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71.xml" ContentType="application/vnd.openxmlformats-officedocument.spreadsheetml.worksheet+xml"/>
  <Override PartName="/xl/worksheets/sheet82.xml" ContentType="application/vnd.openxmlformats-officedocument.spreadsheetml.worksheet+xml"/>
  <Override PartName="/xl/worksheets/sheet13.xml" ContentType="application/vnd.openxmlformats-officedocument.spreadsheetml.worksheet+xml"/>
  <Override PartName="/xl/worksheets/sheet42.xml" ContentType="application/vnd.openxmlformats-officedocument.spreadsheetml.worksheet+xml"/>
  <Override PartName="/xl/worksheets/sheet60.xml" ContentType="application/vnd.openxmlformats-officedocument.spreadsheetml.worksheet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Default Extension="xml" ContentType="application/xml"/>
  <Override PartName="/xl/worksheets/sheet3.xml" ContentType="application/vnd.openxmlformats-officedocument.spreadsheetml.worksheet+xml"/>
  <Override PartName="/xl/worksheets/sheet98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69.xml" ContentType="application/vnd.openxmlformats-officedocument.spreadsheetml.worksheet+xml"/>
  <Override PartName="/xl/worksheets/sheet78.xml" ContentType="application/vnd.openxmlformats-officedocument.spreadsheetml.worksheet+xml"/>
  <Override PartName="/xl/worksheets/sheet87.xml" ContentType="application/vnd.openxmlformats-officedocument.spreadsheetml.worksheet+xml"/>
  <Override PartName="/xl/worksheets/sheet96.xml" ContentType="application/vnd.openxmlformats-officedocument.spreadsheetml.worksheet+xml"/>
  <Override PartName="/xl/worksheets/sheet10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47.xml" ContentType="application/vnd.openxmlformats-officedocument.spreadsheetml.worksheet+xml"/>
  <Override PartName="/xl/worksheets/sheet58.xml" ContentType="application/vnd.openxmlformats-officedocument.spreadsheetml.worksheet+xml"/>
  <Override PartName="/xl/worksheets/sheet67.xml" ContentType="application/vnd.openxmlformats-officedocument.spreadsheetml.worksheet+xml"/>
  <Override PartName="/xl/worksheets/sheet76.xml" ContentType="application/vnd.openxmlformats-officedocument.spreadsheetml.worksheet+xml"/>
  <Override PartName="/xl/worksheets/sheet8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6.xml" ContentType="application/vnd.openxmlformats-officedocument.spreadsheetml.worksheet+xml"/>
  <Override PartName="/xl/worksheets/sheet65.xml" ContentType="application/vnd.openxmlformats-officedocument.spreadsheetml.worksheet+xml"/>
  <Override PartName="/xl/worksheets/sheet74.xml" ContentType="application/vnd.openxmlformats-officedocument.spreadsheetml.worksheet+xml"/>
  <Override PartName="/xl/worksheets/sheet83.xml" ContentType="application/vnd.openxmlformats-officedocument.spreadsheetml.worksheet+xml"/>
  <Override PartName="/xl/worksheets/sheet92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Override PartName="/xl/worksheets/sheet6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1.xml" ContentType="application/vnd.openxmlformats-officedocument.spreadsheetml.worksheet+xml"/>
  <Override PartName="/xl/worksheets/sheet90.xml" ContentType="application/vnd.openxmlformats-officedocument.spreadsheetml.worksheet+xml"/>
  <Override PartName="/xl/worksheets/sheet100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7.xml" ContentType="application/vnd.openxmlformats-officedocument.spreadsheetml.worksheet+xml"/>
  <Override PartName="/xl/drawings/drawing1.xml" ContentType="application/vnd.openxmlformats-officedocument.drawing+xml"/>
  <Override PartName="/xl/worksheets/sheet59.xml" ContentType="application/vnd.openxmlformats-officedocument.spreadsheetml.worksheet+xml"/>
  <Override PartName="/xl/worksheets/sheet6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9.xml" ContentType="application/vnd.openxmlformats-officedocument.spreadsheetml.worksheet+xml"/>
  <Override PartName="/xl/worksheets/sheet88.xml" ContentType="application/vnd.openxmlformats-officedocument.spreadsheetml.worksheet+xml"/>
  <Override PartName="/xl/worksheets/sheet97.xml" ContentType="application/vnd.openxmlformats-officedocument.spreadsheetml.worksheet+xml"/>
  <Override PartName="/xl/worksheets/sheet105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worksheets/sheet66.xml" ContentType="application/vnd.openxmlformats-officedocument.spreadsheetml.worksheet+xml"/>
  <Override PartName="/xl/worksheets/sheet75.xml" ContentType="application/vnd.openxmlformats-officedocument.spreadsheetml.worksheet+xml"/>
  <Override PartName="/xl/worksheets/sheet86.xml" ContentType="application/vnd.openxmlformats-officedocument.spreadsheetml.worksheet+xml"/>
  <Override PartName="/xl/worksheets/sheet95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55.xml" ContentType="application/vnd.openxmlformats-officedocument.spreadsheetml.worksheet+xml"/>
  <Override PartName="/xl/worksheets/sheet64.xml" ContentType="application/vnd.openxmlformats-officedocument.spreadsheetml.worksheet+xml"/>
  <Override PartName="/xl/worksheets/sheet73.xml" ContentType="application/vnd.openxmlformats-officedocument.spreadsheetml.worksheet+xml"/>
  <Override PartName="/xl/worksheets/sheet84.xml" ContentType="application/vnd.openxmlformats-officedocument.spreadsheetml.worksheet+xml"/>
  <Override PartName="/xl/worksheets/sheet93.xml" ContentType="application/vnd.openxmlformats-officedocument.spreadsheetml.worksheet+xml"/>
  <Override PartName="/xl/worksheets/sheet101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  <Override PartName="/xl/worksheets/sheet62.xml" ContentType="application/vnd.openxmlformats-officedocument.spreadsheetml.worksheet+xml"/>
  <Override PartName="/xl/worksheets/sheet91.xml" ContentType="application/vnd.openxmlformats-officedocument.spreadsheetml.worksheet+xml"/>
  <Override PartName="/xl/worksheets/sheet9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1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wmf" ContentType="image/x-wmf"/>
  <Override PartName="/xl/worksheets/sheet5.xml" ContentType="application/vnd.openxmlformats-officedocument.spreadsheetml.worksheet+xml"/>
  <Override PartName="/xl/worksheets/sheet89.xml" ContentType="application/vnd.openxmlformats-officedocument.spreadsheetml.worksheet+xml"/>
  <Override PartName="/xl/worksheets/sheet10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7815" tabRatio="993" firstSheet="80" activeTab="98"/>
  </bookViews>
  <sheets>
    <sheet name="APR" sheetId="1" r:id="rId1"/>
    <sheet name="MAY" sheetId="2" r:id="rId2"/>
    <sheet name="JUN" sheetId="3" r:id="rId3"/>
    <sheet name="JUL" sheetId="4" r:id="rId4"/>
    <sheet name="AUG" sheetId="5" r:id="rId5"/>
    <sheet name="SEP" sheetId="6" r:id="rId6"/>
    <sheet name="OCT" sheetId="7" r:id="rId7"/>
    <sheet name="NOV" sheetId="8" r:id="rId8"/>
    <sheet name="DEC" sheetId="9" r:id="rId9"/>
    <sheet name="JAN" sheetId="14" r:id="rId10"/>
    <sheet name="FEB" sheetId="15" r:id="rId11"/>
    <sheet name="MAR" sheetId="16" r:id="rId12"/>
    <sheet name="APR21" sheetId="18" r:id="rId13"/>
    <sheet name="MAY21" sheetId="19" r:id="rId14"/>
    <sheet name="JUN21" sheetId="22" r:id="rId15"/>
    <sheet name="JUL21" sheetId="25" r:id="rId16"/>
    <sheet name="AUG21" sheetId="27" r:id="rId17"/>
    <sheet name="AUG(2)" sheetId="28" r:id="rId18"/>
    <sheet name="SEP21" sheetId="30" r:id="rId19"/>
    <sheet name="SEP(2)" sheetId="29" r:id="rId20"/>
    <sheet name="OCT21" sheetId="32" r:id="rId21"/>
    <sheet name="OCT21-" sheetId="33" r:id="rId22"/>
    <sheet name="NOV21" sheetId="34" r:id="rId23"/>
    <sheet name="NOV-21" sheetId="35" r:id="rId24"/>
    <sheet name="DEC-21" sheetId="36" r:id="rId25"/>
    <sheet name="DEC21" sheetId="37" r:id="rId26"/>
    <sheet name="JAN-22" sheetId="39" r:id="rId27"/>
    <sheet name="JAN22" sheetId="38" r:id="rId28"/>
    <sheet name="FEB'22" sheetId="40" r:id="rId29"/>
    <sheet name="FEB-22" sheetId="41" r:id="rId30"/>
    <sheet name="MAR'22" sheetId="42" r:id="rId31"/>
    <sheet name="MAR-22" sheetId="43" r:id="rId32"/>
    <sheet name="APR'22" sheetId="44" r:id="rId33"/>
    <sheet name="APR-22" sheetId="45" r:id="rId34"/>
    <sheet name="MAY'22" sheetId="47" r:id="rId35"/>
    <sheet name="MAY-22" sheetId="48" r:id="rId36"/>
    <sheet name="JUN'22" sheetId="49" r:id="rId37"/>
    <sheet name="JUN-22" sheetId="50" r:id="rId38"/>
    <sheet name="JUL'22" sheetId="52" r:id="rId39"/>
    <sheet name="JUL-22" sheetId="51" r:id="rId40"/>
    <sheet name="AUG'22" sheetId="54" r:id="rId41"/>
    <sheet name="AUG-22" sheetId="53" r:id="rId42"/>
    <sheet name="SEP'22" sheetId="55" r:id="rId43"/>
    <sheet name="SEP-22" sheetId="56" r:id="rId44"/>
    <sheet name="OCT'22" sheetId="58" r:id="rId45"/>
    <sheet name="OCT-22" sheetId="57" r:id="rId46"/>
    <sheet name="NOV'22" sheetId="59" r:id="rId47"/>
    <sheet name="NOV-22" sheetId="60" r:id="rId48"/>
    <sheet name="DEC'22" sheetId="61" r:id="rId49"/>
    <sheet name="DEC-22" sheetId="62" r:id="rId50"/>
    <sheet name="JAN-23" sheetId="64" r:id="rId51"/>
    <sheet name="JAN'23" sheetId="65" r:id="rId52"/>
    <sheet name="FEB-23" sheetId="66" r:id="rId53"/>
    <sheet name="FEB'23" sheetId="67" r:id="rId54"/>
    <sheet name="MAR-23" sheetId="68" r:id="rId55"/>
    <sheet name="MAR'23" sheetId="69" r:id="rId56"/>
    <sheet name="APR-23" sheetId="70" r:id="rId57"/>
    <sheet name="APR'23" sheetId="71" r:id="rId58"/>
    <sheet name="MAY-23" sheetId="72" r:id="rId59"/>
    <sheet name="MAY'23" sheetId="73" r:id="rId60"/>
    <sheet name="JUN-23" sheetId="74" r:id="rId61"/>
    <sheet name="JUN'23" sheetId="75" r:id="rId62"/>
    <sheet name="JUL'23" sheetId="76" r:id="rId63"/>
    <sheet name="JUL23" sheetId="77" r:id="rId64"/>
    <sheet name="AUG'23" sheetId="79" r:id="rId65"/>
    <sheet name="AUG-23" sheetId="80" r:id="rId66"/>
    <sheet name="SEP'23" sheetId="81" r:id="rId67"/>
    <sheet name="SEP-23" sheetId="82" r:id="rId68"/>
    <sheet name="OCT'23" sheetId="83" r:id="rId69"/>
    <sheet name="OCT-23" sheetId="84" r:id="rId70"/>
    <sheet name="NOV'23" sheetId="85" r:id="rId71"/>
    <sheet name="NOV-23" sheetId="86" r:id="rId72"/>
    <sheet name="DEC'23" sheetId="88" r:id="rId73"/>
    <sheet name="DEC-23" sheetId="87" r:id="rId74"/>
    <sheet name="JAN-24" sheetId="89" r:id="rId75"/>
    <sheet name="JAN'24" sheetId="90" r:id="rId76"/>
    <sheet name="FEB-24" sheetId="91" r:id="rId77"/>
    <sheet name="FEB'24" sheetId="92" r:id="rId78"/>
    <sheet name="MAR'24" sheetId="93" r:id="rId79"/>
    <sheet name="MAR-24" sheetId="94" r:id="rId80"/>
    <sheet name="APR'24" sheetId="95" r:id="rId81"/>
    <sheet name="APR-24" sheetId="96" r:id="rId82"/>
    <sheet name="MAY'24" sheetId="98" r:id="rId83"/>
    <sheet name="MAY-24" sheetId="99" r:id="rId84"/>
    <sheet name="JUN'24" sheetId="100" r:id="rId85"/>
    <sheet name="JUN-24" sheetId="101" r:id="rId86"/>
    <sheet name="JUL'24" sheetId="102" r:id="rId87"/>
    <sheet name="JUL-24" sheetId="103" r:id="rId88"/>
    <sheet name="AUG'24" sheetId="104" r:id="rId89"/>
    <sheet name="AUG-24" sheetId="105" r:id="rId90"/>
    <sheet name="SEP'24" sheetId="106" r:id="rId91"/>
    <sheet name="SEP-24" sheetId="107" r:id="rId92"/>
    <sheet name="OCT'24" sheetId="108" r:id="rId93"/>
    <sheet name="OCT-24" sheetId="109" r:id="rId94"/>
    <sheet name="NOV'24" sheetId="110" r:id="rId95"/>
    <sheet name="NOV-24" sheetId="111" r:id="rId96"/>
    <sheet name="DEC'24" sheetId="113" r:id="rId97"/>
    <sheet name="DEC-24" sheetId="114" r:id="rId98"/>
    <sheet name="JAN25" sheetId="115" r:id="rId99"/>
    <sheet name="JAN'25" sheetId="116" r:id="rId100"/>
    <sheet name="KILOMETER" sheetId="112" r:id="rId101"/>
    <sheet name="RAIL DISPATCH" sheetId="20" r:id="rId102"/>
    <sheet name="ABSTRACT" sheetId="10" r:id="rId103"/>
    <sheet name="AVG U.LOAD" sheetId="97" r:id="rId104"/>
    <sheet name="FOREST PERMIT DATA" sheetId="11" r:id="rId105"/>
    <sheet name="IMWB" sheetId="24" r:id="rId106"/>
    <sheet name="D.C" sheetId="46" r:id="rId107"/>
    <sheet name="DISTANCE" sheetId="63" r:id="rId108"/>
  </sheets>
  <definedNames>
    <definedName name="_xlnm._FilterDatabase" localSheetId="33" hidden="1">'APR-22'!$B$2:$V$253</definedName>
    <definedName name="_xlnm._FilterDatabase" localSheetId="57" hidden="1">'APR''23'!$B$2:$V$174</definedName>
    <definedName name="_xlnm._FilterDatabase" localSheetId="81" hidden="1">'APR-24'!$B$2:$V$179</definedName>
    <definedName name="_xlnm._FilterDatabase" localSheetId="17" hidden="1">'SEP21'!$B$2:$V$206</definedName>
    <definedName name="_xlnm._FilterDatabase" localSheetId="41" hidden="1">'AUG-22'!$B$2:$V$239</definedName>
    <definedName name="_xlnm._FilterDatabase" localSheetId="65" hidden="1">'AUG-23'!$B$2:$V$67</definedName>
    <definedName name="_xlnm._FilterDatabase" localSheetId="89" hidden="1">'AUG-24'!$B$2:$V$165</definedName>
    <definedName name="_xlnm._FilterDatabase" localSheetId="8" hidden="1">DEC!$A$1:$W$3</definedName>
    <definedName name="_xlnm._FilterDatabase" localSheetId="25" hidden="1">'JAN-22'!$B$2:$V$290</definedName>
    <definedName name="_xlnm._FilterDatabase" localSheetId="49" hidden="1">'DEC-22'!$B$2:$V$193</definedName>
    <definedName name="_xlnm._FilterDatabase" localSheetId="73" hidden="1">'DEC-23'!$B$2:$V$161</definedName>
    <definedName name="_xlnm._FilterDatabase" localSheetId="97" hidden="1">'DEC-24'!$B$2:$V$179</definedName>
    <definedName name="_xlnm._FilterDatabase" localSheetId="29" hidden="1">'MAR''22'!$B$2:$V$262</definedName>
    <definedName name="_xlnm._FilterDatabase" localSheetId="53" hidden="1">'FEB''23'!$B$2:$V$183</definedName>
    <definedName name="_xlnm._FilterDatabase" localSheetId="77" hidden="1">'FEB''24'!$B$2:$V$143</definedName>
    <definedName name="_xlnm._FilterDatabase" localSheetId="27" hidden="1">'FEB''22'!$B$2:$V$250</definedName>
    <definedName name="_xlnm._FilterDatabase" localSheetId="51" hidden="1">'JAN''23'!$B$2:$V$222</definedName>
    <definedName name="_xlnm._FilterDatabase" localSheetId="75" hidden="1">'JAN''24'!$B$2:$V$139</definedName>
    <definedName name="_xlnm._FilterDatabase" localSheetId="99" hidden="1">'JAN''25'!$B$2:$V$2</definedName>
    <definedName name="_xlnm._FilterDatabase" localSheetId="15" hidden="1">'JUL21'!$A$2:$W$234</definedName>
    <definedName name="_xlnm._FilterDatabase" localSheetId="39" hidden="1">'JUL-22'!$B$2:$V$233</definedName>
    <definedName name="_xlnm._FilterDatabase" localSheetId="63" hidden="1">'JUL23'!$B$2:$V$91</definedName>
    <definedName name="_xlnm._FilterDatabase" localSheetId="87" hidden="1">'JUL-24'!$B$2:$V$185</definedName>
    <definedName name="_xlnm._FilterDatabase" localSheetId="37" hidden="1">'JUN-22'!$B$2:$V$248</definedName>
    <definedName name="_xlnm._FilterDatabase" localSheetId="61" hidden="1">'JUN''23'!$B$2:$V$108</definedName>
    <definedName name="_xlnm._FilterDatabase" localSheetId="84" hidden="1">'JUN''24'!$A$1:$X$198</definedName>
    <definedName name="_xlnm._FilterDatabase" localSheetId="85" hidden="1">'JUN-24'!$B$2:$V$198</definedName>
    <definedName name="_xlnm._FilterDatabase" localSheetId="31" hidden="1">'APR''22'!$B$2:$V$256</definedName>
    <definedName name="_xlnm._FilterDatabase" localSheetId="55" hidden="1">'MAR''23'!$B$2:$V$183</definedName>
    <definedName name="_xlnm._FilterDatabase" localSheetId="79" hidden="1">'MAR-24'!$B$2:$V$174</definedName>
    <definedName name="_xlnm._FilterDatabase" localSheetId="34" hidden="1">'MAY''22'!$A$2:$W$258</definedName>
    <definedName name="_xlnm._FilterDatabase" localSheetId="35" hidden="1">'MAY-22'!$B$2:$V$263</definedName>
    <definedName name="_xlnm._FilterDatabase" localSheetId="59" hidden="1">'MAY''23'!$B$2:$V$121</definedName>
    <definedName name="_xlnm._FilterDatabase" localSheetId="83" hidden="1">'MAY-24'!$B$2:$V$246</definedName>
    <definedName name="_xlnm._FilterDatabase" localSheetId="23" hidden="1">'DEC-21'!$B$2:$V$320</definedName>
    <definedName name="_xlnm._FilterDatabase" localSheetId="47" hidden="1">'NOV-22'!$B$2:$V$237</definedName>
    <definedName name="_xlnm._FilterDatabase" localSheetId="71" hidden="1">'NOV-23'!$B$2:$V$127</definedName>
    <definedName name="_xlnm._FilterDatabase" localSheetId="95" hidden="1">'NOV-24'!$B$2:$V$178</definedName>
    <definedName name="_xlnm._FilterDatabase" localSheetId="21" hidden="1">'NOV21'!$B$2:$V$241</definedName>
    <definedName name="_xlnm._FilterDatabase" localSheetId="45" hidden="1">'OCT-22'!$B$2:$V$203</definedName>
    <definedName name="_xlnm._FilterDatabase" localSheetId="69" hidden="1">'OCT-23'!$B$2:$V$113</definedName>
    <definedName name="_xlnm._FilterDatabase" localSheetId="93" hidden="1">'OCT-24'!$B$2:$V$182</definedName>
    <definedName name="_xlnm._FilterDatabase" localSheetId="19" hidden="1">'OCT21'!$A$2:$V$254</definedName>
    <definedName name="_xlnm._FilterDatabase" localSheetId="43" hidden="1">'SEP-22'!$B$2:$V$232</definedName>
    <definedName name="_xlnm._FilterDatabase" localSheetId="67" hidden="1">'SEP-23'!$B$2:$V$109</definedName>
    <definedName name="_xlnm._FilterDatabase" localSheetId="91" hidden="1">'SEP-24'!$B$2:$V$165</definedName>
  </definedNames>
  <calcPr calcId="124519"/>
</workbook>
</file>

<file path=xl/calcChain.xml><?xml version="1.0" encoding="utf-8"?>
<calcChain xmlns="http://schemas.openxmlformats.org/spreadsheetml/2006/main">
  <c r="F14" i="115"/>
  <c r="G14"/>
  <c r="I14"/>
  <c r="H14"/>
  <c r="B13" i="116"/>
  <c r="C13"/>
  <c r="D13"/>
  <c r="F13"/>
  <c r="G13"/>
  <c r="H13"/>
  <c r="I13"/>
  <c r="L13"/>
  <c r="M13"/>
  <c r="V13"/>
  <c r="B12"/>
  <c r="C12"/>
  <c r="D12"/>
  <c r="F12"/>
  <c r="G12"/>
  <c r="H12"/>
  <c r="I12"/>
  <c r="L12"/>
  <c r="M12"/>
  <c r="V12"/>
  <c r="V177" i="113"/>
  <c r="V162"/>
  <c r="V163"/>
  <c r="V164"/>
  <c r="V165"/>
  <c r="V166"/>
  <c r="V167"/>
  <c r="V168"/>
  <c r="V169"/>
  <c r="V170"/>
  <c r="V171"/>
  <c r="V172"/>
  <c r="V173"/>
  <c r="V174"/>
  <c r="V175"/>
  <c r="V176"/>
  <c r="O177"/>
  <c r="B9" i="116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7"/>
  <c r="C7"/>
  <c r="D7"/>
  <c r="F7"/>
  <c r="G7"/>
  <c r="H7"/>
  <c r="I7"/>
  <c r="L7"/>
  <c r="M7"/>
  <c r="V7"/>
  <c r="B8"/>
  <c r="C8"/>
  <c r="D8"/>
  <c r="F8"/>
  <c r="G8"/>
  <c r="H8"/>
  <c r="I8"/>
  <c r="L8"/>
  <c r="M8"/>
  <c r="V8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V3"/>
  <c r="M3"/>
  <c r="L3"/>
  <c r="I3"/>
  <c r="H3"/>
  <c r="G3"/>
  <c r="F3"/>
  <c r="D3"/>
  <c r="C3"/>
  <c r="B3"/>
  <c r="F177" i="114"/>
  <c r="G177"/>
  <c r="H177"/>
  <c r="I177"/>
  <c r="B175"/>
  <c r="C175"/>
  <c r="D175"/>
  <c r="F175"/>
  <c r="G175"/>
  <c r="H175"/>
  <c r="I175"/>
  <c r="L175"/>
  <c r="M175"/>
  <c r="V175"/>
  <c r="B176"/>
  <c r="C176"/>
  <c r="D176"/>
  <c r="F176"/>
  <c r="G176"/>
  <c r="H176"/>
  <c r="I176"/>
  <c r="L176"/>
  <c r="M176"/>
  <c r="V176"/>
  <c r="F177" i="113"/>
  <c r="F178" i="114" s="1"/>
  <c r="G177" i="113"/>
  <c r="G178" i="114" s="1"/>
  <c r="H177" i="113"/>
  <c r="H178" i="114" s="1"/>
  <c r="I177" i="113"/>
  <c r="I178" i="114" s="1"/>
  <c r="B170"/>
  <c r="C170"/>
  <c r="D170"/>
  <c r="F170"/>
  <c r="G170"/>
  <c r="H170"/>
  <c r="I170"/>
  <c r="L170"/>
  <c r="M170"/>
  <c r="V170"/>
  <c r="B171"/>
  <c r="C171"/>
  <c r="D171"/>
  <c r="F171"/>
  <c r="G171"/>
  <c r="H171"/>
  <c r="I171"/>
  <c r="L171"/>
  <c r="M171"/>
  <c r="V171"/>
  <c r="B172"/>
  <c r="C172"/>
  <c r="D172"/>
  <c r="F172"/>
  <c r="G172"/>
  <c r="H172"/>
  <c r="I172"/>
  <c r="L172"/>
  <c r="M172"/>
  <c r="V172"/>
  <c r="B173"/>
  <c r="C173"/>
  <c r="D173"/>
  <c r="F173"/>
  <c r="G173"/>
  <c r="H173"/>
  <c r="I173"/>
  <c r="L173"/>
  <c r="M173"/>
  <c r="V173"/>
  <c r="B174"/>
  <c r="C174"/>
  <c r="D174"/>
  <c r="F174"/>
  <c r="G174"/>
  <c r="H174"/>
  <c r="I174"/>
  <c r="L174"/>
  <c r="M174"/>
  <c r="V174"/>
  <c r="B169"/>
  <c r="C169"/>
  <c r="D169"/>
  <c r="F169"/>
  <c r="G169"/>
  <c r="H169"/>
  <c r="I169"/>
  <c r="L169"/>
  <c r="M169"/>
  <c r="V169"/>
  <c r="B164"/>
  <c r="C164"/>
  <c r="D164"/>
  <c r="F164"/>
  <c r="G164"/>
  <c r="H164"/>
  <c r="I164"/>
  <c r="L164"/>
  <c r="M164"/>
  <c r="V164"/>
  <c r="B165"/>
  <c r="C165"/>
  <c r="D165"/>
  <c r="F165"/>
  <c r="G165"/>
  <c r="H165"/>
  <c r="I165"/>
  <c r="L165"/>
  <c r="M165"/>
  <c r="V165"/>
  <c r="B166"/>
  <c r="C166"/>
  <c r="D166"/>
  <c r="F166"/>
  <c r="G166"/>
  <c r="H166"/>
  <c r="I166"/>
  <c r="L166"/>
  <c r="M166"/>
  <c r="V166"/>
  <c r="B167"/>
  <c r="C167"/>
  <c r="D167"/>
  <c r="F167"/>
  <c r="G167"/>
  <c r="H167"/>
  <c r="I167"/>
  <c r="L167"/>
  <c r="M167"/>
  <c r="V167"/>
  <c r="B168"/>
  <c r="C168"/>
  <c r="D168"/>
  <c r="F168"/>
  <c r="G168"/>
  <c r="H168"/>
  <c r="I168"/>
  <c r="L168"/>
  <c r="M168"/>
  <c r="V168"/>
  <c r="B162"/>
  <c r="C162"/>
  <c r="D162"/>
  <c r="F162"/>
  <c r="G162"/>
  <c r="H162"/>
  <c r="I162"/>
  <c r="L162"/>
  <c r="M162"/>
  <c r="V162"/>
  <c r="B163"/>
  <c r="C163"/>
  <c r="D163"/>
  <c r="F163"/>
  <c r="G163"/>
  <c r="H163"/>
  <c r="I163"/>
  <c r="L163"/>
  <c r="M163"/>
  <c r="V163"/>
  <c r="U46" i="113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V66" s="1"/>
  <c r="V66" i="114" s="1"/>
  <c r="U67" i="113"/>
  <c r="V67" s="1"/>
  <c r="V67" i="114" s="1"/>
  <c r="U68" i="113"/>
  <c r="V68" s="1"/>
  <c r="V68" i="114" s="1"/>
  <c r="U69" i="113"/>
  <c r="V69" s="1"/>
  <c r="V69" i="114" s="1"/>
  <c r="U70" i="113"/>
  <c r="V70" s="1"/>
  <c r="V70" i="114" s="1"/>
  <c r="U71" i="113"/>
  <c r="V71" s="1"/>
  <c r="V71" i="114" s="1"/>
  <c r="U72" i="113"/>
  <c r="V72" s="1"/>
  <c r="V72" i="114" s="1"/>
  <c r="U73" i="113"/>
  <c r="V73" s="1"/>
  <c r="V73" i="114" s="1"/>
  <c r="U74" i="113"/>
  <c r="V74" s="1"/>
  <c r="V74" i="114" s="1"/>
  <c r="U75" i="113"/>
  <c r="V75" s="1"/>
  <c r="V75" i="114" s="1"/>
  <c r="U76" i="113"/>
  <c r="V76" s="1"/>
  <c r="V76" i="114" s="1"/>
  <c r="U77" i="113"/>
  <c r="V77" s="1"/>
  <c r="V77" i="114" s="1"/>
  <c r="U78" i="113"/>
  <c r="V78" s="1"/>
  <c r="V78" i="114" s="1"/>
  <c r="U79" i="113"/>
  <c r="V79" s="1"/>
  <c r="V79" i="114" s="1"/>
  <c r="U80" i="113"/>
  <c r="V80" s="1"/>
  <c r="V80" i="114" s="1"/>
  <c r="U81" i="113"/>
  <c r="V81" s="1"/>
  <c r="V81" i="114" s="1"/>
  <c r="U82" i="113"/>
  <c r="V82" s="1"/>
  <c r="V82" i="114" s="1"/>
  <c r="U83" i="113"/>
  <c r="V83" s="1"/>
  <c r="V83" i="114" s="1"/>
  <c r="U84" i="113"/>
  <c r="V84" s="1"/>
  <c r="V84" i="114" s="1"/>
  <c r="U85" i="113"/>
  <c r="V85" s="1"/>
  <c r="V85" i="114" s="1"/>
  <c r="U86" i="113"/>
  <c r="V86" s="1"/>
  <c r="V86" i="114" s="1"/>
  <c r="U87" i="113"/>
  <c r="V87" s="1"/>
  <c r="V87" i="114" s="1"/>
  <c r="U88" i="113"/>
  <c r="V88" s="1"/>
  <c r="V88" i="114" s="1"/>
  <c r="U89" i="113"/>
  <c r="V89" s="1"/>
  <c r="V89" i="114" s="1"/>
  <c r="U90" i="113"/>
  <c r="V90" s="1"/>
  <c r="V90" i="114" s="1"/>
  <c r="U91" i="113"/>
  <c r="V91" s="1"/>
  <c r="V91" i="114" s="1"/>
  <c r="U92" i="113"/>
  <c r="V92" s="1"/>
  <c r="V92" i="114" s="1"/>
  <c r="U93" i="113"/>
  <c r="V93" s="1"/>
  <c r="V93" i="114" s="1"/>
  <c r="U94" i="113"/>
  <c r="V94" s="1"/>
  <c r="V94" i="114" s="1"/>
  <c r="U95" i="113"/>
  <c r="V95" s="1"/>
  <c r="V95" i="114" s="1"/>
  <c r="U96" i="113"/>
  <c r="V96" s="1"/>
  <c r="V96" i="114" s="1"/>
  <c r="U97" i="113"/>
  <c r="V97" s="1"/>
  <c r="V97" i="114" s="1"/>
  <c r="U98" i="113"/>
  <c r="V98" s="1"/>
  <c r="V98" i="114" s="1"/>
  <c r="U99" i="113"/>
  <c r="V99" s="1"/>
  <c r="V99" i="114" s="1"/>
  <c r="U100" i="113"/>
  <c r="V100" s="1"/>
  <c r="V100" i="114" s="1"/>
  <c r="U101" i="113"/>
  <c r="V101" s="1"/>
  <c r="V101" i="114" s="1"/>
  <c r="U102" i="113"/>
  <c r="V102" s="1"/>
  <c r="V102" i="114" s="1"/>
  <c r="U103" i="113"/>
  <c r="V103" s="1"/>
  <c r="V103" i="114" s="1"/>
  <c r="U104" i="113"/>
  <c r="V104" s="1"/>
  <c r="V104" i="114" s="1"/>
  <c r="U105" i="113"/>
  <c r="V105" s="1"/>
  <c r="V105" i="114" s="1"/>
  <c r="U106" i="113"/>
  <c r="V106" s="1"/>
  <c r="V106" i="114" s="1"/>
  <c r="U107" i="113"/>
  <c r="V107" s="1"/>
  <c r="V107" i="114" s="1"/>
  <c r="U108" i="113"/>
  <c r="V108" s="1"/>
  <c r="V108" i="114" s="1"/>
  <c r="U109" i="113"/>
  <c r="V109" s="1"/>
  <c r="V109" i="114" s="1"/>
  <c r="U110" i="113"/>
  <c r="V110" s="1"/>
  <c r="V110" i="114" s="1"/>
  <c r="U111" i="113"/>
  <c r="V111" s="1"/>
  <c r="V111" i="114" s="1"/>
  <c r="U112" i="113"/>
  <c r="V112" s="1"/>
  <c r="V112" i="114" s="1"/>
  <c r="U113" i="113"/>
  <c r="V113" s="1"/>
  <c r="V113" i="114" s="1"/>
  <c r="U114" i="113"/>
  <c r="V114" s="1"/>
  <c r="V114" i="114" s="1"/>
  <c r="U115" i="113"/>
  <c r="V115" s="1"/>
  <c r="V115" i="114" s="1"/>
  <c r="U116" i="113"/>
  <c r="V116" s="1"/>
  <c r="V116" i="114" s="1"/>
  <c r="U117" i="113"/>
  <c r="V117" s="1"/>
  <c r="V117" i="114" s="1"/>
  <c r="U118" i="113"/>
  <c r="V118" s="1"/>
  <c r="V118" i="114" s="1"/>
  <c r="U119" i="113"/>
  <c r="V119" s="1"/>
  <c r="V119" i="114" s="1"/>
  <c r="U120" i="113"/>
  <c r="V120" s="1"/>
  <c r="V120" i="114" s="1"/>
  <c r="U121" i="113"/>
  <c r="V121" s="1"/>
  <c r="V121" i="114" s="1"/>
  <c r="U122" i="113"/>
  <c r="V122" s="1"/>
  <c r="V122" i="114" s="1"/>
  <c r="U123" i="113"/>
  <c r="V123" s="1"/>
  <c r="V123" i="114" s="1"/>
  <c r="U124" i="113"/>
  <c r="V124" s="1"/>
  <c r="V124" i="114" s="1"/>
  <c r="U125" i="113"/>
  <c r="V125" s="1"/>
  <c r="V125" i="114" s="1"/>
  <c r="U126" i="113"/>
  <c r="V126" s="1"/>
  <c r="V126" i="114" s="1"/>
  <c r="U127" i="113"/>
  <c r="V127" s="1"/>
  <c r="V127" i="114" s="1"/>
  <c r="U128" i="113"/>
  <c r="V128" s="1"/>
  <c r="V128" i="114" s="1"/>
  <c r="U129" i="113"/>
  <c r="V129" s="1"/>
  <c r="V129" i="114" s="1"/>
  <c r="U130" i="113"/>
  <c r="V130" s="1"/>
  <c r="V130" i="114" s="1"/>
  <c r="U131" i="113"/>
  <c r="V131" s="1"/>
  <c r="V131" i="114" s="1"/>
  <c r="U132" i="113"/>
  <c r="V132" s="1"/>
  <c r="V132" i="114" s="1"/>
  <c r="U133" i="113"/>
  <c r="V133" s="1"/>
  <c r="V133" i="114" s="1"/>
  <c r="U134" i="113"/>
  <c r="V134" s="1"/>
  <c r="V134" i="114" s="1"/>
  <c r="U135" i="113"/>
  <c r="V135" s="1"/>
  <c r="V135" i="114" s="1"/>
  <c r="U136" i="113"/>
  <c r="V136" s="1"/>
  <c r="V136" i="114" s="1"/>
  <c r="U137" i="113"/>
  <c r="V137" s="1"/>
  <c r="V137" i="114" s="1"/>
  <c r="U138" i="113"/>
  <c r="V138" s="1"/>
  <c r="V138" i="114" s="1"/>
  <c r="U139" i="113"/>
  <c r="V139" s="1"/>
  <c r="V139" i="114" s="1"/>
  <c r="U140" i="113"/>
  <c r="V140" s="1"/>
  <c r="V140" i="114" s="1"/>
  <c r="U141" i="113"/>
  <c r="V141" s="1"/>
  <c r="V141" i="114" s="1"/>
  <c r="U142" i="113"/>
  <c r="V142" s="1"/>
  <c r="V142" i="114" s="1"/>
  <c r="U143" i="113"/>
  <c r="V143" s="1"/>
  <c r="V143" i="114" s="1"/>
  <c r="U144" i="113"/>
  <c r="V144" s="1"/>
  <c r="V144" i="114" s="1"/>
  <c r="U145" i="113"/>
  <c r="V145" s="1"/>
  <c r="V145" i="114" s="1"/>
  <c r="U146" i="113"/>
  <c r="V146" s="1"/>
  <c r="V146" i="114" s="1"/>
  <c r="U147" i="113"/>
  <c r="V147" s="1"/>
  <c r="V147" i="114" s="1"/>
  <c r="U148" i="113"/>
  <c r="V148" s="1"/>
  <c r="V148" i="114" s="1"/>
  <c r="U149" i="113"/>
  <c r="V149" s="1"/>
  <c r="V149" i="114" s="1"/>
  <c r="U150" i="113"/>
  <c r="V150" s="1"/>
  <c r="V150" i="114" s="1"/>
  <c r="U151" i="113"/>
  <c r="V151" s="1"/>
  <c r="V151" i="114" s="1"/>
  <c r="U152" i="113"/>
  <c r="V152" s="1"/>
  <c r="V152" i="114" s="1"/>
  <c r="U153" i="113"/>
  <c r="V153" s="1"/>
  <c r="V153" i="114" s="1"/>
  <c r="U154" i="113"/>
  <c r="V154" s="1"/>
  <c r="V154" i="114" s="1"/>
  <c r="U155" i="113"/>
  <c r="V155" s="1"/>
  <c r="V155" i="114" s="1"/>
  <c r="U156" i="113"/>
  <c r="V156" s="1"/>
  <c r="V156" i="114" s="1"/>
  <c r="U157" i="113"/>
  <c r="V157" s="1"/>
  <c r="V157" i="114" s="1"/>
  <c r="U158" i="113"/>
  <c r="V158" s="1"/>
  <c r="V158" i="114" s="1"/>
  <c r="U159" i="113"/>
  <c r="V159" s="1"/>
  <c r="V159" i="114" s="1"/>
  <c r="U160" i="113"/>
  <c r="V160" s="1"/>
  <c r="V160" i="114" s="1"/>
  <c r="U161" i="113"/>
  <c r="V161" s="1"/>
  <c r="V161" i="114" s="1"/>
  <c r="B161"/>
  <c r="C161"/>
  <c r="D161"/>
  <c r="F161"/>
  <c r="G161"/>
  <c r="H161"/>
  <c r="I161"/>
  <c r="L161"/>
  <c r="M161"/>
  <c r="B159"/>
  <c r="C159"/>
  <c r="D159"/>
  <c r="F159"/>
  <c r="G159"/>
  <c r="H159"/>
  <c r="I159"/>
  <c r="L159"/>
  <c r="M159"/>
  <c r="B160"/>
  <c r="C160"/>
  <c r="D160"/>
  <c r="F160"/>
  <c r="G160"/>
  <c r="H160"/>
  <c r="I160"/>
  <c r="L160"/>
  <c r="M160"/>
  <c r="B156"/>
  <c r="C156"/>
  <c r="D156"/>
  <c r="F156"/>
  <c r="G156"/>
  <c r="H156"/>
  <c r="I156"/>
  <c r="L156"/>
  <c r="M156"/>
  <c r="B157"/>
  <c r="C157"/>
  <c r="D157"/>
  <c r="F157"/>
  <c r="G157"/>
  <c r="H157"/>
  <c r="I157"/>
  <c r="L157"/>
  <c r="M157"/>
  <c r="B158"/>
  <c r="C158"/>
  <c r="D158"/>
  <c r="F158"/>
  <c r="G158"/>
  <c r="H158"/>
  <c r="I158"/>
  <c r="L158"/>
  <c r="M158"/>
  <c r="B155"/>
  <c r="C155"/>
  <c r="D155"/>
  <c r="F155"/>
  <c r="G155"/>
  <c r="H155"/>
  <c r="I155"/>
  <c r="L155"/>
  <c r="M155"/>
  <c r="B150"/>
  <c r="C150"/>
  <c r="D150"/>
  <c r="F150"/>
  <c r="G150"/>
  <c r="H150"/>
  <c r="I150"/>
  <c r="L150"/>
  <c r="M150"/>
  <c r="B151"/>
  <c r="C151"/>
  <c r="D151"/>
  <c r="F151"/>
  <c r="G151"/>
  <c r="H151"/>
  <c r="I151"/>
  <c r="L151"/>
  <c r="M151"/>
  <c r="B152"/>
  <c r="C152"/>
  <c r="D152"/>
  <c r="F152"/>
  <c r="G152"/>
  <c r="H152"/>
  <c r="I152"/>
  <c r="L152"/>
  <c r="M152"/>
  <c r="B153"/>
  <c r="C153"/>
  <c r="D153"/>
  <c r="F153"/>
  <c r="G153"/>
  <c r="H153"/>
  <c r="I153"/>
  <c r="L153"/>
  <c r="M153"/>
  <c r="B154"/>
  <c r="C154"/>
  <c r="D154"/>
  <c r="F154"/>
  <c r="G154"/>
  <c r="H154"/>
  <c r="I154"/>
  <c r="L154"/>
  <c r="M154"/>
  <c r="B148"/>
  <c r="C148"/>
  <c r="D148"/>
  <c r="F148"/>
  <c r="G148"/>
  <c r="H148"/>
  <c r="I148"/>
  <c r="L148"/>
  <c r="M148"/>
  <c r="B149"/>
  <c r="C149"/>
  <c r="D149"/>
  <c r="F149"/>
  <c r="G149"/>
  <c r="H149"/>
  <c r="I149"/>
  <c r="L149"/>
  <c r="M149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45"/>
  <c r="C145"/>
  <c r="D145"/>
  <c r="F145"/>
  <c r="G145"/>
  <c r="H145"/>
  <c r="I145"/>
  <c r="L145"/>
  <c r="M145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B138"/>
  <c r="C138"/>
  <c r="D138"/>
  <c r="F138"/>
  <c r="G138"/>
  <c r="H138"/>
  <c r="I138"/>
  <c r="L138"/>
  <c r="M138"/>
  <c r="B139"/>
  <c r="C139"/>
  <c r="D139"/>
  <c r="F139"/>
  <c r="G139"/>
  <c r="H139"/>
  <c r="I139"/>
  <c r="L139"/>
  <c r="M139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42"/>
  <c r="C142"/>
  <c r="D142"/>
  <c r="F142"/>
  <c r="G142"/>
  <c r="H142"/>
  <c r="I142"/>
  <c r="L142"/>
  <c r="M142"/>
  <c r="B137"/>
  <c r="C137"/>
  <c r="D137"/>
  <c r="F137"/>
  <c r="G137"/>
  <c r="H137"/>
  <c r="I137"/>
  <c r="L137"/>
  <c r="M137"/>
  <c r="B132"/>
  <c r="C132"/>
  <c r="D132"/>
  <c r="F132"/>
  <c r="G132"/>
  <c r="H132"/>
  <c r="I132"/>
  <c r="L132"/>
  <c r="M132"/>
  <c r="B133"/>
  <c r="C133"/>
  <c r="D133"/>
  <c r="F133"/>
  <c r="G133"/>
  <c r="H133"/>
  <c r="I133"/>
  <c r="L133"/>
  <c r="M133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B129"/>
  <c r="C129"/>
  <c r="D129"/>
  <c r="F129"/>
  <c r="G129"/>
  <c r="H129"/>
  <c r="I129"/>
  <c r="L129"/>
  <c r="M129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28"/>
  <c r="C128"/>
  <c r="D128"/>
  <c r="F128"/>
  <c r="G128"/>
  <c r="H128"/>
  <c r="I128"/>
  <c r="L128"/>
  <c r="M128"/>
  <c r="B120"/>
  <c r="C120"/>
  <c r="D120"/>
  <c r="F120"/>
  <c r="G120"/>
  <c r="H120"/>
  <c r="I120"/>
  <c r="L120"/>
  <c r="M120"/>
  <c r="B121"/>
  <c r="C121"/>
  <c r="D121"/>
  <c r="F121"/>
  <c r="G121"/>
  <c r="H121"/>
  <c r="I121"/>
  <c r="L121"/>
  <c r="M121"/>
  <c r="B122"/>
  <c r="C122"/>
  <c r="D122"/>
  <c r="F122"/>
  <c r="G122"/>
  <c r="H122"/>
  <c r="I122"/>
  <c r="L122"/>
  <c r="M122"/>
  <c r="B123"/>
  <c r="C123"/>
  <c r="D123"/>
  <c r="F123"/>
  <c r="G123"/>
  <c r="H123"/>
  <c r="I123"/>
  <c r="L123"/>
  <c r="M123"/>
  <c r="B119"/>
  <c r="C119"/>
  <c r="D119"/>
  <c r="F119"/>
  <c r="G119"/>
  <c r="H119"/>
  <c r="I119"/>
  <c r="L119"/>
  <c r="M119"/>
  <c r="B114"/>
  <c r="C114"/>
  <c r="D114"/>
  <c r="F114"/>
  <c r="G114"/>
  <c r="H114"/>
  <c r="I114"/>
  <c r="L114"/>
  <c r="M114"/>
  <c r="B115"/>
  <c r="C115"/>
  <c r="D115"/>
  <c r="F115"/>
  <c r="G115"/>
  <c r="H115"/>
  <c r="I115"/>
  <c r="L115"/>
  <c r="M115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3"/>
  <c r="C113"/>
  <c r="D113"/>
  <c r="F113"/>
  <c r="G113"/>
  <c r="H113"/>
  <c r="I113"/>
  <c r="L113"/>
  <c r="M113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12"/>
  <c r="C112"/>
  <c r="D112"/>
  <c r="F112"/>
  <c r="G112"/>
  <c r="H112"/>
  <c r="I112"/>
  <c r="L112"/>
  <c r="M112"/>
  <c r="B109"/>
  <c r="C109"/>
  <c r="D109"/>
  <c r="F109"/>
  <c r="G109"/>
  <c r="H109"/>
  <c r="I109"/>
  <c r="L109"/>
  <c r="M109"/>
  <c r="B104"/>
  <c r="C104"/>
  <c r="D104"/>
  <c r="F104"/>
  <c r="G104"/>
  <c r="H104"/>
  <c r="I104"/>
  <c r="L104"/>
  <c r="M104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3"/>
  <c r="C103"/>
  <c r="D103"/>
  <c r="F103"/>
  <c r="G103"/>
  <c r="H103"/>
  <c r="I103"/>
  <c r="L103"/>
  <c r="M103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89"/>
  <c r="C89"/>
  <c r="D89"/>
  <c r="F89"/>
  <c r="G89"/>
  <c r="H89"/>
  <c r="I89"/>
  <c r="L89"/>
  <c r="M89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88"/>
  <c r="C88"/>
  <c r="D88"/>
  <c r="F88"/>
  <c r="G88"/>
  <c r="H88"/>
  <c r="I88"/>
  <c r="L88"/>
  <c r="M88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B87"/>
  <c r="C87"/>
  <c r="D87"/>
  <c r="F87"/>
  <c r="G87"/>
  <c r="H87"/>
  <c r="I87"/>
  <c r="L87"/>
  <c r="M87"/>
  <c r="B84"/>
  <c r="C84"/>
  <c r="D84"/>
  <c r="F84"/>
  <c r="G84"/>
  <c r="H84"/>
  <c r="I84"/>
  <c r="L84"/>
  <c r="M84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82"/>
  <c r="C82"/>
  <c r="D82"/>
  <c r="F82"/>
  <c r="G82"/>
  <c r="H82"/>
  <c r="I82"/>
  <c r="L82"/>
  <c r="M82"/>
  <c r="B83"/>
  <c r="C83"/>
  <c r="D83"/>
  <c r="F83"/>
  <c r="G83"/>
  <c r="H83"/>
  <c r="I83"/>
  <c r="L83"/>
  <c r="M83"/>
  <c r="G179" i="95"/>
  <c r="G242" i="98"/>
  <c r="H198" i="100"/>
  <c r="G198"/>
  <c r="H185" i="102"/>
  <c r="G185"/>
  <c r="H164" i="104"/>
  <c r="G164"/>
  <c r="H164" i="106"/>
  <c r="G164"/>
  <c r="H182" i="108"/>
  <c r="G182"/>
  <c r="H177" i="110"/>
  <c r="B78" i="114"/>
  <c r="C78"/>
  <c r="D78"/>
  <c r="F78"/>
  <c r="G78"/>
  <c r="H78"/>
  <c r="I78"/>
  <c r="L78"/>
  <c r="M78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B72"/>
  <c r="C72"/>
  <c r="D72"/>
  <c r="F72"/>
  <c r="G72"/>
  <c r="H72"/>
  <c r="I72"/>
  <c r="L72"/>
  <c r="M72"/>
  <c r="B67"/>
  <c r="C67"/>
  <c r="D67"/>
  <c r="F67"/>
  <c r="G67"/>
  <c r="H67"/>
  <c r="I67"/>
  <c r="L67"/>
  <c r="M67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66"/>
  <c r="C66"/>
  <c r="D66"/>
  <c r="F66"/>
  <c r="G66"/>
  <c r="H66"/>
  <c r="I66"/>
  <c r="L66"/>
  <c r="M66"/>
  <c r="V46" i="113"/>
  <c r="V47"/>
  <c r="V47" i="114" s="1"/>
  <c r="V48" i="113"/>
  <c r="V49"/>
  <c r="V50"/>
  <c r="V51"/>
  <c r="V51" i="114" s="1"/>
  <c r="V52" i="113"/>
  <c r="V53"/>
  <c r="V53" i="114" s="1"/>
  <c r="V54" i="113"/>
  <c r="V55"/>
  <c r="V55" i="114" s="1"/>
  <c r="V56" i="113"/>
  <c r="V57"/>
  <c r="V57" i="114" s="1"/>
  <c r="V58" i="113"/>
  <c r="V59"/>
  <c r="V59" i="114" s="1"/>
  <c r="V60" i="113"/>
  <c r="V60" i="114" s="1"/>
  <c r="V61" i="113"/>
  <c r="V61" i="114" s="1"/>
  <c r="V62" i="113"/>
  <c r="V63"/>
  <c r="V63" i="114" s="1"/>
  <c r="V64" i="113"/>
  <c r="V65"/>
  <c r="V65" i="114" s="1"/>
  <c r="U45" i="113"/>
  <c r="V45" s="1"/>
  <c r="B61" i="114"/>
  <c r="C61"/>
  <c r="D61"/>
  <c r="F61"/>
  <c r="G61"/>
  <c r="H61"/>
  <c r="I61"/>
  <c r="L61"/>
  <c r="M61"/>
  <c r="B62"/>
  <c r="C62"/>
  <c r="D62"/>
  <c r="F62"/>
  <c r="G62"/>
  <c r="H62"/>
  <c r="I62"/>
  <c r="L62"/>
  <c r="M62"/>
  <c r="V62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V64"/>
  <c r="B65"/>
  <c r="C65"/>
  <c r="D65"/>
  <c r="F65"/>
  <c r="G65"/>
  <c r="H65"/>
  <c r="I65"/>
  <c r="L65"/>
  <c r="M65"/>
  <c r="B58"/>
  <c r="C58"/>
  <c r="D58"/>
  <c r="F58"/>
  <c r="G58"/>
  <c r="H58"/>
  <c r="I58"/>
  <c r="L58"/>
  <c r="M58"/>
  <c r="V58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V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V56"/>
  <c r="B57"/>
  <c r="C57"/>
  <c r="D57"/>
  <c r="F57"/>
  <c r="G57"/>
  <c r="H57"/>
  <c r="I57"/>
  <c r="L57"/>
  <c r="M57"/>
  <c r="B52"/>
  <c r="C52"/>
  <c r="D52"/>
  <c r="F52"/>
  <c r="G52"/>
  <c r="H52"/>
  <c r="I52"/>
  <c r="L52"/>
  <c r="M52"/>
  <c r="V52"/>
  <c r="G177" i="110"/>
  <c r="B51" i="114"/>
  <c r="C51"/>
  <c r="D51"/>
  <c r="F51"/>
  <c r="G51"/>
  <c r="H51"/>
  <c r="I51"/>
  <c r="L51"/>
  <c r="M51"/>
  <c r="B46"/>
  <c r="C46"/>
  <c r="D46"/>
  <c r="F46"/>
  <c r="G46"/>
  <c r="H46"/>
  <c r="I46"/>
  <c r="L46"/>
  <c r="M46"/>
  <c r="V46"/>
  <c r="B47"/>
  <c r="C47"/>
  <c r="D47"/>
  <c r="F47"/>
  <c r="G47"/>
  <c r="H47"/>
  <c r="I47"/>
  <c r="L47"/>
  <c r="M47"/>
  <c r="B48"/>
  <c r="C48"/>
  <c r="D48"/>
  <c r="F48"/>
  <c r="G48"/>
  <c r="H48"/>
  <c r="I48"/>
  <c r="L48"/>
  <c r="M48"/>
  <c r="V48"/>
  <c r="B49"/>
  <c r="C49"/>
  <c r="D49"/>
  <c r="F49"/>
  <c r="G49"/>
  <c r="H49"/>
  <c r="I49"/>
  <c r="L49"/>
  <c r="M49"/>
  <c r="V49"/>
  <c r="B50"/>
  <c r="C50"/>
  <c r="D50"/>
  <c r="F50"/>
  <c r="G50"/>
  <c r="H50"/>
  <c r="I50"/>
  <c r="L50"/>
  <c r="M50"/>
  <c r="V50"/>
  <c r="B45"/>
  <c r="C45"/>
  <c r="D45"/>
  <c r="F45"/>
  <c r="G45"/>
  <c r="H45"/>
  <c r="I45"/>
  <c r="L45"/>
  <c r="M45"/>
  <c r="B40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41"/>
  <c r="B42"/>
  <c r="C42"/>
  <c r="D42"/>
  <c r="F42"/>
  <c r="G42"/>
  <c r="H42"/>
  <c r="I42"/>
  <c r="L42"/>
  <c r="M42"/>
  <c r="V42"/>
  <c r="B43"/>
  <c r="C43"/>
  <c r="D43"/>
  <c r="F43"/>
  <c r="G43"/>
  <c r="H43"/>
  <c r="I43"/>
  <c r="L43"/>
  <c r="M43"/>
  <c r="V43"/>
  <c r="B44"/>
  <c r="C44"/>
  <c r="D44"/>
  <c r="F44"/>
  <c r="G44"/>
  <c r="H44"/>
  <c r="I44"/>
  <c r="L44"/>
  <c r="M44"/>
  <c r="V44"/>
  <c r="B39"/>
  <c r="C39"/>
  <c r="D39"/>
  <c r="F39"/>
  <c r="G39"/>
  <c r="H39"/>
  <c r="I39"/>
  <c r="L39"/>
  <c r="M39"/>
  <c r="V39"/>
  <c r="B34"/>
  <c r="C34"/>
  <c r="D34"/>
  <c r="F34"/>
  <c r="G34"/>
  <c r="H34"/>
  <c r="I34"/>
  <c r="L34"/>
  <c r="M34"/>
  <c r="V34"/>
  <c r="B35"/>
  <c r="C35"/>
  <c r="D35"/>
  <c r="F35"/>
  <c r="G35"/>
  <c r="H35"/>
  <c r="I35"/>
  <c r="L35"/>
  <c r="M35"/>
  <c r="V35"/>
  <c r="B36"/>
  <c r="C36"/>
  <c r="D36"/>
  <c r="F36"/>
  <c r="G36"/>
  <c r="H36"/>
  <c r="I36"/>
  <c r="L36"/>
  <c r="M36"/>
  <c r="V36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2"/>
  <c r="C32"/>
  <c r="D32"/>
  <c r="F32"/>
  <c r="G32"/>
  <c r="H32"/>
  <c r="I32"/>
  <c r="L32"/>
  <c r="M32"/>
  <c r="V32"/>
  <c r="B33"/>
  <c r="C33"/>
  <c r="D33"/>
  <c r="F33"/>
  <c r="G33"/>
  <c r="H33"/>
  <c r="I33"/>
  <c r="L33"/>
  <c r="M33"/>
  <c r="V33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23"/>
  <c r="C23"/>
  <c r="D23"/>
  <c r="F23"/>
  <c r="G23"/>
  <c r="H23"/>
  <c r="I23"/>
  <c r="L23"/>
  <c r="M23"/>
  <c r="V23"/>
  <c r="B24"/>
  <c r="C24"/>
  <c r="D24"/>
  <c r="F24"/>
  <c r="G24"/>
  <c r="H24"/>
  <c r="I24"/>
  <c r="L24"/>
  <c r="M24"/>
  <c r="V24"/>
  <c r="B25"/>
  <c r="C25"/>
  <c r="D25"/>
  <c r="F25"/>
  <c r="G25"/>
  <c r="H25"/>
  <c r="I25"/>
  <c r="L25"/>
  <c r="M25"/>
  <c r="V25"/>
  <c r="B26"/>
  <c r="C26"/>
  <c r="D26"/>
  <c r="F26"/>
  <c r="G26"/>
  <c r="H26"/>
  <c r="I26"/>
  <c r="L26"/>
  <c r="M26"/>
  <c r="V26"/>
  <c r="B21"/>
  <c r="C21"/>
  <c r="D21"/>
  <c r="F21"/>
  <c r="G21"/>
  <c r="H21"/>
  <c r="I21"/>
  <c r="L21"/>
  <c r="M21"/>
  <c r="V21"/>
  <c r="B22"/>
  <c r="C22"/>
  <c r="D22"/>
  <c r="F22"/>
  <c r="G22"/>
  <c r="H22"/>
  <c r="I22"/>
  <c r="L22"/>
  <c r="M22"/>
  <c r="V22"/>
  <c r="B16"/>
  <c r="C16"/>
  <c r="D16"/>
  <c r="F16"/>
  <c r="G16"/>
  <c r="H16"/>
  <c r="I16"/>
  <c r="L16"/>
  <c r="M16"/>
  <c r="V16"/>
  <c r="B17"/>
  <c r="C17"/>
  <c r="D17"/>
  <c r="F17"/>
  <c r="G17"/>
  <c r="H17"/>
  <c r="I17"/>
  <c r="L17"/>
  <c r="M17"/>
  <c r="V17"/>
  <c r="B18"/>
  <c r="C18"/>
  <c r="D18"/>
  <c r="F18"/>
  <c r="G18"/>
  <c r="H18"/>
  <c r="I18"/>
  <c r="L18"/>
  <c r="M18"/>
  <c r="V18"/>
  <c r="B19"/>
  <c r="C19"/>
  <c r="D19"/>
  <c r="F19"/>
  <c r="G19"/>
  <c r="H19"/>
  <c r="I19"/>
  <c r="L19"/>
  <c r="M19"/>
  <c r="V19"/>
  <c r="B20"/>
  <c r="C20"/>
  <c r="D20"/>
  <c r="F20"/>
  <c r="G20"/>
  <c r="H20"/>
  <c r="I20"/>
  <c r="L20"/>
  <c r="M20"/>
  <c r="V20"/>
  <c r="B15"/>
  <c r="C15"/>
  <c r="D15"/>
  <c r="F15"/>
  <c r="G15"/>
  <c r="H15"/>
  <c r="I15"/>
  <c r="L15"/>
  <c r="M15"/>
  <c r="V15"/>
  <c r="K62" i="10"/>
  <c r="K61"/>
  <c r="U63"/>
  <c r="S63"/>
  <c r="R63"/>
  <c r="O63"/>
  <c r="M63"/>
  <c r="L63"/>
  <c r="F64"/>
  <c r="J64"/>
  <c r="H64"/>
  <c r="I64"/>
  <c r="H180" i="110"/>
  <c r="H182"/>
  <c r="K63" i="10"/>
  <c r="J63"/>
  <c r="E63"/>
  <c r="D63"/>
  <c r="D182" i="110"/>
  <c r="D180"/>
  <c r="B10" i="114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B13"/>
  <c r="C13"/>
  <c r="D13"/>
  <c r="F13"/>
  <c r="G13"/>
  <c r="H13"/>
  <c r="I13"/>
  <c r="L13"/>
  <c r="M13"/>
  <c r="V13"/>
  <c r="B14"/>
  <c r="C14"/>
  <c r="D14"/>
  <c r="F14"/>
  <c r="G14"/>
  <c r="H14"/>
  <c r="I14"/>
  <c r="L14"/>
  <c r="M14"/>
  <c r="V14"/>
  <c r="B9"/>
  <c r="C9"/>
  <c r="D9"/>
  <c r="F9"/>
  <c r="G9"/>
  <c r="H9"/>
  <c r="I9"/>
  <c r="L9"/>
  <c r="M9"/>
  <c r="V9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B8"/>
  <c r="C8"/>
  <c r="D8"/>
  <c r="F8"/>
  <c r="G8"/>
  <c r="H8"/>
  <c r="I8"/>
  <c r="L8"/>
  <c r="M8"/>
  <c r="V8"/>
  <c r="V3"/>
  <c r="M3"/>
  <c r="L3"/>
  <c r="I3"/>
  <c r="H3"/>
  <c r="G3"/>
  <c r="F3"/>
  <c r="D3"/>
  <c r="C3"/>
  <c r="B3"/>
  <c r="F176" i="111"/>
  <c r="G176"/>
  <c r="H176"/>
  <c r="I176"/>
  <c r="F176" i="110"/>
  <c r="G176"/>
  <c r="G177" i="111" s="1"/>
  <c r="I176" i="110"/>
  <c r="I177" i="111" s="1"/>
  <c r="H176" i="110"/>
  <c r="H177" i="111" s="1"/>
  <c r="B175"/>
  <c r="C175"/>
  <c r="D175"/>
  <c r="F175"/>
  <c r="G175"/>
  <c r="H175"/>
  <c r="I175"/>
  <c r="L175"/>
  <c r="M175"/>
  <c r="V175"/>
  <c r="F177"/>
  <c r="B170"/>
  <c r="C170"/>
  <c r="D170"/>
  <c r="F170"/>
  <c r="G170"/>
  <c r="H170"/>
  <c r="I170"/>
  <c r="L170"/>
  <c r="M170"/>
  <c r="V170"/>
  <c r="B171"/>
  <c r="C171"/>
  <c r="D171"/>
  <c r="F171"/>
  <c r="G171"/>
  <c r="H171"/>
  <c r="I171"/>
  <c r="L171"/>
  <c r="M171"/>
  <c r="V171"/>
  <c r="B172"/>
  <c r="C172"/>
  <c r="D172"/>
  <c r="F172"/>
  <c r="G172"/>
  <c r="H172"/>
  <c r="I172"/>
  <c r="L172"/>
  <c r="M172"/>
  <c r="V172"/>
  <c r="B173"/>
  <c r="C173"/>
  <c r="D173"/>
  <c r="F173"/>
  <c r="G173"/>
  <c r="H173"/>
  <c r="I173"/>
  <c r="L173"/>
  <c r="M173"/>
  <c r="V173"/>
  <c r="B174"/>
  <c r="C174"/>
  <c r="D174"/>
  <c r="F174"/>
  <c r="G174"/>
  <c r="H174"/>
  <c r="I174"/>
  <c r="L174"/>
  <c r="M174"/>
  <c r="V174"/>
  <c r="B169"/>
  <c r="C169"/>
  <c r="D169"/>
  <c r="F169"/>
  <c r="G169"/>
  <c r="H169"/>
  <c r="I169"/>
  <c r="L169"/>
  <c r="M169"/>
  <c r="V169"/>
  <c r="B164"/>
  <c r="C164"/>
  <c r="D164"/>
  <c r="F164"/>
  <c r="G164"/>
  <c r="H164"/>
  <c r="I164"/>
  <c r="L164"/>
  <c r="M164"/>
  <c r="V164"/>
  <c r="B165"/>
  <c r="C165"/>
  <c r="D165"/>
  <c r="F165"/>
  <c r="G165"/>
  <c r="H165"/>
  <c r="I165"/>
  <c r="L165"/>
  <c r="M165"/>
  <c r="V165"/>
  <c r="B166"/>
  <c r="C166"/>
  <c r="D166"/>
  <c r="F166"/>
  <c r="G166"/>
  <c r="H166"/>
  <c r="I166"/>
  <c r="L166"/>
  <c r="M166"/>
  <c r="V166"/>
  <c r="B167"/>
  <c r="C167"/>
  <c r="D167"/>
  <c r="F167"/>
  <c r="G167"/>
  <c r="H167"/>
  <c r="I167"/>
  <c r="L167"/>
  <c r="M167"/>
  <c r="V167"/>
  <c r="B168"/>
  <c r="C168"/>
  <c r="D168"/>
  <c r="F168"/>
  <c r="G168"/>
  <c r="H168"/>
  <c r="I168"/>
  <c r="L168"/>
  <c r="M168"/>
  <c r="V168"/>
  <c r="B163"/>
  <c r="C163"/>
  <c r="D163"/>
  <c r="F163"/>
  <c r="G163"/>
  <c r="H163"/>
  <c r="I163"/>
  <c r="L163"/>
  <c r="M163"/>
  <c r="V163"/>
  <c r="B162"/>
  <c r="C162"/>
  <c r="D162"/>
  <c r="F162"/>
  <c r="G162"/>
  <c r="H162"/>
  <c r="I162"/>
  <c r="L162"/>
  <c r="M162"/>
  <c r="V162"/>
  <c r="B157"/>
  <c r="C157"/>
  <c r="D157"/>
  <c r="F157"/>
  <c r="G157"/>
  <c r="H157"/>
  <c r="I157"/>
  <c r="L157"/>
  <c r="M157"/>
  <c r="V157"/>
  <c r="B158"/>
  <c r="C158"/>
  <c r="D158"/>
  <c r="F158"/>
  <c r="G158"/>
  <c r="H158"/>
  <c r="I158"/>
  <c r="L158"/>
  <c r="M158"/>
  <c r="V158"/>
  <c r="B159"/>
  <c r="C159"/>
  <c r="D159"/>
  <c r="F159"/>
  <c r="G159"/>
  <c r="H159"/>
  <c r="I159"/>
  <c r="L159"/>
  <c r="M159"/>
  <c r="V159"/>
  <c r="B160"/>
  <c r="C160"/>
  <c r="D160"/>
  <c r="F160"/>
  <c r="G160"/>
  <c r="H160"/>
  <c r="I160"/>
  <c r="L160"/>
  <c r="M160"/>
  <c r="V160"/>
  <c r="B161"/>
  <c r="C161"/>
  <c r="D161"/>
  <c r="F161"/>
  <c r="G161"/>
  <c r="H161"/>
  <c r="I161"/>
  <c r="L161"/>
  <c r="M161"/>
  <c r="V161"/>
  <c r="V87" i="110"/>
  <c r="V95"/>
  <c r="V95" i="111" s="1"/>
  <c r="V103" i="110"/>
  <c r="V103" i="111" s="1"/>
  <c r="V111" i="110"/>
  <c r="V111" i="111" s="1"/>
  <c r="V119" i="110"/>
  <c r="V119" i="111" s="1"/>
  <c r="V127" i="110"/>
  <c r="V127" i="111" s="1"/>
  <c r="V135" i="110"/>
  <c r="V135" i="111" s="1"/>
  <c r="U81" i="110"/>
  <c r="V81" s="1"/>
  <c r="V81" i="111" s="1"/>
  <c r="U82" i="110"/>
  <c r="V82" s="1"/>
  <c r="V82" i="111" s="1"/>
  <c r="U83" i="110"/>
  <c r="V83" s="1"/>
  <c r="V83" i="111" s="1"/>
  <c r="U84" i="110"/>
  <c r="V84" s="1"/>
  <c r="V84" i="111" s="1"/>
  <c r="U85" i="110"/>
  <c r="V85" s="1"/>
  <c r="V85" i="111" s="1"/>
  <c r="U86" i="110"/>
  <c r="V86" s="1"/>
  <c r="V86" i="111" s="1"/>
  <c r="U87" i="110"/>
  <c r="U88"/>
  <c r="V88" s="1"/>
  <c r="V88" i="111" s="1"/>
  <c r="U89" i="110"/>
  <c r="V89" s="1"/>
  <c r="V89" i="111" s="1"/>
  <c r="U90" i="110"/>
  <c r="V90" s="1"/>
  <c r="V90" i="111" s="1"/>
  <c r="U91" i="110"/>
  <c r="V91" s="1"/>
  <c r="V91" i="111" s="1"/>
  <c r="U92" i="110"/>
  <c r="V92" s="1"/>
  <c r="V92" i="111" s="1"/>
  <c r="U93" i="110"/>
  <c r="V93" s="1"/>
  <c r="V93" i="111" s="1"/>
  <c r="U94" i="110"/>
  <c r="V94" s="1"/>
  <c r="V94" i="111" s="1"/>
  <c r="U95" i="110"/>
  <c r="U96"/>
  <c r="V96" s="1"/>
  <c r="V96" i="111" s="1"/>
  <c r="U97" i="110"/>
  <c r="V97" s="1"/>
  <c r="V97" i="111" s="1"/>
  <c r="U98" i="110"/>
  <c r="V98" s="1"/>
  <c r="V98" i="111" s="1"/>
  <c r="U99" i="110"/>
  <c r="V99" s="1"/>
  <c r="V99" i="111" s="1"/>
  <c r="U100" i="110"/>
  <c r="V100" s="1"/>
  <c r="V100" i="111" s="1"/>
  <c r="U101" i="110"/>
  <c r="V101" s="1"/>
  <c r="V101" i="111" s="1"/>
  <c r="U102" i="110"/>
  <c r="V102" s="1"/>
  <c r="V102" i="111" s="1"/>
  <c r="U103" i="110"/>
  <c r="U104"/>
  <c r="V104" s="1"/>
  <c r="V104" i="111" s="1"/>
  <c r="U105" i="110"/>
  <c r="V105" s="1"/>
  <c r="V105" i="111" s="1"/>
  <c r="U106" i="110"/>
  <c r="V106" s="1"/>
  <c r="V106" i="111" s="1"/>
  <c r="U107" i="110"/>
  <c r="V107" s="1"/>
  <c r="V107" i="111" s="1"/>
  <c r="U108" i="110"/>
  <c r="V108" s="1"/>
  <c r="V108" i="111" s="1"/>
  <c r="U109" i="110"/>
  <c r="V109" s="1"/>
  <c r="V109" i="111" s="1"/>
  <c r="U110" i="110"/>
  <c r="V110" s="1"/>
  <c r="V110" i="111" s="1"/>
  <c r="U111" i="110"/>
  <c r="U112"/>
  <c r="V112" s="1"/>
  <c r="V112" i="111" s="1"/>
  <c r="U113" i="110"/>
  <c r="V113" s="1"/>
  <c r="V113" i="111" s="1"/>
  <c r="U114" i="110"/>
  <c r="V114" s="1"/>
  <c r="V114" i="111" s="1"/>
  <c r="U115" i="110"/>
  <c r="V115" s="1"/>
  <c r="V115" i="111" s="1"/>
  <c r="U116" i="110"/>
  <c r="V116" s="1"/>
  <c r="V116" i="111" s="1"/>
  <c r="U117" i="110"/>
  <c r="V117" s="1"/>
  <c r="V117" i="111" s="1"/>
  <c r="U118" i="110"/>
  <c r="V118" s="1"/>
  <c r="V118" i="111" s="1"/>
  <c r="U119" i="110"/>
  <c r="U120"/>
  <c r="V120" s="1"/>
  <c r="V120" i="111" s="1"/>
  <c r="U121" i="110"/>
  <c r="V121" s="1"/>
  <c r="V121" i="111" s="1"/>
  <c r="U122" i="110"/>
  <c r="V122" s="1"/>
  <c r="V122" i="111" s="1"/>
  <c r="U123" i="110"/>
  <c r="V123" s="1"/>
  <c r="V123" i="111" s="1"/>
  <c r="U124" i="110"/>
  <c r="V124" s="1"/>
  <c r="V124" i="111" s="1"/>
  <c r="U125" i="110"/>
  <c r="V125" s="1"/>
  <c r="V125" i="111" s="1"/>
  <c r="U126" i="110"/>
  <c r="V126" s="1"/>
  <c r="V126" i="111" s="1"/>
  <c r="U127" i="110"/>
  <c r="U128"/>
  <c r="V128" s="1"/>
  <c r="V128" i="111" s="1"/>
  <c r="U129" i="110"/>
  <c r="V129" s="1"/>
  <c r="V129" i="111" s="1"/>
  <c r="U130" i="110"/>
  <c r="V130" s="1"/>
  <c r="V130" i="111" s="1"/>
  <c r="U131" i="110"/>
  <c r="V131" s="1"/>
  <c r="V131" i="111" s="1"/>
  <c r="U132" i="110"/>
  <c r="V132" s="1"/>
  <c r="V132" i="111" s="1"/>
  <c r="U133" i="110"/>
  <c r="V133" s="1"/>
  <c r="V133" i="111" s="1"/>
  <c r="U134" i="110"/>
  <c r="V134" s="1"/>
  <c r="V134" i="111" s="1"/>
  <c r="U135" i="110"/>
  <c r="U136"/>
  <c r="V136" s="1"/>
  <c r="V136" i="111" s="1"/>
  <c r="U137" i="110"/>
  <c r="V137" s="1"/>
  <c r="V137" i="111" s="1"/>
  <c r="U138" i="110"/>
  <c r="V138" s="1"/>
  <c r="V138" i="111" s="1"/>
  <c r="U139" i="110"/>
  <c r="V139" s="1"/>
  <c r="V139" i="111" s="1"/>
  <c r="U140" i="110"/>
  <c r="V140" s="1"/>
  <c r="V140" i="111" s="1"/>
  <c r="U141" i="110"/>
  <c r="V141" s="1"/>
  <c r="V141" i="111" s="1"/>
  <c r="U142" i="110"/>
  <c r="V142" s="1"/>
  <c r="U143"/>
  <c r="V143" s="1"/>
  <c r="V143" i="111" s="1"/>
  <c r="U144" i="110"/>
  <c r="V144" s="1"/>
  <c r="V144" i="111" s="1"/>
  <c r="U145" i="110"/>
  <c r="V145" s="1"/>
  <c r="V145" i="111" s="1"/>
  <c r="U146" i="110"/>
  <c r="V146" s="1"/>
  <c r="V146" i="111" s="1"/>
  <c r="U147" i="110"/>
  <c r="V147" s="1"/>
  <c r="V147" i="111" s="1"/>
  <c r="U148" i="110"/>
  <c r="V148" s="1"/>
  <c r="V148" i="111" s="1"/>
  <c r="U149" i="110"/>
  <c r="V149" s="1"/>
  <c r="V149" i="111" s="1"/>
  <c r="U150" i="110"/>
  <c r="V150" s="1"/>
  <c r="V150" i="111" s="1"/>
  <c r="U151" i="110"/>
  <c r="V151" s="1"/>
  <c r="V151" i="111" s="1"/>
  <c r="U152" i="110"/>
  <c r="V152" s="1"/>
  <c r="V152" i="111" s="1"/>
  <c r="U153" i="110"/>
  <c r="V153" s="1"/>
  <c r="V153" i="111" s="1"/>
  <c r="U154" i="110"/>
  <c r="V154" s="1"/>
  <c r="V154" i="111" s="1"/>
  <c r="U155" i="110"/>
  <c r="V155" s="1"/>
  <c r="V155" i="111" s="1"/>
  <c r="U156" i="110"/>
  <c r="V156" s="1"/>
  <c r="V156" i="111" s="1"/>
  <c r="B152"/>
  <c r="C152"/>
  <c r="D152"/>
  <c r="F152"/>
  <c r="G152"/>
  <c r="H152"/>
  <c r="I152"/>
  <c r="L152"/>
  <c r="M152"/>
  <c r="B153"/>
  <c r="C153"/>
  <c r="D153"/>
  <c r="F153"/>
  <c r="G153"/>
  <c r="H153"/>
  <c r="I153"/>
  <c r="L153"/>
  <c r="M153"/>
  <c r="B154"/>
  <c r="C154"/>
  <c r="D154"/>
  <c r="F154"/>
  <c r="G154"/>
  <c r="H154"/>
  <c r="I154"/>
  <c r="L154"/>
  <c r="M154"/>
  <c r="B155"/>
  <c r="C155"/>
  <c r="D155"/>
  <c r="F155"/>
  <c r="G155"/>
  <c r="H155"/>
  <c r="I155"/>
  <c r="L155"/>
  <c r="M155"/>
  <c r="B156"/>
  <c r="C156"/>
  <c r="D156"/>
  <c r="F156"/>
  <c r="G156"/>
  <c r="H156"/>
  <c r="I156"/>
  <c r="L156"/>
  <c r="M156"/>
  <c r="B150"/>
  <c r="C150"/>
  <c r="D150"/>
  <c r="F150"/>
  <c r="G150"/>
  <c r="H150"/>
  <c r="I150"/>
  <c r="L150"/>
  <c r="M150"/>
  <c r="B151"/>
  <c r="C151"/>
  <c r="D151"/>
  <c r="F151"/>
  <c r="G151"/>
  <c r="H151"/>
  <c r="I151"/>
  <c r="L151"/>
  <c r="M151"/>
  <c r="B145"/>
  <c r="C145"/>
  <c r="D145"/>
  <c r="F145"/>
  <c r="G145"/>
  <c r="H145"/>
  <c r="I145"/>
  <c r="L145"/>
  <c r="M145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B148"/>
  <c r="C148"/>
  <c r="D148"/>
  <c r="F148"/>
  <c r="G148"/>
  <c r="H148"/>
  <c r="I148"/>
  <c r="L148"/>
  <c r="M148"/>
  <c r="B149"/>
  <c r="C149"/>
  <c r="D149"/>
  <c r="F149"/>
  <c r="G149"/>
  <c r="H149"/>
  <c r="I149"/>
  <c r="L149"/>
  <c r="M149"/>
  <c r="B144"/>
  <c r="C144"/>
  <c r="D144"/>
  <c r="F144"/>
  <c r="G144"/>
  <c r="H144"/>
  <c r="I144"/>
  <c r="L144"/>
  <c r="M144"/>
  <c r="B138"/>
  <c r="C138"/>
  <c r="D138"/>
  <c r="F138"/>
  <c r="G138"/>
  <c r="H138"/>
  <c r="I138"/>
  <c r="L138"/>
  <c r="M138"/>
  <c r="B139"/>
  <c r="C139"/>
  <c r="D139"/>
  <c r="F139"/>
  <c r="G139"/>
  <c r="H139"/>
  <c r="I139"/>
  <c r="L139"/>
  <c r="M139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42"/>
  <c r="C142"/>
  <c r="D142"/>
  <c r="F142"/>
  <c r="G142"/>
  <c r="H142"/>
  <c r="I142"/>
  <c r="L142"/>
  <c r="M142"/>
  <c r="B143"/>
  <c r="C143"/>
  <c r="D143"/>
  <c r="F143"/>
  <c r="G143"/>
  <c r="H143"/>
  <c r="I143"/>
  <c r="L143"/>
  <c r="M143"/>
  <c r="B133"/>
  <c r="C133"/>
  <c r="D133"/>
  <c r="F133"/>
  <c r="G133"/>
  <c r="H133"/>
  <c r="I133"/>
  <c r="L133"/>
  <c r="M133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B137"/>
  <c r="C137"/>
  <c r="D137"/>
  <c r="F137"/>
  <c r="G137"/>
  <c r="H137"/>
  <c r="I137"/>
  <c r="L137"/>
  <c r="M137"/>
  <c r="U40" i="110"/>
  <c r="U41"/>
  <c r="U42"/>
  <c r="V42" s="1"/>
  <c r="V42" i="111" s="1"/>
  <c r="U43" i="110"/>
  <c r="U44"/>
  <c r="U45"/>
  <c r="U46"/>
  <c r="V46" s="1"/>
  <c r="V46" i="111" s="1"/>
  <c r="U47" i="110"/>
  <c r="U48"/>
  <c r="U49"/>
  <c r="U50"/>
  <c r="V50" s="1"/>
  <c r="V50" i="111" s="1"/>
  <c r="U51" i="110"/>
  <c r="U52"/>
  <c r="U53"/>
  <c r="U54"/>
  <c r="V54" s="1"/>
  <c r="V54" i="111" s="1"/>
  <c r="U55" i="110"/>
  <c r="U56"/>
  <c r="U57"/>
  <c r="U58"/>
  <c r="V58" s="1"/>
  <c r="V58" i="111" s="1"/>
  <c r="U59" i="110"/>
  <c r="U60"/>
  <c r="U61"/>
  <c r="U62"/>
  <c r="V62" s="1"/>
  <c r="V62" i="111" s="1"/>
  <c r="U63" i="110"/>
  <c r="U64"/>
  <c r="U65"/>
  <c r="U66"/>
  <c r="V66" s="1"/>
  <c r="V66" i="111" s="1"/>
  <c r="U67" i="110"/>
  <c r="U68"/>
  <c r="U69"/>
  <c r="U70"/>
  <c r="V70" s="1"/>
  <c r="V70" i="111" s="1"/>
  <c r="U71" i="110"/>
  <c r="U72"/>
  <c r="U74"/>
  <c r="V74" s="1"/>
  <c r="V74" i="111" s="1"/>
  <c r="U75" i="110"/>
  <c r="V75" s="1"/>
  <c r="V75" i="111" s="1"/>
  <c r="U76" i="110"/>
  <c r="U77"/>
  <c r="U78"/>
  <c r="V78" s="1"/>
  <c r="V78" i="111" s="1"/>
  <c r="U79" i="110"/>
  <c r="U80"/>
  <c r="V80" s="1"/>
  <c r="V80" i="111" s="1"/>
  <c r="O73" i="110"/>
  <c r="U73" s="1"/>
  <c r="V73" s="1"/>
  <c r="V73" i="111" s="1"/>
  <c r="B128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21"/>
  <c r="C121"/>
  <c r="D121"/>
  <c r="F121"/>
  <c r="G121"/>
  <c r="H121"/>
  <c r="I121"/>
  <c r="L121"/>
  <c r="M121"/>
  <c r="B122"/>
  <c r="C122"/>
  <c r="D122"/>
  <c r="F122"/>
  <c r="G122"/>
  <c r="H122"/>
  <c r="I122"/>
  <c r="L122"/>
  <c r="M122"/>
  <c r="B118"/>
  <c r="C118"/>
  <c r="D118"/>
  <c r="F118"/>
  <c r="G118"/>
  <c r="H118"/>
  <c r="I118"/>
  <c r="L118"/>
  <c r="M118"/>
  <c r="B119"/>
  <c r="C119"/>
  <c r="D119"/>
  <c r="F119"/>
  <c r="G119"/>
  <c r="H119"/>
  <c r="I119"/>
  <c r="L119"/>
  <c r="M119"/>
  <c r="B120"/>
  <c r="C120"/>
  <c r="D120"/>
  <c r="F120"/>
  <c r="G120"/>
  <c r="H120"/>
  <c r="I120"/>
  <c r="L120"/>
  <c r="M120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B115"/>
  <c r="C115"/>
  <c r="D115"/>
  <c r="F115"/>
  <c r="G115"/>
  <c r="H115"/>
  <c r="I115"/>
  <c r="L115"/>
  <c r="M115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2"/>
  <c r="C112"/>
  <c r="D112"/>
  <c r="F112"/>
  <c r="G112"/>
  <c r="H112"/>
  <c r="I112"/>
  <c r="L112"/>
  <c r="M112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06"/>
  <c r="C106"/>
  <c r="D106"/>
  <c r="F106"/>
  <c r="G106"/>
  <c r="H106"/>
  <c r="I106"/>
  <c r="L106"/>
  <c r="M106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105"/>
  <c r="C105"/>
  <c r="D105"/>
  <c r="F105"/>
  <c r="G105"/>
  <c r="H105"/>
  <c r="I105"/>
  <c r="L105"/>
  <c r="M105"/>
  <c r="B100"/>
  <c r="C100"/>
  <c r="D100"/>
  <c r="F100"/>
  <c r="G100"/>
  <c r="H100"/>
  <c r="I100"/>
  <c r="L100"/>
  <c r="M100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94"/>
  <c r="C94"/>
  <c r="D94"/>
  <c r="F94"/>
  <c r="G94"/>
  <c r="H94"/>
  <c r="I94"/>
  <c r="L94"/>
  <c r="M94"/>
  <c r="B95"/>
  <c r="C95"/>
  <c r="D95"/>
  <c r="F95"/>
  <c r="G95"/>
  <c r="H95"/>
  <c r="I95"/>
  <c r="L95"/>
  <c r="M95"/>
  <c r="B89"/>
  <c r="C89"/>
  <c r="D89"/>
  <c r="F89"/>
  <c r="G89"/>
  <c r="H89"/>
  <c r="I89"/>
  <c r="L89"/>
  <c r="M89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88"/>
  <c r="C88"/>
  <c r="D88"/>
  <c r="F88"/>
  <c r="G88"/>
  <c r="H88"/>
  <c r="I88"/>
  <c r="L88"/>
  <c r="M88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B87"/>
  <c r="C87"/>
  <c r="D87"/>
  <c r="F87"/>
  <c r="G87"/>
  <c r="H87"/>
  <c r="I87"/>
  <c r="L87"/>
  <c r="M87"/>
  <c r="V87"/>
  <c r="V40" i="110"/>
  <c r="V40" i="111" s="1"/>
  <c r="V41" i="110"/>
  <c r="V43"/>
  <c r="V44"/>
  <c r="V44" i="111" s="1"/>
  <c r="V45" i="110"/>
  <c r="V47"/>
  <c r="V48"/>
  <c r="V48" i="111" s="1"/>
  <c r="V49" i="110"/>
  <c r="V49" i="111" s="1"/>
  <c r="V51" i="110"/>
  <c r="V52"/>
  <c r="V52" i="111" s="1"/>
  <c r="V53" i="110"/>
  <c r="V55"/>
  <c r="V56"/>
  <c r="V56" i="111" s="1"/>
  <c r="V57" i="110"/>
  <c r="V59"/>
  <c r="V60"/>
  <c r="V60" i="111" s="1"/>
  <c r="V61" i="110"/>
  <c r="V63"/>
  <c r="V64"/>
  <c r="V64" i="111" s="1"/>
  <c r="V65" i="110"/>
  <c r="V65" i="111" s="1"/>
  <c r="V67" i="110"/>
  <c r="V68"/>
  <c r="V68" i="111" s="1"/>
  <c r="V69" i="110"/>
  <c r="V71"/>
  <c r="V71" i="111" s="1"/>
  <c r="V72" i="110"/>
  <c r="V72" i="111" s="1"/>
  <c r="V76" i="110"/>
  <c r="V76" i="111" s="1"/>
  <c r="V79" i="110"/>
  <c r="V79" i="111" s="1"/>
  <c r="V77" i="110"/>
  <c r="V77" i="111" s="1"/>
  <c r="B82"/>
  <c r="C82"/>
  <c r="D82"/>
  <c r="F82"/>
  <c r="G82"/>
  <c r="H82"/>
  <c r="I82"/>
  <c r="L82"/>
  <c r="M82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69"/>
  <c r="C69"/>
  <c r="D69"/>
  <c r="F69"/>
  <c r="G69"/>
  <c r="H69"/>
  <c r="I69"/>
  <c r="L69"/>
  <c r="M69"/>
  <c r="V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B73"/>
  <c r="C73"/>
  <c r="D73"/>
  <c r="F73"/>
  <c r="G73"/>
  <c r="H73"/>
  <c r="I73"/>
  <c r="L73"/>
  <c r="M73"/>
  <c r="B68"/>
  <c r="C68"/>
  <c r="D68"/>
  <c r="F68"/>
  <c r="G68"/>
  <c r="H68"/>
  <c r="I68"/>
  <c r="L68"/>
  <c r="M68"/>
  <c r="B63"/>
  <c r="C63"/>
  <c r="D63"/>
  <c r="F63"/>
  <c r="G63"/>
  <c r="H63"/>
  <c r="I63"/>
  <c r="L63"/>
  <c r="M63"/>
  <c r="V63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V67"/>
  <c r="B62"/>
  <c r="C62"/>
  <c r="D62"/>
  <c r="F62"/>
  <c r="G62"/>
  <c r="H62"/>
  <c r="I62"/>
  <c r="L62"/>
  <c r="M62"/>
  <c r="B57"/>
  <c r="C57"/>
  <c r="D57"/>
  <c r="F57"/>
  <c r="G57"/>
  <c r="H57"/>
  <c r="I57"/>
  <c r="L57"/>
  <c r="M57"/>
  <c r="V57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V59"/>
  <c r="B60"/>
  <c r="C60"/>
  <c r="D60"/>
  <c r="F60"/>
  <c r="G60"/>
  <c r="H60"/>
  <c r="I60"/>
  <c r="L60"/>
  <c r="M60"/>
  <c r="B61"/>
  <c r="C61"/>
  <c r="D61"/>
  <c r="F61"/>
  <c r="G61"/>
  <c r="H61"/>
  <c r="I61"/>
  <c r="L61"/>
  <c r="M61"/>
  <c r="V61"/>
  <c r="B52"/>
  <c r="C52"/>
  <c r="D52"/>
  <c r="F52"/>
  <c r="G52"/>
  <c r="H52"/>
  <c r="I52"/>
  <c r="L52"/>
  <c r="M52"/>
  <c r="B53"/>
  <c r="C53"/>
  <c r="D53"/>
  <c r="F53"/>
  <c r="G53"/>
  <c r="H53"/>
  <c r="I53"/>
  <c r="L53"/>
  <c r="M53"/>
  <c r="V53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V55"/>
  <c r="B56"/>
  <c r="C56"/>
  <c r="D56"/>
  <c r="F56"/>
  <c r="G56"/>
  <c r="H56"/>
  <c r="I56"/>
  <c r="L56"/>
  <c r="M56"/>
  <c r="B51"/>
  <c r="C51"/>
  <c r="D51"/>
  <c r="F51"/>
  <c r="G51"/>
  <c r="H51"/>
  <c r="I51"/>
  <c r="L51"/>
  <c r="M51"/>
  <c r="V51"/>
  <c r="B46"/>
  <c r="C46"/>
  <c r="D46"/>
  <c r="F46"/>
  <c r="G46"/>
  <c r="H46"/>
  <c r="I46"/>
  <c r="L46"/>
  <c r="M46"/>
  <c r="B47"/>
  <c r="C47"/>
  <c r="D47"/>
  <c r="F47"/>
  <c r="G47"/>
  <c r="H47"/>
  <c r="I47"/>
  <c r="L47"/>
  <c r="M47"/>
  <c r="V47"/>
  <c r="B48"/>
  <c r="C48"/>
  <c r="D48"/>
  <c r="F48"/>
  <c r="G48"/>
  <c r="H48"/>
  <c r="I48"/>
  <c r="L48"/>
  <c r="M48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B45"/>
  <c r="C45"/>
  <c r="D45"/>
  <c r="F45"/>
  <c r="G45"/>
  <c r="H45"/>
  <c r="I45"/>
  <c r="L45"/>
  <c r="M45"/>
  <c r="V45"/>
  <c r="B40"/>
  <c r="C40"/>
  <c r="D40"/>
  <c r="F40"/>
  <c r="G40"/>
  <c r="H40"/>
  <c r="I40"/>
  <c r="L40"/>
  <c r="M40"/>
  <c r="B41"/>
  <c r="C41"/>
  <c r="D41"/>
  <c r="F41"/>
  <c r="G41"/>
  <c r="H41"/>
  <c r="I41"/>
  <c r="L41"/>
  <c r="M41"/>
  <c r="V41"/>
  <c r="B42"/>
  <c r="C42"/>
  <c r="D42"/>
  <c r="F42"/>
  <c r="G42"/>
  <c r="H42"/>
  <c r="I42"/>
  <c r="L42"/>
  <c r="M42"/>
  <c r="B43"/>
  <c r="C43"/>
  <c r="D43"/>
  <c r="F43"/>
  <c r="G43"/>
  <c r="H43"/>
  <c r="I43"/>
  <c r="L43"/>
  <c r="M43"/>
  <c r="V43"/>
  <c r="B44"/>
  <c r="C44"/>
  <c r="D44"/>
  <c r="F44"/>
  <c r="G44"/>
  <c r="H44"/>
  <c r="I44"/>
  <c r="L44"/>
  <c r="M44"/>
  <c r="U30" i="110"/>
  <c r="V30" s="1"/>
  <c r="V30" i="111" s="1"/>
  <c r="U31" i="110"/>
  <c r="V31" s="1"/>
  <c r="V31" i="111" s="1"/>
  <c r="U32" i="110"/>
  <c r="V32" s="1"/>
  <c r="V32" i="111" s="1"/>
  <c r="U33" i="110"/>
  <c r="V33" s="1"/>
  <c r="V33" i="111" s="1"/>
  <c r="U34" i="110"/>
  <c r="V34" s="1"/>
  <c r="V34" i="111" s="1"/>
  <c r="U35" i="110"/>
  <c r="V35" s="1"/>
  <c r="V35" i="111" s="1"/>
  <c r="U36" i="110"/>
  <c r="V36" s="1"/>
  <c r="U37"/>
  <c r="V37" s="1"/>
  <c r="V37" i="111" s="1"/>
  <c r="U38" i="110"/>
  <c r="V38" s="1"/>
  <c r="V38" i="111" s="1"/>
  <c r="U39" i="110"/>
  <c r="V39" s="1"/>
  <c r="V39" i="111" s="1"/>
  <c r="U29" i="110"/>
  <c r="V29" s="1"/>
  <c r="V29" i="111" s="1"/>
  <c r="B39"/>
  <c r="C39"/>
  <c r="D39"/>
  <c r="F39"/>
  <c r="G39"/>
  <c r="H39"/>
  <c r="I39"/>
  <c r="L39"/>
  <c r="M39"/>
  <c r="B34"/>
  <c r="C34"/>
  <c r="D34"/>
  <c r="F34"/>
  <c r="G34"/>
  <c r="H34"/>
  <c r="I34"/>
  <c r="L34"/>
  <c r="M34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B33"/>
  <c r="C33"/>
  <c r="D33"/>
  <c r="F33"/>
  <c r="G33"/>
  <c r="H33"/>
  <c r="I33"/>
  <c r="L33"/>
  <c r="M33"/>
  <c r="B28"/>
  <c r="C28"/>
  <c r="D28"/>
  <c r="F28"/>
  <c r="G28"/>
  <c r="H28"/>
  <c r="I28"/>
  <c r="L28"/>
  <c r="M28"/>
  <c r="V28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31"/>
  <c r="C31"/>
  <c r="D31"/>
  <c r="F31"/>
  <c r="G31"/>
  <c r="H31"/>
  <c r="I31"/>
  <c r="L31"/>
  <c r="M31"/>
  <c r="B32"/>
  <c r="C32"/>
  <c r="D32"/>
  <c r="F32"/>
  <c r="G32"/>
  <c r="H32"/>
  <c r="I32"/>
  <c r="L32"/>
  <c r="M32"/>
  <c r="D185" i="108"/>
  <c r="D187"/>
  <c r="D186"/>
  <c r="B23" i="111"/>
  <c r="C23"/>
  <c r="D23"/>
  <c r="F23"/>
  <c r="G23"/>
  <c r="H23"/>
  <c r="I23"/>
  <c r="L23"/>
  <c r="M23"/>
  <c r="V23"/>
  <c r="B24"/>
  <c r="C24"/>
  <c r="D24"/>
  <c r="F24"/>
  <c r="G24"/>
  <c r="H24"/>
  <c r="I24"/>
  <c r="L24"/>
  <c r="M24"/>
  <c r="V24"/>
  <c r="B25"/>
  <c r="C25"/>
  <c r="D25"/>
  <c r="F25"/>
  <c r="G25"/>
  <c r="H25"/>
  <c r="I25"/>
  <c r="L25"/>
  <c r="M25"/>
  <c r="V25"/>
  <c r="B26"/>
  <c r="C26"/>
  <c r="D26"/>
  <c r="F26"/>
  <c r="G26"/>
  <c r="H26"/>
  <c r="I26"/>
  <c r="L26"/>
  <c r="M26"/>
  <c r="V26"/>
  <c r="B27"/>
  <c r="C27"/>
  <c r="D27"/>
  <c r="F27"/>
  <c r="G27"/>
  <c r="H27"/>
  <c r="I27"/>
  <c r="L27"/>
  <c r="M27"/>
  <c r="V27"/>
  <c r="O62" i="10"/>
  <c r="R62" s="1"/>
  <c r="M62"/>
  <c r="L62"/>
  <c r="S62" s="1"/>
  <c r="E62"/>
  <c r="D62"/>
  <c r="J62" s="1"/>
  <c r="B21" i="111"/>
  <c r="C21"/>
  <c r="D21"/>
  <c r="F21"/>
  <c r="G21"/>
  <c r="H21"/>
  <c r="I21"/>
  <c r="L21"/>
  <c r="M21"/>
  <c r="V21"/>
  <c r="B22"/>
  <c r="C22"/>
  <c r="D22"/>
  <c r="F22"/>
  <c r="G22"/>
  <c r="H22"/>
  <c r="I22"/>
  <c r="L22"/>
  <c r="M22"/>
  <c r="V22"/>
  <c r="B16"/>
  <c r="C16"/>
  <c r="D16"/>
  <c r="F16"/>
  <c r="G16"/>
  <c r="H16"/>
  <c r="I16"/>
  <c r="L16"/>
  <c r="M16"/>
  <c r="V16"/>
  <c r="B17"/>
  <c r="C17"/>
  <c r="D17"/>
  <c r="F17"/>
  <c r="G17"/>
  <c r="H17"/>
  <c r="I17"/>
  <c r="L17"/>
  <c r="M17"/>
  <c r="V17"/>
  <c r="B18"/>
  <c r="C18"/>
  <c r="D18"/>
  <c r="F18"/>
  <c r="G18"/>
  <c r="H18"/>
  <c r="I18"/>
  <c r="L18"/>
  <c r="M18"/>
  <c r="V18"/>
  <c r="B19"/>
  <c r="C19"/>
  <c r="D19"/>
  <c r="F19"/>
  <c r="G19"/>
  <c r="H19"/>
  <c r="I19"/>
  <c r="L19"/>
  <c r="M19"/>
  <c r="V19"/>
  <c r="B20"/>
  <c r="C20"/>
  <c r="D20"/>
  <c r="F20"/>
  <c r="G20"/>
  <c r="H20"/>
  <c r="I20"/>
  <c r="L20"/>
  <c r="M20"/>
  <c r="V20"/>
  <c r="B15"/>
  <c r="C15"/>
  <c r="D15"/>
  <c r="F15"/>
  <c r="G15"/>
  <c r="H15"/>
  <c r="I15"/>
  <c r="L15"/>
  <c r="M15"/>
  <c r="V15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B13"/>
  <c r="C13"/>
  <c r="D13"/>
  <c r="F13"/>
  <c r="G13"/>
  <c r="H13"/>
  <c r="I13"/>
  <c r="L13"/>
  <c r="M13"/>
  <c r="V13"/>
  <c r="B14"/>
  <c r="C14"/>
  <c r="D14"/>
  <c r="F14"/>
  <c r="G14"/>
  <c r="H14"/>
  <c r="I14"/>
  <c r="L14"/>
  <c r="M14"/>
  <c r="V14"/>
  <c r="B8"/>
  <c r="C8"/>
  <c r="D8"/>
  <c r="F8"/>
  <c r="G8"/>
  <c r="H8"/>
  <c r="I8"/>
  <c r="L8"/>
  <c r="M8"/>
  <c r="V8"/>
  <c r="V7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3"/>
  <c r="M3"/>
  <c r="L3"/>
  <c r="I3"/>
  <c r="H3"/>
  <c r="G3"/>
  <c r="F3"/>
  <c r="D3"/>
  <c r="C3"/>
  <c r="B3"/>
  <c r="V181" i="108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V143"/>
  <c r="V144"/>
  <c r="V145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V163"/>
  <c r="V164"/>
  <c r="V165"/>
  <c r="V166"/>
  <c r="V166" i="109" s="1"/>
  <c r="V167" i="108"/>
  <c r="V168"/>
  <c r="V169"/>
  <c r="V170"/>
  <c r="V171"/>
  <c r="V172"/>
  <c r="V173"/>
  <c r="V174"/>
  <c r="V175"/>
  <c r="V175" i="109" s="1"/>
  <c r="V176" i="108"/>
  <c r="V177"/>
  <c r="V177" i="109" s="1"/>
  <c r="V178" i="108"/>
  <c r="V179"/>
  <c r="V179" i="109" s="1"/>
  <c r="V180" i="108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U137"/>
  <c r="U138"/>
  <c r="U139"/>
  <c r="U140"/>
  <c r="U141"/>
  <c r="U142"/>
  <c r="U143"/>
  <c r="U144"/>
  <c r="U145"/>
  <c r="U146"/>
  <c r="U147"/>
  <c r="U148"/>
  <c r="U149"/>
  <c r="U150"/>
  <c r="U151"/>
  <c r="U152"/>
  <c r="U153"/>
  <c r="U154"/>
  <c r="U155"/>
  <c r="U156"/>
  <c r="U157"/>
  <c r="U158"/>
  <c r="U159"/>
  <c r="U160"/>
  <c r="U161"/>
  <c r="U162"/>
  <c r="U163"/>
  <c r="U164"/>
  <c r="U165"/>
  <c r="U166"/>
  <c r="U167"/>
  <c r="U168"/>
  <c r="U169"/>
  <c r="U170"/>
  <c r="U171"/>
  <c r="U172"/>
  <c r="U173"/>
  <c r="U174"/>
  <c r="U175"/>
  <c r="U176"/>
  <c r="U177"/>
  <c r="U178"/>
  <c r="U179"/>
  <c r="U180"/>
  <c r="F181"/>
  <c r="F182" i="109" s="1"/>
  <c r="G181" i="108"/>
  <c r="G182" i="109" s="1"/>
  <c r="I181" i="108"/>
  <c r="I182" i="109" s="1"/>
  <c r="H181" i="108"/>
  <c r="H182" i="109" s="1"/>
  <c r="G181"/>
  <c r="I181"/>
  <c r="B176"/>
  <c r="C176"/>
  <c r="D176"/>
  <c r="F176"/>
  <c r="G176"/>
  <c r="H176"/>
  <c r="I176"/>
  <c r="L176"/>
  <c r="M176"/>
  <c r="V176"/>
  <c r="B177"/>
  <c r="C177"/>
  <c r="D177"/>
  <c r="F177"/>
  <c r="G177"/>
  <c r="H177"/>
  <c r="I177"/>
  <c r="L177"/>
  <c r="M177"/>
  <c r="B178"/>
  <c r="C178"/>
  <c r="D178"/>
  <c r="F178"/>
  <c r="G178"/>
  <c r="H178"/>
  <c r="I178"/>
  <c r="L178"/>
  <c r="M178"/>
  <c r="V178"/>
  <c r="B179"/>
  <c r="C179"/>
  <c r="D179"/>
  <c r="F179"/>
  <c r="G179"/>
  <c r="H179"/>
  <c r="I179"/>
  <c r="L179"/>
  <c r="M179"/>
  <c r="B180"/>
  <c r="C180"/>
  <c r="D180"/>
  <c r="F180"/>
  <c r="F181" s="1"/>
  <c r="G180"/>
  <c r="H180"/>
  <c r="H181" s="1"/>
  <c r="I180"/>
  <c r="L180"/>
  <c r="M180"/>
  <c r="V180"/>
  <c r="B175"/>
  <c r="C175"/>
  <c r="D175"/>
  <c r="F175"/>
  <c r="G175"/>
  <c r="H175"/>
  <c r="I175"/>
  <c r="L175"/>
  <c r="M175"/>
  <c r="B170"/>
  <c r="C170"/>
  <c r="D170"/>
  <c r="F170"/>
  <c r="G170"/>
  <c r="H170"/>
  <c r="I170"/>
  <c r="L170"/>
  <c r="M170"/>
  <c r="V170"/>
  <c r="B171"/>
  <c r="C171"/>
  <c r="D171"/>
  <c r="F171"/>
  <c r="G171"/>
  <c r="H171"/>
  <c r="I171"/>
  <c r="L171"/>
  <c r="M171"/>
  <c r="V171"/>
  <c r="B172"/>
  <c r="C172"/>
  <c r="D172"/>
  <c r="F172"/>
  <c r="G172"/>
  <c r="H172"/>
  <c r="I172"/>
  <c r="L172"/>
  <c r="M172"/>
  <c r="V172"/>
  <c r="B173"/>
  <c r="C173"/>
  <c r="D173"/>
  <c r="F173"/>
  <c r="G173"/>
  <c r="H173"/>
  <c r="I173"/>
  <c r="L173"/>
  <c r="M173"/>
  <c r="V173"/>
  <c r="B174"/>
  <c r="C174"/>
  <c r="D174"/>
  <c r="F174"/>
  <c r="G174"/>
  <c r="H174"/>
  <c r="I174"/>
  <c r="L174"/>
  <c r="M174"/>
  <c r="V174"/>
  <c r="B165"/>
  <c r="C165"/>
  <c r="D165"/>
  <c r="F165"/>
  <c r="G165"/>
  <c r="H165"/>
  <c r="I165"/>
  <c r="L165"/>
  <c r="M165"/>
  <c r="V165"/>
  <c r="B166"/>
  <c r="C166"/>
  <c r="D166"/>
  <c r="F166"/>
  <c r="G166"/>
  <c r="H166"/>
  <c r="I166"/>
  <c r="L166"/>
  <c r="M166"/>
  <c r="B167"/>
  <c r="C167"/>
  <c r="D167"/>
  <c r="F167"/>
  <c r="G167"/>
  <c r="H167"/>
  <c r="I167"/>
  <c r="L167"/>
  <c r="M167"/>
  <c r="V167"/>
  <c r="B168"/>
  <c r="C168"/>
  <c r="D168"/>
  <c r="F168"/>
  <c r="G168"/>
  <c r="H168"/>
  <c r="I168"/>
  <c r="L168"/>
  <c r="M168"/>
  <c r="V168"/>
  <c r="B169"/>
  <c r="C169"/>
  <c r="D169"/>
  <c r="F169"/>
  <c r="G169"/>
  <c r="H169"/>
  <c r="I169"/>
  <c r="L169"/>
  <c r="M169"/>
  <c r="V169"/>
  <c r="B160"/>
  <c r="C160"/>
  <c r="D160"/>
  <c r="F160"/>
  <c r="G160"/>
  <c r="H160"/>
  <c r="I160"/>
  <c r="L160"/>
  <c r="M160"/>
  <c r="V160"/>
  <c r="B161"/>
  <c r="C161"/>
  <c r="D161"/>
  <c r="F161"/>
  <c r="G161"/>
  <c r="H161"/>
  <c r="I161"/>
  <c r="L161"/>
  <c r="M161"/>
  <c r="V161"/>
  <c r="B162"/>
  <c r="C162"/>
  <c r="D162"/>
  <c r="F162"/>
  <c r="G162"/>
  <c r="H162"/>
  <c r="I162"/>
  <c r="L162"/>
  <c r="M162"/>
  <c r="V162"/>
  <c r="B163"/>
  <c r="C163"/>
  <c r="D163"/>
  <c r="F163"/>
  <c r="G163"/>
  <c r="H163"/>
  <c r="I163"/>
  <c r="L163"/>
  <c r="M163"/>
  <c r="V163"/>
  <c r="B164"/>
  <c r="C164"/>
  <c r="D164"/>
  <c r="F164"/>
  <c r="G164"/>
  <c r="H164"/>
  <c r="I164"/>
  <c r="L164"/>
  <c r="M164"/>
  <c r="V164"/>
  <c r="B159"/>
  <c r="C159"/>
  <c r="D159"/>
  <c r="F159"/>
  <c r="G159"/>
  <c r="H159"/>
  <c r="I159"/>
  <c r="L159"/>
  <c r="M159"/>
  <c r="V159"/>
  <c r="B154"/>
  <c r="C154"/>
  <c r="D154"/>
  <c r="F154"/>
  <c r="G154"/>
  <c r="H154"/>
  <c r="I154"/>
  <c r="L154"/>
  <c r="M154"/>
  <c r="V154"/>
  <c r="B155"/>
  <c r="C155"/>
  <c r="D155"/>
  <c r="F155"/>
  <c r="G155"/>
  <c r="H155"/>
  <c r="I155"/>
  <c r="L155"/>
  <c r="M155"/>
  <c r="V155"/>
  <c r="B156"/>
  <c r="C156"/>
  <c r="D156"/>
  <c r="F156"/>
  <c r="G156"/>
  <c r="H156"/>
  <c r="I156"/>
  <c r="L156"/>
  <c r="M156"/>
  <c r="V156"/>
  <c r="B157"/>
  <c r="C157"/>
  <c r="D157"/>
  <c r="F157"/>
  <c r="G157"/>
  <c r="H157"/>
  <c r="I157"/>
  <c r="L157"/>
  <c r="M157"/>
  <c r="V157"/>
  <c r="B158"/>
  <c r="C158"/>
  <c r="D158"/>
  <c r="F158"/>
  <c r="G158"/>
  <c r="H158"/>
  <c r="I158"/>
  <c r="L158"/>
  <c r="M158"/>
  <c r="V158"/>
  <c r="O61" i="10"/>
  <c r="R61" s="1"/>
  <c r="M61"/>
  <c r="L61"/>
  <c r="S61" s="1"/>
  <c r="E61"/>
  <c r="D61"/>
  <c r="J61" s="1"/>
  <c r="B153" i="109"/>
  <c r="C153"/>
  <c r="D153"/>
  <c r="F153"/>
  <c r="G153"/>
  <c r="H153"/>
  <c r="I153"/>
  <c r="L153"/>
  <c r="M153"/>
  <c r="V153"/>
  <c r="B148"/>
  <c r="C148"/>
  <c r="D148"/>
  <c r="F148"/>
  <c r="G148"/>
  <c r="H148"/>
  <c r="I148"/>
  <c r="L148"/>
  <c r="M148"/>
  <c r="V148"/>
  <c r="B149"/>
  <c r="C149"/>
  <c r="D149"/>
  <c r="F149"/>
  <c r="G149"/>
  <c r="H149"/>
  <c r="I149"/>
  <c r="L149"/>
  <c r="M149"/>
  <c r="V149"/>
  <c r="B150"/>
  <c r="C150"/>
  <c r="D150"/>
  <c r="F150"/>
  <c r="G150"/>
  <c r="H150"/>
  <c r="I150"/>
  <c r="L150"/>
  <c r="M150"/>
  <c r="V150"/>
  <c r="B151"/>
  <c r="C151"/>
  <c r="D151"/>
  <c r="F151"/>
  <c r="G151"/>
  <c r="H151"/>
  <c r="I151"/>
  <c r="L151"/>
  <c r="M151"/>
  <c r="V151"/>
  <c r="B152"/>
  <c r="C152"/>
  <c r="D152"/>
  <c r="F152"/>
  <c r="G152"/>
  <c r="H152"/>
  <c r="I152"/>
  <c r="L152"/>
  <c r="M152"/>
  <c r="V152"/>
  <c r="B147"/>
  <c r="C147"/>
  <c r="D147"/>
  <c r="F147"/>
  <c r="G147"/>
  <c r="H147"/>
  <c r="I147"/>
  <c r="L147"/>
  <c r="M147"/>
  <c r="V147"/>
  <c r="B142"/>
  <c r="C142"/>
  <c r="D142"/>
  <c r="F142"/>
  <c r="G142"/>
  <c r="H142"/>
  <c r="I142"/>
  <c r="L142"/>
  <c r="M142"/>
  <c r="V142"/>
  <c r="B143"/>
  <c r="C143"/>
  <c r="D143"/>
  <c r="F143"/>
  <c r="G143"/>
  <c r="H143"/>
  <c r="I143"/>
  <c r="L143"/>
  <c r="M143"/>
  <c r="V143"/>
  <c r="B144"/>
  <c r="C144"/>
  <c r="D144"/>
  <c r="F144"/>
  <c r="G144"/>
  <c r="H144"/>
  <c r="I144"/>
  <c r="L144"/>
  <c r="M144"/>
  <c r="V144"/>
  <c r="B145"/>
  <c r="C145"/>
  <c r="D145"/>
  <c r="F145"/>
  <c r="G145"/>
  <c r="H145"/>
  <c r="I145"/>
  <c r="L145"/>
  <c r="M145"/>
  <c r="V145"/>
  <c r="B146"/>
  <c r="C146"/>
  <c r="D146"/>
  <c r="F146"/>
  <c r="G146"/>
  <c r="H146"/>
  <c r="I146"/>
  <c r="L146"/>
  <c r="M146"/>
  <c r="V146"/>
  <c r="B141"/>
  <c r="C141"/>
  <c r="D141"/>
  <c r="F141"/>
  <c r="G141"/>
  <c r="H141"/>
  <c r="I141"/>
  <c r="L141"/>
  <c r="M141"/>
  <c r="V141"/>
  <c r="B136"/>
  <c r="C136"/>
  <c r="D136"/>
  <c r="F136"/>
  <c r="G136"/>
  <c r="H136"/>
  <c r="I136"/>
  <c r="L136"/>
  <c r="M136"/>
  <c r="V136"/>
  <c r="B137"/>
  <c r="C137"/>
  <c r="D137"/>
  <c r="F137"/>
  <c r="G137"/>
  <c r="H137"/>
  <c r="I137"/>
  <c r="L137"/>
  <c r="M137"/>
  <c r="V137"/>
  <c r="B138"/>
  <c r="C138"/>
  <c r="D138"/>
  <c r="F138"/>
  <c r="G138"/>
  <c r="H138"/>
  <c r="I138"/>
  <c r="L138"/>
  <c r="M138"/>
  <c r="V138"/>
  <c r="B139"/>
  <c r="C139"/>
  <c r="D139"/>
  <c r="F139"/>
  <c r="G139"/>
  <c r="H139"/>
  <c r="I139"/>
  <c r="L139"/>
  <c r="M139"/>
  <c r="V139"/>
  <c r="B140"/>
  <c r="C140"/>
  <c r="D140"/>
  <c r="F140"/>
  <c r="G140"/>
  <c r="H140"/>
  <c r="I140"/>
  <c r="L140"/>
  <c r="M140"/>
  <c r="V140"/>
  <c r="B134"/>
  <c r="C134"/>
  <c r="D134"/>
  <c r="F134"/>
  <c r="G134"/>
  <c r="H134"/>
  <c r="I134"/>
  <c r="L134"/>
  <c r="M134"/>
  <c r="V134"/>
  <c r="B135"/>
  <c r="C135"/>
  <c r="D135"/>
  <c r="F135"/>
  <c r="G135"/>
  <c r="H135"/>
  <c r="I135"/>
  <c r="L135"/>
  <c r="M135"/>
  <c r="V135"/>
  <c r="B129"/>
  <c r="C129"/>
  <c r="D129"/>
  <c r="F129"/>
  <c r="G129"/>
  <c r="H129"/>
  <c r="I129"/>
  <c r="L129"/>
  <c r="M129"/>
  <c r="V129"/>
  <c r="B130"/>
  <c r="C130"/>
  <c r="D130"/>
  <c r="F130"/>
  <c r="G130"/>
  <c r="H130"/>
  <c r="I130"/>
  <c r="L130"/>
  <c r="M130"/>
  <c r="V130"/>
  <c r="B131"/>
  <c r="C131"/>
  <c r="D131"/>
  <c r="F131"/>
  <c r="G131"/>
  <c r="H131"/>
  <c r="I131"/>
  <c r="L131"/>
  <c r="M131"/>
  <c r="V131"/>
  <c r="B132"/>
  <c r="C132"/>
  <c r="D132"/>
  <c r="F132"/>
  <c r="G132"/>
  <c r="H132"/>
  <c r="I132"/>
  <c r="L132"/>
  <c r="M132"/>
  <c r="V132"/>
  <c r="B133"/>
  <c r="C133"/>
  <c r="D133"/>
  <c r="F133"/>
  <c r="G133"/>
  <c r="H133"/>
  <c r="I133"/>
  <c r="L133"/>
  <c r="M133"/>
  <c r="V133"/>
  <c r="B128"/>
  <c r="C128"/>
  <c r="D128"/>
  <c r="F128"/>
  <c r="G128"/>
  <c r="H128"/>
  <c r="I128"/>
  <c r="L128"/>
  <c r="M128"/>
  <c r="V128"/>
  <c r="B126"/>
  <c r="C126"/>
  <c r="D126"/>
  <c r="F126"/>
  <c r="G126"/>
  <c r="H126"/>
  <c r="I126"/>
  <c r="L126"/>
  <c r="M126"/>
  <c r="V126"/>
  <c r="B127"/>
  <c r="C127"/>
  <c r="D127"/>
  <c r="F127"/>
  <c r="G127"/>
  <c r="H127"/>
  <c r="I127"/>
  <c r="L127"/>
  <c r="M127"/>
  <c r="V127"/>
  <c r="B121"/>
  <c r="C121"/>
  <c r="D121"/>
  <c r="F121"/>
  <c r="G121"/>
  <c r="H121"/>
  <c r="I121"/>
  <c r="L121"/>
  <c r="M121"/>
  <c r="V121"/>
  <c r="B122"/>
  <c r="C122"/>
  <c r="D122"/>
  <c r="F122"/>
  <c r="G122"/>
  <c r="H122"/>
  <c r="I122"/>
  <c r="L122"/>
  <c r="M122"/>
  <c r="V122"/>
  <c r="B123"/>
  <c r="C123"/>
  <c r="D123"/>
  <c r="F123"/>
  <c r="G123"/>
  <c r="H123"/>
  <c r="I123"/>
  <c r="L123"/>
  <c r="M123"/>
  <c r="V123"/>
  <c r="B124"/>
  <c r="C124"/>
  <c r="D124"/>
  <c r="F124"/>
  <c r="G124"/>
  <c r="H124"/>
  <c r="I124"/>
  <c r="L124"/>
  <c r="M124"/>
  <c r="V124"/>
  <c r="B125"/>
  <c r="C125"/>
  <c r="D125"/>
  <c r="F125"/>
  <c r="G125"/>
  <c r="H125"/>
  <c r="I125"/>
  <c r="L125"/>
  <c r="M125"/>
  <c r="V125"/>
  <c r="B120"/>
  <c r="C120"/>
  <c r="D120"/>
  <c r="F120"/>
  <c r="G120"/>
  <c r="H120"/>
  <c r="I120"/>
  <c r="L120"/>
  <c r="M120"/>
  <c r="V120"/>
  <c r="B119"/>
  <c r="C119"/>
  <c r="D119"/>
  <c r="F119"/>
  <c r="G119"/>
  <c r="H119"/>
  <c r="I119"/>
  <c r="L119"/>
  <c r="M119"/>
  <c r="V119"/>
  <c r="B114"/>
  <c r="C114"/>
  <c r="D114"/>
  <c r="F114"/>
  <c r="G114"/>
  <c r="H114"/>
  <c r="I114"/>
  <c r="L114"/>
  <c r="M114"/>
  <c r="V114"/>
  <c r="B115"/>
  <c r="C115"/>
  <c r="D115"/>
  <c r="F115"/>
  <c r="G115"/>
  <c r="H115"/>
  <c r="I115"/>
  <c r="L115"/>
  <c r="M115"/>
  <c r="V115"/>
  <c r="B116"/>
  <c r="C116"/>
  <c r="D116"/>
  <c r="F116"/>
  <c r="G116"/>
  <c r="H116"/>
  <c r="I116"/>
  <c r="L116"/>
  <c r="M116"/>
  <c r="V116"/>
  <c r="B117"/>
  <c r="C117"/>
  <c r="D117"/>
  <c r="F117"/>
  <c r="G117"/>
  <c r="H117"/>
  <c r="I117"/>
  <c r="L117"/>
  <c r="M117"/>
  <c r="V117"/>
  <c r="B118"/>
  <c r="C118"/>
  <c r="D118"/>
  <c r="F118"/>
  <c r="G118"/>
  <c r="H118"/>
  <c r="I118"/>
  <c r="L118"/>
  <c r="M118"/>
  <c r="V118"/>
  <c r="V90" i="108"/>
  <c r="V90" i="109" s="1"/>
  <c r="V93" i="108"/>
  <c r="V94"/>
  <c r="V97"/>
  <c r="V98"/>
  <c r="V98" i="109" s="1"/>
  <c r="V101" i="108"/>
  <c r="V102"/>
  <c r="V102" i="109" s="1"/>
  <c r="V105" i="108"/>
  <c r="V106"/>
  <c r="V106" i="109" s="1"/>
  <c r="U90" i="108"/>
  <c r="U91"/>
  <c r="V91" s="1"/>
  <c r="V91" i="109" s="1"/>
  <c r="U92" i="108"/>
  <c r="V92" s="1"/>
  <c r="V92" i="109" s="1"/>
  <c r="U93" i="108"/>
  <c r="U94"/>
  <c r="U95"/>
  <c r="V95" s="1"/>
  <c r="V95" i="109" s="1"/>
  <c r="U96" i="108"/>
  <c r="V96" s="1"/>
  <c r="V96" i="109" s="1"/>
  <c r="U97" i="108"/>
  <c r="U98"/>
  <c r="U99"/>
  <c r="V99" s="1"/>
  <c r="V99" i="109" s="1"/>
  <c r="U100" i="108"/>
  <c r="V100" s="1"/>
  <c r="V100" i="109" s="1"/>
  <c r="U101" i="108"/>
  <c r="U102"/>
  <c r="U103"/>
  <c r="V103" s="1"/>
  <c r="V103" i="109" s="1"/>
  <c r="U104" i="108"/>
  <c r="V104" s="1"/>
  <c r="V104" i="109" s="1"/>
  <c r="U105" i="108"/>
  <c r="U106"/>
  <c r="U107"/>
  <c r="V107" s="1"/>
  <c r="V107" i="109" s="1"/>
  <c r="U109" i="108"/>
  <c r="V109" s="1"/>
  <c r="U110"/>
  <c r="V110" s="1"/>
  <c r="V110" i="109" s="1"/>
  <c r="U111" i="108"/>
  <c r="V111" s="1"/>
  <c r="V111" i="109" s="1"/>
  <c r="U112" i="108"/>
  <c r="V112" s="1"/>
  <c r="V112" i="109" s="1"/>
  <c r="U113" i="108"/>
  <c r="V113" s="1"/>
  <c r="V113" i="109" s="1"/>
  <c r="O108" i="108"/>
  <c r="B109" i="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B108"/>
  <c r="C108"/>
  <c r="D108"/>
  <c r="F108"/>
  <c r="G108"/>
  <c r="H108"/>
  <c r="I108"/>
  <c r="L108"/>
  <c r="M108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105"/>
  <c r="C105"/>
  <c r="D105"/>
  <c r="F105"/>
  <c r="G105"/>
  <c r="H105"/>
  <c r="I105"/>
  <c r="L105"/>
  <c r="M105"/>
  <c r="V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2"/>
  <c r="C102"/>
  <c r="D102"/>
  <c r="F102"/>
  <c r="G102"/>
  <c r="H102"/>
  <c r="I102"/>
  <c r="L102"/>
  <c r="M102"/>
  <c r="B97"/>
  <c r="C97"/>
  <c r="D97"/>
  <c r="F97"/>
  <c r="G97"/>
  <c r="H97"/>
  <c r="I97"/>
  <c r="L97"/>
  <c r="M97"/>
  <c r="V97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V101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V93"/>
  <c r="B94"/>
  <c r="C94"/>
  <c r="D94"/>
  <c r="F94"/>
  <c r="G94"/>
  <c r="H94"/>
  <c r="I94"/>
  <c r="L94"/>
  <c r="M94"/>
  <c r="V94"/>
  <c r="U44" i="108"/>
  <c r="V44" s="1"/>
  <c r="V44" i="109" s="1"/>
  <c r="U45" i="108"/>
  <c r="V45" s="1"/>
  <c r="V45" i="109" s="1"/>
  <c r="U46" i="108"/>
  <c r="V46" s="1"/>
  <c r="V46" i="109" s="1"/>
  <c r="U47" i="108"/>
  <c r="V47" s="1"/>
  <c r="V47" i="109" s="1"/>
  <c r="U48" i="108"/>
  <c r="V48" s="1"/>
  <c r="V48" i="109" s="1"/>
  <c r="U49" i="108"/>
  <c r="V49" s="1"/>
  <c r="V49" i="109" s="1"/>
  <c r="U50" i="108"/>
  <c r="V50" s="1"/>
  <c r="V50" i="109" s="1"/>
  <c r="U51" i="108"/>
  <c r="V51" s="1"/>
  <c r="V51" i="109" s="1"/>
  <c r="U52" i="108"/>
  <c r="V52" s="1"/>
  <c r="V52" i="109" s="1"/>
  <c r="U53" i="108"/>
  <c r="V53" s="1"/>
  <c r="V53" i="109" s="1"/>
  <c r="U54" i="108"/>
  <c r="V54" s="1"/>
  <c r="V54" i="109" s="1"/>
  <c r="U55" i="108"/>
  <c r="V55" s="1"/>
  <c r="V55" i="109" s="1"/>
  <c r="U56" i="108"/>
  <c r="V56" s="1"/>
  <c r="V56" i="109" s="1"/>
  <c r="U57" i="108"/>
  <c r="V57" s="1"/>
  <c r="V57" i="109" s="1"/>
  <c r="U58" i="108"/>
  <c r="V58" s="1"/>
  <c r="V58" i="109" s="1"/>
  <c r="U59" i="108"/>
  <c r="V59" s="1"/>
  <c r="V59" i="109" s="1"/>
  <c r="U60" i="108"/>
  <c r="V60" s="1"/>
  <c r="V60" i="109" s="1"/>
  <c r="U61" i="108"/>
  <c r="V61" s="1"/>
  <c r="V61" i="109" s="1"/>
  <c r="U62" i="108"/>
  <c r="V62" s="1"/>
  <c r="V62" i="109" s="1"/>
  <c r="U63" i="108"/>
  <c r="V63" s="1"/>
  <c r="V63" i="109" s="1"/>
  <c r="U64" i="108"/>
  <c r="V64" s="1"/>
  <c r="V64" i="109" s="1"/>
  <c r="U65" i="108"/>
  <c r="V65" s="1"/>
  <c r="V65" i="109" s="1"/>
  <c r="U66" i="108"/>
  <c r="V66" s="1"/>
  <c r="V66" i="109" s="1"/>
  <c r="U67" i="108"/>
  <c r="V67" s="1"/>
  <c r="V67" i="109" s="1"/>
  <c r="U68" i="108"/>
  <c r="V68" s="1"/>
  <c r="V68" i="109" s="1"/>
  <c r="U69" i="108"/>
  <c r="V69" s="1"/>
  <c r="V69" i="109" s="1"/>
  <c r="U70" i="108"/>
  <c r="V70" s="1"/>
  <c r="V70" i="109" s="1"/>
  <c r="U71" i="108"/>
  <c r="V71" s="1"/>
  <c r="V71" i="109" s="1"/>
  <c r="U72" i="108"/>
  <c r="V72" s="1"/>
  <c r="V72" i="109" s="1"/>
  <c r="U73" i="108"/>
  <c r="V73" s="1"/>
  <c r="V73" i="109" s="1"/>
  <c r="U74" i="108"/>
  <c r="V74" s="1"/>
  <c r="V74" i="109" s="1"/>
  <c r="U75" i="108"/>
  <c r="V75" s="1"/>
  <c r="V75" i="109" s="1"/>
  <c r="U76" i="108"/>
  <c r="V76" s="1"/>
  <c r="V76" i="109" s="1"/>
  <c r="U77" i="108"/>
  <c r="V77" s="1"/>
  <c r="V77" i="109" s="1"/>
  <c r="U78" i="108"/>
  <c r="V78" s="1"/>
  <c r="V78" i="109" s="1"/>
  <c r="U79" i="108"/>
  <c r="V79" s="1"/>
  <c r="V79" i="109" s="1"/>
  <c r="U80" i="108"/>
  <c r="V80" s="1"/>
  <c r="V80" i="109" s="1"/>
  <c r="U81" i="108"/>
  <c r="V81" s="1"/>
  <c r="V81" i="109" s="1"/>
  <c r="U82" i="108"/>
  <c r="V82" s="1"/>
  <c r="V82" i="109" s="1"/>
  <c r="U83" i="108"/>
  <c r="V83" s="1"/>
  <c r="V83" i="109" s="1"/>
  <c r="U84" i="108"/>
  <c r="V84" s="1"/>
  <c r="V84" i="109" s="1"/>
  <c r="U85" i="108"/>
  <c r="V85" s="1"/>
  <c r="V85" i="109" s="1"/>
  <c r="U86" i="108"/>
  <c r="V86" s="1"/>
  <c r="V86" i="109" s="1"/>
  <c r="U87" i="108"/>
  <c r="V87" s="1"/>
  <c r="V87" i="109" s="1"/>
  <c r="U88" i="108"/>
  <c r="V88" s="1"/>
  <c r="V88" i="109" s="1"/>
  <c r="U89" i="108"/>
  <c r="V89" s="1"/>
  <c r="V89" i="109" s="1"/>
  <c r="B89"/>
  <c r="C89"/>
  <c r="D89"/>
  <c r="F89"/>
  <c r="G89"/>
  <c r="H89"/>
  <c r="I89"/>
  <c r="L89"/>
  <c r="M89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3"/>
  <c r="C83"/>
  <c r="D83"/>
  <c r="F83"/>
  <c r="G83"/>
  <c r="H83"/>
  <c r="I83"/>
  <c r="L83"/>
  <c r="M83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82"/>
  <c r="C82"/>
  <c r="D82"/>
  <c r="F82"/>
  <c r="G82"/>
  <c r="H82"/>
  <c r="I82"/>
  <c r="L82"/>
  <c r="M82"/>
  <c r="B76"/>
  <c r="C76"/>
  <c r="D76"/>
  <c r="F76"/>
  <c r="G76"/>
  <c r="H76"/>
  <c r="I76"/>
  <c r="L76"/>
  <c r="M76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0"/>
  <c r="C70"/>
  <c r="D70"/>
  <c r="F70"/>
  <c r="G70"/>
  <c r="H70"/>
  <c r="I70"/>
  <c r="L70"/>
  <c r="M70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5"/>
  <c r="C65"/>
  <c r="D65"/>
  <c r="F65"/>
  <c r="G65"/>
  <c r="H65"/>
  <c r="I65"/>
  <c r="L65"/>
  <c r="M65"/>
  <c r="B64"/>
  <c r="C64"/>
  <c r="D64"/>
  <c r="F64"/>
  <c r="G64"/>
  <c r="H64"/>
  <c r="I64"/>
  <c r="L64"/>
  <c r="M64"/>
  <c r="B63"/>
  <c r="C63"/>
  <c r="D63"/>
  <c r="F63"/>
  <c r="G63"/>
  <c r="H63"/>
  <c r="I63"/>
  <c r="L63"/>
  <c r="M63"/>
  <c r="B60"/>
  <c r="C60"/>
  <c r="D60"/>
  <c r="F60"/>
  <c r="G60"/>
  <c r="H60"/>
  <c r="I60"/>
  <c r="L60"/>
  <c r="M60"/>
  <c r="B61"/>
  <c r="C61"/>
  <c r="D61"/>
  <c r="F61"/>
  <c r="G61"/>
  <c r="H61"/>
  <c r="I61"/>
  <c r="L61"/>
  <c r="M61"/>
  <c r="B62"/>
  <c r="C62"/>
  <c r="D62"/>
  <c r="F62"/>
  <c r="G62"/>
  <c r="H62"/>
  <c r="I62"/>
  <c r="L62"/>
  <c r="M62"/>
  <c r="B59"/>
  <c r="C59"/>
  <c r="D59"/>
  <c r="F59"/>
  <c r="G59"/>
  <c r="H59"/>
  <c r="I59"/>
  <c r="L59"/>
  <c r="M59"/>
  <c r="B58"/>
  <c r="C58"/>
  <c r="D58"/>
  <c r="F58"/>
  <c r="G58"/>
  <c r="H58"/>
  <c r="I58"/>
  <c r="L58"/>
  <c r="M58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57"/>
  <c r="C57"/>
  <c r="D57"/>
  <c r="F57"/>
  <c r="G57"/>
  <c r="H57"/>
  <c r="I57"/>
  <c r="L57"/>
  <c r="M57"/>
  <c r="U43" i="108"/>
  <c r="V43" s="1"/>
  <c r="D169" i="106"/>
  <c r="D167"/>
  <c r="B48" i="109"/>
  <c r="C48"/>
  <c r="D48"/>
  <c r="F48"/>
  <c r="G48"/>
  <c r="H48"/>
  <c r="I48"/>
  <c r="L48"/>
  <c r="M48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B51"/>
  <c r="C51"/>
  <c r="D51"/>
  <c r="F51"/>
  <c r="G51"/>
  <c r="H51"/>
  <c r="I51"/>
  <c r="L51"/>
  <c r="M51"/>
  <c r="B52"/>
  <c r="C52"/>
  <c r="D52"/>
  <c r="F52"/>
  <c r="G52"/>
  <c r="H52"/>
  <c r="I52"/>
  <c r="L52"/>
  <c r="M52"/>
  <c r="B47"/>
  <c r="C47"/>
  <c r="D47"/>
  <c r="F47"/>
  <c r="G47"/>
  <c r="H47"/>
  <c r="I47"/>
  <c r="L47"/>
  <c r="M47"/>
  <c r="V163" i="106"/>
  <c r="V146"/>
  <c r="V147"/>
  <c r="V148"/>
  <c r="V149"/>
  <c r="V150"/>
  <c r="V151"/>
  <c r="V152"/>
  <c r="V153"/>
  <c r="V154"/>
  <c r="V155"/>
  <c r="V156"/>
  <c r="V157"/>
  <c r="V158"/>
  <c r="V159"/>
  <c r="V160"/>
  <c r="V161"/>
  <c r="V162"/>
  <c r="U146"/>
  <c r="U147"/>
  <c r="U148"/>
  <c r="U149"/>
  <c r="U150"/>
  <c r="U151"/>
  <c r="U152"/>
  <c r="U153"/>
  <c r="U154"/>
  <c r="U155"/>
  <c r="U156"/>
  <c r="U157"/>
  <c r="U158"/>
  <c r="U159"/>
  <c r="U160"/>
  <c r="U161"/>
  <c r="U162"/>
  <c r="B42" i="109"/>
  <c r="C42"/>
  <c r="D42"/>
  <c r="F42"/>
  <c r="G42"/>
  <c r="H42"/>
  <c r="I42"/>
  <c r="L42"/>
  <c r="M42"/>
  <c r="V42"/>
  <c r="B43"/>
  <c r="C43"/>
  <c r="D43"/>
  <c r="F43"/>
  <c r="G43"/>
  <c r="H43"/>
  <c r="I43"/>
  <c r="L43"/>
  <c r="M43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B46"/>
  <c r="C46"/>
  <c r="D46"/>
  <c r="F46"/>
  <c r="G46"/>
  <c r="H46"/>
  <c r="I46"/>
  <c r="L46"/>
  <c r="M46"/>
  <c r="B41"/>
  <c r="C41"/>
  <c r="D41"/>
  <c r="F41"/>
  <c r="G41"/>
  <c r="H41"/>
  <c r="I41"/>
  <c r="L41"/>
  <c r="M41"/>
  <c r="V41"/>
  <c r="B36"/>
  <c r="C36"/>
  <c r="D36"/>
  <c r="F36"/>
  <c r="G36"/>
  <c r="H36"/>
  <c r="I36"/>
  <c r="L36"/>
  <c r="M36"/>
  <c r="V36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9"/>
  <c r="C39"/>
  <c r="D39"/>
  <c r="F39"/>
  <c r="G39"/>
  <c r="H39"/>
  <c r="I39"/>
  <c r="L39"/>
  <c r="M39"/>
  <c r="V39"/>
  <c r="B40"/>
  <c r="C40"/>
  <c r="D40"/>
  <c r="F40"/>
  <c r="G40"/>
  <c r="H40"/>
  <c r="I40"/>
  <c r="L40"/>
  <c r="M40"/>
  <c r="V40"/>
  <c r="B35"/>
  <c r="C35"/>
  <c r="D35"/>
  <c r="F35"/>
  <c r="G35"/>
  <c r="H35"/>
  <c r="I35"/>
  <c r="L35"/>
  <c r="M35"/>
  <c r="V35"/>
  <c r="B31"/>
  <c r="C31"/>
  <c r="D31"/>
  <c r="F31"/>
  <c r="G31"/>
  <c r="H31"/>
  <c r="I31"/>
  <c r="L31"/>
  <c r="M31"/>
  <c r="V31"/>
  <c r="B32"/>
  <c r="C32"/>
  <c r="D32"/>
  <c r="F32"/>
  <c r="G32"/>
  <c r="H32"/>
  <c r="I32"/>
  <c r="L32"/>
  <c r="M32"/>
  <c r="V32"/>
  <c r="B33"/>
  <c r="C33"/>
  <c r="D33"/>
  <c r="F33"/>
  <c r="G33"/>
  <c r="H33"/>
  <c r="I33"/>
  <c r="L33"/>
  <c r="M33"/>
  <c r="V33"/>
  <c r="B34"/>
  <c r="C34"/>
  <c r="D34"/>
  <c r="F34"/>
  <c r="G34"/>
  <c r="H34"/>
  <c r="I34"/>
  <c r="L34"/>
  <c r="M34"/>
  <c r="V34"/>
  <c r="B30"/>
  <c r="C30"/>
  <c r="D30"/>
  <c r="F30"/>
  <c r="G30"/>
  <c r="H30"/>
  <c r="I30"/>
  <c r="L30"/>
  <c r="M30"/>
  <c r="V30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B29"/>
  <c r="C29"/>
  <c r="D29"/>
  <c r="F29"/>
  <c r="G29"/>
  <c r="H29"/>
  <c r="I29"/>
  <c r="L29"/>
  <c r="M29"/>
  <c r="V29"/>
  <c r="B26"/>
  <c r="C26"/>
  <c r="D26"/>
  <c r="F26"/>
  <c r="G26"/>
  <c r="H26"/>
  <c r="I26"/>
  <c r="L26"/>
  <c r="M26"/>
  <c r="V26"/>
  <c r="B25"/>
  <c r="C25"/>
  <c r="D25"/>
  <c r="F25"/>
  <c r="G25"/>
  <c r="H25"/>
  <c r="I25"/>
  <c r="L25"/>
  <c r="M25"/>
  <c r="V25"/>
  <c r="B24"/>
  <c r="C24"/>
  <c r="D24"/>
  <c r="F24"/>
  <c r="G24"/>
  <c r="H24"/>
  <c r="I24"/>
  <c r="L24"/>
  <c r="M24"/>
  <c r="V24"/>
  <c r="B21"/>
  <c r="C21"/>
  <c r="D21"/>
  <c r="F21"/>
  <c r="G21"/>
  <c r="H21"/>
  <c r="I21"/>
  <c r="L21"/>
  <c r="M21"/>
  <c r="V21"/>
  <c r="B22"/>
  <c r="C22"/>
  <c r="D22"/>
  <c r="F22"/>
  <c r="G22"/>
  <c r="H22"/>
  <c r="I22"/>
  <c r="L22"/>
  <c r="M22"/>
  <c r="V22"/>
  <c r="B23"/>
  <c r="C23"/>
  <c r="D23"/>
  <c r="F23"/>
  <c r="G23"/>
  <c r="H23"/>
  <c r="I23"/>
  <c r="L23"/>
  <c r="M23"/>
  <c r="V23"/>
  <c r="B20"/>
  <c r="C20"/>
  <c r="D20"/>
  <c r="F20"/>
  <c r="G20"/>
  <c r="H20"/>
  <c r="I20"/>
  <c r="L20"/>
  <c r="M20"/>
  <c r="V20"/>
  <c r="B19"/>
  <c r="C19"/>
  <c r="D19"/>
  <c r="F19"/>
  <c r="G19"/>
  <c r="H19"/>
  <c r="I19"/>
  <c r="L19"/>
  <c r="M19"/>
  <c r="V19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V15"/>
  <c r="B16"/>
  <c r="C16"/>
  <c r="D16"/>
  <c r="F16"/>
  <c r="G16"/>
  <c r="H16"/>
  <c r="I16"/>
  <c r="L16"/>
  <c r="M16"/>
  <c r="V16"/>
  <c r="B17"/>
  <c r="C17"/>
  <c r="D17"/>
  <c r="F17"/>
  <c r="G17"/>
  <c r="H17"/>
  <c r="I17"/>
  <c r="L17"/>
  <c r="M17"/>
  <c r="V17"/>
  <c r="B18"/>
  <c r="C18"/>
  <c r="D18"/>
  <c r="F18"/>
  <c r="G18"/>
  <c r="H18"/>
  <c r="I18"/>
  <c r="L18"/>
  <c r="M18"/>
  <c r="V18"/>
  <c r="B13"/>
  <c r="C13"/>
  <c r="D13"/>
  <c r="F13"/>
  <c r="G13"/>
  <c r="H13"/>
  <c r="I13"/>
  <c r="L13"/>
  <c r="M13"/>
  <c r="V13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V3"/>
  <c r="M3"/>
  <c r="L3"/>
  <c r="I3"/>
  <c r="H3"/>
  <c r="G3"/>
  <c r="F3"/>
  <c r="D3"/>
  <c r="C3"/>
  <c r="B3"/>
  <c r="F163" i="106"/>
  <c r="G163"/>
  <c r="I163"/>
  <c r="H163"/>
  <c r="B162" i="107"/>
  <c r="C162"/>
  <c r="D162"/>
  <c r="F162"/>
  <c r="G162"/>
  <c r="H162"/>
  <c r="I162"/>
  <c r="L162"/>
  <c r="M162"/>
  <c r="V162"/>
  <c r="B158"/>
  <c r="C158"/>
  <c r="D158"/>
  <c r="F158"/>
  <c r="G158"/>
  <c r="H158"/>
  <c r="I158"/>
  <c r="L158"/>
  <c r="M158"/>
  <c r="V158"/>
  <c r="B159"/>
  <c r="C159"/>
  <c r="D159"/>
  <c r="F159"/>
  <c r="G159"/>
  <c r="H159"/>
  <c r="I159"/>
  <c r="L159"/>
  <c r="M159"/>
  <c r="V159"/>
  <c r="B160"/>
  <c r="C160"/>
  <c r="D160"/>
  <c r="F160"/>
  <c r="G160"/>
  <c r="H160"/>
  <c r="I160"/>
  <c r="L160"/>
  <c r="M160"/>
  <c r="V160"/>
  <c r="B161"/>
  <c r="C161"/>
  <c r="D161"/>
  <c r="F161"/>
  <c r="G161"/>
  <c r="H161"/>
  <c r="I161"/>
  <c r="L161"/>
  <c r="M161"/>
  <c r="V161"/>
  <c r="B153"/>
  <c r="C153"/>
  <c r="D153"/>
  <c r="F153"/>
  <c r="G153"/>
  <c r="H153"/>
  <c r="I153"/>
  <c r="L153"/>
  <c r="M153"/>
  <c r="V153"/>
  <c r="B154"/>
  <c r="C154"/>
  <c r="D154"/>
  <c r="F154"/>
  <c r="G154"/>
  <c r="H154"/>
  <c r="I154"/>
  <c r="L154"/>
  <c r="M154"/>
  <c r="V154"/>
  <c r="B155"/>
  <c r="C155"/>
  <c r="D155"/>
  <c r="F155"/>
  <c r="G155"/>
  <c r="H155"/>
  <c r="I155"/>
  <c r="L155"/>
  <c r="M155"/>
  <c r="V155"/>
  <c r="B156"/>
  <c r="C156"/>
  <c r="D156"/>
  <c r="F156"/>
  <c r="G156"/>
  <c r="H156"/>
  <c r="I156"/>
  <c r="L156"/>
  <c r="M156"/>
  <c r="V156"/>
  <c r="B157"/>
  <c r="C157"/>
  <c r="D157"/>
  <c r="F157"/>
  <c r="G157"/>
  <c r="H157"/>
  <c r="I157"/>
  <c r="L157"/>
  <c r="M157"/>
  <c r="V157"/>
  <c r="B150"/>
  <c r="C150"/>
  <c r="D150"/>
  <c r="F150"/>
  <c r="G150"/>
  <c r="H150"/>
  <c r="I150"/>
  <c r="L150"/>
  <c r="M150"/>
  <c r="V150"/>
  <c r="B151"/>
  <c r="C151"/>
  <c r="D151"/>
  <c r="F151"/>
  <c r="G151"/>
  <c r="H151"/>
  <c r="I151"/>
  <c r="L151"/>
  <c r="M151"/>
  <c r="V151"/>
  <c r="B152"/>
  <c r="C152"/>
  <c r="D152"/>
  <c r="F152"/>
  <c r="G152"/>
  <c r="H152"/>
  <c r="I152"/>
  <c r="L152"/>
  <c r="M152"/>
  <c r="V152"/>
  <c r="B146"/>
  <c r="C146"/>
  <c r="D146"/>
  <c r="F146"/>
  <c r="G146"/>
  <c r="H146"/>
  <c r="I146"/>
  <c r="L146"/>
  <c r="M146"/>
  <c r="V146"/>
  <c r="B147"/>
  <c r="C147"/>
  <c r="D147"/>
  <c r="F147"/>
  <c r="G147"/>
  <c r="H147"/>
  <c r="I147"/>
  <c r="L147"/>
  <c r="M147"/>
  <c r="V147"/>
  <c r="B148"/>
  <c r="C148"/>
  <c r="D148"/>
  <c r="F148"/>
  <c r="G148"/>
  <c r="H148"/>
  <c r="I148"/>
  <c r="L148"/>
  <c r="M148"/>
  <c r="V148"/>
  <c r="B149"/>
  <c r="C149"/>
  <c r="D149"/>
  <c r="F149"/>
  <c r="G149"/>
  <c r="H149"/>
  <c r="I149"/>
  <c r="L149"/>
  <c r="M149"/>
  <c r="V149"/>
  <c r="U110" i="106"/>
  <c r="V110" s="1"/>
  <c r="V110" i="107" s="1"/>
  <c r="U111" i="106"/>
  <c r="V111" s="1"/>
  <c r="V111" i="107" s="1"/>
  <c r="U112" i="106"/>
  <c r="V112" s="1"/>
  <c r="V112" i="107" s="1"/>
  <c r="U113" i="106"/>
  <c r="V113" s="1"/>
  <c r="V113" i="107" s="1"/>
  <c r="U114" i="106"/>
  <c r="V114" s="1"/>
  <c r="V114" i="107" s="1"/>
  <c r="U115" i="106"/>
  <c r="V115" s="1"/>
  <c r="V115" i="107" s="1"/>
  <c r="U116" i="106"/>
  <c r="V116" s="1"/>
  <c r="V116" i="107" s="1"/>
  <c r="U117" i="106"/>
  <c r="V117" s="1"/>
  <c r="V117" i="107" s="1"/>
  <c r="U118" i="106"/>
  <c r="V118" s="1"/>
  <c r="V118" i="107" s="1"/>
  <c r="U119" i="106"/>
  <c r="V119" s="1"/>
  <c r="V119" i="107" s="1"/>
  <c r="U120" i="106"/>
  <c r="V120" s="1"/>
  <c r="V120" i="107" s="1"/>
  <c r="U121" i="106"/>
  <c r="V121" s="1"/>
  <c r="V121" i="107" s="1"/>
  <c r="U122" i="106"/>
  <c r="V122" s="1"/>
  <c r="V122" i="107" s="1"/>
  <c r="U123" i="106"/>
  <c r="V123" s="1"/>
  <c r="V123" i="107" s="1"/>
  <c r="U124" i="106"/>
  <c r="V124" s="1"/>
  <c r="V124" i="107" s="1"/>
  <c r="U125" i="106"/>
  <c r="V125" s="1"/>
  <c r="V125" i="107" s="1"/>
  <c r="U126" i="106"/>
  <c r="V126" s="1"/>
  <c r="V126" i="107" s="1"/>
  <c r="U127" i="106"/>
  <c r="V127" s="1"/>
  <c r="V127" i="107" s="1"/>
  <c r="U128" i="106"/>
  <c r="V128" s="1"/>
  <c r="V128" i="107" s="1"/>
  <c r="U129" i="106"/>
  <c r="V129" s="1"/>
  <c r="V129" i="107" s="1"/>
  <c r="U130" i="106"/>
  <c r="V130"/>
  <c r="U131"/>
  <c r="V131" s="1"/>
  <c r="V131" i="107" s="1"/>
  <c r="U132" i="106"/>
  <c r="V132" s="1"/>
  <c r="V132" i="107" s="1"/>
  <c r="U133" i="106"/>
  <c r="V133" s="1"/>
  <c r="V133" i="107" s="1"/>
  <c r="U134" i="106"/>
  <c r="V134" s="1"/>
  <c r="V134" i="107" s="1"/>
  <c r="U135" i="106"/>
  <c r="V135" s="1"/>
  <c r="V135" i="107" s="1"/>
  <c r="U136" i="106"/>
  <c r="V136" s="1"/>
  <c r="V136" i="107" s="1"/>
  <c r="U137" i="106"/>
  <c r="V137" s="1"/>
  <c r="V137" i="107" s="1"/>
  <c r="U138" i="106"/>
  <c r="V138" s="1"/>
  <c r="V138" i="107" s="1"/>
  <c r="U139" i="106"/>
  <c r="V139" s="1"/>
  <c r="V139" i="107" s="1"/>
  <c r="U140" i="106"/>
  <c r="V140" s="1"/>
  <c r="V140" i="107" s="1"/>
  <c r="U141" i="106"/>
  <c r="V141" s="1"/>
  <c r="V141" i="107" s="1"/>
  <c r="U142" i="106"/>
  <c r="V142" s="1"/>
  <c r="V142" i="107" s="1"/>
  <c r="U143" i="106"/>
  <c r="V143" s="1"/>
  <c r="V143" i="107" s="1"/>
  <c r="U144" i="106"/>
  <c r="V144" s="1"/>
  <c r="V144" i="107" s="1"/>
  <c r="U145" i="106"/>
  <c r="V145" s="1"/>
  <c r="V145" i="107" s="1"/>
  <c r="B145"/>
  <c r="C145"/>
  <c r="D145"/>
  <c r="F145"/>
  <c r="G145"/>
  <c r="H145"/>
  <c r="I145"/>
  <c r="L145"/>
  <c r="M145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42"/>
  <c r="C142"/>
  <c r="D142"/>
  <c r="F142"/>
  <c r="G142"/>
  <c r="H142"/>
  <c r="I142"/>
  <c r="L142"/>
  <c r="M142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39"/>
  <c r="C139"/>
  <c r="D139"/>
  <c r="F139"/>
  <c r="G139"/>
  <c r="H139"/>
  <c r="I139"/>
  <c r="L139"/>
  <c r="M139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B133"/>
  <c r="C133"/>
  <c r="D133"/>
  <c r="F133"/>
  <c r="G133"/>
  <c r="H133"/>
  <c r="I133"/>
  <c r="L133"/>
  <c r="M133"/>
  <c r="B128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B130"/>
  <c r="C130"/>
  <c r="D130"/>
  <c r="F130"/>
  <c r="G130"/>
  <c r="H130"/>
  <c r="I130"/>
  <c r="L130"/>
  <c r="M130"/>
  <c r="V130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B120"/>
  <c r="C120"/>
  <c r="D120"/>
  <c r="F120"/>
  <c r="G120"/>
  <c r="H120"/>
  <c r="I120"/>
  <c r="L120"/>
  <c r="M120"/>
  <c r="B121"/>
  <c r="C121"/>
  <c r="D121"/>
  <c r="F121"/>
  <c r="G121"/>
  <c r="H121"/>
  <c r="I121"/>
  <c r="L121"/>
  <c r="M121"/>
  <c r="B122"/>
  <c r="C122"/>
  <c r="D122"/>
  <c r="F122"/>
  <c r="G122"/>
  <c r="H122"/>
  <c r="I122"/>
  <c r="L122"/>
  <c r="M122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9"/>
  <c r="C119"/>
  <c r="D119"/>
  <c r="F119"/>
  <c r="G119"/>
  <c r="H119"/>
  <c r="I119"/>
  <c r="L119"/>
  <c r="M119"/>
  <c r="B115"/>
  <c r="C115"/>
  <c r="D115"/>
  <c r="F115"/>
  <c r="G115"/>
  <c r="H115"/>
  <c r="I115"/>
  <c r="L115"/>
  <c r="M115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U87" i="106"/>
  <c r="V87" s="1"/>
  <c r="V87" i="107" s="1"/>
  <c r="U88" i="106"/>
  <c r="V88" s="1"/>
  <c r="V88" i="107" s="1"/>
  <c r="U89" i="106"/>
  <c r="V89" s="1"/>
  <c r="V89" i="107" s="1"/>
  <c r="U90" i="106"/>
  <c r="V90" s="1"/>
  <c r="V90" i="107" s="1"/>
  <c r="U91" i="106"/>
  <c r="V91" s="1"/>
  <c r="V91" i="107" s="1"/>
  <c r="U92" i="106"/>
  <c r="V92" s="1"/>
  <c r="V92" i="107" s="1"/>
  <c r="U93" i="106"/>
  <c r="V93" s="1"/>
  <c r="V93" i="107" s="1"/>
  <c r="U94" i="106"/>
  <c r="V94" s="1"/>
  <c r="V94" i="107" s="1"/>
  <c r="U95" i="106"/>
  <c r="V95" s="1"/>
  <c r="V95" i="107" s="1"/>
  <c r="U96" i="106"/>
  <c r="V96" s="1"/>
  <c r="V96" i="107" s="1"/>
  <c r="U97" i="106"/>
  <c r="V97" s="1"/>
  <c r="V97" i="107" s="1"/>
  <c r="U98" i="106"/>
  <c r="V98" s="1"/>
  <c r="V98" i="107" s="1"/>
  <c r="U99" i="106"/>
  <c r="V99" s="1"/>
  <c r="V99" i="107" s="1"/>
  <c r="U100" i="106"/>
  <c r="V100" s="1"/>
  <c r="V100" i="107" s="1"/>
  <c r="U101" i="106"/>
  <c r="V101" s="1"/>
  <c r="V101" i="107" s="1"/>
  <c r="U102" i="106"/>
  <c r="V102" s="1"/>
  <c r="V102" i="107" s="1"/>
  <c r="U103" i="106"/>
  <c r="V103" s="1"/>
  <c r="V103" i="107" s="1"/>
  <c r="U104" i="106"/>
  <c r="V104" s="1"/>
  <c r="V104" i="107" s="1"/>
  <c r="U105" i="106"/>
  <c r="V105" s="1"/>
  <c r="V105" i="107" s="1"/>
  <c r="U106" i="106"/>
  <c r="V106" s="1"/>
  <c r="V106" i="107" s="1"/>
  <c r="U107" i="106"/>
  <c r="V107" s="1"/>
  <c r="V107" i="107" s="1"/>
  <c r="U108" i="106"/>
  <c r="V108" s="1"/>
  <c r="V108" i="107" s="1"/>
  <c r="U109" i="106"/>
  <c r="V109" s="1"/>
  <c r="V109" i="107" s="1"/>
  <c r="B109"/>
  <c r="C109"/>
  <c r="D109"/>
  <c r="F109"/>
  <c r="G109"/>
  <c r="H109"/>
  <c r="I109"/>
  <c r="L109"/>
  <c r="M109"/>
  <c r="B104"/>
  <c r="C104"/>
  <c r="D104"/>
  <c r="F104"/>
  <c r="G104"/>
  <c r="H104"/>
  <c r="I104"/>
  <c r="L104"/>
  <c r="M104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3"/>
  <c r="C103"/>
  <c r="D103"/>
  <c r="F103"/>
  <c r="G103"/>
  <c r="H103"/>
  <c r="I103"/>
  <c r="L103"/>
  <c r="M103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99"/>
  <c r="C99"/>
  <c r="D99"/>
  <c r="F99"/>
  <c r="G99"/>
  <c r="H99"/>
  <c r="I99"/>
  <c r="L99"/>
  <c r="M99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98"/>
  <c r="C98"/>
  <c r="D98"/>
  <c r="F98"/>
  <c r="G98"/>
  <c r="H98"/>
  <c r="I98"/>
  <c r="L98"/>
  <c r="M98"/>
  <c r="B95"/>
  <c r="C95"/>
  <c r="D95"/>
  <c r="F95"/>
  <c r="G95"/>
  <c r="H95"/>
  <c r="I95"/>
  <c r="L95"/>
  <c r="M95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B91"/>
  <c r="C91"/>
  <c r="D91"/>
  <c r="F91"/>
  <c r="G91"/>
  <c r="H91"/>
  <c r="I91"/>
  <c r="L91"/>
  <c r="M91"/>
  <c r="B90"/>
  <c r="C90"/>
  <c r="D90"/>
  <c r="F90"/>
  <c r="G90"/>
  <c r="H90"/>
  <c r="I90"/>
  <c r="L90"/>
  <c r="M90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9"/>
  <c r="C89"/>
  <c r="D89"/>
  <c r="F89"/>
  <c r="G89"/>
  <c r="H89"/>
  <c r="I89"/>
  <c r="L89"/>
  <c r="M89"/>
  <c r="U70" i="106"/>
  <c r="V70" s="1"/>
  <c r="V70" i="107" s="1"/>
  <c r="U71" i="106"/>
  <c r="V71" s="1"/>
  <c r="V71" i="107" s="1"/>
  <c r="U72" i="106"/>
  <c r="V72" s="1"/>
  <c r="V72" i="107" s="1"/>
  <c r="U73" i="106"/>
  <c r="V73" s="1"/>
  <c r="V73" i="107" s="1"/>
  <c r="U74" i="106"/>
  <c r="V74" s="1"/>
  <c r="V74" i="107" s="1"/>
  <c r="U75" i="106"/>
  <c r="V75" s="1"/>
  <c r="V75" i="107" s="1"/>
  <c r="U76" i="106"/>
  <c r="V76" s="1"/>
  <c r="V76" i="107" s="1"/>
  <c r="U78" i="106"/>
  <c r="V78" s="1"/>
  <c r="V78" i="107" s="1"/>
  <c r="U79" i="106"/>
  <c r="V79" s="1"/>
  <c r="V79" i="107" s="1"/>
  <c r="U80" i="106"/>
  <c r="V80" s="1"/>
  <c r="V80" i="107" s="1"/>
  <c r="U81" i="106"/>
  <c r="V81" s="1"/>
  <c r="V81" i="107" s="1"/>
  <c r="U82" i="106"/>
  <c r="V82" s="1"/>
  <c r="V82" i="107" s="1"/>
  <c r="U83" i="106"/>
  <c r="V83" s="1"/>
  <c r="V83" i="107" s="1"/>
  <c r="U84" i="106"/>
  <c r="V84" s="1"/>
  <c r="V84" i="107" s="1"/>
  <c r="U85" i="106"/>
  <c r="V85" s="1"/>
  <c r="V85" i="107" s="1"/>
  <c r="U86" i="106"/>
  <c r="V86" s="1"/>
  <c r="V86" i="107" s="1"/>
  <c r="U77" i="106"/>
  <c r="V77" s="1"/>
  <c r="V77" i="107" s="1"/>
  <c r="B86"/>
  <c r="C86"/>
  <c r="D86"/>
  <c r="F86"/>
  <c r="G86"/>
  <c r="H86"/>
  <c r="I86"/>
  <c r="L86"/>
  <c r="M86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B82"/>
  <c r="C82"/>
  <c r="D82"/>
  <c r="F82"/>
  <c r="G82"/>
  <c r="H82"/>
  <c r="I82"/>
  <c r="L82"/>
  <c r="M82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75"/>
  <c r="C75"/>
  <c r="D75"/>
  <c r="F75"/>
  <c r="G75"/>
  <c r="H75"/>
  <c r="I75"/>
  <c r="L75"/>
  <c r="M75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U51" i="106"/>
  <c r="V51" s="1"/>
  <c r="V51" i="107" s="1"/>
  <c r="U52" i="106"/>
  <c r="V52" s="1"/>
  <c r="V52" i="107" s="1"/>
  <c r="U53" i="106"/>
  <c r="V53" s="1"/>
  <c r="V53" i="107" s="1"/>
  <c r="U54" i="106"/>
  <c r="V54" s="1"/>
  <c r="V54" i="107" s="1"/>
  <c r="U55" i="106"/>
  <c r="V55" s="1"/>
  <c r="V55" i="107" s="1"/>
  <c r="U56" i="106"/>
  <c r="V56" s="1"/>
  <c r="V56" i="107" s="1"/>
  <c r="U57" i="106"/>
  <c r="V57" s="1"/>
  <c r="V57" i="107" s="1"/>
  <c r="U58" i="106"/>
  <c r="V58" s="1"/>
  <c r="V58" i="107" s="1"/>
  <c r="U59" i="106"/>
  <c r="V59" s="1"/>
  <c r="V59" i="107" s="1"/>
  <c r="U60" i="106"/>
  <c r="V60" s="1"/>
  <c r="V60" i="107" s="1"/>
  <c r="U61" i="106"/>
  <c r="V61" s="1"/>
  <c r="V61" i="107" s="1"/>
  <c r="U62" i="106"/>
  <c r="V62" s="1"/>
  <c r="V62" i="107" s="1"/>
  <c r="U63" i="106"/>
  <c r="V63" s="1"/>
  <c r="V63" i="107" s="1"/>
  <c r="U64" i="106"/>
  <c r="V64" s="1"/>
  <c r="V64" i="107" s="1"/>
  <c r="U65" i="106"/>
  <c r="V65" s="1"/>
  <c r="V65" i="107" s="1"/>
  <c r="U66" i="106"/>
  <c r="V66" s="1"/>
  <c r="V66" i="107" s="1"/>
  <c r="U67" i="106"/>
  <c r="V67" s="1"/>
  <c r="V67" i="107" s="1"/>
  <c r="U68" i="106"/>
  <c r="V68" s="1"/>
  <c r="V68" i="107" s="1"/>
  <c r="U69" i="106"/>
  <c r="V69" s="1"/>
  <c r="V69" i="107" s="1"/>
  <c r="B69"/>
  <c r="C69"/>
  <c r="D69"/>
  <c r="F69"/>
  <c r="G69"/>
  <c r="H69"/>
  <c r="I69"/>
  <c r="L69"/>
  <c r="M69"/>
  <c r="B68"/>
  <c r="C68"/>
  <c r="D68"/>
  <c r="F68"/>
  <c r="G68"/>
  <c r="H68"/>
  <c r="I68"/>
  <c r="L68"/>
  <c r="M68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2"/>
  <c r="C62"/>
  <c r="D62"/>
  <c r="F62"/>
  <c r="G62"/>
  <c r="H62"/>
  <c r="I62"/>
  <c r="L62"/>
  <c r="M62"/>
  <c r="B57"/>
  <c r="C57"/>
  <c r="D57"/>
  <c r="F57"/>
  <c r="G57"/>
  <c r="H57"/>
  <c r="I57"/>
  <c r="L57"/>
  <c r="M57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B61"/>
  <c r="C61"/>
  <c r="D61"/>
  <c r="F61"/>
  <c r="G61"/>
  <c r="H61"/>
  <c r="I61"/>
  <c r="L61"/>
  <c r="M61"/>
  <c r="B52"/>
  <c r="C52"/>
  <c r="D52"/>
  <c r="F52"/>
  <c r="G52"/>
  <c r="H52"/>
  <c r="I52"/>
  <c r="L52"/>
  <c r="M52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51"/>
  <c r="C51"/>
  <c r="D51"/>
  <c r="F51"/>
  <c r="G51"/>
  <c r="H51"/>
  <c r="I51"/>
  <c r="L51"/>
  <c r="M51"/>
  <c r="U4" i="106"/>
  <c r="V4" s="1"/>
  <c r="U5"/>
  <c r="V5" s="1"/>
  <c r="U6"/>
  <c r="V6" s="1"/>
  <c r="U7"/>
  <c r="V7" s="1"/>
  <c r="U8"/>
  <c r="V8" s="1"/>
  <c r="U9"/>
  <c r="V9" s="1"/>
  <c r="U10"/>
  <c r="V10" s="1"/>
  <c r="U11"/>
  <c r="V11" s="1"/>
  <c r="U12"/>
  <c r="V12" s="1"/>
  <c r="U13"/>
  <c r="V13" s="1"/>
  <c r="U14"/>
  <c r="V14" s="1"/>
  <c r="V14" i="107" s="1"/>
  <c r="U15" i="106"/>
  <c r="V15" s="1"/>
  <c r="V15" i="107" s="1"/>
  <c r="U16" i="106"/>
  <c r="V16" s="1"/>
  <c r="V16" i="107" s="1"/>
  <c r="U17" i="106"/>
  <c r="V17" s="1"/>
  <c r="V17" i="107" s="1"/>
  <c r="U18" i="106"/>
  <c r="V18" s="1"/>
  <c r="V18" i="107" s="1"/>
  <c r="U19" i="106"/>
  <c r="V19" s="1"/>
  <c r="V19" i="107" s="1"/>
  <c r="U20" i="106"/>
  <c r="V20" s="1"/>
  <c r="V20" i="107" s="1"/>
  <c r="U21" i="106"/>
  <c r="V21" s="1"/>
  <c r="V21" i="107" s="1"/>
  <c r="U22" i="106"/>
  <c r="V22" s="1"/>
  <c r="V22" i="107" s="1"/>
  <c r="U23" i="106"/>
  <c r="V23" s="1"/>
  <c r="V23" i="107" s="1"/>
  <c r="U24" i="106"/>
  <c r="V24" s="1"/>
  <c r="V24" i="107" s="1"/>
  <c r="U25" i="106"/>
  <c r="V25" s="1"/>
  <c r="V25" i="107" s="1"/>
  <c r="U26" i="106"/>
  <c r="V26" s="1"/>
  <c r="V26" i="107" s="1"/>
  <c r="U27" i="106"/>
  <c r="V27" s="1"/>
  <c r="V27" i="107" s="1"/>
  <c r="U28" i="106"/>
  <c r="V28" s="1"/>
  <c r="V28" i="107" s="1"/>
  <c r="U29" i="106"/>
  <c r="V29" s="1"/>
  <c r="V29" i="107" s="1"/>
  <c r="U30" i="106"/>
  <c r="V30" s="1"/>
  <c r="V30" i="107" s="1"/>
  <c r="U31" i="106"/>
  <c r="V31" s="1"/>
  <c r="V31" i="107" s="1"/>
  <c r="U32" i="106"/>
  <c r="V32" s="1"/>
  <c r="V32" i="107" s="1"/>
  <c r="U33" i="106"/>
  <c r="V33" s="1"/>
  <c r="V33" i="107" s="1"/>
  <c r="U34" i="106"/>
  <c r="V34" s="1"/>
  <c r="V34" i="107" s="1"/>
  <c r="U35" i="106"/>
  <c r="V35" s="1"/>
  <c r="V35" i="107" s="1"/>
  <c r="U36" i="106"/>
  <c r="V36" s="1"/>
  <c r="V36" i="107" s="1"/>
  <c r="U37" i="106"/>
  <c r="V37" s="1"/>
  <c r="V37" i="107" s="1"/>
  <c r="U38" i="106"/>
  <c r="V38" s="1"/>
  <c r="V38" i="107" s="1"/>
  <c r="U39" i="106"/>
  <c r="V39" s="1"/>
  <c r="V39" i="107" s="1"/>
  <c r="U40" i="106"/>
  <c r="V40" s="1"/>
  <c r="V40" i="107" s="1"/>
  <c r="U41" i="106"/>
  <c r="V41" s="1"/>
  <c r="V41" i="107" s="1"/>
  <c r="U42" i="106"/>
  <c r="V42" s="1"/>
  <c r="V42" i="107" s="1"/>
  <c r="U43" i="106"/>
  <c r="V43" s="1"/>
  <c r="V43" i="107" s="1"/>
  <c r="U44" i="106"/>
  <c r="V44" s="1"/>
  <c r="V44" i="107" s="1"/>
  <c r="U45" i="106"/>
  <c r="V45" s="1"/>
  <c r="V45" i="107" s="1"/>
  <c r="U46" i="106"/>
  <c r="V46" s="1"/>
  <c r="V46" i="107" s="1"/>
  <c r="U47" i="106"/>
  <c r="V47" s="1"/>
  <c r="V47" i="107" s="1"/>
  <c r="U48" i="106"/>
  <c r="V48" s="1"/>
  <c r="V48" i="107" s="1"/>
  <c r="U49" i="106"/>
  <c r="V49" s="1"/>
  <c r="V49" i="107" s="1"/>
  <c r="U50" i="106"/>
  <c r="V50" s="1"/>
  <c r="V50" i="107" s="1"/>
  <c r="U3" i="106"/>
  <c r="V3" s="1"/>
  <c r="B46" i="107"/>
  <c r="C46"/>
  <c r="D46"/>
  <c r="F46"/>
  <c r="G46"/>
  <c r="H46"/>
  <c r="I46"/>
  <c r="L46"/>
  <c r="M46"/>
  <c r="B47"/>
  <c r="C47"/>
  <c r="D47"/>
  <c r="F47"/>
  <c r="G47"/>
  <c r="H47"/>
  <c r="I47"/>
  <c r="L47"/>
  <c r="M47"/>
  <c r="B48"/>
  <c r="C48"/>
  <c r="D48"/>
  <c r="F48"/>
  <c r="G48"/>
  <c r="H48"/>
  <c r="I48"/>
  <c r="L48"/>
  <c r="M48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B45"/>
  <c r="C45"/>
  <c r="D45"/>
  <c r="F45"/>
  <c r="G45"/>
  <c r="H45"/>
  <c r="I45"/>
  <c r="L45"/>
  <c r="M45"/>
  <c r="B40"/>
  <c r="C40"/>
  <c r="D40"/>
  <c r="F40"/>
  <c r="G40"/>
  <c r="H40"/>
  <c r="I40"/>
  <c r="L40"/>
  <c r="M40"/>
  <c r="B41"/>
  <c r="C41"/>
  <c r="D41"/>
  <c r="F41"/>
  <c r="G41"/>
  <c r="H41"/>
  <c r="I41"/>
  <c r="L41"/>
  <c r="M41"/>
  <c r="B42"/>
  <c r="C42"/>
  <c r="D42"/>
  <c r="F42"/>
  <c r="G42"/>
  <c r="H42"/>
  <c r="I42"/>
  <c r="L42"/>
  <c r="M42"/>
  <c r="B43"/>
  <c r="C43"/>
  <c r="D43"/>
  <c r="F43"/>
  <c r="G43"/>
  <c r="H43"/>
  <c r="I43"/>
  <c r="L43"/>
  <c r="M43"/>
  <c r="B44"/>
  <c r="C44"/>
  <c r="D44"/>
  <c r="F44"/>
  <c r="G44"/>
  <c r="H44"/>
  <c r="I44"/>
  <c r="L44"/>
  <c r="M44"/>
  <c r="B39"/>
  <c r="C39"/>
  <c r="D39"/>
  <c r="F39"/>
  <c r="G39"/>
  <c r="H39"/>
  <c r="I39"/>
  <c r="L39"/>
  <c r="M39"/>
  <c r="B34"/>
  <c r="C34"/>
  <c r="D34"/>
  <c r="F34"/>
  <c r="G34"/>
  <c r="H34"/>
  <c r="I34"/>
  <c r="L34"/>
  <c r="M34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B28"/>
  <c r="C28"/>
  <c r="D28"/>
  <c r="F28"/>
  <c r="G28"/>
  <c r="H28"/>
  <c r="I28"/>
  <c r="L28"/>
  <c r="M28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31"/>
  <c r="C31"/>
  <c r="D31"/>
  <c r="F31"/>
  <c r="G31"/>
  <c r="H31"/>
  <c r="I31"/>
  <c r="L31"/>
  <c r="M31"/>
  <c r="B32"/>
  <c r="C32"/>
  <c r="D32"/>
  <c r="F32"/>
  <c r="G32"/>
  <c r="H32"/>
  <c r="I32"/>
  <c r="L32"/>
  <c r="M32"/>
  <c r="B33"/>
  <c r="C33"/>
  <c r="D33"/>
  <c r="F33"/>
  <c r="G33"/>
  <c r="H33"/>
  <c r="I33"/>
  <c r="L33"/>
  <c r="M33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B26"/>
  <c r="C26"/>
  <c r="D26"/>
  <c r="F26"/>
  <c r="G26"/>
  <c r="H26"/>
  <c r="I26"/>
  <c r="L26"/>
  <c r="M26"/>
  <c r="B27"/>
  <c r="C27"/>
  <c r="D27"/>
  <c r="F27"/>
  <c r="G27"/>
  <c r="H27"/>
  <c r="I27"/>
  <c r="L27"/>
  <c r="M27"/>
  <c r="J60" i="10"/>
  <c r="O163" i="104"/>
  <c r="B19" i="107"/>
  <c r="C19"/>
  <c r="D19"/>
  <c r="F19"/>
  <c r="G19"/>
  <c r="H19"/>
  <c r="I19"/>
  <c r="L19"/>
  <c r="M19"/>
  <c r="B20"/>
  <c r="C20"/>
  <c r="D20"/>
  <c r="F20"/>
  <c r="G20"/>
  <c r="H20"/>
  <c r="I20"/>
  <c r="L20"/>
  <c r="M20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B17"/>
  <c r="C17"/>
  <c r="D17"/>
  <c r="F17"/>
  <c r="G17"/>
  <c r="H17"/>
  <c r="I17"/>
  <c r="L17"/>
  <c r="M17"/>
  <c r="B18"/>
  <c r="C18"/>
  <c r="D18"/>
  <c r="F18"/>
  <c r="G18"/>
  <c r="H18"/>
  <c r="I18"/>
  <c r="L18"/>
  <c r="M18"/>
  <c r="V45" i="114" l="1"/>
  <c r="U62" i="10"/>
  <c r="V176" i="110"/>
  <c r="V177" i="111" s="1"/>
  <c r="V142"/>
  <c r="V36"/>
  <c r="U61" i="10"/>
  <c r="V108" i="108"/>
  <c r="V108" i="109" s="1"/>
  <c r="U108" i="108"/>
  <c r="V182" i="109"/>
  <c r="V109"/>
  <c r="V43"/>
  <c r="G163" i="107"/>
  <c r="H163"/>
  <c r="I163"/>
  <c r="F163"/>
  <c r="V164"/>
  <c r="B13"/>
  <c r="C13"/>
  <c r="D13"/>
  <c r="F13"/>
  <c r="G13"/>
  <c r="H13"/>
  <c r="I13"/>
  <c r="L13"/>
  <c r="M13"/>
  <c r="V13"/>
  <c r="G164"/>
  <c r="H164"/>
  <c r="F164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D169" i="104"/>
  <c r="D167"/>
  <c r="V163"/>
  <c r="V161"/>
  <c r="V162"/>
  <c r="U161"/>
  <c r="U162"/>
  <c r="B7" i="107"/>
  <c r="C7"/>
  <c r="D7"/>
  <c r="F7"/>
  <c r="G7"/>
  <c r="H7"/>
  <c r="I7"/>
  <c r="L7"/>
  <c r="M7"/>
  <c r="V7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V3"/>
  <c r="M3"/>
  <c r="L3"/>
  <c r="I3"/>
  <c r="H3"/>
  <c r="G3"/>
  <c r="F3"/>
  <c r="D3"/>
  <c r="C3"/>
  <c r="B3"/>
  <c r="I164"/>
  <c r="F163" i="105"/>
  <c r="G163"/>
  <c r="H163"/>
  <c r="B162"/>
  <c r="C162"/>
  <c r="D162"/>
  <c r="F162"/>
  <c r="G162"/>
  <c r="H162"/>
  <c r="I162"/>
  <c r="J162"/>
  <c r="K162"/>
  <c r="L162"/>
  <c r="M162"/>
  <c r="V162"/>
  <c r="F163" i="104"/>
  <c r="G163"/>
  <c r="E60" i="10" s="1"/>
  <c r="K60" s="1"/>
  <c r="I163" i="104"/>
  <c r="M60" i="10" s="1"/>
  <c r="H163" i="104"/>
  <c r="L60" i="10" s="1"/>
  <c r="V154" i="104"/>
  <c r="V155"/>
  <c r="V156"/>
  <c r="V157"/>
  <c r="V158"/>
  <c r="V159"/>
  <c r="V160"/>
  <c r="V161" i="105"/>
  <c r="U154" i="104"/>
  <c r="U155"/>
  <c r="U156"/>
  <c r="U157"/>
  <c r="U158"/>
  <c r="U159"/>
  <c r="U160"/>
  <c r="B159" i="105"/>
  <c r="C159"/>
  <c r="D159"/>
  <c r="F159"/>
  <c r="G159"/>
  <c r="H159"/>
  <c r="I159"/>
  <c r="J159"/>
  <c r="K159"/>
  <c r="L159"/>
  <c r="M159"/>
  <c r="V159"/>
  <c r="B160"/>
  <c r="C160"/>
  <c r="D160"/>
  <c r="F160"/>
  <c r="G160"/>
  <c r="H160"/>
  <c r="I160"/>
  <c r="I163" s="1"/>
  <c r="J160"/>
  <c r="K160"/>
  <c r="L160"/>
  <c r="M160"/>
  <c r="V160"/>
  <c r="B161"/>
  <c r="C161"/>
  <c r="D161"/>
  <c r="F161"/>
  <c r="G161"/>
  <c r="H161"/>
  <c r="I161"/>
  <c r="J161"/>
  <c r="K161"/>
  <c r="L161"/>
  <c r="M161"/>
  <c r="B154"/>
  <c r="C154"/>
  <c r="D154"/>
  <c r="F154"/>
  <c r="G154"/>
  <c r="H154"/>
  <c r="I154"/>
  <c r="J154"/>
  <c r="K154"/>
  <c r="L154"/>
  <c r="M154"/>
  <c r="V154"/>
  <c r="B155"/>
  <c r="C155"/>
  <c r="D155"/>
  <c r="F155"/>
  <c r="G155"/>
  <c r="H155"/>
  <c r="I155"/>
  <c r="J155"/>
  <c r="K155"/>
  <c r="L155"/>
  <c r="M155"/>
  <c r="V155"/>
  <c r="B156"/>
  <c r="C156"/>
  <c r="D156"/>
  <c r="F156"/>
  <c r="G156"/>
  <c r="H156"/>
  <c r="I156"/>
  <c r="J156"/>
  <c r="K156"/>
  <c r="L156"/>
  <c r="M156"/>
  <c r="V156"/>
  <c r="B157"/>
  <c r="C157"/>
  <c r="D157"/>
  <c r="F157"/>
  <c r="G157"/>
  <c r="H157"/>
  <c r="I157"/>
  <c r="J157"/>
  <c r="K157"/>
  <c r="L157"/>
  <c r="M157"/>
  <c r="V157"/>
  <c r="B158"/>
  <c r="C158"/>
  <c r="D158"/>
  <c r="F158"/>
  <c r="G158"/>
  <c r="H158"/>
  <c r="I158"/>
  <c r="J158"/>
  <c r="K158"/>
  <c r="L158"/>
  <c r="M158"/>
  <c r="V158"/>
  <c r="B152"/>
  <c r="C152"/>
  <c r="D152"/>
  <c r="F152"/>
  <c r="G152"/>
  <c r="H152"/>
  <c r="I152"/>
  <c r="J152"/>
  <c r="K152"/>
  <c r="L152"/>
  <c r="M152"/>
  <c r="B153"/>
  <c r="C153"/>
  <c r="D153"/>
  <c r="F153"/>
  <c r="G153"/>
  <c r="H153"/>
  <c r="I153"/>
  <c r="J153"/>
  <c r="K153"/>
  <c r="L153"/>
  <c r="M153"/>
  <c r="V145" i="104"/>
  <c r="V153"/>
  <c r="V153" i="105" s="1"/>
  <c r="U143" i="104"/>
  <c r="V143" s="1"/>
  <c r="V143" i="105" s="1"/>
  <c r="U144" i="104"/>
  <c r="V144" s="1"/>
  <c r="V144" i="105" s="1"/>
  <c r="U145" i="104"/>
  <c r="U146"/>
  <c r="V146" s="1"/>
  <c r="V146" i="105" s="1"/>
  <c r="U147" i="104"/>
  <c r="V147" s="1"/>
  <c r="V147" i="105" s="1"/>
  <c r="U148" i="104"/>
  <c r="V148" s="1"/>
  <c r="V148" i="105" s="1"/>
  <c r="U149" i="104"/>
  <c r="V149" s="1"/>
  <c r="U150"/>
  <c r="V150" s="1"/>
  <c r="V150" i="105" s="1"/>
  <c r="U151" i="104"/>
  <c r="V151" s="1"/>
  <c r="V151" i="105" s="1"/>
  <c r="U152" i="104"/>
  <c r="V152" s="1"/>
  <c r="V152" i="105" s="1"/>
  <c r="U153" i="104"/>
  <c r="B149" i="105"/>
  <c r="C149"/>
  <c r="D149"/>
  <c r="F149"/>
  <c r="G149"/>
  <c r="H149"/>
  <c r="I149"/>
  <c r="J149"/>
  <c r="K149"/>
  <c r="L149"/>
  <c r="M149"/>
  <c r="B150"/>
  <c r="C150"/>
  <c r="D150"/>
  <c r="F150"/>
  <c r="G150"/>
  <c r="H150"/>
  <c r="I150"/>
  <c r="J150"/>
  <c r="K150"/>
  <c r="L150"/>
  <c r="M150"/>
  <c r="B151"/>
  <c r="C151"/>
  <c r="D151"/>
  <c r="F151"/>
  <c r="G151"/>
  <c r="H151"/>
  <c r="I151"/>
  <c r="J151"/>
  <c r="K151"/>
  <c r="L151"/>
  <c r="M151"/>
  <c r="J148"/>
  <c r="K148"/>
  <c r="B148"/>
  <c r="C148"/>
  <c r="D148"/>
  <c r="F148"/>
  <c r="G148"/>
  <c r="H148"/>
  <c r="I148"/>
  <c r="L148"/>
  <c r="M148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45"/>
  <c r="C145"/>
  <c r="D145"/>
  <c r="F145"/>
  <c r="G145"/>
  <c r="H145"/>
  <c r="I145"/>
  <c r="L145"/>
  <c r="M145"/>
  <c r="V145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V133" i="104"/>
  <c r="V137"/>
  <c r="V141"/>
  <c r="U132"/>
  <c r="V132" s="1"/>
  <c r="V132" i="105" s="1"/>
  <c r="U133" i="104"/>
  <c r="U134"/>
  <c r="V134" s="1"/>
  <c r="V134" i="105" s="1"/>
  <c r="U135" i="104"/>
  <c r="V135" s="1"/>
  <c r="V135" i="105" s="1"/>
  <c r="U136" i="104"/>
  <c r="V136" s="1"/>
  <c r="V136" i="105" s="1"/>
  <c r="U137" i="104"/>
  <c r="U138"/>
  <c r="V138" s="1"/>
  <c r="V138" i="105" s="1"/>
  <c r="U139" i="104"/>
  <c r="V139" s="1"/>
  <c r="V139" i="105" s="1"/>
  <c r="U140" i="104"/>
  <c r="V140" s="1"/>
  <c r="V140" i="105" s="1"/>
  <c r="U141" i="104"/>
  <c r="U142"/>
  <c r="V142" s="1"/>
  <c r="V142" i="105" s="1"/>
  <c r="B142"/>
  <c r="C142"/>
  <c r="D142"/>
  <c r="F142"/>
  <c r="G142"/>
  <c r="H142"/>
  <c r="I142"/>
  <c r="L142"/>
  <c r="M142"/>
  <c r="B137"/>
  <c r="C137"/>
  <c r="D137"/>
  <c r="F137"/>
  <c r="G137"/>
  <c r="H137"/>
  <c r="I137"/>
  <c r="L137"/>
  <c r="M137"/>
  <c r="V137"/>
  <c r="B138"/>
  <c r="C138"/>
  <c r="D138"/>
  <c r="F138"/>
  <c r="G138"/>
  <c r="H138"/>
  <c r="I138"/>
  <c r="L138"/>
  <c r="M138"/>
  <c r="B139"/>
  <c r="C139"/>
  <c r="D139"/>
  <c r="F139"/>
  <c r="G139"/>
  <c r="H139"/>
  <c r="I139"/>
  <c r="L139"/>
  <c r="M139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V141"/>
  <c r="B132"/>
  <c r="C132"/>
  <c r="D132"/>
  <c r="F132"/>
  <c r="G132"/>
  <c r="H132"/>
  <c r="I132"/>
  <c r="L132"/>
  <c r="M132"/>
  <c r="B133"/>
  <c r="C133"/>
  <c r="D133"/>
  <c r="F133"/>
  <c r="G133"/>
  <c r="H133"/>
  <c r="I133"/>
  <c r="L133"/>
  <c r="M133"/>
  <c r="V133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V125" i="104"/>
  <c r="V129"/>
  <c r="U122"/>
  <c r="V122" s="1"/>
  <c r="V122" i="105" s="1"/>
  <c r="U123" i="104"/>
  <c r="V123" s="1"/>
  <c r="V123" i="105" s="1"/>
  <c r="U124" i="104"/>
  <c r="V124" s="1"/>
  <c r="V124" i="105" s="1"/>
  <c r="U125" i="104"/>
  <c r="U126"/>
  <c r="V126" s="1"/>
  <c r="U127"/>
  <c r="V127" s="1"/>
  <c r="V127" i="105" s="1"/>
  <c r="U128" i="104"/>
  <c r="V128" s="1"/>
  <c r="V128" i="105" s="1"/>
  <c r="U129" i="104"/>
  <c r="U130"/>
  <c r="V130" s="1"/>
  <c r="V130" i="105" s="1"/>
  <c r="U131" i="104"/>
  <c r="V131" s="1"/>
  <c r="V131" i="105" s="1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V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28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V129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22"/>
  <c r="C122"/>
  <c r="D122"/>
  <c r="F122"/>
  <c r="G122"/>
  <c r="H122"/>
  <c r="I122"/>
  <c r="L122"/>
  <c r="M122"/>
  <c r="B123"/>
  <c r="C123"/>
  <c r="D123"/>
  <c r="F123"/>
  <c r="G123"/>
  <c r="H123"/>
  <c r="I123"/>
  <c r="L123"/>
  <c r="M123"/>
  <c r="U111" i="104"/>
  <c r="V111" s="1"/>
  <c r="V111" i="105" s="1"/>
  <c r="U112" i="104"/>
  <c r="V112" s="1"/>
  <c r="V112" i="105" s="1"/>
  <c r="U113" i="104"/>
  <c r="V113" s="1"/>
  <c r="V113" i="105" s="1"/>
  <c r="U114" i="104"/>
  <c r="V114" s="1"/>
  <c r="V114" i="105" s="1"/>
  <c r="U115" i="104"/>
  <c r="V115" s="1"/>
  <c r="V115" i="105" s="1"/>
  <c r="U116" i="104"/>
  <c r="V116" s="1"/>
  <c r="V116" i="105" s="1"/>
  <c r="U117" i="104"/>
  <c r="V117" s="1"/>
  <c r="V117" i="105" s="1"/>
  <c r="U118" i="104"/>
  <c r="V118" s="1"/>
  <c r="V118" i="105" s="1"/>
  <c r="U119" i="104"/>
  <c r="V119" s="1"/>
  <c r="V119" i="105" s="1"/>
  <c r="U120" i="104"/>
  <c r="V120" s="1"/>
  <c r="U121"/>
  <c r="V121" s="1"/>
  <c r="V121" i="105" s="1"/>
  <c r="D190" i="102"/>
  <c r="D188"/>
  <c r="D189"/>
  <c r="I203"/>
  <c r="F197"/>
  <c r="I201"/>
  <c r="F196"/>
  <c r="O184"/>
  <c r="B121" i="105"/>
  <c r="C121"/>
  <c r="D121"/>
  <c r="F121"/>
  <c r="G121"/>
  <c r="H121"/>
  <c r="I121"/>
  <c r="L121"/>
  <c r="M121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9"/>
  <c r="C119"/>
  <c r="D119"/>
  <c r="F119"/>
  <c r="G119"/>
  <c r="H119"/>
  <c r="I119"/>
  <c r="L119"/>
  <c r="M119"/>
  <c r="B120"/>
  <c r="C120"/>
  <c r="D120"/>
  <c r="F120"/>
  <c r="G120"/>
  <c r="H120"/>
  <c r="I120"/>
  <c r="L120"/>
  <c r="M120"/>
  <c r="B111"/>
  <c r="C111"/>
  <c r="D111"/>
  <c r="F111"/>
  <c r="G111"/>
  <c r="H111"/>
  <c r="I111"/>
  <c r="L111"/>
  <c r="M111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B115"/>
  <c r="C115"/>
  <c r="D115"/>
  <c r="F115"/>
  <c r="G115"/>
  <c r="H115"/>
  <c r="I115"/>
  <c r="L115"/>
  <c r="M115"/>
  <c r="U99" i="104"/>
  <c r="V99" s="1"/>
  <c r="V99" i="105" s="1"/>
  <c r="U100" i="104"/>
  <c r="V100" s="1"/>
  <c r="V100" i="105" s="1"/>
  <c r="U101" i="104"/>
  <c r="V101" s="1"/>
  <c r="V101" i="105" s="1"/>
  <c r="U102" i="104"/>
  <c r="V102" s="1"/>
  <c r="V102" i="105" s="1"/>
  <c r="U103" i="104"/>
  <c r="V103" s="1"/>
  <c r="V103" i="105" s="1"/>
  <c r="U104" i="104"/>
  <c r="V104" s="1"/>
  <c r="V104" i="105" s="1"/>
  <c r="U105" i="104"/>
  <c r="V105" s="1"/>
  <c r="U106"/>
  <c r="V106" s="1"/>
  <c r="V106" i="105" s="1"/>
  <c r="U107" i="104"/>
  <c r="V107" s="1"/>
  <c r="V107" i="105" s="1"/>
  <c r="U108" i="104"/>
  <c r="V108" s="1"/>
  <c r="V108" i="105" s="1"/>
  <c r="U109" i="104"/>
  <c r="V109" s="1"/>
  <c r="V109" i="105" s="1"/>
  <c r="U110" i="104"/>
  <c r="V110" s="1"/>
  <c r="V110" i="105" s="1"/>
  <c r="B110"/>
  <c r="C110"/>
  <c r="D110"/>
  <c r="F110"/>
  <c r="G110"/>
  <c r="H110"/>
  <c r="I110"/>
  <c r="L110"/>
  <c r="M110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99"/>
  <c r="C99"/>
  <c r="D99"/>
  <c r="F99"/>
  <c r="G99"/>
  <c r="H99"/>
  <c r="I99"/>
  <c r="L99"/>
  <c r="M99"/>
  <c r="U74" i="104"/>
  <c r="V74" s="1"/>
  <c r="V74" i="105" s="1"/>
  <c r="U75" i="104"/>
  <c r="V75" s="1"/>
  <c r="V75" i="105" s="1"/>
  <c r="U76" i="104"/>
  <c r="V76" s="1"/>
  <c r="V76" i="105" s="1"/>
  <c r="U77" i="104"/>
  <c r="V77" s="1"/>
  <c r="V77" i="105" s="1"/>
  <c r="U78" i="104"/>
  <c r="V78" s="1"/>
  <c r="V78" i="105" s="1"/>
  <c r="U79" i="104"/>
  <c r="V79" s="1"/>
  <c r="V79" i="105" s="1"/>
  <c r="U80" i="104"/>
  <c r="V80" s="1"/>
  <c r="V80" i="105" s="1"/>
  <c r="U81" i="104"/>
  <c r="V81" s="1"/>
  <c r="V81" i="105" s="1"/>
  <c r="U82" i="104"/>
  <c r="V82" s="1"/>
  <c r="V82" i="105" s="1"/>
  <c r="U83" i="104"/>
  <c r="V83" s="1"/>
  <c r="V83" i="105" s="1"/>
  <c r="U84" i="104"/>
  <c r="V84" s="1"/>
  <c r="V84" i="105" s="1"/>
  <c r="U85" i="104"/>
  <c r="V85" s="1"/>
  <c r="V85" i="105" s="1"/>
  <c r="U86" i="104"/>
  <c r="V86" s="1"/>
  <c r="V86" i="105" s="1"/>
  <c r="U87" i="104"/>
  <c r="V87" s="1"/>
  <c r="V87" i="105" s="1"/>
  <c r="U88" i="104"/>
  <c r="V88" s="1"/>
  <c r="V88" i="105" s="1"/>
  <c r="U89" i="104"/>
  <c r="V89" s="1"/>
  <c r="V89" i="105" s="1"/>
  <c r="U90" i="104"/>
  <c r="V90" s="1"/>
  <c r="V90" i="105" s="1"/>
  <c r="U91" i="104"/>
  <c r="V91" s="1"/>
  <c r="V91" i="105" s="1"/>
  <c r="U92" i="104"/>
  <c r="V92" s="1"/>
  <c r="V92" i="105" s="1"/>
  <c r="U93" i="104"/>
  <c r="V93" s="1"/>
  <c r="V93" i="105" s="1"/>
  <c r="U94" i="104"/>
  <c r="V94" s="1"/>
  <c r="V94" i="105" s="1"/>
  <c r="U95" i="104"/>
  <c r="V95" s="1"/>
  <c r="V95" i="105" s="1"/>
  <c r="U96" i="104"/>
  <c r="V96" s="1"/>
  <c r="V96" i="105" s="1"/>
  <c r="U97" i="104"/>
  <c r="V97" s="1"/>
  <c r="V97" i="105" s="1"/>
  <c r="U98" i="104"/>
  <c r="V98" s="1"/>
  <c r="V98" i="105" s="1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98"/>
  <c r="C98"/>
  <c r="D98"/>
  <c r="F98"/>
  <c r="G98"/>
  <c r="H98"/>
  <c r="I98"/>
  <c r="L98"/>
  <c r="M98"/>
  <c r="B95"/>
  <c r="C95"/>
  <c r="D95"/>
  <c r="F95"/>
  <c r="G95"/>
  <c r="H95"/>
  <c r="I95"/>
  <c r="L95"/>
  <c r="M95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B86"/>
  <c r="C86"/>
  <c r="D86"/>
  <c r="F86"/>
  <c r="G86"/>
  <c r="H86"/>
  <c r="I86"/>
  <c r="L86"/>
  <c r="M86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9"/>
  <c r="C89"/>
  <c r="D89"/>
  <c r="F89"/>
  <c r="G89"/>
  <c r="H89"/>
  <c r="I89"/>
  <c r="L89"/>
  <c r="M89"/>
  <c r="B85"/>
  <c r="C85"/>
  <c r="D85"/>
  <c r="F85"/>
  <c r="G85"/>
  <c r="H85"/>
  <c r="I85"/>
  <c r="L85"/>
  <c r="M85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82"/>
  <c r="C82"/>
  <c r="D82"/>
  <c r="F82"/>
  <c r="G82"/>
  <c r="H82"/>
  <c r="I82"/>
  <c r="L82"/>
  <c r="M82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79"/>
  <c r="C79"/>
  <c r="D79"/>
  <c r="F79"/>
  <c r="G79"/>
  <c r="H79"/>
  <c r="I79"/>
  <c r="L79"/>
  <c r="M79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69"/>
  <c r="C69"/>
  <c r="D69"/>
  <c r="F69"/>
  <c r="G69"/>
  <c r="H69"/>
  <c r="I69"/>
  <c r="L69"/>
  <c r="M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B73"/>
  <c r="C73"/>
  <c r="D73"/>
  <c r="F73"/>
  <c r="G73"/>
  <c r="H73"/>
  <c r="I73"/>
  <c r="L73"/>
  <c r="M73"/>
  <c r="U49" i="104"/>
  <c r="V49" s="1"/>
  <c r="V49" i="105" s="1"/>
  <c r="U50" i="104"/>
  <c r="V50" s="1"/>
  <c r="V50" i="105" s="1"/>
  <c r="U51" i="104"/>
  <c r="V51" s="1"/>
  <c r="V51" i="105" s="1"/>
  <c r="U52" i="104"/>
  <c r="V52" s="1"/>
  <c r="V52" i="105" s="1"/>
  <c r="U53" i="104"/>
  <c r="V53" s="1"/>
  <c r="V53" i="105" s="1"/>
  <c r="U54" i="104"/>
  <c r="V54" s="1"/>
  <c r="V54" i="105" s="1"/>
  <c r="U55" i="104"/>
  <c r="V55" s="1"/>
  <c r="V55" i="105" s="1"/>
  <c r="U56" i="104"/>
  <c r="V56" s="1"/>
  <c r="V56" i="105" s="1"/>
  <c r="U57" i="104"/>
  <c r="V57" s="1"/>
  <c r="V57" i="105" s="1"/>
  <c r="U58" i="104"/>
  <c r="V58" s="1"/>
  <c r="V58" i="105" s="1"/>
  <c r="U59" i="104"/>
  <c r="V59" s="1"/>
  <c r="V59" i="105" s="1"/>
  <c r="U60" i="104"/>
  <c r="V60" s="1"/>
  <c r="V60" i="105" s="1"/>
  <c r="U61" i="104"/>
  <c r="V61" s="1"/>
  <c r="V61" i="105" s="1"/>
  <c r="U62" i="104"/>
  <c r="V62" s="1"/>
  <c r="V62" i="105" s="1"/>
  <c r="U63" i="104"/>
  <c r="V63" s="1"/>
  <c r="V63" i="105" s="1"/>
  <c r="U64" i="104"/>
  <c r="V64" s="1"/>
  <c r="V64" i="105" s="1"/>
  <c r="U65" i="104"/>
  <c r="V65" s="1"/>
  <c r="V65" i="105" s="1"/>
  <c r="U66" i="104"/>
  <c r="V66" s="1"/>
  <c r="V66" i="105" s="1"/>
  <c r="U67" i="104"/>
  <c r="V67" s="1"/>
  <c r="V67" i="105" s="1"/>
  <c r="U68" i="104"/>
  <c r="V68" s="1"/>
  <c r="V68" i="105" s="1"/>
  <c r="U69" i="104"/>
  <c r="V69" s="1"/>
  <c r="V69" i="105" s="1"/>
  <c r="U70" i="104"/>
  <c r="V70" s="1"/>
  <c r="V70" i="105" s="1"/>
  <c r="U71" i="104"/>
  <c r="V71" s="1"/>
  <c r="V71" i="105" s="1"/>
  <c r="U72" i="104"/>
  <c r="V72" s="1"/>
  <c r="V72" i="105" s="1"/>
  <c r="U73" i="104"/>
  <c r="V73" s="1"/>
  <c r="V73" i="105" s="1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8"/>
  <c r="C68"/>
  <c r="D68"/>
  <c r="F68"/>
  <c r="G68"/>
  <c r="H68"/>
  <c r="I68"/>
  <c r="L68"/>
  <c r="M68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B57"/>
  <c r="C57"/>
  <c r="D57"/>
  <c r="F57"/>
  <c r="G57"/>
  <c r="H57"/>
  <c r="I57"/>
  <c r="L57"/>
  <c r="M57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B61"/>
  <c r="C61"/>
  <c r="D61"/>
  <c r="F61"/>
  <c r="G61"/>
  <c r="H61"/>
  <c r="I61"/>
  <c r="L61"/>
  <c r="M61"/>
  <c r="B62"/>
  <c r="C62"/>
  <c r="D62"/>
  <c r="F62"/>
  <c r="G62"/>
  <c r="H62"/>
  <c r="I62"/>
  <c r="L62"/>
  <c r="M62"/>
  <c r="B50"/>
  <c r="C50"/>
  <c r="D50"/>
  <c r="F50"/>
  <c r="G50"/>
  <c r="H50"/>
  <c r="I50"/>
  <c r="L50"/>
  <c r="M50"/>
  <c r="B51"/>
  <c r="C51"/>
  <c r="D51"/>
  <c r="F51"/>
  <c r="G51"/>
  <c r="H51"/>
  <c r="I51"/>
  <c r="L51"/>
  <c r="M51"/>
  <c r="B52"/>
  <c r="C52"/>
  <c r="D52"/>
  <c r="F52"/>
  <c r="G52"/>
  <c r="H52"/>
  <c r="I52"/>
  <c r="L52"/>
  <c r="M52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49"/>
  <c r="C49"/>
  <c r="D49"/>
  <c r="F49"/>
  <c r="G49"/>
  <c r="H49"/>
  <c r="I49"/>
  <c r="L49"/>
  <c r="M49"/>
  <c r="U24" i="104"/>
  <c r="V24" s="1"/>
  <c r="U25"/>
  <c r="V25" s="1"/>
  <c r="U26"/>
  <c r="V26" s="1"/>
  <c r="U27"/>
  <c r="V27" s="1"/>
  <c r="U28"/>
  <c r="V28" s="1"/>
  <c r="U29"/>
  <c r="V29" s="1"/>
  <c r="U30"/>
  <c r="V30" s="1"/>
  <c r="U31"/>
  <c r="V31" s="1"/>
  <c r="U32"/>
  <c r="V32" s="1"/>
  <c r="U33"/>
  <c r="V33" s="1"/>
  <c r="U34"/>
  <c r="V34" s="1"/>
  <c r="U35"/>
  <c r="V35" s="1"/>
  <c r="U36"/>
  <c r="V36" s="1"/>
  <c r="U37"/>
  <c r="V37" s="1"/>
  <c r="U38"/>
  <c r="V38" s="1"/>
  <c r="U39"/>
  <c r="V39" s="1"/>
  <c r="U40"/>
  <c r="V40" s="1"/>
  <c r="U41"/>
  <c r="V41" s="1"/>
  <c r="U42"/>
  <c r="V42" s="1"/>
  <c r="U43"/>
  <c r="V43" s="1"/>
  <c r="V43" i="105" s="1"/>
  <c r="U44" i="104"/>
  <c r="V44" s="1"/>
  <c r="V44" i="105" s="1"/>
  <c r="U45" i="104"/>
  <c r="V45" s="1"/>
  <c r="V45" i="105" s="1"/>
  <c r="U46" i="104"/>
  <c r="V46" s="1"/>
  <c r="V46" i="105" s="1"/>
  <c r="U47" i="104"/>
  <c r="V47" s="1"/>
  <c r="V47" i="105" s="1"/>
  <c r="U48" i="104"/>
  <c r="V48" s="1"/>
  <c r="V48" i="105" s="1"/>
  <c r="B48"/>
  <c r="C48"/>
  <c r="D48"/>
  <c r="F48"/>
  <c r="G48"/>
  <c r="H48"/>
  <c r="I48"/>
  <c r="L48"/>
  <c r="M48"/>
  <c r="B43"/>
  <c r="C43"/>
  <c r="D43"/>
  <c r="F43"/>
  <c r="G43"/>
  <c r="H43"/>
  <c r="I43"/>
  <c r="L43"/>
  <c r="M43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B46"/>
  <c r="C46"/>
  <c r="D46"/>
  <c r="F46"/>
  <c r="G46"/>
  <c r="H46"/>
  <c r="I46"/>
  <c r="L46"/>
  <c r="M46"/>
  <c r="B47"/>
  <c r="C47"/>
  <c r="D47"/>
  <c r="F47"/>
  <c r="G47"/>
  <c r="H47"/>
  <c r="I47"/>
  <c r="L47"/>
  <c r="M47"/>
  <c r="V178" i="114" l="1"/>
  <c r="U60" i="10"/>
  <c r="S60"/>
  <c r="V149" i="105"/>
  <c r="O60" i="10"/>
  <c r="R60" s="1"/>
  <c r="V126" i="105"/>
  <c r="V120"/>
  <c r="V105"/>
  <c r="B42"/>
  <c r="C42"/>
  <c r="D42"/>
  <c r="F42"/>
  <c r="G42"/>
  <c r="H42"/>
  <c r="I42"/>
  <c r="L42"/>
  <c r="M42"/>
  <c r="V42"/>
  <c r="H164"/>
  <c r="G164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9"/>
  <c r="C39"/>
  <c r="D39"/>
  <c r="F39"/>
  <c r="G39"/>
  <c r="H39"/>
  <c r="I39"/>
  <c r="L39"/>
  <c r="M39"/>
  <c r="V39"/>
  <c r="B40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41"/>
  <c r="M59" i="10"/>
  <c r="L59"/>
  <c r="U59" s="1"/>
  <c r="J59"/>
  <c r="E59"/>
  <c r="K59" s="1"/>
  <c r="D59"/>
  <c r="B32" i="105"/>
  <c r="C32"/>
  <c r="D32"/>
  <c r="F32"/>
  <c r="G32"/>
  <c r="H32"/>
  <c r="I32"/>
  <c r="L32"/>
  <c r="M32"/>
  <c r="V32"/>
  <c r="B33"/>
  <c r="C33"/>
  <c r="D33"/>
  <c r="F33"/>
  <c r="G33"/>
  <c r="H33"/>
  <c r="I33"/>
  <c r="L33"/>
  <c r="M33"/>
  <c r="V33"/>
  <c r="B34"/>
  <c r="C34"/>
  <c r="D34"/>
  <c r="F34"/>
  <c r="G34"/>
  <c r="H34"/>
  <c r="I34"/>
  <c r="L34"/>
  <c r="M34"/>
  <c r="V34"/>
  <c r="B35"/>
  <c r="C35"/>
  <c r="D35"/>
  <c r="F35"/>
  <c r="G35"/>
  <c r="H35"/>
  <c r="I35"/>
  <c r="L35"/>
  <c r="M35"/>
  <c r="V35"/>
  <c r="B36"/>
  <c r="C36"/>
  <c r="D36"/>
  <c r="F36"/>
  <c r="G36"/>
  <c r="H36"/>
  <c r="I36"/>
  <c r="L36"/>
  <c r="M36"/>
  <c r="V36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26"/>
  <c r="C26"/>
  <c r="D26"/>
  <c r="F26"/>
  <c r="G26"/>
  <c r="H26"/>
  <c r="I26"/>
  <c r="L26"/>
  <c r="M26"/>
  <c r="V26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B24"/>
  <c r="C24"/>
  <c r="D24"/>
  <c r="F24"/>
  <c r="G24"/>
  <c r="H24"/>
  <c r="I24"/>
  <c r="L24"/>
  <c r="M24"/>
  <c r="V24"/>
  <c r="B25"/>
  <c r="C25"/>
  <c r="D25"/>
  <c r="F25"/>
  <c r="G25"/>
  <c r="H25"/>
  <c r="I25"/>
  <c r="L25"/>
  <c r="M25"/>
  <c r="V25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B23"/>
  <c r="C23"/>
  <c r="D23"/>
  <c r="F23"/>
  <c r="G23"/>
  <c r="H23"/>
  <c r="I23"/>
  <c r="L23"/>
  <c r="M23"/>
  <c r="U4" i="10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V23" s="1"/>
  <c r="V4"/>
  <c r="V4" i="105" s="1"/>
  <c r="V5" i="104"/>
  <c r="V6"/>
  <c r="V7"/>
  <c r="V8"/>
  <c r="V9"/>
  <c r="V9" i="105" s="1"/>
  <c r="V10" i="104"/>
  <c r="V11"/>
  <c r="V11" i="105" s="1"/>
  <c r="V12" i="104"/>
  <c r="V12" i="105" s="1"/>
  <c r="V13" i="104"/>
  <c r="V14"/>
  <c r="V14" i="105" s="1"/>
  <c r="V15" i="104"/>
  <c r="V15" i="105" s="1"/>
  <c r="V16" i="104"/>
  <c r="V16" i="105" s="1"/>
  <c r="V17" i="104"/>
  <c r="V17" i="105" s="1"/>
  <c r="V18" i="104"/>
  <c r="V19"/>
  <c r="V19" i="105" s="1"/>
  <c r="V20" i="104"/>
  <c r="V20" i="105" s="1"/>
  <c r="V21" i="104"/>
  <c r="V21" i="105" s="1"/>
  <c r="V22" i="104"/>
  <c r="V22" i="105" s="1"/>
  <c r="V23"/>
  <c r="U3" i="104"/>
  <c r="V3" s="1"/>
  <c r="B20" i="105"/>
  <c r="C20"/>
  <c r="D20"/>
  <c r="F20"/>
  <c r="G20"/>
  <c r="H20"/>
  <c r="I20"/>
  <c r="L20"/>
  <c r="M20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B17"/>
  <c r="C17"/>
  <c r="D17"/>
  <c r="F17"/>
  <c r="G17"/>
  <c r="H17"/>
  <c r="I17"/>
  <c r="L17"/>
  <c r="M17"/>
  <c r="B18"/>
  <c r="C18"/>
  <c r="D18"/>
  <c r="F18"/>
  <c r="G18"/>
  <c r="H18"/>
  <c r="I18"/>
  <c r="L18"/>
  <c r="M18"/>
  <c r="V18"/>
  <c r="B19"/>
  <c r="C19"/>
  <c r="D19"/>
  <c r="F19"/>
  <c r="G19"/>
  <c r="H19"/>
  <c r="I19"/>
  <c r="L19"/>
  <c r="M19"/>
  <c r="B14"/>
  <c r="C14"/>
  <c r="D14"/>
  <c r="F14"/>
  <c r="G14"/>
  <c r="H14"/>
  <c r="I14"/>
  <c r="L14"/>
  <c r="M14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B12"/>
  <c r="C12"/>
  <c r="D12"/>
  <c r="F12"/>
  <c r="G12"/>
  <c r="H12"/>
  <c r="I12"/>
  <c r="L12"/>
  <c r="M12"/>
  <c r="B13"/>
  <c r="C13"/>
  <c r="D13"/>
  <c r="F13"/>
  <c r="G13"/>
  <c r="H13"/>
  <c r="I13"/>
  <c r="L13"/>
  <c r="M13"/>
  <c r="V13"/>
  <c r="B9"/>
  <c r="C9"/>
  <c r="D9"/>
  <c r="F9"/>
  <c r="G9"/>
  <c r="H9"/>
  <c r="I9"/>
  <c r="L9"/>
  <c r="M9"/>
  <c r="B8"/>
  <c r="C8"/>
  <c r="D8"/>
  <c r="F8"/>
  <c r="G8"/>
  <c r="H8"/>
  <c r="I8"/>
  <c r="L8"/>
  <c r="M8"/>
  <c r="V8"/>
  <c r="B4"/>
  <c r="C4"/>
  <c r="D4"/>
  <c r="F4"/>
  <c r="G4"/>
  <c r="H4"/>
  <c r="I4"/>
  <c r="L4"/>
  <c r="M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M3"/>
  <c r="L3"/>
  <c r="I3"/>
  <c r="H3"/>
  <c r="G3"/>
  <c r="F3"/>
  <c r="D3"/>
  <c r="C3"/>
  <c r="B3"/>
  <c r="V176" i="102"/>
  <c r="V179"/>
  <c r="V180"/>
  <c r="V181"/>
  <c r="V181" i="103" s="1"/>
  <c r="V182" i="102"/>
  <c r="V183"/>
  <c r="V183" i="103" s="1"/>
  <c r="U176" i="102"/>
  <c r="U177"/>
  <c r="V177" s="1"/>
  <c r="V177" i="103" s="1"/>
  <c r="U178" i="102"/>
  <c r="V178" s="1"/>
  <c r="V178" i="103" s="1"/>
  <c r="U179" i="102"/>
  <c r="U180"/>
  <c r="U181"/>
  <c r="U182"/>
  <c r="U183"/>
  <c r="F184" i="103"/>
  <c r="G184"/>
  <c r="H184"/>
  <c r="I184"/>
  <c r="G184" i="102"/>
  <c r="I184"/>
  <c r="H184"/>
  <c r="B181" i="103"/>
  <c r="C181"/>
  <c r="D181"/>
  <c r="F181"/>
  <c r="G181"/>
  <c r="H181"/>
  <c r="I181"/>
  <c r="L181"/>
  <c r="M181"/>
  <c r="B182"/>
  <c r="C182"/>
  <c r="D182"/>
  <c r="F182"/>
  <c r="G182"/>
  <c r="H182"/>
  <c r="I182"/>
  <c r="L182"/>
  <c r="M182"/>
  <c r="V182"/>
  <c r="B183"/>
  <c r="C183"/>
  <c r="D183"/>
  <c r="F183"/>
  <c r="G183"/>
  <c r="H183"/>
  <c r="I183"/>
  <c r="L183"/>
  <c r="M183"/>
  <c r="F184" i="102"/>
  <c r="B176" i="103"/>
  <c r="C176"/>
  <c r="D176"/>
  <c r="F176"/>
  <c r="G176"/>
  <c r="H176"/>
  <c r="I176"/>
  <c r="L176"/>
  <c r="M176"/>
  <c r="V176"/>
  <c r="B177"/>
  <c r="C177"/>
  <c r="D177"/>
  <c r="F177"/>
  <c r="G177"/>
  <c r="H177"/>
  <c r="I177"/>
  <c r="L177"/>
  <c r="M177"/>
  <c r="B178"/>
  <c r="C178"/>
  <c r="D178"/>
  <c r="F178"/>
  <c r="G178"/>
  <c r="H178"/>
  <c r="I178"/>
  <c r="L178"/>
  <c r="M178"/>
  <c r="B179"/>
  <c r="C179"/>
  <c r="D179"/>
  <c r="F179"/>
  <c r="G179"/>
  <c r="H179"/>
  <c r="I179"/>
  <c r="L179"/>
  <c r="M179"/>
  <c r="V179"/>
  <c r="B180"/>
  <c r="C180"/>
  <c r="D180"/>
  <c r="F180"/>
  <c r="G180"/>
  <c r="H180"/>
  <c r="I180"/>
  <c r="L180"/>
  <c r="M180"/>
  <c r="V180"/>
  <c r="V171" i="102"/>
  <c r="V171" i="103" s="1"/>
  <c r="V172" i="102"/>
  <c r="V173"/>
  <c r="V174"/>
  <c r="V174" i="103" s="1"/>
  <c r="V175" i="102"/>
  <c r="V175" i="103" s="1"/>
  <c r="U171" i="102"/>
  <c r="U172"/>
  <c r="U173"/>
  <c r="U174"/>
  <c r="U175"/>
  <c r="B171" i="103"/>
  <c r="C171"/>
  <c r="D171"/>
  <c r="F171"/>
  <c r="G171"/>
  <c r="H171"/>
  <c r="I171"/>
  <c r="L171"/>
  <c r="M171"/>
  <c r="B172"/>
  <c r="C172"/>
  <c r="D172"/>
  <c r="F172"/>
  <c r="G172"/>
  <c r="H172"/>
  <c r="I172"/>
  <c r="L172"/>
  <c r="M172"/>
  <c r="V172"/>
  <c r="B173"/>
  <c r="C173"/>
  <c r="D173"/>
  <c r="F173"/>
  <c r="G173"/>
  <c r="H173"/>
  <c r="I173"/>
  <c r="L173"/>
  <c r="M173"/>
  <c r="V173"/>
  <c r="B174"/>
  <c r="C174"/>
  <c r="D174"/>
  <c r="F174"/>
  <c r="G174"/>
  <c r="H174"/>
  <c r="I174"/>
  <c r="L174"/>
  <c r="M174"/>
  <c r="B175"/>
  <c r="C175"/>
  <c r="D175"/>
  <c r="F175"/>
  <c r="G175"/>
  <c r="H175"/>
  <c r="I175"/>
  <c r="L175"/>
  <c r="M175"/>
  <c r="V159" i="102"/>
  <c r="V159" i="103" s="1"/>
  <c r="V161" i="102"/>
  <c r="V163"/>
  <c r="V163" i="103" s="1"/>
  <c r="V165" i="102"/>
  <c r="V165" i="103" s="1"/>
  <c r="U158" i="102"/>
  <c r="V158" s="1"/>
  <c r="V158" i="103" s="1"/>
  <c r="U159" i="102"/>
  <c r="U160"/>
  <c r="V160" s="1"/>
  <c r="V160" i="103" s="1"/>
  <c r="U161" i="102"/>
  <c r="U162"/>
  <c r="V162" s="1"/>
  <c r="V162" i="103" s="1"/>
  <c r="U163" i="102"/>
  <c r="U164"/>
  <c r="V164" s="1"/>
  <c r="V164" i="103" s="1"/>
  <c r="U165" i="102"/>
  <c r="U166"/>
  <c r="V166" s="1"/>
  <c r="U167"/>
  <c r="V167" s="1"/>
  <c r="V167" i="103" s="1"/>
  <c r="U168" i="102"/>
  <c r="V168" s="1"/>
  <c r="V168" i="103" s="1"/>
  <c r="U169" i="102"/>
  <c r="V169" s="1"/>
  <c r="V169" i="103" s="1"/>
  <c r="U170" i="102"/>
  <c r="V170" s="1"/>
  <c r="V170" i="103" s="1"/>
  <c r="B169"/>
  <c r="C169"/>
  <c r="D169"/>
  <c r="F169"/>
  <c r="G169"/>
  <c r="H169"/>
  <c r="I169"/>
  <c r="L169"/>
  <c r="M169"/>
  <c r="B170"/>
  <c r="C170"/>
  <c r="D170"/>
  <c r="F170"/>
  <c r="G170"/>
  <c r="H170"/>
  <c r="I170"/>
  <c r="L170"/>
  <c r="M170"/>
  <c r="B164"/>
  <c r="C164"/>
  <c r="D164"/>
  <c r="F164"/>
  <c r="G164"/>
  <c r="H164"/>
  <c r="I164"/>
  <c r="L164"/>
  <c r="M164"/>
  <c r="B165"/>
  <c r="C165"/>
  <c r="D165"/>
  <c r="F165"/>
  <c r="G165"/>
  <c r="H165"/>
  <c r="I165"/>
  <c r="L165"/>
  <c r="M165"/>
  <c r="B166"/>
  <c r="C166"/>
  <c r="D166"/>
  <c r="F166"/>
  <c r="G166"/>
  <c r="H166"/>
  <c r="I166"/>
  <c r="L166"/>
  <c r="M166"/>
  <c r="B167"/>
  <c r="C167"/>
  <c r="D167"/>
  <c r="F167"/>
  <c r="G167"/>
  <c r="H167"/>
  <c r="I167"/>
  <c r="L167"/>
  <c r="M167"/>
  <c r="B168"/>
  <c r="C168"/>
  <c r="D168"/>
  <c r="F168"/>
  <c r="G168"/>
  <c r="H168"/>
  <c r="I168"/>
  <c r="L168"/>
  <c r="M168"/>
  <c r="B163"/>
  <c r="C163"/>
  <c r="D163"/>
  <c r="F163"/>
  <c r="G163"/>
  <c r="H163"/>
  <c r="I163"/>
  <c r="L163"/>
  <c r="M163"/>
  <c r="B158"/>
  <c r="C158"/>
  <c r="D158"/>
  <c r="F158"/>
  <c r="G158"/>
  <c r="H158"/>
  <c r="I158"/>
  <c r="L158"/>
  <c r="M158"/>
  <c r="B159"/>
  <c r="C159"/>
  <c r="D159"/>
  <c r="F159"/>
  <c r="G159"/>
  <c r="H159"/>
  <c r="I159"/>
  <c r="L159"/>
  <c r="M159"/>
  <c r="B160"/>
  <c r="C160"/>
  <c r="D160"/>
  <c r="F160"/>
  <c r="G160"/>
  <c r="H160"/>
  <c r="I160"/>
  <c r="L160"/>
  <c r="M160"/>
  <c r="B161"/>
  <c r="C161"/>
  <c r="D161"/>
  <c r="F161"/>
  <c r="G161"/>
  <c r="H161"/>
  <c r="I161"/>
  <c r="L161"/>
  <c r="M161"/>
  <c r="V161"/>
  <c r="B162"/>
  <c r="C162"/>
  <c r="D162"/>
  <c r="F162"/>
  <c r="G162"/>
  <c r="H162"/>
  <c r="I162"/>
  <c r="L162"/>
  <c r="M162"/>
  <c r="B157"/>
  <c r="C157"/>
  <c r="D157"/>
  <c r="F157"/>
  <c r="G157"/>
  <c r="H157"/>
  <c r="I157"/>
  <c r="L157"/>
  <c r="M157"/>
  <c r="V145" i="102"/>
  <c r="V147"/>
  <c r="V147" i="103" s="1"/>
  <c r="V149" i="102"/>
  <c r="V151"/>
  <c r="V151" i="103" s="1"/>
  <c r="V156" i="102"/>
  <c r="V156" i="103" s="1"/>
  <c r="U144" i="102"/>
  <c r="V144" s="1"/>
  <c r="V144" i="103" s="1"/>
  <c r="U145" i="102"/>
  <c r="U146"/>
  <c r="V146" s="1"/>
  <c r="V146" i="103" s="1"/>
  <c r="U147" i="102"/>
  <c r="U148"/>
  <c r="V148" s="1"/>
  <c r="V148" i="103" s="1"/>
  <c r="U149" i="102"/>
  <c r="U150"/>
  <c r="V150" s="1"/>
  <c r="V150" i="103" s="1"/>
  <c r="U151" i="102"/>
  <c r="U152"/>
  <c r="V152" s="1"/>
  <c r="V152" i="103" s="1"/>
  <c r="U153" i="102"/>
  <c r="V153" s="1"/>
  <c r="U154"/>
  <c r="V154" s="1"/>
  <c r="V154" i="103" s="1"/>
  <c r="U155" i="102"/>
  <c r="V155" s="1"/>
  <c r="V155" i="103" s="1"/>
  <c r="U156" i="102"/>
  <c r="U157"/>
  <c r="V157" s="1"/>
  <c r="V157" i="103" s="1"/>
  <c r="B156"/>
  <c r="C156"/>
  <c r="D156"/>
  <c r="F156"/>
  <c r="G156"/>
  <c r="H156"/>
  <c r="I156"/>
  <c r="L156"/>
  <c r="M156"/>
  <c r="B151"/>
  <c r="C151"/>
  <c r="D151"/>
  <c r="F151"/>
  <c r="G151"/>
  <c r="H151"/>
  <c r="I151"/>
  <c r="L151"/>
  <c r="M151"/>
  <c r="B152"/>
  <c r="C152"/>
  <c r="D152"/>
  <c r="F152"/>
  <c r="G152"/>
  <c r="H152"/>
  <c r="I152"/>
  <c r="L152"/>
  <c r="M152"/>
  <c r="B153"/>
  <c r="C153"/>
  <c r="D153"/>
  <c r="F153"/>
  <c r="G153"/>
  <c r="H153"/>
  <c r="I153"/>
  <c r="L153"/>
  <c r="M153"/>
  <c r="B154"/>
  <c r="C154"/>
  <c r="D154"/>
  <c r="F154"/>
  <c r="G154"/>
  <c r="H154"/>
  <c r="I154"/>
  <c r="L154"/>
  <c r="M154"/>
  <c r="B155"/>
  <c r="C155"/>
  <c r="D155"/>
  <c r="F155"/>
  <c r="G155"/>
  <c r="H155"/>
  <c r="I155"/>
  <c r="L155"/>
  <c r="M155"/>
  <c r="B149"/>
  <c r="C149"/>
  <c r="D149"/>
  <c r="F149"/>
  <c r="G149"/>
  <c r="H149"/>
  <c r="I149"/>
  <c r="L149"/>
  <c r="M149"/>
  <c r="V149"/>
  <c r="B150"/>
  <c r="C150"/>
  <c r="D150"/>
  <c r="F150"/>
  <c r="G150"/>
  <c r="H150"/>
  <c r="I150"/>
  <c r="L150"/>
  <c r="M150"/>
  <c r="B144"/>
  <c r="C144"/>
  <c r="D144"/>
  <c r="F144"/>
  <c r="G144"/>
  <c r="H144"/>
  <c r="I144"/>
  <c r="L144"/>
  <c r="M144"/>
  <c r="B145"/>
  <c r="C145"/>
  <c r="D145"/>
  <c r="F145"/>
  <c r="G145"/>
  <c r="H145"/>
  <c r="I145"/>
  <c r="L145"/>
  <c r="M145"/>
  <c r="V145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B148"/>
  <c r="C148"/>
  <c r="D148"/>
  <c r="F148"/>
  <c r="G148"/>
  <c r="H148"/>
  <c r="I148"/>
  <c r="L148"/>
  <c r="M148"/>
  <c r="V135" i="102"/>
  <c r="V135" i="103" s="1"/>
  <c r="V143" i="102"/>
  <c r="U130"/>
  <c r="V130" s="1"/>
  <c r="V130" i="103" s="1"/>
  <c r="U131" i="102"/>
  <c r="V131" s="1"/>
  <c r="V131" i="103" s="1"/>
  <c r="U132" i="102"/>
  <c r="V132" s="1"/>
  <c r="V132" i="103" s="1"/>
  <c r="U133" i="102"/>
  <c r="V133" s="1"/>
  <c r="V133" i="103" s="1"/>
  <c r="U134" i="102"/>
  <c r="V134" s="1"/>
  <c r="V134" i="103" s="1"/>
  <c r="U135" i="102"/>
  <c r="U136"/>
  <c r="V136" s="1"/>
  <c r="V136" i="103" s="1"/>
  <c r="U137" i="102"/>
  <c r="V137" s="1"/>
  <c r="V137" i="103" s="1"/>
  <c r="U138" i="102"/>
  <c r="V138" s="1"/>
  <c r="V138" i="103" s="1"/>
  <c r="U139" i="102"/>
  <c r="V139" s="1"/>
  <c r="V139" i="103" s="1"/>
  <c r="U140" i="102"/>
  <c r="V140" s="1"/>
  <c r="V140" i="103" s="1"/>
  <c r="U141" i="102"/>
  <c r="V141" s="1"/>
  <c r="V141" i="103" s="1"/>
  <c r="U142" i="102"/>
  <c r="V142" s="1"/>
  <c r="V142" i="103" s="1"/>
  <c r="U143" i="102"/>
  <c r="B143" i="103"/>
  <c r="C143"/>
  <c r="D143"/>
  <c r="F143"/>
  <c r="G143"/>
  <c r="H143"/>
  <c r="I143"/>
  <c r="L143"/>
  <c r="M143"/>
  <c r="V143"/>
  <c r="B142"/>
  <c r="C142"/>
  <c r="D142"/>
  <c r="F142"/>
  <c r="G142"/>
  <c r="H142"/>
  <c r="I142"/>
  <c r="L142"/>
  <c r="M142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B139"/>
  <c r="C139"/>
  <c r="D139"/>
  <c r="F139"/>
  <c r="G139"/>
  <c r="H139"/>
  <c r="I139"/>
  <c r="L139"/>
  <c r="M139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B133"/>
  <c r="C133"/>
  <c r="D133"/>
  <c r="F133"/>
  <c r="G133"/>
  <c r="H133"/>
  <c r="I133"/>
  <c r="L133"/>
  <c r="M133"/>
  <c r="B134"/>
  <c r="C134"/>
  <c r="D134"/>
  <c r="F134"/>
  <c r="G134"/>
  <c r="H134"/>
  <c r="I134"/>
  <c r="L134"/>
  <c r="M134"/>
  <c r="U117" i="102"/>
  <c r="V117" s="1"/>
  <c r="V117" i="103" s="1"/>
  <c r="U118" i="102"/>
  <c r="V118" s="1"/>
  <c r="V118" i="103" s="1"/>
  <c r="U119" i="102"/>
  <c r="V119" s="1"/>
  <c r="V119" i="103" s="1"/>
  <c r="U120" i="102"/>
  <c r="V120" s="1"/>
  <c r="V120" i="103" s="1"/>
  <c r="U121" i="102"/>
  <c r="V121" s="1"/>
  <c r="V121" i="103" s="1"/>
  <c r="U122" i="102"/>
  <c r="V122" s="1"/>
  <c r="V122" i="103" s="1"/>
  <c r="U123" i="102"/>
  <c r="V123" s="1"/>
  <c r="V123" i="103" s="1"/>
  <c r="U124" i="102"/>
  <c r="V124" s="1"/>
  <c r="V124" i="103" s="1"/>
  <c r="U125" i="102"/>
  <c r="V125" s="1"/>
  <c r="V125" i="103" s="1"/>
  <c r="U126" i="102"/>
  <c r="V126" s="1"/>
  <c r="V126" i="103" s="1"/>
  <c r="U127" i="102"/>
  <c r="V127" s="1"/>
  <c r="V127" i="103" s="1"/>
  <c r="U128" i="102"/>
  <c r="V128" s="1"/>
  <c r="V128" i="103" s="1"/>
  <c r="U129" i="102"/>
  <c r="V129" s="1"/>
  <c r="B128" i="103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22"/>
  <c r="C122"/>
  <c r="D122"/>
  <c r="F122"/>
  <c r="G122"/>
  <c r="H122"/>
  <c r="I122"/>
  <c r="L122"/>
  <c r="M122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9"/>
  <c r="C119"/>
  <c r="D119"/>
  <c r="F119"/>
  <c r="G119"/>
  <c r="H119"/>
  <c r="I119"/>
  <c r="L119"/>
  <c r="M119"/>
  <c r="B120"/>
  <c r="C120"/>
  <c r="D120"/>
  <c r="F120"/>
  <c r="G120"/>
  <c r="H120"/>
  <c r="I120"/>
  <c r="L120"/>
  <c r="M120"/>
  <c r="B121"/>
  <c r="C121"/>
  <c r="D121"/>
  <c r="F121"/>
  <c r="G121"/>
  <c r="H121"/>
  <c r="I121"/>
  <c r="L121"/>
  <c r="M121"/>
  <c r="V115" i="102"/>
  <c r="V115" i="103" s="1"/>
  <c r="U111" i="102"/>
  <c r="V111" s="1"/>
  <c r="V111" i="103" s="1"/>
  <c r="U112" i="102"/>
  <c r="V112" s="1"/>
  <c r="V112" i="103" s="1"/>
  <c r="U113" i="102"/>
  <c r="V113" s="1"/>
  <c r="V113" i="103" s="1"/>
  <c r="U114" i="102"/>
  <c r="V114" s="1"/>
  <c r="V114" i="103" s="1"/>
  <c r="U115" i="102"/>
  <c r="U116"/>
  <c r="V116" s="1"/>
  <c r="V116" i="103" s="1"/>
  <c r="B114"/>
  <c r="C114"/>
  <c r="D114"/>
  <c r="F114"/>
  <c r="G114"/>
  <c r="H114"/>
  <c r="I114"/>
  <c r="L114"/>
  <c r="M114"/>
  <c r="B115"/>
  <c r="C115"/>
  <c r="D115"/>
  <c r="F115"/>
  <c r="G115"/>
  <c r="H115"/>
  <c r="I115"/>
  <c r="L115"/>
  <c r="M115"/>
  <c r="B116"/>
  <c r="C116"/>
  <c r="D116"/>
  <c r="F116"/>
  <c r="G116"/>
  <c r="H116"/>
  <c r="I116"/>
  <c r="L116"/>
  <c r="M116"/>
  <c r="B111"/>
  <c r="C111"/>
  <c r="D111"/>
  <c r="F111"/>
  <c r="G111"/>
  <c r="H111"/>
  <c r="I111"/>
  <c r="L111"/>
  <c r="M111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U105" i="102"/>
  <c r="V105" s="1"/>
  <c r="V105" i="103" s="1"/>
  <c r="U106" i="102"/>
  <c r="V106" s="1"/>
  <c r="V106" i="103" s="1"/>
  <c r="U107" i="102"/>
  <c r="V107" s="1"/>
  <c r="V107" i="103" s="1"/>
  <c r="U108" i="102"/>
  <c r="V108" s="1"/>
  <c r="V108" i="103" s="1"/>
  <c r="U109" i="102"/>
  <c r="V109" s="1"/>
  <c r="V109" i="103" s="1"/>
  <c r="U110" i="102"/>
  <c r="V110" s="1"/>
  <c r="V110" i="103" s="1"/>
  <c r="B110"/>
  <c r="C110"/>
  <c r="D110"/>
  <c r="F110"/>
  <c r="G110"/>
  <c r="H110"/>
  <c r="I110"/>
  <c r="L110"/>
  <c r="M110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V98" i="102"/>
  <c r="V98" i="103" s="1"/>
  <c r="V103" i="102"/>
  <c r="V103" i="103" s="1"/>
  <c r="U98" i="102"/>
  <c r="U99"/>
  <c r="V99" s="1"/>
  <c r="V99" i="103" s="1"/>
  <c r="U100" i="102"/>
  <c r="V100" s="1"/>
  <c r="V100" i="103" s="1"/>
  <c r="U101" i="102"/>
  <c r="V101" s="1"/>
  <c r="V101" i="103" s="1"/>
  <c r="U102" i="102"/>
  <c r="V102" s="1"/>
  <c r="U103"/>
  <c r="U104"/>
  <c r="V104" s="1"/>
  <c r="V104" i="103" s="1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V91" i="102"/>
  <c r="V91" i="103" s="1"/>
  <c r="U90" i="102"/>
  <c r="V90" s="1"/>
  <c r="V90" i="103" s="1"/>
  <c r="U91" i="102"/>
  <c r="U92"/>
  <c r="V92" s="1"/>
  <c r="U93"/>
  <c r="V93" s="1"/>
  <c r="V93" i="103" s="1"/>
  <c r="U94" i="102"/>
  <c r="V94" s="1"/>
  <c r="V94" i="103" s="1"/>
  <c r="U95" i="102"/>
  <c r="V95" s="1"/>
  <c r="V95" i="103" s="1"/>
  <c r="U96" i="102"/>
  <c r="V96" s="1"/>
  <c r="V96" i="103" s="1"/>
  <c r="U97" i="102"/>
  <c r="V97" s="1"/>
  <c r="V97" i="103" s="1"/>
  <c r="B90"/>
  <c r="C90"/>
  <c r="D90"/>
  <c r="F90"/>
  <c r="G90"/>
  <c r="H90"/>
  <c r="I90"/>
  <c r="L90"/>
  <c r="M90"/>
  <c r="B88"/>
  <c r="C88"/>
  <c r="D88"/>
  <c r="F88"/>
  <c r="G88"/>
  <c r="H88"/>
  <c r="I88"/>
  <c r="L88"/>
  <c r="M88"/>
  <c r="B89"/>
  <c r="C89"/>
  <c r="D89"/>
  <c r="F89"/>
  <c r="G89"/>
  <c r="H89"/>
  <c r="I89"/>
  <c r="L89"/>
  <c r="M89"/>
  <c r="U84" i="102"/>
  <c r="V84" s="1"/>
  <c r="V84" i="103" s="1"/>
  <c r="U85" i="102"/>
  <c r="V85" s="1"/>
  <c r="V85" i="103" s="1"/>
  <c r="U86" i="102"/>
  <c r="V86" s="1"/>
  <c r="V86" i="103" s="1"/>
  <c r="U87" i="102"/>
  <c r="V87" s="1"/>
  <c r="V87" i="103" s="1"/>
  <c r="U88" i="102"/>
  <c r="V88" s="1"/>
  <c r="V88" i="103" s="1"/>
  <c r="U89" i="102"/>
  <c r="V89" s="1"/>
  <c r="V89" i="103" s="1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B87"/>
  <c r="C87"/>
  <c r="D87"/>
  <c r="F87"/>
  <c r="G87"/>
  <c r="H87"/>
  <c r="I87"/>
  <c r="L87"/>
  <c r="M87"/>
  <c r="B84"/>
  <c r="C84"/>
  <c r="D84"/>
  <c r="F84"/>
  <c r="G84"/>
  <c r="H84"/>
  <c r="I84"/>
  <c r="L84"/>
  <c r="M84"/>
  <c r="U75" i="102"/>
  <c r="V75" s="1"/>
  <c r="V75" i="103" s="1"/>
  <c r="U76" i="102"/>
  <c r="V76" s="1"/>
  <c r="V76" i="103" s="1"/>
  <c r="U77" i="102"/>
  <c r="V77" s="1"/>
  <c r="V77" i="103" s="1"/>
  <c r="U78" i="102"/>
  <c r="V78" s="1"/>
  <c r="V78" i="103" s="1"/>
  <c r="U79" i="102"/>
  <c r="V79" s="1"/>
  <c r="V79" i="103" s="1"/>
  <c r="U80" i="102"/>
  <c r="V80" s="1"/>
  <c r="V80" i="103" s="1"/>
  <c r="U81" i="102"/>
  <c r="V81" s="1"/>
  <c r="U82"/>
  <c r="V82" s="1"/>
  <c r="V82" i="103" s="1"/>
  <c r="U83" i="102"/>
  <c r="V83" s="1"/>
  <c r="V83" i="103" s="1"/>
  <c r="B82"/>
  <c r="C82"/>
  <c r="D82"/>
  <c r="F82"/>
  <c r="G82"/>
  <c r="H82"/>
  <c r="I82"/>
  <c r="L82"/>
  <c r="M82"/>
  <c r="B83"/>
  <c r="C83"/>
  <c r="D83"/>
  <c r="F83"/>
  <c r="G83"/>
  <c r="H83"/>
  <c r="I83"/>
  <c r="L83"/>
  <c r="M83"/>
  <c r="B81"/>
  <c r="C81"/>
  <c r="D81"/>
  <c r="F81"/>
  <c r="G81"/>
  <c r="H81"/>
  <c r="I81"/>
  <c r="L81"/>
  <c r="M81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U66" i="102"/>
  <c r="V66" s="1"/>
  <c r="V66" i="103" s="1"/>
  <c r="U67" i="102"/>
  <c r="V67" s="1"/>
  <c r="V67" i="103" s="1"/>
  <c r="U68" i="102"/>
  <c r="V68" s="1"/>
  <c r="V68" i="103" s="1"/>
  <c r="U69" i="102"/>
  <c r="V69" s="1"/>
  <c r="V69" i="103" s="1"/>
  <c r="U70" i="102"/>
  <c r="V70" s="1"/>
  <c r="V70" i="103" s="1"/>
  <c r="U71" i="102"/>
  <c r="V71" s="1"/>
  <c r="V71" i="103" s="1"/>
  <c r="U72" i="102"/>
  <c r="V72" s="1"/>
  <c r="V72" i="103" s="1"/>
  <c r="U73" i="102"/>
  <c r="V73" s="1"/>
  <c r="V73" i="103" s="1"/>
  <c r="U74" i="102"/>
  <c r="V74" s="1"/>
  <c r="V74" i="103" s="1"/>
  <c r="B72"/>
  <c r="C72"/>
  <c r="D72"/>
  <c r="F72"/>
  <c r="G72"/>
  <c r="H72"/>
  <c r="I72"/>
  <c r="L72"/>
  <c r="M72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69"/>
  <c r="C69"/>
  <c r="D69"/>
  <c r="F69"/>
  <c r="G69"/>
  <c r="H69"/>
  <c r="I69"/>
  <c r="L69"/>
  <c r="M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8"/>
  <c r="C68"/>
  <c r="D68"/>
  <c r="F68"/>
  <c r="G68"/>
  <c r="H68"/>
  <c r="I68"/>
  <c r="L68"/>
  <c r="M68"/>
  <c r="U61" i="102"/>
  <c r="V61" s="1"/>
  <c r="V61" i="103" s="1"/>
  <c r="U62" i="102"/>
  <c r="V62" s="1"/>
  <c r="V62" i="103" s="1"/>
  <c r="U63" i="102"/>
  <c r="V63" s="1"/>
  <c r="V63" i="103" s="1"/>
  <c r="U64" i="102"/>
  <c r="V64" s="1"/>
  <c r="V64" i="103" s="1"/>
  <c r="U65" i="102"/>
  <c r="V65" s="1"/>
  <c r="V65" i="103" s="1"/>
  <c r="U60" i="102"/>
  <c r="V60" s="1"/>
  <c r="V60" i="103" s="1"/>
  <c r="U59" i="102"/>
  <c r="V59" s="1"/>
  <c r="V59" i="103" s="1"/>
  <c r="U58" i="102"/>
  <c r="V58" s="1"/>
  <c r="V58" i="103" s="1"/>
  <c r="U57" i="102"/>
  <c r="V57" s="1"/>
  <c r="B65" i="103"/>
  <c r="C65"/>
  <c r="D65"/>
  <c r="F65"/>
  <c r="G65"/>
  <c r="H65"/>
  <c r="I65"/>
  <c r="L65"/>
  <c r="M65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B61"/>
  <c r="C61"/>
  <c r="D61"/>
  <c r="F61"/>
  <c r="G61"/>
  <c r="H61"/>
  <c r="I61"/>
  <c r="L61"/>
  <c r="M61"/>
  <c r="U56" i="102"/>
  <c r="V56" s="1"/>
  <c r="V56" i="103" s="1"/>
  <c r="B60"/>
  <c r="C60"/>
  <c r="D60"/>
  <c r="F60"/>
  <c r="G60"/>
  <c r="H60"/>
  <c r="I60"/>
  <c r="L60"/>
  <c r="M60"/>
  <c r="B56"/>
  <c r="C56"/>
  <c r="D56"/>
  <c r="F56"/>
  <c r="G56"/>
  <c r="H56"/>
  <c r="I56"/>
  <c r="L56"/>
  <c r="M56"/>
  <c r="B57"/>
  <c r="C57"/>
  <c r="D57"/>
  <c r="F57"/>
  <c r="G57"/>
  <c r="H57"/>
  <c r="I57"/>
  <c r="L57"/>
  <c r="M57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U54" i="102"/>
  <c r="V54" s="1"/>
  <c r="V54" i="103" s="1"/>
  <c r="U55" i="102"/>
  <c r="V55" s="1"/>
  <c r="V55" i="103" s="1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B51"/>
  <c r="C51"/>
  <c r="D51"/>
  <c r="F51"/>
  <c r="G51"/>
  <c r="H51"/>
  <c r="I51"/>
  <c r="L51"/>
  <c r="M51"/>
  <c r="B52"/>
  <c r="C52"/>
  <c r="D52"/>
  <c r="F52"/>
  <c r="G52"/>
  <c r="H52"/>
  <c r="I52"/>
  <c r="L52"/>
  <c r="M52"/>
  <c r="B53"/>
  <c r="C53"/>
  <c r="D53"/>
  <c r="F53"/>
  <c r="G53"/>
  <c r="H53"/>
  <c r="I53"/>
  <c r="L53"/>
  <c r="M53"/>
  <c r="U4" i="102"/>
  <c r="V4" s="1"/>
  <c r="V4" i="103" s="1"/>
  <c r="U5" i="102"/>
  <c r="V5" s="1"/>
  <c r="V5" i="103" s="1"/>
  <c r="U6" i="102"/>
  <c r="V6" s="1"/>
  <c r="V6" i="103" s="1"/>
  <c r="U7" i="102"/>
  <c r="V7" s="1"/>
  <c r="V7" i="103" s="1"/>
  <c r="U8" i="102"/>
  <c r="V8" s="1"/>
  <c r="V8" i="103" s="1"/>
  <c r="U9" i="102"/>
  <c r="V9" s="1"/>
  <c r="V9" i="103" s="1"/>
  <c r="U10" i="102"/>
  <c r="V10" s="1"/>
  <c r="V10" i="103" s="1"/>
  <c r="U11" i="102"/>
  <c r="V11" s="1"/>
  <c r="V11" i="103" s="1"/>
  <c r="U12" i="102"/>
  <c r="V12" s="1"/>
  <c r="V12" i="103" s="1"/>
  <c r="U13" i="102"/>
  <c r="V13" s="1"/>
  <c r="V13" i="103" s="1"/>
  <c r="U14" i="102"/>
  <c r="V14" s="1"/>
  <c r="V14" i="103" s="1"/>
  <c r="U15" i="102"/>
  <c r="V15" s="1"/>
  <c r="V15" i="103" s="1"/>
  <c r="U16" i="102"/>
  <c r="V16" s="1"/>
  <c r="V16" i="103" s="1"/>
  <c r="U17" i="102"/>
  <c r="V17" s="1"/>
  <c r="V17" i="103" s="1"/>
  <c r="U18" i="102"/>
  <c r="V18" s="1"/>
  <c r="V18" i="103" s="1"/>
  <c r="U19" i="102"/>
  <c r="V19" s="1"/>
  <c r="V19" i="103" s="1"/>
  <c r="U20" i="102"/>
  <c r="V20" s="1"/>
  <c r="V20" i="103" s="1"/>
  <c r="U21" i="102"/>
  <c r="V21" s="1"/>
  <c r="V21" i="103" s="1"/>
  <c r="U22" i="102"/>
  <c r="V22" s="1"/>
  <c r="V22" i="103" s="1"/>
  <c r="U23" i="102"/>
  <c r="V23" s="1"/>
  <c r="V23" i="103" s="1"/>
  <c r="U24" i="102"/>
  <c r="V24" s="1"/>
  <c r="V24" i="103" s="1"/>
  <c r="U25" i="102"/>
  <c r="V25" s="1"/>
  <c r="V25" i="103" s="1"/>
  <c r="U26" i="102"/>
  <c r="V26" s="1"/>
  <c r="V26" i="103" s="1"/>
  <c r="U27" i="102"/>
  <c r="V27" s="1"/>
  <c r="V27" i="103" s="1"/>
  <c r="U28" i="102"/>
  <c r="V28" s="1"/>
  <c r="V28" i="103" s="1"/>
  <c r="U29" i="102"/>
  <c r="V29" s="1"/>
  <c r="V29" i="103" s="1"/>
  <c r="U30" i="102"/>
  <c r="V30" s="1"/>
  <c r="V30" i="103" s="1"/>
  <c r="U31" i="102"/>
  <c r="V31" s="1"/>
  <c r="V31" i="103" s="1"/>
  <c r="U32" i="102"/>
  <c r="V32" s="1"/>
  <c r="V32" i="103" s="1"/>
  <c r="U33" i="102"/>
  <c r="V33" s="1"/>
  <c r="V33" i="103" s="1"/>
  <c r="U34" i="102"/>
  <c r="V34" s="1"/>
  <c r="V34" i="103" s="1"/>
  <c r="U35" i="102"/>
  <c r="V35" s="1"/>
  <c r="V35" i="103" s="1"/>
  <c r="U36" i="102"/>
  <c r="V36" s="1"/>
  <c r="V36" i="103" s="1"/>
  <c r="U37" i="102"/>
  <c r="V37" s="1"/>
  <c r="V37" i="103" s="1"/>
  <c r="U38" i="102"/>
  <c r="V38" s="1"/>
  <c r="V38" i="103" s="1"/>
  <c r="U39" i="102"/>
  <c r="V39" s="1"/>
  <c r="V39" i="103" s="1"/>
  <c r="U40" i="102"/>
  <c r="V40" s="1"/>
  <c r="V40" i="103" s="1"/>
  <c r="U41" i="102"/>
  <c r="V41" s="1"/>
  <c r="V41" i="103" s="1"/>
  <c r="U42" i="102"/>
  <c r="V42" s="1"/>
  <c r="V42" i="103" s="1"/>
  <c r="U43" i="102"/>
  <c r="V43" s="1"/>
  <c r="V43" i="103" s="1"/>
  <c r="U44" i="102"/>
  <c r="V44" s="1"/>
  <c r="V44" i="103" s="1"/>
  <c r="U45" i="102"/>
  <c r="V45" s="1"/>
  <c r="V45" i="103" s="1"/>
  <c r="U46" i="102"/>
  <c r="V46" s="1"/>
  <c r="V46" i="103" s="1"/>
  <c r="U47" i="102"/>
  <c r="V47" s="1"/>
  <c r="V47" i="103" s="1"/>
  <c r="U48" i="102"/>
  <c r="V48" s="1"/>
  <c r="V48" i="103" s="1"/>
  <c r="U49" i="102"/>
  <c r="V49" s="1"/>
  <c r="V49" i="103" s="1"/>
  <c r="U50" i="102"/>
  <c r="V50" s="1"/>
  <c r="V50" i="103" s="1"/>
  <c r="U51" i="102"/>
  <c r="V51" s="1"/>
  <c r="V51" i="103" s="1"/>
  <c r="U52" i="102"/>
  <c r="V52" s="1"/>
  <c r="V52" i="103" s="1"/>
  <c r="U53" i="102"/>
  <c r="V53" s="1"/>
  <c r="V53" i="103" s="1"/>
  <c r="U3" i="102"/>
  <c r="V3" s="1"/>
  <c r="B50" i="103"/>
  <c r="C50"/>
  <c r="D50"/>
  <c r="F50"/>
  <c r="G50"/>
  <c r="H50"/>
  <c r="I50"/>
  <c r="L50"/>
  <c r="M50"/>
  <c r="B46"/>
  <c r="C46"/>
  <c r="D46"/>
  <c r="F46"/>
  <c r="G46"/>
  <c r="H46"/>
  <c r="I46"/>
  <c r="L46"/>
  <c r="M46"/>
  <c r="B47"/>
  <c r="C47"/>
  <c r="D47"/>
  <c r="F47"/>
  <c r="G47"/>
  <c r="H47"/>
  <c r="I47"/>
  <c r="L47"/>
  <c r="M47"/>
  <c r="B48"/>
  <c r="C48"/>
  <c r="D48"/>
  <c r="F48"/>
  <c r="G48"/>
  <c r="H48"/>
  <c r="I48"/>
  <c r="L48"/>
  <c r="M48"/>
  <c r="B49"/>
  <c r="C49"/>
  <c r="D49"/>
  <c r="F49"/>
  <c r="G49"/>
  <c r="H49"/>
  <c r="I49"/>
  <c r="L49"/>
  <c r="M49"/>
  <c r="S59" i="10" l="1"/>
  <c r="V164" i="105"/>
  <c r="V184" i="102"/>
  <c r="O59" i="10" s="1"/>
  <c r="R59" s="1"/>
  <c r="V3" i="105"/>
  <c r="F164"/>
  <c r="I164"/>
  <c r="V166" i="103"/>
  <c r="V153"/>
  <c r="V129"/>
  <c r="V102"/>
  <c r="V92"/>
  <c r="V81"/>
  <c r="V57"/>
  <c r="V3"/>
  <c r="B31"/>
  <c r="C31"/>
  <c r="D31"/>
  <c r="F31"/>
  <c r="G31"/>
  <c r="H31"/>
  <c r="I31"/>
  <c r="L31"/>
  <c r="M31"/>
  <c r="B32"/>
  <c r="C32"/>
  <c r="D32"/>
  <c r="F32"/>
  <c r="G32"/>
  <c r="H32"/>
  <c r="I32"/>
  <c r="L32"/>
  <c r="M32"/>
  <c r="B33"/>
  <c r="C33"/>
  <c r="D33"/>
  <c r="F33"/>
  <c r="G33"/>
  <c r="H33"/>
  <c r="I33"/>
  <c r="L33"/>
  <c r="M33"/>
  <c r="B34"/>
  <c r="C34"/>
  <c r="D34"/>
  <c r="F34"/>
  <c r="G34"/>
  <c r="H34"/>
  <c r="I34"/>
  <c r="L34"/>
  <c r="M34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B39"/>
  <c r="C39"/>
  <c r="D39"/>
  <c r="F39"/>
  <c r="G39"/>
  <c r="H39"/>
  <c r="I39"/>
  <c r="L39"/>
  <c r="M39"/>
  <c r="B40"/>
  <c r="C40"/>
  <c r="D40"/>
  <c r="F40"/>
  <c r="G40"/>
  <c r="H40"/>
  <c r="I40"/>
  <c r="L40"/>
  <c r="M40"/>
  <c r="B41"/>
  <c r="C41"/>
  <c r="D41"/>
  <c r="F41"/>
  <c r="G41"/>
  <c r="H41"/>
  <c r="I41"/>
  <c r="L41"/>
  <c r="M41"/>
  <c r="B42"/>
  <c r="C42"/>
  <c r="D42"/>
  <c r="F42"/>
  <c r="G42"/>
  <c r="H42"/>
  <c r="I42"/>
  <c r="L42"/>
  <c r="M42"/>
  <c r="B43"/>
  <c r="C43"/>
  <c r="D43"/>
  <c r="F43"/>
  <c r="G43"/>
  <c r="H43"/>
  <c r="I43"/>
  <c r="L43"/>
  <c r="M43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H185"/>
  <c r="G185"/>
  <c r="I185"/>
  <c r="J194" i="95"/>
  <c r="D203" i="100"/>
  <c r="D202"/>
  <c r="D201"/>
  <c r="K204"/>
  <c r="I204"/>
  <c r="D58" i="10"/>
  <c r="J58" s="1"/>
  <c r="B160" i="101"/>
  <c r="C160"/>
  <c r="D160"/>
  <c r="F160"/>
  <c r="G160"/>
  <c r="H160"/>
  <c r="I160"/>
  <c r="L160"/>
  <c r="M160"/>
  <c r="B161"/>
  <c r="C161"/>
  <c r="D161"/>
  <c r="F161"/>
  <c r="G161"/>
  <c r="H161"/>
  <c r="I161"/>
  <c r="L161"/>
  <c r="M161"/>
  <c r="B162"/>
  <c r="C162"/>
  <c r="D162"/>
  <c r="F162"/>
  <c r="G162"/>
  <c r="H162"/>
  <c r="I162"/>
  <c r="L162"/>
  <c r="M162"/>
  <c r="B163"/>
  <c r="C163"/>
  <c r="D163"/>
  <c r="F163"/>
  <c r="G163"/>
  <c r="H163"/>
  <c r="I163"/>
  <c r="L163"/>
  <c r="M163"/>
  <c r="B164"/>
  <c r="C164"/>
  <c r="D164"/>
  <c r="F164"/>
  <c r="G164"/>
  <c r="H164"/>
  <c r="I164"/>
  <c r="L164"/>
  <c r="M164"/>
  <c r="B165"/>
  <c r="C165"/>
  <c r="D165"/>
  <c r="F165"/>
  <c r="G165"/>
  <c r="H165"/>
  <c r="I165"/>
  <c r="L165"/>
  <c r="M165"/>
  <c r="B166"/>
  <c r="C166"/>
  <c r="D166"/>
  <c r="F166"/>
  <c r="G166"/>
  <c r="H166"/>
  <c r="I166"/>
  <c r="L166"/>
  <c r="M166"/>
  <c r="B167"/>
  <c r="C167"/>
  <c r="D167"/>
  <c r="F167"/>
  <c r="G167"/>
  <c r="H167"/>
  <c r="I167"/>
  <c r="L167"/>
  <c r="M167"/>
  <c r="B168"/>
  <c r="C168"/>
  <c r="D168"/>
  <c r="F168"/>
  <c r="G168"/>
  <c r="H168"/>
  <c r="I168"/>
  <c r="L168"/>
  <c r="M168"/>
  <c r="B169"/>
  <c r="C169"/>
  <c r="D169"/>
  <c r="F169"/>
  <c r="G169"/>
  <c r="H169"/>
  <c r="I169"/>
  <c r="L169"/>
  <c r="M169"/>
  <c r="B170"/>
  <c r="C170"/>
  <c r="D170"/>
  <c r="F170"/>
  <c r="G170"/>
  <c r="H170"/>
  <c r="I170"/>
  <c r="L170"/>
  <c r="M170"/>
  <c r="B171"/>
  <c r="C171"/>
  <c r="D171"/>
  <c r="F171"/>
  <c r="G171"/>
  <c r="H171"/>
  <c r="I171"/>
  <c r="L171"/>
  <c r="M171"/>
  <c r="B172"/>
  <c r="C172"/>
  <c r="D172"/>
  <c r="F172"/>
  <c r="G172"/>
  <c r="H172"/>
  <c r="I172"/>
  <c r="L172"/>
  <c r="M172"/>
  <c r="B173"/>
  <c r="C173"/>
  <c r="D173"/>
  <c r="F173"/>
  <c r="G173"/>
  <c r="H173"/>
  <c r="I173"/>
  <c r="L173"/>
  <c r="M173"/>
  <c r="B174"/>
  <c r="C174"/>
  <c r="D174"/>
  <c r="F174"/>
  <c r="G174"/>
  <c r="H174"/>
  <c r="I174"/>
  <c r="L174"/>
  <c r="M174"/>
  <c r="B175"/>
  <c r="C175"/>
  <c r="D175"/>
  <c r="F175"/>
  <c r="G175"/>
  <c r="H175"/>
  <c r="I175"/>
  <c r="L175"/>
  <c r="M175"/>
  <c r="B176"/>
  <c r="C176"/>
  <c r="D176"/>
  <c r="F176"/>
  <c r="G176"/>
  <c r="H176"/>
  <c r="I176"/>
  <c r="L176"/>
  <c r="M176"/>
  <c r="B177"/>
  <c r="C177"/>
  <c r="D177"/>
  <c r="F177"/>
  <c r="G177"/>
  <c r="H177"/>
  <c r="I177"/>
  <c r="L177"/>
  <c r="M177"/>
  <c r="B178"/>
  <c r="C178"/>
  <c r="D178"/>
  <c r="F178"/>
  <c r="G178"/>
  <c r="H178"/>
  <c r="I178"/>
  <c r="L178"/>
  <c r="M178"/>
  <c r="B179"/>
  <c r="C179"/>
  <c r="D179"/>
  <c r="F179"/>
  <c r="G179"/>
  <c r="H179"/>
  <c r="I179"/>
  <c r="L179"/>
  <c r="M179"/>
  <c r="B180"/>
  <c r="C180"/>
  <c r="D180"/>
  <c r="F180"/>
  <c r="G180"/>
  <c r="H180"/>
  <c r="I180"/>
  <c r="L180"/>
  <c r="M180"/>
  <c r="B181"/>
  <c r="C181"/>
  <c r="D181"/>
  <c r="F181"/>
  <c r="G181"/>
  <c r="H181"/>
  <c r="I181"/>
  <c r="L181"/>
  <c r="M181"/>
  <c r="B182"/>
  <c r="C182"/>
  <c r="D182"/>
  <c r="F182"/>
  <c r="G182"/>
  <c r="H182"/>
  <c r="I182"/>
  <c r="L182"/>
  <c r="M182"/>
  <c r="B183"/>
  <c r="C183"/>
  <c r="D183"/>
  <c r="F183"/>
  <c r="G183"/>
  <c r="H183"/>
  <c r="I183"/>
  <c r="L183"/>
  <c r="M183"/>
  <c r="B184"/>
  <c r="C184"/>
  <c r="D184"/>
  <c r="F184"/>
  <c r="G184"/>
  <c r="H184"/>
  <c r="I184"/>
  <c r="L184"/>
  <c r="M184"/>
  <c r="B185"/>
  <c r="C185"/>
  <c r="D185"/>
  <c r="F185"/>
  <c r="G185"/>
  <c r="H185"/>
  <c r="I185"/>
  <c r="L185"/>
  <c r="M185"/>
  <c r="B186"/>
  <c r="C186"/>
  <c r="D186"/>
  <c r="F186"/>
  <c r="G186"/>
  <c r="H186"/>
  <c r="I186"/>
  <c r="L186"/>
  <c r="M186"/>
  <c r="B187"/>
  <c r="C187"/>
  <c r="D187"/>
  <c r="F187"/>
  <c r="G187"/>
  <c r="H187"/>
  <c r="I187"/>
  <c r="L187"/>
  <c r="M187"/>
  <c r="B188"/>
  <c r="C188"/>
  <c r="D188"/>
  <c r="F188"/>
  <c r="G188"/>
  <c r="H188"/>
  <c r="I188"/>
  <c r="L188"/>
  <c r="M188"/>
  <c r="B189"/>
  <c r="C189"/>
  <c r="D189"/>
  <c r="F189"/>
  <c r="G189"/>
  <c r="H189"/>
  <c r="I189"/>
  <c r="L189"/>
  <c r="M189"/>
  <c r="B190"/>
  <c r="C190"/>
  <c r="D190"/>
  <c r="F190"/>
  <c r="G190"/>
  <c r="H190"/>
  <c r="I190"/>
  <c r="L190"/>
  <c r="M190"/>
  <c r="B191"/>
  <c r="C191"/>
  <c r="D191"/>
  <c r="F191"/>
  <c r="G191"/>
  <c r="H191"/>
  <c r="I191"/>
  <c r="L191"/>
  <c r="M191"/>
  <c r="B192"/>
  <c r="C192"/>
  <c r="D192"/>
  <c r="F192"/>
  <c r="G192"/>
  <c r="H192"/>
  <c r="I192"/>
  <c r="L192"/>
  <c r="M192"/>
  <c r="B193"/>
  <c r="C193"/>
  <c r="D193"/>
  <c r="F193"/>
  <c r="G193"/>
  <c r="H193"/>
  <c r="I193"/>
  <c r="L193"/>
  <c r="M193"/>
  <c r="B194"/>
  <c r="C194"/>
  <c r="D194"/>
  <c r="F194"/>
  <c r="G194"/>
  <c r="H194"/>
  <c r="I194"/>
  <c r="L194"/>
  <c r="M194"/>
  <c r="B195"/>
  <c r="C195"/>
  <c r="D195"/>
  <c r="F195"/>
  <c r="G195"/>
  <c r="H195"/>
  <c r="I195"/>
  <c r="L195"/>
  <c r="M195"/>
  <c r="B196"/>
  <c r="C196"/>
  <c r="D196"/>
  <c r="F196"/>
  <c r="G196"/>
  <c r="H196"/>
  <c r="I196"/>
  <c r="L196"/>
  <c r="M196"/>
  <c r="F197" i="100"/>
  <c r="G197"/>
  <c r="G198" i="101" s="1"/>
  <c r="H197" i="100"/>
  <c r="L58" i="10" s="1"/>
  <c r="I197" i="100"/>
  <c r="M58" i="10" s="1"/>
  <c r="O197" i="100"/>
  <c r="U159"/>
  <c r="V159" s="1"/>
  <c r="V159" i="101" s="1"/>
  <c r="U160" i="100"/>
  <c r="V160" s="1"/>
  <c r="V160" i="101" s="1"/>
  <c r="U161" i="100"/>
  <c r="V161" s="1"/>
  <c r="V161" i="101" s="1"/>
  <c r="U162" i="100"/>
  <c r="V162" s="1"/>
  <c r="V162" i="101" s="1"/>
  <c r="U163" i="100"/>
  <c r="V163" s="1"/>
  <c r="V163" i="101" s="1"/>
  <c r="U164" i="100"/>
  <c r="V164" s="1"/>
  <c r="V164" i="101" s="1"/>
  <c r="U165" i="100"/>
  <c r="V165" s="1"/>
  <c r="V165" i="101" s="1"/>
  <c r="U166" i="100"/>
  <c r="V166" s="1"/>
  <c r="V166" i="101" s="1"/>
  <c r="U167" i="100"/>
  <c r="V167" s="1"/>
  <c r="V167" i="101" s="1"/>
  <c r="U168" i="100"/>
  <c r="V168" s="1"/>
  <c r="V168" i="101" s="1"/>
  <c r="U169" i="100"/>
  <c r="V169" s="1"/>
  <c r="V169" i="101" s="1"/>
  <c r="U170" i="100"/>
  <c r="V170" s="1"/>
  <c r="V170" i="101" s="1"/>
  <c r="U171" i="100"/>
  <c r="V171" s="1"/>
  <c r="V171" i="101" s="1"/>
  <c r="U172" i="100"/>
  <c r="V172" s="1"/>
  <c r="V172" i="101" s="1"/>
  <c r="U173" i="100"/>
  <c r="V173" s="1"/>
  <c r="V173" i="101" s="1"/>
  <c r="U174" i="100"/>
  <c r="V174" s="1"/>
  <c r="V174" i="101" s="1"/>
  <c r="U175" i="100"/>
  <c r="V175" s="1"/>
  <c r="V175" i="101" s="1"/>
  <c r="U176" i="100"/>
  <c r="V176" s="1"/>
  <c r="V176" i="101" s="1"/>
  <c r="U177" i="100"/>
  <c r="V177" s="1"/>
  <c r="V177" i="101" s="1"/>
  <c r="U178" i="100"/>
  <c r="V178" s="1"/>
  <c r="V178" i="101" s="1"/>
  <c r="U179" i="100"/>
  <c r="V179" s="1"/>
  <c r="V179" i="101" s="1"/>
  <c r="U180" i="100"/>
  <c r="V180" s="1"/>
  <c r="V180" i="101" s="1"/>
  <c r="U181" i="100"/>
  <c r="V181" s="1"/>
  <c r="V181" i="101" s="1"/>
  <c r="U182" i="100"/>
  <c r="V182" s="1"/>
  <c r="V182" i="101" s="1"/>
  <c r="U183" i="100"/>
  <c r="V183" s="1"/>
  <c r="V183" i="101" s="1"/>
  <c r="U184" i="100"/>
  <c r="V184" s="1"/>
  <c r="V184" i="101" s="1"/>
  <c r="U185" i="100"/>
  <c r="V185" s="1"/>
  <c r="V185" i="101" s="1"/>
  <c r="U186" i="100"/>
  <c r="V186" s="1"/>
  <c r="V186" i="101" s="1"/>
  <c r="U187" i="100"/>
  <c r="V187" s="1"/>
  <c r="V187" i="101" s="1"/>
  <c r="U188" i="100"/>
  <c r="V188" s="1"/>
  <c r="V188" i="101" s="1"/>
  <c r="U189" i="100"/>
  <c r="V189" s="1"/>
  <c r="V189" i="101" s="1"/>
  <c r="U190" i="100"/>
  <c r="V190" s="1"/>
  <c r="V190" i="101" s="1"/>
  <c r="U191" i="100"/>
  <c r="V191" s="1"/>
  <c r="V191" i="101" s="1"/>
  <c r="U192" i="100"/>
  <c r="V192" s="1"/>
  <c r="V192" i="101" s="1"/>
  <c r="U193" i="100"/>
  <c r="V193" s="1"/>
  <c r="V193" i="101" s="1"/>
  <c r="U194" i="100"/>
  <c r="V194" s="1"/>
  <c r="V194" i="101" s="1"/>
  <c r="U195" i="100"/>
  <c r="V195" s="1"/>
  <c r="V195" i="101" s="1"/>
  <c r="U196" i="100"/>
  <c r="V196" s="1"/>
  <c r="V196" i="101" s="1"/>
  <c r="F185" i="103"/>
  <c r="B4"/>
  <c r="C4"/>
  <c r="D4"/>
  <c r="F4"/>
  <c r="G4"/>
  <c r="H4"/>
  <c r="I4"/>
  <c r="L4"/>
  <c r="M4"/>
  <c r="B5"/>
  <c r="C5"/>
  <c r="D5"/>
  <c r="F5"/>
  <c r="G5"/>
  <c r="H5"/>
  <c r="I5"/>
  <c r="L5"/>
  <c r="M5"/>
  <c r="B6"/>
  <c r="C6"/>
  <c r="D6"/>
  <c r="F6"/>
  <c r="G6"/>
  <c r="H6"/>
  <c r="I6"/>
  <c r="L6"/>
  <c r="M6"/>
  <c r="B7"/>
  <c r="C7"/>
  <c r="D7"/>
  <c r="F7"/>
  <c r="G7"/>
  <c r="H7"/>
  <c r="I7"/>
  <c r="L7"/>
  <c r="M7"/>
  <c r="B8"/>
  <c r="C8"/>
  <c r="D8"/>
  <c r="F8"/>
  <c r="G8"/>
  <c r="H8"/>
  <c r="I8"/>
  <c r="L8"/>
  <c r="M8"/>
  <c r="B9"/>
  <c r="C9"/>
  <c r="D9"/>
  <c r="F9"/>
  <c r="G9"/>
  <c r="H9"/>
  <c r="I9"/>
  <c r="L9"/>
  <c r="M9"/>
  <c r="B10"/>
  <c r="C10"/>
  <c r="D10"/>
  <c r="F10"/>
  <c r="G10"/>
  <c r="H10"/>
  <c r="I10"/>
  <c r="L10"/>
  <c r="M10"/>
  <c r="B11"/>
  <c r="C11"/>
  <c r="D11"/>
  <c r="F11"/>
  <c r="G11"/>
  <c r="H11"/>
  <c r="I11"/>
  <c r="L11"/>
  <c r="M11"/>
  <c r="B12"/>
  <c r="C12"/>
  <c r="D12"/>
  <c r="F12"/>
  <c r="G12"/>
  <c r="H12"/>
  <c r="I12"/>
  <c r="L12"/>
  <c r="M12"/>
  <c r="B13"/>
  <c r="C13"/>
  <c r="D13"/>
  <c r="F13"/>
  <c r="G13"/>
  <c r="H13"/>
  <c r="I13"/>
  <c r="L13"/>
  <c r="M13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B17"/>
  <c r="C17"/>
  <c r="D17"/>
  <c r="F17"/>
  <c r="G17"/>
  <c r="H17"/>
  <c r="I17"/>
  <c r="L17"/>
  <c r="M17"/>
  <c r="B18"/>
  <c r="C18"/>
  <c r="D18"/>
  <c r="F18"/>
  <c r="G18"/>
  <c r="H18"/>
  <c r="I18"/>
  <c r="L18"/>
  <c r="M18"/>
  <c r="B19"/>
  <c r="C19"/>
  <c r="D19"/>
  <c r="F19"/>
  <c r="G19"/>
  <c r="H19"/>
  <c r="I19"/>
  <c r="L19"/>
  <c r="M19"/>
  <c r="B20"/>
  <c r="C20"/>
  <c r="D20"/>
  <c r="F20"/>
  <c r="G20"/>
  <c r="H20"/>
  <c r="I20"/>
  <c r="L20"/>
  <c r="M20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B26"/>
  <c r="C26"/>
  <c r="D26"/>
  <c r="F26"/>
  <c r="G26"/>
  <c r="H26"/>
  <c r="I26"/>
  <c r="L26"/>
  <c r="M26"/>
  <c r="B27"/>
  <c r="C27"/>
  <c r="D27"/>
  <c r="F27"/>
  <c r="G27"/>
  <c r="H27"/>
  <c r="I27"/>
  <c r="L27"/>
  <c r="M27"/>
  <c r="B28"/>
  <c r="C28"/>
  <c r="D28"/>
  <c r="F28"/>
  <c r="G28"/>
  <c r="H28"/>
  <c r="I28"/>
  <c r="L28"/>
  <c r="M28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M3"/>
  <c r="L3"/>
  <c r="I3"/>
  <c r="H3"/>
  <c r="G3"/>
  <c r="F3"/>
  <c r="D3"/>
  <c r="C3"/>
  <c r="B3"/>
  <c r="U149" i="100"/>
  <c r="V149" s="1"/>
  <c r="V149" i="101" s="1"/>
  <c r="U150" i="100"/>
  <c r="V150" s="1"/>
  <c r="V150" i="101" s="1"/>
  <c r="U151" i="100"/>
  <c r="V151" s="1"/>
  <c r="V151" i="101" s="1"/>
  <c r="U152" i="100"/>
  <c r="V152" s="1"/>
  <c r="V152" i="101" s="1"/>
  <c r="U153" i="100"/>
  <c r="V153" s="1"/>
  <c r="V153" i="101" s="1"/>
  <c r="U154" i="100"/>
  <c r="V154" s="1"/>
  <c r="V154" i="101" s="1"/>
  <c r="U155" i="100"/>
  <c r="V155" s="1"/>
  <c r="V155" i="101" s="1"/>
  <c r="U156" i="100"/>
  <c r="V156" s="1"/>
  <c r="V156" i="101" s="1"/>
  <c r="U157" i="100"/>
  <c r="V157" s="1"/>
  <c r="V157" i="101" s="1"/>
  <c r="U158" i="100"/>
  <c r="V158" s="1"/>
  <c r="V158" i="101" s="1"/>
  <c r="F198"/>
  <c r="B155"/>
  <c r="C155"/>
  <c r="D155"/>
  <c r="F155"/>
  <c r="G155"/>
  <c r="H155"/>
  <c r="I155"/>
  <c r="L155"/>
  <c r="M155"/>
  <c r="B156"/>
  <c r="C156"/>
  <c r="D156"/>
  <c r="F156"/>
  <c r="G156"/>
  <c r="H156"/>
  <c r="I156"/>
  <c r="L156"/>
  <c r="M156"/>
  <c r="B157"/>
  <c r="C157"/>
  <c r="D157"/>
  <c r="F157"/>
  <c r="G157"/>
  <c r="H157"/>
  <c r="I157"/>
  <c r="L157"/>
  <c r="M157"/>
  <c r="B158"/>
  <c r="C158"/>
  <c r="D158"/>
  <c r="F158"/>
  <c r="G158"/>
  <c r="H158"/>
  <c r="I158"/>
  <c r="L158"/>
  <c r="M158"/>
  <c r="B159"/>
  <c r="C159"/>
  <c r="D159"/>
  <c r="F159"/>
  <c r="G159"/>
  <c r="H159"/>
  <c r="I159"/>
  <c r="L159"/>
  <c r="M159"/>
  <c r="B154"/>
  <c r="C154"/>
  <c r="D154"/>
  <c r="F154"/>
  <c r="G154"/>
  <c r="H154"/>
  <c r="I154"/>
  <c r="L154"/>
  <c r="M154"/>
  <c r="I198"/>
  <c r="H107" i="83"/>
  <c r="H99" i="81"/>
  <c r="H63" i="79"/>
  <c r="H83" i="76"/>
  <c r="H107" i="74"/>
  <c r="H118" i="72"/>
  <c r="H171" i="70"/>
  <c r="H143" i="91"/>
  <c r="H121" i="85"/>
  <c r="H140" i="88"/>
  <c r="H138" i="89"/>
  <c r="B149" i="101"/>
  <c r="C149"/>
  <c r="D149"/>
  <c r="F149"/>
  <c r="G149"/>
  <c r="H149"/>
  <c r="I149"/>
  <c r="L149"/>
  <c r="M149"/>
  <c r="B150"/>
  <c r="C150"/>
  <c r="D150"/>
  <c r="F150"/>
  <c r="G150"/>
  <c r="H150"/>
  <c r="I150"/>
  <c r="L150"/>
  <c r="M150"/>
  <c r="B151"/>
  <c r="C151"/>
  <c r="D151"/>
  <c r="F151"/>
  <c r="G151"/>
  <c r="H151"/>
  <c r="I151"/>
  <c r="L151"/>
  <c r="M151"/>
  <c r="B152"/>
  <c r="C152"/>
  <c r="D152"/>
  <c r="F152"/>
  <c r="G152"/>
  <c r="H152"/>
  <c r="I152"/>
  <c r="L152"/>
  <c r="M152"/>
  <c r="B153"/>
  <c r="C153"/>
  <c r="D153"/>
  <c r="F153"/>
  <c r="G153"/>
  <c r="H153"/>
  <c r="I153"/>
  <c r="L153"/>
  <c r="M153"/>
  <c r="U126" i="100"/>
  <c r="V126" s="1"/>
  <c r="V126" i="101" s="1"/>
  <c r="U127" i="100"/>
  <c r="V127" s="1"/>
  <c r="V127" i="101" s="1"/>
  <c r="U128" i="100"/>
  <c r="V128" s="1"/>
  <c r="V128" i="101" s="1"/>
  <c r="U129" i="100"/>
  <c r="V129" s="1"/>
  <c r="V129" i="101" s="1"/>
  <c r="U130" i="100"/>
  <c r="V130" s="1"/>
  <c r="V130" i="101" s="1"/>
  <c r="U131" i="100"/>
  <c r="V131" s="1"/>
  <c r="V131" i="101" s="1"/>
  <c r="U132" i="100"/>
  <c r="V132" s="1"/>
  <c r="V132" i="101" s="1"/>
  <c r="U133" i="100"/>
  <c r="V133" s="1"/>
  <c r="V133" i="101" s="1"/>
  <c r="U134" i="100"/>
  <c r="V134" s="1"/>
  <c r="V134" i="101" s="1"/>
  <c r="U135" i="100"/>
  <c r="V135" s="1"/>
  <c r="V135" i="101" s="1"/>
  <c r="U136" i="100"/>
  <c r="V136" s="1"/>
  <c r="V136" i="101" s="1"/>
  <c r="U137" i="100"/>
  <c r="V137" s="1"/>
  <c r="V137" i="101" s="1"/>
  <c r="U138" i="100"/>
  <c r="V138" s="1"/>
  <c r="V138" i="101" s="1"/>
  <c r="U139" i="100"/>
  <c r="V139" s="1"/>
  <c r="V139" i="101" s="1"/>
  <c r="U140" i="100"/>
  <c r="V140" s="1"/>
  <c r="V140" i="101" s="1"/>
  <c r="U141" i="100"/>
  <c r="V141" s="1"/>
  <c r="V141" i="101" s="1"/>
  <c r="U142" i="100"/>
  <c r="V142" s="1"/>
  <c r="V142" i="101" s="1"/>
  <c r="U143" i="100"/>
  <c r="V143" s="1"/>
  <c r="V143" i="101" s="1"/>
  <c r="U144" i="100"/>
  <c r="V144" s="1"/>
  <c r="V144" i="101" s="1"/>
  <c r="U145" i="100"/>
  <c r="V145" s="1"/>
  <c r="V145" i="101" s="1"/>
  <c r="U146" i="100"/>
  <c r="V146" s="1"/>
  <c r="V146" i="101" s="1"/>
  <c r="U147" i="100"/>
  <c r="V147" s="1"/>
  <c r="V147" i="101" s="1"/>
  <c r="U148" i="100"/>
  <c r="V148" s="1"/>
  <c r="V148" i="101" s="1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B148"/>
  <c r="C148"/>
  <c r="D148"/>
  <c r="F148"/>
  <c r="G148"/>
  <c r="H148"/>
  <c r="I148"/>
  <c r="L148"/>
  <c r="M148"/>
  <c r="B141"/>
  <c r="C141"/>
  <c r="D141"/>
  <c r="F141"/>
  <c r="G141"/>
  <c r="H141"/>
  <c r="I141"/>
  <c r="L141"/>
  <c r="M141"/>
  <c r="B142"/>
  <c r="C142"/>
  <c r="D142"/>
  <c r="F142"/>
  <c r="G142"/>
  <c r="H142"/>
  <c r="I142"/>
  <c r="L142"/>
  <c r="M142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45"/>
  <c r="C145"/>
  <c r="D145"/>
  <c r="F145"/>
  <c r="G145"/>
  <c r="H145"/>
  <c r="I145"/>
  <c r="L145"/>
  <c r="M145"/>
  <c r="B139"/>
  <c r="C139"/>
  <c r="D139"/>
  <c r="F139"/>
  <c r="G139"/>
  <c r="H139"/>
  <c r="I139"/>
  <c r="L139"/>
  <c r="M139"/>
  <c r="B140"/>
  <c r="C140"/>
  <c r="D140"/>
  <c r="F140"/>
  <c r="G140"/>
  <c r="H140"/>
  <c r="I140"/>
  <c r="L140"/>
  <c r="M140"/>
  <c r="H242" i="98"/>
  <c r="H172" i="93"/>
  <c r="H179" i="95"/>
  <c r="B134" i="101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B132"/>
  <c r="C132"/>
  <c r="D132"/>
  <c r="F132"/>
  <c r="G132"/>
  <c r="H132"/>
  <c r="I132"/>
  <c r="L132"/>
  <c r="M132"/>
  <c r="B133"/>
  <c r="C133"/>
  <c r="D133"/>
  <c r="F133"/>
  <c r="G133"/>
  <c r="H133"/>
  <c r="I133"/>
  <c r="L133"/>
  <c r="M133"/>
  <c r="B127"/>
  <c r="C127"/>
  <c r="D127"/>
  <c r="F127"/>
  <c r="G127"/>
  <c r="H127"/>
  <c r="I127"/>
  <c r="L127"/>
  <c r="M127"/>
  <c r="B128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26"/>
  <c r="C126"/>
  <c r="D126"/>
  <c r="F126"/>
  <c r="G126"/>
  <c r="H126"/>
  <c r="I126"/>
  <c r="L126"/>
  <c r="M126"/>
  <c r="U112" i="100"/>
  <c r="V112" s="1"/>
  <c r="V112" i="101" s="1"/>
  <c r="U113" i="100"/>
  <c r="V113" s="1"/>
  <c r="V113" i="101" s="1"/>
  <c r="U114" i="100"/>
  <c r="V114" s="1"/>
  <c r="V114" i="101" s="1"/>
  <c r="U115" i="100"/>
  <c r="V115" s="1"/>
  <c r="V115" i="101" s="1"/>
  <c r="U116" i="100"/>
  <c r="V116" s="1"/>
  <c r="V116" i="101" s="1"/>
  <c r="U117" i="100"/>
  <c r="V117" s="1"/>
  <c r="V117" i="101" s="1"/>
  <c r="U118" i="100"/>
  <c r="V118" s="1"/>
  <c r="V118" i="101" s="1"/>
  <c r="U119" i="100"/>
  <c r="V119" s="1"/>
  <c r="V119" i="101" s="1"/>
  <c r="U120" i="100"/>
  <c r="V120" s="1"/>
  <c r="V120" i="101" s="1"/>
  <c r="U121" i="100"/>
  <c r="V121" s="1"/>
  <c r="V121" i="101" s="1"/>
  <c r="U122" i="100"/>
  <c r="V122" s="1"/>
  <c r="V122" i="101" s="1"/>
  <c r="U123" i="100"/>
  <c r="V123" s="1"/>
  <c r="V123" i="101" s="1"/>
  <c r="U124" i="100"/>
  <c r="V124" s="1"/>
  <c r="V124" i="101" s="1"/>
  <c r="U125" i="100"/>
  <c r="V125" s="1"/>
  <c r="V125" i="101" s="1"/>
  <c r="B119"/>
  <c r="C119"/>
  <c r="D119"/>
  <c r="F119"/>
  <c r="G119"/>
  <c r="H119"/>
  <c r="I119"/>
  <c r="L119"/>
  <c r="M119"/>
  <c r="B120"/>
  <c r="C120"/>
  <c r="D120"/>
  <c r="F120"/>
  <c r="G120"/>
  <c r="H120"/>
  <c r="I120"/>
  <c r="L120"/>
  <c r="M120"/>
  <c r="B121"/>
  <c r="C121"/>
  <c r="D121"/>
  <c r="F121"/>
  <c r="G121"/>
  <c r="H121"/>
  <c r="I121"/>
  <c r="L121"/>
  <c r="M121"/>
  <c r="B122"/>
  <c r="C122"/>
  <c r="D122"/>
  <c r="F122"/>
  <c r="G122"/>
  <c r="H122"/>
  <c r="I122"/>
  <c r="L122"/>
  <c r="M122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5"/>
  <c r="C115"/>
  <c r="D115"/>
  <c r="F115"/>
  <c r="G115"/>
  <c r="H115"/>
  <c r="I115"/>
  <c r="L115"/>
  <c r="M115"/>
  <c r="B116"/>
  <c r="C116"/>
  <c r="D116"/>
  <c r="F116"/>
  <c r="G116"/>
  <c r="H116"/>
  <c r="I116"/>
  <c r="L116"/>
  <c r="M116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U95" i="100"/>
  <c r="V95" s="1"/>
  <c r="V95" i="101" s="1"/>
  <c r="U96" i="100"/>
  <c r="V96" s="1"/>
  <c r="V96" i="101" s="1"/>
  <c r="U97" i="100"/>
  <c r="V97" s="1"/>
  <c r="V97" i="101" s="1"/>
  <c r="U98" i="100"/>
  <c r="V98" s="1"/>
  <c r="V98" i="101" s="1"/>
  <c r="U99" i="100"/>
  <c r="V99" s="1"/>
  <c r="V99" i="101" s="1"/>
  <c r="U100" i="100"/>
  <c r="V100" s="1"/>
  <c r="V100" i="101" s="1"/>
  <c r="U101" i="100"/>
  <c r="V101" s="1"/>
  <c r="V101" i="101" s="1"/>
  <c r="U102" i="100"/>
  <c r="V102" s="1"/>
  <c r="V102" i="101" s="1"/>
  <c r="U103" i="100"/>
  <c r="V103" s="1"/>
  <c r="V103" i="101" s="1"/>
  <c r="U104" i="100"/>
  <c r="V104" s="1"/>
  <c r="V104" i="101" s="1"/>
  <c r="U105" i="100"/>
  <c r="V105" s="1"/>
  <c r="V105" i="101" s="1"/>
  <c r="U106" i="100"/>
  <c r="V106" s="1"/>
  <c r="V106" i="101" s="1"/>
  <c r="U107" i="100"/>
  <c r="V107" s="1"/>
  <c r="V107" i="101" s="1"/>
  <c r="U108" i="100"/>
  <c r="V108" s="1"/>
  <c r="V108" i="101" s="1"/>
  <c r="U109" i="100"/>
  <c r="V109" s="1"/>
  <c r="V109" i="101" s="1"/>
  <c r="U110" i="100"/>
  <c r="V110" s="1"/>
  <c r="V110" i="101" s="1"/>
  <c r="U111" i="100"/>
  <c r="V111" s="1"/>
  <c r="V111" i="101" s="1"/>
  <c r="B111"/>
  <c r="C111"/>
  <c r="D111"/>
  <c r="F111"/>
  <c r="G111"/>
  <c r="H111"/>
  <c r="I111"/>
  <c r="L111"/>
  <c r="M111"/>
  <c r="B110"/>
  <c r="C110"/>
  <c r="D110"/>
  <c r="F110"/>
  <c r="G110"/>
  <c r="H110"/>
  <c r="I110"/>
  <c r="L110"/>
  <c r="M110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U90" i="100"/>
  <c r="V90" s="1"/>
  <c r="V90" i="101" s="1"/>
  <c r="U91" i="100"/>
  <c r="V91" s="1"/>
  <c r="V91" i="101" s="1"/>
  <c r="U92" i="100"/>
  <c r="V92" s="1"/>
  <c r="V92" i="101" s="1"/>
  <c r="U93" i="100"/>
  <c r="V93" s="1"/>
  <c r="V93" i="101" s="1"/>
  <c r="U94" i="100"/>
  <c r="V94" s="1"/>
  <c r="V94" i="101" s="1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U60" i="100"/>
  <c r="V60" s="1"/>
  <c r="V60" i="101" s="1"/>
  <c r="U61" i="100"/>
  <c r="V61" s="1"/>
  <c r="V61" i="101" s="1"/>
  <c r="U62" i="100"/>
  <c r="V62" s="1"/>
  <c r="V62" i="101" s="1"/>
  <c r="U63" i="100"/>
  <c r="V63" s="1"/>
  <c r="V63" i="101" s="1"/>
  <c r="U64" i="100"/>
  <c r="V64" s="1"/>
  <c r="V64" i="101" s="1"/>
  <c r="U65" i="100"/>
  <c r="V65" s="1"/>
  <c r="V65" i="101" s="1"/>
  <c r="U66" i="100"/>
  <c r="V66" s="1"/>
  <c r="V66" i="101" s="1"/>
  <c r="U67" i="100"/>
  <c r="V67" s="1"/>
  <c r="V67" i="101" s="1"/>
  <c r="U68" i="100"/>
  <c r="V68" s="1"/>
  <c r="V68" i="101" s="1"/>
  <c r="U69" i="100"/>
  <c r="V69" s="1"/>
  <c r="V69" i="101" s="1"/>
  <c r="U70" i="100"/>
  <c r="V70" s="1"/>
  <c r="V70" i="101" s="1"/>
  <c r="U71" i="100"/>
  <c r="V71" s="1"/>
  <c r="V71" i="101" s="1"/>
  <c r="U72" i="100"/>
  <c r="V72" s="1"/>
  <c r="V72" i="101" s="1"/>
  <c r="U73" i="100"/>
  <c r="V73" s="1"/>
  <c r="V73" i="101" s="1"/>
  <c r="U74" i="100"/>
  <c r="V74" s="1"/>
  <c r="V74" i="101" s="1"/>
  <c r="U75" i="100"/>
  <c r="V75" s="1"/>
  <c r="V75" i="101" s="1"/>
  <c r="U76" i="100"/>
  <c r="V76" s="1"/>
  <c r="V76" i="101" s="1"/>
  <c r="U77" i="100"/>
  <c r="V77" s="1"/>
  <c r="V77" i="101" s="1"/>
  <c r="U78" i="100"/>
  <c r="V78" s="1"/>
  <c r="V78" i="101" s="1"/>
  <c r="U79" i="100"/>
  <c r="V79" s="1"/>
  <c r="V79" i="101" s="1"/>
  <c r="U80" i="100"/>
  <c r="V80" s="1"/>
  <c r="V80" i="101" s="1"/>
  <c r="U81" i="100"/>
  <c r="V81" s="1"/>
  <c r="V81" i="101" s="1"/>
  <c r="U82" i="100"/>
  <c r="V82" s="1"/>
  <c r="V82" i="101" s="1"/>
  <c r="U83" i="100"/>
  <c r="V83" s="1"/>
  <c r="V83" i="101" s="1"/>
  <c r="U84" i="100"/>
  <c r="V84" s="1"/>
  <c r="V84" i="101" s="1"/>
  <c r="U85" i="100"/>
  <c r="V85" s="1"/>
  <c r="V85" i="101" s="1"/>
  <c r="U86" i="100"/>
  <c r="V86" s="1"/>
  <c r="V86" i="101" s="1"/>
  <c r="U87" i="100"/>
  <c r="V87" s="1"/>
  <c r="V87" i="101" s="1"/>
  <c r="U88" i="100"/>
  <c r="V88" s="1"/>
  <c r="V88" i="101" s="1"/>
  <c r="U89" i="100"/>
  <c r="V89" s="1"/>
  <c r="V89" i="101" s="1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9"/>
  <c r="C89"/>
  <c r="D89"/>
  <c r="F89"/>
  <c r="G89"/>
  <c r="H89"/>
  <c r="I89"/>
  <c r="L89"/>
  <c r="M89"/>
  <c r="B82"/>
  <c r="C82"/>
  <c r="D82"/>
  <c r="F82"/>
  <c r="G82"/>
  <c r="H82"/>
  <c r="I82"/>
  <c r="L82"/>
  <c r="M82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72"/>
  <c r="C72"/>
  <c r="D72"/>
  <c r="F72"/>
  <c r="G72"/>
  <c r="H72"/>
  <c r="I72"/>
  <c r="L72"/>
  <c r="M72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67"/>
  <c r="C67"/>
  <c r="D67"/>
  <c r="F67"/>
  <c r="G67"/>
  <c r="H67"/>
  <c r="I67"/>
  <c r="L67"/>
  <c r="M67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65"/>
  <c r="C65"/>
  <c r="D65"/>
  <c r="F65"/>
  <c r="G65"/>
  <c r="H65"/>
  <c r="I65"/>
  <c r="L65"/>
  <c r="M65"/>
  <c r="B66"/>
  <c r="C66"/>
  <c r="D66"/>
  <c r="F66"/>
  <c r="G66"/>
  <c r="H66"/>
  <c r="I66"/>
  <c r="L66"/>
  <c r="M66"/>
  <c r="B60"/>
  <c r="C60"/>
  <c r="D60"/>
  <c r="F60"/>
  <c r="G60"/>
  <c r="H60"/>
  <c r="I60"/>
  <c r="L60"/>
  <c r="M60"/>
  <c r="B61"/>
  <c r="C61"/>
  <c r="D61"/>
  <c r="F61"/>
  <c r="G61"/>
  <c r="H61"/>
  <c r="I61"/>
  <c r="L61"/>
  <c r="M61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U49" i="100"/>
  <c r="V49" s="1"/>
  <c r="V49" i="101" s="1"/>
  <c r="U50" i="100"/>
  <c r="V50" s="1"/>
  <c r="V50" i="101" s="1"/>
  <c r="U51" i="100"/>
  <c r="V51" s="1"/>
  <c r="V51" i="101" s="1"/>
  <c r="U52" i="100"/>
  <c r="V52" s="1"/>
  <c r="V52" i="101" s="1"/>
  <c r="U53" i="100"/>
  <c r="V53" s="1"/>
  <c r="V53" i="101" s="1"/>
  <c r="U54" i="100"/>
  <c r="V54" s="1"/>
  <c r="V54" i="101" s="1"/>
  <c r="U55" i="100"/>
  <c r="V55" s="1"/>
  <c r="V55" i="101" s="1"/>
  <c r="U56" i="100"/>
  <c r="V56" s="1"/>
  <c r="V56" i="101" s="1"/>
  <c r="U57" i="100"/>
  <c r="V57" s="1"/>
  <c r="V57" i="101" s="1"/>
  <c r="U58" i="100"/>
  <c r="V58" s="1"/>
  <c r="V58" i="101" s="1"/>
  <c r="U59" i="100"/>
  <c r="V59" s="1"/>
  <c r="V59" i="101" s="1"/>
  <c r="B59"/>
  <c r="C59"/>
  <c r="D59"/>
  <c r="F59"/>
  <c r="G59"/>
  <c r="H59"/>
  <c r="I59"/>
  <c r="L59"/>
  <c r="M59"/>
  <c r="B56"/>
  <c r="C56"/>
  <c r="D56"/>
  <c r="F56"/>
  <c r="G56"/>
  <c r="H56"/>
  <c r="I56"/>
  <c r="L56"/>
  <c r="M56"/>
  <c r="B57"/>
  <c r="C57"/>
  <c r="D57"/>
  <c r="F57"/>
  <c r="G57"/>
  <c r="H57"/>
  <c r="I57"/>
  <c r="L57"/>
  <c r="M57"/>
  <c r="B58"/>
  <c r="C58"/>
  <c r="D58"/>
  <c r="F58"/>
  <c r="G58"/>
  <c r="H58"/>
  <c r="I58"/>
  <c r="L58"/>
  <c r="M58"/>
  <c r="B55"/>
  <c r="C55"/>
  <c r="D55"/>
  <c r="F55"/>
  <c r="G55"/>
  <c r="H55"/>
  <c r="I55"/>
  <c r="L55"/>
  <c r="M55"/>
  <c r="B50"/>
  <c r="C50"/>
  <c r="D50"/>
  <c r="F50"/>
  <c r="G50"/>
  <c r="H50"/>
  <c r="I50"/>
  <c r="L50"/>
  <c r="M50"/>
  <c r="B51"/>
  <c r="C51"/>
  <c r="D51"/>
  <c r="F51"/>
  <c r="G51"/>
  <c r="H51"/>
  <c r="I51"/>
  <c r="L51"/>
  <c r="M51"/>
  <c r="B52"/>
  <c r="C52"/>
  <c r="D52"/>
  <c r="F52"/>
  <c r="G52"/>
  <c r="H52"/>
  <c r="I52"/>
  <c r="L52"/>
  <c r="M52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49"/>
  <c r="C49"/>
  <c r="D49"/>
  <c r="F49"/>
  <c r="G49"/>
  <c r="H49"/>
  <c r="I49"/>
  <c r="L49"/>
  <c r="M49"/>
  <c r="U20" i="100"/>
  <c r="V20" s="1"/>
  <c r="V20" i="101" s="1"/>
  <c r="U21" i="100"/>
  <c r="V21" s="1"/>
  <c r="V21" i="101" s="1"/>
  <c r="U22" i="100"/>
  <c r="V22" s="1"/>
  <c r="V22" i="101" s="1"/>
  <c r="U23" i="100"/>
  <c r="V23" s="1"/>
  <c r="V23" i="101" s="1"/>
  <c r="U24" i="100"/>
  <c r="V24" s="1"/>
  <c r="V24" i="101" s="1"/>
  <c r="U25" i="100"/>
  <c r="V25" s="1"/>
  <c r="V25" i="101" s="1"/>
  <c r="U26" i="100"/>
  <c r="V26" s="1"/>
  <c r="V26" i="101" s="1"/>
  <c r="U27" i="100"/>
  <c r="V27" s="1"/>
  <c r="V27" i="101" s="1"/>
  <c r="U28" i="100"/>
  <c r="V28" s="1"/>
  <c r="V28" i="101" s="1"/>
  <c r="U29" i="100"/>
  <c r="V29" s="1"/>
  <c r="V29" i="101" s="1"/>
  <c r="U30" i="100"/>
  <c r="V30" s="1"/>
  <c r="V30" i="101" s="1"/>
  <c r="U31" i="100"/>
  <c r="V31" s="1"/>
  <c r="V31" i="101" s="1"/>
  <c r="U32" i="100"/>
  <c r="V32" s="1"/>
  <c r="V32" i="101" s="1"/>
  <c r="U33" i="100"/>
  <c r="V33" s="1"/>
  <c r="V33" i="101" s="1"/>
  <c r="U34" i="100"/>
  <c r="V34" s="1"/>
  <c r="V34" i="101" s="1"/>
  <c r="U35" i="100"/>
  <c r="V35" s="1"/>
  <c r="V35" i="101" s="1"/>
  <c r="U36" i="100"/>
  <c r="V36" s="1"/>
  <c r="V36" i="101" s="1"/>
  <c r="U37" i="100"/>
  <c r="V37" s="1"/>
  <c r="V37" i="101" s="1"/>
  <c r="U38" i="100"/>
  <c r="V38" s="1"/>
  <c r="V38" i="101" s="1"/>
  <c r="U39" i="100"/>
  <c r="V39" s="1"/>
  <c r="V39" i="101" s="1"/>
  <c r="U40" i="100"/>
  <c r="V40" s="1"/>
  <c r="V40" i="101" s="1"/>
  <c r="U41" i="100"/>
  <c r="V41" s="1"/>
  <c r="V41" i="101" s="1"/>
  <c r="U42" i="100"/>
  <c r="V42" s="1"/>
  <c r="V42" i="101" s="1"/>
  <c r="U43" i="100"/>
  <c r="V43" s="1"/>
  <c r="V43" i="101" s="1"/>
  <c r="U44" i="100"/>
  <c r="V44" s="1"/>
  <c r="V44" i="101" s="1"/>
  <c r="U45" i="100"/>
  <c r="V45" s="1"/>
  <c r="V45" i="101" s="1"/>
  <c r="U46" i="100"/>
  <c r="V46" s="1"/>
  <c r="V46" i="101" s="1"/>
  <c r="U47" i="100"/>
  <c r="V47" s="1"/>
  <c r="V47" i="101" s="1"/>
  <c r="U48" i="100"/>
  <c r="V48" s="1"/>
  <c r="V48" i="101" s="1"/>
  <c r="B48"/>
  <c r="C48"/>
  <c r="D48"/>
  <c r="F48"/>
  <c r="G48"/>
  <c r="H48"/>
  <c r="I48"/>
  <c r="L48"/>
  <c r="M48"/>
  <c r="B43"/>
  <c r="C43"/>
  <c r="D43"/>
  <c r="F43"/>
  <c r="G43"/>
  <c r="H43"/>
  <c r="I43"/>
  <c r="L43"/>
  <c r="M43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B46"/>
  <c r="C46"/>
  <c r="D46"/>
  <c r="F46"/>
  <c r="G46"/>
  <c r="H46"/>
  <c r="I46"/>
  <c r="L46"/>
  <c r="M46"/>
  <c r="B47"/>
  <c r="C47"/>
  <c r="D47"/>
  <c r="F47"/>
  <c r="G47"/>
  <c r="H47"/>
  <c r="I47"/>
  <c r="L47"/>
  <c r="M47"/>
  <c r="B41"/>
  <c r="C41"/>
  <c r="D41"/>
  <c r="F41"/>
  <c r="G41"/>
  <c r="H41"/>
  <c r="I41"/>
  <c r="L41"/>
  <c r="M41"/>
  <c r="B42"/>
  <c r="C42"/>
  <c r="D42"/>
  <c r="F42"/>
  <c r="G42"/>
  <c r="H42"/>
  <c r="I42"/>
  <c r="L42"/>
  <c r="M42"/>
  <c r="B36"/>
  <c r="C36"/>
  <c r="D36"/>
  <c r="F36"/>
  <c r="G36"/>
  <c r="H36"/>
  <c r="I36"/>
  <c r="L36"/>
  <c r="M36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B39"/>
  <c r="C39"/>
  <c r="D39"/>
  <c r="F39"/>
  <c r="G39"/>
  <c r="H39"/>
  <c r="I39"/>
  <c r="L39"/>
  <c r="M39"/>
  <c r="B40"/>
  <c r="C40"/>
  <c r="D40"/>
  <c r="F40"/>
  <c r="G40"/>
  <c r="H40"/>
  <c r="I40"/>
  <c r="L40"/>
  <c r="M40"/>
  <c r="B35"/>
  <c r="C35"/>
  <c r="D35"/>
  <c r="F35"/>
  <c r="G35"/>
  <c r="H35"/>
  <c r="I35"/>
  <c r="L35"/>
  <c r="M35"/>
  <c r="B33"/>
  <c r="C33"/>
  <c r="D33"/>
  <c r="F33"/>
  <c r="G33"/>
  <c r="H33"/>
  <c r="I33"/>
  <c r="L33"/>
  <c r="M33"/>
  <c r="B34"/>
  <c r="C34"/>
  <c r="D34"/>
  <c r="F34"/>
  <c r="G34"/>
  <c r="H34"/>
  <c r="I34"/>
  <c r="L34"/>
  <c r="M34"/>
  <c r="B28"/>
  <c r="C28"/>
  <c r="D28"/>
  <c r="F28"/>
  <c r="G28"/>
  <c r="H28"/>
  <c r="I28"/>
  <c r="L28"/>
  <c r="M28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31"/>
  <c r="C31"/>
  <c r="D31"/>
  <c r="F31"/>
  <c r="G31"/>
  <c r="H31"/>
  <c r="I31"/>
  <c r="L31"/>
  <c r="M31"/>
  <c r="B32"/>
  <c r="C32"/>
  <c r="D32"/>
  <c r="F32"/>
  <c r="G32"/>
  <c r="H32"/>
  <c r="I32"/>
  <c r="L32"/>
  <c r="M32"/>
  <c r="B27"/>
  <c r="C27"/>
  <c r="D27"/>
  <c r="F27"/>
  <c r="G27"/>
  <c r="H27"/>
  <c r="I27"/>
  <c r="L27"/>
  <c r="M27"/>
  <c r="K252" i="98"/>
  <c r="B20" i="101"/>
  <c r="C20"/>
  <c r="D20"/>
  <c r="F20"/>
  <c r="G20"/>
  <c r="H20"/>
  <c r="I20"/>
  <c r="L20"/>
  <c r="M20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B26"/>
  <c r="C26"/>
  <c r="D26"/>
  <c r="F26"/>
  <c r="G26"/>
  <c r="H26"/>
  <c r="I26"/>
  <c r="L26"/>
  <c r="M26"/>
  <c r="U12" i="100"/>
  <c r="V12" s="1"/>
  <c r="V12" i="101" s="1"/>
  <c r="U13" i="100"/>
  <c r="V13" s="1"/>
  <c r="V13" i="101" s="1"/>
  <c r="U14" i="100"/>
  <c r="V14" s="1"/>
  <c r="V14" i="101" s="1"/>
  <c r="U15" i="100"/>
  <c r="V15" s="1"/>
  <c r="V15" i="101" s="1"/>
  <c r="U16" i="100"/>
  <c r="V16" s="1"/>
  <c r="V16" i="101" s="1"/>
  <c r="U17" i="100"/>
  <c r="V17" s="1"/>
  <c r="V17" i="101" s="1"/>
  <c r="U18" i="100"/>
  <c r="V18" s="1"/>
  <c r="V18" i="101" s="1"/>
  <c r="U19" i="100"/>
  <c r="V19" s="1"/>
  <c r="B18" i="101"/>
  <c r="C18"/>
  <c r="D18"/>
  <c r="F18"/>
  <c r="G18"/>
  <c r="H18"/>
  <c r="I18"/>
  <c r="L18"/>
  <c r="M18"/>
  <c r="B19"/>
  <c r="C19"/>
  <c r="D19"/>
  <c r="F19"/>
  <c r="G19"/>
  <c r="H19"/>
  <c r="I19"/>
  <c r="L19"/>
  <c r="M19"/>
  <c r="B13"/>
  <c r="C13"/>
  <c r="D13"/>
  <c r="F13"/>
  <c r="G13"/>
  <c r="H13"/>
  <c r="I13"/>
  <c r="L13"/>
  <c r="M13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B17"/>
  <c r="C17"/>
  <c r="D17"/>
  <c r="F17"/>
  <c r="G17"/>
  <c r="H17"/>
  <c r="I17"/>
  <c r="L17"/>
  <c r="M17"/>
  <c r="B12"/>
  <c r="C12"/>
  <c r="D12"/>
  <c r="F12"/>
  <c r="G12"/>
  <c r="H12"/>
  <c r="I12"/>
  <c r="L12"/>
  <c r="M12"/>
  <c r="J191" i="95"/>
  <c r="U4" i="100"/>
  <c r="V4" s="1"/>
  <c r="V4" i="101" s="1"/>
  <c r="U5" i="100"/>
  <c r="V5" s="1"/>
  <c r="V5" i="101" s="1"/>
  <c r="U6" i="100"/>
  <c r="V6" s="1"/>
  <c r="V6" i="101" s="1"/>
  <c r="U7" i="100"/>
  <c r="V7" s="1"/>
  <c r="V7" i="101" s="1"/>
  <c r="U8" i="100"/>
  <c r="V8" s="1"/>
  <c r="V8" i="101" s="1"/>
  <c r="U9" i="100"/>
  <c r="V9" s="1"/>
  <c r="V9" i="101" s="1"/>
  <c r="U10" i="100"/>
  <c r="V10" s="1"/>
  <c r="V10" i="101" s="1"/>
  <c r="U11" i="100"/>
  <c r="V11" s="1"/>
  <c r="V11" i="101" s="1"/>
  <c r="U3" i="100"/>
  <c r="V3" s="1"/>
  <c r="B7" i="101"/>
  <c r="C7"/>
  <c r="D7"/>
  <c r="F7"/>
  <c r="G7"/>
  <c r="H7"/>
  <c r="I7"/>
  <c r="L7"/>
  <c r="M7"/>
  <c r="B8"/>
  <c r="C8"/>
  <c r="D8"/>
  <c r="F8"/>
  <c r="G8"/>
  <c r="H8"/>
  <c r="I8"/>
  <c r="L8"/>
  <c r="M8"/>
  <c r="B9"/>
  <c r="C9"/>
  <c r="D9"/>
  <c r="F9"/>
  <c r="G9"/>
  <c r="H9"/>
  <c r="I9"/>
  <c r="L9"/>
  <c r="M9"/>
  <c r="B10"/>
  <c r="C10"/>
  <c r="D10"/>
  <c r="F10"/>
  <c r="G10"/>
  <c r="H10"/>
  <c r="I10"/>
  <c r="L10"/>
  <c r="M10"/>
  <c r="B11"/>
  <c r="C11"/>
  <c r="D11"/>
  <c r="F11"/>
  <c r="G11"/>
  <c r="H11"/>
  <c r="I11"/>
  <c r="L11"/>
  <c r="M11"/>
  <c r="B4"/>
  <c r="C4"/>
  <c r="D4"/>
  <c r="F4"/>
  <c r="G4"/>
  <c r="H4"/>
  <c r="I4"/>
  <c r="L4"/>
  <c r="M4"/>
  <c r="B5"/>
  <c r="C5"/>
  <c r="D5"/>
  <c r="F5"/>
  <c r="G5"/>
  <c r="H5"/>
  <c r="I5"/>
  <c r="L5"/>
  <c r="M5"/>
  <c r="B6"/>
  <c r="C6"/>
  <c r="D6"/>
  <c r="F6"/>
  <c r="G6"/>
  <c r="H6"/>
  <c r="I6"/>
  <c r="L6"/>
  <c r="M6"/>
  <c r="M3"/>
  <c r="L3"/>
  <c r="I3"/>
  <c r="H3"/>
  <c r="G3"/>
  <c r="F3"/>
  <c r="D3"/>
  <c r="C3"/>
  <c r="B3"/>
  <c r="F241" i="98"/>
  <c r="G241"/>
  <c r="G242" i="99" s="1"/>
  <c r="I241" i="98"/>
  <c r="M57" i="10" s="1"/>
  <c r="H241" i="98"/>
  <c r="L57" i="10" s="1"/>
  <c r="H242" i="99"/>
  <c r="U226" i="98"/>
  <c r="V226" s="1"/>
  <c r="V226" i="99" s="1"/>
  <c r="U227" i="98"/>
  <c r="V227" s="1"/>
  <c r="V227" i="99" s="1"/>
  <c r="U228" i="98"/>
  <c r="V228" s="1"/>
  <c r="V228" i="99" s="1"/>
  <c r="U229" i="98"/>
  <c r="V229" s="1"/>
  <c r="V229" i="99" s="1"/>
  <c r="U230" i="98"/>
  <c r="V230" s="1"/>
  <c r="V230" i="99" s="1"/>
  <c r="U231" i="98"/>
  <c r="V231" s="1"/>
  <c r="V231" i="99" s="1"/>
  <c r="U232" i="98"/>
  <c r="V232" s="1"/>
  <c r="V232" i="99" s="1"/>
  <c r="U233" i="98"/>
  <c r="V233" s="1"/>
  <c r="V233" i="99" s="1"/>
  <c r="U234" i="98"/>
  <c r="V234" s="1"/>
  <c r="V234" i="99" s="1"/>
  <c r="U235" i="98"/>
  <c r="V235" s="1"/>
  <c r="V235" i="99" s="1"/>
  <c r="U236" i="98"/>
  <c r="V236" s="1"/>
  <c r="U237"/>
  <c r="V237" s="1"/>
  <c r="V237" i="99" s="1"/>
  <c r="U238" i="98"/>
  <c r="V238" s="1"/>
  <c r="V238" i="99" s="1"/>
  <c r="U239" i="98"/>
  <c r="V239" s="1"/>
  <c r="V239" i="99" s="1"/>
  <c r="U240" i="98"/>
  <c r="V240" s="1"/>
  <c r="V240" i="99" s="1"/>
  <c r="B232"/>
  <c r="C232"/>
  <c r="D232"/>
  <c r="F232"/>
  <c r="G232"/>
  <c r="H232"/>
  <c r="I232"/>
  <c r="L232"/>
  <c r="M232"/>
  <c r="B233"/>
  <c r="C233"/>
  <c r="D233"/>
  <c r="F233"/>
  <c r="G233"/>
  <c r="H233"/>
  <c r="I233"/>
  <c r="L233"/>
  <c r="M233"/>
  <c r="B234"/>
  <c r="C234"/>
  <c r="D234"/>
  <c r="F234"/>
  <c r="F241" s="1"/>
  <c r="G234"/>
  <c r="G241" s="1"/>
  <c r="H234"/>
  <c r="H241" s="1"/>
  <c r="I234"/>
  <c r="I241" s="1"/>
  <c r="L234"/>
  <c r="M234"/>
  <c r="B235"/>
  <c r="C235"/>
  <c r="D235"/>
  <c r="F235"/>
  <c r="G235"/>
  <c r="H235"/>
  <c r="I235"/>
  <c r="L235"/>
  <c r="M235"/>
  <c r="B236"/>
  <c r="C236"/>
  <c r="D236"/>
  <c r="F236"/>
  <c r="G236"/>
  <c r="H236"/>
  <c r="I236"/>
  <c r="L236"/>
  <c r="M236"/>
  <c r="B237"/>
  <c r="C237"/>
  <c r="D237"/>
  <c r="F237"/>
  <c r="G237"/>
  <c r="H237"/>
  <c r="I237"/>
  <c r="L237"/>
  <c r="M237"/>
  <c r="B238"/>
  <c r="C238"/>
  <c r="D238"/>
  <c r="F238"/>
  <c r="G238"/>
  <c r="H238"/>
  <c r="I238"/>
  <c r="L238"/>
  <c r="M238"/>
  <c r="B239"/>
  <c r="C239"/>
  <c r="D239"/>
  <c r="F239"/>
  <c r="G239"/>
  <c r="H239"/>
  <c r="I239"/>
  <c r="L239"/>
  <c r="M239"/>
  <c r="B240"/>
  <c r="C240"/>
  <c r="D57" i="10" s="1"/>
  <c r="J57" s="1"/>
  <c r="D240" i="99"/>
  <c r="F240"/>
  <c r="G240"/>
  <c r="H240"/>
  <c r="I240"/>
  <c r="L240"/>
  <c r="M240"/>
  <c r="F242"/>
  <c r="B226"/>
  <c r="C226"/>
  <c r="D226"/>
  <c r="F226"/>
  <c r="G226"/>
  <c r="H226"/>
  <c r="I226"/>
  <c r="L226"/>
  <c r="M226"/>
  <c r="B227"/>
  <c r="C227"/>
  <c r="D227"/>
  <c r="F227"/>
  <c r="G227"/>
  <c r="H227"/>
  <c r="I227"/>
  <c r="L227"/>
  <c r="M227"/>
  <c r="B228"/>
  <c r="C228"/>
  <c r="D228"/>
  <c r="F228"/>
  <c r="G228"/>
  <c r="H228"/>
  <c r="I228"/>
  <c r="L228"/>
  <c r="M228"/>
  <c r="B229"/>
  <c r="C229"/>
  <c r="D229"/>
  <c r="F229"/>
  <c r="G229"/>
  <c r="H229"/>
  <c r="I229"/>
  <c r="L229"/>
  <c r="M229"/>
  <c r="B230"/>
  <c r="C230"/>
  <c r="D230"/>
  <c r="F230"/>
  <c r="G230"/>
  <c r="H230"/>
  <c r="I230"/>
  <c r="L230"/>
  <c r="M230"/>
  <c r="B231"/>
  <c r="C231"/>
  <c r="D231"/>
  <c r="F231"/>
  <c r="G231"/>
  <c r="H231"/>
  <c r="I231"/>
  <c r="L231"/>
  <c r="M231"/>
  <c r="B225"/>
  <c r="C225"/>
  <c r="D225"/>
  <c r="F225"/>
  <c r="G225"/>
  <c r="H225"/>
  <c r="I225"/>
  <c r="L225"/>
  <c r="M225"/>
  <c r="U217" i="98"/>
  <c r="V217" s="1"/>
  <c r="V217" i="99" s="1"/>
  <c r="U218" i="98"/>
  <c r="V218" s="1"/>
  <c r="V218" i="99" s="1"/>
  <c r="U219" i="98"/>
  <c r="V219" s="1"/>
  <c r="V219" i="99" s="1"/>
  <c r="U220" i="98"/>
  <c r="V220" s="1"/>
  <c r="V220" i="99" s="1"/>
  <c r="U221" i="98"/>
  <c r="V221" s="1"/>
  <c r="V221" i="99" s="1"/>
  <c r="U222" i="98"/>
  <c r="V222" s="1"/>
  <c r="V222" i="99" s="1"/>
  <c r="U223" i="98"/>
  <c r="V223" s="1"/>
  <c r="V223" i="99" s="1"/>
  <c r="U224" i="98"/>
  <c r="V224" s="1"/>
  <c r="V224" i="99" s="1"/>
  <c r="U225" i="98"/>
  <c r="V225" s="1"/>
  <c r="B218" i="99"/>
  <c r="C218"/>
  <c r="D218"/>
  <c r="F218"/>
  <c r="G218"/>
  <c r="H218"/>
  <c r="I218"/>
  <c r="L218"/>
  <c r="M218"/>
  <c r="B219"/>
  <c r="C219"/>
  <c r="D219"/>
  <c r="F219"/>
  <c r="G219"/>
  <c r="H219"/>
  <c r="I219"/>
  <c r="L219"/>
  <c r="M219"/>
  <c r="B220"/>
  <c r="C220"/>
  <c r="D220"/>
  <c r="F220"/>
  <c r="G220"/>
  <c r="H220"/>
  <c r="I220"/>
  <c r="L220"/>
  <c r="M220"/>
  <c r="B221"/>
  <c r="C221"/>
  <c r="D221"/>
  <c r="F221"/>
  <c r="G221"/>
  <c r="H221"/>
  <c r="I221"/>
  <c r="L221"/>
  <c r="M221"/>
  <c r="B222"/>
  <c r="C222"/>
  <c r="D222"/>
  <c r="F222"/>
  <c r="G222"/>
  <c r="H222"/>
  <c r="I222"/>
  <c r="L222"/>
  <c r="M222"/>
  <c r="B223"/>
  <c r="C223"/>
  <c r="D223"/>
  <c r="F223"/>
  <c r="G223"/>
  <c r="H223"/>
  <c r="I223"/>
  <c r="L223"/>
  <c r="M223"/>
  <c r="B224"/>
  <c r="C224"/>
  <c r="D224"/>
  <c r="F224"/>
  <c r="G224"/>
  <c r="H224"/>
  <c r="I224"/>
  <c r="L224"/>
  <c r="M224"/>
  <c r="B217"/>
  <c r="C217"/>
  <c r="D217"/>
  <c r="F217"/>
  <c r="G217"/>
  <c r="H217"/>
  <c r="I217"/>
  <c r="L217"/>
  <c r="M217"/>
  <c r="U208" i="98"/>
  <c r="V208" s="1"/>
  <c r="V208" i="99" s="1"/>
  <c r="U209" i="98"/>
  <c r="V209" s="1"/>
  <c r="V209" i="99" s="1"/>
  <c r="U210" i="98"/>
  <c r="V210" s="1"/>
  <c r="V210" i="99" s="1"/>
  <c r="U211" i="98"/>
  <c r="V211" s="1"/>
  <c r="V211" i="99" s="1"/>
  <c r="U212" i="98"/>
  <c r="V212" s="1"/>
  <c r="V212" i="99" s="1"/>
  <c r="U213" i="98"/>
  <c r="V213" s="1"/>
  <c r="V213" i="99" s="1"/>
  <c r="U214" i="98"/>
  <c r="V214" s="1"/>
  <c r="V214" i="99" s="1"/>
  <c r="U215" i="98"/>
  <c r="V215" s="1"/>
  <c r="V215" i="99" s="1"/>
  <c r="U216" i="98"/>
  <c r="V216" s="1"/>
  <c r="V216" i="99" s="1"/>
  <c r="B210"/>
  <c r="C210"/>
  <c r="D210"/>
  <c r="F210"/>
  <c r="G210"/>
  <c r="H210"/>
  <c r="I210"/>
  <c r="L210"/>
  <c r="M210"/>
  <c r="B211"/>
  <c r="C211"/>
  <c r="D211"/>
  <c r="F211"/>
  <c r="G211"/>
  <c r="H211"/>
  <c r="I211"/>
  <c r="L211"/>
  <c r="M211"/>
  <c r="B212"/>
  <c r="C212"/>
  <c r="D212"/>
  <c r="F212"/>
  <c r="G212"/>
  <c r="H212"/>
  <c r="I212"/>
  <c r="L212"/>
  <c r="M212"/>
  <c r="B213"/>
  <c r="C213"/>
  <c r="D213"/>
  <c r="F213"/>
  <c r="G213"/>
  <c r="H213"/>
  <c r="I213"/>
  <c r="L213"/>
  <c r="M213"/>
  <c r="B214"/>
  <c r="C214"/>
  <c r="D214"/>
  <c r="F214"/>
  <c r="G214"/>
  <c r="H214"/>
  <c r="I214"/>
  <c r="L214"/>
  <c r="M214"/>
  <c r="B215"/>
  <c r="C215"/>
  <c r="D215"/>
  <c r="F215"/>
  <c r="G215"/>
  <c r="H215"/>
  <c r="I215"/>
  <c r="L215"/>
  <c r="M215"/>
  <c r="B216"/>
  <c r="C216"/>
  <c r="D216"/>
  <c r="F216"/>
  <c r="G216"/>
  <c r="H216"/>
  <c r="I216"/>
  <c r="L216"/>
  <c r="M216"/>
  <c r="B209"/>
  <c r="C209"/>
  <c r="D209"/>
  <c r="F209"/>
  <c r="G209"/>
  <c r="H209"/>
  <c r="I209"/>
  <c r="L209"/>
  <c r="M209"/>
  <c r="B208"/>
  <c r="C208"/>
  <c r="D208"/>
  <c r="F208"/>
  <c r="G208"/>
  <c r="H208"/>
  <c r="I208"/>
  <c r="L208"/>
  <c r="M208"/>
  <c r="U186" i="98"/>
  <c r="V186" s="1"/>
  <c r="V186" i="99" s="1"/>
  <c r="U187" i="98"/>
  <c r="V187" s="1"/>
  <c r="V187" i="99" s="1"/>
  <c r="U188" i="98"/>
  <c r="V188" s="1"/>
  <c r="V188" i="99" s="1"/>
  <c r="U189" i="98"/>
  <c r="V189" s="1"/>
  <c r="V189" i="99" s="1"/>
  <c r="U190" i="98"/>
  <c r="V190" s="1"/>
  <c r="V190" i="99" s="1"/>
  <c r="U191" i="98"/>
  <c r="V191" s="1"/>
  <c r="V191" i="99" s="1"/>
  <c r="U192" i="98"/>
  <c r="V192" s="1"/>
  <c r="V192" i="99" s="1"/>
  <c r="U193" i="98"/>
  <c r="V193" s="1"/>
  <c r="V193" i="99" s="1"/>
  <c r="U194" i="98"/>
  <c r="V194" s="1"/>
  <c r="V194" i="99" s="1"/>
  <c r="U195" i="98"/>
  <c r="V195" s="1"/>
  <c r="V195" i="99" s="1"/>
  <c r="U196" i="98"/>
  <c r="V196" s="1"/>
  <c r="V196" i="99" s="1"/>
  <c r="U197" i="98"/>
  <c r="V197" s="1"/>
  <c r="V197" i="99" s="1"/>
  <c r="U198" i="98"/>
  <c r="V198" s="1"/>
  <c r="V198" i="99" s="1"/>
  <c r="U199" i="98"/>
  <c r="V199" s="1"/>
  <c r="V199" i="99" s="1"/>
  <c r="U200" i="98"/>
  <c r="V200" s="1"/>
  <c r="V200" i="99" s="1"/>
  <c r="U201" i="98"/>
  <c r="V201" s="1"/>
  <c r="V201" i="99" s="1"/>
  <c r="U202" i="98"/>
  <c r="V202" s="1"/>
  <c r="V202" i="99" s="1"/>
  <c r="U203" i="98"/>
  <c r="V203" s="1"/>
  <c r="V203" i="99" s="1"/>
  <c r="U204" i="98"/>
  <c r="V204" s="1"/>
  <c r="V204" i="99" s="1"/>
  <c r="U205" i="98"/>
  <c r="V205" s="1"/>
  <c r="V205" i="99" s="1"/>
  <c r="U206" i="98"/>
  <c r="V206" s="1"/>
  <c r="V206" i="99" s="1"/>
  <c r="U207" i="98"/>
  <c r="V207" s="1"/>
  <c r="V207" i="99" s="1"/>
  <c r="B201"/>
  <c r="C201"/>
  <c r="D201"/>
  <c r="F201"/>
  <c r="G201"/>
  <c r="H201"/>
  <c r="I201"/>
  <c r="L201"/>
  <c r="M201"/>
  <c r="B202"/>
  <c r="C202"/>
  <c r="D202"/>
  <c r="F202"/>
  <c r="G202"/>
  <c r="H202"/>
  <c r="I202"/>
  <c r="L202"/>
  <c r="M202"/>
  <c r="B203"/>
  <c r="C203"/>
  <c r="D203"/>
  <c r="F203"/>
  <c r="G203"/>
  <c r="H203"/>
  <c r="I203"/>
  <c r="L203"/>
  <c r="M203"/>
  <c r="B204"/>
  <c r="C204"/>
  <c r="D204"/>
  <c r="F204"/>
  <c r="G204"/>
  <c r="H204"/>
  <c r="I204"/>
  <c r="L204"/>
  <c r="M204"/>
  <c r="B205"/>
  <c r="C205"/>
  <c r="D205"/>
  <c r="F205"/>
  <c r="G205"/>
  <c r="H205"/>
  <c r="I205"/>
  <c r="L205"/>
  <c r="M205"/>
  <c r="B206"/>
  <c r="C206"/>
  <c r="D206"/>
  <c r="F206"/>
  <c r="G206"/>
  <c r="H206"/>
  <c r="I206"/>
  <c r="L206"/>
  <c r="M206"/>
  <c r="B207"/>
  <c r="C207"/>
  <c r="D207"/>
  <c r="F207"/>
  <c r="G207"/>
  <c r="H207"/>
  <c r="I207"/>
  <c r="L207"/>
  <c r="M207"/>
  <c r="B194"/>
  <c r="C194"/>
  <c r="D194"/>
  <c r="F194"/>
  <c r="G194"/>
  <c r="H194"/>
  <c r="I194"/>
  <c r="L194"/>
  <c r="M194"/>
  <c r="B195"/>
  <c r="C195"/>
  <c r="D195"/>
  <c r="F195"/>
  <c r="G195"/>
  <c r="H195"/>
  <c r="I195"/>
  <c r="L195"/>
  <c r="M195"/>
  <c r="B196"/>
  <c r="C196"/>
  <c r="D196"/>
  <c r="F196"/>
  <c r="G196"/>
  <c r="H196"/>
  <c r="I196"/>
  <c r="L196"/>
  <c r="M196"/>
  <c r="B197"/>
  <c r="C197"/>
  <c r="D197"/>
  <c r="F197"/>
  <c r="G197"/>
  <c r="H197"/>
  <c r="I197"/>
  <c r="L197"/>
  <c r="M197"/>
  <c r="B198"/>
  <c r="C198"/>
  <c r="D198"/>
  <c r="F198"/>
  <c r="G198"/>
  <c r="H198"/>
  <c r="I198"/>
  <c r="L198"/>
  <c r="M198"/>
  <c r="B199"/>
  <c r="C199"/>
  <c r="D199"/>
  <c r="F199"/>
  <c r="G199"/>
  <c r="H199"/>
  <c r="I199"/>
  <c r="L199"/>
  <c r="M199"/>
  <c r="B200"/>
  <c r="C200"/>
  <c r="D200"/>
  <c r="F200"/>
  <c r="G200"/>
  <c r="H200"/>
  <c r="I200"/>
  <c r="L200"/>
  <c r="M200"/>
  <c r="B193"/>
  <c r="C193"/>
  <c r="D193"/>
  <c r="F193"/>
  <c r="G193"/>
  <c r="H193"/>
  <c r="I193"/>
  <c r="L193"/>
  <c r="M193"/>
  <c r="B186"/>
  <c r="C186"/>
  <c r="D186"/>
  <c r="F186"/>
  <c r="G186"/>
  <c r="H186"/>
  <c r="I186"/>
  <c r="L186"/>
  <c r="M186"/>
  <c r="B187"/>
  <c r="C187"/>
  <c r="D187"/>
  <c r="F187"/>
  <c r="G187"/>
  <c r="H187"/>
  <c r="I187"/>
  <c r="L187"/>
  <c r="M187"/>
  <c r="B188"/>
  <c r="C188"/>
  <c r="D188"/>
  <c r="F188"/>
  <c r="G188"/>
  <c r="H188"/>
  <c r="I188"/>
  <c r="L188"/>
  <c r="M188"/>
  <c r="B189"/>
  <c r="C189"/>
  <c r="D189"/>
  <c r="F189"/>
  <c r="G189"/>
  <c r="H189"/>
  <c r="I189"/>
  <c r="L189"/>
  <c r="M189"/>
  <c r="B190"/>
  <c r="C190"/>
  <c r="D190"/>
  <c r="F190"/>
  <c r="G190"/>
  <c r="H190"/>
  <c r="I190"/>
  <c r="L190"/>
  <c r="M190"/>
  <c r="B191"/>
  <c r="C191"/>
  <c r="D191"/>
  <c r="F191"/>
  <c r="G191"/>
  <c r="H191"/>
  <c r="I191"/>
  <c r="L191"/>
  <c r="M191"/>
  <c r="B192"/>
  <c r="C192"/>
  <c r="D192"/>
  <c r="F192"/>
  <c r="G192"/>
  <c r="H192"/>
  <c r="I192"/>
  <c r="L192"/>
  <c r="M192"/>
  <c r="U172" i="98"/>
  <c r="V172" s="1"/>
  <c r="V172" i="99" s="1"/>
  <c r="U173" i="98"/>
  <c r="V173" s="1"/>
  <c r="V173" i="99" s="1"/>
  <c r="U174" i="98"/>
  <c r="V174" s="1"/>
  <c r="V174" i="99" s="1"/>
  <c r="U175" i="98"/>
  <c r="V175" s="1"/>
  <c r="V175" i="99" s="1"/>
  <c r="U176" i="98"/>
  <c r="V176" s="1"/>
  <c r="V176" i="99" s="1"/>
  <c r="U177" i="98"/>
  <c r="V177" s="1"/>
  <c r="V177" i="99" s="1"/>
  <c r="U178" i="98"/>
  <c r="V178" s="1"/>
  <c r="V178" i="99" s="1"/>
  <c r="U179" i="98"/>
  <c r="V179" s="1"/>
  <c r="V179" i="99" s="1"/>
  <c r="U180" i="98"/>
  <c r="V180" s="1"/>
  <c r="V180" i="99" s="1"/>
  <c r="U181" i="98"/>
  <c r="V181" s="1"/>
  <c r="V181" i="99" s="1"/>
  <c r="U182" i="98"/>
  <c r="V182" s="1"/>
  <c r="V182" i="99" s="1"/>
  <c r="U183" i="98"/>
  <c r="V183" s="1"/>
  <c r="V183" i="99" s="1"/>
  <c r="U184" i="98"/>
  <c r="V184" s="1"/>
  <c r="V184" i="99" s="1"/>
  <c r="U185" i="98"/>
  <c r="V185" s="1"/>
  <c r="V185" i="99" s="1"/>
  <c r="B185"/>
  <c r="C185"/>
  <c r="D185"/>
  <c r="F185"/>
  <c r="G185"/>
  <c r="H185"/>
  <c r="I185"/>
  <c r="L185"/>
  <c r="M185"/>
  <c r="B178"/>
  <c r="C178"/>
  <c r="D178"/>
  <c r="F178"/>
  <c r="G178"/>
  <c r="H178"/>
  <c r="I178"/>
  <c r="L178"/>
  <c r="M178"/>
  <c r="B179"/>
  <c r="C179"/>
  <c r="D179"/>
  <c r="F179"/>
  <c r="G179"/>
  <c r="H179"/>
  <c r="I179"/>
  <c r="L179"/>
  <c r="M179"/>
  <c r="B180"/>
  <c r="C180"/>
  <c r="D180"/>
  <c r="F180"/>
  <c r="G180"/>
  <c r="H180"/>
  <c r="I180"/>
  <c r="L180"/>
  <c r="M180"/>
  <c r="B181"/>
  <c r="C181"/>
  <c r="D181"/>
  <c r="F181"/>
  <c r="G181"/>
  <c r="H181"/>
  <c r="I181"/>
  <c r="L181"/>
  <c r="M181"/>
  <c r="B182"/>
  <c r="C182"/>
  <c r="D182"/>
  <c r="F182"/>
  <c r="G182"/>
  <c r="H182"/>
  <c r="I182"/>
  <c r="L182"/>
  <c r="M182"/>
  <c r="B183"/>
  <c r="C183"/>
  <c r="D183"/>
  <c r="F183"/>
  <c r="G183"/>
  <c r="H183"/>
  <c r="I183"/>
  <c r="L183"/>
  <c r="M183"/>
  <c r="B184"/>
  <c r="C184"/>
  <c r="D184"/>
  <c r="F184"/>
  <c r="G184"/>
  <c r="H184"/>
  <c r="I184"/>
  <c r="L184"/>
  <c r="M184"/>
  <c r="B177"/>
  <c r="C177"/>
  <c r="D177"/>
  <c r="F177"/>
  <c r="G177"/>
  <c r="H177"/>
  <c r="I177"/>
  <c r="L177"/>
  <c r="M177"/>
  <c r="B172"/>
  <c r="C172"/>
  <c r="D172"/>
  <c r="F172"/>
  <c r="G172"/>
  <c r="H172"/>
  <c r="I172"/>
  <c r="L172"/>
  <c r="M172"/>
  <c r="B173"/>
  <c r="C173"/>
  <c r="D173"/>
  <c r="F173"/>
  <c r="G173"/>
  <c r="H173"/>
  <c r="I173"/>
  <c r="L173"/>
  <c r="M173"/>
  <c r="B174"/>
  <c r="C174"/>
  <c r="D174"/>
  <c r="F174"/>
  <c r="G174"/>
  <c r="H174"/>
  <c r="I174"/>
  <c r="L174"/>
  <c r="M174"/>
  <c r="B175"/>
  <c r="C175"/>
  <c r="D175"/>
  <c r="F175"/>
  <c r="G175"/>
  <c r="H175"/>
  <c r="I175"/>
  <c r="L175"/>
  <c r="M175"/>
  <c r="B176"/>
  <c r="C176"/>
  <c r="D176"/>
  <c r="F176"/>
  <c r="G176"/>
  <c r="H176"/>
  <c r="I176"/>
  <c r="L176"/>
  <c r="M176"/>
  <c r="U140" i="98"/>
  <c r="V140" s="1"/>
  <c r="V140" i="99" s="1"/>
  <c r="U141" i="98"/>
  <c r="V141" s="1"/>
  <c r="V141" i="99" s="1"/>
  <c r="U142" i="98"/>
  <c r="V142" s="1"/>
  <c r="V142" i="99" s="1"/>
  <c r="U143" i="98"/>
  <c r="V143" s="1"/>
  <c r="V143" i="99" s="1"/>
  <c r="U144" i="98"/>
  <c r="V144" s="1"/>
  <c r="V144" i="99" s="1"/>
  <c r="U145" i="98"/>
  <c r="V145" s="1"/>
  <c r="V145" i="99" s="1"/>
  <c r="U146" i="98"/>
  <c r="V146" s="1"/>
  <c r="V146" i="99" s="1"/>
  <c r="U147" i="98"/>
  <c r="V147" s="1"/>
  <c r="V147" i="99" s="1"/>
  <c r="U148" i="98"/>
  <c r="V148" s="1"/>
  <c r="V148" i="99" s="1"/>
  <c r="U149" i="98"/>
  <c r="V149" s="1"/>
  <c r="V149" i="99" s="1"/>
  <c r="U150" i="98"/>
  <c r="V150" s="1"/>
  <c r="V150" i="99" s="1"/>
  <c r="U151" i="98"/>
  <c r="V151" s="1"/>
  <c r="V151" i="99" s="1"/>
  <c r="U152" i="98"/>
  <c r="V152" s="1"/>
  <c r="V152" i="99" s="1"/>
  <c r="U153" i="98"/>
  <c r="V153" s="1"/>
  <c r="V153" i="99" s="1"/>
  <c r="U154" i="98"/>
  <c r="V154" s="1"/>
  <c r="V154" i="99" s="1"/>
  <c r="U155" i="98"/>
  <c r="V155" s="1"/>
  <c r="V155" i="99" s="1"/>
  <c r="U156" i="98"/>
  <c r="V156" s="1"/>
  <c r="V156" i="99" s="1"/>
  <c r="U157" i="98"/>
  <c r="V157" s="1"/>
  <c r="V157" i="99" s="1"/>
  <c r="U158" i="98"/>
  <c r="V158" s="1"/>
  <c r="V158" i="99" s="1"/>
  <c r="U159" i="98"/>
  <c r="V159" s="1"/>
  <c r="V159" i="99" s="1"/>
  <c r="U160" i="98"/>
  <c r="V160" s="1"/>
  <c r="V160" i="99" s="1"/>
  <c r="U161" i="98"/>
  <c r="V161" s="1"/>
  <c r="V161" i="99" s="1"/>
  <c r="U162" i="98"/>
  <c r="V162" s="1"/>
  <c r="V162" i="99" s="1"/>
  <c r="U163" i="98"/>
  <c r="V163" s="1"/>
  <c r="V163" i="99" s="1"/>
  <c r="U164" i="98"/>
  <c r="V164" s="1"/>
  <c r="V164" i="99" s="1"/>
  <c r="U165" i="98"/>
  <c r="V165" s="1"/>
  <c r="V165" i="99" s="1"/>
  <c r="U166" i="98"/>
  <c r="V166" s="1"/>
  <c r="V166" i="99" s="1"/>
  <c r="U167" i="98"/>
  <c r="V167" s="1"/>
  <c r="V167" i="99" s="1"/>
  <c r="U168" i="98"/>
  <c r="V168" s="1"/>
  <c r="V168" i="99" s="1"/>
  <c r="U169" i="98"/>
  <c r="V169" s="1"/>
  <c r="V169" i="99" s="1"/>
  <c r="U170" i="98"/>
  <c r="V170" s="1"/>
  <c r="V170" i="99" s="1"/>
  <c r="U171" i="98"/>
  <c r="V171" s="1"/>
  <c r="V171" i="99" s="1"/>
  <c r="B171"/>
  <c r="C171"/>
  <c r="D171"/>
  <c r="F171"/>
  <c r="G171"/>
  <c r="H171"/>
  <c r="I171"/>
  <c r="L171"/>
  <c r="M171"/>
  <c r="B164"/>
  <c r="C164"/>
  <c r="D164"/>
  <c r="F164"/>
  <c r="G164"/>
  <c r="H164"/>
  <c r="I164"/>
  <c r="L164"/>
  <c r="M164"/>
  <c r="B165"/>
  <c r="C165"/>
  <c r="D165"/>
  <c r="F165"/>
  <c r="G165"/>
  <c r="H165"/>
  <c r="I165"/>
  <c r="L165"/>
  <c r="M165"/>
  <c r="B166"/>
  <c r="C166"/>
  <c r="D166"/>
  <c r="F166"/>
  <c r="G166"/>
  <c r="H166"/>
  <c r="I166"/>
  <c r="L166"/>
  <c r="M166"/>
  <c r="B167"/>
  <c r="C167"/>
  <c r="D167"/>
  <c r="F167"/>
  <c r="G167"/>
  <c r="H167"/>
  <c r="I167"/>
  <c r="L167"/>
  <c r="M167"/>
  <c r="B168"/>
  <c r="C168"/>
  <c r="D168"/>
  <c r="F168"/>
  <c r="G168"/>
  <c r="H168"/>
  <c r="I168"/>
  <c r="L168"/>
  <c r="M168"/>
  <c r="B169"/>
  <c r="C169"/>
  <c r="D169"/>
  <c r="F169"/>
  <c r="G169"/>
  <c r="H169"/>
  <c r="I169"/>
  <c r="L169"/>
  <c r="M169"/>
  <c r="B170"/>
  <c r="C170"/>
  <c r="D170"/>
  <c r="F170"/>
  <c r="G170"/>
  <c r="H170"/>
  <c r="I170"/>
  <c r="L170"/>
  <c r="M170"/>
  <c r="B163"/>
  <c r="C163"/>
  <c r="D163"/>
  <c r="F163"/>
  <c r="G163"/>
  <c r="H163"/>
  <c r="I163"/>
  <c r="L163"/>
  <c r="M163"/>
  <c r="B156"/>
  <c r="C156"/>
  <c r="D156"/>
  <c r="F156"/>
  <c r="G156"/>
  <c r="H156"/>
  <c r="I156"/>
  <c r="L156"/>
  <c r="M156"/>
  <c r="B157"/>
  <c r="C157"/>
  <c r="D157"/>
  <c r="F157"/>
  <c r="G157"/>
  <c r="H157"/>
  <c r="I157"/>
  <c r="L157"/>
  <c r="M157"/>
  <c r="B158"/>
  <c r="C158"/>
  <c r="D158"/>
  <c r="F158"/>
  <c r="G158"/>
  <c r="H158"/>
  <c r="I158"/>
  <c r="L158"/>
  <c r="M158"/>
  <c r="B159"/>
  <c r="C159"/>
  <c r="D159"/>
  <c r="F159"/>
  <c r="G159"/>
  <c r="H159"/>
  <c r="I159"/>
  <c r="L159"/>
  <c r="M159"/>
  <c r="B160"/>
  <c r="C160"/>
  <c r="D160"/>
  <c r="F160"/>
  <c r="G160"/>
  <c r="H160"/>
  <c r="I160"/>
  <c r="L160"/>
  <c r="M160"/>
  <c r="B161"/>
  <c r="C161"/>
  <c r="D161"/>
  <c r="F161"/>
  <c r="G161"/>
  <c r="H161"/>
  <c r="I161"/>
  <c r="L161"/>
  <c r="M161"/>
  <c r="B162"/>
  <c r="C162"/>
  <c r="D162"/>
  <c r="F162"/>
  <c r="G162"/>
  <c r="H162"/>
  <c r="I162"/>
  <c r="L162"/>
  <c r="M162"/>
  <c r="B155"/>
  <c r="C155"/>
  <c r="D155"/>
  <c r="F155"/>
  <c r="G155"/>
  <c r="H155"/>
  <c r="I155"/>
  <c r="L155"/>
  <c r="M155"/>
  <c r="B148"/>
  <c r="C148"/>
  <c r="D148"/>
  <c r="F148"/>
  <c r="G148"/>
  <c r="H148"/>
  <c r="I148"/>
  <c r="L148"/>
  <c r="M148"/>
  <c r="B149"/>
  <c r="C149"/>
  <c r="D149"/>
  <c r="F149"/>
  <c r="G149"/>
  <c r="H149"/>
  <c r="I149"/>
  <c r="L149"/>
  <c r="M149"/>
  <c r="B150"/>
  <c r="C150"/>
  <c r="D150"/>
  <c r="F150"/>
  <c r="G150"/>
  <c r="H150"/>
  <c r="I150"/>
  <c r="L150"/>
  <c r="M150"/>
  <c r="B151"/>
  <c r="C151"/>
  <c r="D151"/>
  <c r="F151"/>
  <c r="G151"/>
  <c r="H151"/>
  <c r="I151"/>
  <c r="L151"/>
  <c r="M151"/>
  <c r="B152"/>
  <c r="C152"/>
  <c r="D152"/>
  <c r="F152"/>
  <c r="G152"/>
  <c r="H152"/>
  <c r="I152"/>
  <c r="L152"/>
  <c r="M152"/>
  <c r="B153"/>
  <c r="C153"/>
  <c r="D153"/>
  <c r="F153"/>
  <c r="G153"/>
  <c r="H153"/>
  <c r="I153"/>
  <c r="L153"/>
  <c r="M153"/>
  <c r="B154"/>
  <c r="C154"/>
  <c r="D154"/>
  <c r="F154"/>
  <c r="G154"/>
  <c r="H154"/>
  <c r="I154"/>
  <c r="L154"/>
  <c r="M154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B145"/>
  <c r="C145"/>
  <c r="D145"/>
  <c r="F145"/>
  <c r="G145"/>
  <c r="H145"/>
  <c r="I145"/>
  <c r="L145"/>
  <c r="M145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42"/>
  <c r="C142"/>
  <c r="D142"/>
  <c r="F142"/>
  <c r="G142"/>
  <c r="H142"/>
  <c r="I142"/>
  <c r="L142"/>
  <c r="M142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U113" i="98"/>
  <c r="V113" s="1"/>
  <c r="V113" i="99" s="1"/>
  <c r="U114" i="98"/>
  <c r="V114" s="1"/>
  <c r="V114" i="99" s="1"/>
  <c r="U115" i="98"/>
  <c r="V115" s="1"/>
  <c r="V115" i="99" s="1"/>
  <c r="U116" i="98"/>
  <c r="V116" s="1"/>
  <c r="V116" i="99" s="1"/>
  <c r="U117" i="98"/>
  <c r="V117" s="1"/>
  <c r="V117" i="99" s="1"/>
  <c r="U118" i="98"/>
  <c r="V118" s="1"/>
  <c r="V118" i="99" s="1"/>
  <c r="U119" i="98"/>
  <c r="V119" s="1"/>
  <c r="V119" i="99" s="1"/>
  <c r="U120" i="98"/>
  <c r="V120" s="1"/>
  <c r="V120" i="99" s="1"/>
  <c r="U121" i="98"/>
  <c r="V121" s="1"/>
  <c r="V121" i="99" s="1"/>
  <c r="U122" i="98"/>
  <c r="V122" s="1"/>
  <c r="V122" i="99" s="1"/>
  <c r="U123" i="98"/>
  <c r="V123" s="1"/>
  <c r="V123" i="99" s="1"/>
  <c r="U124" i="98"/>
  <c r="V124" s="1"/>
  <c r="V124" i="99" s="1"/>
  <c r="U125" i="98"/>
  <c r="V125" s="1"/>
  <c r="V125" i="99" s="1"/>
  <c r="U126" i="98"/>
  <c r="V126" s="1"/>
  <c r="V126" i="99" s="1"/>
  <c r="U127" i="98"/>
  <c r="V127" s="1"/>
  <c r="V127" i="99" s="1"/>
  <c r="U128" i="98"/>
  <c r="V128" s="1"/>
  <c r="V128" i="99" s="1"/>
  <c r="U129" i="98"/>
  <c r="V129" s="1"/>
  <c r="V129" i="99" s="1"/>
  <c r="U130" i="98"/>
  <c r="V130" s="1"/>
  <c r="V130" i="99" s="1"/>
  <c r="U131" i="98"/>
  <c r="V131" s="1"/>
  <c r="V131" i="99" s="1"/>
  <c r="U132" i="98"/>
  <c r="V132" s="1"/>
  <c r="V132" i="99" s="1"/>
  <c r="U133" i="98"/>
  <c r="V133" s="1"/>
  <c r="V133" i="99" s="1"/>
  <c r="U134" i="98"/>
  <c r="V134" s="1"/>
  <c r="V134" i="99" s="1"/>
  <c r="U135" i="98"/>
  <c r="V135" s="1"/>
  <c r="V135" i="99" s="1"/>
  <c r="U136" i="98"/>
  <c r="V136" s="1"/>
  <c r="V136" i="99" s="1"/>
  <c r="U137" i="98"/>
  <c r="V137" s="1"/>
  <c r="V137" i="99" s="1"/>
  <c r="U138" i="98"/>
  <c r="V138" s="1"/>
  <c r="V138" i="99" s="1"/>
  <c r="U139" i="98"/>
  <c r="V139" s="1"/>
  <c r="V139" i="99" s="1"/>
  <c r="B139"/>
  <c r="C139"/>
  <c r="D139"/>
  <c r="F139"/>
  <c r="G139"/>
  <c r="H139"/>
  <c r="I139"/>
  <c r="L139"/>
  <c r="M139"/>
  <c r="B132"/>
  <c r="C132"/>
  <c r="D132"/>
  <c r="F132"/>
  <c r="G132"/>
  <c r="H132"/>
  <c r="I132"/>
  <c r="L132"/>
  <c r="M132"/>
  <c r="B133"/>
  <c r="C133"/>
  <c r="D133"/>
  <c r="F133"/>
  <c r="G133"/>
  <c r="H133"/>
  <c r="I133"/>
  <c r="L133"/>
  <c r="M133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28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B122"/>
  <c r="C122"/>
  <c r="D122"/>
  <c r="F122"/>
  <c r="G122"/>
  <c r="H122"/>
  <c r="I122"/>
  <c r="L122"/>
  <c r="M122"/>
  <c r="B121"/>
  <c r="C121"/>
  <c r="D121"/>
  <c r="F121"/>
  <c r="G121"/>
  <c r="H121"/>
  <c r="I121"/>
  <c r="L121"/>
  <c r="M121"/>
  <c r="B115"/>
  <c r="C115"/>
  <c r="D115"/>
  <c r="F115"/>
  <c r="G115"/>
  <c r="H115"/>
  <c r="I115"/>
  <c r="L115"/>
  <c r="M115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9"/>
  <c r="C119"/>
  <c r="D119"/>
  <c r="F119"/>
  <c r="G119"/>
  <c r="H119"/>
  <c r="I119"/>
  <c r="L119"/>
  <c r="M119"/>
  <c r="B120"/>
  <c r="C120"/>
  <c r="D120"/>
  <c r="F120"/>
  <c r="G120"/>
  <c r="H120"/>
  <c r="I120"/>
  <c r="L120"/>
  <c r="M120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U86" i="98"/>
  <c r="V86" s="1"/>
  <c r="V86" i="99" s="1"/>
  <c r="U87" i="98"/>
  <c r="V87" s="1"/>
  <c r="V87" i="99" s="1"/>
  <c r="U88" i="98"/>
  <c r="V88" s="1"/>
  <c r="V88" i="99" s="1"/>
  <c r="U89" i="98"/>
  <c r="V89" s="1"/>
  <c r="V89" i="99" s="1"/>
  <c r="U90" i="98"/>
  <c r="V90" s="1"/>
  <c r="V90" i="99" s="1"/>
  <c r="U91" i="98"/>
  <c r="V91" s="1"/>
  <c r="V91" i="99" s="1"/>
  <c r="U92" i="98"/>
  <c r="V92" s="1"/>
  <c r="V92" i="99" s="1"/>
  <c r="U93" i="98"/>
  <c r="V93" s="1"/>
  <c r="V93" i="99" s="1"/>
  <c r="U94" i="98"/>
  <c r="V94" s="1"/>
  <c r="V94" i="99" s="1"/>
  <c r="U95" i="98"/>
  <c r="V95" s="1"/>
  <c r="V95" i="99" s="1"/>
  <c r="U96" i="98"/>
  <c r="V96" s="1"/>
  <c r="V96" i="99" s="1"/>
  <c r="U97" i="98"/>
  <c r="V97" s="1"/>
  <c r="V97" i="99" s="1"/>
  <c r="U98" i="98"/>
  <c r="V98" s="1"/>
  <c r="V98" i="99" s="1"/>
  <c r="U99" i="98"/>
  <c r="V99" s="1"/>
  <c r="V99" i="99" s="1"/>
  <c r="U100" i="98"/>
  <c r="V100" s="1"/>
  <c r="V100" i="99" s="1"/>
  <c r="U101" i="98"/>
  <c r="V101" s="1"/>
  <c r="V101" i="99" s="1"/>
  <c r="U102" i="98"/>
  <c r="V102" s="1"/>
  <c r="V102" i="99" s="1"/>
  <c r="U103" i="98"/>
  <c r="V103" s="1"/>
  <c r="V103" i="99" s="1"/>
  <c r="U104" i="98"/>
  <c r="V104" s="1"/>
  <c r="V104" i="99" s="1"/>
  <c r="U105" i="98"/>
  <c r="V105" s="1"/>
  <c r="V105" i="99" s="1"/>
  <c r="U106" i="98"/>
  <c r="V106" s="1"/>
  <c r="V106" i="99" s="1"/>
  <c r="U107" i="98"/>
  <c r="V107" s="1"/>
  <c r="V107" i="99" s="1"/>
  <c r="U108" i="98"/>
  <c r="V108" s="1"/>
  <c r="V108" i="99" s="1"/>
  <c r="U109" i="98"/>
  <c r="V109" s="1"/>
  <c r="V109" i="99" s="1"/>
  <c r="U110" i="98"/>
  <c r="V110" s="1"/>
  <c r="V110" i="99" s="1"/>
  <c r="U111" i="98"/>
  <c r="V111" s="1"/>
  <c r="V111" i="99" s="1"/>
  <c r="U112" i="98"/>
  <c r="V112" s="1"/>
  <c r="V112" i="99" s="1"/>
  <c r="B112"/>
  <c r="C112"/>
  <c r="D112"/>
  <c r="F112"/>
  <c r="G112"/>
  <c r="H112"/>
  <c r="I112"/>
  <c r="L112"/>
  <c r="M112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U80" i="98"/>
  <c r="V80" s="1"/>
  <c r="V80" i="99" s="1"/>
  <c r="U81" i="98"/>
  <c r="V81" s="1"/>
  <c r="V81" i="99" s="1"/>
  <c r="U82" i="98"/>
  <c r="V82" s="1"/>
  <c r="V82" i="99" s="1"/>
  <c r="U83" i="98"/>
  <c r="V83" s="1"/>
  <c r="V83" i="99" s="1"/>
  <c r="U84" i="98"/>
  <c r="V84" s="1"/>
  <c r="V84" i="99" s="1"/>
  <c r="U85" i="98"/>
  <c r="V85" s="1"/>
  <c r="V85" i="99" s="1"/>
  <c r="B196" i="95"/>
  <c r="O178"/>
  <c r="B104" i="99"/>
  <c r="C104"/>
  <c r="D104"/>
  <c r="F104"/>
  <c r="G104"/>
  <c r="H104"/>
  <c r="I104"/>
  <c r="L104"/>
  <c r="M104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103"/>
  <c r="C103"/>
  <c r="D103"/>
  <c r="F103"/>
  <c r="G103"/>
  <c r="H103"/>
  <c r="I103"/>
  <c r="L103"/>
  <c r="M103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98"/>
  <c r="C98"/>
  <c r="D98"/>
  <c r="F98"/>
  <c r="G98"/>
  <c r="H98"/>
  <c r="I98"/>
  <c r="L98"/>
  <c r="M98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9"/>
  <c r="C89"/>
  <c r="D89"/>
  <c r="F89"/>
  <c r="G89"/>
  <c r="H89"/>
  <c r="I89"/>
  <c r="L89"/>
  <c r="M89"/>
  <c r="B86"/>
  <c r="C86"/>
  <c r="D86"/>
  <c r="F86"/>
  <c r="G86"/>
  <c r="H86"/>
  <c r="I86"/>
  <c r="L86"/>
  <c r="M86"/>
  <c r="B81"/>
  <c r="C81"/>
  <c r="D81"/>
  <c r="F81"/>
  <c r="G81"/>
  <c r="H81"/>
  <c r="I81"/>
  <c r="L81"/>
  <c r="M81"/>
  <c r="B82"/>
  <c r="C82"/>
  <c r="D82"/>
  <c r="F82"/>
  <c r="G82"/>
  <c r="H82"/>
  <c r="I82"/>
  <c r="L82"/>
  <c r="M82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U66" i="98"/>
  <c r="V66" s="1"/>
  <c r="V66" i="99" s="1"/>
  <c r="U67" i="98"/>
  <c r="V67" s="1"/>
  <c r="V67" i="99" s="1"/>
  <c r="U68" i="98"/>
  <c r="V68" s="1"/>
  <c r="V68" i="99" s="1"/>
  <c r="U69" i="98"/>
  <c r="V69" s="1"/>
  <c r="V69" i="99" s="1"/>
  <c r="U70" i="98"/>
  <c r="V70" s="1"/>
  <c r="V70" i="99" s="1"/>
  <c r="U71" i="98"/>
  <c r="V71" s="1"/>
  <c r="V71" i="99" s="1"/>
  <c r="U72" i="98"/>
  <c r="V72" s="1"/>
  <c r="V72" i="99" s="1"/>
  <c r="U73" i="98"/>
  <c r="V73" s="1"/>
  <c r="V73" i="99" s="1"/>
  <c r="U74" i="98"/>
  <c r="V74" s="1"/>
  <c r="V74" i="99" s="1"/>
  <c r="U75" i="98"/>
  <c r="V75" s="1"/>
  <c r="V75" i="99" s="1"/>
  <c r="U76" i="98"/>
  <c r="V76" s="1"/>
  <c r="V76" i="99" s="1"/>
  <c r="U77" i="98"/>
  <c r="V77" s="1"/>
  <c r="V77" i="99" s="1"/>
  <c r="U78" i="98"/>
  <c r="V78" s="1"/>
  <c r="V78" i="99" s="1"/>
  <c r="U79" i="98"/>
  <c r="V79" s="1"/>
  <c r="V79" i="99" s="1"/>
  <c r="B80"/>
  <c r="C80"/>
  <c r="D80"/>
  <c r="F80"/>
  <c r="G80"/>
  <c r="H80"/>
  <c r="I80"/>
  <c r="L80"/>
  <c r="M80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U53" i="98"/>
  <c r="V53" s="1"/>
  <c r="V53" i="99" s="1"/>
  <c r="U54" i="98"/>
  <c r="V54" s="1"/>
  <c r="V54" i="99" s="1"/>
  <c r="U55" i="98"/>
  <c r="V55" s="1"/>
  <c r="V55" i="99" s="1"/>
  <c r="U56" i="98"/>
  <c r="V56" s="1"/>
  <c r="V56" i="99" s="1"/>
  <c r="U57" i="98"/>
  <c r="V57" s="1"/>
  <c r="V57" i="99" s="1"/>
  <c r="U58" i="98"/>
  <c r="V58" s="1"/>
  <c r="V58" i="99" s="1"/>
  <c r="U59" i="98"/>
  <c r="V59" s="1"/>
  <c r="V59" i="99" s="1"/>
  <c r="U60" i="98"/>
  <c r="V60" s="1"/>
  <c r="V60" i="99" s="1"/>
  <c r="U61" i="98"/>
  <c r="V61" s="1"/>
  <c r="V61" i="99" s="1"/>
  <c r="U62" i="98"/>
  <c r="V62" s="1"/>
  <c r="V62" i="99" s="1"/>
  <c r="U63" i="98"/>
  <c r="V63" s="1"/>
  <c r="V63" i="99" s="1"/>
  <c r="U64" i="98"/>
  <c r="V64" s="1"/>
  <c r="V64" i="99" s="1"/>
  <c r="U65" i="98"/>
  <c r="V65" s="1"/>
  <c r="V65" i="99" s="1"/>
  <c r="B65"/>
  <c r="C65"/>
  <c r="D65"/>
  <c r="F65"/>
  <c r="G65"/>
  <c r="H65"/>
  <c r="I65"/>
  <c r="L65"/>
  <c r="M65"/>
  <c r="B60"/>
  <c r="C60"/>
  <c r="D60"/>
  <c r="F60"/>
  <c r="G60"/>
  <c r="H60"/>
  <c r="I60"/>
  <c r="L60"/>
  <c r="M60"/>
  <c r="B61"/>
  <c r="C61"/>
  <c r="D61"/>
  <c r="F61"/>
  <c r="G61"/>
  <c r="H61"/>
  <c r="I61"/>
  <c r="L61"/>
  <c r="M61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57"/>
  <c r="C57"/>
  <c r="D57"/>
  <c r="F57"/>
  <c r="G57"/>
  <c r="H57"/>
  <c r="I57"/>
  <c r="L57"/>
  <c r="M57"/>
  <c r="U11" i="98"/>
  <c r="V11" s="1"/>
  <c r="V11" i="99" s="1"/>
  <c r="U12" i="98"/>
  <c r="V12" s="1"/>
  <c r="V12" i="99" s="1"/>
  <c r="U13" i="98"/>
  <c r="V13" s="1"/>
  <c r="V13" i="99" s="1"/>
  <c r="U14" i="98"/>
  <c r="V14" s="1"/>
  <c r="V14" i="99" s="1"/>
  <c r="U15" i="98"/>
  <c r="V15" s="1"/>
  <c r="V15" i="99" s="1"/>
  <c r="U16" i="98"/>
  <c r="V16" s="1"/>
  <c r="V16" i="99" s="1"/>
  <c r="U17" i="98"/>
  <c r="V17" s="1"/>
  <c r="V17" i="99" s="1"/>
  <c r="U18" i="98"/>
  <c r="V18" s="1"/>
  <c r="V18" i="99" s="1"/>
  <c r="U19" i="98"/>
  <c r="V19" s="1"/>
  <c r="V19" i="99" s="1"/>
  <c r="U20" i="98"/>
  <c r="V20" s="1"/>
  <c r="V20" i="99" s="1"/>
  <c r="U21" i="98"/>
  <c r="V21" s="1"/>
  <c r="V21" i="99" s="1"/>
  <c r="U22" i="98"/>
  <c r="V22" s="1"/>
  <c r="V22" i="99" s="1"/>
  <c r="U23" i="98"/>
  <c r="V23" s="1"/>
  <c r="V23" i="99" s="1"/>
  <c r="U24" i="98"/>
  <c r="V24" s="1"/>
  <c r="V24" i="99" s="1"/>
  <c r="U25" i="98"/>
  <c r="V25" s="1"/>
  <c r="V25" i="99" s="1"/>
  <c r="U26" i="98"/>
  <c r="V26" s="1"/>
  <c r="V26" i="99" s="1"/>
  <c r="U27" i="98"/>
  <c r="V27" s="1"/>
  <c r="V27" i="99" s="1"/>
  <c r="U28" i="98"/>
  <c r="V28" s="1"/>
  <c r="V28" i="99" s="1"/>
  <c r="U29" i="98"/>
  <c r="V29" s="1"/>
  <c r="V29" i="99" s="1"/>
  <c r="U30" i="98"/>
  <c r="V30" s="1"/>
  <c r="V30" i="99" s="1"/>
  <c r="U31" i="98"/>
  <c r="V31" s="1"/>
  <c r="V31" i="99" s="1"/>
  <c r="U32" i="98"/>
  <c r="V32" s="1"/>
  <c r="V32" i="99" s="1"/>
  <c r="U33" i="98"/>
  <c r="V33" s="1"/>
  <c r="V33" i="99" s="1"/>
  <c r="U34" i="98"/>
  <c r="V34" s="1"/>
  <c r="V34" i="99" s="1"/>
  <c r="U35" i="98"/>
  <c r="V35" s="1"/>
  <c r="V35" i="99" s="1"/>
  <c r="U36" i="98"/>
  <c r="V36" s="1"/>
  <c r="V36" i="99" s="1"/>
  <c r="U37" i="98"/>
  <c r="V37" s="1"/>
  <c r="V37" i="99" s="1"/>
  <c r="U38" i="98"/>
  <c r="V38" s="1"/>
  <c r="V38" i="99" s="1"/>
  <c r="U39" i="98"/>
  <c r="V39" s="1"/>
  <c r="V39" i="99" s="1"/>
  <c r="U40" i="98"/>
  <c r="V40" s="1"/>
  <c r="V40" i="99" s="1"/>
  <c r="U41" i="98"/>
  <c r="V41" s="1"/>
  <c r="U42"/>
  <c r="V42" s="1"/>
  <c r="V42" i="99" s="1"/>
  <c r="U43" i="98"/>
  <c r="V43" s="1"/>
  <c r="V43" i="99" s="1"/>
  <c r="U44" i="98"/>
  <c r="V44" s="1"/>
  <c r="V44" i="99" s="1"/>
  <c r="U45" i="98"/>
  <c r="V45" s="1"/>
  <c r="V45" i="99" s="1"/>
  <c r="U46" i="98"/>
  <c r="V46" s="1"/>
  <c r="V46" i="99" s="1"/>
  <c r="U47" i="98"/>
  <c r="V47" s="1"/>
  <c r="V47" i="99" s="1"/>
  <c r="U48" i="98"/>
  <c r="V48" s="1"/>
  <c r="V48" i="99" s="1"/>
  <c r="U49" i="98"/>
  <c r="V49" s="1"/>
  <c r="V49" i="99" s="1"/>
  <c r="U50" i="98"/>
  <c r="V50" s="1"/>
  <c r="V50" i="99" s="1"/>
  <c r="U51" i="98"/>
  <c r="V51" s="1"/>
  <c r="V51" i="99" s="1"/>
  <c r="U52" i="98"/>
  <c r="V52" s="1"/>
  <c r="V52" i="99" s="1"/>
  <c r="B51"/>
  <c r="C51"/>
  <c r="D51"/>
  <c r="F51"/>
  <c r="G51"/>
  <c r="H51"/>
  <c r="I51"/>
  <c r="L51"/>
  <c r="M51"/>
  <c r="B52"/>
  <c r="C52"/>
  <c r="D52"/>
  <c r="F52"/>
  <c r="G52"/>
  <c r="H52"/>
  <c r="I52"/>
  <c r="L52"/>
  <c r="M52"/>
  <c r="B46"/>
  <c r="C46"/>
  <c r="D46"/>
  <c r="F46"/>
  <c r="G46"/>
  <c r="H46"/>
  <c r="I46"/>
  <c r="L46"/>
  <c r="M46"/>
  <c r="B47"/>
  <c r="C47"/>
  <c r="D47"/>
  <c r="F47"/>
  <c r="G47"/>
  <c r="H47"/>
  <c r="I47"/>
  <c r="L47"/>
  <c r="M47"/>
  <c r="B48"/>
  <c r="C48"/>
  <c r="D48"/>
  <c r="F48"/>
  <c r="G48"/>
  <c r="H48"/>
  <c r="I48"/>
  <c r="L48"/>
  <c r="M48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B39"/>
  <c r="C39"/>
  <c r="D39"/>
  <c r="F39"/>
  <c r="G39"/>
  <c r="H39"/>
  <c r="I39"/>
  <c r="L39"/>
  <c r="M39"/>
  <c r="B40"/>
  <c r="C40"/>
  <c r="D40"/>
  <c r="F40"/>
  <c r="G40"/>
  <c r="H40"/>
  <c r="I40"/>
  <c r="L40"/>
  <c r="M40"/>
  <c r="B41"/>
  <c r="C41"/>
  <c r="D41"/>
  <c r="F41"/>
  <c r="G41"/>
  <c r="H41"/>
  <c r="I41"/>
  <c r="L41"/>
  <c r="M41"/>
  <c r="B42"/>
  <c r="C42"/>
  <c r="D42"/>
  <c r="F42"/>
  <c r="G42"/>
  <c r="H42"/>
  <c r="I42"/>
  <c r="L42"/>
  <c r="M42"/>
  <c r="B43"/>
  <c r="C43"/>
  <c r="D43"/>
  <c r="F43"/>
  <c r="G43"/>
  <c r="H43"/>
  <c r="I43"/>
  <c r="L43"/>
  <c r="M43"/>
  <c r="M56" i="10"/>
  <c r="L56"/>
  <c r="S56" s="1"/>
  <c r="E56"/>
  <c r="K56" s="1"/>
  <c r="D56"/>
  <c r="J56" s="1"/>
  <c r="B32" i="99"/>
  <c r="C32"/>
  <c r="D32"/>
  <c r="F32"/>
  <c r="G32"/>
  <c r="H32"/>
  <c r="I32"/>
  <c r="L32"/>
  <c r="M32"/>
  <c r="B33"/>
  <c r="C33"/>
  <c r="D33"/>
  <c r="F33"/>
  <c r="G33"/>
  <c r="H33"/>
  <c r="I33"/>
  <c r="L33"/>
  <c r="M33"/>
  <c r="B34"/>
  <c r="C34"/>
  <c r="D34"/>
  <c r="F34"/>
  <c r="G34"/>
  <c r="H34"/>
  <c r="I34"/>
  <c r="L34"/>
  <c r="M34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B26"/>
  <c r="C26"/>
  <c r="D26"/>
  <c r="F26"/>
  <c r="G26"/>
  <c r="H26"/>
  <c r="I26"/>
  <c r="L26"/>
  <c r="M26"/>
  <c r="B27"/>
  <c r="C27"/>
  <c r="D27"/>
  <c r="F27"/>
  <c r="G27"/>
  <c r="H27"/>
  <c r="I27"/>
  <c r="L27"/>
  <c r="M27"/>
  <c r="B28"/>
  <c r="C28"/>
  <c r="D28"/>
  <c r="F28"/>
  <c r="G28"/>
  <c r="H28"/>
  <c r="I28"/>
  <c r="L28"/>
  <c r="M28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31"/>
  <c r="C31"/>
  <c r="D31"/>
  <c r="F31"/>
  <c r="G31"/>
  <c r="H31"/>
  <c r="I31"/>
  <c r="L31"/>
  <c r="M31"/>
  <c r="B25"/>
  <c r="C25"/>
  <c r="D25"/>
  <c r="F25"/>
  <c r="G25"/>
  <c r="H25"/>
  <c r="I25"/>
  <c r="L25"/>
  <c r="M25"/>
  <c r="B24"/>
  <c r="C24"/>
  <c r="D24"/>
  <c r="F24"/>
  <c r="G24"/>
  <c r="H24"/>
  <c r="I24"/>
  <c r="L24"/>
  <c r="M24"/>
  <c r="B19"/>
  <c r="C19"/>
  <c r="D19"/>
  <c r="F19"/>
  <c r="G19"/>
  <c r="H19"/>
  <c r="I19"/>
  <c r="L19"/>
  <c r="M19"/>
  <c r="B20"/>
  <c r="C20"/>
  <c r="D20"/>
  <c r="F20"/>
  <c r="G20"/>
  <c r="H20"/>
  <c r="I20"/>
  <c r="L20"/>
  <c r="M20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B23"/>
  <c r="C23"/>
  <c r="D23"/>
  <c r="F23"/>
  <c r="G23"/>
  <c r="H23"/>
  <c r="I23"/>
  <c r="L23"/>
  <c r="M23"/>
  <c r="B18"/>
  <c r="C18"/>
  <c r="D18"/>
  <c r="F18"/>
  <c r="G18"/>
  <c r="H18"/>
  <c r="I18"/>
  <c r="L18"/>
  <c r="M18"/>
  <c r="B11"/>
  <c r="C11"/>
  <c r="D11"/>
  <c r="F11"/>
  <c r="G11"/>
  <c r="H11"/>
  <c r="I11"/>
  <c r="L11"/>
  <c r="M11"/>
  <c r="B12"/>
  <c r="C12"/>
  <c r="D12"/>
  <c r="F12"/>
  <c r="G12"/>
  <c r="H12"/>
  <c r="I12"/>
  <c r="L12"/>
  <c r="M12"/>
  <c r="B13"/>
  <c r="C13"/>
  <c r="D13"/>
  <c r="F13"/>
  <c r="G13"/>
  <c r="H13"/>
  <c r="I13"/>
  <c r="L13"/>
  <c r="M13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B17"/>
  <c r="C17"/>
  <c r="D17"/>
  <c r="F17"/>
  <c r="G17"/>
  <c r="H17"/>
  <c r="I17"/>
  <c r="L17"/>
  <c r="M17"/>
  <c r="B10"/>
  <c r="C10"/>
  <c r="D10"/>
  <c r="F10"/>
  <c r="G10"/>
  <c r="H10"/>
  <c r="I10"/>
  <c r="L10"/>
  <c r="M10"/>
  <c r="B4"/>
  <c r="C4"/>
  <c r="D4"/>
  <c r="F4"/>
  <c r="G4"/>
  <c r="H4"/>
  <c r="I4"/>
  <c r="L4"/>
  <c r="M4"/>
  <c r="B5"/>
  <c r="C5"/>
  <c r="D5"/>
  <c r="F5"/>
  <c r="G5"/>
  <c r="H5"/>
  <c r="I5"/>
  <c r="L5"/>
  <c r="M5"/>
  <c r="B6"/>
  <c r="C6"/>
  <c r="D6"/>
  <c r="F6"/>
  <c r="G6"/>
  <c r="H6"/>
  <c r="I6"/>
  <c r="L6"/>
  <c r="M6"/>
  <c r="B7"/>
  <c r="C7"/>
  <c r="D7"/>
  <c r="F7"/>
  <c r="G7"/>
  <c r="H7"/>
  <c r="I7"/>
  <c r="L7"/>
  <c r="M7"/>
  <c r="B8"/>
  <c r="C8"/>
  <c r="D8"/>
  <c r="F8"/>
  <c r="G8"/>
  <c r="H8"/>
  <c r="I8"/>
  <c r="L8"/>
  <c r="M8"/>
  <c r="B9"/>
  <c r="C9"/>
  <c r="D9"/>
  <c r="F9"/>
  <c r="G9"/>
  <c r="H9"/>
  <c r="I9"/>
  <c r="L9"/>
  <c r="M9"/>
  <c r="M3"/>
  <c r="L3"/>
  <c r="I3"/>
  <c r="H3"/>
  <c r="G3"/>
  <c r="F3"/>
  <c r="D3"/>
  <c r="C3"/>
  <c r="B3"/>
  <c r="U10" i="98"/>
  <c r="V10" s="1"/>
  <c r="V10" i="99" s="1"/>
  <c r="U9" i="98"/>
  <c r="V9" s="1"/>
  <c r="V9" i="99" s="1"/>
  <c r="U8" i="98"/>
  <c r="V8" s="1"/>
  <c r="V8" i="99" s="1"/>
  <c r="U7" i="98"/>
  <c r="V7" s="1"/>
  <c r="V7" i="99" s="1"/>
  <c r="U6" i="98"/>
  <c r="V6" s="1"/>
  <c r="V6" i="99" s="1"/>
  <c r="U5" i="98"/>
  <c r="V5" s="1"/>
  <c r="V5" i="99" s="1"/>
  <c r="U4" i="98"/>
  <c r="V4" s="1"/>
  <c r="V4" i="99" s="1"/>
  <c r="U3" i="98"/>
  <c r="V3" s="1"/>
  <c r="V3" i="99" s="1"/>
  <c r="V165" i="95"/>
  <c r="V166"/>
  <c r="V167"/>
  <c r="V168"/>
  <c r="V169"/>
  <c r="V170"/>
  <c r="V171"/>
  <c r="V172"/>
  <c r="V173"/>
  <c r="V175"/>
  <c r="U165"/>
  <c r="U166"/>
  <c r="U167"/>
  <c r="U168"/>
  <c r="U169"/>
  <c r="U170"/>
  <c r="U171"/>
  <c r="U172"/>
  <c r="U173"/>
  <c r="U174"/>
  <c r="V174" s="1"/>
  <c r="V174" i="96" s="1"/>
  <c r="U175" i="95"/>
  <c r="U176"/>
  <c r="V176" s="1"/>
  <c r="V176" i="96" s="1"/>
  <c r="V177"/>
  <c r="F178" i="95"/>
  <c r="F179" i="96" s="1"/>
  <c r="I178" i="95"/>
  <c r="H178"/>
  <c r="G178"/>
  <c r="G179" i="96" s="1"/>
  <c r="B177"/>
  <c r="C177"/>
  <c r="D177"/>
  <c r="F177"/>
  <c r="G177"/>
  <c r="H177"/>
  <c r="I177"/>
  <c r="L177"/>
  <c r="M177"/>
  <c r="B170"/>
  <c r="C170"/>
  <c r="D170"/>
  <c r="F170"/>
  <c r="F178" s="1"/>
  <c r="G170"/>
  <c r="G178" s="1"/>
  <c r="H170"/>
  <c r="I170"/>
  <c r="I178" s="1"/>
  <c r="L170"/>
  <c r="M170"/>
  <c r="V170"/>
  <c r="B171"/>
  <c r="C171"/>
  <c r="D171"/>
  <c r="F171"/>
  <c r="G171"/>
  <c r="H171"/>
  <c r="H178" s="1"/>
  <c r="I171"/>
  <c r="L171"/>
  <c r="M171"/>
  <c r="V171"/>
  <c r="B172"/>
  <c r="C172"/>
  <c r="D172"/>
  <c r="F172"/>
  <c r="G172"/>
  <c r="H172"/>
  <c r="I172"/>
  <c r="L172"/>
  <c r="M172"/>
  <c r="V172"/>
  <c r="B173"/>
  <c r="C173"/>
  <c r="D173"/>
  <c r="F173"/>
  <c r="G173"/>
  <c r="H173"/>
  <c r="I173"/>
  <c r="L173"/>
  <c r="M173"/>
  <c r="V173"/>
  <c r="B174"/>
  <c r="C174"/>
  <c r="D174"/>
  <c r="F174"/>
  <c r="G174"/>
  <c r="H174"/>
  <c r="I174"/>
  <c r="L174"/>
  <c r="M174"/>
  <c r="B175"/>
  <c r="C175"/>
  <c r="D175"/>
  <c r="F175"/>
  <c r="G175"/>
  <c r="H175"/>
  <c r="I175"/>
  <c r="L175"/>
  <c r="M175"/>
  <c r="V175"/>
  <c r="B176"/>
  <c r="C176"/>
  <c r="D176"/>
  <c r="F176"/>
  <c r="G176"/>
  <c r="H176"/>
  <c r="I176"/>
  <c r="L176"/>
  <c r="M176"/>
  <c r="E5" i="97"/>
  <c r="E6"/>
  <c r="E7"/>
  <c r="E4"/>
  <c r="B165" i="96"/>
  <c r="C165"/>
  <c r="D165"/>
  <c r="F165"/>
  <c r="G165"/>
  <c r="H165"/>
  <c r="I165"/>
  <c r="L165"/>
  <c r="M165"/>
  <c r="V165"/>
  <c r="B166"/>
  <c r="C166"/>
  <c r="D166"/>
  <c r="F166"/>
  <c r="G166"/>
  <c r="H166"/>
  <c r="I166"/>
  <c r="L166"/>
  <c r="M166"/>
  <c r="V166"/>
  <c r="B167"/>
  <c r="C167"/>
  <c r="D167"/>
  <c r="F167"/>
  <c r="G167"/>
  <c r="H167"/>
  <c r="I167"/>
  <c r="L167"/>
  <c r="M167"/>
  <c r="V167"/>
  <c r="B168"/>
  <c r="C168"/>
  <c r="D168"/>
  <c r="F168"/>
  <c r="G168"/>
  <c r="H168"/>
  <c r="I168"/>
  <c r="L168"/>
  <c r="M168"/>
  <c r="V168"/>
  <c r="B169"/>
  <c r="C169"/>
  <c r="D169"/>
  <c r="F169"/>
  <c r="G169"/>
  <c r="H169"/>
  <c r="I169"/>
  <c r="L169"/>
  <c r="M169"/>
  <c r="V169"/>
  <c r="U152" i="95"/>
  <c r="V152" s="1"/>
  <c r="V152" i="96" s="1"/>
  <c r="U153" i="95"/>
  <c r="V153" s="1"/>
  <c r="V153" i="96" s="1"/>
  <c r="U154" i="95"/>
  <c r="V154" s="1"/>
  <c r="V154" i="96" s="1"/>
  <c r="U155" i="95"/>
  <c r="V155" s="1"/>
  <c r="V155" i="96" s="1"/>
  <c r="U156" i="95"/>
  <c r="V156" s="1"/>
  <c r="V156" i="96" s="1"/>
  <c r="U157" i="95"/>
  <c r="V157" s="1"/>
  <c r="V157" i="96" s="1"/>
  <c r="U158" i="95"/>
  <c r="V158" s="1"/>
  <c r="V158" i="96" s="1"/>
  <c r="U159" i="95"/>
  <c r="V159" s="1"/>
  <c r="V159" i="96" s="1"/>
  <c r="U160" i="95"/>
  <c r="V160" s="1"/>
  <c r="V160" i="96" s="1"/>
  <c r="U161" i="95"/>
  <c r="V161" s="1"/>
  <c r="V161" i="96" s="1"/>
  <c r="U162" i="95"/>
  <c r="V162" s="1"/>
  <c r="V162" i="96" s="1"/>
  <c r="U163" i="95"/>
  <c r="V163" s="1"/>
  <c r="V163" i="96" s="1"/>
  <c r="U164" i="95"/>
  <c r="V164" s="1"/>
  <c r="V164" i="96" s="1"/>
  <c r="B164"/>
  <c r="C164"/>
  <c r="D164"/>
  <c r="F164"/>
  <c r="G164"/>
  <c r="H164"/>
  <c r="I164"/>
  <c r="L164"/>
  <c r="M164"/>
  <c r="B162"/>
  <c r="C162"/>
  <c r="D162"/>
  <c r="F162"/>
  <c r="G162"/>
  <c r="H162"/>
  <c r="I162"/>
  <c r="L162"/>
  <c r="M162"/>
  <c r="B163"/>
  <c r="C163"/>
  <c r="D163"/>
  <c r="F163"/>
  <c r="G163"/>
  <c r="H163"/>
  <c r="I163"/>
  <c r="L163"/>
  <c r="M163"/>
  <c r="B157"/>
  <c r="C157"/>
  <c r="D157"/>
  <c r="F157"/>
  <c r="G157"/>
  <c r="H157"/>
  <c r="I157"/>
  <c r="L157"/>
  <c r="M157"/>
  <c r="B158"/>
  <c r="C158"/>
  <c r="D158"/>
  <c r="F158"/>
  <c r="G158"/>
  <c r="H158"/>
  <c r="I158"/>
  <c r="L158"/>
  <c r="M158"/>
  <c r="B159"/>
  <c r="C159"/>
  <c r="D159"/>
  <c r="F159"/>
  <c r="G159"/>
  <c r="H159"/>
  <c r="I159"/>
  <c r="L159"/>
  <c r="M159"/>
  <c r="B160"/>
  <c r="C160"/>
  <c r="D160"/>
  <c r="F160"/>
  <c r="G160"/>
  <c r="H160"/>
  <c r="I160"/>
  <c r="L160"/>
  <c r="M160"/>
  <c r="B161"/>
  <c r="C161"/>
  <c r="D161"/>
  <c r="F161"/>
  <c r="G161"/>
  <c r="H161"/>
  <c r="I161"/>
  <c r="L161"/>
  <c r="M161"/>
  <c r="B152"/>
  <c r="C152"/>
  <c r="D152"/>
  <c r="F152"/>
  <c r="G152"/>
  <c r="H152"/>
  <c r="I152"/>
  <c r="L152"/>
  <c r="M152"/>
  <c r="B153"/>
  <c r="C153"/>
  <c r="D153"/>
  <c r="F153"/>
  <c r="G153"/>
  <c r="H153"/>
  <c r="I153"/>
  <c r="L153"/>
  <c r="M153"/>
  <c r="B154"/>
  <c r="C154"/>
  <c r="D154"/>
  <c r="F154"/>
  <c r="G154"/>
  <c r="H154"/>
  <c r="I154"/>
  <c r="L154"/>
  <c r="M154"/>
  <c r="B155"/>
  <c r="C155"/>
  <c r="D155"/>
  <c r="F155"/>
  <c r="G155"/>
  <c r="H155"/>
  <c r="I155"/>
  <c r="L155"/>
  <c r="M155"/>
  <c r="B156"/>
  <c r="C156"/>
  <c r="D156"/>
  <c r="F156"/>
  <c r="G156"/>
  <c r="H156"/>
  <c r="I156"/>
  <c r="L156"/>
  <c r="M156"/>
  <c r="B150"/>
  <c r="C150"/>
  <c r="D150"/>
  <c r="F150"/>
  <c r="G150"/>
  <c r="H150"/>
  <c r="I150"/>
  <c r="L150"/>
  <c r="M150"/>
  <c r="B151"/>
  <c r="C151"/>
  <c r="D151"/>
  <c r="F151"/>
  <c r="G151"/>
  <c r="H151"/>
  <c r="I151"/>
  <c r="L151"/>
  <c r="M151"/>
  <c r="U145" i="95"/>
  <c r="V145" s="1"/>
  <c r="V145" i="96" s="1"/>
  <c r="U146" i="95"/>
  <c r="V146" s="1"/>
  <c r="V146" i="96" s="1"/>
  <c r="U147" i="95"/>
  <c r="V147" s="1"/>
  <c r="V147" i="96" s="1"/>
  <c r="U148" i="95"/>
  <c r="V148" s="1"/>
  <c r="V148" i="96" s="1"/>
  <c r="U149" i="95"/>
  <c r="V149" s="1"/>
  <c r="V149" i="96" s="1"/>
  <c r="U150" i="95"/>
  <c r="V150" s="1"/>
  <c r="V150" i="96" s="1"/>
  <c r="U151" i="95"/>
  <c r="V151" s="1"/>
  <c r="V151" i="96" s="1"/>
  <c r="B145"/>
  <c r="C145"/>
  <c r="D145"/>
  <c r="F145"/>
  <c r="G145"/>
  <c r="H145"/>
  <c r="I145"/>
  <c r="L145"/>
  <c r="M145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B148"/>
  <c r="C148"/>
  <c r="D148"/>
  <c r="F148"/>
  <c r="G148"/>
  <c r="H148"/>
  <c r="I148"/>
  <c r="L148"/>
  <c r="M148"/>
  <c r="B149"/>
  <c r="C149"/>
  <c r="D149"/>
  <c r="F149"/>
  <c r="G149"/>
  <c r="H149"/>
  <c r="I149"/>
  <c r="L149"/>
  <c r="M149"/>
  <c r="U134" i="95"/>
  <c r="V134" s="1"/>
  <c r="V134" i="96" s="1"/>
  <c r="U135" i="95"/>
  <c r="V135" s="1"/>
  <c r="U136"/>
  <c r="V136" s="1"/>
  <c r="V136" i="96" s="1"/>
  <c r="U137" i="95"/>
  <c r="V137" s="1"/>
  <c r="V137" i="96" s="1"/>
  <c r="U138" i="95"/>
  <c r="V138" s="1"/>
  <c r="V138" i="96" s="1"/>
  <c r="U139" i="95"/>
  <c r="V139" s="1"/>
  <c r="V139" i="96" s="1"/>
  <c r="U140" i="95"/>
  <c r="V140" s="1"/>
  <c r="V140" i="96" s="1"/>
  <c r="U141" i="95"/>
  <c r="V141" s="1"/>
  <c r="V141" i="96" s="1"/>
  <c r="U142" i="95"/>
  <c r="V142" s="1"/>
  <c r="U143"/>
  <c r="V143" s="1"/>
  <c r="V143" i="96" s="1"/>
  <c r="U144" i="95"/>
  <c r="V144" s="1"/>
  <c r="V144" i="96" s="1"/>
  <c r="B139"/>
  <c r="C139"/>
  <c r="D139"/>
  <c r="F139"/>
  <c r="G139"/>
  <c r="H139"/>
  <c r="I139"/>
  <c r="L139"/>
  <c r="M139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42"/>
  <c r="C142"/>
  <c r="D142"/>
  <c r="F142"/>
  <c r="G142"/>
  <c r="H142"/>
  <c r="I142"/>
  <c r="L142"/>
  <c r="M142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U121" i="95"/>
  <c r="V121" s="1"/>
  <c r="V121" i="96" s="1"/>
  <c r="U122" i="95"/>
  <c r="V122" s="1"/>
  <c r="V122" i="96" s="1"/>
  <c r="U123" i="95"/>
  <c r="V123" s="1"/>
  <c r="V123" i="96" s="1"/>
  <c r="U124" i="95"/>
  <c r="V124" s="1"/>
  <c r="V124" i="96" s="1"/>
  <c r="U125" i="95"/>
  <c r="V125" s="1"/>
  <c r="V125" i="96" s="1"/>
  <c r="U126" i="95"/>
  <c r="V126" s="1"/>
  <c r="V126" i="96" s="1"/>
  <c r="U127" i="95"/>
  <c r="V127" s="1"/>
  <c r="V127" i="96" s="1"/>
  <c r="U128" i="95"/>
  <c r="V128" s="1"/>
  <c r="U129"/>
  <c r="V129" s="1"/>
  <c r="V129" i="96" s="1"/>
  <c r="U130" i="95"/>
  <c r="V130" s="1"/>
  <c r="V130" i="96" s="1"/>
  <c r="U131" i="95"/>
  <c r="V131" s="1"/>
  <c r="V131" i="96" s="1"/>
  <c r="U132" i="95"/>
  <c r="V132" s="1"/>
  <c r="V132" i="96" s="1"/>
  <c r="U133" i="95"/>
  <c r="V133" s="1"/>
  <c r="V133" i="96" s="1"/>
  <c r="B133"/>
  <c r="C133"/>
  <c r="D133"/>
  <c r="F133"/>
  <c r="G133"/>
  <c r="H133"/>
  <c r="I133"/>
  <c r="L133"/>
  <c r="M133"/>
  <c r="B127"/>
  <c r="C127"/>
  <c r="D127"/>
  <c r="F127"/>
  <c r="G127"/>
  <c r="H127"/>
  <c r="I127"/>
  <c r="L127"/>
  <c r="M127"/>
  <c r="B128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1"/>
  <c r="C121"/>
  <c r="D121"/>
  <c r="F121"/>
  <c r="G121"/>
  <c r="H121"/>
  <c r="I121"/>
  <c r="L121"/>
  <c r="M121"/>
  <c r="B122"/>
  <c r="C122"/>
  <c r="D122"/>
  <c r="F122"/>
  <c r="G122"/>
  <c r="H122"/>
  <c r="I122"/>
  <c r="L122"/>
  <c r="M122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U109" i="95"/>
  <c r="V109" s="1"/>
  <c r="V109" i="96" s="1"/>
  <c r="U110" i="95"/>
  <c r="V110" s="1"/>
  <c r="V110" i="96" s="1"/>
  <c r="U111" i="95"/>
  <c r="V111" s="1"/>
  <c r="V111" i="96" s="1"/>
  <c r="U112" i="95"/>
  <c r="V112" s="1"/>
  <c r="V112" i="96" s="1"/>
  <c r="U113" i="95"/>
  <c r="V113" s="1"/>
  <c r="V113" i="96" s="1"/>
  <c r="U114" i="95"/>
  <c r="V114" s="1"/>
  <c r="V114" i="96" s="1"/>
  <c r="U115" i="95"/>
  <c r="V115" s="1"/>
  <c r="V115" i="96" s="1"/>
  <c r="U116" i="95"/>
  <c r="V116" s="1"/>
  <c r="V116" i="96" s="1"/>
  <c r="U117" i="95"/>
  <c r="V117" s="1"/>
  <c r="V117" i="96" s="1"/>
  <c r="U118" i="95"/>
  <c r="V118" s="1"/>
  <c r="V118" i="96" s="1"/>
  <c r="U119" i="95"/>
  <c r="V119" s="1"/>
  <c r="V119" i="96" s="1"/>
  <c r="U120" i="95"/>
  <c r="V120" s="1"/>
  <c r="V120" i="96" s="1"/>
  <c r="B119"/>
  <c r="C119"/>
  <c r="D119"/>
  <c r="F119"/>
  <c r="G119"/>
  <c r="H119"/>
  <c r="I119"/>
  <c r="L119"/>
  <c r="M119"/>
  <c r="B120"/>
  <c r="C120"/>
  <c r="D120"/>
  <c r="F120"/>
  <c r="G120"/>
  <c r="H120"/>
  <c r="I120"/>
  <c r="L120"/>
  <c r="M120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B115"/>
  <c r="C115"/>
  <c r="D115"/>
  <c r="F115"/>
  <c r="G115"/>
  <c r="H115"/>
  <c r="I115"/>
  <c r="L115"/>
  <c r="M115"/>
  <c r="B111"/>
  <c r="C111"/>
  <c r="D111"/>
  <c r="F111"/>
  <c r="G111"/>
  <c r="H111"/>
  <c r="I111"/>
  <c r="L111"/>
  <c r="M111"/>
  <c r="B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O103" i="95"/>
  <c r="U103" s="1"/>
  <c r="V103" s="1"/>
  <c r="U94"/>
  <c r="V94" s="1"/>
  <c r="V94" i="96" s="1"/>
  <c r="U95" i="95"/>
  <c r="V95" s="1"/>
  <c r="V95" i="96" s="1"/>
  <c r="U96" i="95"/>
  <c r="V96" s="1"/>
  <c r="V96" i="96" s="1"/>
  <c r="U97" i="95"/>
  <c r="V97" s="1"/>
  <c r="V97" i="96" s="1"/>
  <c r="U98" i="95"/>
  <c r="V98" s="1"/>
  <c r="V98" i="96" s="1"/>
  <c r="U99" i="95"/>
  <c r="V99" s="1"/>
  <c r="V99" i="96" s="1"/>
  <c r="U100" i="95"/>
  <c r="V100" s="1"/>
  <c r="V100" i="96" s="1"/>
  <c r="U101" i="95"/>
  <c r="V101" s="1"/>
  <c r="V101" i="96" s="1"/>
  <c r="U102" i="95"/>
  <c r="V102" s="1"/>
  <c r="V102" i="96" s="1"/>
  <c r="U104" i="95"/>
  <c r="V104" s="1"/>
  <c r="V104" i="96" s="1"/>
  <c r="U106" i="95"/>
  <c r="V106" s="1"/>
  <c r="V106" i="96" s="1"/>
  <c r="U107" i="95"/>
  <c r="V107" s="1"/>
  <c r="V107" i="96" s="1"/>
  <c r="U108" i="95"/>
  <c r="V108" s="1"/>
  <c r="V108" i="96" s="1"/>
  <c r="O105" i="95"/>
  <c r="B106" i="9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105"/>
  <c r="C105"/>
  <c r="D105"/>
  <c r="F105"/>
  <c r="G105"/>
  <c r="H105"/>
  <c r="I105"/>
  <c r="L105"/>
  <c r="M105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98"/>
  <c r="C98"/>
  <c r="D98"/>
  <c r="F98"/>
  <c r="G98"/>
  <c r="H98"/>
  <c r="I98"/>
  <c r="L98"/>
  <c r="M98"/>
  <c r="B97"/>
  <c r="C97"/>
  <c r="D97"/>
  <c r="F97"/>
  <c r="G97"/>
  <c r="H97"/>
  <c r="I97"/>
  <c r="L97"/>
  <c r="M97"/>
  <c r="B96"/>
  <c r="C96"/>
  <c r="D96"/>
  <c r="F96"/>
  <c r="G96"/>
  <c r="H96"/>
  <c r="I96"/>
  <c r="L96"/>
  <c r="M96"/>
  <c r="B94"/>
  <c r="C94"/>
  <c r="D94"/>
  <c r="F94"/>
  <c r="G94"/>
  <c r="H94"/>
  <c r="I94"/>
  <c r="L94"/>
  <c r="M94"/>
  <c r="B95"/>
  <c r="C95"/>
  <c r="D95"/>
  <c r="F95"/>
  <c r="G95"/>
  <c r="H95"/>
  <c r="I95"/>
  <c r="L95"/>
  <c r="M95"/>
  <c r="U76" i="95"/>
  <c r="V76" s="1"/>
  <c r="V76" i="96" s="1"/>
  <c r="U77" i="95"/>
  <c r="V77" s="1"/>
  <c r="V77" i="96" s="1"/>
  <c r="U78" i="95"/>
  <c r="V78" s="1"/>
  <c r="V78" i="96" s="1"/>
  <c r="U79" i="95"/>
  <c r="V79" s="1"/>
  <c r="V79" i="96" s="1"/>
  <c r="U80" i="95"/>
  <c r="V80" s="1"/>
  <c r="V80" i="96" s="1"/>
  <c r="U81" i="95"/>
  <c r="V81" s="1"/>
  <c r="V81" i="96" s="1"/>
  <c r="U82" i="95"/>
  <c r="V82" s="1"/>
  <c r="V82" i="96" s="1"/>
  <c r="U83" i="95"/>
  <c r="V83" s="1"/>
  <c r="V83" i="96" s="1"/>
  <c r="U84" i="95"/>
  <c r="V84" s="1"/>
  <c r="U85"/>
  <c r="V85" s="1"/>
  <c r="V85" i="96" s="1"/>
  <c r="U86" i="95"/>
  <c r="V86" s="1"/>
  <c r="V86" i="96" s="1"/>
  <c r="U87" i="95"/>
  <c r="V87" s="1"/>
  <c r="V87" i="96" s="1"/>
  <c r="U88" i="95"/>
  <c r="V88" s="1"/>
  <c r="V88" i="96" s="1"/>
  <c r="U89" i="95"/>
  <c r="V89" s="1"/>
  <c r="V89" i="96" s="1"/>
  <c r="U90" i="95"/>
  <c r="V90" s="1"/>
  <c r="V90" i="96" s="1"/>
  <c r="U91" i="95"/>
  <c r="V91" s="1"/>
  <c r="V91" i="96" s="1"/>
  <c r="U92" i="95"/>
  <c r="V92" s="1"/>
  <c r="V92" i="96" s="1"/>
  <c r="U93" i="95"/>
  <c r="V93" s="1"/>
  <c r="V93" i="96" s="1"/>
  <c r="B93"/>
  <c r="C93"/>
  <c r="D93"/>
  <c r="F93"/>
  <c r="G93"/>
  <c r="H93"/>
  <c r="I93"/>
  <c r="L93"/>
  <c r="M93"/>
  <c r="B88"/>
  <c r="C88"/>
  <c r="D88"/>
  <c r="F88"/>
  <c r="G88"/>
  <c r="H88"/>
  <c r="I88"/>
  <c r="L88"/>
  <c r="M88"/>
  <c r="B89"/>
  <c r="C89"/>
  <c r="D89"/>
  <c r="F89"/>
  <c r="G89"/>
  <c r="H89"/>
  <c r="I89"/>
  <c r="L89"/>
  <c r="M89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M87"/>
  <c r="L87"/>
  <c r="I87"/>
  <c r="H87"/>
  <c r="G87"/>
  <c r="F87"/>
  <c r="D87"/>
  <c r="C87"/>
  <c r="B87"/>
  <c r="B86"/>
  <c r="B85"/>
  <c r="C85"/>
  <c r="D85"/>
  <c r="F85"/>
  <c r="G85"/>
  <c r="H85"/>
  <c r="I85"/>
  <c r="L85"/>
  <c r="M85"/>
  <c r="C86"/>
  <c r="D86"/>
  <c r="F86"/>
  <c r="G86"/>
  <c r="H86"/>
  <c r="I86"/>
  <c r="L86"/>
  <c r="M86"/>
  <c r="B82"/>
  <c r="C82"/>
  <c r="D82"/>
  <c r="F82"/>
  <c r="G82"/>
  <c r="H82"/>
  <c r="I82"/>
  <c r="L82"/>
  <c r="M82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77"/>
  <c r="C77"/>
  <c r="D77"/>
  <c r="F77"/>
  <c r="G77"/>
  <c r="H77"/>
  <c r="I77"/>
  <c r="L77"/>
  <c r="M77"/>
  <c r="B76"/>
  <c r="C76"/>
  <c r="D76"/>
  <c r="F76"/>
  <c r="G76"/>
  <c r="H76"/>
  <c r="I76"/>
  <c r="L76"/>
  <c r="M76"/>
  <c r="U73" i="95"/>
  <c r="V73" s="1"/>
  <c r="V73" i="96" s="1"/>
  <c r="U74" i="95"/>
  <c r="V74" s="1"/>
  <c r="V74" i="96" s="1"/>
  <c r="U75" i="95"/>
  <c r="V75" s="1"/>
  <c r="V75" i="96" s="1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U59" i="95"/>
  <c r="V59" s="1"/>
  <c r="V59" i="96" s="1"/>
  <c r="U60" i="95"/>
  <c r="V60" s="1"/>
  <c r="V60" i="96" s="1"/>
  <c r="U61" i="95"/>
  <c r="V61" s="1"/>
  <c r="V61" i="96" s="1"/>
  <c r="U62" i="95"/>
  <c r="V62" s="1"/>
  <c r="V62" i="96" s="1"/>
  <c r="U63" i="95"/>
  <c r="V63" s="1"/>
  <c r="V63" i="96" s="1"/>
  <c r="U64" i="95"/>
  <c r="V64" s="1"/>
  <c r="V64" i="96" s="1"/>
  <c r="U65" i="95"/>
  <c r="V65" s="1"/>
  <c r="V65" i="96" s="1"/>
  <c r="U66" i="95"/>
  <c r="V66" s="1"/>
  <c r="V66" i="96" s="1"/>
  <c r="U67" i="95"/>
  <c r="V67" s="1"/>
  <c r="V67" i="96" s="1"/>
  <c r="U68" i="95"/>
  <c r="V68" s="1"/>
  <c r="V68" i="96" s="1"/>
  <c r="U69" i="95"/>
  <c r="V69" s="1"/>
  <c r="V69" i="96" s="1"/>
  <c r="U70" i="95"/>
  <c r="V70" s="1"/>
  <c r="V70" i="96" s="1"/>
  <c r="U71" i="95"/>
  <c r="V71" s="1"/>
  <c r="V71" i="96" s="1"/>
  <c r="U72" i="95"/>
  <c r="V72" s="1"/>
  <c r="V72" i="96" s="1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B61"/>
  <c r="C61"/>
  <c r="D61"/>
  <c r="F61"/>
  <c r="G61"/>
  <c r="H61"/>
  <c r="I61"/>
  <c r="L61"/>
  <c r="M61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U47" i="95"/>
  <c r="V47" s="1"/>
  <c r="V47" i="96" s="1"/>
  <c r="U48" i="95"/>
  <c r="V48" s="1"/>
  <c r="V48" i="96" s="1"/>
  <c r="U49" i="95"/>
  <c r="V49" s="1"/>
  <c r="V49" i="96" s="1"/>
  <c r="U50" i="95"/>
  <c r="V50" s="1"/>
  <c r="V50" i="96" s="1"/>
  <c r="U51" i="95"/>
  <c r="V51" s="1"/>
  <c r="V51" i="96" s="1"/>
  <c r="U52" i="95"/>
  <c r="V52" s="1"/>
  <c r="V52" i="96" s="1"/>
  <c r="U53" i="95"/>
  <c r="V53" s="1"/>
  <c r="V53" i="96" s="1"/>
  <c r="U54" i="95"/>
  <c r="V54" s="1"/>
  <c r="V54" i="96" s="1"/>
  <c r="U55" i="95"/>
  <c r="V55" s="1"/>
  <c r="V55" i="96" s="1"/>
  <c r="U56" i="95"/>
  <c r="V56" s="1"/>
  <c r="V56" i="96" s="1"/>
  <c r="U57" i="95"/>
  <c r="V57" s="1"/>
  <c r="V57" i="96" s="1"/>
  <c r="U58" i="95"/>
  <c r="V58" s="1"/>
  <c r="V58" i="96" s="1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57"/>
  <c r="C57"/>
  <c r="D57"/>
  <c r="F57"/>
  <c r="G57"/>
  <c r="H57"/>
  <c r="I57"/>
  <c r="L57"/>
  <c r="M57"/>
  <c r="B58"/>
  <c r="C58"/>
  <c r="D58"/>
  <c r="F58"/>
  <c r="G58"/>
  <c r="H58"/>
  <c r="I58"/>
  <c r="L58"/>
  <c r="M58"/>
  <c r="B51"/>
  <c r="C51"/>
  <c r="D51"/>
  <c r="F51"/>
  <c r="G51"/>
  <c r="H51"/>
  <c r="I51"/>
  <c r="L51"/>
  <c r="M51"/>
  <c r="B52"/>
  <c r="C52"/>
  <c r="D52"/>
  <c r="F52"/>
  <c r="G52"/>
  <c r="H52"/>
  <c r="I52"/>
  <c r="L52"/>
  <c r="M52"/>
  <c r="B47"/>
  <c r="C47"/>
  <c r="D47"/>
  <c r="F47"/>
  <c r="G47"/>
  <c r="H47"/>
  <c r="I47"/>
  <c r="L47"/>
  <c r="M47"/>
  <c r="B48"/>
  <c r="C48"/>
  <c r="D48"/>
  <c r="F48"/>
  <c r="G48"/>
  <c r="H48"/>
  <c r="I48"/>
  <c r="L48"/>
  <c r="M48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U38" i="95"/>
  <c r="V38" s="1"/>
  <c r="V38" i="96" s="1"/>
  <c r="U39" i="95"/>
  <c r="V39" s="1"/>
  <c r="V39" i="96" s="1"/>
  <c r="U40" i="95"/>
  <c r="V40" s="1"/>
  <c r="V40" i="96" s="1"/>
  <c r="U41" i="95"/>
  <c r="V41" s="1"/>
  <c r="V41" i="96" s="1"/>
  <c r="U42" i="95"/>
  <c r="V42" s="1"/>
  <c r="V42" i="96" s="1"/>
  <c r="U43" i="95"/>
  <c r="V43" s="1"/>
  <c r="V43" i="96" s="1"/>
  <c r="U44" i="95"/>
  <c r="V44" s="1"/>
  <c r="V44" i="96" s="1"/>
  <c r="U45" i="95"/>
  <c r="V45" s="1"/>
  <c r="V45" i="96" s="1"/>
  <c r="U46" i="95"/>
  <c r="V46" s="1"/>
  <c r="V46" i="96" s="1"/>
  <c r="B45"/>
  <c r="C45"/>
  <c r="D45"/>
  <c r="F45"/>
  <c r="G45"/>
  <c r="H45"/>
  <c r="I45"/>
  <c r="L45"/>
  <c r="M45"/>
  <c r="B46"/>
  <c r="C46"/>
  <c r="D46"/>
  <c r="F46"/>
  <c r="G46"/>
  <c r="H46"/>
  <c r="I46"/>
  <c r="L46"/>
  <c r="M46"/>
  <c r="B41"/>
  <c r="C41"/>
  <c r="D41"/>
  <c r="F41"/>
  <c r="G41"/>
  <c r="H41"/>
  <c r="I41"/>
  <c r="L41"/>
  <c r="M41"/>
  <c r="B42"/>
  <c r="C42"/>
  <c r="D42"/>
  <c r="F42"/>
  <c r="G42"/>
  <c r="H42"/>
  <c r="I42"/>
  <c r="L42"/>
  <c r="M42"/>
  <c r="B43"/>
  <c r="C43"/>
  <c r="D43"/>
  <c r="F43"/>
  <c r="G43"/>
  <c r="H43"/>
  <c r="I43"/>
  <c r="L43"/>
  <c r="M43"/>
  <c r="B44"/>
  <c r="C44"/>
  <c r="D44"/>
  <c r="F44"/>
  <c r="G44"/>
  <c r="H44"/>
  <c r="I44"/>
  <c r="L44"/>
  <c r="M44"/>
  <c r="B40"/>
  <c r="C40"/>
  <c r="D40"/>
  <c r="F40"/>
  <c r="G40"/>
  <c r="H40"/>
  <c r="I40"/>
  <c r="L40"/>
  <c r="M40"/>
  <c r="U37" i="95"/>
  <c r="V37" s="1"/>
  <c r="V37" i="96" s="1"/>
  <c r="U36" i="95"/>
  <c r="V36" s="1"/>
  <c r="V36" i="96" s="1"/>
  <c r="U35" i="95"/>
  <c r="V35" s="1"/>
  <c r="V35" i="96" s="1"/>
  <c r="B38"/>
  <c r="C38"/>
  <c r="D38"/>
  <c r="F38"/>
  <c r="G38"/>
  <c r="H38"/>
  <c r="I38"/>
  <c r="L38"/>
  <c r="M38"/>
  <c r="B39"/>
  <c r="C39"/>
  <c r="D39"/>
  <c r="F39"/>
  <c r="G39"/>
  <c r="H39"/>
  <c r="I39"/>
  <c r="L39"/>
  <c r="M39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B37"/>
  <c r="C37"/>
  <c r="D37"/>
  <c r="F37"/>
  <c r="G37"/>
  <c r="H37"/>
  <c r="I37"/>
  <c r="L37"/>
  <c r="M37"/>
  <c r="B34"/>
  <c r="C34"/>
  <c r="D34"/>
  <c r="F34"/>
  <c r="G34"/>
  <c r="H34"/>
  <c r="I34"/>
  <c r="L34"/>
  <c r="M34"/>
  <c r="U29" i="95"/>
  <c r="V29" s="1"/>
  <c r="V29" i="96" s="1"/>
  <c r="U30" i="95"/>
  <c r="V30" s="1"/>
  <c r="V30" i="96" s="1"/>
  <c r="U31" i="95"/>
  <c r="V31" s="1"/>
  <c r="V31" i="96" s="1"/>
  <c r="U32" i="95"/>
  <c r="V32" s="1"/>
  <c r="V32" i="96" s="1"/>
  <c r="U33" i="95"/>
  <c r="V33" s="1"/>
  <c r="V33" i="96" s="1"/>
  <c r="U34" i="95"/>
  <c r="V34" s="1"/>
  <c r="V34" i="96" s="1"/>
  <c r="B30"/>
  <c r="C30"/>
  <c r="D30"/>
  <c r="F30"/>
  <c r="G30"/>
  <c r="H30"/>
  <c r="I30"/>
  <c r="L30"/>
  <c r="M30"/>
  <c r="B31"/>
  <c r="C31"/>
  <c r="D31"/>
  <c r="F31"/>
  <c r="G31"/>
  <c r="H31"/>
  <c r="I31"/>
  <c r="L31"/>
  <c r="M31"/>
  <c r="B32"/>
  <c r="C32"/>
  <c r="D32"/>
  <c r="F32"/>
  <c r="G32"/>
  <c r="H32"/>
  <c r="I32"/>
  <c r="L32"/>
  <c r="M32"/>
  <c r="B33"/>
  <c r="C33"/>
  <c r="D33"/>
  <c r="F33"/>
  <c r="G33"/>
  <c r="H33"/>
  <c r="I33"/>
  <c r="L33"/>
  <c r="M33"/>
  <c r="B29"/>
  <c r="C29"/>
  <c r="D29"/>
  <c r="F29"/>
  <c r="G29"/>
  <c r="H29"/>
  <c r="I29"/>
  <c r="L29"/>
  <c r="M29"/>
  <c r="U17" i="95"/>
  <c r="V17" s="1"/>
  <c r="V17" i="96" s="1"/>
  <c r="U18" i="95"/>
  <c r="V18" s="1"/>
  <c r="V18" i="96" s="1"/>
  <c r="U19" i="95"/>
  <c r="V19" s="1"/>
  <c r="V19" i="96" s="1"/>
  <c r="U20" i="95"/>
  <c r="V20" s="1"/>
  <c r="V20" i="96" s="1"/>
  <c r="U21" i="95"/>
  <c r="V21" s="1"/>
  <c r="V21" i="96" s="1"/>
  <c r="U22" i="95"/>
  <c r="V22" s="1"/>
  <c r="V22" i="96" s="1"/>
  <c r="U23" i="95"/>
  <c r="V23" s="1"/>
  <c r="V23" i="96" s="1"/>
  <c r="U24" i="95"/>
  <c r="V24" s="1"/>
  <c r="V24" i="96" s="1"/>
  <c r="U25" i="95"/>
  <c r="V25" s="1"/>
  <c r="V25" i="96" s="1"/>
  <c r="U26" i="95"/>
  <c r="V26" s="1"/>
  <c r="V26" i="96" s="1"/>
  <c r="U27" i="95"/>
  <c r="V27" s="1"/>
  <c r="V27" i="96" s="1"/>
  <c r="U28" i="95"/>
  <c r="V28" s="1"/>
  <c r="V28" i="96" s="1"/>
  <c r="B28"/>
  <c r="C28"/>
  <c r="D28"/>
  <c r="F28"/>
  <c r="G28"/>
  <c r="H28"/>
  <c r="I28"/>
  <c r="L28"/>
  <c r="M28"/>
  <c r="B25"/>
  <c r="C25"/>
  <c r="D25"/>
  <c r="F25"/>
  <c r="G25"/>
  <c r="H25"/>
  <c r="I25"/>
  <c r="L25"/>
  <c r="M25"/>
  <c r="B26"/>
  <c r="C26"/>
  <c r="D26"/>
  <c r="F26"/>
  <c r="G26"/>
  <c r="H26"/>
  <c r="I26"/>
  <c r="L26"/>
  <c r="M26"/>
  <c r="B27"/>
  <c r="C27"/>
  <c r="D27"/>
  <c r="F27"/>
  <c r="G27"/>
  <c r="H27"/>
  <c r="I27"/>
  <c r="L27"/>
  <c r="M27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17"/>
  <c r="C17"/>
  <c r="D17"/>
  <c r="F17"/>
  <c r="G17"/>
  <c r="H17"/>
  <c r="I17"/>
  <c r="L17"/>
  <c r="M17"/>
  <c r="B18"/>
  <c r="C18"/>
  <c r="D18"/>
  <c r="F18"/>
  <c r="G18"/>
  <c r="H18"/>
  <c r="I18"/>
  <c r="L18"/>
  <c r="M18"/>
  <c r="B19"/>
  <c r="C19"/>
  <c r="D19"/>
  <c r="F19"/>
  <c r="G19"/>
  <c r="H19"/>
  <c r="I19"/>
  <c r="L19"/>
  <c r="M19"/>
  <c r="B20"/>
  <c r="C20"/>
  <c r="D20"/>
  <c r="F20"/>
  <c r="G20"/>
  <c r="H20"/>
  <c r="I20"/>
  <c r="L20"/>
  <c r="M20"/>
  <c r="U4" i="95"/>
  <c r="V4" s="1"/>
  <c r="V4" i="96" s="1"/>
  <c r="U5" i="95"/>
  <c r="V5" s="1"/>
  <c r="V5" i="96" s="1"/>
  <c r="U6" i="95"/>
  <c r="V6" s="1"/>
  <c r="V6" i="96" s="1"/>
  <c r="U7" i="95"/>
  <c r="V7" s="1"/>
  <c r="V7" i="96" s="1"/>
  <c r="U8" i="95"/>
  <c r="V8" s="1"/>
  <c r="V8" i="96" s="1"/>
  <c r="U9" i="95"/>
  <c r="V9" s="1"/>
  <c r="V9" i="96" s="1"/>
  <c r="U10" i="95"/>
  <c r="V10" s="1"/>
  <c r="V10" i="96" s="1"/>
  <c r="U11" i="95"/>
  <c r="V11" s="1"/>
  <c r="V11" i="96" s="1"/>
  <c r="U12" i="95"/>
  <c r="V12" s="1"/>
  <c r="V12" i="96" s="1"/>
  <c r="U13" i="95"/>
  <c r="V13" s="1"/>
  <c r="U14"/>
  <c r="V14" s="1"/>
  <c r="V14" i="96" s="1"/>
  <c r="U15" i="95"/>
  <c r="V15" s="1"/>
  <c r="V15" i="96" s="1"/>
  <c r="U16" i="95"/>
  <c r="V16" s="1"/>
  <c r="V16" i="96" s="1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B10"/>
  <c r="C10"/>
  <c r="D10"/>
  <c r="F10"/>
  <c r="G10"/>
  <c r="H10"/>
  <c r="I10"/>
  <c r="L10"/>
  <c r="M10"/>
  <c r="B11"/>
  <c r="C11"/>
  <c r="D11"/>
  <c r="F11"/>
  <c r="G11"/>
  <c r="H11"/>
  <c r="I11"/>
  <c r="L11"/>
  <c r="M11"/>
  <c r="B12"/>
  <c r="C12"/>
  <c r="D12"/>
  <c r="F12"/>
  <c r="G12"/>
  <c r="H12"/>
  <c r="I12"/>
  <c r="L12"/>
  <c r="M12"/>
  <c r="B13"/>
  <c r="C13"/>
  <c r="D13"/>
  <c r="F13"/>
  <c r="G13"/>
  <c r="H13"/>
  <c r="I13"/>
  <c r="L13"/>
  <c r="M13"/>
  <c r="M55" i="10"/>
  <c r="L55"/>
  <c r="S55" s="1"/>
  <c r="J55"/>
  <c r="E55"/>
  <c r="K55" s="1"/>
  <c r="D177" i="93"/>
  <c r="D175"/>
  <c r="D176"/>
  <c r="V162"/>
  <c r="V163"/>
  <c r="V164"/>
  <c r="V165"/>
  <c r="V166"/>
  <c r="V167"/>
  <c r="V168"/>
  <c r="V169"/>
  <c r="V169" i="94" s="1"/>
  <c r="V170" i="93"/>
  <c r="U162"/>
  <c r="U163"/>
  <c r="U164"/>
  <c r="U165"/>
  <c r="U166"/>
  <c r="U167"/>
  <c r="U168"/>
  <c r="U169"/>
  <c r="U170"/>
  <c r="F171"/>
  <c r="G171"/>
  <c r="H171"/>
  <c r="I171"/>
  <c r="B6" i="96"/>
  <c r="C6"/>
  <c r="D6"/>
  <c r="F6"/>
  <c r="G6"/>
  <c r="H6"/>
  <c r="I6"/>
  <c r="L6"/>
  <c r="M6"/>
  <c r="B7"/>
  <c r="C7"/>
  <c r="D7"/>
  <c r="F7"/>
  <c r="G7"/>
  <c r="H7"/>
  <c r="I7"/>
  <c r="L7"/>
  <c r="M7"/>
  <c r="B8"/>
  <c r="C8"/>
  <c r="D8"/>
  <c r="F8"/>
  <c r="G8"/>
  <c r="H8"/>
  <c r="I8"/>
  <c r="L8"/>
  <c r="M8"/>
  <c r="B9"/>
  <c r="C9"/>
  <c r="D9"/>
  <c r="F9"/>
  <c r="G9"/>
  <c r="H9"/>
  <c r="I9"/>
  <c r="L9"/>
  <c r="M9"/>
  <c r="U3" i="95"/>
  <c r="V3" s="1"/>
  <c r="B4" i="96"/>
  <c r="C4"/>
  <c r="D4"/>
  <c r="F4"/>
  <c r="G4"/>
  <c r="H4"/>
  <c r="I4"/>
  <c r="L4"/>
  <c r="M4"/>
  <c r="B5"/>
  <c r="C5"/>
  <c r="D5"/>
  <c r="F5"/>
  <c r="G5"/>
  <c r="H5"/>
  <c r="I5"/>
  <c r="L5"/>
  <c r="M5"/>
  <c r="M3"/>
  <c r="L3"/>
  <c r="I3"/>
  <c r="H3"/>
  <c r="G3"/>
  <c r="F3"/>
  <c r="D3"/>
  <c r="C3"/>
  <c r="B3"/>
  <c r="B170" i="94"/>
  <c r="C170"/>
  <c r="D170"/>
  <c r="F170"/>
  <c r="G170"/>
  <c r="H170"/>
  <c r="I170"/>
  <c r="L170"/>
  <c r="M170"/>
  <c r="V170"/>
  <c r="B168"/>
  <c r="C168"/>
  <c r="D168"/>
  <c r="F168"/>
  <c r="G168"/>
  <c r="H168"/>
  <c r="I168"/>
  <c r="L168"/>
  <c r="M168"/>
  <c r="V168"/>
  <c r="B169"/>
  <c r="C169"/>
  <c r="D169"/>
  <c r="F169"/>
  <c r="G169"/>
  <c r="H169"/>
  <c r="I169"/>
  <c r="L169"/>
  <c r="M169"/>
  <c r="B166"/>
  <c r="C166"/>
  <c r="D166"/>
  <c r="F166"/>
  <c r="G166"/>
  <c r="H166"/>
  <c r="I166"/>
  <c r="L166"/>
  <c r="M166"/>
  <c r="V166"/>
  <c r="B167"/>
  <c r="C167"/>
  <c r="D167"/>
  <c r="F167"/>
  <c r="G167"/>
  <c r="H167"/>
  <c r="I167"/>
  <c r="L167"/>
  <c r="M167"/>
  <c r="V167"/>
  <c r="B165"/>
  <c r="C165"/>
  <c r="D165"/>
  <c r="F165"/>
  <c r="G165"/>
  <c r="H165"/>
  <c r="I165"/>
  <c r="L165"/>
  <c r="M165"/>
  <c r="V165"/>
  <c r="B162"/>
  <c r="C162"/>
  <c r="D162"/>
  <c r="F162"/>
  <c r="G162"/>
  <c r="G171" s="1"/>
  <c r="H162"/>
  <c r="I162"/>
  <c r="L162"/>
  <c r="M162"/>
  <c r="V162"/>
  <c r="B163"/>
  <c r="C163"/>
  <c r="D163"/>
  <c r="F163"/>
  <c r="G163"/>
  <c r="H163"/>
  <c r="I163"/>
  <c r="L163"/>
  <c r="M163"/>
  <c r="V163"/>
  <c r="B164"/>
  <c r="C164"/>
  <c r="D164"/>
  <c r="F164"/>
  <c r="G164"/>
  <c r="H164"/>
  <c r="I164"/>
  <c r="L164"/>
  <c r="M164"/>
  <c r="V164"/>
  <c r="U148" i="93"/>
  <c r="V148" s="1"/>
  <c r="V148" i="94" s="1"/>
  <c r="U149" i="93"/>
  <c r="V149" s="1"/>
  <c r="V149" i="94" s="1"/>
  <c r="U150" i="93"/>
  <c r="V150" s="1"/>
  <c r="V150" i="94" s="1"/>
  <c r="U151" i="93"/>
  <c r="V151" s="1"/>
  <c r="V151" i="94" s="1"/>
  <c r="U152" i="93"/>
  <c r="V152" s="1"/>
  <c r="V152" i="94" s="1"/>
  <c r="U153" i="93"/>
  <c r="V153" s="1"/>
  <c r="V153" i="94" s="1"/>
  <c r="U154" i="93"/>
  <c r="V154" s="1"/>
  <c r="V154" i="94" s="1"/>
  <c r="U155" i="93"/>
  <c r="V155" s="1"/>
  <c r="V155" i="94" s="1"/>
  <c r="U156" i="93"/>
  <c r="V156" s="1"/>
  <c r="V156" i="94" s="1"/>
  <c r="U157" i="93"/>
  <c r="V157" s="1"/>
  <c r="V157" i="94" s="1"/>
  <c r="U158" i="93"/>
  <c r="V158" s="1"/>
  <c r="V158" i="94" s="1"/>
  <c r="U159" i="93"/>
  <c r="V159" s="1"/>
  <c r="V159" i="94" s="1"/>
  <c r="U160" i="93"/>
  <c r="V160" s="1"/>
  <c r="V160" i="94" s="1"/>
  <c r="U161" i="93"/>
  <c r="V161" s="1"/>
  <c r="V161" i="94" s="1"/>
  <c r="B161"/>
  <c r="C161"/>
  <c r="D161"/>
  <c r="F161"/>
  <c r="G161"/>
  <c r="H161"/>
  <c r="I161"/>
  <c r="L161"/>
  <c r="M161"/>
  <c r="B157"/>
  <c r="C157"/>
  <c r="D157"/>
  <c r="F157"/>
  <c r="G157"/>
  <c r="H157"/>
  <c r="I157"/>
  <c r="L157"/>
  <c r="M157"/>
  <c r="B158"/>
  <c r="C158"/>
  <c r="D158"/>
  <c r="F158"/>
  <c r="G158"/>
  <c r="H158"/>
  <c r="I158"/>
  <c r="L158"/>
  <c r="M158"/>
  <c r="B159"/>
  <c r="C159"/>
  <c r="D159"/>
  <c r="F159"/>
  <c r="G159"/>
  <c r="H159"/>
  <c r="I159"/>
  <c r="L159"/>
  <c r="M159"/>
  <c r="B160"/>
  <c r="C160"/>
  <c r="D160"/>
  <c r="F160"/>
  <c r="G160"/>
  <c r="H160"/>
  <c r="I160"/>
  <c r="L160"/>
  <c r="M160"/>
  <c r="O171" i="93"/>
  <c r="B156" i="94"/>
  <c r="C156"/>
  <c r="D156"/>
  <c r="F156"/>
  <c r="G156"/>
  <c r="H156"/>
  <c r="I156"/>
  <c r="L156"/>
  <c r="M156"/>
  <c r="B150"/>
  <c r="C150"/>
  <c r="D150"/>
  <c r="F150"/>
  <c r="G150"/>
  <c r="H150"/>
  <c r="I150"/>
  <c r="L150"/>
  <c r="M150"/>
  <c r="B151"/>
  <c r="C151"/>
  <c r="D151"/>
  <c r="F151"/>
  <c r="G151"/>
  <c r="H151"/>
  <c r="I151"/>
  <c r="L151"/>
  <c r="M151"/>
  <c r="B152"/>
  <c r="C152"/>
  <c r="D152"/>
  <c r="F152"/>
  <c r="G152"/>
  <c r="H152"/>
  <c r="I152"/>
  <c r="L152"/>
  <c r="M152"/>
  <c r="B153"/>
  <c r="C153"/>
  <c r="D153"/>
  <c r="F153"/>
  <c r="G153"/>
  <c r="H153"/>
  <c r="I153"/>
  <c r="L153"/>
  <c r="M153"/>
  <c r="B154"/>
  <c r="C154"/>
  <c r="D154"/>
  <c r="F154"/>
  <c r="G154"/>
  <c r="H154"/>
  <c r="I154"/>
  <c r="L154"/>
  <c r="M154"/>
  <c r="B155"/>
  <c r="C155"/>
  <c r="D155"/>
  <c r="F155"/>
  <c r="G155"/>
  <c r="H155"/>
  <c r="I155"/>
  <c r="L155"/>
  <c r="M155"/>
  <c r="B148"/>
  <c r="C148"/>
  <c r="D148"/>
  <c r="F148"/>
  <c r="G148"/>
  <c r="H148"/>
  <c r="I148"/>
  <c r="L148"/>
  <c r="M148"/>
  <c r="B149"/>
  <c r="C149"/>
  <c r="D149"/>
  <c r="F149"/>
  <c r="G149"/>
  <c r="H149"/>
  <c r="I149"/>
  <c r="L149"/>
  <c r="M149"/>
  <c r="B144"/>
  <c r="C144"/>
  <c r="D144"/>
  <c r="F144"/>
  <c r="G144"/>
  <c r="H144"/>
  <c r="I144"/>
  <c r="L144"/>
  <c r="M144"/>
  <c r="B145"/>
  <c r="C145"/>
  <c r="D145"/>
  <c r="F145"/>
  <c r="G145"/>
  <c r="H145"/>
  <c r="I145"/>
  <c r="L145"/>
  <c r="M145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U140" i="93"/>
  <c r="V140" s="1"/>
  <c r="V140" i="94" s="1"/>
  <c r="U141" i="93"/>
  <c r="V141" s="1"/>
  <c r="V141" i="94" s="1"/>
  <c r="U142" i="93"/>
  <c r="V142" s="1"/>
  <c r="V142" i="94" s="1"/>
  <c r="U143" i="93"/>
  <c r="V143" s="1"/>
  <c r="V143" i="94" s="1"/>
  <c r="U144" i="93"/>
  <c r="V144" s="1"/>
  <c r="V144" i="94" s="1"/>
  <c r="U145" i="93"/>
  <c r="V145" s="1"/>
  <c r="V145" i="94" s="1"/>
  <c r="U146" i="93"/>
  <c r="V146" s="1"/>
  <c r="V146" i="94" s="1"/>
  <c r="U147" i="93"/>
  <c r="V147" s="1"/>
  <c r="V147" i="94" s="1"/>
  <c r="B143"/>
  <c r="C143"/>
  <c r="D143"/>
  <c r="F143"/>
  <c r="G143"/>
  <c r="H143"/>
  <c r="I143"/>
  <c r="L143"/>
  <c r="M143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42"/>
  <c r="C142"/>
  <c r="D142"/>
  <c r="F142"/>
  <c r="G142"/>
  <c r="H142"/>
  <c r="I142"/>
  <c r="L142"/>
  <c r="M142"/>
  <c r="B139"/>
  <c r="C139"/>
  <c r="D139"/>
  <c r="F139"/>
  <c r="G139"/>
  <c r="H139"/>
  <c r="I139"/>
  <c r="L139"/>
  <c r="M139"/>
  <c r="V126" i="93"/>
  <c r="V128"/>
  <c r="V130"/>
  <c r="V132"/>
  <c r="V134"/>
  <c r="V138"/>
  <c r="U125"/>
  <c r="V125" s="1"/>
  <c r="U126"/>
  <c r="U127"/>
  <c r="V127" s="1"/>
  <c r="U128"/>
  <c r="U129"/>
  <c r="V129" s="1"/>
  <c r="U130"/>
  <c r="U131"/>
  <c r="V131" s="1"/>
  <c r="V131" i="94" s="1"/>
  <c r="U132" i="93"/>
  <c r="U133"/>
  <c r="V133" s="1"/>
  <c r="V133" i="94" s="1"/>
  <c r="U134" i="93"/>
  <c r="U135"/>
  <c r="V135" s="1"/>
  <c r="V135" i="94" s="1"/>
  <c r="U136" i="93"/>
  <c r="V136" s="1"/>
  <c r="U137"/>
  <c r="V137" s="1"/>
  <c r="V137" i="94" s="1"/>
  <c r="U138" i="93"/>
  <c r="U139"/>
  <c r="V139" s="1"/>
  <c r="V139" i="94" s="1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V138"/>
  <c r="B134"/>
  <c r="C134"/>
  <c r="D134"/>
  <c r="F134"/>
  <c r="G134"/>
  <c r="H134"/>
  <c r="I134"/>
  <c r="L134"/>
  <c r="M134"/>
  <c r="V134"/>
  <c r="B130"/>
  <c r="C130"/>
  <c r="D130"/>
  <c r="F130"/>
  <c r="G130"/>
  <c r="H130"/>
  <c r="I130"/>
  <c r="L130"/>
  <c r="M130"/>
  <c r="V130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V132"/>
  <c r="B133"/>
  <c r="C133"/>
  <c r="D133"/>
  <c r="F133"/>
  <c r="G133"/>
  <c r="H133"/>
  <c r="I133"/>
  <c r="L133"/>
  <c r="M133"/>
  <c r="V185" i="103" l="1"/>
  <c r="I197" i="101"/>
  <c r="F197"/>
  <c r="H197"/>
  <c r="S58" i="10"/>
  <c r="U58"/>
  <c r="V197" i="100"/>
  <c r="O58" i="10" s="1"/>
  <c r="R58" s="1"/>
  <c r="G197" i="101"/>
  <c r="E58" i="10"/>
  <c r="K58" s="1"/>
  <c r="H198" i="101"/>
  <c r="V3"/>
  <c r="U57" i="10"/>
  <c r="S57"/>
  <c r="I242" i="99"/>
  <c r="E57" i="10"/>
  <c r="K57" s="1"/>
  <c r="V19" i="101"/>
  <c r="U55" i="10"/>
  <c r="U56"/>
  <c r="V241" i="98"/>
  <c r="V236" i="99"/>
  <c r="V225"/>
  <c r="V178" i="95"/>
  <c r="V41" i="99"/>
  <c r="V142" i="96"/>
  <c r="U105" i="95"/>
  <c r="V105" s="1"/>
  <c r="V128" i="96"/>
  <c r="V103"/>
  <c r="V84"/>
  <c r="I179"/>
  <c r="H179"/>
  <c r="V171" i="93"/>
  <c r="O55" i="10" s="1"/>
  <c r="R55" s="1"/>
  <c r="V13" i="96"/>
  <c r="V3"/>
  <c r="H171" i="94"/>
  <c r="I171"/>
  <c r="F171"/>
  <c r="V136"/>
  <c r="B129"/>
  <c r="C129"/>
  <c r="D129"/>
  <c r="F129"/>
  <c r="G129"/>
  <c r="H129"/>
  <c r="I129"/>
  <c r="L129"/>
  <c r="M129"/>
  <c r="V129"/>
  <c r="V198" i="101" l="1"/>
  <c r="V242" i="99"/>
  <c r="D245" i="98"/>
  <c r="D247" s="1"/>
  <c r="O57" i="10"/>
  <c r="R57" s="1"/>
  <c r="O56"/>
  <c r="R56" s="1"/>
  <c r="D182" i="95"/>
  <c r="D184" s="1"/>
  <c r="V105" i="96"/>
  <c r="V179"/>
  <c r="B125" i="94"/>
  <c r="C125"/>
  <c r="D125"/>
  <c r="F125"/>
  <c r="G125"/>
  <c r="H125"/>
  <c r="I125"/>
  <c r="L125"/>
  <c r="M125"/>
  <c r="V125"/>
  <c r="B126"/>
  <c r="C126"/>
  <c r="D126"/>
  <c r="F126"/>
  <c r="G126"/>
  <c r="H126"/>
  <c r="I126"/>
  <c r="L126"/>
  <c r="M126"/>
  <c r="V126"/>
  <c r="B127"/>
  <c r="C127"/>
  <c r="D127"/>
  <c r="F127"/>
  <c r="G127"/>
  <c r="H127"/>
  <c r="I127"/>
  <c r="L127"/>
  <c r="M127"/>
  <c r="V127"/>
  <c r="B128"/>
  <c r="C128"/>
  <c r="D128"/>
  <c r="F128"/>
  <c r="G128"/>
  <c r="H128"/>
  <c r="I128"/>
  <c r="L128"/>
  <c r="M128"/>
  <c r="V128"/>
  <c r="U113" i="93"/>
  <c r="V113" s="1"/>
  <c r="V113" i="94" s="1"/>
  <c r="U114" i="93"/>
  <c r="V114" s="1"/>
  <c r="V114" i="94" s="1"/>
  <c r="U115" i="93"/>
  <c r="V115" s="1"/>
  <c r="V115" i="94" s="1"/>
  <c r="U116" i="93"/>
  <c r="V116" s="1"/>
  <c r="V116" i="94" s="1"/>
  <c r="U117" i="93"/>
  <c r="V117" s="1"/>
  <c r="V117" i="94" s="1"/>
  <c r="U118" i="93"/>
  <c r="V118" s="1"/>
  <c r="V118" i="94" s="1"/>
  <c r="U119" i="93"/>
  <c r="V119" s="1"/>
  <c r="V119" i="94" s="1"/>
  <c r="U120" i="93"/>
  <c r="V120" s="1"/>
  <c r="V120" i="94" s="1"/>
  <c r="U121" i="93"/>
  <c r="V121" s="1"/>
  <c r="V121" i="94" s="1"/>
  <c r="U122" i="93"/>
  <c r="V122" s="1"/>
  <c r="V122" i="94" s="1"/>
  <c r="U123" i="93"/>
  <c r="V123" s="1"/>
  <c r="V123" i="94" s="1"/>
  <c r="U124" i="93"/>
  <c r="V124" s="1"/>
  <c r="V124" i="94" s="1"/>
  <c r="B122"/>
  <c r="C122"/>
  <c r="D122"/>
  <c r="F122"/>
  <c r="G122"/>
  <c r="H122"/>
  <c r="I122"/>
  <c r="L122"/>
  <c r="M122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B121"/>
  <c r="C121"/>
  <c r="D121"/>
  <c r="F121"/>
  <c r="G121"/>
  <c r="H121"/>
  <c r="I121"/>
  <c r="L121"/>
  <c r="M121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B115"/>
  <c r="C115"/>
  <c r="D115"/>
  <c r="F115"/>
  <c r="G115"/>
  <c r="H115"/>
  <c r="I115"/>
  <c r="L115"/>
  <c r="M115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9"/>
  <c r="C119"/>
  <c r="D119"/>
  <c r="F119"/>
  <c r="G119"/>
  <c r="H119"/>
  <c r="I119"/>
  <c r="L119"/>
  <c r="M119"/>
  <c r="B120"/>
  <c r="C120"/>
  <c r="D120"/>
  <c r="F120"/>
  <c r="G120"/>
  <c r="H120"/>
  <c r="I120"/>
  <c r="L120"/>
  <c r="M120"/>
  <c r="V103" i="93"/>
  <c r="V105"/>
  <c r="V107"/>
  <c r="V109"/>
  <c r="V109" i="94" s="1"/>
  <c r="V111" i="93"/>
  <c r="V111" i="94" s="1"/>
  <c r="U103" i="93"/>
  <c r="U104"/>
  <c r="V104" s="1"/>
  <c r="U105"/>
  <c r="U106"/>
  <c r="V106" s="1"/>
  <c r="U107"/>
  <c r="U108"/>
  <c r="V108" s="1"/>
  <c r="V108" i="94" s="1"/>
  <c r="U109" i="93"/>
  <c r="U110"/>
  <c r="V110" s="1"/>
  <c r="V110" i="94" s="1"/>
  <c r="U111" i="93"/>
  <c r="U112"/>
  <c r="V112" s="1"/>
  <c r="B108" i="94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12"/>
  <c r="C112"/>
  <c r="D112"/>
  <c r="F112"/>
  <c r="G112"/>
  <c r="H112"/>
  <c r="I112"/>
  <c r="L112"/>
  <c r="M112"/>
  <c r="V112" l="1"/>
  <c r="B103"/>
  <c r="C103"/>
  <c r="D103"/>
  <c r="F103"/>
  <c r="G103"/>
  <c r="H103"/>
  <c r="I103"/>
  <c r="L103"/>
  <c r="M103"/>
  <c r="V103"/>
  <c r="B104"/>
  <c r="C104"/>
  <c r="D104"/>
  <c r="F104"/>
  <c r="G104"/>
  <c r="H104"/>
  <c r="I104"/>
  <c r="L104"/>
  <c r="M104"/>
  <c r="V104"/>
  <c r="B105"/>
  <c r="C105"/>
  <c r="D105"/>
  <c r="F105"/>
  <c r="G105"/>
  <c r="H105"/>
  <c r="I105"/>
  <c r="L105"/>
  <c r="M105"/>
  <c r="V105"/>
  <c r="B106"/>
  <c r="C106"/>
  <c r="D106"/>
  <c r="F106"/>
  <c r="G106"/>
  <c r="H106"/>
  <c r="I106"/>
  <c r="L106"/>
  <c r="M106"/>
  <c r="V106"/>
  <c r="B107"/>
  <c r="C107"/>
  <c r="D107"/>
  <c r="F107"/>
  <c r="G107"/>
  <c r="H107"/>
  <c r="I107"/>
  <c r="L107"/>
  <c r="M107"/>
  <c r="V107"/>
  <c r="U98" i="93"/>
  <c r="V98" s="1"/>
  <c r="V98" i="94" s="1"/>
  <c r="U99" i="93"/>
  <c r="V99" s="1"/>
  <c r="V99" i="94" s="1"/>
  <c r="U100" i="93"/>
  <c r="V100" s="1"/>
  <c r="V100" i="94" s="1"/>
  <c r="U101" i="93"/>
  <c r="V101" s="1"/>
  <c r="V101" i="94" s="1"/>
  <c r="U102" i="93"/>
  <c r="V102" s="1"/>
  <c r="V102" i="94" s="1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V86" i="93"/>
  <c r="V90"/>
  <c r="V94"/>
  <c r="U83"/>
  <c r="V83" s="1"/>
  <c r="V83" i="94" s="1"/>
  <c r="U84" i="93"/>
  <c r="V84" s="1"/>
  <c r="V84" i="94" s="1"/>
  <c r="U85" i="93"/>
  <c r="V85" s="1"/>
  <c r="V85" i="94" s="1"/>
  <c r="U86" i="93"/>
  <c r="U87"/>
  <c r="V87" s="1"/>
  <c r="V87" i="94" s="1"/>
  <c r="U88" i="93"/>
  <c r="V88" s="1"/>
  <c r="V88" i="94" s="1"/>
  <c r="U89" i="93"/>
  <c r="V89" s="1"/>
  <c r="V89" i="94" s="1"/>
  <c r="U90" i="93"/>
  <c r="U91"/>
  <c r="V91" s="1"/>
  <c r="V91" i="94" s="1"/>
  <c r="U92" i="93"/>
  <c r="V92" s="1"/>
  <c r="V92" i="94" s="1"/>
  <c r="U93" i="93"/>
  <c r="V93" s="1"/>
  <c r="V93" i="94" s="1"/>
  <c r="U94" i="93"/>
  <c r="U95"/>
  <c r="V95" s="1"/>
  <c r="U96"/>
  <c r="V96" s="1"/>
  <c r="V96" i="94" s="1"/>
  <c r="U97" i="93"/>
  <c r="V97" s="1"/>
  <c r="V97" i="94" s="1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V94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89"/>
  <c r="C89"/>
  <c r="D89"/>
  <c r="F89"/>
  <c r="G89"/>
  <c r="H89"/>
  <c r="I89"/>
  <c r="L89"/>
  <c r="M89"/>
  <c r="B90"/>
  <c r="C90"/>
  <c r="D90"/>
  <c r="F90"/>
  <c r="G90"/>
  <c r="H90"/>
  <c r="I90"/>
  <c r="L90"/>
  <c r="M90"/>
  <c r="V9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V86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82"/>
  <c r="C82"/>
  <c r="D82"/>
  <c r="F82"/>
  <c r="G82"/>
  <c r="H82"/>
  <c r="I82"/>
  <c r="L82"/>
  <c r="M82"/>
  <c r="U70" i="93"/>
  <c r="V70" s="1"/>
  <c r="V70" i="94" s="1"/>
  <c r="U71" i="93"/>
  <c r="V71" s="1"/>
  <c r="V71" i="94" s="1"/>
  <c r="U72" i="93"/>
  <c r="V72" s="1"/>
  <c r="V72" i="94" s="1"/>
  <c r="U73" i="93"/>
  <c r="V73" s="1"/>
  <c r="V73" i="94" s="1"/>
  <c r="U74" i="93"/>
  <c r="V74" s="1"/>
  <c r="V74" i="94" s="1"/>
  <c r="U75" i="93"/>
  <c r="V75" s="1"/>
  <c r="V75" i="94" s="1"/>
  <c r="U76" i="93"/>
  <c r="V76" s="1"/>
  <c r="V76" i="94" s="1"/>
  <c r="U77" i="93"/>
  <c r="V77" s="1"/>
  <c r="V77" i="94" s="1"/>
  <c r="U78" i="93"/>
  <c r="V78" s="1"/>
  <c r="V78" i="94" s="1"/>
  <c r="U79" i="93"/>
  <c r="V79" s="1"/>
  <c r="V79" i="94" s="1"/>
  <c r="U80" i="93"/>
  <c r="V80" s="1"/>
  <c r="V80" i="94" s="1"/>
  <c r="U81" i="93"/>
  <c r="V81" s="1"/>
  <c r="V81" i="94" s="1"/>
  <c r="U82" i="93"/>
  <c r="V82" s="1"/>
  <c r="V82" i="94" s="1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77"/>
  <c r="C77"/>
  <c r="D77"/>
  <c r="F77"/>
  <c r="G77"/>
  <c r="H77"/>
  <c r="I77"/>
  <c r="L77"/>
  <c r="M77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U56" i="93"/>
  <c r="U57"/>
  <c r="V57" s="1"/>
  <c r="V57" i="94" s="1"/>
  <c r="U58" i="93"/>
  <c r="U59"/>
  <c r="V59" s="1"/>
  <c r="V59" i="94" s="1"/>
  <c r="U60" i="93"/>
  <c r="U61"/>
  <c r="V61" s="1"/>
  <c r="V61" i="94" s="1"/>
  <c r="U62" i="93"/>
  <c r="V62" s="1"/>
  <c r="V62" i="94" s="1"/>
  <c r="U63" i="93"/>
  <c r="V63" s="1"/>
  <c r="V63" i="94" s="1"/>
  <c r="U64" i="93"/>
  <c r="V64" s="1"/>
  <c r="V64" i="94" s="1"/>
  <c r="U65" i="93"/>
  <c r="V65" s="1"/>
  <c r="V65" i="94" s="1"/>
  <c r="U66" i="93"/>
  <c r="V66" s="1"/>
  <c r="V66" i="94" s="1"/>
  <c r="U67" i="93"/>
  <c r="V67" s="1"/>
  <c r="V67" i="94" s="1"/>
  <c r="U68" i="93"/>
  <c r="V68" s="1"/>
  <c r="V68" i="94" s="1"/>
  <c r="U69" i="93"/>
  <c r="V69" s="1"/>
  <c r="V69" i="94" s="1"/>
  <c r="B61"/>
  <c r="C61"/>
  <c r="D61"/>
  <c r="F61"/>
  <c r="G61"/>
  <c r="H61"/>
  <c r="I61"/>
  <c r="L61"/>
  <c r="M61"/>
  <c r="B57"/>
  <c r="C57"/>
  <c r="D57"/>
  <c r="F57"/>
  <c r="G57"/>
  <c r="H57"/>
  <c r="I57"/>
  <c r="L57"/>
  <c r="M57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V56" i="93"/>
  <c r="V58"/>
  <c r="V58" i="94" s="1"/>
  <c r="V60" i="93"/>
  <c r="V60" i="94" s="1"/>
  <c r="U26" i="93"/>
  <c r="V26" s="1"/>
  <c r="U27"/>
  <c r="V27" s="1"/>
  <c r="U28"/>
  <c r="V28" s="1"/>
  <c r="U29"/>
  <c r="V29" s="1"/>
  <c r="U30"/>
  <c r="V30" s="1"/>
  <c r="U31"/>
  <c r="V31" s="1"/>
  <c r="U32"/>
  <c r="V32" s="1"/>
  <c r="U33"/>
  <c r="V33" s="1"/>
  <c r="U34"/>
  <c r="V34" s="1"/>
  <c r="U35"/>
  <c r="V35" s="1"/>
  <c r="U36"/>
  <c r="V36" s="1"/>
  <c r="U37"/>
  <c r="V37" s="1"/>
  <c r="U38"/>
  <c r="V38" s="1"/>
  <c r="U39"/>
  <c r="V39" s="1"/>
  <c r="U40"/>
  <c r="V40" s="1"/>
  <c r="U41"/>
  <c r="V41" s="1"/>
  <c r="U42"/>
  <c r="V42" s="1"/>
  <c r="U43"/>
  <c r="V43" s="1"/>
  <c r="U44"/>
  <c r="V44" s="1"/>
  <c r="U45"/>
  <c r="V45" s="1"/>
  <c r="U46"/>
  <c r="V46" s="1"/>
  <c r="U47"/>
  <c r="V47" s="1"/>
  <c r="U48"/>
  <c r="V48" s="1"/>
  <c r="U49"/>
  <c r="V49" s="1"/>
  <c r="U50"/>
  <c r="V50" s="1"/>
  <c r="U51"/>
  <c r="V51" s="1"/>
  <c r="U52"/>
  <c r="V52" s="1"/>
  <c r="U53"/>
  <c r="V53" s="1"/>
  <c r="U54"/>
  <c r="V54" s="1"/>
  <c r="U55"/>
  <c r="V55" s="1"/>
  <c r="V95" i="94" l="1"/>
  <c r="B56"/>
  <c r="C56"/>
  <c r="D56"/>
  <c r="F56"/>
  <c r="G56"/>
  <c r="H56"/>
  <c r="I56"/>
  <c r="L56"/>
  <c r="M56"/>
  <c r="V56"/>
  <c r="F172"/>
  <c r="H172"/>
  <c r="B51"/>
  <c r="C51"/>
  <c r="D51"/>
  <c r="F51"/>
  <c r="G51"/>
  <c r="H51"/>
  <c r="I51"/>
  <c r="L51"/>
  <c r="M51"/>
  <c r="V51"/>
  <c r="B52"/>
  <c r="C52"/>
  <c r="D52"/>
  <c r="F52"/>
  <c r="G52"/>
  <c r="H52"/>
  <c r="I52"/>
  <c r="L52"/>
  <c r="M52"/>
  <c r="V52"/>
  <c r="B53"/>
  <c r="C53"/>
  <c r="D53"/>
  <c r="F53"/>
  <c r="G53"/>
  <c r="H53"/>
  <c r="I53"/>
  <c r="L53"/>
  <c r="M53"/>
  <c r="V53"/>
  <c r="B54"/>
  <c r="C54"/>
  <c r="D54"/>
  <c r="F54"/>
  <c r="G54"/>
  <c r="H54"/>
  <c r="I54"/>
  <c r="L54"/>
  <c r="M54"/>
  <c r="V54"/>
  <c r="B55"/>
  <c r="C55"/>
  <c r="D55"/>
  <c r="F55"/>
  <c r="G55"/>
  <c r="H55"/>
  <c r="I55"/>
  <c r="L55"/>
  <c r="M55"/>
  <c r="V55"/>
  <c r="G172"/>
  <c r="B50"/>
  <c r="C50"/>
  <c r="D50"/>
  <c r="F50"/>
  <c r="G50"/>
  <c r="H50"/>
  <c r="I50"/>
  <c r="L50"/>
  <c r="M50"/>
  <c r="V50"/>
  <c r="B48"/>
  <c r="C48"/>
  <c r="D48"/>
  <c r="F48"/>
  <c r="G48"/>
  <c r="H48"/>
  <c r="I48"/>
  <c r="L48"/>
  <c r="M48"/>
  <c r="V48"/>
  <c r="B49"/>
  <c r="C49"/>
  <c r="D49"/>
  <c r="F49"/>
  <c r="G49"/>
  <c r="H49"/>
  <c r="I49"/>
  <c r="L49"/>
  <c r="M49"/>
  <c r="V49"/>
  <c r="B42"/>
  <c r="C42"/>
  <c r="D42"/>
  <c r="F42"/>
  <c r="G42"/>
  <c r="H42"/>
  <c r="I42"/>
  <c r="L42"/>
  <c r="M42"/>
  <c r="V42"/>
  <c r="B43"/>
  <c r="C43"/>
  <c r="D43"/>
  <c r="F43"/>
  <c r="G43"/>
  <c r="H43"/>
  <c r="I43"/>
  <c r="L43"/>
  <c r="M43"/>
  <c r="V43"/>
  <c r="B44"/>
  <c r="C44"/>
  <c r="D44"/>
  <c r="F44"/>
  <c r="G44"/>
  <c r="H44"/>
  <c r="I44"/>
  <c r="L44"/>
  <c r="M44"/>
  <c r="V44"/>
  <c r="B45"/>
  <c r="C45"/>
  <c r="D45"/>
  <c r="F45"/>
  <c r="G45"/>
  <c r="H45"/>
  <c r="I45"/>
  <c r="L45"/>
  <c r="M45"/>
  <c r="V45"/>
  <c r="B46"/>
  <c r="C46"/>
  <c r="D46"/>
  <c r="F46"/>
  <c r="G46"/>
  <c r="H46"/>
  <c r="I46"/>
  <c r="L46"/>
  <c r="M46"/>
  <c r="V46"/>
  <c r="B47"/>
  <c r="C47"/>
  <c r="D47"/>
  <c r="F47"/>
  <c r="G47"/>
  <c r="H47"/>
  <c r="I47"/>
  <c r="L47"/>
  <c r="M47"/>
  <c r="V47"/>
  <c r="B41"/>
  <c r="C41"/>
  <c r="D41"/>
  <c r="F41"/>
  <c r="G41"/>
  <c r="H41"/>
  <c r="I41"/>
  <c r="L41"/>
  <c r="M41"/>
  <c r="V41"/>
  <c r="B35"/>
  <c r="C35"/>
  <c r="D35"/>
  <c r="F35"/>
  <c r="G35"/>
  <c r="H35"/>
  <c r="I35"/>
  <c r="L35"/>
  <c r="M35"/>
  <c r="V35"/>
  <c r="B36"/>
  <c r="C36"/>
  <c r="D36"/>
  <c r="F36"/>
  <c r="G36"/>
  <c r="H36"/>
  <c r="I36"/>
  <c r="L36"/>
  <c r="M36"/>
  <c r="V36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9"/>
  <c r="C39"/>
  <c r="D39"/>
  <c r="F39"/>
  <c r="G39"/>
  <c r="H39"/>
  <c r="I39"/>
  <c r="L39"/>
  <c r="M39"/>
  <c r="V39"/>
  <c r="B40"/>
  <c r="C40"/>
  <c r="D40"/>
  <c r="F40"/>
  <c r="G40"/>
  <c r="H40"/>
  <c r="I40"/>
  <c r="L40"/>
  <c r="M40"/>
  <c r="V40"/>
  <c r="U6" i="93"/>
  <c r="V6" s="1"/>
  <c r="U7"/>
  <c r="U8"/>
  <c r="U9"/>
  <c r="U10"/>
  <c r="V10" s="1"/>
  <c r="V10" i="94" s="1"/>
  <c r="U11" i="93"/>
  <c r="V11" s="1"/>
  <c r="V11" i="94" s="1"/>
  <c r="U12" i="93"/>
  <c r="V12" s="1"/>
  <c r="V12" i="94" s="1"/>
  <c r="U13" i="93"/>
  <c r="V13" s="1"/>
  <c r="V13" i="94" s="1"/>
  <c r="U14" i="93"/>
  <c r="V14" s="1"/>
  <c r="V14" i="94" s="1"/>
  <c r="U15" i="93"/>
  <c r="V15" s="1"/>
  <c r="V15" i="94" s="1"/>
  <c r="U16" i="93"/>
  <c r="V16" s="1"/>
  <c r="V16" i="94" s="1"/>
  <c r="U17" i="93"/>
  <c r="V17" s="1"/>
  <c r="V17" i="94" s="1"/>
  <c r="U18" i="93"/>
  <c r="V18" s="1"/>
  <c r="V18" i="94" s="1"/>
  <c r="U19" i="93"/>
  <c r="V19" s="1"/>
  <c r="V19" i="94" s="1"/>
  <c r="U20" i="93"/>
  <c r="V20" s="1"/>
  <c r="V20" i="94" s="1"/>
  <c r="U21" i="93"/>
  <c r="V21" s="1"/>
  <c r="V21" i="94" s="1"/>
  <c r="U22" i="93"/>
  <c r="V22" s="1"/>
  <c r="V22" i="94" s="1"/>
  <c r="U23" i="93"/>
  <c r="V23" s="1"/>
  <c r="V23" i="94" s="1"/>
  <c r="U24" i="93"/>
  <c r="V24" s="1"/>
  <c r="V24" i="94" s="1"/>
  <c r="U25" i="93"/>
  <c r="V25" s="1"/>
  <c r="V25" i="94" s="1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32"/>
  <c r="C32"/>
  <c r="D32"/>
  <c r="F32"/>
  <c r="G32"/>
  <c r="H32"/>
  <c r="I32"/>
  <c r="L32"/>
  <c r="M32"/>
  <c r="V32"/>
  <c r="B33"/>
  <c r="C33"/>
  <c r="D33"/>
  <c r="F33"/>
  <c r="G33"/>
  <c r="H33"/>
  <c r="I33"/>
  <c r="L33"/>
  <c r="M33"/>
  <c r="V33"/>
  <c r="B34"/>
  <c r="C34"/>
  <c r="D34"/>
  <c r="F34"/>
  <c r="G34"/>
  <c r="H34"/>
  <c r="I34"/>
  <c r="L34"/>
  <c r="M34"/>
  <c r="V34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B26"/>
  <c r="C26"/>
  <c r="D26"/>
  <c r="F26"/>
  <c r="G26"/>
  <c r="H26"/>
  <c r="I26"/>
  <c r="L26"/>
  <c r="M26"/>
  <c r="V26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B22"/>
  <c r="C22"/>
  <c r="D22"/>
  <c r="F22"/>
  <c r="G22"/>
  <c r="H22"/>
  <c r="I22"/>
  <c r="L22"/>
  <c r="M22"/>
  <c r="B18"/>
  <c r="C18"/>
  <c r="D18"/>
  <c r="F18"/>
  <c r="G18"/>
  <c r="H18"/>
  <c r="I18"/>
  <c r="L18"/>
  <c r="M18"/>
  <c r="B19"/>
  <c r="C19"/>
  <c r="D19"/>
  <c r="F19"/>
  <c r="G19"/>
  <c r="H19"/>
  <c r="I19"/>
  <c r="L19"/>
  <c r="M19"/>
  <c r="B20"/>
  <c r="C20"/>
  <c r="D20"/>
  <c r="F20"/>
  <c r="G20"/>
  <c r="H20"/>
  <c r="I20"/>
  <c r="L20"/>
  <c r="M20"/>
  <c r="B21"/>
  <c r="C21"/>
  <c r="D21"/>
  <c r="F21"/>
  <c r="G21"/>
  <c r="H21"/>
  <c r="I21"/>
  <c r="L21"/>
  <c r="M21"/>
  <c r="B17"/>
  <c r="C17"/>
  <c r="D17"/>
  <c r="F17"/>
  <c r="G17"/>
  <c r="H17"/>
  <c r="I17"/>
  <c r="L17"/>
  <c r="M17"/>
  <c r="B13"/>
  <c r="C13"/>
  <c r="D13"/>
  <c r="F13"/>
  <c r="G13"/>
  <c r="H13"/>
  <c r="I13"/>
  <c r="L13"/>
  <c r="M13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B11"/>
  <c r="C11"/>
  <c r="D11"/>
  <c r="F11"/>
  <c r="G11"/>
  <c r="H11"/>
  <c r="I11"/>
  <c r="L11"/>
  <c r="M11"/>
  <c r="B12"/>
  <c r="C12"/>
  <c r="D12"/>
  <c r="F12"/>
  <c r="G12"/>
  <c r="H12"/>
  <c r="I12"/>
  <c r="L12"/>
  <c r="M12"/>
  <c r="O54" i="10"/>
  <c r="R54" s="1"/>
  <c r="M54"/>
  <c r="L54"/>
  <c r="S54" s="1"/>
  <c r="E54"/>
  <c r="K54" s="1"/>
  <c r="D54"/>
  <c r="J54" s="1"/>
  <c r="V4" i="94"/>
  <c r="V3"/>
  <c r="V7" i="93"/>
  <c r="V7" i="94" s="1"/>
  <c r="V8" i="93"/>
  <c r="V8" i="94" s="1"/>
  <c r="V9" i="93"/>
  <c r="V9" i="94" s="1"/>
  <c r="U5" i="93"/>
  <c r="V5" s="1"/>
  <c r="F142" i="92"/>
  <c r="G142"/>
  <c r="V143"/>
  <c r="G143"/>
  <c r="F143"/>
  <c r="B140"/>
  <c r="C140"/>
  <c r="D140"/>
  <c r="F140"/>
  <c r="G140"/>
  <c r="H140"/>
  <c r="I140"/>
  <c r="L140"/>
  <c r="M140"/>
  <c r="V140"/>
  <c r="B141"/>
  <c r="C141"/>
  <c r="D141"/>
  <c r="F141"/>
  <c r="G141"/>
  <c r="H141"/>
  <c r="I141"/>
  <c r="L141"/>
  <c r="M141"/>
  <c r="V141"/>
  <c r="B126"/>
  <c r="C126"/>
  <c r="D126"/>
  <c r="F126"/>
  <c r="G126"/>
  <c r="H126"/>
  <c r="I126"/>
  <c r="L126"/>
  <c r="M126"/>
  <c r="V126"/>
  <c r="B127"/>
  <c r="C127"/>
  <c r="D127"/>
  <c r="F127"/>
  <c r="G127"/>
  <c r="H127"/>
  <c r="I127"/>
  <c r="L127"/>
  <c r="M127"/>
  <c r="V127"/>
  <c r="B128"/>
  <c r="C128"/>
  <c r="D128"/>
  <c r="F128"/>
  <c r="G128"/>
  <c r="H128"/>
  <c r="I128"/>
  <c r="L128"/>
  <c r="M128"/>
  <c r="V128"/>
  <c r="B129"/>
  <c r="C129"/>
  <c r="D129"/>
  <c r="F129"/>
  <c r="G129"/>
  <c r="H129"/>
  <c r="I129"/>
  <c r="L129"/>
  <c r="M129"/>
  <c r="V129"/>
  <c r="B130"/>
  <c r="C130"/>
  <c r="D130"/>
  <c r="F130"/>
  <c r="G130"/>
  <c r="H130"/>
  <c r="I130"/>
  <c r="L130"/>
  <c r="M130"/>
  <c r="V130"/>
  <c r="B131"/>
  <c r="C131"/>
  <c r="D131"/>
  <c r="F131"/>
  <c r="G131"/>
  <c r="H131"/>
  <c r="I131"/>
  <c r="L131"/>
  <c r="M131"/>
  <c r="V131"/>
  <c r="B132"/>
  <c r="C132"/>
  <c r="D132"/>
  <c r="F132"/>
  <c r="G132"/>
  <c r="H132"/>
  <c r="I132"/>
  <c r="L132"/>
  <c r="M132"/>
  <c r="V132"/>
  <c r="B133"/>
  <c r="C133"/>
  <c r="D133"/>
  <c r="F133"/>
  <c r="G133"/>
  <c r="H133"/>
  <c r="I133"/>
  <c r="L133"/>
  <c r="M133"/>
  <c r="V133"/>
  <c r="B134"/>
  <c r="C134"/>
  <c r="D134"/>
  <c r="F134"/>
  <c r="G134"/>
  <c r="H134"/>
  <c r="I134"/>
  <c r="L134"/>
  <c r="M134"/>
  <c r="V134"/>
  <c r="B135"/>
  <c r="C135"/>
  <c r="D135"/>
  <c r="F135"/>
  <c r="G135"/>
  <c r="H135"/>
  <c r="I135"/>
  <c r="L135"/>
  <c r="M135"/>
  <c r="V135"/>
  <c r="B136"/>
  <c r="C136"/>
  <c r="D136"/>
  <c r="F136"/>
  <c r="G136"/>
  <c r="H136"/>
  <c r="I136"/>
  <c r="L136"/>
  <c r="M136"/>
  <c r="V136"/>
  <c r="B137"/>
  <c r="C137"/>
  <c r="D137"/>
  <c r="F137"/>
  <c r="G137"/>
  <c r="H137"/>
  <c r="I137"/>
  <c r="L137"/>
  <c r="M137"/>
  <c r="V137"/>
  <c r="B138"/>
  <c r="C138"/>
  <c r="D138"/>
  <c r="F138"/>
  <c r="G138"/>
  <c r="H138"/>
  <c r="I138"/>
  <c r="L138"/>
  <c r="M138"/>
  <c r="V138"/>
  <c r="B139"/>
  <c r="C139"/>
  <c r="D139"/>
  <c r="F139"/>
  <c r="G139"/>
  <c r="H139"/>
  <c r="I139"/>
  <c r="L139"/>
  <c r="M139"/>
  <c r="V139"/>
  <c r="B108"/>
  <c r="C108"/>
  <c r="D108"/>
  <c r="F108"/>
  <c r="G108"/>
  <c r="H108"/>
  <c r="I108"/>
  <c r="L108"/>
  <c r="M108"/>
  <c r="V108"/>
  <c r="B109"/>
  <c r="C109"/>
  <c r="D109"/>
  <c r="F109"/>
  <c r="G109"/>
  <c r="H109"/>
  <c r="I109"/>
  <c r="L109"/>
  <c r="M109"/>
  <c r="V109"/>
  <c r="B110"/>
  <c r="C110"/>
  <c r="D110"/>
  <c r="F110"/>
  <c r="G110"/>
  <c r="H110"/>
  <c r="I110"/>
  <c r="L110"/>
  <c r="M110"/>
  <c r="V110"/>
  <c r="B111"/>
  <c r="C111"/>
  <c r="D111"/>
  <c r="F111"/>
  <c r="G111"/>
  <c r="H111"/>
  <c r="I111"/>
  <c r="L111"/>
  <c r="M111"/>
  <c r="V111"/>
  <c r="B112"/>
  <c r="C112"/>
  <c r="D112"/>
  <c r="F112"/>
  <c r="G112"/>
  <c r="H112"/>
  <c r="I112"/>
  <c r="L112"/>
  <c r="M112"/>
  <c r="V112"/>
  <c r="B113"/>
  <c r="C113"/>
  <c r="D113"/>
  <c r="F113"/>
  <c r="G113"/>
  <c r="H113"/>
  <c r="I113"/>
  <c r="L113"/>
  <c r="M113"/>
  <c r="V113"/>
  <c r="B114"/>
  <c r="C114"/>
  <c r="D114"/>
  <c r="F114"/>
  <c r="G114"/>
  <c r="H114"/>
  <c r="I114"/>
  <c r="L114"/>
  <c r="M114"/>
  <c r="V114"/>
  <c r="B115"/>
  <c r="C115"/>
  <c r="D115"/>
  <c r="F115"/>
  <c r="G115"/>
  <c r="H115"/>
  <c r="I115"/>
  <c r="L115"/>
  <c r="M115"/>
  <c r="V115"/>
  <c r="B116"/>
  <c r="C116"/>
  <c r="D116"/>
  <c r="F116"/>
  <c r="G116"/>
  <c r="H116"/>
  <c r="I116"/>
  <c r="L116"/>
  <c r="M116"/>
  <c r="V116"/>
  <c r="B117"/>
  <c r="C117"/>
  <c r="D117"/>
  <c r="F117"/>
  <c r="G117"/>
  <c r="H117"/>
  <c r="I117"/>
  <c r="L117"/>
  <c r="M117"/>
  <c r="V117"/>
  <c r="B118"/>
  <c r="C118"/>
  <c r="D118"/>
  <c r="F118"/>
  <c r="G118"/>
  <c r="H118"/>
  <c r="I118"/>
  <c r="L118"/>
  <c r="M118"/>
  <c r="V118"/>
  <c r="B119"/>
  <c r="C119"/>
  <c r="D119"/>
  <c r="F119"/>
  <c r="G119"/>
  <c r="H119"/>
  <c r="I119"/>
  <c r="L119"/>
  <c r="M119"/>
  <c r="V119"/>
  <c r="B120"/>
  <c r="C120"/>
  <c r="D120"/>
  <c r="F120"/>
  <c r="G120"/>
  <c r="H120"/>
  <c r="I120"/>
  <c r="L120"/>
  <c r="M120"/>
  <c r="V120"/>
  <c r="B121"/>
  <c r="C121"/>
  <c r="D121"/>
  <c r="F121"/>
  <c r="G121"/>
  <c r="H121"/>
  <c r="I121"/>
  <c r="L121"/>
  <c r="M121"/>
  <c r="V121"/>
  <c r="B122"/>
  <c r="C122"/>
  <c r="D122"/>
  <c r="F122"/>
  <c r="G122"/>
  <c r="H122"/>
  <c r="I122"/>
  <c r="L122"/>
  <c r="M122"/>
  <c r="V122"/>
  <c r="B123"/>
  <c r="C123"/>
  <c r="D123"/>
  <c r="F123"/>
  <c r="G123"/>
  <c r="H123"/>
  <c r="I123"/>
  <c r="L123"/>
  <c r="M123"/>
  <c r="V123"/>
  <c r="B124"/>
  <c r="C124"/>
  <c r="D124"/>
  <c r="F124"/>
  <c r="G124"/>
  <c r="H124"/>
  <c r="I124"/>
  <c r="L124"/>
  <c r="M124"/>
  <c r="V124"/>
  <c r="B125"/>
  <c r="C125"/>
  <c r="D125"/>
  <c r="F125"/>
  <c r="G125"/>
  <c r="H125"/>
  <c r="I125"/>
  <c r="L125"/>
  <c r="M125"/>
  <c r="V125"/>
  <c r="B72"/>
  <c r="C72"/>
  <c r="D72"/>
  <c r="F72"/>
  <c r="G72"/>
  <c r="H72"/>
  <c r="I72"/>
  <c r="L72"/>
  <c r="M72"/>
  <c r="V72"/>
  <c r="B73"/>
  <c r="C73"/>
  <c r="D73"/>
  <c r="F73"/>
  <c r="G73"/>
  <c r="H73"/>
  <c r="I73"/>
  <c r="L73"/>
  <c r="M73"/>
  <c r="V73"/>
  <c r="B74"/>
  <c r="C74"/>
  <c r="D74"/>
  <c r="F74"/>
  <c r="G74"/>
  <c r="H74"/>
  <c r="I74"/>
  <c r="L74"/>
  <c r="M74"/>
  <c r="V74"/>
  <c r="B75"/>
  <c r="C75"/>
  <c r="D75"/>
  <c r="F75"/>
  <c r="G75"/>
  <c r="H75"/>
  <c r="I75"/>
  <c r="L75"/>
  <c r="M75"/>
  <c r="V75"/>
  <c r="B76"/>
  <c r="C76"/>
  <c r="D76"/>
  <c r="F76"/>
  <c r="G76"/>
  <c r="H76"/>
  <c r="I76"/>
  <c r="L76"/>
  <c r="M76"/>
  <c r="V76"/>
  <c r="B77"/>
  <c r="C77"/>
  <c r="D77"/>
  <c r="F77"/>
  <c r="G77"/>
  <c r="H77"/>
  <c r="I77"/>
  <c r="L77"/>
  <c r="M77"/>
  <c r="V77"/>
  <c r="B78"/>
  <c r="C78"/>
  <c r="D78"/>
  <c r="F78"/>
  <c r="G78"/>
  <c r="H78"/>
  <c r="I78"/>
  <c r="L78"/>
  <c r="M78"/>
  <c r="V78"/>
  <c r="B79"/>
  <c r="C79"/>
  <c r="D79"/>
  <c r="F79"/>
  <c r="G79"/>
  <c r="H79"/>
  <c r="I79"/>
  <c r="L79"/>
  <c r="M79"/>
  <c r="V79"/>
  <c r="B80"/>
  <c r="C80"/>
  <c r="D80"/>
  <c r="F80"/>
  <c r="G80"/>
  <c r="H80"/>
  <c r="I80"/>
  <c r="L80"/>
  <c r="M80"/>
  <c r="V80"/>
  <c r="B81"/>
  <c r="C81"/>
  <c r="D81"/>
  <c r="F81"/>
  <c r="G81"/>
  <c r="H81"/>
  <c r="I81"/>
  <c r="L81"/>
  <c r="M81"/>
  <c r="V81"/>
  <c r="B82"/>
  <c r="C82"/>
  <c r="D82"/>
  <c r="F82"/>
  <c r="G82"/>
  <c r="H82"/>
  <c r="I82"/>
  <c r="L82"/>
  <c r="M82"/>
  <c r="V82"/>
  <c r="B83"/>
  <c r="C83"/>
  <c r="D83"/>
  <c r="F83"/>
  <c r="G83"/>
  <c r="H83"/>
  <c r="I83"/>
  <c r="L83"/>
  <c r="M83"/>
  <c r="V83"/>
  <c r="B84"/>
  <c r="C84"/>
  <c r="D84"/>
  <c r="F84"/>
  <c r="G84"/>
  <c r="H84"/>
  <c r="I84"/>
  <c r="L84"/>
  <c r="M84"/>
  <c r="V84"/>
  <c r="B85"/>
  <c r="C85"/>
  <c r="D85"/>
  <c r="F85"/>
  <c r="G85"/>
  <c r="H85"/>
  <c r="I85"/>
  <c r="L85"/>
  <c r="M85"/>
  <c r="V85"/>
  <c r="B86"/>
  <c r="C86"/>
  <c r="D86"/>
  <c r="F86"/>
  <c r="G86"/>
  <c r="H86"/>
  <c r="I86"/>
  <c r="L86"/>
  <c r="M86"/>
  <c r="V86"/>
  <c r="B87"/>
  <c r="C87"/>
  <c r="D87"/>
  <c r="F87"/>
  <c r="G87"/>
  <c r="H87"/>
  <c r="I87"/>
  <c r="L87"/>
  <c r="M87"/>
  <c r="V87"/>
  <c r="B88"/>
  <c r="C88"/>
  <c r="D88"/>
  <c r="F88"/>
  <c r="G88"/>
  <c r="H88"/>
  <c r="I88"/>
  <c r="L88"/>
  <c r="M88"/>
  <c r="V88"/>
  <c r="B89"/>
  <c r="C89"/>
  <c r="D89"/>
  <c r="F89"/>
  <c r="G89"/>
  <c r="H89"/>
  <c r="I89"/>
  <c r="L89"/>
  <c r="M89"/>
  <c r="V89"/>
  <c r="B90"/>
  <c r="C90"/>
  <c r="D90"/>
  <c r="F90"/>
  <c r="G90"/>
  <c r="H90"/>
  <c r="I90"/>
  <c r="L90"/>
  <c r="M90"/>
  <c r="V90"/>
  <c r="B91"/>
  <c r="C91"/>
  <c r="D91"/>
  <c r="F91"/>
  <c r="G91"/>
  <c r="H91"/>
  <c r="I91"/>
  <c r="L91"/>
  <c r="M91"/>
  <c r="V91"/>
  <c r="B92"/>
  <c r="C92"/>
  <c r="D92"/>
  <c r="F92"/>
  <c r="G92"/>
  <c r="H92"/>
  <c r="I92"/>
  <c r="L92"/>
  <c r="M92"/>
  <c r="V92"/>
  <c r="B93"/>
  <c r="C93"/>
  <c r="D93"/>
  <c r="F93"/>
  <c r="G93"/>
  <c r="H93"/>
  <c r="I93"/>
  <c r="L93"/>
  <c r="M93"/>
  <c r="V93"/>
  <c r="B94"/>
  <c r="C94"/>
  <c r="D94"/>
  <c r="F94"/>
  <c r="G94"/>
  <c r="H94"/>
  <c r="I94"/>
  <c r="L94"/>
  <c r="M94"/>
  <c r="V94"/>
  <c r="B95"/>
  <c r="C95"/>
  <c r="D95"/>
  <c r="F95"/>
  <c r="G95"/>
  <c r="H95"/>
  <c r="I95"/>
  <c r="L95"/>
  <c r="M95"/>
  <c r="V95"/>
  <c r="B96"/>
  <c r="C96"/>
  <c r="D96"/>
  <c r="F96"/>
  <c r="G96"/>
  <c r="H96"/>
  <c r="I96"/>
  <c r="L96"/>
  <c r="M96"/>
  <c r="V96"/>
  <c r="B97"/>
  <c r="C97"/>
  <c r="D97"/>
  <c r="F97"/>
  <c r="G97"/>
  <c r="H97"/>
  <c r="I97"/>
  <c r="L97"/>
  <c r="M97"/>
  <c r="V97"/>
  <c r="B98"/>
  <c r="C98"/>
  <c r="D98"/>
  <c r="F98"/>
  <c r="G98"/>
  <c r="H98"/>
  <c r="I98"/>
  <c r="L98"/>
  <c r="M98"/>
  <c r="V98"/>
  <c r="B99"/>
  <c r="C99"/>
  <c r="D99"/>
  <c r="F99"/>
  <c r="G99"/>
  <c r="H99"/>
  <c r="I99"/>
  <c r="L99"/>
  <c r="M99"/>
  <c r="V99"/>
  <c r="B100"/>
  <c r="C100"/>
  <c r="D100"/>
  <c r="F100"/>
  <c r="G100"/>
  <c r="H100"/>
  <c r="I100"/>
  <c r="L100"/>
  <c r="M100"/>
  <c r="V100"/>
  <c r="B101"/>
  <c r="C101"/>
  <c r="D101"/>
  <c r="F101"/>
  <c r="G101"/>
  <c r="H101"/>
  <c r="I101"/>
  <c r="L101"/>
  <c r="M101"/>
  <c r="V101"/>
  <c r="B102"/>
  <c r="C102"/>
  <c r="D102"/>
  <c r="F102"/>
  <c r="G102"/>
  <c r="H102"/>
  <c r="I102"/>
  <c r="L102"/>
  <c r="M102"/>
  <c r="V102"/>
  <c r="B103"/>
  <c r="C103"/>
  <c r="D103"/>
  <c r="F103"/>
  <c r="G103"/>
  <c r="H103"/>
  <c r="I103"/>
  <c r="L103"/>
  <c r="M103"/>
  <c r="V103"/>
  <c r="B104"/>
  <c r="C104"/>
  <c r="D104"/>
  <c r="F104"/>
  <c r="G104"/>
  <c r="H104"/>
  <c r="I104"/>
  <c r="L104"/>
  <c r="M104"/>
  <c r="V104"/>
  <c r="B105"/>
  <c r="C105"/>
  <c r="D105"/>
  <c r="F105"/>
  <c r="G105"/>
  <c r="H105"/>
  <c r="I105"/>
  <c r="L105"/>
  <c r="M105"/>
  <c r="V105"/>
  <c r="B106"/>
  <c r="C106"/>
  <c r="D106"/>
  <c r="F106"/>
  <c r="G106"/>
  <c r="H106"/>
  <c r="I106"/>
  <c r="L106"/>
  <c r="M106"/>
  <c r="V106"/>
  <c r="B107"/>
  <c r="C107"/>
  <c r="D107"/>
  <c r="F107"/>
  <c r="G107"/>
  <c r="H107"/>
  <c r="I107"/>
  <c r="L107"/>
  <c r="M107"/>
  <c r="V107"/>
  <c r="D146" i="91"/>
  <c r="D144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49"/>
  <c r="V50"/>
  <c r="V51"/>
  <c r="V52"/>
  <c r="V53"/>
  <c r="V54"/>
  <c r="V55"/>
  <c r="V56"/>
  <c r="V57"/>
  <c r="V58"/>
  <c r="V59"/>
  <c r="V60"/>
  <c r="V61"/>
  <c r="V62"/>
  <c r="V63"/>
  <c r="V64"/>
  <c r="V65"/>
  <c r="V66"/>
  <c r="V67"/>
  <c r="V68"/>
  <c r="V69"/>
  <c r="V70"/>
  <c r="V71"/>
  <c r="V72"/>
  <c r="V73"/>
  <c r="V74"/>
  <c r="V75"/>
  <c r="V76"/>
  <c r="V77"/>
  <c r="V78"/>
  <c r="V79"/>
  <c r="V80"/>
  <c r="V81"/>
  <c r="V82"/>
  <c r="V83"/>
  <c r="V84"/>
  <c r="V85"/>
  <c r="V86"/>
  <c r="V87"/>
  <c r="V88"/>
  <c r="V89"/>
  <c r="V90"/>
  <c r="V91"/>
  <c r="V92"/>
  <c r="V93"/>
  <c r="V94"/>
  <c r="V95"/>
  <c r="V96"/>
  <c r="V97"/>
  <c r="V98"/>
  <c r="V99"/>
  <c r="V100"/>
  <c r="V101"/>
  <c r="V102"/>
  <c r="V103"/>
  <c r="V104"/>
  <c r="V105"/>
  <c r="V106"/>
  <c r="V107"/>
  <c r="V108"/>
  <c r="V109"/>
  <c r="V110"/>
  <c r="V111"/>
  <c r="V112"/>
  <c r="V113"/>
  <c r="V114"/>
  <c r="V115"/>
  <c r="V116"/>
  <c r="V117"/>
  <c r="V118"/>
  <c r="V119"/>
  <c r="V120"/>
  <c r="V121"/>
  <c r="V122"/>
  <c r="V123"/>
  <c r="V124"/>
  <c r="V125"/>
  <c r="V126"/>
  <c r="V127"/>
  <c r="V128"/>
  <c r="V129"/>
  <c r="V130"/>
  <c r="V131"/>
  <c r="V132"/>
  <c r="V133"/>
  <c r="V134"/>
  <c r="V135"/>
  <c r="V136"/>
  <c r="V137"/>
  <c r="V138"/>
  <c r="V139"/>
  <c r="V140"/>
  <c r="V141"/>
  <c r="V142"/>
  <c r="U142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U94"/>
  <c r="U95"/>
  <c r="U96"/>
  <c r="U97"/>
  <c r="U98"/>
  <c r="U99"/>
  <c r="U100"/>
  <c r="U101"/>
  <c r="U102"/>
  <c r="U103"/>
  <c r="U104"/>
  <c r="U105"/>
  <c r="U106"/>
  <c r="U107"/>
  <c r="U108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U137"/>
  <c r="U138"/>
  <c r="U139"/>
  <c r="U140"/>
  <c r="U141"/>
  <c r="O142"/>
  <c r="F142"/>
  <c r="G142"/>
  <c r="H142"/>
  <c r="H143" i="92" s="1"/>
  <c r="I142" i="91"/>
  <c r="I143" i="92" s="1"/>
  <c r="B8" i="94"/>
  <c r="C8"/>
  <c r="D8"/>
  <c r="F8"/>
  <c r="G8"/>
  <c r="H8"/>
  <c r="I8"/>
  <c r="L8"/>
  <c r="M8"/>
  <c r="B9"/>
  <c r="C9"/>
  <c r="D9"/>
  <c r="F9"/>
  <c r="G9"/>
  <c r="H9"/>
  <c r="I9"/>
  <c r="L9"/>
  <c r="M9"/>
  <c r="B10"/>
  <c r="C10"/>
  <c r="D10"/>
  <c r="F10"/>
  <c r="G10"/>
  <c r="H10"/>
  <c r="I10"/>
  <c r="L10"/>
  <c r="M10"/>
  <c r="B4"/>
  <c r="C4"/>
  <c r="D4"/>
  <c r="F4"/>
  <c r="G4"/>
  <c r="H4"/>
  <c r="I4"/>
  <c r="L4"/>
  <c r="M4"/>
  <c r="B5"/>
  <c r="C5"/>
  <c r="D5"/>
  <c r="F5"/>
  <c r="G5"/>
  <c r="H5"/>
  <c r="I5"/>
  <c r="L5"/>
  <c r="M5"/>
  <c r="B6"/>
  <c r="C6"/>
  <c r="D6"/>
  <c r="F6"/>
  <c r="G6"/>
  <c r="H6"/>
  <c r="I6"/>
  <c r="L6"/>
  <c r="M6"/>
  <c r="B7"/>
  <c r="C7"/>
  <c r="D7"/>
  <c r="F7"/>
  <c r="G7"/>
  <c r="H7"/>
  <c r="I7"/>
  <c r="L7"/>
  <c r="M7"/>
  <c r="M3"/>
  <c r="L3"/>
  <c r="I3"/>
  <c r="H3"/>
  <c r="G3"/>
  <c r="F3"/>
  <c r="D3"/>
  <c r="C3"/>
  <c r="B3"/>
  <c r="I172"/>
  <c r="B40" i="92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41"/>
  <c r="B42"/>
  <c r="C42"/>
  <c r="D42"/>
  <c r="F42"/>
  <c r="G42"/>
  <c r="H42"/>
  <c r="I42"/>
  <c r="L42"/>
  <c r="M42"/>
  <c r="V42"/>
  <c r="B43"/>
  <c r="C43"/>
  <c r="D43"/>
  <c r="F43"/>
  <c r="G43"/>
  <c r="H43"/>
  <c r="I43"/>
  <c r="L43"/>
  <c r="M43"/>
  <c r="V43"/>
  <c r="B44"/>
  <c r="C44"/>
  <c r="D44"/>
  <c r="F44"/>
  <c r="G44"/>
  <c r="H44"/>
  <c r="I44"/>
  <c r="L44"/>
  <c r="M44"/>
  <c r="V44"/>
  <c r="B45"/>
  <c r="C45"/>
  <c r="D45"/>
  <c r="F45"/>
  <c r="G45"/>
  <c r="H45"/>
  <c r="I45"/>
  <c r="L45"/>
  <c r="M45"/>
  <c r="V45"/>
  <c r="B46"/>
  <c r="C46"/>
  <c r="D46"/>
  <c r="F46"/>
  <c r="G46"/>
  <c r="H46"/>
  <c r="I46"/>
  <c r="L46"/>
  <c r="M46"/>
  <c r="V46"/>
  <c r="B47"/>
  <c r="C47"/>
  <c r="D47"/>
  <c r="F47"/>
  <c r="G47"/>
  <c r="H47"/>
  <c r="I47"/>
  <c r="L47"/>
  <c r="M47"/>
  <c r="V47"/>
  <c r="B48"/>
  <c r="C48"/>
  <c r="D48"/>
  <c r="F48"/>
  <c r="G48"/>
  <c r="H48"/>
  <c r="I48"/>
  <c r="L48"/>
  <c r="M48"/>
  <c r="V48"/>
  <c r="B49"/>
  <c r="C49"/>
  <c r="D49"/>
  <c r="F49"/>
  <c r="G49"/>
  <c r="H49"/>
  <c r="I49"/>
  <c r="L49"/>
  <c r="M49"/>
  <c r="V49"/>
  <c r="B50"/>
  <c r="C50"/>
  <c r="D50"/>
  <c r="F50"/>
  <c r="G50"/>
  <c r="H50"/>
  <c r="I50"/>
  <c r="L50"/>
  <c r="M50"/>
  <c r="V50"/>
  <c r="B51"/>
  <c r="C51"/>
  <c r="D51"/>
  <c r="F51"/>
  <c r="G51"/>
  <c r="H51"/>
  <c r="I51"/>
  <c r="L51"/>
  <c r="M51"/>
  <c r="V51"/>
  <c r="B52"/>
  <c r="C52"/>
  <c r="D52"/>
  <c r="F52"/>
  <c r="G52"/>
  <c r="H52"/>
  <c r="I52"/>
  <c r="L52"/>
  <c r="M52"/>
  <c r="V52"/>
  <c r="B53"/>
  <c r="C53"/>
  <c r="D53"/>
  <c r="F53"/>
  <c r="G53"/>
  <c r="H53"/>
  <c r="I53"/>
  <c r="L53"/>
  <c r="M53"/>
  <c r="V53"/>
  <c r="B54"/>
  <c r="C54"/>
  <c r="D54"/>
  <c r="F54"/>
  <c r="G54"/>
  <c r="H54"/>
  <c r="I54"/>
  <c r="L54"/>
  <c r="M54"/>
  <c r="V54"/>
  <c r="B55"/>
  <c r="C55"/>
  <c r="D55"/>
  <c r="F55"/>
  <c r="G55"/>
  <c r="H55"/>
  <c r="I55"/>
  <c r="L55"/>
  <c r="M55"/>
  <c r="V55"/>
  <c r="B56"/>
  <c r="C56"/>
  <c r="D56"/>
  <c r="F56"/>
  <c r="G56"/>
  <c r="H56"/>
  <c r="I56"/>
  <c r="L56"/>
  <c r="M56"/>
  <c r="V56"/>
  <c r="B57"/>
  <c r="C57"/>
  <c r="D57"/>
  <c r="F57"/>
  <c r="G57"/>
  <c r="H57"/>
  <c r="I57"/>
  <c r="L57"/>
  <c r="M57"/>
  <c r="V57"/>
  <c r="B58"/>
  <c r="C58"/>
  <c r="D58"/>
  <c r="F58"/>
  <c r="G58"/>
  <c r="H58"/>
  <c r="I58"/>
  <c r="L58"/>
  <c r="M58"/>
  <c r="V58"/>
  <c r="B59"/>
  <c r="C59"/>
  <c r="D59"/>
  <c r="F59"/>
  <c r="G59"/>
  <c r="H59"/>
  <c r="I59"/>
  <c r="L59"/>
  <c r="M59"/>
  <c r="V59"/>
  <c r="B60"/>
  <c r="C60"/>
  <c r="D60"/>
  <c r="F60"/>
  <c r="G60"/>
  <c r="H60"/>
  <c r="I60"/>
  <c r="L60"/>
  <c r="M60"/>
  <c r="V60"/>
  <c r="B61"/>
  <c r="C61"/>
  <c r="D61"/>
  <c r="F61"/>
  <c r="G61"/>
  <c r="H61"/>
  <c r="I61"/>
  <c r="L61"/>
  <c r="M61"/>
  <c r="V61"/>
  <c r="B62"/>
  <c r="C62"/>
  <c r="D62"/>
  <c r="F62"/>
  <c r="G62"/>
  <c r="H62"/>
  <c r="I62"/>
  <c r="L62"/>
  <c r="M62"/>
  <c r="V62"/>
  <c r="B63"/>
  <c r="C63"/>
  <c r="D63"/>
  <c r="F63"/>
  <c r="G63"/>
  <c r="H63"/>
  <c r="I63"/>
  <c r="L63"/>
  <c r="M63"/>
  <c r="V63"/>
  <c r="B64"/>
  <c r="C64"/>
  <c r="D64"/>
  <c r="F64"/>
  <c r="G64"/>
  <c r="H64"/>
  <c r="I64"/>
  <c r="L64"/>
  <c r="M64"/>
  <c r="V64"/>
  <c r="B65"/>
  <c r="C65"/>
  <c r="D65"/>
  <c r="F65"/>
  <c r="G65"/>
  <c r="H65"/>
  <c r="I65"/>
  <c r="L65"/>
  <c r="M65"/>
  <c r="V65"/>
  <c r="B66"/>
  <c r="C66"/>
  <c r="D66"/>
  <c r="F66"/>
  <c r="G66"/>
  <c r="H66"/>
  <c r="I66"/>
  <c r="L66"/>
  <c r="M66"/>
  <c r="V66"/>
  <c r="B67"/>
  <c r="C67"/>
  <c r="D67"/>
  <c r="F67"/>
  <c r="G67"/>
  <c r="H67"/>
  <c r="I67"/>
  <c r="L67"/>
  <c r="M67"/>
  <c r="V67"/>
  <c r="B68"/>
  <c r="C68"/>
  <c r="D68"/>
  <c r="F68"/>
  <c r="G68"/>
  <c r="H68"/>
  <c r="I68"/>
  <c r="L68"/>
  <c r="M68"/>
  <c r="V68"/>
  <c r="B69"/>
  <c r="C69"/>
  <c r="D69"/>
  <c r="F69"/>
  <c r="G69"/>
  <c r="H69"/>
  <c r="I69"/>
  <c r="L69"/>
  <c r="M69"/>
  <c r="V69"/>
  <c r="B70"/>
  <c r="C70"/>
  <c r="D70"/>
  <c r="F70"/>
  <c r="G70"/>
  <c r="H70"/>
  <c r="I70"/>
  <c r="L70"/>
  <c r="M70"/>
  <c r="V70"/>
  <c r="B71"/>
  <c r="C71"/>
  <c r="D71"/>
  <c r="F71"/>
  <c r="G71"/>
  <c r="H71"/>
  <c r="I71"/>
  <c r="L71"/>
  <c r="M71"/>
  <c r="V71"/>
  <c r="B39"/>
  <c r="C39"/>
  <c r="D39"/>
  <c r="F39"/>
  <c r="G39"/>
  <c r="H39"/>
  <c r="I39"/>
  <c r="L39"/>
  <c r="M39"/>
  <c r="V39"/>
  <c r="B36"/>
  <c r="C36"/>
  <c r="D36"/>
  <c r="F36"/>
  <c r="G36"/>
  <c r="H36"/>
  <c r="I36"/>
  <c r="L36"/>
  <c r="M36"/>
  <c r="V36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5"/>
  <c r="C35"/>
  <c r="D35"/>
  <c r="F35"/>
  <c r="G35"/>
  <c r="H35"/>
  <c r="I35"/>
  <c r="L35"/>
  <c r="M35"/>
  <c r="V35"/>
  <c r="B32"/>
  <c r="C32"/>
  <c r="D32"/>
  <c r="F32"/>
  <c r="G32"/>
  <c r="H32"/>
  <c r="I32"/>
  <c r="L32"/>
  <c r="M32"/>
  <c r="V32"/>
  <c r="B33"/>
  <c r="C33"/>
  <c r="D33"/>
  <c r="F33"/>
  <c r="G33"/>
  <c r="H33"/>
  <c r="I33"/>
  <c r="L33"/>
  <c r="M33"/>
  <c r="V33"/>
  <c r="B34"/>
  <c r="C34"/>
  <c r="D34"/>
  <c r="F34"/>
  <c r="G34"/>
  <c r="H34"/>
  <c r="I34"/>
  <c r="L34"/>
  <c r="M34"/>
  <c r="V34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B29"/>
  <c r="C29"/>
  <c r="D29"/>
  <c r="F29"/>
  <c r="G29"/>
  <c r="H29"/>
  <c r="I29"/>
  <c r="L29"/>
  <c r="M29"/>
  <c r="V29"/>
  <c r="B26"/>
  <c r="C26"/>
  <c r="D26"/>
  <c r="F26"/>
  <c r="G26"/>
  <c r="H26"/>
  <c r="I26"/>
  <c r="L26"/>
  <c r="M26"/>
  <c r="V26"/>
  <c r="U21" i="91"/>
  <c r="V21" s="1"/>
  <c r="V21" i="92" s="1"/>
  <c r="B24"/>
  <c r="C24"/>
  <c r="D24"/>
  <c r="F24"/>
  <c r="G24"/>
  <c r="H24"/>
  <c r="I24"/>
  <c r="L24"/>
  <c r="M24"/>
  <c r="V24"/>
  <c r="B25"/>
  <c r="C25"/>
  <c r="D25"/>
  <c r="F25"/>
  <c r="G25"/>
  <c r="H25"/>
  <c r="I25"/>
  <c r="L25"/>
  <c r="M25"/>
  <c r="V25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V22"/>
  <c r="B23"/>
  <c r="C23"/>
  <c r="D23"/>
  <c r="F23"/>
  <c r="G23"/>
  <c r="H23"/>
  <c r="I23"/>
  <c r="L23"/>
  <c r="M23"/>
  <c r="V23"/>
  <c r="B19"/>
  <c r="C19"/>
  <c r="D19"/>
  <c r="F19"/>
  <c r="G19"/>
  <c r="H19"/>
  <c r="I19"/>
  <c r="L19"/>
  <c r="M19"/>
  <c r="V19"/>
  <c r="B20"/>
  <c r="C20"/>
  <c r="D20"/>
  <c r="F20"/>
  <c r="G20"/>
  <c r="H20"/>
  <c r="I20"/>
  <c r="L20"/>
  <c r="M20"/>
  <c r="V20"/>
  <c r="B16"/>
  <c r="C16"/>
  <c r="D16"/>
  <c r="F16"/>
  <c r="G16"/>
  <c r="H16"/>
  <c r="I16"/>
  <c r="L16"/>
  <c r="M16"/>
  <c r="V16"/>
  <c r="B17"/>
  <c r="C17"/>
  <c r="D17"/>
  <c r="F17"/>
  <c r="G17"/>
  <c r="H17"/>
  <c r="I17"/>
  <c r="L17"/>
  <c r="M17"/>
  <c r="V17"/>
  <c r="B18"/>
  <c r="C18"/>
  <c r="D18"/>
  <c r="F18"/>
  <c r="G18"/>
  <c r="H18"/>
  <c r="I18"/>
  <c r="L18"/>
  <c r="M18"/>
  <c r="V18"/>
  <c r="B13"/>
  <c r="C13"/>
  <c r="D13"/>
  <c r="F13"/>
  <c r="G13"/>
  <c r="H13"/>
  <c r="I13"/>
  <c r="L13"/>
  <c r="M13"/>
  <c r="V13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V15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B7"/>
  <c r="C7"/>
  <c r="D7"/>
  <c r="F7"/>
  <c r="G7"/>
  <c r="H7"/>
  <c r="I7"/>
  <c r="L7"/>
  <c r="M7"/>
  <c r="V7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V3"/>
  <c r="M3"/>
  <c r="L3"/>
  <c r="I3"/>
  <c r="H3"/>
  <c r="G3"/>
  <c r="F3"/>
  <c r="D3"/>
  <c r="C3"/>
  <c r="B3"/>
  <c r="Q137" i="89"/>
  <c r="P137"/>
  <c r="O53" i="10"/>
  <c r="R53" s="1"/>
  <c r="V137" i="89"/>
  <c r="V8"/>
  <c r="U8"/>
  <c r="Q8"/>
  <c r="M53" i="10"/>
  <c r="L53"/>
  <c r="S53" s="1"/>
  <c r="E53"/>
  <c r="K53" s="1"/>
  <c r="D53"/>
  <c r="J53" s="1"/>
  <c r="F137" i="89"/>
  <c r="G137"/>
  <c r="H137"/>
  <c r="I137"/>
  <c r="O137"/>
  <c r="F137" i="90"/>
  <c r="G137"/>
  <c r="H137"/>
  <c r="I137"/>
  <c r="B136"/>
  <c r="C136"/>
  <c r="D136"/>
  <c r="F136"/>
  <c r="G136"/>
  <c r="H136"/>
  <c r="I136"/>
  <c r="L136"/>
  <c r="M136"/>
  <c r="V136"/>
  <c r="B135"/>
  <c r="C135"/>
  <c r="D135"/>
  <c r="F135"/>
  <c r="G135"/>
  <c r="H135"/>
  <c r="I135"/>
  <c r="L135"/>
  <c r="M135"/>
  <c r="V135"/>
  <c r="V125" i="89"/>
  <c r="V126"/>
  <c r="V127"/>
  <c r="V128"/>
  <c r="V129"/>
  <c r="V130"/>
  <c r="V131"/>
  <c r="V132"/>
  <c r="V133"/>
  <c r="V133" i="90" s="1"/>
  <c r="V134" i="89"/>
  <c r="U125"/>
  <c r="U126"/>
  <c r="U127"/>
  <c r="U128"/>
  <c r="U129"/>
  <c r="U130"/>
  <c r="U131"/>
  <c r="U132"/>
  <c r="U133"/>
  <c r="U134"/>
  <c r="B132" i="90"/>
  <c r="C132"/>
  <c r="D132"/>
  <c r="F132"/>
  <c r="G132"/>
  <c r="H132"/>
  <c r="I132"/>
  <c r="L132"/>
  <c r="M132"/>
  <c r="V132"/>
  <c r="B133"/>
  <c r="C133"/>
  <c r="D133"/>
  <c r="F133"/>
  <c r="G133"/>
  <c r="H133"/>
  <c r="I133"/>
  <c r="L133"/>
  <c r="M133"/>
  <c r="B134"/>
  <c r="C134"/>
  <c r="D134"/>
  <c r="F134"/>
  <c r="G134"/>
  <c r="H134"/>
  <c r="I134"/>
  <c r="L134"/>
  <c r="M134"/>
  <c r="V134"/>
  <c r="B128"/>
  <c r="C128"/>
  <c r="D128"/>
  <c r="F128"/>
  <c r="G128"/>
  <c r="H128"/>
  <c r="I128"/>
  <c r="L128"/>
  <c r="M128"/>
  <c r="V128"/>
  <c r="B129"/>
  <c r="C129"/>
  <c r="D129"/>
  <c r="F129"/>
  <c r="G129"/>
  <c r="H129"/>
  <c r="I129"/>
  <c r="L129"/>
  <c r="M129"/>
  <c r="V129"/>
  <c r="B130"/>
  <c r="C130"/>
  <c r="D130"/>
  <c r="F130"/>
  <c r="G130"/>
  <c r="H130"/>
  <c r="I130"/>
  <c r="L130"/>
  <c r="M130"/>
  <c r="V130"/>
  <c r="B131"/>
  <c r="C131"/>
  <c r="D131"/>
  <c r="F131"/>
  <c r="G131"/>
  <c r="H131"/>
  <c r="I131"/>
  <c r="L131"/>
  <c r="M131"/>
  <c r="V131"/>
  <c r="B125"/>
  <c r="C125"/>
  <c r="D125"/>
  <c r="F125"/>
  <c r="G125"/>
  <c r="H125"/>
  <c r="I125"/>
  <c r="L125"/>
  <c r="M125"/>
  <c r="V125"/>
  <c r="B126"/>
  <c r="C126"/>
  <c r="D126"/>
  <c r="F126"/>
  <c r="G126"/>
  <c r="H126"/>
  <c r="I126"/>
  <c r="L126"/>
  <c r="M126"/>
  <c r="V126"/>
  <c r="B127"/>
  <c r="C127"/>
  <c r="D127"/>
  <c r="F127"/>
  <c r="G127"/>
  <c r="H127"/>
  <c r="I127"/>
  <c r="L127"/>
  <c r="M127"/>
  <c r="V127"/>
  <c r="B123"/>
  <c r="C123"/>
  <c r="D123"/>
  <c r="F123"/>
  <c r="G123"/>
  <c r="H123"/>
  <c r="I123"/>
  <c r="L123"/>
  <c r="M123"/>
  <c r="V123"/>
  <c r="B124"/>
  <c r="C124"/>
  <c r="D124"/>
  <c r="F124"/>
  <c r="G124"/>
  <c r="H124"/>
  <c r="I124"/>
  <c r="L124"/>
  <c r="M124"/>
  <c r="V124"/>
  <c r="V115" i="89"/>
  <c r="V116"/>
  <c r="V117"/>
  <c r="V118"/>
  <c r="V119"/>
  <c r="V120"/>
  <c r="V121"/>
  <c r="V121" i="90" s="1"/>
  <c r="V122" i="89"/>
  <c r="V123"/>
  <c r="V124"/>
  <c r="U115"/>
  <c r="U116"/>
  <c r="U117"/>
  <c r="U118"/>
  <c r="U119"/>
  <c r="U120"/>
  <c r="U121"/>
  <c r="U122"/>
  <c r="U123"/>
  <c r="U124"/>
  <c r="B120" i="90"/>
  <c r="C120"/>
  <c r="D120"/>
  <c r="F120"/>
  <c r="G120"/>
  <c r="H120"/>
  <c r="I120"/>
  <c r="L120"/>
  <c r="M120"/>
  <c r="V120"/>
  <c r="B121"/>
  <c r="C121"/>
  <c r="D121"/>
  <c r="F121"/>
  <c r="G121"/>
  <c r="H121"/>
  <c r="I121"/>
  <c r="L121"/>
  <c r="M121"/>
  <c r="B122"/>
  <c r="C122"/>
  <c r="D122"/>
  <c r="F122"/>
  <c r="G122"/>
  <c r="H122"/>
  <c r="I122"/>
  <c r="L122"/>
  <c r="M122"/>
  <c r="V122"/>
  <c r="B115"/>
  <c r="C115"/>
  <c r="D115"/>
  <c r="F115"/>
  <c r="G115"/>
  <c r="H115"/>
  <c r="I115"/>
  <c r="L115"/>
  <c r="M115"/>
  <c r="V115"/>
  <c r="B116"/>
  <c r="C116"/>
  <c r="D116"/>
  <c r="F116"/>
  <c r="G116"/>
  <c r="H116"/>
  <c r="I116"/>
  <c r="L116"/>
  <c r="M116"/>
  <c r="V116"/>
  <c r="B117"/>
  <c r="C117"/>
  <c r="D117"/>
  <c r="F117"/>
  <c r="G117"/>
  <c r="H117"/>
  <c r="I117"/>
  <c r="L117"/>
  <c r="M117"/>
  <c r="V117"/>
  <c r="B118"/>
  <c r="C118"/>
  <c r="D118"/>
  <c r="F118"/>
  <c r="G118"/>
  <c r="H118"/>
  <c r="I118"/>
  <c r="L118"/>
  <c r="M118"/>
  <c r="V118"/>
  <c r="B119"/>
  <c r="C119"/>
  <c r="D119"/>
  <c r="F119"/>
  <c r="G119"/>
  <c r="H119"/>
  <c r="I119"/>
  <c r="L119"/>
  <c r="M119"/>
  <c r="V119"/>
  <c r="V106" i="89"/>
  <c r="V107"/>
  <c r="V108"/>
  <c r="V109"/>
  <c r="V110"/>
  <c r="V111"/>
  <c r="V114"/>
  <c r="U106"/>
  <c r="U107"/>
  <c r="U108"/>
  <c r="U109"/>
  <c r="U110"/>
  <c r="U111"/>
  <c r="U112"/>
  <c r="V112" s="1"/>
  <c r="U113"/>
  <c r="V113" s="1"/>
  <c r="V113" i="90" s="1"/>
  <c r="U114" i="89"/>
  <c r="B114" i="90"/>
  <c r="C114"/>
  <c r="D114"/>
  <c r="F114"/>
  <c r="G114"/>
  <c r="H114"/>
  <c r="I114"/>
  <c r="L114"/>
  <c r="M114"/>
  <c r="V114"/>
  <c r="B111"/>
  <c r="C111"/>
  <c r="D111"/>
  <c r="F111"/>
  <c r="G111"/>
  <c r="H111"/>
  <c r="I111"/>
  <c r="L111"/>
  <c r="M111"/>
  <c r="V111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B106"/>
  <c r="C106"/>
  <c r="D106"/>
  <c r="F106"/>
  <c r="G106"/>
  <c r="H106"/>
  <c r="I106"/>
  <c r="L106"/>
  <c r="M106"/>
  <c r="V106"/>
  <c r="B107"/>
  <c r="C107"/>
  <c r="D107"/>
  <c r="F107"/>
  <c r="G107"/>
  <c r="H107"/>
  <c r="I107"/>
  <c r="L107"/>
  <c r="M107"/>
  <c r="V107"/>
  <c r="B108"/>
  <c r="C108"/>
  <c r="D108"/>
  <c r="F108"/>
  <c r="G108"/>
  <c r="H108"/>
  <c r="I108"/>
  <c r="L108"/>
  <c r="M108"/>
  <c r="V108"/>
  <c r="B109"/>
  <c r="C109"/>
  <c r="D109"/>
  <c r="F109"/>
  <c r="G109"/>
  <c r="H109"/>
  <c r="I109"/>
  <c r="L109"/>
  <c r="M109"/>
  <c r="V109"/>
  <c r="B110"/>
  <c r="C110"/>
  <c r="D110"/>
  <c r="F110"/>
  <c r="G110"/>
  <c r="H110"/>
  <c r="I110"/>
  <c r="L110"/>
  <c r="M110"/>
  <c r="V110"/>
  <c r="B93"/>
  <c r="C93"/>
  <c r="D93"/>
  <c r="F93"/>
  <c r="G93"/>
  <c r="H93"/>
  <c r="I93"/>
  <c r="L93"/>
  <c r="M93"/>
  <c r="V93"/>
  <c r="B94"/>
  <c r="C94"/>
  <c r="D94"/>
  <c r="F94"/>
  <c r="G94"/>
  <c r="H94"/>
  <c r="I94"/>
  <c r="L94"/>
  <c r="M94"/>
  <c r="V94"/>
  <c r="B95"/>
  <c r="C95"/>
  <c r="D95"/>
  <c r="F95"/>
  <c r="G95"/>
  <c r="H95"/>
  <c r="I95"/>
  <c r="L95"/>
  <c r="M95"/>
  <c r="V95"/>
  <c r="B96"/>
  <c r="C96"/>
  <c r="D96"/>
  <c r="F96"/>
  <c r="G96"/>
  <c r="H96"/>
  <c r="I96"/>
  <c r="L96"/>
  <c r="M96"/>
  <c r="V96"/>
  <c r="B97"/>
  <c r="C97"/>
  <c r="D97"/>
  <c r="F97"/>
  <c r="G97"/>
  <c r="H97"/>
  <c r="I97"/>
  <c r="L97"/>
  <c r="M97"/>
  <c r="V97"/>
  <c r="B98"/>
  <c r="C98"/>
  <c r="D98"/>
  <c r="F98"/>
  <c r="G98"/>
  <c r="H98"/>
  <c r="I98"/>
  <c r="L98"/>
  <c r="M98"/>
  <c r="V98"/>
  <c r="B99"/>
  <c r="C99"/>
  <c r="D99"/>
  <c r="F99"/>
  <c r="G99"/>
  <c r="H99"/>
  <c r="I99"/>
  <c r="L99"/>
  <c r="M99"/>
  <c r="V99"/>
  <c r="B100"/>
  <c r="C100"/>
  <c r="D100"/>
  <c r="F100"/>
  <c r="G100"/>
  <c r="H100"/>
  <c r="I100"/>
  <c r="L100"/>
  <c r="M100"/>
  <c r="V100"/>
  <c r="B101"/>
  <c r="C101"/>
  <c r="D101"/>
  <c r="F101"/>
  <c r="G101"/>
  <c r="H101"/>
  <c r="I101"/>
  <c r="L101"/>
  <c r="M101"/>
  <c r="V101"/>
  <c r="B102"/>
  <c r="C102"/>
  <c r="D102"/>
  <c r="F102"/>
  <c r="G102"/>
  <c r="H102"/>
  <c r="I102"/>
  <c r="L102"/>
  <c r="M102"/>
  <c r="V102"/>
  <c r="B103"/>
  <c r="C103"/>
  <c r="D103"/>
  <c r="F103"/>
  <c r="G103"/>
  <c r="H103"/>
  <c r="I103"/>
  <c r="L103"/>
  <c r="M103"/>
  <c r="V103"/>
  <c r="B104"/>
  <c r="C104"/>
  <c r="D104"/>
  <c r="F104"/>
  <c r="G104"/>
  <c r="H104"/>
  <c r="I104"/>
  <c r="L104"/>
  <c r="M104"/>
  <c r="V104"/>
  <c r="B105"/>
  <c r="C105"/>
  <c r="D105"/>
  <c r="F105"/>
  <c r="G105"/>
  <c r="H105"/>
  <c r="I105"/>
  <c r="L105"/>
  <c r="M105"/>
  <c r="V105"/>
  <c r="B71"/>
  <c r="C71"/>
  <c r="D71"/>
  <c r="F71"/>
  <c r="G71"/>
  <c r="H71"/>
  <c r="I71"/>
  <c r="L71"/>
  <c r="M71"/>
  <c r="V71"/>
  <c r="B72"/>
  <c r="C72"/>
  <c r="D72"/>
  <c r="F72"/>
  <c r="G72"/>
  <c r="H72"/>
  <c r="I72"/>
  <c r="L72"/>
  <c r="M72"/>
  <c r="V72"/>
  <c r="B73"/>
  <c r="C73"/>
  <c r="D73"/>
  <c r="F73"/>
  <c r="G73"/>
  <c r="H73"/>
  <c r="I73"/>
  <c r="L73"/>
  <c r="M73"/>
  <c r="V73"/>
  <c r="B74"/>
  <c r="C74"/>
  <c r="D74"/>
  <c r="F74"/>
  <c r="G74"/>
  <c r="H74"/>
  <c r="I74"/>
  <c r="L74"/>
  <c r="M74"/>
  <c r="V74"/>
  <c r="B75"/>
  <c r="C75"/>
  <c r="D75"/>
  <c r="F75"/>
  <c r="G75"/>
  <c r="H75"/>
  <c r="I75"/>
  <c r="L75"/>
  <c r="M75"/>
  <c r="V75"/>
  <c r="B76"/>
  <c r="C76"/>
  <c r="D76"/>
  <c r="F76"/>
  <c r="G76"/>
  <c r="H76"/>
  <c r="I76"/>
  <c r="L76"/>
  <c r="M76"/>
  <c r="V76"/>
  <c r="B77"/>
  <c r="C77"/>
  <c r="D77"/>
  <c r="F77"/>
  <c r="G77"/>
  <c r="H77"/>
  <c r="I77"/>
  <c r="L77"/>
  <c r="M77"/>
  <c r="V77"/>
  <c r="B78"/>
  <c r="C78"/>
  <c r="D78"/>
  <c r="F78"/>
  <c r="G78"/>
  <c r="H78"/>
  <c r="I78"/>
  <c r="L78"/>
  <c r="M78"/>
  <c r="V78"/>
  <c r="B79"/>
  <c r="C79"/>
  <c r="D79"/>
  <c r="F79"/>
  <c r="G79"/>
  <c r="H79"/>
  <c r="I79"/>
  <c r="L79"/>
  <c r="M79"/>
  <c r="V79"/>
  <c r="B80"/>
  <c r="C80"/>
  <c r="D80"/>
  <c r="F80"/>
  <c r="G80"/>
  <c r="H80"/>
  <c r="I80"/>
  <c r="L80"/>
  <c r="M80"/>
  <c r="V80"/>
  <c r="B81"/>
  <c r="C81"/>
  <c r="D81"/>
  <c r="F81"/>
  <c r="G81"/>
  <c r="H81"/>
  <c r="I81"/>
  <c r="L81"/>
  <c r="M81"/>
  <c r="V81"/>
  <c r="B82"/>
  <c r="C82"/>
  <c r="D82"/>
  <c r="F82"/>
  <c r="G82"/>
  <c r="H82"/>
  <c r="I82"/>
  <c r="L82"/>
  <c r="M82"/>
  <c r="V82"/>
  <c r="B83"/>
  <c r="C83"/>
  <c r="D83"/>
  <c r="F83"/>
  <c r="G83"/>
  <c r="H83"/>
  <c r="I83"/>
  <c r="L83"/>
  <c r="M83"/>
  <c r="V83"/>
  <c r="B84"/>
  <c r="C84"/>
  <c r="D84"/>
  <c r="F84"/>
  <c r="G84"/>
  <c r="H84"/>
  <c r="I84"/>
  <c r="L84"/>
  <c r="M84"/>
  <c r="V84"/>
  <c r="B85"/>
  <c r="C85"/>
  <c r="D85"/>
  <c r="F85"/>
  <c r="G85"/>
  <c r="H85"/>
  <c r="I85"/>
  <c r="L85"/>
  <c r="M85"/>
  <c r="V85"/>
  <c r="B86"/>
  <c r="C86"/>
  <c r="D86"/>
  <c r="F86"/>
  <c r="G86"/>
  <c r="H86"/>
  <c r="I86"/>
  <c r="L86"/>
  <c r="M86"/>
  <c r="V86"/>
  <c r="B87"/>
  <c r="C87"/>
  <c r="D87"/>
  <c r="F87"/>
  <c r="G87"/>
  <c r="H87"/>
  <c r="I87"/>
  <c r="L87"/>
  <c r="M87"/>
  <c r="V87"/>
  <c r="B88"/>
  <c r="C88"/>
  <c r="D88"/>
  <c r="F88"/>
  <c r="G88"/>
  <c r="H88"/>
  <c r="I88"/>
  <c r="L88"/>
  <c r="M88"/>
  <c r="V88"/>
  <c r="B89"/>
  <c r="C89"/>
  <c r="D89"/>
  <c r="F89"/>
  <c r="G89"/>
  <c r="H89"/>
  <c r="I89"/>
  <c r="L89"/>
  <c r="M89"/>
  <c r="V89"/>
  <c r="B90"/>
  <c r="C90"/>
  <c r="D90"/>
  <c r="F90"/>
  <c r="G90"/>
  <c r="H90"/>
  <c r="I90"/>
  <c r="L90"/>
  <c r="M90"/>
  <c r="V90"/>
  <c r="B91"/>
  <c r="C91"/>
  <c r="D91"/>
  <c r="F91"/>
  <c r="G91"/>
  <c r="H91"/>
  <c r="I91"/>
  <c r="L91"/>
  <c r="M91"/>
  <c r="V91"/>
  <c r="B92"/>
  <c r="C92"/>
  <c r="D92"/>
  <c r="F92"/>
  <c r="G92"/>
  <c r="H92"/>
  <c r="I92"/>
  <c r="L92"/>
  <c r="M92"/>
  <c r="V92"/>
  <c r="V103" i="89"/>
  <c r="V104"/>
  <c r="V105"/>
  <c r="U103"/>
  <c r="U104"/>
  <c r="U105"/>
  <c r="U70"/>
  <c r="V70" s="1"/>
  <c r="V70" i="90" s="1"/>
  <c r="U71" i="89"/>
  <c r="V71" s="1"/>
  <c r="U72"/>
  <c r="V72" s="1"/>
  <c r="U73"/>
  <c r="V73" s="1"/>
  <c r="U74"/>
  <c r="V74" s="1"/>
  <c r="U75"/>
  <c r="V75" s="1"/>
  <c r="U76"/>
  <c r="V76" s="1"/>
  <c r="U77"/>
  <c r="V77" s="1"/>
  <c r="U78"/>
  <c r="V78" s="1"/>
  <c r="U79"/>
  <c r="V79" s="1"/>
  <c r="U80"/>
  <c r="V80" s="1"/>
  <c r="U81"/>
  <c r="V81" s="1"/>
  <c r="U82"/>
  <c r="V82" s="1"/>
  <c r="U83"/>
  <c r="V83" s="1"/>
  <c r="U84"/>
  <c r="V84" s="1"/>
  <c r="U85"/>
  <c r="V85" s="1"/>
  <c r="U86"/>
  <c r="V86" s="1"/>
  <c r="U87"/>
  <c r="V87" s="1"/>
  <c r="U88"/>
  <c r="V88" s="1"/>
  <c r="U89"/>
  <c r="V89" s="1"/>
  <c r="U90"/>
  <c r="V90" s="1"/>
  <c r="U91"/>
  <c r="V91" s="1"/>
  <c r="U92"/>
  <c r="V92" s="1"/>
  <c r="U93"/>
  <c r="V93" s="1"/>
  <c r="U94"/>
  <c r="V94" s="1"/>
  <c r="U95"/>
  <c r="V95" s="1"/>
  <c r="U96"/>
  <c r="V96" s="1"/>
  <c r="U97"/>
  <c r="V97" s="1"/>
  <c r="U98"/>
  <c r="V98" s="1"/>
  <c r="U99"/>
  <c r="V99" s="1"/>
  <c r="U100"/>
  <c r="V100" s="1"/>
  <c r="U101"/>
  <c r="V101" s="1"/>
  <c r="U102"/>
  <c r="V102" s="1"/>
  <c r="B70" i="90"/>
  <c r="C70"/>
  <c r="D70"/>
  <c r="F70"/>
  <c r="G70"/>
  <c r="H70"/>
  <c r="I70"/>
  <c r="L70"/>
  <c r="M70"/>
  <c r="B69"/>
  <c r="C69"/>
  <c r="D69"/>
  <c r="F69"/>
  <c r="G69"/>
  <c r="H69"/>
  <c r="I69"/>
  <c r="L69"/>
  <c r="M69"/>
  <c r="U64" i="89"/>
  <c r="V64" s="1"/>
  <c r="V64" i="90" s="1"/>
  <c r="U65" i="89"/>
  <c r="V65" s="1"/>
  <c r="V65" i="90" s="1"/>
  <c r="U66" i="89"/>
  <c r="V66" s="1"/>
  <c r="V66" i="90" s="1"/>
  <c r="U67" i="89"/>
  <c r="V67" s="1"/>
  <c r="V67" i="90" s="1"/>
  <c r="U68" i="89"/>
  <c r="V68" s="1"/>
  <c r="V68" i="90" s="1"/>
  <c r="U69" i="89"/>
  <c r="V69" s="1"/>
  <c r="V69" i="90" s="1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8"/>
  <c r="C68"/>
  <c r="D68"/>
  <c r="F68"/>
  <c r="G68"/>
  <c r="H68"/>
  <c r="I68"/>
  <c r="L68"/>
  <c r="M68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U56" i="89"/>
  <c r="V56" s="1"/>
  <c r="V56" i="90" s="1"/>
  <c r="U57" i="89"/>
  <c r="V57" s="1"/>
  <c r="V57" i="90" s="1"/>
  <c r="U58" i="89"/>
  <c r="V58" s="1"/>
  <c r="V58" i="90" s="1"/>
  <c r="U59" i="89"/>
  <c r="V59" s="1"/>
  <c r="V59" i="90" s="1"/>
  <c r="U60" i="89"/>
  <c r="V60" s="1"/>
  <c r="V60" i="90" s="1"/>
  <c r="U61" i="89"/>
  <c r="V61" s="1"/>
  <c r="V61" i="90" s="1"/>
  <c r="U62" i="89"/>
  <c r="V62" s="1"/>
  <c r="V62" i="90" s="1"/>
  <c r="U63" i="89"/>
  <c r="V63" s="1"/>
  <c r="V63" i="90" s="1"/>
  <c r="B61"/>
  <c r="C61"/>
  <c r="D61"/>
  <c r="F61"/>
  <c r="G61"/>
  <c r="H61"/>
  <c r="I61"/>
  <c r="L61"/>
  <c r="M61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B60"/>
  <c r="C60"/>
  <c r="D60"/>
  <c r="F60"/>
  <c r="G60"/>
  <c r="H60"/>
  <c r="I60"/>
  <c r="L60"/>
  <c r="M60"/>
  <c r="B57"/>
  <c r="C57"/>
  <c r="D57"/>
  <c r="F57"/>
  <c r="G57"/>
  <c r="H57"/>
  <c r="I57"/>
  <c r="L57"/>
  <c r="M57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B56"/>
  <c r="C56"/>
  <c r="D56"/>
  <c r="F56"/>
  <c r="G56"/>
  <c r="H56"/>
  <c r="I56"/>
  <c r="L56"/>
  <c r="M56"/>
  <c r="V53" i="89"/>
  <c r="V53" i="90" s="1"/>
  <c r="U49" i="89"/>
  <c r="V49" s="1"/>
  <c r="V49" i="90" s="1"/>
  <c r="U50" i="89"/>
  <c r="V50" s="1"/>
  <c r="V50" i="90" s="1"/>
  <c r="U51" i="89"/>
  <c r="V51" s="1"/>
  <c r="V51" i="90" s="1"/>
  <c r="U52" i="89"/>
  <c r="V52" s="1"/>
  <c r="V52" i="90" s="1"/>
  <c r="U53" i="89"/>
  <c r="U54"/>
  <c r="V54" s="1"/>
  <c r="V54" i="90" s="1"/>
  <c r="U55" i="89"/>
  <c r="V55" s="1"/>
  <c r="V55" i="90" s="1"/>
  <c r="B55"/>
  <c r="C55"/>
  <c r="D55"/>
  <c r="F55"/>
  <c r="G55"/>
  <c r="H55"/>
  <c r="I55"/>
  <c r="L55"/>
  <c r="M55"/>
  <c r="B52"/>
  <c r="C52"/>
  <c r="D52"/>
  <c r="F52"/>
  <c r="G52"/>
  <c r="H52"/>
  <c r="I52"/>
  <c r="L52"/>
  <c r="M52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B51"/>
  <c r="C51"/>
  <c r="D51"/>
  <c r="F51"/>
  <c r="G51"/>
  <c r="H51"/>
  <c r="I51"/>
  <c r="L51"/>
  <c r="M51"/>
  <c r="U44" i="89"/>
  <c r="V44" s="1"/>
  <c r="V44" i="90" s="1"/>
  <c r="U45" i="89"/>
  <c r="V45" s="1"/>
  <c r="V45" i="90" s="1"/>
  <c r="U46" i="89"/>
  <c r="V46" s="1"/>
  <c r="V46" i="90" s="1"/>
  <c r="U47" i="89"/>
  <c r="V47" s="1"/>
  <c r="V47" i="90" s="1"/>
  <c r="U48" i="89"/>
  <c r="V48" s="1"/>
  <c r="V48" i="90" s="1"/>
  <c r="B47"/>
  <c r="C47"/>
  <c r="D47"/>
  <c r="F47"/>
  <c r="G47"/>
  <c r="H47"/>
  <c r="I47"/>
  <c r="L47"/>
  <c r="M47"/>
  <c r="B48"/>
  <c r="C48"/>
  <c r="D48"/>
  <c r="F48"/>
  <c r="G48"/>
  <c r="H48"/>
  <c r="I48"/>
  <c r="L48"/>
  <c r="M48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B46"/>
  <c r="C46"/>
  <c r="D46"/>
  <c r="F46"/>
  <c r="G46"/>
  <c r="H46"/>
  <c r="I46"/>
  <c r="L46"/>
  <c r="M46"/>
  <c r="O52" i="10"/>
  <c r="R52" s="1"/>
  <c r="M52"/>
  <c r="L52"/>
  <c r="S52" s="1"/>
  <c r="B42" i="90"/>
  <c r="C42"/>
  <c r="D42"/>
  <c r="F42"/>
  <c r="G42"/>
  <c r="H42"/>
  <c r="I42"/>
  <c r="L42"/>
  <c r="M42"/>
  <c r="B43"/>
  <c r="C43"/>
  <c r="D43"/>
  <c r="F43"/>
  <c r="G43"/>
  <c r="H43"/>
  <c r="I43"/>
  <c r="L43"/>
  <c r="M43"/>
  <c r="U34" i="89"/>
  <c r="V34" s="1"/>
  <c r="V34" i="90" s="1"/>
  <c r="U35" i="89"/>
  <c r="V35" s="1"/>
  <c r="V35" i="90" s="1"/>
  <c r="U36" i="89"/>
  <c r="V36" s="1"/>
  <c r="V36" i="90" s="1"/>
  <c r="U37" i="89"/>
  <c r="V37" s="1"/>
  <c r="V37" i="90" s="1"/>
  <c r="U38" i="89"/>
  <c r="V38" s="1"/>
  <c r="V38" i="90" s="1"/>
  <c r="U39" i="89"/>
  <c r="V39" s="1"/>
  <c r="V39" i="90" s="1"/>
  <c r="U40" i="89"/>
  <c r="V40" s="1"/>
  <c r="V40" i="90" s="1"/>
  <c r="U41" i="89"/>
  <c r="V41" s="1"/>
  <c r="V41" i="90" s="1"/>
  <c r="U42" i="89"/>
  <c r="V42" s="1"/>
  <c r="V42" i="90" s="1"/>
  <c r="U43" i="89"/>
  <c r="V43" s="1"/>
  <c r="V43" i="90" s="1"/>
  <c r="B41"/>
  <c r="C41"/>
  <c r="D41"/>
  <c r="F41"/>
  <c r="G41"/>
  <c r="H41"/>
  <c r="I41"/>
  <c r="L41"/>
  <c r="M41"/>
  <c r="B38"/>
  <c r="C38"/>
  <c r="D38"/>
  <c r="F38"/>
  <c r="G38"/>
  <c r="H38"/>
  <c r="I38"/>
  <c r="L38"/>
  <c r="M38"/>
  <c r="B39"/>
  <c r="C39"/>
  <c r="D39"/>
  <c r="F39"/>
  <c r="G39"/>
  <c r="H39"/>
  <c r="I39"/>
  <c r="L39"/>
  <c r="M39"/>
  <c r="B40"/>
  <c r="C40"/>
  <c r="D40"/>
  <c r="F40"/>
  <c r="G40"/>
  <c r="H40"/>
  <c r="I40"/>
  <c r="L40"/>
  <c r="M40"/>
  <c r="B37"/>
  <c r="C37"/>
  <c r="D37"/>
  <c r="F37"/>
  <c r="G37"/>
  <c r="H37"/>
  <c r="I37"/>
  <c r="L37"/>
  <c r="M37"/>
  <c r="B34"/>
  <c r="C34"/>
  <c r="D34"/>
  <c r="F34"/>
  <c r="G34"/>
  <c r="H34"/>
  <c r="I34"/>
  <c r="L34"/>
  <c r="M34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U29" i="89"/>
  <c r="V29" s="1"/>
  <c r="V29" i="90" s="1"/>
  <c r="U30" i="89"/>
  <c r="V30" s="1"/>
  <c r="V30" i="90" s="1"/>
  <c r="U31" i="89"/>
  <c r="V31" s="1"/>
  <c r="U32"/>
  <c r="V32" s="1"/>
  <c r="V32" i="90" s="1"/>
  <c r="U33" i="89"/>
  <c r="V33" s="1"/>
  <c r="V33" i="90" s="1"/>
  <c r="B31"/>
  <c r="C31"/>
  <c r="D31"/>
  <c r="F31"/>
  <c r="G31"/>
  <c r="H31"/>
  <c r="I31"/>
  <c r="L31"/>
  <c r="M31"/>
  <c r="B32"/>
  <c r="C32"/>
  <c r="D32"/>
  <c r="F32"/>
  <c r="G32"/>
  <c r="H32"/>
  <c r="I32"/>
  <c r="L32"/>
  <c r="M32"/>
  <c r="B33"/>
  <c r="C33"/>
  <c r="D33"/>
  <c r="F33"/>
  <c r="G33"/>
  <c r="H33"/>
  <c r="I33"/>
  <c r="L33"/>
  <c r="M33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U23" i="89"/>
  <c r="V23" s="1"/>
  <c r="V23" i="90" s="1"/>
  <c r="U24" i="89"/>
  <c r="V24" s="1"/>
  <c r="V24" i="90" s="1"/>
  <c r="U25" i="89"/>
  <c r="V25" s="1"/>
  <c r="U26"/>
  <c r="V26" s="1"/>
  <c r="V26" i="90" s="1"/>
  <c r="U27" i="89"/>
  <c r="V27" s="1"/>
  <c r="V27" i="90" s="1"/>
  <c r="U28" i="89"/>
  <c r="V28" s="1"/>
  <c r="V28" i="90" s="1"/>
  <c r="B28"/>
  <c r="C28"/>
  <c r="D28"/>
  <c r="F28"/>
  <c r="G28"/>
  <c r="H28"/>
  <c r="I28"/>
  <c r="L28"/>
  <c r="M28"/>
  <c r="B26"/>
  <c r="C26"/>
  <c r="D26"/>
  <c r="F26"/>
  <c r="G26"/>
  <c r="H26"/>
  <c r="I26"/>
  <c r="L26"/>
  <c r="M26"/>
  <c r="B27"/>
  <c r="C27"/>
  <c r="D27"/>
  <c r="F27"/>
  <c r="G27"/>
  <c r="H27"/>
  <c r="I27"/>
  <c r="L27"/>
  <c r="M27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U19" i="89"/>
  <c r="V19" s="1"/>
  <c r="V19" i="90" s="1"/>
  <c r="U20" i="89"/>
  <c r="V20" s="1"/>
  <c r="V20" i="90" s="1"/>
  <c r="U21" i="89"/>
  <c r="V21" s="1"/>
  <c r="V21" i="90" s="1"/>
  <c r="U22" i="89"/>
  <c r="V22" s="1"/>
  <c r="V22" i="90" s="1"/>
  <c r="B22"/>
  <c r="C22"/>
  <c r="D22"/>
  <c r="F22"/>
  <c r="G22"/>
  <c r="H22"/>
  <c r="I22"/>
  <c r="L22"/>
  <c r="M22"/>
  <c r="B21"/>
  <c r="C21"/>
  <c r="D21"/>
  <c r="F21"/>
  <c r="G21"/>
  <c r="H21"/>
  <c r="I21"/>
  <c r="L21"/>
  <c r="M21"/>
  <c r="B19"/>
  <c r="C19"/>
  <c r="D19"/>
  <c r="F19"/>
  <c r="G19"/>
  <c r="H19"/>
  <c r="I19"/>
  <c r="L19"/>
  <c r="M19"/>
  <c r="B20"/>
  <c r="C20"/>
  <c r="D20"/>
  <c r="F20"/>
  <c r="G20"/>
  <c r="H20"/>
  <c r="I20"/>
  <c r="L20"/>
  <c r="M20"/>
  <c r="U12" i="89"/>
  <c r="V12" s="1"/>
  <c r="V12" i="90" s="1"/>
  <c r="U13" i="89"/>
  <c r="V13" s="1"/>
  <c r="V13" i="90" s="1"/>
  <c r="U14" i="89"/>
  <c r="V14" s="1"/>
  <c r="V14" i="90" s="1"/>
  <c r="U15" i="89"/>
  <c r="V15" s="1"/>
  <c r="V15" i="90" s="1"/>
  <c r="U16" i="89"/>
  <c r="V16" s="1"/>
  <c r="V16" i="90" s="1"/>
  <c r="U17" i="89"/>
  <c r="V17" s="1"/>
  <c r="V17" i="90" s="1"/>
  <c r="U18" i="89"/>
  <c r="V18" s="1"/>
  <c r="V18" i="90" s="1"/>
  <c r="B17"/>
  <c r="C17"/>
  <c r="D17"/>
  <c r="F17"/>
  <c r="G17"/>
  <c r="H17"/>
  <c r="I17"/>
  <c r="L17"/>
  <c r="M17"/>
  <c r="B18"/>
  <c r="C18"/>
  <c r="D18"/>
  <c r="F18"/>
  <c r="G18"/>
  <c r="H18"/>
  <c r="I18"/>
  <c r="L18"/>
  <c r="M18"/>
  <c r="B16"/>
  <c r="C16"/>
  <c r="D16"/>
  <c r="F16"/>
  <c r="G16"/>
  <c r="H16"/>
  <c r="I16"/>
  <c r="L16"/>
  <c r="M16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2"/>
  <c r="C12"/>
  <c r="D12"/>
  <c r="F12"/>
  <c r="G12"/>
  <c r="H12"/>
  <c r="I12"/>
  <c r="L12"/>
  <c r="M12"/>
  <c r="B13"/>
  <c r="C13"/>
  <c r="D13"/>
  <c r="F13"/>
  <c r="G13"/>
  <c r="H13"/>
  <c r="I13"/>
  <c r="L13"/>
  <c r="M13"/>
  <c r="U54" i="10" l="1"/>
  <c r="V5" i="94"/>
  <c r="V6"/>
  <c r="U53" i="10"/>
  <c r="H142" i="92"/>
  <c r="I142"/>
  <c r="U52" i="10"/>
  <c r="V112" i="90"/>
  <c r="V31"/>
  <c r="V25"/>
  <c r="B10"/>
  <c r="C10"/>
  <c r="D10"/>
  <c r="F10"/>
  <c r="G10"/>
  <c r="H10"/>
  <c r="I10"/>
  <c r="L10"/>
  <c r="M10"/>
  <c r="B11"/>
  <c r="C11"/>
  <c r="D11"/>
  <c r="F11"/>
  <c r="G11"/>
  <c r="H11"/>
  <c r="I11"/>
  <c r="L11"/>
  <c r="M11"/>
  <c r="G138"/>
  <c r="U6" i="89"/>
  <c r="V6" s="1"/>
  <c r="V6" i="90" s="1"/>
  <c r="U7" i="89"/>
  <c r="V7" s="1"/>
  <c r="V7" i="90" s="1"/>
  <c r="U9" i="89"/>
  <c r="V9" s="1"/>
  <c r="U10"/>
  <c r="V10" s="1"/>
  <c r="V10" i="90" s="1"/>
  <c r="U11" i="89"/>
  <c r="V11" s="1"/>
  <c r="V11" i="90" s="1"/>
  <c r="F138"/>
  <c r="B8"/>
  <c r="C8"/>
  <c r="D8"/>
  <c r="F8"/>
  <c r="G8"/>
  <c r="H8"/>
  <c r="I8"/>
  <c r="L8"/>
  <c r="M8"/>
  <c r="B9"/>
  <c r="C9"/>
  <c r="D9"/>
  <c r="F9"/>
  <c r="G9"/>
  <c r="H9"/>
  <c r="I9"/>
  <c r="L9"/>
  <c r="M9"/>
  <c r="H138"/>
  <c r="B6"/>
  <c r="C6"/>
  <c r="D6"/>
  <c r="F6"/>
  <c r="G6"/>
  <c r="H6"/>
  <c r="I6"/>
  <c r="L6"/>
  <c r="M6"/>
  <c r="B7"/>
  <c r="C7"/>
  <c r="D7"/>
  <c r="F7"/>
  <c r="G7"/>
  <c r="H7"/>
  <c r="I7"/>
  <c r="L7"/>
  <c r="M7"/>
  <c r="E52" i="10"/>
  <c r="K52" s="1"/>
  <c r="D52"/>
  <c r="J52" s="1"/>
  <c r="V4" i="89"/>
  <c r="V4" i="90" s="1"/>
  <c r="U4" i="89"/>
  <c r="U5"/>
  <c r="V5" s="1"/>
  <c r="U3"/>
  <c r="I138" i="90"/>
  <c r="B4"/>
  <c r="C4"/>
  <c r="D4"/>
  <c r="F4"/>
  <c r="G4"/>
  <c r="H4"/>
  <c r="I4"/>
  <c r="L4"/>
  <c r="M4"/>
  <c r="B5"/>
  <c r="C5"/>
  <c r="D5"/>
  <c r="F5"/>
  <c r="G5"/>
  <c r="H5"/>
  <c r="I5"/>
  <c r="L5"/>
  <c r="M5"/>
  <c r="M3"/>
  <c r="L3"/>
  <c r="I3"/>
  <c r="H3"/>
  <c r="G3"/>
  <c r="F3"/>
  <c r="D3"/>
  <c r="C3"/>
  <c r="B3"/>
  <c r="V139" i="88"/>
  <c r="O139"/>
  <c r="U137"/>
  <c r="V137" s="1"/>
  <c r="U136"/>
  <c r="V136" s="1"/>
  <c r="F139" i="87"/>
  <c r="G139"/>
  <c r="H139"/>
  <c r="I139"/>
  <c r="U135" i="88"/>
  <c r="V135" s="1"/>
  <c r="V135" i="87" s="1"/>
  <c r="U134" i="88"/>
  <c r="V134" s="1"/>
  <c r="F139"/>
  <c r="G139"/>
  <c r="I139"/>
  <c r="H139"/>
  <c r="B136" i="87"/>
  <c r="C136"/>
  <c r="D136"/>
  <c r="F136"/>
  <c r="G136"/>
  <c r="H136"/>
  <c r="I136"/>
  <c r="L136"/>
  <c r="M136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V138"/>
  <c r="U133" i="88"/>
  <c r="V133" s="1"/>
  <c r="B134" i="87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3"/>
  <c r="C133"/>
  <c r="D133"/>
  <c r="F133"/>
  <c r="G133"/>
  <c r="H133"/>
  <c r="I133"/>
  <c r="L133"/>
  <c r="M133"/>
  <c r="V125" i="88"/>
  <c r="V128"/>
  <c r="V129"/>
  <c r="U125"/>
  <c r="U126"/>
  <c r="V126" s="1"/>
  <c r="V126" i="87" s="1"/>
  <c r="U127" i="88"/>
  <c r="V127" s="1"/>
  <c r="V127" i="87" s="1"/>
  <c r="U128" i="88"/>
  <c r="U129"/>
  <c r="U130"/>
  <c r="V130" s="1"/>
  <c r="U131"/>
  <c r="V131" s="1"/>
  <c r="V131" i="87" s="1"/>
  <c r="U132" i="88"/>
  <c r="V132" s="1"/>
  <c r="V132" i="87" s="1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B129"/>
  <c r="C129"/>
  <c r="D129"/>
  <c r="F129"/>
  <c r="G129"/>
  <c r="H129"/>
  <c r="I129"/>
  <c r="L129"/>
  <c r="M129"/>
  <c r="V129"/>
  <c r="B130"/>
  <c r="C130"/>
  <c r="D130"/>
  <c r="F130"/>
  <c r="G130"/>
  <c r="H130"/>
  <c r="I130"/>
  <c r="L130"/>
  <c r="M130"/>
  <c r="B128"/>
  <c r="C128"/>
  <c r="D128"/>
  <c r="F128"/>
  <c r="G128"/>
  <c r="H128"/>
  <c r="I128"/>
  <c r="L128"/>
  <c r="M128"/>
  <c r="V128"/>
  <c r="B127"/>
  <c r="C127"/>
  <c r="D127"/>
  <c r="F127"/>
  <c r="G127"/>
  <c r="H127"/>
  <c r="I127"/>
  <c r="L127"/>
  <c r="M127"/>
  <c r="B125"/>
  <c r="C125"/>
  <c r="D125"/>
  <c r="F125"/>
  <c r="G125"/>
  <c r="H125"/>
  <c r="I125"/>
  <c r="L125"/>
  <c r="M125"/>
  <c r="V125"/>
  <c r="B126"/>
  <c r="C126"/>
  <c r="D126"/>
  <c r="F126"/>
  <c r="G126"/>
  <c r="H126"/>
  <c r="I126"/>
  <c r="L126"/>
  <c r="M126"/>
  <c r="V117" i="88"/>
  <c r="V117" i="87" s="1"/>
  <c r="V118" i="88"/>
  <c r="V121"/>
  <c r="V121" i="87" s="1"/>
  <c r="V122" i="88"/>
  <c r="U116"/>
  <c r="V116" s="1"/>
  <c r="V116" i="87" s="1"/>
  <c r="U117" i="88"/>
  <c r="U118"/>
  <c r="U119"/>
  <c r="V119" s="1"/>
  <c r="V119" i="87" s="1"/>
  <c r="U120" i="88"/>
  <c r="V120" s="1"/>
  <c r="V120" i="87" s="1"/>
  <c r="U121" i="88"/>
  <c r="U122"/>
  <c r="U123"/>
  <c r="V123" s="1"/>
  <c r="V123" i="87" s="1"/>
  <c r="U124" i="88"/>
  <c r="V124" s="1"/>
  <c r="V124" i="87" s="1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B122"/>
  <c r="C122"/>
  <c r="D122"/>
  <c r="F122"/>
  <c r="G122"/>
  <c r="H122"/>
  <c r="I122"/>
  <c r="L122"/>
  <c r="M122"/>
  <c r="V122"/>
  <c r="B121"/>
  <c r="C121"/>
  <c r="D121"/>
  <c r="F121"/>
  <c r="G121"/>
  <c r="H121"/>
  <c r="I121"/>
  <c r="L121"/>
  <c r="M121"/>
  <c r="B120"/>
  <c r="C120"/>
  <c r="D120"/>
  <c r="F120"/>
  <c r="G120"/>
  <c r="H120"/>
  <c r="I120"/>
  <c r="L120"/>
  <c r="M120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V118"/>
  <c r="B119"/>
  <c r="C119"/>
  <c r="D119"/>
  <c r="F119"/>
  <c r="G119"/>
  <c r="H119"/>
  <c r="I119"/>
  <c r="L119"/>
  <c r="M119"/>
  <c r="B116"/>
  <c r="C116"/>
  <c r="D116"/>
  <c r="F116"/>
  <c r="G116"/>
  <c r="H116"/>
  <c r="I116"/>
  <c r="L116"/>
  <c r="M116"/>
  <c r="V172" i="94" l="1"/>
  <c r="U137" i="89"/>
  <c r="V3"/>
  <c r="V9" i="90"/>
  <c r="V5"/>
  <c r="V137" i="87"/>
  <c r="V136"/>
  <c r="V134"/>
  <c r="V133"/>
  <c r="V130"/>
  <c r="B114"/>
  <c r="C114"/>
  <c r="D114"/>
  <c r="F114"/>
  <c r="G114"/>
  <c r="H114"/>
  <c r="I114"/>
  <c r="L114"/>
  <c r="M114"/>
  <c r="B115"/>
  <c r="C115"/>
  <c r="D115"/>
  <c r="F115"/>
  <c r="G115"/>
  <c r="H115"/>
  <c r="I115"/>
  <c r="L115"/>
  <c r="M115"/>
  <c r="F140"/>
  <c r="H140"/>
  <c r="G140"/>
  <c r="V109" i="88"/>
  <c r="U109"/>
  <c r="U110"/>
  <c r="V110" s="1"/>
  <c r="V110" i="87" s="1"/>
  <c r="U111" i="88"/>
  <c r="V111" s="1"/>
  <c r="V111" i="87" s="1"/>
  <c r="U112" i="88"/>
  <c r="V112" s="1"/>
  <c r="V112" i="87" s="1"/>
  <c r="U113" i="88"/>
  <c r="V113" s="1"/>
  <c r="V113" i="87" s="1"/>
  <c r="U114" i="88"/>
  <c r="V114" s="1"/>
  <c r="V114" i="87" s="1"/>
  <c r="U115" i="88"/>
  <c r="V115" s="1"/>
  <c r="V115" i="87" s="1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I140"/>
  <c r="B111"/>
  <c r="C111"/>
  <c r="D111"/>
  <c r="F111"/>
  <c r="G111"/>
  <c r="H111"/>
  <c r="I111"/>
  <c r="L111"/>
  <c r="M111"/>
  <c r="B109"/>
  <c r="C109"/>
  <c r="D109"/>
  <c r="F109"/>
  <c r="G109"/>
  <c r="H109"/>
  <c r="I109"/>
  <c r="L109"/>
  <c r="M109"/>
  <c r="V109"/>
  <c r="B110"/>
  <c r="C110"/>
  <c r="D110"/>
  <c r="F110"/>
  <c r="G110"/>
  <c r="H110"/>
  <c r="I110"/>
  <c r="L110"/>
  <c r="M110"/>
  <c r="V105" i="88"/>
  <c r="U98"/>
  <c r="V98" s="1"/>
  <c r="V98" i="87" s="1"/>
  <c r="U99" i="88"/>
  <c r="V99" s="1"/>
  <c r="V99" i="87" s="1"/>
  <c r="U100" i="88"/>
  <c r="V100" s="1"/>
  <c r="V100" i="87" s="1"/>
  <c r="U101" i="88"/>
  <c r="V101" s="1"/>
  <c r="V101" i="87" s="1"/>
  <c r="U102" i="88"/>
  <c r="V102" s="1"/>
  <c r="V102" i="87" s="1"/>
  <c r="U103" i="88"/>
  <c r="V103" s="1"/>
  <c r="V103" i="87" s="1"/>
  <c r="U104" i="88"/>
  <c r="V104" s="1"/>
  <c r="V104" i="87" s="1"/>
  <c r="U105" i="88"/>
  <c r="U106"/>
  <c r="V106" s="1"/>
  <c r="V106" i="87" s="1"/>
  <c r="U107" i="88"/>
  <c r="V107" s="1"/>
  <c r="V107" i="87" s="1"/>
  <c r="U108" i="88"/>
  <c r="V108" s="1"/>
  <c r="V108" i="87" s="1"/>
  <c r="B108"/>
  <c r="C108"/>
  <c r="D108"/>
  <c r="F108"/>
  <c r="G108"/>
  <c r="H108"/>
  <c r="I108"/>
  <c r="L108"/>
  <c r="M108"/>
  <c r="B104"/>
  <c r="C104"/>
  <c r="D104"/>
  <c r="F104"/>
  <c r="G104"/>
  <c r="H104"/>
  <c r="I104"/>
  <c r="L104"/>
  <c r="M104"/>
  <c r="B105"/>
  <c r="C105"/>
  <c r="D105"/>
  <c r="F105"/>
  <c r="G105"/>
  <c r="H105"/>
  <c r="I105"/>
  <c r="L105"/>
  <c r="M105"/>
  <c r="V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2"/>
  <c r="C102"/>
  <c r="D102"/>
  <c r="F102"/>
  <c r="G102"/>
  <c r="H102"/>
  <c r="I102"/>
  <c r="L102"/>
  <c r="M102"/>
  <c r="B103"/>
  <c r="C103"/>
  <c r="D103"/>
  <c r="F103"/>
  <c r="G103"/>
  <c r="H103"/>
  <c r="I103"/>
  <c r="L103"/>
  <c r="M103"/>
  <c r="B101"/>
  <c r="C101"/>
  <c r="D101"/>
  <c r="F101"/>
  <c r="G101"/>
  <c r="H101"/>
  <c r="I101"/>
  <c r="L101"/>
  <c r="M101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U89" i="88"/>
  <c r="V89" s="1"/>
  <c r="V89" i="87" s="1"/>
  <c r="U90" i="88"/>
  <c r="V90" s="1"/>
  <c r="V90" i="87" s="1"/>
  <c r="U91" i="88"/>
  <c r="V91" s="1"/>
  <c r="V91" i="87" s="1"/>
  <c r="U92" i="88"/>
  <c r="V92" s="1"/>
  <c r="V92" i="87" s="1"/>
  <c r="U93" i="88"/>
  <c r="V93" s="1"/>
  <c r="V93" i="87" s="1"/>
  <c r="U94" i="88"/>
  <c r="V94" s="1"/>
  <c r="U95"/>
  <c r="V95" s="1"/>
  <c r="V95" i="87" s="1"/>
  <c r="U96" i="88"/>
  <c r="V96" s="1"/>
  <c r="V96" i="87" s="1"/>
  <c r="U97" i="88"/>
  <c r="V97" s="1"/>
  <c r="V97" i="87" s="1"/>
  <c r="B90"/>
  <c r="C90"/>
  <c r="D90"/>
  <c r="F90"/>
  <c r="G90"/>
  <c r="H90"/>
  <c r="I90"/>
  <c r="L90"/>
  <c r="M90"/>
  <c r="B89"/>
  <c r="C89"/>
  <c r="D89"/>
  <c r="F89"/>
  <c r="G89"/>
  <c r="H89"/>
  <c r="I89"/>
  <c r="L89"/>
  <c r="M89"/>
  <c r="U83" i="88"/>
  <c r="V83" s="1"/>
  <c r="V83" i="87" s="1"/>
  <c r="U84" i="88"/>
  <c r="V84" s="1"/>
  <c r="V84" i="87" s="1"/>
  <c r="U85" i="88"/>
  <c r="V85" s="1"/>
  <c r="V85" i="87" s="1"/>
  <c r="U86" i="88"/>
  <c r="V86" s="1"/>
  <c r="V86" i="87" s="1"/>
  <c r="U87" i="88"/>
  <c r="V87" s="1"/>
  <c r="V87" i="87" s="1"/>
  <c r="U88" i="88"/>
  <c r="V88" s="1"/>
  <c r="V88" i="87" s="1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2"/>
  <c r="C82"/>
  <c r="D82"/>
  <c r="F82"/>
  <c r="G82"/>
  <c r="H82"/>
  <c r="I82"/>
  <c r="L82"/>
  <c r="M82"/>
  <c r="V79" i="88"/>
  <c r="V79" i="87" s="1"/>
  <c r="U79" i="88"/>
  <c r="U80"/>
  <c r="V80" s="1"/>
  <c r="V80" i="87" s="1"/>
  <c r="U81" i="88"/>
  <c r="V81" s="1"/>
  <c r="V81" i="87" s="1"/>
  <c r="U82" i="88"/>
  <c r="V82" s="1"/>
  <c r="V82" i="87" s="1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V77" i="88"/>
  <c r="V77" i="87" s="1"/>
  <c r="U69" i="88"/>
  <c r="V69" s="1"/>
  <c r="V69" i="87" s="1"/>
  <c r="U70" i="88"/>
  <c r="V70" s="1"/>
  <c r="V70" i="87" s="1"/>
  <c r="U71" i="88"/>
  <c r="V71" s="1"/>
  <c r="V71" i="87" s="1"/>
  <c r="U72" i="88"/>
  <c r="V72" s="1"/>
  <c r="V72" i="87" s="1"/>
  <c r="U73" i="88"/>
  <c r="V73" s="1"/>
  <c r="V73" i="87" s="1"/>
  <c r="U74" i="88"/>
  <c r="V74" s="1"/>
  <c r="V74" i="87" s="1"/>
  <c r="U75" i="88"/>
  <c r="V75" s="1"/>
  <c r="V75" i="87" s="1"/>
  <c r="U76" i="88"/>
  <c r="V76" s="1"/>
  <c r="V76" i="87" s="1"/>
  <c r="U77" i="88"/>
  <c r="U78"/>
  <c r="V78" s="1"/>
  <c r="V78" i="87" s="1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2"/>
  <c r="C72"/>
  <c r="D72"/>
  <c r="F72"/>
  <c r="G72"/>
  <c r="H72"/>
  <c r="I72"/>
  <c r="L72"/>
  <c r="M72"/>
  <c r="B69"/>
  <c r="C69"/>
  <c r="D69"/>
  <c r="F69"/>
  <c r="G69"/>
  <c r="H69"/>
  <c r="I69"/>
  <c r="L69"/>
  <c r="M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U53" i="88"/>
  <c r="V53" s="1"/>
  <c r="V53" i="87" s="1"/>
  <c r="U54" i="88"/>
  <c r="V54" s="1"/>
  <c r="V54" i="87" s="1"/>
  <c r="U55" i="88"/>
  <c r="V55" s="1"/>
  <c r="V55" i="87" s="1"/>
  <c r="U56" i="88"/>
  <c r="V56" s="1"/>
  <c r="V56" i="87" s="1"/>
  <c r="U57" i="88"/>
  <c r="V57" s="1"/>
  <c r="V57" i="87" s="1"/>
  <c r="U58" i="88"/>
  <c r="V58" s="1"/>
  <c r="V58" i="87" s="1"/>
  <c r="U59" i="88"/>
  <c r="V59" s="1"/>
  <c r="V59" i="87" s="1"/>
  <c r="U60" i="88"/>
  <c r="V60" s="1"/>
  <c r="V60" i="87" s="1"/>
  <c r="U61" i="88"/>
  <c r="V61" s="1"/>
  <c r="V61" i="87" s="1"/>
  <c r="U62" i="88"/>
  <c r="V62" s="1"/>
  <c r="V62" i="87" s="1"/>
  <c r="U63" i="88"/>
  <c r="V63" s="1"/>
  <c r="V63" i="87" s="1"/>
  <c r="U64" i="88"/>
  <c r="V64" s="1"/>
  <c r="V64" i="87" s="1"/>
  <c r="U65" i="88"/>
  <c r="V65" s="1"/>
  <c r="V65" i="87" s="1"/>
  <c r="U66" i="88"/>
  <c r="V66" s="1"/>
  <c r="V66" i="87" s="1"/>
  <c r="U67" i="88"/>
  <c r="V67" s="1"/>
  <c r="V67" i="87" s="1"/>
  <c r="U68" i="88"/>
  <c r="V68" s="1"/>
  <c r="V68" i="87" s="1"/>
  <c r="B68"/>
  <c r="C68"/>
  <c r="D68"/>
  <c r="F68"/>
  <c r="G68"/>
  <c r="H68"/>
  <c r="I68"/>
  <c r="L68"/>
  <c r="M68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B61"/>
  <c r="C61"/>
  <c r="D61"/>
  <c r="F61"/>
  <c r="G61"/>
  <c r="H61"/>
  <c r="I61"/>
  <c r="L61"/>
  <c r="M61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B57"/>
  <c r="C57"/>
  <c r="D57"/>
  <c r="F57"/>
  <c r="G57"/>
  <c r="H57"/>
  <c r="I57"/>
  <c r="L57"/>
  <c r="M57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U41" i="88"/>
  <c r="V41" s="1"/>
  <c r="V41" i="87" s="1"/>
  <c r="U42" i="88"/>
  <c r="V42" s="1"/>
  <c r="V42" i="87" s="1"/>
  <c r="U43" i="88"/>
  <c r="V43" s="1"/>
  <c r="V43" i="87" s="1"/>
  <c r="U44" i="88"/>
  <c r="V44" s="1"/>
  <c r="V44" i="87" s="1"/>
  <c r="U45" i="88"/>
  <c r="V45" s="1"/>
  <c r="V45" i="87" s="1"/>
  <c r="U46" i="88"/>
  <c r="V46" s="1"/>
  <c r="V46" i="87" s="1"/>
  <c r="U47" i="88"/>
  <c r="V47" s="1"/>
  <c r="V47" i="87" s="1"/>
  <c r="U48" i="88"/>
  <c r="V48" s="1"/>
  <c r="V48" i="87" s="1"/>
  <c r="U49" i="88"/>
  <c r="V49" s="1"/>
  <c r="V49" i="87" s="1"/>
  <c r="U50" i="88"/>
  <c r="V50" s="1"/>
  <c r="V50" i="87" s="1"/>
  <c r="U51" i="88"/>
  <c r="V51" s="1"/>
  <c r="V51" i="87" s="1"/>
  <c r="U52" i="88"/>
  <c r="V52" s="1"/>
  <c r="V52" i="87" s="1"/>
  <c r="B52"/>
  <c r="C52"/>
  <c r="D52"/>
  <c r="F52"/>
  <c r="G52"/>
  <c r="H52"/>
  <c r="I52"/>
  <c r="L52"/>
  <c r="M52"/>
  <c r="B46"/>
  <c r="C46"/>
  <c r="D46"/>
  <c r="F46"/>
  <c r="G46"/>
  <c r="H46"/>
  <c r="I46"/>
  <c r="L46"/>
  <c r="M46"/>
  <c r="B47"/>
  <c r="C47"/>
  <c r="D47"/>
  <c r="F47"/>
  <c r="G47"/>
  <c r="H47"/>
  <c r="I47"/>
  <c r="L47"/>
  <c r="M47"/>
  <c r="B48"/>
  <c r="C48"/>
  <c r="D48"/>
  <c r="F48"/>
  <c r="G48"/>
  <c r="H48"/>
  <c r="I48"/>
  <c r="L48"/>
  <c r="M48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B51"/>
  <c r="C51"/>
  <c r="D51"/>
  <c r="F51"/>
  <c r="G51"/>
  <c r="H51"/>
  <c r="I51"/>
  <c r="L51"/>
  <c r="M51"/>
  <c r="B41"/>
  <c r="C41"/>
  <c r="D41"/>
  <c r="F41"/>
  <c r="G41"/>
  <c r="H41"/>
  <c r="I41"/>
  <c r="L41"/>
  <c r="M41"/>
  <c r="B42"/>
  <c r="C42"/>
  <c r="D42"/>
  <c r="F42"/>
  <c r="G42"/>
  <c r="H42"/>
  <c r="I42"/>
  <c r="L42"/>
  <c r="M42"/>
  <c r="B43"/>
  <c r="C43"/>
  <c r="D43"/>
  <c r="F43"/>
  <c r="G43"/>
  <c r="H43"/>
  <c r="I43"/>
  <c r="L43"/>
  <c r="M43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U28" i="88"/>
  <c r="V28" s="1"/>
  <c r="V28" i="87" s="1"/>
  <c r="U29" i="88"/>
  <c r="V29" s="1"/>
  <c r="V29" i="87" s="1"/>
  <c r="U30" i="88"/>
  <c r="V30" s="1"/>
  <c r="V30" i="87" s="1"/>
  <c r="U31" i="88"/>
  <c r="V31" s="1"/>
  <c r="V31" i="87" s="1"/>
  <c r="U32" i="88"/>
  <c r="V32" s="1"/>
  <c r="V32" i="87" s="1"/>
  <c r="U33" i="88"/>
  <c r="V33" s="1"/>
  <c r="V33" i="87" s="1"/>
  <c r="U34" i="88"/>
  <c r="V34" s="1"/>
  <c r="V34" i="87" s="1"/>
  <c r="U35" i="88"/>
  <c r="V35" s="1"/>
  <c r="V35" i="87" s="1"/>
  <c r="U36" i="88"/>
  <c r="V36" s="1"/>
  <c r="V36" i="87" s="1"/>
  <c r="U37" i="88"/>
  <c r="V37" s="1"/>
  <c r="V37" i="87" s="1"/>
  <c r="U38" i="88"/>
  <c r="V38" s="1"/>
  <c r="V38" i="87" s="1"/>
  <c r="U39" i="88"/>
  <c r="V39" s="1"/>
  <c r="V39" i="87" s="1"/>
  <c r="U40" i="88"/>
  <c r="V40" s="1"/>
  <c r="V40" i="87" s="1"/>
  <c r="B40"/>
  <c r="C40"/>
  <c r="D40"/>
  <c r="F40"/>
  <c r="G40"/>
  <c r="H40"/>
  <c r="I40"/>
  <c r="L40"/>
  <c r="M40"/>
  <c r="B36"/>
  <c r="C36"/>
  <c r="D36"/>
  <c r="F36"/>
  <c r="G36"/>
  <c r="H36"/>
  <c r="I36"/>
  <c r="L36"/>
  <c r="M36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B39"/>
  <c r="C39"/>
  <c r="D39"/>
  <c r="F39"/>
  <c r="G39"/>
  <c r="H39"/>
  <c r="I39"/>
  <c r="L39"/>
  <c r="M39"/>
  <c r="V85" i="76"/>
  <c r="B34" i="87"/>
  <c r="C34"/>
  <c r="D34"/>
  <c r="F34"/>
  <c r="G34"/>
  <c r="H34"/>
  <c r="I34"/>
  <c r="L34"/>
  <c r="M34"/>
  <c r="B35"/>
  <c r="C35"/>
  <c r="D35"/>
  <c r="F35"/>
  <c r="G35"/>
  <c r="H35"/>
  <c r="I35"/>
  <c r="L35"/>
  <c r="M35"/>
  <c r="B33"/>
  <c r="C33"/>
  <c r="D33"/>
  <c r="F33"/>
  <c r="G33"/>
  <c r="H33"/>
  <c r="I33"/>
  <c r="L33"/>
  <c r="M33"/>
  <c r="B28"/>
  <c r="C28"/>
  <c r="D28"/>
  <c r="F28"/>
  <c r="G28"/>
  <c r="H28"/>
  <c r="I28"/>
  <c r="L28"/>
  <c r="M28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31"/>
  <c r="C31"/>
  <c r="D31"/>
  <c r="F31"/>
  <c r="G31"/>
  <c r="H31"/>
  <c r="I31"/>
  <c r="L31"/>
  <c r="M31"/>
  <c r="B32"/>
  <c r="C32"/>
  <c r="D32"/>
  <c r="F32"/>
  <c r="G32"/>
  <c r="H32"/>
  <c r="I32"/>
  <c r="L32"/>
  <c r="M32"/>
  <c r="U11" i="88"/>
  <c r="U12"/>
  <c r="V12" s="1"/>
  <c r="V12" i="87" s="1"/>
  <c r="U13" i="88"/>
  <c r="V13" s="1"/>
  <c r="V13" i="87" s="1"/>
  <c r="U14" i="88"/>
  <c r="V14" s="1"/>
  <c r="V14" i="87" s="1"/>
  <c r="U15" i="88"/>
  <c r="V15" s="1"/>
  <c r="V15" i="87" s="1"/>
  <c r="U16" i="88"/>
  <c r="V16" s="1"/>
  <c r="V16" i="87" s="1"/>
  <c r="U17" i="88"/>
  <c r="V17" s="1"/>
  <c r="V17" i="87" s="1"/>
  <c r="U18" i="88"/>
  <c r="V18" s="1"/>
  <c r="V18" i="87" s="1"/>
  <c r="U19" i="88"/>
  <c r="V19" s="1"/>
  <c r="V19" i="87" s="1"/>
  <c r="U20" i="88"/>
  <c r="V20" s="1"/>
  <c r="V20" i="87" s="1"/>
  <c r="U21" i="88"/>
  <c r="V21" s="1"/>
  <c r="V21" i="87" s="1"/>
  <c r="U22" i="88"/>
  <c r="V22" s="1"/>
  <c r="V22" i="87" s="1"/>
  <c r="U23" i="88"/>
  <c r="V23" s="1"/>
  <c r="V23" i="87" s="1"/>
  <c r="U24" i="88"/>
  <c r="V24" s="1"/>
  <c r="V24" i="87" s="1"/>
  <c r="U25" i="88"/>
  <c r="V25" s="1"/>
  <c r="V25" i="87" s="1"/>
  <c r="U26" i="88"/>
  <c r="V26" s="1"/>
  <c r="U27"/>
  <c r="V27" s="1"/>
  <c r="V27" i="87" s="1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B26"/>
  <c r="C26"/>
  <c r="D26"/>
  <c r="F26"/>
  <c r="G26"/>
  <c r="H26"/>
  <c r="I26"/>
  <c r="L26"/>
  <c r="M26"/>
  <c r="B27"/>
  <c r="C27"/>
  <c r="D27"/>
  <c r="F27"/>
  <c r="G27"/>
  <c r="H27"/>
  <c r="I27"/>
  <c r="L27"/>
  <c r="M27"/>
  <c r="B20"/>
  <c r="C20"/>
  <c r="D20"/>
  <c r="F20"/>
  <c r="G20"/>
  <c r="H20"/>
  <c r="I20"/>
  <c r="L20"/>
  <c r="M20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B17"/>
  <c r="C17"/>
  <c r="D17"/>
  <c r="F17"/>
  <c r="G17"/>
  <c r="H17"/>
  <c r="I17"/>
  <c r="L17"/>
  <c r="M17"/>
  <c r="B18"/>
  <c r="C18"/>
  <c r="D18"/>
  <c r="F18"/>
  <c r="G18"/>
  <c r="H18"/>
  <c r="I18"/>
  <c r="L18"/>
  <c r="M18"/>
  <c r="B19"/>
  <c r="C19"/>
  <c r="D19"/>
  <c r="F19"/>
  <c r="G19"/>
  <c r="H19"/>
  <c r="I19"/>
  <c r="L19"/>
  <c r="M19"/>
  <c r="B16"/>
  <c r="C16"/>
  <c r="D16"/>
  <c r="F16"/>
  <c r="G16"/>
  <c r="H16"/>
  <c r="I16"/>
  <c r="L16"/>
  <c r="M16"/>
  <c r="B13"/>
  <c r="C13"/>
  <c r="D13"/>
  <c r="F13"/>
  <c r="G13"/>
  <c r="H13"/>
  <c r="I13"/>
  <c r="L13"/>
  <c r="M13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2"/>
  <c r="C12"/>
  <c r="D12"/>
  <c r="F12"/>
  <c r="G12"/>
  <c r="H12"/>
  <c r="I12"/>
  <c r="L12"/>
  <c r="M12"/>
  <c r="V9" i="88"/>
  <c r="V11"/>
  <c r="V11" i="87" s="1"/>
  <c r="U10" i="88"/>
  <c r="V10" s="1"/>
  <c r="V10" i="87" s="1"/>
  <c r="B11"/>
  <c r="C11"/>
  <c r="D11"/>
  <c r="F11"/>
  <c r="G11"/>
  <c r="H11"/>
  <c r="I11"/>
  <c r="L11"/>
  <c r="M11"/>
  <c r="O51" i="10"/>
  <c r="R51" s="1"/>
  <c r="M51"/>
  <c r="L51"/>
  <c r="S51" s="1"/>
  <c r="E51"/>
  <c r="K51" s="1"/>
  <c r="D51"/>
  <c r="J51" s="1"/>
  <c r="B7" i="87"/>
  <c r="C7"/>
  <c r="D7"/>
  <c r="F7"/>
  <c r="G7"/>
  <c r="H7"/>
  <c r="I7"/>
  <c r="L7"/>
  <c r="M7"/>
  <c r="B8"/>
  <c r="C8"/>
  <c r="D8"/>
  <c r="F8"/>
  <c r="G8"/>
  <c r="H8"/>
  <c r="I8"/>
  <c r="L8"/>
  <c r="M8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4" i="88"/>
  <c r="V4" i="87" s="1"/>
  <c r="V5" i="88"/>
  <c r="V5" i="87" s="1"/>
  <c r="V6" i="88"/>
  <c r="V7"/>
  <c r="V7" i="87" s="1"/>
  <c r="V8" i="88"/>
  <c r="V8" i="87" s="1"/>
  <c r="V3" i="88"/>
  <c r="V3" i="87" s="1"/>
  <c r="B4"/>
  <c r="C4"/>
  <c r="D4"/>
  <c r="F4"/>
  <c r="G4"/>
  <c r="H4"/>
  <c r="I4"/>
  <c r="L4"/>
  <c r="M4"/>
  <c r="B5"/>
  <c r="C5"/>
  <c r="D5"/>
  <c r="F5"/>
  <c r="G5"/>
  <c r="H5"/>
  <c r="I5"/>
  <c r="L5"/>
  <c r="M5"/>
  <c r="B6"/>
  <c r="C6"/>
  <c r="D6"/>
  <c r="F6"/>
  <c r="G6"/>
  <c r="H6"/>
  <c r="I6"/>
  <c r="L6"/>
  <c r="M6"/>
  <c r="V6"/>
  <c r="M3"/>
  <c r="L3"/>
  <c r="I3"/>
  <c r="H3"/>
  <c r="G3"/>
  <c r="F3"/>
  <c r="D3"/>
  <c r="C3"/>
  <c r="B3"/>
  <c r="B119" i="86"/>
  <c r="C119"/>
  <c r="D119"/>
  <c r="F119"/>
  <c r="G119"/>
  <c r="H119"/>
  <c r="I119"/>
  <c r="L119"/>
  <c r="M119"/>
  <c r="V119"/>
  <c r="F120" i="85"/>
  <c r="G120"/>
  <c r="I120"/>
  <c r="H120"/>
  <c r="B117" i="86"/>
  <c r="C117"/>
  <c r="D117"/>
  <c r="F117"/>
  <c r="G117"/>
  <c r="H117"/>
  <c r="I117"/>
  <c r="L117"/>
  <c r="M117"/>
  <c r="V117"/>
  <c r="B118"/>
  <c r="C118"/>
  <c r="D118"/>
  <c r="F118"/>
  <c r="G118"/>
  <c r="H118"/>
  <c r="I118"/>
  <c r="L118"/>
  <c r="M118"/>
  <c r="V118"/>
  <c r="B114"/>
  <c r="C114"/>
  <c r="D114"/>
  <c r="F114"/>
  <c r="F120" s="1"/>
  <c r="G114"/>
  <c r="G120" s="1"/>
  <c r="H114"/>
  <c r="H120" s="1"/>
  <c r="I114"/>
  <c r="I120" s="1"/>
  <c r="L114"/>
  <c r="M114"/>
  <c r="V114"/>
  <c r="B115"/>
  <c r="C115"/>
  <c r="D115"/>
  <c r="F115"/>
  <c r="G115"/>
  <c r="H115"/>
  <c r="I115"/>
  <c r="L115"/>
  <c r="M115"/>
  <c r="V115"/>
  <c r="B116"/>
  <c r="C116"/>
  <c r="D116"/>
  <c r="F116"/>
  <c r="G116"/>
  <c r="H116"/>
  <c r="I116"/>
  <c r="L116"/>
  <c r="M116"/>
  <c r="V116"/>
  <c r="B112"/>
  <c r="C112"/>
  <c r="D112"/>
  <c r="F112"/>
  <c r="G112"/>
  <c r="H112"/>
  <c r="I112"/>
  <c r="L112"/>
  <c r="M112"/>
  <c r="V112"/>
  <c r="B113"/>
  <c r="C113"/>
  <c r="D113"/>
  <c r="F113"/>
  <c r="G113"/>
  <c r="H113"/>
  <c r="I113"/>
  <c r="L113"/>
  <c r="M113"/>
  <c r="V113"/>
  <c r="B110"/>
  <c r="C110"/>
  <c r="D110"/>
  <c r="F110"/>
  <c r="G110"/>
  <c r="H110"/>
  <c r="I110"/>
  <c r="L110"/>
  <c r="M110"/>
  <c r="V110"/>
  <c r="B111"/>
  <c r="C111"/>
  <c r="D111"/>
  <c r="F111"/>
  <c r="G111"/>
  <c r="H111"/>
  <c r="I111"/>
  <c r="L111"/>
  <c r="M111"/>
  <c r="V111"/>
  <c r="B109"/>
  <c r="C109"/>
  <c r="D109"/>
  <c r="F109"/>
  <c r="G109"/>
  <c r="H109"/>
  <c r="I109"/>
  <c r="L109"/>
  <c r="M109"/>
  <c r="V109"/>
  <c r="O120" i="85"/>
  <c r="V103"/>
  <c r="V103" i="86" s="1"/>
  <c r="V106" i="85"/>
  <c r="V107"/>
  <c r="V107" i="86" s="1"/>
  <c r="U103" i="85"/>
  <c r="U104"/>
  <c r="V104" s="1"/>
  <c r="V104" i="86" s="1"/>
  <c r="U105" i="85"/>
  <c r="V105" s="1"/>
  <c r="V105" i="86" s="1"/>
  <c r="U106" i="85"/>
  <c r="U107"/>
  <c r="U108"/>
  <c r="V108" s="1"/>
  <c r="V108" i="86" s="1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V106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K129" i="85"/>
  <c r="K126"/>
  <c r="G131"/>
  <c r="U66"/>
  <c r="V66" s="1"/>
  <c r="V66" i="86" s="1"/>
  <c r="U67" i="85"/>
  <c r="V67" s="1"/>
  <c r="V67" i="86" s="1"/>
  <c r="U68" i="85"/>
  <c r="V68" s="1"/>
  <c r="V68" i="86" s="1"/>
  <c r="U69" i="85"/>
  <c r="V69" s="1"/>
  <c r="V69" i="86" s="1"/>
  <c r="U70" i="85"/>
  <c r="V70" s="1"/>
  <c r="V70" i="86" s="1"/>
  <c r="U71" i="85"/>
  <c r="V71" s="1"/>
  <c r="V71" i="86" s="1"/>
  <c r="U72" i="85"/>
  <c r="V72" s="1"/>
  <c r="V72" i="86" s="1"/>
  <c r="U73" i="85"/>
  <c r="V73" s="1"/>
  <c r="V73" i="86" s="1"/>
  <c r="U74" i="85"/>
  <c r="V74" s="1"/>
  <c r="V74" i="86" s="1"/>
  <c r="U75" i="85"/>
  <c r="V75" s="1"/>
  <c r="V75" i="86" s="1"/>
  <c r="U76" i="85"/>
  <c r="V76" s="1"/>
  <c r="V76" i="86" s="1"/>
  <c r="U77" i="85"/>
  <c r="V77" s="1"/>
  <c r="V77" i="86" s="1"/>
  <c r="U78" i="85"/>
  <c r="V78" s="1"/>
  <c r="V78" i="86" s="1"/>
  <c r="U79" i="85"/>
  <c r="V79" s="1"/>
  <c r="V79" i="86" s="1"/>
  <c r="U80" i="85"/>
  <c r="V80" s="1"/>
  <c r="V80" i="86" s="1"/>
  <c r="U81" i="85"/>
  <c r="V81" s="1"/>
  <c r="V81" i="86" s="1"/>
  <c r="U82" i="85"/>
  <c r="V82" s="1"/>
  <c r="V82" i="86" s="1"/>
  <c r="U83" i="85"/>
  <c r="V83" s="1"/>
  <c r="V83" i="86" s="1"/>
  <c r="U84" i="85"/>
  <c r="V84" s="1"/>
  <c r="V84" i="86" s="1"/>
  <c r="U85" i="85"/>
  <c r="V85" s="1"/>
  <c r="V85" i="86" s="1"/>
  <c r="U86" i="85"/>
  <c r="V86" s="1"/>
  <c r="V86" i="86" s="1"/>
  <c r="U87" i="85"/>
  <c r="V87" s="1"/>
  <c r="V87" i="86" s="1"/>
  <c r="U88" i="85"/>
  <c r="V88" s="1"/>
  <c r="V88" i="86" s="1"/>
  <c r="U89" i="85"/>
  <c r="V89" s="1"/>
  <c r="V89" i="86" s="1"/>
  <c r="U90" i="85"/>
  <c r="V90" s="1"/>
  <c r="V90" i="86" s="1"/>
  <c r="U91" i="85"/>
  <c r="V91" s="1"/>
  <c r="V91" i="86" s="1"/>
  <c r="U92" i="85"/>
  <c r="V92" s="1"/>
  <c r="V92" i="86" s="1"/>
  <c r="U93" i="85"/>
  <c r="V93" s="1"/>
  <c r="V93" i="86" s="1"/>
  <c r="U94" i="85"/>
  <c r="V94" s="1"/>
  <c r="V94" i="86" s="1"/>
  <c r="U95" i="85"/>
  <c r="V95" s="1"/>
  <c r="V95" i="86" s="1"/>
  <c r="U96" i="85"/>
  <c r="V96" s="1"/>
  <c r="V96" i="86" s="1"/>
  <c r="U97" i="85"/>
  <c r="V97" s="1"/>
  <c r="V97" i="86" s="1"/>
  <c r="U98" i="85"/>
  <c r="V98" s="1"/>
  <c r="V98" i="86" s="1"/>
  <c r="U99" i="85"/>
  <c r="V99" s="1"/>
  <c r="V99" i="86" s="1"/>
  <c r="U100" i="85"/>
  <c r="V100" s="1"/>
  <c r="V100" i="86" s="1"/>
  <c r="U101" i="85"/>
  <c r="V101" s="1"/>
  <c r="V101" i="86" s="1"/>
  <c r="U102" i="85"/>
  <c r="V102" s="1"/>
  <c r="B102" i="86"/>
  <c r="C102"/>
  <c r="D102"/>
  <c r="F102"/>
  <c r="G102"/>
  <c r="H102"/>
  <c r="I102"/>
  <c r="L102"/>
  <c r="M102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95"/>
  <c r="C95"/>
  <c r="D95"/>
  <c r="F95"/>
  <c r="G95"/>
  <c r="H95"/>
  <c r="I95"/>
  <c r="L95"/>
  <c r="M95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89"/>
  <c r="C89"/>
  <c r="D89"/>
  <c r="F89"/>
  <c r="G89"/>
  <c r="H89"/>
  <c r="I89"/>
  <c r="L89"/>
  <c r="M89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82"/>
  <c r="C82"/>
  <c r="D82"/>
  <c r="F82"/>
  <c r="G82"/>
  <c r="H82"/>
  <c r="I82"/>
  <c r="L82"/>
  <c r="M82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77"/>
  <c r="C77"/>
  <c r="D77"/>
  <c r="F77"/>
  <c r="G77"/>
  <c r="H77"/>
  <c r="I77"/>
  <c r="L77"/>
  <c r="M77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B70"/>
  <c r="C70"/>
  <c r="D70"/>
  <c r="F70"/>
  <c r="G70"/>
  <c r="H70"/>
  <c r="I70"/>
  <c r="L70"/>
  <c r="M70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V28" i="85"/>
  <c r="V30"/>
  <c r="V32"/>
  <c r="V34"/>
  <c r="V36"/>
  <c r="V38"/>
  <c r="V40"/>
  <c r="V42"/>
  <c r="V44"/>
  <c r="V46"/>
  <c r="V48"/>
  <c r="V50"/>
  <c r="V52"/>
  <c r="V54"/>
  <c r="V56"/>
  <c r="V58"/>
  <c r="V60"/>
  <c r="V62"/>
  <c r="V64"/>
  <c r="U27"/>
  <c r="V27" s="1"/>
  <c r="U28"/>
  <c r="U29"/>
  <c r="V29" s="1"/>
  <c r="U30"/>
  <c r="U31"/>
  <c r="V31" s="1"/>
  <c r="U32"/>
  <c r="U33"/>
  <c r="V33" s="1"/>
  <c r="U34"/>
  <c r="U35"/>
  <c r="V35" s="1"/>
  <c r="U36"/>
  <c r="U37"/>
  <c r="V37" s="1"/>
  <c r="U38"/>
  <c r="U39"/>
  <c r="V39" s="1"/>
  <c r="U40"/>
  <c r="U41"/>
  <c r="V41" s="1"/>
  <c r="U42"/>
  <c r="U43"/>
  <c r="V43" s="1"/>
  <c r="U44"/>
  <c r="U45"/>
  <c r="V45" s="1"/>
  <c r="U46"/>
  <c r="U47"/>
  <c r="V47" s="1"/>
  <c r="U48"/>
  <c r="U49"/>
  <c r="V49" s="1"/>
  <c r="U50"/>
  <c r="U51"/>
  <c r="V51" s="1"/>
  <c r="V51" i="86" s="1"/>
  <c r="U52" i="85"/>
  <c r="U53"/>
  <c r="V53" s="1"/>
  <c r="V53" i="86" s="1"/>
  <c r="U54" i="85"/>
  <c r="U55"/>
  <c r="V55" s="1"/>
  <c r="V55" i="86" s="1"/>
  <c r="U56" i="85"/>
  <c r="U57"/>
  <c r="V57" s="1"/>
  <c r="V57" i="86" s="1"/>
  <c r="U58" i="85"/>
  <c r="U59"/>
  <c r="V59" s="1"/>
  <c r="V59" i="86" s="1"/>
  <c r="U60" i="85"/>
  <c r="U61"/>
  <c r="V61" s="1"/>
  <c r="V61" i="86" s="1"/>
  <c r="U62" i="85"/>
  <c r="U63"/>
  <c r="V63" s="1"/>
  <c r="V63" i="86" s="1"/>
  <c r="U64" i="85"/>
  <c r="U65"/>
  <c r="V65" s="1"/>
  <c r="V65" i="86" s="1"/>
  <c r="B65"/>
  <c r="C65"/>
  <c r="D65"/>
  <c r="F65"/>
  <c r="G65"/>
  <c r="H65"/>
  <c r="I65"/>
  <c r="L65"/>
  <c r="M65"/>
  <c r="B62"/>
  <c r="C62"/>
  <c r="D62"/>
  <c r="F62"/>
  <c r="G62"/>
  <c r="H62"/>
  <c r="I62"/>
  <c r="L62"/>
  <c r="M62"/>
  <c r="V62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V64"/>
  <c r="B61"/>
  <c r="C61"/>
  <c r="D61"/>
  <c r="F61"/>
  <c r="G61"/>
  <c r="H61"/>
  <c r="I61"/>
  <c r="L61"/>
  <c r="M61"/>
  <c r="B58"/>
  <c r="C58"/>
  <c r="D58"/>
  <c r="F58"/>
  <c r="G58"/>
  <c r="H58"/>
  <c r="I58"/>
  <c r="L58"/>
  <c r="M58"/>
  <c r="V58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V60"/>
  <c r="B57"/>
  <c r="C57"/>
  <c r="D57"/>
  <c r="F57"/>
  <c r="G57"/>
  <c r="H57"/>
  <c r="I57"/>
  <c r="L57"/>
  <c r="M57"/>
  <c r="B54"/>
  <c r="C54"/>
  <c r="D54"/>
  <c r="F54"/>
  <c r="G54"/>
  <c r="H54"/>
  <c r="I54"/>
  <c r="L54"/>
  <c r="M54"/>
  <c r="V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V56"/>
  <c r="B53"/>
  <c r="C53"/>
  <c r="D53"/>
  <c r="F53"/>
  <c r="G53"/>
  <c r="H53"/>
  <c r="I53"/>
  <c r="L53"/>
  <c r="M53"/>
  <c r="B50"/>
  <c r="C50"/>
  <c r="D50"/>
  <c r="F50"/>
  <c r="G50"/>
  <c r="H50"/>
  <c r="I50"/>
  <c r="L50"/>
  <c r="M50"/>
  <c r="V50"/>
  <c r="B51"/>
  <c r="C51"/>
  <c r="D51"/>
  <c r="F51"/>
  <c r="G51"/>
  <c r="H51"/>
  <c r="I51"/>
  <c r="L51"/>
  <c r="M51"/>
  <c r="B52"/>
  <c r="C52"/>
  <c r="D52"/>
  <c r="F52"/>
  <c r="G52"/>
  <c r="H52"/>
  <c r="I52"/>
  <c r="L52"/>
  <c r="M52"/>
  <c r="V52"/>
  <c r="V8" i="90" l="1"/>
  <c r="V138"/>
  <c r="V3"/>
  <c r="U51" i="10"/>
  <c r="V140" i="87"/>
  <c r="V94"/>
  <c r="V26"/>
  <c r="V102" i="86"/>
  <c r="B48"/>
  <c r="C48"/>
  <c r="D48"/>
  <c r="F48"/>
  <c r="G48"/>
  <c r="H48"/>
  <c r="I48"/>
  <c r="L48"/>
  <c r="M48"/>
  <c r="V48"/>
  <c r="B49"/>
  <c r="C49"/>
  <c r="D49"/>
  <c r="F49"/>
  <c r="G49"/>
  <c r="H49"/>
  <c r="I49"/>
  <c r="L49"/>
  <c r="M49"/>
  <c r="V49"/>
  <c r="B47"/>
  <c r="C47"/>
  <c r="D47"/>
  <c r="F47"/>
  <c r="G47"/>
  <c r="H47"/>
  <c r="I47"/>
  <c r="L47"/>
  <c r="M47"/>
  <c r="V47"/>
  <c r="B44"/>
  <c r="C44"/>
  <c r="D44"/>
  <c r="F44"/>
  <c r="G44"/>
  <c r="H44"/>
  <c r="I44"/>
  <c r="L44"/>
  <c r="M44"/>
  <c r="V44"/>
  <c r="B45"/>
  <c r="C45"/>
  <c r="D45"/>
  <c r="F45"/>
  <c r="G45"/>
  <c r="H45"/>
  <c r="I45"/>
  <c r="L45"/>
  <c r="M45"/>
  <c r="V45"/>
  <c r="B46"/>
  <c r="C46"/>
  <c r="D46"/>
  <c r="F46"/>
  <c r="G46"/>
  <c r="H46"/>
  <c r="I46"/>
  <c r="L46"/>
  <c r="M46"/>
  <c r="V46"/>
  <c r="M39"/>
  <c r="B42"/>
  <c r="C42"/>
  <c r="D42"/>
  <c r="F42"/>
  <c r="G42"/>
  <c r="H42"/>
  <c r="I42"/>
  <c r="L42"/>
  <c r="M42"/>
  <c r="V42"/>
  <c r="B43"/>
  <c r="C43"/>
  <c r="D43"/>
  <c r="F43"/>
  <c r="G43"/>
  <c r="H43"/>
  <c r="I43"/>
  <c r="L43"/>
  <c r="M43"/>
  <c r="V43"/>
  <c r="B39"/>
  <c r="C39"/>
  <c r="D39"/>
  <c r="F39"/>
  <c r="G39"/>
  <c r="H39"/>
  <c r="I39"/>
  <c r="L39"/>
  <c r="V39"/>
  <c r="B40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41"/>
  <c r="B35" l="1"/>
  <c r="C35"/>
  <c r="D35"/>
  <c r="F35"/>
  <c r="G35"/>
  <c r="H35"/>
  <c r="I35"/>
  <c r="L35"/>
  <c r="M35"/>
  <c r="V35"/>
  <c r="B36"/>
  <c r="C36"/>
  <c r="D36"/>
  <c r="F36"/>
  <c r="G36"/>
  <c r="H36"/>
  <c r="I36"/>
  <c r="L36"/>
  <c r="M36"/>
  <c r="V36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3"/>
  <c r="C33"/>
  <c r="D33"/>
  <c r="F33"/>
  <c r="G33"/>
  <c r="H33"/>
  <c r="I33"/>
  <c r="L33"/>
  <c r="M33"/>
  <c r="V33"/>
  <c r="B34"/>
  <c r="C34"/>
  <c r="D34"/>
  <c r="F34"/>
  <c r="G34"/>
  <c r="H34"/>
  <c r="I34"/>
  <c r="L34"/>
  <c r="M34"/>
  <c r="V34"/>
  <c r="B32"/>
  <c r="C32"/>
  <c r="D32"/>
  <c r="F32"/>
  <c r="G32"/>
  <c r="H32"/>
  <c r="I32"/>
  <c r="L32"/>
  <c r="M32"/>
  <c r="V32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U16" i="85"/>
  <c r="V16" s="1"/>
  <c r="V16" i="86" s="1"/>
  <c r="U17" i="85"/>
  <c r="V17" s="1"/>
  <c r="V17" i="86" s="1"/>
  <c r="U18" i="85"/>
  <c r="V18" s="1"/>
  <c r="V18" i="86" s="1"/>
  <c r="U19" i="85"/>
  <c r="V19" s="1"/>
  <c r="V19" i="86" s="1"/>
  <c r="U20" i="85"/>
  <c r="V20" s="1"/>
  <c r="V20" i="86" s="1"/>
  <c r="U21" i="85"/>
  <c r="V21" s="1"/>
  <c r="V21" i="86" s="1"/>
  <c r="U22" i="85"/>
  <c r="V22" s="1"/>
  <c r="V22" i="86" s="1"/>
  <c r="U23" i="85"/>
  <c r="V23" s="1"/>
  <c r="V23" i="86" s="1"/>
  <c r="U24" i="85"/>
  <c r="V24" s="1"/>
  <c r="V24" i="86" s="1"/>
  <c r="U25" i="85"/>
  <c r="V25" s="1"/>
  <c r="V25" i="86" s="1"/>
  <c r="U26" i="85"/>
  <c r="V26" s="1"/>
  <c r="V26" i="86" s="1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B26"/>
  <c r="C26"/>
  <c r="D26"/>
  <c r="F26"/>
  <c r="G26"/>
  <c r="H26"/>
  <c r="I26"/>
  <c r="L26"/>
  <c r="M26"/>
  <c r="B23"/>
  <c r="C23"/>
  <c r="D23"/>
  <c r="F23"/>
  <c r="G23"/>
  <c r="H23"/>
  <c r="I23"/>
  <c r="L23"/>
  <c r="M23"/>
  <c r="B20"/>
  <c r="C20"/>
  <c r="D20"/>
  <c r="F20"/>
  <c r="G20"/>
  <c r="H20"/>
  <c r="I20"/>
  <c r="L20"/>
  <c r="M20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B18"/>
  <c r="C18"/>
  <c r="D18"/>
  <c r="F18"/>
  <c r="G18"/>
  <c r="H18"/>
  <c r="I18"/>
  <c r="L18"/>
  <c r="M18"/>
  <c r="B19"/>
  <c r="C19"/>
  <c r="D19"/>
  <c r="F19"/>
  <c r="G19"/>
  <c r="H19"/>
  <c r="I19"/>
  <c r="L19"/>
  <c r="M19"/>
  <c r="U15" i="85"/>
  <c r="B17" i="86"/>
  <c r="C17"/>
  <c r="D17"/>
  <c r="F17"/>
  <c r="G17"/>
  <c r="H17"/>
  <c r="I17"/>
  <c r="L17"/>
  <c r="M17"/>
  <c r="B16"/>
  <c r="C16"/>
  <c r="D16"/>
  <c r="F16"/>
  <c r="G16"/>
  <c r="H16"/>
  <c r="I16"/>
  <c r="L16"/>
  <c r="M16"/>
  <c r="V15" i="85" l="1"/>
  <c r="V120" s="1"/>
  <c r="V121" i="86" s="1"/>
  <c r="U120" i="85"/>
  <c r="F121" i="86"/>
  <c r="H121"/>
  <c r="G121"/>
  <c r="B13"/>
  <c r="C13"/>
  <c r="D13"/>
  <c r="F13"/>
  <c r="G13"/>
  <c r="H13"/>
  <c r="I13"/>
  <c r="L13"/>
  <c r="M13"/>
  <c r="V13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B7"/>
  <c r="C7"/>
  <c r="D7"/>
  <c r="F7"/>
  <c r="G7"/>
  <c r="H7"/>
  <c r="I7"/>
  <c r="L7"/>
  <c r="M7"/>
  <c r="V7"/>
  <c r="I121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V3"/>
  <c r="M3"/>
  <c r="L3"/>
  <c r="I3"/>
  <c r="H3"/>
  <c r="G3"/>
  <c r="F3"/>
  <c r="D3"/>
  <c r="C3"/>
  <c r="B3"/>
  <c r="O50" i="10"/>
  <c r="R50" s="1"/>
  <c r="M50"/>
  <c r="L50"/>
  <c r="U50" s="1"/>
  <c r="D50"/>
  <c r="J50" s="1"/>
  <c r="F106" i="83"/>
  <c r="F109" i="84" s="1"/>
  <c r="I106" i="83"/>
  <c r="H106"/>
  <c r="H109" i="84" s="1"/>
  <c r="G106" i="83"/>
  <c r="G109" i="84" s="1"/>
  <c r="U82" i="83"/>
  <c r="V82" s="1"/>
  <c r="V82" i="84" s="1"/>
  <c r="U83" i="83"/>
  <c r="V83" s="1"/>
  <c r="V83" i="84" s="1"/>
  <c r="U84" i="83"/>
  <c r="V84" s="1"/>
  <c r="V84" i="84" s="1"/>
  <c r="U85" i="83"/>
  <c r="V85" s="1"/>
  <c r="V85" i="84" s="1"/>
  <c r="U86" i="83"/>
  <c r="V86" s="1"/>
  <c r="V86" i="84" s="1"/>
  <c r="U87" i="83"/>
  <c r="V87" s="1"/>
  <c r="V87" i="84" s="1"/>
  <c r="U88" i="83"/>
  <c r="V88" s="1"/>
  <c r="V88" i="84" s="1"/>
  <c r="U89" i="83"/>
  <c r="V89" s="1"/>
  <c r="V89" i="84" s="1"/>
  <c r="U90" i="83"/>
  <c r="V90" s="1"/>
  <c r="V90" i="84" s="1"/>
  <c r="U91" i="83"/>
  <c r="V91" s="1"/>
  <c r="V91" i="84" s="1"/>
  <c r="U92" i="83"/>
  <c r="V92" s="1"/>
  <c r="V92" i="84" s="1"/>
  <c r="U93" i="83"/>
  <c r="V93" s="1"/>
  <c r="V93" i="84" s="1"/>
  <c r="U94" i="83"/>
  <c r="V94" s="1"/>
  <c r="V94" i="84" s="1"/>
  <c r="U95" i="83"/>
  <c r="V95" s="1"/>
  <c r="V95" i="84" s="1"/>
  <c r="U96" i="83"/>
  <c r="V96" s="1"/>
  <c r="V96" i="84" s="1"/>
  <c r="U97" i="83"/>
  <c r="V97" s="1"/>
  <c r="V97" i="84" s="1"/>
  <c r="U98" i="83"/>
  <c r="V98" s="1"/>
  <c r="V98" i="84" s="1"/>
  <c r="U99" i="83"/>
  <c r="V99" s="1"/>
  <c r="V99" i="84" s="1"/>
  <c r="U100" i="83"/>
  <c r="V100" s="1"/>
  <c r="V100" i="84" s="1"/>
  <c r="U101" i="83"/>
  <c r="V101" s="1"/>
  <c r="V101" i="84" s="1"/>
  <c r="U102" i="83"/>
  <c r="V102" s="1"/>
  <c r="V102" i="84" s="1"/>
  <c r="U103" i="83"/>
  <c r="V103" s="1"/>
  <c r="V103" i="84" s="1"/>
  <c r="U104" i="83"/>
  <c r="V104" s="1"/>
  <c r="V104" i="84" s="1"/>
  <c r="U105" i="83"/>
  <c r="V105" s="1"/>
  <c r="V105" i="84" s="1"/>
  <c r="B105"/>
  <c r="C105"/>
  <c r="D105"/>
  <c r="F105"/>
  <c r="G105"/>
  <c r="H105"/>
  <c r="I105"/>
  <c r="L105"/>
  <c r="M105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100"/>
  <c r="C100"/>
  <c r="D100"/>
  <c r="F100"/>
  <c r="G100"/>
  <c r="H100"/>
  <c r="I100"/>
  <c r="L100"/>
  <c r="M100"/>
  <c r="B99"/>
  <c r="C99"/>
  <c r="D99"/>
  <c r="F99"/>
  <c r="G99"/>
  <c r="H99"/>
  <c r="I99"/>
  <c r="L99"/>
  <c r="M99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98"/>
  <c r="C98"/>
  <c r="D98"/>
  <c r="F98"/>
  <c r="G98"/>
  <c r="H98"/>
  <c r="I98"/>
  <c r="L98"/>
  <c r="M98"/>
  <c r="B95"/>
  <c r="C95"/>
  <c r="D95"/>
  <c r="F95"/>
  <c r="G95"/>
  <c r="H95"/>
  <c r="I95"/>
  <c r="L95"/>
  <c r="M95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B89"/>
  <c r="C89"/>
  <c r="D89"/>
  <c r="F89"/>
  <c r="G89"/>
  <c r="H89"/>
  <c r="I89"/>
  <c r="L89"/>
  <c r="M89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U25" i="83"/>
  <c r="V25" s="1"/>
  <c r="U66"/>
  <c r="V66" s="1"/>
  <c r="V66" i="84" s="1"/>
  <c r="U67" i="83"/>
  <c r="V67" s="1"/>
  <c r="V67" i="84" s="1"/>
  <c r="U68" i="83"/>
  <c r="V68" s="1"/>
  <c r="V68" i="84" s="1"/>
  <c r="U69" i="83"/>
  <c r="V69" s="1"/>
  <c r="V69" i="84" s="1"/>
  <c r="U70" i="83"/>
  <c r="V70" s="1"/>
  <c r="V70" i="84" s="1"/>
  <c r="U71" i="83"/>
  <c r="V71" s="1"/>
  <c r="V71" i="84" s="1"/>
  <c r="U72" i="83"/>
  <c r="V72" s="1"/>
  <c r="V72" i="84" s="1"/>
  <c r="U73" i="83"/>
  <c r="V73" s="1"/>
  <c r="V73" i="84" s="1"/>
  <c r="U74" i="83"/>
  <c r="V74" s="1"/>
  <c r="V74" i="84" s="1"/>
  <c r="U75" i="83"/>
  <c r="V75" s="1"/>
  <c r="V75" i="84" s="1"/>
  <c r="U76" i="83"/>
  <c r="V76" s="1"/>
  <c r="V76" i="84" s="1"/>
  <c r="U77" i="83"/>
  <c r="V77" s="1"/>
  <c r="V77" i="84" s="1"/>
  <c r="U78" i="83"/>
  <c r="V78" s="1"/>
  <c r="V78" i="84" s="1"/>
  <c r="U79" i="83"/>
  <c r="V79" s="1"/>
  <c r="V79" i="84" s="1"/>
  <c r="U80" i="83"/>
  <c r="V80" s="1"/>
  <c r="V80" i="84" s="1"/>
  <c r="U81" i="83"/>
  <c r="V81" s="1"/>
  <c r="V81" i="84" s="1"/>
  <c r="U45" i="83"/>
  <c r="V45" s="1"/>
  <c r="V45" i="84" s="1"/>
  <c r="U46" i="83"/>
  <c r="V46" s="1"/>
  <c r="V46" i="84" s="1"/>
  <c r="U47" i="83"/>
  <c r="V47" s="1"/>
  <c r="V47" i="84" s="1"/>
  <c r="U48" i="83"/>
  <c r="V48" s="1"/>
  <c r="V48" i="84" s="1"/>
  <c r="U49" i="83"/>
  <c r="V49" s="1"/>
  <c r="V49" i="84" s="1"/>
  <c r="U50" i="83"/>
  <c r="V50" s="1"/>
  <c r="V50" i="84" s="1"/>
  <c r="U51" i="83"/>
  <c r="V51" s="1"/>
  <c r="V51" i="84" s="1"/>
  <c r="U52" i="83"/>
  <c r="V52" s="1"/>
  <c r="V52" i="84" s="1"/>
  <c r="U53" i="83"/>
  <c r="V53" s="1"/>
  <c r="V53" i="84" s="1"/>
  <c r="U54" i="83"/>
  <c r="V54" s="1"/>
  <c r="V54" i="84" s="1"/>
  <c r="U55" i="83"/>
  <c r="V55" s="1"/>
  <c r="V55" i="84" s="1"/>
  <c r="U56" i="83"/>
  <c r="V56" s="1"/>
  <c r="V56" i="84" s="1"/>
  <c r="U57" i="83"/>
  <c r="V57" s="1"/>
  <c r="V57" i="84" s="1"/>
  <c r="U58" i="83"/>
  <c r="V58" s="1"/>
  <c r="V58" i="84" s="1"/>
  <c r="U59" i="83"/>
  <c r="V59" s="1"/>
  <c r="V59" i="84" s="1"/>
  <c r="U60" i="83"/>
  <c r="V60" s="1"/>
  <c r="V60" i="84" s="1"/>
  <c r="U61" i="83"/>
  <c r="V61" s="1"/>
  <c r="V61" i="84" s="1"/>
  <c r="U62" i="83"/>
  <c r="V62" s="1"/>
  <c r="V62" i="84" s="1"/>
  <c r="U63" i="83"/>
  <c r="V63" s="1"/>
  <c r="V63" i="84" s="1"/>
  <c r="U64" i="83"/>
  <c r="V64" s="1"/>
  <c r="V64" i="84" s="1"/>
  <c r="U65" i="83"/>
  <c r="V65" s="1"/>
  <c r="V65" i="84" s="1"/>
  <c r="U39" i="83"/>
  <c r="V39" s="1"/>
  <c r="V39" i="84" s="1"/>
  <c r="U40" i="83"/>
  <c r="V40" s="1"/>
  <c r="V40" i="84" s="1"/>
  <c r="U41" i="83"/>
  <c r="V41" s="1"/>
  <c r="V41" i="84" s="1"/>
  <c r="U42" i="83"/>
  <c r="V42" s="1"/>
  <c r="V42" i="84" s="1"/>
  <c r="U43" i="83"/>
  <c r="V43" s="1"/>
  <c r="V43" i="84" s="1"/>
  <c r="U44" i="83"/>
  <c r="V44" s="1"/>
  <c r="V44" i="84" s="1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B84"/>
  <c r="C84"/>
  <c r="D84"/>
  <c r="F84"/>
  <c r="G84"/>
  <c r="H84"/>
  <c r="I84"/>
  <c r="L84"/>
  <c r="M84"/>
  <c r="B83"/>
  <c r="C83"/>
  <c r="D83"/>
  <c r="F83"/>
  <c r="G83"/>
  <c r="H83"/>
  <c r="I83"/>
  <c r="L83"/>
  <c r="M83"/>
  <c r="B82"/>
  <c r="C82"/>
  <c r="D82"/>
  <c r="F82"/>
  <c r="G82"/>
  <c r="H82"/>
  <c r="I82"/>
  <c r="L82"/>
  <c r="M82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79"/>
  <c r="C79"/>
  <c r="D79"/>
  <c r="F79"/>
  <c r="G79"/>
  <c r="H79"/>
  <c r="I79"/>
  <c r="L79"/>
  <c r="M79"/>
  <c r="B78"/>
  <c r="C78"/>
  <c r="D78"/>
  <c r="F78"/>
  <c r="G78"/>
  <c r="H78"/>
  <c r="I78"/>
  <c r="L78"/>
  <c r="M78"/>
  <c r="B77"/>
  <c r="C77"/>
  <c r="D77"/>
  <c r="F77"/>
  <c r="G77"/>
  <c r="H77"/>
  <c r="I77"/>
  <c r="L77"/>
  <c r="M77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3"/>
  <c r="C73"/>
  <c r="D73"/>
  <c r="F73"/>
  <c r="G73"/>
  <c r="H73"/>
  <c r="I73"/>
  <c r="L73"/>
  <c r="M73"/>
  <c r="B72"/>
  <c r="C72"/>
  <c r="D72"/>
  <c r="F72"/>
  <c r="G72"/>
  <c r="H72"/>
  <c r="I72"/>
  <c r="L72"/>
  <c r="M72"/>
  <c r="B69"/>
  <c r="C69"/>
  <c r="D69"/>
  <c r="F69"/>
  <c r="G69"/>
  <c r="H69"/>
  <c r="I69"/>
  <c r="L69"/>
  <c r="M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68"/>
  <c r="C68"/>
  <c r="D68"/>
  <c r="F68"/>
  <c r="G68"/>
  <c r="H68"/>
  <c r="I68"/>
  <c r="L68"/>
  <c r="M68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B62"/>
  <c r="C62"/>
  <c r="D62"/>
  <c r="F62"/>
  <c r="G62"/>
  <c r="H62"/>
  <c r="I62"/>
  <c r="L62"/>
  <c r="M62"/>
  <c r="B61"/>
  <c r="C61"/>
  <c r="D61"/>
  <c r="F61"/>
  <c r="G61"/>
  <c r="H61"/>
  <c r="I61"/>
  <c r="L61"/>
  <c r="M61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B57"/>
  <c r="C57"/>
  <c r="D57"/>
  <c r="F57"/>
  <c r="G57"/>
  <c r="H57"/>
  <c r="I57"/>
  <c r="L57"/>
  <c r="M57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54"/>
  <c r="C54"/>
  <c r="D54"/>
  <c r="F54"/>
  <c r="G54"/>
  <c r="H54"/>
  <c r="I54"/>
  <c r="L54"/>
  <c r="M54"/>
  <c r="B53"/>
  <c r="C53"/>
  <c r="D53"/>
  <c r="F53"/>
  <c r="G53"/>
  <c r="H53"/>
  <c r="I53"/>
  <c r="L53"/>
  <c r="M53"/>
  <c r="B50"/>
  <c r="C50"/>
  <c r="D50"/>
  <c r="F50"/>
  <c r="G50"/>
  <c r="H50"/>
  <c r="I50"/>
  <c r="L50"/>
  <c r="M50"/>
  <c r="B51"/>
  <c r="C51"/>
  <c r="D51"/>
  <c r="F51"/>
  <c r="G51"/>
  <c r="H51"/>
  <c r="I51"/>
  <c r="L51"/>
  <c r="M51"/>
  <c r="B52"/>
  <c r="C52"/>
  <c r="D52"/>
  <c r="F52"/>
  <c r="G52"/>
  <c r="H52"/>
  <c r="I52"/>
  <c r="L52"/>
  <c r="M52"/>
  <c r="B48"/>
  <c r="C48"/>
  <c r="D48"/>
  <c r="F48"/>
  <c r="G48"/>
  <c r="H48"/>
  <c r="I48"/>
  <c r="L48"/>
  <c r="M48"/>
  <c r="B49"/>
  <c r="C49"/>
  <c r="D49"/>
  <c r="F49"/>
  <c r="G49"/>
  <c r="H49"/>
  <c r="I49"/>
  <c r="L49"/>
  <c r="M49"/>
  <c r="B45"/>
  <c r="C45"/>
  <c r="D45"/>
  <c r="F45"/>
  <c r="G45"/>
  <c r="H45"/>
  <c r="I45"/>
  <c r="L45"/>
  <c r="M45"/>
  <c r="B46"/>
  <c r="C46"/>
  <c r="D46"/>
  <c r="F46"/>
  <c r="G46"/>
  <c r="H46"/>
  <c r="I46"/>
  <c r="L46"/>
  <c r="M46"/>
  <c r="B47"/>
  <c r="C47"/>
  <c r="D47"/>
  <c r="F47"/>
  <c r="G47"/>
  <c r="H47"/>
  <c r="I47"/>
  <c r="L47"/>
  <c r="M47"/>
  <c r="M44"/>
  <c r="L44"/>
  <c r="I44"/>
  <c r="H44"/>
  <c r="G44"/>
  <c r="F44"/>
  <c r="D44"/>
  <c r="C44"/>
  <c r="B44"/>
  <c r="B42"/>
  <c r="C42"/>
  <c r="D42"/>
  <c r="F42"/>
  <c r="G42"/>
  <c r="H42"/>
  <c r="I42"/>
  <c r="L42"/>
  <c r="M42"/>
  <c r="B43"/>
  <c r="C43"/>
  <c r="D43"/>
  <c r="F43"/>
  <c r="G43"/>
  <c r="H43"/>
  <c r="I43"/>
  <c r="L43"/>
  <c r="M43"/>
  <c r="B40"/>
  <c r="C40"/>
  <c r="D40"/>
  <c r="F40"/>
  <c r="G40"/>
  <c r="H40"/>
  <c r="I40"/>
  <c r="L40"/>
  <c r="M40"/>
  <c r="B41"/>
  <c r="C41"/>
  <c r="D41"/>
  <c r="F41"/>
  <c r="G41"/>
  <c r="H41"/>
  <c r="I41"/>
  <c r="L41"/>
  <c r="M41"/>
  <c r="B39"/>
  <c r="C39"/>
  <c r="D39"/>
  <c r="F39"/>
  <c r="G39"/>
  <c r="H39"/>
  <c r="I39"/>
  <c r="L39"/>
  <c r="M39"/>
  <c r="U32" i="83"/>
  <c r="V32" s="1"/>
  <c r="V32" i="84" s="1"/>
  <c r="U33" i="83"/>
  <c r="V33" s="1"/>
  <c r="V33" i="84" s="1"/>
  <c r="U34" i="83"/>
  <c r="V34" s="1"/>
  <c r="V34" i="84" s="1"/>
  <c r="U35" i="83"/>
  <c r="V35" s="1"/>
  <c r="V35" i="84" s="1"/>
  <c r="U36" i="83"/>
  <c r="V36" s="1"/>
  <c r="V36" i="84" s="1"/>
  <c r="U37" i="83"/>
  <c r="V37" s="1"/>
  <c r="V37" i="84" s="1"/>
  <c r="U38" i="83"/>
  <c r="V38" s="1"/>
  <c r="V38" i="84" s="1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I109"/>
  <c r="U31" i="83"/>
  <c r="V31" s="1"/>
  <c r="V31" i="84" s="1"/>
  <c r="B33"/>
  <c r="C33"/>
  <c r="D33"/>
  <c r="F33"/>
  <c r="G33"/>
  <c r="H33"/>
  <c r="I33"/>
  <c r="L33"/>
  <c r="M33"/>
  <c r="B34"/>
  <c r="C34"/>
  <c r="D34"/>
  <c r="F34"/>
  <c r="G34"/>
  <c r="H34"/>
  <c r="I34"/>
  <c r="L34"/>
  <c r="M34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B32"/>
  <c r="C32"/>
  <c r="D32"/>
  <c r="F32"/>
  <c r="G32"/>
  <c r="H32"/>
  <c r="I32"/>
  <c r="L32"/>
  <c r="M32"/>
  <c r="B31"/>
  <c r="C31"/>
  <c r="D31"/>
  <c r="F31"/>
  <c r="G31"/>
  <c r="H31"/>
  <c r="I31"/>
  <c r="L31"/>
  <c r="M31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28"/>
  <c r="C28"/>
  <c r="D28"/>
  <c r="F28"/>
  <c r="G28"/>
  <c r="H28"/>
  <c r="I28"/>
  <c r="L28"/>
  <c r="M28"/>
  <c r="V28"/>
  <c r="B26"/>
  <c r="C26"/>
  <c r="D26"/>
  <c r="F26"/>
  <c r="G26"/>
  <c r="H26"/>
  <c r="I26"/>
  <c r="L26"/>
  <c r="M26"/>
  <c r="V26"/>
  <c r="B27"/>
  <c r="C27"/>
  <c r="D27"/>
  <c r="F27"/>
  <c r="G27"/>
  <c r="H27"/>
  <c r="I27"/>
  <c r="L27"/>
  <c r="M27"/>
  <c r="V27"/>
  <c r="B23"/>
  <c r="C23"/>
  <c r="D23"/>
  <c r="F23"/>
  <c r="G23"/>
  <c r="H23"/>
  <c r="I23"/>
  <c r="L23"/>
  <c r="M23"/>
  <c r="V23"/>
  <c r="B24"/>
  <c r="C24"/>
  <c r="D24"/>
  <c r="F24"/>
  <c r="G24"/>
  <c r="H24"/>
  <c r="I24"/>
  <c r="L24"/>
  <c r="M24"/>
  <c r="V24"/>
  <c r="B25"/>
  <c r="C25"/>
  <c r="D25"/>
  <c r="F25"/>
  <c r="G25"/>
  <c r="H25"/>
  <c r="I25"/>
  <c r="L25"/>
  <c r="M25"/>
  <c r="B22"/>
  <c r="C22"/>
  <c r="D22"/>
  <c r="F22"/>
  <c r="G22"/>
  <c r="H22"/>
  <c r="I22"/>
  <c r="L22"/>
  <c r="M22"/>
  <c r="V22"/>
  <c r="B20"/>
  <c r="C20"/>
  <c r="D20"/>
  <c r="F20"/>
  <c r="G20"/>
  <c r="H20"/>
  <c r="I20"/>
  <c r="L20"/>
  <c r="M20"/>
  <c r="V20"/>
  <c r="B21"/>
  <c r="C21"/>
  <c r="D21"/>
  <c r="F21"/>
  <c r="G21"/>
  <c r="H21"/>
  <c r="I21"/>
  <c r="L21"/>
  <c r="M21"/>
  <c r="V21"/>
  <c r="B19"/>
  <c r="C19"/>
  <c r="D19"/>
  <c r="F19"/>
  <c r="G19"/>
  <c r="H19"/>
  <c r="I19"/>
  <c r="L19"/>
  <c r="M19"/>
  <c r="V19"/>
  <c r="B18"/>
  <c r="C18"/>
  <c r="D18"/>
  <c r="F18"/>
  <c r="G18"/>
  <c r="H18"/>
  <c r="I18"/>
  <c r="L18"/>
  <c r="M18"/>
  <c r="V18"/>
  <c r="B17"/>
  <c r="C17"/>
  <c r="D17"/>
  <c r="F17"/>
  <c r="G17"/>
  <c r="H17"/>
  <c r="I17"/>
  <c r="L17"/>
  <c r="M17"/>
  <c r="V17"/>
  <c r="B15"/>
  <c r="C15"/>
  <c r="D15"/>
  <c r="F15"/>
  <c r="G15"/>
  <c r="H15"/>
  <c r="I15"/>
  <c r="L15"/>
  <c r="M15"/>
  <c r="V15"/>
  <c r="B16"/>
  <c r="C16"/>
  <c r="D16"/>
  <c r="F16"/>
  <c r="G16"/>
  <c r="H16"/>
  <c r="I16"/>
  <c r="L16"/>
  <c r="M16"/>
  <c r="V16"/>
  <c r="B14"/>
  <c r="C14"/>
  <c r="D14"/>
  <c r="F14"/>
  <c r="G14"/>
  <c r="H14"/>
  <c r="I14"/>
  <c r="L14"/>
  <c r="M14"/>
  <c r="V14"/>
  <c r="B13"/>
  <c r="C13"/>
  <c r="D13"/>
  <c r="F13"/>
  <c r="G13"/>
  <c r="H13"/>
  <c r="I13"/>
  <c r="L13"/>
  <c r="M13"/>
  <c r="V13"/>
  <c r="B12"/>
  <c r="C12"/>
  <c r="D12"/>
  <c r="F12"/>
  <c r="G12"/>
  <c r="H12"/>
  <c r="I12"/>
  <c r="L12"/>
  <c r="M12"/>
  <c r="V12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O49" i="10"/>
  <c r="R49" s="1"/>
  <c r="M49"/>
  <c r="L49"/>
  <c r="U49" s="1"/>
  <c r="E49"/>
  <c r="K49" s="1"/>
  <c r="D49"/>
  <c r="J49" s="1"/>
  <c r="V55" i="81"/>
  <c r="V56"/>
  <c r="V57"/>
  <c r="V58"/>
  <c r="V59"/>
  <c r="V60"/>
  <c r="V61"/>
  <c r="U56"/>
  <c r="U57"/>
  <c r="U58"/>
  <c r="U59"/>
  <c r="V8"/>
  <c r="V9"/>
  <c r="V10"/>
  <c r="V11"/>
  <c r="V108" i="84" s="1"/>
  <c r="V12" i="81"/>
  <c r="V13"/>
  <c r="V14"/>
  <c r="V15"/>
  <c r="V16"/>
  <c r="U8"/>
  <c r="U9"/>
  <c r="U10"/>
  <c r="U11"/>
  <c r="U12"/>
  <c r="U13"/>
  <c r="U14"/>
  <c r="U15"/>
  <c r="U16"/>
  <c r="B6" i="84"/>
  <c r="C6"/>
  <c r="D6"/>
  <c r="F6"/>
  <c r="G6"/>
  <c r="H6"/>
  <c r="I6"/>
  <c r="L6"/>
  <c r="M6"/>
  <c r="V6"/>
  <c r="B7"/>
  <c r="C7"/>
  <c r="D7"/>
  <c r="F7"/>
  <c r="G7"/>
  <c r="H7"/>
  <c r="I7"/>
  <c r="L7"/>
  <c r="M7"/>
  <c r="V7"/>
  <c r="B8"/>
  <c r="C8"/>
  <c r="D8"/>
  <c r="F8"/>
  <c r="G8"/>
  <c r="H8"/>
  <c r="I8"/>
  <c r="L8"/>
  <c r="M8"/>
  <c r="V8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V3"/>
  <c r="M3"/>
  <c r="L3"/>
  <c r="I3"/>
  <c r="H3"/>
  <c r="G3"/>
  <c r="F3"/>
  <c r="D3"/>
  <c r="C3"/>
  <c r="B3"/>
  <c r="F98" i="82"/>
  <c r="G98"/>
  <c r="H98"/>
  <c r="I98"/>
  <c r="F98" i="81"/>
  <c r="G98"/>
  <c r="I98"/>
  <c r="I99" i="82" s="1"/>
  <c r="H98" i="81"/>
  <c r="F99" i="82"/>
  <c r="G99"/>
  <c r="H99"/>
  <c r="B95"/>
  <c r="C95"/>
  <c r="D95"/>
  <c r="F95"/>
  <c r="G95"/>
  <c r="H95"/>
  <c r="I95"/>
  <c r="L95"/>
  <c r="M95"/>
  <c r="V95"/>
  <c r="B96"/>
  <c r="C96"/>
  <c r="D96"/>
  <c r="F96"/>
  <c r="G96"/>
  <c r="H96"/>
  <c r="I96"/>
  <c r="L96"/>
  <c r="M96"/>
  <c r="V96"/>
  <c r="B97"/>
  <c r="C97"/>
  <c r="D97"/>
  <c r="F97"/>
  <c r="G97"/>
  <c r="H97"/>
  <c r="I97"/>
  <c r="L97"/>
  <c r="M97"/>
  <c r="V97"/>
  <c r="V90" i="81"/>
  <c r="V90" i="82" s="1"/>
  <c r="U90" i="81"/>
  <c r="B93" i="82"/>
  <c r="C93"/>
  <c r="D93"/>
  <c r="F93"/>
  <c r="G93"/>
  <c r="H93"/>
  <c r="I93"/>
  <c r="L93"/>
  <c r="M93"/>
  <c r="V93"/>
  <c r="B94"/>
  <c r="C94"/>
  <c r="D94"/>
  <c r="F94"/>
  <c r="G94"/>
  <c r="H94"/>
  <c r="I94"/>
  <c r="L94"/>
  <c r="M94"/>
  <c r="V94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V91"/>
  <c r="B92"/>
  <c r="C92"/>
  <c r="D92"/>
  <c r="F92"/>
  <c r="G92"/>
  <c r="H92"/>
  <c r="I92"/>
  <c r="L92"/>
  <c r="M92"/>
  <c r="V92"/>
  <c r="B87"/>
  <c r="C87"/>
  <c r="D87"/>
  <c r="F87"/>
  <c r="G87"/>
  <c r="H87"/>
  <c r="I87"/>
  <c r="L87"/>
  <c r="M87"/>
  <c r="V87"/>
  <c r="B88"/>
  <c r="C88"/>
  <c r="D88"/>
  <c r="F88"/>
  <c r="G88"/>
  <c r="H88"/>
  <c r="I88"/>
  <c r="L88"/>
  <c r="M88"/>
  <c r="V88"/>
  <c r="B89"/>
  <c r="C89"/>
  <c r="D89"/>
  <c r="F89"/>
  <c r="G89"/>
  <c r="H89"/>
  <c r="I89"/>
  <c r="L89"/>
  <c r="M89"/>
  <c r="V89"/>
  <c r="B86"/>
  <c r="C86"/>
  <c r="D86"/>
  <c r="F86"/>
  <c r="G86"/>
  <c r="H86"/>
  <c r="I86"/>
  <c r="L86"/>
  <c r="M86"/>
  <c r="V86"/>
  <c r="B84"/>
  <c r="C84"/>
  <c r="D84"/>
  <c r="F84"/>
  <c r="G84"/>
  <c r="H84"/>
  <c r="I84"/>
  <c r="L84"/>
  <c r="M84"/>
  <c r="V84"/>
  <c r="B85"/>
  <c r="C85"/>
  <c r="D85"/>
  <c r="F85"/>
  <c r="G85"/>
  <c r="H85"/>
  <c r="I85"/>
  <c r="L85"/>
  <c r="M85"/>
  <c r="V85"/>
  <c r="B83"/>
  <c r="C83"/>
  <c r="D83"/>
  <c r="F83"/>
  <c r="G83"/>
  <c r="H83"/>
  <c r="I83"/>
  <c r="L83"/>
  <c r="M83"/>
  <c r="V83"/>
  <c r="B81"/>
  <c r="C81"/>
  <c r="D81"/>
  <c r="F81"/>
  <c r="G81"/>
  <c r="H81"/>
  <c r="I81"/>
  <c r="L81"/>
  <c r="M81"/>
  <c r="V81"/>
  <c r="B82"/>
  <c r="C82"/>
  <c r="D82"/>
  <c r="F82"/>
  <c r="G82"/>
  <c r="H82"/>
  <c r="I82"/>
  <c r="L82"/>
  <c r="M82"/>
  <c r="V82"/>
  <c r="B80"/>
  <c r="C80"/>
  <c r="D80"/>
  <c r="F80"/>
  <c r="G80"/>
  <c r="H80"/>
  <c r="I80"/>
  <c r="L80"/>
  <c r="M80"/>
  <c r="V80"/>
  <c r="B79"/>
  <c r="C79"/>
  <c r="D79"/>
  <c r="F79"/>
  <c r="G79"/>
  <c r="H79"/>
  <c r="I79"/>
  <c r="L79"/>
  <c r="M79"/>
  <c r="V79"/>
  <c r="B77"/>
  <c r="C77"/>
  <c r="D77"/>
  <c r="F77"/>
  <c r="G77"/>
  <c r="H77"/>
  <c r="I77"/>
  <c r="L77"/>
  <c r="M77"/>
  <c r="V77"/>
  <c r="B78"/>
  <c r="C78"/>
  <c r="D78"/>
  <c r="F78"/>
  <c r="G78"/>
  <c r="H78"/>
  <c r="I78"/>
  <c r="L78"/>
  <c r="M78"/>
  <c r="V78"/>
  <c r="B76"/>
  <c r="C76"/>
  <c r="D76"/>
  <c r="F76"/>
  <c r="G76"/>
  <c r="H76"/>
  <c r="I76"/>
  <c r="L76"/>
  <c r="M76"/>
  <c r="V76"/>
  <c r="B73"/>
  <c r="C73"/>
  <c r="D73"/>
  <c r="F73"/>
  <c r="G73"/>
  <c r="H73"/>
  <c r="I73"/>
  <c r="L73"/>
  <c r="M73"/>
  <c r="V73"/>
  <c r="B74"/>
  <c r="C74"/>
  <c r="D74"/>
  <c r="F74"/>
  <c r="G74"/>
  <c r="H74"/>
  <c r="I74"/>
  <c r="L74"/>
  <c r="M74"/>
  <c r="V74"/>
  <c r="B75"/>
  <c r="C75"/>
  <c r="D75"/>
  <c r="F75"/>
  <c r="G75"/>
  <c r="H75"/>
  <c r="I75"/>
  <c r="L75"/>
  <c r="M75"/>
  <c r="V75"/>
  <c r="B72"/>
  <c r="C72"/>
  <c r="D72"/>
  <c r="F72"/>
  <c r="G72"/>
  <c r="H72"/>
  <c r="I72"/>
  <c r="L72"/>
  <c r="M72"/>
  <c r="V72"/>
  <c r="B70"/>
  <c r="C70"/>
  <c r="D70"/>
  <c r="F70"/>
  <c r="G70"/>
  <c r="H70"/>
  <c r="I70"/>
  <c r="L70"/>
  <c r="M70"/>
  <c r="V70"/>
  <c r="B71"/>
  <c r="C71"/>
  <c r="D71"/>
  <c r="F71"/>
  <c r="G71"/>
  <c r="H71"/>
  <c r="I71"/>
  <c r="L71"/>
  <c r="M71"/>
  <c r="V71"/>
  <c r="B68"/>
  <c r="C68"/>
  <c r="D68"/>
  <c r="F68"/>
  <c r="G68"/>
  <c r="H68"/>
  <c r="I68"/>
  <c r="L68"/>
  <c r="M68"/>
  <c r="V68"/>
  <c r="B69"/>
  <c r="C69"/>
  <c r="D69"/>
  <c r="F69"/>
  <c r="G69"/>
  <c r="H69"/>
  <c r="I69"/>
  <c r="L69"/>
  <c r="M69"/>
  <c r="V69"/>
  <c r="B66"/>
  <c r="C66"/>
  <c r="D66"/>
  <c r="F66"/>
  <c r="G66"/>
  <c r="H66"/>
  <c r="I66"/>
  <c r="L66"/>
  <c r="M66"/>
  <c r="V66"/>
  <c r="B67"/>
  <c r="C67"/>
  <c r="D67"/>
  <c r="F67"/>
  <c r="G67"/>
  <c r="H67"/>
  <c r="I67"/>
  <c r="L67"/>
  <c r="M67"/>
  <c r="V67"/>
  <c r="B64"/>
  <c r="C64"/>
  <c r="D64"/>
  <c r="F64"/>
  <c r="G64"/>
  <c r="H64"/>
  <c r="I64"/>
  <c r="L64"/>
  <c r="M64"/>
  <c r="V64"/>
  <c r="B65"/>
  <c r="C65"/>
  <c r="D65"/>
  <c r="F65"/>
  <c r="G65"/>
  <c r="H65"/>
  <c r="I65"/>
  <c r="L65"/>
  <c r="M65"/>
  <c r="V65"/>
  <c r="B63"/>
  <c r="C63"/>
  <c r="D63"/>
  <c r="F63"/>
  <c r="G63"/>
  <c r="H63"/>
  <c r="I63"/>
  <c r="L63"/>
  <c r="M63"/>
  <c r="V63"/>
  <c r="B61"/>
  <c r="C61"/>
  <c r="D61"/>
  <c r="F61"/>
  <c r="G61"/>
  <c r="H61"/>
  <c r="I61"/>
  <c r="L61"/>
  <c r="M61"/>
  <c r="V61"/>
  <c r="B62"/>
  <c r="C62"/>
  <c r="D62"/>
  <c r="F62"/>
  <c r="G62"/>
  <c r="H62"/>
  <c r="I62"/>
  <c r="L62"/>
  <c r="M62"/>
  <c r="V62"/>
  <c r="B59"/>
  <c r="C59"/>
  <c r="D59"/>
  <c r="F59"/>
  <c r="G59"/>
  <c r="H59"/>
  <c r="I59"/>
  <c r="L59"/>
  <c r="M59"/>
  <c r="V59"/>
  <c r="B60"/>
  <c r="C60"/>
  <c r="D60"/>
  <c r="F60"/>
  <c r="G60"/>
  <c r="H60"/>
  <c r="I60"/>
  <c r="L60"/>
  <c r="M60"/>
  <c r="V60"/>
  <c r="B56"/>
  <c r="C56"/>
  <c r="D56"/>
  <c r="F56"/>
  <c r="G56"/>
  <c r="H56"/>
  <c r="I56"/>
  <c r="L56"/>
  <c r="M56"/>
  <c r="V56"/>
  <c r="B57"/>
  <c r="C57"/>
  <c r="D57"/>
  <c r="F57"/>
  <c r="G57"/>
  <c r="H57"/>
  <c r="I57"/>
  <c r="L57"/>
  <c r="M57"/>
  <c r="V57"/>
  <c r="B58"/>
  <c r="C58"/>
  <c r="D58"/>
  <c r="F58"/>
  <c r="G58"/>
  <c r="H58"/>
  <c r="I58"/>
  <c r="L58"/>
  <c r="M58"/>
  <c r="V58"/>
  <c r="B55"/>
  <c r="C55"/>
  <c r="D55"/>
  <c r="F55"/>
  <c r="G55"/>
  <c r="H55"/>
  <c r="I55"/>
  <c r="L55"/>
  <c r="M55"/>
  <c r="U51" i="81"/>
  <c r="V51" s="1"/>
  <c r="V51" i="82" s="1"/>
  <c r="U52" i="81"/>
  <c r="V52" s="1"/>
  <c r="V52" i="82" s="1"/>
  <c r="U53" i="81"/>
  <c r="V53" s="1"/>
  <c r="V53" i="82" s="1"/>
  <c r="U54" i="81"/>
  <c r="V54" s="1"/>
  <c r="V54" i="82" s="1"/>
  <c r="U55" i="81"/>
  <c r="V55" i="82" s="1"/>
  <c r="B54"/>
  <c r="C54"/>
  <c r="D54"/>
  <c r="F54"/>
  <c r="G54"/>
  <c r="H54"/>
  <c r="I54"/>
  <c r="L54"/>
  <c r="M54"/>
  <c r="B52"/>
  <c r="C52"/>
  <c r="D52"/>
  <c r="F52"/>
  <c r="G52"/>
  <c r="H52"/>
  <c r="I52"/>
  <c r="L52"/>
  <c r="M52"/>
  <c r="B53"/>
  <c r="C53"/>
  <c r="D53"/>
  <c r="F53"/>
  <c r="G53"/>
  <c r="H53"/>
  <c r="I53"/>
  <c r="L53"/>
  <c r="M53"/>
  <c r="B49"/>
  <c r="C49"/>
  <c r="D49"/>
  <c r="F49"/>
  <c r="G49"/>
  <c r="H49"/>
  <c r="I49"/>
  <c r="L49"/>
  <c r="M49"/>
  <c r="V49"/>
  <c r="B50"/>
  <c r="C50"/>
  <c r="D50"/>
  <c r="F50"/>
  <c r="G50"/>
  <c r="H50"/>
  <c r="I50"/>
  <c r="L50"/>
  <c r="M50"/>
  <c r="B51"/>
  <c r="C51"/>
  <c r="D51"/>
  <c r="F51"/>
  <c r="G51"/>
  <c r="H51"/>
  <c r="I51"/>
  <c r="L51"/>
  <c r="M51"/>
  <c r="U50" i="81"/>
  <c r="V50" s="1"/>
  <c r="V50" i="82" s="1"/>
  <c r="B48"/>
  <c r="C48"/>
  <c r="D48"/>
  <c r="F48"/>
  <c r="G48"/>
  <c r="H48"/>
  <c r="I48"/>
  <c r="L48"/>
  <c r="M48"/>
  <c r="V48"/>
  <c r="B47"/>
  <c r="C47"/>
  <c r="D47"/>
  <c r="F47"/>
  <c r="G47"/>
  <c r="H47"/>
  <c r="I47"/>
  <c r="L47"/>
  <c r="M47"/>
  <c r="V47"/>
  <c r="B45"/>
  <c r="C45"/>
  <c r="D45"/>
  <c r="F45"/>
  <c r="G45"/>
  <c r="H45"/>
  <c r="I45"/>
  <c r="L45"/>
  <c r="M45"/>
  <c r="V45"/>
  <c r="B46"/>
  <c r="C46"/>
  <c r="D46"/>
  <c r="F46"/>
  <c r="G46"/>
  <c r="H46"/>
  <c r="I46"/>
  <c r="L46"/>
  <c r="M46"/>
  <c r="V46"/>
  <c r="B43"/>
  <c r="C43"/>
  <c r="D43"/>
  <c r="F43"/>
  <c r="G43"/>
  <c r="H43"/>
  <c r="I43"/>
  <c r="L43"/>
  <c r="M43"/>
  <c r="V43"/>
  <c r="B44"/>
  <c r="C44"/>
  <c r="D44"/>
  <c r="F44"/>
  <c r="G44"/>
  <c r="H44"/>
  <c r="I44"/>
  <c r="L44"/>
  <c r="M44"/>
  <c r="V44"/>
  <c r="B42"/>
  <c r="C42"/>
  <c r="D42"/>
  <c r="F42"/>
  <c r="G42"/>
  <c r="H42"/>
  <c r="I42"/>
  <c r="L42"/>
  <c r="M42"/>
  <c r="V42"/>
  <c r="B40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41"/>
  <c r="B39"/>
  <c r="C39"/>
  <c r="D39"/>
  <c r="F39"/>
  <c r="G39"/>
  <c r="H39"/>
  <c r="I39"/>
  <c r="L39"/>
  <c r="M39"/>
  <c r="V39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6"/>
  <c r="C36"/>
  <c r="D36"/>
  <c r="F36"/>
  <c r="G36"/>
  <c r="H36"/>
  <c r="I36"/>
  <c r="L36"/>
  <c r="M36"/>
  <c r="V36"/>
  <c r="B35"/>
  <c r="C35"/>
  <c r="D35"/>
  <c r="F35"/>
  <c r="G35"/>
  <c r="H35"/>
  <c r="I35"/>
  <c r="L35"/>
  <c r="M35"/>
  <c r="V35"/>
  <c r="H31"/>
  <c r="B33"/>
  <c r="C33"/>
  <c r="D33"/>
  <c r="F33"/>
  <c r="G33"/>
  <c r="H33"/>
  <c r="I33"/>
  <c r="L33"/>
  <c r="M33"/>
  <c r="V33"/>
  <c r="B34"/>
  <c r="C34"/>
  <c r="D34"/>
  <c r="F34"/>
  <c r="G34"/>
  <c r="H34"/>
  <c r="I34"/>
  <c r="L34"/>
  <c r="M34"/>
  <c r="V34"/>
  <c r="B32"/>
  <c r="C32"/>
  <c r="D32"/>
  <c r="F32"/>
  <c r="G32"/>
  <c r="H32"/>
  <c r="I32"/>
  <c r="L32"/>
  <c r="M32"/>
  <c r="V32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I31"/>
  <c r="L31"/>
  <c r="M31"/>
  <c r="V31"/>
  <c r="B26"/>
  <c r="C26"/>
  <c r="D26"/>
  <c r="F26"/>
  <c r="G26"/>
  <c r="H26"/>
  <c r="I26"/>
  <c r="L26"/>
  <c r="M26"/>
  <c r="V26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B24"/>
  <c r="C24"/>
  <c r="D24"/>
  <c r="F24"/>
  <c r="G24"/>
  <c r="H24"/>
  <c r="I24"/>
  <c r="L24"/>
  <c r="M24"/>
  <c r="V24"/>
  <c r="B25"/>
  <c r="C25"/>
  <c r="D25"/>
  <c r="F25"/>
  <c r="G25"/>
  <c r="H25"/>
  <c r="I25"/>
  <c r="L25"/>
  <c r="M25"/>
  <c r="V25"/>
  <c r="B23"/>
  <c r="C23"/>
  <c r="D23"/>
  <c r="F23"/>
  <c r="G23"/>
  <c r="H23"/>
  <c r="I23"/>
  <c r="L23"/>
  <c r="M23"/>
  <c r="V23"/>
  <c r="B21"/>
  <c r="C21"/>
  <c r="D21"/>
  <c r="F21"/>
  <c r="G21"/>
  <c r="H21"/>
  <c r="I21"/>
  <c r="L21"/>
  <c r="M21"/>
  <c r="V21"/>
  <c r="B22"/>
  <c r="C22"/>
  <c r="D22"/>
  <c r="F22"/>
  <c r="G22"/>
  <c r="H22"/>
  <c r="I22"/>
  <c r="L22"/>
  <c r="M22"/>
  <c r="V22"/>
  <c r="B18"/>
  <c r="C18"/>
  <c r="D18"/>
  <c r="F18"/>
  <c r="G18"/>
  <c r="H18"/>
  <c r="I18"/>
  <c r="L18"/>
  <c r="M18"/>
  <c r="V18"/>
  <c r="B19"/>
  <c r="C19"/>
  <c r="D19"/>
  <c r="F19"/>
  <c r="G19"/>
  <c r="H19"/>
  <c r="I19"/>
  <c r="L19"/>
  <c r="M19"/>
  <c r="V19"/>
  <c r="B20"/>
  <c r="C20"/>
  <c r="D20"/>
  <c r="F20"/>
  <c r="G20"/>
  <c r="H20"/>
  <c r="I20"/>
  <c r="L20"/>
  <c r="M20"/>
  <c r="V20"/>
  <c r="B17"/>
  <c r="C17"/>
  <c r="D17"/>
  <c r="F17"/>
  <c r="G17"/>
  <c r="H17"/>
  <c r="I17"/>
  <c r="L17"/>
  <c r="M17"/>
  <c r="V17"/>
  <c r="B16"/>
  <c r="C16"/>
  <c r="D16"/>
  <c r="F16"/>
  <c r="G16"/>
  <c r="H16"/>
  <c r="I16"/>
  <c r="L16"/>
  <c r="M16"/>
  <c r="V16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V15"/>
  <c r="B13"/>
  <c r="C13"/>
  <c r="D13"/>
  <c r="F13"/>
  <c r="G13"/>
  <c r="H13"/>
  <c r="I13"/>
  <c r="L13"/>
  <c r="M13"/>
  <c r="V13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V4"/>
  <c r="V5"/>
  <c r="V6"/>
  <c r="V8"/>
  <c r="V9"/>
  <c r="V10"/>
  <c r="V98"/>
  <c r="V3"/>
  <c r="U7" i="81"/>
  <c r="V7" s="1"/>
  <c r="V7" i="82" s="1"/>
  <c r="B9"/>
  <c r="C9"/>
  <c r="D9"/>
  <c r="F9"/>
  <c r="G9"/>
  <c r="H9"/>
  <c r="I9"/>
  <c r="L9"/>
  <c r="M9"/>
  <c r="B10"/>
  <c r="C10"/>
  <c r="D10"/>
  <c r="F10"/>
  <c r="G10"/>
  <c r="H10"/>
  <c r="I10"/>
  <c r="L10"/>
  <c r="M10"/>
  <c r="B7"/>
  <c r="C7"/>
  <c r="D7"/>
  <c r="F7"/>
  <c r="G7"/>
  <c r="H7"/>
  <c r="I7"/>
  <c r="L7"/>
  <c r="M7"/>
  <c r="B8"/>
  <c r="C8"/>
  <c r="D8"/>
  <c r="F8"/>
  <c r="G8"/>
  <c r="H8"/>
  <c r="I8"/>
  <c r="L8"/>
  <c r="M8"/>
  <c r="B5"/>
  <c r="C5"/>
  <c r="D5"/>
  <c r="F5"/>
  <c r="G5"/>
  <c r="H5"/>
  <c r="I5"/>
  <c r="L5"/>
  <c r="M5"/>
  <c r="B6"/>
  <c r="C6"/>
  <c r="D6"/>
  <c r="F6"/>
  <c r="G6"/>
  <c r="H6"/>
  <c r="I6"/>
  <c r="L6"/>
  <c r="M6"/>
  <c r="M48" i="10"/>
  <c r="L48"/>
  <c r="S48" s="1"/>
  <c r="E48"/>
  <c r="K48" s="1"/>
  <c r="D48"/>
  <c r="J48" s="1"/>
  <c r="B4" i="82"/>
  <c r="C4"/>
  <c r="D4"/>
  <c r="F4"/>
  <c r="G4"/>
  <c r="H4"/>
  <c r="I4"/>
  <c r="L4"/>
  <c r="M4"/>
  <c r="M3"/>
  <c r="L3"/>
  <c r="I3"/>
  <c r="H3"/>
  <c r="G3"/>
  <c r="F3"/>
  <c r="D3"/>
  <c r="C3"/>
  <c r="B3"/>
  <c r="O98" i="81"/>
  <c r="B61" i="80"/>
  <c r="C61"/>
  <c r="D61"/>
  <c r="F61"/>
  <c r="G61"/>
  <c r="H61"/>
  <c r="I61"/>
  <c r="L61"/>
  <c r="M61"/>
  <c r="V61"/>
  <c r="B60"/>
  <c r="C60"/>
  <c r="D60"/>
  <c r="F60"/>
  <c r="F62" s="1"/>
  <c r="G60"/>
  <c r="G62" s="1"/>
  <c r="H60"/>
  <c r="H62" s="1"/>
  <c r="I60"/>
  <c r="I62" s="1"/>
  <c r="L60"/>
  <c r="M60"/>
  <c r="V60"/>
  <c r="B59"/>
  <c r="C59"/>
  <c r="D59"/>
  <c r="F59"/>
  <c r="G59"/>
  <c r="H59"/>
  <c r="I59"/>
  <c r="L59"/>
  <c r="M59"/>
  <c r="B58"/>
  <c r="C58"/>
  <c r="D58"/>
  <c r="F58"/>
  <c r="G58"/>
  <c r="H58"/>
  <c r="I58"/>
  <c r="L58"/>
  <c r="M58"/>
  <c r="B57"/>
  <c r="C57"/>
  <c r="D57"/>
  <c r="F57"/>
  <c r="G57"/>
  <c r="H57"/>
  <c r="I57"/>
  <c r="L57"/>
  <c r="M57"/>
  <c r="U30" i="79"/>
  <c r="V30" s="1"/>
  <c r="V30" i="80" s="1"/>
  <c r="U31" i="79"/>
  <c r="V31" s="1"/>
  <c r="V31" i="80" s="1"/>
  <c r="U32" i="79"/>
  <c r="V32" s="1"/>
  <c r="V32" i="80" s="1"/>
  <c r="U33" i="79"/>
  <c r="V33" s="1"/>
  <c r="V33" i="80" s="1"/>
  <c r="U34" i="79"/>
  <c r="V34" s="1"/>
  <c r="V34" i="80" s="1"/>
  <c r="U35" i="79"/>
  <c r="V35" s="1"/>
  <c r="V35" i="80" s="1"/>
  <c r="U36" i="79"/>
  <c r="V36" s="1"/>
  <c r="V36" i="80" s="1"/>
  <c r="U37" i="79"/>
  <c r="V37" s="1"/>
  <c r="V37" i="80" s="1"/>
  <c r="U38" i="79"/>
  <c r="V38" s="1"/>
  <c r="V38" i="80" s="1"/>
  <c r="U39" i="79"/>
  <c r="V39" s="1"/>
  <c r="V39" i="80" s="1"/>
  <c r="U40" i="79"/>
  <c r="V40" s="1"/>
  <c r="V40" i="80" s="1"/>
  <c r="U41" i="79"/>
  <c r="V41" s="1"/>
  <c r="V41" i="80" s="1"/>
  <c r="U42" i="79"/>
  <c r="V42" s="1"/>
  <c r="V42" i="80" s="1"/>
  <c r="U43" i="79"/>
  <c r="V43" s="1"/>
  <c r="V43" i="80" s="1"/>
  <c r="U44" i="79"/>
  <c r="V44" s="1"/>
  <c r="V44" i="80" s="1"/>
  <c r="U45" i="79"/>
  <c r="V45" s="1"/>
  <c r="V45" i="80" s="1"/>
  <c r="U46" i="79"/>
  <c r="V46" s="1"/>
  <c r="V46" i="80" s="1"/>
  <c r="U47" i="79"/>
  <c r="V47" s="1"/>
  <c r="V47" i="80" s="1"/>
  <c r="U48" i="79"/>
  <c r="V48" s="1"/>
  <c r="V48" i="80" s="1"/>
  <c r="U49" i="79"/>
  <c r="V49" s="1"/>
  <c r="V49" i="80" s="1"/>
  <c r="U50" i="79"/>
  <c r="V50" s="1"/>
  <c r="V50" i="80" s="1"/>
  <c r="U51" i="79"/>
  <c r="V51" s="1"/>
  <c r="V51" i="80" s="1"/>
  <c r="U52" i="79"/>
  <c r="V52" s="1"/>
  <c r="V52" i="80" s="1"/>
  <c r="U53" i="79"/>
  <c r="V53" s="1"/>
  <c r="V53" i="80" s="1"/>
  <c r="U54" i="79"/>
  <c r="V54" s="1"/>
  <c r="V54" i="80" s="1"/>
  <c r="U55" i="79"/>
  <c r="V55" s="1"/>
  <c r="V55" i="80" s="1"/>
  <c r="U56" i="79"/>
  <c r="V56" s="1"/>
  <c r="V56" i="80" s="1"/>
  <c r="U57" i="79"/>
  <c r="V57" s="1"/>
  <c r="V57" i="80" s="1"/>
  <c r="U58" i="79"/>
  <c r="V58" s="1"/>
  <c r="V58" i="80" s="1"/>
  <c r="U59" i="79"/>
  <c r="V59" s="1"/>
  <c r="V59" i="80" s="1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52"/>
  <c r="C52"/>
  <c r="D52"/>
  <c r="F52"/>
  <c r="G52"/>
  <c r="H52"/>
  <c r="I52"/>
  <c r="L52"/>
  <c r="M52"/>
  <c r="B51"/>
  <c r="C51"/>
  <c r="D51"/>
  <c r="F51"/>
  <c r="G51"/>
  <c r="H51"/>
  <c r="I51"/>
  <c r="L51"/>
  <c r="M51"/>
  <c r="B50"/>
  <c r="C50"/>
  <c r="D50"/>
  <c r="F50"/>
  <c r="G50"/>
  <c r="H50"/>
  <c r="I50"/>
  <c r="L50"/>
  <c r="M50"/>
  <c r="B49"/>
  <c r="C49"/>
  <c r="D49"/>
  <c r="F49"/>
  <c r="G49"/>
  <c r="H49"/>
  <c r="I49"/>
  <c r="L49"/>
  <c r="M49"/>
  <c r="B48"/>
  <c r="C48"/>
  <c r="D48"/>
  <c r="F48"/>
  <c r="G48"/>
  <c r="H48"/>
  <c r="I48"/>
  <c r="L48"/>
  <c r="M48"/>
  <c r="B46"/>
  <c r="C46"/>
  <c r="D46"/>
  <c r="F46"/>
  <c r="G46"/>
  <c r="H46"/>
  <c r="I46"/>
  <c r="L46"/>
  <c r="M46"/>
  <c r="B47"/>
  <c r="C47"/>
  <c r="D47"/>
  <c r="F47"/>
  <c r="G47"/>
  <c r="H47"/>
  <c r="I47"/>
  <c r="L47"/>
  <c r="M47"/>
  <c r="B45"/>
  <c r="C45"/>
  <c r="D45"/>
  <c r="F45"/>
  <c r="G45"/>
  <c r="H45"/>
  <c r="I45"/>
  <c r="L45"/>
  <c r="M45"/>
  <c r="B44"/>
  <c r="C44"/>
  <c r="D44"/>
  <c r="F44"/>
  <c r="G44"/>
  <c r="H44"/>
  <c r="I44"/>
  <c r="L44"/>
  <c r="M44"/>
  <c r="B43"/>
  <c r="C43"/>
  <c r="D43"/>
  <c r="F43"/>
  <c r="G43"/>
  <c r="H43"/>
  <c r="I43"/>
  <c r="L43"/>
  <c r="M43"/>
  <c r="B42"/>
  <c r="C42"/>
  <c r="D42"/>
  <c r="F42"/>
  <c r="G42"/>
  <c r="H42"/>
  <c r="I42"/>
  <c r="L42"/>
  <c r="M42"/>
  <c r="B41"/>
  <c r="C41"/>
  <c r="D41"/>
  <c r="F41"/>
  <c r="G41"/>
  <c r="H41"/>
  <c r="I41"/>
  <c r="L41"/>
  <c r="M41"/>
  <c r="B40"/>
  <c r="C40"/>
  <c r="D40"/>
  <c r="F40"/>
  <c r="G40"/>
  <c r="H40"/>
  <c r="I40"/>
  <c r="L40"/>
  <c r="M40"/>
  <c r="B39"/>
  <c r="C39"/>
  <c r="D39"/>
  <c r="F39"/>
  <c r="G39"/>
  <c r="H39"/>
  <c r="I39"/>
  <c r="L39"/>
  <c r="M39"/>
  <c r="B38"/>
  <c r="C38"/>
  <c r="D38"/>
  <c r="F38"/>
  <c r="G38"/>
  <c r="H38"/>
  <c r="I38"/>
  <c r="L38"/>
  <c r="M38"/>
  <c r="B37"/>
  <c r="C37"/>
  <c r="D37"/>
  <c r="F37"/>
  <c r="G37"/>
  <c r="H37"/>
  <c r="I37"/>
  <c r="L37"/>
  <c r="M37"/>
  <c r="B36"/>
  <c r="C36"/>
  <c r="D36"/>
  <c r="F36"/>
  <c r="G36"/>
  <c r="H36"/>
  <c r="I36"/>
  <c r="L36"/>
  <c r="M36"/>
  <c r="B35"/>
  <c r="C35"/>
  <c r="D35"/>
  <c r="F35"/>
  <c r="G35"/>
  <c r="H35"/>
  <c r="I35"/>
  <c r="L35"/>
  <c r="M35"/>
  <c r="B33"/>
  <c r="C33"/>
  <c r="D33"/>
  <c r="F33"/>
  <c r="G33"/>
  <c r="H33"/>
  <c r="I33"/>
  <c r="L33"/>
  <c r="M33"/>
  <c r="B34"/>
  <c r="C34"/>
  <c r="D34"/>
  <c r="F34"/>
  <c r="G34"/>
  <c r="H34"/>
  <c r="I34"/>
  <c r="L34"/>
  <c r="M34"/>
  <c r="B31"/>
  <c r="C31"/>
  <c r="D31"/>
  <c r="F31"/>
  <c r="G31"/>
  <c r="H31"/>
  <c r="I31"/>
  <c r="L31"/>
  <c r="M31"/>
  <c r="B32"/>
  <c r="C32"/>
  <c r="D32"/>
  <c r="F32"/>
  <c r="G32"/>
  <c r="H32"/>
  <c r="I32"/>
  <c r="L32"/>
  <c r="M32"/>
  <c r="O47" i="10"/>
  <c r="R47" s="1"/>
  <c r="M47"/>
  <c r="L47"/>
  <c r="S47" s="1"/>
  <c r="E47"/>
  <c r="K47" s="1"/>
  <c r="D47"/>
  <c r="J47" s="1"/>
  <c r="U18" i="79"/>
  <c r="V18" s="1"/>
  <c r="V18" i="80" s="1"/>
  <c r="U19" i="79"/>
  <c r="V19" s="1"/>
  <c r="V19" i="80" s="1"/>
  <c r="U20" i="79"/>
  <c r="V20" s="1"/>
  <c r="V20" i="80" s="1"/>
  <c r="U21" i="79"/>
  <c r="V21" s="1"/>
  <c r="V21" i="80" s="1"/>
  <c r="U22" i="79"/>
  <c r="V22" s="1"/>
  <c r="V22" i="80" s="1"/>
  <c r="U23" i="79"/>
  <c r="V23" s="1"/>
  <c r="V23" i="80" s="1"/>
  <c r="U24" i="79"/>
  <c r="V24" s="1"/>
  <c r="V24" i="80" s="1"/>
  <c r="U25" i="79"/>
  <c r="V25" s="1"/>
  <c r="V25" i="80" s="1"/>
  <c r="U26" i="79"/>
  <c r="V26" s="1"/>
  <c r="V26" i="80" s="1"/>
  <c r="U27" i="79"/>
  <c r="V27" s="1"/>
  <c r="V27" i="80" s="1"/>
  <c r="U28" i="79"/>
  <c r="V28" s="1"/>
  <c r="V28" i="80" s="1"/>
  <c r="U29" i="79"/>
  <c r="V29" s="1"/>
  <c r="V29" i="80" s="1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27"/>
  <c r="C27"/>
  <c r="D27"/>
  <c r="F27"/>
  <c r="G27"/>
  <c r="H27"/>
  <c r="I27"/>
  <c r="L27"/>
  <c r="M27"/>
  <c r="B28"/>
  <c r="C28"/>
  <c r="D28"/>
  <c r="F28"/>
  <c r="G28"/>
  <c r="H28"/>
  <c r="I28"/>
  <c r="L28"/>
  <c r="M28"/>
  <c r="B26"/>
  <c r="C26"/>
  <c r="D26"/>
  <c r="F26"/>
  <c r="G26"/>
  <c r="H26"/>
  <c r="I26"/>
  <c r="L26"/>
  <c r="M26"/>
  <c r="B25"/>
  <c r="C25"/>
  <c r="D25"/>
  <c r="F25"/>
  <c r="G25"/>
  <c r="H25"/>
  <c r="I25"/>
  <c r="L25"/>
  <c r="M25"/>
  <c r="B24"/>
  <c r="C24"/>
  <c r="D24"/>
  <c r="F24"/>
  <c r="G24"/>
  <c r="H24"/>
  <c r="I24"/>
  <c r="L24"/>
  <c r="M24"/>
  <c r="B22"/>
  <c r="C22"/>
  <c r="D22"/>
  <c r="F22"/>
  <c r="G22"/>
  <c r="H22"/>
  <c r="I22"/>
  <c r="L22"/>
  <c r="M22"/>
  <c r="B23"/>
  <c r="C23"/>
  <c r="D23"/>
  <c r="F23"/>
  <c r="G23"/>
  <c r="H23"/>
  <c r="I23"/>
  <c r="L23"/>
  <c r="M23"/>
  <c r="B20"/>
  <c r="C20"/>
  <c r="D20"/>
  <c r="F20"/>
  <c r="G20"/>
  <c r="H20"/>
  <c r="I20"/>
  <c r="L20"/>
  <c r="M20"/>
  <c r="B21"/>
  <c r="C21"/>
  <c r="D21"/>
  <c r="F21"/>
  <c r="G21"/>
  <c r="H21"/>
  <c r="I21"/>
  <c r="L21"/>
  <c r="M21"/>
  <c r="B19"/>
  <c r="C19"/>
  <c r="D19"/>
  <c r="F19"/>
  <c r="G19"/>
  <c r="H19"/>
  <c r="I19"/>
  <c r="L19"/>
  <c r="M19"/>
  <c r="B18"/>
  <c r="C18"/>
  <c r="D18"/>
  <c r="F18"/>
  <c r="G18"/>
  <c r="H18"/>
  <c r="I18"/>
  <c r="L18"/>
  <c r="M18"/>
  <c r="B17"/>
  <c r="C17"/>
  <c r="D17"/>
  <c r="F17"/>
  <c r="G17"/>
  <c r="H17"/>
  <c r="I17"/>
  <c r="L17"/>
  <c r="M17"/>
  <c r="B16"/>
  <c r="C16"/>
  <c r="D16"/>
  <c r="F16"/>
  <c r="G16"/>
  <c r="H16"/>
  <c r="I16"/>
  <c r="L16"/>
  <c r="M16"/>
  <c r="U4" i="79"/>
  <c r="U5"/>
  <c r="U6"/>
  <c r="U7"/>
  <c r="U8"/>
  <c r="U9"/>
  <c r="U10"/>
  <c r="U11"/>
  <c r="U12"/>
  <c r="U13"/>
  <c r="U14"/>
  <c r="U15"/>
  <c r="U16"/>
  <c r="U17"/>
  <c r="V17" s="1"/>
  <c r="V17" i="80" s="1"/>
  <c r="V10" i="79"/>
  <c r="V11"/>
  <c r="V11" i="80" s="1"/>
  <c r="V12" i="79"/>
  <c r="V12" i="80" s="1"/>
  <c r="V13" i="79"/>
  <c r="V13" i="80" s="1"/>
  <c r="V14" i="79"/>
  <c r="V15"/>
  <c r="V16"/>
  <c r="V16" i="80" s="1"/>
  <c r="B13"/>
  <c r="C13"/>
  <c r="D13"/>
  <c r="F13"/>
  <c r="G13"/>
  <c r="H13"/>
  <c r="I13"/>
  <c r="L13"/>
  <c r="M13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V15"/>
  <c r="V4" i="79"/>
  <c r="V5"/>
  <c r="V6"/>
  <c r="V7"/>
  <c r="V8"/>
  <c r="V8" i="80" s="1"/>
  <c r="V9" i="79"/>
  <c r="U3"/>
  <c r="V3" s="1"/>
  <c r="V3" i="80" s="1"/>
  <c r="B12"/>
  <c r="C12"/>
  <c r="D12"/>
  <c r="F12"/>
  <c r="G12"/>
  <c r="H12"/>
  <c r="I12"/>
  <c r="L12"/>
  <c r="M12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B9"/>
  <c r="C9"/>
  <c r="D9"/>
  <c r="F9"/>
  <c r="G9"/>
  <c r="H9"/>
  <c r="I9"/>
  <c r="L9"/>
  <c r="M9"/>
  <c r="V9"/>
  <c r="B8"/>
  <c r="C8"/>
  <c r="D8"/>
  <c r="F8"/>
  <c r="G8"/>
  <c r="H8"/>
  <c r="I8"/>
  <c r="L8"/>
  <c r="M8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B5"/>
  <c r="C5"/>
  <c r="D5"/>
  <c r="F5"/>
  <c r="G5"/>
  <c r="H5"/>
  <c r="I5"/>
  <c r="L5"/>
  <c r="M5"/>
  <c r="V5"/>
  <c r="B4"/>
  <c r="C4"/>
  <c r="D4"/>
  <c r="F4"/>
  <c r="G4"/>
  <c r="H4"/>
  <c r="I4"/>
  <c r="L4"/>
  <c r="M4"/>
  <c r="V4"/>
  <c r="M3"/>
  <c r="L3"/>
  <c r="I3"/>
  <c r="H3"/>
  <c r="G3"/>
  <c r="F3"/>
  <c r="D3"/>
  <c r="C3"/>
  <c r="B3"/>
  <c r="O62" i="79"/>
  <c r="I62"/>
  <c r="I63" i="80" s="1"/>
  <c r="H62" i="79"/>
  <c r="H63" i="80" s="1"/>
  <c r="G62" i="79"/>
  <c r="G63" i="80" s="1"/>
  <c r="F62" i="79"/>
  <c r="F63" i="80" s="1"/>
  <c r="B80" i="77"/>
  <c r="C80"/>
  <c r="D80"/>
  <c r="F80"/>
  <c r="G80"/>
  <c r="H80"/>
  <c r="I80"/>
  <c r="L80"/>
  <c r="M80"/>
  <c r="B81"/>
  <c r="C81"/>
  <c r="D81"/>
  <c r="F81"/>
  <c r="G81"/>
  <c r="H81"/>
  <c r="I81"/>
  <c r="L81"/>
  <c r="M81"/>
  <c r="B78"/>
  <c r="C78"/>
  <c r="D78"/>
  <c r="F78"/>
  <c r="F82" s="1"/>
  <c r="G78"/>
  <c r="G82" s="1"/>
  <c r="H78"/>
  <c r="H82" s="1"/>
  <c r="I78"/>
  <c r="I82" s="1"/>
  <c r="L78"/>
  <c r="M78"/>
  <c r="B79"/>
  <c r="C79"/>
  <c r="D79"/>
  <c r="F79"/>
  <c r="G79"/>
  <c r="H79"/>
  <c r="I79"/>
  <c r="L79"/>
  <c r="M79"/>
  <c r="B77"/>
  <c r="C77"/>
  <c r="D77"/>
  <c r="F77"/>
  <c r="G77"/>
  <c r="H77"/>
  <c r="I77"/>
  <c r="L77"/>
  <c r="M77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B73"/>
  <c r="C73"/>
  <c r="D73"/>
  <c r="F73"/>
  <c r="G73"/>
  <c r="H73"/>
  <c r="I73"/>
  <c r="L73"/>
  <c r="M73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3"/>
  <c r="U25" i="76"/>
  <c r="V25" s="1"/>
  <c r="V25" i="77" s="1"/>
  <c r="U26" i="76"/>
  <c r="V26" s="1"/>
  <c r="V26" i="77" s="1"/>
  <c r="U27" i="76"/>
  <c r="V27" s="1"/>
  <c r="V27" i="77" s="1"/>
  <c r="U28" i="76"/>
  <c r="V28" s="1"/>
  <c r="V28" i="77" s="1"/>
  <c r="U29" i="76"/>
  <c r="V29" s="1"/>
  <c r="V29" i="77" s="1"/>
  <c r="U30" i="76"/>
  <c r="V30" s="1"/>
  <c r="V30" i="77" s="1"/>
  <c r="U31" i="76"/>
  <c r="V31" s="1"/>
  <c r="V31" i="77" s="1"/>
  <c r="U32" i="76"/>
  <c r="V32" s="1"/>
  <c r="V32" i="77" s="1"/>
  <c r="U33" i="76"/>
  <c r="V33" s="1"/>
  <c r="V33" i="77" s="1"/>
  <c r="U34" i="76"/>
  <c r="V34" s="1"/>
  <c r="V34" i="77" s="1"/>
  <c r="U35" i="76"/>
  <c r="V35" s="1"/>
  <c r="V35" i="77" s="1"/>
  <c r="U36" i="76"/>
  <c r="V36" s="1"/>
  <c r="V36" i="77" s="1"/>
  <c r="U37" i="76"/>
  <c r="V37" s="1"/>
  <c r="V37" i="77" s="1"/>
  <c r="U38" i="76"/>
  <c r="V38" s="1"/>
  <c r="V38" i="77" s="1"/>
  <c r="U39" i="76"/>
  <c r="V39" s="1"/>
  <c r="V39" i="77" s="1"/>
  <c r="U40" i="76"/>
  <c r="V40" s="1"/>
  <c r="V40" i="77" s="1"/>
  <c r="U41" i="76"/>
  <c r="V41" s="1"/>
  <c r="V41" i="77" s="1"/>
  <c r="U42" i="76"/>
  <c r="V42" s="1"/>
  <c r="V42" i="77" s="1"/>
  <c r="U43" i="76"/>
  <c r="V43" s="1"/>
  <c r="V43" i="77" s="1"/>
  <c r="U44" i="76"/>
  <c r="V44" s="1"/>
  <c r="V44" i="77" s="1"/>
  <c r="U45" i="76"/>
  <c r="V45" s="1"/>
  <c r="V45" i="77" s="1"/>
  <c r="U46" i="76"/>
  <c r="V46" s="1"/>
  <c r="V46" i="77" s="1"/>
  <c r="U47" i="76"/>
  <c r="V47" s="1"/>
  <c r="V47" i="77" s="1"/>
  <c r="U48" i="76"/>
  <c r="V48" s="1"/>
  <c r="V48" i="77" s="1"/>
  <c r="U49" i="76"/>
  <c r="V49" s="1"/>
  <c r="V49" i="77" s="1"/>
  <c r="U50" i="76"/>
  <c r="V50" s="1"/>
  <c r="V50" i="77" s="1"/>
  <c r="U51" i="76"/>
  <c r="V51" s="1"/>
  <c r="V51" i="77" s="1"/>
  <c r="U52" i="76"/>
  <c r="V52" s="1"/>
  <c r="V52" i="77" s="1"/>
  <c r="U53" i="76"/>
  <c r="V53" s="1"/>
  <c r="V53" i="77" s="1"/>
  <c r="U54" i="76"/>
  <c r="V54" s="1"/>
  <c r="V54" i="77" s="1"/>
  <c r="U55" i="76"/>
  <c r="V55" s="1"/>
  <c r="V55" i="77" s="1"/>
  <c r="U56" i="76"/>
  <c r="V56" s="1"/>
  <c r="V56" i="77" s="1"/>
  <c r="U57" i="76"/>
  <c r="V57" s="1"/>
  <c r="V57" i="77" s="1"/>
  <c r="U58" i="76"/>
  <c r="V58" s="1"/>
  <c r="V58" i="77" s="1"/>
  <c r="U59" i="76"/>
  <c r="V59" s="1"/>
  <c r="V59" i="77" s="1"/>
  <c r="U60" i="76"/>
  <c r="V60" s="1"/>
  <c r="V60" i="77" s="1"/>
  <c r="U61" i="76"/>
  <c r="V61" s="1"/>
  <c r="V61" i="77" s="1"/>
  <c r="U62" i="76"/>
  <c r="V62" s="1"/>
  <c r="V62" i="77" s="1"/>
  <c r="U63" i="76"/>
  <c r="V63" s="1"/>
  <c r="V63" i="77" s="1"/>
  <c r="U64" i="76"/>
  <c r="V64" s="1"/>
  <c r="V64" i="77" s="1"/>
  <c r="U65" i="76"/>
  <c r="V65" s="1"/>
  <c r="V65" i="77" s="1"/>
  <c r="U66" i="76"/>
  <c r="V66" s="1"/>
  <c r="V66" i="77" s="1"/>
  <c r="U67" i="76"/>
  <c r="V67" s="1"/>
  <c r="V67" i="77" s="1"/>
  <c r="U68" i="76"/>
  <c r="V68" s="1"/>
  <c r="V68" i="77" s="1"/>
  <c r="U69" i="76"/>
  <c r="V69" s="1"/>
  <c r="V69" i="77" s="1"/>
  <c r="U70" i="76"/>
  <c r="V70" s="1"/>
  <c r="V70" i="77" s="1"/>
  <c r="U71" i="76"/>
  <c r="V71" s="1"/>
  <c r="U72"/>
  <c r="V72" s="1"/>
  <c r="V72" i="77" s="1"/>
  <c r="U73" i="76"/>
  <c r="V73" s="1"/>
  <c r="V73" i="77" s="1"/>
  <c r="U74" i="76"/>
  <c r="V74" s="1"/>
  <c r="V74" i="77" s="1"/>
  <c r="U75" i="76"/>
  <c r="V75" s="1"/>
  <c r="V75" i="77" s="1"/>
  <c r="U76" i="76"/>
  <c r="V76" s="1"/>
  <c r="V76" i="77" s="1"/>
  <c r="U77" i="76"/>
  <c r="V77" s="1"/>
  <c r="V77" i="77" s="1"/>
  <c r="U78" i="76"/>
  <c r="V78" s="1"/>
  <c r="V78" i="77" s="1"/>
  <c r="U79" i="76"/>
  <c r="V79" s="1"/>
  <c r="V79" i="77" s="1"/>
  <c r="U80" i="76"/>
  <c r="V80" s="1"/>
  <c r="V80" i="77" s="1"/>
  <c r="U81" i="76"/>
  <c r="V81" s="1"/>
  <c r="V81" i="77" s="1"/>
  <c r="U24" i="76"/>
  <c r="V24" s="1"/>
  <c r="V24" i="77" s="1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B70"/>
  <c r="C70"/>
  <c r="D70"/>
  <c r="F70"/>
  <c r="G70"/>
  <c r="H70"/>
  <c r="I70"/>
  <c r="L70"/>
  <c r="M70"/>
  <c r="B67"/>
  <c r="C67"/>
  <c r="D67"/>
  <c r="F67"/>
  <c r="G67"/>
  <c r="H67"/>
  <c r="I67"/>
  <c r="L67"/>
  <c r="M67"/>
  <c r="V106" i="74"/>
  <c r="U61"/>
  <c r="U62"/>
  <c r="V62" s="1"/>
  <c r="V62" i="75" s="1"/>
  <c r="U63" i="74"/>
  <c r="U64"/>
  <c r="V64" s="1"/>
  <c r="V64" i="75" s="1"/>
  <c r="U65" i="74"/>
  <c r="U66"/>
  <c r="V66" s="1"/>
  <c r="V66" i="75" s="1"/>
  <c r="U67" i="74"/>
  <c r="U68"/>
  <c r="V68" s="1"/>
  <c r="V68" i="75" s="1"/>
  <c r="U69" i="74"/>
  <c r="U70"/>
  <c r="V70" s="1"/>
  <c r="V70" i="75" s="1"/>
  <c r="U71" i="74"/>
  <c r="U72"/>
  <c r="V72" s="1"/>
  <c r="V72" i="75" s="1"/>
  <c r="U73" i="74"/>
  <c r="U74"/>
  <c r="V74" s="1"/>
  <c r="V74" i="75" s="1"/>
  <c r="U75" i="74"/>
  <c r="U76"/>
  <c r="V76" s="1"/>
  <c r="V76" i="75" s="1"/>
  <c r="U77" i="74"/>
  <c r="U78"/>
  <c r="V78" s="1"/>
  <c r="V78" i="75" s="1"/>
  <c r="U79" i="74"/>
  <c r="U80"/>
  <c r="V80" s="1"/>
  <c r="V80" i="75" s="1"/>
  <c r="U81" i="74"/>
  <c r="U82"/>
  <c r="V82" s="1"/>
  <c r="V82" i="75" s="1"/>
  <c r="U83" i="74"/>
  <c r="U84"/>
  <c r="V84" s="1"/>
  <c r="V84" i="75" s="1"/>
  <c r="U85" i="74"/>
  <c r="U86"/>
  <c r="V86" s="1"/>
  <c r="V86" i="75" s="1"/>
  <c r="U87" i="74"/>
  <c r="U88"/>
  <c r="V88" s="1"/>
  <c r="V88" i="75" s="1"/>
  <c r="U89" i="74"/>
  <c r="U90"/>
  <c r="V90" s="1"/>
  <c r="V90" i="75" s="1"/>
  <c r="U91" i="74"/>
  <c r="U92"/>
  <c r="V92" s="1"/>
  <c r="V92" i="75" s="1"/>
  <c r="U93" i="74"/>
  <c r="U94"/>
  <c r="V94" s="1"/>
  <c r="V94" i="75" s="1"/>
  <c r="U95" i="74"/>
  <c r="U96"/>
  <c r="V96" s="1"/>
  <c r="V96" i="75" s="1"/>
  <c r="U97" i="74"/>
  <c r="U98"/>
  <c r="V98" s="1"/>
  <c r="V98" i="75" s="1"/>
  <c r="U99" i="74"/>
  <c r="U100"/>
  <c r="V100" s="1"/>
  <c r="V100" i="75" s="1"/>
  <c r="U101" i="74"/>
  <c r="U102"/>
  <c r="V102" s="1"/>
  <c r="V102" i="75" s="1"/>
  <c r="U103" i="74"/>
  <c r="U104"/>
  <c r="V104" s="1"/>
  <c r="V104" i="75" s="1"/>
  <c r="U105" i="74"/>
  <c r="V61"/>
  <c r="V63"/>
  <c r="V65"/>
  <c r="V67"/>
  <c r="V69"/>
  <c r="V71"/>
  <c r="V73"/>
  <c r="V75"/>
  <c r="V77"/>
  <c r="V79"/>
  <c r="V81"/>
  <c r="V83"/>
  <c r="V85"/>
  <c r="V87"/>
  <c r="V89"/>
  <c r="V91"/>
  <c r="V93"/>
  <c r="V95"/>
  <c r="V97"/>
  <c r="V99"/>
  <c r="V101"/>
  <c r="V103"/>
  <c r="V105"/>
  <c r="V44"/>
  <c r="V45"/>
  <c r="V46"/>
  <c r="V47"/>
  <c r="V48"/>
  <c r="V49"/>
  <c r="V50"/>
  <c r="V51"/>
  <c r="V52"/>
  <c r="V53"/>
  <c r="V54"/>
  <c r="V55"/>
  <c r="V56"/>
  <c r="V57"/>
  <c r="V58"/>
  <c r="V59"/>
  <c r="V60"/>
  <c r="U44"/>
  <c r="U45"/>
  <c r="U46"/>
  <c r="U47"/>
  <c r="U48"/>
  <c r="U49"/>
  <c r="U50"/>
  <c r="U51"/>
  <c r="U52"/>
  <c r="U53"/>
  <c r="U54"/>
  <c r="U55"/>
  <c r="U56"/>
  <c r="U57"/>
  <c r="U58"/>
  <c r="U59"/>
  <c r="U60"/>
  <c r="B65" i="77"/>
  <c r="C65"/>
  <c r="D65"/>
  <c r="F65"/>
  <c r="G65"/>
  <c r="H65"/>
  <c r="I65"/>
  <c r="L65"/>
  <c r="M65"/>
  <c r="B66"/>
  <c r="C66"/>
  <c r="D66"/>
  <c r="F66"/>
  <c r="G66"/>
  <c r="H66"/>
  <c r="I66"/>
  <c r="L66"/>
  <c r="M66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B61"/>
  <c r="C61"/>
  <c r="D61"/>
  <c r="F61"/>
  <c r="G61"/>
  <c r="H61"/>
  <c r="I61"/>
  <c r="L61"/>
  <c r="M61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B57"/>
  <c r="C57"/>
  <c r="D57"/>
  <c r="F57"/>
  <c r="G57"/>
  <c r="H57"/>
  <c r="I57"/>
  <c r="L57"/>
  <c r="M57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52"/>
  <c r="C52"/>
  <c r="D52"/>
  <c r="F52"/>
  <c r="G52"/>
  <c r="H52"/>
  <c r="I52"/>
  <c r="L52"/>
  <c r="M52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B51"/>
  <c r="C51"/>
  <c r="D51"/>
  <c r="F51"/>
  <c r="G51"/>
  <c r="H51"/>
  <c r="I51"/>
  <c r="L51"/>
  <c r="M51"/>
  <c r="B48"/>
  <c r="C48"/>
  <c r="D48"/>
  <c r="F48"/>
  <c r="G48"/>
  <c r="H48"/>
  <c r="I48"/>
  <c r="L48"/>
  <c r="M48"/>
  <c r="B47"/>
  <c r="C47"/>
  <c r="D47"/>
  <c r="F47"/>
  <c r="G47"/>
  <c r="H47"/>
  <c r="I47"/>
  <c r="L47"/>
  <c r="M47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B46"/>
  <c r="C46"/>
  <c r="D46"/>
  <c r="F46"/>
  <c r="G46"/>
  <c r="H46"/>
  <c r="I46"/>
  <c r="L46"/>
  <c r="M46"/>
  <c r="B41"/>
  <c r="C41"/>
  <c r="D41"/>
  <c r="F41"/>
  <c r="G41"/>
  <c r="H41"/>
  <c r="I41"/>
  <c r="L41"/>
  <c r="M41"/>
  <c r="B42"/>
  <c r="C42"/>
  <c r="D42"/>
  <c r="F42"/>
  <c r="G42"/>
  <c r="H42"/>
  <c r="I42"/>
  <c r="L42"/>
  <c r="M42"/>
  <c r="B43"/>
  <c r="C43"/>
  <c r="D43"/>
  <c r="F43"/>
  <c r="G43"/>
  <c r="H43"/>
  <c r="I43"/>
  <c r="L43"/>
  <c r="M43"/>
  <c r="B40"/>
  <c r="C40"/>
  <c r="D40"/>
  <c r="F40"/>
  <c r="G40"/>
  <c r="H40"/>
  <c r="I40"/>
  <c r="L40"/>
  <c r="M40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B39"/>
  <c r="C39"/>
  <c r="D39"/>
  <c r="F39"/>
  <c r="G39"/>
  <c r="H39"/>
  <c r="I39"/>
  <c r="L39"/>
  <c r="M39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B32"/>
  <c r="C32"/>
  <c r="D32"/>
  <c r="F32"/>
  <c r="G32"/>
  <c r="H32"/>
  <c r="I32"/>
  <c r="L32"/>
  <c r="M32"/>
  <c r="B33"/>
  <c r="C33"/>
  <c r="D33"/>
  <c r="F33"/>
  <c r="G33"/>
  <c r="H33"/>
  <c r="I33"/>
  <c r="L33"/>
  <c r="M33"/>
  <c r="B34"/>
  <c r="C34"/>
  <c r="D34"/>
  <c r="F34"/>
  <c r="G34"/>
  <c r="H34"/>
  <c r="I34"/>
  <c r="L34"/>
  <c r="M34"/>
  <c r="B31"/>
  <c r="C31"/>
  <c r="D31"/>
  <c r="F31"/>
  <c r="G31"/>
  <c r="H31"/>
  <c r="I31"/>
  <c r="L31"/>
  <c r="M31"/>
  <c r="B28"/>
  <c r="C28"/>
  <c r="D28"/>
  <c r="F28"/>
  <c r="G28"/>
  <c r="H28"/>
  <c r="I28"/>
  <c r="L28"/>
  <c r="M28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25"/>
  <c r="C25"/>
  <c r="D25"/>
  <c r="F25"/>
  <c r="G25"/>
  <c r="H25"/>
  <c r="I25"/>
  <c r="L25"/>
  <c r="M25"/>
  <c r="B26"/>
  <c r="C26"/>
  <c r="D26"/>
  <c r="F26"/>
  <c r="G26"/>
  <c r="H26"/>
  <c r="I26"/>
  <c r="L26"/>
  <c r="M26"/>
  <c r="B27"/>
  <c r="C27"/>
  <c r="D27"/>
  <c r="F27"/>
  <c r="G27"/>
  <c r="H27"/>
  <c r="I27"/>
  <c r="L27"/>
  <c r="M27"/>
  <c r="B22"/>
  <c r="C22"/>
  <c r="D22"/>
  <c r="F22"/>
  <c r="G22"/>
  <c r="H22"/>
  <c r="I22"/>
  <c r="L22"/>
  <c r="M22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M46" i="10"/>
  <c r="L46"/>
  <c r="S46" s="1"/>
  <c r="E46"/>
  <c r="K46" s="1"/>
  <c r="D46"/>
  <c r="J46" s="1"/>
  <c r="B19" i="77"/>
  <c r="C19"/>
  <c r="D19"/>
  <c r="F19"/>
  <c r="G19"/>
  <c r="H19"/>
  <c r="I19"/>
  <c r="L19"/>
  <c r="M19"/>
  <c r="B20"/>
  <c r="C20"/>
  <c r="D20"/>
  <c r="F20"/>
  <c r="G20"/>
  <c r="H20"/>
  <c r="I20"/>
  <c r="L20"/>
  <c r="M20"/>
  <c r="B21"/>
  <c r="C21"/>
  <c r="D21"/>
  <c r="F21"/>
  <c r="G21"/>
  <c r="H21"/>
  <c r="I21"/>
  <c r="L21"/>
  <c r="M21"/>
  <c r="I107" i="75"/>
  <c r="H107"/>
  <c r="G107"/>
  <c r="F107"/>
  <c r="F106" i="74"/>
  <c r="G106"/>
  <c r="H106"/>
  <c r="I106"/>
  <c r="B103" i="75"/>
  <c r="C103"/>
  <c r="D103"/>
  <c r="F103"/>
  <c r="G103"/>
  <c r="H103"/>
  <c r="I103"/>
  <c r="L103"/>
  <c r="M103"/>
  <c r="V103"/>
  <c r="B104"/>
  <c r="C104"/>
  <c r="D104"/>
  <c r="F104"/>
  <c r="G104"/>
  <c r="H104"/>
  <c r="I104"/>
  <c r="L104"/>
  <c r="M104"/>
  <c r="B105"/>
  <c r="C105"/>
  <c r="D105"/>
  <c r="F105"/>
  <c r="G105"/>
  <c r="H105"/>
  <c r="I105"/>
  <c r="L105"/>
  <c r="M105"/>
  <c r="V105"/>
  <c r="B56"/>
  <c r="C56"/>
  <c r="D56"/>
  <c r="F56"/>
  <c r="G56"/>
  <c r="H56"/>
  <c r="I56"/>
  <c r="L56"/>
  <c r="M56"/>
  <c r="V56"/>
  <c r="B57"/>
  <c r="C57"/>
  <c r="D57"/>
  <c r="F57"/>
  <c r="G57"/>
  <c r="H57"/>
  <c r="I57"/>
  <c r="L57"/>
  <c r="M57"/>
  <c r="V57"/>
  <c r="B58"/>
  <c r="C58"/>
  <c r="D58"/>
  <c r="F58"/>
  <c r="G58"/>
  <c r="H58"/>
  <c r="I58"/>
  <c r="L58"/>
  <c r="M58"/>
  <c r="V58"/>
  <c r="B59"/>
  <c r="C59"/>
  <c r="D59"/>
  <c r="F59"/>
  <c r="G59"/>
  <c r="H59"/>
  <c r="I59"/>
  <c r="L59"/>
  <c r="M59"/>
  <c r="V59"/>
  <c r="B60"/>
  <c r="C60"/>
  <c r="D60"/>
  <c r="F60"/>
  <c r="G60"/>
  <c r="H60"/>
  <c r="I60"/>
  <c r="L60"/>
  <c r="M60"/>
  <c r="V60"/>
  <c r="B61"/>
  <c r="C61"/>
  <c r="D61"/>
  <c r="F61"/>
  <c r="G61"/>
  <c r="H61"/>
  <c r="I61"/>
  <c r="L61"/>
  <c r="M61"/>
  <c r="V61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V63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V65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V67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V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V71"/>
  <c r="B72"/>
  <c r="C72"/>
  <c r="D72"/>
  <c r="F72"/>
  <c r="G72"/>
  <c r="H72"/>
  <c r="I72"/>
  <c r="L72"/>
  <c r="M72"/>
  <c r="B73"/>
  <c r="C73"/>
  <c r="D73"/>
  <c r="F73"/>
  <c r="G73"/>
  <c r="H73"/>
  <c r="I73"/>
  <c r="L73"/>
  <c r="M73"/>
  <c r="V73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V75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V77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V79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V81"/>
  <c r="B82"/>
  <c r="C82"/>
  <c r="D82"/>
  <c r="F82"/>
  <c r="G82"/>
  <c r="H82"/>
  <c r="I82"/>
  <c r="L82"/>
  <c r="M82"/>
  <c r="B83"/>
  <c r="C83"/>
  <c r="D83"/>
  <c r="F83"/>
  <c r="G83"/>
  <c r="H83"/>
  <c r="I83"/>
  <c r="L83"/>
  <c r="M83"/>
  <c r="V83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V85"/>
  <c r="B86"/>
  <c r="C86"/>
  <c r="D86"/>
  <c r="F86"/>
  <c r="G86"/>
  <c r="H86"/>
  <c r="I86"/>
  <c r="L86"/>
  <c r="M86"/>
  <c r="B87"/>
  <c r="C87"/>
  <c r="D87"/>
  <c r="F87"/>
  <c r="G87"/>
  <c r="H87"/>
  <c r="I87"/>
  <c r="L87"/>
  <c r="M87"/>
  <c r="V87"/>
  <c r="B88"/>
  <c r="C88"/>
  <c r="D88"/>
  <c r="F88"/>
  <c r="G88"/>
  <c r="H88"/>
  <c r="I88"/>
  <c r="L88"/>
  <c r="M88"/>
  <c r="B89"/>
  <c r="C89"/>
  <c r="D89"/>
  <c r="F89"/>
  <c r="G89"/>
  <c r="H89"/>
  <c r="I89"/>
  <c r="L89"/>
  <c r="M89"/>
  <c r="V89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V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V93"/>
  <c r="B94"/>
  <c r="C94"/>
  <c r="D94"/>
  <c r="F94"/>
  <c r="G94"/>
  <c r="H94"/>
  <c r="I94"/>
  <c r="L94"/>
  <c r="M94"/>
  <c r="B95"/>
  <c r="C95"/>
  <c r="D95"/>
  <c r="F95"/>
  <c r="G95"/>
  <c r="H95"/>
  <c r="I95"/>
  <c r="L95"/>
  <c r="M95"/>
  <c r="V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V97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V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V101"/>
  <c r="B102"/>
  <c r="C102"/>
  <c r="D102"/>
  <c r="F102"/>
  <c r="G102"/>
  <c r="H102"/>
  <c r="I102"/>
  <c r="L102"/>
  <c r="M102"/>
  <c r="V15" i="86" l="1"/>
  <c r="E50" i="10"/>
  <c r="K50" s="1"/>
  <c r="S50"/>
  <c r="F108" i="84"/>
  <c r="S49" i="10"/>
  <c r="H108" i="84"/>
  <c r="G108"/>
  <c r="I108"/>
  <c r="V25"/>
  <c r="V106" i="83"/>
  <c r="V109" i="84" s="1"/>
  <c r="U48" i="10"/>
  <c r="V98" i="81"/>
  <c r="V99" i="82" s="1"/>
  <c r="U47" i="10"/>
  <c r="V62" i="79"/>
  <c r="V82" i="77"/>
  <c r="V71"/>
  <c r="U46" i="10"/>
  <c r="B4" i="77"/>
  <c r="C4"/>
  <c r="D4"/>
  <c r="F4"/>
  <c r="G4"/>
  <c r="H4"/>
  <c r="I4"/>
  <c r="L4"/>
  <c r="M4"/>
  <c r="B5"/>
  <c r="C5"/>
  <c r="D5"/>
  <c r="F5"/>
  <c r="G5"/>
  <c r="H5"/>
  <c r="I5"/>
  <c r="L5"/>
  <c r="M5"/>
  <c r="B6"/>
  <c r="C6"/>
  <c r="D6"/>
  <c r="F6"/>
  <c r="G6"/>
  <c r="H6"/>
  <c r="I6"/>
  <c r="L6"/>
  <c r="M6"/>
  <c r="B7"/>
  <c r="C7"/>
  <c r="D7"/>
  <c r="F7"/>
  <c r="G7"/>
  <c r="H7"/>
  <c r="I7"/>
  <c r="L7"/>
  <c r="M7"/>
  <c r="B8"/>
  <c r="C8"/>
  <c r="D8"/>
  <c r="F8"/>
  <c r="G8"/>
  <c r="H8"/>
  <c r="I8"/>
  <c r="L8"/>
  <c r="M8"/>
  <c r="B9"/>
  <c r="C9"/>
  <c r="D9"/>
  <c r="F9"/>
  <c r="G9"/>
  <c r="H9"/>
  <c r="I9"/>
  <c r="L9"/>
  <c r="M9"/>
  <c r="B10"/>
  <c r="C10"/>
  <c r="D10"/>
  <c r="F10"/>
  <c r="G10"/>
  <c r="H10"/>
  <c r="I10"/>
  <c r="L10"/>
  <c r="M10"/>
  <c r="B11"/>
  <c r="C11"/>
  <c r="D11"/>
  <c r="F11"/>
  <c r="G11"/>
  <c r="H11"/>
  <c r="I11"/>
  <c r="L11"/>
  <c r="M11"/>
  <c r="B12"/>
  <c r="C12"/>
  <c r="D12"/>
  <c r="F12"/>
  <c r="G12"/>
  <c r="H12"/>
  <c r="I12"/>
  <c r="L12"/>
  <c r="M12"/>
  <c r="B13"/>
  <c r="C13"/>
  <c r="D13"/>
  <c r="F13"/>
  <c r="G13"/>
  <c r="H13"/>
  <c r="I13"/>
  <c r="L13"/>
  <c r="M13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B17"/>
  <c r="C17"/>
  <c r="D17"/>
  <c r="F17"/>
  <c r="G17"/>
  <c r="H17"/>
  <c r="I17"/>
  <c r="L17"/>
  <c r="M17"/>
  <c r="B18"/>
  <c r="C18"/>
  <c r="D18"/>
  <c r="F18"/>
  <c r="G18"/>
  <c r="H18"/>
  <c r="I18"/>
  <c r="L18"/>
  <c r="M18"/>
  <c r="M3"/>
  <c r="L3"/>
  <c r="I3"/>
  <c r="H3"/>
  <c r="G3"/>
  <c r="F3"/>
  <c r="D3"/>
  <c r="C3"/>
  <c r="B3"/>
  <c r="V82" i="76"/>
  <c r="V83" i="77" s="1"/>
  <c r="O82" i="76"/>
  <c r="I82"/>
  <c r="I83" i="77" s="1"/>
  <c r="H82" i="76"/>
  <c r="H83" i="77" s="1"/>
  <c r="G82" i="76"/>
  <c r="G83" i="77" s="1"/>
  <c r="F82" i="76"/>
  <c r="F83" i="77" s="1"/>
  <c r="B55" i="75"/>
  <c r="C55"/>
  <c r="D55"/>
  <c r="F55"/>
  <c r="G55"/>
  <c r="H55"/>
  <c r="I55"/>
  <c r="L55"/>
  <c r="M55"/>
  <c r="V55"/>
  <c r="B52"/>
  <c r="C52"/>
  <c r="D52"/>
  <c r="F52"/>
  <c r="G52"/>
  <c r="H52"/>
  <c r="I52"/>
  <c r="L52"/>
  <c r="M52"/>
  <c r="V52"/>
  <c r="B53"/>
  <c r="C53"/>
  <c r="D53"/>
  <c r="F53"/>
  <c r="G53"/>
  <c r="H53"/>
  <c r="I53"/>
  <c r="L53"/>
  <c r="M53"/>
  <c r="V53"/>
  <c r="B54"/>
  <c r="C54"/>
  <c r="D54"/>
  <c r="F54"/>
  <c r="G54"/>
  <c r="H54"/>
  <c r="I54"/>
  <c r="L54"/>
  <c r="M54"/>
  <c r="V54"/>
  <c r="B49"/>
  <c r="C49"/>
  <c r="D49"/>
  <c r="F49"/>
  <c r="G49"/>
  <c r="H49"/>
  <c r="I49"/>
  <c r="L49"/>
  <c r="M49"/>
  <c r="V49"/>
  <c r="B50"/>
  <c r="C50"/>
  <c r="D50"/>
  <c r="F50"/>
  <c r="G50"/>
  <c r="H50"/>
  <c r="I50"/>
  <c r="L50"/>
  <c r="M50"/>
  <c r="V50"/>
  <c r="B51"/>
  <c r="C51"/>
  <c r="D51"/>
  <c r="F51"/>
  <c r="G51"/>
  <c r="H51"/>
  <c r="I51"/>
  <c r="L51"/>
  <c r="M51"/>
  <c r="V51"/>
  <c r="B47"/>
  <c r="C47"/>
  <c r="D47"/>
  <c r="F47"/>
  <c r="G47"/>
  <c r="H47"/>
  <c r="I47"/>
  <c r="L47"/>
  <c r="M47"/>
  <c r="V47"/>
  <c r="B48"/>
  <c r="C48"/>
  <c r="D48"/>
  <c r="F48"/>
  <c r="G48"/>
  <c r="H48"/>
  <c r="I48"/>
  <c r="L48"/>
  <c r="M48"/>
  <c r="V48"/>
  <c r="B44"/>
  <c r="C44"/>
  <c r="D44"/>
  <c r="F44"/>
  <c r="G44"/>
  <c r="H44"/>
  <c r="I44"/>
  <c r="L44"/>
  <c r="M44"/>
  <c r="V44"/>
  <c r="B45"/>
  <c r="C45"/>
  <c r="D45"/>
  <c r="F45"/>
  <c r="G45"/>
  <c r="H45"/>
  <c r="I45"/>
  <c r="L45"/>
  <c r="M45"/>
  <c r="V45"/>
  <c r="B46"/>
  <c r="C46"/>
  <c r="D46"/>
  <c r="F46"/>
  <c r="G46"/>
  <c r="H46"/>
  <c r="I46"/>
  <c r="L46"/>
  <c r="M46"/>
  <c r="V46"/>
  <c r="U22" i="74"/>
  <c r="U23"/>
  <c r="U24"/>
  <c r="V24" s="1"/>
  <c r="V24" i="75" s="1"/>
  <c r="U25" i="74"/>
  <c r="V25" s="1"/>
  <c r="V25" i="75" s="1"/>
  <c r="U26" i="74"/>
  <c r="V26" s="1"/>
  <c r="V26" i="75" s="1"/>
  <c r="U27" i="74"/>
  <c r="V27" s="1"/>
  <c r="V27" i="75" s="1"/>
  <c r="U28" i="74"/>
  <c r="V28" s="1"/>
  <c r="V28" i="75" s="1"/>
  <c r="U29" i="74"/>
  <c r="V29" s="1"/>
  <c r="V29" i="75" s="1"/>
  <c r="U30" i="74"/>
  <c r="V30" s="1"/>
  <c r="V30" i="75" s="1"/>
  <c r="U31" i="74"/>
  <c r="V31" s="1"/>
  <c r="V31" i="75" s="1"/>
  <c r="U32" i="74"/>
  <c r="V32" s="1"/>
  <c r="V32" i="75" s="1"/>
  <c r="U33" i="74"/>
  <c r="V33" s="1"/>
  <c r="V33" i="75" s="1"/>
  <c r="U34" i="74"/>
  <c r="V34" s="1"/>
  <c r="V34" i="75" s="1"/>
  <c r="U35" i="74"/>
  <c r="V35" s="1"/>
  <c r="V35" i="75" s="1"/>
  <c r="U36" i="74"/>
  <c r="V36" s="1"/>
  <c r="V36" i="75" s="1"/>
  <c r="U37" i="74"/>
  <c r="V37" s="1"/>
  <c r="V37" i="75" s="1"/>
  <c r="U38" i="74"/>
  <c r="V38" s="1"/>
  <c r="V38" i="75" s="1"/>
  <c r="U39" i="74"/>
  <c r="V39" s="1"/>
  <c r="V39" i="75" s="1"/>
  <c r="U40" i="74"/>
  <c r="V40" s="1"/>
  <c r="V40" i="75" s="1"/>
  <c r="U41" i="74"/>
  <c r="V41" s="1"/>
  <c r="V41" i="75" s="1"/>
  <c r="U42" i="74"/>
  <c r="V42" s="1"/>
  <c r="V42" i="75" s="1"/>
  <c r="U43" i="74"/>
  <c r="V43" s="1"/>
  <c r="B43" i="75"/>
  <c r="C43"/>
  <c r="D43"/>
  <c r="F43"/>
  <c r="G43"/>
  <c r="H43"/>
  <c r="I43"/>
  <c r="L43"/>
  <c r="M43"/>
  <c r="B39"/>
  <c r="C39"/>
  <c r="D39"/>
  <c r="F39"/>
  <c r="G39"/>
  <c r="H39"/>
  <c r="I39"/>
  <c r="L39"/>
  <c r="M39"/>
  <c r="B40"/>
  <c r="C40"/>
  <c r="D40"/>
  <c r="F40"/>
  <c r="G40"/>
  <c r="H40"/>
  <c r="I40"/>
  <c r="L40"/>
  <c r="M40"/>
  <c r="B41"/>
  <c r="C41"/>
  <c r="D41"/>
  <c r="F41"/>
  <c r="G41"/>
  <c r="H41"/>
  <c r="I41"/>
  <c r="L41"/>
  <c r="M41"/>
  <c r="B42"/>
  <c r="C42"/>
  <c r="D42"/>
  <c r="F42"/>
  <c r="G42"/>
  <c r="H42"/>
  <c r="I42"/>
  <c r="L42"/>
  <c r="M42"/>
  <c r="B38"/>
  <c r="C38"/>
  <c r="D38"/>
  <c r="F38"/>
  <c r="G38"/>
  <c r="H38"/>
  <c r="I38"/>
  <c r="L38"/>
  <c r="M38"/>
  <c r="B34"/>
  <c r="C34"/>
  <c r="D34"/>
  <c r="F34"/>
  <c r="G34"/>
  <c r="H34"/>
  <c r="I34"/>
  <c r="L34"/>
  <c r="M34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B37"/>
  <c r="C37"/>
  <c r="D37"/>
  <c r="F37"/>
  <c r="G37"/>
  <c r="H37"/>
  <c r="I37"/>
  <c r="L37"/>
  <c r="M37"/>
  <c r="B32"/>
  <c r="C32"/>
  <c r="D32"/>
  <c r="F32"/>
  <c r="G32"/>
  <c r="H32"/>
  <c r="I32"/>
  <c r="L32"/>
  <c r="M32"/>
  <c r="B33"/>
  <c r="C33"/>
  <c r="D33"/>
  <c r="F33"/>
  <c r="G33"/>
  <c r="H33"/>
  <c r="I33"/>
  <c r="L33"/>
  <c r="M33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31"/>
  <c r="C31"/>
  <c r="D31"/>
  <c r="F31"/>
  <c r="G31"/>
  <c r="H31"/>
  <c r="I31"/>
  <c r="L31"/>
  <c r="M31"/>
  <c r="B27"/>
  <c r="C27"/>
  <c r="D27"/>
  <c r="F27"/>
  <c r="G27"/>
  <c r="H27"/>
  <c r="I27"/>
  <c r="L27"/>
  <c r="M27"/>
  <c r="B28"/>
  <c r="C28"/>
  <c r="D28"/>
  <c r="F28"/>
  <c r="G28"/>
  <c r="H28"/>
  <c r="I28"/>
  <c r="L28"/>
  <c r="M28"/>
  <c r="V22" i="74"/>
  <c r="V22" i="75" s="1"/>
  <c r="V23" i="74"/>
  <c r="V23" i="75" s="1"/>
  <c r="U19" i="74"/>
  <c r="V19" s="1"/>
  <c r="V19" i="75" s="1"/>
  <c r="U20" i="74"/>
  <c r="V20" s="1"/>
  <c r="V20" i="75" s="1"/>
  <c r="U21" i="74"/>
  <c r="V21" s="1"/>
  <c r="V21" i="75" s="1"/>
  <c r="U14" i="74"/>
  <c r="V14" s="1"/>
  <c r="V14" i="75" s="1"/>
  <c r="U15" i="74"/>
  <c r="V15" s="1"/>
  <c r="V15" i="75" s="1"/>
  <c r="U16" i="74"/>
  <c r="V16" s="1"/>
  <c r="V16" i="75" s="1"/>
  <c r="U17" i="74"/>
  <c r="V17" s="1"/>
  <c r="V17" i="75" s="1"/>
  <c r="U18" i="74"/>
  <c r="V18" s="1"/>
  <c r="V18" i="75" s="1"/>
  <c r="V13" i="74"/>
  <c r="V13" i="75" s="1"/>
  <c r="U12" i="74"/>
  <c r="U13"/>
  <c r="O12"/>
  <c r="B26" i="75"/>
  <c r="C26"/>
  <c r="D26"/>
  <c r="F26"/>
  <c r="G26"/>
  <c r="H26"/>
  <c r="I26"/>
  <c r="L26"/>
  <c r="M26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B22"/>
  <c r="C22"/>
  <c r="D22"/>
  <c r="F22"/>
  <c r="G22"/>
  <c r="H22"/>
  <c r="I22"/>
  <c r="L22"/>
  <c r="M22"/>
  <c r="B21"/>
  <c r="C21"/>
  <c r="D21"/>
  <c r="F21"/>
  <c r="G21"/>
  <c r="H21"/>
  <c r="I21"/>
  <c r="L21"/>
  <c r="M21"/>
  <c r="B18"/>
  <c r="C18"/>
  <c r="D18"/>
  <c r="F18"/>
  <c r="G18"/>
  <c r="H18"/>
  <c r="I18"/>
  <c r="L18"/>
  <c r="M18"/>
  <c r="B19"/>
  <c r="C19"/>
  <c r="D19"/>
  <c r="F19"/>
  <c r="G19"/>
  <c r="H19"/>
  <c r="I19"/>
  <c r="L19"/>
  <c r="M19"/>
  <c r="B20"/>
  <c r="C20"/>
  <c r="D20"/>
  <c r="F20"/>
  <c r="G20"/>
  <c r="H20"/>
  <c r="I20"/>
  <c r="L20"/>
  <c r="M20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B17"/>
  <c r="C17"/>
  <c r="D17"/>
  <c r="F17"/>
  <c r="G17"/>
  <c r="H17"/>
  <c r="I17"/>
  <c r="L17"/>
  <c r="M17"/>
  <c r="B12"/>
  <c r="C12"/>
  <c r="D12"/>
  <c r="F12"/>
  <c r="G12"/>
  <c r="H12"/>
  <c r="I12"/>
  <c r="L12"/>
  <c r="M12"/>
  <c r="B13"/>
  <c r="C13"/>
  <c r="D13"/>
  <c r="F13"/>
  <c r="G13"/>
  <c r="H13"/>
  <c r="I13"/>
  <c r="L13"/>
  <c r="M13"/>
  <c r="B14"/>
  <c r="C14"/>
  <c r="D14"/>
  <c r="F14"/>
  <c r="G14"/>
  <c r="H14"/>
  <c r="I14"/>
  <c r="L14"/>
  <c r="M14"/>
  <c r="U10" i="74"/>
  <c r="V10" s="1"/>
  <c r="V10" i="75" s="1"/>
  <c r="U11" i="74"/>
  <c r="V11" s="1"/>
  <c r="V11" i="75" s="1"/>
  <c r="B10"/>
  <c r="C10"/>
  <c r="D10"/>
  <c r="F10"/>
  <c r="G10"/>
  <c r="H10"/>
  <c r="I10"/>
  <c r="L10"/>
  <c r="M10"/>
  <c r="B11"/>
  <c r="C11"/>
  <c r="D11"/>
  <c r="F11"/>
  <c r="G11"/>
  <c r="H11"/>
  <c r="I11"/>
  <c r="L11"/>
  <c r="M11"/>
  <c r="M9"/>
  <c r="L9"/>
  <c r="I9"/>
  <c r="H9"/>
  <c r="G9"/>
  <c r="F9"/>
  <c r="D9"/>
  <c r="C9"/>
  <c r="B9"/>
  <c r="U4" i="74"/>
  <c r="V4" s="1"/>
  <c r="V4" i="75" s="1"/>
  <c r="U5" i="74"/>
  <c r="V5" s="1"/>
  <c r="V5" i="75" s="1"/>
  <c r="U6" i="74"/>
  <c r="V6" s="1"/>
  <c r="V6" i="75" s="1"/>
  <c r="U7" i="74"/>
  <c r="V7" s="1"/>
  <c r="V7" i="75" s="1"/>
  <c r="U8" i="74"/>
  <c r="V8" s="1"/>
  <c r="V8" i="75" s="1"/>
  <c r="U9" i="74"/>
  <c r="V9" s="1"/>
  <c r="V9" i="75" s="1"/>
  <c r="B8"/>
  <c r="C8"/>
  <c r="D8"/>
  <c r="F8"/>
  <c r="G8"/>
  <c r="H8"/>
  <c r="I8"/>
  <c r="L8"/>
  <c r="M8"/>
  <c r="B6"/>
  <c r="C6"/>
  <c r="D6"/>
  <c r="F6"/>
  <c r="G6"/>
  <c r="H6"/>
  <c r="I6"/>
  <c r="L6"/>
  <c r="M6"/>
  <c r="B7"/>
  <c r="C7"/>
  <c r="D7"/>
  <c r="F7"/>
  <c r="G7"/>
  <c r="H7"/>
  <c r="I7"/>
  <c r="L7"/>
  <c r="M7"/>
  <c r="B5"/>
  <c r="C5"/>
  <c r="D5"/>
  <c r="F5"/>
  <c r="G5"/>
  <c r="H5"/>
  <c r="I5"/>
  <c r="L5"/>
  <c r="M5"/>
  <c r="U3" i="74"/>
  <c r="V3" s="1"/>
  <c r="B4" i="75"/>
  <c r="C4"/>
  <c r="D4"/>
  <c r="F4"/>
  <c r="G4"/>
  <c r="H4"/>
  <c r="I4"/>
  <c r="L4"/>
  <c r="M4"/>
  <c r="M3"/>
  <c r="L3"/>
  <c r="I3"/>
  <c r="H3"/>
  <c r="G3"/>
  <c r="F3"/>
  <c r="D3"/>
  <c r="C3"/>
  <c r="B3"/>
  <c r="AA83" i="72"/>
  <c r="O45" i="10"/>
  <c r="R45" s="1"/>
  <c r="M45"/>
  <c r="L45"/>
  <c r="S45" s="1"/>
  <c r="J45"/>
  <c r="E45"/>
  <c r="K45" s="1"/>
  <c r="F117" i="72"/>
  <c r="G117"/>
  <c r="I117"/>
  <c r="H117"/>
  <c r="B116" i="73"/>
  <c r="C116"/>
  <c r="D116"/>
  <c r="F116"/>
  <c r="G116"/>
  <c r="H116"/>
  <c r="I116"/>
  <c r="L116"/>
  <c r="M116"/>
  <c r="V116"/>
  <c r="V63" i="80" l="1"/>
  <c r="O48" i="10"/>
  <c r="R48" s="1"/>
  <c r="U45"/>
  <c r="V12" i="74"/>
  <c r="V12" i="75" s="1"/>
  <c r="F106"/>
  <c r="G106"/>
  <c r="H106"/>
  <c r="I106"/>
  <c r="V43"/>
  <c r="V3"/>
  <c r="B114" i="73"/>
  <c r="C114"/>
  <c r="D114"/>
  <c r="F114"/>
  <c r="G114"/>
  <c r="H114"/>
  <c r="I114"/>
  <c r="L114"/>
  <c r="M114"/>
  <c r="V114"/>
  <c r="B115"/>
  <c r="C115"/>
  <c r="D115"/>
  <c r="F115"/>
  <c r="G115"/>
  <c r="H115"/>
  <c r="I115"/>
  <c r="L115"/>
  <c r="M115"/>
  <c r="V115"/>
  <c r="V112" i="72"/>
  <c r="V112" i="73" s="1"/>
  <c r="V113" i="72"/>
  <c r="V113" i="73" s="1"/>
  <c r="U108" i="72"/>
  <c r="V108" s="1"/>
  <c r="V108" i="73" s="1"/>
  <c r="U109" i="72"/>
  <c r="V109" s="1"/>
  <c r="V109" i="73" s="1"/>
  <c r="U110" i="72"/>
  <c r="V110" s="1"/>
  <c r="V110" i="73" s="1"/>
  <c r="U111" i="72"/>
  <c r="V111" s="1"/>
  <c r="V111" i="73" s="1"/>
  <c r="U112" i="72"/>
  <c r="U113"/>
  <c r="B108" i="73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V105" i="72"/>
  <c r="V105" i="73" s="1"/>
  <c r="V106" i="72"/>
  <c r="V106" i="73" s="1"/>
  <c r="U105" i="72"/>
  <c r="U106"/>
  <c r="U107"/>
  <c r="V107" s="1"/>
  <c r="V107" i="73" s="1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U100" i="72"/>
  <c r="V100" s="1"/>
  <c r="V100" i="73" s="1"/>
  <c r="U101" i="72"/>
  <c r="V101" s="1"/>
  <c r="V101" i="73" s="1"/>
  <c r="U102" i="72"/>
  <c r="V102" s="1"/>
  <c r="V102" i="73" s="1"/>
  <c r="U103" i="72"/>
  <c r="V103" s="1"/>
  <c r="V103" i="73" s="1"/>
  <c r="U104" i="72"/>
  <c r="V104" s="1"/>
  <c r="V104" i="73" s="1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U94" i="72"/>
  <c r="V94" s="1"/>
  <c r="V94" i="73" s="1"/>
  <c r="U95" i="72"/>
  <c r="V95" s="1"/>
  <c r="V95" i="73" s="1"/>
  <c r="U96" i="72"/>
  <c r="V96" s="1"/>
  <c r="V96" i="73" s="1"/>
  <c r="U97" i="72"/>
  <c r="V97" s="1"/>
  <c r="V97" i="73" s="1"/>
  <c r="U98" i="72"/>
  <c r="V98" s="1"/>
  <c r="V98" i="73" s="1"/>
  <c r="U99" i="72"/>
  <c r="V99" s="1"/>
  <c r="V99" i="73" s="1"/>
  <c r="B97"/>
  <c r="C97"/>
  <c r="D97"/>
  <c r="F97"/>
  <c r="G97"/>
  <c r="H97"/>
  <c r="I97"/>
  <c r="L97"/>
  <c r="M97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94"/>
  <c r="C94"/>
  <c r="D94"/>
  <c r="F94"/>
  <c r="G94"/>
  <c r="H94"/>
  <c r="I94"/>
  <c r="L94"/>
  <c r="M94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V92" i="72"/>
  <c r="V92" i="73" s="1"/>
  <c r="U91" i="72"/>
  <c r="V91" s="1"/>
  <c r="V91" i="73" s="1"/>
  <c r="U92" i="72"/>
  <c r="U93"/>
  <c r="V93" s="1"/>
  <c r="V93" i="73" s="1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89"/>
  <c r="C89"/>
  <c r="D89"/>
  <c r="F89"/>
  <c r="G89"/>
  <c r="H89"/>
  <c r="I89"/>
  <c r="L89"/>
  <c r="M89"/>
  <c r="B90"/>
  <c r="C90"/>
  <c r="D90"/>
  <c r="F90"/>
  <c r="G90"/>
  <c r="H90"/>
  <c r="I90"/>
  <c r="L90"/>
  <c r="M90"/>
  <c r="U86" i="72"/>
  <c r="V86" s="1"/>
  <c r="V86" i="73" s="1"/>
  <c r="U87" i="72"/>
  <c r="V87" s="1"/>
  <c r="V87" i="73" s="1"/>
  <c r="U88" i="72"/>
  <c r="V88" s="1"/>
  <c r="V88" i="73" s="1"/>
  <c r="U89" i="72"/>
  <c r="V89" s="1"/>
  <c r="V89" i="73" s="1"/>
  <c r="U90" i="72"/>
  <c r="V90" s="1"/>
  <c r="V90" i="73" s="1"/>
  <c r="B86"/>
  <c r="C86"/>
  <c r="D86"/>
  <c r="F86"/>
  <c r="G86"/>
  <c r="H86"/>
  <c r="I86"/>
  <c r="L86"/>
  <c r="M86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U77" i="72"/>
  <c r="U78"/>
  <c r="V78" s="1"/>
  <c r="V78" i="73" s="1"/>
  <c r="U79" i="72"/>
  <c r="V79" s="1"/>
  <c r="V79" i="73" s="1"/>
  <c r="U80" i="72"/>
  <c r="V80" s="1"/>
  <c r="V80" i="73" s="1"/>
  <c r="U81" i="72"/>
  <c r="V81" s="1"/>
  <c r="V81" i="73" s="1"/>
  <c r="U82" i="72"/>
  <c r="V82" s="1"/>
  <c r="V82" i="73" s="1"/>
  <c r="U83" i="72"/>
  <c r="V83" s="1"/>
  <c r="V83" i="73" s="1"/>
  <c r="U84" i="72"/>
  <c r="V84" s="1"/>
  <c r="V84" i="73" s="1"/>
  <c r="U85" i="72"/>
  <c r="V85" s="1"/>
  <c r="V85" i="73" s="1"/>
  <c r="V45" i="72"/>
  <c r="V46"/>
  <c r="V77"/>
  <c r="V77" i="73" s="1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B82"/>
  <c r="C82"/>
  <c r="D82"/>
  <c r="F82"/>
  <c r="G82"/>
  <c r="H82"/>
  <c r="I82"/>
  <c r="L82"/>
  <c r="M82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U72" i="72"/>
  <c r="V72" s="1"/>
  <c r="V72" i="73" s="1"/>
  <c r="U73" i="72"/>
  <c r="V73" s="1"/>
  <c r="V73" i="73" s="1"/>
  <c r="U74" i="72"/>
  <c r="V74" s="1"/>
  <c r="V74" i="73" s="1"/>
  <c r="U75" i="72"/>
  <c r="V75" s="1"/>
  <c r="V75" i="73" s="1"/>
  <c r="U76" i="72"/>
  <c r="V76" s="1"/>
  <c r="V76" i="73" s="1"/>
  <c r="B76"/>
  <c r="C76"/>
  <c r="D76"/>
  <c r="F76"/>
  <c r="G76"/>
  <c r="H76"/>
  <c r="I76"/>
  <c r="L76"/>
  <c r="M76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2"/>
  <c r="C72"/>
  <c r="D72"/>
  <c r="F72"/>
  <c r="G72"/>
  <c r="H72"/>
  <c r="I72"/>
  <c r="L72"/>
  <c r="M72"/>
  <c r="U68" i="72"/>
  <c r="V68" s="1"/>
  <c r="V68" i="73" s="1"/>
  <c r="U69" i="72"/>
  <c r="V69" s="1"/>
  <c r="V69" i="73" s="1"/>
  <c r="U70" i="72"/>
  <c r="V70" s="1"/>
  <c r="U71"/>
  <c r="V71" s="1"/>
  <c r="V71" i="73" s="1"/>
  <c r="J41" i="10"/>
  <c r="J42"/>
  <c r="J40"/>
  <c r="B69" i="73"/>
  <c r="C69"/>
  <c r="D69"/>
  <c r="F69"/>
  <c r="G69"/>
  <c r="H69"/>
  <c r="I69"/>
  <c r="L69"/>
  <c r="M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68"/>
  <c r="C68"/>
  <c r="D68"/>
  <c r="F68"/>
  <c r="G68"/>
  <c r="H68"/>
  <c r="I68"/>
  <c r="L68"/>
  <c r="M68"/>
  <c r="U58" i="72"/>
  <c r="V58" s="1"/>
  <c r="V58" i="73" s="1"/>
  <c r="U59" i="72"/>
  <c r="V59" s="1"/>
  <c r="V59" i="73" s="1"/>
  <c r="U60" i="72"/>
  <c r="V60" s="1"/>
  <c r="V60" i="73" s="1"/>
  <c r="U61" i="72"/>
  <c r="V61" s="1"/>
  <c r="V61" i="73" s="1"/>
  <c r="U62" i="72"/>
  <c r="V62" s="1"/>
  <c r="V62" i="73" s="1"/>
  <c r="U63" i="72"/>
  <c r="V63" s="1"/>
  <c r="V63" i="73" s="1"/>
  <c r="U64" i="72"/>
  <c r="V64" s="1"/>
  <c r="V64" i="73" s="1"/>
  <c r="U65" i="72"/>
  <c r="V65" s="1"/>
  <c r="V65" i="73" s="1"/>
  <c r="U66" i="72"/>
  <c r="V66" s="1"/>
  <c r="V66" i="73" s="1"/>
  <c r="U67" i="72"/>
  <c r="V67" s="1"/>
  <c r="V67" i="73" s="1"/>
  <c r="B67"/>
  <c r="C67"/>
  <c r="D67"/>
  <c r="F67"/>
  <c r="G67"/>
  <c r="H67"/>
  <c r="I67"/>
  <c r="L67"/>
  <c r="M67"/>
  <c r="B66"/>
  <c r="C66"/>
  <c r="D66"/>
  <c r="F66"/>
  <c r="G66"/>
  <c r="H66"/>
  <c r="I66"/>
  <c r="L66"/>
  <c r="M66"/>
  <c r="B65"/>
  <c r="C65"/>
  <c r="D65"/>
  <c r="F65"/>
  <c r="G65"/>
  <c r="H65"/>
  <c r="I65"/>
  <c r="L65"/>
  <c r="M65"/>
  <c r="B64"/>
  <c r="C64"/>
  <c r="D64"/>
  <c r="F64"/>
  <c r="G64"/>
  <c r="H64"/>
  <c r="I64"/>
  <c r="L64"/>
  <c r="M64"/>
  <c r="B61"/>
  <c r="C61"/>
  <c r="D61"/>
  <c r="F61"/>
  <c r="G61"/>
  <c r="H61"/>
  <c r="I61"/>
  <c r="L61"/>
  <c r="M61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B57"/>
  <c r="C57"/>
  <c r="D57"/>
  <c r="F57"/>
  <c r="G57"/>
  <c r="H57"/>
  <c r="I57"/>
  <c r="L57"/>
  <c r="M57"/>
  <c r="U53" i="72"/>
  <c r="V53" s="1"/>
  <c r="U54"/>
  <c r="V54" s="1"/>
  <c r="V54" i="73" s="1"/>
  <c r="U55" i="72"/>
  <c r="V55" s="1"/>
  <c r="V55" i="73" s="1"/>
  <c r="U56" i="72"/>
  <c r="V56" s="1"/>
  <c r="U57"/>
  <c r="V57" s="1"/>
  <c r="B54" i="73"/>
  <c r="C54"/>
  <c r="D54"/>
  <c r="F54"/>
  <c r="G54"/>
  <c r="H54"/>
  <c r="I54"/>
  <c r="L54"/>
  <c r="M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U48" i="72"/>
  <c r="V48" s="1"/>
  <c r="U49"/>
  <c r="V49" s="1"/>
  <c r="U50"/>
  <c r="V50" s="1"/>
  <c r="V50" i="73" s="1"/>
  <c r="U51" i="72"/>
  <c r="V51" s="1"/>
  <c r="V51" i="73" s="1"/>
  <c r="U52" i="72"/>
  <c r="B50" i="73"/>
  <c r="C50"/>
  <c r="D50"/>
  <c r="F50"/>
  <c r="G50"/>
  <c r="H50"/>
  <c r="I50"/>
  <c r="L50"/>
  <c r="M50"/>
  <c r="B51"/>
  <c r="C51"/>
  <c r="D51"/>
  <c r="F51"/>
  <c r="G51"/>
  <c r="H51"/>
  <c r="I51"/>
  <c r="L51"/>
  <c r="M51"/>
  <c r="B52"/>
  <c r="C52"/>
  <c r="D52"/>
  <c r="F52"/>
  <c r="G52"/>
  <c r="H52"/>
  <c r="I52"/>
  <c r="L52"/>
  <c r="M52"/>
  <c r="B53"/>
  <c r="C53"/>
  <c r="D53"/>
  <c r="F53"/>
  <c r="G53"/>
  <c r="H53"/>
  <c r="I53"/>
  <c r="L53"/>
  <c r="M53"/>
  <c r="U47" i="72"/>
  <c r="B45" i="73"/>
  <c r="C45"/>
  <c r="D45"/>
  <c r="F45"/>
  <c r="G45"/>
  <c r="H45"/>
  <c r="I45"/>
  <c r="L45"/>
  <c r="M45"/>
  <c r="V45"/>
  <c r="B46"/>
  <c r="C46"/>
  <c r="D46"/>
  <c r="F46"/>
  <c r="G46"/>
  <c r="H46"/>
  <c r="I46"/>
  <c r="L46"/>
  <c r="M46"/>
  <c r="V46"/>
  <c r="B47"/>
  <c r="C47"/>
  <c r="D47"/>
  <c r="F47"/>
  <c r="G47"/>
  <c r="H47"/>
  <c r="I47"/>
  <c r="L47"/>
  <c r="M47"/>
  <c r="B48"/>
  <c r="C48"/>
  <c r="D48"/>
  <c r="F48"/>
  <c r="G48"/>
  <c r="H48"/>
  <c r="I48"/>
  <c r="L48"/>
  <c r="M48"/>
  <c r="B49"/>
  <c r="C49"/>
  <c r="D49"/>
  <c r="F49"/>
  <c r="G49"/>
  <c r="H49"/>
  <c r="I49"/>
  <c r="L49"/>
  <c r="M49"/>
  <c r="U37" i="72"/>
  <c r="V37" s="1"/>
  <c r="V37" i="73" s="1"/>
  <c r="U38" i="72"/>
  <c r="V38" s="1"/>
  <c r="V38" i="73" s="1"/>
  <c r="U39" i="72"/>
  <c r="V39" s="1"/>
  <c r="V39" i="73" s="1"/>
  <c r="U40" i="72"/>
  <c r="V40" s="1"/>
  <c r="V40" i="73" s="1"/>
  <c r="U41" i="72"/>
  <c r="V41" s="1"/>
  <c r="V41" i="73" s="1"/>
  <c r="U42" i="72"/>
  <c r="V42" s="1"/>
  <c r="V42" i="73" s="1"/>
  <c r="U43" i="72"/>
  <c r="V43" s="1"/>
  <c r="V43" i="73" s="1"/>
  <c r="U44" i="72"/>
  <c r="V44" s="1"/>
  <c r="V44" i="73" s="1"/>
  <c r="M44"/>
  <c r="L44"/>
  <c r="I44"/>
  <c r="H44"/>
  <c r="G44"/>
  <c r="F44"/>
  <c r="D44"/>
  <c r="C44"/>
  <c r="B44"/>
  <c r="M43"/>
  <c r="L43"/>
  <c r="I43"/>
  <c r="H43"/>
  <c r="G43"/>
  <c r="F43"/>
  <c r="D43"/>
  <c r="C43"/>
  <c r="B43"/>
  <c r="M42"/>
  <c r="L42"/>
  <c r="I42"/>
  <c r="H42"/>
  <c r="G42"/>
  <c r="F42"/>
  <c r="D42"/>
  <c r="C42"/>
  <c r="B42"/>
  <c r="M41"/>
  <c r="L41"/>
  <c r="I41"/>
  <c r="H41"/>
  <c r="G41"/>
  <c r="F41"/>
  <c r="D41"/>
  <c r="C41"/>
  <c r="B41"/>
  <c r="M40"/>
  <c r="L40"/>
  <c r="I40"/>
  <c r="H40"/>
  <c r="G40"/>
  <c r="F40"/>
  <c r="D40"/>
  <c r="C40"/>
  <c r="B40"/>
  <c r="M39"/>
  <c r="L39"/>
  <c r="I39"/>
  <c r="H39"/>
  <c r="G39"/>
  <c r="F39"/>
  <c r="D39"/>
  <c r="C39"/>
  <c r="B39"/>
  <c r="B38"/>
  <c r="C38"/>
  <c r="D38"/>
  <c r="F38"/>
  <c r="G38"/>
  <c r="H38"/>
  <c r="I38"/>
  <c r="L38"/>
  <c r="M38"/>
  <c r="V35"/>
  <c r="V34"/>
  <c r="V33"/>
  <c r="V32"/>
  <c r="M37"/>
  <c r="L37"/>
  <c r="M36"/>
  <c r="L36"/>
  <c r="M35"/>
  <c r="L35"/>
  <c r="M34"/>
  <c r="L34"/>
  <c r="M33"/>
  <c r="L33"/>
  <c r="M32"/>
  <c r="L32"/>
  <c r="I37"/>
  <c r="I36"/>
  <c r="I35"/>
  <c r="I34"/>
  <c r="I33"/>
  <c r="I32"/>
  <c r="H37"/>
  <c r="H36"/>
  <c r="H35"/>
  <c r="H34"/>
  <c r="H33"/>
  <c r="H32"/>
  <c r="G37"/>
  <c r="G36"/>
  <c r="G35"/>
  <c r="G34"/>
  <c r="G33"/>
  <c r="G32"/>
  <c r="F37"/>
  <c r="F36"/>
  <c r="F35"/>
  <c r="F34"/>
  <c r="F33"/>
  <c r="F32"/>
  <c r="D37"/>
  <c r="D36"/>
  <c r="D35"/>
  <c r="D34"/>
  <c r="D33"/>
  <c r="D32"/>
  <c r="C37"/>
  <c r="C36"/>
  <c r="C35"/>
  <c r="C34"/>
  <c r="C33"/>
  <c r="C32"/>
  <c r="B37"/>
  <c r="B36"/>
  <c r="B35"/>
  <c r="B34"/>
  <c r="B33"/>
  <c r="B32"/>
  <c r="U36" i="72"/>
  <c r="V36" s="1"/>
  <c r="V36" i="73" s="1"/>
  <c r="U31" i="72"/>
  <c r="V31" s="1"/>
  <c r="V31" i="73" s="1"/>
  <c r="U28" i="72"/>
  <c r="V28" s="1"/>
  <c r="V28" i="73" s="1"/>
  <c r="F29"/>
  <c r="F28"/>
  <c r="F27"/>
  <c r="F26"/>
  <c r="V30"/>
  <c r="V29"/>
  <c r="V27"/>
  <c r="V26"/>
  <c r="V25"/>
  <c r="M31"/>
  <c r="L31"/>
  <c r="M30"/>
  <c r="L30"/>
  <c r="M29"/>
  <c r="L29"/>
  <c r="M28"/>
  <c r="L28"/>
  <c r="M27"/>
  <c r="L27"/>
  <c r="M26"/>
  <c r="L26"/>
  <c r="M25"/>
  <c r="L25"/>
  <c r="I31"/>
  <c r="I30"/>
  <c r="I29"/>
  <c r="I28"/>
  <c r="I27"/>
  <c r="I26"/>
  <c r="I25"/>
  <c r="H31"/>
  <c r="H30"/>
  <c r="H29"/>
  <c r="H28"/>
  <c r="H27"/>
  <c r="H26"/>
  <c r="H25"/>
  <c r="G31"/>
  <c r="G30"/>
  <c r="G29"/>
  <c r="G28"/>
  <c r="G27"/>
  <c r="G26"/>
  <c r="G25"/>
  <c r="F31"/>
  <c r="F30"/>
  <c r="F25"/>
  <c r="D31"/>
  <c r="D30"/>
  <c r="D29"/>
  <c r="D28"/>
  <c r="D27"/>
  <c r="D26"/>
  <c r="D25"/>
  <c r="C31"/>
  <c r="C30"/>
  <c r="C29"/>
  <c r="C28"/>
  <c r="C27"/>
  <c r="C26"/>
  <c r="C25"/>
  <c r="B31"/>
  <c r="B30"/>
  <c r="B29"/>
  <c r="B28"/>
  <c r="B27"/>
  <c r="B26"/>
  <c r="B25"/>
  <c r="V52" l="1"/>
  <c r="V56"/>
  <c r="V52" i="72"/>
  <c r="V57" i="73"/>
  <c r="V48"/>
  <c r="V47" i="72"/>
  <c r="V47" i="73" s="1"/>
  <c r="V70"/>
  <c r="V53"/>
  <c r="V49"/>
  <c r="V24"/>
  <c r="V23"/>
  <c r="V22"/>
  <c r="V21"/>
  <c r="V20"/>
  <c r="M24"/>
  <c r="L24"/>
  <c r="M23"/>
  <c r="L23"/>
  <c r="M22"/>
  <c r="L22"/>
  <c r="M21"/>
  <c r="L21"/>
  <c r="M19"/>
  <c r="L19"/>
  <c r="M20"/>
  <c r="L20"/>
  <c r="I24"/>
  <c r="I23"/>
  <c r="I22"/>
  <c r="I21"/>
  <c r="I20"/>
  <c r="H24"/>
  <c r="H23"/>
  <c r="H22"/>
  <c r="H21"/>
  <c r="H20"/>
  <c r="G24"/>
  <c r="G23"/>
  <c r="G22"/>
  <c r="G21"/>
  <c r="G20"/>
  <c r="V19"/>
  <c r="I19"/>
  <c r="H19"/>
  <c r="G19"/>
  <c r="F24"/>
  <c r="F23"/>
  <c r="F22"/>
  <c r="F21"/>
  <c r="F20"/>
  <c r="F19"/>
  <c r="D24"/>
  <c r="D23"/>
  <c r="D22"/>
  <c r="D21"/>
  <c r="D20"/>
  <c r="D19"/>
  <c r="C24"/>
  <c r="C23"/>
  <c r="C22"/>
  <c r="C21"/>
  <c r="C20"/>
  <c r="C19"/>
  <c r="B24"/>
  <c r="B23"/>
  <c r="B22"/>
  <c r="B21"/>
  <c r="B20"/>
  <c r="B19"/>
  <c r="V18"/>
  <c r="M18"/>
  <c r="L18"/>
  <c r="I18"/>
  <c r="H18"/>
  <c r="G18"/>
  <c r="F18"/>
  <c r="D18"/>
  <c r="C18"/>
  <c r="B18"/>
  <c r="F118"/>
  <c r="I118"/>
  <c r="G118"/>
  <c r="H118"/>
  <c r="V17"/>
  <c r="M17"/>
  <c r="L17"/>
  <c r="I17"/>
  <c r="H17"/>
  <c r="G17"/>
  <c r="F17"/>
  <c r="D17"/>
  <c r="C17"/>
  <c r="B17"/>
  <c r="V16"/>
  <c r="M16"/>
  <c r="L16"/>
  <c r="I16"/>
  <c r="H16"/>
  <c r="G16"/>
  <c r="F16"/>
  <c r="D16"/>
  <c r="C16"/>
  <c r="B16"/>
  <c r="V15"/>
  <c r="M15"/>
  <c r="L15"/>
  <c r="I15"/>
  <c r="H15"/>
  <c r="G15"/>
  <c r="F15"/>
  <c r="D15"/>
  <c r="C15"/>
  <c r="B15"/>
  <c r="V14"/>
  <c r="M14"/>
  <c r="L14"/>
  <c r="I14"/>
  <c r="H14"/>
  <c r="G14"/>
  <c r="F14"/>
  <c r="D14"/>
  <c r="C14"/>
  <c r="B14"/>
  <c r="V13"/>
  <c r="M13"/>
  <c r="L13"/>
  <c r="I13"/>
  <c r="H13"/>
  <c r="G13"/>
  <c r="F13"/>
  <c r="D13"/>
  <c r="C13"/>
  <c r="B13"/>
  <c r="V12"/>
  <c r="M12"/>
  <c r="L12"/>
  <c r="I12"/>
  <c r="H12"/>
  <c r="G12"/>
  <c r="F12"/>
  <c r="D12"/>
  <c r="C12"/>
  <c r="B12"/>
  <c r="V11"/>
  <c r="M11"/>
  <c r="L11"/>
  <c r="I11"/>
  <c r="H11"/>
  <c r="G11"/>
  <c r="F11"/>
  <c r="D11"/>
  <c r="C11"/>
  <c r="B11"/>
  <c r="U169" i="70"/>
  <c r="V169" s="1"/>
  <c r="V169" i="71" s="1"/>
  <c r="V10" i="73"/>
  <c r="M10"/>
  <c r="L10"/>
  <c r="I10"/>
  <c r="H10"/>
  <c r="G10"/>
  <c r="F10"/>
  <c r="D10"/>
  <c r="C10"/>
  <c r="B10"/>
  <c r="U7" i="72"/>
  <c r="V7" s="1"/>
  <c r="V7" i="73" s="1"/>
  <c r="U4" i="72"/>
  <c r="V4" s="1"/>
  <c r="V4" i="73" s="1"/>
  <c r="U3" i="72"/>
  <c r="V3" s="1"/>
  <c r="V6" i="73"/>
  <c r="V8"/>
  <c r="V9"/>
  <c r="M9"/>
  <c r="L9"/>
  <c r="I9"/>
  <c r="H9"/>
  <c r="G9"/>
  <c r="F9"/>
  <c r="D9"/>
  <c r="C9"/>
  <c r="B9"/>
  <c r="M8"/>
  <c r="L8"/>
  <c r="I8"/>
  <c r="H8"/>
  <c r="G8"/>
  <c r="F8"/>
  <c r="D8"/>
  <c r="C8"/>
  <c r="B8"/>
  <c r="M7"/>
  <c r="L7"/>
  <c r="I7"/>
  <c r="H7"/>
  <c r="G7"/>
  <c r="F7"/>
  <c r="D7"/>
  <c r="C7"/>
  <c r="B7"/>
  <c r="M6"/>
  <c r="L6"/>
  <c r="I6"/>
  <c r="H6"/>
  <c r="G6"/>
  <c r="F6"/>
  <c r="D6"/>
  <c r="C6"/>
  <c r="B6"/>
  <c r="V5"/>
  <c r="M5"/>
  <c r="L5"/>
  <c r="I5"/>
  <c r="H5"/>
  <c r="G5"/>
  <c r="F5"/>
  <c r="D5"/>
  <c r="C5"/>
  <c r="B5"/>
  <c r="M4"/>
  <c r="L4"/>
  <c r="I4"/>
  <c r="H4"/>
  <c r="G4"/>
  <c r="F4"/>
  <c r="D4"/>
  <c r="C4"/>
  <c r="B4"/>
  <c r="M3"/>
  <c r="L3"/>
  <c r="I3"/>
  <c r="H3"/>
  <c r="G3"/>
  <c r="F3"/>
  <c r="D3"/>
  <c r="C3"/>
  <c r="B3"/>
  <c r="V143" i="70"/>
  <c r="V143" i="71" s="1"/>
  <c r="U143" i="70"/>
  <c r="V130"/>
  <c r="V130" i="71" s="1"/>
  <c r="U130" i="70"/>
  <c r="V93"/>
  <c r="U93"/>
  <c r="V3"/>
  <c r="U3"/>
  <c r="M44" i="10"/>
  <c r="L44"/>
  <c r="S44" s="1"/>
  <c r="E44"/>
  <c r="K44" s="1"/>
  <c r="D44"/>
  <c r="J44" s="1"/>
  <c r="V167" i="70"/>
  <c r="V167" i="71" s="1"/>
  <c r="V166" i="70"/>
  <c r="V166" i="71" s="1"/>
  <c r="V165" i="70"/>
  <c r="V165" i="71" s="1"/>
  <c r="V168"/>
  <c r="U167" i="70"/>
  <c r="U166"/>
  <c r="U165"/>
  <c r="M169" i="71"/>
  <c r="L169"/>
  <c r="I169"/>
  <c r="H169"/>
  <c r="G169"/>
  <c r="F169"/>
  <c r="D169"/>
  <c r="C169"/>
  <c r="B169"/>
  <c r="M168"/>
  <c r="L168"/>
  <c r="I168"/>
  <c r="H168"/>
  <c r="G168"/>
  <c r="F168"/>
  <c r="D168"/>
  <c r="C168"/>
  <c r="B168"/>
  <c r="M167"/>
  <c r="L167"/>
  <c r="I167"/>
  <c r="H167"/>
  <c r="G167"/>
  <c r="F167"/>
  <c r="D167"/>
  <c r="C167"/>
  <c r="B167"/>
  <c r="M166"/>
  <c r="L166"/>
  <c r="I166"/>
  <c r="H166"/>
  <c r="G166"/>
  <c r="F166"/>
  <c r="D166"/>
  <c r="C166"/>
  <c r="B166"/>
  <c r="M165"/>
  <c r="L165"/>
  <c r="I165"/>
  <c r="H165"/>
  <c r="G165"/>
  <c r="F165"/>
  <c r="D165"/>
  <c r="C165"/>
  <c r="B165"/>
  <c r="V164"/>
  <c r="M164"/>
  <c r="L164"/>
  <c r="I164"/>
  <c r="H164"/>
  <c r="G164"/>
  <c r="F164"/>
  <c r="D164"/>
  <c r="C164"/>
  <c r="B164"/>
  <c r="V163"/>
  <c r="M163"/>
  <c r="L163"/>
  <c r="I163"/>
  <c r="H163"/>
  <c r="G163"/>
  <c r="F163"/>
  <c r="D163"/>
  <c r="C163"/>
  <c r="B163"/>
  <c r="V162" i="70"/>
  <c r="V162" i="71" s="1"/>
  <c r="U162" i="70"/>
  <c r="M162" i="71"/>
  <c r="L162"/>
  <c r="I162"/>
  <c r="H162"/>
  <c r="G162"/>
  <c r="F162"/>
  <c r="D162"/>
  <c r="C162"/>
  <c r="B162"/>
  <c r="V161"/>
  <c r="M161"/>
  <c r="L161"/>
  <c r="I161"/>
  <c r="H161"/>
  <c r="G161"/>
  <c r="F161"/>
  <c r="D161"/>
  <c r="C161"/>
  <c r="B161"/>
  <c r="V160"/>
  <c r="M160"/>
  <c r="L160"/>
  <c r="I160"/>
  <c r="H160"/>
  <c r="H170" s="1"/>
  <c r="G160"/>
  <c r="F160"/>
  <c r="D160"/>
  <c r="C160"/>
  <c r="B160"/>
  <c r="V159"/>
  <c r="M159"/>
  <c r="L159"/>
  <c r="I159"/>
  <c r="I170" s="1"/>
  <c r="H159"/>
  <c r="G159"/>
  <c r="G170" s="1"/>
  <c r="F159"/>
  <c r="F170" s="1"/>
  <c r="D159"/>
  <c r="C159"/>
  <c r="B159"/>
  <c r="V161" i="70"/>
  <c r="U161"/>
  <c r="V155"/>
  <c r="U155"/>
  <c r="V154"/>
  <c r="V154" i="71" s="1"/>
  <c r="U154" i="70"/>
  <c r="V153"/>
  <c r="U153"/>
  <c r="V151"/>
  <c r="V151" i="71" s="1"/>
  <c r="U151" i="70"/>
  <c r="V149"/>
  <c r="V149" i="71" s="1"/>
  <c r="U149" i="70"/>
  <c r="V158" i="71"/>
  <c r="M158"/>
  <c r="L158"/>
  <c r="I158"/>
  <c r="H158"/>
  <c r="G158"/>
  <c r="F158"/>
  <c r="D158"/>
  <c r="C158"/>
  <c r="B158"/>
  <c r="V157"/>
  <c r="M157"/>
  <c r="L157"/>
  <c r="I157"/>
  <c r="H157"/>
  <c r="G157"/>
  <c r="F157"/>
  <c r="D157"/>
  <c r="C157"/>
  <c r="B157"/>
  <c r="V156"/>
  <c r="M156"/>
  <c r="L156"/>
  <c r="I156"/>
  <c r="H156"/>
  <c r="G156"/>
  <c r="F156"/>
  <c r="D156"/>
  <c r="C156"/>
  <c r="B156"/>
  <c r="V155"/>
  <c r="M155"/>
  <c r="L155"/>
  <c r="I155"/>
  <c r="H155"/>
  <c r="G155"/>
  <c r="F155"/>
  <c r="D155"/>
  <c r="C155"/>
  <c r="B155"/>
  <c r="M154"/>
  <c r="L154"/>
  <c r="I154"/>
  <c r="H154"/>
  <c r="G154"/>
  <c r="F154"/>
  <c r="D154"/>
  <c r="C154"/>
  <c r="B154"/>
  <c r="V153"/>
  <c r="M153"/>
  <c r="L153"/>
  <c r="I153"/>
  <c r="H153"/>
  <c r="G153"/>
  <c r="F153"/>
  <c r="D153"/>
  <c r="C153"/>
  <c r="B153"/>
  <c r="V152"/>
  <c r="M152"/>
  <c r="L152"/>
  <c r="I152"/>
  <c r="H152"/>
  <c r="G152"/>
  <c r="F152"/>
  <c r="D152"/>
  <c r="C152"/>
  <c r="B152"/>
  <c r="M151"/>
  <c r="L151"/>
  <c r="I151"/>
  <c r="H151"/>
  <c r="G151"/>
  <c r="F151"/>
  <c r="D151"/>
  <c r="C151"/>
  <c r="B151"/>
  <c r="V150"/>
  <c r="M150"/>
  <c r="L150"/>
  <c r="I150"/>
  <c r="H150"/>
  <c r="G150"/>
  <c r="F150"/>
  <c r="D150"/>
  <c r="C150"/>
  <c r="B150"/>
  <c r="M149"/>
  <c r="L149"/>
  <c r="I149"/>
  <c r="H149"/>
  <c r="G149"/>
  <c r="F149"/>
  <c r="D149"/>
  <c r="C149"/>
  <c r="B149"/>
  <c r="V148"/>
  <c r="M148"/>
  <c r="L148"/>
  <c r="I148"/>
  <c r="H148"/>
  <c r="G148"/>
  <c r="F148"/>
  <c r="D148"/>
  <c r="C148"/>
  <c r="B148"/>
  <c r="V147"/>
  <c r="M147"/>
  <c r="L147"/>
  <c r="I147"/>
  <c r="H147"/>
  <c r="G147"/>
  <c r="F147"/>
  <c r="D147"/>
  <c r="C147"/>
  <c r="B147"/>
  <c r="V146"/>
  <c r="M146"/>
  <c r="L146"/>
  <c r="I146"/>
  <c r="H146"/>
  <c r="G146"/>
  <c r="F146"/>
  <c r="D146"/>
  <c r="C146"/>
  <c r="B146"/>
  <c r="V145"/>
  <c r="M145"/>
  <c r="L145"/>
  <c r="I145"/>
  <c r="H145"/>
  <c r="G145"/>
  <c r="F145"/>
  <c r="D145"/>
  <c r="C145"/>
  <c r="B145"/>
  <c r="V144"/>
  <c r="M144"/>
  <c r="L144"/>
  <c r="I144"/>
  <c r="H144"/>
  <c r="G144"/>
  <c r="F144"/>
  <c r="D144"/>
  <c r="C144"/>
  <c r="B144"/>
  <c r="M143"/>
  <c r="L143"/>
  <c r="I143"/>
  <c r="H143"/>
  <c r="G143"/>
  <c r="F143"/>
  <c r="D143"/>
  <c r="C143"/>
  <c r="B143"/>
  <c r="V142"/>
  <c r="M142"/>
  <c r="L142"/>
  <c r="I142"/>
  <c r="H142"/>
  <c r="G142"/>
  <c r="F142"/>
  <c r="D142"/>
  <c r="C142"/>
  <c r="B142"/>
  <c r="V141"/>
  <c r="M141"/>
  <c r="L141"/>
  <c r="I141"/>
  <c r="H141"/>
  <c r="G141"/>
  <c r="F141"/>
  <c r="D141"/>
  <c r="C141"/>
  <c r="B141"/>
  <c r="V140"/>
  <c r="M140"/>
  <c r="L140"/>
  <c r="I140"/>
  <c r="H140"/>
  <c r="G140"/>
  <c r="F140"/>
  <c r="D140"/>
  <c r="C140"/>
  <c r="B140"/>
  <c r="V139"/>
  <c r="M139"/>
  <c r="L139"/>
  <c r="I139"/>
  <c r="H139"/>
  <c r="G139"/>
  <c r="F139"/>
  <c r="D139"/>
  <c r="C139"/>
  <c r="B139"/>
  <c r="V138"/>
  <c r="M138"/>
  <c r="L138"/>
  <c r="I138"/>
  <c r="H138"/>
  <c r="G138"/>
  <c r="F138"/>
  <c r="D138"/>
  <c r="C138"/>
  <c r="B138"/>
  <c r="V137"/>
  <c r="M137"/>
  <c r="L137"/>
  <c r="I137"/>
  <c r="H137"/>
  <c r="G137"/>
  <c r="F137"/>
  <c r="D137"/>
  <c r="C137"/>
  <c r="B137"/>
  <c r="V136"/>
  <c r="M136"/>
  <c r="L136"/>
  <c r="I136"/>
  <c r="H136"/>
  <c r="G136"/>
  <c r="F136"/>
  <c r="D136"/>
  <c r="C136"/>
  <c r="B136"/>
  <c r="V135"/>
  <c r="M135"/>
  <c r="L135"/>
  <c r="I135"/>
  <c r="H135"/>
  <c r="G135"/>
  <c r="F135"/>
  <c r="D135"/>
  <c r="C135"/>
  <c r="B135"/>
  <c r="V134"/>
  <c r="M134"/>
  <c r="L134"/>
  <c r="I134"/>
  <c r="H134"/>
  <c r="G134"/>
  <c r="F134"/>
  <c r="D134"/>
  <c r="C134"/>
  <c r="B134"/>
  <c r="V133"/>
  <c r="M133"/>
  <c r="L133"/>
  <c r="I133"/>
  <c r="H133"/>
  <c r="G133"/>
  <c r="F133"/>
  <c r="D133"/>
  <c r="C133"/>
  <c r="B133"/>
  <c r="V132"/>
  <c r="M132"/>
  <c r="L132"/>
  <c r="I132"/>
  <c r="H132"/>
  <c r="G132"/>
  <c r="F132"/>
  <c r="D132"/>
  <c r="C132"/>
  <c r="B132"/>
  <c r="V131"/>
  <c r="M131"/>
  <c r="L131"/>
  <c r="I131"/>
  <c r="H131"/>
  <c r="G131"/>
  <c r="F131"/>
  <c r="D131"/>
  <c r="C131"/>
  <c r="B131"/>
  <c r="M130"/>
  <c r="L130"/>
  <c r="I130"/>
  <c r="H130"/>
  <c r="G130"/>
  <c r="F130"/>
  <c r="D130"/>
  <c r="C130"/>
  <c r="B130"/>
  <c r="V129"/>
  <c r="M129"/>
  <c r="L129"/>
  <c r="I129"/>
  <c r="H129"/>
  <c r="G129"/>
  <c r="F129"/>
  <c r="D129"/>
  <c r="C129"/>
  <c r="B129"/>
  <c r="V128"/>
  <c r="M128"/>
  <c r="L128"/>
  <c r="I128"/>
  <c r="H128"/>
  <c r="G128"/>
  <c r="F128"/>
  <c r="D128"/>
  <c r="C128"/>
  <c r="B128"/>
  <c r="V127"/>
  <c r="M127"/>
  <c r="L127"/>
  <c r="I127"/>
  <c r="H127"/>
  <c r="G127"/>
  <c r="F127"/>
  <c r="D127"/>
  <c r="C127"/>
  <c r="B127"/>
  <c r="V125" i="70"/>
  <c r="V125" i="71" s="1"/>
  <c r="V124" i="70"/>
  <c r="V124" i="71" s="1"/>
  <c r="U124" i="70"/>
  <c r="O124"/>
  <c r="U122"/>
  <c r="V122" s="1"/>
  <c r="V122" i="71" s="1"/>
  <c r="V126"/>
  <c r="M126"/>
  <c r="L126"/>
  <c r="I126"/>
  <c r="H126"/>
  <c r="G126"/>
  <c r="F126"/>
  <c r="D126"/>
  <c r="C126"/>
  <c r="B126"/>
  <c r="T144" i="16"/>
  <c r="T161" i="9"/>
  <c r="U159"/>
  <c r="T173" i="8"/>
  <c r="U172"/>
  <c r="T103" i="7"/>
  <c r="U103"/>
  <c r="T98" i="6"/>
  <c r="S99"/>
  <c r="T88" i="5"/>
  <c r="U85"/>
  <c r="V198" i="42"/>
  <c r="V245" i="40"/>
  <c r="U246"/>
  <c r="U254" i="39"/>
  <c r="U252"/>
  <c r="T275" i="36"/>
  <c r="T273"/>
  <c r="V290" i="34"/>
  <c r="X287"/>
  <c r="V238" i="32"/>
  <c r="U240"/>
  <c r="V245" i="30"/>
  <c r="T210" i="27"/>
  <c r="T209"/>
  <c r="U243" i="25"/>
  <c r="U242"/>
  <c r="V142" i="22"/>
  <c r="P209" i="19"/>
  <c r="V171" i="68"/>
  <c r="T176"/>
  <c r="V191" i="61"/>
  <c r="V220" i="59"/>
  <c r="R226"/>
  <c r="V225" i="55"/>
  <c r="U123" i="70"/>
  <c r="V123" s="1"/>
  <c r="V123" i="71" s="1"/>
  <c r="M125"/>
  <c r="L125"/>
  <c r="I125"/>
  <c r="H125"/>
  <c r="G125"/>
  <c r="F125"/>
  <c r="D125"/>
  <c r="C125"/>
  <c r="B125"/>
  <c r="M124"/>
  <c r="L124"/>
  <c r="I124"/>
  <c r="H124"/>
  <c r="G124"/>
  <c r="F124"/>
  <c r="D124"/>
  <c r="C124"/>
  <c r="B124"/>
  <c r="M123"/>
  <c r="L123"/>
  <c r="I123"/>
  <c r="H123"/>
  <c r="G123"/>
  <c r="F123"/>
  <c r="D123"/>
  <c r="C123"/>
  <c r="B123"/>
  <c r="M122"/>
  <c r="L122"/>
  <c r="I122"/>
  <c r="H122"/>
  <c r="G122"/>
  <c r="F122"/>
  <c r="D122"/>
  <c r="C122"/>
  <c r="B122"/>
  <c r="V121"/>
  <c r="M121"/>
  <c r="L121"/>
  <c r="I121"/>
  <c r="H121"/>
  <c r="G121"/>
  <c r="F121"/>
  <c r="D121"/>
  <c r="C121"/>
  <c r="B121"/>
  <c r="V117" i="70"/>
  <c r="V117" i="71" s="1"/>
  <c r="U117" i="70"/>
  <c r="V120" i="71"/>
  <c r="M120"/>
  <c r="L120"/>
  <c r="I120"/>
  <c r="H120"/>
  <c r="G120"/>
  <c r="F120"/>
  <c r="D120"/>
  <c r="C120"/>
  <c r="B120"/>
  <c r="V119"/>
  <c r="M119"/>
  <c r="L119"/>
  <c r="I119"/>
  <c r="H119"/>
  <c r="G119"/>
  <c r="F119"/>
  <c r="D119"/>
  <c r="C119"/>
  <c r="B119"/>
  <c r="V118"/>
  <c r="M118"/>
  <c r="L118"/>
  <c r="I118"/>
  <c r="H118"/>
  <c r="G118"/>
  <c r="F118"/>
  <c r="D118"/>
  <c r="C118"/>
  <c r="B118"/>
  <c r="M117"/>
  <c r="L117"/>
  <c r="I117"/>
  <c r="H117"/>
  <c r="G117"/>
  <c r="F117"/>
  <c r="D117"/>
  <c r="C117"/>
  <c r="B117"/>
  <c r="V97" i="70"/>
  <c r="V97" i="71" s="1"/>
  <c r="U97" i="70"/>
  <c r="V96"/>
  <c r="V96" i="71" s="1"/>
  <c r="U96" i="70"/>
  <c r="V95"/>
  <c r="V95" i="71" s="1"/>
  <c r="U95" i="70"/>
  <c r="V92"/>
  <c r="V92" i="71" s="1"/>
  <c r="U92" i="70"/>
  <c r="V91"/>
  <c r="V91" i="71" s="1"/>
  <c r="U91" i="70"/>
  <c r="V81"/>
  <c r="U81"/>
  <c r="V71"/>
  <c r="V71" i="71" s="1"/>
  <c r="U71" i="70"/>
  <c r="V47"/>
  <c r="V47" i="71" s="1"/>
  <c r="U47" i="70"/>
  <c r="V116" i="71"/>
  <c r="M116"/>
  <c r="L116"/>
  <c r="I116"/>
  <c r="H116"/>
  <c r="G116"/>
  <c r="F116"/>
  <c r="D116"/>
  <c r="C116"/>
  <c r="B116"/>
  <c r="V115"/>
  <c r="M115"/>
  <c r="L115"/>
  <c r="I115"/>
  <c r="H115"/>
  <c r="G115"/>
  <c r="F115"/>
  <c r="D115"/>
  <c r="C115"/>
  <c r="B115"/>
  <c r="V114"/>
  <c r="M114"/>
  <c r="L114"/>
  <c r="I114"/>
  <c r="H114"/>
  <c r="G114"/>
  <c r="F114"/>
  <c r="D114"/>
  <c r="C114"/>
  <c r="B114"/>
  <c r="V113"/>
  <c r="M113"/>
  <c r="L113"/>
  <c r="I113"/>
  <c r="H113"/>
  <c r="G113"/>
  <c r="F113"/>
  <c r="D113"/>
  <c r="C113"/>
  <c r="B113"/>
  <c r="V112"/>
  <c r="M112"/>
  <c r="L112"/>
  <c r="I112"/>
  <c r="H112"/>
  <c r="G112"/>
  <c r="F112"/>
  <c r="D112"/>
  <c r="C112"/>
  <c r="B112"/>
  <c r="V111"/>
  <c r="M111"/>
  <c r="L111"/>
  <c r="I111"/>
  <c r="H111"/>
  <c r="G111"/>
  <c r="F111"/>
  <c r="D111"/>
  <c r="C111"/>
  <c r="B111"/>
  <c r="V110"/>
  <c r="M110"/>
  <c r="L110"/>
  <c r="I110"/>
  <c r="H110"/>
  <c r="G110"/>
  <c r="F110"/>
  <c r="D110"/>
  <c r="C110"/>
  <c r="B110"/>
  <c r="V109"/>
  <c r="M109"/>
  <c r="L109"/>
  <c r="I109"/>
  <c r="H109"/>
  <c r="G109"/>
  <c r="F109"/>
  <c r="D109"/>
  <c r="C109"/>
  <c r="B109"/>
  <c r="V108"/>
  <c r="M108"/>
  <c r="L108"/>
  <c r="I108"/>
  <c r="H108"/>
  <c r="G108"/>
  <c r="F108"/>
  <c r="D108"/>
  <c r="C108"/>
  <c r="B108"/>
  <c r="V107"/>
  <c r="M107"/>
  <c r="L107"/>
  <c r="I107"/>
  <c r="H107"/>
  <c r="G107"/>
  <c r="F107"/>
  <c r="D107"/>
  <c r="C107"/>
  <c r="B107"/>
  <c r="V106"/>
  <c r="M106"/>
  <c r="L106"/>
  <c r="I106"/>
  <c r="H106"/>
  <c r="G106"/>
  <c r="F106"/>
  <c r="D106"/>
  <c r="C106"/>
  <c r="B106"/>
  <c r="V105"/>
  <c r="M105"/>
  <c r="L105"/>
  <c r="I105"/>
  <c r="H105"/>
  <c r="G105"/>
  <c r="F105"/>
  <c r="D105"/>
  <c r="C105"/>
  <c r="B105"/>
  <c r="V104"/>
  <c r="M104"/>
  <c r="L104"/>
  <c r="I104"/>
  <c r="H104"/>
  <c r="G104"/>
  <c r="F104"/>
  <c r="D104"/>
  <c r="C104"/>
  <c r="B104"/>
  <c r="V103"/>
  <c r="M103"/>
  <c r="L103"/>
  <c r="I103"/>
  <c r="H103"/>
  <c r="G103"/>
  <c r="F103"/>
  <c r="D103"/>
  <c r="C103"/>
  <c r="B103"/>
  <c r="V102"/>
  <c r="M102"/>
  <c r="L102"/>
  <c r="I102"/>
  <c r="H102"/>
  <c r="G102"/>
  <c r="F102"/>
  <c r="D102"/>
  <c r="C102"/>
  <c r="B102"/>
  <c r="V101"/>
  <c r="M101"/>
  <c r="L101"/>
  <c r="I101"/>
  <c r="H101"/>
  <c r="G101"/>
  <c r="F101"/>
  <c r="D101"/>
  <c r="C101"/>
  <c r="B101"/>
  <c r="V100"/>
  <c r="M100"/>
  <c r="L100"/>
  <c r="I100"/>
  <c r="H100"/>
  <c r="G100"/>
  <c r="F100"/>
  <c r="D100"/>
  <c r="C100"/>
  <c r="B100"/>
  <c r="V99"/>
  <c r="M99"/>
  <c r="L99"/>
  <c r="I99"/>
  <c r="H99"/>
  <c r="G99"/>
  <c r="F99"/>
  <c r="D99"/>
  <c r="C99"/>
  <c r="B99"/>
  <c r="V98"/>
  <c r="M98"/>
  <c r="L98"/>
  <c r="I98"/>
  <c r="H98"/>
  <c r="G98"/>
  <c r="F98"/>
  <c r="D98"/>
  <c r="C98"/>
  <c r="B98"/>
  <c r="M97"/>
  <c r="L97"/>
  <c r="I97"/>
  <c r="H97"/>
  <c r="G97"/>
  <c r="F97"/>
  <c r="D97"/>
  <c r="C97"/>
  <c r="B97"/>
  <c r="M96"/>
  <c r="L96"/>
  <c r="I96"/>
  <c r="H96"/>
  <c r="G96"/>
  <c r="F96"/>
  <c r="D96"/>
  <c r="C96"/>
  <c r="B96"/>
  <c r="M95"/>
  <c r="L95"/>
  <c r="I95"/>
  <c r="H95"/>
  <c r="G95"/>
  <c r="F95"/>
  <c r="D95"/>
  <c r="C95"/>
  <c r="B95"/>
  <c r="V94"/>
  <c r="M94"/>
  <c r="L94"/>
  <c r="I94"/>
  <c r="H94"/>
  <c r="G94"/>
  <c r="F94"/>
  <c r="D94"/>
  <c r="C94"/>
  <c r="B94"/>
  <c r="V93"/>
  <c r="M93"/>
  <c r="L93"/>
  <c r="I93"/>
  <c r="H93"/>
  <c r="G93"/>
  <c r="F93"/>
  <c r="D93"/>
  <c r="C93"/>
  <c r="B93"/>
  <c r="M92"/>
  <c r="L92"/>
  <c r="I92"/>
  <c r="H92"/>
  <c r="G92"/>
  <c r="F92"/>
  <c r="D92"/>
  <c r="C92"/>
  <c r="B92"/>
  <c r="M91"/>
  <c r="L91"/>
  <c r="I91"/>
  <c r="H91"/>
  <c r="G91"/>
  <c r="F91"/>
  <c r="D91"/>
  <c r="C91"/>
  <c r="B91"/>
  <c r="V90"/>
  <c r="M90"/>
  <c r="L90"/>
  <c r="I90"/>
  <c r="H90"/>
  <c r="G90"/>
  <c r="F90"/>
  <c r="D90"/>
  <c r="C90"/>
  <c r="B90"/>
  <c r="V89"/>
  <c r="M89"/>
  <c r="L89"/>
  <c r="I89"/>
  <c r="H89"/>
  <c r="G89"/>
  <c r="F89"/>
  <c r="D89"/>
  <c r="C89"/>
  <c r="B89"/>
  <c r="V88"/>
  <c r="M88"/>
  <c r="L88"/>
  <c r="I88"/>
  <c r="H88"/>
  <c r="G88"/>
  <c r="F88"/>
  <c r="D88"/>
  <c r="C88"/>
  <c r="B88"/>
  <c r="V87"/>
  <c r="M87"/>
  <c r="L87"/>
  <c r="I87"/>
  <c r="H87"/>
  <c r="G87"/>
  <c r="F87"/>
  <c r="D87"/>
  <c r="C87"/>
  <c r="B87"/>
  <c r="V86"/>
  <c r="M86"/>
  <c r="L86"/>
  <c r="I86"/>
  <c r="H86"/>
  <c r="G86"/>
  <c r="F86"/>
  <c r="D86"/>
  <c r="C86"/>
  <c r="B86"/>
  <c r="V85"/>
  <c r="M85"/>
  <c r="L85"/>
  <c r="I85"/>
  <c r="H85"/>
  <c r="G85"/>
  <c r="F85"/>
  <c r="D85"/>
  <c r="C85"/>
  <c r="B85"/>
  <c r="V84"/>
  <c r="M84"/>
  <c r="L84"/>
  <c r="I84"/>
  <c r="H84"/>
  <c r="G84"/>
  <c r="F84"/>
  <c r="D84"/>
  <c r="C84"/>
  <c r="B84"/>
  <c r="V83"/>
  <c r="M83"/>
  <c r="L83"/>
  <c r="I83"/>
  <c r="H83"/>
  <c r="G83"/>
  <c r="F83"/>
  <c r="D83"/>
  <c r="C83"/>
  <c r="B83"/>
  <c r="V82"/>
  <c r="M82"/>
  <c r="L82"/>
  <c r="I82"/>
  <c r="H82"/>
  <c r="G82"/>
  <c r="F82"/>
  <c r="D82"/>
  <c r="C82"/>
  <c r="B82"/>
  <c r="V81"/>
  <c r="M81"/>
  <c r="L81"/>
  <c r="I81"/>
  <c r="H81"/>
  <c r="G81"/>
  <c r="F81"/>
  <c r="D81"/>
  <c r="C81"/>
  <c r="B81"/>
  <c r="V80"/>
  <c r="M80"/>
  <c r="L80"/>
  <c r="I80"/>
  <c r="H80"/>
  <c r="G80"/>
  <c r="F80"/>
  <c r="D80"/>
  <c r="C80"/>
  <c r="B80"/>
  <c r="V79"/>
  <c r="M79"/>
  <c r="L79"/>
  <c r="I79"/>
  <c r="H79"/>
  <c r="G79"/>
  <c r="F79"/>
  <c r="D79"/>
  <c r="C79"/>
  <c r="B79"/>
  <c r="V78"/>
  <c r="M78"/>
  <c r="L78"/>
  <c r="I78"/>
  <c r="H78"/>
  <c r="G78"/>
  <c r="F78"/>
  <c r="D78"/>
  <c r="C78"/>
  <c r="B78"/>
  <c r="V77"/>
  <c r="M77"/>
  <c r="L77"/>
  <c r="I77"/>
  <c r="H77"/>
  <c r="G77"/>
  <c r="F77"/>
  <c r="D77"/>
  <c r="C77"/>
  <c r="B77"/>
  <c r="V76"/>
  <c r="M76"/>
  <c r="L76"/>
  <c r="I76"/>
  <c r="H76"/>
  <c r="G76"/>
  <c r="F76"/>
  <c r="D76"/>
  <c r="C76"/>
  <c r="B76"/>
  <c r="V75"/>
  <c r="M75"/>
  <c r="L75"/>
  <c r="I75"/>
  <c r="H75"/>
  <c r="G75"/>
  <c r="F75"/>
  <c r="D75"/>
  <c r="C75"/>
  <c r="B75"/>
  <c r="V74"/>
  <c r="M74"/>
  <c r="L74"/>
  <c r="I74"/>
  <c r="H74"/>
  <c r="G74"/>
  <c r="F74"/>
  <c r="D74"/>
  <c r="C74"/>
  <c r="B74"/>
  <c r="V73"/>
  <c r="M73"/>
  <c r="L73"/>
  <c r="I73"/>
  <c r="H73"/>
  <c r="G73"/>
  <c r="F73"/>
  <c r="D73"/>
  <c r="C73"/>
  <c r="B73"/>
  <c r="V72"/>
  <c r="M72"/>
  <c r="L72"/>
  <c r="I72"/>
  <c r="H72"/>
  <c r="G72"/>
  <c r="F72"/>
  <c r="D72"/>
  <c r="C72"/>
  <c r="B72"/>
  <c r="V59" i="70"/>
  <c r="V59" i="71" s="1"/>
  <c r="U59" i="70"/>
  <c r="V65"/>
  <c r="V65" i="71" s="1"/>
  <c r="U65" i="70"/>
  <c r="M71" i="71"/>
  <c r="L71"/>
  <c r="I71"/>
  <c r="H71"/>
  <c r="G71"/>
  <c r="F71"/>
  <c r="D71"/>
  <c r="C71"/>
  <c r="B71"/>
  <c r="V70"/>
  <c r="M70"/>
  <c r="L70"/>
  <c r="I70"/>
  <c r="H70"/>
  <c r="G70"/>
  <c r="F70"/>
  <c r="D70"/>
  <c r="C70"/>
  <c r="B70"/>
  <c r="V69"/>
  <c r="M69"/>
  <c r="L69"/>
  <c r="I69"/>
  <c r="H69"/>
  <c r="G69"/>
  <c r="F69"/>
  <c r="D69"/>
  <c r="C69"/>
  <c r="B69"/>
  <c r="V68"/>
  <c r="M68"/>
  <c r="L68"/>
  <c r="I68"/>
  <c r="H68"/>
  <c r="G68"/>
  <c r="F68"/>
  <c r="D68"/>
  <c r="C68"/>
  <c r="B68"/>
  <c r="V67"/>
  <c r="M67"/>
  <c r="L67"/>
  <c r="I67"/>
  <c r="H67"/>
  <c r="G67"/>
  <c r="F67"/>
  <c r="D67"/>
  <c r="C67"/>
  <c r="B67"/>
  <c r="V66"/>
  <c r="M66"/>
  <c r="L66"/>
  <c r="I66"/>
  <c r="H66"/>
  <c r="G66"/>
  <c r="F66"/>
  <c r="D66"/>
  <c r="C66"/>
  <c r="B66"/>
  <c r="M65"/>
  <c r="L65"/>
  <c r="I65"/>
  <c r="H65"/>
  <c r="G65"/>
  <c r="F65"/>
  <c r="D65"/>
  <c r="C65"/>
  <c r="B65"/>
  <c r="V64"/>
  <c r="M64"/>
  <c r="L64"/>
  <c r="I64"/>
  <c r="H64"/>
  <c r="G64"/>
  <c r="F64"/>
  <c r="D64"/>
  <c r="C64"/>
  <c r="B64"/>
  <c r="V63"/>
  <c r="M63"/>
  <c r="L63"/>
  <c r="I63"/>
  <c r="H63"/>
  <c r="G63"/>
  <c r="F63"/>
  <c r="D63"/>
  <c r="C63"/>
  <c r="B63"/>
  <c r="V62"/>
  <c r="M62"/>
  <c r="L62"/>
  <c r="I62"/>
  <c r="H62"/>
  <c r="G62"/>
  <c r="F62"/>
  <c r="D62"/>
  <c r="C62"/>
  <c r="B62"/>
  <c r="V61"/>
  <c r="M61"/>
  <c r="L61"/>
  <c r="I61"/>
  <c r="H61"/>
  <c r="G61"/>
  <c r="F61"/>
  <c r="D61"/>
  <c r="C61"/>
  <c r="B61"/>
  <c r="V60"/>
  <c r="M60"/>
  <c r="L60"/>
  <c r="I60"/>
  <c r="H60"/>
  <c r="G60"/>
  <c r="F60"/>
  <c r="D60"/>
  <c r="C60"/>
  <c r="B60"/>
  <c r="M59"/>
  <c r="L59"/>
  <c r="I59"/>
  <c r="H59"/>
  <c r="G59"/>
  <c r="F59"/>
  <c r="D59"/>
  <c r="C59"/>
  <c r="B59"/>
  <c r="V58"/>
  <c r="M58"/>
  <c r="L58"/>
  <c r="I58"/>
  <c r="H58"/>
  <c r="G58"/>
  <c r="F58"/>
  <c r="D58"/>
  <c r="C58"/>
  <c r="B58"/>
  <c r="V57"/>
  <c r="M57"/>
  <c r="L57"/>
  <c r="I57"/>
  <c r="H57"/>
  <c r="G57"/>
  <c r="F57"/>
  <c r="D57"/>
  <c r="C57"/>
  <c r="B57"/>
  <c r="V56"/>
  <c r="M56"/>
  <c r="L56"/>
  <c r="I56"/>
  <c r="H56"/>
  <c r="G56"/>
  <c r="F56"/>
  <c r="D56"/>
  <c r="C56"/>
  <c r="B56"/>
  <c r="V55"/>
  <c r="M55"/>
  <c r="L55"/>
  <c r="I55"/>
  <c r="H55"/>
  <c r="G55"/>
  <c r="F55"/>
  <c r="D55"/>
  <c r="C55"/>
  <c r="B55"/>
  <c r="V54"/>
  <c r="M54"/>
  <c r="L54"/>
  <c r="I54"/>
  <c r="H54"/>
  <c r="G54"/>
  <c r="F54"/>
  <c r="D54"/>
  <c r="C54"/>
  <c r="B54"/>
  <c r="V53"/>
  <c r="M53"/>
  <c r="L53"/>
  <c r="I53"/>
  <c r="H53"/>
  <c r="G53"/>
  <c r="F53"/>
  <c r="D53"/>
  <c r="C53"/>
  <c r="B53"/>
  <c r="V52"/>
  <c r="M52"/>
  <c r="L52"/>
  <c r="I52"/>
  <c r="H52"/>
  <c r="G52"/>
  <c r="F52"/>
  <c r="D52"/>
  <c r="C52"/>
  <c r="B52"/>
  <c r="V51"/>
  <c r="M51"/>
  <c r="L51"/>
  <c r="I51"/>
  <c r="H51"/>
  <c r="G51"/>
  <c r="F51"/>
  <c r="D51"/>
  <c r="C51"/>
  <c r="B51"/>
  <c r="V50"/>
  <c r="M50"/>
  <c r="L50"/>
  <c r="I50"/>
  <c r="H50"/>
  <c r="G50"/>
  <c r="F50"/>
  <c r="D50"/>
  <c r="C50"/>
  <c r="B50"/>
  <c r="V49"/>
  <c r="M49"/>
  <c r="L49"/>
  <c r="I49"/>
  <c r="H49"/>
  <c r="G49"/>
  <c r="F49"/>
  <c r="D49"/>
  <c r="C49"/>
  <c r="B49"/>
  <c r="V48"/>
  <c r="M48"/>
  <c r="L48"/>
  <c r="I48"/>
  <c r="H48"/>
  <c r="G48"/>
  <c r="F48"/>
  <c r="D48"/>
  <c r="C48"/>
  <c r="B48"/>
  <c r="M47"/>
  <c r="L47"/>
  <c r="I47"/>
  <c r="H47"/>
  <c r="G47"/>
  <c r="F47"/>
  <c r="D47"/>
  <c r="C47"/>
  <c r="B47"/>
  <c r="V46"/>
  <c r="M46"/>
  <c r="L46"/>
  <c r="I46"/>
  <c r="H46"/>
  <c r="G46"/>
  <c r="F46"/>
  <c r="D46"/>
  <c r="C46"/>
  <c r="B46"/>
  <c r="V45"/>
  <c r="M45"/>
  <c r="L45"/>
  <c r="I45"/>
  <c r="H45"/>
  <c r="G45"/>
  <c r="F45"/>
  <c r="D45"/>
  <c r="C45"/>
  <c r="B45"/>
  <c r="V44"/>
  <c r="M44"/>
  <c r="L44"/>
  <c r="I44"/>
  <c r="H44"/>
  <c r="G44"/>
  <c r="F44"/>
  <c r="D44"/>
  <c r="C44"/>
  <c r="B44"/>
  <c r="V43"/>
  <c r="M43"/>
  <c r="L43"/>
  <c r="I43"/>
  <c r="H43"/>
  <c r="G43"/>
  <c r="F43"/>
  <c r="D43"/>
  <c r="C43"/>
  <c r="B43"/>
  <c r="V42"/>
  <c r="M42"/>
  <c r="L42"/>
  <c r="I42"/>
  <c r="H42"/>
  <c r="G42"/>
  <c r="F42"/>
  <c r="D42"/>
  <c r="C42"/>
  <c r="B42"/>
  <c r="V41"/>
  <c r="M41"/>
  <c r="L41"/>
  <c r="I41"/>
  <c r="H41"/>
  <c r="G41"/>
  <c r="F41"/>
  <c r="D41"/>
  <c r="C41"/>
  <c r="B41"/>
  <c r="V40"/>
  <c r="M40"/>
  <c r="L40"/>
  <c r="I40"/>
  <c r="H40"/>
  <c r="G40"/>
  <c r="F40"/>
  <c r="D40"/>
  <c r="C40"/>
  <c r="B40"/>
  <c r="V39"/>
  <c r="M39"/>
  <c r="L39"/>
  <c r="I39"/>
  <c r="H39"/>
  <c r="G39"/>
  <c r="F39"/>
  <c r="D39"/>
  <c r="C39"/>
  <c r="B39"/>
  <c r="V38" i="70"/>
  <c r="V38" i="71" s="1"/>
  <c r="U38" i="70"/>
  <c r="M38" i="71"/>
  <c r="L38"/>
  <c r="I38"/>
  <c r="H38"/>
  <c r="G38"/>
  <c r="F38"/>
  <c r="D38"/>
  <c r="C38"/>
  <c r="B38"/>
  <c r="V37"/>
  <c r="M37"/>
  <c r="L37"/>
  <c r="I37"/>
  <c r="H37"/>
  <c r="G37"/>
  <c r="F37"/>
  <c r="D37"/>
  <c r="C37"/>
  <c r="B37"/>
  <c r="V36"/>
  <c r="M36"/>
  <c r="L36"/>
  <c r="I36"/>
  <c r="H36"/>
  <c r="G36"/>
  <c r="F36"/>
  <c r="D36"/>
  <c r="C36"/>
  <c r="B36"/>
  <c r="V35"/>
  <c r="M35"/>
  <c r="L35"/>
  <c r="I35"/>
  <c r="H35"/>
  <c r="G35"/>
  <c r="F35"/>
  <c r="D35"/>
  <c r="C35"/>
  <c r="B35"/>
  <c r="V34"/>
  <c r="M34"/>
  <c r="L34"/>
  <c r="I34"/>
  <c r="H34"/>
  <c r="G34"/>
  <c r="F34"/>
  <c r="D34"/>
  <c r="C34"/>
  <c r="B34"/>
  <c r="V33"/>
  <c r="M33"/>
  <c r="L33"/>
  <c r="I33"/>
  <c r="H33"/>
  <c r="G33"/>
  <c r="F33"/>
  <c r="D33"/>
  <c r="C33"/>
  <c r="B33"/>
  <c r="V32"/>
  <c r="M32"/>
  <c r="L32"/>
  <c r="I32"/>
  <c r="H32"/>
  <c r="G32"/>
  <c r="F32"/>
  <c r="D32"/>
  <c r="C32"/>
  <c r="B32"/>
  <c r="V31"/>
  <c r="M31"/>
  <c r="L31"/>
  <c r="I31"/>
  <c r="H31"/>
  <c r="G31"/>
  <c r="F31"/>
  <c r="D31"/>
  <c r="C31"/>
  <c r="B31"/>
  <c r="V30"/>
  <c r="M30"/>
  <c r="L30"/>
  <c r="I30"/>
  <c r="H30"/>
  <c r="G30"/>
  <c r="F30"/>
  <c r="D30"/>
  <c r="C30"/>
  <c r="B30"/>
  <c r="V29"/>
  <c r="M29"/>
  <c r="L29"/>
  <c r="I29"/>
  <c r="H29"/>
  <c r="G29"/>
  <c r="F29"/>
  <c r="D29"/>
  <c r="C29"/>
  <c r="B29"/>
  <c r="V28"/>
  <c r="M28"/>
  <c r="L28"/>
  <c r="I28"/>
  <c r="H28"/>
  <c r="G28"/>
  <c r="F28"/>
  <c r="D28"/>
  <c r="C28"/>
  <c r="B28"/>
  <c r="V27"/>
  <c r="M27"/>
  <c r="L27"/>
  <c r="I27"/>
  <c r="H27"/>
  <c r="G27"/>
  <c r="F27"/>
  <c r="D27"/>
  <c r="C27"/>
  <c r="B27"/>
  <c r="V26"/>
  <c r="M26"/>
  <c r="L26"/>
  <c r="I26"/>
  <c r="H26"/>
  <c r="G26"/>
  <c r="F26"/>
  <c r="D26"/>
  <c r="C26"/>
  <c r="B26"/>
  <c r="V25"/>
  <c r="M25"/>
  <c r="L25"/>
  <c r="I25"/>
  <c r="H25"/>
  <c r="G25"/>
  <c r="F25"/>
  <c r="D25"/>
  <c r="C25"/>
  <c r="B25"/>
  <c r="V24"/>
  <c r="M24"/>
  <c r="L24"/>
  <c r="I24"/>
  <c r="H24"/>
  <c r="G24"/>
  <c r="F24"/>
  <c r="D24"/>
  <c r="C24"/>
  <c r="B24"/>
  <c r="V23"/>
  <c r="M23"/>
  <c r="L23"/>
  <c r="I23"/>
  <c r="H23"/>
  <c r="G23"/>
  <c r="F23"/>
  <c r="D23"/>
  <c r="C23"/>
  <c r="B23"/>
  <c r="V22"/>
  <c r="M22"/>
  <c r="L22"/>
  <c r="I22"/>
  <c r="H22"/>
  <c r="G22"/>
  <c r="F22"/>
  <c r="D22"/>
  <c r="C22"/>
  <c r="B22"/>
  <c r="V21"/>
  <c r="M21"/>
  <c r="L21"/>
  <c r="I21"/>
  <c r="H21"/>
  <c r="G21"/>
  <c r="F21"/>
  <c r="D21"/>
  <c r="C21"/>
  <c r="B21"/>
  <c r="V20"/>
  <c r="M20"/>
  <c r="L20"/>
  <c r="I20"/>
  <c r="H20"/>
  <c r="G20"/>
  <c r="F20"/>
  <c r="D20"/>
  <c r="C20"/>
  <c r="B20"/>
  <c r="V19"/>
  <c r="M19"/>
  <c r="L19"/>
  <c r="I19"/>
  <c r="H19"/>
  <c r="G19"/>
  <c r="F19"/>
  <c r="D19"/>
  <c r="C19"/>
  <c r="B19"/>
  <c r="V18"/>
  <c r="M18"/>
  <c r="L18"/>
  <c r="I18"/>
  <c r="H18"/>
  <c r="G18"/>
  <c r="F18"/>
  <c r="D18"/>
  <c r="C18"/>
  <c r="B18"/>
  <c r="V17"/>
  <c r="M17"/>
  <c r="L17"/>
  <c r="I17"/>
  <c r="H17"/>
  <c r="G17"/>
  <c r="F17"/>
  <c r="D17"/>
  <c r="C17"/>
  <c r="B17"/>
  <c r="V16"/>
  <c r="M16"/>
  <c r="L16"/>
  <c r="I16"/>
  <c r="H16"/>
  <c r="G16"/>
  <c r="F16"/>
  <c r="D16"/>
  <c r="C16"/>
  <c r="B16"/>
  <c r="V15"/>
  <c r="M15"/>
  <c r="L15"/>
  <c r="I15"/>
  <c r="H15"/>
  <c r="G15"/>
  <c r="F15"/>
  <c r="D15"/>
  <c r="C15"/>
  <c r="B15"/>
  <c r="V14"/>
  <c r="M14"/>
  <c r="L14"/>
  <c r="I14"/>
  <c r="H14"/>
  <c r="G14"/>
  <c r="F14"/>
  <c r="D14"/>
  <c r="C14"/>
  <c r="B14"/>
  <c r="V13"/>
  <c r="M13"/>
  <c r="L13"/>
  <c r="I13"/>
  <c r="H13"/>
  <c r="G13"/>
  <c r="F13"/>
  <c r="D13"/>
  <c r="C13"/>
  <c r="B13"/>
  <c r="V12"/>
  <c r="M12"/>
  <c r="L12"/>
  <c r="I12"/>
  <c r="H12"/>
  <c r="G12"/>
  <c r="F12"/>
  <c r="D12"/>
  <c r="C12"/>
  <c r="B12"/>
  <c r="V11"/>
  <c r="M11"/>
  <c r="L11"/>
  <c r="I11"/>
  <c r="H11"/>
  <c r="G11"/>
  <c r="F11"/>
  <c r="D11"/>
  <c r="C11"/>
  <c r="B11"/>
  <c r="V10"/>
  <c r="M10"/>
  <c r="L10"/>
  <c r="I10"/>
  <c r="H10"/>
  <c r="G10"/>
  <c r="F10"/>
  <c r="D10"/>
  <c r="C10"/>
  <c r="B10"/>
  <c r="V9"/>
  <c r="M9"/>
  <c r="L9"/>
  <c r="I9"/>
  <c r="H9"/>
  <c r="G9"/>
  <c r="F9"/>
  <c r="D9"/>
  <c r="C9"/>
  <c r="B9"/>
  <c r="V8"/>
  <c r="M8"/>
  <c r="L8"/>
  <c r="I8"/>
  <c r="H8"/>
  <c r="G8"/>
  <c r="F8"/>
  <c r="D8"/>
  <c r="C8"/>
  <c r="B8"/>
  <c r="V7"/>
  <c r="M7"/>
  <c r="L7"/>
  <c r="I7"/>
  <c r="H7"/>
  <c r="G7"/>
  <c r="F7"/>
  <c r="D7"/>
  <c r="C7"/>
  <c r="B7"/>
  <c r="V6"/>
  <c r="M6"/>
  <c r="L6"/>
  <c r="I6"/>
  <c r="H6"/>
  <c r="G6"/>
  <c r="F6"/>
  <c r="D6"/>
  <c r="C6"/>
  <c r="B6"/>
  <c r="V5"/>
  <c r="M5"/>
  <c r="L5"/>
  <c r="I5"/>
  <c r="H5"/>
  <c r="G5"/>
  <c r="F5"/>
  <c r="D5"/>
  <c r="C5"/>
  <c r="B5"/>
  <c r="V4"/>
  <c r="M4"/>
  <c r="L4"/>
  <c r="I4"/>
  <c r="H4"/>
  <c r="G4"/>
  <c r="F4"/>
  <c r="D4"/>
  <c r="C4"/>
  <c r="B4"/>
  <c r="O43" i="10"/>
  <c r="R43" s="1"/>
  <c r="M43"/>
  <c r="L43"/>
  <c r="S43" s="1"/>
  <c r="E43"/>
  <c r="K43" s="1"/>
  <c r="D43"/>
  <c r="J43" s="1"/>
  <c r="V3" i="71"/>
  <c r="M3"/>
  <c r="L3"/>
  <c r="I3"/>
  <c r="H3"/>
  <c r="G3"/>
  <c r="F3"/>
  <c r="D3"/>
  <c r="C3"/>
  <c r="B3"/>
  <c r="I170" i="70"/>
  <c r="I171" i="71" s="1"/>
  <c r="H170" i="70"/>
  <c r="H171" i="71" s="1"/>
  <c r="G170" i="70"/>
  <c r="G171" i="71" s="1"/>
  <c r="F170" i="70"/>
  <c r="F171" i="71" s="1"/>
  <c r="V165" i="68"/>
  <c r="U165"/>
  <c r="M169" i="69"/>
  <c r="L169"/>
  <c r="I169"/>
  <c r="H169"/>
  <c r="G169"/>
  <c r="D169"/>
  <c r="C169"/>
  <c r="B169"/>
  <c r="M168"/>
  <c r="L168"/>
  <c r="I168"/>
  <c r="H168"/>
  <c r="G168"/>
  <c r="F168"/>
  <c r="D168"/>
  <c r="C168"/>
  <c r="B168"/>
  <c r="M167"/>
  <c r="L167"/>
  <c r="I167"/>
  <c r="H167"/>
  <c r="G167"/>
  <c r="D167"/>
  <c r="C167"/>
  <c r="B167"/>
  <c r="M166"/>
  <c r="L166"/>
  <c r="I166"/>
  <c r="H166"/>
  <c r="G166"/>
  <c r="F166"/>
  <c r="D166"/>
  <c r="C166"/>
  <c r="B166"/>
  <c r="M165"/>
  <c r="L165"/>
  <c r="I165"/>
  <c r="H165"/>
  <c r="G165"/>
  <c r="F165"/>
  <c r="D165"/>
  <c r="C165"/>
  <c r="B165"/>
  <c r="M164"/>
  <c r="L164"/>
  <c r="I164"/>
  <c r="H164"/>
  <c r="G164"/>
  <c r="F164"/>
  <c r="D164"/>
  <c r="C164"/>
  <c r="B164"/>
  <c r="M163"/>
  <c r="L163"/>
  <c r="I163"/>
  <c r="H163"/>
  <c r="G163"/>
  <c r="F163"/>
  <c r="D163"/>
  <c r="C163"/>
  <c r="B163"/>
  <c r="M162"/>
  <c r="L162"/>
  <c r="I162"/>
  <c r="H162"/>
  <c r="G162"/>
  <c r="F162"/>
  <c r="D162"/>
  <c r="C162"/>
  <c r="B162"/>
  <c r="M161"/>
  <c r="L161"/>
  <c r="I161"/>
  <c r="H161"/>
  <c r="G161"/>
  <c r="F161"/>
  <c r="D161"/>
  <c r="C161"/>
  <c r="B161"/>
  <c r="M160"/>
  <c r="L160"/>
  <c r="I160"/>
  <c r="I170" s="1"/>
  <c r="H160"/>
  <c r="H170" s="1"/>
  <c r="G160"/>
  <c r="G170" s="1"/>
  <c r="F160"/>
  <c r="F170" s="1"/>
  <c r="D160"/>
  <c r="C160"/>
  <c r="B160"/>
  <c r="M159"/>
  <c r="L159"/>
  <c r="I159"/>
  <c r="H159"/>
  <c r="G159"/>
  <c r="F159"/>
  <c r="D159"/>
  <c r="C159"/>
  <c r="B159"/>
  <c r="M158"/>
  <c r="L158"/>
  <c r="I158"/>
  <c r="H158"/>
  <c r="G158"/>
  <c r="F158"/>
  <c r="D158"/>
  <c r="C158"/>
  <c r="B158"/>
  <c r="M157"/>
  <c r="L157"/>
  <c r="I157"/>
  <c r="H157"/>
  <c r="G157"/>
  <c r="F157"/>
  <c r="D157"/>
  <c r="C157"/>
  <c r="B157"/>
  <c r="M156"/>
  <c r="L156"/>
  <c r="I156"/>
  <c r="H156"/>
  <c r="G156"/>
  <c r="F156"/>
  <c r="D156"/>
  <c r="C156"/>
  <c r="B156"/>
  <c r="M155"/>
  <c r="L155"/>
  <c r="I155"/>
  <c r="H155"/>
  <c r="G155"/>
  <c r="F155"/>
  <c r="D155"/>
  <c r="C155"/>
  <c r="B155"/>
  <c r="M154"/>
  <c r="L154"/>
  <c r="I154"/>
  <c r="H154"/>
  <c r="G154"/>
  <c r="F154"/>
  <c r="D154"/>
  <c r="C154"/>
  <c r="B154"/>
  <c r="M153"/>
  <c r="L153"/>
  <c r="I153"/>
  <c r="H153"/>
  <c r="G153"/>
  <c r="F153"/>
  <c r="D153"/>
  <c r="C153"/>
  <c r="B153"/>
  <c r="M152"/>
  <c r="L152"/>
  <c r="I152"/>
  <c r="H152"/>
  <c r="G152"/>
  <c r="F152"/>
  <c r="D152"/>
  <c r="C152"/>
  <c r="B152"/>
  <c r="M151"/>
  <c r="L151"/>
  <c r="I151"/>
  <c r="H151"/>
  <c r="G151"/>
  <c r="F151"/>
  <c r="D151"/>
  <c r="C151"/>
  <c r="B151"/>
  <c r="M150"/>
  <c r="L150"/>
  <c r="I150"/>
  <c r="H150"/>
  <c r="G150"/>
  <c r="F150"/>
  <c r="D150"/>
  <c r="C150"/>
  <c r="B150"/>
  <c r="M149"/>
  <c r="L149"/>
  <c r="I149"/>
  <c r="H149"/>
  <c r="G149"/>
  <c r="F149"/>
  <c r="D149"/>
  <c r="C149"/>
  <c r="B149"/>
  <c r="M148"/>
  <c r="L148"/>
  <c r="I148"/>
  <c r="H148"/>
  <c r="G148"/>
  <c r="F148"/>
  <c r="D148"/>
  <c r="C148"/>
  <c r="B148"/>
  <c r="M147"/>
  <c r="L147"/>
  <c r="I147"/>
  <c r="H147"/>
  <c r="G147"/>
  <c r="F147"/>
  <c r="D147"/>
  <c r="C147"/>
  <c r="B147"/>
  <c r="M146"/>
  <c r="L146"/>
  <c r="I146"/>
  <c r="H146"/>
  <c r="G146"/>
  <c r="F146"/>
  <c r="D146"/>
  <c r="C146"/>
  <c r="B146"/>
  <c r="M145"/>
  <c r="L145"/>
  <c r="I145"/>
  <c r="H145"/>
  <c r="G145"/>
  <c r="F145"/>
  <c r="D145"/>
  <c r="C145"/>
  <c r="B145"/>
  <c r="M144"/>
  <c r="L144"/>
  <c r="I144"/>
  <c r="H144"/>
  <c r="G144"/>
  <c r="F144"/>
  <c r="D144"/>
  <c r="C144"/>
  <c r="B144"/>
  <c r="M143"/>
  <c r="L143"/>
  <c r="I143"/>
  <c r="H143"/>
  <c r="G143"/>
  <c r="F143"/>
  <c r="D143"/>
  <c r="C143"/>
  <c r="B143"/>
  <c r="M142"/>
  <c r="L142"/>
  <c r="I142"/>
  <c r="H142"/>
  <c r="G142"/>
  <c r="F142"/>
  <c r="D142"/>
  <c r="C142"/>
  <c r="B142"/>
  <c r="M141"/>
  <c r="L141"/>
  <c r="I141"/>
  <c r="H141"/>
  <c r="G141"/>
  <c r="F141"/>
  <c r="D141"/>
  <c r="C141"/>
  <c r="B141"/>
  <c r="M140"/>
  <c r="L140"/>
  <c r="I140"/>
  <c r="H140"/>
  <c r="G140"/>
  <c r="F140"/>
  <c r="D140"/>
  <c r="C140"/>
  <c r="B140"/>
  <c r="M139"/>
  <c r="L139"/>
  <c r="I139"/>
  <c r="H139"/>
  <c r="G139"/>
  <c r="F139"/>
  <c r="D139"/>
  <c r="C139"/>
  <c r="B139"/>
  <c r="U135" i="68"/>
  <c r="V135" s="1"/>
  <c r="U128"/>
  <c r="V128" s="1"/>
  <c r="U113"/>
  <c r="V113" s="1"/>
  <c r="M138" i="69"/>
  <c r="L138"/>
  <c r="I138"/>
  <c r="H138"/>
  <c r="G138"/>
  <c r="F138"/>
  <c r="D138"/>
  <c r="C138"/>
  <c r="B138"/>
  <c r="M137"/>
  <c r="L137"/>
  <c r="I137"/>
  <c r="H137"/>
  <c r="G137"/>
  <c r="F137"/>
  <c r="D137"/>
  <c r="C137"/>
  <c r="B137"/>
  <c r="M136"/>
  <c r="L136"/>
  <c r="I136"/>
  <c r="H136"/>
  <c r="G136"/>
  <c r="F136"/>
  <c r="D136"/>
  <c r="C136"/>
  <c r="B136"/>
  <c r="M135"/>
  <c r="L135"/>
  <c r="I135"/>
  <c r="H135"/>
  <c r="G135"/>
  <c r="F135"/>
  <c r="D135"/>
  <c r="C135"/>
  <c r="B135"/>
  <c r="M134"/>
  <c r="L134"/>
  <c r="I134"/>
  <c r="H134"/>
  <c r="G134"/>
  <c r="F134"/>
  <c r="D134"/>
  <c r="C134"/>
  <c r="B134"/>
  <c r="M133"/>
  <c r="L133"/>
  <c r="I133"/>
  <c r="H133"/>
  <c r="G133"/>
  <c r="F133"/>
  <c r="D133"/>
  <c r="C133"/>
  <c r="B133"/>
  <c r="M132"/>
  <c r="L132"/>
  <c r="I132"/>
  <c r="H132"/>
  <c r="G132"/>
  <c r="F132"/>
  <c r="D132"/>
  <c r="C132"/>
  <c r="B132"/>
  <c r="M131"/>
  <c r="L131"/>
  <c r="I131"/>
  <c r="H131"/>
  <c r="G131"/>
  <c r="F131"/>
  <c r="D131"/>
  <c r="C131"/>
  <c r="B131"/>
  <c r="M130"/>
  <c r="L130"/>
  <c r="I130"/>
  <c r="H130"/>
  <c r="G130"/>
  <c r="F130"/>
  <c r="D130"/>
  <c r="C130"/>
  <c r="B130"/>
  <c r="M129"/>
  <c r="L129"/>
  <c r="I129"/>
  <c r="H129"/>
  <c r="G129"/>
  <c r="F129"/>
  <c r="D129"/>
  <c r="C129"/>
  <c r="B129"/>
  <c r="M128"/>
  <c r="L128"/>
  <c r="I128"/>
  <c r="H128"/>
  <c r="G128"/>
  <c r="F128"/>
  <c r="D128"/>
  <c r="C128"/>
  <c r="B128"/>
  <c r="M127"/>
  <c r="L127"/>
  <c r="I127"/>
  <c r="H127"/>
  <c r="G127"/>
  <c r="F127"/>
  <c r="D127"/>
  <c r="C127"/>
  <c r="B127"/>
  <c r="M126"/>
  <c r="L126"/>
  <c r="I126"/>
  <c r="H126"/>
  <c r="G126"/>
  <c r="F126"/>
  <c r="D126"/>
  <c r="C126"/>
  <c r="B126"/>
  <c r="M125"/>
  <c r="L125"/>
  <c r="I125"/>
  <c r="H125"/>
  <c r="G125"/>
  <c r="F125"/>
  <c r="D125"/>
  <c r="C125"/>
  <c r="B125"/>
  <c r="M124"/>
  <c r="L124"/>
  <c r="I124"/>
  <c r="H124"/>
  <c r="G124"/>
  <c r="F124"/>
  <c r="D124"/>
  <c r="C124"/>
  <c r="B124"/>
  <c r="M123"/>
  <c r="L123"/>
  <c r="I123"/>
  <c r="H123"/>
  <c r="G123"/>
  <c r="F123"/>
  <c r="D123"/>
  <c r="C123"/>
  <c r="B123"/>
  <c r="M122"/>
  <c r="L122"/>
  <c r="I122"/>
  <c r="H122"/>
  <c r="G122"/>
  <c r="F122"/>
  <c r="D122"/>
  <c r="C122"/>
  <c r="B122"/>
  <c r="M121"/>
  <c r="L121"/>
  <c r="I121"/>
  <c r="H121"/>
  <c r="G121"/>
  <c r="F121"/>
  <c r="D121"/>
  <c r="C121"/>
  <c r="B121"/>
  <c r="M120"/>
  <c r="L120"/>
  <c r="I120"/>
  <c r="H120"/>
  <c r="G120"/>
  <c r="F120"/>
  <c r="D120"/>
  <c r="C120"/>
  <c r="B120"/>
  <c r="M119"/>
  <c r="L119"/>
  <c r="I119"/>
  <c r="H119"/>
  <c r="G119"/>
  <c r="F119"/>
  <c r="D119"/>
  <c r="C119"/>
  <c r="B119"/>
  <c r="M118"/>
  <c r="L118"/>
  <c r="I118"/>
  <c r="H118"/>
  <c r="G118"/>
  <c r="F118"/>
  <c r="D118"/>
  <c r="C118"/>
  <c r="B118"/>
  <c r="M117"/>
  <c r="L117"/>
  <c r="I117"/>
  <c r="H117"/>
  <c r="G117"/>
  <c r="F117"/>
  <c r="D117"/>
  <c r="C117"/>
  <c r="B117"/>
  <c r="M116"/>
  <c r="L116"/>
  <c r="I116"/>
  <c r="H116"/>
  <c r="G116"/>
  <c r="F116"/>
  <c r="D116"/>
  <c r="C116"/>
  <c r="B116"/>
  <c r="M115"/>
  <c r="L115"/>
  <c r="I115"/>
  <c r="H115"/>
  <c r="G115"/>
  <c r="F115"/>
  <c r="D115"/>
  <c r="C115"/>
  <c r="B115"/>
  <c r="M114"/>
  <c r="L114"/>
  <c r="I114"/>
  <c r="H114"/>
  <c r="G114"/>
  <c r="F114"/>
  <c r="D114"/>
  <c r="C114"/>
  <c r="B114"/>
  <c r="M113"/>
  <c r="L113"/>
  <c r="I113"/>
  <c r="H113"/>
  <c r="G113"/>
  <c r="F113"/>
  <c r="D113"/>
  <c r="C113"/>
  <c r="B113"/>
  <c r="M112"/>
  <c r="L112"/>
  <c r="I112"/>
  <c r="H112"/>
  <c r="G112"/>
  <c r="F112"/>
  <c r="D112"/>
  <c r="C112"/>
  <c r="B112"/>
  <c r="M111"/>
  <c r="L111"/>
  <c r="I111"/>
  <c r="H111"/>
  <c r="G111"/>
  <c r="F111"/>
  <c r="D111"/>
  <c r="C111"/>
  <c r="B111"/>
  <c r="M110"/>
  <c r="L110"/>
  <c r="I110"/>
  <c r="H110"/>
  <c r="G110"/>
  <c r="F110"/>
  <c r="D110"/>
  <c r="C110"/>
  <c r="B110"/>
  <c r="M109"/>
  <c r="L109"/>
  <c r="I109"/>
  <c r="H109"/>
  <c r="G109"/>
  <c r="F109"/>
  <c r="D109"/>
  <c r="C109"/>
  <c r="B109"/>
  <c r="M108"/>
  <c r="L108"/>
  <c r="I108"/>
  <c r="H108"/>
  <c r="G108"/>
  <c r="F108"/>
  <c r="D108"/>
  <c r="C108"/>
  <c r="B108"/>
  <c r="M107"/>
  <c r="L107"/>
  <c r="I107"/>
  <c r="H107"/>
  <c r="G107"/>
  <c r="F107"/>
  <c r="D107"/>
  <c r="C107"/>
  <c r="B107"/>
  <c r="M106"/>
  <c r="L106"/>
  <c r="I106"/>
  <c r="H106"/>
  <c r="G106"/>
  <c r="F106"/>
  <c r="D106"/>
  <c r="C106"/>
  <c r="B106"/>
  <c r="M105"/>
  <c r="L105"/>
  <c r="I105"/>
  <c r="H105"/>
  <c r="G105"/>
  <c r="F105"/>
  <c r="D105"/>
  <c r="C105"/>
  <c r="B105"/>
  <c r="M104"/>
  <c r="L104"/>
  <c r="I104"/>
  <c r="H104"/>
  <c r="G104"/>
  <c r="F104"/>
  <c r="D104"/>
  <c r="C104"/>
  <c r="B104"/>
  <c r="M103"/>
  <c r="L103"/>
  <c r="I103"/>
  <c r="H103"/>
  <c r="G103"/>
  <c r="F103"/>
  <c r="D103"/>
  <c r="C103"/>
  <c r="B103"/>
  <c r="M102"/>
  <c r="L102"/>
  <c r="I102"/>
  <c r="H102"/>
  <c r="G102"/>
  <c r="F102"/>
  <c r="D102"/>
  <c r="C102"/>
  <c r="B102"/>
  <c r="M101"/>
  <c r="L101"/>
  <c r="I101"/>
  <c r="H101"/>
  <c r="G101"/>
  <c r="F101"/>
  <c r="D101"/>
  <c r="C101"/>
  <c r="B101"/>
  <c r="M100"/>
  <c r="L100"/>
  <c r="I100"/>
  <c r="H100"/>
  <c r="G100"/>
  <c r="F100"/>
  <c r="D100"/>
  <c r="C100"/>
  <c r="B100"/>
  <c r="M99"/>
  <c r="L99"/>
  <c r="I99"/>
  <c r="H99"/>
  <c r="G99"/>
  <c r="F99"/>
  <c r="D99"/>
  <c r="C99"/>
  <c r="B99"/>
  <c r="M98"/>
  <c r="L98"/>
  <c r="I98"/>
  <c r="H98"/>
  <c r="G98"/>
  <c r="F98"/>
  <c r="D98"/>
  <c r="C98"/>
  <c r="B98"/>
  <c r="M97"/>
  <c r="L97"/>
  <c r="I97"/>
  <c r="H97"/>
  <c r="G97"/>
  <c r="F97"/>
  <c r="D97"/>
  <c r="C97"/>
  <c r="B97"/>
  <c r="M96"/>
  <c r="L96"/>
  <c r="I96"/>
  <c r="H96"/>
  <c r="G96"/>
  <c r="F96"/>
  <c r="D96"/>
  <c r="C96"/>
  <c r="B96"/>
  <c r="M95"/>
  <c r="L95"/>
  <c r="I95"/>
  <c r="H95"/>
  <c r="G95"/>
  <c r="F95"/>
  <c r="D95"/>
  <c r="C95"/>
  <c r="B95"/>
  <c r="M94"/>
  <c r="L94"/>
  <c r="I94"/>
  <c r="H94"/>
  <c r="G94"/>
  <c r="F94"/>
  <c r="D94"/>
  <c r="C94"/>
  <c r="B94"/>
  <c r="M93"/>
  <c r="L93"/>
  <c r="I93"/>
  <c r="H93"/>
  <c r="G93"/>
  <c r="F93"/>
  <c r="D93"/>
  <c r="C93"/>
  <c r="B93"/>
  <c r="M92"/>
  <c r="L92"/>
  <c r="I92"/>
  <c r="H92"/>
  <c r="G92"/>
  <c r="F92"/>
  <c r="D92"/>
  <c r="C92"/>
  <c r="B92"/>
  <c r="M91"/>
  <c r="L91"/>
  <c r="I91"/>
  <c r="H91"/>
  <c r="G91"/>
  <c r="F91"/>
  <c r="D91"/>
  <c r="C91"/>
  <c r="B91"/>
  <c r="M90"/>
  <c r="L90"/>
  <c r="I90"/>
  <c r="H90"/>
  <c r="G90"/>
  <c r="F90"/>
  <c r="D90"/>
  <c r="C90"/>
  <c r="B90"/>
  <c r="M89"/>
  <c r="L89"/>
  <c r="I89"/>
  <c r="H89"/>
  <c r="G89"/>
  <c r="F89"/>
  <c r="D89"/>
  <c r="C89"/>
  <c r="B89"/>
  <c r="M88"/>
  <c r="L88"/>
  <c r="I88"/>
  <c r="H88"/>
  <c r="G88"/>
  <c r="F88"/>
  <c r="D88"/>
  <c r="C88"/>
  <c r="B88"/>
  <c r="M87"/>
  <c r="L87"/>
  <c r="I87"/>
  <c r="H87"/>
  <c r="G87"/>
  <c r="F87"/>
  <c r="D87"/>
  <c r="C87"/>
  <c r="B87"/>
  <c r="U64" i="68"/>
  <c r="V64" s="1"/>
  <c r="U32"/>
  <c r="V32" s="1"/>
  <c r="U29"/>
  <c r="V29" s="1"/>
  <c r="U25"/>
  <c r="V25" s="1"/>
  <c r="U15"/>
  <c r="V15" s="1"/>
  <c r="M86" i="69"/>
  <c r="L86"/>
  <c r="I86"/>
  <c r="H86"/>
  <c r="G86"/>
  <c r="F86"/>
  <c r="D86"/>
  <c r="C86"/>
  <c r="B86"/>
  <c r="M85"/>
  <c r="L85"/>
  <c r="I85"/>
  <c r="H85"/>
  <c r="G85"/>
  <c r="F85"/>
  <c r="D85"/>
  <c r="C85"/>
  <c r="B85"/>
  <c r="M84"/>
  <c r="L84"/>
  <c r="I84"/>
  <c r="H84"/>
  <c r="G84"/>
  <c r="F84"/>
  <c r="D84"/>
  <c r="C84"/>
  <c r="B84"/>
  <c r="M83"/>
  <c r="L83"/>
  <c r="I83"/>
  <c r="H83"/>
  <c r="G83"/>
  <c r="F83"/>
  <c r="D83"/>
  <c r="C83"/>
  <c r="B83"/>
  <c r="M82"/>
  <c r="L82"/>
  <c r="I82"/>
  <c r="H82"/>
  <c r="G82"/>
  <c r="F82"/>
  <c r="D82"/>
  <c r="C82"/>
  <c r="B82"/>
  <c r="M81"/>
  <c r="L81"/>
  <c r="I81"/>
  <c r="H81"/>
  <c r="G81"/>
  <c r="F81"/>
  <c r="D81"/>
  <c r="C81"/>
  <c r="B81"/>
  <c r="M80"/>
  <c r="L80"/>
  <c r="I80"/>
  <c r="H80"/>
  <c r="G80"/>
  <c r="F80"/>
  <c r="D80"/>
  <c r="C80"/>
  <c r="B80"/>
  <c r="M79"/>
  <c r="L79"/>
  <c r="I79"/>
  <c r="H79"/>
  <c r="G79"/>
  <c r="F79"/>
  <c r="D79"/>
  <c r="C79"/>
  <c r="B79"/>
  <c r="M78"/>
  <c r="L78"/>
  <c r="I78"/>
  <c r="H78"/>
  <c r="G78"/>
  <c r="F78"/>
  <c r="D78"/>
  <c r="C78"/>
  <c r="B78"/>
  <c r="M77"/>
  <c r="L77"/>
  <c r="I77"/>
  <c r="H77"/>
  <c r="G77"/>
  <c r="F77"/>
  <c r="D77"/>
  <c r="C77"/>
  <c r="B77"/>
  <c r="M76"/>
  <c r="L76"/>
  <c r="I76"/>
  <c r="H76"/>
  <c r="G76"/>
  <c r="F76"/>
  <c r="D76"/>
  <c r="C76"/>
  <c r="B76"/>
  <c r="M75"/>
  <c r="L75"/>
  <c r="I75"/>
  <c r="H75"/>
  <c r="G75"/>
  <c r="F75"/>
  <c r="D75"/>
  <c r="C75"/>
  <c r="B75"/>
  <c r="M74"/>
  <c r="L74"/>
  <c r="I74"/>
  <c r="H74"/>
  <c r="G74"/>
  <c r="F74"/>
  <c r="D74"/>
  <c r="C74"/>
  <c r="B74"/>
  <c r="M73"/>
  <c r="L73"/>
  <c r="I73"/>
  <c r="H73"/>
  <c r="G73"/>
  <c r="F73"/>
  <c r="D73"/>
  <c r="C73"/>
  <c r="B73"/>
  <c r="M72"/>
  <c r="L72"/>
  <c r="I72"/>
  <c r="H72"/>
  <c r="G72"/>
  <c r="F72"/>
  <c r="D72"/>
  <c r="C72"/>
  <c r="B72"/>
  <c r="M71"/>
  <c r="L71"/>
  <c r="I71"/>
  <c r="H71"/>
  <c r="G71"/>
  <c r="F71"/>
  <c r="D71"/>
  <c r="C71"/>
  <c r="B71"/>
  <c r="M70"/>
  <c r="L70"/>
  <c r="I70"/>
  <c r="H70"/>
  <c r="G70"/>
  <c r="F70"/>
  <c r="D70"/>
  <c r="C70"/>
  <c r="B70"/>
  <c r="M69"/>
  <c r="L69"/>
  <c r="I69"/>
  <c r="H69"/>
  <c r="G69"/>
  <c r="F69"/>
  <c r="D69"/>
  <c r="C69"/>
  <c r="B69"/>
  <c r="M68"/>
  <c r="L68"/>
  <c r="I68"/>
  <c r="H68"/>
  <c r="G68"/>
  <c r="F68"/>
  <c r="D68"/>
  <c r="C68"/>
  <c r="B68"/>
  <c r="M67"/>
  <c r="L67"/>
  <c r="I67"/>
  <c r="H67"/>
  <c r="G67"/>
  <c r="F67"/>
  <c r="D67"/>
  <c r="C67"/>
  <c r="B67"/>
  <c r="M66"/>
  <c r="L66"/>
  <c r="I66"/>
  <c r="H66"/>
  <c r="G66"/>
  <c r="F66"/>
  <c r="D66"/>
  <c r="C66"/>
  <c r="B66"/>
  <c r="M65"/>
  <c r="L65"/>
  <c r="I65"/>
  <c r="H65"/>
  <c r="G65"/>
  <c r="F65"/>
  <c r="D65"/>
  <c r="C65"/>
  <c r="B65"/>
  <c r="M64"/>
  <c r="L64"/>
  <c r="I64"/>
  <c r="H64"/>
  <c r="G64"/>
  <c r="F64"/>
  <c r="D64"/>
  <c r="C64"/>
  <c r="B64"/>
  <c r="M63"/>
  <c r="L63"/>
  <c r="I63"/>
  <c r="H63"/>
  <c r="G63"/>
  <c r="F63"/>
  <c r="D63"/>
  <c r="C63"/>
  <c r="B63"/>
  <c r="M62"/>
  <c r="L62"/>
  <c r="I62"/>
  <c r="H62"/>
  <c r="G62"/>
  <c r="F62"/>
  <c r="D62"/>
  <c r="C62"/>
  <c r="B62"/>
  <c r="M61"/>
  <c r="L61"/>
  <c r="I61"/>
  <c r="H61"/>
  <c r="G61"/>
  <c r="F61"/>
  <c r="D61"/>
  <c r="C61"/>
  <c r="B61"/>
  <c r="M60"/>
  <c r="L60"/>
  <c r="I60"/>
  <c r="H60"/>
  <c r="G60"/>
  <c r="F60"/>
  <c r="D60"/>
  <c r="C60"/>
  <c r="B60"/>
  <c r="M59"/>
  <c r="L59"/>
  <c r="I59"/>
  <c r="H59"/>
  <c r="G59"/>
  <c r="F59"/>
  <c r="D59"/>
  <c r="C59"/>
  <c r="B59"/>
  <c r="M58"/>
  <c r="L58"/>
  <c r="I58"/>
  <c r="H58"/>
  <c r="G58"/>
  <c r="F58"/>
  <c r="D58"/>
  <c r="C58"/>
  <c r="B58"/>
  <c r="M57"/>
  <c r="L57"/>
  <c r="I57"/>
  <c r="H57"/>
  <c r="G57"/>
  <c r="F57"/>
  <c r="D57"/>
  <c r="C57"/>
  <c r="B57"/>
  <c r="M56"/>
  <c r="L56"/>
  <c r="I56"/>
  <c r="H56"/>
  <c r="G56"/>
  <c r="F56"/>
  <c r="D56"/>
  <c r="C56"/>
  <c r="B56"/>
  <c r="M55"/>
  <c r="L55"/>
  <c r="I55"/>
  <c r="H55"/>
  <c r="G55"/>
  <c r="F55"/>
  <c r="D55"/>
  <c r="C55"/>
  <c r="B55"/>
  <c r="M54"/>
  <c r="L54"/>
  <c r="I54"/>
  <c r="H54"/>
  <c r="G54"/>
  <c r="F54"/>
  <c r="D54"/>
  <c r="C54"/>
  <c r="B54"/>
  <c r="U50" i="68"/>
  <c r="V50" s="1"/>
  <c r="M53" i="69"/>
  <c r="L53"/>
  <c r="I53"/>
  <c r="H53"/>
  <c r="G53"/>
  <c r="F53"/>
  <c r="D53"/>
  <c r="C53"/>
  <c r="B53"/>
  <c r="M52"/>
  <c r="L52"/>
  <c r="I52"/>
  <c r="H52"/>
  <c r="G52"/>
  <c r="F52"/>
  <c r="D52"/>
  <c r="C52"/>
  <c r="B52"/>
  <c r="M51"/>
  <c r="L51"/>
  <c r="I51"/>
  <c r="H51"/>
  <c r="G51"/>
  <c r="F51"/>
  <c r="D51"/>
  <c r="C51"/>
  <c r="B51"/>
  <c r="M50"/>
  <c r="L50"/>
  <c r="I50"/>
  <c r="H50"/>
  <c r="G50"/>
  <c r="F50"/>
  <c r="D50"/>
  <c r="C50"/>
  <c r="B50"/>
  <c r="M49"/>
  <c r="L49"/>
  <c r="I49"/>
  <c r="H49"/>
  <c r="G49"/>
  <c r="F49"/>
  <c r="D49"/>
  <c r="C49"/>
  <c r="B49"/>
  <c r="M48"/>
  <c r="L48"/>
  <c r="I48"/>
  <c r="H48"/>
  <c r="G48"/>
  <c r="F48"/>
  <c r="D48"/>
  <c r="C48"/>
  <c r="B48"/>
  <c r="M47"/>
  <c r="L47"/>
  <c r="I47"/>
  <c r="H47"/>
  <c r="G47"/>
  <c r="F47"/>
  <c r="D47"/>
  <c r="C47"/>
  <c r="B47"/>
  <c r="M46"/>
  <c r="L46"/>
  <c r="I46"/>
  <c r="H46"/>
  <c r="G46"/>
  <c r="F46"/>
  <c r="D46"/>
  <c r="C46"/>
  <c r="B46"/>
  <c r="M45"/>
  <c r="L45"/>
  <c r="I45"/>
  <c r="H45"/>
  <c r="G45"/>
  <c r="F45"/>
  <c r="D45"/>
  <c r="C45"/>
  <c r="B45"/>
  <c r="M44"/>
  <c r="L44"/>
  <c r="I44"/>
  <c r="H44"/>
  <c r="G44"/>
  <c r="F44"/>
  <c r="D44"/>
  <c r="C44"/>
  <c r="B44"/>
  <c r="M43"/>
  <c r="L43"/>
  <c r="I43"/>
  <c r="H43"/>
  <c r="G43"/>
  <c r="F43"/>
  <c r="D43"/>
  <c r="C43"/>
  <c r="B43"/>
  <c r="M42"/>
  <c r="L42"/>
  <c r="I42"/>
  <c r="H42"/>
  <c r="G42"/>
  <c r="F42"/>
  <c r="D42"/>
  <c r="C42"/>
  <c r="B42"/>
  <c r="M41"/>
  <c r="L41"/>
  <c r="I41"/>
  <c r="H41"/>
  <c r="G41"/>
  <c r="F41"/>
  <c r="D41"/>
  <c r="C41"/>
  <c r="B41"/>
  <c r="M40"/>
  <c r="L40"/>
  <c r="I40"/>
  <c r="H40"/>
  <c r="G40"/>
  <c r="F40"/>
  <c r="D40"/>
  <c r="C40"/>
  <c r="B40"/>
  <c r="M39"/>
  <c r="L39"/>
  <c r="I39"/>
  <c r="H39"/>
  <c r="G39"/>
  <c r="F39"/>
  <c r="D39"/>
  <c r="C39"/>
  <c r="B39"/>
  <c r="M38"/>
  <c r="L38"/>
  <c r="I38"/>
  <c r="H38"/>
  <c r="G38"/>
  <c r="F38"/>
  <c r="D38"/>
  <c r="C38"/>
  <c r="B38"/>
  <c r="M37"/>
  <c r="L37"/>
  <c r="I37"/>
  <c r="H37"/>
  <c r="G37"/>
  <c r="F37"/>
  <c r="D37"/>
  <c r="C37"/>
  <c r="B37"/>
  <c r="M36"/>
  <c r="L36"/>
  <c r="I36"/>
  <c r="H36"/>
  <c r="G36"/>
  <c r="F36"/>
  <c r="D36"/>
  <c r="C36"/>
  <c r="B36"/>
  <c r="M35"/>
  <c r="L35"/>
  <c r="I35"/>
  <c r="H35"/>
  <c r="G35"/>
  <c r="F35"/>
  <c r="D35"/>
  <c r="C35"/>
  <c r="B35"/>
  <c r="M34"/>
  <c r="L34"/>
  <c r="I34"/>
  <c r="H34"/>
  <c r="G34"/>
  <c r="F34"/>
  <c r="D34"/>
  <c r="C34"/>
  <c r="B34"/>
  <c r="M33"/>
  <c r="L33"/>
  <c r="I33"/>
  <c r="H33"/>
  <c r="G33"/>
  <c r="F33"/>
  <c r="D33"/>
  <c r="C33"/>
  <c r="B33"/>
  <c r="M32"/>
  <c r="L32"/>
  <c r="I32"/>
  <c r="H32"/>
  <c r="G32"/>
  <c r="F32"/>
  <c r="D32"/>
  <c r="C32"/>
  <c r="B32"/>
  <c r="M31"/>
  <c r="L31"/>
  <c r="I31"/>
  <c r="H31"/>
  <c r="G31"/>
  <c r="F31"/>
  <c r="D31"/>
  <c r="C31"/>
  <c r="B31"/>
  <c r="M30"/>
  <c r="L30"/>
  <c r="I30"/>
  <c r="H30"/>
  <c r="G30"/>
  <c r="F30"/>
  <c r="D30"/>
  <c r="C30"/>
  <c r="B30"/>
  <c r="M29"/>
  <c r="L29"/>
  <c r="I29"/>
  <c r="H29"/>
  <c r="G29"/>
  <c r="F29"/>
  <c r="D29"/>
  <c r="C29"/>
  <c r="B29"/>
  <c r="M28"/>
  <c r="L28"/>
  <c r="I28"/>
  <c r="H28"/>
  <c r="G28"/>
  <c r="F28"/>
  <c r="D28"/>
  <c r="C28"/>
  <c r="B28"/>
  <c r="M27"/>
  <c r="L27"/>
  <c r="I27"/>
  <c r="H27"/>
  <c r="G27"/>
  <c r="F27"/>
  <c r="D27"/>
  <c r="C27"/>
  <c r="B27"/>
  <c r="M26"/>
  <c r="L26"/>
  <c r="I26"/>
  <c r="H26"/>
  <c r="G26"/>
  <c r="F26"/>
  <c r="D26"/>
  <c r="C26"/>
  <c r="B26"/>
  <c r="M25"/>
  <c r="L25"/>
  <c r="I25"/>
  <c r="H25"/>
  <c r="G25"/>
  <c r="F25"/>
  <c r="D25"/>
  <c r="C25"/>
  <c r="B25"/>
  <c r="M24"/>
  <c r="L24"/>
  <c r="I24"/>
  <c r="H24"/>
  <c r="G24"/>
  <c r="F24"/>
  <c r="D24"/>
  <c r="C24"/>
  <c r="B24"/>
  <c r="M23"/>
  <c r="L23"/>
  <c r="I23"/>
  <c r="H23"/>
  <c r="G23"/>
  <c r="F23"/>
  <c r="D23"/>
  <c r="C23"/>
  <c r="B23"/>
  <c r="M22"/>
  <c r="L22"/>
  <c r="I22"/>
  <c r="H22"/>
  <c r="G22"/>
  <c r="F22"/>
  <c r="D22"/>
  <c r="C22"/>
  <c r="B22"/>
  <c r="M21"/>
  <c r="L21"/>
  <c r="I21"/>
  <c r="H21"/>
  <c r="G21"/>
  <c r="F21"/>
  <c r="D21"/>
  <c r="C21"/>
  <c r="B21"/>
  <c r="M20"/>
  <c r="L20"/>
  <c r="I20"/>
  <c r="H20"/>
  <c r="G20"/>
  <c r="F20"/>
  <c r="D20"/>
  <c r="C20"/>
  <c r="B20"/>
  <c r="M19"/>
  <c r="L19"/>
  <c r="I19"/>
  <c r="H19"/>
  <c r="G19"/>
  <c r="F19"/>
  <c r="D19"/>
  <c r="C19"/>
  <c r="B19"/>
  <c r="M18"/>
  <c r="L18"/>
  <c r="I18"/>
  <c r="H18"/>
  <c r="G18"/>
  <c r="F18"/>
  <c r="D18"/>
  <c r="C18"/>
  <c r="B18"/>
  <c r="M17"/>
  <c r="L17"/>
  <c r="I17"/>
  <c r="H17"/>
  <c r="G17"/>
  <c r="F17"/>
  <c r="D17"/>
  <c r="C17"/>
  <c r="B17"/>
  <c r="M16"/>
  <c r="L16"/>
  <c r="I16"/>
  <c r="H16"/>
  <c r="G16"/>
  <c r="F16"/>
  <c r="D16"/>
  <c r="C16"/>
  <c r="B16"/>
  <c r="M15"/>
  <c r="L15"/>
  <c r="I15"/>
  <c r="H15"/>
  <c r="G15"/>
  <c r="F15"/>
  <c r="D15"/>
  <c r="C15"/>
  <c r="B15"/>
  <c r="M14"/>
  <c r="L14"/>
  <c r="I14"/>
  <c r="H14"/>
  <c r="G14"/>
  <c r="F14"/>
  <c r="D14"/>
  <c r="C14"/>
  <c r="B14"/>
  <c r="M13"/>
  <c r="L13"/>
  <c r="I13"/>
  <c r="H13"/>
  <c r="G13"/>
  <c r="F13"/>
  <c r="D13"/>
  <c r="C13"/>
  <c r="B13"/>
  <c r="M12"/>
  <c r="L12"/>
  <c r="I12"/>
  <c r="H12"/>
  <c r="G12"/>
  <c r="F12"/>
  <c r="D12"/>
  <c r="C12"/>
  <c r="B12"/>
  <c r="V118" i="66"/>
  <c r="U118"/>
  <c r="M11" i="69"/>
  <c r="L11"/>
  <c r="I11"/>
  <c r="H11"/>
  <c r="G11"/>
  <c r="F11"/>
  <c r="D11"/>
  <c r="C11"/>
  <c r="B11"/>
  <c r="M10"/>
  <c r="L10"/>
  <c r="I10"/>
  <c r="H10"/>
  <c r="G10"/>
  <c r="F10"/>
  <c r="D10"/>
  <c r="C10"/>
  <c r="B10"/>
  <c r="M9"/>
  <c r="L9"/>
  <c r="I9"/>
  <c r="H9"/>
  <c r="G9"/>
  <c r="F9"/>
  <c r="D9"/>
  <c r="C9"/>
  <c r="B9"/>
  <c r="M8"/>
  <c r="L8"/>
  <c r="I8"/>
  <c r="H8"/>
  <c r="G8"/>
  <c r="F8"/>
  <c r="D8"/>
  <c r="C8"/>
  <c r="B8"/>
  <c r="M7"/>
  <c r="L7"/>
  <c r="I7"/>
  <c r="H7"/>
  <c r="G7"/>
  <c r="F7"/>
  <c r="D7"/>
  <c r="C7"/>
  <c r="B7"/>
  <c r="M6"/>
  <c r="L6"/>
  <c r="I6"/>
  <c r="H6"/>
  <c r="G6"/>
  <c r="F6"/>
  <c r="D6"/>
  <c r="C6"/>
  <c r="B6"/>
  <c r="M5"/>
  <c r="L5"/>
  <c r="I5"/>
  <c r="H5"/>
  <c r="G5"/>
  <c r="F5"/>
  <c r="D5"/>
  <c r="C5"/>
  <c r="B5"/>
  <c r="M4"/>
  <c r="L4"/>
  <c r="I4"/>
  <c r="H4"/>
  <c r="G4"/>
  <c r="F4"/>
  <c r="D4"/>
  <c r="C4"/>
  <c r="B4"/>
  <c r="M3"/>
  <c r="L3"/>
  <c r="I3"/>
  <c r="H3"/>
  <c r="G3"/>
  <c r="F3"/>
  <c r="D3"/>
  <c r="C3"/>
  <c r="B3"/>
  <c r="I170" i="68"/>
  <c r="I171" i="69" s="1"/>
  <c r="H170" i="68"/>
  <c r="H171" i="69" s="1"/>
  <c r="G170" i="68"/>
  <c r="G171" i="69" s="1"/>
  <c r="F170" i="68"/>
  <c r="F171" i="69" s="1"/>
  <c r="M173" i="67"/>
  <c r="L173"/>
  <c r="I173"/>
  <c r="H173"/>
  <c r="G173"/>
  <c r="F173"/>
  <c r="D173"/>
  <c r="C173"/>
  <c r="B173"/>
  <c r="M172"/>
  <c r="L172"/>
  <c r="I172"/>
  <c r="H172"/>
  <c r="G172"/>
  <c r="F172"/>
  <c r="D172"/>
  <c r="C172"/>
  <c r="B172"/>
  <c r="M171"/>
  <c r="L171"/>
  <c r="I171"/>
  <c r="H171"/>
  <c r="G171"/>
  <c r="F171"/>
  <c r="D171"/>
  <c r="C171"/>
  <c r="B171"/>
  <c r="M170"/>
  <c r="L170"/>
  <c r="I170"/>
  <c r="H170"/>
  <c r="G170"/>
  <c r="F170"/>
  <c r="D170"/>
  <c r="C170"/>
  <c r="B170"/>
  <c r="M169"/>
  <c r="L169"/>
  <c r="I169"/>
  <c r="H169"/>
  <c r="G169"/>
  <c r="F169"/>
  <c r="D169"/>
  <c r="C169"/>
  <c r="B169"/>
  <c r="M168"/>
  <c r="L168"/>
  <c r="I168"/>
  <c r="H168"/>
  <c r="G168"/>
  <c r="F168"/>
  <c r="D168"/>
  <c r="C168"/>
  <c r="B168"/>
  <c r="M167"/>
  <c r="L167"/>
  <c r="I167"/>
  <c r="I174" s="1"/>
  <c r="H167"/>
  <c r="H174" s="1"/>
  <c r="G167"/>
  <c r="G174" s="1"/>
  <c r="F167"/>
  <c r="F174" s="1"/>
  <c r="D167"/>
  <c r="C167"/>
  <c r="B167"/>
  <c r="M166"/>
  <c r="L166"/>
  <c r="I166"/>
  <c r="H166"/>
  <c r="G166"/>
  <c r="F166"/>
  <c r="D166"/>
  <c r="C166"/>
  <c r="B166"/>
  <c r="M165"/>
  <c r="L165"/>
  <c r="I165"/>
  <c r="H165"/>
  <c r="G165"/>
  <c r="F165"/>
  <c r="D165"/>
  <c r="C165"/>
  <c r="B165"/>
  <c r="M164"/>
  <c r="L164"/>
  <c r="I164"/>
  <c r="H164"/>
  <c r="G164"/>
  <c r="F164"/>
  <c r="D164"/>
  <c r="C164"/>
  <c r="B164"/>
  <c r="M163"/>
  <c r="L163"/>
  <c r="I163"/>
  <c r="H163"/>
  <c r="G163"/>
  <c r="F163"/>
  <c r="D163"/>
  <c r="C163"/>
  <c r="B163"/>
  <c r="M162"/>
  <c r="L162"/>
  <c r="I162"/>
  <c r="H162"/>
  <c r="G162"/>
  <c r="F162"/>
  <c r="D162"/>
  <c r="C162"/>
  <c r="B162"/>
  <c r="M161"/>
  <c r="L161"/>
  <c r="I161"/>
  <c r="H161"/>
  <c r="G161"/>
  <c r="F161"/>
  <c r="D161"/>
  <c r="C161"/>
  <c r="B161"/>
  <c r="M160"/>
  <c r="L160"/>
  <c r="I160"/>
  <c r="H160"/>
  <c r="G160"/>
  <c r="F160"/>
  <c r="D160"/>
  <c r="C160"/>
  <c r="B160"/>
  <c r="M159"/>
  <c r="L159"/>
  <c r="I159"/>
  <c r="H159"/>
  <c r="G159"/>
  <c r="F159"/>
  <c r="D159"/>
  <c r="C159"/>
  <c r="B159"/>
  <c r="M158"/>
  <c r="L158"/>
  <c r="I158"/>
  <c r="H158"/>
  <c r="G158"/>
  <c r="F158"/>
  <c r="D158"/>
  <c r="C158"/>
  <c r="B158"/>
  <c r="M157"/>
  <c r="L157"/>
  <c r="I157"/>
  <c r="H157"/>
  <c r="G157"/>
  <c r="F157"/>
  <c r="D157"/>
  <c r="C157"/>
  <c r="B157"/>
  <c r="M156"/>
  <c r="L156"/>
  <c r="I156"/>
  <c r="H156"/>
  <c r="G156"/>
  <c r="F156"/>
  <c r="D156"/>
  <c r="C156"/>
  <c r="B156"/>
  <c r="M155"/>
  <c r="L155"/>
  <c r="I155"/>
  <c r="H155"/>
  <c r="G155"/>
  <c r="F155"/>
  <c r="D155"/>
  <c r="C155"/>
  <c r="B155"/>
  <c r="M154"/>
  <c r="L154"/>
  <c r="I154"/>
  <c r="H154"/>
  <c r="G154"/>
  <c r="F154"/>
  <c r="D154"/>
  <c r="C154"/>
  <c r="B154"/>
  <c r="M153"/>
  <c r="L153"/>
  <c r="I153"/>
  <c r="H153"/>
  <c r="G153"/>
  <c r="F153"/>
  <c r="D153"/>
  <c r="C153"/>
  <c r="B153"/>
  <c r="M152"/>
  <c r="L152"/>
  <c r="I152"/>
  <c r="H152"/>
  <c r="G152"/>
  <c r="F152"/>
  <c r="D152"/>
  <c r="C152"/>
  <c r="B152"/>
  <c r="M151"/>
  <c r="L151"/>
  <c r="I151"/>
  <c r="H151"/>
  <c r="G151"/>
  <c r="F151"/>
  <c r="D151"/>
  <c r="C151"/>
  <c r="B151"/>
  <c r="M150"/>
  <c r="L150"/>
  <c r="I150"/>
  <c r="H150"/>
  <c r="G150"/>
  <c r="F150"/>
  <c r="D150"/>
  <c r="C150"/>
  <c r="B150"/>
  <c r="I174" i="66"/>
  <c r="I175" i="67" s="1"/>
  <c r="M42" i="10" s="1"/>
  <c r="M149" i="67"/>
  <c r="L149"/>
  <c r="I149"/>
  <c r="H149"/>
  <c r="G149"/>
  <c r="F149"/>
  <c r="D149"/>
  <c r="C149"/>
  <c r="B149"/>
  <c r="M148"/>
  <c r="L148"/>
  <c r="I148"/>
  <c r="H148"/>
  <c r="G148"/>
  <c r="F148"/>
  <c r="D148"/>
  <c r="C148"/>
  <c r="B148"/>
  <c r="M147"/>
  <c r="L147"/>
  <c r="I147"/>
  <c r="H147"/>
  <c r="G147"/>
  <c r="F147"/>
  <c r="D147"/>
  <c r="C147"/>
  <c r="B147"/>
  <c r="M146"/>
  <c r="L146"/>
  <c r="I146"/>
  <c r="H146"/>
  <c r="G146"/>
  <c r="F146"/>
  <c r="D146"/>
  <c r="C146"/>
  <c r="B146"/>
  <c r="M145"/>
  <c r="L145"/>
  <c r="I145"/>
  <c r="H145"/>
  <c r="G145"/>
  <c r="F145"/>
  <c r="D145"/>
  <c r="C145"/>
  <c r="B145"/>
  <c r="M144"/>
  <c r="L144"/>
  <c r="I144"/>
  <c r="H144"/>
  <c r="G144"/>
  <c r="F144"/>
  <c r="D144"/>
  <c r="C144"/>
  <c r="B144"/>
  <c r="M143"/>
  <c r="L143"/>
  <c r="I143"/>
  <c r="H143"/>
  <c r="G143"/>
  <c r="F143"/>
  <c r="D143"/>
  <c r="C143"/>
  <c r="B143"/>
  <c r="M142"/>
  <c r="L142"/>
  <c r="I142"/>
  <c r="H142"/>
  <c r="G142"/>
  <c r="F142"/>
  <c r="D142"/>
  <c r="C142"/>
  <c r="B142"/>
  <c r="M141"/>
  <c r="L141"/>
  <c r="I141"/>
  <c r="H141"/>
  <c r="G141"/>
  <c r="F141"/>
  <c r="D141"/>
  <c r="C141"/>
  <c r="B141"/>
  <c r="M140"/>
  <c r="L140"/>
  <c r="I140"/>
  <c r="H140"/>
  <c r="G140"/>
  <c r="F140"/>
  <c r="D140"/>
  <c r="C140"/>
  <c r="B140"/>
  <c r="M139"/>
  <c r="L139"/>
  <c r="I139"/>
  <c r="H139"/>
  <c r="G139"/>
  <c r="F139"/>
  <c r="D139"/>
  <c r="C139"/>
  <c r="B139"/>
  <c r="M138"/>
  <c r="L138"/>
  <c r="I138"/>
  <c r="H138"/>
  <c r="G138"/>
  <c r="F138"/>
  <c r="D138"/>
  <c r="C138"/>
  <c r="B138"/>
  <c r="M137"/>
  <c r="L137"/>
  <c r="I137"/>
  <c r="H137"/>
  <c r="G137"/>
  <c r="F137"/>
  <c r="D137"/>
  <c r="C137"/>
  <c r="B137"/>
  <c r="M136"/>
  <c r="L136"/>
  <c r="I136"/>
  <c r="H136"/>
  <c r="G136"/>
  <c r="F136"/>
  <c r="D136"/>
  <c r="C136"/>
  <c r="B136"/>
  <c r="M135"/>
  <c r="L135"/>
  <c r="I135"/>
  <c r="H135"/>
  <c r="G135"/>
  <c r="F135"/>
  <c r="D135"/>
  <c r="C135"/>
  <c r="B135"/>
  <c r="M134"/>
  <c r="L134"/>
  <c r="I134"/>
  <c r="H134"/>
  <c r="G134"/>
  <c r="F134"/>
  <c r="D134"/>
  <c r="C134"/>
  <c r="B134"/>
  <c r="M133"/>
  <c r="L133"/>
  <c r="I133"/>
  <c r="H133"/>
  <c r="G133"/>
  <c r="F133"/>
  <c r="D133"/>
  <c r="C133"/>
  <c r="B133"/>
  <c r="M132"/>
  <c r="L132"/>
  <c r="I132"/>
  <c r="H132"/>
  <c r="G132"/>
  <c r="F132"/>
  <c r="D132"/>
  <c r="C132"/>
  <c r="B132"/>
  <c r="M131"/>
  <c r="L131"/>
  <c r="I131"/>
  <c r="H131"/>
  <c r="G131"/>
  <c r="F131"/>
  <c r="D131"/>
  <c r="C131"/>
  <c r="B131"/>
  <c r="M130"/>
  <c r="L130"/>
  <c r="I130"/>
  <c r="H130"/>
  <c r="G130"/>
  <c r="F130"/>
  <c r="D130"/>
  <c r="C130"/>
  <c r="B130"/>
  <c r="M129"/>
  <c r="L129"/>
  <c r="I129"/>
  <c r="H129"/>
  <c r="G129"/>
  <c r="F129"/>
  <c r="D129"/>
  <c r="C129"/>
  <c r="B129"/>
  <c r="M128"/>
  <c r="L128"/>
  <c r="I128"/>
  <c r="H128"/>
  <c r="G128"/>
  <c r="F128"/>
  <c r="D128"/>
  <c r="C128"/>
  <c r="B128"/>
  <c r="M127"/>
  <c r="L127"/>
  <c r="I127"/>
  <c r="H127"/>
  <c r="G127"/>
  <c r="F127"/>
  <c r="D127"/>
  <c r="C127"/>
  <c r="B127"/>
  <c r="M126"/>
  <c r="L126"/>
  <c r="I126"/>
  <c r="H126"/>
  <c r="G126"/>
  <c r="F126"/>
  <c r="D126"/>
  <c r="C126"/>
  <c r="B126"/>
  <c r="M125"/>
  <c r="L125"/>
  <c r="I125"/>
  <c r="H125"/>
  <c r="G125"/>
  <c r="F125"/>
  <c r="D125"/>
  <c r="C125"/>
  <c r="B125"/>
  <c r="M124"/>
  <c r="L124"/>
  <c r="I124"/>
  <c r="H124"/>
  <c r="G124"/>
  <c r="F124"/>
  <c r="D124"/>
  <c r="C124"/>
  <c r="B124"/>
  <c r="M123"/>
  <c r="L123"/>
  <c r="I123"/>
  <c r="H123"/>
  <c r="G123"/>
  <c r="F123"/>
  <c r="D123"/>
  <c r="C123"/>
  <c r="B123"/>
  <c r="M122"/>
  <c r="L122"/>
  <c r="I122"/>
  <c r="H122"/>
  <c r="G122"/>
  <c r="F122"/>
  <c r="D122"/>
  <c r="C122"/>
  <c r="B122"/>
  <c r="M121"/>
  <c r="L121"/>
  <c r="I121"/>
  <c r="H121"/>
  <c r="G121"/>
  <c r="F121"/>
  <c r="D121"/>
  <c r="C121"/>
  <c r="B121"/>
  <c r="M120"/>
  <c r="L120"/>
  <c r="I120"/>
  <c r="H120"/>
  <c r="G120"/>
  <c r="F120"/>
  <c r="D120"/>
  <c r="C120"/>
  <c r="B120"/>
  <c r="M119"/>
  <c r="L119"/>
  <c r="I119"/>
  <c r="H119"/>
  <c r="G119"/>
  <c r="F119"/>
  <c r="D119"/>
  <c r="C119"/>
  <c r="B119"/>
  <c r="M118"/>
  <c r="L118"/>
  <c r="I118"/>
  <c r="H118"/>
  <c r="G118"/>
  <c r="F118"/>
  <c r="D118"/>
  <c r="C118"/>
  <c r="B118"/>
  <c r="M117"/>
  <c r="L117"/>
  <c r="I117"/>
  <c r="H117"/>
  <c r="G117"/>
  <c r="F117"/>
  <c r="D117"/>
  <c r="C117"/>
  <c r="B117"/>
  <c r="M116"/>
  <c r="L116"/>
  <c r="I116"/>
  <c r="H116"/>
  <c r="G116"/>
  <c r="F116"/>
  <c r="D116"/>
  <c r="C116"/>
  <c r="B116"/>
  <c r="M115"/>
  <c r="L115"/>
  <c r="I115"/>
  <c r="H115"/>
  <c r="G115"/>
  <c r="F115"/>
  <c r="D115"/>
  <c r="C115"/>
  <c r="B115"/>
  <c r="M114"/>
  <c r="L114"/>
  <c r="I114"/>
  <c r="H114"/>
  <c r="G114"/>
  <c r="F114"/>
  <c r="D114"/>
  <c r="C114"/>
  <c r="B114"/>
  <c r="M113"/>
  <c r="L113"/>
  <c r="I113"/>
  <c r="H113"/>
  <c r="G113"/>
  <c r="F113"/>
  <c r="D113"/>
  <c r="C113"/>
  <c r="B113"/>
  <c r="M112"/>
  <c r="L112"/>
  <c r="I112"/>
  <c r="H112"/>
  <c r="G112"/>
  <c r="F112"/>
  <c r="D112"/>
  <c r="C112"/>
  <c r="B112"/>
  <c r="M111"/>
  <c r="L111"/>
  <c r="I111"/>
  <c r="H111"/>
  <c r="G111"/>
  <c r="F111"/>
  <c r="D111"/>
  <c r="C111"/>
  <c r="B111"/>
  <c r="M110"/>
  <c r="L110"/>
  <c r="I110"/>
  <c r="H110"/>
  <c r="G110"/>
  <c r="F110"/>
  <c r="D110"/>
  <c r="C110"/>
  <c r="B110"/>
  <c r="M109"/>
  <c r="L109"/>
  <c r="I109"/>
  <c r="H109"/>
  <c r="G109"/>
  <c r="F109"/>
  <c r="D109"/>
  <c r="C109"/>
  <c r="B109"/>
  <c r="M108"/>
  <c r="L108"/>
  <c r="I108"/>
  <c r="H108"/>
  <c r="G108"/>
  <c r="F108"/>
  <c r="D108"/>
  <c r="C108"/>
  <c r="B108"/>
  <c r="M107"/>
  <c r="L107"/>
  <c r="I107"/>
  <c r="H107"/>
  <c r="G107"/>
  <c r="F107"/>
  <c r="D107"/>
  <c r="C107"/>
  <c r="B107"/>
  <c r="M106"/>
  <c r="L106"/>
  <c r="I106"/>
  <c r="H106"/>
  <c r="G106"/>
  <c r="F106"/>
  <c r="D106"/>
  <c r="C106"/>
  <c r="B106"/>
  <c r="M105"/>
  <c r="L105"/>
  <c r="I105"/>
  <c r="H105"/>
  <c r="G105"/>
  <c r="F105"/>
  <c r="D105"/>
  <c r="C105"/>
  <c r="B105"/>
  <c r="M104"/>
  <c r="L104"/>
  <c r="I104"/>
  <c r="H104"/>
  <c r="G104"/>
  <c r="F104"/>
  <c r="D104"/>
  <c r="C104"/>
  <c r="B104"/>
  <c r="M103"/>
  <c r="L103"/>
  <c r="I103"/>
  <c r="H103"/>
  <c r="G103"/>
  <c r="F103"/>
  <c r="D103"/>
  <c r="C103"/>
  <c r="B103"/>
  <c r="M102"/>
  <c r="L102"/>
  <c r="I102"/>
  <c r="H102"/>
  <c r="G102"/>
  <c r="F102"/>
  <c r="D102"/>
  <c r="C102"/>
  <c r="B102"/>
  <c r="M101"/>
  <c r="L101"/>
  <c r="I101"/>
  <c r="H101"/>
  <c r="G101"/>
  <c r="F101"/>
  <c r="D101"/>
  <c r="C101"/>
  <c r="B101"/>
  <c r="M100"/>
  <c r="L100"/>
  <c r="I100"/>
  <c r="H100"/>
  <c r="G100"/>
  <c r="F100"/>
  <c r="D100"/>
  <c r="C100"/>
  <c r="B100"/>
  <c r="M99"/>
  <c r="L99"/>
  <c r="I99"/>
  <c r="H99"/>
  <c r="G99"/>
  <c r="F99"/>
  <c r="D99"/>
  <c r="C99"/>
  <c r="B99"/>
  <c r="M98"/>
  <c r="L98"/>
  <c r="I98"/>
  <c r="H98"/>
  <c r="G98"/>
  <c r="F98"/>
  <c r="D98"/>
  <c r="C98"/>
  <c r="B98"/>
  <c r="M97"/>
  <c r="L97"/>
  <c r="I97"/>
  <c r="H97"/>
  <c r="G97"/>
  <c r="F97"/>
  <c r="D97"/>
  <c r="C97"/>
  <c r="B97"/>
  <c r="M96"/>
  <c r="L96"/>
  <c r="I96"/>
  <c r="H96"/>
  <c r="G96"/>
  <c r="F96"/>
  <c r="D96"/>
  <c r="C96"/>
  <c r="B96"/>
  <c r="M95"/>
  <c r="L95"/>
  <c r="I95"/>
  <c r="H95"/>
  <c r="G95"/>
  <c r="F95"/>
  <c r="D95"/>
  <c r="C95"/>
  <c r="B95"/>
  <c r="M94"/>
  <c r="L94"/>
  <c r="I94"/>
  <c r="H94"/>
  <c r="G94"/>
  <c r="F94"/>
  <c r="D94"/>
  <c r="C94"/>
  <c r="B94"/>
  <c r="M93"/>
  <c r="L93"/>
  <c r="I93"/>
  <c r="H93"/>
  <c r="G93"/>
  <c r="F93"/>
  <c r="D93"/>
  <c r="C93"/>
  <c r="B93"/>
  <c r="M92"/>
  <c r="L92"/>
  <c r="I92"/>
  <c r="H92"/>
  <c r="G92"/>
  <c r="F92"/>
  <c r="D92"/>
  <c r="C92"/>
  <c r="B92"/>
  <c r="M91"/>
  <c r="L91"/>
  <c r="I91"/>
  <c r="H91"/>
  <c r="G91"/>
  <c r="F91"/>
  <c r="D91"/>
  <c r="C91"/>
  <c r="B91"/>
  <c r="M90"/>
  <c r="L90"/>
  <c r="I90"/>
  <c r="H90"/>
  <c r="G90"/>
  <c r="F90"/>
  <c r="D90"/>
  <c r="C90"/>
  <c r="B90"/>
  <c r="M89"/>
  <c r="L89"/>
  <c r="I89"/>
  <c r="H89"/>
  <c r="G89"/>
  <c r="F89"/>
  <c r="D89"/>
  <c r="C89"/>
  <c r="B89"/>
  <c r="M88"/>
  <c r="L88"/>
  <c r="I88"/>
  <c r="H88"/>
  <c r="G88"/>
  <c r="F88"/>
  <c r="D88"/>
  <c r="C88"/>
  <c r="B88"/>
  <c r="M87"/>
  <c r="L87"/>
  <c r="I87"/>
  <c r="H87"/>
  <c r="G87"/>
  <c r="F87"/>
  <c r="D87"/>
  <c r="C87"/>
  <c r="B87"/>
  <c r="M86"/>
  <c r="L86"/>
  <c r="I86"/>
  <c r="H86"/>
  <c r="G86"/>
  <c r="F86"/>
  <c r="D86"/>
  <c r="C86"/>
  <c r="B86"/>
  <c r="M85"/>
  <c r="L85"/>
  <c r="I85"/>
  <c r="H85"/>
  <c r="G85"/>
  <c r="F85"/>
  <c r="D85"/>
  <c r="C85"/>
  <c r="B85"/>
  <c r="M84"/>
  <c r="L84"/>
  <c r="I84"/>
  <c r="H84"/>
  <c r="G84"/>
  <c r="F84"/>
  <c r="D84"/>
  <c r="C84"/>
  <c r="B84"/>
  <c r="M83"/>
  <c r="L83"/>
  <c r="I83"/>
  <c r="H83"/>
  <c r="G83"/>
  <c r="F83"/>
  <c r="D83"/>
  <c r="C83"/>
  <c r="B83"/>
  <c r="M82"/>
  <c r="L82"/>
  <c r="I82"/>
  <c r="H82"/>
  <c r="G82"/>
  <c r="F82"/>
  <c r="D82"/>
  <c r="C82"/>
  <c r="B82"/>
  <c r="M81"/>
  <c r="L81"/>
  <c r="I81"/>
  <c r="H81"/>
  <c r="G81"/>
  <c r="F81"/>
  <c r="D81"/>
  <c r="C81"/>
  <c r="B81"/>
  <c r="M80"/>
  <c r="L80"/>
  <c r="I80"/>
  <c r="H80"/>
  <c r="G80"/>
  <c r="F80"/>
  <c r="D80"/>
  <c r="C80"/>
  <c r="B80"/>
  <c r="M79"/>
  <c r="L79"/>
  <c r="I79"/>
  <c r="H79"/>
  <c r="G79"/>
  <c r="F79"/>
  <c r="D79"/>
  <c r="C79"/>
  <c r="B79"/>
  <c r="M78"/>
  <c r="L78"/>
  <c r="I78"/>
  <c r="H78"/>
  <c r="G78"/>
  <c r="F78"/>
  <c r="D78"/>
  <c r="C78"/>
  <c r="B78"/>
  <c r="M77"/>
  <c r="L77"/>
  <c r="I77"/>
  <c r="H77"/>
  <c r="G77"/>
  <c r="F77"/>
  <c r="D77"/>
  <c r="C77"/>
  <c r="B77"/>
  <c r="M76"/>
  <c r="L76"/>
  <c r="I76"/>
  <c r="H76"/>
  <c r="G76"/>
  <c r="F76"/>
  <c r="D76"/>
  <c r="C76"/>
  <c r="B76"/>
  <c r="M75"/>
  <c r="L75"/>
  <c r="I75"/>
  <c r="H75"/>
  <c r="G75"/>
  <c r="F75"/>
  <c r="D75"/>
  <c r="C75"/>
  <c r="B75"/>
  <c r="M74"/>
  <c r="L74"/>
  <c r="I74"/>
  <c r="H74"/>
  <c r="G74"/>
  <c r="F74"/>
  <c r="D74"/>
  <c r="C74"/>
  <c r="B74"/>
  <c r="M73"/>
  <c r="L73"/>
  <c r="I73"/>
  <c r="H73"/>
  <c r="G73"/>
  <c r="F73"/>
  <c r="D73"/>
  <c r="C73"/>
  <c r="B73"/>
  <c r="M72"/>
  <c r="L72"/>
  <c r="I72"/>
  <c r="H72"/>
  <c r="G72"/>
  <c r="F72"/>
  <c r="D72"/>
  <c r="C72"/>
  <c r="B72"/>
  <c r="M71"/>
  <c r="L71"/>
  <c r="I71"/>
  <c r="H71"/>
  <c r="G71"/>
  <c r="F71"/>
  <c r="D71"/>
  <c r="C71"/>
  <c r="B71"/>
  <c r="M70"/>
  <c r="L70"/>
  <c r="I70"/>
  <c r="H70"/>
  <c r="G70"/>
  <c r="F70"/>
  <c r="D70"/>
  <c r="C70"/>
  <c r="B70"/>
  <c r="M69"/>
  <c r="L69"/>
  <c r="I69"/>
  <c r="H69"/>
  <c r="G69"/>
  <c r="F69"/>
  <c r="D69"/>
  <c r="C69"/>
  <c r="B69"/>
  <c r="M68"/>
  <c r="L68"/>
  <c r="I68"/>
  <c r="H68"/>
  <c r="G68"/>
  <c r="F68"/>
  <c r="D68"/>
  <c r="C68"/>
  <c r="B68"/>
  <c r="M67"/>
  <c r="L67"/>
  <c r="I67"/>
  <c r="H67"/>
  <c r="G67"/>
  <c r="F67"/>
  <c r="D67"/>
  <c r="C67"/>
  <c r="B67"/>
  <c r="M66"/>
  <c r="L66"/>
  <c r="I66"/>
  <c r="H66"/>
  <c r="G66"/>
  <c r="F66"/>
  <c r="D66"/>
  <c r="C66"/>
  <c r="B66"/>
  <c r="M65"/>
  <c r="L65"/>
  <c r="I65"/>
  <c r="H65"/>
  <c r="G65"/>
  <c r="F65"/>
  <c r="D65"/>
  <c r="C65"/>
  <c r="B65"/>
  <c r="M64"/>
  <c r="L64"/>
  <c r="I64"/>
  <c r="H64"/>
  <c r="G64"/>
  <c r="F64"/>
  <c r="D64"/>
  <c r="C64"/>
  <c r="B64"/>
  <c r="U59" i="66"/>
  <c r="V59" s="1"/>
  <c r="V174" s="1"/>
  <c r="V175" i="67" s="1"/>
  <c r="O42" i="10" s="1"/>
  <c r="R42" s="1"/>
  <c r="M63" i="67"/>
  <c r="L63"/>
  <c r="I63"/>
  <c r="H63"/>
  <c r="G63"/>
  <c r="F63"/>
  <c r="D63"/>
  <c r="C63"/>
  <c r="B63"/>
  <c r="M62"/>
  <c r="L62"/>
  <c r="I62"/>
  <c r="H62"/>
  <c r="G62"/>
  <c r="F62"/>
  <c r="D62"/>
  <c r="C62"/>
  <c r="B62"/>
  <c r="M61"/>
  <c r="L61"/>
  <c r="I61"/>
  <c r="H61"/>
  <c r="G61"/>
  <c r="F61"/>
  <c r="D61"/>
  <c r="C61"/>
  <c r="B61"/>
  <c r="M60"/>
  <c r="L60"/>
  <c r="I60"/>
  <c r="H60"/>
  <c r="G60"/>
  <c r="F60"/>
  <c r="D60"/>
  <c r="C60"/>
  <c r="B60"/>
  <c r="M59"/>
  <c r="L59"/>
  <c r="I59"/>
  <c r="H59"/>
  <c r="G59"/>
  <c r="F59"/>
  <c r="D59"/>
  <c r="C59"/>
  <c r="B59"/>
  <c r="V50" i="66"/>
  <c r="U50"/>
  <c r="M58" i="67"/>
  <c r="L58"/>
  <c r="I58"/>
  <c r="H58"/>
  <c r="G58"/>
  <c r="F58"/>
  <c r="D58"/>
  <c r="C58"/>
  <c r="B58"/>
  <c r="M57"/>
  <c r="L57"/>
  <c r="I57"/>
  <c r="H57"/>
  <c r="G57"/>
  <c r="F57"/>
  <c r="D57"/>
  <c r="C57"/>
  <c r="B57"/>
  <c r="M56"/>
  <c r="L56"/>
  <c r="I56"/>
  <c r="H56"/>
  <c r="G56"/>
  <c r="F56"/>
  <c r="D56"/>
  <c r="C56"/>
  <c r="B56"/>
  <c r="M55"/>
  <c r="L55"/>
  <c r="I55"/>
  <c r="H55"/>
  <c r="G55"/>
  <c r="F55"/>
  <c r="D55"/>
  <c r="C55"/>
  <c r="B55"/>
  <c r="M54"/>
  <c r="L54"/>
  <c r="I54"/>
  <c r="H54"/>
  <c r="G54"/>
  <c r="F54"/>
  <c r="D54"/>
  <c r="C54"/>
  <c r="B54"/>
  <c r="M53"/>
  <c r="L53"/>
  <c r="I53"/>
  <c r="H53"/>
  <c r="G53"/>
  <c r="F53"/>
  <c r="D53"/>
  <c r="C53"/>
  <c r="B53"/>
  <c r="M52"/>
  <c r="L52"/>
  <c r="I52"/>
  <c r="H52"/>
  <c r="G52"/>
  <c r="F52"/>
  <c r="D52"/>
  <c r="C52"/>
  <c r="B52"/>
  <c r="M51"/>
  <c r="L51"/>
  <c r="I51"/>
  <c r="H51"/>
  <c r="G51"/>
  <c r="F51"/>
  <c r="D51"/>
  <c r="C51"/>
  <c r="B51"/>
  <c r="M50"/>
  <c r="L50"/>
  <c r="I50"/>
  <c r="H50"/>
  <c r="G50"/>
  <c r="F50"/>
  <c r="D50"/>
  <c r="C50"/>
  <c r="B50"/>
  <c r="M49"/>
  <c r="L49"/>
  <c r="I49"/>
  <c r="H49"/>
  <c r="G49"/>
  <c r="F49"/>
  <c r="D49"/>
  <c r="C49"/>
  <c r="B49"/>
  <c r="M48"/>
  <c r="L48"/>
  <c r="I48"/>
  <c r="H48"/>
  <c r="G48"/>
  <c r="F48"/>
  <c r="D48"/>
  <c r="C48"/>
  <c r="B48"/>
  <c r="M47"/>
  <c r="L47"/>
  <c r="I47"/>
  <c r="H47"/>
  <c r="G47"/>
  <c r="F47"/>
  <c r="D47"/>
  <c r="C47"/>
  <c r="B47"/>
  <c r="M46"/>
  <c r="L46"/>
  <c r="I46"/>
  <c r="H46"/>
  <c r="G46"/>
  <c r="F46"/>
  <c r="D46"/>
  <c r="C46"/>
  <c r="B46"/>
  <c r="M45"/>
  <c r="L45"/>
  <c r="I45"/>
  <c r="H45"/>
  <c r="G45"/>
  <c r="F45"/>
  <c r="D45"/>
  <c r="C45"/>
  <c r="B45"/>
  <c r="M44"/>
  <c r="L44"/>
  <c r="I44"/>
  <c r="H44"/>
  <c r="G44"/>
  <c r="F44"/>
  <c r="D44"/>
  <c r="C44"/>
  <c r="B44"/>
  <c r="M43"/>
  <c r="L43"/>
  <c r="I43"/>
  <c r="H43"/>
  <c r="G43"/>
  <c r="F43"/>
  <c r="D43"/>
  <c r="C43"/>
  <c r="B43"/>
  <c r="M42"/>
  <c r="L42"/>
  <c r="I42"/>
  <c r="H42"/>
  <c r="G42"/>
  <c r="F42"/>
  <c r="D42"/>
  <c r="C42"/>
  <c r="B42"/>
  <c r="M41"/>
  <c r="L41"/>
  <c r="I41"/>
  <c r="H41"/>
  <c r="G41"/>
  <c r="F41"/>
  <c r="D41"/>
  <c r="C41"/>
  <c r="B41"/>
  <c r="M40"/>
  <c r="L40"/>
  <c r="I40"/>
  <c r="H40"/>
  <c r="G40"/>
  <c r="F40"/>
  <c r="D40"/>
  <c r="C40"/>
  <c r="B40"/>
  <c r="M39"/>
  <c r="L39"/>
  <c r="I39"/>
  <c r="H39"/>
  <c r="G39"/>
  <c r="F39"/>
  <c r="D39"/>
  <c r="C39"/>
  <c r="B39"/>
  <c r="M38"/>
  <c r="L38"/>
  <c r="I38"/>
  <c r="H38"/>
  <c r="G38"/>
  <c r="F38"/>
  <c r="D38"/>
  <c r="C38"/>
  <c r="B38"/>
  <c r="M37"/>
  <c r="L37"/>
  <c r="I37"/>
  <c r="H37"/>
  <c r="G37"/>
  <c r="F37"/>
  <c r="D37"/>
  <c r="C37"/>
  <c r="B37"/>
  <c r="M36"/>
  <c r="L36"/>
  <c r="I36"/>
  <c r="H36"/>
  <c r="G36"/>
  <c r="F36"/>
  <c r="D36"/>
  <c r="C36"/>
  <c r="B36"/>
  <c r="M35"/>
  <c r="L35"/>
  <c r="I35"/>
  <c r="H35"/>
  <c r="G35"/>
  <c r="F35"/>
  <c r="D35"/>
  <c r="C35"/>
  <c r="B35"/>
  <c r="M34"/>
  <c r="L34"/>
  <c r="I34"/>
  <c r="H34"/>
  <c r="G34"/>
  <c r="F34"/>
  <c r="D34"/>
  <c r="C34"/>
  <c r="B34"/>
  <c r="M33"/>
  <c r="L33"/>
  <c r="I33"/>
  <c r="H33"/>
  <c r="G33"/>
  <c r="F33"/>
  <c r="D33"/>
  <c r="C33"/>
  <c r="B33"/>
  <c r="M32"/>
  <c r="L32"/>
  <c r="I32"/>
  <c r="H32"/>
  <c r="G32"/>
  <c r="F32"/>
  <c r="D32"/>
  <c r="C32"/>
  <c r="B32"/>
  <c r="M31"/>
  <c r="L31"/>
  <c r="I31"/>
  <c r="H31"/>
  <c r="G31"/>
  <c r="F31"/>
  <c r="D31"/>
  <c r="C31"/>
  <c r="B31"/>
  <c r="M30"/>
  <c r="L30"/>
  <c r="I30"/>
  <c r="H30"/>
  <c r="G30"/>
  <c r="F30"/>
  <c r="D30"/>
  <c r="C30"/>
  <c r="B30"/>
  <c r="M29"/>
  <c r="L29"/>
  <c r="I29"/>
  <c r="H29"/>
  <c r="G29"/>
  <c r="F29"/>
  <c r="D29"/>
  <c r="C29"/>
  <c r="B29"/>
  <c r="M28"/>
  <c r="L28"/>
  <c r="I28"/>
  <c r="H28"/>
  <c r="G28"/>
  <c r="F28"/>
  <c r="D28"/>
  <c r="C28"/>
  <c r="B28"/>
  <c r="M27"/>
  <c r="L27"/>
  <c r="I27"/>
  <c r="H27"/>
  <c r="G27"/>
  <c r="F27"/>
  <c r="D27"/>
  <c r="C27"/>
  <c r="B27"/>
  <c r="M26"/>
  <c r="L26"/>
  <c r="I26"/>
  <c r="H26"/>
  <c r="G26"/>
  <c r="F26"/>
  <c r="D26"/>
  <c r="C26"/>
  <c r="B26"/>
  <c r="M25"/>
  <c r="L25"/>
  <c r="I25"/>
  <c r="H25"/>
  <c r="G25"/>
  <c r="F25"/>
  <c r="D25"/>
  <c r="C25"/>
  <c r="B25"/>
  <c r="M24"/>
  <c r="L24"/>
  <c r="I24"/>
  <c r="H24"/>
  <c r="G24"/>
  <c r="F24"/>
  <c r="D24"/>
  <c r="C24"/>
  <c r="B24"/>
  <c r="M23"/>
  <c r="L23"/>
  <c r="I23"/>
  <c r="H23"/>
  <c r="G23"/>
  <c r="F23"/>
  <c r="D23"/>
  <c r="C23"/>
  <c r="B23"/>
  <c r="M22"/>
  <c r="L22"/>
  <c r="I22"/>
  <c r="H22"/>
  <c r="G22"/>
  <c r="F22"/>
  <c r="D22"/>
  <c r="C22"/>
  <c r="B22"/>
  <c r="M21"/>
  <c r="L21"/>
  <c r="I21"/>
  <c r="H21"/>
  <c r="G21"/>
  <c r="F21"/>
  <c r="D21"/>
  <c r="C21"/>
  <c r="B21"/>
  <c r="M20"/>
  <c r="L20"/>
  <c r="I20"/>
  <c r="H20"/>
  <c r="G20"/>
  <c r="F20"/>
  <c r="D20"/>
  <c r="C20"/>
  <c r="B20"/>
  <c r="M19"/>
  <c r="L19"/>
  <c r="I19"/>
  <c r="H19"/>
  <c r="G19"/>
  <c r="F19"/>
  <c r="D19"/>
  <c r="C19"/>
  <c r="B19"/>
  <c r="M18"/>
  <c r="L18"/>
  <c r="I18"/>
  <c r="H18"/>
  <c r="G18"/>
  <c r="F18"/>
  <c r="D18"/>
  <c r="C18"/>
  <c r="B18"/>
  <c r="M17"/>
  <c r="L17"/>
  <c r="I17"/>
  <c r="H17"/>
  <c r="G17"/>
  <c r="F17"/>
  <c r="D17"/>
  <c r="C17"/>
  <c r="B17"/>
  <c r="M16"/>
  <c r="L16"/>
  <c r="I16"/>
  <c r="H16"/>
  <c r="G16"/>
  <c r="F16"/>
  <c r="D16"/>
  <c r="C16"/>
  <c r="B16"/>
  <c r="M15"/>
  <c r="L15"/>
  <c r="I15"/>
  <c r="H15"/>
  <c r="G15"/>
  <c r="F15"/>
  <c r="D15"/>
  <c r="C15"/>
  <c r="B15"/>
  <c r="M14"/>
  <c r="L14"/>
  <c r="I14"/>
  <c r="H14"/>
  <c r="G14"/>
  <c r="F14"/>
  <c r="D14"/>
  <c r="C14"/>
  <c r="B14"/>
  <c r="M13"/>
  <c r="L13"/>
  <c r="I13"/>
  <c r="H13"/>
  <c r="G13"/>
  <c r="F13"/>
  <c r="D13"/>
  <c r="C13"/>
  <c r="B13"/>
  <c r="M12"/>
  <c r="L12"/>
  <c r="I12"/>
  <c r="H12"/>
  <c r="G12"/>
  <c r="F12"/>
  <c r="D12"/>
  <c r="C12"/>
  <c r="B12"/>
  <c r="M11"/>
  <c r="L11"/>
  <c r="I11"/>
  <c r="H11"/>
  <c r="G11"/>
  <c r="F11"/>
  <c r="D11"/>
  <c r="C11"/>
  <c r="B11"/>
  <c r="M10"/>
  <c r="L10"/>
  <c r="I10"/>
  <c r="H10"/>
  <c r="G10"/>
  <c r="F10"/>
  <c r="D10"/>
  <c r="C10"/>
  <c r="B10"/>
  <c r="M9"/>
  <c r="L9"/>
  <c r="I9"/>
  <c r="H9"/>
  <c r="G9"/>
  <c r="F9"/>
  <c r="D9"/>
  <c r="C9"/>
  <c r="B9"/>
  <c r="M8"/>
  <c r="L8"/>
  <c r="I8"/>
  <c r="H8"/>
  <c r="G8"/>
  <c r="F8"/>
  <c r="D8"/>
  <c r="C8"/>
  <c r="B8"/>
  <c r="M7"/>
  <c r="L7"/>
  <c r="I7"/>
  <c r="H7"/>
  <c r="G7"/>
  <c r="F7"/>
  <c r="D7"/>
  <c r="C7"/>
  <c r="B7"/>
  <c r="M6"/>
  <c r="L6"/>
  <c r="I6"/>
  <c r="H6"/>
  <c r="G6"/>
  <c r="F6"/>
  <c r="D6"/>
  <c r="C6"/>
  <c r="B6"/>
  <c r="M5"/>
  <c r="L5"/>
  <c r="I5"/>
  <c r="H5"/>
  <c r="G5"/>
  <c r="F5"/>
  <c r="D5"/>
  <c r="C5"/>
  <c r="B5"/>
  <c r="M4"/>
  <c r="L4"/>
  <c r="I4"/>
  <c r="H4"/>
  <c r="G4"/>
  <c r="F4"/>
  <c r="D4"/>
  <c r="C4"/>
  <c r="B4"/>
  <c r="M3"/>
  <c r="L3"/>
  <c r="I3"/>
  <c r="H3"/>
  <c r="G3"/>
  <c r="F3"/>
  <c r="D3"/>
  <c r="C3"/>
  <c r="B3"/>
  <c r="F174" i="66"/>
  <c r="F175" i="67" s="1"/>
  <c r="G174" i="66"/>
  <c r="G175" i="67" s="1"/>
  <c r="E42" i="10" s="1"/>
  <c r="K42" s="1"/>
  <c r="H174" i="66"/>
  <c r="H175" i="67" s="1"/>
  <c r="L42" i="10" s="1"/>
  <c r="O41"/>
  <c r="R41" s="1"/>
  <c r="M41"/>
  <c r="L41"/>
  <c r="S41" s="1"/>
  <c r="E41"/>
  <c r="K41" s="1"/>
  <c r="U213" i="64"/>
  <c r="V213" s="1"/>
  <c r="U125"/>
  <c r="V125" s="1"/>
  <c r="V78"/>
  <c r="U78"/>
  <c r="U3"/>
  <c r="V3" s="1"/>
  <c r="M213" i="65"/>
  <c r="L213"/>
  <c r="I213"/>
  <c r="H213"/>
  <c r="G213"/>
  <c r="F213"/>
  <c r="D213"/>
  <c r="C213"/>
  <c r="B213"/>
  <c r="M212"/>
  <c r="L212"/>
  <c r="I212"/>
  <c r="H212"/>
  <c r="G212"/>
  <c r="F212"/>
  <c r="D212"/>
  <c r="C212"/>
  <c r="B212"/>
  <c r="M211"/>
  <c r="L211"/>
  <c r="I211"/>
  <c r="H211"/>
  <c r="G211"/>
  <c r="F211"/>
  <c r="D211"/>
  <c r="C211"/>
  <c r="B211"/>
  <c r="M210"/>
  <c r="L210"/>
  <c r="I210"/>
  <c r="H210"/>
  <c r="G210"/>
  <c r="F210"/>
  <c r="D210"/>
  <c r="C210"/>
  <c r="B210"/>
  <c r="M209"/>
  <c r="L209"/>
  <c r="I209"/>
  <c r="H209"/>
  <c r="G209"/>
  <c r="F209"/>
  <c r="D209"/>
  <c r="C209"/>
  <c r="B209"/>
  <c r="M208"/>
  <c r="L208"/>
  <c r="I208"/>
  <c r="H208"/>
  <c r="G208"/>
  <c r="F208"/>
  <c r="D208"/>
  <c r="C208"/>
  <c r="B208"/>
  <c r="M207"/>
  <c r="L207"/>
  <c r="I207"/>
  <c r="H207"/>
  <c r="G207"/>
  <c r="F207"/>
  <c r="D207"/>
  <c r="C207"/>
  <c r="B207"/>
  <c r="M206"/>
  <c r="L206"/>
  <c r="I206"/>
  <c r="I214" s="1"/>
  <c r="H206"/>
  <c r="H214" s="1"/>
  <c r="G206"/>
  <c r="G214" s="1"/>
  <c r="F206"/>
  <c r="F214" s="1"/>
  <c r="D206"/>
  <c r="C206"/>
  <c r="B206"/>
  <c r="M205"/>
  <c r="L205"/>
  <c r="I205"/>
  <c r="H205"/>
  <c r="G205"/>
  <c r="F205"/>
  <c r="D205"/>
  <c r="C205"/>
  <c r="B205"/>
  <c r="M204"/>
  <c r="L204"/>
  <c r="I204"/>
  <c r="H204"/>
  <c r="G204"/>
  <c r="F204"/>
  <c r="D204"/>
  <c r="C204"/>
  <c r="B204"/>
  <c r="M203"/>
  <c r="L203"/>
  <c r="I203"/>
  <c r="H203"/>
  <c r="G203"/>
  <c r="F203"/>
  <c r="D203"/>
  <c r="C203"/>
  <c r="B203"/>
  <c r="M202"/>
  <c r="L202"/>
  <c r="I202"/>
  <c r="H202"/>
  <c r="G202"/>
  <c r="F202"/>
  <c r="D202"/>
  <c r="C202"/>
  <c r="B202"/>
  <c r="M201"/>
  <c r="L201"/>
  <c r="I201"/>
  <c r="H201"/>
  <c r="G201"/>
  <c r="F201"/>
  <c r="D201"/>
  <c r="C201"/>
  <c r="B201"/>
  <c r="M200"/>
  <c r="L200"/>
  <c r="I200"/>
  <c r="H200"/>
  <c r="G200"/>
  <c r="F200"/>
  <c r="D200"/>
  <c r="C200"/>
  <c r="B200"/>
  <c r="M199"/>
  <c r="L199"/>
  <c r="I199"/>
  <c r="H199"/>
  <c r="G199"/>
  <c r="F199"/>
  <c r="D199"/>
  <c r="C199"/>
  <c r="B199"/>
  <c r="M198"/>
  <c r="L198"/>
  <c r="I198"/>
  <c r="H198"/>
  <c r="G198"/>
  <c r="F198"/>
  <c r="D198"/>
  <c r="C198"/>
  <c r="B198"/>
  <c r="M197"/>
  <c r="L197"/>
  <c r="I197"/>
  <c r="H197"/>
  <c r="G197"/>
  <c r="F197"/>
  <c r="D197"/>
  <c r="C197"/>
  <c r="B197"/>
  <c r="M196"/>
  <c r="L196"/>
  <c r="I196"/>
  <c r="H196"/>
  <c r="G196"/>
  <c r="F196"/>
  <c r="D196"/>
  <c r="C196"/>
  <c r="B196"/>
  <c r="M195"/>
  <c r="L195"/>
  <c r="I195"/>
  <c r="H195"/>
  <c r="G195"/>
  <c r="F195"/>
  <c r="D195"/>
  <c r="C195"/>
  <c r="B195"/>
  <c r="M194"/>
  <c r="L194"/>
  <c r="I194"/>
  <c r="H194"/>
  <c r="G194"/>
  <c r="F194"/>
  <c r="D194"/>
  <c r="C194"/>
  <c r="B194"/>
  <c r="M193"/>
  <c r="L193"/>
  <c r="I193"/>
  <c r="H193"/>
  <c r="G193"/>
  <c r="F193"/>
  <c r="D193"/>
  <c r="C193"/>
  <c r="B193"/>
  <c r="M192"/>
  <c r="L192"/>
  <c r="I192"/>
  <c r="H192"/>
  <c r="G192"/>
  <c r="F192"/>
  <c r="D192"/>
  <c r="C192"/>
  <c r="B192"/>
  <c r="M191"/>
  <c r="L191"/>
  <c r="I191"/>
  <c r="H191"/>
  <c r="G191"/>
  <c r="F191"/>
  <c r="D191"/>
  <c r="C191"/>
  <c r="B191"/>
  <c r="M190"/>
  <c r="L190"/>
  <c r="I190"/>
  <c r="H190"/>
  <c r="G190"/>
  <c r="F190"/>
  <c r="D190"/>
  <c r="C190"/>
  <c r="B190"/>
  <c r="M189"/>
  <c r="L189"/>
  <c r="I189"/>
  <c r="H189"/>
  <c r="G189"/>
  <c r="F189"/>
  <c r="D189"/>
  <c r="C189"/>
  <c r="B189"/>
  <c r="M188"/>
  <c r="L188"/>
  <c r="I188"/>
  <c r="H188"/>
  <c r="G188"/>
  <c r="F188"/>
  <c r="D188"/>
  <c r="C188"/>
  <c r="B188"/>
  <c r="M187"/>
  <c r="L187"/>
  <c r="I187"/>
  <c r="H187"/>
  <c r="G187"/>
  <c r="F187"/>
  <c r="D187"/>
  <c r="C187"/>
  <c r="B187"/>
  <c r="M186"/>
  <c r="L186"/>
  <c r="I186"/>
  <c r="H186"/>
  <c r="G186"/>
  <c r="F186"/>
  <c r="D186"/>
  <c r="C186"/>
  <c r="B186"/>
  <c r="M185"/>
  <c r="L185"/>
  <c r="I185"/>
  <c r="H185"/>
  <c r="G185"/>
  <c r="F185"/>
  <c r="D185"/>
  <c r="C185"/>
  <c r="B185"/>
  <c r="M184"/>
  <c r="L184"/>
  <c r="I184"/>
  <c r="H184"/>
  <c r="G184"/>
  <c r="F184"/>
  <c r="D184"/>
  <c r="C184"/>
  <c r="B184"/>
  <c r="M183"/>
  <c r="L183"/>
  <c r="I183"/>
  <c r="H183"/>
  <c r="G183"/>
  <c r="F183"/>
  <c r="D183"/>
  <c r="C183"/>
  <c r="B183"/>
  <c r="M182"/>
  <c r="L182"/>
  <c r="I182"/>
  <c r="H182"/>
  <c r="G182"/>
  <c r="F182"/>
  <c r="D182"/>
  <c r="C182"/>
  <c r="B182"/>
  <c r="M181"/>
  <c r="L181"/>
  <c r="I181"/>
  <c r="H181"/>
  <c r="G181"/>
  <c r="F181"/>
  <c r="D181"/>
  <c r="C181"/>
  <c r="B181"/>
  <c r="M180"/>
  <c r="L180"/>
  <c r="I180"/>
  <c r="H180"/>
  <c r="G180"/>
  <c r="F180"/>
  <c r="D180"/>
  <c r="C180"/>
  <c r="B180"/>
  <c r="M179"/>
  <c r="L179"/>
  <c r="I179"/>
  <c r="H179"/>
  <c r="G179"/>
  <c r="F179"/>
  <c r="D179"/>
  <c r="C179"/>
  <c r="B179"/>
  <c r="M178"/>
  <c r="L178"/>
  <c r="I178"/>
  <c r="H178"/>
  <c r="G178"/>
  <c r="F178"/>
  <c r="D178"/>
  <c r="C178"/>
  <c r="B178"/>
  <c r="M177"/>
  <c r="L177"/>
  <c r="I177"/>
  <c r="H177"/>
  <c r="G177"/>
  <c r="F177"/>
  <c r="D177"/>
  <c r="C177"/>
  <c r="B177"/>
  <c r="M176"/>
  <c r="L176"/>
  <c r="I176"/>
  <c r="H176"/>
  <c r="G176"/>
  <c r="F176"/>
  <c r="D176"/>
  <c r="C176"/>
  <c r="B176"/>
  <c r="M175"/>
  <c r="L175"/>
  <c r="I175"/>
  <c r="H175"/>
  <c r="G175"/>
  <c r="F175"/>
  <c r="D175"/>
  <c r="C175"/>
  <c r="B175"/>
  <c r="M174"/>
  <c r="L174"/>
  <c r="I174"/>
  <c r="H174"/>
  <c r="G174"/>
  <c r="F174"/>
  <c r="D174"/>
  <c r="C174"/>
  <c r="B174"/>
  <c r="M173"/>
  <c r="L173"/>
  <c r="I173"/>
  <c r="H173"/>
  <c r="G173"/>
  <c r="F173"/>
  <c r="D173"/>
  <c r="C173"/>
  <c r="B173"/>
  <c r="M172"/>
  <c r="L172"/>
  <c r="I172"/>
  <c r="H172"/>
  <c r="G172"/>
  <c r="F172"/>
  <c r="D172"/>
  <c r="C172"/>
  <c r="B172"/>
  <c r="M171"/>
  <c r="L171"/>
  <c r="I171"/>
  <c r="H171"/>
  <c r="G171"/>
  <c r="F171"/>
  <c r="D171"/>
  <c r="C171"/>
  <c r="B171"/>
  <c r="V107" i="75" l="1"/>
  <c r="O46" i="10"/>
  <c r="R46" s="1"/>
  <c r="U44"/>
  <c r="V117" i="72"/>
  <c r="V118" i="73" s="1"/>
  <c r="V3"/>
  <c r="U43" i="10"/>
  <c r="V170" i="70"/>
  <c r="U41" i="10"/>
  <c r="V170" i="68"/>
  <c r="V171" i="69" s="1"/>
  <c r="S42" i="10"/>
  <c r="U42"/>
  <c r="M170" i="65"/>
  <c r="L170"/>
  <c r="I170"/>
  <c r="H170"/>
  <c r="G170"/>
  <c r="F170"/>
  <c r="D170"/>
  <c r="C170"/>
  <c r="B170"/>
  <c r="M169"/>
  <c r="L169"/>
  <c r="I169"/>
  <c r="H169"/>
  <c r="G169"/>
  <c r="F169"/>
  <c r="D169"/>
  <c r="C169"/>
  <c r="B169"/>
  <c r="M168"/>
  <c r="L168"/>
  <c r="I168"/>
  <c r="H168"/>
  <c r="G168"/>
  <c r="F168"/>
  <c r="D168"/>
  <c r="C168"/>
  <c r="B168"/>
  <c r="M167"/>
  <c r="L167"/>
  <c r="I167"/>
  <c r="H167"/>
  <c r="G167"/>
  <c r="F167"/>
  <c r="D167"/>
  <c r="C167"/>
  <c r="B167"/>
  <c r="M166"/>
  <c r="L166"/>
  <c r="I166"/>
  <c r="H166"/>
  <c r="G166"/>
  <c r="F166"/>
  <c r="D166"/>
  <c r="C166"/>
  <c r="B166"/>
  <c r="M165"/>
  <c r="L165"/>
  <c r="I165"/>
  <c r="H165"/>
  <c r="G165"/>
  <c r="F165"/>
  <c r="D165"/>
  <c r="C165"/>
  <c r="B165"/>
  <c r="B161"/>
  <c r="C161"/>
  <c r="D161"/>
  <c r="F161"/>
  <c r="G161"/>
  <c r="H161"/>
  <c r="I161"/>
  <c r="L161"/>
  <c r="M161"/>
  <c r="B162"/>
  <c r="C162"/>
  <c r="D162"/>
  <c r="F162"/>
  <c r="G162"/>
  <c r="H162"/>
  <c r="I162"/>
  <c r="L162"/>
  <c r="M162"/>
  <c r="B163"/>
  <c r="C163"/>
  <c r="D163"/>
  <c r="F163"/>
  <c r="G163"/>
  <c r="H163"/>
  <c r="I163"/>
  <c r="L163"/>
  <c r="M163"/>
  <c r="B164"/>
  <c r="C164"/>
  <c r="D164"/>
  <c r="F164"/>
  <c r="G164"/>
  <c r="H164"/>
  <c r="I164"/>
  <c r="L164"/>
  <c r="M164"/>
  <c r="V171" i="71" l="1"/>
  <c r="O44" i="10"/>
  <c r="R44" s="1"/>
  <c r="B158" i="65"/>
  <c r="C158"/>
  <c r="D158"/>
  <c r="F158"/>
  <c r="G158"/>
  <c r="H158"/>
  <c r="I158"/>
  <c r="L158"/>
  <c r="M158"/>
  <c r="B159"/>
  <c r="C159"/>
  <c r="D159"/>
  <c r="F159"/>
  <c r="G159"/>
  <c r="H159"/>
  <c r="I159"/>
  <c r="L159"/>
  <c r="M159"/>
  <c r="B160"/>
  <c r="C160"/>
  <c r="D160"/>
  <c r="F160"/>
  <c r="G160"/>
  <c r="H160"/>
  <c r="I160"/>
  <c r="L160"/>
  <c r="M160"/>
  <c r="B157"/>
  <c r="C157"/>
  <c r="D157"/>
  <c r="F157"/>
  <c r="G157"/>
  <c r="H157"/>
  <c r="I157"/>
  <c r="L157"/>
  <c r="M157"/>
  <c r="B155"/>
  <c r="C155"/>
  <c r="D155"/>
  <c r="F155"/>
  <c r="G155"/>
  <c r="H155"/>
  <c r="I155"/>
  <c r="L155"/>
  <c r="M155"/>
  <c r="B156"/>
  <c r="C156"/>
  <c r="D156"/>
  <c r="F156"/>
  <c r="G156"/>
  <c r="H156"/>
  <c r="I156"/>
  <c r="L156"/>
  <c r="M156"/>
  <c r="B151"/>
  <c r="C151"/>
  <c r="D151"/>
  <c r="F151"/>
  <c r="G151"/>
  <c r="H151"/>
  <c r="I151"/>
  <c r="L151"/>
  <c r="M151"/>
  <c r="B152"/>
  <c r="C152"/>
  <c r="D152"/>
  <c r="F152"/>
  <c r="G152"/>
  <c r="H152"/>
  <c r="I152"/>
  <c r="L152"/>
  <c r="M152"/>
  <c r="B153"/>
  <c r="C153"/>
  <c r="D153"/>
  <c r="F153"/>
  <c r="G153"/>
  <c r="H153"/>
  <c r="I153"/>
  <c r="L153"/>
  <c r="M153"/>
  <c r="B154"/>
  <c r="C154"/>
  <c r="D154"/>
  <c r="F154"/>
  <c r="G154"/>
  <c r="H154"/>
  <c r="I154"/>
  <c r="L154"/>
  <c r="M154"/>
  <c r="B149"/>
  <c r="C149"/>
  <c r="D149"/>
  <c r="F149"/>
  <c r="G149"/>
  <c r="H149"/>
  <c r="I149"/>
  <c r="L149"/>
  <c r="M149"/>
  <c r="B150"/>
  <c r="C150"/>
  <c r="D150"/>
  <c r="F150"/>
  <c r="G150"/>
  <c r="H150"/>
  <c r="I150"/>
  <c r="L150"/>
  <c r="M150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B148"/>
  <c r="C148"/>
  <c r="D148"/>
  <c r="F148"/>
  <c r="G148"/>
  <c r="H148"/>
  <c r="I148"/>
  <c r="L148"/>
  <c r="M148"/>
  <c r="B145"/>
  <c r="C145"/>
  <c r="D145"/>
  <c r="F145"/>
  <c r="G145"/>
  <c r="H145"/>
  <c r="I145"/>
  <c r="L145"/>
  <c r="M145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42"/>
  <c r="C142"/>
  <c r="D142"/>
  <c r="F142"/>
  <c r="G142"/>
  <c r="H142"/>
  <c r="I142"/>
  <c r="L142"/>
  <c r="M142"/>
  <c r="B139"/>
  <c r="C139"/>
  <c r="D139"/>
  <c r="F139"/>
  <c r="G139"/>
  <c r="H139"/>
  <c r="I139"/>
  <c r="L139"/>
  <c r="M139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57"/>
  <c r="C57"/>
  <c r="D57"/>
  <c r="F57"/>
  <c r="G57"/>
  <c r="H57"/>
  <c r="I57"/>
  <c r="L57"/>
  <c r="M57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B60"/>
  <c r="C60"/>
  <c r="D60"/>
  <c r="F60"/>
  <c r="G60"/>
  <c r="H60"/>
  <c r="I60"/>
  <c r="L60"/>
  <c r="M60"/>
  <c r="B61"/>
  <c r="C61"/>
  <c r="D61"/>
  <c r="F61"/>
  <c r="G61"/>
  <c r="H61"/>
  <c r="I61"/>
  <c r="L61"/>
  <c r="M61"/>
  <c r="B62"/>
  <c r="C62"/>
  <c r="D62"/>
  <c r="F62"/>
  <c r="G62"/>
  <c r="H62"/>
  <c r="I62"/>
  <c r="L62"/>
  <c r="M62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81"/>
  <c r="C81"/>
  <c r="D81"/>
  <c r="F81"/>
  <c r="G81"/>
  <c r="H81"/>
  <c r="I81"/>
  <c r="L81"/>
  <c r="M81"/>
  <c r="B82"/>
  <c r="C82"/>
  <c r="D82"/>
  <c r="F82"/>
  <c r="G82"/>
  <c r="H82"/>
  <c r="I82"/>
  <c r="L82"/>
  <c r="M82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9"/>
  <c r="C89"/>
  <c r="D89"/>
  <c r="F89"/>
  <c r="G89"/>
  <c r="H89"/>
  <c r="I89"/>
  <c r="L89"/>
  <c r="M89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B115"/>
  <c r="C115"/>
  <c r="D115"/>
  <c r="F115"/>
  <c r="G115"/>
  <c r="H115"/>
  <c r="I115"/>
  <c r="L115"/>
  <c r="M115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9"/>
  <c r="C119"/>
  <c r="D119"/>
  <c r="F119"/>
  <c r="G119"/>
  <c r="H119"/>
  <c r="I119"/>
  <c r="L119"/>
  <c r="M119"/>
  <c r="B120"/>
  <c r="C120"/>
  <c r="D120"/>
  <c r="F120"/>
  <c r="G120"/>
  <c r="H120"/>
  <c r="I120"/>
  <c r="L120"/>
  <c r="M120"/>
  <c r="B121"/>
  <c r="C121"/>
  <c r="D121"/>
  <c r="F121"/>
  <c r="G121"/>
  <c r="H121"/>
  <c r="I121"/>
  <c r="L121"/>
  <c r="M121"/>
  <c r="B122"/>
  <c r="C122"/>
  <c r="D122"/>
  <c r="F122"/>
  <c r="G122"/>
  <c r="H122"/>
  <c r="I122"/>
  <c r="L122"/>
  <c r="M122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28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B133"/>
  <c r="C133"/>
  <c r="D133"/>
  <c r="F133"/>
  <c r="G133"/>
  <c r="H133"/>
  <c r="I133"/>
  <c r="L133"/>
  <c r="M133"/>
  <c r="B53"/>
  <c r="C53"/>
  <c r="D53"/>
  <c r="F53"/>
  <c r="G53"/>
  <c r="H53"/>
  <c r="I53"/>
  <c r="L53"/>
  <c r="M53"/>
  <c r="B51"/>
  <c r="C51"/>
  <c r="D51"/>
  <c r="F51"/>
  <c r="G51"/>
  <c r="H51"/>
  <c r="I51"/>
  <c r="L51"/>
  <c r="M51"/>
  <c r="B52"/>
  <c r="C52"/>
  <c r="D52"/>
  <c r="F52"/>
  <c r="G52"/>
  <c r="H52"/>
  <c r="I52"/>
  <c r="L52"/>
  <c r="M52"/>
  <c r="B47"/>
  <c r="C47"/>
  <c r="D47"/>
  <c r="F47"/>
  <c r="G47"/>
  <c r="H47"/>
  <c r="I47"/>
  <c r="L47"/>
  <c r="M47"/>
  <c r="B48"/>
  <c r="C48"/>
  <c r="D48"/>
  <c r="F48"/>
  <c r="G48"/>
  <c r="H48"/>
  <c r="I48"/>
  <c r="L48"/>
  <c r="M48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B43"/>
  <c r="C43"/>
  <c r="D43"/>
  <c r="F43"/>
  <c r="G43"/>
  <c r="H43"/>
  <c r="I43"/>
  <c r="L43"/>
  <c r="M43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B46"/>
  <c r="C46"/>
  <c r="D46"/>
  <c r="F46"/>
  <c r="G46"/>
  <c r="H46"/>
  <c r="I46"/>
  <c r="L46"/>
  <c r="M46"/>
  <c r="B39"/>
  <c r="C39"/>
  <c r="D39"/>
  <c r="F39"/>
  <c r="G39"/>
  <c r="H39"/>
  <c r="I39"/>
  <c r="L39"/>
  <c r="M39"/>
  <c r="B40"/>
  <c r="C40"/>
  <c r="D40"/>
  <c r="F40"/>
  <c r="G40"/>
  <c r="H40"/>
  <c r="I40"/>
  <c r="L40"/>
  <c r="M40"/>
  <c r="B41"/>
  <c r="C41"/>
  <c r="D41"/>
  <c r="F41"/>
  <c r="G41"/>
  <c r="H41"/>
  <c r="I41"/>
  <c r="L41"/>
  <c r="M41"/>
  <c r="B42"/>
  <c r="C42"/>
  <c r="D42"/>
  <c r="F42"/>
  <c r="G42"/>
  <c r="H42"/>
  <c r="I42"/>
  <c r="L42"/>
  <c r="M42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B31"/>
  <c r="C31"/>
  <c r="D31"/>
  <c r="F31"/>
  <c r="G31"/>
  <c r="H31"/>
  <c r="I31"/>
  <c r="L31"/>
  <c r="M31"/>
  <c r="B32"/>
  <c r="C32"/>
  <c r="D32"/>
  <c r="F32"/>
  <c r="G32"/>
  <c r="H32"/>
  <c r="I32"/>
  <c r="L32"/>
  <c r="M32"/>
  <c r="B33"/>
  <c r="C33"/>
  <c r="D33"/>
  <c r="F33"/>
  <c r="G33"/>
  <c r="H33"/>
  <c r="I33"/>
  <c r="L33"/>
  <c r="M33"/>
  <c r="B34"/>
  <c r="C34"/>
  <c r="D34"/>
  <c r="F34"/>
  <c r="G34"/>
  <c r="H34"/>
  <c r="I34"/>
  <c r="L34"/>
  <c r="M34"/>
  <c r="B27"/>
  <c r="C27"/>
  <c r="D27"/>
  <c r="F27"/>
  <c r="G27"/>
  <c r="H27"/>
  <c r="I27"/>
  <c r="L27"/>
  <c r="M27"/>
  <c r="B28"/>
  <c r="C28"/>
  <c r="D28"/>
  <c r="F28"/>
  <c r="G28"/>
  <c r="H28"/>
  <c r="I28"/>
  <c r="L28"/>
  <c r="M28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B26"/>
  <c r="C26"/>
  <c r="D26"/>
  <c r="F26"/>
  <c r="G26"/>
  <c r="H26"/>
  <c r="I26"/>
  <c r="L26"/>
  <c r="M26"/>
  <c r="B22"/>
  <c r="C22"/>
  <c r="D22"/>
  <c r="F22"/>
  <c r="G22"/>
  <c r="H22"/>
  <c r="I22"/>
  <c r="L22"/>
  <c r="M22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B17"/>
  <c r="C17"/>
  <c r="D17"/>
  <c r="F17"/>
  <c r="G17"/>
  <c r="H17"/>
  <c r="I17"/>
  <c r="L17"/>
  <c r="M17"/>
  <c r="B18"/>
  <c r="C18"/>
  <c r="D18"/>
  <c r="F18"/>
  <c r="G18"/>
  <c r="H18"/>
  <c r="I18"/>
  <c r="L18"/>
  <c r="M18"/>
  <c r="B19"/>
  <c r="C19"/>
  <c r="D19"/>
  <c r="F19"/>
  <c r="G19"/>
  <c r="H19"/>
  <c r="I19"/>
  <c r="L19"/>
  <c r="M19"/>
  <c r="B20"/>
  <c r="C20"/>
  <c r="D20"/>
  <c r="F20"/>
  <c r="G20"/>
  <c r="H20"/>
  <c r="I20"/>
  <c r="L20"/>
  <c r="M20"/>
  <c r="B21"/>
  <c r="C21"/>
  <c r="D21"/>
  <c r="F21"/>
  <c r="G21"/>
  <c r="H21"/>
  <c r="I21"/>
  <c r="L21"/>
  <c r="M21"/>
  <c r="B13"/>
  <c r="C13"/>
  <c r="D13"/>
  <c r="F13"/>
  <c r="G13"/>
  <c r="H13"/>
  <c r="I13"/>
  <c r="L13"/>
  <c r="M13"/>
  <c r="B9"/>
  <c r="C9"/>
  <c r="D9"/>
  <c r="F9"/>
  <c r="G9"/>
  <c r="H9"/>
  <c r="I9"/>
  <c r="L9"/>
  <c r="M9"/>
  <c r="B10"/>
  <c r="C10"/>
  <c r="D10"/>
  <c r="F10"/>
  <c r="G10"/>
  <c r="H10"/>
  <c r="I10"/>
  <c r="L10"/>
  <c r="M10"/>
  <c r="B11"/>
  <c r="C11"/>
  <c r="D11"/>
  <c r="F11"/>
  <c r="G11"/>
  <c r="H11"/>
  <c r="I11"/>
  <c r="L11"/>
  <c r="M11"/>
  <c r="B12"/>
  <c r="C12"/>
  <c r="D12"/>
  <c r="F12"/>
  <c r="G12"/>
  <c r="H12"/>
  <c r="I12"/>
  <c r="L12"/>
  <c r="M12"/>
  <c r="B198" i="61"/>
  <c r="B4" i="65"/>
  <c r="C4"/>
  <c r="D4"/>
  <c r="F4"/>
  <c r="G4"/>
  <c r="H4"/>
  <c r="I4"/>
  <c r="L4"/>
  <c r="M4"/>
  <c r="B5"/>
  <c r="C5"/>
  <c r="D5"/>
  <c r="F5"/>
  <c r="G5"/>
  <c r="H5"/>
  <c r="I5"/>
  <c r="L5"/>
  <c r="M5"/>
  <c r="B6"/>
  <c r="C6"/>
  <c r="D6"/>
  <c r="F6"/>
  <c r="G6"/>
  <c r="H6"/>
  <c r="I6"/>
  <c r="L6"/>
  <c r="M6"/>
  <c r="B7"/>
  <c r="C7"/>
  <c r="D7"/>
  <c r="F7"/>
  <c r="G7"/>
  <c r="H7"/>
  <c r="I7"/>
  <c r="L7"/>
  <c r="M7"/>
  <c r="B8"/>
  <c r="C8"/>
  <c r="D8"/>
  <c r="F8"/>
  <c r="G8"/>
  <c r="H8"/>
  <c r="I8"/>
  <c r="L8"/>
  <c r="M8"/>
  <c r="M3"/>
  <c r="L3"/>
  <c r="I3"/>
  <c r="H3"/>
  <c r="G3"/>
  <c r="F3"/>
  <c r="D3"/>
  <c r="C3"/>
  <c r="B3"/>
  <c r="I214" i="64"/>
  <c r="I215" i="65" s="1"/>
  <c r="H214" i="64"/>
  <c r="H215" i="65" s="1"/>
  <c r="G214" i="64"/>
  <c r="G215" i="65" s="1"/>
  <c r="F214" i="64"/>
  <c r="F215" i="65" s="1"/>
  <c r="V214" i="64"/>
  <c r="V215" i="65" s="1"/>
  <c r="B188" i="62"/>
  <c r="C188"/>
  <c r="D188"/>
  <c r="F188"/>
  <c r="G188"/>
  <c r="H188"/>
  <c r="I188"/>
  <c r="L188"/>
  <c r="M188"/>
  <c r="V188"/>
  <c r="B187"/>
  <c r="C187"/>
  <c r="D187"/>
  <c r="F187"/>
  <c r="G187"/>
  <c r="H187"/>
  <c r="I187"/>
  <c r="L187"/>
  <c r="M187"/>
  <c r="V187"/>
  <c r="B183"/>
  <c r="C183"/>
  <c r="D183"/>
  <c r="F183"/>
  <c r="G183"/>
  <c r="H183"/>
  <c r="I183"/>
  <c r="L183"/>
  <c r="M183"/>
  <c r="V183"/>
  <c r="B184"/>
  <c r="C184"/>
  <c r="D184"/>
  <c r="F184"/>
  <c r="G184"/>
  <c r="H184"/>
  <c r="I184"/>
  <c r="L184"/>
  <c r="M184"/>
  <c r="V184"/>
  <c r="B185"/>
  <c r="C185"/>
  <c r="D185"/>
  <c r="F185"/>
  <c r="G185"/>
  <c r="H185"/>
  <c r="I185"/>
  <c r="L185"/>
  <c r="M185"/>
  <c r="V185"/>
  <c r="B186"/>
  <c r="C186"/>
  <c r="D186"/>
  <c r="F186"/>
  <c r="G186"/>
  <c r="H186"/>
  <c r="I186"/>
  <c r="L186"/>
  <c r="M186"/>
  <c r="V186"/>
  <c r="B182"/>
  <c r="C182"/>
  <c r="D182"/>
  <c r="F182"/>
  <c r="G182"/>
  <c r="H182"/>
  <c r="I182"/>
  <c r="L182"/>
  <c r="M182"/>
  <c r="V182"/>
  <c r="B180"/>
  <c r="C180"/>
  <c r="D180"/>
  <c r="F180"/>
  <c r="G180"/>
  <c r="H180"/>
  <c r="I180"/>
  <c r="L180"/>
  <c r="M180"/>
  <c r="V180"/>
  <c r="B181"/>
  <c r="C181"/>
  <c r="D181"/>
  <c r="F181"/>
  <c r="G181"/>
  <c r="H181"/>
  <c r="I181"/>
  <c r="L181"/>
  <c r="M181"/>
  <c r="V181"/>
  <c r="B178"/>
  <c r="C178"/>
  <c r="D178"/>
  <c r="F178"/>
  <c r="G178"/>
  <c r="H178"/>
  <c r="I178"/>
  <c r="L178"/>
  <c r="M178"/>
  <c r="V178"/>
  <c r="B179"/>
  <c r="C179"/>
  <c r="D179"/>
  <c r="F179"/>
  <c r="G179"/>
  <c r="H179"/>
  <c r="I179"/>
  <c r="L179"/>
  <c r="M179"/>
  <c r="V179"/>
  <c r="B175"/>
  <c r="C175"/>
  <c r="D175"/>
  <c r="F175"/>
  <c r="G175"/>
  <c r="H175"/>
  <c r="I175"/>
  <c r="L175"/>
  <c r="M175"/>
  <c r="V175"/>
  <c r="B176"/>
  <c r="C176"/>
  <c r="D176"/>
  <c r="F176"/>
  <c r="G176"/>
  <c r="H176"/>
  <c r="I176"/>
  <c r="L176"/>
  <c r="M176"/>
  <c r="B177"/>
  <c r="C177"/>
  <c r="D177"/>
  <c r="F177"/>
  <c r="G177"/>
  <c r="H177"/>
  <c r="I177"/>
  <c r="L177"/>
  <c r="M177"/>
  <c r="V177"/>
  <c r="B174"/>
  <c r="C174"/>
  <c r="D174"/>
  <c r="F174"/>
  <c r="G174"/>
  <c r="H174"/>
  <c r="I174"/>
  <c r="L174"/>
  <c r="M174"/>
  <c r="V174"/>
  <c r="B170"/>
  <c r="C170"/>
  <c r="D170"/>
  <c r="F170"/>
  <c r="G170"/>
  <c r="H170"/>
  <c r="I170"/>
  <c r="L170"/>
  <c r="M170"/>
  <c r="V170"/>
  <c r="B171"/>
  <c r="C171"/>
  <c r="D171"/>
  <c r="F171"/>
  <c r="G171"/>
  <c r="H171"/>
  <c r="I171"/>
  <c r="L171"/>
  <c r="M171"/>
  <c r="V171"/>
  <c r="B172"/>
  <c r="C172"/>
  <c r="D172"/>
  <c r="F172"/>
  <c r="G172"/>
  <c r="H172"/>
  <c r="I172"/>
  <c r="L172"/>
  <c r="M172"/>
  <c r="V172"/>
  <c r="B173"/>
  <c r="C173"/>
  <c r="D173"/>
  <c r="F173"/>
  <c r="G173"/>
  <c r="H173"/>
  <c r="I173"/>
  <c r="L173"/>
  <c r="M173"/>
  <c r="V173"/>
  <c r="B166"/>
  <c r="C166"/>
  <c r="D166"/>
  <c r="F166"/>
  <c r="G166"/>
  <c r="H166"/>
  <c r="I166"/>
  <c r="L166"/>
  <c r="M166"/>
  <c r="V166"/>
  <c r="B167"/>
  <c r="C167"/>
  <c r="D167"/>
  <c r="F167"/>
  <c r="G167"/>
  <c r="H167"/>
  <c r="I167"/>
  <c r="L167"/>
  <c r="M167"/>
  <c r="V167"/>
  <c r="B168"/>
  <c r="C168"/>
  <c r="D168"/>
  <c r="F168"/>
  <c r="G168"/>
  <c r="H168"/>
  <c r="I168"/>
  <c r="L168"/>
  <c r="M168"/>
  <c r="V168"/>
  <c r="B169"/>
  <c r="C169"/>
  <c r="D169"/>
  <c r="F169"/>
  <c r="G169"/>
  <c r="H169"/>
  <c r="I169"/>
  <c r="L169"/>
  <c r="M169"/>
  <c r="V169"/>
  <c r="B162"/>
  <c r="C162"/>
  <c r="D162"/>
  <c r="F162"/>
  <c r="G162"/>
  <c r="H162"/>
  <c r="I162"/>
  <c r="L162"/>
  <c r="M162"/>
  <c r="V162"/>
  <c r="B163"/>
  <c r="C163"/>
  <c r="D163"/>
  <c r="F163"/>
  <c r="G163"/>
  <c r="H163"/>
  <c r="I163"/>
  <c r="L163"/>
  <c r="M163"/>
  <c r="V163"/>
  <c r="B164"/>
  <c r="C164"/>
  <c r="D164"/>
  <c r="F164"/>
  <c r="G164"/>
  <c r="H164"/>
  <c r="I164"/>
  <c r="L164"/>
  <c r="M164"/>
  <c r="V164"/>
  <c r="B165"/>
  <c r="C165"/>
  <c r="D165"/>
  <c r="F165"/>
  <c r="G165"/>
  <c r="H165"/>
  <c r="I165"/>
  <c r="L165"/>
  <c r="M165"/>
  <c r="V165"/>
  <c r="B158"/>
  <c r="C158"/>
  <c r="D158"/>
  <c r="F158"/>
  <c r="G158"/>
  <c r="H158"/>
  <c r="I158"/>
  <c r="L158"/>
  <c r="M158"/>
  <c r="V158"/>
  <c r="B159"/>
  <c r="C159"/>
  <c r="D159"/>
  <c r="F159"/>
  <c r="G159"/>
  <c r="H159"/>
  <c r="I159"/>
  <c r="L159"/>
  <c r="M159"/>
  <c r="V159"/>
  <c r="B160"/>
  <c r="C160"/>
  <c r="D160"/>
  <c r="F160"/>
  <c r="G160"/>
  <c r="H160"/>
  <c r="I160"/>
  <c r="L160"/>
  <c r="M160"/>
  <c r="V160"/>
  <c r="B161"/>
  <c r="C161"/>
  <c r="D161"/>
  <c r="F161"/>
  <c r="G161"/>
  <c r="H161"/>
  <c r="I161"/>
  <c r="L161"/>
  <c r="M161"/>
  <c r="V161"/>
  <c r="B155"/>
  <c r="C155"/>
  <c r="D155"/>
  <c r="F155"/>
  <c r="G155"/>
  <c r="H155"/>
  <c r="I155"/>
  <c r="L155"/>
  <c r="M155"/>
  <c r="V155"/>
  <c r="B156"/>
  <c r="C156"/>
  <c r="D156"/>
  <c r="F156"/>
  <c r="G156"/>
  <c r="H156"/>
  <c r="I156"/>
  <c r="L156"/>
  <c r="M156"/>
  <c r="V156"/>
  <c r="B157"/>
  <c r="C157"/>
  <c r="D157"/>
  <c r="F157"/>
  <c r="G157"/>
  <c r="H157"/>
  <c r="I157"/>
  <c r="L157"/>
  <c r="M157"/>
  <c r="V157"/>
  <c r="B151"/>
  <c r="C151"/>
  <c r="D151"/>
  <c r="F151"/>
  <c r="G151"/>
  <c r="H151"/>
  <c r="I151"/>
  <c r="L151"/>
  <c r="M151"/>
  <c r="V151"/>
  <c r="B152"/>
  <c r="C152"/>
  <c r="D152"/>
  <c r="F152"/>
  <c r="G152"/>
  <c r="H152"/>
  <c r="I152"/>
  <c r="L152"/>
  <c r="M152"/>
  <c r="V152"/>
  <c r="B153"/>
  <c r="C153"/>
  <c r="D153"/>
  <c r="F153"/>
  <c r="G153"/>
  <c r="H153"/>
  <c r="I153"/>
  <c r="L153"/>
  <c r="M153"/>
  <c r="V153"/>
  <c r="B154"/>
  <c r="C154"/>
  <c r="D154"/>
  <c r="F154"/>
  <c r="G154"/>
  <c r="H154"/>
  <c r="I154"/>
  <c r="L154"/>
  <c r="M154"/>
  <c r="V154"/>
  <c r="V150"/>
  <c r="M150"/>
  <c r="L150"/>
  <c r="I150"/>
  <c r="H150"/>
  <c r="G150"/>
  <c r="F150"/>
  <c r="D150"/>
  <c r="C150"/>
  <c r="B150"/>
  <c r="B147"/>
  <c r="C147"/>
  <c r="D147"/>
  <c r="F147"/>
  <c r="G147"/>
  <c r="H147"/>
  <c r="I147"/>
  <c r="L147"/>
  <c r="M147"/>
  <c r="V147"/>
  <c r="B148"/>
  <c r="C148"/>
  <c r="D148"/>
  <c r="F148"/>
  <c r="G148"/>
  <c r="H148"/>
  <c r="I148"/>
  <c r="L148"/>
  <c r="M148"/>
  <c r="V148"/>
  <c r="B149"/>
  <c r="C149"/>
  <c r="D149"/>
  <c r="F149"/>
  <c r="G149"/>
  <c r="H149"/>
  <c r="I149"/>
  <c r="L149"/>
  <c r="M149"/>
  <c r="V149"/>
  <c r="B143"/>
  <c r="C143"/>
  <c r="D143"/>
  <c r="F143"/>
  <c r="G143"/>
  <c r="H143"/>
  <c r="I143"/>
  <c r="L143"/>
  <c r="M143"/>
  <c r="V143"/>
  <c r="B144"/>
  <c r="C144"/>
  <c r="D144"/>
  <c r="F144"/>
  <c r="G144"/>
  <c r="H144"/>
  <c r="I144"/>
  <c r="L144"/>
  <c r="M144"/>
  <c r="V144"/>
  <c r="B145"/>
  <c r="C145"/>
  <c r="D145"/>
  <c r="F145"/>
  <c r="G145"/>
  <c r="H145"/>
  <c r="I145"/>
  <c r="L145"/>
  <c r="M145"/>
  <c r="V145"/>
  <c r="B146"/>
  <c r="C146"/>
  <c r="D146"/>
  <c r="F146"/>
  <c r="G146"/>
  <c r="H146"/>
  <c r="I146"/>
  <c r="L146"/>
  <c r="M146"/>
  <c r="V146"/>
  <c r="B140"/>
  <c r="C140"/>
  <c r="D140"/>
  <c r="F140"/>
  <c r="G140"/>
  <c r="H140"/>
  <c r="I140"/>
  <c r="L140"/>
  <c r="M140"/>
  <c r="V140"/>
  <c r="B141"/>
  <c r="C141"/>
  <c r="D141"/>
  <c r="F141"/>
  <c r="G141"/>
  <c r="H141"/>
  <c r="I141"/>
  <c r="L141"/>
  <c r="M141"/>
  <c r="V141"/>
  <c r="B142"/>
  <c r="C142"/>
  <c r="D142"/>
  <c r="F142"/>
  <c r="G142"/>
  <c r="H142"/>
  <c r="I142"/>
  <c r="L142"/>
  <c r="M142"/>
  <c r="V142"/>
  <c r="B137"/>
  <c r="C137"/>
  <c r="D137"/>
  <c r="F137"/>
  <c r="G137"/>
  <c r="H137"/>
  <c r="I137"/>
  <c r="L137"/>
  <c r="M137"/>
  <c r="V137"/>
  <c r="B138"/>
  <c r="C138"/>
  <c r="D138"/>
  <c r="F138"/>
  <c r="G138"/>
  <c r="H138"/>
  <c r="I138"/>
  <c r="L138"/>
  <c r="M138"/>
  <c r="V138"/>
  <c r="B139"/>
  <c r="C139"/>
  <c r="D139"/>
  <c r="F139"/>
  <c r="G139"/>
  <c r="H139"/>
  <c r="I139"/>
  <c r="L139"/>
  <c r="M139"/>
  <c r="V139"/>
  <c r="B135"/>
  <c r="C135"/>
  <c r="D135"/>
  <c r="F135"/>
  <c r="G135"/>
  <c r="H135"/>
  <c r="I135"/>
  <c r="L135"/>
  <c r="M135"/>
  <c r="V135"/>
  <c r="B136"/>
  <c r="C136"/>
  <c r="D136"/>
  <c r="F136"/>
  <c r="G136"/>
  <c r="H136"/>
  <c r="I136"/>
  <c r="L136"/>
  <c r="M136"/>
  <c r="V136"/>
  <c r="B132"/>
  <c r="C132"/>
  <c r="D132"/>
  <c r="F132"/>
  <c r="G132"/>
  <c r="H132"/>
  <c r="I132"/>
  <c r="L132"/>
  <c r="M132"/>
  <c r="V132"/>
  <c r="B133"/>
  <c r="C133"/>
  <c r="D133"/>
  <c r="F133"/>
  <c r="G133"/>
  <c r="H133"/>
  <c r="I133"/>
  <c r="L133"/>
  <c r="M133"/>
  <c r="V133"/>
  <c r="B134"/>
  <c r="C134"/>
  <c r="D134"/>
  <c r="F134"/>
  <c r="G134"/>
  <c r="H134"/>
  <c r="I134"/>
  <c r="L134"/>
  <c r="M134"/>
  <c r="V134"/>
  <c r="B131"/>
  <c r="C131"/>
  <c r="D131"/>
  <c r="F131"/>
  <c r="G131"/>
  <c r="H131"/>
  <c r="I131"/>
  <c r="L131"/>
  <c r="M131"/>
  <c r="V131"/>
  <c r="B127"/>
  <c r="C127"/>
  <c r="D127"/>
  <c r="F127"/>
  <c r="G127"/>
  <c r="H127"/>
  <c r="I127"/>
  <c r="L127"/>
  <c r="M127"/>
  <c r="V127"/>
  <c r="B128"/>
  <c r="C128"/>
  <c r="D128"/>
  <c r="F128"/>
  <c r="G128"/>
  <c r="H128"/>
  <c r="I128"/>
  <c r="L128"/>
  <c r="M128"/>
  <c r="V128"/>
  <c r="B129"/>
  <c r="C129"/>
  <c r="D129"/>
  <c r="F129"/>
  <c r="G129"/>
  <c r="H129"/>
  <c r="I129"/>
  <c r="L129"/>
  <c r="M129"/>
  <c r="V129"/>
  <c r="B130"/>
  <c r="C130"/>
  <c r="D130"/>
  <c r="F130"/>
  <c r="G130"/>
  <c r="H130"/>
  <c r="I130"/>
  <c r="L130"/>
  <c r="M130"/>
  <c r="V130"/>
  <c r="B124"/>
  <c r="C124"/>
  <c r="D124"/>
  <c r="F124"/>
  <c r="G124"/>
  <c r="H124"/>
  <c r="I124"/>
  <c r="L124"/>
  <c r="M124"/>
  <c r="V124"/>
  <c r="B125"/>
  <c r="C125"/>
  <c r="D125"/>
  <c r="F125"/>
  <c r="G125"/>
  <c r="H125"/>
  <c r="I125"/>
  <c r="L125"/>
  <c r="M125"/>
  <c r="V125"/>
  <c r="B126"/>
  <c r="C126"/>
  <c r="D126"/>
  <c r="F126"/>
  <c r="G126"/>
  <c r="H126"/>
  <c r="I126"/>
  <c r="L126"/>
  <c r="M126"/>
  <c r="V126"/>
  <c r="B123"/>
  <c r="C123"/>
  <c r="D123"/>
  <c r="F123"/>
  <c r="G123"/>
  <c r="H123"/>
  <c r="I123"/>
  <c r="L123"/>
  <c r="M123"/>
  <c r="V123"/>
  <c r="B122"/>
  <c r="C122"/>
  <c r="D122"/>
  <c r="F122"/>
  <c r="G122"/>
  <c r="H122"/>
  <c r="I122"/>
  <c r="L122"/>
  <c r="M122"/>
  <c r="V122"/>
  <c r="B120"/>
  <c r="C120"/>
  <c r="D120"/>
  <c r="F120"/>
  <c r="G120"/>
  <c r="H120"/>
  <c r="I120"/>
  <c r="L120"/>
  <c r="M120"/>
  <c r="V120"/>
  <c r="B121"/>
  <c r="C121"/>
  <c r="D121"/>
  <c r="F121"/>
  <c r="G121"/>
  <c r="H121"/>
  <c r="I121"/>
  <c r="L121"/>
  <c r="M121"/>
  <c r="V121"/>
  <c r="B117"/>
  <c r="C117"/>
  <c r="D117"/>
  <c r="F117"/>
  <c r="G117"/>
  <c r="H117"/>
  <c r="I117"/>
  <c r="L117"/>
  <c r="M117"/>
  <c r="V117"/>
  <c r="B118"/>
  <c r="C118"/>
  <c r="D118"/>
  <c r="F118"/>
  <c r="G118"/>
  <c r="H118"/>
  <c r="I118"/>
  <c r="L118"/>
  <c r="M118"/>
  <c r="V118"/>
  <c r="B119"/>
  <c r="C119"/>
  <c r="D119"/>
  <c r="F119"/>
  <c r="G119"/>
  <c r="H119"/>
  <c r="I119"/>
  <c r="L119"/>
  <c r="M119"/>
  <c r="V119"/>
  <c r="B116"/>
  <c r="C116"/>
  <c r="D116"/>
  <c r="F116"/>
  <c r="G116"/>
  <c r="H116"/>
  <c r="I116"/>
  <c r="L116"/>
  <c r="M116"/>
  <c r="V116"/>
  <c r="B114"/>
  <c r="C114"/>
  <c r="D114"/>
  <c r="F114"/>
  <c r="G114"/>
  <c r="H114"/>
  <c r="I114"/>
  <c r="L114"/>
  <c r="M114"/>
  <c r="V114"/>
  <c r="B115"/>
  <c r="C115"/>
  <c r="D115"/>
  <c r="F115"/>
  <c r="G115"/>
  <c r="H115"/>
  <c r="I115"/>
  <c r="L115"/>
  <c r="M115"/>
  <c r="V115"/>
  <c r="B110"/>
  <c r="C110"/>
  <c r="D110"/>
  <c r="F110"/>
  <c r="G110"/>
  <c r="H110"/>
  <c r="I110"/>
  <c r="L110"/>
  <c r="M110"/>
  <c r="V110"/>
  <c r="B111"/>
  <c r="C111"/>
  <c r="D111"/>
  <c r="F111"/>
  <c r="G111"/>
  <c r="H111"/>
  <c r="I111"/>
  <c r="L111"/>
  <c r="M111"/>
  <c r="V111"/>
  <c r="B112"/>
  <c r="C112"/>
  <c r="D112"/>
  <c r="F112"/>
  <c r="G112"/>
  <c r="H112"/>
  <c r="I112"/>
  <c r="L112"/>
  <c r="M112"/>
  <c r="V112"/>
  <c r="B113"/>
  <c r="C113"/>
  <c r="D113"/>
  <c r="F113"/>
  <c r="G113"/>
  <c r="H113"/>
  <c r="I113"/>
  <c r="L113"/>
  <c r="M113"/>
  <c r="V113"/>
  <c r="B109"/>
  <c r="C109"/>
  <c r="D109"/>
  <c r="F109"/>
  <c r="G109"/>
  <c r="H109"/>
  <c r="I109"/>
  <c r="L109"/>
  <c r="M109"/>
  <c r="V109"/>
  <c r="B106"/>
  <c r="C106"/>
  <c r="D106"/>
  <c r="F106"/>
  <c r="G106"/>
  <c r="H106"/>
  <c r="I106"/>
  <c r="L106"/>
  <c r="M106"/>
  <c r="V106"/>
  <c r="B107"/>
  <c r="C107"/>
  <c r="D107"/>
  <c r="F107"/>
  <c r="G107"/>
  <c r="H107"/>
  <c r="I107"/>
  <c r="L107"/>
  <c r="M107"/>
  <c r="V107"/>
  <c r="B108"/>
  <c r="C108"/>
  <c r="D108"/>
  <c r="F108"/>
  <c r="G108"/>
  <c r="H108"/>
  <c r="I108"/>
  <c r="L108"/>
  <c r="M108"/>
  <c r="V108"/>
  <c r="B103"/>
  <c r="C103"/>
  <c r="D103"/>
  <c r="F103"/>
  <c r="G103"/>
  <c r="H103"/>
  <c r="I103"/>
  <c r="L103"/>
  <c r="M103"/>
  <c r="V103"/>
  <c r="B104"/>
  <c r="C104"/>
  <c r="D104"/>
  <c r="F104"/>
  <c r="G104"/>
  <c r="H104"/>
  <c r="I104"/>
  <c r="L104"/>
  <c r="M104"/>
  <c r="V104"/>
  <c r="B105"/>
  <c r="C105"/>
  <c r="D105"/>
  <c r="F105"/>
  <c r="G105"/>
  <c r="H105"/>
  <c r="I105"/>
  <c r="L105"/>
  <c r="M105"/>
  <c r="V105"/>
  <c r="B102"/>
  <c r="C102"/>
  <c r="D102"/>
  <c r="F102"/>
  <c r="G102"/>
  <c r="H102"/>
  <c r="I102"/>
  <c r="L102"/>
  <c r="M102"/>
  <c r="V102"/>
  <c r="B99"/>
  <c r="C99"/>
  <c r="D99"/>
  <c r="F99"/>
  <c r="G99"/>
  <c r="H99"/>
  <c r="I99"/>
  <c r="L99"/>
  <c r="M99"/>
  <c r="V99"/>
  <c r="B100"/>
  <c r="C100"/>
  <c r="D100"/>
  <c r="F100"/>
  <c r="G100"/>
  <c r="H100"/>
  <c r="I100"/>
  <c r="L100"/>
  <c r="M100"/>
  <c r="V100"/>
  <c r="B101"/>
  <c r="C101"/>
  <c r="D101"/>
  <c r="F101"/>
  <c r="G101"/>
  <c r="H101"/>
  <c r="I101"/>
  <c r="L101"/>
  <c r="M101"/>
  <c r="V101"/>
  <c r="B98"/>
  <c r="C98"/>
  <c r="D98"/>
  <c r="F98"/>
  <c r="G98"/>
  <c r="H98"/>
  <c r="I98"/>
  <c r="L98"/>
  <c r="M98"/>
  <c r="V98"/>
  <c r="B96"/>
  <c r="C96"/>
  <c r="D96"/>
  <c r="F96"/>
  <c r="G96"/>
  <c r="H96"/>
  <c r="I96"/>
  <c r="L96"/>
  <c r="M96"/>
  <c r="V96"/>
  <c r="B97"/>
  <c r="C97"/>
  <c r="D97"/>
  <c r="F97"/>
  <c r="G97"/>
  <c r="H97"/>
  <c r="I97"/>
  <c r="L97"/>
  <c r="M97"/>
  <c r="V97"/>
  <c r="B95"/>
  <c r="C95"/>
  <c r="D95"/>
  <c r="F95"/>
  <c r="G95"/>
  <c r="H95"/>
  <c r="I95"/>
  <c r="L95"/>
  <c r="M95"/>
  <c r="V95"/>
  <c r="B91"/>
  <c r="C91"/>
  <c r="D91"/>
  <c r="F91"/>
  <c r="G91"/>
  <c r="H91"/>
  <c r="I91"/>
  <c r="L91"/>
  <c r="M91"/>
  <c r="V91"/>
  <c r="B92"/>
  <c r="C92"/>
  <c r="D92"/>
  <c r="F92"/>
  <c r="G92"/>
  <c r="H92"/>
  <c r="I92"/>
  <c r="L92"/>
  <c r="M92"/>
  <c r="V92"/>
  <c r="B93"/>
  <c r="C93"/>
  <c r="D93"/>
  <c r="F93"/>
  <c r="G93"/>
  <c r="H93"/>
  <c r="I93"/>
  <c r="L93"/>
  <c r="M93"/>
  <c r="V93"/>
  <c r="B94"/>
  <c r="C94"/>
  <c r="D94"/>
  <c r="F94"/>
  <c r="G94"/>
  <c r="H94"/>
  <c r="I94"/>
  <c r="L94"/>
  <c r="M94"/>
  <c r="V94"/>
  <c r="B90"/>
  <c r="C90"/>
  <c r="D90"/>
  <c r="F90"/>
  <c r="G90"/>
  <c r="H90"/>
  <c r="I90"/>
  <c r="L90"/>
  <c r="M90"/>
  <c r="V90"/>
  <c r="B89"/>
  <c r="C89"/>
  <c r="D89"/>
  <c r="F89"/>
  <c r="G89"/>
  <c r="H89"/>
  <c r="I89"/>
  <c r="L89"/>
  <c r="M89"/>
  <c r="V89"/>
  <c r="B88"/>
  <c r="C88"/>
  <c r="D88"/>
  <c r="F88"/>
  <c r="G88"/>
  <c r="H88"/>
  <c r="I88"/>
  <c r="L88"/>
  <c r="M88"/>
  <c r="V88"/>
  <c r="B85"/>
  <c r="C85"/>
  <c r="D85"/>
  <c r="F85"/>
  <c r="G85"/>
  <c r="H85"/>
  <c r="I85"/>
  <c r="L85"/>
  <c r="M85"/>
  <c r="V85"/>
  <c r="B86"/>
  <c r="C86"/>
  <c r="D86"/>
  <c r="F86"/>
  <c r="G86"/>
  <c r="H86"/>
  <c r="I86"/>
  <c r="L86"/>
  <c r="M86"/>
  <c r="V86"/>
  <c r="B87"/>
  <c r="C87"/>
  <c r="D87"/>
  <c r="F87"/>
  <c r="G87"/>
  <c r="H87"/>
  <c r="I87"/>
  <c r="L87"/>
  <c r="M87"/>
  <c r="V87"/>
  <c r="B84"/>
  <c r="C84"/>
  <c r="D84"/>
  <c r="F84"/>
  <c r="G84"/>
  <c r="H84"/>
  <c r="I84"/>
  <c r="L84"/>
  <c r="M84"/>
  <c r="V84"/>
  <c r="B83"/>
  <c r="C83"/>
  <c r="D83"/>
  <c r="F83"/>
  <c r="G83"/>
  <c r="H83"/>
  <c r="I83"/>
  <c r="L83"/>
  <c r="M83"/>
  <c r="V83"/>
  <c r="B80"/>
  <c r="C80"/>
  <c r="D80"/>
  <c r="F80"/>
  <c r="G80"/>
  <c r="H80"/>
  <c r="I80"/>
  <c r="L80"/>
  <c r="M80"/>
  <c r="V80"/>
  <c r="B81"/>
  <c r="C81"/>
  <c r="D81"/>
  <c r="F81"/>
  <c r="G81"/>
  <c r="H81"/>
  <c r="I81"/>
  <c r="L81"/>
  <c r="M81"/>
  <c r="V81"/>
  <c r="B82"/>
  <c r="C82"/>
  <c r="D82"/>
  <c r="F82"/>
  <c r="G82"/>
  <c r="H82"/>
  <c r="I82"/>
  <c r="L82"/>
  <c r="M82"/>
  <c r="V82"/>
  <c r="B79"/>
  <c r="C79"/>
  <c r="D79"/>
  <c r="F79"/>
  <c r="G79"/>
  <c r="H79"/>
  <c r="I79"/>
  <c r="L79"/>
  <c r="M79"/>
  <c r="V79"/>
  <c r="B75"/>
  <c r="C75"/>
  <c r="D75"/>
  <c r="F75"/>
  <c r="G75"/>
  <c r="H75"/>
  <c r="I75"/>
  <c r="L75"/>
  <c r="M75"/>
  <c r="V75"/>
  <c r="B76"/>
  <c r="C76"/>
  <c r="D76"/>
  <c r="F76"/>
  <c r="G76"/>
  <c r="H76"/>
  <c r="I76"/>
  <c r="L76"/>
  <c r="M76"/>
  <c r="V76"/>
  <c r="B77"/>
  <c r="C77"/>
  <c r="D77"/>
  <c r="F77"/>
  <c r="G77"/>
  <c r="H77"/>
  <c r="I77"/>
  <c r="L77"/>
  <c r="M77"/>
  <c r="V77"/>
  <c r="B78"/>
  <c r="C78"/>
  <c r="D78"/>
  <c r="F78"/>
  <c r="G78"/>
  <c r="H78"/>
  <c r="I78"/>
  <c r="L78"/>
  <c r="M78"/>
  <c r="V78"/>
  <c r="B73"/>
  <c r="C73"/>
  <c r="D73"/>
  <c r="F73"/>
  <c r="G73"/>
  <c r="H73"/>
  <c r="I73"/>
  <c r="L73"/>
  <c r="M73"/>
  <c r="V73"/>
  <c r="B74"/>
  <c r="C74"/>
  <c r="D74"/>
  <c r="F74"/>
  <c r="G74"/>
  <c r="H74"/>
  <c r="I74"/>
  <c r="L74"/>
  <c r="M74"/>
  <c r="V74"/>
  <c r="B71"/>
  <c r="C71"/>
  <c r="D71"/>
  <c r="F71"/>
  <c r="G71"/>
  <c r="H71"/>
  <c r="I71"/>
  <c r="L71"/>
  <c r="M71"/>
  <c r="V71"/>
  <c r="B72"/>
  <c r="C72"/>
  <c r="D72"/>
  <c r="F72"/>
  <c r="G72"/>
  <c r="H72"/>
  <c r="I72"/>
  <c r="L72"/>
  <c r="M72"/>
  <c r="V72"/>
  <c r="B67"/>
  <c r="C67"/>
  <c r="D67"/>
  <c r="F67"/>
  <c r="G67"/>
  <c r="H67"/>
  <c r="I67"/>
  <c r="L67"/>
  <c r="M67"/>
  <c r="V67"/>
  <c r="B68"/>
  <c r="C68"/>
  <c r="D68"/>
  <c r="F68"/>
  <c r="G68"/>
  <c r="H68"/>
  <c r="I68"/>
  <c r="L68"/>
  <c r="M68"/>
  <c r="V68"/>
  <c r="B69"/>
  <c r="C69"/>
  <c r="D69"/>
  <c r="F69"/>
  <c r="G69"/>
  <c r="H69"/>
  <c r="I69"/>
  <c r="L69"/>
  <c r="M69"/>
  <c r="V69"/>
  <c r="B70"/>
  <c r="C70"/>
  <c r="D70"/>
  <c r="F70"/>
  <c r="G70"/>
  <c r="H70"/>
  <c r="I70"/>
  <c r="L70"/>
  <c r="M70"/>
  <c r="V70"/>
  <c r="B66"/>
  <c r="C66"/>
  <c r="D66"/>
  <c r="F66"/>
  <c r="G66"/>
  <c r="H66"/>
  <c r="I66"/>
  <c r="L66"/>
  <c r="M66"/>
  <c r="V66"/>
  <c r="B64"/>
  <c r="C64"/>
  <c r="D64"/>
  <c r="F64"/>
  <c r="G64"/>
  <c r="H64"/>
  <c r="I64"/>
  <c r="L64"/>
  <c r="M64"/>
  <c r="V64"/>
  <c r="B65"/>
  <c r="C65"/>
  <c r="D65"/>
  <c r="F65"/>
  <c r="G65"/>
  <c r="H65"/>
  <c r="I65"/>
  <c r="L65"/>
  <c r="M65"/>
  <c r="V65"/>
  <c r="B63"/>
  <c r="C63"/>
  <c r="D63"/>
  <c r="F63"/>
  <c r="G63"/>
  <c r="H63"/>
  <c r="I63"/>
  <c r="L63"/>
  <c r="M63"/>
  <c r="V63"/>
  <c r="B61"/>
  <c r="C61"/>
  <c r="D61"/>
  <c r="F61"/>
  <c r="G61"/>
  <c r="H61"/>
  <c r="I61"/>
  <c r="L61"/>
  <c r="M61"/>
  <c r="V61"/>
  <c r="B62"/>
  <c r="C62"/>
  <c r="D62"/>
  <c r="F62"/>
  <c r="G62"/>
  <c r="H62"/>
  <c r="I62"/>
  <c r="L62"/>
  <c r="M62"/>
  <c r="V62"/>
  <c r="B59"/>
  <c r="C59"/>
  <c r="D59"/>
  <c r="F59"/>
  <c r="G59"/>
  <c r="H59"/>
  <c r="I59"/>
  <c r="L59"/>
  <c r="M59"/>
  <c r="V59"/>
  <c r="B60"/>
  <c r="C60"/>
  <c r="D60"/>
  <c r="F60"/>
  <c r="G60"/>
  <c r="H60"/>
  <c r="I60"/>
  <c r="L60"/>
  <c r="M60"/>
  <c r="V60"/>
  <c r="B58"/>
  <c r="C58"/>
  <c r="D58"/>
  <c r="F58"/>
  <c r="G58"/>
  <c r="H58"/>
  <c r="I58"/>
  <c r="L58"/>
  <c r="M58"/>
  <c r="V58"/>
  <c r="B57"/>
  <c r="C57"/>
  <c r="D57"/>
  <c r="F57"/>
  <c r="G57"/>
  <c r="H57"/>
  <c r="I57"/>
  <c r="L57"/>
  <c r="M57"/>
  <c r="V57"/>
  <c r="B54"/>
  <c r="C54"/>
  <c r="D54"/>
  <c r="F54"/>
  <c r="G54"/>
  <c r="H54"/>
  <c r="I54"/>
  <c r="L54"/>
  <c r="M54"/>
  <c r="V54"/>
  <c r="B55"/>
  <c r="C55"/>
  <c r="D55"/>
  <c r="F55"/>
  <c r="G55"/>
  <c r="H55"/>
  <c r="I55"/>
  <c r="L55"/>
  <c r="M55"/>
  <c r="V55"/>
  <c r="B56"/>
  <c r="C56"/>
  <c r="D56"/>
  <c r="F56"/>
  <c r="G56"/>
  <c r="H56"/>
  <c r="I56"/>
  <c r="L56"/>
  <c r="M56"/>
  <c r="V56"/>
  <c r="B53"/>
  <c r="C53"/>
  <c r="D53"/>
  <c r="F53"/>
  <c r="G53"/>
  <c r="H53"/>
  <c r="I53"/>
  <c r="L53"/>
  <c r="M53"/>
  <c r="V53"/>
  <c r="B52"/>
  <c r="C52"/>
  <c r="D52"/>
  <c r="F52"/>
  <c r="G52"/>
  <c r="H52"/>
  <c r="I52"/>
  <c r="L52"/>
  <c r="M52"/>
  <c r="V52"/>
  <c r="B51"/>
  <c r="C51"/>
  <c r="D51"/>
  <c r="F51"/>
  <c r="G51"/>
  <c r="H51"/>
  <c r="I51"/>
  <c r="L51"/>
  <c r="M51"/>
  <c r="V51"/>
  <c r="B48"/>
  <c r="C48"/>
  <c r="D48"/>
  <c r="F48"/>
  <c r="G48"/>
  <c r="H48"/>
  <c r="I48"/>
  <c r="L48"/>
  <c r="M48"/>
  <c r="V48"/>
  <c r="B49"/>
  <c r="C49"/>
  <c r="D49"/>
  <c r="F49"/>
  <c r="G49"/>
  <c r="H49"/>
  <c r="I49"/>
  <c r="L49"/>
  <c r="M49"/>
  <c r="V49"/>
  <c r="B50"/>
  <c r="C50"/>
  <c r="D50"/>
  <c r="F50"/>
  <c r="G50"/>
  <c r="H50"/>
  <c r="I50"/>
  <c r="L50"/>
  <c r="M50"/>
  <c r="V50"/>
  <c r="U12" i="61"/>
  <c r="V12" s="1"/>
  <c r="V12" i="62" s="1"/>
  <c r="U13" i="61"/>
  <c r="V13" s="1"/>
  <c r="V13" i="62" s="1"/>
  <c r="U14" i="61"/>
  <c r="V14" s="1"/>
  <c r="V14" i="62" s="1"/>
  <c r="U15" i="61"/>
  <c r="V15" s="1"/>
  <c r="V15" i="62" s="1"/>
  <c r="U16" i="61"/>
  <c r="V16" s="1"/>
  <c r="V16" i="62" s="1"/>
  <c r="U17" i="61"/>
  <c r="V17" s="1"/>
  <c r="V17" i="62" s="1"/>
  <c r="U18" i="61"/>
  <c r="V18" s="1"/>
  <c r="V18" i="62" s="1"/>
  <c r="U19" i="61"/>
  <c r="V19" s="1"/>
  <c r="V19" i="62" s="1"/>
  <c r="U20" i="61"/>
  <c r="V20" s="1"/>
  <c r="V20" i="62" s="1"/>
  <c r="U21" i="61"/>
  <c r="V21" s="1"/>
  <c r="V21" i="62" s="1"/>
  <c r="U22" i="61"/>
  <c r="V22" s="1"/>
  <c r="V22" i="62" s="1"/>
  <c r="U23" i="61"/>
  <c r="V23" s="1"/>
  <c r="V23" i="62" s="1"/>
  <c r="U24" i="61"/>
  <c r="V24" s="1"/>
  <c r="V24" i="62" s="1"/>
  <c r="U25" i="61"/>
  <c r="V25" s="1"/>
  <c r="V25" i="62" s="1"/>
  <c r="U26" i="61"/>
  <c r="V26" s="1"/>
  <c r="V26" i="62" s="1"/>
  <c r="U27" i="61"/>
  <c r="V27" s="1"/>
  <c r="V27" i="62" s="1"/>
  <c r="U28" i="61"/>
  <c r="V28" s="1"/>
  <c r="V28" i="62" s="1"/>
  <c r="U29" i="61"/>
  <c r="V29" s="1"/>
  <c r="V29" i="62" s="1"/>
  <c r="U30" i="61"/>
  <c r="V30" s="1"/>
  <c r="V30" i="62" s="1"/>
  <c r="U31" i="61"/>
  <c r="V31" s="1"/>
  <c r="V31" i="62" s="1"/>
  <c r="U32" i="61"/>
  <c r="V32" s="1"/>
  <c r="V32" i="62" s="1"/>
  <c r="U33" i="61"/>
  <c r="V33" s="1"/>
  <c r="V33" i="62" s="1"/>
  <c r="U34" i="61"/>
  <c r="V34" s="1"/>
  <c r="V34" i="62" s="1"/>
  <c r="U35" i="61"/>
  <c r="V35" s="1"/>
  <c r="V35" i="62" s="1"/>
  <c r="U36" i="61"/>
  <c r="V36" s="1"/>
  <c r="V36" i="62" s="1"/>
  <c r="U37" i="61"/>
  <c r="V37" s="1"/>
  <c r="V37" i="62" s="1"/>
  <c r="U38" i="61"/>
  <c r="V38" s="1"/>
  <c r="V38" i="62" s="1"/>
  <c r="U39" i="61"/>
  <c r="V39" s="1"/>
  <c r="V39" i="62" s="1"/>
  <c r="U40" i="61"/>
  <c r="V40" s="1"/>
  <c r="V40" i="62" s="1"/>
  <c r="U41" i="61"/>
  <c r="V41" s="1"/>
  <c r="V41" i="62" s="1"/>
  <c r="U42" i="61"/>
  <c r="V42" s="1"/>
  <c r="V42" i="62" s="1"/>
  <c r="U43" i="61"/>
  <c r="V43" s="1"/>
  <c r="V43" i="62" s="1"/>
  <c r="U44" i="61"/>
  <c r="V44" s="1"/>
  <c r="V44" i="62" s="1"/>
  <c r="U45" i="61"/>
  <c r="V45" s="1"/>
  <c r="V45" i="62" s="1"/>
  <c r="U46" i="61"/>
  <c r="V46" s="1"/>
  <c r="V46" i="62" s="1"/>
  <c r="U47" i="61"/>
  <c r="V47" s="1"/>
  <c r="V47" i="62" s="1"/>
  <c r="U48" i="61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U94"/>
  <c r="U95"/>
  <c r="U96"/>
  <c r="U97"/>
  <c r="U98"/>
  <c r="U99"/>
  <c r="U100"/>
  <c r="U101"/>
  <c r="U102"/>
  <c r="U103"/>
  <c r="U104"/>
  <c r="U105"/>
  <c r="U106"/>
  <c r="U107"/>
  <c r="U108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U137"/>
  <c r="U138"/>
  <c r="U139"/>
  <c r="U140"/>
  <c r="U141"/>
  <c r="U142"/>
  <c r="U143"/>
  <c r="U144"/>
  <c r="U145"/>
  <c r="U146"/>
  <c r="U147"/>
  <c r="U148"/>
  <c r="U149"/>
  <c r="U150"/>
  <c r="U151"/>
  <c r="U152"/>
  <c r="U153"/>
  <c r="U154"/>
  <c r="U155"/>
  <c r="U156"/>
  <c r="U157"/>
  <c r="U158"/>
  <c r="U159"/>
  <c r="U160"/>
  <c r="U161"/>
  <c r="U162"/>
  <c r="U163"/>
  <c r="U164"/>
  <c r="U165"/>
  <c r="U166"/>
  <c r="U167"/>
  <c r="U168"/>
  <c r="U169"/>
  <c r="U170"/>
  <c r="U171"/>
  <c r="U172"/>
  <c r="U173"/>
  <c r="U174"/>
  <c r="U175"/>
  <c r="U176"/>
  <c r="V176" s="1"/>
  <c r="V176" i="62" s="1"/>
  <c r="U177" i="61"/>
  <c r="U178"/>
  <c r="U179"/>
  <c r="U180"/>
  <c r="U181"/>
  <c r="U182"/>
  <c r="U183"/>
  <c r="U184"/>
  <c r="U185"/>
  <c r="U186"/>
  <c r="U187"/>
  <c r="U188"/>
  <c r="B47" i="62"/>
  <c r="C47"/>
  <c r="D47"/>
  <c r="F47"/>
  <c r="G47"/>
  <c r="H47"/>
  <c r="I47"/>
  <c r="L47"/>
  <c r="M47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B46"/>
  <c r="C46"/>
  <c r="D46"/>
  <c r="F46"/>
  <c r="G46"/>
  <c r="H46"/>
  <c r="I46"/>
  <c r="L46"/>
  <c r="M46"/>
  <c r="B42"/>
  <c r="C42"/>
  <c r="D42"/>
  <c r="F42"/>
  <c r="G42"/>
  <c r="H42"/>
  <c r="I42"/>
  <c r="L42"/>
  <c r="M42"/>
  <c r="B43"/>
  <c r="C43"/>
  <c r="D43"/>
  <c r="F43"/>
  <c r="G43"/>
  <c r="H43"/>
  <c r="I43"/>
  <c r="L43"/>
  <c r="M43"/>
  <c r="B41"/>
  <c r="C41"/>
  <c r="D41"/>
  <c r="F41"/>
  <c r="G41"/>
  <c r="H41"/>
  <c r="I41"/>
  <c r="L41"/>
  <c r="M41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B39"/>
  <c r="C39"/>
  <c r="D39"/>
  <c r="F39"/>
  <c r="G39"/>
  <c r="H39"/>
  <c r="I39"/>
  <c r="L39"/>
  <c r="M39"/>
  <c r="B40"/>
  <c r="C40"/>
  <c r="D40"/>
  <c r="F40"/>
  <c r="G40"/>
  <c r="H40"/>
  <c r="I40"/>
  <c r="L40"/>
  <c r="M40"/>
  <c r="B36"/>
  <c r="C36"/>
  <c r="D36"/>
  <c r="F36"/>
  <c r="G36"/>
  <c r="H36"/>
  <c r="I36"/>
  <c r="L36"/>
  <c r="M36"/>
  <c r="B35"/>
  <c r="C35"/>
  <c r="D35"/>
  <c r="F35"/>
  <c r="G35"/>
  <c r="H35"/>
  <c r="I35"/>
  <c r="L35"/>
  <c r="M35"/>
  <c r="B32"/>
  <c r="C32"/>
  <c r="D32"/>
  <c r="F32"/>
  <c r="G32"/>
  <c r="H32"/>
  <c r="I32"/>
  <c r="L32"/>
  <c r="M32"/>
  <c r="B33"/>
  <c r="C33"/>
  <c r="D33"/>
  <c r="F33"/>
  <c r="G33"/>
  <c r="H33"/>
  <c r="I33"/>
  <c r="L33"/>
  <c r="M33"/>
  <c r="B34"/>
  <c r="C34"/>
  <c r="D34"/>
  <c r="F34"/>
  <c r="G34"/>
  <c r="H34"/>
  <c r="I34"/>
  <c r="L34"/>
  <c r="M34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31"/>
  <c r="C31"/>
  <c r="D31"/>
  <c r="F31"/>
  <c r="G31"/>
  <c r="H31"/>
  <c r="I31"/>
  <c r="L31"/>
  <c r="M31"/>
  <c r="B28"/>
  <c r="C28"/>
  <c r="D28"/>
  <c r="F28"/>
  <c r="G28"/>
  <c r="H28"/>
  <c r="I28"/>
  <c r="L28"/>
  <c r="M28"/>
  <c r="B26"/>
  <c r="C26"/>
  <c r="D26"/>
  <c r="F26"/>
  <c r="G26"/>
  <c r="H26"/>
  <c r="I26"/>
  <c r="L26"/>
  <c r="M26"/>
  <c r="B27"/>
  <c r="C27"/>
  <c r="D27"/>
  <c r="F27"/>
  <c r="G27"/>
  <c r="H27"/>
  <c r="I27"/>
  <c r="L27"/>
  <c r="M27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B18"/>
  <c r="C18"/>
  <c r="D18"/>
  <c r="F18"/>
  <c r="G18"/>
  <c r="H18"/>
  <c r="I18"/>
  <c r="L18"/>
  <c r="M18"/>
  <c r="B19"/>
  <c r="C19"/>
  <c r="D19"/>
  <c r="F19"/>
  <c r="G19"/>
  <c r="H19"/>
  <c r="I19"/>
  <c r="L19"/>
  <c r="M19"/>
  <c r="B20"/>
  <c r="C20"/>
  <c r="D20"/>
  <c r="F20"/>
  <c r="G20"/>
  <c r="H20"/>
  <c r="I20"/>
  <c r="L20"/>
  <c r="M20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B16"/>
  <c r="C16"/>
  <c r="D16"/>
  <c r="F16"/>
  <c r="G16"/>
  <c r="H16"/>
  <c r="I16"/>
  <c r="L16"/>
  <c r="M16"/>
  <c r="B17"/>
  <c r="C17"/>
  <c r="D17"/>
  <c r="F17"/>
  <c r="G17"/>
  <c r="H17"/>
  <c r="I17"/>
  <c r="L17"/>
  <c r="M17"/>
  <c r="B13"/>
  <c r="C13"/>
  <c r="D13"/>
  <c r="F13"/>
  <c r="G13"/>
  <c r="H13"/>
  <c r="I13"/>
  <c r="L13"/>
  <c r="M13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U11" i="61"/>
  <c r="V11" s="1"/>
  <c r="V11" i="62" s="1"/>
  <c r="B11"/>
  <c r="C11"/>
  <c r="D11"/>
  <c r="F11"/>
  <c r="G11"/>
  <c r="H11"/>
  <c r="I11"/>
  <c r="L11"/>
  <c r="M11"/>
  <c r="B12"/>
  <c r="C12"/>
  <c r="D12"/>
  <c r="F12"/>
  <c r="G12"/>
  <c r="H12"/>
  <c r="I12"/>
  <c r="L12"/>
  <c r="M12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F189" i="61"/>
  <c r="F190" i="62" s="1"/>
  <c r="G189" i="61"/>
  <c r="G190" i="62" s="1"/>
  <c r="H189" i="61"/>
  <c r="H190" i="62" s="1"/>
  <c r="I189" i="61"/>
  <c r="I190" i="62" s="1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V3"/>
  <c r="M3"/>
  <c r="L3"/>
  <c r="I3"/>
  <c r="H3"/>
  <c r="G3"/>
  <c r="F3"/>
  <c r="D3"/>
  <c r="C3"/>
  <c r="B3"/>
  <c r="C230" i="59"/>
  <c r="V217"/>
  <c r="V197"/>
  <c r="V198"/>
  <c r="V199"/>
  <c r="V200"/>
  <c r="V201"/>
  <c r="V202"/>
  <c r="V203"/>
  <c r="V204"/>
  <c r="V205"/>
  <c r="V206"/>
  <c r="V207"/>
  <c r="V208"/>
  <c r="V209"/>
  <c r="V210"/>
  <c r="V211"/>
  <c r="V212"/>
  <c r="V213"/>
  <c r="V214"/>
  <c r="V215"/>
  <c r="V216"/>
  <c r="U192"/>
  <c r="U193"/>
  <c r="U194"/>
  <c r="U195"/>
  <c r="U196"/>
  <c r="U197"/>
  <c r="U198"/>
  <c r="U199"/>
  <c r="U200"/>
  <c r="U201"/>
  <c r="U202"/>
  <c r="U203"/>
  <c r="U204"/>
  <c r="U205"/>
  <c r="U206"/>
  <c r="U207"/>
  <c r="U208"/>
  <c r="U209"/>
  <c r="U210"/>
  <c r="U211"/>
  <c r="U212"/>
  <c r="U213"/>
  <c r="U214"/>
  <c r="U215"/>
  <c r="U216"/>
  <c r="U217"/>
  <c r="D39" i="10"/>
  <c r="J39" s="1"/>
  <c r="B216" i="60"/>
  <c r="C216"/>
  <c r="D216"/>
  <c r="F216"/>
  <c r="G216"/>
  <c r="H216"/>
  <c r="I216"/>
  <c r="L216"/>
  <c r="M216"/>
  <c r="B217"/>
  <c r="C217"/>
  <c r="D217"/>
  <c r="F217"/>
  <c r="G217"/>
  <c r="H217"/>
  <c r="I217"/>
  <c r="L217"/>
  <c r="M217"/>
  <c r="B214"/>
  <c r="C214"/>
  <c r="D214"/>
  <c r="F214"/>
  <c r="G214"/>
  <c r="G218" s="1"/>
  <c r="H214"/>
  <c r="I214"/>
  <c r="I218" s="1"/>
  <c r="L214"/>
  <c r="M214"/>
  <c r="B215"/>
  <c r="C215"/>
  <c r="D215"/>
  <c r="F215"/>
  <c r="G215"/>
  <c r="H215"/>
  <c r="I215"/>
  <c r="L215"/>
  <c r="M215"/>
  <c r="B212"/>
  <c r="C212"/>
  <c r="D212"/>
  <c r="F212"/>
  <c r="G212"/>
  <c r="H212"/>
  <c r="I212"/>
  <c r="L212"/>
  <c r="M212"/>
  <c r="B213"/>
  <c r="C213"/>
  <c r="D213"/>
  <c r="F213"/>
  <c r="G213"/>
  <c r="H213"/>
  <c r="I213"/>
  <c r="L213"/>
  <c r="M213"/>
  <c r="B210"/>
  <c r="C210"/>
  <c r="D210"/>
  <c r="F210"/>
  <c r="G210"/>
  <c r="H210"/>
  <c r="I210"/>
  <c r="L210"/>
  <c r="M210"/>
  <c r="B211"/>
  <c r="C211"/>
  <c r="D211"/>
  <c r="F211"/>
  <c r="G211"/>
  <c r="H211"/>
  <c r="I211"/>
  <c r="L211"/>
  <c r="M211"/>
  <c r="B206"/>
  <c r="C206"/>
  <c r="D206"/>
  <c r="F206"/>
  <c r="G206"/>
  <c r="H206"/>
  <c r="I206"/>
  <c r="L206"/>
  <c r="M206"/>
  <c r="B207"/>
  <c r="C207"/>
  <c r="D207"/>
  <c r="F207"/>
  <c r="G207"/>
  <c r="H207"/>
  <c r="I207"/>
  <c r="L207"/>
  <c r="M207"/>
  <c r="B208"/>
  <c r="C208"/>
  <c r="D208"/>
  <c r="F208"/>
  <c r="G208"/>
  <c r="H208"/>
  <c r="I208"/>
  <c r="L208"/>
  <c r="M208"/>
  <c r="B209"/>
  <c r="C209"/>
  <c r="D209"/>
  <c r="F209"/>
  <c r="G209"/>
  <c r="H209"/>
  <c r="I209"/>
  <c r="L209"/>
  <c r="M209"/>
  <c r="K4" i="10"/>
  <c r="K5"/>
  <c r="K6"/>
  <c r="K7"/>
  <c r="K8"/>
  <c r="K9"/>
  <c r="K10"/>
  <c r="K11"/>
  <c r="K12"/>
  <c r="K13"/>
  <c r="K14"/>
  <c r="K15"/>
  <c r="K16"/>
  <c r="K17"/>
  <c r="K18"/>
  <c r="K19"/>
  <c r="K20"/>
  <c r="K25"/>
  <c r="K26"/>
  <c r="K29"/>
  <c r="K3"/>
  <c r="J4"/>
  <c r="J5"/>
  <c r="J6"/>
  <c r="J7"/>
  <c r="J8"/>
  <c r="J9"/>
  <c r="J10"/>
  <c r="J11"/>
  <c r="J12"/>
  <c r="J13"/>
  <c r="J14"/>
  <c r="J15"/>
  <c r="J16"/>
  <c r="J17"/>
  <c r="J18"/>
  <c r="J19"/>
  <c r="J20"/>
  <c r="J21"/>
  <c r="J25"/>
  <c r="J26"/>
  <c r="J29"/>
  <c r="J32"/>
  <c r="J34"/>
  <c r="J35"/>
  <c r="J37"/>
  <c r="J3"/>
  <c r="B202" i="60"/>
  <c r="C202"/>
  <c r="D202"/>
  <c r="F202"/>
  <c r="G202"/>
  <c r="H202"/>
  <c r="I202"/>
  <c r="L202"/>
  <c r="M202"/>
  <c r="B203"/>
  <c r="C203"/>
  <c r="D203"/>
  <c r="F203"/>
  <c r="G203"/>
  <c r="H203"/>
  <c r="I203"/>
  <c r="L203"/>
  <c r="M203"/>
  <c r="B204"/>
  <c r="C204"/>
  <c r="D204"/>
  <c r="F204"/>
  <c r="G204"/>
  <c r="H204"/>
  <c r="I204"/>
  <c r="L204"/>
  <c r="M204"/>
  <c r="B205"/>
  <c r="C205"/>
  <c r="D205"/>
  <c r="F205"/>
  <c r="G205"/>
  <c r="H205"/>
  <c r="I205"/>
  <c r="L205"/>
  <c r="M205"/>
  <c r="B199"/>
  <c r="C199"/>
  <c r="D199"/>
  <c r="F199"/>
  <c r="G199"/>
  <c r="H199"/>
  <c r="I199"/>
  <c r="L199"/>
  <c r="M199"/>
  <c r="B200"/>
  <c r="C200"/>
  <c r="D200"/>
  <c r="F200"/>
  <c r="G200"/>
  <c r="H200"/>
  <c r="I200"/>
  <c r="L200"/>
  <c r="M200"/>
  <c r="B201"/>
  <c r="C201"/>
  <c r="D201"/>
  <c r="F201"/>
  <c r="G201"/>
  <c r="H201"/>
  <c r="I201"/>
  <c r="L201"/>
  <c r="M201"/>
  <c r="V153" i="59"/>
  <c r="V157"/>
  <c r="V161"/>
  <c r="V165"/>
  <c r="V169"/>
  <c r="V173"/>
  <c r="V177"/>
  <c r="V181"/>
  <c r="V185"/>
  <c r="V189"/>
  <c r="V192"/>
  <c r="V193"/>
  <c r="V194"/>
  <c r="V195"/>
  <c r="V196"/>
  <c r="U152"/>
  <c r="V152" s="1"/>
  <c r="U153"/>
  <c r="U154"/>
  <c r="V154" s="1"/>
  <c r="U155"/>
  <c r="V155" s="1"/>
  <c r="U156"/>
  <c r="V156" s="1"/>
  <c r="U157"/>
  <c r="U158"/>
  <c r="V158" s="1"/>
  <c r="U159"/>
  <c r="V159" s="1"/>
  <c r="U160"/>
  <c r="V160" s="1"/>
  <c r="U161"/>
  <c r="U162"/>
  <c r="V162" s="1"/>
  <c r="U163"/>
  <c r="V163" s="1"/>
  <c r="U164"/>
  <c r="V164" s="1"/>
  <c r="U165"/>
  <c r="U166"/>
  <c r="V166" s="1"/>
  <c r="U167"/>
  <c r="V167" s="1"/>
  <c r="U168"/>
  <c r="V168" s="1"/>
  <c r="U169"/>
  <c r="U170"/>
  <c r="V170" s="1"/>
  <c r="U171"/>
  <c r="V171" s="1"/>
  <c r="U172"/>
  <c r="V172" s="1"/>
  <c r="U173"/>
  <c r="U174"/>
  <c r="V174" s="1"/>
  <c r="U175"/>
  <c r="V175" s="1"/>
  <c r="U176"/>
  <c r="V176" s="1"/>
  <c r="U177"/>
  <c r="U178"/>
  <c r="V178" s="1"/>
  <c r="U179"/>
  <c r="V179" s="1"/>
  <c r="U180"/>
  <c r="V180" s="1"/>
  <c r="U181"/>
  <c r="U182"/>
  <c r="V182" s="1"/>
  <c r="U183"/>
  <c r="V183" s="1"/>
  <c r="U184"/>
  <c r="V184" s="1"/>
  <c r="U185"/>
  <c r="U186"/>
  <c r="V186" s="1"/>
  <c r="U187"/>
  <c r="V187" s="1"/>
  <c r="U188"/>
  <c r="V188" s="1"/>
  <c r="U189"/>
  <c r="U190"/>
  <c r="V190" s="1"/>
  <c r="U191"/>
  <c r="V191" s="1"/>
  <c r="B197" i="60"/>
  <c r="C197"/>
  <c r="D197"/>
  <c r="F197"/>
  <c r="G197"/>
  <c r="H197"/>
  <c r="I197"/>
  <c r="L197"/>
  <c r="M197"/>
  <c r="B198"/>
  <c r="C198"/>
  <c r="D198"/>
  <c r="F198"/>
  <c r="G198"/>
  <c r="H198"/>
  <c r="I198"/>
  <c r="L198"/>
  <c r="M198"/>
  <c r="I189" i="62" l="1"/>
  <c r="F189"/>
  <c r="G189"/>
  <c r="H189"/>
  <c r="M40" i="10"/>
  <c r="L40"/>
  <c r="E40"/>
  <c r="K40" s="1"/>
  <c r="V189" i="61"/>
  <c r="H218" i="60"/>
  <c r="F218"/>
  <c r="B194"/>
  <c r="C194"/>
  <c r="D194"/>
  <c r="F194"/>
  <c r="G194"/>
  <c r="H194"/>
  <c r="I194"/>
  <c r="L194"/>
  <c r="M194"/>
  <c r="B195"/>
  <c r="C195"/>
  <c r="D195"/>
  <c r="F195"/>
  <c r="G195"/>
  <c r="H195"/>
  <c r="I195"/>
  <c r="L195"/>
  <c r="M195"/>
  <c r="B196"/>
  <c r="C196"/>
  <c r="D196"/>
  <c r="F196"/>
  <c r="G196"/>
  <c r="H196"/>
  <c r="I196"/>
  <c r="L196"/>
  <c r="M196"/>
  <c r="L188"/>
  <c r="B192"/>
  <c r="C192"/>
  <c r="D192"/>
  <c r="F192"/>
  <c r="G192"/>
  <c r="H192"/>
  <c r="I192"/>
  <c r="L192"/>
  <c r="M192"/>
  <c r="B193"/>
  <c r="C193"/>
  <c r="D193"/>
  <c r="F193"/>
  <c r="G193"/>
  <c r="H193"/>
  <c r="I193"/>
  <c r="L193"/>
  <c r="M193"/>
  <c r="B188"/>
  <c r="C188"/>
  <c r="D188"/>
  <c r="F188"/>
  <c r="G188"/>
  <c r="H188"/>
  <c r="I188"/>
  <c r="M188"/>
  <c r="B189"/>
  <c r="C189"/>
  <c r="D189"/>
  <c r="F189"/>
  <c r="G189"/>
  <c r="H189"/>
  <c r="I189"/>
  <c r="L189"/>
  <c r="M189"/>
  <c r="B190"/>
  <c r="C190"/>
  <c r="D190"/>
  <c r="F190"/>
  <c r="G190"/>
  <c r="H190"/>
  <c r="I190"/>
  <c r="L190"/>
  <c r="M190"/>
  <c r="B191"/>
  <c r="C191"/>
  <c r="D191"/>
  <c r="F191"/>
  <c r="G191"/>
  <c r="H191"/>
  <c r="I191"/>
  <c r="L191"/>
  <c r="M191"/>
  <c r="B185"/>
  <c r="C185"/>
  <c r="D185"/>
  <c r="F185"/>
  <c r="G185"/>
  <c r="H185"/>
  <c r="I185"/>
  <c r="L185"/>
  <c r="M185"/>
  <c r="B186"/>
  <c r="C186"/>
  <c r="D186"/>
  <c r="F186"/>
  <c r="G186"/>
  <c r="H186"/>
  <c r="I186"/>
  <c r="L186"/>
  <c r="M186"/>
  <c r="B187"/>
  <c r="C187"/>
  <c r="D187"/>
  <c r="F187"/>
  <c r="G187"/>
  <c r="H187"/>
  <c r="I187"/>
  <c r="L187"/>
  <c r="M187"/>
  <c r="B182"/>
  <c r="C182"/>
  <c r="D182"/>
  <c r="F182"/>
  <c r="G182"/>
  <c r="H182"/>
  <c r="I182"/>
  <c r="L182"/>
  <c r="M182"/>
  <c r="B183"/>
  <c r="C183"/>
  <c r="D183"/>
  <c r="F183"/>
  <c r="G183"/>
  <c r="H183"/>
  <c r="I183"/>
  <c r="L183"/>
  <c r="M183"/>
  <c r="B184"/>
  <c r="C184"/>
  <c r="D184"/>
  <c r="F184"/>
  <c r="G184"/>
  <c r="H184"/>
  <c r="I184"/>
  <c r="L184"/>
  <c r="M184"/>
  <c r="B181"/>
  <c r="C181"/>
  <c r="D181"/>
  <c r="F181"/>
  <c r="G181"/>
  <c r="H181"/>
  <c r="I181"/>
  <c r="L181"/>
  <c r="M181"/>
  <c r="B179"/>
  <c r="C179"/>
  <c r="D179"/>
  <c r="F179"/>
  <c r="G179"/>
  <c r="H179"/>
  <c r="I179"/>
  <c r="L179"/>
  <c r="M179"/>
  <c r="B180"/>
  <c r="C180"/>
  <c r="D180"/>
  <c r="F180"/>
  <c r="G180"/>
  <c r="H180"/>
  <c r="I180"/>
  <c r="L180"/>
  <c r="M180"/>
  <c r="B177"/>
  <c r="C177"/>
  <c r="D177"/>
  <c r="F177"/>
  <c r="G177"/>
  <c r="H177"/>
  <c r="I177"/>
  <c r="L177"/>
  <c r="M177"/>
  <c r="B178"/>
  <c r="C178"/>
  <c r="D178"/>
  <c r="F178"/>
  <c r="G178"/>
  <c r="H178"/>
  <c r="I178"/>
  <c r="L178"/>
  <c r="M178"/>
  <c r="B174"/>
  <c r="C174"/>
  <c r="D174"/>
  <c r="F174"/>
  <c r="G174"/>
  <c r="H174"/>
  <c r="I174"/>
  <c r="L174"/>
  <c r="M174"/>
  <c r="B175"/>
  <c r="C175"/>
  <c r="D175"/>
  <c r="F175"/>
  <c r="G175"/>
  <c r="H175"/>
  <c r="I175"/>
  <c r="L175"/>
  <c r="M175"/>
  <c r="B176"/>
  <c r="C176"/>
  <c r="D176"/>
  <c r="F176"/>
  <c r="G176"/>
  <c r="H176"/>
  <c r="I176"/>
  <c r="L176"/>
  <c r="M176"/>
  <c r="B172"/>
  <c r="C172"/>
  <c r="D172"/>
  <c r="F172"/>
  <c r="G172"/>
  <c r="H172"/>
  <c r="I172"/>
  <c r="L172"/>
  <c r="M172"/>
  <c r="B173"/>
  <c r="C173"/>
  <c r="D173"/>
  <c r="F173"/>
  <c r="G173"/>
  <c r="H173"/>
  <c r="I173"/>
  <c r="L173"/>
  <c r="M173"/>
  <c r="B168"/>
  <c r="C168"/>
  <c r="D168"/>
  <c r="F168"/>
  <c r="G168"/>
  <c r="H168"/>
  <c r="I168"/>
  <c r="L168"/>
  <c r="M168"/>
  <c r="B169"/>
  <c r="C169"/>
  <c r="D169"/>
  <c r="F169"/>
  <c r="G169"/>
  <c r="H169"/>
  <c r="I169"/>
  <c r="L169"/>
  <c r="M169"/>
  <c r="B170"/>
  <c r="C170"/>
  <c r="D170"/>
  <c r="F170"/>
  <c r="G170"/>
  <c r="H170"/>
  <c r="I170"/>
  <c r="L170"/>
  <c r="M170"/>
  <c r="B171"/>
  <c r="C171"/>
  <c r="D171"/>
  <c r="F171"/>
  <c r="G171"/>
  <c r="H171"/>
  <c r="I171"/>
  <c r="L171"/>
  <c r="M171"/>
  <c r="B164"/>
  <c r="C164"/>
  <c r="D164"/>
  <c r="F164"/>
  <c r="G164"/>
  <c r="H164"/>
  <c r="I164"/>
  <c r="L164"/>
  <c r="M164"/>
  <c r="B165"/>
  <c r="C165"/>
  <c r="D165"/>
  <c r="F165"/>
  <c r="G165"/>
  <c r="H165"/>
  <c r="I165"/>
  <c r="L165"/>
  <c r="M165"/>
  <c r="B166"/>
  <c r="C166"/>
  <c r="D166"/>
  <c r="F166"/>
  <c r="G166"/>
  <c r="H166"/>
  <c r="I166"/>
  <c r="L166"/>
  <c r="M166"/>
  <c r="B167"/>
  <c r="C167"/>
  <c r="D167"/>
  <c r="F167"/>
  <c r="G167"/>
  <c r="H167"/>
  <c r="I167"/>
  <c r="L167"/>
  <c r="M167"/>
  <c r="B160"/>
  <c r="C160"/>
  <c r="D160"/>
  <c r="F160"/>
  <c r="G160"/>
  <c r="H160"/>
  <c r="I160"/>
  <c r="L160"/>
  <c r="M160"/>
  <c r="B161"/>
  <c r="C161"/>
  <c r="D161"/>
  <c r="F161"/>
  <c r="G161"/>
  <c r="H161"/>
  <c r="I161"/>
  <c r="L161"/>
  <c r="M161"/>
  <c r="B162"/>
  <c r="C162"/>
  <c r="D162"/>
  <c r="F162"/>
  <c r="G162"/>
  <c r="H162"/>
  <c r="I162"/>
  <c r="L162"/>
  <c r="M162"/>
  <c r="B163"/>
  <c r="C163"/>
  <c r="D163"/>
  <c r="F163"/>
  <c r="G163"/>
  <c r="H163"/>
  <c r="I163"/>
  <c r="L163"/>
  <c r="M163"/>
  <c r="B158"/>
  <c r="C158"/>
  <c r="D158"/>
  <c r="F158"/>
  <c r="G158"/>
  <c r="H158"/>
  <c r="I158"/>
  <c r="L158"/>
  <c r="M158"/>
  <c r="B159"/>
  <c r="C159"/>
  <c r="D159"/>
  <c r="F159"/>
  <c r="G159"/>
  <c r="H159"/>
  <c r="I159"/>
  <c r="L159"/>
  <c r="M159"/>
  <c r="U137" i="59"/>
  <c r="V137" s="1"/>
  <c r="U138"/>
  <c r="V138" s="1"/>
  <c r="U139"/>
  <c r="V139" s="1"/>
  <c r="U140"/>
  <c r="V140" s="1"/>
  <c r="U141"/>
  <c r="V141" s="1"/>
  <c r="U142"/>
  <c r="V142" s="1"/>
  <c r="U143"/>
  <c r="V143" s="1"/>
  <c r="U144"/>
  <c r="V144" s="1"/>
  <c r="U145"/>
  <c r="V145" s="1"/>
  <c r="U146"/>
  <c r="V146" s="1"/>
  <c r="U147"/>
  <c r="V147" s="1"/>
  <c r="U148"/>
  <c r="V148" s="1"/>
  <c r="U149"/>
  <c r="V149" s="1"/>
  <c r="U150"/>
  <c r="V150" s="1"/>
  <c r="U151"/>
  <c r="V151" s="1"/>
  <c r="B157" i="60"/>
  <c r="C157"/>
  <c r="D157"/>
  <c r="F157"/>
  <c r="G157"/>
  <c r="H157"/>
  <c r="I157"/>
  <c r="L157"/>
  <c r="M157"/>
  <c r="B153"/>
  <c r="C153"/>
  <c r="D153"/>
  <c r="F153"/>
  <c r="G153"/>
  <c r="H153"/>
  <c r="I153"/>
  <c r="L153"/>
  <c r="M153"/>
  <c r="B154"/>
  <c r="C154"/>
  <c r="D154"/>
  <c r="F154"/>
  <c r="G154"/>
  <c r="H154"/>
  <c r="I154"/>
  <c r="L154"/>
  <c r="M154"/>
  <c r="B155"/>
  <c r="C155"/>
  <c r="D155"/>
  <c r="F155"/>
  <c r="G155"/>
  <c r="H155"/>
  <c r="I155"/>
  <c r="L155"/>
  <c r="M155"/>
  <c r="B156"/>
  <c r="C156"/>
  <c r="D156"/>
  <c r="F156"/>
  <c r="G156"/>
  <c r="H156"/>
  <c r="I156"/>
  <c r="L156"/>
  <c r="M156"/>
  <c r="B150"/>
  <c r="C150"/>
  <c r="D150"/>
  <c r="F150"/>
  <c r="G150"/>
  <c r="H150"/>
  <c r="I150"/>
  <c r="L150"/>
  <c r="M150"/>
  <c r="B151"/>
  <c r="C151"/>
  <c r="D151"/>
  <c r="F151"/>
  <c r="G151"/>
  <c r="H151"/>
  <c r="I151"/>
  <c r="L151"/>
  <c r="M151"/>
  <c r="B152"/>
  <c r="C152"/>
  <c r="D152"/>
  <c r="F152"/>
  <c r="G152"/>
  <c r="H152"/>
  <c r="I152"/>
  <c r="L152"/>
  <c r="M152"/>
  <c r="B149"/>
  <c r="C149"/>
  <c r="D149"/>
  <c r="F149"/>
  <c r="G149"/>
  <c r="H149"/>
  <c r="I149"/>
  <c r="L149"/>
  <c r="M149"/>
  <c r="B145"/>
  <c r="C145"/>
  <c r="D145"/>
  <c r="F145"/>
  <c r="G145"/>
  <c r="H145"/>
  <c r="I145"/>
  <c r="L145"/>
  <c r="M145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B148"/>
  <c r="C148"/>
  <c r="D148"/>
  <c r="F148"/>
  <c r="G148"/>
  <c r="H148"/>
  <c r="I148"/>
  <c r="L148"/>
  <c r="M148"/>
  <c r="B142"/>
  <c r="C142"/>
  <c r="D142"/>
  <c r="F142"/>
  <c r="G142"/>
  <c r="H142"/>
  <c r="I142"/>
  <c r="L142"/>
  <c r="M142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38"/>
  <c r="C138"/>
  <c r="D138"/>
  <c r="F138"/>
  <c r="G138"/>
  <c r="H138"/>
  <c r="I138"/>
  <c r="L138"/>
  <c r="M138"/>
  <c r="B139"/>
  <c r="C139"/>
  <c r="D139"/>
  <c r="F139"/>
  <c r="G139"/>
  <c r="H139"/>
  <c r="I139"/>
  <c r="L139"/>
  <c r="M139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V116" i="59"/>
  <c r="V120"/>
  <c r="V124"/>
  <c r="V128"/>
  <c r="V132"/>
  <c r="U101"/>
  <c r="U102"/>
  <c r="V102" s="1"/>
  <c r="U103"/>
  <c r="V103" s="1"/>
  <c r="U104"/>
  <c r="V104" s="1"/>
  <c r="U105"/>
  <c r="V105" s="1"/>
  <c r="U106"/>
  <c r="V106" s="1"/>
  <c r="U107"/>
  <c r="V107" s="1"/>
  <c r="U108"/>
  <c r="V108" s="1"/>
  <c r="U109"/>
  <c r="V109" s="1"/>
  <c r="U110"/>
  <c r="V110" s="1"/>
  <c r="U111"/>
  <c r="V111" s="1"/>
  <c r="U112"/>
  <c r="V112" s="1"/>
  <c r="U113"/>
  <c r="V113" s="1"/>
  <c r="U114"/>
  <c r="V114" s="1"/>
  <c r="U115"/>
  <c r="V115" s="1"/>
  <c r="U116"/>
  <c r="U117"/>
  <c r="V117" s="1"/>
  <c r="U118"/>
  <c r="V118" s="1"/>
  <c r="U119"/>
  <c r="V119" s="1"/>
  <c r="U120"/>
  <c r="U121"/>
  <c r="V121" s="1"/>
  <c r="U122"/>
  <c r="V122" s="1"/>
  <c r="U123"/>
  <c r="V123" s="1"/>
  <c r="U124"/>
  <c r="U125"/>
  <c r="V125" s="1"/>
  <c r="U126"/>
  <c r="V126" s="1"/>
  <c r="U127"/>
  <c r="V127" s="1"/>
  <c r="U128"/>
  <c r="U129"/>
  <c r="V129" s="1"/>
  <c r="U130"/>
  <c r="V130" s="1"/>
  <c r="U131"/>
  <c r="V131" s="1"/>
  <c r="U132"/>
  <c r="U133"/>
  <c r="V133" s="1"/>
  <c r="U134"/>
  <c r="V134" s="1"/>
  <c r="U135"/>
  <c r="V135" s="1"/>
  <c r="U136"/>
  <c r="V136" s="1"/>
  <c r="B137" i="60"/>
  <c r="C137"/>
  <c r="D137"/>
  <c r="F137"/>
  <c r="G137"/>
  <c r="H137"/>
  <c r="I137"/>
  <c r="L137"/>
  <c r="M137"/>
  <c r="B128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B133"/>
  <c r="C133"/>
  <c r="D133"/>
  <c r="F133"/>
  <c r="G133"/>
  <c r="H133"/>
  <c r="I133"/>
  <c r="L133"/>
  <c r="M133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18"/>
  <c r="C118"/>
  <c r="D118"/>
  <c r="F118"/>
  <c r="G118"/>
  <c r="H118"/>
  <c r="I118"/>
  <c r="L118"/>
  <c r="M118"/>
  <c r="B119"/>
  <c r="C119"/>
  <c r="D119"/>
  <c r="F119"/>
  <c r="G119"/>
  <c r="H119"/>
  <c r="I119"/>
  <c r="L119"/>
  <c r="M119"/>
  <c r="B120"/>
  <c r="C120"/>
  <c r="D120"/>
  <c r="F120"/>
  <c r="G120"/>
  <c r="H120"/>
  <c r="I120"/>
  <c r="L120"/>
  <c r="M120"/>
  <c r="B121"/>
  <c r="C121"/>
  <c r="D121"/>
  <c r="F121"/>
  <c r="G121"/>
  <c r="H121"/>
  <c r="I121"/>
  <c r="L121"/>
  <c r="M121"/>
  <c r="B122"/>
  <c r="C122"/>
  <c r="D122"/>
  <c r="F122"/>
  <c r="G122"/>
  <c r="H122"/>
  <c r="I122"/>
  <c r="L122"/>
  <c r="M122"/>
  <c r="B115"/>
  <c r="C115"/>
  <c r="D115"/>
  <c r="F115"/>
  <c r="G115"/>
  <c r="H115"/>
  <c r="I115"/>
  <c r="L115"/>
  <c r="M115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V91" i="59"/>
  <c r="V95"/>
  <c r="V99"/>
  <c r="V101"/>
  <c r="U87"/>
  <c r="U88"/>
  <c r="V88" s="1"/>
  <c r="U89"/>
  <c r="U90"/>
  <c r="V90" s="1"/>
  <c r="U91"/>
  <c r="U92"/>
  <c r="V92" s="1"/>
  <c r="U93"/>
  <c r="V93" s="1"/>
  <c r="U94"/>
  <c r="V94" s="1"/>
  <c r="U95"/>
  <c r="U96"/>
  <c r="V96" s="1"/>
  <c r="U97"/>
  <c r="V97" s="1"/>
  <c r="U98"/>
  <c r="V98" s="1"/>
  <c r="U99"/>
  <c r="U100"/>
  <c r="V100" s="1"/>
  <c r="B109" i="60"/>
  <c r="C109"/>
  <c r="D109"/>
  <c r="F109"/>
  <c r="G109"/>
  <c r="H109"/>
  <c r="I109"/>
  <c r="L109"/>
  <c r="M109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99"/>
  <c r="C99"/>
  <c r="D99"/>
  <c r="F99"/>
  <c r="G99"/>
  <c r="H99"/>
  <c r="I99"/>
  <c r="L99"/>
  <c r="M99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98"/>
  <c r="C98"/>
  <c r="D98"/>
  <c r="F98"/>
  <c r="G98"/>
  <c r="H98"/>
  <c r="I98"/>
  <c r="L98"/>
  <c r="M98"/>
  <c r="U82" i="59"/>
  <c r="V82" s="1"/>
  <c r="V67"/>
  <c r="V68"/>
  <c r="V72"/>
  <c r="V76"/>
  <c r="V80"/>
  <c r="V85"/>
  <c r="V87"/>
  <c r="V89"/>
  <c r="U61"/>
  <c r="U62"/>
  <c r="U63"/>
  <c r="U64"/>
  <c r="U65"/>
  <c r="V65" s="1"/>
  <c r="U66"/>
  <c r="V66" s="1"/>
  <c r="U67"/>
  <c r="U68"/>
  <c r="U69"/>
  <c r="V69" s="1"/>
  <c r="U70"/>
  <c r="V70" s="1"/>
  <c r="U71"/>
  <c r="V71" s="1"/>
  <c r="U72"/>
  <c r="U73"/>
  <c r="V73" s="1"/>
  <c r="U74"/>
  <c r="V74" s="1"/>
  <c r="U75"/>
  <c r="V75" s="1"/>
  <c r="U76"/>
  <c r="U77"/>
  <c r="V77" s="1"/>
  <c r="U78"/>
  <c r="V78" s="1"/>
  <c r="U79"/>
  <c r="V79" s="1"/>
  <c r="U80"/>
  <c r="U81"/>
  <c r="V81" s="1"/>
  <c r="U83"/>
  <c r="V83" s="1"/>
  <c r="U84"/>
  <c r="V84" s="1"/>
  <c r="U85"/>
  <c r="U86"/>
  <c r="V86" s="1"/>
  <c r="B94" i="60"/>
  <c r="C94"/>
  <c r="D94"/>
  <c r="F94"/>
  <c r="G94"/>
  <c r="H94"/>
  <c r="I94"/>
  <c r="L94"/>
  <c r="M94"/>
  <c r="B91"/>
  <c r="C91"/>
  <c r="D91"/>
  <c r="F91"/>
  <c r="G91"/>
  <c r="H91"/>
  <c r="I91"/>
  <c r="L91"/>
  <c r="M9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87"/>
  <c r="C87"/>
  <c r="D87"/>
  <c r="F87"/>
  <c r="G87"/>
  <c r="H87"/>
  <c r="I87"/>
  <c r="L87"/>
  <c r="M87"/>
  <c r="B88"/>
  <c r="C88"/>
  <c r="D88"/>
  <c r="F88"/>
  <c r="G88"/>
  <c r="H88"/>
  <c r="I88"/>
  <c r="L88"/>
  <c r="M88"/>
  <c r="B89"/>
  <c r="C89"/>
  <c r="D89"/>
  <c r="F89"/>
  <c r="G89"/>
  <c r="H89"/>
  <c r="I89"/>
  <c r="L89"/>
  <c r="M89"/>
  <c r="B90"/>
  <c r="C90"/>
  <c r="D90"/>
  <c r="F90"/>
  <c r="G90"/>
  <c r="H90"/>
  <c r="I90"/>
  <c r="L90"/>
  <c r="M90"/>
  <c r="B86"/>
  <c r="C86"/>
  <c r="D86"/>
  <c r="F86"/>
  <c r="G86"/>
  <c r="H86"/>
  <c r="I86"/>
  <c r="L86"/>
  <c r="M86"/>
  <c r="B81"/>
  <c r="C81"/>
  <c r="D81"/>
  <c r="F81"/>
  <c r="G81"/>
  <c r="H81"/>
  <c r="I81"/>
  <c r="L81"/>
  <c r="M81"/>
  <c r="B82"/>
  <c r="C82"/>
  <c r="D82"/>
  <c r="F82"/>
  <c r="G82"/>
  <c r="H82"/>
  <c r="I82"/>
  <c r="L82"/>
  <c r="M82"/>
  <c r="B83"/>
  <c r="C83"/>
  <c r="D83"/>
  <c r="F83"/>
  <c r="G83"/>
  <c r="H83"/>
  <c r="I83"/>
  <c r="L83"/>
  <c r="M83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2"/>
  <c r="C72"/>
  <c r="D72"/>
  <c r="F72"/>
  <c r="G72"/>
  <c r="H72"/>
  <c r="I72"/>
  <c r="L72"/>
  <c r="M72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65"/>
  <c r="C65"/>
  <c r="D65"/>
  <c r="F65"/>
  <c r="G65"/>
  <c r="H65"/>
  <c r="I65"/>
  <c r="L65"/>
  <c r="M65"/>
  <c r="B66"/>
  <c r="C66"/>
  <c r="D66"/>
  <c r="F66"/>
  <c r="G66"/>
  <c r="H66"/>
  <c r="I66"/>
  <c r="L66"/>
  <c r="M66"/>
  <c r="B67"/>
  <c r="C67"/>
  <c r="D67"/>
  <c r="F67"/>
  <c r="G67"/>
  <c r="H67"/>
  <c r="I67"/>
  <c r="L67"/>
  <c r="M67"/>
  <c r="B68"/>
  <c r="C68"/>
  <c r="D68"/>
  <c r="F68"/>
  <c r="G68"/>
  <c r="H68"/>
  <c r="I68"/>
  <c r="L68"/>
  <c r="M68"/>
  <c r="B69"/>
  <c r="C69"/>
  <c r="D69"/>
  <c r="F69"/>
  <c r="G69"/>
  <c r="H69"/>
  <c r="I69"/>
  <c r="L69"/>
  <c r="M69"/>
  <c r="V61" i="59"/>
  <c r="V62"/>
  <c r="V63"/>
  <c r="V64"/>
  <c r="U9"/>
  <c r="V9" s="1"/>
  <c r="U10"/>
  <c r="V10" s="1"/>
  <c r="U11"/>
  <c r="V11" s="1"/>
  <c r="U12"/>
  <c r="V12" s="1"/>
  <c r="U13"/>
  <c r="V13" s="1"/>
  <c r="U14"/>
  <c r="V14" s="1"/>
  <c r="U15"/>
  <c r="V15" s="1"/>
  <c r="U16"/>
  <c r="V16" s="1"/>
  <c r="U17"/>
  <c r="V17" s="1"/>
  <c r="U18"/>
  <c r="V18" s="1"/>
  <c r="U19"/>
  <c r="V19" s="1"/>
  <c r="U20"/>
  <c r="V20" s="1"/>
  <c r="U21"/>
  <c r="V21" s="1"/>
  <c r="U22"/>
  <c r="V22" s="1"/>
  <c r="U23"/>
  <c r="V23" s="1"/>
  <c r="U24"/>
  <c r="V24" s="1"/>
  <c r="U25"/>
  <c r="V25" s="1"/>
  <c r="U26"/>
  <c r="V26" s="1"/>
  <c r="U27"/>
  <c r="V27" s="1"/>
  <c r="U28"/>
  <c r="V28" s="1"/>
  <c r="U29"/>
  <c r="V29" s="1"/>
  <c r="U30"/>
  <c r="V30" s="1"/>
  <c r="U31"/>
  <c r="V31" s="1"/>
  <c r="U32"/>
  <c r="V32" s="1"/>
  <c r="U33"/>
  <c r="V33" s="1"/>
  <c r="U34"/>
  <c r="V34" s="1"/>
  <c r="U35"/>
  <c r="V35" s="1"/>
  <c r="U36"/>
  <c r="V36" s="1"/>
  <c r="U37"/>
  <c r="V37" s="1"/>
  <c r="U38"/>
  <c r="V38" s="1"/>
  <c r="U39"/>
  <c r="V39" s="1"/>
  <c r="U40"/>
  <c r="V40" s="1"/>
  <c r="U41"/>
  <c r="V41" s="1"/>
  <c r="U42"/>
  <c r="V42" s="1"/>
  <c r="U43"/>
  <c r="V43" s="1"/>
  <c r="U44"/>
  <c r="V44" s="1"/>
  <c r="U45"/>
  <c r="V45" s="1"/>
  <c r="U46"/>
  <c r="V46" s="1"/>
  <c r="U47"/>
  <c r="V47" s="1"/>
  <c r="U48"/>
  <c r="V48" s="1"/>
  <c r="U49"/>
  <c r="V49" s="1"/>
  <c r="U50"/>
  <c r="V50" s="1"/>
  <c r="U51"/>
  <c r="V51" s="1"/>
  <c r="U52"/>
  <c r="V52" s="1"/>
  <c r="U53"/>
  <c r="V53" s="1"/>
  <c r="U54"/>
  <c r="V54" s="1"/>
  <c r="U55"/>
  <c r="V55" s="1"/>
  <c r="U56"/>
  <c r="V56" s="1"/>
  <c r="U57"/>
  <c r="V57" s="1"/>
  <c r="U58"/>
  <c r="V58" s="1"/>
  <c r="U59"/>
  <c r="V59" s="1"/>
  <c r="U60"/>
  <c r="V60" s="1"/>
  <c r="B64" i="60"/>
  <c r="C64"/>
  <c r="D64"/>
  <c r="F64"/>
  <c r="G64"/>
  <c r="H64"/>
  <c r="I64"/>
  <c r="L64"/>
  <c r="M64"/>
  <c r="B63"/>
  <c r="C63"/>
  <c r="D63"/>
  <c r="F63"/>
  <c r="G63"/>
  <c r="H63"/>
  <c r="I63"/>
  <c r="L63"/>
  <c r="M63"/>
  <c r="B62"/>
  <c r="C62"/>
  <c r="D62"/>
  <c r="F62"/>
  <c r="G62"/>
  <c r="H62"/>
  <c r="I62"/>
  <c r="L62"/>
  <c r="M62"/>
  <c r="S40" i="10" l="1"/>
  <c r="U40"/>
  <c r="V190" i="62"/>
  <c r="O40" i="10"/>
  <c r="R40" s="1"/>
  <c r="B59" i="60"/>
  <c r="C59"/>
  <c r="D59"/>
  <c r="F59"/>
  <c r="G59"/>
  <c r="H59"/>
  <c r="I59"/>
  <c r="L59"/>
  <c r="M59"/>
  <c r="B60"/>
  <c r="C60"/>
  <c r="D60"/>
  <c r="F60"/>
  <c r="G60"/>
  <c r="H60"/>
  <c r="I60"/>
  <c r="L60"/>
  <c r="M60"/>
  <c r="B61"/>
  <c r="C61"/>
  <c r="D61"/>
  <c r="F61"/>
  <c r="G61"/>
  <c r="H61"/>
  <c r="I61"/>
  <c r="L61"/>
  <c r="M61"/>
  <c r="B57"/>
  <c r="C57"/>
  <c r="D57"/>
  <c r="F57"/>
  <c r="G57"/>
  <c r="H57"/>
  <c r="I57"/>
  <c r="L57"/>
  <c r="M57"/>
  <c r="B58"/>
  <c r="C58"/>
  <c r="D58"/>
  <c r="F58"/>
  <c r="G58"/>
  <c r="H58"/>
  <c r="I58"/>
  <c r="L58"/>
  <c r="M58"/>
  <c r="B53"/>
  <c r="C53"/>
  <c r="D53"/>
  <c r="F53"/>
  <c r="G53"/>
  <c r="H53"/>
  <c r="I53"/>
  <c r="L53"/>
  <c r="M53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52"/>
  <c r="C52"/>
  <c r="D52"/>
  <c r="F52"/>
  <c r="G52"/>
  <c r="H52"/>
  <c r="I52"/>
  <c r="L52"/>
  <c r="M52"/>
  <c r="B43"/>
  <c r="C43"/>
  <c r="D43"/>
  <c r="F43"/>
  <c r="G43"/>
  <c r="H43"/>
  <c r="I43"/>
  <c r="L43"/>
  <c r="M43"/>
  <c r="B44"/>
  <c r="C44"/>
  <c r="D44"/>
  <c r="F44"/>
  <c r="G44"/>
  <c r="H44"/>
  <c r="I44"/>
  <c r="L44"/>
  <c r="M44"/>
  <c r="B45"/>
  <c r="C45"/>
  <c r="D45"/>
  <c r="F45"/>
  <c r="G45"/>
  <c r="H45"/>
  <c r="I45"/>
  <c r="L45"/>
  <c r="M45"/>
  <c r="B46"/>
  <c r="C46"/>
  <c r="D46"/>
  <c r="F46"/>
  <c r="G46"/>
  <c r="H46"/>
  <c r="I46"/>
  <c r="L46"/>
  <c r="M46"/>
  <c r="B47"/>
  <c r="C47"/>
  <c r="D47"/>
  <c r="F47"/>
  <c r="G47"/>
  <c r="H47"/>
  <c r="I47"/>
  <c r="L47"/>
  <c r="M47"/>
  <c r="B48"/>
  <c r="C48"/>
  <c r="D48"/>
  <c r="F48"/>
  <c r="G48"/>
  <c r="H48"/>
  <c r="I48"/>
  <c r="L48"/>
  <c r="M48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B51"/>
  <c r="C51"/>
  <c r="D51"/>
  <c r="F51"/>
  <c r="G51"/>
  <c r="H51"/>
  <c r="I51"/>
  <c r="L51"/>
  <c r="M51"/>
  <c r="B41"/>
  <c r="C41"/>
  <c r="D41"/>
  <c r="F41"/>
  <c r="G41"/>
  <c r="H41"/>
  <c r="I41"/>
  <c r="L41"/>
  <c r="M41"/>
  <c r="B42"/>
  <c r="C42"/>
  <c r="D42"/>
  <c r="F42"/>
  <c r="G42"/>
  <c r="H42"/>
  <c r="I42"/>
  <c r="L42"/>
  <c r="M42"/>
  <c r="B39"/>
  <c r="C39"/>
  <c r="D39"/>
  <c r="F39"/>
  <c r="G39"/>
  <c r="H39"/>
  <c r="I39"/>
  <c r="L39"/>
  <c r="M39"/>
  <c r="B40"/>
  <c r="C40"/>
  <c r="D40"/>
  <c r="F40"/>
  <c r="G40"/>
  <c r="H40"/>
  <c r="I40"/>
  <c r="L40"/>
  <c r="M40"/>
  <c r="B35"/>
  <c r="C35"/>
  <c r="D35"/>
  <c r="F35"/>
  <c r="G35"/>
  <c r="H35"/>
  <c r="I35"/>
  <c r="L35"/>
  <c r="M35"/>
  <c r="B36"/>
  <c r="C36"/>
  <c r="D36"/>
  <c r="F36"/>
  <c r="G36"/>
  <c r="H36"/>
  <c r="I36"/>
  <c r="L36"/>
  <c r="M36"/>
  <c r="B37"/>
  <c r="C37"/>
  <c r="D37"/>
  <c r="F37"/>
  <c r="G37"/>
  <c r="H37"/>
  <c r="I37"/>
  <c r="L37"/>
  <c r="M37"/>
  <c r="B38"/>
  <c r="C38"/>
  <c r="D38"/>
  <c r="F38"/>
  <c r="G38"/>
  <c r="H38"/>
  <c r="I38"/>
  <c r="L38"/>
  <c r="M38"/>
  <c r="B33"/>
  <c r="C33"/>
  <c r="D33"/>
  <c r="F33"/>
  <c r="G33"/>
  <c r="H33"/>
  <c r="I33"/>
  <c r="L33"/>
  <c r="M33"/>
  <c r="B34"/>
  <c r="C34"/>
  <c r="D34"/>
  <c r="F34"/>
  <c r="G34"/>
  <c r="H34"/>
  <c r="I34"/>
  <c r="L34"/>
  <c r="M34"/>
  <c r="B32"/>
  <c r="C32"/>
  <c r="D32"/>
  <c r="F32"/>
  <c r="G32"/>
  <c r="H32"/>
  <c r="I32"/>
  <c r="L32"/>
  <c r="M32"/>
  <c r="B27"/>
  <c r="C27"/>
  <c r="D27"/>
  <c r="F27"/>
  <c r="G27"/>
  <c r="H27"/>
  <c r="I27"/>
  <c r="L27"/>
  <c r="M27"/>
  <c r="B28"/>
  <c r="C28"/>
  <c r="D28"/>
  <c r="F28"/>
  <c r="G28"/>
  <c r="H28"/>
  <c r="I28"/>
  <c r="L28"/>
  <c r="M28"/>
  <c r="B29"/>
  <c r="C29"/>
  <c r="D29"/>
  <c r="F29"/>
  <c r="G29"/>
  <c r="H29"/>
  <c r="I29"/>
  <c r="L29"/>
  <c r="M29"/>
  <c r="B30"/>
  <c r="C30"/>
  <c r="D30"/>
  <c r="F30"/>
  <c r="G30"/>
  <c r="H30"/>
  <c r="I30"/>
  <c r="L30"/>
  <c r="M30"/>
  <c r="B31"/>
  <c r="C31"/>
  <c r="D31"/>
  <c r="F31"/>
  <c r="G31"/>
  <c r="H31"/>
  <c r="I31"/>
  <c r="L31"/>
  <c r="M31"/>
  <c r="B23"/>
  <c r="C23"/>
  <c r="D23"/>
  <c r="F23"/>
  <c r="G23"/>
  <c r="H23"/>
  <c r="I23"/>
  <c r="L23"/>
  <c r="M23"/>
  <c r="B24"/>
  <c r="C24"/>
  <c r="D24"/>
  <c r="F24"/>
  <c r="G24"/>
  <c r="H24"/>
  <c r="I24"/>
  <c r="L24"/>
  <c r="M24"/>
  <c r="B25"/>
  <c r="C25"/>
  <c r="D25"/>
  <c r="F25"/>
  <c r="G25"/>
  <c r="H25"/>
  <c r="I25"/>
  <c r="L25"/>
  <c r="M25"/>
  <c r="B26"/>
  <c r="C26"/>
  <c r="D26"/>
  <c r="F26"/>
  <c r="G26"/>
  <c r="H26"/>
  <c r="I26"/>
  <c r="L26"/>
  <c r="M26"/>
  <c r="B19"/>
  <c r="C19"/>
  <c r="D19"/>
  <c r="F19"/>
  <c r="G19"/>
  <c r="H19"/>
  <c r="I19"/>
  <c r="L19"/>
  <c r="M19"/>
  <c r="B20"/>
  <c r="C20"/>
  <c r="D20"/>
  <c r="F20"/>
  <c r="G20"/>
  <c r="H20"/>
  <c r="I20"/>
  <c r="L20"/>
  <c r="M20"/>
  <c r="B21"/>
  <c r="C21"/>
  <c r="D21"/>
  <c r="F21"/>
  <c r="G21"/>
  <c r="H21"/>
  <c r="I21"/>
  <c r="L21"/>
  <c r="M21"/>
  <c r="B22"/>
  <c r="C22"/>
  <c r="D22"/>
  <c r="F22"/>
  <c r="G22"/>
  <c r="H22"/>
  <c r="I22"/>
  <c r="L22"/>
  <c r="M22"/>
  <c r="B17"/>
  <c r="C17"/>
  <c r="D17"/>
  <c r="F17"/>
  <c r="G17"/>
  <c r="H17"/>
  <c r="I17"/>
  <c r="L17"/>
  <c r="M17"/>
  <c r="B18"/>
  <c r="C18"/>
  <c r="D18"/>
  <c r="F18"/>
  <c r="G18"/>
  <c r="H18"/>
  <c r="I18"/>
  <c r="L18"/>
  <c r="M18"/>
  <c r="B12"/>
  <c r="C12"/>
  <c r="D12"/>
  <c r="F12"/>
  <c r="G12"/>
  <c r="H12"/>
  <c r="I12"/>
  <c r="L12"/>
  <c r="M12"/>
  <c r="B13"/>
  <c r="C13"/>
  <c r="D13"/>
  <c r="F13"/>
  <c r="G13"/>
  <c r="H13"/>
  <c r="I13"/>
  <c r="L13"/>
  <c r="M13"/>
  <c r="B14"/>
  <c r="C14"/>
  <c r="D14"/>
  <c r="F14"/>
  <c r="G14"/>
  <c r="H14"/>
  <c r="I14"/>
  <c r="L14"/>
  <c r="M14"/>
  <c r="B15"/>
  <c r="C15"/>
  <c r="D15"/>
  <c r="F15"/>
  <c r="G15"/>
  <c r="H15"/>
  <c r="I15"/>
  <c r="L15"/>
  <c r="M15"/>
  <c r="B16"/>
  <c r="C16"/>
  <c r="D16"/>
  <c r="F16"/>
  <c r="G16"/>
  <c r="H16"/>
  <c r="I16"/>
  <c r="L16"/>
  <c r="M16"/>
  <c r="O38" i="10"/>
  <c r="R38" s="1"/>
  <c r="M38"/>
  <c r="L38"/>
  <c r="S38" s="1"/>
  <c r="D38"/>
  <c r="J38" s="1"/>
  <c r="E38"/>
  <c r="K38" s="1"/>
  <c r="U8" i="59"/>
  <c r="V8" s="1"/>
  <c r="B4" i="60"/>
  <c r="C4"/>
  <c r="D4"/>
  <c r="F4"/>
  <c r="G4"/>
  <c r="H4"/>
  <c r="I4"/>
  <c r="L4"/>
  <c r="M4"/>
  <c r="B5"/>
  <c r="C5"/>
  <c r="D5"/>
  <c r="F5"/>
  <c r="G5"/>
  <c r="H5"/>
  <c r="I5"/>
  <c r="L5"/>
  <c r="M5"/>
  <c r="B6"/>
  <c r="C6"/>
  <c r="D6"/>
  <c r="F6"/>
  <c r="G6"/>
  <c r="H6"/>
  <c r="I6"/>
  <c r="L6"/>
  <c r="M6"/>
  <c r="B7"/>
  <c r="C7"/>
  <c r="D7"/>
  <c r="F7"/>
  <c r="G7"/>
  <c r="H7"/>
  <c r="I7"/>
  <c r="L7"/>
  <c r="M7"/>
  <c r="B8"/>
  <c r="C8"/>
  <c r="D8"/>
  <c r="F8"/>
  <c r="G8"/>
  <c r="H8"/>
  <c r="I8"/>
  <c r="L8"/>
  <c r="M8"/>
  <c r="B9"/>
  <c r="C9"/>
  <c r="D9"/>
  <c r="F9"/>
  <c r="G9"/>
  <c r="H9"/>
  <c r="I9"/>
  <c r="L9"/>
  <c r="M9"/>
  <c r="B10"/>
  <c r="C10"/>
  <c r="D10"/>
  <c r="F10"/>
  <c r="G10"/>
  <c r="H10"/>
  <c r="I10"/>
  <c r="L10"/>
  <c r="M10"/>
  <c r="B11"/>
  <c r="C11"/>
  <c r="D11"/>
  <c r="F11"/>
  <c r="G11"/>
  <c r="H11"/>
  <c r="I11"/>
  <c r="L11"/>
  <c r="M11"/>
  <c r="M3"/>
  <c r="L3"/>
  <c r="I3"/>
  <c r="H3"/>
  <c r="G3"/>
  <c r="F3"/>
  <c r="D3"/>
  <c r="C3"/>
  <c r="B3"/>
  <c r="F218" i="59"/>
  <c r="F219" i="60" s="1"/>
  <c r="G218" i="59"/>
  <c r="H218"/>
  <c r="I218"/>
  <c r="B200" i="57"/>
  <c r="C200"/>
  <c r="D200"/>
  <c r="F200"/>
  <c r="G200"/>
  <c r="H200"/>
  <c r="I200"/>
  <c r="L200"/>
  <c r="M200"/>
  <c r="V200"/>
  <c r="B197"/>
  <c r="C197"/>
  <c r="D197"/>
  <c r="F197"/>
  <c r="G197"/>
  <c r="H197"/>
  <c r="I197"/>
  <c r="L197"/>
  <c r="M197"/>
  <c r="V197"/>
  <c r="B198"/>
  <c r="C198"/>
  <c r="D198"/>
  <c r="F198"/>
  <c r="G198"/>
  <c r="H198"/>
  <c r="I198"/>
  <c r="L198"/>
  <c r="M198"/>
  <c r="V198"/>
  <c r="B199"/>
  <c r="C199"/>
  <c r="D199"/>
  <c r="F199"/>
  <c r="G199"/>
  <c r="H199"/>
  <c r="I199"/>
  <c r="L199"/>
  <c r="M199"/>
  <c r="V199"/>
  <c r="B193"/>
  <c r="C193"/>
  <c r="D193"/>
  <c r="F193"/>
  <c r="G193"/>
  <c r="H193"/>
  <c r="I193"/>
  <c r="L193"/>
  <c r="M193"/>
  <c r="V193"/>
  <c r="B194"/>
  <c r="C194"/>
  <c r="D194"/>
  <c r="F194"/>
  <c r="G194"/>
  <c r="H194"/>
  <c r="I194"/>
  <c r="L194"/>
  <c r="M194"/>
  <c r="V194"/>
  <c r="B195"/>
  <c r="C195"/>
  <c r="D195"/>
  <c r="F195"/>
  <c r="G195"/>
  <c r="H195"/>
  <c r="I195"/>
  <c r="L195"/>
  <c r="M195"/>
  <c r="V195"/>
  <c r="B196"/>
  <c r="C196"/>
  <c r="D196"/>
  <c r="F196"/>
  <c r="G196"/>
  <c r="H196"/>
  <c r="I196"/>
  <c r="L196"/>
  <c r="M196"/>
  <c r="V196"/>
  <c r="B191"/>
  <c r="C191"/>
  <c r="D191"/>
  <c r="F191"/>
  <c r="G191"/>
  <c r="H191"/>
  <c r="I191"/>
  <c r="L191"/>
  <c r="M191"/>
  <c r="V191"/>
  <c r="B192"/>
  <c r="C192"/>
  <c r="D192"/>
  <c r="F192"/>
  <c r="G192"/>
  <c r="H192"/>
  <c r="I192"/>
  <c r="L192"/>
  <c r="M192"/>
  <c r="V192"/>
  <c r="B186"/>
  <c r="C186"/>
  <c r="D186"/>
  <c r="F186"/>
  <c r="G186"/>
  <c r="H186"/>
  <c r="I186"/>
  <c r="L186"/>
  <c r="M186"/>
  <c r="V186"/>
  <c r="B187"/>
  <c r="C187"/>
  <c r="D187"/>
  <c r="F187"/>
  <c r="G187"/>
  <c r="H187"/>
  <c r="I187"/>
  <c r="L187"/>
  <c r="M187"/>
  <c r="V187"/>
  <c r="B188"/>
  <c r="C188"/>
  <c r="D188"/>
  <c r="F188"/>
  <c r="G188"/>
  <c r="H188"/>
  <c r="I188"/>
  <c r="L188"/>
  <c r="M188"/>
  <c r="V188"/>
  <c r="B189"/>
  <c r="C189"/>
  <c r="D189"/>
  <c r="F189"/>
  <c r="G189"/>
  <c r="H189"/>
  <c r="I189"/>
  <c r="L189"/>
  <c r="M189"/>
  <c r="V189"/>
  <c r="B190"/>
  <c r="C190"/>
  <c r="D190"/>
  <c r="F190"/>
  <c r="G190"/>
  <c r="H190"/>
  <c r="I190"/>
  <c r="L190"/>
  <c r="M190"/>
  <c r="V190"/>
  <c r="B183"/>
  <c r="C183"/>
  <c r="D183"/>
  <c r="F183"/>
  <c r="G183"/>
  <c r="H183"/>
  <c r="I183"/>
  <c r="L183"/>
  <c r="M183"/>
  <c r="V183"/>
  <c r="B184"/>
  <c r="C184"/>
  <c r="D184"/>
  <c r="F184"/>
  <c r="G184"/>
  <c r="H184"/>
  <c r="I184"/>
  <c r="L184"/>
  <c r="M184"/>
  <c r="V184"/>
  <c r="B185"/>
  <c r="C185"/>
  <c r="D185"/>
  <c r="F185"/>
  <c r="G185"/>
  <c r="H185"/>
  <c r="I185"/>
  <c r="L185"/>
  <c r="M185"/>
  <c r="V185"/>
  <c r="B180"/>
  <c r="C180"/>
  <c r="D180"/>
  <c r="F180"/>
  <c r="G180"/>
  <c r="H180"/>
  <c r="I180"/>
  <c r="L180"/>
  <c r="M180"/>
  <c r="V180"/>
  <c r="B181"/>
  <c r="C181"/>
  <c r="D181"/>
  <c r="F181"/>
  <c r="G181"/>
  <c r="H181"/>
  <c r="I181"/>
  <c r="L181"/>
  <c r="M181"/>
  <c r="V181"/>
  <c r="B182"/>
  <c r="C182"/>
  <c r="D182"/>
  <c r="F182"/>
  <c r="G182"/>
  <c r="H182"/>
  <c r="I182"/>
  <c r="L182"/>
  <c r="M182"/>
  <c r="V182"/>
  <c r="B175"/>
  <c r="C175"/>
  <c r="D175"/>
  <c r="F175"/>
  <c r="G175"/>
  <c r="H175"/>
  <c r="I175"/>
  <c r="L175"/>
  <c r="M175"/>
  <c r="V175"/>
  <c r="B176"/>
  <c r="C176"/>
  <c r="D176"/>
  <c r="F176"/>
  <c r="G176"/>
  <c r="H176"/>
  <c r="I176"/>
  <c r="L176"/>
  <c r="M176"/>
  <c r="V176"/>
  <c r="B177"/>
  <c r="C177"/>
  <c r="D177"/>
  <c r="F177"/>
  <c r="G177"/>
  <c r="H177"/>
  <c r="I177"/>
  <c r="L177"/>
  <c r="M177"/>
  <c r="V177"/>
  <c r="B178"/>
  <c r="C178"/>
  <c r="D178"/>
  <c r="F178"/>
  <c r="G178"/>
  <c r="H178"/>
  <c r="I178"/>
  <c r="L178"/>
  <c r="M178"/>
  <c r="V178"/>
  <c r="B179"/>
  <c r="C179"/>
  <c r="D179"/>
  <c r="F179"/>
  <c r="G179"/>
  <c r="H179"/>
  <c r="I179"/>
  <c r="L179"/>
  <c r="M179"/>
  <c r="V179"/>
  <c r="B174"/>
  <c r="C174"/>
  <c r="D174"/>
  <c r="F174"/>
  <c r="G174"/>
  <c r="H174"/>
  <c r="I174"/>
  <c r="L174"/>
  <c r="M174"/>
  <c r="V174"/>
  <c r="B172"/>
  <c r="C172"/>
  <c r="D172"/>
  <c r="F172"/>
  <c r="G172"/>
  <c r="H172"/>
  <c r="I172"/>
  <c r="L172"/>
  <c r="M172"/>
  <c r="V172"/>
  <c r="B173"/>
  <c r="C173"/>
  <c r="D173"/>
  <c r="F173"/>
  <c r="G173"/>
  <c r="H173"/>
  <c r="I173"/>
  <c r="L173"/>
  <c r="M173"/>
  <c r="V173"/>
  <c r="B171"/>
  <c r="C171"/>
  <c r="D171"/>
  <c r="F171"/>
  <c r="G171"/>
  <c r="H171"/>
  <c r="I171"/>
  <c r="L171"/>
  <c r="M171"/>
  <c r="V171"/>
  <c r="B167"/>
  <c r="C167"/>
  <c r="D167"/>
  <c r="F167"/>
  <c r="G167"/>
  <c r="H167"/>
  <c r="I167"/>
  <c r="L167"/>
  <c r="M167"/>
  <c r="V167"/>
  <c r="B168"/>
  <c r="C168"/>
  <c r="D168"/>
  <c r="F168"/>
  <c r="G168"/>
  <c r="H168"/>
  <c r="I168"/>
  <c r="L168"/>
  <c r="M168"/>
  <c r="V168"/>
  <c r="B169"/>
  <c r="C169"/>
  <c r="D169"/>
  <c r="F169"/>
  <c r="G169"/>
  <c r="H169"/>
  <c r="I169"/>
  <c r="L169"/>
  <c r="M169"/>
  <c r="V169"/>
  <c r="B170"/>
  <c r="C170"/>
  <c r="D170"/>
  <c r="F170"/>
  <c r="G170"/>
  <c r="H170"/>
  <c r="I170"/>
  <c r="L170"/>
  <c r="M170"/>
  <c r="V170"/>
  <c r="U117" i="58"/>
  <c r="V117" s="1"/>
  <c r="V117" i="57" s="1"/>
  <c r="U118" i="58"/>
  <c r="V118" s="1"/>
  <c r="V118" i="57" s="1"/>
  <c r="U119" i="58"/>
  <c r="V119" s="1"/>
  <c r="V119" i="57" s="1"/>
  <c r="U120" i="58"/>
  <c r="V120" s="1"/>
  <c r="V120" i="57" s="1"/>
  <c r="U121" i="58"/>
  <c r="V121" s="1"/>
  <c r="V121" i="57" s="1"/>
  <c r="U122" i="58"/>
  <c r="V122" s="1"/>
  <c r="V122" i="57" s="1"/>
  <c r="U123" i="58"/>
  <c r="V123" s="1"/>
  <c r="V123" i="57" s="1"/>
  <c r="U124" i="58"/>
  <c r="V124" s="1"/>
  <c r="V124" i="57" s="1"/>
  <c r="U125" i="58"/>
  <c r="V125" s="1"/>
  <c r="V125" i="57" s="1"/>
  <c r="U126" i="58"/>
  <c r="V126" s="1"/>
  <c r="V126" i="57" s="1"/>
  <c r="U127" i="58"/>
  <c r="V127" s="1"/>
  <c r="V127" i="57" s="1"/>
  <c r="U128" i="58"/>
  <c r="V128" s="1"/>
  <c r="V128" i="57" s="1"/>
  <c r="U129" i="58"/>
  <c r="V129" s="1"/>
  <c r="V129" i="57" s="1"/>
  <c r="U130" i="58"/>
  <c r="V130" s="1"/>
  <c r="V130" i="57" s="1"/>
  <c r="U131" i="58"/>
  <c r="V131" s="1"/>
  <c r="V131" i="57" s="1"/>
  <c r="U132" i="58"/>
  <c r="V132" s="1"/>
  <c r="V132" i="57" s="1"/>
  <c r="U133" i="58"/>
  <c r="V133" s="1"/>
  <c r="V133" i="57" s="1"/>
  <c r="U134" i="58"/>
  <c r="V134" s="1"/>
  <c r="V134" i="57" s="1"/>
  <c r="U135" i="58"/>
  <c r="V135" s="1"/>
  <c r="V135" i="57" s="1"/>
  <c r="U136" i="58"/>
  <c r="V136" s="1"/>
  <c r="V136" i="57" s="1"/>
  <c r="U137" i="58"/>
  <c r="V137" s="1"/>
  <c r="V137" i="57" s="1"/>
  <c r="U138" i="58"/>
  <c r="V138" s="1"/>
  <c r="V138" i="57" s="1"/>
  <c r="U139" i="58"/>
  <c r="V139" s="1"/>
  <c r="V139" i="57" s="1"/>
  <c r="U140" i="58"/>
  <c r="V140" s="1"/>
  <c r="V140" i="57" s="1"/>
  <c r="U141" i="58"/>
  <c r="V141" s="1"/>
  <c r="V141" i="57" s="1"/>
  <c r="U142" i="58"/>
  <c r="V142" s="1"/>
  <c r="V142" i="57" s="1"/>
  <c r="U143" i="58"/>
  <c r="V143" s="1"/>
  <c r="V143" i="57" s="1"/>
  <c r="U144" i="58"/>
  <c r="V144" s="1"/>
  <c r="V144" i="57" s="1"/>
  <c r="U145" i="58"/>
  <c r="V145" s="1"/>
  <c r="V145" i="57" s="1"/>
  <c r="U146" i="58"/>
  <c r="V146" s="1"/>
  <c r="V146" i="57" s="1"/>
  <c r="U147" i="58"/>
  <c r="V147" s="1"/>
  <c r="V147" i="57" s="1"/>
  <c r="U148" i="58"/>
  <c r="V148" s="1"/>
  <c r="V148" i="57" s="1"/>
  <c r="U149" i="58"/>
  <c r="V149" s="1"/>
  <c r="V149" i="57" s="1"/>
  <c r="U150" i="58"/>
  <c r="V150" s="1"/>
  <c r="V150" i="57" s="1"/>
  <c r="U151" i="58"/>
  <c r="V151" s="1"/>
  <c r="V151" i="57" s="1"/>
  <c r="U152" i="58"/>
  <c r="V152" s="1"/>
  <c r="V152" i="57" s="1"/>
  <c r="U153" i="58"/>
  <c r="V153" s="1"/>
  <c r="V153" i="57" s="1"/>
  <c r="U154" i="58"/>
  <c r="V154" s="1"/>
  <c r="V154" i="57" s="1"/>
  <c r="U155" i="58"/>
  <c r="V155" s="1"/>
  <c r="V155" i="57" s="1"/>
  <c r="U156" i="58"/>
  <c r="V156" s="1"/>
  <c r="V156" i="57" s="1"/>
  <c r="U157" i="58"/>
  <c r="V157" s="1"/>
  <c r="V157" i="57" s="1"/>
  <c r="U158" i="58"/>
  <c r="V158" s="1"/>
  <c r="V158" i="57" s="1"/>
  <c r="U159" i="58"/>
  <c r="V159" s="1"/>
  <c r="V159" i="57" s="1"/>
  <c r="U160" i="58"/>
  <c r="V160" s="1"/>
  <c r="V160" i="57" s="1"/>
  <c r="U161" i="58"/>
  <c r="V161" s="1"/>
  <c r="V161" i="57" s="1"/>
  <c r="U162" i="58"/>
  <c r="V162" s="1"/>
  <c r="V162" i="57" s="1"/>
  <c r="U163" i="58"/>
  <c r="V163" s="1"/>
  <c r="V163" i="57" s="1"/>
  <c r="U164" i="58"/>
  <c r="V164" s="1"/>
  <c r="V164" i="57" s="1"/>
  <c r="U165" i="58"/>
  <c r="V165" s="1"/>
  <c r="V165" i="57" s="1"/>
  <c r="U166" i="58"/>
  <c r="V166" s="1"/>
  <c r="V166" i="57" s="1"/>
  <c r="B165"/>
  <c r="C165"/>
  <c r="D165"/>
  <c r="F165"/>
  <c r="G165"/>
  <c r="H165"/>
  <c r="I165"/>
  <c r="L165"/>
  <c r="M165"/>
  <c r="B166"/>
  <c r="C166"/>
  <c r="D166"/>
  <c r="F166"/>
  <c r="G166"/>
  <c r="H166"/>
  <c r="I166"/>
  <c r="L166"/>
  <c r="M166"/>
  <c r="B163"/>
  <c r="C163"/>
  <c r="D163"/>
  <c r="F163"/>
  <c r="G163"/>
  <c r="H163"/>
  <c r="I163"/>
  <c r="L163"/>
  <c r="M163"/>
  <c r="B164"/>
  <c r="C164"/>
  <c r="D164"/>
  <c r="F164"/>
  <c r="G164"/>
  <c r="H164"/>
  <c r="I164"/>
  <c r="L164"/>
  <c r="M164"/>
  <c r="B159"/>
  <c r="C159"/>
  <c r="D159"/>
  <c r="F159"/>
  <c r="G159"/>
  <c r="H159"/>
  <c r="I159"/>
  <c r="L159"/>
  <c r="M159"/>
  <c r="B160"/>
  <c r="C160"/>
  <c r="D160"/>
  <c r="F160"/>
  <c r="G160"/>
  <c r="H160"/>
  <c r="I160"/>
  <c r="L160"/>
  <c r="M160"/>
  <c r="B161"/>
  <c r="C161"/>
  <c r="D161"/>
  <c r="F161"/>
  <c r="G161"/>
  <c r="H161"/>
  <c r="I161"/>
  <c r="L161"/>
  <c r="M161"/>
  <c r="B162"/>
  <c r="C162"/>
  <c r="D162"/>
  <c r="F162"/>
  <c r="G162"/>
  <c r="H162"/>
  <c r="I162"/>
  <c r="L162"/>
  <c r="M162"/>
  <c r="B158"/>
  <c r="C158"/>
  <c r="D158"/>
  <c r="F158"/>
  <c r="G158"/>
  <c r="H158"/>
  <c r="I158"/>
  <c r="L158"/>
  <c r="M158"/>
  <c r="B156"/>
  <c r="C156"/>
  <c r="D156"/>
  <c r="F156"/>
  <c r="G156"/>
  <c r="H156"/>
  <c r="I156"/>
  <c r="L156"/>
  <c r="M156"/>
  <c r="B157"/>
  <c r="C157"/>
  <c r="D157"/>
  <c r="F157"/>
  <c r="G157"/>
  <c r="H157"/>
  <c r="I157"/>
  <c r="L157"/>
  <c r="M157"/>
  <c r="B151"/>
  <c r="C151"/>
  <c r="D151"/>
  <c r="F151"/>
  <c r="G151"/>
  <c r="H151"/>
  <c r="I151"/>
  <c r="L151"/>
  <c r="M151"/>
  <c r="B152"/>
  <c r="C152"/>
  <c r="D152"/>
  <c r="F152"/>
  <c r="G152"/>
  <c r="H152"/>
  <c r="I152"/>
  <c r="L152"/>
  <c r="M152"/>
  <c r="B153"/>
  <c r="C153"/>
  <c r="D153"/>
  <c r="F153"/>
  <c r="G153"/>
  <c r="H153"/>
  <c r="I153"/>
  <c r="L153"/>
  <c r="M153"/>
  <c r="B154"/>
  <c r="C154"/>
  <c r="D154"/>
  <c r="F154"/>
  <c r="G154"/>
  <c r="H154"/>
  <c r="I154"/>
  <c r="L154"/>
  <c r="M154"/>
  <c r="B155"/>
  <c r="C155"/>
  <c r="D155"/>
  <c r="F155"/>
  <c r="G155"/>
  <c r="H155"/>
  <c r="I155"/>
  <c r="L155"/>
  <c r="M155"/>
  <c r="B150"/>
  <c r="C150"/>
  <c r="D150"/>
  <c r="F150"/>
  <c r="G150"/>
  <c r="H150"/>
  <c r="I150"/>
  <c r="L150"/>
  <c r="M150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B148"/>
  <c r="C148"/>
  <c r="D148"/>
  <c r="F148"/>
  <c r="G148"/>
  <c r="H148"/>
  <c r="I148"/>
  <c r="L148"/>
  <c r="M148"/>
  <c r="B149"/>
  <c r="C149"/>
  <c r="D149"/>
  <c r="F149"/>
  <c r="G149"/>
  <c r="H149"/>
  <c r="I149"/>
  <c r="L149"/>
  <c r="M149"/>
  <c r="B142"/>
  <c r="C142"/>
  <c r="D142"/>
  <c r="F142"/>
  <c r="G142"/>
  <c r="H142"/>
  <c r="I142"/>
  <c r="L142"/>
  <c r="M142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45"/>
  <c r="C145"/>
  <c r="D145"/>
  <c r="F145"/>
  <c r="G145"/>
  <c r="H145"/>
  <c r="I145"/>
  <c r="L145"/>
  <c r="M145"/>
  <c r="B141"/>
  <c r="C141"/>
  <c r="D141"/>
  <c r="F141"/>
  <c r="G141"/>
  <c r="H141"/>
  <c r="I141"/>
  <c r="L141"/>
  <c r="M141"/>
  <c r="B140"/>
  <c r="C140"/>
  <c r="D140"/>
  <c r="F140"/>
  <c r="G140"/>
  <c r="H140"/>
  <c r="I140"/>
  <c r="L140"/>
  <c r="M140"/>
  <c r="B136"/>
  <c r="C136"/>
  <c r="D136"/>
  <c r="F136"/>
  <c r="G136"/>
  <c r="H136"/>
  <c r="I136"/>
  <c r="L136"/>
  <c r="M136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B139"/>
  <c r="C139"/>
  <c r="D139"/>
  <c r="F139"/>
  <c r="G139"/>
  <c r="H139"/>
  <c r="I139"/>
  <c r="L139"/>
  <c r="M139"/>
  <c r="B133"/>
  <c r="C133"/>
  <c r="D133"/>
  <c r="F133"/>
  <c r="G133"/>
  <c r="H133"/>
  <c r="I133"/>
  <c r="L133"/>
  <c r="M133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29"/>
  <c r="C129"/>
  <c r="D129"/>
  <c r="F129"/>
  <c r="G129"/>
  <c r="H129"/>
  <c r="I129"/>
  <c r="L129"/>
  <c r="M129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B128"/>
  <c r="C128"/>
  <c r="D128"/>
  <c r="F128"/>
  <c r="G128"/>
  <c r="H128"/>
  <c r="I128"/>
  <c r="L128"/>
  <c r="M128"/>
  <c r="B123"/>
  <c r="C123"/>
  <c r="D123"/>
  <c r="F123"/>
  <c r="G123"/>
  <c r="H123"/>
  <c r="I123"/>
  <c r="L123"/>
  <c r="M123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21"/>
  <c r="C121"/>
  <c r="D121"/>
  <c r="F121"/>
  <c r="G121"/>
  <c r="H121"/>
  <c r="I121"/>
  <c r="L121"/>
  <c r="M121"/>
  <c r="B122"/>
  <c r="C122"/>
  <c r="D122"/>
  <c r="F122"/>
  <c r="G122"/>
  <c r="H122"/>
  <c r="I122"/>
  <c r="L122"/>
  <c r="M122"/>
  <c r="U110" i="58"/>
  <c r="V110" s="1"/>
  <c r="V110" i="57" s="1"/>
  <c r="U111" i="58"/>
  <c r="V111" s="1"/>
  <c r="V111" i="57" s="1"/>
  <c r="U112" i="58"/>
  <c r="V112" s="1"/>
  <c r="V112" i="57" s="1"/>
  <c r="U113" i="58"/>
  <c r="V113" s="1"/>
  <c r="V113" i="57" s="1"/>
  <c r="U114" i="58"/>
  <c r="V114" s="1"/>
  <c r="V114" i="57" s="1"/>
  <c r="U115" i="58"/>
  <c r="V115" s="1"/>
  <c r="V115" i="57" s="1"/>
  <c r="U116" i="58"/>
  <c r="V116" s="1"/>
  <c r="V116" i="57" s="1"/>
  <c r="U109" i="58"/>
  <c r="V109" s="1"/>
  <c r="V109" i="57" s="1"/>
  <c r="B120"/>
  <c r="C120"/>
  <c r="D120"/>
  <c r="F120"/>
  <c r="G120"/>
  <c r="H120"/>
  <c r="I120"/>
  <c r="L120"/>
  <c r="M120"/>
  <c r="B115"/>
  <c r="C115"/>
  <c r="D115"/>
  <c r="F115"/>
  <c r="G115"/>
  <c r="H115"/>
  <c r="I115"/>
  <c r="L115"/>
  <c r="M115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9"/>
  <c r="C119"/>
  <c r="D119"/>
  <c r="F119"/>
  <c r="G119"/>
  <c r="H119"/>
  <c r="I119"/>
  <c r="L119"/>
  <c r="M119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B112"/>
  <c r="C112"/>
  <c r="D112"/>
  <c r="F112"/>
  <c r="G112"/>
  <c r="H112"/>
  <c r="I112"/>
  <c r="L112"/>
  <c r="M112"/>
  <c r="B107"/>
  <c r="C107"/>
  <c r="D107"/>
  <c r="F107"/>
  <c r="G107"/>
  <c r="H107"/>
  <c r="I107"/>
  <c r="L107"/>
  <c r="M107"/>
  <c r="V107"/>
  <c r="B108"/>
  <c r="C108"/>
  <c r="D108"/>
  <c r="F108"/>
  <c r="G108"/>
  <c r="H108"/>
  <c r="I108"/>
  <c r="L108"/>
  <c r="M108"/>
  <c r="V108"/>
  <c r="B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04"/>
  <c r="C104"/>
  <c r="D104"/>
  <c r="F104"/>
  <c r="G104"/>
  <c r="H104"/>
  <c r="I104"/>
  <c r="L104"/>
  <c r="M104"/>
  <c r="V104"/>
  <c r="B105"/>
  <c r="C105"/>
  <c r="D105"/>
  <c r="F105"/>
  <c r="G105"/>
  <c r="H105"/>
  <c r="I105"/>
  <c r="L105"/>
  <c r="M105"/>
  <c r="V105"/>
  <c r="B106"/>
  <c r="C106"/>
  <c r="D106"/>
  <c r="F106"/>
  <c r="G106"/>
  <c r="H106"/>
  <c r="I106"/>
  <c r="L106"/>
  <c r="M106"/>
  <c r="V106"/>
  <c r="B103"/>
  <c r="C103"/>
  <c r="D103"/>
  <c r="F103"/>
  <c r="G103"/>
  <c r="H103"/>
  <c r="I103"/>
  <c r="L103"/>
  <c r="M103"/>
  <c r="V103"/>
  <c r="B102"/>
  <c r="C102"/>
  <c r="D102"/>
  <c r="F102"/>
  <c r="G102"/>
  <c r="H102"/>
  <c r="I102"/>
  <c r="L102"/>
  <c r="M102"/>
  <c r="V102"/>
  <c r="B97"/>
  <c r="C97"/>
  <c r="D97"/>
  <c r="F97"/>
  <c r="G97"/>
  <c r="H97"/>
  <c r="I97"/>
  <c r="L97"/>
  <c r="M97"/>
  <c r="V97"/>
  <c r="B98"/>
  <c r="C98"/>
  <c r="D98"/>
  <c r="F98"/>
  <c r="G98"/>
  <c r="H98"/>
  <c r="I98"/>
  <c r="L98"/>
  <c r="M98"/>
  <c r="V98"/>
  <c r="B99"/>
  <c r="C99"/>
  <c r="D99"/>
  <c r="F99"/>
  <c r="G99"/>
  <c r="H99"/>
  <c r="I99"/>
  <c r="L99"/>
  <c r="M99"/>
  <c r="V99"/>
  <c r="B100"/>
  <c r="C100"/>
  <c r="D100"/>
  <c r="F100"/>
  <c r="G100"/>
  <c r="H100"/>
  <c r="I100"/>
  <c r="L100"/>
  <c r="M100"/>
  <c r="V100"/>
  <c r="B101"/>
  <c r="C101"/>
  <c r="D101"/>
  <c r="F101"/>
  <c r="G101"/>
  <c r="H101"/>
  <c r="I101"/>
  <c r="L101"/>
  <c r="M101"/>
  <c r="V101"/>
  <c r="B95"/>
  <c r="C95"/>
  <c r="D95"/>
  <c r="F95"/>
  <c r="G95"/>
  <c r="H95"/>
  <c r="I95"/>
  <c r="L95"/>
  <c r="M95"/>
  <c r="V95"/>
  <c r="B96"/>
  <c r="C96"/>
  <c r="D96"/>
  <c r="F96"/>
  <c r="G96"/>
  <c r="H96"/>
  <c r="I96"/>
  <c r="L96"/>
  <c r="M96"/>
  <c r="V96"/>
  <c r="B90"/>
  <c r="C90"/>
  <c r="D90"/>
  <c r="F90"/>
  <c r="G90"/>
  <c r="H90"/>
  <c r="I90"/>
  <c r="L90"/>
  <c r="M90"/>
  <c r="V90"/>
  <c r="B91"/>
  <c r="C91"/>
  <c r="D91"/>
  <c r="F91"/>
  <c r="G91"/>
  <c r="H91"/>
  <c r="I91"/>
  <c r="L91"/>
  <c r="M91"/>
  <c r="V91"/>
  <c r="B92"/>
  <c r="C92"/>
  <c r="D92"/>
  <c r="F92"/>
  <c r="G92"/>
  <c r="H92"/>
  <c r="I92"/>
  <c r="L92"/>
  <c r="M92"/>
  <c r="V92"/>
  <c r="B93"/>
  <c r="C93"/>
  <c r="D93"/>
  <c r="F93"/>
  <c r="G93"/>
  <c r="H93"/>
  <c r="I93"/>
  <c r="L93"/>
  <c r="M93"/>
  <c r="V93"/>
  <c r="B94"/>
  <c r="C94"/>
  <c r="D94"/>
  <c r="F94"/>
  <c r="G94"/>
  <c r="H94"/>
  <c r="I94"/>
  <c r="L94"/>
  <c r="M94"/>
  <c r="V94"/>
  <c r="B89"/>
  <c r="C89"/>
  <c r="D89"/>
  <c r="F89"/>
  <c r="G89"/>
  <c r="H89"/>
  <c r="I89"/>
  <c r="L89"/>
  <c r="M89"/>
  <c r="V89"/>
  <c r="B85"/>
  <c r="C85"/>
  <c r="D85"/>
  <c r="F85"/>
  <c r="G85"/>
  <c r="H85"/>
  <c r="I85"/>
  <c r="L85"/>
  <c r="M85"/>
  <c r="V85"/>
  <c r="B86"/>
  <c r="C86"/>
  <c r="D86"/>
  <c r="F86"/>
  <c r="G86"/>
  <c r="H86"/>
  <c r="I86"/>
  <c r="L86"/>
  <c r="M86"/>
  <c r="V86"/>
  <c r="B87"/>
  <c r="C87"/>
  <c r="D87"/>
  <c r="F87"/>
  <c r="G87"/>
  <c r="H87"/>
  <c r="I87"/>
  <c r="L87"/>
  <c r="M87"/>
  <c r="V87"/>
  <c r="B88"/>
  <c r="C88"/>
  <c r="D88"/>
  <c r="F88"/>
  <c r="G88"/>
  <c r="H88"/>
  <c r="I88"/>
  <c r="L88"/>
  <c r="M88"/>
  <c r="V88"/>
  <c r="B82"/>
  <c r="C82"/>
  <c r="D82"/>
  <c r="F82"/>
  <c r="G82"/>
  <c r="H82"/>
  <c r="I82"/>
  <c r="L82"/>
  <c r="M82"/>
  <c r="V82"/>
  <c r="B83"/>
  <c r="C83"/>
  <c r="D83"/>
  <c r="F83"/>
  <c r="G83"/>
  <c r="H83"/>
  <c r="I83"/>
  <c r="L83"/>
  <c r="M83"/>
  <c r="V83"/>
  <c r="B84"/>
  <c r="C84"/>
  <c r="D84"/>
  <c r="F84"/>
  <c r="G84"/>
  <c r="H84"/>
  <c r="I84"/>
  <c r="L84"/>
  <c r="M84"/>
  <c r="V84"/>
  <c r="B81"/>
  <c r="C81"/>
  <c r="D81"/>
  <c r="F81"/>
  <c r="G81"/>
  <c r="H81"/>
  <c r="I81"/>
  <c r="L81"/>
  <c r="M81"/>
  <c r="V81"/>
  <c r="B80"/>
  <c r="C80"/>
  <c r="D80"/>
  <c r="F80"/>
  <c r="G80"/>
  <c r="H80"/>
  <c r="I80"/>
  <c r="L80"/>
  <c r="M80"/>
  <c r="V80"/>
  <c r="B78"/>
  <c r="C78"/>
  <c r="D78"/>
  <c r="F78"/>
  <c r="G78"/>
  <c r="H78"/>
  <c r="I78"/>
  <c r="L78"/>
  <c r="M78"/>
  <c r="V78"/>
  <c r="B79"/>
  <c r="C79"/>
  <c r="D79"/>
  <c r="F79"/>
  <c r="G79"/>
  <c r="H79"/>
  <c r="I79"/>
  <c r="L79"/>
  <c r="M79"/>
  <c r="V79"/>
  <c r="B73"/>
  <c r="C73"/>
  <c r="D73"/>
  <c r="F73"/>
  <c r="G73"/>
  <c r="H73"/>
  <c r="I73"/>
  <c r="L73"/>
  <c r="M73"/>
  <c r="V73"/>
  <c r="B74"/>
  <c r="C74"/>
  <c r="D74"/>
  <c r="F74"/>
  <c r="G74"/>
  <c r="H74"/>
  <c r="I74"/>
  <c r="L74"/>
  <c r="M74"/>
  <c r="V74"/>
  <c r="B75"/>
  <c r="C75"/>
  <c r="D75"/>
  <c r="F75"/>
  <c r="G75"/>
  <c r="H75"/>
  <c r="I75"/>
  <c r="L75"/>
  <c r="M75"/>
  <c r="V75"/>
  <c r="B76"/>
  <c r="C76"/>
  <c r="D76"/>
  <c r="F76"/>
  <c r="G76"/>
  <c r="H76"/>
  <c r="I76"/>
  <c r="L76"/>
  <c r="M76"/>
  <c r="V76"/>
  <c r="B77"/>
  <c r="C77"/>
  <c r="D77"/>
  <c r="F77"/>
  <c r="G77"/>
  <c r="H77"/>
  <c r="I77"/>
  <c r="L77"/>
  <c r="M77"/>
  <c r="V77"/>
  <c r="B69"/>
  <c r="C69"/>
  <c r="D69"/>
  <c r="F69"/>
  <c r="G69"/>
  <c r="H69"/>
  <c r="I69"/>
  <c r="L69"/>
  <c r="M69"/>
  <c r="V69"/>
  <c r="B70"/>
  <c r="C70"/>
  <c r="D70"/>
  <c r="F70"/>
  <c r="G70"/>
  <c r="H70"/>
  <c r="I70"/>
  <c r="L70"/>
  <c r="M70"/>
  <c r="V70"/>
  <c r="B71"/>
  <c r="C71"/>
  <c r="D71"/>
  <c r="F71"/>
  <c r="G71"/>
  <c r="H71"/>
  <c r="I71"/>
  <c r="L71"/>
  <c r="M71"/>
  <c r="V71"/>
  <c r="B72"/>
  <c r="C72"/>
  <c r="D72"/>
  <c r="F72"/>
  <c r="G72"/>
  <c r="H72"/>
  <c r="I72"/>
  <c r="L72"/>
  <c r="M72"/>
  <c r="V72"/>
  <c r="B64"/>
  <c r="C64"/>
  <c r="D64"/>
  <c r="F64"/>
  <c r="G64"/>
  <c r="H64"/>
  <c r="I64"/>
  <c r="L64"/>
  <c r="M64"/>
  <c r="V64"/>
  <c r="B65"/>
  <c r="C65"/>
  <c r="D65"/>
  <c r="F65"/>
  <c r="G65"/>
  <c r="H65"/>
  <c r="I65"/>
  <c r="L65"/>
  <c r="M65"/>
  <c r="V65"/>
  <c r="B66"/>
  <c r="C66"/>
  <c r="D66"/>
  <c r="F66"/>
  <c r="G66"/>
  <c r="H66"/>
  <c r="I66"/>
  <c r="L66"/>
  <c r="M66"/>
  <c r="V66"/>
  <c r="B67"/>
  <c r="C67"/>
  <c r="D67"/>
  <c r="F67"/>
  <c r="G67"/>
  <c r="H67"/>
  <c r="I67"/>
  <c r="L67"/>
  <c r="M67"/>
  <c r="V67"/>
  <c r="B68"/>
  <c r="C68"/>
  <c r="D68"/>
  <c r="F68"/>
  <c r="G68"/>
  <c r="H68"/>
  <c r="I68"/>
  <c r="L68"/>
  <c r="M68"/>
  <c r="V68"/>
  <c r="U49" i="58"/>
  <c r="V49" s="1"/>
  <c r="V49" i="57" s="1"/>
  <c r="B61"/>
  <c r="C61"/>
  <c r="D61"/>
  <c r="F61"/>
  <c r="G61"/>
  <c r="H61"/>
  <c r="I61"/>
  <c r="L61"/>
  <c r="M61"/>
  <c r="V61"/>
  <c r="B62"/>
  <c r="C62"/>
  <c r="D62"/>
  <c r="F62"/>
  <c r="G62"/>
  <c r="H62"/>
  <c r="I62"/>
  <c r="L62"/>
  <c r="M62"/>
  <c r="V62"/>
  <c r="B63"/>
  <c r="C63"/>
  <c r="D63"/>
  <c r="F63"/>
  <c r="G63"/>
  <c r="H63"/>
  <c r="I63"/>
  <c r="L63"/>
  <c r="M63"/>
  <c r="V63"/>
  <c r="B56"/>
  <c r="C56"/>
  <c r="D56"/>
  <c r="F56"/>
  <c r="G56"/>
  <c r="H56"/>
  <c r="I56"/>
  <c r="L56"/>
  <c r="M56"/>
  <c r="V56"/>
  <c r="B57"/>
  <c r="C57"/>
  <c r="D57"/>
  <c r="F57"/>
  <c r="G57"/>
  <c r="H57"/>
  <c r="I57"/>
  <c r="L57"/>
  <c r="M57"/>
  <c r="V57"/>
  <c r="B58"/>
  <c r="C58"/>
  <c r="D58"/>
  <c r="F58"/>
  <c r="G58"/>
  <c r="H58"/>
  <c r="I58"/>
  <c r="L58"/>
  <c r="M58"/>
  <c r="V58"/>
  <c r="B59"/>
  <c r="C59"/>
  <c r="D59"/>
  <c r="F59"/>
  <c r="G59"/>
  <c r="H59"/>
  <c r="I59"/>
  <c r="L59"/>
  <c r="M59"/>
  <c r="V59"/>
  <c r="B60"/>
  <c r="C60"/>
  <c r="D60"/>
  <c r="F60"/>
  <c r="G60"/>
  <c r="H60"/>
  <c r="I60"/>
  <c r="L60"/>
  <c r="M60"/>
  <c r="V60"/>
  <c r="B48"/>
  <c r="C48"/>
  <c r="D48"/>
  <c r="F48"/>
  <c r="G48"/>
  <c r="H48"/>
  <c r="I48"/>
  <c r="L48"/>
  <c r="M48"/>
  <c r="V48"/>
  <c r="B49"/>
  <c r="C49"/>
  <c r="D49"/>
  <c r="F49"/>
  <c r="G49"/>
  <c r="H49"/>
  <c r="I49"/>
  <c r="L49"/>
  <c r="M49"/>
  <c r="B50"/>
  <c r="C50"/>
  <c r="D50"/>
  <c r="F50"/>
  <c r="G50"/>
  <c r="H50"/>
  <c r="I50"/>
  <c r="L50"/>
  <c r="M50"/>
  <c r="V50"/>
  <c r="B51"/>
  <c r="C51"/>
  <c r="D51"/>
  <c r="F51"/>
  <c r="G51"/>
  <c r="H51"/>
  <c r="I51"/>
  <c r="L51"/>
  <c r="M51"/>
  <c r="V51"/>
  <c r="B52"/>
  <c r="C52"/>
  <c r="D52"/>
  <c r="F52"/>
  <c r="G52"/>
  <c r="H52"/>
  <c r="I52"/>
  <c r="L52"/>
  <c r="M52"/>
  <c r="V52"/>
  <c r="B53"/>
  <c r="C53"/>
  <c r="D53"/>
  <c r="F53"/>
  <c r="G53"/>
  <c r="H53"/>
  <c r="I53"/>
  <c r="L53"/>
  <c r="M53"/>
  <c r="V53"/>
  <c r="B54"/>
  <c r="C54"/>
  <c r="D54"/>
  <c r="F54"/>
  <c r="G54"/>
  <c r="H54"/>
  <c r="I54"/>
  <c r="L54"/>
  <c r="M54"/>
  <c r="V54"/>
  <c r="B55"/>
  <c r="C55"/>
  <c r="D55"/>
  <c r="F55"/>
  <c r="G55"/>
  <c r="H55"/>
  <c r="I55"/>
  <c r="L55"/>
  <c r="M55"/>
  <c r="V55"/>
  <c r="B45"/>
  <c r="C45"/>
  <c r="D45"/>
  <c r="F45"/>
  <c r="G45"/>
  <c r="H45"/>
  <c r="I45"/>
  <c r="L45"/>
  <c r="M45"/>
  <c r="V45"/>
  <c r="B46"/>
  <c r="C46"/>
  <c r="D46"/>
  <c r="F46"/>
  <c r="G46"/>
  <c r="H46"/>
  <c r="I46"/>
  <c r="L46"/>
  <c r="M46"/>
  <c r="V46"/>
  <c r="B47"/>
  <c r="C47"/>
  <c r="D47"/>
  <c r="F47"/>
  <c r="G47"/>
  <c r="H47"/>
  <c r="I47"/>
  <c r="L47"/>
  <c r="M47"/>
  <c r="V47"/>
  <c r="B40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41"/>
  <c r="B42"/>
  <c r="C42"/>
  <c r="D42"/>
  <c r="F42"/>
  <c r="G42"/>
  <c r="H42"/>
  <c r="I42"/>
  <c r="L42"/>
  <c r="M42"/>
  <c r="V42"/>
  <c r="B43"/>
  <c r="C43"/>
  <c r="D43"/>
  <c r="F43"/>
  <c r="G43"/>
  <c r="H43"/>
  <c r="I43"/>
  <c r="L43"/>
  <c r="M43"/>
  <c r="V43"/>
  <c r="B44"/>
  <c r="C44"/>
  <c r="D44"/>
  <c r="F44"/>
  <c r="G44"/>
  <c r="H44"/>
  <c r="I44"/>
  <c r="L44"/>
  <c r="M44"/>
  <c r="V44"/>
  <c r="B39"/>
  <c r="C39"/>
  <c r="D39"/>
  <c r="F39"/>
  <c r="G39"/>
  <c r="H39"/>
  <c r="I39"/>
  <c r="L39"/>
  <c r="M39"/>
  <c r="V39"/>
  <c r="B35"/>
  <c r="C35"/>
  <c r="D35"/>
  <c r="F35"/>
  <c r="G35"/>
  <c r="H35"/>
  <c r="I35"/>
  <c r="L35"/>
  <c r="M35"/>
  <c r="V35"/>
  <c r="B36"/>
  <c r="C36"/>
  <c r="D36"/>
  <c r="F36"/>
  <c r="G36"/>
  <c r="H36"/>
  <c r="I36"/>
  <c r="L36"/>
  <c r="M36"/>
  <c r="V36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4"/>
  <c r="C34"/>
  <c r="D34"/>
  <c r="F34"/>
  <c r="G34"/>
  <c r="H34"/>
  <c r="I34"/>
  <c r="L34"/>
  <c r="M34"/>
  <c r="V34"/>
  <c r="B33"/>
  <c r="C33"/>
  <c r="D33"/>
  <c r="F33"/>
  <c r="G33"/>
  <c r="H33"/>
  <c r="I33"/>
  <c r="L33"/>
  <c r="M33"/>
  <c r="V33"/>
  <c r="B28"/>
  <c r="C28"/>
  <c r="D28"/>
  <c r="F28"/>
  <c r="G28"/>
  <c r="H28"/>
  <c r="I28"/>
  <c r="L28"/>
  <c r="M28"/>
  <c r="V28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32"/>
  <c r="C32"/>
  <c r="D32"/>
  <c r="F32"/>
  <c r="G32"/>
  <c r="H32"/>
  <c r="I32"/>
  <c r="L32"/>
  <c r="M32"/>
  <c r="V32"/>
  <c r="B26"/>
  <c r="C26"/>
  <c r="D26"/>
  <c r="F26"/>
  <c r="G26"/>
  <c r="H26"/>
  <c r="I26"/>
  <c r="L26"/>
  <c r="M26"/>
  <c r="V26"/>
  <c r="B27"/>
  <c r="C27"/>
  <c r="D27"/>
  <c r="F27"/>
  <c r="G27"/>
  <c r="H27"/>
  <c r="I27"/>
  <c r="L27"/>
  <c r="M27"/>
  <c r="V27"/>
  <c r="B25"/>
  <c r="C25"/>
  <c r="D25"/>
  <c r="F25"/>
  <c r="G25"/>
  <c r="H25"/>
  <c r="I25"/>
  <c r="L25"/>
  <c r="M25"/>
  <c r="V25"/>
  <c r="B21"/>
  <c r="C21"/>
  <c r="D21"/>
  <c r="F21"/>
  <c r="G21"/>
  <c r="H21"/>
  <c r="I21"/>
  <c r="L21"/>
  <c r="M21"/>
  <c r="V21"/>
  <c r="B22"/>
  <c r="C22"/>
  <c r="D22"/>
  <c r="F22"/>
  <c r="G22"/>
  <c r="H22"/>
  <c r="I22"/>
  <c r="L22"/>
  <c r="M22"/>
  <c r="V22"/>
  <c r="B23"/>
  <c r="C23"/>
  <c r="D23"/>
  <c r="F23"/>
  <c r="G23"/>
  <c r="H23"/>
  <c r="I23"/>
  <c r="L23"/>
  <c r="M23"/>
  <c r="V23"/>
  <c r="B24"/>
  <c r="C24"/>
  <c r="D24"/>
  <c r="F24"/>
  <c r="G24"/>
  <c r="H24"/>
  <c r="I24"/>
  <c r="L24"/>
  <c r="M24"/>
  <c r="V24"/>
  <c r="V20"/>
  <c r="M20"/>
  <c r="L20"/>
  <c r="I20"/>
  <c r="H20"/>
  <c r="G20"/>
  <c r="F20"/>
  <c r="D20"/>
  <c r="C20"/>
  <c r="B20"/>
  <c r="V19"/>
  <c r="V18"/>
  <c r="M19"/>
  <c r="L19"/>
  <c r="M18"/>
  <c r="L18"/>
  <c r="I19"/>
  <c r="H19"/>
  <c r="G19"/>
  <c r="F19"/>
  <c r="I18"/>
  <c r="H18"/>
  <c r="G18"/>
  <c r="F18"/>
  <c r="D19"/>
  <c r="C19"/>
  <c r="B19"/>
  <c r="D18"/>
  <c r="C18"/>
  <c r="B18"/>
  <c r="B17"/>
  <c r="C17"/>
  <c r="D17"/>
  <c r="F17"/>
  <c r="G17"/>
  <c r="H17"/>
  <c r="I17"/>
  <c r="L17"/>
  <c r="M17"/>
  <c r="V17"/>
  <c r="B12"/>
  <c r="C12"/>
  <c r="D12"/>
  <c r="F12"/>
  <c r="G12"/>
  <c r="H12"/>
  <c r="I12"/>
  <c r="L12"/>
  <c r="M12"/>
  <c r="V12"/>
  <c r="B13"/>
  <c r="C13"/>
  <c r="D13"/>
  <c r="F13"/>
  <c r="G13"/>
  <c r="H13"/>
  <c r="I13"/>
  <c r="L13"/>
  <c r="M13"/>
  <c r="V13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V15"/>
  <c r="B16"/>
  <c r="C16"/>
  <c r="D16"/>
  <c r="F16"/>
  <c r="G16"/>
  <c r="H16"/>
  <c r="I16"/>
  <c r="L16"/>
  <c r="M16"/>
  <c r="V16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V3"/>
  <c r="M3"/>
  <c r="L3"/>
  <c r="I3"/>
  <c r="H3"/>
  <c r="G3"/>
  <c r="F3"/>
  <c r="D3"/>
  <c r="C3"/>
  <c r="B3"/>
  <c r="I201" i="58"/>
  <c r="I202" i="57" s="1"/>
  <c r="H201" i="58"/>
  <c r="H202" i="57" s="1"/>
  <c r="G201" i="58"/>
  <c r="G202" i="57" s="1"/>
  <c r="F201" i="58"/>
  <c r="F202" i="57" s="1"/>
  <c r="O37" i="10"/>
  <c r="R37" s="1"/>
  <c r="M37"/>
  <c r="L37"/>
  <c r="S37" s="1"/>
  <c r="F223" i="56"/>
  <c r="G223"/>
  <c r="H223"/>
  <c r="I223"/>
  <c r="B222"/>
  <c r="C222"/>
  <c r="D222"/>
  <c r="F222"/>
  <c r="G222"/>
  <c r="H222"/>
  <c r="I222"/>
  <c r="L222"/>
  <c r="M222"/>
  <c r="V222"/>
  <c r="V130" i="55"/>
  <c r="V130" i="56" s="1"/>
  <c r="V131" i="55"/>
  <c r="V131" i="56" s="1"/>
  <c r="V134" i="55"/>
  <c r="V134" i="56" s="1"/>
  <c r="V135" i="55"/>
  <c r="V138"/>
  <c r="V138" i="56" s="1"/>
  <c r="V139" i="55"/>
  <c r="V139" i="56" s="1"/>
  <c r="V142" i="55"/>
  <c r="V143"/>
  <c r="V143" i="56" s="1"/>
  <c r="V146" i="55"/>
  <c r="V146" i="56" s="1"/>
  <c r="V147" i="55"/>
  <c r="V150"/>
  <c r="V150" i="56" s="1"/>
  <c r="V151" i="55"/>
  <c r="V151" i="56" s="1"/>
  <c r="V154" i="55"/>
  <c r="V154" i="56" s="1"/>
  <c r="V155" i="55"/>
  <c r="V158"/>
  <c r="V158" i="56" s="1"/>
  <c r="V159" i="55"/>
  <c r="V162"/>
  <c r="V162" i="56" s="1"/>
  <c r="V163" i="55"/>
  <c r="V163" i="56" s="1"/>
  <c r="V166" i="55"/>
  <c r="V166" i="56" s="1"/>
  <c r="V167" i="55"/>
  <c r="V167" i="56" s="1"/>
  <c r="V170" i="55"/>
  <c r="V170" i="56" s="1"/>
  <c r="V171" i="55"/>
  <c r="V174"/>
  <c r="V174" i="56" s="1"/>
  <c r="V175" i="55"/>
  <c r="V175" i="56" s="1"/>
  <c r="V178" i="55"/>
  <c r="V178" i="56" s="1"/>
  <c r="V179" i="55"/>
  <c r="V179" i="56" s="1"/>
  <c r="V182" i="55"/>
  <c r="V182" i="56" s="1"/>
  <c r="V183" i="55"/>
  <c r="V186"/>
  <c r="V186" i="56" s="1"/>
  <c r="V187" i="55"/>
  <c r="V187" i="56" s="1"/>
  <c r="V190" i="55"/>
  <c r="V190" i="56" s="1"/>
  <c r="V191" i="55"/>
  <c r="V191" i="56" s="1"/>
  <c r="V194" i="55"/>
  <c r="V194" i="56" s="1"/>
  <c r="V195" i="55"/>
  <c r="V198"/>
  <c r="V198" i="56" s="1"/>
  <c r="V199" i="55"/>
  <c r="V202"/>
  <c r="V202" i="56" s="1"/>
  <c r="V203" i="55"/>
  <c r="V206"/>
  <c r="V207"/>
  <c r="V210"/>
  <c r="V211"/>
  <c r="V211" i="56" s="1"/>
  <c r="V214" i="55"/>
  <c r="V214" i="56" s="1"/>
  <c r="V215" i="55"/>
  <c r="V215" i="56" s="1"/>
  <c r="V218" i="55"/>
  <c r="V218" i="56" s="1"/>
  <c r="V219" i="55"/>
  <c r="V219" i="56" s="1"/>
  <c r="U128" i="55"/>
  <c r="V128" s="1"/>
  <c r="V128" i="56" s="1"/>
  <c r="U129" i="55"/>
  <c r="V129" s="1"/>
  <c r="V129" i="56" s="1"/>
  <c r="U130" i="55"/>
  <c r="U131"/>
  <c r="U132"/>
  <c r="V132" s="1"/>
  <c r="V132" i="56" s="1"/>
  <c r="U133" i="55"/>
  <c r="V133" s="1"/>
  <c r="V133" i="56" s="1"/>
  <c r="U134" i="55"/>
  <c r="U135"/>
  <c r="U136"/>
  <c r="V136" s="1"/>
  <c r="V136" i="56" s="1"/>
  <c r="U137" i="55"/>
  <c r="V137" s="1"/>
  <c r="V137" i="56" s="1"/>
  <c r="U138" i="55"/>
  <c r="U139"/>
  <c r="U140"/>
  <c r="V140" s="1"/>
  <c r="V140" i="56" s="1"/>
  <c r="U141" i="55"/>
  <c r="V141" s="1"/>
  <c r="V141" i="56" s="1"/>
  <c r="U142" i="55"/>
  <c r="U143"/>
  <c r="U144"/>
  <c r="V144" s="1"/>
  <c r="V144" i="56" s="1"/>
  <c r="U145" i="55"/>
  <c r="V145" s="1"/>
  <c r="V145" i="56" s="1"/>
  <c r="U146" i="55"/>
  <c r="U147"/>
  <c r="U148"/>
  <c r="V148" s="1"/>
  <c r="V148" i="56" s="1"/>
  <c r="U149" i="55"/>
  <c r="V149" s="1"/>
  <c r="V149" i="56" s="1"/>
  <c r="U150" i="55"/>
  <c r="U151"/>
  <c r="U152"/>
  <c r="V152" s="1"/>
  <c r="V152" i="56" s="1"/>
  <c r="U153" i="55"/>
  <c r="V153" s="1"/>
  <c r="V153" i="56" s="1"/>
  <c r="U154" i="55"/>
  <c r="U155"/>
  <c r="U156"/>
  <c r="V156" s="1"/>
  <c r="V156" i="56" s="1"/>
  <c r="U157" i="55"/>
  <c r="V157" s="1"/>
  <c r="V157" i="56" s="1"/>
  <c r="U158" i="55"/>
  <c r="U159"/>
  <c r="U160"/>
  <c r="V160" s="1"/>
  <c r="V160" i="56" s="1"/>
  <c r="U161" i="55"/>
  <c r="V161" s="1"/>
  <c r="V161" i="56" s="1"/>
  <c r="U162" i="55"/>
  <c r="U163"/>
  <c r="U164"/>
  <c r="V164" s="1"/>
  <c r="V164" i="56" s="1"/>
  <c r="U165" i="55"/>
  <c r="V165" s="1"/>
  <c r="V165" i="56" s="1"/>
  <c r="U166" i="55"/>
  <c r="U167"/>
  <c r="U168"/>
  <c r="V168" s="1"/>
  <c r="V168" i="56" s="1"/>
  <c r="U169" i="55"/>
  <c r="V169" s="1"/>
  <c r="V169" i="56" s="1"/>
  <c r="U170" i="55"/>
  <c r="U171"/>
  <c r="U172"/>
  <c r="V172" s="1"/>
  <c r="V172" i="56" s="1"/>
  <c r="U173" i="55"/>
  <c r="V173" s="1"/>
  <c r="V173" i="56" s="1"/>
  <c r="U174" i="55"/>
  <c r="U175"/>
  <c r="U176"/>
  <c r="V176" s="1"/>
  <c r="V176" i="56" s="1"/>
  <c r="U177" i="55"/>
  <c r="V177" s="1"/>
  <c r="V177" i="56" s="1"/>
  <c r="U178" i="55"/>
  <c r="U179"/>
  <c r="U180"/>
  <c r="V180" s="1"/>
  <c r="V180" i="56" s="1"/>
  <c r="U181" i="55"/>
  <c r="V181" s="1"/>
  <c r="V181" i="56" s="1"/>
  <c r="U182" i="55"/>
  <c r="U183"/>
  <c r="U184"/>
  <c r="V184" s="1"/>
  <c r="V184" i="56" s="1"/>
  <c r="U185" i="55"/>
  <c r="V185" s="1"/>
  <c r="V185" i="56" s="1"/>
  <c r="U186" i="55"/>
  <c r="U187"/>
  <c r="U188"/>
  <c r="V188" s="1"/>
  <c r="V188" i="56" s="1"/>
  <c r="U189" i="55"/>
  <c r="V189" s="1"/>
  <c r="V189" i="56" s="1"/>
  <c r="U190" i="55"/>
  <c r="U191"/>
  <c r="U192"/>
  <c r="V192" s="1"/>
  <c r="V192" i="56" s="1"/>
  <c r="U193" i="55"/>
  <c r="V193" s="1"/>
  <c r="V193" i="56" s="1"/>
  <c r="U194" i="55"/>
  <c r="U195"/>
  <c r="U196"/>
  <c r="V196" s="1"/>
  <c r="V196" i="56" s="1"/>
  <c r="U197" i="55"/>
  <c r="V197" s="1"/>
  <c r="V197" i="56" s="1"/>
  <c r="U198" i="55"/>
  <c r="U199"/>
  <c r="U200"/>
  <c r="V200" s="1"/>
  <c r="V200" i="56" s="1"/>
  <c r="U201" i="55"/>
  <c r="V201" s="1"/>
  <c r="V201" i="56" s="1"/>
  <c r="U202" i="55"/>
  <c r="U203"/>
  <c r="U204"/>
  <c r="V204" s="1"/>
  <c r="V204" i="56" s="1"/>
  <c r="U205" i="55"/>
  <c r="V205" s="1"/>
  <c r="V205" i="56" s="1"/>
  <c r="U206" i="55"/>
  <c r="U207"/>
  <c r="U208"/>
  <c r="V208" s="1"/>
  <c r="V208" i="56" s="1"/>
  <c r="U209" i="55"/>
  <c r="V209" s="1"/>
  <c r="V209" i="56" s="1"/>
  <c r="U210" i="55"/>
  <c r="U211"/>
  <c r="U212"/>
  <c r="V212" s="1"/>
  <c r="V212" i="56" s="1"/>
  <c r="U213" i="55"/>
  <c r="V213" s="1"/>
  <c r="V213" i="56" s="1"/>
  <c r="U214" i="55"/>
  <c r="U215"/>
  <c r="U216"/>
  <c r="V216" s="1"/>
  <c r="V216" i="56" s="1"/>
  <c r="U217" i="55"/>
  <c r="V217" s="1"/>
  <c r="V217" i="56" s="1"/>
  <c r="U218" i="55"/>
  <c r="U219"/>
  <c r="U220"/>
  <c r="V220" s="1"/>
  <c r="V220" i="56" s="1"/>
  <c r="U221" i="55"/>
  <c r="V221" s="1"/>
  <c r="V221" i="56" s="1"/>
  <c r="B221"/>
  <c r="C221"/>
  <c r="D221"/>
  <c r="F221"/>
  <c r="G221"/>
  <c r="H221"/>
  <c r="I221"/>
  <c r="L221"/>
  <c r="M221"/>
  <c r="B216"/>
  <c r="C216"/>
  <c r="D216"/>
  <c r="F216"/>
  <c r="G216"/>
  <c r="H216"/>
  <c r="I216"/>
  <c r="L216"/>
  <c r="M216"/>
  <c r="B217"/>
  <c r="C217"/>
  <c r="D217"/>
  <c r="F217"/>
  <c r="G217"/>
  <c r="H217"/>
  <c r="I217"/>
  <c r="L217"/>
  <c r="M217"/>
  <c r="B218"/>
  <c r="C218"/>
  <c r="D218"/>
  <c r="F218"/>
  <c r="G218"/>
  <c r="H218"/>
  <c r="I218"/>
  <c r="L218"/>
  <c r="M218"/>
  <c r="B219"/>
  <c r="C219"/>
  <c r="D219"/>
  <c r="F219"/>
  <c r="G219"/>
  <c r="H219"/>
  <c r="I219"/>
  <c r="L219"/>
  <c r="M219"/>
  <c r="B220"/>
  <c r="C220"/>
  <c r="D220"/>
  <c r="F220"/>
  <c r="G220"/>
  <c r="H220"/>
  <c r="I220"/>
  <c r="L220"/>
  <c r="M220"/>
  <c r="B215"/>
  <c r="C215"/>
  <c r="D215"/>
  <c r="F215"/>
  <c r="G215"/>
  <c r="H215"/>
  <c r="I215"/>
  <c r="L215"/>
  <c r="M215"/>
  <c r="B214"/>
  <c r="C214"/>
  <c r="D214"/>
  <c r="F214"/>
  <c r="G214"/>
  <c r="H214"/>
  <c r="I214"/>
  <c r="L214"/>
  <c r="M214"/>
  <c r="B208"/>
  <c r="C208"/>
  <c r="D208"/>
  <c r="F208"/>
  <c r="G208"/>
  <c r="H208"/>
  <c r="I208"/>
  <c r="L208"/>
  <c r="M208"/>
  <c r="B209"/>
  <c r="C209"/>
  <c r="D209"/>
  <c r="F209"/>
  <c r="G209"/>
  <c r="H209"/>
  <c r="I209"/>
  <c r="L209"/>
  <c r="M209"/>
  <c r="B210"/>
  <c r="C210"/>
  <c r="D210"/>
  <c r="F210"/>
  <c r="G210"/>
  <c r="H210"/>
  <c r="I210"/>
  <c r="L210"/>
  <c r="M210"/>
  <c r="V210"/>
  <c r="B211"/>
  <c r="C211"/>
  <c r="D211"/>
  <c r="F211"/>
  <c r="G211"/>
  <c r="H211"/>
  <c r="I211"/>
  <c r="L211"/>
  <c r="M211"/>
  <c r="B212"/>
  <c r="C212"/>
  <c r="D212"/>
  <c r="F212"/>
  <c r="G212"/>
  <c r="H212"/>
  <c r="I212"/>
  <c r="L212"/>
  <c r="M212"/>
  <c r="B213"/>
  <c r="C213"/>
  <c r="D213"/>
  <c r="F213"/>
  <c r="G213"/>
  <c r="H213"/>
  <c r="I213"/>
  <c r="L213"/>
  <c r="M213"/>
  <c r="D206"/>
  <c r="D207"/>
  <c r="B207"/>
  <c r="C207"/>
  <c r="F207"/>
  <c r="G207"/>
  <c r="H207"/>
  <c r="I207"/>
  <c r="L207"/>
  <c r="M207"/>
  <c r="V207"/>
  <c r="B197"/>
  <c r="C197"/>
  <c r="D197"/>
  <c r="F197"/>
  <c r="G197"/>
  <c r="H197"/>
  <c r="I197"/>
  <c r="L197"/>
  <c r="M197"/>
  <c r="B198"/>
  <c r="C198"/>
  <c r="D198"/>
  <c r="F198"/>
  <c r="G198"/>
  <c r="H198"/>
  <c r="I198"/>
  <c r="L198"/>
  <c r="M198"/>
  <c r="B199"/>
  <c r="C199"/>
  <c r="D199"/>
  <c r="F199"/>
  <c r="G199"/>
  <c r="H199"/>
  <c r="I199"/>
  <c r="L199"/>
  <c r="M199"/>
  <c r="V199"/>
  <c r="B200"/>
  <c r="C200"/>
  <c r="D200"/>
  <c r="F200"/>
  <c r="G200"/>
  <c r="H200"/>
  <c r="I200"/>
  <c r="L200"/>
  <c r="M200"/>
  <c r="B201"/>
  <c r="C201"/>
  <c r="D201"/>
  <c r="F201"/>
  <c r="G201"/>
  <c r="H201"/>
  <c r="I201"/>
  <c r="L201"/>
  <c r="M201"/>
  <c r="B202"/>
  <c r="C202"/>
  <c r="D202"/>
  <c r="F202"/>
  <c r="G202"/>
  <c r="H202"/>
  <c r="I202"/>
  <c r="L202"/>
  <c r="M202"/>
  <c r="B203"/>
  <c r="C203"/>
  <c r="D203"/>
  <c r="F203"/>
  <c r="G203"/>
  <c r="H203"/>
  <c r="I203"/>
  <c r="L203"/>
  <c r="M203"/>
  <c r="V203"/>
  <c r="B204"/>
  <c r="C204"/>
  <c r="D204"/>
  <c r="F204"/>
  <c r="G204"/>
  <c r="H204"/>
  <c r="I204"/>
  <c r="L204"/>
  <c r="M204"/>
  <c r="B205"/>
  <c r="C205"/>
  <c r="D205"/>
  <c r="F205"/>
  <c r="G205"/>
  <c r="H205"/>
  <c r="I205"/>
  <c r="L205"/>
  <c r="M205"/>
  <c r="B206"/>
  <c r="C206"/>
  <c r="F206"/>
  <c r="G206"/>
  <c r="H206"/>
  <c r="I206"/>
  <c r="L206"/>
  <c r="M206"/>
  <c r="V206"/>
  <c r="B191"/>
  <c r="C191"/>
  <c r="D191"/>
  <c r="F191"/>
  <c r="G191"/>
  <c r="H191"/>
  <c r="I191"/>
  <c r="L191"/>
  <c r="M191"/>
  <c r="B192"/>
  <c r="C192"/>
  <c r="D192"/>
  <c r="F192"/>
  <c r="G192"/>
  <c r="H192"/>
  <c r="I192"/>
  <c r="L192"/>
  <c r="M192"/>
  <c r="B193"/>
  <c r="C193"/>
  <c r="D193"/>
  <c r="F193"/>
  <c r="G193"/>
  <c r="H193"/>
  <c r="I193"/>
  <c r="L193"/>
  <c r="M193"/>
  <c r="B194"/>
  <c r="C194"/>
  <c r="D194"/>
  <c r="F194"/>
  <c r="G194"/>
  <c r="H194"/>
  <c r="I194"/>
  <c r="L194"/>
  <c r="M194"/>
  <c r="B195"/>
  <c r="C195"/>
  <c r="D195"/>
  <c r="F195"/>
  <c r="G195"/>
  <c r="H195"/>
  <c r="I195"/>
  <c r="L195"/>
  <c r="M195"/>
  <c r="V195"/>
  <c r="B196"/>
  <c r="C196"/>
  <c r="D196"/>
  <c r="F196"/>
  <c r="G196"/>
  <c r="H196"/>
  <c r="I196"/>
  <c r="L196"/>
  <c r="M196"/>
  <c r="B190"/>
  <c r="C190"/>
  <c r="D190"/>
  <c r="F190"/>
  <c r="G190"/>
  <c r="H190"/>
  <c r="I190"/>
  <c r="L190"/>
  <c r="M190"/>
  <c r="B184"/>
  <c r="C184"/>
  <c r="D184"/>
  <c r="F184"/>
  <c r="G184"/>
  <c r="H184"/>
  <c r="I184"/>
  <c r="L184"/>
  <c r="M184"/>
  <c r="B185"/>
  <c r="C185"/>
  <c r="D185"/>
  <c r="F185"/>
  <c r="G185"/>
  <c r="H185"/>
  <c r="I185"/>
  <c r="L185"/>
  <c r="M185"/>
  <c r="B186"/>
  <c r="C186"/>
  <c r="D186"/>
  <c r="F186"/>
  <c r="G186"/>
  <c r="H186"/>
  <c r="I186"/>
  <c r="L186"/>
  <c r="M186"/>
  <c r="B187"/>
  <c r="C187"/>
  <c r="D187"/>
  <c r="F187"/>
  <c r="G187"/>
  <c r="H187"/>
  <c r="I187"/>
  <c r="L187"/>
  <c r="M187"/>
  <c r="B188"/>
  <c r="C188"/>
  <c r="D188"/>
  <c r="F188"/>
  <c r="G188"/>
  <c r="H188"/>
  <c r="I188"/>
  <c r="L188"/>
  <c r="M188"/>
  <c r="B189"/>
  <c r="C189"/>
  <c r="D189"/>
  <c r="F189"/>
  <c r="G189"/>
  <c r="H189"/>
  <c r="I189"/>
  <c r="L189"/>
  <c r="M189"/>
  <c r="B183"/>
  <c r="C183"/>
  <c r="D183"/>
  <c r="F183"/>
  <c r="G183"/>
  <c r="H183"/>
  <c r="I183"/>
  <c r="L183"/>
  <c r="M183"/>
  <c r="V183"/>
  <c r="B179"/>
  <c r="C179"/>
  <c r="D179"/>
  <c r="F179"/>
  <c r="G179"/>
  <c r="H179"/>
  <c r="I179"/>
  <c r="L179"/>
  <c r="M179"/>
  <c r="B180"/>
  <c r="C180"/>
  <c r="D180"/>
  <c r="F180"/>
  <c r="G180"/>
  <c r="H180"/>
  <c r="I180"/>
  <c r="L180"/>
  <c r="M180"/>
  <c r="B181"/>
  <c r="C181"/>
  <c r="D181"/>
  <c r="F181"/>
  <c r="G181"/>
  <c r="H181"/>
  <c r="I181"/>
  <c r="L181"/>
  <c r="M181"/>
  <c r="B182"/>
  <c r="C182"/>
  <c r="D182"/>
  <c r="F182"/>
  <c r="G182"/>
  <c r="H182"/>
  <c r="I182"/>
  <c r="L182"/>
  <c r="M182"/>
  <c r="B178"/>
  <c r="C178"/>
  <c r="D178"/>
  <c r="F178"/>
  <c r="G178"/>
  <c r="H178"/>
  <c r="I178"/>
  <c r="L178"/>
  <c r="M178"/>
  <c r="B172"/>
  <c r="C172"/>
  <c r="D172"/>
  <c r="F172"/>
  <c r="G172"/>
  <c r="H172"/>
  <c r="I172"/>
  <c r="L172"/>
  <c r="M172"/>
  <c r="B173"/>
  <c r="C173"/>
  <c r="D173"/>
  <c r="F173"/>
  <c r="G173"/>
  <c r="H173"/>
  <c r="I173"/>
  <c r="L173"/>
  <c r="M173"/>
  <c r="B174"/>
  <c r="C174"/>
  <c r="D174"/>
  <c r="F174"/>
  <c r="G174"/>
  <c r="H174"/>
  <c r="I174"/>
  <c r="L174"/>
  <c r="M174"/>
  <c r="B175"/>
  <c r="C175"/>
  <c r="D175"/>
  <c r="F175"/>
  <c r="G175"/>
  <c r="H175"/>
  <c r="I175"/>
  <c r="L175"/>
  <c r="M175"/>
  <c r="B176"/>
  <c r="C176"/>
  <c r="D176"/>
  <c r="F176"/>
  <c r="G176"/>
  <c r="H176"/>
  <c r="I176"/>
  <c r="L176"/>
  <c r="M176"/>
  <c r="B177"/>
  <c r="C177"/>
  <c r="D177"/>
  <c r="F177"/>
  <c r="G177"/>
  <c r="H177"/>
  <c r="I177"/>
  <c r="L177"/>
  <c r="M177"/>
  <c r="B168"/>
  <c r="C168"/>
  <c r="D168"/>
  <c r="F168"/>
  <c r="G168"/>
  <c r="H168"/>
  <c r="I168"/>
  <c r="L168"/>
  <c r="M168"/>
  <c r="B169"/>
  <c r="C169"/>
  <c r="D169"/>
  <c r="F169"/>
  <c r="G169"/>
  <c r="H169"/>
  <c r="I169"/>
  <c r="L169"/>
  <c r="M169"/>
  <c r="B170"/>
  <c r="C170"/>
  <c r="D170"/>
  <c r="F170"/>
  <c r="G170"/>
  <c r="H170"/>
  <c r="I170"/>
  <c r="L170"/>
  <c r="M170"/>
  <c r="B171"/>
  <c r="C171"/>
  <c r="D171"/>
  <c r="F171"/>
  <c r="G171"/>
  <c r="H171"/>
  <c r="I171"/>
  <c r="L171"/>
  <c r="M171"/>
  <c r="V171"/>
  <c r="B163"/>
  <c r="C163"/>
  <c r="D163"/>
  <c r="F163"/>
  <c r="G163"/>
  <c r="H163"/>
  <c r="I163"/>
  <c r="L163"/>
  <c r="M163"/>
  <c r="B164"/>
  <c r="C164"/>
  <c r="D164"/>
  <c r="F164"/>
  <c r="G164"/>
  <c r="H164"/>
  <c r="I164"/>
  <c r="L164"/>
  <c r="M164"/>
  <c r="B165"/>
  <c r="C165"/>
  <c r="D165"/>
  <c r="F165"/>
  <c r="G165"/>
  <c r="H165"/>
  <c r="I165"/>
  <c r="L165"/>
  <c r="M165"/>
  <c r="B166"/>
  <c r="C166"/>
  <c r="D166"/>
  <c r="F166"/>
  <c r="G166"/>
  <c r="H166"/>
  <c r="I166"/>
  <c r="L166"/>
  <c r="M166"/>
  <c r="B167"/>
  <c r="C167"/>
  <c r="D167"/>
  <c r="F167"/>
  <c r="G167"/>
  <c r="H167"/>
  <c r="I167"/>
  <c r="L167"/>
  <c r="M167"/>
  <c r="B159"/>
  <c r="C159"/>
  <c r="D159"/>
  <c r="F159"/>
  <c r="G159"/>
  <c r="H159"/>
  <c r="I159"/>
  <c r="L159"/>
  <c r="M159"/>
  <c r="V159"/>
  <c r="B160"/>
  <c r="C160"/>
  <c r="D160"/>
  <c r="F160"/>
  <c r="G160"/>
  <c r="H160"/>
  <c r="I160"/>
  <c r="L160"/>
  <c r="M160"/>
  <c r="B161"/>
  <c r="C161"/>
  <c r="D161"/>
  <c r="F161"/>
  <c r="G161"/>
  <c r="H161"/>
  <c r="I161"/>
  <c r="L161"/>
  <c r="M161"/>
  <c r="B162"/>
  <c r="C162"/>
  <c r="D162"/>
  <c r="F162"/>
  <c r="G162"/>
  <c r="H162"/>
  <c r="I162"/>
  <c r="L162"/>
  <c r="M162"/>
  <c r="B154"/>
  <c r="C154"/>
  <c r="D154"/>
  <c r="F154"/>
  <c r="G154"/>
  <c r="H154"/>
  <c r="I154"/>
  <c r="L154"/>
  <c r="M154"/>
  <c r="B155"/>
  <c r="C155"/>
  <c r="D155"/>
  <c r="F155"/>
  <c r="G155"/>
  <c r="H155"/>
  <c r="I155"/>
  <c r="L155"/>
  <c r="M155"/>
  <c r="V155"/>
  <c r="B156"/>
  <c r="C156"/>
  <c r="D156"/>
  <c r="F156"/>
  <c r="G156"/>
  <c r="H156"/>
  <c r="I156"/>
  <c r="L156"/>
  <c r="M156"/>
  <c r="B157"/>
  <c r="C157"/>
  <c r="D157"/>
  <c r="F157"/>
  <c r="G157"/>
  <c r="H157"/>
  <c r="I157"/>
  <c r="L157"/>
  <c r="M157"/>
  <c r="B158"/>
  <c r="C158"/>
  <c r="D158"/>
  <c r="F158"/>
  <c r="G158"/>
  <c r="H158"/>
  <c r="I158"/>
  <c r="L158"/>
  <c r="M158"/>
  <c r="B151"/>
  <c r="C151"/>
  <c r="D151"/>
  <c r="F151"/>
  <c r="G151"/>
  <c r="H151"/>
  <c r="I151"/>
  <c r="L151"/>
  <c r="M151"/>
  <c r="B152"/>
  <c r="C152"/>
  <c r="D152"/>
  <c r="F152"/>
  <c r="G152"/>
  <c r="H152"/>
  <c r="I152"/>
  <c r="L152"/>
  <c r="M152"/>
  <c r="B153"/>
  <c r="C153"/>
  <c r="D153"/>
  <c r="F153"/>
  <c r="G153"/>
  <c r="H153"/>
  <c r="I153"/>
  <c r="L153"/>
  <c r="M153"/>
  <c r="B145"/>
  <c r="C145"/>
  <c r="D145"/>
  <c r="F145"/>
  <c r="G145"/>
  <c r="H145"/>
  <c r="I145"/>
  <c r="L145"/>
  <c r="M145"/>
  <c r="B146"/>
  <c r="C146"/>
  <c r="D146"/>
  <c r="F146"/>
  <c r="G146"/>
  <c r="H146"/>
  <c r="I146"/>
  <c r="L146"/>
  <c r="M146"/>
  <c r="B147"/>
  <c r="C147"/>
  <c r="D147"/>
  <c r="F147"/>
  <c r="G147"/>
  <c r="H147"/>
  <c r="I147"/>
  <c r="L147"/>
  <c r="M147"/>
  <c r="V147"/>
  <c r="B148"/>
  <c r="C148"/>
  <c r="D148"/>
  <c r="F148"/>
  <c r="G148"/>
  <c r="H148"/>
  <c r="I148"/>
  <c r="L148"/>
  <c r="M148"/>
  <c r="B149"/>
  <c r="C149"/>
  <c r="D149"/>
  <c r="F149"/>
  <c r="G149"/>
  <c r="H149"/>
  <c r="I149"/>
  <c r="L149"/>
  <c r="M149"/>
  <c r="B150"/>
  <c r="C150"/>
  <c r="D150"/>
  <c r="F150"/>
  <c r="G150"/>
  <c r="H150"/>
  <c r="I150"/>
  <c r="L150"/>
  <c r="M150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39"/>
  <c r="C139"/>
  <c r="D139"/>
  <c r="F139"/>
  <c r="G139"/>
  <c r="H139"/>
  <c r="I139"/>
  <c r="L139"/>
  <c r="M139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42"/>
  <c r="C142"/>
  <c r="D142"/>
  <c r="F142"/>
  <c r="G142"/>
  <c r="H142"/>
  <c r="I142"/>
  <c r="L142"/>
  <c r="M142"/>
  <c r="V142"/>
  <c r="V127" i="55"/>
  <c r="U127"/>
  <c r="B135" i="56"/>
  <c r="C135"/>
  <c r="D135"/>
  <c r="F135"/>
  <c r="G135"/>
  <c r="H135"/>
  <c r="I135"/>
  <c r="L135"/>
  <c r="M135"/>
  <c r="V135"/>
  <c r="B136"/>
  <c r="C136"/>
  <c r="D136"/>
  <c r="F136"/>
  <c r="G136"/>
  <c r="H136"/>
  <c r="I136"/>
  <c r="L136"/>
  <c r="M136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B133"/>
  <c r="C133"/>
  <c r="D133"/>
  <c r="F133"/>
  <c r="G133"/>
  <c r="H133"/>
  <c r="I133"/>
  <c r="L133"/>
  <c r="M133"/>
  <c r="B134"/>
  <c r="C134"/>
  <c r="D134"/>
  <c r="F134"/>
  <c r="G134"/>
  <c r="H134"/>
  <c r="I134"/>
  <c r="L134"/>
  <c r="M134"/>
  <c r="B130"/>
  <c r="C130"/>
  <c r="D130"/>
  <c r="F130"/>
  <c r="G130"/>
  <c r="H130"/>
  <c r="I130"/>
  <c r="L130"/>
  <c r="M130"/>
  <c r="B125"/>
  <c r="C125"/>
  <c r="D125"/>
  <c r="F125"/>
  <c r="G125"/>
  <c r="H125"/>
  <c r="I125"/>
  <c r="L125"/>
  <c r="M125"/>
  <c r="V125"/>
  <c r="B126"/>
  <c r="C126"/>
  <c r="D126"/>
  <c r="F126"/>
  <c r="G126"/>
  <c r="H126"/>
  <c r="I126"/>
  <c r="L126"/>
  <c r="M126"/>
  <c r="V126"/>
  <c r="B127"/>
  <c r="C127"/>
  <c r="D127"/>
  <c r="F127"/>
  <c r="G127"/>
  <c r="H127"/>
  <c r="I127"/>
  <c r="L127"/>
  <c r="M127"/>
  <c r="V127"/>
  <c r="B128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V115" i="55"/>
  <c r="V115" i="56" s="1"/>
  <c r="V110" i="55"/>
  <c r="V110" i="56" s="1"/>
  <c r="U110" i="55"/>
  <c r="U115"/>
  <c r="B122" i="56"/>
  <c r="C122"/>
  <c r="D122"/>
  <c r="F122"/>
  <c r="G122"/>
  <c r="H122"/>
  <c r="I122"/>
  <c r="L122"/>
  <c r="M122"/>
  <c r="V122"/>
  <c r="B123"/>
  <c r="C123"/>
  <c r="D123"/>
  <c r="F123"/>
  <c r="G123"/>
  <c r="H123"/>
  <c r="I123"/>
  <c r="L123"/>
  <c r="M123"/>
  <c r="V123"/>
  <c r="B124"/>
  <c r="C124"/>
  <c r="D124"/>
  <c r="F124"/>
  <c r="G124"/>
  <c r="H124"/>
  <c r="I124"/>
  <c r="L124"/>
  <c r="M124"/>
  <c r="V124"/>
  <c r="B116"/>
  <c r="C116"/>
  <c r="D116"/>
  <c r="F116"/>
  <c r="G116"/>
  <c r="H116"/>
  <c r="I116"/>
  <c r="L116"/>
  <c r="M116"/>
  <c r="V116"/>
  <c r="B117"/>
  <c r="C117"/>
  <c r="D117"/>
  <c r="F117"/>
  <c r="G117"/>
  <c r="H117"/>
  <c r="I117"/>
  <c r="L117"/>
  <c r="M117"/>
  <c r="V117"/>
  <c r="B118"/>
  <c r="C118"/>
  <c r="D118"/>
  <c r="F118"/>
  <c r="G118"/>
  <c r="H118"/>
  <c r="I118"/>
  <c r="L118"/>
  <c r="M118"/>
  <c r="V118"/>
  <c r="B119"/>
  <c r="C119"/>
  <c r="D119"/>
  <c r="F119"/>
  <c r="G119"/>
  <c r="H119"/>
  <c r="I119"/>
  <c r="L119"/>
  <c r="M119"/>
  <c r="V119"/>
  <c r="B120"/>
  <c r="C120"/>
  <c r="D120"/>
  <c r="F120"/>
  <c r="G120"/>
  <c r="H120"/>
  <c r="I120"/>
  <c r="L120"/>
  <c r="M120"/>
  <c r="V120"/>
  <c r="B121"/>
  <c r="C121"/>
  <c r="D121"/>
  <c r="F121"/>
  <c r="G121"/>
  <c r="H121"/>
  <c r="I121"/>
  <c r="L121"/>
  <c r="M121"/>
  <c r="V121"/>
  <c r="B112"/>
  <c r="C112"/>
  <c r="D112"/>
  <c r="F112"/>
  <c r="G112"/>
  <c r="H112"/>
  <c r="I112"/>
  <c r="L112"/>
  <c r="M112"/>
  <c r="V112"/>
  <c r="B113"/>
  <c r="C113"/>
  <c r="D113"/>
  <c r="F113"/>
  <c r="G113"/>
  <c r="H113"/>
  <c r="I113"/>
  <c r="L113"/>
  <c r="M113"/>
  <c r="V113"/>
  <c r="B114"/>
  <c r="C114"/>
  <c r="D114"/>
  <c r="F114"/>
  <c r="G114"/>
  <c r="H114"/>
  <c r="I114"/>
  <c r="L114"/>
  <c r="M114"/>
  <c r="V114"/>
  <c r="B115"/>
  <c r="C115"/>
  <c r="D115"/>
  <c r="F115"/>
  <c r="G115"/>
  <c r="H115"/>
  <c r="I115"/>
  <c r="L115"/>
  <c r="M115"/>
  <c r="B108"/>
  <c r="C108"/>
  <c r="D108"/>
  <c r="F108"/>
  <c r="G108"/>
  <c r="H108"/>
  <c r="I108"/>
  <c r="L108"/>
  <c r="M108"/>
  <c r="V108"/>
  <c r="B109"/>
  <c r="C109"/>
  <c r="D109"/>
  <c r="F109"/>
  <c r="G109"/>
  <c r="H109"/>
  <c r="I109"/>
  <c r="L109"/>
  <c r="M109"/>
  <c r="V109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V111"/>
  <c r="B104"/>
  <c r="C104"/>
  <c r="D104"/>
  <c r="F104"/>
  <c r="G104"/>
  <c r="H104"/>
  <c r="I104"/>
  <c r="L104"/>
  <c r="M104"/>
  <c r="V104"/>
  <c r="B105"/>
  <c r="C105"/>
  <c r="D105"/>
  <c r="F105"/>
  <c r="G105"/>
  <c r="H105"/>
  <c r="I105"/>
  <c r="L105"/>
  <c r="M105"/>
  <c r="V105"/>
  <c r="B106"/>
  <c r="C106"/>
  <c r="D106"/>
  <c r="F106"/>
  <c r="G106"/>
  <c r="H106"/>
  <c r="I106"/>
  <c r="L106"/>
  <c r="M106"/>
  <c r="V106"/>
  <c r="B107"/>
  <c r="C107"/>
  <c r="D107"/>
  <c r="F107"/>
  <c r="G107"/>
  <c r="H107"/>
  <c r="I107"/>
  <c r="L107"/>
  <c r="M107"/>
  <c r="V107"/>
  <c r="B100"/>
  <c r="C100"/>
  <c r="D100"/>
  <c r="F100"/>
  <c r="G100"/>
  <c r="H100"/>
  <c r="I100"/>
  <c r="L100"/>
  <c r="M100"/>
  <c r="V100"/>
  <c r="B101"/>
  <c r="C101"/>
  <c r="D101"/>
  <c r="F101"/>
  <c r="G101"/>
  <c r="H101"/>
  <c r="I101"/>
  <c r="L101"/>
  <c r="M101"/>
  <c r="V101"/>
  <c r="B102"/>
  <c r="C102"/>
  <c r="D102"/>
  <c r="F102"/>
  <c r="G102"/>
  <c r="H102"/>
  <c r="I102"/>
  <c r="L102"/>
  <c r="M102"/>
  <c r="V102"/>
  <c r="B103"/>
  <c r="C103"/>
  <c r="D103"/>
  <c r="F103"/>
  <c r="G103"/>
  <c r="H103"/>
  <c r="I103"/>
  <c r="L103"/>
  <c r="M103"/>
  <c r="V103"/>
  <c r="B99"/>
  <c r="C99"/>
  <c r="D99"/>
  <c r="F99"/>
  <c r="G99"/>
  <c r="H99"/>
  <c r="I99"/>
  <c r="L99"/>
  <c r="M99"/>
  <c r="V99"/>
  <c r="B95"/>
  <c r="C95"/>
  <c r="D95"/>
  <c r="F95"/>
  <c r="G95"/>
  <c r="H95"/>
  <c r="I95"/>
  <c r="L95"/>
  <c r="M95"/>
  <c r="V95"/>
  <c r="B96"/>
  <c r="C96"/>
  <c r="D96"/>
  <c r="F96"/>
  <c r="G96"/>
  <c r="H96"/>
  <c r="I96"/>
  <c r="L96"/>
  <c r="M96"/>
  <c r="V96"/>
  <c r="B97"/>
  <c r="C97"/>
  <c r="D97"/>
  <c r="F97"/>
  <c r="G97"/>
  <c r="H97"/>
  <c r="I97"/>
  <c r="L97"/>
  <c r="M97"/>
  <c r="V97"/>
  <c r="B98"/>
  <c r="C98"/>
  <c r="D98"/>
  <c r="F98"/>
  <c r="G98"/>
  <c r="H98"/>
  <c r="I98"/>
  <c r="L98"/>
  <c r="M98"/>
  <c r="V98"/>
  <c r="B90"/>
  <c r="C90"/>
  <c r="D90"/>
  <c r="F90"/>
  <c r="G90"/>
  <c r="H90"/>
  <c r="I90"/>
  <c r="L90"/>
  <c r="M90"/>
  <c r="V90"/>
  <c r="B91"/>
  <c r="C91"/>
  <c r="D91"/>
  <c r="F91"/>
  <c r="G91"/>
  <c r="H91"/>
  <c r="I91"/>
  <c r="L91"/>
  <c r="M91"/>
  <c r="V91"/>
  <c r="B92"/>
  <c r="C92"/>
  <c r="D92"/>
  <c r="F92"/>
  <c r="G92"/>
  <c r="H92"/>
  <c r="I92"/>
  <c r="L92"/>
  <c r="M92"/>
  <c r="V92"/>
  <c r="B93"/>
  <c r="C93"/>
  <c r="D93"/>
  <c r="F93"/>
  <c r="G93"/>
  <c r="H93"/>
  <c r="I93"/>
  <c r="L93"/>
  <c r="M93"/>
  <c r="V93"/>
  <c r="B94"/>
  <c r="C94"/>
  <c r="D94"/>
  <c r="F94"/>
  <c r="G94"/>
  <c r="H94"/>
  <c r="I94"/>
  <c r="L94"/>
  <c r="M94"/>
  <c r="V94"/>
  <c r="B88"/>
  <c r="C88"/>
  <c r="D88"/>
  <c r="F88"/>
  <c r="G88"/>
  <c r="H88"/>
  <c r="I88"/>
  <c r="L88"/>
  <c r="M88"/>
  <c r="V88"/>
  <c r="B89"/>
  <c r="C89"/>
  <c r="D89"/>
  <c r="F89"/>
  <c r="G89"/>
  <c r="H89"/>
  <c r="I89"/>
  <c r="L89"/>
  <c r="M89"/>
  <c r="V89"/>
  <c r="B84"/>
  <c r="C84"/>
  <c r="D84"/>
  <c r="F84"/>
  <c r="G84"/>
  <c r="H84"/>
  <c r="I84"/>
  <c r="L84"/>
  <c r="M84"/>
  <c r="V84"/>
  <c r="B85"/>
  <c r="C85"/>
  <c r="D85"/>
  <c r="F85"/>
  <c r="G85"/>
  <c r="H85"/>
  <c r="I85"/>
  <c r="L85"/>
  <c r="M85"/>
  <c r="V85"/>
  <c r="B86"/>
  <c r="C86"/>
  <c r="D86"/>
  <c r="F86"/>
  <c r="G86"/>
  <c r="H86"/>
  <c r="I86"/>
  <c r="L86"/>
  <c r="M86"/>
  <c r="V86"/>
  <c r="B87"/>
  <c r="C87"/>
  <c r="D87"/>
  <c r="F87"/>
  <c r="G87"/>
  <c r="H87"/>
  <c r="I87"/>
  <c r="L87"/>
  <c r="M87"/>
  <c r="V87"/>
  <c r="B76"/>
  <c r="C76"/>
  <c r="D76"/>
  <c r="F76"/>
  <c r="G76"/>
  <c r="H76"/>
  <c r="I76"/>
  <c r="L76"/>
  <c r="M76"/>
  <c r="V76"/>
  <c r="B77"/>
  <c r="C77"/>
  <c r="D77"/>
  <c r="F77"/>
  <c r="G77"/>
  <c r="H77"/>
  <c r="I77"/>
  <c r="L77"/>
  <c r="M77"/>
  <c r="V77"/>
  <c r="B78"/>
  <c r="C78"/>
  <c r="D78"/>
  <c r="F78"/>
  <c r="G78"/>
  <c r="H78"/>
  <c r="I78"/>
  <c r="L78"/>
  <c r="M78"/>
  <c r="V78"/>
  <c r="B79"/>
  <c r="C79"/>
  <c r="D79"/>
  <c r="F79"/>
  <c r="G79"/>
  <c r="H79"/>
  <c r="I79"/>
  <c r="L79"/>
  <c r="M79"/>
  <c r="V79"/>
  <c r="B80"/>
  <c r="C80"/>
  <c r="D80"/>
  <c r="F80"/>
  <c r="G80"/>
  <c r="H80"/>
  <c r="I80"/>
  <c r="L80"/>
  <c r="M80"/>
  <c r="V80"/>
  <c r="B81"/>
  <c r="C81"/>
  <c r="D81"/>
  <c r="F81"/>
  <c r="G81"/>
  <c r="H81"/>
  <c r="I81"/>
  <c r="L81"/>
  <c r="M81"/>
  <c r="V81"/>
  <c r="B82"/>
  <c r="C82"/>
  <c r="D82"/>
  <c r="F82"/>
  <c r="G82"/>
  <c r="H82"/>
  <c r="I82"/>
  <c r="L82"/>
  <c r="M82"/>
  <c r="V82"/>
  <c r="B83"/>
  <c r="C83"/>
  <c r="D83"/>
  <c r="F83"/>
  <c r="G83"/>
  <c r="H83"/>
  <c r="I83"/>
  <c r="L83"/>
  <c r="M83"/>
  <c r="V83"/>
  <c r="V75" i="55"/>
  <c r="V75" i="56" s="1"/>
  <c r="U75" i="55"/>
  <c r="B70" i="56"/>
  <c r="C70"/>
  <c r="D70"/>
  <c r="F70"/>
  <c r="G70"/>
  <c r="H70"/>
  <c r="I70"/>
  <c r="L70"/>
  <c r="M70"/>
  <c r="V70"/>
  <c r="B71"/>
  <c r="C71"/>
  <c r="D71"/>
  <c r="F71"/>
  <c r="G71"/>
  <c r="H71"/>
  <c r="I71"/>
  <c r="L71"/>
  <c r="M71"/>
  <c r="V71"/>
  <c r="B72"/>
  <c r="C72"/>
  <c r="D72"/>
  <c r="F72"/>
  <c r="G72"/>
  <c r="H72"/>
  <c r="I72"/>
  <c r="L72"/>
  <c r="M72"/>
  <c r="V72"/>
  <c r="B73"/>
  <c r="C73"/>
  <c r="D73"/>
  <c r="F73"/>
  <c r="G73"/>
  <c r="H73"/>
  <c r="I73"/>
  <c r="L73"/>
  <c r="M73"/>
  <c r="V73"/>
  <c r="B74"/>
  <c r="C74"/>
  <c r="D74"/>
  <c r="F74"/>
  <c r="G74"/>
  <c r="H74"/>
  <c r="I74"/>
  <c r="L74"/>
  <c r="M74"/>
  <c r="V74"/>
  <c r="B75"/>
  <c r="C75"/>
  <c r="D75"/>
  <c r="F75"/>
  <c r="G75"/>
  <c r="H75"/>
  <c r="I75"/>
  <c r="L75"/>
  <c r="M75"/>
  <c r="B68"/>
  <c r="C68"/>
  <c r="D68"/>
  <c r="F68"/>
  <c r="G68"/>
  <c r="H68"/>
  <c r="I68"/>
  <c r="L68"/>
  <c r="M68"/>
  <c r="V68"/>
  <c r="B69"/>
  <c r="C69"/>
  <c r="D69"/>
  <c r="F69"/>
  <c r="G69"/>
  <c r="H69"/>
  <c r="I69"/>
  <c r="L69"/>
  <c r="M69"/>
  <c r="V69"/>
  <c r="B65"/>
  <c r="C65"/>
  <c r="D65"/>
  <c r="F65"/>
  <c r="G65"/>
  <c r="H65"/>
  <c r="I65"/>
  <c r="L65"/>
  <c r="M65"/>
  <c r="V65"/>
  <c r="B66"/>
  <c r="C66"/>
  <c r="D66"/>
  <c r="F66"/>
  <c r="G66"/>
  <c r="H66"/>
  <c r="I66"/>
  <c r="L66"/>
  <c r="M66"/>
  <c r="V66"/>
  <c r="B67"/>
  <c r="C67"/>
  <c r="D67"/>
  <c r="F67"/>
  <c r="G67"/>
  <c r="H67"/>
  <c r="I67"/>
  <c r="L67"/>
  <c r="M67"/>
  <c r="V67"/>
  <c r="B62"/>
  <c r="C62"/>
  <c r="D62"/>
  <c r="F62"/>
  <c r="G62"/>
  <c r="H62"/>
  <c r="I62"/>
  <c r="L62"/>
  <c r="M62"/>
  <c r="V62"/>
  <c r="B63"/>
  <c r="C63"/>
  <c r="D63"/>
  <c r="F63"/>
  <c r="G63"/>
  <c r="H63"/>
  <c r="I63"/>
  <c r="L63"/>
  <c r="M63"/>
  <c r="V63"/>
  <c r="B64"/>
  <c r="C64"/>
  <c r="D64"/>
  <c r="F64"/>
  <c r="G64"/>
  <c r="H64"/>
  <c r="I64"/>
  <c r="L64"/>
  <c r="M64"/>
  <c r="V64"/>
  <c r="B59"/>
  <c r="C59"/>
  <c r="D59"/>
  <c r="F59"/>
  <c r="G59"/>
  <c r="H59"/>
  <c r="I59"/>
  <c r="L59"/>
  <c r="M59"/>
  <c r="V59"/>
  <c r="B60"/>
  <c r="C60"/>
  <c r="D60"/>
  <c r="F60"/>
  <c r="G60"/>
  <c r="H60"/>
  <c r="I60"/>
  <c r="L60"/>
  <c r="M60"/>
  <c r="V60"/>
  <c r="B61"/>
  <c r="C61"/>
  <c r="D61"/>
  <c r="F61"/>
  <c r="G61"/>
  <c r="H61"/>
  <c r="I61"/>
  <c r="L61"/>
  <c r="M61"/>
  <c r="V61"/>
  <c r="B55"/>
  <c r="C55"/>
  <c r="D55"/>
  <c r="F55"/>
  <c r="G55"/>
  <c r="H55"/>
  <c r="I55"/>
  <c r="L55"/>
  <c r="M55"/>
  <c r="V55"/>
  <c r="B56"/>
  <c r="C56"/>
  <c r="D56"/>
  <c r="F56"/>
  <c r="G56"/>
  <c r="H56"/>
  <c r="I56"/>
  <c r="L56"/>
  <c r="M56"/>
  <c r="V56"/>
  <c r="B57"/>
  <c r="C57"/>
  <c r="D57"/>
  <c r="F57"/>
  <c r="G57"/>
  <c r="H57"/>
  <c r="I57"/>
  <c r="L57"/>
  <c r="M57"/>
  <c r="V57"/>
  <c r="B58"/>
  <c r="C58"/>
  <c r="D58"/>
  <c r="F58"/>
  <c r="G58"/>
  <c r="H58"/>
  <c r="I58"/>
  <c r="L58"/>
  <c r="M58"/>
  <c r="V58"/>
  <c r="B54"/>
  <c r="C54"/>
  <c r="D54"/>
  <c r="F54"/>
  <c r="G54"/>
  <c r="H54"/>
  <c r="I54"/>
  <c r="L54"/>
  <c r="M54"/>
  <c r="V54"/>
  <c r="B51"/>
  <c r="C51"/>
  <c r="D51"/>
  <c r="F51"/>
  <c r="G51"/>
  <c r="H51"/>
  <c r="I51"/>
  <c r="L51"/>
  <c r="M51"/>
  <c r="V51"/>
  <c r="B52"/>
  <c r="C52"/>
  <c r="D52"/>
  <c r="F52"/>
  <c r="G52"/>
  <c r="H52"/>
  <c r="I52"/>
  <c r="L52"/>
  <c r="M52"/>
  <c r="V52"/>
  <c r="B53"/>
  <c r="C53"/>
  <c r="D53"/>
  <c r="F53"/>
  <c r="G53"/>
  <c r="H53"/>
  <c r="I53"/>
  <c r="L53"/>
  <c r="M53"/>
  <c r="V53"/>
  <c r="B46"/>
  <c r="C46"/>
  <c r="D46"/>
  <c r="F46"/>
  <c r="G46"/>
  <c r="H46"/>
  <c r="I46"/>
  <c r="L46"/>
  <c r="M46"/>
  <c r="V46"/>
  <c r="B47"/>
  <c r="C47"/>
  <c r="D47"/>
  <c r="F47"/>
  <c r="G47"/>
  <c r="H47"/>
  <c r="I47"/>
  <c r="L47"/>
  <c r="M47"/>
  <c r="V47"/>
  <c r="B48"/>
  <c r="C48"/>
  <c r="D48"/>
  <c r="F48"/>
  <c r="G48"/>
  <c r="H48"/>
  <c r="I48"/>
  <c r="L48"/>
  <c r="M48"/>
  <c r="V48"/>
  <c r="B49"/>
  <c r="C49"/>
  <c r="D49"/>
  <c r="F49"/>
  <c r="G49"/>
  <c r="H49"/>
  <c r="I49"/>
  <c r="L49"/>
  <c r="M49"/>
  <c r="V49"/>
  <c r="B50"/>
  <c r="C50"/>
  <c r="D50"/>
  <c r="F50"/>
  <c r="G50"/>
  <c r="H50"/>
  <c r="I50"/>
  <c r="L50"/>
  <c r="M50"/>
  <c r="V50"/>
  <c r="B43"/>
  <c r="C43"/>
  <c r="D43"/>
  <c r="F43"/>
  <c r="G43"/>
  <c r="H43"/>
  <c r="I43"/>
  <c r="L43"/>
  <c r="M43"/>
  <c r="V43"/>
  <c r="B44"/>
  <c r="C44"/>
  <c r="D44"/>
  <c r="F44"/>
  <c r="G44"/>
  <c r="H44"/>
  <c r="I44"/>
  <c r="L44"/>
  <c r="M44"/>
  <c r="V44"/>
  <c r="B45"/>
  <c r="C45"/>
  <c r="D45"/>
  <c r="F45"/>
  <c r="G45"/>
  <c r="H45"/>
  <c r="I45"/>
  <c r="L45"/>
  <c r="M45"/>
  <c r="V45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9"/>
  <c r="C39"/>
  <c r="D39"/>
  <c r="F39"/>
  <c r="G39"/>
  <c r="H39"/>
  <c r="I39"/>
  <c r="L39"/>
  <c r="M39"/>
  <c r="V39"/>
  <c r="B40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41"/>
  <c r="B42"/>
  <c r="C42"/>
  <c r="D42"/>
  <c r="F42"/>
  <c r="G42"/>
  <c r="H42"/>
  <c r="I42"/>
  <c r="L42"/>
  <c r="M42"/>
  <c r="V42"/>
  <c r="B35"/>
  <c r="C35"/>
  <c r="D35"/>
  <c r="F35"/>
  <c r="G35"/>
  <c r="H35"/>
  <c r="I35"/>
  <c r="L35"/>
  <c r="M35"/>
  <c r="V35"/>
  <c r="B36"/>
  <c r="C36"/>
  <c r="D36"/>
  <c r="F36"/>
  <c r="G36"/>
  <c r="H36"/>
  <c r="I36"/>
  <c r="L36"/>
  <c r="M36"/>
  <c r="V36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32"/>
  <c r="C32"/>
  <c r="D32"/>
  <c r="F32"/>
  <c r="G32"/>
  <c r="H32"/>
  <c r="I32"/>
  <c r="L32"/>
  <c r="M32"/>
  <c r="V32"/>
  <c r="B33"/>
  <c r="C33"/>
  <c r="D33"/>
  <c r="F33"/>
  <c r="G33"/>
  <c r="H33"/>
  <c r="I33"/>
  <c r="L33"/>
  <c r="M33"/>
  <c r="V33"/>
  <c r="B34"/>
  <c r="C34"/>
  <c r="D34"/>
  <c r="F34"/>
  <c r="G34"/>
  <c r="H34"/>
  <c r="I34"/>
  <c r="L34"/>
  <c r="M34"/>
  <c r="V34"/>
  <c r="B22"/>
  <c r="C22"/>
  <c r="D22"/>
  <c r="F22"/>
  <c r="G22"/>
  <c r="H22"/>
  <c r="I22"/>
  <c r="L22"/>
  <c r="M22"/>
  <c r="V22"/>
  <c r="B23"/>
  <c r="C23"/>
  <c r="D23"/>
  <c r="F23"/>
  <c r="G23"/>
  <c r="H23"/>
  <c r="I23"/>
  <c r="L23"/>
  <c r="M23"/>
  <c r="V23"/>
  <c r="B24"/>
  <c r="C24"/>
  <c r="D24"/>
  <c r="F24"/>
  <c r="G24"/>
  <c r="H24"/>
  <c r="I24"/>
  <c r="L24"/>
  <c r="M24"/>
  <c r="V24"/>
  <c r="B25"/>
  <c r="C25"/>
  <c r="D25"/>
  <c r="F25"/>
  <c r="G25"/>
  <c r="H25"/>
  <c r="I25"/>
  <c r="L25"/>
  <c r="M25"/>
  <c r="V25"/>
  <c r="B26"/>
  <c r="C26"/>
  <c r="D26"/>
  <c r="F26"/>
  <c r="G26"/>
  <c r="H26"/>
  <c r="I26"/>
  <c r="L26"/>
  <c r="M26"/>
  <c r="V26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B18"/>
  <c r="C18"/>
  <c r="D18"/>
  <c r="F18"/>
  <c r="G18"/>
  <c r="H18"/>
  <c r="I18"/>
  <c r="L18"/>
  <c r="M18"/>
  <c r="V18"/>
  <c r="B19"/>
  <c r="C19"/>
  <c r="D19"/>
  <c r="F19"/>
  <c r="G19"/>
  <c r="H19"/>
  <c r="I19"/>
  <c r="L19"/>
  <c r="M19"/>
  <c r="V19"/>
  <c r="B20"/>
  <c r="C20"/>
  <c r="D20"/>
  <c r="F20"/>
  <c r="G20"/>
  <c r="H20"/>
  <c r="I20"/>
  <c r="L20"/>
  <c r="M20"/>
  <c r="V20"/>
  <c r="B21"/>
  <c r="C21"/>
  <c r="D21"/>
  <c r="F21"/>
  <c r="G21"/>
  <c r="H21"/>
  <c r="I21"/>
  <c r="L21"/>
  <c r="M21"/>
  <c r="V21"/>
  <c r="B17"/>
  <c r="C17"/>
  <c r="D17"/>
  <c r="F17"/>
  <c r="G17"/>
  <c r="H17"/>
  <c r="I17"/>
  <c r="L17"/>
  <c r="M17"/>
  <c r="V17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B13"/>
  <c r="C13"/>
  <c r="D13"/>
  <c r="F13"/>
  <c r="G13"/>
  <c r="H13"/>
  <c r="I13"/>
  <c r="L13"/>
  <c r="M13"/>
  <c r="V13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V15"/>
  <c r="B16"/>
  <c r="C16"/>
  <c r="D16"/>
  <c r="F16"/>
  <c r="G16"/>
  <c r="H16"/>
  <c r="I16"/>
  <c r="L16"/>
  <c r="M16"/>
  <c r="V16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V3"/>
  <c r="M3"/>
  <c r="L3"/>
  <c r="I3"/>
  <c r="H3"/>
  <c r="G3"/>
  <c r="F3"/>
  <c r="D3"/>
  <c r="C3"/>
  <c r="B3"/>
  <c r="I223" i="55"/>
  <c r="I224" i="56" s="1"/>
  <c r="H223" i="55"/>
  <c r="H224" i="56" s="1"/>
  <c r="G223" i="55"/>
  <c r="G224" i="56" s="1"/>
  <c r="F223" i="55"/>
  <c r="F224" i="56" s="1"/>
  <c r="O36" i="10"/>
  <c r="R36" s="1"/>
  <c r="M36"/>
  <c r="L36"/>
  <c r="S36" s="1"/>
  <c r="D36"/>
  <c r="J36" s="1"/>
  <c r="E36"/>
  <c r="K36" s="1"/>
  <c r="F238" i="53"/>
  <c r="G238"/>
  <c r="H238"/>
  <c r="I238"/>
  <c r="F238" i="54"/>
  <c r="I238"/>
  <c r="H238"/>
  <c r="G238"/>
  <c r="B235" i="53"/>
  <c r="C235"/>
  <c r="D235"/>
  <c r="F235"/>
  <c r="G235"/>
  <c r="H235"/>
  <c r="I235"/>
  <c r="L235"/>
  <c r="M235"/>
  <c r="V235"/>
  <c r="B236"/>
  <c r="C236"/>
  <c r="D236"/>
  <c r="F236"/>
  <c r="G236"/>
  <c r="H236"/>
  <c r="I236"/>
  <c r="L236"/>
  <c r="M236"/>
  <c r="V236"/>
  <c r="B237"/>
  <c r="C237"/>
  <c r="D237"/>
  <c r="F237"/>
  <c r="G237"/>
  <c r="H237"/>
  <c r="I237"/>
  <c r="L237"/>
  <c r="M237"/>
  <c r="V237"/>
  <c r="B232"/>
  <c r="C232"/>
  <c r="D232"/>
  <c r="F232"/>
  <c r="G232"/>
  <c r="H232"/>
  <c r="I232"/>
  <c r="L232"/>
  <c r="M232"/>
  <c r="V232"/>
  <c r="B233"/>
  <c r="C233"/>
  <c r="D233"/>
  <c r="F233"/>
  <c r="G233"/>
  <c r="H233"/>
  <c r="I233"/>
  <c r="L233"/>
  <c r="M233"/>
  <c r="V233"/>
  <c r="B234"/>
  <c r="C234"/>
  <c r="D234"/>
  <c r="F234"/>
  <c r="G234"/>
  <c r="H234"/>
  <c r="I234"/>
  <c r="L234"/>
  <c r="M234"/>
  <c r="V234"/>
  <c r="V218" i="59" l="1"/>
  <c r="V8" i="60"/>
  <c r="I219"/>
  <c r="M39" i="10"/>
  <c r="G219" i="60"/>
  <c r="E39" i="10"/>
  <c r="K39" s="1"/>
  <c r="H219" i="60"/>
  <c r="L39" i="10"/>
  <c r="U38"/>
  <c r="U37"/>
  <c r="U36"/>
  <c r="F201" i="57"/>
  <c r="G201"/>
  <c r="H201"/>
  <c r="I201"/>
  <c r="V201" i="58"/>
  <c r="V202" i="57" s="1"/>
  <c r="E37" i="10"/>
  <c r="K37" s="1"/>
  <c r="V223" i="55"/>
  <c r="V224" i="56" s="1"/>
  <c r="V223"/>
  <c r="B229" i="53"/>
  <c r="C229"/>
  <c r="D229"/>
  <c r="F229"/>
  <c r="G229"/>
  <c r="H229"/>
  <c r="I229"/>
  <c r="L229"/>
  <c r="M229"/>
  <c r="V229"/>
  <c r="B230"/>
  <c r="C230"/>
  <c r="D230"/>
  <c r="F230"/>
  <c r="G230"/>
  <c r="H230"/>
  <c r="I230"/>
  <c r="L230"/>
  <c r="M230"/>
  <c r="V230"/>
  <c r="B231"/>
  <c r="C231"/>
  <c r="D231"/>
  <c r="F231"/>
  <c r="G231"/>
  <c r="H231"/>
  <c r="I231"/>
  <c r="L231"/>
  <c r="M231"/>
  <c r="V231"/>
  <c r="B228"/>
  <c r="C228"/>
  <c r="D228"/>
  <c r="F228"/>
  <c r="G228"/>
  <c r="H228"/>
  <c r="I228"/>
  <c r="L228"/>
  <c r="M228"/>
  <c r="V228"/>
  <c r="B227"/>
  <c r="C227"/>
  <c r="D227"/>
  <c r="F227"/>
  <c r="G227"/>
  <c r="H227"/>
  <c r="I227"/>
  <c r="L227"/>
  <c r="M227"/>
  <c r="V227"/>
  <c r="B220"/>
  <c r="C220"/>
  <c r="D220"/>
  <c r="F220"/>
  <c r="G220"/>
  <c r="H220"/>
  <c r="I220"/>
  <c r="L220"/>
  <c r="M220"/>
  <c r="V220"/>
  <c r="B221"/>
  <c r="C221"/>
  <c r="D221"/>
  <c r="F221"/>
  <c r="G221"/>
  <c r="H221"/>
  <c r="I221"/>
  <c r="L221"/>
  <c r="M221"/>
  <c r="V221"/>
  <c r="B222"/>
  <c r="C222"/>
  <c r="D222"/>
  <c r="F222"/>
  <c r="G222"/>
  <c r="H222"/>
  <c r="I222"/>
  <c r="L222"/>
  <c r="M222"/>
  <c r="V222"/>
  <c r="B223"/>
  <c r="C223"/>
  <c r="D223"/>
  <c r="F223"/>
  <c r="G223"/>
  <c r="H223"/>
  <c r="I223"/>
  <c r="L223"/>
  <c r="M223"/>
  <c r="V223"/>
  <c r="B224"/>
  <c r="C224"/>
  <c r="D224"/>
  <c r="F224"/>
  <c r="G224"/>
  <c r="H224"/>
  <c r="I224"/>
  <c r="L224"/>
  <c r="M224"/>
  <c r="V224"/>
  <c r="B225"/>
  <c r="C225"/>
  <c r="D225"/>
  <c r="F225"/>
  <c r="G225"/>
  <c r="H225"/>
  <c r="I225"/>
  <c r="L225"/>
  <c r="M225"/>
  <c r="V225"/>
  <c r="B226"/>
  <c r="C226"/>
  <c r="D226"/>
  <c r="F226"/>
  <c r="G226"/>
  <c r="H226"/>
  <c r="I226"/>
  <c r="L226"/>
  <c r="M226"/>
  <c r="V226"/>
  <c r="B216"/>
  <c r="C216"/>
  <c r="D216"/>
  <c r="F216"/>
  <c r="G216"/>
  <c r="H216"/>
  <c r="I216"/>
  <c r="L216"/>
  <c r="M216"/>
  <c r="V216"/>
  <c r="B217"/>
  <c r="C217"/>
  <c r="D217"/>
  <c r="F217"/>
  <c r="G217"/>
  <c r="H217"/>
  <c r="I217"/>
  <c r="L217"/>
  <c r="M217"/>
  <c r="V217"/>
  <c r="B218"/>
  <c r="C218"/>
  <c r="D218"/>
  <c r="F218"/>
  <c r="G218"/>
  <c r="H218"/>
  <c r="I218"/>
  <c r="L218"/>
  <c r="M218"/>
  <c r="V218"/>
  <c r="B219"/>
  <c r="C219"/>
  <c r="D219"/>
  <c r="F219"/>
  <c r="G219"/>
  <c r="H219"/>
  <c r="I219"/>
  <c r="L219"/>
  <c r="M219"/>
  <c r="V219"/>
  <c r="B214"/>
  <c r="C214"/>
  <c r="D214"/>
  <c r="F214"/>
  <c r="G214"/>
  <c r="H214"/>
  <c r="I214"/>
  <c r="L214"/>
  <c r="M214"/>
  <c r="V214"/>
  <c r="B215"/>
  <c r="C215"/>
  <c r="D215"/>
  <c r="F215"/>
  <c r="G215"/>
  <c r="H215"/>
  <c r="I215"/>
  <c r="L215"/>
  <c r="M215"/>
  <c r="V215"/>
  <c r="B209"/>
  <c r="C209"/>
  <c r="D209"/>
  <c r="F209"/>
  <c r="G209"/>
  <c r="H209"/>
  <c r="I209"/>
  <c r="L209"/>
  <c r="M209"/>
  <c r="V209"/>
  <c r="B210"/>
  <c r="C210"/>
  <c r="D210"/>
  <c r="F210"/>
  <c r="G210"/>
  <c r="H210"/>
  <c r="I210"/>
  <c r="L210"/>
  <c r="M210"/>
  <c r="V210"/>
  <c r="B211"/>
  <c r="C211"/>
  <c r="D211"/>
  <c r="F211"/>
  <c r="G211"/>
  <c r="H211"/>
  <c r="I211"/>
  <c r="L211"/>
  <c r="M211"/>
  <c r="V211"/>
  <c r="B212"/>
  <c r="C212"/>
  <c r="D212"/>
  <c r="F212"/>
  <c r="G212"/>
  <c r="H212"/>
  <c r="I212"/>
  <c r="L212"/>
  <c r="M212"/>
  <c r="V212"/>
  <c r="B213"/>
  <c r="C213"/>
  <c r="D213"/>
  <c r="F213"/>
  <c r="G213"/>
  <c r="H213"/>
  <c r="I213"/>
  <c r="L213"/>
  <c r="M213"/>
  <c r="V213"/>
  <c r="B207"/>
  <c r="C207"/>
  <c r="D207"/>
  <c r="F207"/>
  <c r="G207"/>
  <c r="H207"/>
  <c r="I207"/>
  <c r="L207"/>
  <c r="M207"/>
  <c r="V207"/>
  <c r="B208"/>
  <c r="C208"/>
  <c r="D208"/>
  <c r="F208"/>
  <c r="G208"/>
  <c r="H208"/>
  <c r="I208"/>
  <c r="L208"/>
  <c r="M208"/>
  <c r="V208"/>
  <c r="B204"/>
  <c r="C204"/>
  <c r="D204"/>
  <c r="F204"/>
  <c r="G204"/>
  <c r="H204"/>
  <c r="I204"/>
  <c r="L204"/>
  <c r="M204"/>
  <c r="V204"/>
  <c r="B205"/>
  <c r="C205"/>
  <c r="D205"/>
  <c r="F205"/>
  <c r="G205"/>
  <c r="H205"/>
  <c r="I205"/>
  <c r="L205"/>
  <c r="M205"/>
  <c r="V205"/>
  <c r="B206"/>
  <c r="C206"/>
  <c r="D206"/>
  <c r="F206"/>
  <c r="G206"/>
  <c r="H206"/>
  <c r="I206"/>
  <c r="L206"/>
  <c r="M206"/>
  <c r="V206"/>
  <c r="B197"/>
  <c r="C197"/>
  <c r="D197"/>
  <c r="F197"/>
  <c r="G197"/>
  <c r="H197"/>
  <c r="I197"/>
  <c r="L197"/>
  <c r="M197"/>
  <c r="V197"/>
  <c r="B198"/>
  <c r="C198"/>
  <c r="D198"/>
  <c r="F198"/>
  <c r="G198"/>
  <c r="H198"/>
  <c r="I198"/>
  <c r="L198"/>
  <c r="M198"/>
  <c r="V198"/>
  <c r="B199"/>
  <c r="C199"/>
  <c r="D199"/>
  <c r="F199"/>
  <c r="G199"/>
  <c r="H199"/>
  <c r="I199"/>
  <c r="L199"/>
  <c r="M199"/>
  <c r="V199"/>
  <c r="B200"/>
  <c r="C200"/>
  <c r="D200"/>
  <c r="F200"/>
  <c r="G200"/>
  <c r="H200"/>
  <c r="I200"/>
  <c r="L200"/>
  <c r="M200"/>
  <c r="V200"/>
  <c r="B201"/>
  <c r="C201"/>
  <c r="D201"/>
  <c r="F201"/>
  <c r="G201"/>
  <c r="H201"/>
  <c r="I201"/>
  <c r="L201"/>
  <c r="M201"/>
  <c r="V201"/>
  <c r="B202"/>
  <c r="C202"/>
  <c r="D202"/>
  <c r="F202"/>
  <c r="G202"/>
  <c r="H202"/>
  <c r="I202"/>
  <c r="L202"/>
  <c r="M202"/>
  <c r="V202"/>
  <c r="B203"/>
  <c r="C203"/>
  <c r="D203"/>
  <c r="F203"/>
  <c r="G203"/>
  <c r="H203"/>
  <c r="I203"/>
  <c r="L203"/>
  <c r="M203"/>
  <c r="V203"/>
  <c r="B196"/>
  <c r="C196"/>
  <c r="D196"/>
  <c r="F196"/>
  <c r="G196"/>
  <c r="H196"/>
  <c r="I196"/>
  <c r="L196"/>
  <c r="M196"/>
  <c r="V196"/>
  <c r="B193"/>
  <c r="C193"/>
  <c r="D193"/>
  <c r="F193"/>
  <c r="G193"/>
  <c r="H193"/>
  <c r="I193"/>
  <c r="L193"/>
  <c r="M193"/>
  <c r="V193"/>
  <c r="B194"/>
  <c r="C194"/>
  <c r="D194"/>
  <c r="F194"/>
  <c r="G194"/>
  <c r="H194"/>
  <c r="I194"/>
  <c r="L194"/>
  <c r="M194"/>
  <c r="V194"/>
  <c r="B195"/>
  <c r="C195"/>
  <c r="D195"/>
  <c r="F195"/>
  <c r="G195"/>
  <c r="H195"/>
  <c r="I195"/>
  <c r="L195"/>
  <c r="M195"/>
  <c r="V195"/>
  <c r="B190"/>
  <c r="C190"/>
  <c r="D190"/>
  <c r="F190"/>
  <c r="G190"/>
  <c r="H190"/>
  <c r="I190"/>
  <c r="L190"/>
  <c r="M190"/>
  <c r="V190"/>
  <c r="B191"/>
  <c r="C191"/>
  <c r="D191"/>
  <c r="F191"/>
  <c r="G191"/>
  <c r="H191"/>
  <c r="I191"/>
  <c r="L191"/>
  <c r="M191"/>
  <c r="V191"/>
  <c r="B192"/>
  <c r="C192"/>
  <c r="D192"/>
  <c r="F192"/>
  <c r="G192"/>
  <c r="H192"/>
  <c r="I192"/>
  <c r="L192"/>
  <c r="M192"/>
  <c r="V192"/>
  <c r="B185"/>
  <c r="C185"/>
  <c r="D185"/>
  <c r="F185"/>
  <c r="G185"/>
  <c r="H185"/>
  <c r="I185"/>
  <c r="L185"/>
  <c r="M185"/>
  <c r="V185"/>
  <c r="B186"/>
  <c r="C186"/>
  <c r="D186"/>
  <c r="F186"/>
  <c r="G186"/>
  <c r="H186"/>
  <c r="I186"/>
  <c r="L186"/>
  <c r="M186"/>
  <c r="V186"/>
  <c r="B187"/>
  <c r="C187"/>
  <c r="D187"/>
  <c r="F187"/>
  <c r="G187"/>
  <c r="H187"/>
  <c r="I187"/>
  <c r="L187"/>
  <c r="M187"/>
  <c r="V187"/>
  <c r="B188"/>
  <c r="C188"/>
  <c r="D188"/>
  <c r="F188"/>
  <c r="G188"/>
  <c r="H188"/>
  <c r="I188"/>
  <c r="L188"/>
  <c r="M188"/>
  <c r="V188"/>
  <c r="B189"/>
  <c r="C189"/>
  <c r="D189"/>
  <c r="F189"/>
  <c r="G189"/>
  <c r="H189"/>
  <c r="I189"/>
  <c r="L189"/>
  <c r="M189"/>
  <c r="V189"/>
  <c r="B183"/>
  <c r="C183"/>
  <c r="D183"/>
  <c r="F183"/>
  <c r="G183"/>
  <c r="H183"/>
  <c r="I183"/>
  <c r="L183"/>
  <c r="M183"/>
  <c r="V183"/>
  <c r="B184"/>
  <c r="C184"/>
  <c r="D184"/>
  <c r="F184"/>
  <c r="G184"/>
  <c r="H184"/>
  <c r="I184"/>
  <c r="L184"/>
  <c r="M184"/>
  <c r="V184"/>
  <c r="B176"/>
  <c r="C176"/>
  <c r="D176"/>
  <c r="F176"/>
  <c r="G176"/>
  <c r="H176"/>
  <c r="I176"/>
  <c r="L176"/>
  <c r="M176"/>
  <c r="V176"/>
  <c r="B177"/>
  <c r="C177"/>
  <c r="D177"/>
  <c r="F177"/>
  <c r="G177"/>
  <c r="H177"/>
  <c r="I177"/>
  <c r="L177"/>
  <c r="M177"/>
  <c r="V177"/>
  <c r="B178"/>
  <c r="C178"/>
  <c r="D178"/>
  <c r="F178"/>
  <c r="G178"/>
  <c r="H178"/>
  <c r="I178"/>
  <c r="L178"/>
  <c r="M178"/>
  <c r="V178"/>
  <c r="B179"/>
  <c r="C179"/>
  <c r="D179"/>
  <c r="F179"/>
  <c r="G179"/>
  <c r="H179"/>
  <c r="I179"/>
  <c r="L179"/>
  <c r="M179"/>
  <c r="V179"/>
  <c r="B180"/>
  <c r="C180"/>
  <c r="D180"/>
  <c r="F180"/>
  <c r="G180"/>
  <c r="H180"/>
  <c r="I180"/>
  <c r="L180"/>
  <c r="M180"/>
  <c r="V180"/>
  <c r="B181"/>
  <c r="C181"/>
  <c r="D181"/>
  <c r="F181"/>
  <c r="G181"/>
  <c r="H181"/>
  <c r="I181"/>
  <c r="L181"/>
  <c r="M181"/>
  <c r="V181"/>
  <c r="B182"/>
  <c r="C182"/>
  <c r="D182"/>
  <c r="F182"/>
  <c r="G182"/>
  <c r="H182"/>
  <c r="I182"/>
  <c r="L182"/>
  <c r="M182"/>
  <c r="V182"/>
  <c r="B173"/>
  <c r="C173"/>
  <c r="D173"/>
  <c r="F173"/>
  <c r="G173"/>
  <c r="H173"/>
  <c r="I173"/>
  <c r="L173"/>
  <c r="M173"/>
  <c r="V173"/>
  <c r="B174"/>
  <c r="C174"/>
  <c r="D174"/>
  <c r="F174"/>
  <c r="G174"/>
  <c r="H174"/>
  <c r="I174"/>
  <c r="L174"/>
  <c r="M174"/>
  <c r="V174"/>
  <c r="B175"/>
  <c r="C175"/>
  <c r="D175"/>
  <c r="F175"/>
  <c r="G175"/>
  <c r="H175"/>
  <c r="I175"/>
  <c r="L175"/>
  <c r="M175"/>
  <c r="V175"/>
  <c r="B171"/>
  <c r="C171"/>
  <c r="D171"/>
  <c r="F171"/>
  <c r="G171"/>
  <c r="H171"/>
  <c r="I171"/>
  <c r="L171"/>
  <c r="M171"/>
  <c r="V171"/>
  <c r="B172"/>
  <c r="C172"/>
  <c r="D172"/>
  <c r="F172"/>
  <c r="G172"/>
  <c r="H172"/>
  <c r="I172"/>
  <c r="L172"/>
  <c r="M172"/>
  <c r="V172"/>
  <c r="B166"/>
  <c r="C166"/>
  <c r="D166"/>
  <c r="F166"/>
  <c r="G166"/>
  <c r="H166"/>
  <c r="I166"/>
  <c r="L166"/>
  <c r="M166"/>
  <c r="V166"/>
  <c r="B167"/>
  <c r="C167"/>
  <c r="D167"/>
  <c r="F167"/>
  <c r="G167"/>
  <c r="H167"/>
  <c r="I167"/>
  <c r="L167"/>
  <c r="M167"/>
  <c r="V167"/>
  <c r="B168"/>
  <c r="C168"/>
  <c r="D168"/>
  <c r="F168"/>
  <c r="G168"/>
  <c r="H168"/>
  <c r="I168"/>
  <c r="L168"/>
  <c r="M168"/>
  <c r="V168"/>
  <c r="B169"/>
  <c r="C169"/>
  <c r="D169"/>
  <c r="F169"/>
  <c r="G169"/>
  <c r="H169"/>
  <c r="I169"/>
  <c r="L169"/>
  <c r="M169"/>
  <c r="V169"/>
  <c r="B170"/>
  <c r="C170"/>
  <c r="D170"/>
  <c r="F170"/>
  <c r="G170"/>
  <c r="H170"/>
  <c r="I170"/>
  <c r="L170"/>
  <c r="M170"/>
  <c r="V170"/>
  <c r="B162"/>
  <c r="C162"/>
  <c r="D162"/>
  <c r="F162"/>
  <c r="G162"/>
  <c r="H162"/>
  <c r="I162"/>
  <c r="L162"/>
  <c r="M162"/>
  <c r="V162"/>
  <c r="B163"/>
  <c r="C163"/>
  <c r="D163"/>
  <c r="F163"/>
  <c r="G163"/>
  <c r="H163"/>
  <c r="I163"/>
  <c r="L163"/>
  <c r="M163"/>
  <c r="V163"/>
  <c r="B164"/>
  <c r="C164"/>
  <c r="D164"/>
  <c r="F164"/>
  <c r="G164"/>
  <c r="H164"/>
  <c r="I164"/>
  <c r="L164"/>
  <c r="M164"/>
  <c r="V164"/>
  <c r="B165"/>
  <c r="C165"/>
  <c r="D165"/>
  <c r="F165"/>
  <c r="G165"/>
  <c r="H165"/>
  <c r="I165"/>
  <c r="L165"/>
  <c r="M165"/>
  <c r="V165"/>
  <c r="B156"/>
  <c r="C156"/>
  <c r="D156"/>
  <c r="F156"/>
  <c r="G156"/>
  <c r="H156"/>
  <c r="I156"/>
  <c r="L156"/>
  <c r="M156"/>
  <c r="V156"/>
  <c r="B157"/>
  <c r="C157"/>
  <c r="D157"/>
  <c r="F157"/>
  <c r="G157"/>
  <c r="H157"/>
  <c r="I157"/>
  <c r="L157"/>
  <c r="M157"/>
  <c r="V157"/>
  <c r="B158"/>
  <c r="C158"/>
  <c r="D158"/>
  <c r="F158"/>
  <c r="G158"/>
  <c r="H158"/>
  <c r="I158"/>
  <c r="L158"/>
  <c r="M158"/>
  <c r="V158"/>
  <c r="B159"/>
  <c r="C159"/>
  <c r="D159"/>
  <c r="F159"/>
  <c r="G159"/>
  <c r="H159"/>
  <c r="I159"/>
  <c r="L159"/>
  <c r="M159"/>
  <c r="V159"/>
  <c r="B160"/>
  <c r="C160"/>
  <c r="D160"/>
  <c r="F160"/>
  <c r="G160"/>
  <c r="H160"/>
  <c r="I160"/>
  <c r="L160"/>
  <c r="M160"/>
  <c r="V160"/>
  <c r="B161"/>
  <c r="C161"/>
  <c r="D161"/>
  <c r="F161"/>
  <c r="G161"/>
  <c r="H161"/>
  <c r="I161"/>
  <c r="L161"/>
  <c r="M161"/>
  <c r="V161"/>
  <c r="B152"/>
  <c r="C152"/>
  <c r="D152"/>
  <c r="F152"/>
  <c r="G152"/>
  <c r="H152"/>
  <c r="I152"/>
  <c r="L152"/>
  <c r="M152"/>
  <c r="V152"/>
  <c r="B153"/>
  <c r="C153"/>
  <c r="D153"/>
  <c r="F153"/>
  <c r="G153"/>
  <c r="H153"/>
  <c r="I153"/>
  <c r="L153"/>
  <c r="M153"/>
  <c r="V153"/>
  <c r="B154"/>
  <c r="C154"/>
  <c r="D154"/>
  <c r="F154"/>
  <c r="G154"/>
  <c r="H154"/>
  <c r="I154"/>
  <c r="L154"/>
  <c r="M154"/>
  <c r="V154"/>
  <c r="B155"/>
  <c r="C155"/>
  <c r="D155"/>
  <c r="F155"/>
  <c r="G155"/>
  <c r="H155"/>
  <c r="I155"/>
  <c r="L155"/>
  <c r="M155"/>
  <c r="V155"/>
  <c r="B147"/>
  <c r="C147"/>
  <c r="D147"/>
  <c r="F147"/>
  <c r="G147"/>
  <c r="H147"/>
  <c r="I147"/>
  <c r="L147"/>
  <c r="M147"/>
  <c r="V147"/>
  <c r="B148"/>
  <c r="C148"/>
  <c r="D148"/>
  <c r="F148"/>
  <c r="G148"/>
  <c r="H148"/>
  <c r="I148"/>
  <c r="L148"/>
  <c r="M148"/>
  <c r="V148"/>
  <c r="B149"/>
  <c r="C149"/>
  <c r="D149"/>
  <c r="F149"/>
  <c r="G149"/>
  <c r="H149"/>
  <c r="I149"/>
  <c r="L149"/>
  <c r="M149"/>
  <c r="V149"/>
  <c r="B150"/>
  <c r="C150"/>
  <c r="D150"/>
  <c r="F150"/>
  <c r="G150"/>
  <c r="H150"/>
  <c r="I150"/>
  <c r="L150"/>
  <c r="M150"/>
  <c r="V150"/>
  <c r="B151"/>
  <c r="C151"/>
  <c r="D151"/>
  <c r="F151"/>
  <c r="G151"/>
  <c r="H151"/>
  <c r="I151"/>
  <c r="L151"/>
  <c r="M151"/>
  <c r="V151"/>
  <c r="B146"/>
  <c r="C146"/>
  <c r="D146"/>
  <c r="F146"/>
  <c r="G146"/>
  <c r="H146"/>
  <c r="I146"/>
  <c r="L146"/>
  <c r="M146"/>
  <c r="V146"/>
  <c r="B137"/>
  <c r="C137"/>
  <c r="D137"/>
  <c r="F137"/>
  <c r="G137"/>
  <c r="H137"/>
  <c r="I137"/>
  <c r="L137"/>
  <c r="M137"/>
  <c r="V137"/>
  <c r="B138"/>
  <c r="C138"/>
  <c r="D138"/>
  <c r="F138"/>
  <c r="G138"/>
  <c r="H138"/>
  <c r="I138"/>
  <c r="L138"/>
  <c r="M138"/>
  <c r="V138"/>
  <c r="B139"/>
  <c r="C139"/>
  <c r="D139"/>
  <c r="F139"/>
  <c r="G139"/>
  <c r="H139"/>
  <c r="I139"/>
  <c r="L139"/>
  <c r="M139"/>
  <c r="V139"/>
  <c r="B140"/>
  <c r="C140"/>
  <c r="D140"/>
  <c r="F140"/>
  <c r="G140"/>
  <c r="H140"/>
  <c r="I140"/>
  <c r="L140"/>
  <c r="M140"/>
  <c r="V140"/>
  <c r="B141"/>
  <c r="C141"/>
  <c r="D141"/>
  <c r="F141"/>
  <c r="G141"/>
  <c r="H141"/>
  <c r="I141"/>
  <c r="L141"/>
  <c r="M141"/>
  <c r="V141"/>
  <c r="B142"/>
  <c r="C142"/>
  <c r="D142"/>
  <c r="F142"/>
  <c r="G142"/>
  <c r="H142"/>
  <c r="I142"/>
  <c r="L142"/>
  <c r="M142"/>
  <c r="V142"/>
  <c r="B143"/>
  <c r="C143"/>
  <c r="D143"/>
  <c r="F143"/>
  <c r="G143"/>
  <c r="H143"/>
  <c r="I143"/>
  <c r="L143"/>
  <c r="M143"/>
  <c r="V143"/>
  <c r="B144"/>
  <c r="C144"/>
  <c r="D144"/>
  <c r="F144"/>
  <c r="G144"/>
  <c r="H144"/>
  <c r="I144"/>
  <c r="L144"/>
  <c r="M144"/>
  <c r="V144"/>
  <c r="B145"/>
  <c r="C145"/>
  <c r="D145"/>
  <c r="F145"/>
  <c r="G145"/>
  <c r="H145"/>
  <c r="I145"/>
  <c r="L145"/>
  <c r="M145"/>
  <c r="V145"/>
  <c r="B136"/>
  <c r="C136"/>
  <c r="D136"/>
  <c r="F136"/>
  <c r="G136"/>
  <c r="H136"/>
  <c r="I136"/>
  <c r="L136"/>
  <c r="M136"/>
  <c r="V136"/>
  <c r="B133"/>
  <c r="C133"/>
  <c r="D133"/>
  <c r="F133"/>
  <c r="G133"/>
  <c r="H133"/>
  <c r="I133"/>
  <c r="L133"/>
  <c r="M133"/>
  <c r="V133"/>
  <c r="B134"/>
  <c r="C134"/>
  <c r="D134"/>
  <c r="F134"/>
  <c r="G134"/>
  <c r="H134"/>
  <c r="I134"/>
  <c r="L134"/>
  <c r="M134"/>
  <c r="V134"/>
  <c r="B135"/>
  <c r="C135"/>
  <c r="D135"/>
  <c r="F135"/>
  <c r="G135"/>
  <c r="H135"/>
  <c r="I135"/>
  <c r="L135"/>
  <c r="M135"/>
  <c r="V135"/>
  <c r="B127"/>
  <c r="C127"/>
  <c r="D127"/>
  <c r="F127"/>
  <c r="G127"/>
  <c r="H127"/>
  <c r="I127"/>
  <c r="L127"/>
  <c r="M127"/>
  <c r="V127"/>
  <c r="B128"/>
  <c r="C128"/>
  <c r="D128"/>
  <c r="F128"/>
  <c r="G128"/>
  <c r="H128"/>
  <c r="I128"/>
  <c r="L128"/>
  <c r="M128"/>
  <c r="V128"/>
  <c r="B129"/>
  <c r="C129"/>
  <c r="D129"/>
  <c r="F129"/>
  <c r="G129"/>
  <c r="H129"/>
  <c r="I129"/>
  <c r="L129"/>
  <c r="M129"/>
  <c r="V129"/>
  <c r="B130"/>
  <c r="C130"/>
  <c r="D130"/>
  <c r="F130"/>
  <c r="G130"/>
  <c r="H130"/>
  <c r="I130"/>
  <c r="L130"/>
  <c r="M130"/>
  <c r="V130"/>
  <c r="B131"/>
  <c r="C131"/>
  <c r="D131"/>
  <c r="F131"/>
  <c r="G131"/>
  <c r="H131"/>
  <c r="I131"/>
  <c r="L131"/>
  <c r="M131"/>
  <c r="V131"/>
  <c r="B132"/>
  <c r="C132"/>
  <c r="D132"/>
  <c r="F132"/>
  <c r="G132"/>
  <c r="H132"/>
  <c r="I132"/>
  <c r="L132"/>
  <c r="M132"/>
  <c r="V132"/>
  <c r="B126"/>
  <c r="C126"/>
  <c r="D126"/>
  <c r="F126"/>
  <c r="G126"/>
  <c r="H126"/>
  <c r="I126"/>
  <c r="L126"/>
  <c r="M126"/>
  <c r="V126"/>
  <c r="B123"/>
  <c r="C123"/>
  <c r="D123"/>
  <c r="F123"/>
  <c r="G123"/>
  <c r="H123"/>
  <c r="I123"/>
  <c r="L123"/>
  <c r="M123"/>
  <c r="V123"/>
  <c r="B124"/>
  <c r="C124"/>
  <c r="D124"/>
  <c r="F124"/>
  <c r="G124"/>
  <c r="H124"/>
  <c r="I124"/>
  <c r="L124"/>
  <c r="M124"/>
  <c r="V124"/>
  <c r="B125"/>
  <c r="C125"/>
  <c r="D125"/>
  <c r="F125"/>
  <c r="G125"/>
  <c r="H125"/>
  <c r="I125"/>
  <c r="L125"/>
  <c r="M125"/>
  <c r="V125"/>
  <c r="B117"/>
  <c r="C117"/>
  <c r="D117"/>
  <c r="F117"/>
  <c r="G117"/>
  <c r="H117"/>
  <c r="I117"/>
  <c r="L117"/>
  <c r="M117"/>
  <c r="V117"/>
  <c r="B118"/>
  <c r="C118"/>
  <c r="D118"/>
  <c r="F118"/>
  <c r="G118"/>
  <c r="H118"/>
  <c r="I118"/>
  <c r="L118"/>
  <c r="M118"/>
  <c r="V118"/>
  <c r="B119"/>
  <c r="C119"/>
  <c r="D119"/>
  <c r="F119"/>
  <c r="G119"/>
  <c r="H119"/>
  <c r="I119"/>
  <c r="L119"/>
  <c r="M119"/>
  <c r="V119"/>
  <c r="B120"/>
  <c r="C120"/>
  <c r="D120"/>
  <c r="F120"/>
  <c r="G120"/>
  <c r="H120"/>
  <c r="I120"/>
  <c r="L120"/>
  <c r="M120"/>
  <c r="V120"/>
  <c r="B121"/>
  <c r="C121"/>
  <c r="D121"/>
  <c r="F121"/>
  <c r="G121"/>
  <c r="H121"/>
  <c r="I121"/>
  <c r="L121"/>
  <c r="M121"/>
  <c r="V121"/>
  <c r="B122"/>
  <c r="C122"/>
  <c r="D122"/>
  <c r="F122"/>
  <c r="G122"/>
  <c r="H122"/>
  <c r="I122"/>
  <c r="L122"/>
  <c r="M122"/>
  <c r="V122"/>
  <c r="B113"/>
  <c r="C113"/>
  <c r="D113"/>
  <c r="F113"/>
  <c r="G113"/>
  <c r="H113"/>
  <c r="I113"/>
  <c r="L113"/>
  <c r="M113"/>
  <c r="V113"/>
  <c r="B114"/>
  <c r="C114"/>
  <c r="D114"/>
  <c r="F114"/>
  <c r="G114"/>
  <c r="H114"/>
  <c r="I114"/>
  <c r="L114"/>
  <c r="M114"/>
  <c r="V114"/>
  <c r="B115"/>
  <c r="C115"/>
  <c r="D115"/>
  <c r="F115"/>
  <c r="G115"/>
  <c r="H115"/>
  <c r="I115"/>
  <c r="L115"/>
  <c r="M115"/>
  <c r="V115"/>
  <c r="B116"/>
  <c r="C116"/>
  <c r="D116"/>
  <c r="F116"/>
  <c r="G116"/>
  <c r="H116"/>
  <c r="I116"/>
  <c r="L116"/>
  <c r="M116"/>
  <c r="V116"/>
  <c r="B111"/>
  <c r="C111"/>
  <c r="D111"/>
  <c r="F111"/>
  <c r="G111"/>
  <c r="H111"/>
  <c r="I111"/>
  <c r="L111"/>
  <c r="M111"/>
  <c r="V111"/>
  <c r="B112"/>
  <c r="C112"/>
  <c r="D112"/>
  <c r="F112"/>
  <c r="G112"/>
  <c r="H112"/>
  <c r="I112"/>
  <c r="L112"/>
  <c r="M112"/>
  <c r="V112"/>
  <c r="B110"/>
  <c r="C110"/>
  <c r="D110"/>
  <c r="F110"/>
  <c r="G110"/>
  <c r="H110"/>
  <c r="I110"/>
  <c r="L110"/>
  <c r="M110"/>
  <c r="V110"/>
  <c r="B108"/>
  <c r="C108"/>
  <c r="D108"/>
  <c r="F108"/>
  <c r="G108"/>
  <c r="H108"/>
  <c r="I108"/>
  <c r="L108"/>
  <c r="M108"/>
  <c r="V108"/>
  <c r="B109"/>
  <c r="C109"/>
  <c r="D109"/>
  <c r="F109"/>
  <c r="G109"/>
  <c r="H109"/>
  <c r="I109"/>
  <c r="L109"/>
  <c r="M109"/>
  <c r="V109"/>
  <c r="B103"/>
  <c r="C103"/>
  <c r="D103"/>
  <c r="F103"/>
  <c r="G103"/>
  <c r="H103"/>
  <c r="I103"/>
  <c r="L103"/>
  <c r="M103"/>
  <c r="V103"/>
  <c r="B104"/>
  <c r="C104"/>
  <c r="D104"/>
  <c r="F104"/>
  <c r="G104"/>
  <c r="H104"/>
  <c r="I104"/>
  <c r="L104"/>
  <c r="M104"/>
  <c r="V104"/>
  <c r="B105"/>
  <c r="C105"/>
  <c r="D105"/>
  <c r="F105"/>
  <c r="G105"/>
  <c r="H105"/>
  <c r="I105"/>
  <c r="L105"/>
  <c r="M105"/>
  <c r="V105"/>
  <c r="B106"/>
  <c r="C106"/>
  <c r="D106"/>
  <c r="F106"/>
  <c r="G106"/>
  <c r="H106"/>
  <c r="I106"/>
  <c r="L106"/>
  <c r="M106"/>
  <c r="V106"/>
  <c r="B107"/>
  <c r="C107"/>
  <c r="D107"/>
  <c r="F107"/>
  <c r="G107"/>
  <c r="H107"/>
  <c r="I107"/>
  <c r="L107"/>
  <c r="M107"/>
  <c r="V107"/>
  <c r="B102"/>
  <c r="C102"/>
  <c r="D102"/>
  <c r="F102"/>
  <c r="G102"/>
  <c r="H102"/>
  <c r="I102"/>
  <c r="L102"/>
  <c r="M102"/>
  <c r="V102"/>
  <c r="B98"/>
  <c r="C98"/>
  <c r="D98"/>
  <c r="F98"/>
  <c r="G98"/>
  <c r="H98"/>
  <c r="I98"/>
  <c r="L98"/>
  <c r="M98"/>
  <c r="V98"/>
  <c r="B99"/>
  <c r="C99"/>
  <c r="D99"/>
  <c r="F99"/>
  <c r="G99"/>
  <c r="H99"/>
  <c r="I99"/>
  <c r="L99"/>
  <c r="M99"/>
  <c r="V99"/>
  <c r="B100"/>
  <c r="C100"/>
  <c r="D100"/>
  <c r="F100"/>
  <c r="G100"/>
  <c r="H100"/>
  <c r="I100"/>
  <c r="L100"/>
  <c r="M100"/>
  <c r="V100"/>
  <c r="B101"/>
  <c r="C101"/>
  <c r="D101"/>
  <c r="F101"/>
  <c r="G101"/>
  <c r="H101"/>
  <c r="I101"/>
  <c r="L101"/>
  <c r="M101"/>
  <c r="V101"/>
  <c r="B95"/>
  <c r="C95"/>
  <c r="D95"/>
  <c r="F95"/>
  <c r="G95"/>
  <c r="H95"/>
  <c r="I95"/>
  <c r="L95"/>
  <c r="M95"/>
  <c r="V95"/>
  <c r="B96"/>
  <c r="C96"/>
  <c r="D96"/>
  <c r="F96"/>
  <c r="G96"/>
  <c r="H96"/>
  <c r="I96"/>
  <c r="L96"/>
  <c r="M96"/>
  <c r="V96"/>
  <c r="B97"/>
  <c r="C97"/>
  <c r="D97"/>
  <c r="F97"/>
  <c r="G97"/>
  <c r="H97"/>
  <c r="I97"/>
  <c r="L97"/>
  <c r="M97"/>
  <c r="V97"/>
  <c r="B94"/>
  <c r="C94"/>
  <c r="D94"/>
  <c r="F94"/>
  <c r="G94"/>
  <c r="H94"/>
  <c r="I94"/>
  <c r="L94"/>
  <c r="M94"/>
  <c r="V94"/>
  <c r="B88"/>
  <c r="C88"/>
  <c r="D88"/>
  <c r="F88"/>
  <c r="G88"/>
  <c r="H88"/>
  <c r="I88"/>
  <c r="L88"/>
  <c r="M88"/>
  <c r="V88"/>
  <c r="B89"/>
  <c r="C89"/>
  <c r="D89"/>
  <c r="F89"/>
  <c r="G89"/>
  <c r="H89"/>
  <c r="I89"/>
  <c r="L89"/>
  <c r="M89"/>
  <c r="V89"/>
  <c r="B90"/>
  <c r="C90"/>
  <c r="D90"/>
  <c r="F90"/>
  <c r="G90"/>
  <c r="H90"/>
  <c r="I90"/>
  <c r="L90"/>
  <c r="M90"/>
  <c r="V90"/>
  <c r="B91"/>
  <c r="C91"/>
  <c r="D91"/>
  <c r="F91"/>
  <c r="G91"/>
  <c r="H91"/>
  <c r="I91"/>
  <c r="L91"/>
  <c r="M91"/>
  <c r="V91"/>
  <c r="B92"/>
  <c r="C92"/>
  <c r="D92"/>
  <c r="F92"/>
  <c r="G92"/>
  <c r="H92"/>
  <c r="I92"/>
  <c r="L92"/>
  <c r="M92"/>
  <c r="V92"/>
  <c r="B93"/>
  <c r="C93"/>
  <c r="D93"/>
  <c r="F93"/>
  <c r="G93"/>
  <c r="H93"/>
  <c r="I93"/>
  <c r="L93"/>
  <c r="M93"/>
  <c r="V93"/>
  <c r="U74" i="54"/>
  <c r="V74" s="1"/>
  <c r="V74" i="53" s="1"/>
  <c r="B86"/>
  <c r="C86"/>
  <c r="D86"/>
  <c r="F86"/>
  <c r="G86"/>
  <c r="H86"/>
  <c r="I86"/>
  <c r="L86"/>
  <c r="M86"/>
  <c r="V86"/>
  <c r="B87"/>
  <c r="C87"/>
  <c r="D87"/>
  <c r="F87"/>
  <c r="G87"/>
  <c r="H87"/>
  <c r="I87"/>
  <c r="L87"/>
  <c r="M87"/>
  <c r="V87"/>
  <c r="B80"/>
  <c r="C80"/>
  <c r="D80"/>
  <c r="F80"/>
  <c r="G80"/>
  <c r="H80"/>
  <c r="I80"/>
  <c r="L80"/>
  <c r="M80"/>
  <c r="V80"/>
  <c r="B81"/>
  <c r="C81"/>
  <c r="D81"/>
  <c r="F81"/>
  <c r="G81"/>
  <c r="H81"/>
  <c r="I81"/>
  <c r="L81"/>
  <c r="M81"/>
  <c r="V81"/>
  <c r="B82"/>
  <c r="C82"/>
  <c r="D82"/>
  <c r="F82"/>
  <c r="G82"/>
  <c r="H82"/>
  <c r="I82"/>
  <c r="L82"/>
  <c r="M82"/>
  <c r="V82"/>
  <c r="B83"/>
  <c r="C83"/>
  <c r="D83"/>
  <c r="F83"/>
  <c r="G83"/>
  <c r="H83"/>
  <c r="I83"/>
  <c r="L83"/>
  <c r="M83"/>
  <c r="V83"/>
  <c r="B84"/>
  <c r="C84"/>
  <c r="D84"/>
  <c r="F84"/>
  <c r="G84"/>
  <c r="H84"/>
  <c r="I84"/>
  <c r="L84"/>
  <c r="M84"/>
  <c r="V84"/>
  <c r="B85"/>
  <c r="C85"/>
  <c r="D85"/>
  <c r="F85"/>
  <c r="G85"/>
  <c r="H85"/>
  <c r="I85"/>
  <c r="L85"/>
  <c r="M85"/>
  <c r="V85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V75"/>
  <c r="B76"/>
  <c r="C76"/>
  <c r="D76"/>
  <c r="F76"/>
  <c r="G76"/>
  <c r="H76"/>
  <c r="I76"/>
  <c r="L76"/>
  <c r="M76"/>
  <c r="V76"/>
  <c r="B77"/>
  <c r="C77"/>
  <c r="D77"/>
  <c r="F77"/>
  <c r="G77"/>
  <c r="H77"/>
  <c r="I77"/>
  <c r="L77"/>
  <c r="M77"/>
  <c r="V77"/>
  <c r="B78"/>
  <c r="C78"/>
  <c r="D78"/>
  <c r="F78"/>
  <c r="G78"/>
  <c r="H78"/>
  <c r="I78"/>
  <c r="L78"/>
  <c r="M78"/>
  <c r="V78"/>
  <c r="B79"/>
  <c r="C79"/>
  <c r="D79"/>
  <c r="F79"/>
  <c r="G79"/>
  <c r="H79"/>
  <c r="I79"/>
  <c r="L79"/>
  <c r="M79"/>
  <c r="V79"/>
  <c r="B72"/>
  <c r="C72"/>
  <c r="D72"/>
  <c r="F72"/>
  <c r="G72"/>
  <c r="H72"/>
  <c r="I72"/>
  <c r="L72"/>
  <c r="M72"/>
  <c r="V72"/>
  <c r="B73"/>
  <c r="C73"/>
  <c r="D73"/>
  <c r="F73"/>
  <c r="G73"/>
  <c r="H73"/>
  <c r="I73"/>
  <c r="L73"/>
  <c r="M73"/>
  <c r="V73"/>
  <c r="B67"/>
  <c r="C67"/>
  <c r="D67"/>
  <c r="F67"/>
  <c r="G67"/>
  <c r="H67"/>
  <c r="I67"/>
  <c r="L67"/>
  <c r="M67"/>
  <c r="V67"/>
  <c r="B68"/>
  <c r="C68"/>
  <c r="D68"/>
  <c r="F68"/>
  <c r="G68"/>
  <c r="H68"/>
  <c r="I68"/>
  <c r="L68"/>
  <c r="M68"/>
  <c r="V68"/>
  <c r="B69"/>
  <c r="C69"/>
  <c r="D69"/>
  <c r="F69"/>
  <c r="G69"/>
  <c r="H69"/>
  <c r="I69"/>
  <c r="L69"/>
  <c r="M69"/>
  <c r="V69"/>
  <c r="B70"/>
  <c r="C70"/>
  <c r="D70"/>
  <c r="F70"/>
  <c r="G70"/>
  <c r="H70"/>
  <c r="I70"/>
  <c r="L70"/>
  <c r="M70"/>
  <c r="V70"/>
  <c r="B71"/>
  <c r="C71"/>
  <c r="D71"/>
  <c r="F71"/>
  <c r="G71"/>
  <c r="H71"/>
  <c r="I71"/>
  <c r="L71"/>
  <c r="M71"/>
  <c r="V71"/>
  <c r="B64"/>
  <c r="C64"/>
  <c r="D64"/>
  <c r="F64"/>
  <c r="G64"/>
  <c r="H64"/>
  <c r="I64"/>
  <c r="L64"/>
  <c r="M64"/>
  <c r="V64"/>
  <c r="B65"/>
  <c r="C65"/>
  <c r="D65"/>
  <c r="F65"/>
  <c r="G65"/>
  <c r="H65"/>
  <c r="I65"/>
  <c r="L65"/>
  <c r="M65"/>
  <c r="V65"/>
  <c r="B66"/>
  <c r="C66"/>
  <c r="D66"/>
  <c r="F66"/>
  <c r="G66"/>
  <c r="H66"/>
  <c r="I66"/>
  <c r="L66"/>
  <c r="M66"/>
  <c r="V66"/>
  <c r="B63"/>
  <c r="C63"/>
  <c r="D63"/>
  <c r="F63"/>
  <c r="G63"/>
  <c r="H63"/>
  <c r="I63"/>
  <c r="L63"/>
  <c r="M63"/>
  <c r="V63"/>
  <c r="B56"/>
  <c r="C56"/>
  <c r="D56"/>
  <c r="F56"/>
  <c r="G56"/>
  <c r="H56"/>
  <c r="I56"/>
  <c r="L56"/>
  <c r="M56"/>
  <c r="V56"/>
  <c r="B57"/>
  <c r="C57"/>
  <c r="D57"/>
  <c r="F57"/>
  <c r="G57"/>
  <c r="H57"/>
  <c r="I57"/>
  <c r="L57"/>
  <c r="M57"/>
  <c r="V57"/>
  <c r="B58"/>
  <c r="C58"/>
  <c r="D58"/>
  <c r="F58"/>
  <c r="G58"/>
  <c r="H58"/>
  <c r="I58"/>
  <c r="L58"/>
  <c r="M58"/>
  <c r="V58"/>
  <c r="B59"/>
  <c r="C59"/>
  <c r="D59"/>
  <c r="F59"/>
  <c r="G59"/>
  <c r="H59"/>
  <c r="I59"/>
  <c r="L59"/>
  <c r="M59"/>
  <c r="V59"/>
  <c r="B60"/>
  <c r="C60"/>
  <c r="D60"/>
  <c r="F60"/>
  <c r="G60"/>
  <c r="H60"/>
  <c r="I60"/>
  <c r="L60"/>
  <c r="M60"/>
  <c r="V60"/>
  <c r="B61"/>
  <c r="C61"/>
  <c r="D61"/>
  <c r="F61"/>
  <c r="G61"/>
  <c r="H61"/>
  <c r="I61"/>
  <c r="L61"/>
  <c r="M61"/>
  <c r="V61"/>
  <c r="B62"/>
  <c r="C62"/>
  <c r="D62"/>
  <c r="F62"/>
  <c r="G62"/>
  <c r="H62"/>
  <c r="I62"/>
  <c r="L62"/>
  <c r="M62"/>
  <c r="V62"/>
  <c r="B55"/>
  <c r="C55"/>
  <c r="D55"/>
  <c r="F55"/>
  <c r="G55"/>
  <c r="H55"/>
  <c r="I55"/>
  <c r="L55"/>
  <c r="M55"/>
  <c r="V55"/>
  <c r="B49"/>
  <c r="C49"/>
  <c r="D49"/>
  <c r="F49"/>
  <c r="G49"/>
  <c r="H49"/>
  <c r="I49"/>
  <c r="L49"/>
  <c r="M49"/>
  <c r="V49"/>
  <c r="B50"/>
  <c r="C50"/>
  <c r="D50"/>
  <c r="F50"/>
  <c r="G50"/>
  <c r="H50"/>
  <c r="I50"/>
  <c r="L50"/>
  <c r="M50"/>
  <c r="V50"/>
  <c r="B51"/>
  <c r="C51"/>
  <c r="D51"/>
  <c r="F51"/>
  <c r="G51"/>
  <c r="H51"/>
  <c r="I51"/>
  <c r="L51"/>
  <c r="M51"/>
  <c r="V51"/>
  <c r="B52"/>
  <c r="C52"/>
  <c r="D52"/>
  <c r="F52"/>
  <c r="G52"/>
  <c r="H52"/>
  <c r="I52"/>
  <c r="L52"/>
  <c r="M52"/>
  <c r="V52"/>
  <c r="B53"/>
  <c r="C53"/>
  <c r="D53"/>
  <c r="F53"/>
  <c r="G53"/>
  <c r="H53"/>
  <c r="I53"/>
  <c r="L53"/>
  <c r="M53"/>
  <c r="V53"/>
  <c r="B54"/>
  <c r="C54"/>
  <c r="D54"/>
  <c r="F54"/>
  <c r="G54"/>
  <c r="H54"/>
  <c r="I54"/>
  <c r="L54"/>
  <c r="M54"/>
  <c r="V54"/>
  <c r="U41" i="54"/>
  <c r="V41" s="1"/>
  <c r="B42" i="53"/>
  <c r="C42"/>
  <c r="D42"/>
  <c r="F42"/>
  <c r="G42"/>
  <c r="H42"/>
  <c r="I42"/>
  <c r="L42"/>
  <c r="M42"/>
  <c r="V42"/>
  <c r="B43"/>
  <c r="C43"/>
  <c r="D43"/>
  <c r="F43"/>
  <c r="G43"/>
  <c r="H43"/>
  <c r="I43"/>
  <c r="L43"/>
  <c r="M43"/>
  <c r="V43"/>
  <c r="B44"/>
  <c r="C44"/>
  <c r="D44"/>
  <c r="F44"/>
  <c r="G44"/>
  <c r="H44"/>
  <c r="I44"/>
  <c r="L44"/>
  <c r="M44"/>
  <c r="V44"/>
  <c r="B45"/>
  <c r="C45"/>
  <c r="D45"/>
  <c r="F45"/>
  <c r="G45"/>
  <c r="H45"/>
  <c r="I45"/>
  <c r="L45"/>
  <c r="M45"/>
  <c r="V45"/>
  <c r="B46"/>
  <c r="C46"/>
  <c r="D46"/>
  <c r="F46"/>
  <c r="G46"/>
  <c r="H46"/>
  <c r="I46"/>
  <c r="L46"/>
  <c r="M46"/>
  <c r="V46"/>
  <c r="B47"/>
  <c r="C47"/>
  <c r="D47"/>
  <c r="F47"/>
  <c r="G47"/>
  <c r="H47"/>
  <c r="I47"/>
  <c r="L47"/>
  <c r="M47"/>
  <c r="V47"/>
  <c r="B48"/>
  <c r="C48"/>
  <c r="D48"/>
  <c r="F48"/>
  <c r="G48"/>
  <c r="H48"/>
  <c r="I48"/>
  <c r="L48"/>
  <c r="M48"/>
  <c r="V48"/>
  <c r="B39"/>
  <c r="C39"/>
  <c r="D39"/>
  <c r="F39"/>
  <c r="G39"/>
  <c r="H39"/>
  <c r="I39"/>
  <c r="L39"/>
  <c r="M39"/>
  <c r="V39"/>
  <c r="B40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219" i="60" l="1"/>
  <c r="O39" i="10"/>
  <c r="R39" s="1"/>
  <c r="S39"/>
  <c r="U39"/>
  <c r="V41" i="53"/>
  <c r="V238" i="54"/>
  <c r="V239" i="53" s="1"/>
  <c r="B34"/>
  <c r="C34"/>
  <c r="D34"/>
  <c r="F34"/>
  <c r="G34"/>
  <c r="H34"/>
  <c r="I34"/>
  <c r="L34"/>
  <c r="M34"/>
  <c r="V34"/>
  <c r="B35"/>
  <c r="C35"/>
  <c r="D35"/>
  <c r="F35"/>
  <c r="G35"/>
  <c r="H35"/>
  <c r="I35"/>
  <c r="L35"/>
  <c r="M35"/>
  <c r="V35"/>
  <c r="B36"/>
  <c r="C36"/>
  <c r="D36"/>
  <c r="F36"/>
  <c r="G36"/>
  <c r="H36"/>
  <c r="I36"/>
  <c r="L36"/>
  <c r="M36"/>
  <c r="V36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2"/>
  <c r="C32"/>
  <c r="D32"/>
  <c r="F32"/>
  <c r="G32"/>
  <c r="H32"/>
  <c r="I32"/>
  <c r="L32"/>
  <c r="M32"/>
  <c r="V32"/>
  <c r="B33"/>
  <c r="C33"/>
  <c r="D33"/>
  <c r="F33"/>
  <c r="G33"/>
  <c r="H33"/>
  <c r="I33"/>
  <c r="L33"/>
  <c r="M33"/>
  <c r="V33"/>
  <c r="B26"/>
  <c r="C26"/>
  <c r="D26"/>
  <c r="F26"/>
  <c r="G26"/>
  <c r="H26"/>
  <c r="I26"/>
  <c r="L26"/>
  <c r="M26"/>
  <c r="V26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18"/>
  <c r="C18"/>
  <c r="D18"/>
  <c r="F18"/>
  <c r="G18"/>
  <c r="H18"/>
  <c r="I18"/>
  <c r="L18"/>
  <c r="M18"/>
  <c r="V18"/>
  <c r="B19"/>
  <c r="C19"/>
  <c r="D19"/>
  <c r="F19"/>
  <c r="G19"/>
  <c r="H19"/>
  <c r="I19"/>
  <c r="L19"/>
  <c r="M19"/>
  <c r="V19"/>
  <c r="B20"/>
  <c r="C20"/>
  <c r="D20"/>
  <c r="F20"/>
  <c r="G20"/>
  <c r="H20"/>
  <c r="I20"/>
  <c r="L20"/>
  <c r="M20"/>
  <c r="V20"/>
  <c r="B21"/>
  <c r="C21"/>
  <c r="D21"/>
  <c r="F21"/>
  <c r="G21"/>
  <c r="H21"/>
  <c r="I21"/>
  <c r="L21"/>
  <c r="M21"/>
  <c r="V21"/>
  <c r="B22"/>
  <c r="C22"/>
  <c r="D22"/>
  <c r="F22"/>
  <c r="G22"/>
  <c r="H22"/>
  <c r="I22"/>
  <c r="L22"/>
  <c r="M22"/>
  <c r="V22"/>
  <c r="B23"/>
  <c r="C23"/>
  <c r="D23"/>
  <c r="F23"/>
  <c r="G23"/>
  <c r="H23"/>
  <c r="I23"/>
  <c r="L23"/>
  <c r="M23"/>
  <c r="V23"/>
  <c r="B24"/>
  <c r="C24"/>
  <c r="D24"/>
  <c r="F24"/>
  <c r="G24"/>
  <c r="H24"/>
  <c r="I24"/>
  <c r="L24"/>
  <c r="M24"/>
  <c r="V24"/>
  <c r="B25"/>
  <c r="C25"/>
  <c r="D25"/>
  <c r="F25"/>
  <c r="G25"/>
  <c r="H25"/>
  <c r="I25"/>
  <c r="L25"/>
  <c r="M25"/>
  <c r="V25"/>
  <c r="B16"/>
  <c r="C16"/>
  <c r="D16"/>
  <c r="F16"/>
  <c r="G16"/>
  <c r="H16"/>
  <c r="I16"/>
  <c r="L16"/>
  <c r="M16"/>
  <c r="V16"/>
  <c r="B17"/>
  <c r="C17"/>
  <c r="D17"/>
  <c r="F17"/>
  <c r="G17"/>
  <c r="H17"/>
  <c r="I17"/>
  <c r="L17"/>
  <c r="M17"/>
  <c r="V17"/>
  <c r="B13"/>
  <c r="C13"/>
  <c r="D13"/>
  <c r="F13"/>
  <c r="G13"/>
  <c r="H13"/>
  <c r="I13"/>
  <c r="L13"/>
  <c r="M13"/>
  <c r="V13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V15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F239"/>
  <c r="G239"/>
  <c r="H239"/>
  <c r="I239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C3"/>
  <c r="B3"/>
  <c r="V3"/>
  <c r="M3"/>
  <c r="L3"/>
  <c r="I3"/>
  <c r="H3"/>
  <c r="G3"/>
  <c r="F3"/>
  <c r="D3"/>
  <c r="O35" i="10"/>
  <c r="R35" s="1"/>
  <c r="M35"/>
  <c r="L35"/>
  <c r="S35" s="1"/>
  <c r="E35"/>
  <c r="K35" s="1"/>
  <c r="V233" i="51"/>
  <c r="F232"/>
  <c r="G232"/>
  <c r="H232"/>
  <c r="I232"/>
  <c r="U232" i="52"/>
  <c r="O232"/>
  <c r="U202"/>
  <c r="V202" s="1"/>
  <c r="V202" i="51" s="1"/>
  <c r="V104"/>
  <c r="V108"/>
  <c r="U110" i="52"/>
  <c r="V105" i="51"/>
  <c r="V106"/>
  <c r="V109"/>
  <c r="V110" i="52"/>
  <c r="V103"/>
  <c r="V103" i="51" s="1"/>
  <c r="U103" i="52"/>
  <c r="B69" i="51"/>
  <c r="C69"/>
  <c r="D69"/>
  <c r="F69"/>
  <c r="G69"/>
  <c r="H69"/>
  <c r="I69"/>
  <c r="L69"/>
  <c r="M69"/>
  <c r="V69"/>
  <c r="B70"/>
  <c r="C70"/>
  <c r="D70"/>
  <c r="F70"/>
  <c r="G70"/>
  <c r="H70"/>
  <c r="I70"/>
  <c r="L70"/>
  <c r="M70"/>
  <c r="V70"/>
  <c r="B71"/>
  <c r="C71"/>
  <c r="D71"/>
  <c r="F71"/>
  <c r="G71"/>
  <c r="H71"/>
  <c r="I71"/>
  <c r="L71"/>
  <c r="M71"/>
  <c r="V71"/>
  <c r="B72"/>
  <c r="C72"/>
  <c r="D72"/>
  <c r="F72"/>
  <c r="G72"/>
  <c r="H72"/>
  <c r="I72"/>
  <c r="L72"/>
  <c r="M72"/>
  <c r="V72"/>
  <c r="B73"/>
  <c r="C73"/>
  <c r="D73"/>
  <c r="F73"/>
  <c r="G73"/>
  <c r="H73"/>
  <c r="I73"/>
  <c r="L73"/>
  <c r="M73"/>
  <c r="V73"/>
  <c r="B74"/>
  <c r="C74"/>
  <c r="D74"/>
  <c r="F74"/>
  <c r="G74"/>
  <c r="H74"/>
  <c r="I74"/>
  <c r="L74"/>
  <c r="M74"/>
  <c r="V74"/>
  <c r="B75"/>
  <c r="C75"/>
  <c r="D75"/>
  <c r="F75"/>
  <c r="G75"/>
  <c r="H75"/>
  <c r="I75"/>
  <c r="L75"/>
  <c r="M75"/>
  <c r="V75"/>
  <c r="B76"/>
  <c r="C76"/>
  <c r="D76"/>
  <c r="F76"/>
  <c r="G76"/>
  <c r="H76"/>
  <c r="I76"/>
  <c r="L76"/>
  <c r="M76"/>
  <c r="V76"/>
  <c r="B77"/>
  <c r="C77"/>
  <c r="D77"/>
  <c r="F77"/>
  <c r="G77"/>
  <c r="H77"/>
  <c r="I77"/>
  <c r="L77"/>
  <c r="M77"/>
  <c r="V77"/>
  <c r="B78"/>
  <c r="C78"/>
  <c r="D78"/>
  <c r="F78"/>
  <c r="G78"/>
  <c r="H78"/>
  <c r="I78"/>
  <c r="L78"/>
  <c r="M78"/>
  <c r="V78"/>
  <c r="B79"/>
  <c r="C79"/>
  <c r="D79"/>
  <c r="F79"/>
  <c r="G79"/>
  <c r="H79"/>
  <c r="I79"/>
  <c r="L79"/>
  <c r="M79"/>
  <c r="V79"/>
  <c r="B80"/>
  <c r="C80"/>
  <c r="D80"/>
  <c r="F80"/>
  <c r="G80"/>
  <c r="H80"/>
  <c r="I80"/>
  <c r="L80"/>
  <c r="M80"/>
  <c r="V80"/>
  <c r="B81"/>
  <c r="C81"/>
  <c r="D81"/>
  <c r="F81"/>
  <c r="G81"/>
  <c r="H81"/>
  <c r="I81"/>
  <c r="L81"/>
  <c r="M81"/>
  <c r="V81"/>
  <c r="B82"/>
  <c r="C82"/>
  <c r="D82"/>
  <c r="F82"/>
  <c r="G82"/>
  <c r="H82"/>
  <c r="I82"/>
  <c r="L82"/>
  <c r="M82"/>
  <c r="V82"/>
  <c r="B83"/>
  <c r="C83"/>
  <c r="D83"/>
  <c r="F83"/>
  <c r="G83"/>
  <c r="H83"/>
  <c r="I83"/>
  <c r="L83"/>
  <c r="M83"/>
  <c r="V83"/>
  <c r="B84"/>
  <c r="C84"/>
  <c r="D84"/>
  <c r="F84"/>
  <c r="G84"/>
  <c r="H84"/>
  <c r="I84"/>
  <c r="L84"/>
  <c r="M84"/>
  <c r="V84"/>
  <c r="B85"/>
  <c r="C85"/>
  <c r="D85"/>
  <c r="F85"/>
  <c r="G85"/>
  <c r="H85"/>
  <c r="I85"/>
  <c r="L85"/>
  <c r="M85"/>
  <c r="V85"/>
  <c r="B86"/>
  <c r="C86"/>
  <c r="D86"/>
  <c r="F86"/>
  <c r="G86"/>
  <c r="H86"/>
  <c r="I86"/>
  <c r="L86"/>
  <c r="M86"/>
  <c r="V86"/>
  <c r="B87"/>
  <c r="C87"/>
  <c r="D87"/>
  <c r="F87"/>
  <c r="G87"/>
  <c r="H87"/>
  <c r="I87"/>
  <c r="L87"/>
  <c r="M87"/>
  <c r="V87"/>
  <c r="B88"/>
  <c r="C88"/>
  <c r="D88"/>
  <c r="F88"/>
  <c r="G88"/>
  <c r="H88"/>
  <c r="I88"/>
  <c r="L88"/>
  <c r="M88"/>
  <c r="V88"/>
  <c r="B89"/>
  <c r="C89"/>
  <c r="D89"/>
  <c r="F89"/>
  <c r="G89"/>
  <c r="H89"/>
  <c r="I89"/>
  <c r="L89"/>
  <c r="M89"/>
  <c r="V89"/>
  <c r="B90"/>
  <c r="C90"/>
  <c r="D90"/>
  <c r="F90"/>
  <c r="G90"/>
  <c r="H90"/>
  <c r="I90"/>
  <c r="L90"/>
  <c r="M90"/>
  <c r="V90"/>
  <c r="B91"/>
  <c r="C91"/>
  <c r="D91"/>
  <c r="F91"/>
  <c r="G91"/>
  <c r="H91"/>
  <c r="I91"/>
  <c r="L91"/>
  <c r="M91"/>
  <c r="V91"/>
  <c r="B92"/>
  <c r="C92"/>
  <c r="D92"/>
  <c r="F92"/>
  <c r="G92"/>
  <c r="H92"/>
  <c r="I92"/>
  <c r="L92"/>
  <c r="M92"/>
  <c r="V92"/>
  <c r="B93"/>
  <c r="C93"/>
  <c r="D93"/>
  <c r="F93"/>
  <c r="G93"/>
  <c r="H93"/>
  <c r="I93"/>
  <c r="L93"/>
  <c r="M93"/>
  <c r="V93"/>
  <c r="B94"/>
  <c r="C94"/>
  <c r="D94"/>
  <c r="F94"/>
  <c r="G94"/>
  <c r="H94"/>
  <c r="I94"/>
  <c r="L94"/>
  <c r="M94"/>
  <c r="V94"/>
  <c r="B95"/>
  <c r="C95"/>
  <c r="D95"/>
  <c r="F95"/>
  <c r="G95"/>
  <c r="H95"/>
  <c r="I95"/>
  <c r="L95"/>
  <c r="M95"/>
  <c r="V95"/>
  <c r="B96"/>
  <c r="C96"/>
  <c r="D96"/>
  <c r="F96"/>
  <c r="G96"/>
  <c r="H96"/>
  <c r="I96"/>
  <c r="L96"/>
  <c r="M96"/>
  <c r="V96"/>
  <c r="B97"/>
  <c r="C97"/>
  <c r="D97"/>
  <c r="F97"/>
  <c r="G97"/>
  <c r="H97"/>
  <c r="I97"/>
  <c r="L97"/>
  <c r="M97"/>
  <c r="V97"/>
  <c r="B98"/>
  <c r="C98"/>
  <c r="D98"/>
  <c r="F98"/>
  <c r="G98"/>
  <c r="H98"/>
  <c r="I98"/>
  <c r="L98"/>
  <c r="M98"/>
  <c r="V98"/>
  <c r="B99"/>
  <c r="C99"/>
  <c r="D99"/>
  <c r="F99"/>
  <c r="G99"/>
  <c r="H99"/>
  <c r="I99"/>
  <c r="L99"/>
  <c r="M99"/>
  <c r="V99"/>
  <c r="B100"/>
  <c r="C100"/>
  <c r="D100"/>
  <c r="F100"/>
  <c r="G100"/>
  <c r="H100"/>
  <c r="I100"/>
  <c r="L100"/>
  <c r="M100"/>
  <c r="V100"/>
  <c r="B101"/>
  <c r="C101"/>
  <c r="D101"/>
  <c r="F101"/>
  <c r="G101"/>
  <c r="H101"/>
  <c r="I101"/>
  <c r="L101"/>
  <c r="M101"/>
  <c r="V101"/>
  <c r="B102"/>
  <c r="C102"/>
  <c r="D102"/>
  <c r="F102"/>
  <c r="G102"/>
  <c r="H102"/>
  <c r="I102"/>
  <c r="L102"/>
  <c r="M102"/>
  <c r="V102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V107"/>
  <c r="B108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V110"/>
  <c r="B111"/>
  <c r="C111"/>
  <c r="D111"/>
  <c r="F111"/>
  <c r="G111"/>
  <c r="H111"/>
  <c r="I111"/>
  <c r="L111"/>
  <c r="M111"/>
  <c r="V111"/>
  <c r="B112"/>
  <c r="C112"/>
  <c r="D112"/>
  <c r="F112"/>
  <c r="G112"/>
  <c r="H112"/>
  <c r="I112"/>
  <c r="L112"/>
  <c r="M112"/>
  <c r="V112"/>
  <c r="B113"/>
  <c r="C113"/>
  <c r="D113"/>
  <c r="F113"/>
  <c r="G113"/>
  <c r="H113"/>
  <c r="I113"/>
  <c r="L113"/>
  <c r="M113"/>
  <c r="V113"/>
  <c r="B114"/>
  <c r="C114"/>
  <c r="D114"/>
  <c r="F114"/>
  <c r="G114"/>
  <c r="H114"/>
  <c r="I114"/>
  <c r="L114"/>
  <c r="M114"/>
  <c r="V114"/>
  <c r="B115"/>
  <c r="C115"/>
  <c r="D115"/>
  <c r="F115"/>
  <c r="G115"/>
  <c r="H115"/>
  <c r="I115"/>
  <c r="L115"/>
  <c r="M115"/>
  <c r="V115"/>
  <c r="B116"/>
  <c r="C116"/>
  <c r="D116"/>
  <c r="F116"/>
  <c r="G116"/>
  <c r="H116"/>
  <c r="I116"/>
  <c r="L116"/>
  <c r="M116"/>
  <c r="V116"/>
  <c r="B117"/>
  <c r="C117"/>
  <c r="D117"/>
  <c r="F117"/>
  <c r="G117"/>
  <c r="H117"/>
  <c r="I117"/>
  <c r="L117"/>
  <c r="M117"/>
  <c r="V117"/>
  <c r="B118"/>
  <c r="C118"/>
  <c r="D118"/>
  <c r="F118"/>
  <c r="G118"/>
  <c r="H118"/>
  <c r="I118"/>
  <c r="L118"/>
  <c r="M118"/>
  <c r="V118"/>
  <c r="B119"/>
  <c r="C119"/>
  <c r="D119"/>
  <c r="F119"/>
  <c r="G119"/>
  <c r="H119"/>
  <c r="I119"/>
  <c r="L119"/>
  <c r="M119"/>
  <c r="V119"/>
  <c r="B120"/>
  <c r="C120"/>
  <c r="D120"/>
  <c r="F120"/>
  <c r="G120"/>
  <c r="H120"/>
  <c r="I120"/>
  <c r="L120"/>
  <c r="M120"/>
  <c r="V120"/>
  <c r="B121"/>
  <c r="C121"/>
  <c r="D121"/>
  <c r="F121"/>
  <c r="G121"/>
  <c r="H121"/>
  <c r="I121"/>
  <c r="L121"/>
  <c r="M121"/>
  <c r="V121"/>
  <c r="B122"/>
  <c r="C122"/>
  <c r="D122"/>
  <c r="F122"/>
  <c r="G122"/>
  <c r="H122"/>
  <c r="I122"/>
  <c r="L122"/>
  <c r="M122"/>
  <c r="V122"/>
  <c r="B123"/>
  <c r="C123"/>
  <c r="D123"/>
  <c r="F123"/>
  <c r="G123"/>
  <c r="H123"/>
  <c r="I123"/>
  <c r="L123"/>
  <c r="M123"/>
  <c r="V123"/>
  <c r="B124"/>
  <c r="C124"/>
  <c r="D124"/>
  <c r="F124"/>
  <c r="G124"/>
  <c r="H124"/>
  <c r="I124"/>
  <c r="L124"/>
  <c r="M124"/>
  <c r="V124"/>
  <c r="B125"/>
  <c r="C125"/>
  <c r="D125"/>
  <c r="F125"/>
  <c r="G125"/>
  <c r="H125"/>
  <c r="I125"/>
  <c r="L125"/>
  <c r="M125"/>
  <c r="V125"/>
  <c r="B126"/>
  <c r="C126"/>
  <c r="D126"/>
  <c r="F126"/>
  <c r="G126"/>
  <c r="H126"/>
  <c r="I126"/>
  <c r="L126"/>
  <c r="M126"/>
  <c r="V126"/>
  <c r="B127"/>
  <c r="C127"/>
  <c r="D127"/>
  <c r="F127"/>
  <c r="G127"/>
  <c r="H127"/>
  <c r="I127"/>
  <c r="L127"/>
  <c r="M127"/>
  <c r="V127"/>
  <c r="B128"/>
  <c r="C128"/>
  <c r="D128"/>
  <c r="F128"/>
  <c r="G128"/>
  <c r="H128"/>
  <c r="I128"/>
  <c r="L128"/>
  <c r="M128"/>
  <c r="V128"/>
  <c r="B129"/>
  <c r="C129"/>
  <c r="D129"/>
  <c r="F129"/>
  <c r="G129"/>
  <c r="H129"/>
  <c r="I129"/>
  <c r="L129"/>
  <c r="M129"/>
  <c r="V129"/>
  <c r="B130"/>
  <c r="C130"/>
  <c r="D130"/>
  <c r="F130"/>
  <c r="G130"/>
  <c r="H130"/>
  <c r="I130"/>
  <c r="L130"/>
  <c r="M130"/>
  <c r="V130"/>
  <c r="B131"/>
  <c r="C131"/>
  <c r="D131"/>
  <c r="F131"/>
  <c r="G131"/>
  <c r="H131"/>
  <c r="I131"/>
  <c r="L131"/>
  <c r="M131"/>
  <c r="V131"/>
  <c r="B132"/>
  <c r="C132"/>
  <c r="D132"/>
  <c r="F132"/>
  <c r="G132"/>
  <c r="H132"/>
  <c r="I132"/>
  <c r="L132"/>
  <c r="M132"/>
  <c r="V132"/>
  <c r="B133"/>
  <c r="C133"/>
  <c r="D133"/>
  <c r="F133"/>
  <c r="G133"/>
  <c r="H133"/>
  <c r="I133"/>
  <c r="L133"/>
  <c r="M133"/>
  <c r="V133"/>
  <c r="B134"/>
  <c r="C134"/>
  <c r="D134"/>
  <c r="F134"/>
  <c r="G134"/>
  <c r="H134"/>
  <c r="I134"/>
  <c r="L134"/>
  <c r="M134"/>
  <c r="V134"/>
  <c r="B135"/>
  <c r="C135"/>
  <c r="D135"/>
  <c r="F135"/>
  <c r="G135"/>
  <c r="H135"/>
  <c r="I135"/>
  <c r="L135"/>
  <c r="M135"/>
  <c r="V135"/>
  <c r="B136"/>
  <c r="C136"/>
  <c r="D136"/>
  <c r="F136"/>
  <c r="G136"/>
  <c r="H136"/>
  <c r="I136"/>
  <c r="L136"/>
  <c r="M136"/>
  <c r="V136"/>
  <c r="B137"/>
  <c r="C137"/>
  <c r="D137"/>
  <c r="F137"/>
  <c r="G137"/>
  <c r="H137"/>
  <c r="I137"/>
  <c r="L137"/>
  <c r="M137"/>
  <c r="V137"/>
  <c r="B138"/>
  <c r="C138"/>
  <c r="D138"/>
  <c r="F138"/>
  <c r="G138"/>
  <c r="H138"/>
  <c r="I138"/>
  <c r="L138"/>
  <c r="M138"/>
  <c r="V138"/>
  <c r="B139"/>
  <c r="C139"/>
  <c r="D139"/>
  <c r="F139"/>
  <c r="G139"/>
  <c r="H139"/>
  <c r="I139"/>
  <c r="L139"/>
  <c r="M139"/>
  <c r="V139"/>
  <c r="B140"/>
  <c r="C140"/>
  <c r="D140"/>
  <c r="F140"/>
  <c r="G140"/>
  <c r="H140"/>
  <c r="I140"/>
  <c r="L140"/>
  <c r="M140"/>
  <c r="V140"/>
  <c r="B141"/>
  <c r="C141"/>
  <c r="D141"/>
  <c r="F141"/>
  <c r="G141"/>
  <c r="H141"/>
  <c r="I141"/>
  <c r="L141"/>
  <c r="M141"/>
  <c r="V141"/>
  <c r="B142"/>
  <c r="C142"/>
  <c r="D142"/>
  <c r="F142"/>
  <c r="G142"/>
  <c r="H142"/>
  <c r="I142"/>
  <c r="L142"/>
  <c r="M142"/>
  <c r="V142"/>
  <c r="B143"/>
  <c r="C143"/>
  <c r="D143"/>
  <c r="F143"/>
  <c r="G143"/>
  <c r="H143"/>
  <c r="I143"/>
  <c r="L143"/>
  <c r="M143"/>
  <c r="V143"/>
  <c r="B144"/>
  <c r="C144"/>
  <c r="D144"/>
  <c r="F144"/>
  <c r="G144"/>
  <c r="H144"/>
  <c r="I144"/>
  <c r="L144"/>
  <c r="M144"/>
  <c r="V144"/>
  <c r="B145"/>
  <c r="C145"/>
  <c r="D145"/>
  <c r="F145"/>
  <c r="G145"/>
  <c r="H145"/>
  <c r="I145"/>
  <c r="L145"/>
  <c r="M145"/>
  <c r="V145"/>
  <c r="B146"/>
  <c r="C146"/>
  <c r="D146"/>
  <c r="F146"/>
  <c r="G146"/>
  <c r="H146"/>
  <c r="I146"/>
  <c r="L146"/>
  <c r="M146"/>
  <c r="V146"/>
  <c r="B147"/>
  <c r="C147"/>
  <c r="D147"/>
  <c r="F147"/>
  <c r="G147"/>
  <c r="H147"/>
  <c r="I147"/>
  <c r="L147"/>
  <c r="M147"/>
  <c r="V147"/>
  <c r="B148"/>
  <c r="C148"/>
  <c r="D148"/>
  <c r="F148"/>
  <c r="G148"/>
  <c r="H148"/>
  <c r="I148"/>
  <c r="L148"/>
  <c r="M148"/>
  <c r="V148"/>
  <c r="B149"/>
  <c r="C149"/>
  <c r="D149"/>
  <c r="F149"/>
  <c r="G149"/>
  <c r="H149"/>
  <c r="I149"/>
  <c r="L149"/>
  <c r="M149"/>
  <c r="V149"/>
  <c r="B150"/>
  <c r="C150"/>
  <c r="D150"/>
  <c r="F150"/>
  <c r="G150"/>
  <c r="H150"/>
  <c r="I150"/>
  <c r="L150"/>
  <c r="M150"/>
  <c r="V150"/>
  <c r="B151"/>
  <c r="C151"/>
  <c r="D151"/>
  <c r="F151"/>
  <c r="G151"/>
  <c r="H151"/>
  <c r="I151"/>
  <c r="L151"/>
  <c r="M151"/>
  <c r="V151"/>
  <c r="B152"/>
  <c r="C152"/>
  <c r="D152"/>
  <c r="F152"/>
  <c r="G152"/>
  <c r="H152"/>
  <c r="I152"/>
  <c r="L152"/>
  <c r="M152"/>
  <c r="V152"/>
  <c r="B153"/>
  <c r="C153"/>
  <c r="D153"/>
  <c r="F153"/>
  <c r="G153"/>
  <c r="H153"/>
  <c r="I153"/>
  <c r="L153"/>
  <c r="M153"/>
  <c r="V153"/>
  <c r="B154"/>
  <c r="C154"/>
  <c r="D154"/>
  <c r="F154"/>
  <c r="G154"/>
  <c r="H154"/>
  <c r="I154"/>
  <c r="L154"/>
  <c r="M154"/>
  <c r="V154"/>
  <c r="B155"/>
  <c r="C155"/>
  <c r="D155"/>
  <c r="F155"/>
  <c r="G155"/>
  <c r="H155"/>
  <c r="I155"/>
  <c r="L155"/>
  <c r="M155"/>
  <c r="V155"/>
  <c r="B156"/>
  <c r="C156"/>
  <c r="D156"/>
  <c r="F156"/>
  <c r="G156"/>
  <c r="H156"/>
  <c r="I156"/>
  <c r="L156"/>
  <c r="M156"/>
  <c r="V156"/>
  <c r="B157"/>
  <c r="C157"/>
  <c r="D157"/>
  <c r="F157"/>
  <c r="G157"/>
  <c r="H157"/>
  <c r="I157"/>
  <c r="L157"/>
  <c r="M157"/>
  <c r="V157"/>
  <c r="B158"/>
  <c r="C158"/>
  <c r="D158"/>
  <c r="F158"/>
  <c r="G158"/>
  <c r="H158"/>
  <c r="I158"/>
  <c r="L158"/>
  <c r="M158"/>
  <c r="V158"/>
  <c r="B159"/>
  <c r="C159"/>
  <c r="D159"/>
  <c r="F159"/>
  <c r="G159"/>
  <c r="H159"/>
  <c r="I159"/>
  <c r="L159"/>
  <c r="M159"/>
  <c r="V159"/>
  <c r="B160"/>
  <c r="C160"/>
  <c r="D160"/>
  <c r="F160"/>
  <c r="G160"/>
  <c r="H160"/>
  <c r="I160"/>
  <c r="L160"/>
  <c r="M160"/>
  <c r="V160"/>
  <c r="B161"/>
  <c r="C161"/>
  <c r="D161"/>
  <c r="F161"/>
  <c r="G161"/>
  <c r="H161"/>
  <c r="I161"/>
  <c r="L161"/>
  <c r="M161"/>
  <c r="V161"/>
  <c r="B162"/>
  <c r="C162"/>
  <c r="D162"/>
  <c r="F162"/>
  <c r="G162"/>
  <c r="H162"/>
  <c r="I162"/>
  <c r="L162"/>
  <c r="M162"/>
  <c r="V162"/>
  <c r="B163"/>
  <c r="C163"/>
  <c r="D163"/>
  <c r="F163"/>
  <c r="G163"/>
  <c r="H163"/>
  <c r="I163"/>
  <c r="L163"/>
  <c r="M163"/>
  <c r="V163"/>
  <c r="B164"/>
  <c r="C164"/>
  <c r="D164"/>
  <c r="F164"/>
  <c r="G164"/>
  <c r="H164"/>
  <c r="I164"/>
  <c r="L164"/>
  <c r="M164"/>
  <c r="V164"/>
  <c r="B165"/>
  <c r="C165"/>
  <c r="D165"/>
  <c r="F165"/>
  <c r="G165"/>
  <c r="H165"/>
  <c r="I165"/>
  <c r="L165"/>
  <c r="M165"/>
  <c r="V165"/>
  <c r="B166"/>
  <c r="C166"/>
  <c r="D166"/>
  <c r="F166"/>
  <c r="G166"/>
  <c r="H166"/>
  <c r="I166"/>
  <c r="L166"/>
  <c r="M166"/>
  <c r="V166"/>
  <c r="B167"/>
  <c r="C167"/>
  <c r="D167"/>
  <c r="F167"/>
  <c r="G167"/>
  <c r="H167"/>
  <c r="I167"/>
  <c r="L167"/>
  <c r="M167"/>
  <c r="V167"/>
  <c r="B168"/>
  <c r="C168"/>
  <c r="D168"/>
  <c r="F168"/>
  <c r="G168"/>
  <c r="H168"/>
  <c r="I168"/>
  <c r="L168"/>
  <c r="M168"/>
  <c r="V168"/>
  <c r="B169"/>
  <c r="C169"/>
  <c r="D169"/>
  <c r="F169"/>
  <c r="G169"/>
  <c r="H169"/>
  <c r="I169"/>
  <c r="L169"/>
  <c r="M169"/>
  <c r="V169"/>
  <c r="B170"/>
  <c r="C170"/>
  <c r="D170"/>
  <c r="F170"/>
  <c r="G170"/>
  <c r="H170"/>
  <c r="I170"/>
  <c r="L170"/>
  <c r="M170"/>
  <c r="V170"/>
  <c r="B171"/>
  <c r="C171"/>
  <c r="D171"/>
  <c r="F171"/>
  <c r="G171"/>
  <c r="H171"/>
  <c r="I171"/>
  <c r="L171"/>
  <c r="M171"/>
  <c r="V171"/>
  <c r="B172"/>
  <c r="C172"/>
  <c r="D172"/>
  <c r="F172"/>
  <c r="G172"/>
  <c r="H172"/>
  <c r="I172"/>
  <c r="L172"/>
  <c r="M172"/>
  <c r="V172"/>
  <c r="B173"/>
  <c r="C173"/>
  <c r="D173"/>
  <c r="F173"/>
  <c r="G173"/>
  <c r="H173"/>
  <c r="I173"/>
  <c r="L173"/>
  <c r="M173"/>
  <c r="V173"/>
  <c r="B174"/>
  <c r="C174"/>
  <c r="D174"/>
  <c r="F174"/>
  <c r="G174"/>
  <c r="H174"/>
  <c r="I174"/>
  <c r="L174"/>
  <c r="M174"/>
  <c r="V174"/>
  <c r="B175"/>
  <c r="C175"/>
  <c r="D175"/>
  <c r="F175"/>
  <c r="G175"/>
  <c r="H175"/>
  <c r="I175"/>
  <c r="L175"/>
  <c r="M175"/>
  <c r="V175"/>
  <c r="B176"/>
  <c r="C176"/>
  <c r="D176"/>
  <c r="F176"/>
  <c r="G176"/>
  <c r="H176"/>
  <c r="I176"/>
  <c r="L176"/>
  <c r="M176"/>
  <c r="V176"/>
  <c r="B177"/>
  <c r="C177"/>
  <c r="D177"/>
  <c r="F177"/>
  <c r="G177"/>
  <c r="H177"/>
  <c r="I177"/>
  <c r="L177"/>
  <c r="M177"/>
  <c r="V177"/>
  <c r="B178"/>
  <c r="C178"/>
  <c r="D178"/>
  <c r="F178"/>
  <c r="G178"/>
  <c r="H178"/>
  <c r="I178"/>
  <c r="L178"/>
  <c r="M178"/>
  <c r="V178"/>
  <c r="B179"/>
  <c r="C179"/>
  <c r="D179"/>
  <c r="F179"/>
  <c r="G179"/>
  <c r="H179"/>
  <c r="I179"/>
  <c r="L179"/>
  <c r="M179"/>
  <c r="V179"/>
  <c r="B180"/>
  <c r="C180"/>
  <c r="D180"/>
  <c r="F180"/>
  <c r="G180"/>
  <c r="H180"/>
  <c r="I180"/>
  <c r="L180"/>
  <c r="M180"/>
  <c r="V180"/>
  <c r="B181"/>
  <c r="C181"/>
  <c r="D181"/>
  <c r="F181"/>
  <c r="G181"/>
  <c r="H181"/>
  <c r="I181"/>
  <c r="L181"/>
  <c r="M181"/>
  <c r="V181"/>
  <c r="B182"/>
  <c r="C182"/>
  <c r="D182"/>
  <c r="F182"/>
  <c r="G182"/>
  <c r="H182"/>
  <c r="I182"/>
  <c r="L182"/>
  <c r="M182"/>
  <c r="V182"/>
  <c r="B183"/>
  <c r="C183"/>
  <c r="D183"/>
  <c r="F183"/>
  <c r="G183"/>
  <c r="H183"/>
  <c r="I183"/>
  <c r="L183"/>
  <c r="M183"/>
  <c r="V183"/>
  <c r="B184"/>
  <c r="C184"/>
  <c r="D184"/>
  <c r="F184"/>
  <c r="G184"/>
  <c r="H184"/>
  <c r="I184"/>
  <c r="L184"/>
  <c r="M184"/>
  <c r="V184"/>
  <c r="B185"/>
  <c r="C185"/>
  <c r="D185"/>
  <c r="F185"/>
  <c r="G185"/>
  <c r="H185"/>
  <c r="I185"/>
  <c r="L185"/>
  <c r="M185"/>
  <c r="V185"/>
  <c r="B186"/>
  <c r="C186"/>
  <c r="D186"/>
  <c r="F186"/>
  <c r="G186"/>
  <c r="H186"/>
  <c r="I186"/>
  <c r="L186"/>
  <c r="M186"/>
  <c r="V186"/>
  <c r="B187"/>
  <c r="C187"/>
  <c r="D187"/>
  <c r="F187"/>
  <c r="G187"/>
  <c r="H187"/>
  <c r="I187"/>
  <c r="L187"/>
  <c r="M187"/>
  <c r="V187"/>
  <c r="B188"/>
  <c r="C188"/>
  <c r="D188"/>
  <c r="F188"/>
  <c r="G188"/>
  <c r="H188"/>
  <c r="I188"/>
  <c r="L188"/>
  <c r="M188"/>
  <c r="V188"/>
  <c r="B189"/>
  <c r="C189"/>
  <c r="D189"/>
  <c r="F189"/>
  <c r="G189"/>
  <c r="H189"/>
  <c r="I189"/>
  <c r="L189"/>
  <c r="M189"/>
  <c r="V189"/>
  <c r="B190"/>
  <c r="C190"/>
  <c r="D190"/>
  <c r="F190"/>
  <c r="G190"/>
  <c r="H190"/>
  <c r="I190"/>
  <c r="L190"/>
  <c r="M190"/>
  <c r="V190"/>
  <c r="B191"/>
  <c r="C191"/>
  <c r="D191"/>
  <c r="F191"/>
  <c r="G191"/>
  <c r="H191"/>
  <c r="I191"/>
  <c r="L191"/>
  <c r="M191"/>
  <c r="V191"/>
  <c r="B192"/>
  <c r="C192"/>
  <c r="D192"/>
  <c r="F192"/>
  <c r="G192"/>
  <c r="H192"/>
  <c r="I192"/>
  <c r="L192"/>
  <c r="M192"/>
  <c r="V192"/>
  <c r="B193"/>
  <c r="C193"/>
  <c r="D193"/>
  <c r="F193"/>
  <c r="G193"/>
  <c r="H193"/>
  <c r="I193"/>
  <c r="L193"/>
  <c r="M193"/>
  <c r="V193"/>
  <c r="B194"/>
  <c r="C194"/>
  <c r="D194"/>
  <c r="F194"/>
  <c r="G194"/>
  <c r="H194"/>
  <c r="I194"/>
  <c r="L194"/>
  <c r="M194"/>
  <c r="V194"/>
  <c r="B195"/>
  <c r="C195"/>
  <c r="D195"/>
  <c r="F195"/>
  <c r="G195"/>
  <c r="H195"/>
  <c r="I195"/>
  <c r="L195"/>
  <c r="M195"/>
  <c r="V195"/>
  <c r="B196"/>
  <c r="C196"/>
  <c r="D196"/>
  <c r="F196"/>
  <c r="G196"/>
  <c r="H196"/>
  <c r="I196"/>
  <c r="L196"/>
  <c r="M196"/>
  <c r="V196"/>
  <c r="B197"/>
  <c r="C197"/>
  <c r="D197"/>
  <c r="F197"/>
  <c r="G197"/>
  <c r="H197"/>
  <c r="I197"/>
  <c r="L197"/>
  <c r="M197"/>
  <c r="V197"/>
  <c r="B198"/>
  <c r="C198"/>
  <c r="D198"/>
  <c r="F198"/>
  <c r="G198"/>
  <c r="H198"/>
  <c r="I198"/>
  <c r="L198"/>
  <c r="M198"/>
  <c r="V198"/>
  <c r="B199"/>
  <c r="C199"/>
  <c r="D199"/>
  <c r="F199"/>
  <c r="G199"/>
  <c r="H199"/>
  <c r="I199"/>
  <c r="L199"/>
  <c r="M199"/>
  <c r="V199"/>
  <c r="B200"/>
  <c r="C200"/>
  <c r="D200"/>
  <c r="F200"/>
  <c r="G200"/>
  <c r="H200"/>
  <c r="I200"/>
  <c r="L200"/>
  <c r="M200"/>
  <c r="V200"/>
  <c r="B201"/>
  <c r="C201"/>
  <c r="D201"/>
  <c r="F201"/>
  <c r="G201"/>
  <c r="H201"/>
  <c r="I201"/>
  <c r="L201"/>
  <c r="M201"/>
  <c r="V201"/>
  <c r="B202"/>
  <c r="C202"/>
  <c r="D202"/>
  <c r="F202"/>
  <c r="G202"/>
  <c r="H202"/>
  <c r="I202"/>
  <c r="L202"/>
  <c r="M202"/>
  <c r="B203"/>
  <c r="C203"/>
  <c r="D203"/>
  <c r="F203"/>
  <c r="G203"/>
  <c r="H203"/>
  <c r="I203"/>
  <c r="L203"/>
  <c r="M203"/>
  <c r="V203"/>
  <c r="B204"/>
  <c r="C204"/>
  <c r="D204"/>
  <c r="F204"/>
  <c r="G204"/>
  <c r="H204"/>
  <c r="I204"/>
  <c r="L204"/>
  <c r="M204"/>
  <c r="V204"/>
  <c r="B205"/>
  <c r="C205"/>
  <c r="D205"/>
  <c r="F205"/>
  <c r="G205"/>
  <c r="H205"/>
  <c r="I205"/>
  <c r="L205"/>
  <c r="M205"/>
  <c r="V205"/>
  <c r="B206"/>
  <c r="C206"/>
  <c r="D206"/>
  <c r="F206"/>
  <c r="G206"/>
  <c r="H206"/>
  <c r="I206"/>
  <c r="L206"/>
  <c r="M206"/>
  <c r="V206"/>
  <c r="B207"/>
  <c r="C207"/>
  <c r="D207"/>
  <c r="F207"/>
  <c r="G207"/>
  <c r="H207"/>
  <c r="I207"/>
  <c r="L207"/>
  <c r="M207"/>
  <c r="V207"/>
  <c r="B208"/>
  <c r="C208"/>
  <c r="D208"/>
  <c r="F208"/>
  <c r="G208"/>
  <c r="H208"/>
  <c r="I208"/>
  <c r="L208"/>
  <c r="M208"/>
  <c r="V208"/>
  <c r="B209"/>
  <c r="C209"/>
  <c r="D209"/>
  <c r="F209"/>
  <c r="G209"/>
  <c r="H209"/>
  <c r="I209"/>
  <c r="L209"/>
  <c r="M209"/>
  <c r="V209"/>
  <c r="B210"/>
  <c r="C210"/>
  <c r="D210"/>
  <c r="F210"/>
  <c r="G210"/>
  <c r="H210"/>
  <c r="I210"/>
  <c r="L210"/>
  <c r="M210"/>
  <c r="V210"/>
  <c r="B211"/>
  <c r="C211"/>
  <c r="D211"/>
  <c r="F211"/>
  <c r="G211"/>
  <c r="H211"/>
  <c r="I211"/>
  <c r="L211"/>
  <c r="M211"/>
  <c r="V211"/>
  <c r="B212"/>
  <c r="C212"/>
  <c r="D212"/>
  <c r="F212"/>
  <c r="G212"/>
  <c r="H212"/>
  <c r="I212"/>
  <c r="L212"/>
  <c r="M212"/>
  <c r="V212"/>
  <c r="B213"/>
  <c r="C213"/>
  <c r="D213"/>
  <c r="F213"/>
  <c r="G213"/>
  <c r="H213"/>
  <c r="I213"/>
  <c r="L213"/>
  <c r="M213"/>
  <c r="V213"/>
  <c r="B214"/>
  <c r="C214"/>
  <c r="D214"/>
  <c r="F214"/>
  <c r="G214"/>
  <c r="H214"/>
  <c r="I214"/>
  <c r="L214"/>
  <c r="M214"/>
  <c r="V214"/>
  <c r="B215"/>
  <c r="C215"/>
  <c r="D215"/>
  <c r="F215"/>
  <c r="G215"/>
  <c r="H215"/>
  <c r="I215"/>
  <c r="L215"/>
  <c r="M215"/>
  <c r="V215"/>
  <c r="B216"/>
  <c r="C216"/>
  <c r="D216"/>
  <c r="F216"/>
  <c r="G216"/>
  <c r="H216"/>
  <c r="I216"/>
  <c r="L216"/>
  <c r="M216"/>
  <c r="V216"/>
  <c r="B217"/>
  <c r="C217"/>
  <c r="D217"/>
  <c r="F217"/>
  <c r="G217"/>
  <c r="H217"/>
  <c r="I217"/>
  <c r="L217"/>
  <c r="M217"/>
  <c r="V217"/>
  <c r="B218"/>
  <c r="C218"/>
  <c r="D218"/>
  <c r="F218"/>
  <c r="G218"/>
  <c r="H218"/>
  <c r="I218"/>
  <c r="L218"/>
  <c r="M218"/>
  <c r="V218"/>
  <c r="B219"/>
  <c r="C219"/>
  <c r="D219"/>
  <c r="F219"/>
  <c r="G219"/>
  <c r="H219"/>
  <c r="I219"/>
  <c r="L219"/>
  <c r="M219"/>
  <c r="V219"/>
  <c r="B220"/>
  <c r="C220"/>
  <c r="D220"/>
  <c r="F220"/>
  <c r="G220"/>
  <c r="H220"/>
  <c r="I220"/>
  <c r="L220"/>
  <c r="M220"/>
  <c r="V220"/>
  <c r="B221"/>
  <c r="C221"/>
  <c r="D221"/>
  <c r="F221"/>
  <c r="G221"/>
  <c r="H221"/>
  <c r="I221"/>
  <c r="L221"/>
  <c r="M221"/>
  <c r="V221"/>
  <c r="B222"/>
  <c r="C222"/>
  <c r="D222"/>
  <c r="F222"/>
  <c r="G222"/>
  <c r="H222"/>
  <c r="I222"/>
  <c r="L222"/>
  <c r="M222"/>
  <c r="V222"/>
  <c r="B223"/>
  <c r="C223"/>
  <c r="D223"/>
  <c r="F223"/>
  <c r="G223"/>
  <c r="H223"/>
  <c r="I223"/>
  <c r="L223"/>
  <c r="M223"/>
  <c r="V223"/>
  <c r="B224"/>
  <c r="C224"/>
  <c r="D224"/>
  <c r="F224"/>
  <c r="G224"/>
  <c r="H224"/>
  <c r="I224"/>
  <c r="L224"/>
  <c r="M224"/>
  <c r="V224"/>
  <c r="B225"/>
  <c r="C225"/>
  <c r="D225"/>
  <c r="F225"/>
  <c r="G225"/>
  <c r="H225"/>
  <c r="I225"/>
  <c r="L225"/>
  <c r="M225"/>
  <c r="V225"/>
  <c r="B226"/>
  <c r="C226"/>
  <c r="D226"/>
  <c r="F226"/>
  <c r="G226"/>
  <c r="H226"/>
  <c r="I226"/>
  <c r="L226"/>
  <c r="M226"/>
  <c r="V226"/>
  <c r="B227"/>
  <c r="C227"/>
  <c r="D227"/>
  <c r="F227"/>
  <c r="G227"/>
  <c r="H227"/>
  <c r="I227"/>
  <c r="L227"/>
  <c r="M227"/>
  <c r="V227"/>
  <c r="B228"/>
  <c r="C228"/>
  <c r="D228"/>
  <c r="F228"/>
  <c r="G228"/>
  <c r="H228"/>
  <c r="I228"/>
  <c r="L228"/>
  <c r="M228"/>
  <c r="V228"/>
  <c r="B229"/>
  <c r="C229"/>
  <c r="D229"/>
  <c r="F229"/>
  <c r="G229"/>
  <c r="H229"/>
  <c r="I229"/>
  <c r="L229"/>
  <c r="M229"/>
  <c r="V229"/>
  <c r="B230"/>
  <c r="C230"/>
  <c r="D230"/>
  <c r="F230"/>
  <c r="G230"/>
  <c r="H230"/>
  <c r="I230"/>
  <c r="L230"/>
  <c r="M230"/>
  <c r="V230"/>
  <c r="B231"/>
  <c r="C231"/>
  <c r="D231"/>
  <c r="F231"/>
  <c r="G231"/>
  <c r="H231"/>
  <c r="I231"/>
  <c r="L231"/>
  <c r="M231"/>
  <c r="V231"/>
  <c r="B66"/>
  <c r="C66"/>
  <c r="D66"/>
  <c r="F66"/>
  <c r="G66"/>
  <c r="H66"/>
  <c r="I66"/>
  <c r="L66"/>
  <c r="M66"/>
  <c r="V66"/>
  <c r="B67"/>
  <c r="C67"/>
  <c r="D67"/>
  <c r="F67"/>
  <c r="G67"/>
  <c r="H67"/>
  <c r="I67"/>
  <c r="L67"/>
  <c r="M67"/>
  <c r="V67"/>
  <c r="B68"/>
  <c r="C68"/>
  <c r="D68"/>
  <c r="F68"/>
  <c r="G68"/>
  <c r="H68"/>
  <c r="I68"/>
  <c r="L68"/>
  <c r="M68"/>
  <c r="V68"/>
  <c r="B65"/>
  <c r="C65"/>
  <c r="D65"/>
  <c r="F65"/>
  <c r="G65"/>
  <c r="H65"/>
  <c r="I65"/>
  <c r="L65"/>
  <c r="M65"/>
  <c r="V65"/>
  <c r="B62"/>
  <c r="C62"/>
  <c r="D62"/>
  <c r="F62"/>
  <c r="G62"/>
  <c r="H62"/>
  <c r="I62"/>
  <c r="L62"/>
  <c r="M62"/>
  <c r="V62"/>
  <c r="B63"/>
  <c r="C63"/>
  <c r="D63"/>
  <c r="F63"/>
  <c r="G63"/>
  <c r="H63"/>
  <c r="I63"/>
  <c r="L63"/>
  <c r="M63"/>
  <c r="V63"/>
  <c r="B64"/>
  <c r="C64"/>
  <c r="D64"/>
  <c r="F64"/>
  <c r="G64"/>
  <c r="H64"/>
  <c r="I64"/>
  <c r="L64"/>
  <c r="M64"/>
  <c r="V64"/>
  <c r="U35" i="10" l="1"/>
  <c r="V232" i="52"/>
  <c r="B57" i="51"/>
  <c r="C57"/>
  <c r="D57"/>
  <c r="F57"/>
  <c r="G57"/>
  <c r="H57"/>
  <c r="I57"/>
  <c r="L57"/>
  <c r="M57"/>
  <c r="V57"/>
  <c r="B58"/>
  <c r="C58"/>
  <c r="D58"/>
  <c r="F58"/>
  <c r="G58"/>
  <c r="H58"/>
  <c r="I58"/>
  <c r="L58"/>
  <c r="M58"/>
  <c r="V58"/>
  <c r="B59"/>
  <c r="C59"/>
  <c r="D59"/>
  <c r="F59"/>
  <c r="G59"/>
  <c r="H59"/>
  <c r="I59"/>
  <c r="L59"/>
  <c r="M59"/>
  <c r="V59"/>
  <c r="B60"/>
  <c r="C60"/>
  <c r="D60"/>
  <c r="F60"/>
  <c r="G60"/>
  <c r="H60"/>
  <c r="I60"/>
  <c r="L60"/>
  <c r="M60"/>
  <c r="V60"/>
  <c r="B61"/>
  <c r="C61"/>
  <c r="D61"/>
  <c r="F61"/>
  <c r="G61"/>
  <c r="H61"/>
  <c r="I61"/>
  <c r="L61"/>
  <c r="M61"/>
  <c r="V61"/>
  <c r="B54"/>
  <c r="C54"/>
  <c r="D54"/>
  <c r="F54"/>
  <c r="G54"/>
  <c r="H54"/>
  <c r="I54"/>
  <c r="L54"/>
  <c r="M54"/>
  <c r="V54"/>
  <c r="B55"/>
  <c r="C55"/>
  <c r="D55"/>
  <c r="F55"/>
  <c r="G55"/>
  <c r="H55"/>
  <c r="I55"/>
  <c r="L55"/>
  <c r="M55"/>
  <c r="V55"/>
  <c r="B56"/>
  <c r="C56"/>
  <c r="D56"/>
  <c r="F56"/>
  <c r="G56"/>
  <c r="H56"/>
  <c r="I56"/>
  <c r="L56"/>
  <c r="M56"/>
  <c r="V56"/>
  <c r="B52"/>
  <c r="C52"/>
  <c r="D52"/>
  <c r="F52"/>
  <c r="G52"/>
  <c r="H52"/>
  <c r="I52"/>
  <c r="L52"/>
  <c r="M52"/>
  <c r="V52"/>
  <c r="B53"/>
  <c r="C53"/>
  <c r="D53"/>
  <c r="F53"/>
  <c r="G53"/>
  <c r="H53"/>
  <c r="I53"/>
  <c r="L53"/>
  <c r="M53"/>
  <c r="V53"/>
  <c r="B47"/>
  <c r="C47"/>
  <c r="D47"/>
  <c r="F47"/>
  <c r="G47"/>
  <c r="H47"/>
  <c r="I47"/>
  <c r="L47"/>
  <c r="M47"/>
  <c r="V47"/>
  <c r="B48"/>
  <c r="C48"/>
  <c r="D48"/>
  <c r="F48"/>
  <c r="G48"/>
  <c r="H48"/>
  <c r="I48"/>
  <c r="L48"/>
  <c r="M48"/>
  <c r="V48"/>
  <c r="B49"/>
  <c r="C49"/>
  <c r="D49"/>
  <c r="F49"/>
  <c r="G49"/>
  <c r="H49"/>
  <c r="I49"/>
  <c r="L49"/>
  <c r="M49"/>
  <c r="V49"/>
  <c r="B50"/>
  <c r="C50"/>
  <c r="D50"/>
  <c r="F50"/>
  <c r="G50"/>
  <c r="H50"/>
  <c r="I50"/>
  <c r="L50"/>
  <c r="M50"/>
  <c r="V50"/>
  <c r="B51"/>
  <c r="C51"/>
  <c r="D51"/>
  <c r="F51"/>
  <c r="G51"/>
  <c r="H51"/>
  <c r="I51"/>
  <c r="L51"/>
  <c r="M51"/>
  <c r="V51"/>
  <c r="L38"/>
  <c r="B42"/>
  <c r="C42"/>
  <c r="D42"/>
  <c r="F42"/>
  <c r="G42"/>
  <c r="H42"/>
  <c r="I42"/>
  <c r="L42"/>
  <c r="M42"/>
  <c r="V42"/>
  <c r="B43"/>
  <c r="C43"/>
  <c r="D43"/>
  <c r="F43"/>
  <c r="G43"/>
  <c r="H43"/>
  <c r="I43"/>
  <c r="L43"/>
  <c r="M43"/>
  <c r="V43"/>
  <c r="B44"/>
  <c r="C44"/>
  <c r="D44"/>
  <c r="F44"/>
  <c r="G44"/>
  <c r="H44"/>
  <c r="I44"/>
  <c r="L44"/>
  <c r="M44"/>
  <c r="V44"/>
  <c r="B45"/>
  <c r="C45"/>
  <c r="D45"/>
  <c r="F45"/>
  <c r="G45"/>
  <c r="H45"/>
  <c r="I45"/>
  <c r="L45"/>
  <c r="M45"/>
  <c r="V45"/>
  <c r="B46"/>
  <c r="C46"/>
  <c r="D46"/>
  <c r="F46"/>
  <c r="G46"/>
  <c r="H46"/>
  <c r="I46"/>
  <c r="L46"/>
  <c r="M46"/>
  <c r="V46"/>
  <c r="B38"/>
  <c r="C38"/>
  <c r="D38"/>
  <c r="F38"/>
  <c r="G38"/>
  <c r="H38"/>
  <c r="I38"/>
  <c r="M38"/>
  <c r="V38"/>
  <c r="B39"/>
  <c r="C39"/>
  <c r="D39"/>
  <c r="F39"/>
  <c r="G39"/>
  <c r="H39"/>
  <c r="I39"/>
  <c r="L39"/>
  <c r="M39"/>
  <c r="V39"/>
  <c r="B40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41"/>
  <c r="B35"/>
  <c r="C35"/>
  <c r="D35"/>
  <c r="F35"/>
  <c r="G35"/>
  <c r="H35"/>
  <c r="I35"/>
  <c r="L35"/>
  <c r="M35"/>
  <c r="V35"/>
  <c r="B36"/>
  <c r="C36"/>
  <c r="D36"/>
  <c r="F36"/>
  <c r="G36"/>
  <c r="H36"/>
  <c r="I36"/>
  <c r="L36"/>
  <c r="M36"/>
  <c r="V36"/>
  <c r="B37"/>
  <c r="C37"/>
  <c r="D37"/>
  <c r="F37"/>
  <c r="G37"/>
  <c r="H37"/>
  <c r="I37"/>
  <c r="L37"/>
  <c r="M37"/>
  <c r="V37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32"/>
  <c r="C32"/>
  <c r="D32"/>
  <c r="F32"/>
  <c r="G32"/>
  <c r="H32"/>
  <c r="I32"/>
  <c r="L32"/>
  <c r="M32"/>
  <c r="V32"/>
  <c r="B33"/>
  <c r="C33"/>
  <c r="D33"/>
  <c r="F33"/>
  <c r="G33"/>
  <c r="H33"/>
  <c r="I33"/>
  <c r="L33"/>
  <c r="M33"/>
  <c r="V33"/>
  <c r="B34"/>
  <c r="C34"/>
  <c r="D34"/>
  <c r="F34"/>
  <c r="G34"/>
  <c r="H34"/>
  <c r="I34"/>
  <c r="L34"/>
  <c r="M34"/>
  <c r="V34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B23"/>
  <c r="C23"/>
  <c r="D23"/>
  <c r="F23"/>
  <c r="G23"/>
  <c r="H23"/>
  <c r="I23"/>
  <c r="L23"/>
  <c r="M23"/>
  <c r="V23"/>
  <c r="B24"/>
  <c r="C24"/>
  <c r="D24"/>
  <c r="F24"/>
  <c r="G24"/>
  <c r="H24"/>
  <c r="I24"/>
  <c r="L24"/>
  <c r="M24"/>
  <c r="V24"/>
  <c r="B25"/>
  <c r="C25"/>
  <c r="D25"/>
  <c r="F25"/>
  <c r="G25"/>
  <c r="H25"/>
  <c r="I25"/>
  <c r="L25"/>
  <c r="M25"/>
  <c r="V25"/>
  <c r="B26"/>
  <c r="C26"/>
  <c r="D26"/>
  <c r="F26"/>
  <c r="G26"/>
  <c r="H26"/>
  <c r="I26"/>
  <c r="L26"/>
  <c r="M26"/>
  <c r="V26"/>
  <c r="B16"/>
  <c r="C16"/>
  <c r="D16"/>
  <c r="F16"/>
  <c r="G16"/>
  <c r="H16"/>
  <c r="I16"/>
  <c r="L16"/>
  <c r="M16"/>
  <c r="V16"/>
  <c r="B17"/>
  <c r="C17"/>
  <c r="D17"/>
  <c r="F17"/>
  <c r="G17"/>
  <c r="H17"/>
  <c r="I17"/>
  <c r="L17"/>
  <c r="M17"/>
  <c r="V17"/>
  <c r="B18"/>
  <c r="C18"/>
  <c r="D18"/>
  <c r="F18"/>
  <c r="G18"/>
  <c r="H18"/>
  <c r="I18"/>
  <c r="L18"/>
  <c r="M18"/>
  <c r="V18"/>
  <c r="B19"/>
  <c r="C19"/>
  <c r="D19"/>
  <c r="F19"/>
  <c r="G19"/>
  <c r="H19"/>
  <c r="I19"/>
  <c r="L19"/>
  <c r="M19"/>
  <c r="V19"/>
  <c r="B20"/>
  <c r="C20"/>
  <c r="D20"/>
  <c r="F20"/>
  <c r="G20"/>
  <c r="H20"/>
  <c r="I20"/>
  <c r="L20"/>
  <c r="M20"/>
  <c r="V20"/>
  <c r="B21"/>
  <c r="C21"/>
  <c r="D21"/>
  <c r="F21"/>
  <c r="G21"/>
  <c r="H21"/>
  <c r="I21"/>
  <c r="L21"/>
  <c r="M21"/>
  <c r="V21"/>
  <c r="B22"/>
  <c r="C22"/>
  <c r="D22"/>
  <c r="F22"/>
  <c r="G22"/>
  <c r="H22"/>
  <c r="I22"/>
  <c r="L22"/>
  <c r="M22"/>
  <c r="V22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V15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B13"/>
  <c r="C13"/>
  <c r="D13"/>
  <c r="F13"/>
  <c r="G13"/>
  <c r="H13"/>
  <c r="I13"/>
  <c r="L13"/>
  <c r="M13"/>
  <c r="V13"/>
  <c r="F232" i="52"/>
  <c r="F233" i="51" s="1"/>
  <c r="G232" i="52"/>
  <c r="G233" i="51" s="1"/>
  <c r="H232" i="52"/>
  <c r="H233" i="51" s="1"/>
  <c r="I232" i="52"/>
  <c r="I233" i="51" s="1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V3"/>
  <c r="M3"/>
  <c r="L3"/>
  <c r="I3"/>
  <c r="H3"/>
  <c r="G3"/>
  <c r="F3"/>
  <c r="D3"/>
  <c r="C3"/>
  <c r="B3"/>
  <c r="R34" i="10"/>
  <c r="M34"/>
  <c r="L34"/>
  <c r="S34" s="1"/>
  <c r="E34"/>
  <c r="K34" s="1"/>
  <c r="F247" i="50"/>
  <c r="B246"/>
  <c r="C246"/>
  <c r="D246"/>
  <c r="F246"/>
  <c r="G246"/>
  <c r="H246"/>
  <c r="I246"/>
  <c r="L246"/>
  <c r="M246"/>
  <c r="V246"/>
  <c r="U19" i="49"/>
  <c r="V19" s="1"/>
  <c r="V19" i="50" s="1"/>
  <c r="B241"/>
  <c r="C241"/>
  <c r="D241"/>
  <c r="F241"/>
  <c r="G241"/>
  <c r="H241"/>
  <c r="I241"/>
  <c r="L241"/>
  <c r="M241"/>
  <c r="V241"/>
  <c r="B242"/>
  <c r="C242"/>
  <c r="D242"/>
  <c r="F242"/>
  <c r="G242"/>
  <c r="H242"/>
  <c r="I242"/>
  <c r="L242"/>
  <c r="M242"/>
  <c r="V242"/>
  <c r="B243"/>
  <c r="C243"/>
  <c r="D243"/>
  <c r="F243"/>
  <c r="G243"/>
  <c r="H243"/>
  <c r="I243"/>
  <c r="L243"/>
  <c r="M243"/>
  <c r="V243"/>
  <c r="B244"/>
  <c r="C244"/>
  <c r="D244"/>
  <c r="F244"/>
  <c r="G244"/>
  <c r="H244"/>
  <c r="I244"/>
  <c r="L244"/>
  <c r="M244"/>
  <c r="V244"/>
  <c r="B245"/>
  <c r="C245"/>
  <c r="D245"/>
  <c r="F245"/>
  <c r="G245"/>
  <c r="H245"/>
  <c r="I245"/>
  <c r="L245"/>
  <c r="M245"/>
  <c r="V245"/>
  <c r="B237"/>
  <c r="C237"/>
  <c r="D237"/>
  <c r="F237"/>
  <c r="G237"/>
  <c r="H237"/>
  <c r="H247" s="1"/>
  <c r="I237"/>
  <c r="I247" s="1"/>
  <c r="L237"/>
  <c r="M237"/>
  <c r="V237"/>
  <c r="B238"/>
  <c r="C238"/>
  <c r="D238"/>
  <c r="F238"/>
  <c r="G238"/>
  <c r="G247" s="1"/>
  <c r="H238"/>
  <c r="I238"/>
  <c r="L238"/>
  <c r="M238"/>
  <c r="V238"/>
  <c r="B239"/>
  <c r="C239"/>
  <c r="D239"/>
  <c r="F239"/>
  <c r="G239"/>
  <c r="H239"/>
  <c r="I239"/>
  <c r="L239"/>
  <c r="M239"/>
  <c r="V239"/>
  <c r="B240"/>
  <c r="C240"/>
  <c r="D240"/>
  <c r="F240"/>
  <c r="G240"/>
  <c r="H240"/>
  <c r="I240"/>
  <c r="L240"/>
  <c r="M240"/>
  <c r="V240"/>
  <c r="B236"/>
  <c r="C236"/>
  <c r="D236"/>
  <c r="F236"/>
  <c r="G236"/>
  <c r="H236"/>
  <c r="I236"/>
  <c r="L236"/>
  <c r="M236"/>
  <c r="V236"/>
  <c r="B232"/>
  <c r="C232"/>
  <c r="D232"/>
  <c r="F232"/>
  <c r="G232"/>
  <c r="H232"/>
  <c r="I232"/>
  <c r="L232"/>
  <c r="M232"/>
  <c r="V232"/>
  <c r="B233"/>
  <c r="C233"/>
  <c r="D233"/>
  <c r="F233"/>
  <c r="G233"/>
  <c r="H233"/>
  <c r="I233"/>
  <c r="L233"/>
  <c r="M233"/>
  <c r="V233"/>
  <c r="B234"/>
  <c r="C234"/>
  <c r="D234"/>
  <c r="F234"/>
  <c r="G234"/>
  <c r="H234"/>
  <c r="I234"/>
  <c r="L234"/>
  <c r="M234"/>
  <c r="V234"/>
  <c r="B235"/>
  <c r="C235"/>
  <c r="D235"/>
  <c r="F235"/>
  <c r="G235"/>
  <c r="H235"/>
  <c r="I235"/>
  <c r="L235"/>
  <c r="M235"/>
  <c r="V235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3"/>
  <c r="B230"/>
  <c r="C230"/>
  <c r="D230"/>
  <c r="F230"/>
  <c r="G230"/>
  <c r="H230"/>
  <c r="L230"/>
  <c r="M230"/>
  <c r="V230"/>
  <c r="B231"/>
  <c r="C231"/>
  <c r="D231"/>
  <c r="F231"/>
  <c r="G231"/>
  <c r="H231"/>
  <c r="L231"/>
  <c r="M231"/>
  <c r="V231"/>
  <c r="B226"/>
  <c r="C226"/>
  <c r="D226"/>
  <c r="F226"/>
  <c r="G226"/>
  <c r="H226"/>
  <c r="L226"/>
  <c r="M226"/>
  <c r="V226"/>
  <c r="B227"/>
  <c r="C227"/>
  <c r="D227"/>
  <c r="F227"/>
  <c r="G227"/>
  <c r="H227"/>
  <c r="L227"/>
  <c r="M227"/>
  <c r="V227"/>
  <c r="B228"/>
  <c r="C228"/>
  <c r="D228"/>
  <c r="F228"/>
  <c r="G228"/>
  <c r="H228"/>
  <c r="L228"/>
  <c r="M228"/>
  <c r="V228"/>
  <c r="B229"/>
  <c r="C229"/>
  <c r="D229"/>
  <c r="F229"/>
  <c r="G229"/>
  <c r="H229"/>
  <c r="L229"/>
  <c r="M229"/>
  <c r="V229"/>
  <c r="B220"/>
  <c r="C220"/>
  <c r="D220"/>
  <c r="F220"/>
  <c r="G220"/>
  <c r="H220"/>
  <c r="L220"/>
  <c r="M220"/>
  <c r="V220"/>
  <c r="B221"/>
  <c r="C221"/>
  <c r="D221"/>
  <c r="F221"/>
  <c r="G221"/>
  <c r="H221"/>
  <c r="L221"/>
  <c r="M221"/>
  <c r="V221"/>
  <c r="B222"/>
  <c r="C222"/>
  <c r="D222"/>
  <c r="F222"/>
  <c r="G222"/>
  <c r="H222"/>
  <c r="L222"/>
  <c r="M222"/>
  <c r="V222"/>
  <c r="B223"/>
  <c r="C223"/>
  <c r="D223"/>
  <c r="F223"/>
  <c r="G223"/>
  <c r="H223"/>
  <c r="L223"/>
  <c r="M223"/>
  <c r="V223"/>
  <c r="B224"/>
  <c r="C224"/>
  <c r="D224"/>
  <c r="F224"/>
  <c r="G224"/>
  <c r="H224"/>
  <c r="L224"/>
  <c r="M224"/>
  <c r="V224"/>
  <c r="B225"/>
  <c r="C225"/>
  <c r="D225"/>
  <c r="F225"/>
  <c r="G225"/>
  <c r="H225"/>
  <c r="L225"/>
  <c r="M225"/>
  <c r="V225"/>
  <c r="B217"/>
  <c r="C217"/>
  <c r="D217"/>
  <c r="F217"/>
  <c r="G217"/>
  <c r="H217"/>
  <c r="L217"/>
  <c r="M217"/>
  <c r="V217"/>
  <c r="B218"/>
  <c r="C218"/>
  <c r="D218"/>
  <c r="F218"/>
  <c r="G218"/>
  <c r="H218"/>
  <c r="L218"/>
  <c r="M218"/>
  <c r="V218"/>
  <c r="B219"/>
  <c r="C219"/>
  <c r="D219"/>
  <c r="F219"/>
  <c r="G219"/>
  <c r="H219"/>
  <c r="L219"/>
  <c r="M219"/>
  <c r="V219"/>
  <c r="B211"/>
  <c r="C211"/>
  <c r="D211"/>
  <c r="F211"/>
  <c r="G211"/>
  <c r="H211"/>
  <c r="L211"/>
  <c r="M211"/>
  <c r="V211"/>
  <c r="B212"/>
  <c r="C212"/>
  <c r="D212"/>
  <c r="F212"/>
  <c r="G212"/>
  <c r="H212"/>
  <c r="L212"/>
  <c r="M212"/>
  <c r="V212"/>
  <c r="B213"/>
  <c r="C213"/>
  <c r="D213"/>
  <c r="F213"/>
  <c r="G213"/>
  <c r="H213"/>
  <c r="L213"/>
  <c r="M213"/>
  <c r="V213"/>
  <c r="B214"/>
  <c r="C214"/>
  <c r="D214"/>
  <c r="F214"/>
  <c r="G214"/>
  <c r="H214"/>
  <c r="L214"/>
  <c r="M214"/>
  <c r="V214"/>
  <c r="B215"/>
  <c r="C215"/>
  <c r="D215"/>
  <c r="F215"/>
  <c r="G215"/>
  <c r="H215"/>
  <c r="L215"/>
  <c r="M215"/>
  <c r="V215"/>
  <c r="B216"/>
  <c r="C216"/>
  <c r="D216"/>
  <c r="F216"/>
  <c r="G216"/>
  <c r="H216"/>
  <c r="L216"/>
  <c r="M216"/>
  <c r="V216"/>
  <c r="B208"/>
  <c r="C208"/>
  <c r="D208"/>
  <c r="F208"/>
  <c r="G208"/>
  <c r="H208"/>
  <c r="L208"/>
  <c r="M208"/>
  <c r="V208"/>
  <c r="B209"/>
  <c r="C209"/>
  <c r="D209"/>
  <c r="F209"/>
  <c r="G209"/>
  <c r="H209"/>
  <c r="L209"/>
  <c r="M209"/>
  <c r="V209"/>
  <c r="B210"/>
  <c r="C210"/>
  <c r="D210"/>
  <c r="F210"/>
  <c r="G210"/>
  <c r="H210"/>
  <c r="L210"/>
  <c r="M210"/>
  <c r="V210"/>
  <c r="B204"/>
  <c r="C204"/>
  <c r="D204"/>
  <c r="F204"/>
  <c r="G204"/>
  <c r="H204"/>
  <c r="L204"/>
  <c r="M204"/>
  <c r="V204"/>
  <c r="B205"/>
  <c r="C205"/>
  <c r="D205"/>
  <c r="F205"/>
  <c r="G205"/>
  <c r="H205"/>
  <c r="L205"/>
  <c r="M205"/>
  <c r="V205"/>
  <c r="B206"/>
  <c r="C206"/>
  <c r="D206"/>
  <c r="F206"/>
  <c r="G206"/>
  <c r="H206"/>
  <c r="L206"/>
  <c r="M206"/>
  <c r="V206"/>
  <c r="B207"/>
  <c r="C207"/>
  <c r="D207"/>
  <c r="F207"/>
  <c r="G207"/>
  <c r="H207"/>
  <c r="L207"/>
  <c r="M207"/>
  <c r="V207"/>
  <c r="B202"/>
  <c r="C202"/>
  <c r="D202"/>
  <c r="F202"/>
  <c r="G202"/>
  <c r="H202"/>
  <c r="L202"/>
  <c r="M202"/>
  <c r="V202"/>
  <c r="B203"/>
  <c r="C203"/>
  <c r="D203"/>
  <c r="F203"/>
  <c r="G203"/>
  <c r="H203"/>
  <c r="L203"/>
  <c r="M203"/>
  <c r="V203"/>
  <c r="B201"/>
  <c r="C201"/>
  <c r="D201"/>
  <c r="F201"/>
  <c r="G201"/>
  <c r="H201"/>
  <c r="L201"/>
  <c r="M201"/>
  <c r="V201"/>
  <c r="B196"/>
  <c r="C196"/>
  <c r="D196"/>
  <c r="F196"/>
  <c r="G196"/>
  <c r="H196"/>
  <c r="L196"/>
  <c r="M196"/>
  <c r="V196"/>
  <c r="B197"/>
  <c r="C197"/>
  <c r="D197"/>
  <c r="F197"/>
  <c r="G197"/>
  <c r="H197"/>
  <c r="L197"/>
  <c r="M197"/>
  <c r="V197"/>
  <c r="B198"/>
  <c r="C198"/>
  <c r="D198"/>
  <c r="F198"/>
  <c r="G198"/>
  <c r="H198"/>
  <c r="L198"/>
  <c r="M198"/>
  <c r="V198"/>
  <c r="B199"/>
  <c r="C199"/>
  <c r="D199"/>
  <c r="F199"/>
  <c r="G199"/>
  <c r="H199"/>
  <c r="L199"/>
  <c r="M199"/>
  <c r="V199"/>
  <c r="B200"/>
  <c r="C200"/>
  <c r="D200"/>
  <c r="F200"/>
  <c r="G200"/>
  <c r="H200"/>
  <c r="L200"/>
  <c r="M200"/>
  <c r="V200"/>
  <c r="B193"/>
  <c r="C193"/>
  <c r="D193"/>
  <c r="F193"/>
  <c r="G193"/>
  <c r="H193"/>
  <c r="L193"/>
  <c r="M193"/>
  <c r="V193"/>
  <c r="B194"/>
  <c r="C194"/>
  <c r="D194"/>
  <c r="F194"/>
  <c r="G194"/>
  <c r="H194"/>
  <c r="L194"/>
  <c r="M194"/>
  <c r="V194"/>
  <c r="B195"/>
  <c r="C195"/>
  <c r="D195"/>
  <c r="F195"/>
  <c r="G195"/>
  <c r="H195"/>
  <c r="L195"/>
  <c r="M195"/>
  <c r="V195"/>
  <c r="B187"/>
  <c r="C187"/>
  <c r="D187"/>
  <c r="F187"/>
  <c r="G187"/>
  <c r="H187"/>
  <c r="L187"/>
  <c r="M187"/>
  <c r="V187"/>
  <c r="B188"/>
  <c r="C188"/>
  <c r="D188"/>
  <c r="F188"/>
  <c r="G188"/>
  <c r="H188"/>
  <c r="L188"/>
  <c r="M188"/>
  <c r="V188"/>
  <c r="B189"/>
  <c r="C189"/>
  <c r="D189"/>
  <c r="F189"/>
  <c r="G189"/>
  <c r="H189"/>
  <c r="L189"/>
  <c r="M189"/>
  <c r="V189"/>
  <c r="B190"/>
  <c r="C190"/>
  <c r="D190"/>
  <c r="F190"/>
  <c r="G190"/>
  <c r="H190"/>
  <c r="L190"/>
  <c r="M190"/>
  <c r="V190"/>
  <c r="B191"/>
  <c r="C191"/>
  <c r="D191"/>
  <c r="F191"/>
  <c r="G191"/>
  <c r="H191"/>
  <c r="L191"/>
  <c r="M191"/>
  <c r="V191"/>
  <c r="B192"/>
  <c r="C192"/>
  <c r="D192"/>
  <c r="F192"/>
  <c r="G192"/>
  <c r="H192"/>
  <c r="L192"/>
  <c r="M192"/>
  <c r="V192"/>
  <c r="B185"/>
  <c r="C185"/>
  <c r="D185"/>
  <c r="F185"/>
  <c r="G185"/>
  <c r="H185"/>
  <c r="L185"/>
  <c r="M185"/>
  <c r="V185"/>
  <c r="B186"/>
  <c r="C186"/>
  <c r="D186"/>
  <c r="F186"/>
  <c r="G186"/>
  <c r="H186"/>
  <c r="L186"/>
  <c r="M186"/>
  <c r="V186"/>
  <c r="B184"/>
  <c r="C184"/>
  <c r="D184"/>
  <c r="F184"/>
  <c r="G184"/>
  <c r="H184"/>
  <c r="L184"/>
  <c r="M184"/>
  <c r="V184"/>
  <c r="B178"/>
  <c r="C178"/>
  <c r="D178"/>
  <c r="F178"/>
  <c r="G178"/>
  <c r="H178"/>
  <c r="L178"/>
  <c r="M178"/>
  <c r="V178"/>
  <c r="B179"/>
  <c r="C179"/>
  <c r="D179"/>
  <c r="F179"/>
  <c r="G179"/>
  <c r="H179"/>
  <c r="L179"/>
  <c r="M179"/>
  <c r="V179"/>
  <c r="B180"/>
  <c r="C180"/>
  <c r="D180"/>
  <c r="F180"/>
  <c r="G180"/>
  <c r="H180"/>
  <c r="L180"/>
  <c r="M180"/>
  <c r="V180"/>
  <c r="B181"/>
  <c r="C181"/>
  <c r="D181"/>
  <c r="F181"/>
  <c r="G181"/>
  <c r="H181"/>
  <c r="L181"/>
  <c r="M181"/>
  <c r="V181"/>
  <c r="B182"/>
  <c r="C182"/>
  <c r="D182"/>
  <c r="F182"/>
  <c r="G182"/>
  <c r="H182"/>
  <c r="L182"/>
  <c r="M182"/>
  <c r="V182"/>
  <c r="B183"/>
  <c r="C183"/>
  <c r="D183"/>
  <c r="F183"/>
  <c r="G183"/>
  <c r="H183"/>
  <c r="L183"/>
  <c r="M183"/>
  <c r="V183"/>
  <c r="B177"/>
  <c r="C177"/>
  <c r="D177"/>
  <c r="F177"/>
  <c r="G177"/>
  <c r="H177"/>
  <c r="L177"/>
  <c r="M177"/>
  <c r="V177"/>
  <c r="B176"/>
  <c r="C176"/>
  <c r="D176"/>
  <c r="F176"/>
  <c r="G176"/>
  <c r="H176"/>
  <c r="L176"/>
  <c r="M176"/>
  <c r="V176"/>
  <c r="B173"/>
  <c r="C173"/>
  <c r="D173"/>
  <c r="F173"/>
  <c r="G173"/>
  <c r="H173"/>
  <c r="L173"/>
  <c r="M173"/>
  <c r="V173"/>
  <c r="B174"/>
  <c r="C174"/>
  <c r="D174"/>
  <c r="F174"/>
  <c r="G174"/>
  <c r="H174"/>
  <c r="L174"/>
  <c r="M174"/>
  <c r="V174"/>
  <c r="B175"/>
  <c r="C175"/>
  <c r="D175"/>
  <c r="F175"/>
  <c r="G175"/>
  <c r="H175"/>
  <c r="L175"/>
  <c r="M175"/>
  <c r="V175"/>
  <c r="B170"/>
  <c r="C170"/>
  <c r="D170"/>
  <c r="F170"/>
  <c r="G170"/>
  <c r="H170"/>
  <c r="L170"/>
  <c r="M170"/>
  <c r="V170"/>
  <c r="B171"/>
  <c r="C171"/>
  <c r="D171"/>
  <c r="F171"/>
  <c r="G171"/>
  <c r="H171"/>
  <c r="L171"/>
  <c r="M171"/>
  <c r="V171"/>
  <c r="B172"/>
  <c r="C172"/>
  <c r="D172"/>
  <c r="F172"/>
  <c r="G172"/>
  <c r="H172"/>
  <c r="L172"/>
  <c r="M172"/>
  <c r="V172"/>
  <c r="B169"/>
  <c r="C169"/>
  <c r="D169"/>
  <c r="F169"/>
  <c r="G169"/>
  <c r="H169"/>
  <c r="L169"/>
  <c r="M169"/>
  <c r="V169"/>
  <c r="B165"/>
  <c r="C165"/>
  <c r="D165"/>
  <c r="F165"/>
  <c r="G165"/>
  <c r="H165"/>
  <c r="L165"/>
  <c r="M165"/>
  <c r="V165"/>
  <c r="B166"/>
  <c r="C166"/>
  <c r="D166"/>
  <c r="F166"/>
  <c r="G166"/>
  <c r="H166"/>
  <c r="L166"/>
  <c r="M166"/>
  <c r="V166"/>
  <c r="B167"/>
  <c r="C167"/>
  <c r="D167"/>
  <c r="F167"/>
  <c r="G167"/>
  <c r="H167"/>
  <c r="L167"/>
  <c r="M167"/>
  <c r="V167"/>
  <c r="B168"/>
  <c r="C168"/>
  <c r="D168"/>
  <c r="F168"/>
  <c r="G168"/>
  <c r="H168"/>
  <c r="L168"/>
  <c r="M168"/>
  <c r="V168"/>
  <c r="B160"/>
  <c r="C160"/>
  <c r="D160"/>
  <c r="F160"/>
  <c r="G160"/>
  <c r="H160"/>
  <c r="L160"/>
  <c r="M160"/>
  <c r="V160"/>
  <c r="B161"/>
  <c r="C161"/>
  <c r="D161"/>
  <c r="F161"/>
  <c r="G161"/>
  <c r="H161"/>
  <c r="L161"/>
  <c r="M161"/>
  <c r="V161"/>
  <c r="B162"/>
  <c r="C162"/>
  <c r="D162"/>
  <c r="F162"/>
  <c r="G162"/>
  <c r="H162"/>
  <c r="L162"/>
  <c r="M162"/>
  <c r="V162"/>
  <c r="B163"/>
  <c r="C163"/>
  <c r="D163"/>
  <c r="F163"/>
  <c r="G163"/>
  <c r="H163"/>
  <c r="L163"/>
  <c r="M163"/>
  <c r="V163"/>
  <c r="B164"/>
  <c r="C164"/>
  <c r="D164"/>
  <c r="F164"/>
  <c r="G164"/>
  <c r="H164"/>
  <c r="L164"/>
  <c r="M164"/>
  <c r="V164"/>
  <c r="A258" i="47"/>
  <c r="B156" i="50"/>
  <c r="C156"/>
  <c r="D156"/>
  <c r="F156"/>
  <c r="G156"/>
  <c r="H156"/>
  <c r="L156"/>
  <c r="M156"/>
  <c r="V156"/>
  <c r="B157"/>
  <c r="C157"/>
  <c r="D157"/>
  <c r="F157"/>
  <c r="G157"/>
  <c r="H157"/>
  <c r="L157"/>
  <c r="M157"/>
  <c r="V157"/>
  <c r="B158"/>
  <c r="C158"/>
  <c r="D158"/>
  <c r="F158"/>
  <c r="G158"/>
  <c r="H158"/>
  <c r="L158"/>
  <c r="M158"/>
  <c r="V158"/>
  <c r="B159"/>
  <c r="C159"/>
  <c r="D159"/>
  <c r="F159"/>
  <c r="G159"/>
  <c r="H159"/>
  <c r="L159"/>
  <c r="M159"/>
  <c r="V159"/>
  <c r="B151"/>
  <c r="C151"/>
  <c r="D151"/>
  <c r="F151"/>
  <c r="G151"/>
  <c r="H151"/>
  <c r="L151"/>
  <c r="M151"/>
  <c r="V151"/>
  <c r="B152"/>
  <c r="C152"/>
  <c r="D152"/>
  <c r="F152"/>
  <c r="G152"/>
  <c r="H152"/>
  <c r="L152"/>
  <c r="M152"/>
  <c r="V152"/>
  <c r="B153"/>
  <c r="C153"/>
  <c r="D153"/>
  <c r="F153"/>
  <c r="G153"/>
  <c r="H153"/>
  <c r="L153"/>
  <c r="M153"/>
  <c r="V153"/>
  <c r="B154"/>
  <c r="C154"/>
  <c r="D154"/>
  <c r="F154"/>
  <c r="G154"/>
  <c r="H154"/>
  <c r="L154"/>
  <c r="M154"/>
  <c r="V154"/>
  <c r="B155"/>
  <c r="C155"/>
  <c r="D155"/>
  <c r="F155"/>
  <c r="G155"/>
  <c r="H155"/>
  <c r="L155"/>
  <c r="M155"/>
  <c r="V155"/>
  <c r="B148"/>
  <c r="C148"/>
  <c r="D148"/>
  <c r="F148"/>
  <c r="G148"/>
  <c r="H148"/>
  <c r="L148"/>
  <c r="M148"/>
  <c r="V148"/>
  <c r="B149"/>
  <c r="C149"/>
  <c r="D149"/>
  <c r="F149"/>
  <c r="G149"/>
  <c r="H149"/>
  <c r="L149"/>
  <c r="M149"/>
  <c r="V149"/>
  <c r="B150"/>
  <c r="C150"/>
  <c r="D150"/>
  <c r="F150"/>
  <c r="G150"/>
  <c r="H150"/>
  <c r="L150"/>
  <c r="M150"/>
  <c r="V150"/>
  <c r="B143"/>
  <c r="C143"/>
  <c r="D143"/>
  <c r="F143"/>
  <c r="G143"/>
  <c r="H143"/>
  <c r="L143"/>
  <c r="M143"/>
  <c r="V143"/>
  <c r="B144"/>
  <c r="C144"/>
  <c r="D144"/>
  <c r="F144"/>
  <c r="G144"/>
  <c r="H144"/>
  <c r="L144"/>
  <c r="M144"/>
  <c r="V144"/>
  <c r="B145"/>
  <c r="C145"/>
  <c r="D145"/>
  <c r="F145"/>
  <c r="G145"/>
  <c r="H145"/>
  <c r="L145"/>
  <c r="M145"/>
  <c r="V145"/>
  <c r="B146"/>
  <c r="C146"/>
  <c r="D146"/>
  <c r="F146"/>
  <c r="G146"/>
  <c r="H146"/>
  <c r="L146"/>
  <c r="M146"/>
  <c r="V146"/>
  <c r="B147"/>
  <c r="C147"/>
  <c r="D147"/>
  <c r="F147"/>
  <c r="G147"/>
  <c r="H147"/>
  <c r="L147"/>
  <c r="M147"/>
  <c r="V147"/>
  <c r="B142"/>
  <c r="C142"/>
  <c r="D142"/>
  <c r="F142"/>
  <c r="G142"/>
  <c r="H142"/>
  <c r="L142"/>
  <c r="M142"/>
  <c r="V142"/>
  <c r="B141"/>
  <c r="C141"/>
  <c r="D141"/>
  <c r="F141"/>
  <c r="G141"/>
  <c r="H141"/>
  <c r="L141"/>
  <c r="M141"/>
  <c r="V141"/>
  <c r="B139"/>
  <c r="C139"/>
  <c r="D139"/>
  <c r="F139"/>
  <c r="G139"/>
  <c r="H139"/>
  <c r="L139"/>
  <c r="M139"/>
  <c r="V139"/>
  <c r="B140"/>
  <c r="C140"/>
  <c r="D140"/>
  <c r="F140"/>
  <c r="G140"/>
  <c r="H140"/>
  <c r="L140"/>
  <c r="M140"/>
  <c r="V140"/>
  <c r="B135"/>
  <c r="C135"/>
  <c r="D135"/>
  <c r="F135"/>
  <c r="G135"/>
  <c r="H135"/>
  <c r="L135"/>
  <c r="M135"/>
  <c r="V135"/>
  <c r="B136"/>
  <c r="C136"/>
  <c r="D136"/>
  <c r="F136"/>
  <c r="G136"/>
  <c r="H136"/>
  <c r="L136"/>
  <c r="M136"/>
  <c r="V136"/>
  <c r="B137"/>
  <c r="C137"/>
  <c r="D137"/>
  <c r="F137"/>
  <c r="G137"/>
  <c r="H137"/>
  <c r="L137"/>
  <c r="M137"/>
  <c r="V137"/>
  <c r="B138"/>
  <c r="C138"/>
  <c r="D138"/>
  <c r="F138"/>
  <c r="G138"/>
  <c r="H138"/>
  <c r="L138"/>
  <c r="M138"/>
  <c r="V138"/>
  <c r="B131"/>
  <c r="C131"/>
  <c r="D131"/>
  <c r="F131"/>
  <c r="G131"/>
  <c r="H131"/>
  <c r="L131"/>
  <c r="M131"/>
  <c r="V131"/>
  <c r="B132"/>
  <c r="C132"/>
  <c r="D132"/>
  <c r="F132"/>
  <c r="G132"/>
  <c r="H132"/>
  <c r="L132"/>
  <c r="M132"/>
  <c r="V132"/>
  <c r="B133"/>
  <c r="C133"/>
  <c r="D133"/>
  <c r="F133"/>
  <c r="G133"/>
  <c r="H133"/>
  <c r="L133"/>
  <c r="M133"/>
  <c r="V133"/>
  <c r="B134"/>
  <c r="C134"/>
  <c r="D134"/>
  <c r="F134"/>
  <c r="G134"/>
  <c r="H134"/>
  <c r="L134"/>
  <c r="M134"/>
  <c r="V134"/>
  <c r="B127"/>
  <c r="C127"/>
  <c r="D127"/>
  <c r="F127"/>
  <c r="G127"/>
  <c r="H127"/>
  <c r="L127"/>
  <c r="M127"/>
  <c r="V127"/>
  <c r="B128"/>
  <c r="C128"/>
  <c r="D128"/>
  <c r="F128"/>
  <c r="G128"/>
  <c r="H128"/>
  <c r="L128"/>
  <c r="M128"/>
  <c r="V128"/>
  <c r="B129"/>
  <c r="C129"/>
  <c r="D129"/>
  <c r="F129"/>
  <c r="G129"/>
  <c r="H129"/>
  <c r="L129"/>
  <c r="M129"/>
  <c r="V129"/>
  <c r="B130"/>
  <c r="C130"/>
  <c r="D130"/>
  <c r="F130"/>
  <c r="G130"/>
  <c r="H130"/>
  <c r="L130"/>
  <c r="M130"/>
  <c r="V130"/>
  <c r="B124"/>
  <c r="C124"/>
  <c r="D124"/>
  <c r="F124"/>
  <c r="G124"/>
  <c r="H124"/>
  <c r="L124"/>
  <c r="M124"/>
  <c r="V124"/>
  <c r="B125"/>
  <c r="C125"/>
  <c r="D125"/>
  <c r="F125"/>
  <c r="G125"/>
  <c r="H125"/>
  <c r="L125"/>
  <c r="M125"/>
  <c r="V125"/>
  <c r="B126"/>
  <c r="C126"/>
  <c r="D126"/>
  <c r="F126"/>
  <c r="G126"/>
  <c r="H126"/>
  <c r="L126"/>
  <c r="M126"/>
  <c r="V126"/>
  <c r="B121"/>
  <c r="C121"/>
  <c r="D121"/>
  <c r="F121"/>
  <c r="G121"/>
  <c r="H121"/>
  <c r="L121"/>
  <c r="M121"/>
  <c r="V121"/>
  <c r="B122"/>
  <c r="C122"/>
  <c r="D122"/>
  <c r="F122"/>
  <c r="G122"/>
  <c r="H122"/>
  <c r="L122"/>
  <c r="M122"/>
  <c r="V122"/>
  <c r="B123"/>
  <c r="C123"/>
  <c r="D123"/>
  <c r="F123"/>
  <c r="G123"/>
  <c r="H123"/>
  <c r="L123"/>
  <c r="M123"/>
  <c r="V123"/>
  <c r="V41" i="49"/>
  <c r="V53"/>
  <c r="V53" i="50" s="1"/>
  <c r="V57" i="49"/>
  <c r="V57" i="50" s="1"/>
  <c r="V69" i="49"/>
  <c r="V69" i="50" s="1"/>
  <c r="V73" i="49"/>
  <c r="V73" i="50" s="1"/>
  <c r="V85" i="49"/>
  <c r="V85" i="50" s="1"/>
  <c r="V89" i="49"/>
  <c r="V89" i="50" s="1"/>
  <c r="V101" i="49"/>
  <c r="V101" i="50" s="1"/>
  <c r="V105" i="49"/>
  <c r="V105" i="50" s="1"/>
  <c r="V117" i="49"/>
  <c r="V117" i="50" s="1"/>
  <c r="U40" i="49"/>
  <c r="V40" s="1"/>
  <c r="V40" i="50" s="1"/>
  <c r="U41" i="49"/>
  <c r="U42"/>
  <c r="V42" s="1"/>
  <c r="V42" i="50" s="1"/>
  <c r="U43" i="49"/>
  <c r="V43" s="1"/>
  <c r="V43" i="50" s="1"/>
  <c r="U44" i="49"/>
  <c r="V44" s="1"/>
  <c r="V44" i="50" s="1"/>
  <c r="U45" i="49"/>
  <c r="V45" s="1"/>
  <c r="V45" i="50" s="1"/>
  <c r="U46" i="49"/>
  <c r="V46" s="1"/>
  <c r="V46" i="50" s="1"/>
  <c r="U47" i="49"/>
  <c r="V47" s="1"/>
  <c r="V47" i="50" s="1"/>
  <c r="U48" i="49"/>
  <c r="V48" s="1"/>
  <c r="V48" i="50" s="1"/>
  <c r="U49" i="49"/>
  <c r="V49" s="1"/>
  <c r="V49" i="50" s="1"/>
  <c r="U50" i="49"/>
  <c r="V50" s="1"/>
  <c r="V50" i="50" s="1"/>
  <c r="U51" i="49"/>
  <c r="V51" s="1"/>
  <c r="V51" i="50" s="1"/>
  <c r="U52" i="49"/>
  <c r="V52" s="1"/>
  <c r="V52" i="50" s="1"/>
  <c r="U53" i="49"/>
  <c r="U54"/>
  <c r="V54" s="1"/>
  <c r="V54" i="50" s="1"/>
  <c r="U55" i="49"/>
  <c r="V55" s="1"/>
  <c r="V55" i="50" s="1"/>
  <c r="U56" i="49"/>
  <c r="V56" s="1"/>
  <c r="V56" i="50" s="1"/>
  <c r="U57" i="49"/>
  <c r="U58"/>
  <c r="V58" s="1"/>
  <c r="V58" i="50" s="1"/>
  <c r="U59" i="49"/>
  <c r="V59" s="1"/>
  <c r="V59" i="50" s="1"/>
  <c r="U60" i="49"/>
  <c r="V60" s="1"/>
  <c r="V60" i="50" s="1"/>
  <c r="U61" i="49"/>
  <c r="V61" s="1"/>
  <c r="V61" i="50" s="1"/>
  <c r="U62" i="49"/>
  <c r="V62" s="1"/>
  <c r="V62" i="50" s="1"/>
  <c r="U63" i="49"/>
  <c r="V63" s="1"/>
  <c r="V63" i="50" s="1"/>
  <c r="U64" i="49"/>
  <c r="V64" s="1"/>
  <c r="V64" i="50" s="1"/>
  <c r="U65" i="49"/>
  <c r="V65" s="1"/>
  <c r="V65" i="50" s="1"/>
  <c r="U66" i="49"/>
  <c r="V66" s="1"/>
  <c r="V66" i="50" s="1"/>
  <c r="U67" i="49"/>
  <c r="V67" s="1"/>
  <c r="V67" i="50" s="1"/>
  <c r="U68" i="49"/>
  <c r="V68" s="1"/>
  <c r="V68" i="50" s="1"/>
  <c r="U69" i="49"/>
  <c r="U70"/>
  <c r="V70" s="1"/>
  <c r="V70" i="50" s="1"/>
  <c r="U71" i="49"/>
  <c r="V71" s="1"/>
  <c r="V71" i="50" s="1"/>
  <c r="U72" i="49"/>
  <c r="V72" s="1"/>
  <c r="V72" i="50" s="1"/>
  <c r="U73" i="49"/>
  <c r="U74"/>
  <c r="V74" s="1"/>
  <c r="V74" i="50" s="1"/>
  <c r="U75" i="49"/>
  <c r="V75" s="1"/>
  <c r="V75" i="50" s="1"/>
  <c r="U76" i="49"/>
  <c r="V76" s="1"/>
  <c r="V76" i="50" s="1"/>
  <c r="U77" i="49"/>
  <c r="V77" s="1"/>
  <c r="V77" i="50" s="1"/>
  <c r="U78" i="49"/>
  <c r="V78" s="1"/>
  <c r="V78" i="50" s="1"/>
  <c r="U79" i="49"/>
  <c r="V79" s="1"/>
  <c r="V79" i="50" s="1"/>
  <c r="U80" i="49"/>
  <c r="V80" s="1"/>
  <c r="V80" i="50" s="1"/>
  <c r="U81" i="49"/>
  <c r="V81" s="1"/>
  <c r="V81" i="50" s="1"/>
  <c r="U82" i="49"/>
  <c r="V82" s="1"/>
  <c r="V82" i="50" s="1"/>
  <c r="U83" i="49"/>
  <c r="V83" s="1"/>
  <c r="V83" i="50" s="1"/>
  <c r="U84" i="49"/>
  <c r="V84" s="1"/>
  <c r="V84" i="50" s="1"/>
  <c r="U85" i="49"/>
  <c r="U86"/>
  <c r="V86" s="1"/>
  <c r="V86" i="50" s="1"/>
  <c r="U87" i="49"/>
  <c r="V87" s="1"/>
  <c r="V87" i="50" s="1"/>
  <c r="U88" i="49"/>
  <c r="V88" s="1"/>
  <c r="V88" i="50" s="1"/>
  <c r="U89" i="49"/>
  <c r="U90"/>
  <c r="V90" s="1"/>
  <c r="V90" i="50" s="1"/>
  <c r="U91" i="49"/>
  <c r="V91" s="1"/>
  <c r="V91" i="50" s="1"/>
  <c r="U92" i="49"/>
  <c r="V92" s="1"/>
  <c r="V92" i="50" s="1"/>
  <c r="U93" i="49"/>
  <c r="V93" s="1"/>
  <c r="V93" i="50" s="1"/>
  <c r="U94" i="49"/>
  <c r="V94" s="1"/>
  <c r="V94" i="50" s="1"/>
  <c r="U95" i="49"/>
  <c r="V95" s="1"/>
  <c r="V95" i="50" s="1"/>
  <c r="U96" i="49"/>
  <c r="V96" s="1"/>
  <c r="V96" i="50" s="1"/>
  <c r="U97" i="49"/>
  <c r="V97" s="1"/>
  <c r="V97" i="50" s="1"/>
  <c r="U98" i="49"/>
  <c r="V98" s="1"/>
  <c r="V98" i="50" s="1"/>
  <c r="U99" i="49"/>
  <c r="V99" s="1"/>
  <c r="V99" i="50" s="1"/>
  <c r="U100" i="49"/>
  <c r="V100" s="1"/>
  <c r="V100" i="50" s="1"/>
  <c r="U101" i="49"/>
  <c r="U102"/>
  <c r="V102" s="1"/>
  <c r="V102" i="50" s="1"/>
  <c r="U103" i="49"/>
  <c r="V103" s="1"/>
  <c r="V103" i="50" s="1"/>
  <c r="U104" i="49"/>
  <c r="V104" s="1"/>
  <c r="V104" i="50" s="1"/>
  <c r="U105" i="49"/>
  <c r="U106"/>
  <c r="V106" s="1"/>
  <c r="V106" i="50" s="1"/>
  <c r="U107" i="49"/>
  <c r="V107" s="1"/>
  <c r="V107" i="50" s="1"/>
  <c r="U108" i="49"/>
  <c r="V108" s="1"/>
  <c r="V108" i="50" s="1"/>
  <c r="U109" i="49"/>
  <c r="V109" s="1"/>
  <c r="V109" i="50" s="1"/>
  <c r="U110" i="49"/>
  <c r="V110" s="1"/>
  <c r="V110" i="50" s="1"/>
  <c r="U111" i="49"/>
  <c r="V111" s="1"/>
  <c r="V111" i="50" s="1"/>
  <c r="U112" i="49"/>
  <c r="V112" s="1"/>
  <c r="V112" i="50" s="1"/>
  <c r="U113" i="49"/>
  <c r="V113" s="1"/>
  <c r="V113" i="50" s="1"/>
  <c r="U114" i="49"/>
  <c r="V114" s="1"/>
  <c r="V114" i="50" s="1"/>
  <c r="U115" i="49"/>
  <c r="V115" s="1"/>
  <c r="V115" i="50" s="1"/>
  <c r="U116" i="49"/>
  <c r="V116" s="1"/>
  <c r="V116" i="50" s="1"/>
  <c r="U117" i="49"/>
  <c r="U118"/>
  <c r="V118" s="1"/>
  <c r="V118" i="50" s="1"/>
  <c r="U119" i="4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U137"/>
  <c r="U138"/>
  <c r="U139"/>
  <c r="U140"/>
  <c r="U141"/>
  <c r="U142"/>
  <c r="U143"/>
  <c r="U144"/>
  <c r="U145"/>
  <c r="U146"/>
  <c r="U147"/>
  <c r="U148"/>
  <c r="U149"/>
  <c r="U150"/>
  <c r="U151"/>
  <c r="U152"/>
  <c r="U153"/>
  <c r="U154"/>
  <c r="U155"/>
  <c r="U156"/>
  <c r="U157"/>
  <c r="U158"/>
  <c r="U159"/>
  <c r="U160"/>
  <c r="U161"/>
  <c r="U162"/>
  <c r="U163"/>
  <c r="U164"/>
  <c r="U165"/>
  <c r="U166"/>
  <c r="U167"/>
  <c r="U168"/>
  <c r="U169"/>
  <c r="U170"/>
  <c r="U171"/>
  <c r="U172"/>
  <c r="U173"/>
  <c r="U174"/>
  <c r="U175"/>
  <c r="U176"/>
  <c r="U177"/>
  <c r="U178"/>
  <c r="U179"/>
  <c r="U180"/>
  <c r="U181"/>
  <c r="U182"/>
  <c r="U183"/>
  <c r="U184"/>
  <c r="U185"/>
  <c r="U186"/>
  <c r="U187"/>
  <c r="U188"/>
  <c r="U189"/>
  <c r="U190"/>
  <c r="U191"/>
  <c r="U192"/>
  <c r="U193"/>
  <c r="U194"/>
  <c r="U195"/>
  <c r="U196"/>
  <c r="U197"/>
  <c r="U198"/>
  <c r="U199"/>
  <c r="U200"/>
  <c r="U201"/>
  <c r="U202"/>
  <c r="U203"/>
  <c r="U204"/>
  <c r="U205"/>
  <c r="U206"/>
  <c r="U207"/>
  <c r="U208"/>
  <c r="U209"/>
  <c r="U210"/>
  <c r="U211"/>
  <c r="U212"/>
  <c r="U213"/>
  <c r="U214"/>
  <c r="U215"/>
  <c r="U216"/>
  <c r="U217"/>
  <c r="U218"/>
  <c r="U219"/>
  <c r="U220"/>
  <c r="U221"/>
  <c r="U222"/>
  <c r="U223"/>
  <c r="U224"/>
  <c r="B117" i="50"/>
  <c r="C117"/>
  <c r="D117"/>
  <c r="F117"/>
  <c r="G117"/>
  <c r="H117"/>
  <c r="L117"/>
  <c r="M117"/>
  <c r="B118"/>
  <c r="C118"/>
  <c r="D118"/>
  <c r="F118"/>
  <c r="G118"/>
  <c r="H118"/>
  <c r="L118"/>
  <c r="M118"/>
  <c r="B119"/>
  <c r="C119"/>
  <c r="D119"/>
  <c r="F119"/>
  <c r="G119"/>
  <c r="H119"/>
  <c r="L119"/>
  <c r="M119"/>
  <c r="V119"/>
  <c r="B120"/>
  <c r="C120"/>
  <c r="D120"/>
  <c r="F120"/>
  <c r="G120"/>
  <c r="H120"/>
  <c r="L120"/>
  <c r="M120"/>
  <c r="V120"/>
  <c r="G248" i="39"/>
  <c r="G242" i="40"/>
  <c r="G198" i="42"/>
  <c r="G242" i="44"/>
  <c r="G259" i="47"/>
  <c r="B112" i="50"/>
  <c r="C112"/>
  <c r="D112"/>
  <c r="F112"/>
  <c r="G112"/>
  <c r="H112"/>
  <c r="L112"/>
  <c r="M112"/>
  <c r="B113"/>
  <c r="C113"/>
  <c r="D113"/>
  <c r="F113"/>
  <c r="G113"/>
  <c r="H113"/>
  <c r="L113"/>
  <c r="M113"/>
  <c r="B114"/>
  <c r="C114"/>
  <c r="D114"/>
  <c r="F114"/>
  <c r="G114"/>
  <c r="H114"/>
  <c r="L114"/>
  <c r="M114"/>
  <c r="B115"/>
  <c r="C115"/>
  <c r="D115"/>
  <c r="F115"/>
  <c r="G115"/>
  <c r="H115"/>
  <c r="L115"/>
  <c r="M115"/>
  <c r="B116"/>
  <c r="C116"/>
  <c r="D116"/>
  <c r="F116"/>
  <c r="G116"/>
  <c r="H116"/>
  <c r="L116"/>
  <c r="M116"/>
  <c r="B110"/>
  <c r="C110"/>
  <c r="D110"/>
  <c r="F110"/>
  <c r="G110"/>
  <c r="H110"/>
  <c r="L110"/>
  <c r="M110"/>
  <c r="B111"/>
  <c r="C111"/>
  <c r="D111"/>
  <c r="F111"/>
  <c r="G111"/>
  <c r="H111"/>
  <c r="L111"/>
  <c r="M111"/>
  <c r="B103"/>
  <c r="C103"/>
  <c r="D103"/>
  <c r="F103"/>
  <c r="G103"/>
  <c r="H103"/>
  <c r="L103"/>
  <c r="M103"/>
  <c r="B104"/>
  <c r="C104"/>
  <c r="D104"/>
  <c r="F104"/>
  <c r="G104"/>
  <c r="H104"/>
  <c r="L104"/>
  <c r="M104"/>
  <c r="B105"/>
  <c r="C105"/>
  <c r="D105"/>
  <c r="F105"/>
  <c r="G105"/>
  <c r="H105"/>
  <c r="L105"/>
  <c r="M105"/>
  <c r="B106"/>
  <c r="C106"/>
  <c r="D106"/>
  <c r="F106"/>
  <c r="G106"/>
  <c r="H106"/>
  <c r="L106"/>
  <c r="M106"/>
  <c r="B107"/>
  <c r="C107"/>
  <c r="D107"/>
  <c r="F107"/>
  <c r="G107"/>
  <c r="H107"/>
  <c r="L107"/>
  <c r="M107"/>
  <c r="B108"/>
  <c r="C108"/>
  <c r="D108"/>
  <c r="F108"/>
  <c r="G108"/>
  <c r="H108"/>
  <c r="L108"/>
  <c r="M108"/>
  <c r="B109"/>
  <c r="C109"/>
  <c r="D109"/>
  <c r="F109"/>
  <c r="G109"/>
  <c r="H109"/>
  <c r="L109"/>
  <c r="M109"/>
  <c r="B102"/>
  <c r="C102"/>
  <c r="D102"/>
  <c r="F102"/>
  <c r="G102"/>
  <c r="H102"/>
  <c r="L102"/>
  <c r="M102"/>
  <c r="B98"/>
  <c r="C98"/>
  <c r="D98"/>
  <c r="F98"/>
  <c r="G98"/>
  <c r="H98"/>
  <c r="L98"/>
  <c r="M98"/>
  <c r="B99"/>
  <c r="C99"/>
  <c r="D99"/>
  <c r="F99"/>
  <c r="G99"/>
  <c r="H99"/>
  <c r="L99"/>
  <c r="M99"/>
  <c r="B100"/>
  <c r="C100"/>
  <c r="D100"/>
  <c r="F100"/>
  <c r="G100"/>
  <c r="H100"/>
  <c r="L100"/>
  <c r="M100"/>
  <c r="B101"/>
  <c r="C101"/>
  <c r="D101"/>
  <c r="F101"/>
  <c r="G101"/>
  <c r="H101"/>
  <c r="L101"/>
  <c r="M101"/>
  <c r="B93"/>
  <c r="C93"/>
  <c r="D93"/>
  <c r="F93"/>
  <c r="G93"/>
  <c r="H93"/>
  <c r="L93"/>
  <c r="M93"/>
  <c r="B94"/>
  <c r="C94"/>
  <c r="D94"/>
  <c r="F94"/>
  <c r="G94"/>
  <c r="H94"/>
  <c r="L94"/>
  <c r="M94"/>
  <c r="B95"/>
  <c r="C95"/>
  <c r="D95"/>
  <c r="F95"/>
  <c r="G95"/>
  <c r="H95"/>
  <c r="L95"/>
  <c r="M95"/>
  <c r="B96"/>
  <c r="C96"/>
  <c r="D96"/>
  <c r="F96"/>
  <c r="G96"/>
  <c r="H96"/>
  <c r="L96"/>
  <c r="M96"/>
  <c r="B97"/>
  <c r="C97"/>
  <c r="D97"/>
  <c r="F97"/>
  <c r="G97"/>
  <c r="H97"/>
  <c r="L97"/>
  <c r="M97"/>
  <c r="B91"/>
  <c r="C91"/>
  <c r="D91"/>
  <c r="F91"/>
  <c r="G91"/>
  <c r="H91"/>
  <c r="L91"/>
  <c r="M91"/>
  <c r="B92"/>
  <c r="C92"/>
  <c r="D92"/>
  <c r="F92"/>
  <c r="G92"/>
  <c r="H92"/>
  <c r="L92"/>
  <c r="M92"/>
  <c r="B85"/>
  <c r="C85"/>
  <c r="D85"/>
  <c r="F85"/>
  <c r="G85"/>
  <c r="H85"/>
  <c r="L85"/>
  <c r="M85"/>
  <c r="B86"/>
  <c r="C86"/>
  <c r="D86"/>
  <c r="F86"/>
  <c r="G86"/>
  <c r="H86"/>
  <c r="L86"/>
  <c r="M86"/>
  <c r="B87"/>
  <c r="C87"/>
  <c r="D87"/>
  <c r="F87"/>
  <c r="G87"/>
  <c r="H87"/>
  <c r="L87"/>
  <c r="M87"/>
  <c r="B88"/>
  <c r="C88"/>
  <c r="D88"/>
  <c r="F88"/>
  <c r="G88"/>
  <c r="H88"/>
  <c r="L88"/>
  <c r="M88"/>
  <c r="B89"/>
  <c r="C89"/>
  <c r="D89"/>
  <c r="F89"/>
  <c r="G89"/>
  <c r="H89"/>
  <c r="L89"/>
  <c r="M89"/>
  <c r="B90"/>
  <c r="C90"/>
  <c r="D90"/>
  <c r="F90"/>
  <c r="G90"/>
  <c r="H90"/>
  <c r="L90"/>
  <c r="M90"/>
  <c r="B84"/>
  <c r="C84"/>
  <c r="D84"/>
  <c r="F84"/>
  <c r="G84"/>
  <c r="H84"/>
  <c r="L84"/>
  <c r="M84"/>
  <c r="B82"/>
  <c r="C82"/>
  <c r="D82"/>
  <c r="F82"/>
  <c r="G82"/>
  <c r="H82"/>
  <c r="L82"/>
  <c r="M82"/>
  <c r="B83"/>
  <c r="C83"/>
  <c r="D83"/>
  <c r="F83"/>
  <c r="G83"/>
  <c r="H83"/>
  <c r="L83"/>
  <c r="M83"/>
  <c r="B78"/>
  <c r="C78"/>
  <c r="D78"/>
  <c r="F78"/>
  <c r="G78"/>
  <c r="H78"/>
  <c r="L78"/>
  <c r="M78"/>
  <c r="B79"/>
  <c r="C79"/>
  <c r="D79"/>
  <c r="F79"/>
  <c r="G79"/>
  <c r="H79"/>
  <c r="L79"/>
  <c r="M79"/>
  <c r="B80"/>
  <c r="C80"/>
  <c r="D80"/>
  <c r="F80"/>
  <c r="G80"/>
  <c r="H80"/>
  <c r="L80"/>
  <c r="M80"/>
  <c r="B81"/>
  <c r="C81"/>
  <c r="D81"/>
  <c r="F81"/>
  <c r="G81"/>
  <c r="H81"/>
  <c r="L81"/>
  <c r="M81"/>
  <c r="V39" i="49"/>
  <c r="U39"/>
  <c r="B77" i="50"/>
  <c r="C77"/>
  <c r="D77"/>
  <c r="F77"/>
  <c r="G77"/>
  <c r="H77"/>
  <c r="L77"/>
  <c r="M77"/>
  <c r="B75"/>
  <c r="C75"/>
  <c r="D75"/>
  <c r="F75"/>
  <c r="G75"/>
  <c r="H75"/>
  <c r="L75"/>
  <c r="M75"/>
  <c r="B76"/>
  <c r="C76"/>
  <c r="D76"/>
  <c r="F76"/>
  <c r="G76"/>
  <c r="H76"/>
  <c r="L76"/>
  <c r="M76"/>
  <c r="B69"/>
  <c r="C69"/>
  <c r="D69"/>
  <c r="F69"/>
  <c r="G69"/>
  <c r="H69"/>
  <c r="L69"/>
  <c r="M69"/>
  <c r="B70"/>
  <c r="C70"/>
  <c r="D70"/>
  <c r="F70"/>
  <c r="G70"/>
  <c r="H70"/>
  <c r="L70"/>
  <c r="M70"/>
  <c r="B71"/>
  <c r="C71"/>
  <c r="D71"/>
  <c r="F71"/>
  <c r="G71"/>
  <c r="H71"/>
  <c r="L71"/>
  <c r="M71"/>
  <c r="B72"/>
  <c r="C72"/>
  <c r="D72"/>
  <c r="F72"/>
  <c r="G72"/>
  <c r="H72"/>
  <c r="L72"/>
  <c r="M72"/>
  <c r="B73"/>
  <c r="C73"/>
  <c r="D73"/>
  <c r="F73"/>
  <c r="G73"/>
  <c r="H73"/>
  <c r="L73"/>
  <c r="M73"/>
  <c r="B74"/>
  <c r="C74"/>
  <c r="D74"/>
  <c r="F74"/>
  <c r="G74"/>
  <c r="H74"/>
  <c r="L74"/>
  <c r="M74"/>
  <c r="B65"/>
  <c r="C65"/>
  <c r="D65"/>
  <c r="F65"/>
  <c r="G65"/>
  <c r="H65"/>
  <c r="L65"/>
  <c r="M65"/>
  <c r="B66"/>
  <c r="C66"/>
  <c r="D66"/>
  <c r="F66"/>
  <c r="G66"/>
  <c r="H66"/>
  <c r="L66"/>
  <c r="M66"/>
  <c r="B67"/>
  <c r="C67"/>
  <c r="D67"/>
  <c r="F67"/>
  <c r="G67"/>
  <c r="H67"/>
  <c r="L67"/>
  <c r="M67"/>
  <c r="B68"/>
  <c r="C68"/>
  <c r="D68"/>
  <c r="F68"/>
  <c r="G68"/>
  <c r="H68"/>
  <c r="L68"/>
  <c r="M68"/>
  <c r="B59"/>
  <c r="C59"/>
  <c r="D59"/>
  <c r="F59"/>
  <c r="G59"/>
  <c r="H59"/>
  <c r="L59"/>
  <c r="M59"/>
  <c r="B60"/>
  <c r="C60"/>
  <c r="D60"/>
  <c r="F60"/>
  <c r="G60"/>
  <c r="H60"/>
  <c r="L60"/>
  <c r="M60"/>
  <c r="B61"/>
  <c r="C61"/>
  <c r="D61"/>
  <c r="F61"/>
  <c r="G61"/>
  <c r="H61"/>
  <c r="L61"/>
  <c r="M61"/>
  <c r="B62"/>
  <c r="C62"/>
  <c r="D62"/>
  <c r="F62"/>
  <c r="G62"/>
  <c r="H62"/>
  <c r="L62"/>
  <c r="M62"/>
  <c r="B63"/>
  <c r="C63"/>
  <c r="D63"/>
  <c r="F63"/>
  <c r="G63"/>
  <c r="H63"/>
  <c r="L63"/>
  <c r="M63"/>
  <c r="B64"/>
  <c r="C64"/>
  <c r="D64"/>
  <c r="F64"/>
  <c r="G64"/>
  <c r="H64"/>
  <c r="L64"/>
  <c r="M64"/>
  <c r="B56"/>
  <c r="C56"/>
  <c r="D56"/>
  <c r="F56"/>
  <c r="G56"/>
  <c r="H56"/>
  <c r="L56"/>
  <c r="M56"/>
  <c r="B57"/>
  <c r="C57"/>
  <c r="D57"/>
  <c r="F57"/>
  <c r="G57"/>
  <c r="H57"/>
  <c r="L57"/>
  <c r="M57"/>
  <c r="B58"/>
  <c r="C58"/>
  <c r="D58"/>
  <c r="F58"/>
  <c r="G58"/>
  <c r="H58"/>
  <c r="L58"/>
  <c r="M58"/>
  <c r="B55"/>
  <c r="C55"/>
  <c r="D55"/>
  <c r="F55"/>
  <c r="G55"/>
  <c r="H55"/>
  <c r="L55"/>
  <c r="M55"/>
  <c r="B50"/>
  <c r="C50"/>
  <c r="D50"/>
  <c r="F50"/>
  <c r="G50"/>
  <c r="H50"/>
  <c r="L50"/>
  <c r="B51"/>
  <c r="C51"/>
  <c r="D51"/>
  <c r="F51"/>
  <c r="G51"/>
  <c r="H51"/>
  <c r="L51"/>
  <c r="M51"/>
  <c r="B52"/>
  <c r="C52"/>
  <c r="D52"/>
  <c r="F52"/>
  <c r="G52"/>
  <c r="H52"/>
  <c r="L52"/>
  <c r="M52"/>
  <c r="B53"/>
  <c r="C53"/>
  <c r="D53"/>
  <c r="F53"/>
  <c r="G53"/>
  <c r="H53"/>
  <c r="L53"/>
  <c r="M53"/>
  <c r="B54"/>
  <c r="C54"/>
  <c r="D54"/>
  <c r="F54"/>
  <c r="G54"/>
  <c r="H54"/>
  <c r="L54"/>
  <c r="M54"/>
  <c r="B47"/>
  <c r="C47"/>
  <c r="D47"/>
  <c r="F47"/>
  <c r="G47"/>
  <c r="H47"/>
  <c r="L47"/>
  <c r="M47"/>
  <c r="B48"/>
  <c r="C48"/>
  <c r="D48"/>
  <c r="F48"/>
  <c r="G48"/>
  <c r="H48"/>
  <c r="L48"/>
  <c r="M48"/>
  <c r="B49"/>
  <c r="C49"/>
  <c r="D49"/>
  <c r="F49"/>
  <c r="G49"/>
  <c r="H49"/>
  <c r="L49"/>
  <c r="M49"/>
  <c r="B43"/>
  <c r="C43"/>
  <c r="D43"/>
  <c r="F43"/>
  <c r="G43"/>
  <c r="H43"/>
  <c r="L43"/>
  <c r="M43"/>
  <c r="B44"/>
  <c r="C44"/>
  <c r="D44"/>
  <c r="F44"/>
  <c r="G44"/>
  <c r="H44"/>
  <c r="L44"/>
  <c r="M44"/>
  <c r="B45"/>
  <c r="C45"/>
  <c r="D45"/>
  <c r="F45"/>
  <c r="G45"/>
  <c r="H45"/>
  <c r="L45"/>
  <c r="M45"/>
  <c r="B46"/>
  <c r="C46"/>
  <c r="D46"/>
  <c r="F46"/>
  <c r="G46"/>
  <c r="H46"/>
  <c r="L46"/>
  <c r="M46"/>
  <c r="B42"/>
  <c r="C42"/>
  <c r="D42"/>
  <c r="F42"/>
  <c r="G42"/>
  <c r="H42"/>
  <c r="L42"/>
  <c r="M42"/>
  <c r="B40"/>
  <c r="C40"/>
  <c r="D40"/>
  <c r="F40"/>
  <c r="G40"/>
  <c r="H40"/>
  <c r="L40"/>
  <c r="M40"/>
  <c r="B41"/>
  <c r="C41"/>
  <c r="D41"/>
  <c r="F41"/>
  <c r="G41"/>
  <c r="H41"/>
  <c r="L41"/>
  <c r="M41"/>
  <c r="B34"/>
  <c r="C34"/>
  <c r="D34"/>
  <c r="F34"/>
  <c r="G34"/>
  <c r="H34"/>
  <c r="L34"/>
  <c r="M34"/>
  <c r="V34"/>
  <c r="B35"/>
  <c r="C35"/>
  <c r="D35"/>
  <c r="F35"/>
  <c r="G35"/>
  <c r="H35"/>
  <c r="L35"/>
  <c r="M35"/>
  <c r="V35"/>
  <c r="B36"/>
  <c r="C36"/>
  <c r="D36"/>
  <c r="F36"/>
  <c r="G36"/>
  <c r="H36"/>
  <c r="L36"/>
  <c r="M36"/>
  <c r="V36"/>
  <c r="B37"/>
  <c r="C37"/>
  <c r="D37"/>
  <c r="F37"/>
  <c r="G37"/>
  <c r="H37"/>
  <c r="L37"/>
  <c r="M37"/>
  <c r="V37"/>
  <c r="B38"/>
  <c r="C38"/>
  <c r="D38"/>
  <c r="F38"/>
  <c r="G38"/>
  <c r="H38"/>
  <c r="L38"/>
  <c r="M38"/>
  <c r="V38"/>
  <c r="B39"/>
  <c r="C39"/>
  <c r="D39"/>
  <c r="F39"/>
  <c r="G39"/>
  <c r="H39"/>
  <c r="L39"/>
  <c r="M39"/>
  <c r="V39"/>
  <c r="B33"/>
  <c r="C33"/>
  <c r="D33"/>
  <c r="F33"/>
  <c r="G33"/>
  <c r="H33"/>
  <c r="L33"/>
  <c r="M33"/>
  <c r="V33"/>
  <c r="B26"/>
  <c r="C26"/>
  <c r="D26"/>
  <c r="F26"/>
  <c r="G26"/>
  <c r="H26"/>
  <c r="L26"/>
  <c r="M26"/>
  <c r="V26"/>
  <c r="B27"/>
  <c r="C27"/>
  <c r="D27"/>
  <c r="F27"/>
  <c r="G27"/>
  <c r="H27"/>
  <c r="L27"/>
  <c r="M27"/>
  <c r="V27"/>
  <c r="B28"/>
  <c r="C28"/>
  <c r="D28"/>
  <c r="F28"/>
  <c r="G28"/>
  <c r="H28"/>
  <c r="L28"/>
  <c r="M28"/>
  <c r="V28"/>
  <c r="B29"/>
  <c r="C29"/>
  <c r="D29"/>
  <c r="F29"/>
  <c r="G29"/>
  <c r="H29"/>
  <c r="L29"/>
  <c r="M29"/>
  <c r="V29"/>
  <c r="B30"/>
  <c r="C30"/>
  <c r="D30"/>
  <c r="F30"/>
  <c r="G30"/>
  <c r="H30"/>
  <c r="L30"/>
  <c r="M30"/>
  <c r="V30"/>
  <c r="B31"/>
  <c r="C31"/>
  <c r="D31"/>
  <c r="F31"/>
  <c r="G31"/>
  <c r="H31"/>
  <c r="L31"/>
  <c r="M31"/>
  <c r="V31"/>
  <c r="B32"/>
  <c r="C32"/>
  <c r="D32"/>
  <c r="F32"/>
  <c r="G32"/>
  <c r="H32"/>
  <c r="L32"/>
  <c r="M32"/>
  <c r="V32"/>
  <c r="B20"/>
  <c r="C20"/>
  <c r="D20"/>
  <c r="F20"/>
  <c r="G20"/>
  <c r="H20"/>
  <c r="L20"/>
  <c r="M20"/>
  <c r="V20"/>
  <c r="B21"/>
  <c r="C21"/>
  <c r="D21"/>
  <c r="F21"/>
  <c r="G21"/>
  <c r="H21"/>
  <c r="L21"/>
  <c r="M21"/>
  <c r="V21"/>
  <c r="B22"/>
  <c r="C22"/>
  <c r="D22"/>
  <c r="F22"/>
  <c r="G22"/>
  <c r="H22"/>
  <c r="L22"/>
  <c r="M22"/>
  <c r="V22"/>
  <c r="B23"/>
  <c r="C23"/>
  <c r="D23"/>
  <c r="F23"/>
  <c r="G23"/>
  <c r="H23"/>
  <c r="L23"/>
  <c r="M23"/>
  <c r="V23"/>
  <c r="B24"/>
  <c r="C24"/>
  <c r="D24"/>
  <c r="F24"/>
  <c r="G24"/>
  <c r="H24"/>
  <c r="L24"/>
  <c r="M24"/>
  <c r="V24"/>
  <c r="B25"/>
  <c r="C25"/>
  <c r="D25"/>
  <c r="F25"/>
  <c r="G25"/>
  <c r="H25"/>
  <c r="L25"/>
  <c r="M25"/>
  <c r="V25"/>
  <c r="B13"/>
  <c r="C13"/>
  <c r="D13"/>
  <c r="F13"/>
  <c r="G13"/>
  <c r="H13"/>
  <c r="L13"/>
  <c r="M13"/>
  <c r="V13"/>
  <c r="B14"/>
  <c r="C14"/>
  <c r="D14"/>
  <c r="F14"/>
  <c r="G14"/>
  <c r="H14"/>
  <c r="L14"/>
  <c r="M14"/>
  <c r="V14"/>
  <c r="B15"/>
  <c r="C15"/>
  <c r="D15"/>
  <c r="F15"/>
  <c r="G15"/>
  <c r="H15"/>
  <c r="L15"/>
  <c r="M15"/>
  <c r="V15"/>
  <c r="B16"/>
  <c r="C16"/>
  <c r="D16"/>
  <c r="F16"/>
  <c r="G16"/>
  <c r="H16"/>
  <c r="L16"/>
  <c r="M16"/>
  <c r="V16"/>
  <c r="B17"/>
  <c r="C17"/>
  <c r="D17"/>
  <c r="F17"/>
  <c r="G17"/>
  <c r="H17"/>
  <c r="L17"/>
  <c r="M17"/>
  <c r="V17"/>
  <c r="B18"/>
  <c r="C18"/>
  <c r="D18"/>
  <c r="F18"/>
  <c r="G18"/>
  <c r="H18"/>
  <c r="L18"/>
  <c r="M18"/>
  <c r="V18"/>
  <c r="B19"/>
  <c r="C19"/>
  <c r="D19"/>
  <c r="F19"/>
  <c r="G19"/>
  <c r="H19"/>
  <c r="L19"/>
  <c r="M19"/>
  <c r="F247" i="49"/>
  <c r="F248" i="50" s="1"/>
  <c r="G247" i="49"/>
  <c r="G248" i="50" s="1"/>
  <c r="H247" i="49"/>
  <c r="I247"/>
  <c r="V5" i="50"/>
  <c r="V9"/>
  <c r="B11"/>
  <c r="C11"/>
  <c r="D11"/>
  <c r="F11"/>
  <c r="G11"/>
  <c r="H11"/>
  <c r="L11"/>
  <c r="M11"/>
  <c r="V11"/>
  <c r="B12"/>
  <c r="C12"/>
  <c r="D12"/>
  <c r="F12"/>
  <c r="G12"/>
  <c r="H12"/>
  <c r="L12"/>
  <c r="M12"/>
  <c r="V12"/>
  <c r="B4"/>
  <c r="C4"/>
  <c r="D4"/>
  <c r="F4"/>
  <c r="G4"/>
  <c r="H4"/>
  <c r="L4"/>
  <c r="M4"/>
  <c r="V4"/>
  <c r="B5"/>
  <c r="C5"/>
  <c r="D5"/>
  <c r="F5"/>
  <c r="G5"/>
  <c r="H5"/>
  <c r="L5"/>
  <c r="M5"/>
  <c r="B6"/>
  <c r="C6"/>
  <c r="D6"/>
  <c r="F6"/>
  <c r="G6"/>
  <c r="H6"/>
  <c r="L6"/>
  <c r="M6"/>
  <c r="V6"/>
  <c r="B7"/>
  <c r="C7"/>
  <c r="D7"/>
  <c r="F7"/>
  <c r="G7"/>
  <c r="H7"/>
  <c r="L7"/>
  <c r="M7"/>
  <c r="V7"/>
  <c r="B8"/>
  <c r="C8"/>
  <c r="D8"/>
  <c r="F8"/>
  <c r="G8"/>
  <c r="H8"/>
  <c r="L8"/>
  <c r="M8"/>
  <c r="V8"/>
  <c r="B9"/>
  <c r="C9"/>
  <c r="D9"/>
  <c r="F9"/>
  <c r="G9"/>
  <c r="H9"/>
  <c r="L9"/>
  <c r="M9"/>
  <c r="B10"/>
  <c r="C10"/>
  <c r="D10"/>
  <c r="F10"/>
  <c r="G10"/>
  <c r="H10"/>
  <c r="L10"/>
  <c r="M10"/>
  <c r="V10"/>
  <c r="V3"/>
  <c r="M3"/>
  <c r="L3"/>
  <c r="H3"/>
  <c r="G3"/>
  <c r="F3"/>
  <c r="D3"/>
  <c r="C3"/>
  <c r="B3"/>
  <c r="D33" i="10"/>
  <c r="J33" s="1"/>
  <c r="F258" i="47"/>
  <c r="I258"/>
  <c r="I259" i="48" s="1"/>
  <c r="H258" i="47"/>
  <c r="H259" i="48" s="1"/>
  <c r="G258" i="47"/>
  <c r="E33" i="10" s="1"/>
  <c r="K33" s="1"/>
  <c r="B257" i="48"/>
  <c r="C257"/>
  <c r="D257"/>
  <c r="F257"/>
  <c r="G257"/>
  <c r="H257"/>
  <c r="I257"/>
  <c r="L257"/>
  <c r="M257"/>
  <c r="V257"/>
  <c r="F259"/>
  <c r="B252"/>
  <c r="C252"/>
  <c r="D252"/>
  <c r="F252"/>
  <c r="G252"/>
  <c r="H252"/>
  <c r="I252"/>
  <c r="L252"/>
  <c r="M252"/>
  <c r="V252"/>
  <c r="B253"/>
  <c r="C253"/>
  <c r="D253"/>
  <c r="F253"/>
  <c r="G253"/>
  <c r="H253"/>
  <c r="I253"/>
  <c r="L253"/>
  <c r="M253"/>
  <c r="V253"/>
  <c r="B254"/>
  <c r="C254"/>
  <c r="D254"/>
  <c r="F254"/>
  <c r="G254"/>
  <c r="H254"/>
  <c r="I254"/>
  <c r="L254"/>
  <c r="M254"/>
  <c r="V254"/>
  <c r="B255"/>
  <c r="C255"/>
  <c r="D255"/>
  <c r="F255"/>
  <c r="G255"/>
  <c r="H255"/>
  <c r="I255"/>
  <c r="L255"/>
  <c r="M255"/>
  <c r="V255"/>
  <c r="B256"/>
  <c r="C256"/>
  <c r="D256"/>
  <c r="F256"/>
  <c r="G256"/>
  <c r="H256"/>
  <c r="I256"/>
  <c r="L256"/>
  <c r="M256"/>
  <c r="V256"/>
  <c r="B248"/>
  <c r="C248"/>
  <c r="D248"/>
  <c r="F248"/>
  <c r="G248"/>
  <c r="G258" s="1"/>
  <c r="H248"/>
  <c r="I248"/>
  <c r="L248"/>
  <c r="M248"/>
  <c r="V248"/>
  <c r="B249"/>
  <c r="C249"/>
  <c r="D249"/>
  <c r="F249"/>
  <c r="G249"/>
  <c r="H249"/>
  <c r="I249"/>
  <c r="L249"/>
  <c r="M249"/>
  <c r="V249"/>
  <c r="B250"/>
  <c r="C250"/>
  <c r="D250"/>
  <c r="F250"/>
  <c r="G250"/>
  <c r="H250"/>
  <c r="I250"/>
  <c r="L250"/>
  <c r="M250"/>
  <c r="V250"/>
  <c r="B251"/>
  <c r="C251"/>
  <c r="D251"/>
  <c r="F251"/>
  <c r="G251"/>
  <c r="H251"/>
  <c r="I251"/>
  <c r="L251"/>
  <c r="M251"/>
  <c r="V251"/>
  <c r="B244"/>
  <c r="C244"/>
  <c r="D244"/>
  <c r="F244"/>
  <c r="G244"/>
  <c r="H244"/>
  <c r="I244"/>
  <c r="L244"/>
  <c r="M244"/>
  <c r="V244"/>
  <c r="B245"/>
  <c r="C245"/>
  <c r="D245"/>
  <c r="F245"/>
  <c r="G245"/>
  <c r="H245"/>
  <c r="I245"/>
  <c r="L245"/>
  <c r="M245"/>
  <c r="V245"/>
  <c r="B246"/>
  <c r="C246"/>
  <c r="D246"/>
  <c r="F246"/>
  <c r="G246"/>
  <c r="H246"/>
  <c r="I246"/>
  <c r="L246"/>
  <c r="M246"/>
  <c r="V246"/>
  <c r="B247"/>
  <c r="C247"/>
  <c r="D247"/>
  <c r="F247"/>
  <c r="G247"/>
  <c r="H247"/>
  <c r="I247"/>
  <c r="L247"/>
  <c r="M247"/>
  <c r="V247"/>
  <c r="B240"/>
  <c r="C240"/>
  <c r="D240"/>
  <c r="F240"/>
  <c r="G240"/>
  <c r="H240"/>
  <c r="I240"/>
  <c r="L240"/>
  <c r="M240"/>
  <c r="V240"/>
  <c r="B241"/>
  <c r="C241"/>
  <c r="D241"/>
  <c r="F241"/>
  <c r="G241"/>
  <c r="H241"/>
  <c r="I241"/>
  <c r="L241"/>
  <c r="M241"/>
  <c r="V241"/>
  <c r="B242"/>
  <c r="C242"/>
  <c r="D242"/>
  <c r="F242"/>
  <c r="G242"/>
  <c r="H242"/>
  <c r="I242"/>
  <c r="L242"/>
  <c r="M242"/>
  <c r="V242"/>
  <c r="B243"/>
  <c r="C243"/>
  <c r="D243"/>
  <c r="F243"/>
  <c r="G243"/>
  <c r="H243"/>
  <c r="I243"/>
  <c r="L243"/>
  <c r="M243"/>
  <c r="V243"/>
  <c r="B231"/>
  <c r="C231"/>
  <c r="D231"/>
  <c r="F231"/>
  <c r="G231"/>
  <c r="H231"/>
  <c r="I231"/>
  <c r="L231"/>
  <c r="M231"/>
  <c r="V231"/>
  <c r="B232"/>
  <c r="C232"/>
  <c r="D232"/>
  <c r="F232"/>
  <c r="G232"/>
  <c r="H232"/>
  <c r="I232"/>
  <c r="L232"/>
  <c r="M232"/>
  <c r="V232"/>
  <c r="B233"/>
  <c r="C233"/>
  <c r="D233"/>
  <c r="F233"/>
  <c r="G233"/>
  <c r="H233"/>
  <c r="I233"/>
  <c r="L233"/>
  <c r="M233"/>
  <c r="V233"/>
  <c r="B234"/>
  <c r="C234"/>
  <c r="D234"/>
  <c r="F234"/>
  <c r="G234"/>
  <c r="H234"/>
  <c r="I234"/>
  <c r="L234"/>
  <c r="M234"/>
  <c r="V234"/>
  <c r="B235"/>
  <c r="C235"/>
  <c r="D235"/>
  <c r="F235"/>
  <c r="G235"/>
  <c r="H235"/>
  <c r="I235"/>
  <c r="L235"/>
  <c r="M235"/>
  <c r="V235"/>
  <c r="B236"/>
  <c r="C236"/>
  <c r="D236"/>
  <c r="F236"/>
  <c r="G236"/>
  <c r="H236"/>
  <c r="I236"/>
  <c r="L236"/>
  <c r="M236"/>
  <c r="V236"/>
  <c r="B237"/>
  <c r="C237"/>
  <c r="D237"/>
  <c r="F237"/>
  <c r="G237"/>
  <c r="H237"/>
  <c r="I237"/>
  <c r="L237"/>
  <c r="M237"/>
  <c r="V237"/>
  <c r="B238"/>
  <c r="C238"/>
  <c r="D238"/>
  <c r="F238"/>
  <c r="G238"/>
  <c r="H238"/>
  <c r="I238"/>
  <c r="L238"/>
  <c r="M238"/>
  <c r="V238"/>
  <c r="B239"/>
  <c r="C239"/>
  <c r="D239"/>
  <c r="F239"/>
  <c r="G239"/>
  <c r="H239"/>
  <c r="I239"/>
  <c r="L239"/>
  <c r="M239"/>
  <c r="V239"/>
  <c r="I230"/>
  <c r="I229"/>
  <c r="B230"/>
  <c r="C230"/>
  <c r="D230"/>
  <c r="F230"/>
  <c r="G230"/>
  <c r="H230"/>
  <c r="L230"/>
  <c r="M230"/>
  <c r="V230"/>
  <c r="B224"/>
  <c r="C224"/>
  <c r="D224"/>
  <c r="F224"/>
  <c r="G224"/>
  <c r="H224"/>
  <c r="I224"/>
  <c r="L224"/>
  <c r="M224"/>
  <c r="V224"/>
  <c r="B225"/>
  <c r="C225"/>
  <c r="D225"/>
  <c r="F225"/>
  <c r="G225"/>
  <c r="H225"/>
  <c r="I225"/>
  <c r="L225"/>
  <c r="M225"/>
  <c r="V225"/>
  <c r="B226"/>
  <c r="C226"/>
  <c r="D226"/>
  <c r="F226"/>
  <c r="G226"/>
  <c r="H226"/>
  <c r="I226"/>
  <c r="L226"/>
  <c r="M226"/>
  <c r="V226"/>
  <c r="B227"/>
  <c r="C227"/>
  <c r="D227"/>
  <c r="F227"/>
  <c r="G227"/>
  <c r="H227"/>
  <c r="I227"/>
  <c r="L227"/>
  <c r="M227"/>
  <c r="V227"/>
  <c r="B228"/>
  <c r="C228"/>
  <c r="D228"/>
  <c r="F228"/>
  <c r="G228"/>
  <c r="H228"/>
  <c r="I228"/>
  <c r="L228"/>
  <c r="M228"/>
  <c r="V228"/>
  <c r="B229"/>
  <c r="C229"/>
  <c r="D229"/>
  <c r="F229"/>
  <c r="G229"/>
  <c r="H229"/>
  <c r="L229"/>
  <c r="M229"/>
  <c r="V229"/>
  <c r="B221"/>
  <c r="C221"/>
  <c r="D221"/>
  <c r="F221"/>
  <c r="G221"/>
  <c r="H221"/>
  <c r="I221"/>
  <c r="L221"/>
  <c r="M221"/>
  <c r="V221"/>
  <c r="B222"/>
  <c r="C222"/>
  <c r="D222"/>
  <c r="F222"/>
  <c r="G222"/>
  <c r="H222"/>
  <c r="I222"/>
  <c r="L222"/>
  <c r="M222"/>
  <c r="V222"/>
  <c r="B223"/>
  <c r="C223"/>
  <c r="D223"/>
  <c r="F223"/>
  <c r="G223"/>
  <c r="H223"/>
  <c r="I223"/>
  <c r="L223"/>
  <c r="M223"/>
  <c r="V223"/>
  <c r="B215"/>
  <c r="C215"/>
  <c r="D215"/>
  <c r="F215"/>
  <c r="G215"/>
  <c r="H215"/>
  <c r="I215"/>
  <c r="L215"/>
  <c r="M215"/>
  <c r="V215"/>
  <c r="B216"/>
  <c r="C216"/>
  <c r="D216"/>
  <c r="F216"/>
  <c r="G216"/>
  <c r="H216"/>
  <c r="I216"/>
  <c r="L216"/>
  <c r="M216"/>
  <c r="V216"/>
  <c r="B217"/>
  <c r="C217"/>
  <c r="D217"/>
  <c r="F217"/>
  <c r="G217"/>
  <c r="H217"/>
  <c r="I217"/>
  <c r="L217"/>
  <c r="M217"/>
  <c r="V217"/>
  <c r="B218"/>
  <c r="C218"/>
  <c r="D218"/>
  <c r="F218"/>
  <c r="G218"/>
  <c r="H218"/>
  <c r="I218"/>
  <c r="L218"/>
  <c r="M218"/>
  <c r="V218"/>
  <c r="B219"/>
  <c r="C219"/>
  <c r="D219"/>
  <c r="F219"/>
  <c r="G219"/>
  <c r="H219"/>
  <c r="I219"/>
  <c r="L219"/>
  <c r="M219"/>
  <c r="V219"/>
  <c r="B220"/>
  <c r="C220"/>
  <c r="D220"/>
  <c r="F220"/>
  <c r="G220"/>
  <c r="H220"/>
  <c r="I220"/>
  <c r="L220"/>
  <c r="M220"/>
  <c r="V220"/>
  <c r="B211"/>
  <c r="C211"/>
  <c r="D211"/>
  <c r="F211"/>
  <c r="G211"/>
  <c r="H211"/>
  <c r="I211"/>
  <c r="L211"/>
  <c r="M211"/>
  <c r="V211"/>
  <c r="B212"/>
  <c r="C212"/>
  <c r="D212"/>
  <c r="F212"/>
  <c r="G212"/>
  <c r="H212"/>
  <c r="I212"/>
  <c r="L212"/>
  <c r="M212"/>
  <c r="V212"/>
  <c r="B213"/>
  <c r="C213"/>
  <c r="D213"/>
  <c r="F213"/>
  <c r="G213"/>
  <c r="H213"/>
  <c r="I213"/>
  <c r="L213"/>
  <c r="M213"/>
  <c r="V213"/>
  <c r="B214"/>
  <c r="C214"/>
  <c r="D214"/>
  <c r="F214"/>
  <c r="G214"/>
  <c r="H214"/>
  <c r="I214"/>
  <c r="L214"/>
  <c r="M214"/>
  <c r="V214"/>
  <c r="B205"/>
  <c r="C205"/>
  <c r="D205"/>
  <c r="F205"/>
  <c r="G205"/>
  <c r="H205"/>
  <c r="I205"/>
  <c r="L205"/>
  <c r="M205"/>
  <c r="V205"/>
  <c r="B206"/>
  <c r="C206"/>
  <c r="D206"/>
  <c r="F206"/>
  <c r="G206"/>
  <c r="H206"/>
  <c r="I206"/>
  <c r="L206"/>
  <c r="M206"/>
  <c r="V206"/>
  <c r="B207"/>
  <c r="C207"/>
  <c r="D207"/>
  <c r="F207"/>
  <c r="G207"/>
  <c r="H207"/>
  <c r="I207"/>
  <c r="L207"/>
  <c r="M207"/>
  <c r="V207"/>
  <c r="B208"/>
  <c r="C208"/>
  <c r="D208"/>
  <c r="F208"/>
  <c r="G208"/>
  <c r="H208"/>
  <c r="I208"/>
  <c r="L208"/>
  <c r="M208"/>
  <c r="V208"/>
  <c r="B209"/>
  <c r="C209"/>
  <c r="D209"/>
  <c r="F209"/>
  <c r="G209"/>
  <c r="H209"/>
  <c r="I209"/>
  <c r="L209"/>
  <c r="M209"/>
  <c r="V209"/>
  <c r="B210"/>
  <c r="C210"/>
  <c r="D210"/>
  <c r="F210"/>
  <c r="G210"/>
  <c r="H210"/>
  <c r="I210"/>
  <c r="L210"/>
  <c r="M210"/>
  <c r="V210"/>
  <c r="B202"/>
  <c r="C202"/>
  <c r="D202"/>
  <c r="F202"/>
  <c r="G202"/>
  <c r="H202"/>
  <c r="I202"/>
  <c r="L202"/>
  <c r="M202"/>
  <c r="V202"/>
  <c r="B203"/>
  <c r="C203"/>
  <c r="D203"/>
  <c r="F203"/>
  <c r="G203"/>
  <c r="H203"/>
  <c r="I203"/>
  <c r="L203"/>
  <c r="M203"/>
  <c r="V203"/>
  <c r="B204"/>
  <c r="C204"/>
  <c r="D204"/>
  <c r="F204"/>
  <c r="G204"/>
  <c r="H204"/>
  <c r="I204"/>
  <c r="L204"/>
  <c r="M204"/>
  <c r="V204"/>
  <c r="B196"/>
  <c r="C196"/>
  <c r="D196"/>
  <c r="F196"/>
  <c r="G196"/>
  <c r="H196"/>
  <c r="I196"/>
  <c r="L196"/>
  <c r="M196"/>
  <c r="V196"/>
  <c r="B197"/>
  <c r="C197"/>
  <c r="D197"/>
  <c r="F197"/>
  <c r="G197"/>
  <c r="H197"/>
  <c r="I197"/>
  <c r="L197"/>
  <c r="M197"/>
  <c r="V197"/>
  <c r="B198"/>
  <c r="C198"/>
  <c r="D198"/>
  <c r="F198"/>
  <c r="G198"/>
  <c r="H198"/>
  <c r="I198"/>
  <c r="L198"/>
  <c r="M198"/>
  <c r="V198"/>
  <c r="B199"/>
  <c r="C199"/>
  <c r="D199"/>
  <c r="F199"/>
  <c r="G199"/>
  <c r="H199"/>
  <c r="I199"/>
  <c r="L199"/>
  <c r="M199"/>
  <c r="V199"/>
  <c r="B200"/>
  <c r="C200"/>
  <c r="D200"/>
  <c r="F200"/>
  <c r="G200"/>
  <c r="H200"/>
  <c r="I200"/>
  <c r="L200"/>
  <c r="M200"/>
  <c r="V200"/>
  <c r="B201"/>
  <c r="C201"/>
  <c r="D201"/>
  <c r="F201"/>
  <c r="G201"/>
  <c r="H201"/>
  <c r="I201"/>
  <c r="L201"/>
  <c r="M201"/>
  <c r="V201"/>
  <c r="F194"/>
  <c r="G194"/>
  <c r="H194"/>
  <c r="F195"/>
  <c r="G195"/>
  <c r="H195"/>
  <c r="I195"/>
  <c r="L195"/>
  <c r="M195"/>
  <c r="V195"/>
  <c r="B192"/>
  <c r="C192"/>
  <c r="D192"/>
  <c r="F192"/>
  <c r="G192"/>
  <c r="H192"/>
  <c r="I192"/>
  <c r="L192"/>
  <c r="M192"/>
  <c r="V192"/>
  <c r="B193"/>
  <c r="C193"/>
  <c r="D193"/>
  <c r="F193"/>
  <c r="G193"/>
  <c r="H193"/>
  <c r="I193"/>
  <c r="L193"/>
  <c r="M193"/>
  <c r="V193"/>
  <c r="B194"/>
  <c r="C194"/>
  <c r="D194"/>
  <c r="I194"/>
  <c r="L194"/>
  <c r="M194"/>
  <c r="V194"/>
  <c r="B195"/>
  <c r="C195"/>
  <c r="D195"/>
  <c r="B188"/>
  <c r="C188"/>
  <c r="D188"/>
  <c r="F188"/>
  <c r="G188"/>
  <c r="H188"/>
  <c r="I188"/>
  <c r="L188"/>
  <c r="M188"/>
  <c r="V188"/>
  <c r="B189"/>
  <c r="C189"/>
  <c r="D189"/>
  <c r="F189"/>
  <c r="G189"/>
  <c r="H189"/>
  <c r="I189"/>
  <c r="L189"/>
  <c r="M189"/>
  <c r="V189"/>
  <c r="B190"/>
  <c r="C190"/>
  <c r="D190"/>
  <c r="F190"/>
  <c r="G190"/>
  <c r="H190"/>
  <c r="I190"/>
  <c r="L190"/>
  <c r="M190"/>
  <c r="V190"/>
  <c r="B191"/>
  <c r="C191"/>
  <c r="D191"/>
  <c r="F191"/>
  <c r="G191"/>
  <c r="H191"/>
  <c r="I191"/>
  <c r="L191"/>
  <c r="M191"/>
  <c r="V191"/>
  <c r="B186"/>
  <c r="C186"/>
  <c r="D186"/>
  <c r="F186"/>
  <c r="G186"/>
  <c r="H186"/>
  <c r="I186"/>
  <c r="L186"/>
  <c r="M186"/>
  <c r="V186"/>
  <c r="B187"/>
  <c r="C187"/>
  <c r="D187"/>
  <c r="F187"/>
  <c r="G187"/>
  <c r="H187"/>
  <c r="I187"/>
  <c r="L187"/>
  <c r="M187"/>
  <c r="V187"/>
  <c r="B184"/>
  <c r="C184"/>
  <c r="D184"/>
  <c r="F184"/>
  <c r="G184"/>
  <c r="H184"/>
  <c r="I184"/>
  <c r="L184"/>
  <c r="M184"/>
  <c r="V184"/>
  <c r="B185"/>
  <c r="C185"/>
  <c r="D185"/>
  <c r="F185"/>
  <c r="G185"/>
  <c r="H185"/>
  <c r="I185"/>
  <c r="L185"/>
  <c r="M185"/>
  <c r="V185"/>
  <c r="V97" i="47"/>
  <c r="V97" i="48" s="1"/>
  <c r="V98" i="47"/>
  <c r="V98" i="48" s="1"/>
  <c r="V99" i="47"/>
  <c r="V99" i="48" s="1"/>
  <c r="V100" i="47"/>
  <c r="V100" i="48" s="1"/>
  <c r="V101" i="47"/>
  <c r="V101" i="48" s="1"/>
  <c r="V102" i="47"/>
  <c r="V102" i="48" s="1"/>
  <c r="V103" i="47"/>
  <c r="V104"/>
  <c r="V104" i="48" s="1"/>
  <c r="V105" i="47"/>
  <c r="V105" i="48" s="1"/>
  <c r="V106" i="47"/>
  <c r="V106" i="48" s="1"/>
  <c r="V107" i="47"/>
  <c r="V108"/>
  <c r="V108" i="48" s="1"/>
  <c r="V109" i="47"/>
  <c r="V109" i="48" s="1"/>
  <c r="V110" i="47"/>
  <c r="V110" i="48" s="1"/>
  <c r="V111" i="47"/>
  <c r="V112"/>
  <c r="V112" i="48" s="1"/>
  <c r="V113" i="47"/>
  <c r="V113" i="48" s="1"/>
  <c r="V114" i="47"/>
  <c r="V114" i="48" s="1"/>
  <c r="V115" i="47"/>
  <c r="V115" i="48" s="1"/>
  <c r="V116" i="47"/>
  <c r="V116" i="48" s="1"/>
  <c r="V117" i="47"/>
  <c r="V117" i="48" s="1"/>
  <c r="V118" i="47"/>
  <c r="V118" i="48" s="1"/>
  <c r="V119" i="47"/>
  <c r="V120"/>
  <c r="V120" i="48" s="1"/>
  <c r="V121" i="47"/>
  <c r="V121" i="48" s="1"/>
  <c r="V122" i="47"/>
  <c r="V122" i="48" s="1"/>
  <c r="V123" i="47"/>
  <c r="V124"/>
  <c r="V124" i="48" s="1"/>
  <c r="V125" i="47"/>
  <c r="V125" i="48" s="1"/>
  <c r="V126" i="47"/>
  <c r="V126" i="48" s="1"/>
  <c r="V127" i="47"/>
  <c r="V127" i="48" s="1"/>
  <c r="V128" i="47"/>
  <c r="V128" i="48" s="1"/>
  <c r="V129" i="47"/>
  <c r="V129" i="48" s="1"/>
  <c r="V130" i="47"/>
  <c r="V131"/>
  <c r="V131" i="48" s="1"/>
  <c r="V132" i="47"/>
  <c r="V132" i="48" s="1"/>
  <c r="V133" i="47"/>
  <c r="V133" i="48" s="1"/>
  <c r="V134" i="47"/>
  <c r="V134" i="48" s="1"/>
  <c r="V135" i="47"/>
  <c r="V135" i="48" s="1"/>
  <c r="V136" i="47"/>
  <c r="V137"/>
  <c r="V137" i="48" s="1"/>
  <c r="V138" i="47"/>
  <c r="V138" i="48" s="1"/>
  <c r="V139" i="47"/>
  <c r="V140"/>
  <c r="V140" i="48" s="1"/>
  <c r="V141" i="47"/>
  <c r="V141" i="48" s="1"/>
  <c r="V142" i="47"/>
  <c r="V142" i="48" s="1"/>
  <c r="V143" i="47"/>
  <c r="V143" i="48" s="1"/>
  <c r="V144" i="47"/>
  <c r="V144" i="48" s="1"/>
  <c r="V145" i="47"/>
  <c r="V145" i="48" s="1"/>
  <c r="V146" i="47"/>
  <c r="V146" i="48" s="1"/>
  <c r="V147" i="47"/>
  <c r="V147" i="48" s="1"/>
  <c r="V148" i="47"/>
  <c r="V148" i="48" s="1"/>
  <c r="V149" i="47"/>
  <c r="V149" i="48" s="1"/>
  <c r="V150" i="47"/>
  <c r="V150" i="48" s="1"/>
  <c r="V151" i="47"/>
  <c r="V151" i="48" s="1"/>
  <c r="V152" i="47"/>
  <c r="V152" i="48" s="1"/>
  <c r="V153" i="47"/>
  <c r="V153" i="48" s="1"/>
  <c r="V154" i="47"/>
  <c r="V154" i="48" s="1"/>
  <c r="V155" i="47"/>
  <c r="V155" i="48" s="1"/>
  <c r="V156" i="47"/>
  <c r="V156" i="48" s="1"/>
  <c r="V157" i="47"/>
  <c r="V157" i="48" s="1"/>
  <c r="V158" i="47"/>
  <c r="V158" i="48" s="1"/>
  <c r="V159" i="47"/>
  <c r="V159" i="48" s="1"/>
  <c r="V160" i="47"/>
  <c r="V160" i="48" s="1"/>
  <c r="V161" i="47"/>
  <c r="V161" i="48" s="1"/>
  <c r="V162" i="47"/>
  <c r="V162" i="48" s="1"/>
  <c r="V163" i="47"/>
  <c r="V164"/>
  <c r="V164" i="48" s="1"/>
  <c r="V165" i="47"/>
  <c r="V165" i="48" s="1"/>
  <c r="V166" i="47"/>
  <c r="V166" i="48" s="1"/>
  <c r="V167" i="47"/>
  <c r="V167" i="48" s="1"/>
  <c r="V169" i="47"/>
  <c r="V169" i="48" s="1"/>
  <c r="V170" i="47"/>
  <c r="V170" i="48" s="1"/>
  <c r="V171" i="47"/>
  <c r="V172"/>
  <c r="V172" i="48" s="1"/>
  <c r="V173" i="47"/>
  <c r="V173" i="48" s="1"/>
  <c r="V174" i="47"/>
  <c r="V174" i="48" s="1"/>
  <c r="V175" i="47"/>
  <c r="V175" i="48" s="1"/>
  <c r="V176" i="47"/>
  <c r="V176" i="48" s="1"/>
  <c r="V177" i="47"/>
  <c r="U168"/>
  <c r="V168" s="1"/>
  <c r="V168" i="48" s="1"/>
  <c r="B180"/>
  <c r="C180"/>
  <c r="D180"/>
  <c r="F180"/>
  <c r="G180"/>
  <c r="H180"/>
  <c r="I180"/>
  <c r="L180"/>
  <c r="M180"/>
  <c r="V180"/>
  <c r="B181"/>
  <c r="C181"/>
  <c r="D181"/>
  <c r="F181"/>
  <c r="G181"/>
  <c r="H181"/>
  <c r="I181"/>
  <c r="L181"/>
  <c r="M181"/>
  <c r="V181"/>
  <c r="B182"/>
  <c r="C182"/>
  <c r="D182"/>
  <c r="F182"/>
  <c r="G182"/>
  <c r="H182"/>
  <c r="I182"/>
  <c r="L182"/>
  <c r="M182"/>
  <c r="V182"/>
  <c r="B183"/>
  <c r="C183"/>
  <c r="D183"/>
  <c r="F183"/>
  <c r="G183"/>
  <c r="H183"/>
  <c r="I183"/>
  <c r="L183"/>
  <c r="M183"/>
  <c r="V183"/>
  <c r="B176"/>
  <c r="C176"/>
  <c r="D176"/>
  <c r="F176"/>
  <c r="G176"/>
  <c r="H176"/>
  <c r="I176"/>
  <c r="L176"/>
  <c r="M176"/>
  <c r="B177"/>
  <c r="C177"/>
  <c r="D177"/>
  <c r="F177"/>
  <c r="G177"/>
  <c r="H177"/>
  <c r="I177"/>
  <c r="L177"/>
  <c r="M177"/>
  <c r="V177"/>
  <c r="B178"/>
  <c r="C178"/>
  <c r="D178"/>
  <c r="F178"/>
  <c r="G178"/>
  <c r="H178"/>
  <c r="I178"/>
  <c r="L178"/>
  <c r="M178"/>
  <c r="V178"/>
  <c r="B179"/>
  <c r="C179"/>
  <c r="D179"/>
  <c r="F179"/>
  <c r="G179"/>
  <c r="H179"/>
  <c r="I179"/>
  <c r="L179"/>
  <c r="M179"/>
  <c r="V179"/>
  <c r="B174"/>
  <c r="C174"/>
  <c r="D174"/>
  <c r="F174"/>
  <c r="G174"/>
  <c r="H174"/>
  <c r="I174"/>
  <c r="L174"/>
  <c r="M174"/>
  <c r="B175"/>
  <c r="C175"/>
  <c r="D175"/>
  <c r="F175"/>
  <c r="G175"/>
  <c r="H175"/>
  <c r="I175"/>
  <c r="L175"/>
  <c r="M175"/>
  <c r="B170"/>
  <c r="C170"/>
  <c r="D170"/>
  <c r="F170"/>
  <c r="G170"/>
  <c r="H170"/>
  <c r="I170"/>
  <c r="L170"/>
  <c r="M170"/>
  <c r="B171"/>
  <c r="C171"/>
  <c r="D171"/>
  <c r="F171"/>
  <c r="G171"/>
  <c r="H171"/>
  <c r="I171"/>
  <c r="L171"/>
  <c r="M171"/>
  <c r="V171"/>
  <c r="B172"/>
  <c r="C172"/>
  <c r="D172"/>
  <c r="F172"/>
  <c r="G172"/>
  <c r="H172"/>
  <c r="I172"/>
  <c r="L172"/>
  <c r="M172"/>
  <c r="B173"/>
  <c r="C173"/>
  <c r="D173"/>
  <c r="F173"/>
  <c r="G173"/>
  <c r="H173"/>
  <c r="I173"/>
  <c r="L173"/>
  <c r="M173"/>
  <c r="B166"/>
  <c r="C166"/>
  <c r="D166"/>
  <c r="F166"/>
  <c r="G166"/>
  <c r="H166"/>
  <c r="I166"/>
  <c r="L166"/>
  <c r="M166"/>
  <c r="B167"/>
  <c r="C167"/>
  <c r="D167"/>
  <c r="F167"/>
  <c r="G167"/>
  <c r="H167"/>
  <c r="I167"/>
  <c r="L167"/>
  <c r="M167"/>
  <c r="B168"/>
  <c r="C168"/>
  <c r="D168"/>
  <c r="F168"/>
  <c r="G168"/>
  <c r="H168"/>
  <c r="I168"/>
  <c r="L168"/>
  <c r="M168"/>
  <c r="B169"/>
  <c r="C169"/>
  <c r="D169"/>
  <c r="F169"/>
  <c r="G169"/>
  <c r="H169"/>
  <c r="I169"/>
  <c r="L169"/>
  <c r="M169"/>
  <c r="B162"/>
  <c r="C162"/>
  <c r="D162"/>
  <c r="F162"/>
  <c r="G162"/>
  <c r="H162"/>
  <c r="I162"/>
  <c r="L162"/>
  <c r="M162"/>
  <c r="B163"/>
  <c r="C163"/>
  <c r="D163"/>
  <c r="F163"/>
  <c r="G163"/>
  <c r="H163"/>
  <c r="I163"/>
  <c r="L163"/>
  <c r="M163"/>
  <c r="V163"/>
  <c r="B164"/>
  <c r="C164"/>
  <c r="D164"/>
  <c r="F164"/>
  <c r="G164"/>
  <c r="H164"/>
  <c r="I164"/>
  <c r="L164"/>
  <c r="M164"/>
  <c r="B165"/>
  <c r="C165"/>
  <c r="D165"/>
  <c r="F165"/>
  <c r="G165"/>
  <c r="H165"/>
  <c r="I165"/>
  <c r="L165"/>
  <c r="M165"/>
  <c r="B160"/>
  <c r="C160"/>
  <c r="D160"/>
  <c r="F160"/>
  <c r="G160"/>
  <c r="H160"/>
  <c r="I160"/>
  <c r="L160"/>
  <c r="M160"/>
  <c r="B161"/>
  <c r="C161"/>
  <c r="D161"/>
  <c r="F161"/>
  <c r="G161"/>
  <c r="H161"/>
  <c r="I161"/>
  <c r="L161"/>
  <c r="M161"/>
  <c r="B155"/>
  <c r="C155"/>
  <c r="D155"/>
  <c r="F155"/>
  <c r="G155"/>
  <c r="H155"/>
  <c r="I155"/>
  <c r="L155"/>
  <c r="M155"/>
  <c r="B156"/>
  <c r="C156"/>
  <c r="D156"/>
  <c r="F156"/>
  <c r="G156"/>
  <c r="H156"/>
  <c r="I156"/>
  <c r="L156"/>
  <c r="M156"/>
  <c r="B157"/>
  <c r="C157"/>
  <c r="D157"/>
  <c r="F157"/>
  <c r="G157"/>
  <c r="H157"/>
  <c r="I157"/>
  <c r="L157"/>
  <c r="M157"/>
  <c r="B158"/>
  <c r="C158"/>
  <c r="D158"/>
  <c r="F158"/>
  <c r="G158"/>
  <c r="H158"/>
  <c r="I158"/>
  <c r="L158"/>
  <c r="M158"/>
  <c r="B159"/>
  <c r="C159"/>
  <c r="D159"/>
  <c r="F159"/>
  <c r="G159"/>
  <c r="H159"/>
  <c r="I159"/>
  <c r="L159"/>
  <c r="M159"/>
  <c r="B154"/>
  <c r="C154"/>
  <c r="D154"/>
  <c r="F154"/>
  <c r="G154"/>
  <c r="H154"/>
  <c r="I154"/>
  <c r="L154"/>
  <c r="M154"/>
  <c r="B153"/>
  <c r="C153"/>
  <c r="D153"/>
  <c r="F153"/>
  <c r="G153"/>
  <c r="H153"/>
  <c r="I153"/>
  <c r="L153"/>
  <c r="M153"/>
  <c r="B148"/>
  <c r="C148"/>
  <c r="D148"/>
  <c r="F148"/>
  <c r="G148"/>
  <c r="H148"/>
  <c r="I148"/>
  <c r="L148"/>
  <c r="M148"/>
  <c r="B149"/>
  <c r="C149"/>
  <c r="D149"/>
  <c r="F149"/>
  <c r="G149"/>
  <c r="H149"/>
  <c r="I149"/>
  <c r="L149"/>
  <c r="M149"/>
  <c r="B150"/>
  <c r="C150"/>
  <c r="D150"/>
  <c r="F150"/>
  <c r="G150"/>
  <c r="H150"/>
  <c r="I150"/>
  <c r="L150"/>
  <c r="M150"/>
  <c r="B151"/>
  <c r="C151"/>
  <c r="D151"/>
  <c r="F151"/>
  <c r="G151"/>
  <c r="H151"/>
  <c r="I151"/>
  <c r="L151"/>
  <c r="M151"/>
  <c r="B152"/>
  <c r="C152"/>
  <c r="D152"/>
  <c r="F152"/>
  <c r="G152"/>
  <c r="H152"/>
  <c r="I152"/>
  <c r="L152"/>
  <c r="M152"/>
  <c r="B147"/>
  <c r="C147"/>
  <c r="D147"/>
  <c r="F147"/>
  <c r="G147"/>
  <c r="H147"/>
  <c r="I147"/>
  <c r="L147"/>
  <c r="M147"/>
  <c r="B142"/>
  <c r="C142"/>
  <c r="D142"/>
  <c r="F142"/>
  <c r="G142"/>
  <c r="H142"/>
  <c r="I142"/>
  <c r="L142"/>
  <c r="M142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45"/>
  <c r="C145"/>
  <c r="D145"/>
  <c r="F145"/>
  <c r="G145"/>
  <c r="H145"/>
  <c r="I145"/>
  <c r="L145"/>
  <c r="M145"/>
  <c r="B146"/>
  <c r="C146"/>
  <c r="D146"/>
  <c r="F146"/>
  <c r="G146"/>
  <c r="H146"/>
  <c r="I146"/>
  <c r="L146"/>
  <c r="M146"/>
  <c r="B138"/>
  <c r="C138"/>
  <c r="D138"/>
  <c r="F138"/>
  <c r="G138"/>
  <c r="H138"/>
  <c r="I138"/>
  <c r="L138"/>
  <c r="M138"/>
  <c r="B139"/>
  <c r="C139"/>
  <c r="D139"/>
  <c r="F139"/>
  <c r="G139"/>
  <c r="H139"/>
  <c r="I139"/>
  <c r="L139"/>
  <c r="M139"/>
  <c r="V139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33"/>
  <c r="C133"/>
  <c r="D133"/>
  <c r="F133"/>
  <c r="G133"/>
  <c r="H133"/>
  <c r="I133"/>
  <c r="L133"/>
  <c r="M133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36"/>
  <c r="C136"/>
  <c r="D136"/>
  <c r="F136"/>
  <c r="G136"/>
  <c r="H136"/>
  <c r="I136"/>
  <c r="L136"/>
  <c r="M136"/>
  <c r="V136"/>
  <c r="B137"/>
  <c r="C137"/>
  <c r="D137"/>
  <c r="F137"/>
  <c r="G137"/>
  <c r="H137"/>
  <c r="I137"/>
  <c r="L137"/>
  <c r="M137"/>
  <c r="B132"/>
  <c r="C132"/>
  <c r="D132"/>
  <c r="F132"/>
  <c r="G132"/>
  <c r="H132"/>
  <c r="I132"/>
  <c r="L132"/>
  <c r="M132"/>
  <c r="B128"/>
  <c r="C128"/>
  <c r="D128"/>
  <c r="F128"/>
  <c r="G128"/>
  <c r="H128"/>
  <c r="I128"/>
  <c r="L128"/>
  <c r="M128"/>
  <c r="B129"/>
  <c r="C129"/>
  <c r="D129"/>
  <c r="F129"/>
  <c r="G129"/>
  <c r="H129"/>
  <c r="I129"/>
  <c r="L129"/>
  <c r="M129"/>
  <c r="B130"/>
  <c r="C130"/>
  <c r="D130"/>
  <c r="F130"/>
  <c r="G130"/>
  <c r="H130"/>
  <c r="I130"/>
  <c r="L130"/>
  <c r="M130"/>
  <c r="V130"/>
  <c r="B131"/>
  <c r="C131"/>
  <c r="D131"/>
  <c r="F131"/>
  <c r="G131"/>
  <c r="H131"/>
  <c r="I131"/>
  <c r="L131"/>
  <c r="M131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23"/>
  <c r="C123"/>
  <c r="D123"/>
  <c r="F123"/>
  <c r="G123"/>
  <c r="H123"/>
  <c r="I123"/>
  <c r="L123"/>
  <c r="M123"/>
  <c r="V123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B119"/>
  <c r="C119"/>
  <c r="D119"/>
  <c r="F119"/>
  <c r="G119"/>
  <c r="H119"/>
  <c r="I119"/>
  <c r="L119"/>
  <c r="M119"/>
  <c r="V119"/>
  <c r="B120"/>
  <c r="C120"/>
  <c r="D120"/>
  <c r="F120"/>
  <c r="G120"/>
  <c r="H120"/>
  <c r="I120"/>
  <c r="L120"/>
  <c r="M120"/>
  <c r="B121"/>
  <c r="C121"/>
  <c r="D121"/>
  <c r="F121"/>
  <c r="G121"/>
  <c r="H121"/>
  <c r="I121"/>
  <c r="L121"/>
  <c r="M121"/>
  <c r="B122"/>
  <c r="C122"/>
  <c r="D122"/>
  <c r="F122"/>
  <c r="G122"/>
  <c r="H122"/>
  <c r="I122"/>
  <c r="L122"/>
  <c r="M122"/>
  <c r="B114"/>
  <c r="C114"/>
  <c r="D114"/>
  <c r="F114"/>
  <c r="G114"/>
  <c r="H114"/>
  <c r="I114"/>
  <c r="L114"/>
  <c r="M114"/>
  <c r="B115"/>
  <c r="C115"/>
  <c r="D115"/>
  <c r="F115"/>
  <c r="G115"/>
  <c r="H115"/>
  <c r="I115"/>
  <c r="L115"/>
  <c r="M115"/>
  <c r="B107"/>
  <c r="C107"/>
  <c r="D107"/>
  <c r="F107"/>
  <c r="G107"/>
  <c r="H107"/>
  <c r="I107"/>
  <c r="L107"/>
  <c r="M107"/>
  <c r="V107"/>
  <c r="B108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V111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U96" i="47"/>
  <c r="V96" s="1"/>
  <c r="V96" i="48" s="1"/>
  <c r="B103"/>
  <c r="C103"/>
  <c r="D103"/>
  <c r="F103"/>
  <c r="G103"/>
  <c r="H103"/>
  <c r="I103"/>
  <c r="L103"/>
  <c r="M103"/>
  <c r="V103"/>
  <c r="B104"/>
  <c r="C104"/>
  <c r="D104"/>
  <c r="F104"/>
  <c r="G104"/>
  <c r="H104"/>
  <c r="I104"/>
  <c r="L104"/>
  <c r="M104"/>
  <c r="B105"/>
  <c r="C105"/>
  <c r="D105"/>
  <c r="F105"/>
  <c r="G105"/>
  <c r="H105"/>
  <c r="I105"/>
  <c r="L105"/>
  <c r="M105"/>
  <c r="B106"/>
  <c r="C106"/>
  <c r="D106"/>
  <c r="F106"/>
  <c r="G106"/>
  <c r="H106"/>
  <c r="I106"/>
  <c r="L106"/>
  <c r="M106"/>
  <c r="B98"/>
  <c r="C98"/>
  <c r="D98"/>
  <c r="F98"/>
  <c r="G98"/>
  <c r="H98"/>
  <c r="I98"/>
  <c r="L98"/>
  <c r="M98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B95"/>
  <c r="C95"/>
  <c r="D95"/>
  <c r="F95"/>
  <c r="G95"/>
  <c r="H95"/>
  <c r="I95"/>
  <c r="L95"/>
  <c r="M95"/>
  <c r="V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B89"/>
  <c r="C89"/>
  <c r="D89"/>
  <c r="F89"/>
  <c r="G89"/>
  <c r="H89"/>
  <c r="I89"/>
  <c r="L89"/>
  <c r="M89"/>
  <c r="V89"/>
  <c r="B90"/>
  <c r="C90"/>
  <c r="D90"/>
  <c r="F90"/>
  <c r="G90"/>
  <c r="H90"/>
  <c r="I90"/>
  <c r="L90"/>
  <c r="M90"/>
  <c r="V90"/>
  <c r="B91"/>
  <c r="C91"/>
  <c r="D91"/>
  <c r="F91"/>
  <c r="G91"/>
  <c r="H91"/>
  <c r="I91"/>
  <c r="L91"/>
  <c r="M91"/>
  <c r="V91"/>
  <c r="B92"/>
  <c r="C92"/>
  <c r="D92"/>
  <c r="F92"/>
  <c r="G92"/>
  <c r="H92"/>
  <c r="I92"/>
  <c r="L92"/>
  <c r="M92"/>
  <c r="V92"/>
  <c r="B93"/>
  <c r="C93"/>
  <c r="D93"/>
  <c r="F93"/>
  <c r="G93"/>
  <c r="H93"/>
  <c r="I93"/>
  <c r="L93"/>
  <c r="M93"/>
  <c r="V93"/>
  <c r="B94"/>
  <c r="C94"/>
  <c r="D94"/>
  <c r="F94"/>
  <c r="G94"/>
  <c r="H94"/>
  <c r="I94"/>
  <c r="L94"/>
  <c r="M94"/>
  <c r="V94"/>
  <c r="B85"/>
  <c r="C85"/>
  <c r="D85"/>
  <c r="F85"/>
  <c r="G85"/>
  <c r="H85"/>
  <c r="I85"/>
  <c r="L85"/>
  <c r="M85"/>
  <c r="V85"/>
  <c r="B86"/>
  <c r="C86"/>
  <c r="D86"/>
  <c r="F86"/>
  <c r="G86"/>
  <c r="H86"/>
  <c r="I86"/>
  <c r="L86"/>
  <c r="M86"/>
  <c r="V86"/>
  <c r="B87"/>
  <c r="C87"/>
  <c r="D87"/>
  <c r="F87"/>
  <c r="G87"/>
  <c r="H87"/>
  <c r="I87"/>
  <c r="L87"/>
  <c r="M87"/>
  <c r="V87"/>
  <c r="B88"/>
  <c r="C88"/>
  <c r="D88"/>
  <c r="F88"/>
  <c r="G88"/>
  <c r="H88"/>
  <c r="I88"/>
  <c r="L88"/>
  <c r="M88"/>
  <c r="V88"/>
  <c r="B80"/>
  <c r="C80"/>
  <c r="D80"/>
  <c r="F80"/>
  <c r="G80"/>
  <c r="H80"/>
  <c r="I80"/>
  <c r="L80"/>
  <c r="M80"/>
  <c r="V80"/>
  <c r="B81"/>
  <c r="C81"/>
  <c r="D81"/>
  <c r="F81"/>
  <c r="G81"/>
  <c r="H81"/>
  <c r="I81"/>
  <c r="L81"/>
  <c r="M81"/>
  <c r="V81"/>
  <c r="B82"/>
  <c r="C82"/>
  <c r="D82"/>
  <c r="F82"/>
  <c r="G82"/>
  <c r="H82"/>
  <c r="I82"/>
  <c r="L82"/>
  <c r="M82"/>
  <c r="V82"/>
  <c r="B83"/>
  <c r="C83"/>
  <c r="D83"/>
  <c r="F83"/>
  <c r="G83"/>
  <c r="H83"/>
  <c r="I83"/>
  <c r="L83"/>
  <c r="M83"/>
  <c r="V83"/>
  <c r="B84"/>
  <c r="C84"/>
  <c r="D84"/>
  <c r="F84"/>
  <c r="G84"/>
  <c r="H84"/>
  <c r="I84"/>
  <c r="L84"/>
  <c r="M84"/>
  <c r="V84"/>
  <c r="B77"/>
  <c r="C77"/>
  <c r="D77"/>
  <c r="F77"/>
  <c r="G77"/>
  <c r="H77"/>
  <c r="I77"/>
  <c r="L77"/>
  <c r="M77"/>
  <c r="V77"/>
  <c r="B78"/>
  <c r="C78"/>
  <c r="D78"/>
  <c r="F78"/>
  <c r="G78"/>
  <c r="H78"/>
  <c r="I78"/>
  <c r="L78"/>
  <c r="M78"/>
  <c r="V78"/>
  <c r="B79"/>
  <c r="C79"/>
  <c r="D79"/>
  <c r="F79"/>
  <c r="G79"/>
  <c r="H79"/>
  <c r="I79"/>
  <c r="L79"/>
  <c r="M79"/>
  <c r="V79"/>
  <c r="B72"/>
  <c r="C72"/>
  <c r="D72"/>
  <c r="F72"/>
  <c r="G72"/>
  <c r="H72"/>
  <c r="I72"/>
  <c r="L72"/>
  <c r="M72"/>
  <c r="V72"/>
  <c r="B73"/>
  <c r="C73"/>
  <c r="D73"/>
  <c r="F73"/>
  <c r="G73"/>
  <c r="H73"/>
  <c r="I73"/>
  <c r="L73"/>
  <c r="M73"/>
  <c r="V73"/>
  <c r="B74"/>
  <c r="C74"/>
  <c r="D74"/>
  <c r="F74"/>
  <c r="G74"/>
  <c r="H74"/>
  <c r="I74"/>
  <c r="L74"/>
  <c r="M74"/>
  <c r="V74"/>
  <c r="B75"/>
  <c r="C75"/>
  <c r="D75"/>
  <c r="F75"/>
  <c r="G75"/>
  <c r="H75"/>
  <c r="I75"/>
  <c r="L75"/>
  <c r="M75"/>
  <c r="V75"/>
  <c r="B76"/>
  <c r="C76"/>
  <c r="D76"/>
  <c r="F76"/>
  <c r="G76"/>
  <c r="H76"/>
  <c r="I76"/>
  <c r="L76"/>
  <c r="M76"/>
  <c r="V76"/>
  <c r="B69"/>
  <c r="C69"/>
  <c r="D69"/>
  <c r="F69"/>
  <c r="G69"/>
  <c r="H69"/>
  <c r="I69"/>
  <c r="L69"/>
  <c r="M69"/>
  <c r="V69"/>
  <c r="B70"/>
  <c r="C70"/>
  <c r="D70"/>
  <c r="F70"/>
  <c r="G70"/>
  <c r="H70"/>
  <c r="I70"/>
  <c r="L70"/>
  <c r="M70"/>
  <c r="V70"/>
  <c r="B71"/>
  <c r="C71"/>
  <c r="D71"/>
  <c r="F71"/>
  <c r="G71"/>
  <c r="H71"/>
  <c r="I71"/>
  <c r="L71"/>
  <c r="M71"/>
  <c r="V71"/>
  <c r="B64"/>
  <c r="C64"/>
  <c r="D64"/>
  <c r="F64"/>
  <c r="G64"/>
  <c r="H64"/>
  <c r="I64"/>
  <c r="L64"/>
  <c r="M64"/>
  <c r="V64"/>
  <c r="B65"/>
  <c r="C65"/>
  <c r="D65"/>
  <c r="F65"/>
  <c r="G65"/>
  <c r="H65"/>
  <c r="I65"/>
  <c r="L65"/>
  <c r="M65"/>
  <c r="V65"/>
  <c r="B66"/>
  <c r="C66"/>
  <c r="D66"/>
  <c r="F66"/>
  <c r="G66"/>
  <c r="H66"/>
  <c r="I66"/>
  <c r="L66"/>
  <c r="M66"/>
  <c r="V66"/>
  <c r="B67"/>
  <c r="C67"/>
  <c r="D67"/>
  <c r="F67"/>
  <c r="G67"/>
  <c r="H67"/>
  <c r="I67"/>
  <c r="L67"/>
  <c r="M67"/>
  <c r="V67"/>
  <c r="B68"/>
  <c r="C68"/>
  <c r="D68"/>
  <c r="F68"/>
  <c r="G68"/>
  <c r="H68"/>
  <c r="I68"/>
  <c r="L68"/>
  <c r="M68"/>
  <c r="V68"/>
  <c r="B63"/>
  <c r="C63"/>
  <c r="D63"/>
  <c r="F63"/>
  <c r="G63"/>
  <c r="H63"/>
  <c r="I63"/>
  <c r="L63"/>
  <c r="M63"/>
  <c r="V63"/>
  <c r="B58"/>
  <c r="C58"/>
  <c r="D58"/>
  <c r="F58"/>
  <c r="G58"/>
  <c r="H58"/>
  <c r="I58"/>
  <c r="L58"/>
  <c r="M58"/>
  <c r="V58"/>
  <c r="B59"/>
  <c r="C59"/>
  <c r="D59"/>
  <c r="F59"/>
  <c r="G59"/>
  <c r="H59"/>
  <c r="I59"/>
  <c r="L59"/>
  <c r="M59"/>
  <c r="V59"/>
  <c r="B60"/>
  <c r="C60"/>
  <c r="D60"/>
  <c r="F60"/>
  <c r="G60"/>
  <c r="H60"/>
  <c r="I60"/>
  <c r="L60"/>
  <c r="M60"/>
  <c r="V60"/>
  <c r="B61"/>
  <c r="C61"/>
  <c r="D61"/>
  <c r="F61"/>
  <c r="G61"/>
  <c r="H61"/>
  <c r="I61"/>
  <c r="L61"/>
  <c r="M61"/>
  <c r="V61"/>
  <c r="B62"/>
  <c r="C62"/>
  <c r="D62"/>
  <c r="F62"/>
  <c r="G62"/>
  <c r="H62"/>
  <c r="I62"/>
  <c r="L62"/>
  <c r="M62"/>
  <c r="V62"/>
  <c r="B55"/>
  <c r="C55"/>
  <c r="D55"/>
  <c r="F55"/>
  <c r="G55"/>
  <c r="H55"/>
  <c r="I55"/>
  <c r="L55"/>
  <c r="M55"/>
  <c r="V55"/>
  <c r="B56"/>
  <c r="C56"/>
  <c r="D56"/>
  <c r="F56"/>
  <c r="G56"/>
  <c r="H56"/>
  <c r="I56"/>
  <c r="L56"/>
  <c r="M56"/>
  <c r="V56"/>
  <c r="B57"/>
  <c r="C57"/>
  <c r="D57"/>
  <c r="F57"/>
  <c r="G57"/>
  <c r="H57"/>
  <c r="I57"/>
  <c r="L57"/>
  <c r="M57"/>
  <c r="V57"/>
  <c r="B49"/>
  <c r="C49"/>
  <c r="D49"/>
  <c r="F49"/>
  <c r="G49"/>
  <c r="H49"/>
  <c r="I49"/>
  <c r="L49"/>
  <c r="M49"/>
  <c r="V49"/>
  <c r="B50"/>
  <c r="C50"/>
  <c r="D50"/>
  <c r="F50"/>
  <c r="G50"/>
  <c r="H50"/>
  <c r="I50"/>
  <c r="L50"/>
  <c r="M50"/>
  <c r="V50"/>
  <c r="B51"/>
  <c r="C51"/>
  <c r="D51"/>
  <c r="F51"/>
  <c r="G51"/>
  <c r="H51"/>
  <c r="I51"/>
  <c r="L51"/>
  <c r="M51"/>
  <c r="V51"/>
  <c r="B52"/>
  <c r="C52"/>
  <c r="D52"/>
  <c r="F52"/>
  <c r="G52"/>
  <c r="H52"/>
  <c r="I52"/>
  <c r="L52"/>
  <c r="M52"/>
  <c r="V52"/>
  <c r="B53"/>
  <c r="C53"/>
  <c r="D53"/>
  <c r="F53"/>
  <c r="G53"/>
  <c r="H53"/>
  <c r="I53"/>
  <c r="L53"/>
  <c r="M53"/>
  <c r="V53"/>
  <c r="B54"/>
  <c r="C54"/>
  <c r="D54"/>
  <c r="F54"/>
  <c r="G54"/>
  <c r="H54"/>
  <c r="I54"/>
  <c r="L54"/>
  <c r="M54"/>
  <c r="V54"/>
  <c r="B48"/>
  <c r="C48"/>
  <c r="D48"/>
  <c r="F48"/>
  <c r="G48"/>
  <c r="H48"/>
  <c r="I48"/>
  <c r="L48"/>
  <c r="M48"/>
  <c r="V48"/>
  <c r="B46"/>
  <c r="C46"/>
  <c r="D46"/>
  <c r="F46"/>
  <c r="G46"/>
  <c r="H46"/>
  <c r="I46"/>
  <c r="L46"/>
  <c r="M46"/>
  <c r="V46"/>
  <c r="B47"/>
  <c r="C47"/>
  <c r="D47"/>
  <c r="F47"/>
  <c r="G47"/>
  <c r="H47"/>
  <c r="I47"/>
  <c r="L47"/>
  <c r="M47"/>
  <c r="V47"/>
  <c r="B45"/>
  <c r="C45"/>
  <c r="D45"/>
  <c r="F45"/>
  <c r="G45"/>
  <c r="H45"/>
  <c r="I45"/>
  <c r="L45"/>
  <c r="M45"/>
  <c r="V45"/>
  <c r="B39"/>
  <c r="C39"/>
  <c r="D39"/>
  <c r="F39"/>
  <c r="G39"/>
  <c r="H39"/>
  <c r="I39"/>
  <c r="L39"/>
  <c r="M39"/>
  <c r="V39"/>
  <c r="B40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41"/>
  <c r="B42"/>
  <c r="C42"/>
  <c r="D42"/>
  <c r="F42"/>
  <c r="G42"/>
  <c r="H42"/>
  <c r="I42"/>
  <c r="L42"/>
  <c r="M42"/>
  <c r="V42"/>
  <c r="B43"/>
  <c r="C43"/>
  <c r="D43"/>
  <c r="F43"/>
  <c r="G43"/>
  <c r="H43"/>
  <c r="I43"/>
  <c r="L43"/>
  <c r="M43"/>
  <c r="V43"/>
  <c r="B44"/>
  <c r="C44"/>
  <c r="D44"/>
  <c r="F44"/>
  <c r="G44"/>
  <c r="H44"/>
  <c r="I44"/>
  <c r="L44"/>
  <c r="M44"/>
  <c r="V44"/>
  <c r="B34"/>
  <c r="C34"/>
  <c r="D34"/>
  <c r="F34"/>
  <c r="G34"/>
  <c r="H34"/>
  <c r="I34"/>
  <c r="L34"/>
  <c r="M34"/>
  <c r="V34"/>
  <c r="B35"/>
  <c r="C35"/>
  <c r="D35"/>
  <c r="F35"/>
  <c r="G35"/>
  <c r="H35"/>
  <c r="I35"/>
  <c r="L35"/>
  <c r="M35"/>
  <c r="V35"/>
  <c r="B36"/>
  <c r="C36"/>
  <c r="D36"/>
  <c r="F36"/>
  <c r="G36"/>
  <c r="H36"/>
  <c r="I36"/>
  <c r="L36"/>
  <c r="M36"/>
  <c r="V36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32"/>
  <c r="C32"/>
  <c r="D32"/>
  <c r="F32"/>
  <c r="G32"/>
  <c r="H32"/>
  <c r="I32"/>
  <c r="L32"/>
  <c r="M32"/>
  <c r="V32"/>
  <c r="B33"/>
  <c r="C33"/>
  <c r="D33"/>
  <c r="F33"/>
  <c r="G33"/>
  <c r="H33"/>
  <c r="I33"/>
  <c r="L33"/>
  <c r="M33"/>
  <c r="V33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V26"/>
  <c r="V25"/>
  <c r="V24"/>
  <c r="V23"/>
  <c r="V22"/>
  <c r="M26"/>
  <c r="L26"/>
  <c r="M25"/>
  <c r="L25"/>
  <c r="M24"/>
  <c r="L24"/>
  <c r="M23"/>
  <c r="L23"/>
  <c r="M22"/>
  <c r="L22"/>
  <c r="I26"/>
  <c r="H26"/>
  <c r="G26"/>
  <c r="F26"/>
  <c r="I25"/>
  <c r="H25"/>
  <c r="G25"/>
  <c r="F25"/>
  <c r="I24"/>
  <c r="H24"/>
  <c r="G24"/>
  <c r="F24"/>
  <c r="I23"/>
  <c r="H23"/>
  <c r="G23"/>
  <c r="F23"/>
  <c r="I22"/>
  <c r="H22"/>
  <c r="G22"/>
  <c r="F22"/>
  <c r="D26"/>
  <c r="C26"/>
  <c r="B26"/>
  <c r="D25"/>
  <c r="C25"/>
  <c r="B25"/>
  <c r="D24"/>
  <c r="C24"/>
  <c r="B24"/>
  <c r="D23"/>
  <c r="C23"/>
  <c r="B23"/>
  <c r="D22"/>
  <c r="C22"/>
  <c r="B22"/>
  <c r="B17"/>
  <c r="C17"/>
  <c r="D17"/>
  <c r="F17"/>
  <c r="G17"/>
  <c r="H17"/>
  <c r="I17"/>
  <c r="L17"/>
  <c r="M17"/>
  <c r="V17"/>
  <c r="B18"/>
  <c r="C18"/>
  <c r="D18"/>
  <c r="F18"/>
  <c r="G18"/>
  <c r="H18"/>
  <c r="I18"/>
  <c r="L18"/>
  <c r="M18"/>
  <c r="V18"/>
  <c r="B19"/>
  <c r="C19"/>
  <c r="D19"/>
  <c r="F19"/>
  <c r="G19"/>
  <c r="H19"/>
  <c r="I19"/>
  <c r="L19"/>
  <c r="M19"/>
  <c r="V19"/>
  <c r="B20"/>
  <c r="C20"/>
  <c r="D20"/>
  <c r="F20"/>
  <c r="G20"/>
  <c r="H20"/>
  <c r="I20"/>
  <c r="L20"/>
  <c r="M20"/>
  <c r="V20"/>
  <c r="B21"/>
  <c r="C21"/>
  <c r="D21"/>
  <c r="F21"/>
  <c r="G21"/>
  <c r="H21"/>
  <c r="I21"/>
  <c r="L21"/>
  <c r="M21"/>
  <c r="V21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B13"/>
  <c r="C13"/>
  <c r="D13"/>
  <c r="F13"/>
  <c r="G13"/>
  <c r="H13"/>
  <c r="I13"/>
  <c r="L13"/>
  <c r="M13"/>
  <c r="V13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V15"/>
  <c r="B16"/>
  <c r="C16"/>
  <c r="D16"/>
  <c r="F16"/>
  <c r="G16"/>
  <c r="H16"/>
  <c r="I16"/>
  <c r="L16"/>
  <c r="M16"/>
  <c r="V16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V3"/>
  <c r="M3"/>
  <c r="L3"/>
  <c r="I3"/>
  <c r="H3"/>
  <c r="G3"/>
  <c r="F3"/>
  <c r="D3"/>
  <c r="C3"/>
  <c r="B3"/>
  <c r="F239" i="45"/>
  <c r="G239"/>
  <c r="H239"/>
  <c r="I239"/>
  <c r="F241" i="44"/>
  <c r="G241"/>
  <c r="E32" i="10" s="1"/>
  <c r="K32" s="1"/>
  <c r="H241" i="44"/>
  <c r="L32" i="10" s="1"/>
  <c r="U32" s="1"/>
  <c r="I241" i="44"/>
  <c r="B233" i="45"/>
  <c r="C233"/>
  <c r="D233"/>
  <c r="F233"/>
  <c r="G233"/>
  <c r="H233"/>
  <c r="I233"/>
  <c r="L233"/>
  <c r="M233"/>
  <c r="V233"/>
  <c r="B234"/>
  <c r="C234"/>
  <c r="D234"/>
  <c r="F234"/>
  <c r="G234"/>
  <c r="H234"/>
  <c r="I234"/>
  <c r="L234"/>
  <c r="M234"/>
  <c r="V234"/>
  <c r="B235"/>
  <c r="C235"/>
  <c r="D235"/>
  <c r="F235"/>
  <c r="G235"/>
  <c r="H235"/>
  <c r="I235"/>
  <c r="L235"/>
  <c r="M235"/>
  <c r="V235"/>
  <c r="B236"/>
  <c r="C236"/>
  <c r="D236"/>
  <c r="F236"/>
  <c r="G236"/>
  <c r="H236"/>
  <c r="I236"/>
  <c r="L236"/>
  <c r="M236"/>
  <c r="V236"/>
  <c r="B237"/>
  <c r="C237"/>
  <c r="D237"/>
  <c r="F237"/>
  <c r="G237"/>
  <c r="H237"/>
  <c r="I237"/>
  <c r="L237"/>
  <c r="M237"/>
  <c r="V237"/>
  <c r="B238"/>
  <c r="C238"/>
  <c r="D238"/>
  <c r="F238"/>
  <c r="G238"/>
  <c r="H238"/>
  <c r="I238"/>
  <c r="L238"/>
  <c r="M238"/>
  <c r="V238"/>
  <c r="O32" i="10"/>
  <c r="R32" s="1"/>
  <c r="M32"/>
  <c r="B228" i="45"/>
  <c r="C228"/>
  <c r="D228"/>
  <c r="F228"/>
  <c r="G228"/>
  <c r="H228"/>
  <c r="I228"/>
  <c r="L228"/>
  <c r="M228"/>
  <c r="V228"/>
  <c r="B229"/>
  <c r="C229"/>
  <c r="D229"/>
  <c r="F229"/>
  <c r="G229"/>
  <c r="H229"/>
  <c r="I229"/>
  <c r="L229"/>
  <c r="M229"/>
  <c r="V229"/>
  <c r="B230"/>
  <c r="C230"/>
  <c r="D230"/>
  <c r="F230"/>
  <c r="G230"/>
  <c r="H230"/>
  <c r="I230"/>
  <c r="L230"/>
  <c r="M230"/>
  <c r="V230"/>
  <c r="B231"/>
  <c r="C231"/>
  <c r="D231"/>
  <c r="F231"/>
  <c r="G231"/>
  <c r="H231"/>
  <c r="I231"/>
  <c r="L231"/>
  <c r="M231"/>
  <c r="V231"/>
  <c r="B232"/>
  <c r="C232"/>
  <c r="D232"/>
  <c r="F232"/>
  <c r="G232"/>
  <c r="H232"/>
  <c r="I232"/>
  <c r="L232"/>
  <c r="M232"/>
  <c r="V232"/>
  <c r="B223"/>
  <c r="C223"/>
  <c r="D223"/>
  <c r="F223"/>
  <c r="G223"/>
  <c r="H223"/>
  <c r="I223"/>
  <c r="L223"/>
  <c r="M223"/>
  <c r="V223"/>
  <c r="B224"/>
  <c r="C224"/>
  <c r="D224"/>
  <c r="F224"/>
  <c r="G224"/>
  <c r="H224"/>
  <c r="I224"/>
  <c r="L224"/>
  <c r="M224"/>
  <c r="V224"/>
  <c r="B225"/>
  <c r="C225"/>
  <c r="D225"/>
  <c r="F225"/>
  <c r="G225"/>
  <c r="H225"/>
  <c r="I225"/>
  <c r="L225"/>
  <c r="M225"/>
  <c r="V225"/>
  <c r="B226"/>
  <c r="C226"/>
  <c r="D226"/>
  <c r="F226"/>
  <c r="G226"/>
  <c r="H226"/>
  <c r="I226"/>
  <c r="L226"/>
  <c r="M226"/>
  <c r="V226"/>
  <c r="B227"/>
  <c r="C227"/>
  <c r="D227"/>
  <c r="F227"/>
  <c r="G227"/>
  <c r="H227"/>
  <c r="I227"/>
  <c r="L227"/>
  <c r="M227"/>
  <c r="V227"/>
  <c r="B218"/>
  <c r="C218"/>
  <c r="D218"/>
  <c r="F218"/>
  <c r="G218"/>
  <c r="H218"/>
  <c r="I218"/>
  <c r="L218"/>
  <c r="M218"/>
  <c r="V218"/>
  <c r="B219"/>
  <c r="C219"/>
  <c r="D219"/>
  <c r="F219"/>
  <c r="G219"/>
  <c r="H219"/>
  <c r="I219"/>
  <c r="L219"/>
  <c r="M219"/>
  <c r="V219"/>
  <c r="B220"/>
  <c r="C220"/>
  <c r="D220"/>
  <c r="F220"/>
  <c r="G220"/>
  <c r="H220"/>
  <c r="I220"/>
  <c r="L220"/>
  <c r="M220"/>
  <c r="V220"/>
  <c r="B221"/>
  <c r="C221"/>
  <c r="D221"/>
  <c r="F221"/>
  <c r="G221"/>
  <c r="H221"/>
  <c r="I221"/>
  <c r="L221"/>
  <c r="M221"/>
  <c r="V221"/>
  <c r="B222"/>
  <c r="C222"/>
  <c r="D222"/>
  <c r="F222"/>
  <c r="G222"/>
  <c r="H222"/>
  <c r="I222"/>
  <c r="L222"/>
  <c r="M222"/>
  <c r="V222"/>
  <c r="V199" i="44"/>
  <c r="V197" i="45" s="1"/>
  <c r="V203" i="44"/>
  <c r="V207"/>
  <c r="V205" i="45" s="1"/>
  <c r="V210" i="44"/>
  <c r="V211"/>
  <c r="V212"/>
  <c r="V213"/>
  <c r="V211" i="45" s="1"/>
  <c r="V214" i="44"/>
  <c r="V215"/>
  <c r="V213" i="45" s="1"/>
  <c r="V216" i="44"/>
  <c r="U194"/>
  <c r="U195"/>
  <c r="V195" s="1"/>
  <c r="V193" i="45" s="1"/>
  <c r="U196" i="44"/>
  <c r="V196" s="1"/>
  <c r="V194" i="45" s="1"/>
  <c r="U197" i="44"/>
  <c r="V197" s="1"/>
  <c r="V195" i="45" s="1"/>
  <c r="U198" i="44"/>
  <c r="V198" s="1"/>
  <c r="V196" i="45" s="1"/>
  <c r="U199" i="44"/>
  <c r="U200"/>
  <c r="V200" s="1"/>
  <c r="V198" i="45" s="1"/>
  <c r="U201" i="44"/>
  <c r="V201" s="1"/>
  <c r="V199" i="45" s="1"/>
  <c r="U202" i="44"/>
  <c r="V202" s="1"/>
  <c r="V200" i="45" s="1"/>
  <c r="U203" i="44"/>
  <c r="U204"/>
  <c r="V204" s="1"/>
  <c r="V202" i="45" s="1"/>
  <c r="U205" i="44"/>
  <c r="V205" s="1"/>
  <c r="V203" i="45" s="1"/>
  <c r="U206" i="44"/>
  <c r="V206" s="1"/>
  <c r="V204" i="45" s="1"/>
  <c r="U207" i="44"/>
  <c r="U208"/>
  <c r="V208" s="1"/>
  <c r="V206" i="45" s="1"/>
  <c r="U209" i="44"/>
  <c r="V209" s="1"/>
  <c r="V207" i="45" s="1"/>
  <c r="B213"/>
  <c r="C213"/>
  <c r="D213"/>
  <c r="F213"/>
  <c r="G213"/>
  <c r="H213"/>
  <c r="I213"/>
  <c r="L213"/>
  <c r="M213"/>
  <c r="B214"/>
  <c r="C214"/>
  <c r="D214"/>
  <c r="F214"/>
  <c r="G214"/>
  <c r="H214"/>
  <c r="I214"/>
  <c r="L214"/>
  <c r="M214"/>
  <c r="V214"/>
  <c r="B215"/>
  <c r="C215"/>
  <c r="D215"/>
  <c r="F215"/>
  <c r="G215"/>
  <c r="H215"/>
  <c r="I215"/>
  <c r="L215"/>
  <c r="M215"/>
  <c r="V215"/>
  <c r="B216"/>
  <c r="C216"/>
  <c r="D216"/>
  <c r="F216"/>
  <c r="G216"/>
  <c r="H216"/>
  <c r="I216"/>
  <c r="L216"/>
  <c r="M216"/>
  <c r="V216"/>
  <c r="B217"/>
  <c r="C217"/>
  <c r="D217"/>
  <c r="F217"/>
  <c r="G217"/>
  <c r="H217"/>
  <c r="I217"/>
  <c r="L217"/>
  <c r="M217"/>
  <c r="V217"/>
  <c r="B210"/>
  <c r="C210"/>
  <c r="D210"/>
  <c r="F210"/>
  <c r="G210"/>
  <c r="H210"/>
  <c r="I210"/>
  <c r="L210"/>
  <c r="M210"/>
  <c r="V210"/>
  <c r="B211"/>
  <c r="C211"/>
  <c r="D211"/>
  <c r="F211"/>
  <c r="G211"/>
  <c r="H211"/>
  <c r="I211"/>
  <c r="L211"/>
  <c r="M211"/>
  <c r="B212"/>
  <c r="C212"/>
  <c r="D212"/>
  <c r="F212"/>
  <c r="G212"/>
  <c r="H212"/>
  <c r="I212"/>
  <c r="L212"/>
  <c r="M212"/>
  <c r="V212"/>
  <c r="B205"/>
  <c r="C205"/>
  <c r="D205"/>
  <c r="F205"/>
  <c r="G205"/>
  <c r="H205"/>
  <c r="I205"/>
  <c r="L205"/>
  <c r="M205"/>
  <c r="B206"/>
  <c r="C206"/>
  <c r="D206"/>
  <c r="F206"/>
  <c r="G206"/>
  <c r="H206"/>
  <c r="I206"/>
  <c r="L206"/>
  <c r="M206"/>
  <c r="B207"/>
  <c r="C207"/>
  <c r="D207"/>
  <c r="F207"/>
  <c r="G207"/>
  <c r="H207"/>
  <c r="I207"/>
  <c r="L207"/>
  <c r="M207"/>
  <c r="B208"/>
  <c r="C208"/>
  <c r="D208"/>
  <c r="F208"/>
  <c r="G208"/>
  <c r="H208"/>
  <c r="I208"/>
  <c r="L208"/>
  <c r="M208"/>
  <c r="V208"/>
  <c r="B209"/>
  <c r="C209"/>
  <c r="D209"/>
  <c r="F209"/>
  <c r="G209"/>
  <c r="H209"/>
  <c r="I209"/>
  <c r="L209"/>
  <c r="M209"/>
  <c r="V209"/>
  <c r="B199"/>
  <c r="C199"/>
  <c r="D199"/>
  <c r="F199"/>
  <c r="G199"/>
  <c r="H199"/>
  <c r="I199"/>
  <c r="L199"/>
  <c r="M199"/>
  <c r="B200"/>
  <c r="C200"/>
  <c r="D200"/>
  <c r="F200"/>
  <c r="G200"/>
  <c r="H200"/>
  <c r="I200"/>
  <c r="L200"/>
  <c r="M200"/>
  <c r="B201"/>
  <c r="C201"/>
  <c r="D201"/>
  <c r="F201"/>
  <c r="G201"/>
  <c r="H201"/>
  <c r="I201"/>
  <c r="L201"/>
  <c r="M201"/>
  <c r="V201"/>
  <c r="B202"/>
  <c r="C202"/>
  <c r="D202"/>
  <c r="F202"/>
  <c r="G202"/>
  <c r="H202"/>
  <c r="I202"/>
  <c r="L202"/>
  <c r="M202"/>
  <c r="B203"/>
  <c r="C203"/>
  <c r="D203"/>
  <c r="F203"/>
  <c r="G203"/>
  <c r="H203"/>
  <c r="I203"/>
  <c r="L203"/>
  <c r="M203"/>
  <c r="B204"/>
  <c r="C204"/>
  <c r="D204"/>
  <c r="F204"/>
  <c r="G204"/>
  <c r="H204"/>
  <c r="I204"/>
  <c r="L204"/>
  <c r="M204"/>
  <c r="B196"/>
  <c r="C196"/>
  <c r="D196"/>
  <c r="F196"/>
  <c r="G196"/>
  <c r="H196"/>
  <c r="I196"/>
  <c r="L196"/>
  <c r="M196"/>
  <c r="B197"/>
  <c r="C197"/>
  <c r="D197"/>
  <c r="F197"/>
  <c r="G197"/>
  <c r="H197"/>
  <c r="I197"/>
  <c r="L197"/>
  <c r="M197"/>
  <c r="B198"/>
  <c r="C198"/>
  <c r="D198"/>
  <c r="F198"/>
  <c r="G198"/>
  <c r="H198"/>
  <c r="I198"/>
  <c r="L198"/>
  <c r="M198"/>
  <c r="B192"/>
  <c r="C192"/>
  <c r="D192"/>
  <c r="F192"/>
  <c r="G192"/>
  <c r="H192"/>
  <c r="I192"/>
  <c r="L192"/>
  <c r="M192"/>
  <c r="B193"/>
  <c r="C193"/>
  <c r="D193"/>
  <c r="F193"/>
  <c r="G193"/>
  <c r="H193"/>
  <c r="I193"/>
  <c r="L193"/>
  <c r="M193"/>
  <c r="B194"/>
  <c r="C194"/>
  <c r="D194"/>
  <c r="F194"/>
  <c r="G194"/>
  <c r="H194"/>
  <c r="I194"/>
  <c r="L194"/>
  <c r="M194"/>
  <c r="B195"/>
  <c r="C195"/>
  <c r="D195"/>
  <c r="F195"/>
  <c r="G195"/>
  <c r="H195"/>
  <c r="I195"/>
  <c r="L195"/>
  <c r="M195"/>
  <c r="B190"/>
  <c r="C190"/>
  <c r="D190"/>
  <c r="F190"/>
  <c r="G190"/>
  <c r="H190"/>
  <c r="I190"/>
  <c r="L190"/>
  <c r="M190"/>
  <c r="B191"/>
  <c r="C191"/>
  <c r="D191"/>
  <c r="F191"/>
  <c r="G191"/>
  <c r="H191"/>
  <c r="I191"/>
  <c r="L191"/>
  <c r="M191"/>
  <c r="B187"/>
  <c r="C187"/>
  <c r="D187"/>
  <c r="F187"/>
  <c r="G187"/>
  <c r="H187"/>
  <c r="I187"/>
  <c r="L187"/>
  <c r="M187"/>
  <c r="B188"/>
  <c r="C188"/>
  <c r="D188"/>
  <c r="F188"/>
  <c r="G188"/>
  <c r="H188"/>
  <c r="I188"/>
  <c r="L188"/>
  <c r="M188"/>
  <c r="B189"/>
  <c r="C189"/>
  <c r="D189"/>
  <c r="F189"/>
  <c r="G189"/>
  <c r="H189"/>
  <c r="I189"/>
  <c r="L189"/>
  <c r="M189"/>
  <c r="B185"/>
  <c r="C185"/>
  <c r="D185"/>
  <c r="F185"/>
  <c r="G185"/>
  <c r="H185"/>
  <c r="I185"/>
  <c r="L185"/>
  <c r="M185"/>
  <c r="B186"/>
  <c r="C186"/>
  <c r="D186"/>
  <c r="F186"/>
  <c r="G186"/>
  <c r="H186"/>
  <c r="I186"/>
  <c r="L186"/>
  <c r="M186"/>
  <c r="U132" i="44"/>
  <c r="U133"/>
  <c r="V133" s="1"/>
  <c r="V131" i="45" s="1"/>
  <c r="U134" i="44"/>
  <c r="V134" s="1"/>
  <c r="V132" i="45" s="1"/>
  <c r="U135" i="44"/>
  <c r="U136"/>
  <c r="U137"/>
  <c r="V137" s="1"/>
  <c r="V135" i="45" s="1"/>
  <c r="U138" i="44"/>
  <c r="V138" s="1"/>
  <c r="V136" i="45" s="1"/>
  <c r="U139" i="44"/>
  <c r="V139" s="1"/>
  <c r="V137" i="45" s="1"/>
  <c r="U140" i="44"/>
  <c r="U141"/>
  <c r="V141" s="1"/>
  <c r="V139" i="45" s="1"/>
  <c r="U142" i="44"/>
  <c r="V142" s="1"/>
  <c r="V140" i="45" s="1"/>
  <c r="U143" i="44"/>
  <c r="U144"/>
  <c r="U145"/>
  <c r="V145" s="1"/>
  <c r="V143" i="45" s="1"/>
  <c r="U146" i="44"/>
  <c r="V146" s="1"/>
  <c r="V144" i="45" s="1"/>
  <c r="U147" i="44"/>
  <c r="V147" s="1"/>
  <c r="V145" i="45" s="1"/>
  <c r="U148" i="44"/>
  <c r="U149"/>
  <c r="V149" s="1"/>
  <c r="V147" i="45" s="1"/>
  <c r="U150" i="44"/>
  <c r="V150" s="1"/>
  <c r="V148" i="45" s="1"/>
  <c r="U151" i="44"/>
  <c r="U152"/>
  <c r="U153"/>
  <c r="V153" s="1"/>
  <c r="V151" i="45" s="1"/>
  <c r="U154" i="44"/>
  <c r="V154" s="1"/>
  <c r="V152" i="45" s="1"/>
  <c r="U155" i="44"/>
  <c r="V155" s="1"/>
  <c r="V153" i="45" s="1"/>
  <c r="U156" i="44"/>
  <c r="U157"/>
  <c r="V157" s="1"/>
  <c r="V155" i="45" s="1"/>
  <c r="U158" i="44"/>
  <c r="V158" s="1"/>
  <c r="V156" i="45" s="1"/>
  <c r="U159" i="44"/>
  <c r="U160"/>
  <c r="U161"/>
  <c r="V161" s="1"/>
  <c r="V159" i="45" s="1"/>
  <c r="U162" i="44"/>
  <c r="V162" s="1"/>
  <c r="V160" i="45" s="1"/>
  <c r="U163" i="44"/>
  <c r="V163" s="1"/>
  <c r="V161" i="45" s="1"/>
  <c r="U164" i="44"/>
  <c r="U165"/>
  <c r="V165" s="1"/>
  <c r="V163" i="45" s="1"/>
  <c r="U166" i="44"/>
  <c r="V166" s="1"/>
  <c r="V164" i="45" s="1"/>
  <c r="U167" i="44"/>
  <c r="U168"/>
  <c r="U169"/>
  <c r="V169" s="1"/>
  <c r="V167" i="45" s="1"/>
  <c r="U170" i="44"/>
  <c r="V170" s="1"/>
  <c r="V168" i="45" s="1"/>
  <c r="U171" i="44"/>
  <c r="V171" s="1"/>
  <c r="V169" i="45" s="1"/>
  <c r="U172" i="44"/>
  <c r="U173"/>
  <c r="V173" s="1"/>
  <c r="V171" i="45" s="1"/>
  <c r="U174" i="44"/>
  <c r="V174" s="1"/>
  <c r="V172" i="45" s="1"/>
  <c r="U175" i="44"/>
  <c r="U176"/>
  <c r="U177"/>
  <c r="V177" s="1"/>
  <c r="V175" i="45" s="1"/>
  <c r="U178" i="44"/>
  <c r="V178" s="1"/>
  <c r="V176" i="45" s="1"/>
  <c r="U179" i="44"/>
  <c r="V179" s="1"/>
  <c r="V177" i="45" s="1"/>
  <c r="U180" i="44"/>
  <c r="U181"/>
  <c r="V181" s="1"/>
  <c r="V179" i="45" s="1"/>
  <c r="U182" i="44"/>
  <c r="V182" s="1"/>
  <c r="V180" i="45" s="1"/>
  <c r="U183" i="44"/>
  <c r="U184"/>
  <c r="U185"/>
  <c r="V185" s="1"/>
  <c r="V183" i="45" s="1"/>
  <c r="U186" i="44"/>
  <c r="V186" s="1"/>
  <c r="V184" i="45" s="1"/>
  <c r="U187" i="44"/>
  <c r="V187" s="1"/>
  <c r="V185" i="45" s="1"/>
  <c r="U188" i="44"/>
  <c r="U189"/>
  <c r="V189" s="1"/>
  <c r="V187" i="45" s="1"/>
  <c r="U190" i="44"/>
  <c r="V190" s="1"/>
  <c r="V188" i="45" s="1"/>
  <c r="U191" i="44"/>
  <c r="U192"/>
  <c r="U193"/>
  <c r="V193" s="1"/>
  <c r="V191" i="45" s="1"/>
  <c r="B184"/>
  <c r="C184"/>
  <c r="D184"/>
  <c r="F184"/>
  <c r="G184"/>
  <c r="H184"/>
  <c r="I184"/>
  <c r="L184"/>
  <c r="M184"/>
  <c r="B180"/>
  <c r="C180"/>
  <c r="D180"/>
  <c r="F180"/>
  <c r="G180"/>
  <c r="H180"/>
  <c r="I180"/>
  <c r="L180"/>
  <c r="M180"/>
  <c r="B181"/>
  <c r="C181"/>
  <c r="D181"/>
  <c r="F181"/>
  <c r="G181"/>
  <c r="H181"/>
  <c r="I181"/>
  <c r="L181"/>
  <c r="M181"/>
  <c r="B182"/>
  <c r="C182"/>
  <c r="D182"/>
  <c r="F182"/>
  <c r="G182"/>
  <c r="H182"/>
  <c r="I182"/>
  <c r="L182"/>
  <c r="M182"/>
  <c r="B183"/>
  <c r="C183"/>
  <c r="D183"/>
  <c r="F183"/>
  <c r="G183"/>
  <c r="H183"/>
  <c r="I183"/>
  <c r="L183"/>
  <c r="M183"/>
  <c r="B178"/>
  <c r="C178"/>
  <c r="D178"/>
  <c r="F178"/>
  <c r="G178"/>
  <c r="H178"/>
  <c r="I178"/>
  <c r="L178"/>
  <c r="M178"/>
  <c r="B179"/>
  <c r="C179"/>
  <c r="D179"/>
  <c r="F179"/>
  <c r="G179"/>
  <c r="H179"/>
  <c r="I179"/>
  <c r="L179"/>
  <c r="M179"/>
  <c r="B175"/>
  <c r="C175"/>
  <c r="D175"/>
  <c r="F175"/>
  <c r="G175"/>
  <c r="H175"/>
  <c r="I175"/>
  <c r="L175"/>
  <c r="M175"/>
  <c r="B176"/>
  <c r="C176"/>
  <c r="D176"/>
  <c r="F176"/>
  <c r="G176"/>
  <c r="H176"/>
  <c r="I176"/>
  <c r="L176"/>
  <c r="M176"/>
  <c r="B177"/>
  <c r="C177"/>
  <c r="D177"/>
  <c r="F177"/>
  <c r="G177"/>
  <c r="H177"/>
  <c r="I177"/>
  <c r="L177"/>
  <c r="M177"/>
  <c r="B170"/>
  <c r="C170"/>
  <c r="D170"/>
  <c r="F170"/>
  <c r="G170"/>
  <c r="H170"/>
  <c r="I170"/>
  <c r="L170"/>
  <c r="M170"/>
  <c r="B171"/>
  <c r="C171"/>
  <c r="D171"/>
  <c r="F171"/>
  <c r="G171"/>
  <c r="H171"/>
  <c r="I171"/>
  <c r="L171"/>
  <c r="M171"/>
  <c r="B172"/>
  <c r="C172"/>
  <c r="D172"/>
  <c r="F172"/>
  <c r="G172"/>
  <c r="H172"/>
  <c r="I172"/>
  <c r="L172"/>
  <c r="M172"/>
  <c r="B173"/>
  <c r="C173"/>
  <c r="D173"/>
  <c r="F173"/>
  <c r="G173"/>
  <c r="H173"/>
  <c r="I173"/>
  <c r="L173"/>
  <c r="M173"/>
  <c r="B174"/>
  <c r="C174"/>
  <c r="D174"/>
  <c r="F174"/>
  <c r="G174"/>
  <c r="H174"/>
  <c r="I174"/>
  <c r="L174"/>
  <c r="M174"/>
  <c r="B167"/>
  <c r="C167"/>
  <c r="D167"/>
  <c r="F167"/>
  <c r="G167"/>
  <c r="H167"/>
  <c r="I167"/>
  <c r="L167"/>
  <c r="M167"/>
  <c r="B168"/>
  <c r="C168"/>
  <c r="D168"/>
  <c r="F168"/>
  <c r="G168"/>
  <c r="H168"/>
  <c r="I168"/>
  <c r="L168"/>
  <c r="M168"/>
  <c r="B169"/>
  <c r="C169"/>
  <c r="D169"/>
  <c r="F169"/>
  <c r="G169"/>
  <c r="H169"/>
  <c r="I169"/>
  <c r="L169"/>
  <c r="M169"/>
  <c r="B161"/>
  <c r="C161"/>
  <c r="D161"/>
  <c r="F161"/>
  <c r="G161"/>
  <c r="H161"/>
  <c r="I161"/>
  <c r="L161"/>
  <c r="M161"/>
  <c r="B162"/>
  <c r="C162"/>
  <c r="D162"/>
  <c r="F162"/>
  <c r="G162"/>
  <c r="H162"/>
  <c r="I162"/>
  <c r="L162"/>
  <c r="M162"/>
  <c r="B163"/>
  <c r="C163"/>
  <c r="D163"/>
  <c r="F163"/>
  <c r="G163"/>
  <c r="H163"/>
  <c r="I163"/>
  <c r="L163"/>
  <c r="M163"/>
  <c r="B164"/>
  <c r="C164"/>
  <c r="D164"/>
  <c r="F164"/>
  <c r="G164"/>
  <c r="H164"/>
  <c r="I164"/>
  <c r="L164"/>
  <c r="M164"/>
  <c r="B165"/>
  <c r="C165"/>
  <c r="D165"/>
  <c r="F165"/>
  <c r="G165"/>
  <c r="H165"/>
  <c r="I165"/>
  <c r="L165"/>
  <c r="M165"/>
  <c r="B166"/>
  <c r="C166"/>
  <c r="D166"/>
  <c r="F166"/>
  <c r="G166"/>
  <c r="H166"/>
  <c r="I166"/>
  <c r="L166"/>
  <c r="M166"/>
  <c r="B157"/>
  <c r="C157"/>
  <c r="D157"/>
  <c r="F157"/>
  <c r="G157"/>
  <c r="H157"/>
  <c r="I157"/>
  <c r="L157"/>
  <c r="M157"/>
  <c r="B158"/>
  <c r="C158"/>
  <c r="D158"/>
  <c r="F158"/>
  <c r="G158"/>
  <c r="H158"/>
  <c r="I158"/>
  <c r="L158"/>
  <c r="M158"/>
  <c r="B159"/>
  <c r="C159"/>
  <c r="D159"/>
  <c r="F159"/>
  <c r="G159"/>
  <c r="H159"/>
  <c r="I159"/>
  <c r="L159"/>
  <c r="M159"/>
  <c r="B160"/>
  <c r="C160"/>
  <c r="D160"/>
  <c r="F160"/>
  <c r="G160"/>
  <c r="H160"/>
  <c r="I160"/>
  <c r="L160"/>
  <c r="M160"/>
  <c r="B153"/>
  <c r="C153"/>
  <c r="D153"/>
  <c r="F153"/>
  <c r="G153"/>
  <c r="H153"/>
  <c r="I153"/>
  <c r="L153"/>
  <c r="M153"/>
  <c r="B154"/>
  <c r="C154"/>
  <c r="D154"/>
  <c r="F154"/>
  <c r="G154"/>
  <c r="H154"/>
  <c r="I154"/>
  <c r="L154"/>
  <c r="M154"/>
  <c r="B155"/>
  <c r="C155"/>
  <c r="D155"/>
  <c r="F155"/>
  <c r="G155"/>
  <c r="H155"/>
  <c r="I155"/>
  <c r="L155"/>
  <c r="M155"/>
  <c r="B156"/>
  <c r="C156"/>
  <c r="D156"/>
  <c r="F156"/>
  <c r="G156"/>
  <c r="H156"/>
  <c r="I156"/>
  <c r="L156"/>
  <c r="M156"/>
  <c r="B152"/>
  <c r="C152"/>
  <c r="D152"/>
  <c r="F152"/>
  <c r="G152"/>
  <c r="H152"/>
  <c r="I152"/>
  <c r="L152"/>
  <c r="M152"/>
  <c r="B151"/>
  <c r="C151"/>
  <c r="D151"/>
  <c r="F151"/>
  <c r="G151"/>
  <c r="H151"/>
  <c r="I151"/>
  <c r="L151"/>
  <c r="M151"/>
  <c r="B146"/>
  <c r="C146"/>
  <c r="D146"/>
  <c r="F146"/>
  <c r="G146"/>
  <c r="H146"/>
  <c r="I146"/>
  <c r="L146"/>
  <c r="M146"/>
  <c r="V146"/>
  <c r="B147"/>
  <c r="C147"/>
  <c r="D147"/>
  <c r="F147"/>
  <c r="G147"/>
  <c r="H147"/>
  <c r="I147"/>
  <c r="L147"/>
  <c r="M147"/>
  <c r="B148"/>
  <c r="C148"/>
  <c r="D148"/>
  <c r="F148"/>
  <c r="G148"/>
  <c r="H148"/>
  <c r="I148"/>
  <c r="L148"/>
  <c r="M148"/>
  <c r="B149"/>
  <c r="C149"/>
  <c r="D149"/>
  <c r="F149"/>
  <c r="G149"/>
  <c r="H149"/>
  <c r="I149"/>
  <c r="L149"/>
  <c r="M149"/>
  <c r="B150"/>
  <c r="C150"/>
  <c r="D150"/>
  <c r="F150"/>
  <c r="G150"/>
  <c r="H150"/>
  <c r="I150"/>
  <c r="L150"/>
  <c r="M150"/>
  <c r="B143"/>
  <c r="C143"/>
  <c r="D143"/>
  <c r="F143"/>
  <c r="G143"/>
  <c r="H143"/>
  <c r="I143"/>
  <c r="L143"/>
  <c r="M143"/>
  <c r="B144"/>
  <c r="C144"/>
  <c r="D144"/>
  <c r="F144"/>
  <c r="G144"/>
  <c r="H144"/>
  <c r="I144"/>
  <c r="L144"/>
  <c r="M144"/>
  <c r="B145"/>
  <c r="C145"/>
  <c r="D145"/>
  <c r="F145"/>
  <c r="G145"/>
  <c r="H145"/>
  <c r="I145"/>
  <c r="L145"/>
  <c r="M145"/>
  <c r="B140"/>
  <c r="C140"/>
  <c r="D140"/>
  <c r="F140"/>
  <c r="G140"/>
  <c r="H140"/>
  <c r="I140"/>
  <c r="L140"/>
  <c r="M140"/>
  <c r="B141"/>
  <c r="C141"/>
  <c r="D141"/>
  <c r="F141"/>
  <c r="G141"/>
  <c r="H141"/>
  <c r="I141"/>
  <c r="L141"/>
  <c r="M141"/>
  <c r="B142"/>
  <c r="C142"/>
  <c r="D142"/>
  <c r="F142"/>
  <c r="G142"/>
  <c r="H142"/>
  <c r="I142"/>
  <c r="L142"/>
  <c r="M142"/>
  <c r="V142"/>
  <c r="B136"/>
  <c r="C136"/>
  <c r="D136"/>
  <c r="F136"/>
  <c r="G136"/>
  <c r="H136"/>
  <c r="I136"/>
  <c r="L136"/>
  <c r="M136"/>
  <c r="B137"/>
  <c r="C137"/>
  <c r="D137"/>
  <c r="F137"/>
  <c r="G137"/>
  <c r="H137"/>
  <c r="I137"/>
  <c r="L137"/>
  <c r="M137"/>
  <c r="B138"/>
  <c r="C138"/>
  <c r="D138"/>
  <c r="F138"/>
  <c r="G138"/>
  <c r="H138"/>
  <c r="I138"/>
  <c r="L138"/>
  <c r="M138"/>
  <c r="B139"/>
  <c r="C139"/>
  <c r="D139"/>
  <c r="F139"/>
  <c r="G139"/>
  <c r="H139"/>
  <c r="I139"/>
  <c r="L139"/>
  <c r="M139"/>
  <c r="B134"/>
  <c r="C134"/>
  <c r="D134"/>
  <c r="F134"/>
  <c r="G134"/>
  <c r="H134"/>
  <c r="I134"/>
  <c r="L134"/>
  <c r="M134"/>
  <c r="B135"/>
  <c r="C135"/>
  <c r="D135"/>
  <c r="F135"/>
  <c r="G135"/>
  <c r="H135"/>
  <c r="I135"/>
  <c r="L135"/>
  <c r="M135"/>
  <c r="B129"/>
  <c r="C129"/>
  <c r="D129"/>
  <c r="F129"/>
  <c r="G129"/>
  <c r="H129"/>
  <c r="I129"/>
  <c r="L129"/>
  <c r="M129"/>
  <c r="V129"/>
  <c r="B130"/>
  <c r="C130"/>
  <c r="D130"/>
  <c r="F130"/>
  <c r="G130"/>
  <c r="H130"/>
  <c r="I130"/>
  <c r="L130"/>
  <c r="M130"/>
  <c r="B131"/>
  <c r="C131"/>
  <c r="D131"/>
  <c r="F131"/>
  <c r="G131"/>
  <c r="H131"/>
  <c r="I131"/>
  <c r="L131"/>
  <c r="M131"/>
  <c r="B132"/>
  <c r="C132"/>
  <c r="D132"/>
  <c r="F132"/>
  <c r="G132"/>
  <c r="H132"/>
  <c r="I132"/>
  <c r="L132"/>
  <c r="M132"/>
  <c r="B133"/>
  <c r="C133"/>
  <c r="D133"/>
  <c r="F133"/>
  <c r="G133"/>
  <c r="H133"/>
  <c r="I133"/>
  <c r="L133"/>
  <c r="M133"/>
  <c r="E4" i="46"/>
  <c r="E5"/>
  <c r="E6"/>
  <c r="E7"/>
  <c r="E8"/>
  <c r="E9"/>
  <c r="E10"/>
  <c r="E11"/>
  <c r="E12"/>
  <c r="E13"/>
  <c r="E14"/>
  <c r="E3"/>
  <c r="E15" s="1"/>
  <c r="D15"/>
  <c r="C15"/>
  <c r="B128" i="45"/>
  <c r="C128"/>
  <c r="D128"/>
  <c r="F128"/>
  <c r="G128"/>
  <c r="H128"/>
  <c r="I128"/>
  <c r="L128"/>
  <c r="M128"/>
  <c r="B124"/>
  <c r="C124"/>
  <c r="D124"/>
  <c r="F124"/>
  <c r="G124"/>
  <c r="H124"/>
  <c r="I124"/>
  <c r="L124"/>
  <c r="M124"/>
  <c r="B125"/>
  <c r="C125"/>
  <c r="D125"/>
  <c r="F125"/>
  <c r="G125"/>
  <c r="H125"/>
  <c r="I125"/>
  <c r="L125"/>
  <c r="M125"/>
  <c r="B126"/>
  <c r="C126"/>
  <c r="D126"/>
  <c r="F126"/>
  <c r="G126"/>
  <c r="H126"/>
  <c r="I126"/>
  <c r="L126"/>
  <c r="M126"/>
  <c r="B127"/>
  <c r="C127"/>
  <c r="D127"/>
  <c r="F127"/>
  <c r="G127"/>
  <c r="H127"/>
  <c r="I127"/>
  <c r="L127"/>
  <c r="M127"/>
  <c r="B122"/>
  <c r="C122"/>
  <c r="D122"/>
  <c r="F122"/>
  <c r="G122"/>
  <c r="H122"/>
  <c r="I122"/>
  <c r="L122"/>
  <c r="M122"/>
  <c r="B123"/>
  <c r="C123"/>
  <c r="D123"/>
  <c r="F123"/>
  <c r="G123"/>
  <c r="H123"/>
  <c r="I123"/>
  <c r="L123"/>
  <c r="M123"/>
  <c r="V123"/>
  <c r="B121"/>
  <c r="C121"/>
  <c r="D121"/>
  <c r="F121"/>
  <c r="G121"/>
  <c r="H121"/>
  <c r="I121"/>
  <c r="L121"/>
  <c r="M121"/>
  <c r="B116"/>
  <c r="C116"/>
  <c r="D116"/>
  <c r="F116"/>
  <c r="G116"/>
  <c r="H116"/>
  <c r="I116"/>
  <c r="L116"/>
  <c r="M116"/>
  <c r="B117"/>
  <c r="C117"/>
  <c r="D117"/>
  <c r="F117"/>
  <c r="G117"/>
  <c r="H117"/>
  <c r="I117"/>
  <c r="L117"/>
  <c r="M117"/>
  <c r="B118"/>
  <c r="C118"/>
  <c r="D118"/>
  <c r="F118"/>
  <c r="G118"/>
  <c r="H118"/>
  <c r="I118"/>
  <c r="L118"/>
  <c r="M118"/>
  <c r="V118"/>
  <c r="B119"/>
  <c r="C119"/>
  <c r="D119"/>
  <c r="F119"/>
  <c r="G119"/>
  <c r="H119"/>
  <c r="I119"/>
  <c r="L119"/>
  <c r="M119"/>
  <c r="B120"/>
  <c r="C120"/>
  <c r="D120"/>
  <c r="F120"/>
  <c r="G120"/>
  <c r="H120"/>
  <c r="I120"/>
  <c r="L120"/>
  <c r="M120"/>
  <c r="U103" i="44"/>
  <c r="V103" s="1"/>
  <c r="V101" i="45" s="1"/>
  <c r="U104" i="44"/>
  <c r="U105"/>
  <c r="U106"/>
  <c r="V106" s="1"/>
  <c r="V104" i="45" s="1"/>
  <c r="U107" i="44"/>
  <c r="V107" s="1"/>
  <c r="V105" i="45" s="1"/>
  <c r="U108" i="44"/>
  <c r="U109"/>
  <c r="U110"/>
  <c r="U111"/>
  <c r="V111" s="1"/>
  <c r="V109" i="45" s="1"/>
  <c r="U112" i="44"/>
  <c r="U113"/>
  <c r="U114"/>
  <c r="V114" s="1"/>
  <c r="V112" i="45" s="1"/>
  <c r="U115" i="44"/>
  <c r="V115" s="1"/>
  <c r="V113" i="45" s="1"/>
  <c r="U116" i="44"/>
  <c r="U117"/>
  <c r="U118"/>
  <c r="V118" s="1"/>
  <c r="V116" i="45" s="1"/>
  <c r="U119" i="44"/>
  <c r="V119" s="1"/>
  <c r="V117" i="45" s="1"/>
  <c r="U120" i="44"/>
  <c r="U121"/>
  <c r="U122"/>
  <c r="V122" s="1"/>
  <c r="V120" i="45" s="1"/>
  <c r="U123" i="44"/>
  <c r="V123" s="1"/>
  <c r="V121" i="45" s="1"/>
  <c r="U124" i="44"/>
  <c r="U125"/>
  <c r="U126"/>
  <c r="V126" s="1"/>
  <c r="V124" i="45" s="1"/>
  <c r="U127" i="44"/>
  <c r="V127" s="1"/>
  <c r="V125" i="45" s="1"/>
  <c r="U128" i="44"/>
  <c r="U129"/>
  <c r="U130"/>
  <c r="V130" s="1"/>
  <c r="V128" i="45" s="1"/>
  <c r="U131" i="44"/>
  <c r="V131" s="1"/>
  <c r="B115" i="45"/>
  <c r="C115"/>
  <c r="D115"/>
  <c r="F115"/>
  <c r="G115"/>
  <c r="H115"/>
  <c r="I115"/>
  <c r="L115"/>
  <c r="M115"/>
  <c r="B112"/>
  <c r="C112"/>
  <c r="D112"/>
  <c r="F112"/>
  <c r="G112"/>
  <c r="H112"/>
  <c r="I112"/>
  <c r="L112"/>
  <c r="M112"/>
  <c r="B113"/>
  <c r="C113"/>
  <c r="D113"/>
  <c r="F113"/>
  <c r="G113"/>
  <c r="H113"/>
  <c r="I113"/>
  <c r="L113"/>
  <c r="M113"/>
  <c r="B114"/>
  <c r="C114"/>
  <c r="D114"/>
  <c r="F114"/>
  <c r="G114"/>
  <c r="H114"/>
  <c r="I114"/>
  <c r="L114"/>
  <c r="M114"/>
  <c r="B106"/>
  <c r="C106"/>
  <c r="D106"/>
  <c r="F106"/>
  <c r="G106"/>
  <c r="H106"/>
  <c r="I106"/>
  <c r="L106"/>
  <c r="M106"/>
  <c r="B107"/>
  <c r="C107"/>
  <c r="D107"/>
  <c r="F107"/>
  <c r="G107"/>
  <c r="H107"/>
  <c r="I107"/>
  <c r="L107"/>
  <c r="M107"/>
  <c r="B108"/>
  <c r="C108"/>
  <c r="D108"/>
  <c r="F108"/>
  <c r="G108"/>
  <c r="H108"/>
  <c r="I108"/>
  <c r="L108"/>
  <c r="M108"/>
  <c r="B109"/>
  <c r="C109"/>
  <c r="D109"/>
  <c r="F109"/>
  <c r="G109"/>
  <c r="H109"/>
  <c r="I109"/>
  <c r="L109"/>
  <c r="M109"/>
  <c r="B110"/>
  <c r="C110"/>
  <c r="D110"/>
  <c r="F110"/>
  <c r="G110"/>
  <c r="H110"/>
  <c r="I110"/>
  <c r="L110"/>
  <c r="M110"/>
  <c r="B111"/>
  <c r="C111"/>
  <c r="D111"/>
  <c r="F111"/>
  <c r="G111"/>
  <c r="H111"/>
  <c r="I111"/>
  <c r="L111"/>
  <c r="M111"/>
  <c r="B105"/>
  <c r="C105"/>
  <c r="D105"/>
  <c r="F105"/>
  <c r="G105"/>
  <c r="H105"/>
  <c r="I105"/>
  <c r="L105"/>
  <c r="M105"/>
  <c r="B103"/>
  <c r="C103"/>
  <c r="D103"/>
  <c r="F103"/>
  <c r="G103"/>
  <c r="H103"/>
  <c r="I103"/>
  <c r="L103"/>
  <c r="M103"/>
  <c r="B104"/>
  <c r="C104"/>
  <c r="D104"/>
  <c r="F104"/>
  <c r="G104"/>
  <c r="H104"/>
  <c r="I104"/>
  <c r="L104"/>
  <c r="M104"/>
  <c r="B98"/>
  <c r="C98"/>
  <c r="D98"/>
  <c r="F98"/>
  <c r="G98"/>
  <c r="H98"/>
  <c r="I98"/>
  <c r="L98"/>
  <c r="M98"/>
  <c r="V98"/>
  <c r="B99"/>
  <c r="C99"/>
  <c r="D99"/>
  <c r="F99"/>
  <c r="G99"/>
  <c r="H99"/>
  <c r="I99"/>
  <c r="L99"/>
  <c r="M99"/>
  <c r="B100"/>
  <c r="C100"/>
  <c r="D100"/>
  <c r="F100"/>
  <c r="G100"/>
  <c r="H100"/>
  <c r="I100"/>
  <c r="L100"/>
  <c r="M100"/>
  <c r="B101"/>
  <c r="C101"/>
  <c r="D101"/>
  <c r="F101"/>
  <c r="G101"/>
  <c r="H101"/>
  <c r="I101"/>
  <c r="L101"/>
  <c r="M101"/>
  <c r="B102"/>
  <c r="C102"/>
  <c r="D102"/>
  <c r="F102"/>
  <c r="G102"/>
  <c r="H102"/>
  <c r="I102"/>
  <c r="L102"/>
  <c r="M102"/>
  <c r="U94" i="44"/>
  <c r="V94" s="1"/>
  <c r="V92" i="45" s="1"/>
  <c r="U95" i="44"/>
  <c r="V95" s="1"/>
  <c r="V93" i="45" s="1"/>
  <c r="U96" i="44"/>
  <c r="V96" s="1"/>
  <c r="V94" i="45" s="1"/>
  <c r="U97" i="44"/>
  <c r="V97" s="1"/>
  <c r="V95" i="45" s="1"/>
  <c r="U98" i="44"/>
  <c r="U99"/>
  <c r="V99" s="1"/>
  <c r="V97" i="45" s="1"/>
  <c r="U100" i="44"/>
  <c r="V100" s="1"/>
  <c r="U101"/>
  <c r="V101" s="1"/>
  <c r="V99" i="45" s="1"/>
  <c r="U102" i="44"/>
  <c r="V102" s="1"/>
  <c r="V100" i="45" s="1"/>
  <c r="B92"/>
  <c r="C92"/>
  <c r="D92"/>
  <c r="F92"/>
  <c r="G92"/>
  <c r="H92"/>
  <c r="I92"/>
  <c r="L92"/>
  <c r="M92"/>
  <c r="B93"/>
  <c r="C93"/>
  <c r="D93"/>
  <c r="F93"/>
  <c r="G93"/>
  <c r="H93"/>
  <c r="I93"/>
  <c r="L93"/>
  <c r="M93"/>
  <c r="B94"/>
  <c r="C94"/>
  <c r="D94"/>
  <c r="F94"/>
  <c r="G94"/>
  <c r="H94"/>
  <c r="I94"/>
  <c r="L94"/>
  <c r="M94"/>
  <c r="B95"/>
  <c r="C95"/>
  <c r="D95"/>
  <c r="F95"/>
  <c r="G95"/>
  <c r="H95"/>
  <c r="I95"/>
  <c r="L95"/>
  <c r="M95"/>
  <c r="B96"/>
  <c r="C96"/>
  <c r="D96"/>
  <c r="F96"/>
  <c r="G96"/>
  <c r="H96"/>
  <c r="I96"/>
  <c r="L96"/>
  <c r="M96"/>
  <c r="B97"/>
  <c r="C97"/>
  <c r="D97"/>
  <c r="F97"/>
  <c r="G97"/>
  <c r="H97"/>
  <c r="I97"/>
  <c r="L97"/>
  <c r="M97"/>
  <c r="U82" i="44"/>
  <c r="V82" s="1"/>
  <c r="V80" i="45" s="1"/>
  <c r="U83" i="44"/>
  <c r="U84"/>
  <c r="U85"/>
  <c r="U86"/>
  <c r="V86" s="1"/>
  <c r="V84" i="45" s="1"/>
  <c r="U87" i="44"/>
  <c r="U88"/>
  <c r="U89"/>
  <c r="U90"/>
  <c r="V90" s="1"/>
  <c r="V88" i="45" s="1"/>
  <c r="U91" i="44"/>
  <c r="U92"/>
  <c r="U93"/>
  <c r="V93" s="1"/>
  <c r="V91" i="45" s="1"/>
  <c r="B87"/>
  <c r="C87"/>
  <c r="D87"/>
  <c r="F87"/>
  <c r="G87"/>
  <c r="H87"/>
  <c r="I87"/>
  <c r="L87"/>
  <c r="M87"/>
  <c r="V87"/>
  <c r="B88"/>
  <c r="C88"/>
  <c r="D88"/>
  <c r="F88"/>
  <c r="G88"/>
  <c r="H88"/>
  <c r="I88"/>
  <c r="L88"/>
  <c r="M88"/>
  <c r="B89"/>
  <c r="C89"/>
  <c r="D89"/>
  <c r="F89"/>
  <c r="G89"/>
  <c r="H89"/>
  <c r="I89"/>
  <c r="L89"/>
  <c r="M89"/>
  <c r="B90"/>
  <c r="C90"/>
  <c r="D90"/>
  <c r="F90"/>
  <c r="G90"/>
  <c r="H90"/>
  <c r="I90"/>
  <c r="L90"/>
  <c r="M90"/>
  <c r="B91"/>
  <c r="C91"/>
  <c r="D91"/>
  <c r="F91"/>
  <c r="G91"/>
  <c r="H91"/>
  <c r="I91"/>
  <c r="L91"/>
  <c r="M91"/>
  <c r="B82"/>
  <c r="C82"/>
  <c r="D82"/>
  <c r="F82"/>
  <c r="G82"/>
  <c r="H82"/>
  <c r="I82"/>
  <c r="L82"/>
  <c r="M82"/>
  <c r="B83"/>
  <c r="C83"/>
  <c r="D83"/>
  <c r="F83"/>
  <c r="G83"/>
  <c r="H83"/>
  <c r="I83"/>
  <c r="L83"/>
  <c r="M83"/>
  <c r="V83"/>
  <c r="B84"/>
  <c r="C84"/>
  <c r="D84"/>
  <c r="F84"/>
  <c r="G84"/>
  <c r="H84"/>
  <c r="I84"/>
  <c r="L84"/>
  <c r="M84"/>
  <c r="B85"/>
  <c r="C85"/>
  <c r="D85"/>
  <c r="F85"/>
  <c r="G85"/>
  <c r="H85"/>
  <c r="I85"/>
  <c r="L85"/>
  <c r="M85"/>
  <c r="B86"/>
  <c r="C86"/>
  <c r="D86"/>
  <c r="F86"/>
  <c r="G86"/>
  <c r="H86"/>
  <c r="I86"/>
  <c r="L86"/>
  <c r="M86"/>
  <c r="U75" i="44"/>
  <c r="U76"/>
  <c r="V76" s="1"/>
  <c r="V74" i="45" s="1"/>
  <c r="U77" i="44"/>
  <c r="V77" s="1"/>
  <c r="V75" i="45" s="1"/>
  <c r="U78" i="44"/>
  <c r="V78" s="1"/>
  <c r="U79"/>
  <c r="V79" s="1"/>
  <c r="V77" i="45" s="1"/>
  <c r="U80" i="44"/>
  <c r="V80" s="1"/>
  <c r="V78" i="45" s="1"/>
  <c r="U81" i="44"/>
  <c r="V81" s="1"/>
  <c r="V79" i="45" s="1"/>
  <c r="B81"/>
  <c r="C81"/>
  <c r="D81"/>
  <c r="F81"/>
  <c r="G81"/>
  <c r="H81"/>
  <c r="I81"/>
  <c r="L81"/>
  <c r="M81"/>
  <c r="B73"/>
  <c r="C73"/>
  <c r="D73"/>
  <c r="F73"/>
  <c r="G73"/>
  <c r="H73"/>
  <c r="I73"/>
  <c r="L73"/>
  <c r="M73"/>
  <c r="B74"/>
  <c r="C74"/>
  <c r="D74"/>
  <c r="F74"/>
  <c r="G74"/>
  <c r="H74"/>
  <c r="I74"/>
  <c r="L74"/>
  <c r="M74"/>
  <c r="B75"/>
  <c r="C75"/>
  <c r="D75"/>
  <c r="F75"/>
  <c r="G75"/>
  <c r="H75"/>
  <c r="I75"/>
  <c r="L75"/>
  <c r="M75"/>
  <c r="B76"/>
  <c r="C76"/>
  <c r="D76"/>
  <c r="F76"/>
  <c r="G76"/>
  <c r="H76"/>
  <c r="I76"/>
  <c r="L76"/>
  <c r="M76"/>
  <c r="B77"/>
  <c r="C77"/>
  <c r="D77"/>
  <c r="F77"/>
  <c r="G77"/>
  <c r="H77"/>
  <c r="I77"/>
  <c r="L77"/>
  <c r="M77"/>
  <c r="B78"/>
  <c r="C78"/>
  <c r="D78"/>
  <c r="F78"/>
  <c r="G78"/>
  <c r="H78"/>
  <c r="I78"/>
  <c r="L78"/>
  <c r="M78"/>
  <c r="B79"/>
  <c r="C79"/>
  <c r="D79"/>
  <c r="F79"/>
  <c r="G79"/>
  <c r="H79"/>
  <c r="I79"/>
  <c r="L79"/>
  <c r="M79"/>
  <c r="B80"/>
  <c r="C80"/>
  <c r="D80"/>
  <c r="F80"/>
  <c r="G80"/>
  <c r="H80"/>
  <c r="I80"/>
  <c r="L80"/>
  <c r="M80"/>
  <c r="V58" i="44"/>
  <c r="V56" i="45" s="1"/>
  <c r="V62" i="44"/>
  <c r="V60" i="45" s="1"/>
  <c r="V66" i="44"/>
  <c r="V64" i="45" s="1"/>
  <c r="V71" i="44"/>
  <c r="V69" i="45" s="1"/>
  <c r="V75" i="44"/>
  <c r="V73" i="45" s="1"/>
  <c r="V83" i="44"/>
  <c r="V81" i="45" s="1"/>
  <c r="V84" i="44"/>
  <c r="V82" i="45" s="1"/>
  <c r="V85" i="44"/>
  <c r="V87"/>
  <c r="V85" i="45" s="1"/>
  <c r="V88" i="44"/>
  <c r="V86" i="45" s="1"/>
  <c r="V89" i="44"/>
  <c r="V91"/>
  <c r="V89" i="45" s="1"/>
  <c r="V92" i="44"/>
  <c r="V90" i="45" s="1"/>
  <c r="V98" i="44"/>
  <c r="V96" i="45" s="1"/>
  <c r="V104" i="44"/>
  <c r="V102" i="45" s="1"/>
  <c r="V105" i="44"/>
  <c r="V103" i="45" s="1"/>
  <c r="V108" i="44"/>
  <c r="V106" i="45" s="1"/>
  <c r="V109" i="44"/>
  <c r="V107" i="45" s="1"/>
  <c r="V110" i="44"/>
  <c r="V108" i="45" s="1"/>
  <c r="V112" i="44"/>
  <c r="V110" i="45" s="1"/>
  <c r="V113" i="44"/>
  <c r="V111" i="45" s="1"/>
  <c r="V116" i="44"/>
  <c r="V114" i="45" s="1"/>
  <c r="V117" i="44"/>
  <c r="V115" i="45" s="1"/>
  <c r="V120" i="44"/>
  <c r="V121"/>
  <c r="V119" i="45" s="1"/>
  <c r="V124" i="44"/>
  <c r="V122" i="45" s="1"/>
  <c r="V125" i="44"/>
  <c r="V128"/>
  <c r="V126" i="45" s="1"/>
  <c r="V129" i="44"/>
  <c r="V127" i="45" s="1"/>
  <c r="V132" i="44"/>
  <c r="V130" i="45" s="1"/>
  <c r="V135" i="44"/>
  <c r="V133" i="45" s="1"/>
  <c r="V136" i="44"/>
  <c r="V134" i="45" s="1"/>
  <c r="V140" i="44"/>
  <c r="V138" i="45" s="1"/>
  <c r="V143" i="44"/>
  <c r="V141" i="45" s="1"/>
  <c r="V144" i="44"/>
  <c r="V148"/>
  <c r="V151"/>
  <c r="V149" i="45" s="1"/>
  <c r="V152" i="44"/>
  <c r="V150" i="45" s="1"/>
  <c r="V156" i="44"/>
  <c r="V154" i="45" s="1"/>
  <c r="V159" i="44"/>
  <c r="V157" i="45" s="1"/>
  <c r="V160" i="44"/>
  <c r="V158" i="45" s="1"/>
  <c r="V164" i="44"/>
  <c r="V162" i="45" s="1"/>
  <c r="V167" i="44"/>
  <c r="V165" i="45" s="1"/>
  <c r="V168" i="44"/>
  <c r="V166" i="45" s="1"/>
  <c r="V172" i="44"/>
  <c r="V170" i="45" s="1"/>
  <c r="V175" i="44"/>
  <c r="V173" i="45" s="1"/>
  <c r="V176" i="44"/>
  <c r="V174" i="45" s="1"/>
  <c r="V180" i="44"/>
  <c r="V178" i="45" s="1"/>
  <c r="V183" i="44"/>
  <c r="V181" i="45" s="1"/>
  <c r="V184" i="44"/>
  <c r="V182" i="45" s="1"/>
  <c r="V188" i="44"/>
  <c r="V186" i="45" s="1"/>
  <c r="V191" i="44"/>
  <c r="V189" i="45" s="1"/>
  <c r="V192" i="44"/>
  <c r="V190" i="45" s="1"/>
  <c r="V194" i="44"/>
  <c r="V192" i="45" s="1"/>
  <c r="V241" i="44"/>
  <c r="U59"/>
  <c r="V59" s="1"/>
  <c r="V57" i="45" s="1"/>
  <c r="U60" i="44"/>
  <c r="V60" s="1"/>
  <c r="V58" i="45" s="1"/>
  <c r="U61" i="44"/>
  <c r="V61" s="1"/>
  <c r="V59" i="45" s="1"/>
  <c r="U62" i="44"/>
  <c r="U63"/>
  <c r="V63" s="1"/>
  <c r="V61" i="45" s="1"/>
  <c r="U64" i="44"/>
  <c r="V64" s="1"/>
  <c r="V62" i="45" s="1"/>
  <c r="U65" i="44"/>
  <c r="V65" s="1"/>
  <c r="V63" i="45" s="1"/>
  <c r="U66" i="44"/>
  <c r="U67"/>
  <c r="V67" s="1"/>
  <c r="V65" i="45" s="1"/>
  <c r="U68" i="44"/>
  <c r="V68" s="1"/>
  <c r="V66" i="45" s="1"/>
  <c r="U69" i="44"/>
  <c r="V69" s="1"/>
  <c r="V67" i="45" s="1"/>
  <c r="U70" i="44"/>
  <c r="V70" s="1"/>
  <c r="V68" i="45" s="1"/>
  <c r="U56" i="44"/>
  <c r="V56" s="1"/>
  <c r="V54" i="45" s="1"/>
  <c r="U57" i="44"/>
  <c r="V57" s="1"/>
  <c r="V55" i="45" s="1"/>
  <c r="U58" i="44"/>
  <c r="U71"/>
  <c r="U72"/>
  <c r="V72" s="1"/>
  <c r="V70" i="45" s="1"/>
  <c r="U73" i="44"/>
  <c r="V73" s="1"/>
  <c r="V71" i="45" s="1"/>
  <c r="U74" i="44"/>
  <c r="V74" s="1"/>
  <c r="V72" i="45" s="1"/>
  <c r="B70"/>
  <c r="C70"/>
  <c r="D70"/>
  <c r="F70"/>
  <c r="G70"/>
  <c r="H70"/>
  <c r="I70"/>
  <c r="L70"/>
  <c r="M70"/>
  <c r="B71"/>
  <c r="C71"/>
  <c r="D71"/>
  <c r="F71"/>
  <c r="G71"/>
  <c r="H71"/>
  <c r="I71"/>
  <c r="L71"/>
  <c r="M71"/>
  <c r="B72"/>
  <c r="C72"/>
  <c r="D72"/>
  <c r="F72"/>
  <c r="G72"/>
  <c r="H72"/>
  <c r="I72"/>
  <c r="L72"/>
  <c r="M72"/>
  <c r="C67"/>
  <c r="D67"/>
  <c r="F67"/>
  <c r="G67"/>
  <c r="H67"/>
  <c r="I67"/>
  <c r="L67"/>
  <c r="M67"/>
  <c r="C68"/>
  <c r="D68"/>
  <c r="F68"/>
  <c r="G68"/>
  <c r="H68"/>
  <c r="I68"/>
  <c r="L68"/>
  <c r="M68"/>
  <c r="C69"/>
  <c r="D69"/>
  <c r="F69"/>
  <c r="G69"/>
  <c r="H69"/>
  <c r="I69"/>
  <c r="L69"/>
  <c r="M69"/>
  <c r="B63"/>
  <c r="C63"/>
  <c r="D63"/>
  <c r="F63"/>
  <c r="G63"/>
  <c r="H63"/>
  <c r="I63"/>
  <c r="L63"/>
  <c r="M63"/>
  <c r="B64"/>
  <c r="C64"/>
  <c r="D64"/>
  <c r="F64"/>
  <c r="G64"/>
  <c r="H64"/>
  <c r="I64"/>
  <c r="L64"/>
  <c r="M64"/>
  <c r="B65"/>
  <c r="C65"/>
  <c r="D65"/>
  <c r="F65"/>
  <c r="G65"/>
  <c r="H65"/>
  <c r="I65"/>
  <c r="L65"/>
  <c r="M65"/>
  <c r="B66"/>
  <c r="C66"/>
  <c r="D66"/>
  <c r="F66"/>
  <c r="G66"/>
  <c r="H66"/>
  <c r="I66"/>
  <c r="L66"/>
  <c r="M66"/>
  <c r="B67"/>
  <c r="B68"/>
  <c r="B69"/>
  <c r="M62"/>
  <c r="L62"/>
  <c r="M61"/>
  <c r="L61"/>
  <c r="M60"/>
  <c r="L60"/>
  <c r="I62"/>
  <c r="H62"/>
  <c r="G62"/>
  <c r="F62"/>
  <c r="I61"/>
  <c r="H61"/>
  <c r="G61"/>
  <c r="F61"/>
  <c r="I60"/>
  <c r="H60"/>
  <c r="G60"/>
  <c r="F60"/>
  <c r="D62"/>
  <c r="C62"/>
  <c r="B62"/>
  <c r="D61"/>
  <c r="C61"/>
  <c r="B61"/>
  <c r="D60"/>
  <c r="C60"/>
  <c r="B60"/>
  <c r="B54"/>
  <c r="C54"/>
  <c r="D54"/>
  <c r="F54"/>
  <c r="G54"/>
  <c r="H54"/>
  <c r="I54"/>
  <c r="L54"/>
  <c r="M54"/>
  <c r="B55"/>
  <c r="C55"/>
  <c r="D55"/>
  <c r="F55"/>
  <c r="G55"/>
  <c r="H55"/>
  <c r="I55"/>
  <c r="L55"/>
  <c r="M55"/>
  <c r="B56"/>
  <c r="C56"/>
  <c r="D56"/>
  <c r="F56"/>
  <c r="G56"/>
  <c r="H56"/>
  <c r="I56"/>
  <c r="L56"/>
  <c r="M56"/>
  <c r="B57"/>
  <c r="C57"/>
  <c r="D57"/>
  <c r="F57"/>
  <c r="G57"/>
  <c r="H57"/>
  <c r="I57"/>
  <c r="L57"/>
  <c r="M57"/>
  <c r="B58"/>
  <c r="C58"/>
  <c r="D58"/>
  <c r="F58"/>
  <c r="G58"/>
  <c r="H58"/>
  <c r="I58"/>
  <c r="L58"/>
  <c r="M58"/>
  <c r="B59"/>
  <c r="C59"/>
  <c r="D59"/>
  <c r="F59"/>
  <c r="G59"/>
  <c r="H59"/>
  <c r="I59"/>
  <c r="L59"/>
  <c r="M59"/>
  <c r="V52"/>
  <c r="U55" i="44"/>
  <c r="V55" s="1"/>
  <c r="V53" i="45" s="1"/>
  <c r="B49"/>
  <c r="C49"/>
  <c r="D49"/>
  <c r="F49"/>
  <c r="G49"/>
  <c r="H49"/>
  <c r="I49"/>
  <c r="L49"/>
  <c r="M49"/>
  <c r="V49"/>
  <c r="B50"/>
  <c r="C50"/>
  <c r="D50"/>
  <c r="F50"/>
  <c r="G50"/>
  <c r="H50"/>
  <c r="I50"/>
  <c r="L50"/>
  <c r="M50"/>
  <c r="V50"/>
  <c r="B51"/>
  <c r="C51"/>
  <c r="D51"/>
  <c r="F51"/>
  <c r="G51"/>
  <c r="H51"/>
  <c r="I51"/>
  <c r="L51"/>
  <c r="M51"/>
  <c r="V51"/>
  <c r="B52"/>
  <c r="C52"/>
  <c r="D52"/>
  <c r="F52"/>
  <c r="G52"/>
  <c r="H52"/>
  <c r="I52"/>
  <c r="L52"/>
  <c r="M52"/>
  <c r="B53"/>
  <c r="C53"/>
  <c r="D53"/>
  <c r="F53"/>
  <c r="G53"/>
  <c r="H53"/>
  <c r="I53"/>
  <c r="L53"/>
  <c r="M53"/>
  <c r="B44"/>
  <c r="C44"/>
  <c r="D44"/>
  <c r="F44"/>
  <c r="G44"/>
  <c r="H44"/>
  <c r="I44"/>
  <c r="L44"/>
  <c r="M44"/>
  <c r="V44"/>
  <c r="B45"/>
  <c r="C45"/>
  <c r="D45"/>
  <c r="F45"/>
  <c r="G45"/>
  <c r="H45"/>
  <c r="I45"/>
  <c r="L45"/>
  <c r="M45"/>
  <c r="V45"/>
  <c r="B46"/>
  <c r="C46"/>
  <c r="D46"/>
  <c r="F46"/>
  <c r="G46"/>
  <c r="H46"/>
  <c r="I46"/>
  <c r="L46"/>
  <c r="M46"/>
  <c r="V46"/>
  <c r="B47"/>
  <c r="C47"/>
  <c r="D47"/>
  <c r="F47"/>
  <c r="G47"/>
  <c r="H47"/>
  <c r="I47"/>
  <c r="L47"/>
  <c r="M47"/>
  <c r="V47"/>
  <c r="B48"/>
  <c r="C48"/>
  <c r="D48"/>
  <c r="F48"/>
  <c r="G48"/>
  <c r="H48"/>
  <c r="I48"/>
  <c r="L48"/>
  <c r="M48"/>
  <c r="V48"/>
  <c r="B42"/>
  <c r="C42"/>
  <c r="D42"/>
  <c r="F42"/>
  <c r="G42"/>
  <c r="H42"/>
  <c r="I42"/>
  <c r="L42"/>
  <c r="M42"/>
  <c r="V42"/>
  <c r="B43"/>
  <c r="C43"/>
  <c r="D43"/>
  <c r="F43"/>
  <c r="G43"/>
  <c r="H43"/>
  <c r="I43"/>
  <c r="L43"/>
  <c r="M43"/>
  <c r="V43"/>
  <c r="B36"/>
  <c r="C36"/>
  <c r="D36"/>
  <c r="F36"/>
  <c r="G36"/>
  <c r="H36"/>
  <c r="I36"/>
  <c r="L36"/>
  <c r="M36"/>
  <c r="V36"/>
  <c r="B37"/>
  <c r="C37"/>
  <c r="D37"/>
  <c r="F37"/>
  <c r="G37"/>
  <c r="H37"/>
  <c r="I37"/>
  <c r="L37"/>
  <c r="M37"/>
  <c r="V37"/>
  <c r="B38"/>
  <c r="C38"/>
  <c r="D38"/>
  <c r="F38"/>
  <c r="G38"/>
  <c r="H38"/>
  <c r="I38"/>
  <c r="L38"/>
  <c r="M38"/>
  <c r="V38"/>
  <c r="B39"/>
  <c r="C39"/>
  <c r="D39"/>
  <c r="F39"/>
  <c r="G39"/>
  <c r="H39"/>
  <c r="I39"/>
  <c r="L39"/>
  <c r="M39"/>
  <c r="V39"/>
  <c r="B40"/>
  <c r="C40"/>
  <c r="D40"/>
  <c r="F40"/>
  <c r="G40"/>
  <c r="H40"/>
  <c r="I40"/>
  <c r="L40"/>
  <c r="M40"/>
  <c r="V40"/>
  <c r="B41"/>
  <c r="C41"/>
  <c r="D41"/>
  <c r="F41"/>
  <c r="G41"/>
  <c r="H41"/>
  <c r="I41"/>
  <c r="L41"/>
  <c r="M41"/>
  <c r="V41"/>
  <c r="B32"/>
  <c r="C32"/>
  <c r="D32"/>
  <c r="F32"/>
  <c r="G32"/>
  <c r="H32"/>
  <c r="I32"/>
  <c r="L32"/>
  <c r="M32"/>
  <c r="V32"/>
  <c r="B33"/>
  <c r="C33"/>
  <c r="D33"/>
  <c r="F33"/>
  <c r="G33"/>
  <c r="H33"/>
  <c r="I33"/>
  <c r="L33"/>
  <c r="M33"/>
  <c r="V33"/>
  <c r="B34"/>
  <c r="C34"/>
  <c r="D34"/>
  <c r="F34"/>
  <c r="G34"/>
  <c r="H34"/>
  <c r="I34"/>
  <c r="L34"/>
  <c r="M34"/>
  <c r="V34"/>
  <c r="B35"/>
  <c r="C35"/>
  <c r="D35"/>
  <c r="F35"/>
  <c r="G35"/>
  <c r="H35"/>
  <c r="I35"/>
  <c r="L35"/>
  <c r="M35"/>
  <c r="V35"/>
  <c r="B29"/>
  <c r="C29"/>
  <c r="D29"/>
  <c r="F29"/>
  <c r="G29"/>
  <c r="H29"/>
  <c r="I29"/>
  <c r="L29"/>
  <c r="M29"/>
  <c r="V29"/>
  <c r="B30"/>
  <c r="C30"/>
  <c r="D30"/>
  <c r="F30"/>
  <c r="G30"/>
  <c r="H30"/>
  <c r="I30"/>
  <c r="L30"/>
  <c r="M30"/>
  <c r="V30"/>
  <c r="B31"/>
  <c r="C31"/>
  <c r="D31"/>
  <c r="F31"/>
  <c r="G31"/>
  <c r="H31"/>
  <c r="I31"/>
  <c r="L31"/>
  <c r="M31"/>
  <c r="V31"/>
  <c r="B27"/>
  <c r="C27"/>
  <c r="D27"/>
  <c r="F27"/>
  <c r="G27"/>
  <c r="H27"/>
  <c r="I27"/>
  <c r="L27"/>
  <c r="M27"/>
  <c r="V27"/>
  <c r="B28"/>
  <c r="C28"/>
  <c r="D28"/>
  <c r="F28"/>
  <c r="G28"/>
  <c r="H28"/>
  <c r="I28"/>
  <c r="L28"/>
  <c r="M28"/>
  <c r="V28"/>
  <c r="O28" i="10"/>
  <c r="O27"/>
  <c r="O30"/>
  <c r="O31"/>
  <c r="B24" i="45"/>
  <c r="C24"/>
  <c r="D24"/>
  <c r="F24"/>
  <c r="G24"/>
  <c r="H24"/>
  <c r="I24"/>
  <c r="L24"/>
  <c r="M24"/>
  <c r="V24"/>
  <c r="B25"/>
  <c r="C25"/>
  <c r="D25"/>
  <c r="F25"/>
  <c r="G25"/>
  <c r="H25"/>
  <c r="I25"/>
  <c r="L25"/>
  <c r="M25"/>
  <c r="V25"/>
  <c r="B26"/>
  <c r="C26"/>
  <c r="D26"/>
  <c r="F26"/>
  <c r="G26"/>
  <c r="H26"/>
  <c r="I26"/>
  <c r="L26"/>
  <c r="M26"/>
  <c r="V26"/>
  <c r="B20"/>
  <c r="C20"/>
  <c r="D20"/>
  <c r="F20"/>
  <c r="G20"/>
  <c r="H20"/>
  <c r="I20"/>
  <c r="L20"/>
  <c r="M20"/>
  <c r="V20"/>
  <c r="B21"/>
  <c r="C21"/>
  <c r="D21"/>
  <c r="F21"/>
  <c r="G21"/>
  <c r="H21"/>
  <c r="I21"/>
  <c r="L21"/>
  <c r="M21"/>
  <c r="V21"/>
  <c r="B22"/>
  <c r="C22"/>
  <c r="D22"/>
  <c r="F22"/>
  <c r="G22"/>
  <c r="H22"/>
  <c r="I22"/>
  <c r="L22"/>
  <c r="M22"/>
  <c r="V22"/>
  <c r="B23"/>
  <c r="C23"/>
  <c r="D23"/>
  <c r="F23"/>
  <c r="G23"/>
  <c r="H23"/>
  <c r="I23"/>
  <c r="L23"/>
  <c r="M23"/>
  <c r="V23"/>
  <c r="B19"/>
  <c r="C19"/>
  <c r="D19"/>
  <c r="F19"/>
  <c r="G19"/>
  <c r="H19"/>
  <c r="I19"/>
  <c r="L19"/>
  <c r="M19"/>
  <c r="V19"/>
  <c r="B14"/>
  <c r="C14"/>
  <c r="D14"/>
  <c r="F14"/>
  <c r="G14"/>
  <c r="H14"/>
  <c r="I14"/>
  <c r="L14"/>
  <c r="M14"/>
  <c r="V14"/>
  <c r="B15"/>
  <c r="C15"/>
  <c r="D15"/>
  <c r="F15"/>
  <c r="G15"/>
  <c r="H15"/>
  <c r="I15"/>
  <c r="L15"/>
  <c r="M15"/>
  <c r="V15"/>
  <c r="B16"/>
  <c r="C16"/>
  <c r="D16"/>
  <c r="F16"/>
  <c r="G16"/>
  <c r="H16"/>
  <c r="I16"/>
  <c r="L16"/>
  <c r="M16"/>
  <c r="V16"/>
  <c r="B17"/>
  <c r="C17"/>
  <c r="D17"/>
  <c r="F17"/>
  <c r="G17"/>
  <c r="H17"/>
  <c r="I17"/>
  <c r="L17"/>
  <c r="M17"/>
  <c r="V17"/>
  <c r="B18"/>
  <c r="C18"/>
  <c r="D18"/>
  <c r="F18"/>
  <c r="G18"/>
  <c r="H18"/>
  <c r="I18"/>
  <c r="L18"/>
  <c r="M18"/>
  <c r="V18"/>
  <c r="B4"/>
  <c r="C4"/>
  <c r="D4"/>
  <c r="F4"/>
  <c r="G4"/>
  <c r="H4"/>
  <c r="I4"/>
  <c r="L4"/>
  <c r="M4"/>
  <c r="V4"/>
  <c r="B5"/>
  <c r="C5"/>
  <c r="D5"/>
  <c r="F5"/>
  <c r="G5"/>
  <c r="H5"/>
  <c r="I5"/>
  <c r="L5"/>
  <c r="M5"/>
  <c r="V5"/>
  <c r="B6"/>
  <c r="C6"/>
  <c r="D6"/>
  <c r="F6"/>
  <c r="G6"/>
  <c r="H6"/>
  <c r="I6"/>
  <c r="L6"/>
  <c r="M6"/>
  <c r="V6"/>
  <c r="B7"/>
  <c r="C7"/>
  <c r="D7"/>
  <c r="F7"/>
  <c r="G7"/>
  <c r="H7"/>
  <c r="I7"/>
  <c r="L7"/>
  <c r="M7"/>
  <c r="V7"/>
  <c r="B8"/>
  <c r="C8"/>
  <c r="D8"/>
  <c r="F8"/>
  <c r="G8"/>
  <c r="H8"/>
  <c r="I8"/>
  <c r="L8"/>
  <c r="M8"/>
  <c r="V8"/>
  <c r="B9"/>
  <c r="C9"/>
  <c r="D9"/>
  <c r="F9"/>
  <c r="G9"/>
  <c r="H9"/>
  <c r="I9"/>
  <c r="L9"/>
  <c r="M9"/>
  <c r="V9"/>
  <c r="B10"/>
  <c r="C10"/>
  <c r="D10"/>
  <c r="F10"/>
  <c r="G10"/>
  <c r="H10"/>
  <c r="I10"/>
  <c r="L10"/>
  <c r="M10"/>
  <c r="V10"/>
  <c r="B11"/>
  <c r="C11"/>
  <c r="D11"/>
  <c r="F11"/>
  <c r="G11"/>
  <c r="H11"/>
  <c r="I11"/>
  <c r="L11"/>
  <c r="M11"/>
  <c r="V11"/>
  <c r="B12"/>
  <c r="C12"/>
  <c r="D12"/>
  <c r="F12"/>
  <c r="G12"/>
  <c r="H12"/>
  <c r="I12"/>
  <c r="L12"/>
  <c r="M12"/>
  <c r="V12"/>
  <c r="B13"/>
  <c r="C13"/>
  <c r="D13"/>
  <c r="F13"/>
  <c r="G13"/>
  <c r="H13"/>
  <c r="I13"/>
  <c r="L13"/>
  <c r="M13"/>
  <c r="V13"/>
  <c r="H240"/>
  <c r="I240"/>
  <c r="V3"/>
  <c r="M3"/>
  <c r="L3"/>
  <c r="I3"/>
  <c r="H3"/>
  <c r="G3"/>
  <c r="F3"/>
  <c r="D3"/>
  <c r="C3"/>
  <c r="B3"/>
  <c r="U34" i="10" l="1"/>
  <c r="V247" i="49"/>
  <c r="V248" i="50" s="1"/>
  <c r="V41"/>
  <c r="H248"/>
  <c r="I248"/>
  <c r="G259" i="48"/>
  <c r="H258"/>
  <c r="F258"/>
  <c r="L33" i="10"/>
  <c r="U33" s="1"/>
  <c r="I258" i="48"/>
  <c r="M33" i="10"/>
  <c r="V258" i="47"/>
  <c r="S32" i="10"/>
  <c r="G240" i="45"/>
  <c r="F240"/>
  <c r="V242" i="44"/>
  <c r="V240" i="45" s="1"/>
  <c r="V76"/>
  <c r="L16" i="24"/>
  <c r="L15"/>
  <c r="K15"/>
  <c r="J15"/>
  <c r="L14"/>
  <c r="K14"/>
  <c r="J14"/>
  <c r="L13"/>
  <c r="K13"/>
  <c r="J13"/>
  <c r="L12"/>
  <c r="K12"/>
  <c r="J12"/>
  <c r="L11"/>
  <c r="K11"/>
  <c r="J11"/>
  <c r="L10"/>
  <c r="K10"/>
  <c r="J10"/>
  <c r="L9"/>
  <c r="K9"/>
  <c r="J9"/>
  <c r="L8"/>
  <c r="K8"/>
  <c r="J8"/>
  <c r="L7"/>
  <c r="K7"/>
  <c r="J7"/>
  <c r="L6"/>
  <c r="K6"/>
  <c r="J6"/>
  <c r="L5"/>
  <c r="K5"/>
  <c r="J5"/>
  <c r="L4"/>
  <c r="K4"/>
  <c r="J4"/>
  <c r="H529" i="11"/>
  <c r="H528"/>
  <c r="H527"/>
  <c r="H526"/>
  <c r="H525"/>
  <c r="H524"/>
  <c r="H523"/>
  <c r="H522"/>
  <c r="H521"/>
  <c r="H520"/>
  <c r="H519"/>
  <c r="H518"/>
  <c r="H517"/>
  <c r="H516"/>
  <c r="H515"/>
  <c r="H514"/>
  <c r="H513"/>
  <c r="H512"/>
  <c r="H511"/>
  <c r="H510"/>
  <c r="H509"/>
  <c r="G508"/>
  <c r="H506"/>
  <c r="H505"/>
  <c r="H504"/>
  <c r="H503"/>
  <c r="G502"/>
  <c r="H500"/>
  <c r="H499"/>
  <c r="H498"/>
  <c r="H497"/>
  <c r="H496"/>
  <c r="H495"/>
  <c r="H494"/>
  <c r="H493"/>
  <c r="H492"/>
  <c r="H491"/>
  <c r="H490"/>
  <c r="G489"/>
  <c r="H487"/>
  <c r="H486"/>
  <c r="H485"/>
  <c r="H484"/>
  <c r="H483"/>
  <c r="H482"/>
  <c r="H481"/>
  <c r="H480"/>
  <c r="H479"/>
  <c r="H478"/>
  <c r="G477"/>
  <c r="H475"/>
  <c r="H474"/>
  <c r="H473"/>
  <c r="H472"/>
  <c r="H471"/>
  <c r="H470"/>
  <c r="H469"/>
  <c r="H468"/>
  <c r="H467"/>
  <c r="H466"/>
  <c r="H465"/>
  <c r="H464"/>
  <c r="H463"/>
  <c r="H462"/>
  <c r="H461"/>
  <c r="H460"/>
  <c r="H459"/>
  <c r="H458"/>
  <c r="H457"/>
  <c r="H456"/>
  <c r="H455"/>
  <c r="H454"/>
  <c r="H453"/>
  <c r="H452"/>
  <c r="H451"/>
  <c r="H450"/>
  <c r="H449"/>
  <c r="G448"/>
  <c r="H446"/>
  <c r="H445"/>
  <c r="H444"/>
  <c r="H443"/>
  <c r="H442"/>
  <c r="H441"/>
  <c r="H440"/>
  <c r="H439"/>
  <c r="H438"/>
  <c r="H437"/>
  <c r="G436"/>
  <c r="H434"/>
  <c r="G433"/>
  <c r="H431"/>
  <c r="H430"/>
  <c r="H429"/>
  <c r="H428"/>
  <c r="H427"/>
  <c r="H426"/>
  <c r="H425"/>
  <c r="H424"/>
  <c r="H423"/>
  <c r="H422"/>
  <c r="H421"/>
  <c r="H420"/>
  <c r="H419"/>
  <c r="H418"/>
  <c r="H417"/>
  <c r="H416"/>
  <c r="H415"/>
  <c r="H414"/>
  <c r="H413"/>
  <c r="H412"/>
  <c r="H411"/>
  <c r="H410"/>
  <c r="H409"/>
  <c r="H408"/>
  <c r="H407"/>
  <c r="H406"/>
  <c r="H405"/>
  <c r="H404"/>
  <c r="H403"/>
  <c r="H402"/>
  <c r="G401"/>
  <c r="H399"/>
  <c r="H398"/>
  <c r="H397"/>
  <c r="H396"/>
  <c r="H395"/>
  <c r="H394"/>
  <c r="H393"/>
  <c r="H392"/>
  <c r="H391"/>
  <c r="H390"/>
  <c r="H389"/>
  <c r="H388"/>
  <c r="G387"/>
  <c r="H385"/>
  <c r="H384"/>
  <c r="H383"/>
  <c r="H382"/>
  <c r="H381"/>
  <c r="H380"/>
  <c r="H379"/>
  <c r="H378"/>
  <c r="G377"/>
  <c r="H375"/>
  <c r="H374"/>
  <c r="H373"/>
  <c r="H372"/>
  <c r="H371"/>
  <c r="H370"/>
  <c r="H369"/>
  <c r="H368"/>
  <c r="H367"/>
  <c r="H366"/>
  <c r="H365"/>
  <c r="G364"/>
  <c r="H362"/>
  <c r="H361"/>
  <c r="H360"/>
  <c r="H359"/>
  <c r="H358"/>
  <c r="G357"/>
  <c r="H355"/>
  <c r="H354"/>
  <c r="H353"/>
  <c r="H352"/>
  <c r="H351"/>
  <c r="H350"/>
  <c r="H349"/>
  <c r="H348"/>
  <c r="H347"/>
  <c r="H346"/>
  <c r="H345"/>
  <c r="H344"/>
  <c r="H343"/>
  <c r="G343"/>
  <c r="H341"/>
  <c r="H340"/>
  <c r="H339"/>
  <c r="H338"/>
  <c r="H337"/>
  <c r="H336"/>
  <c r="G335"/>
  <c r="H333"/>
  <c r="H332"/>
  <c r="H331"/>
  <c r="H330"/>
  <c r="H329"/>
  <c r="H328"/>
  <c r="H327"/>
  <c r="G326"/>
  <c r="H324"/>
  <c r="H323"/>
  <c r="H322"/>
  <c r="H321"/>
  <c r="H320"/>
  <c r="H319"/>
  <c r="H318"/>
  <c r="H317"/>
  <c r="H316"/>
  <c r="H315"/>
  <c r="H314"/>
  <c r="H313"/>
  <c r="G312"/>
  <c r="H310"/>
  <c r="H309"/>
  <c r="H308"/>
  <c r="G307"/>
  <c r="H305"/>
  <c r="H304"/>
  <c r="H303"/>
  <c r="H302"/>
  <c r="H301"/>
  <c r="G300"/>
  <c r="H298"/>
  <c r="H297"/>
  <c r="H296"/>
  <c r="H295"/>
  <c r="H294"/>
  <c r="G293"/>
  <c r="H291"/>
  <c r="H290"/>
  <c r="H289"/>
  <c r="H288"/>
  <c r="H287"/>
  <c r="H286"/>
  <c r="H285"/>
  <c r="H284"/>
  <c r="H283"/>
  <c r="H282"/>
  <c r="H281"/>
  <c r="H280"/>
  <c r="H279"/>
  <c r="G278"/>
  <c r="H276"/>
  <c r="H275"/>
  <c r="H274"/>
  <c r="H273"/>
  <c r="H272"/>
  <c r="H271"/>
  <c r="H270"/>
  <c r="H269"/>
  <c r="H268"/>
  <c r="G267"/>
  <c r="H265"/>
  <c r="H264"/>
  <c r="H263"/>
  <c r="H262"/>
  <c r="H261"/>
  <c r="H260"/>
  <c r="H259"/>
  <c r="H258"/>
  <c r="H257"/>
  <c r="H256"/>
  <c r="G255"/>
  <c r="H253"/>
  <c r="H252"/>
  <c r="H251"/>
  <c r="H250"/>
  <c r="H249"/>
  <c r="H248"/>
  <c r="G247"/>
  <c r="H245"/>
  <c r="H244"/>
  <c r="H243"/>
  <c r="G242"/>
  <c r="H240"/>
  <c r="H239"/>
  <c r="H238"/>
  <c r="H237"/>
  <c r="H236"/>
  <c r="G235"/>
  <c r="H233"/>
  <c r="H232"/>
  <c r="H231"/>
  <c r="G230"/>
  <c r="H228"/>
  <c r="H227"/>
  <c r="H226"/>
  <c r="H225"/>
  <c r="G224"/>
  <c r="H222"/>
  <c r="H221"/>
  <c r="H220"/>
  <c r="H219"/>
  <c r="H218"/>
  <c r="H217"/>
  <c r="H216"/>
  <c r="H215"/>
  <c r="H214"/>
  <c r="H213"/>
  <c r="H212"/>
  <c r="G211"/>
  <c r="H209"/>
  <c r="H208"/>
  <c r="H207"/>
  <c r="H206"/>
  <c r="H205"/>
  <c r="H204"/>
  <c r="H203"/>
  <c r="H202"/>
  <c r="H201"/>
  <c r="H200"/>
  <c r="H199"/>
  <c r="H198"/>
  <c r="H197"/>
  <c r="H196"/>
  <c r="H195"/>
  <c r="G194"/>
  <c r="H191"/>
  <c r="H190"/>
  <c r="H189"/>
  <c r="H188"/>
  <c r="H187"/>
  <c r="H186"/>
  <c r="H185"/>
  <c r="H184"/>
  <c r="H183"/>
  <c r="G182"/>
  <c r="H180"/>
  <c r="H179"/>
  <c r="H178"/>
  <c r="H177"/>
  <c r="H176"/>
  <c r="H175"/>
  <c r="G174"/>
  <c r="H172"/>
  <c r="H171"/>
  <c r="H170"/>
  <c r="H169"/>
  <c r="H168"/>
  <c r="H167"/>
  <c r="G166"/>
  <c r="H164"/>
  <c r="H163"/>
  <c r="H162"/>
  <c r="H161"/>
  <c r="H160"/>
  <c r="H159"/>
  <c r="H158"/>
  <c r="H157"/>
  <c r="H156"/>
  <c r="H155"/>
  <c r="H154"/>
  <c r="H153"/>
  <c r="G152"/>
  <c r="H150"/>
  <c r="H149"/>
  <c r="H148"/>
  <c r="H147"/>
  <c r="H146"/>
  <c r="H145"/>
  <c r="G144"/>
  <c r="H142"/>
  <c r="H141"/>
  <c r="H140"/>
  <c r="H139"/>
  <c r="H138"/>
  <c r="H137"/>
  <c r="H136"/>
  <c r="H135"/>
  <c r="G134"/>
  <c r="H132"/>
  <c r="H131"/>
  <c r="H130"/>
  <c r="H129"/>
  <c r="H128"/>
  <c r="H127"/>
  <c r="H126"/>
  <c r="H125"/>
  <c r="H124"/>
  <c r="H123"/>
  <c r="H122"/>
  <c r="H121"/>
  <c r="G120"/>
  <c r="H118"/>
  <c r="H117"/>
  <c r="H116"/>
  <c r="H114"/>
  <c r="H113"/>
  <c r="H112"/>
  <c r="H111"/>
  <c r="H110"/>
  <c r="H109"/>
  <c r="H108"/>
  <c r="G107"/>
  <c r="H105"/>
  <c r="H104"/>
  <c r="H103"/>
  <c r="H102"/>
  <c r="H101"/>
  <c r="H100"/>
  <c r="H99"/>
  <c r="H98"/>
  <c r="G97"/>
  <c r="H95"/>
  <c r="H94"/>
  <c r="H93"/>
  <c r="H92"/>
  <c r="H91"/>
  <c r="H90"/>
  <c r="H89"/>
  <c r="H88"/>
  <c r="H87"/>
  <c r="H86"/>
  <c r="H85"/>
  <c r="H84"/>
  <c r="H83"/>
  <c r="H82"/>
  <c r="H81"/>
  <c r="H80"/>
  <c r="H79"/>
  <c r="H78"/>
  <c r="H77"/>
  <c r="H76"/>
  <c r="H75"/>
  <c r="H74"/>
  <c r="H73"/>
  <c r="H72"/>
  <c r="H71"/>
  <c r="H70"/>
  <c r="H69"/>
  <c r="G68"/>
  <c r="H66"/>
  <c r="H65"/>
  <c r="H64"/>
  <c r="H63"/>
  <c r="H62"/>
  <c r="H61"/>
  <c r="H60"/>
  <c r="H59"/>
  <c r="H58"/>
  <c r="H57"/>
  <c r="G56"/>
  <c r="H54"/>
  <c r="H53"/>
  <c r="H52"/>
  <c r="H51"/>
  <c r="H50"/>
  <c r="H49"/>
  <c r="H48"/>
  <c r="G47"/>
  <c r="H45"/>
  <c r="H44"/>
  <c r="H43"/>
  <c r="H42"/>
  <c r="H41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G16"/>
  <c r="H14"/>
  <c r="H13"/>
  <c r="H12"/>
  <c r="H11"/>
  <c r="H10"/>
  <c r="H9"/>
  <c r="H8"/>
  <c r="H7"/>
  <c r="H6"/>
  <c r="H5"/>
  <c r="H4"/>
  <c r="R31" i="10"/>
  <c r="S33" l="1"/>
  <c r="V259" i="48"/>
  <c r="O33" i="10"/>
  <c r="R33" s="1"/>
  <c r="U29"/>
  <c r="S29"/>
  <c r="R29"/>
  <c r="P28"/>
  <c r="R27"/>
  <c r="P27"/>
  <c r="U26"/>
  <c r="S26"/>
  <c r="R26"/>
  <c r="U25"/>
  <c r="S25"/>
  <c r="R25"/>
  <c r="J24"/>
  <c r="O23"/>
  <c r="M23"/>
  <c r="L23"/>
  <c r="U23" s="1"/>
  <c r="S23" s="1"/>
  <c r="D23"/>
  <c r="J23" s="1"/>
  <c r="E23"/>
  <c r="K23" s="1"/>
  <c r="O22"/>
  <c r="R22" s="1"/>
  <c r="M22"/>
  <c r="L22"/>
  <c r="U22" s="1"/>
  <c r="S22" s="1"/>
  <c r="D22"/>
  <c r="J22" s="1"/>
  <c r="E22"/>
  <c r="K22" s="1"/>
  <c r="R21"/>
  <c r="L21"/>
  <c r="E21"/>
  <c r="K21" s="1"/>
  <c r="U20"/>
  <c r="S20"/>
  <c r="R20"/>
  <c r="U19"/>
  <c r="S19"/>
  <c r="R19"/>
  <c r="U18"/>
  <c r="S18"/>
  <c r="R18"/>
  <c r="U17"/>
  <c r="S17"/>
  <c r="R17"/>
  <c r="U16"/>
  <c r="S16"/>
  <c r="R16"/>
  <c r="U15"/>
  <c r="S15"/>
  <c r="R15"/>
  <c r="U14"/>
  <c r="S14"/>
  <c r="R14"/>
  <c r="U13"/>
  <c r="S13"/>
  <c r="R13"/>
  <c r="U12"/>
  <c r="S12"/>
  <c r="R12"/>
  <c r="U11"/>
  <c r="S11"/>
  <c r="R11"/>
  <c r="U10"/>
  <c r="S10"/>
  <c r="R10"/>
  <c r="U9"/>
  <c r="S9"/>
  <c r="R9"/>
  <c r="U8"/>
  <c r="S8"/>
  <c r="R8"/>
  <c r="U7"/>
  <c r="S7"/>
  <c r="R7"/>
  <c r="U6"/>
  <c r="S6"/>
  <c r="R6"/>
  <c r="U5"/>
  <c r="S5"/>
  <c r="R5"/>
  <c r="R23" l="1"/>
  <c r="U21"/>
  <c r="S21"/>
  <c r="V196" i="42" l="1"/>
  <c r="I196"/>
  <c r="H196"/>
  <c r="G196"/>
  <c r="F196"/>
  <c r="V195"/>
  <c r="V194"/>
  <c r="V193"/>
  <c r="V192"/>
  <c r="V191"/>
  <c r="V190"/>
  <c r="V189"/>
  <c r="V188"/>
  <c r="V187"/>
  <c r="V186"/>
  <c r="V185"/>
  <c r="V184"/>
  <c r="V183"/>
  <c r="V182"/>
  <c r="V181"/>
  <c r="V180"/>
  <c r="V179"/>
  <c r="V178"/>
  <c r="V177"/>
  <c r="V176"/>
  <c r="V175"/>
  <c r="V174"/>
  <c r="V173"/>
  <c r="V172"/>
  <c r="V171"/>
  <c r="V170"/>
  <c r="V169"/>
  <c r="V168"/>
  <c r="U168"/>
  <c r="V167"/>
  <c r="U167"/>
  <c r="V166"/>
  <c r="U166"/>
  <c r="V165"/>
  <c r="U165"/>
  <c r="V164"/>
  <c r="U164"/>
  <c r="V163"/>
  <c r="U163"/>
  <c r="V162"/>
  <c r="U162"/>
  <c r="V161"/>
  <c r="U161"/>
  <c r="V160"/>
  <c r="U160"/>
  <c r="V159"/>
  <c r="U159"/>
  <c r="V158"/>
  <c r="U158"/>
  <c r="V157"/>
  <c r="U157"/>
  <c r="V156"/>
  <c r="U156"/>
  <c r="V155"/>
  <c r="U155"/>
  <c r="V154"/>
  <c r="U154"/>
  <c r="V153"/>
  <c r="U153"/>
  <c r="V152"/>
  <c r="U152"/>
  <c r="V151" s="1"/>
  <c r="U151"/>
  <c r="V150"/>
  <c r="U150"/>
  <c r="V149" s="1"/>
  <c r="U149"/>
  <c r="V148"/>
  <c r="U148"/>
  <c r="V147" s="1"/>
  <c r="U147"/>
  <c r="V146"/>
  <c r="U146"/>
  <c r="V145" s="1"/>
  <c r="U145"/>
  <c r="V144"/>
  <c r="U144"/>
  <c r="V143" s="1"/>
  <c r="U143"/>
  <c r="V142"/>
  <c r="U142"/>
  <c r="V141" s="1"/>
  <c r="U141"/>
  <c r="V140"/>
  <c r="U140"/>
  <c r="V139" s="1"/>
  <c r="U139"/>
  <c r="V138"/>
  <c r="U138"/>
  <c r="V137" s="1"/>
  <c r="U137"/>
  <c r="V136"/>
  <c r="U136"/>
  <c r="V135" s="1"/>
  <c r="U135"/>
  <c r="V134"/>
  <c r="U134"/>
  <c r="V133" s="1"/>
  <c r="U133"/>
  <c r="V132"/>
  <c r="U132"/>
  <c r="V131" s="1"/>
  <c r="U131"/>
  <c r="V130"/>
  <c r="U130"/>
  <c r="V129" s="1"/>
  <c r="U129"/>
  <c r="V128"/>
  <c r="U128"/>
  <c r="V127" s="1"/>
  <c r="U127"/>
  <c r="V126"/>
  <c r="U126"/>
  <c r="V125" s="1"/>
  <c r="U125"/>
  <c r="V124"/>
  <c r="U124"/>
  <c r="V123" s="1"/>
  <c r="U123"/>
  <c r="V122"/>
  <c r="U122"/>
  <c r="V121" s="1"/>
  <c r="U121"/>
  <c r="V120"/>
  <c r="U120"/>
  <c r="V119" s="1"/>
  <c r="U119"/>
  <c r="V118"/>
  <c r="U118"/>
  <c r="V117" s="1"/>
  <c r="U117"/>
  <c r="V116"/>
  <c r="U116"/>
  <c r="V115" s="1"/>
  <c r="U115"/>
  <c r="V114"/>
  <c r="U114"/>
  <c r="V113" s="1"/>
  <c r="U113"/>
  <c r="V112"/>
  <c r="U112"/>
  <c r="V111" s="1"/>
  <c r="U111"/>
  <c r="V110"/>
  <c r="U110"/>
  <c r="V109" s="1"/>
  <c r="U109"/>
  <c r="V108"/>
  <c r="U108"/>
  <c r="V107" s="1"/>
  <c r="U107"/>
  <c r="V106"/>
  <c r="U106"/>
  <c r="V105" s="1"/>
  <c r="U105"/>
  <c r="V104"/>
  <c r="U104"/>
  <c r="V103" s="1"/>
  <c r="U103"/>
  <c r="V102"/>
  <c r="U102"/>
  <c r="V101" s="1"/>
  <c r="U101"/>
  <c r="V100"/>
  <c r="U100"/>
  <c r="V99" s="1"/>
  <c r="U99"/>
  <c r="V98"/>
  <c r="U98"/>
  <c r="V97" s="1"/>
  <c r="U97"/>
  <c r="V96"/>
  <c r="U96"/>
  <c r="V95" s="1"/>
  <c r="U95"/>
  <c r="V94"/>
  <c r="U94"/>
  <c r="V93" s="1"/>
  <c r="U93"/>
  <c r="V92"/>
  <c r="U92"/>
  <c r="V91" l="1"/>
  <c r="U91"/>
  <c r="U241" i="41"/>
  <c r="T241"/>
  <c r="S241"/>
  <c r="R241"/>
  <c r="Q241"/>
  <c r="P241"/>
  <c r="O241"/>
  <c r="N241"/>
  <c r="K241"/>
  <c r="J241"/>
  <c r="K242" i="40"/>
  <c r="V241"/>
  <c r="U241"/>
  <c r="O241"/>
  <c r="I241"/>
  <c r="H241"/>
  <c r="G241"/>
  <c r="F241"/>
  <c r="V240" s="1"/>
  <c r="U240"/>
  <c r="V239" s="1"/>
  <c r="U239"/>
  <c r="V238" s="1"/>
  <c r="U238"/>
  <c r="V237"/>
  <c r="U237"/>
  <c r="V236" s="1"/>
  <c r="U236"/>
  <c r="V235"/>
  <c r="U235"/>
  <c r="V234" s="1"/>
  <c r="U234"/>
  <c r="V233"/>
  <c r="U233"/>
  <c r="V232" s="1"/>
  <c r="U232"/>
  <c r="V231" s="1"/>
  <c r="U231"/>
  <c r="V230" s="1"/>
  <c r="U230"/>
  <c r="V229"/>
  <c r="U229"/>
  <c r="V228" s="1"/>
  <c r="U228"/>
  <c r="V227"/>
  <c r="U227"/>
  <c r="V226" s="1"/>
  <c r="U226"/>
  <c r="V225"/>
  <c r="U225"/>
  <c r="V224" s="1"/>
  <c r="U224"/>
  <c r="V223" s="1"/>
  <c r="U223"/>
  <c r="V222" s="1"/>
  <c r="U222"/>
  <c r="V221"/>
  <c r="U221"/>
  <c r="V220"/>
  <c r="U220"/>
  <c r="V219"/>
  <c r="U219"/>
  <c r="V218" s="1"/>
  <c r="U218"/>
  <c r="V217"/>
  <c r="U217"/>
  <c r="V216" s="1"/>
  <c r="U216"/>
  <c r="V215" s="1"/>
  <c r="U215"/>
  <c r="V214" s="1"/>
  <c r="U214"/>
  <c r="V213"/>
  <c r="U213"/>
  <c r="V212" s="1"/>
  <c r="U212"/>
  <c r="V211"/>
  <c r="U211"/>
  <c r="V210" s="1"/>
  <c r="U210"/>
  <c r="V209"/>
  <c r="U209"/>
  <c r="V208" s="1"/>
  <c r="U208"/>
  <c r="V207" s="1"/>
  <c r="U207"/>
  <c r="V206" s="1"/>
  <c r="U206"/>
  <c r="V205"/>
  <c r="U205"/>
  <c r="V204" s="1"/>
  <c r="U204"/>
  <c r="V203"/>
  <c r="U203"/>
  <c r="V202" s="1"/>
  <c r="U202"/>
  <c r="V201"/>
  <c r="U201"/>
  <c r="V200" s="1"/>
  <c r="U200"/>
  <c r="V199" s="1"/>
  <c r="U199"/>
  <c r="V198" s="1"/>
  <c r="U198"/>
  <c r="V197"/>
  <c r="U197"/>
  <c r="V196" s="1"/>
  <c r="U196"/>
  <c r="V195"/>
  <c r="U195"/>
  <c r="V194" s="1"/>
  <c r="U194"/>
  <c r="V193"/>
  <c r="U193"/>
  <c r="V192" s="1"/>
  <c r="U192"/>
  <c r="V191" s="1"/>
  <c r="U191"/>
  <c r="V190" s="1"/>
  <c r="U190"/>
  <c r="V189"/>
  <c r="U189"/>
  <c r="V188" s="1"/>
  <c r="U188"/>
  <c r="V187"/>
  <c r="U187"/>
  <c r="V186" s="1"/>
  <c r="U186"/>
  <c r="V185"/>
  <c r="U185"/>
  <c r="V184" s="1"/>
  <c r="U184"/>
  <c r="V183" s="1"/>
  <c r="U183"/>
  <c r="V182" s="1"/>
  <c r="U182"/>
  <c r="V181"/>
  <c r="U181"/>
  <c r="V180" s="1"/>
  <c r="U180"/>
  <c r="V179"/>
  <c r="U179"/>
  <c r="V178" s="1"/>
  <c r="U178"/>
  <c r="V177"/>
  <c r="U177"/>
  <c r="V176" s="1"/>
  <c r="U176"/>
  <c r="V175" s="1"/>
  <c r="U175"/>
  <c r="V174" s="1"/>
  <c r="U174"/>
  <c r="V173"/>
  <c r="U173"/>
  <c r="V172" s="1"/>
  <c r="U172"/>
  <c r="V171"/>
  <c r="U171"/>
  <c r="V170" s="1"/>
  <c r="U170"/>
  <c r="V169"/>
  <c r="U169"/>
  <c r="V168" s="1"/>
  <c r="U168"/>
  <c r="V167" s="1"/>
  <c r="U167"/>
  <c r="V166" s="1"/>
  <c r="U166"/>
  <c r="V165"/>
  <c r="U165"/>
  <c r="V164" s="1"/>
  <c r="U164"/>
  <c r="V163"/>
  <c r="U163"/>
  <c r="V162" s="1"/>
  <c r="U162"/>
  <c r="V161"/>
  <c r="U161"/>
  <c r="V160" s="1"/>
  <c r="U160"/>
  <c r="V159" s="1"/>
  <c r="U159"/>
  <c r="V158" s="1"/>
  <c r="U158"/>
  <c r="V157"/>
  <c r="U157"/>
  <c r="V156" s="1"/>
  <c r="U156"/>
  <c r="V155"/>
  <c r="U155"/>
  <c r="V154" s="1"/>
  <c r="U154"/>
  <c r="V153"/>
  <c r="U153"/>
  <c r="V152" s="1"/>
  <c r="U152"/>
  <c r="V151" s="1"/>
  <c r="U151"/>
  <c r="V150" s="1"/>
  <c r="U150"/>
  <c r="V149"/>
  <c r="U149"/>
  <c r="V148" s="1"/>
  <c r="U148"/>
  <c r="V147"/>
  <c r="U147"/>
  <c r="V146" s="1"/>
  <c r="U146"/>
  <c r="V145"/>
  <c r="U145"/>
  <c r="V144" s="1"/>
  <c r="U144"/>
  <c r="V143" s="1"/>
  <c r="U143"/>
  <c r="V142" s="1"/>
  <c r="U142"/>
  <c r="V141"/>
  <c r="U141"/>
  <c r="V140" s="1"/>
  <c r="U140"/>
  <c r="V139"/>
  <c r="U139"/>
  <c r="V138" s="1"/>
  <c r="U138"/>
  <c r="V137"/>
  <c r="U137"/>
  <c r="V136" s="1"/>
  <c r="U136"/>
  <c r="V135" s="1"/>
  <c r="U135"/>
  <c r="V134" s="1"/>
  <c r="U134"/>
  <c r="V133"/>
  <c r="U133"/>
  <c r="V132" s="1"/>
  <c r="U132"/>
  <c r="V131"/>
  <c r="U131"/>
  <c r="V130" s="1"/>
  <c r="U130"/>
  <c r="V129"/>
  <c r="U129"/>
  <c r="V128" s="1"/>
  <c r="U128"/>
  <c r="V127" s="1"/>
  <c r="U127"/>
  <c r="V126" s="1"/>
  <c r="U126"/>
  <c r="V125"/>
  <c r="U125"/>
  <c r="V124" s="1"/>
  <c r="U124"/>
  <c r="V123"/>
  <c r="U123"/>
  <c r="V122" s="1"/>
  <c r="U122"/>
  <c r="V121"/>
  <c r="U121"/>
  <c r="V120" s="1"/>
  <c r="U120"/>
  <c r="V119" s="1"/>
  <c r="U119"/>
  <c r="V118" s="1"/>
  <c r="U118"/>
  <c r="V117"/>
  <c r="U117"/>
  <c r="V116" s="1"/>
  <c r="U116"/>
  <c r="V115"/>
  <c r="U115"/>
  <c r="V114" s="1"/>
  <c r="U114"/>
  <c r="V113"/>
  <c r="U113"/>
  <c r="V112" s="1"/>
  <c r="U112"/>
  <c r="V111" s="1"/>
  <c r="U111"/>
  <c r="V110" s="1"/>
  <c r="U110"/>
  <c r="V109"/>
  <c r="U109"/>
  <c r="V108" s="1"/>
  <c r="U108"/>
  <c r="V107"/>
  <c r="U107"/>
  <c r="V106" s="1"/>
  <c r="U106"/>
  <c r="V105"/>
  <c r="U105"/>
  <c r="V104" s="1"/>
  <c r="U104"/>
  <c r="V103" s="1"/>
  <c r="U103"/>
  <c r="V102" s="1"/>
  <c r="U102"/>
  <c r="V101"/>
  <c r="U101"/>
  <c r="V100" s="1"/>
  <c r="U100"/>
  <c r="V99"/>
  <c r="U99"/>
  <c r="V98" s="1"/>
  <c r="U98"/>
  <c r="V97"/>
  <c r="U97"/>
  <c r="V96" s="1"/>
  <c r="U96"/>
  <c r="V95" s="1"/>
  <c r="U95"/>
  <c r="V94" s="1"/>
  <c r="U94"/>
  <c r="V93"/>
  <c r="U93"/>
  <c r="V92" s="1"/>
  <c r="U92"/>
  <c r="V91"/>
  <c r="U91"/>
  <c r="V90" s="1"/>
  <c r="U90"/>
  <c r="V89"/>
  <c r="U89"/>
  <c r="V88" s="1"/>
  <c r="U88"/>
  <c r="V87" s="1"/>
  <c r="U87"/>
  <c r="V86" s="1"/>
  <c r="U86"/>
  <c r="V85"/>
  <c r="U85"/>
  <c r="V84" s="1"/>
  <c r="U84"/>
  <c r="V83"/>
  <c r="U83"/>
  <c r="V82" s="1"/>
  <c r="U82"/>
  <c r="V81"/>
  <c r="U81"/>
  <c r="V80" s="1"/>
  <c r="U80"/>
  <c r="V79" s="1"/>
  <c r="U79"/>
  <c r="V78" s="1"/>
  <c r="U78"/>
  <c r="V77"/>
  <c r="U77"/>
  <c r="V76" s="1"/>
  <c r="U76"/>
  <c r="V75"/>
  <c r="U75"/>
  <c r="V74" s="1"/>
  <c r="U74"/>
  <c r="V73"/>
  <c r="U73"/>
  <c r="V72" s="1"/>
  <c r="U72"/>
  <c r="V71" s="1"/>
  <c r="U71"/>
  <c r="V70" s="1"/>
  <c r="U70"/>
  <c r="V69"/>
  <c r="U69"/>
  <c r="V68" s="1"/>
  <c r="U68"/>
  <c r="V67"/>
  <c r="U67"/>
  <c r="V66" s="1"/>
  <c r="U66"/>
  <c r="V65"/>
  <c r="U65"/>
  <c r="V64" s="1"/>
  <c r="U64"/>
  <c r="V63" s="1"/>
  <c r="U63"/>
  <c r="V62" s="1"/>
  <c r="U62"/>
  <c r="V61"/>
  <c r="U61"/>
  <c r="V60" s="1"/>
  <c r="U60"/>
  <c r="V59"/>
  <c r="U59"/>
  <c r="V58" s="1"/>
  <c r="U58"/>
  <c r="V57"/>
  <c r="U57"/>
  <c r="V56" s="1"/>
  <c r="U56"/>
  <c r="V55" s="1"/>
  <c r="U55"/>
  <c r="V54" s="1"/>
  <c r="U54"/>
  <c r="V53"/>
  <c r="U53"/>
  <c r="V52" s="1"/>
  <c r="U52"/>
  <c r="V51"/>
  <c r="U51"/>
  <c r="V50" s="1"/>
  <c r="U50"/>
  <c r="V49"/>
  <c r="U49"/>
  <c r="V48" s="1"/>
  <c r="U48"/>
  <c r="V47" s="1"/>
  <c r="U47"/>
  <c r="V46" s="1"/>
  <c r="U46"/>
  <c r="V45"/>
  <c r="U45"/>
  <c r="V44" s="1"/>
  <c r="U44"/>
  <c r="V43"/>
  <c r="U43"/>
  <c r="V42" s="1"/>
  <c r="U42"/>
  <c r="V41"/>
  <c r="U41"/>
  <c r="V40" s="1"/>
  <c r="U40"/>
  <c r="V39" s="1"/>
  <c r="U39"/>
  <c r="V38" s="1"/>
  <c r="U38"/>
  <c r="V37"/>
  <c r="U37"/>
  <c r="V36" s="1"/>
  <c r="U36"/>
  <c r="V35"/>
  <c r="U35"/>
  <c r="V34" s="1"/>
  <c r="U34"/>
  <c r="V33"/>
  <c r="U33"/>
  <c r="V32" s="1"/>
  <c r="U32"/>
  <c r="V31" s="1"/>
  <c r="U31"/>
  <c r="V30" s="1"/>
  <c r="U30"/>
  <c r="V29"/>
  <c r="U29"/>
  <c r="V28" s="1"/>
  <c r="U28"/>
  <c r="V27"/>
  <c r="U27"/>
  <c r="V26" s="1"/>
  <c r="U26"/>
  <c r="V25"/>
  <c r="U25"/>
  <c r="V24" s="1"/>
  <c r="U24"/>
  <c r="V23" s="1"/>
  <c r="U23"/>
  <c r="V22" s="1"/>
  <c r="U22"/>
  <c r="V21"/>
  <c r="U21"/>
  <c r="V20" s="1"/>
  <c r="U20"/>
  <c r="V19"/>
  <c r="U19"/>
  <c r="T19"/>
  <c r="V18" s="1"/>
  <c r="U18"/>
  <c r="V17"/>
  <c r="U17"/>
  <c r="V16" s="1"/>
  <c r="U16"/>
  <c r="V15"/>
  <c r="U15"/>
  <c r="V14" s="1"/>
  <c r="U14"/>
  <c r="V13" s="1"/>
  <c r="U13"/>
  <c r="V12" s="1"/>
  <c r="U12"/>
  <c r="V11"/>
  <c r="U11"/>
  <c r="V10" s="1"/>
  <c r="U10"/>
  <c r="V9"/>
  <c r="U9"/>
  <c r="V8" s="1"/>
  <c r="U8"/>
  <c r="V7"/>
  <c r="U7"/>
  <c r="V6" s="1"/>
  <c r="U6"/>
  <c r="V5" s="1"/>
  <c r="U5"/>
  <c r="V248" i="38"/>
  <c r="U247"/>
  <c r="T247"/>
  <c r="S247"/>
  <c r="R247"/>
  <c r="Q247"/>
  <c r="P247"/>
  <c r="O247"/>
  <c r="N247"/>
  <c r="K247"/>
  <c r="J247"/>
  <c r="K248" i="39"/>
  <c r="V247"/>
  <c r="I247"/>
  <c r="H247"/>
  <c r="G247"/>
  <c r="F247"/>
  <c r="V246"/>
  <c r="U246"/>
  <c r="V245"/>
  <c r="U245"/>
  <c r="V244"/>
  <c r="U244"/>
  <c r="V243"/>
  <c r="U243"/>
  <c r="V242"/>
  <c r="U242"/>
  <c r="V241"/>
  <c r="U241"/>
  <c r="V240"/>
  <c r="U240"/>
  <c r="V239"/>
  <c r="U239"/>
  <c r="V238"/>
  <c r="U238"/>
  <c r="V237"/>
  <c r="U237"/>
  <c r="V236"/>
  <c r="U236"/>
  <c r="V235"/>
  <c r="U235"/>
  <c r="V234"/>
  <c r="U234"/>
  <c r="V233"/>
  <c r="U233"/>
  <c r="V232"/>
  <c r="U232"/>
  <c r="V231"/>
  <c r="U231"/>
  <c r="V230"/>
  <c r="U230"/>
  <c r="V229"/>
  <c r="U229"/>
  <c r="V228"/>
  <c r="U228"/>
  <c r="V227"/>
  <c r="U227"/>
  <c r="V226"/>
  <c r="U226"/>
  <c r="V225"/>
  <c r="U225"/>
  <c r="V224"/>
  <c r="U224"/>
  <c r="V223"/>
  <c r="U223"/>
  <c r="V222"/>
  <c r="U222"/>
  <c r="V221"/>
  <c r="U221"/>
  <c r="V220"/>
  <c r="U220"/>
  <c r="V219"/>
  <c r="U219"/>
  <c r="V218"/>
  <c r="U218"/>
  <c r="V217"/>
  <c r="U217"/>
  <c r="V216"/>
  <c r="U216"/>
  <c r="V215"/>
  <c r="U215"/>
  <c r="V214"/>
  <c r="U214"/>
  <c r="V213"/>
  <c r="U213"/>
  <c r="V212"/>
  <c r="U212"/>
  <c r="V211"/>
  <c r="U211"/>
  <c r="V210"/>
  <c r="U210"/>
  <c r="V209"/>
  <c r="U209"/>
  <c r="V208"/>
  <c r="U208"/>
  <c r="V207"/>
  <c r="U207"/>
  <c r="V206"/>
  <c r="U206"/>
  <c r="V205"/>
  <c r="U205"/>
  <c r="V204"/>
  <c r="U204"/>
  <c r="V203"/>
  <c r="U203"/>
  <c r="V202"/>
  <c r="U202"/>
  <c r="V201"/>
  <c r="U201"/>
  <c r="V200"/>
  <c r="U200"/>
  <c r="V199"/>
  <c r="U199"/>
  <c r="V198"/>
  <c r="U198"/>
  <c r="V197"/>
  <c r="U197"/>
  <c r="V196"/>
  <c r="U196"/>
  <c r="V195"/>
  <c r="U195"/>
  <c r="V194"/>
  <c r="U194"/>
  <c r="V193"/>
  <c r="U193"/>
  <c r="V192"/>
  <c r="U192"/>
  <c r="V191"/>
  <c r="U191"/>
  <c r="V190"/>
  <c r="U190"/>
  <c r="V189"/>
  <c r="U189"/>
  <c r="V188"/>
  <c r="U188"/>
  <c r="V187"/>
  <c r="U187"/>
  <c r="V186"/>
  <c r="U186"/>
  <c r="V185"/>
  <c r="U185"/>
  <c r="V184"/>
  <c r="U184"/>
  <c r="V183"/>
  <c r="U183"/>
  <c r="V182"/>
  <c r="U182"/>
  <c r="V181"/>
  <c r="U181"/>
  <c r="V180"/>
  <c r="U180"/>
  <c r="V179"/>
  <c r="U179"/>
  <c r="V178"/>
  <c r="U178"/>
  <c r="V177"/>
  <c r="U177"/>
  <c r="V176"/>
  <c r="U176"/>
  <c r="V175"/>
  <c r="U175"/>
  <c r="V174"/>
  <c r="U174"/>
  <c r="V173"/>
  <c r="U173"/>
  <c r="V172"/>
  <c r="U172"/>
  <c r="V171"/>
  <c r="U171"/>
  <c r="V170"/>
  <c r="U170"/>
  <c r="V169"/>
  <c r="U169"/>
  <c r="V168"/>
  <c r="U168"/>
  <c r="V167"/>
  <c r="U167"/>
  <c r="V166"/>
  <c r="U166"/>
  <c r="V165"/>
  <c r="U165"/>
  <c r="V164"/>
  <c r="U164"/>
  <c r="V163"/>
  <c r="U163"/>
  <c r="V162"/>
  <c r="U162"/>
  <c r="V161"/>
  <c r="U161"/>
  <c r="V160"/>
  <c r="U160"/>
  <c r="V159"/>
  <c r="U159"/>
  <c r="V158"/>
  <c r="U158"/>
  <c r="V157"/>
  <c r="U157"/>
  <c r="V156"/>
  <c r="U156"/>
  <c r="V155"/>
  <c r="U155"/>
  <c r="V154"/>
  <c r="U154"/>
  <c r="V153"/>
  <c r="U153"/>
  <c r="V152"/>
  <c r="U152"/>
  <c r="V151"/>
  <c r="U151"/>
  <c r="V150"/>
  <c r="U150"/>
  <c r="V149"/>
  <c r="U149"/>
  <c r="V148"/>
  <c r="U148"/>
  <c r="V147"/>
  <c r="U147"/>
  <c r="V146"/>
  <c r="U146"/>
  <c r="V145"/>
  <c r="U145"/>
  <c r="V144"/>
  <c r="U144"/>
  <c r="V143"/>
  <c r="U143"/>
  <c r="V142"/>
  <c r="U142"/>
  <c r="V141"/>
  <c r="U141"/>
  <c r="V140"/>
  <c r="U140"/>
  <c r="V139"/>
  <c r="U139"/>
  <c r="V138"/>
  <c r="U138"/>
  <c r="V137"/>
  <c r="U137"/>
  <c r="V136"/>
  <c r="U136"/>
  <c r="V135"/>
  <c r="U135"/>
  <c r="V134"/>
  <c r="U134"/>
  <c r="V133"/>
  <c r="U133"/>
  <c r="V132"/>
  <c r="U132"/>
  <c r="V131"/>
  <c r="U131"/>
  <c r="V130"/>
  <c r="U130"/>
  <c r="V129"/>
  <c r="U129"/>
  <c r="V128"/>
  <c r="U128"/>
  <c r="V127"/>
  <c r="U127"/>
  <c r="V126"/>
  <c r="U126"/>
  <c r="V125"/>
  <c r="U125"/>
  <c r="V124"/>
  <c r="U124"/>
  <c r="V123"/>
  <c r="U123"/>
  <c r="V122"/>
  <c r="U122"/>
  <c r="V121"/>
  <c r="U121"/>
  <c r="V120"/>
  <c r="U120"/>
  <c r="V119"/>
  <c r="U119"/>
  <c r="V118"/>
  <c r="U118"/>
  <c r="V117"/>
  <c r="U117"/>
  <c r="V116"/>
  <c r="U116"/>
  <c r="V115"/>
  <c r="U115"/>
  <c r="V114"/>
  <c r="U114"/>
  <c r="V113"/>
  <c r="U113"/>
  <c r="Q270" i="36"/>
  <c r="O270"/>
  <c r="Q269"/>
  <c r="O269"/>
  <c r="K269"/>
  <c r="V268"/>
  <c r="Q268"/>
  <c r="O268"/>
  <c r="I268"/>
  <c r="H268"/>
  <c r="G268"/>
  <c r="F268"/>
  <c r="V188"/>
  <c r="U188"/>
  <c r="V148"/>
  <c r="U148"/>
  <c r="V141"/>
  <c r="U141"/>
  <c r="V104"/>
  <c r="U104"/>
  <c r="V97"/>
  <c r="U97"/>
  <c r="V90"/>
  <c r="U90"/>
  <c r="V70"/>
  <c r="U70"/>
  <c r="V64"/>
  <c r="U64"/>
  <c r="V38"/>
  <c r="U38"/>
  <c r="V37"/>
  <c r="U37"/>
  <c r="V289" i="35"/>
  <c r="L289" i="34"/>
  <c r="V288"/>
  <c r="U288"/>
  <c r="Q288"/>
  <c r="O288"/>
  <c r="I288"/>
  <c r="H288"/>
  <c r="G288"/>
  <c r="F288"/>
  <c r="V246"/>
  <c r="U246"/>
  <c r="V226"/>
  <c r="U226"/>
  <c r="V207"/>
  <c r="U207"/>
  <c r="V204"/>
  <c r="U204"/>
  <c r="V188"/>
  <c r="U188"/>
  <c r="V180"/>
  <c r="U180"/>
  <c r="V167"/>
  <c r="U167"/>
  <c r="V161"/>
  <c r="U161"/>
  <c r="V157"/>
  <c r="U157"/>
  <c r="V123"/>
  <c r="U123"/>
  <c r="V122"/>
  <c r="U122"/>
  <c r="V121"/>
  <c r="U121"/>
  <c r="V115"/>
  <c r="U115"/>
  <c r="V88"/>
  <c r="U88"/>
  <c r="V63"/>
  <c r="U63"/>
  <c r="V234" i="32"/>
  <c r="U234"/>
  <c r="Q234"/>
  <c r="O234"/>
  <c r="I234"/>
  <c r="H234"/>
  <c r="G234"/>
  <c r="V233"/>
  <c r="V232"/>
  <c r="V231"/>
  <c r="V230"/>
  <c r="V229"/>
  <c r="V228"/>
  <c r="V227"/>
  <c r="V226"/>
  <c r="V225"/>
  <c r="V224"/>
  <c r="V223"/>
  <c r="V222"/>
  <c r="V221"/>
  <c r="V220"/>
  <c r="V219"/>
  <c r="V218"/>
  <c r="V217"/>
  <c r="V216"/>
  <c r="V215"/>
  <c r="V214"/>
  <c r="V213"/>
  <c r="U213"/>
  <c r="V212"/>
  <c r="U212"/>
  <c r="V211"/>
  <c r="U211"/>
  <c r="V210"/>
  <c r="U210"/>
  <c r="V209"/>
  <c r="U209"/>
  <c r="V208"/>
  <c r="U208"/>
  <c r="V207"/>
  <c r="U207"/>
  <c r="V206"/>
  <c r="U206"/>
  <c r="V205"/>
  <c r="U205"/>
  <c r="V204"/>
  <c r="U204"/>
  <c r="V203"/>
  <c r="U203"/>
  <c r="V202"/>
  <c r="U202"/>
  <c r="V201"/>
  <c r="U201"/>
  <c r="V200"/>
  <c r="U200"/>
  <c r="V199"/>
  <c r="U199"/>
  <c r="V198"/>
  <c r="U198"/>
  <c r="V197"/>
  <c r="U197"/>
  <c r="V196"/>
  <c r="U196"/>
  <c r="V195"/>
  <c r="U195"/>
  <c r="V194"/>
  <c r="U194"/>
  <c r="V193"/>
  <c r="U193"/>
  <c r="V192"/>
  <c r="U192"/>
  <c r="V191"/>
  <c r="U191"/>
  <c r="V190"/>
  <c r="U190"/>
  <c r="V189"/>
  <c r="U189"/>
  <c r="V188"/>
  <c r="U188"/>
  <c r="V187"/>
  <c r="U187"/>
  <c r="V186"/>
  <c r="U186"/>
  <c r="V185"/>
  <c r="U185"/>
  <c r="V184"/>
  <c r="U184"/>
  <c r="V183"/>
  <c r="U183"/>
  <c r="V182"/>
  <c r="U182"/>
  <c r="V181"/>
  <c r="U181"/>
  <c r="V180"/>
  <c r="U180"/>
  <c r="V179"/>
  <c r="U179"/>
  <c r="V178"/>
  <c r="U178"/>
  <c r="V177"/>
  <c r="U177"/>
  <c r="V176"/>
  <c r="U176"/>
  <c r="V175"/>
  <c r="U175"/>
  <c r="V174"/>
  <c r="U174"/>
  <c r="V173"/>
  <c r="U173"/>
  <c r="V172"/>
  <c r="U172"/>
  <c r="V171"/>
  <c r="U171"/>
  <c r="V170"/>
  <c r="U170"/>
  <c r="V169"/>
  <c r="U169"/>
  <c r="V168"/>
  <c r="U168"/>
  <c r="V167"/>
  <c r="U167"/>
  <c r="V166"/>
  <c r="U166"/>
  <c r="V165"/>
  <c r="U165"/>
  <c r="V164"/>
  <c r="U164"/>
  <c r="V163"/>
  <c r="U163"/>
  <c r="V162"/>
  <c r="U162"/>
  <c r="V161"/>
  <c r="U161"/>
  <c r="V160"/>
  <c r="U160"/>
  <c r="V159"/>
  <c r="U159"/>
  <c r="V158"/>
  <c r="U158"/>
  <c r="V157"/>
  <c r="U157"/>
  <c r="V156"/>
  <c r="U156"/>
  <c r="V155"/>
  <c r="U155"/>
  <c r="V154"/>
  <c r="U154"/>
  <c r="V153"/>
  <c r="U153"/>
  <c r="V152"/>
  <c r="U152"/>
  <c r="V151"/>
  <c r="U151"/>
  <c r="V150"/>
  <c r="U150"/>
  <c r="V149"/>
  <c r="U149"/>
  <c r="V148"/>
  <c r="U148"/>
  <c r="V147"/>
  <c r="U147"/>
  <c r="V146"/>
  <c r="U146"/>
  <c r="V145"/>
  <c r="U145"/>
  <c r="V144"/>
  <c r="U144"/>
  <c r="V143"/>
  <c r="U143"/>
  <c r="V142"/>
  <c r="U142"/>
  <c r="V141"/>
  <c r="U141"/>
  <c r="V140"/>
  <c r="U140"/>
  <c r="V139"/>
  <c r="U139"/>
  <c r="V138"/>
  <c r="U138"/>
  <c r="V137"/>
  <c r="U137"/>
  <c r="V136"/>
  <c r="U136"/>
  <c r="V135"/>
  <c r="U135"/>
  <c r="V134"/>
  <c r="U134"/>
  <c r="V133"/>
  <c r="U133"/>
  <c r="V132"/>
  <c r="U132"/>
  <c r="V131"/>
  <c r="U131"/>
  <c r="V130"/>
  <c r="U130"/>
  <c r="V129"/>
  <c r="U129"/>
  <c r="V128"/>
  <c r="U128"/>
  <c r="V127"/>
  <c r="U127"/>
  <c r="V126"/>
  <c r="U126"/>
  <c r="V125"/>
  <c r="U125"/>
  <c r="V124"/>
  <c r="U124"/>
  <c r="V123"/>
  <c r="U123"/>
  <c r="V122"/>
  <c r="U122"/>
  <c r="V121"/>
  <c r="U121"/>
  <c r="V120"/>
  <c r="U120"/>
  <c r="V119"/>
  <c r="U119"/>
  <c r="V118"/>
  <c r="U118"/>
  <c r="V117"/>
  <c r="U117"/>
  <c r="V116"/>
  <c r="U116"/>
  <c r="V115"/>
  <c r="U115"/>
  <c r="V114"/>
  <c r="U114"/>
  <c r="V113"/>
  <c r="U113"/>
  <c r="V112"/>
  <c r="U112"/>
  <c r="V111"/>
  <c r="U111"/>
  <c r="V110"/>
  <c r="U110"/>
  <c r="V109"/>
  <c r="U109"/>
  <c r="V108"/>
  <c r="U108"/>
  <c r="V107"/>
  <c r="U107"/>
  <c r="V106"/>
  <c r="U106"/>
  <c r="V105"/>
  <c r="U105"/>
  <c r="V104"/>
  <c r="U104"/>
  <c r="V103"/>
  <c r="U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V76"/>
  <c r="U76"/>
  <c r="V75"/>
  <c r="U75"/>
  <c r="V74"/>
  <c r="U74"/>
  <c r="V73"/>
  <c r="U73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V55"/>
  <c r="U55"/>
  <c r="V54"/>
  <c r="V53"/>
  <c r="V52"/>
  <c r="V51"/>
  <c r="V50"/>
  <c r="V49"/>
  <c r="V48"/>
  <c r="V47"/>
  <c r="V46"/>
  <c r="V45"/>
  <c r="V44"/>
  <c r="V43"/>
  <c r="V42"/>
  <c r="V41"/>
  <c r="V40"/>
  <c r="V39"/>
  <c r="V38"/>
  <c r="V37"/>
  <c r="V36"/>
  <c r="V35"/>
  <c r="V34"/>
  <c r="V33"/>
  <c r="V32"/>
  <c r="V31"/>
  <c r="V30"/>
  <c r="V29"/>
  <c r="V28"/>
  <c r="V27"/>
  <c r="V26"/>
  <c r="U26"/>
  <c r="C122" i="29"/>
  <c r="C121"/>
  <c r="C120"/>
  <c r="C119"/>
  <c r="C118"/>
  <c r="C117"/>
  <c r="C116"/>
  <c r="C115"/>
  <c r="C114"/>
  <c r="H104"/>
  <c r="V243" i="30"/>
  <c r="I243"/>
  <c r="H243"/>
  <c r="G243"/>
  <c r="F243"/>
  <c r="V242"/>
  <c r="U242"/>
  <c r="V241"/>
  <c r="U241"/>
  <c r="V240"/>
  <c r="U240"/>
  <c r="V239"/>
  <c r="U239"/>
  <c r="V238"/>
  <c r="U238"/>
  <c r="V237"/>
  <c r="U237"/>
  <c r="V236"/>
  <c r="U236"/>
  <c r="V235"/>
  <c r="U235"/>
  <c r="V234"/>
  <c r="U234"/>
  <c r="V233"/>
  <c r="U233"/>
  <c r="V232"/>
  <c r="U232"/>
  <c r="V231"/>
  <c r="U231"/>
  <c r="V230"/>
  <c r="U230"/>
  <c r="V229"/>
  <c r="U229"/>
  <c r="V228"/>
  <c r="U228"/>
  <c r="V227"/>
  <c r="U227"/>
  <c r="V226"/>
  <c r="U226"/>
  <c r="V225"/>
  <c r="U225"/>
  <c r="V224"/>
  <c r="U224"/>
  <c r="V223"/>
  <c r="U223"/>
  <c r="V222"/>
  <c r="U222"/>
  <c r="V221"/>
  <c r="U221"/>
  <c r="V220"/>
  <c r="U220"/>
  <c r="V219"/>
  <c r="U219"/>
  <c r="V218"/>
  <c r="U218"/>
  <c r="V217"/>
  <c r="U217"/>
  <c r="V216"/>
  <c r="U216"/>
  <c r="V215"/>
  <c r="U215"/>
  <c r="V214"/>
  <c r="U214"/>
  <c r="V213"/>
  <c r="U213"/>
  <c r="V212"/>
  <c r="U212"/>
  <c r="V211"/>
  <c r="U211"/>
  <c r="V210"/>
  <c r="U210"/>
  <c r="V209"/>
  <c r="U209"/>
  <c r="V208"/>
  <c r="U208"/>
  <c r="V207"/>
  <c r="U207"/>
  <c r="V206"/>
  <c r="U206"/>
  <c r="V205"/>
  <c r="U205"/>
  <c r="V204"/>
  <c r="U204"/>
  <c r="V203"/>
  <c r="U203"/>
  <c r="V202"/>
  <c r="U202"/>
  <c r="V201"/>
  <c r="U201"/>
  <c r="V200"/>
  <c r="U200"/>
  <c r="V199"/>
  <c r="U199"/>
  <c r="V198"/>
  <c r="U198"/>
  <c r="V197"/>
  <c r="U197"/>
  <c r="V196"/>
  <c r="U196"/>
  <c r="V195"/>
  <c r="U195"/>
  <c r="V194"/>
  <c r="U194"/>
  <c r="V193"/>
  <c r="U193"/>
  <c r="V192"/>
  <c r="U192"/>
  <c r="V191"/>
  <c r="U191"/>
  <c r="V190"/>
  <c r="U190"/>
  <c r="V189"/>
  <c r="U189"/>
  <c r="V188"/>
  <c r="U188"/>
  <c r="V187"/>
  <c r="U187"/>
  <c r="V186"/>
  <c r="U186"/>
  <c r="V185"/>
  <c r="U185"/>
  <c r="V184"/>
  <c r="U184"/>
  <c r="V183"/>
  <c r="U183"/>
  <c r="V182"/>
  <c r="U182"/>
  <c r="V181"/>
  <c r="U181"/>
  <c r="V180"/>
  <c r="U180"/>
  <c r="V179"/>
  <c r="U179"/>
  <c r="V178"/>
  <c r="U178"/>
  <c r="V177"/>
  <c r="U177"/>
  <c r="V176"/>
  <c r="U176"/>
  <c r="V175"/>
  <c r="U175"/>
  <c r="V174"/>
  <c r="U174"/>
  <c r="V173"/>
  <c r="U173"/>
  <c r="V172"/>
  <c r="U172"/>
  <c r="V171"/>
  <c r="U171"/>
  <c r="V170"/>
  <c r="U170"/>
  <c r="V169"/>
  <c r="U169"/>
  <c r="V168"/>
  <c r="U168"/>
  <c r="V167"/>
  <c r="U167"/>
  <c r="V166"/>
  <c r="U166"/>
  <c r="V165"/>
  <c r="U165"/>
  <c r="V164"/>
  <c r="U164"/>
  <c r="V163"/>
  <c r="U163"/>
  <c r="V162"/>
  <c r="U162"/>
  <c r="V161"/>
  <c r="U161"/>
  <c r="V160"/>
  <c r="U160"/>
  <c r="V159"/>
  <c r="U159"/>
  <c r="V158"/>
  <c r="U158"/>
  <c r="V157"/>
  <c r="U157"/>
  <c r="V156"/>
  <c r="U156"/>
  <c r="V155"/>
  <c r="U155"/>
  <c r="V154"/>
  <c r="U154"/>
  <c r="V153"/>
  <c r="U153"/>
  <c r="V152"/>
  <c r="U152"/>
  <c r="V151"/>
  <c r="U151"/>
  <c r="V150"/>
  <c r="U150"/>
  <c r="V149"/>
  <c r="U149"/>
  <c r="V148"/>
  <c r="U148"/>
  <c r="V147"/>
  <c r="U147"/>
  <c r="V146"/>
  <c r="U146"/>
  <c r="V145"/>
  <c r="U145"/>
  <c r="V144"/>
  <c r="U144"/>
  <c r="V143"/>
  <c r="U143"/>
  <c r="V142"/>
  <c r="U142"/>
  <c r="V141"/>
  <c r="U141"/>
  <c r="V140"/>
  <c r="U140"/>
  <c r="V139"/>
  <c r="U139"/>
  <c r="V138"/>
  <c r="U138"/>
  <c r="V137"/>
  <c r="U137"/>
  <c r="V136"/>
  <c r="U136"/>
  <c r="V135"/>
  <c r="U135"/>
  <c r="V134"/>
  <c r="U134"/>
  <c r="V133"/>
  <c r="U133"/>
  <c r="V132"/>
  <c r="U132"/>
  <c r="V131"/>
  <c r="U131"/>
  <c r="V130"/>
  <c r="U130"/>
  <c r="V129"/>
  <c r="U129"/>
  <c r="V128"/>
  <c r="U128"/>
  <c r="V127"/>
  <c r="U127"/>
  <c r="V126"/>
  <c r="U126"/>
  <c r="V125"/>
  <c r="U125"/>
  <c r="V124"/>
  <c r="U124"/>
  <c r="V123"/>
  <c r="U123"/>
  <c r="V122"/>
  <c r="U122"/>
  <c r="V121"/>
  <c r="U121"/>
  <c r="V120"/>
  <c r="U120"/>
  <c r="V119"/>
  <c r="U119"/>
  <c r="V118"/>
  <c r="U118"/>
  <c r="V117"/>
  <c r="U117"/>
  <c r="V116"/>
  <c r="U116"/>
  <c r="V115"/>
  <c r="U115"/>
  <c r="V114"/>
  <c r="U114"/>
  <c r="V113"/>
  <c r="U113"/>
  <c r="V112"/>
  <c r="U112"/>
  <c r="V111"/>
  <c r="U111"/>
  <c r="V110"/>
  <c r="U110"/>
  <c r="V109"/>
  <c r="U109"/>
  <c r="V108"/>
  <c r="U108"/>
  <c r="V107"/>
  <c r="U107"/>
  <c r="V106"/>
  <c r="U106"/>
  <c r="V105"/>
  <c r="U105"/>
  <c r="V104"/>
  <c r="U104"/>
  <c r="V103"/>
  <c r="U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V76"/>
  <c r="U76"/>
  <c r="V75"/>
  <c r="U75"/>
  <c r="V74"/>
  <c r="U74"/>
  <c r="V73"/>
  <c r="U73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205" i="27"/>
  <c r="U205"/>
  <c r="T205"/>
  <c r="S205"/>
  <c r="P205"/>
  <c r="O205"/>
  <c r="N205"/>
  <c r="M205"/>
  <c r="L205"/>
  <c r="K205"/>
  <c r="J205"/>
  <c r="I205"/>
  <c r="H205"/>
  <c r="G205"/>
  <c r="V204"/>
  <c r="U204"/>
  <c r="V203"/>
  <c r="U203"/>
  <c r="V202"/>
  <c r="U202"/>
  <c r="V201"/>
  <c r="U201"/>
  <c r="V200"/>
  <c r="U200"/>
  <c r="V199"/>
  <c r="U199"/>
  <c r="V198"/>
  <c r="U198"/>
  <c r="V197"/>
  <c r="U197"/>
  <c r="V196"/>
  <c r="U196"/>
  <c r="V195"/>
  <c r="U195"/>
  <c r="V194"/>
  <c r="U194"/>
  <c r="V193"/>
  <c r="U193"/>
  <c r="V192"/>
  <c r="U192"/>
  <c r="V191"/>
  <c r="U191"/>
  <c r="V190"/>
  <c r="U190"/>
  <c r="V189"/>
  <c r="U189"/>
  <c r="V188"/>
  <c r="U188"/>
  <c r="V187"/>
  <c r="U187"/>
  <c r="V186"/>
  <c r="U186"/>
  <c r="V185"/>
  <c r="U185"/>
  <c r="V184"/>
  <c r="U184"/>
  <c r="V183"/>
  <c r="U183"/>
  <c r="V182"/>
  <c r="U182"/>
  <c r="V181"/>
  <c r="U181"/>
  <c r="V180"/>
  <c r="U180"/>
  <c r="V179"/>
  <c r="U179"/>
  <c r="V178"/>
  <c r="U178"/>
  <c r="V177"/>
  <c r="U177"/>
  <c r="V176"/>
  <c r="U176"/>
  <c r="V175"/>
  <c r="U175"/>
  <c r="V174"/>
  <c r="U174"/>
  <c r="V173"/>
  <c r="U173"/>
  <c r="V172"/>
  <c r="U172"/>
  <c r="V171"/>
  <c r="U171"/>
  <c r="V170"/>
  <c r="U170"/>
  <c r="V169"/>
  <c r="U169"/>
  <c r="V168"/>
  <c r="U168"/>
  <c r="V167"/>
  <c r="U167"/>
  <c r="V166"/>
  <c r="U166"/>
  <c r="V165"/>
  <c r="U165"/>
  <c r="V164"/>
  <c r="U164"/>
  <c r="V163"/>
  <c r="U163"/>
  <c r="V162"/>
  <c r="U162"/>
  <c r="V161"/>
  <c r="U161"/>
  <c r="V160"/>
  <c r="U160"/>
  <c r="V159"/>
  <c r="U159"/>
  <c r="V158"/>
  <c r="U158"/>
  <c r="V157"/>
  <c r="U157"/>
  <c r="V156"/>
  <c r="U156"/>
  <c r="V155"/>
  <c r="U155"/>
  <c r="V154"/>
  <c r="U154"/>
  <c r="V153"/>
  <c r="U153"/>
  <c r="V152"/>
  <c r="U152"/>
  <c r="V151"/>
  <c r="U151"/>
  <c r="V150"/>
  <c r="U150"/>
  <c r="V149"/>
  <c r="U149"/>
  <c r="V148"/>
  <c r="U148"/>
  <c r="V147"/>
  <c r="U147"/>
  <c r="V146"/>
  <c r="U146"/>
  <c r="V145"/>
  <c r="U145"/>
  <c r="V144"/>
  <c r="U144"/>
  <c r="V143"/>
  <c r="U143"/>
  <c r="V142"/>
  <c r="U142"/>
  <c r="V141"/>
  <c r="U141"/>
  <c r="V140"/>
  <c r="U140"/>
  <c r="V139"/>
  <c r="U139"/>
  <c r="V138"/>
  <c r="U138"/>
  <c r="V137"/>
  <c r="U137"/>
  <c r="V136"/>
  <c r="U136"/>
  <c r="V135"/>
  <c r="U135"/>
  <c r="V134"/>
  <c r="U134"/>
  <c r="V133"/>
  <c r="U133"/>
  <c r="V132"/>
  <c r="U132"/>
  <c r="V131"/>
  <c r="U131"/>
  <c r="V130"/>
  <c r="U130"/>
  <c r="V129"/>
  <c r="U129"/>
  <c r="V128"/>
  <c r="U128"/>
  <c r="V127"/>
  <c r="U127"/>
  <c r="V126"/>
  <c r="U126"/>
  <c r="V125"/>
  <c r="U125"/>
  <c r="V124"/>
  <c r="U124"/>
  <c r="V123"/>
  <c r="U123"/>
  <c r="V122"/>
  <c r="U122"/>
  <c r="V121"/>
  <c r="U121"/>
  <c r="V120"/>
  <c r="U120"/>
  <c r="V119"/>
  <c r="U119"/>
  <c r="V118"/>
  <c r="U118"/>
  <c r="V117"/>
  <c r="U117"/>
  <c r="V116"/>
  <c r="U116"/>
  <c r="V115"/>
  <c r="U115"/>
  <c r="V114"/>
  <c r="U114"/>
  <c r="V113"/>
  <c r="U113"/>
  <c r="V112"/>
  <c r="U112"/>
  <c r="V111"/>
  <c r="U111"/>
  <c r="V110"/>
  <c r="U110"/>
  <c r="V109"/>
  <c r="U109"/>
  <c r="V108"/>
  <c r="U108"/>
  <c r="V107"/>
  <c r="U107"/>
  <c r="V106"/>
  <c r="U106"/>
  <c r="V105"/>
  <c r="U105"/>
  <c r="V104"/>
  <c r="U104"/>
  <c r="V103"/>
  <c r="U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V76"/>
  <c r="U76"/>
  <c r="V75"/>
  <c r="U75"/>
  <c r="V74"/>
  <c r="U74"/>
  <c r="V73"/>
  <c r="U73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10"/>
  <c r="U10"/>
  <c r="V9"/>
  <c r="U9"/>
  <c r="V8"/>
  <c r="U8"/>
  <c r="V7"/>
  <c r="U7"/>
  <c r="V6"/>
  <c r="U6"/>
  <c r="V5"/>
  <c r="U5"/>
  <c r="V4"/>
  <c r="U4"/>
  <c r="V3"/>
  <c r="U3"/>
  <c r="V234" i="25"/>
  <c r="U234"/>
  <c r="T234"/>
  <c r="S234"/>
  <c r="P234"/>
  <c r="O234"/>
  <c r="N234"/>
  <c r="K234"/>
  <c r="J234"/>
  <c r="I234"/>
  <c r="H234"/>
  <c r="G234"/>
  <c r="V228"/>
  <c r="U223"/>
  <c r="U222"/>
  <c r="V221"/>
  <c r="U221"/>
  <c r="U220"/>
  <c r="U219"/>
  <c r="U218"/>
  <c r="U217"/>
  <c r="U216"/>
  <c r="V215"/>
  <c r="U215"/>
  <c r="V214"/>
  <c r="U214"/>
  <c r="V213"/>
  <c r="U213"/>
  <c r="V212"/>
  <c r="U212"/>
  <c r="V211"/>
  <c r="U211"/>
  <c r="V210"/>
  <c r="U210"/>
  <c r="V209"/>
  <c r="U209"/>
  <c r="V208"/>
  <c r="U208"/>
  <c r="V207"/>
  <c r="U207"/>
  <c r="V206"/>
  <c r="U206"/>
  <c r="V205"/>
  <c r="U205"/>
  <c r="V204"/>
  <c r="U204"/>
  <c r="V203"/>
  <c r="U203"/>
  <c r="V202"/>
  <c r="U202"/>
  <c r="V201"/>
  <c r="U201"/>
  <c r="V200"/>
  <c r="U200"/>
  <c r="V199"/>
  <c r="U199"/>
  <c r="V198"/>
  <c r="U198"/>
  <c r="V197"/>
  <c r="U197"/>
  <c r="V196"/>
  <c r="U196"/>
  <c r="V195"/>
  <c r="U195"/>
  <c r="V194"/>
  <c r="U194"/>
  <c r="V193"/>
  <c r="U193"/>
  <c r="V192"/>
  <c r="U192"/>
  <c r="V191"/>
  <c r="U191"/>
  <c r="V190"/>
  <c r="U190"/>
  <c r="V189"/>
  <c r="U189"/>
  <c r="V188"/>
  <c r="U188"/>
  <c r="V187"/>
  <c r="U187"/>
  <c r="V186"/>
  <c r="U186"/>
  <c r="V185"/>
  <c r="U185"/>
  <c r="V184"/>
  <c r="U184"/>
  <c r="V183"/>
  <c r="U183"/>
  <c r="V182"/>
  <c r="U182"/>
  <c r="V181"/>
  <c r="U181"/>
  <c r="V180"/>
  <c r="U180"/>
  <c r="V179"/>
  <c r="U179"/>
  <c r="V178"/>
  <c r="U178"/>
  <c r="V177"/>
  <c r="U177"/>
  <c r="V176"/>
  <c r="U176"/>
  <c r="V175"/>
  <c r="U175"/>
  <c r="V174"/>
  <c r="U174"/>
  <c r="V173"/>
  <c r="V172"/>
  <c r="U172"/>
  <c r="V171"/>
  <c r="U171"/>
  <c r="V170"/>
  <c r="U170"/>
  <c r="V169"/>
  <c r="U169"/>
  <c r="V168"/>
  <c r="U168"/>
  <c r="V167"/>
  <c r="U167"/>
  <c r="V166"/>
  <c r="U166"/>
  <c r="V165"/>
  <c r="U165"/>
  <c r="V164"/>
  <c r="U164"/>
  <c r="V163"/>
  <c r="U163"/>
  <c r="V162"/>
  <c r="U162"/>
  <c r="V161"/>
  <c r="U161"/>
  <c r="V160"/>
  <c r="U160"/>
  <c r="V159"/>
  <c r="U159"/>
  <c r="V158"/>
  <c r="U158"/>
  <c r="V157"/>
  <c r="U157"/>
  <c r="V156"/>
  <c r="U156"/>
  <c r="V155"/>
  <c r="U155"/>
  <c r="V154"/>
  <c r="U154"/>
  <c r="V153"/>
  <c r="U153"/>
  <c r="V152"/>
  <c r="U152"/>
  <c r="V151"/>
  <c r="U151"/>
  <c r="V150"/>
  <c r="U150"/>
  <c r="V149"/>
  <c r="U149"/>
  <c r="V148"/>
  <c r="U148"/>
  <c r="V147"/>
  <c r="U147"/>
  <c r="V146"/>
  <c r="U146"/>
  <c r="V145"/>
  <c r="U145"/>
  <c r="V144"/>
  <c r="U144"/>
  <c r="V143"/>
  <c r="U143"/>
  <c r="V142"/>
  <c r="U142"/>
  <c r="V141"/>
  <c r="U141"/>
  <c r="V140"/>
  <c r="U140"/>
  <c r="V139"/>
  <c r="U139"/>
  <c r="V138"/>
  <c r="U138"/>
  <c r="V137"/>
  <c r="U137"/>
  <c r="V136"/>
  <c r="U136"/>
  <c r="V135"/>
  <c r="U135"/>
  <c r="V134"/>
  <c r="U134"/>
  <c r="V133"/>
  <c r="U133"/>
  <c r="V132"/>
  <c r="V131"/>
  <c r="U131"/>
  <c r="V130"/>
  <c r="U130"/>
  <c r="V129"/>
  <c r="U129"/>
  <c r="V128"/>
  <c r="U128"/>
  <c r="V127"/>
  <c r="U127"/>
  <c r="V126"/>
  <c r="U126"/>
  <c r="V125"/>
  <c r="U125"/>
  <c r="V124"/>
  <c r="U124"/>
  <c r="V123"/>
  <c r="U123"/>
  <c r="V122"/>
  <c r="U122"/>
  <c r="V121"/>
  <c r="U121"/>
  <c r="O121"/>
  <c r="V120"/>
  <c r="U120"/>
  <c r="V119"/>
  <c r="U119"/>
  <c r="V118"/>
  <c r="U118"/>
  <c r="V117"/>
  <c r="U117"/>
  <c r="V116"/>
  <c r="U116"/>
  <c r="V115"/>
  <c r="U115"/>
  <c r="V114"/>
  <c r="U114"/>
  <c r="V113"/>
  <c r="U113"/>
  <c r="V112"/>
  <c r="U112"/>
  <c r="V111"/>
  <c r="U111"/>
  <c r="V110"/>
  <c r="U110"/>
  <c r="V109"/>
  <c r="U109"/>
  <c r="V108"/>
  <c r="U108"/>
  <c r="V107"/>
  <c r="U107"/>
  <c r="V106"/>
  <c r="U106"/>
  <c r="V105"/>
  <c r="U105"/>
  <c r="V104"/>
  <c r="U104"/>
  <c r="V103"/>
  <c r="U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V76"/>
  <c r="U76"/>
  <c r="V75"/>
  <c r="U75"/>
  <c r="V74"/>
  <c r="U74"/>
  <c r="V73"/>
  <c r="U73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V20"/>
  <c r="U20"/>
  <c r="V19"/>
  <c r="U19"/>
  <c r="V18"/>
  <c r="U18"/>
  <c r="V17"/>
  <c r="U17"/>
  <c r="V16"/>
  <c r="U16"/>
  <c r="V15"/>
  <c r="U15"/>
  <c r="V14"/>
  <c r="U14"/>
  <c r="V13"/>
  <c r="U13"/>
  <c r="V12"/>
  <c r="U12"/>
  <c r="V11"/>
  <c r="U11"/>
  <c r="V10"/>
  <c r="U10"/>
  <c r="V9"/>
  <c r="U9"/>
  <c r="V8"/>
  <c r="U8"/>
  <c r="V7"/>
  <c r="U7"/>
  <c r="V6"/>
  <c r="U6"/>
  <c r="V5"/>
  <c r="U5"/>
  <c r="V140" i="22"/>
  <c r="U140"/>
  <c r="J140"/>
  <c r="I140"/>
  <c r="H140"/>
  <c r="G140"/>
  <c r="V139"/>
  <c r="U139"/>
  <c r="V138"/>
  <c r="U138"/>
  <c r="V137"/>
  <c r="U137"/>
  <c r="V136"/>
  <c r="U136"/>
  <c r="V135"/>
  <c r="U135"/>
  <c r="V134"/>
  <c r="U134"/>
  <c r="V133"/>
  <c r="U133"/>
  <c r="V132"/>
  <c r="U132"/>
  <c r="V131"/>
  <c r="U131"/>
  <c r="V130"/>
  <c r="U130"/>
  <c r="V129"/>
  <c r="U129"/>
  <c r="V128"/>
  <c r="U128"/>
  <c r="V127"/>
  <c r="U127"/>
  <c r="V126"/>
  <c r="U126"/>
  <c r="V125"/>
  <c r="U125"/>
  <c r="V124"/>
  <c r="U124"/>
  <c r="V123"/>
  <c r="U123"/>
  <c r="V122"/>
  <c r="U122"/>
  <c r="V121"/>
  <c r="U121"/>
  <c r="V120"/>
  <c r="U120"/>
  <c r="V119"/>
  <c r="U119"/>
  <c r="V118"/>
  <c r="U118"/>
  <c r="V117"/>
  <c r="U117"/>
  <c r="V116"/>
  <c r="U116"/>
  <c r="V115"/>
  <c r="U115"/>
  <c r="V114"/>
  <c r="U114"/>
  <c r="V113"/>
  <c r="U113"/>
  <c r="V112"/>
  <c r="U112"/>
  <c r="V111"/>
  <c r="U111"/>
  <c r="V110"/>
  <c r="U110"/>
  <c r="V109"/>
  <c r="U109"/>
  <c r="V108"/>
  <c r="U108"/>
  <c r="V107"/>
  <c r="U107"/>
  <c r="V106"/>
  <c r="U106"/>
  <c r="V105"/>
  <c r="U105"/>
  <c r="V104"/>
  <c r="U104"/>
  <c r="V103"/>
  <c r="U103"/>
  <c r="V102"/>
  <c r="U102"/>
  <c r="V101"/>
  <c r="U101"/>
  <c r="V100"/>
  <c r="U100"/>
  <c r="V99"/>
  <c r="U99"/>
  <c r="V98"/>
  <c r="U98"/>
  <c r="V97"/>
  <c r="U97"/>
  <c r="V96"/>
  <c r="U96"/>
  <c r="V95"/>
  <c r="U95"/>
  <c r="V94"/>
  <c r="U94"/>
  <c r="V93"/>
  <c r="U93"/>
  <c r="V92"/>
  <c r="U92"/>
  <c r="V91"/>
  <c r="U91"/>
  <c r="V90"/>
  <c r="U90"/>
  <c r="V89"/>
  <c r="U89"/>
  <c r="V88"/>
  <c r="U88"/>
  <c r="V87"/>
  <c r="U87"/>
  <c r="V86"/>
  <c r="U86"/>
  <c r="V85"/>
  <c r="U85"/>
  <c r="V84"/>
  <c r="U84"/>
  <c r="V83"/>
  <c r="U83"/>
  <c r="V82"/>
  <c r="U82"/>
  <c r="V81"/>
  <c r="U81"/>
  <c r="V80"/>
  <c r="U80"/>
  <c r="V79"/>
  <c r="U79"/>
  <c r="V78"/>
  <c r="U78"/>
  <c r="V77"/>
  <c r="U77"/>
  <c r="V76"/>
  <c r="U76"/>
  <c r="V75"/>
  <c r="U75"/>
  <c r="V74"/>
  <c r="U74"/>
  <c r="V73"/>
  <c r="U73"/>
  <c r="V72"/>
  <c r="U72"/>
  <c r="V71"/>
  <c r="U71"/>
  <c r="V70"/>
  <c r="U70"/>
  <c r="V69"/>
  <c r="U69"/>
  <c r="V68"/>
  <c r="U68"/>
  <c r="V67"/>
  <c r="U67"/>
  <c r="V66"/>
  <c r="U66"/>
  <c r="V65"/>
  <c r="U65"/>
  <c r="V64"/>
  <c r="U64"/>
  <c r="V63"/>
  <c r="U63"/>
  <c r="V62"/>
  <c r="U62"/>
  <c r="V61"/>
  <c r="U61"/>
  <c r="V60"/>
  <c r="U60"/>
  <c r="V59"/>
  <c r="U59"/>
  <c r="V58"/>
  <c r="U58"/>
  <c r="V57"/>
  <c r="U57"/>
  <c r="V56"/>
  <c r="U56"/>
  <c r="V55"/>
  <c r="U55"/>
  <c r="V54"/>
  <c r="U54"/>
  <c r="V53"/>
  <c r="U53"/>
  <c r="V52"/>
  <c r="U52"/>
  <c r="V51"/>
  <c r="U51"/>
  <c r="V50"/>
  <c r="U50"/>
  <c r="V49"/>
  <c r="U49"/>
  <c r="V48"/>
  <c r="U48"/>
  <c r="V47"/>
  <c r="U47"/>
  <c r="V46"/>
  <c r="U46"/>
  <c r="V45"/>
  <c r="U45"/>
  <c r="V44"/>
  <c r="U44"/>
  <c r="V43"/>
  <c r="U43"/>
  <c r="V42"/>
  <c r="U42"/>
  <c r="V41"/>
  <c r="U41"/>
  <c r="V40"/>
  <c r="U40"/>
  <c r="V39"/>
  <c r="U39"/>
  <c r="V38"/>
  <c r="U38"/>
  <c r="V37"/>
  <c r="U37"/>
  <c r="V36"/>
  <c r="U36"/>
  <c r="V35"/>
  <c r="U35"/>
  <c r="V34"/>
  <c r="U34"/>
  <c r="V33"/>
  <c r="U33"/>
  <c r="V32"/>
  <c r="U32"/>
  <c r="V31"/>
  <c r="U31"/>
  <c r="V30"/>
  <c r="U30"/>
  <c r="V29"/>
  <c r="U29"/>
  <c r="V28"/>
  <c r="U28"/>
  <c r="V27"/>
  <c r="U27"/>
  <c r="V26"/>
  <c r="U26"/>
  <c r="V25"/>
  <c r="U25"/>
  <c r="V24"/>
  <c r="U24"/>
  <c r="V23"/>
  <c r="U23"/>
  <c r="V22"/>
  <c r="U22"/>
  <c r="V21"/>
  <c r="U21"/>
  <c r="V20"/>
  <c r="U20"/>
  <c r="V19"/>
  <c r="U19"/>
  <c r="V18"/>
  <c r="U18"/>
  <c r="V17"/>
  <c r="U17"/>
  <c r="V16"/>
  <c r="U16"/>
  <c r="V15"/>
  <c r="U15"/>
  <c r="V14"/>
  <c r="U14"/>
  <c r="V204" i="19"/>
  <c r="I204"/>
  <c r="H204"/>
  <c r="G204"/>
  <c r="U159"/>
  <c r="V158"/>
  <c r="U158"/>
  <c r="V157"/>
  <c r="U157"/>
  <c r="V156"/>
  <c r="U156"/>
  <c r="V155"/>
  <c r="U155"/>
  <c r="V154"/>
  <c r="U154"/>
  <c r="V153"/>
  <c r="U153"/>
  <c r="V152"/>
  <c r="U152"/>
  <c r="V151"/>
  <c r="U151"/>
  <c r="V123"/>
  <c r="U123"/>
  <c r="V70"/>
  <c r="U70"/>
  <c r="V67"/>
  <c r="U67"/>
  <c r="V20"/>
  <c r="U20"/>
  <c r="V3"/>
  <c r="U3"/>
  <c r="F165" i="18"/>
  <c r="T164"/>
  <c r="S164"/>
  <c r="R164"/>
  <c r="Q164"/>
  <c r="N164"/>
  <c r="M164"/>
  <c r="L164"/>
  <c r="K164"/>
  <c r="J164"/>
  <c r="H164"/>
  <c r="G164"/>
  <c r="F164"/>
  <c r="T163"/>
  <c r="S163"/>
  <c r="T162"/>
  <c r="S162"/>
  <c r="T161"/>
  <c r="S161"/>
  <c r="T160"/>
  <c r="S160"/>
  <c r="T159"/>
  <c r="S159"/>
  <c r="T158"/>
  <c r="S158"/>
  <c r="T157"/>
  <c r="S157"/>
  <c r="T156"/>
  <c r="S156"/>
  <c r="T155"/>
  <c r="S155"/>
  <c r="T154"/>
  <c r="S154"/>
  <c r="T153"/>
  <c r="S153"/>
  <c r="T152"/>
  <c r="S152"/>
  <c r="T151"/>
  <c r="S151"/>
  <c r="T150"/>
  <c r="S150"/>
  <c r="T149"/>
  <c r="S149"/>
  <c r="T148"/>
  <c r="S148"/>
  <c r="T147"/>
  <c r="S147"/>
  <c r="T146"/>
  <c r="S146"/>
  <c r="T145"/>
  <c r="S145"/>
  <c r="T144"/>
  <c r="S144"/>
  <c r="T143"/>
  <c r="S143"/>
  <c r="T142"/>
  <c r="S142"/>
  <c r="T141"/>
  <c r="S141"/>
  <c r="T140"/>
  <c r="S140"/>
  <c r="T139"/>
  <c r="S139"/>
  <c r="T138"/>
  <c r="S138"/>
  <c r="T137"/>
  <c r="S137"/>
  <c r="T136"/>
  <c r="S136"/>
  <c r="T135"/>
  <c r="S135"/>
  <c r="T134"/>
  <c r="S134"/>
  <c r="S133"/>
  <c r="T132"/>
  <c r="S132"/>
  <c r="T131"/>
  <c r="S131"/>
  <c r="T130"/>
  <c r="S130"/>
  <c r="T129"/>
  <c r="S129"/>
  <c r="T128"/>
  <c r="S128"/>
  <c r="T127"/>
  <c r="S127"/>
  <c r="R127"/>
  <c r="T126"/>
  <c r="S126"/>
  <c r="T125"/>
  <c r="S125"/>
  <c r="T124"/>
  <c r="S124"/>
  <c r="T123"/>
  <c r="S123"/>
  <c r="T122"/>
  <c r="S122"/>
  <c r="T121"/>
  <c r="S121"/>
  <c r="T120"/>
  <c r="S120"/>
  <c r="T119"/>
  <c r="S119"/>
  <c r="T118"/>
  <c r="S118"/>
  <c r="T117"/>
  <c r="S117"/>
  <c r="T116"/>
  <c r="S116"/>
  <c r="T115"/>
  <c r="S115"/>
  <c r="T114"/>
  <c r="S114"/>
  <c r="T113"/>
  <c r="S113"/>
  <c r="T112"/>
  <c r="S112"/>
  <c r="T111"/>
  <c r="S111"/>
  <c r="T110"/>
  <c r="S110"/>
  <c r="T109"/>
  <c r="S109"/>
  <c r="T108"/>
  <c r="S108"/>
  <c r="T107"/>
  <c r="S107"/>
  <c r="T106"/>
  <c r="S106"/>
  <c r="T105"/>
  <c r="S105"/>
  <c r="T104"/>
  <c r="S104"/>
  <c r="T103"/>
  <c r="S103"/>
  <c r="T102"/>
  <c r="S102"/>
  <c r="T101"/>
  <c r="S101"/>
  <c r="T100"/>
  <c r="S100"/>
  <c r="T99"/>
  <c r="S99"/>
  <c r="T98"/>
  <c r="S98"/>
  <c r="T97"/>
  <c r="S97"/>
  <c r="T96"/>
  <c r="S96"/>
  <c r="T95"/>
  <c r="S95"/>
  <c r="T94"/>
  <c r="S94"/>
  <c r="T93"/>
  <c r="S93"/>
  <c r="T92"/>
  <c r="S92"/>
  <c r="T91"/>
  <c r="S91"/>
  <c r="T90"/>
  <c r="S90"/>
  <c r="T89"/>
  <c r="S89"/>
  <c r="T88"/>
  <c r="S88"/>
  <c r="T87"/>
  <c r="S87"/>
  <c r="T86"/>
  <c r="S86"/>
  <c r="T85"/>
  <c r="S85"/>
  <c r="T84"/>
  <c r="S84"/>
  <c r="T83"/>
  <c r="S83"/>
  <c r="T82"/>
  <c r="S82"/>
  <c r="T81"/>
  <c r="S81"/>
  <c r="T80"/>
  <c r="S80"/>
  <c r="T79"/>
  <c r="S79"/>
  <c r="T78"/>
  <c r="S78"/>
  <c r="T77"/>
  <c r="S77"/>
  <c r="T76"/>
  <c r="S76"/>
  <c r="T75"/>
  <c r="S75"/>
  <c r="T74"/>
  <c r="S74"/>
  <c r="T73"/>
  <c r="S73"/>
  <c r="T72"/>
  <c r="S72"/>
  <c r="T71"/>
  <c r="S71"/>
  <c r="T70"/>
  <c r="S70"/>
  <c r="T69"/>
  <c r="S69"/>
  <c r="T68"/>
  <c r="S68"/>
  <c r="T67"/>
  <c r="S67"/>
  <c r="T66"/>
  <c r="S66"/>
  <c r="T65"/>
  <c r="S65"/>
  <c r="T64"/>
  <c r="S64"/>
  <c r="T63"/>
  <c r="S63"/>
  <c r="T62"/>
  <c r="S62"/>
  <c r="T61"/>
  <c r="S61"/>
  <c r="T60"/>
  <c r="S60"/>
  <c r="T59"/>
  <c r="S59"/>
  <c r="T58"/>
  <c r="S58"/>
  <c r="T57"/>
  <c r="S57"/>
  <c r="T56"/>
  <c r="S56"/>
  <c r="T55"/>
  <c r="S55"/>
  <c r="T54"/>
  <c r="S54"/>
  <c r="T53"/>
  <c r="S53"/>
  <c r="T52"/>
  <c r="S52"/>
  <c r="T51"/>
  <c r="S51"/>
  <c r="T50"/>
  <c r="S50"/>
  <c r="T49"/>
  <c r="S49"/>
  <c r="T48"/>
  <c r="S48"/>
  <c r="T47"/>
  <c r="S47"/>
  <c r="T46"/>
  <c r="S46"/>
  <c r="T45"/>
  <c r="S45"/>
  <c r="T44"/>
  <c r="S44"/>
  <c r="T43"/>
  <c r="S43"/>
  <c r="T42"/>
  <c r="S42"/>
  <c r="T41"/>
  <c r="S41"/>
  <c r="T40"/>
  <c r="S40"/>
  <c r="T39"/>
  <c r="S39"/>
  <c r="T38"/>
  <c r="S38"/>
  <c r="T37"/>
  <c r="S37"/>
  <c r="T36"/>
  <c r="S36"/>
  <c r="T35"/>
  <c r="S35"/>
  <c r="T34"/>
  <c r="S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T8"/>
  <c r="S8"/>
  <c r="T7"/>
  <c r="S7"/>
  <c r="T6"/>
  <c r="S6"/>
  <c r="T5"/>
  <c r="S5"/>
  <c r="T4"/>
  <c r="S4"/>
  <c r="T3"/>
  <c r="S3"/>
  <c r="H146" i="16"/>
  <c r="G145"/>
  <c r="I144"/>
  <c r="H144"/>
  <c r="G144"/>
  <c r="T112"/>
  <c r="S112"/>
  <c r="H122" i="15"/>
  <c r="F121"/>
  <c r="T120"/>
  <c r="M120"/>
  <c r="I120"/>
  <c r="H120"/>
  <c r="G120"/>
  <c r="F120"/>
  <c r="T119"/>
  <c r="S119"/>
  <c r="T118"/>
  <c r="S118"/>
  <c r="T117"/>
  <c r="S117"/>
  <c r="T116"/>
  <c r="S116"/>
  <c r="T115"/>
  <c r="S115"/>
  <c r="T114"/>
  <c r="S114"/>
  <c r="T113"/>
  <c r="S113"/>
  <c r="T112"/>
  <c r="S112"/>
  <c r="T111"/>
  <c r="S111"/>
  <c r="T110"/>
  <c r="S110"/>
  <c r="T109"/>
  <c r="S109"/>
  <c r="T108"/>
  <c r="S108"/>
  <c r="T107"/>
  <c r="S107"/>
  <c r="T106"/>
  <c r="S106"/>
  <c r="T105"/>
  <c r="S105"/>
  <c r="T104"/>
  <c r="S104"/>
  <c r="T103"/>
  <c r="S103"/>
  <c r="T102"/>
  <c r="S102"/>
  <c r="T101"/>
  <c r="S101"/>
  <c r="T100"/>
  <c r="S100"/>
  <c r="T99"/>
  <c r="S99"/>
  <c r="T98"/>
  <c r="S98"/>
  <c r="T97"/>
  <c r="S97"/>
  <c r="T96"/>
  <c r="S96"/>
  <c r="T95"/>
  <c r="S95"/>
  <c r="T94"/>
  <c r="S94"/>
  <c r="T93"/>
  <c r="S93"/>
  <c r="T92"/>
  <c r="S92"/>
  <c r="T91"/>
  <c r="S91"/>
  <c r="T90"/>
  <c r="S90"/>
  <c r="T89"/>
  <c r="S89"/>
  <c r="T88"/>
  <c r="S88"/>
  <c r="T87"/>
  <c r="S87"/>
  <c r="R87"/>
  <c r="T86"/>
  <c r="S86"/>
  <c r="T85"/>
  <c r="S85"/>
  <c r="T84"/>
  <c r="S84"/>
  <c r="T83"/>
  <c r="S83"/>
  <c r="T82"/>
  <c r="S82"/>
  <c r="T81"/>
  <c r="S81"/>
  <c r="T80"/>
  <c r="S80"/>
  <c r="T79"/>
  <c r="S79"/>
  <c r="T78"/>
  <c r="S78"/>
  <c r="T77"/>
  <c r="S77"/>
  <c r="T76"/>
  <c r="S76"/>
  <c r="T75"/>
  <c r="S75"/>
  <c r="T74"/>
  <c r="S74"/>
  <c r="T73"/>
  <c r="S73"/>
  <c r="T72"/>
  <c r="S72"/>
  <c r="T71"/>
  <c r="S71"/>
  <c r="T70"/>
  <c r="S70"/>
  <c r="T69"/>
  <c r="S69"/>
  <c r="T68"/>
  <c r="S68"/>
  <c r="T67"/>
  <c r="S67"/>
  <c r="T66"/>
  <c r="S66"/>
  <c r="T65"/>
  <c r="S65"/>
  <c r="T64"/>
  <c r="S64"/>
  <c r="T63"/>
  <c r="S63"/>
  <c r="T62"/>
  <c r="S62"/>
  <c r="T61"/>
  <c r="S61"/>
  <c r="T60"/>
  <c r="S60"/>
  <c r="T59"/>
  <c r="S59"/>
  <c r="T58"/>
  <c r="S58"/>
  <c r="T57"/>
  <c r="S57"/>
  <c r="T56"/>
  <c r="S56"/>
  <c r="T55"/>
  <c r="S55"/>
  <c r="T54"/>
  <c r="S54"/>
  <c r="T53"/>
  <c r="S53"/>
  <c r="T52"/>
  <c r="S52"/>
  <c r="T51"/>
  <c r="S51"/>
  <c r="T50"/>
  <c r="S50"/>
  <c r="T49"/>
  <c r="S49"/>
  <c r="T48"/>
  <c r="S48"/>
  <c r="T47"/>
  <c r="S47"/>
  <c r="T46"/>
  <c r="S46"/>
  <c r="T45"/>
  <c r="S45"/>
  <c r="T44"/>
  <c r="S44"/>
  <c r="T43"/>
  <c r="S43"/>
  <c r="T42"/>
  <c r="S42"/>
  <c r="T41"/>
  <c r="S41"/>
  <c r="T40"/>
  <c r="S40"/>
  <c r="T39"/>
  <c r="S39"/>
  <c r="T38"/>
  <c r="S38"/>
  <c r="T37"/>
  <c r="S37"/>
  <c r="T36"/>
  <c r="S36"/>
  <c r="T35"/>
  <c r="S35"/>
  <c r="T34"/>
  <c r="S34"/>
  <c r="T33"/>
  <c r="S33"/>
  <c r="T32"/>
  <c r="S32"/>
  <c r="T31"/>
  <c r="S31"/>
  <c r="T30"/>
  <c r="S30"/>
  <c r="T29"/>
  <c r="S29"/>
  <c r="T28"/>
  <c r="S28"/>
  <c r="T27"/>
  <c r="S27"/>
  <c r="T26"/>
  <c r="S26"/>
  <c r="T25"/>
  <c r="S25"/>
  <c r="T24"/>
  <c r="S24"/>
  <c r="T23"/>
  <c r="S23"/>
  <c r="T22"/>
  <c r="S22"/>
  <c r="T21"/>
  <c r="S21"/>
  <c r="T20"/>
  <c r="S20"/>
  <c r="T19"/>
  <c r="S19"/>
  <c r="T18"/>
  <c r="S18"/>
  <c r="T17"/>
  <c r="S17"/>
  <c r="T16"/>
  <c r="S16"/>
  <c r="T15"/>
  <c r="S15"/>
  <c r="T14"/>
  <c r="S14"/>
  <c r="T13"/>
  <c r="S13"/>
  <c r="T12"/>
  <c r="S12"/>
  <c r="T11"/>
  <c r="S11"/>
  <c r="T10"/>
  <c r="S10"/>
  <c r="T9"/>
  <c r="S9"/>
  <c r="T8"/>
  <c r="S8"/>
  <c r="T7"/>
  <c r="S7"/>
  <c r="T6"/>
  <c r="S6"/>
  <c r="T5"/>
  <c r="S5"/>
  <c r="T4"/>
  <c r="S4"/>
  <c r="T3"/>
  <c r="S3"/>
  <c r="F123" i="14"/>
  <c r="R122"/>
  <c r="M122"/>
  <c r="J122"/>
  <c r="I122"/>
  <c r="H122"/>
  <c r="G122"/>
  <c r="F122"/>
  <c r="R112"/>
  <c r="T18"/>
  <c r="R18"/>
  <c r="R17"/>
  <c r="R16"/>
  <c r="R15"/>
  <c r="R14"/>
  <c r="R13"/>
  <c r="R12"/>
  <c r="R11"/>
  <c r="R10"/>
  <c r="R9"/>
  <c r="R8"/>
  <c r="R7"/>
  <c r="R6"/>
  <c r="R5"/>
  <c r="R4"/>
  <c r="R3"/>
  <c r="R157" i="9"/>
  <c r="R156"/>
  <c r="F156"/>
  <c r="T155"/>
  <c r="S155"/>
  <c r="R155"/>
  <c r="Q155"/>
  <c r="N155"/>
  <c r="M155"/>
  <c r="L155"/>
  <c r="K155"/>
  <c r="J155"/>
  <c r="I155"/>
  <c r="H155"/>
  <c r="G155"/>
  <c r="F155"/>
  <c r="T154"/>
  <c r="S154"/>
  <c r="R154"/>
  <c r="T153"/>
  <c r="S153"/>
  <c r="R153"/>
  <c r="T152"/>
  <c r="S152"/>
  <c r="R152"/>
  <c r="T151"/>
  <c r="S151"/>
  <c r="R151"/>
  <c r="T150"/>
  <c r="S150"/>
  <c r="R150"/>
  <c r="T149"/>
  <c r="S149"/>
  <c r="R149"/>
  <c r="T148"/>
  <c r="S148"/>
  <c r="R148"/>
  <c r="T147"/>
  <c r="S147"/>
  <c r="R147"/>
  <c r="T146"/>
  <c r="S146"/>
  <c r="R146"/>
  <c r="T145"/>
  <c r="S145"/>
  <c r="R145"/>
  <c r="T144"/>
  <c r="S144"/>
  <c r="R144"/>
  <c r="T143"/>
  <c r="S143"/>
  <c r="R143"/>
  <c r="T142"/>
  <c r="S142"/>
  <c r="R142"/>
  <c r="T141"/>
  <c r="S141"/>
  <c r="R141"/>
  <c r="T140"/>
  <c r="S140"/>
  <c r="R140"/>
  <c r="T139"/>
  <c r="S139"/>
  <c r="R139"/>
  <c r="T138"/>
  <c r="S138"/>
  <c r="R138"/>
  <c r="T137"/>
  <c r="S137"/>
  <c r="R137"/>
  <c r="T136"/>
  <c r="S136"/>
  <c r="R136"/>
  <c r="T135"/>
  <c r="S135"/>
  <c r="R135"/>
  <c r="T134"/>
  <c r="S134"/>
  <c r="R134"/>
  <c r="T133"/>
  <c r="S133"/>
  <c r="R133"/>
  <c r="T132"/>
  <c r="S132"/>
  <c r="R132"/>
  <c r="T131"/>
  <c r="S131"/>
  <c r="R131"/>
  <c r="T130"/>
  <c r="S130"/>
  <c r="R130"/>
  <c r="T129"/>
  <c r="S129"/>
  <c r="R129"/>
  <c r="T128"/>
  <c r="S128"/>
  <c r="R128"/>
  <c r="T127"/>
  <c r="S127"/>
  <c r="R127"/>
  <c r="T126"/>
  <c r="S126"/>
  <c r="R126"/>
  <c r="T125"/>
  <c r="S125"/>
  <c r="R125"/>
  <c r="T124"/>
  <c r="S124"/>
  <c r="R124"/>
  <c r="T123"/>
  <c r="S123"/>
  <c r="R123"/>
  <c r="T122"/>
  <c r="S122"/>
  <c r="R122"/>
  <c r="T121"/>
  <c r="S121"/>
  <c r="R121"/>
  <c r="T120"/>
  <c r="S120"/>
  <c r="R120"/>
  <c r="T119"/>
  <c r="S119"/>
  <c r="R119"/>
  <c r="T118"/>
  <c r="S118"/>
  <c r="R118"/>
  <c r="T117"/>
  <c r="S117"/>
  <c r="R117"/>
  <c r="T116"/>
  <c r="S116"/>
  <c r="R116"/>
  <c r="T115"/>
  <c r="S115"/>
  <c r="R115"/>
  <c r="T114"/>
  <c r="S114"/>
  <c r="R114"/>
  <c r="T113"/>
  <c r="S113"/>
  <c r="R113"/>
  <c r="T112"/>
  <c r="S112"/>
  <c r="R112"/>
  <c r="T111"/>
  <c r="S111"/>
  <c r="R111"/>
  <c r="T110"/>
  <c r="S110"/>
  <c r="R110"/>
  <c r="T109"/>
  <c r="S109"/>
  <c r="R109"/>
  <c r="T108"/>
  <c r="S108"/>
  <c r="R108"/>
  <c r="T107"/>
  <c r="S107"/>
  <c r="R107"/>
  <c r="T106"/>
  <c r="S106"/>
  <c r="R106"/>
  <c r="T105"/>
  <c r="S105"/>
  <c r="R105"/>
  <c r="T104"/>
  <c r="S104"/>
  <c r="R104"/>
  <c r="T103"/>
  <c r="S103"/>
  <c r="R103"/>
  <c r="T102"/>
  <c r="S102"/>
  <c r="R102"/>
  <c r="T101"/>
  <c r="S101"/>
  <c r="R101"/>
  <c r="T100"/>
  <c r="S100"/>
  <c r="R100"/>
  <c r="T99"/>
  <c r="S99"/>
  <c r="R99"/>
  <c r="T98"/>
  <c r="S98"/>
  <c r="R98"/>
  <c r="T97"/>
  <c r="S97"/>
  <c r="R97"/>
  <c r="T96"/>
  <c r="S96"/>
  <c r="R96"/>
  <c r="T95"/>
  <c r="S95"/>
  <c r="R95"/>
  <c r="T94"/>
  <c r="S94"/>
  <c r="R94"/>
  <c r="T93"/>
  <c r="S93"/>
  <c r="R93"/>
  <c r="T92"/>
  <c r="S92"/>
  <c r="R92"/>
  <c r="T91"/>
  <c r="S91"/>
  <c r="R91"/>
  <c r="T90"/>
  <c r="S90"/>
  <c r="R90"/>
  <c r="T89"/>
  <c r="S89"/>
  <c r="R89"/>
  <c r="T88"/>
  <c r="S88"/>
  <c r="R88"/>
  <c r="T87"/>
  <c r="S87"/>
  <c r="R87"/>
  <c r="T86"/>
  <c r="S86"/>
  <c r="R86"/>
  <c r="T85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72"/>
  <c r="S72"/>
  <c r="R72"/>
  <c r="T71"/>
  <c r="S71"/>
  <c r="R71"/>
  <c r="T70"/>
  <c r="S70"/>
  <c r="R70"/>
  <c r="T69"/>
  <c r="S69"/>
  <c r="R69"/>
  <c r="T68"/>
  <c r="S68"/>
  <c r="R68"/>
  <c r="T67"/>
  <c r="S67"/>
  <c r="R67"/>
  <c r="T66"/>
  <c r="S66"/>
  <c r="R66"/>
  <c r="T65"/>
  <c r="S65"/>
  <c r="R65"/>
  <c r="T64"/>
  <c r="S64"/>
  <c r="R64"/>
  <c r="T63"/>
  <c r="S63"/>
  <c r="R63"/>
  <c r="T62"/>
  <c r="S62"/>
  <c r="R62"/>
  <c r="T61"/>
  <c r="S61"/>
  <c r="R61"/>
  <c r="T60"/>
  <c r="S60"/>
  <c r="R60"/>
  <c r="T59"/>
  <c r="S59"/>
  <c r="R59"/>
  <c r="T58"/>
  <c r="S58"/>
  <c r="R58"/>
  <c r="T57"/>
  <c r="S57"/>
  <c r="R57"/>
  <c r="T56"/>
  <c r="S56"/>
  <c r="R56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T32"/>
  <c r="S32"/>
  <c r="R32"/>
  <c r="T31"/>
  <c r="S31"/>
  <c r="R31"/>
  <c r="T30"/>
  <c r="S30"/>
  <c r="R30"/>
  <c r="T29"/>
  <c r="S29"/>
  <c r="R29"/>
  <c r="T28"/>
  <c r="S28"/>
  <c r="R28"/>
  <c r="T27"/>
  <c r="S27"/>
  <c r="R27"/>
  <c r="T26"/>
  <c r="S26"/>
  <c r="R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T19"/>
  <c r="S19"/>
  <c r="R19"/>
  <c r="T18"/>
  <c r="S18"/>
  <c r="R18"/>
  <c r="T17"/>
  <c r="S17"/>
  <c r="R17"/>
  <c r="T16"/>
  <c r="S16"/>
  <c r="R16"/>
  <c r="T15"/>
  <c r="S15"/>
  <c r="R15"/>
  <c r="T14"/>
  <c r="S14"/>
  <c r="R14"/>
  <c r="T13"/>
  <c r="S13"/>
  <c r="R13"/>
  <c r="T12"/>
  <c r="S12"/>
  <c r="R12"/>
  <c r="T11"/>
  <c r="S11"/>
  <c r="R11"/>
  <c r="T10"/>
  <c r="S10"/>
  <c r="R10"/>
  <c r="T9"/>
  <c r="S9"/>
  <c r="R9"/>
  <c r="T8"/>
  <c r="S8"/>
  <c r="R8"/>
  <c r="T7"/>
  <c r="S7"/>
  <c r="R7"/>
  <c r="T6"/>
  <c r="S6"/>
  <c r="R6"/>
  <c r="T5"/>
  <c r="S5"/>
  <c r="R5"/>
  <c r="T4"/>
  <c r="S4"/>
  <c r="R4"/>
  <c r="T3"/>
  <c r="S3"/>
  <c r="R3"/>
  <c r="F171" i="8"/>
  <c r="T170"/>
  <c r="S170"/>
  <c r="R170"/>
  <c r="Q170"/>
  <c r="P170"/>
  <c r="O170"/>
  <c r="N170"/>
  <c r="M170"/>
  <c r="L170"/>
  <c r="K170"/>
  <c r="J170"/>
  <c r="I170"/>
  <c r="H170"/>
  <c r="G170"/>
  <c r="F170"/>
  <c r="T169"/>
  <c r="S169"/>
  <c r="R169"/>
  <c r="T168"/>
  <c r="S168"/>
  <c r="R168"/>
  <c r="T167"/>
  <c r="S167"/>
  <c r="R167"/>
  <c r="T166"/>
  <c r="S166"/>
  <c r="R166"/>
  <c r="T165"/>
  <c r="S165"/>
  <c r="R165"/>
  <c r="T164"/>
  <c r="S164"/>
  <c r="R164"/>
  <c r="T163"/>
  <c r="S163"/>
  <c r="R163"/>
  <c r="T162"/>
  <c r="S162"/>
  <c r="R162"/>
  <c r="T161"/>
  <c r="S161"/>
  <c r="R161"/>
  <c r="T160"/>
  <c r="S160"/>
  <c r="R160"/>
  <c r="T159"/>
  <c r="S159"/>
  <c r="R159"/>
  <c r="T158"/>
  <c r="S158"/>
  <c r="R158"/>
  <c r="T157"/>
  <c r="S157"/>
  <c r="R157"/>
  <c r="T156"/>
  <c r="S156"/>
  <c r="R156"/>
  <c r="T155"/>
  <c r="S155"/>
  <c r="R155"/>
  <c r="T154"/>
  <c r="S154"/>
  <c r="R154"/>
  <c r="T153"/>
  <c r="S153"/>
  <c r="R153"/>
  <c r="T152"/>
  <c r="S152"/>
  <c r="R152"/>
  <c r="T151"/>
  <c r="S151"/>
  <c r="R151"/>
  <c r="T150"/>
  <c r="S150"/>
  <c r="R150"/>
  <c r="T149"/>
  <c r="S149"/>
  <c r="R149"/>
  <c r="T148"/>
  <c r="S148"/>
  <c r="R148"/>
  <c r="T147"/>
  <c r="S147"/>
  <c r="R147"/>
  <c r="T146"/>
  <c r="S146"/>
  <c r="R146"/>
  <c r="T145"/>
  <c r="S145"/>
  <c r="R145"/>
  <c r="T144"/>
  <c r="S144"/>
  <c r="R144"/>
  <c r="T143"/>
  <c r="S143"/>
  <c r="R143"/>
  <c r="T142"/>
  <c r="S142"/>
  <c r="R142"/>
  <c r="T141"/>
  <c r="S141"/>
  <c r="R141"/>
  <c r="T140"/>
  <c r="S140"/>
  <c r="R140"/>
  <c r="T139"/>
  <c r="S139"/>
  <c r="R139"/>
  <c r="T138"/>
  <c r="S138"/>
  <c r="R138"/>
  <c r="T137"/>
  <c r="S137"/>
  <c r="R137"/>
  <c r="T136"/>
  <c r="S136"/>
  <c r="R136"/>
  <c r="T135"/>
  <c r="S135"/>
  <c r="R135"/>
  <c r="T134"/>
  <c r="S134"/>
  <c r="R134"/>
  <c r="T133"/>
  <c r="S133"/>
  <c r="R133"/>
  <c r="T132"/>
  <c r="S132"/>
  <c r="R132"/>
  <c r="T131"/>
  <c r="S131"/>
  <c r="R131"/>
  <c r="T130"/>
  <c r="S130"/>
  <c r="R130"/>
  <c r="T129"/>
  <c r="S129"/>
  <c r="R129"/>
  <c r="T128"/>
  <c r="S128"/>
  <c r="R128"/>
  <c r="T127"/>
  <c r="S127"/>
  <c r="R127"/>
  <c r="T126"/>
  <c r="S126"/>
  <c r="R126"/>
  <c r="T125"/>
  <c r="S125"/>
  <c r="R125"/>
  <c r="T124"/>
  <c r="S124"/>
  <c r="R124"/>
  <c r="T123"/>
  <c r="S123"/>
  <c r="R123"/>
  <c r="T122"/>
  <c r="S122"/>
  <c r="R122"/>
  <c r="T121"/>
  <c r="S121"/>
  <c r="R121"/>
  <c r="T120"/>
  <c r="S120"/>
  <c r="R120"/>
  <c r="T119"/>
  <c r="S119"/>
  <c r="R119"/>
  <c r="T118"/>
  <c r="S118"/>
  <c r="R118"/>
  <c r="T117"/>
  <c r="S117"/>
  <c r="R117"/>
  <c r="T116"/>
  <c r="S116"/>
  <c r="R116"/>
  <c r="T115"/>
  <c r="S115"/>
  <c r="R115"/>
  <c r="T114"/>
  <c r="S114"/>
  <c r="R114"/>
  <c r="T113"/>
  <c r="S113"/>
  <c r="R113"/>
  <c r="T112"/>
  <c r="S112"/>
  <c r="R112"/>
  <c r="T111"/>
  <c r="S111"/>
  <c r="R111"/>
  <c r="T110"/>
  <c r="S110"/>
  <c r="R110"/>
  <c r="T109"/>
  <c r="S109"/>
  <c r="R109"/>
  <c r="T108"/>
  <c r="S108"/>
  <c r="R108"/>
  <c r="T107"/>
  <c r="S107"/>
  <c r="R107"/>
  <c r="T106"/>
  <c r="S106"/>
  <c r="R106"/>
  <c r="T105"/>
  <c r="S105"/>
  <c r="R105"/>
  <c r="T104"/>
  <c r="S104"/>
  <c r="R104"/>
  <c r="T103"/>
  <c r="S103"/>
  <c r="R103"/>
  <c r="T102"/>
  <c r="S102"/>
  <c r="R102"/>
  <c r="T101"/>
  <c r="S101"/>
  <c r="R101"/>
  <c r="T100"/>
  <c r="S100"/>
  <c r="R100"/>
  <c r="T99"/>
  <c r="S99"/>
  <c r="R99"/>
  <c r="T98"/>
  <c r="S98"/>
  <c r="R98"/>
  <c r="T97"/>
  <c r="S97"/>
  <c r="R97"/>
  <c r="T96"/>
  <c r="S96"/>
  <c r="R96"/>
  <c r="T95"/>
  <c r="S95"/>
  <c r="R95"/>
  <c r="T94"/>
  <c r="S94"/>
  <c r="R94"/>
  <c r="T93"/>
  <c r="S93"/>
  <c r="R93"/>
  <c r="T92"/>
  <c r="S92"/>
  <c r="R92"/>
  <c r="T91"/>
  <c r="S91"/>
  <c r="R91"/>
  <c r="T90"/>
  <c r="S90"/>
  <c r="R90"/>
  <c r="T89"/>
  <c r="S89"/>
  <c r="R89"/>
  <c r="T88"/>
  <c r="S88"/>
  <c r="R88"/>
  <c r="T87"/>
  <c r="S87"/>
  <c r="R87"/>
  <c r="T86"/>
  <c r="S86"/>
  <c r="R86"/>
  <c r="T85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72"/>
  <c r="S72"/>
  <c r="R72"/>
  <c r="T71"/>
  <c r="S71"/>
  <c r="R71"/>
  <c r="T70"/>
  <c r="S70"/>
  <c r="R70"/>
  <c r="T69"/>
  <c r="S69"/>
  <c r="R69"/>
  <c r="T68"/>
  <c r="S68"/>
  <c r="R68"/>
  <c r="T67"/>
  <c r="S67"/>
  <c r="R67"/>
  <c r="T66"/>
  <c r="S66"/>
  <c r="R66"/>
  <c r="T65"/>
  <c r="S65"/>
  <c r="R65"/>
  <c r="T64"/>
  <c r="S64"/>
  <c r="R64"/>
  <c r="T63"/>
  <c r="S63"/>
  <c r="R63"/>
  <c r="T62"/>
  <c r="S62"/>
  <c r="R62"/>
  <c r="T61"/>
  <c r="S61"/>
  <c r="R61"/>
  <c r="T60"/>
  <c r="S60"/>
  <c r="R60"/>
  <c r="T59"/>
  <c r="S59"/>
  <c r="R59"/>
  <c r="T58"/>
  <c r="S58"/>
  <c r="R58"/>
  <c r="T57"/>
  <c r="S57"/>
  <c r="R57"/>
  <c r="T56"/>
  <c r="S56"/>
  <c r="R56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T32"/>
  <c r="S32"/>
  <c r="R32"/>
  <c r="T31"/>
  <c r="S31"/>
  <c r="R31"/>
  <c r="T30"/>
  <c r="S30"/>
  <c r="R30"/>
  <c r="T29"/>
  <c r="S29"/>
  <c r="R29"/>
  <c r="T28"/>
  <c r="S28"/>
  <c r="R28"/>
  <c r="T27"/>
  <c r="S27"/>
  <c r="R27"/>
  <c r="T26"/>
  <c r="S26"/>
  <c r="R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T19"/>
  <c r="S19"/>
  <c r="R19"/>
  <c r="T18"/>
  <c r="S18"/>
  <c r="R18"/>
  <c r="T17"/>
  <c r="S17"/>
  <c r="R17"/>
  <c r="T16"/>
  <c r="S16"/>
  <c r="R16"/>
  <c r="T15"/>
  <c r="S15"/>
  <c r="R15"/>
  <c r="T14"/>
  <c r="S14"/>
  <c r="R14"/>
  <c r="T13"/>
  <c r="S13"/>
  <c r="R13"/>
  <c r="T12"/>
  <c r="S12"/>
  <c r="R12"/>
  <c r="T11"/>
  <c r="S11"/>
  <c r="R11"/>
  <c r="T10"/>
  <c r="S10"/>
  <c r="R10"/>
  <c r="T9"/>
  <c r="S9"/>
  <c r="R9"/>
  <c r="T8"/>
  <c r="S8"/>
  <c r="R8"/>
  <c r="T7"/>
  <c r="S7"/>
  <c r="R7"/>
  <c r="T6"/>
  <c r="S6"/>
  <c r="R6"/>
  <c r="T5"/>
  <c r="S5"/>
  <c r="R5"/>
  <c r="T4"/>
  <c r="S4"/>
  <c r="R4"/>
  <c r="T3"/>
  <c r="S3"/>
  <c r="R3"/>
  <c r="F101" i="7"/>
  <c r="T100"/>
  <c r="S100"/>
  <c r="R100"/>
  <c r="Q100"/>
  <c r="P100"/>
  <c r="O100"/>
  <c r="N100"/>
  <c r="M100"/>
  <c r="L100"/>
  <c r="K100"/>
  <c r="J100"/>
  <c r="I100"/>
  <c r="H100"/>
  <c r="G100"/>
  <c r="F100"/>
  <c r="T99"/>
  <c r="S99"/>
  <c r="R99"/>
  <c r="T98"/>
  <c r="S98"/>
  <c r="R98"/>
  <c r="T97"/>
  <c r="S97"/>
  <c r="R97"/>
  <c r="T96"/>
  <c r="S96"/>
  <c r="R96"/>
  <c r="T95"/>
  <c r="S95"/>
  <c r="R95"/>
  <c r="T94"/>
  <c r="S94"/>
  <c r="R94"/>
  <c r="T93"/>
  <c r="S93"/>
  <c r="R93"/>
  <c r="T92"/>
  <c r="S92"/>
  <c r="R92"/>
  <c r="T91"/>
  <c r="S91"/>
  <c r="R91"/>
  <c r="T90"/>
  <c r="S90"/>
  <c r="R90"/>
  <c r="T89"/>
  <c r="S89"/>
  <c r="R89"/>
  <c r="T88"/>
  <c r="S88"/>
  <c r="R88"/>
  <c r="T87"/>
  <c r="S87"/>
  <c r="R87"/>
  <c r="T86"/>
  <c r="S86"/>
  <c r="R86"/>
  <c r="T85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72"/>
  <c r="S72"/>
  <c r="R72"/>
  <c r="T71"/>
  <c r="S71"/>
  <c r="R71"/>
  <c r="T70"/>
  <c r="S70"/>
  <c r="R70"/>
  <c r="T69"/>
  <c r="S69"/>
  <c r="R69"/>
  <c r="T68"/>
  <c r="S68"/>
  <c r="R68"/>
  <c r="T67"/>
  <c r="S67"/>
  <c r="R67"/>
  <c r="T66"/>
  <c r="S66"/>
  <c r="R66"/>
  <c r="T65"/>
  <c r="S65"/>
  <c r="R65"/>
  <c r="T64"/>
  <c r="S64"/>
  <c r="R64"/>
  <c r="T63"/>
  <c r="S63"/>
  <c r="R63"/>
  <c r="T62"/>
  <c r="S62"/>
  <c r="R62"/>
  <c r="T61"/>
  <c r="S61"/>
  <c r="R61"/>
  <c r="T60"/>
  <c r="S60"/>
  <c r="R60"/>
  <c r="T59"/>
  <c r="S59"/>
  <c r="R59"/>
  <c r="T58"/>
  <c r="S58"/>
  <c r="R58"/>
  <c r="T57"/>
  <c r="S57"/>
  <c r="R57"/>
  <c r="T56"/>
  <c r="S56"/>
  <c r="R56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T32"/>
  <c r="S32"/>
  <c r="R32"/>
  <c r="T31"/>
  <c r="S31"/>
  <c r="R31"/>
  <c r="T30"/>
  <c r="S30"/>
  <c r="R30"/>
  <c r="T29"/>
  <c r="S29"/>
  <c r="R29"/>
  <c r="T28"/>
  <c r="S28"/>
  <c r="R28"/>
  <c r="T27"/>
  <c r="S27"/>
  <c r="R27"/>
  <c r="T26"/>
  <c r="S26"/>
  <c r="R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T19"/>
  <c r="S19"/>
  <c r="R19"/>
  <c r="T18"/>
  <c r="S18"/>
  <c r="R18"/>
  <c r="T17"/>
  <c r="S17"/>
  <c r="R17"/>
  <c r="T16"/>
  <c r="S16"/>
  <c r="R16"/>
  <c r="T15"/>
  <c r="S15"/>
  <c r="R15"/>
  <c r="T14"/>
  <c r="S14"/>
  <c r="R14"/>
  <c r="T13"/>
  <c r="S13"/>
  <c r="R13"/>
  <c r="T12"/>
  <c r="S12"/>
  <c r="R12"/>
  <c r="T11"/>
  <c r="S11"/>
  <c r="R11"/>
  <c r="T10"/>
  <c r="S10"/>
  <c r="R10"/>
  <c r="T9"/>
  <c r="S9"/>
  <c r="R9"/>
  <c r="T8"/>
  <c r="S8"/>
  <c r="R8"/>
  <c r="T7"/>
  <c r="S7"/>
  <c r="R7"/>
  <c r="T6"/>
  <c r="S6"/>
  <c r="R6"/>
  <c r="T5"/>
  <c r="S5"/>
  <c r="R5"/>
  <c r="T4"/>
  <c r="S4"/>
  <c r="R4"/>
  <c r="T3"/>
  <c r="S3"/>
  <c r="R3"/>
  <c r="F95" i="6"/>
  <c r="T94"/>
  <c r="S94"/>
  <c r="R94"/>
  <c r="Q94"/>
  <c r="P94"/>
  <c r="O94"/>
  <c r="N94"/>
  <c r="M94"/>
  <c r="L94"/>
  <c r="K94"/>
  <c r="J94"/>
  <c r="I94"/>
  <c r="H94"/>
  <c r="G94"/>
  <c r="F94"/>
  <c r="T93"/>
  <c r="S93"/>
  <c r="R93"/>
  <c r="T92"/>
  <c r="S92"/>
  <c r="R92"/>
  <c r="T91"/>
  <c r="S91"/>
  <c r="R91"/>
  <c r="T90"/>
  <c r="S90"/>
  <c r="R90"/>
  <c r="T89"/>
  <c r="S89"/>
  <c r="R89"/>
  <c r="T88"/>
  <c r="S88"/>
  <c r="R88"/>
  <c r="T87"/>
  <c r="S87"/>
  <c r="R87"/>
  <c r="T86"/>
  <c r="S86"/>
  <c r="R86"/>
  <c r="T85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72"/>
  <c r="S72"/>
  <c r="R72"/>
  <c r="T71"/>
  <c r="S71"/>
  <c r="R71"/>
  <c r="T70"/>
  <c r="S70"/>
  <c r="R70"/>
  <c r="T69"/>
  <c r="S69"/>
  <c r="R69"/>
  <c r="T68"/>
  <c r="S68"/>
  <c r="R68"/>
  <c r="T67"/>
  <c r="S67"/>
  <c r="R67"/>
  <c r="T66"/>
  <c r="S66"/>
  <c r="R66"/>
  <c r="T65"/>
  <c r="S65"/>
  <c r="R65"/>
  <c r="T64"/>
  <c r="S64"/>
  <c r="R64"/>
  <c r="T63"/>
  <c r="S63"/>
  <c r="R63"/>
  <c r="T62"/>
  <c r="S62"/>
  <c r="R62"/>
  <c r="T61"/>
  <c r="S61"/>
  <c r="R61"/>
  <c r="T60"/>
  <c r="S60"/>
  <c r="R60"/>
  <c r="T59"/>
  <c r="S59"/>
  <c r="R59"/>
  <c r="T58"/>
  <c r="S58"/>
  <c r="R58"/>
  <c r="T57"/>
  <c r="S57"/>
  <c r="R57"/>
  <c r="T56"/>
  <c r="S56"/>
  <c r="R56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T32"/>
  <c r="S32"/>
  <c r="R32"/>
  <c r="T31"/>
  <c r="S31"/>
  <c r="R31"/>
  <c r="T30"/>
  <c r="S30"/>
  <c r="R30"/>
  <c r="T29"/>
  <c r="S29"/>
  <c r="R29"/>
  <c r="T28"/>
  <c r="S28"/>
  <c r="R28"/>
  <c r="T27"/>
  <c r="S27"/>
  <c r="R27"/>
  <c r="T26"/>
  <c r="S26"/>
  <c r="R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T19"/>
  <c r="S19"/>
  <c r="R19"/>
  <c r="T18"/>
  <c r="S18"/>
  <c r="R18"/>
  <c r="T17"/>
  <c r="S17"/>
  <c r="R17"/>
  <c r="T16"/>
  <c r="S16"/>
  <c r="R16"/>
  <c r="T15"/>
  <c r="S15"/>
  <c r="R15"/>
  <c r="T14"/>
  <c r="S14"/>
  <c r="R14"/>
  <c r="T13"/>
  <c r="S13"/>
  <c r="R13"/>
  <c r="T12"/>
  <c r="S12"/>
  <c r="R12"/>
  <c r="T11"/>
  <c r="S11"/>
  <c r="R11"/>
  <c r="T10"/>
  <c r="S10"/>
  <c r="R10"/>
  <c r="T9"/>
  <c r="S9"/>
  <c r="R9"/>
  <c r="T8"/>
  <c r="S8"/>
  <c r="R8"/>
  <c r="T7"/>
  <c r="S7"/>
  <c r="R7"/>
  <c r="T6"/>
  <c r="S6"/>
  <c r="R6"/>
  <c r="T5"/>
  <c r="S5"/>
  <c r="R5"/>
  <c r="T4"/>
  <c r="S4"/>
  <c r="R4"/>
  <c r="T3"/>
  <c r="S3"/>
  <c r="R3"/>
  <c r="H87" i="5"/>
  <c r="F86"/>
  <c r="T85"/>
  <c r="S85"/>
  <c r="R85"/>
  <c r="Q85"/>
  <c r="P85"/>
  <c r="O85"/>
  <c r="N85"/>
  <c r="M85"/>
  <c r="L85"/>
  <c r="K85"/>
  <c r="J85"/>
  <c r="I85"/>
  <c r="H85"/>
  <c r="G85"/>
  <c r="F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72"/>
  <c r="S72"/>
  <c r="R72"/>
  <c r="T71"/>
  <c r="S71"/>
  <c r="R71"/>
  <c r="T70"/>
  <c r="S70"/>
  <c r="R70"/>
  <c r="T69"/>
  <c r="S69"/>
  <c r="R69"/>
  <c r="T68"/>
  <c r="S68"/>
  <c r="R68"/>
  <c r="T67"/>
  <c r="S67"/>
  <c r="R67"/>
  <c r="T66"/>
  <c r="S66"/>
  <c r="R66"/>
  <c r="T65"/>
  <c r="S65"/>
  <c r="R65"/>
  <c r="T64"/>
  <c r="S64"/>
  <c r="R64"/>
  <c r="T63"/>
  <c r="S63"/>
  <c r="R63"/>
  <c r="T62"/>
  <c r="S62"/>
  <c r="R62"/>
  <c r="T61"/>
  <c r="S61"/>
  <c r="R61"/>
  <c r="T60"/>
  <c r="S60"/>
  <c r="R60"/>
  <c r="T59"/>
  <c r="S59"/>
  <c r="R59"/>
  <c r="T58"/>
  <c r="S58"/>
  <c r="R58"/>
  <c r="T57"/>
  <c r="S57"/>
  <c r="R57"/>
  <c r="T56"/>
  <c r="S56"/>
  <c r="R56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T32"/>
  <c r="S32"/>
  <c r="R32"/>
  <c r="T31"/>
  <c r="S31"/>
  <c r="R31"/>
  <c r="T30"/>
  <c r="S30"/>
  <c r="R30"/>
  <c r="T29"/>
  <c r="S29"/>
  <c r="R29"/>
  <c r="T28"/>
  <c r="S28"/>
  <c r="R28"/>
  <c r="T27"/>
  <c r="S27"/>
  <c r="R27"/>
  <c r="T26"/>
  <c r="S26"/>
  <c r="R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T19"/>
  <c r="S19"/>
  <c r="R19"/>
  <c r="T18"/>
  <c r="S18"/>
  <c r="R18"/>
  <c r="T17"/>
  <c r="S17"/>
  <c r="R17"/>
  <c r="T16"/>
  <c r="S16"/>
  <c r="R16"/>
  <c r="T15"/>
  <c r="S15"/>
  <c r="R15"/>
  <c r="T14"/>
  <c r="S14"/>
  <c r="R14"/>
  <c r="T13"/>
  <c r="S13"/>
  <c r="R13"/>
  <c r="T12"/>
  <c r="S12"/>
  <c r="R12"/>
  <c r="T11"/>
  <c r="S11"/>
  <c r="R11"/>
  <c r="T10"/>
  <c r="S10"/>
  <c r="R10"/>
  <c r="T9"/>
  <c r="S9"/>
  <c r="R9"/>
  <c r="T8"/>
  <c r="S8"/>
  <c r="R8"/>
  <c r="T7"/>
  <c r="S7"/>
  <c r="R7"/>
  <c r="T6"/>
  <c r="S6"/>
  <c r="R6"/>
  <c r="T5"/>
  <c r="S5"/>
  <c r="R5"/>
  <c r="T4"/>
  <c r="S4"/>
  <c r="R4"/>
  <c r="T3"/>
  <c r="S3"/>
  <c r="R3"/>
  <c r="T103" i="4"/>
  <c r="H103"/>
  <c r="F102"/>
  <c r="T101"/>
  <c r="S101"/>
  <c r="R101"/>
  <c r="Q101"/>
  <c r="P101"/>
  <c r="O101"/>
  <c r="N101"/>
  <c r="M101"/>
  <c r="L101"/>
  <c r="K101"/>
  <c r="J101"/>
  <c r="I101"/>
  <c r="H101"/>
  <c r="G101"/>
  <c r="F101"/>
  <c r="T100"/>
  <c r="S100"/>
  <c r="R100"/>
  <c r="T99"/>
  <c r="S99"/>
  <c r="R99"/>
  <c r="T98"/>
  <c r="S98"/>
  <c r="R98"/>
  <c r="T97"/>
  <c r="S97"/>
  <c r="R97"/>
  <c r="T96"/>
  <c r="S96"/>
  <c r="R96"/>
  <c r="T95"/>
  <c r="S95"/>
  <c r="R95"/>
  <c r="T94"/>
  <c r="S94"/>
  <c r="R94"/>
  <c r="T93"/>
  <c r="S93"/>
  <c r="R93"/>
  <c r="T92"/>
  <c r="S92"/>
  <c r="R92"/>
  <c r="T91"/>
  <c r="S91"/>
  <c r="R91"/>
  <c r="T90"/>
  <c r="S90"/>
  <c r="R90"/>
  <c r="T89"/>
  <c r="S89"/>
  <c r="R89"/>
  <c r="T88"/>
  <c r="S88"/>
  <c r="R88"/>
  <c r="T87"/>
  <c r="S87"/>
  <c r="R87"/>
  <c r="T86"/>
  <c r="S86"/>
  <c r="R86"/>
  <c r="T85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72"/>
  <c r="S72"/>
  <c r="R72"/>
  <c r="T71"/>
  <c r="S71"/>
  <c r="R71"/>
  <c r="T70"/>
  <c r="S70"/>
  <c r="R70"/>
  <c r="T69"/>
  <c r="S69"/>
  <c r="R69"/>
  <c r="T68"/>
  <c r="S68"/>
  <c r="R68"/>
  <c r="T67"/>
  <c r="S67"/>
  <c r="R67"/>
  <c r="T66"/>
  <c r="S66"/>
  <c r="R66"/>
  <c r="T65"/>
  <c r="S65"/>
  <c r="R65"/>
  <c r="T64"/>
  <c r="S64"/>
  <c r="R64"/>
  <c r="T63"/>
  <c r="S63"/>
  <c r="R63"/>
  <c r="T62"/>
  <c r="S62"/>
  <c r="R62"/>
  <c r="T61"/>
  <c r="S61"/>
  <c r="R61"/>
  <c r="T60"/>
  <c r="S60"/>
  <c r="R60"/>
  <c r="T59"/>
  <c r="S59"/>
  <c r="R59"/>
  <c r="T58"/>
  <c r="S58"/>
  <c r="R58"/>
  <c r="T57"/>
  <c r="S57"/>
  <c r="R57"/>
  <c r="T56"/>
  <c r="S56"/>
  <c r="R56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T32"/>
  <c r="S32"/>
  <c r="R32"/>
  <c r="T31"/>
  <c r="S31"/>
  <c r="R31"/>
  <c r="T30"/>
  <c r="S30"/>
  <c r="R30"/>
  <c r="T29"/>
  <c r="S29"/>
  <c r="R29"/>
  <c r="T28"/>
  <c r="S28"/>
  <c r="R28"/>
  <c r="T27"/>
  <c r="S27"/>
  <c r="R27"/>
  <c r="T26"/>
  <c r="S26"/>
  <c r="R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T19"/>
  <c r="S19"/>
  <c r="R19"/>
  <c r="T18"/>
  <c r="S18"/>
  <c r="R18"/>
  <c r="T17"/>
  <c r="S17"/>
  <c r="R17"/>
  <c r="T16"/>
  <c r="S16"/>
  <c r="R16"/>
  <c r="T15"/>
  <c r="S15"/>
  <c r="R15"/>
  <c r="T14"/>
  <c r="S14"/>
  <c r="R14"/>
  <c r="T13"/>
  <c r="S13"/>
  <c r="R13"/>
  <c r="T12"/>
  <c r="S12"/>
  <c r="R12"/>
  <c r="T11"/>
  <c r="S11"/>
  <c r="R11"/>
  <c r="T10"/>
  <c r="S10"/>
  <c r="R10"/>
  <c r="T9"/>
  <c r="S9"/>
  <c r="R9"/>
  <c r="T8"/>
  <c r="S8"/>
  <c r="R8"/>
  <c r="T7"/>
  <c r="S7"/>
  <c r="R7"/>
  <c r="T6"/>
  <c r="S6"/>
  <c r="R6"/>
  <c r="T5"/>
  <c r="S5"/>
  <c r="R5"/>
  <c r="T4"/>
  <c r="S4"/>
  <c r="R4"/>
  <c r="T3"/>
  <c r="S3"/>
  <c r="R3"/>
  <c r="F95" i="3"/>
  <c r="T94"/>
  <c r="S94"/>
  <c r="R94"/>
  <c r="Q94"/>
  <c r="P94"/>
  <c r="O94"/>
  <c r="N94"/>
  <c r="M94"/>
  <c r="L94"/>
  <c r="K94"/>
  <c r="J94"/>
  <c r="I94"/>
  <c r="H94"/>
  <c r="G94"/>
  <c r="F94"/>
  <c r="T93"/>
  <c r="S93"/>
  <c r="R93"/>
  <c r="T92"/>
  <c r="S92"/>
  <c r="R92"/>
  <c r="T91"/>
  <c r="S91"/>
  <c r="R91"/>
  <c r="T90"/>
  <c r="S90"/>
  <c r="R90"/>
  <c r="T89"/>
  <c r="S89"/>
  <c r="R89"/>
  <c r="T88"/>
  <c r="S88"/>
  <c r="R88"/>
  <c r="T87"/>
  <c r="S87"/>
  <c r="R87"/>
  <c r="T86"/>
  <c r="S86"/>
  <c r="R86"/>
  <c r="T85"/>
  <c r="S85"/>
  <c r="R85"/>
  <c r="T84"/>
  <c r="S84"/>
  <c r="R84"/>
  <c r="T83"/>
  <c r="S83"/>
  <c r="R83"/>
  <c r="T82"/>
  <c r="S82"/>
  <c r="R82"/>
  <c r="T81"/>
  <c r="S81"/>
  <c r="R81"/>
  <c r="T80"/>
  <c r="S80"/>
  <c r="R80"/>
  <c r="T79"/>
  <c r="S79"/>
  <c r="R79"/>
  <c r="T78"/>
  <c r="S78"/>
  <c r="R78"/>
  <c r="T77"/>
  <c r="S77"/>
  <c r="R77"/>
  <c r="T76"/>
  <c r="S76"/>
  <c r="R76"/>
  <c r="T75"/>
  <c r="S75"/>
  <c r="R75"/>
  <c r="T74"/>
  <c r="S74"/>
  <c r="R74"/>
  <c r="T73"/>
  <c r="S73"/>
  <c r="R73"/>
  <c r="T72"/>
  <c r="S72"/>
  <c r="R72"/>
  <c r="T71"/>
  <c r="S71"/>
  <c r="R71"/>
  <c r="T70"/>
  <c r="S70"/>
  <c r="R70"/>
  <c r="T69"/>
  <c r="S69"/>
  <c r="R69"/>
  <c r="T68"/>
  <c r="S68"/>
  <c r="R68"/>
  <c r="T67"/>
  <c r="S67"/>
  <c r="R67"/>
  <c r="T66"/>
  <c r="S66"/>
  <c r="R66"/>
  <c r="T65"/>
  <c r="S65"/>
  <c r="R65"/>
  <c r="T64"/>
  <c r="S64"/>
  <c r="R64"/>
  <c r="T63"/>
  <c r="S63"/>
  <c r="R63"/>
  <c r="T62"/>
  <c r="S62"/>
  <c r="R62"/>
  <c r="T61"/>
  <c r="S61"/>
  <c r="R61"/>
  <c r="T60"/>
  <c r="S60"/>
  <c r="R60"/>
  <c r="T59"/>
  <c r="S59"/>
  <c r="R59"/>
  <c r="T58"/>
  <c r="S58"/>
  <c r="R58"/>
  <c r="T57"/>
  <c r="S57"/>
  <c r="R57"/>
  <c r="T56"/>
  <c r="S56"/>
  <c r="R56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T32"/>
  <c r="S32"/>
  <c r="R32"/>
  <c r="T31"/>
  <c r="S31"/>
  <c r="R31"/>
  <c r="T30"/>
  <c r="S30"/>
  <c r="R30"/>
  <c r="T29"/>
  <c r="S29"/>
  <c r="R29"/>
  <c r="T28"/>
  <c r="S28"/>
  <c r="R28"/>
  <c r="T27"/>
  <c r="S27"/>
  <c r="R27"/>
  <c r="T26"/>
  <c r="S26"/>
  <c r="R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T19"/>
  <c r="S19"/>
  <c r="R19"/>
  <c r="T18"/>
  <c r="S18"/>
  <c r="R18"/>
  <c r="T17"/>
  <c r="S17"/>
  <c r="R17"/>
  <c r="T16"/>
  <c r="S16"/>
  <c r="R16"/>
  <c r="T15"/>
  <c r="S15"/>
  <c r="R15"/>
  <c r="T14"/>
  <c r="S14"/>
  <c r="R14"/>
  <c r="T13"/>
  <c r="S13"/>
  <c r="R13"/>
  <c r="T12"/>
  <c r="S12"/>
  <c r="R12"/>
  <c r="T11"/>
  <c r="S11"/>
  <c r="R11"/>
  <c r="T10"/>
  <c r="S10"/>
  <c r="R10"/>
  <c r="T9"/>
  <c r="S9"/>
  <c r="R9"/>
  <c r="T8"/>
  <c r="S8"/>
  <c r="R8"/>
  <c r="T7"/>
  <c r="S7"/>
  <c r="R7"/>
  <c r="T6"/>
  <c r="S6"/>
  <c r="R6"/>
  <c r="T5"/>
  <c r="S5"/>
  <c r="R5"/>
  <c r="T4"/>
  <c r="S4"/>
  <c r="R4"/>
  <c r="T3"/>
  <c r="S3"/>
  <c r="R3"/>
  <c r="T62" i="2"/>
  <c r="S62"/>
  <c r="R62"/>
  <c r="Q62"/>
  <c r="N62"/>
  <c r="M62"/>
  <c r="L62"/>
  <c r="K62"/>
  <c r="J62"/>
  <c r="I62"/>
  <c r="H62"/>
  <c r="G62"/>
  <c r="T61"/>
  <c r="S61"/>
  <c r="R61"/>
  <c r="T60"/>
  <c r="S60"/>
  <c r="R60"/>
  <c r="T59"/>
  <c r="S59"/>
  <c r="R59"/>
  <c r="T58"/>
  <c r="S58"/>
  <c r="R58"/>
  <c r="T57"/>
  <c r="S57"/>
  <c r="R57"/>
  <c r="T56"/>
  <c r="S56"/>
  <c r="R56"/>
  <c r="T55"/>
  <c r="S55"/>
  <c r="R55"/>
  <c r="T54"/>
  <c r="S54"/>
  <c r="R54"/>
  <c r="T53"/>
  <c r="S53"/>
  <c r="R53"/>
  <c r="T52"/>
  <c r="S52"/>
  <c r="R52"/>
  <c r="T51"/>
  <c r="S51"/>
  <c r="R51"/>
  <c r="T50"/>
  <c r="S50"/>
  <c r="R50"/>
  <c r="T49"/>
  <c r="S49"/>
  <c r="R49"/>
  <c r="T48"/>
  <c r="S48"/>
  <c r="R48"/>
  <c r="T47"/>
  <c r="S47"/>
  <c r="R47"/>
  <c r="T46"/>
  <c r="S46"/>
  <c r="R46"/>
  <c r="T45"/>
  <c r="S45"/>
  <c r="R45"/>
  <c r="T44"/>
  <c r="S44"/>
  <c r="R44"/>
  <c r="T43"/>
  <c r="S43"/>
  <c r="R43"/>
  <c r="T42"/>
  <c r="S42"/>
  <c r="R42"/>
  <c r="T41"/>
  <c r="S41"/>
  <c r="R41"/>
  <c r="T40"/>
  <c r="S40"/>
  <c r="R40"/>
  <c r="T39"/>
  <c r="S39"/>
  <c r="R39"/>
  <c r="T38"/>
  <c r="S38"/>
  <c r="R38"/>
  <c r="T37"/>
  <c r="S37"/>
  <c r="R37"/>
  <c r="T36"/>
  <c r="S36"/>
  <c r="R36"/>
  <c r="T35"/>
  <c r="S35"/>
  <c r="R35"/>
  <c r="T34"/>
  <c r="S34"/>
  <c r="R34"/>
  <c r="T33"/>
  <c r="S33"/>
  <c r="R33"/>
  <c r="T32"/>
  <c r="S32"/>
  <c r="R32"/>
  <c r="T31"/>
  <c r="S31"/>
  <c r="R31"/>
  <c r="T30"/>
  <c r="S30"/>
  <c r="R30"/>
  <c r="T29"/>
  <c r="S29"/>
  <c r="R29"/>
  <c r="T28"/>
  <c r="S28"/>
  <c r="R28"/>
  <c r="T27"/>
  <c r="S27"/>
  <c r="R27"/>
  <c r="T26"/>
  <c r="S26"/>
  <c r="R26"/>
  <c r="T25"/>
  <c r="S25"/>
  <c r="R25"/>
  <c r="T24"/>
  <c r="S24"/>
  <c r="R24"/>
  <c r="T23"/>
  <c r="S23"/>
  <c r="R23"/>
  <c r="T22"/>
  <c r="S22"/>
  <c r="R22"/>
  <c r="T21"/>
  <c r="S21"/>
  <c r="R21"/>
  <c r="T20"/>
  <c r="S20"/>
  <c r="R20"/>
  <c r="T19"/>
  <c r="S19"/>
  <c r="R19"/>
  <c r="T18"/>
  <c r="S18"/>
  <c r="R18"/>
  <c r="T17"/>
  <c r="S17"/>
  <c r="R17"/>
  <c r="T16"/>
  <c r="S16"/>
  <c r="R16"/>
  <c r="T15"/>
  <c r="S15"/>
  <c r="R15"/>
  <c r="T14"/>
  <c r="S14"/>
  <c r="R14"/>
  <c r="T13"/>
  <c r="S13"/>
  <c r="R13"/>
  <c r="T12"/>
  <c r="S12"/>
  <c r="R12"/>
  <c r="T11"/>
  <c r="S11"/>
  <c r="R11"/>
  <c r="T10"/>
  <c r="S10"/>
  <c r="R10"/>
  <c r="T9"/>
  <c r="S9"/>
  <c r="R9"/>
  <c r="T8"/>
  <c r="S8"/>
  <c r="R8"/>
  <c r="T7"/>
  <c r="S7"/>
  <c r="R7"/>
  <c r="T6"/>
  <c r="S6"/>
  <c r="R6"/>
  <c r="T5"/>
  <c r="S5"/>
  <c r="R5"/>
  <c r="T4"/>
  <c r="S4"/>
  <c r="R4"/>
  <c r="T3"/>
  <c r="S3"/>
  <c r="R3"/>
  <c r="T9" i="1"/>
  <c r="S9"/>
  <c r="R9"/>
  <c r="Q9"/>
  <c r="N9"/>
  <c r="M9"/>
  <c r="L9"/>
  <c r="K9"/>
  <c r="J9"/>
  <c r="H9"/>
  <c r="G9"/>
  <c r="F9"/>
  <c r="T8"/>
  <c r="S8"/>
  <c r="R8"/>
  <c r="T7"/>
  <c r="S7"/>
  <c r="R7"/>
  <c r="T6"/>
  <c r="S6"/>
  <c r="R6"/>
  <c r="T5"/>
  <c r="S5"/>
  <c r="R5"/>
  <c r="T4"/>
  <c r="S4"/>
  <c r="R4"/>
  <c r="T3"/>
  <c r="S3"/>
  <c r="R3"/>
  <c r="R30" i="10"/>
  <c r="R28"/>
  <c r="F245" i="35"/>
  <c r="F159" i="33"/>
  <c r="L18" i="38"/>
  <c r="E31" i="10"/>
  <c r="G197" i="43"/>
  <c r="H115" i="41"/>
  <c r="C195" i="43"/>
  <c r="D31" i="10"/>
  <c r="G180" i="41"/>
  <c r="H175" i="28"/>
  <c r="G67" i="37"/>
  <c r="I206"/>
  <c r="H163" i="38"/>
  <c r="I63" i="33"/>
  <c r="B26"/>
  <c r="F140"/>
  <c r="F140" i="35"/>
  <c r="B14" i="41"/>
  <c r="F118" i="38"/>
  <c r="E30" i="10"/>
  <c r="G242" i="41"/>
  <c r="G5" i="37"/>
  <c r="C258" i="35"/>
  <c r="V197" i="43"/>
  <c r="V3"/>
  <c r="H108" i="35"/>
  <c r="V38" i="28"/>
  <c r="G20" i="35"/>
  <c r="B131"/>
  <c r="L60"/>
  <c r="F189" i="37"/>
  <c r="C205" i="29"/>
  <c r="L238" i="38"/>
  <c r="G64" i="43"/>
  <c r="I156" i="41"/>
  <c r="G181" i="29"/>
  <c r="F181" i="28"/>
  <c r="C279" i="35"/>
  <c r="D127" i="41"/>
  <c r="U30" i="10"/>
  <c r="S30"/>
  <c r="C267" i="37"/>
  <c r="D28" i="10"/>
  <c r="H60" i="41"/>
  <c r="H130" i="35"/>
  <c r="V62" i="38"/>
  <c r="I8" i="35"/>
  <c r="H77" i="41"/>
  <c r="V117" i="35"/>
  <c r="M146" i="41"/>
  <c r="C241" i="37"/>
  <c r="B177" i="43"/>
  <c r="G128" i="33"/>
  <c r="D150" i="35"/>
  <c r="B160" i="37"/>
  <c r="C96" i="41"/>
  <c r="F87" i="35"/>
  <c r="B76" i="33"/>
  <c r="B226"/>
  <c r="H46" i="28"/>
  <c r="C83" i="43"/>
  <c r="D193" i="41"/>
  <c r="I52" i="28"/>
  <c r="G245" i="37"/>
  <c r="B103" i="38"/>
  <c r="G144" i="28"/>
  <c r="G184"/>
  <c r="H31" i="41"/>
  <c r="G139" i="29"/>
  <c r="H169"/>
  <c r="G18" i="28"/>
  <c r="I153" i="29"/>
  <c r="U31" i="10"/>
  <c r="S31"/>
  <c r="I111" i="28"/>
  <c r="G38"/>
  <c r="M24" i="10"/>
  <c r="I206" i="28"/>
  <c r="F138" i="41"/>
  <c r="D83" i="35"/>
  <c r="B182"/>
  <c r="G13" i="33"/>
  <c r="I30" i="38"/>
  <c r="G184" i="35"/>
  <c r="H85" i="33"/>
  <c r="D164" i="43"/>
  <c r="L226" i="35"/>
  <c r="F26" i="43"/>
  <c r="D138" i="33"/>
  <c r="H183" i="37"/>
  <c r="G230" i="41"/>
  <c r="G241"/>
  <c r="G4" i="28"/>
  <c r="L138" i="35"/>
  <c r="F79"/>
  <c r="B43" i="38"/>
  <c r="V152"/>
  <c r="G93"/>
  <c r="L85" i="43"/>
  <c r="C233" i="41"/>
  <c r="G214" i="29"/>
  <c r="I5" i="43"/>
  <c r="G204" i="33"/>
  <c r="V128" i="41"/>
  <c r="G200" i="29"/>
  <c r="L186" i="35"/>
  <c r="B200"/>
  <c r="C40" i="37"/>
  <c r="V17" i="43"/>
  <c r="C196" i="29"/>
  <c r="F223"/>
  <c r="M101" i="33"/>
  <c r="V246" i="35"/>
  <c r="H184" i="33"/>
  <c r="I183" i="28"/>
  <c r="H125"/>
  <c r="M153" i="29"/>
  <c r="H4" i="37"/>
  <c r="V33" i="43"/>
  <c r="F112" i="37"/>
  <c r="F232" i="38"/>
  <c r="D125"/>
  <c r="H206" i="28"/>
  <c r="F34" i="35"/>
  <c r="L56" i="38"/>
  <c r="M128" i="29"/>
  <c r="D164" i="38"/>
  <c r="L14" i="43"/>
  <c r="V196" i="41"/>
  <c r="I180" i="37"/>
  <c r="M207" i="38"/>
  <c r="V173" i="29"/>
  <c r="B67" i="33"/>
  <c r="F108" i="35"/>
  <c r="L19"/>
  <c r="F3" i="43"/>
  <c r="C4" i="33"/>
  <c r="G160" i="28"/>
  <c r="F31" i="38"/>
  <c r="B126"/>
  <c r="G174" i="43"/>
  <c r="H22" i="38"/>
  <c r="D137" i="41"/>
  <c r="B161" i="35"/>
  <c r="F55" i="43"/>
  <c r="B14" i="37"/>
  <c r="D152" i="28"/>
  <c r="H136" i="41"/>
  <c r="V5" i="38"/>
  <c r="L17" i="43"/>
  <c r="C47" i="41"/>
  <c r="B24" i="33"/>
  <c r="M179" i="43"/>
  <c r="L73" i="35"/>
  <c r="F288"/>
  <c r="F278"/>
  <c r="M148" i="33"/>
  <c r="G113" i="43"/>
  <c r="V166" i="35"/>
  <c r="B4" i="38"/>
  <c r="H205"/>
  <c r="L115" i="37"/>
  <c r="H83" i="33"/>
  <c r="D116" i="43"/>
  <c r="G244" i="35"/>
  <c r="B100" i="28"/>
  <c r="C125"/>
  <c r="H199" i="38"/>
  <c r="I193" i="43"/>
  <c r="B15" i="33"/>
  <c r="G61"/>
  <c r="F221"/>
  <c r="M144" i="28"/>
  <c r="C151" i="38"/>
  <c r="H14" i="28"/>
  <c r="I95" i="37"/>
  <c r="D112" i="38"/>
  <c r="L169"/>
  <c r="I55" i="35"/>
  <c r="H198"/>
  <c r="D145" i="37"/>
  <c r="M172"/>
  <c r="C198" i="38"/>
  <c r="V86" i="37"/>
  <c r="G122" i="28"/>
  <c r="G18" i="33"/>
  <c r="L165" i="41"/>
  <c r="B231"/>
  <c r="B17" i="35"/>
  <c r="V122" i="43"/>
  <c r="I164" i="28"/>
  <c r="V198" i="35"/>
  <c r="B26" i="43"/>
  <c r="D27" i="37"/>
  <c r="M12" i="38"/>
  <c r="V218" i="35"/>
  <c r="G185" i="37"/>
  <c r="B15" i="28"/>
  <c r="G196" i="41"/>
  <c r="H162" i="33"/>
  <c r="L89" i="41"/>
  <c r="F144" i="29"/>
  <c r="M102" i="28"/>
  <c r="M206" i="35"/>
  <c r="V202" i="29"/>
  <c r="L125" i="38"/>
  <c r="G147" i="35"/>
  <c r="F217" i="41"/>
  <c r="G68" i="28"/>
  <c r="B85"/>
  <c r="D125" i="35"/>
  <c r="M191" i="37"/>
  <c r="F242" i="35"/>
  <c r="D77" i="43"/>
  <c r="D135"/>
  <c r="C89" i="37"/>
  <c r="B125" i="41"/>
  <c r="L146" i="28"/>
  <c r="H286" i="35"/>
  <c r="I229" i="41"/>
  <c r="C90" i="35"/>
  <c r="I224" i="38"/>
  <c r="I230" i="29"/>
  <c r="L152" i="43"/>
  <c r="F265" i="35"/>
  <c r="B91" i="41"/>
  <c r="V170" i="33"/>
  <c r="H144" i="35"/>
  <c r="C99" i="38"/>
  <c r="L24" i="28"/>
  <c r="B38" i="43"/>
  <c r="D136" i="38"/>
  <c r="H172" i="33"/>
  <c r="I68"/>
  <c r="B246" i="38"/>
  <c r="V35" i="43"/>
  <c r="G123" i="38"/>
  <c r="L174" i="35"/>
  <c r="B140" i="43"/>
  <c r="F152" i="29"/>
  <c r="L228" i="41"/>
  <c r="M65" i="28"/>
  <c r="F71" i="37"/>
  <c r="B121" i="41"/>
  <c r="V86" i="28"/>
  <c r="D157" i="38"/>
  <c r="C48" i="37"/>
  <c r="B92" i="35"/>
  <c r="D46" i="38"/>
  <c r="B242" i="35"/>
  <c r="G165"/>
  <c r="F141" i="29"/>
  <c r="B111" i="35"/>
  <c r="M39" i="43"/>
  <c r="B21" i="41"/>
  <c r="D11" i="35"/>
  <c r="F94" i="43"/>
  <c r="F10" i="38"/>
  <c r="M15" i="33"/>
  <c r="B102" i="38"/>
  <c r="G136" i="43"/>
  <c r="H90" i="38"/>
  <c r="L214" i="29"/>
  <c r="B189" i="28"/>
  <c r="G236" i="38"/>
  <c r="L67" i="37"/>
  <c r="H38"/>
  <c r="M31" i="10"/>
  <c r="I197" i="43"/>
  <c r="L114" i="38"/>
  <c r="D245"/>
  <c r="G3"/>
  <c r="M23" i="35"/>
  <c r="M190" i="33"/>
  <c r="D136" i="35"/>
  <c r="M88"/>
  <c r="F141" i="41"/>
  <c r="D198" i="28"/>
  <c r="G143" i="29"/>
  <c r="V229" i="35"/>
  <c r="M170" i="37"/>
  <c r="H102" i="43"/>
  <c r="F230" i="35"/>
  <c r="G214"/>
  <c r="V66" i="43"/>
  <c r="D52" i="38"/>
  <c r="I187" i="37"/>
  <c r="C140" i="33"/>
  <c r="L88" i="43"/>
  <c r="F231" i="38"/>
  <c r="D84" i="43"/>
  <c r="C160" i="28"/>
  <c r="D53" i="35"/>
  <c r="L219"/>
  <c r="B141" i="43"/>
  <c r="F62"/>
  <c r="M68" i="38"/>
  <c r="G196" i="43"/>
  <c r="G184"/>
  <c r="C223" i="38"/>
  <c r="F284" i="35"/>
  <c r="B154" i="28"/>
  <c r="I61"/>
  <c r="M127" i="43"/>
  <c r="I147" i="41"/>
  <c r="F70" i="35"/>
  <c r="V188" i="43"/>
  <c r="M185"/>
  <c r="I69" i="28"/>
  <c r="G54"/>
  <c r="B180"/>
  <c r="M98" i="38"/>
  <c r="V192" i="37"/>
  <c r="I65" i="38"/>
  <c r="G87" i="35"/>
  <c r="V162" i="38"/>
  <c r="F142" i="33"/>
  <c r="L60" i="43"/>
  <c r="F123" i="35"/>
  <c r="C168" i="43"/>
  <c r="C113" i="35"/>
  <c r="M121" i="41"/>
  <c r="H234" i="38"/>
  <c r="B16" i="35"/>
  <c r="I43" i="38"/>
  <c r="C182"/>
  <c r="D44" i="43"/>
  <c r="S28" i="10"/>
  <c r="U28"/>
  <c r="M30"/>
  <c r="I242" i="41"/>
  <c r="V132" i="38"/>
  <c r="V18" i="29"/>
  <c r="V244"/>
  <c r="L176" i="28"/>
  <c r="V126"/>
  <c r="V9" i="37"/>
  <c r="I124" i="41"/>
  <c r="V105" i="28"/>
  <c r="G146" i="29"/>
  <c r="D208" i="38"/>
  <c r="V142" i="33"/>
  <c r="H203" i="41"/>
  <c r="M94"/>
  <c r="D65" i="38"/>
  <c r="L108" i="43"/>
  <c r="H212" i="37"/>
  <c r="D283" i="35"/>
  <c r="V37" i="43"/>
  <c r="F233" i="29"/>
  <c r="F243"/>
  <c r="C25" i="41"/>
  <c r="L35" i="33"/>
  <c r="V86" i="35"/>
  <c r="M239" i="41"/>
  <c r="G262" i="37"/>
  <c r="G81" i="35"/>
  <c r="I25" i="41"/>
  <c r="D168"/>
  <c r="M168" i="37"/>
  <c r="B210"/>
  <c r="B59" i="28"/>
  <c r="F31" i="37"/>
  <c r="V232" i="33"/>
  <c r="H22"/>
  <c r="G32" i="41"/>
  <c r="D109" i="35"/>
  <c r="F79" i="33"/>
  <c r="D71" i="37"/>
  <c r="M127" i="33"/>
  <c r="C191" i="43"/>
  <c r="G217" i="35"/>
  <c r="M65" i="37"/>
  <c r="V227" i="35"/>
  <c r="B62" i="33"/>
  <c r="M57" i="28"/>
  <c r="H193" i="41"/>
  <c r="H241" i="37"/>
  <c r="G21" i="28"/>
  <c r="C204" i="29"/>
  <c r="F160" i="35"/>
  <c r="C51" i="33"/>
  <c r="C60" i="43"/>
  <c r="V222" i="37"/>
  <c r="M19" i="43"/>
  <c r="L34" i="28"/>
  <c r="F70" i="33"/>
  <c r="D125" i="37"/>
  <c r="V115"/>
  <c r="I172" i="35"/>
  <c r="B150" i="33"/>
  <c r="C148" i="41"/>
  <c r="D36"/>
  <c r="H202"/>
  <c r="B25" i="38"/>
  <c r="G58"/>
  <c r="C108" i="33"/>
  <c r="B155" i="41"/>
  <c r="M28" i="10"/>
  <c r="I269" i="37"/>
  <c r="I49" i="41"/>
  <c r="L158" i="43"/>
  <c r="D124" i="29"/>
  <c r="V213"/>
  <c r="M53" i="37"/>
  <c r="D75" i="43"/>
  <c r="F174"/>
  <c r="V223" i="33"/>
  <c r="B91" i="28"/>
  <c r="D194" i="35"/>
  <c r="D224"/>
  <c r="V146" i="41"/>
  <c r="D51" i="33"/>
  <c r="H241" i="35"/>
  <c r="G59"/>
  <c r="L30" i="10"/>
  <c r="H242" i="41"/>
  <c r="Y123" i="37"/>
  <c r="L28" i="10"/>
  <c r="D63" i="33"/>
  <c r="V56" i="41"/>
  <c r="L131" i="33"/>
  <c r="I40" i="28"/>
  <c r="G258" i="35"/>
  <c r="F233" i="41"/>
  <c r="M145"/>
  <c r="I159" i="35"/>
  <c r="H17" i="41"/>
  <c r="F205" i="28"/>
  <c r="F195"/>
  <c r="I157" i="41"/>
  <c r="H6" i="43"/>
  <c r="H108" i="38"/>
  <c r="C22" i="33"/>
  <c r="D196" i="35"/>
  <c r="F89" i="41"/>
  <c r="I195" i="28"/>
  <c r="I205"/>
  <c r="I131" i="43"/>
  <c r="H11" i="37"/>
  <c r="B105" i="33"/>
  <c r="B191" i="43"/>
  <c r="C116" i="41"/>
  <c r="F205" i="35"/>
  <c r="B69" i="28"/>
  <c r="C61" i="43"/>
  <c r="V219" i="35"/>
  <c r="C181" i="38"/>
  <c r="H257" i="35"/>
  <c r="L155" i="37"/>
  <c r="H139" i="43"/>
  <c r="V111" i="29"/>
  <c r="V179" i="43"/>
  <c r="D163"/>
  <c r="M212" i="37"/>
  <c r="H195" i="43"/>
  <c r="M208" i="38"/>
  <c r="B183" i="28"/>
  <c r="I90" i="43"/>
  <c r="L69" i="41"/>
  <c r="L64" i="28"/>
  <c r="H150" i="41"/>
  <c r="G144" i="37"/>
  <c r="I141" i="29"/>
  <c r="I103" i="41"/>
  <c r="B38" i="33"/>
  <c r="H203" i="37"/>
  <c r="H143" i="41"/>
  <c r="G8" i="35"/>
  <c r="V211" i="29"/>
  <c r="D265" i="35"/>
  <c r="F141" i="33"/>
  <c r="V117" i="41"/>
  <c r="G150" i="35"/>
  <c r="F179" i="33"/>
  <c r="H96"/>
  <c r="M49"/>
  <c r="V257" i="35"/>
  <c r="C57" i="43"/>
  <c r="D142" i="41"/>
  <c r="B142" i="35"/>
  <c r="I18" i="43"/>
  <c r="C135" i="41"/>
  <c r="D214" i="33"/>
  <c r="F75" i="35"/>
  <c r="I138" i="29"/>
  <c r="L57" i="37"/>
  <c r="I78"/>
  <c r="C215" i="35"/>
  <c r="I166" i="28"/>
  <c r="I195" i="38"/>
  <c r="F86" i="35"/>
  <c r="G109" i="37"/>
  <c r="L180" i="35"/>
  <c r="F179" i="41"/>
  <c r="C58" i="37"/>
  <c r="I39" i="35"/>
  <c r="G115" i="43"/>
  <c r="D239" i="41"/>
  <c r="H11" i="28"/>
  <c r="L153" i="41"/>
  <c r="F197" i="35"/>
  <c r="M22" i="28"/>
  <c r="H82" i="43"/>
  <c r="G63" i="38"/>
  <c r="F63" i="28"/>
  <c r="B198" i="38"/>
  <c r="G71" i="41"/>
  <c r="L111" i="43"/>
  <c r="H180" i="35"/>
  <c r="B115" i="41"/>
  <c r="C48"/>
  <c r="V173" i="35"/>
  <c r="M51" i="38"/>
  <c r="M76" i="28"/>
  <c r="D218" i="41"/>
  <c r="D93" i="43"/>
  <c r="I110"/>
  <c r="M154" i="37"/>
  <c r="G26" i="41"/>
  <c r="G269" i="37"/>
  <c r="G258"/>
  <c r="G268"/>
  <c r="E28" i="10"/>
  <c r="E27"/>
  <c r="G278" i="35"/>
  <c r="G288"/>
  <c r="G289"/>
  <c r="S24" i="10"/>
  <c r="L24"/>
  <c r="U24"/>
  <c r="B16" i="43"/>
  <c r="F134" i="37"/>
  <c r="Z289" i="35"/>
  <c r="H289"/>
  <c r="G128" i="28"/>
  <c r="G177" i="33"/>
  <c r="M196"/>
  <c r="L63" i="38"/>
  <c r="L144" i="37"/>
  <c r="H189" i="38"/>
  <c r="G206" i="28"/>
  <c r="G195"/>
  <c r="G205"/>
  <c r="E24" i="10"/>
  <c r="H154" i="41"/>
  <c r="B135" i="35"/>
  <c r="B40" i="38"/>
  <c r="G257" i="37"/>
  <c r="G165" i="29"/>
  <c r="M17" i="37"/>
  <c r="G156" i="33"/>
  <c r="L172" i="38"/>
  <c r="H245" i="35"/>
  <c r="D14" i="43"/>
  <c r="L142" i="35"/>
  <c r="H127" i="37"/>
  <c r="C127" i="41"/>
  <c r="I211" i="33"/>
  <c r="L200"/>
  <c r="H154" i="35"/>
  <c r="L187" i="38"/>
  <c r="F7" i="28"/>
  <c r="F44" i="43"/>
  <c r="D40" i="41"/>
  <c r="D141" i="43"/>
  <c r="G152" i="37"/>
  <c r="C7" i="43"/>
  <c r="C140" i="38"/>
  <c r="I144"/>
  <c r="M223" i="37"/>
  <c r="C93"/>
  <c r="F55" i="38"/>
  <c r="L106" i="35"/>
  <c r="F243"/>
  <c r="B72" i="38"/>
  <c r="L286" i="35"/>
  <c r="L142" i="29"/>
  <c r="C11" i="35"/>
  <c r="H4" i="41"/>
  <c r="B137" i="38"/>
  <c r="M150" i="41"/>
  <c r="C29"/>
  <c r="V119" i="33"/>
  <c r="M193" i="43"/>
  <c r="L178" i="37"/>
  <c r="L217" i="29"/>
  <c r="V14" i="37"/>
  <c r="D205" i="29"/>
  <c r="C193" i="35"/>
  <c r="D44" i="33"/>
  <c r="C149" i="35"/>
  <c r="B171" i="41"/>
  <c r="H73" i="33"/>
  <c r="F160" i="28"/>
  <c r="B59" i="41"/>
  <c r="I74" i="37"/>
  <c r="I289" i="35"/>
  <c r="I278"/>
  <c r="I288"/>
  <c r="M27" i="10"/>
  <c r="I148" i="33"/>
  <c r="F150" i="43"/>
  <c r="M239" i="29"/>
  <c r="G194" i="37"/>
  <c r="F273" i="35"/>
  <c r="C187"/>
  <c r="G105"/>
  <c r="B129"/>
  <c r="G56" i="43"/>
  <c r="M141" i="28"/>
  <c r="C247" i="37"/>
  <c r="B160" i="43"/>
  <c r="L42" i="38"/>
  <c r="V129" i="43"/>
  <c r="F78" i="28"/>
  <c r="D100" i="41"/>
  <c r="L75" i="33"/>
  <c r="H199" i="35"/>
  <c r="V36" i="33"/>
  <c r="M62" i="43"/>
  <c r="C110"/>
  <c r="F192" i="37"/>
  <c r="V136" i="33"/>
  <c r="V239" i="29"/>
  <c r="U27" i="10"/>
  <c r="H278" i="35"/>
  <c r="H288"/>
  <c r="L27" i="10"/>
  <c r="S27"/>
  <c r="H36" i="41"/>
  <c r="B22"/>
  <c r="I145" i="37"/>
  <c r="B147" i="28"/>
  <c r="B29" i="38"/>
  <c r="V182" i="37"/>
  <c r="D130" i="33"/>
  <c r="H143" i="35"/>
  <c r="D127" i="28"/>
  <c r="M90" i="41"/>
  <c r="F78"/>
  <c r="G48" i="28"/>
  <c r="M18" i="35"/>
  <c r="I250"/>
  <c r="B241" i="29"/>
  <c r="I141" i="43"/>
  <c r="G86" i="28"/>
  <c r="I5"/>
  <c r="I35" i="35"/>
  <c r="L15" i="37"/>
  <c r="F99" i="38"/>
  <c r="C243" i="35"/>
  <c r="B48" i="33"/>
  <c r="B82" i="41"/>
  <c r="G137" i="35"/>
  <c r="L190"/>
  <c r="G123"/>
  <c r="M36" i="33"/>
  <c r="D143" i="41"/>
  <c r="F71" i="33"/>
  <c r="G42" i="37"/>
  <c r="L191" i="29"/>
  <c r="D183" i="41"/>
  <c r="H40"/>
  <c r="G179" i="38"/>
  <c r="I190" i="37"/>
  <c r="H89" i="41"/>
  <c r="B75" i="43"/>
  <c r="C102" i="41"/>
  <c r="M146" i="29"/>
  <c r="V29" i="28"/>
  <c r="C287" i="35"/>
  <c r="D27" i="10"/>
  <c r="I104" i="28"/>
  <c r="V209" i="38"/>
  <c r="D177"/>
  <c r="D80" i="41"/>
  <c r="G178" i="37"/>
  <c r="D166" i="29"/>
  <c r="F223" i="33"/>
  <c r="F234"/>
  <c r="F75" i="41"/>
  <c r="V192"/>
  <c r="D158"/>
  <c r="H197" i="33"/>
  <c r="I98"/>
  <c r="F228" i="29"/>
  <c r="H37" i="38"/>
  <c r="F240" i="41"/>
  <c r="G119" i="37"/>
  <c r="H174" i="43"/>
  <c r="B199" i="37"/>
  <c r="I149" i="29"/>
  <c r="B212" i="35"/>
  <c r="H27"/>
  <c r="I230" i="41"/>
  <c r="I241"/>
  <c r="C123" i="43"/>
  <c r="V118" i="37"/>
  <c r="C73" i="41"/>
  <c r="I196" i="43"/>
  <c r="I184"/>
  <c r="I268" i="37"/>
  <c r="I258"/>
  <c r="L6" i="28"/>
  <c r="V223" i="38"/>
  <c r="G72" i="43"/>
  <c r="F17" i="41"/>
  <c r="C17" i="38"/>
  <c r="D105" i="35"/>
  <c r="H28" i="37"/>
  <c r="I237" i="29"/>
  <c r="B280" i="35"/>
  <c r="H208"/>
  <c r="F20" i="28"/>
  <c r="C230" i="38"/>
  <c r="C52" i="33"/>
  <c r="I269" i="35"/>
  <c r="G274"/>
  <c r="M204"/>
  <c r="B160"/>
  <c r="C111" i="28"/>
  <c r="H217" i="33"/>
  <c r="G205" i="41"/>
  <c r="G141" i="43"/>
  <c r="C92" i="33"/>
  <c r="L55" i="37"/>
  <c r="C159" i="41"/>
  <c r="L9" i="37"/>
  <c r="L142" i="43"/>
  <c r="I178" i="28"/>
  <c r="B180" i="43"/>
  <c r="I145" i="38"/>
  <c r="V107" i="37"/>
  <c r="G37"/>
  <c r="V121" i="43"/>
  <c r="L63" i="35"/>
  <c r="M165"/>
  <c r="G59" i="43"/>
  <c r="G134" i="33"/>
  <c r="V61" i="43"/>
  <c r="D176" i="29"/>
  <c r="B82" i="38"/>
  <c r="I208" i="33"/>
  <c r="G239" i="35"/>
  <c r="L149" i="29"/>
  <c r="V136"/>
  <c r="I107" i="35"/>
  <c r="M95" i="28"/>
  <c r="C148" i="33"/>
  <c r="M5" i="37"/>
  <c r="F106" i="41"/>
  <c r="L185" i="33"/>
  <c r="B194"/>
  <c r="B45" i="35"/>
  <c r="L223" i="37"/>
  <c r="G9" i="35"/>
  <c r="B37" i="33"/>
  <c r="M214"/>
  <c r="B191" i="35"/>
  <c r="I76" i="33"/>
  <c r="F50" i="28"/>
  <c r="B159" i="37"/>
  <c r="B220" i="38"/>
  <c r="M68" i="35"/>
  <c r="F77" i="43"/>
  <c r="I200" i="28"/>
  <c r="G48" i="33"/>
  <c r="F54" i="43"/>
  <c r="C64" i="33"/>
  <c r="V201" i="35"/>
  <c r="L81" i="37"/>
  <c r="I126" i="38"/>
  <c r="V159" i="28"/>
  <c r="B242" i="29"/>
  <c r="V94" i="35"/>
  <c r="G224" i="38"/>
  <c r="M170" i="35"/>
  <c r="L70" i="38"/>
  <c r="L183" i="35"/>
  <c r="M4"/>
  <c r="C199"/>
  <c r="I180" i="29"/>
  <c r="B92" i="33"/>
  <c r="H59" i="38"/>
  <c r="H188" i="35"/>
  <c r="F121" i="33"/>
  <c r="V147" i="43"/>
  <c r="V28" i="38"/>
  <c r="V24" i="28"/>
  <c r="H38" i="43"/>
  <c r="F208" i="35"/>
  <c r="F31" i="28"/>
  <c r="F75" i="38"/>
  <c r="G79" i="28"/>
  <c r="M224" i="37"/>
  <c r="D100" i="38"/>
  <c r="B240" i="41"/>
  <c r="G24" i="37"/>
  <c r="B64" i="28"/>
  <c r="D152" i="41"/>
  <c r="M144" i="38"/>
  <c r="L147" i="37"/>
  <c r="V139"/>
  <c r="M182"/>
  <c r="M100" i="33"/>
  <c r="I17" i="43"/>
  <c r="L181" i="29"/>
  <c r="G132" i="28"/>
  <c r="D177" i="33"/>
  <c r="V60" i="41"/>
  <c r="D242" i="35"/>
  <c r="V53" i="41"/>
  <c r="I37" i="35"/>
  <c r="G57" i="43"/>
  <c r="L192"/>
  <c r="H197"/>
  <c r="H184"/>
  <c r="H196"/>
  <c r="L31" i="10"/>
  <c r="L154" i="38"/>
  <c r="G78" i="28"/>
  <c r="G113" i="41"/>
  <c r="B103" i="37"/>
  <c r="V23" i="43"/>
  <c r="I103" i="28"/>
  <c r="I78" i="38"/>
  <c r="G24"/>
  <c r="C5" i="43"/>
  <c r="V193" i="41"/>
  <c r="D37"/>
  <c r="B151" i="37"/>
  <c r="V94" i="29"/>
  <c r="F159" i="43"/>
  <c r="H257" i="37"/>
  <c r="G248"/>
  <c r="B46" i="28"/>
  <c r="F137" i="38"/>
  <c r="C191"/>
  <c r="C284" i="35"/>
  <c r="G243" i="38"/>
  <c r="V212"/>
  <c r="V108" i="33"/>
  <c r="B91" i="37"/>
  <c r="G74" i="38"/>
  <c r="B11" i="41"/>
  <c r="G111" i="35"/>
  <c r="G121" i="43"/>
  <c r="V50" i="35"/>
  <c r="G119"/>
  <c r="G136" i="41"/>
  <c r="H229" i="33"/>
  <c r="B257" i="37"/>
  <c r="D181" i="43"/>
  <c r="C97" i="35"/>
  <c r="G82" i="33"/>
  <c r="C168" i="29"/>
  <c r="D230" i="33"/>
  <c r="B180" i="29"/>
  <c r="F124" i="33"/>
  <c r="B28" i="41"/>
  <c r="G104" i="38"/>
  <c r="L96" i="37"/>
  <c r="D98" i="38"/>
  <c r="B166" i="37"/>
  <c r="C218"/>
  <c r="F250" i="35"/>
  <c r="G153" i="43"/>
  <c r="D153" i="38"/>
  <c r="F155" i="43"/>
  <c r="M143" i="41"/>
  <c r="G243" i="35"/>
  <c r="B233" i="33"/>
  <c r="L38" i="41"/>
  <c r="M119" i="38"/>
  <c r="D287" i="35"/>
  <c r="V84" i="29"/>
  <c r="V160" i="38"/>
  <c r="L70" i="41"/>
  <c r="I29" i="35"/>
  <c r="F81" i="41"/>
  <c r="G114" i="35"/>
  <c r="C57" i="41"/>
  <c r="D77" i="28"/>
  <c r="F31" i="33"/>
  <c r="G176" i="37"/>
  <c r="G209" i="29"/>
  <c r="C174"/>
  <c r="V138" i="33"/>
  <c r="I41" i="38"/>
  <c r="D31" i="35"/>
  <c r="D222"/>
  <c r="V178" i="37"/>
  <c r="B41" i="28"/>
  <c r="I45"/>
  <c r="L189" i="43"/>
  <c r="D177"/>
  <c r="V156" i="37"/>
  <c r="B17" i="41"/>
  <c r="B230" i="37"/>
  <c r="I38"/>
  <c r="M210" i="35"/>
  <c r="D232" i="38"/>
  <c r="I136" i="28"/>
  <c r="D211" i="33"/>
  <c r="H49" i="41"/>
  <c r="L83"/>
  <c r="L98" i="43"/>
  <c r="V165" i="33"/>
  <c r="F93"/>
  <c r="D272" i="35"/>
  <c r="L204" i="38"/>
  <c r="V99" i="37"/>
  <c r="V131" i="29"/>
  <c r="M8" i="28"/>
  <c r="F74" i="33"/>
  <c r="L156" i="38"/>
  <c r="D19" i="28"/>
  <c r="D31" i="43"/>
  <c r="C267" i="35"/>
  <c r="C134" i="28"/>
  <c r="I158" i="33"/>
  <c r="M245" i="37"/>
  <c r="G92" i="28"/>
  <c r="B4"/>
  <c r="V173" i="41"/>
  <c r="I155" i="33"/>
  <c r="V58" i="38"/>
  <c r="M219" i="35"/>
  <c r="C218" i="33"/>
  <c r="F165" i="43"/>
  <c r="C234" i="38"/>
  <c r="D91" i="35"/>
  <c r="C33" i="33"/>
  <c r="L240" i="38"/>
  <c r="M127"/>
  <c r="G66" i="41"/>
  <c r="L211" i="38"/>
  <c r="D242"/>
  <c r="I45" i="41"/>
  <c r="F32" i="33"/>
  <c r="M82" i="43"/>
  <c r="M25"/>
  <c r="D250" i="37"/>
  <c r="C128" i="41"/>
  <c r="I134" i="33"/>
  <c r="V4" i="43"/>
  <c r="C186" i="29"/>
  <c r="F28" i="33"/>
  <c r="F176" i="41"/>
  <c r="I189" i="43"/>
  <c r="I8" i="41"/>
  <c r="L190" i="38"/>
  <c r="V82"/>
  <c r="D4" i="37"/>
  <c r="V166" i="38"/>
  <c r="L73" i="37"/>
  <c r="H229"/>
  <c r="D158" i="38"/>
  <c r="C134" i="43"/>
  <c r="B66" i="37"/>
  <c r="D184" i="41"/>
  <c r="H151" i="28"/>
  <c r="C80" i="33"/>
  <c r="M54" i="41"/>
  <c r="I193" i="37"/>
  <c r="V36" i="41"/>
  <c r="B4" i="35"/>
  <c r="G109" i="28"/>
  <c r="C220" i="37"/>
  <c r="B143" i="35"/>
  <c r="L59" i="38"/>
  <c r="F124"/>
  <c r="F200" i="28"/>
  <c r="C183" i="29"/>
  <c r="I8" i="37"/>
  <c r="L59"/>
  <c r="V206" i="28"/>
  <c r="V222" i="35"/>
  <c r="G268"/>
  <c r="G173" i="37"/>
  <c r="L197" i="29"/>
  <c r="I162" i="33"/>
  <c r="V55" i="28"/>
  <c r="B12" i="37"/>
  <c r="I185" i="35"/>
  <c r="B196" i="41"/>
  <c r="V136" i="37"/>
  <c r="B87"/>
  <c r="D126" i="28"/>
  <c r="G146"/>
  <c r="F72" i="38"/>
  <c r="B176" i="33"/>
  <c r="H90" i="41"/>
  <c r="I137" i="35"/>
  <c r="L153"/>
  <c r="F148" i="29"/>
  <c r="F91" i="37"/>
  <c r="F149"/>
  <c r="F108" i="38"/>
  <c r="I58" i="35"/>
  <c r="B101" i="38"/>
  <c r="G196" i="35"/>
  <c r="V131" i="43"/>
  <c r="V241" i="29"/>
  <c r="V193"/>
  <c r="C197" i="41"/>
  <c r="V153" i="28"/>
  <c r="M237" i="41"/>
  <c r="D119" i="35"/>
  <c r="L191"/>
  <c r="I240" i="38"/>
  <c r="V262" i="35"/>
  <c r="D101" i="41"/>
  <c r="D25" i="28"/>
  <c r="I63"/>
  <c r="B29"/>
  <c r="C196"/>
  <c r="M115"/>
  <c r="V17" i="37"/>
  <c r="F245" i="38"/>
  <c r="D170" i="33"/>
  <c r="C195" i="28"/>
  <c r="I191" i="38"/>
  <c r="V35" i="28"/>
  <c r="D176"/>
  <c r="I81" i="38"/>
  <c r="H89"/>
  <c r="V171" i="35"/>
  <c r="C77" i="37"/>
  <c r="C79" i="28"/>
  <c r="G150" i="41"/>
  <c r="B19" i="35"/>
  <c r="H65"/>
  <c r="B10" i="28"/>
  <c r="L234" i="41"/>
  <c r="I267" i="35"/>
  <c r="I205" i="29"/>
  <c r="H233" i="41"/>
  <c r="F136" i="43"/>
  <c r="V60" i="33"/>
  <c r="F81" i="28"/>
  <c r="I9" i="41"/>
  <c r="L94" i="37"/>
  <c r="F50" i="38"/>
  <c r="C194" i="29"/>
  <c r="C27" i="37"/>
  <c r="C150" i="28"/>
  <c r="V151" i="33"/>
  <c r="L186" i="38"/>
  <c r="F100" i="41"/>
  <c r="L172" i="43"/>
  <c r="B144" i="33"/>
  <c r="V270" i="35"/>
  <c r="L196" i="29"/>
  <c r="M23" i="43"/>
  <c r="B229" i="41"/>
  <c r="B218" i="29"/>
  <c r="C66" i="43"/>
  <c r="B78" i="28"/>
  <c r="C81" i="41"/>
  <c r="C166" i="33"/>
  <c r="L64" i="37"/>
  <c r="G99" i="28"/>
  <c r="H46" i="38"/>
  <c r="L148" i="43"/>
  <c r="G108" i="35"/>
  <c r="B125" i="43"/>
  <c r="L32" i="37"/>
  <c r="I188" i="28"/>
  <c r="V257" i="37"/>
  <c r="I158" i="38"/>
  <c r="L45" i="28"/>
  <c r="B56" i="33"/>
  <c r="L20" i="35"/>
  <c r="M105" i="43"/>
  <c r="H203" i="38"/>
  <c r="G218" i="37"/>
  <c r="G128" i="41"/>
  <c r="C24" i="33"/>
  <c r="D70" i="28"/>
  <c r="L220" i="35"/>
  <c r="H222" i="37"/>
  <c r="V228" i="38"/>
  <c r="C40" i="43"/>
  <c r="H30" i="35"/>
  <c r="M128" i="33"/>
  <c r="V18" i="28"/>
  <c r="G217" i="33"/>
  <c r="B25"/>
  <c r="G135" i="28"/>
  <c r="G207" i="35"/>
  <c r="C5" i="33"/>
  <c r="G75" i="38"/>
  <c r="C86" i="33"/>
  <c r="F87" i="38"/>
  <c r="F139" i="41"/>
  <c r="D169" i="38"/>
  <c r="C118" i="37"/>
  <c r="B8" i="38"/>
  <c r="G172" i="33"/>
  <c r="M112" i="28"/>
  <c r="V77" i="37"/>
  <c r="V134" i="33"/>
  <c r="L226" i="29"/>
  <c r="L105" i="28"/>
  <c r="C135" i="33"/>
  <c r="M118" i="35"/>
  <c r="C122" i="37"/>
  <c r="M135" i="33"/>
  <c r="I116"/>
  <c r="L78"/>
  <c r="C231" i="37"/>
  <c r="M62" i="35"/>
  <c r="I211" i="37"/>
  <c r="I84" i="33"/>
  <c r="I172" i="41"/>
  <c r="M51" i="33"/>
  <c r="H246" i="38"/>
  <c r="G46" i="37"/>
  <c r="B135" i="41"/>
  <c r="F174" i="37"/>
  <c r="F47" i="41"/>
  <c r="V187" i="35"/>
  <c r="G143"/>
  <c r="L37" i="43"/>
  <c r="D183"/>
  <c r="H231" i="29"/>
  <c r="M237" i="37"/>
  <c r="D189" i="29"/>
  <c r="C113" i="38"/>
  <c r="I82" i="35"/>
  <c r="H155" i="29"/>
  <c r="B6" i="37"/>
  <c r="H152" i="43"/>
  <c r="B56"/>
  <c r="F254" i="37"/>
  <c r="V18" i="33"/>
  <c r="B163" i="38"/>
  <c r="H6" i="35"/>
  <c r="L90" i="37"/>
  <c r="V7" i="38"/>
  <c r="D210" i="37"/>
  <c r="V44" i="28"/>
  <c r="V71" i="43"/>
  <c r="B126" i="41"/>
  <c r="I5"/>
  <c r="H27" i="43"/>
  <c r="V221" i="41"/>
  <c r="L14" i="33"/>
  <c r="L106"/>
  <c r="G31" i="37"/>
  <c r="B12" i="43"/>
  <c r="L11" i="41"/>
  <c r="H36" i="38"/>
  <c r="L44"/>
  <c r="B222" i="37"/>
  <c r="V69" i="38"/>
  <c r="C35" i="33"/>
  <c r="M7" i="38"/>
  <c r="D106" i="41"/>
  <c r="D278" i="35"/>
  <c r="D237"/>
  <c r="C82" i="33"/>
  <c r="I124" i="37"/>
  <c r="I70" i="38"/>
  <c r="G190" i="35"/>
  <c r="G186" i="29"/>
  <c r="I52" i="38"/>
  <c r="L81" i="28"/>
  <c r="F106"/>
  <c r="H213" i="38"/>
  <c r="B145" i="28"/>
  <c r="H140" i="43"/>
  <c r="C161" i="37"/>
  <c r="H248" i="38"/>
  <c r="B182" i="43"/>
  <c r="B99" i="28"/>
  <c r="H81" i="33"/>
  <c r="L130" i="37"/>
  <c r="I47" i="38"/>
  <c r="H232" i="35"/>
  <c r="G135" i="41"/>
  <c r="D74" i="28"/>
  <c r="M181" i="41"/>
  <c r="V120" i="35"/>
  <c r="I168" i="38"/>
  <c r="V26" i="35"/>
  <c r="B22" i="43"/>
  <c r="M251" i="35"/>
  <c r="M131"/>
  <c r="G201"/>
  <c r="G97" i="41"/>
  <c r="F14" i="28"/>
  <c r="L136" i="29"/>
  <c r="M78" i="35"/>
  <c r="H220" i="29"/>
  <c r="D129" i="28"/>
  <c r="V146" i="37"/>
  <c r="D86" i="41"/>
  <c r="B188" i="28"/>
  <c r="D161" i="41"/>
  <c r="C163" i="37"/>
  <c r="L52" i="43"/>
  <c r="C179" i="35"/>
  <c r="H191"/>
  <c r="C134" i="38"/>
  <c r="D136" i="43"/>
  <c r="V73" i="37"/>
  <c r="I127" i="29"/>
  <c r="H45" i="37"/>
  <c r="F135" i="33"/>
  <c r="L110" i="35"/>
  <c r="L268"/>
  <c r="L165" i="33"/>
  <c r="I169" i="29"/>
  <c r="V130"/>
  <c r="V111" i="28"/>
  <c r="D51" i="41"/>
  <c r="M221"/>
  <c r="B62" i="35"/>
  <c r="H74" i="28"/>
  <c r="L148" i="29"/>
  <c r="B46" i="37"/>
  <c r="H252"/>
  <c r="D125" i="43"/>
  <c r="V97"/>
  <c r="V153"/>
  <c r="C221" i="41"/>
  <c r="I173" i="37"/>
  <c r="D38" i="35"/>
  <c r="L229" i="38"/>
  <c r="D259" i="35"/>
  <c r="G187" i="28"/>
  <c r="F77" i="38"/>
  <c r="G287" i="35"/>
  <c r="G109" i="38"/>
  <c r="H197" i="29"/>
  <c r="H10" i="33"/>
  <c r="L95" i="41"/>
  <c r="H49" i="37"/>
  <c r="D69" i="41"/>
  <c r="L208" i="33"/>
  <c r="C110" i="37"/>
  <c r="M39"/>
  <c r="D201"/>
  <c r="F38" i="41"/>
  <c r="M29"/>
  <c r="H34" i="28"/>
  <c r="M103" i="37"/>
  <c r="F125" i="38"/>
  <c r="V19"/>
  <c r="M136" i="37"/>
  <c r="H147" i="38"/>
  <c r="C96" i="37"/>
  <c r="L164"/>
  <c r="I83"/>
  <c r="G131" i="28"/>
  <c r="H71"/>
  <c r="V101" i="35"/>
  <c r="I147" i="33"/>
  <c r="F186" i="37"/>
  <c r="H151" i="38"/>
  <c r="V107" i="28"/>
  <c r="D35" i="43"/>
  <c r="M68"/>
  <c r="H41"/>
  <c r="V206" i="33"/>
  <c r="M199" i="35"/>
  <c r="F209" i="29"/>
  <c r="C132" i="28"/>
  <c r="C135" i="43"/>
  <c r="D182" i="41"/>
  <c r="C136" i="28"/>
  <c r="C8" i="43"/>
  <c r="H165" i="29"/>
  <c r="G39" i="33"/>
  <c r="D113" i="28"/>
  <c r="I99"/>
  <c r="D129" i="38"/>
  <c r="L188" i="41"/>
  <c r="G139" i="33"/>
  <c r="V21" i="41"/>
  <c r="H92" i="38"/>
  <c r="G145"/>
  <c r="V80" i="37"/>
  <c r="L18"/>
  <c r="F8"/>
  <c r="V67" i="43"/>
  <c r="F21"/>
  <c r="G57" i="33"/>
  <c r="I112"/>
  <c r="L200" i="29"/>
  <c r="I58" i="43"/>
  <c r="B201" i="38"/>
  <c r="H91" i="28"/>
  <c r="B63" i="35"/>
  <c r="B209" i="37"/>
  <c r="C72" i="38"/>
  <c r="F169" i="33"/>
  <c r="L174" i="29"/>
  <c r="M192" i="35"/>
  <c r="L173" i="38"/>
  <c r="V77" i="28"/>
  <c r="L48" i="33"/>
  <c r="V237" i="35"/>
  <c r="V171" i="37"/>
  <c r="G156" i="43"/>
  <c r="L239" i="38"/>
  <c r="D223" i="35"/>
  <c r="I4" i="38"/>
  <c r="V180" i="29"/>
  <c r="I285" i="35"/>
  <c r="F95" i="28"/>
  <c r="B144" i="41"/>
  <c r="D33"/>
  <c r="B16"/>
  <c r="C234" i="37"/>
  <c r="H120" i="28"/>
  <c r="V154" i="29"/>
  <c r="F188" i="35"/>
  <c r="C59" i="33"/>
  <c r="L41" i="41"/>
  <c r="B116" i="38"/>
  <c r="D70" i="43"/>
  <c r="L212" i="33"/>
  <c r="B22" i="38"/>
  <c r="M234"/>
  <c r="I237" i="41"/>
  <c r="H243" i="35"/>
  <c r="C126" i="43"/>
  <c r="H150" i="37"/>
  <c r="H20" i="35"/>
  <c r="M135" i="43"/>
  <c r="H267" i="35"/>
  <c r="B126"/>
  <c r="G85" i="41"/>
  <c r="L102" i="43"/>
  <c r="V125" i="35"/>
  <c r="B127" i="38"/>
  <c r="G108" i="43"/>
  <c r="V85"/>
  <c r="L165" i="29"/>
  <c r="F83" i="43"/>
  <c r="D30" i="10"/>
  <c r="C240" i="41"/>
  <c r="C236" i="37"/>
  <c r="B89" i="43"/>
  <c r="L261" i="37"/>
  <c r="L156" i="28"/>
  <c r="D232" i="35"/>
  <c r="D167" i="33"/>
  <c r="D92" i="35"/>
  <c r="L47" i="38"/>
  <c r="L95" i="35"/>
  <c r="C148" i="28"/>
  <c r="F82" i="38"/>
  <c r="G32" i="28"/>
  <c r="I167" i="38"/>
  <c r="H146" i="35"/>
  <c r="G96" i="43"/>
  <c r="F93" i="35"/>
  <c r="F37" i="41"/>
  <c r="V218" i="37"/>
  <c r="G230" i="35"/>
  <c r="B31" i="37"/>
  <c r="B215" i="38"/>
  <c r="M129" i="29"/>
  <c r="V143" i="37"/>
  <c r="F183" i="28"/>
  <c r="M124" i="37"/>
  <c r="V103" i="33"/>
  <c r="M92" i="43"/>
  <c r="H206" i="35"/>
  <c r="F175" i="41"/>
  <c r="V175" i="35"/>
  <c r="H215"/>
  <c r="L60" i="41"/>
  <c r="C95"/>
  <c r="L215" i="29"/>
  <c r="V98" i="43"/>
  <c r="V194" i="28"/>
  <c r="H160" i="33"/>
  <c r="B64" i="43"/>
  <c r="F189" i="35"/>
  <c r="I3"/>
  <c r="I140" i="41"/>
  <c r="D81" i="37"/>
  <c r="F208" i="38"/>
  <c r="C69" i="33"/>
  <c r="D109" i="43"/>
  <c r="F211" i="29"/>
  <c r="C91" i="33"/>
  <c r="D179" i="28"/>
  <c r="F157" i="43"/>
  <c r="G48"/>
  <c r="F86" i="41"/>
  <c r="I19" i="33"/>
  <c r="V144" i="37"/>
  <c r="L71" i="33"/>
  <c r="F112" i="28"/>
  <c r="L237" i="41"/>
  <c r="F41" i="35"/>
  <c r="G48" i="37"/>
  <c r="H39"/>
  <c r="H238" i="41"/>
  <c r="B263" i="37"/>
  <c r="L249"/>
  <c r="I204" i="38"/>
  <c r="M85" i="43"/>
  <c r="B160" i="38"/>
  <c r="H71"/>
  <c r="M75" i="41"/>
  <c r="I3"/>
  <c r="L79" i="43"/>
  <c r="F87" i="33"/>
  <c r="F90" i="28"/>
  <c r="V232" i="29"/>
  <c r="H124"/>
  <c r="G24" i="28"/>
  <c r="M30" i="33"/>
  <c r="G22" i="38"/>
  <c r="D52" i="33"/>
  <c r="V113" i="35"/>
  <c r="V213" i="33"/>
  <c r="H50" i="35"/>
  <c r="H227" i="38"/>
  <c r="G225" i="41"/>
  <c r="F137" i="29"/>
  <c r="B59" i="37"/>
  <c r="M168" i="38"/>
  <c r="L139" i="37"/>
  <c r="I81" i="43"/>
  <c r="B186" i="41"/>
  <c r="M229" i="37"/>
  <c r="H197"/>
  <c r="C84" i="28"/>
  <c r="F161" i="35"/>
  <c r="I40" i="41"/>
  <c r="D154" i="28"/>
  <c r="C38" i="37"/>
  <c r="G75"/>
  <c r="G88" i="41"/>
  <c r="G197" i="35"/>
  <c r="F197" i="33"/>
  <c r="I219"/>
  <c r="B208"/>
  <c r="G162" i="29"/>
  <c r="V54"/>
  <c r="M107" i="28"/>
  <c r="H44" i="37"/>
  <c r="M88" i="28"/>
  <c r="V119" i="37"/>
  <c r="H130" i="43"/>
  <c r="D90" i="41"/>
  <c r="I41"/>
  <c r="G127" i="33"/>
  <c r="D118" i="43"/>
  <c r="I224" i="41"/>
  <c r="C203"/>
  <c r="L155" i="29"/>
  <c r="I138" i="41"/>
  <c r="I207" i="38"/>
  <c r="D96" i="35"/>
  <c r="V22"/>
  <c r="V197" i="38"/>
  <c r="G70" i="33"/>
  <c r="G192" i="28"/>
  <c r="F127" i="29"/>
  <c r="H205" i="37"/>
  <c r="F172" i="33"/>
  <c r="V119" i="35"/>
  <c r="G86"/>
  <c r="V180" i="37"/>
  <c r="V267" i="35"/>
  <c r="B281"/>
  <c r="G170" i="38"/>
  <c r="G127" i="29"/>
  <c r="L20" i="43"/>
  <c r="G139" i="37"/>
  <c r="M60"/>
  <c r="F52" i="35"/>
  <c r="L166" i="43"/>
  <c r="D40" i="28"/>
  <c r="I141"/>
  <c r="D35" i="38"/>
  <c r="H174" i="41"/>
  <c r="C229" i="38"/>
  <c r="M28" i="37"/>
  <c r="G94" i="43"/>
  <c r="V84" i="38"/>
  <c r="V122" i="37"/>
  <c r="H176"/>
  <c r="D169" i="43"/>
  <c r="G58" i="28"/>
  <c r="F9" i="41"/>
  <c r="L61"/>
  <c r="L192" i="37"/>
  <c r="G4" i="38"/>
  <c r="H197" i="35"/>
  <c r="M197" i="28"/>
  <c r="M70" i="35"/>
  <c r="I115" i="28"/>
  <c r="M244" i="37"/>
  <c r="L12" i="28"/>
  <c r="I177" i="38"/>
  <c r="L85" i="41"/>
  <c r="I143"/>
  <c r="H246" i="37"/>
  <c r="I78" i="35"/>
  <c r="M157" i="37"/>
  <c r="D81" i="38"/>
  <c r="I259" i="35"/>
  <c r="L177"/>
  <c r="I214" i="41"/>
  <c r="H145" i="43"/>
  <c r="L79" i="28"/>
  <c r="D249" i="37"/>
  <c r="I54" i="35"/>
  <c r="F192" i="33"/>
  <c r="H162" i="35"/>
  <c r="M35" i="43"/>
  <c r="B70" i="37"/>
  <c r="I24" i="38"/>
  <c r="I157"/>
  <c r="L113" i="28"/>
  <c r="V133" i="38"/>
  <c r="L40" i="28"/>
  <c r="V149" i="37"/>
  <c r="C272" i="35"/>
  <c r="M147" i="37"/>
  <c r="D162" i="29"/>
  <c r="G140" i="37"/>
  <c r="M44" i="38"/>
  <c r="M143"/>
  <c r="H155"/>
  <c r="M89" i="28"/>
  <c r="F230" i="33"/>
  <c r="L164" i="38"/>
  <c r="D221" i="37"/>
  <c r="C70" i="28"/>
  <c r="C194" i="43"/>
  <c r="C73" i="28"/>
  <c r="F24" i="35"/>
  <c r="D99" i="38"/>
  <c r="D183" i="37"/>
  <c r="I12" i="33"/>
  <c r="H113" i="28"/>
  <c r="V197" i="37"/>
  <c r="G167" i="28"/>
  <c r="V61" i="33"/>
  <c r="D236" i="37"/>
  <c r="L172" i="29"/>
  <c r="F152" i="37"/>
  <c r="L174" i="33"/>
  <c r="B48" i="43"/>
  <c r="F173" i="41"/>
  <c r="L205" i="37"/>
  <c r="C206" i="33"/>
  <c r="V62" i="37"/>
  <c r="H265" i="35"/>
  <c r="L189"/>
  <c r="L193" i="37"/>
  <c r="L207" i="35"/>
  <c r="C155" i="43"/>
  <c r="B267" i="37"/>
  <c r="D91" i="33"/>
  <c r="G36" i="38"/>
  <c r="F231" i="29"/>
  <c r="G226" i="33"/>
  <c r="V195" i="41"/>
  <c r="F122" i="38"/>
  <c r="H123" i="37"/>
  <c r="F229" i="35"/>
  <c r="C215" i="29"/>
  <c r="D127"/>
  <c r="I199" i="41"/>
  <c r="D113" i="43"/>
  <c r="G7" i="35"/>
  <c r="B9" i="28"/>
  <c r="I73" i="41"/>
  <c r="F220" i="35"/>
  <c r="H48" i="37"/>
  <c r="B185" i="28"/>
  <c r="L101" i="38"/>
  <c r="F5" i="41"/>
  <c r="B133" i="43"/>
  <c r="G157"/>
  <c r="G52" i="37"/>
  <c r="V151"/>
  <c r="C132" i="38"/>
  <c r="D77" i="41"/>
  <c r="F23" i="38"/>
  <c r="L167" i="35"/>
  <c r="G69" i="37"/>
  <c r="L45"/>
  <c r="F133" i="28"/>
  <c r="B91" i="38"/>
  <c r="F22" i="33"/>
  <c r="C195" i="37"/>
  <c r="H255" i="35"/>
  <c r="L65" i="33"/>
  <c r="F82" i="41"/>
  <c r="M35"/>
  <c r="B156" i="33"/>
  <c r="C142" i="28"/>
  <c r="F174" i="38"/>
  <c r="C44" i="41"/>
  <c r="H198" i="29"/>
  <c r="F32" i="41"/>
  <c r="I120" i="37"/>
  <c r="M15" i="41"/>
  <c r="H149"/>
  <c r="L39" i="28"/>
  <c r="M23" i="38"/>
  <c r="I150" i="29"/>
  <c r="M179" i="38"/>
  <c r="H263" i="37"/>
  <c r="B186" i="28"/>
  <c r="D12" i="38"/>
  <c r="H168" i="35"/>
  <c r="B135" i="38"/>
  <c r="D83" i="33"/>
  <c r="V198" i="28"/>
  <c r="B131" i="43"/>
  <c r="G234" i="29"/>
  <c r="H183" i="43"/>
  <c r="M197" i="33"/>
  <c r="G185" i="43"/>
  <c r="V266" i="37"/>
  <c r="V11" i="28"/>
  <c r="F16" i="41"/>
  <c r="B176" i="37"/>
  <c r="D240" i="35"/>
  <c r="I3" i="33"/>
  <c r="G133"/>
  <c r="L136" i="43"/>
  <c r="I205" i="38"/>
  <c r="B245" i="37"/>
  <c r="F37" i="38"/>
  <c r="G246" i="35"/>
  <c r="V85" i="38"/>
  <c r="M112" i="41"/>
  <c r="C149" i="38"/>
  <c r="H133" i="33"/>
  <c r="M184" i="28"/>
  <c r="G93" i="37"/>
  <c r="B262" i="35"/>
  <c r="H14" i="41"/>
  <c r="G58" i="35"/>
  <c r="B76" i="38"/>
  <c r="H232" i="37"/>
  <c r="V203" i="35"/>
  <c r="G53" i="33"/>
  <c r="F34" i="28"/>
  <c r="M83" i="43"/>
  <c r="C127" i="37"/>
  <c r="G55" i="28"/>
  <c r="V110" i="35"/>
  <c r="L165" i="37"/>
  <c r="F29" i="41"/>
  <c r="B115" i="33"/>
  <c r="L118" i="43"/>
  <c r="G217" i="37"/>
  <c r="F66"/>
  <c r="L126" i="35"/>
  <c r="H201" i="38"/>
  <c r="G177" i="35"/>
  <c r="I190" i="29"/>
  <c r="C206" i="37"/>
  <c r="D216" i="33"/>
  <c r="B50" i="28"/>
  <c r="G212" i="41"/>
  <c r="G138" i="29"/>
  <c r="B21" i="33"/>
  <c r="D44" i="35"/>
  <c r="G140" i="43"/>
  <c r="I140" i="37"/>
  <c r="I142" i="43"/>
  <c r="D72" i="35"/>
  <c r="H46" i="33"/>
  <c r="C75" i="38"/>
  <c r="M95" i="43"/>
  <c r="G185" i="33"/>
  <c r="C156" i="37"/>
  <c r="D119" i="38"/>
  <c r="G107" i="41"/>
  <c r="G3" i="28"/>
  <c r="H247" i="38"/>
  <c r="H68"/>
  <c r="V78" i="35"/>
  <c r="G168" i="28"/>
  <c r="V115" i="35"/>
  <c r="M123" i="43"/>
  <c r="M227" i="41"/>
  <c r="I141" i="35"/>
  <c r="C30" i="28"/>
  <c r="F149" i="35"/>
  <c r="C115" i="43"/>
  <c r="B3" i="28"/>
  <c r="F213" i="29"/>
  <c r="L69" i="43"/>
  <c r="G139" i="35"/>
  <c r="B10" i="33"/>
  <c r="C216" i="29"/>
  <c r="H101" i="33"/>
  <c r="M95"/>
  <c r="M161" i="41"/>
  <c r="C123" i="38"/>
  <c r="C179" i="33"/>
  <c r="G61" i="41"/>
  <c r="M206" i="33"/>
  <c r="L78" i="43"/>
  <c r="H89" i="33"/>
  <c r="B136" i="35"/>
  <c r="F37" i="37"/>
  <c r="F68" i="35"/>
  <c r="D64"/>
  <c r="V37" i="38"/>
  <c r="V223" i="35"/>
  <c r="I155" i="41"/>
  <c r="H42" i="28"/>
  <c r="D210" i="33"/>
  <c r="C41" i="43"/>
  <c r="V228" i="33"/>
  <c r="H194" i="38"/>
  <c r="F26" i="41"/>
  <c r="G123" i="29"/>
  <c r="B258" i="37"/>
  <c r="D275" i="35"/>
  <c r="D99" i="43"/>
  <c r="B155"/>
  <c r="B198" i="28"/>
  <c r="F246" i="37"/>
  <c r="F83" i="28"/>
  <c r="G174" i="33"/>
  <c r="I162" i="29"/>
  <c r="F163"/>
  <c r="V224" i="35"/>
  <c r="V123" i="37"/>
  <c r="G63" i="43"/>
  <c r="F138" i="33"/>
  <c r="G9" i="43"/>
  <c r="H140" i="28"/>
  <c r="C131" i="29"/>
  <c r="G15" i="37"/>
  <c r="G178" i="43"/>
  <c r="D161" i="35"/>
  <c r="D128" i="37"/>
  <c r="V109" i="41"/>
  <c r="I213" i="37"/>
  <c r="L121" i="43"/>
  <c r="L154"/>
  <c r="V145" i="41"/>
  <c r="M48" i="28"/>
  <c r="B74" i="38"/>
  <c r="V154" i="35"/>
  <c r="M185" i="41"/>
  <c r="M135" i="29"/>
  <c r="V245" i="38"/>
  <c r="B77" i="33"/>
  <c r="B206" i="41"/>
  <c r="G112" i="37"/>
  <c r="D252" i="35"/>
  <c r="I137" i="33"/>
  <c r="D187" i="38"/>
  <c r="F256" i="35"/>
  <c r="I70"/>
  <c r="D115" i="41"/>
  <c r="D85" i="35"/>
  <c r="F161" i="43"/>
  <c r="L231" i="41"/>
  <c r="B129" i="28"/>
  <c r="F241" i="35"/>
  <c r="L89" i="28"/>
  <c r="V146" i="29"/>
  <c r="H72" i="41"/>
  <c r="D56" i="28"/>
  <c r="V232" i="37"/>
  <c r="V91"/>
  <c r="M25" i="41"/>
  <c r="G148" i="29"/>
  <c r="C140" i="35"/>
  <c r="C162" i="43"/>
  <c r="M145" i="29"/>
  <c r="F42" i="28"/>
  <c r="L29" i="43"/>
  <c r="B128" i="33"/>
  <c r="G48" i="35"/>
  <c r="D146" i="33"/>
  <c r="I124" i="38"/>
  <c r="C160" i="43"/>
  <c r="C213" i="41"/>
  <c r="C145" i="38"/>
  <c r="D92"/>
  <c r="H275" i="35"/>
  <c r="C208" i="38"/>
  <c r="H149" i="43"/>
  <c r="M195" i="35"/>
  <c r="D66"/>
  <c r="M26" i="43"/>
  <c r="H235" i="33"/>
  <c r="H183" i="41"/>
  <c r="D10" i="33"/>
  <c r="M165" i="43"/>
  <c r="D150" i="41"/>
  <c r="I72" i="33"/>
  <c r="D51" i="43"/>
  <c r="H230" i="41"/>
  <c r="H241"/>
  <c r="I24" i="43"/>
  <c r="C147" i="37"/>
  <c r="G116"/>
  <c r="C229" i="33"/>
  <c r="D19" i="43"/>
  <c r="B146" i="33"/>
  <c r="M74" i="37"/>
  <c r="H80" i="41"/>
  <c r="C101" i="33"/>
  <c r="L12" i="37"/>
  <c r="L135" i="33"/>
  <c r="C153" i="28"/>
  <c r="G212" i="29"/>
  <c r="B142" i="28"/>
  <c r="H90" i="43"/>
  <c r="M152" i="38"/>
  <c r="B176" i="29"/>
  <c r="D145" i="35"/>
  <c r="M113" i="37"/>
  <c r="M169" i="28"/>
  <c r="L147" i="41"/>
  <c r="F16" i="38"/>
  <c r="B259" i="37"/>
  <c r="G19" i="38"/>
  <c r="V57" i="43"/>
  <c r="D166" i="33"/>
  <c r="G201" i="37"/>
  <c r="L151" i="38"/>
  <c r="M100" i="41"/>
  <c r="H25"/>
  <c r="H15" i="43"/>
  <c r="G185" i="35"/>
  <c r="I61" i="33"/>
  <c r="I150" i="41"/>
  <c r="M118" i="38"/>
  <c r="D160" i="41"/>
  <c r="D137" i="35"/>
  <c r="H140" i="29"/>
  <c r="C212" i="41"/>
  <c r="G116" i="43"/>
  <c r="F219" i="35"/>
  <c r="H110" i="28"/>
  <c r="B191"/>
  <c r="H171" i="38"/>
  <c r="M46" i="35"/>
  <c r="B13" i="28"/>
  <c r="B203" i="33"/>
  <c r="F127" i="38"/>
  <c r="L183" i="41"/>
  <c r="F87"/>
  <c r="I16" i="37"/>
  <c r="H88" i="33"/>
  <c r="I231" i="38"/>
  <c r="G129" i="35"/>
  <c r="F218"/>
  <c r="G81" i="37"/>
  <c r="V159" i="33"/>
  <c r="C23"/>
  <c r="F227" i="35"/>
  <c r="F162" i="41"/>
  <c r="V122" i="35"/>
  <c r="I222" i="41"/>
  <c r="V184" i="43"/>
  <c r="M186" i="37"/>
  <c r="H220" i="38"/>
  <c r="D191" i="29"/>
  <c r="C141" i="37"/>
  <c r="B176" i="41"/>
  <c r="H188" i="29"/>
  <c r="D159" i="28"/>
  <c r="B226" i="35"/>
  <c r="H61" i="33"/>
  <c r="L7" i="38"/>
  <c r="F49" i="33"/>
  <c r="L40" i="35"/>
  <c r="M129" i="43"/>
  <c r="I176" i="37"/>
  <c r="H79" i="41"/>
  <c r="C84" i="33"/>
  <c r="L66" i="28"/>
  <c r="F206" i="35"/>
  <c r="F89" i="38"/>
  <c r="V53" i="37"/>
  <c r="G226" i="38"/>
  <c r="F200" i="41"/>
  <c r="I121"/>
  <c r="C42" i="35"/>
  <c r="I263"/>
  <c r="B34" i="28"/>
  <c r="G211" i="29"/>
  <c r="C93" i="28"/>
  <c r="V141" i="37"/>
  <c r="F12" i="28"/>
  <c r="F24" i="43"/>
  <c r="H106" i="41"/>
  <c r="D26" i="43"/>
  <c r="I221" i="33"/>
  <c r="C203" i="37"/>
  <c r="F228" i="41"/>
  <c r="I69"/>
  <c r="I33" i="43"/>
  <c r="D185" i="41"/>
  <c r="I203" i="33"/>
  <c r="M259" i="37"/>
  <c r="H32" i="28"/>
  <c r="G246" i="38"/>
  <c r="B82" i="43"/>
  <c r="L18" i="33"/>
  <c r="M56" i="28"/>
  <c r="V67" i="41"/>
  <c r="B210" i="33"/>
  <c r="G134" i="28"/>
  <c r="C114" i="38"/>
  <c r="L161" i="37"/>
  <c r="G200" i="28"/>
  <c r="M17" i="33"/>
  <c r="I142" i="29"/>
  <c r="H213" i="35"/>
  <c r="H38" i="33"/>
  <c r="M239" i="35"/>
  <c r="I222" i="33"/>
  <c r="G67" i="28"/>
  <c r="M60" i="38"/>
  <c r="M176" i="29"/>
  <c r="C46" i="43"/>
  <c r="C82" i="35"/>
  <c r="M93"/>
  <c r="F264" i="37"/>
  <c r="G237" i="35"/>
  <c r="V5"/>
  <c r="M225" i="37"/>
  <c r="V206" i="35"/>
  <c r="G205" i="37"/>
  <c r="D181" i="33"/>
  <c r="F82" i="43"/>
  <c r="V77" i="35"/>
  <c r="C4" i="28"/>
  <c r="L141"/>
  <c r="F171" i="33"/>
  <c r="C196" i="35"/>
  <c r="C44"/>
  <c r="B192" i="38"/>
  <c r="V153" i="33"/>
  <c r="D201" i="35"/>
  <c r="D182" i="28"/>
  <c r="B230" i="33"/>
  <c r="H13" i="38"/>
  <c r="C44" i="43"/>
  <c r="H63" i="35"/>
  <c r="L160" i="43"/>
  <c r="F103" i="38"/>
  <c r="L11" i="33"/>
  <c r="L221" i="37"/>
  <c r="H89" i="43"/>
  <c r="B198" i="41"/>
  <c r="D33" i="35"/>
  <c r="G158" i="37"/>
  <c r="H149" i="35"/>
  <c r="B78" i="37"/>
  <c r="C69" i="35"/>
  <c r="F89" i="33"/>
  <c r="I80" i="43"/>
  <c r="C23" i="41"/>
  <c r="G143" i="38"/>
  <c r="B117" i="43"/>
  <c r="G128"/>
  <c r="F4" i="35"/>
  <c r="L134" i="43"/>
  <c r="I41" i="37"/>
  <c r="M153" i="43"/>
  <c r="H99" i="28"/>
  <c r="F64" i="41"/>
  <c r="V36" i="37"/>
  <c r="M19" i="38"/>
  <c r="F77" i="33"/>
  <c r="V51" i="29"/>
  <c r="B193" i="38"/>
  <c r="I254" i="35"/>
  <c r="F98" i="33"/>
  <c r="B150" i="28"/>
  <c r="F260" i="37"/>
  <c r="G65" i="41"/>
  <c r="I143" i="38"/>
  <c r="G122" i="41"/>
  <c r="V20" i="35"/>
  <c r="V219" i="37"/>
  <c r="V150" i="43"/>
  <c r="B122" i="35"/>
  <c r="M177" i="41"/>
  <c r="V25" i="43"/>
  <c r="F163" i="38"/>
  <c r="M29" i="33"/>
  <c r="F107" i="43"/>
  <c r="C34" i="38"/>
  <c r="V114" i="41"/>
  <c r="G275" i="35"/>
  <c r="M236" i="29"/>
  <c r="V34" i="43"/>
  <c r="L136" i="33"/>
  <c r="L84" i="37"/>
  <c r="F130" i="33"/>
  <c r="B148" i="28"/>
  <c r="M92" i="37"/>
  <c r="G75" i="43"/>
  <c r="H209" i="35"/>
  <c r="V197"/>
  <c r="H139" i="38"/>
  <c r="M97" i="28"/>
  <c r="F221" i="29"/>
  <c r="G5" i="35"/>
  <c r="L168"/>
  <c r="F59"/>
  <c r="F108" i="33"/>
  <c r="B188"/>
  <c r="G125" i="38"/>
  <c r="G215" i="35"/>
  <c r="C158" i="38"/>
  <c r="G116" i="28"/>
  <c r="H84" i="35"/>
  <c r="F28"/>
  <c r="C70" i="43"/>
  <c r="V178" i="41"/>
  <c r="V59" i="35"/>
  <c r="B169" i="29"/>
  <c r="H86" i="38"/>
  <c r="D68" i="35"/>
  <c r="M19" i="41"/>
  <c r="I159" i="33"/>
  <c r="V97" i="41"/>
  <c r="F64" i="33"/>
  <c r="D171" i="28"/>
  <c r="C186" i="33"/>
  <c r="L154" i="35"/>
  <c r="V169" i="41"/>
  <c r="F185" i="37"/>
  <c r="F70" i="38"/>
  <c r="F170" i="28"/>
  <c r="D230" i="37"/>
  <c r="G126" i="33"/>
  <c r="L29" i="35"/>
  <c r="D89" i="38"/>
  <c r="F92" i="33"/>
  <c r="I212" i="38"/>
  <c r="B163" i="29"/>
  <c r="V226"/>
  <c r="B174" i="35"/>
  <c r="C266" i="37"/>
  <c r="M135" i="41"/>
  <c r="G162" i="43"/>
  <c r="M9" i="37"/>
  <c r="G112" i="35"/>
  <c r="G111" i="28"/>
  <c r="L198" i="35"/>
  <c r="B138" i="37"/>
  <c r="F166" i="33"/>
  <c r="M51" i="37"/>
  <c r="L65" i="38"/>
  <c r="B55"/>
  <c r="L70" i="43"/>
  <c r="V196" i="29"/>
  <c r="C55" i="43"/>
  <c r="H182"/>
  <c r="B103" i="33"/>
  <c r="B95" i="43"/>
  <c r="M168" i="29"/>
  <c r="C271" i="35"/>
  <c r="C108" i="41"/>
  <c r="I67" i="38"/>
  <c r="G155"/>
  <c r="L138" i="43"/>
  <c r="B31" i="38"/>
  <c r="F69"/>
  <c r="G136" i="35"/>
  <c r="I103"/>
  <c r="I232" i="38"/>
  <c r="I225" i="41"/>
  <c r="H157"/>
  <c r="L101" i="43"/>
  <c r="G178" i="33"/>
  <c r="F188" i="41"/>
  <c r="B199" i="33"/>
  <c r="B27" i="28"/>
  <c r="C245" i="35"/>
  <c r="C51" i="43"/>
  <c r="V11"/>
  <c r="F239" i="29"/>
  <c r="F164" i="37"/>
  <c r="L74" i="35"/>
  <c r="I217" i="37"/>
  <c r="M229" i="38"/>
  <c r="M148" i="35"/>
  <c r="F13" i="28"/>
  <c r="M229" i="41"/>
  <c r="M6" i="38"/>
  <c r="C10"/>
  <c r="F287" i="35"/>
  <c r="V223" i="41"/>
  <c r="G9"/>
  <c r="I30"/>
  <c r="C69"/>
  <c r="V143" i="43"/>
  <c r="G172" i="41"/>
  <c r="M134" i="33"/>
  <c r="C90" i="28"/>
  <c r="G140" i="35"/>
  <c r="H27" i="37"/>
  <c r="C54" i="28"/>
  <c r="V188" i="35"/>
  <c r="B110" i="33"/>
  <c r="M31" i="43"/>
  <c r="I191" i="29"/>
  <c r="I84" i="28"/>
  <c r="I135" i="43"/>
  <c r="L79" i="37"/>
  <c r="L96" i="43"/>
  <c r="I150" i="37"/>
  <c r="L190"/>
  <c r="C149" i="29"/>
  <c r="D148" i="37"/>
  <c r="M139" i="29"/>
  <c r="L126" i="33"/>
  <c r="B285" i="35"/>
  <c r="I14" i="28"/>
  <c r="L29" i="38"/>
  <c r="B176" i="35"/>
  <c r="F44" i="33"/>
  <c r="V176" i="43"/>
  <c r="B8"/>
  <c r="I46" i="35"/>
  <c r="M126" i="29"/>
  <c r="C78" i="28"/>
  <c r="D28" i="41"/>
  <c r="F36" i="37"/>
  <c r="G98" i="38"/>
  <c r="V184" i="29"/>
  <c r="G4" i="41"/>
  <c r="V7" i="43"/>
  <c r="D29" i="33"/>
  <c r="M61" i="38"/>
  <c r="B211" i="29"/>
  <c r="M226" i="38"/>
  <c r="B133" i="28"/>
  <c r="V94" i="38"/>
  <c r="V216" i="37"/>
  <c r="H228"/>
  <c r="V124" i="43"/>
  <c r="H180" i="33"/>
  <c r="V92" i="43"/>
  <c r="B238" i="41"/>
  <c r="B153" i="35"/>
  <c r="D188" i="41"/>
  <c r="F207" i="33"/>
  <c r="L150"/>
  <c r="I201" i="28"/>
  <c r="V17" i="33"/>
  <c r="M152" i="28"/>
  <c r="M131" i="29"/>
  <c r="M36" i="43"/>
  <c r="V99" i="28"/>
  <c r="G79" i="38"/>
  <c r="V202" i="41"/>
  <c r="F10" i="37"/>
  <c r="V167" i="29"/>
  <c r="V88"/>
  <c r="M114" i="41"/>
  <c r="C259" i="37"/>
  <c r="B166" i="41"/>
  <c r="V150" i="28"/>
  <c r="G140" i="29"/>
  <c r="V242" i="41"/>
  <c r="H129" i="37"/>
  <c r="G54"/>
  <c r="I170" i="35"/>
  <c r="D264" i="37"/>
  <c r="H41" i="33"/>
  <c r="C108" i="35"/>
  <c r="V192" i="29"/>
  <c r="D131" i="43"/>
  <c r="H195" i="28"/>
  <c r="H205"/>
  <c r="M28" i="41"/>
  <c r="G64" i="37"/>
  <c r="H158" i="35"/>
  <c r="H86" i="33"/>
  <c r="H116" i="43"/>
  <c r="G131" i="29"/>
  <c r="I265" i="35"/>
  <c r="D22" i="43"/>
  <c r="M238" i="35"/>
  <c r="F96" i="37"/>
  <c r="D177" i="35"/>
  <c r="B14" i="28"/>
  <c r="V30" i="33"/>
  <c r="B145" i="35"/>
  <c r="B207" i="37"/>
  <c r="M194" i="33"/>
  <c r="H53" i="28"/>
  <c r="L19"/>
  <c r="I122" i="35"/>
  <c r="L41" i="33"/>
  <c r="L145" i="37"/>
  <c r="L131"/>
  <c r="H181" i="33"/>
  <c r="I25"/>
  <c r="D85" i="43"/>
  <c r="D226" i="33"/>
  <c r="F83"/>
  <c r="M216" i="37"/>
  <c r="D174" i="28"/>
  <c r="B139" i="33"/>
  <c r="L183"/>
  <c r="H182" i="35"/>
  <c r="C107" i="28"/>
  <c r="C116" i="33"/>
  <c r="F166" i="38"/>
  <c r="V8"/>
  <c r="G78" i="35"/>
  <c r="B51" i="28"/>
  <c r="V76" i="37"/>
  <c r="C200" i="38"/>
  <c r="V30" i="41"/>
  <c r="L242" i="38"/>
  <c r="V9" i="33"/>
  <c r="C21" i="43"/>
  <c r="F192" i="41"/>
  <c r="C66" i="37"/>
  <c r="L94" i="41"/>
  <c r="H136" i="29"/>
  <c r="M84" i="43"/>
  <c r="C9" i="37"/>
  <c r="F214" i="35"/>
  <c r="F43"/>
  <c r="F34" i="37"/>
  <c r="M182" i="41"/>
  <c r="H222" i="33"/>
  <c r="H63" i="41"/>
  <c r="H159"/>
  <c r="V46" i="33"/>
  <c r="L151" i="37"/>
  <c r="G181" i="43"/>
  <c r="B100" i="38"/>
  <c r="C186" i="28"/>
  <c r="F186" i="33"/>
  <c r="M169" i="37"/>
  <c r="L38" i="38"/>
  <c r="L185" i="43"/>
  <c r="V89" i="38"/>
  <c r="D69" i="28"/>
  <c r="F194"/>
  <c r="F76"/>
  <c r="M193" i="38"/>
  <c r="D34" i="33"/>
  <c r="I21" i="28"/>
  <c r="B48"/>
  <c r="M100"/>
  <c r="L91" i="33"/>
  <c r="G33" i="41"/>
  <c r="C3" i="37"/>
  <c r="V133"/>
  <c r="C181" i="43"/>
  <c r="B32" i="35"/>
  <c r="L116" i="43"/>
  <c r="M73" i="35"/>
  <c r="I123"/>
  <c r="C176" i="28"/>
  <c r="M108"/>
  <c r="D54" i="38"/>
  <c r="F258" i="35"/>
  <c r="L35"/>
  <c r="C124" i="41"/>
  <c r="D148" i="28"/>
  <c r="G76" i="43"/>
  <c r="C72" i="37"/>
  <c r="L151" i="29"/>
  <c r="V53" i="38"/>
  <c r="L27" i="43"/>
  <c r="C19" i="41"/>
  <c r="H82" i="33"/>
  <c r="I203" i="35"/>
  <c r="C198" i="41"/>
  <c r="G24"/>
  <c r="F20" i="37"/>
  <c r="H176" i="29"/>
  <c r="I146" i="38"/>
  <c r="H86" i="37"/>
  <c r="V54" i="41"/>
  <c r="B219" i="37"/>
  <c r="H50" i="33"/>
  <c r="V109" i="28"/>
  <c r="H273" i="35"/>
  <c r="L81" i="33"/>
  <c r="C180" i="35"/>
  <c r="F97" i="41"/>
  <c r="M89" i="43"/>
  <c r="I171" i="28"/>
  <c r="B242" i="38"/>
  <c r="F83" i="35"/>
  <c r="M110" i="33"/>
  <c r="G214"/>
  <c r="F109" i="35"/>
  <c r="V242" i="38"/>
  <c r="B91" i="35"/>
  <c r="B171" i="33"/>
  <c r="H64" i="41"/>
  <c r="F47" i="43"/>
  <c r="B70"/>
  <c r="L53" i="33"/>
  <c r="L21"/>
  <c r="D86" i="35"/>
  <c r="D105" i="38"/>
  <c r="B250" i="37"/>
  <c r="F34" i="38"/>
  <c r="G49" i="35"/>
  <c r="C173" i="29"/>
  <c r="B184"/>
  <c r="M160" i="41"/>
  <c r="F190" i="28"/>
  <c r="V98" i="38"/>
  <c r="B136"/>
  <c r="L88"/>
  <c r="I174" i="28"/>
  <c r="B122" i="41"/>
  <c r="C55" i="28"/>
  <c r="C255" i="37"/>
  <c r="I197" i="38"/>
  <c r="G196" i="28"/>
  <c r="D138" i="35"/>
  <c r="C142" i="29"/>
  <c r="B94" i="37"/>
  <c r="I136"/>
  <c r="V61"/>
  <c r="H96" i="43"/>
  <c r="B115" i="35"/>
  <c r="M215" i="33"/>
  <c r="D223"/>
  <c r="I40" i="37"/>
  <c r="V199"/>
  <c r="B238" i="35"/>
  <c r="I8" i="38"/>
  <c r="G101" i="35"/>
  <c r="G88" i="38"/>
  <c r="H230" i="29"/>
  <c r="C141" i="38"/>
  <c r="V48" i="28"/>
  <c r="V227" i="41"/>
  <c r="L53" i="28"/>
  <c r="C251" i="37"/>
  <c r="B62" i="43"/>
  <c r="I169" i="37"/>
  <c r="C168" i="35"/>
  <c r="H105"/>
  <c r="G39" i="41"/>
  <c r="M74" i="35"/>
  <c r="G110"/>
  <c r="G40" i="33"/>
  <c r="B41"/>
  <c r="B190" i="28"/>
  <c r="V226" i="37"/>
  <c r="D32" i="38"/>
  <c r="L225" i="29"/>
  <c r="D73" i="43"/>
  <c r="V54"/>
  <c r="H192" i="41"/>
  <c r="B42" i="28"/>
  <c r="B12" i="38"/>
  <c r="C150" i="35"/>
  <c r="G107" i="38"/>
  <c r="C154" i="43"/>
  <c r="V202" i="28"/>
  <c r="G134" i="35"/>
  <c r="M249"/>
  <c r="F94" i="38"/>
  <c r="D231" i="35"/>
  <c r="M73" i="37"/>
  <c r="B177" i="41"/>
  <c r="F12" i="35"/>
  <c r="V140" i="37"/>
  <c r="G132" i="35"/>
  <c r="G156" i="28"/>
  <c r="G224" i="41"/>
  <c r="C96" i="38"/>
  <c r="H105" i="43"/>
  <c r="F184" i="38"/>
  <c r="M181" i="28"/>
  <c r="I71" i="41"/>
  <c r="D74" i="33"/>
  <c r="M99"/>
  <c r="C4" i="43"/>
  <c r="L208" i="35"/>
  <c r="V215" i="33"/>
  <c r="C111" i="37"/>
  <c r="B260" i="35"/>
  <c r="H26" i="43"/>
  <c r="M130" i="38"/>
  <c r="H188" i="41"/>
  <c r="B131" i="38"/>
  <c r="M199" i="28"/>
  <c r="H75" i="37"/>
  <c r="C196"/>
  <c r="C230" i="41"/>
  <c r="F54" i="28"/>
  <c r="C48" i="35"/>
  <c r="B170" i="33"/>
  <c r="F113" i="28"/>
  <c r="B178" i="29"/>
  <c r="F13" i="41"/>
  <c r="G173" i="28"/>
  <c r="F104" i="33"/>
  <c r="B6" i="35"/>
  <c r="I42" i="43"/>
  <c r="C195" i="33"/>
  <c r="D61" i="28"/>
  <c r="I60" i="33"/>
  <c r="G76"/>
  <c r="F90" i="43"/>
  <c r="I232" i="37"/>
  <c r="H43" i="41"/>
  <c r="B108" i="35"/>
  <c r="I23" i="28"/>
  <c r="V209" i="35"/>
  <c r="B35" i="38"/>
  <c r="G17" i="33"/>
  <c r="V249" i="37"/>
  <c r="F180" i="38"/>
  <c r="G210" i="37"/>
  <c r="M59" i="35"/>
  <c r="V108" i="28"/>
  <c r="G59"/>
  <c r="B101" i="43"/>
  <c r="M95" i="38"/>
  <c r="L8" i="41"/>
  <c r="L255" i="37"/>
  <c r="F135" i="41"/>
  <c r="L121" i="33"/>
  <c r="C24" i="37"/>
  <c r="G30" i="28"/>
  <c r="H172" i="43"/>
  <c r="I124" i="28"/>
  <c r="H126" i="41"/>
  <c r="C39"/>
  <c r="L17" i="38"/>
  <c r="L107"/>
  <c r="C22" i="28"/>
  <c r="I9" i="43"/>
  <c r="F165" i="29"/>
  <c r="M128" i="28"/>
  <c r="M152" i="41"/>
  <c r="C32" i="28"/>
  <c r="D93"/>
  <c r="V201" i="33"/>
  <c r="F59" i="28"/>
  <c r="G159" i="43"/>
  <c r="D226" i="35"/>
  <c r="L100" i="38"/>
  <c r="C99" i="37"/>
  <c r="C161" i="35"/>
  <c r="F64" i="37"/>
  <c r="V177" i="35"/>
  <c r="I89" i="37"/>
  <c r="D229"/>
  <c r="L127"/>
  <c r="C188" i="33"/>
  <c r="D181" i="37"/>
  <c r="F150"/>
  <c r="H26" i="38"/>
  <c r="G153" i="33"/>
  <c r="B34" i="38"/>
  <c r="H165" i="43"/>
  <c r="L274" i="35"/>
  <c r="H129" i="29"/>
  <c r="G49" i="28"/>
  <c r="M209" i="37"/>
  <c r="G96" i="33"/>
  <c r="D144" i="35"/>
  <c r="L21" i="28"/>
  <c r="C224" i="29"/>
  <c r="F242" i="37"/>
  <c r="M76" i="33"/>
  <c r="G29" i="41"/>
  <c r="M128" i="37"/>
  <c r="V225" i="41"/>
  <c r="L14"/>
  <c r="B54" i="37"/>
  <c r="G94" i="41"/>
  <c r="F133" i="43"/>
  <c r="C117" i="33"/>
  <c r="H127" i="38"/>
  <c r="B97" i="37"/>
  <c r="G67" i="43"/>
  <c r="B116" i="35"/>
  <c r="G76"/>
  <c r="G211" i="41"/>
  <c r="M207"/>
  <c r="V200" i="33"/>
  <c r="G47" i="28"/>
  <c r="G231" i="33"/>
  <c r="C15" i="35"/>
  <c r="L103" i="28"/>
  <c r="H42" i="38"/>
  <c r="H42" i="37"/>
  <c r="D7" i="38"/>
  <c r="C72" i="41"/>
  <c r="V22" i="28"/>
  <c r="C71" i="38"/>
  <c r="M163"/>
  <c r="B193" i="29"/>
  <c r="I102" i="37"/>
  <c r="F46" i="33"/>
  <c r="L133" i="37"/>
  <c r="D178" i="38"/>
  <c r="F190" i="41"/>
  <c r="F225" i="33"/>
  <c r="V110" i="38"/>
  <c r="G151"/>
  <c r="H186" i="41"/>
  <c r="I145" i="35"/>
  <c r="B159" i="38"/>
  <c r="D82" i="41"/>
  <c r="C10" i="37"/>
  <c r="H25"/>
  <c r="V91" i="33"/>
  <c r="V21" i="37"/>
  <c r="V280" i="35"/>
  <c r="I55" i="28"/>
  <c r="B20" i="41"/>
  <c r="B162" i="38"/>
  <c r="L3" i="43"/>
  <c r="H95" i="41"/>
  <c r="M196" i="28"/>
  <c r="M7" i="37"/>
  <c r="I216" i="35"/>
  <c r="I137" i="38"/>
  <c r="G203"/>
  <c r="I16"/>
  <c r="G40" i="37"/>
  <c r="C26" i="35"/>
  <c r="L58" i="28"/>
  <c r="M87"/>
  <c r="C205" i="38"/>
  <c r="L133" i="35"/>
  <c r="H31"/>
  <c r="D74" i="38"/>
  <c r="D24" i="41"/>
  <c r="H10"/>
  <c r="M120" i="33"/>
  <c r="L28" i="43"/>
  <c r="H223" i="33"/>
  <c r="H234"/>
  <c r="M34" i="41"/>
  <c r="L229" i="35"/>
  <c r="G146" i="41"/>
  <c r="D157" i="33"/>
  <c r="L262" i="35"/>
  <c r="M86" i="43"/>
  <c r="C138" i="37"/>
  <c r="F32" i="35"/>
  <c r="B153" i="41"/>
  <c r="V73" i="43"/>
  <c r="L149" i="37"/>
  <c r="M63" i="41"/>
  <c r="G284" i="35"/>
  <c r="B148" i="37"/>
  <c r="M24" i="38"/>
  <c r="L123" i="41"/>
  <c r="I97" i="43"/>
  <c r="H127"/>
  <c r="V253" i="37"/>
  <c r="C116" i="28"/>
  <c r="I108" i="33"/>
  <c r="F41"/>
  <c r="H131" i="41"/>
  <c r="C195" i="29"/>
  <c r="V186" i="38"/>
  <c r="L36" i="35"/>
  <c r="C171" i="33"/>
  <c r="F33" i="35"/>
  <c r="F194" i="33"/>
  <c r="H81" i="38"/>
  <c r="C196"/>
  <c r="B168" i="41"/>
  <c r="C211" i="29"/>
  <c r="B94" i="28"/>
  <c r="I6" i="41"/>
  <c r="C209" i="38"/>
  <c r="C68" i="35"/>
  <c r="F43" i="43"/>
  <c r="I75" i="28"/>
  <c r="F220" i="37"/>
  <c r="I57" i="28"/>
  <c r="M176" i="38"/>
  <c r="C192" i="43"/>
  <c r="L109"/>
  <c r="I165" i="38"/>
  <c r="F56" i="28"/>
  <c r="L9" i="33"/>
  <c r="M145" i="28"/>
  <c r="L205" i="35"/>
  <c r="G55" i="37"/>
  <c r="H141" i="33"/>
  <c r="V99"/>
  <c r="I165" i="37"/>
  <c r="C139" i="29"/>
  <c r="F127" i="43"/>
  <c r="F50"/>
  <c r="V233" i="37"/>
  <c r="I146" i="43"/>
  <c r="M192" i="41"/>
  <c r="C62" i="43"/>
  <c r="M130" i="41"/>
  <c r="B187" i="29"/>
  <c r="G11" i="43"/>
  <c r="I34" i="38"/>
  <c r="D144" i="37"/>
  <c r="C149" i="28"/>
  <c r="D132" i="41"/>
  <c r="C25" i="38"/>
  <c r="C73" i="37"/>
  <c r="F157" i="29"/>
  <c r="H193" i="33"/>
  <c r="G188" i="35"/>
  <c r="H192" i="38"/>
  <c r="H130" i="41"/>
  <c r="H129" i="33"/>
  <c r="C50" i="38"/>
  <c r="V81" i="33"/>
  <c r="B52" i="28"/>
  <c r="F103" i="43"/>
  <c r="C137" i="37"/>
  <c r="M82"/>
  <c r="B13" i="43"/>
  <c r="F227" i="37"/>
  <c r="G169" i="28"/>
  <c r="I28" i="41"/>
  <c r="M72" i="28"/>
  <c r="L132"/>
  <c r="D93" i="37"/>
  <c r="B199" i="28"/>
  <c r="H231" i="37"/>
  <c r="H131" i="29"/>
  <c r="D200"/>
  <c r="I68" i="41"/>
  <c r="D48" i="33"/>
  <c r="I46" i="37"/>
  <c r="L36" i="33"/>
  <c r="B173" i="38"/>
  <c r="C162"/>
  <c r="D34" i="35"/>
  <c r="L189" i="28"/>
  <c r="H24"/>
  <c r="I14" i="33"/>
  <c r="L10" i="35"/>
  <c r="B177" i="38"/>
  <c r="C203" i="28"/>
  <c r="V137" i="41"/>
  <c r="D224" i="33"/>
  <c r="D216" i="41"/>
  <c r="I98" i="43"/>
  <c r="M96" i="37"/>
  <c r="M156" i="33"/>
  <c r="V178"/>
  <c r="L28" i="38"/>
  <c r="B89" i="28"/>
  <c r="H167" i="29"/>
  <c r="B178" i="38"/>
  <c r="B69" i="43"/>
  <c r="H22" i="28"/>
  <c r="F147" i="29"/>
  <c r="L140" i="33"/>
  <c r="M43" i="28"/>
  <c r="D116"/>
  <c r="G167" i="41"/>
  <c r="G190" i="33"/>
  <c r="B146" i="41"/>
  <c r="I3" i="37"/>
  <c r="C190" i="29"/>
  <c r="V87" i="41"/>
  <c r="V181" i="37"/>
  <c r="C213" i="29"/>
  <c r="I59" i="28"/>
  <c r="L116"/>
  <c r="B261" i="37"/>
  <c r="C175" i="38"/>
  <c r="C172" i="35"/>
  <c r="F4" i="41"/>
  <c r="V14"/>
  <c r="C82" i="37"/>
  <c r="V156" i="43"/>
  <c r="M173" i="28"/>
  <c r="F98"/>
  <c r="I51" i="37"/>
  <c r="I69"/>
  <c r="I148" i="29"/>
  <c r="V61" i="35"/>
  <c r="C155" i="38"/>
  <c r="C176" i="43"/>
  <c r="D17" i="33"/>
  <c r="D26" i="37"/>
  <c r="C259" i="35"/>
  <c r="F97" i="33"/>
  <c r="L11" i="43"/>
  <c r="C229" i="29"/>
  <c r="B40" i="37"/>
  <c r="D126" i="41"/>
  <c r="H247" i="35"/>
  <c r="D120" i="28"/>
  <c r="F33" i="38"/>
  <c r="I284" i="35"/>
  <c r="B244" i="38"/>
  <c r="F47" i="28"/>
  <c r="I169" i="41"/>
  <c r="M62"/>
  <c r="I146" i="29"/>
  <c r="V181" i="28"/>
  <c r="F38" i="43"/>
  <c r="M123" i="41"/>
  <c r="H37" i="37"/>
  <c r="F72" i="43"/>
  <c r="H244" i="38"/>
  <c r="F216" i="33"/>
  <c r="F99" i="37"/>
  <c r="C227" i="41"/>
  <c r="H114" i="35"/>
  <c r="D167" i="43"/>
  <c r="G70" i="28"/>
  <c r="C55" i="41"/>
  <c r="C148" i="29"/>
  <c r="B195" i="33"/>
  <c r="G168" i="37"/>
  <c r="L26" i="33"/>
  <c r="L154"/>
  <c r="D198" i="37"/>
  <c r="B156"/>
  <c r="C136"/>
  <c r="B42"/>
  <c r="L234"/>
  <c r="B212" i="29"/>
  <c r="I180" i="28"/>
  <c r="G137" i="33"/>
  <c r="L140" i="29"/>
  <c r="L177" i="33"/>
  <c r="M166" i="29"/>
  <c r="I199" i="28"/>
  <c r="C51"/>
  <c r="L92" i="41"/>
  <c r="B87"/>
  <c r="H243" i="38"/>
  <c r="L34" i="37"/>
  <c r="V32" i="29"/>
  <c r="C13" i="28"/>
  <c r="F170" i="37"/>
  <c r="M76" i="41"/>
  <c r="G156" i="38"/>
  <c r="F119"/>
  <c r="M39" i="33"/>
  <c r="I197" i="29"/>
  <c r="I229" i="33"/>
  <c r="M173" i="41"/>
  <c r="I11" i="43"/>
  <c r="V148" i="33"/>
  <c r="I79" i="28"/>
  <c r="L10" i="41"/>
  <c r="G257" i="35"/>
  <c r="L125" i="28"/>
  <c r="V11" i="35"/>
  <c r="H42"/>
  <c r="L143" i="29"/>
  <c r="L99" i="35"/>
  <c r="M3" i="41"/>
  <c r="L38" i="35"/>
  <c r="G130" i="29"/>
  <c r="D127" i="37"/>
  <c r="C226" i="35"/>
  <c r="V141"/>
  <c r="V68" i="29"/>
  <c r="I162" i="38"/>
  <c r="F194" i="35"/>
  <c r="F57" i="28"/>
  <c r="C55" i="37"/>
  <c r="L125" i="35"/>
  <c r="F23" i="41"/>
  <c r="B62" i="37"/>
  <c r="H16" i="28"/>
  <c r="D31" i="37"/>
  <c r="I123" i="43"/>
  <c r="F155" i="33"/>
  <c r="G207"/>
  <c r="I73" i="35"/>
  <c r="D172" i="28"/>
  <c r="M24" i="35"/>
  <c r="M110" i="28"/>
  <c r="M228" i="41"/>
  <c r="H236" i="35"/>
  <c r="D44" i="28"/>
  <c r="C176" i="35"/>
  <c r="D218" i="37"/>
  <c r="V213"/>
  <c r="I160" i="28"/>
  <c r="F101" i="33"/>
  <c r="F129" i="38"/>
  <c r="G264" i="35"/>
  <c r="B96" i="28"/>
  <c r="B158" i="43"/>
  <c r="B168" i="38"/>
  <c r="D161" i="43"/>
  <c r="G174" i="41"/>
  <c r="C181" i="35"/>
  <c r="I177" i="37"/>
  <c r="H110" i="35"/>
  <c r="B8"/>
  <c r="B103"/>
  <c r="G104" i="41"/>
  <c r="C223" i="37"/>
  <c r="H98" i="35"/>
  <c r="I140" i="43"/>
  <c r="I209" i="37"/>
  <c r="I99" i="38"/>
  <c r="B76" i="28"/>
  <c r="V162" i="43"/>
  <c r="F53" i="41"/>
  <c r="F94" i="37"/>
  <c r="I55" i="43"/>
  <c r="V126" i="41"/>
  <c r="I255" i="37"/>
  <c r="F202" i="35"/>
  <c r="C186" i="43"/>
  <c r="F18"/>
  <c r="H118" i="41"/>
  <c r="B277" i="35"/>
  <c r="B239"/>
  <c r="M163" i="33"/>
  <c r="L118"/>
  <c r="G80" i="38"/>
  <c r="I92" i="35"/>
  <c r="I88"/>
  <c r="V135" i="38"/>
  <c r="G103"/>
  <c r="F220" i="41"/>
  <c r="L224" i="33"/>
  <c r="I172" i="43"/>
  <c r="B175" i="38"/>
  <c r="D117" i="43"/>
  <c r="V229" i="38"/>
  <c r="F134" i="28"/>
  <c r="I228" i="38"/>
  <c r="D197" i="35"/>
  <c r="G127" i="37"/>
  <c r="L159" i="43"/>
  <c r="H146" i="29"/>
  <c r="I162" i="37"/>
  <c r="V229"/>
  <c r="I174" i="43"/>
  <c r="B87" i="35"/>
  <c r="V52" i="28"/>
  <c r="I171" i="41"/>
  <c r="B130" i="43"/>
  <c r="I4" i="37"/>
  <c r="H106" i="43"/>
  <c r="I123" i="28"/>
  <c r="H59" i="37"/>
  <c r="M159" i="33"/>
  <c r="L16" i="35"/>
  <c r="D15" i="43"/>
  <c r="G28"/>
  <c r="I46"/>
  <c r="I94" i="38"/>
  <c r="I115" i="41"/>
  <c r="H164" i="37"/>
  <c r="B214" i="33"/>
  <c r="V18" i="41"/>
  <c r="B101" i="35"/>
  <c r="D106" i="33"/>
  <c r="F198" i="38"/>
  <c r="G207" i="37"/>
  <c r="V147" i="35"/>
  <c r="H203"/>
  <c r="V20" i="43"/>
  <c r="L149" i="38"/>
  <c r="C34" i="41"/>
  <c r="B185" i="33"/>
  <c r="L164" i="28"/>
  <c r="V204" i="38"/>
  <c r="M70" i="33"/>
  <c r="M257" i="37"/>
  <c r="H101" i="28"/>
  <c r="F65" i="33"/>
  <c r="B273" i="35"/>
  <c r="F81" i="33"/>
  <c r="F204" i="35"/>
  <c r="L96" i="33"/>
  <c r="L35" i="41"/>
  <c r="G45" i="43"/>
  <c r="H5"/>
  <c r="V170"/>
  <c r="I113"/>
  <c r="L216" i="38"/>
  <c r="F57" i="35"/>
  <c r="C163" i="41"/>
  <c r="G175"/>
  <c r="F142" i="28"/>
  <c r="I70" i="43"/>
  <c r="L169" i="41"/>
  <c r="I156" i="35"/>
  <c r="F3" i="38"/>
  <c r="B5"/>
  <c r="G246" i="37"/>
  <c r="H97" i="33"/>
  <c r="H163" i="28"/>
  <c r="L184" i="35"/>
  <c r="L117" i="43"/>
  <c r="L96" i="41"/>
  <c r="M233" i="37"/>
  <c r="M91" i="41"/>
  <c r="D207"/>
  <c r="I122" i="43"/>
  <c r="C11"/>
  <c r="M205" i="41"/>
  <c r="C98" i="37"/>
  <c r="M54" i="35"/>
  <c r="V248"/>
  <c r="F75" i="33"/>
  <c r="L186" i="28"/>
  <c r="M137" i="33"/>
  <c r="I202" i="38"/>
  <c r="F23" i="37"/>
  <c r="I194" i="41"/>
  <c r="B255" i="37"/>
  <c r="V224" i="41"/>
  <c r="L110"/>
  <c r="C92"/>
  <c r="M110"/>
  <c r="C108" i="37"/>
  <c r="G30" i="38"/>
  <c r="I74" i="28"/>
  <c r="D115" i="38"/>
  <c r="D66" i="37"/>
  <c r="M188" i="38"/>
  <c r="D9" i="41"/>
  <c r="I65" i="35"/>
  <c r="C62" i="33"/>
  <c r="B77" i="28"/>
  <c r="F155"/>
  <c r="V190" i="29"/>
  <c r="C118" i="33"/>
  <c r="M243" i="35"/>
  <c r="V44" i="43"/>
  <c r="V189" i="35"/>
  <c r="B197" i="38"/>
  <c r="V235" i="33"/>
  <c r="L70" i="37"/>
  <c r="G149" i="28"/>
  <c r="I149" i="41"/>
  <c r="G204" i="28"/>
  <c r="V218" i="33"/>
  <c r="D87" i="38"/>
  <c r="V73" i="33"/>
  <c r="V42" i="29"/>
  <c r="D172" i="38"/>
  <c r="H196" i="33"/>
  <c r="V109" i="38"/>
  <c r="I195" i="33"/>
  <c r="C139" i="35"/>
  <c r="V263" i="37"/>
  <c r="H77"/>
  <c r="L42" i="41"/>
  <c r="G223"/>
  <c r="F202" i="37"/>
  <c r="G142" i="38"/>
  <c r="L131" i="41"/>
  <c r="B205"/>
  <c r="B79"/>
  <c r="H18"/>
  <c r="M50" i="35"/>
  <c r="C71" i="41"/>
  <c r="D153"/>
  <c r="I108" i="38"/>
  <c r="D202" i="28"/>
  <c r="B158" i="35"/>
  <c r="M150" i="37"/>
  <c r="H104" i="41"/>
  <c r="B115" i="28"/>
  <c r="F111" i="38"/>
  <c r="F199" i="28"/>
  <c r="C137" i="35"/>
  <c r="H60" i="28"/>
  <c r="L10" i="43"/>
  <c r="V82" i="33"/>
  <c r="H243" i="37"/>
  <c r="C154" i="41"/>
  <c r="F79"/>
  <c r="V10" i="28"/>
  <c r="G66" i="38"/>
  <c r="L44" i="43"/>
  <c r="C59" i="41"/>
  <c r="C63" i="43"/>
  <c r="I10" i="33"/>
  <c r="L97" i="43"/>
  <c r="L100" i="35"/>
  <c r="M211" i="33"/>
  <c r="M112" i="43"/>
  <c r="I211" i="29"/>
  <c r="B146" i="35"/>
  <c r="L194" i="37"/>
  <c r="L161" i="43"/>
  <c r="V177" i="38"/>
  <c r="I193" i="28"/>
  <c r="B164" i="41"/>
  <c r="F143"/>
  <c r="M233" i="33"/>
  <c r="V94" i="28"/>
  <c r="I121" i="37"/>
  <c r="G234" i="38"/>
  <c r="B220" i="29"/>
  <c r="G56" i="35"/>
  <c r="F51"/>
  <c r="G51" i="28"/>
  <c r="C204" i="33"/>
  <c r="H72" i="38"/>
  <c r="G145" i="28"/>
  <c r="C199" i="29"/>
  <c r="M222" i="38"/>
  <c r="C77"/>
  <c r="C59"/>
  <c r="G176"/>
  <c r="C170" i="37"/>
  <c r="D142" i="43"/>
  <c r="D93" i="35"/>
  <c r="I41" i="28"/>
  <c r="C176" i="38"/>
  <c r="V90" i="35"/>
  <c r="H213" i="33"/>
  <c r="B156" i="35"/>
  <c r="M174" i="28"/>
  <c r="F39" i="37"/>
  <c r="V36" i="29"/>
  <c r="B190" i="35"/>
  <c r="M73" i="33"/>
  <c r="M140" i="28"/>
  <c r="H128" i="43"/>
  <c r="I34"/>
  <c r="I185" i="41"/>
  <c r="H24" i="37"/>
  <c r="V100" i="33"/>
  <c r="H185" i="43"/>
  <c r="H157"/>
  <c r="F74" i="28"/>
  <c r="F270" i="35"/>
  <c r="I121" i="43"/>
  <c r="L32" i="38"/>
  <c r="I130" i="41"/>
  <c r="B165"/>
  <c r="C25" i="37"/>
  <c r="M47"/>
  <c r="V195" i="28"/>
  <c r="G16" i="37"/>
  <c r="I95" i="28"/>
  <c r="M79" i="43"/>
  <c r="B71" i="38"/>
  <c r="C233" i="35"/>
  <c r="M226" i="41"/>
  <c r="I128" i="29"/>
  <c r="D31" i="28"/>
  <c r="F199" i="37"/>
  <c r="G191" i="35"/>
  <c r="V121" i="37"/>
  <c r="F116" i="41"/>
  <c r="G164" i="38"/>
  <c r="F80" i="43"/>
  <c r="G182" i="37"/>
  <c r="M164"/>
  <c r="L134" i="33"/>
  <c r="L147" i="43"/>
  <c r="M140" i="33"/>
  <c r="V172" i="29"/>
  <c r="L11" i="37"/>
  <c r="L98" i="41"/>
  <c r="F213" i="35"/>
  <c r="D130"/>
  <c r="D35" i="33"/>
  <c r="L215" i="38"/>
  <c r="B204"/>
  <c r="G84" i="28"/>
  <c r="L200" i="38"/>
  <c r="V42" i="41"/>
  <c r="V36" i="38"/>
  <c r="C170" i="29"/>
  <c r="F229"/>
  <c r="V38" i="37"/>
  <c r="I176" i="33"/>
  <c r="I175" i="35"/>
  <c r="C225" i="41"/>
  <c r="L177" i="38"/>
  <c r="L25"/>
  <c r="D205" i="33"/>
  <c r="C79" i="41"/>
  <c r="M194" i="43"/>
  <c r="I182" i="28"/>
  <c r="V243" i="37"/>
  <c r="C132" i="33"/>
  <c r="D9" i="38"/>
  <c r="L126" i="43"/>
  <c r="I280" i="35"/>
  <c r="C143" i="43"/>
  <c r="C126" i="29"/>
  <c r="B79" i="33"/>
  <c r="L232" i="37"/>
  <c r="C172" i="28"/>
  <c r="L206" i="33"/>
  <c r="V80" i="35"/>
  <c r="C27" i="28"/>
  <c r="H191" i="33"/>
  <c r="G165" i="38"/>
  <c r="M48"/>
  <c r="C26" i="43"/>
  <c r="L139" i="41"/>
  <c r="F197"/>
  <c r="F140" i="29"/>
  <c r="H163" i="37"/>
  <c r="F182" i="38"/>
  <c r="M258" i="35"/>
  <c r="B148" i="41"/>
  <c r="I158" i="37"/>
  <c r="V4" i="35"/>
  <c r="V117" i="37"/>
  <c r="V221" i="38"/>
  <c r="D41"/>
  <c r="L119" i="37"/>
  <c r="D166" i="43"/>
  <c r="C47"/>
  <c r="I156" i="28"/>
  <c r="G169" i="35"/>
  <c r="L210" i="38"/>
  <c r="I140" i="35"/>
  <c r="C21" i="41"/>
  <c r="G217" i="29"/>
  <c r="H124" i="28"/>
  <c r="H185" i="38"/>
  <c r="C87" i="33"/>
  <c r="B138" i="29"/>
  <c r="H13" i="28"/>
  <c r="D152" i="38"/>
  <c r="V27" i="28"/>
  <c r="H69" i="38"/>
  <c r="I202" i="37"/>
  <c r="C145" i="33"/>
  <c r="L217" i="35"/>
  <c r="L143" i="33"/>
  <c r="C257" i="37"/>
  <c r="B187" i="35"/>
  <c r="G8" i="37"/>
  <c r="L236" i="38"/>
  <c r="B15" i="37"/>
  <c r="D46" i="35"/>
  <c r="D186" i="33"/>
  <c r="D62"/>
  <c r="B74" i="37"/>
  <c r="I245"/>
  <c r="C160" i="35"/>
  <c r="D130" i="29"/>
  <c r="I164" i="38"/>
  <c r="C69" i="28"/>
  <c r="L99" i="43"/>
  <c r="D98" i="28"/>
  <c r="H211" i="38"/>
  <c r="H207" i="33"/>
  <c r="H181" i="37"/>
  <c r="C211" i="33"/>
  <c r="F222" i="37"/>
  <c r="M197" i="29"/>
  <c r="V47" i="37"/>
  <c r="L218" i="33"/>
  <c r="I112" i="37"/>
  <c r="D199" i="33"/>
  <c r="M262" i="35"/>
  <c r="L246"/>
  <c r="I191"/>
  <c r="V114" i="28"/>
  <c r="F22" i="43"/>
  <c r="D173"/>
  <c r="M195"/>
  <c r="V263" i="35"/>
  <c r="D46" i="43"/>
  <c r="G13" i="28"/>
  <c r="M159" i="37"/>
  <c r="F143" i="43"/>
  <c r="H137"/>
  <c r="D36" i="28"/>
  <c r="G157" i="33"/>
  <c r="H165" i="41"/>
  <c r="L34" i="33"/>
  <c r="V7" i="41"/>
  <c r="I244" i="35"/>
  <c r="G213" i="38"/>
  <c r="F167"/>
  <c r="H174" i="33"/>
  <c r="B160" i="29"/>
  <c r="M144" i="43"/>
  <c r="G229" i="35"/>
  <c r="M205" i="29"/>
  <c r="H224" i="38"/>
  <c r="H253" i="35"/>
  <c r="D82" i="33"/>
  <c r="H169"/>
  <c r="L233" i="37"/>
  <c r="L33" i="33"/>
  <c r="I161" i="37"/>
  <c r="B133" i="41"/>
  <c r="I186" i="33"/>
  <c r="I18" i="37"/>
  <c r="C216"/>
  <c r="L25" i="28"/>
  <c r="D189" i="41"/>
  <c r="M177" i="29"/>
  <c r="V83" i="41"/>
  <c r="G133" i="28"/>
  <c r="G129" i="37"/>
  <c r="D10"/>
  <c r="M193" i="28"/>
  <c r="G179" i="33"/>
  <c r="V17" i="28"/>
  <c r="V8" i="43"/>
  <c r="D242" i="37"/>
  <c r="B237" i="38"/>
  <c r="C73" i="35"/>
  <c r="F167" i="43"/>
  <c r="C160" i="38"/>
  <c r="L254" i="35"/>
  <c r="H189" i="43"/>
  <c r="F60" i="41"/>
  <c r="L65"/>
  <c r="V211" i="38"/>
  <c r="L19" i="43"/>
  <c r="V20" i="37"/>
  <c r="L77" i="38"/>
  <c r="C181" i="33"/>
  <c r="I97" i="35"/>
  <c r="M16" i="33"/>
  <c r="M140" i="38"/>
  <c r="I41" i="33"/>
  <c r="I111" i="41"/>
  <c r="L198" i="29"/>
  <c r="L115" i="41"/>
  <c r="C24" i="35"/>
  <c r="I66" i="41"/>
  <c r="B196" i="37"/>
  <c r="D173" i="38"/>
  <c r="D120" i="37"/>
  <c r="G169" i="29"/>
  <c r="C134" i="41"/>
  <c r="H111" i="37"/>
  <c r="V10" i="41"/>
  <c r="D175" i="37"/>
  <c r="M235" i="41"/>
  <c r="H197" i="38"/>
  <c r="B150" i="35"/>
  <c r="M201" i="37"/>
  <c r="H170" i="28"/>
  <c r="C262" i="37"/>
  <c r="L4" i="35"/>
  <c r="I239" i="41"/>
  <c r="L47" i="33"/>
  <c r="H40" i="43"/>
  <c r="M165" i="29"/>
  <c r="L132" i="38"/>
  <c r="H107" i="37"/>
  <c r="I219" i="29"/>
  <c r="L23" i="38"/>
  <c r="I135" i="41"/>
  <c r="M113" i="43"/>
  <c r="I183" i="35"/>
  <c r="L175" i="43"/>
  <c r="H102" i="38"/>
  <c r="M180" i="37"/>
  <c r="V48"/>
  <c r="G155" i="43"/>
  <c r="G108" i="28"/>
  <c r="H149" i="33"/>
  <c r="V5" i="41"/>
  <c r="L52" i="33"/>
  <c r="V190" i="41"/>
  <c r="G194" i="28"/>
  <c r="G53" i="35"/>
  <c r="V218" i="29"/>
  <c r="H171"/>
  <c r="C106" i="38"/>
  <c r="D6" i="33"/>
  <c r="I93" i="35"/>
  <c r="G46"/>
  <c r="F146" i="41"/>
  <c r="G8" i="43"/>
  <c r="M227" i="38"/>
  <c r="B53" i="28"/>
  <c r="M162" i="33"/>
  <c r="M54" i="43"/>
  <c r="D246" i="37"/>
  <c r="D201" i="28"/>
  <c r="I86" i="43"/>
  <c r="D155" i="38"/>
  <c r="V94" i="43"/>
  <c r="M81" i="37"/>
  <c r="H171" i="33"/>
  <c r="V186" i="43"/>
  <c r="L38" i="37"/>
  <c r="G189" i="43"/>
  <c r="B158" i="33"/>
  <c r="C67" i="41"/>
  <c r="B24" i="35"/>
  <c r="B98" i="37"/>
  <c r="I157"/>
  <c r="H107" i="41"/>
  <c r="H145"/>
  <c r="F172" i="35"/>
  <c r="I202" i="28"/>
  <c r="G21" i="33"/>
  <c r="V204" i="35"/>
  <c r="D89" i="43"/>
  <c r="H69" i="41"/>
  <c r="C209"/>
  <c r="B61"/>
  <c r="B207"/>
  <c r="D187" i="33"/>
  <c r="C31" i="38"/>
  <c r="D137" i="33"/>
  <c r="V76"/>
  <c r="L112" i="37"/>
  <c r="C67" i="38"/>
  <c r="B97" i="41"/>
  <c r="V88" i="28"/>
  <c r="H167" i="33"/>
  <c r="G228" i="29"/>
  <c r="G38" i="38"/>
  <c r="L58" i="43"/>
  <c r="B34"/>
  <c r="C186" i="37"/>
  <c r="C159" i="38"/>
  <c r="B187" i="41"/>
  <c r="C179" i="43"/>
  <c r="G218" i="35"/>
  <c r="L75" i="41"/>
  <c r="B261" i="35"/>
  <c r="H107" i="38"/>
  <c r="G211" i="33"/>
  <c r="D210" i="35"/>
  <c r="G151" i="37"/>
  <c r="V61" i="38"/>
  <c r="G94" i="28"/>
  <c r="L10" i="37"/>
  <c r="V93" i="38"/>
  <c r="B105" i="37"/>
  <c r="V278" i="35"/>
  <c r="H152" i="41"/>
  <c r="L135" i="38"/>
  <c r="H138" i="29"/>
  <c r="M131" i="28"/>
  <c r="H124" i="35"/>
  <c r="M239" i="38"/>
  <c r="G196" i="33"/>
  <c r="C158" i="41"/>
  <c r="L31" i="35"/>
  <c r="B4" i="43"/>
  <c r="G116" i="33"/>
  <c r="C219" i="29"/>
  <c r="G84" i="35"/>
  <c r="L181" i="37"/>
  <c r="V29" i="43"/>
  <c r="L236" i="35"/>
  <c r="I191" i="33"/>
  <c r="H129" i="41"/>
  <c r="G125" i="37"/>
  <c r="L236" i="29"/>
  <c r="D24" i="43"/>
  <c r="H276" i="35"/>
  <c r="I76" i="28"/>
  <c r="C108" i="38"/>
  <c r="D108" i="43"/>
  <c r="I19" i="35"/>
  <c r="V180" i="41"/>
  <c r="B77" i="38"/>
  <c r="D195" i="28"/>
  <c r="I174" i="38"/>
  <c r="H161" i="37"/>
  <c r="D113" i="38"/>
  <c r="V236" i="41"/>
  <c r="B106" i="38"/>
  <c r="G93" i="33"/>
  <c r="B60" i="43"/>
  <c r="D60"/>
  <c r="H164" i="35"/>
  <c r="C221" i="38"/>
  <c r="G175" i="28"/>
  <c r="L114"/>
  <c r="M164" i="43"/>
  <c r="L211" i="35"/>
  <c r="H167" i="43"/>
  <c r="L206" i="29"/>
  <c r="M209"/>
  <c r="C208" i="37"/>
  <c r="H128" i="33"/>
  <c r="F19" i="35"/>
  <c r="D219"/>
  <c r="L252" i="37"/>
  <c r="M87" i="35"/>
  <c r="H166" i="43"/>
  <c r="B123" i="29"/>
  <c r="M85" i="35"/>
  <c r="F112"/>
  <c r="M11" i="28"/>
  <c r="C193" i="41"/>
  <c r="D8" i="37"/>
  <c r="D147" i="43"/>
  <c r="F219" i="41"/>
  <c r="H34" i="38"/>
  <c r="I60" i="35"/>
  <c r="M134" i="38"/>
  <c r="L86" i="28"/>
  <c r="B155" i="37"/>
  <c r="F167" i="35"/>
  <c r="L85" i="28"/>
  <c r="I88" i="33"/>
  <c r="F189" i="41"/>
  <c r="I17" i="33"/>
  <c r="V95" i="41"/>
  <c r="I7" i="43"/>
  <c r="C78" i="33"/>
  <c r="I3" i="28"/>
  <c r="L193" i="41"/>
  <c r="V107" i="38"/>
  <c r="I170" i="41"/>
  <c r="C18" i="28"/>
  <c r="V49" i="33"/>
  <c r="L111" i="38"/>
  <c r="B130" i="35"/>
  <c r="M182" i="38"/>
  <c r="H92" i="41"/>
  <c r="B163" i="35"/>
  <c r="M197" i="38"/>
  <c r="V86" i="43"/>
  <c r="V173" i="33"/>
  <c r="C204" i="35"/>
  <c r="D104" i="28"/>
  <c r="C257" i="35"/>
  <c r="C36" i="38"/>
  <c r="D135" i="33"/>
  <c r="V279" i="35"/>
  <c r="L128" i="41"/>
  <c r="G192" i="38"/>
  <c r="H146" i="41"/>
  <c r="I241" i="35"/>
  <c r="F36" i="33"/>
  <c r="G180" i="37"/>
  <c r="L120" i="28"/>
  <c r="L49" i="38"/>
  <c r="F104" i="43"/>
  <c r="H20" i="28"/>
  <c r="B209" i="33"/>
  <c r="I213" i="38"/>
  <c r="M192" i="29"/>
  <c r="F68" i="41"/>
  <c r="M146" i="43"/>
  <c r="I194" i="35"/>
  <c r="H75" i="33"/>
  <c r="V26" i="28"/>
  <c r="I46" i="38"/>
  <c r="L137"/>
  <c r="M119" i="33"/>
  <c r="D122" i="37"/>
  <c r="B151" i="33"/>
  <c r="M241" i="38"/>
  <c r="G126" i="35"/>
  <c r="V90" i="41"/>
  <c r="C51" i="37"/>
  <c r="V20" i="33"/>
  <c r="G223" i="37"/>
  <c r="G83"/>
  <c r="V113" i="43"/>
  <c r="C231" i="33"/>
  <c r="V196" i="35"/>
  <c r="L168" i="28"/>
  <c r="C63" i="41"/>
  <c r="L187" i="37"/>
  <c r="V181" i="35"/>
  <c r="H157" i="28"/>
  <c r="L172" i="35"/>
  <c r="H224" i="37"/>
  <c r="G199" i="29"/>
  <c r="B25" i="37"/>
  <c r="D145" i="43"/>
  <c r="M73" i="28"/>
  <c r="H69" i="35"/>
  <c r="L235" i="37"/>
  <c r="C102" i="43"/>
  <c r="G216" i="35"/>
  <c r="H3" i="41"/>
  <c r="C16"/>
  <c r="H26" i="33"/>
  <c r="I80" i="28"/>
  <c r="M188" i="33"/>
  <c r="G103" i="43"/>
  <c r="L103" i="37"/>
  <c r="C220" i="38"/>
  <c r="H135" i="35"/>
  <c r="H124" i="33"/>
  <c r="F111" i="28"/>
  <c r="F180" i="37"/>
  <c r="H17" i="33"/>
  <c r="B81"/>
  <c r="V165" i="35"/>
  <c r="F93" i="41"/>
  <c r="D139" i="38"/>
  <c r="B91" i="33"/>
  <c r="F3" i="41"/>
  <c r="H33" i="35"/>
  <c r="H58" i="38"/>
  <c r="V3" i="28"/>
  <c r="H268" i="35"/>
  <c r="V9" i="38"/>
  <c r="D96" i="41"/>
  <c r="D99" i="28"/>
  <c r="C186" i="35"/>
  <c r="I200" i="41"/>
  <c r="H186" i="43"/>
  <c r="I64"/>
  <c r="D178" i="37"/>
  <c r="B26" i="41"/>
  <c r="L174" i="43"/>
  <c r="I119" i="35"/>
  <c r="V191" i="37"/>
  <c r="L71" i="28"/>
  <c r="L156" i="29"/>
  <c r="G15" i="33"/>
  <c r="G237" i="41"/>
  <c r="H105" i="33"/>
  <c r="F157" i="35"/>
  <c r="I7" i="38"/>
  <c r="I240" i="41"/>
  <c r="H262" i="37"/>
  <c r="L180" i="33"/>
  <c r="C30" i="41"/>
  <c r="I94" i="35"/>
  <c r="B159" i="28"/>
  <c r="M154" i="29"/>
  <c r="L171" i="35"/>
  <c r="C8"/>
  <c r="D38" i="43"/>
  <c r="D71" i="28"/>
  <c r="D21" i="37"/>
  <c r="M13" i="28"/>
  <c r="F212" i="29"/>
  <c r="M285" i="35"/>
  <c r="H40" i="28"/>
  <c r="V51" i="33"/>
  <c r="D100"/>
  <c r="C80" i="38"/>
  <c r="H24"/>
  <c r="C173" i="33"/>
  <c r="G194" i="38"/>
  <c r="F224" i="33"/>
  <c r="H215" i="38"/>
  <c r="C9" i="33"/>
  <c r="B58" i="28"/>
  <c r="D215" i="37"/>
  <c r="G12" i="38"/>
  <c r="H167"/>
  <c r="I85" i="43"/>
  <c r="B48" i="37"/>
  <c r="G76" i="41"/>
  <c r="H207" i="38"/>
  <c r="V210" i="37"/>
  <c r="C254" i="35"/>
  <c r="L169"/>
  <c r="F226" i="37"/>
  <c r="G6" i="43"/>
  <c r="F39" i="28"/>
  <c r="H55"/>
  <c r="F9" i="37"/>
  <c r="F131" i="29"/>
  <c r="G226"/>
  <c r="B164"/>
  <c r="G147" i="41"/>
  <c r="F182" i="35"/>
  <c r="B106" i="28"/>
  <c r="B155"/>
  <c r="V281" i="35"/>
  <c r="H137"/>
  <c r="B124" i="33"/>
  <c r="L57" i="38"/>
  <c r="G172" i="35"/>
  <c r="G159" i="37"/>
  <c r="M18" i="38"/>
  <c r="H37" i="28"/>
  <c r="L31"/>
  <c r="D5" i="37"/>
  <c r="M146" i="38"/>
  <c r="F236" i="37"/>
  <c r="G90" i="35"/>
  <c r="G35" i="28"/>
  <c r="I114" i="33"/>
  <c r="B172"/>
  <c r="D216" i="37"/>
  <c r="F161" i="29"/>
  <c r="B44" i="38"/>
  <c r="V112" i="35"/>
  <c r="D217" i="41"/>
  <c r="D145" i="28"/>
  <c r="G158" i="29"/>
  <c r="F88" i="37"/>
  <c r="C184" i="33"/>
  <c r="I80" i="41"/>
  <c r="B107" i="33"/>
  <c r="H167" i="41"/>
  <c r="V217" i="35"/>
  <c r="C184" i="29"/>
  <c r="L82" i="41"/>
  <c r="G93" i="28"/>
  <c r="H203" i="29"/>
  <c r="C188" i="43"/>
  <c r="D210" i="41"/>
  <c r="C72" i="35"/>
  <c r="B171" i="37"/>
  <c r="D156" i="28"/>
  <c r="F211" i="38"/>
  <c r="C36" i="43"/>
  <c r="H81"/>
  <c r="B39" i="37"/>
  <c r="H229" i="29"/>
  <c r="L162" i="33"/>
  <c r="D132" i="28"/>
  <c r="C165" i="41"/>
  <c r="G77" i="43"/>
  <c r="V183" i="38"/>
  <c r="L147" i="29"/>
  <c r="D237" i="41"/>
  <c r="B97" i="35"/>
  <c r="V202"/>
  <c r="B69"/>
  <c r="M113" i="28"/>
  <c r="D225" i="41"/>
  <c r="C96" i="43"/>
  <c r="D69" i="37"/>
  <c r="F61" i="28"/>
  <c r="L3" i="33"/>
  <c r="D4"/>
  <c r="V81" i="35"/>
  <c r="H162" i="28"/>
  <c r="C247" i="35"/>
  <c r="C236" i="38"/>
  <c r="B161" i="28"/>
  <c r="H18" i="38"/>
  <c r="G216" i="33"/>
  <c r="D21" i="35"/>
  <c r="B123" i="33"/>
  <c r="M39" i="41"/>
  <c r="M3" i="43"/>
  <c r="G176"/>
  <c r="L238" i="41"/>
  <c r="M227" i="35"/>
  <c r="G54" i="43"/>
  <c r="G84" i="37"/>
  <c r="L202" i="28"/>
  <c r="D12" i="37"/>
  <c r="H135" i="43"/>
  <c r="B110" i="35"/>
  <c r="H219"/>
  <c r="B106" i="33"/>
  <c r="C83" i="35"/>
  <c r="G162" i="28"/>
  <c r="I57" i="38"/>
  <c r="M86" i="28"/>
  <c r="G108" i="33"/>
  <c r="I189" i="37"/>
  <c r="I44" i="28"/>
  <c r="V73" i="29"/>
  <c r="M186"/>
  <c r="D192" i="37"/>
  <c r="M231"/>
  <c r="C135" i="35"/>
  <c r="G197" i="28"/>
  <c r="I195" i="35"/>
  <c r="M145" i="43"/>
  <c r="V272" i="35"/>
  <c r="I261"/>
  <c r="H173" i="28"/>
  <c r="M243" i="37"/>
  <c r="M81" i="28"/>
  <c r="F154" i="43"/>
  <c r="M214" i="35"/>
  <c r="H72"/>
  <c r="C152" i="38"/>
  <c r="G167" i="35"/>
  <c r="L161" i="29"/>
  <c r="D228" i="38"/>
  <c r="M98" i="37"/>
  <c r="M138" i="33"/>
  <c r="G254" i="35"/>
  <c r="F65" i="41"/>
  <c r="V76" i="38"/>
  <c r="H101" i="43"/>
  <c r="L87" i="38"/>
  <c r="V189"/>
  <c r="F143" i="33"/>
  <c r="H54" i="43"/>
  <c r="D144" i="41"/>
  <c r="I55" i="33"/>
  <c r="C121" i="37"/>
  <c r="G273" i="35"/>
  <c r="D199" i="41"/>
  <c r="H59" i="35"/>
  <c r="G91" i="38"/>
  <c r="H225" i="35"/>
  <c r="F132"/>
  <c r="C255"/>
  <c r="M49" i="28"/>
  <c r="D254" i="37"/>
  <c r="I217" i="33"/>
  <c r="F157" i="37"/>
  <c r="M212" i="29"/>
  <c r="G227" i="41"/>
  <c r="B135" i="37"/>
  <c r="D188" i="35"/>
  <c r="M15" i="37"/>
  <c r="V135" i="28"/>
  <c r="B192"/>
  <c r="F175" i="38"/>
  <c r="L216" i="33"/>
  <c r="I126" i="29"/>
  <c r="H82" i="28"/>
  <c r="B169" i="35"/>
  <c r="H22" i="37"/>
  <c r="B28" i="35"/>
  <c r="F188" i="29"/>
  <c r="L181" i="43"/>
  <c r="M75" i="35"/>
  <c r="V38" i="43"/>
  <c r="D227" i="41"/>
  <c r="C120" i="37"/>
  <c r="M49" i="38"/>
  <c r="H65" i="33"/>
  <c r="C117" i="41"/>
  <c r="F33" i="33"/>
  <c r="M55"/>
  <c r="M34"/>
  <c r="D239" i="38"/>
  <c r="L43"/>
  <c r="C191" i="37"/>
  <c r="D160"/>
  <c r="B218"/>
  <c r="C46" i="38"/>
  <c r="I129" i="29"/>
  <c r="V174" i="33"/>
  <c r="C125" i="38"/>
  <c r="V122" i="28"/>
  <c r="M197" i="37"/>
  <c r="V88"/>
  <c r="M200" i="41"/>
  <c r="M137" i="35"/>
  <c r="H244" i="37"/>
  <c r="H132" i="35"/>
  <c r="I61"/>
  <c r="B217" i="33"/>
  <c r="V13" i="38"/>
  <c r="L231"/>
  <c r="H142"/>
  <c r="M124" i="33"/>
  <c r="B65" i="28"/>
  <c r="H127"/>
  <c r="I33" i="37"/>
  <c r="F49" i="43"/>
  <c r="G199" i="41"/>
  <c r="B224" i="35"/>
  <c r="L215" i="37"/>
  <c r="V106" i="35"/>
  <c r="V123" i="28"/>
  <c r="M147" i="35"/>
  <c r="C172" i="38"/>
  <c r="L96" i="35"/>
  <c r="I97" i="33"/>
  <c r="L246" i="38"/>
  <c r="D179" i="41"/>
  <c r="G29" i="38"/>
  <c r="C75" i="43"/>
  <c r="D6"/>
  <c r="B110" i="38"/>
  <c r="L135" i="29"/>
  <c r="D220" i="35"/>
  <c r="C107" i="33"/>
  <c r="H221" i="29"/>
  <c r="L141" i="41"/>
  <c r="B91" i="43"/>
  <c r="G92" i="38"/>
  <c r="M107" i="37"/>
  <c r="L7" i="28"/>
  <c r="B23" i="41"/>
  <c r="B182" i="38"/>
  <c r="M55" i="35"/>
  <c r="H231" i="33"/>
  <c r="L44" i="37"/>
  <c r="D134" i="29"/>
  <c r="M100" i="38"/>
  <c r="C69" i="37"/>
  <c r="B172" i="41"/>
  <c r="H261" i="37"/>
  <c r="L127" i="29"/>
  <c r="F18" i="35"/>
  <c r="C156" i="38"/>
  <c r="V181" i="43"/>
  <c r="M251" i="37"/>
  <c r="D232" i="41"/>
  <c r="I175"/>
  <c r="H216" i="37"/>
  <c r="L54" i="38"/>
  <c r="D118" i="37"/>
  <c r="H209"/>
  <c r="B78" i="43"/>
  <c r="B161" i="33"/>
  <c r="C180"/>
  <c r="M51" i="35"/>
  <c r="I152" i="29"/>
  <c r="D62" i="28"/>
  <c r="C137" i="33"/>
  <c r="G7"/>
  <c r="D7" i="41"/>
  <c r="D90" i="43"/>
  <c r="L153" i="29"/>
  <c r="V253" i="35"/>
  <c r="M200" i="37"/>
  <c r="I170" i="33"/>
  <c r="V28" i="37"/>
  <c r="H187"/>
  <c r="V14" i="28"/>
  <c r="I9" i="38"/>
  <c r="V185" i="29"/>
  <c r="B182" i="28"/>
  <c r="I148"/>
  <c r="G55" i="43"/>
  <c r="V236" i="38"/>
  <c r="D233" i="41"/>
  <c r="L82" i="35"/>
  <c r="M170" i="41"/>
  <c r="L137"/>
  <c r="M59"/>
  <c r="L91"/>
  <c r="L202" i="35"/>
  <c r="V142" i="29"/>
  <c r="C117" i="43"/>
  <c r="I185" i="38"/>
  <c r="L222"/>
  <c r="L203" i="33"/>
  <c r="C65" i="43"/>
  <c r="M250" i="37"/>
  <c r="D73"/>
  <c r="L84" i="43"/>
  <c r="B113" i="37"/>
  <c r="B24" i="43"/>
  <c r="M55" i="41"/>
  <c r="C15" i="37"/>
  <c r="D103" i="33"/>
  <c r="I133" i="37"/>
  <c r="C201" i="38"/>
  <c r="G158" i="33"/>
  <c r="V210"/>
  <c r="B20" i="37"/>
  <c r="H234"/>
  <c r="V184" i="41"/>
  <c r="B223"/>
  <c r="H96"/>
  <c r="M158" i="28"/>
  <c r="F174" i="29"/>
  <c r="B111" i="43"/>
  <c r="F241" i="38"/>
  <c r="B41" i="43"/>
  <c r="I226" i="35"/>
  <c r="M241"/>
  <c r="L124" i="43"/>
  <c r="G12" i="37"/>
  <c r="L187" i="33"/>
  <c r="V98" i="41"/>
  <c r="M33" i="43"/>
  <c r="M82" i="35"/>
  <c r="I50" i="28"/>
  <c r="H142" i="43"/>
  <c r="D66" i="33"/>
  <c r="I62"/>
  <c r="L175" i="38"/>
  <c r="I149" i="43"/>
  <c r="G183" i="41"/>
  <c r="H223" i="38"/>
  <c r="M10"/>
  <c r="M179" i="29"/>
  <c r="V107" i="33"/>
  <c r="L197" i="37"/>
  <c r="I21" i="43"/>
  <c r="B214" i="38"/>
  <c r="H82" i="35"/>
  <c r="M75" i="28"/>
  <c r="V150" i="35"/>
  <c r="D91" i="37"/>
  <c r="D231" i="41"/>
  <c r="D168" i="29"/>
  <c r="I139" i="33"/>
  <c r="B70" i="35"/>
  <c r="F203"/>
  <c r="C72" i="43"/>
  <c r="G97" i="38"/>
  <c r="F123" i="41"/>
  <c r="H92" i="37"/>
  <c r="H51"/>
  <c r="C199" i="38"/>
  <c r="D6" i="28"/>
  <c r="B227" i="29"/>
  <c r="C127" i="33"/>
  <c r="M31" i="28"/>
  <c r="H155"/>
  <c r="I142" i="33"/>
  <c r="H15" i="37"/>
  <c r="G179" i="41"/>
  <c r="D263" i="37"/>
  <c r="B95" i="38"/>
  <c r="I65" i="28"/>
  <c r="V76" i="35"/>
  <c r="L166" i="38"/>
  <c r="V32"/>
  <c r="V107" i="43"/>
  <c r="V165" i="41"/>
  <c r="L104" i="33"/>
  <c r="C39"/>
  <c r="G127" i="28"/>
  <c r="M234" i="37"/>
  <c r="H90"/>
  <c r="F148"/>
  <c r="D70" i="35"/>
  <c r="B117" i="33"/>
  <c r="V109" i="43"/>
  <c r="G161" i="28"/>
  <c r="G191" i="43"/>
  <c r="F126"/>
  <c r="B94" i="41"/>
  <c r="C103" i="37"/>
  <c r="H230"/>
  <c r="V119" i="38"/>
  <c r="D58" i="28"/>
  <c r="V123" i="35"/>
  <c r="F195" i="43"/>
  <c r="V70"/>
  <c r="H180" i="38"/>
  <c r="L142"/>
  <c r="B201" i="41"/>
  <c r="C201" i="33"/>
  <c r="D218"/>
  <c r="C83" i="41"/>
  <c r="B200" i="38"/>
  <c r="L172" i="41"/>
  <c r="H7" i="33"/>
  <c r="G31" i="43"/>
  <c r="V172" i="37"/>
  <c r="I91" i="28"/>
  <c r="F253" i="37"/>
  <c r="V149" i="33"/>
  <c r="I160" i="29"/>
  <c r="H13" i="33"/>
  <c r="G41" i="35"/>
  <c r="V287"/>
  <c r="D173" i="41"/>
  <c r="H8" i="43"/>
  <c r="M249" i="37"/>
  <c r="D143" i="38"/>
  <c r="L97" i="37"/>
  <c r="H91" i="35"/>
  <c r="L135" i="43"/>
  <c r="H33" i="38"/>
  <c r="I172"/>
  <c r="G110" i="43"/>
  <c r="V237" i="41"/>
  <c r="B134" i="29"/>
  <c r="D68" i="41"/>
  <c r="H220" i="37"/>
  <c r="D164" i="41"/>
  <c r="L240" i="37"/>
  <c r="F168"/>
  <c r="C31" i="28"/>
  <c r="D45" i="35"/>
  <c r="B212" i="33"/>
  <c r="F58" i="41"/>
  <c r="I76" i="35"/>
  <c r="L230" i="33"/>
  <c r="C29" i="43"/>
  <c r="I3" i="38"/>
  <c r="B239" i="41"/>
  <c r="M156" i="29"/>
  <c r="V64" i="35"/>
  <c r="C16" i="28"/>
  <c r="D103" i="43"/>
  <c r="F76" i="37"/>
  <c r="G138"/>
  <c r="F199" i="38"/>
  <c r="F91" i="35"/>
  <c r="F144" i="38"/>
  <c r="B78"/>
  <c r="B32" i="33"/>
  <c r="H190" i="35"/>
  <c r="I101" i="37"/>
  <c r="B179" i="41"/>
  <c r="D91" i="38"/>
  <c r="C111" i="41"/>
  <c r="C147" i="43"/>
  <c r="D210" i="38"/>
  <c r="I155" i="43"/>
  <c r="L156" i="41"/>
  <c r="L182"/>
  <c r="L237" i="35"/>
  <c r="C122" i="43"/>
  <c r="F93"/>
  <c r="B120"/>
  <c r="L41"/>
  <c r="F201" i="33"/>
  <c r="D83" i="38"/>
  <c r="I127" i="33"/>
  <c r="I95"/>
  <c r="D168" i="37"/>
  <c r="D144" i="38"/>
  <c r="G99" i="41"/>
  <c r="F211" i="35"/>
  <c r="I74" i="33"/>
  <c r="I272" i="35"/>
  <c r="F224"/>
  <c r="V25" i="41"/>
  <c r="M97" i="37"/>
  <c r="G160" i="38"/>
  <c r="M89" i="35"/>
  <c r="D28" i="37"/>
  <c r="V205"/>
  <c r="C58" i="41"/>
  <c r="I43" i="43"/>
  <c r="I80" i="35"/>
  <c r="L287"/>
  <c r="L162" i="28"/>
  <c r="H68" i="43"/>
  <c r="V132" i="41"/>
  <c r="H147" i="43"/>
  <c r="M272" i="35"/>
  <c r="L35" i="37"/>
  <c r="V19" i="35"/>
  <c r="I212" i="29"/>
  <c r="V70" i="33"/>
  <c r="F48" i="28"/>
  <c r="V105" i="33"/>
  <c r="G116" i="35"/>
  <c r="D52" i="28"/>
  <c r="B21" i="35"/>
  <c r="B149" i="37"/>
  <c r="G233" i="33"/>
  <c r="H227"/>
  <c r="H78" i="38"/>
  <c r="C50" i="28"/>
  <c r="B134" i="38"/>
  <c r="F108" i="43"/>
  <c r="B95" i="35"/>
  <c r="C177" i="41"/>
  <c r="B227" i="37"/>
  <c r="I251"/>
  <c r="G28" i="33"/>
  <c r="F191" i="43"/>
  <c r="L113" i="37"/>
  <c r="V113" i="33"/>
  <c r="V191" i="35"/>
  <c r="F186" i="28"/>
  <c r="V156" i="41"/>
  <c r="B140" i="29"/>
  <c r="L146" i="41"/>
  <c r="C89"/>
  <c r="H230" i="38"/>
  <c r="H151" i="33"/>
  <c r="I63" i="37"/>
  <c r="B34" i="35"/>
  <c r="D8" i="41"/>
  <c r="V67" i="28"/>
  <c r="D184" i="29"/>
  <c r="M44" i="35"/>
  <c r="I275"/>
  <c r="H82" i="37"/>
  <c r="H184" i="38"/>
  <c r="I103" i="37"/>
  <c r="M132"/>
  <c r="D255" i="35"/>
  <c r="D134" i="41"/>
  <c r="F43" i="38"/>
  <c r="M6" i="43"/>
  <c r="M89" i="41"/>
  <c r="D49" i="33"/>
  <c r="V188" i="28"/>
  <c r="I185" i="37"/>
  <c r="G127" i="43"/>
  <c r="I218" i="29"/>
  <c r="B166" i="35"/>
  <c r="B179" i="43"/>
  <c r="B37" i="38"/>
  <c r="I18" i="41"/>
  <c r="B52" i="43"/>
  <c r="H4" i="35"/>
  <c r="G76" i="38"/>
  <c r="M231" i="35"/>
  <c r="C113" i="43"/>
  <c r="F80" i="28"/>
  <c r="D184" i="33"/>
  <c r="G84" i="38"/>
  <c r="H229"/>
  <c r="V52" i="41"/>
  <c r="H88"/>
  <c r="G114"/>
  <c r="H113" i="38"/>
  <c r="I232" i="33"/>
  <c r="I223" i="35"/>
  <c r="D200" i="38"/>
  <c r="I108" i="37"/>
  <c r="M254" i="35"/>
  <c r="C238" i="38"/>
  <c r="M94" i="43"/>
  <c r="G277" i="35"/>
  <c r="L181" i="28"/>
  <c r="C144" i="43"/>
  <c r="I101" i="41"/>
  <c r="B31" i="35"/>
  <c r="I128" i="37"/>
  <c r="L148" i="28"/>
  <c r="C14" i="38"/>
  <c r="L11"/>
  <c r="H114"/>
  <c r="C134" i="29"/>
  <c r="D62" i="43"/>
  <c r="D142" i="35"/>
  <c r="B152" i="37"/>
  <c r="M118"/>
  <c r="B240" i="29"/>
  <c r="L165" i="38"/>
  <c r="G57" i="35"/>
  <c r="F256" i="37"/>
  <c r="D59" i="28"/>
  <c r="L162" i="35"/>
  <c r="M133" i="28"/>
  <c r="L82"/>
  <c r="B30" i="37"/>
  <c r="M204"/>
  <c r="C238"/>
  <c r="I176" i="38"/>
  <c r="G200" i="35"/>
  <c r="D178" i="29"/>
  <c r="G165" i="33"/>
  <c r="V17" i="41"/>
  <c r="M113" i="35"/>
  <c r="V116" i="37"/>
  <c r="H65" i="28"/>
  <c r="B37" i="43"/>
  <c r="M230" i="29"/>
  <c r="B169" i="43"/>
  <c r="C30" i="37"/>
  <c r="I194" i="33"/>
  <c r="I110" i="37"/>
  <c r="B117" i="35"/>
  <c r="L19" i="33"/>
  <c r="I9"/>
  <c r="G17" i="43"/>
  <c r="M55" i="38"/>
  <c r="I127"/>
  <c r="V259" i="35"/>
  <c r="F129" i="41"/>
  <c r="V18" i="38"/>
  <c r="I130"/>
  <c r="V176" i="35"/>
  <c r="L81"/>
  <c r="D101"/>
  <c r="D153" i="28"/>
  <c r="H186" i="29"/>
  <c r="B172" i="35"/>
  <c r="C86" i="41"/>
  <c r="D62" i="35"/>
  <c r="B27" i="41"/>
  <c r="C61" i="38"/>
  <c r="V203" i="41"/>
  <c r="G131" i="38"/>
  <c r="L229" i="37"/>
  <c r="D54" i="33"/>
  <c r="B199" i="35"/>
  <c r="H182" i="41"/>
  <c r="V55" i="29"/>
  <c r="H61" i="41"/>
  <c r="H95" i="35"/>
  <c r="M66" i="41"/>
  <c r="B34" i="37"/>
  <c r="V133" i="43"/>
  <c r="B54" i="28"/>
  <c r="M39"/>
  <c r="F61" i="41"/>
  <c r="F158" i="43"/>
  <c r="M166" i="38"/>
  <c r="D81" i="28"/>
  <c r="M18" i="37"/>
  <c r="B218" i="35"/>
  <c r="B223"/>
  <c r="L80" i="38"/>
  <c r="L191" i="33"/>
  <c r="L267" i="37"/>
  <c r="D219" i="33"/>
  <c r="C221" i="37"/>
  <c r="C76" i="33"/>
  <c r="V223" i="29"/>
  <c r="F27" i="28"/>
  <c r="B133" i="29"/>
  <c r="H93" i="35"/>
  <c r="F214" i="38"/>
  <c r="B104" i="37"/>
  <c r="V130" i="35"/>
  <c r="H29" i="38"/>
  <c r="V235" i="37"/>
  <c r="B146" i="28"/>
  <c r="H103" i="37"/>
  <c r="C166"/>
  <c r="B253" i="35"/>
  <c r="V250"/>
  <c r="V123" i="43"/>
  <c r="F225" i="35"/>
  <c r="B184" i="37"/>
  <c r="B211" i="41"/>
  <c r="D39" i="43"/>
  <c r="B156" i="41"/>
  <c r="M159" i="43"/>
  <c r="L120" i="41"/>
  <c r="L113" i="35"/>
  <c r="C126" i="33"/>
  <c r="V196"/>
  <c r="V234"/>
  <c r="F49" i="35"/>
  <c r="F57" i="38"/>
  <c r="B172" i="37"/>
  <c r="M171" i="28"/>
  <c r="D121" i="35"/>
  <c r="V179" i="33"/>
  <c r="D66" i="28"/>
  <c r="I140" i="33"/>
  <c r="L130" i="35"/>
  <c r="G114" i="38"/>
  <c r="F244" i="35"/>
  <c r="B138" i="38"/>
  <c r="M240" i="41"/>
  <c r="V159" i="37"/>
  <c r="G229" i="33"/>
  <c r="G5"/>
  <c r="B103" i="41"/>
  <c r="I26" i="35"/>
  <c r="H162" i="41"/>
  <c r="I64" i="33"/>
  <c r="M65" i="35"/>
  <c r="L159" i="41"/>
  <c r="F128" i="37"/>
  <c r="V186" i="33"/>
  <c r="M178" i="37"/>
  <c r="H215" i="41"/>
  <c r="D88" i="38"/>
  <c r="C42"/>
  <c r="D31" i="41"/>
  <c r="I132" i="33"/>
  <c r="D37" i="35"/>
  <c r="F163" i="28"/>
  <c r="G97" i="37"/>
  <c r="D102" i="28"/>
  <c r="V203" i="38"/>
  <c r="V93" i="35"/>
  <c r="F33" i="43"/>
  <c r="H47" i="41"/>
  <c r="V40" i="35"/>
  <c r="I58" i="41"/>
  <c r="H23" i="28"/>
  <c r="D157" i="35"/>
  <c r="M238" i="41"/>
  <c r="V164" i="37"/>
  <c r="F35" i="35"/>
  <c r="I188" i="33"/>
  <c r="H63" i="43"/>
  <c r="M10" i="37"/>
  <c r="M99" i="38"/>
  <c r="G188" i="43"/>
  <c r="V45" i="35"/>
  <c r="L84" i="41"/>
  <c r="G7" i="28"/>
  <c r="F137" i="43"/>
  <c r="D169" i="28"/>
  <c r="C118" i="41"/>
  <c r="D122" i="33"/>
  <c r="B127" i="41"/>
  <c r="V201" i="38"/>
  <c r="D40" i="33"/>
  <c r="C116" i="43"/>
  <c r="I14" i="41"/>
  <c r="F117" i="33"/>
  <c r="H54" i="41"/>
  <c r="B128" i="35"/>
  <c r="C67" i="33"/>
  <c r="D90" i="37"/>
  <c r="G171"/>
  <c r="L228" i="29"/>
  <c r="H200" i="28"/>
  <c r="D45" i="41"/>
  <c r="I106" i="35"/>
  <c r="L112"/>
  <c r="B177" i="37"/>
  <c r="F210" i="41"/>
  <c r="I167" i="35"/>
  <c r="D142" i="37"/>
  <c r="V141" i="29"/>
  <c r="F232" i="37"/>
  <c r="F255"/>
  <c r="M58"/>
  <c r="L40" i="41"/>
  <c r="G152" i="29"/>
  <c r="F227" i="41"/>
  <c r="G74" i="37"/>
  <c r="I129"/>
  <c r="M5" i="43"/>
  <c r="L199" i="35"/>
  <c r="G60" i="41"/>
  <c r="I134"/>
  <c r="B163" i="37"/>
  <c r="M178" i="41"/>
  <c r="H169" i="43"/>
  <c r="V185" i="28"/>
  <c r="L242" i="35"/>
  <c r="I245" i="38"/>
  <c r="V72" i="37"/>
  <c r="G168" i="41"/>
  <c r="L64" i="43"/>
  <c r="B38" i="41"/>
  <c r="D140" i="37"/>
  <c r="C147" i="41"/>
  <c r="L11" i="28"/>
  <c r="V65" i="37"/>
  <c r="D211" i="41"/>
  <c r="D78" i="33"/>
  <c r="D29" i="28"/>
  <c r="L108"/>
  <c r="H198"/>
  <c r="H94" i="41"/>
  <c r="L185" i="38"/>
  <c r="D11"/>
  <c r="M109" i="43"/>
  <c r="F110" i="33"/>
  <c r="M237" i="35"/>
  <c r="F172" i="28"/>
  <c r="L78" i="35"/>
  <c r="F142" i="41"/>
  <c r="D174" i="38"/>
  <c r="G126"/>
  <c r="B119"/>
  <c r="G167" i="37"/>
  <c r="D9" i="35"/>
  <c r="H157" i="38"/>
  <c r="I44" i="35"/>
  <c r="F26" i="28"/>
  <c r="H103"/>
  <c r="C73" i="43"/>
  <c r="V112" i="29"/>
  <c r="G79" i="43"/>
  <c r="M13" i="38"/>
  <c r="H116" i="41"/>
  <c r="F205" i="33"/>
  <c r="F209" i="38"/>
  <c r="G133"/>
  <c r="V98" i="35"/>
  <c r="D58" i="41"/>
  <c r="V201" i="28"/>
  <c r="B63" i="43"/>
  <c r="F4" i="33"/>
  <c r="I138" i="37"/>
  <c r="I105" i="43"/>
  <c r="H19" i="41"/>
  <c r="G95" i="43"/>
  <c r="B123"/>
  <c r="V138" i="35"/>
  <c r="I113" i="33"/>
  <c r="H60" i="35"/>
  <c r="D45" i="37"/>
  <c r="D29" i="41"/>
  <c r="H102" i="33"/>
  <c r="H106" i="35"/>
  <c r="M216" i="41"/>
  <c r="C239" i="38"/>
  <c r="B119" i="33"/>
  <c r="D42" i="28"/>
  <c r="D263" i="35"/>
  <c r="B203" i="28"/>
  <c r="F220" i="29"/>
  <c r="G197" i="38"/>
  <c r="H179"/>
  <c r="D124" i="28"/>
  <c r="H95" i="38"/>
  <c r="V127"/>
  <c r="V228" i="29"/>
  <c r="B201" i="28"/>
  <c r="I109" i="37"/>
  <c r="D276" i="35"/>
  <c r="H30" i="41"/>
  <c r="D121" i="37"/>
  <c r="F108"/>
  <c r="G149" i="43"/>
  <c r="V102" i="28"/>
  <c r="F151" i="38"/>
  <c r="F167" i="33"/>
  <c r="L68" i="43"/>
  <c r="H47" i="35"/>
  <c r="D96" i="37"/>
  <c r="D169"/>
  <c r="M213" i="33"/>
  <c r="L51" i="35"/>
  <c r="H94"/>
  <c r="H128" i="38"/>
  <c r="B85" i="35"/>
  <c r="G126" i="43"/>
  <c r="L193" i="28"/>
  <c r="I62" i="43"/>
  <c r="L166" i="37"/>
  <c r="B231" i="33"/>
  <c r="B122" i="37"/>
  <c r="M36" i="35"/>
  <c r="V31" i="37"/>
  <c r="L59" i="43"/>
  <c r="V108" i="35"/>
  <c r="F228" i="37"/>
  <c r="B223"/>
  <c r="I151"/>
  <c r="M124" i="35"/>
  <c r="I98" i="41"/>
  <c r="I168" i="29"/>
  <c r="H192" i="35"/>
  <c r="V7" i="37"/>
  <c r="G109" i="35"/>
  <c r="I151" i="41"/>
  <c r="C82" i="38"/>
  <c r="B215" i="35"/>
  <c r="F240"/>
  <c r="B219" i="38"/>
  <c r="G215" i="29"/>
  <c r="V208" i="37"/>
  <c r="F168" i="41"/>
  <c r="M166" i="28"/>
  <c r="D117" i="38"/>
  <c r="C12"/>
  <c r="H186"/>
  <c r="C33" i="28"/>
  <c r="G81" i="38"/>
  <c r="C53"/>
  <c r="L163" i="33"/>
  <c r="B147" i="37"/>
  <c r="I94" i="41"/>
  <c r="L204" i="33"/>
  <c r="D71" i="41"/>
  <c r="I239" i="29"/>
  <c r="L93" i="33"/>
  <c r="D86" i="38"/>
  <c r="B132" i="28"/>
  <c r="M200" i="38"/>
  <c r="H185" i="37"/>
  <c r="F67" i="41"/>
  <c r="G33" i="33"/>
  <c r="V229" i="41"/>
  <c r="C19" i="37"/>
  <c r="M72" i="43"/>
  <c r="B189" i="41"/>
  <c r="I194" i="37"/>
  <c r="V22" i="29"/>
  <c r="I209"/>
  <c r="D208" i="35"/>
  <c r="D85" i="37"/>
  <c r="B90" i="28"/>
  <c r="M105" i="37"/>
  <c r="B131" i="29"/>
  <c r="V170"/>
  <c r="L145" i="33"/>
  <c r="B251" i="37"/>
  <c r="L24" i="33"/>
  <c r="H218" i="41"/>
  <c r="B23" i="28"/>
  <c r="F40" i="41"/>
  <c r="F159" i="28"/>
  <c r="I196" i="29"/>
  <c r="F38" i="28"/>
  <c r="G96" i="38"/>
  <c r="M182" i="33"/>
  <c r="B227" i="38"/>
  <c r="D30" i="43"/>
  <c r="M213" i="38"/>
  <c r="C195"/>
  <c r="B219" i="35"/>
  <c r="H119" i="28"/>
  <c r="D18"/>
  <c r="H10" i="37"/>
  <c r="I52" i="33"/>
  <c r="D111" i="38"/>
  <c r="M50"/>
  <c r="G203" i="29"/>
  <c r="V11" i="38"/>
  <c r="V204" i="37"/>
  <c r="L87" i="28"/>
  <c r="L22" i="38"/>
  <c r="H59" i="33"/>
  <c r="B228" i="37"/>
  <c r="D194" i="41"/>
  <c r="C164" i="28"/>
  <c r="B191" i="38"/>
  <c r="I185" i="28"/>
  <c r="D73" i="38"/>
  <c r="L17" i="28"/>
  <c r="C145" i="37"/>
  <c r="B81" i="38"/>
  <c r="L144" i="41"/>
  <c r="B65" i="38"/>
  <c r="I49" i="35"/>
  <c r="M104" i="41"/>
  <c r="C129" i="37"/>
  <c r="B207" i="38"/>
  <c r="C52" i="37"/>
  <c r="M46" i="28"/>
  <c r="M49" i="37"/>
  <c r="M89" i="38"/>
  <c r="C120" i="41"/>
  <c r="G153" i="38"/>
  <c r="L166" i="41"/>
  <c r="H94" i="38"/>
  <c r="V35" i="41"/>
  <c r="M157" i="33"/>
  <c r="M71" i="37"/>
  <c r="F152" i="43"/>
  <c r="C93" i="38"/>
  <c r="V104"/>
  <c r="M217" i="33"/>
  <c r="G188" i="29"/>
  <c r="M220"/>
  <c r="M147" i="43"/>
  <c r="V189"/>
  <c r="H154"/>
  <c r="V162" i="37"/>
  <c r="C109" i="43"/>
  <c r="B164" i="38"/>
  <c r="G47" i="41"/>
  <c r="F23" i="43"/>
  <c r="B217" i="29"/>
  <c r="D130" i="41"/>
  <c r="L167" i="33"/>
  <c r="F70" i="37"/>
  <c r="B66" i="43"/>
  <c r="M176"/>
  <c r="B237" i="37"/>
  <c r="L46" i="43"/>
  <c r="V161"/>
  <c r="B162" i="28"/>
  <c r="L7" i="41"/>
  <c r="L44" i="33"/>
  <c r="L115"/>
  <c r="F84" i="41"/>
  <c r="F279" i="35"/>
  <c r="G158" i="41"/>
  <c r="B46" i="35"/>
  <c r="I233" i="29"/>
  <c r="I243"/>
  <c r="I244"/>
  <c r="V140" i="35"/>
  <c r="L260" i="37"/>
  <c r="M144" i="33"/>
  <c r="M50" i="43"/>
  <c r="B184" i="41"/>
  <c r="V193" i="43"/>
  <c r="G187" i="37"/>
  <c r="D25" i="43"/>
  <c r="I209" i="33"/>
  <c r="H119" i="41"/>
  <c r="C140" i="28"/>
  <c r="C197"/>
  <c r="H13" i="41"/>
  <c r="F55" i="33"/>
  <c r="B162" i="37"/>
  <c r="D165"/>
  <c r="I143" i="35"/>
  <c r="I188" i="29"/>
  <c r="I77" i="37"/>
  <c r="I159" i="38"/>
  <c r="H117" i="37"/>
  <c r="C13" i="41"/>
  <c r="C21" i="37"/>
  <c r="I122" i="28"/>
  <c r="V234" i="41"/>
  <c r="H95" i="28"/>
  <c r="H30" i="33"/>
  <c r="H202" i="35"/>
  <c r="F263" i="37"/>
  <c r="H173" i="41"/>
  <c r="V46" i="38"/>
  <c r="I200" i="35"/>
  <c r="H23" i="33"/>
  <c r="V23"/>
  <c r="C155" i="41"/>
  <c r="I176" i="43"/>
  <c r="L109" i="41"/>
  <c r="I101" i="38"/>
  <c r="G10" i="33"/>
  <c r="M55" i="28"/>
  <c r="B158"/>
  <c r="M96" i="33"/>
  <c r="I192" i="38"/>
  <c r="I157" i="43"/>
  <c r="G126" i="37"/>
  <c r="D105" i="33"/>
  <c r="H196" i="29"/>
  <c r="L12" i="33"/>
  <c r="B44" i="43"/>
  <c r="M21" i="33"/>
  <c r="I23" i="41"/>
  <c r="L210" i="37"/>
  <c r="F125"/>
  <c r="V37" i="41"/>
  <c r="V241"/>
  <c r="V115" i="43"/>
  <c r="G236" i="29"/>
  <c r="I12" i="41"/>
  <c r="F4" i="38"/>
  <c r="D120" i="33"/>
  <c r="V4" i="28"/>
  <c r="V71"/>
  <c r="C58" i="43"/>
  <c r="H12" i="41"/>
  <c r="L128" i="37"/>
  <c r="C156" i="33"/>
  <c r="B46" i="43"/>
  <c r="G108" i="38"/>
  <c r="D139" i="33"/>
  <c r="F236" i="35"/>
  <c r="D126" i="38"/>
  <c r="F182" i="33"/>
  <c r="G148" i="28"/>
  <c r="F125" i="35"/>
  <c r="L218" i="37"/>
  <c r="I139" i="29"/>
  <c r="H135" i="37"/>
  <c r="D170"/>
  <c r="V46" i="28"/>
  <c r="G63" i="35"/>
  <c r="V58" i="28"/>
  <c r="H136" i="37"/>
  <c r="I175" i="33"/>
  <c r="B73" i="37"/>
  <c r="V158" i="33"/>
  <c r="L62" i="28"/>
  <c r="G45" i="41"/>
  <c r="B245" i="35"/>
  <c r="V72" i="28"/>
  <c r="D180"/>
  <c r="C174" i="37"/>
  <c r="G56"/>
  <c r="D4" i="41"/>
  <c r="L178"/>
  <c r="V233"/>
  <c r="B114" i="43"/>
  <c r="V164" i="29"/>
  <c r="C57" i="38"/>
  <c r="C157" i="37"/>
  <c r="G51" i="41"/>
  <c r="B40" i="35"/>
  <c r="V68" i="43"/>
  <c r="F165" i="28"/>
  <c r="H71" i="35"/>
  <c r="V183" i="33"/>
  <c r="H233" i="38"/>
  <c r="I206" i="35"/>
  <c r="L132"/>
  <c r="G136" i="33"/>
  <c r="M207" i="35"/>
  <c r="G91" i="41"/>
  <c r="M54" i="37"/>
  <c r="V106"/>
  <c r="L131" i="28"/>
  <c r="D148" i="35"/>
  <c r="H42" i="41"/>
  <c r="D193" i="37"/>
  <c r="M174" i="33"/>
  <c r="H195"/>
  <c r="F171" i="37"/>
  <c r="I47" i="28"/>
  <c r="I178" i="41"/>
  <c r="L204" i="28"/>
  <c r="V156" i="35"/>
  <c r="F148"/>
  <c r="D20" i="37"/>
  <c r="D127" i="43"/>
  <c r="B81"/>
  <c r="D30" i="41"/>
  <c r="G74"/>
  <c r="M81" i="43"/>
  <c r="L241" i="29"/>
  <c r="V41" i="38"/>
  <c r="L233" i="33"/>
  <c r="V10" i="38"/>
  <c r="D78" i="35"/>
  <c r="B126" i="43"/>
  <c r="H94" i="37"/>
  <c r="C64" i="43"/>
  <c r="V167" i="41"/>
  <c r="C112" i="38"/>
  <c r="D206" i="29"/>
  <c r="V231" i="33"/>
  <c r="I154" i="43"/>
  <c r="M35" i="37"/>
  <c r="F193" i="28"/>
  <c r="C18" i="35"/>
  <c r="V65" i="28"/>
  <c r="B122" i="43"/>
  <c r="I70" i="28"/>
  <c r="F196" i="37"/>
  <c r="B233" i="35"/>
  <c r="D109" i="37"/>
  <c r="B101" i="41"/>
  <c r="I46" i="28"/>
  <c r="G125" i="43"/>
  <c r="V157"/>
  <c r="V120" i="38"/>
  <c r="G184" i="29"/>
  <c r="D194" i="37"/>
  <c r="F151" i="43"/>
  <c r="C172" i="33"/>
  <c r="B93" i="28"/>
  <c r="F111" i="37"/>
  <c r="F140" i="43"/>
  <c r="L18"/>
  <c r="G73" i="35"/>
  <c r="V230"/>
  <c r="C115" i="28"/>
  <c r="C189" i="29"/>
  <c r="D67" i="35"/>
  <c r="V121" i="33"/>
  <c r="D78" i="38"/>
  <c r="G203" i="33"/>
  <c r="L191" i="41"/>
  <c r="F38" i="35"/>
  <c r="C11" i="41"/>
  <c r="F206" i="37"/>
  <c r="H151" i="43"/>
  <c r="G64" i="28"/>
  <c r="L67" i="35"/>
  <c r="D186" i="38"/>
  <c r="C125" i="41"/>
  <c r="C137"/>
  <c r="G166" i="33"/>
  <c r="D179"/>
  <c r="C179" i="41"/>
  <c r="L50" i="38"/>
  <c r="H115" i="37"/>
  <c r="F79"/>
  <c r="M224" i="41"/>
  <c r="M149" i="33"/>
  <c r="M222" i="41"/>
  <c r="D139" i="35"/>
  <c r="F154" i="29"/>
  <c r="H143" i="28"/>
  <c r="I132"/>
  <c r="H130" i="29"/>
  <c r="G170" i="41"/>
  <c r="F128"/>
  <c r="M55" i="43"/>
  <c r="F54" i="37"/>
  <c r="B47" i="41"/>
  <c r="M47"/>
  <c r="B84" i="28"/>
  <c r="F156" i="43"/>
  <c r="F30" i="33"/>
  <c r="F184" i="37"/>
  <c r="G253"/>
  <c r="L198" i="28"/>
  <c r="G60" i="33"/>
  <c r="G122" i="35"/>
  <c r="L212" i="38"/>
  <c r="V269" i="35"/>
  <c r="M286"/>
  <c r="D134" i="43"/>
  <c r="I198" i="29"/>
  <c r="L219" i="38"/>
  <c r="I147" i="29"/>
  <c r="H175" i="37"/>
  <c r="D77" i="38"/>
  <c r="D230" i="35"/>
  <c r="V55" i="38"/>
  <c r="L69" i="28"/>
  <c r="G56" i="38"/>
  <c r="G41" i="41"/>
  <c r="L167" i="38"/>
  <c r="V138" i="28"/>
  <c r="V12" i="37"/>
  <c r="V255"/>
  <c r="G40" i="38"/>
  <c r="H138" i="28"/>
  <c r="G206" i="37"/>
  <c r="C224" i="41"/>
  <c r="V84" i="28"/>
  <c r="C15"/>
  <c r="I56" i="41"/>
  <c r="I127" i="35"/>
  <c r="H57"/>
  <c r="H40" i="38"/>
  <c r="I74" i="43"/>
  <c r="G170" i="37"/>
  <c r="D156" i="38"/>
  <c r="F159" i="41"/>
  <c r="D95" i="33"/>
  <c r="H208" i="38"/>
  <c r="F66" i="43"/>
  <c r="I22" i="37"/>
  <c r="C3" i="28"/>
  <c r="F153" i="38"/>
  <c r="M176" i="35"/>
  <c r="G35" i="33"/>
  <c r="V118" i="41"/>
  <c r="G22" i="37"/>
  <c r="L272" i="35"/>
  <c r="M138" i="37"/>
  <c r="L81" i="43"/>
  <c r="V60" i="38"/>
  <c r="I37"/>
  <c r="L9" i="35"/>
  <c r="D165" i="29"/>
  <c r="H67" i="37"/>
  <c r="M138" i="38"/>
  <c r="M159" i="28"/>
  <c r="L143"/>
  <c r="C40" i="38"/>
  <c r="M154" i="28"/>
  <c r="B49" i="37"/>
  <c r="V4" i="41"/>
  <c r="V178" i="28"/>
  <c r="C29" i="38"/>
  <c r="M151" i="33"/>
  <c r="F93" i="37"/>
  <c r="C131" i="33"/>
  <c r="D65" i="43"/>
  <c r="M130"/>
  <c r="B168" i="29"/>
  <c r="D72" i="33"/>
  <c r="F210" i="29"/>
  <c r="C75" i="28"/>
  <c r="F234" i="29"/>
  <c r="H136" i="43"/>
  <c r="H21"/>
  <c r="D72" i="37"/>
  <c r="G38" i="43"/>
  <c r="D131" i="28"/>
  <c r="D175" i="38"/>
  <c r="G109" i="43"/>
  <c r="D112"/>
  <c r="C115" i="38"/>
  <c r="D229" i="41"/>
  <c r="H79" i="37"/>
  <c r="C108" i="43"/>
  <c r="H216" i="38"/>
  <c r="G135" i="33"/>
  <c r="H103" i="35"/>
  <c r="H212" i="41"/>
  <c r="C214" i="33"/>
  <c r="V182" i="28"/>
  <c r="C164" i="41"/>
  <c r="D197" i="37"/>
  <c r="C150" i="29"/>
  <c r="C152" i="37"/>
  <c r="B209" i="35"/>
  <c r="G123" i="41"/>
  <c r="M191"/>
  <c r="D158" i="43"/>
  <c r="D194" i="33"/>
  <c r="V69" i="43"/>
  <c r="I162" i="35"/>
  <c r="M190" i="29"/>
  <c r="L158" i="38"/>
  <c r="I165" i="28"/>
  <c r="C125" i="35"/>
  <c r="M157" i="41"/>
  <c r="I49" i="43"/>
  <c r="L108" i="41"/>
  <c r="B64" i="37"/>
  <c r="V195" i="29"/>
  <c r="M194" i="38"/>
  <c r="H75"/>
  <c r="I65" i="33"/>
  <c r="M150" i="28"/>
  <c r="B106" i="35"/>
  <c r="C92" i="38"/>
  <c r="F178" i="29"/>
  <c r="G252" i="35"/>
  <c r="M13" i="37"/>
  <c r="M76"/>
  <c r="F54" i="41"/>
  <c r="G261" i="37"/>
  <c r="G193" i="33"/>
  <c r="M185" i="38"/>
  <c r="F114" i="37"/>
  <c r="C3" i="43"/>
  <c r="M160"/>
  <c r="G13" i="38"/>
  <c r="I234"/>
  <c r="M116" i="37"/>
  <c r="D24" i="33"/>
  <c r="L183" i="28"/>
  <c r="C134" i="37"/>
  <c r="B147" i="29"/>
  <c r="M100" i="35"/>
  <c r="L26" i="41"/>
  <c r="B134" i="43"/>
  <c r="D136" i="29"/>
  <c r="G154" i="28"/>
  <c r="L128" i="35"/>
  <c r="D61" i="43"/>
  <c r="B38" i="37"/>
  <c r="I116" i="41"/>
  <c r="M117" i="43"/>
  <c r="D12" i="41"/>
  <c r="L145"/>
  <c r="I37" i="28"/>
  <c r="I198"/>
  <c r="B99" i="41"/>
  <c r="B7" i="38"/>
  <c r="V128" i="37"/>
  <c r="M177" i="43"/>
  <c r="G54" i="35"/>
  <c r="L46" i="33"/>
  <c r="H108"/>
  <c r="M203" i="29"/>
  <c r="I129" i="41"/>
  <c r="H106" i="37"/>
  <c r="L136"/>
  <c r="H67" i="28"/>
  <c r="F6" i="43"/>
  <c r="M215" i="41"/>
  <c r="V93" i="33"/>
  <c r="H86" i="43"/>
  <c r="D35" i="41"/>
  <c r="V20" i="28"/>
  <c r="M181" i="37"/>
  <c r="V259"/>
  <c r="D64" i="28"/>
  <c r="L194" i="41"/>
  <c r="F8" i="43"/>
  <c r="G147" i="37"/>
  <c r="V219" i="29"/>
  <c r="I67" i="28"/>
  <c r="V8" i="33"/>
  <c r="G221" i="37"/>
  <c r="D3" i="33"/>
  <c r="L160" i="41"/>
  <c r="B194" i="38"/>
  <c r="H240" i="37"/>
  <c r="B221" i="41"/>
  <c r="H103" i="38"/>
  <c r="D192" i="33"/>
  <c r="B163" i="28"/>
  <c r="M102" i="35"/>
  <c r="C152" i="33"/>
  <c r="C105" i="37"/>
  <c r="V88" i="41"/>
  <c r="C91" i="35"/>
  <c r="G128"/>
  <c r="F196" i="41"/>
  <c r="D99" i="35"/>
  <c r="M86"/>
  <c r="F141" i="43"/>
  <c r="D212" i="41"/>
  <c r="V251" i="37"/>
  <c r="L148" i="35"/>
  <c r="B248" i="37"/>
  <c r="C148" i="43"/>
  <c r="I167"/>
  <c r="F81"/>
  <c r="I66" i="28"/>
  <c r="F119" i="43"/>
  <c r="B50" i="35"/>
  <c r="G26" i="43"/>
  <c r="V56" i="37"/>
  <c r="B110" i="28"/>
  <c r="I85"/>
  <c r="G25" i="41"/>
  <c r="H102" i="37"/>
  <c r="B194" i="43"/>
  <c r="F217" i="37"/>
  <c r="B204" i="35"/>
  <c r="L143" i="37"/>
  <c r="L163" i="28"/>
  <c r="G112" i="38"/>
  <c r="B54" i="33"/>
  <c r="I57" i="35"/>
  <c r="I121" i="33"/>
  <c r="I10" i="28"/>
  <c r="L29" i="41"/>
  <c r="D185" i="37"/>
  <c r="C21" i="35"/>
  <c r="G156"/>
  <c r="L151" i="33"/>
  <c r="G135" i="29"/>
  <c r="G42" i="33"/>
  <c r="F114"/>
  <c r="D208"/>
  <c r="L187" i="41"/>
  <c r="F180"/>
  <c r="F137" i="35"/>
  <c r="H97" i="28"/>
  <c r="C79" i="38"/>
  <c r="H142" i="37"/>
  <c r="F184" i="33"/>
  <c r="L56" i="41"/>
  <c r="D240" i="38"/>
  <c r="B151"/>
  <c r="G55" i="35"/>
  <c r="M43" i="41"/>
  <c r="C77" i="28"/>
  <c r="B145" i="41"/>
  <c r="V103" i="29"/>
  <c r="F154" i="33"/>
  <c r="M36" i="37"/>
  <c r="M97" i="35"/>
  <c r="V24" i="38"/>
  <c r="D141"/>
  <c r="I118"/>
  <c r="L201" i="41"/>
  <c r="G117" i="43"/>
  <c r="L87"/>
  <c r="B155" i="33"/>
  <c r="B17" i="28"/>
  <c r="D3" i="43"/>
  <c r="V234" i="35"/>
  <c r="D140" i="29"/>
  <c r="I143" i="43"/>
  <c r="B222" i="33"/>
  <c r="M111" i="35"/>
  <c r="V43" i="41"/>
  <c r="G196" i="38"/>
  <c r="G179" i="43"/>
  <c r="F71" i="35"/>
  <c r="C122" i="38"/>
  <c r="H213" i="29"/>
  <c r="F122" i="28"/>
  <c r="M27" i="38"/>
  <c r="B168" i="37"/>
  <c r="I174" i="35"/>
  <c r="V209" i="37"/>
  <c r="I122" i="38"/>
  <c r="C260" i="37"/>
  <c r="M53" i="33"/>
  <c r="I231" i="37"/>
  <c r="D69" i="43"/>
  <c r="G175" i="38"/>
  <c r="C28" i="33"/>
  <c r="F145" i="43"/>
  <c r="M64" i="28"/>
  <c r="B240" i="35"/>
  <c r="B202" i="41"/>
  <c r="B99" i="35"/>
  <c r="G176" i="28"/>
  <c r="G231" i="37"/>
  <c r="I7" i="33"/>
  <c r="I227" i="41"/>
  <c r="M33" i="33"/>
  <c r="B42" i="38"/>
  <c r="I161"/>
  <c r="I227"/>
  <c r="D205"/>
  <c r="H191" i="29"/>
  <c r="V199" i="38"/>
  <c r="H79" i="33"/>
  <c r="G174" i="28"/>
  <c r="D95" i="43"/>
  <c r="B143" i="38"/>
  <c r="C76" i="37"/>
  <c r="M93" i="33"/>
  <c r="I97" i="38"/>
  <c r="B138" i="41"/>
  <c r="I242" i="35"/>
  <c r="M47" i="38"/>
  <c r="H117" i="41"/>
  <c r="F192" i="43"/>
  <c r="G281" i="35"/>
  <c r="H48"/>
  <c r="I42" i="38"/>
  <c r="M161" i="33"/>
  <c r="G262" i="35"/>
  <c r="B72" i="41"/>
  <c r="I19" i="37"/>
  <c r="M103" i="43"/>
  <c r="H134" i="37"/>
  <c r="B5" i="28"/>
  <c r="F23"/>
  <c r="C207" i="38"/>
  <c r="L117" i="37"/>
  <c r="G88" i="28"/>
  <c r="L165"/>
  <c r="I57" i="41"/>
  <c r="B38" i="35"/>
  <c r="M201" i="33"/>
  <c r="I25" i="38"/>
  <c r="D56" i="35"/>
  <c r="I109"/>
  <c r="H110" i="37"/>
  <c r="G33" i="43"/>
  <c r="C105" i="28"/>
  <c r="G155" i="41"/>
  <c r="D88" i="37"/>
  <c r="I29" i="33"/>
  <c r="G19" i="37"/>
  <c r="G171" i="33"/>
  <c r="F142" i="38"/>
  <c r="V187" i="29"/>
  <c r="G69" i="41"/>
  <c r="D222"/>
  <c r="I63"/>
  <c r="B75" i="35"/>
  <c r="M202" i="28"/>
  <c r="B96" i="38"/>
  <c r="I187" i="29"/>
  <c r="F45" i="28"/>
  <c r="G102" i="33"/>
  <c r="I138" i="28"/>
  <c r="M152" i="43"/>
  <c r="D181" i="35"/>
  <c r="D57" i="28"/>
  <c r="B78" i="33"/>
  <c r="C232"/>
  <c r="D27" i="43"/>
  <c r="M72" i="35"/>
  <c r="L37"/>
  <c r="H97" i="41"/>
  <c r="F183" i="38"/>
  <c r="F184" i="35"/>
  <c r="V126" i="33"/>
  <c r="V114" i="38"/>
  <c r="L107" i="43"/>
  <c r="C151" i="29"/>
  <c r="I195" i="43"/>
  <c r="D43" i="33"/>
  <c r="F48" i="43"/>
  <c r="C97" i="41"/>
  <c r="F114" i="38"/>
  <c r="F141" i="28"/>
  <c r="H44" i="41"/>
  <c r="D163" i="33"/>
  <c r="L20" i="41"/>
  <c r="F56" i="33"/>
  <c r="B68" i="43"/>
  <c r="L78" i="28"/>
  <c r="V82"/>
  <c r="F178" i="33"/>
  <c r="V154"/>
  <c r="B124" i="38"/>
  <c r="D55" i="35"/>
  <c r="M54" i="38"/>
  <c r="V190" i="33"/>
  <c r="I166" i="38"/>
  <c r="I213" i="35"/>
  <c r="V16" i="37"/>
  <c r="G218" i="41"/>
  <c r="V114" i="33"/>
  <c r="F130" i="38"/>
  <c r="C7" i="41"/>
  <c r="G42" i="43"/>
  <c r="L62" i="41"/>
  <c r="B53" i="37"/>
  <c r="C210" i="38"/>
  <c r="H212"/>
  <c r="L23" i="28"/>
  <c r="H107" i="43"/>
  <c r="B161"/>
  <c r="C161" i="38"/>
  <c r="H205" i="29"/>
  <c r="I161" i="33"/>
  <c r="M232" i="41"/>
  <c r="I228" i="37"/>
  <c r="F83"/>
  <c r="G241"/>
  <c r="L42" i="28"/>
  <c r="M136" i="35"/>
  <c r="D111" i="41"/>
  <c r="H154" i="38"/>
  <c r="G9" i="37"/>
  <c r="G28" i="38"/>
  <c r="G148" i="35"/>
  <c r="M42"/>
  <c r="D112" i="41"/>
  <c r="L224" i="37"/>
  <c r="G93" i="41"/>
  <c r="B153" i="29"/>
  <c r="H250" i="35"/>
  <c r="C261"/>
  <c r="G225"/>
  <c r="F141" i="38"/>
  <c r="G90" i="33"/>
  <c r="F166" i="37"/>
  <c r="B138" i="28"/>
  <c r="H38" i="35"/>
  <c r="L256"/>
  <c r="H136" i="38"/>
  <c r="M70" i="28"/>
  <c r="G160" i="37"/>
  <c r="I182" i="43"/>
  <c r="I50" i="38"/>
  <c r="D113" i="37"/>
  <c r="G231" i="38"/>
  <c r="H188" i="43"/>
  <c r="G119" i="28"/>
  <c r="M135" i="38"/>
  <c r="C42" i="33"/>
  <c r="G123" i="37"/>
  <c r="I94" i="28"/>
  <c r="C173" i="41"/>
  <c r="I53" i="28"/>
  <c r="F176" i="35"/>
  <c r="C230"/>
  <c r="I78" i="41"/>
  <c r="H158" i="33"/>
  <c r="L174" i="37"/>
  <c r="B76" i="43"/>
  <c r="C220" i="33"/>
  <c r="I190" i="41"/>
  <c r="C200"/>
  <c r="L34" i="38"/>
  <c r="G137" i="41"/>
  <c r="V39" i="37"/>
  <c r="M92" i="33"/>
  <c r="C9" i="28"/>
  <c r="M257" i="35"/>
  <c r="G28"/>
  <c r="L179" i="43"/>
  <c r="V95"/>
  <c r="L51" i="37"/>
  <c r="H29" i="35"/>
  <c r="L67" i="43"/>
  <c r="M106" i="38"/>
  <c r="L132" i="33"/>
  <c r="D181" i="29"/>
  <c r="I91" i="33"/>
  <c r="C172" i="37"/>
  <c r="D48" i="28"/>
  <c r="V43"/>
  <c r="H74" i="41"/>
  <c r="D103"/>
  <c r="B181" i="35"/>
  <c r="L234" i="29"/>
  <c r="L227" i="35"/>
  <c r="F86" i="37"/>
  <c r="L121" i="38"/>
  <c r="C207" i="37"/>
  <c r="F91" i="33"/>
  <c r="I214" i="38"/>
  <c r="B110" i="37"/>
  <c r="M42" i="33"/>
  <c r="V87" i="35"/>
  <c r="G130" i="28"/>
  <c r="G115" i="38"/>
  <c r="I68" i="35"/>
  <c r="I208" i="38"/>
  <c r="G219"/>
  <c r="G114" i="37"/>
  <c r="L164" i="29"/>
  <c r="D217" i="35"/>
  <c r="I133" i="29"/>
  <c r="D27" i="33"/>
  <c r="L129"/>
  <c r="C217" i="37"/>
  <c r="H172" i="28"/>
  <c r="B63" i="37"/>
  <c r="M196"/>
  <c r="G147" i="38"/>
  <c r="V181" i="33"/>
  <c r="V44" i="29"/>
  <c r="B137" i="43"/>
  <c r="B33" i="28"/>
  <c r="B201" i="35"/>
  <c r="B174" i="28"/>
  <c r="B118" i="35"/>
  <c r="I132"/>
  <c r="F237" i="41"/>
  <c r="V5" i="33"/>
  <c r="G183" i="28"/>
  <c r="C40" i="41"/>
  <c r="H89" i="35"/>
  <c r="C245" i="37"/>
  <c r="D54"/>
  <c r="H127" i="33"/>
  <c r="V271" i="35"/>
  <c r="M192" i="43"/>
  <c r="L132" i="41"/>
  <c r="I200" i="29"/>
  <c r="I91" i="37"/>
  <c r="I109" i="43"/>
  <c r="C7" i="28"/>
  <c r="F149" i="41"/>
  <c r="L88" i="28"/>
  <c r="I153" i="35"/>
  <c r="V159" i="41"/>
  <c r="B101" i="28"/>
  <c r="M184" i="33"/>
  <c r="G240" i="41"/>
  <c r="V183" i="28"/>
  <c r="M18" i="41"/>
  <c r="I15" i="33"/>
  <c r="I96" i="37"/>
  <c r="F179"/>
  <c r="G153" i="41"/>
  <c r="M101"/>
  <c r="I99" i="43"/>
  <c r="L133" i="29"/>
  <c r="I233" i="38"/>
  <c r="B178" i="43"/>
  <c r="H240" i="38"/>
  <c r="D80" i="43"/>
  <c r="V103" i="37"/>
  <c r="D92" i="33"/>
  <c r="H128" i="37"/>
  <c r="H52" i="28"/>
  <c r="H265" i="37"/>
  <c r="D162" i="43"/>
  <c r="L185" i="41"/>
  <c r="B203" i="37"/>
  <c r="L68" i="35"/>
  <c r="F183" i="41"/>
  <c r="I14" i="38"/>
  <c r="C192" i="29"/>
  <c r="C8" i="38"/>
  <c r="G27" i="33"/>
  <c r="V3" i="35"/>
  <c r="M98" i="28"/>
  <c r="F176" i="38"/>
  <c r="H140" i="33"/>
  <c r="V182" i="43"/>
  <c r="D137" i="37"/>
  <c r="L68"/>
  <c r="B30" i="38"/>
  <c r="B86" i="37"/>
  <c r="I6" i="38"/>
  <c r="C123" i="29"/>
  <c r="C210" i="33"/>
  <c r="B115" i="38"/>
  <c r="G121" i="37"/>
  <c r="G161"/>
  <c r="F132"/>
  <c r="F11" i="28"/>
  <c r="V151" i="35"/>
  <c r="V233" i="38"/>
  <c r="G19" i="43"/>
  <c r="D37" i="38"/>
  <c r="M11" i="43"/>
  <c r="C76"/>
  <c r="M20" i="33"/>
  <c r="B225" i="38"/>
  <c r="D63" i="41"/>
  <c r="M259" i="35"/>
  <c r="M96" i="41"/>
  <c r="H223" i="37"/>
  <c r="D90" i="28"/>
  <c r="C220" i="29"/>
  <c r="G194"/>
  <c r="G124" i="35"/>
  <c r="C246" i="37"/>
  <c r="M189" i="35"/>
  <c r="F97" i="43"/>
  <c r="B167" i="29"/>
  <c r="C28" i="43"/>
  <c r="H252" i="35"/>
  <c r="F78" i="37"/>
  <c r="L146" i="35"/>
  <c r="M93" i="41"/>
  <c r="L161" i="28"/>
  <c r="V52" i="38"/>
  <c r="V41" i="29"/>
  <c r="V41" i="43"/>
  <c r="G195" i="38"/>
  <c r="H58" i="41"/>
  <c r="C148" i="38"/>
  <c r="D186" i="41"/>
  <c r="G150" i="38"/>
  <c r="C65" i="37"/>
  <c r="L106" i="28"/>
  <c r="G146" i="35"/>
  <c r="D173" i="37"/>
  <c r="C217" i="29"/>
  <c r="G111" i="33"/>
  <c r="H144" i="28"/>
  <c r="I118" i="35"/>
  <c r="D160"/>
  <c r="I48" i="38"/>
  <c r="M122" i="33"/>
  <c r="B221" i="38"/>
  <c r="I28" i="35"/>
  <c r="C210" i="41"/>
  <c r="H71"/>
  <c r="H246" i="35"/>
  <c r="V60"/>
  <c r="C50"/>
  <c r="B140" i="33"/>
  <c r="M195" i="41"/>
  <c r="V71" i="37"/>
  <c r="H119"/>
  <c r="D5" i="33"/>
  <c r="M210" i="41"/>
  <c r="B200" i="33"/>
  <c r="D70" i="38"/>
  <c r="V8" i="41"/>
  <c r="F144" i="28"/>
  <c r="L108" i="35"/>
  <c r="V153" i="38"/>
  <c r="M66" i="37"/>
  <c r="C193" i="33"/>
  <c r="F78" i="43"/>
  <c r="D64"/>
  <c r="F6" i="37"/>
  <c r="V172" i="38"/>
  <c r="C127" i="29"/>
  <c r="V120" i="43"/>
  <c r="B134" i="35"/>
  <c r="C224"/>
  <c r="V35" i="37"/>
  <c r="L7" i="33"/>
  <c r="L188" i="43"/>
  <c r="M17" i="35"/>
  <c r="V186"/>
  <c r="D205" i="41"/>
  <c r="L211" i="33"/>
  <c r="G19" i="35"/>
  <c r="B158" i="29"/>
  <c r="D131" i="41"/>
  <c r="V200" i="28"/>
  <c r="H106" i="38"/>
  <c r="M67"/>
  <c r="L65" i="37"/>
  <c r="V37" i="35"/>
  <c r="F13" i="33"/>
  <c r="M109" i="28"/>
  <c r="G142" i="35"/>
  <c r="F210" i="38"/>
  <c r="L279" i="35"/>
  <c r="I81" i="41"/>
  <c r="I96" i="35"/>
  <c r="G22" i="28"/>
  <c r="V200" i="29"/>
  <c r="H74" i="37"/>
  <c r="G16" i="38"/>
  <c r="D5" i="35"/>
  <c r="V40" i="37"/>
  <c r="F126" i="38"/>
  <c r="L165" i="43"/>
  <c r="F173"/>
  <c r="M11" i="33"/>
  <c r="F195" i="38"/>
  <c r="V225"/>
  <c r="V158" i="43"/>
  <c r="M141" i="35"/>
  <c r="V105"/>
  <c r="V102" i="33"/>
  <c r="L211" i="41"/>
  <c r="G191" i="33"/>
  <c r="C169" i="38"/>
  <c r="B230" i="29"/>
  <c r="V34"/>
  <c r="H241"/>
  <c r="I14" i="43"/>
  <c r="I105" i="37"/>
  <c r="D138" i="29"/>
  <c r="V96" i="33"/>
  <c r="B222" i="38"/>
  <c r="B65" i="41"/>
  <c r="D209" i="33"/>
  <c r="C139"/>
  <c r="M26" i="41"/>
  <c r="D108" i="28"/>
  <c r="G69" i="43"/>
  <c r="M198" i="38"/>
  <c r="L167" i="41"/>
  <c r="F210" i="35"/>
  <c r="M163"/>
  <c r="F179" i="29"/>
  <c r="I4" i="33"/>
  <c r="M4" i="43"/>
  <c r="L112"/>
  <c r="H88"/>
  <c r="V30"/>
  <c r="B109"/>
  <c r="I59" i="38"/>
  <c r="H156" i="43"/>
  <c r="V36" i="28"/>
  <c r="B11" i="33"/>
  <c r="D127" i="38"/>
  <c r="D82" i="28"/>
  <c r="F9" i="38"/>
  <c r="V78" i="33"/>
  <c r="B96"/>
  <c r="D230" i="41"/>
  <c r="M143" i="28"/>
  <c r="I141" i="38"/>
  <c r="V35" i="35"/>
  <c r="V236" i="29"/>
  <c r="H98" i="33"/>
  <c r="L189" i="41"/>
  <c r="C34" i="28"/>
  <c r="V126" i="43"/>
  <c r="B82" i="33"/>
  <c r="D23" i="38"/>
  <c r="H174" i="35"/>
  <c r="L134"/>
  <c r="M223" i="41"/>
  <c r="L75" i="35"/>
  <c r="C27" i="41"/>
  <c r="F96" i="38"/>
  <c r="D172" i="33"/>
  <c r="I210"/>
  <c r="B141" i="29"/>
  <c r="D195" i="35"/>
  <c r="I105" i="41"/>
  <c r="M116" i="43"/>
  <c r="M47" i="28"/>
  <c r="C44"/>
  <c r="H200" i="33"/>
  <c r="V209" i="41"/>
  <c r="B10"/>
  <c r="G145" i="33"/>
  <c r="F203"/>
  <c r="F86"/>
  <c r="B30"/>
  <c r="B23" i="38"/>
  <c r="G233" i="35"/>
  <c r="M10" i="43"/>
  <c r="F162" i="28"/>
  <c r="G100" i="33"/>
  <c r="F232" i="35"/>
  <c r="V43" i="33"/>
  <c r="G149" i="35"/>
  <c r="F15" i="38"/>
  <c r="I36" i="35"/>
  <c r="M30" i="37"/>
  <c r="L128" i="43"/>
  <c r="D170"/>
  <c r="D175" i="29"/>
  <c r="V142" i="43"/>
  <c r="M122" i="35"/>
  <c r="H58"/>
  <c r="G142" i="33"/>
  <c r="G183"/>
  <c r="F78" i="38"/>
  <c r="G219" i="33"/>
  <c r="V233"/>
  <c r="L81" i="38"/>
  <c r="C16" i="33"/>
  <c r="H163" i="35"/>
  <c r="F233" i="37"/>
  <c r="C60" i="38"/>
  <c r="C219" i="35"/>
  <c r="M226" i="37"/>
  <c r="F257" i="35"/>
  <c r="H147" i="37"/>
  <c r="I71"/>
  <c r="V29" i="38"/>
  <c r="B172"/>
  <c r="H122"/>
  <c r="G164" i="41"/>
  <c r="H109" i="35"/>
  <c r="V245"/>
  <c r="H138" i="33"/>
  <c r="M27" i="41"/>
  <c r="I71" i="38"/>
  <c r="C209" i="35"/>
  <c r="V203" i="33"/>
  <c r="M188" i="41"/>
  <c r="L86"/>
  <c r="M171" i="33"/>
  <c r="B68" i="41"/>
  <c r="M264" i="35"/>
  <c r="F230" i="41"/>
  <c r="F241"/>
  <c r="F242"/>
  <c r="I129" i="28"/>
  <c r="M139" i="33"/>
  <c r="L163" i="38"/>
  <c r="G163" i="28"/>
  <c r="F63" i="38"/>
  <c r="L215" i="35"/>
  <c r="B45" i="37"/>
  <c r="I43" i="28"/>
  <c r="D162" i="33"/>
  <c r="C131" i="35"/>
  <c r="L19" i="38"/>
  <c r="V46" i="43"/>
  <c r="I125" i="37"/>
  <c r="L63"/>
  <c r="L54" i="43"/>
  <c r="I151" i="35"/>
  <c r="I118" i="37"/>
  <c r="C180" i="29"/>
  <c r="I61" i="38"/>
  <c r="L137" i="33"/>
  <c r="D193" i="38"/>
  <c r="M194" i="28"/>
  <c r="L74" i="33"/>
  <c r="V193" i="35"/>
  <c r="G137" i="38"/>
  <c r="V123" i="41"/>
  <c r="D127" i="33"/>
  <c r="D50" i="28"/>
  <c r="F157"/>
  <c r="M154" i="41"/>
  <c r="I108" i="43"/>
  <c r="F277" i="35"/>
  <c r="I205" i="41"/>
  <c r="L15" i="43"/>
  <c r="F207" i="38"/>
  <c r="M25" i="37"/>
  <c r="H209" i="33"/>
  <c r="H165" i="37"/>
  <c r="M14"/>
  <c r="I3" i="43"/>
  <c r="F137" i="28"/>
  <c r="G106" i="37"/>
  <c r="B208" i="29"/>
  <c r="H141" i="41"/>
  <c r="F147" i="33"/>
  <c r="C213" i="35"/>
  <c r="I131" i="38"/>
  <c r="B222" i="35"/>
  <c r="F160" i="38"/>
  <c r="C268" i="35"/>
  <c r="V63" i="38"/>
  <c r="D161" i="28"/>
  <c r="M46" i="37"/>
  <c r="L22" i="28"/>
  <c r="D182" i="38"/>
  <c r="D145" i="41"/>
  <c r="V161" i="35"/>
  <c r="G125" i="28"/>
  <c r="C3" i="35"/>
  <c r="G88" i="37"/>
  <c r="B195" i="41"/>
  <c r="I214" i="35"/>
  <c r="F158"/>
  <c r="I64" i="28"/>
  <c r="V188" i="37"/>
  <c r="G142" i="41"/>
  <c r="I155" i="29"/>
  <c r="L66" i="33"/>
  <c r="M138" i="43"/>
  <c r="V153" i="29"/>
  <c r="L160"/>
  <c r="D153" i="33"/>
  <c r="L27"/>
  <c r="V239" i="35"/>
  <c r="F77" i="37"/>
  <c r="V195" i="35"/>
  <c r="I12" i="43"/>
  <c r="B237" i="29"/>
  <c r="F45" i="43"/>
  <c r="F143" i="29"/>
  <c r="V50" i="43"/>
  <c r="D195" i="38"/>
  <c r="C152" i="28"/>
  <c r="F152" i="33"/>
  <c r="C273" i="35"/>
  <c r="F13" i="43"/>
  <c r="G202" i="35"/>
  <c r="F98" i="43"/>
  <c r="V16" i="41"/>
  <c r="G78"/>
  <c r="C109" i="28"/>
  <c r="F233" i="33"/>
  <c r="M63" i="35"/>
  <c r="F66"/>
  <c r="M8" i="38"/>
  <c r="V129" i="41"/>
  <c r="L62" i="37"/>
  <c r="I130" i="43"/>
  <c r="B116"/>
  <c r="M126" i="41"/>
  <c r="H184" i="28"/>
  <c r="H220" i="41"/>
  <c r="G4" i="35"/>
  <c r="I86" i="38"/>
  <c r="C32"/>
  <c r="G238" i="41"/>
  <c r="F139" i="35"/>
  <c r="G190" i="41"/>
  <c r="L19" i="37"/>
  <c r="C156" i="41"/>
  <c r="V59" i="37"/>
  <c r="G9" i="38"/>
  <c r="H14" i="33"/>
  <c r="D110" i="35"/>
  <c r="B152" i="38"/>
  <c r="I23" i="35"/>
  <c r="V85" i="29"/>
  <c r="H44" i="28"/>
  <c r="F116"/>
  <c r="B217" i="38"/>
  <c r="G181" i="41"/>
  <c r="B43" i="33"/>
  <c r="B122"/>
  <c r="V73" i="38"/>
  <c r="B129" i="43"/>
  <c r="B118" i="41"/>
  <c r="B183" i="33"/>
  <c r="F106" i="35"/>
  <c r="L169" i="28"/>
  <c r="V240" i="37"/>
  <c r="B204" i="41"/>
  <c r="D94" i="38"/>
  <c r="D172" i="29"/>
  <c r="V23" i="37"/>
  <c r="H136" i="35"/>
  <c r="G17" i="41"/>
  <c r="F55" i="37"/>
  <c r="F93" i="38"/>
  <c r="D158" i="29"/>
  <c r="V92" i="41"/>
  <c r="M244" i="35"/>
  <c r="M58" i="38"/>
  <c r="M59"/>
  <c r="V41" i="37"/>
  <c r="M4" i="41"/>
  <c r="L175" i="35"/>
  <c r="L68" i="28"/>
  <c r="L66" i="41"/>
  <c r="G191" i="29"/>
  <c r="D234" i="41"/>
  <c r="B190"/>
  <c r="H25" i="33"/>
  <c r="V138" i="29"/>
  <c r="I162" i="41"/>
  <c r="M93" i="43"/>
  <c r="V68" i="28"/>
  <c r="G197" i="33"/>
  <c r="B23" i="37"/>
  <c r="M61" i="41"/>
  <c r="M41" i="37"/>
  <c r="I100" i="43"/>
  <c r="L69" i="35"/>
  <c r="B215" i="33"/>
  <c r="C244" i="35"/>
  <c r="B48"/>
  <c r="I143" i="37"/>
  <c r="I51" i="33"/>
  <c r="L230" i="35"/>
  <c r="F153"/>
  <c r="F61" i="33"/>
  <c r="L73"/>
  <c r="I94" i="43"/>
  <c r="F135" i="38"/>
  <c r="H165" i="33"/>
  <c r="C5" i="37"/>
  <c r="V184" i="33"/>
  <c r="H9" i="28"/>
  <c r="M121" i="43"/>
  <c r="M127" i="28"/>
  <c r="B260" i="37"/>
  <c r="H222" i="29"/>
  <c r="C71" i="33"/>
  <c r="L155" i="41"/>
  <c r="H45"/>
  <c r="V183" i="43"/>
  <c r="V53" i="35"/>
  <c r="L204" i="37"/>
  <c r="I33" i="38"/>
  <c r="C167" i="29"/>
  <c r="B155" i="35"/>
  <c r="F145" i="33"/>
  <c r="V216" i="41"/>
  <c r="B178" i="28"/>
  <c r="L35" i="38"/>
  <c r="L90" i="35"/>
  <c r="M22" i="43"/>
  <c r="D155" i="28"/>
  <c r="F32" i="38"/>
  <c r="B58" i="35"/>
  <c r="H184"/>
  <c r="F138"/>
  <c r="M22"/>
  <c r="M17" i="41"/>
  <c r="H118" i="37"/>
  <c r="H160" i="38"/>
  <c r="H105" i="41"/>
  <c r="D94" i="33"/>
  <c r="C262" i="35"/>
  <c r="H56" i="37"/>
  <c r="V91" i="28"/>
  <c r="V69" i="35"/>
  <c r="B148" i="33"/>
  <c r="G230" i="29"/>
  <c r="F44" i="37"/>
  <c r="M145" i="35"/>
  <c r="H194" i="41"/>
  <c r="L123" i="35"/>
  <c r="D29" i="37"/>
  <c r="B52"/>
  <c r="C96" i="35"/>
  <c r="H133" i="29"/>
  <c r="F232"/>
  <c r="B107" i="41"/>
  <c r="B9" i="35"/>
  <c r="B43" i="43"/>
  <c r="C112" i="33"/>
  <c r="L225" i="37"/>
  <c r="D47" i="28"/>
  <c r="M174" i="38"/>
  <c r="H202" i="37"/>
  <c r="D62" i="38"/>
  <c r="F249" i="37"/>
  <c r="G57" i="38"/>
  <c r="F238" i="41"/>
  <c r="C191" i="33"/>
  <c r="D108" i="37"/>
  <c r="D202" i="33"/>
  <c r="G4" i="43"/>
  <c r="I220" i="33"/>
  <c r="G117" i="41"/>
  <c r="I270" i="35"/>
  <c r="I134" i="37"/>
  <c r="C38" i="28"/>
  <c r="M90" i="38"/>
  <c r="L100" i="28"/>
  <c r="F116" i="43"/>
  <c r="L144" i="35"/>
  <c r="B162"/>
  <c r="L4" i="43"/>
  <c r="F178" i="41"/>
  <c r="I136" i="43"/>
  <c r="C62" i="38"/>
  <c r="M21" i="35"/>
  <c r="I36" i="28"/>
  <c r="H198" i="37"/>
  <c r="L139" i="38"/>
  <c r="V157" i="28"/>
  <c r="M83" i="41"/>
  <c r="D168" i="28"/>
  <c r="C75" i="35"/>
  <c r="M174" i="43"/>
  <c r="G26" i="35"/>
  <c r="D235" i="41"/>
  <c r="B188" i="29"/>
  <c r="B59" i="35"/>
  <c r="L187" i="29"/>
  <c r="I52" i="41"/>
  <c r="F105" i="33"/>
  <c r="L39" i="43"/>
  <c r="I193" i="29"/>
  <c r="L51" i="38"/>
  <c r="L167" i="37"/>
  <c r="C15" i="33"/>
  <c r="B133" i="38"/>
  <c r="C269" i="35"/>
  <c r="D102" i="37"/>
  <c r="V46"/>
  <c r="F200" i="29"/>
  <c r="L76" i="35"/>
  <c r="C190" i="37"/>
  <c r="I22" i="38"/>
  <c r="V15"/>
  <c r="H200"/>
  <c r="M169" i="33"/>
  <c r="L207" i="38"/>
  <c r="D187" i="35"/>
  <c r="F64" i="28"/>
  <c r="B236" i="35"/>
  <c r="I85"/>
  <c r="C54" i="41"/>
  <c r="C62" i="37"/>
  <c r="B103" i="28"/>
  <c r="V223" i="37"/>
  <c r="L243"/>
  <c r="M91" i="28"/>
  <c r="V234" i="38"/>
  <c r="V118"/>
  <c r="F220"/>
  <c r="G99" i="33"/>
  <c r="V95" i="37"/>
  <c r="H38" i="28"/>
  <c r="L86" i="35"/>
  <c r="D156" i="43"/>
  <c r="V115" i="33"/>
  <c r="F147" i="28"/>
  <c r="M99"/>
  <c r="V41" i="33"/>
  <c r="C132" i="37"/>
  <c r="D184" i="43"/>
  <c r="C121" i="28"/>
  <c r="D111" i="43"/>
  <c r="M159" i="35"/>
  <c r="G203" i="41"/>
  <c r="H52"/>
  <c r="F59" i="37"/>
  <c r="L68" i="41"/>
  <c r="C64" i="28"/>
  <c r="F201"/>
  <c r="M125" i="35"/>
  <c r="H64" i="37"/>
  <c r="G70" i="43"/>
  <c r="V109" i="29"/>
  <c r="I87" i="33"/>
  <c r="V53"/>
  <c r="H169" i="38"/>
  <c r="B11" i="43"/>
  <c r="M51" i="41"/>
  <c r="B279" i="35"/>
  <c r="M155" i="29"/>
  <c r="H29" i="37"/>
  <c r="B233" i="41"/>
  <c r="F138" i="43"/>
  <c r="C50"/>
  <c r="L195"/>
  <c r="B52" i="33"/>
  <c r="H238" i="38"/>
  <c r="M235" i="35"/>
  <c r="H128" i="29"/>
  <c r="F195" i="37"/>
  <c r="B39" i="33"/>
  <c r="M158" i="38"/>
  <c r="G135" i="37"/>
  <c r="C211" i="41"/>
  <c r="H23" i="37"/>
  <c r="C66" i="41"/>
  <c r="B195" i="43"/>
  <c r="H13"/>
  <c r="I149" i="37"/>
  <c r="D146" i="38"/>
  <c r="I114" i="37"/>
  <c r="G193" i="43"/>
  <c r="G190"/>
  <c r="D154"/>
  <c r="I219" i="41"/>
  <c r="D62"/>
  <c r="M26" i="37"/>
  <c r="I100" i="38"/>
  <c r="G144" i="41"/>
  <c r="F44" i="35"/>
  <c r="D59" i="33"/>
  <c r="C207"/>
  <c r="C171" i="38"/>
  <c r="F73" i="35"/>
  <c r="D230" i="38"/>
  <c r="L125" i="37"/>
  <c r="I30" i="43"/>
  <c r="F7" i="33"/>
  <c r="F138" i="28"/>
  <c r="V154" i="41"/>
  <c r="F156" i="38"/>
  <c r="G40" i="28"/>
  <c r="C228" i="37"/>
  <c r="M31" i="35"/>
  <c r="C90" i="38"/>
  <c r="G227" i="29"/>
  <c r="L224" i="35"/>
  <c r="G30" i="43"/>
  <c r="G44" i="33"/>
  <c r="B44" i="28"/>
  <c r="V127" i="29"/>
  <c r="B225" i="35"/>
  <c r="H173" i="43"/>
  <c r="M209" i="35"/>
  <c r="V87" i="29"/>
  <c r="C95" i="33"/>
  <c r="D136" i="28"/>
  <c r="B231" i="37"/>
  <c r="L200" i="35"/>
  <c r="H111" i="33"/>
  <c r="D107" i="28"/>
  <c r="V119"/>
  <c r="D165" i="35"/>
  <c r="C198" i="37"/>
  <c r="C19" i="35"/>
  <c r="L6" i="37"/>
  <c r="C157" i="29"/>
  <c r="F236"/>
  <c r="M181" i="35"/>
  <c r="L133" i="28"/>
  <c r="F117" i="43"/>
  <c r="L157" i="29"/>
  <c r="V198" i="38"/>
  <c r="V5" i="43"/>
  <c r="H35" i="35"/>
  <c r="G225" i="33"/>
  <c r="M35" i="28"/>
  <c r="B18" i="37"/>
  <c r="D21" i="38"/>
  <c r="H125" i="33"/>
  <c r="I218" i="38"/>
  <c r="V91" i="35"/>
  <c r="V42" i="38"/>
  <c r="F175" i="35"/>
  <c r="M214" i="37"/>
  <c r="M155" i="33"/>
  <c r="I79" i="35"/>
  <c r="B275"/>
  <c r="H120" i="38"/>
  <c r="C137"/>
  <c r="H127" i="29"/>
  <c r="B159" i="33"/>
  <c r="V67" i="29"/>
  <c r="D187" i="28"/>
  <c r="M74" i="43"/>
  <c r="D83" i="28"/>
  <c r="D46" i="37"/>
  <c r="I204" i="29"/>
  <c r="L31" i="41"/>
  <c r="B228" i="35"/>
  <c r="I221" i="41"/>
  <c r="V170"/>
  <c r="F210" i="37"/>
  <c r="H31" i="43"/>
  <c r="H146"/>
  <c r="L63"/>
  <c r="L158" i="35"/>
  <c r="M140" i="29"/>
  <c r="D233" i="33"/>
  <c r="G172" i="28"/>
  <c r="D200" i="35"/>
  <c r="I155" i="37"/>
  <c r="F153" i="41"/>
  <c r="M183" i="38"/>
  <c r="C83" i="28"/>
  <c r="G232" i="37"/>
  <c r="C147" i="28"/>
  <c r="B147" i="43"/>
  <c r="I122" i="37"/>
  <c r="C6"/>
  <c r="B80" i="33"/>
  <c r="F12" i="37"/>
  <c r="V195"/>
  <c r="D120" i="43"/>
  <c r="M156" i="28"/>
  <c r="V219" i="38"/>
  <c r="V169" i="37"/>
  <c r="F121" i="28"/>
  <c r="G4" i="33"/>
  <c r="D238" i="37"/>
  <c r="V211"/>
  <c r="G194" i="33"/>
  <c r="C169"/>
  <c r="V130" i="43"/>
  <c r="V184" i="38"/>
  <c r="V118" i="28"/>
  <c r="G113" i="35"/>
  <c r="C39"/>
  <c r="V92" i="38"/>
  <c r="B85" i="43"/>
  <c r="V196" i="37"/>
  <c r="I38" i="33"/>
  <c r="I105" i="38"/>
  <c r="G82" i="43"/>
  <c r="L183" i="38"/>
  <c r="B250" i="35"/>
  <c r="F98" i="37"/>
  <c r="B80"/>
  <c r="M69"/>
  <c r="H210" i="38"/>
  <c r="L76" i="28"/>
  <c r="B165"/>
  <c r="F65" i="38"/>
  <c r="M139" i="37"/>
  <c r="L169"/>
  <c r="V144" i="28"/>
  <c r="V76" i="41"/>
  <c r="F120" i="38"/>
  <c r="H3" i="33"/>
  <c r="D69" i="38"/>
  <c r="F25" i="41"/>
  <c r="F173" i="38"/>
  <c r="V97" i="28"/>
  <c r="D154" i="38"/>
  <c r="L109" i="35"/>
  <c r="V193" i="33"/>
  <c r="V238" i="38"/>
  <c r="C120" i="35"/>
  <c r="G224" i="33"/>
  <c r="H112" i="37"/>
  <c r="F136" i="33"/>
  <c r="C76" i="38"/>
  <c r="B233" i="37"/>
  <c r="G145" i="43"/>
  <c r="C227" i="38"/>
  <c r="G179" i="35"/>
  <c r="M42" i="38"/>
  <c r="C221" i="35"/>
  <c r="V156" i="29"/>
  <c r="F188" i="37"/>
  <c r="C104" i="41"/>
  <c r="M55" i="37"/>
  <c r="C188"/>
  <c r="G177" i="29"/>
  <c r="V266" i="35"/>
  <c r="G133" i="41"/>
  <c r="G120"/>
  <c r="H203" i="33"/>
  <c r="M122" i="41"/>
  <c r="I72" i="37"/>
  <c r="C53" i="28"/>
  <c r="B15" i="38"/>
  <c r="C216" i="33"/>
  <c r="F131" i="28"/>
  <c r="D53" i="38"/>
  <c r="B210" i="41"/>
  <c r="I19" i="43"/>
  <c r="L38" i="28"/>
  <c r="V131" i="38"/>
  <c r="L150" i="41"/>
  <c r="H40" i="37"/>
  <c r="G77" i="41"/>
  <c r="H239" i="35"/>
  <c r="I141" i="33"/>
  <c r="H205" i="41"/>
  <c r="V212"/>
  <c r="B49"/>
  <c r="G223" i="38"/>
  <c r="F156" i="33"/>
  <c r="L138"/>
  <c r="V163" i="29"/>
  <c r="F74" i="35"/>
  <c r="H66" i="33"/>
  <c r="G182" i="28"/>
  <c r="I182" i="29"/>
  <c r="V171" i="43"/>
  <c r="F60" i="28"/>
  <c r="M267" i="35"/>
  <c r="H81" i="41"/>
  <c r="G119"/>
  <c r="V218"/>
  <c r="B202" i="33"/>
  <c r="B127" i="28"/>
  <c r="L173" i="35"/>
  <c r="G221" i="41"/>
  <c r="F7" i="37"/>
  <c r="C117"/>
  <c r="G118" i="41"/>
  <c r="H59" i="43"/>
  <c r="I217" i="35"/>
  <c r="H53" i="33"/>
  <c r="L50" i="28"/>
  <c r="C214" i="38"/>
  <c r="B118"/>
  <c r="F223" i="35"/>
  <c r="H122"/>
  <c r="B167"/>
  <c r="H125"/>
  <c r="M40" i="28"/>
  <c r="C113"/>
  <c r="B221" i="35"/>
  <c r="D175"/>
  <c r="C66" i="28"/>
  <c r="G235" i="35"/>
  <c r="M139"/>
  <c r="F51" i="33"/>
  <c r="M95" i="41"/>
  <c r="D115" i="37"/>
  <c r="B55" i="41"/>
  <c r="L26" i="37"/>
  <c r="L238"/>
  <c r="F137" i="33"/>
  <c r="C145" i="35"/>
  <c r="G118" i="38"/>
  <c r="V177" i="37"/>
  <c r="V178" i="43"/>
  <c r="L33" i="28"/>
  <c r="H147" i="35"/>
  <c r="D227"/>
  <c r="F205" i="41"/>
  <c r="I262" i="37"/>
  <c r="B206" i="29"/>
  <c r="H226" i="37"/>
  <c r="V191" i="41"/>
  <c r="M122" i="28"/>
  <c r="C126"/>
  <c r="H214" i="35"/>
  <c r="B84" i="33"/>
  <c r="L103"/>
  <c r="V45" i="28"/>
  <c r="L9" i="43"/>
  <c r="F231" i="41"/>
  <c r="H139"/>
  <c r="G111" i="43"/>
  <c r="I22" i="28"/>
  <c r="G179" i="37"/>
  <c r="L58" i="33"/>
  <c r="H204" i="29"/>
  <c r="C35" i="38"/>
  <c r="C226" i="37"/>
  <c r="V78" i="41"/>
  <c r="H31" i="37"/>
  <c r="H56" i="38"/>
  <c r="M116" i="35"/>
  <c r="I71" i="28"/>
  <c r="G247" i="37"/>
  <c r="F162" i="43"/>
  <c r="C82" i="41"/>
  <c r="D180"/>
  <c r="H90" i="33"/>
  <c r="H67" i="43"/>
  <c r="M195" i="29"/>
  <c r="H100" i="33"/>
  <c r="I68" i="43"/>
  <c r="G89" i="33"/>
  <c r="C231" i="38"/>
  <c r="F252" i="37"/>
  <c r="G50" i="28"/>
  <c r="M110" i="38"/>
  <c r="V6"/>
  <c r="C189" i="43"/>
  <c r="C138" i="35"/>
  <c r="C12" i="41"/>
  <c r="F142" i="29"/>
  <c r="H133" i="38"/>
  <c r="H120" i="35"/>
  <c r="H132" i="43"/>
  <c r="H188" i="28"/>
  <c r="L52" i="38"/>
  <c r="G83"/>
  <c r="C137" i="43"/>
  <c r="G141" i="33"/>
  <c r="F61" i="38"/>
  <c r="H105" i="37"/>
  <c r="C83"/>
  <c r="F21" i="38"/>
  <c r="C107"/>
  <c r="H43"/>
  <c r="C112" i="41"/>
  <c r="H26" i="28"/>
  <c r="C120"/>
  <c r="C238" i="41"/>
  <c r="V161" i="33"/>
  <c r="H154" i="37"/>
  <c r="M91" i="33"/>
  <c r="F5" i="43"/>
  <c r="C192" i="38"/>
  <c r="I258" i="35"/>
  <c r="B229" i="38"/>
  <c r="M223" i="35"/>
  <c r="M109" i="41"/>
  <c r="D128" i="33"/>
  <c r="G129"/>
  <c r="C91" i="43"/>
  <c r="I170"/>
  <c r="G184" i="37"/>
  <c r="F111" i="41"/>
  <c r="F42" i="43"/>
  <c r="C103" i="33"/>
  <c r="C170" i="43"/>
  <c r="C32" i="33"/>
  <c r="V256" i="37"/>
  <c r="C10" i="43"/>
  <c r="C19" i="38"/>
  <c r="V46" i="35"/>
  <c r="B128" i="29"/>
  <c r="L103" i="41"/>
  <c r="V124"/>
  <c r="D149" i="43"/>
  <c r="G140" i="41"/>
  <c r="M85"/>
  <c r="F121"/>
  <c r="H228" i="35"/>
  <c r="D12" i="43"/>
  <c r="D251" i="37"/>
  <c r="M219" i="33"/>
  <c r="V219"/>
  <c r="D111" i="37"/>
  <c r="V31" i="41"/>
  <c r="M216" i="38"/>
  <c r="G192" i="33"/>
  <c r="L184" i="38"/>
  <c r="V14" i="43"/>
  <c r="D201" i="38"/>
  <c r="F16" i="33"/>
  <c r="V235" i="35"/>
  <c r="G39"/>
  <c r="L20" i="28"/>
  <c r="F194" i="37"/>
  <c r="V14" i="33"/>
  <c r="I47"/>
  <c r="C100" i="43"/>
  <c r="F106" i="38"/>
  <c r="I113" i="37"/>
  <c r="G20" i="38"/>
  <c r="D149"/>
  <c r="H137" i="33"/>
  <c r="C217" i="41"/>
  <c r="M185" i="33"/>
  <c r="I236" i="41"/>
  <c r="G61" i="43"/>
  <c r="H211" i="41"/>
  <c r="D206" i="37"/>
  <c r="C87"/>
  <c r="C234" i="41"/>
  <c r="V125" i="29"/>
  <c r="H135" i="41"/>
  <c r="I129" i="43"/>
  <c r="V218" i="38"/>
  <c r="D141" i="28"/>
  <c r="I45" i="37"/>
  <c r="H54" i="38"/>
  <c r="L209"/>
  <c r="M151" i="35"/>
  <c r="G40" i="43"/>
  <c r="I189" i="28"/>
  <c r="I147"/>
  <c r="B140" i="37"/>
  <c r="H161" i="28"/>
  <c r="F115" i="43"/>
  <c r="M98"/>
  <c r="L202" i="38"/>
  <c r="H80" i="35"/>
  <c r="D132"/>
  <c r="V9" i="43"/>
  <c r="L30" i="38"/>
  <c r="B185" i="29"/>
  <c r="D42" i="41"/>
  <c r="D105"/>
  <c r="L6" i="38"/>
  <c r="C184"/>
  <c r="H208" i="41"/>
  <c r="H79" i="38"/>
  <c r="H99" i="37"/>
  <c r="B197" i="29"/>
  <c r="G105" i="38"/>
  <c r="M9" i="35"/>
  <c r="C138" i="43"/>
  <c r="C250" i="37"/>
  <c r="V68"/>
  <c r="I212"/>
  <c r="V10" i="35"/>
  <c r="H176" i="43"/>
  <c r="L151" i="28"/>
  <c r="V153" i="41"/>
  <c r="M144" i="29"/>
  <c r="I139" i="41"/>
  <c r="I233"/>
  <c r="I133" i="35"/>
  <c r="V159" i="38"/>
  <c r="C171" i="28"/>
  <c r="G183" i="38"/>
  <c r="V61" i="41"/>
  <c r="C51"/>
  <c r="L130"/>
  <c r="C22" i="38"/>
  <c r="B192" i="41"/>
  <c r="F146" i="29"/>
  <c r="I89" i="43"/>
  <c r="M231" i="41"/>
  <c r="V209" i="33"/>
  <c r="L209"/>
  <c r="F164" i="38"/>
  <c r="G60" i="35"/>
  <c r="D101" i="37"/>
  <c r="C14" i="35"/>
  <c r="L167" i="43"/>
  <c r="V3" i="38"/>
  <c r="G137" i="37"/>
  <c r="C9" i="41"/>
  <c r="G85" i="37"/>
  <c r="B97" i="38"/>
  <c r="B129"/>
  <c r="D143" i="35"/>
  <c r="H36"/>
  <c r="I201" i="38"/>
  <c r="F17"/>
  <c r="B47" i="35"/>
  <c r="F114"/>
  <c r="V211" i="33"/>
  <c r="G124"/>
  <c r="F89" i="28"/>
  <c r="B150" i="37"/>
  <c r="G206" i="29"/>
  <c r="B210" i="35"/>
  <c r="V106" i="43"/>
  <c r="C199" i="33"/>
  <c r="D128" i="43"/>
  <c r="D157" i="41"/>
  <c r="L125" i="33"/>
  <c r="M52" i="28"/>
  <c r="H74" i="38"/>
  <c r="G230" i="37"/>
  <c r="C133" i="33"/>
  <c r="M206" i="37"/>
  <c r="G103" i="41"/>
  <c r="I31" i="28"/>
  <c r="V4" i="38"/>
  <c r="V169" i="35"/>
  <c r="D164" i="37"/>
  <c r="H156" i="29"/>
  <c r="M25" i="28"/>
  <c r="B225" i="37"/>
  <c r="B100"/>
  <c r="V74" i="33"/>
  <c r="V147" i="37"/>
  <c r="C187" i="28"/>
  <c r="C139" i="38"/>
  <c r="F195" i="35"/>
  <c r="H18" i="43"/>
  <c r="H84" i="33"/>
  <c r="I126" i="28"/>
  <c r="C209" i="33"/>
  <c r="G209" i="37"/>
  <c r="L25" i="35"/>
  <c r="F65" i="43"/>
  <c r="G72" i="37"/>
  <c r="D121" i="38"/>
  <c r="F48" i="35"/>
  <c r="H156" i="38"/>
  <c r="L113" i="33"/>
  <c r="C144" i="28"/>
  <c r="B57" i="37"/>
  <c r="B5" i="33"/>
  <c r="G85" i="28"/>
  <c r="G166"/>
  <c r="G136" i="38"/>
  <c r="F154"/>
  <c r="G50" i="35"/>
  <c r="F172" i="43"/>
  <c r="C143" i="41"/>
  <c r="H73" i="28"/>
  <c r="V50" i="33"/>
  <c r="H80" i="38"/>
  <c r="I153" i="41"/>
  <c r="C150" i="38"/>
  <c r="F125" i="28"/>
  <c r="I73" i="37"/>
  <c r="C233" i="38"/>
  <c r="G118" i="37"/>
  <c r="M131" i="43"/>
  <c r="G19" i="28"/>
  <c r="I83" i="41"/>
  <c r="I215" i="35"/>
  <c r="L117" i="41"/>
  <c r="C155" i="28"/>
  <c r="B132" i="43"/>
  <c r="C177" i="28"/>
  <c r="V180" i="35"/>
  <c r="C150" i="33"/>
  <c r="B104" i="43"/>
  <c r="C79"/>
  <c r="H235" i="35"/>
  <c r="V21" i="29"/>
  <c r="C145" i="28"/>
  <c r="G3" i="33"/>
  <c r="D217"/>
  <c r="B274" i="35"/>
  <c r="H179" i="33"/>
  <c r="M205" i="38"/>
  <c r="H134" i="43"/>
  <c r="L171"/>
  <c r="C165" i="33"/>
  <c r="M38" i="35"/>
  <c r="I159" i="43"/>
  <c r="F75"/>
  <c r="I257" i="37"/>
  <c r="C144" i="33"/>
  <c r="D48" i="41"/>
  <c r="I110" i="33"/>
  <c r="G225" i="38"/>
  <c r="V174" i="35"/>
  <c r="V222" i="33"/>
  <c r="B42" i="35"/>
  <c r="C14" i="41"/>
  <c r="G224" i="37"/>
  <c r="C10" i="33"/>
  <c r="I87" i="37"/>
  <c r="M87"/>
  <c r="D196" i="29"/>
  <c r="C38" i="41"/>
  <c r="M115"/>
  <c r="M52" i="37"/>
  <c r="G201" i="29"/>
  <c r="L140" i="37"/>
  <c r="I241" i="29"/>
  <c r="H206" i="37"/>
  <c r="I28" i="43"/>
  <c r="D137" i="28"/>
  <c r="V98" i="33"/>
  <c r="H166" i="28"/>
  <c r="C107" i="41"/>
  <c r="H169" i="35"/>
  <c r="H38" i="41"/>
  <c r="G48" i="38"/>
  <c r="D186" i="37"/>
  <c r="L150" i="28"/>
  <c r="H232" i="33"/>
  <c r="B180" i="37"/>
  <c r="C202" i="41"/>
  <c r="F167" i="29"/>
  <c r="F105" i="35"/>
  <c r="B206" i="38"/>
  <c r="D80"/>
  <c r="D188" i="28"/>
  <c r="D84" i="37"/>
  <c r="M124" i="28"/>
  <c r="I167" i="33"/>
  <c r="G143" i="41"/>
  <c r="M137" i="37"/>
  <c r="L251"/>
  <c r="D126" i="29"/>
  <c r="D47" i="35"/>
  <c r="L243"/>
  <c r="V221" i="29"/>
  <c r="B205" i="35"/>
  <c r="L241"/>
  <c r="M202" i="41"/>
  <c r="F145" i="29"/>
  <c r="L133" i="33"/>
  <c r="B66" i="28"/>
  <c r="V187"/>
  <c r="B135"/>
  <c r="M76" i="38"/>
  <c r="B100" i="43"/>
  <c r="H107" i="28"/>
  <c r="L129" i="29"/>
  <c r="H161" i="35"/>
  <c r="C88" i="28"/>
  <c r="L186" i="41"/>
  <c r="H97" i="37"/>
  <c r="F32" i="28"/>
  <c r="V82" i="37"/>
  <c r="G202"/>
  <c r="D53"/>
  <c r="I231" i="29"/>
  <c r="B39" i="38"/>
  <c r="L72" i="28"/>
  <c r="F54" i="33"/>
  <c r="B228" i="29"/>
  <c r="G23" i="35"/>
  <c r="L50" i="41"/>
  <c r="B25" i="35"/>
  <c r="H130" i="37"/>
  <c r="M171" i="35"/>
  <c r="D73" i="33"/>
  <c r="I187" i="38"/>
  <c r="V188" i="33"/>
  <c r="V15" i="41"/>
  <c r="F56" i="43"/>
  <c r="I30" i="33"/>
  <c r="H5" i="35"/>
  <c r="C58" i="28"/>
  <c r="C207" i="41"/>
  <c r="M188" i="37"/>
  <c r="B124" i="35"/>
  <c r="L198" i="37"/>
  <c r="F146" i="33"/>
  <c r="H91" i="38"/>
  <c r="M22" i="37"/>
  <c r="V199" i="33"/>
  <c r="M56" i="35"/>
  <c r="I125" i="38"/>
  <c r="I68" i="28"/>
  <c r="F173" i="33"/>
  <c r="F280" i="35"/>
  <c r="B79" i="37"/>
  <c r="I109" i="28"/>
  <c r="H221" i="37"/>
  <c r="B196" i="28"/>
  <c r="F19"/>
  <c r="M215" i="38"/>
  <c r="V4" i="37"/>
  <c r="V256" i="35"/>
  <c r="H148"/>
  <c r="M165" i="37"/>
  <c r="V3"/>
  <c r="V71" i="33"/>
  <c r="H151" i="41"/>
  <c r="V102" i="43"/>
  <c r="G197" i="37"/>
  <c r="H83" i="43"/>
  <c r="B188" i="37"/>
  <c r="D4" i="28"/>
  <c r="B175" i="37"/>
  <c r="M90" i="43"/>
  <c r="D57" i="37"/>
  <c r="H75" i="41"/>
  <c r="B177" i="33"/>
  <c r="M24" i="28"/>
  <c r="D122"/>
  <c r="G130" i="43"/>
  <c r="D265" i="37"/>
  <c r="M45"/>
  <c r="H46"/>
  <c r="M213"/>
  <c r="V112" i="33"/>
  <c r="B53" i="35"/>
  <c r="C109" i="33"/>
  <c r="L221"/>
  <c r="D134" i="35"/>
  <c r="V133" i="33"/>
  <c r="L172" i="28"/>
  <c r="M38"/>
  <c r="I148" i="37"/>
  <c r="F102"/>
  <c r="F41" i="43"/>
  <c r="F139" i="33"/>
  <c r="M43" i="43"/>
  <c r="D161" i="29"/>
  <c r="G280" i="35"/>
  <c r="C146" i="41"/>
  <c r="H74" i="35"/>
  <c r="F139" i="43"/>
  <c r="B164"/>
  <c r="B94" i="35"/>
  <c r="L167" i="28"/>
  <c r="G147" i="29"/>
  <c r="G167" i="33"/>
  <c r="V165" i="28"/>
  <c r="L62" i="33"/>
  <c r="D246" i="38"/>
  <c r="M204" i="29"/>
  <c r="G191" i="37"/>
  <c r="H107" i="35"/>
  <c r="I50" i="33"/>
  <c r="G159" i="28"/>
  <c r="V123" i="33"/>
  <c r="G211" i="37"/>
  <c r="M97" i="41"/>
  <c r="V74"/>
  <c r="C157" i="28"/>
  <c r="B41" i="37"/>
  <c r="B197" i="33"/>
  <c r="M49" i="41"/>
  <c r="H130" i="33"/>
  <c r="H200" i="29"/>
  <c r="M88" i="38"/>
  <c r="M170" i="33"/>
  <c r="B169"/>
  <c r="I151" i="38"/>
  <c r="M79" i="33"/>
  <c r="B19" i="28"/>
  <c r="V139"/>
  <c r="B193" i="41"/>
  <c r="M164"/>
  <c r="G279" i="35"/>
  <c r="M110" i="43"/>
  <c r="H138" i="37"/>
  <c r="B49" i="38"/>
  <c r="G25" i="43"/>
  <c r="B131" i="28"/>
  <c r="H205" i="35"/>
  <c r="H139"/>
  <c r="F164" i="28"/>
  <c r="F35" i="38"/>
  <c r="F232" i="41"/>
  <c r="B71" i="33"/>
  <c r="L223"/>
  <c r="V101" i="37"/>
  <c r="G255" i="35"/>
  <c r="F204" i="41"/>
  <c r="G61" i="35"/>
  <c r="M157" i="38"/>
  <c r="D137" i="43"/>
  <c r="M61" i="37"/>
  <c r="C198" i="28"/>
  <c r="M32"/>
  <c r="C140" i="37"/>
  <c r="I27"/>
  <c r="I25" i="28"/>
  <c r="F188" i="43"/>
  <c r="G176" i="33"/>
  <c r="M140" i="43"/>
  <c r="G205" i="29"/>
  <c r="C154" i="38"/>
  <c r="M70" i="37"/>
  <c r="G134" i="29"/>
  <c r="V121" i="35"/>
  <c r="I13" i="28"/>
  <c r="V145" i="35"/>
  <c r="B153" i="43"/>
  <c r="G220" i="38"/>
  <c r="I96"/>
  <c r="H181"/>
  <c r="C122" i="33"/>
  <c r="H184" i="29"/>
  <c r="D189" i="28"/>
  <c r="D172" i="35"/>
  <c r="M50" i="41"/>
  <c r="C76" i="28"/>
  <c r="I178" i="37"/>
  <c r="B89" i="41"/>
  <c r="L56" i="37"/>
  <c r="L230" i="41"/>
  <c r="L218" i="35"/>
  <c r="V124"/>
  <c r="B78"/>
  <c r="V24" i="37"/>
  <c r="V210" i="29"/>
  <c r="V194"/>
  <c r="I85" i="41"/>
  <c r="F152" i="35"/>
  <c r="M123" i="38"/>
  <c r="M71" i="43"/>
  <c r="G174" i="37"/>
  <c r="H87" i="41"/>
  <c r="G6" i="28"/>
  <c r="M85" i="33"/>
  <c r="C109" i="37"/>
  <c r="F237" i="38"/>
  <c r="F200" i="33"/>
  <c r="L120" i="38"/>
  <c r="B81" i="28"/>
  <c r="L97" i="41"/>
  <c r="M147" i="28"/>
  <c r="D174" i="37"/>
  <c r="C130"/>
  <c r="H52" i="38"/>
  <c r="H144" i="29"/>
  <c r="V97" i="37"/>
  <c r="F193"/>
  <c r="B137" i="41"/>
  <c r="V153" i="37"/>
  <c r="L168" i="38"/>
  <c r="D182" i="43"/>
  <c r="M82" i="38"/>
  <c r="D204" i="33"/>
  <c r="M27" i="35"/>
  <c r="C5" i="41"/>
  <c r="C109"/>
  <c r="F102"/>
  <c r="M162" i="43"/>
  <c r="C115" i="33"/>
  <c r="C61" i="28"/>
  <c r="C142" i="38"/>
  <c r="B140" i="35"/>
  <c r="L39"/>
  <c r="B44" i="37"/>
  <c r="M74" i="33"/>
  <c r="H39"/>
  <c r="B173"/>
  <c r="V203" i="28"/>
  <c r="G171" i="29"/>
  <c r="L190" i="33"/>
  <c r="H235" i="29"/>
  <c r="C172" i="43"/>
  <c r="I169"/>
  <c r="M100"/>
  <c r="H15" i="41"/>
  <c r="L54" i="33"/>
  <c r="B94"/>
  <c r="B47"/>
  <c r="V177" i="28"/>
  <c r="I103" i="33"/>
  <c r="M83" i="35"/>
  <c r="F188" i="38"/>
  <c r="L257" i="37"/>
  <c r="G129" i="38"/>
  <c r="D107"/>
  <c r="H20" i="33"/>
  <c r="C57" i="35"/>
  <c r="C183"/>
  <c r="G89" i="41"/>
  <c r="V96"/>
  <c r="D33" i="28"/>
  <c r="L104" i="38"/>
  <c r="D174" i="35"/>
  <c r="H196" i="28"/>
  <c r="V75" i="37"/>
  <c r="H131" i="38"/>
  <c r="M283" i="35"/>
  <c r="G180" i="28"/>
  <c r="D116" i="33"/>
  <c r="I97" i="28"/>
  <c r="V176" i="41"/>
  <c r="I184" i="29"/>
  <c r="F52" i="33"/>
  <c r="M248" i="35"/>
  <c r="I135" i="38"/>
  <c r="C64" i="37"/>
  <c r="I46" i="41"/>
  <c r="H133" i="37"/>
  <c r="H80" i="33"/>
  <c r="F211" i="41"/>
  <c r="H3" i="28"/>
  <c r="H164" i="29"/>
  <c r="F151" i="41"/>
  <c r="G161" i="29"/>
  <c r="H219" i="37"/>
  <c r="C144" i="29"/>
  <c r="I224"/>
  <c r="H55" i="41"/>
  <c r="B32" i="38"/>
  <c r="L180" i="29"/>
  <c r="H76" i="38"/>
  <c r="V80" i="41"/>
  <c r="H144"/>
  <c r="B189" i="35"/>
  <c r="F222" i="38"/>
  <c r="F130" i="37"/>
  <c r="M54" i="28"/>
  <c r="I159" i="29"/>
  <c r="H235" i="41"/>
  <c r="H133" i="28"/>
  <c r="B113" i="38"/>
  <c r="B36" i="33"/>
  <c r="M23" i="37"/>
  <c r="H157"/>
  <c r="L109" i="33"/>
  <c r="G34" i="41"/>
  <c r="C236" i="35"/>
  <c r="V45" i="38"/>
  <c r="H174"/>
  <c r="F103" i="35"/>
  <c r="I165" i="33"/>
  <c r="L158" i="28"/>
  <c r="G162" i="33"/>
  <c r="I167" i="29"/>
  <c r="B105" i="28"/>
  <c r="C47"/>
  <c r="F5" i="33"/>
  <c r="B238" i="37"/>
  <c r="C166" i="28"/>
  <c r="L66" i="37"/>
  <c r="H145" i="38"/>
  <c r="M29"/>
  <c r="M169"/>
  <c r="F102"/>
  <c r="B92" i="41"/>
  <c r="B66" i="33"/>
  <c r="G201" i="28"/>
  <c r="B121" i="35"/>
  <c r="H13" i="37"/>
  <c r="D172"/>
  <c r="C65" i="41"/>
  <c r="H239"/>
  <c r="G97" i="35"/>
  <c r="L186" i="33"/>
  <c r="F98" i="41"/>
  <c r="B65" i="35"/>
  <c r="C35" i="28"/>
  <c r="H171" i="43"/>
  <c r="M5" i="33"/>
  <c r="C232" i="41"/>
  <c r="M165"/>
  <c r="B60"/>
  <c r="M36" i="38"/>
  <c r="H193" i="29"/>
  <c r="G18" i="38"/>
  <c r="G63" i="33"/>
  <c r="V229" i="29"/>
  <c r="G13" i="41"/>
  <c r="D178" i="35"/>
  <c r="H56" i="41"/>
  <c r="D223"/>
  <c r="D114" i="35"/>
  <c r="D12"/>
  <c r="B55" i="33"/>
  <c r="L232" i="35"/>
  <c r="I193" i="33"/>
  <c r="F27" i="43"/>
  <c r="L170" i="37"/>
  <c r="G17" i="28"/>
  <c r="B128" i="38"/>
  <c r="M40" i="33"/>
  <c r="G124" i="43"/>
  <c r="B181" i="33"/>
  <c r="G160" i="41"/>
  <c r="C258" i="37"/>
  <c r="I253"/>
  <c r="C55" i="38"/>
  <c r="M88" i="33"/>
  <c r="B68" i="28"/>
  <c r="D11" i="37"/>
  <c r="M66" i="43"/>
  <c r="V217" i="38"/>
  <c r="D114" i="43"/>
  <c r="G172" i="38"/>
  <c r="G138" i="35"/>
  <c r="M194" i="37"/>
  <c r="V39" i="38"/>
  <c r="C50" i="41"/>
  <c r="L205" i="29"/>
  <c r="H160" i="28"/>
  <c r="I205" i="37"/>
  <c r="M67" i="43"/>
  <c r="I247" i="37"/>
  <c r="C237" i="41"/>
  <c r="G141" i="38"/>
  <c r="M105"/>
  <c r="C53" i="37"/>
  <c r="V103" i="38"/>
  <c r="D116" i="37"/>
  <c r="G162"/>
  <c r="G77" i="28"/>
  <c r="B143" i="41"/>
  <c r="B22" i="33"/>
  <c r="B50" i="41"/>
  <c r="G52" i="28"/>
  <c r="I155"/>
  <c r="B193" i="43"/>
  <c r="B116" i="37"/>
  <c r="D103" i="35"/>
  <c r="V138" i="38"/>
  <c r="V114" i="43"/>
  <c r="D285" i="35"/>
  <c r="B45" i="43"/>
  <c r="V194" i="33"/>
  <c r="D139" i="37"/>
  <c r="I141"/>
  <c r="G157" i="28"/>
  <c r="G102" i="43"/>
  <c r="G25" i="28"/>
  <c r="D185" i="38"/>
  <c r="V217" i="29"/>
  <c r="F132" i="38"/>
  <c r="C173" i="37"/>
  <c r="M127" i="41"/>
  <c r="F202" i="38"/>
  <c r="M92"/>
  <c r="V79" i="37"/>
  <c r="G118" i="35"/>
  <c r="H170" i="38"/>
  <c r="F59" i="43"/>
  <c r="C95" i="28"/>
  <c r="H173" i="37"/>
  <c r="V84" i="43"/>
  <c r="V165"/>
  <c r="C19" i="28"/>
  <c r="L54"/>
  <c r="I118" i="43"/>
  <c r="M142" i="41"/>
  <c r="M182" i="43"/>
  <c r="I178" i="35"/>
  <c r="V129" i="28"/>
  <c r="V66"/>
  <c r="H175" i="33"/>
  <c r="D38" i="28"/>
  <c r="B51" i="38"/>
  <c r="H133" i="35"/>
  <c r="M199" i="38"/>
  <c r="D236" i="35"/>
  <c r="B208" i="38"/>
  <c r="D142"/>
  <c r="D48" i="37"/>
  <c r="V137" i="35"/>
  <c r="V168"/>
  <c r="C162" i="41"/>
  <c r="B208" i="37"/>
  <c r="G182" i="43"/>
  <c r="M52" i="35"/>
  <c r="V95" i="33"/>
  <c r="D42"/>
  <c r="G14" i="43"/>
  <c r="C176" i="33"/>
  <c r="F118" i="43"/>
  <c r="M115" i="37"/>
  <c r="V20" i="38"/>
  <c r="D12" i="28"/>
  <c r="G185" i="41"/>
  <c r="I228"/>
  <c r="G218" i="29"/>
  <c r="I6" i="37"/>
  <c r="F235" i="38"/>
  <c r="I97" i="41"/>
  <c r="V31" i="43"/>
  <c r="M155" i="38"/>
  <c r="G166" i="41"/>
  <c r="M16" i="28"/>
  <c r="M240" i="38"/>
  <c r="C8" i="41"/>
  <c r="M109" i="33"/>
  <c r="M27" i="37"/>
  <c r="C33" i="38"/>
  <c r="B32" i="41"/>
  <c r="H223"/>
  <c r="M163" i="37"/>
  <c r="V56" i="29"/>
  <c r="B142" i="38"/>
  <c r="G171" i="41"/>
  <c r="M187"/>
  <c r="G101" i="38"/>
  <c r="H47" i="37"/>
  <c r="L151" i="41"/>
  <c r="C175" i="35"/>
  <c r="B122" i="38"/>
  <c r="F119" i="35"/>
  <c r="M33" i="41"/>
  <c r="I226" i="29"/>
  <c r="C118" i="35"/>
  <c r="D188" i="33"/>
  <c r="I74" i="38"/>
  <c r="V238" i="37"/>
  <c r="I90" i="38"/>
  <c r="H166" i="37"/>
  <c r="D135" i="41"/>
  <c r="F25" i="38"/>
  <c r="V28" i="28"/>
  <c r="I201" i="29"/>
  <c r="M68" i="37"/>
  <c r="D204"/>
  <c r="M105" i="35"/>
  <c r="L188" i="29"/>
  <c r="D72" i="38"/>
  <c r="I44" i="43"/>
  <c r="D159" i="38"/>
  <c r="L117" i="35"/>
  <c r="M126" i="37"/>
  <c r="D145" i="29"/>
  <c r="F58" i="37"/>
  <c r="G181" i="38"/>
  <c r="D92" i="43"/>
  <c r="I151" i="33"/>
  <c r="L5" i="43"/>
  <c r="G125" i="35"/>
  <c r="F247" i="37"/>
  <c r="M57" i="33"/>
  <c r="F123" i="38"/>
  <c r="G68" i="33"/>
  <c r="H149" i="28"/>
  <c r="C159" i="33"/>
  <c r="G33" i="38"/>
  <c r="V275" i="35"/>
  <c r="C190" i="38"/>
  <c r="G119"/>
  <c r="M24" i="37"/>
  <c r="D156"/>
  <c r="H161" i="43"/>
  <c r="I186" i="35"/>
  <c r="D87" i="41"/>
  <c r="G239" i="29"/>
  <c r="I229" i="35"/>
  <c r="G219" i="29"/>
  <c r="F106" i="33"/>
  <c r="C207" i="29"/>
  <c r="I152" i="33"/>
  <c r="M91" i="37"/>
  <c r="L69"/>
  <c r="B241" i="35"/>
  <c r="H21" i="41"/>
  <c r="V174" i="29"/>
  <c r="D14" i="38"/>
  <c r="H219" i="41"/>
  <c r="G12" i="28"/>
  <c r="G194" i="35"/>
  <c r="H181" i="28"/>
  <c r="L82" i="38"/>
  <c r="C106" i="33"/>
  <c r="C88"/>
  <c r="F70" i="41"/>
  <c r="V74" i="29"/>
  <c r="C177" i="35"/>
  <c r="M167" i="43"/>
  <c r="C265" i="37"/>
  <c r="V32" i="41"/>
  <c r="I130" i="28"/>
  <c r="B43" i="35"/>
  <c r="D124" i="38"/>
  <c r="H78" i="35"/>
  <c r="L179" i="41"/>
  <c r="D236"/>
  <c r="I215" i="37"/>
  <c r="I148" i="38"/>
  <c r="B199" i="41"/>
  <c r="V65" i="35"/>
  <c r="F97" i="28"/>
  <c r="F155" i="41"/>
  <c r="C37" i="37"/>
  <c r="L50" i="35"/>
  <c r="D87" i="28"/>
  <c r="D179" i="43"/>
  <c r="C179" i="38"/>
  <c r="D119" i="37"/>
  <c r="L127" i="41"/>
  <c r="D151"/>
  <c r="M85" i="28"/>
  <c r="G198" i="33"/>
  <c r="V233" i="29"/>
  <c r="L55" i="41"/>
  <c r="I74" i="35"/>
  <c r="L203" i="37"/>
  <c r="G137" i="28"/>
  <c r="C188" i="38"/>
  <c r="H170" i="43"/>
  <c r="V128" i="38"/>
  <c r="G10" i="35"/>
  <c r="H51" i="41"/>
  <c r="I192" i="35"/>
  <c r="D117" i="37"/>
  <c r="L9" i="28"/>
  <c r="H22" i="35"/>
  <c r="I273"/>
  <c r="H57" i="37"/>
  <c r="B167"/>
  <c r="L61" i="38"/>
  <c r="G26"/>
  <c r="L24" i="43"/>
  <c r="B69" i="33"/>
  <c r="I21"/>
  <c r="F218" i="38"/>
  <c r="I28"/>
  <c r="B257" i="35"/>
  <c r="I281"/>
  <c r="I199" i="38"/>
  <c r="C58"/>
  <c r="C60" i="37"/>
  <c r="V128" i="35"/>
  <c r="B224" i="38"/>
  <c r="V147"/>
  <c r="H134" i="29"/>
  <c r="F176" i="33"/>
  <c r="H84" i="38"/>
  <c r="M128"/>
  <c r="F30" i="28"/>
  <c r="I161" i="29"/>
  <c r="C98" i="41"/>
  <c r="B13" i="37"/>
  <c r="M104"/>
  <c r="M130" i="35"/>
  <c r="M20"/>
  <c r="M207" i="37"/>
  <c r="V189"/>
  <c r="H209" i="38"/>
  <c r="I130" i="33"/>
  <c r="M83"/>
  <c r="M139" i="28"/>
  <c r="B45" i="33"/>
  <c r="I51" i="35"/>
  <c r="M277"/>
  <c r="C46"/>
  <c r="C23"/>
  <c r="B236" i="38"/>
  <c r="M77" i="37"/>
  <c r="V26" i="29"/>
  <c r="V202" i="38"/>
  <c r="M129" i="35"/>
  <c r="F207" i="37"/>
  <c r="M160" i="29"/>
  <c r="G96" i="37"/>
  <c r="M171" i="43"/>
  <c r="F172" i="37"/>
  <c r="G131" i="33"/>
  <c r="G82" i="35"/>
  <c r="M79" i="37"/>
  <c r="D36" i="33"/>
  <c r="M125"/>
  <c r="V51" i="35"/>
  <c r="D254"/>
  <c r="G86" i="41"/>
  <c r="G130" i="38"/>
  <c r="L129" i="28"/>
  <c r="H157" i="33"/>
  <c r="I252" i="37"/>
  <c r="G189" i="28"/>
  <c r="L67" i="33"/>
  <c r="L111" i="28"/>
  <c r="M171" i="37"/>
  <c r="M278" i="35"/>
  <c r="G270"/>
  <c r="I106" i="38"/>
  <c r="L222" i="33"/>
  <c r="M9"/>
  <c r="G171" i="43"/>
  <c r="F254" i="35"/>
  <c r="M155"/>
  <c r="V44" i="33"/>
  <c r="G142" i="28"/>
  <c r="D167" i="41"/>
  <c r="F27" i="37"/>
  <c r="C103" i="43"/>
  <c r="G22" i="35"/>
  <c r="M16" i="37"/>
  <c r="M34" i="35"/>
  <c r="L41" i="28"/>
  <c r="I91" i="38"/>
  <c r="G137" i="43"/>
  <c r="B74" i="33"/>
  <c r="B21" i="28"/>
  <c r="D106" i="35"/>
  <c r="M118" i="33"/>
  <c r="G221" i="29"/>
  <c r="I197" i="35"/>
  <c r="G111" i="41"/>
  <c r="H182" i="28"/>
  <c r="F172" i="29"/>
  <c r="F246" i="35"/>
  <c r="M232" i="37"/>
  <c r="V22" i="41"/>
  <c r="I98" i="35"/>
  <c r="D87" i="43"/>
  <c r="H121" i="38"/>
  <c r="H166" i="35"/>
  <c r="V49"/>
  <c r="M108" i="43"/>
  <c r="V116" i="33"/>
  <c r="B98"/>
  <c r="F149" i="43"/>
  <c r="V51"/>
  <c r="I4" i="41"/>
  <c r="D67" i="28"/>
  <c r="B266" i="37"/>
  <c r="D215" i="33"/>
  <c r="D59" i="37"/>
  <c r="V207" i="29"/>
  <c r="D187"/>
  <c r="M200" i="33"/>
  <c r="I271" i="35"/>
  <c r="M180"/>
  <c r="D6" i="41"/>
  <c r="F76" i="43"/>
  <c r="L180" i="37"/>
  <c r="D104"/>
  <c r="M176" i="41"/>
  <c r="L208" i="38"/>
  <c r="M231" i="29"/>
  <c r="M130"/>
  <c r="V47" i="41"/>
  <c r="L109" i="38"/>
  <c r="V21"/>
  <c r="H116"/>
  <c r="C141" i="41"/>
  <c r="B58" i="38"/>
  <c r="H80" i="37"/>
  <c r="V168"/>
  <c r="B107" i="28"/>
  <c r="I61" i="43"/>
  <c r="C162" i="37"/>
  <c r="G148" i="33"/>
  <c r="B7"/>
  <c r="M180" i="43"/>
  <c r="V120" i="28"/>
  <c r="V228" i="41"/>
  <c r="F37" i="43"/>
  <c r="B119" i="35"/>
  <c r="L140"/>
  <c r="C34" i="37"/>
  <c r="M53" i="43"/>
  <c r="C131" i="28"/>
  <c r="C162" i="33"/>
  <c r="G92" i="41"/>
  <c r="C117" i="35"/>
  <c r="H219" i="29"/>
  <c r="B19" i="37"/>
  <c r="G240" i="35"/>
  <c r="G74" i="28"/>
  <c r="C48" i="33"/>
  <c r="V11"/>
  <c r="V158" i="35"/>
  <c r="I213" i="29"/>
  <c r="L156" i="35"/>
  <c r="V39"/>
  <c r="L45" i="43"/>
  <c r="D192" i="29"/>
  <c r="L161" i="41"/>
  <c r="L171" i="38"/>
  <c r="M154" i="43"/>
  <c r="G130" i="41"/>
  <c r="D13" i="37"/>
  <c r="B187" i="33"/>
  <c r="M31"/>
  <c r="G89" i="38"/>
  <c r="I183" i="29"/>
  <c r="L42" i="33"/>
  <c r="G41" i="37"/>
  <c r="G169"/>
  <c r="F161" i="38"/>
  <c r="B240" i="37"/>
  <c r="B127" i="29"/>
  <c r="V144"/>
  <c r="V64"/>
  <c r="M200"/>
  <c r="L120" i="37"/>
  <c r="L66" i="43"/>
  <c r="H83" i="38"/>
  <c r="D248" i="37"/>
  <c r="G70" i="41"/>
  <c r="H232" i="29"/>
  <c r="M106" i="33"/>
  <c r="V175" i="38"/>
  <c r="M109"/>
  <c r="C276" i="35"/>
  <c r="F152" i="38"/>
  <c r="I218" i="41"/>
  <c r="C42" i="37"/>
  <c r="V68" i="35"/>
  <c r="I35" i="38"/>
  <c r="I171" i="35"/>
  <c r="C4" i="37"/>
  <c r="V194" i="35"/>
  <c r="C18" i="41"/>
  <c r="G202"/>
  <c r="M193" i="29"/>
  <c r="V240" i="38"/>
  <c r="G110"/>
  <c r="M93" i="28"/>
  <c r="F187" i="37"/>
  <c r="F66" i="28"/>
  <c r="B158" i="41"/>
  <c r="M7"/>
  <c r="G201" i="33"/>
  <c r="F107" i="28"/>
  <c r="D192" i="35"/>
  <c r="H75" i="43"/>
  <c r="M102" i="38"/>
  <c r="L243"/>
  <c r="M242" i="37"/>
  <c r="H152" i="29"/>
  <c r="F171" i="38"/>
  <c r="F127" i="33"/>
  <c r="H200" i="35"/>
  <c r="H128" i="41"/>
  <c r="I133" i="28"/>
  <c r="D144" i="29"/>
  <c r="I250" i="37"/>
  <c r="M77" i="33"/>
  <c r="C282" i="35"/>
  <c r="B75" i="33"/>
  <c r="M195"/>
  <c r="B130" i="41"/>
  <c r="H54" i="35"/>
  <c r="H126" i="37"/>
  <c r="V224"/>
  <c r="M112"/>
  <c r="B207" i="35"/>
  <c r="H204" i="37"/>
  <c r="V91" i="29"/>
  <c r="G6" i="35"/>
  <c r="H84" i="37"/>
  <c r="I33" i="28"/>
  <c r="M136"/>
  <c r="I208" i="37"/>
  <c r="C46"/>
  <c r="V75" i="41"/>
  <c r="M261" i="35"/>
  <c r="I217" i="41"/>
  <c r="H18" i="33"/>
  <c r="L235" i="38"/>
  <c r="H172" i="41"/>
  <c r="D194" i="28"/>
  <c r="G16" i="43"/>
  <c r="I115" i="35"/>
  <c r="D233" i="37"/>
  <c r="F216" i="35"/>
  <c r="M114" i="33"/>
  <c r="V214"/>
  <c r="I42" i="35"/>
  <c r="G27" i="38"/>
  <c r="F70" i="43"/>
  <c r="L102" i="35"/>
  <c r="B243" i="37"/>
  <c r="F127" i="28"/>
  <c r="H20" i="37"/>
  <c r="G171" i="35"/>
  <c r="G75"/>
  <c r="I149" i="33"/>
  <c r="G14"/>
  <c r="D50" i="43"/>
  <c r="I55" i="37"/>
  <c r="V77" i="41"/>
  <c r="I67" i="35"/>
  <c r="F7" i="43"/>
  <c r="V56" i="28"/>
  <c r="H189" i="29"/>
  <c r="F98" i="35"/>
  <c r="B86" i="43"/>
  <c r="C16" i="38"/>
  <c r="M61" i="35"/>
  <c r="M218" i="33"/>
  <c r="V111" i="37"/>
  <c r="V178" i="38"/>
  <c r="C237"/>
  <c r="F261" i="37"/>
  <c r="F69" i="33"/>
  <c r="H77" i="35"/>
  <c r="H21" i="37"/>
  <c r="I196" i="41"/>
  <c r="D58" i="38"/>
  <c r="F243" i="37"/>
  <c r="B60" i="28"/>
  <c r="G11" i="38"/>
  <c r="V269" i="37"/>
  <c r="L193" i="33"/>
  <c r="G21" i="41"/>
  <c r="G97" i="28"/>
  <c r="D41" i="37"/>
  <c r="M37" i="41"/>
  <c r="L12" i="38"/>
  <c r="F131" i="43"/>
  <c r="C36" i="28"/>
  <c r="C187" i="37"/>
  <c r="H158"/>
  <c r="I176" i="35"/>
  <c r="V216" i="33"/>
  <c r="M63" i="37"/>
  <c r="F206" i="33"/>
  <c r="B37" i="41"/>
  <c r="D191" i="38"/>
  <c r="H224" i="33"/>
  <c r="B190"/>
  <c r="B193" i="37"/>
  <c r="M11" i="41"/>
  <c r="H208" i="33"/>
  <c r="B143" i="29"/>
  <c r="C40" i="28"/>
  <c r="L77" i="43"/>
  <c r="M205" i="33"/>
  <c r="I178" i="38"/>
  <c r="C82" i="28"/>
  <c r="V6" i="43"/>
  <c r="D152" i="29"/>
  <c r="H14" i="38"/>
  <c r="B10" i="35"/>
  <c r="I120" i="43"/>
  <c r="L29" i="37"/>
  <c r="L131" i="43"/>
  <c r="M162" i="29"/>
  <c r="F107" i="38"/>
  <c r="H25" i="28"/>
  <c r="B136" i="43"/>
  <c r="V150" i="29"/>
  <c r="D150" i="33"/>
  <c r="V255" i="35"/>
  <c r="M25" i="33"/>
  <c r="I111"/>
  <c r="V170" i="38"/>
  <c r="B109" i="37"/>
  <c r="H49" i="38"/>
  <c r="L43" i="33"/>
  <c r="B232" i="35"/>
  <c r="V19" i="29"/>
  <c r="C70" i="41"/>
  <c r="L36" i="37"/>
  <c r="V115" i="29"/>
  <c r="F90" i="35"/>
  <c r="L220" i="38"/>
  <c r="F6" i="35"/>
  <c r="L203" i="41"/>
  <c r="I19"/>
  <c r="H179" i="43"/>
  <c r="I162" i="28"/>
  <c r="L149" i="43"/>
  <c r="I79" i="38"/>
  <c r="C237" i="35"/>
  <c r="D28" i="43"/>
  <c r="H211" i="35"/>
  <c r="D214" i="41"/>
  <c r="C157" i="35"/>
  <c r="C238"/>
  <c r="D31" i="38"/>
  <c r="C39" i="28"/>
  <c r="V108" i="41"/>
  <c r="L47" i="35"/>
  <c r="C45" i="43"/>
  <c r="H56"/>
  <c r="I92" i="28"/>
  <c r="C70" i="33"/>
  <c r="V47" i="29"/>
  <c r="H226" i="33"/>
  <c r="M90" i="37"/>
  <c r="D191" i="28"/>
  <c r="V53" i="43"/>
  <c r="V208" i="35"/>
  <c r="D190" i="43"/>
  <c r="I121" i="28"/>
  <c r="H281" i="35"/>
  <c r="M3"/>
  <c r="M211"/>
  <c r="G3" i="41"/>
  <c r="M143" i="29"/>
  <c r="B133" i="37"/>
  <c r="L181" i="41"/>
  <c r="M204"/>
  <c r="I125" i="28"/>
  <c r="B205" i="33"/>
  <c r="H142" i="41"/>
  <c r="G56"/>
  <c r="G34" i="33"/>
  <c r="L140" i="41"/>
  <c r="B228"/>
  <c r="D178" i="33"/>
  <c r="I42" i="28"/>
  <c r="C201" i="37"/>
  <c r="G129" i="29"/>
  <c r="B146"/>
  <c r="C236"/>
  <c r="H168"/>
  <c r="F92" i="28"/>
  <c r="G20" i="41"/>
  <c r="L233" i="38"/>
  <c r="F112" i="33"/>
  <c r="L245" i="35"/>
  <c r="V132"/>
  <c r="I29" i="38"/>
  <c r="V7" i="35"/>
  <c r="V6" i="41"/>
  <c r="C263" i="35"/>
  <c r="D153" i="43"/>
  <c r="L28" i="41"/>
  <c r="L184"/>
  <c r="D256" i="37"/>
  <c r="C239" i="29"/>
  <c r="C206"/>
  <c r="V191"/>
  <c r="B118" i="28"/>
  <c r="V231" i="41"/>
  <c r="I87" i="38"/>
  <c r="H239" i="37"/>
  <c r="L97" i="38"/>
  <c r="V159" i="43"/>
  <c r="F73" i="28"/>
  <c r="L16" i="37"/>
  <c r="D140" i="38"/>
  <c r="C42" i="43"/>
  <c r="L87" i="41"/>
  <c r="I134" i="43"/>
  <c r="F42" i="33"/>
  <c r="V159" i="35"/>
  <c r="V38" i="41"/>
  <c r="D171" i="43"/>
  <c r="C114" i="28"/>
  <c r="B251" i="35"/>
  <c r="C178"/>
  <c r="M189" i="29"/>
  <c r="D86" i="43"/>
  <c r="C235" i="35"/>
  <c r="C179" i="29"/>
  <c r="V47" i="35"/>
  <c r="G168" i="29"/>
  <c r="H87" i="33"/>
  <c r="V77" i="38"/>
  <c r="I8" i="43"/>
  <c r="V217" i="33"/>
  <c r="D98" i="35"/>
  <c r="G115" i="33"/>
  <c r="V31" i="28"/>
  <c r="I127"/>
  <c r="V143" i="33"/>
  <c r="V254" i="37"/>
  <c r="B230" i="38"/>
  <c r="M237"/>
  <c r="M35" i="33"/>
  <c r="C16" i="37"/>
  <c r="L170" i="33"/>
  <c r="L177" i="28"/>
  <c r="V264" i="35"/>
  <c r="B170" i="43"/>
  <c r="L54" i="37"/>
  <c r="B195" i="28"/>
  <c r="L210" i="35"/>
  <c r="F168"/>
  <c r="D98" i="33"/>
  <c r="V115" i="38"/>
  <c r="F42" i="37"/>
  <c r="I26" i="41"/>
  <c r="I246" i="35"/>
  <c r="B88" i="37"/>
  <c r="H148" i="28"/>
  <c r="L149" i="35"/>
  <c r="I187" i="28"/>
  <c r="B161" i="29"/>
  <c r="I209" i="38"/>
  <c r="F8" i="33"/>
  <c r="M117" i="35"/>
  <c r="I69"/>
  <c r="H155" i="41"/>
  <c r="I98" i="37"/>
  <c r="G177" i="41"/>
  <c r="F102" i="33"/>
  <c r="V180" i="28"/>
  <c r="I16" i="35"/>
  <c r="L204"/>
  <c r="F31"/>
  <c r="D102" i="41"/>
  <c r="M150" i="35"/>
  <c r="V56" i="43"/>
  <c r="F146" i="28"/>
  <c r="D106" i="38"/>
  <c r="L137" i="37"/>
  <c r="B77" i="43"/>
  <c r="F154" i="37"/>
  <c r="B33" i="41"/>
  <c r="C217" i="35"/>
  <c r="G44" i="38"/>
  <c r="F191" i="29"/>
  <c r="B157" i="38"/>
  <c r="F120" i="41"/>
  <c r="I202" i="33"/>
  <c r="H200" i="37"/>
  <c r="D133" i="43"/>
  <c r="L123" i="37"/>
  <c r="M238"/>
  <c r="L177" i="29"/>
  <c r="I98" i="28"/>
  <c r="L36" i="38"/>
  <c r="B137" i="35"/>
  <c r="M195" i="37"/>
  <c r="F175" i="43"/>
  <c r="L57" i="33"/>
  <c r="L159" i="28"/>
  <c r="H83" i="35"/>
  <c r="F21" i="33"/>
  <c r="F77" i="41"/>
  <c r="H183" i="35"/>
  <c r="H201" i="29"/>
  <c r="D184" i="28"/>
  <c r="V10" i="43"/>
  <c r="V166" i="29"/>
  <c r="L4" i="37"/>
  <c r="I166"/>
  <c r="H141" i="43"/>
  <c r="I248" i="38"/>
  <c r="H132" i="28"/>
  <c r="H178" i="35"/>
  <c r="B145" i="29"/>
  <c r="M255" i="37"/>
  <c r="F53" i="33"/>
  <c r="L205"/>
  <c r="B213" i="41"/>
  <c r="I190" i="43"/>
  <c r="D180"/>
  <c r="M72" i="41"/>
  <c r="G195"/>
  <c r="V88" i="38"/>
  <c r="G45"/>
  <c r="M172"/>
  <c r="D244"/>
  <c r="V186" i="28"/>
  <c r="L116" i="33"/>
  <c r="B24" i="41"/>
  <c r="M86" i="33"/>
  <c r="B80" i="28"/>
  <c r="V26" i="37"/>
  <c r="G172" i="43"/>
  <c r="D171" i="41"/>
  <c r="F181" i="37"/>
  <c r="V156" i="38"/>
  <c r="M240" i="35"/>
  <c r="G16" i="28"/>
  <c r="B186" i="37"/>
  <c r="B190" i="29"/>
  <c r="G152" i="33"/>
  <c r="C243" i="37"/>
  <c r="G155" i="33"/>
  <c r="C174" i="28"/>
  <c r="V17" i="38"/>
  <c r="D109"/>
  <c r="D125" i="28"/>
  <c r="V18" i="43"/>
  <c r="H164"/>
  <c r="H131" i="37"/>
  <c r="D55" i="38"/>
  <c r="H37" i="35"/>
  <c r="F122"/>
  <c r="G43" i="43"/>
  <c r="M37" i="37"/>
  <c r="C213" i="38"/>
  <c r="F110" i="37"/>
  <c r="D19" i="38"/>
  <c r="L58"/>
  <c r="H125" i="29"/>
  <c r="L218"/>
  <c r="D213" i="33"/>
  <c r="G120" i="38"/>
  <c r="L111" i="35"/>
  <c r="M187" i="29"/>
  <c r="G20" i="37"/>
  <c r="F82" i="33"/>
  <c r="B209" i="29"/>
  <c r="V190" i="35"/>
  <c r="D154" i="33"/>
  <c r="B227" i="41"/>
  <c r="H61" i="37"/>
  <c r="H93" i="41"/>
  <c r="L143" i="35"/>
  <c r="I34" i="41"/>
  <c r="C130" i="28"/>
  <c r="B128" i="37"/>
  <c r="H42" i="33"/>
  <c r="V163" i="38"/>
  <c r="H7" i="43"/>
  <c r="I77" i="35"/>
  <c r="V32" i="43"/>
  <c r="L92" i="28"/>
  <c r="F192" i="38"/>
  <c r="G159" i="33"/>
  <c r="L142"/>
  <c r="I53" i="38"/>
  <c r="V21" i="33"/>
  <c r="D81" i="41"/>
  <c r="C191" i="29"/>
  <c r="H121" i="41"/>
  <c r="I229" i="37"/>
  <c r="V112" i="38"/>
  <c r="C52" i="35"/>
  <c r="D22" i="38"/>
  <c r="B93" i="37"/>
  <c r="M132" i="35"/>
  <c r="C61" i="41"/>
  <c r="B124" i="28"/>
  <c r="L209" i="37"/>
  <c r="D125" i="41"/>
  <c r="H236" i="29"/>
  <c r="H59" i="28"/>
  <c r="M242" i="29"/>
  <c r="H166" i="41"/>
  <c r="H189" i="35"/>
  <c r="G175" i="37"/>
  <c r="V174" i="28"/>
  <c r="M164" i="33"/>
  <c r="G110" i="41"/>
  <c r="L67"/>
  <c r="D207" i="35"/>
  <c r="I156" i="38"/>
  <c r="L195" i="29"/>
  <c r="D201" i="41"/>
  <c r="C79" i="37"/>
  <c r="F224"/>
  <c r="F248" i="35"/>
  <c r="F168" i="29"/>
  <c r="I168" i="43"/>
  <c r="D95" i="28"/>
  <c r="V74"/>
  <c r="I194"/>
  <c r="L235" i="41"/>
  <c r="V183"/>
  <c r="B264" i="35"/>
  <c r="G25"/>
  <c r="V161" i="41"/>
  <c r="D117" i="28"/>
  <c r="I113" i="35"/>
  <c r="C87" i="41"/>
  <c r="V205" i="35"/>
  <c r="V64" i="38"/>
  <c r="L31"/>
  <c r="L156" i="33"/>
  <c r="L161" i="35"/>
  <c r="M11" i="37"/>
  <c r="G64" i="38"/>
  <c r="D18" i="43"/>
  <c r="H8" i="35"/>
  <c r="B27"/>
  <c r="I147" i="37"/>
  <c r="V66"/>
  <c r="I39" i="43"/>
  <c r="V118"/>
  <c r="C53" i="33"/>
  <c r="V191"/>
  <c r="M148" i="38"/>
  <c r="G55" i="41"/>
  <c r="H233" i="33"/>
  <c r="L242" i="37"/>
  <c r="B283" i="35"/>
  <c r="I99" i="41"/>
  <c r="D140" i="28"/>
  <c r="B32"/>
  <c r="D286" i="35"/>
  <c r="M50" i="33"/>
  <c r="I146" i="28"/>
  <c r="H187" i="41"/>
  <c r="H3" i="37"/>
  <c r="M193" i="35"/>
  <c r="L112" i="33"/>
  <c r="G36" i="43"/>
  <c r="H113"/>
  <c r="L269" i="35"/>
  <c r="V39" i="28"/>
  <c r="V217" i="41"/>
  <c r="B26" i="28"/>
  <c r="M39" i="35"/>
  <c r="V126" i="29"/>
  <c r="D63" i="38"/>
  <c r="H58" i="33"/>
  <c r="B107" i="43"/>
  <c r="H274" i="35"/>
  <c r="G26" i="28"/>
  <c r="H70" i="35"/>
  <c r="I31" i="41"/>
  <c r="V29" i="33"/>
  <c r="G252" i="37"/>
  <c r="G98"/>
  <c r="B138" i="35"/>
  <c r="D204"/>
  <c r="G185" i="29"/>
  <c r="H100" i="41"/>
  <c r="L36" i="28"/>
  <c r="V89" i="33"/>
  <c r="H237" i="37"/>
  <c r="C185" i="33"/>
  <c r="I167" i="41"/>
  <c r="D151" i="28"/>
  <c r="I169" i="38"/>
  <c r="F114" i="41"/>
  <c r="I139" i="43"/>
  <c r="H47" i="28"/>
  <c r="D174" i="29"/>
  <c r="G21" i="37"/>
  <c r="F6" i="41"/>
  <c r="H201"/>
  <c r="C80" i="43"/>
  <c r="C153" i="37"/>
  <c r="V237"/>
  <c r="D127" i="35"/>
  <c r="M115" i="33"/>
  <c r="C212" i="37"/>
  <c r="G162" i="35"/>
  <c r="V6" i="37"/>
  <c r="L6" i="41"/>
  <c r="B73"/>
  <c r="F111" i="33"/>
  <c r="M88" i="43"/>
  <c r="B36" i="41"/>
  <c r="B88"/>
  <c r="B151" i="35"/>
  <c r="D113"/>
  <c r="M179" i="28"/>
  <c r="V155" i="33"/>
  <c r="G143" i="28"/>
  <c r="M114" i="43"/>
  <c r="C49" i="38"/>
  <c r="H95" i="37"/>
  <c r="H79" i="43"/>
  <c r="F46" i="38"/>
  <c r="I124" i="33"/>
  <c r="G94" i="37"/>
  <c r="I66" i="33"/>
  <c r="H93" i="38"/>
  <c r="L59" i="35"/>
  <c r="I60" i="38"/>
  <c r="M266" i="35"/>
  <c r="B152" i="41"/>
  <c r="D65"/>
  <c r="L226" i="37"/>
  <c r="B127" i="35"/>
  <c r="H190" i="38"/>
  <c r="H217" i="41"/>
  <c r="B235" i="38"/>
  <c r="G154" i="35"/>
  <c r="D193" i="28"/>
  <c r="C37" i="38"/>
  <c r="C103" i="28"/>
  <c r="B204" i="29"/>
  <c r="M232" i="35"/>
  <c r="M158" i="33"/>
  <c r="F160" i="41"/>
  <c r="I19" i="28"/>
  <c r="D195" i="37"/>
  <c r="L179"/>
  <c r="G238" i="29"/>
  <c r="V195" i="43"/>
  <c r="G31" i="28"/>
  <c r="B34" i="41"/>
  <c r="H217" i="37"/>
  <c r="D193" i="43"/>
  <c r="H61" i="35"/>
  <c r="H260" i="37"/>
  <c r="H160"/>
  <c r="B172" i="43"/>
  <c r="C47" i="33"/>
  <c r="M113"/>
  <c r="D281" i="35"/>
  <c r="I40" i="43"/>
  <c r="F173" i="29"/>
  <c r="L105" i="41"/>
  <c r="B68" i="35"/>
  <c r="H209" i="41"/>
  <c r="V24" i="33"/>
  <c r="C41" i="38"/>
  <c r="L264" i="37"/>
  <c r="H190" i="28"/>
  <c r="F50" i="33"/>
  <c r="F63" i="35"/>
  <c r="D152" i="43"/>
  <c r="M75" i="38"/>
  <c r="G134"/>
  <c r="H254" i="35"/>
  <c r="C242" i="38"/>
  <c r="H124"/>
  <c r="C80" i="35"/>
  <c r="F139" i="37"/>
  <c r="M11" i="35"/>
  <c r="V265" i="37"/>
  <c r="D43" i="35"/>
  <c r="V282"/>
  <c r="I176" i="29"/>
  <c r="C128" i="37"/>
  <c r="M46" i="41"/>
  <c r="B63" i="28"/>
  <c r="I131" i="41"/>
  <c r="I182"/>
  <c r="D42" i="37"/>
  <c r="H202" i="29"/>
  <c r="V47" i="28"/>
  <c r="V204" i="29"/>
  <c r="M6" i="37"/>
  <c r="H85" i="43"/>
  <c r="D262" i="37"/>
  <c r="C178" i="43"/>
  <c r="C138" i="28"/>
  <c r="C121" i="38"/>
  <c r="H111" i="43"/>
  <c r="L107" i="41"/>
  <c r="I51" i="28"/>
  <c r="M36"/>
  <c r="D6" i="37"/>
  <c r="H76" i="33"/>
  <c r="C88" i="43"/>
  <c r="V132" i="29"/>
  <c r="M170" i="28"/>
  <c r="C187" i="41"/>
  <c r="I79" i="37"/>
  <c r="M201" i="38"/>
  <c r="M58" i="43"/>
  <c r="G84"/>
  <c r="V248" i="37"/>
  <c r="C178" i="28"/>
  <c r="H118" i="33"/>
  <c r="C115" i="35"/>
  <c r="M221"/>
  <c r="V148" i="29"/>
  <c r="M35" i="38"/>
  <c r="F184" i="28"/>
  <c r="D260" i="35"/>
  <c r="H223" i="29"/>
  <c r="V235"/>
  <c r="F133"/>
  <c r="F104" i="28"/>
  <c r="C191" i="41"/>
  <c r="C88" i="35"/>
  <c r="D134" i="37"/>
  <c r="G177"/>
  <c r="C9" i="43"/>
  <c r="L70" i="33"/>
  <c r="H204"/>
  <c r="H237" i="29"/>
  <c r="I192" i="28"/>
  <c r="V29" i="35"/>
  <c r="G82" i="28"/>
  <c r="I211" i="35"/>
  <c r="D178" i="28"/>
  <c r="G149" i="29"/>
  <c r="C53" i="35"/>
  <c r="H174" i="28"/>
  <c r="L239" i="41"/>
  <c r="G286" i="35"/>
  <c r="I183" i="41"/>
  <c r="M162" i="28"/>
  <c r="C80" i="37"/>
  <c r="F143" i="38"/>
  <c r="M222" i="37"/>
  <c r="G25" i="38"/>
  <c r="D139" i="29"/>
  <c r="M203" i="28"/>
  <c r="G143" i="37"/>
  <c r="D95" i="38"/>
  <c r="V132" i="43"/>
  <c r="B83" i="35"/>
  <c r="I27"/>
  <c r="B157" i="43"/>
  <c r="I220" i="41"/>
  <c r="G15" i="38"/>
  <c r="F221" i="35"/>
  <c r="B226" i="37"/>
  <c r="I40" i="38"/>
  <c r="V69" i="37"/>
  <c r="H57" i="33"/>
  <c r="G91" i="28"/>
  <c r="I202" i="29"/>
  <c r="B35" i="41"/>
  <c r="L245" i="38"/>
  <c r="D174" i="33"/>
  <c r="C177" i="29"/>
  <c r="B106" i="41"/>
  <c r="M77" i="43"/>
  <c r="G63" i="28"/>
  <c r="F117" i="35"/>
  <c r="F11" i="38"/>
  <c r="F21" i="28"/>
  <c r="F109"/>
  <c r="B88" i="35"/>
  <c r="D86" i="33"/>
  <c r="I13" i="38"/>
  <c r="C181" i="41"/>
  <c r="V149" i="35"/>
  <c r="D118" i="28"/>
  <c r="G34" i="43"/>
  <c r="G12"/>
  <c r="I134" i="35"/>
  <c r="F131"/>
  <c r="V205" i="29"/>
  <c r="L114" i="41"/>
  <c r="I175" i="38"/>
  <c r="B199" i="29"/>
  <c r="H44" i="43"/>
  <c r="H123" i="33"/>
  <c r="I145" i="29"/>
  <c r="B3" i="43"/>
  <c r="M228" i="38"/>
  <c r="H134" i="33"/>
  <c r="B6" i="43"/>
  <c r="L130" i="29"/>
  <c r="M72" i="37"/>
  <c r="B119"/>
  <c r="M89"/>
  <c r="G64" i="41"/>
  <c r="B41" i="38"/>
  <c r="H170" i="35"/>
  <c r="C153" i="29"/>
  <c r="B156" i="28"/>
  <c r="F198" i="41"/>
  <c r="C5" i="28"/>
  <c r="M190" i="41"/>
  <c r="C86" i="38"/>
  <c r="V118" i="29"/>
  <c r="B66" i="35"/>
  <c r="G125" i="29"/>
  <c r="M78" i="38"/>
  <c r="B85" i="33"/>
  <c r="I183" i="43"/>
  <c r="L145"/>
  <c r="C232" i="29"/>
  <c r="L119" i="35"/>
  <c r="D35"/>
  <c r="H126" i="43"/>
  <c r="I165"/>
  <c r="V229" i="33"/>
  <c r="B42" i="43"/>
  <c r="B126" i="37"/>
  <c r="M142" i="43"/>
  <c r="C227" i="37"/>
  <c r="B166" i="43"/>
  <c r="D68" i="28"/>
  <c r="I143"/>
  <c r="D113" i="41"/>
  <c r="G192" i="43"/>
  <c r="H68" i="28"/>
  <c r="H190" i="29"/>
  <c r="V227"/>
  <c r="L244" i="37"/>
  <c r="D148" i="43"/>
  <c r="L94" i="33"/>
  <c r="C167"/>
  <c r="G40" i="35"/>
  <c r="D51" i="38"/>
  <c r="G117"/>
  <c r="F4" i="37"/>
  <c r="G206" i="38"/>
  <c r="V105" i="43"/>
  <c r="G7" i="41"/>
  <c r="F28" i="37"/>
  <c r="F17" i="43"/>
  <c r="I25" i="37"/>
  <c r="H72" i="43"/>
  <c r="D98" i="37"/>
  <c r="B120" i="28"/>
  <c r="C65" i="38"/>
  <c r="D133" i="37"/>
  <c r="G165" i="41"/>
  <c r="I202" i="35"/>
  <c r="L148" i="37"/>
  <c r="C187" i="29"/>
  <c r="B247" i="35"/>
  <c r="D228" i="37"/>
  <c r="H194" i="28"/>
  <c r="V220" i="29"/>
  <c r="F208" i="41"/>
  <c r="L6" i="33"/>
  <c r="F211" i="37"/>
  <c r="B229" i="33"/>
  <c r="D166" i="38"/>
  <c r="F216" i="41"/>
  <c r="C90" i="43"/>
  <c r="L238" i="29"/>
  <c r="L153" i="33"/>
  <c r="I184" i="38"/>
  <c r="D53" i="33"/>
  <c r="H144" i="43"/>
  <c r="C157"/>
  <c r="G21"/>
  <c r="H186" i="35"/>
  <c r="F52" i="37"/>
  <c r="F18"/>
  <c r="V27" i="41"/>
  <c r="I138" i="43"/>
  <c r="I41" i="35"/>
  <c r="G231"/>
  <c r="B129" i="33"/>
  <c r="C6" i="43"/>
  <c r="V25" i="33"/>
  <c r="M238" i="29"/>
  <c r="D208"/>
  <c r="F32" i="43"/>
  <c r="I150" i="33"/>
  <c r="B174" i="37"/>
  <c r="G198"/>
  <c r="I180" i="33"/>
  <c r="I112" i="28"/>
  <c r="G45" i="33"/>
  <c r="I86" i="28"/>
  <c r="D97" i="33"/>
  <c r="L51" i="43"/>
  <c r="D236" i="38"/>
  <c r="G202" i="28"/>
  <c r="D119" i="33"/>
  <c r="H111" i="35"/>
  <c r="C212"/>
  <c r="D61" i="41"/>
  <c r="V152"/>
  <c r="L201" i="33"/>
  <c r="L60" i="38"/>
  <c r="V262" i="37"/>
  <c r="B96" i="43"/>
  <c r="G206" i="41"/>
  <c r="I23" i="43"/>
  <c r="D126" i="33"/>
  <c r="G153" i="29"/>
  <c r="G5" i="43"/>
  <c r="H50" i="41"/>
  <c r="L216"/>
  <c r="D76" i="37"/>
  <c r="H213"/>
  <c r="H18" i="28"/>
  <c r="G217" i="38"/>
  <c r="M185" i="28"/>
  <c r="D176" i="41"/>
  <c r="D119" i="28"/>
  <c r="H87"/>
  <c r="L212" i="29"/>
  <c r="F95" i="35"/>
  <c r="B153" i="28"/>
  <c r="D199" i="35"/>
  <c r="C13" i="37"/>
  <c r="G23" i="43"/>
  <c r="I207" i="33"/>
  <c r="G6" i="41"/>
  <c r="B18" i="33"/>
  <c r="B168" i="28"/>
  <c r="C135" i="37"/>
  <c r="V108" i="43"/>
  <c r="F201" i="41"/>
  <c r="I243" i="38"/>
  <c r="D117" i="41"/>
  <c r="B132" i="38"/>
  <c r="V174"/>
  <c r="V139" i="35"/>
  <c r="I196" i="37"/>
  <c r="D8" i="35"/>
  <c r="B256"/>
  <c r="I96" i="41"/>
  <c r="V192" i="38"/>
  <c r="C225" i="29"/>
  <c r="I115" i="38"/>
  <c r="F62" i="37"/>
  <c r="G191" i="38"/>
  <c r="B100" i="33"/>
  <c r="F113" i="35"/>
  <c r="D160" i="29"/>
  <c r="L62" i="35"/>
  <c r="C87"/>
  <c r="B97" i="28"/>
  <c r="M190" i="35"/>
  <c r="D23" i="43"/>
  <c r="I175" i="28"/>
  <c r="F160" i="33"/>
  <c r="H12"/>
  <c r="L188"/>
  <c r="H221" i="38"/>
  <c r="V53" i="29"/>
  <c r="M9" i="38"/>
  <c r="H88"/>
  <c r="H95" i="43"/>
  <c r="H214" i="29"/>
  <c r="C253" i="37"/>
  <c r="D103"/>
  <c r="G271" i="35"/>
  <c r="D71" i="38"/>
  <c r="H169" i="28"/>
  <c r="D227" i="33"/>
  <c r="F236" i="38"/>
  <c r="V161" i="28"/>
  <c r="V73" i="35"/>
  <c r="B16" i="28"/>
  <c r="F34" i="33"/>
  <c r="H97" i="38"/>
  <c r="M201" i="29"/>
  <c r="G204" i="41"/>
  <c r="G175" i="35"/>
  <c r="V102" i="29"/>
  <c r="I73" i="33"/>
  <c r="F131"/>
  <c r="F145" i="38"/>
  <c r="C184" i="35"/>
  <c r="F90" i="38"/>
  <c r="D140" i="35"/>
  <c r="D185" i="28"/>
  <c r="C70" i="35"/>
  <c r="L239"/>
  <c r="C106" i="28"/>
  <c r="L64" i="35"/>
  <c r="B61" i="43"/>
  <c r="V3" i="41"/>
  <c r="D202" i="29"/>
  <c r="V33" i="35"/>
  <c r="M154"/>
  <c r="I15" i="28"/>
  <c r="B62"/>
  <c r="B177"/>
  <c r="H100" i="35"/>
  <c r="H45" i="38"/>
  <c r="F37" i="33"/>
  <c r="B174" i="41"/>
  <c r="L236"/>
  <c r="B152" i="29"/>
  <c r="I38" i="35"/>
  <c r="L159" i="37"/>
  <c r="M279" i="35"/>
  <c r="B9" i="37"/>
  <c r="C31" i="33"/>
  <c r="L159"/>
  <c r="M47" i="35"/>
  <c r="H66"/>
  <c r="D142" i="28"/>
  <c r="F91" i="41"/>
  <c r="H32" i="38"/>
  <c r="M102" i="37"/>
  <c r="L154" i="29"/>
  <c r="D133" i="35"/>
  <c r="H64" i="38"/>
  <c r="M233" i="29"/>
  <c r="C203" i="33"/>
  <c r="D107" i="41"/>
  <c r="I35" i="28"/>
  <c r="D79" i="33"/>
  <c r="I152" i="41"/>
  <c r="F261" i="35"/>
  <c r="L285"/>
  <c r="G76" i="37"/>
  <c r="C187" i="38"/>
  <c r="L172" i="37"/>
  <c r="C180"/>
  <c r="G6" i="38"/>
  <c r="V226" i="35"/>
  <c r="H191" i="41"/>
  <c r="B52" i="35"/>
  <c r="H78" i="37"/>
  <c r="I39"/>
  <c r="C281" i="35"/>
  <c r="B81" i="37"/>
  <c r="B278" i="35"/>
  <c r="D123" i="37"/>
  <c r="G211" i="38"/>
  <c r="L141" i="35"/>
  <c r="H141" i="37"/>
  <c r="B13" i="41"/>
  <c r="G17" i="37"/>
  <c r="F91" i="38"/>
  <c r="I33" i="41"/>
  <c r="M30" i="43"/>
  <c r="C26" i="38"/>
  <c r="D213"/>
  <c r="I232" i="35"/>
  <c r="D133" i="28"/>
  <c r="B105" i="41"/>
  <c r="V12"/>
  <c r="M26" i="38"/>
  <c r="B163" i="33"/>
  <c r="G80"/>
  <c r="I99" i="37"/>
  <c r="G141" i="29"/>
  <c r="F105" i="37"/>
  <c r="H65" i="38"/>
  <c r="M18" i="43"/>
  <c r="G124" i="28"/>
  <c r="D55" i="41"/>
  <c r="V79" i="29"/>
  <c r="I69" i="33"/>
  <c r="G106" i="43"/>
  <c r="B22" i="35"/>
  <c r="F185"/>
  <c r="D51" i="37"/>
  <c r="M178" i="43"/>
  <c r="C190" i="41"/>
  <c r="V143" i="28"/>
  <c r="I103" i="38"/>
  <c r="G192" i="37"/>
  <c r="F205" i="38"/>
  <c r="F119" i="37"/>
  <c r="V147" i="33"/>
  <c r="D167" i="37"/>
  <c r="F180" i="35"/>
  <c r="V169" i="29"/>
  <c r="I219" i="35"/>
  <c r="V207" i="41"/>
  <c r="V108" i="37"/>
  <c r="H62" i="41"/>
  <c r="L43" i="37"/>
  <c r="D57" i="35"/>
  <c r="G202" i="33"/>
  <c r="G245" i="38"/>
  <c r="L32" i="33"/>
  <c r="M175" i="35"/>
  <c r="D142" i="29"/>
  <c r="V45" i="41"/>
  <c r="L193" i="35"/>
  <c r="C182" i="41"/>
  <c r="G80" i="28"/>
  <c r="G176" i="41"/>
  <c r="L221" i="38"/>
  <c r="G73" i="43"/>
  <c r="C178" i="38"/>
  <c r="B148" i="29"/>
  <c r="B232" i="41"/>
  <c r="B95" i="37"/>
  <c r="B55"/>
  <c r="M91" i="43"/>
  <c r="L237" i="38"/>
  <c r="I137" i="29"/>
  <c r="L62" i="43"/>
  <c r="C227" i="33"/>
  <c r="L134" i="37"/>
  <c r="M29" i="35"/>
  <c r="D13" i="43"/>
  <c r="L259" i="37"/>
  <c r="C85" i="35"/>
  <c r="M233"/>
  <c r="F22" i="38"/>
  <c r="V239" i="37"/>
  <c r="L132" i="43"/>
  <c r="I89" i="28"/>
  <c r="B264" i="37"/>
  <c r="M198" i="41"/>
  <c r="D123" i="28"/>
  <c r="G78" i="43"/>
  <c r="G49" i="33"/>
  <c r="I247" i="35"/>
  <c r="M57" i="41"/>
  <c r="F139" i="29"/>
  <c r="B131" i="33"/>
  <c r="C141" i="29"/>
  <c r="I82" i="43"/>
  <c r="H111" i="38"/>
  <c r="I211" i="41"/>
  <c r="H242" i="29"/>
  <c r="H226"/>
  <c r="F35" i="28"/>
  <c r="L178" i="38"/>
  <c r="G157" i="29"/>
  <c r="B31" i="33"/>
  <c r="C106" i="35"/>
  <c r="C126" i="41"/>
  <c r="D82" i="43"/>
  <c r="C11" i="33"/>
  <c r="C146" i="43"/>
  <c r="V33" i="41"/>
  <c r="M59" i="37"/>
  <c r="V198" i="29"/>
  <c r="H19" i="33"/>
  <c r="D15" i="41"/>
  <c r="H133"/>
  <c r="D18"/>
  <c r="M168" i="33"/>
  <c r="F27" i="41"/>
  <c r="V89" i="35"/>
  <c r="I74" i="41"/>
  <c r="C49"/>
  <c r="V30" i="35"/>
  <c r="D270"/>
  <c r="H148" i="38"/>
  <c r="M15" i="43"/>
  <c r="G36" i="35"/>
  <c r="V187" i="33"/>
  <c r="G79" i="41"/>
  <c r="D130" i="37"/>
  <c r="G205" i="35"/>
  <c r="H30" i="28"/>
  <c r="F84" i="33"/>
  <c r="H145" i="37"/>
  <c r="V134" i="35"/>
  <c r="V220" i="33"/>
  <c r="D147" i="28"/>
  <c r="B194" i="35"/>
  <c r="L15" i="38"/>
  <c r="V53" i="28"/>
  <c r="C130" i="41"/>
  <c r="I117"/>
  <c r="V101" i="29"/>
  <c r="M184" i="37"/>
  <c r="H186" i="28"/>
  <c r="C113" i="41"/>
  <c r="M169"/>
  <c r="L115" i="35"/>
  <c r="M5" i="28"/>
  <c r="H266" i="35"/>
  <c r="G104" i="33"/>
  <c r="C59" i="37"/>
  <c r="M9" i="28"/>
  <c r="L150" i="35"/>
  <c r="M63" i="38"/>
  <c r="L194" i="28"/>
  <c r="D5" i="38"/>
  <c r="G218"/>
  <c r="F183" i="33"/>
  <c r="M171" i="41"/>
  <c r="V230"/>
  <c r="D59" i="43"/>
  <c r="G146"/>
  <c r="L182" i="29"/>
  <c r="H255" i="37"/>
  <c r="I192" i="29"/>
  <c r="V164" i="41"/>
  <c r="H23"/>
  <c r="G100" i="37"/>
  <c r="B112" i="41"/>
  <c r="L168" i="33"/>
  <c r="G175" i="29"/>
  <c r="B157" i="28"/>
  <c r="B104" i="38"/>
  <c r="D133"/>
  <c r="C7"/>
  <c r="C85" i="33"/>
  <c r="M155" i="41"/>
  <c r="D76" i="33"/>
  <c r="B171" i="28"/>
  <c r="H136"/>
  <c r="V238" i="41"/>
  <c r="G24" i="33"/>
  <c r="L41" i="35"/>
  <c r="C184" i="37"/>
  <c r="V82" i="43"/>
  <c r="M74" i="38"/>
  <c r="B237" i="41"/>
  <c r="C65" i="33"/>
  <c r="H7" i="38"/>
  <c r="I60" i="37"/>
  <c r="C122" i="35"/>
  <c r="C230" i="33"/>
  <c r="V95" i="35"/>
  <c r="V103"/>
  <c r="F35" i="43"/>
  <c r="V164" i="35"/>
  <c r="C90" i="33"/>
  <c r="I119" i="41"/>
  <c r="M165" i="28"/>
  <c r="G27"/>
  <c r="V174" i="43"/>
  <c r="L263" i="37"/>
  <c r="C39" i="43"/>
  <c r="D112" i="33"/>
  <c r="C145" i="41"/>
  <c r="V206" i="37"/>
  <c r="L156"/>
  <c r="V190" i="28"/>
  <c r="M235" i="37"/>
  <c r="F25" i="43"/>
  <c r="I132" i="41"/>
  <c r="L87" i="37"/>
  <c r="B42" i="33"/>
  <c r="F257" i="37"/>
  <c r="F202" i="41"/>
  <c r="I225" i="37"/>
  <c r="C60" i="35"/>
  <c r="M115"/>
  <c r="V93" i="43"/>
  <c r="G62"/>
  <c r="C31" i="35"/>
  <c r="B64" i="38"/>
  <c r="F53" i="43"/>
  <c r="F143" i="28"/>
  <c r="L224" i="38"/>
  <c r="V246"/>
  <c r="F177"/>
  <c r="M187" i="35"/>
  <c r="M94" i="37"/>
  <c r="C86" i="43"/>
  <c r="C100" i="35"/>
  <c r="L262" i="37"/>
  <c r="M32" i="33"/>
  <c r="G12"/>
  <c r="V63" i="41"/>
  <c r="F115"/>
  <c r="M63" i="33"/>
  <c r="V98" i="29"/>
  <c r="V33"/>
  <c r="G222" i="37"/>
  <c r="D58" i="43"/>
  <c r="H19" i="38"/>
  <c r="L175" i="37"/>
  <c r="H161" i="29"/>
  <c r="L126" i="37"/>
  <c r="I118" i="33"/>
  <c r="C124" i="43"/>
  <c r="G256" i="35"/>
  <c r="L146" i="29"/>
  <c r="G215" i="38"/>
  <c r="B40" i="43"/>
  <c r="L110" i="28"/>
  <c r="V127"/>
  <c r="L154" i="37"/>
  <c r="D61" i="35"/>
  <c r="M110"/>
  <c r="M81" i="38"/>
  <c r="I158" i="43"/>
  <c r="C183" i="33"/>
  <c r="I92" i="41"/>
  <c r="L5" i="37"/>
  <c r="F169" i="41"/>
  <c r="F17" i="37"/>
  <c r="B142" i="33"/>
  <c r="L103" i="43"/>
  <c r="B77" i="37"/>
  <c r="M120" i="28"/>
  <c r="I205" i="33"/>
  <c r="L17"/>
  <c r="I249" i="35"/>
  <c r="F244" i="38"/>
  <c r="G219" i="41"/>
  <c r="M143" i="35"/>
  <c r="H50" i="38"/>
  <c r="G158" i="43"/>
  <c r="C112"/>
  <c r="L152" i="38"/>
  <c r="M216" i="35"/>
  <c r="L150" i="43"/>
  <c r="F36"/>
  <c r="V243" i="38"/>
  <c r="G239" i="41"/>
  <c r="F191" i="28"/>
  <c r="D233" i="35"/>
  <c r="G212"/>
  <c r="C216" i="38"/>
  <c r="D163" i="37"/>
  <c r="L92" i="35"/>
  <c r="F117" i="37"/>
  <c r="F183" i="29"/>
  <c r="F216"/>
  <c r="M149"/>
  <c r="G135" i="38"/>
  <c r="G130" i="35"/>
  <c r="M117" i="28"/>
  <c r="F149" i="33"/>
  <c r="C218" i="38"/>
  <c r="D164" i="28"/>
  <c r="D123" i="35"/>
  <c r="F52" i="41"/>
  <c r="G134"/>
  <c r="B149" i="38"/>
  <c r="V98" i="37"/>
  <c r="V168" i="41"/>
  <c r="G204" i="29"/>
  <c r="H12" i="38"/>
  <c r="V44"/>
  <c r="C80" i="41"/>
  <c r="C129" i="33"/>
  <c r="B66" i="38"/>
  <c r="M3"/>
  <c r="C63"/>
  <c r="M37" i="43"/>
  <c r="G112"/>
  <c r="F17" i="35"/>
  <c r="B207" i="29"/>
  <c r="I144" i="37"/>
  <c r="D26" i="28"/>
  <c r="L42" i="37"/>
  <c r="D159"/>
  <c r="L31" i="33"/>
  <c r="H78" i="41"/>
  <c r="B198" i="29"/>
  <c r="I27" i="28"/>
  <c r="L64" i="38"/>
  <c r="B254" i="37"/>
  <c r="C222"/>
  <c r="G155"/>
  <c r="D159" i="43"/>
  <c r="D37" i="37"/>
  <c r="M156" i="38"/>
  <c r="B105" i="43"/>
  <c r="I46" i="33"/>
  <c r="I10" i="43"/>
  <c r="G167"/>
  <c r="H85" i="37"/>
  <c r="C125"/>
  <c r="V183"/>
  <c r="V167" i="38"/>
  <c r="F46" i="37"/>
  <c r="D204" i="38"/>
  <c r="G215" i="41"/>
  <c r="L100"/>
  <c r="B112" i="28"/>
  <c r="B4" i="37"/>
  <c r="B102" i="35"/>
  <c r="D227" i="37"/>
  <c r="D147" i="38"/>
  <c r="B249" i="37"/>
  <c r="G48" i="41"/>
  <c r="V180" i="43"/>
  <c r="D121" i="33"/>
  <c r="D143"/>
  <c r="L44" i="28"/>
  <c r="C192" i="37"/>
  <c r="M123"/>
  <c r="F79" i="43"/>
  <c r="G118" i="28"/>
  <c r="F242" i="29"/>
  <c r="H71" i="37"/>
  <c r="G158" i="28"/>
  <c r="M212" i="35"/>
  <c r="H69" i="33"/>
  <c r="B106" i="43"/>
  <c r="H283" i="35"/>
  <c r="M107" i="33"/>
  <c r="I54"/>
  <c r="B114" i="37"/>
  <c r="L195" i="35"/>
  <c r="M129" i="41"/>
  <c r="L137" i="28"/>
  <c r="I228" i="33"/>
  <c r="F183" i="37"/>
  <c r="B46" i="33"/>
  <c r="D155" i="43"/>
  <c r="D81"/>
  <c r="V72"/>
  <c r="D14" i="28"/>
  <c r="D30" i="33"/>
  <c r="V235" i="38"/>
  <c r="V5" i="37"/>
  <c r="I242"/>
  <c r="D79" i="38"/>
  <c r="G65" i="43"/>
  <c r="F72" i="35"/>
  <c r="B177" i="29"/>
  <c r="I89" i="41"/>
  <c r="L170" i="38"/>
  <c r="D238"/>
  <c r="C164" i="33"/>
  <c r="I129" i="38"/>
  <c r="F157" i="33"/>
  <c r="G123"/>
  <c r="H113" i="41"/>
  <c r="M200" i="28"/>
  <c r="D75" i="37"/>
  <c r="V97" i="38"/>
  <c r="H229" i="35"/>
  <c r="F191" i="37"/>
  <c r="L203" i="28"/>
  <c r="M270" i="35"/>
  <c r="L175" i="28"/>
  <c r="B187" i="38"/>
  <c r="V157" i="33"/>
  <c r="D150" i="38"/>
  <c r="L175" i="33"/>
  <c r="G96" i="28"/>
  <c r="H31" i="38"/>
  <c r="I11" i="35"/>
  <c r="F193" i="41"/>
  <c r="D221" i="35"/>
  <c r="H230" i="33"/>
  <c r="I89" i="35"/>
  <c r="C225" i="38"/>
  <c r="C167" i="37"/>
  <c r="D15" i="38"/>
  <c r="G158" i="35"/>
  <c r="I107" i="41"/>
  <c r="C11" i="37"/>
  <c r="H52" i="33"/>
  <c r="B159" i="41"/>
  <c r="G182" i="29"/>
  <c r="G188" i="37"/>
  <c r="I17" i="35"/>
  <c r="V241" i="38"/>
  <c r="C45" i="35"/>
  <c r="D224" i="37"/>
  <c r="D89" i="35"/>
  <c r="C112" i="37"/>
  <c r="L118" i="41"/>
  <c r="I212" i="33"/>
  <c r="G208" i="41"/>
  <c r="B100" i="35"/>
  <c r="M130" i="33"/>
  <c r="V135" i="41"/>
  <c r="G244" i="37"/>
  <c r="M6" i="33"/>
  <c r="B184" i="43"/>
  <c r="D40"/>
  <c r="I286" i="35"/>
  <c r="V149" i="38"/>
  <c r="L252" i="35"/>
  <c r="B79" i="38"/>
  <c r="L164" i="33"/>
  <c r="D102"/>
  <c r="V128" i="28"/>
  <c r="H186" i="33"/>
  <c r="B232" i="29"/>
  <c r="M58" i="41"/>
  <c r="C129" i="35"/>
  <c r="H192" i="43"/>
  <c r="L196" i="37"/>
  <c r="G21" i="38"/>
  <c r="I20"/>
  <c r="F168"/>
  <c r="H16"/>
  <c r="F21" i="37"/>
  <c r="G103"/>
  <c r="H192" i="29"/>
  <c r="C155" i="33"/>
  <c r="D94" i="43"/>
  <c r="V28" i="35"/>
  <c r="F11" i="43"/>
  <c r="V211" i="41"/>
  <c r="C227" i="29"/>
  <c r="B127" i="33"/>
  <c r="V239" i="38"/>
  <c r="D178" i="43"/>
  <c r="F127" i="41"/>
  <c r="M152" i="37"/>
  <c r="G234" i="41"/>
  <c r="V260" i="37"/>
  <c r="M158" i="35"/>
  <c r="H248" i="37"/>
  <c r="L49" i="41"/>
  <c r="V40" i="38"/>
  <c r="B147" i="33"/>
  <c r="L124"/>
  <c r="B146" i="38"/>
  <c r="I166" i="35"/>
  <c r="F76" i="33"/>
  <c r="C140" i="43"/>
  <c r="D246" i="35"/>
  <c r="M106" i="43"/>
  <c r="C221" i="33"/>
  <c r="V57" i="41"/>
  <c r="D129" i="33"/>
  <c r="B204" i="28"/>
  <c r="H11" i="41"/>
  <c r="B63"/>
  <c r="H20" i="38"/>
  <c r="C202" i="35"/>
  <c r="L61" i="43"/>
  <c r="L187" i="28"/>
  <c r="B72" i="35"/>
  <c r="G266"/>
  <c r="L88" i="33"/>
  <c r="F122" i="37"/>
  <c r="H201"/>
  <c r="F193" i="29"/>
  <c r="M26" i="28"/>
  <c r="B16" i="38"/>
  <c r="L124" i="28"/>
  <c r="M214" i="38"/>
  <c r="L217" i="37"/>
  <c r="G72" i="35"/>
  <c r="M125" i="41"/>
  <c r="C20" i="43"/>
  <c r="V265" i="35"/>
  <c r="B126" i="28"/>
  <c r="V124" i="37"/>
  <c r="H162"/>
  <c r="L33" i="38"/>
  <c r="G237"/>
  <c r="I7" i="41"/>
  <c r="C152" i="35"/>
  <c r="I240"/>
  <c r="B53" i="38"/>
  <c r="M102" i="43"/>
  <c r="B185" i="41"/>
  <c r="M260" i="37"/>
  <c r="F30" i="38"/>
  <c r="D4"/>
  <c r="C85"/>
  <c r="G203" i="37"/>
  <c r="I231" i="35"/>
  <c r="D124" i="33"/>
  <c r="V62" i="35"/>
  <c r="L153" i="37"/>
  <c r="V142" i="28"/>
  <c r="C204"/>
  <c r="C183" i="43"/>
  <c r="G160"/>
  <c r="L152" i="29"/>
  <c r="M193" i="33"/>
  <c r="I128" i="28"/>
  <c r="F177" i="41"/>
  <c r="M37" i="35"/>
  <c r="C240" i="37"/>
  <c r="I230" i="35"/>
  <c r="G66" i="28"/>
  <c r="L280" i="35"/>
  <c r="G158" i="38"/>
  <c r="I164" i="37"/>
  <c r="D132" i="43"/>
  <c r="C52" i="28"/>
  <c r="H177" i="43"/>
  <c r="H32" i="37"/>
  <c r="V40" i="28"/>
  <c r="C17" i="41"/>
  <c r="I83" i="43"/>
  <c r="F5" i="35"/>
  <c r="D46" i="28"/>
  <c r="V124"/>
  <c r="L98" i="37"/>
  <c r="M167"/>
  <c r="B166" i="38"/>
  <c r="V127" i="33"/>
  <c r="D154" i="37"/>
  <c r="L195"/>
  <c r="B71" i="43"/>
  <c r="D110" i="28"/>
  <c r="D155" i="37"/>
  <c r="B168" i="35"/>
  <c r="F188" i="33"/>
  <c r="D45"/>
  <c r="G137" i="29"/>
  <c r="D19" i="41"/>
  <c r="G104" i="35"/>
  <c r="G265"/>
  <c r="L31" i="37"/>
  <c r="B114" i="38"/>
  <c r="L16" i="28"/>
  <c r="G121" i="41"/>
  <c r="L105" i="35"/>
  <c r="L34" i="41"/>
  <c r="C239"/>
  <c r="C60" i="28"/>
  <c r="C71" i="43"/>
  <c r="M248" i="37"/>
  <c r="B183" i="41"/>
  <c r="B164" i="28"/>
  <c r="G166" i="29"/>
  <c r="I110" i="35"/>
  <c r="C81" i="37"/>
  <c r="H180" i="41"/>
  <c r="H253" i="37"/>
  <c r="V43" i="29"/>
  <c r="L224" i="41"/>
  <c r="L91" i="38"/>
  <c r="D213" i="41"/>
  <c r="F212" i="35"/>
  <c r="I202" i="41"/>
  <c r="I142" i="37"/>
  <c r="V123" i="29"/>
  <c r="V123" i="38"/>
  <c r="I44"/>
  <c r="F109"/>
  <c r="B12" i="41"/>
  <c r="D50" i="37"/>
  <c r="V101" i="38"/>
  <c r="L130" i="33"/>
  <c r="B96" i="37"/>
  <c r="H219" i="38"/>
  <c r="V168" i="43"/>
  <c r="G119"/>
  <c r="G210" i="33"/>
  <c r="D15" i="37"/>
  <c r="I86" i="33"/>
  <c r="M188" i="29"/>
  <c r="F199" i="41"/>
  <c r="L59"/>
  <c r="D101" i="28"/>
  <c r="M160" i="33"/>
  <c r="V57" i="35"/>
  <c r="C185" i="29"/>
  <c r="D80" i="35"/>
  <c r="D122"/>
  <c r="I161" i="41"/>
  <c r="C119" i="37"/>
  <c r="F14" i="38"/>
  <c r="M57" i="35"/>
  <c r="C65" i="28"/>
  <c r="D59" i="35"/>
  <c r="F126"/>
  <c r="F135" i="37"/>
  <c r="F234" i="41"/>
  <c r="V91" i="38"/>
  <c r="H217"/>
  <c r="F92" i="35"/>
  <c r="C199" i="28"/>
  <c r="B254" i="35"/>
  <c r="M129" i="28"/>
  <c r="H67" i="41"/>
  <c r="C9" i="35"/>
  <c r="M56" i="38"/>
  <c r="H143" i="33"/>
  <c r="L213" i="38"/>
  <c r="L52" i="37"/>
  <c r="M58" i="33"/>
  <c r="I95" i="41"/>
  <c r="L247" i="35"/>
  <c r="H72" i="28"/>
  <c r="F62" i="41"/>
  <c r="H167" i="28"/>
  <c r="F68" i="37"/>
  <c r="D39" i="28"/>
  <c r="V215" i="41"/>
  <c r="L85" i="37"/>
  <c r="M208" i="41"/>
  <c r="H164" i="38"/>
  <c r="I20" i="41"/>
  <c r="C225" i="37"/>
  <c r="V148" i="43"/>
  <c r="I215" i="29"/>
  <c r="H248" i="35"/>
  <c r="H36" i="33"/>
  <c r="G152" i="41"/>
  <c r="M146" i="35"/>
  <c r="F7" i="38"/>
  <c r="V176" i="29"/>
  <c r="M133"/>
  <c r="G192" i="35"/>
  <c r="L27" i="28"/>
  <c r="V214" i="37"/>
  <c r="H49" i="43"/>
  <c r="L148" i="38"/>
  <c r="F128" i="43"/>
  <c r="H44" i="33"/>
  <c r="V126" i="35"/>
  <c r="B99" i="37"/>
  <c r="V119" i="41"/>
  <c r="G98" i="43"/>
  <c r="D130" i="28"/>
  <c r="L62" i="38"/>
  <c r="D220" i="37"/>
  <c r="H162" i="38"/>
  <c r="M124"/>
  <c r="H160" i="43"/>
  <c r="C124" i="38"/>
  <c r="F33" i="37"/>
  <c r="I132"/>
  <c r="G161" i="35"/>
  <c r="D30" i="38"/>
  <c r="G219" i="35"/>
  <c r="L267"/>
  <c r="F68" i="33"/>
  <c r="H129" i="43"/>
  <c r="C48" i="38"/>
  <c r="F252" i="35"/>
  <c r="F34" i="41"/>
  <c r="I184" i="28"/>
  <c r="D229" i="38"/>
  <c r="G84" i="33"/>
  <c r="V50" i="29"/>
  <c r="M186" i="33"/>
  <c r="C169" i="28"/>
  <c r="H196" i="41"/>
  <c r="D49"/>
  <c r="C208" i="35"/>
  <c r="G235" i="29"/>
  <c r="B29" i="43"/>
  <c r="D206" i="35"/>
  <c r="L84" i="38"/>
  <c r="V23" i="35"/>
  <c r="F85" i="43"/>
  <c r="D7" i="35"/>
  <c r="V90" i="33"/>
  <c r="L55" i="28"/>
  <c r="V184"/>
  <c r="V94" i="33"/>
  <c r="I173" i="43"/>
  <c r="M187" i="33"/>
  <c r="C133" i="37"/>
  <c r="B232" i="38"/>
  <c r="L204" i="29"/>
  <c r="M70" i="38"/>
  <c r="H187" i="29"/>
  <c r="M69" i="35"/>
  <c r="B36" i="37"/>
  <c r="D189" i="33"/>
  <c r="M161" i="37"/>
  <c r="M198" i="33"/>
  <c r="C285" i="35"/>
  <c r="H114" i="37"/>
  <c r="F55" i="28"/>
  <c r="B66" i="41"/>
  <c r="H131" i="35"/>
  <c r="V8"/>
  <c r="M32" i="41"/>
  <c r="L231" i="37"/>
  <c r="D221" i="41"/>
  <c r="L34" i="43"/>
  <c r="F231" i="37"/>
  <c r="G282" i="35"/>
  <c r="M48" i="33"/>
  <c r="D135" i="29"/>
  <c r="G178" i="35"/>
  <c r="B234" i="41"/>
  <c r="D234" i="37"/>
  <c r="L112" i="38"/>
  <c r="H25"/>
  <c r="D52" i="41"/>
  <c r="H193" i="43"/>
  <c r="L127" i="33"/>
  <c r="I117" i="38"/>
  <c r="L69" i="33"/>
  <c r="B51" i="41"/>
  <c r="V26" i="38"/>
  <c r="F123" i="28"/>
  <c r="B177" i="35"/>
  <c r="H168" i="41"/>
  <c r="G88" i="35"/>
  <c r="M14" i="43"/>
  <c r="I109" i="38"/>
  <c r="C20"/>
  <c r="G190" i="29"/>
  <c r="C20" i="35"/>
  <c r="H163" i="29"/>
  <c r="M138" i="28"/>
  <c r="F232" i="33"/>
  <c r="D29" i="43"/>
  <c r="G26" i="37"/>
  <c r="I220" i="35"/>
  <c r="G91"/>
  <c r="V68" i="38"/>
  <c r="G105" i="37"/>
  <c r="I207" i="35"/>
  <c r="M102" i="41"/>
  <c r="C154" i="29"/>
  <c r="L182" i="28"/>
  <c r="F100" i="35"/>
  <c r="V101" i="43"/>
  <c r="D211" i="35"/>
  <c r="L142" i="41"/>
  <c r="C84" i="43"/>
  <c r="H12" i="35"/>
  <c r="G185" i="28"/>
  <c r="V16" i="33"/>
  <c r="M142" i="38"/>
  <c r="L170" i="28"/>
  <c r="G10"/>
  <c r="H145" i="29"/>
  <c r="G144"/>
  <c r="V166" i="33"/>
  <c r="F237" i="29"/>
  <c r="B113" i="35"/>
  <c r="B84" i="38"/>
  <c r="C128" i="29"/>
  <c r="D60" i="35"/>
  <c r="D46" i="41"/>
  <c r="V241" i="35"/>
  <c r="C228" i="41"/>
  <c r="C163" i="28"/>
  <c r="V110" i="33"/>
  <c r="D24" i="28"/>
  <c r="L120" i="43"/>
  <c r="L106"/>
  <c r="V16" i="28"/>
  <c r="C102" i="33"/>
  <c r="V188" i="41"/>
  <c r="C91" i="38"/>
  <c r="C217" i="33"/>
  <c r="L206" i="38"/>
  <c r="F39" i="43"/>
  <c r="M200" i="35"/>
  <c r="G53" i="37"/>
  <c r="C133" i="41"/>
  <c r="G18" i="35"/>
  <c r="D114" i="33"/>
  <c r="V203" i="37"/>
  <c r="D269" i="35"/>
  <c r="I82" i="38"/>
  <c r="H237" i="35"/>
  <c r="B12" i="33"/>
  <c r="V80" i="29"/>
  <c r="I81" i="33"/>
  <c r="M83" i="38"/>
  <c r="D167"/>
  <c r="B222" i="41"/>
  <c r="I169" i="33"/>
  <c r="B41" i="35"/>
  <c r="V87" i="38"/>
  <c r="F217" i="35"/>
  <c r="H235" i="37"/>
  <c r="B61" i="28"/>
  <c r="C264" i="37"/>
  <c r="F133" i="38"/>
  <c r="B32" i="43"/>
  <c r="B237" i="35"/>
  <c r="D44" i="41"/>
  <c r="B225"/>
  <c r="F57" i="37"/>
  <c r="D235" i="38"/>
  <c r="H192" i="33"/>
  <c r="G127" i="41"/>
  <c r="L21" i="37"/>
  <c r="L177" i="43"/>
  <c r="V8" i="28"/>
  <c r="L284" i="35"/>
  <c r="C74"/>
  <c r="C168" i="41"/>
  <c r="I7" i="37"/>
  <c r="B200" i="28"/>
  <c r="D42" i="35"/>
  <c r="F266" i="37"/>
  <c r="C232" i="35"/>
  <c r="G107" i="37"/>
  <c r="L16" i="33"/>
  <c r="D129" i="43"/>
  <c r="V197" i="33"/>
  <c r="H148" i="43"/>
  <c r="F194"/>
  <c r="H131" i="33"/>
  <c r="C212" i="38"/>
  <c r="F31" i="43"/>
  <c r="V141" i="33"/>
  <c r="M192" i="28"/>
  <c r="F39" i="41"/>
  <c r="C185" i="28"/>
  <c r="I130" i="35"/>
  <c r="V76" i="28"/>
  <c r="V137"/>
  <c r="C152" i="41"/>
  <c r="C165" i="37"/>
  <c r="G235" i="41"/>
  <c r="F161"/>
  <c r="M180"/>
  <c r="G109"/>
  <c r="H35" i="38"/>
  <c r="B83" i="43"/>
  <c r="I253" i="35"/>
  <c r="V59" i="41"/>
  <c r="V57" i="28"/>
  <c r="G200" i="37"/>
  <c r="D195" i="29"/>
  <c r="L37" i="37"/>
  <c r="L47"/>
  <c r="D97" i="41"/>
  <c r="C135" i="38"/>
  <c r="L124" i="37"/>
  <c r="B128" i="41"/>
  <c r="G198" i="28"/>
  <c r="V116" i="35"/>
  <c r="B175" i="29"/>
  <c r="I190" i="33"/>
  <c r="G64"/>
  <c r="D241" i="37"/>
  <c r="G154" i="41"/>
  <c r="F30"/>
  <c r="B266" i="35"/>
  <c r="G13" i="43"/>
  <c r="G219" i="37"/>
  <c r="V118" i="35"/>
  <c r="M7" i="28"/>
  <c r="V169" i="38"/>
  <c r="D143" i="28"/>
  <c r="D158" i="35"/>
  <c r="G99" i="43"/>
  <c r="M94" i="28"/>
  <c r="F75" i="37"/>
  <c r="V147" i="28"/>
  <c r="D83" i="43"/>
  <c r="M67" i="35"/>
  <c r="V225" i="37"/>
  <c r="F163" i="43"/>
  <c r="M132" i="38"/>
  <c r="B221" i="37"/>
  <c r="G180" i="38"/>
  <c r="V96" i="29"/>
  <c r="V88" i="35"/>
  <c r="B226" i="38"/>
  <c r="C190" i="33"/>
  <c r="B110" i="43"/>
  <c r="L64" i="33"/>
  <c r="H156" i="37"/>
  <c r="L49" i="35"/>
  <c r="M192" i="33"/>
  <c r="G9" i="28"/>
  <c r="I107" i="43"/>
  <c r="F138" i="37"/>
  <c r="L27"/>
  <c r="M56" i="43"/>
  <c r="F161" i="28"/>
  <c r="H145"/>
  <c r="C56" i="37"/>
  <c r="M141" i="43"/>
  <c r="F137" i="41"/>
  <c r="F202" i="28"/>
  <c r="I27" i="38"/>
  <c r="M59" i="43"/>
  <c r="M105" i="28"/>
  <c r="V164" i="43"/>
  <c r="H93"/>
  <c r="B151"/>
  <c r="D118" i="35"/>
  <c r="B149" i="29"/>
  <c r="C87" i="43"/>
  <c r="D85" i="33"/>
  <c r="H37" i="41"/>
  <c r="F165"/>
  <c r="B89" i="35"/>
  <c r="B195" i="38"/>
  <c r="M179" i="41"/>
  <c r="V189" i="33"/>
  <c r="M188" i="28"/>
  <c r="C256" i="37"/>
  <c r="B55" i="43"/>
  <c r="F186"/>
  <c r="V34" i="37"/>
  <c r="D3" i="35"/>
  <c r="L70" i="28"/>
  <c r="H41" i="35"/>
  <c r="H224" i="29"/>
  <c r="F67" i="43"/>
  <c r="I18" i="38"/>
  <c r="V90" i="37"/>
  <c r="G81" i="43"/>
  <c r="I186" i="37"/>
  <c r="V220" i="41"/>
  <c r="I195" i="37"/>
  <c r="H65" i="43"/>
  <c r="B37" i="28"/>
  <c r="H24" i="43"/>
  <c r="H205" i="33"/>
  <c r="L256" i="37"/>
  <c r="F61" i="35"/>
  <c r="D74" i="41"/>
  <c r="D171" i="38"/>
  <c r="V29" i="29"/>
  <c r="I5" i="33"/>
  <c r="F220"/>
  <c r="D40" i="35"/>
  <c r="I161" i="28"/>
  <c r="F133" i="41"/>
  <c r="D71" i="35"/>
  <c r="H84" i="28"/>
  <c r="G75" i="41"/>
  <c r="G164" i="29"/>
  <c r="H23" i="38"/>
  <c r="D228" i="35"/>
  <c r="G232" i="41"/>
  <c r="G49" i="37"/>
  <c r="C121" i="41"/>
  <c r="L168"/>
  <c r="C208"/>
  <c r="C175" i="28"/>
  <c r="B30" i="35"/>
  <c r="C82" i="43"/>
  <c r="C153" i="38"/>
  <c r="G74" i="35"/>
  <c r="M97" i="33"/>
  <c r="L80" i="37"/>
  <c r="C155"/>
  <c r="B108" i="43"/>
  <c r="M111" i="28"/>
  <c r="L194" i="38"/>
  <c r="M215" i="29"/>
  <c r="M167" i="33"/>
  <c r="H110" i="38"/>
  <c r="F61" i="37"/>
  <c r="V131" i="33"/>
  <c r="B195" i="37"/>
  <c r="L138" i="29"/>
  <c r="C90" i="37"/>
  <c r="H102" i="28"/>
  <c r="D176" i="43"/>
  <c r="I232" i="29"/>
  <c r="B203" i="41"/>
  <c r="V93"/>
  <c r="H20" i="43"/>
  <c r="D149" i="29"/>
  <c r="L63" i="28"/>
  <c r="C13" i="43"/>
  <c r="G37"/>
  <c r="H244" i="35"/>
  <c r="M185"/>
  <c r="H81"/>
  <c r="F51" i="37"/>
  <c r="I24"/>
  <c r="M156" i="43"/>
  <c r="F231" i="35"/>
  <c r="C167" i="38"/>
  <c r="B97" i="43"/>
  <c r="V203" i="29"/>
  <c r="I62" i="28"/>
  <c r="G232" i="35"/>
  <c r="L79" i="41"/>
  <c r="I168"/>
  <c r="B265" i="35"/>
  <c r="G254" i="37"/>
  <c r="F169" i="43"/>
  <c r="M203" i="33"/>
  <c r="F150" i="41"/>
  <c r="L98" i="33"/>
  <c r="H270" i="35"/>
  <c r="H84" i="41"/>
  <c r="D240"/>
  <c r="F174"/>
  <c r="H214" i="37"/>
  <c r="F3" i="35"/>
  <c r="L141" i="33"/>
  <c r="F104" i="41"/>
  <c r="B45"/>
  <c r="D251" i="35"/>
  <c r="D196" i="28"/>
  <c r="L89" i="35"/>
  <c r="F120" i="33"/>
  <c r="G13" i="37"/>
  <c r="M191" i="29"/>
  <c r="I176" i="41"/>
  <c r="B156" i="43"/>
  <c r="M119" i="41"/>
  <c r="M183" i="33"/>
  <c r="G25" i="37"/>
  <c r="I136" i="29"/>
  <c r="M116" i="33"/>
  <c r="D165" i="43"/>
  <c r="G97"/>
  <c r="B181" i="41"/>
  <c r="B99" i="38"/>
  <c r="H11" i="33"/>
  <c r="L73" i="43"/>
  <c r="G141" i="37"/>
  <c r="G95" i="41"/>
  <c r="I229" i="29"/>
  <c r="L115" i="43"/>
  <c r="M78" i="37"/>
  <c r="C17"/>
  <c r="I24" i="41"/>
  <c r="H159" i="35"/>
  <c r="D131" i="33"/>
  <c r="G15" i="43"/>
  <c r="M204" i="28"/>
  <c r="D177" i="37"/>
  <c r="C105" i="38"/>
  <c r="M78" i="33"/>
  <c r="V93" i="28"/>
  <c r="G145" i="41"/>
  <c r="G93" i="43"/>
  <c r="C204" i="37"/>
  <c r="L208"/>
  <c r="M63" i="28"/>
  <c r="G86" i="43"/>
  <c r="I187" i="33"/>
  <c r="I91" i="41"/>
  <c r="F255" i="35"/>
  <c r="M143" i="37"/>
  <c r="D104" i="35"/>
  <c r="B80" i="38"/>
  <c r="F85" i="33"/>
  <c r="L45"/>
  <c r="G146" i="37"/>
  <c r="C137" i="29"/>
  <c r="I116" i="38"/>
  <c r="B27"/>
  <c r="B7" i="43"/>
  <c r="B211" i="33"/>
  <c r="I15" i="38"/>
  <c r="D184"/>
  <c r="H78" i="28"/>
  <c r="M18" i="33"/>
  <c r="B204"/>
  <c r="G161" i="41"/>
  <c r="B19" i="33"/>
  <c r="D162" i="28"/>
  <c r="M152" i="29"/>
  <c r="L12" i="35"/>
  <c r="C24" i="38"/>
  <c r="C210" i="29"/>
  <c r="D187" i="43"/>
  <c r="V104" i="35"/>
  <c r="G165" i="37"/>
  <c r="I22" i="35"/>
  <c r="H187" i="28"/>
  <c r="I62" i="35"/>
  <c r="C160" i="33"/>
  <c r="D258" i="37"/>
  <c r="G58" i="33"/>
  <c r="C122" i="28"/>
  <c r="H90" i="35"/>
  <c r="M254" i="37"/>
  <c r="M196" i="29"/>
  <c r="V64" i="33"/>
  <c r="V124" i="38"/>
  <c r="F62"/>
  <c r="H249" i="35"/>
  <c r="D186"/>
  <c r="F281"/>
  <c r="C96" i="33"/>
  <c r="I181" i="35"/>
  <c r="C16"/>
  <c r="V216" i="29"/>
  <c r="V81" i="37"/>
  <c r="F27" i="38"/>
  <c r="M187" i="43"/>
  <c r="D179" i="38"/>
  <c r="D72" i="41"/>
  <c r="D45" i="38"/>
  <c r="H70"/>
  <c r="L144"/>
  <c r="M125"/>
  <c r="I4" i="28"/>
  <c r="M81" i="35"/>
  <c r="I193" i="41"/>
  <c r="F144" i="33"/>
  <c r="L105" i="37"/>
  <c r="H62" i="33"/>
  <c r="C111" i="35"/>
  <c r="B82" i="28"/>
  <c r="I9" i="37"/>
  <c r="B162" i="41"/>
  <c r="F105" i="43"/>
  <c r="H170" i="33"/>
  <c r="G92" i="43"/>
  <c r="V64" i="28"/>
  <c r="I92" i="37"/>
  <c r="L223" i="35"/>
  <c r="C228" i="33"/>
  <c r="V101" i="28"/>
  <c r="M164" i="29"/>
  <c r="F8" i="41"/>
  <c r="C229" i="35"/>
  <c r="D157" i="28"/>
  <c r="B193" i="35"/>
  <c r="D192" i="28"/>
  <c r="D147" i="33"/>
  <c r="F238" i="35"/>
  <c r="D237" i="37"/>
  <c r="V38" i="33"/>
  <c r="I93" i="38"/>
  <c r="F158" i="29"/>
  <c r="F118" i="35"/>
  <c r="L158" i="29"/>
  <c r="G45" i="37"/>
  <c r="M71" i="38"/>
  <c r="L199" i="29"/>
  <c r="F183" i="35"/>
  <c r="H60" i="38"/>
  <c r="G38" i="41"/>
  <c r="C31" i="37"/>
  <c r="C170" i="33"/>
  <c r="I62" i="41"/>
  <c r="C40" i="33"/>
  <c r="I168"/>
  <c r="M196" i="35"/>
  <c r="F179" i="43"/>
  <c r="B154" i="41"/>
  <c r="D150" i="28"/>
  <c r="L185"/>
  <c r="C68"/>
  <c r="F185" i="43"/>
  <c r="F43" i="37"/>
  <c r="D150" i="29"/>
  <c r="V112" i="28"/>
  <c r="C34" i="43"/>
  <c r="H173" i="35"/>
  <c r="D128" i="29"/>
  <c r="B214" i="37"/>
  <c r="C229" i="41"/>
  <c r="V181" i="29"/>
  <c r="L74" i="41"/>
  <c r="M8" i="37"/>
  <c r="I227"/>
  <c r="C167" i="43"/>
  <c r="V30" i="38"/>
  <c r="G207"/>
  <c r="L43" i="43"/>
  <c r="C197" i="29"/>
  <c r="I183" i="37"/>
  <c r="I62"/>
  <c r="M92" i="35"/>
  <c r="V100" i="43"/>
  <c r="C150" i="41"/>
  <c r="L45"/>
  <c r="F185" i="28"/>
  <c r="H104" i="35"/>
  <c r="C147" i="33"/>
  <c r="C163" i="38"/>
  <c r="V238" i="35"/>
  <c r="B86" i="38"/>
  <c r="D91" i="41"/>
  <c r="C97" i="37"/>
  <c r="L151" i="43"/>
  <c r="L56" i="33"/>
  <c r="M189" i="41"/>
  <c r="F53" i="37"/>
  <c r="I197" i="33"/>
  <c r="M17" i="38"/>
  <c r="D91" i="28"/>
  <c r="C175" i="29"/>
  <c r="M16" i="35"/>
  <c r="D27"/>
  <c r="F216" i="38"/>
  <c r="V164"/>
  <c r="V162" i="29"/>
  <c r="M191" i="38"/>
  <c r="C181" i="29"/>
  <c r="L55" i="38"/>
  <c r="G34" i="35"/>
  <c r="B7" i="28"/>
  <c r="D83" i="37"/>
  <c r="F116" i="35"/>
  <c r="D128" i="28"/>
  <c r="L182" i="43"/>
  <c r="D170" i="28"/>
  <c r="I78"/>
  <c r="V102" i="41"/>
  <c r="I223" i="37"/>
  <c r="F163" i="41"/>
  <c r="F235" i="29"/>
  <c r="L194" i="43"/>
  <c r="M271" i="35"/>
  <c r="G44" i="43"/>
  <c r="D110" i="41"/>
  <c r="L221" i="29"/>
  <c r="F129" i="28"/>
  <c r="C190" i="35"/>
  <c r="M163" i="41"/>
  <c r="L193" i="29"/>
  <c r="D121" i="41"/>
  <c r="H90" i="28"/>
  <c r="B92" i="43"/>
  <c r="G54" i="38"/>
  <c r="G24" i="43"/>
  <c r="F71" i="41"/>
  <c r="H191" i="28"/>
  <c r="H91" i="33"/>
  <c r="L168" i="43"/>
  <c r="B63" i="33"/>
  <c r="V104" i="28"/>
  <c r="V273" i="35"/>
  <c r="C146" i="29"/>
  <c r="I218" i="37"/>
  <c r="B147" i="35"/>
  <c r="M223" i="38"/>
  <c r="D151" i="29"/>
  <c r="F237" i="37"/>
  <c r="C28" i="38"/>
  <c r="L119"/>
  <c r="B84" i="43"/>
  <c r="C21" i="38"/>
  <c r="G222" i="29"/>
  <c r="D145" i="38"/>
  <c r="L140" i="43"/>
  <c r="M261" i="37"/>
  <c r="C139"/>
  <c r="D35" i="28"/>
  <c r="V60" i="29"/>
  <c r="M206" i="41"/>
  <c r="H43" i="28"/>
  <c r="M196" i="38"/>
  <c r="L72" i="37"/>
  <c r="H28" i="43"/>
  <c r="F110" i="35"/>
  <c r="G114" i="28"/>
  <c r="B174" i="43"/>
  <c r="C70" i="37"/>
  <c r="V13" i="33"/>
  <c r="L215"/>
  <c r="V177" i="29"/>
  <c r="I219" i="37"/>
  <c r="C214" i="35"/>
  <c r="L231"/>
  <c r="F117" i="38"/>
  <c r="M233"/>
  <c r="G18" i="41"/>
  <c r="I113"/>
  <c r="D96" i="38"/>
  <c r="G14" i="37"/>
  <c r="V228" i="35"/>
  <c r="B138" i="33"/>
  <c r="F57" i="41"/>
  <c r="L25"/>
  <c r="H177" i="28"/>
  <c r="D86"/>
  <c r="C136" i="43"/>
  <c r="D24" i="38"/>
  <c r="D130"/>
  <c r="L83" i="33"/>
  <c r="V137"/>
  <c r="C41" i="37"/>
  <c r="H171" i="41"/>
  <c r="I82" i="33"/>
  <c r="M44" i="28"/>
  <c r="V9" i="35"/>
  <c r="C98" i="28"/>
  <c r="I243" i="35"/>
  <c r="B36"/>
  <c r="M85" i="37"/>
  <c r="D104" i="41"/>
  <c r="B134" i="37"/>
  <c r="C201" i="41"/>
  <c r="V129" i="33"/>
  <c r="C12" i="37"/>
  <c r="F43" i="41"/>
  <c r="M73"/>
  <c r="M228" i="35"/>
  <c r="B245" i="38"/>
  <c r="L200" i="41"/>
  <c r="G65" i="28"/>
  <c r="V51" i="38"/>
  <c r="G30" i="33"/>
  <c r="F82" i="28"/>
  <c r="V148" i="41"/>
  <c r="C147" i="29"/>
  <c r="H28" i="28"/>
  <c r="C219" i="33"/>
  <c r="D4" i="35"/>
  <c r="C176" i="37"/>
  <c r="H159" i="33"/>
  <c r="C95" i="37"/>
  <c r="H34" i="33"/>
  <c r="I199"/>
  <c r="B11" i="28"/>
  <c r="M238" i="38"/>
  <c r="V79"/>
  <c r="C256" i="35"/>
  <c r="B184" i="38"/>
  <c r="H56" i="33"/>
  <c r="B40"/>
  <c r="F178" i="35"/>
  <c r="M199" i="29"/>
  <c r="H68" i="37"/>
  <c r="L98" i="38"/>
  <c r="C100" i="33"/>
  <c r="L167" i="29"/>
  <c r="H108" i="37"/>
  <c r="C132" i="41"/>
  <c r="F49"/>
  <c r="V89" i="28"/>
  <c r="I215" i="41"/>
  <c r="B95"/>
  <c r="B235"/>
  <c r="F201" i="38"/>
  <c r="G139"/>
  <c r="G14"/>
  <c r="V143" i="41"/>
  <c r="M201"/>
  <c r="L174" i="28"/>
  <c r="D79"/>
  <c r="I194" i="43"/>
  <c r="C156" i="28"/>
  <c r="V140" i="41"/>
  <c r="C127" i="35"/>
  <c r="I50" i="37"/>
  <c r="M34" i="43"/>
  <c r="M46" i="38"/>
  <c r="F71" i="43"/>
  <c r="I123" i="38"/>
  <c r="C138"/>
  <c r="H126" i="28"/>
  <c r="C183"/>
  <c r="D220" i="33"/>
  <c r="D162" i="38"/>
  <c r="H70" i="37"/>
  <c r="F173" i="35"/>
  <c r="F103" i="33"/>
  <c r="L56" i="28"/>
  <c r="L266" i="35"/>
  <c r="F174" i="33"/>
  <c r="F3"/>
  <c r="C131" i="43"/>
  <c r="V155" i="28"/>
  <c r="D54" i="43"/>
  <c r="V175" i="37"/>
  <c r="F171" i="43"/>
  <c r="F45" i="33"/>
  <c r="M47"/>
  <c r="G133" i="43"/>
  <c r="C178" i="33"/>
  <c r="D8" i="28"/>
  <c r="L46" i="41"/>
  <c r="L58"/>
  <c r="B228" i="33"/>
  <c r="L104" i="41"/>
  <c r="V54" i="33"/>
  <c r="I34" i="37"/>
  <c r="V182" i="29"/>
  <c r="F189" i="33"/>
  <c r="H125" i="37"/>
  <c r="D36" i="43"/>
  <c r="F64"/>
  <c r="B206" i="33"/>
  <c r="M29" i="43"/>
  <c r="H48" i="33"/>
  <c r="F135" i="43"/>
  <c r="C29" i="33"/>
  <c r="F96"/>
  <c r="D86" i="37"/>
  <c r="C161" i="29"/>
  <c r="V116" i="43"/>
  <c r="F21" i="41"/>
  <c r="L182" i="38"/>
  <c r="C234" i="29"/>
  <c r="V242" i="37"/>
  <c r="D68" i="38"/>
  <c r="M230" i="41"/>
  <c r="I83" i="38"/>
  <c r="L64" i="41"/>
  <c r="I119" i="38"/>
  <c r="B74" i="35"/>
  <c r="V244"/>
  <c r="B104" i="41"/>
  <c r="D140" i="43"/>
  <c r="B205" i="38"/>
  <c r="C81"/>
  <c r="D161" i="33"/>
  <c r="C175" i="37"/>
  <c r="L265" i="35"/>
  <c r="L14" i="37"/>
  <c r="F170" i="38"/>
  <c r="L162" i="43"/>
  <c r="B151" i="28"/>
  <c r="I125" i="33"/>
  <c r="B144" i="29"/>
  <c r="C275" i="35"/>
  <c r="I10" i="37"/>
  <c r="G85" i="35"/>
  <c r="V112" i="41"/>
  <c r="C193" i="38"/>
  <c r="B8" i="37"/>
  <c r="B15" i="41"/>
  <c r="I222" i="38"/>
  <c r="B3" i="37"/>
  <c r="H137"/>
  <c r="L253"/>
  <c r="L244" i="35"/>
  <c r="B276"/>
  <c r="L161" i="38"/>
  <c r="M13" i="41"/>
  <c r="I128"/>
  <c r="M108" i="38"/>
  <c r="L195" i="33"/>
  <c r="M26"/>
  <c r="C209" i="29"/>
  <c r="C252" i="37"/>
  <c r="L93" i="28"/>
  <c r="H70" i="43"/>
  <c r="G57" i="28"/>
  <c r="I189" i="29"/>
  <c r="L116" i="41"/>
  <c r="F143" i="37"/>
  <c r="C129" i="29"/>
  <c r="V90" i="43"/>
  <c r="G240" i="38"/>
  <c r="D197" i="29"/>
  <c r="V37" i="28"/>
  <c r="B59" i="33"/>
  <c r="I212" i="41"/>
  <c r="V99"/>
  <c r="F224" i="29"/>
  <c r="G46" i="28"/>
  <c r="C85"/>
  <c r="I104" i="33"/>
  <c r="H240" i="35"/>
  <c r="F180" i="33"/>
  <c r="D115" i="43"/>
  <c r="C74" i="38"/>
  <c r="D125" i="29"/>
  <c r="H177" i="38"/>
  <c r="H116" i="28"/>
  <c r="I29" i="43"/>
  <c r="B167" i="38"/>
  <c r="V182" i="35"/>
  <c r="F83" i="38"/>
  <c r="M64" i="37"/>
  <c r="C186" i="38"/>
  <c r="V3" i="33"/>
  <c r="C219" i="41"/>
  <c r="G32" i="43"/>
  <c r="C69" i="38"/>
  <c r="I72" i="28"/>
  <c r="C161" i="33"/>
  <c r="D185" i="29"/>
  <c r="D191" i="33"/>
  <c r="I167" i="28"/>
  <c r="B178" i="37"/>
  <c r="I215" i="33"/>
  <c r="D164" i="35"/>
  <c r="C210" i="37"/>
  <c r="H29" i="33"/>
  <c r="V210" i="35"/>
  <c r="L162" i="29"/>
  <c r="L90" i="41"/>
  <c r="L71"/>
  <c r="B223" i="33"/>
  <c r="L4" i="41"/>
  <c r="L43"/>
  <c r="G35" i="38"/>
  <c r="C119"/>
  <c r="C36" i="37"/>
  <c r="M82" i="41"/>
  <c r="H122" i="43"/>
  <c r="V19" i="33"/>
  <c r="B259" i="35"/>
  <c r="D7" i="28"/>
  <c r="L100" i="43"/>
  <c r="I213" i="41"/>
  <c r="F102" i="28"/>
  <c r="F80" i="41"/>
  <c r="V121"/>
  <c r="D78" i="28"/>
  <c r="G6" i="33"/>
  <c r="L188" i="38"/>
  <c r="I78" i="43"/>
  <c r="B145"/>
  <c r="V227" i="33"/>
  <c r="B143"/>
  <c r="M28" i="35"/>
  <c r="G8" i="38"/>
  <c r="B284" i="35"/>
  <c r="G150" i="33"/>
  <c r="F194" i="41"/>
  <c r="V110"/>
  <c r="H39" i="28"/>
  <c r="C71" i="37"/>
  <c r="D152" i="33"/>
  <c r="D144" i="43"/>
  <c r="F96" i="35"/>
  <c r="D186" i="43"/>
  <c r="V160" i="41"/>
  <c r="F9" i="35"/>
  <c r="B170" i="41"/>
  <c r="H102"/>
  <c r="F72" i="28"/>
  <c r="M77"/>
  <c r="L95" i="33"/>
  <c r="M5" i="41"/>
  <c r="V58" i="37"/>
  <c r="V251" i="35"/>
  <c r="L148" i="33"/>
  <c r="G39" i="38"/>
  <c r="H202"/>
  <c r="V48" i="43"/>
  <c r="B118"/>
  <c r="C6" i="35"/>
  <c r="D72" i="28"/>
  <c r="B158" i="37"/>
  <c r="C229"/>
  <c r="G202" i="38"/>
  <c r="G73"/>
  <c r="I54" i="37"/>
  <c r="B67" i="38"/>
  <c r="H180" i="28"/>
  <c r="H26" i="41"/>
  <c r="I86" i="37"/>
  <c r="L207" i="41"/>
  <c r="H48"/>
  <c r="V34" i="35"/>
  <c r="L220" i="29"/>
  <c r="M264" i="37"/>
  <c r="D126" i="43"/>
  <c r="I4"/>
  <c r="G78" i="38"/>
  <c r="D30" i="28"/>
  <c r="D173" i="33"/>
  <c r="L116" i="35"/>
  <c r="D190" i="29"/>
  <c r="M263" i="35"/>
  <c r="G184" i="41"/>
  <c r="F163" i="37"/>
  <c r="H142" i="29"/>
  <c r="B158" i="38"/>
  <c r="V185" i="33"/>
  <c r="L170" i="35"/>
  <c r="G227" i="33"/>
  <c r="V28"/>
  <c r="M153" i="37"/>
  <c r="L33" i="43"/>
  <c r="C170" i="38"/>
  <c r="D165" i="41"/>
  <c r="F234" i="35"/>
  <c r="L119" i="33"/>
  <c r="G229" i="41"/>
  <c r="H240"/>
  <c r="D202" i="35"/>
  <c r="C126"/>
  <c r="F209" i="41"/>
  <c r="V115" i="28"/>
  <c r="C114" i="41"/>
  <c r="V55" i="37"/>
  <c r="L246"/>
  <c r="D109" i="28"/>
  <c r="I127" i="43"/>
  <c r="I87"/>
  <c r="C234" i="35"/>
  <c r="V204" i="33"/>
  <c r="H144" i="38"/>
  <c r="V165"/>
  <c r="I128" i="35"/>
  <c r="M217" i="37"/>
  <c r="G162" i="41"/>
  <c r="H174" i="29"/>
  <c r="M225" i="35"/>
  <c r="H247" i="37"/>
  <c r="D22"/>
  <c r="H159" i="43"/>
  <c r="V176" i="38"/>
  <c r="C106" i="37"/>
  <c r="I70" i="33"/>
  <c r="F144" i="41"/>
  <c r="G181" i="37"/>
  <c r="B117"/>
  <c r="L201" i="35"/>
  <c r="M144" i="41"/>
  <c r="D169" i="33"/>
  <c r="G43"/>
  <c r="V132"/>
  <c r="G191" i="28"/>
  <c r="M22" i="41"/>
  <c r="V145" i="28"/>
  <c r="F162" i="37"/>
  <c r="H187" i="43"/>
  <c r="D185"/>
  <c r="B8" i="33"/>
  <c r="H141" i="29"/>
  <c r="V69"/>
  <c r="B202"/>
  <c r="L35" i="28"/>
  <c r="G116" i="38"/>
  <c r="G101" i="41"/>
  <c r="L92" i="38"/>
  <c r="H157" i="29"/>
  <c r="I57" i="43"/>
  <c r="F147" i="41"/>
  <c r="V182" i="33"/>
  <c r="D98" i="43"/>
  <c r="D85" i="28"/>
  <c r="C43" i="35"/>
  <c r="F44" i="41"/>
  <c r="H41"/>
  <c r="V148" i="28"/>
  <c r="M33" i="38"/>
  <c r="C201" i="29"/>
  <c r="H143" i="37"/>
  <c r="L60" i="28"/>
  <c r="M164" i="38"/>
  <c r="D215"/>
  <c r="I226" i="37"/>
  <c r="F178" i="43"/>
  <c r="D55" i="28"/>
  <c r="I114" i="38"/>
  <c r="C150" i="37"/>
  <c r="I94" i="33"/>
  <c r="I135" i="35"/>
  <c r="C260"/>
  <c r="G123" i="28"/>
  <c r="F39" i="35"/>
  <c r="D70" i="33"/>
  <c r="H66" i="41"/>
  <c r="D199" i="29"/>
  <c r="D147" i="37"/>
  <c r="F63"/>
  <c r="F109" i="43"/>
  <c r="M182" i="29"/>
  <c r="I144" i="43"/>
  <c r="F55" i="35"/>
  <c r="G23" i="37"/>
  <c r="G127" i="38"/>
  <c r="I96" i="28"/>
  <c r="V68" i="41"/>
  <c r="B183" i="37"/>
  <c r="B213" i="33"/>
  <c r="C83" i="38"/>
  <c r="M219" i="29"/>
  <c r="L65" i="35"/>
  <c r="L4" i="28"/>
  <c r="L21" i="35"/>
  <c r="V39" i="41"/>
  <c r="H131" i="43"/>
  <c r="G144" i="35"/>
  <c r="B190" i="43"/>
  <c r="G217" i="41"/>
  <c r="B15" i="43"/>
  <c r="V56" i="33"/>
  <c r="M130" i="37"/>
  <c r="V40" i="29"/>
  <c r="V86" i="41"/>
  <c r="B50" i="43"/>
  <c r="H241" i="38"/>
  <c r="V178" i="29"/>
  <c r="C88" i="37"/>
  <c r="V54"/>
  <c r="C108" i="28"/>
  <c r="D65"/>
  <c r="C128" i="33"/>
  <c r="C277" i="35"/>
  <c r="G78" i="33"/>
  <c r="M148" i="43"/>
  <c r="L75" i="38"/>
  <c r="D223"/>
  <c r="F63" i="43"/>
  <c r="G263" i="37"/>
  <c r="I132" i="29"/>
  <c r="V104" i="33"/>
  <c r="V126" i="37"/>
  <c r="L203" i="29"/>
  <c r="B195" i="35"/>
  <c r="I209" i="41"/>
  <c r="I206" i="29"/>
  <c r="G187" i="35"/>
  <c r="M153" i="28"/>
  <c r="M68"/>
  <c r="M43" i="38"/>
  <c r="L201" i="29"/>
  <c r="H101" i="35"/>
  <c r="C225"/>
  <c r="M124" i="43"/>
  <c r="M52"/>
  <c r="I102"/>
  <c r="G228" i="35"/>
  <c r="C161" i="41"/>
  <c r="V84" i="35"/>
  <c r="L88" i="41"/>
  <c r="L74" i="38"/>
  <c r="B252" i="35"/>
  <c r="C47"/>
  <c r="G87" i="41"/>
  <c r="F60" i="37"/>
  <c r="B70" i="41"/>
  <c r="C27" i="43"/>
  <c r="H161" i="41"/>
  <c r="B271" i="35"/>
  <c r="L86" i="43"/>
  <c r="H228" i="38"/>
  <c r="D34" i="28"/>
  <c r="B33" i="33"/>
  <c r="G89" i="35"/>
  <c r="H227"/>
  <c r="D203" i="41"/>
  <c r="L30" i="28"/>
  <c r="B175" i="41"/>
  <c r="G226" i="35"/>
  <c r="B112" i="33"/>
  <c r="F150" i="28"/>
  <c r="I110" i="41"/>
  <c r="C8" i="37"/>
  <c r="F210" i="33"/>
  <c r="V210" i="38"/>
  <c r="V128" i="43"/>
  <c r="F25" i="37"/>
  <c r="H16"/>
  <c r="L15" i="33"/>
  <c r="M78" i="28"/>
  <c r="I88" i="41"/>
  <c r="B22" i="37"/>
  <c r="D76" i="38"/>
  <c r="C218" i="29"/>
  <c r="L97" i="35"/>
  <c r="F196" i="28"/>
  <c r="F47" i="38"/>
  <c r="L70" i="35"/>
  <c r="B129" i="29"/>
  <c r="I112" i="38"/>
  <c r="M27" i="43"/>
  <c r="B148" i="38"/>
  <c r="H142" i="28"/>
  <c r="H227" i="41"/>
  <c r="M49" i="35"/>
  <c r="I163" i="28"/>
  <c r="D155" i="29"/>
  <c r="H110" i="41"/>
  <c r="B159" i="35"/>
  <c r="H179" i="37"/>
  <c r="L53" i="38"/>
  <c r="M140" i="37"/>
  <c r="F14" i="41"/>
  <c r="D88"/>
  <c r="I199" i="35"/>
  <c r="D229"/>
  <c r="C144"/>
  <c r="I267" i="37"/>
  <c r="C105" i="33"/>
  <c r="I17" i="37"/>
  <c r="M127" i="29"/>
  <c r="I100" i="41"/>
  <c r="G228" i="37"/>
  <c r="H12" i="28"/>
  <c r="H156"/>
  <c r="I159"/>
  <c r="C224" i="33"/>
  <c r="G232" i="38"/>
  <c r="I56" i="43"/>
  <c r="V149" i="41"/>
  <c r="F84" i="38"/>
  <c r="B123" i="35"/>
  <c r="G261"/>
  <c r="G71"/>
  <c r="C143" i="33"/>
  <c r="C25"/>
  <c r="D157" i="37"/>
  <c r="V226" i="38"/>
  <c r="H66"/>
  <c r="V190" i="37"/>
  <c r="G65" i="35"/>
  <c r="L47" i="28"/>
  <c r="H125" i="43"/>
  <c r="V140" i="38"/>
  <c r="I8" i="28"/>
  <c r="D126" i="35"/>
  <c r="L148" i="41"/>
  <c r="B4"/>
  <c r="D101" i="43"/>
  <c r="L226" i="33"/>
  <c r="D119" i="43"/>
  <c r="M139"/>
  <c r="G141" i="41"/>
  <c r="V66" i="38"/>
  <c r="V145" i="29"/>
  <c r="H86" i="28"/>
  <c r="I150" i="35"/>
  <c r="L202" i="37"/>
  <c r="G176" i="29"/>
  <c r="M224" i="33"/>
  <c r="L155" i="35"/>
  <c r="V231" i="37"/>
  <c r="C20" i="33"/>
  <c r="G124" i="41"/>
  <c r="V122" i="29"/>
  <c r="F189" i="28"/>
  <c r="L190" i="29"/>
  <c r="I31" i="37"/>
  <c r="M178" i="29"/>
  <c r="F133" i="37"/>
  <c r="H179" i="28"/>
  <c r="D163" i="29"/>
  <c r="D207"/>
  <c r="C241"/>
  <c r="I60" i="43"/>
  <c r="D167" i="28"/>
  <c r="F22"/>
  <c r="B19" i="41"/>
  <c r="M30" i="28"/>
  <c r="L13" i="33"/>
  <c r="D78" i="41"/>
  <c r="D197" i="38"/>
  <c r="B115" i="43"/>
  <c r="M136" i="41"/>
  <c r="M123" i="35"/>
  <c r="I65" i="41"/>
  <c r="L105" i="38"/>
  <c r="F38" i="33"/>
  <c r="C226" i="38"/>
  <c r="F126" i="37"/>
  <c r="H88"/>
  <c r="D41" i="35"/>
  <c r="F116" i="37"/>
  <c r="F218" i="33"/>
  <c r="G233" i="29"/>
  <c r="G243"/>
  <c r="G244"/>
  <c r="I153" i="33"/>
  <c r="M230" i="38"/>
  <c r="G152" i="28"/>
  <c r="F164" i="35"/>
  <c r="D40" i="37"/>
  <c r="H149" i="38"/>
  <c r="B139" i="28"/>
  <c r="F88" i="41"/>
  <c r="I179" i="38"/>
  <c r="F240"/>
  <c r="F22" i="35"/>
  <c r="B234" i="38"/>
  <c r="G138" i="43"/>
  <c r="F169" i="38"/>
  <c r="G151" i="41"/>
  <c r="D10" i="28"/>
  <c r="F134" i="33"/>
  <c r="C214" i="29"/>
  <c r="H103" i="33"/>
  <c r="L69" i="38"/>
  <c r="G132" i="41"/>
  <c r="H69" i="37"/>
  <c r="F67" i="33"/>
  <c r="C156" i="29"/>
  <c r="D100" i="28"/>
  <c r="M218" i="35"/>
  <c r="F267" i="37"/>
  <c r="C58" i="35"/>
  <c r="B230"/>
  <c r="B189" i="37"/>
  <c r="I236" i="29"/>
  <c r="M181" i="38"/>
  <c r="H75" i="28"/>
  <c r="L57"/>
  <c r="V29" i="41"/>
  <c r="B223" i="29"/>
  <c r="V127" i="35"/>
  <c r="I57" i="33"/>
  <c r="D95" i="35"/>
  <c r="H32" i="41"/>
  <c r="F159" i="38"/>
  <c r="G94" i="33"/>
  <c r="B193"/>
  <c r="B164" i="37"/>
  <c r="D215" i="35"/>
  <c r="V208" i="41"/>
  <c r="H173" i="29"/>
  <c r="D48" i="35"/>
  <c r="F171" i="41"/>
  <c r="F18" i="38"/>
  <c r="G72"/>
  <c r="C78" i="37"/>
  <c r="C175" i="33"/>
  <c r="C85" i="43"/>
  <c r="C193"/>
  <c r="I15" i="37"/>
  <c r="I181" i="28"/>
  <c r="F239" i="38"/>
  <c r="L241" i="37"/>
  <c r="I186" i="28"/>
  <c r="L193" i="38"/>
  <c r="C93" i="33"/>
  <c r="H45"/>
  <c r="H119" i="35"/>
  <c r="I84" i="41"/>
  <c r="B212" i="37"/>
  <c r="F192" i="28"/>
  <c r="B182" i="29"/>
  <c r="F208" i="33"/>
  <c r="B191" i="29"/>
  <c r="C25" i="28"/>
  <c r="H185" i="33"/>
  <c r="L122" i="43"/>
  <c r="B143" i="28"/>
  <c r="F112" i="43"/>
  <c r="G173" i="35"/>
  <c r="D20" i="38"/>
  <c r="F218" i="29"/>
  <c r="H225" i="37"/>
  <c r="D124"/>
  <c r="M263"/>
  <c r="I195" i="29"/>
  <c r="M175" i="37"/>
  <c r="L255" i="35"/>
  <c r="B148"/>
  <c r="H26"/>
  <c r="D153" i="37"/>
  <c r="V144" i="43"/>
  <c r="G170"/>
  <c r="M158"/>
  <c r="V66" i="35"/>
  <c r="L130" i="43"/>
  <c r="H46" i="41"/>
  <c r="L26" i="38"/>
  <c r="D64" i="37"/>
  <c r="D18"/>
  <c r="V115" i="41"/>
  <c r="H249" i="37"/>
  <c r="V10" i="33"/>
  <c r="M87" i="38"/>
  <c r="I52" i="35"/>
  <c r="H146" i="37"/>
  <c r="B20" i="35"/>
  <c r="G136" i="29"/>
  <c r="I48" i="37"/>
  <c r="F174" i="28"/>
  <c r="L20" i="33"/>
  <c r="G20"/>
  <c r="F198" i="35"/>
  <c r="L176" i="37"/>
  <c r="F16" i="43"/>
  <c r="F169" i="37"/>
  <c r="F276" i="35"/>
  <c r="C114" i="43"/>
  <c r="V171" i="28"/>
  <c r="V133"/>
  <c r="V227" i="37"/>
  <c r="I105" i="28"/>
  <c r="L158" i="37"/>
  <c r="B157" i="41"/>
  <c r="I142" i="28"/>
  <c r="B104"/>
  <c r="L220" i="33"/>
  <c r="L55" i="43"/>
  <c r="M176" i="33"/>
  <c r="H215" i="29"/>
  <c r="M121" i="38"/>
  <c r="L187" i="35"/>
  <c r="G149" i="38"/>
  <c r="B81" i="41"/>
  <c r="L91" i="35"/>
  <c r="L150" i="37"/>
  <c r="F164" i="41"/>
  <c r="D106" i="28"/>
  <c r="C158" i="37"/>
  <c r="C109" i="35"/>
  <c r="L126" i="41"/>
  <c r="C197" i="35"/>
  <c r="B218" i="33"/>
  <c r="B165" i="38"/>
  <c r="M136" i="29"/>
  <c r="H146" i="28"/>
  <c r="G248" i="35"/>
  <c r="F229" i="38"/>
  <c r="D67"/>
  <c r="L142" i="37"/>
  <c r="H83" i="28"/>
  <c r="L48" i="43"/>
  <c r="H3" i="38"/>
  <c r="I120" i="41"/>
  <c r="B61" i="33"/>
  <c r="V158" i="37"/>
  <c r="L119" i="43"/>
  <c r="L113" i="41"/>
  <c r="D257" i="35"/>
  <c r="D132" i="37"/>
  <c r="B3" i="33"/>
  <c r="I83" i="28"/>
  <c r="I26"/>
  <c r="B31" i="41"/>
  <c r="F187" i="33"/>
  <c r="M143"/>
  <c r="I158" i="41"/>
  <c r="V153" i="35"/>
  <c r="L135" i="37"/>
  <c r="G267"/>
  <c r="M30" i="38"/>
  <c r="I81" i="35"/>
  <c r="L166" i="29"/>
  <c r="F215" i="35"/>
  <c r="H58" i="37"/>
  <c r="M56" i="33"/>
  <c r="I99"/>
  <c r="L170" i="29"/>
  <c r="D90" i="38"/>
  <c r="I119" i="33"/>
  <c r="L261" i="35"/>
  <c r="F36" i="28"/>
  <c r="M232" i="29"/>
  <c r="C208" i="33"/>
  <c r="V166" i="37"/>
  <c r="H193"/>
  <c r="F8" i="28"/>
  <c r="L134" i="29"/>
  <c r="H168" i="33"/>
  <c r="V78" i="38"/>
  <c r="M234" i="35"/>
  <c r="H191" i="37"/>
  <c r="G112" i="28"/>
  <c r="I180" i="43"/>
  <c r="H43" i="37"/>
  <c r="B23" i="43"/>
  <c r="V161" i="29"/>
  <c r="F155" i="38"/>
  <c r="M135" i="28"/>
  <c r="B95" i="33"/>
  <c r="I203" i="37"/>
  <c r="F226" i="41"/>
  <c r="D179" i="29"/>
  <c r="H72" i="37"/>
  <c r="D49" i="38"/>
  <c r="V157" i="41"/>
  <c r="H68" i="33"/>
  <c r="C118" i="28"/>
  <c r="M184" i="38"/>
  <c r="I53" i="37"/>
  <c r="V179" i="41"/>
  <c r="C171" i="29"/>
  <c r="F146" i="37"/>
  <c r="C191" i="35"/>
  <c r="M77" i="41"/>
  <c r="F216" i="37"/>
  <c r="I239" i="38"/>
  <c r="F167" i="41"/>
  <c r="V136" i="43"/>
  <c r="M199" i="33"/>
  <c r="C221" i="29"/>
  <c r="D273" i="35"/>
  <c r="B47" i="28"/>
  <c r="M6"/>
  <c r="M106" i="35"/>
  <c r="H181"/>
  <c r="G195" i="43"/>
  <c r="G157" i="41"/>
  <c r="M184" i="35"/>
  <c r="M88" i="41"/>
  <c r="C211" i="35"/>
  <c r="M149" i="37"/>
  <c r="H49" i="35"/>
  <c r="D158" i="33"/>
  <c r="I66" i="35"/>
  <c r="I231" i="41"/>
  <c r="F104" i="38"/>
  <c r="D138" i="43"/>
  <c r="V75" i="28"/>
  <c r="I186" i="38"/>
  <c r="L142" i="28"/>
  <c r="F166" i="29"/>
  <c r="L198" i="33"/>
  <c r="D170" i="41"/>
  <c r="C146" i="33"/>
  <c r="B164"/>
  <c r="B7" i="37"/>
  <c r="C111" i="38"/>
  <c r="G105" i="28"/>
  <c r="L221" i="41"/>
  <c r="L214" i="37"/>
  <c r="F148" i="43"/>
  <c r="I172" i="37"/>
  <c r="I22" i="33"/>
  <c r="D190" i="41"/>
  <c r="D7" i="43"/>
  <c r="I7" i="28"/>
  <c r="H150" i="33"/>
  <c r="B136" i="37"/>
  <c r="M4" i="28"/>
  <c r="L63" i="33"/>
  <c r="C215" i="41"/>
  <c r="H73"/>
  <c r="I257" i="35"/>
  <c r="H214" i="33"/>
  <c r="F128"/>
  <c r="C44"/>
  <c r="G38" i="37"/>
  <c r="G139" i="41"/>
  <c r="V158"/>
  <c r="I36"/>
  <c r="M7" i="33"/>
  <c r="D54" i="41"/>
  <c r="C149" i="43"/>
  <c r="F101" i="37"/>
  <c r="G193" i="29"/>
  <c r="C167" i="28"/>
  <c r="V151" i="29"/>
  <c r="C98" i="35"/>
  <c r="I103" i="43"/>
  <c r="L83" i="38"/>
  <c r="H15"/>
  <c r="F235" i="35"/>
  <c r="C74" i="43"/>
  <c r="D181" i="41"/>
  <c r="V87" i="43"/>
  <c r="M134" i="28"/>
  <c r="I91" i="43"/>
  <c r="D262" i="35"/>
  <c r="I236" i="37"/>
  <c r="B49" i="35"/>
  <c r="L186" i="43"/>
  <c r="M79" i="41"/>
  <c r="C98" i="43"/>
  <c r="F205" i="37"/>
  <c r="D57" i="33"/>
  <c r="L179" i="29"/>
  <c r="B19" i="38"/>
  <c r="M226" i="33"/>
  <c r="M174" i="37"/>
  <c r="B209" i="41"/>
  <c r="H167" i="37"/>
  <c r="I92" i="38"/>
  <c r="H173"/>
  <c r="B180" i="35"/>
  <c r="V15" i="28"/>
  <c r="F197" i="37"/>
  <c r="D132" i="33"/>
  <c r="D80"/>
  <c r="I266" i="37"/>
  <c r="H19" i="43"/>
  <c r="H21" i="33"/>
  <c r="H17" i="38"/>
  <c r="G91" i="37"/>
  <c r="B216" i="41"/>
  <c r="V19" i="37"/>
  <c r="G39"/>
  <c r="D110" i="43"/>
  <c r="C50" i="33"/>
  <c r="H119"/>
  <c r="I261" i="37"/>
  <c r="M76" i="43"/>
  <c r="C112" i="35"/>
  <c r="G226" i="37"/>
  <c r="I135" i="28"/>
  <c r="G249" i="35"/>
  <c r="D104" i="33"/>
  <c r="I173" i="35"/>
  <c r="M128"/>
  <c r="C121"/>
  <c r="M169" i="29"/>
  <c r="M53" i="38"/>
  <c r="I205" i="35"/>
  <c r="I93" i="37"/>
  <c r="B28" i="33"/>
  <c r="B51" i="35"/>
  <c r="D47" i="37"/>
  <c r="M69" i="41"/>
  <c r="G170" i="35"/>
  <c r="L163" i="29"/>
  <c r="I235" i="35"/>
  <c r="V60" i="37"/>
  <c r="G164" i="28"/>
  <c r="D247" i="37"/>
  <c r="F112" i="41"/>
  <c r="M149"/>
  <c r="B98" i="43"/>
  <c r="V107" i="41"/>
  <c r="H216" i="33"/>
  <c r="L104" i="43"/>
  <c r="H7" i="37"/>
  <c r="B122" i="28"/>
  <c r="I30" i="35"/>
  <c r="V52" i="33"/>
  <c r="L110" i="43"/>
  <c r="F178" i="28"/>
  <c r="I165" i="29"/>
  <c r="G193" i="38"/>
  <c r="D14" i="37"/>
  <c r="H91" i="43"/>
  <c r="H155" i="37"/>
  <c r="D3" i="28"/>
  <c r="F215" i="41"/>
  <c r="B109"/>
  <c r="H165" i="28"/>
  <c r="H153" i="38"/>
  <c r="H183" i="33"/>
  <c r="G45" i="28"/>
  <c r="D131" i="38"/>
  <c r="F201" i="29"/>
  <c r="C86" i="28"/>
  <c r="B241" i="38"/>
  <c r="C172" i="29"/>
  <c r="B89" i="38"/>
  <c r="I59" i="43"/>
  <c r="V47" i="38"/>
  <c r="G49"/>
  <c r="I198" i="35"/>
  <c r="V109" i="37"/>
  <c r="D60" i="38"/>
  <c r="F182" i="29"/>
  <c r="B80" i="41"/>
  <c r="I80" i="33"/>
  <c r="V46" i="29"/>
  <c r="L217" i="33"/>
  <c r="G92" i="35"/>
  <c r="M75" i="33"/>
  <c r="M73" i="43"/>
  <c r="L71"/>
  <c r="L25" i="33"/>
  <c r="G37" i="38"/>
  <c r="D16"/>
  <c r="M137" i="29"/>
  <c r="G101" i="28"/>
  <c r="H129"/>
  <c r="M207" i="33"/>
  <c r="G61" i="37"/>
  <c r="M107" i="43"/>
  <c r="H142" i="33"/>
  <c r="I204"/>
  <c r="D176"/>
  <c r="H176" i="28"/>
  <c r="F175" i="37"/>
  <c r="D32" i="33"/>
  <c r="H48" i="28"/>
  <c r="H53" i="35"/>
  <c r="V27" i="43"/>
  <c r="M86" i="38"/>
  <c r="M191" i="33"/>
  <c r="L155" i="38"/>
  <c r="B201" i="37"/>
  <c r="H154" i="29"/>
  <c r="L180" i="41"/>
  <c r="L195" i="38"/>
  <c r="B94" i="43"/>
  <c r="B93" i="38"/>
  <c r="L182" i="37"/>
  <c r="F154" i="28"/>
  <c r="D201" i="33"/>
  <c r="F200" i="38"/>
  <c r="B57" i="35"/>
  <c r="L187" i="43"/>
  <c r="C61" i="35"/>
  <c r="V83" i="28"/>
  <c r="V154"/>
  <c r="I126" i="33"/>
  <c r="L203" i="38"/>
  <c r="L248" i="35"/>
  <c r="L123" i="33"/>
  <c r="H171" i="28"/>
  <c r="L129" i="37"/>
  <c r="B265"/>
  <c r="D11" i="28"/>
  <c r="D121"/>
  <c r="G128" i="38"/>
  <c r="H78" i="33"/>
  <c r="M245" i="38"/>
  <c r="H169" i="41"/>
  <c r="V42" i="28"/>
  <c r="M141" i="41"/>
  <c r="V185" i="38"/>
  <c r="C87"/>
  <c r="L44" i="41"/>
  <c r="D122" i="43"/>
  <c r="I12" i="28"/>
  <c r="D199" i="38"/>
  <c r="V140" i="28"/>
  <c r="V160" i="33"/>
  <c r="C26" i="28"/>
  <c r="L110" i="38"/>
  <c r="B186"/>
  <c r="I25" i="43"/>
  <c r="B93" i="41"/>
  <c r="L233" i="35"/>
  <c r="B153" i="38"/>
  <c r="V135" i="43"/>
  <c r="M108" i="37"/>
  <c r="I160" i="43"/>
  <c r="L94" i="35"/>
  <c r="C94" i="28"/>
  <c r="H93"/>
  <c r="V21"/>
  <c r="G166" i="43"/>
  <c r="F204" i="37"/>
  <c r="G7"/>
  <c r="I246" i="38"/>
  <c r="D66"/>
  <c r="V117" i="33"/>
  <c r="V13" i="43"/>
  <c r="M41" i="41"/>
  <c r="V131"/>
  <c r="V97" i="29"/>
  <c r="C22" i="37"/>
  <c r="G102" i="28"/>
  <c r="H76"/>
  <c r="H141"/>
  <c r="F237" i="35"/>
  <c r="H122" i="28"/>
  <c r="F124" i="37"/>
  <c r="I198" i="33"/>
  <c r="C202" i="28"/>
  <c r="M3" i="33"/>
  <c r="D94" i="41"/>
  <c r="B3"/>
  <c r="F28" i="28"/>
  <c r="L217" i="38"/>
  <c r="L39" i="33"/>
  <c r="V25" i="29"/>
  <c r="G131" i="43"/>
  <c r="D184" i="37"/>
  <c r="H61" i="38"/>
  <c r="H44"/>
  <c r="I87" i="28"/>
  <c r="H220" i="33"/>
  <c r="B135" i="43"/>
  <c r="M237" i="29"/>
  <c r="L82" i="37"/>
  <c r="G52" i="33"/>
  <c r="F136" i="38"/>
  <c r="H92" i="35"/>
  <c r="V246" i="37"/>
  <c r="F158" i="28"/>
  <c r="I198" i="41"/>
  <c r="I27" i="33"/>
  <c r="I178" i="29"/>
  <c r="M222" i="33"/>
  <c r="B124" i="29"/>
  <c r="I149" i="28"/>
  <c r="D268" i="35"/>
  <c r="F35" i="37"/>
  <c r="H140" i="35"/>
  <c r="C99" i="28"/>
  <c r="B183" i="29"/>
  <c r="C238"/>
  <c r="V118" i="33"/>
  <c r="B142" i="41"/>
  <c r="D139" i="28"/>
  <c r="V87" i="37"/>
  <c r="M150" i="38"/>
  <c r="H170" i="41"/>
  <c r="C13" i="38"/>
  <c r="F58" i="35"/>
  <c r="V133"/>
  <c r="C103" i="41"/>
  <c r="G77" i="33"/>
  <c r="G110" i="28"/>
  <c r="B162" i="29"/>
  <c r="I255" i="35"/>
  <c r="V84" i="33"/>
  <c r="V42" i="43"/>
  <c r="H207" i="41"/>
  <c r="M90" i="33"/>
  <c r="V16" i="43"/>
  <c r="I117"/>
  <c r="M147" i="29"/>
  <c r="F224" i="38"/>
  <c r="L177" i="37"/>
  <c r="I77" i="43"/>
  <c r="M72" i="33"/>
  <c r="H234" i="35"/>
  <c r="L198" i="38"/>
  <c r="H182" i="33"/>
  <c r="I223" i="38"/>
  <c r="B170"/>
  <c r="G214" i="41"/>
  <c r="V215" i="38"/>
  <c r="D13" i="33"/>
  <c r="M152"/>
  <c r="B131" i="41"/>
  <c r="C13" i="33"/>
  <c r="B62" i="41"/>
  <c r="I264" i="37"/>
  <c r="D82"/>
  <c r="D114" i="38"/>
  <c r="V75" i="33"/>
  <c r="C242" i="29"/>
  <c r="B27" i="33"/>
  <c r="C5" i="38"/>
  <c r="G242" i="37"/>
  <c r="F85"/>
  <c r="G104"/>
  <c r="H112" i="38"/>
  <c r="V150" i="41"/>
  <c r="B107" i="38"/>
  <c r="I122" i="41"/>
  <c r="D203" i="28"/>
  <c r="C54" i="37"/>
  <c r="C41" i="41"/>
  <c r="V59" i="33"/>
  <c r="I116" i="35"/>
  <c r="F29" i="37"/>
  <c r="C142" i="35"/>
  <c r="C118" i="43"/>
  <c r="H147" i="29"/>
  <c r="F19" i="41"/>
  <c r="I133"/>
  <c r="L206" i="35"/>
  <c r="I225" i="33"/>
  <c r="D133" i="29"/>
  <c r="M142" i="28"/>
  <c r="I198" i="37"/>
  <c r="M165" i="38"/>
  <c r="C183" i="37"/>
  <c r="G53" i="43"/>
  <c r="V231" i="29"/>
  <c r="G172" i="37"/>
  <c r="M162" i="38"/>
  <c r="B18" i="43"/>
  <c r="M114" i="37"/>
  <c r="C100" i="41"/>
  <c r="C98" i="38"/>
  <c r="M69"/>
  <c r="F89" i="37"/>
  <c r="M155"/>
  <c r="D223"/>
  <c r="V216" i="35"/>
  <c r="C163" i="29"/>
  <c r="C178" i="41"/>
  <c r="F229" i="33"/>
  <c r="I184" i="41"/>
  <c r="G28" i="28"/>
  <c r="L61" i="33"/>
  <c r="G138" i="28"/>
  <c r="I123" i="33"/>
  <c r="V212"/>
  <c r="F134" i="38"/>
  <c r="H109" i="37"/>
  <c r="V237" i="38"/>
  <c r="L107" i="35"/>
  <c r="L209" i="41"/>
  <c r="L231" i="33"/>
  <c r="I107" i="37"/>
  <c r="F233" i="38"/>
  <c r="L135" i="35"/>
  <c r="V72" i="38"/>
  <c r="D129" i="35"/>
  <c r="D119" i="41"/>
  <c r="B76" i="35"/>
  <c r="M206" i="29"/>
  <c r="F203" i="38"/>
  <c r="H159"/>
  <c r="G163" i="41"/>
  <c r="L56" i="35"/>
  <c r="H115" i="38"/>
  <c r="D77" i="33"/>
  <c r="G8" i="41"/>
  <c r="F130" i="35"/>
  <c r="L48"/>
  <c r="G72" i="28"/>
  <c r="H24" i="41"/>
  <c r="G68" i="35"/>
  <c r="C215" i="38"/>
  <c r="M135" i="37"/>
  <c r="C43" i="43"/>
  <c r="C163" i="35"/>
  <c r="G17"/>
  <c r="B145" i="37"/>
  <c r="M133" i="41"/>
  <c r="F181"/>
  <c r="D218" i="35"/>
  <c r="G122" i="37"/>
  <c r="L81" i="41"/>
  <c r="V85" i="35"/>
  <c r="I59" i="37"/>
  <c r="M43"/>
  <c r="G141" i="35"/>
  <c r="V39" i="33"/>
  <c r="H26" i="37"/>
  <c r="B68" i="38"/>
  <c r="G168" i="33"/>
  <c r="F130" i="29"/>
  <c r="I107" i="38"/>
  <c r="I43" i="33"/>
  <c r="I117"/>
  <c r="V23" i="41"/>
  <c r="C200" i="35"/>
  <c r="F91" i="43"/>
  <c r="F65" i="37"/>
  <c r="C90" i="41"/>
  <c r="F231" i="33"/>
  <c r="V190" i="43"/>
  <c r="D123"/>
  <c r="H161" i="38"/>
  <c r="V75" i="43"/>
  <c r="B123" i="37"/>
  <c r="B241"/>
  <c r="F178" i="38"/>
  <c r="D37" i="28"/>
  <c r="H217" i="29"/>
  <c r="I229" i="38"/>
  <c r="H67"/>
  <c r="G263" i="35"/>
  <c r="C182" i="29"/>
  <c r="G228" i="33"/>
  <c r="H77" i="43"/>
  <c r="F93" i="28"/>
  <c r="C18" i="37"/>
  <c r="C189" i="41"/>
  <c r="F110" i="38"/>
  <c r="D41" i="33"/>
  <c r="M208" i="37"/>
  <c r="V100" i="28"/>
  <c r="L37" i="38"/>
  <c r="B189" i="33"/>
  <c r="H138" i="38"/>
  <c r="L200" i="37"/>
  <c r="C161" i="28"/>
  <c r="F79"/>
  <c r="F72" i="33"/>
  <c r="L89" i="37"/>
  <c r="I179" i="28"/>
  <c r="V230" i="37"/>
  <c r="V77" i="33"/>
  <c r="I185"/>
  <c r="M41" i="35"/>
  <c r="D17" i="38"/>
  <c r="B140"/>
  <c r="V268" i="35"/>
  <c r="B100" i="41"/>
  <c r="G151" i="33"/>
  <c r="V106" i="28"/>
  <c r="M15" i="38"/>
  <c r="F55" i="41"/>
  <c r="L197" i="28"/>
  <c r="I173" i="41"/>
  <c r="I26" i="43"/>
  <c r="M111"/>
  <c r="L205" i="41"/>
  <c r="G81" i="28"/>
  <c r="D50" i="35"/>
  <c r="F70" i="28"/>
  <c r="B150" i="41"/>
  <c r="G34" i="28"/>
  <c r="M223" i="33"/>
  <c r="C222" i="38"/>
  <c r="V158" i="28"/>
  <c r="M149"/>
  <c r="G108" i="37"/>
  <c r="D138" i="41"/>
  <c r="G10" i="43"/>
  <c r="L231" i="29"/>
  <c r="L151" i="35"/>
  <c r="F25" i="28"/>
  <c r="I168"/>
  <c r="D141" i="29"/>
  <c r="B176" i="43"/>
  <c r="I248" i="35"/>
  <c r="B99" i="43"/>
  <c r="D124" i="35"/>
  <c r="B235" i="29"/>
  <c r="C207" i="35"/>
  <c r="M171" i="29"/>
  <c r="L117" i="28"/>
  <c r="B175"/>
  <c r="V63" i="33"/>
  <c r="C138" i="41"/>
  <c r="D32" i="37"/>
  <c r="G30"/>
  <c r="C252" i="35"/>
  <c r="V181" i="38"/>
  <c r="M242" i="35"/>
  <c r="V101" i="33"/>
  <c r="M212"/>
  <c r="C231" i="41"/>
  <c r="F182" i="43"/>
  <c r="F173" i="28"/>
  <c r="G83" i="41"/>
  <c r="H52" i="37"/>
  <c r="I222" i="35"/>
  <c r="M84" i="33"/>
  <c r="I252" i="35"/>
  <c r="I132" i="43"/>
  <c r="M258" i="37"/>
  <c r="M234" i="29"/>
  <c r="V57" i="37"/>
  <c r="C63"/>
  <c r="M16" i="38"/>
  <c r="G9" i="33"/>
  <c r="V163"/>
  <c r="H135" i="29"/>
  <c r="V220" i="37"/>
  <c r="V6" i="33"/>
  <c r="M38" i="37"/>
  <c r="G47" i="33"/>
  <c r="B89"/>
  <c r="F133"/>
  <c r="V15" i="37"/>
  <c r="D190" i="33"/>
  <c r="F253" i="35"/>
  <c r="G36" i="28"/>
  <c r="D58" i="33"/>
  <c r="H146"/>
  <c r="D136"/>
  <c r="L42" i="35"/>
  <c r="G59" i="33"/>
  <c r="F113" i="43"/>
  <c r="G83" i="35"/>
  <c r="C20" i="41"/>
  <c r="L124" i="35"/>
  <c r="D73" i="41"/>
  <c r="H195" i="38"/>
  <c r="V113" i="41"/>
  <c r="F95" i="43"/>
  <c r="F21" i="35"/>
  <c r="H45" i="43"/>
  <c r="C174" i="38"/>
  <c r="M122" i="43"/>
  <c r="L179" i="38"/>
  <c r="F192" i="35"/>
  <c r="B142" i="29"/>
  <c r="M201" i="28"/>
  <c r="V204" i="41"/>
  <c r="V172" i="28"/>
  <c r="L168" i="29"/>
  <c r="D8" i="43"/>
  <c r="H163"/>
  <c r="B165" i="37"/>
  <c r="V9" i="28"/>
  <c r="H101" i="41"/>
  <c r="L92" i="33"/>
  <c r="M262" i="37"/>
  <c r="B167" i="33"/>
  <c r="V41" i="35"/>
  <c r="C185" i="38"/>
  <c r="B96" i="41"/>
  <c r="G228" i="38"/>
  <c r="D224"/>
  <c r="V221" i="35"/>
  <c r="B166" i="33"/>
  <c r="H51" i="43"/>
  <c r="C177"/>
  <c r="B181"/>
  <c r="I221" i="35"/>
  <c r="F48" i="37"/>
  <c r="B232" i="33"/>
  <c r="B64"/>
  <c r="D60" i="41"/>
  <c r="V188" i="29"/>
  <c r="B243" i="35"/>
  <c r="F56" i="38"/>
  <c r="M178" i="33"/>
  <c r="F86" i="28"/>
  <c r="F125" i="33"/>
  <c r="I171" i="29"/>
  <c r="M84" i="28"/>
  <c r="C188" i="29"/>
  <c r="D159" i="33"/>
  <c r="I201" i="41"/>
  <c r="H152" i="38"/>
  <c r="C81" i="43"/>
  <c r="C119" i="35"/>
  <c r="C151" i="33"/>
  <c r="L125" i="41"/>
  <c r="F56"/>
  <c r="H229"/>
  <c r="V113" i="38"/>
  <c r="V159" i="29"/>
  <c r="L82" i="33"/>
  <c r="L213"/>
  <c r="L31" i="43"/>
  <c r="M177" i="33"/>
  <c r="V191" i="38"/>
  <c r="F195" i="33"/>
  <c r="B132"/>
  <c r="C114"/>
  <c r="D34" i="37"/>
  <c r="H112" i="33"/>
  <c r="G174" i="38"/>
  <c r="M151" i="43"/>
  <c r="V24" i="29"/>
  <c r="L91" i="37"/>
  <c r="G153"/>
  <c r="M123" i="28"/>
  <c r="V230" i="33"/>
  <c r="F264" i="35"/>
  <c r="F50" i="37"/>
  <c r="I238"/>
  <c r="M107" i="35"/>
  <c r="G180" i="43"/>
  <c r="F50" i="35"/>
  <c r="I247" i="38"/>
  <c r="I68"/>
  <c r="V160" i="28"/>
  <c r="L210" i="41"/>
  <c r="H201" i="33"/>
  <c r="V109" i="35"/>
  <c r="G88" i="43"/>
  <c r="I131" i="29"/>
  <c r="F166" i="28"/>
  <c r="B178" i="35"/>
  <c r="C54"/>
  <c r="B121" i="37"/>
  <c r="H36"/>
  <c r="I152"/>
  <c r="F151" i="33"/>
  <c r="M172" i="41"/>
  <c r="G144" i="38"/>
  <c r="L40" i="33"/>
  <c r="M169" i="35"/>
  <c r="I49" i="28"/>
  <c r="D225" i="38"/>
  <c r="L207" i="33"/>
  <c r="F97" i="37"/>
  <c r="H193" i="38"/>
  <c r="V12" i="33"/>
  <c r="M178" i="35"/>
  <c r="G98" i="33"/>
  <c r="D123" i="29"/>
  <c r="L121" i="28"/>
  <c r="F149" i="29"/>
  <c r="C165" i="35"/>
  <c r="B59" i="43"/>
  <c r="G216" i="38"/>
  <c r="B244" i="37"/>
  <c r="D23" i="33"/>
  <c r="L8" i="35"/>
  <c r="L114" i="37"/>
  <c r="M64" i="35"/>
  <c r="C18" i="43"/>
  <c r="L147" i="35"/>
  <c r="G55" i="38"/>
  <c r="I163" i="37"/>
  <c r="B119" i="43"/>
  <c r="B133" i="35"/>
  <c r="G140" i="28"/>
  <c r="I69" i="43"/>
  <c r="F282" i="35"/>
  <c r="D203"/>
  <c r="B226" i="29"/>
  <c r="B160" i="33"/>
  <c r="L250" i="35"/>
  <c r="B88" i="38"/>
  <c r="L214"/>
  <c r="G8" i="33"/>
  <c r="M124" i="29"/>
  <c r="H108" i="28"/>
  <c r="M112" i="38"/>
  <c r="G183" i="37"/>
  <c r="B179" i="35"/>
  <c r="V86" i="38"/>
  <c r="H44" i="35"/>
  <c r="M146" i="37"/>
  <c r="G100" i="43"/>
  <c r="I125"/>
  <c r="B125" i="37"/>
  <c r="F115" i="33"/>
  <c r="C117" i="28"/>
  <c r="H104" i="33"/>
  <c r="F141" i="37"/>
  <c r="B182"/>
  <c r="C210" i="35"/>
  <c r="L175" i="41"/>
  <c r="H152" i="35"/>
  <c r="H117" i="43"/>
  <c r="V201" i="41"/>
  <c r="G145" i="37"/>
  <c r="V49" i="38"/>
  <c r="D177" i="41"/>
  <c r="H55" i="35"/>
  <c r="V211"/>
  <c r="F29" i="43"/>
  <c r="F148" i="41"/>
  <c r="H66" i="37"/>
  <c r="M115" i="43"/>
  <c r="F116" i="38"/>
  <c r="H280" i="35"/>
  <c r="M51" i="43"/>
  <c r="L19" i="41"/>
  <c r="G236" i="35"/>
  <c r="F132" i="29"/>
  <c r="D245" i="37"/>
  <c r="G73" i="33"/>
  <c r="D7"/>
  <c r="H9" i="35"/>
  <c r="F125" i="29"/>
  <c r="C136" i="41"/>
  <c r="I225" i="38"/>
  <c r="M173" i="37"/>
  <c r="D71" i="33"/>
  <c r="V242" i="35"/>
  <c r="I27" i="43"/>
  <c r="L254" i="37"/>
  <c r="L41" i="38"/>
  <c r="M109" i="35"/>
  <c r="M163" i="28"/>
  <c r="L77" i="35"/>
  <c r="V71" i="29"/>
  <c r="F151" i="37"/>
  <c r="F185" i="41"/>
  <c r="B18"/>
  <c r="L185" i="37"/>
  <c r="D142" i="33"/>
  <c r="C59" i="35"/>
  <c r="M85" i="38"/>
  <c r="D75"/>
  <c r="C123" i="33"/>
  <c r="B150" i="38"/>
  <c r="G89" i="37"/>
  <c r="L30" i="41"/>
  <c r="D228" i="33"/>
  <c r="I127" i="41"/>
  <c r="L18"/>
  <c r="I20" i="35"/>
  <c r="B165"/>
  <c r="F184" i="41"/>
  <c r="D54" i="28"/>
  <c r="G189" i="29"/>
  <c r="D134" i="33"/>
  <c r="B109" i="35"/>
  <c r="H245" i="37"/>
  <c r="C153" i="41"/>
  <c r="D181" i="38"/>
  <c r="H138" i="41"/>
  <c r="H114" i="28"/>
  <c r="L26" i="43"/>
  <c r="M174" i="41"/>
  <c r="I58" i="37"/>
  <c r="C145" i="43"/>
  <c r="V105" i="38"/>
  <c r="F191" i="41"/>
  <c r="C187" i="43"/>
  <c r="L15" i="28"/>
  <c r="V127" i="43"/>
  <c r="F212" i="37"/>
  <c r="F187" i="35"/>
  <c r="V74" i="43"/>
  <c r="G125" i="33"/>
  <c r="I213"/>
  <c r="V12" i="28"/>
  <c r="B35" i="37"/>
  <c r="V192" i="28"/>
  <c r="I108" i="35"/>
  <c r="V11" i="41"/>
  <c r="M7" i="43"/>
  <c r="G100" i="41"/>
  <c r="D118"/>
  <c r="I164" i="35"/>
  <c r="H6" i="38"/>
  <c r="L104" i="37"/>
  <c r="V42" i="35"/>
  <c r="V260"/>
  <c r="M164"/>
  <c r="G148" i="37"/>
  <c r="B104" i="33"/>
  <c r="C128" i="28"/>
  <c r="I90" i="33"/>
  <c r="F176" i="28"/>
  <c r="B200" i="29"/>
  <c r="H260" i="35"/>
  <c r="B220" i="33"/>
  <c r="M89"/>
  <c r="F24" i="38"/>
  <c r="C38" i="35"/>
  <c r="V116" i="38"/>
  <c r="F180" i="28"/>
  <c r="V131" i="35"/>
  <c r="C37" i="33"/>
  <c r="M50" i="37"/>
  <c r="C194" i="35"/>
  <c r="I112" i="43"/>
  <c r="C57" i="28"/>
  <c r="L72" i="38"/>
  <c r="I235" i="41"/>
  <c r="C129" i="28"/>
  <c r="B169" i="38"/>
  <c r="M71" i="35"/>
  <c r="F24" i="41"/>
  <c r="H168" i="37"/>
  <c r="C154" i="35"/>
  <c r="D153"/>
  <c r="C190" i="28"/>
  <c r="L201"/>
  <c r="I106" i="33"/>
  <c r="G193" i="37"/>
  <c r="I82"/>
  <c r="F159"/>
  <c r="B61" i="35"/>
  <c r="M119" i="37"/>
  <c r="D176"/>
  <c r="F41" i="38"/>
  <c r="H213" i="41"/>
  <c r="L102" i="33"/>
  <c r="C158" i="29"/>
  <c r="B51" i="43"/>
  <c r="L183" i="37"/>
  <c r="H104"/>
  <c r="L49" i="33"/>
  <c r="H21" i="38"/>
  <c r="D198" i="33"/>
  <c r="V149" i="43"/>
  <c r="H256" i="37"/>
  <c r="L154" i="28"/>
  <c r="V96" i="38"/>
  <c r="F214" i="33"/>
  <c r="M22" i="38"/>
  <c r="I141" i="41"/>
  <c r="V33" i="33"/>
  <c r="B18" i="38"/>
  <c r="L97" i="28"/>
  <c r="F11" i="33"/>
  <c r="V215" i="29"/>
  <c r="V176" i="28"/>
  <c r="G121" i="38"/>
  <c r="I31" i="33"/>
  <c r="F85" i="28"/>
  <c r="B24" i="38"/>
  <c r="C162" i="29"/>
  <c r="L240" i="35"/>
  <c r="F14" i="43"/>
  <c r="D87" i="33"/>
  <c r="V56" i="38"/>
  <c r="M265" i="35"/>
  <c r="H67"/>
  <c r="L233" i="29"/>
  <c r="G178"/>
  <c r="G176" i="35"/>
  <c r="V224" i="38"/>
  <c r="V13" i="41"/>
  <c r="C65" i="35"/>
  <c r="C44" i="38"/>
  <c r="G91" i="43"/>
  <c r="I80" i="37"/>
  <c r="H86" i="35"/>
  <c r="G54" i="41"/>
  <c r="V197" i="28"/>
  <c r="H113" i="35"/>
  <c r="C98" i="33"/>
  <c r="I193" i="38"/>
  <c r="B72" i="37"/>
  <c r="L7" i="35"/>
  <c r="C212" i="33"/>
  <c r="H20" i="41"/>
  <c r="D168" i="38"/>
  <c r="D167" i="29"/>
  <c r="I145" i="41"/>
  <c r="M12"/>
  <c r="C122"/>
  <c r="V55" i="35"/>
  <c r="C52" i="38"/>
  <c r="D84" i="28"/>
  <c r="D26" i="38"/>
  <c r="C130"/>
  <c r="G53" i="41"/>
  <c r="F144" i="43"/>
  <c r="L159" i="29"/>
  <c r="D122" i="38"/>
  <c r="F230" i="37"/>
  <c r="D182" i="35"/>
  <c r="V239" i="41"/>
  <c r="C120" i="33"/>
  <c r="C118" i="38"/>
  <c r="I38" i="41"/>
  <c r="C43" i="38"/>
  <c r="I184" i="35"/>
  <c r="V245" i="37"/>
  <c r="D107" i="35"/>
  <c r="H37" i="43"/>
  <c r="I45"/>
  <c r="H30" i="37"/>
  <c r="C183" i="38"/>
  <c r="B234" i="29"/>
  <c r="G163" i="43"/>
  <c r="B58" i="37"/>
  <c r="F229" i="41"/>
  <c r="B79" i="43"/>
  <c r="C205" i="35"/>
  <c r="G212" i="38"/>
  <c r="G107" i="33"/>
  <c r="D203"/>
  <c r="M26" i="35"/>
  <c r="V45" i="29"/>
  <c r="I113" i="28"/>
  <c r="G66" i="43"/>
  <c r="V179" i="35"/>
  <c r="M94" i="38"/>
  <c r="B52" i="41"/>
  <c r="D155" i="35"/>
  <c r="M38" i="41"/>
  <c r="G250" i="37"/>
  <c r="M21" i="38"/>
  <c r="H144" i="37"/>
  <c r="B149" i="33"/>
  <c r="M168" i="28"/>
  <c r="H263" i="35"/>
  <c r="M114" i="28"/>
  <c r="L264" i="35"/>
  <c r="C115" i="37"/>
  <c r="F136" i="29"/>
  <c r="B200" i="37"/>
  <c r="G19" i="41"/>
  <c r="D208"/>
  <c r="L112"/>
  <c r="D175" i="28"/>
  <c r="V43" i="43"/>
  <c r="D53" i="41"/>
  <c r="F191" i="33"/>
  <c r="M35" i="35"/>
  <c r="D204" i="29"/>
  <c r="G43" i="37"/>
  <c r="G213" i="41"/>
  <c r="D158" i="28"/>
  <c r="M46" i="43"/>
  <c r="D136" i="41"/>
  <c r="I166" i="29"/>
  <c r="L178" i="28"/>
  <c r="I13" i="33"/>
  <c r="B236" i="29"/>
  <c r="M49" i="43"/>
  <c r="V54" i="28"/>
  <c r="H223" i="35"/>
  <c r="I188" i="43"/>
  <c r="V83" i="37"/>
  <c r="I217" i="38"/>
  <c r="G140"/>
  <c r="L190" i="43"/>
  <c r="G213" i="37"/>
  <c r="H53" i="43"/>
  <c r="V26" i="41"/>
  <c r="D178"/>
  <c r="V173" i="43"/>
  <c r="D54" i="35"/>
  <c r="C125" i="43"/>
  <c r="I51" i="38"/>
  <c r="D103"/>
  <c r="F209" i="33"/>
  <c r="F214" i="37"/>
  <c r="C68"/>
  <c r="D132" i="29"/>
  <c r="M206" i="38"/>
  <c r="L17" i="35"/>
  <c r="F95" i="33"/>
  <c r="M195" i="38"/>
  <c r="V179"/>
  <c r="M204"/>
  <c r="H29" i="43"/>
  <c r="F117" i="28"/>
  <c r="C28" i="37"/>
  <c r="C81" i="28"/>
  <c r="G3" i="35"/>
  <c r="V111"/>
  <c r="H242" i="37"/>
  <c r="C160" i="29"/>
  <c r="V89" i="37"/>
  <c r="G90" i="38"/>
  <c r="I104" i="41"/>
  <c r="H103"/>
  <c r="B183" i="35"/>
  <c r="I75" i="37"/>
  <c r="H126" i="33"/>
  <c r="C181" i="28"/>
  <c r="L139" i="29"/>
  <c r="D43" i="28"/>
  <c r="I67" i="37"/>
  <c r="M125" i="43"/>
  <c r="B47" i="37"/>
  <c r="L144" i="28"/>
  <c r="V101" i="41"/>
  <c r="C92" i="37"/>
  <c r="B136" i="33"/>
  <c r="G132" i="43"/>
  <c r="H154" i="33"/>
  <c r="B137" i="37"/>
  <c r="H148" i="41"/>
  <c r="L190"/>
  <c r="C7" i="33"/>
  <c r="G117" i="37"/>
  <c r="D89" i="33"/>
  <c r="B174"/>
  <c r="H63" i="28"/>
  <c r="I137" i="41"/>
  <c r="M220"/>
  <c r="H53" i="38"/>
  <c r="L9" i="41"/>
  <c r="C211" i="38"/>
  <c r="H45" i="35"/>
  <c r="C128" i="38"/>
  <c r="G120" i="35"/>
  <c r="H166" i="29"/>
  <c r="I40" i="35"/>
  <c r="D156"/>
  <c r="V59" i="28"/>
  <c r="G151" i="43"/>
  <c r="V37" i="29"/>
  <c r="G32" i="35"/>
  <c r="B194" i="41"/>
  <c r="V202" i="33"/>
  <c r="D9" i="37"/>
  <c r="I203" i="41"/>
  <c r="B109" i="38"/>
  <c r="L149" i="33"/>
  <c r="H128" i="35"/>
  <c r="C133" i="38"/>
  <c r="H9" i="37"/>
  <c r="L91" i="43"/>
  <c r="F96" i="41"/>
  <c r="I268" i="35"/>
  <c r="D88" i="33"/>
  <c r="I93" i="28"/>
  <c r="D197" i="41"/>
  <c r="M149" i="38"/>
  <c r="B188" i="41"/>
  <c r="D180" i="35"/>
  <c r="V98" i="28"/>
  <c r="F215" i="38"/>
  <c r="C232"/>
  <c r="I96" i="43"/>
  <c r="D212" i="35"/>
  <c r="I105" i="33"/>
  <c r="H130" i="28"/>
  <c r="I11" i="33"/>
  <c r="F62" i="28"/>
  <c r="M175" i="33"/>
  <c r="C73" i="38"/>
  <c r="G70"/>
  <c r="L122" i="33"/>
  <c r="V9" i="41"/>
  <c r="C4" i="38"/>
  <c r="L102" i="41"/>
  <c r="H189"/>
  <c r="L123" i="28"/>
  <c r="H121" i="35"/>
  <c r="G203"/>
  <c r="I83"/>
  <c r="M245"/>
  <c r="H250" i="37"/>
  <c r="C5" i="35"/>
  <c r="C222"/>
  <c r="L145" i="29"/>
  <c r="H9" i="43"/>
  <c r="F3" i="28"/>
  <c r="D182" i="33"/>
  <c r="C154" i="28"/>
  <c r="M79" i="38"/>
  <c r="M276" i="35"/>
  <c r="D266" i="37"/>
  <c r="V60" i="28"/>
  <c r="V150" i="33"/>
  <c r="V199" i="35"/>
  <c r="I279"/>
  <c r="I72" i="38"/>
  <c r="G79" i="35"/>
  <c r="I194" i="29"/>
  <c r="D30" i="37"/>
  <c r="B129"/>
  <c r="C188" i="35"/>
  <c r="C119" i="33"/>
  <c r="H109" i="28"/>
  <c r="I126" i="35"/>
  <c r="D173" i="28"/>
  <c r="H118" i="43"/>
  <c r="V168" i="38"/>
  <c r="I13" i="41"/>
  <c r="B140" i="28"/>
  <c r="H206" i="41"/>
  <c r="F156" i="37"/>
  <c r="G19" i="33"/>
  <c r="C152" i="43"/>
  <c r="H195" i="35"/>
  <c r="G11" i="28"/>
  <c r="D169" i="41"/>
  <c r="M153" i="38"/>
  <c r="V13" i="37"/>
  <c r="F10" i="28"/>
  <c r="L135"/>
  <c r="G209" i="33"/>
  <c r="H117" i="28"/>
  <c r="M66" i="38"/>
  <c r="L6" i="35"/>
  <c r="G113" i="28"/>
  <c r="C14" i="33"/>
  <c r="M45" i="43"/>
  <c r="L176" i="35"/>
  <c r="D112" i="37"/>
  <c r="F51" i="43"/>
  <c r="L30" i="35"/>
  <c r="L196" i="41"/>
  <c r="L192" i="38"/>
  <c r="I139" i="37"/>
  <c r="D259"/>
  <c r="B176" i="38"/>
  <c r="D137"/>
  <c r="M12" i="33"/>
  <c r="H29" i="28"/>
  <c r="C104" i="35"/>
  <c r="L156" i="43"/>
  <c r="M183" i="41"/>
  <c r="M140" i="35"/>
  <c r="V193" i="28"/>
  <c r="C125" i="33"/>
  <c r="F77" i="28"/>
  <c r="B213" i="37"/>
  <c r="V135"/>
  <c r="H159" i="29"/>
  <c r="C112" i="28"/>
  <c r="C183" i="41"/>
  <c r="I85" i="37"/>
  <c r="V184"/>
  <c r="D29" i="35"/>
  <c r="D108" i="41"/>
  <c r="B67" i="35"/>
  <c r="C177" i="38"/>
  <c r="D214"/>
  <c r="F20"/>
  <c r="L90" i="28"/>
  <c r="D21" i="33"/>
  <c r="L281" i="35"/>
  <c r="I136" i="41"/>
  <c r="H106" i="28"/>
  <c r="D39" i="41"/>
  <c r="M40"/>
  <c r="L282" i="35"/>
  <c r="D94" i="28"/>
  <c r="L155" i="33"/>
  <c r="L8" i="28"/>
  <c r="L120" i="35"/>
  <c r="C203" i="29"/>
  <c r="M98" i="33"/>
  <c r="H143" i="29"/>
  <c r="L179" i="28"/>
  <c r="M17" i="43"/>
  <c r="B249" i="35"/>
  <c r="V195" i="33"/>
  <c r="L29"/>
  <c r="I151" i="28"/>
  <c r="B235" i="37"/>
  <c r="C235"/>
  <c r="B133" i="33"/>
  <c r="M115" i="38"/>
  <c r="C94"/>
  <c r="H10"/>
  <c r="D123"/>
  <c r="H204"/>
  <c r="H187"/>
  <c r="F101" i="28"/>
  <c r="H199" i="33"/>
  <c r="V215" i="37"/>
  <c r="M236" i="35"/>
  <c r="F67"/>
  <c r="D193" i="29"/>
  <c r="L8" i="33"/>
  <c r="H73" i="35"/>
  <c r="L182"/>
  <c r="L232" i="41"/>
  <c r="H238" i="35"/>
  <c r="H7"/>
  <c r="F147"/>
  <c r="C157" i="38"/>
  <c r="L168" i="37"/>
  <c r="D77"/>
  <c r="C126"/>
  <c r="L12" i="41"/>
  <c r="L249" i="35"/>
  <c r="H35" i="37"/>
  <c r="C133" i="29"/>
  <c r="H158"/>
  <c r="C249" i="37"/>
  <c r="G23" i="38"/>
  <c r="V198" i="33"/>
  <c r="L100" i="37"/>
  <c r="H87"/>
  <c r="C27" i="33"/>
  <c r="C13" i="35"/>
  <c r="C27"/>
  <c r="I48"/>
  <c r="G57" i="37"/>
  <c r="G187" i="43"/>
  <c r="V146" i="38"/>
  <c r="G23" i="28"/>
  <c r="L152" i="35"/>
  <c r="C185" i="37"/>
  <c r="B10"/>
  <c r="H124"/>
  <c r="B179" i="29"/>
  <c r="V143" i="35"/>
  <c r="V136"/>
  <c r="F158" i="41"/>
  <c r="F119"/>
  <c r="L219" i="33"/>
  <c r="I67"/>
  <c r="I59" i="41"/>
  <c r="G104" i="43"/>
  <c r="B70" i="33"/>
  <c r="I67" i="41"/>
  <c r="D89"/>
  <c r="M181" i="33"/>
  <c r="L145" i="35"/>
  <c r="B189" i="43"/>
  <c r="G180" i="35"/>
  <c r="B28" i="37"/>
  <c r="F85" i="35"/>
  <c r="G63" i="41"/>
  <c r="V92" i="37"/>
  <c r="D211"/>
  <c r="F42" i="35"/>
  <c r="V225"/>
  <c r="B98" i="38"/>
  <c r="F99" i="28"/>
  <c r="G148" i="38"/>
  <c r="D137" i="29"/>
  <c r="M151" i="28"/>
  <c r="G197" i="41"/>
  <c r="H64" i="43"/>
  <c r="G135" i="35"/>
  <c r="V222" i="38"/>
  <c r="V76" i="43"/>
  <c r="F135" i="29"/>
  <c r="G238" i="35"/>
  <c r="D50" i="33"/>
  <c r="B107" i="37"/>
  <c r="B143"/>
  <c r="D200"/>
  <c r="D166" i="28"/>
  <c r="L68" i="33"/>
  <c r="M160" i="35"/>
  <c r="G74" i="33"/>
  <c r="C175" i="41"/>
  <c r="H124"/>
  <c r="L113" i="43"/>
  <c r="F5" i="37"/>
  <c r="G24" i="35"/>
  <c r="D118" i="38"/>
  <c r="G31"/>
  <c r="G96" i="35"/>
  <c r="L96" i="38"/>
  <c r="M61" i="33"/>
  <c r="V179" i="28"/>
  <c r="H57" i="38"/>
  <c r="M77"/>
  <c r="H177" i="29"/>
  <c r="D170"/>
  <c r="H49" i="33"/>
  <c r="H189" i="37"/>
  <c r="I208" i="29"/>
  <c r="L237"/>
  <c r="C37" i="28"/>
  <c r="M47" i="43"/>
  <c r="H100" i="28"/>
  <c r="D29" i="38"/>
  <c r="B214" i="41"/>
  <c r="B49" i="28"/>
  <c r="B154" i="38"/>
  <c r="H198" i="33"/>
  <c r="V18" i="35"/>
  <c r="F130" i="28"/>
  <c r="H117" i="38"/>
  <c r="G53"/>
  <c r="M120" i="43"/>
  <c r="C39" i="38"/>
  <c r="F267" i="35"/>
  <c r="H233" i="37"/>
  <c r="F9" i="33"/>
  <c r="M139" i="38"/>
  <c r="H132" i="33"/>
  <c r="H17" i="28"/>
  <c r="H91" i="37"/>
  <c r="F44" i="38"/>
  <c r="L32" i="35"/>
  <c r="F114" i="43"/>
  <c r="I50"/>
  <c r="D207" i="33"/>
  <c r="L169"/>
  <c r="F189" i="43"/>
  <c r="B182" i="41"/>
  <c r="C29" i="37"/>
  <c r="M86" i="41"/>
  <c r="B57" i="43"/>
  <c r="I210" i="29"/>
  <c r="C103" i="38"/>
  <c r="M180" i="29"/>
  <c r="B90" i="35"/>
  <c r="G132" i="29"/>
  <c r="C80" i="28"/>
  <c r="V226" i="41"/>
  <c r="F148" i="33"/>
  <c r="G223" i="35"/>
  <c r="I224"/>
  <c r="M194"/>
  <c r="B192" i="33"/>
  <c r="L7" i="43"/>
  <c r="V72" i="33"/>
  <c r="B86"/>
  <c r="F88" i="28"/>
  <c r="G61" i="38"/>
  <c r="M113" i="41"/>
  <c r="I234" i="29"/>
  <c r="M184" i="43"/>
  <c r="I136" i="38"/>
  <c r="C92" i="43"/>
  <c r="B18" i="28"/>
  <c r="L52" i="35"/>
  <c r="B205" i="29"/>
  <c r="F171" i="35"/>
  <c r="G51" i="37"/>
  <c r="D32" i="41"/>
  <c r="C196"/>
  <c r="D141" i="33"/>
  <c r="I157"/>
  <c r="B191"/>
  <c r="G50" i="41"/>
  <c r="C123"/>
  <c r="V166" i="43"/>
  <c r="I136" i="33"/>
  <c r="L16" i="38"/>
  <c r="D221" i="33"/>
  <c r="L90" i="43"/>
  <c r="M44" i="33"/>
  <c r="L178" i="29"/>
  <c r="V33" i="37"/>
  <c r="H39" i="38"/>
  <c r="M120" i="37"/>
  <c r="M189" i="28"/>
  <c r="H153" i="29"/>
  <c r="C29" i="35"/>
  <c r="I190" i="28"/>
  <c r="V182" i="38"/>
  <c r="G27" i="35"/>
  <c r="V65" i="38"/>
  <c r="F163" i="33"/>
  <c r="H156"/>
  <c r="L75" i="43"/>
  <c r="C102" i="38"/>
  <c r="G68"/>
  <c r="G247"/>
  <c r="G248"/>
  <c r="B144" i="43"/>
  <c r="D274" i="35"/>
  <c r="I118" i="41"/>
  <c r="L253" i="35"/>
  <c r="D17" i="37"/>
  <c r="F107" i="33"/>
  <c r="H16" i="35"/>
  <c r="M203" i="38"/>
  <c r="H230" i="35"/>
  <c r="G107" i="43"/>
  <c r="F68"/>
  <c r="M260" i="35"/>
  <c r="M5" i="38"/>
  <c r="H32" i="33"/>
  <c r="C127" i="43"/>
  <c r="L165" i="35"/>
  <c r="F48" i="38"/>
  <c r="F244" i="37"/>
  <c r="H109" i="43"/>
  <c r="D33"/>
  <c r="B161" i="37"/>
  <c r="I147" i="38"/>
  <c r="G69" i="33"/>
  <c r="H135"/>
  <c r="M147" i="41"/>
  <c r="B90"/>
  <c r="F228" i="38"/>
  <c r="H214" i="41"/>
  <c r="F202" i="33"/>
  <c r="M208" i="35"/>
  <c r="F135"/>
  <c r="M211" i="29"/>
  <c r="F62" i="35"/>
  <c r="H272"/>
  <c r="C188" i="28"/>
  <c r="B5" i="41"/>
  <c r="V93" i="29"/>
  <c r="F206" i="38"/>
  <c r="M51" i="28"/>
  <c r="H64"/>
  <c r="D168" i="33"/>
  <c r="I32" i="28"/>
  <c r="H198" i="38"/>
  <c r="F29" i="33"/>
  <c r="I142" i="35"/>
  <c r="V185" i="43"/>
  <c r="L105"/>
  <c r="D140" i="33"/>
  <c r="G236" i="41"/>
  <c r="H204"/>
  <c r="H87" i="38"/>
  <c r="D162" i="35"/>
  <c r="C127" i="38"/>
  <c r="B213"/>
  <c r="D185" i="35"/>
  <c r="V236" i="37"/>
  <c r="F170" i="33"/>
  <c r="F179" i="38"/>
  <c r="H33" i="28"/>
  <c r="I235" i="37"/>
  <c r="V155" i="41"/>
  <c r="M162" i="35"/>
  <c r="H201" i="28"/>
  <c r="C73" i="33"/>
  <c r="C132" i="43"/>
  <c r="I230" i="37"/>
  <c r="F36" i="41"/>
  <c r="H147" i="33"/>
  <c r="H133" i="43"/>
  <c r="I206" i="33"/>
  <c r="I228" i="29"/>
  <c r="F100" i="33"/>
  <c r="C139" i="41"/>
  <c r="D61" i="38"/>
  <c r="M128" i="43"/>
  <c r="M107" i="38"/>
  <c r="V30" i="37"/>
  <c r="I209" i="35"/>
  <c r="I84" i="43"/>
  <c r="I24" i="33"/>
  <c r="B26" i="38"/>
  <c r="H51" i="33"/>
  <c r="I207" i="41"/>
  <c r="D162"/>
  <c r="D3" i="37"/>
  <c r="C223" i="41"/>
  <c r="L154"/>
  <c r="H236"/>
  <c r="V132" i="37"/>
  <c r="G232" i="29"/>
  <c r="H99" i="38"/>
  <c r="F151" i="28"/>
  <c r="M202" i="29"/>
  <c r="L87" i="33"/>
  <c r="H149" i="29"/>
  <c r="M132" i="28"/>
  <c r="D172" i="43"/>
  <c r="V156" i="28"/>
  <c r="I12" i="37"/>
  <c r="I11" i="28"/>
  <c r="D211" i="38"/>
  <c r="D231" i="33"/>
  <c r="D170" i="38"/>
  <c r="C200" i="37"/>
  <c r="C270" i="35"/>
  <c r="H190" i="43"/>
  <c r="V100" i="41"/>
  <c r="F114" i="28"/>
  <c r="V74" i="37"/>
  <c r="D38" i="33"/>
  <c r="H152" i="37"/>
  <c r="V34" i="28"/>
  <c r="V108" i="29"/>
  <c r="H73" i="38"/>
  <c r="G15" i="28"/>
  <c r="H176" i="33"/>
  <c r="L181" i="38"/>
  <c r="D59" i="41"/>
  <c r="G260" i="35"/>
  <c r="M34" i="38"/>
  <c r="F169" i="29"/>
  <c r="M9" i="43"/>
  <c r="C33" i="35"/>
  <c r="M145" i="37"/>
  <c r="B80" i="43"/>
  <c r="C68"/>
  <c r="C158" i="35"/>
  <c r="M166"/>
  <c r="M103" i="28"/>
  <c r="D70" i="37"/>
  <c r="B154" i="43"/>
  <c r="F117" i="41"/>
  <c r="L149"/>
  <c r="V16" i="38"/>
  <c r="D55" i="43"/>
  <c r="H135" i="38"/>
  <c r="G191" i="41"/>
  <c r="C263" i="37"/>
  <c r="C200" i="28"/>
  <c r="H136" i="33"/>
  <c r="G44" i="41"/>
  <c r="B218"/>
  <c r="V70" i="35"/>
  <c r="F203" i="37"/>
  <c r="D250" i="35"/>
  <c r="L185" i="29"/>
  <c r="H28" i="38"/>
  <c r="G169" i="33"/>
  <c r="F193"/>
  <c r="D141" i="37"/>
  <c r="B90"/>
  <c r="D80" i="28"/>
  <c r="M186" i="43"/>
  <c r="H153"/>
  <c r="M67" i="41"/>
  <c r="C206" i="35"/>
  <c r="C57" i="37"/>
  <c r="G181" i="28"/>
  <c r="H207" i="35"/>
  <c r="D149" i="28"/>
  <c r="H222" i="41"/>
  <c r="F83"/>
  <c r="G181" i="33"/>
  <c r="V193" i="37"/>
  <c r="B58" i="33"/>
  <c r="G209" i="41"/>
  <c r="F12" i="33"/>
  <c r="I33"/>
  <c r="V34"/>
  <c r="F248" i="38"/>
  <c r="L10" i="33"/>
  <c r="C211" i="37"/>
  <c r="M140" i="41"/>
  <c r="D63" i="43"/>
  <c r="M8" i="35"/>
  <c r="V104" i="29"/>
  <c r="F283" i="35"/>
  <c r="V58" i="41"/>
  <c r="D90" i="35"/>
  <c r="H59" i="41"/>
  <c r="B165" i="29"/>
  <c r="F27" i="35"/>
  <c r="H212" i="33"/>
  <c r="D34" i="43"/>
  <c r="D165" i="28"/>
  <c r="G242" i="35"/>
  <c r="G162" i="38"/>
  <c r="B90" i="43"/>
  <c r="F149" i="38"/>
  <c r="C84" i="37"/>
  <c r="H118" i="35"/>
  <c r="G169" i="43"/>
  <c r="B183" i="38"/>
  <c r="V217" i="37"/>
  <c r="D55" i="33"/>
  <c r="B228" i="38"/>
  <c r="C170" i="28"/>
  <c r="H8"/>
  <c r="V155" i="29"/>
  <c r="D62" i="37"/>
  <c r="V140" i="29"/>
  <c r="B194" i="37"/>
  <c r="M69" i="28"/>
  <c r="V34" i="41"/>
  <c r="C56" i="43"/>
  <c r="I264" i="35"/>
  <c r="F28" i="41"/>
  <c r="B239" i="38"/>
  <c r="D237"/>
  <c r="D63" i="28"/>
  <c r="B127" i="37"/>
  <c r="H177" i="41"/>
  <c r="D92"/>
  <c r="C34" i="33"/>
  <c r="C228" i="38"/>
  <c r="B216"/>
  <c r="F42" i="41"/>
  <c r="D40" i="38"/>
  <c r="M216" i="29"/>
  <c r="V240" i="35"/>
  <c r="L173" i="33"/>
  <c r="V283" i="35"/>
  <c r="C233" i="29"/>
  <c r="B173" i="41"/>
  <c r="L23" i="33"/>
  <c r="F81" i="35"/>
  <c r="V28" i="43"/>
  <c r="I157" i="28"/>
  <c r="D3" i="38"/>
  <c r="G27" i="41"/>
  <c r="C168" i="37"/>
  <c r="B206" i="35"/>
  <c r="F247"/>
  <c r="G55" i="33"/>
  <c r="M228"/>
  <c r="H127" i="35"/>
  <c r="H55" i="43"/>
  <c r="H172" i="35"/>
  <c r="F123" i="33"/>
  <c r="G54"/>
  <c r="L209" i="29"/>
  <c r="D91" i="43"/>
  <c r="G151" i="35"/>
  <c r="C144" i="38"/>
  <c r="G59" i="41"/>
  <c r="F16" i="37"/>
  <c r="V48" i="35"/>
  <c r="B238" i="29"/>
  <c r="B121" i="28"/>
  <c r="V117" i="43"/>
  <c r="F12"/>
  <c r="F136" i="28"/>
  <c r="M268" i="35"/>
  <c r="D177" i="28"/>
  <c r="G170" i="33"/>
  <c r="M210" i="37"/>
  <c r="V240" i="41"/>
  <c r="G46" i="43"/>
  <c r="F26" i="37"/>
  <c r="F153" i="28"/>
  <c r="D58" i="37"/>
  <c r="L131" i="38"/>
  <c r="G139" i="28"/>
  <c r="G84" i="41"/>
  <c r="I72" i="43"/>
  <c r="V111" i="33"/>
  <c r="C181" i="37"/>
  <c r="M122"/>
  <c r="M23" i="33"/>
  <c r="L192" i="41"/>
  <c r="D42" i="38"/>
  <c r="F221" i="41"/>
  <c r="F190" i="35"/>
  <c r="C6" i="33"/>
  <c r="V150" i="37"/>
  <c r="H100" i="38"/>
  <c r="V34"/>
  <c r="I212" i="35"/>
  <c r="F206" i="41"/>
  <c r="V157" i="37"/>
  <c r="L172" i="33"/>
  <c r="M52" i="38"/>
  <c r="G197" i="29"/>
  <c r="C86" i="37"/>
  <c r="G195" i="35"/>
  <c r="F275"/>
  <c r="B40" i="28"/>
  <c r="F101" i="43"/>
  <c r="M199" i="41"/>
  <c r="H225" i="33"/>
  <c r="B157" i="35"/>
  <c r="B178" i="33"/>
  <c r="B172" i="29"/>
  <c r="H78" i="43"/>
  <c r="G146" i="38"/>
  <c r="H132" i="29"/>
  <c r="V85" i="28"/>
  <c r="I149" i="35"/>
  <c r="V47" i="43"/>
  <c r="M197" i="41"/>
  <c r="L8" i="43"/>
  <c r="C106" i="41"/>
  <c r="G239" i="37"/>
  <c r="L77" i="33"/>
  <c r="I53" i="43"/>
  <c r="G220" i="35"/>
  <c r="V178"/>
  <c r="C100" i="28"/>
  <c r="B102"/>
  <c r="I221" i="38"/>
  <c r="M104" i="35"/>
  <c r="G226" i="41"/>
  <c r="F58" i="28"/>
  <c r="D129" i="37"/>
  <c r="C186" i="41"/>
  <c r="D32" i="43"/>
  <c r="F175" i="28"/>
  <c r="H218" i="35"/>
  <c r="H50" i="28"/>
  <c r="V150" i="38"/>
  <c r="G81" i="41"/>
  <c r="H228" i="33"/>
  <c r="D243" i="35"/>
  <c r="M198" i="28"/>
  <c r="M23" i="41"/>
  <c r="D82" i="38"/>
  <c r="B197" i="35"/>
  <c r="F151" i="29"/>
  <c r="M57" i="37"/>
  <c r="F69" i="35"/>
  <c r="L271"/>
  <c r="M184" i="41"/>
  <c r="G115"/>
  <c r="I115" i="43"/>
  <c r="D68" i="37"/>
  <c r="C239" i="35"/>
  <c r="I170" i="28"/>
  <c r="V31" i="35"/>
  <c r="F20"/>
  <c r="B98"/>
  <c r="C38" i="33"/>
  <c r="C36" i="35"/>
  <c r="F128" i="28"/>
  <c r="L176" i="43"/>
  <c r="F199" i="35"/>
  <c r="L214" i="41"/>
  <c r="C95" i="43"/>
  <c r="I116" i="37"/>
  <c r="M192" i="38"/>
  <c r="V160" i="35"/>
  <c r="H100" i="43"/>
  <c r="V92" i="33"/>
  <c r="I144" i="35"/>
  <c r="F266"/>
  <c r="D233" i="38"/>
  <c r="V216"/>
  <c r="V65" i="33"/>
  <c r="I171" i="43"/>
  <c r="B184" i="35"/>
  <c r="I216" i="38"/>
  <c r="D256" i="35"/>
  <c r="F132" i="43"/>
  <c r="H8" i="38"/>
  <c r="L247" i="37"/>
  <c r="G196"/>
  <c r="G283" i="35"/>
  <c r="M190" i="28"/>
  <c r="G151"/>
  <c r="V187" i="43"/>
  <c r="V121" i="38"/>
  <c r="M209" i="33"/>
  <c r="G71"/>
  <c r="H197" i="41"/>
  <c r="B24" i="37"/>
  <c r="D177" i="29"/>
  <c r="B235" i="35"/>
  <c r="C151" i="37"/>
  <c r="M172" i="35"/>
  <c r="G31"/>
  <c r="H282"/>
  <c r="G33" i="37"/>
  <c r="C205"/>
  <c r="D26" i="41"/>
  <c r="G186" i="35"/>
  <c r="V113" i="28"/>
  <c r="V32"/>
  <c r="G266" i="37"/>
  <c r="H146" i="38"/>
  <c r="D169" i="35"/>
  <c r="F198" i="29"/>
  <c r="D20" i="41"/>
  <c r="V194"/>
  <c r="V61" i="28"/>
  <c r="F45" i="37"/>
  <c r="I120" i="28"/>
  <c r="I237" i="38"/>
  <c r="C78" i="41"/>
  <c r="F49" i="37"/>
  <c r="L183" i="43"/>
  <c r="M189"/>
  <c r="F165" i="37"/>
  <c r="I21"/>
  <c r="G92" i="33"/>
  <c r="I112" i="35"/>
  <c r="M91"/>
  <c r="B118" i="37"/>
  <c r="C15" i="41"/>
  <c r="F13" i="37"/>
  <c r="G67" i="41"/>
  <c r="I204"/>
  <c r="F219" i="38"/>
  <c r="F152" i="28"/>
  <c r="V28" i="29"/>
  <c r="D199" i="37"/>
  <c r="M80" i="35"/>
  <c r="L130" i="38"/>
  <c r="G34"/>
  <c r="V192" i="43"/>
  <c r="L157"/>
  <c r="I61" i="41"/>
  <c r="L33" i="37"/>
  <c r="B106"/>
  <c r="H175" i="35"/>
  <c r="F187" i="38"/>
  <c r="M218" i="37"/>
  <c r="G223" i="29"/>
  <c r="M227" i="33"/>
  <c r="G170" i="28"/>
  <c r="I88" i="38"/>
  <c r="F35" i="33"/>
  <c r="M155" i="28"/>
  <c r="D43" i="41"/>
  <c r="F168" i="43"/>
  <c r="H5" i="41"/>
  <c r="B185" i="38"/>
  <c r="F225"/>
  <c r="H117" i="35"/>
  <c r="B150" i="29"/>
  <c r="G22" i="41"/>
  <c r="L173" i="43"/>
  <c r="H76" i="37"/>
  <c r="G149" i="33"/>
  <c r="I145" i="28"/>
  <c r="M97" i="38"/>
  <c r="C169" i="37"/>
  <c r="B190" i="38"/>
  <c r="D27" i="28"/>
  <c r="L54" i="41"/>
  <c r="L263" i="35"/>
  <c r="F238" i="37"/>
  <c r="G107" i="28"/>
  <c r="D56" i="38"/>
  <c r="L153" i="28"/>
  <c r="M174" i="29"/>
  <c r="F56" i="35"/>
  <c r="M172" i="33"/>
  <c r="C91" i="37"/>
  <c r="V35" i="33"/>
  <c r="M153"/>
  <c r="F213"/>
  <c r="C231" i="29"/>
  <c r="I206" i="38"/>
  <c r="F131"/>
  <c r="B147"/>
  <c r="G40" i="41"/>
  <c r="D95" i="37"/>
  <c r="D140" i="41"/>
  <c r="B33" i="35"/>
  <c r="H261"/>
  <c r="M111" i="33"/>
  <c r="C22" i="41"/>
  <c r="L43" i="35"/>
  <c r="V174" i="41"/>
  <c r="M71"/>
  <c r="B219"/>
  <c r="F174" i="35"/>
  <c r="V67" i="38"/>
  <c r="F208" i="37"/>
  <c r="G43" i="35"/>
  <c r="H177"/>
  <c r="F64" i="38"/>
  <c r="I165" i="41"/>
  <c r="I102"/>
  <c r="L149" i="28"/>
  <c r="H123" i="41"/>
  <c r="M202" i="38"/>
  <c r="B149" i="41"/>
  <c r="L17"/>
  <c r="V79" i="43"/>
  <c r="I207" i="29"/>
  <c r="H192" i="28"/>
  <c r="G147" i="43"/>
  <c r="L124" i="38"/>
  <c r="G16" i="41"/>
  <c r="C142" i="37"/>
  <c r="M122" i="38"/>
  <c r="I18" i="35"/>
  <c r="I128" i="38"/>
  <c r="F228" i="35"/>
  <c r="V40" i="41"/>
  <c r="L91" i="28"/>
  <c r="V79" i="33"/>
  <c r="D79" i="43"/>
  <c r="I43" i="41"/>
  <c r="I6" i="28"/>
  <c r="M134" i="43"/>
  <c r="D78" i="37"/>
  <c r="C101"/>
  <c r="D53" i="28"/>
  <c r="I73" i="43"/>
  <c r="L273" i="35"/>
  <c r="B242" i="37"/>
  <c r="L210" i="29"/>
  <c r="M69" i="33"/>
  <c r="I256" i="37"/>
  <c r="B92"/>
  <c r="I234" i="35"/>
  <c r="D36" i="38"/>
  <c r="D151" i="33"/>
  <c r="C215" i="37"/>
  <c r="V174"/>
  <c r="L51" i="28"/>
  <c r="V154" i="37"/>
  <c r="V228"/>
  <c r="F236" i="41"/>
  <c r="I77" i="38"/>
  <c r="I107" i="28"/>
  <c r="F8" i="38"/>
  <c r="L139" i="43"/>
  <c r="H5" i="38"/>
  <c r="I143" i="33"/>
  <c r="G199" i="35"/>
  <c r="D219" i="41"/>
  <c r="B240" i="38"/>
  <c r="M159" i="41"/>
  <c r="D222" i="38"/>
  <c r="H218" i="29"/>
  <c r="B186" i="43"/>
  <c r="M92" i="28"/>
  <c r="G163" i="37"/>
  <c r="F131"/>
  <c r="G259" i="35"/>
  <c r="G72" i="33"/>
  <c r="H19" i="35"/>
  <c r="M225" i="29"/>
  <c r="I223"/>
  <c r="C31" i="43"/>
  <c r="F152" i="41"/>
  <c r="V68" i="33"/>
  <c r="I238" i="41"/>
  <c r="B69"/>
  <c r="H162" i="29"/>
  <c r="D222" i="37"/>
  <c r="H183" i="38"/>
  <c r="I32" i="37"/>
  <c r="I170" i="29"/>
  <c r="F50" i="41"/>
  <c r="H127"/>
  <c r="H131" i="28"/>
  <c r="C205" i="41"/>
  <c r="I179" i="29"/>
  <c r="D189" i="35"/>
  <c r="V102" i="37"/>
  <c r="L229" i="41"/>
  <c r="V120" i="37"/>
  <c r="F128" i="35"/>
  <c r="B105" i="38"/>
  <c r="G125" i="41"/>
  <c r="V207" i="38"/>
  <c r="V224" i="33"/>
  <c r="L136" i="41"/>
  <c r="B146" i="43"/>
  <c r="H79" i="28"/>
  <c r="I148" i="43"/>
  <c r="B72" i="28"/>
  <c r="H68" i="35"/>
  <c r="B163" i="43"/>
  <c r="G156" i="41"/>
  <c r="M149" i="43"/>
  <c r="B25" i="28"/>
  <c r="M232" i="33"/>
  <c r="C194" i="28"/>
  <c r="D18" i="35"/>
  <c r="F6" i="38"/>
  <c r="V250" i="37"/>
  <c r="H227"/>
  <c r="I94"/>
  <c r="H85" i="28"/>
  <c r="V221" i="33"/>
  <c r="M218" i="41"/>
  <c r="C51" i="35"/>
  <c r="D105" i="28"/>
  <c r="L225" i="35"/>
  <c r="G198"/>
  <c r="B181" i="29"/>
  <c r="V51" i="37"/>
  <c r="D41" i="43"/>
  <c r="F39" i="33"/>
  <c r="G133" i="29"/>
  <c r="C164" i="35"/>
  <c r="G143" i="33"/>
  <c r="C97" i="43"/>
  <c r="H91" i="41"/>
  <c r="L146" i="37"/>
  <c r="B180" i="33"/>
  <c r="F164" i="29"/>
  <c r="B35" i="33"/>
  <c r="B112" i="43"/>
  <c r="I9" i="28"/>
  <c r="H185"/>
  <c r="I169"/>
  <c r="L226" i="41"/>
  <c r="C45" i="28"/>
  <c r="V212" i="35"/>
  <c r="F123" i="43"/>
  <c r="M118"/>
  <c r="H222" i="35"/>
  <c r="H88"/>
  <c r="C107" i="37"/>
  <c r="F191" i="38"/>
  <c r="H199" i="28"/>
  <c r="H188" i="33"/>
  <c r="C81" i="35"/>
  <c r="L57" i="41"/>
  <c r="C244" i="37"/>
  <c r="V140" i="33"/>
  <c r="V49" i="37"/>
  <c r="M101" i="38"/>
  <c r="M78" i="43"/>
  <c r="H153" i="35"/>
  <c r="B54" i="43"/>
  <c r="G11" i="41"/>
  <c r="H199" i="37"/>
  <c r="H199" i="29"/>
  <c r="L191" i="37"/>
  <c r="I99" i="35"/>
  <c r="G33"/>
  <c r="V109" i="33"/>
  <c r="B196" i="38"/>
  <c r="H31" i="28"/>
  <c r="B123"/>
  <c r="L101" i="41"/>
  <c r="M31" i="37"/>
  <c r="F226" i="35"/>
  <c r="H16" i="33"/>
  <c r="G244" i="38"/>
  <c r="H110" i="33"/>
  <c r="V40" i="43"/>
  <c r="L94"/>
  <c r="G168" i="38"/>
  <c r="F126" i="29"/>
  <c r="I140" i="38"/>
  <c r="G189" i="41"/>
  <c r="V171" i="38"/>
  <c r="L196"/>
  <c r="I140" i="28"/>
  <c r="G124" i="29"/>
  <c r="D147" i="41"/>
  <c r="I243" i="37"/>
  <c r="M125"/>
  <c r="D76" i="43"/>
  <c r="I235" i="38"/>
  <c r="V180" i="33"/>
  <c r="C149"/>
  <c r="F162" i="29"/>
  <c r="I5" i="38"/>
  <c r="G35" i="37"/>
  <c r="L117" i="38"/>
  <c r="D64"/>
  <c r="F3" i="37"/>
  <c r="I149" i="38"/>
  <c r="G109" i="33"/>
  <c r="L146"/>
  <c r="L275" i="35"/>
  <c r="F235" i="41"/>
  <c r="C102" i="28"/>
  <c r="G111" i="37"/>
  <c r="C226" i="41"/>
  <c r="I203" i="29"/>
  <c r="G110" i="33"/>
  <c r="G164" i="35"/>
  <c r="G200" i="41"/>
  <c r="H54" i="33"/>
  <c r="H122" i="37"/>
  <c r="I34" i="28"/>
  <c r="V200" i="37"/>
  <c r="D171" i="33"/>
  <c r="G240" i="37"/>
  <c r="G103" i="33"/>
  <c r="M17" i="28"/>
  <c r="C155" i="29"/>
  <c r="C67" i="43"/>
  <c r="D20" i="33"/>
  <c r="G161"/>
  <c r="M54"/>
  <c r="I56" i="38"/>
  <c r="C101"/>
  <c r="B27" i="43"/>
  <c r="L163" i="37"/>
  <c r="L153" i="38"/>
  <c r="F204"/>
  <c r="L47" i="43"/>
  <c r="C124" i="33"/>
  <c r="C141" i="28"/>
  <c r="B107" i="35"/>
  <c r="V62" i="28"/>
  <c r="V127" i="37"/>
  <c r="B123" i="38"/>
  <c r="I164" i="29"/>
  <c r="I49" i="38"/>
  <c r="M137" i="41"/>
  <c r="D94" i="37"/>
  <c r="L71"/>
  <c r="I177" i="35"/>
  <c r="F86" i="38"/>
  <c r="V220"/>
  <c r="C168" i="33"/>
  <c r="G194" i="41"/>
  <c r="M103" i="38"/>
  <c r="F180" i="29"/>
  <c r="B12" i="35"/>
  <c r="G231" i="41"/>
  <c r="M136" i="33"/>
  <c r="B247" i="37"/>
  <c r="D16" i="35"/>
  <c r="F51" i="41"/>
  <c r="I124" i="29"/>
  <c r="M96" i="43"/>
  <c r="M144" i="35"/>
  <c r="F15" i="33"/>
  <c r="G51" i="35"/>
  <c r="I181" i="38"/>
  <c r="L58" i="35"/>
  <c r="H170" i="29"/>
  <c r="D25" i="38"/>
  <c r="B102" i="37"/>
  <c r="F240"/>
  <c r="B57" i="41"/>
  <c r="B186" i="33"/>
  <c r="G29"/>
  <c r="G195" i="37"/>
  <c r="M70" i="43"/>
  <c r="M232" i="38"/>
  <c r="I67" i="43"/>
  <c r="H113" i="37"/>
  <c r="F165" i="33"/>
  <c r="D192" i="43"/>
  <c r="H35" i="28"/>
  <c r="V176" i="37"/>
  <c r="D89"/>
  <c r="F113" i="41"/>
  <c r="I72"/>
  <c r="C170" i="35"/>
  <c r="L222" i="37"/>
  <c r="G144" i="43"/>
  <c r="D183" i="29"/>
  <c r="C6" i="28"/>
  <c r="M66" i="33"/>
  <c r="C180" i="28"/>
  <c r="V252" i="37"/>
  <c r="C172" i="41"/>
  <c r="M120" i="35"/>
  <c r="V57" i="33"/>
  <c r="M65"/>
  <c r="L214"/>
  <c r="H124" i="43"/>
  <c r="B73" i="28"/>
  <c r="F58" i="33"/>
  <c r="M224" i="38"/>
  <c r="H160" i="29"/>
  <c r="H182" i="38"/>
  <c r="C136" i="29"/>
  <c r="C109" i="38"/>
  <c r="M210"/>
  <c r="F201" i="37"/>
  <c r="C17" i="43"/>
  <c r="C99"/>
  <c r="I6"/>
  <c r="M8" i="41"/>
  <c r="H153" i="37"/>
  <c r="L179" i="35"/>
  <c r="V39" i="43"/>
  <c r="B214" i="35"/>
  <c r="H108" i="43"/>
  <c r="G177"/>
  <c r="M118" i="28"/>
  <c r="M66" i="35"/>
  <c r="B28" i="28"/>
  <c r="V175" i="41"/>
  <c r="D241" i="38"/>
  <c r="C224"/>
  <c r="I48" i="41"/>
  <c r="M33" i="37"/>
  <c r="I22" i="43"/>
  <c r="G186" i="33"/>
  <c r="M266" i="37"/>
  <c r="I121" i="38"/>
  <c r="C178" i="29"/>
  <c r="G182" i="35"/>
  <c r="B113" i="41"/>
  <c r="H71" i="43"/>
  <c r="M48"/>
  <c r="B200" i="41"/>
  <c r="B132"/>
  <c r="L192" i="33"/>
  <c r="V67" i="35"/>
  <c r="C74" i="37"/>
  <c r="V12" i="43"/>
  <c r="H50" i="37"/>
  <c r="G267" i="35"/>
  <c r="V130" i="28"/>
  <c r="C143" i="37"/>
  <c r="M80" i="38"/>
  <c r="H100" i="37"/>
  <c r="D125" i="33"/>
  <c r="H176" i="38"/>
  <c r="V63" i="29"/>
  <c r="V160"/>
  <c r="D195" i="43"/>
  <c r="C230" i="29"/>
  <c r="G36" i="37"/>
  <c r="H148"/>
  <c r="I20"/>
  <c r="G117" i="35"/>
  <c r="G27" i="37"/>
  <c r="M38" i="33"/>
  <c r="V208"/>
  <c r="G130" i="37"/>
  <c r="D67"/>
  <c r="V75" i="29"/>
  <c r="F209" i="37"/>
  <c r="L192" i="28"/>
  <c r="G150"/>
  <c r="H264" i="37"/>
  <c r="I93" i="33"/>
  <c r="V220" i="35"/>
  <c r="G35"/>
  <c r="H185" i="29"/>
  <c r="G107" i="35"/>
  <c r="B109" i="28"/>
  <c r="V125" i="37"/>
  <c r="M211" i="38"/>
  <c r="B72" i="43"/>
  <c r="B112" i="38"/>
  <c r="D226"/>
  <c r="V138" i="43"/>
  <c r="L152" i="41"/>
  <c r="M144" i="37"/>
  <c r="G95" i="35"/>
  <c r="F45" i="41"/>
  <c r="C165" i="38"/>
  <c r="L150"/>
  <c r="L146" i="43"/>
  <c r="M183" i="35"/>
  <c r="I102" i="33"/>
  <c r="B149" i="28"/>
  <c r="F66" i="41"/>
  <c r="I234" i="37"/>
  <c r="M32"/>
  <c r="F145"/>
  <c r="C199"/>
  <c r="L218" i="41"/>
  <c r="H181" i="29"/>
  <c r="I45" i="35"/>
  <c r="M229" i="29"/>
  <c r="F122" i="41"/>
  <c r="C265" i="35"/>
  <c r="D17" i="28"/>
  <c r="V205" i="38"/>
  <c r="G79" i="33"/>
  <c r="F35" i="41"/>
  <c r="I73" i="28"/>
  <c r="G36" i="41"/>
  <c r="L102" i="38"/>
  <c r="F23" i="35"/>
  <c r="I240" i="29"/>
  <c r="I129" i="35"/>
  <c r="L72" i="41"/>
  <c r="L223" i="38"/>
  <c r="V238" i="29"/>
  <c r="B79" i="35"/>
  <c r="H221"/>
  <c r="G134" i="43"/>
  <c r="C97" i="38"/>
  <c r="D181" i="28"/>
  <c r="F24" i="37"/>
  <c r="B136" i="28"/>
  <c r="B130" i="38"/>
  <c r="H94" i="33"/>
  <c r="D50" i="38"/>
  <c r="H68" i="41"/>
  <c r="D70"/>
  <c r="H53" i="37"/>
  <c r="F160"/>
  <c r="B125" i="33"/>
  <c r="F215" i="29"/>
  <c r="M161" i="28"/>
  <c r="V21" i="43"/>
  <c r="M104" i="33"/>
  <c r="V192" i="35"/>
  <c r="F213" i="37"/>
  <c r="C231" i="35"/>
  <c r="I196" i="28"/>
  <c r="C88" i="38"/>
  <c r="B246" i="35"/>
  <c r="B173" i="43"/>
  <c r="M180" i="28"/>
  <c r="V42" i="33"/>
  <c r="M203" i="37"/>
  <c r="B108" i="38"/>
  <c r="B96" i="35"/>
  <c r="L30" i="37"/>
  <c r="V63" i="43"/>
  <c r="G83" i="33"/>
  <c r="G68" i="43"/>
  <c r="F126" i="33"/>
  <c r="G87" i="37"/>
  <c r="H17" i="43"/>
  <c r="M91" i="38"/>
  <c r="B213" i="29"/>
  <c r="G3" i="43"/>
  <c r="C121"/>
  <c r="D85" i="41"/>
  <c r="F92"/>
  <c r="H74" i="33"/>
  <c r="I199" i="29"/>
  <c r="H214" i="38"/>
  <c r="M24" i="33"/>
  <c r="H203" i="28"/>
  <c r="H267" i="37"/>
  <c r="D136"/>
  <c r="V142" i="41"/>
  <c r="B112" i="37"/>
  <c r="F194" i="38"/>
  <c r="M174" i="35"/>
  <c r="L78" i="38"/>
  <c r="H184" i="37"/>
  <c r="C131"/>
  <c r="M217" i="35"/>
  <c r="B134" i="28"/>
  <c r="L175" i="29"/>
  <c r="L13" i="38"/>
  <c r="F177" i="33"/>
  <c r="I163" i="43"/>
  <c r="D122" i="41"/>
  <c r="D186" i="29"/>
  <c r="D90" i="33"/>
  <c r="L134" i="28"/>
  <c r="L106" i="38"/>
  <c r="C151" i="35"/>
  <c r="V114" i="29"/>
  <c r="M58" i="28"/>
  <c r="L162" i="41"/>
  <c r="B63" i="38"/>
  <c r="M112" i="35"/>
  <c r="I104"/>
  <c r="B114"/>
  <c r="V171" i="41"/>
  <c r="G73" i="28"/>
  <c r="B246" i="37"/>
  <c r="L93" i="41"/>
  <c r="H239" i="29"/>
  <c r="D279" i="35"/>
  <c r="G103" i="28"/>
  <c r="D131" i="37"/>
  <c r="H199" i="41"/>
  <c r="L171" i="29"/>
  <c r="M205" i="37"/>
  <c r="C169" i="35"/>
  <c r="V75" i="38"/>
  <c r="B234" i="35"/>
  <c r="L133" i="43"/>
  <c r="H264" i="35"/>
  <c r="L201" i="37"/>
  <c r="M170" i="29"/>
  <c r="G62" i="33"/>
  <c r="I109"/>
  <c r="H52" i="43"/>
  <c r="V44" i="35"/>
  <c r="L123" i="38"/>
  <c r="V112" i="43"/>
  <c r="I123" i="37"/>
  <c r="H7" i="41"/>
  <c r="C101" i="43"/>
  <c r="D133" i="33"/>
  <c r="F11" i="41"/>
  <c r="H212" i="29"/>
  <c r="V83" i="43"/>
  <c r="V156" i="33"/>
  <c r="C216" i="35"/>
  <c r="C233" i="37"/>
  <c r="G7" i="38"/>
  <c r="M14" i="28"/>
  <c r="M44" i="41"/>
  <c r="G131" i="37"/>
  <c r="M179"/>
  <c r="D174" i="41"/>
  <c r="F85"/>
  <c r="B18" i="35"/>
  <c r="F84" i="37"/>
  <c r="I163" i="33"/>
  <c r="C240" i="38"/>
  <c r="M186" i="28"/>
  <c r="H71" i="33"/>
  <c r="H121"/>
  <c r="V213" i="35"/>
  <c r="V41" i="28"/>
  <c r="I119" i="43"/>
  <c r="G159" i="38"/>
  <c r="I15" i="35"/>
  <c r="I14"/>
  <c r="I13"/>
  <c r="I12"/>
  <c r="C62"/>
  <c r="D149" i="37"/>
  <c r="V154" i="43"/>
  <c r="V86" i="33"/>
  <c r="I128" i="43"/>
  <c r="H92"/>
  <c r="G155" i="28"/>
  <c r="V163" i="41"/>
  <c r="M189" i="33"/>
  <c r="D82" i="35"/>
  <c r="C230" i="37"/>
  <c r="I160"/>
  <c r="F173"/>
  <c r="C88" i="41"/>
  <c r="F113" i="38"/>
  <c r="V136" i="41"/>
  <c r="H262" i="35"/>
  <c r="I18" i="28"/>
  <c r="D114" i="37"/>
  <c r="I131" i="33"/>
  <c r="D219" i="38"/>
  <c r="I167" i="37"/>
  <c r="H85" i="41"/>
  <c r="I117" i="37"/>
  <c r="F43" i="33"/>
  <c r="G16" i="35"/>
  <c r="F143"/>
  <c r="L72"/>
  <c r="V167" i="43"/>
  <c r="D7" i="37"/>
  <c r="G30" i="35"/>
  <c r="F259" i="37"/>
  <c r="I60" i="41"/>
  <c r="H43" i="33"/>
  <c r="M146"/>
  <c r="F69" i="43"/>
  <c r="M132" i="41"/>
  <c r="I34" i="33"/>
  <c r="L216" i="37"/>
  <c r="D218" i="38"/>
  <c r="C36" i="33"/>
  <c r="B95" i="28"/>
  <c r="H112"/>
  <c r="I155" i="38"/>
  <c r="V96" i="35"/>
  <c r="C198" i="33"/>
  <c r="V103" i="41"/>
  <c r="D77" i="35"/>
  <c r="C66"/>
  <c r="L34"/>
  <c r="M106" i="37"/>
  <c r="V76" i="29"/>
  <c r="M177" i="38"/>
  <c r="I221" i="29"/>
  <c r="G220"/>
  <c r="D188" i="37"/>
  <c r="H125" i="41"/>
  <c r="I54"/>
  <c r="D234" i="35"/>
  <c r="B225" i="33"/>
  <c r="G30" i="41"/>
  <c r="L143" i="38"/>
  <c r="D28" i="28"/>
  <c r="C222" i="41"/>
  <c r="F74" i="37"/>
  <c r="G12" i="41"/>
  <c r="F11" i="37"/>
  <c r="V99" i="38"/>
  <c r="C56" i="35"/>
  <c r="H34"/>
  <c r="F19" i="43"/>
  <c r="D202" i="41"/>
  <c r="H159" i="37"/>
  <c r="L73" i="38"/>
  <c r="C253" i="35"/>
  <c r="I191" i="37"/>
  <c r="F225" i="29"/>
  <c r="V164" i="33"/>
  <c r="C60"/>
  <c r="V165" i="37"/>
  <c r="F51" i="28"/>
  <c r="C214" i="41"/>
  <c r="C141" i="35"/>
  <c r="M77"/>
  <c r="H63" i="33"/>
  <c r="C96" i="28"/>
  <c r="V81" i="29"/>
  <c r="F15" i="43"/>
  <c r="C193" i="37"/>
  <c r="G94" i="38"/>
  <c r="I35" i="37"/>
  <c r="L46" i="35"/>
  <c r="I85" i="38"/>
  <c r="B27" i="37"/>
  <c r="V52" i="35"/>
  <c r="C130" i="29"/>
  <c r="H228"/>
  <c r="G238" i="38"/>
  <c r="H218" i="33"/>
  <c r="B196" i="35"/>
  <c r="B167" i="41"/>
  <c r="C153" i="43"/>
  <c r="M13"/>
  <c r="V122" i="33"/>
  <c r="B77" i="35"/>
  <c r="G126" i="41"/>
  <c r="H196" i="35"/>
  <c r="L95" i="43"/>
  <c r="G39" i="28"/>
  <c r="B85" i="41"/>
  <c r="M40" i="35"/>
  <c r="F195" i="29"/>
  <c r="G149" i="41"/>
  <c r="I88" i="28"/>
  <c r="D174" i="43"/>
  <c r="F212" i="41"/>
  <c r="H30" i="43"/>
  <c r="G52" i="38"/>
  <c r="C7" i="37"/>
  <c r="V173" i="28"/>
  <c r="C32" i="41"/>
  <c r="D117" i="33"/>
  <c r="V208" i="38"/>
  <c r="D52" i="37"/>
  <c r="D38" i="38"/>
  <c r="F53" i="28"/>
  <c r="F102" i="43"/>
  <c r="D198" i="38"/>
  <c r="D79" i="41"/>
  <c r="B221" i="29"/>
  <c r="M190" i="43"/>
  <c r="L176" i="33"/>
  <c r="F159" i="35"/>
  <c r="L75" i="37"/>
  <c r="D14" i="41"/>
  <c r="I134" i="29"/>
  <c r="H172"/>
  <c r="V19" i="43"/>
  <c r="I155" i="35"/>
  <c r="G214" i="37"/>
  <c r="I106"/>
  <c r="D30" i="35"/>
  <c r="M75" i="37"/>
  <c r="I54" i="43"/>
  <c r="I189" i="38"/>
  <c r="I179" i="35"/>
  <c r="L132" i="29"/>
  <c r="G22" i="43"/>
  <c r="C32" i="37"/>
  <c r="D180" i="29"/>
  <c r="B137" i="28"/>
  <c r="M98" i="35"/>
  <c r="M76"/>
  <c r="M8" i="33"/>
  <c r="F116"/>
  <c r="D65"/>
  <c r="B116" i="28"/>
  <c r="C125" i="29"/>
  <c r="M12" i="37"/>
  <c r="M208" i="33"/>
  <c r="B244" i="35"/>
  <c r="B19" i="43"/>
  <c r="B204" i="37"/>
  <c r="V234"/>
  <c r="I152" i="38"/>
  <c r="B57" i="28"/>
  <c r="G102" i="35"/>
  <c r="D156" i="29"/>
  <c r="D171"/>
  <c r="B83" i="37"/>
  <c r="L189" i="33"/>
  <c r="G195"/>
  <c r="F155" i="29"/>
  <c r="F247" i="38"/>
  <c r="F68"/>
  <c r="V65" i="29"/>
  <c r="G31" i="33"/>
  <c r="V70" i="28"/>
  <c r="M67" i="37"/>
  <c r="D57" i="43"/>
  <c r="H83" i="37"/>
  <c r="B227" i="33"/>
  <c r="F25" i="35"/>
  <c r="G124" i="37"/>
  <c r="L235" i="35"/>
  <c r="C141" i="33"/>
  <c r="H112" i="41"/>
  <c r="H256" i="35"/>
  <c r="C166" i="29"/>
  <c r="B76" i="41"/>
  <c r="B30"/>
  <c r="H115" i="43"/>
  <c r="V72" i="41"/>
  <c r="I173" i="38"/>
  <c r="D143" i="43"/>
  <c r="H201" i="35"/>
  <c r="H47" i="33"/>
  <c r="M10"/>
  <c r="I75"/>
  <c r="D231" i="37"/>
  <c r="H156" i="35"/>
  <c r="D235"/>
  <c r="D111" i="28"/>
  <c r="I90" i="35"/>
  <c r="F170"/>
  <c r="V167" i="33"/>
  <c r="D27" i="41"/>
  <c r="V110" i="43"/>
  <c r="B121" i="38"/>
  <c r="H33" i="37"/>
  <c r="I65"/>
  <c r="H172" i="38"/>
  <c r="M173" i="35"/>
  <c r="C162"/>
  <c r="H222" i="38"/>
  <c r="I196" i="33"/>
  <c r="G178" i="28"/>
  <c r="B208" i="35"/>
  <c r="C237" i="29"/>
  <c r="F248" i="37"/>
  <c r="C3" i="33"/>
  <c r="H218" i="38"/>
  <c r="C261" i="37"/>
  <c r="F73" i="41"/>
  <c r="G115" i="28"/>
  <c r="M216" i="33"/>
  <c r="D164" i="29"/>
  <c r="C249" i="35"/>
  <c r="C157" i="41"/>
  <c r="H115" i="28"/>
  <c r="C67" i="37"/>
  <c r="B131"/>
  <c r="D110" i="33"/>
  <c r="I38" i="38"/>
  <c r="I44" i="41"/>
  <c r="B164" i="35"/>
  <c r="M45" i="33"/>
  <c r="L208" i="41"/>
  <c r="M42" i="37"/>
  <c r="L22" i="41"/>
  <c r="G173" i="43"/>
  <c r="F153" i="37"/>
  <c r="H99" i="33"/>
  <c r="V15"/>
  <c r="D192" i="38"/>
  <c r="V158" i="29"/>
  <c r="G121" i="33"/>
  <c r="H123" i="38"/>
  <c r="G123" i="43"/>
  <c r="H150" i="35"/>
  <c r="G77"/>
  <c r="H226" i="38"/>
  <c r="V231" i="35"/>
  <c r="B50" i="33"/>
  <c r="L178"/>
  <c r="L141" i="38"/>
  <c r="M167"/>
  <c r="C197" i="37"/>
  <c r="D38" i="41"/>
  <c r="I56" i="28"/>
  <c r="F105"/>
  <c r="V37" i="37"/>
  <c r="V268"/>
  <c r="D255"/>
  <c r="M3"/>
  <c r="I220"/>
  <c r="V214" i="29"/>
  <c r="F206"/>
  <c r="V5" i="28"/>
  <c r="G232" i="33"/>
  <c r="G224" i="35"/>
  <c r="D261" i="37"/>
  <c r="G233" i="41"/>
  <c r="G235" i="38"/>
  <c r="D191" i="37"/>
  <c r="I218" i="35"/>
  <c r="C201" i="28"/>
  <c r="C111" i="43"/>
  <c r="M22" i="33"/>
  <c r="C78" i="35"/>
  <c r="D5" i="43"/>
  <c r="H98" i="37"/>
  <c r="L103" i="35"/>
  <c r="F265" i="37"/>
  <c r="C3" i="41"/>
  <c r="H30" i="38"/>
  <c r="M53" i="41"/>
  <c r="C45" i="37"/>
  <c r="L6" i="43"/>
  <c r="L120" i="33"/>
  <c r="F148" i="38"/>
  <c r="I266" i="35"/>
  <c r="I52" i="43"/>
  <c r="V141" i="28"/>
  <c r="F42" i="38"/>
  <c r="F36" i="35"/>
  <c r="G202" i="29"/>
  <c r="I32" i="35"/>
  <c r="M175" i="28"/>
  <c r="M166" i="41"/>
  <c r="V144"/>
  <c r="L220" i="37"/>
  <c r="F9" i="43"/>
  <c r="I148" i="41"/>
  <c r="H120"/>
  <c r="D11" i="33"/>
  <c r="L222" i="29"/>
  <c r="H96" i="38"/>
  <c r="H177" i="33"/>
  <c r="I180" i="35"/>
  <c r="L53"/>
  <c r="D84" i="41"/>
  <c r="L53" i="43"/>
  <c r="I56" i="33"/>
  <c r="I203" i="28"/>
  <c r="H120" i="43"/>
  <c r="M117" i="33"/>
  <c r="V151" i="28"/>
  <c r="D67" i="41"/>
  <c r="D166" i="37"/>
  <c r="H234" i="41"/>
  <c r="M42" i="28"/>
  <c r="F161" i="37"/>
  <c r="B187"/>
  <c r="C63" i="33"/>
  <c r="V206" i="38"/>
  <c r="L184" i="43"/>
  <c r="B157" i="37"/>
  <c r="G206" i="35"/>
  <c r="H204"/>
  <c r="L22" i="37"/>
  <c r="L184" i="28"/>
  <c r="V31" i="33"/>
  <c r="F100" i="43"/>
  <c r="H179" i="35"/>
  <c r="I158" i="28"/>
  <c r="F75"/>
  <c r="D19" i="35"/>
  <c r="B171" i="43"/>
  <c r="C22" i="35"/>
  <c r="B148" i="43"/>
  <c r="L47" i="41"/>
  <c r="I13" i="43"/>
  <c r="F53" i="35"/>
  <c r="M186" i="41"/>
  <c r="H137" i="29"/>
  <c r="C78" i="43"/>
  <c r="B88" i="33"/>
  <c r="I172" i="29"/>
  <c r="B60" i="38"/>
  <c r="I244"/>
  <c r="D71" i="43"/>
  <c r="C92" i="35"/>
  <c r="F121" i="43"/>
  <c r="F169" i="35"/>
  <c r="F10" i="43"/>
  <c r="L206" i="41"/>
  <c r="F69" i="37"/>
  <c r="G12" i="35"/>
  <c r="F67" i="28"/>
  <c r="C115" i="41"/>
  <c r="F96" i="43"/>
  <c r="G37" i="41"/>
  <c r="V179" i="37"/>
  <c r="V254" i="35"/>
  <c r="V188" i="38"/>
  <c r="D34" i="41"/>
  <c r="C4"/>
  <c r="I193" i="35"/>
  <c r="L30" i="43"/>
  <c r="M176" i="37"/>
  <c r="F218" i="41"/>
  <c r="H51" i="28"/>
  <c r="C164" i="29"/>
  <c r="M176" i="28"/>
  <c r="I144" i="29"/>
  <c r="M157" i="28"/>
  <c r="G85" i="43"/>
  <c r="G161"/>
  <c r="H150" i="28"/>
  <c r="M69" i="43"/>
  <c r="L199" i="37"/>
  <c r="F228" i="33"/>
  <c r="C164" i="43"/>
  <c r="V129" i="29"/>
  <c r="H231" i="41"/>
  <c r="B29" i="37"/>
  <c r="M189" i="38"/>
  <c r="H76" i="43"/>
  <c r="H232" i="38"/>
  <c r="H190" i="37"/>
  <c r="I26" i="33"/>
  <c r="D160" i="43"/>
  <c r="F222" i="33"/>
  <c r="L95" i="37"/>
  <c r="M246" i="38"/>
  <c r="D180"/>
  <c r="V87" i="33"/>
  <c r="F197" i="43"/>
  <c r="L48" i="38"/>
  <c r="H58" i="28"/>
  <c r="V20" i="29"/>
  <c r="M152" i="35"/>
  <c r="L3" i="37"/>
  <c r="D151" i="38"/>
  <c r="F268" i="35"/>
  <c r="M162" i="41"/>
  <c r="M80" i="37"/>
  <c r="D243"/>
  <c r="L225" i="33"/>
  <c r="L181"/>
  <c r="B215" i="37"/>
  <c r="L218" i="38"/>
  <c r="I100" i="35"/>
  <c r="G45"/>
  <c r="B104"/>
  <c r="B231" i="38"/>
  <c r="B150" i="43"/>
  <c r="I23" i="33"/>
  <c r="G159" i="35"/>
  <c r="I70" i="37"/>
  <c r="I181" i="29"/>
  <c r="L46" i="38"/>
  <c r="B192" i="37"/>
  <c r="B182" i="33"/>
  <c r="F84" i="28"/>
  <c r="C127"/>
  <c r="V48" i="38"/>
  <c r="H8" i="37"/>
  <c r="B56" i="35"/>
  <c r="I35" i="41"/>
  <c r="H98"/>
  <c r="M23" i="28"/>
  <c r="D97" i="37"/>
  <c r="M84" i="35"/>
  <c r="G227" i="37"/>
  <c r="V198"/>
  <c r="B87" i="43"/>
  <c r="B138"/>
  <c r="D110" i="38"/>
  <c r="C89" i="43"/>
  <c r="H210" i="33"/>
  <c r="L82" i="43"/>
  <c r="V222" i="41"/>
  <c r="D100" i="37"/>
  <c r="G144" i="33"/>
  <c r="I24" i="28"/>
  <c r="G35" i="41"/>
  <c r="M221" i="38"/>
  <c r="I16" i="33"/>
  <c r="I210" i="37"/>
  <c r="I42" i="41"/>
  <c r="F159" i="29"/>
  <c r="C94" i="33"/>
  <c r="M82" i="28"/>
  <c r="M230" i="35"/>
  <c r="D282"/>
  <c r="H181" i="43"/>
  <c r="I214" i="33"/>
  <c r="L95" i="38"/>
  <c r="H27" i="41"/>
  <c r="B255" i="35"/>
  <c r="G120" i="28"/>
  <c r="F45" i="35"/>
  <c r="V43"/>
  <c r="F80" i="38"/>
  <c r="F238"/>
  <c r="V233" i="35"/>
  <c r="C34"/>
  <c r="D156" i="41"/>
  <c r="I166" i="43"/>
  <c r="L197" i="38"/>
  <c r="H98" i="28"/>
  <c r="F110" i="43"/>
  <c r="C56" i="41"/>
  <c r="H251" i="35"/>
  <c r="I100" i="37"/>
  <c r="V85"/>
  <c r="L109" i="28"/>
  <c r="H15"/>
  <c r="D115" i="33"/>
  <c r="H21" i="28"/>
  <c r="D154" i="35"/>
  <c r="I73" i="38"/>
  <c r="V14"/>
  <c r="G225" i="37"/>
  <c r="G178" i="41"/>
  <c r="L162" i="38"/>
  <c r="M129" i="33"/>
  <c r="D105" i="43"/>
  <c r="V86" i="29"/>
  <c r="H101" i="37"/>
  <c r="I132" i="38"/>
  <c r="V168" i="28"/>
  <c r="B54" i="41"/>
  <c r="I59" i="35"/>
  <c r="F136"/>
  <c r="B81"/>
  <c r="F49" i="38"/>
  <c r="V142" i="35"/>
  <c r="C190" i="43"/>
  <c r="C16"/>
  <c r="H198" i="41"/>
  <c r="V212" i="37"/>
  <c r="L138"/>
  <c r="V164" i="28"/>
  <c r="M253" i="37"/>
  <c r="L186" i="29"/>
  <c r="G209" i="35"/>
  <c r="V264" i="37"/>
  <c r="I192" i="43"/>
  <c r="F204" i="33"/>
  <c r="D206"/>
  <c r="I187" i="41"/>
  <c r="V148" i="35"/>
  <c r="B168" i="33"/>
  <c r="M29" i="28"/>
  <c r="V117" i="29"/>
  <c r="F190"/>
  <c r="I224" i="33"/>
  <c r="C158"/>
  <c r="V162"/>
  <c r="B202" i="37"/>
  <c r="F69" i="41"/>
  <c r="G201"/>
  <c r="D6" i="35"/>
  <c r="G170" i="29"/>
  <c r="M196" i="41"/>
  <c r="V170" i="35"/>
  <c r="I53" i="33"/>
  <c r="G189" i="35"/>
  <c r="V12"/>
  <c r="H73" i="37"/>
  <c r="D138" i="38"/>
  <c r="V163" i="28"/>
  <c r="G187" i="33"/>
  <c r="M165"/>
  <c r="V249" i="35"/>
  <c r="F190" i="43"/>
  <c r="C174" i="41"/>
  <c r="C130" i="35"/>
  <c r="B198" i="37"/>
  <c r="M32" i="38"/>
  <c r="L277" i="35"/>
  <c r="G11" i="33"/>
  <c r="M128" i="41"/>
  <c r="B258" i="35"/>
  <c r="M133" i="38"/>
  <c r="H33" i="43"/>
  <c r="B55" i="35"/>
  <c r="L78" i="37"/>
  <c r="V4" i="33"/>
  <c r="G210" i="29"/>
  <c r="G259" i="37"/>
  <c r="F140"/>
  <c r="L118" i="38"/>
  <c r="V78" i="29"/>
  <c r="B34" i="33"/>
  <c r="D3" i="41"/>
  <c r="D114"/>
  <c r="M120"/>
  <c r="M163" i="43"/>
  <c r="F24" i="28"/>
  <c r="F156" i="35"/>
  <c r="F150"/>
  <c r="L46" i="37"/>
  <c r="G102"/>
  <c r="D92"/>
  <c r="C179"/>
  <c r="V71" i="41"/>
  <c r="I40" i="33"/>
  <c r="B153"/>
  <c r="L147" i="38"/>
  <c r="I13" i="37"/>
  <c r="B11" i="35"/>
  <c r="M182"/>
  <c r="G97" i="33"/>
  <c r="C70" i="38"/>
  <c r="L98" i="28"/>
  <c r="B21" i="37"/>
  <c r="D57" i="41"/>
  <c r="H123" i="43"/>
  <c r="D196" i="38"/>
  <c r="G249" i="37"/>
  <c r="C219" i="38"/>
  <c r="L16" i="43"/>
  <c r="I21" i="35"/>
  <c r="M180" i="33"/>
  <c r="D46"/>
  <c r="I134" i="28"/>
  <c r="L164" i="43"/>
  <c r="B101" i="33"/>
  <c r="M157" i="35"/>
  <c r="G101" i="43"/>
  <c r="M19" i="37"/>
  <c r="C12" i="33"/>
  <c r="B140" i="41"/>
  <c r="V179" i="29"/>
  <c r="G43" i="41"/>
  <c r="C116" i="37"/>
  <c r="C160"/>
  <c r="I22" i="41"/>
  <c r="D206" i="38"/>
  <c r="D258" i="35"/>
  <c r="V36"/>
  <c r="B57" i="38"/>
  <c r="L122"/>
  <c r="D22" i="28"/>
  <c r="H114" i="43"/>
  <c r="F187" i="41"/>
  <c r="M187" i="38"/>
  <c r="F86" i="43"/>
  <c r="V55" i="33"/>
  <c r="H216" i="41"/>
  <c r="B92" i="38"/>
  <c r="G5"/>
  <c r="F162" i="33"/>
  <c r="H76" i="41"/>
  <c r="F66" i="38"/>
  <c r="B168" i="43"/>
  <c r="G49" i="41"/>
  <c r="H40" i="33"/>
  <c r="I79"/>
  <c r="I154" i="38"/>
  <c r="M111" i="41"/>
  <c r="D17" i="43"/>
  <c r="B173" i="35"/>
  <c r="I185" i="29"/>
  <c r="V204" i="28"/>
  <c r="G186" i="41"/>
  <c r="C94" i="35"/>
  <c r="V32" i="37"/>
  <c r="V244" i="38"/>
  <c r="G218" i="33"/>
  <c r="B93" i="43"/>
  <c r="M138" i="35"/>
  <c r="F156" i="28"/>
  <c r="G143" i="43"/>
  <c r="G75" i="28"/>
  <c r="G73" i="37"/>
  <c r="I177" i="29"/>
  <c r="L163" i="43"/>
  <c r="F109" i="33"/>
  <c r="G159" i="41"/>
  <c r="I54" i="38"/>
  <c r="V121" i="29"/>
  <c r="L150"/>
  <c r="I156" i="37"/>
  <c r="M104" i="43"/>
  <c r="I242" i="38"/>
  <c r="L26" i="28"/>
  <c r="M84" i="38"/>
  <c r="G206" i="33"/>
  <c r="C110" i="28"/>
  <c r="L66" i="35"/>
  <c r="F40"/>
  <c r="B84" i="37"/>
  <c r="B219" i="33"/>
  <c r="L73" i="41"/>
  <c r="H174" i="37"/>
  <c r="C11" i="28"/>
  <c r="M133" i="37"/>
  <c r="F31" i="41"/>
  <c r="G168" i="35"/>
  <c r="L176" i="38"/>
  <c r="F196" i="35"/>
  <c r="L106" i="41"/>
  <c r="V51"/>
  <c r="D188" i="38"/>
  <c r="L146"/>
  <c r="C47"/>
  <c r="C91" i="41"/>
  <c r="G210" i="35"/>
  <c r="H251" i="37"/>
  <c r="F155" i="35"/>
  <c r="C100" i="37"/>
  <c r="I181" i="43"/>
  <c r="I161" i="35"/>
  <c r="G216" i="29"/>
  <c r="B173"/>
  <c r="D56" i="43"/>
  <c r="D88"/>
  <c r="D37" i="33"/>
  <c r="B132" i="37"/>
  <c r="M68" i="33"/>
  <c r="C143" i="35"/>
  <c r="B39" i="41"/>
  <c r="C32" i="43"/>
  <c r="D41" i="41"/>
  <c r="D135" i="35"/>
  <c r="V214" i="41"/>
  <c r="I159" i="37"/>
  <c r="D260"/>
  <c r="L210" i="33"/>
  <c r="F102" i="35"/>
  <c r="I50"/>
  <c r="B224" i="37"/>
  <c r="D74" i="35"/>
  <c r="F74" i="43"/>
  <c r="G78" i="37"/>
  <c r="D33" i="38"/>
  <c r="I111"/>
  <c r="G160" i="35"/>
  <c r="H15" i="33"/>
  <c r="M171" i="38"/>
  <c r="H62" i="35"/>
  <c r="L83" i="28"/>
  <c r="H3" i="43"/>
  <c r="B108" i="41"/>
  <c r="B58"/>
  <c r="M13" i="33"/>
  <c r="G98" i="35"/>
  <c r="F164" i="33"/>
  <c r="D159" i="41"/>
  <c r="M229" i="33"/>
  <c r="B141" i="37"/>
  <c r="H52" i="35"/>
  <c r="I144" i="28"/>
  <c r="F271" i="35"/>
  <c r="F11"/>
  <c r="F134" i="29"/>
  <c r="V196" i="38"/>
  <c r="C31" i="41"/>
  <c r="M151" i="38"/>
  <c r="M58" i="35"/>
  <c r="H104" i="28"/>
  <c r="H151" i="35"/>
  <c r="D107" i="43"/>
  <c r="M12" i="35"/>
  <c r="L11"/>
  <c r="H171"/>
  <c r="F10"/>
  <c r="G171" i="38"/>
  <c r="M46" i="33"/>
  <c r="I162" i="43"/>
  <c r="G14" i="28"/>
  <c r="M182"/>
  <c r="B193"/>
  <c r="G182" i="33"/>
  <c r="C143" i="38"/>
  <c r="C55" i="33"/>
  <c r="L226" i="38"/>
  <c r="F200" i="35"/>
  <c r="I160" i="38"/>
  <c r="L209" i="35"/>
  <c r="F97"/>
  <c r="V168" i="29"/>
  <c r="C104" i="37"/>
  <c r="H158" i="43"/>
  <c r="H39" i="41"/>
  <c r="V135" i="35"/>
  <c r="C54" i="38"/>
  <c r="I228" i="35"/>
  <c r="B39" i="43"/>
  <c r="I75" i="38"/>
  <c r="B50" i="37"/>
  <c r="G118" i="43"/>
  <c r="L54" i="35"/>
  <c r="C23" i="28"/>
  <c r="H5"/>
  <c r="C84" i="35"/>
  <c r="D183"/>
  <c r="D107" i="33"/>
  <c r="C196"/>
  <c r="F203" i="28"/>
  <c r="H154"/>
  <c r="F198" i="37"/>
  <c r="B216"/>
  <c r="I29" i="28"/>
  <c r="F44"/>
  <c r="G127" i="35"/>
  <c r="F106" i="37"/>
  <c r="D83" i="41"/>
  <c r="L222" i="35"/>
  <c r="V62" i="29"/>
  <c r="F238"/>
  <c r="M67" i="28"/>
  <c r="L160" i="38"/>
  <c r="C166" i="35"/>
  <c r="D245"/>
  <c r="V225" i="29"/>
  <c r="H231" i="35"/>
  <c r="M83" i="28"/>
  <c r="L174" i="38"/>
  <c r="B121" i="43"/>
  <c r="I11" i="38"/>
  <c r="G130" i="33"/>
  <c r="I82" i="28"/>
  <c r="B181" i="38"/>
  <c r="D14" i="33"/>
  <c r="H51" i="38"/>
  <c r="B93" i="33"/>
  <c r="F146" i="38"/>
  <c r="L9"/>
  <c r="V149" i="28"/>
  <c r="V70" i="38"/>
  <c r="H123" i="28"/>
  <c r="G154" i="38"/>
  <c r="G32" i="37"/>
  <c r="V175" i="43"/>
  <c r="C6" i="41"/>
  <c r="H147"/>
  <c r="G92" i="37"/>
  <c r="D16" i="43"/>
  <c r="I64" i="38"/>
  <c r="L48" i="37"/>
  <c r="I118" i="28"/>
  <c r="D190" i="37"/>
  <c r="C184" i="41"/>
  <c r="H176" i="35"/>
  <c r="H19" i="28"/>
  <c r="I187" i="43"/>
  <c r="V200" i="38"/>
  <c r="L78" i="41"/>
  <c r="D88" i="35"/>
  <c r="L58" i="37"/>
  <c r="C49" i="28"/>
  <c r="D60" i="37"/>
  <c r="F81" i="38"/>
  <c r="H153" i="28"/>
  <c r="D157" i="29"/>
  <c r="F13" i="38"/>
  <c r="I158" i="29"/>
  <c r="F10" i="33"/>
  <c r="L126" i="29"/>
  <c r="M104" i="28"/>
  <c r="H10" i="43"/>
  <c r="G53" i="28"/>
  <c r="I54"/>
  <c r="I85" i="33"/>
  <c r="V168"/>
  <c r="I16" i="41"/>
  <c r="B43" i="28"/>
  <c r="G164" i="37"/>
  <c r="G220" i="41"/>
  <c r="B88" i="28"/>
  <c r="C146" i="37"/>
  <c r="H17"/>
  <c r="H211" i="33"/>
  <c r="B9" i="43"/>
  <c r="M101"/>
  <c r="H12"/>
  <c r="M56" i="37"/>
  <c r="H197" i="28"/>
  <c r="D12" i="33"/>
  <c r="L84" i="28"/>
  <c r="F80" i="33"/>
  <c r="F121" i="38"/>
  <c r="D123" i="33"/>
  <c r="B135"/>
  <c r="I200" i="37"/>
  <c r="C38" i="38"/>
  <c r="F81" i="37"/>
  <c r="G62" i="35"/>
  <c r="D16" i="37"/>
  <c r="H140" i="41"/>
  <c r="L141" i="43"/>
  <c r="C184" i="28"/>
  <c r="B173" i="37"/>
  <c r="H147" i="28"/>
  <c r="V155" i="35"/>
  <c r="B170"/>
  <c r="M250"/>
  <c r="M34" i="37"/>
  <c r="H113" i="33"/>
  <c r="G187" i="41"/>
  <c r="H164" i="33"/>
  <c r="I145"/>
  <c r="B64" i="41"/>
  <c r="L181" i="35"/>
  <c r="G229" i="37"/>
  <c r="H97" i="43"/>
  <c r="V23" i="28"/>
  <c r="M134" i="35"/>
  <c r="L129"/>
  <c r="D196" i="41"/>
  <c r="C240" i="35"/>
  <c r="L158" i="41"/>
  <c r="C85" i="37"/>
  <c r="B113" i="28"/>
  <c r="G167" i="29"/>
  <c r="B129" i="41"/>
  <c r="B24" i="28"/>
  <c r="H122" i="33"/>
  <c r="H126" i="35"/>
  <c r="H238" i="37"/>
  <c r="I72" i="35"/>
  <c r="V119" i="29"/>
  <c r="L30" i="33"/>
  <c r="C151" i="28"/>
  <c r="V286" i="35"/>
  <c r="B83" i="38"/>
  <c r="L278" i="35"/>
  <c r="I160" i="33"/>
  <c r="C129" i="41"/>
  <c r="C198" i="35"/>
  <c r="M158" i="41"/>
  <c r="D163" i="38"/>
  <c r="B149" i="43"/>
  <c r="B172" i="28"/>
  <c r="C89" i="33"/>
  <c r="L227" i="37"/>
  <c r="C75" i="33"/>
  <c r="M119" i="35"/>
  <c r="C155"/>
  <c r="I95" i="43"/>
  <c r="I148" i="35"/>
  <c r="H178" i="41"/>
  <c r="B5" i="35"/>
  <c r="I199" i="37"/>
  <c r="L88" i="35"/>
  <c r="V82" i="41"/>
  <c r="M211"/>
  <c r="M28" i="33"/>
  <c r="M215" i="37"/>
  <c r="M141" i="38"/>
  <c r="D13" i="41"/>
  <c r="F177" i="29"/>
  <c r="I116" i="43"/>
  <c r="F58" i="38"/>
  <c r="M183" i="28"/>
  <c r="I173"/>
  <c r="D217" i="37"/>
  <c r="G100" i="38"/>
  <c r="H134" i="41"/>
  <c r="G157" i="35"/>
  <c r="D96" i="28"/>
  <c r="B60" i="35"/>
  <c r="V12" i="38"/>
  <c r="G106" i="41"/>
  <c r="H178" i="28"/>
  <c r="B143" i="43"/>
  <c r="F193" i="35"/>
  <c r="G169" i="41"/>
  <c r="G50" i="38"/>
  <c r="F171" i="29"/>
  <c r="C30" i="38"/>
  <c r="M79" i="35"/>
  <c r="H81" i="28"/>
  <c r="L107"/>
  <c r="B137" i="33"/>
  <c r="V121" i="28"/>
  <c r="V20" i="41"/>
  <c r="G46" i="38"/>
  <c r="V105" i="29"/>
  <c r="F181" i="33"/>
  <c r="B166" i="29"/>
  <c r="H8" i="33"/>
  <c r="B125" i="29"/>
  <c r="F170"/>
  <c r="F260" i="35"/>
  <c r="F259"/>
  <c r="F176" i="43"/>
  <c r="C76" i="35"/>
  <c r="H155"/>
  <c r="M7"/>
  <c r="L36" i="41"/>
  <c r="H126" i="29"/>
  <c r="H151" i="37"/>
  <c r="H236"/>
  <c r="F30"/>
  <c r="L135" i="41"/>
  <c r="H224" i="35"/>
  <c r="H266" i="37"/>
  <c r="V122" i="38"/>
  <c r="C124" i="37"/>
  <c r="V108" i="38"/>
  <c r="V152" i="43"/>
  <c r="G28" i="37"/>
  <c r="G90" i="43"/>
  <c r="F181" i="35"/>
  <c r="B146" i="37"/>
  <c r="F69" i="28"/>
  <c r="M160" i="38"/>
  <c r="D89" i="28"/>
  <c r="M133" i="43"/>
  <c r="C106"/>
  <c r="D15" i="28"/>
  <c r="I236" i="38"/>
  <c r="C169" i="43"/>
  <c r="I168" i="37"/>
  <c r="I277" i="35"/>
  <c r="F8"/>
  <c r="I170" i="38"/>
  <c r="C205" i="33"/>
  <c r="B36" i="28"/>
  <c r="M80" i="41"/>
  <c r="B179" i="37"/>
  <c r="V232" i="41"/>
  <c r="G64" i="35"/>
  <c r="H163" i="41"/>
  <c r="H116" i="35"/>
  <c r="I201"/>
  <c r="V88" i="43"/>
  <c r="L185" i="35"/>
  <c r="L171" i="41"/>
  <c r="G150" i="37"/>
  <c r="L230" i="38"/>
  <c r="F22" i="37"/>
  <c r="F176" i="29"/>
  <c r="I226" i="33"/>
  <c r="L22" i="43"/>
  <c r="M20" i="38"/>
  <c r="L138" i="41"/>
  <c r="H9" i="38"/>
  <c r="D68" i="43"/>
  <c r="M177" i="35"/>
  <c r="F23" i="33"/>
  <c r="B135" i="29"/>
  <c r="F26" i="35"/>
  <c r="B219" i="29"/>
  <c r="I171" i="37"/>
  <c r="M212" i="41"/>
  <c r="L223"/>
  <c r="F157" i="38"/>
  <c r="C64" i="35"/>
  <c r="I204" i="28"/>
  <c r="F132" i="41"/>
  <c r="D248" i="35"/>
  <c r="H106" i="33"/>
  <c r="G163" i="29"/>
  <c r="G86" i="38"/>
  <c r="M93"/>
  <c r="I175" i="37"/>
  <c r="F269" i="35"/>
  <c r="L14" i="28"/>
  <c r="B190" i="37"/>
  <c r="B186" i="29"/>
  <c r="G32" i="38"/>
  <c r="L217" i="41"/>
  <c r="L157" i="37"/>
  <c r="B53" i="33"/>
  <c r="V77" i="29"/>
  <c r="D59" i="38"/>
  <c r="V130"/>
  <c r="F118" i="33"/>
  <c r="V117" i="28"/>
  <c r="I214" i="37"/>
  <c r="G188" i="28"/>
  <c r="C194" i="41"/>
  <c r="H56" i="28"/>
  <c r="B51" i="37"/>
  <c r="F85" i="38"/>
  <c r="V80" i="28"/>
  <c r="V71" i="35"/>
  <c r="D81"/>
  <c r="L137" i="43"/>
  <c r="C171"/>
  <c r="M64" i="33"/>
  <c r="F197" i="29"/>
  <c r="I225"/>
  <c r="F214"/>
  <c r="C17" i="28"/>
  <c r="C56" i="33"/>
  <c r="B201" i="29"/>
  <c r="F17" i="28"/>
  <c r="D56" i="41"/>
  <c r="B70" i="38"/>
  <c r="G241"/>
  <c r="B86" i="28"/>
  <c r="C9" i="38"/>
  <c r="M143" i="43"/>
  <c r="L118" i="37"/>
  <c r="F165" i="38"/>
  <c r="B67" i="41"/>
  <c r="B20" i="28"/>
  <c r="B221" i="33"/>
  <c r="F176" i="37"/>
  <c r="F90" i="41"/>
  <c r="L213" i="37"/>
  <c r="L131" i="29"/>
  <c r="B92" i="28"/>
  <c r="I232" i="41"/>
  <c r="H194" i="37"/>
  <c r="M274" i="35"/>
  <c r="L128" i="38"/>
  <c r="G167"/>
  <c r="V141"/>
  <c r="L5" i="33"/>
  <c r="B162" i="43"/>
  <c r="C182" i="35"/>
  <c r="M256" i="37"/>
  <c r="L15" i="41"/>
  <c r="V152" i="29"/>
  <c r="G129" i="41"/>
  <c r="G208" i="33"/>
  <c r="M236" i="37"/>
  <c r="B263" i="35"/>
  <c r="G80" i="41"/>
  <c r="H115" i="33"/>
  <c r="G157" i="38"/>
  <c r="D239" i="37"/>
  <c r="D191" i="35"/>
  <c r="D106" i="37"/>
  <c r="I98" i="38"/>
  <c r="F172"/>
  <c r="I200" i="33"/>
  <c r="V157" i="38"/>
  <c r="H194" i="29"/>
  <c r="M181" i="43"/>
  <c r="M50" i="28"/>
  <c r="D146" i="37"/>
  <c r="M256" i="35"/>
  <c r="C185" i="43"/>
  <c r="C197" i="33"/>
  <c r="F76" i="35"/>
  <c r="D39"/>
  <c r="C123"/>
  <c r="V144"/>
  <c r="I56"/>
  <c r="G22" i="33"/>
  <c r="M72" i="38"/>
  <c r="L164" i="41"/>
  <c r="L29" i="28"/>
  <c r="G161" i="38"/>
  <c r="B6" i="28"/>
  <c r="G237" i="29"/>
  <c r="I10" i="41"/>
  <c r="B152" i="33"/>
  <c r="I114" i="41"/>
  <c r="G83" i="28"/>
  <c r="C56"/>
  <c r="I135" i="33"/>
  <c r="H53" i="41"/>
  <c r="G173" i="29"/>
  <c r="D93" i="41"/>
  <c r="M59" i="28"/>
  <c r="H99" i="41"/>
  <c r="B181" i="28"/>
  <c r="D41"/>
  <c r="B59" i="38"/>
  <c r="B70" i="28"/>
  <c r="I90" i="37"/>
  <c r="C174" i="43"/>
  <c r="M90" i="28"/>
  <c r="L173" i="37"/>
  <c r="G46" i="33"/>
  <c r="G17" i="38"/>
  <c r="V151" i="43"/>
  <c r="M124" i="41"/>
  <c r="M111" i="37"/>
  <c r="M104" i="38"/>
  <c r="V235" i="41"/>
  <c r="D147" i="35"/>
  <c r="G276"/>
  <c r="G60" i="43"/>
  <c r="B130" i="28"/>
  <c r="M4" i="33"/>
  <c r="I51" i="41"/>
  <c r="L3"/>
  <c r="D49" i="28"/>
  <c r="M21"/>
  <c r="I126" i="43"/>
  <c r="G169" i="38"/>
  <c r="C194"/>
  <c r="B87"/>
  <c r="L173" i="29"/>
  <c r="L139" i="28"/>
  <c r="I50" i="41"/>
  <c r="C264" i="35"/>
  <c r="F22" i="41"/>
  <c r="F153" i="29"/>
  <c r="M178" i="38"/>
  <c r="V43"/>
  <c r="B87" i="28"/>
  <c r="L177" i="41"/>
  <c r="D232" i="33"/>
  <c r="F129" i="43"/>
  <c r="L160" i="33"/>
  <c r="M65" i="38"/>
  <c r="F121" i="37"/>
  <c r="I224"/>
  <c r="H18"/>
  <c r="B215" i="41"/>
  <c r="V44" i="37"/>
  <c r="D92" i="28"/>
  <c r="B54" i="38"/>
  <c r="H21" i="35"/>
  <c r="I158"/>
  <c r="B175" i="43"/>
  <c r="V199" i="29"/>
  <c r="F107" i="37"/>
  <c r="B68" i="33"/>
  <c r="H75" i="35"/>
  <c r="H101" i="38"/>
  <c r="V36" i="43"/>
  <c r="H34" i="41"/>
  <c r="M150" i="29"/>
  <c r="F120" i="37"/>
  <c r="V25" i="35"/>
  <c r="D98" i="41"/>
  <c r="C128" i="43"/>
  <c r="D149" i="35"/>
  <c r="B57" i="33"/>
  <c r="L171"/>
  <c r="B130" i="29"/>
  <c r="B125" i="35"/>
  <c r="C254" i="37"/>
  <c r="G80" i="43"/>
  <c r="I31"/>
  <c r="H137" i="28"/>
  <c r="D183" i="33"/>
  <c r="G56" i="28"/>
  <c r="M198" i="37"/>
  <c r="G138" i="38"/>
  <c r="V66" i="41"/>
  <c r="L139" i="35"/>
  <c r="L214"/>
  <c r="B151" i="29"/>
  <c r="D120" i="41"/>
  <c r="D167" i="35"/>
  <c r="F170" i="43"/>
  <c r="L125"/>
  <c r="D21" i="28"/>
  <c r="V70" i="37"/>
  <c r="G86" i="33"/>
  <c r="V139" i="43"/>
  <c r="H150"/>
  <c r="B14" i="33"/>
  <c r="V214" i="38"/>
  <c r="M52" i="33"/>
  <c r="M160" i="37"/>
  <c r="M192"/>
  <c r="G188" i="38"/>
  <c r="M188" i="35"/>
  <c r="G142" i="29"/>
  <c r="D56" i="37"/>
  <c r="M16" i="41"/>
  <c r="H221"/>
  <c r="V52" i="29"/>
  <c r="H139" i="33"/>
  <c r="L223" i="29"/>
  <c r="M168" i="43"/>
  <c r="F100" i="28"/>
  <c r="D151" i="35"/>
  <c r="L27" i="41"/>
  <c r="F222" i="35"/>
  <c r="L235" i="29"/>
  <c r="V50" i="37"/>
  <c r="F82" i="35"/>
  <c r="V243"/>
  <c r="L21" i="41"/>
  <c r="F20" i="43"/>
  <c r="C52"/>
  <c r="V151" i="38"/>
  <c r="V64" i="41"/>
  <c r="D155"/>
  <c r="G10" i="37"/>
  <c r="M101" i="35"/>
  <c r="V24"/>
  <c r="D115" i="28"/>
  <c r="V41" i="41"/>
  <c r="L112" i="28"/>
  <c r="M41" i="43"/>
  <c r="B65" i="33"/>
  <c r="L166" i="28"/>
  <c r="I139" i="38"/>
  <c r="L133" i="41"/>
  <c r="L41" i="37"/>
  <c r="M12" i="28"/>
  <c r="F107" i="41"/>
  <c r="B83" i="33"/>
  <c r="B243" i="38"/>
  <c r="H149" i="37"/>
  <c r="C66" i="33"/>
  <c r="G131" i="41"/>
  <c r="M146" i="28"/>
  <c r="L166" i="35"/>
  <c r="B130" i="33"/>
  <c r="V152" i="28"/>
  <c r="M280" i="35"/>
  <c r="L228" i="37"/>
  <c r="M241"/>
  <c r="B76"/>
  <c r="D114" i="28"/>
  <c r="B48" i="41"/>
  <c r="B226"/>
  <c r="C15" i="43"/>
  <c r="M229" i="35"/>
  <c r="G50" i="37"/>
  <c r="L53" i="41"/>
  <c r="V57" i="29"/>
  <c r="F224" i="41"/>
  <c r="L213"/>
  <c r="D35" i="37"/>
  <c r="V124" i="29"/>
  <c r="I48" i="28"/>
  <c r="G82" i="41"/>
  <c r="L283" i="35"/>
  <c r="I151" i="29"/>
  <c r="M193" i="37"/>
  <c r="G198" i="41"/>
  <c r="H191" i="43"/>
  <c r="C68" i="41"/>
  <c r="M252" i="35"/>
  <c r="V171" i="33"/>
  <c r="B36" i="38"/>
  <c r="F258" i="37"/>
  <c r="F268"/>
  <c r="F269"/>
  <c r="V277" i="35"/>
  <c r="M108" i="33"/>
  <c r="D234" i="38"/>
  <c r="D212" i="33"/>
  <c r="D19"/>
  <c r="B270" i="35"/>
  <c r="C61" i="37"/>
  <c r="L113" i="38"/>
  <c r="B10"/>
  <c r="H34" i="43"/>
  <c r="D193" i="33"/>
  <c r="G60" i="38"/>
  <c r="C102" i="37"/>
  <c r="F41"/>
  <c r="L111"/>
  <c r="G154"/>
  <c r="L173" i="28"/>
  <c r="V44" i="41"/>
  <c r="M94" i="33"/>
  <c r="M150"/>
  <c r="H77" i="28"/>
  <c r="H202"/>
  <c r="M102" i="33"/>
  <c r="V124"/>
  <c r="F6" i="28"/>
  <c r="F179"/>
  <c r="B80" i="35"/>
  <c r="D45" i="28"/>
  <c r="F227" i="29"/>
  <c r="D76" i="41"/>
  <c r="D116"/>
  <c r="I23" i="38"/>
  <c r="V55" i="41"/>
  <c r="H41" i="38"/>
  <c r="H148" i="29"/>
  <c r="F57" i="43"/>
  <c r="M48" i="35"/>
  <c r="I116" i="28"/>
  <c r="F136" i="37"/>
  <c r="G190" i="28"/>
  <c r="C99" i="33"/>
  <c r="H6" i="37"/>
  <c r="I84" i="38"/>
  <c r="M112" i="33"/>
  <c r="V154" i="38"/>
  <c r="I150"/>
  <c r="D204" i="28"/>
  <c r="H41" i="37"/>
  <c r="M70" i="41"/>
  <c r="L227" i="38"/>
  <c r="I19"/>
  <c r="H193" i="35"/>
  <c r="M28" i="43"/>
  <c r="D257" i="37"/>
  <c r="D106" i="43"/>
  <c r="B117" i="28"/>
  <c r="M142" i="29"/>
  <c r="B3" i="38"/>
  <c r="B236" i="37"/>
  <c r="M24" i="41"/>
  <c r="I188" i="35"/>
  <c r="M161" i="38"/>
  <c r="B191" i="37"/>
  <c r="I111" i="35"/>
  <c r="M184" i="29"/>
  <c r="M173" i="43"/>
  <c r="C136" i="38"/>
  <c r="C72" i="33"/>
  <c r="F121" i="35"/>
  <c r="V24" i="43"/>
  <c r="F242" i="38"/>
  <c r="G199" i="33"/>
  <c r="G122"/>
  <c r="M241" i="29"/>
  <c r="B211" i="37"/>
  <c r="C192" i="41"/>
  <c r="M255" i="35"/>
  <c r="D88" i="28"/>
  <c r="D111" i="35"/>
  <c r="H69" i="28"/>
  <c r="H48" i="43"/>
  <c r="H82" i="38"/>
  <c r="G34" i="37"/>
  <c r="B56" i="28"/>
  <c r="F110" i="41"/>
  <c r="M178" i="28"/>
  <c r="G60"/>
  <c r="V139" i="29"/>
  <c r="G15" i="41"/>
  <c r="B179" i="28"/>
  <c r="G89"/>
  <c r="V186" i="29"/>
  <c r="F48" i="33"/>
  <c r="L99"/>
  <c r="M131" i="41"/>
  <c r="C44" i="37"/>
  <c r="L84" i="33"/>
  <c r="V73" i="28"/>
  <c r="V141" i="43"/>
  <c r="V30" i="29"/>
  <c r="B25" i="43"/>
  <c r="L184" i="33"/>
  <c r="C171" i="35"/>
  <c r="I225"/>
  <c r="B230" i="41"/>
  <c r="M169" i="43"/>
  <c r="I117" i="35"/>
  <c r="G173" i="38"/>
  <c r="F118" i="37"/>
  <c r="L122" i="28"/>
  <c r="F89" i="35"/>
  <c r="L72" i="43"/>
  <c r="D10" i="35"/>
  <c r="D182" i="29"/>
  <c r="I153" i="43"/>
  <c r="I154" i="37"/>
  <c r="G165" i="43"/>
  <c r="I135" i="29"/>
  <c r="V207" i="37"/>
  <c r="G52" i="41"/>
  <c r="I140" i="29"/>
  <c r="M61" i="28"/>
  <c r="C62"/>
  <c r="D139" i="43"/>
  <c r="V258" i="37"/>
  <c r="L65" i="43"/>
  <c r="H28" i="35"/>
  <c r="G193"/>
  <c r="C142" i="33"/>
  <c r="G106" i="35"/>
  <c r="L23"/>
  <c r="F32" i="37"/>
  <c r="V244"/>
  <c r="G184" i="33"/>
  <c r="I77" i="28"/>
  <c r="H134" i="35"/>
  <c r="G168" i="43"/>
  <c r="M219" i="37"/>
  <c r="C89" i="28"/>
  <c r="H29" i="41"/>
  <c r="H55" i="38"/>
  <c r="C46" i="33"/>
  <c r="F172" i="41"/>
  <c r="G208" i="35"/>
  <c r="L129" i="38"/>
  <c r="F46" i="28"/>
  <c r="G241" i="35"/>
  <c r="B99" i="33"/>
  <c r="B124" i="37"/>
  <c r="M90" i="35"/>
  <c r="G201" i="38"/>
  <c r="F10" i="41"/>
  <c r="F28" i="38"/>
  <c r="B86" i="35"/>
  <c r="D56" i="33"/>
  <c r="M243" i="38"/>
  <c r="F20" i="41"/>
  <c r="M190" i="37"/>
  <c r="G126" i="28"/>
  <c r="G224" i="29"/>
  <c r="D192" i="41"/>
  <c r="G82" i="38"/>
  <c r="M161" i="35"/>
  <c r="F94" i="33"/>
  <c r="L157" i="41"/>
  <c r="F139" i="38"/>
  <c r="D180" i="33"/>
  <c r="I36" i="37"/>
  <c r="F146" i="43"/>
  <c r="H259" i="37"/>
  <c r="C43"/>
  <c r="F100"/>
  <c r="C274" i="35"/>
  <c r="L174" i="41"/>
  <c r="V120" i="33"/>
  <c r="L3" i="38"/>
  <c r="I194"/>
  <c r="F103" i="28"/>
  <c r="D60" i="33"/>
  <c r="B114" i="28"/>
  <c r="M135" i="35"/>
  <c r="V45" i="37"/>
  <c r="D108" i="35"/>
  <c r="D36"/>
  <c r="M275"/>
  <c r="M75" i="43"/>
  <c r="H175" i="29"/>
  <c r="C101" i="41"/>
  <c r="V22" i="37"/>
  <c r="D222" i="33"/>
  <c r="G74" i="43"/>
  <c r="V117" i="38"/>
  <c r="I47" i="37"/>
  <c r="I11" i="41"/>
  <c r="D64" i="33"/>
  <c r="I47" i="41"/>
  <c r="D9" i="33"/>
  <c r="L96" i="28"/>
  <c r="B32" i="37"/>
  <c r="L45" i="35"/>
  <c r="M41" i="38"/>
  <c r="C216" i="41"/>
  <c r="G122" i="38"/>
  <c r="H231"/>
  <c r="I201" i="37"/>
  <c r="B189" i="29"/>
  <c r="M40" i="38"/>
  <c r="B197" i="28"/>
  <c r="F92" i="43"/>
  <c r="L153"/>
  <c r="V62" i="33"/>
  <c r="G62" i="38"/>
  <c r="B21"/>
  <c r="B139" i="37"/>
  <c r="V80" i="38"/>
  <c r="L192" i="35"/>
  <c r="B113" i="43"/>
  <c r="H185" i="35"/>
  <c r="V54" i="38"/>
  <c r="M166" i="37"/>
  <c r="B180" i="38"/>
  <c r="G87"/>
  <c r="F115" i="28"/>
  <c r="C197" i="38"/>
  <c r="M94" i="35"/>
  <c r="I43"/>
  <c r="F243" i="38"/>
  <c r="H47" i="43"/>
  <c r="F154" i="41"/>
  <c r="L61" i="35"/>
  <c r="F146"/>
  <c r="C245" i="38"/>
  <c r="G111"/>
  <c r="M175" i="41"/>
  <c r="B26" i="37"/>
  <c r="F107" i="35"/>
  <c r="V199" i="41"/>
  <c r="L161" i="33"/>
  <c r="C26" i="37"/>
  <c r="H55" i="33"/>
  <c r="L71" i="35"/>
  <c r="H94" i="28"/>
  <c r="L18"/>
  <c r="G154" i="29"/>
  <c r="V200" i="41"/>
  <c r="B239" i="37"/>
  <c r="F199" i="33"/>
  <c r="F97" i="38"/>
  <c r="B108" i="37"/>
  <c r="L184"/>
  <c r="D27" i="38"/>
  <c r="C200" i="29"/>
  <c r="V40" i="33"/>
  <c r="L213" i="29"/>
  <c r="V90"/>
  <c r="M34" i="28"/>
  <c r="D168" i="35"/>
  <c r="L95" i="28"/>
  <c r="D193" i="35"/>
  <c r="H215" i="33"/>
  <c r="V69" i="41"/>
  <c r="C161" i="43"/>
  <c r="F233" i="35"/>
  <c r="V214"/>
  <c r="G172" i="29"/>
  <c r="C58" i="33"/>
  <c r="F193" i="38"/>
  <c r="I119" i="28"/>
  <c r="V191" i="43"/>
  <c r="M103" i="35"/>
  <c r="V50" i="28"/>
  <c r="F263" i="35"/>
  <c r="M189" i="37"/>
  <c r="M247"/>
  <c r="B102" i="43"/>
  <c r="F19" i="38"/>
  <c r="V64" i="43"/>
  <c r="D198" i="41"/>
  <c r="G87" i="28"/>
  <c r="F148"/>
  <c r="M170" i="43"/>
  <c r="C148" i="37"/>
  <c r="C51" i="38"/>
  <c r="G26" i="33"/>
  <c r="I30" i="28"/>
  <c r="B212" i="38"/>
  <c r="F92"/>
  <c r="C54" i="33"/>
  <c r="D159" i="29"/>
  <c r="G62" i="28"/>
  <c r="I121" i="35"/>
  <c r="L3"/>
  <c r="G51" i="38"/>
  <c r="B33" i="37"/>
  <c r="C48" i="43"/>
  <c r="C189" i="38"/>
  <c r="I114" i="28"/>
  <c r="C228" i="29"/>
  <c r="B49" i="33"/>
  <c r="C23" i="43"/>
  <c r="V130" i="33"/>
  <c r="D188" i="29"/>
  <c r="L189" i="37"/>
  <c r="M230"/>
  <c r="F94" i="35"/>
  <c r="C156"/>
  <c r="F126" i="41"/>
  <c r="I164" i="33"/>
  <c r="M164" i="28"/>
  <c r="G198" i="38"/>
  <c r="M230" i="33"/>
  <c r="I222" i="37"/>
  <c r="V49" i="41"/>
  <c r="V50" i="38"/>
  <c r="D19" i="37"/>
  <c r="M15" i="28"/>
  <c r="D135" i="37"/>
  <c r="L212"/>
  <c r="C134" i="35"/>
  <c r="H139" i="37"/>
  <c r="B52" i="38"/>
  <c r="I206" i="41"/>
  <c r="I23" i="37"/>
  <c r="C26" i="41"/>
  <c r="M175" i="38"/>
  <c r="C182" i="37"/>
  <c r="G147" i="33"/>
  <c r="V183" i="29"/>
  <c r="D24" i="35"/>
  <c r="I160" i="41"/>
  <c r="C193" i="28"/>
  <c r="V155" i="38"/>
  <c r="F155" i="37"/>
  <c r="C146" i="38"/>
  <c r="L76" i="41"/>
  <c r="C142"/>
  <c r="B142" i="37"/>
  <c r="M132" i="29"/>
  <c r="B134" i="33"/>
  <c r="C101" i="28"/>
  <c r="F181" i="29"/>
  <c r="V185" i="37"/>
  <c r="H279" i="35"/>
  <c r="B134" i="41"/>
  <c r="V26" i="43"/>
  <c r="V146" i="33"/>
  <c r="M242" i="38"/>
  <c r="B192" i="29"/>
  <c r="C49" i="33"/>
  <c r="L220" i="41"/>
  <c r="I189"/>
  <c r="V79"/>
  <c r="V146" i="28"/>
  <c r="V205"/>
  <c r="O24" i="10"/>
  <c r="R24"/>
  <c r="V106" i="38"/>
  <c r="H206" i="33"/>
  <c r="H225" i="29"/>
  <c r="G68" i="41"/>
  <c r="I171" i="38"/>
  <c r="H24" i="33"/>
  <c r="F157" i="41"/>
  <c r="H228"/>
  <c r="M78"/>
  <c r="V240" i="29"/>
  <c r="M220" i="35"/>
  <c r="G215" i="37"/>
  <c r="L86"/>
  <c r="D13" i="28"/>
  <c r="B73" i="38"/>
  <c r="H226" i="41"/>
  <c r="I227" i="29"/>
  <c r="D171" i="35"/>
  <c r="V48" i="29"/>
  <c r="H175" i="41"/>
  <c r="B20" i="43"/>
  <c r="D158" i="37"/>
  <c r="B39" i="35"/>
  <c r="F135" i="28"/>
  <c r="D180" i="37"/>
  <c r="B68"/>
  <c r="I150" i="28"/>
  <c r="M132" i="33"/>
  <c r="L195" i="41"/>
  <c r="B287" i="35"/>
  <c r="I21" i="41"/>
  <c r="D65" i="35"/>
  <c r="B77" i="41"/>
  <c r="M159" i="38"/>
  <c r="L157"/>
  <c r="D17" i="35"/>
  <c r="B233" i="29"/>
  <c r="G265" i="37"/>
  <c r="D146" i="41"/>
  <c r="B33" i="38"/>
  <c r="H210" i="41"/>
  <c r="B210" i="29"/>
  <c r="G199" i="28"/>
  <c r="M27" i="33"/>
  <c r="I117" i="28"/>
  <c r="L140" i="38"/>
  <c r="D95" i="41"/>
  <c r="D143" i="37"/>
  <c r="C138" i="33"/>
  <c r="M25" i="35"/>
  <c r="G178" i="38"/>
  <c r="F27" i="33"/>
  <c r="D33" i="37"/>
  <c r="M202" i="35"/>
  <c r="I124"/>
  <c r="G60" i="37"/>
  <c r="L22" i="35"/>
  <c r="C12"/>
  <c r="C10"/>
  <c r="M71" i="33"/>
  <c r="L131" i="35"/>
  <c r="M150" i="43"/>
  <c r="F130"/>
  <c r="G240" i="29"/>
  <c r="C223"/>
  <c r="I178" i="43"/>
  <c r="C175"/>
  <c r="L93"/>
  <c r="B29" i="33"/>
  <c r="I153" i="38"/>
  <c r="F251" i="37"/>
  <c r="D49"/>
  <c r="L35" i="43"/>
  <c r="G250" i="35"/>
  <c r="H200" i="41"/>
  <c r="H104" i="38"/>
  <c r="M134" i="37"/>
  <c r="H57" i="43"/>
  <c r="I17" i="38"/>
  <c r="D102"/>
  <c r="L196" i="33"/>
  <c r="G238" i="37"/>
  <c r="C143" i="29"/>
  <c r="L137" i="35"/>
  <c r="M120" i="38"/>
  <c r="F77" i="35"/>
  <c r="I6" i="33"/>
  <c r="H32" i="43"/>
  <c r="G47" i="37"/>
  <c r="I120" i="38"/>
  <c r="V95" i="29"/>
  <c r="F16" i="35"/>
  <c r="B220"/>
  <c r="G10" i="41"/>
  <c r="L128" i="33"/>
  <c r="C30"/>
  <c r="D109" i="41"/>
  <c r="I183" i="33"/>
  <c r="V32"/>
  <c r="V130" i="37"/>
  <c r="I177" i="41"/>
  <c r="L49" i="43"/>
  <c r="F129" i="33"/>
  <c r="G179" i="28"/>
  <c r="L5" i="35"/>
  <c r="L121" i="37"/>
  <c r="V104"/>
  <c r="L101" i="33"/>
  <c r="G216" i="37"/>
  <c r="L94" i="28"/>
  <c r="D238" i="41"/>
  <c r="L204"/>
  <c r="C48" i="28"/>
  <c r="B84" i="35"/>
  <c r="B215" i="29"/>
  <c r="V234"/>
  <c r="F221" i="37"/>
  <c r="H192"/>
  <c r="M19" i="33"/>
  <c r="B248" i="35"/>
  <c r="B29" i="41"/>
  <c r="B187" i="43"/>
  <c r="C136" i="35"/>
  <c r="L59" i="33"/>
  <c r="L17" i="37"/>
  <c r="I183" i="38"/>
  <c r="B50"/>
  <c r="B153" i="37"/>
  <c r="V111" i="41"/>
  <c r="B218" i="38"/>
  <c r="G43"/>
  <c r="F52"/>
  <c r="G251" i="37"/>
  <c r="V79" i="28"/>
  <c r="V62" i="43"/>
  <c r="H115" i="35"/>
  <c r="C124"/>
  <c r="F20" i="33"/>
  <c r="H102" i="35"/>
  <c r="B8" i="41"/>
  <c r="V209" i="29"/>
  <c r="B132" i="35"/>
  <c r="L219" i="41"/>
  <c r="L152" i="33"/>
  <c r="C143" i="28"/>
  <c r="G156" i="37"/>
  <c r="F225"/>
  <c r="B206"/>
  <c r="H193" i="28"/>
  <c r="F185" i="29"/>
  <c r="V129" i="37"/>
  <c r="M236" i="41"/>
  <c r="L110" i="37"/>
  <c r="C184" i="43"/>
  <c r="G49"/>
  <c r="L189" i="29"/>
  <c r="G199" i="38"/>
  <c r="H216" i="29"/>
  <c r="G186" i="38"/>
  <c r="B120" i="37"/>
  <c r="D160" i="38"/>
  <c r="V148"/>
  <c r="F179" i="35"/>
  <c r="H196" i="38"/>
  <c r="L248" i="37"/>
  <c r="M240" i="29"/>
  <c r="V201" i="37"/>
  <c r="I227" i="33"/>
  <c r="L276" i="35"/>
  <c r="L63" i="41"/>
  <c r="V72" i="35"/>
  <c r="B171" i="38"/>
  <c r="V128" i="33"/>
  <c r="F73"/>
  <c r="L157"/>
  <c r="D143" i="29"/>
  <c r="C169"/>
  <c r="V102" i="35"/>
  <c r="V200"/>
  <c r="L99" i="37"/>
  <c r="C200" i="33"/>
  <c r="G139" i="43"/>
  <c r="H178" i="29"/>
  <c r="V33" i="28"/>
  <c r="C176" i="41"/>
  <c r="I17"/>
  <c r="B82" i="37"/>
  <c r="H165" i="38"/>
  <c r="B4" i="33"/>
  <c r="C142" i="43"/>
  <c r="F120"/>
  <c r="L152" i="37"/>
  <c r="I52"/>
  <c r="G193" i="28"/>
  <c r="I45" i="33"/>
  <c r="M163" i="29"/>
  <c r="I197" i="28"/>
  <c r="C266" i="35"/>
  <c r="V225" i="33"/>
  <c r="M213" i="29"/>
  <c r="F200" i="37"/>
  <c r="F181" i="43"/>
  <c r="B186" i="35"/>
  <c r="C104" i="38"/>
  <c r="L237" i="37"/>
  <c r="H109" i="41"/>
  <c r="L103" i="38"/>
  <c r="I198"/>
  <c r="G183" i="29"/>
  <c r="M67" i="33"/>
  <c r="I89"/>
  <c r="H285" i="35"/>
  <c r="G10" i="38"/>
  <c r="L21" i="43"/>
  <c r="F196" i="29"/>
  <c r="B214"/>
  <c r="L37" i="28"/>
  <c r="I55" i="38"/>
  <c r="L114" i="35"/>
  <c r="F250" i="37"/>
  <c r="H31" i="33"/>
  <c r="C23" i="37"/>
  <c r="G35" i="43"/>
  <c r="I163" i="29"/>
  <c r="H208" i="37"/>
  <c r="V15" i="43"/>
  <c r="G133" i="35"/>
  <c r="D116" i="38"/>
  <c r="L26" i="35"/>
  <c r="G166" i="37"/>
  <c r="B111" i="33"/>
  <c r="M226" i="29"/>
  <c r="M25" i="38"/>
  <c r="C223" i="33"/>
  <c r="B209" i="38"/>
  <c r="G23" i="33"/>
  <c r="D74" i="37"/>
  <c r="I32" i="33"/>
  <c r="I58"/>
  <c r="C144" i="41"/>
  <c r="L93" i="37"/>
  <c r="L197" i="33"/>
  <c r="B268" i="35"/>
  <c r="V213" i="38"/>
  <c r="I109" i="41"/>
  <c r="C102" i="35"/>
  <c r="C180" i="43"/>
  <c r="B167"/>
  <c r="C151" i="41"/>
  <c r="F178" i="37"/>
  <c r="I131" i="35"/>
  <c r="G99"/>
  <c r="M27" i="28"/>
  <c r="B208" i="41"/>
  <c r="M167" i="35"/>
  <c r="G81" i="33"/>
  <c r="G3" i="37"/>
  <c r="D16" i="41"/>
  <c r="D212" i="37"/>
  <c r="F91" i="28"/>
  <c r="F30" i="35"/>
  <c r="H178" i="43"/>
  <c r="F158" i="38"/>
  <c r="H22" i="41"/>
  <c r="V284" i="35"/>
  <c r="B159" i="43"/>
  <c r="D120" i="35"/>
  <c r="F58" i="43"/>
  <c r="V232" i="38"/>
  <c r="M148" i="41"/>
  <c r="M148" i="29"/>
  <c r="B6" i="38"/>
  <c r="V173" i="37"/>
  <c r="M228" i="29"/>
  <c r="H195" i="41"/>
  <c r="I238" i="38"/>
  <c r="I150" i="43"/>
  <c r="B39" i="28"/>
  <c r="V258" i="35"/>
  <c r="C63"/>
  <c r="D22" i="33"/>
  <c r="B7" i="35"/>
  <c r="C76" i="41"/>
  <c r="B136"/>
  <c r="F133" i="35"/>
  <c r="L242" i="29"/>
  <c r="D149" i="41"/>
  <c r="L127" i="38"/>
  <c r="G67" i="33"/>
  <c r="F120" i="35"/>
  <c r="M45" i="41"/>
  <c r="B166" i="28"/>
  <c r="F109" i="41"/>
  <c r="V89" i="43"/>
  <c r="C20" i="28"/>
  <c r="I188" i="38"/>
  <c r="F124" i="41"/>
  <c r="I31" i="38"/>
  <c r="I136" i="35"/>
  <c r="C37" i="41"/>
  <c r="B38" i="28"/>
  <c r="F95" i="38"/>
  <c r="H28" i="33"/>
  <c r="C188" i="41"/>
  <c r="M170" i="38"/>
  <c r="M179" i="35"/>
  <c r="V90" i="28"/>
  <c r="C24" i="41"/>
  <c r="V226" i="33"/>
  <c r="C94" i="37"/>
  <c r="I111" i="43"/>
  <c r="I33" i="35"/>
  <c r="G216" i="41"/>
  <c r="B117" i="38"/>
  <c r="D73" i="35"/>
  <c r="L52" i="28"/>
  <c r="D217" i="38"/>
  <c r="H14" i="43"/>
  <c r="I102" i="35"/>
  <c r="M217" i="41"/>
  <c r="D152" i="35"/>
  <c r="M59" i="33"/>
  <c r="F181" i="38"/>
  <c r="M231" i="33"/>
  <c r="L171" i="37"/>
  <c r="B144" i="28"/>
  <c r="D4" i="43"/>
  <c r="L232" i="29"/>
  <c r="V27" i="37"/>
  <c r="F195" i="41"/>
  <c r="D182" i="37"/>
  <c r="V17" i="35"/>
  <c r="V22" i="33"/>
  <c r="I242" i="29"/>
  <c r="M114" i="35"/>
  <c r="V6" i="28"/>
  <c r="I114" i="43"/>
  <c r="I71" i="35"/>
  <c r="V172" i="41"/>
  <c r="G189" i="33"/>
  <c r="G46" i="41"/>
  <c r="G221" i="35"/>
  <c r="F215" i="33"/>
  <c r="V135" i="29"/>
  <c r="V125" i="38"/>
  <c r="G5" i="41"/>
  <c r="D61" i="37"/>
  <c r="I208" i="35"/>
  <c r="V27"/>
  <c r="B144"/>
  <c r="F147" i="38"/>
  <c r="D244" i="37"/>
  <c r="D238" i="35"/>
  <c r="B114" i="41"/>
  <c r="M99" i="35"/>
  <c r="F89" i="43"/>
  <c r="F203" i="41"/>
  <c r="V100" i="37"/>
  <c r="H139" i="28"/>
  <c r="B171" i="29"/>
  <c r="H196" i="37"/>
  <c r="V113"/>
  <c r="H114" i="41"/>
  <c r="C81" i="33"/>
  <c r="V163" i="37"/>
  <c r="H181" i="41"/>
  <c r="C57" i="33"/>
  <c r="L227" i="29"/>
  <c r="G177" i="38"/>
  <c r="G190"/>
  <c r="I34" i="35"/>
  <c r="D84" i="33"/>
  <c r="I101" i="43"/>
  <c r="M30" i="41"/>
  <c r="H183" i="29"/>
  <c r="V176" i="33"/>
  <c r="V163" i="35"/>
  <c r="I123" i="29"/>
  <c r="M4" i="37"/>
  <c r="D87"/>
  <c r="G37" i="33"/>
  <c r="B198" i="35"/>
  <c r="L21" i="38"/>
  <c r="L122" i="37"/>
  <c r="L128" i="29"/>
  <c r="G155" i="35"/>
  <c r="C248"/>
  <c r="G44" i="28"/>
  <c r="L240" i="29"/>
  <c r="M225" i="41"/>
  <c r="H179" i="29"/>
  <c r="F168" i="33"/>
  <c r="L233" i="41"/>
  <c r="G101" i="33"/>
  <c r="V237" i="29"/>
  <c r="L136" i="35"/>
  <c r="F222" i="29"/>
  <c r="L126" i="38"/>
  <c r="M20" i="41"/>
  <c r="F189" i="29"/>
  <c r="F134" i="35"/>
  <c r="F217" i="33"/>
  <c r="H39" i="35"/>
  <c r="I11" i="37"/>
  <c r="D161" i="38"/>
  <c r="C45" i="41"/>
  <c r="H33" i="33"/>
  <c r="G50"/>
  <c r="C218" i="41"/>
  <c r="M134" i="29"/>
  <c r="D220" i="41"/>
  <c r="V180" i="38"/>
  <c r="F84" i="43"/>
  <c r="H41" i="28"/>
  <c r="D203" i="29"/>
  <c r="B211" i="35"/>
  <c r="B14" i="38"/>
  <c r="M153" i="41"/>
  <c r="F192" i="29"/>
  <c r="G33" i="28"/>
  <c r="L118"/>
  <c r="V231" i="38"/>
  <c r="I190"/>
  <c r="L128" i="28"/>
  <c r="G70" i="35"/>
  <c r="M167" i="29"/>
  <c r="B111" i="41"/>
  <c r="D203" i="37"/>
  <c r="F67"/>
  <c r="M103" i="41"/>
  <c r="M138"/>
  <c r="M29" i="37"/>
  <c r="B67" i="28"/>
  <c r="G146" i="33"/>
  <c r="V165" i="29"/>
  <c r="M123" i="33"/>
  <c r="M60" i="28"/>
  <c r="I218" i="33"/>
  <c r="D18" i="38"/>
  <c r="I237" i="37"/>
  <c r="L85" i="35"/>
  <c r="M131" i="33"/>
  <c r="D202" i="38"/>
  <c r="F127" i="35"/>
  <c r="D200" i="28"/>
  <c r="I145" i="43"/>
  <c r="V30" i="28"/>
  <c r="D226" i="37"/>
  <c r="L50" i="43"/>
  <c r="I173" i="33"/>
  <c r="F105" i="41"/>
  <c r="C171"/>
  <c r="L227"/>
  <c r="H226" i="35"/>
  <c r="C119" i="28"/>
  <c r="G222" i="38"/>
  <c r="D112" i="28"/>
  <c r="H56" i="35"/>
  <c r="F251"/>
  <c r="M113" i="38"/>
  <c r="I38" i="43"/>
  <c r="I220" i="38"/>
  <c r="B20" i="33"/>
  <c r="M215" i="35"/>
  <c r="I37" i="41"/>
  <c r="V142" i="38"/>
  <c r="G192" i="29"/>
  <c r="M99" i="41"/>
  <c r="L144" i="29"/>
  <c r="C147" i="35"/>
  <c r="M126" i="38"/>
  <c r="B64" i="35"/>
  <c r="H194" i="33"/>
  <c r="D215" i="41"/>
  <c r="I189" i="35"/>
  <c r="D11" i="41"/>
  <c r="V106" i="29"/>
  <c r="G177" i="28"/>
  <c r="V205" i="33"/>
  <c r="G71" i="43"/>
  <c r="I241" i="37"/>
  <c r="V202"/>
  <c r="L88"/>
  <c r="L222" i="41"/>
  <c r="F47" i="37"/>
  <c r="L238" i="35"/>
  <c r="G164" i="43"/>
  <c r="D156" i="33"/>
  <c r="B216" i="29"/>
  <c r="V99" i="43"/>
  <c r="H86" i="41"/>
  <c r="M101" i="37"/>
  <c r="H211"/>
  <c r="M28" i="38"/>
  <c r="M212"/>
  <c r="M217" i="29"/>
  <c r="L196" i="28"/>
  <c r="D205" i="37"/>
  <c r="H234" i="29"/>
  <c r="M30" i="35"/>
  <c r="F215" i="37"/>
  <c r="C12" i="28"/>
  <c r="H254" i="37"/>
  <c r="B144" i="38"/>
  <c r="H27" i="28"/>
  <c r="L3"/>
  <c r="F48" i="41"/>
  <c r="V141"/>
  <c r="G94" i="35"/>
  <c r="I156" i="29"/>
  <c r="H225" i="38"/>
  <c r="M181" i="29"/>
  <c r="M220" i="38"/>
  <c r="M273" i="35"/>
  <c r="M158" i="29"/>
  <c r="M220" i="37"/>
  <c r="V149" i="29"/>
  <c r="H64" i="35"/>
  <c r="D43" i="38"/>
  <c r="I237" i="35"/>
  <c r="L138" i="28"/>
  <c r="H34" i="37"/>
  <c r="F59" i="33"/>
  <c r="G96" i="41"/>
  <c r="C237" i="37"/>
  <c r="I35" i="43"/>
  <c r="F202" i="29"/>
  <c r="B217" i="41"/>
  <c r="D247" i="35"/>
  <c r="V187" i="38"/>
  <c r="F45"/>
  <c r="V181" i="41"/>
  <c r="D266" i="35"/>
  <c r="H237" i="38"/>
  <c r="B169" i="37"/>
  <c r="H98" i="43"/>
  <c r="H125" i="38"/>
  <c r="I172" i="33"/>
  <c r="D9" i="43"/>
  <c r="F38" i="37"/>
  <c r="G93" i="35"/>
  <c r="B139" i="29"/>
  <c r="I226" i="41"/>
  <c r="B179" i="33"/>
  <c r="B216"/>
  <c r="H79" i="35"/>
  <c r="B188"/>
  <c r="F14" i="33"/>
  <c r="M142" i="35"/>
  <c r="C165" i="29"/>
  <c r="G155"/>
  <c r="H189" i="33"/>
  <c r="M44" i="37"/>
  <c r="M62" i="33"/>
  <c r="F149" i="28"/>
  <c r="L196" i="35"/>
  <c r="V199" i="28"/>
  <c r="F164" i="43"/>
  <c r="C29" i="28"/>
  <c r="M60" i="43"/>
  <c r="C36" i="41"/>
  <c r="B141" i="38"/>
  <c r="I15" i="43"/>
  <c r="M95" i="35"/>
  <c r="I216" i="33"/>
  <c r="V125"/>
  <c r="H89" i="28"/>
  <c r="F34" i="43"/>
  <c r="C219" i="37"/>
  <c r="M172" i="43"/>
  <c r="C144" i="37"/>
  <c r="D138"/>
  <c r="F156" i="29"/>
  <c r="L259" i="35"/>
  <c r="V25" i="38"/>
  <c r="M106" i="41"/>
  <c r="C74"/>
  <c r="H153" i="33"/>
  <c r="I182" i="35"/>
  <c r="F98" i="38"/>
  <c r="H54" i="28"/>
  <c r="B74" i="43"/>
  <c r="G117" i="33"/>
  <c r="M187" i="37"/>
  <c r="B74" i="28"/>
  <c r="F123" i="37"/>
  <c r="F71" i="28"/>
  <c r="B147" i="41"/>
  <c r="I282" i="35"/>
  <c r="F103" i="37"/>
  <c r="I88" i="43"/>
  <c r="L14" i="38"/>
  <c r="D148" i="33"/>
  <c r="F124" i="43"/>
  <c r="I64" i="41"/>
  <c r="F12" i="38"/>
  <c r="G213" i="29"/>
  <c r="G66" i="33"/>
  <c r="M74" i="41"/>
  <c r="I248" i="37"/>
  <c r="G175" i="43"/>
  <c r="M186" i="38"/>
  <c r="L201"/>
  <c r="L25" i="37"/>
  <c r="L199" i="28"/>
  <c r="I245" i="35"/>
  <c r="V227" i="38"/>
  <c r="D113" i="33"/>
  <c r="V157" i="35"/>
  <c r="I170" i="37"/>
  <c r="M10" i="35"/>
  <c r="H178" i="37"/>
  <c r="D221" i="38"/>
  <c r="I84" i="35"/>
  <c r="H87" i="43"/>
  <c r="D271" i="35"/>
  <c r="G142" i="43"/>
  <c r="I39" i="28"/>
  <c r="C167" i="35"/>
  <c r="C235" i="41"/>
  <c r="B3" i="35"/>
  <c r="C132"/>
  <c r="B194" i="28"/>
  <c r="I15" i="41"/>
  <c r="D99" i="37"/>
  <c r="C33" i="43"/>
  <c r="B192"/>
  <c r="B180" i="41"/>
  <c r="F101"/>
  <c r="C117" i="38"/>
  <c r="F67"/>
  <c r="M129"/>
  <c r="F138"/>
  <c r="L111" i="41"/>
  <c r="H215" i="37"/>
  <c r="L28" i="35"/>
  <c r="F122" i="43"/>
  <c r="M205" i="35"/>
  <c r="M21" i="43"/>
  <c r="G87"/>
  <c r="C91" i="28"/>
  <c r="C168" i="38"/>
  <c r="L90" i="33"/>
  <c r="F209" i="35"/>
  <c r="B141"/>
  <c r="C105" i="43"/>
  <c r="F38" i="38"/>
  <c r="H37" i="33"/>
  <c r="L251" i="35"/>
  <c r="L80" i="28"/>
  <c r="L144" i="33"/>
  <c r="H128" i="28"/>
  <c r="I196" i="35"/>
  <c r="C203"/>
  <c r="I28" i="33"/>
  <c r="V172"/>
  <c r="H219"/>
  <c r="M117" i="38"/>
  <c r="B86" i="41"/>
  <c r="L179" i="33"/>
  <c r="V92" i="35"/>
  <c r="B184" i="33"/>
  <c r="D129" i="29"/>
  <c r="B154" i="37"/>
  <c r="H168" i="43"/>
  <c r="I192" i="41"/>
  <c r="D154" i="29"/>
  <c r="M114" i="38"/>
  <c r="V100" i="35"/>
  <c r="F129" i="29"/>
  <c r="C180" i="41"/>
  <c r="D79" i="35"/>
  <c r="I64"/>
  <c r="M209" i="41"/>
  <c r="I106" i="43"/>
  <c r="I55" i="41"/>
  <c r="D72" i="43"/>
  <c r="C139"/>
  <c r="F197" i="38"/>
  <c r="B45" i="28"/>
  <c r="V106" i="33"/>
  <c r="C93" i="35"/>
  <c r="H17"/>
  <c r="B127" i="43"/>
  <c r="M5" i="35"/>
  <c r="F37"/>
  <c r="F177" i="37"/>
  <c r="B85" i="38"/>
  <c r="F124" i="28"/>
  <c r="B42" i="41"/>
  <c r="D22" i="35"/>
  <c r="C206" i="38"/>
  <c r="H105" i="28"/>
  <c r="B160" i="41"/>
  <c r="C167"/>
  <c r="L48" i="28"/>
  <c r="D85" i="38"/>
  <c r="I186" i="43"/>
  <c r="M177" i="28"/>
  <c r="H93" i="33"/>
  <c r="H116" i="37"/>
  <c r="G153" i="35"/>
  <c r="I14" i="37"/>
  <c r="I49"/>
  <c r="M87" i="33"/>
  <c r="F56" i="37"/>
  <c r="B37" i="35"/>
  <c r="I66" i="38"/>
  <c r="V78" i="37"/>
  <c r="D42" i="43"/>
  <c r="D219" i="37"/>
  <c r="H151" i="29"/>
  <c r="V18" i="37"/>
  <c r="B137" i="29"/>
  <c r="V25" i="37"/>
  <c r="M28" i="28"/>
  <c r="C223" i="35"/>
  <c r="H80" i="43"/>
  <c r="H13" i="35"/>
  <c r="M156" i="41"/>
  <c r="V59" i="29"/>
  <c r="I189" i="33"/>
  <c r="H122" i="41"/>
  <c r="V59" i="43"/>
  <c r="L143" i="41"/>
  <c r="L234" i="35"/>
  <c r="M220" i="33"/>
  <c r="F52" i="43"/>
  <c r="C24" i="28"/>
  <c r="G82" i="37"/>
  <c r="C37" i="43"/>
  <c r="I214" i="29"/>
  <c r="G174"/>
  <c r="V31"/>
  <c r="D43" i="37"/>
  <c r="C107" i="35"/>
  <c r="V175" i="28"/>
  <c r="G91" i="33"/>
  <c r="V69"/>
  <c r="D13" i="35"/>
  <c r="L22" i="33"/>
  <c r="B75" i="41"/>
  <c r="C35" i="43"/>
  <c r="L190" i="28"/>
  <c r="B116" i="33"/>
  <c r="V105" i="37"/>
  <c r="I172" i="28"/>
  <c r="B45" i="38"/>
  <c r="F240" i="29"/>
  <c r="L100" i="33"/>
  <c r="D220" i="38"/>
  <c r="V104" i="43"/>
  <c r="L230" i="29"/>
  <c r="L123" i="43"/>
  <c r="G131" i="35"/>
  <c r="F230" i="29"/>
  <c r="C192" i="35"/>
  <c r="B126" i="33"/>
  <c r="F47"/>
  <c r="F286" i="35"/>
  <c r="M81" i="41"/>
  <c r="D171" i="37"/>
  <c r="D190" i="28"/>
  <c r="L143" i="43"/>
  <c r="C179" i="28"/>
  <c r="H235" i="38"/>
  <c r="I120" i="33"/>
  <c r="M233" i="41"/>
  <c r="G134" i="37"/>
  <c r="F5" i="28"/>
  <c r="I110" i="38"/>
  <c r="H140" i="37"/>
  <c r="B239" i="29"/>
  <c r="V232" i="35"/>
  <c r="H43"/>
  <c r="H210"/>
  <c r="D170"/>
  <c r="M136" i="43"/>
  <c r="H35" i="33"/>
  <c r="C182" i="28"/>
  <c r="M83" i="37"/>
  <c r="M131" i="38"/>
  <c r="L8"/>
  <c r="M130" i="28"/>
  <c r="L60" i="33"/>
  <c r="D47"/>
  <c r="L159" i="38"/>
  <c r="L122" i="35"/>
  <c r="I177" i="33"/>
  <c r="M80" i="43"/>
  <c r="I76"/>
  <c r="B28"/>
  <c r="V110" i="29"/>
  <c r="V261" i="35"/>
  <c r="I134" i="38"/>
  <c r="G183" i="43"/>
  <c r="L83" i="35"/>
  <c r="G8" i="28"/>
  <c r="I56" i="37"/>
  <c r="M126" i="35"/>
  <c r="M121" i="33"/>
  <c r="G100" i="35"/>
  <c r="V132" i="28"/>
  <c r="F227" i="33"/>
  <c r="G86" i="37"/>
  <c r="G128"/>
  <c r="F142" i="35"/>
  <c r="V92" i="28"/>
  <c r="L229" i="33"/>
  <c r="L232"/>
  <c r="C228" i="35"/>
  <c r="F226" i="29"/>
  <c r="V143"/>
  <c r="V11" i="37"/>
  <c r="M194" i="29"/>
  <c r="I241" i="38"/>
  <c r="H9" i="33"/>
  <c r="G272" i="35"/>
  <c r="V126" i="38"/>
  <c r="I238" i="29"/>
  <c r="D67" i="43"/>
  <c r="B31"/>
  <c r="C241" i="35"/>
  <c r="I152" i="28"/>
  <c r="D69" i="35"/>
  <c r="G29" i="37"/>
  <c r="I210" i="35"/>
  <c r="F221" i="38"/>
  <c r="G209"/>
  <c r="M65" i="43"/>
  <c r="V62" i="41"/>
  <c r="M154" i="33"/>
  <c r="F15" i="28"/>
  <c r="M96"/>
  <c r="G138" i="33"/>
  <c r="G166" i="35"/>
  <c r="M222" i="29"/>
  <c r="I92" i="33"/>
  <c r="L157" i="35"/>
  <c r="B67" i="37"/>
  <c r="B28" i="38"/>
  <c r="B112" i="35"/>
  <c r="G173" i="33"/>
  <c r="B23" i="35"/>
  <c r="I174" i="41"/>
  <c r="I24" i="35"/>
  <c r="D31" i="33"/>
  <c r="G77" i="38"/>
  <c r="C189" i="28"/>
  <c r="V135" i="33"/>
  <c r="V136" i="28"/>
  <c r="D150" i="43"/>
  <c r="H210" i="29"/>
  <c r="L188" i="28"/>
  <c r="D194" i="43"/>
  <c r="B47"/>
  <c r="F68" i="28"/>
  <c r="C222" i="33"/>
  <c r="D53" i="43"/>
  <c r="B202" i="38"/>
  <c r="C163" i="43"/>
  <c r="I216" i="37"/>
  <c r="C212" i="29"/>
  <c r="B231"/>
  <c r="B178" i="41"/>
  <c r="H160"/>
  <c r="V49" i="29"/>
  <c r="V236" i="35"/>
  <c r="L164"/>
  <c r="G142" i="37"/>
  <c r="I106" i="41"/>
  <c r="L107" i="37"/>
  <c r="V23" i="29"/>
  <c r="D25" i="33"/>
  <c r="F88" i="35"/>
  <c r="M119" i="43"/>
  <c r="C239" i="37"/>
  <c r="V116" i="28"/>
  <c r="G163" i="35"/>
  <c r="D25" i="41"/>
  <c r="F88" i="38"/>
  <c r="V72" i="29"/>
  <c r="G212" i="33"/>
  <c r="G77" i="37"/>
  <c r="I37"/>
  <c r="G20" i="43"/>
  <c r="F140" i="38"/>
  <c r="F88" i="33"/>
  <c r="V52" i="43"/>
  <c r="L134" i="38"/>
  <c r="M111"/>
  <c r="H77"/>
  <c r="M287" i="35"/>
  <c r="V94" i="41"/>
  <c r="I146" i="33"/>
  <c r="I191" i="28"/>
  <c r="V45" i="33"/>
  <c r="M14"/>
  <c r="B53" i="41"/>
  <c r="L99" i="28"/>
  <c r="H163" i="33"/>
  <c r="G145" i="35"/>
  <c r="M180" i="38"/>
  <c r="I53" i="41"/>
  <c r="G50" i="43"/>
  <c r="F207" i="35"/>
  <c r="I32" i="41"/>
  <c r="C37" i="35"/>
  <c r="I138" i="38"/>
  <c r="C32" i="35"/>
  <c r="V27" i="33"/>
  <c r="F118" i="28"/>
  <c r="D110" i="37"/>
  <c r="C220" i="41"/>
  <c r="V157" i="29"/>
  <c r="C168" i="28"/>
  <c r="C74" i="33"/>
  <c r="F239" i="41"/>
  <c r="G83" i="43"/>
  <c r="M14" i="41"/>
  <c r="F40" i="33"/>
  <c r="B87"/>
  <c r="B188" i="38"/>
  <c r="B269" i="35"/>
  <c r="C227"/>
  <c r="L258"/>
  <c r="M191" i="43"/>
  <c r="L211" i="37"/>
  <c r="M210" i="33"/>
  <c r="D51" i="35"/>
  <c r="G51" i="33"/>
  <c r="G215"/>
  <c r="H284" i="35"/>
  <c r="F104"/>
  <c r="H134" i="28"/>
  <c r="F96"/>
  <c r="I215" i="38"/>
  <c r="I76" i="37"/>
  <c r="V172" i="43"/>
  <c r="F246" i="38"/>
  <c r="F18" i="28"/>
  <c r="F99" i="41"/>
  <c r="L158" i="33"/>
  <c r="D241" i="35"/>
  <c r="H11" i="38"/>
  <c r="G126" i="29"/>
  <c r="V89"/>
  <c r="G57" i="41"/>
  <c r="F90" i="37"/>
  <c r="H221" i="33"/>
  <c r="V102" i="38"/>
  <c r="F46" i="41"/>
  <c r="M44" i="43"/>
  <c r="C111" i="33"/>
  <c r="V137" i="37"/>
  <c r="D49" i="43"/>
  <c r="M93" i="37"/>
  <c r="V147" i="41"/>
  <c r="G70" i="37"/>
  <c r="H23" i="35"/>
  <c r="H46" i="43"/>
  <c r="H207" i="37"/>
  <c r="F154" i="35"/>
  <c r="B103" i="43"/>
  <c r="G213" i="33"/>
  <c r="B181" i="37"/>
  <c r="M151" i="29"/>
  <c r="H132" i="38"/>
  <c r="F15" i="41"/>
  <c r="M84" i="37"/>
  <c r="D149" i="33"/>
  <c r="H232" i="41"/>
  <c r="L115" i="38"/>
  <c r="C63" i="28"/>
  <c r="D21" i="43"/>
  <c r="M190" i="38"/>
  <c r="H69" i="43"/>
  <c r="B192" i="35"/>
  <c r="B97" i="33"/>
  <c r="H45" i="28"/>
  <c r="B105" i="35"/>
  <c r="F150" i="29"/>
  <c r="F66" i="33"/>
  <c r="G11" i="35"/>
  <c r="G100" i="28"/>
  <c r="D8" i="38"/>
  <c r="G156" i="29"/>
  <c r="I208" i="41"/>
  <c r="M168" i="35"/>
  <c r="G229" i="29"/>
  <c r="B82" i="35"/>
  <c r="F158" i="37"/>
  <c r="L221" i="35"/>
  <c r="D232" i="37"/>
  <c r="C67" i="28"/>
  <c r="L109" i="37"/>
  <c r="V166" i="41"/>
  <c r="F33"/>
  <c r="B154" i="33"/>
  <c r="D97" i="28"/>
  <c r="F51" i="38"/>
  <c r="D76" i="28"/>
  <c r="H218" i="37"/>
  <c r="I112" i="41"/>
  <c r="G58" i="37"/>
  <c r="C217" i="38"/>
  <c r="V184" i="35"/>
  <c r="M197"/>
  <c r="I135" i="37"/>
  <c r="H110" i="43"/>
  <c r="G52"/>
  <c r="L4" i="38"/>
  <c r="I6" i="35"/>
  <c r="L67" i="38"/>
  <c r="L61" i="28"/>
  <c r="B211" i="38"/>
  <c r="M153" i="35"/>
  <c r="D55" i="37"/>
  <c r="I154" i="33"/>
  <c r="I169" i="35"/>
  <c r="G14" i="41"/>
  <c r="F4" i="28"/>
  <c r="G85" i="38"/>
  <c r="I186" i="29"/>
  <c r="V7" i="28"/>
  <c r="F222" i="41"/>
  <c r="H4" i="38"/>
  <c r="F79"/>
  <c r="H103" i="43"/>
  <c r="D66"/>
  <c r="B184" i="28"/>
  <c r="D8" i="33"/>
  <c r="G179" i="29"/>
  <c r="C3" i="38"/>
  <c r="D10" i="41"/>
  <c r="B17" i="43"/>
  <c r="F80" i="35"/>
  <c r="B26"/>
  <c r="D209" i="38"/>
  <c r="V152" i="37"/>
  <c r="H162" i="43"/>
  <c r="L266" i="37"/>
  <c r="I177" i="43"/>
  <c r="H48" i="38"/>
  <c r="H244" i="29"/>
  <c r="L89" i="43"/>
  <c r="C146" i="28"/>
  <c r="M96" i="35"/>
  <c r="I262"/>
  <c r="L13" i="43"/>
  <c r="G11" i="37"/>
  <c r="H179" i="41"/>
  <c r="B16" i="37"/>
  <c r="C71" i="28"/>
  <c r="G235" i="33"/>
  <c r="D135" i="38"/>
  <c r="G41" i="33"/>
  <c r="F182" i="37"/>
  <c r="H120"/>
  <c r="D185" i="33"/>
  <c r="C137" i="28"/>
  <c r="G222" i="33"/>
  <c r="G204" i="35"/>
  <c r="V99"/>
  <c r="H18"/>
  <c r="L65" i="28"/>
  <c r="H258" i="37"/>
  <c r="H268"/>
  <c r="H269"/>
  <c r="Y124"/>
  <c r="C33" i="41"/>
  <c r="D33" i="33"/>
  <c r="F74" i="41"/>
  <c r="D117" i="35"/>
  <c r="C136" i="33"/>
  <c r="F191" i="35"/>
  <c r="B111" i="38"/>
  <c r="V100" i="29"/>
  <c r="M219" i="38"/>
  <c r="G73" i="41"/>
  <c r="I104" i="38"/>
  <c r="D81" i="33"/>
  <c r="M252" i="37"/>
  <c r="C251" i="35"/>
  <c r="M41" i="28"/>
  <c r="H175" i="43"/>
  <c r="C69"/>
  <c r="G37" i="35"/>
  <c r="I143" i="29"/>
  <c r="B10" i="43"/>
  <c r="I238" i="35"/>
  <c r="H269"/>
  <c r="V167" i="37"/>
  <c r="D32" i="35"/>
  <c r="C119" i="43"/>
  <c r="G190" i="37"/>
  <c r="G13" i="35"/>
  <c r="L111" i="33"/>
  <c r="V85" i="41"/>
  <c r="D209" i="35"/>
  <c r="I249" i="37"/>
  <c r="M203" i="41"/>
  <c r="H145" i="33"/>
  <c r="D75" i="35"/>
  <c r="C209" i="37"/>
  <c r="M79" i="28"/>
  <c r="C139"/>
  <c r="F24" i="33"/>
  <c r="F187" i="43"/>
  <c r="M62" i="38"/>
  <c r="V58" i="43"/>
  <c r="L51" i="33"/>
  <c r="G236" i="37"/>
  <c r="F84" i="35"/>
  <c r="D5" i="41"/>
  <c r="L80" i="43"/>
  <c r="I5" i="35"/>
  <c r="M33"/>
  <c r="G212" i="37"/>
  <c r="B125" i="38"/>
  <c r="H178"/>
  <c r="I230" i="33"/>
  <c r="C121"/>
  <c r="F47" i="35"/>
  <c r="F190" i="33"/>
  <c r="M162" i="37"/>
  <c r="C171"/>
  <c r="V120" i="41"/>
  <c r="D20" i="28"/>
  <c r="D18" i="33"/>
  <c r="G66" i="35"/>
  <c r="M109" i="37"/>
  <c r="F196" i="33"/>
  <c r="C128" i="35"/>
  <c r="B125" i="28"/>
  <c r="B152" i="43"/>
  <c r="D128" i="41"/>
  <c r="G174" i="35"/>
  <c r="M62" i="28"/>
  <c r="L93" i="38"/>
  <c r="L72" i="33"/>
  <c r="M202" i="37"/>
  <c r="G194" i="43"/>
  <c r="H25" i="35"/>
  <c r="C192" i="28"/>
  <c r="M32" i="35"/>
  <c r="F7" i="41"/>
  <c r="G200" i="33"/>
  <c r="D189" i="43"/>
  <c r="D183" i="38"/>
  <c r="F217"/>
  <c r="C33" i="37"/>
  <c r="C129" i="43"/>
  <c r="L160" i="28"/>
  <c r="H62"/>
  <c r="M147" i="33"/>
  <c r="V65" i="43"/>
  <c r="D104" i="38"/>
  <c r="G164" i="33"/>
  <c r="M199" i="37"/>
  <c r="I57"/>
  <c r="C153" i="33"/>
  <c r="V175"/>
  <c r="G138" i="41"/>
  <c r="F166"/>
  <c r="H35" i="43"/>
  <c r="M121" i="35"/>
  <c r="C97" i="28"/>
  <c r="F124" i="29"/>
  <c r="I203" i="38"/>
  <c r="I160" i="35"/>
  <c r="D47" i="43"/>
  <c r="I97" i="37"/>
  <c r="C220" i="35"/>
  <c r="F26" i="38"/>
  <c r="B176" i="28"/>
  <c r="C250" i="35"/>
  <c r="H138" i="43"/>
  <c r="L45" i="38"/>
  <c r="H64" i="33"/>
  <c r="V173" i="38"/>
  <c r="D57"/>
  <c r="V100"/>
  <c r="H10" i="28"/>
  <c r="D196" i="33"/>
  <c r="V160" i="37"/>
  <c r="L207"/>
  <c r="L137" i="29"/>
  <c r="I159" i="41"/>
  <c r="H62" i="43"/>
  <c r="F94" i="28"/>
  <c r="V111" i="38"/>
  <c r="M158" i="37"/>
  <c r="F144" i="35"/>
  <c r="H93" i="37"/>
  <c r="D144" i="33"/>
  <c r="I48" i="43"/>
  <c r="B154" i="35"/>
  <c r="D201" i="29"/>
  <c r="G204" i="37"/>
  <c r="G98" i="28"/>
  <c r="B161" i="41"/>
  <c r="V24"/>
  <c r="I146" i="35"/>
  <c r="G159" i="29"/>
  <c r="F196" i="43"/>
  <c r="F184"/>
  <c r="I53" i="35"/>
  <c r="F113" i="37"/>
  <c r="C182" i="43"/>
  <c r="F103" i="41"/>
  <c r="C114" i="37"/>
  <c r="D97" i="35"/>
  <c r="H141" i="38"/>
  <c r="M11"/>
  <c r="H57" i="28"/>
  <c r="C126" i="38"/>
  <c r="V73" i="41"/>
  <c r="C159" i="43"/>
  <c r="I93" i="41"/>
  <c r="D65" i="37"/>
  <c r="C107" i="43"/>
  <c r="M226" i="35"/>
  <c r="C14" i="37"/>
  <c r="F140" i="28"/>
  <c r="C202" i="37"/>
  <c r="D37" i="43"/>
  <c r="I63" i="38"/>
  <c r="L199" i="41"/>
  <c r="C163" i="33"/>
  <c r="V54" i="35"/>
  <c r="B141" i="28"/>
  <c r="D194" i="38"/>
  <c r="F111" i="35"/>
  <c r="I79" i="43"/>
  <c r="G237" i="37"/>
  <c r="V48" i="41"/>
  <c r="B114" i="33"/>
  <c r="B54" i="35"/>
  <c r="I156" i="33"/>
  <c r="M209" i="38"/>
  <c r="L240" i="41"/>
  <c r="M235" i="29"/>
  <c r="I105" i="35"/>
  <c r="C15" i="38"/>
  <c r="M87" i="41"/>
  <c r="M156" i="35"/>
  <c r="G182" i="41"/>
  <c r="M106" i="28"/>
  <c r="L212" i="41"/>
  <c r="M161" i="29"/>
  <c r="I260" i="35"/>
  <c r="G214" i="38"/>
  <c r="C151" i="43"/>
  <c r="M21" i="41"/>
  <c r="G132" i="33"/>
  <c r="C123" i="28"/>
  <c r="C120" i="38"/>
  <c r="I233" i="37"/>
  <c r="V192" i="33"/>
  <c r="D240" i="37"/>
  <c r="M15" i="35"/>
  <c r="M14"/>
  <c r="M13"/>
  <c r="B187" i="28"/>
  <c r="H99" i="35"/>
  <c r="I126" i="41"/>
  <c r="L66" i="38"/>
  <c r="M223" i="29"/>
  <c r="M137" i="38"/>
  <c r="B40" i="41"/>
  <c r="B117"/>
  <c r="L4" i="33"/>
  <c r="H168" i="28"/>
  <c r="B145" i="33"/>
  <c r="M227" i="37"/>
  <c r="H150" i="38"/>
  <c r="H120" i="33"/>
  <c r="L141" i="29"/>
  <c r="I236" i="35"/>
  <c r="M97" i="43"/>
  <c r="I184" i="33"/>
  <c r="F73" i="38"/>
  <c r="M86" i="37"/>
  <c r="I173" i="29"/>
  <c r="C156" i="43"/>
  <c r="L239" i="37"/>
  <c r="B73" i="33"/>
  <c r="V49" i="28"/>
  <c r="G160" i="29"/>
  <c r="H50" i="43"/>
  <c r="C52" i="41"/>
  <c r="D58" i="35"/>
  <c r="M213"/>
  <c r="B121" i="33"/>
  <c r="G242" i="38"/>
  <c r="C140" i="29"/>
  <c r="L53" i="37"/>
  <c r="C77" i="43"/>
  <c r="G65" i="33"/>
  <c r="F285" i="35"/>
  <c r="C83" i="33"/>
  <c r="I131" i="28"/>
  <c r="B139" i="41"/>
  <c r="G152" i="38"/>
  <c r="H259" i="35"/>
  <c r="B136" i="29"/>
  <c r="L98" i="35"/>
  <c r="V171" i="29"/>
  <c r="G110" i="37"/>
  <c r="F52" i="28"/>
  <c r="B229" i="37"/>
  <c r="M217" i="38"/>
  <c r="F14" i="37"/>
  <c r="F40" i="38"/>
  <c r="H19" i="37"/>
  <c r="B9" i="41"/>
  <c r="H225"/>
  <c r="D165" i="33"/>
  <c r="M133"/>
  <c r="D101" i="38"/>
  <c r="G188" i="41"/>
  <c r="G89" i="43"/>
  <c r="L50" i="33"/>
  <c r="G99" i="37"/>
  <c r="F5" i="38"/>
  <c r="G104" i="28"/>
  <c r="C195" i="35"/>
  <c r="V134" i="41"/>
  <c r="G154" i="43"/>
  <c r="M129" i="37"/>
  <c r="H112" i="43"/>
  <c r="B71" i="28"/>
  <c r="I186" i="41"/>
  <c r="B21" i="43"/>
  <c r="V91" i="41"/>
  <c r="B217" i="37"/>
  <c r="C195" i="41"/>
  <c r="D280" i="35"/>
  <c r="D168" i="43"/>
  <c r="G71" i="38"/>
  <c r="I176" i="28"/>
  <c r="I62" i="38"/>
  <c r="I166" i="41"/>
  <c r="F119" i="28"/>
  <c r="L68" i="38"/>
  <c r="H184" i="41"/>
  <c r="C141" i="43"/>
  <c r="V96"/>
  <c r="V138" i="41"/>
  <c r="B9" i="33"/>
  <c r="F65" i="35"/>
  <c r="G88" i="33"/>
  <c r="H4"/>
  <c r="F41" i="28"/>
  <c r="I192" i="37"/>
  <c r="B224" i="41"/>
  <c r="V208" i="29"/>
  <c r="B128" i="28"/>
  <c r="L20" i="37"/>
  <c r="I182" i="38"/>
  <c r="D23" i="28"/>
  <c r="B13" i="38"/>
  <c r="V134" i="29"/>
  <c r="V145" i="38"/>
  <c r="I100" i="28"/>
  <c r="H152"/>
  <c r="D123" i="41"/>
  <c r="M84"/>
  <c r="D150" i="37"/>
  <c r="M53" i="35"/>
  <c r="M155" i="43"/>
  <c r="B46" i="41"/>
  <c r="L48"/>
  <c r="F41"/>
  <c r="G187" i="29"/>
  <c r="F15" i="37"/>
  <c r="F167"/>
  <c r="M185" i="29"/>
  <c r="G5" i="28"/>
  <c r="H206" i="29"/>
  <c r="B69" i="37"/>
  <c r="H70" i="28"/>
  <c r="C101" i="35"/>
  <c r="H180" i="37"/>
  <c r="M213" i="41"/>
  <c r="C153" i="35"/>
  <c r="L10" i="38"/>
  <c r="V210" i="41"/>
  <c r="V104"/>
  <c r="V39" i="29"/>
  <c r="G52" i="35"/>
  <c r="C92" i="28"/>
  <c r="G106"/>
  <c r="M154" i="38"/>
  <c r="D228" i="41"/>
  <c r="L42" i="43"/>
  <c r="C46" i="28"/>
  <c r="F73" i="43"/>
  <c r="L189" i="38"/>
  <c r="M45" i="35"/>
  <c r="M110" i="37"/>
  <c r="H60"/>
  <c r="H202" i="33"/>
  <c r="I191" i="41"/>
  <c r="V13" i="28"/>
  <c r="V33" i="38"/>
  <c r="B139" i="43"/>
  <c r="C24"/>
  <c r="D157"/>
  <c r="D277" i="35"/>
  <c r="C218"/>
  <c r="D175" i="41"/>
  <c r="L99" i="38"/>
  <c r="V145" i="37"/>
  <c r="H109" i="33"/>
  <c r="D155"/>
  <c r="V143" i="38"/>
  <c r="V129"/>
  <c r="I20" i="43"/>
  <c r="C75" i="41"/>
  <c r="F226" i="38"/>
  <c r="V252" i="35"/>
  <c r="H16" i="43"/>
  <c r="G108" i="41"/>
  <c r="B13" i="33"/>
  <c r="H194" i="35"/>
  <c r="C103"/>
  <c r="H158" i="28"/>
  <c r="V107" i="35"/>
  <c r="H240" i="29"/>
  <c r="L76" i="43"/>
  <c r="B256" i="37"/>
  <c r="C79" i="35"/>
  <c r="C133" i="43"/>
  <c r="B51" i="33"/>
  <c r="I96"/>
  <c r="B231" i="35"/>
  <c r="C124" i="28"/>
  <c r="C14" i="43"/>
  <c r="M137" i="28"/>
  <c r="V137" i="29"/>
  <c r="I45" i="38"/>
  <c r="D129" i="41"/>
  <c r="F194" i="29"/>
  <c r="B224" i="33"/>
  <c r="D6" i="38"/>
  <c r="L108" i="33"/>
  <c r="G198" i="29"/>
  <c r="B111" i="28"/>
  <c r="H129" i="38"/>
  <c r="B267" i="35"/>
  <c r="V152" i="33"/>
  <c r="I165" i="35"/>
  <c r="I8" i="33"/>
  <c r="H47" i="38"/>
  <c r="D197" i="33"/>
  <c r="D87" i="35"/>
  <c r="B173" i="28"/>
  <c r="F76" i="41"/>
  <c r="B152" i="35"/>
  <c r="H155" i="43"/>
  <c r="H271" i="35"/>
  <c r="V185"/>
  <c r="G136" i="28"/>
  <c r="C66" i="38"/>
  <c r="V125" i="28"/>
  <c r="C113" i="33"/>
  <c r="D25" i="35"/>
  <c r="D209" i="37"/>
  <c r="L195" i="28"/>
  <c r="V222" i="29"/>
  <c r="D116" i="35"/>
  <c r="V187" i="37"/>
  <c r="L67" i="28"/>
  <c r="V194" i="38"/>
  <c r="V67" i="37"/>
  <c r="B73" i="43"/>
  <c r="V103" i="28"/>
  <c r="G135" i="43"/>
  <c r="I17" i="28"/>
  <c r="D32"/>
  <c r="B203" i="35"/>
  <c r="B126" i="29"/>
  <c r="M247" i="35"/>
  <c r="D194" i="29"/>
  <c r="H66" i="28"/>
  <c r="L104" i="35"/>
  <c r="F17" i="33"/>
  <c r="V144"/>
  <c r="M42" i="43"/>
  <c r="F189" i="38"/>
  <c r="G118" i="33"/>
  <c r="L102" i="37"/>
  <c r="L145" i="38"/>
  <c r="C40" i="35"/>
  <c r="M61" i="43"/>
  <c r="D183" i="28"/>
  <c r="M221" i="33"/>
  <c r="D28" i="38"/>
  <c r="C235"/>
  <c r="B44" i="35"/>
  <c r="V139" i="33"/>
  <c r="I125" i="29"/>
  <c r="I16" i="28"/>
  <c r="V10" i="37"/>
  <c r="B234"/>
  <c r="B123" i="41"/>
  <c r="M253" i="35"/>
  <c r="L162" i="37"/>
  <c r="V97" i="35"/>
  <c r="D179" i="37"/>
  <c r="C113"/>
  <c r="L89" i="38"/>
  <c r="I223" i="41"/>
  <c r="D163"/>
  <c r="I190" i="35"/>
  <c r="V95" i="38"/>
  <c r="M20" i="43"/>
  <c r="H182" i="29"/>
  <c r="G36" i="33"/>
  <c r="D36" i="37"/>
  <c r="D63" i="35"/>
  <c r="H72" i="33"/>
  <c r="C176" i="29"/>
  <c r="V134" i="43"/>
  <c r="H57" i="41"/>
  <c r="B213" i="35"/>
  <c r="C226" i="29"/>
  <c r="D165" i="38"/>
  <c r="G117" i="28"/>
  <c r="I147" i="35"/>
  <c r="D244"/>
  <c r="C278"/>
  <c r="C166" i="41"/>
  <c r="F57" i="33"/>
  <c r="D225" i="37"/>
  <c r="I164" i="41"/>
  <c r="I133" i="38"/>
  <c r="H65" i="41"/>
  <c r="C240" i="29"/>
  <c r="H27" i="33"/>
  <c r="G211" i="35"/>
  <c r="H189" i="28"/>
  <c r="H82" i="41"/>
  <c r="D216" i="38"/>
  <c r="L244"/>
  <c r="B46"/>
  <c r="F156" i="41"/>
  <c r="M95" i="37"/>
  <c r="L25" i="43"/>
  <c r="D204" i="41"/>
  <c r="B72" i="33"/>
  <c r="I154" i="35"/>
  <c r="I259" i="37"/>
  <c r="F111" i="43"/>
  <c r="H164" i="41"/>
  <c r="M142" i="33"/>
  <c r="F165" i="35"/>
  <c r="M66" i="28"/>
  <c r="B207" i="33"/>
  <c r="B90"/>
  <c r="G44" i="35"/>
  <c r="F132" i="33"/>
  <c r="C93" i="43"/>
  <c r="B195" i="29"/>
  <c r="M236" i="38"/>
  <c r="L46" i="28"/>
  <c r="B151" i="41"/>
  <c r="C14" i="28"/>
  <c r="C201" i="35"/>
  <c r="I138" i="33"/>
  <c r="G58" i="43"/>
  <c r="M80" i="33"/>
  <c r="D214" i="35"/>
  <c r="H14"/>
  <c r="H15"/>
  <c r="L101" i="37"/>
  <c r="L90" i="38"/>
  <c r="H173" i="33"/>
  <c r="F129" i="35"/>
  <c r="C41" i="33"/>
  <c r="H5"/>
  <c r="F217" i="29"/>
  <c r="G68" i="37"/>
  <c r="I81" i="28"/>
  <c r="B222" i="29"/>
  <c r="M185" i="37"/>
  <c r="F166" i="35"/>
  <c r="I108" i="41"/>
  <c r="C35" i="37"/>
  <c r="C123"/>
  <c r="I36" i="38"/>
  <c r="H217" i="35"/>
  <c r="H24"/>
  <c r="B152" i="28"/>
  <c r="M65" i="41"/>
  <c r="D14" i="35"/>
  <c r="D15"/>
  <c r="M214" i="29"/>
  <c r="I156" i="43"/>
  <c r="M38"/>
  <c r="M68" i="41"/>
  <c r="C148" i="35"/>
  <c r="I66" i="43"/>
  <c r="I61" i="37"/>
  <c r="L250"/>
  <c r="I4" i="35"/>
  <c r="M126" i="43"/>
  <c r="C150"/>
  <c r="B83" i="28"/>
  <c r="D231" i="38"/>
  <c r="M186" i="35"/>
  <c r="I36" i="33"/>
  <c r="H51" i="35"/>
  <c r="I180" i="38"/>
  <c r="V81"/>
  <c r="I47" i="35"/>
  <c r="D47" i="41"/>
  <c r="H209" i="29"/>
  <c r="H88" i="28"/>
  <c r="F131" i="41"/>
  <c r="H80" i="28"/>
  <c r="C22" i="43"/>
  <c r="D216" i="35"/>
  <c r="M198" i="29"/>
  <c r="H182" i="37"/>
  <c r="H6" i="41"/>
  <c r="H119" i="43"/>
  <c r="M201" i="35"/>
  <c r="L257"/>
  <c r="B179" i="38"/>
  <c r="F76"/>
  <c r="V50" i="41"/>
  <c r="D23" i="35"/>
  <c r="F29" i="38"/>
  <c r="L87" i="35"/>
  <c r="G183"/>
  <c r="M62" i="37"/>
  <c r="L197" i="41"/>
  <c r="H258" i="35"/>
  <c r="G192" i="41"/>
  <c r="V114" i="37"/>
  <c r="F234"/>
  <c r="V130" i="41"/>
  <c r="M147" i="38"/>
  <c r="I35" i="33"/>
  <c r="C35" i="35"/>
  <c r="I130" i="29"/>
  <c r="D51" i="28"/>
  <c r="G101" i="37"/>
  <c r="B79" i="28"/>
  <c r="B14" i="43"/>
  <c r="H233" i="35"/>
  <c r="B98" i="28"/>
  <c r="I80" i="38"/>
  <c r="C78"/>
  <c r="H210" i="37"/>
  <c r="L147" i="28"/>
  <c r="V145" i="43"/>
  <c r="B169" i="41"/>
  <c r="H25" i="43"/>
  <c r="I69" i="38"/>
  <c r="V6" i="35"/>
  <c r="C154" i="37"/>
  <c r="C135" i="29"/>
  <c r="I125" i="35"/>
  <c r="C158" i="43"/>
  <c r="D109" i="33"/>
  <c r="C283" i="35"/>
  <c r="C138" i="29"/>
  <c r="F211" i="33"/>
  <c r="F59" i="41"/>
  <c r="H220" i="35"/>
  <c r="I227"/>
  <c r="I93" i="43"/>
  <c r="F204" i="29"/>
  <c r="B56" i="38"/>
  <c r="H92" i="33"/>
  <c r="M9" i="41"/>
  <c r="F134"/>
  <c r="F30" i="43"/>
  <c r="I107" i="33"/>
  <c r="L8" i="37"/>
  <c r="V106" i="41"/>
  <c r="L73" i="28"/>
  <c r="V56" i="35"/>
  <c r="C199" i="41"/>
  <c r="C159" i="35"/>
  <c r="L245" i="37"/>
  <c r="M43" i="35"/>
  <c r="F186"/>
  <c r="V42" i="37"/>
  <c r="G61" i="28"/>
  <c r="H49"/>
  <c r="I157" i="29"/>
  <c r="B203" i="38"/>
  <c r="M224" i="29"/>
  <c r="H155" i="33"/>
  <c r="M73" i="38"/>
  <c r="L147" i="33"/>
  <c r="V116" i="29"/>
  <c r="G269" i="35"/>
  <c r="F227" i="38"/>
  <c r="G184"/>
  <c r="B205" i="37"/>
  <c r="M168" i="41"/>
  <c r="B160" i="28"/>
  <c r="C244" i="38"/>
  <c r="L184" i="29"/>
  <c r="B188" i="43"/>
  <c r="M159" i="29"/>
  <c r="H242" i="35"/>
  <c r="M53" i="28"/>
  <c r="I235" i="29"/>
  <c r="M37" i="28"/>
  <c r="C55" i="35"/>
  <c r="L212"/>
  <c r="V19" i="28"/>
  <c r="C189" i="33"/>
  <c r="V114" i="35"/>
  <c r="F274"/>
  <c r="D16" i="28"/>
  <c r="V197" i="29"/>
  <c r="L23" i="43"/>
  <c r="H175" i="38"/>
  <c r="L37" i="33"/>
  <c r="M175" i="29"/>
  <c r="F188" i="28"/>
  <c r="L180" i="43"/>
  <c r="B198" i="33"/>
  <c r="B139" i="35"/>
  <c r="M40" i="37"/>
  <c r="G69" i="38"/>
  <c r="I152" i="43"/>
  <c r="V207" i="35"/>
  <c r="F59" i="38"/>
  <c r="L171" i="28"/>
  <c r="B196" i="33"/>
  <c r="G112"/>
  <c r="I179" i="41"/>
  <c r="C25" i="35"/>
  <c r="L36" i="43"/>
  <c r="V58" i="29"/>
  <c r="H111" i="28"/>
  <c r="I166" i="33"/>
  <c r="M24" i="43"/>
  <c r="G160" i="33"/>
  <c r="B55" i="28"/>
  <c r="D284" i="35"/>
  <c r="H83" i="41"/>
  <c r="B144" i="37"/>
  <c r="I154" i="28"/>
  <c r="F218" i="37"/>
  <c r="G98" i="41"/>
  <c r="G7" i="43"/>
  <c r="F145" i="35"/>
  <c r="M33" i="28"/>
  <c r="C233" i="33"/>
  <c r="C165" i="43"/>
  <c r="L191" i="38"/>
  <c r="L38" i="43"/>
  <c r="L114" i="33"/>
  <c r="H130" i="38"/>
  <c r="D63" i="37"/>
  <c r="G124" i="38"/>
  <c r="F74"/>
  <c r="H63"/>
  <c r="V221" i="37"/>
  <c r="L236"/>
  <c r="G140" i="33"/>
  <c r="V32" i="35"/>
  <c r="H76"/>
  <c r="H55" i="37"/>
  <c r="M148"/>
  <c r="B141" i="41"/>
  <c r="G229" i="38"/>
  <c r="C28" i="41"/>
  <c r="D146" i="43"/>
  <c r="C140" i="41"/>
  <c r="C241" i="38"/>
  <c r="F118" i="41"/>
  <c r="M269" i="35"/>
  <c r="I71" i="43"/>
  <c r="L169"/>
  <c r="F99" i="33"/>
  <c r="H211" i="29"/>
  <c r="M267" i="37"/>
  <c r="V97" i="33"/>
  <c r="H188" i="38"/>
  <c r="G38" i="35"/>
  <c r="H161" i="33"/>
  <c r="V224" i="29"/>
  <c r="F234" i="38"/>
  <c r="D22" i="41"/>
  <c r="M161" i="43"/>
  <c r="F129" i="37"/>
  <c r="I144" i="33"/>
  <c r="H70"/>
  <c r="M38" i="38"/>
  <c r="B47"/>
  <c r="D196" i="37"/>
  <c r="F4" i="43"/>
  <c r="V83" i="33"/>
  <c r="C116" i="38"/>
  <c r="G152" i="43"/>
  <c r="H242" i="38"/>
  <c r="D206" i="41"/>
  <c r="H60" i="43"/>
  <c r="G27"/>
  <c r="I220" i="29"/>
  <c r="C28" i="35"/>
  <c r="H36" i="28"/>
  <c r="G222" i="41"/>
  <c r="F12"/>
  <c r="H212" i="35"/>
  <c r="F204" i="28"/>
  <c r="H6"/>
  <c r="V78" i="43"/>
  <c r="G225" i="29"/>
  <c r="F137" i="37"/>
  <c r="B13" i="35"/>
  <c r="H118" i="28"/>
  <c r="V37" i="33"/>
  <c r="G42" i="41"/>
  <c r="H169" i="37"/>
  <c r="C77" i="41"/>
  <c r="C173" i="38"/>
  <c r="C104" i="43"/>
  <c r="L119" i="41"/>
  <c r="C116" i="35"/>
  <c r="D79" i="37"/>
  <c r="B108" i="33"/>
  <c r="C43"/>
  <c r="L51" i="41"/>
  <c r="M191" i="35"/>
  <c r="D28"/>
  <c r="G235" i="37"/>
  <c r="G106" i="33"/>
  <c r="V49" i="43"/>
  <c r="G207" i="41"/>
  <c r="B67" i="43"/>
  <c r="D67" i="33"/>
  <c r="F87" i="37"/>
  <c r="B20" i="38"/>
  <c r="L219" i="37"/>
  <c r="F72"/>
  <c r="G136"/>
  <c r="B149" i="35"/>
  <c r="M123" i="29"/>
  <c r="I163" i="41"/>
  <c r="M134"/>
  <c r="D169" i="29"/>
  <c r="F60" i="43"/>
  <c r="F54" i="38"/>
  <c r="M3" i="28"/>
  <c r="B30"/>
  <c r="V261" i="37"/>
  <c r="C67" i="35"/>
  <c r="B30" i="43"/>
  <c r="H204" i="28"/>
  <c r="F100" i="38"/>
  <c r="L61" i="37"/>
  <c r="G4"/>
  <c r="M179" i="33"/>
  <c r="F245" i="37"/>
  <c r="M31" i="41"/>
  <c r="C215" i="33"/>
  <c r="D126" i="37"/>
  <c r="F94" i="41"/>
  <c r="H168" i="38"/>
  <c r="H191"/>
  <c r="D198" i="29"/>
  <c r="F16" i="28"/>
  <c r="M20" i="37"/>
  <c r="I20" i="33"/>
  <c r="F65" i="28"/>
  <c r="D16" i="33"/>
  <c r="C59" i="43"/>
  <c r="C6" i="38"/>
  <c r="I168" i="35"/>
  <c r="M265" i="37"/>
  <c r="B174" i="38"/>
  <c r="H97" i="35"/>
  <c r="I146" i="41"/>
  <c r="D261" i="35"/>
  <c r="M21" i="37"/>
  <c r="M105" i="41"/>
  <c r="M14" i="38"/>
  <c r="C174" i="33"/>
  <c r="F115" i="38"/>
  <c r="C89" i="35"/>
  <c r="L139" i="33"/>
  <c r="L138" i="38"/>
  <c r="V146" i="35"/>
  <c r="G51" i="43"/>
  <c r="F198" i="33"/>
  <c r="G85"/>
  <c r="F171" i="28"/>
  <c r="H23" i="43"/>
  <c r="B202" i="35"/>
  <c r="L258" i="37"/>
  <c r="C4" i="35"/>
  <c r="D249"/>
  <c r="D128" i="38"/>
  <c r="H243" i="29"/>
  <c r="H233"/>
  <c r="I179" i="37"/>
  <c r="B37"/>
  <c r="L24"/>
  <c r="V74" i="35"/>
  <c r="G95" i="37"/>
  <c r="V201" i="29"/>
  <c r="L79" i="35"/>
  <c r="C208" i="29"/>
  <c r="B286" i="35"/>
  <c r="G234" i="33"/>
  <c r="G223"/>
  <c r="I188" i="41"/>
  <c r="I28" i="28"/>
  <c r="D164" i="33"/>
  <c r="B85" i="37"/>
  <c r="D225" i="33"/>
  <c r="I66" i="37"/>
  <c r="H137" i="38"/>
  <c r="C204"/>
  <c r="D229" i="33"/>
  <c r="V29" i="37"/>
  <c r="C35" i="41"/>
  <c r="M125" i="28"/>
  <c r="B108"/>
  <c r="I221" i="37"/>
  <c r="I39" i="41"/>
  <c r="G42" i="28"/>
  <c r="V162" i="41"/>
  <c r="F101" i="38"/>
  <c r="L79"/>
  <c r="L160" i="37"/>
  <c r="C193" i="29"/>
  <c r="B33" i="43"/>
  <c r="I263" i="37"/>
  <c r="M63" i="43"/>
  <c r="L33" i="41"/>
  <c r="V63" i="35"/>
  <c r="B5" i="43"/>
  <c r="V128" i="29"/>
  <c r="H158" i="38"/>
  <c r="B201" i="33"/>
  <c r="M183" i="29"/>
  <c r="L104" i="28"/>
  <c r="L200"/>
  <c r="I163" i="35"/>
  <c r="D93" i="33"/>
  <c r="D75" i="41"/>
  <c r="G106" i="38"/>
  <c r="G14" i="35"/>
  <c r="G15"/>
  <c r="L32" i="43"/>
  <c r="B157" i="29"/>
  <c r="H61" i="43"/>
  <c r="F63" i="41"/>
  <c r="L32" i="28"/>
  <c r="L213" i="35"/>
  <c r="F186" i="38"/>
  <c r="H27"/>
  <c r="H60" i="33"/>
  <c r="C95" i="35"/>
  <c r="H28" i="41"/>
  <c r="L270" i="35"/>
  <c r="H177" i="37"/>
  <c r="G122" i="43"/>
  <c r="V152" i="35"/>
  <c r="B9" i="38"/>
  <c r="F122" i="33"/>
  <c r="V187" i="41"/>
  <c r="I125"/>
  <c r="D151" i="37"/>
  <c r="I274" i="35"/>
  <c r="L40" i="43"/>
  <c r="I192" i="33"/>
  <c r="L136" i="28"/>
  <c r="C93" i="41"/>
  <c r="I175" i="43"/>
  <c r="L145" i="28"/>
  <c r="D148" i="29"/>
  <c r="H141" i="35"/>
  <c r="F29"/>
  <c r="L89" i="33"/>
  <c r="L126" i="28"/>
  <c r="M173" i="29"/>
  <c r="F230" i="38"/>
  <c r="C71" i="35"/>
  <c r="B253" i="37"/>
  <c r="F162" i="38"/>
  <c r="V131" i="37"/>
  <c r="D189" i="38"/>
  <c r="M187" i="28"/>
  <c r="G132" i="38"/>
  <c r="M157" i="43"/>
  <c r="C50" i="37"/>
  <c r="V25" i="28"/>
  <c r="V112" i="37"/>
  <c r="H157" i="35"/>
  <c r="I104" i="43"/>
  <c r="G188" i="33"/>
  <c r="B185" i="37"/>
  <c r="F219" i="33"/>
  <c r="M45" i="28"/>
  <c r="C120" i="43"/>
  <c r="M80" i="28"/>
  <c r="V170"/>
  <c r="C162"/>
  <c r="C165"/>
  <c r="M139" i="41"/>
  <c r="M18" i="28"/>
  <c r="G69" i="35"/>
  <c r="V71" i="38"/>
  <c r="D39" i="33"/>
  <c r="V205" i="41"/>
  <c r="B154" i="29"/>
  <c r="V197" i="41"/>
  <c r="M173" i="33"/>
  <c r="G105" i="43"/>
  <c r="D184" i="35"/>
  <c r="I51" i="43"/>
  <c r="H92" i="28"/>
  <c r="V95"/>
  <c r="M4" i="38"/>
  <c r="M183" i="37"/>
  <c r="D146" i="29"/>
  <c r="V38"/>
  <c r="F196" i="38"/>
  <c r="L239" i="29"/>
  <c r="I181" i="37"/>
  <c r="D69" i="33"/>
  <c r="G62" i="41"/>
  <c r="H22" i="43"/>
  <c r="C185" i="35"/>
  <c r="I102" i="28"/>
  <c r="H238" i="29"/>
  <c r="F87" i="28"/>
  <c r="L38" i="33"/>
  <c r="F95" i="41"/>
  <c r="L94" i="38"/>
  <c r="F170" i="41"/>
  <c r="V74" i="38"/>
  <c r="L117" i="33"/>
  <c r="F60"/>
  <c r="F213" i="41"/>
  <c r="H236" i="38"/>
  <c r="I174" i="29"/>
  <c r="C38" i="43"/>
  <c r="G221" i="33"/>
  <c r="L132" i="37"/>
  <c r="G154" i="33"/>
  <c r="V134" i="38"/>
  <c r="I87" i="41"/>
  <c r="I133" i="43"/>
  <c r="D214" i="37"/>
  <c r="I39" i="33"/>
  <c r="B43" i="37"/>
  <c r="D104" i="43"/>
  <c r="D207" i="37"/>
  <c r="F106" i="43"/>
  <c r="L49" i="28"/>
  <c r="L230" i="37"/>
  <c r="F182" i="41"/>
  <c r="B48" i="38"/>
  <c r="D74" i="43"/>
  <c r="F7" i="35"/>
  <c r="I204"/>
  <c r="G253"/>
  <c r="V163" i="43"/>
  <c r="I197" i="41"/>
  <c r="F125" i="43"/>
  <c r="G29" i="28"/>
  <c r="L24" i="38"/>
  <c r="I64" i="37"/>
  <c r="B169" i="28"/>
  <c r="H194" i="43"/>
  <c r="L183" i="29"/>
  <c r="G182" i="38"/>
  <c r="I197" i="37"/>
  <c r="I217" i="29"/>
  <c r="I90" i="41"/>
  <c r="M231" i="38"/>
  <c r="M48" i="41"/>
  <c r="B203" i="29"/>
  <c r="C74" i="28"/>
  <c r="B25" i="41"/>
  <c r="L39" i="37"/>
  <c r="C19" i="33"/>
  <c r="I30" i="37"/>
  <c r="B84" i="41"/>
  <c r="L83" i="43"/>
  <c r="C119" i="41"/>
  <c r="M136" i="38"/>
  <c r="F73" i="37"/>
  <c r="I151" i="43"/>
  <c r="B49"/>
  <c r="I142" i="41"/>
  <c r="C152" i="29"/>
  <c r="F49" i="28"/>
  <c r="I234" i="41"/>
  <c r="V185"/>
  <c r="D10" i="38"/>
  <c r="H40" i="35"/>
  <c r="G205" i="33"/>
  <c r="B223" i="38"/>
  <c r="I101" i="28"/>
  <c r="C10"/>
  <c r="F262" i="35"/>
  <c r="H108" i="41"/>
  <c r="L86" i="38"/>
  <c r="I219"/>
  <c r="C19" i="43"/>
  <c r="I41"/>
  <c r="F144" i="37"/>
  <c r="D60" i="28"/>
  <c r="V83" i="29"/>
  <c r="G39" i="43"/>
  <c r="V83" i="38"/>
  <c r="D28" i="33"/>
  <c r="H81" i="37"/>
  <c r="H180" i="43"/>
  <c r="B11" i="38"/>
  <c r="C94" i="41"/>
  <c r="D23" i="37"/>
  <c r="V186" i="41"/>
  <c r="D75" i="33"/>
  <c r="M126"/>
  <c r="L37" i="41"/>
  <c r="D75" i="28"/>
  <c r="C202" i="29"/>
  <c r="M234" i="41"/>
  <c r="L13" i="37"/>
  <c r="I240"/>
  <c r="V194"/>
  <c r="B53" i="43"/>
  <c r="D199" i="28"/>
  <c r="F53" i="38"/>
  <c r="I178" i="33"/>
  <c r="D152" i="37"/>
  <c r="V194" i="43"/>
  <c r="C164" i="37"/>
  <c r="G222" i="35"/>
  <c r="D50" i="41"/>
  <c r="C49" i="37"/>
  <c r="V59" i="38"/>
  <c r="F132" i="28"/>
  <c r="G72" i="41"/>
  <c r="G166" i="38"/>
  <c r="L123" i="29"/>
  <c r="G132" i="37"/>
  <c r="M203" i="35"/>
  <c r="B156" i="38"/>
  <c r="G20" i="28"/>
  <c r="H121"/>
  <c r="D44" i="38"/>
  <c r="V99" i="29"/>
  <c r="L211"/>
  <c r="B124" i="43"/>
  <c r="G102" i="41"/>
  <c r="F134" i="43"/>
  <c r="M224" i="35"/>
  <c r="G67" i="38"/>
  <c r="H6" i="33"/>
  <c r="G115" i="37"/>
  <c r="G121" i="28"/>
  <c r="L49" i="37"/>
  <c r="D102" i="35"/>
  <c r="F177" i="28"/>
  <c r="H143" i="43"/>
  <c r="I260" i="37"/>
  <c r="G210" i="38"/>
  <c r="V70" i="29"/>
  <c r="B229"/>
  <c r="F19" i="37"/>
  <c r="I58" i="28"/>
  <c r="C180" i="38"/>
  <c r="B7" i="41"/>
  <c r="G242" i="29"/>
  <c r="H277" i="35"/>
  <c r="B155" i="38"/>
  <c r="D66" i="41"/>
  <c r="L180" i="38"/>
  <c r="H150" i="29"/>
  <c r="L205" i="38"/>
  <c r="I179" i="43"/>
  <c r="B102" i="41"/>
  <c r="D191" i="43"/>
  <c r="G90" i="37"/>
  <c r="B174" i="29"/>
  <c r="C214" i="37"/>
  <c r="G66"/>
  <c r="C94" i="43"/>
  <c r="H89" i="37"/>
  <c r="L24" i="41"/>
  <c r="C177" i="33"/>
  <c r="B44" i="41"/>
  <c r="V230" i="29"/>
  <c r="I179" i="33"/>
  <c r="I21" i="38"/>
  <c r="I95"/>
  <c r="C8" i="28"/>
  <c r="M172"/>
  <c r="G75" i="33"/>
  <c r="I226" i="38"/>
  <c r="L124" i="41"/>
  <c r="M19" i="35"/>
  <c r="G120" i="37"/>
  <c r="V23" i="38"/>
  <c r="G210" i="41"/>
  <c r="L105" i="33"/>
  <c r="I31" i="35"/>
  <c r="B101" i="37"/>
  <c r="M240"/>
  <c r="D120" i="38"/>
  <c r="M32" i="43"/>
  <c r="G220" i="33"/>
  <c r="M211" i="37"/>
  <c r="L23"/>
  <c r="F140" i="41"/>
  <c r="D153" i="29"/>
  <c r="G28" i="41"/>
  <c r="L202" i="29"/>
  <c r="G16" i="33"/>
  <c r="H73" i="43"/>
  <c r="D111" i="33"/>
  <c r="F213" i="38"/>
  <c r="C84" i="41"/>
  <c r="C60"/>
  <c r="F249" i="35"/>
  <c r="I32" i="43"/>
  <c r="H140" i="38"/>
  <c r="F108" i="41"/>
  <c r="C105"/>
  <c r="G285" i="35"/>
  <c r="B196" i="29"/>
  <c r="V21" i="35"/>
  <c r="M167" i="28"/>
  <c r="C242" i="37"/>
  <c r="F87" i="43"/>
  <c r="D144" i="28"/>
  <c r="B29" i="35"/>
  <c r="D209" i="41"/>
  <c r="C206"/>
  <c r="G199" i="37"/>
  <c r="D100" i="35"/>
  <c r="D226" i="41"/>
  <c r="L166" i="33"/>
  <c r="D235" i="37"/>
  <c r="H43" i="43"/>
  <c r="F28"/>
  <c r="M225" i="33"/>
  <c r="V7"/>
  <c r="L18" i="35"/>
  <c r="C87" i="28"/>
  <c r="H142" i="35"/>
  <c r="L124" i="29"/>
  <c r="V65" i="41"/>
  <c r="C95" i="38"/>
  <c r="I79" i="41"/>
  <c r="V191" i="28"/>
  <c r="C39" i="37"/>
  <c r="F151" i="35"/>
  <c r="I137" i="28"/>
  <c r="V22" i="38"/>
  <c r="M151" i="37"/>
  <c r="G163" i="38"/>
  <c r="L152" i="28"/>
  <c r="M221" i="29"/>
  <c r="D97" i="38"/>
  <c r="V160" i="43"/>
  <c r="G181" i="35"/>
  <c r="H239" i="38"/>
  <c r="D267" i="35"/>
  <c r="C11" i="38"/>
  <c r="I102"/>
  <c r="C154" i="33"/>
  <c r="I65" i="43"/>
  <c r="F125" i="41"/>
  <c r="B74"/>
  <c r="C77" i="35"/>
  <c r="C17"/>
  <c r="G163" i="33"/>
  <c r="V137" i="43"/>
  <c r="V61" i="29"/>
  <c r="B61" i="38"/>
  <c r="L75" i="28"/>
  <c r="D47" i="38"/>
  <c r="H95" i="33"/>
  <c r="I70" i="41"/>
  <c r="C166" i="43"/>
  <c r="D84" i="38"/>
  <c r="B88" i="43"/>
  <c r="L199" i="33"/>
  <c r="B65" i="37"/>
  <c r="V57" i="38"/>
  <c r="H46" i="35"/>
  <c r="G114" i="43"/>
  <c r="D5" i="28"/>
  <c r="H237" i="41"/>
  <c r="D124"/>
  <c r="G116"/>
  <c r="I44" i="37"/>
  <c r="F108" i="28"/>
  <c r="F184" i="29"/>
  <c r="G31" i="41"/>
  <c r="C213" i="33"/>
  <c r="L83" i="37"/>
  <c r="F120" i="28"/>
  <c r="B115" i="37"/>
  <c r="B130"/>
  <c r="I26" i="38"/>
  <c r="G42"/>
  <c r="F203" i="29"/>
  <c r="M222" i="35"/>
  <c r="V161" i="37"/>
  <c r="V172" i="35"/>
  <c r="I63" i="43"/>
  <c r="L194" i="35"/>
  <c r="I276"/>
  <c r="D52"/>
  <c r="C130" i="33"/>
  <c r="L60" i="37"/>
  <c r="M141" i="33"/>
  <c r="D128" i="35"/>
  <c r="D163" i="28"/>
  <c r="L176" i="29"/>
  <c r="F201" i="35"/>
  <c r="V131" i="28"/>
  <c r="G230" i="38"/>
  <c r="F101" i="35"/>
  <c r="G29"/>
  <c r="V151" i="41"/>
  <c r="C224" i="37"/>
  <c r="F29" i="28"/>
  <c r="G41" i="38"/>
  <c r="C30" i="35"/>
  <c r="L160"/>
  <c r="I120"/>
  <c r="F153" i="33"/>
  <c r="F177" i="35"/>
  <c r="B252" i="37"/>
  <c r="D205" i="35"/>
  <c r="G260" i="37"/>
  <c r="F39" i="38"/>
  <c r="I139" i="35"/>
  <c r="D20" i="43"/>
  <c r="L129"/>
  <c r="L155" i="28"/>
  <c r="C110" i="35"/>
  <c r="I182" i="33"/>
  <c r="V162" i="35"/>
  <c r="L176" i="41"/>
  <c r="D239" i="35"/>
  <c r="V129"/>
  <c r="C25" i="43"/>
  <c r="D134" i="38"/>
  <c r="H105"/>
  <c r="L134" i="41"/>
  <c r="L203" i="35"/>
  <c r="V63" i="28"/>
  <c r="M10" i="41"/>
  <c r="B233" i="38"/>
  <c r="M56" i="41"/>
  <c r="D172"/>
  <c r="D187"/>
  <c r="F115" i="35"/>
  <c r="G59" i="38"/>
  <c r="F166" i="43"/>
  <c r="D39" i="37"/>
  <c r="C185" i="41"/>
  <c r="C182" i="33"/>
  <c r="V139" i="41"/>
  <c r="M87" i="43"/>
  <c r="D175" i="33"/>
  <c r="D138" i="28"/>
  <c r="L40" i="37"/>
  <c r="I10" i="38"/>
  <c r="I95" i="35"/>
  <c r="F80" i="37"/>
  <c r="D197" i="28"/>
  <c r="H166" i="38"/>
  <c r="B71" i="37"/>
  <c r="G71"/>
  <c r="F223"/>
  <c r="H16" i="41"/>
  <c r="C130" i="43"/>
  <c r="G189" i="38"/>
  <c r="B38"/>
  <c r="B227" i="35"/>
  <c r="C41"/>
  <c r="M127"/>
  <c r="D176" i="38"/>
  <c r="B142" i="43"/>
  <c r="B139" i="38"/>
  <c r="G29" i="43"/>
  <c r="V169" i="28"/>
  <c r="M246" i="37"/>
  <c r="V91" i="43"/>
  <c r="M101" i="28"/>
  <c r="L106" i="37"/>
  <c r="G193" i="41"/>
  <c r="C246" i="38"/>
  <c r="M219" i="41"/>
  <c r="B75" i="37"/>
  <c r="F212" i="33"/>
  <c r="M138" i="29"/>
  <c r="B102" i="33"/>
  <c r="C202" i="38"/>
  <c r="H99" i="43"/>
  <c r="I157" i="35"/>
  <c r="F92" i="37"/>
  <c r="F197" i="28"/>
  <c r="G120" i="33"/>
  <c r="H119" i="38"/>
  <c r="L194" i="29"/>
  <c r="F104" i="37"/>
  <c r="G37" i="28"/>
  <c r="C132" i="29"/>
  <c r="M105" i="33"/>
  <c r="C85" i="41"/>
  <c r="V182"/>
  <c r="G18" i="37"/>
  <c r="C280" i="35"/>
  <c r="D93" i="38"/>
  <c r="B113" i="33"/>
  <c r="I27" i="41"/>
  <c r="G145" i="29"/>
  <c r="G25" i="33"/>
  <c r="D151" i="43"/>
  <c r="F163" i="35"/>
  <c r="G44" i="37"/>
  <c r="I128" i="33"/>
  <c r="L140" i="28"/>
  <c r="V125" i="41"/>
  <c r="V103" i="43"/>
  <c r="F109" i="37"/>
  <c r="M214" i="41"/>
  <c r="I137" i="37"/>
  <c r="C62" i="41"/>
  <c r="I239" i="37"/>
  <c r="M57" i="43"/>
  <c r="L43" i="28"/>
  <c r="L206" i="37"/>
  <c r="D213" i="35"/>
  <c r="D147" i="29"/>
  <c r="V146" i="43"/>
  <c r="I44" i="33"/>
  <c r="H4" i="43"/>
  <c r="H112" i="35"/>
  <c r="F130" i="41"/>
  <c r="I25" i="35"/>
  <c r="B224" i="29"/>
  <c r="F18" i="41"/>
  <c r="L101" i="28"/>
  <c r="M157" i="29"/>
  <c r="D48" i="43"/>
  <c r="V285" i="35"/>
  <c r="C246"/>
  <c r="C159" i="29"/>
  <c r="D198" i="35"/>
  <c r="D141" i="41"/>
  <c r="C173" i="28"/>
  <c r="B216" i="35"/>
  <c r="D243" i="38"/>
  <c r="G187"/>
  <c r="V79" i="35"/>
  <c r="B60" i="33"/>
  <c r="G128" i="29"/>
  <c r="I42" i="37"/>
  <c r="H148" i="33"/>
  <c r="D24" i="37"/>
  <c r="V47" i="33"/>
  <c r="L119" i="28"/>
  <c r="V16" i="35"/>
  <c r="H183" i="28"/>
  <c r="F185" i="33"/>
  <c r="L121" i="41"/>
  <c r="V105"/>
  <c r="D148" i="38"/>
  <c r="M145"/>
  <c r="C222" i="29"/>
  <c r="M173" i="38"/>
  <c r="M12" i="43"/>
  <c r="F40" i="37"/>
  <c r="L216" i="29"/>
  <c r="M133" i="35"/>
  <c r="G76" i="28"/>
  <c r="H129" i="35"/>
  <c r="D121" i="43"/>
  <c r="L77" i="37"/>
  <c r="H123" i="29"/>
  <c r="C173" i="35"/>
  <c r="M131" i="37"/>
  <c r="H96"/>
  <c r="I77" i="33"/>
  <c r="L227"/>
  <c r="H126" i="38"/>
  <c r="D102" i="43"/>
  <c r="I75" i="41"/>
  <c r="G256" i="37"/>
  <c r="B60"/>
  <c r="V66" i="29"/>
  <c r="L52" i="41"/>
  <c r="H42" i="43"/>
  <c r="M227" i="29"/>
  <c r="F113" i="33"/>
  <c r="M284" i="35"/>
  <c r="I58" i="38"/>
  <c r="V28" i="41"/>
  <c r="I185" i="43"/>
  <c r="G231" i="29"/>
  <c r="G195"/>
  <c r="H63" i="37"/>
  <c r="M96" i="38"/>
  <c r="D141" i="35"/>
  <c r="L28" i="28"/>
  <c r="I130" i="37"/>
  <c r="F78" i="33"/>
  <c r="F145" i="28"/>
  <c r="V183" i="35"/>
  <c r="I37" i="43"/>
  <c r="F160"/>
  <c r="D264" i="35"/>
  <c r="M198"/>
  <c r="G79" i="37"/>
  <c r="F71" i="38"/>
  <c r="L80" i="41"/>
  <c r="I251" i="35"/>
  <c r="F198" i="28"/>
  <c r="F128" i="38"/>
  <c r="G180" i="29"/>
  <c r="I38" i="28"/>
  <c r="V162"/>
  <c r="C21" i="33"/>
  <c r="I28" i="37"/>
  <c r="V83" i="35"/>
  <c r="L24"/>
  <c r="F72" i="41"/>
  <c r="D108" i="33"/>
  <c r="F141" i="35"/>
  <c r="L232" i="38"/>
  <c r="L136"/>
  <c r="I188" i="37"/>
  <c r="F175" i="29"/>
  <c r="V80" i="43"/>
  <c r="G233" i="38"/>
  <c r="M60" i="35"/>
  <c r="H190" i="33"/>
  <c r="D20" i="35"/>
  <c r="F9" i="28"/>
  <c r="H166" i="33"/>
  <c r="F186" i="29"/>
  <c r="D253" i="35"/>
  <c r="V189" i="41"/>
  <c r="F88" i="43"/>
  <c r="V155" i="37"/>
  <c r="V48" i="33"/>
  <c r="V66"/>
  <c r="G234" i="37"/>
  <c r="I47" i="43"/>
  <c r="F147" i="37"/>
  <c r="V107" i="29"/>
  <c r="G80" i="35"/>
  <c r="L28" i="33"/>
  <c r="I144" i="41"/>
  <c r="G205" i="38"/>
  <c r="B56" i="37"/>
  <c r="I131"/>
  <c r="M175" i="43"/>
  <c r="H132" i="41"/>
  <c r="G47" i="43"/>
  <c r="I101" i="35"/>
  <c r="C135" i="28"/>
  <c r="L16" i="41"/>
  <c r="H134" i="38"/>
  <c r="G186" i="37"/>
  <c r="C77" i="33"/>
  <c r="C131" i="41"/>
  <c r="B78"/>
  <c r="C286" i="35"/>
  <c r="F226" i="33"/>
  <c r="C134"/>
  <c r="L12" i="43"/>
  <c r="F90" i="33"/>
  <c r="F123" i="29"/>
  <c r="H167" i="35"/>
  <c r="B71" i="41"/>
  <c r="H32" i="35"/>
  <c r="G133" i="37"/>
  <c r="L71" i="38"/>
  <c r="L199"/>
  <c r="B17" i="37"/>
  <c r="C174" i="35"/>
  <c r="M127" i="37"/>
  <c r="I123" i="41"/>
  <c r="B225" i="29"/>
  <c r="D159" i="35"/>
  <c r="H158" i="41"/>
  <c r="H145" i="35"/>
  <c r="V80" i="33"/>
  <c r="I153" i="37"/>
  <c r="F63" i="33"/>
  <c r="D202" i="37"/>
  <c r="V133" i="41"/>
  <c r="L80" i="35"/>
  <c r="F239"/>
  <c r="H186" i="37"/>
  <c r="I12" i="38"/>
  <c r="G43" i="28"/>
  <c r="C248" i="37"/>
  <c r="L108"/>
  <c r="I222" i="29"/>
  <c r="D52" i="43"/>
  <c r="V195" i="38"/>
  <c r="I48" i="33"/>
  <c r="H245" i="38"/>
  <c r="M125" i="29"/>
  <c r="L180" i="28"/>
  <c r="V139" i="38"/>
  <c r="C99" i="35"/>
  <c r="C49" i="43"/>
  <c r="M108" i="41"/>
  <c r="L228" i="35"/>
  <c r="G200" i="38"/>
  <c r="C178" i="37"/>
  <c r="D203" i="38"/>
  <c r="V230"/>
  <c r="D115" i="35"/>
  <c r="C20" i="37"/>
  <c r="G47" i="38"/>
  <c r="V276" i="35"/>
  <c r="G264" i="37"/>
  <c r="H5"/>
  <c r="C100" i="38"/>
  <c r="M116" i="28"/>
  <c r="L92" i="37"/>
  <c r="D39" i="38"/>
  <c r="I26" i="37"/>
  <c r="V166" i="28"/>
  <c r="B31"/>
  <c r="C68" i="38"/>
  <c r="L193" i="43"/>
  <c r="G241" i="29"/>
  <c r="I230" i="38"/>
  <c r="H118"/>
  <c r="C28" i="28"/>
  <c r="V120" i="29"/>
  <c r="V82"/>
  <c r="M177" i="37"/>
  <c r="I20" i="28"/>
  <c r="D133" i="41"/>
  <c r="I180"/>
  <c r="L191" i="43"/>
  <c r="F187" i="29"/>
  <c r="B170" i="37"/>
  <c r="L241" i="38"/>
  <c r="B16" i="33"/>
  <c r="M137" i="43"/>
  <c r="V93" i="37"/>
  <c r="C204" i="41"/>
  <c r="L76" i="33"/>
  <c r="C61"/>
  <c r="F46" i="35"/>
  <c r="V81" i="43"/>
  <c r="H114" i="33"/>
  <c r="M225" i="38"/>
  <c r="B36" i="43"/>
  <c r="M246" i="35"/>
  <c r="G186" i="43"/>
  <c r="H135" i="28"/>
  <c r="M218" i="29"/>
  <c r="I210" i="41"/>
  <c r="C7" i="35"/>
  <c r="B14"/>
  <c r="B15"/>
  <c r="L101"/>
  <c r="M40" i="43"/>
  <c r="V186" i="37"/>
  <c r="D131" i="35"/>
  <c r="F40" i="28"/>
  <c r="C99" i="41"/>
  <c r="B229" i="35"/>
  <c r="M166" i="43"/>
  <c r="C236" i="41"/>
  <c r="M195" i="28"/>
  <c r="C43"/>
  <c r="B128" i="43"/>
  <c r="M60" i="33"/>
  <c r="M151" i="41"/>
  <c r="L215"/>
  <c r="I43" i="37"/>
  <c r="I191" i="43"/>
  <c r="M202" i="33"/>
  <c r="G251" i="35"/>
  <c r="I287"/>
  <c r="H216"/>
  <c r="B197" i="41"/>
  <c r="H178" i="33"/>
  <c r="I133"/>
  <c r="M39" i="38"/>
  <c r="F62" i="33"/>
  <c r="H61" i="28"/>
  <c r="D175" i="43"/>
  <c r="D139" i="41"/>
  <c r="H138" i="35"/>
  <c r="D189" i="37"/>
  <c r="M52" i="41"/>
  <c r="D188" i="43"/>
  <c r="H77" i="33"/>
  <c r="I154" i="29"/>
  <c r="D130" i="43"/>
  <c r="V247" i="35"/>
  <c r="L110" i="33"/>
  <c r="L116" i="37"/>
  <c r="F54" i="35"/>
  <c r="G220" i="37"/>
  <c r="H94" i="43"/>
  <c r="G227" i="38"/>
  <c r="G221"/>
  <c r="B6" i="41"/>
  <c r="I92" i="43"/>
  <c r="G180" i="33"/>
  <c r="M37" i="38"/>
  <c r="L224" i="29"/>
  <c r="I137" i="43"/>
  <c r="I114" i="35"/>
  <c r="B165" i="33"/>
  <c r="B120"/>
  <c r="G105"/>
  <c r="G239" i="38"/>
  <c r="B210"/>
  <c r="L219" i="29"/>
  <c r="B12" i="28"/>
  <c r="V70" i="41"/>
  <c r="G71" i="28"/>
  <c r="D15" i="33"/>
  <c r="L44" i="35"/>
  <c r="H227" i="29"/>
  <c r="C42" i="28"/>
  <c r="V207" i="33"/>
  <c r="M121" i="37"/>
  <c r="L97" i="33"/>
  <c r="D61"/>
  <c r="B89" i="37"/>
  <c r="B155" i="29"/>
  <c r="L10" i="28"/>
  <c r="I200" i="38"/>
  <c r="B185" i="43"/>
  <c r="L141" i="37"/>
  <c r="L99" i="41"/>
  <c r="V190" i="38"/>
  <c r="F223" i="41"/>
  <c r="B145" i="38"/>
  <c r="F124" i="35"/>
  <c r="V170" i="37"/>
  <c r="I124" i="43"/>
  <c r="H4" i="28"/>
  <c r="F169"/>
  <c r="F167"/>
  <c r="M81" i="33"/>
  <c r="I146" i="37"/>
  <c r="L76"/>
  <c r="V247"/>
  <c r="D124" i="43"/>
  <c r="G203" i="28"/>
  <c r="C225" i="33"/>
  <c r="M119" i="28"/>
  <c r="L157"/>
  <c r="M235" i="38"/>
  <c r="F180" i="43"/>
  <c r="L225" i="38"/>
  <c r="I100" i="33"/>
  <c r="L50" i="37"/>
  <c r="D146" i="35"/>
  <c r="D227" i="38"/>
  <c r="C170" i="41"/>
  <c r="C242" i="35"/>
  <c r="M74" i="28"/>
  <c r="H180" i="29"/>
  <c r="V167" i="28"/>
  <c r="G41" i="43"/>
  <c r="G121" i="35"/>
  <c r="B118" i="33"/>
  <c r="I204" i="37"/>
  <c r="D49" i="35"/>
  <c r="D166"/>
  <c r="V267" i="37"/>
  <c r="I78" i="33"/>
  <c r="C105" i="35"/>
  <c r="D103" i="28"/>
  <c r="V45" i="43"/>
  <c r="G67" i="35"/>
  <c r="V55" i="43"/>
  <c r="F128" i="29"/>
  <c r="V64" i="37"/>
  <c r="D23" i="41"/>
  <c r="L202"/>
  <c r="I91" i="35"/>
  <c r="B170" i="29"/>
  <c r="M166" i="33"/>
  <c r="L74" i="43"/>
  <c r="C110" i="33"/>
  <c r="I75" i="35"/>
  <c r="B171"/>
  <c r="G38" i="33"/>
  <c r="B22" i="28"/>
  <c r="C41"/>
  <c r="F186" i="41"/>
  <c r="V35" i="29"/>
  <c r="F138"/>
  <c r="F119" i="33"/>
  <c r="H96" i="28"/>
  <c r="H70" i="41"/>
  <c r="G234" i="35"/>
  <c r="H84" i="43"/>
  <c r="V96" i="28"/>
  <c r="G113" i="37"/>
  <c r="D48" i="38"/>
  <c r="L163" i="41"/>
  <c r="D166"/>
  <c r="V38" i="38"/>
  <c r="B194" i="29"/>
  <c r="V43" i="37"/>
  <c r="M64" i="43"/>
  <c r="H144" i="33"/>
  <c r="I29" i="37"/>
  <c r="M10" i="28"/>
  <c r="I84" i="37"/>
  <c r="F105" i="38"/>
  <c r="D101" i="33"/>
  <c r="C84" i="38"/>
  <c r="G105" i="41"/>
  <c r="B159" i="29"/>
  <c r="G150" i="43"/>
  <c r="L93" i="35"/>
  <c r="L188" i="37"/>
  <c r="D99" i="33"/>
  <c r="V78" i="28"/>
  <c r="I111" i="37"/>
  <c r="V84" i="41"/>
  <c r="G204" i="38"/>
  <c r="V81" i="28"/>
  <c r="D187" i="37"/>
  <c r="D112" i="35"/>
  <c r="M36" i="41"/>
  <c r="M42"/>
  <c r="I77"/>
  <c r="V87" i="28"/>
  <c r="F207" i="41"/>
  <c r="I181" i="33"/>
  <c r="C45" i="38"/>
  <c r="F139" i="28"/>
  <c r="C164" i="38"/>
  <c r="C10" i="41"/>
  <c r="G173"/>
  <c r="C191" i="28"/>
  <c r="C189" i="37"/>
  <c r="H67" i="33"/>
  <c r="I7" i="35"/>
  <c r="I39" i="38"/>
  <c r="L116"/>
  <c r="V138" i="37"/>
  <c r="B11"/>
  <c r="H188"/>
  <c r="L39" i="38"/>
  <c r="M156" i="37"/>
  <c r="V77" i="43"/>
  <c r="D148" i="41"/>
  <c r="G147" i="28"/>
  <c r="H38" i="38"/>
  <c r="M191" i="28"/>
  <c r="I127" i="37"/>
  <c r="L170" i="41"/>
  <c r="I110" i="28"/>
  <c r="F161" i="33"/>
  <c r="G69" i="28"/>
  <c r="V133" i="29"/>
  <c r="M121" i="28"/>
  <c r="C104" i="33"/>
  <c r="L188" i="35"/>
  <c r="G95" i="38"/>
  <c r="M6" i="35"/>
  <c r="C89" i="38"/>
  <c r="M64" i="41"/>
  <c r="L57" i="35"/>
  <c r="I154" i="41"/>
  <c r="D76" i="35"/>
  <c r="F262" i="37"/>
  <c r="C53" i="43"/>
  <c r="B35" i="28"/>
  <c r="G87" i="33"/>
  <c r="F153" i="43"/>
  <c r="D162" i="37"/>
  <c r="C26" i="33"/>
  <c r="G208" i="37"/>
  <c r="C124" i="29"/>
  <c r="D96" i="33"/>
  <c r="C49" i="35"/>
  <c r="D9" i="28"/>
  <c r="B141" i="33"/>
  <c r="F99" i="35"/>
  <c r="F26" i="33"/>
  <c r="I181" i="41"/>
  <c r="I89" i="38"/>
  <c r="F205" i="29"/>
  <c r="F219" i="37"/>
  <c r="C194"/>
  <c r="L129" i="41"/>
  <c r="M117"/>
  <c r="C187" i="33"/>
  <c r="B220" i="37"/>
  <c r="L23" i="41"/>
  <c r="L85" i="38"/>
  <c r="F229" i="37"/>
  <c r="I152" i="35"/>
  <c r="C226" i="33"/>
  <c r="G196" i="29"/>
  <c r="C114" i="35"/>
  <c r="I139" i="28"/>
  <c r="L5" i="41"/>
  <c r="F110" i="28"/>
  <c r="V111" i="43"/>
  <c r="I207" i="37"/>
  <c r="L32" i="41"/>
  <c r="B43"/>
  <c r="C235" i="29"/>
  <c r="H121" i="37"/>
  <c r="I18" i="33"/>
  <c r="M244" i="38"/>
  <c r="G65"/>
  <c r="F136" i="41"/>
  <c r="H12" i="37"/>
  <c r="I119"/>
  <c r="V122" i="41"/>
  <c r="B93" i="35"/>
  <c r="V125" i="43"/>
  <c r="F177"/>
  <c r="C160" i="41"/>
  <c r="M82" i="33"/>
  <c r="C232" i="37"/>
  <c r="D160" i="33"/>
  <c r="G63" i="37"/>
  <c r="B111"/>
  <c r="G113" i="33"/>
  <c r="H137" i="41"/>
  <c r="V206"/>
  <c r="D10" i="43"/>
  <c r="M41" i="33"/>
  <c r="L178" i="35"/>
  <c r="D146" i="28"/>
  <c r="V212" i="29"/>
  <c r="B156"/>
  <c r="H195"/>
  <c r="L234" i="38"/>
  <c r="B124" i="41"/>
  <c r="F43" i="28"/>
  <c r="M228" i="37"/>
  <c r="M43" i="33"/>
  <c r="H206" i="38"/>
  <c r="V8" i="37"/>
  <c r="M193" i="41"/>
  <c r="I81" i="37"/>
  <c r="L55" i="35"/>
  <c r="D267" i="37"/>
  <c r="F241" i="29"/>
  <c r="V136" i="38"/>
  <c r="M45"/>
  <c r="C43" i="41"/>
  <c r="I108" i="28"/>
  <c r="I184" i="37"/>
  <c r="V161" i="38"/>
  <c r="G95" i="33"/>
  <c r="C12" i="43"/>
  <c r="D191" i="41"/>
  <c r="I244" i="37"/>
  <c r="F6" i="33"/>
  <c r="I115"/>
  <c r="C169" i="41"/>
  <c r="V92" i="29"/>
  <c r="L15" i="35"/>
  <c r="L14"/>
  <c r="L13"/>
  <c r="L122" i="41"/>
  <c r="H153"/>
  <c r="B238" i="38"/>
  <c r="D84" i="35"/>
  <c r="D118" i="33"/>
  <c r="H195" i="37"/>
  <c r="F112" i="38"/>
  <c r="F147" i="43"/>
  <c r="L115" i="28"/>
  <c r="I177"/>
  <c r="B110" i="41"/>
  <c r="F214"/>
  <c r="I182" i="37"/>
  <c r="B120" i="38"/>
  <c r="I76"/>
  <c r="L74" i="28"/>
  <c r="B119"/>
  <c r="L130"/>
  <c r="V134"/>
  <c r="D200" i="33"/>
  <c r="L40" i="38"/>
  <c r="L198" i="41"/>
  <c r="I5" i="37"/>
  <c r="V140" i="43"/>
  <c r="M282" i="35"/>
  <c r="G233" i="37"/>
  <c r="L155" i="43"/>
  <c r="I196" i="38"/>
  <c r="I37" i="33"/>
  <c r="C133" i="28"/>
  <c r="F142" i="43"/>
  <c r="C17" i="33"/>
  <c r="F241" i="37"/>
  <c r="B132" i="29"/>
  <c r="H176" i="41"/>
  <c r="M132" i="43"/>
  <c r="I164"/>
  <c r="V155"/>
  <c r="G47" i="35"/>
  <c r="I82" i="41"/>
  <c r="L33" i="35"/>
  <c r="F61" i="43"/>
  <c r="D131" i="29"/>
  <c r="F239" i="37"/>
  <c r="L260" i="35"/>
  <c r="F225" i="41"/>
  <c r="M60"/>
  <c r="L127" i="35"/>
  <c r="V198" i="41"/>
  <c r="C18" i="33"/>
  <c r="H190" i="41"/>
  <c r="V15" i="35"/>
  <c r="V14"/>
  <c r="V13"/>
  <c r="H164" i="28"/>
  <c r="V148" i="37"/>
  <c r="V145" i="33"/>
  <c r="H170" i="37"/>
  <c r="C18" i="38"/>
  <c r="I88" i="37"/>
  <c r="D26" i="33"/>
  <c r="M141" i="29"/>
  <c r="H33" i="41"/>
  <c r="V88" i="33"/>
  <c r="C75" i="37"/>
  <c r="G90" i="28"/>
  <c r="I101" i="33"/>
  <c r="I223"/>
  <c r="I60" i="28"/>
  <c r="C79" i="33"/>
  <c r="D190" i="38"/>
  <c r="B65" i="43"/>
  <c r="D145" i="33"/>
  <c r="D195"/>
  <c r="I75" i="43"/>
  <c r="M148" i="28"/>
  <c r="F126"/>
  <c r="B175" i="35"/>
  <c r="I126" i="37"/>
  <c r="D44"/>
  <c r="B163" i="41"/>
  <c r="F182" i="28"/>
  <c r="M116" i="38"/>
  <c r="F82" i="37"/>
  <c r="D179" i="35"/>
  <c r="I59" i="33"/>
  <c r="F183" i="43"/>
  <c r="D38" i="37"/>
  <c r="F187" i="28"/>
  <c r="M210" i="29"/>
  <c r="B185" i="35"/>
  <c r="H3"/>
  <c r="C145" i="29"/>
  <c r="B75" i="38"/>
  <c r="D134" i="28"/>
  <c r="H9" i="41"/>
  <c r="D208" i="37"/>
  <c r="D161"/>
  <c r="D34" i="38"/>
  <c r="B120" i="41"/>
  <c r="F60" i="38"/>
  <c r="V196" i="28"/>
  <c r="B73" i="35"/>
  <c r="M116" i="41"/>
  <c r="G186" i="28"/>
  <c r="H109" i="38"/>
  <c r="M16" i="43"/>
  <c r="D25" i="37"/>
  <c r="G32" i="33"/>
  <c r="F25"/>
  <c r="V113" i="29"/>
  <c r="L59" i="28"/>
  <c r="I233" i="33"/>
  <c r="B236" i="41"/>
  <c r="I147" i="43"/>
  <c r="G95" i="28"/>
  <c r="G141"/>
  <c r="H62" i="38"/>
  <c r="I246" i="37"/>
  <c r="V116" i="41"/>
  <c r="M172" i="29"/>
  <c r="L216" i="35"/>
  <c r="B116" i="41"/>
  <c r="H187" i="33"/>
  <c r="D21" i="41"/>
  <c r="G59" i="37"/>
  <c r="G103" i="35"/>
  <c r="H139" i="29"/>
  <c r="V189" i="28"/>
  <c r="M149" i="35"/>
  <c r="G113" i="38"/>
  <c r="V177" i="43"/>
  <c r="V144" i="38"/>
  <c r="I115" i="37"/>
  <c r="I83" i="33"/>
  <c r="F64" i="35"/>
  <c r="C131" i="38"/>
  <c r="V167" i="35"/>
  <c r="G58" i="41"/>
  <c r="D186" i="28"/>
  <c r="I161" i="43"/>
  <c r="V58" i="33"/>
  <c r="B191" i="41"/>
  <c r="H111"/>
  <c r="M48" i="37"/>
  <c r="C202" i="33"/>
  <c r="B75" i="28"/>
  <c r="G149" i="37"/>
  <c r="G21" i="35"/>
  <c r="L186" i="37"/>
  <c r="D200" i="41"/>
  <c r="B23" i="33"/>
  <c r="D105" i="37"/>
  <c r="D207" i="38"/>
  <c r="C42" i="41"/>
  <c r="I68" i="37"/>
  <c r="H116" i="33"/>
  <c r="M6" i="41"/>
  <c r="H11" i="35"/>
  <c r="C159" i="28"/>
  <c r="I90"/>
  <c r="B175" i="33"/>
  <c r="C8"/>
  <c r="M281" i="35"/>
  <c r="B199" i="38"/>
  <c r="G213" i="35"/>
  <c r="M98" i="41"/>
  <c r="H39" i="43"/>
  <c r="H66"/>
  <c r="D108" i="38"/>
  <c r="H7" i="28"/>
  <c r="C46" i="41"/>
  <c r="G185" i="38"/>
  <c r="L133"/>
  <c r="C64"/>
  <c r="B120" i="35"/>
  <c r="C159" i="37"/>
  <c r="I216" i="41"/>
  <c r="B119"/>
  <c r="H87" i="35"/>
  <c r="H107" i="33"/>
  <c r="V158" i="38"/>
  <c r="I9" i="35"/>
  <c r="L13" i="41"/>
  <c r="L77"/>
  <c r="B183" i="43"/>
  <c r="L127" i="28"/>
  <c r="V241" i="37"/>
  <c r="M103" i="33"/>
  <c r="C189" i="35"/>
  <c r="L229" i="29"/>
  <c r="C203" i="38"/>
  <c r="I201" i="33"/>
  <c r="B35" i="43"/>
  <c r="L5" i="28"/>
  <c r="F36" i="38"/>
  <c r="L191" i="28"/>
  <c r="I210" i="38"/>
  <c r="H54" i="37"/>
  <c r="I256" i="35"/>
  <c r="G171" i="28"/>
  <c r="I265" i="37"/>
  <c r="V134"/>
  <c r="G230" i="33"/>
  <c r="C133" i="35"/>
  <c r="V177" i="41"/>
  <c r="H36" i="43"/>
  <c r="L108" i="38"/>
  <c r="L107" i="33"/>
  <c r="V63" i="37"/>
  <c r="G189"/>
  <c r="D94" i="35"/>
  <c r="L5" i="38"/>
  <c r="V215" i="35"/>
  <c r="F185" i="38"/>
  <c r="L55" i="33"/>
  <c r="D195" i="41"/>
  <c r="B170" i="28"/>
  <c r="M108" i="35"/>
  <c r="G129" i="28"/>
  <c r="C129" i="38"/>
  <c r="G65" i="37"/>
  <c r="I87" i="35"/>
  <c r="B56" i="41"/>
  <c r="V82" i="35"/>
  <c r="H62" i="37"/>
  <c r="B212" i="41"/>
  <c r="G80" i="37"/>
  <c r="V38" i="35"/>
  <c r="L27" i="38"/>
  <c r="L197" i="35"/>
  <c r="V26" i="33"/>
  <c r="V31" i="38"/>
  <c r="D26" i="35"/>
  <c r="G23" i="41"/>
  <c r="M88" i="37"/>
  <c r="C177"/>
  <c r="C64" i="41"/>
  <c r="L182" i="33"/>
  <c r="V58" i="35"/>
  <c r="C213" i="37"/>
  <c r="B167" i="28"/>
  <c r="H121" i="43"/>
  <c r="C198" i="29"/>
  <c r="L173" i="41"/>
  <c r="G165" i="28"/>
  <c r="V213" i="41"/>
  <c r="F33" i="28"/>
  <c r="V46" i="41"/>
  <c r="V27" i="38"/>
  <c r="F158" i="33"/>
  <c r="G208" i="38"/>
  <c r="I122" i="33"/>
  <c r="B109"/>
  <c r="D68"/>
  <c r="I195" i="41"/>
  <c r="F40" i="43"/>
  <c r="M183"/>
  <c r="D107" i="37"/>
  <c r="I86" i="41"/>
  <c r="B41"/>
  <c r="H156"/>
  <c r="G150" i="29"/>
  <c r="C45" i="33"/>
  <c r="G90" i="41"/>
  <c r="L144" i="43"/>
  <c r="B189" i="38"/>
  <c r="F150"/>
  <c r="D224" i="41"/>
  <c r="F219" i="29"/>
  <c r="D78" i="43"/>
  <c r="D100"/>
  <c r="G112" i="41"/>
  <c r="L27" i="35"/>
  <c r="C72" i="28"/>
  <c r="I71" i="33"/>
  <c r="B272" i="35"/>
  <c r="L85" i="33"/>
  <c r="I231"/>
  <c r="L86"/>
  <c r="B282" i="35"/>
  <c r="V75"/>
  <c r="G148" i="41"/>
  <c r="V169" i="33"/>
  <c r="H152"/>
  <c r="L39" i="41"/>
  <c r="C166" i="38"/>
  <c r="M194" i="41"/>
  <c r="V142" i="37"/>
  <c r="M126" i="28"/>
  <c r="I138" i="35"/>
  <c r="M99" i="43"/>
  <c r="M19" i="28"/>
  <c r="I142" i="38"/>
  <c r="L102" i="28"/>
  <c r="L84" i="35"/>
  <c r="M145" i="33"/>
  <c r="V169" i="43"/>
  <c r="L127"/>
  <c r="L163" i="35"/>
  <c r="V137" i="38"/>
  <c r="C53" i="41"/>
  <c r="H96" i="35"/>
  <c r="M188" i="43"/>
  <c r="H58"/>
  <c r="L13" i="28"/>
  <c r="L265" i="37"/>
  <c r="F190" i="38"/>
  <c r="G120" i="43"/>
  <c r="V81" i="41"/>
  <c r="L92" i="43"/>
  <c r="M204" i="33"/>
  <c r="M141" i="37"/>
  <c r="F168" i="28"/>
  <c r="I49" i="33"/>
  <c r="L77" i="28"/>
  <c r="B17" i="33"/>
  <c r="L57" i="43"/>
  <c r="V35" i="38"/>
  <c r="D99" i="41"/>
  <c r="I29"/>
  <c r="D252" i="37"/>
  <c r="F127"/>
  <c r="H85" i="35"/>
  <c r="I86"/>
  <c r="M218" i="38"/>
  <c r="V51" i="28"/>
  <c r="L80" i="33"/>
  <c r="D253" i="37"/>
  <c r="V60" i="43"/>
  <c r="G151" i="29"/>
  <c r="M160" i="28"/>
  <c r="V84" i="37"/>
  <c r="C21" i="28"/>
  <c r="H187" i="35"/>
  <c r="B94" i="38"/>
  <c r="L20"/>
  <c r="G42" i="35"/>
  <c r="G157" i="37"/>
  <c r="G56" i="33"/>
  <c r="I113" i="38"/>
  <c r="D154" i="41"/>
  <c r="C192" i="33"/>
  <c r="I76" i="41"/>
  <c r="V119" i="43"/>
  <c r="I174" i="33"/>
  <c r="B35" i="35"/>
  <c r="D132" i="38"/>
  <c r="H159" i="28"/>
  <c r="B90" i="38"/>
  <c r="M100" i="37"/>
  <c r="G41" i="28"/>
  <c r="L121" i="35"/>
  <c r="V89" i="41"/>
  <c r="F60" i="35"/>
  <c r="C56" i="38"/>
  <c r="C30" i="43"/>
  <c r="D45"/>
  <c r="B162" i="33"/>
  <c r="L114" i="43"/>
  <c r="M118" i="41"/>
  <c r="F199" i="29"/>
  <c r="L74" i="37"/>
  <c r="L79" i="33"/>
  <c r="G152" i="35"/>
  <c r="C27" i="38"/>
  <c r="B8" i="28"/>
  <c r="F235" i="37"/>
  <c r="I10" i="35"/>
  <c r="D11" i="43"/>
  <c r="F95" i="37"/>
  <c r="H65"/>
  <c r="L170" i="43"/>
  <c r="V206" i="29"/>
  <c r="I16" i="43"/>
  <c r="V52" i="37"/>
  <c r="V94"/>
  <c r="C149" i="41"/>
  <c r="C86" i="35"/>
  <c r="F46" i="43"/>
  <c r="L228" i="38"/>
  <c r="B6" i="33"/>
  <c r="B202" i="28"/>
  <c r="G148" i="43"/>
  <c r="B161" i="38"/>
  <c r="L76"/>
  <c r="G6" i="37"/>
  <c r="M57" i="38"/>
  <c r="D213" i="37"/>
  <c r="C149"/>
  <c r="L202" i="33"/>
  <c r="H172" i="37"/>
  <c r="H143" i="38"/>
  <c r="I42" i="33"/>
  <c r="F145" i="41"/>
  <c r="D64"/>
  <c r="L28" i="37"/>
  <c r="V19" i="41"/>
  <c r="D97" i="43"/>
  <c r="L125" i="29"/>
  <c r="V85" i="33"/>
  <c r="D173" i="29"/>
  <c r="C54" i="43"/>
  <c r="B98" i="41"/>
  <c r="M37" i="33"/>
  <c r="L192" i="29"/>
  <c r="I233" i="35"/>
  <c r="F78"/>
  <c r="F19" i="33"/>
  <c r="D212" i="38"/>
  <c r="D17" i="41"/>
  <c r="H165" i="35"/>
  <c r="M71" i="28"/>
  <c r="V90" i="38"/>
  <c r="D13"/>
  <c r="G243" i="37"/>
  <c r="G129" i="43"/>
  <c r="H10" i="35"/>
  <c r="C173" i="43"/>
  <c r="L178"/>
  <c r="H160" i="35"/>
  <c r="F160" i="29"/>
  <c r="V67" i="33"/>
  <c r="V219" i="41"/>
  <c r="C23" i="38"/>
  <c r="B197" i="37"/>
  <c r="I283" i="35"/>
  <c r="D43" i="43"/>
  <c r="F15" i="35"/>
  <c r="F14"/>
  <c r="F13"/>
  <c r="H123"/>
  <c r="I153" i="28"/>
  <c r="B71" i="35"/>
  <c r="I211" i="38"/>
  <c r="B220" i="41"/>
  <c r="I63" i="35"/>
  <c r="V274"/>
  <c r="G153" i="28"/>
  <c r="D160"/>
  <c r="F115" i="37"/>
  <c r="G102" i="38"/>
  <c r="V175" i="29"/>
  <c r="D80" i="37"/>
  <c r="H35" i="41"/>
  <c r="B157" i="33"/>
  <c r="C243" i="38"/>
  <c r="D135" i="28"/>
  <c r="V96" i="37"/>
  <c r="F272" i="35"/>
  <c r="M167" i="41"/>
  <c r="M239" i="37"/>
  <c r="I32" i="38"/>
  <c r="D176" i="35"/>
  <c r="B5" i="37"/>
  <c r="F37" i="28"/>
  <c r="B69" i="38"/>
  <c r="V22" i="43"/>
  <c r="F142" i="37"/>
  <c r="L118" i="35"/>
  <c r="I171" i="33"/>
  <c r="C59" i="28"/>
  <c r="G228" i="41"/>
  <c r="H185"/>
  <c r="G114" i="33"/>
  <c r="V69" i="28"/>
  <c r="M20"/>
  <c r="G62" i="37"/>
  <c r="C104" i="28"/>
  <c r="F99" i="43"/>
  <c r="D173" i="35"/>
  <c r="M107" i="41"/>
  <c r="B232" i="37"/>
  <c r="M92" i="41"/>
  <c r="F18" i="33"/>
  <c r="F162" i="35"/>
  <c r="C194" i="33"/>
  <c r="B262" i="37"/>
  <c r="H104" i="43"/>
  <c r="D190" i="35"/>
  <c r="M142" i="37"/>
  <c r="G99" i="38"/>
  <c r="F212"/>
  <c r="I254" i="37"/>
  <c r="I187" i="35"/>
  <c r="C157" i="33"/>
  <c r="C158" i="28"/>
  <c r="L7" i="37"/>
  <c r="B83" i="41"/>
  <c r="F223" i="38"/>
  <c r="V189" i="29"/>
  <c r="D73" i="28"/>
  <c r="I129" i="33"/>
  <c r="H8" i="41"/>
  <c r="D225" i="35"/>
  <c r="L228" i="33"/>
  <c r="M8" i="43"/>
  <c r="I175" i="29"/>
  <c r="H224" i="41"/>
  <c r="B165" i="43"/>
  <c r="M117" i="37"/>
  <c r="C146" i="35"/>
  <c r="B44" i="33"/>
  <c r="B62" i="38"/>
  <c r="V242" i="29"/>
  <c r="H287" i="35"/>
  <c r="I239"/>
  <c r="F175" i="33"/>
  <c r="L56" i="43"/>
  <c r="V110" i="37"/>
  <c r="L194" i="33"/>
  <c r="F190" i="37"/>
  <c r="H117" i="33"/>
  <c r="V193" i="38"/>
  <c r="I106" i="28"/>
  <c r="I36" i="43"/>
  <c r="G119" i="33"/>
  <c r="I216" i="29"/>
  <c r="C110" i="41"/>
  <c r="B61" i="37"/>
  <c r="F193" i="43"/>
  <c r="C47" i="37"/>
  <c r="C147" i="38"/>
  <c r="L159" i="35"/>
  <c r="F150" i="33"/>
  <c r="M221" i="37"/>
  <c r="M99"/>
  <c r="L225" i="41"/>
  <c r="B58" i="43"/>
  <c r="V177" i="33"/>
  <c r="G227" i="35"/>
  <c r="V147" i="29"/>
  <c r="V27"/>
  <c r="H98" i="38"/>
  <c r="I174" i="37"/>
  <c r="B217" i="35"/>
  <c r="H171" i="37"/>
  <c r="L169" i="29"/>
  <c r="H74" i="43"/>
  <c r="I163" i="38"/>
  <c r="V110" i="28"/>
  <c r="V127" i="41"/>
  <c r="G245" i="35"/>
  <c r="G255" i="37"/>
  <c r="G247" i="35"/>
  <c r="H85" i="38"/>
  <c r="H14" i="37"/>
  <c r="I104"/>
  <c r="C68" i="33"/>
  <c r="D163" i="35"/>
  <c r="M31" i="38"/>
  <c r="H11" i="43"/>
  <c r="G18"/>
  <c r="D96"/>
  <c r="C110" i="38"/>
  <c r="H132" i="37"/>
  <c r="G115" i="35"/>
  <c r="G175" i="33"/>
  <c r="C97"/>
  <c r="M64" i="38"/>
</calcChain>
</file>

<file path=xl/sharedStrings.xml><?xml version="1.0" encoding="utf-8"?>
<sst xmlns="http://schemas.openxmlformats.org/spreadsheetml/2006/main" count="23248" uniqueCount="2548">
  <si>
    <t xml:space="preserve">APRIL MONTH RAKE LOADING DATA </t>
  </si>
  <si>
    <t>SL NO</t>
  </si>
  <si>
    <t>LOADING DATE</t>
  </si>
  <si>
    <t>RAKE NO</t>
  </si>
  <si>
    <t>PRIORTY NUMBER</t>
  </si>
  <si>
    <t>R.R NUMBER</t>
  </si>
  <si>
    <t>NO OF WAGON</t>
  </si>
  <si>
    <t>NET WEIGHT</t>
  </si>
  <si>
    <t>UNDER LOAD WT</t>
  </si>
  <si>
    <t>OVER LOAD WT</t>
  </si>
  <si>
    <t xml:space="preserve">O/L WAGON </t>
  </si>
  <si>
    <t>O/L CHARGE</t>
  </si>
  <si>
    <t>DETENTION HOURS</t>
  </si>
  <si>
    <t>DETENTION CHARGES</t>
  </si>
  <si>
    <t>SHUNTING HOURS</t>
  </si>
  <si>
    <t>SHUNTING CHARGES</t>
  </si>
  <si>
    <t>PILOT HOURS</t>
  </si>
  <si>
    <t>PILOT CHARGES</t>
  </si>
  <si>
    <t>PCLA</t>
  </si>
  <si>
    <t>GST 5%</t>
  </si>
  <si>
    <t>TOTAL AMOUNT RS</t>
  </si>
  <si>
    <t>01.04.20</t>
  </si>
  <si>
    <t>02.04.20</t>
  </si>
  <si>
    <t>03.04.20</t>
  </si>
  <si>
    <t>04.04.20</t>
  </si>
  <si>
    <t>05.04.20</t>
  </si>
  <si>
    <t>TOTAL</t>
  </si>
  <si>
    <t xml:space="preserve">MAY MONTH RAKE LOADING DATA </t>
  </si>
  <si>
    <t>RAKE NO.</t>
  </si>
  <si>
    <t>05.05.20</t>
  </si>
  <si>
    <t>06.05.20</t>
  </si>
  <si>
    <t>07.05.20</t>
  </si>
  <si>
    <t>08.05.20</t>
  </si>
  <si>
    <t>09.05.20</t>
  </si>
  <si>
    <t>10.05.20</t>
  </si>
  <si>
    <t>11.05.20</t>
  </si>
  <si>
    <t>12.05.20</t>
  </si>
  <si>
    <t>13.05.20</t>
  </si>
  <si>
    <t>14.05.20</t>
  </si>
  <si>
    <t>15.05.20</t>
  </si>
  <si>
    <t>16.05.20</t>
  </si>
  <si>
    <t>17.05.20</t>
  </si>
  <si>
    <t>18.05.20</t>
  </si>
  <si>
    <t>19.05.20</t>
  </si>
  <si>
    <t>20.05.20</t>
  </si>
  <si>
    <t>21.05.20</t>
  </si>
  <si>
    <t>22.05.20</t>
  </si>
  <si>
    <t>23.05.20</t>
  </si>
  <si>
    <t>24.05.20</t>
  </si>
  <si>
    <t>25.05.20</t>
  </si>
  <si>
    <t>26.05.20</t>
  </si>
  <si>
    <t>27.05.20</t>
  </si>
  <si>
    <t>28.05.20</t>
  </si>
  <si>
    <t>29.05.20</t>
  </si>
  <si>
    <t>30.05.20</t>
  </si>
  <si>
    <t>31.05.20</t>
  </si>
  <si>
    <t xml:space="preserve">JUNE MONTH RAKE LOADING DATA </t>
  </si>
  <si>
    <t>01.06.20</t>
  </si>
  <si>
    <t>02.06.20</t>
  </si>
  <si>
    <t>03.06.20</t>
  </si>
  <si>
    <t>04.06.20</t>
  </si>
  <si>
    <t>05.06.20</t>
  </si>
  <si>
    <t>06.06.20</t>
  </si>
  <si>
    <t>07.06.20</t>
  </si>
  <si>
    <t>08.06.20</t>
  </si>
  <si>
    <t>09.06.20</t>
  </si>
  <si>
    <t>10.06.20</t>
  </si>
  <si>
    <t>11.06.20</t>
  </si>
  <si>
    <t>12.06.20</t>
  </si>
  <si>
    <t>13.06.20</t>
  </si>
  <si>
    <t>14.06.20</t>
  </si>
  <si>
    <t>15.06.20</t>
  </si>
  <si>
    <t>16.06.20</t>
  </si>
  <si>
    <t>17.06.20</t>
  </si>
  <si>
    <t>18.06.20</t>
  </si>
  <si>
    <t>19.06.20</t>
  </si>
  <si>
    <t>20.06.20</t>
  </si>
  <si>
    <t>21.06.20</t>
  </si>
  <si>
    <t>22.06.20</t>
  </si>
  <si>
    <t>23.06.20</t>
  </si>
  <si>
    <t>24.06.20</t>
  </si>
  <si>
    <t>25.06.20</t>
  </si>
  <si>
    <t>27.06.20</t>
  </si>
  <si>
    <t>28.06.20</t>
  </si>
  <si>
    <t>29.06.20</t>
  </si>
  <si>
    <t>30.06.20</t>
  </si>
  <si>
    <t xml:space="preserve">JULY MONTH RAKE LOADING DATA </t>
  </si>
  <si>
    <t>01.07.20</t>
  </si>
  <si>
    <t>02.07.20</t>
  </si>
  <si>
    <t>03.07.20</t>
  </si>
  <si>
    <t>04.07.20</t>
  </si>
  <si>
    <t>05.07.20</t>
  </si>
  <si>
    <t>06.07.20</t>
  </si>
  <si>
    <t>07.07.20</t>
  </si>
  <si>
    <t>08.07.20</t>
  </si>
  <si>
    <t>09.07.20</t>
  </si>
  <si>
    <t>10.07.20</t>
  </si>
  <si>
    <t>11.07.20</t>
  </si>
  <si>
    <t>12.07.20</t>
  </si>
  <si>
    <t>13.07.20</t>
  </si>
  <si>
    <t>14.07.20</t>
  </si>
  <si>
    <t>15.07.20</t>
  </si>
  <si>
    <t>16.07.20</t>
  </si>
  <si>
    <t>17.07.20</t>
  </si>
  <si>
    <t>18.07.20</t>
  </si>
  <si>
    <t>19.07.20</t>
  </si>
  <si>
    <t>20.07.20</t>
  </si>
  <si>
    <t>21.07.20</t>
  </si>
  <si>
    <t>22.07.20</t>
  </si>
  <si>
    <t>23.07.20</t>
  </si>
  <si>
    <t>24.07.20</t>
  </si>
  <si>
    <t>25.07.20</t>
  </si>
  <si>
    <t>26.07.20</t>
  </si>
  <si>
    <t>27.07.20</t>
  </si>
  <si>
    <t>28.07.20</t>
  </si>
  <si>
    <t>29.07.20</t>
  </si>
  <si>
    <t>30.07.20</t>
  </si>
  <si>
    <t>31.07.20</t>
  </si>
  <si>
    <t>AUGUST MONTH RAKE LOADING DATA</t>
  </si>
  <si>
    <t>01.08.20</t>
  </si>
  <si>
    <t>02.08.20</t>
  </si>
  <si>
    <t>03.08.20</t>
  </si>
  <si>
    <t>04.08.20</t>
  </si>
  <si>
    <t>05.08.20</t>
  </si>
  <si>
    <t>06.08.20</t>
  </si>
  <si>
    <t>07.08.20</t>
  </si>
  <si>
    <t>08.08.20</t>
  </si>
  <si>
    <t>09.08.20</t>
  </si>
  <si>
    <t>10.08.20</t>
  </si>
  <si>
    <t>11.08.20</t>
  </si>
  <si>
    <t>12.08.20</t>
  </si>
  <si>
    <t>13.08.20</t>
  </si>
  <si>
    <t>14.08.20</t>
  </si>
  <si>
    <t>15.08.20</t>
  </si>
  <si>
    <t>16.08.20</t>
  </si>
  <si>
    <t>17.08.20</t>
  </si>
  <si>
    <t>18.08.20</t>
  </si>
  <si>
    <t>19.08.20</t>
  </si>
  <si>
    <t>20.08.20</t>
  </si>
  <si>
    <t>21.08.20</t>
  </si>
  <si>
    <t>23.08.20</t>
  </si>
  <si>
    <t>24.08.20</t>
  </si>
  <si>
    <t>25.08.20</t>
  </si>
  <si>
    <t>26.08.20</t>
  </si>
  <si>
    <t>27.08.20</t>
  </si>
  <si>
    <t>28.08.20</t>
  </si>
  <si>
    <t>29.08.20</t>
  </si>
  <si>
    <t>30.08.20</t>
  </si>
  <si>
    <t>31.08.20</t>
  </si>
  <si>
    <t xml:space="preserve">SEPTEMBER MONTH RAKE LOADING DATA </t>
  </si>
  <si>
    <t>01.09.20</t>
  </si>
  <si>
    <t>02.09.20</t>
  </si>
  <si>
    <t>03.09.20</t>
  </si>
  <si>
    <t>04.09.20</t>
  </si>
  <si>
    <t>05.09.20</t>
  </si>
  <si>
    <t>06.09.20</t>
  </si>
  <si>
    <t>LINK FAILED 0:30</t>
  </si>
  <si>
    <t>07.09.20</t>
  </si>
  <si>
    <t>08.09.20</t>
  </si>
  <si>
    <t>BAKREHWAR</t>
  </si>
  <si>
    <t>106 KM</t>
  </si>
  <si>
    <t>SANTHALDIH</t>
  </si>
  <si>
    <t>242 KM</t>
  </si>
  <si>
    <t>09.09.20</t>
  </si>
  <si>
    <t>10.09.20</t>
  </si>
  <si>
    <t>11.09.20</t>
  </si>
  <si>
    <t>12.09.20</t>
  </si>
  <si>
    <t>13.09.20</t>
  </si>
  <si>
    <t>14.09.20</t>
  </si>
  <si>
    <t>15.09.20</t>
  </si>
  <si>
    <t>16.09.20</t>
  </si>
  <si>
    <t>17.09.20</t>
  </si>
  <si>
    <t>18.09.20</t>
  </si>
  <si>
    <t>19.09.20</t>
  </si>
  <si>
    <t>20.09.20</t>
  </si>
  <si>
    <t>21.09.20</t>
  </si>
  <si>
    <t>22.09.20</t>
  </si>
  <si>
    <t>23.09.20</t>
  </si>
  <si>
    <t>24.09.20</t>
  </si>
  <si>
    <t>25.09.20</t>
  </si>
  <si>
    <t>26.09.20</t>
  </si>
  <si>
    <t>PILOT D.C</t>
  </si>
  <si>
    <t>28.09.20</t>
  </si>
  <si>
    <t>IMWB LINK FAILED</t>
  </si>
  <si>
    <t>29.09.20</t>
  </si>
  <si>
    <t>30.09.20</t>
  </si>
  <si>
    <t>08.12.20</t>
  </si>
  <si>
    <t xml:space="preserve">OCTOBER MONTH RAKE LOADING DATA </t>
  </si>
  <si>
    <t>01.10.20</t>
  </si>
  <si>
    <t>03.10.20</t>
  </si>
  <si>
    <t>06.10.20</t>
  </si>
  <si>
    <t>07.10.20</t>
  </si>
  <si>
    <t>08.10.20</t>
  </si>
  <si>
    <t>09.10.20</t>
  </si>
  <si>
    <t>10.10.20</t>
  </si>
  <si>
    <t>11.10.20</t>
  </si>
  <si>
    <t>12.10.20</t>
  </si>
  <si>
    <t>13.10.20</t>
  </si>
  <si>
    <t>SAMPLE SENT</t>
  </si>
  <si>
    <t>14.10.20</t>
  </si>
  <si>
    <t>15.10.20</t>
  </si>
  <si>
    <t>16.10.20</t>
  </si>
  <si>
    <t>17.10.20</t>
  </si>
  <si>
    <t>22.10.20 SAMPLE SENT</t>
  </si>
  <si>
    <t>23.10.20</t>
  </si>
  <si>
    <t>24.10.20</t>
  </si>
  <si>
    <t>25.10.20</t>
  </si>
  <si>
    <t>26.10.20</t>
  </si>
  <si>
    <t>27.10.20</t>
  </si>
  <si>
    <t>28.10.20</t>
  </si>
  <si>
    <t>29.10.20</t>
  </si>
  <si>
    <t>30.10.20</t>
  </si>
  <si>
    <t>PILOT D.C/TRACK CLEANING</t>
  </si>
  <si>
    <t>31.10.20</t>
  </si>
  <si>
    <t>PILOT D.C/ELECTRIC WIRE DAMAGED</t>
  </si>
  <si>
    <t xml:space="preserve">NOVEMBER MONTH RAKE LOADING DATA </t>
  </si>
  <si>
    <t>RESULT DATE</t>
  </si>
  <si>
    <t>01.11.20</t>
  </si>
  <si>
    <t>02.11.20</t>
  </si>
  <si>
    <t>03.11.20</t>
  </si>
  <si>
    <t>04.11.20</t>
  </si>
  <si>
    <t>05.11.20</t>
  </si>
  <si>
    <t>06.11.20</t>
  </si>
  <si>
    <t>07.11.20</t>
  </si>
  <si>
    <t>LOADING DELAY (ABOVE 3 HOURS)</t>
  </si>
  <si>
    <t>08.11.20</t>
  </si>
  <si>
    <t>09.11.20</t>
  </si>
  <si>
    <t>10.11.20</t>
  </si>
  <si>
    <t>11.11.20</t>
  </si>
  <si>
    <t>04.12.20</t>
  </si>
  <si>
    <t>12.11.20</t>
  </si>
  <si>
    <t>13.11.20</t>
  </si>
  <si>
    <t>PAKUR WEIGHMENT,LOTT VILLAGERS ISSUE SAHIB BOLERO DEMAND</t>
  </si>
  <si>
    <t>14.11.20</t>
  </si>
  <si>
    <t>15.11.20</t>
  </si>
  <si>
    <t>16.11.20</t>
  </si>
  <si>
    <t>17.11.20</t>
  </si>
  <si>
    <t>18.11.20</t>
  </si>
  <si>
    <t>19.11.20</t>
  </si>
  <si>
    <t>20.11.20</t>
  </si>
  <si>
    <t>23.11.20 SENT TO SGTPP</t>
  </si>
  <si>
    <t>21.11.20</t>
  </si>
  <si>
    <t>16.12.20</t>
  </si>
  <si>
    <t>22.11.20</t>
  </si>
  <si>
    <t>23.11.20</t>
  </si>
  <si>
    <t>24.11.20</t>
  </si>
  <si>
    <t>25.11.20</t>
  </si>
  <si>
    <t>BOXN</t>
  </si>
  <si>
    <t>26.11.20</t>
  </si>
  <si>
    <t>27.11.20</t>
  </si>
  <si>
    <t>28.11.20</t>
  </si>
  <si>
    <t>29.11.20</t>
  </si>
  <si>
    <t xml:space="preserve">LOADING DELAY </t>
  </si>
  <si>
    <t>30.11.20</t>
  </si>
  <si>
    <t>DECEMBER MONTH RAKE LOADING DATA</t>
  </si>
  <si>
    <t>DESTINATION</t>
  </si>
  <si>
    <t>01.12.20</t>
  </si>
  <si>
    <t>PSPM</t>
  </si>
  <si>
    <t>STPS</t>
  </si>
  <si>
    <t>BTPC</t>
  </si>
  <si>
    <t>02.12.20</t>
  </si>
  <si>
    <t>03.12.20</t>
  </si>
  <si>
    <t>05.12.20</t>
  </si>
  <si>
    <t>06.12.20</t>
  </si>
  <si>
    <t>07.12.20</t>
  </si>
  <si>
    <t>09.12.20</t>
  </si>
  <si>
    <t>10.12.20</t>
  </si>
  <si>
    <t>45+1 SAMPLE SENT ON 14.12.20</t>
  </si>
  <si>
    <t xml:space="preserve">12.12.20 </t>
  </si>
  <si>
    <t>13.12.20</t>
  </si>
  <si>
    <t>14.12.20</t>
  </si>
  <si>
    <t>FOREST PERMIT 17:00 STOPPED LOADING BY RANGER MR.ANIL SINGH</t>
  </si>
  <si>
    <t>15.12.20</t>
  </si>
  <si>
    <t>17.12.20</t>
  </si>
  <si>
    <t>18.12.20</t>
  </si>
  <si>
    <t>19.12.20</t>
  </si>
  <si>
    <t>DUE TO LOTT VILLAGER'S STOPPED</t>
  </si>
  <si>
    <t>20.12.20</t>
  </si>
  <si>
    <t>21.12.20</t>
  </si>
  <si>
    <t>22.12.20</t>
  </si>
  <si>
    <t>23.12.20</t>
  </si>
  <si>
    <t>24.12.20</t>
  </si>
  <si>
    <t>25.12.20</t>
  </si>
  <si>
    <t>26.12.20</t>
  </si>
  <si>
    <t>27.12.20</t>
  </si>
  <si>
    <t>D.C WAGON PR.HOSE DAMAGED</t>
  </si>
  <si>
    <t>28.12.20</t>
  </si>
  <si>
    <t>29.12.20</t>
  </si>
  <si>
    <t>30.12.20</t>
  </si>
  <si>
    <t>31.12.20</t>
  </si>
  <si>
    <t>JANUARY - 21 MONTH RAKE LOADING DATA</t>
  </si>
  <si>
    <t>01.01.21</t>
  </si>
  <si>
    <t>02.01.21</t>
  </si>
  <si>
    <t>03.01.21</t>
  </si>
  <si>
    <t>04.01.21</t>
  </si>
  <si>
    <t>05.01.21</t>
  </si>
  <si>
    <t>06.01.21</t>
  </si>
  <si>
    <t>07.01.21</t>
  </si>
  <si>
    <t>08.01.21</t>
  </si>
  <si>
    <t>09.01.21</t>
  </si>
  <si>
    <t>10.01.21</t>
  </si>
  <si>
    <t>11.01.21</t>
  </si>
  <si>
    <t>12.01.21</t>
  </si>
  <si>
    <t>13.01.21</t>
  </si>
  <si>
    <t>14.01.21</t>
  </si>
  <si>
    <t>15.01.21</t>
  </si>
  <si>
    <t>17.01.21</t>
  </si>
  <si>
    <t>18.01.21</t>
  </si>
  <si>
    <t>19.01.21</t>
  </si>
  <si>
    <t>20.01.21</t>
  </si>
  <si>
    <t>21.01.21</t>
  </si>
  <si>
    <t>22.01.21</t>
  </si>
  <si>
    <t>23.01.21</t>
  </si>
  <si>
    <t>24.01.21</t>
  </si>
  <si>
    <t>25.01.21</t>
  </si>
  <si>
    <t>26.01.21</t>
  </si>
  <si>
    <t>27.01.21</t>
  </si>
  <si>
    <t>28.01.21</t>
  </si>
  <si>
    <t>29.01.21</t>
  </si>
  <si>
    <t>30.01.21</t>
  </si>
  <si>
    <t>31.01.21</t>
  </si>
  <si>
    <t>FEBRUARY - 21 MONTH RAKE LOADING DATA</t>
  </si>
  <si>
    <t>01.02.21</t>
  </si>
  <si>
    <t>02.02.21</t>
  </si>
  <si>
    <t>03.02.21</t>
  </si>
  <si>
    <t>04.02.21</t>
  </si>
  <si>
    <t>05.02.21</t>
  </si>
  <si>
    <t>06.02.21</t>
  </si>
  <si>
    <t>07.02.21</t>
  </si>
  <si>
    <t>08.02.21</t>
  </si>
  <si>
    <t>09.02.21</t>
  </si>
  <si>
    <t>10.02.21</t>
  </si>
  <si>
    <t>11.02.21</t>
  </si>
  <si>
    <t>12.02.21</t>
  </si>
  <si>
    <t>13.02.21</t>
  </si>
  <si>
    <t>14.02.21</t>
  </si>
  <si>
    <t>15.02.21</t>
  </si>
  <si>
    <t>16.02.21</t>
  </si>
  <si>
    <t>17.02.21</t>
  </si>
  <si>
    <t>18.02.21</t>
  </si>
  <si>
    <t>19.02.21</t>
  </si>
  <si>
    <t>20.02.21</t>
  </si>
  <si>
    <t>21.02.21</t>
  </si>
  <si>
    <t>22.02.21</t>
  </si>
  <si>
    <t>PAKUR IMWB WEIGHMENT - TMS LINK FAILED</t>
  </si>
  <si>
    <t>23.02.21</t>
  </si>
  <si>
    <t>24.02.21</t>
  </si>
  <si>
    <t>25.02.21</t>
  </si>
  <si>
    <t>26.02.21</t>
  </si>
  <si>
    <t>27.02.21</t>
  </si>
  <si>
    <t>28.02.21</t>
  </si>
  <si>
    <t>MARCH - 21 MONTH RAKE LOADING DATA</t>
  </si>
  <si>
    <t>01.03.21</t>
  </si>
  <si>
    <t>02.03.21</t>
  </si>
  <si>
    <t>03.03.21</t>
  </si>
  <si>
    <t>04.03.21</t>
  </si>
  <si>
    <t>05.03.21</t>
  </si>
  <si>
    <t>06.03.21</t>
  </si>
  <si>
    <t>07.03.21</t>
  </si>
  <si>
    <t>08.03.21</t>
  </si>
  <si>
    <t>09.03.21</t>
  </si>
  <si>
    <t>10.03.21</t>
  </si>
  <si>
    <t>11.03.21</t>
  </si>
  <si>
    <t>12.03.21</t>
  </si>
  <si>
    <t>13.03.21</t>
  </si>
  <si>
    <t>14.03.21</t>
  </si>
  <si>
    <t>15.03.21</t>
  </si>
  <si>
    <t>16.03.21</t>
  </si>
  <si>
    <t>17.03.21</t>
  </si>
  <si>
    <t>18.03.21</t>
  </si>
  <si>
    <t>19.03.21</t>
  </si>
  <si>
    <t>20.03.21</t>
  </si>
  <si>
    <t>21.03.21</t>
  </si>
  <si>
    <t>22.03.21</t>
  </si>
  <si>
    <t>23.03.21</t>
  </si>
  <si>
    <t>24.03.21</t>
  </si>
  <si>
    <t>25.03.21</t>
  </si>
  <si>
    <t>26.03.21</t>
  </si>
  <si>
    <t>27.03.21</t>
  </si>
  <si>
    <t>28.03.21</t>
  </si>
  <si>
    <t>30.03.21</t>
  </si>
  <si>
    <t>31.03.21</t>
  </si>
  <si>
    <t>SGTPP ON 07.04.21</t>
  </si>
  <si>
    <t>APRIL - 21 MONTH RAKE LOADING DATA</t>
  </si>
  <si>
    <t>01.04.21</t>
  </si>
  <si>
    <t>02.04.21</t>
  </si>
  <si>
    <t>03.04.21</t>
  </si>
  <si>
    <t>04.04.21</t>
  </si>
  <si>
    <t>05.04.21</t>
  </si>
  <si>
    <t>06.04.21</t>
  </si>
  <si>
    <t>07.04.21</t>
  </si>
  <si>
    <t>08.04.21</t>
  </si>
  <si>
    <t>09.04.21</t>
  </si>
  <si>
    <t>10.04.21</t>
  </si>
  <si>
    <t>11.04.21</t>
  </si>
  <si>
    <t>12.04.21</t>
  </si>
  <si>
    <t>13.04.21</t>
  </si>
  <si>
    <t>14.04.21</t>
  </si>
  <si>
    <t>15.04.21</t>
  </si>
  <si>
    <t>16.04.21</t>
  </si>
  <si>
    <t>17.04.21</t>
  </si>
  <si>
    <t>18.04.21</t>
  </si>
  <si>
    <t>19.04.21</t>
  </si>
  <si>
    <t>20.04.21</t>
  </si>
  <si>
    <t>21.04.21</t>
  </si>
  <si>
    <t>22.04.21</t>
  </si>
  <si>
    <t>23.04.21</t>
  </si>
  <si>
    <t>24.04.21</t>
  </si>
  <si>
    <t>25.04.21</t>
  </si>
  <si>
    <t>DUE TO WBPDCL BADHAL WAS HAPPENED SHUNTING CHARGES</t>
  </si>
  <si>
    <t>26.04.21</t>
  </si>
  <si>
    <t xml:space="preserve"> COLLECTED AGAINST 161001347 BAL AMOUNT</t>
  </si>
  <si>
    <t>27.04.21</t>
  </si>
  <si>
    <t>LOADING DELAY D.C</t>
  </si>
  <si>
    <t>DUE TO 3 LOADERS ONLY WORKED</t>
  </si>
  <si>
    <t>28.04.21</t>
  </si>
  <si>
    <t>29.04.21</t>
  </si>
  <si>
    <t>30.04.21</t>
  </si>
  <si>
    <t>MAY - 21 MONTH RAKE LOADING DATA</t>
  </si>
  <si>
    <t>Loading Time       (hr mm)</t>
  </si>
  <si>
    <t>01.05.21</t>
  </si>
  <si>
    <t>LOADING DELAY D.C 2 HOURS</t>
  </si>
  <si>
    <t>02.05.21</t>
  </si>
  <si>
    <t>03.05.21</t>
  </si>
  <si>
    <t>04.05.21</t>
  </si>
  <si>
    <t>BTMT</t>
  </si>
  <si>
    <t>LOADING DC - 1HOUR/DUE TO TWO BOX DOOR OPENED</t>
  </si>
  <si>
    <t>05.05.21</t>
  </si>
  <si>
    <t>06.05.21</t>
  </si>
  <si>
    <t>07.05.21</t>
  </si>
  <si>
    <t>08.05.21</t>
  </si>
  <si>
    <t>09.05.21</t>
  </si>
  <si>
    <t>10.05.21</t>
  </si>
  <si>
    <t>11.05.21</t>
  </si>
  <si>
    <t>3 LOADERS ONLY WORKING LOADING DELAY</t>
  </si>
  <si>
    <t>TRUCK TOPPLED ON RACK COAL JAM AT TRACK 30 TON APPROX. - SUNIL KISKU</t>
  </si>
  <si>
    <t>12.05.21</t>
  </si>
  <si>
    <t>13.05.21</t>
  </si>
  <si>
    <t>14.05.21</t>
  </si>
  <si>
    <t>15.05.21</t>
  </si>
  <si>
    <t>16.05.21</t>
  </si>
  <si>
    <t>17.05.21</t>
  </si>
  <si>
    <t>18.05.21</t>
  </si>
  <si>
    <t>19.05.21</t>
  </si>
  <si>
    <t>COAL LOADED IN TO THE 4 DAMAGED WAGON 134910</t>
  </si>
  <si>
    <t>20.05.21</t>
  </si>
  <si>
    <t>O.L ADJUSTMENT 3 HOURS 22950/</t>
  </si>
  <si>
    <t>21.05.21</t>
  </si>
  <si>
    <t>22.05.21</t>
  </si>
  <si>
    <t xml:space="preserve">DUE TO RAIN WITH THUNDER WEIGHMENT DONE AT PAKUR </t>
  </si>
  <si>
    <t>SUBMITTED ON 23.05.21</t>
  </si>
  <si>
    <t>23.05.21</t>
  </si>
  <si>
    <t>24.05.21</t>
  </si>
  <si>
    <t>25.05.21</t>
  </si>
  <si>
    <t>26.05.21</t>
  </si>
  <si>
    <t>27.05.21</t>
  </si>
  <si>
    <t>28.05.21</t>
  </si>
  <si>
    <t>30.05.21</t>
  </si>
  <si>
    <t>31.05.21</t>
  </si>
  <si>
    <t>JUNE - 21 MONTH RAKE LOADING DATA</t>
  </si>
  <si>
    <t>PCLA/PENALTY</t>
  </si>
  <si>
    <t>01.06.21</t>
  </si>
  <si>
    <t>02.06.21</t>
  </si>
  <si>
    <t>03.06.21</t>
  </si>
  <si>
    <t>22.05.21 TO 31.05.21 PER DAY RS.4000/ + TAX</t>
  </si>
  <si>
    <t>04.06.21</t>
  </si>
  <si>
    <t>05.06.21</t>
  </si>
  <si>
    <t>SUBMITTED ON 07.06.21</t>
  </si>
  <si>
    <t>06.06.21</t>
  </si>
  <si>
    <t>07.06.21</t>
  </si>
  <si>
    <t>08.06.21</t>
  </si>
  <si>
    <t>09.06.21</t>
  </si>
  <si>
    <t>01.06.21 TO 05.06.21</t>
  </si>
  <si>
    <t>10.06.21</t>
  </si>
  <si>
    <t>11.06.21</t>
  </si>
  <si>
    <t>12.06.21</t>
  </si>
  <si>
    <t>13.06.21</t>
  </si>
  <si>
    <t>06.06.21 TO 10.06.21</t>
  </si>
  <si>
    <t>14.06.21</t>
  </si>
  <si>
    <t>15.06.21</t>
  </si>
  <si>
    <t>16.06.21</t>
  </si>
  <si>
    <t>17.06.21</t>
  </si>
  <si>
    <t>18.06.21</t>
  </si>
  <si>
    <t>11.06.21 TO 15.06.21</t>
  </si>
  <si>
    <t>19.06.21</t>
  </si>
  <si>
    <t>20.06.21</t>
  </si>
  <si>
    <t>22.06.21 SUBITTED TO SGTPP</t>
  </si>
  <si>
    <t>21.06.21</t>
  </si>
  <si>
    <t>22.06.21</t>
  </si>
  <si>
    <t>23.06.21</t>
  </si>
  <si>
    <t>16.06.21 TO 20.06.21</t>
  </si>
  <si>
    <t>24.06.21</t>
  </si>
  <si>
    <t>25.06.21</t>
  </si>
  <si>
    <t>26.06.21</t>
  </si>
  <si>
    <t>27.06.21</t>
  </si>
  <si>
    <t>28.06.21</t>
  </si>
  <si>
    <t>21.06.21 TO 25.06.21</t>
  </si>
  <si>
    <t>29.06.21</t>
  </si>
  <si>
    <t>30.06.21</t>
  </si>
  <si>
    <t>JULY- 21 MONTH RAKE LOADING DATA</t>
  </si>
  <si>
    <t>PAKUR IMWB PERIOD</t>
  </si>
  <si>
    <t>01.07.21</t>
  </si>
  <si>
    <t>02.07.21</t>
  </si>
  <si>
    <t>03.07.21</t>
  </si>
  <si>
    <t>04.07.21</t>
  </si>
  <si>
    <t>26.06.21 TO 30.06.21</t>
  </si>
  <si>
    <t>05.07.21</t>
  </si>
  <si>
    <t>06.07.21</t>
  </si>
  <si>
    <t>07.07.21</t>
  </si>
  <si>
    <t>08.07.21</t>
  </si>
  <si>
    <t>01.07.21 TO 05.07.21</t>
  </si>
  <si>
    <t>09.07.21</t>
  </si>
  <si>
    <t>10.07.21</t>
  </si>
  <si>
    <t>11.07.21</t>
  </si>
  <si>
    <t>12.07.21</t>
  </si>
  <si>
    <t>14.07.21 SGTPP</t>
  </si>
  <si>
    <t>13.07.21</t>
  </si>
  <si>
    <t>06.07.21 TO 10.07.21</t>
  </si>
  <si>
    <t>14.07.21</t>
  </si>
  <si>
    <t>15.07.21</t>
  </si>
  <si>
    <t>16.07.21</t>
  </si>
  <si>
    <t>17.07.21</t>
  </si>
  <si>
    <t>18.07.21</t>
  </si>
  <si>
    <t>ONE BUCKET LOADED IN UNFIT BOX</t>
  </si>
  <si>
    <t>19.07.21</t>
  </si>
  <si>
    <t>11.07.21 TO 15.07.21</t>
  </si>
  <si>
    <t>20.07.21</t>
  </si>
  <si>
    <t>21.07.21</t>
  </si>
  <si>
    <t>22.07.21</t>
  </si>
  <si>
    <t>23.07.21</t>
  </si>
  <si>
    <t>PILOT DC</t>
  </si>
  <si>
    <t>24.07.21</t>
  </si>
  <si>
    <t>16.07.21 TO 21.07.21</t>
  </si>
  <si>
    <t>25.07.21</t>
  </si>
  <si>
    <t>26.07.21</t>
  </si>
  <si>
    <t>27.07.21</t>
  </si>
  <si>
    <t>28.07.21</t>
  </si>
  <si>
    <t>R/W IMWB B/D</t>
  </si>
  <si>
    <t>29.07.21</t>
  </si>
  <si>
    <t>SIDING IMWB STARTED</t>
  </si>
  <si>
    <t>30.07.21</t>
  </si>
  <si>
    <t>31.07.21</t>
  </si>
  <si>
    <t>25.07.21 TO 29.07.21</t>
  </si>
  <si>
    <t>TOTAL DC in RS</t>
  </si>
  <si>
    <t>Day Total</t>
  </si>
  <si>
    <t>Month Total</t>
  </si>
  <si>
    <t>AUGUST - 21 MONTH RAKE LOADING DATA</t>
  </si>
  <si>
    <t>01.08.21</t>
  </si>
  <si>
    <t>B/D, SYSTEM FAILURE</t>
  </si>
  <si>
    <t>02.08.21</t>
  </si>
  <si>
    <t>03.08.21</t>
  </si>
  <si>
    <t>04.08.21</t>
  </si>
  <si>
    <t>05.08.21</t>
  </si>
  <si>
    <t>06.08.21</t>
  </si>
  <si>
    <t>07.08.21</t>
  </si>
  <si>
    <t>08.08.21</t>
  </si>
  <si>
    <t>SENT 10.08.21</t>
  </si>
  <si>
    <t>09.08.21</t>
  </si>
  <si>
    <t>10.08.21</t>
  </si>
  <si>
    <t>11.08.21</t>
  </si>
  <si>
    <t>12.08.21</t>
  </si>
  <si>
    <t>13.08.21</t>
  </si>
  <si>
    <t>14.08.21</t>
  </si>
  <si>
    <t>15.08.21</t>
  </si>
  <si>
    <t>SENT ON 16.08.21</t>
  </si>
  <si>
    <t xml:space="preserve">16.08.21 </t>
  </si>
  <si>
    <t>17.08.21</t>
  </si>
  <si>
    <t>LOADING DC</t>
  </si>
  <si>
    <t>18.08.21</t>
  </si>
  <si>
    <t>19.08.21</t>
  </si>
  <si>
    <t>20.08.21</t>
  </si>
  <si>
    <t>21.08.21</t>
  </si>
  <si>
    <t>22.08.21</t>
  </si>
  <si>
    <t>23.08.21</t>
  </si>
  <si>
    <t>24.08.21</t>
  </si>
  <si>
    <t xml:space="preserve">BGR LOADER NO02 STARTED </t>
  </si>
  <si>
    <t>25.08.21</t>
  </si>
  <si>
    <t>O.L WAGON NUMBER-15467 &amp; 10161</t>
  </si>
  <si>
    <t>26.08.21</t>
  </si>
  <si>
    <t>27.08.21</t>
  </si>
  <si>
    <t>28.08.21</t>
  </si>
  <si>
    <t xml:space="preserve">29.08.21 </t>
  </si>
  <si>
    <t>30.08.21</t>
  </si>
  <si>
    <t>KPPS</t>
  </si>
  <si>
    <t>31.08.21</t>
  </si>
  <si>
    <t xml:space="preserve">BGR LOADER  </t>
  </si>
  <si>
    <t>SEPTEMBER - 21 MONTH RAKE LOADING DATA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</si>
  <si>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</si>
  <si>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</si>
  <si>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</si>
  <si>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</si>
  <si>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</si>
  <si>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</si>
  <si>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</si>
  <si>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</si>
  <si>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</si>
  <si>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</si>
  <si>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</si>
  <si>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</si>
  <si>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</si>
  <si>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</si>
  <si>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15.09.21</t>
  </si>
  <si>
    <t>16.09.21</t>
  </si>
  <si>
    <t>161002229 SHUNTING CHARGE ADDED</t>
  </si>
  <si>
    <t>SENT TO SGTPP ON 18.09.21</t>
  </si>
  <si>
    <t>17.09.21</t>
  </si>
  <si>
    <t>18.09.21</t>
  </si>
  <si>
    <t>19.09.21</t>
  </si>
  <si>
    <t>20.09.21</t>
  </si>
  <si>
    <t>21.09.21</t>
  </si>
  <si>
    <t>22.09.21</t>
  </si>
  <si>
    <t>23.09.21</t>
  </si>
  <si>
    <t>24.09.21</t>
  </si>
  <si>
    <t>25.09.21</t>
  </si>
  <si>
    <t>26.09.21</t>
  </si>
  <si>
    <t>27.09.21</t>
  </si>
  <si>
    <t>28.09.21</t>
  </si>
  <si>
    <t>PAKUR IMWB, DUE TO RAIN</t>
  </si>
  <si>
    <t xml:space="preserve">BGR - LOADING DELAY TRUCK TOPPLED ON RAIL </t>
  </si>
  <si>
    <t>29.09.21</t>
  </si>
  <si>
    <t>BGR LOADER CAT 950GC</t>
  </si>
  <si>
    <t>30.09.21</t>
  </si>
  <si>
    <t>PAKUR IMWB</t>
  </si>
  <si>
    <t>NOTE : 5 LOADERS ARE WORKING,ONE OF THE 5 TON LOADER WAS B/D (SELF STARTER FAILED)</t>
  </si>
  <si>
    <t>NOTE : 6 LOADERS ARE WORKING BUT LOADING TIME DURATION IS ABOVE 2 Hrs, FYI</t>
  </si>
  <si>
    <t>NOTE : DUE TO EMPTY RACK N/A FROM 16:00 TO 20:00</t>
  </si>
  <si>
    <t>NOTE: DUE TO COAL TRUCK TOPPELED ON LOADED RACK NO-221 AND COAL ALSO FALLEN INTO THE MAIN LINE TRACK</t>
  </si>
  <si>
    <t>NOTE: DUE TO TECH ISSUE RAKE NO.215 WAS WEIGHED AT PAKUR R/W IMWB</t>
  </si>
  <si>
    <t>NOTE:DUE TO DELAY TXR NOT DONE PROPERLY FOR THE RAKE NO.227- 15:00 TO 16:45 = 01:45 HRS</t>
  </si>
  <si>
    <t>DUE TO EMPTY NOT AVAILABLE FROM 18:50TO19:55 = 01:05 HRS</t>
  </si>
  <si>
    <t>NOTE:DUE TO EMPTY RACK NOT AVAILABLE FROM 00:00-01:55=01:55Hrs</t>
  </si>
  <si>
    <t>DUE TO EMPTY NOT AVAILABLE FROM                     14:30to15:25=00:55 Hrs</t>
  </si>
  <si>
    <t xml:space="preserve">                                  TOTAL = 02:50Hrs</t>
  </si>
  <si>
    <t>OCTOBER - 21 MONTH RAKE LOADING DATA</t>
  </si>
  <si>
    <t>01.10.21</t>
  </si>
  <si>
    <t>02.10.21</t>
  </si>
  <si>
    <t>03.10.21</t>
  </si>
  <si>
    <t>04.10.21</t>
  </si>
  <si>
    <t>05.10.21</t>
  </si>
  <si>
    <t>06.10.21</t>
  </si>
  <si>
    <t>07.10.21</t>
  </si>
  <si>
    <t>DUE TO AIR PIPE BROKEN BY LOADER</t>
  </si>
  <si>
    <t>08.10.21</t>
  </si>
  <si>
    <t>09.10.21</t>
  </si>
  <si>
    <t>10.10.21</t>
  </si>
  <si>
    <t>11.10.21</t>
  </si>
  <si>
    <t>12.10.21</t>
  </si>
  <si>
    <t>13.10.21</t>
  </si>
  <si>
    <t>14.10.21</t>
  </si>
  <si>
    <t>16.10.21</t>
  </si>
  <si>
    <t>17.10.21</t>
  </si>
  <si>
    <t>18.10.21</t>
  </si>
  <si>
    <t>DUE TO TRUCK TOPPLED AT SIDE OF RACK JH16E7842</t>
  </si>
  <si>
    <t>19.10.21</t>
  </si>
  <si>
    <t>20.10.21</t>
  </si>
  <si>
    <t>21.10.21</t>
  </si>
  <si>
    <t>22.10.21</t>
  </si>
  <si>
    <t xml:space="preserve"> SENT TO SGTPP ON 23.10.21</t>
  </si>
  <si>
    <t>23.10.21</t>
  </si>
  <si>
    <t>24.10.21</t>
  </si>
  <si>
    <t>25.10.21</t>
  </si>
  <si>
    <t>LOTTAMARA DEMANDING TWO YEARS BONUS</t>
  </si>
  <si>
    <t>26.10.21</t>
  </si>
  <si>
    <t>DUE TO LOADER HIT THE WAGON AIR PIPE</t>
  </si>
  <si>
    <t>SENT SGTPP 26.10.21</t>
  </si>
  <si>
    <t>27.10.21</t>
  </si>
  <si>
    <t>28.10.21</t>
  </si>
  <si>
    <t>29.10.21</t>
  </si>
  <si>
    <t>30.10.21</t>
  </si>
  <si>
    <t>31.10.21</t>
  </si>
  <si>
    <t>DAY TOTAL</t>
  </si>
  <si>
    <t>MONTH TOTAL</t>
  </si>
  <si>
    <t>NOTE : DUE TO NOT AVAILABLE EMPTY RACKFROM 22:10-23:00</t>
  </si>
  <si>
    <t>NOTE : DUE TO NOT AVAILABLE EMPTY RACKFROM 16:00 TO 18:15, 22:30 TO 00:00</t>
  </si>
  <si>
    <t xml:space="preserve">NOTE : DUE TO EMPTY NOT AVAILABLE FROM 00:00 TO 04:40, 11:0 TO 13:05, 14:55 TO 16:20 </t>
  </si>
  <si>
    <t>NOTE : DUE TO DURGA POOJA DAY TIME COAL TRUCKS TRPT ARE STOPPED AT POKARIYA VILLAGE</t>
  </si>
  <si>
    <t>NOTE : LOTTAMARA VILLAGERS STOPPED RACK LOADING FOR SOME DEMAND FROM 07:50 TO 13:00</t>
  </si>
  <si>
    <t>NOTE : LOTTAMARA VILLAGERS STOPPED RACK LOADING FOR SOME DEMAND FROM 12:00 TO 20:00</t>
  </si>
  <si>
    <t>NOVEMBER - 21 MONTH RAKE LOADING DATA</t>
  </si>
  <si>
    <t>01.11.21</t>
  </si>
  <si>
    <t>02.11.21</t>
  </si>
  <si>
    <t>03.11.21</t>
  </si>
  <si>
    <t>04.11.21</t>
  </si>
  <si>
    <t>05.11.21</t>
  </si>
  <si>
    <t>06.11.21</t>
  </si>
  <si>
    <t>07.11.21</t>
  </si>
  <si>
    <t>LOTTAMARA VILLAGERS ISSUE ON 28.10.21,RR-161002513</t>
  </si>
  <si>
    <t>08.11.21</t>
  </si>
  <si>
    <t>09.11.21</t>
  </si>
  <si>
    <t>10.11.21</t>
  </si>
  <si>
    <t>ABC</t>
  </si>
  <si>
    <t>11.11.21</t>
  </si>
  <si>
    <t>12.11.21</t>
  </si>
  <si>
    <t>13.11.21</t>
  </si>
  <si>
    <t>7078 DELAY OVERTAKING AT PLATFORM AND TOUCH WITH RACK</t>
  </si>
  <si>
    <t>17:30 RACK LOADING STOPPED 20:10</t>
  </si>
  <si>
    <t>14.11.21</t>
  </si>
  <si>
    <t xml:space="preserve">LOADING DC FOR BOULDERS </t>
  </si>
  <si>
    <t>15.11.21</t>
  </si>
  <si>
    <t>16.11.21</t>
  </si>
  <si>
    <t>17.11.21</t>
  </si>
  <si>
    <t>18.11.21</t>
  </si>
  <si>
    <t>380 &amp; 384</t>
  </si>
  <si>
    <t>RACK LOADING STOPPED BY DEV TUDU 08:30 A:M</t>
  </si>
  <si>
    <t>BOXN TWO DOORS OPENED</t>
  </si>
  <si>
    <t xml:space="preserve">TRUCK </t>
  </si>
  <si>
    <t>19.11.21</t>
  </si>
  <si>
    <t>20.11.21</t>
  </si>
  <si>
    <t>BGR LOADER</t>
  </si>
  <si>
    <t>21.11.21</t>
  </si>
  <si>
    <t>22.11.21</t>
  </si>
  <si>
    <t>23.11.21</t>
  </si>
  <si>
    <t>24.11.21</t>
  </si>
  <si>
    <t>25.11.21</t>
  </si>
  <si>
    <t>LOTTAMARA DEV TUDU STOPPED RACK LOADING BY 19:30</t>
  </si>
  <si>
    <t>26.11.21</t>
  </si>
  <si>
    <t>27.11.21</t>
  </si>
  <si>
    <t>LINK FAILURE PAKUR IMWB</t>
  </si>
  <si>
    <t>28.11.21</t>
  </si>
  <si>
    <t>29.11.21</t>
  </si>
  <si>
    <t>30.11.21</t>
  </si>
  <si>
    <t>P. NO - 380 &amp; 384</t>
  </si>
  <si>
    <t>TRUCK HIT THE WAGON 30 MIN DELAY</t>
  </si>
  <si>
    <t>NOTE : EMPTY N/A FROM 12:10 to 13:15=01:05 &amp; 16:55 TO 18:50=01:55 Hrs</t>
  </si>
  <si>
    <t>NOTE : EMPTY N/A AT PAKUR FROM 00:00 TO01:15; 06:00 TO 07:20; 11:45 TO 12:55 = 03:40HOURS</t>
  </si>
  <si>
    <t>NOTE : EMPTY N/A FROM 08:30 TO 11:15; 22:05 TO 22:55 = 03:35 Hrs</t>
  </si>
  <si>
    <t>NOTE : EMPTY RACK N/A FROM 08:35 TO 09:25, 11:15 TO 12:10,13:45 TO 16:45 = 04:45 Hrs</t>
  </si>
  <si>
    <t>NOTE : SIX LOADRES ARE WORKING</t>
  </si>
  <si>
    <t>NOTE : SDLG NO.04 B/D ,SIX LOADRES ARE WORKING</t>
  </si>
  <si>
    <t>NOTE : 6 LOADERS ARE WORKING</t>
  </si>
  <si>
    <t>NOTE : RACK LOADING STOPPED BY LOTTAMARA VILLAGERS FROM 17:30 TO 20:10</t>
  </si>
  <si>
    <t>NOTE : EMPTY RACK N/A FROM  08:30 TO 11:00 = 02:30 Hrs</t>
  </si>
  <si>
    <t>NOTE : EMPTY N/A FROM 00:00 TO 00:50;03:05TO03:50;06:05 TO 06:40;10:55 TO 11:30 = 02:45 Hrs</t>
  </si>
  <si>
    <t>CAUSE FOR LOAING DELAY - RAKE NO.148 - COAL LOADED INTO THE UNFIT WAGON, 21:45 TO 00:10 = 02:50 Hrs</t>
  </si>
  <si>
    <t>NOTE: EMPTY N/A FROM 00:10 TO 02:30;12:15 TO 12:50;16:15 TO 17:00;22:15 TO 23:40 = 04:05 Hrs</t>
  </si>
  <si>
    <t>NOTE : EMPTY RACK N/A FROM 01:20-02:35;04:20-05:20;07:05-08:15 = 03:25 Hrs</t>
  </si>
  <si>
    <t>RAKE NO.163 BOXN WAGON WHILE LOADING TWO DOORS ARE OPENED DELAY 1 HOUR</t>
  </si>
  <si>
    <t>RACK LOADING STOPPED BY LOTTAMARA VILLAGER DEV TUDU DELAY 1 HOUR</t>
  </si>
  <si>
    <t>JH16F7860 TRUCK HIT THE WAGON PENALTY SHOULD BE RECOVER FROM TRUCK OWNER A/C</t>
  </si>
  <si>
    <t>NOTE : EMPTY N/A FROM 00:00-01:10;02:55-04:40;10:45-15:45;17:15-18:35 = 09:40 Hrs</t>
  </si>
  <si>
    <t>NOTE : EMPTY RACK N/A FROM 00:00-02:20 = 02:20 Hrs</t>
  </si>
  <si>
    <t>NOTE : EMPTY N/A FROM 03:20-06:30; 12:00-12:50 = 04:00Hrs</t>
  </si>
  <si>
    <t>NOTE : EMPTY N/A FROM 07:00-07:40;17:40-18:40;22:55-00:00 = 02:45 Hrs</t>
  </si>
  <si>
    <t>NOTE : EMPTY N/A FROM 00:00-01:00; 08:00-08:45 = 01:45 Hrs</t>
  </si>
  <si>
    <t>NOTE : EMPTY N/A FROM 00:00-00:55; 18:15-19:00 = 01:40 Hrs</t>
  </si>
  <si>
    <t>RACK LOADING STOPPED BY LOTTAMARA VILLAGER DEV TUDU FROM 19:00-00:00 = 05:00 Hrs</t>
  </si>
  <si>
    <t>NOTE : EMPTY N/A FROM 16:20-17:10 = 00:50 Min</t>
  </si>
  <si>
    <t>NOTE :EMPTY N/A FROM 04:10-05:30;07:20-09:10;10:25-11:25;12:30-13:25;16:30-17:30;19:05-20:15;21:35-23:00=08:40Hrs</t>
  </si>
  <si>
    <t>NOTE : EMPTY N/A FROM 00:45-03:05;12:35-13:30;14:50-15:50;19:10-20:10;22:40-00:00 = 06:35 Hrs</t>
  </si>
  <si>
    <t>NOTE : EMPTY N/A FROM 00:00-03:15;09:25-10:20;11:45-12:20;21:35-22:15 = 05:25 Hrs</t>
  </si>
  <si>
    <t>NOTE : EMPTY N/A FROM 02:45-03:25;05:15-06:10;07:40-08:55;11:50-12:40;14:00-15:20;21:35-22:15 = 06:40 Hrs</t>
  </si>
  <si>
    <t>NOTE : EMPTY N/A FROM 01:35-02:40;08:30-10:20;11:30-12:20;13:20-14:00;17:00-17:40 = 05:05 Hrs</t>
  </si>
  <si>
    <t xml:space="preserve">COAL STOCK IS NOT IN REQUIRED LOCATION @ IMWB SIDE 18 WAGON ; DUE TO KOLOJORA VILLAGERS STOPPED </t>
  </si>
  <si>
    <t>COAL TRUCKS FROM 11:30A:M</t>
  </si>
  <si>
    <t>01.12.21</t>
  </si>
  <si>
    <t>02.12.21</t>
  </si>
  <si>
    <t>03.12.21</t>
  </si>
  <si>
    <t>04.12.21</t>
  </si>
  <si>
    <t>05.12.21</t>
  </si>
  <si>
    <t>LOADING DELAY</t>
  </si>
  <si>
    <t>06.12.21</t>
  </si>
  <si>
    <t xml:space="preserve">07.12.21 </t>
  </si>
  <si>
    <t>BY MISTAKE UNFIT WAS LOADED SHUNTING CHARGED</t>
  </si>
  <si>
    <t>08.12.21</t>
  </si>
  <si>
    <t>09.12.21</t>
  </si>
  <si>
    <t>10.12.21</t>
  </si>
  <si>
    <t>BGR</t>
  </si>
  <si>
    <t>11.12.21</t>
  </si>
  <si>
    <t>12.12.21</t>
  </si>
  <si>
    <t>CAT 4</t>
  </si>
  <si>
    <t>GILLA</t>
  </si>
  <si>
    <t>13.12.21</t>
  </si>
  <si>
    <t>14.12.21</t>
  </si>
  <si>
    <t>15.12.21</t>
  </si>
  <si>
    <t>16.12.21</t>
  </si>
  <si>
    <t>17.12.21</t>
  </si>
  <si>
    <t>18.12.21</t>
  </si>
  <si>
    <t>19.12.21</t>
  </si>
  <si>
    <t>20.12.21</t>
  </si>
  <si>
    <t>21.12.21</t>
  </si>
  <si>
    <t>22.12.21</t>
  </si>
  <si>
    <t>23.12.21</t>
  </si>
  <si>
    <t>24.12.21</t>
  </si>
  <si>
    <t>25.12.21</t>
  </si>
  <si>
    <t>26.12.21</t>
  </si>
  <si>
    <t>27.12.21</t>
  </si>
  <si>
    <t>28.12.21</t>
  </si>
  <si>
    <t>29.12.21</t>
  </si>
  <si>
    <t>30.12.21</t>
  </si>
  <si>
    <t>31.12.21</t>
  </si>
  <si>
    <t>DECEMBER- 21 MONTH RAKE LOADING DATA</t>
  </si>
  <si>
    <t xml:space="preserve"> </t>
  </si>
  <si>
    <t>NOTE: EMPTY N/A FROM 10:40-13:30;17:00-18:15 = 04:15 Hrs</t>
  </si>
  <si>
    <t>NOTE : EMPTY N/A FROM 00:30-01:40;10:40-11:45;13:20-14:30;16:20-17:10;19:00-20:30 =05:45 Hrs</t>
  </si>
  <si>
    <t>NOTE : EMPTY N/A FROM 00:00-01:40 = 01:40Hrs</t>
  </si>
  <si>
    <t>NOTE : EMPTY N/A FROM 10:00-14:00 = 04:00 Hrs</t>
  </si>
  <si>
    <t>NOTE : EMPTY N/A FROM 11:20-12:00; 13:30-15:35 = 02:45 Hrs</t>
  </si>
  <si>
    <t>NOTE : EMPTY N/A FROM 12:30-01:25; 15:20-16:10; 17:40-19:30 = 04:25 Hrs</t>
  </si>
  <si>
    <t>NOTE : EMPTY N/A FROM 08:25-10:25; 14:25-13:25; 16:00-18:15 = 05:15 Hrs</t>
  </si>
  <si>
    <t>NOTE : EMPTY N/A FROM 00:00-00:55; 03:00-04:40; 16:55-19:30 = 05:00 Hrs</t>
  </si>
  <si>
    <t>NOTE : DUE TO INSUFFICIANT STOCK</t>
  </si>
  <si>
    <t>NOTE : DUE TO EMPTY N/A FROM 12:20-13:00;15:00-15:40; 17:30-19:00; 20:40-21:50 = 04:00 Hrs</t>
  </si>
  <si>
    <t>NOTE : EMPTY RACK N/A FROM 02:15-04:30; 06:55-09:40; 11:40-12:45 = 06:05 Hrs</t>
  </si>
  <si>
    <t>NOTE : EMPTY N/A FROM 00:00-01:00;05:50-06:55;15:05-17:20 = 04:20 Hrs</t>
  </si>
  <si>
    <t>NOTE : EMPTY N/A FROM 06:00-06:45;17:15-19:10 = 02:40 Hrs</t>
  </si>
  <si>
    <t>NOTE : EMPTY N/A FROM 00:00-01:15; 03:35-05:45; 16:30-17:15 = 05:10 Hrs</t>
  </si>
  <si>
    <t>NOTE : EMPTY N/A FROM 08:10-09:05;11:35-12:25 = 02:45 Hrs</t>
  </si>
  <si>
    <t>NOTE : EMPTY N/A FROM 03:15-08:20; 19:05-00:00 = 10Hrs</t>
  </si>
  <si>
    <t>NOTE : EMPTY N/A FROM 01:20-02:35; 22:40-00:00 = 02:35 Hrs</t>
  </si>
  <si>
    <t xml:space="preserve">FIVE LOADERS ARE WORKING </t>
  </si>
  <si>
    <t>NOTE : EMPTY RACK N/A FROM 05:15-08:40 = 03:35 Hrs</t>
  </si>
  <si>
    <t>NOTE : EMPTY RAKE N/A FROM 02:45-04:25 = 01:40 Hrs</t>
  </si>
  <si>
    <t>JANUARY - 2022 MONTH RAKE LOADING DATA</t>
  </si>
  <si>
    <t>01.01.22</t>
  </si>
  <si>
    <t>02.01.22</t>
  </si>
  <si>
    <t>03.01.22</t>
  </si>
  <si>
    <t>04.01.22</t>
  </si>
  <si>
    <t>05.01.22</t>
  </si>
  <si>
    <t>06.01.22</t>
  </si>
  <si>
    <t>07.01.22</t>
  </si>
  <si>
    <t>08.01.22</t>
  </si>
  <si>
    <t>09.01.22</t>
  </si>
  <si>
    <t>10.01.22</t>
  </si>
  <si>
    <t>"</t>
  </si>
  <si>
    <t>11.01.22</t>
  </si>
  <si>
    <t>12.01.22</t>
  </si>
  <si>
    <t>13.01.22</t>
  </si>
  <si>
    <t>ABC 31.12.21 8850+8200</t>
  </si>
  <si>
    <t>14.01.22</t>
  </si>
  <si>
    <t>15 01.22</t>
  </si>
  <si>
    <t>LOTTAMARA VILLAGERS 4 HOUR  STOPPED</t>
  </si>
  <si>
    <t>16.01.22</t>
  </si>
  <si>
    <t>17.01.22</t>
  </si>
  <si>
    <t>18.01.22</t>
  </si>
  <si>
    <t>20.01.22</t>
  </si>
  <si>
    <t>21.01.22</t>
  </si>
  <si>
    <t>22.01.22</t>
  </si>
  <si>
    <t>23.01.22</t>
  </si>
  <si>
    <t>24.01.22</t>
  </si>
  <si>
    <t>25.01.22</t>
  </si>
  <si>
    <t>LOTTAMARA VILLAGERS 1HOUR  STOPPED</t>
  </si>
  <si>
    <t>26.01.22</t>
  </si>
  <si>
    <t>27.01.22</t>
  </si>
  <si>
    <t>28.01.22</t>
  </si>
  <si>
    <t>29.01.22</t>
  </si>
  <si>
    <t>30.01.22</t>
  </si>
  <si>
    <t>349,95</t>
  </si>
  <si>
    <t>31.01.22</t>
  </si>
  <si>
    <t>NIPL A/C -     72555.00</t>
  </si>
  <si>
    <t>BGR A/C   -    45202.50</t>
  </si>
  <si>
    <t>NET DC    -   117757.50</t>
  </si>
  <si>
    <t>JANUARY -22 MONTH RAKE LOADING DATA</t>
  </si>
  <si>
    <t>NOTE:1) EMPTY RAKE N/A FROM - 00:25 -01:20, 08:30 - 10:20, 12:10-13:15 = 04:00 hrs</t>
  </si>
  <si>
    <t>2) NIGHT TIME RAKE LOADING &amp; TRUCKS MOVEMENT VERY SLOW DUE TO FOGG</t>
  </si>
  <si>
    <t>FEBRUARY- 2022 MONTH RAKE LOADING DATA</t>
  </si>
  <si>
    <t>01.02.22</t>
  </si>
  <si>
    <t>02.02.22</t>
  </si>
  <si>
    <t>03.02.22</t>
  </si>
  <si>
    <t>LOTTAMARA VILLAGERS ARE STOPPED FOR SARASWATHI POOJA</t>
  </si>
  <si>
    <t>04.02.22</t>
  </si>
  <si>
    <t>3 LOADERS ARE WORKING</t>
  </si>
  <si>
    <t>4 LOADERS ARE WORKING</t>
  </si>
  <si>
    <t>05.02.22</t>
  </si>
  <si>
    <t>5 LOADERS ARE WORKING</t>
  </si>
  <si>
    <t>06.02.22</t>
  </si>
  <si>
    <t>07.02.22</t>
  </si>
  <si>
    <t>08.02.22</t>
  </si>
  <si>
    <t>09.02.22</t>
  </si>
  <si>
    <t>10.02.22</t>
  </si>
  <si>
    <t>11.02.22</t>
  </si>
  <si>
    <t>12.02.22</t>
  </si>
  <si>
    <t>BGR SUDESH OPERATER</t>
  </si>
  <si>
    <t>LOTTAMARA VILLAGERS ARE STOPPED FOR BIKE SEIZED BY MAJOR SAHAB</t>
  </si>
  <si>
    <t>13.02.22</t>
  </si>
  <si>
    <t>14.02.22</t>
  </si>
  <si>
    <t>15.02.22</t>
  </si>
  <si>
    <t>16.02.22</t>
  </si>
  <si>
    <t>17.02.22</t>
  </si>
  <si>
    <t>18.02.22</t>
  </si>
  <si>
    <t>19.02.22</t>
  </si>
  <si>
    <t>20.02.22</t>
  </si>
  <si>
    <t>21.02.22</t>
  </si>
  <si>
    <t>22.02.22</t>
  </si>
  <si>
    <t>23.02.22</t>
  </si>
  <si>
    <t>24.02.22</t>
  </si>
  <si>
    <t>25.02.22</t>
  </si>
  <si>
    <t>26.02.22</t>
  </si>
  <si>
    <t>FEBRUARY -22 MONTH RAKE LOADING DATA</t>
  </si>
  <si>
    <t>NOTE : DUE TO FOUR LOADERS ARE B/D</t>
  </si>
  <si>
    <t>NOTE : DUE TO EMPTY RACK N/A AT PAKUR YARD 00:00-04:45,12:10-14:20,20:40-21:40=08:05 Hours</t>
  </si>
  <si>
    <t>NOTE : DUE TO EMPTY RACK N/A AT PAKUR YARD 00:00-00:40;07:15-08:00;09:50-10:50 = 02:25 Hours</t>
  </si>
  <si>
    <t>NOTE : DUE TO EMPTY N/A AT PAKUR YARD 02:05-03:20;05:50-06:40 = 02:05 Hours</t>
  </si>
  <si>
    <t>12 A:M TO 12 P:M 4 LOADERS ARE WORKING, AFTER 12 P.M 5 LOADERS ARE WORKING</t>
  </si>
  <si>
    <t>NOTE : EMPTY RACK N/A AT PAKUR YARD 00:55-05:10;09:35-11:25;19:35-20:55;22:55-00:00 = 08:15 Hours</t>
  </si>
  <si>
    <t>6 LOADERS ARE WORKING</t>
  </si>
  <si>
    <t>NOTE : DUE TO EMPTY RACK N/A AT PAKUR YARD 00:00-02:50 = 02:50Hours</t>
  </si>
  <si>
    <t>RAKE LOADING WAS STOPPED BY LOTTAMARA VILLAGERS FROM 05:50 TO 09:00 = 03:10 Hours</t>
  </si>
  <si>
    <t>FIVE LOADERS ARE WORKING REMAINING 3 LOADERS ARE B/D</t>
  </si>
  <si>
    <t>NOTE : EMPTY RAKE N/A AT PAKUR YARD 03:05-05:50; 07:50-09:20; 13:00-14:30; 16:20-18:30; 20:10-21:35 = 08:20 Hours</t>
  </si>
  <si>
    <t>NOTE : EMPTY RAKE N/A AT PAKUR YARD 02:00-02:50; 12:55-14:00 = 01:55 Hours</t>
  </si>
  <si>
    <t>AFTER 08:00 P.M  ONWARDS 5 LOADERS ARE WORKING</t>
  </si>
  <si>
    <t>NOTE : EMPTY RAKE N/A AT PAKUR YARD 06:05-08:00; 09:50-10:55; 12:40-13:30; 15:15-16:55 = 05:30 Hours</t>
  </si>
  <si>
    <t>NOTE : EMPTY RAKE N/A AT PAKUR YARD 00:00-01:00; 03:00-04:30 = 02:30 Hours</t>
  </si>
  <si>
    <t>NOTE : EMPTY RAKE N/A AT PAKUR YARD 22:25-00:00 = 01:35 Hours</t>
  </si>
  <si>
    <t>NOTE : EMPTY RAKE N/A 08:10-10:20; 11:50-13:05 = 03:25 Hours</t>
  </si>
  <si>
    <t>NOTE : EMPTY RAKE N/A 05:00-07:35; 13:00-16:50 = 06:25 Hours</t>
  </si>
  <si>
    <t>NOTE : 5 LOADERS ARE WORKING 3 LOADERS ARE B/D</t>
  </si>
  <si>
    <t>NOTE : EMPTY RAKE N/A 11:45-12:30;17:45-19:3521:30-22:20 = 03:25 Hours</t>
  </si>
  <si>
    <t>MONTH</t>
  </si>
  <si>
    <t>YEAR</t>
  </si>
  <si>
    <t>U.L.WT</t>
  </si>
  <si>
    <t>O.L.WT</t>
  </si>
  <si>
    <t>D.C DHARGE</t>
  </si>
  <si>
    <t>SHUNTING CHARGE</t>
  </si>
  <si>
    <t>PILOT CHARGE</t>
  </si>
  <si>
    <t>U/L NO.OF RACK-F/3454</t>
  </si>
  <si>
    <t>FRIEGT CHARGE/TON</t>
  </si>
  <si>
    <t>FRIEGHT CHARGES PAID FOR U/L RS.</t>
  </si>
  <si>
    <t>REMARKS</t>
  </si>
  <si>
    <t>JAN'20</t>
  </si>
  <si>
    <t>FEB'20</t>
  </si>
  <si>
    <t>MAR'20</t>
  </si>
  <si>
    <t>APR'20</t>
  </si>
  <si>
    <t>MAY'20</t>
  </si>
  <si>
    <t>JUN'20</t>
  </si>
  <si>
    <t>JUL'20</t>
  </si>
  <si>
    <t>AUG'20</t>
  </si>
  <si>
    <t>IMWB CHARGES</t>
  </si>
  <si>
    <t>SEP'20</t>
  </si>
  <si>
    <t>OCT'20</t>
  </si>
  <si>
    <t>NOV'20</t>
  </si>
  <si>
    <t>DEC'20</t>
  </si>
  <si>
    <t>JAN'21</t>
  </si>
  <si>
    <t>FEB'21</t>
  </si>
  <si>
    <t>MAR'21</t>
  </si>
  <si>
    <t>APR'21</t>
  </si>
  <si>
    <t>MAY'21</t>
  </si>
  <si>
    <t>9 HOURS LOADING DC &amp; 3 HOURS O.L. ADJ. DC</t>
  </si>
  <si>
    <t>JUN'21</t>
  </si>
  <si>
    <t>JUL'21</t>
  </si>
  <si>
    <t>AUG'21</t>
  </si>
  <si>
    <t>SEP'21</t>
  </si>
  <si>
    <t>OCT'21</t>
  </si>
  <si>
    <t>NOV'21</t>
  </si>
  <si>
    <t>DEC'21</t>
  </si>
  <si>
    <t>JAN'22</t>
  </si>
  <si>
    <t>FEB'22</t>
  </si>
  <si>
    <t>RAIL TRANSIT PERMIT DATA</t>
  </si>
  <si>
    <t>DATE</t>
  </si>
  <si>
    <t>DESPATCH QTY</t>
  </si>
  <si>
    <t>PERMIT RECEIPT QTY</t>
  </si>
  <si>
    <t>BALANCE QTY</t>
  </si>
  <si>
    <t xml:space="preserve">AFTER 54-th RAIL SEIZED </t>
  </si>
  <si>
    <t>TOTAL QTY</t>
  </si>
  <si>
    <t>PAKUR WEIGH</t>
  </si>
  <si>
    <t>TP BOOKS SURRENDEREDTO MR.RAMBILASJI,WBPDCL</t>
  </si>
  <si>
    <t>MEESA.RAVINDER@BGRMINING.COM</t>
  </si>
  <si>
    <t>IMWB OUT OF ORDER PENALTY CHARGES FROM 22.05.21 TO 31.07.21</t>
  </si>
  <si>
    <t>RAKE LOADING DATE</t>
  </si>
  <si>
    <t>RR NUMBER</t>
  </si>
  <si>
    <t>PENALTY PERIOD</t>
  </si>
  <si>
    <t>NO OF DAYS</t>
  </si>
  <si>
    <t>RATE OF PENALTY/DAY</t>
  </si>
  <si>
    <t>AMOUNT</t>
  </si>
  <si>
    <t>GST</t>
  </si>
  <si>
    <t>TOTAL AMOUNT</t>
  </si>
  <si>
    <t xml:space="preserve">FROM </t>
  </si>
  <si>
    <t>TO</t>
  </si>
  <si>
    <t>TOTAL RS</t>
  </si>
  <si>
    <t>27.02.22</t>
  </si>
  <si>
    <t>28.02.22</t>
  </si>
  <si>
    <t>MARCH- 2022 MONTH RAKE LOADING DATA</t>
  </si>
  <si>
    <t>01.03.22</t>
  </si>
  <si>
    <t>TOTAL DC RS - 96055</t>
  </si>
  <si>
    <t>RAKE NO.85 (OVER LOAD RS.9135/- HAPPENED BY SUDESH KUMAR OPERATER)</t>
  </si>
  <si>
    <t>BGR A/C         -  68492</t>
  </si>
  <si>
    <t>NIPL A/C         - 27563</t>
  </si>
  <si>
    <t>LOTTAMARA VILLAGERS STOPPED FOR SARASWATHI POOJA ON 03.02.2022, RS.41087/-</t>
  </si>
  <si>
    <t>LOTTAMARA VILLAGERS STOPPED FOR RELEASE THE SEIZED 3 BIKE FROM P.S.PAKUR (MAJOR) ON 12.02.2022, RS.18270/-</t>
  </si>
  <si>
    <t>02.03.22</t>
  </si>
  <si>
    <t>03.03.22</t>
  </si>
  <si>
    <t>NOTE : 6 LOADERS ARE WORKING REMAINING 2 LOADERS ARE B/D</t>
  </si>
  <si>
    <t>DUE TO EMPTY RAKE N/A 07:15-08:55; 22:30-23:25 = 02:35 Hours</t>
  </si>
  <si>
    <t>04.03.22</t>
  </si>
  <si>
    <t>NOTE : EMPTY RAKE N/A 04:15-05:15; 13:15-17:40 = 05:25 Hours</t>
  </si>
  <si>
    <t>05.03.22</t>
  </si>
  <si>
    <t>06.03.22</t>
  </si>
  <si>
    <t>07.03.22</t>
  </si>
  <si>
    <t>NOTE : EMPTY RAKE N/A FROM 02:0-04:20; 10:15-12:30 = 06:35 Hours</t>
  </si>
  <si>
    <t>08.03.22</t>
  </si>
  <si>
    <t>NOTE : EMPTY RAKE N/A FROM 00:00-04:40 = 04:40 Hours</t>
  </si>
  <si>
    <t>09.03.22</t>
  </si>
  <si>
    <t>NOTE : EMPTY RAKE N/A FROM 02:45-06:40; 18:55-23:00 = 06:50 Hours</t>
  </si>
  <si>
    <t>10.03.22</t>
  </si>
  <si>
    <t>NOTE : EMPTY RAKE N/A FROM 01:05-02:30; 04:25-06:05; 14:20-18:10; 19:55-21:35 = 08:35 Hours</t>
  </si>
  <si>
    <t>11.03.22</t>
  </si>
  <si>
    <t>12.03.22</t>
  </si>
  <si>
    <t>13.03.22</t>
  </si>
  <si>
    <t>14.03.22</t>
  </si>
  <si>
    <t>15.03.22</t>
  </si>
  <si>
    <t>16.03.22</t>
  </si>
  <si>
    <t>17.03.22</t>
  </si>
  <si>
    <t>BISHANPUR VILLAGERS STOPPED MINE OPERATION</t>
  </si>
  <si>
    <t>22.03.22 2 PM LOADING STARTED AT MINES</t>
  </si>
  <si>
    <t>23.03.22</t>
  </si>
  <si>
    <t>24.03.22</t>
  </si>
  <si>
    <t>NOTE : EMPTY N/A FROM 00:00-02:00; 04:15-07:10; 13:10-14:00; 18:00-21:00; 22:40-00:00 = 10:15 Hrs</t>
  </si>
  <si>
    <t>MARCH -22 MONTH RAKE LOADING DATA</t>
  </si>
  <si>
    <t>25.03.22</t>
  </si>
  <si>
    <t>NOTE:EMPTY N/A FROM 02:50-03:30: 19:10-20:10 = 01:40 Hrs</t>
  </si>
  <si>
    <t>RAKE NO.149 - DURGAPUR VILLAGERS STOPPED FOR SOME DEMAND 01:20 Hrs</t>
  </si>
  <si>
    <t>FIVE LOADRES ARE WORKING, REMAINING THREE LOADERS ARE B/D</t>
  </si>
  <si>
    <t>26.03.22</t>
  </si>
  <si>
    <t>27.03.22</t>
  </si>
  <si>
    <t>28.03.22</t>
  </si>
  <si>
    <t>29.03.22</t>
  </si>
  <si>
    <t>NOTE : ONLY 4 LOADERS ARE WORKING REMAINING 4 LOADERS ARE B/D (RAKE DESPATCH VERY LESS)</t>
  </si>
  <si>
    <t>30.03.22</t>
  </si>
  <si>
    <t>LOTTAMARA VILLAGERS STOPPED PF ISSUE RAHUL,DEV TUDU &amp; BITU SINGH</t>
  </si>
  <si>
    <t>NOTE : DUE TO EMPTY N/A FROM 23:55-00:35; 08:10-13:10; 22:05-22:55 = 06:30 Hrs</t>
  </si>
  <si>
    <t>31.03.22</t>
  </si>
  <si>
    <t>MAR'22</t>
  </si>
  <si>
    <t>NIPL A/C -  18428.00</t>
  </si>
  <si>
    <t>BGR A/C  -   9135.00</t>
  </si>
  <si>
    <t>LOTTAMARA VILLAGER DEV TUDU,BITU SINGH &amp; RAHUL (DURGAPUR)</t>
  </si>
  <si>
    <t xml:space="preserve">ISSUE  -PF - MAA AMBE SEC SERVICE A/C     </t>
  </si>
  <si>
    <t>TOTAL RS - 27532.00</t>
  </si>
  <si>
    <t>APRIL- 2022 MONTH RAKE LOADING DATA</t>
  </si>
  <si>
    <t>01.04.22</t>
  </si>
  <si>
    <t>APRIL -22 MONTH RAKE LOADING DATA</t>
  </si>
  <si>
    <t>02.04.22</t>
  </si>
  <si>
    <t>03.04.22</t>
  </si>
  <si>
    <t>04.04.22</t>
  </si>
  <si>
    <t>05.04.22</t>
  </si>
  <si>
    <t>06.04.22</t>
  </si>
  <si>
    <t>07.04.22</t>
  </si>
  <si>
    <t>06.04.22 - EMPTY RAKE N/A FROM 09:45-14:15; 15:55-16:40 = 05:15 Hrs</t>
  </si>
  <si>
    <t>05.04.22 - DUE TO EMPTY RAKE N/A FROM 05:45-07:10;09:10-10:20;20:30-21:20;23:05-00:00 = 04:20 Hrs</t>
  </si>
  <si>
    <t>04.04.22 -  DUE TO EMPTY RAKE N/A FROM 12:50-14:45; 21:50-00:00 = 04:05 Hrs</t>
  </si>
  <si>
    <t>07.04.22 - EMPTY RAKE N/A FROM 03:10-07:05; 08:30-10:00; 13:40-14:25; 17:45-18:35; 20:15-20:55 = 07:40 Hrs</t>
  </si>
  <si>
    <t>08.04.22</t>
  </si>
  <si>
    <t>NOTE: EMPTY RAKE N/A FROM 02:35-04:15; 05:55-06:40; 08:30-09:30; 11:05-12:20 = 04:40 Hrs</t>
  </si>
  <si>
    <t>09.04.22</t>
  </si>
  <si>
    <t>10.04.22</t>
  </si>
  <si>
    <t>NOTE : EMPTY RAKE N/A FROM 07:40-08:45; 12:10-13:25 = 02:20 Hrs</t>
  </si>
  <si>
    <t>11.04.22</t>
  </si>
  <si>
    <t>12.04.22</t>
  </si>
  <si>
    <t>13.04.22</t>
  </si>
  <si>
    <t>NIPL A/C</t>
  </si>
  <si>
    <t>NOTE : EMPTY N/A FROM 09:10-12:45: 14:10-15:45 = 05:10Hrs</t>
  </si>
  <si>
    <t>14.04.22</t>
  </si>
  <si>
    <t>NOTE : DUE TO EMPTY N/A FROM 08:25-09:50; 15:15-16:20; 19:55-22:00 = 04:25 Hrs</t>
  </si>
  <si>
    <t>15.04.22</t>
  </si>
  <si>
    <t>APR'22</t>
  </si>
  <si>
    <t>16.04.22</t>
  </si>
  <si>
    <t>DETENTION CHARGE DETAIL FROM APR-21 TO MAR-22</t>
  </si>
  <si>
    <t>NIPL</t>
  </si>
  <si>
    <t>NET AMOUNT RS</t>
  </si>
  <si>
    <t>APR.21</t>
  </si>
  <si>
    <t>MAY.21</t>
  </si>
  <si>
    <t>JUN.21</t>
  </si>
  <si>
    <t>JUL.21</t>
  </si>
  <si>
    <t>AUG.21</t>
  </si>
  <si>
    <t>SEP.21</t>
  </si>
  <si>
    <t>OCT.21</t>
  </si>
  <si>
    <t>NOV.21</t>
  </si>
  <si>
    <t>DEC.21</t>
  </si>
  <si>
    <t>JAN.22</t>
  </si>
  <si>
    <t>FEB.22</t>
  </si>
  <si>
    <t>MAR.22</t>
  </si>
  <si>
    <t xml:space="preserve">TOTAL </t>
  </si>
  <si>
    <t>17.04.22</t>
  </si>
  <si>
    <t>IMWB PAKUR CHARGE</t>
  </si>
  <si>
    <t>NOTE : EMPTY RAKE N/A 14:40-16:00; 17:45-19:40; 21:10-21:55 = 03:55 Hrs</t>
  </si>
  <si>
    <t>18.04.22</t>
  </si>
  <si>
    <t>19.04.22</t>
  </si>
  <si>
    <t>20.04.22</t>
  </si>
  <si>
    <t>NOTE : EMPTY N/A FROM 09:55-11:00; 21:30-23:55 = 03:30 Hrs</t>
  </si>
  <si>
    <t>21.04.22</t>
  </si>
  <si>
    <t>22.04.22</t>
  </si>
  <si>
    <t>NOTE : EMPTY N/A FROM 12:05-12:50; 21:20-21:55 = 01:20 Hrs</t>
  </si>
  <si>
    <t>23.04.22</t>
  </si>
  <si>
    <t>24.04.22</t>
  </si>
  <si>
    <t>NOTE: EMPTY RAKE N/A FROM 18:10-19:30 = 01:20 Hrs</t>
  </si>
  <si>
    <t>25.04.22</t>
  </si>
  <si>
    <t>26.04.22</t>
  </si>
  <si>
    <t>27.04.22</t>
  </si>
  <si>
    <t>28.04.22</t>
  </si>
  <si>
    <t>29.04.22</t>
  </si>
  <si>
    <t>NOTE:EMPTY RAKE N/A FROM 09:10-10:00; 19:50-21:50 = 02:55 Hrs</t>
  </si>
  <si>
    <t>30.04.22</t>
  </si>
  <si>
    <t>BGR A/C  -   55442.00</t>
  </si>
  <si>
    <t>NIPL A/C -   45676.00</t>
  </si>
  <si>
    <t>TOTAL RS - 101118.00</t>
  </si>
  <si>
    <t>MAY- 2022 MONTH RAKE LOADING DATA</t>
  </si>
  <si>
    <t>MAY -22 MONTH RAKE LOADING DATA</t>
  </si>
  <si>
    <t>01.05.22</t>
  </si>
  <si>
    <t>NOTE : EMPTY N/A 07:45-09:15; 11:25-12:30 = 02:35 Hrs</t>
  </si>
  <si>
    <t>02.05.22</t>
  </si>
  <si>
    <t>03.05.22</t>
  </si>
  <si>
    <t>NOTE :ENGINE CAN'T PULLED THE LOADED RAKE FROM 05:25-09:15 = 03:50 Hrs</t>
  </si>
  <si>
    <t>EMPTY RAKE N/A 21:45-23:00 = 01:15 Hrs</t>
  </si>
  <si>
    <t>NET HOURS LOST = 05:05 HOUR'S</t>
  </si>
  <si>
    <t>04.05.22</t>
  </si>
  <si>
    <t>05.05.22</t>
  </si>
  <si>
    <t>06.05.22</t>
  </si>
  <si>
    <t>07.05.22</t>
  </si>
  <si>
    <t>08.05.22</t>
  </si>
  <si>
    <t>09.05.22</t>
  </si>
  <si>
    <t>10.05.22</t>
  </si>
  <si>
    <t>11.05.22</t>
  </si>
  <si>
    <t>DUE TO RAIL ENGINE INDUCTION MOTOR ISSUE WEIGHMENT NOT DONE AT IMWB</t>
  </si>
  <si>
    <t>12.05.22</t>
  </si>
  <si>
    <t>13.05.22</t>
  </si>
  <si>
    <t>14.05.22</t>
  </si>
  <si>
    <t>15.05.22</t>
  </si>
  <si>
    <t>16.05.22</t>
  </si>
  <si>
    <t>17.05.22</t>
  </si>
  <si>
    <t>18.05.22</t>
  </si>
  <si>
    <t>ELECTION</t>
  </si>
  <si>
    <t>VOTE COUNTING</t>
  </si>
  <si>
    <t>19.05.22</t>
  </si>
  <si>
    <t>DUE TO DELAY BOXN DOOR OPENED</t>
  </si>
  <si>
    <t>20.05.22</t>
  </si>
  <si>
    <t>BGR &amp; NIPL</t>
  </si>
  <si>
    <t>21.05.22</t>
  </si>
  <si>
    <t>22.05.22</t>
  </si>
  <si>
    <t>23.05.22</t>
  </si>
  <si>
    <t>SECR 11675 (36) &amp; ECR 78098 (58)</t>
  </si>
  <si>
    <t>ECR 10816 (59)</t>
  </si>
  <si>
    <t>NIPL - ECR - 11120</t>
  </si>
  <si>
    <t>PAKUR IMWB - CPU ISSUE</t>
  </si>
  <si>
    <t>24.05.22</t>
  </si>
  <si>
    <t>25.05.22</t>
  </si>
  <si>
    <t>26.05.22</t>
  </si>
  <si>
    <t>27.05.22</t>
  </si>
  <si>
    <t>28.05.22</t>
  </si>
  <si>
    <t>29.05.22</t>
  </si>
  <si>
    <t>30.05.22</t>
  </si>
  <si>
    <t>31.05.22</t>
  </si>
  <si>
    <t>MAY'22</t>
  </si>
  <si>
    <t>JUN- 2022 MONTH RAKE LOADING DATA</t>
  </si>
  <si>
    <t>JUN -22 MONTH RAKE LOADING DATA</t>
  </si>
  <si>
    <t>01.06.22</t>
  </si>
  <si>
    <t>RAKE NO.166 (50% NIPL &amp; 50% BGR)</t>
  </si>
  <si>
    <t>TOTAL RS - 82215.00</t>
  </si>
  <si>
    <t>BGR A/C   - 13702.50</t>
  </si>
  <si>
    <t>NIPL A/C  - 68,512.50</t>
  </si>
  <si>
    <t>02.06.22</t>
  </si>
  <si>
    <t>03.06.22</t>
  </si>
  <si>
    <t>04.06.22</t>
  </si>
  <si>
    <t>05.06.22</t>
  </si>
  <si>
    <t>06.06.22</t>
  </si>
  <si>
    <t>07.06.22</t>
  </si>
  <si>
    <t>08.06.22</t>
  </si>
  <si>
    <t>09.06.22</t>
  </si>
  <si>
    <t>10.06.22</t>
  </si>
  <si>
    <t>11.06.22</t>
  </si>
  <si>
    <t>12.06.22</t>
  </si>
  <si>
    <t>13.06.22</t>
  </si>
  <si>
    <t>14.06.22</t>
  </si>
  <si>
    <t>15.06.22</t>
  </si>
  <si>
    <t>16.06.22</t>
  </si>
  <si>
    <t>17.06.22</t>
  </si>
  <si>
    <t>18.06.22</t>
  </si>
  <si>
    <t>19.06.22</t>
  </si>
  <si>
    <t>20.06.22</t>
  </si>
  <si>
    <t>JUN'22</t>
  </si>
  <si>
    <t>21.06.22</t>
  </si>
  <si>
    <t>22.06.22</t>
  </si>
  <si>
    <t>23.06.22</t>
  </si>
  <si>
    <t>24.06.22</t>
  </si>
  <si>
    <t>25.06.22</t>
  </si>
  <si>
    <t>26.06.22</t>
  </si>
  <si>
    <t>27.06.22</t>
  </si>
  <si>
    <t>28.06.22</t>
  </si>
  <si>
    <t>29.06.22</t>
  </si>
  <si>
    <t>30.06.22</t>
  </si>
  <si>
    <t>LOADED TO UNFIT WAGON</t>
  </si>
  <si>
    <t>BGR A/C   - 34639.50</t>
  </si>
  <si>
    <t>TOTAL RS - 34639.50</t>
  </si>
  <si>
    <t>NIPL A/C  -        0</t>
  </si>
  <si>
    <t>2 WAGON OVER LOAD &amp; COAL LOADED INTO UNFIT WAGON (SHUNTING CHARGE)</t>
  </si>
  <si>
    <t>JUL -22 MONTH RAKE LOADING DATA</t>
  </si>
  <si>
    <t>JUL - 2022 MONTH RAKE LOADING DATA</t>
  </si>
  <si>
    <t>01.07.22</t>
  </si>
  <si>
    <t>02.07.22</t>
  </si>
  <si>
    <t>03.07.22</t>
  </si>
  <si>
    <t>04.07.22</t>
  </si>
  <si>
    <t>05.07.22</t>
  </si>
  <si>
    <t>06.07.22</t>
  </si>
  <si>
    <t>07.07.22</t>
  </si>
  <si>
    <t>08.07.22</t>
  </si>
  <si>
    <t>09.07.22</t>
  </si>
  <si>
    <t>10.07.22</t>
  </si>
  <si>
    <t>11.07.22</t>
  </si>
  <si>
    <t>12.07.22</t>
  </si>
  <si>
    <t>13.07.22</t>
  </si>
  <si>
    <t>14.07.22</t>
  </si>
  <si>
    <t>15.07.22</t>
  </si>
  <si>
    <t>16.07.22</t>
  </si>
  <si>
    <t>17.07.22</t>
  </si>
  <si>
    <t>18.07.22</t>
  </si>
  <si>
    <t>19.07.22</t>
  </si>
  <si>
    <t>21.07.22</t>
  </si>
  <si>
    <t>22.07.22</t>
  </si>
  <si>
    <t>23.07.22</t>
  </si>
  <si>
    <t>24.07.22</t>
  </si>
  <si>
    <t>25.07.22</t>
  </si>
  <si>
    <t>26.07.22</t>
  </si>
  <si>
    <t>27.07.22</t>
  </si>
  <si>
    <t>28.07.22</t>
  </si>
  <si>
    <t>29.07.22</t>
  </si>
  <si>
    <t>30.07.22</t>
  </si>
  <si>
    <t>31.07.22</t>
  </si>
  <si>
    <t>TRIPLE TIME CHARGED (P.NO-834)</t>
  </si>
  <si>
    <t>NIPL A/C  -     26932.50</t>
  </si>
  <si>
    <t>BGR A/C   -     79380.00</t>
  </si>
  <si>
    <t>TOTAL RS -   106312.50</t>
  </si>
  <si>
    <t>OVER LOAD</t>
  </si>
  <si>
    <t xml:space="preserve">RAKE LOADING STOPPED 3 HOURS BY LOTTAMARA VILLAGER </t>
  </si>
  <si>
    <t>JUL'22</t>
  </si>
  <si>
    <t>AUG - 2022 MONTH RAKE LOADING DATA</t>
  </si>
  <si>
    <t>AUG -22 MONTH RAKE LOADING DATA</t>
  </si>
  <si>
    <t>01.08.22</t>
  </si>
  <si>
    <t>02.08.22</t>
  </si>
  <si>
    <t>03.08.22</t>
  </si>
  <si>
    <t>4 loaders are working</t>
  </si>
  <si>
    <t>04.08.22</t>
  </si>
  <si>
    <t>05.08.22</t>
  </si>
  <si>
    <t>06.08.22</t>
  </si>
  <si>
    <t>07.08.22</t>
  </si>
  <si>
    <t>08.08.22</t>
  </si>
  <si>
    <t>09.08.22</t>
  </si>
  <si>
    <t>10.08.22</t>
  </si>
  <si>
    <t>11.08.22</t>
  </si>
  <si>
    <t>12.08.22</t>
  </si>
  <si>
    <t>13.08.22</t>
  </si>
  <si>
    <t>14.08.22</t>
  </si>
  <si>
    <t>15.08.22</t>
  </si>
  <si>
    <t>16.08.22</t>
  </si>
  <si>
    <t>17.08.22</t>
  </si>
  <si>
    <t>18.08.22</t>
  </si>
  <si>
    <t>19.08.22</t>
  </si>
  <si>
    <t>20.08.22</t>
  </si>
  <si>
    <t>21.08.22</t>
  </si>
  <si>
    <t>22.08.22</t>
  </si>
  <si>
    <t>23.08.22</t>
  </si>
  <si>
    <t>24.08.22</t>
  </si>
  <si>
    <t>25.08.22</t>
  </si>
  <si>
    <t>26.08.22</t>
  </si>
  <si>
    <t>27.08.22</t>
  </si>
  <si>
    <t>28.08.22</t>
  </si>
  <si>
    <t>29.08.22</t>
  </si>
  <si>
    <t>30.08.22</t>
  </si>
  <si>
    <t>31.08.22</t>
  </si>
  <si>
    <t>NIPL A/C  -     18428.00</t>
  </si>
  <si>
    <t>TOTAL RS -     18428.00</t>
  </si>
  <si>
    <t>BGR A/C   -            0</t>
  </si>
  <si>
    <t>AUG'22</t>
  </si>
  <si>
    <t>SEP - 2022 MONTH RAKE LOADING DATA</t>
  </si>
  <si>
    <t>SEP -22 MONTH RAKE LOADING DATA</t>
  </si>
  <si>
    <t>01.09.22</t>
  </si>
  <si>
    <t>02.09.22</t>
  </si>
  <si>
    <t>03.09.22</t>
  </si>
  <si>
    <t>MAHASAY TUDU STOPPED RAKE LOADING &amp; TRUCK W.B</t>
  </si>
  <si>
    <t>04.09.22</t>
  </si>
  <si>
    <t>05.09.22</t>
  </si>
  <si>
    <t>06.09.22</t>
  </si>
  <si>
    <t>07.09.22</t>
  </si>
  <si>
    <t>08.09.22</t>
  </si>
  <si>
    <t>09.09.22</t>
  </si>
  <si>
    <t>10.09.22</t>
  </si>
  <si>
    <t>11.09.22</t>
  </si>
  <si>
    <t>12.09.22</t>
  </si>
  <si>
    <t>NOTE : DUE TO TECH ISSUE EMPTY RAKE N/A AT PAKUR</t>
  </si>
  <si>
    <t>13.09.22</t>
  </si>
  <si>
    <t>14.09.22</t>
  </si>
  <si>
    <t>15.09.22</t>
  </si>
  <si>
    <t>16.09.22</t>
  </si>
  <si>
    <t>17.09.22</t>
  </si>
  <si>
    <t>18.09.22</t>
  </si>
  <si>
    <t>19.09.22</t>
  </si>
  <si>
    <t>20.09.22</t>
  </si>
  <si>
    <t>21.09.22</t>
  </si>
  <si>
    <t>NOTE: EMPTY N/A FROM 21:50 TO 00:20=02:30 HOUR's</t>
  </si>
  <si>
    <t>22.09.22</t>
  </si>
  <si>
    <t>NOTE : 5 LOADERS ARE WORKING, 3 LOADERS ARE B/D</t>
  </si>
  <si>
    <t>23.09.22</t>
  </si>
  <si>
    <t xml:space="preserve">NOTE : FIVE LOADERS ARE WORKING , THREE LOADERS ARE B/D </t>
  </si>
  <si>
    <t>24.09.22</t>
  </si>
  <si>
    <t>SEP'22</t>
  </si>
  <si>
    <t>25.09.22</t>
  </si>
  <si>
    <t>NOTE : DUE TO IMWB DISTURBED BY SHORT CIRCUIT, 2 RAKE WEIGHMENT PENDING</t>
  </si>
  <si>
    <t>POWER SHORT CIRCUIT M/C &amp; CPU WAS DISTURBED</t>
  </si>
  <si>
    <t>26.09.22</t>
  </si>
  <si>
    <t>RAMPURHAT WB</t>
  </si>
  <si>
    <t>NOTE: DUE TO DELAYED FOR DAILY REPORT (TWO RAKE WEIGHMENT SHEET RECD NOW FROM RAMPURHAT)</t>
  </si>
  <si>
    <t>NOTE : LOTTAMARA VILLAGER BHANES STOPPED RAKE LODING FROM 15:00 TO 17:00 FOR LAND COMPENSATION</t>
  </si>
  <si>
    <t>27.09.22</t>
  </si>
  <si>
    <t>NOTE : DUE TO EMPTY RAKE NOT AVAILABLE FROM 10:15 TO 12;00 &amp; 13:45 TO 19:40= 07:40 Hour's</t>
  </si>
  <si>
    <t>28.09.22</t>
  </si>
  <si>
    <t>29.09.22</t>
  </si>
  <si>
    <t>30.09.22</t>
  </si>
  <si>
    <t xml:space="preserve">BGR A/C   -         18585     </t>
  </si>
  <si>
    <t>TOTAL RS -         55283</t>
  </si>
  <si>
    <t>NIPL A/C  -          36698</t>
  </si>
  <si>
    <t>LOTTAMARA BHANES STOPPED RAKE LOADING 2 HOURS FOR LAND COMPENSATION</t>
  </si>
  <si>
    <t>LOTTAMARA VILLAGER BHANES STOPPED 2 HOURS FOR LAND COMPENSATION LOADING DELAY DC</t>
  </si>
  <si>
    <t>OCT - 2022 MONTH RAKE LOADING DATA</t>
  </si>
  <si>
    <t>01.10.22</t>
  </si>
  <si>
    <t>OCT - 22 MONTH RAKE LOADING DATA</t>
  </si>
  <si>
    <t>02.10.22</t>
  </si>
  <si>
    <t>03.10.22</t>
  </si>
  <si>
    <t>05.10.22</t>
  </si>
  <si>
    <t>06.10.22</t>
  </si>
  <si>
    <t>07.10.22</t>
  </si>
  <si>
    <t>08.10.22</t>
  </si>
  <si>
    <t>09.10.22</t>
  </si>
  <si>
    <t>10.10.22</t>
  </si>
  <si>
    <t>11.10.22</t>
  </si>
  <si>
    <t>12.10.22</t>
  </si>
  <si>
    <t>LOTTAMARA VILLAGER'S STOPPED RAKE DUE TO JCB LOADER OP MISBEHAVIOUR</t>
  </si>
  <si>
    <t>13.10.22</t>
  </si>
  <si>
    <t>14.10.22</t>
  </si>
  <si>
    <t>15.10.22</t>
  </si>
  <si>
    <t>16.10.22</t>
  </si>
  <si>
    <t>17.10.22</t>
  </si>
  <si>
    <t>18.10.22</t>
  </si>
  <si>
    <t>19.10.22</t>
  </si>
  <si>
    <t>20.10.22</t>
  </si>
  <si>
    <t>21.10.22</t>
  </si>
  <si>
    <t>22.10.22</t>
  </si>
  <si>
    <t>23.10.22</t>
  </si>
  <si>
    <t>24.10.22</t>
  </si>
  <si>
    <t>25.10.22</t>
  </si>
  <si>
    <t>26.10.22</t>
  </si>
  <si>
    <t>LOTTAMARA</t>
  </si>
  <si>
    <t>27.10.22</t>
  </si>
  <si>
    <t>28.10.22</t>
  </si>
  <si>
    <t>29.10.22</t>
  </si>
  <si>
    <t>30.10.22</t>
  </si>
  <si>
    <t>IMWB-PAKUR,4 DAYS CHARGES</t>
  </si>
  <si>
    <t>LOTTAMARA VILLAGER'S STOPPED RAKE DUE TO RAMTUDU-BANES</t>
  </si>
  <si>
    <t>31.10.22</t>
  </si>
  <si>
    <t>NOV - 22 MONTH RAKE LOADING DATA</t>
  </si>
  <si>
    <t>NOV - 2022 MONTH RAKE LOADING DATA</t>
  </si>
  <si>
    <t>01.11.22</t>
  </si>
  <si>
    <t>BGR A/C   -       26093</t>
  </si>
  <si>
    <t>NIPL A/C  -       18427</t>
  </si>
  <si>
    <t>TOTAL RS -       44520</t>
  </si>
  <si>
    <t>PAKUR R/W IMWB CHARGES - 16800 (4 DAYS) &amp;LOTTAMARA PRADHAN STOPPED RAKE LOADING 1 HOUR LOADING DELAY D.C</t>
  </si>
  <si>
    <t>OCT'22</t>
  </si>
  <si>
    <t>02.11.22</t>
  </si>
  <si>
    <t>03.11.22</t>
  </si>
  <si>
    <t>04.11.22</t>
  </si>
  <si>
    <t>05.11.22</t>
  </si>
  <si>
    <t>06.11.22</t>
  </si>
  <si>
    <t>RAMPURHAT-IMWB STAMPING PURPOSE</t>
  </si>
  <si>
    <t>07.11.22</t>
  </si>
  <si>
    <t>08.11.22</t>
  </si>
  <si>
    <t>09.11.22</t>
  </si>
  <si>
    <t>10.11.22</t>
  </si>
  <si>
    <t>11.11.22</t>
  </si>
  <si>
    <t>12.11.22</t>
  </si>
  <si>
    <t>13.11.22</t>
  </si>
  <si>
    <t>OP SLEPT</t>
  </si>
  <si>
    <t>FIT WAGON FLOOR DAMAGED</t>
  </si>
  <si>
    <t>14.11.22</t>
  </si>
  <si>
    <t>15.11.22</t>
  </si>
  <si>
    <t>REMARKS:- DUE TO N/A COAL STOCK FROM 00:00-04:20; 07:00-08:05 = 05:25 Hrs</t>
  </si>
  <si>
    <t>BOXN DOOR &amp; FLOOR INSPECTED TIME 10:10-11:10 ;19:10-22:10         = 04:00 Hrs</t>
  </si>
  <si>
    <t>TOTAL         =    09:25 Hrs</t>
  </si>
  <si>
    <t>FLOOR DAMAGED</t>
  </si>
  <si>
    <t>SECR35528</t>
  </si>
  <si>
    <t xml:space="preserve">REMARKS: AFTER LOAD WAS COMPLETED IN BOXN RAKE FIT WAGON SECR-35528 FLOOR WAS OPENED AND </t>
  </si>
  <si>
    <t>SECR-35528 BOXN WAGON FLOOR WAS DAMAGED 01:45 HRS</t>
  </si>
  <si>
    <t>BOXN FLOOR DAMAGED</t>
  </si>
  <si>
    <t>COAL ALSO FILLED IN TRACK, DELAY FOR TRACK CLEANING 01:00-02:55=01:45 Hrs/PCLA CHARGED RS.14805/-</t>
  </si>
  <si>
    <t>16.11.22</t>
  </si>
  <si>
    <t>REMARKS: DUE TO EMPTY RAKE N/A FROM 08:40-11:20;13:20-14:35=03:55 Hrs</t>
  </si>
  <si>
    <t>17.11.22</t>
  </si>
  <si>
    <t>BOXN RAKE INSPECTED AT SIDING BY LOADING AGENCY FROM 19:20-20:00=00:40Hrs</t>
  </si>
  <si>
    <t>REMARKS :</t>
  </si>
  <si>
    <t xml:space="preserve"> DUE TO ENGINE PRESSURE ISSUE LOADED RAKE CAN'T BE PULL  05:10-05:45=00:30Hrs</t>
  </si>
  <si>
    <t>18.11.22</t>
  </si>
  <si>
    <t>RAM</t>
  </si>
  <si>
    <t>19.11.22</t>
  </si>
  <si>
    <t>NOTE : TRANSPOTATION STOPPED DUE TO AMARAPARA WEEKLY  MARKET 09:00am-11:40pm</t>
  </si>
  <si>
    <t>20.11.22</t>
  </si>
  <si>
    <t>NOTE: INSPECTION TIME FOR 2 HOURS FOR TWO BOXN RAKE (RAKE NO.146 &amp; 147)</t>
  </si>
  <si>
    <t>R/W TXR TEAM NOT DONE PROPERLY</t>
  </si>
  <si>
    <t>21.11.22</t>
  </si>
  <si>
    <t>PAKUR NET WEIGHT</t>
  </si>
  <si>
    <t>PAKUR NO .OF RAKE</t>
  </si>
  <si>
    <t>22.11.22</t>
  </si>
  <si>
    <t>NOTE:-EMPTY RAKE N/A FROM 08:30-14:40;16:05-17:25=07:30 Hour's</t>
  </si>
  <si>
    <t>23.11.22</t>
  </si>
  <si>
    <t>REMARKS:-EMPTY N/A FROM 11:45-13:55;15:20-16:35;17:50-18:35;22:50-23:25=05:45 Hrs</t>
  </si>
  <si>
    <t>24.11.22</t>
  </si>
  <si>
    <t>25.11.22</t>
  </si>
  <si>
    <t>REMARKS:- LOATTAMARA VILLAGER SHAHIB STOPPED RAKE LOADING FROM 19:00-22:30=03:30Hrs</t>
  </si>
  <si>
    <t>26.11.22</t>
  </si>
  <si>
    <t>27.11.22</t>
  </si>
  <si>
    <t>REMARKS:- WEIGHMENT NOT DONE IN OUR SIDING FOR RAKE NO.196</t>
  </si>
  <si>
    <t>ENGINE DE RAILMENT AT LOTTAMARA POINT LOCATION</t>
  </si>
  <si>
    <t>28.11.22</t>
  </si>
  <si>
    <t xml:space="preserve">REMARKS; RAKE NO.196 WEIGHMENT  DONE AT R/W PAKUR IMWB, AFTER TRACK MAINTANANCE </t>
  </si>
  <si>
    <t>WILL START IN OUR IMWB,FYI</t>
  </si>
  <si>
    <t>DUMKA NET WEIGHT</t>
  </si>
  <si>
    <t>DUMKA  NO OF RAKE</t>
  </si>
  <si>
    <t>TOTAL NO OF RAKE</t>
  </si>
  <si>
    <t>TOTAL WEIGHT/TON</t>
  </si>
  <si>
    <t>LOTTAMARA VILLAGER SHAHIB STOPPED RAKE LOADING FOR LAND COMPENSATION</t>
  </si>
  <si>
    <t>29.11.22</t>
  </si>
  <si>
    <t>30.11.22</t>
  </si>
  <si>
    <t>NOV'22</t>
  </si>
  <si>
    <t>3HOURS</t>
  </si>
  <si>
    <t>BGR PENALTY CAUSE DETAIL</t>
  </si>
  <si>
    <t>LOTTAMARA SHAHIB LAND COMPENSATION</t>
  </si>
  <si>
    <t>BOXN FIT WAGON FLOOR DAMAGED</t>
  </si>
  <si>
    <t>BGR A/C   -       86300</t>
  </si>
  <si>
    <t>FIT WAGON</t>
  </si>
  <si>
    <t>PILOT D.C BOXN FIT WAGON FLOOR DAMAGED</t>
  </si>
  <si>
    <t>NIPL A/C  -       44887</t>
  </si>
  <si>
    <t>TOTAL RS -     131187</t>
  </si>
  <si>
    <t>DEC - 2022 MONTH RAKE LOADING DATA</t>
  </si>
  <si>
    <t>DEC - 22 MONTH RAKE LOADING DATA</t>
  </si>
  <si>
    <t>01.12.22</t>
  </si>
  <si>
    <t>02.12.22</t>
  </si>
  <si>
    <t>03.12.22</t>
  </si>
  <si>
    <t>04.12.22</t>
  </si>
  <si>
    <t>05.12.22</t>
  </si>
  <si>
    <t>06.12.22</t>
  </si>
  <si>
    <t>07.12.22</t>
  </si>
  <si>
    <t>08.12.22</t>
  </si>
  <si>
    <t>09.12.22</t>
  </si>
  <si>
    <t>10.12.22</t>
  </si>
  <si>
    <t>11.12.22</t>
  </si>
  <si>
    <t>12.12.22</t>
  </si>
  <si>
    <t>13.12.22</t>
  </si>
  <si>
    <t xml:space="preserve">NOTE:- DUE TO THE DBL RAKE WEIGHING IN OUR IMWB 7-TH RAKE PLACEMENT WAS DELAYED  </t>
  </si>
  <si>
    <t>FROM 21:05 TO 22:55=01:50 Hrs</t>
  </si>
  <si>
    <t>14.12.22</t>
  </si>
  <si>
    <t>15.12.22</t>
  </si>
  <si>
    <t>16.12.22</t>
  </si>
  <si>
    <t>KILOMETER</t>
  </si>
  <si>
    <t>WBPDCL POWER PLANT DISTANCE DETAIL FROM PKR TO</t>
  </si>
  <si>
    <t>17.12.22</t>
  </si>
  <si>
    <t>18.12.22</t>
  </si>
  <si>
    <t>19.12.22</t>
  </si>
  <si>
    <t>20.12.22</t>
  </si>
  <si>
    <t>21.12.22</t>
  </si>
  <si>
    <t>22.12.22</t>
  </si>
  <si>
    <t>23.12.22</t>
  </si>
  <si>
    <t>24.12.22</t>
  </si>
  <si>
    <t>25.12.22</t>
  </si>
  <si>
    <t>NOTE : EMPTY N/A FROM 15:00-19:35 ; 21:40-00:00=06:55 Hrs</t>
  </si>
  <si>
    <t>26.12.22</t>
  </si>
  <si>
    <t>27.12.22</t>
  </si>
  <si>
    <t>28.12.22</t>
  </si>
  <si>
    <t>29.12.22</t>
  </si>
  <si>
    <t>30.12.22</t>
  </si>
  <si>
    <t xml:space="preserve">3 WAGON'S FLOOR DAMAGED </t>
  </si>
  <si>
    <t xml:space="preserve">BOXN </t>
  </si>
  <si>
    <t>31.12.22</t>
  </si>
  <si>
    <t>DEC'22</t>
  </si>
  <si>
    <t>JAN - 2023 MONTH RAKE LOADING DATA</t>
  </si>
  <si>
    <t>JAN- 23 MONTH RAKE LOADING DATA</t>
  </si>
  <si>
    <t>01.01.23</t>
  </si>
  <si>
    <t>NOTE:- EMPTY N/A FROM 00:00-03:55:06:20-07:30;09:10-11:45 ;13:15-15:30;17:10-18:10 = 10:55Hrs</t>
  </si>
  <si>
    <t>TOTAL RS -     35280.00</t>
  </si>
  <si>
    <t>NIPL A/C  -     35280.00</t>
  </si>
  <si>
    <t>BGR A/C   -             0.00</t>
  </si>
  <si>
    <t>PENALTY CAUSE DETAIL</t>
  </si>
  <si>
    <t>FIT WAGON - 3 NO's FLOOR WAS DAMAGED</t>
  </si>
  <si>
    <t>02.01.23</t>
  </si>
  <si>
    <t>03.01.23</t>
  </si>
  <si>
    <t>04.01.23</t>
  </si>
  <si>
    <t>05.01.23</t>
  </si>
  <si>
    <t>06.01.23</t>
  </si>
  <si>
    <t>07.01.23</t>
  </si>
  <si>
    <t>08.01.23</t>
  </si>
  <si>
    <t>09.01.23</t>
  </si>
  <si>
    <t>10.01.23</t>
  </si>
  <si>
    <t>11.01.23</t>
  </si>
  <si>
    <t>12.01.23</t>
  </si>
  <si>
    <t>13.01.23</t>
  </si>
  <si>
    <t>14.01.23</t>
  </si>
  <si>
    <t>15.01.23</t>
  </si>
  <si>
    <t>16.01.23</t>
  </si>
  <si>
    <t>17.01.23</t>
  </si>
  <si>
    <t>18.01.23</t>
  </si>
  <si>
    <t>19.01.23</t>
  </si>
  <si>
    <t>20.01.23</t>
  </si>
  <si>
    <t>21.01.23</t>
  </si>
  <si>
    <t>22.01.23</t>
  </si>
  <si>
    <t>23.01.23</t>
  </si>
  <si>
    <t>24.01.23</t>
  </si>
  <si>
    <t>25.01.23</t>
  </si>
  <si>
    <t>JAN'23</t>
  </si>
  <si>
    <t>NOTE :- EMPTY RAKE N/A FROM 16:15-17:50 ;19:50-00:00 = 05:25 Hrs</t>
  </si>
  <si>
    <t>26.01.23</t>
  </si>
  <si>
    <t>NOTE:- EMPTY N/A FROM 13:50-16:05 ; 20:20-21:30 = 03:25 Hrs</t>
  </si>
  <si>
    <t>27.01.23</t>
  </si>
  <si>
    <t>NOTE:- EMPTY RAKE N/A FROM 00:00-03:15 ; 05:40-07:20 ; 09:20-13:35 ; 17:45-20:05 = 11:30 Hrs</t>
  </si>
  <si>
    <t>28.01.23</t>
  </si>
  <si>
    <t>NOTE : EMPTY RAKE N/A FROM 00:00-00:40;02:50-04:35;09:20-11:00;15:30-20:50 = 09:25 Hrs</t>
  </si>
  <si>
    <t>29.01.23</t>
  </si>
  <si>
    <t>NOTE :- EMPTY RAKE N/A FROM 00:00-04:00;19:25-21:00 = 05:35 Hrs</t>
  </si>
  <si>
    <t>30.01.23</t>
  </si>
  <si>
    <t>NOTE: EMPTY RAKE N/A FROM 00:00-01:00;03:25-04:10;06:30-08:50;13:20-15:00 = 05:45 Hrs</t>
  </si>
  <si>
    <t>31.01.23</t>
  </si>
  <si>
    <t>DUE TO LOADING DELAY LOTTAMARA VILLAGERS STOPPED RAKE LOADING</t>
  </si>
  <si>
    <t>NIPL A/C  -     18586.00</t>
  </si>
  <si>
    <t>BGR A/C   -     18113.00</t>
  </si>
  <si>
    <t>TOTAL RS -     36698.00</t>
  </si>
  <si>
    <t>RAKE LOADING STOPPED BY LOTTAMARA VILLAGERS</t>
  </si>
  <si>
    <t>FEB - 2023 MONTH RAKE LOADING DATA</t>
  </si>
  <si>
    <t>FEB- 23 MONTH RAKE LOADING DATA</t>
  </si>
  <si>
    <t>01.02.23</t>
  </si>
  <si>
    <t>02.02.23</t>
  </si>
  <si>
    <t>NOTE:-DUE TO TECH ISSUE (WBPDCL) INDENT NOT GET FROM 02:35-05:15 = 02:40 Hrs</t>
  </si>
  <si>
    <t>03.02.23</t>
  </si>
  <si>
    <t>NOTE : DUE TO EMPTY RAKE N/A FROM 00:00-02:35;04:55-06:25 = 03:55 Hrs</t>
  </si>
  <si>
    <t>RAKE LOADING WAS STOPPED BY LOTTAMARA VILLAGER FROM 02:30-03:30 = 01:00 Hrs</t>
  </si>
  <si>
    <t>DUE TO FOIS PROBLEM RAKE NO.23 IS TILL LYING AT R/W SIDING WEIGHMENT LINE</t>
  </si>
  <si>
    <t>04.02.23</t>
  </si>
  <si>
    <t>05.02.23</t>
  </si>
  <si>
    <t>06.02.23</t>
  </si>
  <si>
    <t>07.02.23</t>
  </si>
  <si>
    <t>08.02.23</t>
  </si>
  <si>
    <t>09.02.23</t>
  </si>
  <si>
    <t>10.02.23</t>
  </si>
  <si>
    <t>11.02.23</t>
  </si>
  <si>
    <t>12.02.23</t>
  </si>
  <si>
    <t>13.02.23</t>
  </si>
  <si>
    <t>14.02.23</t>
  </si>
  <si>
    <t>15.02.23</t>
  </si>
  <si>
    <t>16.02.23</t>
  </si>
  <si>
    <t>17.02.23</t>
  </si>
  <si>
    <t>18.02.23</t>
  </si>
  <si>
    <t>19.02.23</t>
  </si>
  <si>
    <t xml:space="preserve">NOTE : RAKE NO.104 WAS STOPPED BY LOTTAMARA VILLAGERS 19:20 - 21:05 = 01:45 Hrs </t>
  </si>
  <si>
    <t>20.02.23</t>
  </si>
  <si>
    <t>21.02.23</t>
  </si>
  <si>
    <t>NOTE : LOTTAMARA VILLAGERS STOPPED LOADING OF RAKE NO.116 FROM 13:50-20:10=06:20Hrs</t>
  </si>
  <si>
    <t>22.02.23</t>
  </si>
  <si>
    <t>NOTE: LOTTAMARA VILLAGER'S STOPPED RAKE LOADING FROM 10:40-16:10 = 05:30 Hrs</t>
  </si>
  <si>
    <t>EMPTY RAKE NOT AVAILABLE FROM 07:15-08:35;22:10-23:15 = 02:25 Hrs</t>
  </si>
  <si>
    <t>23.02.23</t>
  </si>
  <si>
    <t>24.02.23</t>
  </si>
  <si>
    <t>25.02.23</t>
  </si>
  <si>
    <t>26.02.23</t>
  </si>
  <si>
    <t>27.02.23</t>
  </si>
  <si>
    <t>28.02.23</t>
  </si>
  <si>
    <t>MAR- 2023 MONTH RAKE LOADING DATA</t>
  </si>
  <si>
    <t>MAR- 23 MONTH RAKE LOADING DATA</t>
  </si>
  <si>
    <t>01.03.23</t>
  </si>
  <si>
    <t>02.03.23</t>
  </si>
  <si>
    <t>LOTTAMARA VILLAGRES STOPPED OPERATION DUE TO DBL LABOURS PAYMENT ISSUE - 5 HRS</t>
  </si>
  <si>
    <t>FEB'23</t>
  </si>
  <si>
    <t>03.03.23</t>
  </si>
  <si>
    <t>04.03.23</t>
  </si>
  <si>
    <t>NIPL A/C  -     18427.50</t>
  </si>
  <si>
    <t>BGR A/C   -     46462.50</t>
  </si>
  <si>
    <t>TOTAL RS -     64890.00</t>
  </si>
  <si>
    <t>05.03.23</t>
  </si>
  <si>
    <t>06.03.23</t>
  </si>
  <si>
    <t>07.03.23</t>
  </si>
  <si>
    <t>NOTE : DUE TO EMPTY RAKE N/A FROM 02:40-03:40;09:50-11:40;22:40-00:00 = 04:10 Hrs</t>
  </si>
  <si>
    <t>08.03.23</t>
  </si>
  <si>
    <t>09.03.23</t>
  </si>
  <si>
    <t>BGR - VIDHAN</t>
  </si>
  <si>
    <t>10.03.23</t>
  </si>
  <si>
    <t>11.03.23</t>
  </si>
  <si>
    <t>12.03.23</t>
  </si>
  <si>
    <t>13.03.23</t>
  </si>
  <si>
    <t>INSUFFICIANT STOCK LOADING D.C</t>
  </si>
  <si>
    <t>NOTE : DUE TO INSUFFICIANT STOCK 1 HOUR LOADING DELAYED (RAKE NO.62)</t>
  </si>
  <si>
    <t>14.03.23</t>
  </si>
  <si>
    <t>15.03.23</t>
  </si>
  <si>
    <t>16.03.23</t>
  </si>
  <si>
    <t>17.03.23</t>
  </si>
  <si>
    <t>18.03.23</t>
  </si>
  <si>
    <t>19.03.23</t>
  </si>
  <si>
    <t>20.03.23</t>
  </si>
  <si>
    <t>21.03.23</t>
  </si>
  <si>
    <t>22.03.23</t>
  </si>
  <si>
    <t>NOTE:-DUE TO EMPTY RAKE N/A FROM 00:00-02:45;05:05-12:30;14:20-15:35;19:30-20:40=12:35 Hrs</t>
  </si>
  <si>
    <t>23.03.23</t>
  </si>
  <si>
    <t>NOTE:-EMPTY RAKE N/A FROM 10:15-14:40;18:50-19:55 = 05:30 Hrs</t>
  </si>
  <si>
    <t>24.03.23</t>
  </si>
  <si>
    <t>NOTE:-EMPTY RAKE N/A FROM 00:00-01:20;04:15-05:45;11:00-13:40;22:50-00:00 = 06:40 Hrs</t>
  </si>
  <si>
    <t>25.03.23</t>
  </si>
  <si>
    <t xml:space="preserve">LOTTAMARA VILLAGER'S STOPPED FOR FOOTBALL MELA  DONATION </t>
  </si>
  <si>
    <t xml:space="preserve">NOTE :- EMPTY RAKE N/A FROM 14:55-16:35 = 01:40 Hrs </t>
  </si>
  <si>
    <t>LOTTAMARA VILLAGERS STOPPED RAKE LOADING FROM 07:10-09:10 = 02:00 Hrs</t>
  </si>
  <si>
    <t>JCB LOADER PIPE HIT 2 HOURS</t>
  </si>
  <si>
    <t>26.03.23</t>
  </si>
  <si>
    <t>27.03.23</t>
  </si>
  <si>
    <t>28.03.23</t>
  </si>
  <si>
    <t xml:space="preserve">NOTE :- DUE TO ALUBEDA &amp; PPL MODE VILLAGERS DEMAND LOADED TRUCKS ARE STOPPED </t>
  </si>
  <si>
    <t>FROM 28-TH 5 PM TO 29-TH 8 PM</t>
  </si>
  <si>
    <t>30.03.23</t>
  </si>
  <si>
    <t>31.03.23</t>
  </si>
  <si>
    <t>THREE RAKE WEIGHMENT SHEET WILL UPDATED AFTER  WEIGHMENT , FYI</t>
  </si>
  <si>
    <t>NOTE : SIR, TILL PHYSICALLY LOADING IS GOING ON AS PER R/W INSTRUCTION (FIN YEAR)</t>
  </si>
  <si>
    <t>DUE TO RAIN EMPTY RAKE N/A AT SIDING FROM 00:40 AM TO 04:40 AM (ENGINE WHEEL SLIPPAGE)</t>
  </si>
  <si>
    <t>APR- 2023 MONTH RAKE LOADING DATA</t>
  </si>
  <si>
    <t>APR- 23 MONTH RAKE LOADING DATA</t>
  </si>
  <si>
    <t>01.04.23</t>
  </si>
  <si>
    <t>02.04.23</t>
  </si>
  <si>
    <t>NIPL A/C  -     87234.00</t>
  </si>
  <si>
    <t>BGR A/C   -     36855.00</t>
  </si>
  <si>
    <t>TOTAL RS -   124089.00</t>
  </si>
  <si>
    <t>LOTTAMARA - 18585</t>
  </si>
  <si>
    <t>NIL STOCK     -  9292.5</t>
  </si>
  <si>
    <t>OVERLOAD   -  8977.5</t>
  </si>
  <si>
    <t>MAR'23</t>
  </si>
  <si>
    <t>03.04.23</t>
  </si>
  <si>
    <t>04.04.23</t>
  </si>
  <si>
    <t>05.04.23</t>
  </si>
  <si>
    <t>06.04.23</t>
  </si>
  <si>
    <t>07.04.23</t>
  </si>
  <si>
    <t>DUE TO INSUFFICIANT STOCK</t>
  </si>
  <si>
    <t>6*150</t>
  </si>
  <si>
    <t>1*165</t>
  </si>
  <si>
    <t>08.04.23</t>
  </si>
  <si>
    <t>09.04.23</t>
  </si>
  <si>
    <t>10.04.23</t>
  </si>
  <si>
    <t>11.04.23</t>
  </si>
  <si>
    <t>12.04.23</t>
  </si>
  <si>
    <t>13.04.23</t>
  </si>
  <si>
    <t>ABC 37 WAGON OVER LOAD</t>
  </si>
  <si>
    <t>14.04.23</t>
  </si>
  <si>
    <t>ABC 35 WAGON OVER LOAD</t>
  </si>
  <si>
    <t>15.04.23</t>
  </si>
  <si>
    <t>16.04.23</t>
  </si>
  <si>
    <t>17.04.23</t>
  </si>
  <si>
    <t>18.04.23</t>
  </si>
  <si>
    <t>19.04.23</t>
  </si>
  <si>
    <t>NOTE:- DUE TO TECH ISSUE EMPTY RAKE N/A FROM 18:40-00:00 = 05:20 Hrs</t>
  </si>
  <si>
    <t>20.04.23</t>
  </si>
  <si>
    <t>NOTE:- EMPTY RAKE N/A FROM 00:00-02:20; 09:15-10:25; 12:20-15:00; 17:05-18:55 = 08:00 Hrs</t>
  </si>
  <si>
    <t>21.04.23</t>
  </si>
  <si>
    <t>22.04.23</t>
  </si>
  <si>
    <t>BGR VIDHAN</t>
  </si>
  <si>
    <t>23.04.23</t>
  </si>
  <si>
    <t>BGR PRITIVIRAJ YADAV</t>
  </si>
  <si>
    <t>24.04.23</t>
  </si>
  <si>
    <t>BGR  AJIT BUARI</t>
  </si>
  <si>
    <t>25.04.23</t>
  </si>
  <si>
    <t>26.04.23</t>
  </si>
  <si>
    <t>27.04.23</t>
  </si>
  <si>
    <t>28.04.23</t>
  </si>
  <si>
    <t>29.04.23</t>
  </si>
  <si>
    <t>BGR AJIT BAURI</t>
  </si>
  <si>
    <t>30.04.23</t>
  </si>
  <si>
    <t>NOTE: EMPTY RAKE N/A FROM 17:50-21:50 = 04:00 Hours</t>
  </si>
  <si>
    <t>NOTE :-</t>
  </si>
  <si>
    <t>RAKE NO.36 - INSUFFICIENT STOCK PILOT DEMURRAGE</t>
  </si>
  <si>
    <t>BGR &amp; ABC</t>
  </si>
  <si>
    <t>BGR RAM BHAGADUR</t>
  </si>
  <si>
    <t>APR'23</t>
  </si>
  <si>
    <t>ABC 31.03.23 RAKE NO.163 OVERLOAD</t>
  </si>
  <si>
    <t>MAY - 23 MONTH RAKE LOADING DATA</t>
  </si>
  <si>
    <t>01.05.23</t>
  </si>
  <si>
    <t>02.05.23</t>
  </si>
  <si>
    <t>NOTE :-EMPTY RAKE N/A FROM 13:05-15:00;19:00-19:40 = 02:35 Hrs</t>
  </si>
  <si>
    <t>03.05.23</t>
  </si>
  <si>
    <t>RAKE NO.93 BGR &amp; NIPL BOTH OVERLOAD, (8977.5+8977.5)</t>
  </si>
  <si>
    <t>NIPL A/C  -   101694.60</t>
  </si>
  <si>
    <t>BGR A/C   -   239751.80</t>
  </si>
  <si>
    <t>TOTAL RS -   341446.40</t>
  </si>
  <si>
    <t>04.05.23</t>
  </si>
  <si>
    <t>NOTE :-EMPTY RAKE N/A FROM 15:15-17:10; 19:20-20:05 = 02:40 Hrs</t>
  </si>
  <si>
    <t>05.05.23</t>
  </si>
  <si>
    <t>06.05.23</t>
  </si>
  <si>
    <t>08.05.23</t>
  </si>
  <si>
    <t>09.05.23</t>
  </si>
  <si>
    <t>10.05.23</t>
  </si>
  <si>
    <t>11.05.23</t>
  </si>
  <si>
    <t>12.05.23</t>
  </si>
  <si>
    <t>13.05.23</t>
  </si>
  <si>
    <t>14.05.23</t>
  </si>
  <si>
    <t>15.05.23</t>
  </si>
  <si>
    <t>16.05.23</t>
  </si>
  <si>
    <t>17.05.23</t>
  </si>
  <si>
    <t>18.05.23</t>
  </si>
  <si>
    <t>NOTE : EMPTY RAKE N/A FROM 07:00-11:50; 13:40-21:00; 22:55-00:00 = 12:15 Hrs</t>
  </si>
  <si>
    <t>19.05.23</t>
  </si>
  <si>
    <t>20.05.23</t>
  </si>
  <si>
    <t>ABC/BGR</t>
  </si>
  <si>
    <t>21.05.23</t>
  </si>
  <si>
    <t>22.05.23</t>
  </si>
  <si>
    <t>23.05.23</t>
  </si>
  <si>
    <t>WEIGHMENT AT KOTALPAKUR IMWB R/W</t>
  </si>
  <si>
    <t>24.05.23</t>
  </si>
  <si>
    <t>25.05.23</t>
  </si>
  <si>
    <t>26.05.23</t>
  </si>
  <si>
    <t>27.05.23</t>
  </si>
  <si>
    <t>28.05.23</t>
  </si>
  <si>
    <t>MAY'23</t>
  </si>
  <si>
    <t>NIPL A/C  -     92137.50</t>
  </si>
  <si>
    <t>BGR A/C   -   192622.50</t>
  </si>
  <si>
    <t>TOTAL RS -   284760.00</t>
  </si>
  <si>
    <t>MAY - 2023 MONTH RAKE LOADING DATA</t>
  </si>
  <si>
    <t>JUN - 23 MONTH RAKE LOADING DATA</t>
  </si>
  <si>
    <t>04.06.23</t>
  </si>
  <si>
    <t>05.06.23</t>
  </si>
  <si>
    <t>06.06.23</t>
  </si>
  <si>
    <t>07.06.23</t>
  </si>
  <si>
    <t>08.06.23</t>
  </si>
  <si>
    <t>09.06.23</t>
  </si>
  <si>
    <t>10.06.23</t>
  </si>
  <si>
    <t>BGR/NIPL MULTI AXLE ENGINE KOTAL PAKUR WEIGHMENT</t>
  </si>
  <si>
    <t>BGR/NIPL</t>
  </si>
  <si>
    <t>BGR - IMWB OUT OF ORDER 3 HOURS</t>
  </si>
  <si>
    <t>11.06.23</t>
  </si>
  <si>
    <t>12.06.23</t>
  </si>
  <si>
    <t>13.06.23</t>
  </si>
  <si>
    <t>14.06.23</t>
  </si>
  <si>
    <t>15.06.23</t>
  </si>
  <si>
    <t>16.06.23</t>
  </si>
  <si>
    <t>Note :- EMPTY RAKE N/A FROM 20:00-00:00 = 04:00 Hrs</t>
  </si>
  <si>
    <t>17.06.23</t>
  </si>
  <si>
    <t>18.06.23</t>
  </si>
  <si>
    <t>JULY - 2023 MONTH RAKE LOADING DATA</t>
  </si>
  <si>
    <t>01.07.23</t>
  </si>
  <si>
    <t>02.07.23</t>
  </si>
  <si>
    <t>2</t>
  </si>
  <si>
    <t>05</t>
  </si>
  <si>
    <t>03.07.23</t>
  </si>
  <si>
    <t>04.07.23</t>
  </si>
  <si>
    <t>05.07.23</t>
  </si>
  <si>
    <t>06.07.23</t>
  </si>
  <si>
    <t>19.06.23</t>
  </si>
  <si>
    <t>20.06.23</t>
  </si>
  <si>
    <t>21.06.23</t>
  </si>
  <si>
    <t>22.06.23</t>
  </si>
  <si>
    <t>23.06.23</t>
  </si>
  <si>
    <t>24.06.23</t>
  </si>
  <si>
    <t>25.06.23</t>
  </si>
  <si>
    <t>26.06.23</t>
  </si>
  <si>
    <t>27.06.23</t>
  </si>
  <si>
    <t>28.06.23</t>
  </si>
  <si>
    <t>29.06.23</t>
  </si>
  <si>
    <t>30.06.23</t>
  </si>
  <si>
    <t>NOTE : EMPTY RAKE N/A FROM 17:35-19:15:21:20-00:00 = 05:00 Hrs</t>
  </si>
  <si>
    <t>JUL - 23 MONTH RAKE LOADING DATA</t>
  </si>
  <si>
    <t>07.07.23</t>
  </si>
  <si>
    <t>JUN'23</t>
  </si>
  <si>
    <t>NOTE : EMPTY RAKE N/A FROM 13:50-20:20  = 06:10 Hrs</t>
  </si>
  <si>
    <t>08.07.23</t>
  </si>
  <si>
    <t>NOTE : EMPTY RAKE N/A FROM 12:30-15:15 = 02:45 Hrs</t>
  </si>
  <si>
    <t>09.07.23</t>
  </si>
  <si>
    <t>10.07.23</t>
  </si>
  <si>
    <t>11.07.23</t>
  </si>
  <si>
    <t>NOTE : EMPTY RAKE N/A FROM 16:05-20:00 = 03:55 Hrs</t>
  </si>
  <si>
    <t>12.07.23</t>
  </si>
  <si>
    <t>NOTE : EMPTY RAKE N/A FROM 02:10-07:10; 09:20-12:25;17;20-18:15 = 10:00 Hrs</t>
  </si>
  <si>
    <t>13.07.23</t>
  </si>
  <si>
    <t>14.07.23</t>
  </si>
  <si>
    <t>15.07.23</t>
  </si>
  <si>
    <t>16.07.23</t>
  </si>
  <si>
    <t>NOTE :  TRPTR'S ARE STOPPED OPERATION FROM 16.07.23</t>
  </si>
  <si>
    <t>22.07.23</t>
  </si>
  <si>
    <t>23.07.23</t>
  </si>
  <si>
    <t>24.07.23</t>
  </si>
  <si>
    <t>NOTE : EMPTY RAKE N/A FROM 10:00- 00:00 = 02:00 Hrs</t>
  </si>
  <si>
    <t>25.07.23</t>
  </si>
  <si>
    <t>NOTE : EMPTY RAKE N/A FROM 05:00- 10:20; 12:10-13:00; 14:50-19:15; 21:15-00:00 = 14:20 Hrs</t>
  </si>
  <si>
    <t>26.07.23</t>
  </si>
  <si>
    <t>27.07.23</t>
  </si>
  <si>
    <t>BY MISTAKE UNFIT WAGON LOADED BY NIPL</t>
  </si>
  <si>
    <t>OVER LOAD &amp; SHUNTING CHARGE NIPL</t>
  </si>
  <si>
    <t>LOTTAMARA STOPPED 2 HOURS BGR</t>
  </si>
  <si>
    <t>BGR A/C   - 228501.00</t>
  </si>
  <si>
    <t xml:space="preserve">NIPL A/C  - 195174.00     </t>
  </si>
  <si>
    <t>TOTAL RS - 423675.00</t>
  </si>
  <si>
    <t>28.07.23</t>
  </si>
  <si>
    <t xml:space="preserve">20.06.23 TO 27.06.23 IMWB B/D </t>
  </si>
  <si>
    <t>29.07.23</t>
  </si>
  <si>
    <t>30.07.23</t>
  </si>
  <si>
    <t>50</t>
  </si>
  <si>
    <t>31.07.23</t>
  </si>
  <si>
    <t>10</t>
  </si>
  <si>
    <t>AUG - 2023 MONTH RAKE LOADING DATA</t>
  </si>
  <si>
    <t>01.08.23</t>
  </si>
  <si>
    <t>AUG - 23 MONTH RAKE LOADING DATA</t>
  </si>
  <si>
    <t>02.08.23</t>
  </si>
  <si>
    <t>20</t>
  </si>
  <si>
    <t>03.08.23</t>
  </si>
  <si>
    <t>04.08.23</t>
  </si>
  <si>
    <t>05.08.23</t>
  </si>
  <si>
    <t>NOTE : TRANSPORTATION WAS STOPPED FOR CHANDA DEMAND AT SILKUTTI VILLAGE</t>
  </si>
  <si>
    <t>07.08.23</t>
  </si>
  <si>
    <t>08.08.23</t>
  </si>
  <si>
    <t>09.08.23</t>
  </si>
  <si>
    <t>10.08.23</t>
  </si>
  <si>
    <t>11.08.23</t>
  </si>
  <si>
    <t>12.08.23</t>
  </si>
  <si>
    <t>JUL'23</t>
  </si>
  <si>
    <t>13.08.23</t>
  </si>
  <si>
    <t>14.08.23</t>
  </si>
  <si>
    <t>15.08.23</t>
  </si>
  <si>
    <t>NOTE :- EMPTY RAKE N/A FROM 18:30 TO 00:00 = 05:30 Hrs</t>
  </si>
  <si>
    <t>16.08.23</t>
  </si>
  <si>
    <t>NOTE : TRANSPORTATION WAS STOPPED AT ASANDIPA VILLAGE FROM 16.08.23-20:30 PM TO TILL</t>
  </si>
  <si>
    <t>18.08.23</t>
  </si>
  <si>
    <t>20.08.23</t>
  </si>
  <si>
    <t>21.08.23</t>
  </si>
  <si>
    <t>22.08.23</t>
  </si>
  <si>
    <t>23.08.23</t>
  </si>
  <si>
    <t>24.08.23</t>
  </si>
  <si>
    <t>25.08.23</t>
  </si>
  <si>
    <t>26.08.23</t>
  </si>
  <si>
    <t>27.08.23</t>
  </si>
  <si>
    <t>28.08.23</t>
  </si>
  <si>
    <t>NOTE : DUE TO RAIL MAINTANANCE AT MAIN LINE EMPTY N/A FROM 01:00-09:35;11:10-21:10=18:35 Hrs</t>
  </si>
  <si>
    <t>29.08.23</t>
  </si>
  <si>
    <t>30.08.23</t>
  </si>
  <si>
    <t>31.08.23</t>
  </si>
  <si>
    <t>SEP - 2023 MONTH RAKE LOADING DATA</t>
  </si>
  <si>
    <t>01.09.23</t>
  </si>
  <si>
    <t>SEP - 23 MONTH RAKE LOADING DATA</t>
  </si>
  <si>
    <t>AUG'23</t>
  </si>
  <si>
    <t>02.09.23</t>
  </si>
  <si>
    <t>1</t>
  </si>
  <si>
    <t>40</t>
  </si>
  <si>
    <t>03.09.23</t>
  </si>
  <si>
    <t>WBPDCL INDENT RAISED WITHOUT BGR REQUEST</t>
  </si>
  <si>
    <t>04.09.23</t>
  </si>
  <si>
    <t>05.09.23</t>
  </si>
  <si>
    <t>NIPL A/C  -   46305</t>
  </si>
  <si>
    <t>BGR A/C   -   33600</t>
  </si>
  <si>
    <t>TOTAL RS -   79905</t>
  </si>
  <si>
    <t>06.09.23</t>
  </si>
  <si>
    <t>07.09.23</t>
  </si>
  <si>
    <t>NOTE : EMPTY N/A FROM 00:00-01:00;03:00-05:40;11:00-17:00;18:40-20:30;22:20-00:00 = 13:10 Hrs</t>
  </si>
  <si>
    <t>08.09.23</t>
  </si>
  <si>
    <t>NOTE :EMPTY RAKE N/A FROM 00:00-02:40;05:00-09:20 = 07:00 Hrs</t>
  </si>
  <si>
    <t>09.09.23</t>
  </si>
  <si>
    <t>10.09.23</t>
  </si>
  <si>
    <t xml:space="preserve">NOTE : RAKE DESPATCH NIL ,DUE TO SOME DEMAND POKARIYA VILLAGER'S ARE STOPPED ALL LOADED </t>
  </si>
  <si>
    <t>TRUCK'S FROM 09th NIGHT TO TILL</t>
  </si>
  <si>
    <t>12.09.23</t>
  </si>
  <si>
    <t>13.09.23</t>
  </si>
  <si>
    <t>14.09.23</t>
  </si>
  <si>
    <t>15.09.23</t>
  </si>
  <si>
    <t>NOTE :- EMPTY RAKE N/A FROM 11:30-15:20;16:50-21:05 = 08:05 Hrs</t>
  </si>
  <si>
    <t>16.09.23</t>
  </si>
  <si>
    <t>17.09.23</t>
  </si>
  <si>
    <t>18.09.23</t>
  </si>
  <si>
    <t>19.09.23</t>
  </si>
  <si>
    <t>20.09.23</t>
  </si>
  <si>
    <t>NOTE : EMPTY RAKE N/A FROM 08:30-12:40; 17:35-00:00 = 10:35 Hrs</t>
  </si>
  <si>
    <t>21.09.23</t>
  </si>
  <si>
    <t>22.09.23</t>
  </si>
  <si>
    <t>NOTE : - DUE TO ENGINE ISSUE RAKE (73) WEIGHMENT NOT DONE IN OUR IMWB</t>
  </si>
  <si>
    <t>DUE TO ENGINE FAILURE WEIGHMENT NOT DONE</t>
  </si>
  <si>
    <t>23.09.23</t>
  </si>
  <si>
    <t>24.09.23</t>
  </si>
  <si>
    <t>25.09.23</t>
  </si>
  <si>
    <t>26.09.23</t>
  </si>
  <si>
    <t>27.09.23</t>
  </si>
  <si>
    <t>28.09.23</t>
  </si>
  <si>
    <t>RUBILAL STOPPED RAKE LOADING 12:45 TO 17:25</t>
  </si>
  <si>
    <t>29.09.23</t>
  </si>
  <si>
    <t>NOTE:- LOTTAMARA VILLAGER STOPPED RAKE NO,88 FROM 19:05 TO 06:50=12:55Hrs,PENALTY RS.90090/-</t>
  </si>
  <si>
    <t>30.09.23</t>
  </si>
  <si>
    <t>NOTE :-LOTTAMARA VILLAGER SALIN BESRA STOPPED RAKE LOADING (RAKE NO.88)</t>
  </si>
  <si>
    <t>NOTE :- EMPTY RAKE N/A FROM 00:00-11:30; 13:05-17:05;21:40-23:20 = 17:10 Hrs</t>
  </si>
  <si>
    <t>01.10.23</t>
  </si>
  <si>
    <t>02.10.23</t>
  </si>
  <si>
    <t>10 HOURS</t>
  </si>
  <si>
    <t>KOTALPAKUR</t>
  </si>
  <si>
    <t>WBPDCL A/C - 26932.50</t>
  </si>
  <si>
    <t xml:space="preserve">TOTAL RS     -   </t>
  </si>
  <si>
    <t>BGR A/C       -   90090.00</t>
  </si>
  <si>
    <t>NIPL A/C      -   36382.50</t>
  </si>
  <si>
    <t>SEP'23</t>
  </si>
  <si>
    <t>LOTTAMARA VILLAGRE'S STOPPED RAKE LOADING 10 HOURS</t>
  </si>
  <si>
    <t>OCT - 23 MONTH RAKE LOADING DATA</t>
  </si>
  <si>
    <t>03.10.23</t>
  </si>
  <si>
    <t>04.10.23</t>
  </si>
  <si>
    <t>05.10.23</t>
  </si>
  <si>
    <t>06.10.23</t>
  </si>
  <si>
    <t>07.10.23</t>
  </si>
  <si>
    <t>OCT - 2023 MONTH RAKE LOADING DATA</t>
  </si>
  <si>
    <t>08.10.23</t>
  </si>
  <si>
    <t>09.10.23</t>
  </si>
  <si>
    <t>10.10.23</t>
  </si>
  <si>
    <t>NOTE: EMPTY RAKE N/A FROM 04:00-11:30; 13:30-16:50; 18:55-20:25 = 12:10 Hrs</t>
  </si>
  <si>
    <t>11.10.23</t>
  </si>
  <si>
    <t>NOTE :- DUE TO WEIGH M/C DIGITIZER FAILED RAKE NO.30 WEIGHMENT PENDING</t>
  </si>
  <si>
    <t>12.10.23</t>
  </si>
  <si>
    <t>13.10.23</t>
  </si>
  <si>
    <t>NOTE: DUE TO RAIL W.B FAILURE RAKE NO.36 CONSIDERED AS CC WEIGHT - APPROVED BY Sr.DCM/HWR</t>
  </si>
  <si>
    <t>14.10.23</t>
  </si>
  <si>
    <t>R/W KLP W.B FAILED AS PER SR.DCM INSTRUCTION CC WEIGHT WAS CONSIDERED</t>
  </si>
  <si>
    <t>15.10.23</t>
  </si>
  <si>
    <t>16.10.23</t>
  </si>
  <si>
    <t>17.10.23</t>
  </si>
  <si>
    <t>18.10.23</t>
  </si>
  <si>
    <t>19.10.23</t>
  </si>
  <si>
    <t>NOTE: RAKE NO.60 WEIGHMENT PENDING</t>
  </si>
  <si>
    <t>20.10.23</t>
  </si>
  <si>
    <t>21.10.23</t>
  </si>
  <si>
    <t>22.10.23</t>
  </si>
  <si>
    <t>23.10.23</t>
  </si>
  <si>
    <t>24.10.23</t>
  </si>
  <si>
    <t>25.10.23</t>
  </si>
  <si>
    <t>26.10.23</t>
  </si>
  <si>
    <t>27.10.23</t>
  </si>
  <si>
    <t>P.NO.618,RAKE NO.95,DT.30.09.23 - UNFIT WAGON LOADED BY LOADING AGENCY</t>
  </si>
  <si>
    <t>28.10.23</t>
  </si>
  <si>
    <t>29.10.23</t>
  </si>
  <si>
    <t>30.10.23</t>
  </si>
  <si>
    <t>31.10.23</t>
  </si>
  <si>
    <t>NIPL A/C      -   85011.20</t>
  </si>
  <si>
    <t>BGR A/C       -   0</t>
  </si>
  <si>
    <t>OCT'23</t>
  </si>
  <si>
    <t>NOV - 23 MONTH RAKE LOADING DATA</t>
  </si>
  <si>
    <t>NOV - 2023 MONTH RAKE LOADING DATA</t>
  </si>
  <si>
    <t>01.11.23</t>
  </si>
  <si>
    <t>02.11.23</t>
  </si>
  <si>
    <t>03.11.23</t>
  </si>
  <si>
    <t>04.11.23</t>
  </si>
  <si>
    <t>11.10.23 TO 02.11.23 IMWB B/D - 10 DAYS 4000/- &amp; 13 DAYS 8000/-</t>
  </si>
  <si>
    <t>05.11.23</t>
  </si>
  <si>
    <t>SEC GUARD ACCIDENT SUBHIR PHADIA</t>
  </si>
  <si>
    <t>NOTE:- DUE TO ACCIDENT BY AGENCY LOADER RAKE LOADING WAS STOPPED FROM 04:00AM TO 17:45=13:45 Hrs</t>
  </si>
  <si>
    <t>06.11.23</t>
  </si>
  <si>
    <t>07.11.23</t>
  </si>
  <si>
    <t>08.11.23</t>
  </si>
  <si>
    <t>09.11.23</t>
  </si>
  <si>
    <t>10.11.23</t>
  </si>
  <si>
    <t>11.11.23</t>
  </si>
  <si>
    <t>12.11.23</t>
  </si>
  <si>
    <t>13.11.23</t>
  </si>
  <si>
    <t>14.11.23</t>
  </si>
  <si>
    <t>15.11.23</t>
  </si>
  <si>
    <t>16.11.23</t>
  </si>
  <si>
    <t>KOTALPAKUR WEIGHMENT TWO WAGON'S OVERLOAD</t>
  </si>
  <si>
    <t>14:25-16:25 LOTTAMARA VILLAGER'S STOPPED RAKE LOADING</t>
  </si>
  <si>
    <t>LOTTAMARA RUBILAL &amp; ODING MURMU STOPPED RAKE LOADING FROM  15:25-18:45</t>
  </si>
  <si>
    <t>17.11.23</t>
  </si>
  <si>
    <t>18.11.23</t>
  </si>
  <si>
    <t>15 WAGON BGR LOADED 910.45TON</t>
  </si>
  <si>
    <t>11 WAGON BGR LOADED 674.89 TON</t>
  </si>
  <si>
    <t>BGR QTY  -  1585.34</t>
  </si>
  <si>
    <t>NIPL QTY - 348029.85</t>
  </si>
  <si>
    <t>19.11.23</t>
  </si>
  <si>
    <t>20.11.23</t>
  </si>
  <si>
    <t>NOTE: LOTTAMARA VILLAGER'S ARE STOPPED RAKE LOADING FROM 11:25 TO 17:40 = 06:20 Hrs</t>
  </si>
  <si>
    <t>21.11.23</t>
  </si>
  <si>
    <t>NOTE: LOTTAMARA VILLAGER'S ARE STOPPED RAKE LOADING FROM 12:25 TO 14:25 = 02:00 Hrs</t>
  </si>
  <si>
    <t>22.11.23</t>
  </si>
  <si>
    <t>NOTE: EMPTY RAKE N/A FROM 00:00-04:55; 07:20-09:35; 14:30-16:30; 22:25-00:00 = 10:45Hrs</t>
  </si>
  <si>
    <t>23.11.23</t>
  </si>
  <si>
    <t>24.11.23</t>
  </si>
  <si>
    <t>NOTE: EMPTY RAKE N/A FROM 07:45-10:40; 12:40-17:05; 19:15-20:45 = 06:50 Hrs</t>
  </si>
  <si>
    <t>25.11.23</t>
  </si>
  <si>
    <t>DUE TO DIWALI BONUS RAKE LOADING STOPPED (10:25-20:05) BY 11:25 AM</t>
  </si>
  <si>
    <t>RAKE NO.187</t>
  </si>
  <si>
    <t>BGR A/C</t>
  </si>
  <si>
    <t>BGR A/C       -   379081.00</t>
  </si>
  <si>
    <t>IMWB B/D</t>
  </si>
  <si>
    <t>DETAILS</t>
  </si>
  <si>
    <t>BONUS</t>
  </si>
  <si>
    <t>ACCIDENT</t>
  </si>
  <si>
    <t>SEC.GUARD</t>
  </si>
  <si>
    <t>11.10.23-20.10.23-10 DAYS</t>
  </si>
  <si>
    <t>21.10.23-02.11.23-13 DAYS</t>
  </si>
  <si>
    <t xml:space="preserve">LOADING DC 6 HOURS </t>
  </si>
  <si>
    <t xml:space="preserve">LOADING DC 5 HOURS </t>
  </si>
  <si>
    <t xml:space="preserve">PER HOUR CHARGE </t>
  </si>
  <si>
    <t>WITHOUT TAX</t>
  </si>
  <si>
    <t xml:space="preserve">TOTAL RS     -   440338.50 </t>
  </si>
  <si>
    <t>26.11.23</t>
  </si>
  <si>
    <t>27.11.23</t>
  </si>
  <si>
    <t>NIPL A/C      -     70393.50</t>
  </si>
  <si>
    <t>28.11.23</t>
  </si>
  <si>
    <t>29.11.23</t>
  </si>
  <si>
    <t>30.11.23</t>
  </si>
  <si>
    <t>EMPTY RAKE N/A FROM 01:20-03:45;06:00-07:00-09:10-11:05;13:30-15:55;17:55-21:15;23:05-00:00=11:50HRS</t>
  </si>
  <si>
    <t>DEC  - 2023 MONTH RAKE LOADING DATA</t>
  </si>
  <si>
    <t>01.12.23</t>
  </si>
  <si>
    <t>DEC - 23 MONTH RAKE LOADING DATA</t>
  </si>
  <si>
    <t xml:space="preserve">NIPL A/C      -     </t>
  </si>
  <si>
    <t xml:space="preserve">BGR A/C       -   </t>
  </si>
  <si>
    <t xml:space="preserve">TOTAL RS     -    </t>
  </si>
  <si>
    <t>NOTE:EMPTY RAKE N/A FROM 00:00-06:45;08:55-10:25;12:30-18:40 = 14:15 Hrs</t>
  </si>
  <si>
    <t>02.12.23</t>
  </si>
  <si>
    <t>NOV'23</t>
  </si>
  <si>
    <t>03.12.23</t>
  </si>
  <si>
    <t>04.12.23</t>
  </si>
  <si>
    <t>DUE TO INSUFFICIENT STOCK  RAKE LOADING WAS NOT DESPATCHED</t>
  </si>
  <si>
    <t xml:space="preserve">NOTE:- ALL LOADED TRUCKS ARE STOPPED BY SIVTALLA VILLAGER'S FROM 09:00-00:00 </t>
  </si>
  <si>
    <t>06.12.23</t>
  </si>
  <si>
    <t>07.12.23</t>
  </si>
  <si>
    <t>NOTE:- EMPTY RAKE N/A FROM 00:00-09:20; 17:30-20:25 = 12:15 Hrs</t>
  </si>
  <si>
    <t>08.12.23</t>
  </si>
  <si>
    <t>NOTE:EMPTY RAKE N/A FROM 16:55-20:25;22:55-00:00 = 04:15 Hrs</t>
  </si>
  <si>
    <t>09.12.23</t>
  </si>
  <si>
    <t xml:space="preserve">LOADING D.C UNFIT WAGON </t>
  </si>
  <si>
    <t>NOTE: EMPTY RAKE N/A FROM 00:00-01:30; 09:55-11:55; 13:45-15:50; 17:50-21:50 = 09:35 Hrs</t>
  </si>
  <si>
    <t>10.12.23</t>
  </si>
  <si>
    <t>NOTE:EMPTY RAKE N/A FROM 00:00-05:45; 08:35-16:30; 18:45-23:10 = 18:05 Hrs</t>
  </si>
  <si>
    <t xml:space="preserve">ADDITIONAL TRACK ERRACTION IS GOING ON AT R/W MAIN LINE </t>
  </si>
  <si>
    <t>11.12.23</t>
  </si>
  <si>
    <t>NOTE:EMPTY RAKE N/A FROM 01:10-03:25; 05:40-07:00; 12:15-21:00 = 12:20 Hrs</t>
  </si>
  <si>
    <t>12.12.23</t>
  </si>
  <si>
    <t>NOTE:EMPTY RAKE N/A FROM 00:00-04:00; 16:10-19:40; 21:40-23:20 = 09:10 Hrs</t>
  </si>
  <si>
    <t>13.12.23</t>
  </si>
  <si>
    <t>NOTE:EMPTY RAKE N/A FROM 01:25-03:50;06:30-08:30;21:25-22:40 = 05:40 Hrs</t>
  </si>
  <si>
    <t>14.12.23</t>
  </si>
  <si>
    <t>NOTE:EMPTY RAKE N/A FROM 00:30-03:15; 05:40-14:40; 22:10-00:00 = 13:35 Hrs</t>
  </si>
  <si>
    <t>15.12.23</t>
  </si>
  <si>
    <t>EMPTY RAKE N/A FROM 02:35-03:50; 06:05-07:45; 09:50-11:45; 13:45-14:55; 17:05-20:15; 22:10-00:00 = 11:00Hrs</t>
  </si>
  <si>
    <t>16.12.23</t>
  </si>
  <si>
    <t>BOXNHL</t>
  </si>
  <si>
    <t>17.12.23</t>
  </si>
  <si>
    <t>NOTE:EMPTY RAKE N/A FROM 19:10-00:00 = 04:50 Hrs</t>
  </si>
  <si>
    <t>18.12.23</t>
  </si>
  <si>
    <t>EMPTY RAKE N/A FROM 00:00-01:20; 06:30-07:45; 09:30-14:55; 16:50-18:15; 23:05-00:00 = 10:20Hrs</t>
  </si>
  <si>
    <t>19.12.23</t>
  </si>
  <si>
    <t>NOTE:EMPTY RAKE N/A FROM 00:00-03:00;05.:20-11:45;14:00-16:20;18:50-20:40 = 13:35 Hrs</t>
  </si>
  <si>
    <t>20.12.23</t>
  </si>
  <si>
    <t>NOTE:EMPTY RAKE N/A FROM 05:10-08:40; 12:55-15:25; 17:30-19:00 = 06:20 Hrs</t>
  </si>
  <si>
    <t>21.12.23</t>
  </si>
  <si>
    <t>NOTE:EMPTY RAKE N/A FROM 003:10-04:40; 06:55-08:35 = 03:10 Hrs</t>
  </si>
  <si>
    <t>22.12.23</t>
  </si>
  <si>
    <t>NOTE:EMPTY RAKE N/A FROM 00:00-02:45; 05:25-08:35 = 05:55 Hrs</t>
  </si>
  <si>
    <t>23.12.23</t>
  </si>
  <si>
    <t>24.12.23</t>
  </si>
  <si>
    <t>25.12.23</t>
  </si>
  <si>
    <t>26.12.23</t>
  </si>
  <si>
    <t>27.12.23</t>
  </si>
  <si>
    <t>NOTE: DURGAPUR VILLAGER'S STOPPED TRANSPORTING FROM 26.12.23/05:50 PM TO 27.12.23/11:05 AM</t>
  </si>
  <si>
    <t>DUE TO DEMAND FOR FOOTBALL TOURNAMENT APPLICATION (DBL ISSUE)</t>
  </si>
  <si>
    <t>28.12.23</t>
  </si>
  <si>
    <t>29.12.23</t>
  </si>
  <si>
    <t>30.12.23</t>
  </si>
  <si>
    <t>31.12.23</t>
  </si>
  <si>
    <t xml:space="preserve">OVERLOAD D.C &amp; LOADING D.C </t>
  </si>
  <si>
    <t>01.01.24</t>
  </si>
  <si>
    <t>JAN - 24 MONTH RAKE LOADING DATA</t>
  </si>
  <si>
    <t xml:space="preserve">NOTE:-TRANSPORTATION ARE STOPPED DUE TO ALL INDIA DRIVER'S STRIKE </t>
  </si>
  <si>
    <t>DEC'23</t>
  </si>
  <si>
    <t>03.01.24</t>
  </si>
  <si>
    <t>04.01.24</t>
  </si>
  <si>
    <t>05.01.24</t>
  </si>
  <si>
    <t>06.01.24</t>
  </si>
  <si>
    <t>07.01.24</t>
  </si>
  <si>
    <t>08.01.24</t>
  </si>
  <si>
    <t>09.01.24</t>
  </si>
  <si>
    <t>10.01.24</t>
  </si>
  <si>
    <t>11.01.24</t>
  </si>
  <si>
    <t>12.01.24</t>
  </si>
  <si>
    <t>13.01.24</t>
  </si>
  <si>
    <t>14.01.24</t>
  </si>
  <si>
    <t>15.01.24</t>
  </si>
  <si>
    <t>16.01.24</t>
  </si>
  <si>
    <t>17.01.24</t>
  </si>
  <si>
    <t>JAN  - 2024 MONTH RAKE LOADING DATA</t>
  </si>
  <si>
    <t>18.01.24</t>
  </si>
  <si>
    <t>19.01.24</t>
  </si>
  <si>
    <t>20.01.24</t>
  </si>
  <si>
    <t>21.01.24</t>
  </si>
  <si>
    <t>22.01.24</t>
  </si>
  <si>
    <t>23.01.24</t>
  </si>
  <si>
    <t>24.01.24</t>
  </si>
  <si>
    <t>25.01.24</t>
  </si>
  <si>
    <t>15</t>
  </si>
  <si>
    <t>00</t>
  </si>
  <si>
    <t>30</t>
  </si>
  <si>
    <t>45</t>
  </si>
  <si>
    <t>25</t>
  </si>
  <si>
    <t>35</t>
  </si>
  <si>
    <t>26.01.24</t>
  </si>
  <si>
    <t>0</t>
  </si>
  <si>
    <t>27.01.24</t>
  </si>
  <si>
    <t>28.01.24</t>
  </si>
  <si>
    <t>29.01.24</t>
  </si>
  <si>
    <t>30.01.24</t>
  </si>
  <si>
    <t>55</t>
  </si>
  <si>
    <t>31.01.24</t>
  </si>
  <si>
    <t>FEB - 24 MONTH RAKE LOADING DATA</t>
  </si>
  <si>
    <t>FEB  - 2024 MONTH RAKE LOADING DATA</t>
  </si>
  <si>
    <t>01.02.24</t>
  </si>
  <si>
    <t>JAN'24</t>
  </si>
  <si>
    <t>02.02.24</t>
  </si>
  <si>
    <t>03.02.24</t>
  </si>
  <si>
    <t>04.02.24</t>
  </si>
  <si>
    <t>05.02.24</t>
  </si>
  <si>
    <t>06.02.24</t>
  </si>
  <si>
    <t>07.02.24</t>
  </si>
  <si>
    <t>08.02.24</t>
  </si>
  <si>
    <t>09.02.24</t>
  </si>
  <si>
    <t>10.02.24</t>
  </si>
  <si>
    <t>11.02.24</t>
  </si>
  <si>
    <t>12.02.24</t>
  </si>
  <si>
    <t>13.02.24</t>
  </si>
  <si>
    <t>14.02.24</t>
  </si>
  <si>
    <t>15.02.24</t>
  </si>
  <si>
    <t>16.02.24</t>
  </si>
  <si>
    <t>17.02.24</t>
  </si>
  <si>
    <t>18.02.24</t>
  </si>
  <si>
    <t>19.02.24</t>
  </si>
  <si>
    <t>20.02.24</t>
  </si>
  <si>
    <t>MAR  - 2024 MONTH RAKE LOADING DATA</t>
  </si>
  <si>
    <t>MAR - 24 MONTH RAKE LOADING DATA</t>
  </si>
  <si>
    <t>01.03.24</t>
  </si>
  <si>
    <t>02.03.24</t>
  </si>
  <si>
    <t>29.02.24</t>
  </si>
  <si>
    <t>28.02.24</t>
  </si>
  <si>
    <t>27.02.24</t>
  </si>
  <si>
    <t>26.02.24</t>
  </si>
  <si>
    <t>25.02.24</t>
  </si>
  <si>
    <t>24.02.24</t>
  </si>
  <si>
    <t>23.02.24</t>
  </si>
  <si>
    <t>22.02.24</t>
  </si>
  <si>
    <t>21.02.24</t>
  </si>
  <si>
    <t>FEB'24</t>
  </si>
  <si>
    <t>03.03.24</t>
  </si>
  <si>
    <t>04.03.24</t>
  </si>
  <si>
    <t>05.03.24</t>
  </si>
  <si>
    <t>06.03.24</t>
  </si>
  <si>
    <t>07.03.24</t>
  </si>
  <si>
    <t>08.03.24</t>
  </si>
  <si>
    <t>09.03.24</t>
  </si>
  <si>
    <t>10.03.24</t>
  </si>
  <si>
    <t>11.03.24</t>
  </si>
  <si>
    <t>12.03.24</t>
  </si>
  <si>
    <t>13.03.24</t>
  </si>
  <si>
    <t>14.03.24</t>
  </si>
  <si>
    <t>15.03.24</t>
  </si>
  <si>
    <t>16.03.24</t>
  </si>
  <si>
    <t>17.03.24</t>
  </si>
  <si>
    <t>18.03.24</t>
  </si>
  <si>
    <t>20.03.24</t>
  </si>
  <si>
    <t>19.03.24</t>
  </si>
  <si>
    <t>21.03.24</t>
  </si>
  <si>
    <t>MAR'24</t>
  </si>
  <si>
    <t>22.03.24</t>
  </si>
  <si>
    <t>23.03.24</t>
  </si>
  <si>
    <t>ABC &amp; BGR</t>
  </si>
  <si>
    <t>24.03.24</t>
  </si>
  <si>
    <t>25.03.24</t>
  </si>
  <si>
    <t>26.03.24</t>
  </si>
  <si>
    <t>27.03.24</t>
  </si>
  <si>
    <t>28.03.24</t>
  </si>
  <si>
    <t>29.03.24</t>
  </si>
  <si>
    <t>KTP,ABC&amp;BGR</t>
  </si>
  <si>
    <t>30.03.24</t>
  </si>
  <si>
    <t>31.03.24</t>
  </si>
  <si>
    <t>APR  - 2024 MONTH RAKE LOADING DATA</t>
  </si>
  <si>
    <t>01.04.24</t>
  </si>
  <si>
    <t>APR - 24 MONTH RAKE LOADING DATA</t>
  </si>
  <si>
    <t>02.04.24</t>
  </si>
  <si>
    <t xml:space="preserve">ABC </t>
  </si>
  <si>
    <t>KOTALPAKUR - ABC</t>
  </si>
  <si>
    <t>RAKE LOADING PENALTY</t>
  </si>
  <si>
    <t xml:space="preserve">ABC A/C      -     </t>
  </si>
  <si>
    <t>03.04.24</t>
  </si>
  <si>
    <t>04.04.24</t>
  </si>
  <si>
    <t xml:space="preserve">ABC  </t>
  </si>
  <si>
    <t>BGR-23990 &amp;ABC - 17384</t>
  </si>
  <si>
    <t>10.04.24</t>
  </si>
  <si>
    <t>11.04.24</t>
  </si>
  <si>
    <t>12.04.24</t>
  </si>
  <si>
    <t>13.04.24</t>
  </si>
  <si>
    <t>14.04.24</t>
  </si>
  <si>
    <t>15.04.24</t>
  </si>
  <si>
    <t>16.04.24</t>
  </si>
  <si>
    <t>17.04.24</t>
  </si>
  <si>
    <t>18.04.24</t>
  </si>
  <si>
    <t>19.04.24</t>
  </si>
  <si>
    <t>20.04.24</t>
  </si>
  <si>
    <t>21.04.24</t>
  </si>
  <si>
    <t>ABC SIDING SHUNTING</t>
  </si>
  <si>
    <t>ABC YARD SHUNTING</t>
  </si>
  <si>
    <t>22.04.24</t>
  </si>
  <si>
    <t>23.04.24</t>
  </si>
  <si>
    <t>24.04.24</t>
  </si>
  <si>
    <t>25.04.24</t>
  </si>
  <si>
    <t>26.04.24</t>
  </si>
  <si>
    <t>27.04.24</t>
  </si>
  <si>
    <t>28.04.24</t>
  </si>
  <si>
    <t>BOXN  RE WEIGH AT KOTALPAKUR- ABC</t>
  </si>
  <si>
    <t>29.04.24</t>
  </si>
  <si>
    <t>NO. OF RAKE</t>
  </si>
  <si>
    <t>UNDERLOAD QTY</t>
  </si>
  <si>
    <t>U.LOAD/RAKE</t>
  </si>
  <si>
    <t>AVG</t>
  </si>
  <si>
    <t>20-21</t>
  </si>
  <si>
    <t>22-23</t>
  </si>
  <si>
    <t>21-22</t>
  </si>
  <si>
    <t>23-24</t>
  </si>
  <si>
    <t>UNDERLOAD DETAILS FROM APR-20 TO MAR-24</t>
  </si>
  <si>
    <t>30.04.24</t>
  </si>
  <si>
    <t>MAY  - 2024 MONTH RAKE LOADING DATA</t>
  </si>
  <si>
    <t>01.05.24</t>
  </si>
  <si>
    <t>MAY - 24 MONTH RAKE LOADING DATA</t>
  </si>
  <si>
    <t>02.05.24</t>
  </si>
  <si>
    <t>PENDING</t>
  </si>
  <si>
    <t>03.05.24</t>
  </si>
  <si>
    <t>04.05.24</t>
  </si>
  <si>
    <t>NOTE: DUE TO EMPTY N/A AT PAKUR (2 INDENT PENDING)</t>
  </si>
  <si>
    <t>05.05.24</t>
  </si>
  <si>
    <t>APR'24</t>
  </si>
  <si>
    <t>06.05.24</t>
  </si>
  <si>
    <t>07.05.24</t>
  </si>
  <si>
    <t>NOTE : DUE TO TECH ISSUE WEIGHMENT PENDING</t>
  </si>
  <si>
    <t>08.05.24</t>
  </si>
  <si>
    <t>NOTE: DUE TO TECH FAILURE RAKE NO.50 WEIGHMENT PENDING</t>
  </si>
  <si>
    <t>09.05.24</t>
  </si>
  <si>
    <t>10.05.24</t>
  </si>
  <si>
    <t>11.05.24</t>
  </si>
  <si>
    <t>12.05.24</t>
  </si>
  <si>
    <t>13.05.24</t>
  </si>
  <si>
    <t>14.05.24</t>
  </si>
  <si>
    <t>12070 BGR</t>
  </si>
  <si>
    <t>ABC TWO TIMES MININING CHALLAN DEDUCTED</t>
  </si>
  <si>
    <t>ABC &amp; BGR (51875) OVERLOAD ADJ. AT SIDING PLATFORM</t>
  </si>
  <si>
    <t>BGR OVERLOAD RAKE NUMBER &amp; AMOUNT</t>
  </si>
  <si>
    <t xml:space="preserve">TOTAL  </t>
  </si>
  <si>
    <t>ABC BOXN WEIGHMENT FAILED DISPLAY NO WEIGHT (MALPAHADI</t>
  </si>
  <si>
    <t>ABC MALPHADI</t>
  </si>
  <si>
    <t>ABC BOXN.</t>
  </si>
  <si>
    <t>ABC BOXN</t>
  </si>
  <si>
    <t>BGR TESTING PURPOSE</t>
  </si>
  <si>
    <t>BGR IMWB B/D   02.05.24 TO 08.05.24 7*4000</t>
  </si>
  <si>
    <t>PCLA AMOUNT</t>
  </si>
  <si>
    <t>15.05.24</t>
  </si>
  <si>
    <t>LOADING STOPPED BGR</t>
  </si>
  <si>
    <t>16.05.24</t>
  </si>
  <si>
    <t>17.05.24</t>
  </si>
  <si>
    <t>18.05.24</t>
  </si>
  <si>
    <t>19.05.24</t>
  </si>
  <si>
    <t>20.05.24</t>
  </si>
  <si>
    <t>21.05.24</t>
  </si>
  <si>
    <t>22.05.24</t>
  </si>
  <si>
    <t>23.05.24</t>
  </si>
  <si>
    <t>24.05.24</t>
  </si>
  <si>
    <t>25.05.24</t>
  </si>
  <si>
    <t>26.05.24</t>
  </si>
  <si>
    <t>27.05.24</t>
  </si>
  <si>
    <t>28.05.24</t>
  </si>
  <si>
    <t>29.05.24</t>
  </si>
  <si>
    <t>30.05.24</t>
  </si>
  <si>
    <t>31.05.24</t>
  </si>
  <si>
    <t>JUN  - 2024 MONTH RAKE LOADING DATA</t>
  </si>
  <si>
    <t>01.06.24</t>
  </si>
  <si>
    <t>JUN - 24 MONTH RAKE LOADING DATA</t>
  </si>
  <si>
    <t>02.06.24</t>
  </si>
  <si>
    <t>24140+641740</t>
  </si>
  <si>
    <t>23990+648480</t>
  </si>
  <si>
    <t>R/W ENGINE HIRE CHARGE</t>
  </si>
  <si>
    <t>FROM</t>
  </si>
  <si>
    <t xml:space="preserve">TO </t>
  </si>
  <si>
    <t>03.06.24</t>
  </si>
  <si>
    <t>04.06.24</t>
  </si>
  <si>
    <t>MAY'24</t>
  </si>
  <si>
    <t>MAY</t>
  </si>
  <si>
    <t>IMWB TESTING CHARGE</t>
  </si>
  <si>
    <t>02.05.24 TO 08.05.24 - 7 DAYSX4000</t>
  </si>
  <si>
    <t>05.06.24</t>
  </si>
  <si>
    <t>06.06.24</t>
  </si>
  <si>
    <t>07.06.24</t>
  </si>
  <si>
    <t>08.06.24</t>
  </si>
  <si>
    <t>09.06.24</t>
  </si>
  <si>
    <t>10.06.24</t>
  </si>
  <si>
    <t>11.06.24</t>
  </si>
  <si>
    <t>12.06.24</t>
  </si>
  <si>
    <t>13.06.24</t>
  </si>
  <si>
    <t>14.06.24</t>
  </si>
  <si>
    <t>15.06.24</t>
  </si>
  <si>
    <t>16.06.24</t>
  </si>
  <si>
    <t>LOTTAMARA VILLAGER'S DEV STOPPED FOR LABOUR'S PAYMENT</t>
  </si>
  <si>
    <t>17.06.24</t>
  </si>
  <si>
    <t>18.06.24</t>
  </si>
  <si>
    <t>19.06.24</t>
  </si>
  <si>
    <t>20.06.24</t>
  </si>
  <si>
    <t>21.06.24</t>
  </si>
  <si>
    <t>22.06.24</t>
  </si>
  <si>
    <t>23.06.24</t>
  </si>
  <si>
    <t>JUL - 24 MONTH RAKE LOADING DATA</t>
  </si>
  <si>
    <t>JUL  - 2024 MONTH RAKE LOADING DATA</t>
  </si>
  <si>
    <t>01.07.24</t>
  </si>
  <si>
    <t>02.07.24</t>
  </si>
  <si>
    <t>03.07.24</t>
  </si>
  <si>
    <t>04.07.24</t>
  </si>
  <si>
    <t>05.07.24</t>
  </si>
  <si>
    <t>24.06.24</t>
  </si>
  <si>
    <t>25.06.24</t>
  </si>
  <si>
    <t>26.06.24</t>
  </si>
  <si>
    <t>27.06.24</t>
  </si>
  <si>
    <t>28.06.24</t>
  </si>
  <si>
    <t>29.06.24</t>
  </si>
  <si>
    <t>30.06.24</t>
  </si>
  <si>
    <t>JUN'24</t>
  </si>
  <si>
    <t>ABC&amp;BGR</t>
  </si>
  <si>
    <t>FILTER</t>
  </si>
  <si>
    <t>583800+38020.50</t>
  </si>
  <si>
    <t>267624+38020.50</t>
  </si>
  <si>
    <t>06.07.24</t>
  </si>
  <si>
    <t>07.07.24</t>
  </si>
  <si>
    <t>08.07.24</t>
  </si>
  <si>
    <t>09.07.24</t>
  </si>
  <si>
    <t>11.07.24</t>
  </si>
  <si>
    <t>12.07.24</t>
  </si>
  <si>
    <t>BGR&amp;ABC</t>
  </si>
  <si>
    <t>13.07.24</t>
  </si>
  <si>
    <t>14.07.24</t>
  </si>
  <si>
    <t>15.07.24</t>
  </si>
  <si>
    <t>16.07.24</t>
  </si>
  <si>
    <t>17.07.24</t>
  </si>
  <si>
    <t>18.07.24</t>
  </si>
  <si>
    <t>IMWB LOCATION</t>
  </si>
  <si>
    <t>KTLPR</t>
  </si>
  <si>
    <t>MLPDI</t>
  </si>
  <si>
    <t>WBPC</t>
  </si>
  <si>
    <t>19.07.24</t>
  </si>
  <si>
    <t>20.07.24</t>
  </si>
  <si>
    <t>21.07.24</t>
  </si>
  <si>
    <t>22.07.24</t>
  </si>
  <si>
    <t>23.07.24</t>
  </si>
  <si>
    <t>24.07.24</t>
  </si>
  <si>
    <t>25.07.24</t>
  </si>
  <si>
    <t>26.07.24</t>
  </si>
  <si>
    <t>27.07.24</t>
  </si>
  <si>
    <t>28.07.24</t>
  </si>
  <si>
    <t>29.07.24</t>
  </si>
  <si>
    <t>30.07.24</t>
  </si>
  <si>
    <t>31.07.24</t>
  </si>
  <si>
    <t>AUG  - 2024 MONTH RAKE LOADING DATA</t>
  </si>
  <si>
    <t>01.08.24</t>
  </si>
  <si>
    <t>AUG - 24 MONTH RAKE LOADING DATA</t>
  </si>
  <si>
    <t>02.08.24</t>
  </si>
  <si>
    <t>03.08.24</t>
  </si>
  <si>
    <t>04.08.24</t>
  </si>
  <si>
    <t>TOTAL PENALTY RS</t>
  </si>
  <si>
    <t>05.08.24</t>
  </si>
  <si>
    <t>06.08.24</t>
  </si>
  <si>
    <t>JUL'24</t>
  </si>
  <si>
    <t>07.08.24</t>
  </si>
  <si>
    <t>08.08.24</t>
  </si>
  <si>
    <t>JH16H2896 ACCIDENT WITH TRUCK-34200+77200</t>
  </si>
  <si>
    <t>09.08.24</t>
  </si>
  <si>
    <t>10.08.24</t>
  </si>
  <si>
    <t>DUE TO WHEEL SLIPPAGE OF ENGINE</t>
  </si>
  <si>
    <t>11.08.24</t>
  </si>
  <si>
    <t>12.08.24</t>
  </si>
  <si>
    <t>NOTE: 12.08.24 ONE RAKE OVERLOAD PENALTY RS.157573/-</t>
  </si>
  <si>
    <t>13.08.24</t>
  </si>
  <si>
    <t>14.08.24</t>
  </si>
  <si>
    <t>15.08.24</t>
  </si>
  <si>
    <t>16.08.24</t>
  </si>
  <si>
    <t>17.08.24</t>
  </si>
  <si>
    <t>18.08.24</t>
  </si>
  <si>
    <t>19.08.24</t>
  </si>
  <si>
    <t>20.08.24</t>
  </si>
  <si>
    <t>21.08.24</t>
  </si>
  <si>
    <t>22.08.24</t>
  </si>
  <si>
    <t>BGR STOPPED RAKE LOADING</t>
  </si>
  <si>
    <t>23.08.24</t>
  </si>
  <si>
    <t>OP STRIKE 15 MIN &amp; AFTER 4 WAGON COMPLETED MUNNA STOPPED LOADING 30 MIN</t>
  </si>
  <si>
    <t>24.08.24</t>
  </si>
  <si>
    <t>25.08.24</t>
  </si>
  <si>
    <t>26.08.24</t>
  </si>
  <si>
    <t>27.08.24</t>
  </si>
  <si>
    <t>28.08.24</t>
  </si>
  <si>
    <t>29.08.24</t>
  </si>
  <si>
    <t>30.08.24</t>
  </si>
  <si>
    <t>31.08.24</t>
  </si>
  <si>
    <t>AUG'24</t>
  </si>
  <si>
    <t>SEP  - 2024 MONTH RAKE LOADING DATA</t>
  </si>
  <si>
    <t>SEP - 24 MONTH RAKE LOADING DATA</t>
  </si>
  <si>
    <t>01.09.24</t>
  </si>
  <si>
    <t>TRUCK ACCIDENT WITH RAKE JH16H2896</t>
  </si>
  <si>
    <t>02.09.24</t>
  </si>
  <si>
    <t>03.09.24</t>
  </si>
  <si>
    <t>04.09.24</t>
  </si>
  <si>
    <t>05.09.24</t>
  </si>
  <si>
    <t>19 WAGON OVERLOAD ADJ UPTO 20:30</t>
  </si>
  <si>
    <t>06.09.24</t>
  </si>
  <si>
    <t xml:space="preserve">5 WAGONS OVERLOAD ADJ </t>
  </si>
  <si>
    <t>07.09.24</t>
  </si>
  <si>
    <t>08.09.24</t>
  </si>
  <si>
    <t>09.09.24</t>
  </si>
  <si>
    <t>10.09.24</t>
  </si>
  <si>
    <t>RAMPURHAT</t>
  </si>
  <si>
    <t>NOTE:  DUE TO R/W TECH ISSUE RAKE NO:57 DESPATCHED TO RAMPURHAT FOR WEIGHMENT,WILL UPDATE SOON</t>
  </si>
  <si>
    <t>11.09.24</t>
  </si>
  <si>
    <t>12.09.24</t>
  </si>
  <si>
    <t>13.09.24</t>
  </si>
  <si>
    <t>14.09.24</t>
  </si>
  <si>
    <t>15.09.24</t>
  </si>
  <si>
    <t>16.09.24</t>
  </si>
  <si>
    <t>17.09.24</t>
  </si>
  <si>
    <t>18.09.24</t>
  </si>
  <si>
    <t>19.09.24</t>
  </si>
  <si>
    <t>20.09.24</t>
  </si>
  <si>
    <t>21.09.24</t>
  </si>
  <si>
    <t>22.09.24</t>
  </si>
  <si>
    <t>23.09.24</t>
  </si>
  <si>
    <t>24.09.24</t>
  </si>
  <si>
    <t>25.09.24</t>
  </si>
  <si>
    <t>26.09.24</t>
  </si>
  <si>
    <t>27.09.24</t>
  </si>
  <si>
    <t>28.09.24</t>
  </si>
  <si>
    <t>29.09.24</t>
  </si>
  <si>
    <t>30.09.24</t>
  </si>
  <si>
    <t>OCT - 24 MONTH RAKE LOADING DATA</t>
  </si>
  <si>
    <t>OCT  - 2024 MONTH RAKE LOADING DATA</t>
  </si>
  <si>
    <t>01.10.24</t>
  </si>
  <si>
    <t>02.10.24</t>
  </si>
  <si>
    <t>03.10.24</t>
  </si>
  <si>
    <t>04.10.24</t>
  </si>
  <si>
    <t>05.10.24</t>
  </si>
  <si>
    <t>06.10.24</t>
  </si>
  <si>
    <t>07.10.24</t>
  </si>
  <si>
    <t>08.10.24</t>
  </si>
  <si>
    <t>09.10.24</t>
  </si>
  <si>
    <t>10.10.24</t>
  </si>
  <si>
    <t>11.10.24</t>
  </si>
  <si>
    <t>12.10.24</t>
  </si>
  <si>
    <t>13.10.24</t>
  </si>
  <si>
    <t>14.10.24</t>
  </si>
  <si>
    <t>15.10.24</t>
  </si>
  <si>
    <t>16.10.24</t>
  </si>
  <si>
    <t>17.10.24</t>
  </si>
  <si>
    <t>18.10.24</t>
  </si>
  <si>
    <t>19.10.24</t>
  </si>
  <si>
    <t>20.10.24</t>
  </si>
  <si>
    <t>21.10.24</t>
  </si>
  <si>
    <t>22.10.24</t>
  </si>
  <si>
    <t>23.10.24</t>
  </si>
  <si>
    <t>24.10.24</t>
  </si>
  <si>
    <t xml:space="preserve">KOTALPAKUR  </t>
  </si>
  <si>
    <t>25.10.24</t>
  </si>
  <si>
    <t>26.10.24</t>
  </si>
  <si>
    <t>SEP'24</t>
  </si>
  <si>
    <t>27.10.24</t>
  </si>
  <si>
    <t>28.10.24</t>
  </si>
  <si>
    <t>29.10.24</t>
  </si>
  <si>
    <t>LOTTAMARA VILLAGER'S STOPPED FOR DIWALI BONUS</t>
  </si>
  <si>
    <t>30.10.24</t>
  </si>
  <si>
    <t>31.10.24</t>
  </si>
  <si>
    <t>NOV - 24 MONTH RAKE LOADING DATA</t>
  </si>
  <si>
    <t>NOV  - 2024 MONTH RAKE LOADING DATA</t>
  </si>
  <si>
    <t>01.11.24</t>
  </si>
  <si>
    <t>02.11.24</t>
  </si>
  <si>
    <t>03.11.24</t>
  </si>
  <si>
    <t>OCT'24</t>
  </si>
  <si>
    <t>RAIL KILOMETER DETAIL</t>
  </si>
  <si>
    <t>K.M</t>
  </si>
  <si>
    <t>TON COST</t>
  </si>
  <si>
    <t>BOBRN</t>
  </si>
  <si>
    <t>MTR</t>
  </si>
  <si>
    <t>RAKE LENGTH</t>
  </si>
  <si>
    <t>04.11.24</t>
  </si>
  <si>
    <t>05.11.24</t>
  </si>
  <si>
    <t>NARASINGH OP OVERLOAD</t>
  </si>
  <si>
    <t>06.11.24</t>
  </si>
  <si>
    <t>07.11.24</t>
  </si>
  <si>
    <t xml:space="preserve">KOTALPAKUR WEIGHMENT DUE TO FOIS </t>
  </si>
  <si>
    <t xml:space="preserve">NOTE: TWO RAKE WEIGHMENT PENDING DUE TO TECH ISSUE (TMS &amp; FOIS) </t>
  </si>
  <si>
    <t>08.11.24</t>
  </si>
  <si>
    <t>09.11.24</t>
  </si>
  <si>
    <t>KOTALPAKUR WEIGHMENT DUE TO FOIS - 09.11.24/13:30</t>
  </si>
  <si>
    <t>10.11.24</t>
  </si>
  <si>
    <t>11.11.24</t>
  </si>
  <si>
    <t>12.11.24</t>
  </si>
  <si>
    <t>OP-SUSANTU-NO.10-ECOR15641-95.60(4.99)</t>
  </si>
  <si>
    <t>13.11.24</t>
  </si>
  <si>
    <t>14.11.24</t>
  </si>
  <si>
    <t>15.11.24</t>
  </si>
  <si>
    <t>16.11.24</t>
  </si>
  <si>
    <t>17.11.24</t>
  </si>
  <si>
    <t>18.11.24</t>
  </si>
  <si>
    <t>19.11.24</t>
  </si>
  <si>
    <t>21.11.24</t>
  </si>
  <si>
    <t>22.11.24</t>
  </si>
  <si>
    <t>23.11.24</t>
  </si>
  <si>
    <t>24.11.24</t>
  </si>
  <si>
    <t>25.11.24</t>
  </si>
  <si>
    <t>26.11.24</t>
  </si>
  <si>
    <t>27.11.24</t>
  </si>
  <si>
    <t>BOXN ONE SIDE LOADED DC CHARGES</t>
  </si>
  <si>
    <t>28.11.24</t>
  </si>
  <si>
    <t>29.11.24</t>
  </si>
  <si>
    <t>NOTE : TRPT STOPPED 19,20 &amp; 23 FOR ELECTION</t>
  </si>
  <si>
    <t>30.11.24</t>
  </si>
  <si>
    <t>DEC - 24 MONTH RAKE LOADING DATA</t>
  </si>
  <si>
    <t>DEC  - 2024 MONTH RAKE LOADING DATA</t>
  </si>
  <si>
    <t>01.12.24</t>
  </si>
  <si>
    <t>02.12.24</t>
  </si>
  <si>
    <t>NOV'24</t>
  </si>
  <si>
    <t>KURWA NO. OF RAKE</t>
  </si>
  <si>
    <t>KURWA NET WEIGHT</t>
  </si>
  <si>
    <t>ABC QTY</t>
  </si>
  <si>
    <t>BGR QTY</t>
  </si>
  <si>
    <t>NET QTY</t>
  </si>
  <si>
    <t>LOADED 4 RAKE'S /26 WAGON</t>
  </si>
  <si>
    <t>RAKE DESPATCH DATA FROM NOV'19 TO NOV'24</t>
  </si>
  <si>
    <t>03.12.24</t>
  </si>
  <si>
    <t>04.12.24</t>
  </si>
  <si>
    <t>05.12.24</t>
  </si>
  <si>
    <t>06.12.24</t>
  </si>
  <si>
    <t>07.12.24</t>
  </si>
  <si>
    <t>NOTE: WEIGHMENT NOT DONE FOR RAKE NO.41 DUE TO R/W TECH ISSUE</t>
  </si>
  <si>
    <t>08.12.24</t>
  </si>
  <si>
    <t>09.12.24</t>
  </si>
  <si>
    <t>10.12.24</t>
  </si>
  <si>
    <t>11.12.24</t>
  </si>
  <si>
    <t>12.12.24</t>
  </si>
  <si>
    <t>13.12.24</t>
  </si>
  <si>
    <t>14.12.24</t>
  </si>
  <si>
    <t>15.12.24</t>
  </si>
  <si>
    <t>16.12.24</t>
  </si>
  <si>
    <t>17.12.24</t>
  </si>
  <si>
    <t>18.12.24</t>
  </si>
  <si>
    <t>19.12.24</t>
  </si>
  <si>
    <t>20.12.24</t>
  </si>
  <si>
    <t>21.12.24</t>
  </si>
  <si>
    <t>22.12.24</t>
  </si>
  <si>
    <t>23.12.24</t>
  </si>
  <si>
    <t>24.12.24</t>
  </si>
  <si>
    <t>25.12.24</t>
  </si>
  <si>
    <t>26.12.24</t>
  </si>
  <si>
    <t>27.12.24</t>
  </si>
  <si>
    <t>28.12.24</t>
  </si>
  <si>
    <t>FROM PAKUR</t>
  </si>
  <si>
    <t>29.12.24</t>
  </si>
  <si>
    <t>06:20 AM LOADING STOPPED BY DURGAPUR VILLAGER'S</t>
  </si>
  <si>
    <t xml:space="preserve">NEGLIGIANCE OF OPERATER LOADED IN UNFIT FIT WAGON </t>
  </si>
  <si>
    <t>30.12.24</t>
  </si>
  <si>
    <t>31.12.24</t>
  </si>
  <si>
    <t>JAN  - 2025 MONTH RAKE LOADING DATA</t>
  </si>
  <si>
    <t>01.01.25</t>
  </si>
  <si>
    <t>JAN - 25 MONTH RAKE LOADING DATA</t>
  </si>
  <si>
    <t>02.01.25</t>
  </si>
  <si>
    <t>COAL LOADED INTO THE UNFIT WAGON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</si>
</sst>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0.00_ "/>
    <numFmt numFmtId="166" formatCode="_ * #,##0_ ;_ * \-#,##0_ ;_ * &quot;-&quot;??_ ;_ @_ "/>
    <numFmt numFmtId="167" formatCode="0.000"/>
  </numFmts>
  <fonts count="26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54" fillId="0" borderId="0" applyFont="0" applyFill="0" applyBorder="0" applyAlignment="0" applyProtection="0"/>
    <xf numFmtId="0" fontId="239" fillId="0" borderId="0" applyNumberFormat="0" applyFill="0" applyBorder="0" applyAlignment="0" applyProtection="0"/>
  </cellStyleXfs>
  <cellXfs count="2873">
    <xf numFmtId="0" fontId="0" fillId="0" borderId="0" xfId="0"/>
    <xf numFmtId="0" fontId="0" fillId="0" borderId="0" xfId="0" applyAlignment="1">
      <alignment horizontal="center"/>
    </xf>
    <xf numFmtId="0" fontId="235" fillId="0" borderId="1" xfId="0" applyFont="1" applyBorder="1" applyAlignment="1">
      <alignment horizontal="center"/>
    </xf>
    <xf numFmtId="0" fontId="236" fillId="0" borderId="1" xfId="0" applyFont="1" applyBorder="1" applyAlignment="1">
      <alignment horizontal="center" vertical="center" wrapText="1"/>
    </xf>
    <xf numFmtId="0" fontId="23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37" fillId="0" borderId="1" xfId="0" applyFont="1" applyBorder="1" applyAlignment="1">
      <alignment horizontal="center" vertical="center"/>
    </xf>
    <xf numFmtId="0" fontId="237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237" fillId="0" borderId="1" xfId="0" applyFont="1" applyBorder="1" applyAlignment="1">
      <alignment horizontal="center"/>
    </xf>
    <xf numFmtId="0" fontId="237" fillId="0" borderId="0" xfId="0" applyFont="1" applyAlignment="1">
      <alignment vertical="center"/>
    </xf>
    <xf numFmtId="0" fontId="0" fillId="0" borderId="0" xfId="0" applyBorder="1"/>
    <xf numFmtId="0" fontId="0" fillId="2" borderId="0" xfId="0" applyFill="1" applyAlignment="1">
      <alignment vertical="center"/>
    </xf>
    <xf numFmtId="0" fontId="238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236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238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37" fillId="0" borderId="3" xfId="0" applyFont="1" applyBorder="1" applyAlignment="1">
      <alignment horizontal="center"/>
    </xf>
    <xf numFmtId="0" fontId="236" fillId="0" borderId="3" xfId="0" applyFont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0" fontId="236" fillId="0" borderId="0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238" fillId="2" borderId="1" xfId="0" applyFont="1" applyFill="1" applyBorder="1" applyAlignment="1">
      <alignment horizontal="center" vertical="center"/>
    </xf>
    <xf numFmtId="0" fontId="239" fillId="0" borderId="0" xfId="2"/>
    <xf numFmtId="0" fontId="0" fillId="2" borderId="1" xfId="0" applyFill="1" applyBorder="1" applyAlignment="1">
      <alignment horizontal="center" vertical="center" wrapText="1"/>
    </xf>
    <xf numFmtId="0" fontId="236" fillId="0" borderId="0" xfId="0" applyFont="1" applyAlignment="1">
      <alignment vertical="center"/>
    </xf>
    <xf numFmtId="0" fontId="238" fillId="0" borderId="0" xfId="0" applyFont="1" applyAlignment="1">
      <alignment vertical="center"/>
    </xf>
    <xf numFmtId="0" fontId="236" fillId="0" borderId="0" xfId="0" applyFont="1"/>
    <xf numFmtId="0" fontId="238" fillId="0" borderId="0" xfId="0" applyFont="1"/>
    <xf numFmtId="0" fontId="238" fillId="0" borderId="1" xfId="0" applyFont="1" applyBorder="1" applyAlignment="1">
      <alignment horizontal="center" vertical="center"/>
    </xf>
    <xf numFmtId="16" fontId="238" fillId="0" borderId="1" xfId="0" applyNumberFormat="1" applyFont="1" applyBorder="1" applyAlignment="1">
      <alignment horizontal="center" vertical="center"/>
    </xf>
    <xf numFmtId="1" fontId="238" fillId="0" borderId="1" xfId="0" applyNumberFormat="1" applyFont="1" applyBorder="1" applyAlignment="1">
      <alignment horizontal="center" vertical="center"/>
    </xf>
    <xf numFmtId="0" fontId="236" fillId="0" borderId="1" xfId="0" applyFont="1" applyBorder="1" applyAlignment="1">
      <alignment vertical="center"/>
    </xf>
    <xf numFmtId="1" fontId="238" fillId="0" borderId="1" xfId="0" applyNumberFormat="1" applyFont="1" applyBorder="1" applyAlignment="1">
      <alignment horizontal="center" vertical="center" wrapText="1"/>
    </xf>
    <xf numFmtId="0" fontId="238" fillId="0" borderId="1" xfId="0" applyFont="1" applyBorder="1" applyAlignment="1">
      <alignment horizontal="center" vertical="center" wrapText="1"/>
    </xf>
    <xf numFmtId="1" fontId="238" fillId="3" borderId="1" xfId="0" applyNumberFormat="1" applyFont="1" applyFill="1" applyBorder="1" applyAlignment="1">
      <alignment horizontal="center"/>
    </xf>
    <xf numFmtId="0" fontId="238" fillId="3" borderId="1" xfId="0" applyFont="1" applyFill="1" applyBorder="1" applyAlignment="1">
      <alignment horizontal="center"/>
    </xf>
    <xf numFmtId="1" fontId="238" fillId="3" borderId="1" xfId="0" applyNumberFormat="1" applyFont="1" applyFill="1" applyBorder="1" applyAlignment="1">
      <alignment horizontal="center" vertical="center"/>
    </xf>
    <xf numFmtId="0" fontId="238" fillId="3" borderId="1" xfId="0" applyFont="1" applyFill="1" applyBorder="1" applyAlignment="1">
      <alignment horizontal="center" vertical="center"/>
    </xf>
    <xf numFmtId="1" fontId="238" fillId="0" borderId="1" xfId="0" applyNumberFormat="1" applyFont="1" applyBorder="1" applyAlignment="1">
      <alignment horizontal="center"/>
    </xf>
    <xf numFmtId="1" fontId="236" fillId="0" borderId="1" xfId="0" applyNumberFormat="1" applyFont="1" applyBorder="1" applyAlignment="1">
      <alignment horizontal="center"/>
    </xf>
    <xf numFmtId="1" fontId="238" fillId="0" borderId="0" xfId="0" applyNumberFormat="1" applyFont="1" applyAlignment="1">
      <alignment horizontal="center"/>
    </xf>
    <xf numFmtId="0" fontId="238" fillId="0" borderId="1" xfId="0" applyFont="1" applyBorder="1"/>
    <xf numFmtId="0" fontId="236" fillId="0" borderId="1" xfId="0" applyFont="1" applyBorder="1"/>
    <xf numFmtId="0" fontId="0" fillId="0" borderId="0" xfId="0" applyAlignment="1">
      <alignment vertical="center"/>
    </xf>
    <xf numFmtId="0" fontId="240" fillId="0" borderId="0" xfId="0" applyFont="1"/>
    <xf numFmtId="0" fontId="241" fillId="0" borderId="0" xfId="0" applyFont="1"/>
    <xf numFmtId="0" fontId="237" fillId="0" borderId="0" xfId="0" applyFont="1"/>
    <xf numFmtId="0" fontId="242" fillId="0" borderId="0" xfId="0" applyFont="1"/>
    <xf numFmtId="0" fontId="243" fillId="0" borderId="0" xfId="0" applyFont="1"/>
    <xf numFmtId="0" fontId="236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236" fillId="0" borderId="5" xfId="0" applyFont="1" applyFill="1" applyBorder="1" applyAlignment="1">
      <alignment horizontal="center"/>
    </xf>
    <xf numFmtId="0" fontId="240" fillId="0" borderId="1" xfId="0" applyFont="1" applyBorder="1" applyAlignment="1"/>
    <xf numFmtId="0" fontId="240" fillId="0" borderId="1" xfId="0" applyFont="1" applyBorder="1" applyAlignment="1">
      <alignment horizontal="center"/>
    </xf>
    <xf numFmtId="0" fontId="236" fillId="0" borderId="1" xfId="0" applyFont="1" applyFill="1" applyBorder="1" applyAlignment="1">
      <alignment horizontal="center"/>
    </xf>
    <xf numFmtId="1" fontId="235" fillId="0" borderId="1" xfId="0" applyNumberFormat="1" applyFont="1" applyBorder="1" applyAlignment="1">
      <alignment horizontal="center"/>
    </xf>
    <xf numFmtId="0" fontId="237" fillId="0" borderId="0" xfId="0" applyFont="1" applyAlignment="1">
      <alignment horizontal="left"/>
    </xf>
    <xf numFmtId="0" fontId="242" fillId="0" borderId="0" xfId="0" applyFont="1" applyAlignment="1"/>
    <xf numFmtId="0" fontId="242" fillId="0" borderId="0" xfId="0" applyFont="1" applyAlignment="1">
      <alignment horizontal="center"/>
    </xf>
    <xf numFmtId="0" fontId="235" fillId="0" borderId="0" xfId="0" applyFont="1"/>
    <xf numFmtId="2" fontId="240" fillId="0" borderId="0" xfId="0" applyNumberFormat="1" applyFont="1"/>
    <xf numFmtId="0" fontId="245" fillId="3" borderId="0" xfId="0" applyFont="1" applyFill="1"/>
    <xf numFmtId="0" fontId="246" fillId="3" borderId="0" xfId="0" applyFont="1" applyFill="1"/>
    <xf numFmtId="0" fontId="237" fillId="3" borderId="0" xfId="0" applyFont="1" applyFill="1"/>
    <xf numFmtId="0" fontId="244" fillId="2" borderId="0" xfId="0" applyFont="1" applyFill="1"/>
    <xf numFmtId="0" fontId="0" fillId="3" borderId="0" xfId="0" applyFill="1"/>
    <xf numFmtId="0" fontId="243" fillId="3" borderId="0" xfId="0" applyFont="1" applyFill="1"/>
    <xf numFmtId="0" fontId="0" fillId="2" borderId="0" xfId="0" applyFill="1"/>
    <xf numFmtId="0" fontId="0" fillId="3" borderId="0" xfId="0" applyFill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/>
    </xf>
    <xf numFmtId="0" fontId="244" fillId="2" borderId="1" xfId="0" applyFont="1" applyFill="1" applyBorder="1" applyAlignment="1">
      <alignment horizontal="center"/>
    </xf>
    <xf numFmtId="0" fontId="237" fillId="2" borderId="1" xfId="0" applyFont="1" applyFill="1" applyBorder="1" applyAlignment="1">
      <alignment horizontal="center"/>
    </xf>
    <xf numFmtId="0" fontId="243" fillId="3" borderId="1" xfId="0" applyFont="1" applyFill="1" applyBorder="1" applyAlignment="1">
      <alignment horizontal="center"/>
    </xf>
    <xf numFmtId="0" fontId="243" fillId="3" borderId="1" xfId="0" applyFont="1" applyFill="1" applyBorder="1"/>
    <xf numFmtId="0" fontId="0" fillId="3" borderId="1" xfId="0" applyFill="1" applyBorder="1"/>
    <xf numFmtId="0" fontId="246" fillId="2" borderId="1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5" fontId="246" fillId="3" borderId="1" xfId="0" applyNumberFormat="1" applyFont="1" applyFill="1" applyBorder="1" applyAlignment="1">
      <alignment horizontal="center"/>
    </xf>
    <xf numFmtId="0" fontId="237" fillId="3" borderId="0" xfId="0" applyFont="1" applyFill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237" fillId="3" borderId="6" xfId="0" applyFont="1" applyFill="1" applyBorder="1" applyAlignment="1"/>
    <xf numFmtId="0" fontId="237" fillId="3" borderId="0" xfId="0" applyFont="1" applyFill="1" applyAlignment="1"/>
    <xf numFmtId="0" fontId="236" fillId="3" borderId="5" xfId="0" applyFont="1" applyFill="1" applyBorder="1" applyAlignment="1">
      <alignment horizontal="center"/>
    </xf>
    <xf numFmtId="1" fontId="236" fillId="3" borderId="5" xfId="0" applyNumberFormat="1" applyFont="1" applyFill="1" applyBorder="1" applyAlignment="1">
      <alignment horizontal="center"/>
    </xf>
    <xf numFmtId="1" fontId="248" fillId="3" borderId="5" xfId="0" applyNumberFormat="1" applyFont="1" applyFill="1" applyBorder="1" applyAlignment="1">
      <alignment horizontal="center"/>
    </xf>
    <xf numFmtId="0" fontId="0" fillId="3" borderId="0" xfId="0" applyFill="1" applyBorder="1"/>
    <xf numFmtId="0" fontId="0" fillId="0" borderId="5" xfId="0" applyBorder="1" applyAlignment="1">
      <alignment horizontal="center"/>
    </xf>
    <xf numFmtId="1" fontId="247" fillId="0" borderId="1" xfId="0" applyNumberFormat="1" applyFont="1" applyBorder="1" applyAlignment="1">
      <alignment horizontal="center"/>
    </xf>
    <xf numFmtId="0" fontId="247" fillId="0" borderId="1" xfId="0" applyFont="1" applyBorder="1" applyAlignment="1">
      <alignment horizontal="center"/>
    </xf>
    <xf numFmtId="0" fontId="244" fillId="3" borderId="0" xfId="0" applyFont="1" applyFill="1"/>
    <xf numFmtId="0" fontId="246" fillId="3" borderId="0" xfId="0" applyFont="1" applyFill="1" applyAlignment="1">
      <alignment horizontal="center"/>
    </xf>
    <xf numFmtId="0" fontId="244" fillId="3" borderId="1" xfId="0" applyFont="1" applyFill="1" applyBorder="1"/>
    <xf numFmtId="0" fontId="246" fillId="3" borderId="1" xfId="0" applyFont="1" applyFill="1" applyBorder="1"/>
    <xf numFmtId="49" fontId="246" fillId="3" borderId="1" xfId="0" applyNumberFormat="1" applyFont="1" applyFill="1" applyBorder="1" applyAlignment="1">
      <alignment horizontal="center"/>
    </xf>
    <xf numFmtId="0" fontId="246" fillId="3" borderId="7" xfId="0" applyFont="1" applyFill="1" applyBorder="1" applyAlignment="1">
      <alignment horizontal="center"/>
    </xf>
    <xf numFmtId="0" fontId="244" fillId="3" borderId="7" xfId="0" applyFont="1" applyFill="1" applyBorder="1" applyAlignment="1">
      <alignment horizontal="center"/>
    </xf>
    <xf numFmtId="0" fontId="244" fillId="3" borderId="0" xfId="0" applyFont="1" applyFill="1" applyAlignment="1">
      <alignment horizontal="center"/>
    </xf>
    <xf numFmtId="0" fontId="246" fillId="3" borderId="0" xfId="0" applyFont="1" applyFill="1" applyBorder="1" applyAlignment="1">
      <alignment horizontal="center"/>
    </xf>
    <xf numFmtId="0" fontId="248" fillId="3" borderId="5" xfId="0" applyFont="1" applyFill="1" applyBorder="1" applyAlignment="1">
      <alignment horizontal="center"/>
    </xf>
    <xf numFmtId="0" fontId="250" fillId="3" borderId="0" xfId="0" applyFont="1" applyFill="1" applyBorder="1"/>
    <xf numFmtId="0" fontId="250" fillId="3" borderId="0" xfId="0" applyFont="1" applyFill="1"/>
    <xf numFmtId="0" fontId="244" fillId="3" borderId="6" xfId="0" applyFont="1" applyFill="1" applyBorder="1" applyAlignment="1"/>
    <xf numFmtId="0" fontId="248" fillId="3" borderId="1" xfId="0" applyFont="1" applyFill="1" applyBorder="1" applyAlignment="1">
      <alignment horizontal="center"/>
    </xf>
    <xf numFmtId="0" fontId="246" fillId="3" borderId="0" xfId="0" applyFont="1" applyFill="1" applyBorder="1"/>
    <xf numFmtId="0" fontId="244" fillId="3" borderId="0" xfId="0" applyFont="1" applyFill="1" applyAlignment="1"/>
    <xf numFmtId="0" fontId="243" fillId="0" borderId="1" xfId="0" applyFont="1" applyBorder="1" applyAlignment="1">
      <alignment horizontal="center"/>
    </xf>
    <xf numFmtId="1" fontId="243" fillId="0" borderId="1" xfId="0" applyNumberFormat="1" applyFont="1" applyBorder="1" applyAlignment="1">
      <alignment horizontal="center"/>
    </xf>
    <xf numFmtId="2" fontId="0" fillId="0" borderId="0" xfId="0" applyNumberFormat="1"/>
    <xf numFmtId="0" fontId="0" fillId="0" borderId="1" xfId="0" applyBorder="1" applyAlignment="1"/>
    <xf numFmtId="1" fontId="237" fillId="0" borderId="1" xfId="0" applyNumberFormat="1" applyFont="1" applyBorder="1" applyAlignment="1">
      <alignment horizontal="center"/>
    </xf>
    <xf numFmtId="1" fontId="237" fillId="0" borderId="5" xfId="0" applyNumberFormat="1" applyFont="1" applyBorder="1" applyAlignment="1">
      <alignment horizontal="center"/>
    </xf>
    <xf numFmtId="0" fontId="236" fillId="0" borderId="0" xfId="0" applyFont="1" applyAlignment="1"/>
    <xf numFmtId="0" fontId="237" fillId="0" borderId="5" xfId="0" applyFont="1" applyBorder="1" applyAlignment="1">
      <alignment horizontal="center"/>
    </xf>
    <xf numFmtId="0" fontId="246" fillId="2" borderId="0" xfId="0" applyFont="1" applyFill="1"/>
    <xf numFmtId="0" fontId="246" fillId="2" borderId="4" xfId="0" applyFont="1" applyFill="1" applyBorder="1" applyAlignment="1">
      <alignment horizontal="center"/>
    </xf>
    <xf numFmtId="0" fontId="237" fillId="3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45" fillId="3" borderId="1" xfId="0" applyFont="1" applyFill="1" applyBorder="1" applyAlignment="1">
      <alignment horizontal="center"/>
    </xf>
    <xf numFmtId="0" fontId="246" fillId="2" borderId="2" xfId="0" applyFont="1" applyFill="1" applyBorder="1" applyAlignment="1">
      <alignment horizontal="center"/>
    </xf>
    <xf numFmtId="0" fontId="237" fillId="3" borderId="2" xfId="0" applyFont="1" applyFill="1" applyBorder="1" applyAlignment="1">
      <alignment horizontal="center"/>
    </xf>
    <xf numFmtId="0" fontId="246" fillId="2" borderId="1" xfId="0" applyFont="1" applyFill="1" applyBorder="1"/>
    <xf numFmtId="0" fontId="246" fillId="3" borderId="4" xfId="0" applyFont="1" applyFill="1" applyBorder="1" applyAlignment="1">
      <alignment horizontal="center"/>
    </xf>
    <xf numFmtId="0" fontId="246" fillId="3" borderId="2" xfId="0" applyFont="1" applyFill="1" applyBorder="1" applyAlignment="1">
      <alignment horizontal="center"/>
    </xf>
    <xf numFmtId="0" fontId="246" fillId="2" borderId="7" xfId="0" applyFont="1" applyFill="1" applyBorder="1" applyAlignment="1">
      <alignment horizontal="center"/>
    </xf>
    <xf numFmtId="0" fontId="237" fillId="2" borderId="0" xfId="0" applyFont="1" applyFill="1"/>
    <xf numFmtId="0" fontId="243" fillId="2" borderId="1" xfId="0" applyFont="1" applyFill="1" applyBorder="1" applyAlignment="1">
      <alignment horizontal="center"/>
    </xf>
    <xf numFmtId="0" fontId="0" fillId="3" borderId="0" xfId="0" applyFont="1" applyFill="1"/>
    <xf numFmtId="0" fontId="0" fillId="3" borderId="8" xfId="0" applyFill="1" applyBorder="1" applyAlignment="1">
      <alignment horizontal="center"/>
    </xf>
    <xf numFmtId="0" fontId="237" fillId="2" borderId="4" xfId="0" applyFont="1" applyFill="1" applyBorder="1" applyAlignment="1">
      <alignment horizontal="center"/>
    </xf>
    <xf numFmtId="0" fontId="237" fillId="2" borderId="8" xfId="0" applyFont="1" applyFill="1" applyBorder="1" applyAlignment="1">
      <alignment horizontal="center"/>
    </xf>
    <xf numFmtId="0" fontId="237" fillId="2" borderId="2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8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44" fillId="0" borderId="1" xfId="0" applyFont="1" applyBorder="1" applyAlignment="1">
      <alignment horizontal="center"/>
    </xf>
    <xf numFmtId="0" fontId="246" fillId="0" borderId="1" xfId="0" applyFont="1" applyBorder="1" applyAlignment="1">
      <alignment horizontal="center"/>
    </xf>
    <xf numFmtId="0" fontId="235" fillId="0" borderId="1" xfId="1" applyNumberFormat="1" applyFont="1" applyBorder="1" applyAlignment="1">
      <alignment horizontal="center"/>
    </xf>
    <xf numFmtId="0" fontId="0" fillId="0" borderId="9" xfId="0" applyBorder="1" applyAlignment="1"/>
    <xf numFmtId="0" fontId="0" fillId="0" borderId="9" xfId="0" applyBorder="1" applyAlignment="1">
      <alignment horizontal="center"/>
    </xf>
    <xf numFmtId="0" fontId="237" fillId="3" borderId="5" xfId="0" applyFont="1" applyFill="1" applyBorder="1" applyAlignment="1">
      <alignment horizontal="center"/>
    </xf>
    <xf numFmtId="0" fontId="237" fillId="3" borderId="0" xfId="0" applyFont="1" applyFill="1" applyAlignment="1">
      <alignment vertical="center" wrapText="1"/>
    </xf>
    <xf numFmtId="0" fontId="0" fillId="3" borderId="0" xfId="0" applyFont="1" applyFill="1" applyBorder="1"/>
    <xf numFmtId="0" fontId="0" fillId="3" borderId="0" xfId="0" applyFont="1" applyFill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37" fillId="0" borderId="1" xfId="0" applyFont="1" applyFill="1" applyBorder="1" applyAlignment="1">
      <alignment horizontal="center"/>
    </xf>
    <xf numFmtId="0" fontId="235" fillId="0" borderId="1" xfId="0" applyFont="1" applyFill="1" applyBorder="1" applyAlignment="1">
      <alignment horizontal="center"/>
    </xf>
    <xf numFmtId="166" fontId="0" fillId="0" borderId="1" xfId="1" applyNumberFormat="1" applyFont="1" applyBorder="1" applyAlignment="1">
      <alignment vertical="center"/>
    </xf>
    <xf numFmtId="0" fontId="0" fillId="0" borderId="1" xfId="0" applyFill="1" applyBorder="1" applyAlignment="1"/>
    <xf numFmtId="0" fontId="237" fillId="3" borderId="0" xfId="0" applyFont="1" applyFill="1" applyAlignment="1">
      <alignment horizontal="left"/>
    </xf>
    <xf numFmtId="0" fontId="237" fillId="0" borderId="1" xfId="0" applyFont="1" applyBorder="1" applyAlignment="1">
      <alignment horizontal="right"/>
    </xf>
    <xf numFmtId="1" fontId="237" fillId="0" borderId="1" xfId="0" applyNumberFormat="1" applyFont="1" applyBorder="1" applyAlignment="1">
      <alignment horizontal="left"/>
    </xf>
    <xf numFmtId="0" fontId="0" fillId="3" borderId="1" xfId="0" applyFont="1" applyFill="1" applyBorder="1"/>
    <xf numFmtId="0" fontId="237" fillId="3" borderId="1" xfId="0" applyFont="1" applyFill="1" applyBorder="1"/>
    <xf numFmtId="0" fontId="237" fillId="2" borderId="1" xfId="0" applyFont="1" applyFill="1" applyBorder="1"/>
    <xf numFmtId="167" fontId="0" fillId="3" borderId="1" xfId="0" applyNumberFormat="1" applyFont="1" applyFill="1" applyBorder="1" applyAlignment="1">
      <alignment horizontal="center"/>
    </xf>
    <xf numFmtId="1" fontId="0" fillId="3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1" fontId="0" fillId="3" borderId="1" xfId="0" applyNumberFormat="1" applyFont="1" applyFill="1" applyBorder="1" applyAlignment="1">
      <alignment horizontal="center" vertical="center"/>
    </xf>
    <xf numFmtId="0" fontId="237" fillId="3" borderId="0" xfId="0" applyFont="1" applyFill="1" applyBorder="1" applyAlignment="1">
      <alignment horizontal="center"/>
    </xf>
    <xf numFmtId="0" fontId="237" fillId="3" borderId="5" xfId="0" applyFont="1" applyFill="1" applyBorder="1"/>
    <xf numFmtId="0" fontId="0" fillId="4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237" fillId="5" borderId="1" xfId="0" applyFont="1" applyFill="1" applyBorder="1"/>
    <xf numFmtId="0" fontId="237" fillId="5" borderId="0" xfId="0" applyFont="1" applyFill="1"/>
    <xf numFmtId="0" fontId="236" fillId="3" borderId="0" xfId="0" applyFont="1" applyFill="1" applyAlignment="1">
      <alignment vertical="center" wrapText="1"/>
    </xf>
    <xf numFmtId="0" fontId="236" fillId="3" borderId="0" xfId="0" applyFont="1" applyFill="1"/>
    <xf numFmtId="0" fontId="238" fillId="2" borderId="0" xfId="0" applyFont="1" applyFill="1"/>
    <xf numFmtId="0" fontId="251" fillId="3" borderId="0" xfId="0" applyFont="1" applyFill="1"/>
    <xf numFmtId="0" fontId="248" fillId="3" borderId="0" xfId="0" applyFont="1" applyFill="1"/>
    <xf numFmtId="0" fontId="238" fillId="3" borderId="0" xfId="0" applyFont="1" applyFill="1" applyBorder="1"/>
    <xf numFmtId="0" fontId="238" fillId="3" borderId="0" xfId="0" applyFont="1" applyFill="1" applyAlignment="1">
      <alignment horizontal="center"/>
    </xf>
    <xf numFmtId="0" fontId="238" fillId="3" borderId="0" xfId="0" applyFont="1" applyFill="1" applyAlignment="1"/>
    <xf numFmtId="0" fontId="238" fillId="3" borderId="0" xfId="0" applyFont="1" applyFill="1" applyAlignment="1">
      <alignment horizontal="left"/>
    </xf>
    <xf numFmtId="0" fontId="238" fillId="3" borderId="0" xfId="0" applyFont="1" applyFill="1"/>
    <xf numFmtId="0" fontId="238" fillId="3" borderId="0" xfId="0" applyFont="1" applyFill="1" applyBorder="1" applyAlignment="1">
      <alignment horizontal="center"/>
    </xf>
    <xf numFmtId="0" fontId="236" fillId="3" borderId="1" xfId="0" applyFont="1" applyFill="1" applyBorder="1" applyAlignment="1">
      <alignment horizontal="center" vertical="center" wrapText="1"/>
    </xf>
    <xf numFmtId="0" fontId="251" fillId="3" borderId="1" xfId="0" applyFont="1" applyFill="1" applyBorder="1" applyAlignment="1">
      <alignment horizontal="center"/>
    </xf>
    <xf numFmtId="0" fontId="236" fillId="2" borderId="1" xfId="0" applyFont="1" applyFill="1" applyBorder="1" applyAlignment="1">
      <alignment horizontal="center"/>
    </xf>
    <xf numFmtId="0" fontId="238" fillId="3" borderId="1" xfId="0" applyFont="1" applyFill="1" applyBorder="1" applyAlignment="1"/>
    <xf numFmtId="0" fontId="238" fillId="3" borderId="1" xfId="0" applyFont="1" applyFill="1" applyBorder="1" applyAlignment="1">
      <alignment horizontal="left"/>
    </xf>
    <xf numFmtId="0" fontId="251" fillId="3" borderId="1" xfId="0" applyFont="1" applyFill="1" applyBorder="1" applyAlignment="1"/>
    <xf numFmtId="0" fontId="251" fillId="3" borderId="1" xfId="0" applyFont="1" applyFill="1" applyBorder="1" applyAlignment="1">
      <alignment horizontal="left"/>
    </xf>
    <xf numFmtId="2" fontId="238" fillId="3" borderId="1" xfId="0" applyNumberFormat="1" applyFont="1" applyFill="1" applyBorder="1" applyAlignment="1">
      <alignment horizontal="center"/>
    </xf>
    <xf numFmtId="0" fontId="236" fillId="2" borderId="1" xfId="0" applyFont="1" applyFill="1" applyBorder="1" applyAlignment="1"/>
    <xf numFmtId="0" fontId="236" fillId="2" borderId="1" xfId="0" applyFont="1" applyFill="1" applyBorder="1" applyAlignment="1">
      <alignment horizontal="left"/>
    </xf>
    <xf numFmtId="0" fontId="238" fillId="3" borderId="4" xfId="0" applyFont="1" applyFill="1" applyBorder="1" applyAlignment="1">
      <alignment horizontal="center"/>
    </xf>
    <xf numFmtId="0" fontId="238" fillId="3" borderId="2" xfId="0" applyFont="1" applyFill="1" applyBorder="1" applyAlignment="1">
      <alignment horizontal="center"/>
    </xf>
    <xf numFmtId="0" fontId="236" fillId="3" borderId="1" xfId="0" applyFont="1" applyFill="1" applyBorder="1"/>
    <xf numFmtId="0" fontId="238" fillId="3" borderId="1" xfId="0" applyFont="1" applyFill="1" applyBorder="1"/>
    <xf numFmtId="0" fontId="238" fillId="2" borderId="2" xfId="0" applyFont="1" applyFill="1" applyBorder="1" applyAlignment="1">
      <alignment horizontal="center"/>
    </xf>
    <xf numFmtId="0" fontId="238" fillId="3" borderId="3" xfId="0" applyFont="1" applyFill="1" applyBorder="1"/>
    <xf numFmtId="0" fontId="238" fillId="3" borderId="5" xfId="0" applyFont="1" applyFill="1" applyBorder="1"/>
    <xf numFmtId="0" fontId="248" fillId="3" borderId="1" xfId="0" applyFont="1" applyFill="1" applyBorder="1"/>
    <xf numFmtId="0" fontId="238" fillId="2" borderId="1" xfId="0" applyFont="1" applyFill="1" applyBorder="1"/>
    <xf numFmtId="0" fontId="236" fillId="2" borderId="2" xfId="0" applyFont="1" applyFill="1" applyBorder="1" applyAlignment="1">
      <alignment horizontal="center"/>
    </xf>
    <xf numFmtId="0" fontId="236" fillId="2" borderId="1" xfId="0" applyFont="1" applyFill="1" applyBorder="1"/>
    <xf numFmtId="0" fontId="236" fillId="2" borderId="0" xfId="0" applyFont="1" applyFill="1"/>
    <xf numFmtId="167" fontId="238" fillId="3" borderId="1" xfId="0" applyNumberFormat="1" applyFont="1" applyFill="1" applyBorder="1" applyAlignment="1">
      <alignment horizontal="center"/>
    </xf>
    <xf numFmtId="0" fontId="248" fillId="2" borderId="1" xfId="0" applyFont="1" applyFill="1" applyBorder="1" applyAlignment="1">
      <alignment horizontal="center"/>
    </xf>
    <xf numFmtId="1" fontId="238" fillId="3" borderId="1" xfId="0" applyNumberFormat="1" applyFont="1" applyFill="1" applyBorder="1" applyAlignment="1">
      <alignment horizontal="left"/>
    </xf>
    <xf numFmtId="0" fontId="248" fillId="2" borderId="1" xfId="0" applyFont="1" applyFill="1" applyBorder="1" applyAlignment="1"/>
    <xf numFmtId="0" fontId="0" fillId="3" borderId="1" xfId="0" applyFill="1" applyBorder="1" applyAlignment="1">
      <alignment horizontal="left"/>
    </xf>
    <xf numFmtId="0" fontId="246" fillId="3" borderId="1" xfId="0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1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vertical="center"/>
    </xf>
    <xf numFmtId="1" fontId="0" fillId="3" borderId="1" xfId="0" applyNumberFormat="1" applyFill="1" applyBorder="1" applyAlignment="1">
      <alignment horizontal="left" vertical="center"/>
    </xf>
    <xf numFmtId="0" fontId="251" fillId="3" borderId="1" xfId="0" applyFont="1" applyFill="1" applyBorder="1"/>
    <xf numFmtId="0" fontId="248" fillId="3" borderId="2" xfId="0" applyFont="1" applyFill="1" applyBorder="1" applyAlignment="1">
      <alignment horizontal="center"/>
    </xf>
    <xf numFmtId="0" fontId="251" fillId="3" borderId="2" xfId="0" applyFont="1" applyFill="1" applyBorder="1" applyAlignment="1">
      <alignment horizontal="center"/>
    </xf>
    <xf numFmtId="0" fontId="236" fillId="3" borderId="0" xfId="0" applyFont="1" applyFill="1" applyBorder="1" applyAlignment="1">
      <alignment horizontal="center"/>
    </xf>
    <xf numFmtId="0" fontId="251" fillId="3" borderId="0" xfId="0" applyFont="1" applyFill="1" applyBorder="1" applyAlignment="1">
      <alignment horizontal="center"/>
    </xf>
    <xf numFmtId="0" fontId="235" fillId="2" borderId="1" xfId="0" applyFont="1" applyFill="1" applyBorder="1" applyAlignment="1">
      <alignment horizontal="center"/>
    </xf>
    <xf numFmtId="1" fontId="235" fillId="2" borderId="5" xfId="0" applyNumberFormat="1" applyFont="1" applyFill="1" applyBorder="1" applyAlignment="1">
      <alignment horizontal="center"/>
    </xf>
    <xf numFmtId="0" fontId="248" fillId="2" borderId="0" xfId="0" applyFont="1" applyFill="1"/>
    <xf numFmtId="0" fontId="242" fillId="3" borderId="0" xfId="0" applyFont="1" applyFill="1"/>
    <xf numFmtId="0" fontId="236" fillId="3" borderId="4" xfId="0" applyFont="1" applyFill="1" applyBorder="1" applyAlignment="1">
      <alignment horizontal="center"/>
    </xf>
    <xf numFmtId="0" fontId="248" fillId="2" borderId="4" xfId="0" applyFont="1" applyFill="1" applyBorder="1" applyAlignment="1">
      <alignment horizontal="center"/>
    </xf>
    <xf numFmtId="0" fontId="238" fillId="2" borderId="1" xfId="0" applyFont="1" applyFill="1" applyBorder="1" applyAlignment="1">
      <alignment horizontal="center"/>
    </xf>
    <xf numFmtId="0" fontId="236" fillId="3" borderId="2" xfId="0" applyFont="1" applyFill="1" applyBorder="1" applyAlignment="1">
      <alignment horizontal="center"/>
    </xf>
    <xf numFmtId="0" fontId="248" fillId="2" borderId="2" xfId="0" applyFont="1" applyFill="1" applyBorder="1" applyAlignment="1">
      <alignment horizontal="center"/>
    </xf>
    <xf numFmtId="0" fontId="248" fillId="2" borderId="1" xfId="0" applyFont="1" applyFill="1" applyBorder="1"/>
    <xf numFmtId="0" fontId="251" fillId="3" borderId="0" xfId="0" applyFont="1" applyFill="1" applyAlignment="1">
      <alignment horizontal="center"/>
    </xf>
    <xf numFmtId="0" fontId="251" fillId="3" borderId="1" xfId="0" applyFont="1" applyFill="1" applyBorder="1" applyAlignment="1">
      <alignment horizontal="right"/>
    </xf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48" fillId="2" borderId="1" xfId="0" applyFont="1" applyFill="1" applyBorder="1" applyAlignment="1">
      <alignment horizontal="right"/>
    </xf>
    <xf numFmtId="0" fontId="238" fillId="3" borderId="2" xfId="0" applyFont="1" applyFill="1" applyBorder="1"/>
    <xf numFmtId="0" fontId="242" fillId="3" borderId="1" xfId="0" applyFont="1" applyFill="1" applyBorder="1" applyAlignment="1">
      <alignment horizontal="center"/>
    </xf>
    <xf numFmtId="0" fontId="242" fillId="3" borderId="1" xfId="0" applyFont="1" applyFill="1" applyBorder="1" applyAlignment="1">
      <alignment horizontal="right"/>
    </xf>
    <xf numFmtId="0" fontId="242" fillId="3" borderId="1" xfId="0" applyFont="1" applyFill="1" applyBorder="1" applyAlignment="1">
      <alignment horizontal="left"/>
    </xf>
    <xf numFmtId="1" fontId="236" fillId="2" borderId="1" xfId="0" applyNumberFormat="1" applyFont="1" applyFill="1" applyBorder="1" applyAlignment="1">
      <alignment horizontal="left"/>
    </xf>
    <xf numFmtId="0" fontId="238" fillId="3" borderId="1" xfId="0" applyFont="1" applyFill="1" applyBorder="1" applyAlignment="1">
      <alignment horizontal="right"/>
    </xf>
    <xf numFmtId="0" fontId="236" fillId="2" borderId="1" xfId="0" applyFont="1" applyFill="1" applyBorder="1" applyAlignment="1">
      <alignment horizontal="right"/>
    </xf>
    <xf numFmtId="0" fontId="236" fillId="3" borderId="1" xfId="0" applyFont="1" applyFill="1" applyBorder="1" applyAlignment="1"/>
    <xf numFmtId="0" fontId="242" fillId="3" borderId="1" xfId="0" applyFont="1" applyFill="1" applyBorder="1"/>
    <xf numFmtId="0" fontId="236" fillId="3" borderId="0" xfId="0" applyFont="1" applyFill="1" applyBorder="1" applyAlignment="1"/>
    <xf numFmtId="1" fontId="236" fillId="3" borderId="1" xfId="0" applyNumberFormat="1" applyFont="1" applyFill="1" applyBorder="1" applyAlignment="1">
      <alignment horizontal="center"/>
    </xf>
    <xf numFmtId="0" fontId="0" fillId="2" borderId="0" xfId="0" applyFont="1" applyFill="1"/>
    <xf numFmtId="0" fontId="252" fillId="3" borderId="1" xfId="0" applyFont="1" applyFill="1" applyBorder="1" applyAlignment="1">
      <alignment horizontal="center" vertical="center" wrapText="1"/>
    </xf>
    <xf numFmtId="0" fontId="0" fillId="2" borderId="1" xfId="0" applyFont="1" applyFill="1" applyBorder="1"/>
    <xf numFmtId="0" fontId="237" fillId="2" borderId="3" xfId="0" applyFont="1" applyFill="1" applyBorder="1" applyAlignment="1">
      <alignment horizontal="center"/>
    </xf>
    <xf numFmtId="0" fontId="237" fillId="2" borderId="3" xfId="0" applyFont="1" applyFill="1" applyBorder="1"/>
    <xf numFmtId="0" fontId="0" fillId="3" borderId="5" xfId="0" applyFont="1" applyFill="1" applyBorder="1" applyAlignment="1">
      <alignment horizontal="center"/>
    </xf>
    <xf numFmtId="2" fontId="237" fillId="3" borderId="5" xfId="0" applyNumberFormat="1" applyFont="1" applyFill="1" applyBorder="1" applyAlignment="1">
      <alignment horizontal="center"/>
    </xf>
    <xf numFmtId="2" fontId="0" fillId="3" borderId="0" xfId="0" applyNumberFormat="1" applyFont="1" applyFill="1" applyAlignment="1">
      <alignment horizontal="center"/>
    </xf>
    <xf numFmtId="0" fontId="0" fillId="3" borderId="5" xfId="0" applyFont="1" applyFill="1" applyBorder="1"/>
    <xf numFmtId="0" fontId="237" fillId="2" borderId="0" xfId="0" applyFont="1" applyFill="1" applyAlignment="1">
      <alignment horizontal="center"/>
    </xf>
    <xf numFmtId="0" fontId="237" fillId="2" borderId="6" xfId="0" applyFont="1" applyFill="1" applyBorder="1" applyAlignment="1"/>
    <xf numFmtId="0" fontId="237" fillId="2" borderId="0" xfId="0" applyFont="1" applyFill="1" applyBorder="1" applyAlignment="1"/>
    <xf numFmtId="0" fontId="0" fillId="3" borderId="2" xfId="0" applyFont="1" applyFill="1" applyBorder="1"/>
    <xf numFmtId="0" fontId="237" fillId="6" borderId="0" xfId="0" applyFont="1" applyFill="1"/>
    <xf numFmtId="0" fontId="237" fillId="6" borderId="1" xfId="0" applyFont="1" applyFill="1" applyBorder="1" applyAlignment="1">
      <alignment horizontal="center"/>
    </xf>
    <xf numFmtId="0" fontId="237" fillId="6" borderId="4" xfId="0" applyFont="1" applyFill="1" applyBorder="1" applyAlignment="1">
      <alignment horizontal="center"/>
    </xf>
    <xf numFmtId="0" fontId="237" fillId="6" borderId="2" xfId="0" applyFont="1" applyFill="1" applyBorder="1" applyAlignment="1">
      <alignment horizontal="center"/>
    </xf>
    <xf numFmtId="0" fontId="237" fillId="6" borderId="1" xfId="0" applyFont="1" applyFill="1" applyBorder="1"/>
    <xf numFmtId="10" fontId="0" fillId="3" borderId="1" xfId="0" applyNumberFormat="1" applyFill="1" applyBorder="1" applyAlignment="1">
      <alignment horizontal="center"/>
    </xf>
    <xf numFmtId="10" fontId="0" fillId="3" borderId="1" xfId="0" applyNumberFormat="1" applyFont="1" applyFill="1" applyBorder="1" applyAlignment="1">
      <alignment horizontal="center"/>
    </xf>
    <xf numFmtId="10" fontId="237" fillId="2" borderId="1" xfId="0" applyNumberFormat="1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237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0" xfId="0" applyFont="1" applyFill="1" applyAlignment="1">
      <alignment horizontal="center"/>
    </xf>
    <xf numFmtId="0" fontId="0" fillId="3" borderId="0" xfId="0" applyFont="1" applyFill="1" applyAlignment="1">
      <alignment vertical="center" wrapText="1"/>
    </xf>
    <xf numFmtId="0" fontId="253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240" fillId="3" borderId="0" xfId="0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 wrapText="1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/>
    <xf numFmtId="0" fontId="236" fillId="3" borderId="0" xfId="0" applyFont="1" applyFill="1" applyAlignment="1">
      <alignment horizontal="center"/>
    </xf>
    <xf numFmtId="0" fontId="236" fillId="3" borderId="0" xfId="0" applyFont="1" applyFill="1" applyBorder="1"/>
    <xf numFmtId="0" fontId="0" fillId="3" borderId="7" xfId="0" applyFont="1" applyFill="1" applyBorder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236" fillId="0" borderId="0" xfId="0" applyFont="1" applyBorder="1"/>
    <xf numFmtId="0" fontId="0" fillId="0" borderId="1" xfId="0" applyFont="1" applyBorder="1" applyAlignment="1">
      <alignment horizontal="center" vertical="center" wrapText="1"/>
    </xf>
    <xf numFmtId="0" fontId="25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236" fillId="0" borderId="0" xfId="0" applyFont="1" applyBorder="1" applyAlignment="1">
      <alignment horizontal="center" vertical="center" wrapText="1"/>
    </xf>
    <xf numFmtId="0" fontId="236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Font="1" applyBorder="1" applyAlignment="1">
      <alignment horizontal="center" vertical="center" wrapText="1"/>
    </xf>
    <xf numFmtId="0" fontId="236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40" fillId="0" borderId="1" xfId="0" applyFont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236" fillId="0" borderId="1" xfId="0" applyFont="1" applyBorder="1" applyAlignment="1">
      <alignment horizontal="center"/>
    </xf>
    <xf numFmtId="0" fontId="238" fillId="0" borderId="1" xfId="0" applyFont="1" applyBorder="1" applyAlignment="1">
      <alignment horizontal="center"/>
    </xf>
    <xf numFmtId="0" fontId="235" fillId="0" borderId="1" xfId="0" applyFont="1" applyBorder="1" applyAlignment="1">
      <alignment horizontal="center"/>
    </xf>
    <xf numFmtId="0" fontId="255" fillId="3" borderId="0" xfId="0" applyFont="1" applyFill="1"/>
    <xf numFmtId="0" fontId="256" fillId="3" borderId="0" xfId="0" applyFont="1" applyFill="1"/>
    <xf numFmtId="0" fontId="255" fillId="3" borderId="0" xfId="0" applyFont="1" applyFill="1" applyAlignment="1">
      <alignment horizontal="center"/>
    </xf>
    <xf numFmtId="0" fontId="238" fillId="0" borderId="1" xfId="0" applyFont="1" applyBorder="1" applyAlignment="1">
      <alignment horizontal="center"/>
    </xf>
    <xf numFmtId="1" fontId="257" fillId="0" borderId="1" xfId="0" applyNumberFormat="1" applyFont="1" applyBorder="1" applyAlignment="1">
      <alignment horizontal="center"/>
    </xf>
    <xf numFmtId="0" fontId="257" fillId="0" borderId="1" xfId="0" applyFont="1" applyBorder="1" applyAlignment="1">
      <alignment horizontal="center"/>
    </xf>
    <xf numFmtId="0" fontId="258" fillId="0" borderId="0" xfId="0" applyFont="1"/>
    <xf numFmtId="0" fontId="259" fillId="0" borderId="0" xfId="0" applyFont="1"/>
    <xf numFmtId="0" fontId="0" fillId="0" borderId="0" xfId="0" applyAlignment="1">
      <alignment horizontal="center"/>
    </xf>
    <xf numFmtId="0" fontId="259" fillId="0" borderId="0" xfId="0" applyFont="1" applyAlignment="1"/>
    <xf numFmtId="0" fontId="260" fillId="3" borderId="1" xfId="0" applyFont="1" applyFill="1" applyBorder="1" applyAlignment="1">
      <alignment horizontal="center"/>
    </xf>
    <xf numFmtId="0" fontId="255" fillId="3" borderId="1" xfId="0" applyFont="1" applyFill="1" applyBorder="1" applyAlignment="1">
      <alignment horizontal="center"/>
    </xf>
    <xf numFmtId="0" fontId="261" fillId="3" borderId="1" xfId="0" applyFont="1" applyFill="1" applyBorder="1" applyAlignment="1">
      <alignment horizontal="center"/>
    </xf>
    <xf numFmtId="1" fontId="259" fillId="0" borderId="0" xfId="0" applyNumberFormat="1" applyFont="1"/>
    <xf numFmtId="0" fontId="257" fillId="3" borderId="1" xfId="0" applyFont="1" applyFill="1" applyBorder="1"/>
    <xf numFmtId="0" fontId="257" fillId="3" borderId="0" xfId="0" applyFont="1" applyFill="1"/>
    <xf numFmtId="0" fontId="262" fillId="3" borderId="0" xfId="0" applyFont="1" applyFill="1"/>
    <xf numFmtId="0" fontId="0" fillId="2" borderId="7" xfId="0" applyFill="1" applyBorder="1" applyAlignment="1">
      <alignment horizontal="center"/>
    </xf>
    <xf numFmtId="2" fontId="236" fillId="3" borderId="5" xfId="0" applyNumberFormat="1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2" fillId="3" borderId="1" xfId="0" applyFont="1" applyFill="1" applyBorder="1" applyAlignment="1">
      <alignment horizontal="center"/>
    </xf>
    <xf numFmtId="0" fontId="261" fillId="2" borderId="1" xfId="0" applyFont="1" applyFill="1" applyBorder="1" applyAlignment="1">
      <alignment horizontal="center"/>
    </xf>
    <xf numFmtId="0" fontId="260" fillId="2" borderId="1" xfId="0" applyFont="1" applyFill="1" applyBorder="1" applyAlignment="1">
      <alignment horizontal="center"/>
    </xf>
    <xf numFmtId="0" fontId="260" fillId="3" borderId="0" xfId="0" applyFont="1" applyFill="1"/>
    <xf numFmtId="0" fontId="264" fillId="0" borderId="0" xfId="0" applyFont="1" applyAlignment="1">
      <alignment horizontal="center"/>
    </xf>
    <xf numFmtId="0" fontId="264" fillId="0" borderId="1" xfId="0" applyFont="1" applyBorder="1" applyAlignment="1">
      <alignment horizontal="center"/>
    </xf>
    <xf numFmtId="0" fontId="262" fillId="0" borderId="1" xfId="0" applyFont="1" applyBorder="1" applyAlignment="1">
      <alignment horizontal="center"/>
    </xf>
    <xf numFmtId="0" fontId="262" fillId="0" borderId="0" xfId="0" applyFont="1" applyAlignment="1">
      <alignment horizontal="center"/>
    </xf>
    <xf numFmtId="0" fontId="265" fillId="0" borderId="0" xfId="0" applyFont="1"/>
    <xf numFmtId="2" fontId="264" fillId="0" borderId="1" xfId="0" applyNumberFormat="1" applyFont="1" applyBorder="1" applyAlignment="1">
      <alignment horizontal="center"/>
    </xf>
    <xf numFmtId="1" fontId="264" fillId="0" borderId="1" xfId="0" applyNumberFormat="1" applyFont="1" applyBorder="1" applyAlignment="1">
      <alignment horizontal="center"/>
    </xf>
    <xf numFmtId="0" fontId="257" fillId="0" borderId="0" xfId="0" applyFont="1"/>
    <xf numFmtId="0" fontId="221" fillId="3" borderId="1" xfId="0" applyFont="1" applyFill="1" applyBorder="1" applyAlignment="1">
      <alignment horizontal="center"/>
    </xf>
    <xf numFmtId="0" fontId="220" fillId="3" borderId="1" xfId="0" applyFont="1" applyFill="1" applyBorder="1" applyAlignment="1">
      <alignment horizontal="center"/>
    </xf>
    <xf numFmtId="0" fontId="219" fillId="3" borderId="1" xfId="0" applyFont="1" applyFill="1" applyBorder="1" applyAlignment="1">
      <alignment horizontal="center"/>
    </xf>
    <xf numFmtId="0" fontId="218" fillId="3" borderId="1" xfId="0" applyFont="1" applyFill="1" applyBorder="1" applyAlignment="1">
      <alignment horizontal="center"/>
    </xf>
    <xf numFmtId="0" fontId="217" fillId="3" borderId="1" xfId="0" applyFont="1" applyFill="1" applyBorder="1" applyAlignment="1">
      <alignment horizontal="center"/>
    </xf>
    <xf numFmtId="0" fontId="216" fillId="3" borderId="1" xfId="0" applyFont="1" applyFill="1" applyBorder="1" applyAlignment="1">
      <alignment horizontal="center"/>
    </xf>
    <xf numFmtId="0" fontId="215" fillId="3" borderId="1" xfId="0" applyFont="1" applyFill="1" applyBorder="1" applyAlignment="1">
      <alignment horizontal="center"/>
    </xf>
    <xf numFmtId="0" fontId="214" fillId="3" borderId="1" xfId="0" applyFont="1" applyFill="1" applyBorder="1" applyAlignment="1">
      <alignment horizontal="center"/>
    </xf>
    <xf numFmtId="0" fontId="213" fillId="3" borderId="1" xfId="0" applyFont="1" applyFill="1" applyBorder="1" applyAlignment="1">
      <alignment horizontal="center"/>
    </xf>
    <xf numFmtId="0" fontId="211" fillId="3" borderId="1" xfId="0" applyFont="1" applyFill="1" applyBorder="1" applyAlignment="1">
      <alignment horizontal="center"/>
    </xf>
    <xf numFmtId="0" fontId="210" fillId="3" borderId="1" xfId="0" applyFont="1" applyFill="1" applyBorder="1" applyAlignment="1">
      <alignment horizontal="center"/>
    </xf>
    <xf numFmtId="0" fontId="209" fillId="3" borderId="1" xfId="0" applyFont="1" applyFill="1" applyBorder="1" applyAlignment="1">
      <alignment horizontal="center"/>
    </xf>
    <xf numFmtId="0" fontId="208" fillId="3" borderId="1" xfId="0" applyFont="1" applyFill="1" applyBorder="1" applyAlignment="1">
      <alignment horizontal="center"/>
    </xf>
    <xf numFmtId="0" fontId="207" fillId="3" borderId="1" xfId="0" applyFont="1" applyFill="1" applyBorder="1" applyAlignment="1">
      <alignment horizontal="center"/>
    </xf>
    <xf numFmtId="0" fontId="206" fillId="3" borderId="1" xfId="0" applyFont="1" applyFill="1" applyBorder="1" applyAlignment="1">
      <alignment horizontal="center"/>
    </xf>
    <xf numFmtId="0" fontId="205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12" fillId="3" borderId="1" xfId="0" applyFont="1" applyFill="1" applyBorder="1" applyAlignment="1">
      <alignment horizontal="center"/>
    </xf>
    <xf numFmtId="0" fontId="265" fillId="0" borderId="1" xfId="0" applyFont="1" applyBorder="1" applyAlignment="1">
      <alignment horizontal="center"/>
    </xf>
    <xf numFmtId="0" fontId="266" fillId="0" borderId="1" xfId="0" applyFont="1" applyBorder="1" applyAlignment="1">
      <alignment horizontal="center"/>
    </xf>
    <xf numFmtId="0" fontId="266" fillId="0" borderId="1" xfId="0" applyFont="1" applyFill="1" applyBorder="1" applyAlignment="1">
      <alignment horizontal="center"/>
    </xf>
    <xf numFmtId="0" fontId="204" fillId="3" borderId="1" xfId="0" applyFont="1" applyFill="1" applyBorder="1" applyAlignment="1">
      <alignment horizontal="center"/>
    </xf>
    <xf numFmtId="0" fontId="203" fillId="3" borderId="1" xfId="0" applyFont="1" applyFill="1" applyBorder="1" applyAlignment="1">
      <alignment horizontal="center"/>
    </xf>
    <xf numFmtId="0" fontId="202" fillId="3" borderId="1" xfId="0" applyFont="1" applyFill="1" applyBorder="1" applyAlignment="1">
      <alignment horizontal="center"/>
    </xf>
    <xf numFmtId="0" fontId="201" fillId="3" borderId="1" xfId="0" applyFont="1" applyFill="1" applyBorder="1" applyAlignment="1">
      <alignment horizontal="center"/>
    </xf>
    <xf numFmtId="0" fontId="200" fillId="3" borderId="1" xfId="0" applyFont="1" applyFill="1" applyBorder="1" applyAlignment="1">
      <alignment horizontal="center"/>
    </xf>
    <xf numFmtId="0" fontId="199" fillId="3" borderId="1" xfId="0" applyFont="1" applyFill="1" applyBorder="1" applyAlignment="1">
      <alignment horizontal="center"/>
    </xf>
    <xf numFmtId="0" fontId="198" fillId="3" borderId="1" xfId="0" applyFont="1" applyFill="1" applyBorder="1" applyAlignment="1">
      <alignment horizontal="center"/>
    </xf>
    <xf numFmtId="0" fontId="197" fillId="3" borderId="1" xfId="0" applyFont="1" applyFill="1" applyBorder="1" applyAlignment="1">
      <alignment horizontal="center"/>
    </xf>
    <xf numFmtId="0" fontId="196" fillId="3" borderId="1" xfId="0" applyFont="1" applyFill="1" applyBorder="1" applyAlignment="1">
      <alignment horizontal="center"/>
    </xf>
    <xf numFmtId="0" fontId="195" fillId="3" borderId="1" xfId="0" applyFont="1" applyFill="1" applyBorder="1" applyAlignment="1">
      <alignment horizontal="center"/>
    </xf>
    <xf numFmtId="0" fontId="194" fillId="3" borderId="1" xfId="0" applyFont="1" applyFill="1" applyBorder="1" applyAlignment="1">
      <alignment horizontal="center"/>
    </xf>
    <xf numFmtId="0" fontId="193" fillId="3" borderId="1" xfId="0" applyFont="1" applyFill="1" applyBorder="1" applyAlignment="1">
      <alignment horizontal="center"/>
    </xf>
    <xf numFmtId="0" fontId="192" fillId="3" borderId="1" xfId="0" applyFont="1" applyFill="1" applyBorder="1" applyAlignment="1">
      <alignment horizontal="center"/>
    </xf>
    <xf numFmtId="0" fontId="191" fillId="3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62" fillId="0" borderId="5" xfId="0" applyFont="1" applyBorder="1" applyAlignment="1">
      <alignment horizontal="center"/>
    </xf>
    <xf numFmtId="0" fontId="264" fillId="0" borderId="5" xfId="0" applyFont="1" applyBorder="1" applyAlignment="1">
      <alignment horizontal="center"/>
    </xf>
    <xf numFmtId="0" fontId="0" fillId="3" borderId="5" xfId="0" applyFill="1" applyBorder="1"/>
    <xf numFmtId="0" fontId="190" fillId="3" borderId="1" xfId="0" applyFont="1" applyFill="1" applyBorder="1" applyAlignment="1">
      <alignment horizontal="center"/>
    </xf>
    <xf numFmtId="0" fontId="189" fillId="3" borderId="1" xfId="0" applyFont="1" applyFill="1" applyBorder="1" applyAlignment="1">
      <alignment horizontal="center"/>
    </xf>
    <xf numFmtId="0" fontId="188" fillId="3" borderId="1" xfId="0" applyFont="1" applyFill="1" applyBorder="1" applyAlignment="1">
      <alignment horizontal="center"/>
    </xf>
    <xf numFmtId="0" fontId="214" fillId="2" borderId="1" xfId="0" applyFont="1" applyFill="1" applyBorder="1" applyAlignment="1">
      <alignment horizontal="center"/>
    </xf>
    <xf numFmtId="0" fontId="215" fillId="2" borderId="1" xfId="0" applyFont="1" applyFill="1" applyBorder="1" applyAlignment="1">
      <alignment horizontal="center"/>
    </xf>
    <xf numFmtId="0" fontId="260" fillId="2" borderId="0" xfId="0" applyFont="1" applyFill="1"/>
    <xf numFmtId="0" fontId="208" fillId="2" borderId="1" xfId="0" applyFont="1" applyFill="1" applyBorder="1" applyAlignment="1">
      <alignment horizontal="center"/>
    </xf>
    <xf numFmtId="0" fontId="207" fillId="2" borderId="1" xfId="0" applyFont="1" applyFill="1" applyBorder="1" applyAlignment="1">
      <alignment horizontal="center"/>
    </xf>
    <xf numFmtId="0" fontId="206" fillId="2" borderId="1" xfId="0" applyFont="1" applyFill="1" applyBorder="1" applyAlignment="1">
      <alignment horizontal="center"/>
    </xf>
    <xf numFmtId="0" fontId="194" fillId="2" borderId="1" xfId="0" applyFont="1" applyFill="1" applyBorder="1" applyAlignment="1">
      <alignment horizontal="center"/>
    </xf>
    <xf numFmtId="0" fontId="192" fillId="2" borderId="1" xfId="0" applyFont="1" applyFill="1" applyBorder="1" applyAlignment="1">
      <alignment horizontal="center"/>
    </xf>
    <xf numFmtId="0" fontId="187" fillId="3" borderId="1" xfId="0" applyFont="1" applyFill="1" applyBorder="1" applyAlignment="1">
      <alignment horizontal="center"/>
    </xf>
    <xf numFmtId="0" fontId="186" fillId="3" borderId="1" xfId="0" applyFont="1" applyFill="1" applyBorder="1" applyAlignment="1">
      <alignment horizontal="center"/>
    </xf>
    <xf numFmtId="0" fontId="236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34" fillId="3" borderId="1" xfId="0" applyFont="1" applyFill="1" applyBorder="1" applyAlignment="1">
      <alignment horizontal="center"/>
    </xf>
    <xf numFmtId="0" fontId="233" fillId="3" borderId="1" xfId="0" applyFont="1" applyFill="1" applyBorder="1" applyAlignment="1">
      <alignment horizontal="center"/>
    </xf>
    <xf numFmtId="0" fontId="232" fillId="3" borderId="1" xfId="0" applyFont="1" applyFill="1" applyBorder="1" applyAlignment="1">
      <alignment horizontal="center"/>
    </xf>
    <xf numFmtId="0" fontId="231" fillId="3" borderId="1" xfId="0" applyFont="1" applyFill="1" applyBorder="1" applyAlignment="1">
      <alignment horizontal="center"/>
    </xf>
    <xf numFmtId="0" fontId="230" fillId="3" borderId="1" xfId="0" applyFont="1" applyFill="1" applyBorder="1" applyAlignment="1">
      <alignment horizontal="center"/>
    </xf>
    <xf numFmtId="0" fontId="229" fillId="3" borderId="1" xfId="0" applyFont="1" applyFill="1" applyBorder="1" applyAlignment="1">
      <alignment horizontal="center"/>
    </xf>
    <xf numFmtId="0" fontId="263" fillId="3" borderId="1" xfId="0" applyFont="1" applyFill="1" applyBorder="1" applyAlignment="1">
      <alignment horizontal="center"/>
    </xf>
    <xf numFmtId="0" fontId="263" fillId="3" borderId="0" xfId="0" applyFont="1" applyFill="1"/>
    <xf numFmtId="0" fontId="228" fillId="3" borderId="1" xfId="0" applyFont="1" applyFill="1" applyBorder="1" applyAlignment="1">
      <alignment horizontal="center"/>
    </xf>
    <xf numFmtId="0" fontId="226" fillId="3" borderId="1" xfId="0" applyFont="1" applyFill="1" applyBorder="1" applyAlignment="1">
      <alignment horizontal="center"/>
    </xf>
    <xf numFmtId="0" fontId="227" fillId="3" borderId="1" xfId="0" applyFont="1" applyFill="1" applyBorder="1" applyAlignment="1">
      <alignment horizontal="center"/>
    </xf>
    <xf numFmtId="0" fontId="225" fillId="3" borderId="1" xfId="0" applyFont="1" applyFill="1" applyBorder="1" applyAlignment="1">
      <alignment horizontal="center"/>
    </xf>
    <xf numFmtId="0" fontId="224" fillId="3" borderId="1" xfId="0" applyFont="1" applyFill="1" applyBorder="1" applyAlignment="1">
      <alignment horizontal="center"/>
    </xf>
    <xf numFmtId="0" fontId="223" fillId="3" borderId="1" xfId="0" applyFont="1" applyFill="1" applyBorder="1" applyAlignment="1">
      <alignment horizontal="center"/>
    </xf>
    <xf numFmtId="2" fontId="236" fillId="3" borderId="1" xfId="0" applyNumberFormat="1" applyFont="1" applyFill="1" applyBorder="1" applyAlignment="1">
      <alignment horizontal="center"/>
    </xf>
    <xf numFmtId="1" fontId="248" fillId="3" borderId="1" xfId="0" applyNumberFormat="1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191" fillId="2" borderId="1" xfId="0" applyFont="1" applyFill="1" applyBorder="1" applyAlignment="1">
      <alignment horizontal="center"/>
    </xf>
    <xf numFmtId="0" fontId="185" fillId="3" borderId="1" xfId="0" applyFont="1" applyFill="1" applyBorder="1" applyAlignment="1">
      <alignment horizontal="center"/>
    </xf>
    <xf numFmtId="0" fontId="266" fillId="0" borderId="1" xfId="0" applyFont="1" applyBorder="1" applyAlignment="1">
      <alignment horizontal="center"/>
    </xf>
    <xf numFmtId="0" fontId="255" fillId="0" borderId="1" xfId="0" applyFont="1" applyBorder="1" applyAlignment="1">
      <alignment horizontal="center"/>
    </xf>
    <xf numFmtId="0" fontId="255" fillId="0" borderId="2" xfId="0" applyFont="1" applyBorder="1" applyAlignment="1">
      <alignment horizontal="center"/>
    </xf>
    <xf numFmtId="0" fontId="184" fillId="3" borderId="1" xfId="0" applyFont="1" applyFill="1" applyBorder="1" applyAlignment="1">
      <alignment horizontal="center"/>
    </xf>
    <xf numFmtId="0" fontId="257" fillId="0" borderId="1" xfId="0" applyFont="1" applyBorder="1" applyAlignment="1">
      <alignment horizontal="center"/>
    </xf>
    <xf numFmtId="0" fontId="183" fillId="3" borderId="1" xfId="0" applyFont="1" applyFill="1" applyBorder="1" applyAlignment="1">
      <alignment horizontal="center"/>
    </xf>
    <xf numFmtId="0" fontId="182" fillId="3" borderId="1" xfId="0" applyFont="1" applyFill="1" applyBorder="1" applyAlignment="1">
      <alignment horizontal="center"/>
    </xf>
    <xf numFmtId="0" fontId="181" fillId="3" borderId="1" xfId="0" applyFont="1" applyFill="1" applyBorder="1" applyAlignment="1">
      <alignment horizontal="center"/>
    </xf>
    <xf numFmtId="0" fontId="180" fillId="3" borderId="1" xfId="0" applyFont="1" applyFill="1" applyBorder="1" applyAlignment="1">
      <alignment horizontal="center"/>
    </xf>
    <xf numFmtId="0" fontId="179" fillId="3" borderId="1" xfId="0" applyFont="1" applyFill="1" applyBorder="1" applyAlignment="1">
      <alignment horizontal="center"/>
    </xf>
    <xf numFmtId="0" fontId="178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177" fillId="3" borderId="1" xfId="0" applyFont="1" applyFill="1" applyBorder="1" applyAlignment="1">
      <alignment horizontal="center"/>
    </xf>
    <xf numFmtId="0" fontId="176" fillId="3" borderId="1" xfId="0" applyFont="1" applyFill="1" applyBorder="1" applyAlignment="1">
      <alignment horizontal="center"/>
    </xf>
    <xf numFmtId="0" fontId="175" fillId="3" borderId="1" xfId="0" applyFont="1" applyFill="1" applyBorder="1" applyAlignment="1">
      <alignment horizontal="center"/>
    </xf>
    <xf numFmtId="0" fontId="174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173" fillId="3" borderId="1" xfId="0" applyFont="1" applyFill="1" applyBorder="1" applyAlignment="1">
      <alignment horizontal="center"/>
    </xf>
    <xf numFmtId="0" fontId="172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171" fillId="3" borderId="1" xfId="0" applyFont="1" applyFill="1" applyBorder="1" applyAlignment="1">
      <alignment horizontal="center"/>
    </xf>
    <xf numFmtId="0" fontId="170" fillId="3" borderId="1" xfId="0" applyFont="1" applyFill="1" applyBorder="1" applyAlignment="1">
      <alignment horizontal="center"/>
    </xf>
    <xf numFmtId="0" fontId="169" fillId="3" borderId="1" xfId="0" applyFont="1" applyFill="1" applyBorder="1" applyAlignment="1">
      <alignment horizontal="center"/>
    </xf>
    <xf numFmtId="0" fontId="168" fillId="3" borderId="1" xfId="0" applyFont="1" applyFill="1" applyBorder="1" applyAlignment="1">
      <alignment horizontal="center"/>
    </xf>
    <xf numFmtId="0" fontId="167" fillId="3" borderId="1" xfId="0" applyFont="1" applyFill="1" applyBorder="1" applyAlignment="1">
      <alignment horizontal="center"/>
    </xf>
    <xf numFmtId="0" fontId="236" fillId="0" borderId="1" xfId="0" applyFont="1" applyBorder="1" applyAlignment="1">
      <alignment horizontal="center"/>
    </xf>
    <xf numFmtId="0" fontId="166" fillId="3" borderId="1" xfId="0" applyFont="1" applyFill="1" applyBorder="1" applyAlignment="1">
      <alignment horizontal="center"/>
    </xf>
    <xf numFmtId="0" fontId="165" fillId="3" borderId="1" xfId="0" applyFont="1" applyFill="1" applyBorder="1" applyAlignment="1">
      <alignment horizontal="center"/>
    </xf>
    <xf numFmtId="0" fontId="164" fillId="3" borderId="1" xfId="0" applyFont="1" applyFill="1" applyBorder="1" applyAlignment="1">
      <alignment horizontal="center"/>
    </xf>
    <xf numFmtId="0" fontId="163" fillId="3" borderId="1" xfId="0" applyFont="1" applyFill="1" applyBorder="1" applyAlignment="1">
      <alignment horizontal="center"/>
    </xf>
    <xf numFmtId="0" fontId="163" fillId="3" borderId="0" xfId="0" applyFont="1" applyFill="1"/>
    <xf numFmtId="0" fontId="162" fillId="3" borderId="1" xfId="0" applyFont="1" applyFill="1" applyBorder="1" applyAlignment="1">
      <alignment horizontal="center"/>
    </xf>
    <xf numFmtId="0" fontId="161" fillId="3" borderId="1" xfId="0" applyFont="1" applyFill="1" applyBorder="1" applyAlignment="1">
      <alignment horizontal="center"/>
    </xf>
    <xf numFmtId="0" fontId="160" fillId="3" borderId="1" xfId="0" applyFont="1" applyFill="1" applyBorder="1" applyAlignment="1">
      <alignment horizontal="center"/>
    </xf>
    <xf numFmtId="0" fontId="159" fillId="3" borderId="1" xfId="0" applyFont="1" applyFill="1" applyBorder="1" applyAlignment="1">
      <alignment horizontal="center"/>
    </xf>
    <xf numFmtId="0" fontId="158" fillId="3" borderId="1" xfId="0" applyFont="1" applyFill="1" applyBorder="1" applyAlignment="1">
      <alignment horizontal="center"/>
    </xf>
    <xf numFmtId="0" fontId="157" fillId="3" borderId="1" xfId="0" applyFont="1" applyFill="1" applyBorder="1" applyAlignment="1">
      <alignment horizontal="center"/>
    </xf>
    <xf numFmtId="0" fontId="156" fillId="3" borderId="1" xfId="0" applyFont="1" applyFill="1" applyBorder="1" applyAlignment="1">
      <alignment horizontal="center"/>
    </xf>
    <xf numFmtId="0" fontId="155" fillId="3" borderId="1" xfId="0" applyFont="1" applyFill="1" applyBorder="1" applyAlignment="1">
      <alignment horizontal="center"/>
    </xf>
    <xf numFmtId="0" fontId="154" fillId="3" borderId="1" xfId="0" applyFont="1" applyFill="1" applyBorder="1" applyAlignment="1">
      <alignment horizontal="center"/>
    </xf>
    <xf numFmtId="0" fontId="153" fillId="3" borderId="1" xfId="0" applyFont="1" applyFill="1" applyBorder="1" applyAlignment="1">
      <alignment horizontal="center"/>
    </xf>
    <xf numFmtId="0" fontId="152" fillId="3" borderId="1" xfId="0" applyFont="1" applyFill="1" applyBorder="1" applyAlignment="1">
      <alignment horizontal="center"/>
    </xf>
    <xf numFmtId="0" fontId="151" fillId="3" borderId="1" xfId="0" applyFont="1" applyFill="1" applyBorder="1" applyAlignment="1">
      <alignment horizontal="center"/>
    </xf>
    <xf numFmtId="0" fontId="150" fillId="3" borderId="1" xfId="0" applyFont="1" applyFill="1" applyBorder="1" applyAlignment="1">
      <alignment horizontal="center"/>
    </xf>
    <xf numFmtId="0" fontId="149" fillId="3" borderId="1" xfId="0" applyFont="1" applyFill="1" applyBorder="1" applyAlignment="1">
      <alignment horizontal="center"/>
    </xf>
    <xf numFmtId="0" fontId="148" fillId="3" borderId="1" xfId="0" applyFont="1" applyFill="1" applyBorder="1" applyAlignment="1">
      <alignment horizontal="center"/>
    </xf>
    <xf numFmtId="0" fontId="147" fillId="3" borderId="1" xfId="0" applyFont="1" applyFill="1" applyBorder="1" applyAlignment="1">
      <alignment horizontal="center"/>
    </xf>
    <xf numFmtId="0" fontId="146" fillId="3" borderId="1" xfId="0" applyFont="1" applyFill="1" applyBorder="1" applyAlignment="1">
      <alignment horizontal="center"/>
    </xf>
    <xf numFmtId="0" fontId="145" fillId="3" borderId="1" xfId="0" applyFont="1" applyFill="1" applyBorder="1" applyAlignment="1">
      <alignment horizontal="center"/>
    </xf>
    <xf numFmtId="0" fontId="144" fillId="3" borderId="1" xfId="0" applyFont="1" applyFill="1" applyBorder="1" applyAlignment="1">
      <alignment horizontal="center"/>
    </xf>
    <xf numFmtId="0" fontId="143" fillId="3" borderId="1" xfId="0" applyFont="1" applyFill="1" applyBorder="1" applyAlignment="1">
      <alignment horizontal="center"/>
    </xf>
    <xf numFmtId="0" fontId="142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57" fillId="0" borderId="1" xfId="0" applyFont="1" applyBorder="1" applyAlignment="1">
      <alignment horizontal="center"/>
    </xf>
    <xf numFmtId="0" fontId="236" fillId="0" borderId="1" xfId="0" applyFont="1" applyBorder="1" applyAlignment="1">
      <alignment horizontal="center"/>
    </xf>
    <xf numFmtId="0" fontId="266" fillId="0" borderId="1" xfId="0" applyFont="1" applyBorder="1" applyAlignment="1">
      <alignment horizontal="center"/>
    </xf>
    <xf numFmtId="0" fontId="141" fillId="3" borderId="1" xfId="0" applyFont="1" applyFill="1" applyBorder="1" applyAlignment="1">
      <alignment horizontal="center"/>
    </xf>
    <xf numFmtId="0" fontId="140" fillId="3" borderId="1" xfId="0" applyFont="1" applyFill="1" applyBorder="1" applyAlignment="1">
      <alignment horizontal="center"/>
    </xf>
    <xf numFmtId="0" fontId="139" fillId="3" borderId="1" xfId="0" applyFont="1" applyFill="1" applyBorder="1" applyAlignment="1">
      <alignment horizontal="center"/>
    </xf>
    <xf numFmtId="0" fontId="138" fillId="3" borderId="1" xfId="0" applyFont="1" applyFill="1" applyBorder="1" applyAlignment="1">
      <alignment horizontal="center"/>
    </xf>
    <xf numFmtId="0" fontId="137" fillId="3" borderId="1" xfId="0" applyFont="1" applyFill="1" applyBorder="1" applyAlignment="1">
      <alignment horizontal="center"/>
    </xf>
    <xf numFmtId="0" fontId="136" fillId="3" borderId="1" xfId="0" applyFont="1" applyFill="1" applyBorder="1" applyAlignment="1">
      <alignment horizontal="center"/>
    </xf>
    <xf numFmtId="0" fontId="135" fillId="3" borderId="1" xfId="0" applyFont="1" applyFill="1" applyBorder="1" applyAlignment="1">
      <alignment horizontal="center"/>
    </xf>
    <xf numFmtId="0" fontId="134" fillId="3" borderId="1" xfId="0" applyFont="1" applyFill="1" applyBorder="1" applyAlignment="1">
      <alignment horizontal="center"/>
    </xf>
    <xf numFmtId="0" fontId="133" fillId="3" borderId="1" xfId="0" applyFont="1" applyFill="1" applyBorder="1" applyAlignment="1">
      <alignment horizontal="center"/>
    </xf>
    <xf numFmtId="0" fontId="132" fillId="3" borderId="1" xfId="0" applyFont="1" applyFill="1" applyBorder="1" applyAlignment="1">
      <alignment horizontal="center"/>
    </xf>
    <xf numFmtId="0" fontId="131" fillId="3" borderId="1" xfId="0" applyFont="1" applyFill="1" applyBorder="1" applyAlignment="1">
      <alignment horizontal="center"/>
    </xf>
    <xf numFmtId="0" fontId="130" fillId="3" borderId="1" xfId="0" applyFont="1" applyFill="1" applyBorder="1" applyAlignment="1">
      <alignment horizontal="center"/>
    </xf>
    <xf numFmtId="0" fontId="129" fillId="3" borderId="1" xfId="0" applyFont="1" applyFill="1" applyBorder="1" applyAlignment="1">
      <alignment horizontal="center"/>
    </xf>
    <xf numFmtId="0" fontId="128" fillId="3" borderId="1" xfId="0" applyFont="1" applyFill="1" applyBorder="1" applyAlignment="1">
      <alignment horizontal="center"/>
    </xf>
    <xf numFmtId="0" fontId="127" fillId="3" borderId="1" xfId="0" applyFont="1" applyFill="1" applyBorder="1" applyAlignment="1">
      <alignment horizontal="center"/>
    </xf>
    <xf numFmtId="0" fontId="126" fillId="3" borderId="1" xfId="0" applyFont="1" applyFill="1" applyBorder="1" applyAlignment="1">
      <alignment horizontal="center"/>
    </xf>
    <xf numFmtId="0" fontId="125" fillId="3" borderId="1" xfId="0" applyFont="1" applyFill="1" applyBorder="1" applyAlignment="1">
      <alignment horizontal="center"/>
    </xf>
    <xf numFmtId="0" fontId="124" fillId="3" borderId="1" xfId="0" applyFont="1" applyFill="1" applyBorder="1" applyAlignment="1">
      <alignment horizontal="center"/>
    </xf>
    <xf numFmtId="0" fontId="123" fillId="3" borderId="1" xfId="0" applyFont="1" applyFill="1" applyBorder="1" applyAlignment="1">
      <alignment horizontal="center"/>
    </xf>
    <xf numFmtId="0" fontId="122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121" fillId="3" borderId="1" xfId="0" applyFont="1" applyFill="1" applyBorder="1" applyAlignment="1">
      <alignment horizontal="center"/>
    </xf>
    <xf numFmtId="0" fontId="120" fillId="3" borderId="1" xfId="0" applyFont="1" applyFill="1" applyBorder="1" applyAlignment="1">
      <alignment horizontal="center"/>
    </xf>
    <xf numFmtId="0" fontId="119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118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117" fillId="3" borderId="1" xfId="0" applyFont="1" applyFill="1" applyBorder="1" applyAlignment="1">
      <alignment horizontal="center"/>
    </xf>
    <xf numFmtId="0" fontId="116" fillId="3" borderId="1" xfId="0" applyFont="1" applyFill="1" applyBorder="1" applyAlignment="1">
      <alignment horizontal="center"/>
    </xf>
    <xf numFmtId="0" fontId="115" fillId="3" borderId="1" xfId="0" applyFont="1" applyFill="1" applyBorder="1" applyAlignment="1">
      <alignment horizontal="center"/>
    </xf>
    <xf numFmtId="0" fontId="114" fillId="3" borderId="1" xfId="0" applyFont="1" applyFill="1" applyBorder="1" applyAlignment="1">
      <alignment horizontal="center"/>
    </xf>
    <xf numFmtId="0" fontId="113" fillId="3" borderId="1" xfId="0" applyFont="1" applyFill="1" applyBorder="1" applyAlignment="1">
      <alignment horizontal="center"/>
    </xf>
    <xf numFmtId="0" fontId="112" fillId="3" borderId="1" xfId="0" applyFont="1" applyFill="1" applyBorder="1" applyAlignment="1">
      <alignment horizontal="center"/>
    </xf>
    <xf numFmtId="0" fontId="111" fillId="3" borderId="0" xfId="0" applyFont="1" applyFill="1"/>
    <xf numFmtId="0" fontId="110" fillId="3" borderId="1" xfId="0" applyFont="1" applyFill="1" applyBorder="1" applyAlignment="1">
      <alignment horizontal="center"/>
    </xf>
    <xf numFmtId="0" fontId="109" fillId="3" borderId="1" xfId="0" applyFont="1" applyFill="1" applyBorder="1" applyAlignment="1">
      <alignment horizontal="center"/>
    </xf>
    <xf numFmtId="0" fontId="108" fillId="3" borderId="1" xfId="0" applyFont="1" applyFill="1" applyBorder="1" applyAlignment="1">
      <alignment horizontal="center"/>
    </xf>
    <xf numFmtId="0" fontId="107" fillId="3" borderId="1" xfId="0" applyFont="1" applyFill="1" applyBorder="1" applyAlignment="1">
      <alignment horizontal="center"/>
    </xf>
    <xf numFmtId="0" fontId="106" fillId="3" borderId="1" xfId="0" applyFont="1" applyFill="1" applyBorder="1" applyAlignment="1">
      <alignment horizontal="center"/>
    </xf>
    <xf numFmtId="0" fontId="105" fillId="3" borderId="1" xfId="0" applyFont="1" applyFill="1" applyBorder="1" applyAlignment="1">
      <alignment horizontal="center"/>
    </xf>
    <xf numFmtId="0" fontId="104" fillId="3" borderId="1" xfId="0" applyFont="1" applyFill="1" applyBorder="1" applyAlignment="1">
      <alignment horizontal="center"/>
    </xf>
    <xf numFmtId="0" fontId="103" fillId="3" borderId="1" xfId="0" applyFont="1" applyFill="1" applyBorder="1" applyAlignment="1">
      <alignment horizontal="center"/>
    </xf>
    <xf numFmtId="0" fontId="102" fillId="3" borderId="1" xfId="0" applyFont="1" applyFill="1" applyBorder="1" applyAlignment="1">
      <alignment horizontal="center"/>
    </xf>
    <xf numFmtId="0" fontId="101" fillId="3" borderId="1" xfId="0" applyFont="1" applyFill="1" applyBorder="1" applyAlignment="1">
      <alignment horizontal="center"/>
    </xf>
    <xf numFmtId="0" fontId="100" fillId="3" borderId="1" xfId="0" applyFont="1" applyFill="1" applyBorder="1" applyAlignment="1">
      <alignment horizontal="center"/>
    </xf>
    <xf numFmtId="0" fontId="99" fillId="3" borderId="1" xfId="0" applyFont="1" applyFill="1" applyBorder="1" applyAlignment="1">
      <alignment horizontal="center"/>
    </xf>
    <xf numFmtId="0" fontId="98" fillId="3" borderId="1" xfId="0" applyFont="1" applyFill="1" applyBorder="1" applyAlignment="1">
      <alignment horizontal="center"/>
    </xf>
    <xf numFmtId="0" fontId="97" fillId="3" borderId="1" xfId="0" applyFont="1" applyFill="1" applyBorder="1" applyAlignment="1">
      <alignment horizontal="center"/>
    </xf>
    <xf numFmtId="0" fontId="96" fillId="3" borderId="1" xfId="0" applyFont="1" applyFill="1" applyBorder="1" applyAlignment="1">
      <alignment horizontal="center"/>
    </xf>
    <xf numFmtId="0" fontId="95" fillId="3" borderId="1" xfId="0" applyFont="1" applyFill="1" applyBorder="1" applyAlignment="1">
      <alignment horizontal="center"/>
    </xf>
    <xf numFmtId="0" fontId="94" fillId="3" borderId="1" xfId="0" applyFont="1" applyFill="1" applyBorder="1" applyAlignment="1">
      <alignment horizontal="center"/>
    </xf>
    <xf numFmtId="0" fontId="93" fillId="3" borderId="1" xfId="0" applyFont="1" applyFill="1" applyBorder="1" applyAlignment="1">
      <alignment horizontal="center"/>
    </xf>
    <xf numFmtId="0" fontId="92" fillId="3" borderId="1" xfId="0" applyFont="1" applyFill="1" applyBorder="1" applyAlignment="1">
      <alignment horizontal="center"/>
    </xf>
    <xf numFmtId="0" fontId="91" fillId="3" borderId="1" xfId="0" applyFont="1" applyFill="1" applyBorder="1" applyAlignment="1">
      <alignment horizontal="center"/>
    </xf>
    <xf numFmtId="0" fontId="90" fillId="3" borderId="1" xfId="0" applyFont="1" applyFill="1" applyBorder="1" applyAlignment="1">
      <alignment horizontal="center"/>
    </xf>
    <xf numFmtId="0" fontId="89" fillId="3" borderId="1" xfId="0" applyFont="1" applyFill="1" applyBorder="1" applyAlignment="1">
      <alignment horizontal="center"/>
    </xf>
    <xf numFmtId="0" fontId="88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36" fillId="0" borderId="1" xfId="0" applyFont="1" applyBorder="1" applyAlignment="1">
      <alignment horizontal="center"/>
    </xf>
    <xf numFmtId="0" fontId="266" fillId="0" borderId="1" xfId="0" applyFont="1" applyBorder="1" applyAlignment="1">
      <alignment horizontal="center"/>
    </xf>
    <xf numFmtId="0" fontId="8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5" xfId="0" applyFont="1" applyFill="1" applyBorder="1" applyAlignment="1">
      <alignment horizontal="center"/>
    </xf>
    <xf numFmtId="0" fontId="246" fillId="3" borderId="5" xfId="0" applyFont="1" applyFill="1" applyBorder="1"/>
    <xf numFmtId="2" fontId="248" fillId="3" borderId="5" xfId="0" applyNumberFormat="1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36" fillId="0" borderId="1" xfId="0" applyFont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36" fillId="0" borderId="1" xfId="0" applyFont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2" fontId="246" fillId="3" borderId="0" xfId="0" applyNumberFormat="1" applyFont="1" applyFill="1" applyBorder="1" applyAlignment="1">
      <alignment horizontal="center"/>
    </xf>
    <xf numFmtId="0" fontId="246" fillId="4" borderId="1" xfId="0" applyFont="1" applyFill="1" applyBorder="1" applyAlignment="1">
      <alignment horizontal="center"/>
    </xf>
    <xf numFmtId="0" fontId="236" fillId="3" borderId="1" xfId="0" applyFont="1" applyFill="1" applyBorder="1" applyAlignment="1">
      <alignment horizontal="center"/>
    </xf>
    <xf numFmtId="0" fontId="249" fillId="3" borderId="1" xfId="0" applyFont="1" applyFill="1" applyBorder="1" applyAlignment="1">
      <alignment horizontal="center"/>
    </xf>
    <xf numFmtId="0" fontId="235" fillId="0" borderId="1" xfId="0" applyFont="1" applyBorder="1" applyAlignment="1">
      <alignment horizontal="center"/>
    </xf>
    <xf numFmtId="0" fontId="246" fillId="4" borderId="0" xfId="0" applyFont="1" applyFill="1"/>
    <xf numFmtId="0" fontId="244" fillId="3" borderId="1" xfId="0" applyFont="1" applyFill="1" applyBorder="1" applyAlignment="1">
      <alignment horizontal="center" vertical="center" wrapText="1"/>
    </xf>
    <xf numFmtId="0" fontId="235" fillId="0" borderId="1" xfId="0" applyFont="1" applyBorder="1" applyAlignment="1">
      <alignment horizontal="center"/>
    </xf>
    <xf numFmtId="0" fontId="235" fillId="0" borderId="1" xfId="0" applyFont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2" fontId="242" fillId="0" borderId="0" xfId="0" applyNumberFormat="1" applyFont="1"/>
    <xf numFmtId="0" fontId="242" fillId="0" borderId="1" xfId="0" applyFont="1" applyBorder="1"/>
    <xf numFmtId="0" fontId="0" fillId="0" borderId="1" xfId="0" applyBorder="1"/>
    <xf numFmtId="0" fontId="249" fillId="3" borderId="5" xfId="0" applyFont="1" applyFill="1" applyBorder="1" applyAlignment="1">
      <alignment horizontal="center"/>
    </xf>
    <xf numFmtId="0" fontId="235" fillId="0" borderId="5" xfId="0" applyFont="1" applyBorder="1" applyAlignment="1">
      <alignment horizontal="center"/>
    </xf>
    <xf numFmtId="1" fontId="235" fillId="0" borderId="5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5" fillId="2" borderId="1" xfId="0" applyFont="1" applyFill="1" applyBorder="1" applyAlignment="1">
      <alignment horizontal="center"/>
    </xf>
    <xf numFmtId="0" fontId="243" fillId="2" borderId="0" xfId="0" applyFont="1" applyFill="1"/>
    <xf numFmtId="0" fontId="245" fillId="2" borderId="0" xfId="0" applyFont="1" applyFill="1"/>
    <xf numFmtId="0" fontId="243" fillId="2" borderId="7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3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24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3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35" fillId="0" borderId="1" xfId="0" applyFont="1" applyBorder="1" applyAlignment="1">
      <alignment horizontal="center"/>
    </xf>
    <xf numFmtId="0" fontId="250" fillId="3" borderId="1" xfId="0" applyFont="1" applyFill="1" applyBorder="1" applyAlignment="1">
      <alignment horizontal="center"/>
    </xf>
    <xf numFmtId="0" fontId="246" fillId="3" borderId="1" xfId="0" applyFont="1" applyFill="1" applyBorder="1" applyAlignment="1"/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2" fontId="246" fillId="3" borderId="1" xfId="0" applyNumberFormat="1" applyFont="1" applyFill="1" applyBorder="1" applyAlignment="1">
      <alignment horizontal="center"/>
    </xf>
    <xf numFmtId="2" fontId="244" fillId="3" borderId="1" xfId="0" applyNumberFormat="1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1" fontId="250" fillId="0" borderId="1" xfId="0" applyNumberFormat="1" applyFont="1" applyBorder="1" applyAlignment="1">
      <alignment horizontal="center"/>
    </xf>
    <xf numFmtId="0" fontId="25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0" xfId="0" applyFont="1" applyBorder="1" applyAlignment="1">
      <alignment horizontal="center"/>
    </xf>
    <xf numFmtId="0" fontId="243" fillId="0" borderId="0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0" borderId="4" xfId="0" applyFont="1" applyBorder="1" applyAlignment="1">
      <alignment horizontal="center"/>
    </xf>
    <xf numFmtId="1" fontId="246" fillId="0" borderId="1" xfId="0" applyNumberFormat="1" applyFont="1" applyBorder="1" applyAlignment="1">
      <alignment horizontal="center"/>
    </xf>
    <xf numFmtId="0" fontId="246" fillId="0" borderId="2" xfId="0" applyFont="1" applyBorder="1" applyAlignment="1">
      <alignment horizontal="center"/>
    </xf>
    <xf numFmtId="0" fontId="86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86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67" fillId="0" borderId="0" xfId="0" applyFont="1"/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3" fillId="0" borderId="1" xfId="0" applyFont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1" fontId="264" fillId="0" borderId="3" xfId="0" applyNumberFormat="1" applyFont="1" applyBorder="1" applyAlignment="1">
      <alignment horizontal="center"/>
    </xf>
    <xf numFmtId="0" fontId="264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36" fillId="0" borderId="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2" fontId="246" fillId="2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8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2" fontId="244" fillId="2" borderId="1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85" fillId="0" borderId="0" xfId="0" applyFont="1" applyBorder="1" applyAlignment="1">
      <alignment horizontal="center"/>
    </xf>
    <xf numFmtId="0" fontId="237" fillId="0" borderId="0" xfId="0" applyFont="1" applyBorder="1" applyAlignment="1"/>
    <xf numFmtId="0" fontId="85" fillId="0" borderId="0" xfId="0" applyFont="1"/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37" fillId="0" borderId="1" xfId="0" applyFont="1" applyBorder="1" applyAlignment="1"/>
    <xf numFmtId="0" fontId="237" fillId="3" borderId="0" xfId="0" applyFont="1" applyFill="1" applyBorder="1" applyAlignment="1">
      <alignment horizontal="center" vertical="center" wrapText="1"/>
    </xf>
    <xf numFmtId="0" fontId="250" fillId="0" borderId="5" xfId="0" applyFont="1" applyBorder="1" applyAlignment="1">
      <alignment horizontal="center"/>
    </xf>
    <xf numFmtId="1" fontId="264" fillId="0" borderId="7" xfId="0" applyNumberFormat="1" applyFont="1" applyBorder="1" applyAlignment="1">
      <alignment horizontal="center"/>
    </xf>
    <xf numFmtId="0" fontId="248" fillId="0" borderId="0" xfId="0" applyFont="1" applyBorder="1" applyAlignment="1">
      <alignment horizontal="center"/>
    </xf>
    <xf numFmtId="0" fontId="238" fillId="0" borderId="5" xfId="0" applyFont="1" applyBorder="1"/>
    <xf numFmtId="0" fontId="238" fillId="0" borderId="12" xfId="0" applyFont="1" applyBorder="1"/>
    <xf numFmtId="0" fontId="238" fillId="0" borderId="13" xfId="0" applyFont="1" applyBorder="1"/>
    <xf numFmtId="0" fontId="246" fillId="3" borderId="1" xfId="0" applyFont="1" applyFill="1" applyBorder="1" applyAlignment="1">
      <alignment horizontal="center"/>
    </xf>
    <xf numFmtId="0" fontId="246" fillId="3" borderId="5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 vertical="center" wrapText="1"/>
    </xf>
    <xf numFmtId="0" fontId="246" fillId="3" borderId="3" xfId="0" applyFont="1" applyFill="1" applyBorder="1" applyAlignment="1">
      <alignment horizontal="center" vertical="center" wrapText="1"/>
    </xf>
    <xf numFmtId="0" fontId="246" fillId="3" borderId="0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7" xfId="0" applyFont="1" applyFill="1" applyBorder="1" applyAlignment="1">
      <alignment horizontal="center" vertical="center" wrapText="1"/>
    </xf>
    <xf numFmtId="0" fontId="265" fillId="0" borderId="5" xfId="0" applyFont="1" applyBorder="1"/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1" fontId="238" fillId="2" borderId="1" xfId="0" applyNumberFormat="1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2" fontId="243" fillId="3" borderId="1" xfId="0" applyNumberFormat="1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3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4" xfId="0" applyFont="1" applyFill="1" applyBorder="1" applyAlignment="1">
      <alignment horizontal="center" vertical="center" wrapText="1"/>
    </xf>
    <xf numFmtId="0" fontId="250" fillId="3" borderId="5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36" fillId="0" borderId="1" xfId="0" applyFont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20" fontId="244" fillId="3" borderId="1" xfId="0" applyNumberFormat="1" applyFont="1" applyFill="1" applyBorder="1" applyAlignment="1">
      <alignment horizontal="center"/>
    </xf>
    <xf numFmtId="47" fontId="246" fillId="3" borderId="1" xfId="0" applyNumberFormat="1" applyFont="1" applyFill="1" applyBorder="1" applyAlignment="1">
      <alignment horizontal="center"/>
    </xf>
    <xf numFmtId="49" fontId="244" fillId="3" borderId="1" xfId="0" applyNumberFormat="1" applyFont="1" applyFill="1" applyBorder="1" applyAlignment="1">
      <alignment horizontal="center"/>
    </xf>
    <xf numFmtId="1" fontId="244" fillId="3" borderId="1" xfId="0" applyNumberFormat="1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38" fillId="0" borderId="1" xfId="0" applyFont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50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1" fontId="0" fillId="0" borderId="0" xfId="0" applyNumberFormat="1"/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1" fontId="258" fillId="0" borderId="0" xfId="0" applyNumberFormat="1" applyFont="1"/>
    <xf numFmtId="0" fontId="84" fillId="0" borderId="0" xfId="0" applyFont="1"/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83" fillId="0" borderId="0" xfId="0" applyFont="1"/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82" fillId="0" borderId="0" xfId="0" applyFont="1"/>
    <xf numFmtId="0" fontId="248" fillId="3" borderId="6" xfId="0" applyFont="1" applyFill="1" applyBorder="1" applyAlignment="1"/>
    <xf numFmtId="0" fontId="248" fillId="3" borderId="0" xfId="0" applyFont="1" applyFill="1" applyBorder="1" applyAlignment="1"/>
    <xf numFmtId="0" fontId="248" fillId="3" borderId="14" xfId="0" applyFont="1" applyFill="1" applyBorder="1" applyAlignment="1"/>
    <xf numFmtId="0" fontId="248" fillId="3" borderId="12" xfId="0" applyFont="1" applyFill="1" applyBorder="1" applyAlignment="1"/>
    <xf numFmtId="0" fontId="248" fillId="3" borderId="15" xfId="0" applyFont="1" applyFill="1" applyBorder="1" applyAlignment="1"/>
    <xf numFmtId="0" fontId="248" fillId="2" borderId="6" xfId="0" applyFont="1" applyFill="1" applyBorder="1" applyAlignment="1"/>
    <xf numFmtId="0" fontId="248" fillId="2" borderId="0" xfId="0" applyFont="1" applyFill="1" applyBorder="1" applyAlignment="1"/>
    <xf numFmtId="0" fontId="0" fillId="2" borderId="14" xfId="0" applyFill="1" applyBorder="1"/>
    <xf numFmtId="0" fontId="82" fillId="2" borderId="0" xfId="0" applyFont="1" applyFill="1" applyBorder="1"/>
    <xf numFmtId="0" fontId="0" fillId="2" borderId="0" xfId="0" applyFill="1" applyBorder="1"/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5" xfId="0" applyFont="1" applyFill="1" applyBorder="1" applyAlignment="1">
      <alignment horizontal="center" vertical="center" wrapText="1"/>
    </xf>
    <xf numFmtId="0" fontId="244" fillId="3" borderId="0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51" fillId="3" borderId="5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8" fillId="3" borderId="10" xfId="0" applyFont="1" applyFill="1" applyBorder="1" applyAlignment="1"/>
    <xf numFmtId="0" fontId="248" fillId="3" borderId="9" xfId="0" applyFont="1" applyFill="1" applyBorder="1" applyAlignment="1"/>
    <xf numFmtId="0" fontId="248" fillId="3" borderId="11" xfId="0" applyFont="1" applyFill="1" applyBorder="1" applyAlignment="1"/>
    <xf numFmtId="0" fontId="0" fillId="3" borderId="14" xfId="0" applyFill="1" applyBorder="1"/>
    <xf numFmtId="0" fontId="248" fillId="3" borderId="0" xfId="0" applyFont="1" applyFill="1" applyBorder="1" applyAlignment="1">
      <alignment horizontal="right"/>
    </xf>
    <xf numFmtId="0" fontId="244" fillId="3" borderId="1" xfId="0" applyFont="1" applyFill="1" applyBorder="1" applyAlignment="1">
      <alignment horizontal="center" vertical="center" wrapText="1"/>
    </xf>
    <xf numFmtId="0" fontId="81" fillId="0" borderId="0" xfId="0" applyFont="1"/>
    <xf numFmtId="0" fontId="246" fillId="2" borderId="1" xfId="0" applyFont="1" applyFill="1" applyBorder="1" applyAlignment="1">
      <alignment horizontal="center" vertical="center" wrapText="1"/>
    </xf>
    <xf numFmtId="0" fontId="81" fillId="2" borderId="0" xfId="0" applyFont="1" applyFill="1"/>
    <xf numFmtId="0" fontId="248" fillId="3" borderId="0" xfId="0" applyFont="1" applyFill="1" applyBorder="1" applyAlignment="1">
      <alignment horizontal="center"/>
    </xf>
    <xf numFmtId="0" fontId="80" fillId="0" borderId="0" xfId="0" applyFont="1" applyBorder="1"/>
    <xf numFmtId="0" fontId="244" fillId="3" borderId="1" xfId="0" applyFont="1" applyFill="1" applyBorder="1" applyAlignment="1">
      <alignment horizontal="center" vertical="center" wrapText="1"/>
    </xf>
    <xf numFmtId="0" fontId="24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8" fillId="3" borderId="1" xfId="0" applyFont="1" applyFill="1" applyBorder="1" applyAlignment="1">
      <alignment horizontal="center"/>
    </xf>
    <xf numFmtId="0" fontId="236" fillId="0" borderId="1" xfId="0" applyFont="1" applyBorder="1" applyAlignment="1">
      <alignment horizontal="center"/>
    </xf>
    <xf numFmtId="0" fontId="0" fillId="0" borderId="0" xfId="0" applyFill="1" applyBorder="1"/>
    <xf numFmtId="0" fontId="237" fillId="0" borderId="0" xfId="0" applyFont="1" applyBorder="1" applyAlignment="1">
      <alignment horizontal="center"/>
    </xf>
    <xf numFmtId="0" fontId="237" fillId="0" borderId="4" xfId="0" applyFont="1" applyBorder="1" applyAlignment="1">
      <alignment horizontal="center"/>
    </xf>
    <xf numFmtId="0" fontId="237" fillId="0" borderId="0" xfId="0" applyFont="1" applyBorder="1"/>
    <xf numFmtId="0" fontId="81" fillId="0" borderId="0" xfId="0" applyFont="1" applyBorder="1"/>
    <xf numFmtId="0" fontId="246" fillId="3" borderId="4" xfId="0" applyFont="1" applyFill="1" applyBorder="1" applyAlignment="1">
      <alignment horizontal="center" vertical="center" wrapText="1"/>
    </xf>
    <xf numFmtId="0" fontId="237" fillId="4" borderId="1" xfId="0" applyFont="1" applyFill="1" applyBorder="1" applyAlignment="1">
      <alignment horizontal="center"/>
    </xf>
    <xf numFmtId="0" fontId="79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0" xfId="0" applyFill="1" applyBorder="1"/>
    <xf numFmtId="0" fontId="236" fillId="4" borderId="7" xfId="0" applyFont="1" applyFill="1" applyBorder="1" applyAlignment="1">
      <alignment horizontal="center"/>
    </xf>
    <xf numFmtId="0" fontId="237" fillId="7" borderId="1" xfId="0" applyFont="1" applyFill="1" applyBorder="1" applyAlignment="1">
      <alignment horizontal="center"/>
    </xf>
    <xf numFmtId="0" fontId="79" fillId="7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237" fillId="7" borderId="1" xfId="0" applyFont="1" applyFill="1" applyBorder="1"/>
    <xf numFmtId="0" fontId="0" fillId="7" borderId="0" xfId="0" applyFill="1" applyBorder="1"/>
    <xf numFmtId="0" fontId="236" fillId="7" borderId="5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81" fillId="3" borderId="0" xfId="0" applyFont="1" applyFill="1"/>
    <xf numFmtId="0" fontId="237" fillId="3" borderId="0" xfId="0" applyFont="1" applyFill="1" applyBorder="1"/>
    <xf numFmtId="0" fontId="79" fillId="3" borderId="0" xfId="0" applyFont="1" applyFill="1" applyBorder="1"/>
    <xf numFmtId="0" fontId="237" fillId="3" borderId="11" xfId="0" applyFont="1" applyFill="1" applyBorder="1" applyAlignment="1">
      <alignment horizontal="center"/>
    </xf>
    <xf numFmtId="0" fontId="237" fillId="3" borderId="14" xfId="0" applyFont="1" applyFill="1" applyBorder="1" applyAlignment="1">
      <alignment horizontal="center"/>
    </xf>
    <xf numFmtId="0" fontId="237" fillId="3" borderId="13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6" fillId="3" borderId="2" xfId="0" applyFont="1" applyFill="1" applyBorder="1" applyAlignment="1">
      <alignment horizontal="center" vertical="center" wrapText="1"/>
    </xf>
    <xf numFmtId="0" fontId="248" fillId="3" borderId="5" xfId="0" applyFont="1" applyFill="1" applyBorder="1" applyAlignment="1">
      <alignment horizontal="center" vertical="center" wrapText="1"/>
    </xf>
    <xf numFmtId="0" fontId="248" fillId="3" borderId="13" xfId="0" applyFont="1" applyFill="1" applyBorder="1" applyAlignment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49" fontId="246" fillId="3" borderId="1" xfId="0" applyNumberFormat="1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3" xfId="0" applyFont="1" applyFill="1" applyBorder="1" applyAlignment="1">
      <alignment horizontal="center" vertical="center" wrapText="1"/>
    </xf>
    <xf numFmtId="0" fontId="248" fillId="3" borderId="1" xfId="0" applyFont="1" applyFill="1" applyBorder="1" applyAlignment="1">
      <alignment horizontal="center" vertical="center" wrapText="1"/>
    </xf>
    <xf numFmtId="1" fontId="250" fillId="0" borderId="5" xfId="0" applyNumberFormat="1" applyFont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78" fillId="3" borderId="0" xfId="0" applyFont="1" applyFill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81" fillId="3" borderId="0" xfId="0" applyFont="1" applyFill="1" applyBorder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6" fillId="3" borderId="1" xfId="0" applyFont="1" applyFill="1" applyBorder="1" applyAlignment="1">
      <alignment horizontal="center"/>
    </xf>
    <xf numFmtId="0" fontId="236" fillId="0" borderId="1" xfId="0" applyFont="1" applyBorder="1" applyAlignment="1">
      <alignment horizontal="center" vertical="center"/>
    </xf>
    <xf numFmtId="0" fontId="236" fillId="0" borderId="1" xfId="0" applyFont="1" applyBorder="1" applyAlignment="1">
      <alignment horizontal="center" vertical="center" wrapText="1"/>
    </xf>
    <xf numFmtId="2" fontId="246" fillId="2" borderId="1" xfId="0" applyNumberFormat="1" applyFont="1" applyFill="1" applyBorder="1" applyAlignment="1">
      <alignment horizontal="center" vertical="center" wrapText="1"/>
    </xf>
    <xf numFmtId="0" fontId="236" fillId="0" borderId="4" xfId="0" applyFont="1" applyBorder="1" applyAlignment="1">
      <alignment horizontal="center" vertical="center"/>
    </xf>
    <xf numFmtId="0" fontId="238" fillId="0" borderId="4" xfId="0" applyFont="1" applyBorder="1" applyAlignment="1">
      <alignment horizontal="center" vertical="center"/>
    </xf>
    <xf numFmtId="0" fontId="238" fillId="0" borderId="4" xfId="0" applyFont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8" fillId="3" borderId="1" xfId="0" applyFont="1" applyFill="1" applyBorder="1" applyAlignment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77" fillId="0" borderId="0" xfId="0" applyFont="1"/>
    <xf numFmtId="0" fontId="246" fillId="3" borderId="1" xfId="0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 vertical="center"/>
    </xf>
    <xf numFmtId="2" fontId="246" fillId="3" borderId="1" xfId="0" applyNumberFormat="1" applyFont="1" applyFill="1" applyBorder="1" applyAlignment="1">
      <alignment horizontal="center" vertical="center" wrapText="1"/>
    </xf>
    <xf numFmtId="1" fontId="246" fillId="3" borderId="1" xfId="0" applyNumberFormat="1" applyFont="1" applyFill="1" applyBorder="1" applyAlignment="1">
      <alignment horizontal="center" vertical="center" wrapText="1"/>
    </xf>
    <xf numFmtId="2" fontId="251" fillId="3" borderId="1" xfId="0" applyNumberFormat="1" applyFont="1" applyFill="1" applyBorder="1" applyAlignment="1">
      <alignment horizontal="center"/>
    </xf>
    <xf numFmtId="0" fontId="77" fillId="3" borderId="1" xfId="0" applyFont="1" applyFill="1" applyBorder="1" applyAlignment="1">
      <alignment horizontal="center"/>
    </xf>
    <xf numFmtId="1" fontId="77" fillId="3" borderId="1" xfId="0" applyNumberFormat="1" applyFont="1" applyFill="1" applyBorder="1" applyAlignment="1">
      <alignment horizontal="center"/>
    </xf>
    <xf numFmtId="0" fontId="77" fillId="3" borderId="0" xfId="0" applyFont="1" applyFill="1"/>
    <xf numFmtId="0" fontId="77" fillId="3" borderId="0" xfId="0" applyFont="1" applyFill="1" applyBorder="1"/>
    <xf numFmtId="0" fontId="77" fillId="0" borderId="0" xfId="0" applyFont="1" applyBorder="1"/>
    <xf numFmtId="0" fontId="77" fillId="0" borderId="1" xfId="0" applyFont="1" applyBorder="1" applyAlignment="1">
      <alignment horizontal="center"/>
    </xf>
    <xf numFmtId="2" fontId="77" fillId="0" borderId="1" xfId="0" applyNumberFormat="1" applyFont="1" applyBorder="1" applyAlignment="1">
      <alignment horizontal="center" vertical="center"/>
    </xf>
    <xf numFmtId="1" fontId="77" fillId="0" borderId="1" xfId="0" applyNumberFormat="1" applyFont="1" applyBorder="1" applyAlignment="1">
      <alignment horizontal="center"/>
    </xf>
    <xf numFmtId="0" fontId="77" fillId="0" borderId="5" xfId="0" applyFont="1" applyBorder="1"/>
    <xf numFmtId="0" fontId="236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8" fillId="3" borderId="1" xfId="0" applyFont="1" applyFill="1" applyBorder="1" applyAlignment="1">
      <alignment horizontal="center"/>
    </xf>
    <xf numFmtId="0" fontId="236" fillId="0" borderId="1" xfId="0" applyFont="1" applyBorder="1" applyAlignment="1">
      <alignment horizontal="center"/>
    </xf>
    <xf numFmtId="0" fontId="236" fillId="0" borderId="1" xfId="0" applyFont="1" applyBorder="1" applyAlignment="1">
      <alignment horizontal="center" vertical="center" wrapText="1"/>
    </xf>
    <xf numFmtId="0" fontId="77" fillId="0" borderId="0" xfId="0" applyFont="1" applyBorder="1" applyAlignment="1">
      <alignment horizontal="center"/>
    </xf>
    <xf numFmtId="0" fontId="77" fillId="3" borderId="0" xfId="0" applyFont="1" applyFill="1" applyBorder="1" applyAlignment="1">
      <alignment horizontal="center"/>
    </xf>
    <xf numFmtId="0" fontId="77" fillId="0" borderId="4" xfId="0" applyFont="1" applyBorder="1" applyAlignment="1">
      <alignment horizontal="center"/>
    </xf>
    <xf numFmtId="0" fontId="77" fillId="3" borderId="2" xfId="0" applyFont="1" applyFill="1" applyBorder="1" applyAlignment="1">
      <alignment horizontal="center"/>
    </xf>
    <xf numFmtId="0" fontId="77" fillId="0" borderId="2" xfId="0" applyFont="1" applyBorder="1" applyAlignment="1">
      <alignment horizontal="center"/>
    </xf>
    <xf numFmtId="0" fontId="76" fillId="0" borderId="1" xfId="0" applyFont="1" applyBorder="1" applyAlignment="1">
      <alignment horizontal="center"/>
    </xf>
    <xf numFmtId="0" fontId="77" fillId="0" borderId="0" xfId="0" applyFont="1" applyAlignment="1">
      <alignment horizontal="center"/>
    </xf>
    <xf numFmtId="0" fontId="77" fillId="3" borderId="4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75" fillId="0" borderId="0" xfId="0" applyFont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74" fillId="0" borderId="0" xfId="0" applyFont="1"/>
    <xf numFmtId="0" fontId="74" fillId="3" borderId="1" xfId="0" applyFont="1" applyFill="1" applyBorder="1" applyAlignment="1">
      <alignment horizontal="center" vertical="center" wrapText="1"/>
    </xf>
    <xf numFmtId="0" fontId="74" fillId="0" borderId="0" xfId="0" applyFont="1" applyAlignment="1">
      <alignment vertical="center"/>
    </xf>
    <xf numFmtId="0" fontId="74" fillId="3" borderId="0" xfId="0" applyFont="1" applyFill="1" applyBorder="1" applyAlignment="1">
      <alignment horizontal="center" vertical="center" wrapText="1"/>
    </xf>
    <xf numFmtId="0" fontId="268" fillId="0" borderId="0" xfId="0" applyFont="1"/>
    <xf numFmtId="0" fontId="251" fillId="3" borderId="1" xfId="0" applyFont="1" applyFill="1" applyBorder="1" applyAlignment="1">
      <alignment horizontal="center" vertical="center" wrapText="1"/>
    </xf>
    <xf numFmtId="0" fontId="251" fillId="3" borderId="5" xfId="0" applyFont="1" applyFill="1" applyBorder="1" applyAlignment="1">
      <alignment horizontal="center" vertical="center" wrapText="1"/>
    </xf>
    <xf numFmtId="0" fontId="74" fillId="0" borderId="0" xfId="0" applyFont="1" applyBorder="1"/>
    <xf numFmtId="0" fontId="268" fillId="0" borderId="0" xfId="0" applyFont="1" applyAlignment="1">
      <alignment vertical="center"/>
    </xf>
    <xf numFmtId="0" fontId="251" fillId="0" borderId="0" xfId="0" applyFont="1" applyBorder="1" applyAlignment="1">
      <alignment horizontal="center" vertic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8" fillId="0" borderId="1" xfId="0" applyFont="1" applyBorder="1" applyAlignment="1">
      <alignment horizontal="center" vertical="center"/>
    </xf>
    <xf numFmtId="0" fontId="268" fillId="0" borderId="1" xfId="0" applyFont="1" applyBorder="1" applyAlignment="1">
      <alignment vertical="center"/>
    </xf>
    <xf numFmtId="0" fontId="73" fillId="0" borderId="0" xfId="0" applyFont="1"/>
    <xf numFmtId="0" fontId="244" fillId="3" borderId="1" xfId="0" applyFont="1" applyFill="1" applyBorder="1" applyAlignment="1">
      <alignment horizontal="center" vertical="center" wrapText="1"/>
    </xf>
    <xf numFmtId="1" fontId="250" fillId="0" borderId="0" xfId="0" applyNumberFormat="1" applyFont="1" applyBorder="1" applyAlignment="1">
      <alignment horizontal="center" vertical="center"/>
    </xf>
    <xf numFmtId="0" fontId="250" fillId="0" borderId="0" xfId="0" applyFont="1" applyBorder="1" applyAlignment="1">
      <alignment horizontal="center" vertical="center"/>
    </xf>
    <xf numFmtId="0" fontId="238" fillId="0" borderId="0" xfId="0" applyFont="1" applyBorder="1" applyAlignment="1">
      <alignment vertical="center"/>
    </xf>
    <xf numFmtId="0" fontId="250" fillId="3" borderId="0" xfId="0" applyFont="1" applyFill="1" applyBorder="1" applyAlignment="1">
      <alignment horizontal="center" vertical="center" wrapText="1"/>
    </xf>
    <xf numFmtId="0" fontId="268" fillId="0" borderId="3" xfId="0" applyFont="1" applyBorder="1" applyAlignment="1">
      <alignment vertical="center"/>
    </xf>
    <xf numFmtId="0" fontId="238" fillId="0" borderId="7" xfId="0" applyFont="1" applyBorder="1" applyAlignment="1">
      <alignment vertical="center"/>
    </xf>
    <xf numFmtId="0" fontId="238" fillId="0" borderId="6" xfId="0" applyFont="1" applyBorder="1" applyAlignment="1">
      <alignment vertical="center"/>
    </xf>
    <xf numFmtId="0" fontId="238" fillId="0" borderId="14" xfId="0" applyFont="1" applyBorder="1" applyAlignment="1">
      <alignment vertical="center"/>
    </xf>
    <xf numFmtId="0" fontId="268" fillId="0" borderId="0" xfId="0" applyFont="1" applyBorder="1" applyAlignment="1">
      <alignment vertical="center"/>
    </xf>
    <xf numFmtId="0" fontId="248" fillId="0" borderId="0" xfId="0" applyFont="1" applyBorder="1" applyAlignment="1">
      <alignment horizontal="center" vertical="center"/>
    </xf>
    <xf numFmtId="1" fontId="250" fillId="0" borderId="1" xfId="0" applyNumberFormat="1" applyFont="1" applyBorder="1" applyAlignment="1">
      <alignment horizontal="center" vertical="center"/>
    </xf>
    <xf numFmtId="0" fontId="250" fillId="0" borderId="1" xfId="0" applyFont="1" applyBorder="1" applyAlignment="1">
      <alignment horizontal="center" vertical="center"/>
    </xf>
    <xf numFmtId="0" fontId="244" fillId="3" borderId="1" xfId="0" applyFont="1" applyFill="1" applyBorder="1" applyAlignment="1">
      <alignment horizontal="center" vertical="center" wrapText="1"/>
    </xf>
    <xf numFmtId="0" fontId="243" fillId="3" borderId="1" xfId="0" applyFont="1" applyFill="1" applyBorder="1" applyAlignment="1">
      <alignment horizontal="center" vertical="center" wrapText="1"/>
    </xf>
    <xf numFmtId="0" fontId="236" fillId="3" borderId="1" xfId="0" applyFont="1" applyFill="1" applyBorder="1" applyAlignment="1">
      <alignment horizontal="center"/>
    </xf>
    <xf numFmtId="0" fontId="248" fillId="3" borderId="1" xfId="0" applyFont="1" applyFill="1" applyBorder="1" applyAlignment="1">
      <alignment horizontal="center"/>
    </xf>
    <xf numFmtId="0" fontId="72" fillId="0" borderId="0" xfId="0" applyFont="1"/>
    <xf numFmtId="0" fontId="72" fillId="3" borderId="0" xfId="0" applyFont="1" applyFill="1"/>
    <xf numFmtId="0" fontId="72" fillId="0" borderId="0" xfId="0" applyFont="1" applyBorder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71" fillId="0" borderId="0" xfId="0" applyFont="1"/>
    <xf numFmtId="0" fontId="77" fillId="0" borderId="0" xfId="0" applyFont="1" applyBorder="1" applyAlignment="1">
      <alignment horizontal="left"/>
    </xf>
    <xf numFmtId="0" fontId="77" fillId="0" borderId="0" xfId="0" applyFont="1" applyAlignment="1">
      <alignment horizontal="left"/>
    </xf>
    <xf numFmtId="0" fontId="237" fillId="2" borderId="0" xfId="0" applyFont="1" applyFill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77" fillId="2" borderId="0" xfId="0" applyFont="1" applyFill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64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77" fillId="3" borderId="0" xfId="0" applyFont="1" applyFill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52" fillId="0" borderId="0" xfId="0" applyFont="1" applyAlignment="1">
      <alignment vertical="center"/>
    </xf>
    <xf numFmtId="0" fontId="244" fillId="3" borderId="1" xfId="0" applyFont="1" applyFill="1" applyBorder="1" applyAlignment="1">
      <alignment horizontal="center" vertical="center" wrapText="1"/>
    </xf>
    <xf numFmtId="0" fontId="252" fillId="0" borderId="1" xfId="0" applyFont="1" applyBorder="1" applyAlignment="1">
      <alignment horizontal="center" vertic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59" fillId="0" borderId="0" xfId="0" applyFont="1" applyAlignment="1">
      <alignment horizontal="left"/>
    </xf>
    <xf numFmtId="0" fontId="58" fillId="3" borderId="0" xfId="0" applyFont="1" applyFill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0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35" fillId="0" borderId="1" xfId="0" applyFont="1" applyBorder="1" applyAlignment="1">
      <alignment horizontal="center"/>
    </xf>
    <xf numFmtId="0" fontId="240" fillId="0" borderId="1" xfId="0" applyFont="1" applyBorder="1"/>
    <xf numFmtId="0" fontId="244" fillId="3" borderId="1" xfId="0" applyFont="1" applyFill="1" applyBorder="1" applyAlignment="1">
      <alignment horizontal="center" vertical="center" wrapText="1"/>
    </xf>
    <xf numFmtId="0" fontId="57" fillId="2" borderId="0" xfId="0" applyFont="1" applyFill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55" fillId="0" borderId="0" xfId="0" applyFont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6" fillId="0" borderId="1" xfId="0" applyFont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3" fillId="2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2" xfId="0" applyFont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54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2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53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70" fillId="2" borderId="0" xfId="0" applyFont="1" applyFill="1" applyAlignment="1">
      <alignment horizontal="left"/>
    </xf>
    <xf numFmtId="0" fontId="52" fillId="0" borderId="0" xfId="0" applyFont="1"/>
    <xf numFmtId="0" fontId="71" fillId="2" borderId="0" xfId="0" applyFont="1" applyFill="1" applyAlignment="1">
      <alignment horizontal="left"/>
    </xf>
    <xf numFmtId="0" fontId="69" fillId="2" borderId="0" xfId="0" applyFont="1" applyFill="1" applyAlignment="1">
      <alignment horizontal="left"/>
    </xf>
    <xf numFmtId="0" fontId="68" fillId="2" borderId="0" xfId="0" applyFont="1" applyFill="1" applyAlignment="1">
      <alignment horizontal="left"/>
    </xf>
    <xf numFmtId="0" fontId="67" fillId="2" borderId="0" xfId="0" applyFont="1" applyFill="1" applyAlignment="1">
      <alignment horizontal="left"/>
    </xf>
    <xf numFmtId="0" fontId="66" fillId="2" borderId="0" xfId="0" applyFont="1" applyFill="1" applyAlignment="1">
      <alignment horizontal="left"/>
    </xf>
    <xf numFmtId="0" fontId="65" fillId="2" borderId="0" xfId="0" applyFont="1" applyFill="1" applyAlignment="1">
      <alignment horizontal="left"/>
    </xf>
    <xf numFmtId="0" fontId="64" fillId="2" borderId="0" xfId="0" applyFont="1" applyFill="1" applyAlignment="1">
      <alignment horizontal="left"/>
    </xf>
    <xf numFmtId="0" fontId="62" fillId="2" borderId="0" xfId="0" applyFont="1" applyFill="1" applyAlignment="1">
      <alignment horizontal="left"/>
    </xf>
    <xf numFmtId="0" fontId="51" fillId="2" borderId="0" xfId="0" applyFont="1" applyFill="1" applyAlignment="1">
      <alignment horizontal="left"/>
    </xf>
    <xf numFmtId="0" fontId="63" fillId="2" borderId="0" xfId="0" applyFont="1" applyFill="1" applyAlignment="1">
      <alignment horizontal="left"/>
    </xf>
    <xf numFmtId="0" fontId="61" fillId="2" borderId="0" xfId="0" applyFont="1" applyFill="1" applyAlignment="1">
      <alignment horizontal="left"/>
    </xf>
    <xf numFmtId="0" fontId="60" fillId="2" borderId="0" xfId="0" applyFont="1" applyFill="1" applyAlignment="1">
      <alignment horizontal="left"/>
    </xf>
    <xf numFmtId="0" fontId="51" fillId="0" borderId="0" xfId="0" applyFont="1" applyBorder="1"/>
    <xf numFmtId="0" fontId="51" fillId="3" borderId="0" xfId="0" applyFont="1" applyFill="1" applyAlignment="1">
      <alignment horizontal="left"/>
    </xf>
    <xf numFmtId="9" fontId="51" fillId="0" borderId="0" xfId="0" applyNumberFormat="1" applyFont="1" applyBorder="1"/>
    <xf numFmtId="0" fontId="248" fillId="3" borderId="3" xfId="0" applyFont="1" applyFill="1" applyBorder="1" applyAlignment="1"/>
    <xf numFmtId="0" fontId="238" fillId="0" borderId="5" xfId="0" applyFont="1" applyBorder="1" applyAlignment="1">
      <alignment horizontal="center"/>
    </xf>
    <xf numFmtId="0" fontId="236" fillId="3" borderId="1" xfId="0" applyFont="1" applyFill="1" applyBorder="1" applyAlignment="1">
      <alignment horizontal="center"/>
    </xf>
    <xf numFmtId="0" fontId="235" fillId="0" borderId="1" xfId="0" applyFont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36" fillId="0" borderId="5" xfId="0" applyFont="1" applyBorder="1" applyAlignment="1">
      <alignment horizont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1" fillId="0" borderId="0" xfId="0" applyFont="1"/>
    <xf numFmtId="0" fontId="244" fillId="3" borderId="1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39" fillId="0" borderId="0" xfId="0" applyFont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6" fillId="4" borderId="1" xfId="0" applyFont="1" applyFill="1" applyBorder="1" applyAlignment="1">
      <alignment horizontal="center" vertical="center" wrapText="1"/>
    </xf>
    <xf numFmtId="0" fontId="55" fillId="4" borderId="0" xfId="0" applyFont="1" applyFill="1" applyAlignment="1">
      <alignment horizontal="left"/>
    </xf>
    <xf numFmtId="0" fontId="77" fillId="4" borderId="0" xfId="0" applyFont="1" applyFill="1"/>
    <xf numFmtId="0" fontId="51" fillId="4" borderId="0" xfId="0" applyFont="1" applyFill="1" applyAlignment="1">
      <alignment horizontal="left"/>
    </xf>
    <xf numFmtId="0" fontId="237" fillId="4" borderId="1" xfId="0" applyFont="1" applyFill="1" applyBorder="1" applyAlignment="1">
      <alignment horizontal="left"/>
    </xf>
    <xf numFmtId="0" fontId="50" fillId="4" borderId="0" xfId="0" applyFont="1" applyFill="1" applyAlignment="1">
      <alignment horizontal="left"/>
    </xf>
    <xf numFmtId="0" fontId="47" fillId="4" borderId="0" xfId="0" applyFont="1" applyFill="1" applyAlignment="1">
      <alignment horizontal="left"/>
    </xf>
    <xf numFmtId="0" fontId="49" fillId="4" borderId="0" xfId="0" applyFont="1" applyFill="1" applyAlignment="1">
      <alignment horizontal="left"/>
    </xf>
    <xf numFmtId="0" fontId="48" fillId="4" borderId="0" xfId="0" applyFont="1" applyFill="1" applyAlignment="1">
      <alignment horizontal="left"/>
    </xf>
    <xf numFmtId="0" fontId="46" fillId="4" borderId="0" xfId="0" applyFont="1" applyFill="1" applyAlignment="1">
      <alignment horizontal="left"/>
    </xf>
    <xf numFmtId="0" fontId="45" fillId="4" borderId="0" xfId="0" applyFont="1" applyFill="1" applyAlignment="1">
      <alignment horizontal="left"/>
    </xf>
    <xf numFmtId="0" fontId="44" fillId="4" borderId="0" xfId="0" applyFont="1" applyFill="1" applyAlignment="1">
      <alignment horizontal="left"/>
    </xf>
    <xf numFmtId="0" fontId="43" fillId="4" borderId="0" xfId="0" applyFont="1" applyFill="1" applyAlignment="1">
      <alignment horizontal="left"/>
    </xf>
    <xf numFmtId="0" fontId="42" fillId="4" borderId="0" xfId="0" applyFont="1" applyFill="1" applyAlignment="1">
      <alignment horizontal="left"/>
    </xf>
    <xf numFmtId="0" fontId="38" fillId="4" borderId="0" xfId="0" applyFont="1" applyFill="1" applyAlignment="1">
      <alignment horizontal="left"/>
    </xf>
    <xf numFmtId="0" fontId="237" fillId="2" borderId="5" xfId="0" applyFont="1" applyFill="1" applyBorder="1" applyAlignment="1">
      <alignment horizontal="center"/>
    </xf>
    <xf numFmtId="0" fontId="237" fillId="2" borderId="0" xfId="0" applyFont="1" applyFill="1" applyBorder="1" applyAlignment="1">
      <alignment horizontal="center"/>
    </xf>
    <xf numFmtId="0" fontId="39" fillId="2" borderId="5" xfId="0" applyFont="1" applyFill="1" applyBorder="1" applyAlignment="1">
      <alignment horizontal="center"/>
    </xf>
    <xf numFmtId="0" fontId="77" fillId="2" borderId="1" xfId="0" applyFont="1" applyFill="1" applyBorder="1" applyAlignment="1">
      <alignment horizontal="center"/>
    </xf>
    <xf numFmtId="0" fontId="77" fillId="2" borderId="5" xfId="0" applyFont="1" applyFill="1" applyBorder="1" applyAlignment="1">
      <alignment horizontal="center"/>
    </xf>
    <xf numFmtId="0" fontId="39" fillId="2" borderId="1" xfId="0" applyFont="1" applyFill="1" applyBorder="1" applyAlignment="1">
      <alignment horizontal="center"/>
    </xf>
    <xf numFmtId="0" fontId="77" fillId="2" borderId="0" xfId="0" applyFont="1" applyFill="1" applyBorder="1" applyAlignment="1">
      <alignment horizontal="center"/>
    </xf>
    <xf numFmtId="0" fontId="77" fillId="2" borderId="0" xfId="0" applyFont="1" applyFill="1" applyBorder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/>
    </xf>
    <xf numFmtId="0" fontId="236" fillId="0" borderId="1" xfId="0" applyFont="1" applyBorder="1" applyAlignment="1">
      <alignment horizontal="center"/>
    </xf>
    <xf numFmtId="0" fontId="235" fillId="0" borderId="1" xfId="0" applyFont="1" applyBorder="1" applyAlignment="1">
      <alignment horizontal="center"/>
    </xf>
    <xf numFmtId="0" fontId="236" fillId="0" borderId="1" xfId="0" applyFont="1" applyBorder="1" applyAlignment="1">
      <alignment horizontal="center"/>
    </xf>
    <xf numFmtId="0" fontId="238" fillId="0" borderId="2" xfId="0" applyFont="1" applyBorder="1" applyAlignment="1">
      <alignment horizontal="center"/>
    </xf>
    <xf numFmtId="0" fontId="251" fillId="3" borderId="10" xfId="0" applyFont="1" applyFill="1" applyBorder="1" applyAlignment="1"/>
    <xf numFmtId="0" fontId="251" fillId="3" borderId="9" xfId="0" applyFont="1" applyFill="1" applyBorder="1" applyAlignment="1"/>
    <xf numFmtId="0" fontId="251" fillId="3" borderId="6" xfId="0" applyFont="1" applyFill="1" applyBorder="1" applyAlignment="1"/>
    <xf numFmtId="0" fontId="251" fillId="3" borderId="0" xfId="0" applyFont="1" applyFill="1" applyBorder="1" applyAlignment="1"/>
    <xf numFmtId="0" fontId="251" fillId="3" borderId="0" xfId="0" applyFont="1" applyFill="1" applyBorder="1" applyAlignment="1">
      <alignment horizontal="right"/>
    </xf>
    <xf numFmtId="0" fontId="35" fillId="4" borderId="0" xfId="0" applyFont="1" applyFill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41" fillId="0" borderId="1" xfId="0" applyFont="1" applyBorder="1"/>
    <xf numFmtId="0" fontId="244" fillId="3" borderId="1" xfId="0" applyFont="1" applyFill="1" applyBorder="1" applyAlignment="1">
      <alignment horizontal="center" vertical="center" wrapText="1"/>
    </xf>
    <xf numFmtId="0" fontId="41" fillId="0" borderId="0" xfId="0" applyFont="1" applyBorder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1" fontId="74" fillId="0" borderId="0" xfId="0" applyNumberFormat="1" applyFont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41" fillId="0" borderId="2" xfId="0" applyFont="1" applyBorder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3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8" fillId="3" borderId="1" xfId="0" applyFont="1" applyFill="1" applyBorder="1" applyAlignment="1">
      <alignment horizontal="center"/>
    </xf>
    <xf numFmtId="0" fontId="236" fillId="0" borderId="1" xfId="0" applyFont="1" applyBorder="1" applyAlignment="1">
      <alignment horizontal="center" vertical="center" wrapText="1"/>
    </xf>
    <xf numFmtId="0" fontId="237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34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24" fillId="0" borderId="0" xfId="0" applyFont="1" applyBorder="1"/>
    <xf numFmtId="0" fontId="24" fillId="3" borderId="0" xfId="0" applyFont="1" applyFill="1" applyBorder="1"/>
    <xf numFmtId="0" fontId="24" fillId="3" borderId="1" xfId="0" applyFont="1" applyFill="1" applyBorder="1"/>
    <xf numFmtId="0" fontId="24" fillId="0" borderId="1" xfId="0" applyFont="1" applyBorder="1"/>
    <xf numFmtId="0" fontId="77" fillId="0" borderId="1" xfId="0" applyFont="1" applyBorder="1"/>
    <xf numFmtId="0" fontId="237" fillId="0" borderId="1" xfId="0" applyFont="1" applyBorder="1"/>
    <xf numFmtId="9" fontId="237" fillId="0" borderId="1" xfId="0" applyNumberFormat="1" applyFont="1" applyBorder="1" applyAlignment="1">
      <alignment horizontal="center"/>
    </xf>
    <xf numFmtId="0" fontId="237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237" fillId="0" borderId="1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8" fillId="0" borderId="0" xfId="0" applyFont="1" applyBorder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21" fillId="3" borderId="0" xfId="0" applyFont="1" applyFill="1" applyBorder="1" applyAlignment="1">
      <alignment horizontal="center" vertical="center" wrapText="1"/>
    </xf>
    <xf numFmtId="1" fontId="21" fillId="0" borderId="0" xfId="0" applyNumberFormat="1" applyFont="1"/>
    <xf numFmtId="0" fontId="242" fillId="0" borderId="1" xfId="0" applyFont="1" applyBorder="1" applyAlignment="1">
      <alignment vertical="center"/>
    </xf>
    <xf numFmtId="0" fontId="242" fillId="0" borderId="3" xfId="0" applyFont="1" applyBorder="1" applyAlignment="1">
      <alignment vertical="center"/>
    </xf>
    <xf numFmtId="0" fontId="236" fillId="0" borderId="7" xfId="0" applyFont="1" applyBorder="1" applyAlignment="1">
      <alignment vertical="center"/>
    </xf>
    <xf numFmtId="0" fontId="236" fillId="0" borderId="6" xfId="0" applyFont="1" applyBorder="1" applyAlignment="1">
      <alignment vertical="center"/>
    </xf>
    <xf numFmtId="0" fontId="236" fillId="0" borderId="14" xfId="0" applyFont="1" applyBorder="1" applyAlignment="1">
      <alignment vertical="center"/>
    </xf>
    <xf numFmtId="0" fontId="242" fillId="0" borderId="0" xfId="0" applyFont="1" applyAlignment="1">
      <alignment vertical="center"/>
    </xf>
    <xf numFmtId="0" fontId="20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8" fillId="3" borderId="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/>
    </xf>
    <xf numFmtId="0" fontId="18" fillId="3" borderId="1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8" fillId="0" borderId="0" xfId="0" applyFont="1" applyBorder="1" applyAlignment="1">
      <alignment horizontal="center" vertic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37" fillId="0" borderId="0" xfId="0" applyFont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6" fillId="0" borderId="1" xfId="0" applyFont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6" fillId="3" borderId="1" xfId="0" applyFont="1" applyFill="1" applyBorder="1" applyAlignment="1">
      <alignment horizontal="center"/>
    </xf>
    <xf numFmtId="0" fontId="11" fillId="0" borderId="0" xfId="0" applyFont="1" applyBorder="1"/>
    <xf numFmtId="0" fontId="11" fillId="3" borderId="0" xfId="0" applyFont="1" applyFill="1" applyBorder="1"/>
    <xf numFmtId="0" fontId="77" fillId="3" borderId="0" xfId="0" applyFont="1" applyFill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22" fillId="2" borderId="0" xfId="0" applyFont="1" applyFill="1" applyAlignment="1">
      <alignment horizontal="left"/>
    </xf>
    <xf numFmtId="0" fontId="41" fillId="2" borderId="0" xfId="0" applyFont="1" applyFill="1"/>
    <xf numFmtId="0" fontId="10" fillId="2" borderId="0" xfId="0" applyFont="1" applyFill="1"/>
    <xf numFmtId="0" fontId="11" fillId="0" borderId="0" xfId="0" applyFont="1" applyBorder="1" applyAlignment="1">
      <alignment horizontal="center"/>
    </xf>
    <xf numFmtId="0" fontId="77" fillId="3" borderId="1" xfId="0" applyFont="1" applyFill="1" applyBorder="1"/>
    <xf numFmtId="0" fontId="77" fillId="2" borderId="1" xfId="0" applyFont="1" applyFill="1" applyBorder="1"/>
    <xf numFmtId="9" fontId="237" fillId="0" borderId="1" xfId="0" applyNumberFormat="1" applyFont="1" applyBorder="1"/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6" fillId="0" borderId="1" xfId="0" applyFont="1" applyBorder="1" applyAlignment="1">
      <alignment horizontal="center" vertical="center" wrapText="1"/>
    </xf>
    <xf numFmtId="0" fontId="9" fillId="0" borderId="0" xfId="0" applyFont="1"/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8" fillId="0" borderId="0" xfId="0" applyFont="1" applyBorder="1" applyAlignment="1">
      <alignment horizontal="center" vertical="center"/>
    </xf>
    <xf numFmtId="0" fontId="246" fillId="2" borderId="13" xfId="0" applyFont="1" applyFill="1" applyBorder="1" applyAlignment="1">
      <alignment horizontal="center" vertical="center" wrapText="1"/>
    </xf>
    <xf numFmtId="0" fontId="37" fillId="2" borderId="0" xfId="0" applyFont="1" applyFill="1" applyBorder="1" applyAlignment="1">
      <alignment horizontal="left"/>
    </xf>
    <xf numFmtId="0" fontId="41" fillId="2" borderId="0" xfId="0" applyFont="1" applyFill="1" applyBorder="1"/>
    <xf numFmtId="0" fontId="236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1" fontId="237" fillId="0" borderId="0" xfId="0" applyNumberFormat="1" applyFont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8" fillId="0" borderId="0" xfId="0" applyFont="1" applyBorder="1" applyAlignment="1">
      <alignment horizontal="center" vertical="center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2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3" borderId="1" xfId="0" applyFont="1" applyFill="1" applyBorder="1" applyAlignment="1">
      <alignment horizontal="center"/>
    </xf>
    <xf numFmtId="0" fontId="248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8" fillId="0" borderId="0" xfId="0" applyFont="1" applyBorder="1" applyAlignment="1">
      <alignment horizontal="center" vertic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3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8" fillId="3" borderId="7" xfId="0" applyFont="1" applyFill="1" applyBorder="1" applyAlignment="1">
      <alignment horizontal="center" vertical="center" wrapText="1"/>
    </xf>
    <xf numFmtId="0" fontId="248" fillId="3" borderId="6" xfId="0" applyFont="1" applyFill="1" applyBorder="1" applyAlignment="1">
      <alignment horizontal="center" vertical="center" wrapText="1"/>
    </xf>
    <xf numFmtId="0" fontId="248" fillId="3" borderId="14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6" fillId="0" borderId="1" xfId="0" applyFont="1" applyBorder="1" applyAlignment="1">
      <alignment horizontal="center"/>
    </xf>
    <xf numFmtId="0" fontId="236" fillId="0" borderId="1" xfId="0" applyFont="1" applyBorder="1" applyAlignment="1">
      <alignment horizontal="center" vertical="center" wrapText="1"/>
    </xf>
    <xf numFmtId="0" fontId="244" fillId="2" borderId="5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36" fillId="3" borderId="1" xfId="0" applyFont="1" applyFill="1" applyBorder="1" applyAlignment="1">
      <alignment horizontal="right"/>
    </xf>
    <xf numFmtId="0" fontId="237" fillId="0" borderId="0" xfId="0" applyFont="1" applyAlignment="1">
      <alignment horizontal="left"/>
    </xf>
    <xf numFmtId="0" fontId="244" fillId="2" borderId="2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8" fillId="0" borderId="0" xfId="0" applyFont="1" applyBorder="1" applyAlignment="1">
      <alignment horizontal="center" vertic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8" fillId="3" borderId="1" xfId="0" applyFont="1" applyFill="1" applyBorder="1" applyAlignment="1">
      <alignment horizontal="center"/>
    </xf>
    <xf numFmtId="0" fontId="236" fillId="0" borderId="1" xfId="0" applyFont="1" applyBorder="1" applyAlignment="1">
      <alignment horizontal="center"/>
    </xf>
    <xf numFmtId="0" fontId="236" fillId="0" borderId="1" xfId="0" applyFont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1" fillId="3" borderId="0" xfId="0" applyFont="1" applyFill="1"/>
    <xf numFmtId="0" fontId="247" fillId="3" borderId="5" xfId="0" applyFont="1" applyFill="1" applyBorder="1" applyAlignment="1">
      <alignment horizontal="center"/>
    </xf>
    <xf numFmtId="1" fontId="247" fillId="3" borderId="5" xfId="0" applyNumberFormat="1" applyFont="1" applyFill="1" applyBorder="1" applyAlignment="1">
      <alignment horizontal="center"/>
    </xf>
    <xf numFmtId="0" fontId="241" fillId="3" borderId="0" xfId="0" applyFont="1" applyFill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36" fillId="0" borderId="1" xfId="0" applyFont="1" applyBorder="1" applyAlignment="1">
      <alignment horizontal="center"/>
    </xf>
    <xf numFmtId="0" fontId="238" fillId="0" borderId="9" xfId="0" applyFont="1" applyBorder="1" applyAlignment="1">
      <alignment horizontal="center"/>
    </xf>
    <xf numFmtId="0" fontId="238" fillId="0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8" fillId="0" borderId="0" xfId="0" applyFont="1" applyBorder="1" applyAlignment="1">
      <alignment horizontal="center" vertical="center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37" fillId="0" borderId="0" xfId="0" applyFont="1" applyAlignment="1">
      <alignment horizontal="left"/>
    </xf>
    <xf numFmtId="0" fontId="244" fillId="3" borderId="1" xfId="0" applyFont="1" applyFill="1" applyBorder="1" applyAlignment="1">
      <alignment horizontal="center" vertical="center" wrapText="1"/>
    </xf>
    <xf numFmtId="0" fontId="24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240" fillId="3" borderId="1" xfId="0" applyFont="1" applyFill="1" applyBorder="1" applyAlignment="1">
      <alignment horizontal="center"/>
    </xf>
    <xf numFmtId="0" fontId="235" fillId="3" borderId="1" xfId="0" applyFont="1" applyFill="1" applyBorder="1" applyAlignment="1">
      <alignment horizontal="center"/>
    </xf>
    <xf numFmtId="0" fontId="247" fillId="3" borderId="1" xfId="0" applyFont="1" applyFill="1" applyBorder="1" applyAlignment="1">
      <alignment horizontal="center"/>
    </xf>
    <xf numFmtId="0" fontId="236" fillId="3" borderId="4" xfId="0" applyFont="1" applyFill="1" applyBorder="1" applyAlignment="1">
      <alignment horizontal="center" vertical="center" wrapText="1"/>
    </xf>
    <xf numFmtId="0" fontId="236" fillId="3" borderId="2" xfId="0" applyFont="1" applyFill="1" applyBorder="1" applyAlignment="1">
      <alignment horizontal="center" vertical="center" wrapText="1"/>
    </xf>
    <xf numFmtId="0" fontId="236" fillId="3" borderId="1" xfId="0" applyFont="1" applyFill="1" applyBorder="1" applyAlignment="1">
      <alignment horizontal="center" vertical="center" wrapText="1"/>
    </xf>
    <xf numFmtId="0" fontId="236" fillId="3" borderId="1" xfId="0" applyFont="1" applyFill="1" applyBorder="1" applyAlignment="1">
      <alignment horizontal="center"/>
    </xf>
    <xf numFmtId="0" fontId="237" fillId="3" borderId="1" xfId="0" applyFont="1" applyFill="1" applyBorder="1" applyAlignment="1">
      <alignment horizontal="center"/>
    </xf>
    <xf numFmtId="0" fontId="244" fillId="3" borderId="1" xfId="0" applyFont="1" applyFill="1" applyBorder="1" applyAlignment="1">
      <alignment horizontal="center" vertical="center" wrapText="1"/>
    </xf>
    <xf numFmtId="0" fontId="244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37" fillId="0" borderId="0" xfId="0" applyFont="1" applyAlignment="1">
      <alignment horizontal="center"/>
    </xf>
    <xf numFmtId="0" fontId="243" fillId="3" borderId="6" xfId="0" applyFont="1" applyFill="1" applyBorder="1" applyAlignment="1">
      <alignment horizontal="left"/>
    </xf>
    <xf numFmtId="0" fontId="243" fillId="3" borderId="0" xfId="0" applyFont="1" applyFill="1" applyBorder="1" applyAlignment="1">
      <alignment horizontal="left"/>
    </xf>
    <xf numFmtId="0" fontId="237" fillId="0" borderId="0" xfId="0" applyFont="1" applyAlignment="1">
      <alignment horizontal="left"/>
    </xf>
    <xf numFmtId="0" fontId="237" fillId="3" borderId="6" xfId="0" applyFont="1" applyFill="1" applyBorder="1" applyAlignment="1">
      <alignment horizontal="left"/>
    </xf>
    <xf numFmtId="0" fontId="237" fillId="3" borderId="0" xfId="0" applyFont="1" applyFill="1" applyBorder="1" applyAlignment="1">
      <alignment horizontal="left"/>
    </xf>
    <xf numFmtId="0" fontId="243" fillId="0" borderId="0" xfId="0" applyFont="1" applyAlignment="1">
      <alignment horizontal="left"/>
    </xf>
    <xf numFmtId="0" fontId="243" fillId="0" borderId="0" xfId="0" applyFont="1" applyAlignment="1">
      <alignment horizontal="center"/>
    </xf>
    <xf numFmtId="0" fontId="249" fillId="3" borderId="1" xfId="0" applyFont="1" applyFill="1" applyBorder="1" applyAlignment="1">
      <alignment horizontal="center"/>
    </xf>
    <xf numFmtId="0" fontId="244" fillId="3" borderId="6" xfId="0" applyFont="1" applyFill="1" applyBorder="1" applyAlignment="1">
      <alignment horizontal="left"/>
    </xf>
    <xf numFmtId="0" fontId="244" fillId="3" borderId="0" xfId="0" applyFont="1" applyFill="1" applyBorder="1" applyAlignment="1">
      <alignment horizontal="left"/>
    </xf>
    <xf numFmtId="0" fontId="257" fillId="3" borderId="1" xfId="0" applyFont="1" applyFill="1" applyBorder="1" applyAlignment="1">
      <alignment horizontal="left"/>
    </xf>
    <xf numFmtId="0" fontId="257" fillId="3" borderId="1" xfId="0" applyFont="1" applyFill="1" applyBorder="1" applyAlignment="1">
      <alignment horizontal="center"/>
    </xf>
    <xf numFmtId="0" fontId="257" fillId="3" borderId="4" xfId="0" applyFont="1" applyFill="1" applyBorder="1" applyAlignment="1">
      <alignment horizontal="left"/>
    </xf>
    <xf numFmtId="0" fontId="257" fillId="3" borderId="8" xfId="0" applyFont="1" applyFill="1" applyBorder="1" applyAlignment="1">
      <alignment horizontal="left"/>
    </xf>
    <xf numFmtId="0" fontId="257" fillId="3" borderId="2" xfId="0" applyFont="1" applyFill="1" applyBorder="1" applyAlignment="1">
      <alignment horizontal="left"/>
    </xf>
    <xf numFmtId="0" fontId="236" fillId="3" borderId="4" xfId="0" applyFont="1" applyFill="1" applyBorder="1" applyAlignment="1">
      <alignment horizontal="left"/>
    </xf>
    <xf numFmtId="0" fontId="236" fillId="3" borderId="1" xfId="0" applyFont="1" applyFill="1" applyBorder="1" applyAlignment="1">
      <alignment horizontal="left"/>
    </xf>
    <xf numFmtId="0" fontId="248" fillId="3" borderId="4" xfId="0" applyFont="1" applyFill="1" applyBorder="1" applyAlignment="1">
      <alignment horizontal="left"/>
    </xf>
    <xf numFmtId="0" fontId="248" fillId="3" borderId="8" xfId="0" applyFont="1" applyFill="1" applyBorder="1" applyAlignment="1">
      <alignment horizontal="left"/>
    </xf>
    <xf numFmtId="0" fontId="248" fillId="3" borderId="2" xfId="0" applyFont="1" applyFill="1" applyBorder="1" applyAlignment="1">
      <alignment horizontal="left"/>
    </xf>
    <xf numFmtId="0" fontId="250" fillId="3" borderId="6" xfId="0" applyFont="1" applyFill="1" applyBorder="1" applyAlignment="1">
      <alignment horizontal="left"/>
    </xf>
    <xf numFmtId="0" fontId="250" fillId="3" borderId="0" xfId="0" applyFont="1" applyFill="1" applyAlignment="1">
      <alignment horizontal="left"/>
    </xf>
    <xf numFmtId="0" fontId="248" fillId="3" borderId="6" xfId="0" applyFont="1" applyFill="1" applyBorder="1" applyAlignment="1">
      <alignment horizontal="left"/>
    </xf>
    <xf numFmtId="0" fontId="248" fillId="3" borderId="0" xfId="0" applyFont="1" applyFill="1" applyAlignment="1">
      <alignment horizontal="left"/>
    </xf>
    <xf numFmtId="0" fontId="242" fillId="0" borderId="0" xfId="0" applyFont="1" applyAlignment="1">
      <alignment horizontal="center"/>
    </xf>
    <xf numFmtId="0" fontId="248" fillId="3" borderId="1" xfId="0" applyFont="1" applyFill="1" applyBorder="1" applyAlignment="1">
      <alignment horizontal="center"/>
    </xf>
    <xf numFmtId="0" fontId="248" fillId="3" borderId="10" xfId="0" applyFont="1" applyFill="1" applyBorder="1" applyAlignment="1">
      <alignment horizontal="left"/>
    </xf>
    <xf numFmtId="0" fontId="248" fillId="3" borderId="9" xfId="0" applyFont="1" applyFill="1" applyBorder="1" applyAlignment="1">
      <alignment horizontal="left"/>
    </xf>
    <xf numFmtId="0" fontId="248" fillId="3" borderId="11" xfId="0" applyFont="1" applyFill="1" applyBorder="1" applyAlignment="1">
      <alignment horizontal="left"/>
    </xf>
    <xf numFmtId="0" fontId="248" fillId="3" borderId="4" xfId="0" applyFont="1" applyFill="1" applyBorder="1" applyAlignment="1">
      <alignment horizontal="center"/>
    </xf>
    <xf numFmtId="0" fontId="248" fillId="3" borderId="8" xfId="0" applyFont="1" applyFill="1" applyBorder="1" applyAlignment="1">
      <alignment horizontal="center"/>
    </xf>
    <xf numFmtId="0" fontId="248" fillId="3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246" fillId="3" borderId="3" xfId="0" applyFont="1" applyFill="1" applyBorder="1" applyAlignment="1">
      <alignment horizontal="center"/>
    </xf>
    <xf numFmtId="0" fontId="246" fillId="3" borderId="1" xfId="0" applyFont="1" applyFill="1" applyBorder="1" applyAlignment="1">
      <alignment horizontal="center"/>
    </xf>
    <xf numFmtId="0" fontId="248" fillId="3" borderId="1" xfId="0" applyFont="1" applyFill="1" applyBorder="1" applyAlignment="1">
      <alignment horizontal="left"/>
    </xf>
    <xf numFmtId="0" fontId="243" fillId="0" borderId="1" xfId="0" applyFont="1" applyBorder="1" applyAlignment="1">
      <alignment horizontal="center"/>
    </xf>
    <xf numFmtId="0" fontId="86" fillId="0" borderId="1" xfId="0" applyFont="1" applyBorder="1" applyAlignment="1">
      <alignment horizontal="center"/>
    </xf>
    <xf numFmtId="0" fontId="244" fillId="2" borderId="6" xfId="0" applyFont="1" applyFill="1" applyBorder="1" applyAlignment="1">
      <alignment horizontal="left"/>
    </xf>
    <xf numFmtId="0" fontId="244" fillId="2" borderId="0" xfId="0" applyFont="1" applyFill="1" applyAlignment="1">
      <alignment horizontal="left"/>
    </xf>
    <xf numFmtId="0" fontId="246" fillId="3" borderId="0" xfId="0" applyFont="1" applyFill="1" applyAlignment="1">
      <alignment horizontal="left"/>
    </xf>
    <xf numFmtId="0" fontId="236" fillId="0" borderId="10" xfId="0" applyFont="1" applyBorder="1" applyAlignment="1">
      <alignment horizontal="left"/>
    </xf>
    <xf numFmtId="0" fontId="236" fillId="0" borderId="9" xfId="0" applyFont="1" applyBorder="1" applyAlignment="1">
      <alignment horizontal="left"/>
    </xf>
    <xf numFmtId="0" fontId="236" fillId="0" borderId="11" xfId="0" applyFont="1" applyBorder="1" applyAlignment="1">
      <alignment horizontal="left"/>
    </xf>
    <xf numFmtId="0" fontId="248" fillId="3" borderId="15" xfId="0" applyFont="1" applyFill="1" applyBorder="1" applyAlignment="1">
      <alignment horizontal="left"/>
    </xf>
    <xf numFmtId="0" fontId="248" fillId="3" borderId="13" xfId="0" applyFont="1" applyFill="1" applyBorder="1" applyAlignment="1">
      <alignment horizontal="left"/>
    </xf>
    <xf numFmtId="0" fontId="236" fillId="0" borderId="1" xfId="0" applyFont="1" applyBorder="1" applyAlignment="1">
      <alignment horizontal="center"/>
    </xf>
    <xf numFmtId="0" fontId="236" fillId="2" borderId="1" xfId="0" applyFont="1" applyFill="1" applyBorder="1" applyAlignment="1">
      <alignment horizontal="center"/>
    </xf>
    <xf numFmtId="0" fontId="248" fillId="0" borderId="0" xfId="0" applyFont="1" applyBorder="1" applyAlignment="1">
      <alignment horizontal="left" vertical="center"/>
    </xf>
    <xf numFmtId="0" fontId="248" fillId="0" borderId="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35" fillId="0" borderId="15" xfId="0" applyFont="1" applyBorder="1" applyAlignment="1">
      <alignment horizontal="center"/>
    </xf>
    <xf numFmtId="0" fontId="235" fillId="0" borderId="1" xfId="0" applyFont="1" applyBorder="1" applyAlignment="1">
      <alignment horizontal="center"/>
    </xf>
    <xf numFmtId="0" fontId="235" fillId="0" borderId="1" xfId="0" applyFont="1" applyBorder="1" applyAlignment="1">
      <alignment horizontal="center" vertical="center"/>
    </xf>
    <xf numFmtId="0" fontId="236" fillId="0" borderId="1" xfId="0" applyFont="1" applyBorder="1" applyAlignment="1">
      <alignment horizontal="center" vertical="center"/>
    </xf>
    <xf numFmtId="0" fontId="236" fillId="0" borderId="1" xfId="0" applyFont="1" applyBorder="1" applyAlignment="1">
      <alignment horizontal="center" vertical="center" wrapText="1"/>
    </xf>
    <xf numFmtId="0" fontId="237" fillId="0" borderId="1" xfId="0" applyFont="1" applyBorder="1" applyAlignment="1">
      <alignment horizontal="center" vertical="center"/>
    </xf>
    <xf numFmtId="0" fontId="237" fillId="0" borderId="1" xfId="0" applyFont="1" applyBorder="1" applyAlignment="1">
      <alignment horizontal="center" vertical="center" wrapText="1"/>
    </xf>
    <xf numFmtId="0" fontId="266" fillId="0" borderId="1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102" Type="http://schemas.openxmlformats.org/officeDocument/2006/relationships/worksheet" Target="worksheets/sheet102.xml"/><Relationship Id="rId110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theme" Target="theme/theme1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6.7762564967552133E-2"/>
          <c:y val="2.250803293916101E-2"/>
          <c:w val="0.93223743503248602"/>
          <c:h val="0.88792212139511351"/>
        </c:manualLayout>
      </c:layout>
      <c:barChart>
        <c:barDir val="col"/>
        <c:grouping val="clustered"/>
        <c:ser>
          <c:idx val="1"/>
          <c:order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'FOREST PERMIT DATA'!$C$3:$C$27</c:f>
              <c:numCache>
                <c:formatCode>General</c:formatCode>
                <c:ptCount val="25"/>
                <c:pt idx="1">
                  <c:v>54</c:v>
                </c:pt>
                <c:pt idx="2">
                  <c:v>55</c:v>
                </c:pt>
                <c:pt idx="3">
                  <c:v>56</c:v>
                </c:pt>
                <c:pt idx="4">
                  <c:v>57</c:v>
                </c:pt>
                <c:pt idx="5">
                  <c:v>58</c:v>
                </c:pt>
                <c:pt idx="6">
                  <c:v>59</c:v>
                </c:pt>
                <c:pt idx="7">
                  <c:v>60</c:v>
                </c:pt>
                <c:pt idx="8">
                  <c:v>61</c:v>
                </c:pt>
                <c:pt idx="9">
                  <c:v>62</c:v>
                </c:pt>
                <c:pt idx="10">
                  <c:v>63</c:v>
                </c:pt>
                <c:pt idx="11">
                  <c:v>64</c:v>
                </c:pt>
                <c:pt idx="14">
                  <c:v>65</c:v>
                </c:pt>
                <c:pt idx="15">
                  <c:v>66</c:v>
                </c:pt>
                <c:pt idx="16">
                  <c:v>67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71</c:v>
                </c:pt>
                <c:pt idx="21">
                  <c:v>72</c:v>
                </c:pt>
                <c:pt idx="22">
                  <c:v>73</c:v>
                </c:pt>
                <c:pt idx="23">
                  <c:v>74</c:v>
                </c:pt>
                <c:pt idx="24">
                  <c:v>75</c:v>
                </c:pt>
              </c:numCache>
            </c:numRef>
          </c:val>
        </c:ser>
        <c:dLbls>
          <c:showVal val="1"/>
        </c:dLbls>
        <c:axId val="155989120"/>
        <c:axId val="155990656"/>
      </c:barChart>
      <c:catAx>
        <c:axId val="155989120"/>
        <c:scaling>
          <c:orientation val="minMax"/>
        </c:scaling>
        <c:axPos val="b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0656"/>
        <c:crosses val="autoZero"/>
        <c:auto val="1"/>
        <c:lblAlgn val="ctr"/>
        <c:lblOffset val="100"/>
      </c:catAx>
      <c:valAx>
        <c:axId val="155990656"/>
        <c:scaling>
          <c:orientation val="minMax"/>
        </c:scaling>
        <c:axPos val="l"/>
        <c:majorGridlines/>
        <c:numFmt formatCode="General" sourceLinked="1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89120"/>
        <c:crosses val="autoZero"/>
        <c:crossBetween val="between"/>
      </c:valAx>
    </c:plotArea>
    <c:plotVisOnly val="1"/>
    <c:dispBlanksAs val="gap"/>
  </c:chart>
  <c:txPr>
    <a:bodyPr/>
    <a:lstStyle/>
    <a:p>
      <a:pPr>
        <a:defRPr lang="en-US"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35277</xdr:colOff>
      <xdr:row>0</xdr:row>
      <xdr:rowOff>0</xdr:rowOff>
    </xdr:from>
    <xdr:to>
      <xdr:col>12</xdr:col>
      <xdr:colOff>463658</xdr:colOff>
      <xdr:row>32</xdr:row>
      <xdr:rowOff>133241</xdr:rowOff>
    </xdr:to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7.bin"/><Relationship Id="rId1" Type="http://schemas.openxmlformats.org/officeDocument/2006/relationships/hyperlink" Target="mailto:MEESA.RAVINDER@BGRMINING.COM" TargetMode="Externa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>
      <selection activeCell="F16" sqref="F16"/>
    </sheetView>
  </sheetViews>
  <sheetFormatPr defaultColWidth="9.140625" defaultRowHeight="15"/>
  <cols>
    <col min="1" max="1" width="4.7109375" style="299" customWidth="1"/>
    <col min="2" max="2" width="9.28515625" style="299" customWidth="1"/>
    <col min="3" max="3" width="7" style="299" customWidth="1"/>
    <col min="4" max="4" width="8.42578125" style="299" customWidth="1"/>
    <col min="5" max="5" width="10" style="299" customWidth="1"/>
    <col min="6" max="6" width="7.5703125" style="299" customWidth="1"/>
    <col min="7" max="7" width="9" style="299" customWidth="1"/>
    <col min="8" max="8" width="9.140625" style="299" customWidth="1"/>
    <col min="9" max="9" width="6.140625" style="299" customWidth="1"/>
    <col min="10" max="10" width="5.7109375" style="299" customWidth="1"/>
    <col min="11" max="11" width="7.5703125" style="299" customWidth="1"/>
    <col min="12" max="12" width="5.140625" style="299" customWidth="1"/>
    <col min="13" max="13" width="9" style="299" customWidth="1"/>
    <col min="14" max="14" width="6.42578125" style="299" customWidth="1"/>
    <col min="15" max="15" width="8.5703125" style="300" hidden="1" customWidth="1"/>
    <col min="16" max="16" width="13" style="300" hidden="1" customWidth="1"/>
    <col min="17" max="17" width="6.42578125" style="299" customWidth="1"/>
    <col min="18" max="18" width="7.28515625" style="299" customWidth="1"/>
    <col min="19" max="19" width="7.85546875" style="299" customWidth="1"/>
    <col min="20" max="20" width="12" style="299" customWidth="1"/>
    <col min="21" max="21" width="9.140625" style="300"/>
    <col min="22" max="22" width="12.5703125" style="300" customWidth="1"/>
    <col min="23" max="16384" width="9.140625" style="300"/>
  </cols>
  <sheetData>
    <row r="1" spans="1:20" ht="18.75">
      <c r="A1" s="2799" t="s">
        <v>0</v>
      </c>
      <c r="B1" s="2799"/>
      <c r="C1" s="2799"/>
      <c r="D1" s="2799"/>
      <c r="E1" s="2799"/>
      <c r="F1" s="2799"/>
      <c r="G1" s="2799"/>
      <c r="H1" s="2799"/>
      <c r="I1" s="2799"/>
      <c r="J1" s="2799"/>
      <c r="K1" s="2799"/>
      <c r="L1" s="2799"/>
      <c r="M1" s="2799"/>
      <c r="N1" s="2799"/>
      <c r="O1" s="2799"/>
      <c r="P1" s="2799"/>
      <c r="Q1" s="2799"/>
      <c r="R1" s="2799"/>
      <c r="S1" s="2799"/>
      <c r="T1" s="2799"/>
    </row>
    <row r="2" spans="1:20" s="298" customFormat="1" ht="75">
      <c r="A2" s="302" t="s">
        <v>1</v>
      </c>
      <c r="B2" s="302" t="s">
        <v>2</v>
      </c>
      <c r="C2" s="311" t="s">
        <v>3</v>
      </c>
      <c r="D2" s="302" t="s">
        <v>4</v>
      </c>
      <c r="E2" s="302" t="s">
        <v>5</v>
      </c>
      <c r="F2" s="302" t="s">
        <v>6</v>
      </c>
      <c r="G2" s="302" t="s">
        <v>7</v>
      </c>
      <c r="H2" s="302" t="s">
        <v>8</v>
      </c>
      <c r="I2" s="302" t="s">
        <v>9</v>
      </c>
      <c r="J2" s="302" t="s">
        <v>10</v>
      </c>
      <c r="K2" s="302" t="s">
        <v>11</v>
      </c>
      <c r="L2" s="302" t="s">
        <v>12</v>
      </c>
      <c r="M2" s="302" t="s">
        <v>13</v>
      </c>
      <c r="N2" s="302" t="s">
        <v>14</v>
      </c>
      <c r="O2" s="304" t="s">
        <v>15</v>
      </c>
      <c r="P2" s="304" t="s">
        <v>16</v>
      </c>
      <c r="Q2" s="302" t="s">
        <v>17</v>
      </c>
      <c r="R2" s="302" t="s">
        <v>18</v>
      </c>
      <c r="S2" s="302" t="s">
        <v>19</v>
      </c>
      <c r="T2" s="302" t="s">
        <v>20</v>
      </c>
    </row>
    <row r="3" spans="1:20" s="298" customFormat="1">
      <c r="A3" s="302">
        <v>1</v>
      </c>
      <c r="B3" s="302" t="s">
        <v>21</v>
      </c>
      <c r="C3" s="302">
        <v>240</v>
      </c>
      <c r="D3" s="302">
        <v>1</v>
      </c>
      <c r="E3" s="302">
        <v>141000012</v>
      </c>
      <c r="F3" s="302">
        <v>59</v>
      </c>
      <c r="G3" s="302">
        <v>3580.84</v>
      </c>
      <c r="H3" s="302">
        <v>255.98</v>
      </c>
      <c r="I3" s="302">
        <v>0</v>
      </c>
      <c r="J3" s="302">
        <v>1</v>
      </c>
      <c r="K3" s="302">
        <v>5000</v>
      </c>
      <c r="L3" s="302">
        <v>1</v>
      </c>
      <c r="M3" s="302">
        <v>17700</v>
      </c>
      <c r="N3" s="302">
        <v>0</v>
      </c>
      <c r="O3" s="304"/>
      <c r="P3" s="304"/>
      <c r="Q3" s="302">
        <v>0</v>
      </c>
      <c r="R3" s="302">
        <f t="shared" ref="R3:R8" si="0">K3+M3+Q3</f>
        <v>22700</v>
      </c>
      <c r="S3" s="302">
        <f>R3*5%</f>
        <v>1135</v>
      </c>
      <c r="T3" s="302">
        <f t="shared" ref="T3:T8" si="1">R3+S3</f>
        <v>23835</v>
      </c>
    </row>
    <row r="4" spans="1:20" s="298" customFormat="1">
      <c r="A4" s="302">
        <v>2</v>
      </c>
      <c r="B4" s="302" t="s">
        <v>21</v>
      </c>
      <c r="C4" s="302">
        <v>241</v>
      </c>
      <c r="D4" s="302">
        <v>2</v>
      </c>
      <c r="E4" s="302">
        <v>151000006</v>
      </c>
      <c r="F4" s="302">
        <v>59</v>
      </c>
      <c r="G4" s="302">
        <v>3577.11</v>
      </c>
      <c r="H4" s="302">
        <v>257.39</v>
      </c>
      <c r="I4" s="302">
        <v>0</v>
      </c>
      <c r="J4" s="302">
        <v>0</v>
      </c>
      <c r="K4" s="302">
        <v>0</v>
      </c>
      <c r="L4" s="302">
        <v>0</v>
      </c>
      <c r="M4" s="302">
        <v>0</v>
      </c>
      <c r="N4" s="302">
        <v>0</v>
      </c>
      <c r="O4" s="304"/>
      <c r="P4" s="304"/>
      <c r="Q4" s="302">
        <v>0</v>
      </c>
      <c r="R4" s="302">
        <f t="shared" si="0"/>
        <v>0</v>
      </c>
      <c r="S4" s="302">
        <f t="shared" ref="S4:S9" si="2">R4*5%</f>
        <v>0</v>
      </c>
      <c r="T4" s="302">
        <f t="shared" si="1"/>
        <v>0</v>
      </c>
    </row>
    <row r="5" spans="1:20" s="298" customFormat="1">
      <c r="A5" s="302">
        <v>3</v>
      </c>
      <c r="B5" s="302" t="s">
        <v>22</v>
      </c>
      <c r="C5" s="302">
        <v>242</v>
      </c>
      <c r="D5" s="302">
        <v>3</v>
      </c>
      <c r="E5" s="302">
        <v>161000224</v>
      </c>
      <c r="F5" s="302">
        <v>59</v>
      </c>
      <c r="G5" s="302">
        <v>3626.31</v>
      </c>
      <c r="H5" s="302">
        <v>208.69</v>
      </c>
      <c r="I5" s="302">
        <v>0</v>
      </c>
      <c r="J5" s="302">
        <v>0</v>
      </c>
      <c r="K5" s="302">
        <v>0</v>
      </c>
      <c r="L5" s="302">
        <v>0</v>
      </c>
      <c r="M5" s="302">
        <v>0</v>
      </c>
      <c r="N5" s="302">
        <v>0</v>
      </c>
      <c r="O5" s="304"/>
      <c r="P5" s="304"/>
      <c r="Q5" s="302">
        <v>0</v>
      </c>
      <c r="R5" s="302">
        <f t="shared" si="0"/>
        <v>0</v>
      </c>
      <c r="S5" s="302">
        <f t="shared" si="2"/>
        <v>0</v>
      </c>
      <c r="T5" s="302">
        <f t="shared" si="1"/>
        <v>0</v>
      </c>
    </row>
    <row r="6" spans="1:20" s="298" customFormat="1">
      <c r="A6" s="302">
        <v>4</v>
      </c>
      <c r="B6" s="302" t="s">
        <v>23</v>
      </c>
      <c r="C6" s="302">
        <v>243</v>
      </c>
      <c r="D6" s="302">
        <v>4</v>
      </c>
      <c r="E6" s="302">
        <v>161000225</v>
      </c>
      <c r="F6" s="302">
        <v>59</v>
      </c>
      <c r="G6" s="302">
        <v>3652.42</v>
      </c>
      <c r="H6" s="302">
        <v>188.62</v>
      </c>
      <c r="I6" s="302">
        <v>7.04</v>
      </c>
      <c r="J6" s="302">
        <v>3</v>
      </c>
      <c r="K6" s="302">
        <v>15000</v>
      </c>
      <c r="L6" s="302">
        <v>1</v>
      </c>
      <c r="M6" s="302">
        <v>8850</v>
      </c>
      <c r="N6" s="302">
        <v>0</v>
      </c>
      <c r="O6" s="304"/>
      <c r="P6" s="304"/>
      <c r="Q6" s="302">
        <v>0</v>
      </c>
      <c r="R6" s="302">
        <f t="shared" si="0"/>
        <v>23850</v>
      </c>
      <c r="S6" s="302">
        <f t="shared" si="2"/>
        <v>1192.5</v>
      </c>
      <c r="T6" s="302">
        <f t="shared" si="1"/>
        <v>25042.5</v>
      </c>
    </row>
    <row r="7" spans="1:20" s="298" customFormat="1">
      <c r="A7" s="302">
        <v>5</v>
      </c>
      <c r="B7" s="302" t="s">
        <v>24</v>
      </c>
      <c r="C7" s="302">
        <v>244</v>
      </c>
      <c r="D7" s="302">
        <v>5</v>
      </c>
      <c r="E7" s="302">
        <v>161000226</v>
      </c>
      <c r="F7" s="302">
        <v>59</v>
      </c>
      <c r="G7" s="302">
        <v>3638.81</v>
      </c>
      <c r="H7" s="302">
        <v>190.76</v>
      </c>
      <c r="I7" s="312">
        <v>0.12291666666666699</v>
      </c>
      <c r="J7" s="302">
        <v>1</v>
      </c>
      <c r="K7" s="302">
        <v>5000</v>
      </c>
      <c r="L7" s="302">
        <v>1</v>
      </c>
      <c r="M7" s="302">
        <v>8850</v>
      </c>
      <c r="N7" s="302">
        <v>0</v>
      </c>
      <c r="O7" s="304"/>
      <c r="P7" s="304"/>
      <c r="Q7" s="302">
        <v>0</v>
      </c>
      <c r="R7" s="302">
        <f t="shared" si="0"/>
        <v>13850</v>
      </c>
      <c r="S7" s="302">
        <f t="shared" si="2"/>
        <v>692.5</v>
      </c>
      <c r="T7" s="302">
        <f t="shared" si="1"/>
        <v>14542.5</v>
      </c>
    </row>
    <row r="8" spans="1:20" s="298" customFormat="1">
      <c r="A8" s="302">
        <v>6</v>
      </c>
      <c r="B8" s="302" t="s">
        <v>25</v>
      </c>
      <c r="C8" s="302">
        <v>245</v>
      </c>
      <c r="D8" s="302">
        <v>6</v>
      </c>
      <c r="E8" s="302">
        <v>161000227</v>
      </c>
      <c r="F8" s="302">
        <v>59</v>
      </c>
      <c r="G8" s="302">
        <v>3676.01</v>
      </c>
      <c r="H8" s="302">
        <v>168.62</v>
      </c>
      <c r="I8" s="302">
        <v>9.6300000000000008</v>
      </c>
      <c r="J8" s="302">
        <v>5</v>
      </c>
      <c r="K8" s="302">
        <v>25000</v>
      </c>
      <c r="L8" s="302">
        <v>1</v>
      </c>
      <c r="M8" s="302">
        <v>8850</v>
      </c>
      <c r="N8" s="302">
        <v>0</v>
      </c>
      <c r="O8" s="304"/>
      <c r="P8" s="304"/>
      <c r="Q8" s="302">
        <v>0</v>
      </c>
      <c r="R8" s="302">
        <f t="shared" si="0"/>
        <v>33850</v>
      </c>
      <c r="S8" s="302">
        <f t="shared" si="2"/>
        <v>1692.5</v>
      </c>
      <c r="T8" s="302">
        <f t="shared" si="1"/>
        <v>35542.5</v>
      </c>
    </row>
    <row r="9" spans="1:20" s="310" customFormat="1" ht="15.75">
      <c r="A9" s="309"/>
      <c r="B9" s="309"/>
      <c r="C9" s="309"/>
      <c r="D9" s="309"/>
      <c r="E9" s="3" t="s">
        <v>26</v>
      </c>
      <c r="F9" s="3">
        <f>SUM(F3:F8)</f>
        <v>354</v>
      </c>
      <c r="G9" s="3">
        <f>SUM(G3:G8)</f>
        <v>21751.5</v>
      </c>
      <c r="H9" s="3">
        <f>SUM(H3:H8)</f>
        <v>1270.06</v>
      </c>
      <c r="I9" s="3">
        <v>16.79</v>
      </c>
      <c r="J9" s="3">
        <f>SUM(J3:J8)</f>
        <v>10</v>
      </c>
      <c r="K9" s="3">
        <f>SUM(K3:K8)</f>
        <v>50000</v>
      </c>
      <c r="L9" s="3">
        <f>SUM(L3:L8)</f>
        <v>4</v>
      </c>
      <c r="M9" s="3">
        <f>SUM(M3:M8)</f>
        <v>44250</v>
      </c>
      <c r="N9" s="3">
        <f>SUM(N3:N8)</f>
        <v>0</v>
      </c>
      <c r="O9" s="313"/>
      <c r="P9" s="313"/>
      <c r="Q9" s="3">
        <f>SUM(Q3:Q8)</f>
        <v>0</v>
      </c>
      <c r="R9" s="3">
        <f>SUM(R3:R8)</f>
        <v>94250</v>
      </c>
      <c r="S9" s="3">
        <f t="shared" si="2"/>
        <v>4712.5</v>
      </c>
      <c r="T9" s="3">
        <f>SUM(T3:T8)</f>
        <v>98962.5</v>
      </c>
    </row>
  </sheetData>
  <mergeCells count="1">
    <mergeCell ref="A1:T1"/>
  </mergeCells>
  <pageMargins left="0.16" right="0.18" top="0.16" bottom="0.75" header="0.2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2"/>
  <sheetViews>
    <sheetView workbookViewId="0">
      <selection activeCell="M62" sqref="M62"/>
    </sheetView>
  </sheetViews>
  <sheetFormatPr defaultColWidth="9.140625" defaultRowHeight="15"/>
  <cols>
    <col min="1" max="1" width="7.85546875" style="299" customWidth="1"/>
    <col min="2" max="2" width="9.28515625" style="299" customWidth="1"/>
    <col min="3" max="4" width="9.42578125" style="299" customWidth="1"/>
    <col min="5" max="5" width="11.28515625" style="299" customWidth="1"/>
    <col min="6" max="6" width="7.7109375" style="299" customWidth="1"/>
    <col min="7" max="7" width="11.28515625" style="299" customWidth="1"/>
    <col min="8" max="8" width="10.140625" style="299" customWidth="1"/>
    <col min="9" max="9" width="7.85546875" style="299" customWidth="1"/>
    <col min="10" max="10" width="5.7109375" style="299" customWidth="1"/>
    <col min="11" max="11" width="8.28515625" style="299" customWidth="1"/>
    <col min="12" max="12" width="10.140625" style="299" customWidth="1"/>
    <col min="13" max="13" width="9" style="299" customWidth="1"/>
    <col min="14" max="14" width="5.140625" style="299" customWidth="1"/>
    <col min="15" max="15" width="8.5703125" style="300" hidden="1" customWidth="1"/>
    <col min="16" max="16" width="13" style="300" hidden="1" customWidth="1"/>
    <col min="17" max="17" width="8.85546875" style="299" customWidth="1"/>
    <col min="18" max="18" width="9" style="299" customWidth="1"/>
    <col min="19" max="19" width="7.28515625" style="299" customWidth="1"/>
    <col min="20" max="20" width="10.85546875" style="299" customWidth="1"/>
    <col min="21" max="21" width="9.140625" style="300"/>
    <col min="22" max="22" width="12.5703125" style="300" customWidth="1"/>
    <col min="23" max="16384" width="9.140625" style="300"/>
  </cols>
  <sheetData>
    <row r="1" spans="1:20" ht="18.75">
      <c r="A1" s="2799" t="s">
        <v>27</v>
      </c>
      <c r="B1" s="2799"/>
      <c r="C1" s="2799"/>
      <c r="D1" s="2799"/>
      <c r="E1" s="2799"/>
      <c r="F1" s="2799"/>
      <c r="G1" s="2799"/>
      <c r="H1" s="2799"/>
      <c r="I1" s="2799"/>
      <c r="J1" s="2799"/>
      <c r="K1" s="2799"/>
      <c r="L1" s="2799"/>
      <c r="M1" s="2799"/>
      <c r="N1" s="2799"/>
      <c r="O1" s="2799"/>
      <c r="P1" s="2799"/>
      <c r="Q1" s="2799"/>
      <c r="R1" s="2799"/>
      <c r="S1" s="2799"/>
      <c r="T1" s="2799"/>
    </row>
    <row r="2" spans="1:20" ht="75">
      <c r="A2" s="302" t="s">
        <v>1</v>
      </c>
      <c r="B2" s="302" t="s">
        <v>2</v>
      </c>
      <c r="C2" s="302" t="s">
        <v>28</v>
      </c>
      <c r="D2" s="302" t="s">
        <v>4</v>
      </c>
      <c r="E2" s="302" t="s">
        <v>5</v>
      </c>
      <c r="F2" s="302" t="s">
        <v>6</v>
      </c>
      <c r="G2" s="302" t="s">
        <v>7</v>
      </c>
      <c r="H2" s="302" t="s">
        <v>8</v>
      </c>
      <c r="I2" s="302" t="s">
        <v>9</v>
      </c>
      <c r="J2" s="302" t="s">
        <v>10</v>
      </c>
      <c r="K2" s="302" t="s">
        <v>11</v>
      </c>
      <c r="L2" s="302" t="s">
        <v>12</v>
      </c>
      <c r="M2" s="302" t="s">
        <v>13</v>
      </c>
      <c r="N2" s="302" t="s">
        <v>14</v>
      </c>
      <c r="O2" s="304" t="s">
        <v>15</v>
      </c>
      <c r="P2" s="304" t="s">
        <v>16</v>
      </c>
      <c r="Q2" s="302" t="s">
        <v>17</v>
      </c>
      <c r="R2" s="302" t="s">
        <v>18</v>
      </c>
      <c r="S2" s="302" t="s">
        <v>19</v>
      </c>
      <c r="T2" s="302" t="s">
        <v>20</v>
      </c>
    </row>
    <row r="3" spans="1:20">
      <c r="A3" s="302">
        <v>1</v>
      </c>
      <c r="B3" s="8" t="s">
        <v>29</v>
      </c>
      <c r="C3" s="8">
        <v>246</v>
      </c>
      <c r="D3" s="8">
        <v>7</v>
      </c>
      <c r="E3" s="8">
        <v>161000228</v>
      </c>
      <c r="F3" s="8">
        <v>58</v>
      </c>
      <c r="G3" s="8">
        <v>3616.22</v>
      </c>
      <c r="H3" s="8">
        <v>150.6</v>
      </c>
      <c r="I3" s="8">
        <v>5.82</v>
      </c>
      <c r="J3" s="8">
        <v>3</v>
      </c>
      <c r="K3" s="8">
        <v>15000</v>
      </c>
      <c r="L3" s="8">
        <v>1</v>
      </c>
      <c r="M3" s="302">
        <v>17400</v>
      </c>
      <c r="N3" s="8">
        <v>0</v>
      </c>
      <c r="O3" s="305"/>
      <c r="P3" s="305"/>
      <c r="Q3" s="302">
        <v>0</v>
      </c>
      <c r="R3" s="302">
        <f t="shared" ref="R3:R60" si="0">K3+M3+Q3</f>
        <v>32400</v>
      </c>
      <c r="S3" s="8">
        <f>R3*5%</f>
        <v>1620</v>
      </c>
      <c r="T3" s="8">
        <f>R3+S3</f>
        <v>34020</v>
      </c>
    </row>
    <row r="4" spans="1:20">
      <c r="A4" s="302">
        <v>2</v>
      </c>
      <c r="B4" s="8" t="s">
        <v>30</v>
      </c>
      <c r="C4" s="8">
        <v>247</v>
      </c>
      <c r="D4" s="8">
        <v>8</v>
      </c>
      <c r="E4" s="8">
        <v>161000229</v>
      </c>
      <c r="F4" s="8">
        <v>59</v>
      </c>
      <c r="G4" s="8">
        <v>3665.51</v>
      </c>
      <c r="H4" s="8">
        <v>175.93</v>
      </c>
      <c r="I4" s="8">
        <v>6.44</v>
      </c>
      <c r="J4" s="8">
        <v>4</v>
      </c>
      <c r="K4" s="8">
        <v>20000</v>
      </c>
      <c r="L4" s="8">
        <v>1</v>
      </c>
      <c r="M4" s="302">
        <v>8850</v>
      </c>
      <c r="N4" s="8">
        <v>0</v>
      </c>
      <c r="O4" s="305"/>
      <c r="P4" s="305"/>
      <c r="Q4" s="302">
        <v>0</v>
      </c>
      <c r="R4" s="302">
        <f t="shared" si="0"/>
        <v>28850</v>
      </c>
      <c r="S4" s="8">
        <f t="shared" ref="S4:S61" si="1">R4*5%</f>
        <v>1442.5</v>
      </c>
      <c r="T4" s="8">
        <f t="shared" ref="T4:T61" si="2">R4+S4</f>
        <v>30292.5</v>
      </c>
    </row>
    <row r="5" spans="1:20">
      <c r="A5" s="302">
        <v>3</v>
      </c>
      <c r="B5" s="8" t="s">
        <v>31</v>
      </c>
      <c r="C5" s="8">
        <v>248</v>
      </c>
      <c r="D5" s="8">
        <v>9</v>
      </c>
      <c r="E5" s="8">
        <v>161000230</v>
      </c>
      <c r="F5" s="8">
        <v>58</v>
      </c>
      <c r="G5" s="8">
        <v>3605.24</v>
      </c>
      <c r="H5" s="8">
        <v>168.27</v>
      </c>
      <c r="I5" s="8">
        <v>5.51</v>
      </c>
      <c r="J5" s="8">
        <v>2</v>
      </c>
      <c r="K5" s="8">
        <v>10000</v>
      </c>
      <c r="L5" s="8">
        <v>1</v>
      </c>
      <c r="M5" s="302">
        <v>8850</v>
      </c>
      <c r="N5" s="8">
        <v>0</v>
      </c>
      <c r="O5" s="305"/>
      <c r="P5" s="305"/>
      <c r="Q5" s="302">
        <v>0</v>
      </c>
      <c r="R5" s="302">
        <f t="shared" si="0"/>
        <v>18850</v>
      </c>
      <c r="S5" s="8">
        <f t="shared" si="1"/>
        <v>942.5</v>
      </c>
      <c r="T5" s="8">
        <f t="shared" si="2"/>
        <v>19792.5</v>
      </c>
    </row>
    <row r="6" spans="1:20">
      <c r="A6" s="302">
        <v>4</v>
      </c>
      <c r="B6" s="8" t="s">
        <v>32</v>
      </c>
      <c r="C6" s="8">
        <v>249</v>
      </c>
      <c r="D6" s="8">
        <v>10</v>
      </c>
      <c r="E6" s="8">
        <v>161000231</v>
      </c>
      <c r="F6" s="8">
        <v>59</v>
      </c>
      <c r="G6" s="8">
        <v>3629.81</v>
      </c>
      <c r="H6" s="8">
        <v>207.63</v>
      </c>
      <c r="I6" s="8">
        <v>2.44</v>
      </c>
      <c r="J6" s="8">
        <v>1</v>
      </c>
      <c r="K6" s="8">
        <v>5000</v>
      </c>
      <c r="L6" s="8">
        <v>1</v>
      </c>
      <c r="M6" s="302">
        <v>8850</v>
      </c>
      <c r="N6" s="8">
        <v>0</v>
      </c>
      <c r="O6" s="305"/>
      <c r="P6" s="305"/>
      <c r="Q6" s="302">
        <v>0</v>
      </c>
      <c r="R6" s="302">
        <f t="shared" si="0"/>
        <v>13850</v>
      </c>
      <c r="S6" s="8">
        <f t="shared" si="1"/>
        <v>692.5</v>
      </c>
      <c r="T6" s="8">
        <f t="shared" si="2"/>
        <v>14542.5</v>
      </c>
    </row>
    <row r="7" spans="1:20">
      <c r="A7" s="302">
        <v>5</v>
      </c>
      <c r="B7" s="8" t="s">
        <v>33</v>
      </c>
      <c r="C7" s="8">
        <v>250</v>
      </c>
      <c r="D7" s="8">
        <v>11</v>
      </c>
      <c r="E7" s="8">
        <v>161000232</v>
      </c>
      <c r="F7" s="8">
        <v>59</v>
      </c>
      <c r="G7" s="8">
        <v>3718.04</v>
      </c>
      <c r="H7" s="8">
        <v>131.46</v>
      </c>
      <c r="I7" s="8">
        <v>17.5</v>
      </c>
      <c r="J7" s="8">
        <v>6</v>
      </c>
      <c r="K7" s="8">
        <v>30000</v>
      </c>
      <c r="L7" s="8">
        <v>2</v>
      </c>
      <c r="M7" s="302">
        <v>17700</v>
      </c>
      <c r="N7" s="8">
        <v>0</v>
      </c>
      <c r="O7" s="305"/>
      <c r="P7" s="305"/>
      <c r="Q7" s="302">
        <v>0</v>
      </c>
      <c r="R7" s="302">
        <f t="shared" si="0"/>
        <v>47700</v>
      </c>
      <c r="S7" s="8">
        <f t="shared" si="1"/>
        <v>2385</v>
      </c>
      <c r="T7" s="8">
        <f t="shared" si="2"/>
        <v>50085</v>
      </c>
    </row>
    <row r="8" spans="1:20">
      <c r="A8" s="302">
        <v>6</v>
      </c>
      <c r="B8" s="8" t="s">
        <v>34</v>
      </c>
      <c r="C8" s="8">
        <v>251</v>
      </c>
      <c r="D8" s="8">
        <v>12</v>
      </c>
      <c r="E8" s="8">
        <v>161000233</v>
      </c>
      <c r="F8" s="8">
        <v>59</v>
      </c>
      <c r="G8" s="8">
        <v>3663.03</v>
      </c>
      <c r="H8" s="8">
        <v>174.63</v>
      </c>
      <c r="I8" s="8">
        <v>4.66</v>
      </c>
      <c r="J8" s="8">
        <v>2</v>
      </c>
      <c r="K8" s="8">
        <v>10000</v>
      </c>
      <c r="L8" s="8">
        <v>1</v>
      </c>
      <c r="M8" s="302">
        <v>8850</v>
      </c>
      <c r="N8" s="8">
        <v>0</v>
      </c>
      <c r="O8" s="305"/>
      <c r="P8" s="305"/>
      <c r="Q8" s="302">
        <v>0</v>
      </c>
      <c r="R8" s="302">
        <f t="shared" si="0"/>
        <v>18850</v>
      </c>
      <c r="S8" s="8">
        <f t="shared" si="1"/>
        <v>942.5</v>
      </c>
      <c r="T8" s="8">
        <f t="shared" si="2"/>
        <v>19792.5</v>
      </c>
    </row>
    <row r="9" spans="1:20">
      <c r="A9" s="302">
        <v>7</v>
      </c>
      <c r="B9" s="8" t="s">
        <v>35</v>
      </c>
      <c r="C9" s="8">
        <v>252</v>
      </c>
      <c r="D9" s="8">
        <v>13</v>
      </c>
      <c r="E9" s="8">
        <v>161000234</v>
      </c>
      <c r="F9" s="8">
        <v>59</v>
      </c>
      <c r="G9" s="8">
        <v>3692.01</v>
      </c>
      <c r="H9" s="8">
        <v>153</v>
      </c>
      <c r="I9" s="8">
        <v>10.01</v>
      </c>
      <c r="J9" s="8">
        <v>7</v>
      </c>
      <c r="K9" s="8">
        <v>35000</v>
      </c>
      <c r="L9" s="8">
        <v>2</v>
      </c>
      <c r="M9" s="302">
        <v>17700</v>
      </c>
      <c r="N9" s="8">
        <v>0</v>
      </c>
      <c r="O9" s="305"/>
      <c r="P9" s="305"/>
      <c r="Q9" s="302">
        <v>0</v>
      </c>
      <c r="R9" s="302">
        <f t="shared" si="0"/>
        <v>52700</v>
      </c>
      <c r="S9" s="8">
        <f t="shared" si="1"/>
        <v>2635</v>
      </c>
      <c r="T9" s="8">
        <f t="shared" si="2"/>
        <v>55335</v>
      </c>
    </row>
    <row r="10" spans="1:20">
      <c r="A10" s="302">
        <v>8</v>
      </c>
      <c r="B10" s="8" t="s">
        <v>36</v>
      </c>
      <c r="C10" s="8">
        <v>253</v>
      </c>
      <c r="D10" s="8">
        <v>14</v>
      </c>
      <c r="E10" s="8">
        <v>161000235</v>
      </c>
      <c r="F10" s="8">
        <v>57</v>
      </c>
      <c r="G10" s="8">
        <v>3497.35</v>
      </c>
      <c r="H10" s="8">
        <v>208.84</v>
      </c>
      <c r="I10" s="8">
        <v>3.19</v>
      </c>
      <c r="J10" s="8">
        <v>1</v>
      </c>
      <c r="K10" s="8">
        <v>5000</v>
      </c>
      <c r="L10" s="8">
        <v>1</v>
      </c>
      <c r="M10" s="302">
        <v>8850</v>
      </c>
      <c r="N10" s="8">
        <v>0</v>
      </c>
      <c r="O10" s="305"/>
      <c r="P10" s="305"/>
      <c r="Q10" s="302">
        <v>0</v>
      </c>
      <c r="R10" s="302">
        <f t="shared" si="0"/>
        <v>13850</v>
      </c>
      <c r="S10" s="8">
        <f t="shared" si="1"/>
        <v>692.5</v>
      </c>
      <c r="T10" s="8">
        <f t="shared" si="2"/>
        <v>14542.5</v>
      </c>
    </row>
    <row r="11" spans="1:20">
      <c r="A11" s="302">
        <v>9</v>
      </c>
      <c r="B11" s="8" t="s">
        <v>36</v>
      </c>
      <c r="C11" s="8">
        <v>254</v>
      </c>
      <c r="D11" s="8">
        <v>15</v>
      </c>
      <c r="E11" s="8">
        <v>161000236</v>
      </c>
      <c r="F11" s="8">
        <v>58</v>
      </c>
      <c r="G11" s="8">
        <v>3544.72</v>
      </c>
      <c r="H11" s="8">
        <v>225.28</v>
      </c>
      <c r="I11" s="8">
        <v>0</v>
      </c>
      <c r="J11" s="8">
        <v>0</v>
      </c>
      <c r="K11" s="8">
        <v>0</v>
      </c>
      <c r="L11" s="8">
        <v>0</v>
      </c>
      <c r="M11" s="302">
        <v>0</v>
      </c>
      <c r="N11" s="8">
        <v>0</v>
      </c>
      <c r="O11" s="305"/>
      <c r="P11" s="305"/>
      <c r="Q11" s="302">
        <v>0</v>
      </c>
      <c r="R11" s="302">
        <f t="shared" si="0"/>
        <v>0</v>
      </c>
      <c r="S11" s="8">
        <f t="shared" si="1"/>
        <v>0</v>
      </c>
      <c r="T11" s="8">
        <f t="shared" si="2"/>
        <v>0</v>
      </c>
    </row>
    <row r="12" spans="1:20">
      <c r="A12" s="302">
        <v>10</v>
      </c>
      <c r="B12" s="8" t="s">
        <v>37</v>
      </c>
      <c r="C12" s="8">
        <v>255</v>
      </c>
      <c r="D12" s="8">
        <v>16</v>
      </c>
      <c r="E12" s="8">
        <v>161000237</v>
      </c>
      <c r="F12" s="8">
        <v>59</v>
      </c>
      <c r="G12" s="8">
        <v>3667.02</v>
      </c>
      <c r="H12" s="8">
        <v>169.64</v>
      </c>
      <c r="I12" s="8">
        <v>2.66</v>
      </c>
      <c r="J12" s="8">
        <v>1</v>
      </c>
      <c r="K12" s="8">
        <v>5000</v>
      </c>
      <c r="L12" s="8">
        <v>1</v>
      </c>
      <c r="M12" s="302">
        <v>8850</v>
      </c>
      <c r="N12" s="8">
        <v>0</v>
      </c>
      <c r="O12" s="305"/>
      <c r="P12" s="305"/>
      <c r="Q12" s="302">
        <v>0</v>
      </c>
      <c r="R12" s="302">
        <f t="shared" si="0"/>
        <v>13850</v>
      </c>
      <c r="S12" s="8">
        <f t="shared" si="1"/>
        <v>692.5</v>
      </c>
      <c r="T12" s="8">
        <f t="shared" si="2"/>
        <v>14542.5</v>
      </c>
    </row>
    <row r="13" spans="1:20">
      <c r="A13" s="302">
        <v>11</v>
      </c>
      <c r="B13" s="8" t="s">
        <v>37</v>
      </c>
      <c r="C13" s="8">
        <v>256</v>
      </c>
      <c r="D13" s="8">
        <v>17</v>
      </c>
      <c r="E13" s="8">
        <v>161000238</v>
      </c>
      <c r="F13" s="8">
        <v>57</v>
      </c>
      <c r="G13" s="8">
        <v>3527.54</v>
      </c>
      <c r="H13" s="8">
        <v>179.81</v>
      </c>
      <c r="I13" s="8">
        <v>3.35</v>
      </c>
      <c r="J13" s="8">
        <v>2</v>
      </c>
      <c r="K13" s="8">
        <v>10000</v>
      </c>
      <c r="L13" s="8">
        <v>1</v>
      </c>
      <c r="M13" s="302">
        <v>8850</v>
      </c>
      <c r="N13" s="8">
        <v>0</v>
      </c>
      <c r="O13" s="305"/>
      <c r="P13" s="305"/>
      <c r="Q13" s="302">
        <v>0</v>
      </c>
      <c r="R13" s="302">
        <f t="shared" si="0"/>
        <v>18850</v>
      </c>
      <c r="S13" s="8">
        <f t="shared" si="1"/>
        <v>942.5</v>
      </c>
      <c r="T13" s="8">
        <f t="shared" si="2"/>
        <v>19792.5</v>
      </c>
    </row>
    <row r="14" spans="1:20">
      <c r="A14" s="302">
        <v>12</v>
      </c>
      <c r="B14" s="8" t="s">
        <v>38</v>
      </c>
      <c r="C14" s="8">
        <v>257</v>
      </c>
      <c r="D14" s="8">
        <v>18</v>
      </c>
      <c r="E14" s="8">
        <v>141000013</v>
      </c>
      <c r="F14" s="8">
        <v>58</v>
      </c>
      <c r="G14" s="8">
        <v>3583.83</v>
      </c>
      <c r="H14" s="8">
        <v>204.37</v>
      </c>
      <c r="I14" s="8">
        <v>19.2</v>
      </c>
      <c r="J14" s="8">
        <v>10</v>
      </c>
      <c r="K14" s="8">
        <v>50000</v>
      </c>
      <c r="L14" s="8">
        <v>2</v>
      </c>
      <c r="M14" s="302">
        <v>17400</v>
      </c>
      <c r="N14" s="8">
        <v>0</v>
      </c>
      <c r="O14" s="305"/>
      <c r="P14" s="305"/>
      <c r="Q14" s="302">
        <v>0</v>
      </c>
      <c r="R14" s="302">
        <f t="shared" si="0"/>
        <v>67400</v>
      </c>
      <c r="S14" s="8">
        <f t="shared" si="1"/>
        <v>3370</v>
      </c>
      <c r="T14" s="8">
        <f t="shared" si="2"/>
        <v>70770</v>
      </c>
    </row>
    <row r="15" spans="1:20">
      <c r="A15" s="302">
        <v>13</v>
      </c>
      <c r="B15" s="8" t="s">
        <v>38</v>
      </c>
      <c r="C15" s="8">
        <v>258</v>
      </c>
      <c r="D15" s="8">
        <v>19</v>
      </c>
      <c r="E15" s="8">
        <v>161000239</v>
      </c>
      <c r="F15" s="8">
        <v>59</v>
      </c>
      <c r="G15" s="8">
        <v>3597.41</v>
      </c>
      <c r="H15" s="8">
        <v>237.68</v>
      </c>
      <c r="I15" s="8">
        <v>0.09</v>
      </c>
      <c r="J15" s="8">
        <v>0</v>
      </c>
      <c r="K15" s="8">
        <v>0</v>
      </c>
      <c r="L15" s="8">
        <v>0</v>
      </c>
      <c r="M15" s="302">
        <v>0</v>
      </c>
      <c r="N15" s="8">
        <v>0</v>
      </c>
      <c r="O15" s="305"/>
      <c r="P15" s="305"/>
      <c r="Q15" s="302">
        <v>0</v>
      </c>
      <c r="R15" s="302">
        <f t="shared" si="0"/>
        <v>0</v>
      </c>
      <c r="S15" s="8">
        <f t="shared" si="1"/>
        <v>0</v>
      </c>
      <c r="T15" s="8">
        <f t="shared" si="2"/>
        <v>0</v>
      </c>
    </row>
    <row r="16" spans="1:20">
      <c r="A16" s="302">
        <v>14</v>
      </c>
      <c r="B16" s="8" t="s">
        <v>39</v>
      </c>
      <c r="C16" s="8">
        <v>259</v>
      </c>
      <c r="D16" s="8">
        <v>20</v>
      </c>
      <c r="E16" s="8">
        <v>161000240</v>
      </c>
      <c r="F16" s="8">
        <v>59</v>
      </c>
      <c r="G16" s="8">
        <v>3695.31</v>
      </c>
      <c r="H16" s="8">
        <v>151</v>
      </c>
      <c r="I16" s="8">
        <v>11.31</v>
      </c>
      <c r="J16" s="8">
        <v>6</v>
      </c>
      <c r="K16" s="8">
        <v>30000</v>
      </c>
      <c r="L16" s="8">
        <v>1</v>
      </c>
      <c r="M16" s="302">
        <v>8850</v>
      </c>
      <c r="N16" s="8">
        <v>0</v>
      </c>
      <c r="O16" s="305"/>
      <c r="P16" s="305"/>
      <c r="Q16" s="302">
        <v>0</v>
      </c>
      <c r="R16" s="302">
        <f t="shared" si="0"/>
        <v>38850</v>
      </c>
      <c r="S16" s="8">
        <f t="shared" si="1"/>
        <v>1942.5</v>
      </c>
      <c r="T16" s="8">
        <f t="shared" si="2"/>
        <v>40792.5</v>
      </c>
    </row>
    <row r="17" spans="1:20">
      <c r="A17" s="302">
        <v>15</v>
      </c>
      <c r="B17" s="8" t="s">
        <v>39</v>
      </c>
      <c r="C17" s="8">
        <v>260</v>
      </c>
      <c r="D17" s="8">
        <v>21</v>
      </c>
      <c r="E17" s="8">
        <v>161000241</v>
      </c>
      <c r="F17" s="8">
        <v>59</v>
      </c>
      <c r="G17" s="8">
        <v>3722.34</v>
      </c>
      <c r="H17" s="8">
        <v>126.88</v>
      </c>
      <c r="I17" s="8">
        <v>17.22</v>
      </c>
      <c r="J17" s="8">
        <v>6</v>
      </c>
      <c r="K17" s="8">
        <v>30000</v>
      </c>
      <c r="L17" s="8">
        <v>2</v>
      </c>
      <c r="M17" s="302">
        <v>17700</v>
      </c>
      <c r="N17" s="8">
        <v>0</v>
      </c>
      <c r="O17" s="305"/>
      <c r="P17" s="305"/>
      <c r="Q17" s="302">
        <v>0</v>
      </c>
      <c r="R17" s="302">
        <f t="shared" si="0"/>
        <v>47700</v>
      </c>
      <c r="S17" s="8">
        <f t="shared" si="1"/>
        <v>2385</v>
      </c>
      <c r="T17" s="8">
        <f t="shared" si="2"/>
        <v>50085</v>
      </c>
    </row>
    <row r="18" spans="1:20">
      <c r="A18" s="302">
        <v>16</v>
      </c>
      <c r="B18" s="8" t="s">
        <v>40</v>
      </c>
      <c r="C18" s="8">
        <v>261</v>
      </c>
      <c r="D18" s="8">
        <v>22</v>
      </c>
      <c r="E18" s="8">
        <v>141000014</v>
      </c>
      <c r="F18" s="8">
        <v>58</v>
      </c>
      <c r="G18" s="8">
        <v>3491.92</v>
      </c>
      <c r="H18" s="8">
        <v>281.54000000000002</v>
      </c>
      <c r="I18" s="8">
        <v>3.46</v>
      </c>
      <c r="J18" s="8">
        <v>2</v>
      </c>
      <c r="K18" s="8">
        <v>10000</v>
      </c>
      <c r="L18" s="8">
        <v>1</v>
      </c>
      <c r="M18" s="302">
        <v>8700</v>
      </c>
      <c r="N18" s="8">
        <v>0</v>
      </c>
      <c r="O18" s="305"/>
      <c r="P18" s="305"/>
      <c r="Q18" s="302">
        <v>0</v>
      </c>
      <c r="R18" s="302">
        <f t="shared" si="0"/>
        <v>18700</v>
      </c>
      <c r="S18" s="8">
        <f t="shared" si="1"/>
        <v>935</v>
      </c>
      <c r="T18" s="8">
        <f t="shared" si="2"/>
        <v>19635</v>
      </c>
    </row>
    <row r="19" spans="1:20">
      <c r="A19" s="302">
        <v>17</v>
      </c>
      <c r="B19" s="8" t="s">
        <v>40</v>
      </c>
      <c r="C19" s="8">
        <v>262</v>
      </c>
      <c r="D19" s="8">
        <v>23</v>
      </c>
      <c r="E19" s="8">
        <v>161000242</v>
      </c>
      <c r="F19" s="8">
        <v>55</v>
      </c>
      <c r="G19" s="8">
        <v>3370.96</v>
      </c>
      <c r="H19" s="8">
        <v>204.73</v>
      </c>
      <c r="I19" s="8">
        <v>1.69</v>
      </c>
      <c r="J19" s="8">
        <v>1</v>
      </c>
      <c r="K19" s="8">
        <v>5000</v>
      </c>
      <c r="L19" s="8">
        <v>1</v>
      </c>
      <c r="M19" s="302">
        <v>8250</v>
      </c>
      <c r="N19" s="8">
        <v>0</v>
      </c>
      <c r="O19" s="305"/>
      <c r="P19" s="305"/>
      <c r="Q19" s="302">
        <v>0</v>
      </c>
      <c r="R19" s="302">
        <f t="shared" si="0"/>
        <v>13250</v>
      </c>
      <c r="S19" s="8">
        <f t="shared" si="1"/>
        <v>662.5</v>
      </c>
      <c r="T19" s="8">
        <f t="shared" si="2"/>
        <v>13912.5</v>
      </c>
    </row>
    <row r="20" spans="1:20">
      <c r="A20" s="302">
        <v>18</v>
      </c>
      <c r="B20" s="8" t="s">
        <v>41</v>
      </c>
      <c r="C20" s="8">
        <v>263</v>
      </c>
      <c r="D20" s="8">
        <v>24</v>
      </c>
      <c r="E20" s="8">
        <v>161000243</v>
      </c>
      <c r="F20" s="8">
        <v>59</v>
      </c>
      <c r="G20" s="8">
        <v>3591.91</v>
      </c>
      <c r="H20" s="8">
        <v>245.77</v>
      </c>
      <c r="I20" s="8">
        <v>2.68</v>
      </c>
      <c r="J20" s="8">
        <v>1</v>
      </c>
      <c r="K20" s="8">
        <v>5000</v>
      </c>
      <c r="L20" s="8">
        <v>1</v>
      </c>
      <c r="M20" s="302">
        <v>8850</v>
      </c>
      <c r="N20" s="8">
        <v>0</v>
      </c>
      <c r="O20" s="305"/>
      <c r="P20" s="305"/>
      <c r="Q20" s="302">
        <v>0</v>
      </c>
      <c r="R20" s="302">
        <f t="shared" si="0"/>
        <v>13850</v>
      </c>
      <c r="S20" s="8">
        <f t="shared" si="1"/>
        <v>692.5</v>
      </c>
      <c r="T20" s="8">
        <f t="shared" si="2"/>
        <v>14542.5</v>
      </c>
    </row>
    <row r="21" spans="1:20">
      <c r="A21" s="302">
        <v>19</v>
      </c>
      <c r="B21" s="8" t="s">
        <v>41</v>
      </c>
      <c r="C21" s="8">
        <v>264</v>
      </c>
      <c r="D21" s="8">
        <v>25</v>
      </c>
      <c r="E21" s="8">
        <v>161000244</v>
      </c>
      <c r="F21" s="8">
        <v>57</v>
      </c>
      <c r="G21" s="8">
        <v>3592.83</v>
      </c>
      <c r="H21" s="8">
        <v>129.18</v>
      </c>
      <c r="I21" s="8">
        <v>17.010000000000002</v>
      </c>
      <c r="J21" s="8">
        <v>6</v>
      </c>
      <c r="K21" s="8">
        <v>30000</v>
      </c>
      <c r="L21" s="8">
        <v>2</v>
      </c>
      <c r="M21" s="302">
        <v>17100</v>
      </c>
      <c r="N21" s="8">
        <v>0</v>
      </c>
      <c r="O21" s="305"/>
      <c r="P21" s="305"/>
      <c r="Q21" s="302">
        <v>0</v>
      </c>
      <c r="R21" s="302">
        <f t="shared" si="0"/>
        <v>47100</v>
      </c>
      <c r="S21" s="8">
        <f t="shared" si="1"/>
        <v>2355</v>
      </c>
      <c r="T21" s="8">
        <f t="shared" si="2"/>
        <v>49455</v>
      </c>
    </row>
    <row r="22" spans="1:20">
      <c r="A22" s="302">
        <v>20</v>
      </c>
      <c r="B22" s="8" t="s">
        <v>42</v>
      </c>
      <c r="C22" s="8">
        <v>265</v>
      </c>
      <c r="D22" s="8">
        <v>26</v>
      </c>
      <c r="E22" s="8">
        <v>161000245</v>
      </c>
      <c r="F22" s="8">
        <v>58</v>
      </c>
      <c r="G22" s="8">
        <v>3651.59</v>
      </c>
      <c r="H22" s="8">
        <v>132.69</v>
      </c>
      <c r="I22" s="8">
        <v>15.22</v>
      </c>
      <c r="J22" s="8">
        <v>8</v>
      </c>
      <c r="K22" s="8">
        <v>40000</v>
      </c>
      <c r="L22" s="8">
        <v>2</v>
      </c>
      <c r="M22" s="302">
        <v>17400</v>
      </c>
      <c r="N22" s="8">
        <v>0</v>
      </c>
      <c r="O22" s="305"/>
      <c r="P22" s="305"/>
      <c r="Q22" s="302">
        <v>0</v>
      </c>
      <c r="R22" s="302">
        <f t="shared" si="0"/>
        <v>57400</v>
      </c>
      <c r="S22" s="8">
        <f t="shared" si="1"/>
        <v>2870</v>
      </c>
      <c r="T22" s="8">
        <f t="shared" si="2"/>
        <v>60270</v>
      </c>
    </row>
    <row r="23" spans="1:20">
      <c r="A23" s="302">
        <v>21</v>
      </c>
      <c r="B23" s="8" t="s">
        <v>42</v>
      </c>
      <c r="C23" s="8">
        <v>266</v>
      </c>
      <c r="D23" s="8">
        <v>27</v>
      </c>
      <c r="E23" s="8">
        <v>161000246</v>
      </c>
      <c r="F23" s="8">
        <v>57</v>
      </c>
      <c r="G23" s="8">
        <v>3547.64</v>
      </c>
      <c r="H23" s="8">
        <v>165.94</v>
      </c>
      <c r="I23" s="8">
        <v>9.58</v>
      </c>
      <c r="J23" s="8">
        <v>3</v>
      </c>
      <c r="K23" s="8">
        <v>15000</v>
      </c>
      <c r="L23" s="8">
        <v>1</v>
      </c>
      <c r="M23" s="302">
        <v>8550</v>
      </c>
      <c r="N23" s="8">
        <v>0</v>
      </c>
      <c r="O23" s="305"/>
      <c r="P23" s="305"/>
      <c r="Q23" s="302">
        <v>0</v>
      </c>
      <c r="R23" s="302">
        <f t="shared" si="0"/>
        <v>23550</v>
      </c>
      <c r="S23" s="8">
        <f t="shared" si="1"/>
        <v>1177.5</v>
      </c>
      <c r="T23" s="8">
        <f t="shared" si="2"/>
        <v>24727.5</v>
      </c>
    </row>
    <row r="24" spans="1:20">
      <c r="A24" s="302">
        <v>22</v>
      </c>
      <c r="B24" s="8" t="s">
        <v>43</v>
      </c>
      <c r="C24" s="8">
        <v>267</v>
      </c>
      <c r="D24" s="8">
        <v>28</v>
      </c>
      <c r="E24" s="8">
        <v>161000247</v>
      </c>
      <c r="F24" s="8">
        <v>56</v>
      </c>
      <c r="G24" s="8">
        <v>3437.05</v>
      </c>
      <c r="H24" s="8">
        <v>206.21</v>
      </c>
      <c r="I24" s="8">
        <v>4.26</v>
      </c>
      <c r="J24" s="8">
        <v>3</v>
      </c>
      <c r="K24" s="8">
        <v>15000</v>
      </c>
      <c r="L24" s="8">
        <v>1</v>
      </c>
      <c r="M24" s="302">
        <v>8400</v>
      </c>
      <c r="N24" s="8">
        <v>0</v>
      </c>
      <c r="O24" s="305"/>
      <c r="P24" s="305"/>
      <c r="Q24" s="302">
        <v>0</v>
      </c>
      <c r="R24" s="302">
        <f t="shared" si="0"/>
        <v>23400</v>
      </c>
      <c r="S24" s="8">
        <f t="shared" si="1"/>
        <v>1170</v>
      </c>
      <c r="T24" s="8">
        <f t="shared" si="2"/>
        <v>24570</v>
      </c>
    </row>
    <row r="25" spans="1:20">
      <c r="A25" s="302">
        <v>23</v>
      </c>
      <c r="B25" s="8" t="s">
        <v>43</v>
      </c>
      <c r="C25" s="8">
        <v>268</v>
      </c>
      <c r="D25" s="8">
        <v>29</v>
      </c>
      <c r="E25" s="8">
        <v>161000248</v>
      </c>
      <c r="F25" s="8">
        <v>56</v>
      </c>
      <c r="G25" s="8">
        <v>3428.28</v>
      </c>
      <c r="H25" s="8">
        <v>210.29</v>
      </c>
      <c r="I25" s="8">
        <v>2.57</v>
      </c>
      <c r="J25" s="8">
        <v>2</v>
      </c>
      <c r="K25" s="8">
        <v>10000</v>
      </c>
      <c r="L25" s="8">
        <v>1</v>
      </c>
      <c r="M25" s="302">
        <v>8400</v>
      </c>
      <c r="N25" s="8">
        <v>0</v>
      </c>
      <c r="O25" s="305"/>
      <c r="P25" s="305"/>
      <c r="Q25" s="302">
        <v>0</v>
      </c>
      <c r="R25" s="302">
        <f t="shared" si="0"/>
        <v>18400</v>
      </c>
      <c r="S25" s="8">
        <f t="shared" si="1"/>
        <v>920</v>
      </c>
      <c r="T25" s="8">
        <f t="shared" si="2"/>
        <v>19320</v>
      </c>
    </row>
    <row r="26" spans="1:20">
      <c r="A26" s="302">
        <v>24</v>
      </c>
      <c r="B26" s="8" t="s">
        <v>43</v>
      </c>
      <c r="C26" s="8">
        <v>269</v>
      </c>
      <c r="D26" s="8">
        <v>30</v>
      </c>
      <c r="E26" s="8">
        <v>161000249</v>
      </c>
      <c r="F26" s="8">
        <v>59</v>
      </c>
      <c r="G26" s="8">
        <v>3660.71</v>
      </c>
      <c r="H26" s="8">
        <v>185.52</v>
      </c>
      <c r="I26" s="8">
        <v>11.23</v>
      </c>
      <c r="J26" s="8">
        <v>7</v>
      </c>
      <c r="K26" s="8">
        <v>35000</v>
      </c>
      <c r="L26" s="8">
        <v>2</v>
      </c>
      <c r="M26" s="302">
        <v>17700</v>
      </c>
      <c r="N26" s="8">
        <v>0</v>
      </c>
      <c r="O26" s="305"/>
      <c r="P26" s="305"/>
      <c r="Q26" s="302">
        <v>0</v>
      </c>
      <c r="R26" s="302">
        <f t="shared" si="0"/>
        <v>52700</v>
      </c>
      <c r="S26" s="8">
        <f t="shared" si="1"/>
        <v>2635</v>
      </c>
      <c r="T26" s="8">
        <f t="shared" si="2"/>
        <v>55335</v>
      </c>
    </row>
    <row r="27" spans="1:20">
      <c r="A27" s="302">
        <v>25</v>
      </c>
      <c r="B27" s="8" t="s">
        <v>43</v>
      </c>
      <c r="C27" s="8">
        <v>270</v>
      </c>
      <c r="D27" s="8">
        <v>31</v>
      </c>
      <c r="E27" s="8">
        <v>161000250</v>
      </c>
      <c r="F27" s="8">
        <v>59</v>
      </c>
      <c r="G27" s="8">
        <v>3748.62</v>
      </c>
      <c r="H27" s="8">
        <v>113.25</v>
      </c>
      <c r="I27" s="8">
        <v>27.87</v>
      </c>
      <c r="J27" s="8">
        <v>12</v>
      </c>
      <c r="K27" s="8">
        <v>60000</v>
      </c>
      <c r="L27" s="8">
        <v>2</v>
      </c>
      <c r="M27" s="302">
        <v>17700</v>
      </c>
      <c r="N27" s="8">
        <v>0</v>
      </c>
      <c r="O27" s="305"/>
      <c r="P27" s="305"/>
      <c r="Q27" s="302">
        <v>0</v>
      </c>
      <c r="R27" s="302">
        <f t="shared" si="0"/>
        <v>77700</v>
      </c>
      <c r="S27" s="8">
        <f t="shared" si="1"/>
        <v>3885</v>
      </c>
      <c r="T27" s="8">
        <f t="shared" si="2"/>
        <v>81585</v>
      </c>
    </row>
    <row r="28" spans="1:20">
      <c r="A28" s="302">
        <v>26</v>
      </c>
      <c r="B28" s="8" t="s">
        <v>44</v>
      </c>
      <c r="C28" s="8">
        <v>271</v>
      </c>
      <c r="D28" s="8">
        <v>32</v>
      </c>
      <c r="E28" s="8">
        <v>161000251</v>
      </c>
      <c r="F28" s="8">
        <v>59</v>
      </c>
      <c r="G28" s="8">
        <v>3601.11</v>
      </c>
      <c r="H28" s="8">
        <v>343.33</v>
      </c>
      <c r="I28" s="8">
        <v>8.44</v>
      </c>
      <c r="J28" s="8">
        <v>3</v>
      </c>
      <c r="K28" s="8">
        <v>15000</v>
      </c>
      <c r="L28" s="8">
        <v>1</v>
      </c>
      <c r="M28" s="302">
        <v>8850</v>
      </c>
      <c r="N28" s="8">
        <v>0</v>
      </c>
      <c r="O28" s="305"/>
      <c r="P28" s="305"/>
      <c r="Q28" s="302">
        <v>0</v>
      </c>
      <c r="R28" s="302">
        <f t="shared" si="0"/>
        <v>23850</v>
      </c>
      <c r="S28" s="8">
        <f t="shared" si="1"/>
        <v>1192.5</v>
      </c>
      <c r="T28" s="8">
        <f t="shared" si="2"/>
        <v>25042.5</v>
      </c>
    </row>
    <row r="29" spans="1:20">
      <c r="A29" s="302">
        <v>27</v>
      </c>
      <c r="B29" s="8" t="s">
        <v>44</v>
      </c>
      <c r="C29" s="8">
        <v>272</v>
      </c>
      <c r="D29" s="8">
        <v>33</v>
      </c>
      <c r="E29" s="8">
        <v>161000252</v>
      </c>
      <c r="F29" s="8">
        <v>59</v>
      </c>
      <c r="G29" s="8">
        <v>3529.32</v>
      </c>
      <c r="H29" s="8">
        <v>305.36</v>
      </c>
      <c r="I29" s="8">
        <v>0.68</v>
      </c>
      <c r="J29" s="8">
        <v>0</v>
      </c>
      <c r="K29" s="8">
        <v>0</v>
      </c>
      <c r="L29" s="8">
        <v>0</v>
      </c>
      <c r="M29" s="302">
        <v>0</v>
      </c>
      <c r="N29" s="8">
        <v>0</v>
      </c>
      <c r="O29" s="305"/>
      <c r="P29" s="305"/>
      <c r="Q29" s="302">
        <v>0</v>
      </c>
      <c r="R29" s="302">
        <f t="shared" si="0"/>
        <v>0</v>
      </c>
      <c r="S29" s="8">
        <f t="shared" si="1"/>
        <v>0</v>
      </c>
      <c r="T29" s="8">
        <f t="shared" si="2"/>
        <v>0</v>
      </c>
    </row>
    <row r="30" spans="1:20">
      <c r="A30" s="302">
        <v>28</v>
      </c>
      <c r="B30" s="8" t="s">
        <v>45</v>
      </c>
      <c r="C30" s="8">
        <v>273</v>
      </c>
      <c r="D30" s="8">
        <v>34</v>
      </c>
      <c r="E30" s="8">
        <v>141000015</v>
      </c>
      <c r="F30" s="8">
        <v>59</v>
      </c>
      <c r="G30" s="8">
        <v>3622.72</v>
      </c>
      <c r="H30" s="8">
        <v>215.17</v>
      </c>
      <c r="I30" s="8">
        <v>3.89</v>
      </c>
      <c r="J30" s="8">
        <v>2</v>
      </c>
      <c r="K30" s="8">
        <v>10000</v>
      </c>
      <c r="L30" s="8">
        <v>1</v>
      </c>
      <c r="M30" s="302">
        <v>8850</v>
      </c>
      <c r="N30" s="8">
        <v>0</v>
      </c>
      <c r="O30" s="305"/>
      <c r="P30" s="305"/>
      <c r="Q30" s="302">
        <v>0</v>
      </c>
      <c r="R30" s="302">
        <f t="shared" si="0"/>
        <v>18850</v>
      </c>
      <c r="S30" s="8">
        <f t="shared" si="1"/>
        <v>942.5</v>
      </c>
      <c r="T30" s="8">
        <f t="shared" si="2"/>
        <v>19792.5</v>
      </c>
    </row>
    <row r="31" spans="1:20">
      <c r="A31" s="302">
        <v>29</v>
      </c>
      <c r="B31" s="8" t="s">
        <v>45</v>
      </c>
      <c r="C31" s="8">
        <v>274</v>
      </c>
      <c r="D31" s="8">
        <v>35</v>
      </c>
      <c r="E31" s="8">
        <v>141000016</v>
      </c>
      <c r="F31" s="8">
        <v>56</v>
      </c>
      <c r="G31" s="8">
        <v>3453.64</v>
      </c>
      <c r="H31" s="8">
        <v>189.74</v>
      </c>
      <c r="I31" s="8">
        <v>3.38</v>
      </c>
      <c r="J31" s="8">
        <v>2</v>
      </c>
      <c r="K31" s="8">
        <v>10000</v>
      </c>
      <c r="L31" s="8">
        <v>1</v>
      </c>
      <c r="M31" s="302">
        <v>8400</v>
      </c>
      <c r="N31" s="8">
        <v>0</v>
      </c>
      <c r="O31" s="305"/>
      <c r="P31" s="305"/>
      <c r="Q31" s="302">
        <v>0</v>
      </c>
      <c r="R31" s="302">
        <f t="shared" si="0"/>
        <v>18400</v>
      </c>
      <c r="S31" s="8">
        <f t="shared" si="1"/>
        <v>920</v>
      </c>
      <c r="T31" s="8">
        <f t="shared" si="2"/>
        <v>19320</v>
      </c>
    </row>
    <row r="32" spans="1:20">
      <c r="A32" s="302">
        <v>30</v>
      </c>
      <c r="B32" s="8" t="s">
        <v>45</v>
      </c>
      <c r="C32" s="8">
        <v>275</v>
      </c>
      <c r="D32" s="8">
        <v>36</v>
      </c>
      <c r="E32" s="8">
        <v>141000017</v>
      </c>
      <c r="F32" s="8">
        <v>59</v>
      </c>
      <c r="G32" s="8">
        <v>3609.81</v>
      </c>
      <c r="H32" s="8">
        <v>225.19</v>
      </c>
      <c r="I32" s="8">
        <v>0</v>
      </c>
      <c r="J32" s="8">
        <v>0</v>
      </c>
      <c r="K32" s="8">
        <v>0</v>
      </c>
      <c r="L32" s="8">
        <v>0</v>
      </c>
      <c r="M32" s="302">
        <v>0</v>
      </c>
      <c r="N32" s="8">
        <v>0</v>
      </c>
      <c r="O32" s="305"/>
      <c r="P32" s="305"/>
      <c r="Q32" s="302">
        <v>0</v>
      </c>
      <c r="R32" s="302">
        <f t="shared" si="0"/>
        <v>0</v>
      </c>
      <c r="S32" s="8">
        <f t="shared" si="1"/>
        <v>0</v>
      </c>
      <c r="T32" s="8">
        <f t="shared" si="2"/>
        <v>0</v>
      </c>
    </row>
    <row r="33" spans="1:20">
      <c r="A33" s="302">
        <v>31</v>
      </c>
      <c r="B33" s="8" t="s">
        <v>46</v>
      </c>
      <c r="C33" s="8">
        <v>276</v>
      </c>
      <c r="D33" s="8">
        <v>37</v>
      </c>
      <c r="E33" s="8">
        <v>161000253</v>
      </c>
      <c r="F33" s="8">
        <v>59</v>
      </c>
      <c r="G33" s="8">
        <v>3626.44</v>
      </c>
      <c r="H33" s="8">
        <v>205.74</v>
      </c>
      <c r="I33" s="8">
        <v>0.18</v>
      </c>
      <c r="J33" s="8">
        <v>0</v>
      </c>
      <c r="K33" s="8">
        <v>0</v>
      </c>
      <c r="L33" s="8">
        <v>0</v>
      </c>
      <c r="M33" s="302">
        <v>0</v>
      </c>
      <c r="N33" s="8">
        <v>0</v>
      </c>
      <c r="O33" s="305"/>
      <c r="P33" s="305"/>
      <c r="Q33" s="302">
        <v>0</v>
      </c>
      <c r="R33" s="302">
        <f t="shared" si="0"/>
        <v>0</v>
      </c>
      <c r="S33" s="8">
        <f t="shared" si="1"/>
        <v>0</v>
      </c>
      <c r="T33" s="8">
        <f t="shared" si="2"/>
        <v>0</v>
      </c>
    </row>
    <row r="34" spans="1:20">
      <c r="A34" s="302">
        <v>32</v>
      </c>
      <c r="B34" s="8" t="s">
        <v>46</v>
      </c>
      <c r="C34" s="8">
        <v>277</v>
      </c>
      <c r="D34" s="8">
        <v>38</v>
      </c>
      <c r="E34" s="8">
        <v>141000018</v>
      </c>
      <c r="F34" s="8">
        <v>59</v>
      </c>
      <c r="G34" s="8">
        <v>3611.23</v>
      </c>
      <c r="H34" s="8">
        <v>226.35</v>
      </c>
      <c r="I34" s="8">
        <v>4.58</v>
      </c>
      <c r="J34" s="8">
        <v>2</v>
      </c>
      <c r="K34" s="8">
        <v>10000</v>
      </c>
      <c r="L34" s="8">
        <v>1</v>
      </c>
      <c r="M34" s="302">
        <v>8850</v>
      </c>
      <c r="N34" s="8">
        <v>0</v>
      </c>
      <c r="O34" s="305"/>
      <c r="P34" s="305"/>
      <c r="Q34" s="302">
        <v>0</v>
      </c>
      <c r="R34" s="302">
        <f t="shared" si="0"/>
        <v>18850</v>
      </c>
      <c r="S34" s="8">
        <f t="shared" si="1"/>
        <v>942.5</v>
      </c>
      <c r="T34" s="8">
        <f t="shared" si="2"/>
        <v>19792.5</v>
      </c>
    </row>
    <row r="35" spans="1:20">
      <c r="A35" s="302">
        <v>33</v>
      </c>
      <c r="B35" s="8" t="s">
        <v>47</v>
      </c>
      <c r="C35" s="8">
        <v>278</v>
      </c>
      <c r="D35" s="8">
        <v>39</v>
      </c>
      <c r="E35" s="8">
        <v>161000254</v>
      </c>
      <c r="F35" s="8">
        <v>57</v>
      </c>
      <c r="G35" s="8">
        <v>3557.07</v>
      </c>
      <c r="H35" s="8">
        <v>150.27000000000001</v>
      </c>
      <c r="I35" s="8">
        <v>6.34</v>
      </c>
      <c r="J35" s="8">
        <v>3</v>
      </c>
      <c r="K35" s="8">
        <v>15000</v>
      </c>
      <c r="L35" s="8">
        <v>1</v>
      </c>
      <c r="M35" s="302">
        <v>8550</v>
      </c>
      <c r="N35" s="8">
        <v>0</v>
      </c>
      <c r="O35" s="305"/>
      <c r="P35" s="305"/>
      <c r="Q35" s="302">
        <v>0</v>
      </c>
      <c r="R35" s="302">
        <f t="shared" si="0"/>
        <v>23550</v>
      </c>
      <c r="S35" s="8">
        <f t="shared" si="1"/>
        <v>1177.5</v>
      </c>
      <c r="T35" s="8">
        <f t="shared" si="2"/>
        <v>24727.5</v>
      </c>
    </row>
    <row r="36" spans="1:20">
      <c r="A36" s="302">
        <v>34</v>
      </c>
      <c r="B36" s="8" t="s">
        <v>47</v>
      </c>
      <c r="C36" s="8">
        <v>279</v>
      </c>
      <c r="D36" s="8">
        <v>40</v>
      </c>
      <c r="E36" s="8">
        <v>141000019</v>
      </c>
      <c r="F36" s="8">
        <v>59</v>
      </c>
      <c r="G36" s="8">
        <v>3708.72</v>
      </c>
      <c r="H36" s="8">
        <v>136.72</v>
      </c>
      <c r="I36" s="8">
        <v>11.44</v>
      </c>
      <c r="J36" s="8">
        <v>5</v>
      </c>
      <c r="K36" s="8">
        <v>25000</v>
      </c>
      <c r="L36" s="8">
        <v>2</v>
      </c>
      <c r="M36" s="302">
        <v>17700</v>
      </c>
      <c r="N36" s="8">
        <v>0</v>
      </c>
      <c r="O36" s="305"/>
      <c r="P36" s="305"/>
      <c r="Q36" s="302">
        <v>0</v>
      </c>
      <c r="R36" s="302">
        <f t="shared" si="0"/>
        <v>42700</v>
      </c>
      <c r="S36" s="8">
        <f t="shared" si="1"/>
        <v>2135</v>
      </c>
      <c r="T36" s="8">
        <f t="shared" si="2"/>
        <v>44835</v>
      </c>
    </row>
    <row r="37" spans="1:20">
      <c r="A37" s="302">
        <v>35</v>
      </c>
      <c r="B37" s="8" t="s">
        <v>47</v>
      </c>
      <c r="C37" s="8">
        <v>280</v>
      </c>
      <c r="D37" s="8">
        <v>41</v>
      </c>
      <c r="E37" s="8">
        <v>161000255</v>
      </c>
      <c r="F37" s="8">
        <v>59</v>
      </c>
      <c r="G37" s="8">
        <v>3629.61</v>
      </c>
      <c r="H37" s="8">
        <v>206.46</v>
      </c>
      <c r="I37" s="8">
        <v>1.07</v>
      </c>
      <c r="J37" s="8">
        <v>0</v>
      </c>
      <c r="K37" s="8">
        <v>0</v>
      </c>
      <c r="L37" s="8">
        <v>0</v>
      </c>
      <c r="M37" s="302">
        <v>0</v>
      </c>
      <c r="N37" s="8">
        <v>0</v>
      </c>
      <c r="O37" s="305"/>
      <c r="P37" s="305"/>
      <c r="Q37" s="302">
        <v>0</v>
      </c>
      <c r="R37" s="302">
        <f t="shared" si="0"/>
        <v>0</v>
      </c>
      <c r="S37" s="8">
        <f t="shared" si="1"/>
        <v>0</v>
      </c>
      <c r="T37" s="8">
        <f t="shared" si="2"/>
        <v>0</v>
      </c>
    </row>
    <row r="38" spans="1:20">
      <c r="A38" s="302">
        <v>36</v>
      </c>
      <c r="B38" s="8" t="s">
        <v>47</v>
      </c>
      <c r="C38" s="8">
        <v>281</v>
      </c>
      <c r="D38" s="8">
        <v>42</v>
      </c>
      <c r="E38" s="8">
        <v>161000256</v>
      </c>
      <c r="F38" s="8">
        <v>59</v>
      </c>
      <c r="G38" s="8">
        <v>3663.84</v>
      </c>
      <c r="H38" s="8">
        <v>175.88</v>
      </c>
      <c r="I38" s="8">
        <v>6.32</v>
      </c>
      <c r="J38" s="8">
        <v>3</v>
      </c>
      <c r="K38" s="8">
        <v>15000</v>
      </c>
      <c r="L38" s="8">
        <v>1</v>
      </c>
      <c r="M38" s="302">
        <v>8400</v>
      </c>
      <c r="N38" s="8">
        <v>0</v>
      </c>
      <c r="O38" s="305"/>
      <c r="P38" s="305"/>
      <c r="Q38" s="302">
        <v>0</v>
      </c>
      <c r="R38" s="302">
        <f t="shared" si="0"/>
        <v>23400</v>
      </c>
      <c r="S38" s="8">
        <f t="shared" si="1"/>
        <v>1170</v>
      </c>
      <c r="T38" s="8">
        <f t="shared" si="2"/>
        <v>24570</v>
      </c>
    </row>
    <row r="39" spans="1:20">
      <c r="A39" s="302">
        <v>37</v>
      </c>
      <c r="B39" s="8" t="s">
        <v>48</v>
      </c>
      <c r="C39" s="8">
        <v>282</v>
      </c>
      <c r="D39" s="8">
        <v>43</v>
      </c>
      <c r="E39" s="8">
        <v>161000257</v>
      </c>
      <c r="F39" s="8">
        <v>57</v>
      </c>
      <c r="G39" s="8">
        <v>3463.84</v>
      </c>
      <c r="H39" s="8">
        <v>240.35</v>
      </c>
      <c r="I39" s="8">
        <v>0.19</v>
      </c>
      <c r="J39" s="8">
        <v>0</v>
      </c>
      <c r="K39" s="8">
        <v>0</v>
      </c>
      <c r="L39" s="8">
        <v>0</v>
      </c>
      <c r="M39" s="302">
        <v>0</v>
      </c>
      <c r="N39" s="8">
        <v>0</v>
      </c>
      <c r="O39" s="305"/>
      <c r="P39" s="305"/>
      <c r="Q39" s="302">
        <v>0</v>
      </c>
      <c r="R39" s="302">
        <f t="shared" si="0"/>
        <v>0</v>
      </c>
      <c r="S39" s="8">
        <f t="shared" si="1"/>
        <v>0</v>
      </c>
      <c r="T39" s="8">
        <f t="shared" si="2"/>
        <v>0</v>
      </c>
    </row>
    <row r="40" spans="1:20">
      <c r="A40" s="302">
        <v>38</v>
      </c>
      <c r="B40" s="8" t="s">
        <v>48</v>
      </c>
      <c r="C40" s="8">
        <v>283</v>
      </c>
      <c r="D40" s="8">
        <v>44</v>
      </c>
      <c r="E40" s="8">
        <v>161000258</v>
      </c>
      <c r="F40" s="8">
        <v>56</v>
      </c>
      <c r="G40" s="8">
        <v>3432.44</v>
      </c>
      <c r="H40" s="8">
        <v>208.05</v>
      </c>
      <c r="I40" s="8">
        <v>0.49</v>
      </c>
      <c r="J40" s="8">
        <v>0</v>
      </c>
      <c r="K40" s="8">
        <v>0</v>
      </c>
      <c r="L40" s="8">
        <v>0</v>
      </c>
      <c r="M40" s="302">
        <v>0</v>
      </c>
      <c r="N40" s="8">
        <v>0</v>
      </c>
      <c r="O40" s="305"/>
      <c r="P40" s="305"/>
      <c r="Q40" s="302">
        <v>0</v>
      </c>
      <c r="R40" s="302">
        <f t="shared" si="0"/>
        <v>0</v>
      </c>
      <c r="S40" s="8">
        <f t="shared" si="1"/>
        <v>0</v>
      </c>
      <c r="T40" s="8">
        <f t="shared" si="2"/>
        <v>0</v>
      </c>
    </row>
    <row r="41" spans="1:20">
      <c r="A41" s="302">
        <v>39</v>
      </c>
      <c r="B41" s="8" t="s">
        <v>48</v>
      </c>
      <c r="C41" s="8">
        <v>284</v>
      </c>
      <c r="D41" s="8">
        <v>45</v>
      </c>
      <c r="E41" s="8">
        <v>161000259</v>
      </c>
      <c r="F41" s="8">
        <v>59</v>
      </c>
      <c r="G41" s="8">
        <v>3678.52</v>
      </c>
      <c r="H41" s="8">
        <v>168.6</v>
      </c>
      <c r="I41" s="8">
        <v>13.12</v>
      </c>
      <c r="J41" s="8">
        <v>7</v>
      </c>
      <c r="K41" s="8">
        <v>35000</v>
      </c>
      <c r="L41" s="8">
        <v>2</v>
      </c>
      <c r="M41" s="302">
        <v>17700</v>
      </c>
      <c r="N41" s="8">
        <v>0</v>
      </c>
      <c r="O41" s="305"/>
      <c r="P41" s="305"/>
      <c r="Q41" s="302">
        <v>0</v>
      </c>
      <c r="R41" s="302">
        <f t="shared" si="0"/>
        <v>52700</v>
      </c>
      <c r="S41" s="8">
        <f t="shared" si="1"/>
        <v>2635</v>
      </c>
      <c r="T41" s="8">
        <f t="shared" si="2"/>
        <v>55335</v>
      </c>
    </row>
    <row r="42" spans="1:20">
      <c r="A42" s="302">
        <v>40</v>
      </c>
      <c r="B42" s="8" t="s">
        <v>49</v>
      </c>
      <c r="C42" s="8">
        <v>285</v>
      </c>
      <c r="D42" s="8">
        <v>46</v>
      </c>
      <c r="E42" s="8">
        <v>161000260</v>
      </c>
      <c r="F42" s="8">
        <v>59</v>
      </c>
      <c r="G42" s="8">
        <v>3596.31</v>
      </c>
      <c r="H42" s="8">
        <v>242.34</v>
      </c>
      <c r="I42" s="8">
        <v>3.65</v>
      </c>
      <c r="J42" s="8">
        <v>2</v>
      </c>
      <c r="K42" s="8">
        <v>10000</v>
      </c>
      <c r="L42" s="8">
        <v>1</v>
      </c>
      <c r="M42" s="302">
        <v>8850</v>
      </c>
      <c r="N42" s="8">
        <v>0</v>
      </c>
      <c r="O42" s="305"/>
      <c r="P42" s="305"/>
      <c r="Q42" s="302">
        <v>0</v>
      </c>
      <c r="R42" s="302">
        <f t="shared" si="0"/>
        <v>18850</v>
      </c>
      <c r="S42" s="8">
        <f t="shared" si="1"/>
        <v>942.5</v>
      </c>
      <c r="T42" s="8">
        <f t="shared" si="2"/>
        <v>19792.5</v>
      </c>
    </row>
    <row r="43" spans="1:20">
      <c r="A43" s="302">
        <v>41</v>
      </c>
      <c r="B43" s="8" t="s">
        <v>49</v>
      </c>
      <c r="C43" s="8">
        <v>286</v>
      </c>
      <c r="D43" s="8">
        <v>47</v>
      </c>
      <c r="E43" s="8">
        <v>161000261</v>
      </c>
      <c r="F43" s="8">
        <v>58</v>
      </c>
      <c r="G43" s="8">
        <v>3505.62</v>
      </c>
      <c r="H43" s="8">
        <v>266.77</v>
      </c>
      <c r="I43" s="8">
        <v>2.39</v>
      </c>
      <c r="J43" s="8">
        <v>1</v>
      </c>
      <c r="K43" s="8">
        <v>5000</v>
      </c>
      <c r="L43" s="8">
        <v>1</v>
      </c>
      <c r="M43" s="302">
        <v>8700</v>
      </c>
      <c r="N43" s="8">
        <v>0</v>
      </c>
      <c r="O43" s="305"/>
      <c r="P43" s="305"/>
      <c r="Q43" s="302">
        <v>0</v>
      </c>
      <c r="R43" s="302">
        <f t="shared" si="0"/>
        <v>13700</v>
      </c>
      <c r="S43" s="8">
        <f t="shared" si="1"/>
        <v>685</v>
      </c>
      <c r="T43" s="8">
        <f t="shared" si="2"/>
        <v>14385</v>
      </c>
    </row>
    <row r="44" spans="1:20">
      <c r="A44" s="302">
        <v>42</v>
      </c>
      <c r="B44" s="8" t="s">
        <v>49</v>
      </c>
      <c r="C44" s="8">
        <v>287</v>
      </c>
      <c r="D44" s="8">
        <v>48</v>
      </c>
      <c r="E44" s="8">
        <v>151000007</v>
      </c>
      <c r="F44" s="8">
        <v>58</v>
      </c>
      <c r="G44" s="8">
        <v>3501.34</v>
      </c>
      <c r="H44" s="8">
        <v>266.66000000000003</v>
      </c>
      <c r="I44" s="8">
        <v>0</v>
      </c>
      <c r="J44" s="8">
        <v>0</v>
      </c>
      <c r="K44" s="8">
        <v>0</v>
      </c>
      <c r="L44" s="8">
        <v>0</v>
      </c>
      <c r="M44" s="302">
        <v>0</v>
      </c>
      <c r="N44" s="8">
        <v>0</v>
      </c>
      <c r="O44" s="305"/>
      <c r="P44" s="305"/>
      <c r="Q44" s="302">
        <v>0</v>
      </c>
      <c r="R44" s="302">
        <f t="shared" si="0"/>
        <v>0</v>
      </c>
      <c r="S44" s="8">
        <f t="shared" si="1"/>
        <v>0</v>
      </c>
      <c r="T44" s="8">
        <f t="shared" si="2"/>
        <v>0</v>
      </c>
    </row>
    <row r="45" spans="1:20">
      <c r="A45" s="302">
        <v>43</v>
      </c>
      <c r="B45" s="8" t="s">
        <v>50</v>
      </c>
      <c r="C45" s="8">
        <v>288</v>
      </c>
      <c r="D45" s="8">
        <v>49</v>
      </c>
      <c r="E45" s="8">
        <v>151000008</v>
      </c>
      <c r="F45" s="8">
        <v>58</v>
      </c>
      <c r="G45" s="8">
        <v>3471.23</v>
      </c>
      <c r="H45" s="8">
        <v>300.14999999999998</v>
      </c>
      <c r="I45" s="8">
        <v>2.38</v>
      </c>
      <c r="J45" s="8">
        <v>2</v>
      </c>
      <c r="K45" s="8">
        <v>10000</v>
      </c>
      <c r="L45" s="8">
        <v>1</v>
      </c>
      <c r="M45" s="302">
        <v>8700</v>
      </c>
      <c r="N45" s="8">
        <v>0</v>
      </c>
      <c r="O45" s="305"/>
      <c r="P45" s="305"/>
      <c r="Q45" s="302">
        <v>0</v>
      </c>
      <c r="R45" s="302">
        <f t="shared" si="0"/>
        <v>18700</v>
      </c>
      <c r="S45" s="8">
        <f t="shared" si="1"/>
        <v>935</v>
      </c>
      <c r="T45" s="8">
        <f t="shared" si="2"/>
        <v>19635</v>
      </c>
    </row>
    <row r="46" spans="1:20">
      <c r="A46" s="302">
        <v>44</v>
      </c>
      <c r="B46" s="8" t="s">
        <v>50</v>
      </c>
      <c r="C46" s="8">
        <v>289</v>
      </c>
      <c r="D46" s="8">
        <v>50</v>
      </c>
      <c r="E46" s="8">
        <v>151000009</v>
      </c>
      <c r="F46" s="8">
        <v>59</v>
      </c>
      <c r="G46" s="8">
        <v>3571.21</v>
      </c>
      <c r="H46" s="8">
        <v>266.87</v>
      </c>
      <c r="I46" s="8">
        <v>3.08</v>
      </c>
      <c r="J46" s="8">
        <v>1</v>
      </c>
      <c r="K46" s="8">
        <v>5000</v>
      </c>
      <c r="L46" s="8">
        <v>1</v>
      </c>
      <c r="M46" s="302">
        <v>8850</v>
      </c>
      <c r="N46" s="8">
        <v>0</v>
      </c>
      <c r="O46" s="305"/>
      <c r="P46" s="305"/>
      <c r="Q46" s="302">
        <v>0</v>
      </c>
      <c r="R46" s="302">
        <f t="shared" si="0"/>
        <v>13850</v>
      </c>
      <c r="S46" s="8">
        <f t="shared" si="1"/>
        <v>692.5</v>
      </c>
      <c r="T46" s="8">
        <f t="shared" si="2"/>
        <v>14542.5</v>
      </c>
    </row>
    <row r="47" spans="1:20">
      <c r="A47" s="302">
        <v>45</v>
      </c>
      <c r="B47" s="8" t="s">
        <v>50</v>
      </c>
      <c r="C47" s="8">
        <v>290</v>
      </c>
      <c r="D47" s="8">
        <v>51</v>
      </c>
      <c r="E47" s="8">
        <v>151000010</v>
      </c>
      <c r="F47" s="8">
        <v>59</v>
      </c>
      <c r="G47" s="8">
        <v>3590.61</v>
      </c>
      <c r="H47" s="8">
        <v>251.82</v>
      </c>
      <c r="I47" s="8">
        <v>7.43</v>
      </c>
      <c r="J47" s="8">
        <v>5</v>
      </c>
      <c r="K47" s="8">
        <v>25000</v>
      </c>
      <c r="L47" s="8">
        <v>1</v>
      </c>
      <c r="M47" s="302">
        <v>8850</v>
      </c>
      <c r="N47" s="8">
        <v>0</v>
      </c>
      <c r="O47" s="305"/>
      <c r="P47" s="305"/>
      <c r="Q47" s="302">
        <v>0</v>
      </c>
      <c r="R47" s="302">
        <f t="shared" si="0"/>
        <v>33850</v>
      </c>
      <c r="S47" s="8">
        <f t="shared" si="1"/>
        <v>1692.5</v>
      </c>
      <c r="T47" s="8">
        <f t="shared" si="2"/>
        <v>35542.5</v>
      </c>
    </row>
    <row r="48" spans="1:20">
      <c r="A48" s="302">
        <v>46</v>
      </c>
      <c r="B48" s="8" t="s">
        <v>51</v>
      </c>
      <c r="C48" s="8">
        <v>291</v>
      </c>
      <c r="D48" s="8">
        <v>52</v>
      </c>
      <c r="E48" s="8">
        <v>161000262</v>
      </c>
      <c r="F48" s="8">
        <v>58</v>
      </c>
      <c r="G48" s="8">
        <v>3547.72</v>
      </c>
      <c r="H48" s="8">
        <v>227.54</v>
      </c>
      <c r="I48" s="8">
        <v>5.26</v>
      </c>
      <c r="J48" s="8">
        <v>3</v>
      </c>
      <c r="K48" s="8">
        <v>15000</v>
      </c>
      <c r="L48" s="8">
        <v>1</v>
      </c>
      <c r="M48" s="302">
        <v>8700</v>
      </c>
      <c r="N48" s="8">
        <v>0</v>
      </c>
      <c r="O48" s="305"/>
      <c r="P48" s="305"/>
      <c r="Q48" s="302">
        <v>0</v>
      </c>
      <c r="R48" s="302">
        <f t="shared" si="0"/>
        <v>23700</v>
      </c>
      <c r="S48" s="8">
        <f t="shared" si="1"/>
        <v>1185</v>
      </c>
      <c r="T48" s="8">
        <f t="shared" si="2"/>
        <v>24885</v>
      </c>
    </row>
    <row r="49" spans="1:20">
      <c r="A49" s="302">
        <v>47</v>
      </c>
      <c r="B49" s="8" t="s">
        <v>51</v>
      </c>
      <c r="C49" s="8">
        <v>292</v>
      </c>
      <c r="D49" s="8">
        <v>53</v>
      </c>
      <c r="E49" s="8">
        <v>161000263</v>
      </c>
      <c r="F49" s="8">
        <v>57</v>
      </c>
      <c r="G49" s="8">
        <v>3448.44</v>
      </c>
      <c r="H49" s="8">
        <v>255.56</v>
      </c>
      <c r="I49" s="8">
        <v>0</v>
      </c>
      <c r="J49" s="8">
        <v>0</v>
      </c>
      <c r="K49" s="8">
        <v>0</v>
      </c>
      <c r="L49" s="8">
        <v>0</v>
      </c>
      <c r="M49" s="302">
        <v>0</v>
      </c>
      <c r="N49" s="8">
        <v>0</v>
      </c>
      <c r="O49" s="305"/>
      <c r="P49" s="305"/>
      <c r="Q49" s="302">
        <v>0</v>
      </c>
      <c r="R49" s="302">
        <f t="shared" si="0"/>
        <v>0</v>
      </c>
      <c r="S49" s="8">
        <f t="shared" si="1"/>
        <v>0</v>
      </c>
      <c r="T49" s="8">
        <f t="shared" si="2"/>
        <v>0</v>
      </c>
    </row>
    <row r="50" spans="1:20">
      <c r="A50" s="302">
        <v>48</v>
      </c>
      <c r="B50" s="8" t="s">
        <v>51</v>
      </c>
      <c r="C50" s="8">
        <v>293</v>
      </c>
      <c r="D50" s="8">
        <v>54</v>
      </c>
      <c r="E50" s="8">
        <v>151000011</v>
      </c>
      <c r="F50" s="8">
        <v>57</v>
      </c>
      <c r="G50" s="8">
        <v>3514.26</v>
      </c>
      <c r="H50" s="8">
        <v>188.83</v>
      </c>
      <c r="I50" s="8">
        <v>1.0900000000000001</v>
      </c>
      <c r="J50" s="8">
        <v>1</v>
      </c>
      <c r="K50" s="8">
        <v>5000</v>
      </c>
      <c r="L50" s="8">
        <v>1</v>
      </c>
      <c r="M50" s="302">
        <v>8550</v>
      </c>
      <c r="N50" s="8">
        <v>0</v>
      </c>
      <c r="O50" s="305"/>
      <c r="P50" s="305"/>
      <c r="Q50" s="302">
        <v>0</v>
      </c>
      <c r="R50" s="302">
        <f t="shared" si="0"/>
        <v>13550</v>
      </c>
      <c r="S50" s="8">
        <f t="shared" si="1"/>
        <v>677.5</v>
      </c>
      <c r="T50" s="8">
        <f t="shared" si="2"/>
        <v>14227.5</v>
      </c>
    </row>
    <row r="51" spans="1:20">
      <c r="A51" s="302">
        <v>49</v>
      </c>
      <c r="B51" s="8" t="s">
        <v>52</v>
      </c>
      <c r="C51" s="8">
        <v>294</v>
      </c>
      <c r="D51" s="8">
        <v>55</v>
      </c>
      <c r="E51" s="8">
        <v>161000264</v>
      </c>
      <c r="F51" s="8">
        <v>59</v>
      </c>
      <c r="G51" s="8">
        <v>3695.81</v>
      </c>
      <c r="H51" s="8">
        <v>148.32</v>
      </c>
      <c r="I51" s="8">
        <v>9.1300000000000008</v>
      </c>
      <c r="J51" s="8">
        <v>5</v>
      </c>
      <c r="K51" s="8">
        <v>25000</v>
      </c>
      <c r="L51" s="8">
        <v>1</v>
      </c>
      <c r="M51" s="302">
        <v>8850</v>
      </c>
      <c r="N51" s="8">
        <v>0</v>
      </c>
      <c r="O51" s="305"/>
      <c r="P51" s="305"/>
      <c r="Q51" s="302">
        <v>0</v>
      </c>
      <c r="R51" s="302">
        <f t="shared" si="0"/>
        <v>33850</v>
      </c>
      <c r="S51" s="8">
        <f t="shared" si="1"/>
        <v>1692.5</v>
      </c>
      <c r="T51" s="8">
        <f t="shared" si="2"/>
        <v>35542.5</v>
      </c>
    </row>
    <row r="52" spans="1:20">
      <c r="A52" s="302">
        <v>50</v>
      </c>
      <c r="B52" s="8" t="s">
        <v>52</v>
      </c>
      <c r="C52" s="8">
        <v>295</v>
      </c>
      <c r="D52" s="8">
        <v>56</v>
      </c>
      <c r="E52" s="8">
        <v>161000265</v>
      </c>
      <c r="F52" s="8">
        <v>59</v>
      </c>
      <c r="G52" s="8">
        <v>3708.51</v>
      </c>
      <c r="H52" s="8">
        <v>131.84</v>
      </c>
      <c r="I52" s="8">
        <v>5.35</v>
      </c>
      <c r="J52" s="8">
        <v>4</v>
      </c>
      <c r="K52" s="8">
        <v>20000</v>
      </c>
      <c r="L52" s="8">
        <v>1</v>
      </c>
      <c r="M52" s="302">
        <v>8850</v>
      </c>
      <c r="N52" s="8">
        <v>0</v>
      </c>
      <c r="O52" s="305"/>
      <c r="P52" s="305"/>
      <c r="Q52" s="302">
        <v>0</v>
      </c>
      <c r="R52" s="302">
        <f t="shared" si="0"/>
        <v>28850</v>
      </c>
      <c r="S52" s="8">
        <f t="shared" si="1"/>
        <v>1442.5</v>
      </c>
      <c r="T52" s="8">
        <f t="shared" si="2"/>
        <v>30292.5</v>
      </c>
    </row>
    <row r="53" spans="1:20">
      <c r="A53" s="302">
        <v>51</v>
      </c>
      <c r="B53" s="8" t="s">
        <v>52</v>
      </c>
      <c r="C53" s="8">
        <v>296</v>
      </c>
      <c r="D53" s="8">
        <v>57</v>
      </c>
      <c r="E53" s="8">
        <v>161000266</v>
      </c>
      <c r="F53" s="8">
        <v>59</v>
      </c>
      <c r="G53" s="8">
        <v>3636.53</v>
      </c>
      <c r="H53" s="8">
        <v>198.55</v>
      </c>
      <c r="I53" s="8">
        <v>2.08</v>
      </c>
      <c r="J53" s="8">
        <v>2</v>
      </c>
      <c r="K53" s="8">
        <v>10000</v>
      </c>
      <c r="L53" s="8">
        <v>1</v>
      </c>
      <c r="M53" s="302">
        <v>8850</v>
      </c>
      <c r="N53" s="8">
        <v>0</v>
      </c>
      <c r="O53" s="305"/>
      <c r="P53" s="305"/>
      <c r="Q53" s="302">
        <v>0</v>
      </c>
      <c r="R53" s="302">
        <f t="shared" si="0"/>
        <v>18850</v>
      </c>
      <c r="S53" s="8">
        <f t="shared" si="1"/>
        <v>942.5</v>
      </c>
      <c r="T53" s="8">
        <f t="shared" si="2"/>
        <v>19792.5</v>
      </c>
    </row>
    <row r="54" spans="1:20">
      <c r="A54" s="302">
        <v>52</v>
      </c>
      <c r="B54" s="8" t="s">
        <v>52</v>
      </c>
      <c r="C54" s="8">
        <v>297</v>
      </c>
      <c r="D54" s="8">
        <v>58</v>
      </c>
      <c r="E54" s="8">
        <v>161000267</v>
      </c>
      <c r="F54" s="8">
        <v>59</v>
      </c>
      <c r="G54" s="8">
        <v>3654.11</v>
      </c>
      <c r="H54" s="8">
        <v>104.02</v>
      </c>
      <c r="I54" s="8">
        <v>3.13</v>
      </c>
      <c r="J54" s="8">
        <v>3</v>
      </c>
      <c r="K54" s="8">
        <v>15000</v>
      </c>
      <c r="L54" s="8">
        <v>1</v>
      </c>
      <c r="M54" s="302">
        <v>8850</v>
      </c>
      <c r="N54" s="8">
        <v>0</v>
      </c>
      <c r="O54" s="305"/>
      <c r="P54" s="305"/>
      <c r="Q54" s="302">
        <v>0</v>
      </c>
      <c r="R54" s="302">
        <f t="shared" si="0"/>
        <v>23850</v>
      </c>
      <c r="S54" s="8">
        <f t="shared" si="1"/>
        <v>1192.5</v>
      </c>
      <c r="T54" s="8">
        <f t="shared" si="2"/>
        <v>25042.5</v>
      </c>
    </row>
    <row r="55" spans="1:20">
      <c r="A55" s="302">
        <v>53</v>
      </c>
      <c r="B55" s="8" t="s">
        <v>53</v>
      </c>
      <c r="C55" s="8">
        <v>298</v>
      </c>
      <c r="D55" s="8">
        <v>59</v>
      </c>
      <c r="E55" s="8">
        <v>161000268</v>
      </c>
      <c r="F55" s="8">
        <v>59</v>
      </c>
      <c r="G55" s="8">
        <v>3628.01</v>
      </c>
      <c r="H55" s="8">
        <v>210.55</v>
      </c>
      <c r="I55" s="8">
        <v>3.56</v>
      </c>
      <c r="J55" s="8">
        <v>2</v>
      </c>
      <c r="K55" s="8">
        <v>10000</v>
      </c>
      <c r="L55" s="8">
        <v>1</v>
      </c>
      <c r="M55" s="302">
        <v>8850</v>
      </c>
      <c r="N55" s="8">
        <v>0</v>
      </c>
      <c r="O55" s="305"/>
      <c r="P55" s="305"/>
      <c r="Q55" s="302">
        <v>0</v>
      </c>
      <c r="R55" s="302">
        <f t="shared" si="0"/>
        <v>18850</v>
      </c>
      <c r="S55" s="8">
        <f t="shared" si="1"/>
        <v>942.5</v>
      </c>
      <c r="T55" s="8">
        <f t="shared" si="2"/>
        <v>19792.5</v>
      </c>
    </row>
    <row r="56" spans="1:20">
      <c r="A56" s="302">
        <v>54</v>
      </c>
      <c r="B56" s="8" t="s">
        <v>54</v>
      </c>
      <c r="C56" s="8">
        <v>299</v>
      </c>
      <c r="D56" s="8">
        <v>60</v>
      </c>
      <c r="E56" s="8">
        <v>161000269</v>
      </c>
      <c r="F56" s="8">
        <v>57</v>
      </c>
      <c r="G56" s="8">
        <v>3579.13</v>
      </c>
      <c r="H56" s="8">
        <v>136.71</v>
      </c>
      <c r="I56" s="8">
        <v>10.84</v>
      </c>
      <c r="J56" s="8">
        <v>6</v>
      </c>
      <c r="K56" s="8">
        <v>30000</v>
      </c>
      <c r="L56" s="8">
        <v>2</v>
      </c>
      <c r="M56" s="302">
        <v>17100</v>
      </c>
      <c r="N56" s="8">
        <v>0</v>
      </c>
      <c r="O56" s="305"/>
      <c r="P56" s="305"/>
      <c r="Q56" s="302">
        <v>0</v>
      </c>
      <c r="R56" s="302">
        <f t="shared" si="0"/>
        <v>47100</v>
      </c>
      <c r="S56" s="8">
        <f t="shared" si="1"/>
        <v>2355</v>
      </c>
      <c r="T56" s="8">
        <f t="shared" si="2"/>
        <v>49455</v>
      </c>
    </row>
    <row r="57" spans="1:20">
      <c r="A57" s="302">
        <v>55</v>
      </c>
      <c r="B57" s="8" t="s">
        <v>54</v>
      </c>
      <c r="C57" s="8">
        <v>300</v>
      </c>
      <c r="D57" s="8">
        <v>61</v>
      </c>
      <c r="E57" s="8">
        <v>161000270</v>
      </c>
      <c r="F57" s="8">
        <v>59</v>
      </c>
      <c r="G57" s="8">
        <v>3613.44</v>
      </c>
      <c r="H57" s="8">
        <v>225.82</v>
      </c>
      <c r="I57" s="8">
        <v>7.26</v>
      </c>
      <c r="J57" s="8">
        <v>4</v>
      </c>
      <c r="K57" s="8">
        <v>20000</v>
      </c>
      <c r="L57" s="8">
        <v>1</v>
      </c>
      <c r="M57" s="302">
        <v>8850</v>
      </c>
      <c r="N57" s="8">
        <v>0</v>
      </c>
      <c r="O57" s="305"/>
      <c r="P57" s="305"/>
      <c r="Q57" s="302">
        <v>0</v>
      </c>
      <c r="R57" s="302">
        <f t="shared" si="0"/>
        <v>28850</v>
      </c>
      <c r="S57" s="8">
        <f t="shared" si="1"/>
        <v>1442.5</v>
      </c>
      <c r="T57" s="8">
        <f t="shared" si="2"/>
        <v>30292.5</v>
      </c>
    </row>
    <row r="58" spans="1:20">
      <c r="A58" s="302">
        <v>56</v>
      </c>
      <c r="B58" s="8" t="s">
        <v>55</v>
      </c>
      <c r="C58" s="8">
        <v>301</v>
      </c>
      <c r="D58" s="8">
        <v>62</v>
      </c>
      <c r="E58" s="8">
        <v>161000271</v>
      </c>
      <c r="F58" s="8">
        <v>58</v>
      </c>
      <c r="G58" s="8">
        <v>3518.92</v>
      </c>
      <c r="H58" s="8">
        <v>252.37</v>
      </c>
      <c r="I58" s="8">
        <v>1.29</v>
      </c>
      <c r="J58" s="8">
        <v>1</v>
      </c>
      <c r="K58" s="8">
        <v>5000</v>
      </c>
      <c r="L58" s="8">
        <v>1</v>
      </c>
      <c r="M58" s="302">
        <v>8700</v>
      </c>
      <c r="N58" s="8">
        <v>0</v>
      </c>
      <c r="O58" s="305"/>
      <c r="P58" s="305"/>
      <c r="Q58" s="302">
        <v>0</v>
      </c>
      <c r="R58" s="302">
        <f t="shared" si="0"/>
        <v>13700</v>
      </c>
      <c r="S58" s="8">
        <f t="shared" si="1"/>
        <v>685</v>
      </c>
      <c r="T58" s="8">
        <f t="shared" si="2"/>
        <v>14385</v>
      </c>
    </row>
    <row r="59" spans="1:20">
      <c r="A59" s="302">
        <v>57</v>
      </c>
      <c r="B59" s="8" t="s">
        <v>55</v>
      </c>
      <c r="C59" s="8">
        <v>302</v>
      </c>
      <c r="D59" s="8">
        <v>63</v>
      </c>
      <c r="E59" s="8">
        <v>161000272</v>
      </c>
      <c r="F59" s="8">
        <v>59</v>
      </c>
      <c r="G59" s="8">
        <v>3531.71</v>
      </c>
      <c r="H59" s="8">
        <v>303.29000000000002</v>
      </c>
      <c r="I59" s="8">
        <v>0</v>
      </c>
      <c r="J59" s="8">
        <v>0</v>
      </c>
      <c r="K59" s="8">
        <v>0</v>
      </c>
      <c r="L59" s="8">
        <v>0</v>
      </c>
      <c r="M59" s="302">
        <v>0</v>
      </c>
      <c r="N59" s="8">
        <v>0</v>
      </c>
      <c r="O59" s="305"/>
      <c r="P59" s="305"/>
      <c r="Q59" s="302">
        <v>0</v>
      </c>
      <c r="R59" s="302">
        <f t="shared" si="0"/>
        <v>0</v>
      </c>
      <c r="S59" s="8">
        <f t="shared" si="1"/>
        <v>0</v>
      </c>
      <c r="T59" s="8">
        <f t="shared" si="2"/>
        <v>0</v>
      </c>
    </row>
    <row r="60" spans="1:20">
      <c r="A60" s="302">
        <v>58</v>
      </c>
      <c r="B60" s="8" t="s">
        <v>55</v>
      </c>
      <c r="C60" s="8">
        <v>303</v>
      </c>
      <c r="D60" s="8">
        <v>64</v>
      </c>
      <c r="E60" s="8">
        <v>161000273</v>
      </c>
      <c r="F60" s="8">
        <v>59</v>
      </c>
      <c r="G60" s="8">
        <v>3591.22</v>
      </c>
      <c r="H60" s="8">
        <v>243.55</v>
      </c>
      <c r="I60" s="8">
        <v>0.77</v>
      </c>
      <c r="J60" s="8">
        <v>0</v>
      </c>
      <c r="K60" s="8">
        <v>0</v>
      </c>
      <c r="L60" s="8">
        <v>0</v>
      </c>
      <c r="M60" s="302">
        <v>0</v>
      </c>
      <c r="N60" s="8">
        <v>0</v>
      </c>
      <c r="O60" s="305"/>
      <c r="P60" s="305"/>
      <c r="Q60" s="302">
        <v>0</v>
      </c>
      <c r="R60" s="302">
        <f t="shared" si="0"/>
        <v>0</v>
      </c>
      <c r="S60" s="8">
        <f t="shared" si="1"/>
        <v>0</v>
      </c>
      <c r="T60" s="8">
        <f t="shared" si="2"/>
        <v>0</v>
      </c>
    </row>
    <row r="61" spans="1:20">
      <c r="A61" s="302">
        <v>59</v>
      </c>
      <c r="B61" s="8" t="s">
        <v>55</v>
      </c>
      <c r="C61" s="8">
        <v>304</v>
      </c>
      <c r="D61" s="8">
        <v>65</v>
      </c>
      <c r="E61" s="8">
        <v>161000274</v>
      </c>
      <c r="F61" s="8">
        <v>57</v>
      </c>
      <c r="G61" s="8">
        <v>3462.56</v>
      </c>
      <c r="H61" s="8">
        <v>241.18</v>
      </c>
      <c r="I61" s="8">
        <v>1.69</v>
      </c>
      <c r="J61" s="8">
        <v>1</v>
      </c>
      <c r="K61" s="8">
        <v>5000</v>
      </c>
      <c r="L61" s="8">
        <v>1</v>
      </c>
      <c r="M61" s="302">
        <v>8550</v>
      </c>
      <c r="N61" s="8">
        <v>0</v>
      </c>
      <c r="O61" s="305"/>
      <c r="P61" s="305"/>
      <c r="Q61" s="302">
        <v>0</v>
      </c>
      <c r="R61" s="302">
        <f>K61+M61+Q61</f>
        <v>13550</v>
      </c>
      <c r="S61" s="8">
        <f t="shared" si="1"/>
        <v>677.5</v>
      </c>
      <c r="T61" s="8">
        <f t="shared" si="2"/>
        <v>14227.5</v>
      </c>
    </row>
    <row r="62" spans="1:20" s="37" customFormat="1" ht="15.75">
      <c r="A62" s="309"/>
      <c r="B62" s="28"/>
      <c r="C62" s="28"/>
      <c r="D62" s="28"/>
      <c r="E62" s="4" t="s">
        <v>26</v>
      </c>
      <c r="F62" s="4"/>
      <c r="G62" s="4">
        <f t="shared" ref="G62:N62" si="3">SUM(G3:G61)</f>
        <v>211501.89</v>
      </c>
      <c r="H62" s="4">
        <f t="shared" si="3"/>
        <v>12000.09</v>
      </c>
      <c r="I62" s="4">
        <f t="shared" si="3"/>
        <v>335.47</v>
      </c>
      <c r="J62" s="4">
        <f t="shared" si="3"/>
        <v>166</v>
      </c>
      <c r="K62" s="4">
        <f t="shared" si="3"/>
        <v>830000</v>
      </c>
      <c r="L62" s="4">
        <f t="shared" si="3"/>
        <v>58</v>
      </c>
      <c r="M62" s="3">
        <f t="shared" si="3"/>
        <v>515700</v>
      </c>
      <c r="N62" s="4">
        <f t="shared" si="3"/>
        <v>0</v>
      </c>
      <c r="O62" s="53"/>
      <c r="P62" s="53"/>
      <c r="Q62" s="3">
        <f>SUM(Q3:Q61)</f>
        <v>0</v>
      </c>
      <c r="R62" s="3">
        <f>SUM(R3:R61)</f>
        <v>1345700</v>
      </c>
      <c r="S62" s="4">
        <f>SUM(S3:S61)</f>
        <v>67285</v>
      </c>
      <c r="T62" s="4">
        <f>SUM(T3:T61)</f>
        <v>1412985</v>
      </c>
    </row>
  </sheetData>
  <mergeCells count="1">
    <mergeCell ref="A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95"/>
  <sheetViews>
    <sheetView topLeftCell="A76" workbookViewId="0">
      <selection activeCell="F96" sqref="F96"/>
    </sheetView>
  </sheetViews>
  <sheetFormatPr defaultColWidth="9.140625" defaultRowHeight="15"/>
  <cols>
    <col min="1" max="1" width="7.85546875" style="299" customWidth="1"/>
    <col min="2" max="2" width="9.28515625" style="299" customWidth="1"/>
    <col min="3" max="4" width="9.42578125" style="299" customWidth="1"/>
    <col min="5" max="5" width="11.28515625" style="299" customWidth="1"/>
    <col min="6" max="6" width="7.7109375" style="299" customWidth="1"/>
    <col min="7" max="7" width="11.28515625" style="299" customWidth="1"/>
    <col min="8" max="8" width="10.140625" style="299" customWidth="1"/>
    <col min="9" max="9" width="7.85546875" style="299" customWidth="1"/>
    <col min="10" max="10" width="5.7109375" style="299" customWidth="1"/>
    <col min="11" max="11" width="8.28515625" style="299" customWidth="1"/>
    <col min="12" max="12" width="10.140625" style="299" customWidth="1"/>
    <col min="13" max="13" width="9" style="299" customWidth="1"/>
    <col min="14" max="14" width="5.140625" style="299" customWidth="1"/>
    <col min="15" max="15" width="8.5703125" style="300" hidden="1" customWidth="1"/>
    <col min="16" max="16" width="13" style="300" hidden="1" customWidth="1"/>
    <col min="17" max="17" width="8.85546875" style="299" customWidth="1"/>
    <col min="18" max="18" width="9" style="299" customWidth="1"/>
    <col min="19" max="19" width="7.28515625" style="299" customWidth="1"/>
    <col min="20" max="20" width="10.7109375" style="299" customWidth="1"/>
    <col min="21" max="21" width="9.140625" style="300"/>
    <col min="22" max="22" width="12.5703125" style="300" customWidth="1"/>
    <col min="23" max="16384" width="9.140625" style="300"/>
  </cols>
  <sheetData>
    <row r="1" spans="1:20" ht="18.75">
      <c r="A1" s="2799" t="s">
        <v>56</v>
      </c>
      <c r="B1" s="2799"/>
      <c r="C1" s="2799"/>
      <c r="D1" s="2799"/>
      <c r="E1" s="2799"/>
      <c r="F1" s="2799"/>
      <c r="G1" s="2799"/>
      <c r="H1" s="2799"/>
      <c r="I1" s="2799"/>
      <c r="J1" s="2799"/>
      <c r="K1" s="2799"/>
      <c r="L1" s="2799"/>
      <c r="M1" s="2799"/>
      <c r="N1" s="2799"/>
      <c r="O1" s="2799"/>
      <c r="P1" s="2799"/>
      <c r="Q1" s="2799"/>
      <c r="R1" s="2799"/>
      <c r="S1" s="2799"/>
      <c r="T1" s="2799"/>
    </row>
    <row r="2" spans="1:20" ht="75">
      <c r="A2" s="302" t="s">
        <v>1</v>
      </c>
      <c r="B2" s="302" t="s">
        <v>2</v>
      </c>
      <c r="C2" s="302" t="s">
        <v>28</v>
      </c>
      <c r="D2" s="302" t="s">
        <v>4</v>
      </c>
      <c r="E2" s="302" t="s">
        <v>5</v>
      </c>
      <c r="F2" s="302" t="s">
        <v>6</v>
      </c>
      <c r="G2" s="302" t="s">
        <v>7</v>
      </c>
      <c r="H2" s="302" t="s">
        <v>8</v>
      </c>
      <c r="I2" s="302" t="s">
        <v>9</v>
      </c>
      <c r="J2" s="302" t="s">
        <v>10</v>
      </c>
      <c r="K2" s="302" t="s">
        <v>11</v>
      </c>
      <c r="L2" s="302" t="s">
        <v>12</v>
      </c>
      <c r="M2" s="302" t="s">
        <v>13</v>
      </c>
      <c r="N2" s="302" t="s">
        <v>14</v>
      </c>
      <c r="O2" s="304" t="s">
        <v>15</v>
      </c>
      <c r="P2" s="304" t="s">
        <v>16</v>
      </c>
      <c r="Q2" s="302" t="s">
        <v>17</v>
      </c>
      <c r="R2" s="302" t="s">
        <v>18</v>
      </c>
      <c r="S2" s="302" t="s">
        <v>19</v>
      </c>
      <c r="T2" s="302" t="s">
        <v>20</v>
      </c>
    </row>
    <row r="3" spans="1:20">
      <c r="A3" s="302">
        <v>66</v>
      </c>
      <c r="B3" s="8" t="s">
        <v>57</v>
      </c>
      <c r="C3" s="8">
        <v>1</v>
      </c>
      <c r="D3" s="8">
        <v>66</v>
      </c>
      <c r="E3" s="8">
        <v>161000275</v>
      </c>
      <c r="F3" s="8">
        <v>57</v>
      </c>
      <c r="G3" s="8">
        <v>3468.43</v>
      </c>
      <c r="H3" s="8">
        <v>236.57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302">
        <f t="shared" ref="R3:R64" si="0">K3+M3+Q3</f>
        <v>0</v>
      </c>
      <c r="S3" s="8">
        <f>R3*5%</f>
        <v>0</v>
      </c>
      <c r="T3" s="8">
        <f>R3+S3</f>
        <v>0</v>
      </c>
    </row>
    <row r="4" spans="1:20">
      <c r="A4" s="302">
        <v>67</v>
      </c>
      <c r="B4" s="8" t="s">
        <v>57</v>
      </c>
      <c r="C4" s="8">
        <v>2</v>
      </c>
      <c r="D4" s="8">
        <v>67</v>
      </c>
      <c r="E4" s="8">
        <v>161000276</v>
      </c>
      <c r="F4" s="8">
        <v>59</v>
      </c>
      <c r="G4" s="8">
        <v>3493.51</v>
      </c>
      <c r="H4" s="8">
        <v>341.49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302">
        <f t="shared" si="0"/>
        <v>0</v>
      </c>
      <c r="S4" s="8">
        <f t="shared" ref="S4:S67" si="1">R4*5%</f>
        <v>0</v>
      </c>
      <c r="T4" s="8">
        <f t="shared" ref="T4:T67" si="2">R4+S4</f>
        <v>0</v>
      </c>
    </row>
    <row r="5" spans="1:20">
      <c r="A5" s="302">
        <v>68</v>
      </c>
      <c r="B5" s="8" t="s">
        <v>58</v>
      </c>
      <c r="C5" s="8">
        <v>3</v>
      </c>
      <c r="D5" s="8">
        <v>68</v>
      </c>
      <c r="E5" s="8">
        <v>161000277</v>
      </c>
      <c r="F5" s="8">
        <v>58</v>
      </c>
      <c r="G5" s="8">
        <v>3430.43</v>
      </c>
      <c r="H5" s="8">
        <v>340.16</v>
      </c>
      <c r="I5" s="8">
        <v>1.59</v>
      </c>
      <c r="J5" s="8">
        <v>1</v>
      </c>
      <c r="K5" s="8">
        <v>5000</v>
      </c>
      <c r="L5" s="8">
        <v>1</v>
      </c>
      <c r="M5" s="302">
        <v>8700</v>
      </c>
      <c r="N5" s="8">
        <v>0</v>
      </c>
      <c r="O5" s="305"/>
      <c r="P5" s="305"/>
      <c r="Q5" s="302">
        <v>0</v>
      </c>
      <c r="R5" s="302">
        <f t="shared" si="0"/>
        <v>13700</v>
      </c>
      <c r="S5" s="8">
        <f t="shared" si="1"/>
        <v>685</v>
      </c>
      <c r="T5" s="8">
        <f t="shared" si="2"/>
        <v>14385</v>
      </c>
    </row>
    <row r="6" spans="1:20">
      <c r="A6" s="302">
        <v>69</v>
      </c>
      <c r="B6" s="8" t="s">
        <v>58</v>
      </c>
      <c r="C6" s="8">
        <v>4</v>
      </c>
      <c r="D6" s="8">
        <v>69</v>
      </c>
      <c r="E6" s="8">
        <v>161000278</v>
      </c>
      <c r="F6" s="8">
        <v>57</v>
      </c>
      <c r="G6" s="8">
        <v>3455.96</v>
      </c>
      <c r="H6" s="8">
        <v>246.73</v>
      </c>
      <c r="I6" s="8">
        <v>0.69</v>
      </c>
      <c r="J6" s="8">
        <v>1</v>
      </c>
      <c r="K6" s="8">
        <v>5000</v>
      </c>
      <c r="L6" s="8">
        <v>1</v>
      </c>
      <c r="M6" s="302">
        <v>8550</v>
      </c>
      <c r="N6" s="8">
        <v>0</v>
      </c>
      <c r="O6" s="305"/>
      <c r="P6" s="305"/>
      <c r="Q6" s="302">
        <v>0</v>
      </c>
      <c r="R6" s="302">
        <f t="shared" si="0"/>
        <v>13550</v>
      </c>
      <c r="S6" s="8">
        <f t="shared" si="1"/>
        <v>677.5</v>
      </c>
      <c r="T6" s="8">
        <f t="shared" si="2"/>
        <v>14227.5</v>
      </c>
    </row>
    <row r="7" spans="1:20">
      <c r="A7" s="302">
        <v>70</v>
      </c>
      <c r="B7" s="8" t="s">
        <v>58</v>
      </c>
      <c r="C7" s="8">
        <v>5</v>
      </c>
      <c r="D7" s="8">
        <v>70</v>
      </c>
      <c r="E7" s="8">
        <v>161000279</v>
      </c>
      <c r="F7" s="8">
        <v>59</v>
      </c>
      <c r="G7" s="8">
        <v>3581.21</v>
      </c>
      <c r="H7" s="8">
        <v>253.79</v>
      </c>
      <c r="I7" s="8">
        <v>0</v>
      </c>
      <c r="J7" s="8">
        <v>0</v>
      </c>
      <c r="K7" s="8">
        <v>0</v>
      </c>
      <c r="L7" s="8">
        <v>0</v>
      </c>
      <c r="M7" s="302">
        <v>0</v>
      </c>
      <c r="N7" s="8">
        <v>0</v>
      </c>
      <c r="O7" s="305"/>
      <c r="P7" s="305"/>
      <c r="Q7" s="302">
        <v>0</v>
      </c>
      <c r="R7" s="302">
        <f t="shared" si="0"/>
        <v>0</v>
      </c>
      <c r="S7" s="8">
        <f t="shared" si="1"/>
        <v>0</v>
      </c>
      <c r="T7" s="8">
        <f t="shared" si="2"/>
        <v>0</v>
      </c>
    </row>
    <row r="8" spans="1:20">
      <c r="A8" s="302">
        <v>71</v>
      </c>
      <c r="B8" s="8" t="s">
        <v>58</v>
      </c>
      <c r="C8" s="8">
        <v>6</v>
      </c>
      <c r="D8" s="8">
        <v>71</v>
      </c>
      <c r="E8" s="8">
        <v>161000280</v>
      </c>
      <c r="F8" s="8">
        <v>58</v>
      </c>
      <c r="G8" s="8">
        <v>3426.92</v>
      </c>
      <c r="H8" s="8">
        <v>340</v>
      </c>
      <c r="I8" s="8">
        <v>0</v>
      </c>
      <c r="J8" s="8">
        <v>0</v>
      </c>
      <c r="K8" s="8">
        <v>0</v>
      </c>
      <c r="L8" s="8">
        <v>0</v>
      </c>
      <c r="M8" s="302">
        <v>0</v>
      </c>
      <c r="N8" s="8">
        <v>0</v>
      </c>
      <c r="O8" s="305"/>
      <c r="P8" s="305"/>
      <c r="Q8" s="302">
        <v>0</v>
      </c>
      <c r="R8" s="302">
        <f t="shared" si="0"/>
        <v>0</v>
      </c>
      <c r="S8" s="8">
        <f t="shared" si="1"/>
        <v>0</v>
      </c>
      <c r="T8" s="8">
        <f t="shared" si="2"/>
        <v>0</v>
      </c>
    </row>
    <row r="9" spans="1:20">
      <c r="A9" s="302">
        <v>72</v>
      </c>
      <c r="B9" s="8" t="s">
        <v>59</v>
      </c>
      <c r="C9" s="8">
        <v>7</v>
      </c>
      <c r="D9" s="8">
        <v>72</v>
      </c>
      <c r="E9" s="8">
        <v>161000281</v>
      </c>
      <c r="F9" s="8">
        <v>58</v>
      </c>
      <c r="G9" s="8">
        <v>3315.76</v>
      </c>
      <c r="H9" s="8">
        <v>322.24</v>
      </c>
      <c r="I9" s="8">
        <v>0</v>
      </c>
      <c r="J9" s="8">
        <v>0</v>
      </c>
      <c r="K9" s="8">
        <v>0</v>
      </c>
      <c r="L9" s="8">
        <v>0</v>
      </c>
      <c r="M9" s="302">
        <v>0</v>
      </c>
      <c r="N9" s="8">
        <v>0</v>
      </c>
      <c r="O9" s="305"/>
      <c r="P9" s="305"/>
      <c r="Q9" s="302">
        <v>0</v>
      </c>
      <c r="R9" s="302">
        <f t="shared" si="0"/>
        <v>0</v>
      </c>
      <c r="S9" s="8">
        <f t="shared" si="1"/>
        <v>0</v>
      </c>
      <c r="T9" s="8">
        <f t="shared" si="2"/>
        <v>0</v>
      </c>
    </row>
    <row r="10" spans="1:20">
      <c r="A10" s="302">
        <v>73</v>
      </c>
      <c r="B10" s="8" t="s">
        <v>59</v>
      </c>
      <c r="C10" s="8">
        <v>8</v>
      </c>
      <c r="D10" s="8">
        <v>73</v>
      </c>
      <c r="E10" s="8">
        <v>161000282</v>
      </c>
      <c r="F10" s="8">
        <v>58</v>
      </c>
      <c r="G10" s="8">
        <v>3430.13</v>
      </c>
      <c r="H10" s="8">
        <v>341.61</v>
      </c>
      <c r="I10" s="8">
        <v>2.77</v>
      </c>
      <c r="J10" s="8">
        <v>2</v>
      </c>
      <c r="K10" s="8">
        <v>10000</v>
      </c>
      <c r="L10" s="8">
        <v>1</v>
      </c>
      <c r="M10" s="302">
        <v>8700</v>
      </c>
      <c r="N10" s="8">
        <v>0</v>
      </c>
      <c r="O10" s="305"/>
      <c r="P10" s="305"/>
      <c r="Q10" s="302">
        <v>0</v>
      </c>
      <c r="R10" s="302">
        <f t="shared" si="0"/>
        <v>18700</v>
      </c>
      <c r="S10" s="8">
        <f t="shared" si="1"/>
        <v>935</v>
      </c>
      <c r="T10" s="8">
        <f t="shared" si="2"/>
        <v>19635</v>
      </c>
    </row>
    <row r="11" spans="1:20">
      <c r="A11" s="302">
        <v>74</v>
      </c>
      <c r="B11" s="8" t="s">
        <v>59</v>
      </c>
      <c r="C11" s="8">
        <v>9</v>
      </c>
      <c r="D11" s="8">
        <v>74</v>
      </c>
      <c r="E11" s="8">
        <v>161000283</v>
      </c>
      <c r="F11" s="8">
        <v>58</v>
      </c>
      <c r="G11" s="8">
        <v>3330.12</v>
      </c>
      <c r="H11" s="8">
        <v>439.5</v>
      </c>
      <c r="I11" s="8">
        <v>0</v>
      </c>
      <c r="J11" s="8">
        <v>0</v>
      </c>
      <c r="K11" s="8">
        <v>0</v>
      </c>
      <c r="L11" s="8">
        <v>0</v>
      </c>
      <c r="M11" s="302">
        <v>0</v>
      </c>
      <c r="N11" s="8">
        <v>0</v>
      </c>
      <c r="O11" s="305"/>
      <c r="P11" s="305"/>
      <c r="Q11" s="302">
        <v>0</v>
      </c>
      <c r="R11" s="302">
        <f t="shared" si="0"/>
        <v>0</v>
      </c>
      <c r="S11" s="8">
        <f t="shared" si="1"/>
        <v>0</v>
      </c>
      <c r="T11" s="8">
        <f t="shared" si="2"/>
        <v>0</v>
      </c>
    </row>
    <row r="12" spans="1:20">
      <c r="A12" s="302">
        <v>75</v>
      </c>
      <c r="B12" s="8" t="s">
        <v>60</v>
      </c>
      <c r="C12" s="8">
        <v>10</v>
      </c>
      <c r="D12" s="8">
        <v>75</v>
      </c>
      <c r="E12" s="8">
        <v>161000284</v>
      </c>
      <c r="F12" s="8">
        <v>59</v>
      </c>
      <c r="G12" s="8">
        <v>3455.61</v>
      </c>
      <c r="H12" s="8">
        <v>379.39</v>
      </c>
      <c r="I12" s="8">
        <v>0</v>
      </c>
      <c r="J12" s="8">
        <v>0</v>
      </c>
      <c r="K12" s="8">
        <v>0</v>
      </c>
      <c r="L12" s="8">
        <v>0</v>
      </c>
      <c r="M12" s="302">
        <v>0</v>
      </c>
      <c r="N12" s="8">
        <v>0</v>
      </c>
      <c r="O12" s="305"/>
      <c r="P12" s="305"/>
      <c r="Q12" s="302">
        <v>0</v>
      </c>
      <c r="R12" s="302">
        <f t="shared" si="0"/>
        <v>0</v>
      </c>
      <c r="S12" s="8">
        <f t="shared" si="1"/>
        <v>0</v>
      </c>
      <c r="T12" s="8">
        <f t="shared" si="2"/>
        <v>0</v>
      </c>
    </row>
    <row r="13" spans="1:20">
      <c r="A13" s="302">
        <v>76</v>
      </c>
      <c r="B13" s="8" t="s">
        <v>60</v>
      </c>
      <c r="C13" s="8">
        <v>11</v>
      </c>
      <c r="D13" s="8">
        <v>76</v>
      </c>
      <c r="E13" s="8">
        <v>161000285</v>
      </c>
      <c r="F13" s="8">
        <v>58</v>
      </c>
      <c r="G13" s="8">
        <v>3363.13</v>
      </c>
      <c r="H13" s="8">
        <v>408.73</v>
      </c>
      <c r="I13" s="8">
        <v>2.86</v>
      </c>
      <c r="J13" s="8">
        <v>2</v>
      </c>
      <c r="K13" s="8">
        <v>10000</v>
      </c>
      <c r="L13" s="8">
        <v>1</v>
      </c>
      <c r="M13" s="302">
        <v>8700</v>
      </c>
      <c r="N13" s="8">
        <v>0</v>
      </c>
      <c r="O13" s="305"/>
      <c r="P13" s="305"/>
      <c r="Q13" s="302">
        <v>0</v>
      </c>
      <c r="R13" s="302">
        <f t="shared" si="0"/>
        <v>18700</v>
      </c>
      <c r="S13" s="8">
        <f t="shared" si="1"/>
        <v>935</v>
      </c>
      <c r="T13" s="8">
        <f t="shared" si="2"/>
        <v>19635</v>
      </c>
    </row>
    <row r="14" spans="1:20" s="307" customFormat="1">
      <c r="A14" s="302">
        <v>77</v>
      </c>
      <c r="B14" s="308" t="s">
        <v>60</v>
      </c>
      <c r="C14" s="8">
        <v>12</v>
      </c>
      <c r="D14" s="8">
        <v>77</v>
      </c>
      <c r="E14" s="308">
        <v>161000286</v>
      </c>
      <c r="F14" s="308">
        <v>59</v>
      </c>
      <c r="G14" s="308">
        <v>3384.12</v>
      </c>
      <c r="H14" s="308">
        <v>450.87</v>
      </c>
      <c r="I14" s="308">
        <v>0.99</v>
      </c>
      <c r="J14" s="308">
        <v>1</v>
      </c>
      <c r="K14" s="308">
        <v>5000</v>
      </c>
      <c r="L14" s="308">
        <v>1</v>
      </c>
      <c r="M14" s="302">
        <v>8850</v>
      </c>
      <c r="N14" s="308">
        <v>0</v>
      </c>
      <c r="O14" s="2800"/>
      <c r="P14" s="2800"/>
      <c r="Q14" s="302">
        <v>0</v>
      </c>
      <c r="R14" s="302">
        <f t="shared" si="0"/>
        <v>13850</v>
      </c>
      <c r="S14" s="8">
        <f t="shared" si="1"/>
        <v>692.5</v>
      </c>
      <c r="T14" s="8">
        <f t="shared" si="2"/>
        <v>14542.5</v>
      </c>
    </row>
    <row r="15" spans="1:20">
      <c r="A15" s="302">
        <v>78</v>
      </c>
      <c r="B15" s="8" t="s">
        <v>60</v>
      </c>
      <c r="C15" s="8">
        <v>13</v>
      </c>
      <c r="D15" s="8">
        <v>78</v>
      </c>
      <c r="E15" s="8">
        <v>161000287</v>
      </c>
      <c r="F15" s="8">
        <v>55</v>
      </c>
      <c r="G15" s="8">
        <v>3146.57</v>
      </c>
      <c r="H15" s="8">
        <v>426.43</v>
      </c>
      <c r="I15" s="8">
        <v>0</v>
      </c>
      <c r="J15" s="8">
        <v>0</v>
      </c>
      <c r="K15" s="8">
        <v>0</v>
      </c>
      <c r="L15" s="8">
        <v>0</v>
      </c>
      <c r="M15" s="302">
        <v>0</v>
      </c>
      <c r="N15" s="8">
        <v>0</v>
      </c>
      <c r="O15" s="305"/>
      <c r="P15" s="305"/>
      <c r="Q15" s="302">
        <v>0</v>
      </c>
      <c r="R15" s="302">
        <f t="shared" si="0"/>
        <v>0</v>
      </c>
      <c r="S15" s="8">
        <f t="shared" si="1"/>
        <v>0</v>
      </c>
      <c r="T15" s="8">
        <f t="shared" si="2"/>
        <v>0</v>
      </c>
    </row>
    <row r="16" spans="1:20">
      <c r="A16" s="302">
        <v>79</v>
      </c>
      <c r="B16" s="8" t="s">
        <v>61</v>
      </c>
      <c r="C16" s="8">
        <v>14</v>
      </c>
      <c r="D16" s="8">
        <v>79</v>
      </c>
      <c r="E16" s="8">
        <v>161000288</v>
      </c>
      <c r="F16" s="8">
        <v>58</v>
      </c>
      <c r="G16" s="8">
        <v>3385.53</v>
      </c>
      <c r="H16" s="8">
        <v>386.54</v>
      </c>
      <c r="I16" s="8">
        <v>3.07</v>
      </c>
      <c r="J16" s="8">
        <v>2</v>
      </c>
      <c r="K16" s="8">
        <v>10000</v>
      </c>
      <c r="L16" s="8">
        <v>1</v>
      </c>
      <c r="M16" s="302">
        <v>8700</v>
      </c>
      <c r="N16" s="8">
        <v>0</v>
      </c>
      <c r="O16" s="305"/>
      <c r="P16" s="305"/>
      <c r="Q16" s="302">
        <v>0</v>
      </c>
      <c r="R16" s="302">
        <f t="shared" si="0"/>
        <v>18700</v>
      </c>
      <c r="S16" s="8">
        <f t="shared" si="1"/>
        <v>935</v>
      </c>
      <c r="T16" s="8">
        <f t="shared" si="2"/>
        <v>19635</v>
      </c>
    </row>
    <row r="17" spans="1:20">
      <c r="A17" s="302">
        <v>80</v>
      </c>
      <c r="B17" s="8" t="s">
        <v>61</v>
      </c>
      <c r="C17" s="8">
        <v>15</v>
      </c>
      <c r="D17" s="8">
        <v>80</v>
      </c>
      <c r="E17" s="8">
        <v>161000289</v>
      </c>
      <c r="F17" s="8">
        <v>59</v>
      </c>
      <c r="G17" s="8">
        <v>3661.23</v>
      </c>
      <c r="H17" s="8">
        <v>180.39</v>
      </c>
      <c r="I17" s="8">
        <v>0.62</v>
      </c>
      <c r="J17" s="8">
        <v>6</v>
      </c>
      <c r="K17" s="8">
        <v>30000</v>
      </c>
      <c r="L17" s="8">
        <v>1</v>
      </c>
      <c r="M17" s="302">
        <v>8850</v>
      </c>
      <c r="N17" s="8">
        <v>0</v>
      </c>
      <c r="O17" s="305"/>
      <c r="P17" s="305"/>
      <c r="Q17" s="302">
        <v>0</v>
      </c>
      <c r="R17" s="302">
        <f t="shared" si="0"/>
        <v>38850</v>
      </c>
      <c r="S17" s="8">
        <f t="shared" si="1"/>
        <v>1942.5</v>
      </c>
      <c r="T17" s="8">
        <f t="shared" si="2"/>
        <v>40792.5</v>
      </c>
    </row>
    <row r="18" spans="1:20">
      <c r="A18" s="302">
        <v>81</v>
      </c>
      <c r="B18" s="8" t="s">
        <v>61</v>
      </c>
      <c r="C18" s="8">
        <v>16</v>
      </c>
      <c r="D18" s="8">
        <v>81</v>
      </c>
      <c r="E18" s="8">
        <v>161000290</v>
      </c>
      <c r="F18" s="8">
        <v>58</v>
      </c>
      <c r="G18" s="8">
        <v>3492.32</v>
      </c>
      <c r="H18" s="8">
        <v>342.86</v>
      </c>
      <c r="I18" s="8">
        <v>1.18</v>
      </c>
      <c r="J18" s="8">
        <v>1</v>
      </c>
      <c r="K18" s="8">
        <v>5000</v>
      </c>
      <c r="L18" s="8">
        <v>1</v>
      </c>
      <c r="M18" s="302">
        <v>8700</v>
      </c>
      <c r="N18" s="8">
        <v>0</v>
      </c>
      <c r="O18" s="305"/>
      <c r="P18" s="305"/>
      <c r="Q18" s="302">
        <v>0</v>
      </c>
      <c r="R18" s="302">
        <f t="shared" si="0"/>
        <v>13700</v>
      </c>
      <c r="S18" s="8">
        <f t="shared" si="1"/>
        <v>685</v>
      </c>
      <c r="T18" s="8">
        <f t="shared" si="2"/>
        <v>14385</v>
      </c>
    </row>
    <row r="19" spans="1:20">
      <c r="A19" s="302">
        <v>82</v>
      </c>
      <c r="B19" s="8" t="s">
        <v>62</v>
      </c>
      <c r="C19" s="8">
        <v>17</v>
      </c>
      <c r="D19" s="8">
        <v>82</v>
      </c>
      <c r="E19" s="8">
        <v>161000291</v>
      </c>
      <c r="F19" s="8">
        <v>59</v>
      </c>
      <c r="G19" s="8">
        <v>3557.01</v>
      </c>
      <c r="H19" s="8">
        <v>280.12</v>
      </c>
      <c r="I19" s="8">
        <v>2.13</v>
      </c>
      <c r="J19" s="8">
        <v>1</v>
      </c>
      <c r="K19" s="8">
        <v>5000</v>
      </c>
      <c r="L19" s="8">
        <v>1</v>
      </c>
      <c r="M19" s="302">
        <v>8850</v>
      </c>
      <c r="N19" s="8">
        <v>0</v>
      </c>
      <c r="O19" s="305"/>
      <c r="P19" s="305"/>
      <c r="Q19" s="302">
        <v>0</v>
      </c>
      <c r="R19" s="302">
        <f t="shared" si="0"/>
        <v>13850</v>
      </c>
      <c r="S19" s="8">
        <f t="shared" si="1"/>
        <v>692.5</v>
      </c>
      <c r="T19" s="8">
        <f t="shared" si="2"/>
        <v>14542.5</v>
      </c>
    </row>
    <row r="20" spans="1:20">
      <c r="A20" s="302">
        <v>83</v>
      </c>
      <c r="B20" s="8" t="s">
        <v>62</v>
      </c>
      <c r="C20" s="8">
        <v>18</v>
      </c>
      <c r="D20" s="8">
        <v>83</v>
      </c>
      <c r="E20" s="8">
        <v>161000292</v>
      </c>
      <c r="F20" s="8">
        <v>56</v>
      </c>
      <c r="G20" s="8">
        <v>3411.54</v>
      </c>
      <c r="H20" s="8">
        <v>230.73</v>
      </c>
      <c r="I20" s="8">
        <v>2.27</v>
      </c>
      <c r="J20" s="8">
        <v>1</v>
      </c>
      <c r="K20" s="8">
        <v>5000</v>
      </c>
      <c r="L20" s="8">
        <v>1</v>
      </c>
      <c r="M20" s="302">
        <v>8400</v>
      </c>
      <c r="N20" s="8">
        <v>0</v>
      </c>
      <c r="O20" s="305"/>
      <c r="P20" s="305"/>
      <c r="Q20" s="302">
        <v>0</v>
      </c>
      <c r="R20" s="302">
        <f t="shared" si="0"/>
        <v>13400</v>
      </c>
      <c r="S20" s="8">
        <f t="shared" si="1"/>
        <v>670</v>
      </c>
      <c r="T20" s="8">
        <f t="shared" si="2"/>
        <v>14070</v>
      </c>
    </row>
    <row r="21" spans="1:20">
      <c r="A21" s="302">
        <v>84</v>
      </c>
      <c r="B21" s="8" t="s">
        <v>62</v>
      </c>
      <c r="C21" s="8">
        <v>19</v>
      </c>
      <c r="D21" s="8">
        <v>84</v>
      </c>
      <c r="E21" s="8">
        <v>161000293</v>
      </c>
      <c r="F21" s="8">
        <v>58</v>
      </c>
      <c r="G21" s="8">
        <v>3555.73</v>
      </c>
      <c r="H21" s="8">
        <v>221.5</v>
      </c>
      <c r="I21" s="8">
        <v>8.23</v>
      </c>
      <c r="J21" s="8">
        <v>7</v>
      </c>
      <c r="K21" s="8">
        <v>35000</v>
      </c>
      <c r="L21" s="8">
        <v>2</v>
      </c>
      <c r="M21" s="302">
        <v>17400</v>
      </c>
      <c r="N21" s="8">
        <v>0</v>
      </c>
      <c r="O21" s="305"/>
      <c r="P21" s="305"/>
      <c r="Q21" s="302">
        <v>0</v>
      </c>
      <c r="R21" s="302">
        <f t="shared" si="0"/>
        <v>52400</v>
      </c>
      <c r="S21" s="8">
        <f t="shared" si="1"/>
        <v>2620</v>
      </c>
      <c r="T21" s="8">
        <f t="shared" si="2"/>
        <v>55020</v>
      </c>
    </row>
    <row r="22" spans="1:20">
      <c r="A22" s="302">
        <v>85</v>
      </c>
      <c r="B22" s="8" t="s">
        <v>63</v>
      </c>
      <c r="C22" s="8">
        <v>20</v>
      </c>
      <c r="D22" s="8">
        <v>85</v>
      </c>
      <c r="E22" s="8">
        <v>161000294</v>
      </c>
      <c r="F22" s="8">
        <v>59</v>
      </c>
      <c r="G22" s="8">
        <v>3669.83</v>
      </c>
      <c r="H22" s="8">
        <v>171.29</v>
      </c>
      <c r="I22" s="8">
        <v>8.1199999999999992</v>
      </c>
      <c r="J22" s="8">
        <v>4</v>
      </c>
      <c r="K22" s="8">
        <v>20000</v>
      </c>
      <c r="L22" s="8">
        <v>1</v>
      </c>
      <c r="M22" s="302">
        <v>8850</v>
      </c>
      <c r="N22" s="8">
        <v>0</v>
      </c>
      <c r="O22" s="305"/>
      <c r="P22" s="305"/>
      <c r="Q22" s="302">
        <v>0</v>
      </c>
      <c r="R22" s="302">
        <f t="shared" si="0"/>
        <v>28850</v>
      </c>
      <c r="S22" s="8">
        <f t="shared" si="1"/>
        <v>1442.5</v>
      </c>
      <c r="T22" s="8">
        <f t="shared" si="2"/>
        <v>30292.5</v>
      </c>
    </row>
    <row r="23" spans="1:20">
      <c r="A23" s="302">
        <v>86</v>
      </c>
      <c r="B23" s="8" t="s">
        <v>63</v>
      </c>
      <c r="C23" s="8">
        <v>21</v>
      </c>
      <c r="D23" s="8">
        <v>86</v>
      </c>
      <c r="E23" s="8">
        <v>161000295</v>
      </c>
      <c r="F23" s="8">
        <v>58</v>
      </c>
      <c r="G23" s="8">
        <v>3587.25</v>
      </c>
      <c r="H23" s="8">
        <v>186.99</v>
      </c>
      <c r="I23" s="8">
        <v>7.24</v>
      </c>
      <c r="J23" s="8">
        <v>4</v>
      </c>
      <c r="K23" s="8">
        <v>20000</v>
      </c>
      <c r="L23" s="8">
        <v>1</v>
      </c>
      <c r="M23" s="302">
        <v>8700</v>
      </c>
      <c r="N23" s="8">
        <v>0</v>
      </c>
      <c r="O23" s="305"/>
      <c r="P23" s="305"/>
      <c r="Q23" s="302">
        <v>0</v>
      </c>
      <c r="R23" s="302">
        <f t="shared" si="0"/>
        <v>28700</v>
      </c>
      <c r="S23" s="8">
        <f t="shared" si="1"/>
        <v>1435</v>
      </c>
      <c r="T23" s="8">
        <f t="shared" si="2"/>
        <v>30135</v>
      </c>
    </row>
    <row r="24" spans="1:20">
      <c r="A24" s="302">
        <v>87</v>
      </c>
      <c r="B24" s="8" t="s">
        <v>63</v>
      </c>
      <c r="C24" s="8">
        <v>22</v>
      </c>
      <c r="D24" s="8">
        <v>87</v>
      </c>
      <c r="E24" s="8">
        <v>161000296</v>
      </c>
      <c r="F24" s="8">
        <v>59</v>
      </c>
      <c r="G24" s="8">
        <v>3577.12</v>
      </c>
      <c r="H24" s="8">
        <v>260.35000000000002</v>
      </c>
      <c r="I24" s="8">
        <v>3.47</v>
      </c>
      <c r="J24" s="8">
        <v>2</v>
      </c>
      <c r="K24" s="8">
        <v>10000</v>
      </c>
      <c r="L24" s="8">
        <v>1</v>
      </c>
      <c r="M24" s="302">
        <v>8850</v>
      </c>
      <c r="N24" s="8">
        <v>0</v>
      </c>
      <c r="O24" s="305"/>
      <c r="P24" s="305"/>
      <c r="Q24" s="302">
        <v>0</v>
      </c>
      <c r="R24" s="302">
        <f t="shared" si="0"/>
        <v>18850</v>
      </c>
      <c r="S24" s="8">
        <f t="shared" si="1"/>
        <v>942.5</v>
      </c>
      <c r="T24" s="8">
        <f t="shared" si="2"/>
        <v>19792.5</v>
      </c>
    </row>
    <row r="25" spans="1:20">
      <c r="A25" s="302">
        <v>88</v>
      </c>
      <c r="B25" s="8" t="s">
        <v>64</v>
      </c>
      <c r="C25" s="8">
        <v>23</v>
      </c>
      <c r="D25" s="8">
        <v>88</v>
      </c>
      <c r="E25" s="8">
        <v>161000297</v>
      </c>
      <c r="F25" s="8">
        <v>57</v>
      </c>
      <c r="G25" s="8">
        <v>3445.14</v>
      </c>
      <c r="H25" s="8">
        <v>261.82</v>
      </c>
      <c r="I25" s="8">
        <v>2.96</v>
      </c>
      <c r="J25" s="8">
        <v>2</v>
      </c>
      <c r="K25" s="8">
        <v>10000</v>
      </c>
      <c r="L25" s="8">
        <v>1</v>
      </c>
      <c r="M25" s="302">
        <v>8550</v>
      </c>
      <c r="N25" s="8">
        <v>0</v>
      </c>
      <c r="O25" s="305"/>
      <c r="P25" s="305"/>
      <c r="Q25" s="8">
        <v>0</v>
      </c>
      <c r="R25" s="302">
        <f t="shared" si="0"/>
        <v>18550</v>
      </c>
      <c r="S25" s="8">
        <f t="shared" si="1"/>
        <v>927.5</v>
      </c>
      <c r="T25" s="8">
        <f t="shared" si="2"/>
        <v>19477.5</v>
      </c>
    </row>
    <row r="26" spans="1:20">
      <c r="A26" s="302">
        <v>89</v>
      </c>
      <c r="B26" s="8" t="s">
        <v>64</v>
      </c>
      <c r="C26" s="8">
        <v>24</v>
      </c>
      <c r="D26" s="8">
        <v>89</v>
      </c>
      <c r="E26" s="8">
        <v>161000298</v>
      </c>
      <c r="F26" s="8">
        <v>58</v>
      </c>
      <c r="G26" s="8">
        <v>3560.42</v>
      </c>
      <c r="H26" s="8">
        <v>222.69</v>
      </c>
      <c r="I26" s="8">
        <v>13.11</v>
      </c>
      <c r="J26" s="8">
        <v>7</v>
      </c>
      <c r="K26" s="8">
        <v>35000</v>
      </c>
      <c r="L26" s="8">
        <v>1</v>
      </c>
      <c r="M26" s="302">
        <v>8700</v>
      </c>
      <c r="N26" s="8">
        <v>0</v>
      </c>
      <c r="O26" s="305"/>
      <c r="P26" s="305"/>
      <c r="Q26" s="8">
        <v>0</v>
      </c>
      <c r="R26" s="302">
        <f t="shared" si="0"/>
        <v>43700</v>
      </c>
      <c r="S26" s="8">
        <f t="shared" si="1"/>
        <v>2185</v>
      </c>
      <c r="T26" s="8">
        <f t="shared" si="2"/>
        <v>45885</v>
      </c>
    </row>
    <row r="27" spans="1:20">
      <c r="A27" s="302">
        <v>90</v>
      </c>
      <c r="B27" s="8" t="s">
        <v>64</v>
      </c>
      <c r="C27" s="8">
        <v>25</v>
      </c>
      <c r="D27" s="8">
        <v>90</v>
      </c>
      <c r="E27" s="8">
        <v>161000299</v>
      </c>
      <c r="F27" s="8">
        <v>57</v>
      </c>
      <c r="G27" s="8">
        <v>3459.83</v>
      </c>
      <c r="H27" s="8">
        <v>268.32</v>
      </c>
      <c r="I27" s="8">
        <v>0</v>
      </c>
      <c r="J27" s="8">
        <v>0</v>
      </c>
      <c r="K27" s="8">
        <v>0</v>
      </c>
      <c r="L27" s="8">
        <v>0</v>
      </c>
      <c r="M27" s="302">
        <v>0</v>
      </c>
      <c r="N27" s="8">
        <v>0</v>
      </c>
      <c r="O27" s="305"/>
      <c r="P27" s="305"/>
      <c r="Q27" s="8">
        <v>0</v>
      </c>
      <c r="R27" s="302">
        <f t="shared" si="0"/>
        <v>0</v>
      </c>
      <c r="S27" s="8">
        <f t="shared" si="1"/>
        <v>0</v>
      </c>
      <c r="T27" s="8">
        <f t="shared" si="2"/>
        <v>0</v>
      </c>
    </row>
    <row r="28" spans="1:20">
      <c r="A28" s="302">
        <v>91</v>
      </c>
      <c r="B28" s="8" t="s">
        <v>65</v>
      </c>
      <c r="C28" s="8">
        <v>26</v>
      </c>
      <c r="D28" s="8">
        <v>91</v>
      </c>
      <c r="E28" s="8">
        <v>161000300</v>
      </c>
      <c r="F28" s="8">
        <v>58</v>
      </c>
      <c r="G28" s="8">
        <v>3486.26</v>
      </c>
      <c r="H28" s="8">
        <v>279.74</v>
      </c>
      <c r="I28" s="8">
        <v>0</v>
      </c>
      <c r="J28" s="8">
        <v>0</v>
      </c>
      <c r="K28" s="8">
        <v>0</v>
      </c>
      <c r="L28" s="8">
        <v>0</v>
      </c>
      <c r="M28" s="302">
        <v>0</v>
      </c>
      <c r="N28" s="8">
        <v>0</v>
      </c>
      <c r="O28" s="305"/>
      <c r="P28" s="305"/>
      <c r="Q28" s="8">
        <v>0</v>
      </c>
      <c r="R28" s="302">
        <f t="shared" si="0"/>
        <v>0</v>
      </c>
      <c r="S28" s="8">
        <f t="shared" si="1"/>
        <v>0</v>
      </c>
      <c r="T28" s="8">
        <f t="shared" si="2"/>
        <v>0</v>
      </c>
    </row>
    <row r="29" spans="1:20">
      <c r="A29" s="302">
        <v>92</v>
      </c>
      <c r="B29" s="8" t="s">
        <v>65</v>
      </c>
      <c r="C29" s="8">
        <v>27</v>
      </c>
      <c r="D29" s="8">
        <v>92</v>
      </c>
      <c r="E29" s="8">
        <v>161000301</v>
      </c>
      <c r="F29" s="8">
        <v>59</v>
      </c>
      <c r="G29" s="8">
        <v>3577.01</v>
      </c>
      <c r="H29" s="8">
        <v>257.99</v>
      </c>
      <c r="I29" s="8">
        <v>0</v>
      </c>
      <c r="J29" s="8">
        <v>0</v>
      </c>
      <c r="K29" s="8">
        <v>0</v>
      </c>
      <c r="L29" s="8">
        <v>0</v>
      </c>
      <c r="M29" s="302">
        <v>0</v>
      </c>
      <c r="N29" s="8">
        <v>0</v>
      </c>
      <c r="O29" s="305"/>
      <c r="P29" s="305"/>
      <c r="Q29" s="8">
        <v>0</v>
      </c>
      <c r="R29" s="302">
        <f t="shared" si="0"/>
        <v>0</v>
      </c>
      <c r="S29" s="8">
        <f t="shared" si="1"/>
        <v>0</v>
      </c>
      <c r="T29" s="8">
        <f t="shared" si="2"/>
        <v>0</v>
      </c>
    </row>
    <row r="30" spans="1:20">
      <c r="A30" s="302">
        <v>93</v>
      </c>
      <c r="B30" s="8" t="s">
        <v>65</v>
      </c>
      <c r="C30" s="8">
        <v>28</v>
      </c>
      <c r="D30" s="8">
        <v>93</v>
      </c>
      <c r="E30" s="8">
        <v>161000302</v>
      </c>
      <c r="F30" s="8">
        <v>58</v>
      </c>
      <c r="G30" s="8">
        <v>3553.22</v>
      </c>
      <c r="H30" s="8">
        <v>220.53</v>
      </c>
      <c r="I30" s="8">
        <v>3.75</v>
      </c>
      <c r="J30" s="8">
        <v>2</v>
      </c>
      <c r="K30" s="8">
        <v>10000</v>
      </c>
      <c r="L30" s="8">
        <v>1</v>
      </c>
      <c r="M30" s="302">
        <v>8700</v>
      </c>
      <c r="N30" s="8">
        <v>0</v>
      </c>
      <c r="O30" s="305"/>
      <c r="P30" s="305"/>
      <c r="Q30" s="8">
        <v>0</v>
      </c>
      <c r="R30" s="302">
        <f t="shared" si="0"/>
        <v>18700</v>
      </c>
      <c r="S30" s="8">
        <f t="shared" si="1"/>
        <v>935</v>
      </c>
      <c r="T30" s="8">
        <f t="shared" si="2"/>
        <v>19635</v>
      </c>
    </row>
    <row r="31" spans="1:20">
      <c r="A31" s="302">
        <v>94</v>
      </c>
      <c r="B31" s="8" t="s">
        <v>66</v>
      </c>
      <c r="C31" s="8">
        <v>29</v>
      </c>
      <c r="D31" s="8">
        <v>94</v>
      </c>
      <c r="E31" s="8">
        <v>161000303</v>
      </c>
      <c r="F31" s="8">
        <v>59</v>
      </c>
      <c r="G31" s="8">
        <v>3632.01</v>
      </c>
      <c r="H31" s="8">
        <v>202.99</v>
      </c>
      <c r="I31" s="8">
        <v>0</v>
      </c>
      <c r="J31" s="8">
        <v>0</v>
      </c>
      <c r="K31" s="8">
        <v>0</v>
      </c>
      <c r="L31" s="8">
        <v>0</v>
      </c>
      <c r="M31" s="302">
        <v>0</v>
      </c>
      <c r="N31" s="8">
        <v>0</v>
      </c>
      <c r="O31" s="305"/>
      <c r="P31" s="305"/>
      <c r="Q31" s="8">
        <v>0</v>
      </c>
      <c r="R31" s="302">
        <f t="shared" si="0"/>
        <v>0</v>
      </c>
      <c r="S31" s="8">
        <f t="shared" si="1"/>
        <v>0</v>
      </c>
      <c r="T31" s="8">
        <f t="shared" si="2"/>
        <v>0</v>
      </c>
    </row>
    <row r="32" spans="1:20">
      <c r="A32" s="302">
        <v>95</v>
      </c>
      <c r="B32" s="8" t="s">
        <v>66</v>
      </c>
      <c r="C32" s="8">
        <v>30</v>
      </c>
      <c r="D32" s="8">
        <v>95</v>
      </c>
      <c r="E32" s="8">
        <v>161000304</v>
      </c>
      <c r="F32" s="8">
        <v>59</v>
      </c>
      <c r="G32" s="8">
        <v>3648.01</v>
      </c>
      <c r="H32" s="8">
        <v>194.93</v>
      </c>
      <c r="I32" s="8">
        <v>7.94</v>
      </c>
      <c r="J32" s="8">
        <v>4</v>
      </c>
      <c r="K32" s="8">
        <v>20000</v>
      </c>
      <c r="L32" s="8">
        <v>1</v>
      </c>
      <c r="M32" s="302">
        <v>8850</v>
      </c>
      <c r="N32" s="8">
        <v>0</v>
      </c>
      <c r="O32" s="305"/>
      <c r="P32" s="305"/>
      <c r="Q32" s="8">
        <v>0</v>
      </c>
      <c r="R32" s="302">
        <f t="shared" si="0"/>
        <v>28850</v>
      </c>
      <c r="S32" s="8">
        <f t="shared" si="1"/>
        <v>1442.5</v>
      </c>
      <c r="T32" s="8">
        <f t="shared" si="2"/>
        <v>30292.5</v>
      </c>
    </row>
    <row r="33" spans="1:20">
      <c r="A33" s="302">
        <v>96</v>
      </c>
      <c r="B33" s="8" t="s">
        <v>66</v>
      </c>
      <c r="C33" s="8">
        <v>31</v>
      </c>
      <c r="D33" s="8">
        <v>96</v>
      </c>
      <c r="E33" s="8">
        <v>161000305</v>
      </c>
      <c r="F33" s="8">
        <v>59</v>
      </c>
      <c r="G33" s="8">
        <v>3597.23</v>
      </c>
      <c r="H33" s="8">
        <v>238.34</v>
      </c>
      <c r="I33" s="8">
        <v>2.57</v>
      </c>
      <c r="J33" s="8">
        <v>2</v>
      </c>
      <c r="K33" s="8">
        <v>10000</v>
      </c>
      <c r="L33" s="8">
        <v>1</v>
      </c>
      <c r="M33" s="302">
        <v>8850</v>
      </c>
      <c r="N33" s="8">
        <v>0</v>
      </c>
      <c r="O33" s="305"/>
      <c r="P33" s="305"/>
      <c r="Q33" s="8">
        <v>0</v>
      </c>
      <c r="R33" s="302">
        <f t="shared" si="0"/>
        <v>18850</v>
      </c>
      <c r="S33" s="8">
        <f t="shared" si="1"/>
        <v>942.5</v>
      </c>
      <c r="T33" s="8">
        <f t="shared" si="2"/>
        <v>19792.5</v>
      </c>
    </row>
    <row r="34" spans="1:20">
      <c r="A34" s="302">
        <v>97</v>
      </c>
      <c r="B34" s="8" t="s">
        <v>67</v>
      </c>
      <c r="C34" s="8">
        <v>32</v>
      </c>
      <c r="D34" s="8">
        <v>97</v>
      </c>
      <c r="E34" s="8">
        <v>161000306</v>
      </c>
      <c r="F34" s="8">
        <v>59</v>
      </c>
      <c r="G34" s="8">
        <v>3532.81</v>
      </c>
      <c r="H34" s="8">
        <v>302.99</v>
      </c>
      <c r="I34" s="8">
        <v>0</v>
      </c>
      <c r="J34" s="8">
        <v>0</v>
      </c>
      <c r="K34" s="8">
        <v>0</v>
      </c>
      <c r="L34" s="8">
        <v>0</v>
      </c>
      <c r="M34" s="302">
        <v>0</v>
      </c>
      <c r="N34" s="8">
        <v>0</v>
      </c>
      <c r="O34" s="305"/>
      <c r="P34" s="305"/>
      <c r="Q34" s="8">
        <v>0</v>
      </c>
      <c r="R34" s="302">
        <f t="shared" si="0"/>
        <v>0</v>
      </c>
      <c r="S34" s="8">
        <f t="shared" si="1"/>
        <v>0</v>
      </c>
      <c r="T34" s="8">
        <f t="shared" si="2"/>
        <v>0</v>
      </c>
    </row>
    <row r="35" spans="1:20">
      <c r="A35" s="302">
        <v>98</v>
      </c>
      <c r="B35" s="8" t="s">
        <v>67</v>
      </c>
      <c r="C35" s="8">
        <v>33</v>
      </c>
      <c r="D35" s="8">
        <v>98</v>
      </c>
      <c r="E35" s="8">
        <v>161000307</v>
      </c>
      <c r="F35" s="8">
        <v>59</v>
      </c>
      <c r="G35" s="8">
        <v>3523.25</v>
      </c>
      <c r="H35" s="8">
        <v>307.75</v>
      </c>
      <c r="I35" s="8">
        <v>0</v>
      </c>
      <c r="J35" s="8">
        <v>0</v>
      </c>
      <c r="K35" s="8">
        <v>0</v>
      </c>
      <c r="L35" s="8">
        <v>0</v>
      </c>
      <c r="M35" s="302">
        <v>0</v>
      </c>
      <c r="N35" s="8">
        <v>0</v>
      </c>
      <c r="O35" s="305"/>
      <c r="P35" s="305"/>
      <c r="Q35" s="8">
        <v>0</v>
      </c>
      <c r="R35" s="302">
        <f t="shared" si="0"/>
        <v>0</v>
      </c>
      <c r="S35" s="8">
        <f t="shared" si="1"/>
        <v>0</v>
      </c>
      <c r="T35" s="8">
        <f t="shared" si="2"/>
        <v>0</v>
      </c>
    </row>
    <row r="36" spans="1:20">
      <c r="A36" s="302">
        <v>99</v>
      </c>
      <c r="B36" s="8" t="s">
        <v>68</v>
      </c>
      <c r="C36" s="8">
        <v>34</v>
      </c>
      <c r="D36" s="8">
        <v>99</v>
      </c>
      <c r="E36" s="8">
        <v>161000308</v>
      </c>
      <c r="F36" s="8">
        <v>59</v>
      </c>
      <c r="G36" s="8">
        <v>3601.03</v>
      </c>
      <c r="H36" s="8">
        <v>233.36</v>
      </c>
      <c r="I36" s="8">
        <v>1.39</v>
      </c>
      <c r="J36" s="8">
        <v>1</v>
      </c>
      <c r="K36" s="8">
        <v>5000</v>
      </c>
      <c r="L36" s="8">
        <v>1</v>
      </c>
      <c r="M36" s="302">
        <v>8850</v>
      </c>
      <c r="N36" s="8">
        <v>0</v>
      </c>
      <c r="O36" s="305"/>
      <c r="P36" s="305"/>
      <c r="Q36" s="8">
        <v>0</v>
      </c>
      <c r="R36" s="302">
        <f t="shared" si="0"/>
        <v>13850</v>
      </c>
      <c r="S36" s="8">
        <f t="shared" si="1"/>
        <v>692.5</v>
      </c>
      <c r="T36" s="8">
        <f t="shared" si="2"/>
        <v>14542.5</v>
      </c>
    </row>
    <row r="37" spans="1:20">
      <c r="A37" s="302">
        <v>100</v>
      </c>
      <c r="B37" s="8" t="s">
        <v>68</v>
      </c>
      <c r="C37" s="8">
        <v>35</v>
      </c>
      <c r="D37" s="8">
        <v>100</v>
      </c>
      <c r="E37" s="8">
        <v>161000309</v>
      </c>
      <c r="F37" s="8">
        <v>59</v>
      </c>
      <c r="G37" s="8">
        <v>3569.33</v>
      </c>
      <c r="H37" s="8">
        <v>202.04</v>
      </c>
      <c r="I37" s="8">
        <v>2.37</v>
      </c>
      <c r="J37" s="8">
        <v>1</v>
      </c>
      <c r="K37" s="8">
        <v>5000</v>
      </c>
      <c r="L37" s="8">
        <v>1</v>
      </c>
      <c r="M37" s="302">
        <v>8700</v>
      </c>
      <c r="N37" s="8">
        <v>0</v>
      </c>
      <c r="O37" s="305"/>
      <c r="P37" s="305"/>
      <c r="Q37" s="8">
        <v>0</v>
      </c>
      <c r="R37" s="302">
        <f t="shared" si="0"/>
        <v>13700</v>
      </c>
      <c r="S37" s="8">
        <f t="shared" si="1"/>
        <v>685</v>
      </c>
      <c r="T37" s="8">
        <f t="shared" si="2"/>
        <v>14385</v>
      </c>
    </row>
    <row r="38" spans="1:20">
      <c r="A38" s="302">
        <v>101</v>
      </c>
      <c r="B38" s="8" t="s">
        <v>68</v>
      </c>
      <c r="C38" s="8">
        <v>36</v>
      </c>
      <c r="D38" s="8">
        <v>101</v>
      </c>
      <c r="E38" s="8">
        <v>161000310</v>
      </c>
      <c r="F38" s="8">
        <v>59</v>
      </c>
      <c r="G38" s="8">
        <v>3500.62</v>
      </c>
      <c r="H38" s="8">
        <v>333.77</v>
      </c>
      <c r="I38" s="8">
        <v>0.39</v>
      </c>
      <c r="J38" s="8">
        <v>0</v>
      </c>
      <c r="K38" s="8">
        <v>0</v>
      </c>
      <c r="L38" s="8">
        <v>0</v>
      </c>
      <c r="M38" s="302">
        <v>0</v>
      </c>
      <c r="N38" s="8">
        <v>0</v>
      </c>
      <c r="O38" s="305"/>
      <c r="P38" s="305"/>
      <c r="Q38" s="8">
        <v>0</v>
      </c>
      <c r="R38" s="302">
        <f t="shared" si="0"/>
        <v>0</v>
      </c>
      <c r="S38" s="8">
        <f t="shared" si="1"/>
        <v>0</v>
      </c>
      <c r="T38" s="8">
        <f t="shared" si="2"/>
        <v>0</v>
      </c>
    </row>
    <row r="39" spans="1:20">
      <c r="A39" s="302">
        <v>102</v>
      </c>
      <c r="B39" s="8" t="s">
        <v>69</v>
      </c>
      <c r="C39" s="8">
        <v>37</v>
      </c>
      <c r="D39" s="8">
        <v>102</v>
      </c>
      <c r="E39" s="8">
        <v>161000311</v>
      </c>
      <c r="F39" s="8">
        <v>59</v>
      </c>
      <c r="G39" s="8">
        <v>3513.01</v>
      </c>
      <c r="H39" s="8">
        <v>321.99</v>
      </c>
      <c r="I39" s="8">
        <v>0</v>
      </c>
      <c r="J39" s="8">
        <v>0</v>
      </c>
      <c r="K39" s="8">
        <v>0</v>
      </c>
      <c r="L39" s="8">
        <v>0</v>
      </c>
      <c r="M39" s="302">
        <v>0</v>
      </c>
      <c r="N39" s="8">
        <v>0</v>
      </c>
      <c r="O39" s="305"/>
      <c r="P39" s="305"/>
      <c r="Q39" s="8">
        <v>0</v>
      </c>
      <c r="R39" s="302">
        <f t="shared" si="0"/>
        <v>0</v>
      </c>
      <c r="S39" s="8">
        <f t="shared" si="1"/>
        <v>0</v>
      </c>
      <c r="T39" s="8">
        <f t="shared" si="2"/>
        <v>0</v>
      </c>
    </row>
    <row r="40" spans="1:20">
      <c r="A40" s="302">
        <v>103</v>
      </c>
      <c r="B40" s="8" t="s">
        <v>69</v>
      </c>
      <c r="C40" s="8">
        <v>38</v>
      </c>
      <c r="D40" s="8">
        <v>103</v>
      </c>
      <c r="E40" s="8">
        <v>161000312</v>
      </c>
      <c r="F40" s="8">
        <v>59</v>
      </c>
      <c r="G40" s="8">
        <v>3270.71</v>
      </c>
      <c r="H40" s="8">
        <v>139.54</v>
      </c>
      <c r="I40" s="8">
        <v>25.25</v>
      </c>
      <c r="J40" s="8">
        <v>10</v>
      </c>
      <c r="K40" s="8">
        <v>50000</v>
      </c>
      <c r="L40" s="8">
        <v>0</v>
      </c>
      <c r="M40" s="302">
        <v>0</v>
      </c>
      <c r="N40" s="8">
        <v>2</v>
      </c>
      <c r="O40" s="305"/>
      <c r="P40" s="305"/>
      <c r="Q40" s="8">
        <v>17700</v>
      </c>
      <c r="R40" s="302">
        <f t="shared" si="0"/>
        <v>67700</v>
      </c>
      <c r="S40" s="8">
        <f t="shared" si="1"/>
        <v>3385</v>
      </c>
      <c r="T40" s="8">
        <f t="shared" si="2"/>
        <v>71085</v>
      </c>
    </row>
    <row r="41" spans="1:20">
      <c r="A41" s="302">
        <v>104</v>
      </c>
      <c r="B41" s="8" t="s">
        <v>69</v>
      </c>
      <c r="C41" s="8">
        <v>39</v>
      </c>
      <c r="D41" s="8">
        <v>104</v>
      </c>
      <c r="E41" s="8">
        <v>161000313</v>
      </c>
      <c r="F41" s="8">
        <v>59</v>
      </c>
      <c r="G41" s="8">
        <v>3629.83</v>
      </c>
      <c r="H41" s="8">
        <v>206.53</v>
      </c>
      <c r="I41" s="8">
        <v>3.36</v>
      </c>
      <c r="J41" s="8">
        <v>3</v>
      </c>
      <c r="K41" s="8">
        <v>15000</v>
      </c>
      <c r="L41" s="8">
        <v>0</v>
      </c>
      <c r="M41" s="302">
        <v>0</v>
      </c>
      <c r="N41" s="8">
        <v>1</v>
      </c>
      <c r="O41" s="305"/>
      <c r="P41" s="305"/>
      <c r="Q41" s="8">
        <v>8850</v>
      </c>
      <c r="R41" s="302">
        <f t="shared" si="0"/>
        <v>23850</v>
      </c>
      <c r="S41" s="8">
        <f t="shared" si="1"/>
        <v>1192.5</v>
      </c>
      <c r="T41" s="8">
        <f t="shared" si="2"/>
        <v>25042.5</v>
      </c>
    </row>
    <row r="42" spans="1:20">
      <c r="A42" s="302">
        <v>105</v>
      </c>
      <c r="B42" s="8" t="s">
        <v>69</v>
      </c>
      <c r="C42" s="8">
        <v>40</v>
      </c>
      <c r="D42" s="8">
        <v>105</v>
      </c>
      <c r="E42" s="8">
        <v>161000314</v>
      </c>
      <c r="F42" s="8">
        <v>58</v>
      </c>
      <c r="G42" s="8">
        <v>3530.46</v>
      </c>
      <c r="H42" s="8">
        <v>235.54</v>
      </c>
      <c r="I42" s="8">
        <v>0</v>
      </c>
      <c r="J42" s="8">
        <v>0</v>
      </c>
      <c r="K42" s="8">
        <v>0</v>
      </c>
      <c r="L42" s="8">
        <v>0</v>
      </c>
      <c r="M42" s="302">
        <v>0</v>
      </c>
      <c r="N42" s="8">
        <v>2</v>
      </c>
      <c r="O42" s="305"/>
      <c r="P42" s="305"/>
      <c r="Q42" s="8">
        <v>17400</v>
      </c>
      <c r="R42" s="302">
        <f t="shared" si="0"/>
        <v>17400</v>
      </c>
      <c r="S42" s="8">
        <f t="shared" si="1"/>
        <v>870</v>
      </c>
      <c r="T42" s="8">
        <f t="shared" si="2"/>
        <v>18270</v>
      </c>
    </row>
    <row r="43" spans="1:20">
      <c r="A43" s="302">
        <v>106</v>
      </c>
      <c r="B43" s="8" t="s">
        <v>70</v>
      </c>
      <c r="C43" s="8">
        <v>41</v>
      </c>
      <c r="D43" s="8">
        <v>106</v>
      </c>
      <c r="E43" s="8">
        <v>161000315</v>
      </c>
      <c r="F43" s="8">
        <v>59</v>
      </c>
      <c r="G43" s="8">
        <v>3483.01</v>
      </c>
      <c r="H43" s="8">
        <v>351.99</v>
      </c>
      <c r="I43" s="8">
        <v>0</v>
      </c>
      <c r="J43" s="8">
        <v>0</v>
      </c>
      <c r="K43" s="8">
        <v>0</v>
      </c>
      <c r="L43" s="8">
        <v>0</v>
      </c>
      <c r="M43" s="302">
        <v>0</v>
      </c>
      <c r="N43" s="8">
        <v>1</v>
      </c>
      <c r="O43" s="305"/>
      <c r="P43" s="305"/>
      <c r="Q43" s="8">
        <v>8850</v>
      </c>
      <c r="R43" s="302">
        <f t="shared" si="0"/>
        <v>8850</v>
      </c>
      <c r="S43" s="8">
        <f t="shared" si="1"/>
        <v>442.5</v>
      </c>
      <c r="T43" s="8">
        <f t="shared" si="2"/>
        <v>9292.5</v>
      </c>
    </row>
    <row r="44" spans="1:20">
      <c r="A44" s="302">
        <v>107</v>
      </c>
      <c r="B44" s="8" t="s">
        <v>70</v>
      </c>
      <c r="C44" s="8">
        <v>42</v>
      </c>
      <c r="D44" s="8">
        <v>107</v>
      </c>
      <c r="E44" s="8">
        <v>161000316</v>
      </c>
      <c r="F44" s="8">
        <v>59</v>
      </c>
      <c r="G44" s="8">
        <v>3529.21</v>
      </c>
      <c r="H44" s="8">
        <v>305.79000000000002</v>
      </c>
      <c r="I44" s="8">
        <v>0</v>
      </c>
      <c r="J44" s="8">
        <v>0</v>
      </c>
      <c r="K44" s="8">
        <v>0</v>
      </c>
      <c r="L44" s="8">
        <v>0</v>
      </c>
      <c r="M44" s="302">
        <v>0</v>
      </c>
      <c r="N44" s="8">
        <v>2</v>
      </c>
      <c r="O44" s="305"/>
      <c r="P44" s="305"/>
      <c r="Q44" s="8">
        <v>17700</v>
      </c>
      <c r="R44" s="302">
        <f t="shared" si="0"/>
        <v>17700</v>
      </c>
      <c r="S44" s="8">
        <f t="shared" si="1"/>
        <v>885</v>
      </c>
      <c r="T44" s="8">
        <f t="shared" si="2"/>
        <v>18585</v>
      </c>
    </row>
    <row r="45" spans="1:20">
      <c r="A45" s="302">
        <v>108</v>
      </c>
      <c r="B45" s="8" t="s">
        <v>70</v>
      </c>
      <c r="C45" s="8">
        <v>43</v>
      </c>
      <c r="D45" s="8">
        <v>108</v>
      </c>
      <c r="E45" s="8">
        <v>161000317</v>
      </c>
      <c r="F45" s="8">
        <v>59</v>
      </c>
      <c r="G45" s="8">
        <v>3559.21</v>
      </c>
      <c r="H45" s="8">
        <v>276.58</v>
      </c>
      <c r="I45" s="8">
        <v>0.79</v>
      </c>
      <c r="J45" s="8">
        <v>1</v>
      </c>
      <c r="K45" s="8">
        <v>5000</v>
      </c>
      <c r="L45" s="8">
        <v>1</v>
      </c>
      <c r="M45" s="302">
        <v>8850</v>
      </c>
      <c r="N45" s="8">
        <v>0</v>
      </c>
      <c r="O45" s="305"/>
      <c r="P45" s="305"/>
      <c r="Q45" s="8">
        <v>0</v>
      </c>
      <c r="R45" s="302">
        <f t="shared" si="0"/>
        <v>13850</v>
      </c>
      <c r="S45" s="8">
        <f t="shared" si="1"/>
        <v>692.5</v>
      </c>
      <c r="T45" s="8">
        <f t="shared" si="2"/>
        <v>14542.5</v>
      </c>
    </row>
    <row r="46" spans="1:20">
      <c r="A46" s="302">
        <v>109</v>
      </c>
      <c r="B46" s="8" t="s">
        <v>71</v>
      </c>
      <c r="C46" s="8">
        <v>44</v>
      </c>
      <c r="D46" s="8">
        <v>109</v>
      </c>
      <c r="E46" s="8">
        <v>161000318</v>
      </c>
      <c r="F46" s="8">
        <v>59</v>
      </c>
      <c r="G46" s="8">
        <v>3548.41</v>
      </c>
      <c r="H46" s="8">
        <v>287.77999999999997</v>
      </c>
      <c r="I46" s="8">
        <v>1.19</v>
      </c>
      <c r="J46" s="8">
        <v>1</v>
      </c>
      <c r="K46" s="8">
        <v>5000</v>
      </c>
      <c r="L46" s="8">
        <v>1</v>
      </c>
      <c r="M46" s="302">
        <v>8850</v>
      </c>
      <c r="N46" s="8">
        <v>0</v>
      </c>
      <c r="O46" s="305"/>
      <c r="P46" s="305"/>
      <c r="Q46" s="8">
        <v>0</v>
      </c>
      <c r="R46" s="302">
        <f t="shared" si="0"/>
        <v>13850</v>
      </c>
      <c r="S46" s="8">
        <f t="shared" si="1"/>
        <v>692.5</v>
      </c>
      <c r="T46" s="8">
        <f t="shared" si="2"/>
        <v>14542.5</v>
      </c>
    </row>
    <row r="47" spans="1:20">
      <c r="A47" s="302">
        <v>110</v>
      </c>
      <c r="B47" s="8" t="s">
        <v>71</v>
      </c>
      <c r="C47" s="8">
        <v>45</v>
      </c>
      <c r="D47" s="8">
        <v>110</v>
      </c>
      <c r="E47" s="8">
        <v>161000319</v>
      </c>
      <c r="F47" s="8">
        <v>59</v>
      </c>
      <c r="G47" s="8">
        <v>3557.02</v>
      </c>
      <c r="H47" s="8">
        <v>277.77999999999997</v>
      </c>
      <c r="I47" s="8">
        <v>0.8</v>
      </c>
      <c r="J47" s="8">
        <v>0</v>
      </c>
      <c r="K47" s="8">
        <v>0</v>
      </c>
      <c r="L47" s="8">
        <v>0</v>
      </c>
      <c r="M47" s="302">
        <v>0</v>
      </c>
      <c r="N47" s="8">
        <v>0</v>
      </c>
      <c r="O47" s="305"/>
      <c r="P47" s="305"/>
      <c r="Q47" s="8">
        <v>0</v>
      </c>
      <c r="R47" s="302">
        <f t="shared" si="0"/>
        <v>0</v>
      </c>
      <c r="S47" s="8">
        <f t="shared" si="1"/>
        <v>0</v>
      </c>
      <c r="T47" s="8">
        <f t="shared" si="2"/>
        <v>0</v>
      </c>
    </row>
    <row r="48" spans="1:20">
      <c r="A48" s="302">
        <v>111</v>
      </c>
      <c r="B48" s="8" t="s">
        <v>71</v>
      </c>
      <c r="C48" s="8">
        <v>46</v>
      </c>
      <c r="D48" s="8">
        <v>111</v>
      </c>
      <c r="E48" s="8">
        <v>161000320</v>
      </c>
      <c r="F48" s="8">
        <v>59</v>
      </c>
      <c r="G48" s="8">
        <v>3558.01</v>
      </c>
      <c r="H48" s="8">
        <v>279.16000000000003</v>
      </c>
      <c r="I48" s="8">
        <v>2.17</v>
      </c>
      <c r="J48" s="8">
        <v>1</v>
      </c>
      <c r="K48" s="8">
        <v>5000</v>
      </c>
      <c r="L48" s="8">
        <v>1</v>
      </c>
      <c r="M48" s="302">
        <v>8850</v>
      </c>
      <c r="N48" s="8">
        <v>0</v>
      </c>
      <c r="O48" s="305"/>
      <c r="P48" s="305"/>
      <c r="Q48" s="8">
        <v>0</v>
      </c>
      <c r="R48" s="302">
        <f t="shared" si="0"/>
        <v>13850</v>
      </c>
      <c r="S48" s="8">
        <f t="shared" si="1"/>
        <v>692.5</v>
      </c>
      <c r="T48" s="8">
        <f t="shared" si="2"/>
        <v>14542.5</v>
      </c>
    </row>
    <row r="49" spans="1:20">
      <c r="A49" s="302">
        <v>112</v>
      </c>
      <c r="B49" s="8" t="s">
        <v>72</v>
      </c>
      <c r="C49" s="8">
        <v>47</v>
      </c>
      <c r="D49" s="8">
        <v>112</v>
      </c>
      <c r="E49" s="8">
        <v>161000321</v>
      </c>
      <c r="F49" s="8">
        <v>59</v>
      </c>
      <c r="G49" s="8">
        <v>3605.03</v>
      </c>
      <c r="H49" s="8">
        <v>235.11</v>
      </c>
      <c r="I49" s="8">
        <v>7.14</v>
      </c>
      <c r="J49" s="8">
        <v>3</v>
      </c>
      <c r="K49" s="8">
        <v>15000</v>
      </c>
      <c r="L49" s="8">
        <v>1</v>
      </c>
      <c r="M49" s="302">
        <v>8850</v>
      </c>
      <c r="N49" s="8">
        <v>0</v>
      </c>
      <c r="O49" s="305"/>
      <c r="P49" s="305"/>
      <c r="Q49" s="8">
        <v>0</v>
      </c>
      <c r="R49" s="302">
        <f t="shared" si="0"/>
        <v>23850</v>
      </c>
      <c r="S49" s="8">
        <f t="shared" si="1"/>
        <v>1192.5</v>
      </c>
      <c r="T49" s="8">
        <f t="shared" si="2"/>
        <v>25042.5</v>
      </c>
    </row>
    <row r="50" spans="1:20">
      <c r="A50" s="302">
        <v>113</v>
      </c>
      <c r="B50" s="8" t="s">
        <v>72</v>
      </c>
      <c r="C50" s="8">
        <v>48</v>
      </c>
      <c r="D50" s="8">
        <v>113</v>
      </c>
      <c r="E50" s="8">
        <v>161000322</v>
      </c>
      <c r="F50" s="8">
        <v>59</v>
      </c>
      <c r="G50" s="8">
        <v>3596.62</v>
      </c>
      <c r="H50" s="8">
        <v>239.57</v>
      </c>
      <c r="I50" s="8">
        <v>2.19</v>
      </c>
      <c r="J50" s="8">
        <v>1</v>
      </c>
      <c r="K50" s="8">
        <v>5000</v>
      </c>
      <c r="L50" s="8">
        <v>1</v>
      </c>
      <c r="M50" s="302">
        <v>8850</v>
      </c>
      <c r="N50" s="8">
        <v>0</v>
      </c>
      <c r="O50" s="305"/>
      <c r="P50" s="305"/>
      <c r="Q50" s="8">
        <v>0</v>
      </c>
      <c r="R50" s="302">
        <f t="shared" si="0"/>
        <v>13850</v>
      </c>
      <c r="S50" s="8">
        <f t="shared" si="1"/>
        <v>692.5</v>
      </c>
      <c r="T50" s="8">
        <f t="shared" si="2"/>
        <v>14542.5</v>
      </c>
    </row>
    <row r="51" spans="1:20">
      <c r="A51" s="302">
        <v>114</v>
      </c>
      <c r="B51" s="8" t="s">
        <v>72</v>
      </c>
      <c r="C51" s="8">
        <v>49</v>
      </c>
      <c r="D51" s="8">
        <v>114</v>
      </c>
      <c r="E51" s="8">
        <v>161000323</v>
      </c>
      <c r="F51" s="8">
        <v>58</v>
      </c>
      <c r="G51" s="8">
        <v>3540.45</v>
      </c>
      <c r="H51" s="8">
        <v>233.72</v>
      </c>
      <c r="I51" s="8">
        <v>7.17</v>
      </c>
      <c r="J51" s="8">
        <v>2</v>
      </c>
      <c r="K51" s="8">
        <v>10000</v>
      </c>
      <c r="L51" s="8">
        <v>1</v>
      </c>
      <c r="M51" s="302">
        <v>8700</v>
      </c>
      <c r="N51" s="8">
        <v>0</v>
      </c>
      <c r="O51" s="305"/>
      <c r="P51" s="305"/>
      <c r="Q51" s="8">
        <v>0</v>
      </c>
      <c r="R51" s="302">
        <f t="shared" si="0"/>
        <v>18700</v>
      </c>
      <c r="S51" s="8">
        <f t="shared" si="1"/>
        <v>935</v>
      </c>
      <c r="T51" s="8">
        <f t="shared" si="2"/>
        <v>19635</v>
      </c>
    </row>
    <row r="52" spans="1:20">
      <c r="A52" s="302">
        <v>115</v>
      </c>
      <c r="B52" s="8" t="s">
        <v>72</v>
      </c>
      <c r="C52" s="8">
        <v>50</v>
      </c>
      <c r="D52" s="8">
        <v>115</v>
      </c>
      <c r="E52" s="8">
        <v>161000324</v>
      </c>
      <c r="F52" s="8">
        <v>58</v>
      </c>
      <c r="G52" s="8">
        <v>3571.13</v>
      </c>
      <c r="H52" s="8">
        <v>212.05</v>
      </c>
      <c r="I52" s="8">
        <v>14.18</v>
      </c>
      <c r="J52" s="8">
        <v>8</v>
      </c>
      <c r="K52" s="8">
        <v>40000</v>
      </c>
      <c r="L52" s="8">
        <v>1</v>
      </c>
      <c r="M52" s="302">
        <v>8700</v>
      </c>
      <c r="N52" s="8">
        <v>0</v>
      </c>
      <c r="O52" s="305"/>
      <c r="P52" s="305"/>
      <c r="Q52" s="8">
        <v>0</v>
      </c>
      <c r="R52" s="302">
        <f t="shared" si="0"/>
        <v>48700</v>
      </c>
      <c r="S52" s="8">
        <f t="shared" si="1"/>
        <v>2435</v>
      </c>
      <c r="T52" s="8">
        <f t="shared" si="2"/>
        <v>51135</v>
      </c>
    </row>
    <row r="53" spans="1:20">
      <c r="A53" s="302">
        <v>116</v>
      </c>
      <c r="B53" s="8" t="s">
        <v>73</v>
      </c>
      <c r="C53" s="8">
        <v>51</v>
      </c>
      <c r="D53" s="8">
        <v>116</v>
      </c>
      <c r="E53" s="8">
        <v>161000325</v>
      </c>
      <c r="F53" s="8">
        <v>59</v>
      </c>
      <c r="G53" s="8">
        <v>3576.01</v>
      </c>
      <c r="H53" s="8">
        <v>262.35000000000002</v>
      </c>
      <c r="I53" s="8">
        <v>3.36</v>
      </c>
      <c r="J53" s="8">
        <v>2</v>
      </c>
      <c r="K53" s="8">
        <v>10000</v>
      </c>
      <c r="L53" s="8">
        <v>1</v>
      </c>
      <c r="M53" s="302">
        <v>8850</v>
      </c>
      <c r="N53" s="8">
        <v>0</v>
      </c>
      <c r="O53" s="305"/>
      <c r="P53" s="305"/>
      <c r="Q53" s="8">
        <v>0</v>
      </c>
      <c r="R53" s="302">
        <f t="shared" si="0"/>
        <v>18850</v>
      </c>
      <c r="S53" s="8">
        <f t="shared" si="1"/>
        <v>942.5</v>
      </c>
      <c r="T53" s="8">
        <f t="shared" si="2"/>
        <v>19792.5</v>
      </c>
    </row>
    <row r="54" spans="1:20">
      <c r="A54" s="302">
        <v>117</v>
      </c>
      <c r="B54" s="8" t="s">
        <v>73</v>
      </c>
      <c r="C54" s="8">
        <v>52</v>
      </c>
      <c r="D54" s="8">
        <v>117</v>
      </c>
      <c r="E54" s="8">
        <v>161000326</v>
      </c>
      <c r="F54" s="8">
        <v>59</v>
      </c>
      <c r="G54" s="8">
        <v>3613.42</v>
      </c>
      <c r="H54" s="8">
        <v>223.54</v>
      </c>
      <c r="I54" s="8">
        <v>2.96</v>
      </c>
      <c r="J54" s="8">
        <v>2</v>
      </c>
      <c r="K54" s="8">
        <v>10000</v>
      </c>
      <c r="L54" s="8">
        <v>1</v>
      </c>
      <c r="M54" s="302">
        <v>8850</v>
      </c>
      <c r="N54" s="8">
        <v>0</v>
      </c>
      <c r="O54" s="305"/>
      <c r="P54" s="305"/>
      <c r="Q54" s="8">
        <v>0</v>
      </c>
      <c r="R54" s="302">
        <f t="shared" si="0"/>
        <v>18850</v>
      </c>
      <c r="S54" s="8">
        <f t="shared" si="1"/>
        <v>942.5</v>
      </c>
      <c r="T54" s="8">
        <f t="shared" si="2"/>
        <v>19792.5</v>
      </c>
    </row>
    <row r="55" spans="1:20">
      <c r="A55" s="302">
        <v>118</v>
      </c>
      <c r="B55" s="8" t="s">
        <v>73</v>
      </c>
      <c r="C55" s="8">
        <v>53</v>
      </c>
      <c r="D55" s="8">
        <v>118</v>
      </c>
      <c r="E55" s="8">
        <v>161000327</v>
      </c>
      <c r="F55" s="8">
        <v>59</v>
      </c>
      <c r="G55" s="8">
        <v>3610.31</v>
      </c>
      <c r="H55" s="8">
        <v>228.57</v>
      </c>
      <c r="I55" s="8">
        <v>3.66</v>
      </c>
      <c r="J55" s="8">
        <v>1</v>
      </c>
      <c r="K55" s="8">
        <v>5000</v>
      </c>
      <c r="L55" s="8">
        <v>1</v>
      </c>
      <c r="M55" s="302">
        <v>8850</v>
      </c>
      <c r="N55" s="8">
        <v>0</v>
      </c>
      <c r="O55" s="305"/>
      <c r="P55" s="305"/>
      <c r="Q55" s="8">
        <v>0</v>
      </c>
      <c r="R55" s="302">
        <f t="shared" si="0"/>
        <v>13850</v>
      </c>
      <c r="S55" s="8">
        <f t="shared" si="1"/>
        <v>692.5</v>
      </c>
      <c r="T55" s="8">
        <f t="shared" si="2"/>
        <v>14542.5</v>
      </c>
    </row>
    <row r="56" spans="1:20">
      <c r="A56" s="302">
        <v>119</v>
      </c>
      <c r="B56" s="8" t="s">
        <v>74</v>
      </c>
      <c r="C56" s="8">
        <v>54</v>
      </c>
      <c r="D56" s="8">
        <v>119</v>
      </c>
      <c r="E56" s="8">
        <v>161000328</v>
      </c>
      <c r="F56" s="8">
        <v>58</v>
      </c>
      <c r="G56" s="8">
        <v>3481.15</v>
      </c>
      <c r="H56" s="8">
        <v>351.74</v>
      </c>
      <c r="I56" s="8">
        <v>1.89</v>
      </c>
      <c r="J56" s="8">
        <v>1</v>
      </c>
      <c r="K56" s="8">
        <v>5000</v>
      </c>
      <c r="L56" s="8">
        <v>0</v>
      </c>
      <c r="M56" s="302">
        <v>0</v>
      </c>
      <c r="N56" s="8">
        <v>0</v>
      </c>
      <c r="O56" s="305"/>
      <c r="P56" s="305"/>
      <c r="Q56" s="8">
        <v>0</v>
      </c>
      <c r="R56" s="302">
        <f t="shared" si="0"/>
        <v>5000</v>
      </c>
      <c r="S56" s="8">
        <f t="shared" si="1"/>
        <v>250</v>
      </c>
      <c r="T56" s="8">
        <f t="shared" si="2"/>
        <v>5250</v>
      </c>
    </row>
    <row r="57" spans="1:20">
      <c r="A57" s="302">
        <v>120</v>
      </c>
      <c r="B57" s="8" t="s">
        <v>74</v>
      </c>
      <c r="C57" s="8">
        <v>55</v>
      </c>
      <c r="D57" s="8">
        <v>120</v>
      </c>
      <c r="E57" s="8">
        <v>161000329</v>
      </c>
      <c r="F57" s="8">
        <v>58</v>
      </c>
      <c r="G57" s="8">
        <v>3471.43</v>
      </c>
      <c r="H57" s="8">
        <v>297.57</v>
      </c>
      <c r="I57" s="8">
        <v>0</v>
      </c>
      <c r="J57" s="8">
        <v>0</v>
      </c>
      <c r="K57" s="8">
        <v>0</v>
      </c>
      <c r="L57" s="8">
        <v>0</v>
      </c>
      <c r="M57" s="302">
        <v>0</v>
      </c>
      <c r="N57" s="8">
        <v>0</v>
      </c>
      <c r="O57" s="305"/>
      <c r="P57" s="305"/>
      <c r="Q57" s="8">
        <v>0</v>
      </c>
      <c r="R57" s="302">
        <f t="shared" si="0"/>
        <v>0</v>
      </c>
      <c r="S57" s="8">
        <f t="shared" si="1"/>
        <v>0</v>
      </c>
      <c r="T57" s="8">
        <f t="shared" si="2"/>
        <v>0</v>
      </c>
    </row>
    <row r="58" spans="1:20">
      <c r="A58" s="302">
        <v>121</v>
      </c>
      <c r="B58" s="8" t="s">
        <v>74</v>
      </c>
      <c r="C58" s="8">
        <v>56</v>
      </c>
      <c r="D58" s="8">
        <v>121</v>
      </c>
      <c r="E58" s="8">
        <v>161000330</v>
      </c>
      <c r="F58" s="8">
        <v>59</v>
      </c>
      <c r="G58" s="8">
        <v>3637.81</v>
      </c>
      <c r="H58" s="8">
        <v>197.19</v>
      </c>
      <c r="I58" s="8">
        <v>0</v>
      </c>
      <c r="J58" s="8">
        <v>0</v>
      </c>
      <c r="K58" s="8">
        <v>0</v>
      </c>
      <c r="L58" s="8">
        <v>0</v>
      </c>
      <c r="M58" s="302">
        <v>0</v>
      </c>
      <c r="N58" s="8">
        <v>0</v>
      </c>
      <c r="O58" s="305"/>
      <c r="P58" s="305"/>
      <c r="Q58" s="8">
        <v>0</v>
      </c>
      <c r="R58" s="302">
        <f t="shared" si="0"/>
        <v>0</v>
      </c>
      <c r="S58" s="8">
        <f t="shared" si="1"/>
        <v>0</v>
      </c>
      <c r="T58" s="8">
        <f t="shared" si="2"/>
        <v>0</v>
      </c>
    </row>
    <row r="59" spans="1:20">
      <c r="A59" s="302">
        <v>122</v>
      </c>
      <c r="B59" s="8" t="s">
        <v>74</v>
      </c>
      <c r="C59" s="8">
        <v>57</v>
      </c>
      <c r="D59" s="8">
        <v>122</v>
      </c>
      <c r="E59" s="8">
        <v>161000331</v>
      </c>
      <c r="F59" s="8">
        <v>59</v>
      </c>
      <c r="G59" s="8">
        <v>3672.72</v>
      </c>
      <c r="H59" s="8">
        <v>175.46</v>
      </c>
      <c r="I59" s="8">
        <v>14.18</v>
      </c>
      <c r="J59" s="8">
        <v>7</v>
      </c>
      <c r="K59" s="8">
        <v>35000</v>
      </c>
      <c r="L59" s="8">
        <v>1</v>
      </c>
      <c r="M59" s="302">
        <v>8850</v>
      </c>
      <c r="N59" s="8">
        <v>0</v>
      </c>
      <c r="O59" s="305"/>
      <c r="P59" s="305"/>
      <c r="Q59" s="8">
        <v>0</v>
      </c>
      <c r="R59" s="302">
        <f t="shared" si="0"/>
        <v>43850</v>
      </c>
      <c r="S59" s="8">
        <f t="shared" si="1"/>
        <v>2192.5</v>
      </c>
      <c r="T59" s="8">
        <f t="shared" si="2"/>
        <v>46042.5</v>
      </c>
    </row>
    <row r="60" spans="1:20">
      <c r="A60" s="302">
        <v>123</v>
      </c>
      <c r="B60" s="8" t="s">
        <v>75</v>
      </c>
      <c r="C60" s="8">
        <v>58</v>
      </c>
      <c r="D60" s="8">
        <v>123</v>
      </c>
      <c r="E60" s="8">
        <v>161000332</v>
      </c>
      <c r="F60" s="8">
        <v>59</v>
      </c>
      <c r="G60" s="8">
        <v>3611.62</v>
      </c>
      <c r="H60" s="8">
        <v>222.38</v>
      </c>
      <c r="I60" s="8">
        <v>0</v>
      </c>
      <c r="J60" s="8">
        <v>0</v>
      </c>
      <c r="K60" s="8">
        <v>0</v>
      </c>
      <c r="L60" s="8">
        <v>0</v>
      </c>
      <c r="M60" s="302">
        <v>0</v>
      </c>
      <c r="N60" s="8">
        <v>0</v>
      </c>
      <c r="O60" s="305"/>
      <c r="P60" s="305"/>
      <c r="Q60" s="8">
        <v>0</v>
      </c>
      <c r="R60" s="302">
        <f t="shared" si="0"/>
        <v>0</v>
      </c>
      <c r="S60" s="8">
        <f t="shared" si="1"/>
        <v>0</v>
      </c>
      <c r="T60" s="8">
        <f t="shared" si="2"/>
        <v>0</v>
      </c>
    </row>
    <row r="61" spans="1:20">
      <c r="A61" s="302">
        <v>124</v>
      </c>
      <c r="B61" s="8" t="s">
        <v>75</v>
      </c>
      <c r="C61" s="8">
        <v>59</v>
      </c>
      <c r="D61" s="8">
        <v>124</v>
      </c>
      <c r="E61" s="8">
        <v>161000333</v>
      </c>
      <c r="F61" s="8">
        <v>59</v>
      </c>
      <c r="G61" s="8">
        <v>3694.61</v>
      </c>
      <c r="H61" s="8">
        <v>148.53</v>
      </c>
      <c r="I61" s="8">
        <v>8.14</v>
      </c>
      <c r="J61" s="8">
        <v>4</v>
      </c>
      <c r="K61" s="8">
        <v>20000</v>
      </c>
      <c r="L61" s="8">
        <v>1</v>
      </c>
      <c r="M61" s="302">
        <v>8850</v>
      </c>
      <c r="N61" s="8">
        <v>0</v>
      </c>
      <c r="O61" s="305"/>
      <c r="P61" s="305"/>
      <c r="Q61" s="8">
        <v>0</v>
      </c>
      <c r="R61" s="302">
        <f t="shared" si="0"/>
        <v>28850</v>
      </c>
      <c r="S61" s="8">
        <f t="shared" si="1"/>
        <v>1442.5</v>
      </c>
      <c r="T61" s="8">
        <f t="shared" si="2"/>
        <v>30292.5</v>
      </c>
    </row>
    <row r="62" spans="1:20">
      <c r="A62" s="302">
        <v>125</v>
      </c>
      <c r="B62" s="8" t="s">
        <v>76</v>
      </c>
      <c r="C62" s="8">
        <v>60</v>
      </c>
      <c r="D62" s="8">
        <v>125</v>
      </c>
      <c r="E62" s="8">
        <v>161000334</v>
      </c>
      <c r="F62" s="8">
        <v>59</v>
      </c>
      <c r="G62" s="8">
        <v>3548.82</v>
      </c>
      <c r="H62" s="8">
        <v>287.74</v>
      </c>
      <c r="I62" s="8">
        <v>2.56</v>
      </c>
      <c r="J62" s="8">
        <v>1</v>
      </c>
      <c r="K62" s="8">
        <v>5000</v>
      </c>
      <c r="L62" s="8">
        <v>1</v>
      </c>
      <c r="M62" s="302">
        <v>8850</v>
      </c>
      <c r="N62" s="8">
        <v>0</v>
      </c>
      <c r="O62" s="305"/>
      <c r="P62" s="305"/>
      <c r="Q62" s="8">
        <v>0</v>
      </c>
      <c r="R62" s="302">
        <f t="shared" si="0"/>
        <v>13850</v>
      </c>
      <c r="S62" s="8">
        <f t="shared" si="1"/>
        <v>692.5</v>
      </c>
      <c r="T62" s="8">
        <f t="shared" si="2"/>
        <v>14542.5</v>
      </c>
    </row>
    <row r="63" spans="1:20">
      <c r="A63" s="302">
        <v>126</v>
      </c>
      <c r="B63" s="8" t="s">
        <v>76</v>
      </c>
      <c r="C63" s="8">
        <v>61</v>
      </c>
      <c r="D63" s="8">
        <v>126</v>
      </c>
      <c r="E63" s="8">
        <v>161000335</v>
      </c>
      <c r="F63" s="8">
        <v>59</v>
      </c>
      <c r="G63" s="8">
        <v>3540.41</v>
      </c>
      <c r="H63" s="8">
        <v>294.77999999999997</v>
      </c>
      <c r="I63" s="8">
        <v>0.19</v>
      </c>
      <c r="J63" s="8">
        <v>0</v>
      </c>
      <c r="K63" s="8">
        <v>0</v>
      </c>
      <c r="L63" s="8">
        <v>0</v>
      </c>
      <c r="M63" s="302">
        <v>0</v>
      </c>
      <c r="N63" s="8">
        <v>0</v>
      </c>
      <c r="O63" s="305"/>
      <c r="P63" s="305"/>
      <c r="Q63" s="8">
        <v>0</v>
      </c>
      <c r="R63" s="302">
        <f t="shared" si="0"/>
        <v>0</v>
      </c>
      <c r="S63" s="8">
        <f t="shared" si="1"/>
        <v>0</v>
      </c>
      <c r="T63" s="8">
        <f t="shared" si="2"/>
        <v>0</v>
      </c>
    </row>
    <row r="64" spans="1:20">
      <c r="A64" s="302">
        <v>127</v>
      </c>
      <c r="B64" s="8" t="s">
        <v>77</v>
      </c>
      <c r="C64" s="8">
        <v>62</v>
      </c>
      <c r="D64" s="8">
        <v>127</v>
      </c>
      <c r="E64" s="8">
        <v>161000336</v>
      </c>
      <c r="F64" s="8">
        <v>57</v>
      </c>
      <c r="G64" s="8">
        <v>3486.43</v>
      </c>
      <c r="H64" s="8">
        <v>218.57</v>
      </c>
      <c r="I64" s="8">
        <v>0</v>
      </c>
      <c r="J64" s="8">
        <v>0</v>
      </c>
      <c r="K64" s="8">
        <v>0</v>
      </c>
      <c r="L64" s="8">
        <v>0</v>
      </c>
      <c r="M64" s="302">
        <v>0</v>
      </c>
      <c r="N64" s="8">
        <v>0</v>
      </c>
      <c r="O64" s="305"/>
      <c r="P64" s="305"/>
      <c r="Q64" s="8">
        <v>0</v>
      </c>
      <c r="R64" s="302">
        <f t="shared" si="0"/>
        <v>0</v>
      </c>
      <c r="S64" s="8">
        <f t="shared" si="1"/>
        <v>0</v>
      </c>
      <c r="T64" s="8">
        <f t="shared" si="2"/>
        <v>0</v>
      </c>
    </row>
    <row r="65" spans="1:20">
      <c r="A65" s="302">
        <v>128</v>
      </c>
      <c r="B65" s="8" t="s">
        <v>77</v>
      </c>
      <c r="C65" s="8">
        <v>63</v>
      </c>
      <c r="D65" s="8">
        <v>128</v>
      </c>
      <c r="E65" s="8">
        <v>161000337</v>
      </c>
      <c r="F65" s="8">
        <v>59</v>
      </c>
      <c r="G65" s="8">
        <v>3629.63</v>
      </c>
      <c r="H65" s="8">
        <v>204.16</v>
      </c>
      <c r="I65" s="8">
        <v>0.79</v>
      </c>
      <c r="J65" s="8">
        <v>1</v>
      </c>
      <c r="K65" s="8">
        <v>5000</v>
      </c>
      <c r="L65" s="8">
        <v>1</v>
      </c>
      <c r="M65" s="302">
        <v>8850</v>
      </c>
      <c r="N65" s="8">
        <v>0</v>
      </c>
      <c r="O65" s="305"/>
      <c r="P65" s="305"/>
      <c r="Q65" s="8">
        <v>0</v>
      </c>
      <c r="R65" s="302">
        <f t="shared" ref="R65:R93" si="3">K65+M65+Q65</f>
        <v>13850</v>
      </c>
      <c r="S65" s="8">
        <f t="shared" si="1"/>
        <v>692.5</v>
      </c>
      <c r="T65" s="8">
        <f t="shared" si="2"/>
        <v>14542.5</v>
      </c>
    </row>
    <row r="66" spans="1:20">
      <c r="A66" s="302">
        <v>129</v>
      </c>
      <c r="B66" s="8" t="s">
        <v>77</v>
      </c>
      <c r="C66" s="8">
        <v>64</v>
      </c>
      <c r="D66" s="8">
        <v>129</v>
      </c>
      <c r="E66" s="8">
        <v>161000338</v>
      </c>
      <c r="F66" s="8">
        <v>59</v>
      </c>
      <c r="G66" s="8">
        <v>3584.21</v>
      </c>
      <c r="H66" s="8">
        <v>250.79</v>
      </c>
      <c r="I66" s="8">
        <v>0</v>
      </c>
      <c r="J66" s="8">
        <v>0</v>
      </c>
      <c r="K66" s="8">
        <v>0</v>
      </c>
      <c r="L66" s="8">
        <v>0</v>
      </c>
      <c r="M66" s="302">
        <v>0</v>
      </c>
      <c r="N66" s="8">
        <v>0</v>
      </c>
      <c r="O66" s="305"/>
      <c r="P66" s="305"/>
      <c r="Q66" s="8">
        <v>0</v>
      </c>
      <c r="R66" s="302">
        <f t="shared" si="3"/>
        <v>0</v>
      </c>
      <c r="S66" s="8">
        <f t="shared" si="1"/>
        <v>0</v>
      </c>
      <c r="T66" s="8">
        <f t="shared" si="2"/>
        <v>0</v>
      </c>
    </row>
    <row r="67" spans="1:20">
      <c r="A67" s="302">
        <v>130</v>
      </c>
      <c r="B67" s="8" t="s">
        <v>78</v>
      </c>
      <c r="C67" s="8">
        <v>65</v>
      </c>
      <c r="D67" s="8">
        <v>130</v>
      </c>
      <c r="E67" s="8">
        <v>161000339</v>
      </c>
      <c r="F67" s="8">
        <v>59</v>
      </c>
      <c r="G67" s="8">
        <v>3597.41</v>
      </c>
      <c r="H67" s="8">
        <v>237.59</v>
      </c>
      <c r="I67" s="8">
        <v>0</v>
      </c>
      <c r="J67" s="8">
        <v>0</v>
      </c>
      <c r="K67" s="8">
        <v>0</v>
      </c>
      <c r="L67" s="8">
        <v>0</v>
      </c>
      <c r="M67" s="302">
        <v>0</v>
      </c>
      <c r="N67" s="8">
        <v>0</v>
      </c>
      <c r="O67" s="305"/>
      <c r="P67" s="305"/>
      <c r="Q67" s="8">
        <v>0</v>
      </c>
      <c r="R67" s="302">
        <f t="shared" si="3"/>
        <v>0</v>
      </c>
      <c r="S67" s="8">
        <f t="shared" si="1"/>
        <v>0</v>
      </c>
      <c r="T67" s="8">
        <f t="shared" si="2"/>
        <v>0</v>
      </c>
    </row>
    <row r="68" spans="1:20">
      <c r="A68" s="302">
        <v>131</v>
      </c>
      <c r="B68" s="8" t="s">
        <v>78</v>
      </c>
      <c r="C68" s="8">
        <v>66</v>
      </c>
      <c r="D68" s="8">
        <v>131</v>
      </c>
      <c r="E68" s="8">
        <v>161000340</v>
      </c>
      <c r="F68" s="8">
        <v>59</v>
      </c>
      <c r="G68" s="8">
        <v>3539.63</v>
      </c>
      <c r="H68" s="8">
        <v>296.35000000000002</v>
      </c>
      <c r="I68" s="8">
        <v>2.98</v>
      </c>
      <c r="J68" s="8">
        <v>1</v>
      </c>
      <c r="K68" s="8">
        <v>5000</v>
      </c>
      <c r="L68" s="8">
        <v>1</v>
      </c>
      <c r="M68" s="302">
        <v>8850</v>
      </c>
      <c r="N68" s="8">
        <v>0</v>
      </c>
      <c r="O68" s="305"/>
      <c r="P68" s="305"/>
      <c r="Q68" s="8">
        <v>0</v>
      </c>
      <c r="R68" s="302">
        <f t="shared" si="3"/>
        <v>13850</v>
      </c>
      <c r="S68" s="8">
        <f t="shared" ref="S68:S93" si="4">R68*5%</f>
        <v>692.5</v>
      </c>
      <c r="T68" s="8">
        <f t="shared" ref="T68:T93" si="5">R68+S68</f>
        <v>14542.5</v>
      </c>
    </row>
    <row r="69" spans="1:20">
      <c r="A69" s="302">
        <v>132</v>
      </c>
      <c r="B69" s="8" t="s">
        <v>78</v>
      </c>
      <c r="C69" s="8">
        <v>67</v>
      </c>
      <c r="D69" s="8">
        <v>132</v>
      </c>
      <c r="E69" s="8">
        <v>161000341</v>
      </c>
      <c r="F69" s="8">
        <v>57</v>
      </c>
      <c r="G69" s="8">
        <v>3493.62</v>
      </c>
      <c r="H69" s="8">
        <v>281.52999999999997</v>
      </c>
      <c r="I69" s="8">
        <v>5.15</v>
      </c>
      <c r="J69" s="8">
        <v>3</v>
      </c>
      <c r="K69" s="8">
        <v>15000</v>
      </c>
      <c r="L69" s="8">
        <v>1</v>
      </c>
      <c r="M69" s="302">
        <v>8550</v>
      </c>
      <c r="N69" s="8">
        <v>0</v>
      </c>
      <c r="O69" s="305"/>
      <c r="P69" s="305"/>
      <c r="Q69" s="8">
        <v>0</v>
      </c>
      <c r="R69" s="302">
        <f t="shared" si="3"/>
        <v>23550</v>
      </c>
      <c r="S69" s="8">
        <f t="shared" si="4"/>
        <v>1177.5</v>
      </c>
      <c r="T69" s="8">
        <f t="shared" si="5"/>
        <v>24727.5</v>
      </c>
    </row>
    <row r="70" spans="1:20">
      <c r="A70" s="302">
        <v>133</v>
      </c>
      <c r="B70" s="8" t="s">
        <v>79</v>
      </c>
      <c r="C70" s="8">
        <v>68</v>
      </c>
      <c r="D70" s="8">
        <v>133</v>
      </c>
      <c r="E70" s="8">
        <v>161000342</v>
      </c>
      <c r="F70" s="8">
        <v>59</v>
      </c>
      <c r="G70" s="8">
        <v>3587.61</v>
      </c>
      <c r="H70" s="8">
        <v>247.3</v>
      </c>
      <c r="I70" s="8">
        <v>0</v>
      </c>
      <c r="J70" s="8">
        <v>0</v>
      </c>
      <c r="K70" s="8">
        <v>0</v>
      </c>
      <c r="L70" s="8">
        <v>0</v>
      </c>
      <c r="M70" s="302">
        <v>0</v>
      </c>
      <c r="N70" s="8">
        <v>0</v>
      </c>
      <c r="O70" s="305"/>
      <c r="P70" s="305"/>
      <c r="Q70" s="8">
        <v>0</v>
      </c>
      <c r="R70" s="302">
        <f t="shared" si="3"/>
        <v>0</v>
      </c>
      <c r="S70" s="8">
        <f t="shared" si="4"/>
        <v>0</v>
      </c>
      <c r="T70" s="8">
        <f t="shared" si="5"/>
        <v>0</v>
      </c>
    </row>
    <row r="71" spans="1:20">
      <c r="A71" s="302">
        <v>134</v>
      </c>
      <c r="B71" s="8" t="s">
        <v>79</v>
      </c>
      <c r="C71" s="8">
        <v>69</v>
      </c>
      <c r="D71" s="8">
        <v>134</v>
      </c>
      <c r="E71" s="8">
        <v>161000343</v>
      </c>
      <c r="F71" s="8">
        <v>58</v>
      </c>
      <c r="G71" s="8">
        <v>3589.02</v>
      </c>
      <c r="H71" s="8">
        <v>181.3</v>
      </c>
      <c r="I71" s="8">
        <v>0.4</v>
      </c>
      <c r="J71" s="8">
        <v>0</v>
      </c>
      <c r="K71" s="8">
        <v>0</v>
      </c>
      <c r="L71" s="8">
        <v>0</v>
      </c>
      <c r="M71" s="302">
        <v>0</v>
      </c>
      <c r="N71" s="8">
        <v>0</v>
      </c>
      <c r="O71" s="305"/>
      <c r="P71" s="305"/>
      <c r="Q71" s="8">
        <v>0</v>
      </c>
      <c r="R71" s="302">
        <f t="shared" si="3"/>
        <v>0</v>
      </c>
      <c r="S71" s="8">
        <f t="shared" si="4"/>
        <v>0</v>
      </c>
      <c r="T71" s="8">
        <f t="shared" si="5"/>
        <v>0</v>
      </c>
    </row>
    <row r="72" spans="1:20">
      <c r="A72" s="302">
        <v>135</v>
      </c>
      <c r="B72" s="8" t="s">
        <v>79</v>
      </c>
      <c r="C72" s="8">
        <v>70</v>
      </c>
      <c r="D72" s="8">
        <v>135</v>
      </c>
      <c r="E72" s="8">
        <v>161000344</v>
      </c>
      <c r="F72" s="8">
        <v>59</v>
      </c>
      <c r="G72" s="8">
        <v>3597.22</v>
      </c>
      <c r="H72" s="8">
        <v>238.17</v>
      </c>
      <c r="I72" s="8">
        <v>1.39</v>
      </c>
      <c r="J72" s="8">
        <v>1</v>
      </c>
      <c r="K72" s="8">
        <v>5000</v>
      </c>
      <c r="L72" s="8">
        <v>1</v>
      </c>
      <c r="M72" s="302">
        <v>8850</v>
      </c>
      <c r="N72" s="8">
        <v>0</v>
      </c>
      <c r="O72" s="305"/>
      <c r="P72" s="305"/>
      <c r="Q72" s="8">
        <v>0</v>
      </c>
      <c r="R72" s="302">
        <f t="shared" si="3"/>
        <v>13850</v>
      </c>
      <c r="S72" s="8">
        <f t="shared" si="4"/>
        <v>692.5</v>
      </c>
      <c r="T72" s="8">
        <f t="shared" si="5"/>
        <v>14542.5</v>
      </c>
    </row>
    <row r="73" spans="1:20">
      <c r="A73" s="302">
        <v>136</v>
      </c>
      <c r="B73" s="8" t="s">
        <v>80</v>
      </c>
      <c r="C73" s="8">
        <v>71</v>
      </c>
      <c r="D73" s="8">
        <v>136</v>
      </c>
      <c r="E73" s="8">
        <v>161000345</v>
      </c>
      <c r="F73" s="8">
        <v>59</v>
      </c>
      <c r="G73" s="8">
        <v>3568.42</v>
      </c>
      <c r="H73" s="8">
        <v>267.56</v>
      </c>
      <c r="I73" s="8">
        <v>1.98</v>
      </c>
      <c r="J73" s="8">
        <v>1</v>
      </c>
      <c r="K73" s="8">
        <v>5000</v>
      </c>
      <c r="L73" s="8">
        <v>1</v>
      </c>
      <c r="M73" s="302">
        <v>8850</v>
      </c>
      <c r="N73" s="8">
        <v>0</v>
      </c>
      <c r="O73" s="305"/>
      <c r="P73" s="305"/>
      <c r="Q73" s="8">
        <v>0</v>
      </c>
      <c r="R73" s="302">
        <f t="shared" si="3"/>
        <v>13850</v>
      </c>
      <c r="S73" s="8">
        <f t="shared" si="4"/>
        <v>692.5</v>
      </c>
      <c r="T73" s="8">
        <f t="shared" si="5"/>
        <v>14542.5</v>
      </c>
    </row>
    <row r="74" spans="1:20">
      <c r="A74" s="302">
        <v>137</v>
      </c>
      <c r="B74" s="8" t="s">
        <v>80</v>
      </c>
      <c r="C74" s="8">
        <v>72</v>
      </c>
      <c r="D74" s="8">
        <v>137</v>
      </c>
      <c r="E74" s="8">
        <v>161000346</v>
      </c>
      <c r="F74" s="8">
        <v>59</v>
      </c>
      <c r="G74" s="8">
        <v>3636.73</v>
      </c>
      <c r="H74" s="8">
        <v>106.91</v>
      </c>
      <c r="I74" s="8">
        <v>37.92</v>
      </c>
      <c r="J74" s="8">
        <v>13</v>
      </c>
      <c r="K74" s="8">
        <v>65000</v>
      </c>
      <c r="L74" s="8">
        <v>3</v>
      </c>
      <c r="M74" s="302">
        <v>25650</v>
      </c>
      <c r="N74" s="8">
        <v>0</v>
      </c>
      <c r="O74" s="305"/>
      <c r="P74" s="305"/>
      <c r="Q74" s="8">
        <v>0</v>
      </c>
      <c r="R74" s="302">
        <f t="shared" si="3"/>
        <v>90650</v>
      </c>
      <c r="S74" s="8">
        <f t="shared" si="4"/>
        <v>4532.5</v>
      </c>
      <c r="T74" s="8">
        <f t="shared" si="5"/>
        <v>95182.5</v>
      </c>
    </row>
    <row r="75" spans="1:20">
      <c r="A75" s="302">
        <v>138</v>
      </c>
      <c r="B75" s="8" t="s">
        <v>81</v>
      </c>
      <c r="C75" s="8">
        <v>73</v>
      </c>
      <c r="D75" s="8">
        <v>138</v>
      </c>
      <c r="E75" s="8">
        <v>161000347</v>
      </c>
      <c r="F75" s="8">
        <v>58</v>
      </c>
      <c r="G75" s="8">
        <v>3737.71</v>
      </c>
      <c r="H75" s="8">
        <v>122.61</v>
      </c>
      <c r="I75" s="8">
        <v>25.61</v>
      </c>
      <c r="J75" s="8">
        <v>14</v>
      </c>
      <c r="K75" s="8">
        <v>70000</v>
      </c>
      <c r="L75" s="8">
        <v>2</v>
      </c>
      <c r="M75" s="302">
        <v>17400</v>
      </c>
      <c r="N75" s="8">
        <v>0</v>
      </c>
      <c r="O75" s="305"/>
      <c r="P75" s="305"/>
      <c r="Q75" s="8">
        <v>0</v>
      </c>
      <c r="R75" s="302">
        <f t="shared" si="3"/>
        <v>87400</v>
      </c>
      <c r="S75" s="8">
        <f t="shared" si="4"/>
        <v>4370</v>
      </c>
      <c r="T75" s="8">
        <f t="shared" si="5"/>
        <v>91770</v>
      </c>
    </row>
    <row r="76" spans="1:20">
      <c r="A76" s="302">
        <v>139</v>
      </c>
      <c r="B76" s="8" t="s">
        <v>81</v>
      </c>
      <c r="C76" s="8">
        <v>74</v>
      </c>
      <c r="D76" s="8">
        <v>139</v>
      </c>
      <c r="E76" s="8">
        <v>161000348</v>
      </c>
      <c r="F76" s="8">
        <v>58</v>
      </c>
      <c r="G76" s="8">
        <v>3528.86</v>
      </c>
      <c r="H76" s="8">
        <v>237.73</v>
      </c>
      <c r="I76" s="8">
        <v>0.59</v>
      </c>
      <c r="J76" s="8">
        <v>0</v>
      </c>
      <c r="K76" s="8">
        <v>0</v>
      </c>
      <c r="L76" s="8">
        <v>0</v>
      </c>
      <c r="M76" s="302">
        <v>0</v>
      </c>
      <c r="N76" s="8">
        <v>0</v>
      </c>
      <c r="O76" s="305"/>
      <c r="P76" s="305"/>
      <c r="Q76" s="8">
        <v>0</v>
      </c>
      <c r="R76" s="302">
        <f t="shared" si="3"/>
        <v>0</v>
      </c>
      <c r="S76" s="8">
        <f t="shared" si="4"/>
        <v>0</v>
      </c>
      <c r="T76" s="8">
        <f t="shared" si="5"/>
        <v>0</v>
      </c>
    </row>
    <row r="77" spans="1:20">
      <c r="A77" s="302">
        <v>140</v>
      </c>
      <c r="B77" s="8" t="s">
        <v>81</v>
      </c>
      <c r="C77" s="8">
        <v>75</v>
      </c>
      <c r="D77" s="8">
        <v>140</v>
      </c>
      <c r="E77" s="8">
        <v>161000349</v>
      </c>
      <c r="F77" s="8">
        <v>57</v>
      </c>
      <c r="G77" s="8">
        <v>3431.13</v>
      </c>
      <c r="H77" s="8">
        <v>277.05</v>
      </c>
      <c r="I77" s="8">
        <v>3.18</v>
      </c>
      <c r="J77" s="8">
        <v>1</v>
      </c>
      <c r="K77" s="8">
        <v>5000</v>
      </c>
      <c r="L77" s="8">
        <v>1</v>
      </c>
      <c r="M77" s="302">
        <v>8550</v>
      </c>
      <c r="N77" s="8">
        <v>0</v>
      </c>
      <c r="O77" s="305"/>
      <c r="P77" s="305"/>
      <c r="Q77" s="8">
        <v>0</v>
      </c>
      <c r="R77" s="302">
        <f t="shared" si="3"/>
        <v>13550</v>
      </c>
      <c r="S77" s="8">
        <f t="shared" si="4"/>
        <v>677.5</v>
      </c>
      <c r="T77" s="8">
        <f t="shared" si="5"/>
        <v>14227.5</v>
      </c>
    </row>
    <row r="78" spans="1:20">
      <c r="A78" s="302">
        <v>141</v>
      </c>
      <c r="B78" s="8" t="s">
        <v>81</v>
      </c>
      <c r="C78" s="8">
        <v>76</v>
      </c>
      <c r="D78" s="8">
        <v>141</v>
      </c>
      <c r="E78" s="8">
        <v>161000350</v>
      </c>
      <c r="F78" s="8">
        <v>58</v>
      </c>
      <c r="G78" s="8">
        <v>3437.12</v>
      </c>
      <c r="H78" s="8">
        <v>332.89</v>
      </c>
      <c r="I78" s="8">
        <v>0</v>
      </c>
      <c r="J78" s="8">
        <v>0</v>
      </c>
      <c r="K78" s="8">
        <v>0</v>
      </c>
      <c r="L78" s="8">
        <v>0</v>
      </c>
      <c r="M78" s="302">
        <v>0</v>
      </c>
      <c r="N78" s="8">
        <v>0</v>
      </c>
      <c r="O78" s="305"/>
      <c r="P78" s="305"/>
      <c r="Q78" s="8">
        <v>0</v>
      </c>
      <c r="R78" s="302">
        <f t="shared" si="3"/>
        <v>0</v>
      </c>
      <c r="S78" s="8">
        <f t="shared" si="4"/>
        <v>0</v>
      </c>
      <c r="T78" s="8">
        <f t="shared" si="5"/>
        <v>0</v>
      </c>
    </row>
    <row r="79" spans="1:20">
      <c r="A79" s="302">
        <v>142</v>
      </c>
      <c r="B79" s="8" t="s">
        <v>82</v>
      </c>
      <c r="C79" s="8">
        <v>77</v>
      </c>
      <c r="D79" s="8">
        <v>142</v>
      </c>
      <c r="E79" s="8">
        <v>161000351</v>
      </c>
      <c r="F79" s="8">
        <v>59</v>
      </c>
      <c r="G79" s="8">
        <v>3511.32</v>
      </c>
      <c r="H79" s="8">
        <v>322.60000000000002</v>
      </c>
      <c r="I79" s="8">
        <v>0</v>
      </c>
      <c r="J79" s="8">
        <v>0</v>
      </c>
      <c r="K79" s="8">
        <v>0</v>
      </c>
      <c r="L79" s="8">
        <v>0</v>
      </c>
      <c r="M79" s="302">
        <v>0</v>
      </c>
      <c r="N79" s="8">
        <v>0</v>
      </c>
      <c r="O79" s="305"/>
      <c r="P79" s="305"/>
      <c r="Q79" s="8">
        <v>0</v>
      </c>
      <c r="R79" s="302">
        <f t="shared" si="3"/>
        <v>0</v>
      </c>
      <c r="S79" s="8">
        <f t="shared" si="4"/>
        <v>0</v>
      </c>
      <c r="T79" s="8">
        <f t="shared" si="5"/>
        <v>0</v>
      </c>
    </row>
    <row r="80" spans="1:20">
      <c r="A80" s="302">
        <v>143</v>
      </c>
      <c r="B80" s="8" t="s">
        <v>82</v>
      </c>
      <c r="C80" s="8">
        <v>78</v>
      </c>
      <c r="D80" s="8">
        <v>143</v>
      </c>
      <c r="E80" s="8">
        <v>161000352</v>
      </c>
      <c r="F80" s="8">
        <v>58</v>
      </c>
      <c r="G80" s="8">
        <v>3606.52</v>
      </c>
      <c r="H80" s="8">
        <v>175.21</v>
      </c>
      <c r="I80" s="8">
        <v>11.73</v>
      </c>
      <c r="J80" s="8">
        <v>4</v>
      </c>
      <c r="K80" s="8">
        <v>20000</v>
      </c>
      <c r="L80" s="8">
        <v>2</v>
      </c>
      <c r="M80" s="302">
        <v>17400</v>
      </c>
      <c r="N80" s="8">
        <v>0</v>
      </c>
      <c r="O80" s="305"/>
      <c r="P80" s="305"/>
      <c r="Q80" s="8">
        <v>0</v>
      </c>
      <c r="R80" s="302">
        <f t="shared" si="3"/>
        <v>37400</v>
      </c>
      <c r="S80" s="8">
        <f t="shared" si="4"/>
        <v>1870</v>
      </c>
      <c r="T80" s="8">
        <f t="shared" si="5"/>
        <v>39270</v>
      </c>
    </row>
    <row r="81" spans="1:20">
      <c r="A81" s="302">
        <v>144</v>
      </c>
      <c r="B81" s="8" t="s">
        <v>82</v>
      </c>
      <c r="C81" s="8">
        <v>79</v>
      </c>
      <c r="D81" s="8">
        <v>144</v>
      </c>
      <c r="E81" s="8">
        <v>161000353</v>
      </c>
      <c r="F81" s="8">
        <v>58</v>
      </c>
      <c r="G81" s="8">
        <v>3567.62</v>
      </c>
      <c r="H81" s="8">
        <v>200.68</v>
      </c>
      <c r="I81" s="8">
        <v>6.27</v>
      </c>
      <c r="J81" s="8">
        <v>2</v>
      </c>
      <c r="K81" s="8">
        <v>10000</v>
      </c>
      <c r="L81" s="8">
        <v>1</v>
      </c>
      <c r="M81" s="302">
        <v>8700</v>
      </c>
      <c r="N81" s="8">
        <v>0</v>
      </c>
      <c r="O81" s="305"/>
      <c r="P81" s="305"/>
      <c r="Q81" s="8">
        <v>0</v>
      </c>
      <c r="R81" s="302">
        <f t="shared" si="3"/>
        <v>18700</v>
      </c>
      <c r="S81" s="8">
        <f t="shared" si="4"/>
        <v>935</v>
      </c>
      <c r="T81" s="8">
        <f t="shared" si="5"/>
        <v>19635</v>
      </c>
    </row>
    <row r="82" spans="1:20">
      <c r="A82" s="302">
        <v>145</v>
      </c>
      <c r="B82" s="8" t="s">
        <v>83</v>
      </c>
      <c r="C82" s="8">
        <v>80</v>
      </c>
      <c r="D82" s="8">
        <v>145</v>
      </c>
      <c r="E82" s="8">
        <v>161000354</v>
      </c>
      <c r="F82" s="8">
        <v>59</v>
      </c>
      <c r="G82" s="8">
        <v>3643.02</v>
      </c>
      <c r="H82" s="8">
        <v>191.27</v>
      </c>
      <c r="I82" s="8">
        <v>0</v>
      </c>
      <c r="J82" s="8">
        <v>0</v>
      </c>
      <c r="K82" s="8">
        <v>0</v>
      </c>
      <c r="L82" s="8">
        <v>0</v>
      </c>
      <c r="M82" s="302">
        <v>0</v>
      </c>
      <c r="N82" s="8">
        <v>0</v>
      </c>
      <c r="O82" s="305"/>
      <c r="P82" s="305"/>
      <c r="Q82" s="8">
        <v>0</v>
      </c>
      <c r="R82" s="302">
        <f t="shared" si="3"/>
        <v>0</v>
      </c>
      <c r="S82" s="8">
        <f t="shared" si="4"/>
        <v>0</v>
      </c>
      <c r="T82" s="8">
        <f t="shared" si="5"/>
        <v>0</v>
      </c>
    </row>
    <row r="83" spans="1:20">
      <c r="A83" s="302">
        <v>146</v>
      </c>
      <c r="B83" s="8" t="s">
        <v>83</v>
      </c>
      <c r="C83" s="8">
        <v>81</v>
      </c>
      <c r="D83" s="8">
        <v>146</v>
      </c>
      <c r="E83" s="8">
        <v>161000355</v>
      </c>
      <c r="F83" s="8">
        <v>57</v>
      </c>
      <c r="G83" s="8">
        <v>3409.73</v>
      </c>
      <c r="H83" s="8">
        <v>296.56</v>
      </c>
      <c r="I83" s="8">
        <v>1.29</v>
      </c>
      <c r="J83" s="8">
        <v>1</v>
      </c>
      <c r="K83" s="8">
        <v>5000</v>
      </c>
      <c r="L83" s="8">
        <v>1</v>
      </c>
      <c r="M83" s="302">
        <v>8550</v>
      </c>
      <c r="N83" s="8">
        <v>0</v>
      </c>
      <c r="O83" s="305"/>
      <c r="P83" s="305"/>
      <c r="Q83" s="8">
        <v>0</v>
      </c>
      <c r="R83" s="302">
        <f t="shared" si="3"/>
        <v>13550</v>
      </c>
      <c r="S83" s="8">
        <f t="shared" si="4"/>
        <v>677.5</v>
      </c>
      <c r="T83" s="8">
        <f t="shared" si="5"/>
        <v>14227.5</v>
      </c>
    </row>
    <row r="84" spans="1:20">
      <c r="A84" s="302">
        <v>147</v>
      </c>
      <c r="B84" s="8" t="s">
        <v>83</v>
      </c>
      <c r="C84" s="8">
        <v>82</v>
      </c>
      <c r="D84" s="8">
        <v>147</v>
      </c>
      <c r="E84" s="8">
        <v>161000356</v>
      </c>
      <c r="F84" s="8">
        <v>58</v>
      </c>
      <c r="G84" s="8">
        <v>3496.32</v>
      </c>
      <c r="H84" s="8">
        <v>273.68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302">
        <f t="shared" si="3"/>
        <v>0</v>
      </c>
      <c r="S84" s="8">
        <f t="shared" si="4"/>
        <v>0</v>
      </c>
      <c r="T84" s="8">
        <f t="shared" si="5"/>
        <v>0</v>
      </c>
    </row>
    <row r="85" spans="1:20">
      <c r="A85" s="302">
        <v>148</v>
      </c>
      <c r="B85" s="8" t="s">
        <v>83</v>
      </c>
      <c r="C85" s="8">
        <v>83</v>
      </c>
      <c r="D85" s="8">
        <v>148</v>
      </c>
      <c r="E85" s="8">
        <v>161000357</v>
      </c>
      <c r="F85" s="8">
        <v>59</v>
      </c>
      <c r="G85" s="8">
        <v>3570.13</v>
      </c>
      <c r="H85" s="8">
        <v>263.27</v>
      </c>
      <c r="I85" s="8">
        <v>0.4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302">
        <f t="shared" si="3"/>
        <v>0</v>
      </c>
      <c r="S85" s="8">
        <f t="shared" si="4"/>
        <v>0</v>
      </c>
      <c r="T85" s="8">
        <f t="shared" si="5"/>
        <v>0</v>
      </c>
    </row>
    <row r="86" spans="1:20">
      <c r="A86" s="302">
        <v>149</v>
      </c>
      <c r="B86" s="8" t="s">
        <v>84</v>
      </c>
      <c r="C86" s="8">
        <v>84</v>
      </c>
      <c r="D86" s="8">
        <v>149</v>
      </c>
      <c r="E86" s="8">
        <v>161000358</v>
      </c>
      <c r="F86" s="8">
        <v>59</v>
      </c>
      <c r="G86" s="8">
        <v>3554.42</v>
      </c>
      <c r="H86" s="8">
        <v>279.58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302">
        <f t="shared" si="3"/>
        <v>0</v>
      </c>
      <c r="S86" s="8">
        <f t="shared" si="4"/>
        <v>0</v>
      </c>
      <c r="T86" s="8">
        <f t="shared" si="5"/>
        <v>0</v>
      </c>
    </row>
    <row r="87" spans="1:20">
      <c r="A87" s="302">
        <v>150</v>
      </c>
      <c r="B87" s="8" t="s">
        <v>84</v>
      </c>
      <c r="C87" s="8">
        <v>85</v>
      </c>
      <c r="D87" s="8">
        <v>150</v>
      </c>
      <c r="E87" s="8">
        <v>161000359</v>
      </c>
      <c r="F87" s="8">
        <v>59</v>
      </c>
      <c r="G87" s="8">
        <v>3569.33</v>
      </c>
      <c r="H87" s="8">
        <v>266.36</v>
      </c>
      <c r="I87" s="8">
        <v>2.69</v>
      </c>
      <c r="J87" s="8">
        <v>1</v>
      </c>
      <c r="K87" s="8">
        <v>5000</v>
      </c>
      <c r="L87" s="8">
        <v>1</v>
      </c>
      <c r="M87" s="302">
        <v>8850</v>
      </c>
      <c r="N87" s="8">
        <v>0</v>
      </c>
      <c r="O87" s="305"/>
      <c r="P87" s="305"/>
      <c r="Q87" s="8">
        <v>0</v>
      </c>
      <c r="R87" s="302">
        <f t="shared" si="3"/>
        <v>13850</v>
      </c>
      <c r="S87" s="8">
        <f t="shared" si="4"/>
        <v>692.5</v>
      </c>
      <c r="T87" s="8">
        <f t="shared" si="5"/>
        <v>14542.5</v>
      </c>
    </row>
    <row r="88" spans="1:20">
      <c r="A88" s="302">
        <v>151</v>
      </c>
      <c r="B88" s="8" t="s">
        <v>84</v>
      </c>
      <c r="C88" s="8">
        <v>86</v>
      </c>
      <c r="D88" s="8">
        <v>151</v>
      </c>
      <c r="E88" s="8">
        <v>161000360</v>
      </c>
      <c r="F88" s="8">
        <v>59</v>
      </c>
      <c r="G88" s="8">
        <v>3625.71</v>
      </c>
      <c r="H88" s="8">
        <v>211.16</v>
      </c>
      <c r="I88" s="8">
        <v>1.07</v>
      </c>
      <c r="J88" s="8">
        <v>1</v>
      </c>
      <c r="K88" s="8">
        <v>5000</v>
      </c>
      <c r="L88" s="8">
        <v>1</v>
      </c>
      <c r="M88" s="302">
        <v>8850</v>
      </c>
      <c r="N88" s="8">
        <v>0</v>
      </c>
      <c r="O88" s="305"/>
      <c r="P88" s="305"/>
      <c r="Q88" s="8">
        <v>0</v>
      </c>
      <c r="R88" s="302">
        <f t="shared" si="3"/>
        <v>13850</v>
      </c>
      <c r="S88" s="8">
        <f t="shared" si="4"/>
        <v>692.5</v>
      </c>
      <c r="T88" s="8">
        <f t="shared" si="5"/>
        <v>14542.5</v>
      </c>
    </row>
    <row r="89" spans="1:20">
      <c r="A89" s="302">
        <v>152</v>
      </c>
      <c r="B89" s="8" t="s">
        <v>84</v>
      </c>
      <c r="C89" s="8">
        <v>87</v>
      </c>
      <c r="D89" s="8">
        <v>152</v>
      </c>
      <c r="E89" s="8">
        <v>161000361</v>
      </c>
      <c r="F89" s="8">
        <v>58</v>
      </c>
      <c r="G89" s="8">
        <v>3394.25</v>
      </c>
      <c r="H89" s="8">
        <v>372.75</v>
      </c>
      <c r="I89" s="8">
        <v>0</v>
      </c>
      <c r="J89" s="8">
        <v>0</v>
      </c>
      <c r="K89" s="8">
        <v>0</v>
      </c>
      <c r="L89" s="8">
        <v>0</v>
      </c>
      <c r="M89" s="302">
        <v>0</v>
      </c>
      <c r="N89" s="8">
        <v>0</v>
      </c>
      <c r="O89" s="305"/>
      <c r="P89" s="305"/>
      <c r="Q89" s="8">
        <v>0</v>
      </c>
      <c r="R89" s="302">
        <f t="shared" si="3"/>
        <v>0</v>
      </c>
      <c r="S89" s="8">
        <f t="shared" si="4"/>
        <v>0</v>
      </c>
      <c r="T89" s="8">
        <f t="shared" si="5"/>
        <v>0</v>
      </c>
    </row>
    <row r="90" spans="1:20">
      <c r="A90" s="302">
        <v>153</v>
      </c>
      <c r="B90" s="8" t="s">
        <v>85</v>
      </c>
      <c r="C90" s="8">
        <v>88</v>
      </c>
      <c r="D90" s="8">
        <v>153</v>
      </c>
      <c r="E90" s="8">
        <v>161000362</v>
      </c>
      <c r="F90" s="8">
        <v>57</v>
      </c>
      <c r="G90" s="8">
        <v>3456.33</v>
      </c>
      <c r="H90" s="8">
        <v>250.15</v>
      </c>
      <c r="I90" s="8">
        <v>1.4</v>
      </c>
      <c r="J90" s="8">
        <v>1</v>
      </c>
      <c r="K90" s="8">
        <v>5000</v>
      </c>
      <c r="L90" s="8">
        <v>1</v>
      </c>
      <c r="M90" s="302">
        <v>8550</v>
      </c>
      <c r="N90" s="8">
        <v>0</v>
      </c>
      <c r="O90" s="305"/>
      <c r="P90" s="305"/>
      <c r="Q90" s="8">
        <v>0</v>
      </c>
      <c r="R90" s="302">
        <f t="shared" si="3"/>
        <v>13550</v>
      </c>
      <c r="S90" s="8">
        <f t="shared" si="4"/>
        <v>677.5</v>
      </c>
      <c r="T90" s="8">
        <f t="shared" si="5"/>
        <v>14227.5</v>
      </c>
    </row>
    <row r="91" spans="1:20">
      <c r="A91" s="302">
        <v>154</v>
      </c>
      <c r="B91" s="8" t="s">
        <v>85</v>
      </c>
      <c r="C91" s="8">
        <v>89</v>
      </c>
      <c r="D91" s="8">
        <v>154</v>
      </c>
      <c r="E91" s="8">
        <v>161000363</v>
      </c>
      <c r="F91" s="8">
        <v>57</v>
      </c>
      <c r="G91" s="8">
        <v>3457.64</v>
      </c>
      <c r="H91" s="8">
        <v>246.36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302">
        <f t="shared" si="3"/>
        <v>0</v>
      </c>
      <c r="S91" s="8">
        <f t="shared" si="4"/>
        <v>0</v>
      </c>
      <c r="T91" s="8">
        <f t="shared" si="5"/>
        <v>0</v>
      </c>
    </row>
    <row r="92" spans="1:20">
      <c r="A92" s="302">
        <v>155</v>
      </c>
      <c r="B92" s="8" t="s">
        <v>85</v>
      </c>
      <c r="C92" s="8">
        <v>90</v>
      </c>
      <c r="D92" s="8">
        <v>155</v>
      </c>
      <c r="E92" s="8">
        <v>161000364</v>
      </c>
      <c r="F92" s="8">
        <v>59</v>
      </c>
      <c r="G92" s="8">
        <v>3566.23</v>
      </c>
      <c r="H92" s="8">
        <v>267.05</v>
      </c>
      <c r="I92" s="8">
        <v>0.28000000000000003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302">
        <f t="shared" si="3"/>
        <v>0</v>
      </c>
      <c r="S92" s="8">
        <f t="shared" si="4"/>
        <v>0</v>
      </c>
      <c r="T92" s="8">
        <f t="shared" si="5"/>
        <v>0</v>
      </c>
    </row>
    <row r="93" spans="1:20">
      <c r="A93" s="302">
        <v>156</v>
      </c>
      <c r="B93" s="8" t="s">
        <v>85</v>
      </c>
      <c r="C93" s="8">
        <v>91</v>
      </c>
      <c r="D93" s="8">
        <v>156</v>
      </c>
      <c r="E93" s="8">
        <v>161000365</v>
      </c>
      <c r="F93" s="8">
        <v>58</v>
      </c>
      <c r="G93" s="8">
        <v>3433.02</v>
      </c>
      <c r="H93" s="8">
        <v>337.37</v>
      </c>
      <c r="I93" s="8">
        <v>0.39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302">
        <f t="shared" si="3"/>
        <v>0</v>
      </c>
      <c r="S93" s="8">
        <f t="shared" si="4"/>
        <v>0</v>
      </c>
      <c r="T93" s="8">
        <f t="shared" si="5"/>
        <v>0</v>
      </c>
    </row>
    <row r="94" spans="1:20" s="37" customFormat="1" ht="15.75">
      <c r="A94" s="309"/>
      <c r="B94" s="28"/>
      <c r="C94" s="28"/>
      <c r="D94" s="28"/>
      <c r="E94" s="4" t="s">
        <v>26</v>
      </c>
      <c r="F94" s="4">
        <f t="shared" ref="F94:T94" si="6">SUM(F3:F93)</f>
        <v>5315</v>
      </c>
      <c r="G94" s="4">
        <f t="shared" si="6"/>
        <v>321122.39</v>
      </c>
      <c r="H94" s="4">
        <f t="shared" si="6"/>
        <v>24063.08</v>
      </c>
      <c r="I94" s="4">
        <f t="shared" si="6"/>
        <v>286.39999999999998</v>
      </c>
      <c r="J94" s="4">
        <f t="shared" si="6"/>
        <v>147</v>
      </c>
      <c r="K94" s="4">
        <f t="shared" si="6"/>
        <v>735000</v>
      </c>
      <c r="L94" s="4">
        <f t="shared" si="6"/>
        <v>53</v>
      </c>
      <c r="M94" s="3">
        <f t="shared" si="6"/>
        <v>463200</v>
      </c>
      <c r="N94" s="4">
        <f t="shared" si="6"/>
        <v>8</v>
      </c>
      <c r="O94" s="53">
        <f t="shared" si="6"/>
        <v>0</v>
      </c>
      <c r="P94" s="53">
        <f t="shared" si="6"/>
        <v>0</v>
      </c>
      <c r="Q94" s="4">
        <f t="shared" si="6"/>
        <v>70500</v>
      </c>
      <c r="R94" s="3">
        <f t="shared" si="6"/>
        <v>1268700</v>
      </c>
      <c r="S94" s="4">
        <f t="shared" si="6"/>
        <v>63435</v>
      </c>
      <c r="T94" s="4">
        <f t="shared" si="6"/>
        <v>1332135</v>
      </c>
    </row>
    <row r="95" spans="1:20">
      <c r="F95" s="299">
        <f>G94/C93</f>
        <v>3528.8174725274698</v>
      </c>
    </row>
  </sheetData>
  <mergeCells count="2">
    <mergeCell ref="A1:T1"/>
    <mergeCell ref="O14:P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03"/>
  <sheetViews>
    <sheetView topLeftCell="A82" workbookViewId="0">
      <selection activeCell="T101" sqref="T101"/>
    </sheetView>
  </sheetViews>
  <sheetFormatPr defaultColWidth="9.140625" defaultRowHeight="15"/>
  <cols>
    <col min="1" max="1" width="7.85546875" style="299" customWidth="1"/>
    <col min="2" max="2" width="9.28515625" style="299" customWidth="1"/>
    <col min="3" max="4" width="9.42578125" style="299" customWidth="1"/>
    <col min="5" max="5" width="11.28515625" style="299" customWidth="1"/>
    <col min="6" max="6" width="7.7109375" style="299" customWidth="1"/>
    <col min="7" max="7" width="11.28515625" style="299" customWidth="1"/>
    <col min="8" max="8" width="10.140625" style="299" customWidth="1"/>
    <col min="9" max="9" width="7.85546875" style="299" customWidth="1"/>
    <col min="10" max="10" width="5.7109375" style="299" customWidth="1"/>
    <col min="11" max="11" width="8.28515625" style="299" customWidth="1"/>
    <col min="12" max="12" width="10.140625" style="299" customWidth="1"/>
    <col min="13" max="13" width="9" style="299" customWidth="1"/>
    <col min="14" max="14" width="5.140625" style="299" customWidth="1"/>
    <col min="15" max="15" width="8.5703125" style="300" hidden="1" customWidth="1"/>
    <col min="16" max="16" width="13" style="300" hidden="1" customWidth="1"/>
    <col min="17" max="17" width="8.85546875" style="299" customWidth="1"/>
    <col min="18" max="18" width="7.85546875" style="299" customWidth="1"/>
    <col min="19" max="19" width="7.28515625" style="299" customWidth="1"/>
    <col min="20" max="20" width="11.85546875" style="299" customWidth="1"/>
    <col min="21" max="21" width="9.140625" style="300"/>
    <col min="22" max="22" width="12.5703125" style="300" customWidth="1"/>
    <col min="23" max="16384" width="9.140625" style="300"/>
  </cols>
  <sheetData>
    <row r="1" spans="1:20" ht="18.75">
      <c r="A1" s="2799" t="s">
        <v>86</v>
      </c>
      <c r="B1" s="2799"/>
      <c r="C1" s="2799"/>
      <c r="D1" s="2799"/>
      <c r="E1" s="2799"/>
      <c r="F1" s="2799"/>
      <c r="G1" s="2799"/>
      <c r="H1" s="2799"/>
      <c r="I1" s="2799"/>
      <c r="J1" s="2799"/>
      <c r="K1" s="2799"/>
      <c r="L1" s="2799"/>
      <c r="M1" s="2799"/>
      <c r="N1" s="2799"/>
      <c r="O1" s="2799"/>
      <c r="P1" s="2799"/>
      <c r="Q1" s="2799"/>
      <c r="R1" s="2799"/>
      <c r="S1" s="2799"/>
      <c r="T1" s="2799"/>
    </row>
    <row r="2" spans="1:20" ht="75">
      <c r="A2" s="302" t="s">
        <v>1</v>
      </c>
      <c r="B2" s="302" t="s">
        <v>2</v>
      </c>
      <c r="C2" s="302" t="s">
        <v>28</v>
      </c>
      <c r="D2" s="302" t="s">
        <v>4</v>
      </c>
      <c r="E2" s="302" t="s">
        <v>5</v>
      </c>
      <c r="F2" s="302" t="s">
        <v>6</v>
      </c>
      <c r="G2" s="302" t="s">
        <v>7</v>
      </c>
      <c r="H2" s="302" t="s">
        <v>8</v>
      </c>
      <c r="I2" s="302" t="s">
        <v>9</v>
      </c>
      <c r="J2" s="302" t="s">
        <v>10</v>
      </c>
      <c r="K2" s="302" t="s">
        <v>11</v>
      </c>
      <c r="L2" s="302" t="s">
        <v>12</v>
      </c>
      <c r="M2" s="302" t="s">
        <v>13</v>
      </c>
      <c r="N2" s="302" t="s">
        <v>14</v>
      </c>
      <c r="O2" s="304" t="s">
        <v>15</v>
      </c>
      <c r="P2" s="304" t="s">
        <v>16</v>
      </c>
      <c r="Q2" s="302" t="s">
        <v>17</v>
      </c>
      <c r="R2" s="302" t="s">
        <v>18</v>
      </c>
      <c r="S2" s="302" t="s">
        <v>19</v>
      </c>
      <c r="T2" s="302" t="s">
        <v>20</v>
      </c>
    </row>
    <row r="3" spans="1:20">
      <c r="A3" s="302">
        <v>157</v>
      </c>
      <c r="B3" s="8" t="s">
        <v>87</v>
      </c>
      <c r="C3" s="8">
        <v>1</v>
      </c>
      <c r="D3" s="8">
        <v>157</v>
      </c>
      <c r="E3" s="8">
        <v>161000366</v>
      </c>
      <c r="F3" s="8">
        <v>58</v>
      </c>
      <c r="G3" s="8">
        <v>3474.23</v>
      </c>
      <c r="H3" s="8">
        <v>237.75</v>
      </c>
      <c r="I3" s="8">
        <v>0.98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302">
        <f t="shared" ref="R3:R36" si="0">K3+M3+Q3</f>
        <v>0</v>
      </c>
      <c r="S3" s="8">
        <f>R3*5%</f>
        <v>0</v>
      </c>
      <c r="T3" s="8">
        <f>R3+S3</f>
        <v>0</v>
      </c>
    </row>
    <row r="4" spans="1:20">
      <c r="A4" s="302">
        <v>158</v>
      </c>
      <c r="B4" s="8" t="s">
        <v>87</v>
      </c>
      <c r="C4" s="8">
        <v>2</v>
      </c>
      <c r="D4" s="8">
        <v>158</v>
      </c>
      <c r="E4" s="8">
        <v>161000367</v>
      </c>
      <c r="F4" s="8">
        <v>59</v>
      </c>
      <c r="G4" s="8">
        <v>3536.45</v>
      </c>
      <c r="H4" s="8">
        <v>237.82</v>
      </c>
      <c r="I4" s="8">
        <v>2.27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302">
        <f t="shared" si="0"/>
        <v>0</v>
      </c>
      <c r="S4" s="8">
        <f t="shared" ref="S4:S67" si="1">R4*5%</f>
        <v>0</v>
      </c>
      <c r="T4" s="8">
        <f t="shared" ref="T4:T67" si="2">R4+S4</f>
        <v>0</v>
      </c>
    </row>
    <row r="5" spans="1:20">
      <c r="A5" s="302">
        <v>159</v>
      </c>
      <c r="B5" s="8" t="s">
        <v>88</v>
      </c>
      <c r="C5" s="8">
        <v>3</v>
      </c>
      <c r="D5" s="8">
        <v>159</v>
      </c>
      <c r="E5" s="8">
        <v>161000368</v>
      </c>
      <c r="F5" s="8">
        <v>59</v>
      </c>
      <c r="G5" s="8">
        <v>3507.92</v>
      </c>
      <c r="H5" s="8">
        <v>267.76</v>
      </c>
      <c r="I5" s="8">
        <v>0.68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302">
        <f t="shared" si="0"/>
        <v>0</v>
      </c>
      <c r="S5" s="8">
        <f t="shared" si="1"/>
        <v>0</v>
      </c>
      <c r="T5" s="8">
        <f t="shared" si="2"/>
        <v>0</v>
      </c>
    </row>
    <row r="6" spans="1:20">
      <c r="A6" s="302">
        <v>160</v>
      </c>
      <c r="B6" s="8" t="s">
        <v>88</v>
      </c>
      <c r="C6" s="8">
        <v>4</v>
      </c>
      <c r="D6" s="8">
        <v>160</v>
      </c>
      <c r="E6" s="8">
        <v>151000012</v>
      </c>
      <c r="F6" s="8">
        <v>59</v>
      </c>
      <c r="G6" s="8">
        <v>3486.82</v>
      </c>
      <c r="H6" s="8">
        <v>294.83</v>
      </c>
      <c r="I6" s="8">
        <v>6.65</v>
      </c>
      <c r="J6" s="8">
        <v>2</v>
      </c>
      <c r="K6" s="8">
        <v>10000</v>
      </c>
      <c r="L6" s="8">
        <v>1</v>
      </c>
      <c r="M6" s="302">
        <v>8850</v>
      </c>
      <c r="N6" s="8">
        <v>0</v>
      </c>
      <c r="O6" s="305"/>
      <c r="P6" s="305"/>
      <c r="Q6" s="8">
        <v>0</v>
      </c>
      <c r="R6" s="302">
        <f t="shared" si="0"/>
        <v>18850</v>
      </c>
      <c r="S6" s="8">
        <f t="shared" si="1"/>
        <v>942.5</v>
      </c>
      <c r="T6" s="8">
        <f t="shared" si="2"/>
        <v>19792.5</v>
      </c>
    </row>
    <row r="7" spans="1:20">
      <c r="A7" s="302">
        <v>161</v>
      </c>
      <c r="B7" s="8" t="s">
        <v>88</v>
      </c>
      <c r="C7" s="8">
        <v>5</v>
      </c>
      <c r="D7" s="8">
        <v>161</v>
      </c>
      <c r="E7" s="8">
        <v>161000369</v>
      </c>
      <c r="F7" s="8">
        <v>59</v>
      </c>
      <c r="G7" s="8">
        <v>3479.92</v>
      </c>
      <c r="H7" s="8">
        <v>301.85000000000002</v>
      </c>
      <c r="I7" s="8">
        <v>6.77</v>
      </c>
      <c r="J7" s="8">
        <v>1</v>
      </c>
      <c r="K7" s="8">
        <v>5000</v>
      </c>
      <c r="L7" s="8">
        <v>1</v>
      </c>
      <c r="M7" s="302">
        <v>8850</v>
      </c>
      <c r="N7" s="8">
        <v>0</v>
      </c>
      <c r="O7" s="305"/>
      <c r="P7" s="305"/>
      <c r="Q7" s="8">
        <v>0</v>
      </c>
      <c r="R7" s="302">
        <f t="shared" si="0"/>
        <v>13850</v>
      </c>
      <c r="S7" s="8">
        <f t="shared" si="1"/>
        <v>692.5</v>
      </c>
      <c r="T7" s="8">
        <f t="shared" si="2"/>
        <v>14542.5</v>
      </c>
    </row>
    <row r="8" spans="1:20">
      <c r="A8" s="302">
        <v>162</v>
      </c>
      <c r="B8" s="8" t="s">
        <v>89</v>
      </c>
      <c r="C8" s="8">
        <v>6</v>
      </c>
      <c r="D8" s="8">
        <v>162</v>
      </c>
      <c r="E8" s="8">
        <v>161000370</v>
      </c>
      <c r="F8" s="8">
        <v>57</v>
      </c>
      <c r="G8" s="8">
        <v>3441.43</v>
      </c>
      <c r="H8" s="8">
        <v>209.94</v>
      </c>
      <c r="I8" s="8">
        <v>3.37</v>
      </c>
      <c r="J8" s="8">
        <v>1</v>
      </c>
      <c r="K8" s="8">
        <v>5000</v>
      </c>
      <c r="L8" s="8">
        <v>1</v>
      </c>
      <c r="M8" s="302">
        <v>8550</v>
      </c>
      <c r="N8" s="8">
        <v>0</v>
      </c>
      <c r="O8" s="305"/>
      <c r="P8" s="305"/>
      <c r="Q8" s="8">
        <v>0</v>
      </c>
      <c r="R8" s="302">
        <f t="shared" si="0"/>
        <v>13550</v>
      </c>
      <c r="S8" s="8">
        <f t="shared" si="1"/>
        <v>677.5</v>
      </c>
      <c r="T8" s="8">
        <f t="shared" si="2"/>
        <v>14227.5</v>
      </c>
    </row>
    <row r="9" spans="1:20">
      <c r="A9" s="302">
        <v>163</v>
      </c>
      <c r="B9" s="8" t="s">
        <v>89</v>
      </c>
      <c r="C9" s="8">
        <v>7</v>
      </c>
      <c r="D9" s="8">
        <v>163</v>
      </c>
      <c r="E9" s="8">
        <v>161000371</v>
      </c>
      <c r="F9" s="8">
        <v>59</v>
      </c>
      <c r="G9" s="8">
        <v>3512.41</v>
      </c>
      <c r="H9" s="8">
        <v>265.45999999999998</v>
      </c>
      <c r="I9" s="8">
        <v>1.87</v>
      </c>
      <c r="J9" s="8">
        <v>0</v>
      </c>
      <c r="K9" s="8">
        <v>0</v>
      </c>
      <c r="L9" s="8">
        <v>0</v>
      </c>
      <c r="M9" s="302">
        <v>0</v>
      </c>
      <c r="N9" s="8">
        <v>0</v>
      </c>
      <c r="O9" s="305"/>
      <c r="P9" s="305"/>
      <c r="Q9" s="8">
        <v>0</v>
      </c>
      <c r="R9" s="302">
        <f t="shared" si="0"/>
        <v>0</v>
      </c>
      <c r="S9" s="8">
        <f t="shared" si="1"/>
        <v>0</v>
      </c>
      <c r="T9" s="8">
        <f t="shared" si="2"/>
        <v>0</v>
      </c>
    </row>
    <row r="10" spans="1:20">
      <c r="A10" s="302">
        <v>164</v>
      </c>
      <c r="B10" s="8" t="s">
        <v>89</v>
      </c>
      <c r="C10" s="8">
        <v>8</v>
      </c>
      <c r="D10" s="8">
        <v>164</v>
      </c>
      <c r="E10" s="8">
        <v>161000372</v>
      </c>
      <c r="F10" s="8">
        <v>59</v>
      </c>
      <c r="G10" s="8">
        <v>3516.11</v>
      </c>
      <c r="H10" s="8">
        <v>263.36</v>
      </c>
      <c r="I10" s="8">
        <v>3.47</v>
      </c>
      <c r="J10" s="8">
        <v>1</v>
      </c>
      <c r="K10" s="8">
        <v>5000</v>
      </c>
      <c r="L10" s="8">
        <v>1</v>
      </c>
      <c r="M10" s="302">
        <v>8850</v>
      </c>
      <c r="N10" s="8">
        <v>0</v>
      </c>
      <c r="O10" s="305"/>
      <c r="P10" s="305"/>
      <c r="Q10" s="8">
        <v>0</v>
      </c>
      <c r="R10" s="302">
        <f t="shared" si="0"/>
        <v>13850</v>
      </c>
      <c r="S10" s="8">
        <f t="shared" si="1"/>
        <v>692.5</v>
      </c>
      <c r="T10" s="8">
        <f t="shared" si="2"/>
        <v>14542.5</v>
      </c>
    </row>
    <row r="11" spans="1:20">
      <c r="A11" s="302">
        <v>165</v>
      </c>
      <c r="B11" s="8" t="s">
        <v>90</v>
      </c>
      <c r="C11" s="8">
        <v>9</v>
      </c>
      <c r="D11" s="8">
        <v>165</v>
      </c>
      <c r="E11" s="8">
        <v>161000373</v>
      </c>
      <c r="F11" s="8">
        <v>59</v>
      </c>
      <c r="G11" s="8">
        <v>3382.12</v>
      </c>
      <c r="H11" s="8">
        <v>333.06</v>
      </c>
      <c r="I11" s="8">
        <v>3.18</v>
      </c>
      <c r="J11" s="8">
        <v>1</v>
      </c>
      <c r="K11" s="8">
        <v>5000</v>
      </c>
      <c r="L11" s="8">
        <v>1</v>
      </c>
      <c r="M11" s="302">
        <v>8700</v>
      </c>
      <c r="N11" s="8">
        <v>0</v>
      </c>
      <c r="O11" s="305"/>
      <c r="P11" s="305"/>
      <c r="Q11" s="8">
        <v>0</v>
      </c>
      <c r="R11" s="302">
        <f t="shared" si="0"/>
        <v>13700</v>
      </c>
      <c r="S11" s="8">
        <f t="shared" si="1"/>
        <v>685</v>
      </c>
      <c r="T11" s="8">
        <f t="shared" si="2"/>
        <v>14385</v>
      </c>
    </row>
    <row r="12" spans="1:20">
      <c r="A12" s="302">
        <v>166</v>
      </c>
      <c r="B12" s="8" t="s">
        <v>90</v>
      </c>
      <c r="C12" s="8">
        <v>10</v>
      </c>
      <c r="D12" s="8">
        <v>166</v>
      </c>
      <c r="E12" s="8">
        <v>161000374</v>
      </c>
      <c r="F12" s="8">
        <v>59</v>
      </c>
      <c r="G12" s="8">
        <v>3488.92</v>
      </c>
      <c r="H12" s="8">
        <v>286.08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305"/>
      <c r="P12" s="305"/>
      <c r="Q12" s="8">
        <v>0</v>
      </c>
      <c r="R12" s="302">
        <f t="shared" si="0"/>
        <v>0</v>
      </c>
      <c r="S12" s="8">
        <f t="shared" si="1"/>
        <v>0</v>
      </c>
      <c r="T12" s="8">
        <f t="shared" si="2"/>
        <v>0</v>
      </c>
    </row>
    <row r="13" spans="1:20">
      <c r="A13" s="302">
        <v>167</v>
      </c>
      <c r="B13" s="8" t="s">
        <v>90</v>
      </c>
      <c r="C13" s="8">
        <v>11</v>
      </c>
      <c r="D13" s="8">
        <v>167</v>
      </c>
      <c r="E13" s="8">
        <v>161000375</v>
      </c>
      <c r="F13" s="8">
        <v>59</v>
      </c>
      <c r="G13" s="8">
        <v>3436.22</v>
      </c>
      <c r="H13" s="8">
        <v>338.78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305"/>
      <c r="P13" s="305"/>
      <c r="Q13" s="8">
        <v>0</v>
      </c>
      <c r="R13" s="302">
        <f t="shared" si="0"/>
        <v>0</v>
      </c>
      <c r="S13" s="8">
        <f t="shared" si="1"/>
        <v>0</v>
      </c>
      <c r="T13" s="8">
        <f t="shared" si="2"/>
        <v>0</v>
      </c>
    </row>
    <row r="14" spans="1:20">
      <c r="A14" s="302">
        <v>168</v>
      </c>
      <c r="B14" s="8" t="s">
        <v>91</v>
      </c>
      <c r="C14" s="8">
        <v>12</v>
      </c>
      <c r="D14" s="8">
        <v>168</v>
      </c>
      <c r="E14" s="8">
        <v>141000020</v>
      </c>
      <c r="F14" s="8">
        <v>59</v>
      </c>
      <c r="G14" s="8">
        <v>3441.61</v>
      </c>
      <c r="H14" s="8">
        <v>334.39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305"/>
      <c r="P14" s="305"/>
      <c r="Q14" s="8">
        <v>0</v>
      </c>
      <c r="R14" s="302">
        <f t="shared" si="0"/>
        <v>0</v>
      </c>
      <c r="S14" s="8">
        <f t="shared" si="1"/>
        <v>0</v>
      </c>
      <c r="T14" s="8">
        <f t="shared" si="2"/>
        <v>0</v>
      </c>
    </row>
    <row r="15" spans="1:20">
      <c r="A15" s="302">
        <v>169</v>
      </c>
      <c r="B15" s="8" t="s">
        <v>91</v>
      </c>
      <c r="C15" s="8">
        <v>13</v>
      </c>
      <c r="D15" s="8">
        <v>169</v>
      </c>
      <c r="E15" s="8">
        <v>161000376</v>
      </c>
      <c r="F15" s="8">
        <v>58</v>
      </c>
      <c r="G15" s="8">
        <v>3340.02</v>
      </c>
      <c r="H15" s="8">
        <v>371.98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305"/>
      <c r="P15" s="305"/>
      <c r="Q15" s="8">
        <v>0</v>
      </c>
      <c r="R15" s="302">
        <f t="shared" si="0"/>
        <v>0</v>
      </c>
      <c r="S15" s="8">
        <f t="shared" si="1"/>
        <v>0</v>
      </c>
      <c r="T15" s="8">
        <f t="shared" si="2"/>
        <v>0</v>
      </c>
    </row>
    <row r="16" spans="1:20">
      <c r="A16" s="302">
        <v>170</v>
      </c>
      <c r="B16" s="8" t="s">
        <v>91</v>
      </c>
      <c r="C16" s="8">
        <v>14</v>
      </c>
      <c r="D16" s="8">
        <v>170</v>
      </c>
      <c r="E16" s="8">
        <v>161000377</v>
      </c>
      <c r="F16" s="8">
        <v>57</v>
      </c>
      <c r="G16" s="8">
        <v>3399.43</v>
      </c>
      <c r="H16" s="8">
        <v>248.57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305"/>
      <c r="P16" s="305"/>
      <c r="Q16" s="8">
        <v>0</v>
      </c>
      <c r="R16" s="302">
        <f t="shared" si="0"/>
        <v>0</v>
      </c>
      <c r="S16" s="8">
        <f t="shared" si="1"/>
        <v>0</v>
      </c>
      <c r="T16" s="8">
        <f t="shared" si="2"/>
        <v>0</v>
      </c>
    </row>
    <row r="17" spans="1:20">
      <c r="A17" s="302">
        <v>171</v>
      </c>
      <c r="B17" s="8" t="s">
        <v>91</v>
      </c>
      <c r="C17" s="8">
        <v>15</v>
      </c>
      <c r="D17" s="8">
        <v>171</v>
      </c>
      <c r="E17" s="8">
        <v>161000378</v>
      </c>
      <c r="F17" s="8">
        <v>59</v>
      </c>
      <c r="G17" s="8">
        <v>3460.22</v>
      </c>
      <c r="H17" s="8">
        <v>318.36</v>
      </c>
      <c r="I17" s="8">
        <v>3.58</v>
      </c>
      <c r="J17" s="8">
        <v>1</v>
      </c>
      <c r="K17" s="8">
        <v>5000</v>
      </c>
      <c r="L17" s="8">
        <v>1</v>
      </c>
      <c r="M17" s="302">
        <v>8850</v>
      </c>
      <c r="N17" s="8">
        <v>0</v>
      </c>
      <c r="O17" s="305"/>
      <c r="P17" s="305"/>
      <c r="Q17" s="8">
        <v>0</v>
      </c>
      <c r="R17" s="302">
        <f t="shared" si="0"/>
        <v>13850</v>
      </c>
      <c r="S17" s="8">
        <f t="shared" si="1"/>
        <v>692.5</v>
      </c>
      <c r="T17" s="8">
        <f t="shared" si="2"/>
        <v>14542.5</v>
      </c>
    </row>
    <row r="18" spans="1:20">
      <c r="A18" s="302">
        <v>172</v>
      </c>
      <c r="B18" s="8" t="s">
        <v>92</v>
      </c>
      <c r="C18" s="8">
        <v>16</v>
      </c>
      <c r="D18" s="8">
        <v>172</v>
      </c>
      <c r="E18" s="8">
        <v>161000379</v>
      </c>
      <c r="F18" s="8">
        <v>59</v>
      </c>
      <c r="G18" s="8">
        <v>3426.42</v>
      </c>
      <c r="H18" s="8">
        <v>348.58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302">
        <f t="shared" si="0"/>
        <v>0</v>
      </c>
      <c r="S18" s="8">
        <f t="shared" si="1"/>
        <v>0</v>
      </c>
      <c r="T18" s="8">
        <f t="shared" si="2"/>
        <v>0</v>
      </c>
    </row>
    <row r="19" spans="1:20">
      <c r="A19" s="302">
        <v>173</v>
      </c>
      <c r="B19" s="8" t="s">
        <v>92</v>
      </c>
      <c r="C19" s="8">
        <v>17</v>
      </c>
      <c r="D19" s="8">
        <v>173</v>
      </c>
      <c r="E19" s="8">
        <v>141000021</v>
      </c>
      <c r="F19" s="8">
        <v>59</v>
      </c>
      <c r="G19" s="8">
        <v>3502.61</v>
      </c>
      <c r="H19" s="8">
        <v>273.39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305"/>
      <c r="Q19" s="8">
        <v>0</v>
      </c>
      <c r="R19" s="302">
        <f t="shared" si="0"/>
        <v>0</v>
      </c>
      <c r="S19" s="8">
        <f t="shared" si="1"/>
        <v>0</v>
      </c>
      <c r="T19" s="8">
        <f t="shared" si="2"/>
        <v>0</v>
      </c>
    </row>
    <row r="20" spans="1:20">
      <c r="A20" s="302">
        <v>174</v>
      </c>
      <c r="B20" s="8" t="s">
        <v>92</v>
      </c>
      <c r="C20" s="8">
        <v>18</v>
      </c>
      <c r="D20" s="8">
        <v>174</v>
      </c>
      <c r="E20" s="8">
        <v>151000013</v>
      </c>
      <c r="F20" s="8">
        <v>58</v>
      </c>
      <c r="G20" s="8">
        <v>3411.22</v>
      </c>
      <c r="H20" s="8">
        <v>302.95</v>
      </c>
      <c r="I20" s="8">
        <v>2.17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305"/>
      <c r="Q20" s="8">
        <v>0</v>
      </c>
      <c r="R20" s="302">
        <f t="shared" si="0"/>
        <v>0</v>
      </c>
      <c r="S20" s="8">
        <f t="shared" si="1"/>
        <v>0</v>
      </c>
      <c r="T20" s="8">
        <f t="shared" si="2"/>
        <v>0</v>
      </c>
    </row>
    <row r="21" spans="1:20">
      <c r="A21" s="302">
        <v>175</v>
      </c>
      <c r="B21" s="8" t="s">
        <v>92</v>
      </c>
      <c r="C21" s="8">
        <v>19</v>
      </c>
      <c r="D21" s="8">
        <v>175</v>
      </c>
      <c r="E21" s="8">
        <v>161000380</v>
      </c>
      <c r="F21" s="8">
        <v>59</v>
      </c>
      <c r="G21" s="8">
        <v>3386.21</v>
      </c>
      <c r="H21" s="8">
        <v>389.79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305"/>
      <c r="Q21" s="8">
        <v>0</v>
      </c>
      <c r="R21" s="302">
        <f t="shared" si="0"/>
        <v>0</v>
      </c>
      <c r="S21" s="8">
        <f t="shared" si="1"/>
        <v>0</v>
      </c>
      <c r="T21" s="8">
        <f t="shared" si="2"/>
        <v>0</v>
      </c>
    </row>
    <row r="22" spans="1:20">
      <c r="A22" s="302">
        <v>176</v>
      </c>
      <c r="B22" s="8" t="s">
        <v>93</v>
      </c>
      <c r="C22" s="8">
        <v>20</v>
      </c>
      <c r="D22" s="8">
        <v>176</v>
      </c>
      <c r="E22" s="8">
        <v>161000381</v>
      </c>
      <c r="F22" s="8">
        <v>58</v>
      </c>
      <c r="G22" s="8">
        <v>3383.63</v>
      </c>
      <c r="H22" s="8">
        <v>327.37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305"/>
      <c r="Q22" s="8">
        <v>0</v>
      </c>
      <c r="R22" s="302">
        <f t="shared" si="0"/>
        <v>0</v>
      </c>
      <c r="S22" s="8">
        <f t="shared" si="1"/>
        <v>0</v>
      </c>
      <c r="T22" s="8">
        <f t="shared" si="2"/>
        <v>0</v>
      </c>
    </row>
    <row r="23" spans="1:20">
      <c r="A23" s="302">
        <v>177</v>
      </c>
      <c r="B23" s="8" t="s">
        <v>93</v>
      </c>
      <c r="C23" s="8">
        <v>21</v>
      </c>
      <c r="D23" s="8">
        <v>177</v>
      </c>
      <c r="E23" s="8">
        <v>161000382</v>
      </c>
      <c r="F23" s="8">
        <v>59</v>
      </c>
      <c r="G23" s="8">
        <v>3554.01</v>
      </c>
      <c r="H23" s="8">
        <v>221.99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305"/>
      <c r="Q23" s="8">
        <v>0</v>
      </c>
      <c r="R23" s="302">
        <f t="shared" si="0"/>
        <v>0</v>
      </c>
      <c r="S23" s="8">
        <f t="shared" si="1"/>
        <v>0</v>
      </c>
      <c r="T23" s="8">
        <f t="shared" si="2"/>
        <v>0</v>
      </c>
    </row>
    <row r="24" spans="1:20">
      <c r="A24" s="302">
        <v>178</v>
      </c>
      <c r="B24" s="8" t="s">
        <v>93</v>
      </c>
      <c r="C24" s="8">
        <v>22</v>
      </c>
      <c r="D24" s="8">
        <v>178</v>
      </c>
      <c r="E24" s="8">
        <v>141000022</v>
      </c>
      <c r="F24" s="8">
        <v>59</v>
      </c>
      <c r="G24" s="8">
        <v>3571.61</v>
      </c>
      <c r="H24" s="8">
        <v>206.38</v>
      </c>
      <c r="I24" s="8">
        <v>1.99</v>
      </c>
      <c r="J24" s="8">
        <v>1</v>
      </c>
      <c r="K24" s="8">
        <v>5000</v>
      </c>
      <c r="L24" s="8">
        <v>1</v>
      </c>
      <c r="M24" s="302">
        <v>8850</v>
      </c>
      <c r="N24" s="8">
        <v>0</v>
      </c>
      <c r="O24" s="305"/>
      <c r="P24" s="305"/>
      <c r="Q24" s="8">
        <v>0</v>
      </c>
      <c r="R24" s="302">
        <f t="shared" si="0"/>
        <v>13850</v>
      </c>
      <c r="S24" s="8">
        <f t="shared" si="1"/>
        <v>692.5</v>
      </c>
      <c r="T24" s="8">
        <f t="shared" si="2"/>
        <v>14542.5</v>
      </c>
    </row>
    <row r="25" spans="1:20">
      <c r="A25" s="302">
        <v>179</v>
      </c>
      <c r="B25" s="8" t="s">
        <v>93</v>
      </c>
      <c r="C25" s="8">
        <v>23</v>
      </c>
      <c r="D25" s="8">
        <v>179</v>
      </c>
      <c r="E25" s="8">
        <v>151000014</v>
      </c>
      <c r="F25" s="8">
        <v>58</v>
      </c>
      <c r="G25" s="8">
        <v>3385.82</v>
      </c>
      <c r="H25" s="8">
        <v>328.36</v>
      </c>
      <c r="I25" s="8">
        <v>2.1800000000000002</v>
      </c>
      <c r="J25" s="8">
        <v>1</v>
      </c>
      <c r="K25" s="8">
        <v>5000</v>
      </c>
      <c r="L25" s="8">
        <v>1</v>
      </c>
      <c r="M25" s="302">
        <v>8700</v>
      </c>
      <c r="N25" s="8">
        <v>0</v>
      </c>
      <c r="O25" s="305"/>
      <c r="P25" s="305"/>
      <c r="Q25" s="8">
        <v>0</v>
      </c>
      <c r="R25" s="302">
        <f t="shared" si="0"/>
        <v>13700</v>
      </c>
      <c r="S25" s="8">
        <f t="shared" si="1"/>
        <v>685</v>
      </c>
      <c r="T25" s="8">
        <f t="shared" si="2"/>
        <v>14385</v>
      </c>
    </row>
    <row r="26" spans="1:20">
      <c r="A26" s="302">
        <v>180</v>
      </c>
      <c r="B26" s="8" t="s">
        <v>94</v>
      </c>
      <c r="C26" s="8">
        <v>24</v>
      </c>
      <c r="D26" s="8">
        <v>180</v>
      </c>
      <c r="E26" s="8">
        <v>161000383</v>
      </c>
      <c r="F26" s="8">
        <v>58</v>
      </c>
      <c r="G26" s="146">
        <v>3528.43</v>
      </c>
      <c r="H26" s="8">
        <v>198.89</v>
      </c>
      <c r="I26" s="8">
        <v>16.32</v>
      </c>
      <c r="J26" s="8">
        <v>4</v>
      </c>
      <c r="K26" s="8">
        <v>20000</v>
      </c>
      <c r="L26" s="8">
        <v>1</v>
      </c>
      <c r="M26" s="302">
        <v>8700</v>
      </c>
      <c r="N26" s="8">
        <v>0</v>
      </c>
      <c r="O26" s="305"/>
      <c r="P26" s="305"/>
      <c r="Q26" s="8">
        <v>0</v>
      </c>
      <c r="R26" s="302">
        <f t="shared" si="0"/>
        <v>28700</v>
      </c>
      <c r="S26" s="8">
        <f t="shared" si="1"/>
        <v>1435</v>
      </c>
      <c r="T26" s="8">
        <f t="shared" si="2"/>
        <v>30135</v>
      </c>
    </row>
    <row r="27" spans="1:20">
      <c r="A27" s="302">
        <v>181</v>
      </c>
      <c r="B27" s="8" t="s">
        <v>94</v>
      </c>
      <c r="C27" s="8">
        <v>25</v>
      </c>
      <c r="D27" s="8">
        <v>181</v>
      </c>
      <c r="E27" s="8">
        <v>161000384</v>
      </c>
      <c r="F27" s="8">
        <v>58</v>
      </c>
      <c r="G27" s="8">
        <v>3525.42</v>
      </c>
      <c r="H27" s="8">
        <v>195.72</v>
      </c>
      <c r="I27" s="8">
        <v>9.14</v>
      </c>
      <c r="J27" s="8">
        <v>3</v>
      </c>
      <c r="K27" s="8">
        <v>15000</v>
      </c>
      <c r="L27" s="8">
        <v>1</v>
      </c>
      <c r="M27" s="302">
        <v>8700</v>
      </c>
      <c r="N27" s="8">
        <v>0</v>
      </c>
      <c r="O27" s="305"/>
      <c r="P27" s="305"/>
      <c r="Q27" s="8">
        <v>0</v>
      </c>
      <c r="R27" s="302">
        <f t="shared" si="0"/>
        <v>23700</v>
      </c>
      <c r="S27" s="8">
        <f t="shared" si="1"/>
        <v>1185</v>
      </c>
      <c r="T27" s="8">
        <f t="shared" si="2"/>
        <v>24885</v>
      </c>
    </row>
    <row r="28" spans="1:20">
      <c r="A28" s="302">
        <v>182</v>
      </c>
      <c r="B28" s="8" t="s">
        <v>94</v>
      </c>
      <c r="C28" s="8">
        <v>26</v>
      </c>
      <c r="D28" s="8">
        <v>182</v>
      </c>
      <c r="E28" s="8">
        <v>151000015</v>
      </c>
      <c r="F28" s="8">
        <v>59</v>
      </c>
      <c r="G28" s="8">
        <v>3615.21</v>
      </c>
      <c r="H28" s="8">
        <v>170.52</v>
      </c>
      <c r="I28" s="8">
        <v>9.73</v>
      </c>
      <c r="J28" s="8">
        <v>3</v>
      </c>
      <c r="K28" s="8">
        <v>15000</v>
      </c>
      <c r="L28" s="8">
        <v>1</v>
      </c>
      <c r="M28" s="302">
        <v>8850</v>
      </c>
      <c r="N28" s="8">
        <v>0</v>
      </c>
      <c r="O28" s="305"/>
      <c r="P28" s="305"/>
      <c r="Q28" s="8">
        <v>0</v>
      </c>
      <c r="R28" s="302">
        <f t="shared" si="0"/>
        <v>23850</v>
      </c>
      <c r="S28" s="8">
        <f t="shared" si="1"/>
        <v>1192.5</v>
      </c>
      <c r="T28" s="8">
        <f t="shared" si="2"/>
        <v>25042.5</v>
      </c>
    </row>
    <row r="29" spans="1:20">
      <c r="A29" s="302">
        <v>183</v>
      </c>
      <c r="B29" s="8" t="s">
        <v>94</v>
      </c>
      <c r="C29" s="8">
        <v>27</v>
      </c>
      <c r="D29" s="8">
        <v>183</v>
      </c>
      <c r="E29" s="8">
        <v>151000016</v>
      </c>
      <c r="F29" s="8">
        <v>59</v>
      </c>
      <c r="G29" s="8">
        <v>3421.02</v>
      </c>
      <c r="H29" s="8">
        <v>353.98</v>
      </c>
      <c r="I29" s="8">
        <v>0</v>
      </c>
      <c r="J29" s="8">
        <v>0</v>
      </c>
      <c r="K29" s="8">
        <v>0</v>
      </c>
      <c r="L29" s="8">
        <v>0</v>
      </c>
      <c r="M29" s="302">
        <v>0</v>
      </c>
      <c r="N29" s="8">
        <v>0</v>
      </c>
      <c r="O29" s="305"/>
      <c r="P29" s="305"/>
      <c r="Q29" s="8">
        <v>0</v>
      </c>
      <c r="R29" s="302">
        <f t="shared" si="0"/>
        <v>0</v>
      </c>
      <c r="S29" s="8">
        <f t="shared" si="1"/>
        <v>0</v>
      </c>
      <c r="T29" s="8">
        <f t="shared" si="2"/>
        <v>0</v>
      </c>
    </row>
    <row r="30" spans="1:20">
      <c r="A30" s="302">
        <v>184</v>
      </c>
      <c r="B30" s="8" t="s">
        <v>95</v>
      </c>
      <c r="C30" s="8">
        <v>28</v>
      </c>
      <c r="D30" s="8">
        <v>184</v>
      </c>
      <c r="E30" s="8">
        <v>141000023</v>
      </c>
      <c r="F30" s="8">
        <v>59</v>
      </c>
      <c r="G30" s="8">
        <v>3437.61</v>
      </c>
      <c r="H30" s="8">
        <v>338.39</v>
      </c>
      <c r="I30" s="8">
        <v>0</v>
      </c>
      <c r="J30" s="8">
        <v>0</v>
      </c>
      <c r="K30" s="8">
        <v>0</v>
      </c>
      <c r="L30" s="8">
        <v>0</v>
      </c>
      <c r="M30" s="302">
        <v>0</v>
      </c>
      <c r="N30" s="8">
        <v>0</v>
      </c>
      <c r="O30" s="305"/>
      <c r="P30" s="305"/>
      <c r="Q30" s="8">
        <v>0</v>
      </c>
      <c r="R30" s="302">
        <f t="shared" si="0"/>
        <v>0</v>
      </c>
      <c r="S30" s="8">
        <f t="shared" si="1"/>
        <v>0</v>
      </c>
      <c r="T30" s="8">
        <f t="shared" si="2"/>
        <v>0</v>
      </c>
    </row>
    <row r="31" spans="1:20">
      <c r="A31" s="302">
        <v>185</v>
      </c>
      <c r="B31" s="8" t="s">
        <v>95</v>
      </c>
      <c r="C31" s="8">
        <v>29</v>
      </c>
      <c r="D31" s="8">
        <v>185</v>
      </c>
      <c r="E31" s="8">
        <v>141000024</v>
      </c>
      <c r="F31" s="8">
        <v>59</v>
      </c>
      <c r="G31" s="8">
        <v>3490.11</v>
      </c>
      <c r="H31" s="8">
        <v>289.18</v>
      </c>
      <c r="I31" s="8">
        <v>3.29</v>
      </c>
      <c r="J31" s="8">
        <v>1</v>
      </c>
      <c r="K31" s="8">
        <v>5000</v>
      </c>
      <c r="L31" s="8">
        <v>1</v>
      </c>
      <c r="M31" s="302">
        <v>8850</v>
      </c>
      <c r="N31" s="8">
        <v>0</v>
      </c>
      <c r="O31" s="305"/>
      <c r="P31" s="305"/>
      <c r="Q31" s="8">
        <v>0</v>
      </c>
      <c r="R31" s="302">
        <f t="shared" si="0"/>
        <v>13850</v>
      </c>
      <c r="S31" s="8">
        <f t="shared" si="1"/>
        <v>692.5</v>
      </c>
      <c r="T31" s="8">
        <f t="shared" si="2"/>
        <v>14542.5</v>
      </c>
    </row>
    <row r="32" spans="1:20">
      <c r="A32" s="302">
        <v>186</v>
      </c>
      <c r="B32" s="8" t="s">
        <v>96</v>
      </c>
      <c r="C32" s="8">
        <v>30</v>
      </c>
      <c r="D32" s="8">
        <v>186</v>
      </c>
      <c r="E32" s="8">
        <v>161000385</v>
      </c>
      <c r="F32" s="8">
        <v>59</v>
      </c>
      <c r="G32" s="8">
        <v>3396.61</v>
      </c>
      <c r="H32" s="8">
        <v>379.39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302">
        <f t="shared" si="0"/>
        <v>0</v>
      </c>
      <c r="S32" s="8">
        <f t="shared" si="1"/>
        <v>0</v>
      </c>
      <c r="T32" s="8">
        <f t="shared" si="2"/>
        <v>0</v>
      </c>
    </row>
    <row r="33" spans="1:20">
      <c r="A33" s="302">
        <v>187</v>
      </c>
      <c r="B33" s="8" t="s">
        <v>96</v>
      </c>
      <c r="C33" s="8">
        <v>31</v>
      </c>
      <c r="D33" s="8">
        <v>187</v>
      </c>
      <c r="E33" s="8">
        <v>161000386</v>
      </c>
      <c r="F33" s="8">
        <v>59</v>
      </c>
      <c r="G33" s="8">
        <v>3508.61</v>
      </c>
      <c r="H33" s="8">
        <v>268.38</v>
      </c>
      <c r="I33" s="8">
        <v>0.99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302">
        <f t="shared" si="0"/>
        <v>0</v>
      </c>
      <c r="S33" s="8">
        <f t="shared" si="1"/>
        <v>0</v>
      </c>
      <c r="T33" s="8">
        <f t="shared" si="2"/>
        <v>0</v>
      </c>
    </row>
    <row r="34" spans="1:20">
      <c r="A34" s="302">
        <v>188</v>
      </c>
      <c r="B34" s="8" t="s">
        <v>96</v>
      </c>
      <c r="C34" s="8">
        <v>32</v>
      </c>
      <c r="D34" s="8">
        <v>188</v>
      </c>
      <c r="E34" s="8">
        <v>161000387</v>
      </c>
      <c r="F34" s="8">
        <v>58</v>
      </c>
      <c r="G34" s="8">
        <v>3423.22</v>
      </c>
      <c r="H34" s="8">
        <v>292.56</v>
      </c>
      <c r="I34" s="8">
        <v>3.79</v>
      </c>
      <c r="J34" s="8">
        <v>1</v>
      </c>
      <c r="K34" s="8">
        <v>5000</v>
      </c>
      <c r="L34" s="8">
        <v>1</v>
      </c>
      <c r="M34" s="302">
        <v>8700</v>
      </c>
      <c r="N34" s="8">
        <v>0</v>
      </c>
      <c r="O34" s="305"/>
      <c r="P34" s="305"/>
      <c r="Q34" s="8">
        <v>0</v>
      </c>
      <c r="R34" s="302">
        <f t="shared" si="0"/>
        <v>13700</v>
      </c>
      <c r="S34" s="8">
        <f t="shared" si="1"/>
        <v>685</v>
      </c>
      <c r="T34" s="8">
        <f t="shared" si="2"/>
        <v>14385</v>
      </c>
    </row>
    <row r="35" spans="1:20">
      <c r="A35" s="302">
        <v>189</v>
      </c>
      <c r="B35" s="8" t="s">
        <v>97</v>
      </c>
      <c r="C35" s="8">
        <v>33</v>
      </c>
      <c r="D35" s="8">
        <v>189</v>
      </c>
      <c r="E35" s="8">
        <v>141000025</v>
      </c>
      <c r="F35" s="8">
        <v>58</v>
      </c>
      <c r="G35" s="8">
        <v>3456.41</v>
      </c>
      <c r="H35" s="8">
        <v>319.58999999999997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302">
        <f t="shared" si="0"/>
        <v>0</v>
      </c>
      <c r="S35" s="8">
        <f t="shared" si="1"/>
        <v>0</v>
      </c>
      <c r="T35" s="8">
        <f t="shared" si="2"/>
        <v>0</v>
      </c>
    </row>
    <row r="36" spans="1:20">
      <c r="A36" s="302">
        <v>190</v>
      </c>
      <c r="B36" s="8" t="s">
        <v>98</v>
      </c>
      <c r="C36" s="8">
        <v>34</v>
      </c>
      <c r="D36" s="8">
        <v>190</v>
      </c>
      <c r="E36" s="8">
        <v>151000017</v>
      </c>
      <c r="F36" s="8">
        <v>59</v>
      </c>
      <c r="G36" s="8">
        <v>3501.81</v>
      </c>
      <c r="H36" s="8">
        <v>274.77</v>
      </c>
      <c r="I36" s="8">
        <v>0.57999999999999996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302">
        <f t="shared" si="0"/>
        <v>0</v>
      </c>
      <c r="S36" s="8">
        <f t="shared" si="1"/>
        <v>0</v>
      </c>
      <c r="T36" s="8">
        <f t="shared" si="2"/>
        <v>0</v>
      </c>
    </row>
    <row r="37" spans="1:20">
      <c r="A37" s="302">
        <v>191</v>
      </c>
      <c r="B37" s="8" t="s">
        <v>99</v>
      </c>
      <c r="C37" s="8">
        <v>35</v>
      </c>
      <c r="D37" s="8">
        <v>191</v>
      </c>
      <c r="E37" s="8">
        <v>161000388</v>
      </c>
      <c r="F37" s="8">
        <v>59</v>
      </c>
      <c r="G37" s="8">
        <v>3456.41</v>
      </c>
      <c r="H37" s="8">
        <v>319.58999999999997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302">
        <f t="shared" ref="R37:R100" si="3">K37+M37+Q37</f>
        <v>0</v>
      </c>
      <c r="S37" s="8">
        <f t="shared" si="1"/>
        <v>0</v>
      </c>
      <c r="T37" s="8">
        <f t="shared" si="2"/>
        <v>0</v>
      </c>
    </row>
    <row r="38" spans="1:20">
      <c r="A38" s="302">
        <v>192</v>
      </c>
      <c r="B38" s="8" t="s">
        <v>99</v>
      </c>
      <c r="C38" s="8">
        <v>36</v>
      </c>
      <c r="D38" s="8">
        <v>192</v>
      </c>
      <c r="E38" s="8">
        <v>141000026</v>
      </c>
      <c r="F38" s="8">
        <v>59</v>
      </c>
      <c r="G38" s="146">
        <v>3501.61</v>
      </c>
      <c r="H38" s="8">
        <v>279.36</v>
      </c>
      <c r="I38" s="8">
        <v>4.97</v>
      </c>
      <c r="J38" s="8">
        <v>1</v>
      </c>
      <c r="K38" s="8">
        <v>5000</v>
      </c>
      <c r="L38" s="8">
        <v>1</v>
      </c>
      <c r="M38" s="302">
        <v>8850</v>
      </c>
      <c r="N38" s="8">
        <v>0</v>
      </c>
      <c r="O38" s="305"/>
      <c r="P38" s="305"/>
      <c r="Q38" s="8">
        <v>0</v>
      </c>
      <c r="R38" s="302">
        <f t="shared" si="3"/>
        <v>13850</v>
      </c>
      <c r="S38" s="8">
        <f t="shared" si="1"/>
        <v>692.5</v>
      </c>
      <c r="T38" s="8">
        <f t="shared" si="2"/>
        <v>14542.5</v>
      </c>
    </row>
    <row r="39" spans="1:20">
      <c r="A39" s="302">
        <v>193</v>
      </c>
      <c r="B39" s="8" t="s">
        <v>100</v>
      </c>
      <c r="C39" s="8">
        <v>37</v>
      </c>
      <c r="D39" s="8">
        <v>193</v>
      </c>
      <c r="E39" s="8">
        <v>161000389</v>
      </c>
      <c r="F39" s="8">
        <v>59</v>
      </c>
      <c r="G39" s="8">
        <v>3587.22</v>
      </c>
      <c r="H39" s="8">
        <v>198.14</v>
      </c>
      <c r="I39" s="8">
        <v>10.36</v>
      </c>
      <c r="J39" s="8">
        <v>1</v>
      </c>
      <c r="K39" s="8">
        <v>5000</v>
      </c>
      <c r="L39" s="8">
        <v>1</v>
      </c>
      <c r="M39" s="302">
        <v>8850</v>
      </c>
      <c r="N39" s="8">
        <v>0</v>
      </c>
      <c r="O39" s="305"/>
      <c r="P39" s="305"/>
      <c r="Q39" s="8">
        <v>0</v>
      </c>
      <c r="R39" s="302">
        <f t="shared" si="3"/>
        <v>13850</v>
      </c>
      <c r="S39" s="8">
        <f t="shared" si="1"/>
        <v>692.5</v>
      </c>
      <c r="T39" s="8">
        <f t="shared" si="2"/>
        <v>14542.5</v>
      </c>
    </row>
    <row r="40" spans="1:20">
      <c r="A40" s="302">
        <v>194</v>
      </c>
      <c r="B40" s="8" t="s">
        <v>100</v>
      </c>
      <c r="C40" s="8">
        <v>38</v>
      </c>
      <c r="D40" s="8">
        <v>194</v>
      </c>
      <c r="E40" s="8">
        <v>141000027</v>
      </c>
      <c r="F40" s="8">
        <v>56</v>
      </c>
      <c r="G40" s="8">
        <v>3560.24</v>
      </c>
      <c r="H40" s="8">
        <v>72.599999999999994</v>
      </c>
      <c r="I40" s="8">
        <v>48.84</v>
      </c>
      <c r="J40" s="8">
        <v>15</v>
      </c>
      <c r="K40" s="8">
        <v>75000</v>
      </c>
      <c r="L40" s="8">
        <v>2</v>
      </c>
      <c r="M40" s="302">
        <v>16800</v>
      </c>
      <c r="N40" s="8">
        <v>0</v>
      </c>
      <c r="O40" s="305"/>
      <c r="P40" s="305"/>
      <c r="Q40" s="8">
        <v>0</v>
      </c>
      <c r="R40" s="302">
        <f t="shared" si="3"/>
        <v>91800</v>
      </c>
      <c r="S40" s="8">
        <f t="shared" si="1"/>
        <v>4590</v>
      </c>
      <c r="T40" s="8">
        <f t="shared" si="2"/>
        <v>96390</v>
      </c>
    </row>
    <row r="41" spans="1:20">
      <c r="A41" s="302">
        <v>195</v>
      </c>
      <c r="B41" s="8" t="s">
        <v>100</v>
      </c>
      <c r="C41" s="8">
        <v>39</v>
      </c>
      <c r="D41" s="8">
        <v>195</v>
      </c>
      <c r="E41" s="8">
        <v>161000390</v>
      </c>
      <c r="F41" s="8">
        <v>58</v>
      </c>
      <c r="G41" s="8">
        <v>3478.21</v>
      </c>
      <c r="H41" s="8">
        <v>299.77999999999997</v>
      </c>
      <c r="I41" s="8">
        <v>1.99</v>
      </c>
      <c r="J41" s="8">
        <v>1</v>
      </c>
      <c r="K41" s="8">
        <v>5000</v>
      </c>
      <c r="L41" s="8">
        <v>1</v>
      </c>
      <c r="M41" s="302">
        <v>8850</v>
      </c>
      <c r="N41" s="8">
        <v>0</v>
      </c>
      <c r="O41" s="305"/>
      <c r="P41" s="305"/>
      <c r="Q41" s="8">
        <v>0</v>
      </c>
      <c r="R41" s="302">
        <f t="shared" si="3"/>
        <v>13850</v>
      </c>
      <c r="S41" s="8">
        <f t="shared" si="1"/>
        <v>692.5</v>
      </c>
      <c r="T41" s="8">
        <f t="shared" si="2"/>
        <v>14542.5</v>
      </c>
    </row>
    <row r="42" spans="1:20">
      <c r="A42" s="302">
        <v>196</v>
      </c>
      <c r="B42" s="8" t="s">
        <v>101</v>
      </c>
      <c r="C42" s="8">
        <v>40</v>
      </c>
      <c r="D42" s="8">
        <v>196</v>
      </c>
      <c r="E42" s="8">
        <v>151000018</v>
      </c>
      <c r="F42" s="8">
        <v>56</v>
      </c>
      <c r="G42" s="8">
        <v>3305.04</v>
      </c>
      <c r="H42" s="8">
        <v>282.33</v>
      </c>
      <c r="I42" s="8">
        <v>3.37</v>
      </c>
      <c r="J42" s="8">
        <v>1</v>
      </c>
      <c r="K42" s="8">
        <v>5000</v>
      </c>
      <c r="L42" s="8">
        <v>1</v>
      </c>
      <c r="M42" s="302">
        <v>8400</v>
      </c>
      <c r="N42" s="8">
        <v>0</v>
      </c>
      <c r="O42" s="305"/>
      <c r="P42" s="305"/>
      <c r="Q42" s="8">
        <v>0</v>
      </c>
      <c r="R42" s="302">
        <f t="shared" si="3"/>
        <v>13400</v>
      </c>
      <c r="S42" s="8">
        <f t="shared" si="1"/>
        <v>670</v>
      </c>
      <c r="T42" s="8">
        <f t="shared" si="2"/>
        <v>14070</v>
      </c>
    </row>
    <row r="43" spans="1:20">
      <c r="A43" s="302">
        <v>197</v>
      </c>
      <c r="B43" s="8" t="s">
        <v>101</v>
      </c>
      <c r="C43" s="8">
        <v>41</v>
      </c>
      <c r="D43" s="8">
        <v>197</v>
      </c>
      <c r="E43" s="8">
        <v>161000391</v>
      </c>
      <c r="F43" s="8">
        <v>59</v>
      </c>
      <c r="G43" s="8">
        <v>3562.82</v>
      </c>
      <c r="H43" s="8">
        <v>213.96</v>
      </c>
      <c r="I43" s="8">
        <v>0.78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302">
        <f t="shared" si="3"/>
        <v>0</v>
      </c>
      <c r="S43" s="8">
        <f t="shared" si="1"/>
        <v>0</v>
      </c>
      <c r="T43" s="8">
        <f t="shared" si="2"/>
        <v>0</v>
      </c>
    </row>
    <row r="44" spans="1:20">
      <c r="A44" s="302">
        <v>198</v>
      </c>
      <c r="B44" s="8" t="s">
        <v>101</v>
      </c>
      <c r="C44" s="8">
        <v>42</v>
      </c>
      <c r="D44" s="8">
        <v>198</v>
      </c>
      <c r="E44" s="8">
        <v>161000392</v>
      </c>
      <c r="F44" s="8">
        <v>59</v>
      </c>
      <c r="G44" s="8">
        <v>3495.41</v>
      </c>
      <c r="H44" s="8">
        <v>280.98</v>
      </c>
      <c r="I44" s="8">
        <v>0.39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302">
        <f t="shared" si="3"/>
        <v>0</v>
      </c>
      <c r="S44" s="8">
        <f t="shared" si="1"/>
        <v>0</v>
      </c>
      <c r="T44" s="8">
        <f t="shared" si="2"/>
        <v>0</v>
      </c>
    </row>
    <row r="45" spans="1:20">
      <c r="A45" s="302">
        <v>199</v>
      </c>
      <c r="B45" s="8" t="s">
        <v>102</v>
      </c>
      <c r="C45" s="8">
        <v>43</v>
      </c>
      <c r="D45" s="8">
        <v>199</v>
      </c>
      <c r="E45" s="8">
        <v>161000393</v>
      </c>
      <c r="F45" s="8">
        <v>59</v>
      </c>
      <c r="G45" s="8">
        <v>3481.61</v>
      </c>
      <c r="H45" s="8">
        <v>296.77</v>
      </c>
      <c r="I45" s="8">
        <v>2.38</v>
      </c>
      <c r="J45" s="8">
        <v>1</v>
      </c>
      <c r="K45" s="8">
        <v>5000</v>
      </c>
      <c r="L45" s="8">
        <v>1</v>
      </c>
      <c r="M45" s="302">
        <v>8850</v>
      </c>
      <c r="N45" s="8">
        <v>0</v>
      </c>
      <c r="O45" s="305"/>
      <c r="P45" s="305"/>
      <c r="Q45" s="8">
        <v>0</v>
      </c>
      <c r="R45" s="302">
        <f t="shared" si="3"/>
        <v>13850</v>
      </c>
      <c r="S45" s="8">
        <f t="shared" si="1"/>
        <v>692.5</v>
      </c>
      <c r="T45" s="8">
        <f t="shared" si="2"/>
        <v>14542.5</v>
      </c>
    </row>
    <row r="46" spans="1:20">
      <c r="A46" s="302">
        <v>200</v>
      </c>
      <c r="B46" s="8" t="s">
        <v>102</v>
      </c>
      <c r="C46" s="8">
        <v>44</v>
      </c>
      <c r="D46" s="8">
        <v>200</v>
      </c>
      <c r="E46" s="8">
        <v>161000394</v>
      </c>
      <c r="F46" s="8">
        <v>57</v>
      </c>
      <c r="G46" s="8">
        <v>3434.43</v>
      </c>
      <c r="H46" s="8">
        <v>213.76</v>
      </c>
      <c r="I46" s="8">
        <v>0.19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302">
        <f t="shared" si="3"/>
        <v>0</v>
      </c>
      <c r="S46" s="8">
        <f t="shared" si="1"/>
        <v>0</v>
      </c>
      <c r="T46" s="8">
        <f t="shared" si="2"/>
        <v>0</v>
      </c>
    </row>
    <row r="47" spans="1:20">
      <c r="A47" s="302">
        <v>201</v>
      </c>
      <c r="B47" s="8" t="s">
        <v>102</v>
      </c>
      <c r="C47" s="8">
        <v>45</v>
      </c>
      <c r="D47" s="8">
        <v>201</v>
      </c>
      <c r="E47" s="8">
        <v>141000028</v>
      </c>
      <c r="F47" s="8">
        <v>56</v>
      </c>
      <c r="G47" s="8">
        <v>3370.44</v>
      </c>
      <c r="H47" s="8">
        <v>213.56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302">
        <f t="shared" si="3"/>
        <v>0</v>
      </c>
      <c r="S47" s="8">
        <f t="shared" si="1"/>
        <v>0</v>
      </c>
      <c r="T47" s="8">
        <f t="shared" si="2"/>
        <v>0</v>
      </c>
    </row>
    <row r="48" spans="1:20">
      <c r="A48" s="302">
        <v>202</v>
      </c>
      <c r="B48" s="8" t="s">
        <v>102</v>
      </c>
      <c r="C48" s="8">
        <v>46</v>
      </c>
      <c r="D48" s="8">
        <v>202</v>
      </c>
      <c r="E48" s="8">
        <v>151000019</v>
      </c>
      <c r="F48" s="8">
        <v>58</v>
      </c>
      <c r="G48" s="8">
        <v>3511.83</v>
      </c>
      <c r="H48" s="8">
        <v>199.37</v>
      </c>
      <c r="I48" s="8">
        <v>0.2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302">
        <f t="shared" si="3"/>
        <v>0</v>
      </c>
      <c r="S48" s="8">
        <f t="shared" si="1"/>
        <v>0</v>
      </c>
      <c r="T48" s="8">
        <f t="shared" si="2"/>
        <v>0</v>
      </c>
    </row>
    <row r="49" spans="1:20">
      <c r="A49" s="302">
        <v>203</v>
      </c>
      <c r="B49" s="8" t="s">
        <v>102</v>
      </c>
      <c r="C49" s="8">
        <v>47</v>
      </c>
      <c r="D49" s="8">
        <v>203</v>
      </c>
      <c r="E49" s="8">
        <v>151000020</v>
      </c>
      <c r="F49" s="8">
        <v>57</v>
      </c>
      <c r="G49" s="8">
        <v>3385.63</v>
      </c>
      <c r="H49" s="8">
        <v>262.95999999999998</v>
      </c>
      <c r="I49" s="8">
        <v>0.59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302">
        <f t="shared" si="3"/>
        <v>0</v>
      </c>
      <c r="S49" s="8">
        <f t="shared" si="1"/>
        <v>0</v>
      </c>
      <c r="T49" s="8">
        <f t="shared" si="2"/>
        <v>0</v>
      </c>
    </row>
    <row r="50" spans="1:20">
      <c r="A50" s="302">
        <v>204</v>
      </c>
      <c r="B50" s="8" t="s">
        <v>103</v>
      </c>
      <c r="C50" s="8">
        <v>48</v>
      </c>
      <c r="D50" s="8">
        <v>204</v>
      </c>
      <c r="E50" s="8">
        <v>151000021</v>
      </c>
      <c r="F50" s="8">
        <v>56</v>
      </c>
      <c r="G50" s="8">
        <v>3361.24</v>
      </c>
      <c r="H50" s="8">
        <v>223.55</v>
      </c>
      <c r="I50" s="8">
        <v>0.79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302">
        <f t="shared" si="3"/>
        <v>0</v>
      </c>
      <c r="S50" s="8">
        <f t="shared" si="1"/>
        <v>0</v>
      </c>
      <c r="T50" s="8">
        <f t="shared" si="2"/>
        <v>0</v>
      </c>
    </row>
    <row r="51" spans="1:20">
      <c r="A51" s="302">
        <v>205</v>
      </c>
      <c r="B51" s="8" t="s">
        <v>103</v>
      </c>
      <c r="C51" s="8">
        <v>49</v>
      </c>
      <c r="D51" s="8">
        <v>205</v>
      </c>
      <c r="E51" s="8">
        <v>161000395</v>
      </c>
      <c r="F51" s="8">
        <v>59</v>
      </c>
      <c r="G51" s="8">
        <v>3534.41</v>
      </c>
      <c r="H51" s="8">
        <v>241.59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302">
        <f t="shared" si="3"/>
        <v>0</v>
      </c>
      <c r="S51" s="8">
        <f t="shared" si="1"/>
        <v>0</v>
      </c>
      <c r="T51" s="8">
        <f t="shared" si="2"/>
        <v>0</v>
      </c>
    </row>
    <row r="52" spans="1:20">
      <c r="A52" s="302">
        <v>206</v>
      </c>
      <c r="B52" s="8" t="s">
        <v>103</v>
      </c>
      <c r="C52" s="8">
        <v>50</v>
      </c>
      <c r="D52" s="8">
        <v>206</v>
      </c>
      <c r="E52" s="8">
        <v>161000396</v>
      </c>
      <c r="F52" s="8">
        <v>59</v>
      </c>
      <c r="G52" s="8">
        <v>3490.62</v>
      </c>
      <c r="H52" s="8">
        <v>285.38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302">
        <f t="shared" si="3"/>
        <v>0</v>
      </c>
      <c r="S52" s="8">
        <f t="shared" si="1"/>
        <v>0</v>
      </c>
      <c r="T52" s="8">
        <f t="shared" si="2"/>
        <v>0</v>
      </c>
    </row>
    <row r="53" spans="1:20">
      <c r="A53" s="302">
        <v>207</v>
      </c>
      <c r="B53" s="8" t="s">
        <v>103</v>
      </c>
      <c r="C53" s="8">
        <v>51</v>
      </c>
      <c r="D53" s="8">
        <v>207</v>
      </c>
      <c r="E53" s="8">
        <v>161000397</v>
      </c>
      <c r="F53" s="8">
        <v>58</v>
      </c>
      <c r="G53" s="8">
        <v>3457.22</v>
      </c>
      <c r="H53" s="8">
        <v>258.77999999999997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302">
        <f t="shared" si="3"/>
        <v>0</v>
      </c>
      <c r="S53" s="8">
        <f t="shared" si="1"/>
        <v>0</v>
      </c>
      <c r="T53" s="8">
        <f t="shared" si="2"/>
        <v>0</v>
      </c>
    </row>
    <row r="54" spans="1:20">
      <c r="A54" s="302">
        <v>208</v>
      </c>
      <c r="B54" s="8" t="s">
        <v>103</v>
      </c>
      <c r="C54" s="8">
        <v>52</v>
      </c>
      <c r="D54" s="8">
        <v>208</v>
      </c>
      <c r="E54" s="8">
        <v>161000398</v>
      </c>
      <c r="F54" s="8">
        <v>59</v>
      </c>
      <c r="G54" s="8">
        <v>3479.01</v>
      </c>
      <c r="H54" s="8">
        <v>296.99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302">
        <f t="shared" si="3"/>
        <v>0</v>
      </c>
      <c r="S54" s="8">
        <f t="shared" si="1"/>
        <v>0</v>
      </c>
      <c r="T54" s="8">
        <f t="shared" si="2"/>
        <v>0</v>
      </c>
    </row>
    <row r="55" spans="1:20">
      <c r="A55" s="302">
        <v>209</v>
      </c>
      <c r="B55" s="8" t="s">
        <v>104</v>
      </c>
      <c r="C55" s="8">
        <v>53</v>
      </c>
      <c r="D55" s="8">
        <v>209</v>
      </c>
      <c r="E55" s="8">
        <v>161000399</v>
      </c>
      <c r="F55" s="8">
        <v>59</v>
      </c>
      <c r="G55" s="8">
        <v>3443.43</v>
      </c>
      <c r="H55" s="8">
        <v>269.95</v>
      </c>
      <c r="I55" s="8">
        <v>2.38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302">
        <f t="shared" si="3"/>
        <v>0</v>
      </c>
      <c r="S55" s="8">
        <f t="shared" si="1"/>
        <v>0</v>
      </c>
      <c r="T55" s="8">
        <f t="shared" si="2"/>
        <v>0</v>
      </c>
    </row>
    <row r="56" spans="1:20">
      <c r="A56" s="302">
        <v>210</v>
      </c>
      <c r="B56" s="8" t="s">
        <v>104</v>
      </c>
      <c r="C56" s="8">
        <v>54</v>
      </c>
      <c r="D56" s="8">
        <v>210</v>
      </c>
      <c r="E56" s="8">
        <v>141000029</v>
      </c>
      <c r="F56" s="8">
        <v>59</v>
      </c>
      <c r="G56" s="8">
        <v>3390.43</v>
      </c>
      <c r="H56" s="8">
        <v>257.57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302">
        <f t="shared" si="3"/>
        <v>0</v>
      </c>
      <c r="S56" s="8">
        <f t="shared" si="1"/>
        <v>0</v>
      </c>
      <c r="T56" s="8">
        <f t="shared" si="2"/>
        <v>0</v>
      </c>
    </row>
    <row r="57" spans="1:20">
      <c r="A57" s="302">
        <v>211</v>
      </c>
      <c r="B57" s="8" t="s">
        <v>104</v>
      </c>
      <c r="C57" s="8">
        <v>55</v>
      </c>
      <c r="D57" s="8">
        <v>211</v>
      </c>
      <c r="E57" s="8">
        <v>161000400</v>
      </c>
      <c r="F57" s="8">
        <v>59</v>
      </c>
      <c r="G57" s="8">
        <v>3463.84</v>
      </c>
      <c r="H57" s="8">
        <v>250.34</v>
      </c>
      <c r="I57" s="8">
        <v>0.19</v>
      </c>
      <c r="J57" s="8">
        <v>1</v>
      </c>
      <c r="K57" s="8">
        <v>5000</v>
      </c>
      <c r="L57" s="8">
        <v>1</v>
      </c>
      <c r="M57" s="302">
        <v>8700</v>
      </c>
      <c r="N57" s="8">
        <v>0</v>
      </c>
      <c r="O57" s="305"/>
      <c r="P57" s="305"/>
      <c r="Q57" s="8">
        <v>0</v>
      </c>
      <c r="R57" s="302">
        <f t="shared" si="3"/>
        <v>13700</v>
      </c>
      <c r="S57" s="8">
        <f t="shared" si="1"/>
        <v>685</v>
      </c>
      <c r="T57" s="8">
        <f t="shared" si="2"/>
        <v>14385</v>
      </c>
    </row>
    <row r="58" spans="1:20">
      <c r="A58" s="302">
        <v>212</v>
      </c>
      <c r="B58" s="8" t="s">
        <v>105</v>
      </c>
      <c r="C58" s="8">
        <v>56</v>
      </c>
      <c r="D58" s="8">
        <v>212</v>
      </c>
      <c r="E58" s="8">
        <v>161000401</v>
      </c>
      <c r="F58" s="8">
        <v>59</v>
      </c>
      <c r="G58" s="8">
        <v>3518.61</v>
      </c>
      <c r="H58" s="8">
        <v>257.39</v>
      </c>
      <c r="I58" s="8">
        <v>0</v>
      </c>
      <c r="J58" s="8">
        <v>0</v>
      </c>
      <c r="K58" s="8">
        <v>0</v>
      </c>
      <c r="L58" s="8">
        <v>0</v>
      </c>
      <c r="M58" s="302">
        <v>0</v>
      </c>
      <c r="N58" s="8">
        <v>9</v>
      </c>
      <c r="O58" s="305"/>
      <c r="P58" s="305"/>
      <c r="Q58" s="8">
        <v>79650</v>
      </c>
      <c r="R58" s="302">
        <f t="shared" si="3"/>
        <v>79650</v>
      </c>
      <c r="S58" s="8">
        <f t="shared" si="1"/>
        <v>3982.5</v>
      </c>
      <c r="T58" s="8">
        <f t="shared" si="2"/>
        <v>83632.5</v>
      </c>
    </row>
    <row r="59" spans="1:20">
      <c r="A59" s="302">
        <v>213</v>
      </c>
      <c r="B59" s="8" t="s">
        <v>105</v>
      </c>
      <c r="C59" s="8">
        <v>57</v>
      </c>
      <c r="D59" s="8">
        <v>213</v>
      </c>
      <c r="E59" s="8">
        <v>161000402</v>
      </c>
      <c r="F59" s="8">
        <v>58</v>
      </c>
      <c r="G59" s="8">
        <v>3408.82</v>
      </c>
      <c r="H59" s="8">
        <v>303.18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302">
        <f t="shared" si="3"/>
        <v>0</v>
      </c>
      <c r="S59" s="8">
        <f t="shared" si="1"/>
        <v>0</v>
      </c>
      <c r="T59" s="8">
        <f t="shared" si="2"/>
        <v>0</v>
      </c>
    </row>
    <row r="60" spans="1:20">
      <c r="A60" s="302">
        <v>214</v>
      </c>
      <c r="B60" s="8" t="s">
        <v>106</v>
      </c>
      <c r="C60" s="8">
        <v>58</v>
      </c>
      <c r="D60" s="8">
        <v>214</v>
      </c>
      <c r="E60" s="8">
        <v>141000030</v>
      </c>
      <c r="F60" s="8">
        <v>59</v>
      </c>
      <c r="G60" s="8">
        <v>3547.02</v>
      </c>
      <c r="H60" s="8">
        <v>227.98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302">
        <f t="shared" si="3"/>
        <v>0</v>
      </c>
      <c r="S60" s="8">
        <f t="shared" si="1"/>
        <v>0</v>
      </c>
      <c r="T60" s="8">
        <f t="shared" si="2"/>
        <v>0</v>
      </c>
    </row>
    <row r="61" spans="1:20">
      <c r="A61" s="302">
        <v>215</v>
      </c>
      <c r="B61" s="8" t="s">
        <v>106</v>
      </c>
      <c r="C61" s="8">
        <v>59</v>
      </c>
      <c r="D61" s="8">
        <v>215</v>
      </c>
      <c r="E61" s="8">
        <v>161000403</v>
      </c>
      <c r="F61" s="8">
        <v>58</v>
      </c>
      <c r="G61" s="8">
        <v>3490.82</v>
      </c>
      <c r="H61" s="8">
        <v>222.16</v>
      </c>
      <c r="I61" s="8">
        <v>0.98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302">
        <f t="shared" si="3"/>
        <v>0</v>
      </c>
      <c r="S61" s="8">
        <f t="shared" si="1"/>
        <v>0</v>
      </c>
      <c r="T61" s="8">
        <f t="shared" si="2"/>
        <v>0</v>
      </c>
    </row>
    <row r="62" spans="1:20">
      <c r="A62" s="302">
        <v>216</v>
      </c>
      <c r="B62" s="8" t="s">
        <v>106</v>
      </c>
      <c r="C62" s="8">
        <v>60</v>
      </c>
      <c r="D62" s="8">
        <v>216</v>
      </c>
      <c r="E62" s="8">
        <v>161000404</v>
      </c>
      <c r="F62" s="8">
        <v>58</v>
      </c>
      <c r="G62" s="8">
        <v>3531.63</v>
      </c>
      <c r="H62" s="8">
        <v>122.89</v>
      </c>
      <c r="I62" s="8">
        <v>6.52</v>
      </c>
      <c r="J62" s="8">
        <v>1</v>
      </c>
      <c r="K62" s="8">
        <v>5000</v>
      </c>
      <c r="L62" s="8">
        <v>1</v>
      </c>
      <c r="M62" s="302">
        <v>8550</v>
      </c>
      <c r="N62" s="8">
        <v>0</v>
      </c>
      <c r="O62" s="305"/>
      <c r="P62" s="305"/>
      <c r="Q62" s="8">
        <v>0</v>
      </c>
      <c r="R62" s="302">
        <f t="shared" si="3"/>
        <v>13550</v>
      </c>
      <c r="S62" s="8">
        <f t="shared" si="1"/>
        <v>677.5</v>
      </c>
      <c r="T62" s="8">
        <f t="shared" si="2"/>
        <v>14227.5</v>
      </c>
    </row>
    <row r="63" spans="1:20">
      <c r="A63" s="302">
        <v>217</v>
      </c>
      <c r="B63" s="8" t="s">
        <v>107</v>
      </c>
      <c r="C63" s="8">
        <v>61</v>
      </c>
      <c r="D63" s="8">
        <v>217</v>
      </c>
      <c r="E63" s="8">
        <v>161000405</v>
      </c>
      <c r="F63" s="8">
        <v>58</v>
      </c>
      <c r="G63" s="8">
        <v>3515.64</v>
      </c>
      <c r="H63" s="8">
        <v>204.09</v>
      </c>
      <c r="I63" s="8">
        <v>8.73</v>
      </c>
      <c r="J63" s="8">
        <v>2</v>
      </c>
      <c r="K63" s="8">
        <v>10000</v>
      </c>
      <c r="L63" s="8">
        <v>1</v>
      </c>
      <c r="M63" s="302">
        <v>8700</v>
      </c>
      <c r="N63" s="8">
        <v>0</v>
      </c>
      <c r="O63" s="305"/>
      <c r="P63" s="305"/>
      <c r="Q63" s="8">
        <v>0</v>
      </c>
      <c r="R63" s="302">
        <f t="shared" si="3"/>
        <v>18700</v>
      </c>
      <c r="S63" s="8">
        <f t="shared" si="1"/>
        <v>935</v>
      </c>
      <c r="T63" s="8">
        <f t="shared" si="2"/>
        <v>19635</v>
      </c>
    </row>
    <row r="64" spans="1:20">
      <c r="A64" s="302">
        <v>218</v>
      </c>
      <c r="B64" s="8" t="s">
        <v>107</v>
      </c>
      <c r="C64" s="8">
        <v>62</v>
      </c>
      <c r="D64" s="8">
        <v>218</v>
      </c>
      <c r="E64" s="8">
        <v>161000406</v>
      </c>
      <c r="F64" s="8">
        <v>58</v>
      </c>
      <c r="G64" s="8">
        <v>3601.03</v>
      </c>
      <c r="H64" s="8">
        <v>118.89</v>
      </c>
      <c r="I64" s="8">
        <v>8.92</v>
      </c>
      <c r="J64" s="8">
        <v>1</v>
      </c>
      <c r="K64" s="8">
        <v>5000</v>
      </c>
      <c r="L64" s="8">
        <v>1</v>
      </c>
      <c r="M64" s="302">
        <v>8700</v>
      </c>
      <c r="N64" s="8">
        <v>0</v>
      </c>
      <c r="O64" s="305"/>
      <c r="P64" s="305"/>
      <c r="Q64" s="8">
        <v>0</v>
      </c>
      <c r="R64" s="302">
        <f t="shared" si="3"/>
        <v>13700</v>
      </c>
      <c r="S64" s="8">
        <f t="shared" si="1"/>
        <v>685</v>
      </c>
      <c r="T64" s="8">
        <f t="shared" si="2"/>
        <v>14385</v>
      </c>
    </row>
    <row r="65" spans="1:20">
      <c r="A65" s="302">
        <v>219</v>
      </c>
      <c r="B65" s="8" t="s">
        <v>107</v>
      </c>
      <c r="C65" s="8">
        <v>63</v>
      </c>
      <c r="D65" s="8">
        <v>219</v>
      </c>
      <c r="E65" s="8">
        <v>161000407</v>
      </c>
      <c r="F65" s="8">
        <v>59</v>
      </c>
      <c r="G65" s="8">
        <v>3545.21</v>
      </c>
      <c r="H65" s="8">
        <v>233.38</v>
      </c>
      <c r="I65" s="8">
        <v>2.59</v>
      </c>
      <c r="J65" s="8">
        <v>1</v>
      </c>
      <c r="K65" s="8">
        <v>5000</v>
      </c>
      <c r="L65" s="8">
        <v>1</v>
      </c>
      <c r="M65" s="302">
        <v>8850</v>
      </c>
      <c r="N65" s="8">
        <v>0</v>
      </c>
      <c r="O65" s="305"/>
      <c r="P65" s="305"/>
      <c r="Q65" s="8">
        <v>0</v>
      </c>
      <c r="R65" s="302">
        <f t="shared" si="3"/>
        <v>13850</v>
      </c>
      <c r="S65" s="8">
        <f t="shared" si="1"/>
        <v>692.5</v>
      </c>
      <c r="T65" s="8">
        <f t="shared" si="2"/>
        <v>14542.5</v>
      </c>
    </row>
    <row r="66" spans="1:20">
      <c r="A66" s="302">
        <v>220</v>
      </c>
      <c r="B66" s="8" t="s">
        <v>107</v>
      </c>
      <c r="C66" s="8">
        <v>64</v>
      </c>
      <c r="D66" s="8">
        <v>220</v>
      </c>
      <c r="E66" s="8">
        <v>161000408</v>
      </c>
      <c r="F66" s="8">
        <v>59</v>
      </c>
      <c r="G66" s="8">
        <v>3567.67</v>
      </c>
      <c r="H66" s="8">
        <v>149.69999999999999</v>
      </c>
      <c r="I66" s="8">
        <v>10.37</v>
      </c>
      <c r="J66" s="8">
        <v>1</v>
      </c>
      <c r="K66" s="8">
        <v>5000</v>
      </c>
      <c r="L66" s="8">
        <v>3</v>
      </c>
      <c r="M66" s="302">
        <v>26100</v>
      </c>
      <c r="N66" s="8">
        <v>0</v>
      </c>
      <c r="O66" s="305"/>
      <c r="P66" s="305"/>
      <c r="Q66" s="8">
        <v>0</v>
      </c>
      <c r="R66" s="302">
        <f t="shared" si="3"/>
        <v>31100</v>
      </c>
      <c r="S66" s="8">
        <f t="shared" si="1"/>
        <v>1555</v>
      </c>
      <c r="T66" s="8">
        <f t="shared" si="2"/>
        <v>32655</v>
      </c>
    </row>
    <row r="67" spans="1:20">
      <c r="A67" s="302">
        <v>221</v>
      </c>
      <c r="B67" s="8" t="s">
        <v>108</v>
      </c>
      <c r="C67" s="8">
        <v>65</v>
      </c>
      <c r="D67" s="8">
        <v>221</v>
      </c>
      <c r="E67" s="8">
        <v>161000409</v>
      </c>
      <c r="F67" s="8">
        <v>58</v>
      </c>
      <c r="G67" s="8">
        <v>3487.22</v>
      </c>
      <c r="H67" s="8">
        <v>228.55</v>
      </c>
      <c r="I67" s="8">
        <v>3.77</v>
      </c>
      <c r="J67" s="8">
        <v>1</v>
      </c>
      <c r="K67" s="8">
        <v>5000</v>
      </c>
      <c r="L67" s="8">
        <v>1</v>
      </c>
      <c r="M67" s="302">
        <v>8700</v>
      </c>
      <c r="N67" s="8">
        <v>0</v>
      </c>
      <c r="O67" s="305"/>
      <c r="P67" s="305"/>
      <c r="Q67" s="8">
        <v>0</v>
      </c>
      <c r="R67" s="302">
        <f t="shared" si="3"/>
        <v>13700</v>
      </c>
      <c r="S67" s="8">
        <f t="shared" si="1"/>
        <v>685</v>
      </c>
      <c r="T67" s="8">
        <f t="shared" si="2"/>
        <v>14385</v>
      </c>
    </row>
    <row r="68" spans="1:20">
      <c r="A68" s="302">
        <v>222</v>
      </c>
      <c r="B68" s="8" t="s">
        <v>108</v>
      </c>
      <c r="C68" s="8">
        <v>66</v>
      </c>
      <c r="D68" s="8">
        <v>222</v>
      </c>
      <c r="E68" s="8">
        <v>141000031</v>
      </c>
      <c r="F68" s="8">
        <v>58</v>
      </c>
      <c r="G68" s="8">
        <v>3368.42</v>
      </c>
      <c r="H68" s="8">
        <v>344.17</v>
      </c>
      <c r="I68" s="8">
        <v>0.59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302">
        <f t="shared" si="3"/>
        <v>0</v>
      </c>
      <c r="S68" s="8">
        <f t="shared" ref="S68:S100" si="4">R68*5%</f>
        <v>0</v>
      </c>
      <c r="T68" s="8">
        <f t="shared" ref="T68:T100" si="5">R68+S68</f>
        <v>0</v>
      </c>
    </row>
    <row r="69" spans="1:20" s="261" customFormat="1">
      <c r="A69" s="285">
        <v>223</v>
      </c>
      <c r="B69" s="146" t="s">
        <v>108</v>
      </c>
      <c r="C69" s="146">
        <v>67</v>
      </c>
      <c r="D69" s="8">
        <v>223</v>
      </c>
      <c r="E69" s="146">
        <v>161000410</v>
      </c>
      <c r="F69" s="146">
        <v>58</v>
      </c>
      <c r="G69" s="146">
        <v>3544.02</v>
      </c>
      <c r="H69" s="146">
        <v>173.12</v>
      </c>
      <c r="I69" s="146">
        <v>5.14</v>
      </c>
      <c r="J69" s="146">
        <v>1</v>
      </c>
      <c r="K69" s="146">
        <v>5000</v>
      </c>
      <c r="L69" s="146">
        <v>1</v>
      </c>
      <c r="M69" s="285">
        <v>8700</v>
      </c>
      <c r="N69" s="146">
        <v>0</v>
      </c>
      <c r="O69" s="263"/>
      <c r="P69" s="263"/>
      <c r="Q69" s="146">
        <v>0</v>
      </c>
      <c r="R69" s="302">
        <f t="shared" si="3"/>
        <v>13700</v>
      </c>
      <c r="S69" s="8">
        <f t="shared" si="4"/>
        <v>685</v>
      </c>
      <c r="T69" s="8">
        <f t="shared" si="5"/>
        <v>14385</v>
      </c>
    </row>
    <row r="70" spans="1:20">
      <c r="A70" s="302">
        <v>224</v>
      </c>
      <c r="B70" s="8" t="s">
        <v>108</v>
      </c>
      <c r="C70" s="8">
        <v>68</v>
      </c>
      <c r="D70" s="8">
        <v>224</v>
      </c>
      <c r="E70" s="8">
        <v>161000411</v>
      </c>
      <c r="F70" s="8">
        <v>58</v>
      </c>
      <c r="G70" s="8">
        <v>3570.83</v>
      </c>
      <c r="H70" s="8">
        <v>142.13</v>
      </c>
      <c r="I70" s="8">
        <v>1.96</v>
      </c>
      <c r="J70" s="8">
        <v>0</v>
      </c>
      <c r="K70" s="8">
        <v>0</v>
      </c>
      <c r="L70" s="8">
        <v>0</v>
      </c>
      <c r="M70" s="302">
        <v>0</v>
      </c>
      <c r="N70" s="8">
        <v>0</v>
      </c>
      <c r="O70" s="305"/>
      <c r="P70" s="305"/>
      <c r="Q70" s="8">
        <v>0</v>
      </c>
      <c r="R70" s="302">
        <f t="shared" si="3"/>
        <v>0</v>
      </c>
      <c r="S70" s="8">
        <f t="shared" si="4"/>
        <v>0</v>
      </c>
      <c r="T70" s="8">
        <f t="shared" si="5"/>
        <v>0</v>
      </c>
    </row>
    <row r="71" spans="1:20">
      <c r="A71" s="302">
        <v>225</v>
      </c>
      <c r="B71" s="8" t="s">
        <v>109</v>
      </c>
      <c r="C71" s="8">
        <v>69</v>
      </c>
      <c r="D71" s="8">
        <v>225</v>
      </c>
      <c r="E71" s="8">
        <v>161000412</v>
      </c>
      <c r="F71" s="8">
        <v>60</v>
      </c>
      <c r="G71" s="8">
        <v>3635.41</v>
      </c>
      <c r="H71" s="8">
        <v>156.26</v>
      </c>
      <c r="I71" s="8">
        <v>15.67</v>
      </c>
      <c r="J71" s="8">
        <v>4</v>
      </c>
      <c r="K71" s="8">
        <v>20000</v>
      </c>
      <c r="L71" s="8">
        <v>1</v>
      </c>
      <c r="M71" s="302">
        <v>8850</v>
      </c>
      <c r="N71" s="8">
        <v>0</v>
      </c>
      <c r="O71" s="305"/>
      <c r="P71" s="305"/>
      <c r="Q71" s="8">
        <v>0</v>
      </c>
      <c r="R71" s="302">
        <f t="shared" si="3"/>
        <v>28850</v>
      </c>
      <c r="S71" s="8">
        <f t="shared" si="4"/>
        <v>1442.5</v>
      </c>
      <c r="T71" s="8">
        <f t="shared" si="5"/>
        <v>30292.5</v>
      </c>
    </row>
    <row r="72" spans="1:20">
      <c r="A72" s="302">
        <v>226</v>
      </c>
      <c r="B72" s="8" t="s">
        <v>109</v>
      </c>
      <c r="C72" s="8">
        <v>70</v>
      </c>
      <c r="D72" s="8">
        <v>226</v>
      </c>
      <c r="E72" s="8">
        <v>161000413</v>
      </c>
      <c r="F72" s="8">
        <v>60</v>
      </c>
      <c r="G72" s="8">
        <v>3543.21</v>
      </c>
      <c r="H72" s="8">
        <v>295.79000000000002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302">
        <f t="shared" si="3"/>
        <v>0</v>
      </c>
      <c r="S72" s="8">
        <f t="shared" si="4"/>
        <v>0</v>
      </c>
      <c r="T72" s="8">
        <f t="shared" si="5"/>
        <v>0</v>
      </c>
    </row>
    <row r="73" spans="1:20">
      <c r="A73" s="302">
        <v>227</v>
      </c>
      <c r="B73" s="8" t="s">
        <v>109</v>
      </c>
      <c r="C73" s="8">
        <v>71</v>
      </c>
      <c r="D73" s="8">
        <v>227</v>
      </c>
      <c r="E73" s="8">
        <v>161000414</v>
      </c>
      <c r="F73" s="8">
        <v>58</v>
      </c>
      <c r="G73" s="8">
        <v>3384.69</v>
      </c>
      <c r="H73" s="8">
        <v>320.31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302">
        <f t="shared" si="3"/>
        <v>0</v>
      </c>
      <c r="S73" s="8">
        <f t="shared" si="4"/>
        <v>0</v>
      </c>
      <c r="T73" s="8">
        <f t="shared" si="5"/>
        <v>0</v>
      </c>
    </row>
    <row r="74" spans="1:20">
      <c r="A74" s="302">
        <v>228</v>
      </c>
      <c r="B74" s="8" t="s">
        <v>109</v>
      </c>
      <c r="C74" s="8">
        <v>72</v>
      </c>
      <c r="D74" s="8">
        <v>228</v>
      </c>
      <c r="E74" s="8">
        <v>161000415</v>
      </c>
      <c r="F74" s="8">
        <v>58</v>
      </c>
      <c r="G74" s="8">
        <v>3403.42</v>
      </c>
      <c r="H74" s="8">
        <v>309.57</v>
      </c>
      <c r="I74" s="8">
        <v>0.99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302">
        <f t="shared" si="3"/>
        <v>0</v>
      </c>
      <c r="S74" s="8">
        <f t="shared" si="4"/>
        <v>0</v>
      </c>
      <c r="T74" s="8">
        <f t="shared" si="5"/>
        <v>0</v>
      </c>
    </row>
    <row r="75" spans="1:20">
      <c r="A75" s="302">
        <v>229</v>
      </c>
      <c r="B75" s="8" t="s">
        <v>110</v>
      </c>
      <c r="C75" s="8">
        <v>73</v>
      </c>
      <c r="D75" s="8">
        <v>229</v>
      </c>
      <c r="E75" s="8">
        <v>161000416</v>
      </c>
      <c r="F75" s="8">
        <v>58</v>
      </c>
      <c r="G75" s="8">
        <v>3341.02</v>
      </c>
      <c r="H75" s="8">
        <v>371.98</v>
      </c>
      <c r="I75" s="8">
        <v>0</v>
      </c>
      <c r="J75" s="8">
        <v>0</v>
      </c>
      <c r="K75" s="8">
        <v>0</v>
      </c>
      <c r="L75" s="8">
        <v>0</v>
      </c>
      <c r="M75" s="302">
        <v>0</v>
      </c>
      <c r="N75" s="8">
        <v>1</v>
      </c>
      <c r="O75" s="305"/>
      <c r="P75" s="305"/>
      <c r="Q75" s="8">
        <v>8700</v>
      </c>
      <c r="R75" s="302">
        <f t="shared" si="3"/>
        <v>8700</v>
      </c>
      <c r="S75" s="8">
        <f t="shared" si="4"/>
        <v>435</v>
      </c>
      <c r="T75" s="8">
        <f t="shared" si="5"/>
        <v>9135</v>
      </c>
    </row>
    <row r="76" spans="1:20">
      <c r="A76" s="302">
        <v>230</v>
      </c>
      <c r="B76" s="8" t="s">
        <v>110</v>
      </c>
      <c r="C76" s="8">
        <v>74</v>
      </c>
      <c r="D76" s="8">
        <v>230</v>
      </c>
      <c r="E76" s="8">
        <v>161000417</v>
      </c>
      <c r="F76" s="8">
        <v>57</v>
      </c>
      <c r="G76" s="8">
        <v>3382.27</v>
      </c>
      <c r="H76" s="8">
        <v>265.31</v>
      </c>
      <c r="I76" s="8">
        <v>3.58</v>
      </c>
      <c r="J76" s="8">
        <v>1</v>
      </c>
      <c r="K76" s="8">
        <v>5000</v>
      </c>
      <c r="L76" s="8">
        <v>1</v>
      </c>
      <c r="M76" s="302">
        <v>8550</v>
      </c>
      <c r="N76" s="8">
        <v>0</v>
      </c>
      <c r="O76" s="305"/>
      <c r="P76" s="305"/>
      <c r="Q76" s="8">
        <v>0</v>
      </c>
      <c r="R76" s="302">
        <f t="shared" si="3"/>
        <v>13550</v>
      </c>
      <c r="S76" s="8">
        <f t="shared" si="4"/>
        <v>677.5</v>
      </c>
      <c r="T76" s="8">
        <f t="shared" si="5"/>
        <v>14227.5</v>
      </c>
    </row>
    <row r="77" spans="1:20">
      <c r="A77" s="302">
        <v>231</v>
      </c>
      <c r="B77" s="8" t="s">
        <v>110</v>
      </c>
      <c r="C77" s="8">
        <v>75</v>
      </c>
      <c r="D77" s="8">
        <v>231</v>
      </c>
      <c r="E77" s="8">
        <v>161000418</v>
      </c>
      <c r="F77" s="8">
        <v>60</v>
      </c>
      <c r="G77" s="8">
        <v>3546.82</v>
      </c>
      <c r="H77" s="8">
        <v>298.95</v>
      </c>
      <c r="I77" s="8">
        <v>7.77</v>
      </c>
      <c r="J77" s="8">
        <v>2</v>
      </c>
      <c r="K77" s="8">
        <v>10000</v>
      </c>
      <c r="L77" s="8">
        <v>7</v>
      </c>
      <c r="M77" s="302">
        <v>63000</v>
      </c>
      <c r="N77" s="8">
        <v>0</v>
      </c>
      <c r="O77" s="305"/>
      <c r="P77" s="305"/>
      <c r="Q77" s="8">
        <v>0</v>
      </c>
      <c r="R77" s="302">
        <f t="shared" si="3"/>
        <v>73000</v>
      </c>
      <c r="S77" s="8">
        <f t="shared" si="4"/>
        <v>3650</v>
      </c>
      <c r="T77" s="8">
        <f t="shared" si="5"/>
        <v>76650</v>
      </c>
    </row>
    <row r="78" spans="1:20">
      <c r="A78" s="302">
        <v>232</v>
      </c>
      <c r="B78" s="8" t="s">
        <v>111</v>
      </c>
      <c r="C78" s="8">
        <v>76</v>
      </c>
      <c r="D78" s="8">
        <v>232</v>
      </c>
      <c r="E78" s="8">
        <v>161000419</v>
      </c>
      <c r="F78" s="8">
        <v>60</v>
      </c>
      <c r="G78" s="8">
        <v>3542.8</v>
      </c>
      <c r="H78" s="8">
        <v>297.2</v>
      </c>
      <c r="I78" s="8">
        <v>0</v>
      </c>
      <c r="J78" s="8">
        <v>0</v>
      </c>
      <c r="K78" s="8">
        <v>0</v>
      </c>
      <c r="L78" s="8">
        <v>0</v>
      </c>
      <c r="M78" s="302">
        <v>0</v>
      </c>
      <c r="N78" s="8">
        <v>0</v>
      </c>
      <c r="O78" s="305"/>
      <c r="P78" s="305"/>
      <c r="Q78" s="8">
        <v>0</v>
      </c>
      <c r="R78" s="302">
        <f t="shared" si="3"/>
        <v>0</v>
      </c>
      <c r="S78" s="8">
        <f t="shared" si="4"/>
        <v>0</v>
      </c>
      <c r="T78" s="8">
        <f t="shared" si="5"/>
        <v>0</v>
      </c>
    </row>
    <row r="79" spans="1:20">
      <c r="A79" s="302">
        <v>233</v>
      </c>
      <c r="B79" s="8" t="s">
        <v>111</v>
      </c>
      <c r="C79" s="8">
        <v>77</v>
      </c>
      <c r="D79" s="8">
        <v>233</v>
      </c>
      <c r="E79" s="8">
        <v>161000420</v>
      </c>
      <c r="F79" s="8">
        <v>59</v>
      </c>
      <c r="G79" s="8">
        <v>3487.22</v>
      </c>
      <c r="H79" s="8">
        <v>287.77999999999997</v>
      </c>
      <c r="I79" s="8">
        <v>0</v>
      </c>
      <c r="J79" s="8">
        <v>0</v>
      </c>
      <c r="K79" s="8">
        <v>0</v>
      </c>
      <c r="L79" s="8">
        <v>0</v>
      </c>
      <c r="M79" s="302">
        <v>0</v>
      </c>
      <c r="N79" s="8">
        <v>0</v>
      </c>
      <c r="O79" s="305"/>
      <c r="P79" s="305"/>
      <c r="Q79" s="8">
        <v>0</v>
      </c>
      <c r="R79" s="302">
        <f t="shared" si="3"/>
        <v>0</v>
      </c>
      <c r="S79" s="8">
        <f t="shared" si="4"/>
        <v>0</v>
      </c>
      <c r="T79" s="8">
        <f t="shared" si="5"/>
        <v>0</v>
      </c>
    </row>
    <row r="80" spans="1:20">
      <c r="A80" s="302">
        <v>234</v>
      </c>
      <c r="B80" s="8" t="s">
        <v>111</v>
      </c>
      <c r="C80" s="8">
        <v>78</v>
      </c>
      <c r="D80" s="8">
        <v>234</v>
      </c>
      <c r="E80" s="8">
        <v>161000421</v>
      </c>
      <c r="F80" s="8">
        <v>58</v>
      </c>
      <c r="G80" s="8">
        <v>3499.82</v>
      </c>
      <c r="H80" s="8">
        <v>213.56</v>
      </c>
      <c r="I80" s="8">
        <v>1.38</v>
      </c>
      <c r="J80" s="8">
        <v>0</v>
      </c>
      <c r="K80" s="8">
        <v>0</v>
      </c>
      <c r="L80" s="8">
        <v>0</v>
      </c>
      <c r="M80" s="302">
        <v>0</v>
      </c>
      <c r="N80" s="8">
        <v>0</v>
      </c>
      <c r="O80" s="305"/>
      <c r="P80" s="305"/>
      <c r="Q80" s="8">
        <v>0</v>
      </c>
      <c r="R80" s="302">
        <f t="shared" si="3"/>
        <v>0</v>
      </c>
      <c r="S80" s="8">
        <f t="shared" si="4"/>
        <v>0</v>
      </c>
      <c r="T80" s="8">
        <f t="shared" si="5"/>
        <v>0</v>
      </c>
    </row>
    <row r="81" spans="1:20">
      <c r="A81" s="302">
        <v>235</v>
      </c>
      <c r="B81" s="8" t="s">
        <v>112</v>
      </c>
      <c r="C81" s="8">
        <v>79</v>
      </c>
      <c r="D81" s="8">
        <v>235</v>
      </c>
      <c r="E81" s="8">
        <v>161000422</v>
      </c>
      <c r="F81" s="8">
        <v>59</v>
      </c>
      <c r="G81" s="8">
        <v>3568.62</v>
      </c>
      <c r="H81" s="8">
        <v>271.95999999999998</v>
      </c>
      <c r="I81" s="8">
        <v>1.58</v>
      </c>
      <c r="J81" s="8">
        <v>0</v>
      </c>
      <c r="K81" s="8">
        <v>0</v>
      </c>
      <c r="L81" s="8">
        <v>0</v>
      </c>
      <c r="M81" s="302">
        <v>0</v>
      </c>
      <c r="N81" s="8">
        <v>0</v>
      </c>
      <c r="O81" s="305"/>
      <c r="P81" s="305"/>
      <c r="Q81" s="8">
        <v>0</v>
      </c>
      <c r="R81" s="302">
        <f t="shared" si="3"/>
        <v>0</v>
      </c>
      <c r="S81" s="8">
        <f t="shared" si="4"/>
        <v>0</v>
      </c>
      <c r="T81" s="8">
        <f t="shared" si="5"/>
        <v>0</v>
      </c>
    </row>
    <row r="82" spans="1:20">
      <c r="A82" s="302">
        <v>236</v>
      </c>
      <c r="B82" s="8" t="s">
        <v>113</v>
      </c>
      <c r="C82" s="8">
        <v>80</v>
      </c>
      <c r="D82" s="8">
        <v>236</v>
      </c>
      <c r="E82" s="8">
        <v>161000423</v>
      </c>
      <c r="F82" s="8">
        <v>60</v>
      </c>
      <c r="G82" s="8">
        <v>3672.22</v>
      </c>
      <c r="H82" s="8">
        <v>173.09</v>
      </c>
      <c r="I82" s="8">
        <v>7.31</v>
      </c>
      <c r="J82" s="8">
        <v>1</v>
      </c>
      <c r="K82" s="8">
        <v>5000</v>
      </c>
      <c r="L82" s="8">
        <v>1</v>
      </c>
      <c r="M82" s="302">
        <v>9000</v>
      </c>
      <c r="N82" s="8">
        <v>0</v>
      </c>
      <c r="O82" s="305"/>
      <c r="P82" s="305"/>
      <c r="Q82" s="8">
        <v>0</v>
      </c>
      <c r="R82" s="302">
        <f t="shared" si="3"/>
        <v>14000</v>
      </c>
      <c r="S82" s="8">
        <f t="shared" si="4"/>
        <v>700</v>
      </c>
      <c r="T82" s="8">
        <f t="shared" si="5"/>
        <v>14700</v>
      </c>
    </row>
    <row r="83" spans="1:20">
      <c r="A83" s="302">
        <v>237</v>
      </c>
      <c r="B83" s="8" t="s">
        <v>113</v>
      </c>
      <c r="C83" s="8">
        <v>81</v>
      </c>
      <c r="D83" s="8">
        <v>237</v>
      </c>
      <c r="E83" s="8">
        <v>161000424</v>
      </c>
      <c r="F83" s="8">
        <v>59</v>
      </c>
      <c r="G83" s="8">
        <v>3545.85</v>
      </c>
      <c r="H83" s="8">
        <v>227.53</v>
      </c>
      <c r="I83" s="8">
        <v>1.38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302">
        <f t="shared" si="3"/>
        <v>0</v>
      </c>
      <c r="S83" s="8">
        <f t="shared" si="4"/>
        <v>0</v>
      </c>
      <c r="T83" s="8">
        <f t="shared" si="5"/>
        <v>0</v>
      </c>
    </row>
    <row r="84" spans="1:20">
      <c r="A84" s="302">
        <v>238</v>
      </c>
      <c r="B84" s="8" t="s">
        <v>113</v>
      </c>
      <c r="C84" s="8">
        <v>82</v>
      </c>
      <c r="D84" s="8">
        <v>238</v>
      </c>
      <c r="E84" s="8">
        <v>161000425</v>
      </c>
      <c r="F84" s="8">
        <v>60</v>
      </c>
      <c r="G84" s="8">
        <v>3639.4</v>
      </c>
      <c r="H84" s="8">
        <v>202.37</v>
      </c>
      <c r="I84" s="8">
        <v>1.77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302">
        <f t="shared" si="3"/>
        <v>0</v>
      </c>
      <c r="S84" s="8">
        <f t="shared" si="4"/>
        <v>0</v>
      </c>
      <c r="T84" s="8">
        <f t="shared" si="5"/>
        <v>0</v>
      </c>
    </row>
    <row r="85" spans="1:20">
      <c r="A85" s="302">
        <v>239</v>
      </c>
      <c r="B85" s="8" t="s">
        <v>113</v>
      </c>
      <c r="C85" s="8">
        <v>83</v>
      </c>
      <c r="D85" s="8">
        <v>239</v>
      </c>
      <c r="E85" s="8">
        <v>161000426</v>
      </c>
      <c r="F85" s="8">
        <v>59</v>
      </c>
      <c r="G85" s="8">
        <v>3519.23</v>
      </c>
      <c r="H85" s="8">
        <v>195.54</v>
      </c>
      <c r="I85" s="8">
        <v>3.77</v>
      </c>
      <c r="J85" s="8">
        <v>1</v>
      </c>
      <c r="K85" s="8">
        <v>5000</v>
      </c>
      <c r="L85" s="8">
        <v>1</v>
      </c>
      <c r="M85" s="302">
        <v>8700</v>
      </c>
      <c r="N85" s="8">
        <v>0</v>
      </c>
      <c r="O85" s="305"/>
      <c r="P85" s="305"/>
      <c r="Q85" s="8">
        <v>0</v>
      </c>
      <c r="R85" s="302">
        <f t="shared" si="3"/>
        <v>13700</v>
      </c>
      <c r="S85" s="8">
        <f t="shared" si="4"/>
        <v>685</v>
      </c>
      <c r="T85" s="8">
        <f t="shared" si="5"/>
        <v>14385</v>
      </c>
    </row>
    <row r="86" spans="1:20">
      <c r="A86" s="302">
        <v>240</v>
      </c>
      <c r="B86" s="8" t="s">
        <v>114</v>
      </c>
      <c r="C86" s="8">
        <v>84</v>
      </c>
      <c r="D86" s="8">
        <v>240</v>
      </c>
      <c r="E86" s="8">
        <v>161000427</v>
      </c>
      <c r="F86" s="8">
        <v>57</v>
      </c>
      <c r="G86" s="8">
        <v>3469.46</v>
      </c>
      <c r="H86" s="8">
        <v>181.51</v>
      </c>
      <c r="I86" s="8">
        <v>5.92</v>
      </c>
      <c r="J86" s="8">
        <v>2</v>
      </c>
      <c r="K86" s="8">
        <v>10000</v>
      </c>
      <c r="L86" s="8">
        <v>1</v>
      </c>
      <c r="M86" s="302">
        <v>8550</v>
      </c>
      <c r="N86" s="8">
        <v>0</v>
      </c>
      <c r="O86" s="305"/>
      <c r="P86" s="305"/>
      <c r="Q86" s="8">
        <v>0</v>
      </c>
      <c r="R86" s="302">
        <f t="shared" si="3"/>
        <v>18550</v>
      </c>
      <c r="S86" s="8">
        <f t="shared" si="4"/>
        <v>927.5</v>
      </c>
      <c r="T86" s="8">
        <f t="shared" si="5"/>
        <v>19477.5</v>
      </c>
    </row>
    <row r="87" spans="1:20">
      <c r="A87" s="302">
        <v>241</v>
      </c>
      <c r="B87" s="8" t="s">
        <v>114</v>
      </c>
      <c r="C87" s="8">
        <v>85</v>
      </c>
      <c r="D87" s="8">
        <v>241</v>
      </c>
      <c r="E87" s="8">
        <v>161000428</v>
      </c>
      <c r="F87" s="8">
        <v>57</v>
      </c>
      <c r="G87" s="8">
        <v>3443.42</v>
      </c>
      <c r="H87" s="8">
        <v>205.37</v>
      </c>
      <c r="I87" s="8">
        <v>0</v>
      </c>
      <c r="J87" s="8">
        <v>0</v>
      </c>
      <c r="K87" s="8">
        <v>0</v>
      </c>
      <c r="L87" s="8">
        <v>0</v>
      </c>
      <c r="M87" s="302">
        <v>0</v>
      </c>
      <c r="N87" s="8">
        <v>0</v>
      </c>
      <c r="O87" s="305"/>
      <c r="P87" s="305"/>
      <c r="Q87" s="8">
        <v>0</v>
      </c>
      <c r="R87" s="302">
        <f t="shared" si="3"/>
        <v>0</v>
      </c>
      <c r="S87" s="8">
        <f t="shared" si="4"/>
        <v>0</v>
      </c>
      <c r="T87" s="8">
        <f t="shared" si="5"/>
        <v>0</v>
      </c>
    </row>
    <row r="88" spans="1:20">
      <c r="A88" s="302">
        <v>242</v>
      </c>
      <c r="B88" s="8" t="s">
        <v>114</v>
      </c>
      <c r="C88" s="8">
        <v>86</v>
      </c>
      <c r="D88" s="8">
        <v>242</v>
      </c>
      <c r="E88" s="8">
        <v>161000429</v>
      </c>
      <c r="F88" s="8">
        <v>59</v>
      </c>
      <c r="G88" s="8">
        <v>3543.43</v>
      </c>
      <c r="H88" s="8">
        <v>230.57</v>
      </c>
      <c r="I88" s="8">
        <v>0</v>
      </c>
      <c r="J88" s="8">
        <v>0</v>
      </c>
      <c r="K88" s="8">
        <v>0</v>
      </c>
      <c r="L88" s="8">
        <v>0</v>
      </c>
      <c r="M88" s="302">
        <v>0</v>
      </c>
      <c r="N88" s="8">
        <v>0</v>
      </c>
      <c r="O88" s="305"/>
      <c r="P88" s="305"/>
      <c r="Q88" s="8">
        <v>0</v>
      </c>
      <c r="R88" s="302">
        <f t="shared" si="3"/>
        <v>0</v>
      </c>
      <c r="S88" s="8">
        <f t="shared" si="4"/>
        <v>0</v>
      </c>
      <c r="T88" s="8">
        <f t="shared" si="5"/>
        <v>0</v>
      </c>
    </row>
    <row r="89" spans="1:20">
      <c r="A89" s="302">
        <v>243</v>
      </c>
      <c r="B89" s="8" t="s">
        <v>114</v>
      </c>
      <c r="C89" s="8">
        <v>87</v>
      </c>
      <c r="D89" s="8">
        <v>243</v>
      </c>
      <c r="E89" s="8">
        <v>161000430</v>
      </c>
      <c r="F89" s="8">
        <v>59</v>
      </c>
      <c r="G89" s="8">
        <v>3620.42</v>
      </c>
      <c r="H89" s="8">
        <v>154.77000000000001</v>
      </c>
      <c r="I89" s="8">
        <v>0.19</v>
      </c>
      <c r="J89" s="8">
        <v>0</v>
      </c>
      <c r="K89" s="8">
        <v>0</v>
      </c>
      <c r="L89" s="8">
        <v>0</v>
      </c>
      <c r="M89" s="302">
        <v>0</v>
      </c>
      <c r="N89" s="8">
        <v>0</v>
      </c>
      <c r="O89" s="305"/>
      <c r="P89" s="305"/>
      <c r="Q89" s="8">
        <v>0</v>
      </c>
      <c r="R89" s="302">
        <f t="shared" si="3"/>
        <v>0</v>
      </c>
      <c r="S89" s="8">
        <f t="shared" si="4"/>
        <v>0</v>
      </c>
      <c r="T89" s="8">
        <f t="shared" si="5"/>
        <v>0</v>
      </c>
    </row>
    <row r="90" spans="1:20">
      <c r="A90" s="302">
        <v>244</v>
      </c>
      <c r="B90" s="8" t="s">
        <v>115</v>
      </c>
      <c r="C90" s="8">
        <v>88</v>
      </c>
      <c r="D90" s="8">
        <v>244</v>
      </c>
      <c r="E90" s="8">
        <v>161000431</v>
      </c>
      <c r="F90" s="8">
        <v>60</v>
      </c>
      <c r="G90" s="8">
        <v>3583.6</v>
      </c>
      <c r="H90" s="8">
        <v>256.58999999999997</v>
      </c>
      <c r="I90" s="8">
        <v>0.19</v>
      </c>
      <c r="J90" s="8">
        <v>0</v>
      </c>
      <c r="K90" s="8">
        <v>0</v>
      </c>
      <c r="L90" s="8">
        <v>0</v>
      </c>
      <c r="M90" s="302">
        <v>0</v>
      </c>
      <c r="N90" s="8">
        <v>0</v>
      </c>
      <c r="O90" s="305"/>
      <c r="P90" s="305"/>
      <c r="Q90" s="8">
        <v>0</v>
      </c>
      <c r="R90" s="302">
        <f t="shared" si="3"/>
        <v>0</v>
      </c>
      <c r="S90" s="8">
        <f t="shared" si="4"/>
        <v>0</v>
      </c>
      <c r="T90" s="8">
        <f t="shared" si="5"/>
        <v>0</v>
      </c>
    </row>
    <row r="91" spans="1:20">
      <c r="A91" s="302">
        <v>245</v>
      </c>
      <c r="B91" s="8" t="s">
        <v>115</v>
      </c>
      <c r="C91" s="8">
        <v>89</v>
      </c>
      <c r="D91" s="8">
        <v>245</v>
      </c>
      <c r="E91" s="8">
        <v>161000432</v>
      </c>
      <c r="F91" s="8">
        <v>59</v>
      </c>
      <c r="G91" s="8">
        <v>3611.83</v>
      </c>
      <c r="H91" s="8">
        <v>164.35</v>
      </c>
      <c r="I91" s="8">
        <v>2.1800000000000002</v>
      </c>
      <c r="J91" s="8">
        <v>0</v>
      </c>
      <c r="K91" s="8">
        <v>0</v>
      </c>
      <c r="L91" s="8">
        <v>0</v>
      </c>
      <c r="M91" s="302">
        <v>0</v>
      </c>
      <c r="N91" s="8">
        <v>0</v>
      </c>
      <c r="O91" s="305"/>
      <c r="P91" s="305"/>
      <c r="Q91" s="8">
        <v>0</v>
      </c>
      <c r="R91" s="302">
        <f t="shared" si="3"/>
        <v>0</v>
      </c>
      <c r="S91" s="8">
        <f t="shared" si="4"/>
        <v>0</v>
      </c>
      <c r="T91" s="8">
        <f t="shared" si="5"/>
        <v>0</v>
      </c>
    </row>
    <row r="92" spans="1:20">
      <c r="A92" s="302">
        <v>246</v>
      </c>
      <c r="B92" s="8" t="s">
        <v>115</v>
      </c>
      <c r="C92" s="8">
        <v>90</v>
      </c>
      <c r="D92" s="8">
        <v>246</v>
      </c>
      <c r="E92" s="8">
        <v>161000433</v>
      </c>
      <c r="F92" s="8">
        <v>59</v>
      </c>
      <c r="G92" s="8">
        <v>3570.83</v>
      </c>
      <c r="H92" s="8">
        <v>141.56</v>
      </c>
      <c r="I92" s="8">
        <v>1.39</v>
      </c>
      <c r="J92" s="8">
        <v>0</v>
      </c>
      <c r="K92" s="8">
        <v>0</v>
      </c>
      <c r="L92" s="8">
        <v>0</v>
      </c>
      <c r="M92" s="302">
        <v>0</v>
      </c>
      <c r="N92" s="8">
        <v>0</v>
      </c>
      <c r="O92" s="305"/>
      <c r="P92" s="305"/>
      <c r="Q92" s="8">
        <v>0</v>
      </c>
      <c r="R92" s="302">
        <f t="shared" si="3"/>
        <v>0</v>
      </c>
      <c r="S92" s="8">
        <f t="shared" si="4"/>
        <v>0</v>
      </c>
      <c r="T92" s="8">
        <f t="shared" si="5"/>
        <v>0</v>
      </c>
    </row>
    <row r="93" spans="1:20">
      <c r="A93" s="302">
        <v>247</v>
      </c>
      <c r="B93" s="8" t="s">
        <v>115</v>
      </c>
      <c r="C93" s="8">
        <v>91</v>
      </c>
      <c r="D93" s="8">
        <v>247</v>
      </c>
      <c r="E93" s="8">
        <v>161000434</v>
      </c>
      <c r="F93" s="8">
        <v>57</v>
      </c>
      <c r="G93" s="8">
        <v>3511.27</v>
      </c>
      <c r="H93" s="8">
        <v>136.29</v>
      </c>
      <c r="I93" s="8">
        <v>3.56</v>
      </c>
      <c r="J93" s="8">
        <v>1</v>
      </c>
      <c r="K93" s="8">
        <v>5000</v>
      </c>
      <c r="L93" s="8">
        <v>1</v>
      </c>
      <c r="M93" s="302">
        <v>8550</v>
      </c>
      <c r="N93" s="8">
        <v>0</v>
      </c>
      <c r="O93" s="305"/>
      <c r="P93" s="305"/>
      <c r="Q93" s="8">
        <v>0</v>
      </c>
      <c r="R93" s="302">
        <f t="shared" si="3"/>
        <v>13550</v>
      </c>
      <c r="S93" s="8">
        <f t="shared" si="4"/>
        <v>677.5</v>
      </c>
      <c r="T93" s="8">
        <f t="shared" si="5"/>
        <v>14227.5</v>
      </c>
    </row>
    <row r="94" spans="1:20">
      <c r="A94" s="302">
        <v>248</v>
      </c>
      <c r="B94" s="8" t="s">
        <v>116</v>
      </c>
      <c r="C94" s="8">
        <v>92</v>
      </c>
      <c r="D94" s="8">
        <v>248</v>
      </c>
      <c r="E94" s="8">
        <v>161000435</v>
      </c>
      <c r="F94" s="8">
        <v>59</v>
      </c>
      <c r="G94" s="8">
        <v>3574.03</v>
      </c>
      <c r="H94" s="8">
        <v>199.97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302">
        <f t="shared" si="3"/>
        <v>0</v>
      </c>
      <c r="S94" s="8">
        <f t="shared" si="4"/>
        <v>0</v>
      </c>
      <c r="T94" s="8">
        <f t="shared" si="5"/>
        <v>0</v>
      </c>
    </row>
    <row r="95" spans="1:20">
      <c r="A95" s="302">
        <v>249</v>
      </c>
      <c r="B95" s="8" t="s">
        <v>116</v>
      </c>
      <c r="C95" s="8">
        <v>93</v>
      </c>
      <c r="D95" s="8">
        <v>249</v>
      </c>
      <c r="E95" s="8">
        <v>161000436</v>
      </c>
      <c r="F95" s="8">
        <v>59</v>
      </c>
      <c r="G95" s="8">
        <v>3548.42</v>
      </c>
      <c r="H95" s="8">
        <v>229.58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302">
        <f t="shared" si="3"/>
        <v>0</v>
      </c>
      <c r="S95" s="8">
        <f t="shared" si="4"/>
        <v>0</v>
      </c>
      <c r="T95" s="8">
        <f t="shared" si="5"/>
        <v>0</v>
      </c>
    </row>
    <row r="96" spans="1:20">
      <c r="A96" s="302">
        <v>250</v>
      </c>
      <c r="B96" s="8" t="s">
        <v>116</v>
      </c>
      <c r="C96" s="8">
        <v>94</v>
      </c>
      <c r="D96" s="8">
        <v>250</v>
      </c>
      <c r="E96" s="8">
        <v>161000437</v>
      </c>
      <c r="F96" s="8">
        <v>56</v>
      </c>
      <c r="G96" s="8">
        <v>3414.83</v>
      </c>
      <c r="H96" s="8">
        <v>234.75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302">
        <f t="shared" si="3"/>
        <v>0</v>
      </c>
      <c r="S96" s="8">
        <f t="shared" si="4"/>
        <v>0</v>
      </c>
      <c r="T96" s="8">
        <f t="shared" si="5"/>
        <v>0</v>
      </c>
    </row>
    <row r="97" spans="1:20">
      <c r="A97" s="302">
        <v>251</v>
      </c>
      <c r="B97" s="8" t="s">
        <v>117</v>
      </c>
      <c r="C97" s="8">
        <v>95</v>
      </c>
      <c r="D97" s="8">
        <v>251</v>
      </c>
      <c r="E97" s="8">
        <v>161000438</v>
      </c>
      <c r="F97" s="8">
        <v>59</v>
      </c>
      <c r="G97" s="8">
        <v>3614.21</v>
      </c>
      <c r="H97" s="8">
        <v>165.96</v>
      </c>
      <c r="I97" s="8">
        <v>4.17</v>
      </c>
      <c r="J97" s="8">
        <v>1</v>
      </c>
      <c r="K97" s="8">
        <v>5000</v>
      </c>
      <c r="L97" s="8">
        <v>1</v>
      </c>
      <c r="M97" s="302">
        <v>8850</v>
      </c>
      <c r="N97" s="8">
        <v>0</v>
      </c>
      <c r="O97" s="305"/>
      <c r="P97" s="305"/>
      <c r="Q97" s="8">
        <v>0</v>
      </c>
      <c r="R97" s="302">
        <f t="shared" si="3"/>
        <v>13850</v>
      </c>
      <c r="S97" s="8">
        <f t="shared" si="4"/>
        <v>692.5</v>
      </c>
      <c r="T97" s="8">
        <f t="shared" si="5"/>
        <v>14542.5</v>
      </c>
    </row>
    <row r="98" spans="1:20">
      <c r="A98" s="302">
        <v>252</v>
      </c>
      <c r="B98" s="8" t="s">
        <v>117</v>
      </c>
      <c r="C98" s="8">
        <v>96</v>
      </c>
      <c r="D98" s="8">
        <v>252</v>
      </c>
      <c r="E98" s="8">
        <v>161000439</v>
      </c>
      <c r="F98" s="8">
        <v>58</v>
      </c>
      <c r="G98" s="8">
        <v>3484.43</v>
      </c>
      <c r="H98" s="8">
        <v>226.57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302">
        <f t="shared" si="3"/>
        <v>0</v>
      </c>
      <c r="S98" s="8">
        <f t="shared" si="4"/>
        <v>0</v>
      </c>
      <c r="T98" s="8">
        <f t="shared" si="5"/>
        <v>0</v>
      </c>
    </row>
    <row r="99" spans="1:20">
      <c r="A99" s="302">
        <v>253</v>
      </c>
      <c r="B99" s="8" t="s">
        <v>117</v>
      </c>
      <c r="C99" s="8">
        <v>97</v>
      </c>
      <c r="D99" s="8">
        <v>253</v>
      </c>
      <c r="E99" s="8">
        <v>161000440</v>
      </c>
      <c r="F99" s="8">
        <v>60</v>
      </c>
      <c r="G99" s="8">
        <v>3569.82</v>
      </c>
      <c r="H99" s="8">
        <v>268.18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302">
        <f t="shared" si="3"/>
        <v>0</v>
      </c>
      <c r="S99" s="8">
        <f t="shared" si="4"/>
        <v>0</v>
      </c>
      <c r="T99" s="8">
        <f t="shared" si="5"/>
        <v>0</v>
      </c>
    </row>
    <row r="100" spans="1:20">
      <c r="A100" s="302">
        <v>254</v>
      </c>
      <c r="B100" s="8" t="s">
        <v>117</v>
      </c>
      <c r="C100" s="8">
        <v>98</v>
      </c>
      <c r="D100" s="8">
        <v>254</v>
      </c>
      <c r="E100" s="8">
        <v>161000441</v>
      </c>
      <c r="F100" s="8">
        <v>57</v>
      </c>
      <c r="G100" s="8">
        <v>3451.6</v>
      </c>
      <c r="H100" s="8">
        <v>196.96</v>
      </c>
      <c r="I100" s="8">
        <v>0.59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302">
        <f t="shared" si="3"/>
        <v>0</v>
      </c>
      <c r="S100" s="8">
        <f t="shared" si="4"/>
        <v>0</v>
      </c>
      <c r="T100" s="8">
        <f t="shared" si="5"/>
        <v>0</v>
      </c>
    </row>
    <row r="101" spans="1:20" s="37" customFormat="1" ht="15.75">
      <c r="A101" s="28"/>
      <c r="B101" s="28"/>
      <c r="C101" s="28"/>
      <c r="D101" s="28"/>
      <c r="E101" s="4" t="s">
        <v>26</v>
      </c>
      <c r="F101" s="4">
        <f t="shared" ref="F101:T101" si="6">SUM(F3:F100)</f>
        <v>5731</v>
      </c>
      <c r="G101" s="4">
        <f t="shared" si="6"/>
        <v>342001.46</v>
      </c>
      <c r="H101" s="4">
        <f t="shared" si="6"/>
        <v>24615.29</v>
      </c>
      <c r="I101" s="4">
        <f t="shared" si="6"/>
        <v>273.38</v>
      </c>
      <c r="J101" s="4">
        <f t="shared" si="6"/>
        <v>63</v>
      </c>
      <c r="K101" s="4">
        <f t="shared" si="6"/>
        <v>315000</v>
      </c>
      <c r="L101" s="4">
        <f t="shared" si="6"/>
        <v>44</v>
      </c>
      <c r="M101" s="3">
        <f t="shared" si="6"/>
        <v>385650</v>
      </c>
      <c r="N101" s="4">
        <f t="shared" si="6"/>
        <v>10</v>
      </c>
      <c r="O101" s="53">
        <f t="shared" si="6"/>
        <v>0</v>
      </c>
      <c r="P101" s="53">
        <f t="shared" si="6"/>
        <v>0</v>
      </c>
      <c r="Q101" s="4">
        <f t="shared" si="6"/>
        <v>88350</v>
      </c>
      <c r="R101" s="3">
        <f t="shared" si="6"/>
        <v>789000</v>
      </c>
      <c r="S101" s="4">
        <f t="shared" si="6"/>
        <v>39450</v>
      </c>
      <c r="T101" s="4">
        <f t="shared" si="6"/>
        <v>828450</v>
      </c>
    </row>
    <row r="102" spans="1:20">
      <c r="F102" s="299">
        <f>G101/C100</f>
        <v>3489.8108163265301</v>
      </c>
    </row>
    <row r="103" spans="1:20">
      <c r="H103" s="299">
        <f>H101/C100</f>
        <v>251.176428571429</v>
      </c>
      <c r="T103" s="306">
        <f>T101/C100</f>
        <v>8453.5714285714294</v>
      </c>
    </row>
  </sheetData>
  <mergeCells count="1">
    <mergeCell ref="A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8"/>
  <sheetViews>
    <sheetView topLeftCell="A67" workbookViewId="0">
      <selection activeCell="T89" sqref="T89"/>
    </sheetView>
  </sheetViews>
  <sheetFormatPr defaultColWidth="9.140625" defaultRowHeight="15"/>
  <cols>
    <col min="1" max="1" width="7.85546875" style="299" customWidth="1"/>
    <col min="2" max="2" width="9.28515625" style="299" customWidth="1"/>
    <col min="3" max="4" width="9.42578125" style="299" customWidth="1"/>
    <col min="5" max="5" width="11.28515625" style="299" customWidth="1"/>
    <col min="6" max="6" width="7.7109375" style="299" customWidth="1"/>
    <col min="7" max="7" width="11.28515625" style="299" customWidth="1"/>
    <col min="8" max="8" width="10.140625" style="299" customWidth="1"/>
    <col min="9" max="9" width="7.85546875" style="299" customWidth="1"/>
    <col min="10" max="10" width="5.7109375" style="299" customWidth="1"/>
    <col min="11" max="11" width="8.28515625" style="299" customWidth="1"/>
    <col min="12" max="12" width="10.140625" style="299" customWidth="1"/>
    <col min="13" max="13" width="9" style="299" customWidth="1"/>
    <col min="14" max="14" width="5.140625" style="299" customWidth="1"/>
    <col min="15" max="15" width="8.5703125" style="300" hidden="1" customWidth="1"/>
    <col min="16" max="16" width="13" style="300" hidden="1" customWidth="1"/>
    <col min="17" max="17" width="8.85546875" style="299" customWidth="1"/>
    <col min="18" max="19" width="9" style="299" customWidth="1"/>
    <col min="20" max="20" width="12.140625" style="299" customWidth="1"/>
    <col min="21" max="21" width="9.140625" style="300"/>
    <col min="22" max="22" width="12.5703125" style="300" customWidth="1"/>
    <col min="23" max="16384" width="9.140625" style="300"/>
  </cols>
  <sheetData>
    <row r="1" spans="1:20" ht="18.75">
      <c r="A1" s="2799" t="s">
        <v>118</v>
      </c>
      <c r="B1" s="2799"/>
      <c r="C1" s="2799"/>
      <c r="D1" s="2799"/>
      <c r="E1" s="2799"/>
      <c r="F1" s="2799"/>
      <c r="G1" s="2799"/>
      <c r="H1" s="2799"/>
      <c r="I1" s="2799"/>
      <c r="J1" s="2799"/>
      <c r="K1" s="2799"/>
      <c r="L1" s="2799"/>
      <c r="M1" s="2799"/>
      <c r="N1" s="2799"/>
      <c r="O1" s="2799"/>
      <c r="P1" s="2799"/>
      <c r="Q1" s="2799"/>
      <c r="R1" s="2799"/>
      <c r="S1" s="2799"/>
      <c r="T1" s="2799"/>
    </row>
    <row r="2" spans="1:20" s="298" customFormat="1" ht="75">
      <c r="A2" s="302" t="s">
        <v>1</v>
      </c>
      <c r="B2" s="302" t="s">
        <v>2</v>
      </c>
      <c r="C2" s="302" t="s">
        <v>28</v>
      </c>
      <c r="D2" s="303" t="s">
        <v>4</v>
      </c>
      <c r="E2" s="302" t="s">
        <v>5</v>
      </c>
      <c r="F2" s="302" t="s">
        <v>6</v>
      </c>
      <c r="G2" s="302" t="s">
        <v>7</v>
      </c>
      <c r="H2" s="302" t="s">
        <v>8</v>
      </c>
      <c r="I2" s="302" t="s">
        <v>9</v>
      </c>
      <c r="J2" s="302" t="s">
        <v>10</v>
      </c>
      <c r="K2" s="302" t="s">
        <v>11</v>
      </c>
      <c r="L2" s="302" t="s">
        <v>12</v>
      </c>
      <c r="M2" s="302" t="s">
        <v>13</v>
      </c>
      <c r="N2" s="302" t="s">
        <v>14</v>
      </c>
      <c r="O2" s="304" t="s">
        <v>15</v>
      </c>
      <c r="P2" s="304" t="s">
        <v>16</v>
      </c>
      <c r="Q2" s="302" t="s">
        <v>17</v>
      </c>
      <c r="R2" s="302" t="s">
        <v>18</v>
      </c>
      <c r="S2" s="302" t="s">
        <v>19</v>
      </c>
      <c r="T2" s="302" t="s">
        <v>20</v>
      </c>
    </row>
    <row r="3" spans="1:20" s="38" customFormat="1" ht="15.75">
      <c r="A3" s="8">
        <v>255</v>
      </c>
      <c r="B3" s="8" t="s">
        <v>119</v>
      </c>
      <c r="C3" s="8">
        <v>1</v>
      </c>
      <c r="D3" s="8">
        <v>255</v>
      </c>
      <c r="E3" s="8">
        <v>161000442</v>
      </c>
      <c r="F3" s="8">
        <v>60</v>
      </c>
      <c r="G3" s="8">
        <v>3579</v>
      </c>
      <c r="H3" s="8">
        <v>261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302">
        <f t="shared" ref="R3:R66" si="0">K3+M3+Q3</f>
        <v>0</v>
      </c>
      <c r="S3" s="17">
        <f>R3*5%</f>
        <v>0</v>
      </c>
      <c r="T3" s="17">
        <f>R3+S3</f>
        <v>0</v>
      </c>
    </row>
    <row r="4" spans="1:20" s="38" customFormat="1" ht="15.75">
      <c r="A4" s="8">
        <v>256</v>
      </c>
      <c r="B4" s="8" t="s">
        <v>119</v>
      </c>
      <c r="C4" s="8">
        <v>2</v>
      </c>
      <c r="D4" s="8">
        <v>256</v>
      </c>
      <c r="E4" s="8">
        <v>161000443</v>
      </c>
      <c r="F4" s="8">
        <v>57</v>
      </c>
      <c r="G4" s="8">
        <v>3372.84</v>
      </c>
      <c r="H4" s="8">
        <v>274.16000000000003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302">
        <f t="shared" si="0"/>
        <v>0</v>
      </c>
      <c r="S4" s="17">
        <f t="shared" ref="S4:S67" si="1">R4*5%</f>
        <v>0</v>
      </c>
      <c r="T4" s="17">
        <f t="shared" ref="T4:T67" si="2">R4+S4</f>
        <v>0</v>
      </c>
    </row>
    <row r="5" spans="1:20" s="38" customFormat="1" ht="15.75">
      <c r="A5" s="8">
        <v>257</v>
      </c>
      <c r="B5" s="8" t="s">
        <v>120</v>
      </c>
      <c r="C5" s="8">
        <v>3</v>
      </c>
      <c r="D5" s="8">
        <v>257</v>
      </c>
      <c r="E5" s="8">
        <v>161000444</v>
      </c>
      <c r="F5" s="8">
        <v>59</v>
      </c>
      <c r="G5" s="8">
        <v>3515.01</v>
      </c>
      <c r="H5" s="8">
        <v>260.99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302">
        <f t="shared" si="0"/>
        <v>0</v>
      </c>
      <c r="S5" s="17">
        <f t="shared" si="1"/>
        <v>0</v>
      </c>
      <c r="T5" s="17">
        <f t="shared" si="2"/>
        <v>0</v>
      </c>
    </row>
    <row r="6" spans="1:20" s="38" customFormat="1" ht="15.75">
      <c r="A6" s="8">
        <v>258</v>
      </c>
      <c r="B6" s="8" t="s">
        <v>120</v>
      </c>
      <c r="C6" s="8">
        <v>4</v>
      </c>
      <c r="D6" s="8">
        <v>258</v>
      </c>
      <c r="E6" s="8">
        <v>161000445</v>
      </c>
      <c r="F6" s="8">
        <v>60</v>
      </c>
      <c r="G6" s="8">
        <v>3623.61</v>
      </c>
      <c r="H6" s="8">
        <v>215.39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302">
        <f t="shared" si="0"/>
        <v>0</v>
      </c>
      <c r="S6" s="17">
        <f t="shared" si="1"/>
        <v>0</v>
      </c>
      <c r="T6" s="17">
        <f t="shared" si="2"/>
        <v>0</v>
      </c>
    </row>
    <row r="7" spans="1:20" s="38" customFormat="1" ht="15.75">
      <c r="A7" s="8">
        <v>259</v>
      </c>
      <c r="B7" s="8" t="s">
        <v>121</v>
      </c>
      <c r="C7" s="8">
        <v>5</v>
      </c>
      <c r="D7" s="8">
        <v>259</v>
      </c>
      <c r="E7" s="8">
        <v>161000446</v>
      </c>
      <c r="F7" s="8">
        <v>59</v>
      </c>
      <c r="G7" s="8">
        <v>3579.05</v>
      </c>
      <c r="H7" s="8">
        <v>195.14</v>
      </c>
      <c r="I7" s="8">
        <v>2.19</v>
      </c>
      <c r="J7" s="8">
        <v>1</v>
      </c>
      <c r="K7" s="8">
        <v>5000</v>
      </c>
      <c r="L7" s="8">
        <v>1</v>
      </c>
      <c r="M7" s="302">
        <v>8850</v>
      </c>
      <c r="N7" s="8">
        <v>0</v>
      </c>
      <c r="O7" s="305"/>
      <c r="P7" s="305"/>
      <c r="Q7" s="8">
        <v>0</v>
      </c>
      <c r="R7" s="302">
        <f t="shared" si="0"/>
        <v>13850</v>
      </c>
      <c r="S7" s="17">
        <f t="shared" si="1"/>
        <v>692.5</v>
      </c>
      <c r="T7" s="17">
        <f t="shared" si="2"/>
        <v>14542.5</v>
      </c>
    </row>
    <row r="8" spans="1:20" s="38" customFormat="1" ht="15.75">
      <c r="A8" s="8">
        <v>260</v>
      </c>
      <c r="B8" s="8" t="s">
        <v>122</v>
      </c>
      <c r="C8" s="8">
        <v>6</v>
      </c>
      <c r="D8" s="8">
        <v>260</v>
      </c>
      <c r="E8" s="8">
        <v>161000447</v>
      </c>
      <c r="F8" s="8">
        <v>58</v>
      </c>
      <c r="G8" s="8">
        <v>3631.41</v>
      </c>
      <c r="H8" s="8">
        <v>207.98</v>
      </c>
      <c r="I8" s="8">
        <v>0.39</v>
      </c>
      <c r="J8" s="8">
        <v>0</v>
      </c>
      <c r="K8" s="8">
        <v>0</v>
      </c>
      <c r="L8" s="8">
        <v>0</v>
      </c>
      <c r="M8" s="302">
        <v>0</v>
      </c>
      <c r="N8" s="8">
        <v>0</v>
      </c>
      <c r="O8" s="305"/>
      <c r="P8" s="305"/>
      <c r="Q8" s="8">
        <v>0</v>
      </c>
      <c r="R8" s="302">
        <f t="shared" si="0"/>
        <v>0</v>
      </c>
      <c r="S8" s="17">
        <f t="shared" si="1"/>
        <v>0</v>
      </c>
      <c r="T8" s="17">
        <f t="shared" si="2"/>
        <v>0</v>
      </c>
    </row>
    <row r="9" spans="1:20" s="38" customFormat="1" ht="15.75">
      <c r="A9" s="8">
        <v>261</v>
      </c>
      <c r="B9" s="8" t="s">
        <v>122</v>
      </c>
      <c r="C9" s="8">
        <v>7</v>
      </c>
      <c r="D9" s="8">
        <v>261</v>
      </c>
      <c r="E9" s="8">
        <v>161000448</v>
      </c>
      <c r="F9" s="8">
        <v>58</v>
      </c>
      <c r="G9" s="8">
        <v>3516.23</v>
      </c>
      <c r="H9" s="8">
        <v>194.96</v>
      </c>
      <c r="I9" s="8">
        <v>0.19</v>
      </c>
      <c r="J9" s="8">
        <v>0</v>
      </c>
      <c r="K9" s="8">
        <v>0</v>
      </c>
      <c r="L9" s="8">
        <v>0</v>
      </c>
      <c r="M9" s="302">
        <v>0</v>
      </c>
      <c r="N9" s="8">
        <v>0</v>
      </c>
      <c r="O9" s="305"/>
      <c r="P9" s="305"/>
      <c r="Q9" s="8">
        <v>0</v>
      </c>
      <c r="R9" s="302">
        <f t="shared" si="0"/>
        <v>0</v>
      </c>
      <c r="S9" s="17">
        <f t="shared" si="1"/>
        <v>0</v>
      </c>
      <c r="T9" s="17">
        <f t="shared" si="2"/>
        <v>0</v>
      </c>
    </row>
    <row r="10" spans="1:20" s="38" customFormat="1" ht="15.75">
      <c r="A10" s="8">
        <v>262</v>
      </c>
      <c r="B10" s="8" t="s">
        <v>122</v>
      </c>
      <c r="C10" s="8">
        <v>8</v>
      </c>
      <c r="D10" s="8">
        <v>262</v>
      </c>
      <c r="E10" s="8">
        <v>161000449</v>
      </c>
      <c r="F10" s="8">
        <v>60</v>
      </c>
      <c r="G10" s="8">
        <v>3627.61</v>
      </c>
      <c r="H10" s="8">
        <v>211.39</v>
      </c>
      <c r="I10" s="8">
        <v>0</v>
      </c>
      <c r="J10" s="8">
        <v>0</v>
      </c>
      <c r="K10" s="8">
        <v>0</v>
      </c>
      <c r="L10" s="8">
        <v>0</v>
      </c>
      <c r="M10" s="302">
        <v>0</v>
      </c>
      <c r="N10" s="8">
        <v>0</v>
      </c>
      <c r="O10" s="305"/>
      <c r="P10" s="305"/>
      <c r="Q10" s="8">
        <v>0</v>
      </c>
      <c r="R10" s="302">
        <f t="shared" si="0"/>
        <v>0</v>
      </c>
      <c r="S10" s="17">
        <f t="shared" si="1"/>
        <v>0</v>
      </c>
      <c r="T10" s="17">
        <f t="shared" si="2"/>
        <v>0</v>
      </c>
    </row>
    <row r="11" spans="1:20" s="38" customFormat="1" ht="15.75">
      <c r="A11" s="8">
        <v>263</v>
      </c>
      <c r="B11" s="8" t="s">
        <v>122</v>
      </c>
      <c r="C11" s="8">
        <v>9</v>
      </c>
      <c r="D11" s="8">
        <v>263</v>
      </c>
      <c r="E11" s="8">
        <v>161000450</v>
      </c>
      <c r="F11" s="8">
        <v>60</v>
      </c>
      <c r="G11" s="8">
        <v>3574.62</v>
      </c>
      <c r="H11" s="8">
        <v>263.38</v>
      </c>
      <c r="I11" s="8">
        <v>0</v>
      </c>
      <c r="J11" s="8">
        <v>0</v>
      </c>
      <c r="K11" s="8">
        <v>0</v>
      </c>
      <c r="L11" s="8">
        <v>0</v>
      </c>
      <c r="M11" s="302">
        <v>0</v>
      </c>
      <c r="N11" s="8">
        <v>0</v>
      </c>
      <c r="O11" s="305"/>
      <c r="P11" s="305"/>
      <c r="Q11" s="8">
        <v>0</v>
      </c>
      <c r="R11" s="302">
        <f t="shared" si="0"/>
        <v>0</v>
      </c>
      <c r="S11" s="17">
        <f t="shared" si="1"/>
        <v>0</v>
      </c>
      <c r="T11" s="17">
        <f t="shared" si="2"/>
        <v>0</v>
      </c>
    </row>
    <row r="12" spans="1:20" s="38" customFormat="1" ht="15.75">
      <c r="A12" s="8">
        <v>264</v>
      </c>
      <c r="B12" s="8" t="s">
        <v>123</v>
      </c>
      <c r="C12" s="8">
        <v>10</v>
      </c>
      <c r="D12" s="8">
        <v>264</v>
      </c>
      <c r="E12" s="8">
        <v>161000451</v>
      </c>
      <c r="F12" s="8">
        <v>59</v>
      </c>
      <c r="G12" s="8">
        <v>3499.43</v>
      </c>
      <c r="H12" s="8">
        <v>274.57</v>
      </c>
      <c r="I12" s="8">
        <v>0</v>
      </c>
      <c r="J12" s="8">
        <v>0</v>
      </c>
      <c r="K12" s="8">
        <v>0</v>
      </c>
      <c r="L12" s="8">
        <v>0</v>
      </c>
      <c r="M12" s="302">
        <v>0</v>
      </c>
      <c r="N12" s="8">
        <v>0</v>
      </c>
      <c r="O12" s="305"/>
      <c r="P12" s="305"/>
      <c r="Q12" s="8">
        <v>0</v>
      </c>
      <c r="R12" s="302">
        <f t="shared" si="0"/>
        <v>0</v>
      </c>
      <c r="S12" s="17">
        <f t="shared" si="1"/>
        <v>0</v>
      </c>
      <c r="T12" s="17">
        <f t="shared" si="2"/>
        <v>0</v>
      </c>
    </row>
    <row r="13" spans="1:20" s="38" customFormat="1" ht="15.75">
      <c r="A13" s="8">
        <v>265</v>
      </c>
      <c r="B13" s="8" t="s">
        <v>123</v>
      </c>
      <c r="C13" s="8">
        <v>11</v>
      </c>
      <c r="D13" s="8">
        <v>265</v>
      </c>
      <c r="E13" s="8">
        <v>161000452</v>
      </c>
      <c r="F13" s="8">
        <v>60</v>
      </c>
      <c r="G13" s="8">
        <v>3610.21</v>
      </c>
      <c r="H13" s="8">
        <v>228.98</v>
      </c>
      <c r="I13" s="8">
        <v>0.19</v>
      </c>
      <c r="J13" s="8">
        <v>0</v>
      </c>
      <c r="K13" s="8">
        <v>0</v>
      </c>
      <c r="L13" s="8">
        <v>0</v>
      </c>
      <c r="M13" s="302">
        <v>0</v>
      </c>
      <c r="N13" s="8">
        <v>0</v>
      </c>
      <c r="O13" s="305"/>
      <c r="P13" s="305"/>
      <c r="Q13" s="8">
        <v>0</v>
      </c>
      <c r="R13" s="302">
        <f t="shared" si="0"/>
        <v>0</v>
      </c>
      <c r="S13" s="17">
        <f t="shared" si="1"/>
        <v>0</v>
      </c>
      <c r="T13" s="17">
        <f t="shared" si="2"/>
        <v>0</v>
      </c>
    </row>
    <row r="14" spans="1:20" s="38" customFormat="1" ht="15.75">
      <c r="A14" s="8">
        <v>266</v>
      </c>
      <c r="B14" s="8" t="s">
        <v>124</v>
      </c>
      <c r="C14" s="8">
        <v>12</v>
      </c>
      <c r="D14" s="8">
        <v>266</v>
      </c>
      <c r="E14" s="8">
        <v>161000453</v>
      </c>
      <c r="F14" s="8">
        <v>56</v>
      </c>
      <c r="G14" s="8">
        <v>3365.45</v>
      </c>
      <c r="H14" s="8">
        <v>217.55</v>
      </c>
      <c r="I14" s="8">
        <v>0</v>
      </c>
      <c r="J14" s="8">
        <v>0</v>
      </c>
      <c r="K14" s="8">
        <v>0</v>
      </c>
      <c r="L14" s="8">
        <v>0</v>
      </c>
      <c r="M14" s="302">
        <v>0</v>
      </c>
      <c r="N14" s="8">
        <v>0</v>
      </c>
      <c r="O14" s="305"/>
      <c r="P14" s="305"/>
      <c r="Q14" s="8">
        <v>0</v>
      </c>
      <c r="R14" s="302">
        <f t="shared" si="0"/>
        <v>0</v>
      </c>
      <c r="S14" s="17">
        <f t="shared" si="1"/>
        <v>0</v>
      </c>
      <c r="T14" s="17">
        <f t="shared" si="2"/>
        <v>0</v>
      </c>
    </row>
    <row r="15" spans="1:20" s="38" customFormat="1" ht="15.75">
      <c r="A15" s="8">
        <v>267</v>
      </c>
      <c r="B15" s="8" t="s">
        <v>124</v>
      </c>
      <c r="C15" s="8">
        <v>13</v>
      </c>
      <c r="D15" s="8">
        <v>267</v>
      </c>
      <c r="E15" s="8">
        <v>161000454</v>
      </c>
      <c r="F15" s="8">
        <v>60</v>
      </c>
      <c r="G15" s="8">
        <v>3606.4</v>
      </c>
      <c r="H15" s="8">
        <v>233.6</v>
      </c>
      <c r="I15" s="8">
        <v>0</v>
      </c>
      <c r="J15" s="8">
        <v>0</v>
      </c>
      <c r="K15" s="8">
        <v>0</v>
      </c>
      <c r="L15" s="8">
        <v>0</v>
      </c>
      <c r="M15" s="302">
        <v>0</v>
      </c>
      <c r="N15" s="8">
        <v>0</v>
      </c>
      <c r="O15" s="305"/>
      <c r="P15" s="305"/>
      <c r="Q15" s="8">
        <v>0</v>
      </c>
      <c r="R15" s="302">
        <f t="shared" si="0"/>
        <v>0</v>
      </c>
      <c r="S15" s="17">
        <f t="shared" si="1"/>
        <v>0</v>
      </c>
      <c r="T15" s="17">
        <f t="shared" si="2"/>
        <v>0</v>
      </c>
    </row>
    <row r="16" spans="1:20" s="38" customFormat="1" ht="15.75">
      <c r="A16" s="8">
        <v>268</v>
      </c>
      <c r="B16" s="8" t="s">
        <v>125</v>
      </c>
      <c r="C16" s="8">
        <v>14</v>
      </c>
      <c r="D16" s="8">
        <v>268</v>
      </c>
      <c r="E16" s="8">
        <v>161000455</v>
      </c>
      <c r="F16" s="8">
        <v>60</v>
      </c>
      <c r="G16" s="8">
        <v>3638.61</v>
      </c>
      <c r="H16" s="8">
        <v>200.39</v>
      </c>
      <c r="I16" s="8">
        <v>0</v>
      </c>
      <c r="J16" s="8">
        <v>0</v>
      </c>
      <c r="K16" s="8">
        <v>0</v>
      </c>
      <c r="L16" s="8">
        <v>0</v>
      </c>
      <c r="M16" s="302">
        <v>0</v>
      </c>
      <c r="N16" s="8">
        <v>0</v>
      </c>
      <c r="O16" s="305"/>
      <c r="P16" s="305"/>
      <c r="Q16" s="8">
        <v>0</v>
      </c>
      <c r="R16" s="302">
        <f t="shared" si="0"/>
        <v>0</v>
      </c>
      <c r="S16" s="17">
        <f t="shared" si="1"/>
        <v>0</v>
      </c>
      <c r="T16" s="17">
        <f t="shared" si="2"/>
        <v>0</v>
      </c>
    </row>
    <row r="17" spans="1:20" s="38" customFormat="1" ht="15.75">
      <c r="A17" s="8">
        <v>269</v>
      </c>
      <c r="B17" s="8" t="s">
        <v>126</v>
      </c>
      <c r="C17" s="8">
        <v>15</v>
      </c>
      <c r="D17" s="8">
        <v>269</v>
      </c>
      <c r="E17" s="8">
        <v>161000456</v>
      </c>
      <c r="F17" s="8">
        <v>60</v>
      </c>
      <c r="G17" s="8">
        <v>3630.22</v>
      </c>
      <c r="H17" s="8">
        <v>207.78</v>
      </c>
      <c r="I17" s="8">
        <v>0</v>
      </c>
      <c r="J17" s="8">
        <v>0</v>
      </c>
      <c r="K17" s="8">
        <v>0</v>
      </c>
      <c r="L17" s="8">
        <v>0</v>
      </c>
      <c r="M17" s="302">
        <v>0</v>
      </c>
      <c r="N17" s="8">
        <v>0</v>
      </c>
      <c r="O17" s="305"/>
      <c r="P17" s="305"/>
      <c r="Q17" s="8">
        <v>0</v>
      </c>
      <c r="R17" s="302">
        <f t="shared" si="0"/>
        <v>0</v>
      </c>
      <c r="S17" s="17">
        <f t="shared" si="1"/>
        <v>0</v>
      </c>
      <c r="T17" s="17">
        <f t="shared" si="2"/>
        <v>0</v>
      </c>
    </row>
    <row r="18" spans="1:20" s="38" customFormat="1" ht="15.75">
      <c r="A18" s="8">
        <v>270</v>
      </c>
      <c r="B18" s="8" t="s">
        <v>126</v>
      </c>
      <c r="C18" s="8">
        <v>16</v>
      </c>
      <c r="D18" s="8">
        <v>270</v>
      </c>
      <c r="E18" s="8">
        <v>161000457</v>
      </c>
      <c r="F18" s="8">
        <v>60</v>
      </c>
      <c r="G18" s="8">
        <v>3633.6</v>
      </c>
      <c r="H18" s="8">
        <v>206.4</v>
      </c>
      <c r="I18" s="8">
        <v>0</v>
      </c>
      <c r="J18" s="8">
        <v>0</v>
      </c>
      <c r="K18" s="8">
        <v>0</v>
      </c>
      <c r="L18" s="8">
        <v>0</v>
      </c>
      <c r="M18" s="302">
        <v>0</v>
      </c>
      <c r="N18" s="8">
        <v>0</v>
      </c>
      <c r="O18" s="305"/>
      <c r="P18" s="305"/>
      <c r="Q18" s="8">
        <v>0</v>
      </c>
      <c r="R18" s="302">
        <f t="shared" si="0"/>
        <v>0</v>
      </c>
      <c r="S18" s="17">
        <f t="shared" si="1"/>
        <v>0</v>
      </c>
      <c r="T18" s="17">
        <f t="shared" si="2"/>
        <v>0</v>
      </c>
    </row>
    <row r="19" spans="1:20" s="38" customFormat="1" ht="15.75">
      <c r="A19" s="8">
        <v>271</v>
      </c>
      <c r="B19" s="8" t="s">
        <v>127</v>
      </c>
      <c r="C19" s="8">
        <v>17</v>
      </c>
      <c r="D19" s="8">
        <v>271</v>
      </c>
      <c r="E19" s="8">
        <v>161000458</v>
      </c>
      <c r="F19" s="8">
        <v>60</v>
      </c>
      <c r="G19" s="8">
        <v>3695.8</v>
      </c>
      <c r="H19" s="8">
        <v>159.09</v>
      </c>
      <c r="I19" s="8">
        <v>14.89</v>
      </c>
      <c r="J19" s="8">
        <v>5</v>
      </c>
      <c r="K19" s="8">
        <v>25000</v>
      </c>
      <c r="L19" s="8">
        <v>1</v>
      </c>
      <c r="M19" s="302">
        <v>9000</v>
      </c>
      <c r="N19" s="8">
        <v>0</v>
      </c>
      <c r="O19" s="305"/>
      <c r="P19" s="305"/>
      <c r="Q19" s="8">
        <v>0</v>
      </c>
      <c r="R19" s="302">
        <f t="shared" si="0"/>
        <v>34000</v>
      </c>
      <c r="S19" s="17">
        <f t="shared" si="1"/>
        <v>1700</v>
      </c>
      <c r="T19" s="17">
        <f t="shared" si="2"/>
        <v>35700</v>
      </c>
    </row>
    <row r="20" spans="1:20" s="38" customFormat="1" ht="15.75">
      <c r="A20" s="8">
        <v>272</v>
      </c>
      <c r="B20" s="8" t="s">
        <v>127</v>
      </c>
      <c r="C20" s="8">
        <v>18</v>
      </c>
      <c r="D20" s="8">
        <v>272</v>
      </c>
      <c r="E20" s="8">
        <v>161000459</v>
      </c>
      <c r="F20" s="8">
        <v>60</v>
      </c>
      <c r="G20" s="8">
        <v>3652.42</v>
      </c>
      <c r="H20" s="8">
        <v>185.58</v>
      </c>
      <c r="I20" s="8">
        <v>0</v>
      </c>
      <c r="J20" s="8">
        <v>0</v>
      </c>
      <c r="K20" s="8">
        <v>0</v>
      </c>
      <c r="L20" s="8">
        <v>0</v>
      </c>
      <c r="M20" s="302">
        <v>0</v>
      </c>
      <c r="N20" s="8">
        <v>0</v>
      </c>
      <c r="O20" s="305"/>
      <c r="P20" s="305"/>
      <c r="Q20" s="8">
        <v>0</v>
      </c>
      <c r="R20" s="302">
        <f t="shared" si="0"/>
        <v>0</v>
      </c>
      <c r="S20" s="17">
        <f t="shared" si="1"/>
        <v>0</v>
      </c>
      <c r="T20" s="17">
        <f t="shared" si="2"/>
        <v>0</v>
      </c>
    </row>
    <row r="21" spans="1:20" s="38" customFormat="1" ht="15.75">
      <c r="A21" s="8">
        <v>273</v>
      </c>
      <c r="B21" s="8" t="s">
        <v>127</v>
      </c>
      <c r="C21" s="8">
        <v>19</v>
      </c>
      <c r="D21" s="8">
        <v>273</v>
      </c>
      <c r="E21" s="8">
        <v>161000460</v>
      </c>
      <c r="F21" s="8">
        <v>60</v>
      </c>
      <c r="G21" s="8">
        <v>3610.22</v>
      </c>
      <c r="H21" s="8">
        <v>227.78</v>
      </c>
      <c r="I21" s="8">
        <v>0</v>
      </c>
      <c r="J21" s="8">
        <v>0</v>
      </c>
      <c r="K21" s="8">
        <v>0</v>
      </c>
      <c r="L21" s="8">
        <v>0</v>
      </c>
      <c r="M21" s="302">
        <v>0</v>
      </c>
      <c r="N21" s="8">
        <v>0</v>
      </c>
      <c r="O21" s="305"/>
      <c r="P21" s="305"/>
      <c r="Q21" s="8">
        <v>0</v>
      </c>
      <c r="R21" s="302">
        <f t="shared" si="0"/>
        <v>0</v>
      </c>
      <c r="S21" s="17">
        <f t="shared" si="1"/>
        <v>0</v>
      </c>
      <c r="T21" s="17">
        <f t="shared" si="2"/>
        <v>0</v>
      </c>
    </row>
    <row r="22" spans="1:20" s="38" customFormat="1" ht="15.75">
      <c r="A22" s="8">
        <v>274</v>
      </c>
      <c r="B22" s="8" t="s">
        <v>128</v>
      </c>
      <c r="C22" s="8">
        <v>20</v>
      </c>
      <c r="D22" s="8">
        <v>274</v>
      </c>
      <c r="E22" s="8">
        <v>161000461</v>
      </c>
      <c r="F22" s="8">
        <v>60</v>
      </c>
      <c r="G22" s="8">
        <v>3625.01</v>
      </c>
      <c r="H22" s="8">
        <v>214.19</v>
      </c>
      <c r="I22" s="8">
        <v>0.2</v>
      </c>
      <c r="J22" s="8">
        <v>0</v>
      </c>
      <c r="K22" s="8">
        <v>0</v>
      </c>
      <c r="L22" s="8">
        <v>0</v>
      </c>
      <c r="M22" s="302">
        <v>0</v>
      </c>
      <c r="N22" s="8">
        <v>0</v>
      </c>
      <c r="O22" s="305"/>
      <c r="P22" s="305"/>
      <c r="Q22" s="8">
        <v>0</v>
      </c>
      <c r="R22" s="302">
        <f t="shared" si="0"/>
        <v>0</v>
      </c>
      <c r="S22" s="17">
        <f t="shared" si="1"/>
        <v>0</v>
      </c>
      <c r="T22" s="17">
        <f t="shared" si="2"/>
        <v>0</v>
      </c>
    </row>
    <row r="23" spans="1:20" s="38" customFormat="1" ht="15.75">
      <c r="A23" s="8">
        <v>275</v>
      </c>
      <c r="B23" s="8" t="s">
        <v>128</v>
      </c>
      <c r="C23" s="8">
        <v>21</v>
      </c>
      <c r="D23" s="8">
        <v>275</v>
      </c>
      <c r="E23" s="8">
        <v>161000462</v>
      </c>
      <c r="F23" s="8">
        <v>60</v>
      </c>
      <c r="G23" s="8">
        <v>3595.21</v>
      </c>
      <c r="H23" s="8">
        <v>243.79</v>
      </c>
      <c r="I23" s="8">
        <v>0</v>
      </c>
      <c r="J23" s="8">
        <v>0</v>
      </c>
      <c r="K23" s="8">
        <v>0</v>
      </c>
      <c r="L23" s="8">
        <v>0</v>
      </c>
      <c r="M23" s="302">
        <v>0</v>
      </c>
      <c r="N23" s="8">
        <v>0</v>
      </c>
      <c r="O23" s="305"/>
      <c r="P23" s="305"/>
      <c r="Q23" s="8">
        <v>0</v>
      </c>
      <c r="R23" s="302">
        <f t="shared" si="0"/>
        <v>0</v>
      </c>
      <c r="S23" s="17">
        <f t="shared" si="1"/>
        <v>0</v>
      </c>
      <c r="T23" s="17">
        <f t="shared" si="2"/>
        <v>0</v>
      </c>
    </row>
    <row r="24" spans="1:20" s="38" customFormat="1" ht="15.75">
      <c r="A24" s="8">
        <v>276</v>
      </c>
      <c r="B24" s="8" t="s">
        <v>128</v>
      </c>
      <c r="C24" s="8">
        <v>22</v>
      </c>
      <c r="D24" s="8">
        <v>276</v>
      </c>
      <c r="E24" s="8">
        <v>161000463</v>
      </c>
      <c r="F24" s="8">
        <v>60</v>
      </c>
      <c r="G24" s="8">
        <v>3560.4</v>
      </c>
      <c r="H24" s="8">
        <v>279.60000000000002</v>
      </c>
      <c r="I24" s="8">
        <v>0</v>
      </c>
      <c r="J24" s="8">
        <v>0</v>
      </c>
      <c r="K24" s="8">
        <v>0</v>
      </c>
      <c r="L24" s="8">
        <v>0</v>
      </c>
      <c r="M24" s="302">
        <v>0</v>
      </c>
      <c r="N24" s="8">
        <v>0</v>
      </c>
      <c r="O24" s="305"/>
      <c r="P24" s="305"/>
      <c r="Q24" s="8">
        <v>0</v>
      </c>
      <c r="R24" s="302">
        <f t="shared" si="0"/>
        <v>0</v>
      </c>
      <c r="S24" s="17">
        <f t="shared" si="1"/>
        <v>0</v>
      </c>
      <c r="T24" s="17">
        <f t="shared" si="2"/>
        <v>0</v>
      </c>
    </row>
    <row r="25" spans="1:20" s="38" customFormat="1" ht="15.75">
      <c r="A25" s="8">
        <v>277</v>
      </c>
      <c r="B25" s="8" t="s">
        <v>129</v>
      </c>
      <c r="C25" s="8">
        <v>23</v>
      </c>
      <c r="D25" s="8">
        <v>277</v>
      </c>
      <c r="E25" s="8">
        <v>161000464</v>
      </c>
      <c r="F25" s="8">
        <v>60</v>
      </c>
      <c r="G25" s="8">
        <v>3550.4</v>
      </c>
      <c r="H25" s="8">
        <v>289.60000000000002</v>
      </c>
      <c r="I25" s="8">
        <v>0</v>
      </c>
      <c r="J25" s="8">
        <v>0</v>
      </c>
      <c r="K25" s="8">
        <v>0</v>
      </c>
      <c r="L25" s="8">
        <v>0</v>
      </c>
      <c r="M25" s="302">
        <v>0</v>
      </c>
      <c r="N25" s="8">
        <v>0</v>
      </c>
      <c r="O25" s="305"/>
      <c r="P25" s="305"/>
      <c r="Q25" s="8">
        <v>0</v>
      </c>
      <c r="R25" s="302">
        <f t="shared" si="0"/>
        <v>0</v>
      </c>
      <c r="S25" s="17">
        <f t="shared" si="1"/>
        <v>0</v>
      </c>
      <c r="T25" s="17">
        <f t="shared" si="2"/>
        <v>0</v>
      </c>
    </row>
    <row r="26" spans="1:20" s="38" customFormat="1" ht="15.75">
      <c r="A26" s="8">
        <v>278</v>
      </c>
      <c r="B26" s="8" t="s">
        <v>129</v>
      </c>
      <c r="C26" s="8">
        <v>24</v>
      </c>
      <c r="D26" s="8">
        <v>278</v>
      </c>
      <c r="E26" s="8">
        <v>161000465</v>
      </c>
      <c r="F26" s="8">
        <v>59</v>
      </c>
      <c r="G26" s="8">
        <v>3457.82</v>
      </c>
      <c r="H26" s="8">
        <v>317.18</v>
      </c>
      <c r="I26" s="8">
        <v>0</v>
      </c>
      <c r="J26" s="8">
        <v>0</v>
      </c>
      <c r="K26" s="8">
        <v>0</v>
      </c>
      <c r="L26" s="8">
        <v>0</v>
      </c>
      <c r="M26" s="302">
        <v>0</v>
      </c>
      <c r="N26" s="8">
        <v>0</v>
      </c>
      <c r="O26" s="305"/>
      <c r="P26" s="305"/>
      <c r="Q26" s="8">
        <v>0</v>
      </c>
      <c r="R26" s="302">
        <f t="shared" si="0"/>
        <v>0</v>
      </c>
      <c r="S26" s="17">
        <f t="shared" si="1"/>
        <v>0</v>
      </c>
      <c r="T26" s="17">
        <f t="shared" si="2"/>
        <v>0</v>
      </c>
    </row>
    <row r="27" spans="1:20" s="38" customFormat="1" ht="15.75">
      <c r="A27" s="8">
        <v>279</v>
      </c>
      <c r="B27" s="8" t="s">
        <v>129</v>
      </c>
      <c r="C27" s="8">
        <v>25</v>
      </c>
      <c r="D27" s="8">
        <v>279</v>
      </c>
      <c r="E27" s="8">
        <v>161000466</v>
      </c>
      <c r="F27" s="8">
        <v>60</v>
      </c>
      <c r="G27" s="8">
        <v>3524.21</v>
      </c>
      <c r="H27" s="8">
        <v>251.79</v>
      </c>
      <c r="I27" s="8">
        <v>0</v>
      </c>
      <c r="J27" s="8">
        <v>0</v>
      </c>
      <c r="K27" s="8">
        <v>0</v>
      </c>
      <c r="L27" s="8">
        <v>0</v>
      </c>
      <c r="M27" s="302">
        <v>0</v>
      </c>
      <c r="N27" s="8">
        <v>0</v>
      </c>
      <c r="O27" s="305"/>
      <c r="P27" s="305"/>
      <c r="Q27" s="8">
        <v>0</v>
      </c>
      <c r="R27" s="302">
        <f t="shared" si="0"/>
        <v>0</v>
      </c>
      <c r="S27" s="17">
        <f t="shared" si="1"/>
        <v>0</v>
      </c>
      <c r="T27" s="17">
        <f t="shared" si="2"/>
        <v>0</v>
      </c>
    </row>
    <row r="28" spans="1:20" s="38" customFormat="1" ht="15.75">
      <c r="A28" s="8">
        <v>280</v>
      </c>
      <c r="B28" s="8" t="s">
        <v>129</v>
      </c>
      <c r="C28" s="8">
        <v>26</v>
      </c>
      <c r="D28" s="8">
        <v>280</v>
      </c>
      <c r="E28" s="8">
        <v>161000467</v>
      </c>
      <c r="F28" s="8">
        <v>59</v>
      </c>
      <c r="G28" s="8">
        <v>3593.62</v>
      </c>
      <c r="H28" s="8">
        <v>181.38</v>
      </c>
      <c r="I28" s="8">
        <v>0</v>
      </c>
      <c r="J28" s="8">
        <v>0</v>
      </c>
      <c r="K28" s="8">
        <v>0</v>
      </c>
      <c r="L28" s="8">
        <v>0</v>
      </c>
      <c r="M28" s="302">
        <v>0</v>
      </c>
      <c r="N28" s="8">
        <v>0</v>
      </c>
      <c r="O28" s="305"/>
      <c r="P28" s="305"/>
      <c r="Q28" s="8">
        <v>0</v>
      </c>
      <c r="R28" s="302">
        <f t="shared" si="0"/>
        <v>0</v>
      </c>
      <c r="S28" s="17">
        <f t="shared" si="1"/>
        <v>0</v>
      </c>
      <c r="T28" s="17">
        <f t="shared" si="2"/>
        <v>0</v>
      </c>
    </row>
    <row r="29" spans="1:20" s="38" customFormat="1" ht="15.75">
      <c r="A29" s="8">
        <v>281</v>
      </c>
      <c r="B29" s="8" t="s">
        <v>130</v>
      </c>
      <c r="C29" s="8">
        <v>27</v>
      </c>
      <c r="D29" s="8">
        <v>281</v>
      </c>
      <c r="E29" s="8">
        <v>161000468</v>
      </c>
      <c r="F29" s="8">
        <v>60</v>
      </c>
      <c r="G29" s="8">
        <v>3617.01</v>
      </c>
      <c r="H29" s="8">
        <v>223.58</v>
      </c>
      <c r="I29" s="8">
        <v>1.59</v>
      </c>
      <c r="J29" s="8">
        <v>0</v>
      </c>
      <c r="K29" s="8">
        <v>0</v>
      </c>
      <c r="L29" s="8">
        <v>0</v>
      </c>
      <c r="M29" s="302">
        <v>0</v>
      </c>
      <c r="N29" s="8">
        <v>0</v>
      </c>
      <c r="O29" s="305"/>
      <c r="P29" s="305"/>
      <c r="Q29" s="8">
        <v>0</v>
      </c>
      <c r="R29" s="302">
        <f t="shared" si="0"/>
        <v>0</v>
      </c>
      <c r="S29" s="17">
        <f t="shared" si="1"/>
        <v>0</v>
      </c>
      <c r="T29" s="17">
        <f t="shared" si="2"/>
        <v>0</v>
      </c>
    </row>
    <row r="30" spans="1:20" s="38" customFormat="1" ht="15.75">
      <c r="A30" s="8">
        <v>282</v>
      </c>
      <c r="B30" s="8" t="s">
        <v>130</v>
      </c>
      <c r="C30" s="8">
        <v>28</v>
      </c>
      <c r="D30" s="8">
        <v>282</v>
      </c>
      <c r="E30" s="8">
        <v>161000469</v>
      </c>
      <c r="F30" s="8">
        <v>60</v>
      </c>
      <c r="G30" s="8">
        <v>3640.6</v>
      </c>
      <c r="H30" s="8">
        <v>203.36</v>
      </c>
      <c r="I30" s="8">
        <v>3.96</v>
      </c>
      <c r="J30" s="8">
        <v>1</v>
      </c>
      <c r="K30" s="8">
        <v>5000</v>
      </c>
      <c r="L30" s="8">
        <v>1</v>
      </c>
      <c r="M30" s="302">
        <v>9000</v>
      </c>
      <c r="N30" s="8">
        <v>0</v>
      </c>
      <c r="O30" s="305"/>
      <c r="P30" s="305"/>
      <c r="Q30" s="8">
        <v>0</v>
      </c>
      <c r="R30" s="302">
        <f t="shared" si="0"/>
        <v>14000</v>
      </c>
      <c r="S30" s="17">
        <f t="shared" si="1"/>
        <v>700</v>
      </c>
      <c r="T30" s="17">
        <f t="shared" si="2"/>
        <v>14700</v>
      </c>
    </row>
    <row r="31" spans="1:20" s="38" customFormat="1" ht="15.75">
      <c r="A31" s="8">
        <v>283</v>
      </c>
      <c r="B31" s="8" t="s">
        <v>130</v>
      </c>
      <c r="C31" s="8">
        <v>29</v>
      </c>
      <c r="D31" s="8">
        <v>283</v>
      </c>
      <c r="E31" s="8">
        <v>161000470</v>
      </c>
      <c r="F31" s="8">
        <v>59</v>
      </c>
      <c r="G31" s="8">
        <v>3526.02</v>
      </c>
      <c r="H31" s="8">
        <v>247.98</v>
      </c>
      <c r="I31" s="8">
        <v>0</v>
      </c>
      <c r="J31" s="8">
        <v>0</v>
      </c>
      <c r="K31" s="8">
        <v>0</v>
      </c>
      <c r="L31" s="8">
        <v>0</v>
      </c>
      <c r="M31" s="302">
        <v>0</v>
      </c>
      <c r="N31" s="8">
        <v>0</v>
      </c>
      <c r="O31" s="305"/>
      <c r="P31" s="305"/>
      <c r="Q31" s="8">
        <v>0</v>
      </c>
      <c r="R31" s="302">
        <f t="shared" si="0"/>
        <v>0</v>
      </c>
      <c r="S31" s="17">
        <f t="shared" si="1"/>
        <v>0</v>
      </c>
      <c r="T31" s="17">
        <f t="shared" si="2"/>
        <v>0</v>
      </c>
    </row>
    <row r="32" spans="1:20" s="38" customFormat="1" ht="15.75">
      <c r="A32" s="8">
        <v>284</v>
      </c>
      <c r="B32" s="8" t="s">
        <v>131</v>
      </c>
      <c r="C32" s="8">
        <v>30</v>
      </c>
      <c r="D32" s="8">
        <v>284</v>
      </c>
      <c r="E32" s="8">
        <v>161000471</v>
      </c>
      <c r="F32" s="8">
        <v>60</v>
      </c>
      <c r="G32" s="8">
        <v>3611.8</v>
      </c>
      <c r="H32" s="8">
        <v>228.2</v>
      </c>
      <c r="I32" s="8">
        <v>0</v>
      </c>
      <c r="J32" s="8">
        <v>0</v>
      </c>
      <c r="K32" s="8">
        <v>0</v>
      </c>
      <c r="L32" s="8">
        <v>0</v>
      </c>
      <c r="M32" s="302">
        <v>0</v>
      </c>
      <c r="N32" s="8">
        <v>0</v>
      </c>
      <c r="O32" s="305"/>
      <c r="P32" s="305"/>
      <c r="Q32" s="8">
        <v>456000</v>
      </c>
      <c r="R32" s="302">
        <f t="shared" si="0"/>
        <v>456000</v>
      </c>
      <c r="S32" s="17">
        <f t="shared" si="1"/>
        <v>22800</v>
      </c>
      <c r="T32" s="17">
        <f t="shared" si="2"/>
        <v>478800</v>
      </c>
    </row>
    <row r="33" spans="1:20" s="38" customFormat="1" ht="15.75">
      <c r="A33" s="8">
        <v>285</v>
      </c>
      <c r="B33" s="8" t="s">
        <v>131</v>
      </c>
      <c r="C33" s="8">
        <v>31</v>
      </c>
      <c r="D33" s="8">
        <v>285</v>
      </c>
      <c r="E33" s="8">
        <v>161000472</v>
      </c>
      <c r="F33" s="8">
        <v>59</v>
      </c>
      <c r="G33" s="8">
        <v>3531.82</v>
      </c>
      <c r="H33" s="8">
        <v>243.18</v>
      </c>
      <c r="I33" s="8">
        <v>0</v>
      </c>
      <c r="J33" s="8">
        <v>0</v>
      </c>
      <c r="K33" s="8">
        <v>0</v>
      </c>
      <c r="L33" s="8">
        <v>0</v>
      </c>
      <c r="M33" s="302">
        <v>0</v>
      </c>
      <c r="N33" s="8">
        <v>0</v>
      </c>
      <c r="O33" s="305"/>
      <c r="P33" s="305"/>
      <c r="Q33" s="8">
        <v>36000</v>
      </c>
      <c r="R33" s="302">
        <f t="shared" si="0"/>
        <v>36000</v>
      </c>
      <c r="S33" s="17">
        <f t="shared" si="1"/>
        <v>1800</v>
      </c>
      <c r="T33" s="17">
        <f t="shared" si="2"/>
        <v>37800</v>
      </c>
    </row>
    <row r="34" spans="1:20" s="38" customFormat="1" ht="15.75">
      <c r="A34" s="8">
        <v>286</v>
      </c>
      <c r="B34" s="8" t="s">
        <v>131</v>
      </c>
      <c r="C34" s="8">
        <v>32</v>
      </c>
      <c r="D34" s="8">
        <v>286</v>
      </c>
      <c r="E34" s="8">
        <v>161000473</v>
      </c>
      <c r="F34" s="8">
        <v>60</v>
      </c>
      <c r="G34" s="8">
        <v>3568.2</v>
      </c>
      <c r="H34" s="8">
        <v>271.8</v>
      </c>
      <c r="I34" s="8">
        <v>0</v>
      </c>
      <c r="J34" s="8">
        <v>0</v>
      </c>
      <c r="K34" s="8">
        <v>0</v>
      </c>
      <c r="L34" s="8">
        <v>0</v>
      </c>
      <c r="M34" s="302">
        <v>0</v>
      </c>
      <c r="N34" s="8">
        <v>0</v>
      </c>
      <c r="O34" s="305"/>
      <c r="P34" s="305"/>
      <c r="Q34" s="8">
        <v>0</v>
      </c>
      <c r="R34" s="302">
        <f t="shared" si="0"/>
        <v>0</v>
      </c>
      <c r="S34" s="17">
        <f t="shared" si="1"/>
        <v>0</v>
      </c>
      <c r="T34" s="17">
        <f t="shared" si="2"/>
        <v>0</v>
      </c>
    </row>
    <row r="35" spans="1:20" s="38" customFormat="1" ht="15.75">
      <c r="A35" s="8">
        <v>287</v>
      </c>
      <c r="B35" s="8" t="s">
        <v>131</v>
      </c>
      <c r="C35" s="8">
        <v>33</v>
      </c>
      <c r="D35" s="8">
        <v>287</v>
      </c>
      <c r="E35" s="8">
        <v>161000474</v>
      </c>
      <c r="F35" s="8">
        <v>60</v>
      </c>
      <c r="G35" s="8">
        <v>3583.81</v>
      </c>
      <c r="H35" s="8">
        <v>255.19</v>
      </c>
      <c r="I35" s="8">
        <v>0</v>
      </c>
      <c r="J35" s="8">
        <v>0</v>
      </c>
      <c r="K35" s="8">
        <v>0</v>
      </c>
      <c r="L35" s="8">
        <v>0</v>
      </c>
      <c r="M35" s="302">
        <v>0</v>
      </c>
      <c r="N35" s="8">
        <v>0</v>
      </c>
      <c r="O35" s="305"/>
      <c r="P35" s="305"/>
      <c r="Q35" s="8">
        <v>0</v>
      </c>
      <c r="R35" s="302">
        <f t="shared" si="0"/>
        <v>0</v>
      </c>
      <c r="S35" s="17">
        <f t="shared" si="1"/>
        <v>0</v>
      </c>
      <c r="T35" s="17">
        <f t="shared" si="2"/>
        <v>0</v>
      </c>
    </row>
    <row r="36" spans="1:20" s="38" customFormat="1" ht="15.75">
      <c r="A36" s="8">
        <v>288</v>
      </c>
      <c r="B36" s="8" t="s">
        <v>132</v>
      </c>
      <c r="C36" s="8">
        <v>34</v>
      </c>
      <c r="D36" s="8">
        <v>288</v>
      </c>
      <c r="E36" s="8">
        <v>161000475</v>
      </c>
      <c r="F36" s="8">
        <v>56</v>
      </c>
      <c r="G36" s="8">
        <v>3330.86</v>
      </c>
      <c r="H36" s="8">
        <v>251.33</v>
      </c>
      <c r="I36" s="8">
        <v>0.19</v>
      </c>
      <c r="J36" s="8">
        <v>0</v>
      </c>
      <c r="K36" s="8">
        <v>0</v>
      </c>
      <c r="L36" s="8">
        <v>0</v>
      </c>
      <c r="M36" s="302">
        <v>0</v>
      </c>
      <c r="N36" s="8">
        <v>0</v>
      </c>
      <c r="O36" s="305"/>
      <c r="P36" s="305"/>
      <c r="Q36" s="8">
        <v>0</v>
      </c>
      <c r="R36" s="302">
        <f t="shared" si="0"/>
        <v>0</v>
      </c>
      <c r="S36" s="17">
        <f t="shared" si="1"/>
        <v>0</v>
      </c>
      <c r="T36" s="17">
        <f t="shared" si="2"/>
        <v>0</v>
      </c>
    </row>
    <row r="37" spans="1:20" s="38" customFormat="1" ht="15.75">
      <c r="A37" s="8">
        <v>289</v>
      </c>
      <c r="B37" s="8" t="s">
        <v>132</v>
      </c>
      <c r="C37" s="8">
        <v>35</v>
      </c>
      <c r="D37" s="8">
        <v>289</v>
      </c>
      <c r="E37" s="8">
        <v>161000476</v>
      </c>
      <c r="F37" s="8">
        <v>60</v>
      </c>
      <c r="G37" s="8">
        <v>3553.2</v>
      </c>
      <c r="H37" s="8">
        <v>286.8</v>
      </c>
      <c r="I37" s="8">
        <v>0</v>
      </c>
      <c r="J37" s="8">
        <v>0</v>
      </c>
      <c r="K37" s="8">
        <v>0</v>
      </c>
      <c r="L37" s="8">
        <v>0</v>
      </c>
      <c r="M37" s="302">
        <v>0</v>
      </c>
      <c r="N37" s="8">
        <v>0</v>
      </c>
      <c r="O37" s="305"/>
      <c r="P37" s="305"/>
      <c r="Q37" s="8">
        <v>0</v>
      </c>
      <c r="R37" s="302">
        <f t="shared" si="0"/>
        <v>0</v>
      </c>
      <c r="S37" s="17">
        <f t="shared" si="1"/>
        <v>0</v>
      </c>
      <c r="T37" s="17">
        <f t="shared" si="2"/>
        <v>0</v>
      </c>
    </row>
    <row r="38" spans="1:20" s="38" customFormat="1" ht="15.75">
      <c r="A38" s="8">
        <v>290</v>
      </c>
      <c r="B38" s="8" t="s">
        <v>132</v>
      </c>
      <c r="C38" s="8">
        <v>36</v>
      </c>
      <c r="D38" s="8">
        <v>290</v>
      </c>
      <c r="E38" s="8">
        <v>161000477</v>
      </c>
      <c r="F38" s="8">
        <v>60</v>
      </c>
      <c r="G38" s="8">
        <v>3544.63</v>
      </c>
      <c r="H38" s="8">
        <v>292.37</v>
      </c>
      <c r="I38" s="8">
        <v>0</v>
      </c>
      <c r="J38" s="8">
        <v>0</v>
      </c>
      <c r="K38" s="8">
        <v>0</v>
      </c>
      <c r="L38" s="8">
        <v>0</v>
      </c>
      <c r="M38" s="302">
        <v>0</v>
      </c>
      <c r="N38" s="8">
        <v>0</v>
      </c>
      <c r="O38" s="305"/>
      <c r="P38" s="305"/>
      <c r="Q38" s="8">
        <v>0</v>
      </c>
      <c r="R38" s="302">
        <f t="shared" si="0"/>
        <v>0</v>
      </c>
      <c r="S38" s="17">
        <f t="shared" si="1"/>
        <v>0</v>
      </c>
      <c r="T38" s="17">
        <f t="shared" si="2"/>
        <v>0</v>
      </c>
    </row>
    <row r="39" spans="1:20" s="38" customFormat="1" ht="15.75">
      <c r="A39" s="8">
        <v>291</v>
      </c>
      <c r="B39" s="8" t="s">
        <v>133</v>
      </c>
      <c r="C39" s="8">
        <v>37</v>
      </c>
      <c r="D39" s="8">
        <v>291</v>
      </c>
      <c r="E39" s="8">
        <v>141000032</v>
      </c>
      <c r="F39" s="8">
        <v>59</v>
      </c>
      <c r="G39" s="8">
        <v>3620.81</v>
      </c>
      <c r="H39" s="8">
        <v>156.16999999999999</v>
      </c>
      <c r="I39" s="8">
        <v>0.98</v>
      </c>
      <c r="J39" s="8">
        <v>0</v>
      </c>
      <c r="K39" s="8">
        <v>0</v>
      </c>
      <c r="L39" s="8">
        <v>0</v>
      </c>
      <c r="M39" s="302">
        <v>0</v>
      </c>
      <c r="N39" s="8">
        <v>0</v>
      </c>
      <c r="O39" s="305"/>
      <c r="P39" s="305"/>
      <c r="Q39" s="8">
        <v>0</v>
      </c>
      <c r="R39" s="302">
        <f t="shared" si="0"/>
        <v>0</v>
      </c>
      <c r="S39" s="17">
        <f t="shared" si="1"/>
        <v>0</v>
      </c>
      <c r="T39" s="17">
        <f t="shared" si="2"/>
        <v>0</v>
      </c>
    </row>
    <row r="40" spans="1:20" s="38" customFormat="1" ht="15.75">
      <c r="A40" s="8">
        <v>292</v>
      </c>
      <c r="B40" s="8" t="s">
        <v>133</v>
      </c>
      <c r="C40" s="8">
        <v>38</v>
      </c>
      <c r="D40" s="8">
        <v>292</v>
      </c>
      <c r="E40" s="8">
        <v>161000478</v>
      </c>
      <c r="F40" s="8">
        <v>60</v>
      </c>
      <c r="G40" s="8">
        <v>3619.21</v>
      </c>
      <c r="H40" s="8">
        <v>219.79</v>
      </c>
      <c r="I40" s="8">
        <v>0</v>
      </c>
      <c r="J40" s="8">
        <v>0</v>
      </c>
      <c r="K40" s="8">
        <v>0</v>
      </c>
      <c r="L40" s="8">
        <v>0</v>
      </c>
      <c r="M40" s="302">
        <v>0</v>
      </c>
      <c r="N40" s="8">
        <v>0</v>
      </c>
      <c r="O40" s="305"/>
      <c r="P40" s="305"/>
      <c r="Q40" s="8">
        <v>0</v>
      </c>
      <c r="R40" s="302">
        <f t="shared" si="0"/>
        <v>0</v>
      </c>
      <c r="S40" s="17">
        <f t="shared" si="1"/>
        <v>0</v>
      </c>
      <c r="T40" s="17">
        <f t="shared" si="2"/>
        <v>0</v>
      </c>
    </row>
    <row r="41" spans="1:20" s="38" customFormat="1" ht="15.75">
      <c r="A41" s="8">
        <v>293</v>
      </c>
      <c r="B41" s="8" t="s">
        <v>134</v>
      </c>
      <c r="C41" s="8">
        <v>39</v>
      </c>
      <c r="D41" s="8">
        <v>293</v>
      </c>
      <c r="E41" s="8">
        <v>161000479</v>
      </c>
      <c r="F41" s="8">
        <v>60</v>
      </c>
      <c r="G41" s="8">
        <v>3625.83</v>
      </c>
      <c r="H41" s="8">
        <v>271.17</v>
      </c>
      <c r="I41" s="8">
        <v>0</v>
      </c>
      <c r="J41" s="8">
        <v>0</v>
      </c>
      <c r="K41" s="8">
        <v>0</v>
      </c>
      <c r="L41" s="8">
        <v>0</v>
      </c>
      <c r="M41" s="302">
        <v>0</v>
      </c>
      <c r="N41" s="8">
        <v>0</v>
      </c>
      <c r="O41" s="305"/>
      <c r="P41" s="305"/>
      <c r="Q41" s="8">
        <v>0</v>
      </c>
      <c r="R41" s="302">
        <f t="shared" si="0"/>
        <v>0</v>
      </c>
      <c r="S41" s="17">
        <f t="shared" si="1"/>
        <v>0</v>
      </c>
      <c r="T41" s="17">
        <f t="shared" si="2"/>
        <v>0</v>
      </c>
    </row>
    <row r="42" spans="1:20" s="38" customFormat="1" ht="15.75">
      <c r="A42" s="8">
        <v>294</v>
      </c>
      <c r="B42" s="8" t="s">
        <v>134</v>
      </c>
      <c r="C42" s="8">
        <v>40</v>
      </c>
      <c r="D42" s="8">
        <v>294</v>
      </c>
      <c r="E42" s="8">
        <v>161000480</v>
      </c>
      <c r="F42" s="8">
        <v>60</v>
      </c>
      <c r="G42" s="8">
        <v>3580.4</v>
      </c>
      <c r="H42" s="8">
        <v>319.60000000000002</v>
      </c>
      <c r="I42" s="8">
        <v>0</v>
      </c>
      <c r="J42" s="8">
        <v>0</v>
      </c>
      <c r="K42" s="8">
        <v>0</v>
      </c>
      <c r="L42" s="8">
        <v>0</v>
      </c>
      <c r="M42" s="302">
        <v>0</v>
      </c>
      <c r="N42" s="8">
        <v>0</v>
      </c>
      <c r="O42" s="305"/>
      <c r="P42" s="305"/>
      <c r="Q42" s="8">
        <v>0</v>
      </c>
      <c r="R42" s="302">
        <f t="shared" si="0"/>
        <v>0</v>
      </c>
      <c r="S42" s="17">
        <f t="shared" si="1"/>
        <v>0</v>
      </c>
      <c r="T42" s="17">
        <f t="shared" si="2"/>
        <v>0</v>
      </c>
    </row>
    <row r="43" spans="1:20" s="38" customFormat="1" ht="15.75">
      <c r="A43" s="8">
        <v>295</v>
      </c>
      <c r="B43" s="8" t="s">
        <v>134</v>
      </c>
      <c r="C43" s="8">
        <v>41</v>
      </c>
      <c r="D43" s="8">
        <v>295</v>
      </c>
      <c r="E43" s="8">
        <v>161000481</v>
      </c>
      <c r="F43" s="8">
        <v>59</v>
      </c>
      <c r="G43" s="8">
        <v>3610.22</v>
      </c>
      <c r="H43" s="8">
        <v>223.97</v>
      </c>
      <c r="I43" s="8">
        <v>0.19</v>
      </c>
      <c r="J43" s="8">
        <v>0</v>
      </c>
      <c r="K43" s="8">
        <v>0</v>
      </c>
      <c r="L43" s="8">
        <v>0</v>
      </c>
      <c r="M43" s="302">
        <v>0</v>
      </c>
      <c r="N43" s="8">
        <v>0</v>
      </c>
      <c r="O43" s="305"/>
      <c r="P43" s="305"/>
      <c r="Q43" s="8">
        <v>0</v>
      </c>
      <c r="R43" s="302">
        <f t="shared" si="0"/>
        <v>0</v>
      </c>
      <c r="S43" s="17">
        <f t="shared" si="1"/>
        <v>0</v>
      </c>
      <c r="T43" s="17">
        <f t="shared" si="2"/>
        <v>0</v>
      </c>
    </row>
    <row r="44" spans="1:20" s="38" customFormat="1" ht="15.75">
      <c r="A44" s="8">
        <v>296</v>
      </c>
      <c r="B44" s="8" t="s">
        <v>135</v>
      </c>
      <c r="C44" s="8">
        <v>42</v>
      </c>
      <c r="D44" s="8">
        <v>296</v>
      </c>
      <c r="E44" s="8">
        <v>161000482</v>
      </c>
      <c r="F44" s="8">
        <v>60</v>
      </c>
      <c r="G44" s="8">
        <v>3690.01</v>
      </c>
      <c r="H44" s="8">
        <v>208.99</v>
      </c>
      <c r="I44" s="8">
        <v>0</v>
      </c>
      <c r="J44" s="8">
        <v>0</v>
      </c>
      <c r="K44" s="8">
        <v>0</v>
      </c>
      <c r="L44" s="8">
        <v>0</v>
      </c>
      <c r="M44" s="302">
        <v>0</v>
      </c>
      <c r="N44" s="8">
        <v>0</v>
      </c>
      <c r="O44" s="305"/>
      <c r="P44" s="305"/>
      <c r="Q44" s="8">
        <v>0</v>
      </c>
      <c r="R44" s="302">
        <f t="shared" si="0"/>
        <v>0</v>
      </c>
      <c r="S44" s="17">
        <f t="shared" si="1"/>
        <v>0</v>
      </c>
      <c r="T44" s="17">
        <f t="shared" si="2"/>
        <v>0</v>
      </c>
    </row>
    <row r="45" spans="1:20" s="38" customFormat="1" ht="15.75">
      <c r="A45" s="8">
        <v>297</v>
      </c>
      <c r="B45" s="8" t="s">
        <v>135</v>
      </c>
      <c r="C45" s="8">
        <v>43</v>
      </c>
      <c r="D45" s="8">
        <v>297</v>
      </c>
      <c r="E45" s="8">
        <v>161000483</v>
      </c>
      <c r="F45" s="8">
        <v>59</v>
      </c>
      <c r="G45" s="8">
        <v>3619.22</v>
      </c>
      <c r="H45" s="8">
        <v>214.78</v>
      </c>
      <c r="I45" s="8">
        <v>0</v>
      </c>
      <c r="J45" s="8">
        <v>0</v>
      </c>
      <c r="K45" s="8">
        <v>0</v>
      </c>
      <c r="L45" s="8">
        <v>0</v>
      </c>
      <c r="M45" s="302">
        <v>0</v>
      </c>
      <c r="N45" s="8">
        <v>0</v>
      </c>
      <c r="O45" s="305"/>
      <c r="P45" s="305"/>
      <c r="Q45" s="8">
        <v>0</v>
      </c>
      <c r="R45" s="302">
        <f t="shared" si="0"/>
        <v>0</v>
      </c>
      <c r="S45" s="17">
        <f t="shared" si="1"/>
        <v>0</v>
      </c>
      <c r="T45" s="17">
        <f t="shared" si="2"/>
        <v>0</v>
      </c>
    </row>
    <row r="46" spans="1:20" s="38" customFormat="1" ht="15.75">
      <c r="A46" s="8">
        <v>298</v>
      </c>
      <c r="B46" s="8" t="s">
        <v>135</v>
      </c>
      <c r="C46" s="8">
        <v>44</v>
      </c>
      <c r="D46" s="8">
        <v>298</v>
      </c>
      <c r="E46" s="8">
        <v>161000484</v>
      </c>
      <c r="F46" s="8">
        <v>60</v>
      </c>
      <c r="G46" s="8">
        <v>3683</v>
      </c>
      <c r="H46" s="8">
        <v>218.78</v>
      </c>
      <c r="I46" s="8">
        <v>1.78</v>
      </c>
      <c r="J46" s="8">
        <v>1</v>
      </c>
      <c r="K46" s="8">
        <v>5000</v>
      </c>
      <c r="L46" s="8">
        <v>1</v>
      </c>
      <c r="M46" s="302">
        <v>9000</v>
      </c>
      <c r="N46" s="8">
        <v>0</v>
      </c>
      <c r="O46" s="305"/>
      <c r="P46" s="305"/>
      <c r="Q46" s="8">
        <v>0</v>
      </c>
      <c r="R46" s="302">
        <f t="shared" si="0"/>
        <v>14000</v>
      </c>
      <c r="S46" s="17">
        <f t="shared" si="1"/>
        <v>700</v>
      </c>
      <c r="T46" s="17">
        <f t="shared" si="2"/>
        <v>14700</v>
      </c>
    </row>
    <row r="47" spans="1:20" s="38" customFormat="1" ht="15.75">
      <c r="A47" s="8">
        <v>299</v>
      </c>
      <c r="B47" s="8" t="s">
        <v>135</v>
      </c>
      <c r="C47" s="8">
        <v>45</v>
      </c>
      <c r="D47" s="8">
        <v>299</v>
      </c>
      <c r="E47" s="8">
        <v>161000485</v>
      </c>
      <c r="F47" s="8">
        <v>60</v>
      </c>
      <c r="G47" s="8">
        <v>3738.3</v>
      </c>
      <c r="H47" s="8">
        <v>163.76</v>
      </c>
      <c r="I47" s="8">
        <v>2.06</v>
      </c>
      <c r="J47" s="8">
        <v>1</v>
      </c>
      <c r="K47" s="8">
        <v>5000</v>
      </c>
      <c r="L47" s="8">
        <v>1</v>
      </c>
      <c r="M47" s="302">
        <v>9000</v>
      </c>
      <c r="N47" s="8">
        <v>0</v>
      </c>
      <c r="O47" s="305"/>
      <c r="P47" s="305"/>
      <c r="Q47" s="8">
        <v>0</v>
      </c>
      <c r="R47" s="302">
        <f t="shared" si="0"/>
        <v>14000</v>
      </c>
      <c r="S47" s="17">
        <f t="shared" si="1"/>
        <v>700</v>
      </c>
      <c r="T47" s="17">
        <f t="shared" si="2"/>
        <v>14700</v>
      </c>
    </row>
    <row r="48" spans="1:20" s="38" customFormat="1" ht="15.75">
      <c r="A48" s="8">
        <v>300</v>
      </c>
      <c r="B48" s="8" t="s">
        <v>136</v>
      </c>
      <c r="C48" s="8">
        <v>46</v>
      </c>
      <c r="D48" s="8">
        <v>300</v>
      </c>
      <c r="E48" s="8">
        <v>161000486</v>
      </c>
      <c r="F48" s="8">
        <v>60</v>
      </c>
      <c r="G48" s="8">
        <v>3637.63</v>
      </c>
      <c r="H48" s="8">
        <v>259.77</v>
      </c>
      <c r="I48" s="8">
        <v>0.4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302">
        <f t="shared" si="0"/>
        <v>0</v>
      </c>
      <c r="S48" s="17">
        <f t="shared" si="1"/>
        <v>0</v>
      </c>
      <c r="T48" s="17">
        <f t="shared" si="2"/>
        <v>0</v>
      </c>
    </row>
    <row r="49" spans="1:20" s="38" customFormat="1" ht="15.75">
      <c r="A49" s="8">
        <v>301</v>
      </c>
      <c r="B49" s="8" t="s">
        <v>136</v>
      </c>
      <c r="C49" s="8">
        <v>47</v>
      </c>
      <c r="D49" s="8">
        <v>301</v>
      </c>
      <c r="E49" s="8">
        <v>161000487</v>
      </c>
      <c r="F49" s="8">
        <v>60</v>
      </c>
      <c r="G49" s="8">
        <v>3590.81</v>
      </c>
      <c r="H49" s="8">
        <v>308.19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302">
        <f t="shared" si="0"/>
        <v>0</v>
      </c>
      <c r="S49" s="17">
        <f t="shared" si="1"/>
        <v>0</v>
      </c>
      <c r="T49" s="17">
        <f t="shared" si="2"/>
        <v>0</v>
      </c>
    </row>
    <row r="50" spans="1:20" s="38" customFormat="1" ht="15.75">
      <c r="A50" s="8">
        <v>302</v>
      </c>
      <c r="B50" s="8" t="s">
        <v>136</v>
      </c>
      <c r="C50" s="8">
        <v>48</v>
      </c>
      <c r="D50" s="8">
        <v>302</v>
      </c>
      <c r="E50" s="8">
        <v>161000488</v>
      </c>
      <c r="F50" s="8">
        <v>60</v>
      </c>
      <c r="G50" s="8">
        <v>3586.04</v>
      </c>
      <c r="H50" s="8">
        <v>309.95999999999998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302">
        <f t="shared" si="0"/>
        <v>0</v>
      </c>
      <c r="S50" s="17">
        <f t="shared" si="1"/>
        <v>0</v>
      </c>
      <c r="T50" s="17">
        <f t="shared" si="2"/>
        <v>0</v>
      </c>
    </row>
    <row r="51" spans="1:20" s="38" customFormat="1" ht="15.75">
      <c r="A51" s="8">
        <v>303</v>
      </c>
      <c r="B51" s="8" t="s">
        <v>137</v>
      </c>
      <c r="C51" s="8">
        <v>49</v>
      </c>
      <c r="D51" s="8">
        <v>303</v>
      </c>
      <c r="E51" s="8">
        <v>161000489</v>
      </c>
      <c r="F51" s="8">
        <v>60</v>
      </c>
      <c r="G51" s="8">
        <v>3737.21</v>
      </c>
      <c r="H51" s="8">
        <v>171.33</v>
      </c>
      <c r="I51" s="8">
        <v>0.69</v>
      </c>
      <c r="J51" s="8">
        <v>6</v>
      </c>
      <c r="K51" s="8">
        <v>30000</v>
      </c>
      <c r="L51" s="8">
        <v>1</v>
      </c>
      <c r="M51" s="302">
        <v>9000</v>
      </c>
      <c r="N51" s="8">
        <v>0</v>
      </c>
      <c r="O51" s="305"/>
      <c r="P51" s="305"/>
      <c r="Q51" s="8">
        <v>0</v>
      </c>
      <c r="R51" s="302">
        <f t="shared" si="0"/>
        <v>39000</v>
      </c>
      <c r="S51" s="17">
        <f t="shared" si="1"/>
        <v>1950</v>
      </c>
      <c r="T51" s="17">
        <f t="shared" si="2"/>
        <v>40950</v>
      </c>
    </row>
    <row r="52" spans="1:20" s="38" customFormat="1" ht="15.75">
      <c r="A52" s="8">
        <v>304</v>
      </c>
      <c r="B52" s="8" t="s">
        <v>137</v>
      </c>
      <c r="C52" s="8">
        <v>50</v>
      </c>
      <c r="D52" s="8">
        <v>304</v>
      </c>
      <c r="E52" s="8">
        <v>161000490</v>
      </c>
      <c r="F52" s="8">
        <v>60</v>
      </c>
      <c r="G52" s="8">
        <v>3596</v>
      </c>
      <c r="H52" s="8">
        <v>304</v>
      </c>
      <c r="I52" s="8">
        <v>0</v>
      </c>
      <c r="J52" s="8">
        <v>0</v>
      </c>
      <c r="K52" s="8">
        <v>0</v>
      </c>
      <c r="L52" s="8">
        <v>0</v>
      </c>
      <c r="M52" s="302">
        <v>0</v>
      </c>
      <c r="N52" s="8">
        <v>0</v>
      </c>
      <c r="O52" s="305"/>
      <c r="P52" s="305"/>
      <c r="Q52" s="8">
        <v>0</v>
      </c>
      <c r="R52" s="302">
        <f t="shared" si="0"/>
        <v>0</v>
      </c>
      <c r="S52" s="17">
        <f t="shared" si="1"/>
        <v>0</v>
      </c>
      <c r="T52" s="17">
        <f t="shared" si="2"/>
        <v>0</v>
      </c>
    </row>
    <row r="53" spans="1:20" s="38" customFormat="1" ht="15.75">
      <c r="A53" s="8">
        <v>305</v>
      </c>
      <c r="B53" s="8" t="s">
        <v>138</v>
      </c>
      <c r="C53" s="8">
        <v>51</v>
      </c>
      <c r="D53" s="8">
        <v>305</v>
      </c>
      <c r="E53" s="8">
        <v>161000491</v>
      </c>
      <c r="F53" s="8">
        <v>60</v>
      </c>
      <c r="G53" s="8">
        <v>3554.6</v>
      </c>
      <c r="H53" s="8">
        <v>345.4</v>
      </c>
      <c r="I53" s="8">
        <v>0</v>
      </c>
      <c r="J53" s="8">
        <v>0</v>
      </c>
      <c r="K53" s="8">
        <v>0</v>
      </c>
      <c r="L53" s="8">
        <v>0</v>
      </c>
      <c r="M53" s="302">
        <v>0</v>
      </c>
      <c r="N53" s="8">
        <v>0</v>
      </c>
      <c r="O53" s="305"/>
      <c r="P53" s="305"/>
      <c r="Q53" s="8">
        <v>0</v>
      </c>
      <c r="R53" s="302">
        <f t="shared" si="0"/>
        <v>0</v>
      </c>
      <c r="S53" s="17">
        <f t="shared" si="1"/>
        <v>0</v>
      </c>
      <c r="T53" s="17">
        <f t="shared" si="2"/>
        <v>0</v>
      </c>
    </row>
    <row r="54" spans="1:20" s="38" customFormat="1" ht="15.75">
      <c r="A54" s="8">
        <v>306</v>
      </c>
      <c r="B54" s="8" t="s">
        <v>138</v>
      </c>
      <c r="C54" s="8">
        <v>52</v>
      </c>
      <c r="D54" s="8">
        <v>306</v>
      </c>
      <c r="E54" s="8">
        <v>161000492</v>
      </c>
      <c r="F54" s="8">
        <v>60</v>
      </c>
      <c r="G54" s="8">
        <v>3581</v>
      </c>
      <c r="H54" s="8">
        <v>319</v>
      </c>
      <c r="I54" s="8">
        <v>0</v>
      </c>
      <c r="J54" s="8">
        <v>0</v>
      </c>
      <c r="K54" s="8">
        <v>0</v>
      </c>
      <c r="L54" s="8">
        <v>0</v>
      </c>
      <c r="M54" s="302">
        <v>0</v>
      </c>
      <c r="N54" s="8">
        <v>0</v>
      </c>
      <c r="O54" s="305"/>
      <c r="P54" s="305"/>
      <c r="Q54" s="8">
        <v>0</v>
      </c>
      <c r="R54" s="302">
        <f t="shared" si="0"/>
        <v>0</v>
      </c>
      <c r="S54" s="17">
        <f t="shared" si="1"/>
        <v>0</v>
      </c>
      <c r="T54" s="17">
        <f t="shared" si="2"/>
        <v>0</v>
      </c>
    </row>
    <row r="55" spans="1:20" s="38" customFormat="1" ht="15.75">
      <c r="A55" s="8">
        <v>307</v>
      </c>
      <c r="B55" s="8" t="s">
        <v>138</v>
      </c>
      <c r="C55" s="8">
        <v>53</v>
      </c>
      <c r="D55" s="8">
        <v>307</v>
      </c>
      <c r="E55" s="8">
        <v>161000493</v>
      </c>
      <c r="F55" s="8">
        <v>59</v>
      </c>
      <c r="G55" s="8">
        <v>3542.84</v>
      </c>
      <c r="H55" s="8">
        <v>289.16000000000003</v>
      </c>
      <c r="I55" s="8">
        <v>0</v>
      </c>
      <c r="J55" s="8">
        <v>0</v>
      </c>
      <c r="K55" s="8">
        <v>0</v>
      </c>
      <c r="L55" s="8">
        <v>0</v>
      </c>
      <c r="M55" s="302">
        <v>0</v>
      </c>
      <c r="N55" s="8">
        <v>0</v>
      </c>
      <c r="O55" s="305"/>
      <c r="P55" s="305"/>
      <c r="Q55" s="8">
        <v>54000</v>
      </c>
      <c r="R55" s="302">
        <f t="shared" si="0"/>
        <v>54000</v>
      </c>
      <c r="S55" s="17">
        <f t="shared" si="1"/>
        <v>2700</v>
      </c>
      <c r="T55" s="17">
        <f t="shared" si="2"/>
        <v>56700</v>
      </c>
    </row>
    <row r="56" spans="1:20" s="38" customFormat="1" ht="15.75">
      <c r="A56" s="8">
        <v>308</v>
      </c>
      <c r="B56" s="8" t="s">
        <v>138</v>
      </c>
      <c r="C56" s="8">
        <v>54</v>
      </c>
      <c r="D56" s="8">
        <v>308</v>
      </c>
      <c r="E56" s="8">
        <v>161000494</v>
      </c>
      <c r="F56" s="8">
        <v>60</v>
      </c>
      <c r="G56" s="8">
        <v>3586.04</v>
      </c>
      <c r="H56" s="8">
        <v>309.95999999999998</v>
      </c>
      <c r="I56" s="8">
        <v>0</v>
      </c>
      <c r="J56" s="8">
        <v>0</v>
      </c>
      <c r="K56" s="8">
        <v>0</v>
      </c>
      <c r="L56" s="8">
        <v>0</v>
      </c>
      <c r="M56" s="302">
        <v>0</v>
      </c>
      <c r="N56" s="8">
        <v>0</v>
      </c>
      <c r="O56" s="302"/>
      <c r="P56" s="305"/>
      <c r="Q56" s="302">
        <v>0</v>
      </c>
      <c r="R56" s="302">
        <f t="shared" si="0"/>
        <v>0</v>
      </c>
      <c r="S56" s="17">
        <f t="shared" si="1"/>
        <v>0</v>
      </c>
      <c r="T56" s="17">
        <f t="shared" si="2"/>
        <v>0</v>
      </c>
    </row>
    <row r="57" spans="1:20" s="38" customFormat="1" ht="15.75">
      <c r="A57" s="8">
        <v>309</v>
      </c>
      <c r="B57" s="8" t="s">
        <v>139</v>
      </c>
      <c r="C57" s="8">
        <v>55</v>
      </c>
      <c r="D57" s="8">
        <v>309</v>
      </c>
      <c r="E57" s="8">
        <v>161000495</v>
      </c>
      <c r="F57" s="8">
        <v>57</v>
      </c>
      <c r="G57" s="8">
        <v>3377.05</v>
      </c>
      <c r="H57" s="8">
        <v>261.95</v>
      </c>
      <c r="I57" s="8">
        <v>0</v>
      </c>
      <c r="J57" s="8">
        <v>0</v>
      </c>
      <c r="K57" s="8">
        <v>0</v>
      </c>
      <c r="L57" s="8">
        <v>0</v>
      </c>
      <c r="M57" s="302">
        <v>0</v>
      </c>
      <c r="N57" s="8">
        <v>0</v>
      </c>
      <c r="O57" s="302"/>
      <c r="P57" s="305"/>
      <c r="Q57" s="302">
        <v>0</v>
      </c>
      <c r="R57" s="302">
        <f t="shared" si="0"/>
        <v>0</v>
      </c>
      <c r="S57" s="17">
        <f t="shared" si="1"/>
        <v>0</v>
      </c>
      <c r="T57" s="17">
        <f t="shared" si="2"/>
        <v>0</v>
      </c>
    </row>
    <row r="58" spans="1:20" s="38" customFormat="1" ht="15.75">
      <c r="A58" s="8">
        <v>310</v>
      </c>
      <c r="B58" s="8" t="s">
        <v>139</v>
      </c>
      <c r="C58" s="8">
        <v>56</v>
      </c>
      <c r="D58" s="8">
        <v>310</v>
      </c>
      <c r="E58" s="8">
        <v>161000496</v>
      </c>
      <c r="F58" s="8">
        <v>60</v>
      </c>
      <c r="G58" s="8">
        <v>3577.2</v>
      </c>
      <c r="H58" s="8">
        <v>322.8</v>
      </c>
      <c r="I58" s="8">
        <v>0</v>
      </c>
      <c r="J58" s="8">
        <v>0</v>
      </c>
      <c r="K58" s="8">
        <v>0</v>
      </c>
      <c r="L58" s="8">
        <v>0</v>
      </c>
      <c r="M58" s="302">
        <v>0</v>
      </c>
      <c r="N58" s="8">
        <v>0</v>
      </c>
      <c r="O58" s="302"/>
      <c r="P58" s="305"/>
      <c r="Q58" s="302">
        <v>0</v>
      </c>
      <c r="R58" s="302">
        <f t="shared" si="0"/>
        <v>0</v>
      </c>
      <c r="S58" s="17">
        <f t="shared" si="1"/>
        <v>0</v>
      </c>
      <c r="T58" s="17">
        <f t="shared" si="2"/>
        <v>0</v>
      </c>
    </row>
    <row r="59" spans="1:20" s="38" customFormat="1" ht="15.75">
      <c r="A59" s="8">
        <v>311</v>
      </c>
      <c r="B59" s="8" t="s">
        <v>139</v>
      </c>
      <c r="C59" s="8">
        <v>57</v>
      </c>
      <c r="D59" s="8">
        <v>311</v>
      </c>
      <c r="E59" s="8">
        <v>161000497</v>
      </c>
      <c r="F59" s="8">
        <v>60</v>
      </c>
      <c r="G59" s="8">
        <v>3601.4</v>
      </c>
      <c r="H59" s="8">
        <v>298.60000000000002</v>
      </c>
      <c r="I59" s="8">
        <v>0</v>
      </c>
      <c r="J59" s="8">
        <v>0</v>
      </c>
      <c r="K59" s="8">
        <v>0</v>
      </c>
      <c r="L59" s="8">
        <v>0</v>
      </c>
      <c r="M59" s="302">
        <v>0</v>
      </c>
      <c r="N59" s="8">
        <v>0</v>
      </c>
      <c r="O59" s="302"/>
      <c r="P59" s="305"/>
      <c r="Q59" s="302">
        <v>0</v>
      </c>
      <c r="R59" s="302">
        <f t="shared" si="0"/>
        <v>0</v>
      </c>
      <c r="S59" s="17">
        <f t="shared" si="1"/>
        <v>0</v>
      </c>
      <c r="T59" s="17">
        <f t="shared" si="2"/>
        <v>0</v>
      </c>
    </row>
    <row r="60" spans="1:20" s="38" customFormat="1" ht="15.75">
      <c r="A60" s="8">
        <v>312</v>
      </c>
      <c r="B60" s="8" t="s">
        <v>140</v>
      </c>
      <c r="C60" s="8">
        <v>58</v>
      </c>
      <c r="D60" s="8">
        <v>312</v>
      </c>
      <c r="E60" s="8">
        <v>161000498</v>
      </c>
      <c r="F60" s="8">
        <v>59</v>
      </c>
      <c r="G60" s="8">
        <v>3558.61</v>
      </c>
      <c r="H60" s="8">
        <v>276.39</v>
      </c>
      <c r="I60" s="8">
        <v>0</v>
      </c>
      <c r="J60" s="8">
        <v>0</v>
      </c>
      <c r="K60" s="8">
        <v>0</v>
      </c>
      <c r="L60" s="8">
        <v>0</v>
      </c>
      <c r="M60" s="302">
        <v>0</v>
      </c>
      <c r="N60" s="8">
        <v>0</v>
      </c>
      <c r="O60" s="302"/>
      <c r="P60" s="305"/>
      <c r="Q60" s="302">
        <v>0</v>
      </c>
      <c r="R60" s="302">
        <f t="shared" si="0"/>
        <v>0</v>
      </c>
      <c r="S60" s="17">
        <f t="shared" si="1"/>
        <v>0</v>
      </c>
      <c r="T60" s="17">
        <f t="shared" si="2"/>
        <v>0</v>
      </c>
    </row>
    <row r="61" spans="1:20" s="38" customFormat="1" ht="15.75">
      <c r="A61" s="8">
        <v>313</v>
      </c>
      <c r="B61" s="8" t="s">
        <v>140</v>
      </c>
      <c r="C61" s="8">
        <v>59</v>
      </c>
      <c r="D61" s="8">
        <v>313</v>
      </c>
      <c r="E61" s="8">
        <v>161000499</v>
      </c>
      <c r="F61" s="8">
        <v>60</v>
      </c>
      <c r="G61" s="8">
        <v>3575</v>
      </c>
      <c r="H61" s="8">
        <v>325</v>
      </c>
      <c r="I61" s="8">
        <v>0</v>
      </c>
      <c r="J61" s="8">
        <v>0</v>
      </c>
      <c r="K61" s="8">
        <v>0</v>
      </c>
      <c r="L61" s="8">
        <v>0</v>
      </c>
      <c r="M61" s="302">
        <v>0</v>
      </c>
      <c r="N61" s="8">
        <v>0</v>
      </c>
      <c r="O61" s="302"/>
      <c r="P61" s="305"/>
      <c r="Q61" s="302">
        <v>0</v>
      </c>
      <c r="R61" s="302">
        <f t="shared" si="0"/>
        <v>0</v>
      </c>
      <c r="S61" s="17">
        <f t="shared" si="1"/>
        <v>0</v>
      </c>
      <c r="T61" s="17">
        <f t="shared" si="2"/>
        <v>0</v>
      </c>
    </row>
    <row r="62" spans="1:20" s="38" customFormat="1" ht="15.75">
      <c r="A62" s="8">
        <v>314</v>
      </c>
      <c r="B62" s="8" t="s">
        <v>141</v>
      </c>
      <c r="C62" s="8">
        <v>60</v>
      </c>
      <c r="D62" s="8">
        <v>314</v>
      </c>
      <c r="E62" s="8">
        <v>161000500</v>
      </c>
      <c r="F62" s="8">
        <v>57</v>
      </c>
      <c r="G62" s="8">
        <v>3442.63</v>
      </c>
      <c r="H62" s="8">
        <v>262.37</v>
      </c>
      <c r="I62" s="8">
        <v>0</v>
      </c>
      <c r="J62" s="8">
        <v>0</v>
      </c>
      <c r="K62" s="8">
        <v>0</v>
      </c>
      <c r="L62" s="8">
        <v>0</v>
      </c>
      <c r="M62" s="302">
        <v>0</v>
      </c>
      <c r="N62" s="8">
        <v>0</v>
      </c>
      <c r="O62" s="302"/>
      <c r="P62" s="305"/>
      <c r="Q62" s="302">
        <v>0</v>
      </c>
      <c r="R62" s="302">
        <f t="shared" si="0"/>
        <v>0</v>
      </c>
      <c r="S62" s="17">
        <f t="shared" si="1"/>
        <v>0</v>
      </c>
      <c r="T62" s="17">
        <f t="shared" si="2"/>
        <v>0</v>
      </c>
    </row>
    <row r="63" spans="1:20" s="38" customFormat="1" ht="15.75">
      <c r="A63" s="8">
        <v>315</v>
      </c>
      <c r="B63" s="8" t="s">
        <v>141</v>
      </c>
      <c r="C63" s="8">
        <v>61</v>
      </c>
      <c r="D63" s="8">
        <v>315</v>
      </c>
      <c r="E63" s="8">
        <v>161000501</v>
      </c>
      <c r="F63" s="8">
        <v>59</v>
      </c>
      <c r="G63" s="8">
        <v>3619.2</v>
      </c>
      <c r="H63" s="8">
        <v>280.8</v>
      </c>
      <c r="I63" s="8">
        <v>0</v>
      </c>
      <c r="J63" s="8">
        <v>0</v>
      </c>
      <c r="K63" s="8">
        <v>0</v>
      </c>
      <c r="L63" s="8">
        <v>0</v>
      </c>
      <c r="M63" s="302">
        <v>0</v>
      </c>
      <c r="N63" s="8">
        <v>0</v>
      </c>
      <c r="O63" s="302"/>
      <c r="P63" s="305"/>
      <c r="Q63" s="302">
        <v>0</v>
      </c>
      <c r="R63" s="302">
        <f t="shared" si="0"/>
        <v>0</v>
      </c>
      <c r="S63" s="17">
        <f t="shared" si="1"/>
        <v>0</v>
      </c>
      <c r="T63" s="17">
        <f t="shared" si="2"/>
        <v>0</v>
      </c>
    </row>
    <row r="64" spans="1:20" s="38" customFormat="1" ht="15.75">
      <c r="A64" s="8">
        <v>316</v>
      </c>
      <c r="B64" s="8" t="s">
        <v>141</v>
      </c>
      <c r="C64" s="8">
        <v>62</v>
      </c>
      <c r="D64" s="8">
        <v>316</v>
      </c>
      <c r="E64" s="8">
        <v>161000502</v>
      </c>
      <c r="F64" s="8">
        <v>60</v>
      </c>
      <c r="G64" s="8">
        <v>3608.04</v>
      </c>
      <c r="H64" s="8">
        <v>287.95999999999998</v>
      </c>
      <c r="I64" s="8">
        <v>0</v>
      </c>
      <c r="J64" s="8">
        <v>0</v>
      </c>
      <c r="K64" s="8">
        <v>0</v>
      </c>
      <c r="L64" s="8">
        <v>0</v>
      </c>
      <c r="M64" s="302">
        <v>0</v>
      </c>
      <c r="N64" s="8">
        <v>0</v>
      </c>
      <c r="O64" s="302"/>
      <c r="P64" s="305"/>
      <c r="Q64" s="302">
        <v>0</v>
      </c>
      <c r="R64" s="302">
        <f t="shared" si="0"/>
        <v>0</v>
      </c>
      <c r="S64" s="17">
        <f t="shared" si="1"/>
        <v>0</v>
      </c>
      <c r="T64" s="17">
        <f t="shared" si="2"/>
        <v>0</v>
      </c>
    </row>
    <row r="65" spans="1:20" s="38" customFormat="1" ht="15.75">
      <c r="A65" s="8">
        <v>317</v>
      </c>
      <c r="B65" s="8" t="s">
        <v>141</v>
      </c>
      <c r="C65" s="8">
        <v>63</v>
      </c>
      <c r="D65" s="8">
        <v>317</v>
      </c>
      <c r="E65" s="146">
        <v>161000503</v>
      </c>
      <c r="F65" s="8">
        <v>60</v>
      </c>
      <c r="G65" s="8">
        <v>3614.2</v>
      </c>
      <c r="H65" s="8">
        <v>285.8</v>
      </c>
      <c r="I65" s="8">
        <v>0</v>
      </c>
      <c r="J65" s="8">
        <v>0</v>
      </c>
      <c r="K65" s="8">
        <v>0</v>
      </c>
      <c r="L65" s="8">
        <v>0</v>
      </c>
      <c r="M65" s="302">
        <v>0</v>
      </c>
      <c r="N65" s="8">
        <v>0</v>
      </c>
      <c r="O65" s="302"/>
      <c r="P65" s="305"/>
      <c r="Q65" s="302">
        <v>0</v>
      </c>
      <c r="R65" s="302">
        <f t="shared" si="0"/>
        <v>0</v>
      </c>
      <c r="S65" s="17">
        <f t="shared" si="1"/>
        <v>0</v>
      </c>
      <c r="T65" s="17">
        <f t="shared" si="2"/>
        <v>0</v>
      </c>
    </row>
    <row r="66" spans="1:20" s="38" customFormat="1" ht="15.75">
      <c r="A66" s="8">
        <v>318</v>
      </c>
      <c r="B66" s="8" t="s">
        <v>142</v>
      </c>
      <c r="C66" s="8">
        <v>64</v>
      </c>
      <c r="D66" s="8">
        <v>318</v>
      </c>
      <c r="E66" s="8">
        <v>161000504</v>
      </c>
      <c r="F66" s="8">
        <v>60</v>
      </c>
      <c r="G66" s="8">
        <v>3556.81</v>
      </c>
      <c r="H66" s="8">
        <v>278.19</v>
      </c>
      <c r="I66" s="8">
        <v>0</v>
      </c>
      <c r="J66" s="8">
        <v>0</v>
      </c>
      <c r="K66" s="8">
        <v>0</v>
      </c>
      <c r="L66" s="8">
        <v>0</v>
      </c>
      <c r="M66" s="302">
        <v>0</v>
      </c>
      <c r="N66" s="8">
        <v>0</v>
      </c>
      <c r="O66" s="302"/>
      <c r="P66" s="305"/>
      <c r="Q66" s="302">
        <v>0</v>
      </c>
      <c r="R66" s="302">
        <f t="shared" si="0"/>
        <v>0</v>
      </c>
      <c r="S66" s="17">
        <f t="shared" si="1"/>
        <v>0</v>
      </c>
      <c r="T66" s="17">
        <f t="shared" si="2"/>
        <v>0</v>
      </c>
    </row>
    <row r="67" spans="1:20" s="38" customFormat="1" ht="15.75">
      <c r="A67" s="8">
        <v>319</v>
      </c>
      <c r="B67" s="8" t="s">
        <v>142</v>
      </c>
      <c r="C67" s="8">
        <v>65</v>
      </c>
      <c r="D67" s="8">
        <v>319</v>
      </c>
      <c r="E67" s="8">
        <v>161000505</v>
      </c>
      <c r="F67" s="8">
        <v>58</v>
      </c>
      <c r="G67" s="8">
        <v>3462.44</v>
      </c>
      <c r="H67" s="8">
        <v>305.56</v>
      </c>
      <c r="I67" s="8">
        <v>0</v>
      </c>
      <c r="J67" s="8">
        <v>0</v>
      </c>
      <c r="K67" s="8">
        <v>0</v>
      </c>
      <c r="L67" s="8">
        <v>0</v>
      </c>
      <c r="M67" s="302">
        <v>0</v>
      </c>
      <c r="N67" s="8">
        <v>0</v>
      </c>
      <c r="O67" s="302"/>
      <c r="P67" s="305"/>
      <c r="Q67" s="302">
        <v>0</v>
      </c>
      <c r="R67" s="302">
        <f t="shared" ref="R67:R84" si="3">K67+M67+Q67</f>
        <v>0</v>
      </c>
      <c r="S67" s="17">
        <f t="shared" si="1"/>
        <v>0</v>
      </c>
      <c r="T67" s="17">
        <f t="shared" si="2"/>
        <v>0</v>
      </c>
    </row>
    <row r="68" spans="1:20" s="38" customFormat="1" ht="15.75">
      <c r="A68" s="8">
        <v>320</v>
      </c>
      <c r="B68" s="8" t="s">
        <v>142</v>
      </c>
      <c r="C68" s="8">
        <v>66</v>
      </c>
      <c r="D68" s="8">
        <v>320</v>
      </c>
      <c r="E68" s="8">
        <v>161000506</v>
      </c>
      <c r="F68" s="8">
        <v>60</v>
      </c>
      <c r="G68" s="8">
        <v>3604.8</v>
      </c>
      <c r="H68" s="8">
        <v>295.2</v>
      </c>
      <c r="I68" s="8">
        <v>0</v>
      </c>
      <c r="J68" s="8">
        <v>0</v>
      </c>
      <c r="K68" s="8">
        <v>0</v>
      </c>
      <c r="L68" s="8">
        <v>0</v>
      </c>
      <c r="M68" s="302">
        <v>0</v>
      </c>
      <c r="N68" s="8">
        <v>0</v>
      </c>
      <c r="O68" s="302"/>
      <c r="P68" s="305"/>
      <c r="Q68" s="302">
        <v>0</v>
      </c>
      <c r="R68" s="302">
        <f t="shared" si="3"/>
        <v>0</v>
      </c>
      <c r="S68" s="17">
        <f t="shared" ref="S68:S84" si="4">R68*5%</f>
        <v>0</v>
      </c>
      <c r="T68" s="17">
        <f t="shared" ref="T68:T84" si="5">R68+S68</f>
        <v>0</v>
      </c>
    </row>
    <row r="69" spans="1:20" s="38" customFormat="1" ht="15.75">
      <c r="A69" s="8">
        <v>321</v>
      </c>
      <c r="B69" s="8" t="s">
        <v>143</v>
      </c>
      <c r="C69" s="8">
        <v>67</v>
      </c>
      <c r="D69" s="8">
        <v>321</v>
      </c>
      <c r="E69" s="8">
        <v>161000507</v>
      </c>
      <c r="F69" s="8">
        <v>60</v>
      </c>
      <c r="G69" s="8">
        <v>3559.46</v>
      </c>
      <c r="H69" s="8">
        <v>270.54000000000002</v>
      </c>
      <c r="I69" s="8">
        <v>0</v>
      </c>
      <c r="J69" s="8">
        <v>0</v>
      </c>
      <c r="K69" s="8">
        <v>0</v>
      </c>
      <c r="L69" s="8">
        <v>0</v>
      </c>
      <c r="M69" s="302">
        <v>0</v>
      </c>
      <c r="N69" s="8">
        <v>0</v>
      </c>
      <c r="O69" s="302"/>
      <c r="P69" s="305"/>
      <c r="Q69" s="302">
        <v>0</v>
      </c>
      <c r="R69" s="302">
        <f t="shared" si="3"/>
        <v>0</v>
      </c>
      <c r="S69" s="17">
        <f t="shared" si="4"/>
        <v>0</v>
      </c>
      <c r="T69" s="17">
        <f t="shared" si="5"/>
        <v>0</v>
      </c>
    </row>
    <row r="70" spans="1:20" s="38" customFormat="1" ht="15.75">
      <c r="A70" s="8">
        <v>322</v>
      </c>
      <c r="B70" s="8" t="s">
        <v>143</v>
      </c>
      <c r="C70" s="8">
        <v>68</v>
      </c>
      <c r="D70" s="8">
        <v>322</v>
      </c>
      <c r="E70" s="8">
        <v>161000508</v>
      </c>
      <c r="F70" s="8">
        <v>60</v>
      </c>
      <c r="G70" s="8">
        <v>3597.04</v>
      </c>
      <c r="H70" s="8">
        <v>298.95999999999998</v>
      </c>
      <c r="I70" s="8">
        <v>0</v>
      </c>
      <c r="J70" s="8">
        <v>0</v>
      </c>
      <c r="K70" s="8">
        <v>0</v>
      </c>
      <c r="L70" s="8">
        <v>0</v>
      </c>
      <c r="M70" s="302">
        <v>0</v>
      </c>
      <c r="N70" s="8">
        <v>0</v>
      </c>
      <c r="O70" s="302"/>
      <c r="P70" s="305"/>
      <c r="Q70" s="302">
        <v>0</v>
      </c>
      <c r="R70" s="302">
        <f t="shared" si="3"/>
        <v>0</v>
      </c>
      <c r="S70" s="17">
        <f t="shared" si="4"/>
        <v>0</v>
      </c>
      <c r="T70" s="17">
        <f t="shared" si="5"/>
        <v>0</v>
      </c>
    </row>
    <row r="71" spans="1:20" s="38" customFormat="1" ht="15.75">
      <c r="A71" s="8">
        <v>323</v>
      </c>
      <c r="B71" s="8" t="s">
        <v>143</v>
      </c>
      <c r="C71" s="8">
        <v>69</v>
      </c>
      <c r="D71" s="8">
        <v>323</v>
      </c>
      <c r="E71" s="8">
        <v>161000509</v>
      </c>
      <c r="F71" s="8">
        <v>60</v>
      </c>
      <c r="G71" s="8">
        <v>3603.2</v>
      </c>
      <c r="H71" s="8">
        <v>297.19</v>
      </c>
      <c r="I71" s="8">
        <v>0.39</v>
      </c>
      <c r="J71" s="8">
        <v>0</v>
      </c>
      <c r="K71" s="8">
        <v>0</v>
      </c>
      <c r="L71" s="8">
        <v>0</v>
      </c>
      <c r="M71" s="302">
        <v>0</v>
      </c>
      <c r="N71" s="8">
        <v>0</v>
      </c>
      <c r="O71" s="302"/>
      <c r="P71" s="305"/>
      <c r="Q71" s="302">
        <v>0</v>
      </c>
      <c r="R71" s="302">
        <f t="shared" si="3"/>
        <v>0</v>
      </c>
      <c r="S71" s="17">
        <f t="shared" si="4"/>
        <v>0</v>
      </c>
      <c r="T71" s="17">
        <f t="shared" si="5"/>
        <v>0</v>
      </c>
    </row>
    <row r="72" spans="1:20" s="38" customFormat="1" ht="15.75">
      <c r="A72" s="8">
        <v>324</v>
      </c>
      <c r="B72" s="8" t="s">
        <v>144</v>
      </c>
      <c r="C72" s="8">
        <v>70</v>
      </c>
      <c r="D72" s="8">
        <v>324</v>
      </c>
      <c r="E72" s="8">
        <v>161000510</v>
      </c>
      <c r="F72" s="8">
        <v>58</v>
      </c>
      <c r="G72" s="8">
        <v>3481.04</v>
      </c>
      <c r="H72" s="8">
        <v>286.95999999999998</v>
      </c>
      <c r="I72" s="8">
        <v>0</v>
      </c>
      <c r="J72" s="8">
        <v>0</v>
      </c>
      <c r="K72" s="8">
        <v>0</v>
      </c>
      <c r="L72" s="8">
        <v>0</v>
      </c>
      <c r="M72" s="302">
        <v>0</v>
      </c>
      <c r="N72" s="8">
        <v>0</v>
      </c>
      <c r="O72" s="302"/>
      <c r="P72" s="305"/>
      <c r="Q72" s="302">
        <v>0</v>
      </c>
      <c r="R72" s="302">
        <f t="shared" si="3"/>
        <v>0</v>
      </c>
      <c r="S72" s="17">
        <f t="shared" si="4"/>
        <v>0</v>
      </c>
      <c r="T72" s="17">
        <f t="shared" si="5"/>
        <v>0</v>
      </c>
    </row>
    <row r="73" spans="1:20" s="38" customFormat="1" ht="15.75">
      <c r="A73" s="8">
        <v>325</v>
      </c>
      <c r="B73" s="8" t="s">
        <v>144</v>
      </c>
      <c r="C73" s="8">
        <v>71</v>
      </c>
      <c r="D73" s="8">
        <v>325</v>
      </c>
      <c r="E73" s="8">
        <v>161000511</v>
      </c>
      <c r="F73" s="8">
        <v>60</v>
      </c>
      <c r="G73" s="8">
        <v>3610.8</v>
      </c>
      <c r="H73" s="8">
        <v>289.2</v>
      </c>
      <c r="I73" s="8">
        <v>0</v>
      </c>
      <c r="J73" s="8">
        <v>0</v>
      </c>
      <c r="K73" s="8">
        <v>0</v>
      </c>
      <c r="L73" s="8">
        <v>0</v>
      </c>
      <c r="M73" s="302">
        <v>0</v>
      </c>
      <c r="N73" s="8">
        <v>1</v>
      </c>
      <c r="O73" s="305"/>
      <c r="P73" s="305"/>
      <c r="Q73" s="8">
        <v>14990</v>
      </c>
      <c r="R73" s="302">
        <f t="shared" si="3"/>
        <v>14990</v>
      </c>
      <c r="S73" s="17">
        <f t="shared" si="4"/>
        <v>749.5</v>
      </c>
      <c r="T73" s="17">
        <f t="shared" si="5"/>
        <v>15739.5</v>
      </c>
    </row>
    <row r="74" spans="1:20" s="38" customFormat="1" ht="15.75">
      <c r="A74" s="8">
        <v>326</v>
      </c>
      <c r="B74" s="8" t="s">
        <v>145</v>
      </c>
      <c r="C74" s="8">
        <v>72</v>
      </c>
      <c r="D74" s="8">
        <v>326</v>
      </c>
      <c r="E74" s="8">
        <v>161000512</v>
      </c>
      <c r="F74" s="8">
        <v>58</v>
      </c>
      <c r="G74" s="8">
        <v>3476.03</v>
      </c>
      <c r="H74" s="8">
        <v>292.97000000000003</v>
      </c>
      <c r="I74" s="8">
        <v>0</v>
      </c>
      <c r="J74" s="8">
        <v>0</v>
      </c>
      <c r="K74" s="8">
        <v>0</v>
      </c>
      <c r="L74" s="8">
        <v>0</v>
      </c>
      <c r="M74" s="302">
        <v>0</v>
      </c>
      <c r="N74" s="8">
        <v>0</v>
      </c>
      <c r="O74" s="305"/>
      <c r="P74" s="305"/>
      <c r="Q74" s="8">
        <v>0</v>
      </c>
      <c r="R74" s="302">
        <f t="shared" si="3"/>
        <v>0</v>
      </c>
      <c r="S74" s="17">
        <f t="shared" si="4"/>
        <v>0</v>
      </c>
      <c r="T74" s="17">
        <f t="shared" si="5"/>
        <v>0</v>
      </c>
    </row>
    <row r="75" spans="1:20" s="38" customFormat="1" ht="15.75">
      <c r="A75" s="8">
        <v>327</v>
      </c>
      <c r="B75" s="8" t="s">
        <v>145</v>
      </c>
      <c r="C75" s="8">
        <v>73</v>
      </c>
      <c r="D75" s="8">
        <v>327</v>
      </c>
      <c r="E75" s="8">
        <v>161000513</v>
      </c>
      <c r="F75" s="8">
        <v>59</v>
      </c>
      <c r="G75" s="8">
        <v>3489.87</v>
      </c>
      <c r="H75" s="8">
        <v>339.13</v>
      </c>
      <c r="I75" s="8">
        <v>0</v>
      </c>
      <c r="J75" s="8">
        <v>0</v>
      </c>
      <c r="K75" s="8">
        <v>0</v>
      </c>
      <c r="L75" s="8">
        <v>0</v>
      </c>
      <c r="M75" s="302">
        <v>0</v>
      </c>
      <c r="N75" s="8">
        <v>0</v>
      </c>
      <c r="O75" s="305"/>
      <c r="P75" s="305"/>
      <c r="Q75" s="8">
        <v>0</v>
      </c>
      <c r="R75" s="302">
        <f t="shared" si="3"/>
        <v>0</v>
      </c>
      <c r="S75" s="17">
        <f t="shared" si="4"/>
        <v>0</v>
      </c>
      <c r="T75" s="17">
        <f t="shared" si="5"/>
        <v>0</v>
      </c>
    </row>
    <row r="76" spans="1:20" s="38" customFormat="1" ht="15.75">
      <c r="A76" s="8">
        <v>328</v>
      </c>
      <c r="B76" s="8" t="s">
        <v>145</v>
      </c>
      <c r="C76" s="8">
        <v>74</v>
      </c>
      <c r="D76" s="8">
        <v>328</v>
      </c>
      <c r="E76" s="8">
        <v>161000514</v>
      </c>
      <c r="F76" s="8">
        <v>60</v>
      </c>
      <c r="G76" s="8">
        <v>3573.4</v>
      </c>
      <c r="H76" s="8">
        <v>326</v>
      </c>
      <c r="I76" s="8">
        <v>0</v>
      </c>
      <c r="J76" s="8">
        <v>0</v>
      </c>
      <c r="K76" s="8">
        <v>0</v>
      </c>
      <c r="L76" s="8">
        <v>0</v>
      </c>
      <c r="M76" s="302">
        <v>0</v>
      </c>
      <c r="N76" s="8">
        <v>0</v>
      </c>
      <c r="O76" s="305"/>
      <c r="P76" s="305"/>
      <c r="Q76" s="8">
        <v>0</v>
      </c>
      <c r="R76" s="302">
        <f t="shared" si="3"/>
        <v>0</v>
      </c>
      <c r="S76" s="17">
        <f t="shared" si="4"/>
        <v>0</v>
      </c>
      <c r="T76" s="17">
        <f t="shared" si="5"/>
        <v>0</v>
      </c>
    </row>
    <row r="77" spans="1:20" s="38" customFormat="1" ht="15.75">
      <c r="A77" s="8">
        <v>329</v>
      </c>
      <c r="B77" s="8" t="s">
        <v>146</v>
      </c>
      <c r="C77" s="8">
        <v>75</v>
      </c>
      <c r="D77" s="8">
        <v>329</v>
      </c>
      <c r="E77" s="8">
        <v>161000515</v>
      </c>
      <c r="F77" s="8">
        <v>60</v>
      </c>
      <c r="G77" s="8">
        <v>3497.22</v>
      </c>
      <c r="H77" s="8">
        <v>272.77999999999997</v>
      </c>
      <c r="I77" s="8">
        <v>0</v>
      </c>
      <c r="J77" s="8">
        <v>0</v>
      </c>
      <c r="K77" s="8">
        <v>0</v>
      </c>
      <c r="L77" s="8">
        <v>0</v>
      </c>
      <c r="M77" s="302">
        <v>0</v>
      </c>
      <c r="N77" s="8">
        <v>0</v>
      </c>
      <c r="O77" s="305"/>
      <c r="P77" s="305"/>
      <c r="Q77" s="8">
        <v>0</v>
      </c>
      <c r="R77" s="302">
        <f t="shared" si="3"/>
        <v>0</v>
      </c>
      <c r="S77" s="17">
        <f t="shared" si="4"/>
        <v>0</v>
      </c>
      <c r="T77" s="17">
        <f t="shared" si="5"/>
        <v>0</v>
      </c>
    </row>
    <row r="78" spans="1:20" s="38" customFormat="1" ht="15.75">
      <c r="A78" s="8">
        <v>330</v>
      </c>
      <c r="B78" s="8" t="s">
        <v>146</v>
      </c>
      <c r="C78" s="8">
        <v>76</v>
      </c>
      <c r="D78" s="8">
        <v>330</v>
      </c>
      <c r="E78" s="8">
        <v>161000516</v>
      </c>
      <c r="F78" s="8">
        <v>60</v>
      </c>
      <c r="G78" s="8">
        <v>3605.6</v>
      </c>
      <c r="H78" s="8">
        <v>294.39999999999998</v>
      </c>
      <c r="I78" s="8">
        <v>0</v>
      </c>
      <c r="J78" s="8">
        <v>0</v>
      </c>
      <c r="K78" s="8">
        <v>0</v>
      </c>
      <c r="L78" s="8">
        <v>0</v>
      </c>
      <c r="M78" s="302">
        <v>0</v>
      </c>
      <c r="N78" s="8">
        <v>0</v>
      </c>
      <c r="O78" s="305"/>
      <c r="P78" s="305"/>
      <c r="Q78" s="8">
        <v>0</v>
      </c>
      <c r="R78" s="302">
        <f t="shared" si="3"/>
        <v>0</v>
      </c>
      <c r="S78" s="17">
        <f t="shared" si="4"/>
        <v>0</v>
      </c>
      <c r="T78" s="17">
        <f t="shared" si="5"/>
        <v>0</v>
      </c>
    </row>
    <row r="79" spans="1:20" s="38" customFormat="1" ht="15.75">
      <c r="A79" s="8">
        <v>331</v>
      </c>
      <c r="B79" s="8" t="s">
        <v>146</v>
      </c>
      <c r="C79" s="8">
        <v>77</v>
      </c>
      <c r="D79" s="8">
        <v>331</v>
      </c>
      <c r="E79" s="8">
        <v>161000517</v>
      </c>
      <c r="F79" s="8">
        <v>60</v>
      </c>
      <c r="G79" s="8">
        <v>3634.91</v>
      </c>
      <c r="H79" s="8">
        <v>203.07</v>
      </c>
      <c r="I79" s="8">
        <v>0</v>
      </c>
      <c r="J79" s="8">
        <v>2</v>
      </c>
      <c r="K79" s="8">
        <v>10000</v>
      </c>
      <c r="L79" s="8">
        <v>1</v>
      </c>
      <c r="M79" s="302">
        <v>8850</v>
      </c>
      <c r="N79" s="8">
        <v>0</v>
      </c>
      <c r="O79" s="305"/>
      <c r="P79" s="305"/>
      <c r="Q79" s="8">
        <v>0</v>
      </c>
      <c r="R79" s="302">
        <f t="shared" si="3"/>
        <v>18850</v>
      </c>
      <c r="S79" s="17">
        <f t="shared" si="4"/>
        <v>942.5</v>
      </c>
      <c r="T79" s="17">
        <f t="shared" si="5"/>
        <v>19792.5</v>
      </c>
    </row>
    <row r="80" spans="1:20" s="38" customFormat="1" ht="15.75">
      <c r="A80" s="8">
        <v>332</v>
      </c>
      <c r="B80" s="8" t="s">
        <v>147</v>
      </c>
      <c r="C80" s="8">
        <v>78</v>
      </c>
      <c r="D80" s="8">
        <v>332</v>
      </c>
      <c r="E80" s="8">
        <v>161000518</v>
      </c>
      <c r="F80" s="8">
        <v>60</v>
      </c>
      <c r="G80" s="8">
        <v>3682.4</v>
      </c>
      <c r="H80" s="8">
        <v>218.99</v>
      </c>
      <c r="I80" s="8">
        <v>1.39</v>
      </c>
      <c r="J80" s="8">
        <v>1</v>
      </c>
      <c r="K80" s="8">
        <v>5000</v>
      </c>
      <c r="L80" s="8">
        <v>1</v>
      </c>
      <c r="M80" s="302">
        <v>9000</v>
      </c>
      <c r="N80" s="8">
        <v>0</v>
      </c>
      <c r="O80" s="305"/>
      <c r="P80" s="305"/>
      <c r="Q80" s="8">
        <v>0</v>
      </c>
      <c r="R80" s="302">
        <f t="shared" si="3"/>
        <v>14000</v>
      </c>
      <c r="S80" s="17">
        <f t="shared" si="4"/>
        <v>700</v>
      </c>
      <c r="T80" s="17">
        <f t="shared" si="5"/>
        <v>14700</v>
      </c>
    </row>
    <row r="81" spans="1:21" s="38" customFormat="1" ht="15.75">
      <c r="A81" s="8">
        <v>333</v>
      </c>
      <c r="B81" s="8" t="s">
        <v>147</v>
      </c>
      <c r="C81" s="8">
        <v>79</v>
      </c>
      <c r="D81" s="8">
        <v>333</v>
      </c>
      <c r="E81" s="8">
        <v>161000519</v>
      </c>
      <c r="F81" s="8">
        <v>58</v>
      </c>
      <c r="G81" s="8">
        <v>3407.04</v>
      </c>
      <c r="H81" s="8">
        <v>400.96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302">
        <f t="shared" si="3"/>
        <v>0</v>
      </c>
      <c r="S81" s="17">
        <f t="shared" si="4"/>
        <v>0</v>
      </c>
      <c r="T81" s="17">
        <f t="shared" si="5"/>
        <v>0</v>
      </c>
    </row>
    <row r="82" spans="1:21" s="38" customFormat="1" ht="15.75">
      <c r="A82" s="8">
        <v>334</v>
      </c>
      <c r="B82" s="8" t="s">
        <v>148</v>
      </c>
      <c r="C82" s="8">
        <v>80</v>
      </c>
      <c r="D82" s="8">
        <v>334</v>
      </c>
      <c r="E82" s="8">
        <v>161000520</v>
      </c>
      <c r="F82" s="8">
        <v>58</v>
      </c>
      <c r="G82" s="8">
        <v>3289.33</v>
      </c>
      <c r="H82" s="8">
        <v>479.67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302">
        <f t="shared" si="3"/>
        <v>0</v>
      </c>
      <c r="S82" s="17">
        <f t="shared" si="4"/>
        <v>0</v>
      </c>
      <c r="T82" s="17">
        <f t="shared" si="5"/>
        <v>0</v>
      </c>
      <c r="U82" s="38">
        <v>478800</v>
      </c>
    </row>
    <row r="83" spans="1:21" s="38" customFormat="1" ht="15.75">
      <c r="A83" s="8">
        <v>335</v>
      </c>
      <c r="B83" s="8" t="s">
        <v>148</v>
      </c>
      <c r="C83" s="8">
        <v>81</v>
      </c>
      <c r="D83" s="8">
        <v>335</v>
      </c>
      <c r="E83" s="8">
        <v>161000521</v>
      </c>
      <c r="F83" s="8">
        <v>58</v>
      </c>
      <c r="G83" s="8">
        <v>3234.35</v>
      </c>
      <c r="H83" s="8">
        <v>532.65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302">
        <f t="shared" si="3"/>
        <v>0</v>
      </c>
      <c r="S83" s="17">
        <f t="shared" si="4"/>
        <v>0</v>
      </c>
      <c r="T83" s="17">
        <f t="shared" si="5"/>
        <v>0</v>
      </c>
      <c r="U83" s="38">
        <v>37800</v>
      </c>
    </row>
    <row r="84" spans="1:21" s="38" customFormat="1" ht="15.75">
      <c r="A84" s="8">
        <v>336</v>
      </c>
      <c r="B84" s="8" t="s">
        <v>148</v>
      </c>
      <c r="C84" s="8">
        <v>82</v>
      </c>
      <c r="D84" s="8">
        <v>336</v>
      </c>
      <c r="E84" s="8">
        <v>161000522</v>
      </c>
      <c r="F84" s="8">
        <v>58</v>
      </c>
      <c r="G84" s="8">
        <v>3299.84</v>
      </c>
      <c r="H84" s="8">
        <v>468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302">
        <f t="shared" si="3"/>
        <v>0</v>
      </c>
      <c r="S84" s="17">
        <f t="shared" si="4"/>
        <v>0</v>
      </c>
      <c r="T84" s="17">
        <f t="shared" si="5"/>
        <v>0</v>
      </c>
      <c r="U84" s="38">
        <v>56700</v>
      </c>
    </row>
    <row r="85" spans="1:21" s="37" customFormat="1" ht="15.75">
      <c r="A85" s="28"/>
      <c r="B85" s="28"/>
      <c r="C85" s="28"/>
      <c r="D85" s="28"/>
      <c r="E85" s="4" t="s">
        <v>26</v>
      </c>
      <c r="F85" s="4">
        <f t="shared" ref="F85:T85" si="6">SUM(F3:F84)</f>
        <v>4871</v>
      </c>
      <c r="G85" s="4">
        <f t="shared" si="6"/>
        <v>292214.44</v>
      </c>
      <c r="H85" s="4">
        <f t="shared" si="6"/>
        <v>21873.3</v>
      </c>
      <c r="I85" s="4">
        <f t="shared" si="6"/>
        <v>31.67</v>
      </c>
      <c r="J85" s="4">
        <f t="shared" si="6"/>
        <v>18</v>
      </c>
      <c r="K85" s="4">
        <f t="shared" si="6"/>
        <v>90000</v>
      </c>
      <c r="L85" s="4">
        <f t="shared" si="6"/>
        <v>8</v>
      </c>
      <c r="M85" s="3">
        <f t="shared" si="6"/>
        <v>71700</v>
      </c>
      <c r="N85" s="4">
        <f t="shared" si="6"/>
        <v>1</v>
      </c>
      <c r="O85" s="53">
        <f t="shared" si="6"/>
        <v>0</v>
      </c>
      <c r="P85" s="53">
        <f t="shared" si="6"/>
        <v>0</v>
      </c>
      <c r="Q85" s="4">
        <f t="shared" si="6"/>
        <v>560990</v>
      </c>
      <c r="R85" s="3">
        <f t="shared" si="6"/>
        <v>722690</v>
      </c>
      <c r="S85" s="4">
        <f t="shared" si="6"/>
        <v>36134.5</v>
      </c>
      <c r="T85" s="4">
        <f t="shared" si="6"/>
        <v>758824.5</v>
      </c>
      <c r="U85" s="37">
        <f>SUM(U82:U84)</f>
        <v>573300</v>
      </c>
    </row>
    <row r="86" spans="1:21">
      <c r="F86" s="299">
        <f>G85/C84</f>
        <v>3563.5907317073202</v>
      </c>
    </row>
    <row r="87" spans="1:21">
      <c r="H87" s="299">
        <f>H85/82</f>
        <v>266.74756097560999</v>
      </c>
    </row>
    <row r="88" spans="1:21">
      <c r="T88" s="299">
        <f>T85-U85</f>
        <v>185524.5</v>
      </c>
    </row>
  </sheetData>
  <mergeCells count="1">
    <mergeCell ref="A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99"/>
  <sheetViews>
    <sheetView topLeftCell="A88" workbookViewId="0">
      <selection activeCell="T99" sqref="T99"/>
    </sheetView>
  </sheetViews>
  <sheetFormatPr defaultColWidth="9.140625" defaultRowHeight="15"/>
  <cols>
    <col min="1" max="1" width="7.85546875" style="299" customWidth="1"/>
    <col min="2" max="2" width="9.28515625" style="299" customWidth="1"/>
    <col min="3" max="4" width="9.42578125" style="299" customWidth="1"/>
    <col min="5" max="5" width="11.28515625" style="299" customWidth="1"/>
    <col min="6" max="6" width="7.7109375" style="299" customWidth="1"/>
    <col min="7" max="7" width="11.28515625" style="299" customWidth="1"/>
    <col min="8" max="8" width="10.140625" style="299" customWidth="1"/>
    <col min="9" max="9" width="7.85546875" style="299" customWidth="1"/>
    <col min="10" max="10" width="5.7109375" style="299" customWidth="1"/>
    <col min="11" max="11" width="8.28515625" style="299" customWidth="1"/>
    <col min="12" max="12" width="10.140625" style="299" customWidth="1"/>
    <col min="13" max="13" width="9" style="299" customWidth="1"/>
    <col min="14" max="14" width="5.140625" style="299" customWidth="1"/>
    <col min="15" max="15" width="8.5703125" style="300" hidden="1" customWidth="1"/>
    <col min="16" max="16" width="13" style="300" hidden="1" customWidth="1"/>
    <col min="17" max="17" width="8.85546875" style="299" customWidth="1"/>
    <col min="18" max="18" width="9" style="299" customWidth="1"/>
    <col min="19" max="19" width="11.28515625" style="299" customWidth="1"/>
    <col min="20" max="20" width="13.5703125" style="299" customWidth="1"/>
    <col min="21" max="21" width="9.140625" style="162"/>
    <col min="22" max="22" width="12.5703125" style="162" customWidth="1"/>
    <col min="23" max="16384" width="9.140625" style="300"/>
  </cols>
  <sheetData>
    <row r="1" spans="1:22" ht="18.75">
      <c r="A1" s="2801" t="s">
        <v>149</v>
      </c>
      <c r="B1" s="2801"/>
      <c r="C1" s="2801"/>
      <c r="D1" s="2801"/>
      <c r="E1" s="2801"/>
      <c r="F1" s="2801"/>
      <c r="G1" s="2801"/>
      <c r="H1" s="2801"/>
      <c r="I1" s="2801"/>
      <c r="J1" s="2801"/>
      <c r="K1" s="2801"/>
      <c r="L1" s="2801"/>
      <c r="M1" s="2801"/>
      <c r="N1" s="2801"/>
      <c r="O1" s="2801"/>
      <c r="P1" s="2801"/>
      <c r="Q1" s="2801"/>
      <c r="R1" s="2801"/>
      <c r="S1" s="2801"/>
      <c r="T1" s="2801"/>
    </row>
    <row r="2" spans="1:22" s="298" customFormat="1" ht="75">
      <c r="A2" s="284" t="s">
        <v>1</v>
      </c>
      <c r="B2" s="284" t="s">
        <v>2</v>
      </c>
      <c r="C2" s="284" t="s">
        <v>28</v>
      </c>
      <c r="D2" s="289" t="s">
        <v>4</v>
      </c>
      <c r="E2" s="284" t="s">
        <v>5</v>
      </c>
      <c r="F2" s="284" t="s">
        <v>6</v>
      </c>
      <c r="G2" s="284" t="s">
        <v>7</v>
      </c>
      <c r="H2" s="284" t="s">
        <v>8</v>
      </c>
      <c r="I2" s="284" t="s">
        <v>9</v>
      </c>
      <c r="J2" s="284" t="s">
        <v>10</v>
      </c>
      <c r="K2" s="284" t="s">
        <v>11</v>
      </c>
      <c r="L2" s="284" t="s">
        <v>12</v>
      </c>
      <c r="M2" s="284" t="s">
        <v>13</v>
      </c>
      <c r="N2" s="284" t="s">
        <v>14</v>
      </c>
      <c r="O2" s="290" t="s">
        <v>15</v>
      </c>
      <c r="P2" s="290" t="s">
        <v>16</v>
      </c>
      <c r="Q2" s="284" t="s">
        <v>17</v>
      </c>
      <c r="R2" s="284" t="s">
        <v>18</v>
      </c>
      <c r="S2" s="284" t="s">
        <v>19</v>
      </c>
      <c r="T2" s="284" t="s">
        <v>20</v>
      </c>
      <c r="U2" s="293"/>
      <c r="V2" s="293"/>
    </row>
    <row r="3" spans="1:22" s="38" customFormat="1" ht="15.75">
      <c r="A3" s="19">
        <v>337</v>
      </c>
      <c r="B3" s="19" t="s">
        <v>150</v>
      </c>
      <c r="C3" s="19">
        <v>1</v>
      </c>
      <c r="D3" s="19">
        <v>337</v>
      </c>
      <c r="E3" s="19">
        <v>161000523</v>
      </c>
      <c r="F3" s="19">
        <v>60</v>
      </c>
      <c r="G3" s="19">
        <v>3563.1</v>
      </c>
      <c r="H3" s="19">
        <v>336.9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284">
        <f t="shared" ref="R3:R47" si="0">K3+M3+Q3</f>
        <v>0</v>
      </c>
      <c r="S3" s="46">
        <f>R3*5%</f>
        <v>0</v>
      </c>
      <c r="T3" s="46">
        <f>R3+S3</f>
        <v>0</v>
      </c>
      <c r="U3" s="191"/>
      <c r="V3" s="191"/>
    </row>
    <row r="4" spans="1:22" s="38" customFormat="1" ht="15.75">
      <c r="A4" s="19">
        <v>338</v>
      </c>
      <c r="B4" s="19" t="s">
        <v>151</v>
      </c>
      <c r="C4" s="19">
        <v>2</v>
      </c>
      <c r="D4" s="19">
        <v>338</v>
      </c>
      <c r="E4" s="19">
        <v>161000524</v>
      </c>
      <c r="F4" s="19">
        <v>57</v>
      </c>
      <c r="G4" s="19">
        <v>3358.03</v>
      </c>
      <c r="H4" s="19">
        <v>346.97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284">
        <f t="shared" si="0"/>
        <v>0</v>
      </c>
      <c r="S4" s="46">
        <f t="shared" ref="S4:S67" si="1">R4*5%</f>
        <v>0</v>
      </c>
      <c r="T4" s="46">
        <f t="shared" ref="T4:T67" si="2">R4+S4</f>
        <v>0</v>
      </c>
      <c r="U4" s="191"/>
      <c r="V4" s="191"/>
    </row>
    <row r="5" spans="1:22" s="38" customFormat="1" ht="15.75">
      <c r="A5" s="19">
        <v>339</v>
      </c>
      <c r="B5" s="19" t="s">
        <v>151</v>
      </c>
      <c r="C5" s="19">
        <v>3</v>
      </c>
      <c r="D5" s="19">
        <v>339</v>
      </c>
      <c r="E5" s="19">
        <v>161000525</v>
      </c>
      <c r="F5" s="19">
        <v>60</v>
      </c>
      <c r="G5" s="19">
        <v>3505.84</v>
      </c>
      <c r="H5" s="19">
        <v>390.16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284">
        <f t="shared" si="0"/>
        <v>0</v>
      </c>
      <c r="S5" s="46">
        <f t="shared" si="1"/>
        <v>0</v>
      </c>
      <c r="T5" s="46">
        <f t="shared" si="2"/>
        <v>0</v>
      </c>
      <c r="U5" s="191"/>
      <c r="V5" s="191"/>
    </row>
    <row r="6" spans="1:22" s="38" customFormat="1" ht="15.75">
      <c r="A6" s="19">
        <v>340</v>
      </c>
      <c r="B6" s="19" t="s">
        <v>151</v>
      </c>
      <c r="C6" s="19">
        <v>4</v>
      </c>
      <c r="D6" s="19">
        <v>340</v>
      </c>
      <c r="E6" s="19">
        <v>161000526</v>
      </c>
      <c r="F6" s="19">
        <v>60</v>
      </c>
      <c r="G6" s="19">
        <v>3587.6</v>
      </c>
      <c r="H6" s="19">
        <v>312.39999999999998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284">
        <f t="shared" si="0"/>
        <v>0</v>
      </c>
      <c r="S6" s="46">
        <f t="shared" si="1"/>
        <v>0</v>
      </c>
      <c r="T6" s="46">
        <f t="shared" si="2"/>
        <v>0</v>
      </c>
      <c r="U6" s="191"/>
      <c r="V6" s="191"/>
    </row>
    <row r="7" spans="1:22" s="38" customFormat="1" ht="15.75">
      <c r="A7" s="19">
        <v>341</v>
      </c>
      <c r="B7" s="19" t="s">
        <v>151</v>
      </c>
      <c r="C7" s="19">
        <v>5</v>
      </c>
      <c r="D7" s="19">
        <v>341</v>
      </c>
      <c r="E7" s="19">
        <v>161000527</v>
      </c>
      <c r="F7" s="19">
        <v>60</v>
      </c>
      <c r="G7" s="19">
        <v>3345.74</v>
      </c>
      <c r="H7" s="19">
        <v>422.26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284">
        <f t="shared" si="0"/>
        <v>0</v>
      </c>
      <c r="S7" s="46">
        <f t="shared" si="1"/>
        <v>0</v>
      </c>
      <c r="T7" s="46">
        <f t="shared" si="2"/>
        <v>0</v>
      </c>
      <c r="U7" s="191"/>
      <c r="V7" s="191"/>
    </row>
    <row r="8" spans="1:22" s="38" customFormat="1" ht="15.75">
      <c r="A8" s="19">
        <v>342</v>
      </c>
      <c r="B8" s="19" t="s">
        <v>152</v>
      </c>
      <c r="C8" s="19">
        <v>6</v>
      </c>
      <c r="D8" s="19">
        <v>342</v>
      </c>
      <c r="E8" s="19">
        <v>161000528</v>
      </c>
      <c r="F8" s="19">
        <v>58</v>
      </c>
      <c r="G8" s="19">
        <v>3475.44</v>
      </c>
      <c r="H8" s="19">
        <v>292.56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284">
        <f t="shared" si="0"/>
        <v>0</v>
      </c>
      <c r="S8" s="46">
        <f t="shared" si="1"/>
        <v>0</v>
      </c>
      <c r="T8" s="46">
        <f t="shared" si="2"/>
        <v>0</v>
      </c>
      <c r="U8" s="191"/>
      <c r="V8" s="191"/>
    </row>
    <row r="9" spans="1:22" s="38" customFormat="1" ht="15.75">
      <c r="A9" s="19">
        <v>343</v>
      </c>
      <c r="B9" s="19" t="s">
        <v>152</v>
      </c>
      <c r="C9" s="19">
        <v>7</v>
      </c>
      <c r="D9" s="19">
        <v>343</v>
      </c>
      <c r="E9" s="19">
        <v>161000529</v>
      </c>
      <c r="F9" s="19">
        <v>59</v>
      </c>
      <c r="G9" s="19">
        <v>3529.92</v>
      </c>
      <c r="H9" s="19">
        <v>304.08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284">
        <f t="shared" si="0"/>
        <v>0</v>
      </c>
      <c r="S9" s="46">
        <f t="shared" si="1"/>
        <v>0</v>
      </c>
      <c r="T9" s="46">
        <f t="shared" si="2"/>
        <v>0</v>
      </c>
      <c r="U9" s="191"/>
      <c r="V9" s="191"/>
    </row>
    <row r="10" spans="1:22" s="38" customFormat="1" ht="15.75">
      <c r="A10" s="19">
        <v>344</v>
      </c>
      <c r="B10" s="19" t="s">
        <v>152</v>
      </c>
      <c r="C10" s="19">
        <v>8</v>
      </c>
      <c r="D10" s="19">
        <v>344</v>
      </c>
      <c r="E10" s="19">
        <v>161000530</v>
      </c>
      <c r="F10" s="19">
        <v>58</v>
      </c>
      <c r="G10" s="19">
        <v>3313.53</v>
      </c>
      <c r="H10" s="19">
        <v>391.47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284">
        <f t="shared" si="0"/>
        <v>0</v>
      </c>
      <c r="S10" s="46">
        <f t="shared" si="1"/>
        <v>0</v>
      </c>
      <c r="T10" s="46">
        <f t="shared" si="2"/>
        <v>0</v>
      </c>
      <c r="U10" s="191"/>
      <c r="V10" s="191"/>
    </row>
    <row r="11" spans="1:22" s="38" customFormat="1" ht="15.75">
      <c r="A11" s="19">
        <v>345</v>
      </c>
      <c r="B11" s="19" t="s">
        <v>152</v>
      </c>
      <c r="C11" s="19">
        <v>9</v>
      </c>
      <c r="D11" s="19">
        <v>345</v>
      </c>
      <c r="E11" s="19">
        <v>161000531</v>
      </c>
      <c r="F11" s="19">
        <v>60</v>
      </c>
      <c r="G11" s="19">
        <v>3431.64</v>
      </c>
      <c r="H11" s="19">
        <v>464.36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284">
        <f t="shared" si="0"/>
        <v>0</v>
      </c>
      <c r="S11" s="46">
        <f t="shared" si="1"/>
        <v>0</v>
      </c>
      <c r="T11" s="46">
        <f t="shared" si="2"/>
        <v>0</v>
      </c>
      <c r="U11" s="191"/>
      <c r="V11" s="191"/>
    </row>
    <row r="12" spans="1:22" s="38" customFormat="1" ht="15.75">
      <c r="A12" s="19">
        <v>346</v>
      </c>
      <c r="B12" s="19" t="s">
        <v>153</v>
      </c>
      <c r="C12" s="19">
        <v>10</v>
      </c>
      <c r="D12" s="19">
        <v>346</v>
      </c>
      <c r="E12" s="19">
        <v>161000532</v>
      </c>
      <c r="F12" s="19">
        <v>60</v>
      </c>
      <c r="G12" s="19">
        <v>3359.22</v>
      </c>
      <c r="H12" s="19">
        <v>408.78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284">
        <f t="shared" si="0"/>
        <v>0</v>
      </c>
      <c r="S12" s="46">
        <f t="shared" si="1"/>
        <v>0</v>
      </c>
      <c r="T12" s="46">
        <f t="shared" si="2"/>
        <v>0</v>
      </c>
      <c r="U12" s="191"/>
      <c r="V12" s="191"/>
    </row>
    <row r="13" spans="1:22" s="38" customFormat="1" ht="15.75">
      <c r="A13" s="19">
        <v>347</v>
      </c>
      <c r="B13" s="19" t="s">
        <v>153</v>
      </c>
      <c r="C13" s="19">
        <v>11</v>
      </c>
      <c r="D13" s="19">
        <v>347</v>
      </c>
      <c r="E13" s="19">
        <v>161000533</v>
      </c>
      <c r="F13" s="19">
        <v>60</v>
      </c>
      <c r="G13" s="19">
        <v>3491.6</v>
      </c>
      <c r="H13" s="19">
        <v>408.4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284">
        <f t="shared" si="0"/>
        <v>0</v>
      </c>
      <c r="S13" s="46">
        <f t="shared" si="1"/>
        <v>0</v>
      </c>
      <c r="T13" s="46">
        <f t="shared" si="2"/>
        <v>0</v>
      </c>
      <c r="U13" s="191"/>
      <c r="V13" s="191"/>
    </row>
    <row r="14" spans="1:22" s="38" customFormat="1" ht="15.75">
      <c r="A14" s="19">
        <v>348</v>
      </c>
      <c r="B14" s="19" t="s">
        <v>153</v>
      </c>
      <c r="C14" s="19">
        <v>12</v>
      </c>
      <c r="D14" s="19">
        <v>348</v>
      </c>
      <c r="E14" s="19">
        <v>161000534</v>
      </c>
      <c r="F14" s="19">
        <v>60</v>
      </c>
      <c r="G14" s="19">
        <v>3539.41</v>
      </c>
      <c r="H14" s="19">
        <v>359.59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284">
        <f t="shared" si="0"/>
        <v>0</v>
      </c>
      <c r="S14" s="46">
        <f t="shared" si="1"/>
        <v>0</v>
      </c>
      <c r="T14" s="46">
        <f t="shared" si="2"/>
        <v>0</v>
      </c>
      <c r="U14" s="191"/>
      <c r="V14" s="191"/>
    </row>
    <row r="15" spans="1:22" s="38" customFormat="1" ht="15.75">
      <c r="A15" s="19">
        <v>349</v>
      </c>
      <c r="B15" s="19" t="s">
        <v>153</v>
      </c>
      <c r="C15" s="19">
        <v>13</v>
      </c>
      <c r="D15" s="19">
        <v>349</v>
      </c>
      <c r="E15" s="19">
        <v>162000001</v>
      </c>
      <c r="F15" s="19">
        <v>60</v>
      </c>
      <c r="G15" s="19">
        <v>3450.04</v>
      </c>
      <c r="H15" s="19">
        <v>317.95999999999998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284">
        <f t="shared" si="0"/>
        <v>0</v>
      </c>
      <c r="S15" s="46">
        <f t="shared" si="1"/>
        <v>0</v>
      </c>
      <c r="T15" s="46">
        <f t="shared" si="2"/>
        <v>0</v>
      </c>
      <c r="U15" s="191"/>
      <c r="V15" s="191"/>
    </row>
    <row r="16" spans="1:22" s="38" customFormat="1" ht="15.75">
      <c r="A16" s="19">
        <v>350</v>
      </c>
      <c r="B16" s="19" t="s">
        <v>154</v>
      </c>
      <c r="C16" s="19">
        <v>14</v>
      </c>
      <c r="D16" s="19">
        <v>350</v>
      </c>
      <c r="E16" s="19">
        <v>161000535</v>
      </c>
      <c r="F16" s="19">
        <v>58</v>
      </c>
      <c r="G16" s="19">
        <v>3387.63</v>
      </c>
      <c r="H16" s="19">
        <v>317.37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284">
        <f t="shared" si="0"/>
        <v>0</v>
      </c>
      <c r="S16" s="46">
        <f t="shared" si="1"/>
        <v>0</v>
      </c>
      <c r="T16" s="46">
        <f t="shared" si="2"/>
        <v>0</v>
      </c>
      <c r="U16" s="191"/>
      <c r="V16" s="191"/>
    </row>
    <row r="17" spans="1:22" s="38" customFormat="1" ht="15.75">
      <c r="A17" s="19">
        <v>351</v>
      </c>
      <c r="B17" s="19" t="s">
        <v>154</v>
      </c>
      <c r="C17" s="19">
        <v>15</v>
      </c>
      <c r="D17" s="19">
        <v>351</v>
      </c>
      <c r="E17" s="19">
        <v>161000536</v>
      </c>
      <c r="F17" s="19">
        <v>60</v>
      </c>
      <c r="G17" s="19">
        <v>3566.64</v>
      </c>
      <c r="H17" s="19">
        <v>329.36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284">
        <f t="shared" si="0"/>
        <v>0</v>
      </c>
      <c r="S17" s="46">
        <f t="shared" si="1"/>
        <v>0</v>
      </c>
      <c r="T17" s="46">
        <f t="shared" si="2"/>
        <v>0</v>
      </c>
      <c r="U17" s="191"/>
      <c r="V17" s="191"/>
    </row>
    <row r="18" spans="1:22" s="38" customFormat="1" ht="15.75">
      <c r="A18" s="19">
        <v>352</v>
      </c>
      <c r="B18" s="19" t="s">
        <v>154</v>
      </c>
      <c r="C18" s="19">
        <v>16</v>
      </c>
      <c r="D18" s="19">
        <v>352</v>
      </c>
      <c r="E18" s="19">
        <v>161000537</v>
      </c>
      <c r="F18" s="19">
        <v>60</v>
      </c>
      <c r="G18" s="19">
        <v>3496.42</v>
      </c>
      <c r="H18" s="19">
        <v>337.58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284">
        <f t="shared" si="0"/>
        <v>0</v>
      </c>
      <c r="S18" s="46">
        <f t="shared" si="1"/>
        <v>0</v>
      </c>
      <c r="T18" s="46">
        <f t="shared" si="2"/>
        <v>0</v>
      </c>
      <c r="U18" s="191"/>
      <c r="V18" s="191"/>
    </row>
    <row r="19" spans="1:22" s="38" customFormat="1" ht="15.75">
      <c r="A19" s="19">
        <v>353</v>
      </c>
      <c r="B19" s="19" t="s">
        <v>155</v>
      </c>
      <c r="C19" s="19">
        <v>17</v>
      </c>
      <c r="D19" s="19">
        <v>353</v>
      </c>
      <c r="E19" s="19">
        <v>161000538</v>
      </c>
      <c r="F19" s="19">
        <v>59</v>
      </c>
      <c r="G19" s="19">
        <v>3508.21</v>
      </c>
      <c r="H19" s="19">
        <v>326.79000000000002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284">
        <f t="shared" si="0"/>
        <v>0</v>
      </c>
      <c r="S19" s="46">
        <f t="shared" si="1"/>
        <v>0</v>
      </c>
      <c r="T19" s="46">
        <f t="shared" si="2"/>
        <v>0</v>
      </c>
      <c r="U19" s="191" t="s">
        <v>156</v>
      </c>
      <c r="V19" s="191"/>
    </row>
    <row r="20" spans="1:22" s="38" customFormat="1" ht="15.75">
      <c r="A20" s="19">
        <v>354</v>
      </c>
      <c r="B20" s="19" t="s">
        <v>155</v>
      </c>
      <c r="C20" s="19">
        <v>18</v>
      </c>
      <c r="D20" s="19">
        <v>354</v>
      </c>
      <c r="E20" s="19">
        <v>162000002</v>
      </c>
      <c r="F20" s="19">
        <v>58</v>
      </c>
      <c r="G20" s="19">
        <v>3391.02</v>
      </c>
      <c r="H20" s="19">
        <v>378.98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284">
        <f t="shared" si="0"/>
        <v>0</v>
      </c>
      <c r="S20" s="46">
        <f t="shared" si="1"/>
        <v>0</v>
      </c>
      <c r="T20" s="46">
        <f t="shared" si="2"/>
        <v>0</v>
      </c>
      <c r="U20" s="191"/>
      <c r="V20" s="191"/>
    </row>
    <row r="21" spans="1:22" s="38" customFormat="1" ht="15.75">
      <c r="A21" s="19">
        <v>355</v>
      </c>
      <c r="B21" s="19" t="s">
        <v>157</v>
      </c>
      <c r="C21" s="19">
        <v>19</v>
      </c>
      <c r="D21" s="19">
        <v>355</v>
      </c>
      <c r="E21" s="19">
        <v>161000539</v>
      </c>
      <c r="F21" s="19">
        <v>56</v>
      </c>
      <c r="G21" s="19">
        <v>3338.49</v>
      </c>
      <c r="H21" s="19">
        <v>297.31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284">
        <f t="shared" si="0"/>
        <v>0</v>
      </c>
      <c r="S21" s="46">
        <f t="shared" si="1"/>
        <v>0</v>
      </c>
      <c r="T21" s="46">
        <f t="shared" si="2"/>
        <v>0</v>
      </c>
      <c r="U21" s="191"/>
      <c r="V21" s="191"/>
    </row>
    <row r="22" spans="1:22" s="38" customFormat="1" ht="15.75">
      <c r="A22" s="19">
        <v>356</v>
      </c>
      <c r="B22" s="19" t="s">
        <v>157</v>
      </c>
      <c r="C22" s="19">
        <v>20</v>
      </c>
      <c r="D22" s="19">
        <v>356</v>
      </c>
      <c r="E22" s="19">
        <v>161000540</v>
      </c>
      <c r="F22" s="19">
        <v>58</v>
      </c>
      <c r="G22" s="19">
        <v>3435.06</v>
      </c>
      <c r="H22" s="19">
        <v>330.94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284">
        <f t="shared" si="0"/>
        <v>0</v>
      </c>
      <c r="S22" s="46">
        <f t="shared" si="1"/>
        <v>0</v>
      </c>
      <c r="T22" s="46">
        <f t="shared" si="2"/>
        <v>0</v>
      </c>
      <c r="U22" s="191"/>
      <c r="V22" s="191"/>
    </row>
    <row r="23" spans="1:22" s="38" customFormat="1" ht="15.75">
      <c r="A23" s="19">
        <v>357</v>
      </c>
      <c r="B23" s="19" t="s">
        <v>157</v>
      </c>
      <c r="C23" s="19">
        <v>21</v>
      </c>
      <c r="D23" s="19">
        <v>357</v>
      </c>
      <c r="E23" s="19">
        <v>161000541</v>
      </c>
      <c r="F23" s="19">
        <v>58</v>
      </c>
      <c r="G23" s="19">
        <v>3509.83</v>
      </c>
      <c r="H23" s="19">
        <v>259.17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284">
        <f t="shared" si="0"/>
        <v>0</v>
      </c>
      <c r="S23" s="46">
        <f t="shared" si="1"/>
        <v>0</v>
      </c>
      <c r="T23" s="46">
        <f t="shared" si="2"/>
        <v>0</v>
      </c>
      <c r="U23" s="191"/>
      <c r="V23" s="191"/>
    </row>
    <row r="24" spans="1:22" s="38" customFormat="1" ht="15.75">
      <c r="A24" s="19">
        <v>358</v>
      </c>
      <c r="B24" s="19" t="s">
        <v>158</v>
      </c>
      <c r="C24" s="19">
        <v>22</v>
      </c>
      <c r="D24" s="19">
        <v>358</v>
      </c>
      <c r="E24" s="19">
        <v>162000003</v>
      </c>
      <c r="F24" s="19">
        <v>57</v>
      </c>
      <c r="G24" s="19">
        <v>3416.45</v>
      </c>
      <c r="H24" s="19">
        <v>286.64999999999998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284">
        <f t="shared" si="0"/>
        <v>0</v>
      </c>
      <c r="S24" s="46">
        <f t="shared" si="1"/>
        <v>0</v>
      </c>
      <c r="T24" s="46">
        <f t="shared" si="2"/>
        <v>0</v>
      </c>
      <c r="U24" s="191"/>
      <c r="V24" s="191"/>
    </row>
    <row r="25" spans="1:22" s="38" customFormat="1" ht="15.75">
      <c r="A25" s="19">
        <v>359</v>
      </c>
      <c r="B25" s="19" t="s">
        <v>158</v>
      </c>
      <c r="C25" s="19">
        <v>23</v>
      </c>
      <c r="D25" s="19">
        <v>359</v>
      </c>
      <c r="E25" s="19">
        <v>161000542</v>
      </c>
      <c r="F25" s="19">
        <v>59</v>
      </c>
      <c r="G25" s="19">
        <v>3510.05</v>
      </c>
      <c r="H25" s="19">
        <v>320.95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284">
        <f t="shared" si="0"/>
        <v>0</v>
      </c>
      <c r="S25" s="46">
        <f t="shared" si="1"/>
        <v>0</v>
      </c>
      <c r="T25" s="46">
        <f t="shared" si="2"/>
        <v>0</v>
      </c>
      <c r="U25" s="191" t="s">
        <v>159</v>
      </c>
      <c r="V25" s="191" t="s">
        <v>160</v>
      </c>
    </row>
    <row r="26" spans="1:22" s="38" customFormat="1" ht="15.75">
      <c r="A26" s="19">
        <v>360</v>
      </c>
      <c r="B26" s="19" t="s">
        <v>158</v>
      </c>
      <c r="C26" s="19">
        <v>24</v>
      </c>
      <c r="D26" s="19">
        <v>360</v>
      </c>
      <c r="E26" s="19">
        <v>161000543</v>
      </c>
      <c r="F26" s="19">
        <v>59</v>
      </c>
      <c r="G26" s="19">
        <v>3510.41</v>
      </c>
      <c r="H26" s="19">
        <v>324.58999999999997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284">
        <f t="shared" si="0"/>
        <v>0</v>
      </c>
      <c r="S26" s="46">
        <f t="shared" si="1"/>
        <v>0</v>
      </c>
      <c r="T26" s="46">
        <f t="shared" si="2"/>
        <v>0</v>
      </c>
      <c r="U26" s="191"/>
      <c r="V26" s="191"/>
    </row>
    <row r="27" spans="1:22" s="38" customFormat="1" ht="15.75">
      <c r="A27" s="19">
        <v>361</v>
      </c>
      <c r="B27" s="19" t="s">
        <v>158</v>
      </c>
      <c r="C27" s="19">
        <v>25</v>
      </c>
      <c r="D27" s="19">
        <v>361</v>
      </c>
      <c r="E27" s="19">
        <v>162000004</v>
      </c>
      <c r="F27" s="19">
        <v>59</v>
      </c>
      <c r="G27" s="19">
        <v>3545.01</v>
      </c>
      <c r="H27" s="19">
        <v>289.99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284">
        <f t="shared" si="0"/>
        <v>0</v>
      </c>
      <c r="S27" s="46">
        <f t="shared" si="1"/>
        <v>0</v>
      </c>
      <c r="T27" s="46">
        <f t="shared" si="2"/>
        <v>0</v>
      </c>
      <c r="U27" s="191" t="s">
        <v>161</v>
      </c>
      <c r="V27" s="191" t="s">
        <v>162</v>
      </c>
    </row>
    <row r="28" spans="1:22" s="38" customFormat="1" ht="15.75">
      <c r="A28" s="19">
        <v>362</v>
      </c>
      <c r="B28" s="19" t="s">
        <v>163</v>
      </c>
      <c r="C28" s="19">
        <v>26</v>
      </c>
      <c r="D28" s="19">
        <v>362</v>
      </c>
      <c r="E28" s="19">
        <v>161000544</v>
      </c>
      <c r="F28" s="19">
        <v>58</v>
      </c>
      <c r="G28" s="19">
        <v>3455.06</v>
      </c>
      <c r="H28" s="19">
        <v>310.94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284">
        <f t="shared" si="0"/>
        <v>0</v>
      </c>
      <c r="S28" s="46">
        <f t="shared" si="1"/>
        <v>0</v>
      </c>
      <c r="T28" s="46">
        <f t="shared" si="2"/>
        <v>0</v>
      </c>
      <c r="U28" s="191"/>
      <c r="V28" s="191"/>
    </row>
    <row r="29" spans="1:22" s="38" customFormat="1" ht="15.75">
      <c r="A29" s="19">
        <v>363</v>
      </c>
      <c r="B29" s="19" t="s">
        <v>163</v>
      </c>
      <c r="C29" s="19">
        <v>27</v>
      </c>
      <c r="D29" s="19">
        <v>363</v>
      </c>
      <c r="E29" s="19">
        <v>161000545</v>
      </c>
      <c r="F29" s="19">
        <v>57</v>
      </c>
      <c r="G29" s="19">
        <v>3388.66</v>
      </c>
      <c r="H29" s="19">
        <v>313.33999999999997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84">
        <f t="shared" si="0"/>
        <v>0</v>
      </c>
      <c r="S29" s="46">
        <f t="shared" si="1"/>
        <v>0</v>
      </c>
      <c r="T29" s="46">
        <f t="shared" si="2"/>
        <v>0</v>
      </c>
      <c r="U29" s="191"/>
      <c r="V29" s="191"/>
    </row>
    <row r="30" spans="1:22" s="38" customFormat="1" ht="15.75">
      <c r="A30" s="19">
        <v>364</v>
      </c>
      <c r="B30" s="19" t="s">
        <v>163</v>
      </c>
      <c r="C30" s="19">
        <v>28</v>
      </c>
      <c r="D30" s="19">
        <v>364</v>
      </c>
      <c r="E30" s="19">
        <v>161000546</v>
      </c>
      <c r="F30" s="19">
        <v>57</v>
      </c>
      <c r="G30" s="19">
        <v>3387.27</v>
      </c>
      <c r="H30" s="19">
        <v>313.73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284">
        <f t="shared" si="0"/>
        <v>0</v>
      </c>
      <c r="S30" s="46">
        <f t="shared" si="1"/>
        <v>0</v>
      </c>
      <c r="T30" s="46">
        <f t="shared" si="2"/>
        <v>0</v>
      </c>
      <c r="U30" s="191"/>
      <c r="V30" s="191"/>
    </row>
    <row r="31" spans="1:22" s="38" customFormat="1" ht="15.75">
      <c r="A31" s="19">
        <v>365</v>
      </c>
      <c r="B31" s="19" t="s">
        <v>164</v>
      </c>
      <c r="C31" s="19">
        <v>29</v>
      </c>
      <c r="D31" s="19">
        <v>365</v>
      </c>
      <c r="E31" s="19">
        <v>162000005</v>
      </c>
      <c r="F31" s="19">
        <v>58</v>
      </c>
      <c r="G31" s="19">
        <v>3446.63</v>
      </c>
      <c r="H31" s="19">
        <v>322.37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284">
        <f t="shared" si="0"/>
        <v>0</v>
      </c>
      <c r="S31" s="46">
        <f t="shared" si="1"/>
        <v>0</v>
      </c>
      <c r="T31" s="46">
        <f t="shared" si="2"/>
        <v>0</v>
      </c>
      <c r="U31" s="191"/>
      <c r="V31" s="191"/>
    </row>
    <row r="32" spans="1:22" s="38" customFormat="1" ht="15.75">
      <c r="A32" s="19">
        <v>366</v>
      </c>
      <c r="B32" s="19" t="s">
        <v>164</v>
      </c>
      <c r="C32" s="19">
        <v>30</v>
      </c>
      <c r="D32" s="19">
        <v>366</v>
      </c>
      <c r="E32" s="19">
        <v>161000547</v>
      </c>
      <c r="F32" s="19">
        <v>59</v>
      </c>
      <c r="G32" s="19">
        <v>3464.21</v>
      </c>
      <c r="H32" s="19">
        <v>370.79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284">
        <f t="shared" si="0"/>
        <v>0</v>
      </c>
      <c r="S32" s="46">
        <f t="shared" si="1"/>
        <v>0</v>
      </c>
      <c r="T32" s="46">
        <f t="shared" si="2"/>
        <v>0</v>
      </c>
      <c r="U32" s="191"/>
      <c r="V32" s="191"/>
    </row>
    <row r="33" spans="1:22" s="38" customFormat="1" ht="15.75">
      <c r="A33" s="19">
        <v>367</v>
      </c>
      <c r="B33" s="19" t="s">
        <v>164</v>
      </c>
      <c r="C33" s="19">
        <v>31</v>
      </c>
      <c r="D33" s="19">
        <v>367</v>
      </c>
      <c r="E33" s="19">
        <v>161000548</v>
      </c>
      <c r="F33" s="19">
        <v>55</v>
      </c>
      <c r="G33" s="19">
        <v>3241.47</v>
      </c>
      <c r="H33" s="19">
        <v>331.53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284">
        <f t="shared" si="0"/>
        <v>0</v>
      </c>
      <c r="S33" s="46">
        <f t="shared" si="1"/>
        <v>0</v>
      </c>
      <c r="T33" s="46">
        <f t="shared" si="2"/>
        <v>0</v>
      </c>
      <c r="U33" s="191"/>
      <c r="V33" s="191"/>
    </row>
    <row r="34" spans="1:22" s="38" customFormat="1" ht="15.75">
      <c r="A34" s="19">
        <v>368</v>
      </c>
      <c r="B34" s="19" t="s">
        <v>164</v>
      </c>
      <c r="C34" s="19">
        <v>32</v>
      </c>
      <c r="D34" s="19">
        <v>368</v>
      </c>
      <c r="E34" s="19">
        <v>161000549</v>
      </c>
      <c r="F34" s="19">
        <v>59</v>
      </c>
      <c r="G34" s="19">
        <v>3523.22</v>
      </c>
      <c r="H34" s="19">
        <v>310.77999999999997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284">
        <f t="shared" si="0"/>
        <v>0</v>
      </c>
      <c r="S34" s="46">
        <f t="shared" si="1"/>
        <v>0</v>
      </c>
      <c r="T34" s="46">
        <f t="shared" si="2"/>
        <v>0</v>
      </c>
      <c r="U34" s="191"/>
      <c r="V34" s="191"/>
    </row>
    <row r="35" spans="1:22" s="38" customFormat="1" ht="15.75">
      <c r="A35" s="19">
        <v>369</v>
      </c>
      <c r="B35" s="19" t="s">
        <v>165</v>
      </c>
      <c r="C35" s="19">
        <v>33</v>
      </c>
      <c r="D35" s="19">
        <v>369</v>
      </c>
      <c r="E35" s="19">
        <v>161000550</v>
      </c>
      <c r="F35" s="19">
        <v>59</v>
      </c>
      <c r="G35" s="19">
        <v>3532.45</v>
      </c>
      <c r="H35" s="19">
        <v>298.55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284">
        <f t="shared" si="0"/>
        <v>0</v>
      </c>
      <c r="S35" s="46">
        <f t="shared" si="1"/>
        <v>0</v>
      </c>
      <c r="T35" s="46">
        <f t="shared" si="2"/>
        <v>0</v>
      </c>
      <c r="U35" s="191"/>
      <c r="V35" s="191"/>
    </row>
    <row r="36" spans="1:22" s="38" customFormat="1" ht="15.75">
      <c r="A36" s="19">
        <v>370</v>
      </c>
      <c r="B36" s="19" t="s">
        <v>165</v>
      </c>
      <c r="C36" s="19">
        <v>34</v>
      </c>
      <c r="D36" s="19">
        <v>370</v>
      </c>
      <c r="E36" s="19">
        <v>162000006</v>
      </c>
      <c r="F36" s="19">
        <v>60</v>
      </c>
      <c r="G36" s="19">
        <v>3445.86</v>
      </c>
      <c r="H36" s="19">
        <v>384.14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284">
        <f t="shared" si="0"/>
        <v>0</v>
      </c>
      <c r="S36" s="46">
        <f t="shared" si="1"/>
        <v>0</v>
      </c>
      <c r="T36" s="46">
        <f t="shared" si="2"/>
        <v>0</v>
      </c>
      <c r="U36" s="191"/>
      <c r="V36" s="191"/>
    </row>
    <row r="37" spans="1:22" s="38" customFormat="1" ht="15.75">
      <c r="A37" s="19">
        <v>371</v>
      </c>
      <c r="B37" s="19" t="s">
        <v>165</v>
      </c>
      <c r="C37" s="19">
        <v>35</v>
      </c>
      <c r="D37" s="19">
        <v>371</v>
      </c>
      <c r="E37" s="19">
        <v>161000551</v>
      </c>
      <c r="F37" s="19">
        <v>58</v>
      </c>
      <c r="G37" s="19">
        <v>3399.82</v>
      </c>
      <c r="H37" s="19">
        <v>370.18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284">
        <f t="shared" si="0"/>
        <v>0</v>
      </c>
      <c r="S37" s="46">
        <f t="shared" si="1"/>
        <v>0</v>
      </c>
      <c r="T37" s="46">
        <f t="shared" si="2"/>
        <v>0</v>
      </c>
      <c r="U37" s="191"/>
      <c r="V37" s="191"/>
    </row>
    <row r="38" spans="1:22" s="38" customFormat="1" ht="15.75">
      <c r="A38" s="19">
        <v>372</v>
      </c>
      <c r="B38" s="19" t="s">
        <v>166</v>
      </c>
      <c r="C38" s="19">
        <v>36</v>
      </c>
      <c r="D38" s="19">
        <v>372</v>
      </c>
      <c r="E38" s="19">
        <v>161000552</v>
      </c>
      <c r="F38" s="19">
        <v>57</v>
      </c>
      <c r="G38" s="19">
        <v>3363.65</v>
      </c>
      <c r="H38" s="19">
        <v>339.35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284">
        <f t="shared" si="0"/>
        <v>0</v>
      </c>
      <c r="S38" s="46">
        <f t="shared" si="1"/>
        <v>0</v>
      </c>
      <c r="T38" s="46">
        <f t="shared" si="2"/>
        <v>0</v>
      </c>
      <c r="U38" s="191"/>
      <c r="V38" s="191"/>
    </row>
    <row r="39" spans="1:22" s="38" customFormat="1" ht="15.75">
      <c r="A39" s="19">
        <v>373</v>
      </c>
      <c r="B39" s="19" t="s">
        <v>166</v>
      </c>
      <c r="C39" s="19">
        <v>37</v>
      </c>
      <c r="D39" s="19">
        <v>373</v>
      </c>
      <c r="E39" s="19">
        <v>161000553</v>
      </c>
      <c r="F39" s="19">
        <v>59</v>
      </c>
      <c r="G39" s="19">
        <v>3524.02</v>
      </c>
      <c r="H39" s="19">
        <v>309.98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284">
        <f t="shared" si="0"/>
        <v>0</v>
      </c>
      <c r="S39" s="46">
        <f t="shared" si="1"/>
        <v>0</v>
      </c>
      <c r="T39" s="46">
        <f t="shared" si="2"/>
        <v>0</v>
      </c>
      <c r="U39" s="191"/>
      <c r="V39" s="191"/>
    </row>
    <row r="40" spans="1:22" s="38" customFormat="1" ht="15.75">
      <c r="A40" s="19">
        <v>374</v>
      </c>
      <c r="B40" s="19" t="s">
        <v>166</v>
      </c>
      <c r="C40" s="19">
        <v>38</v>
      </c>
      <c r="D40" s="19">
        <v>374</v>
      </c>
      <c r="E40" s="19">
        <v>162000007</v>
      </c>
      <c r="F40" s="19">
        <v>59</v>
      </c>
      <c r="G40" s="19">
        <v>3507.02</v>
      </c>
      <c r="H40" s="19">
        <v>326.98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284">
        <f t="shared" si="0"/>
        <v>0</v>
      </c>
      <c r="S40" s="46">
        <f t="shared" si="1"/>
        <v>0</v>
      </c>
      <c r="T40" s="46">
        <f t="shared" si="2"/>
        <v>0</v>
      </c>
      <c r="U40" s="191"/>
      <c r="V40" s="191"/>
    </row>
    <row r="41" spans="1:22" s="38" customFormat="1" ht="15.75">
      <c r="A41" s="19">
        <v>375</v>
      </c>
      <c r="B41" s="19" t="s">
        <v>167</v>
      </c>
      <c r="C41" s="19">
        <v>39</v>
      </c>
      <c r="D41" s="19">
        <v>375</v>
      </c>
      <c r="E41" s="19">
        <v>161000554</v>
      </c>
      <c r="F41" s="19">
        <v>58</v>
      </c>
      <c r="G41" s="19">
        <v>3462.02</v>
      </c>
      <c r="H41" s="19">
        <v>307.98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284">
        <f t="shared" si="0"/>
        <v>0</v>
      </c>
      <c r="S41" s="46">
        <f t="shared" si="1"/>
        <v>0</v>
      </c>
      <c r="T41" s="46">
        <f t="shared" si="2"/>
        <v>0</v>
      </c>
      <c r="U41" s="191"/>
      <c r="V41" s="191"/>
    </row>
    <row r="42" spans="1:22" s="38" customFormat="1" ht="15.75">
      <c r="A42" s="19">
        <v>376</v>
      </c>
      <c r="B42" s="19" t="s">
        <v>167</v>
      </c>
      <c r="C42" s="19">
        <v>40</v>
      </c>
      <c r="D42" s="19">
        <v>376</v>
      </c>
      <c r="E42" s="19">
        <v>161000555</v>
      </c>
      <c r="F42" s="19">
        <v>58</v>
      </c>
      <c r="G42" s="19">
        <v>3403.83</v>
      </c>
      <c r="H42" s="19">
        <v>365.17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284">
        <f t="shared" si="0"/>
        <v>0</v>
      </c>
      <c r="S42" s="46">
        <f t="shared" si="1"/>
        <v>0</v>
      </c>
      <c r="T42" s="46">
        <f t="shared" si="2"/>
        <v>0</v>
      </c>
      <c r="U42" s="191"/>
      <c r="V42" s="191"/>
    </row>
    <row r="43" spans="1:22" s="38" customFormat="1" ht="15.75">
      <c r="A43" s="19">
        <v>377</v>
      </c>
      <c r="B43" s="19" t="s">
        <v>167</v>
      </c>
      <c r="C43" s="19">
        <v>41</v>
      </c>
      <c r="D43" s="19">
        <v>377</v>
      </c>
      <c r="E43" s="19">
        <v>161000556</v>
      </c>
      <c r="F43" s="19">
        <v>58</v>
      </c>
      <c r="G43" s="19">
        <v>3444.67</v>
      </c>
      <c r="H43" s="19">
        <v>320.33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284">
        <f t="shared" si="0"/>
        <v>0</v>
      </c>
      <c r="S43" s="46">
        <f t="shared" si="1"/>
        <v>0</v>
      </c>
      <c r="T43" s="46">
        <f t="shared" si="2"/>
        <v>0</v>
      </c>
      <c r="U43" s="191"/>
      <c r="V43" s="191"/>
    </row>
    <row r="44" spans="1:22" s="38" customFormat="1" ht="15.75">
      <c r="A44" s="19">
        <v>378</v>
      </c>
      <c r="B44" s="19" t="s">
        <v>168</v>
      </c>
      <c r="C44" s="19">
        <v>42</v>
      </c>
      <c r="D44" s="19">
        <v>378</v>
      </c>
      <c r="E44" s="19">
        <v>162000008</v>
      </c>
      <c r="F44" s="19">
        <v>59</v>
      </c>
      <c r="G44" s="19">
        <v>3505.62</v>
      </c>
      <c r="H44" s="19">
        <v>328.38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284">
        <f t="shared" si="0"/>
        <v>0</v>
      </c>
      <c r="S44" s="46">
        <f t="shared" si="1"/>
        <v>0</v>
      </c>
      <c r="T44" s="46">
        <f t="shared" si="2"/>
        <v>0</v>
      </c>
      <c r="U44" s="191"/>
      <c r="V44" s="191"/>
    </row>
    <row r="45" spans="1:22" s="38" customFormat="1" ht="15.75">
      <c r="A45" s="19">
        <v>379</v>
      </c>
      <c r="B45" s="19" t="s">
        <v>168</v>
      </c>
      <c r="C45" s="19">
        <v>43</v>
      </c>
      <c r="D45" s="19">
        <v>379</v>
      </c>
      <c r="E45" s="19">
        <v>161000557</v>
      </c>
      <c r="F45" s="19">
        <v>59</v>
      </c>
      <c r="G45" s="19">
        <v>3472.03</v>
      </c>
      <c r="H45" s="19">
        <v>360.97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284">
        <f t="shared" si="0"/>
        <v>0</v>
      </c>
      <c r="S45" s="46">
        <f t="shared" si="1"/>
        <v>0</v>
      </c>
      <c r="T45" s="46">
        <f t="shared" si="2"/>
        <v>0</v>
      </c>
      <c r="U45" s="191"/>
      <c r="V45" s="191"/>
    </row>
    <row r="46" spans="1:22" s="38" customFormat="1" ht="15.75">
      <c r="A46" s="19">
        <v>380</v>
      </c>
      <c r="B46" s="19" t="s">
        <v>168</v>
      </c>
      <c r="C46" s="19">
        <v>44</v>
      </c>
      <c r="D46" s="19">
        <v>380</v>
      </c>
      <c r="E46" s="19">
        <v>161000558</v>
      </c>
      <c r="F46" s="19">
        <v>60</v>
      </c>
      <c r="G46" s="19">
        <v>3455.42</v>
      </c>
      <c r="H46" s="19">
        <v>314.58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284">
        <f t="shared" si="0"/>
        <v>0</v>
      </c>
      <c r="S46" s="46">
        <f t="shared" si="1"/>
        <v>0</v>
      </c>
      <c r="T46" s="46">
        <f t="shared" si="2"/>
        <v>0</v>
      </c>
      <c r="U46" s="191"/>
      <c r="V46" s="191"/>
    </row>
    <row r="47" spans="1:22" s="38" customFormat="1" ht="15.75">
      <c r="A47" s="19">
        <v>381</v>
      </c>
      <c r="B47" s="19" t="s">
        <v>169</v>
      </c>
      <c r="C47" s="19">
        <v>45</v>
      </c>
      <c r="D47" s="19">
        <v>381</v>
      </c>
      <c r="E47" s="19">
        <v>161000559</v>
      </c>
      <c r="F47" s="19">
        <v>59</v>
      </c>
      <c r="G47" s="19">
        <v>3434.43</v>
      </c>
      <c r="H47" s="19">
        <v>398.57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284">
        <f t="shared" si="0"/>
        <v>0</v>
      </c>
      <c r="S47" s="46">
        <f t="shared" si="1"/>
        <v>0</v>
      </c>
      <c r="T47" s="46">
        <f t="shared" si="2"/>
        <v>0</v>
      </c>
      <c r="U47" s="191"/>
      <c r="V47" s="191"/>
    </row>
    <row r="48" spans="1:22" s="38" customFormat="1" ht="15.75">
      <c r="A48" s="19">
        <v>382</v>
      </c>
      <c r="B48" s="19" t="s">
        <v>169</v>
      </c>
      <c r="C48" s="19">
        <v>46</v>
      </c>
      <c r="D48" s="19">
        <v>382</v>
      </c>
      <c r="E48" s="19">
        <v>162000009</v>
      </c>
      <c r="F48" s="19">
        <v>55</v>
      </c>
      <c r="G48" s="19">
        <v>3281.68</v>
      </c>
      <c r="H48" s="19">
        <v>290.32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284">
        <f t="shared" ref="R48:R93" si="3">K48+M48+Q48</f>
        <v>0</v>
      </c>
      <c r="S48" s="46">
        <f t="shared" si="1"/>
        <v>0</v>
      </c>
      <c r="T48" s="46">
        <f t="shared" si="2"/>
        <v>0</v>
      </c>
      <c r="U48" s="191"/>
      <c r="V48" s="191"/>
    </row>
    <row r="49" spans="1:22" s="38" customFormat="1" ht="15.75">
      <c r="A49" s="19">
        <v>383</v>
      </c>
      <c r="B49" s="19" t="s">
        <v>169</v>
      </c>
      <c r="C49" s="19">
        <v>47</v>
      </c>
      <c r="D49" s="19">
        <v>383</v>
      </c>
      <c r="E49" s="19">
        <v>161000560</v>
      </c>
      <c r="F49" s="19">
        <v>58</v>
      </c>
      <c r="G49" s="19">
        <v>3441.83</v>
      </c>
      <c r="H49" s="19">
        <v>327.17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284">
        <f t="shared" si="3"/>
        <v>0</v>
      </c>
      <c r="S49" s="46">
        <f t="shared" si="1"/>
        <v>0</v>
      </c>
      <c r="T49" s="46">
        <f t="shared" si="2"/>
        <v>0</v>
      </c>
      <c r="U49" s="191"/>
      <c r="V49" s="191"/>
    </row>
    <row r="50" spans="1:22" s="38" customFormat="1" ht="15.75">
      <c r="A50" s="19">
        <v>384</v>
      </c>
      <c r="B50" s="19" t="s">
        <v>169</v>
      </c>
      <c r="C50" s="19">
        <v>48</v>
      </c>
      <c r="D50" s="19">
        <v>384</v>
      </c>
      <c r="E50" s="19">
        <v>161000561</v>
      </c>
      <c r="F50" s="19">
        <v>59</v>
      </c>
      <c r="G50" s="19">
        <v>3463.63</v>
      </c>
      <c r="H50" s="19">
        <v>305.37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284">
        <f t="shared" si="3"/>
        <v>0</v>
      </c>
      <c r="S50" s="46">
        <f t="shared" si="1"/>
        <v>0</v>
      </c>
      <c r="T50" s="46">
        <f t="shared" si="2"/>
        <v>0</v>
      </c>
      <c r="U50" s="191"/>
      <c r="V50" s="191"/>
    </row>
    <row r="51" spans="1:22" s="38" customFormat="1" ht="15.75">
      <c r="A51" s="19">
        <v>385</v>
      </c>
      <c r="B51" s="19" t="s">
        <v>170</v>
      </c>
      <c r="C51" s="19">
        <v>49</v>
      </c>
      <c r="D51" s="19">
        <v>385</v>
      </c>
      <c r="E51" s="19">
        <v>161000562</v>
      </c>
      <c r="F51" s="19">
        <v>56</v>
      </c>
      <c r="G51" s="19">
        <v>3326.27</v>
      </c>
      <c r="H51" s="19">
        <v>310.73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284">
        <f t="shared" si="3"/>
        <v>0</v>
      </c>
      <c r="S51" s="46">
        <f t="shared" si="1"/>
        <v>0</v>
      </c>
      <c r="T51" s="46">
        <f t="shared" si="2"/>
        <v>0</v>
      </c>
      <c r="U51" s="191"/>
      <c r="V51" s="191"/>
    </row>
    <row r="52" spans="1:22" s="38" customFormat="1" ht="15.75">
      <c r="A52" s="19">
        <v>386</v>
      </c>
      <c r="B52" s="19" t="s">
        <v>170</v>
      </c>
      <c r="C52" s="19">
        <v>50</v>
      </c>
      <c r="D52" s="19">
        <v>386</v>
      </c>
      <c r="E52" s="19">
        <v>161000563</v>
      </c>
      <c r="F52" s="19">
        <v>59</v>
      </c>
      <c r="G52" s="19">
        <v>3490.41</v>
      </c>
      <c r="H52" s="19">
        <v>344.59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284">
        <f t="shared" si="3"/>
        <v>0</v>
      </c>
      <c r="S52" s="46">
        <f t="shared" si="1"/>
        <v>0</v>
      </c>
      <c r="T52" s="46">
        <f t="shared" si="2"/>
        <v>0</v>
      </c>
      <c r="U52" s="191"/>
      <c r="V52" s="191"/>
    </row>
    <row r="53" spans="1:22" s="38" customFormat="1" ht="15.75">
      <c r="A53" s="19">
        <v>387</v>
      </c>
      <c r="B53" s="19" t="s">
        <v>170</v>
      </c>
      <c r="C53" s="19">
        <v>51</v>
      </c>
      <c r="D53" s="19">
        <v>387</v>
      </c>
      <c r="E53" s="19">
        <v>161000564</v>
      </c>
      <c r="F53" s="19">
        <v>58</v>
      </c>
      <c r="G53" s="19">
        <v>3453.03</v>
      </c>
      <c r="H53" s="19">
        <v>315.97000000000003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284">
        <f t="shared" si="3"/>
        <v>0</v>
      </c>
      <c r="S53" s="46">
        <f t="shared" si="1"/>
        <v>0</v>
      </c>
      <c r="T53" s="46">
        <f t="shared" si="2"/>
        <v>0</v>
      </c>
      <c r="U53" s="191"/>
      <c r="V53" s="191"/>
    </row>
    <row r="54" spans="1:22" s="38" customFormat="1" ht="15.75">
      <c r="A54" s="19">
        <v>388</v>
      </c>
      <c r="B54" s="19" t="s">
        <v>171</v>
      </c>
      <c r="C54" s="19">
        <v>52</v>
      </c>
      <c r="D54" s="19">
        <v>388</v>
      </c>
      <c r="E54" s="19">
        <v>162000010</v>
      </c>
      <c r="F54" s="19">
        <v>59</v>
      </c>
      <c r="G54" s="19">
        <v>3513.26</v>
      </c>
      <c r="H54" s="19">
        <v>316.74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284">
        <f t="shared" si="3"/>
        <v>0</v>
      </c>
      <c r="S54" s="46">
        <f t="shared" si="1"/>
        <v>0</v>
      </c>
      <c r="T54" s="46">
        <f t="shared" si="2"/>
        <v>0</v>
      </c>
      <c r="U54" s="191"/>
      <c r="V54" s="191"/>
    </row>
    <row r="55" spans="1:22" s="38" customFormat="1" ht="15.75">
      <c r="A55" s="19">
        <v>389</v>
      </c>
      <c r="B55" s="19" t="s">
        <v>171</v>
      </c>
      <c r="C55" s="19">
        <v>53</v>
      </c>
      <c r="D55" s="19">
        <v>389</v>
      </c>
      <c r="E55" s="19">
        <v>161000565</v>
      </c>
      <c r="F55" s="19">
        <v>58</v>
      </c>
      <c r="G55" s="19">
        <v>3412.43</v>
      </c>
      <c r="H55" s="19">
        <v>356.57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284">
        <f t="shared" si="3"/>
        <v>0</v>
      </c>
      <c r="S55" s="46">
        <f t="shared" si="1"/>
        <v>0</v>
      </c>
      <c r="T55" s="46">
        <f t="shared" si="2"/>
        <v>0</v>
      </c>
      <c r="U55" s="191"/>
      <c r="V55" s="191"/>
    </row>
    <row r="56" spans="1:22" s="38" customFormat="1" ht="15.75">
      <c r="A56" s="19">
        <v>390</v>
      </c>
      <c r="B56" s="19" t="s">
        <v>172</v>
      </c>
      <c r="C56" s="19">
        <v>54</v>
      </c>
      <c r="D56" s="19">
        <v>390</v>
      </c>
      <c r="E56" s="19">
        <v>161000566</v>
      </c>
      <c r="F56" s="19">
        <v>59</v>
      </c>
      <c r="G56" s="19">
        <v>3531.41</v>
      </c>
      <c r="H56" s="19">
        <v>303.58999999999997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284">
        <f t="shared" si="3"/>
        <v>0</v>
      </c>
      <c r="S56" s="46">
        <f t="shared" si="1"/>
        <v>0</v>
      </c>
      <c r="T56" s="46">
        <f t="shared" si="2"/>
        <v>0</v>
      </c>
      <c r="U56" s="191"/>
      <c r="V56" s="191"/>
    </row>
    <row r="57" spans="1:22" s="38" customFormat="1" ht="15.75">
      <c r="A57" s="19">
        <v>391</v>
      </c>
      <c r="B57" s="19" t="s">
        <v>172</v>
      </c>
      <c r="C57" s="19">
        <v>55</v>
      </c>
      <c r="D57" s="19">
        <v>391</v>
      </c>
      <c r="E57" s="19">
        <v>141000033</v>
      </c>
      <c r="F57" s="19">
        <v>59</v>
      </c>
      <c r="G57" s="19">
        <v>3514.22</v>
      </c>
      <c r="H57" s="19">
        <v>319.77999999999997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284">
        <f t="shared" si="3"/>
        <v>0</v>
      </c>
      <c r="S57" s="46">
        <f t="shared" si="1"/>
        <v>0</v>
      </c>
      <c r="T57" s="46">
        <f t="shared" si="2"/>
        <v>0</v>
      </c>
      <c r="U57" s="191"/>
      <c r="V57" s="191"/>
    </row>
    <row r="58" spans="1:22" s="38" customFormat="1" ht="15.75">
      <c r="A58" s="19">
        <v>392</v>
      </c>
      <c r="B58" s="19" t="s">
        <v>173</v>
      </c>
      <c r="C58" s="19">
        <v>56</v>
      </c>
      <c r="D58" s="19">
        <v>392</v>
      </c>
      <c r="E58" s="19">
        <v>161000567</v>
      </c>
      <c r="F58" s="19">
        <v>58</v>
      </c>
      <c r="G58" s="19">
        <v>3489.83</v>
      </c>
      <c r="H58" s="19">
        <v>279.17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284">
        <f t="shared" si="3"/>
        <v>0</v>
      </c>
      <c r="S58" s="46">
        <f t="shared" si="1"/>
        <v>0</v>
      </c>
      <c r="T58" s="46">
        <f t="shared" si="2"/>
        <v>0</v>
      </c>
      <c r="U58" s="191"/>
      <c r="V58" s="191"/>
    </row>
    <row r="59" spans="1:22" s="38" customFormat="1" ht="15.75">
      <c r="A59" s="19">
        <v>393</v>
      </c>
      <c r="B59" s="19" t="s">
        <v>173</v>
      </c>
      <c r="C59" s="19">
        <v>57</v>
      </c>
      <c r="D59" s="19">
        <v>393</v>
      </c>
      <c r="E59" s="19">
        <v>161000568</v>
      </c>
      <c r="F59" s="19">
        <v>59</v>
      </c>
      <c r="G59" s="19">
        <v>3527.64</v>
      </c>
      <c r="H59" s="19">
        <v>304.36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284">
        <f t="shared" si="3"/>
        <v>0</v>
      </c>
      <c r="S59" s="46">
        <f t="shared" si="1"/>
        <v>0</v>
      </c>
      <c r="T59" s="46">
        <f t="shared" si="2"/>
        <v>0</v>
      </c>
      <c r="U59" s="191"/>
      <c r="V59" s="191"/>
    </row>
    <row r="60" spans="1:22" s="38" customFormat="1" ht="15.75">
      <c r="A60" s="19">
        <v>394</v>
      </c>
      <c r="B60" s="19" t="s">
        <v>174</v>
      </c>
      <c r="C60" s="19">
        <v>58</v>
      </c>
      <c r="D60" s="19">
        <v>394</v>
      </c>
      <c r="E60" s="19">
        <v>161000569</v>
      </c>
      <c r="F60" s="19">
        <v>59</v>
      </c>
      <c r="G60" s="19">
        <v>3537.21</v>
      </c>
      <c r="H60" s="19">
        <v>297.79000000000002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284">
        <f t="shared" si="3"/>
        <v>0</v>
      </c>
      <c r="S60" s="46">
        <f t="shared" si="1"/>
        <v>0</v>
      </c>
      <c r="T60" s="46">
        <f t="shared" si="2"/>
        <v>0</v>
      </c>
      <c r="U60" s="191"/>
      <c r="V60" s="191"/>
    </row>
    <row r="61" spans="1:22" s="38" customFormat="1" ht="15.75">
      <c r="A61" s="19">
        <v>395</v>
      </c>
      <c r="B61" s="19" t="s">
        <v>174</v>
      </c>
      <c r="C61" s="19">
        <v>59</v>
      </c>
      <c r="D61" s="19">
        <v>395</v>
      </c>
      <c r="E61" s="19">
        <v>161000570</v>
      </c>
      <c r="F61" s="19">
        <v>60</v>
      </c>
      <c r="G61" s="19">
        <v>3548.62</v>
      </c>
      <c r="H61" s="19">
        <v>285.38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284">
        <f t="shared" si="3"/>
        <v>0</v>
      </c>
      <c r="S61" s="46">
        <f t="shared" si="1"/>
        <v>0</v>
      </c>
      <c r="T61" s="46">
        <f t="shared" si="2"/>
        <v>0</v>
      </c>
      <c r="U61" s="191"/>
      <c r="V61" s="191"/>
    </row>
    <row r="62" spans="1:22" s="188" customFormat="1" ht="15.75">
      <c r="A62" s="19">
        <v>396</v>
      </c>
      <c r="B62" s="19" t="s">
        <v>174</v>
      </c>
      <c r="C62" s="19">
        <v>60</v>
      </c>
      <c r="D62" s="19">
        <v>396</v>
      </c>
      <c r="E62" s="19">
        <v>161000571</v>
      </c>
      <c r="F62" s="19">
        <v>57</v>
      </c>
      <c r="G62" s="19">
        <v>3415.44</v>
      </c>
      <c r="H62" s="19">
        <v>288.56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284">
        <f t="shared" si="3"/>
        <v>0</v>
      </c>
      <c r="S62" s="46">
        <f t="shared" si="1"/>
        <v>0</v>
      </c>
      <c r="T62" s="46">
        <f t="shared" si="2"/>
        <v>0</v>
      </c>
      <c r="U62" s="191"/>
      <c r="V62" s="191"/>
    </row>
    <row r="63" spans="1:22" s="38" customFormat="1" ht="15.75">
      <c r="A63" s="19">
        <v>397</v>
      </c>
      <c r="B63" s="19" t="s">
        <v>175</v>
      </c>
      <c r="C63" s="19">
        <v>61</v>
      </c>
      <c r="D63" s="19">
        <v>397</v>
      </c>
      <c r="E63" s="19">
        <v>161000572</v>
      </c>
      <c r="F63" s="19">
        <v>59</v>
      </c>
      <c r="G63" s="19">
        <v>3521.24</v>
      </c>
      <c r="H63" s="19">
        <v>310.76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284">
        <f t="shared" si="3"/>
        <v>0</v>
      </c>
      <c r="S63" s="46">
        <f t="shared" si="1"/>
        <v>0</v>
      </c>
      <c r="T63" s="46">
        <f t="shared" si="2"/>
        <v>0</v>
      </c>
      <c r="U63" s="191"/>
      <c r="V63" s="191"/>
    </row>
    <row r="64" spans="1:22" s="38" customFormat="1" ht="15.75">
      <c r="A64" s="19">
        <v>398</v>
      </c>
      <c r="B64" s="19" t="s">
        <v>175</v>
      </c>
      <c r="C64" s="19">
        <v>62</v>
      </c>
      <c r="D64" s="19">
        <v>398</v>
      </c>
      <c r="E64" s="19">
        <v>161000573</v>
      </c>
      <c r="F64" s="19">
        <v>59</v>
      </c>
      <c r="G64" s="19">
        <v>3521.01</v>
      </c>
      <c r="H64" s="19">
        <v>313.99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284">
        <f t="shared" si="3"/>
        <v>0</v>
      </c>
      <c r="S64" s="46">
        <f t="shared" si="1"/>
        <v>0</v>
      </c>
      <c r="T64" s="46">
        <f t="shared" si="2"/>
        <v>0</v>
      </c>
      <c r="U64" s="191"/>
      <c r="V64" s="191"/>
    </row>
    <row r="65" spans="1:22" s="38" customFormat="1" ht="15.75">
      <c r="A65" s="19">
        <v>399</v>
      </c>
      <c r="B65" s="19" t="s">
        <v>175</v>
      </c>
      <c r="C65" s="19">
        <v>63</v>
      </c>
      <c r="D65" s="19">
        <v>399</v>
      </c>
      <c r="E65" s="19">
        <v>161000574</v>
      </c>
      <c r="F65" s="19">
        <v>59</v>
      </c>
      <c r="G65" s="19">
        <v>3526.03</v>
      </c>
      <c r="H65" s="19">
        <v>306.97000000000003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284">
        <f t="shared" si="3"/>
        <v>0</v>
      </c>
      <c r="S65" s="46">
        <f t="shared" si="1"/>
        <v>0</v>
      </c>
      <c r="T65" s="46">
        <f t="shared" si="2"/>
        <v>0</v>
      </c>
      <c r="U65" s="191"/>
      <c r="V65" s="191"/>
    </row>
    <row r="66" spans="1:22" s="38" customFormat="1" ht="15.75">
      <c r="A66" s="19">
        <v>400</v>
      </c>
      <c r="B66" s="19" t="s">
        <v>176</v>
      </c>
      <c r="C66" s="19">
        <v>64</v>
      </c>
      <c r="D66" s="19">
        <v>400</v>
      </c>
      <c r="E66" s="19">
        <v>161000575</v>
      </c>
      <c r="F66" s="19">
        <v>56</v>
      </c>
      <c r="G66" s="19">
        <v>3374.85</v>
      </c>
      <c r="H66" s="19">
        <v>264.14999999999998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284">
        <f t="shared" si="3"/>
        <v>0</v>
      </c>
      <c r="S66" s="46">
        <f t="shared" si="1"/>
        <v>0</v>
      </c>
      <c r="T66" s="46">
        <f t="shared" si="2"/>
        <v>0</v>
      </c>
      <c r="U66" s="191"/>
      <c r="V66" s="191"/>
    </row>
    <row r="67" spans="1:22" s="38" customFormat="1" ht="15.75">
      <c r="A67" s="19">
        <v>401</v>
      </c>
      <c r="B67" s="19" t="s">
        <v>176</v>
      </c>
      <c r="C67" s="19">
        <v>65</v>
      </c>
      <c r="D67" s="19">
        <v>401</v>
      </c>
      <c r="E67" s="19">
        <v>161000576</v>
      </c>
      <c r="F67" s="19">
        <v>58</v>
      </c>
      <c r="G67" s="19">
        <v>3496.02</v>
      </c>
      <c r="H67" s="19">
        <v>273.98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284">
        <f t="shared" si="3"/>
        <v>0</v>
      </c>
      <c r="S67" s="46">
        <f t="shared" si="1"/>
        <v>0</v>
      </c>
      <c r="T67" s="46">
        <f t="shared" si="2"/>
        <v>0</v>
      </c>
      <c r="U67" s="191"/>
      <c r="V67" s="191"/>
    </row>
    <row r="68" spans="1:22" s="38" customFormat="1" ht="15.75">
      <c r="A68" s="19">
        <v>402</v>
      </c>
      <c r="B68" s="19" t="s">
        <v>176</v>
      </c>
      <c r="C68" s="19">
        <v>66</v>
      </c>
      <c r="D68" s="19">
        <v>402</v>
      </c>
      <c r="E68" s="19">
        <v>161000577</v>
      </c>
      <c r="F68" s="19">
        <v>58</v>
      </c>
      <c r="G68" s="19">
        <v>3465.63</v>
      </c>
      <c r="H68" s="19">
        <v>303.37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284">
        <f t="shared" si="3"/>
        <v>0</v>
      </c>
      <c r="S68" s="46">
        <f t="shared" ref="S68:S93" si="4">R68*5%</f>
        <v>0</v>
      </c>
      <c r="T68" s="46">
        <f t="shared" ref="T68:T94" si="5">R68+S68</f>
        <v>0</v>
      </c>
      <c r="U68" s="191"/>
      <c r="V68" s="191"/>
    </row>
    <row r="69" spans="1:22" s="38" customFormat="1" ht="15.75">
      <c r="A69" s="19">
        <v>403</v>
      </c>
      <c r="B69" s="19" t="s">
        <v>176</v>
      </c>
      <c r="C69" s="19">
        <v>67</v>
      </c>
      <c r="D69" s="19">
        <v>403</v>
      </c>
      <c r="E69" s="19">
        <v>161000578</v>
      </c>
      <c r="F69" s="19">
        <v>59</v>
      </c>
      <c r="G69" s="19">
        <v>3545.24</v>
      </c>
      <c r="H69" s="19">
        <v>286.76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284">
        <f t="shared" si="3"/>
        <v>0</v>
      </c>
      <c r="S69" s="46">
        <f t="shared" si="4"/>
        <v>0</v>
      </c>
      <c r="T69" s="46">
        <f t="shared" si="5"/>
        <v>0</v>
      </c>
      <c r="U69" s="191"/>
      <c r="V69" s="191"/>
    </row>
    <row r="70" spans="1:22" s="38" customFormat="1" ht="15.75">
      <c r="A70" s="19">
        <v>404</v>
      </c>
      <c r="B70" s="19" t="s">
        <v>176</v>
      </c>
      <c r="C70" s="19">
        <v>68</v>
      </c>
      <c r="D70" s="19">
        <v>404</v>
      </c>
      <c r="E70" s="19">
        <v>161000579</v>
      </c>
      <c r="F70" s="19">
        <v>59</v>
      </c>
      <c r="G70" s="19">
        <v>3483.1</v>
      </c>
      <c r="H70" s="19">
        <v>342.9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284">
        <f t="shared" si="3"/>
        <v>0</v>
      </c>
      <c r="S70" s="46">
        <f t="shared" si="4"/>
        <v>0</v>
      </c>
      <c r="T70" s="46">
        <f t="shared" si="5"/>
        <v>0</v>
      </c>
      <c r="U70" s="191"/>
      <c r="V70" s="191"/>
    </row>
    <row r="71" spans="1:22" s="38" customFormat="1" ht="15.75">
      <c r="A71" s="19">
        <v>405</v>
      </c>
      <c r="B71" s="19" t="s">
        <v>177</v>
      </c>
      <c r="C71" s="19">
        <v>69</v>
      </c>
      <c r="D71" s="19">
        <v>405</v>
      </c>
      <c r="E71" s="19">
        <v>161000580</v>
      </c>
      <c r="F71" s="19">
        <v>58</v>
      </c>
      <c r="G71" s="19">
        <v>3319.87</v>
      </c>
      <c r="H71" s="19">
        <v>445.13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284">
        <f t="shared" si="3"/>
        <v>0</v>
      </c>
      <c r="S71" s="46">
        <f t="shared" si="4"/>
        <v>0</v>
      </c>
      <c r="T71" s="46">
        <f t="shared" si="5"/>
        <v>0</v>
      </c>
      <c r="U71" s="191"/>
      <c r="V71" s="191"/>
    </row>
    <row r="72" spans="1:22" s="38" customFormat="1" ht="15.75">
      <c r="A72" s="19">
        <v>406</v>
      </c>
      <c r="B72" s="19" t="s">
        <v>177</v>
      </c>
      <c r="C72" s="19">
        <v>70</v>
      </c>
      <c r="D72" s="19">
        <v>406</v>
      </c>
      <c r="E72" s="19">
        <v>161000581</v>
      </c>
      <c r="F72" s="19">
        <v>59</v>
      </c>
      <c r="G72" s="19">
        <v>3390.61</v>
      </c>
      <c r="H72" s="19">
        <v>444.39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284">
        <f t="shared" si="3"/>
        <v>0</v>
      </c>
      <c r="S72" s="46">
        <f t="shared" si="4"/>
        <v>0</v>
      </c>
      <c r="T72" s="46">
        <f t="shared" si="5"/>
        <v>0</v>
      </c>
      <c r="U72" s="191"/>
      <c r="V72" s="191"/>
    </row>
    <row r="73" spans="1:22" s="38" customFormat="1" ht="15.75">
      <c r="A73" s="19">
        <v>407</v>
      </c>
      <c r="B73" s="19" t="s">
        <v>177</v>
      </c>
      <c r="C73" s="19">
        <v>71</v>
      </c>
      <c r="D73" s="19">
        <v>407</v>
      </c>
      <c r="E73" s="19">
        <v>161000582</v>
      </c>
      <c r="F73" s="19">
        <v>59</v>
      </c>
      <c r="G73" s="19">
        <v>3441.61</v>
      </c>
      <c r="H73" s="19">
        <v>393.39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284">
        <f t="shared" si="3"/>
        <v>0</v>
      </c>
      <c r="S73" s="46">
        <f t="shared" si="4"/>
        <v>0</v>
      </c>
      <c r="T73" s="46">
        <f t="shared" si="5"/>
        <v>0</v>
      </c>
      <c r="U73" s="191"/>
      <c r="V73" s="191"/>
    </row>
    <row r="74" spans="1:22" s="38" customFormat="1" ht="15.75">
      <c r="A74" s="19">
        <v>408</v>
      </c>
      <c r="B74" s="19" t="s">
        <v>177</v>
      </c>
      <c r="C74" s="19">
        <v>72</v>
      </c>
      <c r="D74" s="19">
        <v>408</v>
      </c>
      <c r="E74" s="19">
        <v>161000583</v>
      </c>
      <c r="F74" s="19">
        <v>60</v>
      </c>
      <c r="G74" s="19">
        <v>3523.23</v>
      </c>
      <c r="H74" s="19">
        <v>309.77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284">
        <f t="shared" si="3"/>
        <v>0</v>
      </c>
      <c r="S74" s="46">
        <f t="shared" si="4"/>
        <v>0</v>
      </c>
      <c r="T74" s="46">
        <f t="shared" si="5"/>
        <v>0</v>
      </c>
      <c r="U74" s="191"/>
      <c r="V74" s="191"/>
    </row>
    <row r="75" spans="1:22" s="38" customFormat="1" ht="15.75">
      <c r="A75" s="19">
        <v>409</v>
      </c>
      <c r="B75" s="19" t="s">
        <v>177</v>
      </c>
      <c r="C75" s="19">
        <v>73</v>
      </c>
      <c r="D75" s="19">
        <v>409</v>
      </c>
      <c r="E75" s="19">
        <v>161000584</v>
      </c>
      <c r="F75" s="19">
        <v>59</v>
      </c>
      <c r="G75" s="19">
        <v>3523.63</v>
      </c>
      <c r="H75" s="19">
        <v>309.37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284">
        <f t="shared" si="3"/>
        <v>0</v>
      </c>
      <c r="S75" s="46">
        <f t="shared" si="4"/>
        <v>0</v>
      </c>
      <c r="T75" s="46">
        <f t="shared" si="5"/>
        <v>0</v>
      </c>
      <c r="U75" s="191"/>
      <c r="V75" s="191"/>
    </row>
    <row r="76" spans="1:22" s="38" customFormat="1" ht="15.75">
      <c r="A76" s="19">
        <v>410</v>
      </c>
      <c r="B76" s="19" t="s">
        <v>178</v>
      </c>
      <c r="C76" s="19">
        <v>74</v>
      </c>
      <c r="D76" s="19">
        <v>410</v>
      </c>
      <c r="E76" s="19">
        <v>161000585</v>
      </c>
      <c r="F76" s="19">
        <v>58</v>
      </c>
      <c r="G76" s="19">
        <v>3486.03</v>
      </c>
      <c r="H76" s="19">
        <v>282.97000000000003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284">
        <f t="shared" si="3"/>
        <v>0</v>
      </c>
      <c r="S76" s="46">
        <f t="shared" si="4"/>
        <v>0</v>
      </c>
      <c r="T76" s="46">
        <f t="shared" si="5"/>
        <v>0</v>
      </c>
      <c r="U76" s="191"/>
      <c r="V76" s="191"/>
    </row>
    <row r="77" spans="1:22" s="38" customFormat="1" ht="15.75">
      <c r="A77" s="19">
        <v>411</v>
      </c>
      <c r="B77" s="19" t="s">
        <v>178</v>
      </c>
      <c r="C77" s="19">
        <v>75</v>
      </c>
      <c r="D77" s="19">
        <v>411</v>
      </c>
      <c r="E77" s="19">
        <v>161000586</v>
      </c>
      <c r="F77" s="19">
        <v>58</v>
      </c>
      <c r="G77" s="19">
        <v>3533.04</v>
      </c>
      <c r="H77" s="19">
        <v>298.95999999999998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284">
        <f t="shared" si="3"/>
        <v>0</v>
      </c>
      <c r="S77" s="46">
        <f t="shared" si="4"/>
        <v>0</v>
      </c>
      <c r="T77" s="46">
        <f t="shared" si="5"/>
        <v>0</v>
      </c>
      <c r="U77" s="191"/>
      <c r="V77" s="191"/>
    </row>
    <row r="78" spans="1:22" s="38" customFormat="1" ht="15.75">
      <c r="A78" s="19">
        <v>412</v>
      </c>
      <c r="B78" s="19" t="s">
        <v>178</v>
      </c>
      <c r="C78" s="19">
        <v>76</v>
      </c>
      <c r="D78" s="19">
        <v>412</v>
      </c>
      <c r="E78" s="19">
        <v>161000587</v>
      </c>
      <c r="F78" s="19">
        <v>58</v>
      </c>
      <c r="G78" s="19">
        <v>3472.67</v>
      </c>
      <c r="H78" s="19">
        <v>292.33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284">
        <f t="shared" si="3"/>
        <v>0</v>
      </c>
      <c r="S78" s="46">
        <f t="shared" si="4"/>
        <v>0</v>
      </c>
      <c r="T78" s="46">
        <f t="shared" si="5"/>
        <v>0</v>
      </c>
      <c r="U78" s="191"/>
      <c r="V78" s="191"/>
    </row>
    <row r="79" spans="1:22" s="38" customFormat="1" ht="15.75">
      <c r="A79" s="19">
        <v>413</v>
      </c>
      <c r="B79" s="19" t="s">
        <v>179</v>
      </c>
      <c r="C79" s="19">
        <v>77</v>
      </c>
      <c r="D79" s="19">
        <v>413</v>
      </c>
      <c r="E79" s="19">
        <v>141000034</v>
      </c>
      <c r="F79" s="19">
        <v>59</v>
      </c>
      <c r="G79" s="19">
        <v>3526.01</v>
      </c>
      <c r="H79" s="19">
        <v>308.99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284">
        <f t="shared" si="3"/>
        <v>0</v>
      </c>
      <c r="S79" s="46">
        <f t="shared" si="4"/>
        <v>0</v>
      </c>
      <c r="T79" s="46">
        <f t="shared" si="5"/>
        <v>0</v>
      </c>
      <c r="U79" s="191"/>
      <c r="V79" s="191"/>
    </row>
    <row r="80" spans="1:22" s="38" customFormat="1" ht="15.75">
      <c r="A80" s="19">
        <v>414</v>
      </c>
      <c r="B80" s="19" t="s">
        <v>179</v>
      </c>
      <c r="C80" s="19">
        <v>78</v>
      </c>
      <c r="D80" s="19">
        <v>414</v>
      </c>
      <c r="E80" s="19">
        <v>161000588</v>
      </c>
      <c r="F80" s="19">
        <v>59</v>
      </c>
      <c r="G80" s="19">
        <v>3500.21</v>
      </c>
      <c r="H80" s="19">
        <v>334.79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284">
        <f t="shared" si="3"/>
        <v>0</v>
      </c>
      <c r="S80" s="46">
        <f t="shared" si="4"/>
        <v>0</v>
      </c>
      <c r="T80" s="46">
        <f t="shared" si="5"/>
        <v>0</v>
      </c>
      <c r="U80" s="191"/>
      <c r="V80" s="191"/>
    </row>
    <row r="81" spans="1:22" s="38" customFormat="1" ht="15.75">
      <c r="A81" s="19">
        <v>415</v>
      </c>
      <c r="B81" s="19" t="s">
        <v>179</v>
      </c>
      <c r="C81" s="19">
        <v>79</v>
      </c>
      <c r="D81" s="19">
        <v>415</v>
      </c>
      <c r="E81" s="19">
        <v>161000589</v>
      </c>
      <c r="F81" s="19">
        <v>58</v>
      </c>
      <c r="G81" s="19">
        <v>3465.82</v>
      </c>
      <c r="H81" s="19">
        <v>304.18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284">
        <f t="shared" si="3"/>
        <v>0</v>
      </c>
      <c r="S81" s="46">
        <f t="shared" si="4"/>
        <v>0</v>
      </c>
      <c r="T81" s="46">
        <f t="shared" si="5"/>
        <v>0</v>
      </c>
      <c r="U81" s="191"/>
      <c r="V81" s="191"/>
    </row>
    <row r="82" spans="1:22" s="38" customFormat="1" ht="15.75">
      <c r="A82" s="19">
        <v>416</v>
      </c>
      <c r="B82" s="19" t="s">
        <v>180</v>
      </c>
      <c r="C82" s="19">
        <v>80</v>
      </c>
      <c r="D82" s="19">
        <v>416</v>
      </c>
      <c r="E82" s="19">
        <v>161000590</v>
      </c>
      <c r="F82" s="19">
        <v>57</v>
      </c>
      <c r="G82" s="19">
        <v>3484.66</v>
      </c>
      <c r="H82" s="19">
        <v>224.9</v>
      </c>
      <c r="I82" s="19">
        <v>7.56</v>
      </c>
      <c r="J82" s="146">
        <v>4</v>
      </c>
      <c r="K82" s="19">
        <v>0</v>
      </c>
      <c r="L82" s="284">
        <v>1</v>
      </c>
      <c r="M82" s="285">
        <v>8550</v>
      </c>
      <c r="N82" s="19">
        <v>0</v>
      </c>
      <c r="O82" s="173"/>
      <c r="P82" s="173"/>
      <c r="Q82" s="19">
        <v>0</v>
      </c>
      <c r="R82" s="285">
        <f t="shared" si="3"/>
        <v>8550</v>
      </c>
      <c r="S82" s="46">
        <f t="shared" si="4"/>
        <v>427.5</v>
      </c>
      <c r="T82" s="46">
        <f t="shared" si="5"/>
        <v>8977.5</v>
      </c>
      <c r="U82" s="191"/>
      <c r="V82" s="191"/>
    </row>
    <row r="83" spans="1:22" s="38" customFormat="1" ht="15.75">
      <c r="A83" s="19">
        <v>417</v>
      </c>
      <c r="B83" s="19" t="s">
        <v>180</v>
      </c>
      <c r="C83" s="19">
        <v>81</v>
      </c>
      <c r="D83" s="19">
        <v>417</v>
      </c>
      <c r="E83" s="19">
        <v>161000591</v>
      </c>
      <c r="F83" s="19">
        <v>58</v>
      </c>
      <c r="G83" s="19">
        <v>3473.06</v>
      </c>
      <c r="H83" s="19">
        <v>294.52999999999997</v>
      </c>
      <c r="I83" s="19">
        <v>1.59</v>
      </c>
      <c r="J83" s="146">
        <v>1</v>
      </c>
      <c r="K83" s="19">
        <v>0</v>
      </c>
      <c r="L83" s="19">
        <v>1</v>
      </c>
      <c r="M83" s="285">
        <v>8700</v>
      </c>
      <c r="N83" s="19">
        <v>0</v>
      </c>
      <c r="O83" s="173"/>
      <c r="P83" s="173"/>
      <c r="Q83" s="19">
        <v>0</v>
      </c>
      <c r="R83" s="285">
        <f t="shared" si="3"/>
        <v>8700</v>
      </c>
      <c r="S83" s="46">
        <f t="shared" si="4"/>
        <v>435</v>
      </c>
      <c r="T83" s="46">
        <f t="shared" si="5"/>
        <v>9135</v>
      </c>
      <c r="U83" s="191"/>
      <c r="V83" s="191"/>
    </row>
    <row r="84" spans="1:22" s="38" customFormat="1" ht="15.75">
      <c r="A84" s="19">
        <v>418</v>
      </c>
      <c r="B84" s="19" t="s">
        <v>180</v>
      </c>
      <c r="C84" s="19">
        <v>82</v>
      </c>
      <c r="D84" s="19">
        <v>418</v>
      </c>
      <c r="E84" s="19">
        <v>141000035</v>
      </c>
      <c r="F84" s="19">
        <v>56</v>
      </c>
      <c r="G84" s="19">
        <v>3303.85</v>
      </c>
      <c r="H84" s="19">
        <v>335.15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46">
        <v>2</v>
      </c>
      <c r="O84" s="173"/>
      <c r="P84" s="173"/>
      <c r="Q84" s="146">
        <v>29980</v>
      </c>
      <c r="R84" s="285">
        <f t="shared" si="3"/>
        <v>29980</v>
      </c>
      <c r="S84" s="240">
        <f t="shared" si="4"/>
        <v>1499</v>
      </c>
      <c r="T84" s="240">
        <f t="shared" si="5"/>
        <v>31479</v>
      </c>
      <c r="U84" s="215" t="s">
        <v>181</v>
      </c>
      <c r="V84" s="215"/>
    </row>
    <row r="85" spans="1:22" s="38" customFormat="1" ht="15.75">
      <c r="A85" s="19">
        <v>419</v>
      </c>
      <c r="B85" s="19" t="s">
        <v>182</v>
      </c>
      <c r="C85" s="19">
        <v>83</v>
      </c>
      <c r="D85" s="19">
        <v>419</v>
      </c>
      <c r="E85" s="19">
        <v>161000592</v>
      </c>
      <c r="F85" s="19">
        <v>59</v>
      </c>
      <c r="G85" s="19">
        <v>3520.21</v>
      </c>
      <c r="H85" s="19">
        <v>314.79000000000002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46">
        <v>1</v>
      </c>
      <c r="O85" s="173"/>
      <c r="P85" s="173"/>
      <c r="Q85" s="146">
        <v>16000</v>
      </c>
      <c r="R85" s="285">
        <f t="shared" si="3"/>
        <v>16000</v>
      </c>
      <c r="S85" s="240">
        <f t="shared" si="4"/>
        <v>800</v>
      </c>
      <c r="T85" s="240">
        <f t="shared" si="5"/>
        <v>16800</v>
      </c>
      <c r="U85" s="215" t="s">
        <v>183</v>
      </c>
      <c r="V85" s="215"/>
    </row>
    <row r="86" spans="1:22" s="38" customFormat="1" ht="15.75">
      <c r="A86" s="19">
        <v>420</v>
      </c>
      <c r="B86" s="19" t="s">
        <v>182</v>
      </c>
      <c r="C86" s="19">
        <v>84</v>
      </c>
      <c r="D86" s="19">
        <v>420</v>
      </c>
      <c r="E86" s="19">
        <v>161000593</v>
      </c>
      <c r="F86" s="19">
        <v>57</v>
      </c>
      <c r="G86" s="19">
        <v>3424.86</v>
      </c>
      <c r="H86" s="19">
        <v>277.14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284">
        <f t="shared" si="3"/>
        <v>0</v>
      </c>
      <c r="S86" s="46">
        <f t="shared" si="4"/>
        <v>0</v>
      </c>
      <c r="T86" s="46">
        <f t="shared" si="5"/>
        <v>0</v>
      </c>
      <c r="U86" s="191"/>
      <c r="V86" s="191"/>
    </row>
    <row r="87" spans="1:22" s="38" customFormat="1" ht="15.75">
      <c r="A87" s="19">
        <v>421</v>
      </c>
      <c r="B87" s="19" t="s">
        <v>184</v>
      </c>
      <c r="C87" s="19">
        <v>85</v>
      </c>
      <c r="D87" s="19">
        <v>421</v>
      </c>
      <c r="E87" s="19">
        <v>161000594</v>
      </c>
      <c r="F87" s="19">
        <v>57</v>
      </c>
      <c r="G87" s="19">
        <v>3428.45</v>
      </c>
      <c r="H87" s="19">
        <v>274.55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284">
        <f t="shared" si="3"/>
        <v>0</v>
      </c>
      <c r="S87" s="46">
        <f t="shared" si="4"/>
        <v>0</v>
      </c>
      <c r="T87" s="46">
        <f t="shared" si="5"/>
        <v>0</v>
      </c>
      <c r="U87" s="191"/>
      <c r="V87" s="191"/>
    </row>
    <row r="88" spans="1:22" s="38" customFormat="1" ht="15.75">
      <c r="A88" s="19">
        <v>422</v>
      </c>
      <c r="B88" s="19" t="s">
        <v>184</v>
      </c>
      <c r="C88" s="19">
        <v>86</v>
      </c>
      <c r="D88" s="19">
        <v>422</v>
      </c>
      <c r="E88" s="19">
        <v>161000595</v>
      </c>
      <c r="F88" s="19">
        <v>58</v>
      </c>
      <c r="G88" s="19">
        <v>3492.67</v>
      </c>
      <c r="H88" s="19">
        <v>272.52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284">
        <f t="shared" si="3"/>
        <v>0</v>
      </c>
      <c r="S88" s="46">
        <f t="shared" si="4"/>
        <v>0</v>
      </c>
      <c r="T88" s="46">
        <f t="shared" si="5"/>
        <v>0</v>
      </c>
      <c r="U88" s="191"/>
      <c r="V88" s="191"/>
    </row>
    <row r="89" spans="1:22" s="38" customFormat="1" ht="15.75">
      <c r="A89" s="19">
        <v>423</v>
      </c>
      <c r="B89" s="19" t="s">
        <v>184</v>
      </c>
      <c r="C89" s="19">
        <v>87</v>
      </c>
      <c r="D89" s="19">
        <v>423</v>
      </c>
      <c r="E89" s="19">
        <v>161000596</v>
      </c>
      <c r="F89" s="19">
        <v>57</v>
      </c>
      <c r="G89" s="19">
        <v>3381.92</v>
      </c>
      <c r="H89" s="19">
        <v>315.48</v>
      </c>
      <c r="I89" s="46">
        <v>1.4</v>
      </c>
      <c r="J89" s="146">
        <v>1</v>
      </c>
      <c r="K89" s="19">
        <v>0</v>
      </c>
      <c r="L89" s="146">
        <v>1</v>
      </c>
      <c r="M89" s="146">
        <v>8550</v>
      </c>
      <c r="N89" s="19">
        <v>0</v>
      </c>
      <c r="O89" s="173"/>
      <c r="P89" s="173"/>
      <c r="Q89" s="19">
        <v>0</v>
      </c>
      <c r="R89" s="285">
        <f t="shared" si="3"/>
        <v>8550</v>
      </c>
      <c r="S89" s="46">
        <f t="shared" si="4"/>
        <v>427.5</v>
      </c>
      <c r="T89" s="46">
        <f t="shared" si="5"/>
        <v>8977.5</v>
      </c>
      <c r="U89" s="191"/>
      <c r="V89" s="191"/>
    </row>
    <row r="90" spans="1:22" s="38" customFormat="1" ht="15.75">
      <c r="A90" s="19">
        <v>424</v>
      </c>
      <c r="B90" s="19" t="s">
        <v>185</v>
      </c>
      <c r="C90" s="19">
        <v>88</v>
      </c>
      <c r="D90" s="19">
        <v>424</v>
      </c>
      <c r="E90" s="19">
        <v>161000597</v>
      </c>
      <c r="F90" s="19">
        <v>59</v>
      </c>
      <c r="G90" s="19">
        <v>3472.21</v>
      </c>
      <c r="H90" s="19">
        <v>362.79</v>
      </c>
      <c r="I90" s="19">
        <v>0</v>
      </c>
      <c r="J90" s="19">
        <v>0</v>
      </c>
      <c r="K90" s="19">
        <v>0</v>
      </c>
      <c r="L90" s="19">
        <v>0</v>
      </c>
      <c r="M90" s="284">
        <v>0</v>
      </c>
      <c r="N90" s="19">
        <v>0</v>
      </c>
      <c r="O90" s="173"/>
      <c r="P90" s="173"/>
      <c r="Q90" s="19">
        <v>0</v>
      </c>
      <c r="R90" s="284">
        <f t="shared" si="3"/>
        <v>0</v>
      </c>
      <c r="S90" s="46">
        <f t="shared" si="4"/>
        <v>0</v>
      </c>
      <c r="T90" s="46">
        <f t="shared" si="5"/>
        <v>0</v>
      </c>
      <c r="U90" s="191"/>
      <c r="V90" s="191"/>
    </row>
    <row r="91" spans="1:22" s="38" customFormat="1" ht="15.75">
      <c r="A91" s="19">
        <v>425</v>
      </c>
      <c r="B91" s="19" t="s">
        <v>185</v>
      </c>
      <c r="C91" s="19">
        <v>89</v>
      </c>
      <c r="D91" s="19">
        <v>425</v>
      </c>
      <c r="E91" s="19">
        <v>141000036</v>
      </c>
      <c r="F91" s="19">
        <v>58</v>
      </c>
      <c r="G91" s="19">
        <v>3474.82</v>
      </c>
      <c r="H91" s="19">
        <v>295.18</v>
      </c>
      <c r="I91" s="19">
        <v>0</v>
      </c>
      <c r="J91" s="19">
        <v>0</v>
      </c>
      <c r="K91" s="19">
        <v>0</v>
      </c>
      <c r="L91" s="19">
        <v>0</v>
      </c>
      <c r="M91" s="284">
        <v>0</v>
      </c>
      <c r="N91" s="19">
        <v>0</v>
      </c>
      <c r="O91" s="173"/>
      <c r="P91" s="173"/>
      <c r="Q91" s="19">
        <v>0</v>
      </c>
      <c r="R91" s="284">
        <f t="shared" si="3"/>
        <v>0</v>
      </c>
      <c r="S91" s="46">
        <f t="shared" si="4"/>
        <v>0</v>
      </c>
      <c r="T91" s="46">
        <f t="shared" si="5"/>
        <v>0</v>
      </c>
      <c r="U91" s="25" t="s">
        <v>186</v>
      </c>
      <c r="V91" s="191"/>
    </row>
    <row r="92" spans="1:22" s="38" customFormat="1" ht="15.75">
      <c r="A92" s="19">
        <v>426</v>
      </c>
      <c r="B92" s="19" t="s">
        <v>185</v>
      </c>
      <c r="C92" s="19">
        <v>90</v>
      </c>
      <c r="D92" s="19">
        <v>426</v>
      </c>
      <c r="E92" s="19">
        <v>161000598</v>
      </c>
      <c r="F92" s="19">
        <v>54</v>
      </c>
      <c r="G92" s="19">
        <v>3273.07</v>
      </c>
      <c r="H92" s="19">
        <v>235.93</v>
      </c>
      <c r="I92" s="19">
        <v>0</v>
      </c>
      <c r="J92" s="19">
        <v>0</v>
      </c>
      <c r="K92" s="19">
        <v>0</v>
      </c>
      <c r="L92" s="19">
        <v>0</v>
      </c>
      <c r="M92" s="284">
        <v>0</v>
      </c>
      <c r="N92" s="19">
        <v>0</v>
      </c>
      <c r="O92" s="173"/>
      <c r="P92" s="173"/>
      <c r="Q92" s="19">
        <v>0</v>
      </c>
      <c r="R92" s="284">
        <f t="shared" si="3"/>
        <v>0</v>
      </c>
      <c r="S92" s="46">
        <f t="shared" si="4"/>
        <v>0</v>
      </c>
      <c r="T92" s="46">
        <f t="shared" si="5"/>
        <v>0</v>
      </c>
      <c r="U92" s="191"/>
      <c r="V92" s="191"/>
    </row>
    <row r="93" spans="1:22" s="38" customFormat="1" ht="15.75">
      <c r="A93" s="19">
        <v>427</v>
      </c>
      <c r="B93" s="19" t="s">
        <v>185</v>
      </c>
      <c r="C93" s="19">
        <v>91</v>
      </c>
      <c r="D93" s="19">
        <v>427</v>
      </c>
      <c r="E93" s="19">
        <v>161000599</v>
      </c>
      <c r="F93" s="19">
        <v>57</v>
      </c>
      <c r="G93" s="19">
        <v>3377.66</v>
      </c>
      <c r="H93" s="19">
        <v>235.93</v>
      </c>
      <c r="I93" s="19">
        <v>0</v>
      </c>
      <c r="J93" s="19">
        <v>0</v>
      </c>
      <c r="K93" s="19">
        <v>0</v>
      </c>
      <c r="L93" s="19">
        <v>0</v>
      </c>
      <c r="M93" s="284">
        <v>0</v>
      </c>
      <c r="N93" s="19">
        <v>0</v>
      </c>
      <c r="O93" s="173"/>
      <c r="P93" s="173"/>
      <c r="Q93" s="19">
        <v>0</v>
      </c>
      <c r="R93" s="284">
        <f t="shared" si="3"/>
        <v>0</v>
      </c>
      <c r="S93" s="46">
        <f t="shared" si="4"/>
        <v>0</v>
      </c>
      <c r="T93" s="46">
        <f t="shared" si="5"/>
        <v>0</v>
      </c>
      <c r="U93" s="191"/>
      <c r="V93" s="191"/>
    </row>
    <row r="94" spans="1:22" s="37" customFormat="1" ht="15.75">
      <c r="A94" s="28"/>
      <c r="B94" s="301"/>
      <c r="C94" s="28"/>
      <c r="D94" s="28"/>
      <c r="E94" s="4" t="s">
        <v>26</v>
      </c>
      <c r="F94" s="4">
        <f t="shared" ref="F94:S94" si="6">SUM(F3:F93)</f>
        <v>5311</v>
      </c>
      <c r="G94" s="4">
        <f t="shared" si="6"/>
        <v>314593.89</v>
      </c>
      <c r="H94" s="4">
        <f t="shared" si="6"/>
        <v>29466.34</v>
      </c>
      <c r="I94" s="4">
        <f t="shared" si="6"/>
        <v>10.55</v>
      </c>
      <c r="J94" s="4">
        <f t="shared" si="6"/>
        <v>6</v>
      </c>
      <c r="K94" s="4">
        <f t="shared" si="6"/>
        <v>0</v>
      </c>
      <c r="L94" s="4">
        <f t="shared" si="6"/>
        <v>3</v>
      </c>
      <c r="M94" s="3">
        <f t="shared" si="6"/>
        <v>25800</v>
      </c>
      <c r="N94" s="4">
        <f t="shared" si="6"/>
        <v>3</v>
      </c>
      <c r="O94" s="53">
        <f t="shared" si="6"/>
        <v>0</v>
      </c>
      <c r="P94" s="53">
        <f t="shared" si="6"/>
        <v>0</v>
      </c>
      <c r="Q94" s="4">
        <f t="shared" si="6"/>
        <v>45980</v>
      </c>
      <c r="R94" s="3">
        <f t="shared" si="6"/>
        <v>71780</v>
      </c>
      <c r="S94" s="60">
        <f t="shared" si="6"/>
        <v>3589</v>
      </c>
      <c r="T94" s="60">
        <f t="shared" si="5"/>
        <v>75369</v>
      </c>
      <c r="U94" s="296"/>
      <c r="V94" s="296"/>
    </row>
    <row r="95" spans="1:22">
      <c r="F95" s="299">
        <f>G94/C93</f>
        <v>3457.0757142857101</v>
      </c>
    </row>
    <row r="97" spans="19:20">
      <c r="S97" s="299">
        <v>16800</v>
      </c>
    </row>
    <row r="98" spans="19:20">
      <c r="S98" s="299">
        <v>31479</v>
      </c>
      <c r="T98" s="299">
        <f>T94-S99</f>
        <v>27090</v>
      </c>
    </row>
    <row r="99" spans="19:20">
      <c r="S99" s="299">
        <f>SUM(S97:S98)</f>
        <v>48279</v>
      </c>
    </row>
  </sheetData>
  <mergeCells count="1">
    <mergeCell ref="A1:T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03"/>
  <sheetViews>
    <sheetView topLeftCell="A87" workbookViewId="0">
      <selection activeCell="J104" sqref="J104"/>
    </sheetView>
  </sheetViews>
  <sheetFormatPr defaultColWidth="9.140625" defaultRowHeight="15"/>
  <cols>
    <col min="1" max="1" width="6.140625" style="163" customWidth="1"/>
    <col min="2" max="2" width="9.140625" style="163" customWidth="1"/>
    <col min="3" max="3" width="9.42578125" style="163" customWidth="1"/>
    <col min="4" max="4" width="7.7109375" style="163" customWidth="1"/>
    <col min="5" max="5" width="10" style="163" customWidth="1"/>
    <col min="6" max="6" width="8.28515625" style="163" customWidth="1"/>
    <col min="7" max="8" width="10.140625" style="163" customWidth="1"/>
    <col min="9" max="9" width="5.85546875" style="163" customWidth="1"/>
    <col min="10" max="10" width="5.42578125" style="163" customWidth="1"/>
    <col min="11" max="11" width="8.140625" style="163" customWidth="1"/>
    <col min="12" max="12" width="11" style="163" customWidth="1"/>
    <col min="13" max="13" width="9" style="163" customWidth="1"/>
    <col min="14" max="14" width="5.140625" style="163" customWidth="1"/>
    <col min="15" max="15" width="8.5703125" style="141" hidden="1" customWidth="1"/>
    <col min="16" max="16" width="13" style="141" hidden="1" customWidth="1"/>
    <col min="17" max="17" width="8.85546875" style="163" customWidth="1"/>
    <col min="18" max="18" width="6.7109375" style="163" customWidth="1"/>
    <col min="19" max="19" width="7.28515625" style="163" customWidth="1"/>
    <col min="20" max="20" width="13.42578125" style="163" customWidth="1"/>
    <col min="21" max="21" width="9.140625" style="141"/>
    <col min="22" max="22" width="12.5703125" style="141" customWidth="1"/>
    <col min="23" max="16384" width="9.140625" style="141"/>
  </cols>
  <sheetData>
    <row r="1" spans="1:20" ht="18.75">
      <c r="A1" s="2801" t="s">
        <v>187</v>
      </c>
      <c r="B1" s="2801"/>
      <c r="C1" s="2801"/>
      <c r="D1" s="2801"/>
      <c r="E1" s="2801"/>
      <c r="F1" s="2801"/>
      <c r="G1" s="2801"/>
      <c r="H1" s="2801"/>
      <c r="I1" s="2801"/>
      <c r="J1" s="2801"/>
      <c r="K1" s="2801"/>
      <c r="L1" s="2801"/>
      <c r="M1" s="2801"/>
      <c r="N1" s="2801"/>
      <c r="O1" s="2801"/>
      <c r="P1" s="2801"/>
      <c r="Q1" s="2801"/>
      <c r="R1" s="2801"/>
      <c r="S1" s="2801"/>
      <c r="T1" s="2801"/>
    </row>
    <row r="2" spans="1:20" s="288" customFormat="1" ht="75">
      <c r="A2" s="284" t="s">
        <v>1</v>
      </c>
      <c r="B2" s="284" t="s">
        <v>2</v>
      </c>
      <c r="C2" s="284" t="s">
        <v>28</v>
      </c>
      <c r="D2" s="289" t="s">
        <v>4</v>
      </c>
      <c r="E2" s="284" t="s">
        <v>5</v>
      </c>
      <c r="F2" s="284" t="s">
        <v>6</v>
      </c>
      <c r="G2" s="284" t="s">
        <v>7</v>
      </c>
      <c r="H2" s="284" t="s">
        <v>8</v>
      </c>
      <c r="I2" s="284" t="s">
        <v>9</v>
      </c>
      <c r="J2" s="284" t="s">
        <v>10</v>
      </c>
      <c r="K2" s="284" t="s">
        <v>11</v>
      </c>
      <c r="L2" s="284" t="s">
        <v>12</v>
      </c>
      <c r="M2" s="284" t="s">
        <v>13</v>
      </c>
      <c r="N2" s="284" t="s">
        <v>14</v>
      </c>
      <c r="O2" s="290" t="s">
        <v>15</v>
      </c>
      <c r="P2" s="290" t="s">
        <v>16</v>
      </c>
      <c r="Q2" s="284" t="s">
        <v>17</v>
      </c>
      <c r="R2" s="284" t="s">
        <v>18</v>
      </c>
      <c r="S2" s="284" t="s">
        <v>19</v>
      </c>
      <c r="T2" s="284" t="s">
        <v>20</v>
      </c>
    </row>
    <row r="3" spans="1:20" s="195" customFormat="1" ht="15.75">
      <c r="A3" s="19">
        <v>428</v>
      </c>
      <c r="B3" s="19" t="s">
        <v>188</v>
      </c>
      <c r="C3" s="19">
        <v>1</v>
      </c>
      <c r="D3" s="19">
        <v>428</v>
      </c>
      <c r="E3" s="19">
        <v>161000600</v>
      </c>
      <c r="F3" s="19">
        <v>58</v>
      </c>
      <c r="G3" s="19">
        <v>3449.22</v>
      </c>
      <c r="H3" s="19">
        <v>320.77999999999997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284">
        <f t="shared" ref="R3:R19" si="0">K3+M3+Q3</f>
        <v>0</v>
      </c>
      <c r="S3" s="46">
        <f>R3*5%</f>
        <v>0</v>
      </c>
      <c r="T3" s="46">
        <f>R3+S3</f>
        <v>0</v>
      </c>
    </row>
    <row r="4" spans="1:20" s="195" customFormat="1" ht="15.75">
      <c r="A4" s="19">
        <v>429</v>
      </c>
      <c r="B4" s="19" t="s">
        <v>188</v>
      </c>
      <c r="C4" s="19">
        <v>2</v>
      </c>
      <c r="D4" s="19">
        <v>1</v>
      </c>
      <c r="E4" s="19">
        <v>141000037</v>
      </c>
      <c r="F4" s="19">
        <v>59</v>
      </c>
      <c r="G4" s="19">
        <v>3544.21</v>
      </c>
      <c r="H4" s="19">
        <v>290.79000000000002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284">
        <f t="shared" si="0"/>
        <v>0</v>
      </c>
      <c r="S4" s="46">
        <f t="shared" ref="S4:S67" si="1">R4*5%</f>
        <v>0</v>
      </c>
      <c r="T4" s="46">
        <f t="shared" ref="T4:T67" si="2">R4+S4</f>
        <v>0</v>
      </c>
    </row>
    <row r="5" spans="1:20" s="195" customFormat="1" ht="15.75">
      <c r="A5" s="19">
        <v>430</v>
      </c>
      <c r="B5" s="19" t="s">
        <v>188</v>
      </c>
      <c r="C5" s="19">
        <v>3</v>
      </c>
      <c r="D5" s="19">
        <v>2</v>
      </c>
      <c r="E5" s="19">
        <v>161000601</v>
      </c>
      <c r="F5" s="19">
        <v>59</v>
      </c>
      <c r="G5" s="19">
        <v>3512.63</v>
      </c>
      <c r="H5" s="19">
        <v>320.37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284">
        <f t="shared" si="0"/>
        <v>0</v>
      </c>
      <c r="S5" s="46">
        <f t="shared" si="1"/>
        <v>0</v>
      </c>
      <c r="T5" s="46">
        <f t="shared" si="2"/>
        <v>0</v>
      </c>
    </row>
    <row r="6" spans="1:20" s="195" customFormat="1" ht="15.75">
      <c r="A6" s="19">
        <v>431</v>
      </c>
      <c r="B6" s="19" t="s">
        <v>189</v>
      </c>
      <c r="C6" s="19">
        <v>4</v>
      </c>
      <c r="D6" s="19">
        <v>3</v>
      </c>
      <c r="E6" s="19">
        <v>161000602</v>
      </c>
      <c r="F6" s="19">
        <v>59</v>
      </c>
      <c r="G6" s="19">
        <v>3551.26</v>
      </c>
      <c r="H6" s="19">
        <v>278.74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284">
        <f t="shared" si="0"/>
        <v>0</v>
      </c>
      <c r="S6" s="46">
        <f t="shared" si="1"/>
        <v>0</v>
      </c>
      <c r="T6" s="46">
        <f t="shared" si="2"/>
        <v>0</v>
      </c>
    </row>
    <row r="7" spans="1:20" s="195" customFormat="1" ht="15.75">
      <c r="A7" s="19">
        <v>432</v>
      </c>
      <c r="B7" s="19" t="s">
        <v>190</v>
      </c>
      <c r="C7" s="19">
        <v>5</v>
      </c>
      <c r="D7" s="19">
        <v>4</v>
      </c>
      <c r="E7" s="19">
        <v>161000603</v>
      </c>
      <c r="F7" s="19">
        <v>59</v>
      </c>
      <c r="G7" s="19">
        <v>3484.43</v>
      </c>
      <c r="H7" s="19">
        <v>348.57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284">
        <f t="shared" si="0"/>
        <v>0</v>
      </c>
      <c r="S7" s="46">
        <f t="shared" si="1"/>
        <v>0</v>
      </c>
      <c r="T7" s="46">
        <f t="shared" si="2"/>
        <v>0</v>
      </c>
    </row>
    <row r="8" spans="1:20" s="195" customFormat="1" ht="15.75">
      <c r="A8" s="19">
        <v>433</v>
      </c>
      <c r="B8" s="19" t="s">
        <v>191</v>
      </c>
      <c r="C8" s="19">
        <v>6</v>
      </c>
      <c r="D8" s="19">
        <v>5</v>
      </c>
      <c r="E8" s="19">
        <v>161000604</v>
      </c>
      <c r="F8" s="19">
        <v>59</v>
      </c>
      <c r="G8" s="19">
        <v>3552.82</v>
      </c>
      <c r="H8" s="19">
        <v>281.18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284">
        <f t="shared" si="0"/>
        <v>0</v>
      </c>
      <c r="S8" s="46">
        <f t="shared" si="1"/>
        <v>0</v>
      </c>
      <c r="T8" s="46">
        <f t="shared" si="2"/>
        <v>0</v>
      </c>
    </row>
    <row r="9" spans="1:20" s="195" customFormat="1" ht="15.75">
      <c r="A9" s="19">
        <v>434</v>
      </c>
      <c r="B9" s="19" t="s">
        <v>191</v>
      </c>
      <c r="C9" s="19">
        <v>7</v>
      </c>
      <c r="D9" s="19">
        <v>6</v>
      </c>
      <c r="E9" s="19">
        <v>161000605</v>
      </c>
      <c r="F9" s="19">
        <v>58</v>
      </c>
      <c r="G9" s="19">
        <v>3479.25</v>
      </c>
      <c r="H9" s="19">
        <v>287.75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284">
        <f t="shared" si="0"/>
        <v>0</v>
      </c>
      <c r="S9" s="46">
        <f t="shared" si="1"/>
        <v>0</v>
      </c>
      <c r="T9" s="46">
        <f t="shared" si="2"/>
        <v>0</v>
      </c>
    </row>
    <row r="10" spans="1:20" s="195" customFormat="1" ht="15.75">
      <c r="A10" s="19">
        <v>435</v>
      </c>
      <c r="B10" s="19" t="s">
        <v>191</v>
      </c>
      <c r="C10" s="19">
        <v>8</v>
      </c>
      <c r="D10" s="19">
        <v>7</v>
      </c>
      <c r="E10" s="19">
        <v>161000606</v>
      </c>
      <c r="F10" s="19">
        <v>58</v>
      </c>
      <c r="G10" s="19">
        <v>3449.82</v>
      </c>
      <c r="H10" s="19">
        <v>320.18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284">
        <f t="shared" si="0"/>
        <v>0</v>
      </c>
      <c r="S10" s="46">
        <f t="shared" si="1"/>
        <v>0</v>
      </c>
      <c r="T10" s="46">
        <f t="shared" si="2"/>
        <v>0</v>
      </c>
    </row>
    <row r="11" spans="1:20" s="195" customFormat="1" ht="15.75">
      <c r="A11" s="19">
        <v>436</v>
      </c>
      <c r="B11" s="19" t="s">
        <v>191</v>
      </c>
      <c r="C11" s="19">
        <v>9</v>
      </c>
      <c r="D11" s="19">
        <v>8</v>
      </c>
      <c r="E11" s="19">
        <v>161000607</v>
      </c>
      <c r="F11" s="19">
        <v>59</v>
      </c>
      <c r="G11" s="19">
        <v>3563.22</v>
      </c>
      <c r="H11" s="19">
        <v>270.77999999999997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284">
        <f t="shared" si="0"/>
        <v>0</v>
      </c>
      <c r="S11" s="46">
        <f t="shared" si="1"/>
        <v>0</v>
      </c>
      <c r="T11" s="46">
        <f t="shared" si="2"/>
        <v>0</v>
      </c>
    </row>
    <row r="12" spans="1:20" s="195" customFormat="1" ht="15.75">
      <c r="A12" s="19">
        <v>437</v>
      </c>
      <c r="B12" s="19" t="s">
        <v>191</v>
      </c>
      <c r="C12" s="19">
        <v>10</v>
      </c>
      <c r="D12" s="19">
        <v>9</v>
      </c>
      <c r="E12" s="19">
        <v>161000608</v>
      </c>
      <c r="F12" s="19">
        <v>52</v>
      </c>
      <c r="G12" s="19">
        <v>3094.96</v>
      </c>
      <c r="H12" s="19">
        <v>277.83</v>
      </c>
      <c r="I12" s="19">
        <v>0</v>
      </c>
      <c r="J12" s="19">
        <v>1</v>
      </c>
      <c r="K12" s="19">
        <v>0</v>
      </c>
      <c r="L12" s="19">
        <v>1</v>
      </c>
      <c r="M12" s="19">
        <v>7800</v>
      </c>
      <c r="N12" s="19">
        <v>0</v>
      </c>
      <c r="O12" s="19">
        <v>0</v>
      </c>
      <c r="P12" s="19">
        <v>0</v>
      </c>
      <c r="Q12" s="19">
        <v>0</v>
      </c>
      <c r="R12" s="284">
        <f t="shared" si="0"/>
        <v>7800</v>
      </c>
      <c r="S12" s="46">
        <f t="shared" si="1"/>
        <v>390</v>
      </c>
      <c r="T12" s="46">
        <f t="shared" si="2"/>
        <v>8190</v>
      </c>
    </row>
    <row r="13" spans="1:20" s="195" customFormat="1" ht="15.75">
      <c r="A13" s="19">
        <v>438</v>
      </c>
      <c r="B13" s="19" t="s">
        <v>191</v>
      </c>
      <c r="C13" s="19">
        <v>11</v>
      </c>
      <c r="D13" s="19">
        <v>10</v>
      </c>
      <c r="E13" s="19">
        <v>161000609</v>
      </c>
      <c r="F13" s="19">
        <v>59</v>
      </c>
      <c r="G13" s="19">
        <v>3539.81</v>
      </c>
      <c r="H13" s="19">
        <v>295.19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284">
        <f t="shared" si="0"/>
        <v>0</v>
      </c>
      <c r="S13" s="46">
        <f t="shared" si="1"/>
        <v>0</v>
      </c>
      <c r="T13" s="46">
        <f t="shared" si="2"/>
        <v>0</v>
      </c>
    </row>
    <row r="14" spans="1:20" s="195" customFormat="1" ht="15.75">
      <c r="A14" s="19">
        <v>439</v>
      </c>
      <c r="B14" s="19" t="s">
        <v>192</v>
      </c>
      <c r="C14" s="19">
        <v>12</v>
      </c>
      <c r="D14" s="19">
        <v>11</v>
      </c>
      <c r="E14" s="19">
        <v>161000610</v>
      </c>
      <c r="F14" s="19">
        <v>59</v>
      </c>
      <c r="G14" s="19">
        <v>3548.22</v>
      </c>
      <c r="H14" s="19">
        <v>285.77999999999997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284">
        <f t="shared" si="0"/>
        <v>0</v>
      </c>
      <c r="S14" s="46">
        <f t="shared" si="1"/>
        <v>0</v>
      </c>
      <c r="T14" s="46">
        <f t="shared" si="2"/>
        <v>0</v>
      </c>
    </row>
    <row r="15" spans="1:20" s="195" customFormat="1" ht="15.75">
      <c r="A15" s="19">
        <v>440</v>
      </c>
      <c r="B15" s="19" t="s">
        <v>192</v>
      </c>
      <c r="C15" s="19">
        <v>13</v>
      </c>
      <c r="D15" s="19">
        <v>12</v>
      </c>
      <c r="E15" s="19">
        <v>161000611</v>
      </c>
      <c r="F15" s="19">
        <v>58</v>
      </c>
      <c r="G15" s="19">
        <v>3477.83</v>
      </c>
      <c r="H15" s="19">
        <v>291.36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284">
        <f t="shared" si="0"/>
        <v>0</v>
      </c>
      <c r="S15" s="46">
        <f t="shared" si="1"/>
        <v>0</v>
      </c>
      <c r="T15" s="46">
        <f t="shared" si="2"/>
        <v>0</v>
      </c>
    </row>
    <row r="16" spans="1:20" s="195" customFormat="1" ht="15.75">
      <c r="A16" s="19">
        <v>441</v>
      </c>
      <c r="B16" s="19" t="s">
        <v>193</v>
      </c>
      <c r="C16" s="19">
        <v>14</v>
      </c>
      <c r="D16" s="19">
        <v>13</v>
      </c>
      <c r="E16" s="19">
        <v>161000612</v>
      </c>
      <c r="F16" s="19">
        <v>57</v>
      </c>
      <c r="G16" s="19">
        <v>3423.44</v>
      </c>
      <c r="H16" s="19">
        <v>280.56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284">
        <f t="shared" si="0"/>
        <v>0</v>
      </c>
      <c r="S16" s="46">
        <f t="shared" si="1"/>
        <v>0</v>
      </c>
      <c r="T16" s="46">
        <f t="shared" si="2"/>
        <v>0</v>
      </c>
    </row>
    <row r="17" spans="1:22" s="195" customFormat="1" ht="15.75">
      <c r="A17" s="19">
        <v>442</v>
      </c>
      <c r="B17" s="19" t="s">
        <v>193</v>
      </c>
      <c r="C17" s="19">
        <v>15</v>
      </c>
      <c r="D17" s="19">
        <v>14</v>
      </c>
      <c r="E17" s="19">
        <v>161000613</v>
      </c>
      <c r="F17" s="19">
        <v>58</v>
      </c>
      <c r="G17" s="19">
        <v>3394.85</v>
      </c>
      <c r="H17" s="19">
        <v>372.15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284">
        <f t="shared" si="0"/>
        <v>0</v>
      </c>
      <c r="S17" s="46">
        <f t="shared" si="1"/>
        <v>0</v>
      </c>
      <c r="T17" s="46">
        <f t="shared" si="2"/>
        <v>0</v>
      </c>
    </row>
    <row r="18" spans="1:22" s="195" customFormat="1" ht="15.75">
      <c r="A18" s="19">
        <v>443</v>
      </c>
      <c r="B18" s="19" t="s">
        <v>194</v>
      </c>
      <c r="C18" s="19">
        <v>16</v>
      </c>
      <c r="D18" s="19">
        <v>15</v>
      </c>
      <c r="E18" s="19">
        <v>161000614</v>
      </c>
      <c r="F18" s="19">
        <v>57</v>
      </c>
      <c r="G18" s="19">
        <v>3372.64</v>
      </c>
      <c r="H18" s="19">
        <v>331.36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284">
        <f t="shared" si="0"/>
        <v>0</v>
      </c>
      <c r="S18" s="46">
        <f t="shared" si="1"/>
        <v>0</v>
      </c>
      <c r="T18" s="46">
        <f t="shared" si="2"/>
        <v>0</v>
      </c>
    </row>
    <row r="19" spans="1:22" s="195" customFormat="1" ht="15.75">
      <c r="A19" s="19">
        <v>444</v>
      </c>
      <c r="B19" s="19" t="s">
        <v>194</v>
      </c>
      <c r="C19" s="19">
        <v>17</v>
      </c>
      <c r="D19" s="19">
        <v>16</v>
      </c>
      <c r="E19" s="19">
        <v>161000615</v>
      </c>
      <c r="F19" s="19">
        <v>55</v>
      </c>
      <c r="G19" s="19">
        <v>3299.74</v>
      </c>
      <c r="H19" s="19">
        <v>266.26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284">
        <f t="shared" si="0"/>
        <v>0</v>
      </c>
      <c r="S19" s="46">
        <f t="shared" si="1"/>
        <v>0</v>
      </c>
      <c r="T19" s="46">
        <f t="shared" si="2"/>
        <v>0</v>
      </c>
    </row>
    <row r="20" spans="1:22" s="195" customFormat="1" ht="15.75">
      <c r="A20" s="19">
        <v>445</v>
      </c>
      <c r="B20" s="19" t="s">
        <v>194</v>
      </c>
      <c r="C20" s="19">
        <v>18</v>
      </c>
      <c r="D20" s="19">
        <v>17</v>
      </c>
      <c r="E20" s="19">
        <v>161000616</v>
      </c>
      <c r="F20" s="19">
        <v>58</v>
      </c>
      <c r="G20" s="19">
        <v>3448.85</v>
      </c>
      <c r="H20" s="19">
        <v>318.14999999999998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284">
        <f t="shared" ref="R20:R83" si="3">K20+M20+Q20</f>
        <v>0</v>
      </c>
      <c r="S20" s="46">
        <f t="shared" si="1"/>
        <v>0</v>
      </c>
      <c r="T20" s="46">
        <f t="shared" si="2"/>
        <v>0</v>
      </c>
    </row>
    <row r="21" spans="1:22" s="195" customFormat="1" ht="15.75">
      <c r="A21" s="19">
        <v>446</v>
      </c>
      <c r="B21" s="19" t="s">
        <v>194</v>
      </c>
      <c r="C21" s="19">
        <v>19</v>
      </c>
      <c r="D21" s="19">
        <v>18</v>
      </c>
      <c r="E21" s="19">
        <v>161000617</v>
      </c>
      <c r="F21" s="19">
        <v>59</v>
      </c>
      <c r="G21" s="19">
        <v>3498.03</v>
      </c>
      <c r="H21" s="19">
        <v>334.97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284">
        <f t="shared" si="3"/>
        <v>0</v>
      </c>
      <c r="S21" s="46">
        <f t="shared" si="1"/>
        <v>0</v>
      </c>
      <c r="T21" s="46">
        <f t="shared" si="2"/>
        <v>0</v>
      </c>
    </row>
    <row r="22" spans="1:22" s="195" customFormat="1" ht="15.75">
      <c r="A22" s="19">
        <v>447</v>
      </c>
      <c r="B22" s="19" t="s">
        <v>195</v>
      </c>
      <c r="C22" s="19">
        <v>20</v>
      </c>
      <c r="D22" s="19">
        <v>19</v>
      </c>
      <c r="E22" s="19">
        <v>161000618</v>
      </c>
      <c r="F22" s="19">
        <v>57</v>
      </c>
      <c r="G22" s="19">
        <v>3400.83</v>
      </c>
      <c r="H22" s="19">
        <v>304.17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284">
        <f t="shared" si="3"/>
        <v>0</v>
      </c>
      <c r="S22" s="46">
        <f t="shared" si="1"/>
        <v>0</v>
      </c>
      <c r="T22" s="46">
        <f t="shared" si="2"/>
        <v>0</v>
      </c>
    </row>
    <row r="23" spans="1:22" s="195" customFormat="1" ht="15.75">
      <c r="A23" s="19">
        <v>448</v>
      </c>
      <c r="B23" s="19" t="s">
        <v>195</v>
      </c>
      <c r="C23" s="19">
        <v>21</v>
      </c>
      <c r="D23" s="19">
        <v>20</v>
      </c>
      <c r="E23" s="19">
        <v>161000619</v>
      </c>
      <c r="F23" s="19">
        <v>59</v>
      </c>
      <c r="G23" s="19">
        <v>3578.42</v>
      </c>
      <c r="H23" s="19">
        <v>255.58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284">
        <f t="shared" si="3"/>
        <v>0</v>
      </c>
      <c r="S23" s="46">
        <f t="shared" si="1"/>
        <v>0</v>
      </c>
      <c r="T23" s="46">
        <f t="shared" si="2"/>
        <v>0</v>
      </c>
    </row>
    <row r="24" spans="1:22" s="195" customFormat="1" ht="15.75">
      <c r="A24" s="19">
        <v>449</v>
      </c>
      <c r="B24" s="19" t="s">
        <v>195</v>
      </c>
      <c r="C24" s="19">
        <v>22</v>
      </c>
      <c r="D24" s="19">
        <v>21</v>
      </c>
      <c r="E24" s="19">
        <v>161000620</v>
      </c>
      <c r="F24" s="19">
        <v>55</v>
      </c>
      <c r="G24" s="19">
        <v>3320.34</v>
      </c>
      <c r="H24" s="19">
        <v>245.66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284">
        <f t="shared" si="3"/>
        <v>0</v>
      </c>
      <c r="S24" s="46">
        <f t="shared" si="1"/>
        <v>0</v>
      </c>
      <c r="T24" s="46">
        <f t="shared" si="2"/>
        <v>0</v>
      </c>
    </row>
    <row r="25" spans="1:22" s="195" customFormat="1" ht="15.75">
      <c r="A25" s="19">
        <v>450</v>
      </c>
      <c r="B25" s="19" t="s">
        <v>195</v>
      </c>
      <c r="C25" s="19">
        <v>23</v>
      </c>
      <c r="D25" s="19">
        <v>22</v>
      </c>
      <c r="E25" s="19">
        <v>161000621</v>
      </c>
      <c r="F25" s="19">
        <v>59</v>
      </c>
      <c r="G25" s="19">
        <v>3503.24</v>
      </c>
      <c r="H25" s="19">
        <v>328.76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284">
        <f t="shared" si="3"/>
        <v>0</v>
      </c>
      <c r="S25" s="46">
        <f t="shared" si="1"/>
        <v>0</v>
      </c>
      <c r="T25" s="46">
        <f t="shared" si="2"/>
        <v>0</v>
      </c>
    </row>
    <row r="26" spans="1:22" s="195" customFormat="1" ht="15.75">
      <c r="A26" s="19">
        <v>451</v>
      </c>
      <c r="B26" s="19" t="s">
        <v>196</v>
      </c>
      <c r="C26" s="19">
        <v>24</v>
      </c>
      <c r="D26" s="19">
        <v>23</v>
      </c>
      <c r="E26" s="19">
        <v>162000011</v>
      </c>
      <c r="F26" s="19">
        <v>58</v>
      </c>
      <c r="G26" s="19">
        <v>3469.82</v>
      </c>
      <c r="H26" s="19">
        <v>300.18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284">
        <f t="shared" si="3"/>
        <v>0</v>
      </c>
      <c r="S26" s="46">
        <f t="shared" si="1"/>
        <v>0</v>
      </c>
      <c r="T26" s="46">
        <f t="shared" si="2"/>
        <v>0</v>
      </c>
    </row>
    <row r="27" spans="1:22" s="195" customFormat="1" ht="15.75">
      <c r="A27" s="19">
        <v>452</v>
      </c>
      <c r="B27" s="19" t="s">
        <v>196</v>
      </c>
      <c r="C27" s="19">
        <v>25</v>
      </c>
      <c r="D27" s="19">
        <v>24</v>
      </c>
      <c r="E27" s="19">
        <v>161000622</v>
      </c>
      <c r="F27" s="19">
        <v>58</v>
      </c>
      <c r="G27" s="19">
        <v>3515.25</v>
      </c>
      <c r="H27" s="19">
        <v>251.75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284">
        <f t="shared" si="3"/>
        <v>0</v>
      </c>
      <c r="S27" s="46">
        <f t="shared" si="1"/>
        <v>0</v>
      </c>
      <c r="T27" s="46">
        <f t="shared" si="2"/>
        <v>0</v>
      </c>
    </row>
    <row r="28" spans="1:22" s="195" customFormat="1" ht="15.75">
      <c r="A28" s="19">
        <v>453</v>
      </c>
      <c r="B28" s="19" t="s">
        <v>196</v>
      </c>
      <c r="C28" s="19">
        <v>26</v>
      </c>
      <c r="D28" s="19">
        <v>25</v>
      </c>
      <c r="E28" s="19">
        <v>161000623</v>
      </c>
      <c r="F28" s="19">
        <v>59</v>
      </c>
      <c r="G28" s="19">
        <v>3547.41</v>
      </c>
      <c r="H28" s="19">
        <v>287.58999999999997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284">
        <f t="shared" si="3"/>
        <v>0</v>
      </c>
      <c r="S28" s="46">
        <f t="shared" si="1"/>
        <v>0</v>
      </c>
      <c r="T28" s="46">
        <f t="shared" si="2"/>
        <v>0</v>
      </c>
    </row>
    <row r="29" spans="1:22" s="195" customFormat="1" ht="15.75">
      <c r="A29" s="19">
        <v>454</v>
      </c>
      <c r="B29" s="19" t="s">
        <v>196</v>
      </c>
      <c r="C29" s="19">
        <v>27</v>
      </c>
      <c r="D29" s="19">
        <v>26</v>
      </c>
      <c r="E29" s="19">
        <v>141000038</v>
      </c>
      <c r="F29" s="19">
        <v>58</v>
      </c>
      <c r="G29" s="19">
        <v>3485.43</v>
      </c>
      <c r="H29" s="19">
        <v>283.76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84">
        <f t="shared" si="3"/>
        <v>0</v>
      </c>
      <c r="S29" s="46">
        <f t="shared" si="1"/>
        <v>0</v>
      </c>
      <c r="T29" s="46">
        <f t="shared" si="2"/>
        <v>0</v>
      </c>
    </row>
    <row r="30" spans="1:22" s="195" customFormat="1" ht="15.75">
      <c r="A30" s="19">
        <v>455</v>
      </c>
      <c r="B30" s="19" t="s">
        <v>196</v>
      </c>
      <c r="C30" s="19">
        <v>28</v>
      </c>
      <c r="D30" s="19">
        <v>27</v>
      </c>
      <c r="E30" s="19">
        <v>161000624</v>
      </c>
      <c r="F30" s="19">
        <v>58</v>
      </c>
      <c r="G30" s="19">
        <v>3474.02</v>
      </c>
      <c r="H30" s="19">
        <v>295.98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284">
        <f t="shared" si="3"/>
        <v>0</v>
      </c>
      <c r="S30" s="46">
        <f t="shared" si="1"/>
        <v>0</v>
      </c>
      <c r="T30" s="46">
        <f t="shared" si="2"/>
        <v>0</v>
      </c>
    </row>
    <row r="31" spans="1:22" s="195" customFormat="1" ht="15.75">
      <c r="A31" s="19">
        <v>456</v>
      </c>
      <c r="B31" s="19" t="s">
        <v>196</v>
      </c>
      <c r="C31" s="19">
        <v>29</v>
      </c>
      <c r="D31" s="19">
        <v>28</v>
      </c>
      <c r="E31" s="19">
        <v>141000039</v>
      </c>
      <c r="F31" s="19">
        <v>59</v>
      </c>
      <c r="G31" s="19">
        <v>3576.42</v>
      </c>
      <c r="H31" s="19">
        <v>257.58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284">
        <f t="shared" si="3"/>
        <v>0</v>
      </c>
      <c r="S31" s="46">
        <f t="shared" si="1"/>
        <v>0</v>
      </c>
      <c r="T31" s="46">
        <f t="shared" si="2"/>
        <v>0</v>
      </c>
      <c r="U31" s="210" t="s">
        <v>197</v>
      </c>
      <c r="V31" s="195" t="s">
        <v>198</v>
      </c>
    </row>
    <row r="32" spans="1:22" s="195" customFormat="1" ht="15.75">
      <c r="A32" s="19">
        <v>457</v>
      </c>
      <c r="B32" s="19" t="s">
        <v>197</v>
      </c>
      <c r="C32" s="19">
        <v>30</v>
      </c>
      <c r="D32" s="19">
        <v>29</v>
      </c>
      <c r="E32" s="19">
        <v>142000001</v>
      </c>
      <c r="F32" s="19">
        <v>53</v>
      </c>
      <c r="G32" s="19">
        <v>3186.36</v>
      </c>
      <c r="H32" s="19">
        <v>249.64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284">
        <f t="shared" si="3"/>
        <v>0</v>
      </c>
      <c r="S32" s="46">
        <f t="shared" si="1"/>
        <v>0</v>
      </c>
      <c r="T32" s="46">
        <f t="shared" si="2"/>
        <v>0</v>
      </c>
    </row>
    <row r="33" spans="1:20" s="195" customFormat="1" ht="15.75">
      <c r="A33" s="19">
        <v>458</v>
      </c>
      <c r="B33" s="19" t="s">
        <v>197</v>
      </c>
      <c r="C33" s="19">
        <v>31</v>
      </c>
      <c r="D33" s="19">
        <v>30</v>
      </c>
      <c r="E33" s="19">
        <v>161000625</v>
      </c>
      <c r="F33" s="19">
        <v>59</v>
      </c>
      <c r="G33" s="19">
        <v>3556.82</v>
      </c>
      <c r="H33" s="19">
        <v>277.18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284">
        <f t="shared" si="3"/>
        <v>0</v>
      </c>
      <c r="S33" s="46">
        <f t="shared" si="1"/>
        <v>0</v>
      </c>
      <c r="T33" s="46">
        <f t="shared" si="2"/>
        <v>0</v>
      </c>
    </row>
    <row r="34" spans="1:20" s="195" customFormat="1" ht="15.75">
      <c r="A34" s="19">
        <v>459</v>
      </c>
      <c r="B34" s="19" t="s">
        <v>197</v>
      </c>
      <c r="C34" s="19">
        <v>32</v>
      </c>
      <c r="D34" s="19">
        <v>31</v>
      </c>
      <c r="E34" s="19">
        <v>161000626</v>
      </c>
      <c r="F34" s="19">
        <v>59</v>
      </c>
      <c r="G34" s="19">
        <v>3564.22</v>
      </c>
      <c r="H34" s="19">
        <v>269.77999999999997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284">
        <f t="shared" si="3"/>
        <v>0</v>
      </c>
      <c r="S34" s="46">
        <f t="shared" si="1"/>
        <v>0</v>
      </c>
      <c r="T34" s="46">
        <f t="shared" si="2"/>
        <v>0</v>
      </c>
    </row>
    <row r="35" spans="1:20" s="195" customFormat="1" ht="15.75">
      <c r="A35" s="19">
        <v>460</v>
      </c>
      <c r="B35" s="19" t="s">
        <v>197</v>
      </c>
      <c r="C35" s="19">
        <v>33</v>
      </c>
      <c r="D35" s="19">
        <v>32</v>
      </c>
      <c r="E35" s="19">
        <v>141000040</v>
      </c>
      <c r="F35" s="19">
        <v>59</v>
      </c>
      <c r="G35" s="19">
        <v>3558.01</v>
      </c>
      <c r="H35" s="19">
        <v>276.99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284">
        <f t="shared" si="3"/>
        <v>0</v>
      </c>
      <c r="S35" s="46">
        <f t="shared" si="1"/>
        <v>0</v>
      </c>
      <c r="T35" s="46">
        <f t="shared" si="2"/>
        <v>0</v>
      </c>
    </row>
    <row r="36" spans="1:20" s="195" customFormat="1" ht="15.75">
      <c r="A36" s="19">
        <v>461</v>
      </c>
      <c r="B36" s="19" t="s">
        <v>197</v>
      </c>
      <c r="C36" s="19">
        <v>34</v>
      </c>
      <c r="D36" s="19">
        <v>33</v>
      </c>
      <c r="E36" s="19">
        <v>162000012</v>
      </c>
      <c r="F36" s="19">
        <v>59</v>
      </c>
      <c r="G36" s="19">
        <v>3527.81</v>
      </c>
      <c r="H36" s="19">
        <v>307.19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284">
        <f t="shared" si="3"/>
        <v>0</v>
      </c>
      <c r="S36" s="46">
        <f t="shared" si="1"/>
        <v>0</v>
      </c>
      <c r="T36" s="46">
        <f t="shared" si="2"/>
        <v>0</v>
      </c>
    </row>
    <row r="37" spans="1:20" s="195" customFormat="1" ht="15.75">
      <c r="A37" s="19">
        <v>462</v>
      </c>
      <c r="B37" s="19" t="s">
        <v>199</v>
      </c>
      <c r="C37" s="19">
        <v>35</v>
      </c>
      <c r="D37" s="19">
        <v>34</v>
      </c>
      <c r="E37" s="19">
        <v>161000627</v>
      </c>
      <c r="F37" s="19">
        <v>58</v>
      </c>
      <c r="G37" s="19">
        <v>3486.83</v>
      </c>
      <c r="H37" s="19">
        <v>282.17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284">
        <f t="shared" si="3"/>
        <v>0</v>
      </c>
      <c r="S37" s="46">
        <f t="shared" si="1"/>
        <v>0</v>
      </c>
      <c r="T37" s="46">
        <f t="shared" si="2"/>
        <v>0</v>
      </c>
    </row>
    <row r="38" spans="1:20" s="195" customFormat="1" ht="15.75">
      <c r="A38" s="19">
        <v>463</v>
      </c>
      <c r="B38" s="19" t="s">
        <v>199</v>
      </c>
      <c r="C38" s="19">
        <v>36</v>
      </c>
      <c r="D38" s="19">
        <v>35</v>
      </c>
      <c r="E38" s="19">
        <v>161000628</v>
      </c>
      <c r="F38" s="19">
        <v>59</v>
      </c>
      <c r="G38" s="19">
        <v>3539.26</v>
      </c>
      <c r="H38" s="19">
        <v>290.74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284">
        <f t="shared" si="3"/>
        <v>0</v>
      </c>
      <c r="S38" s="46">
        <f t="shared" si="1"/>
        <v>0</v>
      </c>
      <c r="T38" s="46">
        <f t="shared" si="2"/>
        <v>0</v>
      </c>
    </row>
    <row r="39" spans="1:20" s="195" customFormat="1" ht="15.75">
      <c r="A39" s="19">
        <v>464</v>
      </c>
      <c r="B39" s="19" t="s">
        <v>199</v>
      </c>
      <c r="C39" s="19">
        <v>37</v>
      </c>
      <c r="D39" s="19">
        <v>36</v>
      </c>
      <c r="E39" s="19">
        <v>161000629</v>
      </c>
      <c r="F39" s="19">
        <v>58</v>
      </c>
      <c r="G39" s="19">
        <v>3515.42</v>
      </c>
      <c r="H39" s="19">
        <v>254.58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284">
        <f t="shared" si="3"/>
        <v>0</v>
      </c>
      <c r="S39" s="46">
        <f t="shared" si="1"/>
        <v>0</v>
      </c>
      <c r="T39" s="46">
        <f t="shared" si="2"/>
        <v>0</v>
      </c>
    </row>
    <row r="40" spans="1:20" s="195" customFormat="1" ht="15.75">
      <c r="A40" s="19">
        <v>465</v>
      </c>
      <c r="B40" s="19" t="s">
        <v>199</v>
      </c>
      <c r="C40" s="19">
        <v>38</v>
      </c>
      <c r="D40" s="19">
        <v>37</v>
      </c>
      <c r="E40" s="19">
        <v>161000630</v>
      </c>
      <c r="F40" s="19">
        <v>58</v>
      </c>
      <c r="G40" s="19">
        <v>3526.82</v>
      </c>
      <c r="H40" s="19">
        <v>243.18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284">
        <f t="shared" si="3"/>
        <v>0</v>
      </c>
      <c r="S40" s="46">
        <f t="shared" si="1"/>
        <v>0</v>
      </c>
      <c r="T40" s="46">
        <f t="shared" si="2"/>
        <v>0</v>
      </c>
    </row>
    <row r="41" spans="1:20" s="195" customFormat="1" ht="15.75">
      <c r="A41" s="19">
        <v>466</v>
      </c>
      <c r="B41" s="19" t="s">
        <v>199</v>
      </c>
      <c r="C41" s="19">
        <v>39</v>
      </c>
      <c r="D41" s="19">
        <v>38</v>
      </c>
      <c r="E41" s="19">
        <v>161000631</v>
      </c>
      <c r="F41" s="19">
        <v>58</v>
      </c>
      <c r="G41" s="19">
        <v>3462.62</v>
      </c>
      <c r="H41" s="19">
        <v>307.38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284">
        <f t="shared" si="3"/>
        <v>0</v>
      </c>
      <c r="S41" s="46">
        <f t="shared" si="1"/>
        <v>0</v>
      </c>
      <c r="T41" s="46">
        <f t="shared" si="2"/>
        <v>0</v>
      </c>
    </row>
    <row r="42" spans="1:20" s="195" customFormat="1" ht="15.75">
      <c r="A42" s="19">
        <v>467</v>
      </c>
      <c r="B42" s="19" t="s">
        <v>200</v>
      </c>
      <c r="C42" s="19">
        <v>40</v>
      </c>
      <c r="D42" s="19">
        <v>39</v>
      </c>
      <c r="E42" s="19">
        <v>161000632</v>
      </c>
      <c r="F42" s="19">
        <v>57</v>
      </c>
      <c r="G42" s="19">
        <v>3427.83</v>
      </c>
      <c r="H42" s="19">
        <v>277.17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284">
        <f t="shared" si="3"/>
        <v>0</v>
      </c>
      <c r="S42" s="46">
        <f t="shared" si="1"/>
        <v>0</v>
      </c>
      <c r="T42" s="46">
        <f t="shared" si="2"/>
        <v>0</v>
      </c>
    </row>
    <row r="43" spans="1:20" s="195" customFormat="1" ht="15.75">
      <c r="A43" s="19">
        <v>468</v>
      </c>
      <c r="B43" s="19" t="s">
        <v>200</v>
      </c>
      <c r="C43" s="19">
        <v>41</v>
      </c>
      <c r="D43" s="19">
        <v>40</v>
      </c>
      <c r="E43" s="19">
        <v>161000633</v>
      </c>
      <c r="F43" s="19">
        <v>57</v>
      </c>
      <c r="G43" s="19">
        <v>3392.23</v>
      </c>
      <c r="H43" s="19">
        <v>312.77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284">
        <f t="shared" si="3"/>
        <v>0</v>
      </c>
      <c r="S43" s="46">
        <f t="shared" si="1"/>
        <v>0</v>
      </c>
      <c r="T43" s="46">
        <f t="shared" si="2"/>
        <v>0</v>
      </c>
    </row>
    <row r="44" spans="1:20" s="195" customFormat="1" ht="15.75">
      <c r="A44" s="19">
        <v>469</v>
      </c>
      <c r="B44" s="19" t="s">
        <v>200</v>
      </c>
      <c r="C44" s="19">
        <v>42</v>
      </c>
      <c r="D44" s="19">
        <v>41</v>
      </c>
      <c r="E44" s="19">
        <v>162000013</v>
      </c>
      <c r="F44" s="19">
        <v>59</v>
      </c>
      <c r="G44" s="19">
        <v>3511.02</v>
      </c>
      <c r="H44" s="19">
        <v>322.98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284">
        <f t="shared" si="3"/>
        <v>0</v>
      </c>
      <c r="S44" s="46">
        <f t="shared" si="1"/>
        <v>0</v>
      </c>
      <c r="T44" s="46">
        <f t="shared" si="2"/>
        <v>0</v>
      </c>
    </row>
    <row r="45" spans="1:20" s="195" customFormat="1" ht="15.75">
      <c r="A45" s="19">
        <v>470</v>
      </c>
      <c r="B45" s="19" t="s">
        <v>200</v>
      </c>
      <c r="C45" s="19">
        <v>43</v>
      </c>
      <c r="D45" s="19">
        <v>42</v>
      </c>
      <c r="E45" s="19">
        <v>161000634</v>
      </c>
      <c r="F45" s="19">
        <v>59</v>
      </c>
      <c r="G45" s="19">
        <v>3562.21</v>
      </c>
      <c r="H45" s="19">
        <v>272.79000000000002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284">
        <f t="shared" si="3"/>
        <v>0</v>
      </c>
      <c r="S45" s="46">
        <f t="shared" si="1"/>
        <v>0</v>
      </c>
      <c r="T45" s="46">
        <f t="shared" si="2"/>
        <v>0</v>
      </c>
    </row>
    <row r="46" spans="1:20" s="195" customFormat="1" ht="15.75">
      <c r="A46" s="19">
        <v>471</v>
      </c>
      <c r="B46" s="19" t="s">
        <v>200</v>
      </c>
      <c r="C46" s="19">
        <v>44</v>
      </c>
      <c r="D46" s="19">
        <v>43</v>
      </c>
      <c r="E46" s="19">
        <v>161000635</v>
      </c>
      <c r="F46" s="19">
        <v>58</v>
      </c>
      <c r="G46" s="19">
        <v>3479.62</v>
      </c>
      <c r="H46" s="19">
        <v>290.38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284">
        <f t="shared" si="3"/>
        <v>0</v>
      </c>
      <c r="S46" s="46">
        <f t="shared" si="1"/>
        <v>0</v>
      </c>
      <c r="T46" s="46">
        <f t="shared" si="2"/>
        <v>0</v>
      </c>
    </row>
    <row r="47" spans="1:20" s="195" customFormat="1" ht="15.75">
      <c r="A47" s="19">
        <v>472</v>
      </c>
      <c r="B47" s="19" t="s">
        <v>200</v>
      </c>
      <c r="C47" s="19">
        <v>45</v>
      </c>
      <c r="D47" s="19">
        <v>44</v>
      </c>
      <c r="E47" s="19">
        <v>161000636</v>
      </c>
      <c r="F47" s="19">
        <v>59</v>
      </c>
      <c r="G47" s="19">
        <v>3517.62</v>
      </c>
      <c r="H47" s="19">
        <v>316.38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284">
        <f t="shared" si="3"/>
        <v>0</v>
      </c>
      <c r="S47" s="46">
        <f t="shared" si="1"/>
        <v>0</v>
      </c>
      <c r="T47" s="46">
        <f t="shared" si="2"/>
        <v>0</v>
      </c>
    </row>
    <row r="48" spans="1:20" s="195" customFormat="1" ht="15.75">
      <c r="A48" s="19">
        <v>473</v>
      </c>
      <c r="B48" s="19" t="s">
        <v>201</v>
      </c>
      <c r="C48" s="19">
        <v>46</v>
      </c>
      <c r="D48" s="19">
        <v>45</v>
      </c>
      <c r="E48" s="19">
        <v>162000014</v>
      </c>
      <c r="F48" s="19">
        <v>58</v>
      </c>
      <c r="G48" s="19">
        <v>3460.02</v>
      </c>
      <c r="H48" s="19">
        <v>309.98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284">
        <f t="shared" si="3"/>
        <v>0</v>
      </c>
      <c r="S48" s="46">
        <f t="shared" si="1"/>
        <v>0</v>
      </c>
      <c r="T48" s="46">
        <f t="shared" si="2"/>
        <v>0</v>
      </c>
    </row>
    <row r="49" spans="1:21" s="195" customFormat="1" ht="15.75">
      <c r="A49" s="19">
        <v>474</v>
      </c>
      <c r="B49" s="19" t="s">
        <v>201</v>
      </c>
      <c r="C49" s="19">
        <v>47</v>
      </c>
      <c r="D49" s="19">
        <v>46</v>
      </c>
      <c r="E49" s="19">
        <v>161000637</v>
      </c>
      <c r="F49" s="19">
        <v>57</v>
      </c>
      <c r="G49" s="19">
        <v>3438.63</v>
      </c>
      <c r="H49" s="19">
        <v>266.37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284">
        <f t="shared" si="3"/>
        <v>0</v>
      </c>
      <c r="S49" s="46">
        <f t="shared" si="1"/>
        <v>0</v>
      </c>
      <c r="T49" s="46">
        <f t="shared" si="2"/>
        <v>0</v>
      </c>
    </row>
    <row r="50" spans="1:21" s="195" customFormat="1" ht="15.75">
      <c r="A50" s="19">
        <v>475</v>
      </c>
      <c r="B50" s="19" t="s">
        <v>201</v>
      </c>
      <c r="C50" s="19">
        <v>48</v>
      </c>
      <c r="D50" s="19">
        <v>47</v>
      </c>
      <c r="E50" s="19">
        <v>161000638</v>
      </c>
      <c r="F50" s="19">
        <v>59</v>
      </c>
      <c r="G50" s="19">
        <v>3526.02</v>
      </c>
      <c r="H50" s="19">
        <v>307.98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284">
        <f t="shared" si="3"/>
        <v>0</v>
      </c>
      <c r="S50" s="46">
        <f t="shared" si="1"/>
        <v>0</v>
      </c>
      <c r="T50" s="46">
        <f t="shared" si="2"/>
        <v>0</v>
      </c>
    </row>
    <row r="51" spans="1:21" s="195" customFormat="1" ht="15.75">
      <c r="A51" s="19">
        <v>476</v>
      </c>
      <c r="B51" s="19" t="s">
        <v>201</v>
      </c>
      <c r="C51" s="19">
        <v>49</v>
      </c>
      <c r="D51" s="19">
        <v>48</v>
      </c>
      <c r="E51" s="19">
        <v>161000639</v>
      </c>
      <c r="F51" s="19">
        <v>58</v>
      </c>
      <c r="G51" s="19">
        <v>3461.83</v>
      </c>
      <c r="H51" s="19">
        <v>307.17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284">
        <f t="shared" si="3"/>
        <v>0</v>
      </c>
      <c r="S51" s="46">
        <f t="shared" si="1"/>
        <v>0</v>
      </c>
      <c r="T51" s="46">
        <f t="shared" si="2"/>
        <v>0</v>
      </c>
    </row>
    <row r="52" spans="1:21" ht="15.75">
      <c r="A52" s="19">
        <v>477</v>
      </c>
      <c r="B52" s="19" t="s">
        <v>201</v>
      </c>
      <c r="C52" s="19">
        <v>50</v>
      </c>
      <c r="D52" s="19">
        <v>49</v>
      </c>
      <c r="E52" s="19">
        <v>161000640</v>
      </c>
      <c r="F52" s="19">
        <v>57</v>
      </c>
      <c r="G52" s="19">
        <v>3426.03</v>
      </c>
      <c r="H52" s="19">
        <v>278.97000000000003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284">
        <f t="shared" si="3"/>
        <v>0</v>
      </c>
      <c r="S52" s="46">
        <f t="shared" si="1"/>
        <v>0</v>
      </c>
      <c r="T52" s="46">
        <f t="shared" si="2"/>
        <v>0</v>
      </c>
    </row>
    <row r="53" spans="1:21" ht="15.75">
      <c r="A53" s="19">
        <v>478</v>
      </c>
      <c r="B53" s="19" t="s">
        <v>201</v>
      </c>
      <c r="C53" s="19">
        <v>51</v>
      </c>
      <c r="D53" s="19">
        <v>50</v>
      </c>
      <c r="E53" s="19">
        <v>161000641</v>
      </c>
      <c r="F53" s="19">
        <v>59</v>
      </c>
      <c r="G53" s="19">
        <v>3532.61</v>
      </c>
      <c r="H53" s="19">
        <v>302.39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284">
        <f t="shared" si="3"/>
        <v>0</v>
      </c>
      <c r="S53" s="46">
        <f t="shared" si="1"/>
        <v>0</v>
      </c>
      <c r="T53" s="46">
        <f t="shared" si="2"/>
        <v>0</v>
      </c>
    </row>
    <row r="54" spans="1:21" ht="15.75">
      <c r="A54" s="19">
        <v>479</v>
      </c>
      <c r="B54" s="19" t="s">
        <v>201</v>
      </c>
      <c r="C54" s="19">
        <v>52</v>
      </c>
      <c r="D54" s="19">
        <v>51</v>
      </c>
      <c r="E54" s="19">
        <v>161000642</v>
      </c>
      <c r="F54" s="19">
        <v>59</v>
      </c>
      <c r="G54" s="19">
        <v>3499.24</v>
      </c>
      <c r="H54" s="19">
        <v>332.76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284">
        <f t="shared" si="3"/>
        <v>0</v>
      </c>
      <c r="S54" s="46">
        <f t="shared" si="1"/>
        <v>0</v>
      </c>
      <c r="T54" s="46">
        <f t="shared" si="2"/>
        <v>0</v>
      </c>
    </row>
    <row r="55" spans="1:21" ht="15.75">
      <c r="A55" s="19">
        <v>480</v>
      </c>
      <c r="B55" s="19" t="s">
        <v>202</v>
      </c>
      <c r="C55" s="19">
        <v>53</v>
      </c>
      <c r="D55" s="19">
        <v>52</v>
      </c>
      <c r="E55" s="19">
        <v>162000015</v>
      </c>
      <c r="F55" s="19">
        <v>58</v>
      </c>
      <c r="G55" s="19">
        <v>3514.42</v>
      </c>
      <c r="H55" s="19">
        <v>255.58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284">
        <f t="shared" si="3"/>
        <v>0</v>
      </c>
      <c r="S55" s="46">
        <f t="shared" si="1"/>
        <v>0</v>
      </c>
      <c r="T55" s="46">
        <f t="shared" si="2"/>
        <v>0</v>
      </c>
    </row>
    <row r="56" spans="1:21" ht="15.75">
      <c r="A56" s="19">
        <v>481</v>
      </c>
      <c r="B56" s="19" t="s">
        <v>202</v>
      </c>
      <c r="C56" s="19">
        <v>54</v>
      </c>
      <c r="D56" s="19">
        <v>53</v>
      </c>
      <c r="E56" s="19">
        <v>161000643</v>
      </c>
      <c r="F56" s="19">
        <v>59</v>
      </c>
      <c r="G56" s="19">
        <v>3521.82</v>
      </c>
      <c r="H56" s="19">
        <v>312.18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284">
        <f t="shared" si="3"/>
        <v>0</v>
      </c>
      <c r="S56" s="46">
        <f t="shared" si="1"/>
        <v>0</v>
      </c>
      <c r="T56" s="46">
        <f t="shared" si="2"/>
        <v>0</v>
      </c>
    </row>
    <row r="57" spans="1:21" ht="15.75">
      <c r="A57" s="19">
        <v>482</v>
      </c>
      <c r="B57" s="19" t="s">
        <v>202</v>
      </c>
      <c r="C57" s="19">
        <v>55</v>
      </c>
      <c r="D57" s="19">
        <v>54</v>
      </c>
      <c r="E57" s="19">
        <v>161000644</v>
      </c>
      <c r="F57" s="19">
        <v>57</v>
      </c>
      <c r="G57" s="19">
        <v>3407.44</v>
      </c>
      <c r="H57" s="19">
        <v>296.56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284">
        <f t="shared" si="3"/>
        <v>0</v>
      </c>
      <c r="S57" s="46">
        <f t="shared" si="1"/>
        <v>0</v>
      </c>
      <c r="T57" s="46">
        <f t="shared" si="2"/>
        <v>0</v>
      </c>
    </row>
    <row r="58" spans="1:21" ht="15.75">
      <c r="A58" s="19">
        <v>483</v>
      </c>
      <c r="B58" s="19" t="s">
        <v>202</v>
      </c>
      <c r="C58" s="19">
        <v>56</v>
      </c>
      <c r="D58" s="19">
        <v>55</v>
      </c>
      <c r="E58" s="19">
        <v>141000041</v>
      </c>
      <c r="F58" s="19">
        <v>58</v>
      </c>
      <c r="G58" s="19">
        <v>3493.42</v>
      </c>
      <c r="H58" s="19">
        <v>276.58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284">
        <f t="shared" si="3"/>
        <v>0</v>
      </c>
      <c r="S58" s="46">
        <f t="shared" si="1"/>
        <v>0</v>
      </c>
      <c r="T58" s="46">
        <f t="shared" si="2"/>
        <v>0</v>
      </c>
      <c r="U58" s="173" t="s">
        <v>203</v>
      </c>
    </row>
    <row r="59" spans="1:21" ht="15.75">
      <c r="A59" s="19">
        <v>484</v>
      </c>
      <c r="B59" s="19" t="s">
        <v>204</v>
      </c>
      <c r="C59" s="19">
        <v>57</v>
      </c>
      <c r="D59" s="19">
        <v>56</v>
      </c>
      <c r="E59" s="19">
        <v>161000645</v>
      </c>
      <c r="F59" s="19">
        <v>59</v>
      </c>
      <c r="G59" s="19">
        <v>3561.22</v>
      </c>
      <c r="H59" s="19">
        <v>272.77999999999997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284">
        <f t="shared" si="3"/>
        <v>0</v>
      </c>
      <c r="S59" s="46">
        <f t="shared" si="1"/>
        <v>0</v>
      </c>
      <c r="T59" s="46">
        <f t="shared" si="2"/>
        <v>0</v>
      </c>
    </row>
    <row r="60" spans="1:21" ht="15.75">
      <c r="A60" s="19">
        <v>485</v>
      </c>
      <c r="B60" s="19" t="s">
        <v>204</v>
      </c>
      <c r="C60" s="19">
        <v>58</v>
      </c>
      <c r="D60" s="19">
        <v>57</v>
      </c>
      <c r="E60" s="19">
        <v>161000646</v>
      </c>
      <c r="F60" s="19">
        <v>57</v>
      </c>
      <c r="G60" s="19">
        <v>3433.43</v>
      </c>
      <c r="H60" s="19">
        <v>271.57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284">
        <f t="shared" si="3"/>
        <v>0</v>
      </c>
      <c r="S60" s="46">
        <f t="shared" si="1"/>
        <v>0</v>
      </c>
      <c r="T60" s="46">
        <f t="shared" si="2"/>
        <v>0</v>
      </c>
    </row>
    <row r="61" spans="1:21" ht="15.75">
      <c r="A61" s="19">
        <v>486</v>
      </c>
      <c r="B61" s="19" t="s">
        <v>204</v>
      </c>
      <c r="C61" s="19">
        <v>59</v>
      </c>
      <c r="D61" s="19">
        <v>58</v>
      </c>
      <c r="E61" s="19">
        <v>161000647</v>
      </c>
      <c r="F61" s="19">
        <v>58</v>
      </c>
      <c r="G61" s="19">
        <v>3474.03</v>
      </c>
      <c r="H61" s="19">
        <v>294.97000000000003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284">
        <f t="shared" si="3"/>
        <v>0</v>
      </c>
      <c r="S61" s="46">
        <f t="shared" si="1"/>
        <v>0</v>
      </c>
      <c r="T61" s="46">
        <f t="shared" si="2"/>
        <v>0</v>
      </c>
    </row>
    <row r="62" spans="1:21" ht="15.75">
      <c r="A62" s="19">
        <v>487</v>
      </c>
      <c r="B62" s="19" t="s">
        <v>204</v>
      </c>
      <c r="C62" s="19">
        <v>60</v>
      </c>
      <c r="D62" s="19">
        <v>59</v>
      </c>
      <c r="E62" s="19">
        <v>161000648</v>
      </c>
      <c r="F62" s="19">
        <v>58</v>
      </c>
      <c r="G62" s="19">
        <v>3473.02</v>
      </c>
      <c r="H62" s="19">
        <v>296.98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284">
        <f t="shared" si="3"/>
        <v>0</v>
      </c>
      <c r="S62" s="46">
        <f t="shared" si="1"/>
        <v>0</v>
      </c>
      <c r="T62" s="46">
        <f t="shared" si="2"/>
        <v>0</v>
      </c>
    </row>
    <row r="63" spans="1:21" ht="15.75">
      <c r="A63" s="19">
        <v>488</v>
      </c>
      <c r="B63" s="19" t="s">
        <v>205</v>
      </c>
      <c r="C63" s="19">
        <v>61</v>
      </c>
      <c r="D63" s="19">
        <v>60</v>
      </c>
      <c r="E63" s="19">
        <v>161000649</v>
      </c>
      <c r="F63" s="19">
        <v>59</v>
      </c>
      <c r="G63" s="19">
        <v>3549.22</v>
      </c>
      <c r="H63" s="19">
        <v>284.77999999999997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284">
        <f t="shared" si="3"/>
        <v>0</v>
      </c>
      <c r="S63" s="46">
        <f t="shared" si="1"/>
        <v>0</v>
      </c>
      <c r="T63" s="46">
        <f t="shared" si="2"/>
        <v>0</v>
      </c>
    </row>
    <row r="64" spans="1:21" ht="15.75">
      <c r="A64" s="19">
        <v>489</v>
      </c>
      <c r="B64" s="19" t="s">
        <v>205</v>
      </c>
      <c r="C64" s="19">
        <v>62</v>
      </c>
      <c r="D64" s="19">
        <v>61</v>
      </c>
      <c r="E64" s="19">
        <v>161000650</v>
      </c>
      <c r="F64" s="19">
        <v>58</v>
      </c>
      <c r="G64" s="19">
        <v>3401.03</v>
      </c>
      <c r="H64" s="19">
        <v>367.97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284">
        <f t="shared" si="3"/>
        <v>0</v>
      </c>
      <c r="S64" s="46">
        <f t="shared" si="1"/>
        <v>0</v>
      </c>
      <c r="T64" s="46">
        <f t="shared" si="2"/>
        <v>0</v>
      </c>
    </row>
    <row r="65" spans="1:21" ht="15.75">
      <c r="A65" s="19">
        <v>490</v>
      </c>
      <c r="B65" s="19" t="s">
        <v>206</v>
      </c>
      <c r="C65" s="19">
        <v>63</v>
      </c>
      <c r="D65" s="19">
        <v>62</v>
      </c>
      <c r="E65" s="19">
        <v>161000651</v>
      </c>
      <c r="F65" s="19">
        <v>59</v>
      </c>
      <c r="G65" s="19">
        <v>3561.44</v>
      </c>
      <c r="H65" s="19">
        <v>270.56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284">
        <f t="shared" si="3"/>
        <v>0</v>
      </c>
      <c r="S65" s="46">
        <f t="shared" si="1"/>
        <v>0</v>
      </c>
      <c r="T65" s="46">
        <f t="shared" si="2"/>
        <v>0</v>
      </c>
    </row>
    <row r="66" spans="1:21" ht="15.75">
      <c r="A66" s="19">
        <v>491</v>
      </c>
      <c r="B66" s="19" t="s">
        <v>206</v>
      </c>
      <c r="C66" s="19">
        <v>64</v>
      </c>
      <c r="D66" s="19">
        <v>63</v>
      </c>
      <c r="E66" s="19">
        <v>162000016</v>
      </c>
      <c r="F66" s="19">
        <v>58</v>
      </c>
      <c r="G66" s="19">
        <v>3503.33</v>
      </c>
      <c r="H66" s="19">
        <v>255.67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284">
        <f t="shared" si="3"/>
        <v>0</v>
      </c>
      <c r="S66" s="46">
        <f t="shared" si="1"/>
        <v>0</v>
      </c>
      <c r="T66" s="46">
        <f t="shared" si="2"/>
        <v>0</v>
      </c>
    </row>
    <row r="67" spans="1:21" ht="15.75">
      <c r="A67" s="19">
        <v>492</v>
      </c>
      <c r="B67" s="19" t="s">
        <v>207</v>
      </c>
      <c r="C67" s="19">
        <v>65</v>
      </c>
      <c r="D67" s="19">
        <v>64</v>
      </c>
      <c r="E67" s="19">
        <v>161000652</v>
      </c>
      <c r="F67" s="19">
        <v>59</v>
      </c>
      <c r="G67" s="19">
        <v>3583.62</v>
      </c>
      <c r="H67" s="19">
        <v>250.38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284">
        <f t="shared" si="3"/>
        <v>0</v>
      </c>
      <c r="S67" s="46">
        <f t="shared" si="1"/>
        <v>0</v>
      </c>
      <c r="T67" s="46">
        <f t="shared" si="2"/>
        <v>0</v>
      </c>
    </row>
    <row r="68" spans="1:21" ht="15.75">
      <c r="A68" s="19">
        <v>493</v>
      </c>
      <c r="B68" s="19" t="s">
        <v>207</v>
      </c>
      <c r="C68" s="19">
        <v>66</v>
      </c>
      <c r="D68" s="19">
        <v>65</v>
      </c>
      <c r="E68" s="19">
        <v>161000653</v>
      </c>
      <c r="F68" s="19">
        <v>55</v>
      </c>
      <c r="G68" s="19">
        <v>3331.91</v>
      </c>
      <c r="H68" s="19">
        <v>237.09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284">
        <f t="shared" si="3"/>
        <v>0</v>
      </c>
      <c r="S68" s="46">
        <f t="shared" ref="S68:S99" si="4">R68*5%</f>
        <v>0</v>
      </c>
      <c r="T68" s="46">
        <f t="shared" ref="T68:T99" si="5">R68+S68</f>
        <v>0</v>
      </c>
    </row>
    <row r="69" spans="1:21" ht="15.75">
      <c r="A69" s="19">
        <v>494</v>
      </c>
      <c r="B69" s="19" t="s">
        <v>207</v>
      </c>
      <c r="C69" s="19">
        <v>67</v>
      </c>
      <c r="D69" s="19">
        <v>66</v>
      </c>
      <c r="E69" s="19">
        <v>161000654</v>
      </c>
      <c r="F69" s="19">
        <v>58</v>
      </c>
      <c r="G69" s="19">
        <v>3484.43</v>
      </c>
      <c r="H69" s="19">
        <v>284.57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284">
        <f t="shared" si="3"/>
        <v>0</v>
      </c>
      <c r="S69" s="46">
        <f t="shared" si="4"/>
        <v>0</v>
      </c>
      <c r="T69" s="46">
        <f t="shared" si="5"/>
        <v>0</v>
      </c>
    </row>
    <row r="70" spans="1:21" ht="15.75">
      <c r="A70" s="19">
        <v>495</v>
      </c>
      <c r="B70" s="19" t="s">
        <v>207</v>
      </c>
      <c r="C70" s="19">
        <v>68</v>
      </c>
      <c r="D70" s="19">
        <v>67</v>
      </c>
      <c r="E70" s="19">
        <v>161000655</v>
      </c>
      <c r="F70" s="19">
        <v>59</v>
      </c>
      <c r="G70" s="19">
        <v>3565.61</v>
      </c>
      <c r="H70" s="19">
        <v>269.39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284">
        <f t="shared" si="3"/>
        <v>0</v>
      </c>
      <c r="S70" s="46">
        <f t="shared" si="4"/>
        <v>0</v>
      </c>
      <c r="T70" s="46">
        <f t="shared" si="5"/>
        <v>0</v>
      </c>
    </row>
    <row r="71" spans="1:21" ht="15.75">
      <c r="A71" s="19">
        <v>496</v>
      </c>
      <c r="B71" s="19" t="s">
        <v>208</v>
      </c>
      <c r="C71" s="19">
        <v>69</v>
      </c>
      <c r="D71" s="19">
        <v>68</v>
      </c>
      <c r="E71" s="19">
        <v>161000656</v>
      </c>
      <c r="F71" s="19">
        <v>57</v>
      </c>
      <c r="G71" s="19">
        <v>3456.23</v>
      </c>
      <c r="H71" s="19">
        <v>272.95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284">
        <f t="shared" si="3"/>
        <v>0</v>
      </c>
      <c r="S71" s="46">
        <f t="shared" si="4"/>
        <v>0</v>
      </c>
      <c r="T71" s="46">
        <f t="shared" si="5"/>
        <v>0</v>
      </c>
    </row>
    <row r="72" spans="1:21" ht="15.75">
      <c r="A72" s="19">
        <v>497</v>
      </c>
      <c r="B72" s="19" t="s">
        <v>208</v>
      </c>
      <c r="C72" s="19">
        <v>70</v>
      </c>
      <c r="D72" s="19">
        <v>69</v>
      </c>
      <c r="E72" s="19">
        <v>162000017</v>
      </c>
      <c r="F72" s="19">
        <v>58</v>
      </c>
      <c r="G72" s="19">
        <v>3486.45</v>
      </c>
      <c r="H72" s="19">
        <v>345.55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284">
        <f t="shared" si="3"/>
        <v>0</v>
      </c>
      <c r="S72" s="46">
        <f t="shared" si="4"/>
        <v>0</v>
      </c>
      <c r="T72" s="46">
        <f t="shared" si="5"/>
        <v>0</v>
      </c>
    </row>
    <row r="73" spans="1:21" ht="15.75">
      <c r="A73" s="19">
        <v>498</v>
      </c>
      <c r="B73" s="19" t="s">
        <v>208</v>
      </c>
      <c r="C73" s="19">
        <v>71</v>
      </c>
      <c r="D73" s="19">
        <v>70</v>
      </c>
      <c r="E73" s="19">
        <v>161000657</v>
      </c>
      <c r="F73" s="19">
        <v>58</v>
      </c>
      <c r="G73" s="19">
        <v>3512.43</v>
      </c>
      <c r="H73" s="19">
        <v>256.57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284">
        <f t="shared" si="3"/>
        <v>0</v>
      </c>
      <c r="S73" s="46">
        <f t="shared" si="4"/>
        <v>0</v>
      </c>
      <c r="T73" s="46">
        <f t="shared" si="5"/>
        <v>0</v>
      </c>
    </row>
    <row r="74" spans="1:21" ht="15.75">
      <c r="A74" s="19">
        <v>499</v>
      </c>
      <c r="B74" s="19" t="s">
        <v>208</v>
      </c>
      <c r="C74" s="19">
        <v>72</v>
      </c>
      <c r="D74" s="19">
        <v>71</v>
      </c>
      <c r="E74" s="19">
        <v>161000658</v>
      </c>
      <c r="F74" s="19">
        <v>56</v>
      </c>
      <c r="G74" s="19">
        <v>3401.5</v>
      </c>
      <c r="H74" s="19">
        <v>232.5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284">
        <f t="shared" si="3"/>
        <v>0</v>
      </c>
      <c r="S74" s="46">
        <f t="shared" si="4"/>
        <v>0</v>
      </c>
      <c r="T74" s="46">
        <f t="shared" si="5"/>
        <v>0</v>
      </c>
    </row>
    <row r="75" spans="1:21" ht="15.75">
      <c r="A75" s="19">
        <v>500</v>
      </c>
      <c r="B75" s="19" t="s">
        <v>209</v>
      </c>
      <c r="C75" s="19">
        <v>73</v>
      </c>
      <c r="D75" s="19">
        <v>72</v>
      </c>
      <c r="E75" s="19">
        <v>161000659</v>
      </c>
      <c r="F75" s="19">
        <v>59</v>
      </c>
      <c r="G75" s="19">
        <v>3574.61</v>
      </c>
      <c r="H75" s="19">
        <v>260.39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284">
        <f t="shared" si="3"/>
        <v>0</v>
      </c>
      <c r="S75" s="46">
        <f t="shared" si="4"/>
        <v>0</v>
      </c>
      <c r="T75" s="46">
        <f t="shared" si="5"/>
        <v>0</v>
      </c>
    </row>
    <row r="76" spans="1:21" ht="15.75">
      <c r="A76" s="19">
        <v>501</v>
      </c>
      <c r="B76" s="19" t="s">
        <v>209</v>
      </c>
      <c r="C76" s="19">
        <v>74</v>
      </c>
      <c r="D76" s="19">
        <v>73</v>
      </c>
      <c r="E76" s="19">
        <v>162000018</v>
      </c>
      <c r="F76" s="19">
        <v>57</v>
      </c>
      <c r="G76" s="19">
        <v>3437.86</v>
      </c>
      <c r="H76" s="19">
        <v>413.34</v>
      </c>
      <c r="I76" s="19">
        <v>0</v>
      </c>
      <c r="J76" s="19">
        <v>1</v>
      </c>
      <c r="K76" s="19">
        <v>0</v>
      </c>
      <c r="L76" s="19">
        <v>1</v>
      </c>
      <c r="M76" s="19">
        <v>8500</v>
      </c>
      <c r="N76" s="19">
        <v>0</v>
      </c>
      <c r="O76" s="19">
        <v>0</v>
      </c>
      <c r="P76" s="19">
        <v>0</v>
      </c>
      <c r="Q76" s="19">
        <v>0</v>
      </c>
      <c r="R76" s="284">
        <f t="shared" si="3"/>
        <v>8500</v>
      </c>
      <c r="S76" s="46">
        <f t="shared" si="4"/>
        <v>425</v>
      </c>
      <c r="T76" s="46">
        <f t="shared" si="5"/>
        <v>8925</v>
      </c>
      <c r="U76" s="173">
        <v>4.2</v>
      </c>
    </row>
    <row r="77" spans="1:21" ht="15.75">
      <c r="A77" s="19">
        <v>502</v>
      </c>
      <c r="B77" s="19" t="s">
        <v>209</v>
      </c>
      <c r="C77" s="19">
        <v>75</v>
      </c>
      <c r="D77" s="19">
        <v>74</v>
      </c>
      <c r="E77" s="19">
        <v>161000660</v>
      </c>
      <c r="F77" s="19">
        <v>59</v>
      </c>
      <c r="G77" s="19">
        <v>3485.87</v>
      </c>
      <c r="H77" s="19">
        <v>348.13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284">
        <f t="shared" si="3"/>
        <v>0</v>
      </c>
      <c r="S77" s="46">
        <f t="shared" si="4"/>
        <v>0</v>
      </c>
      <c r="T77" s="46">
        <f t="shared" si="5"/>
        <v>0</v>
      </c>
    </row>
    <row r="78" spans="1:21" ht="15.75">
      <c r="A78" s="19">
        <v>503</v>
      </c>
      <c r="B78" s="19" t="s">
        <v>209</v>
      </c>
      <c r="C78" s="19">
        <v>76</v>
      </c>
      <c r="D78" s="19">
        <v>75</v>
      </c>
      <c r="E78" s="19">
        <v>161000661</v>
      </c>
      <c r="F78" s="19">
        <v>56</v>
      </c>
      <c r="G78" s="19">
        <v>3370.44</v>
      </c>
      <c r="H78" s="19">
        <v>269.56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284">
        <f t="shared" si="3"/>
        <v>0</v>
      </c>
      <c r="S78" s="46">
        <f t="shared" si="4"/>
        <v>0</v>
      </c>
      <c r="T78" s="46">
        <f t="shared" si="5"/>
        <v>0</v>
      </c>
    </row>
    <row r="79" spans="1:21" ht="15.75">
      <c r="A79" s="19">
        <v>504</v>
      </c>
      <c r="B79" s="19" t="s">
        <v>209</v>
      </c>
      <c r="C79" s="19">
        <v>77</v>
      </c>
      <c r="D79" s="19">
        <v>76</v>
      </c>
      <c r="E79" s="19">
        <v>161000662</v>
      </c>
      <c r="F79" s="19">
        <v>59</v>
      </c>
      <c r="G79" s="19">
        <v>3577.22</v>
      </c>
      <c r="H79" s="19">
        <v>256.77999999999997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284">
        <f t="shared" si="3"/>
        <v>0</v>
      </c>
      <c r="S79" s="46">
        <f t="shared" si="4"/>
        <v>0</v>
      </c>
      <c r="T79" s="46">
        <f t="shared" si="5"/>
        <v>0</v>
      </c>
    </row>
    <row r="80" spans="1:21" ht="15.75">
      <c r="A80" s="19">
        <v>505</v>
      </c>
      <c r="B80" s="19" t="s">
        <v>209</v>
      </c>
      <c r="C80" s="19">
        <v>78</v>
      </c>
      <c r="D80" s="19">
        <v>77</v>
      </c>
      <c r="E80" s="19">
        <v>162000019</v>
      </c>
      <c r="F80" s="19">
        <v>57</v>
      </c>
      <c r="G80" s="19">
        <v>3408.63</v>
      </c>
      <c r="H80" s="19">
        <v>296.37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284">
        <f t="shared" si="3"/>
        <v>0</v>
      </c>
      <c r="S80" s="46">
        <f t="shared" si="4"/>
        <v>0</v>
      </c>
      <c r="T80" s="46">
        <f t="shared" si="5"/>
        <v>0</v>
      </c>
    </row>
    <row r="81" spans="1:23" ht="15.75">
      <c r="A81" s="19">
        <v>506</v>
      </c>
      <c r="B81" s="19" t="s">
        <v>209</v>
      </c>
      <c r="C81" s="19">
        <v>79</v>
      </c>
      <c r="D81" s="19">
        <v>78</v>
      </c>
      <c r="E81" s="19">
        <v>161000663</v>
      </c>
      <c r="F81" s="19">
        <v>59</v>
      </c>
      <c r="G81" s="19">
        <v>3505.22</v>
      </c>
      <c r="H81" s="19">
        <v>328.78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284">
        <f t="shared" si="3"/>
        <v>0</v>
      </c>
      <c r="S81" s="46">
        <f t="shared" si="4"/>
        <v>0</v>
      </c>
      <c r="T81" s="46">
        <f t="shared" si="5"/>
        <v>0</v>
      </c>
    </row>
    <row r="82" spans="1:23" ht="15.75">
      <c r="A82" s="19">
        <v>507</v>
      </c>
      <c r="B82" s="19" t="s">
        <v>210</v>
      </c>
      <c r="C82" s="19">
        <v>80</v>
      </c>
      <c r="D82" s="19">
        <v>79</v>
      </c>
      <c r="E82" s="19">
        <v>161000664</v>
      </c>
      <c r="F82" s="19">
        <v>51</v>
      </c>
      <c r="G82" s="19">
        <v>3085.34</v>
      </c>
      <c r="H82" s="19">
        <v>224.66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284">
        <f t="shared" si="3"/>
        <v>0</v>
      </c>
      <c r="S82" s="46">
        <f t="shared" si="4"/>
        <v>0</v>
      </c>
      <c r="T82" s="46">
        <f t="shared" si="5"/>
        <v>0</v>
      </c>
    </row>
    <row r="83" spans="1:23" ht="15.75">
      <c r="A83" s="19">
        <v>508</v>
      </c>
      <c r="B83" s="19" t="s">
        <v>210</v>
      </c>
      <c r="C83" s="19">
        <v>81</v>
      </c>
      <c r="D83" s="19">
        <v>80</v>
      </c>
      <c r="E83" s="19">
        <v>161000665</v>
      </c>
      <c r="F83" s="19">
        <v>55</v>
      </c>
      <c r="G83" s="19">
        <v>3301.85</v>
      </c>
      <c r="H83" s="19">
        <v>273.14999999999998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284">
        <f t="shared" si="3"/>
        <v>0</v>
      </c>
      <c r="S83" s="46">
        <f t="shared" si="4"/>
        <v>0</v>
      </c>
      <c r="T83" s="46">
        <f t="shared" si="5"/>
        <v>0</v>
      </c>
    </row>
    <row r="84" spans="1:23" ht="15.75">
      <c r="A84" s="19">
        <v>509</v>
      </c>
      <c r="B84" s="19" t="s">
        <v>210</v>
      </c>
      <c r="C84" s="19">
        <v>82</v>
      </c>
      <c r="D84" s="19">
        <v>81</v>
      </c>
      <c r="E84" s="19">
        <v>161000667</v>
      </c>
      <c r="F84" s="19">
        <v>59</v>
      </c>
      <c r="G84" s="19">
        <v>3556.61</v>
      </c>
      <c r="H84" s="19">
        <v>278.39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284">
        <f t="shared" ref="R84:R99" si="6">K84+M84+Q84</f>
        <v>0</v>
      </c>
      <c r="S84" s="46">
        <f t="shared" si="4"/>
        <v>0</v>
      </c>
      <c r="T84" s="46">
        <f t="shared" si="5"/>
        <v>0</v>
      </c>
    </row>
    <row r="85" spans="1:23" ht="15.75">
      <c r="A85" s="19">
        <v>510</v>
      </c>
      <c r="B85" s="19" t="s">
        <v>210</v>
      </c>
      <c r="C85" s="19">
        <v>83</v>
      </c>
      <c r="D85" s="19">
        <v>82</v>
      </c>
      <c r="E85" s="19">
        <v>161000668</v>
      </c>
      <c r="F85" s="19">
        <v>58</v>
      </c>
      <c r="G85" s="19">
        <v>3509.62</v>
      </c>
      <c r="H85" s="19">
        <v>260.57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284">
        <f t="shared" si="6"/>
        <v>0</v>
      </c>
      <c r="S85" s="46">
        <f t="shared" si="4"/>
        <v>0</v>
      </c>
      <c r="T85" s="46">
        <f t="shared" si="5"/>
        <v>0</v>
      </c>
    </row>
    <row r="86" spans="1:23" ht="15.75">
      <c r="A86" s="19">
        <v>511</v>
      </c>
      <c r="B86" s="19" t="s">
        <v>210</v>
      </c>
      <c r="C86" s="19">
        <v>84</v>
      </c>
      <c r="D86" s="19">
        <v>83</v>
      </c>
      <c r="E86" s="19">
        <v>161000666</v>
      </c>
      <c r="F86" s="19">
        <v>58</v>
      </c>
      <c r="G86" s="19">
        <v>3481.03</v>
      </c>
      <c r="H86" s="19">
        <v>287.97000000000003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284">
        <f t="shared" si="6"/>
        <v>0</v>
      </c>
      <c r="S86" s="46">
        <f t="shared" si="4"/>
        <v>0</v>
      </c>
      <c r="T86" s="46">
        <f t="shared" si="5"/>
        <v>0</v>
      </c>
    </row>
    <row r="87" spans="1:23" ht="15.75">
      <c r="A87" s="19">
        <v>512</v>
      </c>
      <c r="B87" s="19" t="s">
        <v>210</v>
      </c>
      <c r="C87" s="19">
        <v>85</v>
      </c>
      <c r="D87" s="19">
        <v>84</v>
      </c>
      <c r="E87" s="19">
        <v>161000669</v>
      </c>
      <c r="F87" s="19">
        <v>59</v>
      </c>
      <c r="G87" s="19">
        <v>3561.02</v>
      </c>
      <c r="H87" s="19">
        <v>273.57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284">
        <f t="shared" si="6"/>
        <v>0</v>
      </c>
      <c r="S87" s="46">
        <f t="shared" si="4"/>
        <v>0</v>
      </c>
      <c r="T87" s="46">
        <f t="shared" si="5"/>
        <v>0</v>
      </c>
    </row>
    <row r="88" spans="1:23" ht="15.75">
      <c r="A88" s="19">
        <v>513</v>
      </c>
      <c r="B88" s="19" t="s">
        <v>211</v>
      </c>
      <c r="C88" s="19">
        <v>86</v>
      </c>
      <c r="D88" s="19">
        <v>85</v>
      </c>
      <c r="E88" s="19">
        <v>161000670</v>
      </c>
      <c r="F88" s="19">
        <v>58</v>
      </c>
      <c r="G88" s="19">
        <v>3511.82</v>
      </c>
      <c r="H88" s="19">
        <v>322.18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284">
        <f t="shared" si="6"/>
        <v>0</v>
      </c>
      <c r="S88" s="46">
        <f t="shared" si="4"/>
        <v>0</v>
      </c>
      <c r="T88" s="46">
        <f t="shared" si="5"/>
        <v>0</v>
      </c>
    </row>
    <row r="89" spans="1:23" ht="15.75">
      <c r="A89" s="19">
        <v>514</v>
      </c>
      <c r="B89" s="19" t="s">
        <v>211</v>
      </c>
      <c r="C89" s="19">
        <v>87</v>
      </c>
      <c r="D89" s="19">
        <v>86</v>
      </c>
      <c r="E89" s="19">
        <v>161000671</v>
      </c>
      <c r="F89" s="19">
        <v>59</v>
      </c>
      <c r="G89" s="19">
        <v>3527.62</v>
      </c>
      <c r="H89" s="19">
        <v>306.88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284">
        <f t="shared" si="6"/>
        <v>0</v>
      </c>
      <c r="S89" s="46">
        <f t="shared" si="4"/>
        <v>0</v>
      </c>
      <c r="T89" s="46">
        <f t="shared" si="5"/>
        <v>0</v>
      </c>
    </row>
    <row r="90" spans="1:23" ht="15.75">
      <c r="A90" s="19">
        <v>515</v>
      </c>
      <c r="B90" s="19" t="s">
        <v>211</v>
      </c>
      <c r="C90" s="19">
        <v>88</v>
      </c>
      <c r="D90" s="19">
        <v>87</v>
      </c>
      <c r="E90" s="19">
        <v>161000672</v>
      </c>
      <c r="F90" s="19">
        <v>58</v>
      </c>
      <c r="G90" s="19">
        <v>3452.43</v>
      </c>
      <c r="H90" s="19">
        <v>316.57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284">
        <f t="shared" si="6"/>
        <v>0</v>
      </c>
      <c r="S90" s="46">
        <f t="shared" si="4"/>
        <v>0</v>
      </c>
      <c r="T90" s="46">
        <f t="shared" si="5"/>
        <v>0</v>
      </c>
    </row>
    <row r="91" spans="1:23" ht="15.75">
      <c r="A91" s="19">
        <v>516</v>
      </c>
      <c r="B91" s="19" t="s">
        <v>211</v>
      </c>
      <c r="C91" s="19">
        <v>89</v>
      </c>
      <c r="D91" s="19">
        <v>88</v>
      </c>
      <c r="E91" s="19">
        <v>161000673</v>
      </c>
      <c r="F91" s="19">
        <v>59</v>
      </c>
      <c r="G91" s="19">
        <v>3524.03</v>
      </c>
      <c r="H91" s="19">
        <v>308.87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284">
        <f t="shared" si="6"/>
        <v>0</v>
      </c>
      <c r="S91" s="46">
        <f t="shared" si="4"/>
        <v>0</v>
      </c>
      <c r="T91" s="46">
        <f t="shared" si="5"/>
        <v>0</v>
      </c>
    </row>
    <row r="92" spans="1:23" ht="15.75">
      <c r="A92" s="19">
        <v>517</v>
      </c>
      <c r="B92" s="19" t="s">
        <v>211</v>
      </c>
      <c r="C92" s="19">
        <v>90</v>
      </c>
      <c r="D92" s="19">
        <v>89</v>
      </c>
      <c r="E92" s="19">
        <v>162000020</v>
      </c>
      <c r="F92" s="19">
        <v>54</v>
      </c>
      <c r="G92" s="19">
        <v>3210.12</v>
      </c>
      <c r="H92" s="19">
        <v>293.88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284">
        <f t="shared" si="6"/>
        <v>0</v>
      </c>
      <c r="S92" s="46">
        <f t="shared" si="4"/>
        <v>0</v>
      </c>
      <c r="T92" s="46">
        <f t="shared" si="5"/>
        <v>0</v>
      </c>
    </row>
    <row r="93" spans="1:23" ht="15.75">
      <c r="A93" s="19">
        <v>518</v>
      </c>
      <c r="B93" s="19" t="s">
        <v>211</v>
      </c>
      <c r="C93" s="19">
        <v>91</v>
      </c>
      <c r="D93" s="19">
        <v>90</v>
      </c>
      <c r="E93" s="19">
        <v>161000675</v>
      </c>
      <c r="F93" s="19">
        <v>59</v>
      </c>
      <c r="G93" s="19">
        <v>3534.04</v>
      </c>
      <c r="H93" s="19">
        <v>298.05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1</v>
      </c>
      <c r="O93" s="19">
        <v>0</v>
      </c>
      <c r="P93" s="19">
        <v>0</v>
      </c>
      <c r="Q93" s="19">
        <v>14990</v>
      </c>
      <c r="R93" s="284">
        <f t="shared" si="6"/>
        <v>14990</v>
      </c>
      <c r="S93" s="46">
        <f t="shared" si="4"/>
        <v>749.5</v>
      </c>
      <c r="T93" s="46">
        <f t="shared" si="5"/>
        <v>15739.5</v>
      </c>
      <c r="U93" s="173" t="s">
        <v>212</v>
      </c>
      <c r="V93" s="173"/>
      <c r="W93" s="173"/>
    </row>
    <row r="94" spans="1:23" ht="15.75">
      <c r="A94" s="19">
        <v>519</v>
      </c>
      <c r="B94" s="19" t="s">
        <v>211</v>
      </c>
      <c r="C94" s="19">
        <v>92</v>
      </c>
      <c r="D94" s="19">
        <v>91</v>
      </c>
      <c r="E94" s="19">
        <v>161000674</v>
      </c>
      <c r="F94" s="19">
        <v>59</v>
      </c>
      <c r="G94" s="19">
        <v>3573.12</v>
      </c>
      <c r="H94" s="19">
        <v>260.88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284">
        <f t="shared" si="6"/>
        <v>0</v>
      </c>
      <c r="S94" s="46">
        <f t="shared" si="4"/>
        <v>0</v>
      </c>
      <c r="T94" s="46">
        <f t="shared" si="5"/>
        <v>0</v>
      </c>
      <c r="U94" s="297"/>
    </row>
    <row r="95" spans="1:23" ht="15.75">
      <c r="A95" s="19">
        <v>520</v>
      </c>
      <c r="B95" s="19" t="s">
        <v>213</v>
      </c>
      <c r="C95" s="19">
        <v>93</v>
      </c>
      <c r="D95" s="19">
        <v>93</v>
      </c>
      <c r="E95" s="19">
        <v>161000677</v>
      </c>
      <c r="F95" s="19">
        <v>58</v>
      </c>
      <c r="G95" s="19">
        <v>3511.47</v>
      </c>
      <c r="H95" s="19">
        <v>253.63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4</v>
      </c>
      <c r="O95" s="19">
        <v>0</v>
      </c>
      <c r="P95" s="19">
        <v>0</v>
      </c>
      <c r="Q95" s="19">
        <v>59960</v>
      </c>
      <c r="R95" s="284">
        <f t="shared" si="6"/>
        <v>59960</v>
      </c>
      <c r="S95" s="46">
        <f t="shared" si="4"/>
        <v>2998</v>
      </c>
      <c r="T95" s="46">
        <f t="shared" si="5"/>
        <v>62958</v>
      </c>
      <c r="U95" s="173" t="s">
        <v>214</v>
      </c>
      <c r="V95" s="173"/>
      <c r="W95" s="173"/>
    </row>
    <row r="96" spans="1:23" ht="15.75">
      <c r="A96" s="19">
        <v>521</v>
      </c>
      <c r="B96" s="19" t="s">
        <v>213</v>
      </c>
      <c r="C96" s="19">
        <v>94</v>
      </c>
      <c r="D96" s="19">
        <v>94</v>
      </c>
      <c r="E96" s="19">
        <v>161000676</v>
      </c>
      <c r="F96" s="19">
        <v>59</v>
      </c>
      <c r="G96" s="19">
        <v>3529.28</v>
      </c>
      <c r="H96" s="19">
        <v>298.72000000000003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284">
        <f t="shared" si="6"/>
        <v>0</v>
      </c>
      <c r="S96" s="46">
        <f t="shared" si="4"/>
        <v>0</v>
      </c>
      <c r="T96" s="46">
        <f t="shared" si="5"/>
        <v>0</v>
      </c>
    </row>
    <row r="97" spans="1:21" ht="15.75">
      <c r="A97" s="19">
        <v>522</v>
      </c>
      <c r="B97" s="19" t="s">
        <v>213</v>
      </c>
      <c r="C97" s="19">
        <v>95</v>
      </c>
      <c r="D97" s="19">
        <v>95</v>
      </c>
      <c r="E97" s="19">
        <v>161000678</v>
      </c>
      <c r="F97" s="19">
        <v>59</v>
      </c>
      <c r="G97" s="19">
        <v>3516.82</v>
      </c>
      <c r="H97" s="19">
        <v>317.18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284">
        <f t="shared" si="6"/>
        <v>0</v>
      </c>
      <c r="S97" s="46">
        <f t="shared" si="4"/>
        <v>0</v>
      </c>
      <c r="T97" s="46">
        <f t="shared" si="5"/>
        <v>0</v>
      </c>
    </row>
    <row r="98" spans="1:21" ht="15.75">
      <c r="A98" s="19">
        <v>523</v>
      </c>
      <c r="B98" s="19" t="s">
        <v>213</v>
      </c>
      <c r="C98" s="19">
        <v>96</v>
      </c>
      <c r="D98" s="19">
        <v>96</v>
      </c>
      <c r="E98" s="19">
        <v>161000679</v>
      </c>
      <c r="F98" s="19">
        <v>60</v>
      </c>
      <c r="G98" s="19">
        <v>3621.22</v>
      </c>
      <c r="H98" s="19">
        <v>214.34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284">
        <f t="shared" si="6"/>
        <v>0</v>
      </c>
      <c r="S98" s="46">
        <f t="shared" si="4"/>
        <v>0</v>
      </c>
      <c r="T98" s="46">
        <f t="shared" si="5"/>
        <v>0</v>
      </c>
    </row>
    <row r="99" spans="1:21" ht="15.75">
      <c r="A99" s="19">
        <v>524</v>
      </c>
      <c r="B99" s="19" t="s">
        <v>213</v>
      </c>
      <c r="C99" s="19">
        <v>97</v>
      </c>
      <c r="D99" s="19">
        <v>92</v>
      </c>
      <c r="E99" s="19">
        <v>162000021</v>
      </c>
      <c r="F99" s="19">
        <v>58</v>
      </c>
      <c r="G99" s="19">
        <v>3520.42</v>
      </c>
      <c r="H99" s="19">
        <v>249.58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284">
        <f t="shared" si="6"/>
        <v>0</v>
      </c>
      <c r="S99" s="46">
        <f t="shared" si="4"/>
        <v>0</v>
      </c>
      <c r="T99" s="46">
        <f t="shared" si="5"/>
        <v>0</v>
      </c>
    </row>
    <row r="100" spans="1:21" s="296" customFormat="1" ht="15.75">
      <c r="A100" s="232"/>
      <c r="B100" s="232"/>
      <c r="C100" s="232"/>
      <c r="D100" s="232"/>
      <c r="E100" s="97" t="s">
        <v>26</v>
      </c>
      <c r="F100" s="97">
        <f t="shared" ref="F100:T100" si="7">SUM(F3:F99)</f>
        <v>5620</v>
      </c>
      <c r="G100" s="60">
        <f t="shared" si="7"/>
        <v>337319.2</v>
      </c>
      <c r="H100" s="60">
        <f t="shared" si="7"/>
        <v>28058.28</v>
      </c>
      <c r="I100" s="60">
        <f t="shared" si="7"/>
        <v>0</v>
      </c>
      <c r="J100" s="60">
        <f t="shared" si="7"/>
        <v>2</v>
      </c>
      <c r="K100" s="60">
        <f t="shared" si="7"/>
        <v>0</v>
      </c>
      <c r="L100" s="60">
        <f t="shared" si="7"/>
        <v>2</v>
      </c>
      <c r="M100" s="60">
        <f t="shared" si="7"/>
        <v>16300</v>
      </c>
      <c r="N100" s="60">
        <f t="shared" si="7"/>
        <v>5</v>
      </c>
      <c r="O100" s="60">
        <f t="shared" si="7"/>
        <v>0</v>
      </c>
      <c r="P100" s="60">
        <f t="shared" si="7"/>
        <v>0</v>
      </c>
      <c r="Q100" s="60">
        <f t="shared" si="7"/>
        <v>74950</v>
      </c>
      <c r="R100" s="197">
        <f t="shared" si="7"/>
        <v>91250</v>
      </c>
      <c r="S100" s="60">
        <f t="shared" si="7"/>
        <v>4562.5</v>
      </c>
      <c r="T100" s="60">
        <f t="shared" si="7"/>
        <v>95812.5</v>
      </c>
    </row>
    <row r="101" spans="1:21">
      <c r="A101" s="21"/>
      <c r="B101" s="21"/>
      <c r="C101" s="21"/>
      <c r="D101" s="21"/>
      <c r="F101" s="163">
        <f>G100/C99</f>
        <v>3477.5175257731898</v>
      </c>
      <c r="U101" s="141">
        <v>62958</v>
      </c>
    </row>
    <row r="102" spans="1:21">
      <c r="U102" s="141">
        <v>15739.5</v>
      </c>
    </row>
    <row r="103" spans="1:21">
      <c r="T103" s="163">
        <f>T100-U103</f>
        <v>17115</v>
      </c>
      <c r="U103" s="141">
        <f>SUM(U101:U102)</f>
        <v>78697.5</v>
      </c>
    </row>
  </sheetData>
  <mergeCells count="1">
    <mergeCell ref="A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73"/>
  <sheetViews>
    <sheetView topLeftCell="C151" workbookViewId="0">
      <selection activeCell="T174" sqref="T174"/>
    </sheetView>
  </sheetViews>
  <sheetFormatPr defaultColWidth="9.140625" defaultRowHeight="15"/>
  <cols>
    <col min="1" max="1" width="6.140625" style="163" customWidth="1"/>
    <col min="2" max="2" width="9.140625" style="163" customWidth="1"/>
    <col min="3" max="3" width="9.42578125" style="163" customWidth="1"/>
    <col min="4" max="4" width="7.7109375" style="163" customWidth="1"/>
    <col min="5" max="5" width="10" style="163" customWidth="1"/>
    <col min="6" max="6" width="8.42578125" style="163" customWidth="1"/>
    <col min="7" max="7" width="11.28515625" style="163" customWidth="1"/>
    <col min="8" max="8" width="10.140625" style="163" customWidth="1"/>
    <col min="9" max="9" width="6.7109375" style="163" customWidth="1"/>
    <col min="10" max="10" width="5.42578125" style="163" customWidth="1"/>
    <col min="11" max="11" width="8.28515625" style="163" customWidth="1"/>
    <col min="12" max="12" width="10.140625" style="163" customWidth="1"/>
    <col min="13" max="13" width="9" style="163" customWidth="1"/>
    <col min="14" max="14" width="5.140625" style="163" customWidth="1"/>
    <col min="15" max="15" width="8.5703125" style="141" hidden="1" customWidth="1"/>
    <col min="16" max="16" width="13" style="141" hidden="1" customWidth="1"/>
    <col min="17" max="17" width="8.85546875" style="163" customWidth="1"/>
    <col min="18" max="18" width="9" style="163" customWidth="1"/>
    <col min="19" max="19" width="7.85546875" style="163" customWidth="1"/>
    <col min="20" max="21" width="13.28515625" style="163" customWidth="1"/>
    <col min="22" max="22" width="9.140625" style="162"/>
    <col min="23" max="23" width="12.5703125" style="141" customWidth="1"/>
    <col min="24" max="16384" width="9.140625" style="141"/>
  </cols>
  <sheetData>
    <row r="1" spans="1:22" ht="18.75">
      <c r="A1" s="2801" t="s">
        <v>215</v>
      </c>
      <c r="B1" s="2801"/>
      <c r="C1" s="2801"/>
      <c r="D1" s="2801"/>
      <c r="E1" s="2801"/>
      <c r="F1" s="2801"/>
      <c r="G1" s="2801"/>
      <c r="H1" s="2801"/>
      <c r="I1" s="2801"/>
      <c r="J1" s="2801"/>
      <c r="K1" s="2801"/>
      <c r="L1" s="2801"/>
      <c r="M1" s="2801"/>
      <c r="N1" s="2801"/>
      <c r="O1" s="2801"/>
      <c r="P1" s="2801"/>
      <c r="Q1" s="2801"/>
      <c r="R1" s="2801"/>
      <c r="S1" s="2801"/>
      <c r="T1" s="2801"/>
      <c r="U1" s="291"/>
    </row>
    <row r="2" spans="1:22" s="288" customFormat="1" ht="75">
      <c r="A2" s="284" t="s">
        <v>1</v>
      </c>
      <c r="B2" s="284" t="s">
        <v>2</v>
      </c>
      <c r="C2" s="284" t="s">
        <v>28</v>
      </c>
      <c r="D2" s="289" t="s">
        <v>4</v>
      </c>
      <c r="E2" s="284" t="s">
        <v>5</v>
      </c>
      <c r="F2" s="284" t="s">
        <v>6</v>
      </c>
      <c r="G2" s="284" t="s">
        <v>7</v>
      </c>
      <c r="H2" s="284" t="s">
        <v>8</v>
      </c>
      <c r="I2" s="284" t="s">
        <v>9</v>
      </c>
      <c r="J2" s="284" t="s">
        <v>10</v>
      </c>
      <c r="K2" s="284" t="s">
        <v>11</v>
      </c>
      <c r="L2" s="284" t="s">
        <v>12</v>
      </c>
      <c r="M2" s="284" t="s">
        <v>13</v>
      </c>
      <c r="N2" s="284" t="s">
        <v>14</v>
      </c>
      <c r="O2" s="290" t="s">
        <v>15</v>
      </c>
      <c r="P2" s="290" t="s">
        <v>16</v>
      </c>
      <c r="Q2" s="284" t="s">
        <v>17</v>
      </c>
      <c r="R2" s="284" t="s">
        <v>18</v>
      </c>
      <c r="S2" s="284" t="s">
        <v>19</v>
      </c>
      <c r="T2" s="284" t="s">
        <v>20</v>
      </c>
      <c r="U2" s="292" t="s">
        <v>216</v>
      </c>
      <c r="V2" s="293"/>
    </row>
    <row r="3" spans="1:22">
      <c r="A3" s="19">
        <v>525</v>
      </c>
      <c r="B3" s="19" t="s">
        <v>217</v>
      </c>
      <c r="C3" s="19">
        <v>1</v>
      </c>
      <c r="D3" s="19">
        <v>97</v>
      </c>
      <c r="E3" s="19">
        <v>161000680</v>
      </c>
      <c r="F3" s="19">
        <v>58</v>
      </c>
      <c r="G3" s="19">
        <v>3526.43</v>
      </c>
      <c r="H3" s="19">
        <v>242.57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284">
        <f t="shared" ref="R3:R48" si="0">K3+M3+Q3</f>
        <v>0</v>
      </c>
      <c r="S3" s="19">
        <f>R3*5%</f>
        <v>0</v>
      </c>
      <c r="T3" s="19">
        <f>R3+S3</f>
        <v>0</v>
      </c>
      <c r="U3" s="21"/>
    </row>
    <row r="4" spans="1:22">
      <c r="A4" s="19">
        <v>526</v>
      </c>
      <c r="B4" s="19" t="s">
        <v>217</v>
      </c>
      <c r="C4" s="19">
        <v>2</v>
      </c>
      <c r="D4" s="19">
        <v>98</v>
      </c>
      <c r="E4" s="19">
        <v>161000681</v>
      </c>
      <c r="F4" s="19">
        <v>59</v>
      </c>
      <c r="G4" s="19">
        <v>3589.64</v>
      </c>
      <c r="H4" s="19">
        <v>242.36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284">
        <f t="shared" si="0"/>
        <v>0</v>
      </c>
      <c r="S4" s="19">
        <f t="shared" ref="S4:S67" si="1">R4*5%</f>
        <v>0</v>
      </c>
      <c r="T4" s="19">
        <f t="shared" ref="T4:T67" si="2">R4+S4</f>
        <v>0</v>
      </c>
      <c r="U4" s="21"/>
    </row>
    <row r="5" spans="1:22">
      <c r="A5" s="19">
        <v>527</v>
      </c>
      <c r="B5" s="19" t="s">
        <v>217</v>
      </c>
      <c r="C5" s="19">
        <v>3</v>
      </c>
      <c r="D5" s="19">
        <v>99</v>
      </c>
      <c r="E5" s="19">
        <v>162000022</v>
      </c>
      <c r="F5" s="19">
        <v>59</v>
      </c>
      <c r="G5" s="19">
        <v>3592.42</v>
      </c>
      <c r="H5" s="19">
        <v>241.58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284">
        <f t="shared" si="0"/>
        <v>0</v>
      </c>
      <c r="S5" s="19">
        <f t="shared" si="1"/>
        <v>0</v>
      </c>
      <c r="T5" s="19">
        <f t="shared" si="2"/>
        <v>0</v>
      </c>
      <c r="U5" s="21"/>
    </row>
    <row r="6" spans="1:22">
      <c r="A6" s="19">
        <v>528</v>
      </c>
      <c r="B6" s="19" t="s">
        <v>217</v>
      </c>
      <c r="C6" s="19">
        <v>4</v>
      </c>
      <c r="D6" s="19">
        <v>100</v>
      </c>
      <c r="E6" s="19">
        <v>161000682</v>
      </c>
      <c r="F6" s="19">
        <v>59</v>
      </c>
      <c r="G6" s="19">
        <v>3570.84</v>
      </c>
      <c r="H6" s="19">
        <v>261.16000000000003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0</v>
      </c>
      <c r="R6" s="284">
        <f t="shared" si="0"/>
        <v>0</v>
      </c>
      <c r="S6" s="19">
        <f t="shared" si="1"/>
        <v>0</v>
      </c>
      <c r="T6" s="19">
        <f t="shared" si="2"/>
        <v>0</v>
      </c>
      <c r="U6" s="21"/>
    </row>
    <row r="7" spans="1:22">
      <c r="A7" s="19">
        <v>529</v>
      </c>
      <c r="B7" s="19" t="s">
        <v>217</v>
      </c>
      <c r="C7" s="19">
        <v>5</v>
      </c>
      <c r="D7" s="19">
        <v>101</v>
      </c>
      <c r="E7" s="19">
        <v>161000683</v>
      </c>
      <c r="F7" s="19">
        <v>58</v>
      </c>
      <c r="G7" s="19">
        <v>3429.04</v>
      </c>
      <c r="H7" s="19">
        <v>338.96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0</v>
      </c>
      <c r="R7" s="284">
        <f t="shared" si="0"/>
        <v>0</v>
      </c>
      <c r="S7" s="19">
        <f t="shared" si="1"/>
        <v>0</v>
      </c>
      <c r="T7" s="19">
        <f t="shared" si="2"/>
        <v>0</v>
      </c>
      <c r="U7" s="21"/>
    </row>
    <row r="8" spans="1:22">
      <c r="A8" s="19">
        <v>530</v>
      </c>
      <c r="B8" s="19" t="s">
        <v>218</v>
      </c>
      <c r="C8" s="19">
        <v>6</v>
      </c>
      <c r="D8" s="19">
        <v>102</v>
      </c>
      <c r="E8" s="19">
        <v>161000684</v>
      </c>
      <c r="F8" s="19">
        <v>57</v>
      </c>
      <c r="G8" s="19">
        <v>3393.48</v>
      </c>
      <c r="H8" s="19">
        <v>306.52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0</v>
      </c>
      <c r="R8" s="284">
        <f t="shared" si="0"/>
        <v>0</v>
      </c>
      <c r="S8" s="19">
        <f t="shared" si="1"/>
        <v>0</v>
      </c>
      <c r="T8" s="19">
        <f t="shared" si="2"/>
        <v>0</v>
      </c>
      <c r="U8" s="21"/>
    </row>
    <row r="9" spans="1:22">
      <c r="A9" s="19">
        <v>531</v>
      </c>
      <c r="B9" s="19" t="s">
        <v>218</v>
      </c>
      <c r="C9" s="19">
        <v>7</v>
      </c>
      <c r="D9" s="19">
        <v>103</v>
      </c>
      <c r="E9" s="19">
        <v>161000685</v>
      </c>
      <c r="F9" s="19">
        <v>58</v>
      </c>
      <c r="G9" s="19">
        <v>3492.62</v>
      </c>
      <c r="H9" s="19">
        <v>277.38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284">
        <f t="shared" si="0"/>
        <v>0</v>
      </c>
      <c r="S9" s="19">
        <f t="shared" si="1"/>
        <v>0</v>
      </c>
      <c r="T9" s="19">
        <f t="shared" si="2"/>
        <v>0</v>
      </c>
      <c r="U9" s="21"/>
    </row>
    <row r="10" spans="1:22">
      <c r="A10" s="19">
        <v>532</v>
      </c>
      <c r="B10" s="19" t="s">
        <v>218</v>
      </c>
      <c r="C10" s="19">
        <v>8</v>
      </c>
      <c r="D10" s="19">
        <v>104</v>
      </c>
      <c r="E10" s="19">
        <v>162000023</v>
      </c>
      <c r="F10" s="19">
        <v>57</v>
      </c>
      <c r="G10" s="19">
        <v>3400.63</v>
      </c>
      <c r="H10" s="19">
        <v>304.37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284">
        <f t="shared" si="0"/>
        <v>0</v>
      </c>
      <c r="S10" s="19">
        <f t="shared" si="1"/>
        <v>0</v>
      </c>
      <c r="T10" s="19">
        <f t="shared" si="2"/>
        <v>0</v>
      </c>
      <c r="U10" s="21"/>
    </row>
    <row r="11" spans="1:22">
      <c r="A11" s="19">
        <v>533</v>
      </c>
      <c r="B11" s="19" t="s">
        <v>218</v>
      </c>
      <c r="C11" s="19">
        <v>9</v>
      </c>
      <c r="D11" s="19">
        <v>105</v>
      </c>
      <c r="E11" s="19">
        <v>161000686</v>
      </c>
      <c r="F11" s="19">
        <v>59</v>
      </c>
      <c r="G11" s="19">
        <v>3500.04</v>
      </c>
      <c r="H11" s="19">
        <v>331.96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284">
        <f t="shared" si="0"/>
        <v>0</v>
      </c>
      <c r="S11" s="19">
        <f t="shared" si="1"/>
        <v>0</v>
      </c>
      <c r="T11" s="19">
        <f t="shared" si="2"/>
        <v>0</v>
      </c>
      <c r="U11" s="21"/>
    </row>
    <row r="12" spans="1:22">
      <c r="A12" s="19">
        <v>534</v>
      </c>
      <c r="B12" s="19" t="s">
        <v>218</v>
      </c>
      <c r="C12" s="19">
        <v>10</v>
      </c>
      <c r="D12" s="19">
        <v>106</v>
      </c>
      <c r="E12" s="19">
        <v>161000687</v>
      </c>
      <c r="F12" s="19">
        <v>59</v>
      </c>
      <c r="G12" s="19">
        <v>3562.22</v>
      </c>
      <c r="H12" s="19">
        <v>271.77999999999997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284">
        <f t="shared" si="0"/>
        <v>0</v>
      </c>
      <c r="S12" s="19">
        <f t="shared" si="1"/>
        <v>0</v>
      </c>
      <c r="T12" s="19">
        <f t="shared" si="2"/>
        <v>0</v>
      </c>
      <c r="U12" s="21"/>
    </row>
    <row r="13" spans="1:22">
      <c r="A13" s="19">
        <v>535</v>
      </c>
      <c r="B13" s="19" t="s">
        <v>218</v>
      </c>
      <c r="C13" s="19">
        <v>11</v>
      </c>
      <c r="D13" s="19">
        <v>107</v>
      </c>
      <c r="E13" s="19">
        <v>161000688</v>
      </c>
      <c r="F13" s="19">
        <v>59</v>
      </c>
      <c r="G13" s="19">
        <v>3492.22</v>
      </c>
      <c r="H13" s="19">
        <v>341.78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284">
        <f t="shared" si="0"/>
        <v>0</v>
      </c>
      <c r="S13" s="19">
        <f t="shared" si="1"/>
        <v>0</v>
      </c>
      <c r="T13" s="19">
        <f t="shared" si="2"/>
        <v>0</v>
      </c>
      <c r="U13" s="21"/>
    </row>
    <row r="14" spans="1:22">
      <c r="A14" s="19">
        <v>536</v>
      </c>
      <c r="B14" s="19" t="s">
        <v>219</v>
      </c>
      <c r="C14" s="19">
        <v>12</v>
      </c>
      <c r="D14" s="19">
        <v>108</v>
      </c>
      <c r="E14" s="19">
        <v>161000689</v>
      </c>
      <c r="F14" s="19">
        <v>58</v>
      </c>
      <c r="G14" s="19">
        <v>3477.03</v>
      </c>
      <c r="H14" s="19">
        <v>291.97000000000003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284">
        <f t="shared" si="0"/>
        <v>0</v>
      </c>
      <c r="S14" s="19">
        <f t="shared" si="1"/>
        <v>0</v>
      </c>
      <c r="T14" s="19">
        <f t="shared" si="2"/>
        <v>0</v>
      </c>
      <c r="U14" s="21"/>
    </row>
    <row r="15" spans="1:22">
      <c r="A15" s="19">
        <v>537</v>
      </c>
      <c r="B15" s="19" t="s">
        <v>219</v>
      </c>
      <c r="C15" s="19">
        <v>13</v>
      </c>
      <c r="D15" s="19">
        <v>109</v>
      </c>
      <c r="E15" s="19">
        <v>162000024</v>
      </c>
      <c r="F15" s="19">
        <v>59</v>
      </c>
      <c r="G15" s="19">
        <v>3536.44</v>
      </c>
      <c r="H15" s="19">
        <v>295.56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284">
        <f t="shared" si="0"/>
        <v>0</v>
      </c>
      <c r="S15" s="19">
        <f t="shared" si="1"/>
        <v>0</v>
      </c>
      <c r="T15" s="19">
        <f t="shared" si="2"/>
        <v>0</v>
      </c>
      <c r="U15" s="21"/>
    </row>
    <row r="16" spans="1:22">
      <c r="A16" s="19">
        <v>538</v>
      </c>
      <c r="B16" s="19" t="s">
        <v>219</v>
      </c>
      <c r="C16" s="19">
        <v>14</v>
      </c>
      <c r="D16" s="19">
        <v>110</v>
      </c>
      <c r="E16" s="19">
        <v>161000690</v>
      </c>
      <c r="F16" s="19">
        <v>58</v>
      </c>
      <c r="G16" s="19">
        <v>3467.07</v>
      </c>
      <c r="H16" s="19">
        <v>297.93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284">
        <f t="shared" si="0"/>
        <v>0</v>
      </c>
      <c r="S16" s="19">
        <f t="shared" si="1"/>
        <v>0</v>
      </c>
      <c r="T16" s="19">
        <f t="shared" si="2"/>
        <v>0</v>
      </c>
      <c r="U16" s="21"/>
    </row>
    <row r="17" spans="1:21">
      <c r="A17" s="19">
        <v>539</v>
      </c>
      <c r="B17" s="19" t="s">
        <v>219</v>
      </c>
      <c r="C17" s="19">
        <v>15</v>
      </c>
      <c r="D17" s="19">
        <v>111</v>
      </c>
      <c r="E17" s="19">
        <v>161000691</v>
      </c>
      <c r="F17" s="19">
        <v>57</v>
      </c>
      <c r="G17" s="19">
        <v>3453.03</v>
      </c>
      <c r="H17" s="19">
        <v>251.97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284">
        <f t="shared" si="0"/>
        <v>0</v>
      </c>
      <c r="S17" s="19">
        <f t="shared" si="1"/>
        <v>0</v>
      </c>
      <c r="T17" s="19">
        <f t="shared" si="2"/>
        <v>0</v>
      </c>
      <c r="U17" s="21"/>
    </row>
    <row r="18" spans="1:21">
      <c r="A18" s="19">
        <v>540</v>
      </c>
      <c r="B18" s="19" t="s">
        <v>219</v>
      </c>
      <c r="C18" s="19">
        <v>16</v>
      </c>
      <c r="D18" s="19">
        <v>113</v>
      </c>
      <c r="E18" s="19">
        <v>162000025</v>
      </c>
      <c r="F18" s="19">
        <v>58</v>
      </c>
      <c r="G18" s="19">
        <v>3537.02</v>
      </c>
      <c r="H18" s="19">
        <v>232.98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284">
        <f t="shared" si="0"/>
        <v>0</v>
      </c>
      <c r="S18" s="19">
        <f t="shared" si="1"/>
        <v>0</v>
      </c>
      <c r="T18" s="19">
        <f t="shared" si="2"/>
        <v>0</v>
      </c>
      <c r="U18" s="21"/>
    </row>
    <row r="19" spans="1:21">
      <c r="A19" s="19">
        <v>541</v>
      </c>
      <c r="B19" s="19" t="s">
        <v>219</v>
      </c>
      <c r="C19" s="19">
        <v>17</v>
      </c>
      <c r="D19" s="19">
        <v>114</v>
      </c>
      <c r="E19" s="19">
        <v>161000692</v>
      </c>
      <c r="F19" s="19">
        <v>58</v>
      </c>
      <c r="G19" s="19">
        <v>3498.63</v>
      </c>
      <c r="H19" s="19">
        <v>262.95999999999998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284">
        <f t="shared" si="0"/>
        <v>0</v>
      </c>
      <c r="S19" s="19">
        <f t="shared" si="1"/>
        <v>0</v>
      </c>
      <c r="T19" s="19">
        <f t="shared" si="2"/>
        <v>0</v>
      </c>
      <c r="U19" s="21"/>
    </row>
    <row r="20" spans="1:21">
      <c r="A20" s="19">
        <v>542</v>
      </c>
      <c r="B20" s="19" t="s">
        <v>219</v>
      </c>
      <c r="C20" s="19">
        <v>18</v>
      </c>
      <c r="D20" s="19">
        <v>112</v>
      </c>
      <c r="E20" s="19">
        <v>161000693</v>
      </c>
      <c r="F20" s="19">
        <v>59</v>
      </c>
      <c r="G20" s="19">
        <v>3563.84</v>
      </c>
      <c r="H20" s="19">
        <v>268.16000000000003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284">
        <f t="shared" si="0"/>
        <v>0</v>
      </c>
      <c r="S20" s="19">
        <f t="shared" si="1"/>
        <v>0</v>
      </c>
      <c r="T20" s="19">
        <f t="shared" si="2"/>
        <v>0</v>
      </c>
      <c r="U20" s="21"/>
    </row>
    <row r="21" spans="1:21">
      <c r="A21" s="19">
        <v>543</v>
      </c>
      <c r="B21" s="19" t="s">
        <v>220</v>
      </c>
      <c r="C21" s="19">
        <v>19</v>
      </c>
      <c r="D21" s="19">
        <v>115</v>
      </c>
      <c r="E21" s="19">
        <v>161000694</v>
      </c>
      <c r="F21" s="19">
        <v>59</v>
      </c>
      <c r="G21" s="19">
        <v>3538.83</v>
      </c>
      <c r="H21" s="19">
        <v>294.17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284">
        <f t="shared" si="0"/>
        <v>0</v>
      </c>
      <c r="S21" s="19">
        <f t="shared" si="1"/>
        <v>0</v>
      </c>
      <c r="T21" s="19">
        <f t="shared" si="2"/>
        <v>0</v>
      </c>
      <c r="U21" s="21"/>
    </row>
    <row r="22" spans="1:21">
      <c r="A22" s="19">
        <v>544</v>
      </c>
      <c r="B22" s="19" t="s">
        <v>220</v>
      </c>
      <c r="C22" s="19">
        <v>20</v>
      </c>
      <c r="D22" s="19">
        <v>116</v>
      </c>
      <c r="E22" s="19">
        <v>161000695</v>
      </c>
      <c r="F22" s="19">
        <v>56</v>
      </c>
      <c r="G22" s="19">
        <v>3344.91</v>
      </c>
      <c r="H22" s="19">
        <v>288.08999999999997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284">
        <f t="shared" si="0"/>
        <v>0</v>
      </c>
      <c r="S22" s="19">
        <f t="shared" si="1"/>
        <v>0</v>
      </c>
      <c r="T22" s="19">
        <f t="shared" si="2"/>
        <v>0</v>
      </c>
      <c r="U22" s="21"/>
    </row>
    <row r="23" spans="1:21">
      <c r="A23" s="19">
        <v>545</v>
      </c>
      <c r="B23" s="19" t="s">
        <v>220</v>
      </c>
      <c r="C23" s="19">
        <v>21</v>
      </c>
      <c r="D23" s="19">
        <v>117</v>
      </c>
      <c r="E23" s="19">
        <v>162000026</v>
      </c>
      <c r="F23" s="19">
        <v>59</v>
      </c>
      <c r="G23" s="19">
        <v>3544.01</v>
      </c>
      <c r="H23" s="19">
        <v>290.99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284">
        <f t="shared" si="0"/>
        <v>0</v>
      </c>
      <c r="S23" s="19">
        <f t="shared" si="1"/>
        <v>0</v>
      </c>
      <c r="T23" s="19">
        <f t="shared" si="2"/>
        <v>0</v>
      </c>
      <c r="U23" s="21"/>
    </row>
    <row r="24" spans="1:21">
      <c r="A24" s="19">
        <v>546</v>
      </c>
      <c r="B24" s="19" t="s">
        <v>220</v>
      </c>
      <c r="C24" s="19">
        <v>22</v>
      </c>
      <c r="D24" s="19">
        <v>118</v>
      </c>
      <c r="E24" s="19">
        <v>161000696</v>
      </c>
      <c r="F24" s="19">
        <v>58</v>
      </c>
      <c r="G24" s="19">
        <v>3473.82</v>
      </c>
      <c r="H24" s="19">
        <v>296.18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284">
        <f t="shared" si="0"/>
        <v>0</v>
      </c>
      <c r="S24" s="19">
        <f t="shared" si="1"/>
        <v>0</v>
      </c>
      <c r="T24" s="19">
        <f t="shared" si="2"/>
        <v>0</v>
      </c>
      <c r="U24" s="21"/>
    </row>
    <row r="25" spans="1:21">
      <c r="A25" s="19">
        <v>547</v>
      </c>
      <c r="B25" s="19" t="s">
        <v>220</v>
      </c>
      <c r="C25" s="19">
        <v>23</v>
      </c>
      <c r="D25" s="19">
        <v>119</v>
      </c>
      <c r="E25" s="19">
        <v>161000697</v>
      </c>
      <c r="F25" s="19">
        <v>52</v>
      </c>
      <c r="G25" s="19">
        <v>3107.48</v>
      </c>
      <c r="H25" s="19">
        <v>272.52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284">
        <f t="shared" si="0"/>
        <v>0</v>
      </c>
      <c r="S25" s="19">
        <f t="shared" si="1"/>
        <v>0</v>
      </c>
      <c r="T25" s="19">
        <f t="shared" si="2"/>
        <v>0</v>
      </c>
      <c r="U25" s="21"/>
    </row>
    <row r="26" spans="1:21">
      <c r="A26" s="19">
        <v>548</v>
      </c>
      <c r="B26" s="19" t="s">
        <v>220</v>
      </c>
      <c r="C26" s="19">
        <v>24</v>
      </c>
      <c r="D26" s="19">
        <v>120</v>
      </c>
      <c r="E26" s="19">
        <v>161000698</v>
      </c>
      <c r="F26" s="19">
        <v>58</v>
      </c>
      <c r="G26" s="19">
        <v>3548.22</v>
      </c>
      <c r="H26" s="19">
        <v>221.78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284">
        <f t="shared" si="0"/>
        <v>0</v>
      </c>
      <c r="S26" s="19">
        <f t="shared" si="1"/>
        <v>0</v>
      </c>
      <c r="T26" s="19">
        <f t="shared" si="2"/>
        <v>0</v>
      </c>
      <c r="U26" s="21"/>
    </row>
    <row r="27" spans="1:21">
      <c r="A27" s="19">
        <v>549</v>
      </c>
      <c r="B27" s="19" t="s">
        <v>221</v>
      </c>
      <c r="C27" s="19">
        <v>25</v>
      </c>
      <c r="D27" s="19">
        <v>121</v>
      </c>
      <c r="E27" s="19">
        <v>162000027</v>
      </c>
      <c r="F27" s="19">
        <v>59</v>
      </c>
      <c r="G27" s="19">
        <v>3546.23</v>
      </c>
      <c r="H27" s="19">
        <v>286.77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284">
        <f t="shared" si="0"/>
        <v>0</v>
      </c>
      <c r="S27" s="19">
        <f t="shared" si="1"/>
        <v>0</v>
      </c>
      <c r="T27" s="19">
        <f t="shared" si="2"/>
        <v>0</v>
      </c>
      <c r="U27" s="21"/>
    </row>
    <row r="28" spans="1:21">
      <c r="A28" s="19">
        <v>550</v>
      </c>
      <c r="B28" s="19" t="s">
        <v>221</v>
      </c>
      <c r="C28" s="19">
        <v>26</v>
      </c>
      <c r="D28" s="19">
        <v>123</v>
      </c>
      <c r="E28" s="19">
        <v>161000700</v>
      </c>
      <c r="F28" s="19">
        <v>58</v>
      </c>
      <c r="G28" s="19">
        <v>3467.62</v>
      </c>
      <c r="H28" s="19">
        <v>302.38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284">
        <f t="shared" si="0"/>
        <v>0</v>
      </c>
      <c r="S28" s="19">
        <f t="shared" si="1"/>
        <v>0</v>
      </c>
      <c r="T28" s="19">
        <f t="shared" si="2"/>
        <v>0</v>
      </c>
      <c r="U28" s="21"/>
    </row>
    <row r="29" spans="1:21">
      <c r="A29" s="19">
        <v>551</v>
      </c>
      <c r="B29" s="19" t="s">
        <v>221</v>
      </c>
      <c r="C29" s="19">
        <v>27</v>
      </c>
      <c r="D29" s="19">
        <v>122</v>
      </c>
      <c r="E29" s="19">
        <v>161000699</v>
      </c>
      <c r="F29" s="19">
        <v>56</v>
      </c>
      <c r="G29" s="19">
        <v>3410.24</v>
      </c>
      <c r="H29" s="19">
        <v>229.76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284">
        <f t="shared" si="0"/>
        <v>0</v>
      </c>
      <c r="S29" s="19">
        <f t="shared" si="1"/>
        <v>0</v>
      </c>
      <c r="T29" s="19">
        <f t="shared" si="2"/>
        <v>0</v>
      </c>
      <c r="U29" s="21"/>
    </row>
    <row r="30" spans="1:21">
      <c r="A30" s="19">
        <v>552</v>
      </c>
      <c r="B30" s="19" t="s">
        <v>221</v>
      </c>
      <c r="C30" s="19">
        <v>28</v>
      </c>
      <c r="D30" s="19">
        <v>124</v>
      </c>
      <c r="E30" s="19">
        <v>162000028</v>
      </c>
      <c r="F30" s="19">
        <v>55</v>
      </c>
      <c r="G30" s="19">
        <v>3312.92</v>
      </c>
      <c r="H30" s="19">
        <v>255.08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284">
        <f t="shared" si="0"/>
        <v>0</v>
      </c>
      <c r="S30" s="19">
        <f t="shared" si="1"/>
        <v>0</v>
      </c>
      <c r="T30" s="19">
        <f t="shared" si="2"/>
        <v>0</v>
      </c>
      <c r="U30" s="21"/>
    </row>
    <row r="31" spans="1:21">
      <c r="A31" s="19">
        <v>553</v>
      </c>
      <c r="B31" s="19" t="s">
        <v>221</v>
      </c>
      <c r="C31" s="19">
        <v>29</v>
      </c>
      <c r="D31" s="19">
        <v>125</v>
      </c>
      <c r="E31" s="19">
        <v>161000701</v>
      </c>
      <c r="F31" s="19">
        <v>58</v>
      </c>
      <c r="G31" s="19">
        <v>3496.03</v>
      </c>
      <c r="H31" s="19">
        <v>272.97000000000003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284">
        <f t="shared" si="0"/>
        <v>0</v>
      </c>
      <c r="S31" s="19">
        <f t="shared" si="1"/>
        <v>0</v>
      </c>
      <c r="T31" s="19">
        <f t="shared" si="2"/>
        <v>0</v>
      </c>
      <c r="U31" s="21"/>
    </row>
    <row r="32" spans="1:21">
      <c r="A32" s="19">
        <v>554</v>
      </c>
      <c r="B32" s="19" t="s">
        <v>221</v>
      </c>
      <c r="C32" s="19">
        <v>30</v>
      </c>
      <c r="D32" s="19">
        <v>127</v>
      </c>
      <c r="E32" s="19">
        <v>161000702</v>
      </c>
      <c r="F32" s="19">
        <v>59</v>
      </c>
      <c r="G32" s="19">
        <v>3598.22</v>
      </c>
      <c r="H32" s="19">
        <v>236.77</v>
      </c>
      <c r="I32" s="146">
        <v>0.99</v>
      </c>
      <c r="J32" s="19">
        <v>1</v>
      </c>
      <c r="K32" s="19">
        <v>0</v>
      </c>
      <c r="L32" s="19">
        <v>1</v>
      </c>
      <c r="M32" s="19">
        <v>8850</v>
      </c>
      <c r="N32" s="19">
        <v>0</v>
      </c>
      <c r="O32" s="19">
        <v>0</v>
      </c>
      <c r="P32" s="19">
        <v>0</v>
      </c>
      <c r="Q32" s="19">
        <v>0</v>
      </c>
      <c r="R32" s="284">
        <f t="shared" si="0"/>
        <v>8850</v>
      </c>
      <c r="S32" s="19">
        <f t="shared" si="1"/>
        <v>442.5</v>
      </c>
      <c r="T32" s="19">
        <f t="shared" si="2"/>
        <v>9292.5</v>
      </c>
      <c r="U32" s="21"/>
    </row>
    <row r="33" spans="1:22">
      <c r="A33" s="19">
        <v>555</v>
      </c>
      <c r="B33" s="19" t="s">
        <v>221</v>
      </c>
      <c r="C33" s="19">
        <v>31</v>
      </c>
      <c r="D33" s="19">
        <v>126</v>
      </c>
      <c r="E33" s="19">
        <v>161000703</v>
      </c>
      <c r="F33" s="19">
        <v>59</v>
      </c>
      <c r="G33" s="19">
        <v>3550.42</v>
      </c>
      <c r="H33" s="19">
        <v>274.77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284">
        <f t="shared" si="0"/>
        <v>0</v>
      </c>
      <c r="S33" s="19">
        <f t="shared" si="1"/>
        <v>0</v>
      </c>
      <c r="T33" s="19">
        <f t="shared" si="2"/>
        <v>0</v>
      </c>
      <c r="U33" s="21"/>
    </row>
    <row r="34" spans="1:22">
      <c r="A34" s="19">
        <v>556</v>
      </c>
      <c r="B34" s="19" t="s">
        <v>222</v>
      </c>
      <c r="C34" s="19">
        <v>32</v>
      </c>
      <c r="D34" s="19">
        <v>131</v>
      </c>
      <c r="E34" s="19">
        <v>161000704</v>
      </c>
      <c r="F34" s="19">
        <v>58</v>
      </c>
      <c r="G34" s="19">
        <v>3484.03</v>
      </c>
      <c r="H34" s="19">
        <v>284.97000000000003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284">
        <f t="shared" si="0"/>
        <v>0</v>
      </c>
      <c r="S34" s="19">
        <f t="shared" si="1"/>
        <v>0</v>
      </c>
      <c r="T34" s="19">
        <f t="shared" si="2"/>
        <v>0</v>
      </c>
      <c r="U34" s="21"/>
    </row>
    <row r="35" spans="1:22">
      <c r="A35" s="19">
        <v>557</v>
      </c>
      <c r="B35" s="19" t="s">
        <v>222</v>
      </c>
      <c r="C35" s="19">
        <v>33</v>
      </c>
      <c r="D35" s="19">
        <v>129</v>
      </c>
      <c r="E35" s="19">
        <v>161000705</v>
      </c>
      <c r="F35" s="19">
        <v>58</v>
      </c>
      <c r="G35" s="19">
        <v>3505.83</v>
      </c>
      <c r="H35" s="19">
        <v>263.17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284">
        <f t="shared" si="0"/>
        <v>0</v>
      </c>
      <c r="S35" s="19">
        <f t="shared" si="1"/>
        <v>0</v>
      </c>
      <c r="T35" s="19">
        <f t="shared" si="2"/>
        <v>0</v>
      </c>
      <c r="U35" s="21"/>
    </row>
    <row r="36" spans="1:22">
      <c r="A36" s="19">
        <v>558</v>
      </c>
      <c r="B36" s="19" t="s">
        <v>222</v>
      </c>
      <c r="C36" s="19">
        <v>34</v>
      </c>
      <c r="D36" s="19">
        <v>128</v>
      </c>
      <c r="E36" s="19">
        <v>162000029</v>
      </c>
      <c r="F36" s="19">
        <v>58</v>
      </c>
      <c r="G36" s="19">
        <v>3500.47</v>
      </c>
      <c r="H36" s="19">
        <v>264.52999999999997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284">
        <f t="shared" si="0"/>
        <v>0</v>
      </c>
      <c r="S36" s="19">
        <f t="shared" si="1"/>
        <v>0</v>
      </c>
      <c r="T36" s="19">
        <f t="shared" si="2"/>
        <v>0</v>
      </c>
      <c r="U36" s="21"/>
    </row>
    <row r="37" spans="1:22">
      <c r="A37" s="19">
        <v>559</v>
      </c>
      <c r="B37" s="19" t="s">
        <v>222</v>
      </c>
      <c r="C37" s="19">
        <v>35</v>
      </c>
      <c r="D37" s="19">
        <v>130</v>
      </c>
      <c r="E37" s="19">
        <v>161000706</v>
      </c>
      <c r="F37" s="19">
        <v>59</v>
      </c>
      <c r="G37" s="19">
        <v>3603.41</v>
      </c>
      <c r="H37" s="19">
        <v>231.59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284">
        <f t="shared" si="0"/>
        <v>0</v>
      </c>
      <c r="S37" s="19">
        <f t="shared" si="1"/>
        <v>0</v>
      </c>
      <c r="T37" s="19">
        <f t="shared" si="2"/>
        <v>0</v>
      </c>
      <c r="U37" s="21"/>
    </row>
    <row r="38" spans="1:22">
      <c r="A38" s="19">
        <v>560</v>
      </c>
      <c r="B38" s="19" t="s">
        <v>222</v>
      </c>
      <c r="C38" s="19">
        <v>36</v>
      </c>
      <c r="D38" s="19">
        <v>132</v>
      </c>
      <c r="E38" s="19">
        <v>162000030</v>
      </c>
      <c r="F38" s="19">
        <v>55</v>
      </c>
      <c r="G38" s="19">
        <v>3321.85</v>
      </c>
      <c r="H38" s="19">
        <v>253.15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284">
        <f t="shared" si="0"/>
        <v>0</v>
      </c>
      <c r="S38" s="19">
        <f t="shared" si="1"/>
        <v>0</v>
      </c>
      <c r="T38" s="19">
        <f t="shared" si="2"/>
        <v>0</v>
      </c>
      <c r="U38" s="21"/>
    </row>
    <row r="39" spans="1:22">
      <c r="A39" s="19">
        <v>561</v>
      </c>
      <c r="B39" s="19" t="s">
        <v>222</v>
      </c>
      <c r="C39" s="19">
        <v>37</v>
      </c>
      <c r="D39" s="19">
        <v>134</v>
      </c>
      <c r="E39" s="19">
        <v>161000707</v>
      </c>
      <c r="F39" s="19">
        <v>59</v>
      </c>
      <c r="G39" s="19">
        <v>3581.22</v>
      </c>
      <c r="H39" s="19">
        <v>252.78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284">
        <f t="shared" si="0"/>
        <v>0</v>
      </c>
      <c r="S39" s="19">
        <f t="shared" si="1"/>
        <v>0</v>
      </c>
      <c r="T39" s="19">
        <f t="shared" si="2"/>
        <v>0</v>
      </c>
      <c r="U39" s="21"/>
    </row>
    <row r="40" spans="1:22">
      <c r="A40" s="19">
        <v>562</v>
      </c>
      <c r="B40" s="19" t="s">
        <v>223</v>
      </c>
      <c r="C40" s="19">
        <v>38</v>
      </c>
      <c r="D40" s="19">
        <v>136</v>
      </c>
      <c r="E40" s="19">
        <v>162000031</v>
      </c>
      <c r="F40" s="19">
        <v>58</v>
      </c>
      <c r="G40" s="19">
        <v>3540.62</v>
      </c>
      <c r="H40" s="19">
        <v>229.38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284">
        <f t="shared" si="0"/>
        <v>0</v>
      </c>
      <c r="S40" s="19">
        <f t="shared" si="1"/>
        <v>0</v>
      </c>
      <c r="T40" s="19">
        <f t="shared" si="2"/>
        <v>0</v>
      </c>
      <c r="U40" s="21"/>
    </row>
    <row r="41" spans="1:22">
      <c r="A41" s="19">
        <v>563</v>
      </c>
      <c r="B41" s="19" t="s">
        <v>223</v>
      </c>
      <c r="C41" s="19">
        <v>39</v>
      </c>
      <c r="D41" s="19">
        <v>133</v>
      </c>
      <c r="E41" s="19">
        <v>161000708</v>
      </c>
      <c r="F41" s="19">
        <v>58</v>
      </c>
      <c r="G41" s="19">
        <v>3503.82</v>
      </c>
      <c r="H41" s="19">
        <v>266.18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284">
        <f t="shared" si="0"/>
        <v>0</v>
      </c>
      <c r="S41" s="19">
        <f t="shared" si="1"/>
        <v>0</v>
      </c>
      <c r="T41" s="19">
        <f t="shared" si="2"/>
        <v>0</v>
      </c>
      <c r="U41" s="21"/>
    </row>
    <row r="42" spans="1:22">
      <c r="A42" s="19">
        <v>564</v>
      </c>
      <c r="B42" s="19" t="s">
        <v>223</v>
      </c>
      <c r="C42" s="19">
        <v>40</v>
      </c>
      <c r="D42" s="19">
        <v>135</v>
      </c>
      <c r="E42" s="19">
        <v>161000709</v>
      </c>
      <c r="F42" s="19">
        <v>58</v>
      </c>
      <c r="G42" s="19">
        <v>3503.46</v>
      </c>
      <c r="H42" s="19">
        <v>460.54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46">
        <v>1</v>
      </c>
      <c r="O42" s="19">
        <v>0</v>
      </c>
      <c r="P42" s="19">
        <v>0</v>
      </c>
      <c r="Q42" s="19">
        <v>8700</v>
      </c>
      <c r="R42" s="284">
        <f t="shared" si="0"/>
        <v>8700</v>
      </c>
      <c r="S42" s="19">
        <f t="shared" si="1"/>
        <v>435</v>
      </c>
      <c r="T42" s="19">
        <f t="shared" si="2"/>
        <v>9135</v>
      </c>
      <c r="U42" s="21"/>
      <c r="V42" s="100" t="s">
        <v>224</v>
      </c>
    </row>
    <row r="43" spans="1:22">
      <c r="A43" s="19">
        <v>565</v>
      </c>
      <c r="B43" s="19" t="s">
        <v>223</v>
      </c>
      <c r="C43" s="19">
        <v>41</v>
      </c>
      <c r="D43" s="19">
        <v>137</v>
      </c>
      <c r="E43" s="19">
        <v>161000710</v>
      </c>
      <c r="F43" s="19">
        <v>57</v>
      </c>
      <c r="G43" s="19">
        <v>3445.84</v>
      </c>
      <c r="H43" s="19">
        <v>258.16000000000003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284">
        <f t="shared" si="0"/>
        <v>0</v>
      </c>
      <c r="S43" s="19">
        <f t="shared" si="1"/>
        <v>0</v>
      </c>
      <c r="T43" s="19">
        <f t="shared" si="2"/>
        <v>0</v>
      </c>
      <c r="U43" s="21"/>
    </row>
    <row r="44" spans="1:22">
      <c r="A44" s="19">
        <v>566</v>
      </c>
      <c r="B44" s="19" t="s">
        <v>223</v>
      </c>
      <c r="C44" s="19">
        <v>42</v>
      </c>
      <c r="D44" s="19">
        <v>138</v>
      </c>
      <c r="E44" s="19">
        <v>141000042</v>
      </c>
      <c r="F44" s="19">
        <v>59</v>
      </c>
      <c r="G44" s="19">
        <v>3578.61</v>
      </c>
      <c r="H44" s="19">
        <v>256.39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284">
        <f t="shared" si="0"/>
        <v>0</v>
      </c>
      <c r="S44" s="19">
        <f t="shared" si="1"/>
        <v>0</v>
      </c>
      <c r="T44" s="19">
        <f t="shared" si="2"/>
        <v>0</v>
      </c>
      <c r="U44" s="21"/>
    </row>
    <row r="45" spans="1:22">
      <c r="A45" s="19">
        <v>567</v>
      </c>
      <c r="B45" s="19" t="s">
        <v>225</v>
      </c>
      <c r="C45" s="19">
        <v>43</v>
      </c>
      <c r="D45" s="19">
        <v>139</v>
      </c>
      <c r="E45" s="19">
        <v>161000711</v>
      </c>
      <c r="F45" s="19">
        <v>58</v>
      </c>
      <c r="G45" s="19">
        <v>3569.42</v>
      </c>
      <c r="H45" s="19">
        <v>200.58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284">
        <f t="shared" si="0"/>
        <v>0</v>
      </c>
      <c r="S45" s="19">
        <f t="shared" si="1"/>
        <v>0</v>
      </c>
      <c r="T45" s="19">
        <f t="shared" si="2"/>
        <v>0</v>
      </c>
      <c r="U45" s="21"/>
    </row>
    <row r="46" spans="1:22">
      <c r="A46" s="19">
        <v>568</v>
      </c>
      <c r="B46" s="19" t="s">
        <v>225</v>
      </c>
      <c r="C46" s="19">
        <v>44</v>
      </c>
      <c r="D46" s="19">
        <v>140</v>
      </c>
      <c r="E46" s="19">
        <v>161000712</v>
      </c>
      <c r="F46" s="19">
        <v>59</v>
      </c>
      <c r="G46" s="19">
        <v>3618.42</v>
      </c>
      <c r="H46" s="19">
        <v>215.97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284">
        <f t="shared" si="0"/>
        <v>0</v>
      </c>
      <c r="S46" s="19">
        <f t="shared" si="1"/>
        <v>0</v>
      </c>
      <c r="T46" s="19">
        <f t="shared" si="2"/>
        <v>0</v>
      </c>
      <c r="U46" s="21"/>
    </row>
    <row r="47" spans="1:22">
      <c r="A47" s="19">
        <v>569</v>
      </c>
      <c r="B47" s="19" t="s">
        <v>225</v>
      </c>
      <c r="C47" s="19">
        <v>45</v>
      </c>
      <c r="D47" s="19">
        <v>141</v>
      </c>
      <c r="E47" s="19">
        <v>151000022</v>
      </c>
      <c r="F47" s="19">
        <v>58</v>
      </c>
      <c r="G47" s="19">
        <v>3538.22</v>
      </c>
      <c r="H47" s="19">
        <v>232.17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284">
        <f t="shared" si="0"/>
        <v>0</v>
      </c>
      <c r="S47" s="19">
        <f t="shared" si="1"/>
        <v>0</v>
      </c>
      <c r="T47" s="19">
        <f t="shared" si="2"/>
        <v>0</v>
      </c>
      <c r="U47" s="21"/>
    </row>
    <row r="48" spans="1:22">
      <c r="A48" s="19">
        <v>570</v>
      </c>
      <c r="B48" s="19" t="s">
        <v>225</v>
      </c>
      <c r="C48" s="19">
        <v>46</v>
      </c>
      <c r="D48" s="19">
        <v>142</v>
      </c>
      <c r="E48" s="19">
        <v>152000001</v>
      </c>
      <c r="F48" s="19">
        <v>59</v>
      </c>
      <c r="G48" s="19">
        <v>3596.02</v>
      </c>
      <c r="H48" s="19">
        <v>237.98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284">
        <f t="shared" si="0"/>
        <v>0</v>
      </c>
      <c r="S48" s="19">
        <f t="shared" si="1"/>
        <v>0</v>
      </c>
      <c r="T48" s="19">
        <f t="shared" si="2"/>
        <v>0</v>
      </c>
      <c r="U48" s="21"/>
    </row>
    <row r="49" spans="1:21">
      <c r="A49" s="19">
        <v>571</v>
      </c>
      <c r="B49" s="19" t="s">
        <v>225</v>
      </c>
      <c r="C49" s="19">
        <v>47</v>
      </c>
      <c r="D49" s="19">
        <v>144</v>
      </c>
      <c r="E49" s="19">
        <v>151000023</v>
      </c>
      <c r="F49" s="19">
        <v>59</v>
      </c>
      <c r="G49" s="19">
        <v>3569.02</v>
      </c>
      <c r="H49" s="19">
        <v>264.98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284">
        <f t="shared" ref="R49:R112" si="3">K49+M49+Q49</f>
        <v>0</v>
      </c>
      <c r="S49" s="19">
        <f t="shared" si="1"/>
        <v>0</v>
      </c>
      <c r="T49" s="19">
        <f t="shared" si="2"/>
        <v>0</v>
      </c>
      <c r="U49" s="21"/>
    </row>
    <row r="50" spans="1:21">
      <c r="A50" s="19">
        <v>572</v>
      </c>
      <c r="B50" s="19" t="s">
        <v>226</v>
      </c>
      <c r="C50" s="19">
        <v>48</v>
      </c>
      <c r="D50" s="19">
        <v>143</v>
      </c>
      <c r="E50" s="19">
        <v>151000024</v>
      </c>
      <c r="F50" s="19">
        <v>59</v>
      </c>
      <c r="G50" s="19">
        <v>3575.03</v>
      </c>
      <c r="H50" s="19">
        <v>257.97000000000003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284">
        <f t="shared" si="3"/>
        <v>0</v>
      </c>
      <c r="S50" s="19">
        <f t="shared" si="1"/>
        <v>0</v>
      </c>
      <c r="T50" s="19">
        <f t="shared" si="2"/>
        <v>0</v>
      </c>
      <c r="U50" s="21"/>
    </row>
    <row r="51" spans="1:21">
      <c r="A51" s="19">
        <v>573</v>
      </c>
      <c r="B51" s="19" t="s">
        <v>226</v>
      </c>
      <c r="C51" s="19">
        <v>49</v>
      </c>
      <c r="D51" s="19">
        <v>145</v>
      </c>
      <c r="E51" s="19">
        <v>151000025</v>
      </c>
      <c r="F51" s="19">
        <v>58</v>
      </c>
      <c r="G51" s="19">
        <v>3544.03</v>
      </c>
      <c r="H51" s="19">
        <v>224.97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284">
        <f t="shared" si="3"/>
        <v>0</v>
      </c>
      <c r="S51" s="19">
        <f t="shared" si="1"/>
        <v>0</v>
      </c>
      <c r="T51" s="19">
        <f t="shared" si="2"/>
        <v>0</v>
      </c>
      <c r="U51" s="21"/>
    </row>
    <row r="52" spans="1:21">
      <c r="A52" s="19">
        <v>574</v>
      </c>
      <c r="B52" s="19" t="s">
        <v>226</v>
      </c>
      <c r="C52" s="19">
        <v>50</v>
      </c>
      <c r="D52" s="19">
        <v>146</v>
      </c>
      <c r="E52" s="19">
        <v>152000002</v>
      </c>
      <c r="F52" s="19">
        <v>58</v>
      </c>
      <c r="G52" s="19">
        <v>3491.03</v>
      </c>
      <c r="H52" s="19">
        <v>277.97000000000003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284">
        <f t="shared" si="3"/>
        <v>0</v>
      </c>
      <c r="S52" s="19">
        <f t="shared" si="1"/>
        <v>0</v>
      </c>
      <c r="T52" s="19">
        <f t="shared" si="2"/>
        <v>0</v>
      </c>
      <c r="U52" s="21"/>
    </row>
    <row r="53" spans="1:21">
      <c r="A53" s="19">
        <v>575</v>
      </c>
      <c r="B53" s="19" t="s">
        <v>226</v>
      </c>
      <c r="C53" s="19">
        <v>51</v>
      </c>
      <c r="D53" s="19">
        <v>147</v>
      </c>
      <c r="E53" s="19">
        <v>161000713</v>
      </c>
      <c r="F53" s="19">
        <v>58</v>
      </c>
      <c r="G53" s="19">
        <v>3533.63</v>
      </c>
      <c r="H53" s="19">
        <v>235.37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284">
        <f t="shared" si="3"/>
        <v>0</v>
      </c>
      <c r="S53" s="19">
        <f t="shared" si="1"/>
        <v>0</v>
      </c>
      <c r="T53" s="19">
        <f t="shared" si="2"/>
        <v>0</v>
      </c>
      <c r="U53" s="21"/>
    </row>
    <row r="54" spans="1:21">
      <c r="A54" s="19">
        <v>576</v>
      </c>
      <c r="B54" s="19" t="s">
        <v>226</v>
      </c>
      <c r="C54" s="19">
        <v>52</v>
      </c>
      <c r="D54" s="19">
        <v>149</v>
      </c>
      <c r="E54" s="19">
        <v>161000714</v>
      </c>
      <c r="F54" s="19">
        <v>59</v>
      </c>
      <c r="G54" s="19">
        <v>3608.82</v>
      </c>
      <c r="H54" s="19">
        <v>225.37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284">
        <f t="shared" si="3"/>
        <v>0</v>
      </c>
      <c r="S54" s="19">
        <f t="shared" si="1"/>
        <v>0</v>
      </c>
      <c r="T54" s="19">
        <f t="shared" si="2"/>
        <v>0</v>
      </c>
      <c r="U54" s="21"/>
    </row>
    <row r="55" spans="1:21">
      <c r="A55" s="19">
        <v>577</v>
      </c>
      <c r="B55" s="19" t="s">
        <v>226</v>
      </c>
      <c r="C55" s="19">
        <v>53</v>
      </c>
      <c r="D55" s="19">
        <v>148</v>
      </c>
      <c r="E55" s="19">
        <v>161000715</v>
      </c>
      <c r="F55" s="19">
        <v>56</v>
      </c>
      <c r="G55" s="19">
        <v>3393.67</v>
      </c>
      <c r="H55" s="19">
        <v>244.52</v>
      </c>
      <c r="I55" s="19">
        <v>1.19</v>
      </c>
      <c r="J55" s="19">
        <v>1</v>
      </c>
      <c r="K55" s="19">
        <v>0</v>
      </c>
      <c r="L55" s="19">
        <v>1</v>
      </c>
      <c r="M55" s="19">
        <v>8400</v>
      </c>
      <c r="N55" s="19">
        <v>0</v>
      </c>
      <c r="O55" s="19">
        <v>0</v>
      </c>
      <c r="P55" s="19">
        <v>0</v>
      </c>
      <c r="Q55" s="19">
        <v>0</v>
      </c>
      <c r="R55" s="284">
        <f t="shared" si="3"/>
        <v>8400</v>
      </c>
      <c r="S55" s="19">
        <f t="shared" si="1"/>
        <v>420</v>
      </c>
      <c r="T55" s="19">
        <f t="shared" si="2"/>
        <v>8820</v>
      </c>
      <c r="U55" s="21"/>
    </row>
    <row r="56" spans="1:21">
      <c r="A56" s="19">
        <v>578</v>
      </c>
      <c r="B56" s="19" t="s">
        <v>227</v>
      </c>
      <c r="C56" s="19">
        <v>54</v>
      </c>
      <c r="D56" s="19">
        <v>150</v>
      </c>
      <c r="E56" s="19">
        <v>161000716</v>
      </c>
      <c r="F56" s="19">
        <v>59</v>
      </c>
      <c r="G56" s="19">
        <v>3555.82</v>
      </c>
      <c r="H56" s="19">
        <v>278.18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284">
        <f t="shared" si="3"/>
        <v>0</v>
      </c>
      <c r="S56" s="19">
        <f t="shared" si="1"/>
        <v>0</v>
      </c>
      <c r="T56" s="19">
        <f t="shared" si="2"/>
        <v>0</v>
      </c>
      <c r="U56" s="21"/>
    </row>
    <row r="57" spans="1:21">
      <c r="A57" s="19">
        <v>579</v>
      </c>
      <c r="B57" s="19" t="s">
        <v>227</v>
      </c>
      <c r="C57" s="19">
        <v>55</v>
      </c>
      <c r="D57" s="19">
        <v>151</v>
      </c>
      <c r="E57" s="19">
        <v>161000717</v>
      </c>
      <c r="F57" s="19">
        <v>54</v>
      </c>
      <c r="G57" s="19">
        <v>3298.86</v>
      </c>
      <c r="H57" s="19">
        <v>211.52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284">
        <f t="shared" si="3"/>
        <v>0</v>
      </c>
      <c r="S57" s="19">
        <f t="shared" si="1"/>
        <v>0</v>
      </c>
      <c r="T57" s="19">
        <f t="shared" si="2"/>
        <v>0</v>
      </c>
      <c r="U57" s="21"/>
    </row>
    <row r="58" spans="1:21">
      <c r="A58" s="19">
        <v>580</v>
      </c>
      <c r="B58" s="19" t="s">
        <v>227</v>
      </c>
      <c r="C58" s="19">
        <v>56</v>
      </c>
      <c r="D58" s="19">
        <v>152</v>
      </c>
      <c r="E58" s="19">
        <v>162000032</v>
      </c>
      <c r="F58" s="19">
        <v>58</v>
      </c>
      <c r="G58" s="19">
        <v>3535.03</v>
      </c>
      <c r="H58" s="19">
        <v>233.97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284">
        <f t="shared" si="3"/>
        <v>0</v>
      </c>
      <c r="S58" s="19">
        <f t="shared" si="1"/>
        <v>0</v>
      </c>
      <c r="T58" s="19">
        <f t="shared" si="2"/>
        <v>0</v>
      </c>
      <c r="U58" s="21"/>
    </row>
    <row r="59" spans="1:21">
      <c r="A59" s="19">
        <v>581</v>
      </c>
      <c r="B59" s="19" t="s">
        <v>227</v>
      </c>
      <c r="C59" s="19">
        <v>57</v>
      </c>
      <c r="D59" s="19">
        <v>154</v>
      </c>
      <c r="E59" s="19">
        <v>161000718</v>
      </c>
      <c r="F59" s="19">
        <v>58</v>
      </c>
      <c r="G59" s="19">
        <v>3446.22</v>
      </c>
      <c r="H59" s="19">
        <v>323.77999999999997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284">
        <f t="shared" si="3"/>
        <v>0</v>
      </c>
      <c r="S59" s="19">
        <f t="shared" si="1"/>
        <v>0</v>
      </c>
      <c r="T59" s="19">
        <f t="shared" si="2"/>
        <v>0</v>
      </c>
      <c r="U59" s="21"/>
    </row>
    <row r="60" spans="1:21">
      <c r="A60" s="19">
        <v>582</v>
      </c>
      <c r="B60" s="19" t="s">
        <v>227</v>
      </c>
      <c r="C60" s="19">
        <v>58</v>
      </c>
      <c r="D60" s="19">
        <v>153</v>
      </c>
      <c r="E60" s="19">
        <v>161000719</v>
      </c>
      <c r="F60" s="19">
        <v>58</v>
      </c>
      <c r="G60" s="19">
        <v>3536.83</v>
      </c>
      <c r="H60" s="19">
        <v>232.36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284">
        <f t="shared" si="3"/>
        <v>0</v>
      </c>
      <c r="S60" s="19">
        <f t="shared" si="1"/>
        <v>0</v>
      </c>
      <c r="T60" s="19">
        <f t="shared" si="2"/>
        <v>0</v>
      </c>
      <c r="U60" s="21"/>
    </row>
    <row r="61" spans="1:21">
      <c r="A61" s="19">
        <v>583</v>
      </c>
      <c r="B61" s="19" t="s">
        <v>227</v>
      </c>
      <c r="C61" s="19">
        <v>59</v>
      </c>
      <c r="D61" s="19">
        <v>155</v>
      </c>
      <c r="E61" s="19">
        <v>162000033</v>
      </c>
      <c r="F61" s="19">
        <v>57</v>
      </c>
      <c r="G61" s="19">
        <v>3415.23</v>
      </c>
      <c r="H61" s="19">
        <v>289.77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284">
        <f t="shared" si="3"/>
        <v>0</v>
      </c>
      <c r="S61" s="19">
        <f t="shared" si="1"/>
        <v>0</v>
      </c>
      <c r="T61" s="19">
        <f t="shared" si="2"/>
        <v>0</v>
      </c>
      <c r="U61" s="21"/>
    </row>
    <row r="62" spans="1:21">
      <c r="A62" s="19">
        <v>584</v>
      </c>
      <c r="B62" s="19" t="s">
        <v>228</v>
      </c>
      <c r="C62" s="19">
        <v>60</v>
      </c>
      <c r="D62" s="19">
        <v>156</v>
      </c>
      <c r="E62" s="19">
        <v>161000720</v>
      </c>
      <c r="F62" s="19">
        <v>59</v>
      </c>
      <c r="G62" s="19">
        <v>3524.61</v>
      </c>
      <c r="H62" s="19">
        <v>310.39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284">
        <f t="shared" si="3"/>
        <v>0</v>
      </c>
      <c r="S62" s="19">
        <f t="shared" si="1"/>
        <v>0</v>
      </c>
      <c r="T62" s="19">
        <f t="shared" si="2"/>
        <v>0</v>
      </c>
      <c r="U62" s="25" t="s">
        <v>186</v>
      </c>
    </row>
    <row r="63" spans="1:21">
      <c r="A63" s="19">
        <v>585</v>
      </c>
      <c r="B63" s="19" t="s">
        <v>228</v>
      </c>
      <c r="C63" s="19">
        <v>61</v>
      </c>
      <c r="D63" s="19">
        <v>158</v>
      </c>
      <c r="E63" s="19">
        <v>162000034</v>
      </c>
      <c r="F63" s="19">
        <v>58</v>
      </c>
      <c r="G63" s="19">
        <v>3480.63</v>
      </c>
      <c r="H63" s="19">
        <v>288.37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284">
        <f t="shared" si="3"/>
        <v>0</v>
      </c>
      <c r="S63" s="19">
        <f t="shared" si="1"/>
        <v>0</v>
      </c>
      <c r="T63" s="19">
        <f t="shared" si="2"/>
        <v>0</v>
      </c>
      <c r="U63" s="21"/>
    </row>
    <row r="64" spans="1:21">
      <c r="A64" s="19">
        <v>586</v>
      </c>
      <c r="B64" s="19" t="s">
        <v>228</v>
      </c>
      <c r="C64" s="19">
        <v>62</v>
      </c>
      <c r="D64" s="19">
        <v>157</v>
      </c>
      <c r="E64" s="19">
        <v>161000721</v>
      </c>
      <c r="F64" s="19">
        <v>58</v>
      </c>
      <c r="G64" s="19">
        <v>3519.42</v>
      </c>
      <c r="H64" s="19">
        <v>250.58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284">
        <f t="shared" si="3"/>
        <v>0</v>
      </c>
      <c r="S64" s="19">
        <f t="shared" si="1"/>
        <v>0</v>
      </c>
      <c r="T64" s="19">
        <f t="shared" si="2"/>
        <v>0</v>
      </c>
      <c r="U64" s="25" t="s">
        <v>186</v>
      </c>
    </row>
    <row r="65" spans="1:22">
      <c r="A65" s="19">
        <v>587</v>
      </c>
      <c r="B65" s="19" t="s">
        <v>228</v>
      </c>
      <c r="C65" s="19">
        <v>63</v>
      </c>
      <c r="D65" s="19">
        <v>159</v>
      </c>
      <c r="E65" s="19">
        <v>161000722</v>
      </c>
      <c r="F65" s="19">
        <v>58</v>
      </c>
      <c r="G65" s="19">
        <v>3481.43</v>
      </c>
      <c r="H65" s="19">
        <v>287.57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284">
        <f t="shared" si="3"/>
        <v>0</v>
      </c>
      <c r="S65" s="19">
        <f t="shared" si="1"/>
        <v>0</v>
      </c>
      <c r="T65" s="19">
        <f t="shared" si="2"/>
        <v>0</v>
      </c>
      <c r="U65" s="25" t="s">
        <v>229</v>
      </c>
    </row>
    <row r="66" spans="1:22">
      <c r="A66" s="19">
        <v>588</v>
      </c>
      <c r="B66" s="19" t="s">
        <v>228</v>
      </c>
      <c r="C66" s="19">
        <v>64</v>
      </c>
      <c r="D66" s="19">
        <v>161</v>
      </c>
      <c r="E66" s="19">
        <v>151000026</v>
      </c>
      <c r="F66" s="19">
        <v>59</v>
      </c>
      <c r="G66" s="19">
        <v>3570.04</v>
      </c>
      <c r="H66" s="19">
        <v>261.95999999999998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284">
        <f t="shared" si="3"/>
        <v>0</v>
      </c>
      <c r="S66" s="19">
        <f t="shared" si="1"/>
        <v>0</v>
      </c>
      <c r="T66" s="19">
        <f t="shared" si="2"/>
        <v>0</v>
      </c>
      <c r="U66" s="25" t="s">
        <v>186</v>
      </c>
    </row>
    <row r="67" spans="1:22">
      <c r="A67" s="19">
        <v>589</v>
      </c>
      <c r="B67" s="19" t="s">
        <v>228</v>
      </c>
      <c r="C67" s="19">
        <v>65</v>
      </c>
      <c r="D67" s="19">
        <v>160</v>
      </c>
      <c r="E67" s="19">
        <v>161000723</v>
      </c>
      <c r="F67" s="19">
        <v>54</v>
      </c>
      <c r="G67" s="19">
        <v>3277.69</v>
      </c>
      <c r="H67" s="19">
        <v>229.31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284">
        <f t="shared" si="3"/>
        <v>0</v>
      </c>
      <c r="S67" s="19">
        <f t="shared" si="1"/>
        <v>0</v>
      </c>
      <c r="T67" s="19">
        <f t="shared" si="2"/>
        <v>0</v>
      </c>
      <c r="U67" s="25" t="s">
        <v>229</v>
      </c>
    </row>
    <row r="68" spans="1:22">
      <c r="A68" s="19">
        <v>590</v>
      </c>
      <c r="B68" s="19" t="s">
        <v>228</v>
      </c>
      <c r="C68" s="19">
        <v>66</v>
      </c>
      <c r="D68" s="19">
        <v>162</v>
      </c>
      <c r="E68" s="19">
        <v>162000035</v>
      </c>
      <c r="F68" s="19">
        <v>59</v>
      </c>
      <c r="G68" s="19">
        <v>3569.23</v>
      </c>
      <c r="H68" s="19">
        <v>263.77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284">
        <f t="shared" si="3"/>
        <v>0</v>
      </c>
      <c r="S68" s="19">
        <f t="shared" ref="S68:S131" si="4">R68*5%</f>
        <v>0</v>
      </c>
      <c r="T68" s="19">
        <f t="shared" ref="T68:T131" si="5">R68+S68</f>
        <v>0</v>
      </c>
      <c r="U68" s="21"/>
    </row>
    <row r="69" spans="1:22">
      <c r="A69" s="19">
        <v>591</v>
      </c>
      <c r="B69" s="19" t="s">
        <v>230</v>
      </c>
      <c r="C69" s="19">
        <v>67</v>
      </c>
      <c r="D69" s="19">
        <v>165</v>
      </c>
      <c r="E69" s="19">
        <v>161000724</v>
      </c>
      <c r="F69" s="19">
        <v>58</v>
      </c>
      <c r="G69" s="19">
        <v>3514.08</v>
      </c>
      <c r="H69" s="19">
        <v>249.92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284">
        <f t="shared" si="3"/>
        <v>0</v>
      </c>
      <c r="S69" s="19">
        <f t="shared" si="4"/>
        <v>0</v>
      </c>
      <c r="T69" s="19">
        <f t="shared" si="5"/>
        <v>0</v>
      </c>
      <c r="U69" s="25" t="s">
        <v>186</v>
      </c>
    </row>
    <row r="70" spans="1:22">
      <c r="A70" s="19">
        <v>592</v>
      </c>
      <c r="B70" s="19" t="s">
        <v>230</v>
      </c>
      <c r="C70" s="19">
        <v>68</v>
      </c>
      <c r="D70" s="19">
        <v>163</v>
      </c>
      <c r="E70" s="19">
        <v>161000725</v>
      </c>
      <c r="F70" s="19">
        <v>59</v>
      </c>
      <c r="G70" s="19">
        <v>3610.04</v>
      </c>
      <c r="H70" s="19">
        <v>221.96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284">
        <f t="shared" si="3"/>
        <v>0</v>
      </c>
      <c r="S70" s="19">
        <f t="shared" si="4"/>
        <v>0</v>
      </c>
      <c r="T70" s="19">
        <f t="shared" si="5"/>
        <v>0</v>
      </c>
      <c r="U70" s="25" t="s">
        <v>229</v>
      </c>
    </row>
    <row r="71" spans="1:22">
      <c r="A71" s="19">
        <v>593</v>
      </c>
      <c r="B71" s="19" t="s">
        <v>230</v>
      </c>
      <c r="C71" s="19">
        <v>69</v>
      </c>
      <c r="D71" s="19">
        <v>164</v>
      </c>
      <c r="E71" s="19">
        <v>151000027</v>
      </c>
      <c r="F71" s="19">
        <v>59</v>
      </c>
      <c r="G71" s="19">
        <v>3548.02</v>
      </c>
      <c r="H71" s="19">
        <v>285.98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9">
        <v>0</v>
      </c>
      <c r="Q71" s="19">
        <v>0</v>
      </c>
      <c r="R71" s="284">
        <f t="shared" si="3"/>
        <v>0</v>
      </c>
      <c r="S71" s="19">
        <f t="shared" si="4"/>
        <v>0</v>
      </c>
      <c r="T71" s="19">
        <f t="shared" si="5"/>
        <v>0</v>
      </c>
      <c r="U71" s="25" t="s">
        <v>186</v>
      </c>
    </row>
    <row r="72" spans="1:22">
      <c r="A72" s="19">
        <v>594</v>
      </c>
      <c r="B72" s="19" t="s">
        <v>230</v>
      </c>
      <c r="C72" s="19">
        <v>70</v>
      </c>
      <c r="D72" s="19">
        <v>167</v>
      </c>
      <c r="E72" s="19">
        <v>152000003</v>
      </c>
      <c r="F72" s="19">
        <v>58</v>
      </c>
      <c r="G72" s="19">
        <v>3467.63</v>
      </c>
      <c r="H72" s="19">
        <v>301.37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9">
        <v>0</v>
      </c>
      <c r="Q72" s="19">
        <v>0</v>
      </c>
      <c r="R72" s="284">
        <f t="shared" si="3"/>
        <v>0</v>
      </c>
      <c r="S72" s="19">
        <f t="shared" si="4"/>
        <v>0</v>
      </c>
      <c r="T72" s="19">
        <f t="shared" si="5"/>
        <v>0</v>
      </c>
      <c r="U72" s="21"/>
    </row>
    <row r="73" spans="1:22">
      <c r="A73" s="19">
        <v>595</v>
      </c>
      <c r="B73" s="19" t="s">
        <v>230</v>
      </c>
      <c r="C73" s="19">
        <v>71</v>
      </c>
      <c r="D73" s="19">
        <v>166</v>
      </c>
      <c r="E73" s="19">
        <v>161000726</v>
      </c>
      <c r="F73" s="19">
        <v>57</v>
      </c>
      <c r="G73" s="19">
        <v>3467.03</v>
      </c>
      <c r="H73" s="19">
        <v>237.97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284">
        <f t="shared" si="3"/>
        <v>0</v>
      </c>
      <c r="S73" s="19">
        <f t="shared" si="4"/>
        <v>0</v>
      </c>
      <c r="T73" s="19">
        <f t="shared" si="5"/>
        <v>0</v>
      </c>
      <c r="U73" s="21"/>
    </row>
    <row r="74" spans="1:22">
      <c r="A74" s="19">
        <v>596</v>
      </c>
      <c r="B74" s="19" t="s">
        <v>230</v>
      </c>
      <c r="C74" s="19">
        <v>72</v>
      </c>
      <c r="D74" s="19">
        <v>168</v>
      </c>
      <c r="E74" s="19">
        <v>161000727</v>
      </c>
      <c r="F74" s="19">
        <v>58</v>
      </c>
      <c r="G74" s="19">
        <v>3508.44</v>
      </c>
      <c r="H74" s="19">
        <v>259.56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9">
        <v>0</v>
      </c>
      <c r="Q74" s="19">
        <v>0</v>
      </c>
      <c r="R74" s="284">
        <f t="shared" si="3"/>
        <v>0</v>
      </c>
      <c r="S74" s="19">
        <f t="shared" si="4"/>
        <v>0</v>
      </c>
      <c r="T74" s="19">
        <f t="shared" si="5"/>
        <v>0</v>
      </c>
      <c r="U74" s="25" t="s">
        <v>186</v>
      </c>
    </row>
    <row r="75" spans="1:22">
      <c r="A75" s="19">
        <v>597</v>
      </c>
      <c r="B75" s="19" t="s">
        <v>230</v>
      </c>
      <c r="C75" s="19">
        <v>73</v>
      </c>
      <c r="D75" s="19">
        <v>169</v>
      </c>
      <c r="E75" s="19">
        <v>161000728</v>
      </c>
      <c r="F75" s="19">
        <v>56</v>
      </c>
      <c r="G75" s="19">
        <v>3378.64</v>
      </c>
      <c r="H75" s="19">
        <v>261.36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9">
        <v>0</v>
      </c>
      <c r="Q75" s="19">
        <v>0</v>
      </c>
      <c r="R75" s="284">
        <f t="shared" si="3"/>
        <v>0</v>
      </c>
      <c r="S75" s="19">
        <f t="shared" si="4"/>
        <v>0</v>
      </c>
      <c r="T75" s="19">
        <f t="shared" si="5"/>
        <v>0</v>
      </c>
      <c r="U75" s="21"/>
    </row>
    <row r="76" spans="1:22">
      <c r="A76" s="19">
        <v>598</v>
      </c>
      <c r="B76" s="19" t="s">
        <v>231</v>
      </c>
      <c r="C76" s="19">
        <v>74</v>
      </c>
      <c r="D76" s="19">
        <v>170</v>
      </c>
      <c r="E76" s="19">
        <v>151000028</v>
      </c>
      <c r="F76" s="19">
        <v>58</v>
      </c>
      <c r="G76" s="19">
        <v>3493.82</v>
      </c>
      <c r="H76" s="19">
        <v>276.18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9">
        <v>0</v>
      </c>
      <c r="Q76" s="19">
        <v>0</v>
      </c>
      <c r="R76" s="284">
        <f t="shared" si="3"/>
        <v>0</v>
      </c>
      <c r="S76" s="19">
        <f t="shared" si="4"/>
        <v>0</v>
      </c>
      <c r="T76" s="19">
        <f t="shared" si="5"/>
        <v>0</v>
      </c>
      <c r="U76" s="25" t="s">
        <v>186</v>
      </c>
    </row>
    <row r="77" spans="1:22">
      <c r="A77" s="19">
        <v>599</v>
      </c>
      <c r="B77" s="19" t="s">
        <v>231</v>
      </c>
      <c r="C77" s="19">
        <v>75</v>
      </c>
      <c r="D77" s="19">
        <v>171</v>
      </c>
      <c r="E77" s="19">
        <v>151000029</v>
      </c>
      <c r="F77" s="19">
        <v>58</v>
      </c>
      <c r="G77" s="19">
        <v>3477.42</v>
      </c>
      <c r="H77" s="19">
        <v>292.58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>
        <v>0</v>
      </c>
      <c r="P77" s="19">
        <v>0</v>
      </c>
      <c r="Q77" s="19">
        <v>0</v>
      </c>
      <c r="R77" s="284">
        <f t="shared" si="3"/>
        <v>0</v>
      </c>
      <c r="S77" s="19">
        <f t="shared" si="4"/>
        <v>0</v>
      </c>
      <c r="T77" s="19">
        <f t="shared" si="5"/>
        <v>0</v>
      </c>
      <c r="U77" s="25" t="s">
        <v>186</v>
      </c>
    </row>
    <row r="78" spans="1:22">
      <c r="A78" s="19">
        <v>600</v>
      </c>
      <c r="B78" s="19" t="s">
        <v>231</v>
      </c>
      <c r="C78" s="19">
        <v>76</v>
      </c>
      <c r="D78" s="19">
        <v>172</v>
      </c>
      <c r="E78" s="19">
        <v>152000004</v>
      </c>
      <c r="F78" s="19">
        <v>59</v>
      </c>
      <c r="G78" s="19">
        <v>3505.81</v>
      </c>
      <c r="H78" s="19">
        <v>329.19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284">
        <f t="shared" si="3"/>
        <v>0</v>
      </c>
      <c r="S78" s="19">
        <f t="shared" si="4"/>
        <v>0</v>
      </c>
      <c r="T78" s="19">
        <f t="shared" si="5"/>
        <v>0</v>
      </c>
      <c r="U78" s="21"/>
    </row>
    <row r="79" spans="1:22">
      <c r="A79" s="19">
        <v>601</v>
      </c>
      <c r="B79" s="19" t="s">
        <v>231</v>
      </c>
      <c r="C79" s="19">
        <v>77</v>
      </c>
      <c r="D79" s="19">
        <v>173</v>
      </c>
      <c r="E79" s="19">
        <v>161000729</v>
      </c>
      <c r="F79" s="19">
        <v>53</v>
      </c>
      <c r="G79" s="19">
        <v>3187.99</v>
      </c>
      <c r="H79" s="19">
        <v>255.51</v>
      </c>
      <c r="I79" s="19">
        <v>0.56999999999999995</v>
      </c>
      <c r="J79" s="19">
        <v>0</v>
      </c>
      <c r="K79" s="19">
        <v>0</v>
      </c>
      <c r="L79" s="146">
        <v>1</v>
      </c>
      <c r="M79" s="146">
        <v>7950</v>
      </c>
      <c r="N79" s="19">
        <v>0</v>
      </c>
      <c r="O79" s="19">
        <v>0</v>
      </c>
      <c r="P79" s="19">
        <v>0</v>
      </c>
      <c r="Q79" s="19">
        <v>0</v>
      </c>
      <c r="R79" s="284">
        <f t="shared" si="3"/>
        <v>7950</v>
      </c>
      <c r="S79" s="19">
        <f t="shared" si="4"/>
        <v>397.5</v>
      </c>
      <c r="T79" s="19">
        <f t="shared" si="5"/>
        <v>8347.5</v>
      </c>
      <c r="U79" s="25" t="s">
        <v>186</v>
      </c>
      <c r="V79" s="294" t="s">
        <v>232</v>
      </c>
    </row>
    <row r="80" spans="1:22">
      <c r="A80" s="19">
        <v>602</v>
      </c>
      <c r="B80" s="19" t="s">
        <v>231</v>
      </c>
      <c r="C80" s="19">
        <v>78</v>
      </c>
      <c r="D80" s="19">
        <v>174</v>
      </c>
      <c r="E80" s="19">
        <v>161000730</v>
      </c>
      <c r="F80" s="19">
        <v>59</v>
      </c>
      <c r="G80" s="19">
        <v>3554.21</v>
      </c>
      <c r="H80" s="19">
        <v>280.79000000000002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9">
        <v>0</v>
      </c>
      <c r="Q80" s="19">
        <v>0</v>
      </c>
      <c r="R80" s="284">
        <f t="shared" si="3"/>
        <v>0</v>
      </c>
      <c r="S80" s="19">
        <f t="shared" si="4"/>
        <v>0</v>
      </c>
      <c r="T80" s="19">
        <f t="shared" si="5"/>
        <v>0</v>
      </c>
      <c r="U80" s="25" t="s">
        <v>186</v>
      </c>
      <c r="V80" s="100" t="s">
        <v>224</v>
      </c>
    </row>
    <row r="81" spans="1:21">
      <c r="A81" s="19">
        <v>603</v>
      </c>
      <c r="B81" s="19" t="s">
        <v>231</v>
      </c>
      <c r="C81" s="19">
        <v>79</v>
      </c>
      <c r="D81" s="19">
        <v>175</v>
      </c>
      <c r="E81" s="19">
        <v>141000043</v>
      </c>
      <c r="F81" s="19">
        <v>59</v>
      </c>
      <c r="G81" s="19">
        <v>3494.42</v>
      </c>
      <c r="H81" s="19">
        <v>339.58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284">
        <f t="shared" si="3"/>
        <v>0</v>
      </c>
      <c r="S81" s="19">
        <f t="shared" si="4"/>
        <v>0</v>
      </c>
      <c r="T81" s="19">
        <f t="shared" si="5"/>
        <v>0</v>
      </c>
      <c r="U81" s="25" t="s">
        <v>229</v>
      </c>
    </row>
    <row r="82" spans="1:21">
      <c r="A82" s="19">
        <v>604</v>
      </c>
      <c r="B82" s="19" t="s">
        <v>231</v>
      </c>
      <c r="C82" s="19">
        <v>80</v>
      </c>
      <c r="D82" s="19">
        <v>176</v>
      </c>
      <c r="E82" s="19">
        <v>161000731</v>
      </c>
      <c r="F82" s="19">
        <v>59</v>
      </c>
      <c r="G82" s="19">
        <v>3495.24</v>
      </c>
      <c r="H82" s="19">
        <v>336.76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9">
        <v>0</v>
      </c>
      <c r="Q82" s="19">
        <v>0</v>
      </c>
      <c r="R82" s="284">
        <f t="shared" si="3"/>
        <v>0</v>
      </c>
      <c r="S82" s="19">
        <f t="shared" si="4"/>
        <v>0</v>
      </c>
      <c r="T82" s="19">
        <f t="shared" si="5"/>
        <v>0</v>
      </c>
      <c r="U82" s="25" t="s">
        <v>186</v>
      </c>
    </row>
    <row r="83" spans="1:21">
      <c r="A83" s="19">
        <v>605</v>
      </c>
      <c r="B83" s="19" t="s">
        <v>233</v>
      </c>
      <c r="C83" s="19">
        <v>81</v>
      </c>
      <c r="D83" s="19">
        <v>178</v>
      </c>
      <c r="E83" s="19">
        <v>161000732</v>
      </c>
      <c r="F83" s="19">
        <v>58</v>
      </c>
      <c r="G83" s="19">
        <v>3482.63</v>
      </c>
      <c r="H83" s="19">
        <v>286.37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9">
        <v>0</v>
      </c>
      <c r="Q83" s="19">
        <v>0</v>
      </c>
      <c r="R83" s="284">
        <f t="shared" si="3"/>
        <v>0</v>
      </c>
      <c r="S83" s="19">
        <f t="shared" si="4"/>
        <v>0</v>
      </c>
      <c r="T83" s="19">
        <f t="shared" si="5"/>
        <v>0</v>
      </c>
      <c r="U83" s="25" t="s">
        <v>229</v>
      </c>
    </row>
    <row r="84" spans="1:21">
      <c r="A84" s="19">
        <v>606</v>
      </c>
      <c r="B84" s="19" t="s">
        <v>233</v>
      </c>
      <c r="C84" s="19">
        <v>82</v>
      </c>
      <c r="D84" s="19">
        <v>177</v>
      </c>
      <c r="E84" s="19">
        <v>162000036</v>
      </c>
      <c r="F84" s="19">
        <v>57</v>
      </c>
      <c r="G84" s="19">
        <v>3433.85</v>
      </c>
      <c r="H84" s="19">
        <v>269.14999999999998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>
        <v>0</v>
      </c>
      <c r="P84" s="19">
        <v>0</v>
      </c>
      <c r="Q84" s="19">
        <v>0</v>
      </c>
      <c r="R84" s="284">
        <f t="shared" si="3"/>
        <v>0</v>
      </c>
      <c r="S84" s="19">
        <f t="shared" si="4"/>
        <v>0</v>
      </c>
      <c r="T84" s="19">
        <f t="shared" si="5"/>
        <v>0</v>
      </c>
      <c r="U84" s="25" t="s">
        <v>186</v>
      </c>
    </row>
    <row r="85" spans="1:21">
      <c r="A85" s="19">
        <v>607</v>
      </c>
      <c r="B85" s="19" t="s">
        <v>233</v>
      </c>
      <c r="C85" s="19">
        <v>83</v>
      </c>
      <c r="D85" s="19">
        <v>179</v>
      </c>
      <c r="E85" s="19">
        <v>161000733</v>
      </c>
      <c r="F85" s="19">
        <v>59</v>
      </c>
      <c r="G85" s="19">
        <v>3548.61</v>
      </c>
      <c r="H85" s="19">
        <v>286.39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9">
        <v>0</v>
      </c>
      <c r="Q85" s="19">
        <v>0</v>
      </c>
      <c r="R85" s="284">
        <f t="shared" si="3"/>
        <v>0</v>
      </c>
      <c r="S85" s="19">
        <f t="shared" si="4"/>
        <v>0</v>
      </c>
      <c r="T85" s="19">
        <f t="shared" si="5"/>
        <v>0</v>
      </c>
      <c r="U85" s="25" t="s">
        <v>229</v>
      </c>
    </row>
    <row r="86" spans="1:21">
      <c r="A86" s="19">
        <v>608</v>
      </c>
      <c r="B86" s="19" t="s">
        <v>234</v>
      </c>
      <c r="C86" s="19">
        <v>84</v>
      </c>
      <c r="D86" s="19">
        <v>180</v>
      </c>
      <c r="E86" s="19">
        <v>161000734</v>
      </c>
      <c r="F86" s="19">
        <v>58</v>
      </c>
      <c r="G86" s="19">
        <v>3534.22</v>
      </c>
      <c r="H86" s="19">
        <v>235.78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9">
        <v>0</v>
      </c>
      <c r="Q86" s="19">
        <v>0</v>
      </c>
      <c r="R86" s="284">
        <f t="shared" si="3"/>
        <v>0</v>
      </c>
      <c r="S86" s="19">
        <f t="shared" si="4"/>
        <v>0</v>
      </c>
      <c r="T86" s="19">
        <f t="shared" si="5"/>
        <v>0</v>
      </c>
      <c r="U86" s="25" t="s">
        <v>186</v>
      </c>
    </row>
    <row r="87" spans="1:21">
      <c r="A87" s="19">
        <v>609</v>
      </c>
      <c r="B87" s="19" t="s">
        <v>234</v>
      </c>
      <c r="C87" s="19">
        <v>85</v>
      </c>
      <c r="D87" s="19">
        <v>181</v>
      </c>
      <c r="E87" s="19">
        <v>161000735</v>
      </c>
      <c r="F87" s="19">
        <v>56</v>
      </c>
      <c r="G87" s="19">
        <v>3463.44</v>
      </c>
      <c r="H87" s="19">
        <v>176.56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284">
        <f t="shared" si="3"/>
        <v>0</v>
      </c>
      <c r="S87" s="19">
        <f t="shared" si="4"/>
        <v>0</v>
      </c>
      <c r="T87" s="19">
        <f t="shared" si="5"/>
        <v>0</v>
      </c>
      <c r="U87" s="21"/>
    </row>
    <row r="88" spans="1:21">
      <c r="A88" s="19">
        <v>610</v>
      </c>
      <c r="B88" s="19" t="s">
        <v>234</v>
      </c>
      <c r="C88" s="19">
        <v>86</v>
      </c>
      <c r="D88" s="19">
        <v>182</v>
      </c>
      <c r="E88" s="19">
        <v>161000736</v>
      </c>
      <c r="F88" s="19">
        <v>59</v>
      </c>
      <c r="G88" s="19">
        <v>3574.23</v>
      </c>
      <c r="H88" s="19">
        <v>258.77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284">
        <f t="shared" si="3"/>
        <v>0</v>
      </c>
      <c r="S88" s="19">
        <f t="shared" si="4"/>
        <v>0</v>
      </c>
      <c r="T88" s="19">
        <f t="shared" si="5"/>
        <v>0</v>
      </c>
      <c r="U88" s="25" t="s">
        <v>186</v>
      </c>
    </row>
    <row r="89" spans="1:21">
      <c r="A89" s="19">
        <v>611</v>
      </c>
      <c r="B89" s="19" t="s">
        <v>235</v>
      </c>
      <c r="C89" s="19">
        <v>87</v>
      </c>
      <c r="D89" s="19">
        <v>183</v>
      </c>
      <c r="E89" s="19">
        <v>161000737</v>
      </c>
      <c r="F89" s="19">
        <v>58</v>
      </c>
      <c r="G89" s="19">
        <v>3534.03</v>
      </c>
      <c r="H89" s="19">
        <v>234.97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>
        <v>0</v>
      </c>
      <c r="P89" s="19">
        <v>0</v>
      </c>
      <c r="Q89" s="19">
        <v>0</v>
      </c>
      <c r="R89" s="284">
        <f t="shared" si="3"/>
        <v>0</v>
      </c>
      <c r="S89" s="19">
        <f t="shared" si="4"/>
        <v>0</v>
      </c>
      <c r="T89" s="19">
        <f t="shared" si="5"/>
        <v>0</v>
      </c>
      <c r="U89" s="25" t="s">
        <v>186</v>
      </c>
    </row>
    <row r="90" spans="1:21">
      <c r="A90" s="19">
        <v>612</v>
      </c>
      <c r="B90" s="19" t="s">
        <v>235</v>
      </c>
      <c r="C90" s="19">
        <v>88</v>
      </c>
      <c r="D90" s="19">
        <v>184</v>
      </c>
      <c r="E90" s="19">
        <v>141000044</v>
      </c>
      <c r="F90" s="19">
        <v>59</v>
      </c>
      <c r="G90" s="19">
        <v>3570.62</v>
      </c>
      <c r="H90" s="19">
        <v>263.38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284">
        <f t="shared" si="3"/>
        <v>0</v>
      </c>
      <c r="S90" s="19">
        <f t="shared" si="4"/>
        <v>0</v>
      </c>
      <c r="T90" s="19">
        <f t="shared" si="5"/>
        <v>0</v>
      </c>
      <c r="U90" s="25" t="s">
        <v>229</v>
      </c>
    </row>
    <row r="91" spans="1:21">
      <c r="A91" s="19">
        <v>613</v>
      </c>
      <c r="B91" s="19" t="s">
        <v>235</v>
      </c>
      <c r="C91" s="19">
        <v>89</v>
      </c>
      <c r="D91" s="19">
        <v>187</v>
      </c>
      <c r="E91" s="19">
        <v>161000738</v>
      </c>
      <c r="F91" s="19">
        <v>58</v>
      </c>
      <c r="G91" s="19">
        <v>3467.44</v>
      </c>
      <c r="H91" s="19">
        <v>300.56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284">
        <f t="shared" si="3"/>
        <v>0</v>
      </c>
      <c r="S91" s="19">
        <f t="shared" si="4"/>
        <v>0</v>
      </c>
      <c r="T91" s="19">
        <f t="shared" si="5"/>
        <v>0</v>
      </c>
      <c r="U91" s="25" t="s">
        <v>186</v>
      </c>
    </row>
    <row r="92" spans="1:21">
      <c r="A92" s="19">
        <v>614</v>
      </c>
      <c r="B92" s="19" t="s">
        <v>235</v>
      </c>
      <c r="C92" s="19">
        <v>90</v>
      </c>
      <c r="D92" s="19">
        <v>185</v>
      </c>
      <c r="E92" s="19">
        <v>161000739</v>
      </c>
      <c r="F92" s="19">
        <v>59</v>
      </c>
      <c r="G92" s="19">
        <v>3536.26</v>
      </c>
      <c r="H92" s="19">
        <v>293.74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284">
        <f t="shared" si="3"/>
        <v>0</v>
      </c>
      <c r="S92" s="19">
        <f t="shared" si="4"/>
        <v>0</v>
      </c>
      <c r="T92" s="19">
        <f t="shared" si="5"/>
        <v>0</v>
      </c>
      <c r="U92" s="25" t="s">
        <v>229</v>
      </c>
    </row>
    <row r="93" spans="1:21">
      <c r="A93" s="19">
        <v>615</v>
      </c>
      <c r="B93" s="19" t="s">
        <v>235</v>
      </c>
      <c r="C93" s="19">
        <v>91</v>
      </c>
      <c r="D93" s="19">
        <v>188</v>
      </c>
      <c r="E93" s="19">
        <v>162000037</v>
      </c>
      <c r="F93" s="19">
        <v>59</v>
      </c>
      <c r="G93" s="19">
        <v>3534.04</v>
      </c>
      <c r="H93" s="19">
        <v>299.16000000000003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9">
        <v>0</v>
      </c>
      <c r="Q93" s="19">
        <v>0</v>
      </c>
      <c r="R93" s="284">
        <f t="shared" si="3"/>
        <v>0</v>
      </c>
      <c r="S93" s="19">
        <f t="shared" si="4"/>
        <v>0</v>
      </c>
      <c r="T93" s="19">
        <f t="shared" si="5"/>
        <v>0</v>
      </c>
      <c r="U93" s="25" t="s">
        <v>186</v>
      </c>
    </row>
    <row r="94" spans="1:21">
      <c r="A94" s="19">
        <v>616</v>
      </c>
      <c r="B94" s="19" t="s">
        <v>235</v>
      </c>
      <c r="C94" s="19">
        <v>92</v>
      </c>
      <c r="D94" s="19">
        <v>186</v>
      </c>
      <c r="E94" s="19">
        <v>161000740</v>
      </c>
      <c r="F94" s="19">
        <v>59</v>
      </c>
      <c r="G94" s="19">
        <v>3544.01</v>
      </c>
      <c r="H94" s="19">
        <v>290.99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>
        <v>0</v>
      </c>
      <c r="P94" s="19">
        <v>0</v>
      </c>
      <c r="Q94" s="19">
        <v>0</v>
      </c>
      <c r="R94" s="284">
        <f t="shared" si="3"/>
        <v>0</v>
      </c>
      <c r="S94" s="19">
        <f t="shared" si="4"/>
        <v>0</v>
      </c>
      <c r="T94" s="19">
        <f t="shared" si="5"/>
        <v>0</v>
      </c>
      <c r="U94" s="25" t="s">
        <v>229</v>
      </c>
    </row>
    <row r="95" spans="1:21">
      <c r="A95" s="19">
        <v>617</v>
      </c>
      <c r="B95" s="19" t="s">
        <v>236</v>
      </c>
      <c r="C95" s="19">
        <v>93</v>
      </c>
      <c r="D95" s="19">
        <v>189</v>
      </c>
      <c r="E95" s="19">
        <v>161000741</v>
      </c>
      <c r="F95" s="19">
        <v>57</v>
      </c>
      <c r="G95" s="19">
        <v>3440.03</v>
      </c>
      <c r="H95" s="19">
        <v>264.97000000000003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9">
        <v>0</v>
      </c>
      <c r="Q95" s="19">
        <v>0</v>
      </c>
      <c r="R95" s="284">
        <f t="shared" si="3"/>
        <v>0</v>
      </c>
      <c r="S95" s="19">
        <f t="shared" si="4"/>
        <v>0</v>
      </c>
      <c r="T95" s="19">
        <f t="shared" si="5"/>
        <v>0</v>
      </c>
      <c r="U95" s="25" t="s">
        <v>186</v>
      </c>
    </row>
    <row r="96" spans="1:21">
      <c r="A96" s="19">
        <v>618</v>
      </c>
      <c r="B96" s="19" t="s">
        <v>236</v>
      </c>
      <c r="C96" s="19">
        <v>94</v>
      </c>
      <c r="D96" s="19">
        <v>190</v>
      </c>
      <c r="E96" s="19">
        <v>161000742</v>
      </c>
      <c r="F96" s="19">
        <v>58</v>
      </c>
      <c r="G96" s="19">
        <v>3492.22</v>
      </c>
      <c r="H96" s="19">
        <v>279.17</v>
      </c>
      <c r="I96" s="19">
        <v>1.39</v>
      </c>
      <c r="J96" s="19">
        <v>1</v>
      </c>
      <c r="K96" s="19">
        <v>0</v>
      </c>
      <c r="L96" s="19">
        <v>1</v>
      </c>
      <c r="M96" s="19">
        <v>8700</v>
      </c>
      <c r="N96" s="19">
        <v>1</v>
      </c>
      <c r="O96" s="19">
        <v>0</v>
      </c>
      <c r="P96" s="19">
        <v>0</v>
      </c>
      <c r="Q96" s="19">
        <v>14090</v>
      </c>
      <c r="R96" s="284">
        <f t="shared" si="3"/>
        <v>22790</v>
      </c>
      <c r="S96" s="19">
        <f t="shared" si="4"/>
        <v>1139.5</v>
      </c>
      <c r="T96" s="19">
        <f t="shared" si="5"/>
        <v>23929.5</v>
      </c>
      <c r="U96" s="21"/>
    </row>
    <row r="97" spans="1:21">
      <c r="A97" s="19">
        <v>619</v>
      </c>
      <c r="B97" s="19" t="s">
        <v>236</v>
      </c>
      <c r="C97" s="19">
        <v>95</v>
      </c>
      <c r="D97" s="19">
        <v>192</v>
      </c>
      <c r="E97" s="19">
        <v>161000743</v>
      </c>
      <c r="F97" s="19">
        <v>58</v>
      </c>
      <c r="G97" s="19">
        <v>3480.62</v>
      </c>
      <c r="H97" s="19">
        <v>289.38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9">
        <v>0</v>
      </c>
      <c r="Q97" s="19">
        <v>0</v>
      </c>
      <c r="R97" s="284">
        <f t="shared" si="3"/>
        <v>0</v>
      </c>
      <c r="S97" s="19">
        <f t="shared" si="4"/>
        <v>0</v>
      </c>
      <c r="T97" s="19">
        <f t="shared" si="5"/>
        <v>0</v>
      </c>
      <c r="U97" s="25" t="s">
        <v>229</v>
      </c>
    </row>
    <row r="98" spans="1:21">
      <c r="A98" s="19">
        <v>620</v>
      </c>
      <c r="B98" s="19" t="s">
        <v>236</v>
      </c>
      <c r="C98" s="19">
        <v>96</v>
      </c>
      <c r="D98" s="19">
        <v>193</v>
      </c>
      <c r="E98" s="19">
        <v>161000744</v>
      </c>
      <c r="F98" s="19">
        <v>59</v>
      </c>
      <c r="G98" s="19">
        <v>3528.22</v>
      </c>
      <c r="H98" s="19">
        <v>305.77999999999997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9">
        <v>0</v>
      </c>
      <c r="Q98" s="19">
        <v>0</v>
      </c>
      <c r="R98" s="284">
        <f t="shared" si="3"/>
        <v>0</v>
      </c>
      <c r="S98" s="19">
        <f t="shared" si="4"/>
        <v>0</v>
      </c>
      <c r="T98" s="19">
        <f t="shared" si="5"/>
        <v>0</v>
      </c>
      <c r="U98" s="25" t="s">
        <v>229</v>
      </c>
    </row>
    <row r="99" spans="1:21">
      <c r="A99" s="19">
        <v>621</v>
      </c>
      <c r="B99" s="19" t="s">
        <v>236</v>
      </c>
      <c r="C99" s="19">
        <v>97</v>
      </c>
      <c r="D99" s="19">
        <v>191</v>
      </c>
      <c r="E99" s="19">
        <v>162000038</v>
      </c>
      <c r="F99" s="19">
        <v>58</v>
      </c>
      <c r="G99" s="19">
        <v>3491.23</v>
      </c>
      <c r="H99" s="19">
        <v>277.77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9">
        <v>0</v>
      </c>
      <c r="Q99" s="19">
        <v>0</v>
      </c>
      <c r="R99" s="284">
        <f t="shared" si="3"/>
        <v>0</v>
      </c>
      <c r="S99" s="19">
        <f t="shared" si="4"/>
        <v>0</v>
      </c>
      <c r="T99" s="19">
        <f t="shared" si="5"/>
        <v>0</v>
      </c>
      <c r="U99" s="21"/>
    </row>
    <row r="100" spans="1:21">
      <c r="A100" s="19">
        <v>622</v>
      </c>
      <c r="B100" s="19" t="s">
        <v>237</v>
      </c>
      <c r="C100" s="19">
        <v>98</v>
      </c>
      <c r="D100" s="19">
        <v>194</v>
      </c>
      <c r="E100" s="19">
        <v>151000030</v>
      </c>
      <c r="F100" s="19">
        <v>59</v>
      </c>
      <c r="G100" s="19">
        <v>3559.82</v>
      </c>
      <c r="H100" s="19">
        <v>274.18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9">
        <v>0</v>
      </c>
      <c r="Q100" s="19">
        <v>0</v>
      </c>
      <c r="R100" s="284">
        <f t="shared" si="3"/>
        <v>0</v>
      </c>
      <c r="S100" s="19">
        <f t="shared" si="4"/>
        <v>0</v>
      </c>
      <c r="T100" s="19">
        <f t="shared" si="5"/>
        <v>0</v>
      </c>
      <c r="U100" s="25" t="s">
        <v>186</v>
      </c>
    </row>
    <row r="101" spans="1:21">
      <c r="A101" s="19">
        <v>623</v>
      </c>
      <c r="B101" s="19" t="s">
        <v>237</v>
      </c>
      <c r="C101" s="19">
        <v>99</v>
      </c>
      <c r="D101" s="19">
        <v>196</v>
      </c>
      <c r="E101" s="19">
        <v>151000031</v>
      </c>
      <c r="F101" s="19">
        <v>54</v>
      </c>
      <c r="G101" s="19">
        <v>3228.7</v>
      </c>
      <c r="H101" s="19">
        <v>278.10000000000002</v>
      </c>
      <c r="I101" s="19">
        <v>0.8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9">
        <v>0</v>
      </c>
      <c r="Q101" s="19">
        <v>0</v>
      </c>
      <c r="R101" s="284">
        <f t="shared" si="3"/>
        <v>0</v>
      </c>
      <c r="S101" s="19">
        <f t="shared" si="4"/>
        <v>0</v>
      </c>
      <c r="T101" s="19">
        <f t="shared" si="5"/>
        <v>0</v>
      </c>
      <c r="U101" s="25" t="s">
        <v>186</v>
      </c>
    </row>
    <row r="102" spans="1:21">
      <c r="A102" s="19">
        <v>624</v>
      </c>
      <c r="B102" s="19" t="s">
        <v>237</v>
      </c>
      <c r="C102" s="19">
        <v>100</v>
      </c>
      <c r="D102" s="19">
        <v>195</v>
      </c>
      <c r="E102" s="19">
        <v>151000032</v>
      </c>
      <c r="F102" s="19">
        <v>59</v>
      </c>
      <c r="G102" s="19">
        <v>3539.42</v>
      </c>
      <c r="H102" s="19">
        <v>294.58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9">
        <v>0</v>
      </c>
      <c r="Q102" s="19">
        <v>0</v>
      </c>
      <c r="R102" s="284">
        <f t="shared" si="3"/>
        <v>0</v>
      </c>
      <c r="S102" s="19">
        <f t="shared" si="4"/>
        <v>0</v>
      </c>
      <c r="T102" s="19">
        <f t="shared" si="5"/>
        <v>0</v>
      </c>
      <c r="U102" s="25" t="s">
        <v>186</v>
      </c>
    </row>
    <row r="103" spans="1:21">
      <c r="A103" s="19">
        <v>625</v>
      </c>
      <c r="B103" s="19" t="s">
        <v>237</v>
      </c>
      <c r="C103" s="19">
        <v>101</v>
      </c>
      <c r="D103" s="19">
        <v>197</v>
      </c>
      <c r="E103" s="19">
        <v>152000005</v>
      </c>
      <c r="F103" s="19">
        <v>59</v>
      </c>
      <c r="G103" s="19">
        <v>3520.61</v>
      </c>
      <c r="H103" s="19">
        <v>314.39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9">
        <v>0</v>
      </c>
      <c r="Q103" s="19">
        <v>0</v>
      </c>
      <c r="R103" s="284">
        <f t="shared" si="3"/>
        <v>0</v>
      </c>
      <c r="S103" s="19">
        <f t="shared" si="4"/>
        <v>0</v>
      </c>
      <c r="T103" s="19">
        <f t="shared" si="5"/>
        <v>0</v>
      </c>
      <c r="U103" s="21"/>
    </row>
    <row r="104" spans="1:21">
      <c r="A104" s="19">
        <v>626</v>
      </c>
      <c r="B104" s="19" t="s">
        <v>237</v>
      </c>
      <c r="C104" s="19">
        <v>102</v>
      </c>
      <c r="D104" s="19">
        <v>198</v>
      </c>
      <c r="E104" s="19">
        <v>161000745</v>
      </c>
      <c r="F104" s="19">
        <v>58</v>
      </c>
      <c r="G104" s="19">
        <v>3467.24</v>
      </c>
      <c r="H104" s="19">
        <v>301.75</v>
      </c>
      <c r="I104" s="19">
        <v>0.99</v>
      </c>
      <c r="J104" s="19">
        <v>1</v>
      </c>
      <c r="K104" s="19">
        <v>0</v>
      </c>
      <c r="L104" s="19">
        <v>1</v>
      </c>
      <c r="M104" s="19">
        <v>8700</v>
      </c>
      <c r="N104" s="19">
        <v>0</v>
      </c>
      <c r="O104" s="19">
        <v>0</v>
      </c>
      <c r="P104" s="19">
        <v>0</v>
      </c>
      <c r="Q104" s="19">
        <v>0</v>
      </c>
      <c r="R104" s="284">
        <f t="shared" si="3"/>
        <v>8700</v>
      </c>
      <c r="S104" s="19">
        <f t="shared" si="4"/>
        <v>435</v>
      </c>
      <c r="T104" s="19">
        <f t="shared" si="5"/>
        <v>9135</v>
      </c>
      <c r="U104" s="25" t="s">
        <v>186</v>
      </c>
    </row>
    <row r="105" spans="1:21">
      <c r="A105" s="19">
        <v>627</v>
      </c>
      <c r="B105" s="19" t="s">
        <v>237</v>
      </c>
      <c r="C105" s="19">
        <v>103</v>
      </c>
      <c r="D105" s="19">
        <v>199</v>
      </c>
      <c r="E105" s="19">
        <v>161000746</v>
      </c>
      <c r="F105" s="19">
        <v>58</v>
      </c>
      <c r="G105" s="19">
        <v>3482.22</v>
      </c>
      <c r="H105" s="19">
        <v>287.77999999999997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v>0</v>
      </c>
      <c r="R105" s="284">
        <f t="shared" si="3"/>
        <v>0</v>
      </c>
      <c r="S105" s="19">
        <f t="shared" si="4"/>
        <v>0</v>
      </c>
      <c r="T105" s="19">
        <f t="shared" si="5"/>
        <v>0</v>
      </c>
      <c r="U105" s="25" t="s">
        <v>229</v>
      </c>
    </row>
    <row r="106" spans="1:21">
      <c r="A106" s="19">
        <v>628</v>
      </c>
      <c r="B106" s="19" t="s">
        <v>237</v>
      </c>
      <c r="C106" s="19">
        <v>104</v>
      </c>
      <c r="D106" s="19">
        <v>200</v>
      </c>
      <c r="E106" s="19">
        <v>161000747</v>
      </c>
      <c r="F106" s="19">
        <v>59</v>
      </c>
      <c r="G106" s="19">
        <v>3519.21</v>
      </c>
      <c r="H106" s="19">
        <v>315.79000000000002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v>0</v>
      </c>
      <c r="R106" s="284">
        <f t="shared" si="3"/>
        <v>0</v>
      </c>
      <c r="S106" s="19">
        <f t="shared" si="4"/>
        <v>0</v>
      </c>
      <c r="T106" s="19">
        <f t="shared" si="5"/>
        <v>0</v>
      </c>
      <c r="U106" s="25" t="s">
        <v>186</v>
      </c>
    </row>
    <row r="107" spans="1:21">
      <c r="A107" s="19">
        <v>629</v>
      </c>
      <c r="B107" s="19" t="s">
        <v>238</v>
      </c>
      <c r="C107" s="19">
        <v>105</v>
      </c>
      <c r="D107" s="19">
        <v>204</v>
      </c>
      <c r="E107" s="19">
        <v>161000748</v>
      </c>
      <c r="F107" s="19">
        <v>59</v>
      </c>
      <c r="G107" s="19">
        <v>3506.82</v>
      </c>
      <c r="H107" s="19">
        <v>327.18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284">
        <f t="shared" si="3"/>
        <v>0</v>
      </c>
      <c r="S107" s="19">
        <f t="shared" si="4"/>
        <v>0</v>
      </c>
      <c r="T107" s="19">
        <f t="shared" si="5"/>
        <v>0</v>
      </c>
      <c r="U107" s="25" t="s">
        <v>229</v>
      </c>
    </row>
    <row r="108" spans="1:21">
      <c r="A108" s="19">
        <v>630</v>
      </c>
      <c r="B108" s="19" t="s">
        <v>238</v>
      </c>
      <c r="C108" s="19">
        <v>106</v>
      </c>
      <c r="D108" s="19">
        <v>201</v>
      </c>
      <c r="E108" s="19">
        <v>162000039</v>
      </c>
      <c r="F108" s="19">
        <v>58</v>
      </c>
      <c r="G108" s="19">
        <v>3454.82</v>
      </c>
      <c r="H108" s="19">
        <v>315.18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284">
        <f t="shared" si="3"/>
        <v>0</v>
      </c>
      <c r="S108" s="19">
        <f t="shared" si="4"/>
        <v>0</v>
      </c>
      <c r="T108" s="19">
        <f t="shared" si="5"/>
        <v>0</v>
      </c>
      <c r="U108" s="21"/>
    </row>
    <row r="109" spans="1:21">
      <c r="A109" s="19">
        <v>631</v>
      </c>
      <c r="B109" s="19" t="s">
        <v>238</v>
      </c>
      <c r="C109" s="19">
        <v>107</v>
      </c>
      <c r="D109" s="19">
        <v>202</v>
      </c>
      <c r="E109" s="19">
        <v>161000749</v>
      </c>
      <c r="F109" s="19">
        <v>59</v>
      </c>
      <c r="G109" s="19">
        <v>3494.42</v>
      </c>
      <c r="H109" s="19">
        <v>339.58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284">
        <f t="shared" si="3"/>
        <v>0</v>
      </c>
      <c r="S109" s="19">
        <f t="shared" si="4"/>
        <v>0</v>
      </c>
      <c r="T109" s="19">
        <f t="shared" si="5"/>
        <v>0</v>
      </c>
      <c r="U109" s="25" t="s">
        <v>186</v>
      </c>
    </row>
    <row r="110" spans="1:21">
      <c r="A110" s="19">
        <v>632</v>
      </c>
      <c r="B110" s="19" t="s">
        <v>238</v>
      </c>
      <c r="C110" s="19">
        <v>108</v>
      </c>
      <c r="D110" s="19">
        <v>203</v>
      </c>
      <c r="E110" s="19">
        <v>161000750</v>
      </c>
      <c r="F110" s="19">
        <v>57</v>
      </c>
      <c r="G110" s="19">
        <v>3346.65</v>
      </c>
      <c r="H110" s="19">
        <v>356.94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284">
        <f t="shared" si="3"/>
        <v>0</v>
      </c>
      <c r="S110" s="19">
        <f t="shared" si="4"/>
        <v>0</v>
      </c>
      <c r="T110" s="19">
        <f t="shared" si="5"/>
        <v>0</v>
      </c>
      <c r="U110" s="25" t="s">
        <v>186</v>
      </c>
    </row>
    <row r="111" spans="1:21">
      <c r="A111" s="19">
        <v>633</v>
      </c>
      <c r="B111" s="19" t="s">
        <v>238</v>
      </c>
      <c r="C111" s="19">
        <v>109</v>
      </c>
      <c r="D111" s="19">
        <v>205</v>
      </c>
      <c r="E111" s="19">
        <v>162000040</v>
      </c>
      <c r="F111" s="19">
        <v>57</v>
      </c>
      <c r="G111" s="19">
        <v>3446.09</v>
      </c>
      <c r="H111" s="19">
        <v>255.29</v>
      </c>
      <c r="I111" s="19">
        <v>2.38</v>
      </c>
      <c r="J111" s="19">
        <v>1</v>
      </c>
      <c r="K111" s="19">
        <v>0</v>
      </c>
      <c r="L111" s="19">
        <v>1</v>
      </c>
      <c r="M111" s="19">
        <v>8550</v>
      </c>
      <c r="N111" s="19">
        <v>0</v>
      </c>
      <c r="O111" s="19">
        <v>0</v>
      </c>
      <c r="P111" s="19">
        <v>0</v>
      </c>
      <c r="Q111" s="19">
        <v>0</v>
      </c>
      <c r="R111" s="284">
        <f t="shared" si="3"/>
        <v>8550</v>
      </c>
      <c r="S111" s="19">
        <f t="shared" si="4"/>
        <v>427.5</v>
      </c>
      <c r="T111" s="19">
        <f t="shared" si="5"/>
        <v>8977.5</v>
      </c>
      <c r="U111" s="21"/>
    </row>
    <row r="112" spans="1:21">
      <c r="A112" s="19">
        <v>634</v>
      </c>
      <c r="B112" s="19" t="s">
        <v>238</v>
      </c>
      <c r="C112" s="19">
        <v>110</v>
      </c>
      <c r="D112" s="19">
        <v>206</v>
      </c>
      <c r="E112" s="19">
        <v>162000041</v>
      </c>
      <c r="F112" s="19">
        <v>58</v>
      </c>
      <c r="G112" s="19">
        <v>3456.02</v>
      </c>
      <c r="H112" s="19">
        <v>313.98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284">
        <f t="shared" si="3"/>
        <v>0</v>
      </c>
      <c r="S112" s="19">
        <f t="shared" si="4"/>
        <v>0</v>
      </c>
      <c r="T112" s="19">
        <f t="shared" si="5"/>
        <v>0</v>
      </c>
      <c r="U112" s="21"/>
    </row>
    <row r="113" spans="1:22">
      <c r="A113" s="19">
        <v>635</v>
      </c>
      <c r="B113" s="19" t="s">
        <v>238</v>
      </c>
      <c r="C113" s="19">
        <v>111</v>
      </c>
      <c r="D113" s="19">
        <v>207</v>
      </c>
      <c r="E113" s="19">
        <v>161000751</v>
      </c>
      <c r="F113" s="19">
        <v>58</v>
      </c>
      <c r="G113" s="19">
        <v>3450.44</v>
      </c>
      <c r="H113" s="19">
        <v>317.56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284">
        <f t="shared" ref="R113:R169" si="6">K113+M113+Q113</f>
        <v>0</v>
      </c>
      <c r="S113" s="19">
        <f t="shared" si="4"/>
        <v>0</v>
      </c>
      <c r="T113" s="19">
        <f t="shared" si="5"/>
        <v>0</v>
      </c>
      <c r="U113" s="25" t="s">
        <v>186</v>
      </c>
    </row>
    <row r="114" spans="1:22">
      <c r="A114" s="19">
        <v>636</v>
      </c>
      <c r="B114" s="19" t="s">
        <v>239</v>
      </c>
      <c r="C114" s="19">
        <v>112</v>
      </c>
      <c r="D114" s="19">
        <v>208</v>
      </c>
      <c r="E114" s="19">
        <v>161000752</v>
      </c>
      <c r="F114" s="19">
        <v>58</v>
      </c>
      <c r="G114" s="19">
        <v>3502.42</v>
      </c>
      <c r="H114" s="19">
        <v>267.58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284">
        <f t="shared" si="6"/>
        <v>0</v>
      </c>
      <c r="S114" s="19">
        <f t="shared" si="4"/>
        <v>0</v>
      </c>
      <c r="T114" s="19">
        <f t="shared" si="5"/>
        <v>0</v>
      </c>
      <c r="U114" s="25" t="s">
        <v>186</v>
      </c>
    </row>
    <row r="115" spans="1:22">
      <c r="A115" s="19">
        <v>637</v>
      </c>
      <c r="B115" s="19" t="s">
        <v>239</v>
      </c>
      <c r="C115" s="19">
        <v>113</v>
      </c>
      <c r="D115" s="19">
        <v>210</v>
      </c>
      <c r="E115" s="19">
        <v>162000042</v>
      </c>
      <c r="F115" s="19">
        <v>59</v>
      </c>
      <c r="G115" s="19">
        <v>3525.01</v>
      </c>
      <c r="H115" s="19">
        <v>309.99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284">
        <f t="shared" si="6"/>
        <v>0</v>
      </c>
      <c r="S115" s="19">
        <f t="shared" si="4"/>
        <v>0</v>
      </c>
      <c r="T115" s="19">
        <f t="shared" si="5"/>
        <v>0</v>
      </c>
      <c r="U115" s="21"/>
    </row>
    <row r="116" spans="1:22">
      <c r="A116" s="19">
        <v>638</v>
      </c>
      <c r="B116" s="19" t="s">
        <v>239</v>
      </c>
      <c r="C116" s="19">
        <v>114</v>
      </c>
      <c r="D116" s="19">
        <v>209</v>
      </c>
      <c r="E116" s="19">
        <v>161000753</v>
      </c>
      <c r="F116" s="19">
        <v>58</v>
      </c>
      <c r="G116" s="19">
        <v>3473.63</v>
      </c>
      <c r="H116" s="19">
        <v>295.37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284">
        <f t="shared" si="6"/>
        <v>0</v>
      </c>
      <c r="S116" s="19">
        <f t="shared" si="4"/>
        <v>0</v>
      </c>
      <c r="T116" s="19">
        <f t="shared" si="5"/>
        <v>0</v>
      </c>
      <c r="U116" s="25" t="s">
        <v>186</v>
      </c>
    </row>
    <row r="117" spans="1:22">
      <c r="A117" s="19">
        <v>639</v>
      </c>
      <c r="B117" s="19" t="s">
        <v>239</v>
      </c>
      <c r="C117" s="19">
        <v>115</v>
      </c>
      <c r="D117" s="19">
        <v>212</v>
      </c>
      <c r="E117" s="19">
        <v>162000043</v>
      </c>
      <c r="F117" s="19">
        <v>59</v>
      </c>
      <c r="G117" s="19">
        <v>3524.61</v>
      </c>
      <c r="H117" s="19">
        <v>310.39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284">
        <f t="shared" si="6"/>
        <v>0</v>
      </c>
      <c r="S117" s="19">
        <f t="shared" si="4"/>
        <v>0</v>
      </c>
      <c r="T117" s="19">
        <f t="shared" si="5"/>
        <v>0</v>
      </c>
      <c r="U117" s="21"/>
    </row>
    <row r="118" spans="1:22">
      <c r="A118" s="19">
        <v>640</v>
      </c>
      <c r="B118" s="19" t="s">
        <v>239</v>
      </c>
      <c r="C118" s="19">
        <v>116</v>
      </c>
      <c r="D118" s="19">
        <v>211</v>
      </c>
      <c r="E118" s="19">
        <v>161000754</v>
      </c>
      <c r="F118" s="19">
        <v>59</v>
      </c>
      <c r="G118" s="19">
        <v>3524.22</v>
      </c>
      <c r="H118" s="19">
        <v>309.77999999999997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284">
        <f t="shared" si="6"/>
        <v>0</v>
      </c>
      <c r="S118" s="19">
        <f t="shared" si="4"/>
        <v>0</v>
      </c>
      <c r="T118" s="19">
        <f t="shared" si="5"/>
        <v>0</v>
      </c>
      <c r="U118" s="25" t="s">
        <v>186</v>
      </c>
      <c r="V118" s="162" t="s">
        <v>240</v>
      </c>
    </row>
    <row r="119" spans="1:22">
      <c r="A119" s="19">
        <v>641</v>
      </c>
      <c r="B119" s="19" t="s">
        <v>241</v>
      </c>
      <c r="C119" s="19">
        <v>117</v>
      </c>
      <c r="D119" s="19">
        <v>213</v>
      </c>
      <c r="E119" s="19">
        <v>162000044</v>
      </c>
      <c r="F119" s="19">
        <v>56</v>
      </c>
      <c r="G119" s="19">
        <v>3388.84</v>
      </c>
      <c r="H119" s="19">
        <v>251.16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284">
        <f t="shared" si="6"/>
        <v>0</v>
      </c>
      <c r="S119" s="19">
        <f t="shared" si="4"/>
        <v>0</v>
      </c>
      <c r="T119" s="19">
        <f t="shared" si="5"/>
        <v>0</v>
      </c>
      <c r="U119" s="25" t="s">
        <v>242</v>
      </c>
    </row>
    <row r="120" spans="1:22">
      <c r="A120" s="19">
        <v>642</v>
      </c>
      <c r="B120" s="19" t="s">
        <v>241</v>
      </c>
      <c r="C120" s="19">
        <v>118</v>
      </c>
      <c r="D120" s="19">
        <v>214</v>
      </c>
      <c r="E120" s="19">
        <v>161000755</v>
      </c>
      <c r="F120" s="19">
        <v>59</v>
      </c>
      <c r="G120" s="19">
        <v>3606.81</v>
      </c>
      <c r="H120" s="19">
        <v>232.15</v>
      </c>
      <c r="I120" s="19">
        <v>3.96</v>
      </c>
      <c r="J120" s="19">
        <v>2</v>
      </c>
      <c r="K120" s="19">
        <v>0</v>
      </c>
      <c r="L120" s="19">
        <v>1</v>
      </c>
      <c r="M120" s="19">
        <v>8850</v>
      </c>
      <c r="N120" s="19">
        <v>0</v>
      </c>
      <c r="O120" s="19">
        <v>0</v>
      </c>
      <c r="P120" s="19">
        <v>0</v>
      </c>
      <c r="Q120" s="19">
        <v>0</v>
      </c>
      <c r="R120" s="284">
        <f t="shared" si="6"/>
        <v>8850</v>
      </c>
      <c r="S120" s="19">
        <f t="shared" si="4"/>
        <v>442.5</v>
      </c>
      <c r="T120" s="19">
        <f t="shared" si="5"/>
        <v>9292.5</v>
      </c>
      <c r="U120" s="25" t="s">
        <v>242</v>
      </c>
    </row>
    <row r="121" spans="1:22">
      <c r="A121" s="19">
        <v>643</v>
      </c>
      <c r="B121" s="19" t="s">
        <v>241</v>
      </c>
      <c r="C121" s="19">
        <v>119</v>
      </c>
      <c r="D121" s="19">
        <v>215</v>
      </c>
      <c r="E121" s="19">
        <v>162000045</v>
      </c>
      <c r="F121" s="19">
        <v>59</v>
      </c>
      <c r="G121" s="19">
        <v>3504.22</v>
      </c>
      <c r="H121" s="19">
        <v>329.78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284">
        <f t="shared" si="6"/>
        <v>0</v>
      </c>
      <c r="S121" s="19">
        <f t="shared" si="4"/>
        <v>0</v>
      </c>
      <c r="T121" s="19">
        <f t="shared" si="5"/>
        <v>0</v>
      </c>
      <c r="U121" s="25" t="s">
        <v>242</v>
      </c>
    </row>
    <row r="122" spans="1:22">
      <c r="A122" s="19">
        <v>644</v>
      </c>
      <c r="B122" s="19" t="s">
        <v>243</v>
      </c>
      <c r="C122" s="19">
        <v>120</v>
      </c>
      <c r="D122" s="19">
        <v>216</v>
      </c>
      <c r="E122" s="19">
        <v>161000756</v>
      </c>
      <c r="F122" s="19">
        <v>57</v>
      </c>
      <c r="G122" s="19">
        <v>3351.04</v>
      </c>
      <c r="H122" s="19">
        <v>352.96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284">
        <f t="shared" si="6"/>
        <v>0</v>
      </c>
      <c r="S122" s="19">
        <f t="shared" si="4"/>
        <v>0</v>
      </c>
      <c r="T122" s="19">
        <f t="shared" si="5"/>
        <v>0</v>
      </c>
      <c r="U122" s="25" t="s">
        <v>242</v>
      </c>
    </row>
    <row r="123" spans="1:22">
      <c r="A123" s="19">
        <v>645</v>
      </c>
      <c r="B123" s="19" t="s">
        <v>243</v>
      </c>
      <c r="C123" s="19">
        <v>121</v>
      </c>
      <c r="D123" s="19">
        <v>217</v>
      </c>
      <c r="E123" s="19">
        <v>161000757</v>
      </c>
      <c r="F123" s="19">
        <v>58</v>
      </c>
      <c r="G123" s="19">
        <v>3438.84</v>
      </c>
      <c r="H123" s="19">
        <v>329.16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284">
        <f t="shared" si="6"/>
        <v>0</v>
      </c>
      <c r="S123" s="19">
        <f t="shared" si="4"/>
        <v>0</v>
      </c>
      <c r="T123" s="19">
        <f t="shared" si="5"/>
        <v>0</v>
      </c>
      <c r="U123" s="25" t="s">
        <v>242</v>
      </c>
    </row>
    <row r="124" spans="1:22">
      <c r="A124" s="19">
        <v>646</v>
      </c>
      <c r="B124" s="19" t="s">
        <v>243</v>
      </c>
      <c r="C124" s="19">
        <v>122</v>
      </c>
      <c r="D124" s="19">
        <v>218</v>
      </c>
      <c r="E124" s="19">
        <v>152000006</v>
      </c>
      <c r="F124" s="19">
        <v>59</v>
      </c>
      <c r="G124" s="19">
        <v>3539.02</v>
      </c>
      <c r="H124" s="19">
        <v>294.98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284">
        <f t="shared" si="6"/>
        <v>0</v>
      </c>
      <c r="S124" s="19">
        <f t="shared" si="4"/>
        <v>0</v>
      </c>
      <c r="T124" s="19">
        <f t="shared" si="5"/>
        <v>0</v>
      </c>
      <c r="U124" s="25" t="s">
        <v>242</v>
      </c>
    </row>
    <row r="125" spans="1:22">
      <c r="A125" s="19">
        <v>647</v>
      </c>
      <c r="B125" s="19" t="s">
        <v>243</v>
      </c>
      <c r="C125" s="19">
        <v>123</v>
      </c>
      <c r="D125" s="19">
        <v>221</v>
      </c>
      <c r="E125" s="19">
        <v>161000758</v>
      </c>
      <c r="F125" s="19">
        <v>59</v>
      </c>
      <c r="G125" s="19">
        <v>3490.21</v>
      </c>
      <c r="H125" s="19">
        <v>344.79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284">
        <f t="shared" si="6"/>
        <v>0</v>
      </c>
      <c r="S125" s="19">
        <f t="shared" si="4"/>
        <v>0</v>
      </c>
      <c r="T125" s="19">
        <f t="shared" si="5"/>
        <v>0</v>
      </c>
      <c r="U125" s="25" t="s">
        <v>242</v>
      </c>
    </row>
    <row r="126" spans="1:22">
      <c r="A126" s="19">
        <v>648</v>
      </c>
      <c r="B126" s="19" t="s">
        <v>244</v>
      </c>
      <c r="C126" s="19">
        <v>124</v>
      </c>
      <c r="D126" s="19">
        <v>219</v>
      </c>
      <c r="E126" s="19">
        <v>151000033</v>
      </c>
      <c r="F126" s="19">
        <v>58</v>
      </c>
      <c r="G126" s="19">
        <v>3409.84</v>
      </c>
      <c r="H126" s="19">
        <v>358.16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9">
        <v>0</v>
      </c>
      <c r="Q126" s="19">
        <v>0</v>
      </c>
      <c r="R126" s="284">
        <f t="shared" si="6"/>
        <v>0</v>
      </c>
      <c r="S126" s="19">
        <f t="shared" si="4"/>
        <v>0</v>
      </c>
      <c r="T126" s="19">
        <f t="shared" si="5"/>
        <v>0</v>
      </c>
      <c r="U126" s="25" t="s">
        <v>242</v>
      </c>
    </row>
    <row r="127" spans="1:22">
      <c r="A127" s="19">
        <v>649</v>
      </c>
      <c r="B127" s="19" t="s">
        <v>244</v>
      </c>
      <c r="C127" s="19">
        <v>125</v>
      </c>
      <c r="D127" s="19">
        <v>220</v>
      </c>
      <c r="E127" s="19">
        <v>151000034</v>
      </c>
      <c r="F127" s="19">
        <v>59</v>
      </c>
      <c r="G127" s="19">
        <v>3455.63</v>
      </c>
      <c r="H127" s="19">
        <v>313.37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9">
        <v>0</v>
      </c>
      <c r="Q127" s="19">
        <v>0</v>
      </c>
      <c r="R127" s="284">
        <f t="shared" si="6"/>
        <v>0</v>
      </c>
      <c r="S127" s="19">
        <f t="shared" si="4"/>
        <v>0</v>
      </c>
      <c r="T127" s="19">
        <f t="shared" si="5"/>
        <v>0</v>
      </c>
      <c r="U127" s="25" t="s">
        <v>242</v>
      </c>
    </row>
    <row r="128" spans="1:22">
      <c r="A128" s="19">
        <v>650</v>
      </c>
      <c r="B128" s="19" t="s">
        <v>244</v>
      </c>
      <c r="C128" s="19">
        <v>126</v>
      </c>
      <c r="D128" s="19">
        <v>222</v>
      </c>
      <c r="E128" s="19">
        <v>151000035</v>
      </c>
      <c r="F128" s="19">
        <v>58</v>
      </c>
      <c r="G128" s="19">
        <v>3501.24</v>
      </c>
      <c r="H128" s="19">
        <v>267.14999999999998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284">
        <f t="shared" si="6"/>
        <v>0</v>
      </c>
      <c r="S128" s="19">
        <f t="shared" si="4"/>
        <v>0</v>
      </c>
      <c r="T128" s="19">
        <f t="shared" si="5"/>
        <v>0</v>
      </c>
      <c r="U128" s="25" t="s">
        <v>242</v>
      </c>
    </row>
    <row r="129" spans="1:22">
      <c r="A129" s="19">
        <v>651</v>
      </c>
      <c r="B129" s="19" t="s">
        <v>244</v>
      </c>
      <c r="C129" s="19">
        <v>127</v>
      </c>
      <c r="D129" s="19">
        <v>223</v>
      </c>
      <c r="E129" s="19">
        <v>151000036</v>
      </c>
      <c r="F129" s="19">
        <v>59</v>
      </c>
      <c r="G129" s="19">
        <v>3535.83</v>
      </c>
      <c r="H129" s="19">
        <v>297.17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284">
        <f t="shared" si="6"/>
        <v>0</v>
      </c>
      <c r="S129" s="19">
        <f t="shared" si="4"/>
        <v>0</v>
      </c>
      <c r="T129" s="19">
        <f t="shared" si="5"/>
        <v>0</v>
      </c>
      <c r="U129" s="25" t="s">
        <v>242</v>
      </c>
    </row>
    <row r="130" spans="1:22">
      <c r="A130" s="19">
        <v>652</v>
      </c>
      <c r="B130" s="19" t="s">
        <v>244</v>
      </c>
      <c r="C130" s="19">
        <v>128</v>
      </c>
      <c r="D130" s="19">
        <v>224</v>
      </c>
      <c r="E130" s="19">
        <v>161000759</v>
      </c>
      <c r="F130" s="19">
        <v>58</v>
      </c>
      <c r="G130" s="19">
        <v>3483.42</v>
      </c>
      <c r="H130" s="19">
        <v>286.58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284">
        <f t="shared" si="6"/>
        <v>0</v>
      </c>
      <c r="S130" s="19">
        <f t="shared" si="4"/>
        <v>0</v>
      </c>
      <c r="T130" s="19">
        <f t="shared" si="5"/>
        <v>0</v>
      </c>
      <c r="U130" s="25" t="s">
        <v>242</v>
      </c>
    </row>
    <row r="131" spans="1:22">
      <c r="A131" s="19">
        <v>653</v>
      </c>
      <c r="B131" s="19" t="s">
        <v>245</v>
      </c>
      <c r="C131" s="19">
        <v>129</v>
      </c>
      <c r="D131" s="19">
        <v>225</v>
      </c>
      <c r="E131" s="19">
        <v>161000760</v>
      </c>
      <c r="F131" s="19">
        <v>57</v>
      </c>
      <c r="G131" s="19">
        <v>3432.64</v>
      </c>
      <c r="H131" s="19">
        <v>271.36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284">
        <f t="shared" si="6"/>
        <v>0</v>
      </c>
      <c r="S131" s="19">
        <f t="shared" si="4"/>
        <v>0</v>
      </c>
      <c r="T131" s="19">
        <f t="shared" si="5"/>
        <v>0</v>
      </c>
      <c r="U131" s="25" t="s">
        <v>242</v>
      </c>
    </row>
    <row r="132" spans="1:22">
      <c r="A132" s="19">
        <v>654</v>
      </c>
      <c r="B132" s="19" t="s">
        <v>245</v>
      </c>
      <c r="C132" s="19">
        <v>130</v>
      </c>
      <c r="D132" s="19">
        <v>227</v>
      </c>
      <c r="E132" s="19">
        <v>162000046</v>
      </c>
      <c r="F132" s="19">
        <v>58</v>
      </c>
      <c r="G132" s="19">
        <v>3476.43</v>
      </c>
      <c r="H132" s="19">
        <v>292.57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284">
        <f t="shared" si="6"/>
        <v>0</v>
      </c>
      <c r="S132" s="19">
        <f t="shared" ref="S132:S169" si="7">R132*5%</f>
        <v>0</v>
      </c>
      <c r="T132" s="19">
        <f t="shared" ref="T132:T169" si="8">R132+S132</f>
        <v>0</v>
      </c>
      <c r="U132" s="25" t="s">
        <v>242</v>
      </c>
    </row>
    <row r="133" spans="1:22">
      <c r="A133" s="19">
        <v>655</v>
      </c>
      <c r="B133" s="19" t="s">
        <v>245</v>
      </c>
      <c r="C133" s="19">
        <v>131</v>
      </c>
      <c r="D133" s="19">
        <v>228</v>
      </c>
      <c r="E133" s="19">
        <v>162000047</v>
      </c>
      <c r="F133" s="19">
        <v>58</v>
      </c>
      <c r="G133" s="19">
        <v>3698.4</v>
      </c>
      <c r="H133" s="19">
        <v>361.6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284">
        <f t="shared" si="6"/>
        <v>0</v>
      </c>
      <c r="S133" s="19">
        <f t="shared" si="7"/>
        <v>0</v>
      </c>
      <c r="T133" s="19">
        <f t="shared" si="8"/>
        <v>0</v>
      </c>
      <c r="U133" s="25" t="s">
        <v>242</v>
      </c>
    </row>
    <row r="134" spans="1:22">
      <c r="A134" s="19">
        <v>656</v>
      </c>
      <c r="B134" s="19" t="s">
        <v>245</v>
      </c>
      <c r="C134" s="19">
        <v>132</v>
      </c>
      <c r="D134" s="19">
        <v>226</v>
      </c>
      <c r="E134" s="19">
        <v>151000037</v>
      </c>
      <c r="F134" s="19">
        <v>57</v>
      </c>
      <c r="G134" s="19">
        <v>3400.03</v>
      </c>
      <c r="H134" s="19">
        <v>304.97000000000003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>
        <v>0</v>
      </c>
      <c r="P134" s="19">
        <v>0</v>
      </c>
      <c r="Q134" s="19">
        <v>0</v>
      </c>
      <c r="R134" s="284">
        <f t="shared" si="6"/>
        <v>0</v>
      </c>
      <c r="S134" s="19">
        <f t="shared" si="7"/>
        <v>0</v>
      </c>
      <c r="T134" s="19">
        <f t="shared" si="8"/>
        <v>0</v>
      </c>
      <c r="U134" s="25" t="s">
        <v>242</v>
      </c>
    </row>
    <row r="135" spans="1:22">
      <c r="A135" s="19">
        <v>657</v>
      </c>
      <c r="B135" s="19" t="s">
        <v>245</v>
      </c>
      <c r="C135" s="19">
        <v>133</v>
      </c>
      <c r="D135" s="19">
        <v>230</v>
      </c>
      <c r="E135" s="19">
        <v>162000048</v>
      </c>
      <c r="F135" s="19">
        <v>58</v>
      </c>
      <c r="G135" s="19">
        <v>3428.44</v>
      </c>
      <c r="H135" s="19">
        <v>339.56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284">
        <f t="shared" si="6"/>
        <v>0</v>
      </c>
      <c r="S135" s="19">
        <f t="shared" si="7"/>
        <v>0</v>
      </c>
      <c r="T135" s="19">
        <f t="shared" si="8"/>
        <v>0</v>
      </c>
      <c r="U135" s="25" t="s">
        <v>242</v>
      </c>
    </row>
    <row r="136" spans="1:22">
      <c r="A136" s="19">
        <v>658</v>
      </c>
      <c r="B136" s="19" t="s">
        <v>245</v>
      </c>
      <c r="C136" s="19">
        <v>134</v>
      </c>
      <c r="D136" s="19">
        <v>229</v>
      </c>
      <c r="E136" s="19">
        <v>161000761</v>
      </c>
      <c r="F136" s="19">
        <v>58</v>
      </c>
      <c r="G136" s="19">
        <v>3662.2</v>
      </c>
      <c r="H136" s="19">
        <v>397.8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284">
        <f t="shared" si="6"/>
        <v>0</v>
      </c>
      <c r="S136" s="19">
        <f t="shared" si="7"/>
        <v>0</v>
      </c>
      <c r="T136" s="19">
        <f t="shared" si="8"/>
        <v>0</v>
      </c>
      <c r="U136" s="25" t="s">
        <v>242</v>
      </c>
    </row>
    <row r="137" spans="1:22">
      <c r="A137" s="19">
        <v>659</v>
      </c>
      <c r="B137" s="19" t="s">
        <v>246</v>
      </c>
      <c r="C137" s="19">
        <v>135</v>
      </c>
      <c r="D137" s="19">
        <v>232</v>
      </c>
      <c r="E137" s="19">
        <v>161000762</v>
      </c>
      <c r="F137" s="19">
        <v>59</v>
      </c>
      <c r="G137" s="19">
        <v>3497.63</v>
      </c>
      <c r="H137" s="19">
        <v>335.37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284">
        <f t="shared" si="6"/>
        <v>0</v>
      </c>
      <c r="S137" s="19">
        <f t="shared" si="7"/>
        <v>0</v>
      </c>
      <c r="T137" s="19">
        <f t="shared" si="8"/>
        <v>0</v>
      </c>
      <c r="U137" s="25" t="s">
        <v>242</v>
      </c>
    </row>
    <row r="138" spans="1:22">
      <c r="A138" s="19">
        <v>660</v>
      </c>
      <c r="B138" s="19" t="s">
        <v>246</v>
      </c>
      <c r="C138" s="19">
        <v>136</v>
      </c>
      <c r="D138" s="19">
        <v>234</v>
      </c>
      <c r="E138" s="19">
        <v>162000049</v>
      </c>
      <c r="F138" s="19">
        <v>59</v>
      </c>
      <c r="G138" s="19">
        <v>3519.81</v>
      </c>
      <c r="H138" s="19">
        <v>315.19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284">
        <f t="shared" si="6"/>
        <v>0</v>
      </c>
      <c r="S138" s="19">
        <f t="shared" si="7"/>
        <v>0</v>
      </c>
      <c r="T138" s="19">
        <f t="shared" si="8"/>
        <v>0</v>
      </c>
      <c r="U138" s="25" t="s">
        <v>242</v>
      </c>
    </row>
    <row r="139" spans="1:22">
      <c r="A139" s="19">
        <v>661</v>
      </c>
      <c r="B139" s="19" t="s">
        <v>246</v>
      </c>
      <c r="C139" s="19">
        <v>137</v>
      </c>
      <c r="D139" s="19">
        <v>233</v>
      </c>
      <c r="E139" s="19">
        <v>161000763</v>
      </c>
      <c r="F139" s="19">
        <v>59</v>
      </c>
      <c r="G139" s="19">
        <v>3508.43</v>
      </c>
      <c r="H139" s="19">
        <v>324.57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284">
        <f t="shared" si="6"/>
        <v>0</v>
      </c>
      <c r="S139" s="19">
        <f t="shared" si="7"/>
        <v>0</v>
      </c>
      <c r="T139" s="19">
        <f t="shared" si="8"/>
        <v>0</v>
      </c>
      <c r="U139" s="25" t="s">
        <v>242</v>
      </c>
    </row>
    <row r="140" spans="1:22">
      <c r="A140" s="19">
        <v>662</v>
      </c>
      <c r="B140" s="19" t="s">
        <v>246</v>
      </c>
      <c r="C140" s="19">
        <v>138</v>
      </c>
      <c r="D140" s="19">
        <v>231</v>
      </c>
      <c r="E140" s="19">
        <v>161000764</v>
      </c>
      <c r="F140" s="19">
        <v>60</v>
      </c>
      <c r="G140" s="19">
        <v>3651.47</v>
      </c>
      <c r="H140" s="19">
        <v>372.53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284">
        <f t="shared" si="6"/>
        <v>0</v>
      </c>
      <c r="S140" s="19">
        <f t="shared" si="7"/>
        <v>0</v>
      </c>
      <c r="T140" s="19">
        <f t="shared" si="8"/>
        <v>0</v>
      </c>
      <c r="U140" s="25" t="s">
        <v>242</v>
      </c>
      <c r="V140" s="21" t="s">
        <v>247</v>
      </c>
    </row>
    <row r="141" spans="1:22">
      <c r="A141" s="19">
        <v>663</v>
      </c>
      <c r="B141" s="19" t="s">
        <v>246</v>
      </c>
      <c r="C141" s="19">
        <v>139</v>
      </c>
      <c r="D141" s="19">
        <v>235</v>
      </c>
      <c r="E141" s="19">
        <v>161000765</v>
      </c>
      <c r="F141" s="19">
        <v>58</v>
      </c>
      <c r="G141" s="19">
        <v>3430.42</v>
      </c>
      <c r="H141" s="19">
        <v>339.58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9">
        <v>0</v>
      </c>
      <c r="Q141" s="19">
        <v>0</v>
      </c>
      <c r="R141" s="284">
        <f t="shared" si="6"/>
        <v>0</v>
      </c>
      <c r="S141" s="19">
        <f t="shared" si="7"/>
        <v>0</v>
      </c>
      <c r="T141" s="19">
        <f t="shared" si="8"/>
        <v>0</v>
      </c>
      <c r="U141" s="25" t="s">
        <v>242</v>
      </c>
    </row>
    <row r="142" spans="1:22">
      <c r="A142" s="19">
        <v>664</v>
      </c>
      <c r="B142" s="19" t="s">
        <v>248</v>
      </c>
      <c r="C142" s="19">
        <v>140</v>
      </c>
      <c r="D142" s="19">
        <v>236</v>
      </c>
      <c r="E142" s="19">
        <v>161000766</v>
      </c>
      <c r="F142" s="19">
        <v>58</v>
      </c>
      <c r="G142" s="19">
        <v>3459.48</v>
      </c>
      <c r="H142" s="19">
        <v>304.52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>
        <v>0</v>
      </c>
      <c r="P142" s="19">
        <v>0</v>
      </c>
      <c r="Q142" s="19">
        <v>0</v>
      </c>
      <c r="R142" s="284">
        <f t="shared" si="6"/>
        <v>0</v>
      </c>
      <c r="S142" s="19">
        <f t="shared" si="7"/>
        <v>0</v>
      </c>
      <c r="T142" s="19">
        <f t="shared" si="8"/>
        <v>0</v>
      </c>
      <c r="U142" s="25" t="s">
        <v>242</v>
      </c>
    </row>
    <row r="143" spans="1:22">
      <c r="A143" s="19">
        <v>665</v>
      </c>
      <c r="B143" s="19" t="s">
        <v>248</v>
      </c>
      <c r="C143" s="19">
        <v>141</v>
      </c>
      <c r="D143" s="19">
        <v>237</v>
      </c>
      <c r="E143" s="19">
        <v>162000050</v>
      </c>
      <c r="F143" s="19">
        <v>58</v>
      </c>
      <c r="G143" s="19">
        <v>3480.84</v>
      </c>
      <c r="H143" s="19">
        <v>287.16000000000003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9">
        <v>0</v>
      </c>
      <c r="Q143" s="19">
        <v>0</v>
      </c>
      <c r="R143" s="284">
        <f t="shared" si="6"/>
        <v>0</v>
      </c>
      <c r="S143" s="19">
        <f t="shared" si="7"/>
        <v>0</v>
      </c>
      <c r="T143" s="19">
        <f t="shared" si="8"/>
        <v>0</v>
      </c>
      <c r="U143" s="25" t="s">
        <v>242</v>
      </c>
    </row>
    <row r="144" spans="1:22">
      <c r="A144" s="19">
        <v>666</v>
      </c>
      <c r="B144" s="19" t="s">
        <v>248</v>
      </c>
      <c r="C144" s="19">
        <v>142</v>
      </c>
      <c r="D144" s="19">
        <v>239</v>
      </c>
      <c r="E144" s="19">
        <v>162000051</v>
      </c>
      <c r="F144" s="19">
        <v>54</v>
      </c>
      <c r="G144" s="19">
        <v>3424.21</v>
      </c>
      <c r="H144" s="19">
        <v>336.79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9">
        <v>0</v>
      </c>
      <c r="Q144" s="19">
        <v>0</v>
      </c>
      <c r="R144" s="284">
        <f t="shared" si="6"/>
        <v>0</v>
      </c>
      <c r="S144" s="19">
        <f t="shared" si="7"/>
        <v>0</v>
      </c>
      <c r="T144" s="19">
        <f t="shared" si="8"/>
        <v>0</v>
      </c>
      <c r="U144" s="25" t="s">
        <v>242</v>
      </c>
      <c r="V144" s="21" t="s">
        <v>247</v>
      </c>
    </row>
    <row r="145" spans="1:22">
      <c r="A145" s="19">
        <v>667</v>
      </c>
      <c r="B145" s="19" t="s">
        <v>248</v>
      </c>
      <c r="C145" s="19">
        <v>143</v>
      </c>
      <c r="D145" s="19">
        <v>240</v>
      </c>
      <c r="E145" s="19">
        <v>161000767</v>
      </c>
      <c r="F145" s="19">
        <v>59</v>
      </c>
      <c r="G145" s="19">
        <v>3750.6</v>
      </c>
      <c r="H145" s="19">
        <v>379.4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9">
        <v>0</v>
      </c>
      <c r="Q145" s="19">
        <v>0</v>
      </c>
      <c r="R145" s="284">
        <f t="shared" si="6"/>
        <v>0</v>
      </c>
      <c r="S145" s="19">
        <f t="shared" si="7"/>
        <v>0</v>
      </c>
      <c r="T145" s="19">
        <f t="shared" si="8"/>
        <v>0</v>
      </c>
      <c r="U145" s="25" t="s">
        <v>242</v>
      </c>
      <c r="V145" s="21" t="s">
        <v>247</v>
      </c>
    </row>
    <row r="146" spans="1:22">
      <c r="A146" s="19">
        <v>668</v>
      </c>
      <c r="B146" s="19" t="s">
        <v>248</v>
      </c>
      <c r="C146" s="19">
        <v>144</v>
      </c>
      <c r="D146" s="19">
        <v>238</v>
      </c>
      <c r="E146" s="19">
        <v>161000768</v>
      </c>
      <c r="F146" s="19">
        <v>58</v>
      </c>
      <c r="G146" s="19">
        <v>3422.64</v>
      </c>
      <c r="H146" s="19">
        <v>345.36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9">
        <v>0</v>
      </c>
      <c r="Q146" s="19">
        <v>0</v>
      </c>
      <c r="R146" s="284">
        <f t="shared" si="6"/>
        <v>0</v>
      </c>
      <c r="S146" s="19">
        <f t="shared" si="7"/>
        <v>0</v>
      </c>
      <c r="T146" s="19">
        <f t="shared" si="8"/>
        <v>0</v>
      </c>
      <c r="U146" s="25" t="s">
        <v>242</v>
      </c>
      <c r="V146" s="21" t="s">
        <v>247</v>
      </c>
    </row>
    <row r="147" spans="1:22">
      <c r="A147" s="19">
        <v>669</v>
      </c>
      <c r="B147" s="19" t="s">
        <v>248</v>
      </c>
      <c r="C147" s="19">
        <v>145</v>
      </c>
      <c r="D147" s="19">
        <v>241</v>
      </c>
      <c r="E147" s="19">
        <v>161000769</v>
      </c>
      <c r="F147" s="19">
        <v>55</v>
      </c>
      <c r="G147" s="19">
        <v>3438.6</v>
      </c>
      <c r="H147" s="19">
        <v>411.4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9">
        <v>0</v>
      </c>
      <c r="Q147" s="19">
        <v>0</v>
      </c>
      <c r="R147" s="284">
        <f t="shared" si="6"/>
        <v>0</v>
      </c>
      <c r="S147" s="19">
        <f t="shared" si="7"/>
        <v>0</v>
      </c>
      <c r="T147" s="19">
        <f t="shared" si="8"/>
        <v>0</v>
      </c>
      <c r="U147" s="25" t="s">
        <v>242</v>
      </c>
      <c r="V147" s="21"/>
    </row>
    <row r="148" spans="1:22">
      <c r="A148" s="19">
        <v>670</v>
      </c>
      <c r="B148" s="19" t="s">
        <v>248</v>
      </c>
      <c r="C148" s="19">
        <v>146</v>
      </c>
      <c r="D148" s="19">
        <v>242</v>
      </c>
      <c r="E148" s="19">
        <v>161000770</v>
      </c>
      <c r="F148" s="19">
        <v>56</v>
      </c>
      <c r="G148" s="19">
        <v>3336.65</v>
      </c>
      <c r="H148" s="19">
        <v>302.35000000000002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>
        <v>0</v>
      </c>
      <c r="P148" s="19">
        <v>0</v>
      </c>
      <c r="Q148" s="19">
        <v>0</v>
      </c>
      <c r="R148" s="284">
        <f t="shared" si="6"/>
        <v>0</v>
      </c>
      <c r="S148" s="19">
        <f t="shared" si="7"/>
        <v>0</v>
      </c>
      <c r="T148" s="19">
        <f t="shared" si="8"/>
        <v>0</v>
      </c>
      <c r="U148" s="25" t="s">
        <v>242</v>
      </c>
      <c r="V148" s="21" t="s">
        <v>247</v>
      </c>
    </row>
    <row r="149" spans="1:22">
      <c r="A149" s="19">
        <v>671</v>
      </c>
      <c r="B149" s="19" t="s">
        <v>249</v>
      </c>
      <c r="C149" s="19">
        <v>147</v>
      </c>
      <c r="D149" s="19">
        <v>243</v>
      </c>
      <c r="E149" s="19">
        <v>161000771</v>
      </c>
      <c r="F149" s="19">
        <v>54</v>
      </c>
      <c r="G149" s="19">
        <v>3464.6</v>
      </c>
      <c r="H149" s="19">
        <v>315.39999999999998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284">
        <f t="shared" si="6"/>
        <v>0</v>
      </c>
      <c r="S149" s="19">
        <f t="shared" si="7"/>
        <v>0</v>
      </c>
      <c r="T149" s="19">
        <f t="shared" si="8"/>
        <v>0</v>
      </c>
      <c r="U149" s="25" t="s">
        <v>242</v>
      </c>
      <c r="V149" s="21" t="s">
        <v>247</v>
      </c>
    </row>
    <row r="150" spans="1:22">
      <c r="A150" s="19">
        <v>672</v>
      </c>
      <c r="B150" s="19" t="s">
        <v>249</v>
      </c>
      <c r="C150" s="19">
        <v>148</v>
      </c>
      <c r="D150" s="19">
        <v>244</v>
      </c>
      <c r="E150" s="19">
        <v>162000052</v>
      </c>
      <c r="F150" s="19">
        <v>58</v>
      </c>
      <c r="G150" s="19">
        <v>3461.62</v>
      </c>
      <c r="H150" s="19">
        <v>308.38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284">
        <f t="shared" si="6"/>
        <v>0</v>
      </c>
      <c r="S150" s="19">
        <f t="shared" si="7"/>
        <v>0</v>
      </c>
      <c r="T150" s="19">
        <f t="shared" si="8"/>
        <v>0</v>
      </c>
      <c r="U150" s="25" t="s">
        <v>242</v>
      </c>
      <c r="V150" s="21"/>
    </row>
    <row r="151" spans="1:22">
      <c r="A151" s="19">
        <v>673</v>
      </c>
      <c r="B151" s="19" t="s">
        <v>249</v>
      </c>
      <c r="C151" s="19">
        <v>149</v>
      </c>
      <c r="D151" s="19">
        <v>245</v>
      </c>
      <c r="E151" s="19">
        <v>161000772</v>
      </c>
      <c r="F151" s="19">
        <v>59</v>
      </c>
      <c r="G151" s="19">
        <v>3531.42</v>
      </c>
      <c r="H151" s="19">
        <v>302.58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>
        <v>0</v>
      </c>
      <c r="P151" s="19">
        <v>0</v>
      </c>
      <c r="Q151" s="19">
        <v>0</v>
      </c>
      <c r="R151" s="284">
        <f t="shared" si="6"/>
        <v>0</v>
      </c>
      <c r="S151" s="19">
        <f t="shared" si="7"/>
        <v>0</v>
      </c>
      <c r="T151" s="19">
        <f t="shared" si="8"/>
        <v>0</v>
      </c>
      <c r="U151" s="25" t="s">
        <v>242</v>
      </c>
      <c r="V151" s="21"/>
    </row>
    <row r="152" spans="1:22">
      <c r="A152" s="19">
        <v>674</v>
      </c>
      <c r="B152" s="19" t="s">
        <v>249</v>
      </c>
      <c r="C152" s="19">
        <v>150</v>
      </c>
      <c r="D152" s="19">
        <v>247</v>
      </c>
      <c r="E152" s="19">
        <v>161000773</v>
      </c>
      <c r="F152" s="19">
        <v>59</v>
      </c>
      <c r="G152" s="19">
        <v>3696.34</v>
      </c>
      <c r="H152" s="19">
        <v>337.66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9">
        <v>0</v>
      </c>
      <c r="Q152" s="19">
        <v>0</v>
      </c>
      <c r="R152" s="284">
        <f t="shared" si="6"/>
        <v>0</v>
      </c>
      <c r="S152" s="19">
        <f t="shared" si="7"/>
        <v>0</v>
      </c>
      <c r="T152" s="19">
        <f t="shared" si="8"/>
        <v>0</v>
      </c>
      <c r="U152" s="25" t="s">
        <v>242</v>
      </c>
      <c r="V152" s="21" t="s">
        <v>247</v>
      </c>
    </row>
    <row r="153" spans="1:22">
      <c r="A153" s="19">
        <v>675</v>
      </c>
      <c r="B153" s="19" t="s">
        <v>250</v>
      </c>
      <c r="C153" s="19">
        <v>151</v>
      </c>
      <c r="D153" s="19">
        <v>246</v>
      </c>
      <c r="E153" s="19">
        <v>161000774</v>
      </c>
      <c r="F153" s="19">
        <v>58</v>
      </c>
      <c r="G153" s="19">
        <v>3469.44</v>
      </c>
      <c r="H153" s="19">
        <v>298.56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  <c r="Q153" s="19">
        <v>0</v>
      </c>
      <c r="R153" s="284">
        <f t="shared" si="6"/>
        <v>0</v>
      </c>
      <c r="S153" s="19">
        <f t="shared" si="7"/>
        <v>0</v>
      </c>
      <c r="T153" s="19">
        <f t="shared" si="8"/>
        <v>0</v>
      </c>
      <c r="U153" s="25" t="s">
        <v>242</v>
      </c>
      <c r="V153" s="21"/>
    </row>
    <row r="154" spans="1:22">
      <c r="A154" s="19">
        <v>676</v>
      </c>
      <c r="B154" s="19" t="s">
        <v>250</v>
      </c>
      <c r="C154" s="19">
        <v>152</v>
      </c>
      <c r="D154" s="19">
        <v>248</v>
      </c>
      <c r="E154" s="19">
        <v>161000775</v>
      </c>
      <c r="F154" s="19">
        <v>55</v>
      </c>
      <c r="G154" s="19">
        <v>3300.88</v>
      </c>
      <c r="H154" s="19">
        <v>271.12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>
        <v>0</v>
      </c>
      <c r="P154" s="19">
        <v>0</v>
      </c>
      <c r="Q154" s="19">
        <v>0</v>
      </c>
      <c r="R154" s="284">
        <f t="shared" si="6"/>
        <v>0</v>
      </c>
      <c r="S154" s="19">
        <f t="shared" si="7"/>
        <v>0</v>
      </c>
      <c r="T154" s="19">
        <f t="shared" si="8"/>
        <v>0</v>
      </c>
      <c r="U154" s="25" t="s">
        <v>242</v>
      </c>
      <c r="V154" s="21"/>
    </row>
    <row r="155" spans="1:22">
      <c r="A155" s="19">
        <v>677</v>
      </c>
      <c r="B155" s="19" t="s">
        <v>250</v>
      </c>
      <c r="C155" s="19">
        <v>153</v>
      </c>
      <c r="D155" s="19">
        <v>251</v>
      </c>
      <c r="E155" s="19">
        <v>161000776</v>
      </c>
      <c r="F155" s="19">
        <v>59</v>
      </c>
      <c r="G155" s="19">
        <v>3492.43</v>
      </c>
      <c r="H155" s="19">
        <v>340.57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9">
        <v>0</v>
      </c>
      <c r="Q155" s="19">
        <v>0</v>
      </c>
      <c r="R155" s="284">
        <f t="shared" si="6"/>
        <v>0</v>
      </c>
      <c r="S155" s="19">
        <f t="shared" si="7"/>
        <v>0</v>
      </c>
      <c r="T155" s="19">
        <f t="shared" si="8"/>
        <v>0</v>
      </c>
      <c r="U155" s="25" t="s">
        <v>242</v>
      </c>
      <c r="V155" s="21"/>
    </row>
    <row r="156" spans="1:22">
      <c r="A156" s="19">
        <v>678</v>
      </c>
      <c r="B156" s="19" t="s">
        <v>250</v>
      </c>
      <c r="C156" s="19">
        <v>154</v>
      </c>
      <c r="D156" s="19">
        <v>250</v>
      </c>
      <c r="E156" s="19">
        <v>161000777</v>
      </c>
      <c r="F156" s="19">
        <v>55</v>
      </c>
      <c r="G156" s="19">
        <v>3316.85</v>
      </c>
      <c r="H156" s="19">
        <v>258.14999999999998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>
        <v>0</v>
      </c>
      <c r="P156" s="19">
        <v>0</v>
      </c>
      <c r="Q156" s="19">
        <v>0</v>
      </c>
      <c r="R156" s="284">
        <f t="shared" si="6"/>
        <v>0</v>
      </c>
      <c r="S156" s="19">
        <f t="shared" si="7"/>
        <v>0</v>
      </c>
      <c r="T156" s="19">
        <f t="shared" si="8"/>
        <v>0</v>
      </c>
      <c r="U156" s="25" t="s">
        <v>242</v>
      </c>
      <c r="V156" s="21"/>
    </row>
    <row r="157" spans="1:22">
      <c r="A157" s="19">
        <v>679</v>
      </c>
      <c r="B157" s="19" t="s">
        <v>250</v>
      </c>
      <c r="C157" s="19">
        <v>155</v>
      </c>
      <c r="D157" s="19">
        <v>249</v>
      </c>
      <c r="E157" s="19">
        <v>161000778</v>
      </c>
      <c r="F157" s="19">
        <v>53</v>
      </c>
      <c r="G157" s="19">
        <v>3166.88</v>
      </c>
      <c r="H157" s="19">
        <v>277.12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>
        <v>0</v>
      </c>
      <c r="P157" s="19">
        <v>0</v>
      </c>
      <c r="Q157" s="19">
        <v>0</v>
      </c>
      <c r="R157" s="284">
        <f t="shared" si="6"/>
        <v>0</v>
      </c>
      <c r="S157" s="19">
        <f t="shared" si="7"/>
        <v>0</v>
      </c>
      <c r="T157" s="19">
        <f t="shared" si="8"/>
        <v>0</v>
      </c>
      <c r="U157" s="25" t="s">
        <v>242</v>
      </c>
      <c r="V157" s="21"/>
    </row>
    <row r="158" spans="1:22">
      <c r="A158" s="19">
        <v>680</v>
      </c>
      <c r="B158" s="19" t="s">
        <v>250</v>
      </c>
      <c r="C158" s="19">
        <v>156</v>
      </c>
      <c r="D158" s="19">
        <v>252</v>
      </c>
      <c r="E158" s="19">
        <v>161000779</v>
      </c>
      <c r="F158" s="19">
        <v>59</v>
      </c>
      <c r="G158" s="19">
        <v>3521.23</v>
      </c>
      <c r="H158" s="19">
        <v>311.77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>
        <v>0</v>
      </c>
      <c r="P158" s="19">
        <v>0</v>
      </c>
      <c r="Q158" s="19">
        <v>0</v>
      </c>
      <c r="R158" s="284">
        <f t="shared" si="6"/>
        <v>0</v>
      </c>
      <c r="S158" s="19">
        <f t="shared" si="7"/>
        <v>0</v>
      </c>
      <c r="T158" s="19">
        <f t="shared" si="8"/>
        <v>0</v>
      </c>
      <c r="U158" s="25" t="s">
        <v>242</v>
      </c>
      <c r="V158" s="21"/>
    </row>
    <row r="159" spans="1:22">
      <c r="A159" s="19">
        <v>681</v>
      </c>
      <c r="B159" s="19" t="s">
        <v>250</v>
      </c>
      <c r="C159" s="19">
        <v>157</v>
      </c>
      <c r="D159" s="19">
        <v>253</v>
      </c>
      <c r="E159" s="19">
        <v>162000053</v>
      </c>
      <c r="F159" s="19">
        <v>58</v>
      </c>
      <c r="G159" s="19">
        <v>3489.62</v>
      </c>
      <c r="H159" s="19">
        <v>280.38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>
        <v>0</v>
      </c>
      <c r="P159" s="19">
        <v>0</v>
      </c>
      <c r="Q159" s="19">
        <v>0</v>
      </c>
      <c r="R159" s="284">
        <f t="shared" si="6"/>
        <v>0</v>
      </c>
      <c r="S159" s="19">
        <f t="shared" si="7"/>
        <v>0</v>
      </c>
      <c r="T159" s="19">
        <f t="shared" si="8"/>
        <v>0</v>
      </c>
      <c r="U159" s="25" t="s">
        <v>242</v>
      </c>
      <c r="V159" s="21"/>
    </row>
    <row r="160" spans="1:22">
      <c r="A160" s="19">
        <v>682</v>
      </c>
      <c r="B160" s="19" t="s">
        <v>251</v>
      </c>
      <c r="C160" s="19">
        <v>158</v>
      </c>
      <c r="D160" s="19">
        <v>254</v>
      </c>
      <c r="E160" s="19">
        <v>141000045</v>
      </c>
      <c r="F160" s="19">
        <v>59</v>
      </c>
      <c r="G160" s="19">
        <v>3528.22</v>
      </c>
      <c r="H160" s="19">
        <v>305.77999999999997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9">
        <v>0</v>
      </c>
      <c r="Q160" s="19">
        <v>0</v>
      </c>
      <c r="R160" s="284">
        <f t="shared" si="6"/>
        <v>0</v>
      </c>
      <c r="S160" s="19">
        <f t="shared" si="7"/>
        <v>0</v>
      </c>
      <c r="T160" s="19">
        <f t="shared" si="8"/>
        <v>0</v>
      </c>
      <c r="U160" s="25" t="s">
        <v>242</v>
      </c>
      <c r="V160" s="21"/>
    </row>
    <row r="161" spans="1:23">
      <c r="A161" s="19">
        <v>683</v>
      </c>
      <c r="B161" s="19" t="s">
        <v>251</v>
      </c>
      <c r="C161" s="19">
        <v>159</v>
      </c>
      <c r="D161" s="19">
        <v>255</v>
      </c>
      <c r="E161" s="19">
        <v>161000780</v>
      </c>
      <c r="F161" s="19">
        <v>58</v>
      </c>
      <c r="G161" s="19">
        <v>3469.44</v>
      </c>
      <c r="H161" s="19">
        <v>234.56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9">
        <v>0</v>
      </c>
      <c r="Q161" s="19">
        <v>0</v>
      </c>
      <c r="R161" s="284">
        <f t="shared" si="6"/>
        <v>0</v>
      </c>
      <c r="S161" s="19">
        <f t="shared" si="7"/>
        <v>0</v>
      </c>
      <c r="T161" s="19">
        <f t="shared" si="8"/>
        <v>0</v>
      </c>
      <c r="U161" s="25" t="s">
        <v>242</v>
      </c>
      <c r="V161" s="21"/>
    </row>
    <row r="162" spans="1:23">
      <c r="A162" s="19">
        <v>684</v>
      </c>
      <c r="B162" s="19" t="s">
        <v>251</v>
      </c>
      <c r="C162" s="19">
        <v>160</v>
      </c>
      <c r="D162" s="19">
        <v>256</v>
      </c>
      <c r="E162" s="19">
        <v>162000054</v>
      </c>
      <c r="F162" s="19">
        <v>59</v>
      </c>
      <c r="G162" s="19">
        <v>3435.88</v>
      </c>
      <c r="H162" s="19">
        <v>328.12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284">
        <f t="shared" si="6"/>
        <v>0</v>
      </c>
      <c r="S162" s="19">
        <f t="shared" si="7"/>
        <v>0</v>
      </c>
      <c r="T162" s="19">
        <f t="shared" si="8"/>
        <v>0</v>
      </c>
      <c r="U162" s="25" t="s">
        <v>242</v>
      </c>
      <c r="V162" s="21"/>
    </row>
    <row r="163" spans="1:23">
      <c r="A163" s="19">
        <v>685</v>
      </c>
      <c r="B163" s="19" t="s">
        <v>251</v>
      </c>
      <c r="C163" s="19">
        <v>161</v>
      </c>
      <c r="D163" s="19">
        <v>257</v>
      </c>
      <c r="E163" s="19">
        <v>161000781</v>
      </c>
      <c r="F163" s="19">
        <v>58</v>
      </c>
      <c r="G163" s="19">
        <v>3463.64</v>
      </c>
      <c r="H163" s="19">
        <v>304.36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284">
        <f t="shared" si="6"/>
        <v>0</v>
      </c>
      <c r="S163" s="19">
        <f t="shared" si="7"/>
        <v>0</v>
      </c>
      <c r="T163" s="19">
        <f t="shared" si="8"/>
        <v>0</v>
      </c>
      <c r="U163" s="25" t="s">
        <v>242</v>
      </c>
      <c r="V163" s="21"/>
    </row>
    <row r="164" spans="1:23">
      <c r="A164" s="19">
        <v>686</v>
      </c>
      <c r="B164" s="19" t="s">
        <v>251</v>
      </c>
      <c r="C164" s="19">
        <v>162</v>
      </c>
      <c r="D164" s="19">
        <v>258</v>
      </c>
      <c r="E164" s="19">
        <v>161000782</v>
      </c>
      <c r="F164" s="19">
        <v>57</v>
      </c>
      <c r="G164" s="19">
        <v>3550.94</v>
      </c>
      <c r="H164" s="19">
        <v>340.06</v>
      </c>
      <c r="I164" s="19">
        <v>0</v>
      </c>
      <c r="J164" s="19">
        <v>0</v>
      </c>
      <c r="K164" s="19">
        <v>0</v>
      </c>
      <c r="L164" s="19">
        <v>0</v>
      </c>
      <c r="M164" s="19">
        <v>0</v>
      </c>
      <c r="N164" s="19">
        <v>2</v>
      </c>
      <c r="O164" s="173"/>
      <c r="P164" s="173"/>
      <c r="Q164" s="19">
        <v>29980</v>
      </c>
      <c r="R164" s="284">
        <f t="shared" si="6"/>
        <v>29980</v>
      </c>
      <c r="S164" s="19">
        <f t="shared" si="7"/>
        <v>1499</v>
      </c>
      <c r="T164" s="19">
        <f t="shared" si="8"/>
        <v>31479</v>
      </c>
      <c r="U164" s="25" t="s">
        <v>242</v>
      </c>
      <c r="V164" s="21" t="s">
        <v>247</v>
      </c>
      <c r="W164" s="78" t="s">
        <v>252</v>
      </c>
    </row>
    <row r="165" spans="1:23">
      <c r="A165" s="19">
        <v>687</v>
      </c>
      <c r="B165" s="19" t="s">
        <v>253</v>
      </c>
      <c r="C165" s="19">
        <v>163</v>
      </c>
      <c r="D165" s="19">
        <v>259</v>
      </c>
      <c r="E165" s="19">
        <v>161000783</v>
      </c>
      <c r="F165" s="19">
        <v>52</v>
      </c>
      <c r="G165" s="19">
        <v>3128.28</v>
      </c>
      <c r="H165" s="19">
        <v>254.11</v>
      </c>
      <c r="I165" s="19">
        <v>2.39</v>
      </c>
      <c r="J165" s="19">
        <v>1</v>
      </c>
      <c r="K165" s="19">
        <v>0</v>
      </c>
      <c r="L165" s="19">
        <v>0</v>
      </c>
      <c r="M165" s="19">
        <v>7800</v>
      </c>
      <c r="N165" s="19">
        <v>0</v>
      </c>
      <c r="O165" s="19">
        <v>0</v>
      </c>
      <c r="P165" s="19">
        <v>0</v>
      </c>
      <c r="Q165" s="19">
        <v>0</v>
      </c>
      <c r="R165" s="284">
        <f t="shared" si="6"/>
        <v>7800</v>
      </c>
      <c r="S165" s="19">
        <f t="shared" si="7"/>
        <v>390</v>
      </c>
      <c r="T165" s="19">
        <f t="shared" si="8"/>
        <v>8190</v>
      </c>
      <c r="U165" s="25" t="s">
        <v>242</v>
      </c>
      <c r="V165" s="21"/>
    </row>
    <row r="166" spans="1:23">
      <c r="A166" s="19">
        <v>688</v>
      </c>
      <c r="B166" s="19" t="s">
        <v>253</v>
      </c>
      <c r="C166" s="19">
        <v>164</v>
      </c>
      <c r="D166" s="19">
        <v>260</v>
      </c>
      <c r="E166" s="19">
        <v>161000784</v>
      </c>
      <c r="F166" s="19">
        <v>58</v>
      </c>
      <c r="G166" s="19">
        <v>3437.84</v>
      </c>
      <c r="H166" s="19">
        <v>330.16</v>
      </c>
      <c r="I166" s="19">
        <v>0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9">
        <v>0</v>
      </c>
      <c r="Q166" s="19">
        <v>0</v>
      </c>
      <c r="R166" s="284">
        <f t="shared" si="6"/>
        <v>0</v>
      </c>
      <c r="S166" s="19">
        <f t="shared" si="7"/>
        <v>0</v>
      </c>
      <c r="T166" s="19">
        <f t="shared" si="8"/>
        <v>0</v>
      </c>
      <c r="U166" s="25" t="s">
        <v>242</v>
      </c>
      <c r="V166" s="21"/>
    </row>
    <row r="167" spans="1:23">
      <c r="A167" s="19">
        <v>689</v>
      </c>
      <c r="B167" s="19" t="s">
        <v>253</v>
      </c>
      <c r="C167" s="19">
        <v>165</v>
      </c>
      <c r="D167" s="19">
        <v>261</v>
      </c>
      <c r="E167" s="19">
        <v>161000785</v>
      </c>
      <c r="F167" s="19">
        <v>53</v>
      </c>
      <c r="G167" s="19">
        <v>3159.07</v>
      </c>
      <c r="H167" s="19">
        <v>285.93</v>
      </c>
      <c r="I167" s="19">
        <v>0</v>
      </c>
      <c r="J167" s="19">
        <v>0</v>
      </c>
      <c r="K167" s="19">
        <v>0</v>
      </c>
      <c r="L167" s="19">
        <v>0</v>
      </c>
      <c r="M167" s="19">
        <v>0</v>
      </c>
      <c r="N167" s="19">
        <v>0</v>
      </c>
      <c r="O167" s="19">
        <v>0</v>
      </c>
      <c r="P167" s="19">
        <v>0</v>
      </c>
      <c r="Q167" s="19">
        <v>0</v>
      </c>
      <c r="R167" s="284">
        <f t="shared" si="6"/>
        <v>0</v>
      </c>
      <c r="S167" s="19">
        <f t="shared" si="7"/>
        <v>0</v>
      </c>
      <c r="T167" s="19">
        <f t="shared" si="8"/>
        <v>0</v>
      </c>
      <c r="U167" s="25" t="s">
        <v>242</v>
      </c>
      <c r="V167" s="21"/>
    </row>
    <row r="168" spans="1:23">
      <c r="A168" s="19">
        <v>690</v>
      </c>
      <c r="B168" s="19" t="s">
        <v>253</v>
      </c>
      <c r="C168" s="19">
        <v>166</v>
      </c>
      <c r="D168" s="19">
        <v>263</v>
      </c>
      <c r="E168" s="19">
        <v>162000055</v>
      </c>
      <c r="F168" s="19">
        <v>59</v>
      </c>
      <c r="G168" s="19">
        <v>3539.61</v>
      </c>
      <c r="H168" s="19">
        <v>295.39</v>
      </c>
      <c r="I168" s="19">
        <v>0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9">
        <v>0</v>
      </c>
      <c r="Q168" s="19">
        <v>0</v>
      </c>
      <c r="R168" s="284">
        <f t="shared" si="6"/>
        <v>0</v>
      </c>
      <c r="S168" s="19">
        <f t="shared" si="7"/>
        <v>0</v>
      </c>
      <c r="T168" s="19">
        <f t="shared" si="8"/>
        <v>0</v>
      </c>
      <c r="U168" s="25" t="s">
        <v>242</v>
      </c>
      <c r="V168" s="21"/>
    </row>
    <row r="169" spans="1:23">
      <c r="A169" s="19">
        <v>691</v>
      </c>
      <c r="B169" s="19" t="s">
        <v>253</v>
      </c>
      <c r="C169" s="19">
        <v>167</v>
      </c>
      <c r="D169" s="19">
        <v>266</v>
      </c>
      <c r="E169" s="27">
        <v>151000038</v>
      </c>
      <c r="F169" s="19">
        <v>59</v>
      </c>
      <c r="G169" s="19">
        <v>3651.37</v>
      </c>
      <c r="H169" s="19">
        <v>38.630000000000003</v>
      </c>
      <c r="I169" s="19">
        <v>0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9">
        <v>0</v>
      </c>
      <c r="Q169" s="19">
        <v>0</v>
      </c>
      <c r="R169" s="284">
        <f t="shared" si="6"/>
        <v>0</v>
      </c>
      <c r="S169" s="19">
        <f t="shared" si="7"/>
        <v>0</v>
      </c>
      <c r="T169" s="19">
        <f t="shared" si="8"/>
        <v>0</v>
      </c>
      <c r="U169" s="21"/>
      <c r="V169" s="21"/>
    </row>
    <row r="170" spans="1:23" s="187" customFormat="1" ht="15.75">
      <c r="A170" s="295"/>
      <c r="B170" s="295"/>
      <c r="C170" s="295"/>
      <c r="D170" s="295"/>
      <c r="E170" s="60" t="s">
        <v>26</v>
      </c>
      <c r="F170" s="60">
        <f t="shared" ref="F170:T170" si="9">SUM(F3:F169)</f>
        <v>9663</v>
      </c>
      <c r="G170" s="60">
        <f t="shared" si="9"/>
        <v>582219.42000000004</v>
      </c>
      <c r="H170" s="60">
        <f t="shared" si="9"/>
        <v>47709.67</v>
      </c>
      <c r="I170" s="60">
        <f t="shared" si="9"/>
        <v>14.66</v>
      </c>
      <c r="J170" s="60">
        <f t="shared" si="9"/>
        <v>8</v>
      </c>
      <c r="K170" s="60">
        <f t="shared" si="9"/>
        <v>0</v>
      </c>
      <c r="L170" s="60">
        <f t="shared" si="9"/>
        <v>7</v>
      </c>
      <c r="M170" s="60">
        <f t="shared" si="9"/>
        <v>67800</v>
      </c>
      <c r="N170" s="60">
        <f t="shared" si="9"/>
        <v>4</v>
      </c>
      <c r="O170" s="209">
        <f t="shared" si="9"/>
        <v>0</v>
      </c>
      <c r="P170" s="209">
        <f t="shared" si="9"/>
        <v>0</v>
      </c>
      <c r="Q170" s="60">
        <f t="shared" si="9"/>
        <v>52770</v>
      </c>
      <c r="R170" s="60">
        <f t="shared" si="9"/>
        <v>120570</v>
      </c>
      <c r="S170" s="60">
        <f t="shared" si="9"/>
        <v>6028.5</v>
      </c>
      <c r="T170" s="60">
        <f t="shared" si="9"/>
        <v>126598.5</v>
      </c>
      <c r="U170" s="232">
        <v>31479</v>
      </c>
      <c r="V170" s="296"/>
    </row>
    <row r="171" spans="1:23">
      <c r="F171" s="163">
        <f>G170/C169</f>
        <v>3486.3438323353298</v>
      </c>
      <c r="U171" s="163">
        <v>9135</v>
      </c>
    </row>
    <row r="172" spans="1:23">
      <c r="U172" s="163">
        <f>SUM(U170:U171)</f>
        <v>40614</v>
      </c>
    </row>
    <row r="173" spans="1:23">
      <c r="T173" s="163">
        <f>T170-U172</f>
        <v>85984.5</v>
      </c>
    </row>
  </sheetData>
  <mergeCells count="1">
    <mergeCell ref="A1:T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161"/>
  <sheetViews>
    <sheetView topLeftCell="C2" workbookViewId="0">
      <pane ySplit="1" topLeftCell="A147" activePane="bottomLeft" state="frozen"/>
      <selection pane="bottomLeft" activeCell="T162" sqref="T162"/>
    </sheetView>
  </sheetViews>
  <sheetFormatPr defaultColWidth="9.140625" defaultRowHeight="15"/>
  <cols>
    <col min="1" max="1" width="6.140625" style="163" customWidth="1"/>
    <col min="2" max="2" width="9.140625" style="163" customWidth="1"/>
    <col min="3" max="3" width="6.7109375" style="163" customWidth="1"/>
    <col min="4" max="4" width="7.7109375" style="163" customWidth="1"/>
    <col min="5" max="5" width="10" style="163" customWidth="1"/>
    <col min="6" max="6" width="8.28515625" style="163" customWidth="1"/>
    <col min="7" max="7" width="10" style="163" customWidth="1"/>
    <col min="8" max="8" width="9.140625" style="163" customWidth="1"/>
    <col min="9" max="9" width="7" style="163" customWidth="1"/>
    <col min="10" max="10" width="5.42578125" style="163" customWidth="1"/>
    <col min="11" max="11" width="8.28515625" style="163" customWidth="1"/>
    <col min="12" max="12" width="10.85546875" style="163" customWidth="1"/>
    <col min="13" max="13" width="9" style="163" customWidth="1"/>
    <col min="14" max="14" width="7.7109375" style="163" customWidth="1"/>
    <col min="15" max="15" width="8.5703125" style="141" hidden="1" customWidth="1"/>
    <col min="16" max="16" width="13" style="141" hidden="1" customWidth="1"/>
    <col min="17" max="17" width="9.7109375" style="163" customWidth="1"/>
    <col min="18" max="18" width="7" style="163" customWidth="1"/>
    <col min="19" max="19" width="7.85546875" style="163" customWidth="1"/>
    <col min="20" max="20" width="12" style="163" customWidth="1"/>
    <col min="21" max="21" width="8.5703125" style="21" customWidth="1"/>
    <col min="22" max="22" width="9.7109375" style="141" customWidth="1"/>
    <col min="23" max="16384" width="9.140625" style="141"/>
  </cols>
  <sheetData>
    <row r="1" spans="1:22" ht="18.75" hidden="1">
      <c r="A1" s="2801" t="s">
        <v>254</v>
      </c>
      <c r="B1" s="2801"/>
      <c r="C1" s="2801"/>
      <c r="D1" s="2801"/>
      <c r="E1" s="2801"/>
      <c r="F1" s="2801"/>
      <c r="G1" s="2801"/>
      <c r="H1" s="2801"/>
      <c r="I1" s="2801"/>
      <c r="J1" s="2801"/>
      <c r="K1" s="2801"/>
      <c r="L1" s="2801"/>
      <c r="M1" s="2801"/>
      <c r="N1" s="2801"/>
      <c r="O1" s="2801"/>
      <c r="P1" s="2801"/>
      <c r="Q1" s="2801"/>
      <c r="R1" s="2801"/>
      <c r="S1" s="2801"/>
      <c r="T1" s="2801"/>
      <c r="U1" s="2801"/>
      <c r="V1" s="2801"/>
    </row>
    <row r="2" spans="1:22" s="161" customFormat="1" ht="60">
      <c r="A2" s="61" t="s">
        <v>1</v>
      </c>
      <c r="B2" s="61" t="s">
        <v>2</v>
      </c>
      <c r="C2" s="61" t="s">
        <v>28</v>
      </c>
      <c r="D2" s="262" t="s">
        <v>4</v>
      </c>
      <c r="E2" s="61" t="s">
        <v>5</v>
      </c>
      <c r="F2" s="61" t="s">
        <v>6</v>
      </c>
      <c r="G2" s="61" t="s">
        <v>7</v>
      </c>
      <c r="H2" s="61" t="s">
        <v>8</v>
      </c>
      <c r="I2" s="61" t="s">
        <v>9</v>
      </c>
      <c r="J2" s="61" t="s">
        <v>10</v>
      </c>
      <c r="K2" s="61" t="s">
        <v>11</v>
      </c>
      <c r="L2" s="61" t="s">
        <v>12</v>
      </c>
      <c r="M2" s="61" t="s">
        <v>13</v>
      </c>
      <c r="N2" s="61" t="s">
        <v>14</v>
      </c>
      <c r="O2" s="283" t="s">
        <v>15</v>
      </c>
      <c r="P2" s="283" t="s">
        <v>16</v>
      </c>
      <c r="Q2" s="61" t="s">
        <v>17</v>
      </c>
      <c r="R2" s="61" t="s">
        <v>18</v>
      </c>
      <c r="S2" s="61" t="s">
        <v>19</v>
      </c>
      <c r="T2" s="61" t="s">
        <v>20</v>
      </c>
      <c r="U2" s="61" t="s">
        <v>255</v>
      </c>
      <c r="V2" s="61" t="s">
        <v>216</v>
      </c>
    </row>
    <row r="3" spans="1:22">
      <c r="A3" s="8">
        <v>1</v>
      </c>
      <c r="B3" s="8" t="s">
        <v>256</v>
      </c>
      <c r="C3" s="8">
        <v>1</v>
      </c>
      <c r="D3" s="19">
        <v>262</v>
      </c>
      <c r="E3" s="19">
        <v>151000039</v>
      </c>
      <c r="F3" s="19">
        <v>58</v>
      </c>
      <c r="G3" s="19">
        <v>3426.44</v>
      </c>
      <c r="H3" s="19">
        <v>341.56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/>
      <c r="P3" s="19"/>
      <c r="Q3" s="19">
        <v>0</v>
      </c>
      <c r="R3" s="284">
        <f>K3+M3+Q3</f>
        <v>0</v>
      </c>
      <c r="S3" s="19">
        <f>R3*5%</f>
        <v>0</v>
      </c>
      <c r="T3" s="19">
        <f>R3+S3</f>
        <v>0</v>
      </c>
      <c r="U3" s="18" t="s">
        <v>257</v>
      </c>
      <c r="V3" s="173"/>
    </row>
    <row r="4" spans="1:22">
      <c r="A4" s="8">
        <v>2</v>
      </c>
      <c r="B4" s="8" t="s">
        <v>256</v>
      </c>
      <c r="C4" s="8">
        <v>2</v>
      </c>
      <c r="D4" s="19">
        <v>264</v>
      </c>
      <c r="E4" s="19">
        <v>151000040</v>
      </c>
      <c r="F4" s="19">
        <v>59</v>
      </c>
      <c r="G4" s="19">
        <v>3526.62</v>
      </c>
      <c r="H4" s="19">
        <v>307.38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/>
      <c r="P4" s="19"/>
      <c r="Q4" s="19">
        <v>0</v>
      </c>
      <c r="R4" s="284">
        <f t="shared" ref="R4:R44" si="0">K4+M4+Q4</f>
        <v>0</v>
      </c>
      <c r="S4" s="19">
        <f t="shared" ref="S4:S44" si="1">R4*5%</f>
        <v>0</v>
      </c>
      <c r="T4" s="19">
        <f t="shared" ref="T4:T44" si="2">R4+S4</f>
        <v>0</v>
      </c>
      <c r="U4" s="18" t="s">
        <v>257</v>
      </c>
      <c r="V4" s="173"/>
    </row>
    <row r="5" spans="1:22">
      <c r="A5" s="8">
        <v>3</v>
      </c>
      <c r="B5" s="8" t="s">
        <v>256</v>
      </c>
      <c r="C5" s="8">
        <v>3</v>
      </c>
      <c r="D5" s="19">
        <v>267</v>
      </c>
      <c r="E5" s="19">
        <v>152000007</v>
      </c>
      <c r="F5" s="19">
        <v>57</v>
      </c>
      <c r="G5" s="19">
        <v>3373.03</v>
      </c>
      <c r="H5" s="19">
        <v>331.97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/>
      <c r="P5" s="19"/>
      <c r="Q5" s="19">
        <v>0</v>
      </c>
      <c r="R5" s="284">
        <f t="shared" si="0"/>
        <v>0</v>
      </c>
      <c r="S5" s="19">
        <f t="shared" si="1"/>
        <v>0</v>
      </c>
      <c r="T5" s="19">
        <f t="shared" si="2"/>
        <v>0</v>
      </c>
      <c r="U5" s="18" t="s">
        <v>258</v>
      </c>
      <c r="V5" s="173"/>
    </row>
    <row r="6" spans="1:22">
      <c r="A6" s="8">
        <v>4</v>
      </c>
      <c r="B6" s="8" t="s">
        <v>256</v>
      </c>
      <c r="C6" s="8">
        <v>4</v>
      </c>
      <c r="D6" s="19">
        <v>265</v>
      </c>
      <c r="E6" s="19">
        <v>141000046</v>
      </c>
      <c r="F6" s="19">
        <v>59</v>
      </c>
      <c r="G6" s="19">
        <v>3508.81</v>
      </c>
      <c r="H6" s="19">
        <v>326.19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/>
      <c r="P6" s="19"/>
      <c r="Q6" s="19">
        <v>0</v>
      </c>
      <c r="R6" s="284">
        <f t="shared" si="0"/>
        <v>0</v>
      </c>
      <c r="S6" s="19">
        <f t="shared" si="1"/>
        <v>0</v>
      </c>
      <c r="T6" s="19">
        <f t="shared" si="2"/>
        <v>0</v>
      </c>
      <c r="U6" s="18" t="s">
        <v>257</v>
      </c>
      <c r="V6" s="173"/>
    </row>
    <row r="7" spans="1:22">
      <c r="A7" s="8">
        <v>5</v>
      </c>
      <c r="B7" s="8" t="s">
        <v>256</v>
      </c>
      <c r="C7" s="8">
        <v>5</v>
      </c>
      <c r="D7" s="19">
        <v>269</v>
      </c>
      <c r="E7" s="19">
        <v>141000047</v>
      </c>
      <c r="F7" s="19">
        <v>57</v>
      </c>
      <c r="G7" s="19">
        <v>3399.67</v>
      </c>
      <c r="H7" s="19">
        <v>301.33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/>
      <c r="P7" s="19"/>
      <c r="Q7" s="19">
        <v>0</v>
      </c>
      <c r="R7" s="284">
        <f t="shared" si="0"/>
        <v>0</v>
      </c>
      <c r="S7" s="19">
        <f t="shared" si="1"/>
        <v>0</v>
      </c>
      <c r="T7" s="19">
        <f t="shared" si="2"/>
        <v>0</v>
      </c>
      <c r="U7" s="18" t="s">
        <v>259</v>
      </c>
      <c r="V7" s="173"/>
    </row>
    <row r="8" spans="1:22">
      <c r="A8" s="8">
        <v>6</v>
      </c>
      <c r="B8" s="8" t="s">
        <v>256</v>
      </c>
      <c r="C8" s="8">
        <v>6</v>
      </c>
      <c r="D8" s="19">
        <v>268</v>
      </c>
      <c r="E8" s="19">
        <v>151000041</v>
      </c>
      <c r="F8" s="19">
        <v>58</v>
      </c>
      <c r="G8" s="19">
        <v>3453.24</v>
      </c>
      <c r="H8" s="19">
        <v>314.76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/>
      <c r="P8" s="19"/>
      <c r="Q8" s="19">
        <v>0</v>
      </c>
      <c r="R8" s="284">
        <f t="shared" si="0"/>
        <v>0</v>
      </c>
      <c r="S8" s="19">
        <f t="shared" si="1"/>
        <v>0</v>
      </c>
      <c r="T8" s="19">
        <f t="shared" si="2"/>
        <v>0</v>
      </c>
      <c r="U8" s="18" t="s">
        <v>257</v>
      </c>
      <c r="V8" s="173"/>
    </row>
    <row r="9" spans="1:22">
      <c r="A9" s="8">
        <v>7</v>
      </c>
      <c r="B9" s="8" t="s">
        <v>260</v>
      </c>
      <c r="C9" s="8">
        <v>7</v>
      </c>
      <c r="D9" s="19">
        <v>270</v>
      </c>
      <c r="E9" s="19">
        <v>151000042</v>
      </c>
      <c r="F9" s="19">
        <v>59</v>
      </c>
      <c r="G9" s="19">
        <v>3529.62</v>
      </c>
      <c r="H9" s="19">
        <v>304.38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/>
      <c r="P9" s="19"/>
      <c r="Q9" s="19">
        <v>0</v>
      </c>
      <c r="R9" s="284">
        <f t="shared" si="0"/>
        <v>0</v>
      </c>
      <c r="S9" s="19">
        <f t="shared" si="1"/>
        <v>0</v>
      </c>
      <c r="T9" s="19">
        <f t="shared" si="2"/>
        <v>0</v>
      </c>
      <c r="U9" s="18" t="s">
        <v>257</v>
      </c>
      <c r="V9" s="173"/>
    </row>
    <row r="10" spans="1:22">
      <c r="A10" s="8">
        <v>8</v>
      </c>
      <c r="B10" s="8" t="s">
        <v>260</v>
      </c>
      <c r="C10" s="8">
        <v>8</v>
      </c>
      <c r="D10" s="19">
        <v>271</v>
      </c>
      <c r="E10" s="19">
        <v>151000043</v>
      </c>
      <c r="F10" s="19">
        <v>55</v>
      </c>
      <c r="G10" s="19">
        <v>3290.11</v>
      </c>
      <c r="H10" s="19">
        <v>278.89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/>
      <c r="P10" s="19"/>
      <c r="Q10" s="19">
        <v>0</v>
      </c>
      <c r="R10" s="284">
        <f t="shared" si="0"/>
        <v>0</v>
      </c>
      <c r="S10" s="19">
        <f t="shared" si="1"/>
        <v>0</v>
      </c>
      <c r="T10" s="19">
        <f t="shared" si="2"/>
        <v>0</v>
      </c>
      <c r="U10" s="18" t="s">
        <v>259</v>
      </c>
      <c r="V10" s="173"/>
    </row>
    <row r="11" spans="1:22">
      <c r="A11" s="8">
        <v>9</v>
      </c>
      <c r="B11" s="8" t="s">
        <v>260</v>
      </c>
      <c r="C11" s="8">
        <v>9</v>
      </c>
      <c r="D11" s="19">
        <v>272</v>
      </c>
      <c r="E11" s="19">
        <v>161000786</v>
      </c>
      <c r="F11" s="19">
        <v>58</v>
      </c>
      <c r="G11" s="19">
        <v>3452.64</v>
      </c>
      <c r="H11" s="19">
        <v>315.36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/>
      <c r="P11" s="19"/>
      <c r="Q11" s="19">
        <v>0</v>
      </c>
      <c r="R11" s="284">
        <f t="shared" si="0"/>
        <v>0</v>
      </c>
      <c r="S11" s="19">
        <f t="shared" si="1"/>
        <v>0</v>
      </c>
      <c r="T11" s="19">
        <f t="shared" si="2"/>
        <v>0</v>
      </c>
      <c r="U11" s="18" t="s">
        <v>257</v>
      </c>
      <c r="V11" s="173"/>
    </row>
    <row r="12" spans="1:22">
      <c r="A12" s="8">
        <v>10</v>
      </c>
      <c r="B12" s="8" t="s">
        <v>260</v>
      </c>
      <c r="C12" s="8">
        <v>10</v>
      </c>
      <c r="D12" s="19">
        <v>273</v>
      </c>
      <c r="E12" s="19">
        <v>161000787</v>
      </c>
      <c r="F12" s="19">
        <v>57</v>
      </c>
      <c r="G12" s="19">
        <v>3370.04</v>
      </c>
      <c r="H12" s="19">
        <v>333.96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/>
      <c r="P12" s="19"/>
      <c r="Q12" s="19">
        <v>0</v>
      </c>
      <c r="R12" s="284">
        <f t="shared" si="0"/>
        <v>0</v>
      </c>
      <c r="S12" s="19">
        <f t="shared" si="1"/>
        <v>0</v>
      </c>
      <c r="T12" s="19">
        <f t="shared" si="2"/>
        <v>0</v>
      </c>
      <c r="U12" s="18" t="s">
        <v>257</v>
      </c>
      <c r="V12" s="173"/>
    </row>
    <row r="13" spans="1:22">
      <c r="A13" s="8">
        <v>11</v>
      </c>
      <c r="B13" s="8" t="s">
        <v>260</v>
      </c>
      <c r="C13" s="8">
        <v>11</v>
      </c>
      <c r="D13" s="19">
        <v>276</v>
      </c>
      <c r="E13" s="19">
        <v>161000788</v>
      </c>
      <c r="F13" s="19">
        <v>59</v>
      </c>
      <c r="G13" s="19">
        <v>3572.42</v>
      </c>
      <c r="H13" s="19">
        <v>261.58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/>
      <c r="P13" s="19"/>
      <c r="Q13" s="19">
        <v>0</v>
      </c>
      <c r="R13" s="284">
        <f t="shared" si="0"/>
        <v>0</v>
      </c>
      <c r="S13" s="19">
        <f t="shared" si="1"/>
        <v>0</v>
      </c>
      <c r="T13" s="19">
        <f t="shared" si="2"/>
        <v>0</v>
      </c>
      <c r="U13" s="18" t="s">
        <v>259</v>
      </c>
      <c r="V13" s="173"/>
    </row>
    <row r="14" spans="1:22">
      <c r="A14" s="8">
        <v>12</v>
      </c>
      <c r="B14" s="8" t="s">
        <v>261</v>
      </c>
      <c r="C14" s="8">
        <v>12</v>
      </c>
      <c r="D14" s="19">
        <v>274</v>
      </c>
      <c r="E14" s="19">
        <v>151000044</v>
      </c>
      <c r="F14" s="19">
        <v>58</v>
      </c>
      <c r="G14" s="19">
        <v>3490.64</v>
      </c>
      <c r="H14" s="19">
        <v>277.36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/>
      <c r="P14" s="19"/>
      <c r="Q14" s="19">
        <v>0</v>
      </c>
      <c r="R14" s="284">
        <f t="shared" si="0"/>
        <v>0</v>
      </c>
      <c r="S14" s="19">
        <f t="shared" si="1"/>
        <v>0</v>
      </c>
      <c r="T14" s="19">
        <f t="shared" si="2"/>
        <v>0</v>
      </c>
      <c r="U14" s="18" t="s">
        <v>257</v>
      </c>
      <c r="V14" s="173"/>
    </row>
    <row r="15" spans="1:22">
      <c r="A15" s="8">
        <v>13</v>
      </c>
      <c r="B15" s="8" t="s">
        <v>261</v>
      </c>
      <c r="C15" s="8">
        <v>13</v>
      </c>
      <c r="D15" s="19">
        <v>275</v>
      </c>
      <c r="E15" s="19">
        <v>151000045</v>
      </c>
      <c r="F15" s="19">
        <v>58</v>
      </c>
      <c r="G15" s="19">
        <v>3520.42</v>
      </c>
      <c r="H15" s="19">
        <v>249.58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/>
      <c r="P15" s="19"/>
      <c r="Q15" s="19">
        <v>0</v>
      </c>
      <c r="R15" s="284">
        <f t="shared" si="0"/>
        <v>0</v>
      </c>
      <c r="S15" s="19">
        <f t="shared" si="1"/>
        <v>0</v>
      </c>
      <c r="T15" s="19">
        <f t="shared" si="2"/>
        <v>0</v>
      </c>
      <c r="U15" s="18" t="s">
        <v>257</v>
      </c>
      <c r="V15" s="173"/>
    </row>
    <row r="16" spans="1:22">
      <c r="A16" s="8">
        <v>14</v>
      </c>
      <c r="B16" s="8" t="s">
        <v>261</v>
      </c>
      <c r="C16" s="8">
        <v>14</v>
      </c>
      <c r="D16" s="19">
        <v>277</v>
      </c>
      <c r="E16" s="19">
        <v>151000046</v>
      </c>
      <c r="F16" s="19">
        <v>59</v>
      </c>
      <c r="G16" s="19">
        <v>3553.62</v>
      </c>
      <c r="H16" s="19">
        <v>280.38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/>
      <c r="P16" s="19"/>
      <c r="Q16" s="19">
        <v>0</v>
      </c>
      <c r="R16" s="284">
        <f t="shared" si="0"/>
        <v>0</v>
      </c>
      <c r="S16" s="19">
        <f t="shared" si="1"/>
        <v>0</v>
      </c>
      <c r="T16" s="19">
        <f t="shared" si="2"/>
        <v>0</v>
      </c>
      <c r="U16" s="18" t="s">
        <v>257</v>
      </c>
      <c r="V16" s="173"/>
    </row>
    <row r="17" spans="1:22">
      <c r="A17" s="8">
        <v>15</v>
      </c>
      <c r="B17" s="8" t="s">
        <v>261</v>
      </c>
      <c r="C17" s="8">
        <v>15</v>
      </c>
      <c r="D17" s="19">
        <v>279</v>
      </c>
      <c r="E17" s="19">
        <v>161000789</v>
      </c>
      <c r="F17" s="19">
        <v>57</v>
      </c>
      <c r="G17" s="19">
        <v>3402.64</v>
      </c>
      <c r="H17" s="19">
        <v>301.36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/>
      <c r="P17" s="19"/>
      <c r="Q17" s="19">
        <v>0</v>
      </c>
      <c r="R17" s="284">
        <f t="shared" si="0"/>
        <v>0</v>
      </c>
      <c r="S17" s="19">
        <f t="shared" si="1"/>
        <v>0</v>
      </c>
      <c r="T17" s="19">
        <f t="shared" si="2"/>
        <v>0</v>
      </c>
      <c r="U17" s="18" t="s">
        <v>259</v>
      </c>
      <c r="V17" s="173"/>
    </row>
    <row r="18" spans="1:22">
      <c r="A18" s="8">
        <v>16</v>
      </c>
      <c r="B18" s="8" t="s">
        <v>261</v>
      </c>
      <c r="C18" s="8">
        <v>16</v>
      </c>
      <c r="D18" s="19">
        <v>278</v>
      </c>
      <c r="E18" s="19">
        <v>141000048</v>
      </c>
      <c r="F18" s="19">
        <v>56</v>
      </c>
      <c r="G18" s="19">
        <v>3397.05</v>
      </c>
      <c r="H18" s="19">
        <v>241.95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/>
      <c r="P18" s="19"/>
      <c r="Q18" s="19">
        <v>0</v>
      </c>
      <c r="R18" s="284">
        <f t="shared" si="0"/>
        <v>0</v>
      </c>
      <c r="S18" s="19">
        <f t="shared" si="1"/>
        <v>0</v>
      </c>
      <c r="T18" s="19">
        <f t="shared" si="2"/>
        <v>0</v>
      </c>
      <c r="U18" s="18" t="s">
        <v>257</v>
      </c>
      <c r="V18" s="173"/>
    </row>
    <row r="19" spans="1:22">
      <c r="A19" s="8">
        <v>17</v>
      </c>
      <c r="B19" s="8" t="s">
        <v>229</v>
      </c>
      <c r="C19" s="8">
        <v>17</v>
      </c>
      <c r="D19" s="19">
        <v>280</v>
      </c>
      <c r="E19" s="19">
        <v>161000790</v>
      </c>
      <c r="F19" s="19">
        <v>58</v>
      </c>
      <c r="G19" s="19">
        <v>3487.84</v>
      </c>
      <c r="H19" s="19">
        <v>280.16000000000003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/>
      <c r="P19" s="19"/>
      <c r="Q19" s="19">
        <v>0</v>
      </c>
      <c r="R19" s="284">
        <f t="shared" si="0"/>
        <v>0</v>
      </c>
      <c r="S19" s="19">
        <f t="shared" si="1"/>
        <v>0</v>
      </c>
      <c r="T19" s="19">
        <f t="shared" si="2"/>
        <v>0</v>
      </c>
      <c r="U19" s="18" t="s">
        <v>257</v>
      </c>
      <c r="V19" s="173"/>
    </row>
    <row r="20" spans="1:22">
      <c r="A20" s="8">
        <v>18</v>
      </c>
      <c r="B20" s="8" t="s">
        <v>229</v>
      </c>
      <c r="C20" s="8">
        <v>18</v>
      </c>
      <c r="D20" s="19">
        <v>281</v>
      </c>
      <c r="E20" s="19">
        <v>161000791</v>
      </c>
      <c r="F20" s="19">
        <v>58</v>
      </c>
      <c r="G20" s="19">
        <v>3499.04</v>
      </c>
      <c r="H20" s="19">
        <v>268.95999999999998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/>
      <c r="P20" s="19"/>
      <c r="Q20" s="19">
        <v>0</v>
      </c>
      <c r="R20" s="284">
        <f t="shared" si="0"/>
        <v>0</v>
      </c>
      <c r="S20" s="19">
        <f t="shared" si="1"/>
        <v>0</v>
      </c>
      <c r="T20" s="19">
        <f t="shared" si="2"/>
        <v>0</v>
      </c>
      <c r="U20" s="18" t="s">
        <v>257</v>
      </c>
      <c r="V20" s="173"/>
    </row>
    <row r="21" spans="1:22">
      <c r="A21" s="8">
        <v>19</v>
      </c>
      <c r="B21" s="8" t="s">
        <v>229</v>
      </c>
      <c r="C21" s="8">
        <v>19</v>
      </c>
      <c r="D21" s="19">
        <v>282</v>
      </c>
      <c r="E21" s="19">
        <v>141000049</v>
      </c>
      <c r="F21" s="19">
        <v>58</v>
      </c>
      <c r="G21" s="19">
        <v>3500.02</v>
      </c>
      <c r="H21" s="19">
        <v>269.98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/>
      <c r="P21" s="19"/>
      <c r="Q21" s="19">
        <v>0</v>
      </c>
      <c r="R21" s="284">
        <f t="shared" si="0"/>
        <v>0</v>
      </c>
      <c r="S21" s="19">
        <f t="shared" si="1"/>
        <v>0</v>
      </c>
      <c r="T21" s="19">
        <f t="shared" si="2"/>
        <v>0</v>
      </c>
      <c r="U21" s="18" t="s">
        <v>259</v>
      </c>
      <c r="V21" s="173"/>
    </row>
    <row r="22" spans="1:22">
      <c r="A22" s="8">
        <v>20</v>
      </c>
      <c r="B22" s="8" t="s">
        <v>229</v>
      </c>
      <c r="C22" s="8">
        <v>20</v>
      </c>
      <c r="D22" s="19">
        <v>283</v>
      </c>
      <c r="E22" s="19">
        <v>161000792</v>
      </c>
      <c r="F22" s="19">
        <v>57</v>
      </c>
      <c r="G22" s="19">
        <v>3420.03</v>
      </c>
      <c r="H22" s="19">
        <v>284.97000000000003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/>
      <c r="P22" s="19"/>
      <c r="Q22" s="19">
        <v>0</v>
      </c>
      <c r="R22" s="284">
        <f t="shared" si="0"/>
        <v>0</v>
      </c>
      <c r="S22" s="19">
        <f t="shared" si="1"/>
        <v>0</v>
      </c>
      <c r="T22" s="19">
        <f t="shared" si="2"/>
        <v>0</v>
      </c>
      <c r="U22" s="18" t="s">
        <v>259</v>
      </c>
      <c r="V22" s="173"/>
    </row>
    <row r="23" spans="1:22">
      <c r="A23" s="8">
        <v>21</v>
      </c>
      <c r="B23" s="8" t="s">
        <v>229</v>
      </c>
      <c r="C23" s="8">
        <v>21</v>
      </c>
      <c r="D23" s="19">
        <v>284</v>
      </c>
      <c r="E23" s="19">
        <v>161000793</v>
      </c>
      <c r="F23" s="19">
        <v>57</v>
      </c>
      <c r="G23" s="19">
        <v>3427.83</v>
      </c>
      <c r="H23" s="19">
        <v>277.17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/>
      <c r="P23" s="19"/>
      <c r="Q23" s="19">
        <v>0</v>
      </c>
      <c r="R23" s="284">
        <f t="shared" si="0"/>
        <v>0</v>
      </c>
      <c r="S23" s="19">
        <f t="shared" si="1"/>
        <v>0</v>
      </c>
      <c r="T23" s="19">
        <f t="shared" si="2"/>
        <v>0</v>
      </c>
      <c r="U23" s="18" t="s">
        <v>257</v>
      </c>
      <c r="V23" s="173"/>
    </row>
    <row r="24" spans="1:22">
      <c r="A24" s="8">
        <v>22</v>
      </c>
      <c r="B24" s="8" t="s">
        <v>262</v>
      </c>
      <c r="C24" s="8">
        <v>22</v>
      </c>
      <c r="D24" s="19">
        <v>285</v>
      </c>
      <c r="E24" s="19">
        <v>161000794</v>
      </c>
      <c r="F24" s="19">
        <v>56</v>
      </c>
      <c r="G24" s="19">
        <v>3404.65</v>
      </c>
      <c r="H24" s="19">
        <v>234.35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/>
      <c r="P24" s="19"/>
      <c r="Q24" s="19">
        <v>0</v>
      </c>
      <c r="R24" s="284">
        <f t="shared" si="0"/>
        <v>0</v>
      </c>
      <c r="S24" s="19">
        <f t="shared" si="1"/>
        <v>0</v>
      </c>
      <c r="T24" s="19">
        <f t="shared" si="2"/>
        <v>0</v>
      </c>
      <c r="U24" s="18" t="s">
        <v>259</v>
      </c>
      <c r="V24" s="173"/>
    </row>
    <row r="25" spans="1:22">
      <c r="A25" s="8">
        <v>23</v>
      </c>
      <c r="B25" s="8" t="s">
        <v>262</v>
      </c>
      <c r="C25" s="8">
        <v>23</v>
      </c>
      <c r="D25" s="19">
        <v>286</v>
      </c>
      <c r="E25" s="19">
        <v>161000795</v>
      </c>
      <c r="F25" s="19">
        <v>58</v>
      </c>
      <c r="G25" s="19">
        <v>3460.06</v>
      </c>
      <c r="H25" s="19">
        <v>305.94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/>
      <c r="P25" s="19"/>
      <c r="Q25" s="19">
        <v>0</v>
      </c>
      <c r="R25" s="284">
        <f t="shared" si="0"/>
        <v>0</v>
      </c>
      <c r="S25" s="19">
        <f t="shared" si="1"/>
        <v>0</v>
      </c>
      <c r="T25" s="19">
        <f t="shared" si="2"/>
        <v>0</v>
      </c>
      <c r="U25" s="18" t="s">
        <v>257</v>
      </c>
      <c r="V25" s="173"/>
    </row>
    <row r="26" spans="1:22">
      <c r="A26" s="8">
        <v>24</v>
      </c>
      <c r="B26" s="8" t="s">
        <v>262</v>
      </c>
      <c r="C26" s="8">
        <v>24</v>
      </c>
      <c r="D26" s="19">
        <v>287</v>
      </c>
      <c r="E26" s="19">
        <v>161000796</v>
      </c>
      <c r="F26" s="19">
        <v>59</v>
      </c>
      <c r="G26" s="19">
        <v>3540.82</v>
      </c>
      <c r="H26" s="19">
        <v>293.18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/>
      <c r="P26" s="19"/>
      <c r="Q26" s="19">
        <v>0</v>
      </c>
      <c r="R26" s="284">
        <f t="shared" si="0"/>
        <v>0</v>
      </c>
      <c r="S26" s="19">
        <f t="shared" si="1"/>
        <v>0</v>
      </c>
      <c r="T26" s="19">
        <f t="shared" si="2"/>
        <v>0</v>
      </c>
      <c r="U26" s="18" t="s">
        <v>257</v>
      </c>
      <c r="V26" s="173"/>
    </row>
    <row r="27" spans="1:22">
      <c r="A27" s="8">
        <v>25</v>
      </c>
      <c r="B27" s="8" t="s">
        <v>262</v>
      </c>
      <c r="C27" s="8">
        <v>25</v>
      </c>
      <c r="D27" s="19">
        <v>288</v>
      </c>
      <c r="E27" s="19">
        <v>161000797</v>
      </c>
      <c r="F27" s="19">
        <v>58</v>
      </c>
      <c r="G27" s="19">
        <v>3476.24</v>
      </c>
      <c r="H27" s="19">
        <v>291.76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/>
      <c r="P27" s="19"/>
      <c r="Q27" s="19">
        <v>0</v>
      </c>
      <c r="R27" s="284">
        <f t="shared" si="0"/>
        <v>0</v>
      </c>
      <c r="S27" s="19">
        <f t="shared" si="1"/>
        <v>0</v>
      </c>
      <c r="T27" s="19">
        <f t="shared" si="2"/>
        <v>0</v>
      </c>
      <c r="U27" s="18" t="s">
        <v>257</v>
      </c>
      <c r="V27" s="173"/>
    </row>
    <row r="28" spans="1:22">
      <c r="A28" s="8">
        <v>26</v>
      </c>
      <c r="B28" s="8" t="s">
        <v>262</v>
      </c>
      <c r="C28" s="8">
        <v>26</v>
      </c>
      <c r="D28" s="19">
        <v>289</v>
      </c>
      <c r="E28" s="19">
        <v>161000798</v>
      </c>
      <c r="F28" s="19">
        <v>56</v>
      </c>
      <c r="G28" s="19">
        <v>3335.24</v>
      </c>
      <c r="H28" s="19">
        <v>304.76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/>
      <c r="P28" s="19"/>
      <c r="Q28" s="19">
        <v>0</v>
      </c>
      <c r="R28" s="284">
        <f t="shared" si="0"/>
        <v>0</v>
      </c>
      <c r="S28" s="19">
        <f t="shared" si="1"/>
        <v>0</v>
      </c>
      <c r="T28" s="19">
        <f t="shared" si="2"/>
        <v>0</v>
      </c>
      <c r="U28" s="18" t="s">
        <v>259</v>
      </c>
      <c r="V28" s="173"/>
    </row>
    <row r="29" spans="1:22">
      <c r="A29" s="8">
        <v>27</v>
      </c>
      <c r="B29" s="8" t="s">
        <v>263</v>
      </c>
      <c r="C29" s="8">
        <v>27</v>
      </c>
      <c r="D29" s="19">
        <v>290</v>
      </c>
      <c r="E29" s="19">
        <v>161000799</v>
      </c>
      <c r="F29" s="19">
        <v>58</v>
      </c>
      <c r="G29" s="19">
        <v>3522.42</v>
      </c>
      <c r="H29" s="19">
        <v>247.58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/>
      <c r="P29" s="19"/>
      <c r="Q29" s="19">
        <v>0</v>
      </c>
      <c r="R29" s="284">
        <f t="shared" si="0"/>
        <v>0</v>
      </c>
      <c r="S29" s="19">
        <f t="shared" si="1"/>
        <v>0</v>
      </c>
      <c r="T29" s="19">
        <f t="shared" si="2"/>
        <v>0</v>
      </c>
      <c r="U29" s="18" t="s">
        <v>257</v>
      </c>
      <c r="V29" s="173"/>
    </row>
    <row r="30" spans="1:22">
      <c r="A30" s="8">
        <v>28</v>
      </c>
      <c r="B30" s="8" t="s">
        <v>263</v>
      </c>
      <c r="C30" s="8">
        <v>28</v>
      </c>
      <c r="D30" s="19">
        <v>291</v>
      </c>
      <c r="E30" s="19">
        <v>161000800</v>
      </c>
      <c r="F30" s="19">
        <v>59</v>
      </c>
      <c r="G30" s="19">
        <v>3553.82</v>
      </c>
      <c r="H30" s="19">
        <v>280.18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/>
      <c r="P30" s="19"/>
      <c r="Q30" s="19">
        <v>0</v>
      </c>
      <c r="R30" s="284">
        <f t="shared" si="0"/>
        <v>0</v>
      </c>
      <c r="S30" s="19">
        <f t="shared" si="1"/>
        <v>0</v>
      </c>
      <c r="T30" s="19">
        <f t="shared" si="2"/>
        <v>0</v>
      </c>
      <c r="U30" s="18" t="s">
        <v>257</v>
      </c>
      <c r="V30" s="173"/>
    </row>
    <row r="31" spans="1:22">
      <c r="A31" s="8">
        <v>29</v>
      </c>
      <c r="B31" s="8" t="s">
        <v>263</v>
      </c>
      <c r="C31" s="8">
        <v>29</v>
      </c>
      <c r="D31" s="19">
        <v>292</v>
      </c>
      <c r="E31" s="19">
        <v>161000801</v>
      </c>
      <c r="F31" s="19">
        <v>57</v>
      </c>
      <c r="G31" s="19">
        <v>3428.27</v>
      </c>
      <c r="H31" s="19">
        <v>272.73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/>
      <c r="P31" s="19"/>
      <c r="Q31" s="19">
        <v>0</v>
      </c>
      <c r="R31" s="284">
        <f t="shared" si="0"/>
        <v>0</v>
      </c>
      <c r="S31" s="19">
        <f t="shared" si="1"/>
        <v>0</v>
      </c>
      <c r="T31" s="19">
        <f t="shared" si="2"/>
        <v>0</v>
      </c>
      <c r="U31" s="18" t="s">
        <v>257</v>
      </c>
      <c r="V31" s="173"/>
    </row>
    <row r="32" spans="1:22">
      <c r="A32" s="8">
        <v>30</v>
      </c>
      <c r="B32" s="8" t="s">
        <v>263</v>
      </c>
      <c r="C32" s="8">
        <v>30</v>
      </c>
      <c r="D32" s="19">
        <v>293</v>
      </c>
      <c r="E32" s="19">
        <v>161000802</v>
      </c>
      <c r="F32" s="19">
        <v>59</v>
      </c>
      <c r="G32" s="19">
        <v>3541.02</v>
      </c>
      <c r="H32" s="19">
        <v>292.98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/>
      <c r="P32" s="19"/>
      <c r="Q32" s="19">
        <v>0</v>
      </c>
      <c r="R32" s="284">
        <f t="shared" si="0"/>
        <v>0</v>
      </c>
      <c r="S32" s="19">
        <f t="shared" si="1"/>
        <v>0</v>
      </c>
      <c r="T32" s="19">
        <f t="shared" si="2"/>
        <v>0</v>
      </c>
      <c r="U32" s="18" t="s">
        <v>257</v>
      </c>
      <c r="V32" s="173"/>
    </row>
    <row r="33" spans="1:22">
      <c r="A33" s="8">
        <v>31</v>
      </c>
      <c r="B33" s="8" t="s">
        <v>264</v>
      </c>
      <c r="C33" s="8">
        <v>31</v>
      </c>
      <c r="D33" s="19">
        <v>294</v>
      </c>
      <c r="E33" s="19">
        <v>161000803</v>
      </c>
      <c r="F33" s="19">
        <v>59</v>
      </c>
      <c r="G33" s="19">
        <v>3498.22</v>
      </c>
      <c r="H33" s="19">
        <v>335.78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/>
      <c r="P33" s="19"/>
      <c r="Q33" s="19">
        <v>0</v>
      </c>
      <c r="R33" s="284">
        <f t="shared" si="0"/>
        <v>0</v>
      </c>
      <c r="S33" s="19">
        <f t="shared" si="1"/>
        <v>0</v>
      </c>
      <c r="T33" s="19">
        <f t="shared" si="2"/>
        <v>0</v>
      </c>
      <c r="U33" s="18" t="s">
        <v>259</v>
      </c>
      <c r="V33" s="173"/>
    </row>
    <row r="34" spans="1:22">
      <c r="A34" s="8">
        <v>32</v>
      </c>
      <c r="B34" s="8" t="s">
        <v>264</v>
      </c>
      <c r="C34" s="8">
        <v>32</v>
      </c>
      <c r="D34" s="19">
        <v>295</v>
      </c>
      <c r="E34" s="19">
        <v>161000804</v>
      </c>
      <c r="F34" s="19">
        <v>58</v>
      </c>
      <c r="G34" s="19">
        <v>3507.24</v>
      </c>
      <c r="H34" s="19">
        <v>260.76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/>
      <c r="P34" s="19"/>
      <c r="Q34" s="19">
        <v>0</v>
      </c>
      <c r="R34" s="284">
        <f t="shared" si="0"/>
        <v>0</v>
      </c>
      <c r="S34" s="19">
        <f t="shared" si="1"/>
        <v>0</v>
      </c>
      <c r="T34" s="19">
        <f t="shared" si="2"/>
        <v>0</v>
      </c>
      <c r="U34" s="18" t="s">
        <v>257</v>
      </c>
      <c r="V34" s="173"/>
    </row>
    <row r="35" spans="1:22">
      <c r="A35" s="8">
        <v>33</v>
      </c>
      <c r="B35" s="8" t="s">
        <v>264</v>
      </c>
      <c r="C35" s="8">
        <v>33</v>
      </c>
      <c r="D35" s="19">
        <v>297</v>
      </c>
      <c r="E35" s="19">
        <v>161000805</v>
      </c>
      <c r="F35" s="19">
        <v>59</v>
      </c>
      <c r="G35" s="19">
        <v>3526.82</v>
      </c>
      <c r="H35" s="19">
        <v>307.77</v>
      </c>
      <c r="I35" s="19">
        <v>0.59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/>
      <c r="P35" s="19"/>
      <c r="Q35" s="19">
        <v>0</v>
      </c>
      <c r="R35" s="284">
        <f t="shared" si="0"/>
        <v>0</v>
      </c>
      <c r="S35" s="19">
        <f t="shared" si="1"/>
        <v>0</v>
      </c>
      <c r="T35" s="19">
        <f t="shared" si="2"/>
        <v>0</v>
      </c>
      <c r="U35" s="18" t="s">
        <v>257</v>
      </c>
      <c r="V35" s="173"/>
    </row>
    <row r="36" spans="1:22">
      <c r="A36" s="8">
        <v>34</v>
      </c>
      <c r="B36" s="8" t="s">
        <v>264</v>
      </c>
      <c r="C36" s="8">
        <v>34</v>
      </c>
      <c r="D36" s="19">
        <v>296</v>
      </c>
      <c r="E36" s="19">
        <v>161000806</v>
      </c>
      <c r="F36" s="19">
        <v>58</v>
      </c>
      <c r="G36" s="19">
        <v>3477.62</v>
      </c>
      <c r="H36" s="19">
        <v>292.38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/>
      <c r="P36" s="19"/>
      <c r="Q36" s="19">
        <v>0</v>
      </c>
      <c r="R36" s="284">
        <f t="shared" si="0"/>
        <v>0</v>
      </c>
      <c r="S36" s="19">
        <f t="shared" si="1"/>
        <v>0</v>
      </c>
      <c r="T36" s="19">
        <f t="shared" si="2"/>
        <v>0</v>
      </c>
      <c r="U36" s="18" t="s">
        <v>259</v>
      </c>
      <c r="V36" s="173"/>
    </row>
    <row r="37" spans="1:22">
      <c r="A37" s="8">
        <v>35</v>
      </c>
      <c r="B37" s="8" t="s">
        <v>186</v>
      </c>
      <c r="C37" s="8">
        <v>35</v>
      </c>
      <c r="D37" s="19">
        <v>298</v>
      </c>
      <c r="E37" s="19">
        <v>161000807</v>
      </c>
      <c r="F37" s="19">
        <v>58</v>
      </c>
      <c r="G37" s="19">
        <v>3466.06</v>
      </c>
      <c r="H37" s="19">
        <v>299.94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/>
      <c r="P37" s="19"/>
      <c r="Q37" s="19">
        <v>0</v>
      </c>
      <c r="R37" s="284">
        <f t="shared" si="0"/>
        <v>0</v>
      </c>
      <c r="S37" s="19">
        <f t="shared" si="1"/>
        <v>0</v>
      </c>
      <c r="T37" s="19">
        <f t="shared" si="2"/>
        <v>0</v>
      </c>
      <c r="U37" s="18" t="s">
        <v>257</v>
      </c>
      <c r="V37" s="173"/>
    </row>
    <row r="38" spans="1:22">
      <c r="A38" s="8">
        <v>36</v>
      </c>
      <c r="B38" s="8" t="s">
        <v>186</v>
      </c>
      <c r="C38" s="8">
        <v>36</v>
      </c>
      <c r="D38" s="19">
        <v>299</v>
      </c>
      <c r="E38" s="19">
        <v>161000808</v>
      </c>
      <c r="F38" s="19">
        <v>59</v>
      </c>
      <c r="G38" s="19">
        <v>3571.62</v>
      </c>
      <c r="H38" s="19">
        <v>262.38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/>
      <c r="P38" s="19"/>
      <c r="Q38" s="19">
        <v>0</v>
      </c>
      <c r="R38" s="284">
        <f t="shared" si="0"/>
        <v>0</v>
      </c>
      <c r="S38" s="19">
        <f t="shared" si="1"/>
        <v>0</v>
      </c>
      <c r="T38" s="19">
        <f t="shared" si="2"/>
        <v>0</v>
      </c>
      <c r="U38" s="18" t="s">
        <v>257</v>
      </c>
      <c r="V38" s="173"/>
    </row>
    <row r="39" spans="1:22">
      <c r="A39" s="8">
        <v>37</v>
      </c>
      <c r="B39" s="8" t="s">
        <v>186</v>
      </c>
      <c r="C39" s="8">
        <v>37</v>
      </c>
      <c r="D39" s="19">
        <v>300</v>
      </c>
      <c r="E39" s="19">
        <v>161000809</v>
      </c>
      <c r="F39" s="19">
        <v>59</v>
      </c>
      <c r="G39" s="19">
        <v>3542.21</v>
      </c>
      <c r="H39" s="19">
        <v>292.79000000000002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/>
      <c r="P39" s="19"/>
      <c r="Q39" s="19">
        <v>0</v>
      </c>
      <c r="R39" s="284">
        <f t="shared" si="0"/>
        <v>0</v>
      </c>
      <c r="S39" s="19">
        <f t="shared" si="1"/>
        <v>0</v>
      </c>
      <c r="T39" s="19">
        <f t="shared" si="2"/>
        <v>0</v>
      </c>
      <c r="U39" s="18" t="s">
        <v>259</v>
      </c>
      <c r="V39" s="173"/>
    </row>
    <row r="40" spans="1:22">
      <c r="A40" s="8">
        <v>38</v>
      </c>
      <c r="B40" s="8" t="s">
        <v>186</v>
      </c>
      <c r="C40" s="8">
        <v>38</v>
      </c>
      <c r="D40" s="19">
        <v>301</v>
      </c>
      <c r="E40" s="19">
        <v>161000810</v>
      </c>
      <c r="F40" s="19">
        <v>58</v>
      </c>
      <c r="G40" s="19">
        <v>3462.83</v>
      </c>
      <c r="H40" s="19">
        <v>306.17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/>
      <c r="P40" s="19"/>
      <c r="Q40" s="19">
        <v>0</v>
      </c>
      <c r="R40" s="284">
        <f t="shared" si="0"/>
        <v>0</v>
      </c>
      <c r="S40" s="19">
        <f t="shared" si="1"/>
        <v>0</v>
      </c>
      <c r="T40" s="19">
        <f t="shared" si="2"/>
        <v>0</v>
      </c>
      <c r="U40" s="18" t="s">
        <v>257</v>
      </c>
      <c r="V40" s="173"/>
    </row>
    <row r="41" spans="1:22">
      <c r="A41" s="8">
        <v>39</v>
      </c>
      <c r="B41" s="18" t="s">
        <v>265</v>
      </c>
      <c r="C41" s="8">
        <v>39</v>
      </c>
      <c r="D41" s="19">
        <v>302</v>
      </c>
      <c r="E41" s="19">
        <v>161000811</v>
      </c>
      <c r="F41" s="19">
        <v>59</v>
      </c>
      <c r="G41" s="19">
        <v>3570.62</v>
      </c>
      <c r="H41" s="19">
        <v>263.38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/>
      <c r="P41" s="19"/>
      <c r="Q41" s="19">
        <v>0</v>
      </c>
      <c r="R41" s="284">
        <f t="shared" si="0"/>
        <v>0</v>
      </c>
      <c r="S41" s="19">
        <f t="shared" si="1"/>
        <v>0</v>
      </c>
      <c r="T41" s="19">
        <f t="shared" si="2"/>
        <v>0</v>
      </c>
      <c r="U41" s="18" t="s">
        <v>257</v>
      </c>
      <c r="V41" s="173"/>
    </row>
    <row r="42" spans="1:22">
      <c r="A42" s="8">
        <v>40</v>
      </c>
      <c r="B42" s="18" t="s">
        <v>265</v>
      </c>
      <c r="C42" s="8">
        <v>40</v>
      </c>
      <c r="D42" s="19">
        <v>303</v>
      </c>
      <c r="E42" s="19">
        <v>161000812</v>
      </c>
      <c r="F42" s="19">
        <v>58</v>
      </c>
      <c r="G42" s="19">
        <v>3507.26</v>
      </c>
      <c r="H42" s="19">
        <v>258.74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/>
      <c r="P42" s="19"/>
      <c r="Q42" s="19">
        <v>0</v>
      </c>
      <c r="R42" s="284">
        <f t="shared" si="0"/>
        <v>0</v>
      </c>
      <c r="S42" s="19">
        <f t="shared" si="1"/>
        <v>0</v>
      </c>
      <c r="T42" s="19">
        <f t="shared" si="2"/>
        <v>0</v>
      </c>
      <c r="U42" s="18" t="s">
        <v>259</v>
      </c>
      <c r="V42" s="173"/>
    </row>
    <row r="43" spans="1:22">
      <c r="A43" s="8">
        <v>41</v>
      </c>
      <c r="B43" s="18" t="s">
        <v>265</v>
      </c>
      <c r="C43" s="8">
        <v>41</v>
      </c>
      <c r="D43" s="19">
        <v>304</v>
      </c>
      <c r="E43" s="19">
        <v>161000813</v>
      </c>
      <c r="F43" s="19">
        <v>59</v>
      </c>
      <c r="G43" s="19">
        <v>3563.22</v>
      </c>
      <c r="H43" s="19">
        <v>270.77999999999997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/>
      <c r="P43" s="19"/>
      <c r="Q43" s="19">
        <v>0</v>
      </c>
      <c r="R43" s="284">
        <f t="shared" si="0"/>
        <v>0</v>
      </c>
      <c r="S43" s="19">
        <f t="shared" si="1"/>
        <v>0</v>
      </c>
      <c r="T43" s="19">
        <f t="shared" si="2"/>
        <v>0</v>
      </c>
      <c r="U43" s="18" t="s">
        <v>257</v>
      </c>
      <c r="V43" s="173"/>
    </row>
    <row r="44" spans="1:22">
      <c r="A44" s="8">
        <v>42</v>
      </c>
      <c r="B44" s="18" t="s">
        <v>265</v>
      </c>
      <c r="C44" s="8">
        <v>42</v>
      </c>
      <c r="D44" s="19">
        <v>305</v>
      </c>
      <c r="E44" s="19">
        <v>161000814</v>
      </c>
      <c r="F44" s="19">
        <v>59</v>
      </c>
      <c r="G44" s="19">
        <v>3551.41</v>
      </c>
      <c r="H44" s="19">
        <v>283.58999999999997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/>
      <c r="P44" s="19"/>
      <c r="Q44" s="19">
        <v>0</v>
      </c>
      <c r="R44" s="284">
        <f t="shared" si="0"/>
        <v>0</v>
      </c>
      <c r="S44" s="19">
        <f t="shared" si="1"/>
        <v>0</v>
      </c>
      <c r="T44" s="19">
        <f t="shared" si="2"/>
        <v>0</v>
      </c>
      <c r="U44" s="18" t="s">
        <v>257</v>
      </c>
      <c r="V44" s="173"/>
    </row>
    <row r="45" spans="1:22">
      <c r="A45" s="8">
        <v>43</v>
      </c>
      <c r="B45" s="18" t="s">
        <v>266</v>
      </c>
      <c r="C45" s="19">
        <v>43</v>
      </c>
      <c r="D45" s="19">
        <v>306</v>
      </c>
      <c r="E45" s="19">
        <v>161000815</v>
      </c>
      <c r="F45" s="19">
        <v>58</v>
      </c>
      <c r="G45" s="19">
        <v>3505.43</v>
      </c>
      <c r="H45" s="19">
        <v>263.57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/>
      <c r="P45" s="19"/>
      <c r="Q45" s="19">
        <v>0</v>
      </c>
      <c r="R45" s="284">
        <f>K45+M45+Q45</f>
        <v>0</v>
      </c>
      <c r="S45" s="19">
        <f>R45*5%</f>
        <v>0</v>
      </c>
      <c r="T45" s="19">
        <f>R45+S45</f>
        <v>0</v>
      </c>
      <c r="U45" s="18" t="s">
        <v>257</v>
      </c>
      <c r="V45" s="173"/>
    </row>
    <row r="46" spans="1:22">
      <c r="A46" s="8">
        <v>44</v>
      </c>
      <c r="B46" s="18" t="s">
        <v>266</v>
      </c>
      <c r="C46" s="8">
        <v>44</v>
      </c>
      <c r="D46" s="19">
        <v>307</v>
      </c>
      <c r="E46" s="19">
        <v>161000816</v>
      </c>
      <c r="F46" s="19">
        <v>59</v>
      </c>
      <c r="G46" s="19">
        <v>3565.82</v>
      </c>
      <c r="H46" s="19">
        <v>268.18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/>
      <c r="P46" s="19"/>
      <c r="Q46" s="19">
        <v>0</v>
      </c>
      <c r="R46" s="284">
        <f>K46+M46+Q46</f>
        <v>0</v>
      </c>
      <c r="S46" s="19">
        <f>R46*5%</f>
        <v>0</v>
      </c>
      <c r="T46" s="19">
        <f>R46+S46</f>
        <v>0</v>
      </c>
      <c r="U46" s="18" t="s">
        <v>257</v>
      </c>
      <c r="V46" s="173"/>
    </row>
    <row r="47" spans="1:22">
      <c r="A47" s="19">
        <v>45</v>
      </c>
      <c r="B47" s="18" t="s">
        <v>266</v>
      </c>
      <c r="C47" s="19">
        <v>45</v>
      </c>
      <c r="D47" s="19">
        <v>308</v>
      </c>
      <c r="E47" s="19">
        <v>161000817</v>
      </c>
      <c r="F47" s="19">
        <v>59</v>
      </c>
      <c r="G47" s="19">
        <v>3569.82</v>
      </c>
      <c r="H47" s="19">
        <v>264.18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/>
      <c r="P47" s="19"/>
      <c r="Q47" s="19">
        <v>0</v>
      </c>
      <c r="R47" s="284">
        <f>K47+M47+Q47</f>
        <v>0</v>
      </c>
      <c r="S47" s="19">
        <f>R47*5%</f>
        <v>0</v>
      </c>
      <c r="T47" s="19">
        <f>R47+S47</f>
        <v>0</v>
      </c>
      <c r="U47" s="18" t="s">
        <v>259</v>
      </c>
      <c r="V47" s="174" t="s">
        <v>267</v>
      </c>
    </row>
    <row r="48" spans="1:22">
      <c r="A48" s="8">
        <v>46</v>
      </c>
      <c r="B48" s="18" t="s">
        <v>268</v>
      </c>
      <c r="C48" s="8">
        <v>46</v>
      </c>
      <c r="D48" s="19">
        <v>309</v>
      </c>
      <c r="E48" s="19">
        <v>161000818</v>
      </c>
      <c r="F48" s="19">
        <v>57</v>
      </c>
      <c r="G48" s="19">
        <v>3422.04</v>
      </c>
      <c r="H48" s="19">
        <v>281.95999999999998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/>
      <c r="P48" s="19"/>
      <c r="Q48" s="19">
        <v>0</v>
      </c>
      <c r="R48" s="284">
        <f>K48+M48+Q48</f>
        <v>0</v>
      </c>
      <c r="S48" s="19">
        <f>R48*5%</f>
        <v>0</v>
      </c>
      <c r="T48" s="19">
        <f>R48+S48</f>
        <v>0</v>
      </c>
      <c r="U48" s="18" t="s">
        <v>257</v>
      </c>
      <c r="V48" s="173"/>
    </row>
    <row r="49" spans="1:22">
      <c r="A49" s="8">
        <v>47</v>
      </c>
      <c r="B49" s="18" t="s">
        <v>269</v>
      </c>
      <c r="C49" s="19">
        <v>47</v>
      </c>
      <c r="D49" s="19">
        <v>310</v>
      </c>
      <c r="E49" s="19">
        <v>161000819</v>
      </c>
      <c r="F49" s="19">
        <v>59</v>
      </c>
      <c r="G49" s="19">
        <v>3599.81</v>
      </c>
      <c r="H49" s="19">
        <v>235.19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/>
      <c r="P49" s="19"/>
      <c r="Q49" s="19">
        <v>0</v>
      </c>
      <c r="R49" s="284">
        <f t="shared" ref="R49:R55" si="3">K49+M49+Q49</f>
        <v>0</v>
      </c>
      <c r="S49" s="19">
        <f t="shared" ref="S49:S55" si="4">R49*5%</f>
        <v>0</v>
      </c>
      <c r="T49" s="19">
        <f t="shared" ref="T49:T55" si="5">R49+S49</f>
        <v>0</v>
      </c>
      <c r="U49" s="18" t="s">
        <v>257</v>
      </c>
      <c r="V49" s="173"/>
    </row>
    <row r="50" spans="1:22">
      <c r="A50" s="8">
        <v>48</v>
      </c>
      <c r="B50" s="18" t="s">
        <v>269</v>
      </c>
      <c r="C50" s="8">
        <v>48</v>
      </c>
      <c r="D50" s="19">
        <v>311</v>
      </c>
      <c r="E50" s="19">
        <v>141000050</v>
      </c>
      <c r="F50" s="19">
        <v>59</v>
      </c>
      <c r="G50" s="19">
        <v>3567.82</v>
      </c>
      <c r="H50" s="19">
        <v>266.18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/>
      <c r="P50" s="19"/>
      <c r="Q50" s="19">
        <v>0</v>
      </c>
      <c r="R50" s="284">
        <f t="shared" si="3"/>
        <v>0</v>
      </c>
      <c r="S50" s="19">
        <f t="shared" si="4"/>
        <v>0</v>
      </c>
      <c r="T50" s="19">
        <f t="shared" si="5"/>
        <v>0</v>
      </c>
      <c r="U50" s="18" t="s">
        <v>257</v>
      </c>
      <c r="V50" s="173"/>
    </row>
    <row r="51" spans="1:22">
      <c r="A51" s="8">
        <v>49</v>
      </c>
      <c r="B51" s="18" t="s">
        <v>269</v>
      </c>
      <c r="C51" s="19">
        <v>49</v>
      </c>
      <c r="D51" s="19">
        <v>312</v>
      </c>
      <c r="E51" s="19">
        <v>141000051</v>
      </c>
      <c r="F51" s="19">
        <v>58</v>
      </c>
      <c r="G51" s="19">
        <v>3388.43</v>
      </c>
      <c r="H51" s="19">
        <v>380.57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/>
      <c r="P51" s="19"/>
      <c r="Q51" s="19">
        <v>0</v>
      </c>
      <c r="R51" s="284">
        <f t="shared" si="3"/>
        <v>0</v>
      </c>
      <c r="S51" s="19">
        <f t="shared" si="4"/>
        <v>0</v>
      </c>
      <c r="T51" s="19">
        <f t="shared" si="5"/>
        <v>0</v>
      </c>
      <c r="U51" s="18" t="s">
        <v>257</v>
      </c>
      <c r="V51" s="173"/>
    </row>
    <row r="52" spans="1:22">
      <c r="A52" s="8">
        <v>50</v>
      </c>
      <c r="B52" s="18" t="s">
        <v>269</v>
      </c>
      <c r="C52" s="8">
        <v>50</v>
      </c>
      <c r="D52" s="19">
        <v>314</v>
      </c>
      <c r="E52" s="19">
        <v>161000820</v>
      </c>
      <c r="F52" s="19">
        <v>59</v>
      </c>
      <c r="G52" s="19">
        <v>3494.05</v>
      </c>
      <c r="H52" s="19">
        <v>336.95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/>
      <c r="P52" s="19"/>
      <c r="Q52" s="19">
        <v>0</v>
      </c>
      <c r="R52" s="284">
        <f t="shared" si="3"/>
        <v>0</v>
      </c>
      <c r="S52" s="19">
        <f t="shared" si="4"/>
        <v>0</v>
      </c>
      <c r="T52" s="19">
        <f t="shared" si="5"/>
        <v>0</v>
      </c>
      <c r="U52" s="18" t="s">
        <v>257</v>
      </c>
      <c r="V52" s="173"/>
    </row>
    <row r="53" spans="1:22">
      <c r="A53" s="8">
        <v>51</v>
      </c>
      <c r="B53" s="18" t="s">
        <v>270</v>
      </c>
      <c r="C53" s="8">
        <v>51</v>
      </c>
      <c r="D53" s="19">
        <v>313</v>
      </c>
      <c r="E53" s="19">
        <v>161000821</v>
      </c>
      <c r="F53" s="19">
        <v>59</v>
      </c>
      <c r="G53" s="19">
        <v>3552.21</v>
      </c>
      <c r="H53" s="19">
        <v>282.79000000000002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/>
      <c r="P53" s="19"/>
      <c r="Q53" s="19">
        <v>0</v>
      </c>
      <c r="R53" s="284">
        <f t="shared" si="3"/>
        <v>0</v>
      </c>
      <c r="S53" s="19">
        <f t="shared" si="4"/>
        <v>0</v>
      </c>
      <c r="T53" s="19">
        <f t="shared" si="5"/>
        <v>0</v>
      </c>
      <c r="U53" s="18" t="s">
        <v>259</v>
      </c>
      <c r="V53" s="173"/>
    </row>
    <row r="54" spans="1:22">
      <c r="A54" s="8">
        <v>52</v>
      </c>
      <c r="B54" s="18" t="s">
        <v>270</v>
      </c>
      <c r="C54" s="8">
        <v>52</v>
      </c>
      <c r="D54" s="19">
        <v>315</v>
      </c>
      <c r="E54" s="19">
        <v>161000822</v>
      </c>
      <c r="F54" s="19">
        <v>57</v>
      </c>
      <c r="G54" s="19">
        <v>3428.04</v>
      </c>
      <c r="H54" s="19">
        <v>275.95999999999998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/>
      <c r="P54" s="19"/>
      <c r="Q54" s="19">
        <v>0</v>
      </c>
      <c r="R54" s="284">
        <f t="shared" si="3"/>
        <v>0</v>
      </c>
      <c r="S54" s="19">
        <f t="shared" si="4"/>
        <v>0</v>
      </c>
      <c r="T54" s="19">
        <f t="shared" si="5"/>
        <v>0</v>
      </c>
      <c r="U54" s="18" t="s">
        <v>257</v>
      </c>
      <c r="V54" s="173"/>
    </row>
    <row r="55" spans="1:22">
      <c r="A55" s="8">
        <v>53</v>
      </c>
      <c r="B55" s="18" t="s">
        <v>270</v>
      </c>
      <c r="C55" s="8">
        <v>53</v>
      </c>
      <c r="D55" s="19">
        <v>316</v>
      </c>
      <c r="E55" s="19">
        <v>161000823</v>
      </c>
      <c r="F55" s="19">
        <v>59</v>
      </c>
      <c r="G55" s="19">
        <v>3521.84</v>
      </c>
      <c r="H55" s="19">
        <v>310.95999999999998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/>
      <c r="P55" s="19"/>
      <c r="Q55" s="19">
        <v>0</v>
      </c>
      <c r="R55" s="284">
        <f t="shared" si="3"/>
        <v>0</v>
      </c>
      <c r="S55" s="19">
        <f t="shared" si="4"/>
        <v>0</v>
      </c>
      <c r="T55" s="19">
        <f t="shared" si="5"/>
        <v>0</v>
      </c>
      <c r="U55" s="18" t="s">
        <v>257</v>
      </c>
      <c r="V55" s="173"/>
    </row>
    <row r="56" spans="1:22" s="261" customFormat="1">
      <c r="A56" s="146">
        <v>54</v>
      </c>
      <c r="B56" s="16" t="s">
        <v>270</v>
      </c>
      <c r="C56" s="146">
        <v>54</v>
      </c>
      <c r="D56" s="146">
        <v>317</v>
      </c>
      <c r="E56" s="146">
        <v>161000824</v>
      </c>
      <c r="F56" s="146">
        <v>59</v>
      </c>
      <c r="G56" s="146">
        <v>3512.81</v>
      </c>
      <c r="H56" s="146">
        <v>322.19</v>
      </c>
      <c r="I56" s="146">
        <v>0</v>
      </c>
      <c r="J56" s="146">
        <v>0</v>
      </c>
      <c r="K56" s="146">
        <v>0</v>
      </c>
      <c r="L56" s="146">
        <v>5</v>
      </c>
      <c r="M56" s="146">
        <v>44250</v>
      </c>
      <c r="N56" s="146">
        <v>0</v>
      </c>
      <c r="O56" s="146"/>
      <c r="P56" s="146"/>
      <c r="Q56" s="146">
        <v>0</v>
      </c>
      <c r="R56" s="285">
        <f>K56+M56</f>
        <v>44250</v>
      </c>
      <c r="S56" s="146">
        <f t="shared" ref="S56:S70" si="6">R56*5%</f>
        <v>2212.5</v>
      </c>
      <c r="T56" s="146">
        <f t="shared" ref="T56:T70" si="7">R56+S56</f>
        <v>46462.5</v>
      </c>
      <c r="U56" s="18" t="s">
        <v>257</v>
      </c>
      <c r="V56" s="286" t="s">
        <v>271</v>
      </c>
    </row>
    <row r="57" spans="1:22">
      <c r="A57" s="8">
        <v>55</v>
      </c>
      <c r="B57" s="18" t="s">
        <v>272</v>
      </c>
      <c r="C57" s="8">
        <v>55</v>
      </c>
      <c r="D57" s="19">
        <v>318</v>
      </c>
      <c r="E57" s="19">
        <v>161000825</v>
      </c>
      <c r="F57" s="19">
        <v>59</v>
      </c>
      <c r="G57" s="19">
        <v>3577.62</v>
      </c>
      <c r="H57" s="19">
        <v>256.38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/>
      <c r="P57" s="19"/>
      <c r="Q57" s="19">
        <v>0</v>
      </c>
      <c r="R57" s="284">
        <f t="shared" ref="R57:R70" si="8">K57+M57+Q57</f>
        <v>0</v>
      </c>
      <c r="S57" s="19">
        <f t="shared" si="6"/>
        <v>0</v>
      </c>
      <c r="T57" s="19">
        <f t="shared" si="7"/>
        <v>0</v>
      </c>
      <c r="U57" s="18" t="s">
        <v>257</v>
      </c>
      <c r="V57" s="89"/>
    </row>
    <row r="58" spans="1:22">
      <c r="A58" s="8">
        <v>56</v>
      </c>
      <c r="B58" s="18" t="s">
        <v>272</v>
      </c>
      <c r="C58" s="8">
        <v>56</v>
      </c>
      <c r="D58" s="19">
        <v>319</v>
      </c>
      <c r="E58" s="19">
        <v>161000826</v>
      </c>
      <c r="F58" s="19">
        <v>56</v>
      </c>
      <c r="G58" s="19">
        <v>3446.82</v>
      </c>
      <c r="H58" s="19">
        <v>323.18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/>
      <c r="P58" s="19"/>
      <c r="Q58" s="19">
        <v>0</v>
      </c>
      <c r="R58" s="284">
        <f t="shared" si="8"/>
        <v>0</v>
      </c>
      <c r="S58" s="19">
        <f t="shared" si="6"/>
        <v>0</v>
      </c>
      <c r="T58" s="19">
        <f t="shared" si="7"/>
        <v>0</v>
      </c>
      <c r="U58" s="18" t="s">
        <v>257</v>
      </c>
      <c r="V58" s="89"/>
    </row>
    <row r="59" spans="1:22">
      <c r="A59" s="8">
        <v>57</v>
      </c>
      <c r="B59" s="18" t="s">
        <v>272</v>
      </c>
      <c r="C59" s="8">
        <v>57</v>
      </c>
      <c r="D59" s="19">
        <v>320</v>
      </c>
      <c r="E59" s="19">
        <v>161000827</v>
      </c>
      <c r="F59" s="19">
        <v>57</v>
      </c>
      <c r="G59" s="19">
        <v>3338.67</v>
      </c>
      <c r="H59" s="19">
        <v>362.33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/>
      <c r="P59" s="19"/>
      <c r="Q59" s="19">
        <v>0</v>
      </c>
      <c r="R59" s="284">
        <f t="shared" si="8"/>
        <v>0</v>
      </c>
      <c r="S59" s="19">
        <f t="shared" si="6"/>
        <v>0</v>
      </c>
      <c r="T59" s="19">
        <f t="shared" si="7"/>
        <v>0</v>
      </c>
      <c r="U59" s="18" t="s">
        <v>257</v>
      </c>
      <c r="V59" s="89"/>
    </row>
    <row r="60" spans="1:22">
      <c r="A60" s="8">
        <v>58</v>
      </c>
      <c r="B60" s="18" t="s">
        <v>272</v>
      </c>
      <c r="C60" s="8">
        <v>58</v>
      </c>
      <c r="D60" s="19">
        <v>321</v>
      </c>
      <c r="E60" s="19">
        <v>161000828</v>
      </c>
      <c r="F60" s="19">
        <v>58</v>
      </c>
      <c r="G60" s="19">
        <v>3517.62</v>
      </c>
      <c r="H60" s="19">
        <v>252.38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/>
      <c r="P60" s="19"/>
      <c r="Q60" s="19">
        <v>0</v>
      </c>
      <c r="R60" s="284">
        <f t="shared" si="8"/>
        <v>0</v>
      </c>
      <c r="S60" s="19">
        <f t="shared" si="6"/>
        <v>0</v>
      </c>
      <c r="T60" s="19">
        <f t="shared" si="7"/>
        <v>0</v>
      </c>
      <c r="U60" s="18" t="s">
        <v>257</v>
      </c>
      <c r="V60" s="89"/>
    </row>
    <row r="61" spans="1:22">
      <c r="A61" s="8">
        <v>59</v>
      </c>
      <c r="B61" s="18" t="s">
        <v>242</v>
      </c>
      <c r="C61" s="8">
        <v>59</v>
      </c>
      <c r="D61" s="5">
        <v>322</v>
      </c>
      <c r="E61" s="18">
        <v>161000829</v>
      </c>
      <c r="F61" s="19">
        <v>59</v>
      </c>
      <c r="G61" s="19">
        <v>3487.84</v>
      </c>
      <c r="H61" s="19">
        <v>344.16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/>
      <c r="P61" s="19"/>
      <c r="Q61" s="19">
        <v>0</v>
      </c>
      <c r="R61" s="284">
        <f t="shared" si="8"/>
        <v>0</v>
      </c>
      <c r="S61" s="19">
        <f t="shared" si="6"/>
        <v>0</v>
      </c>
      <c r="T61" s="19">
        <f t="shared" si="7"/>
        <v>0</v>
      </c>
      <c r="U61" s="18" t="s">
        <v>257</v>
      </c>
      <c r="V61" s="89"/>
    </row>
    <row r="62" spans="1:22">
      <c r="A62" s="8">
        <v>60</v>
      </c>
      <c r="B62" s="18" t="s">
        <v>242</v>
      </c>
      <c r="C62" s="8">
        <v>60</v>
      </c>
      <c r="D62" s="5">
        <v>323</v>
      </c>
      <c r="E62" s="18">
        <v>161000830</v>
      </c>
      <c r="F62" s="19">
        <v>59</v>
      </c>
      <c r="G62" s="19">
        <v>3496.01</v>
      </c>
      <c r="H62" s="19">
        <v>338.99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/>
      <c r="P62" s="19"/>
      <c r="Q62" s="19">
        <v>0</v>
      </c>
      <c r="R62" s="284">
        <f t="shared" si="8"/>
        <v>0</v>
      </c>
      <c r="S62" s="19">
        <f t="shared" si="6"/>
        <v>0</v>
      </c>
      <c r="T62" s="19">
        <f t="shared" si="7"/>
        <v>0</v>
      </c>
      <c r="U62" s="18" t="s">
        <v>257</v>
      </c>
      <c r="V62" s="89"/>
    </row>
    <row r="63" spans="1:22" s="261" customFormat="1">
      <c r="A63" s="146">
        <v>61</v>
      </c>
      <c r="B63" s="16" t="s">
        <v>242</v>
      </c>
      <c r="C63" s="146">
        <v>61</v>
      </c>
      <c r="D63" s="16">
        <v>324</v>
      </c>
      <c r="E63" s="16">
        <v>161000831</v>
      </c>
      <c r="F63" s="146">
        <v>59</v>
      </c>
      <c r="G63" s="146">
        <v>3486.02</v>
      </c>
      <c r="H63" s="146">
        <v>350.56</v>
      </c>
      <c r="I63" s="146">
        <v>2.58</v>
      </c>
      <c r="J63" s="146">
        <v>1</v>
      </c>
      <c r="K63" s="146">
        <v>0</v>
      </c>
      <c r="L63" s="146">
        <v>0</v>
      </c>
      <c r="M63" s="146">
        <v>8850</v>
      </c>
      <c r="N63" s="146">
        <v>0</v>
      </c>
      <c r="O63" s="146"/>
      <c r="P63" s="146"/>
      <c r="Q63" s="146">
        <v>0</v>
      </c>
      <c r="R63" s="285">
        <f t="shared" si="8"/>
        <v>8850</v>
      </c>
      <c r="S63" s="146">
        <f t="shared" si="6"/>
        <v>442.5</v>
      </c>
      <c r="T63" s="146">
        <f t="shared" si="7"/>
        <v>9292.5</v>
      </c>
      <c r="U63" s="18" t="s">
        <v>257</v>
      </c>
      <c r="V63" s="286"/>
    </row>
    <row r="64" spans="1:22">
      <c r="A64" s="8">
        <v>62</v>
      </c>
      <c r="B64" s="18" t="s">
        <v>242</v>
      </c>
      <c r="C64" s="8">
        <v>62</v>
      </c>
      <c r="D64" s="5">
        <v>325</v>
      </c>
      <c r="E64" s="18">
        <v>161000832</v>
      </c>
      <c r="F64" s="19">
        <v>59</v>
      </c>
      <c r="G64" s="19">
        <v>3577.61</v>
      </c>
      <c r="H64" s="19">
        <v>257.39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/>
      <c r="P64" s="19"/>
      <c r="Q64" s="19">
        <v>0</v>
      </c>
      <c r="R64" s="284">
        <f t="shared" si="8"/>
        <v>0</v>
      </c>
      <c r="S64" s="19">
        <f t="shared" si="6"/>
        <v>0</v>
      </c>
      <c r="T64" s="19">
        <f t="shared" si="7"/>
        <v>0</v>
      </c>
      <c r="U64" s="18" t="s">
        <v>257</v>
      </c>
      <c r="V64" s="89"/>
    </row>
    <row r="65" spans="1:22">
      <c r="A65" s="8">
        <v>63</v>
      </c>
      <c r="B65" s="18" t="s">
        <v>273</v>
      </c>
      <c r="C65" s="8">
        <v>63</v>
      </c>
      <c r="D65" s="5">
        <v>326</v>
      </c>
      <c r="E65" s="18">
        <v>161000833</v>
      </c>
      <c r="F65" s="19">
        <v>59</v>
      </c>
      <c r="G65" s="19">
        <v>3582.62</v>
      </c>
      <c r="H65" s="19">
        <v>251.38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/>
      <c r="P65" s="19"/>
      <c r="Q65" s="19">
        <v>0</v>
      </c>
      <c r="R65" s="284">
        <f t="shared" si="8"/>
        <v>0</v>
      </c>
      <c r="S65" s="19">
        <f t="shared" si="6"/>
        <v>0</v>
      </c>
      <c r="T65" s="19">
        <f t="shared" si="7"/>
        <v>0</v>
      </c>
      <c r="U65" s="18" t="s">
        <v>259</v>
      </c>
      <c r="V65" s="89"/>
    </row>
    <row r="66" spans="1:22">
      <c r="A66" s="8">
        <v>64</v>
      </c>
      <c r="B66" s="18" t="s">
        <v>273</v>
      </c>
      <c r="C66" s="8">
        <v>64</v>
      </c>
      <c r="D66" s="5">
        <v>327</v>
      </c>
      <c r="E66" s="18">
        <v>161000834</v>
      </c>
      <c r="F66" s="19">
        <v>57</v>
      </c>
      <c r="G66" s="19">
        <v>3408.87</v>
      </c>
      <c r="H66" s="19">
        <v>292.13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/>
      <c r="P66" s="19"/>
      <c r="Q66" s="19">
        <v>0</v>
      </c>
      <c r="R66" s="284">
        <f t="shared" si="8"/>
        <v>0</v>
      </c>
      <c r="S66" s="19">
        <f t="shared" si="6"/>
        <v>0</v>
      </c>
      <c r="T66" s="19">
        <f t="shared" si="7"/>
        <v>0</v>
      </c>
      <c r="U66" s="18" t="s">
        <v>257</v>
      </c>
      <c r="V66" s="89"/>
    </row>
    <row r="67" spans="1:22">
      <c r="A67" s="8">
        <v>65</v>
      </c>
      <c r="B67" s="18" t="s">
        <v>273</v>
      </c>
      <c r="C67" s="8">
        <v>65</v>
      </c>
      <c r="D67" s="5">
        <v>328</v>
      </c>
      <c r="E67" s="18">
        <v>161000835</v>
      </c>
      <c r="F67" s="19">
        <v>58</v>
      </c>
      <c r="G67" s="19">
        <v>3468.82</v>
      </c>
      <c r="H67" s="19">
        <v>301.18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/>
      <c r="P67" s="19"/>
      <c r="Q67" s="19">
        <v>0</v>
      </c>
      <c r="R67" s="284">
        <f t="shared" si="8"/>
        <v>0</v>
      </c>
      <c r="S67" s="19">
        <f t="shared" si="6"/>
        <v>0</v>
      </c>
      <c r="T67" s="19">
        <f t="shared" si="7"/>
        <v>0</v>
      </c>
      <c r="U67" s="18" t="s">
        <v>257</v>
      </c>
      <c r="V67" s="89"/>
    </row>
    <row r="68" spans="1:22">
      <c r="A68" s="8">
        <v>66</v>
      </c>
      <c r="B68" s="18" t="s">
        <v>273</v>
      </c>
      <c r="C68" s="8">
        <v>66</v>
      </c>
      <c r="D68" s="5">
        <v>329</v>
      </c>
      <c r="E68" s="18">
        <v>161000836</v>
      </c>
      <c r="F68" s="19">
        <v>59</v>
      </c>
      <c r="G68" s="19">
        <v>3528.42</v>
      </c>
      <c r="H68" s="19">
        <v>305.58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/>
      <c r="P68" s="19"/>
      <c r="Q68" s="19">
        <v>0</v>
      </c>
      <c r="R68" s="284">
        <f t="shared" si="8"/>
        <v>0</v>
      </c>
      <c r="S68" s="19">
        <f t="shared" si="6"/>
        <v>0</v>
      </c>
      <c r="T68" s="19">
        <f t="shared" si="7"/>
        <v>0</v>
      </c>
      <c r="U68" s="18" t="s">
        <v>257</v>
      </c>
      <c r="V68" s="89"/>
    </row>
    <row r="69" spans="1:22">
      <c r="A69" s="8">
        <v>67</v>
      </c>
      <c r="B69" s="18" t="s">
        <v>273</v>
      </c>
      <c r="C69" s="8">
        <v>67</v>
      </c>
      <c r="D69" s="5">
        <v>330</v>
      </c>
      <c r="E69" s="18">
        <v>161000837</v>
      </c>
      <c r="F69" s="19">
        <v>59</v>
      </c>
      <c r="G69" s="19">
        <v>3527.42</v>
      </c>
      <c r="H69" s="19">
        <v>306.58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/>
      <c r="P69" s="19"/>
      <c r="Q69" s="19">
        <v>0</v>
      </c>
      <c r="R69" s="284">
        <f t="shared" si="8"/>
        <v>0</v>
      </c>
      <c r="S69" s="19">
        <f t="shared" si="6"/>
        <v>0</v>
      </c>
      <c r="T69" s="19">
        <f t="shared" si="7"/>
        <v>0</v>
      </c>
      <c r="U69" s="18" t="s">
        <v>257</v>
      </c>
      <c r="V69" s="89"/>
    </row>
    <row r="70" spans="1:22">
      <c r="A70" s="8">
        <v>68</v>
      </c>
      <c r="B70" s="18" t="s">
        <v>273</v>
      </c>
      <c r="C70" s="8">
        <v>68</v>
      </c>
      <c r="D70" s="5">
        <v>331</v>
      </c>
      <c r="E70" s="18">
        <v>161000838</v>
      </c>
      <c r="F70" s="19">
        <v>59</v>
      </c>
      <c r="G70" s="19">
        <v>3572.84</v>
      </c>
      <c r="H70" s="19">
        <v>259.16000000000003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/>
      <c r="P70" s="19"/>
      <c r="Q70" s="19">
        <v>0</v>
      </c>
      <c r="R70" s="284">
        <f t="shared" si="8"/>
        <v>0</v>
      </c>
      <c r="S70" s="19">
        <f t="shared" si="6"/>
        <v>0</v>
      </c>
      <c r="T70" s="19">
        <f t="shared" si="7"/>
        <v>0</v>
      </c>
      <c r="U70" s="18" t="s">
        <v>257</v>
      </c>
      <c r="V70" s="89"/>
    </row>
    <row r="71" spans="1:22">
      <c r="A71" s="8">
        <v>69</v>
      </c>
      <c r="B71" s="18" t="s">
        <v>274</v>
      </c>
      <c r="C71" s="8">
        <v>69</v>
      </c>
      <c r="D71" s="5">
        <v>332</v>
      </c>
      <c r="E71" s="18">
        <v>161000839</v>
      </c>
      <c r="F71" s="19">
        <v>59</v>
      </c>
      <c r="G71" s="19">
        <v>3518.01</v>
      </c>
      <c r="H71" s="19">
        <v>316.99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/>
      <c r="P71" s="19"/>
      <c r="Q71" s="19">
        <v>0</v>
      </c>
      <c r="R71" s="284">
        <f t="shared" ref="R71:R76" si="9">K71+M71+Q71</f>
        <v>0</v>
      </c>
      <c r="S71" s="19">
        <f t="shared" ref="S71:S76" si="10">R71*5%</f>
        <v>0</v>
      </c>
      <c r="T71" s="19">
        <f t="shared" ref="T71:T76" si="11">R71+S71</f>
        <v>0</v>
      </c>
      <c r="U71" s="18" t="s">
        <v>257</v>
      </c>
      <c r="V71" s="89"/>
    </row>
    <row r="72" spans="1:22" s="261" customFormat="1">
      <c r="A72" s="146">
        <v>70</v>
      </c>
      <c r="B72" s="16" t="s">
        <v>274</v>
      </c>
      <c r="C72" s="146">
        <v>70</v>
      </c>
      <c r="D72" s="16">
        <v>333</v>
      </c>
      <c r="E72" s="16">
        <v>161000840</v>
      </c>
      <c r="F72" s="146">
        <v>59</v>
      </c>
      <c r="G72" s="146">
        <v>3557.43</v>
      </c>
      <c r="H72" s="146">
        <v>276.57</v>
      </c>
      <c r="I72" s="86">
        <v>5.79</v>
      </c>
      <c r="J72" s="146">
        <v>1</v>
      </c>
      <c r="K72" s="287">
        <v>0</v>
      </c>
      <c r="L72" s="146">
        <v>0</v>
      </c>
      <c r="M72" s="146">
        <v>8850</v>
      </c>
      <c r="N72" s="146">
        <v>0</v>
      </c>
      <c r="O72" s="146"/>
      <c r="P72" s="146"/>
      <c r="Q72" s="146">
        <v>14990</v>
      </c>
      <c r="R72" s="285">
        <f t="shared" si="9"/>
        <v>23840</v>
      </c>
      <c r="S72" s="146">
        <f t="shared" si="10"/>
        <v>1192</v>
      </c>
      <c r="T72" s="146">
        <f t="shared" si="11"/>
        <v>25032</v>
      </c>
      <c r="U72" s="18" t="s">
        <v>257</v>
      </c>
      <c r="V72" s="286"/>
    </row>
    <row r="73" spans="1:22">
      <c r="A73" s="8">
        <v>71</v>
      </c>
      <c r="B73" s="18" t="s">
        <v>274</v>
      </c>
      <c r="C73" s="8">
        <v>71</v>
      </c>
      <c r="D73" s="5">
        <v>334</v>
      </c>
      <c r="E73" s="18">
        <v>161000841</v>
      </c>
      <c r="F73" s="19">
        <v>58</v>
      </c>
      <c r="G73" s="19">
        <v>3466.82</v>
      </c>
      <c r="H73" s="19">
        <v>303.18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/>
      <c r="P73" s="19"/>
      <c r="Q73" s="19">
        <v>0</v>
      </c>
      <c r="R73" s="284">
        <f t="shared" si="9"/>
        <v>0</v>
      </c>
      <c r="S73" s="19">
        <f t="shared" si="10"/>
        <v>0</v>
      </c>
      <c r="T73" s="19">
        <f t="shared" si="11"/>
        <v>0</v>
      </c>
      <c r="U73" s="18" t="s">
        <v>259</v>
      </c>
      <c r="V73" s="89"/>
    </row>
    <row r="74" spans="1:22">
      <c r="A74" s="8">
        <v>72</v>
      </c>
      <c r="B74" s="18" t="s">
        <v>274</v>
      </c>
      <c r="C74" s="8">
        <v>72</v>
      </c>
      <c r="D74" s="5">
        <v>335</v>
      </c>
      <c r="E74" s="18">
        <v>161000842</v>
      </c>
      <c r="F74" s="19">
        <v>59</v>
      </c>
      <c r="G74" s="19">
        <v>3517.42</v>
      </c>
      <c r="H74" s="19">
        <v>316.58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/>
      <c r="P74" s="19"/>
      <c r="Q74" s="19">
        <v>0</v>
      </c>
      <c r="R74" s="284">
        <f t="shared" si="9"/>
        <v>0</v>
      </c>
      <c r="S74" s="19">
        <f t="shared" si="10"/>
        <v>0</v>
      </c>
      <c r="T74" s="19">
        <f t="shared" si="11"/>
        <v>0</v>
      </c>
      <c r="U74" s="18" t="s">
        <v>259</v>
      </c>
      <c r="V74" s="89"/>
    </row>
    <row r="75" spans="1:22">
      <c r="A75" s="8">
        <v>73</v>
      </c>
      <c r="B75" s="18" t="s">
        <v>274</v>
      </c>
      <c r="C75" s="8">
        <v>73</v>
      </c>
      <c r="D75" s="5">
        <v>336</v>
      </c>
      <c r="E75" s="18">
        <v>161000843</v>
      </c>
      <c r="F75" s="19">
        <v>58</v>
      </c>
      <c r="G75" s="19">
        <v>3458.22</v>
      </c>
      <c r="H75" s="19">
        <v>311.77999999999997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/>
      <c r="P75" s="19"/>
      <c r="Q75" s="19">
        <v>0</v>
      </c>
      <c r="R75" s="284">
        <f t="shared" si="9"/>
        <v>0</v>
      </c>
      <c r="S75" s="19">
        <f t="shared" si="10"/>
        <v>0</v>
      </c>
      <c r="T75" s="19">
        <f t="shared" si="11"/>
        <v>0</v>
      </c>
      <c r="U75" s="18" t="s">
        <v>257</v>
      </c>
      <c r="V75" s="89"/>
    </row>
    <row r="76" spans="1:22">
      <c r="A76" s="8">
        <v>74</v>
      </c>
      <c r="B76" s="18" t="s">
        <v>274</v>
      </c>
      <c r="C76" s="8">
        <v>74</v>
      </c>
      <c r="D76" s="5">
        <v>337</v>
      </c>
      <c r="E76" s="18">
        <v>161000844</v>
      </c>
      <c r="F76" s="19">
        <v>57</v>
      </c>
      <c r="G76" s="19">
        <v>3440.27</v>
      </c>
      <c r="H76" s="19">
        <v>261.12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/>
      <c r="P76" s="19"/>
      <c r="Q76" s="19">
        <v>0</v>
      </c>
      <c r="R76" s="284">
        <f t="shared" si="9"/>
        <v>0</v>
      </c>
      <c r="S76" s="19">
        <f t="shared" si="10"/>
        <v>0</v>
      </c>
      <c r="T76" s="19">
        <f t="shared" si="11"/>
        <v>0</v>
      </c>
      <c r="U76" s="18" t="s">
        <v>257</v>
      </c>
      <c r="V76" s="89"/>
    </row>
    <row r="77" spans="1:22">
      <c r="A77" s="8">
        <v>75</v>
      </c>
      <c r="B77" s="18" t="s">
        <v>275</v>
      </c>
      <c r="C77" s="8">
        <v>75</v>
      </c>
      <c r="D77" s="5">
        <v>338</v>
      </c>
      <c r="E77" s="18">
        <v>161000845</v>
      </c>
      <c r="F77" s="19">
        <v>59</v>
      </c>
      <c r="G77" s="19">
        <v>3545.62</v>
      </c>
      <c r="H77" s="19">
        <v>288.38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/>
      <c r="P77" s="19"/>
      <c r="Q77" s="19">
        <v>0</v>
      </c>
      <c r="R77" s="284">
        <f t="shared" ref="R77:R122" si="12">K77+M77+Q77</f>
        <v>0</v>
      </c>
      <c r="S77" s="19">
        <f t="shared" ref="S77:S122" si="13">R77*5%</f>
        <v>0</v>
      </c>
      <c r="T77" s="19">
        <f t="shared" ref="T77:T122" si="14">R77+S77</f>
        <v>0</v>
      </c>
      <c r="U77" s="18" t="s">
        <v>257</v>
      </c>
      <c r="V77" s="89"/>
    </row>
    <row r="78" spans="1:22" s="261" customFormat="1">
      <c r="A78" s="146">
        <v>76</v>
      </c>
      <c r="B78" s="16" t="s">
        <v>275</v>
      </c>
      <c r="C78" s="146">
        <v>76</v>
      </c>
      <c r="D78" s="16">
        <v>339</v>
      </c>
      <c r="E78" s="16">
        <v>161000846</v>
      </c>
      <c r="F78" s="146">
        <v>56</v>
      </c>
      <c r="G78" s="146">
        <v>3367.24</v>
      </c>
      <c r="H78" s="146">
        <v>400.76</v>
      </c>
      <c r="I78" s="146">
        <v>0</v>
      </c>
      <c r="J78" s="146">
        <v>0</v>
      </c>
      <c r="K78" s="146">
        <v>0</v>
      </c>
      <c r="L78" s="146">
        <v>2</v>
      </c>
      <c r="M78" s="146">
        <v>8700</v>
      </c>
      <c r="N78" s="146">
        <v>1</v>
      </c>
      <c r="O78" s="146"/>
      <c r="P78" s="146"/>
      <c r="Q78" s="146">
        <v>29980</v>
      </c>
      <c r="R78" s="285">
        <f t="shared" si="12"/>
        <v>38680</v>
      </c>
      <c r="S78" s="146">
        <f t="shared" si="13"/>
        <v>1934</v>
      </c>
      <c r="T78" s="146">
        <f t="shared" si="14"/>
        <v>40614</v>
      </c>
      <c r="U78" s="18" t="s">
        <v>257</v>
      </c>
      <c r="V78" s="286" t="s">
        <v>276</v>
      </c>
    </row>
    <row r="79" spans="1:22">
      <c r="A79" s="8">
        <v>77</v>
      </c>
      <c r="B79" s="18" t="s">
        <v>275</v>
      </c>
      <c r="C79" s="8">
        <v>77</v>
      </c>
      <c r="D79" s="5">
        <v>340</v>
      </c>
      <c r="E79" s="18">
        <v>161000847</v>
      </c>
      <c r="F79" s="19">
        <v>59</v>
      </c>
      <c r="G79" s="19">
        <v>3554.42</v>
      </c>
      <c r="H79" s="19">
        <v>279.58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/>
      <c r="P79" s="19"/>
      <c r="Q79" s="19">
        <v>0</v>
      </c>
      <c r="R79" s="284">
        <f t="shared" si="12"/>
        <v>0</v>
      </c>
      <c r="S79" s="19">
        <f t="shared" si="13"/>
        <v>0</v>
      </c>
      <c r="T79" s="19">
        <f t="shared" si="14"/>
        <v>0</v>
      </c>
      <c r="U79" s="18" t="s">
        <v>257</v>
      </c>
      <c r="V79" s="89"/>
    </row>
    <row r="80" spans="1:22">
      <c r="A80" s="8">
        <v>78</v>
      </c>
      <c r="B80" s="18" t="s">
        <v>275</v>
      </c>
      <c r="C80" s="8">
        <v>78</v>
      </c>
      <c r="D80" s="5">
        <v>341</v>
      </c>
      <c r="E80" s="18">
        <v>161000848</v>
      </c>
      <c r="F80" s="19">
        <v>59</v>
      </c>
      <c r="G80" s="19">
        <v>3534.64</v>
      </c>
      <c r="H80" s="19">
        <v>297.36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/>
      <c r="P80" s="19"/>
      <c r="Q80" s="19">
        <v>0</v>
      </c>
      <c r="R80" s="284">
        <f t="shared" si="12"/>
        <v>0</v>
      </c>
      <c r="S80" s="19">
        <f t="shared" si="13"/>
        <v>0</v>
      </c>
      <c r="T80" s="19">
        <f t="shared" si="14"/>
        <v>0</v>
      </c>
      <c r="U80" s="18" t="s">
        <v>257</v>
      </c>
      <c r="V80" s="89"/>
    </row>
    <row r="81" spans="1:22">
      <c r="A81" s="8">
        <v>79</v>
      </c>
      <c r="B81" s="18" t="s">
        <v>277</v>
      </c>
      <c r="C81" s="8">
        <v>79</v>
      </c>
      <c r="D81" s="5">
        <v>342</v>
      </c>
      <c r="E81" s="18">
        <v>141000052</v>
      </c>
      <c r="F81" s="19">
        <v>55</v>
      </c>
      <c r="G81" s="19">
        <v>3302.48</v>
      </c>
      <c r="H81" s="19">
        <v>269.52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/>
      <c r="P81" s="19"/>
      <c r="Q81" s="19">
        <v>0</v>
      </c>
      <c r="R81" s="284">
        <f t="shared" si="12"/>
        <v>0</v>
      </c>
      <c r="S81" s="19">
        <f t="shared" si="13"/>
        <v>0</v>
      </c>
      <c r="T81" s="19">
        <f t="shared" si="14"/>
        <v>0</v>
      </c>
      <c r="U81" s="18" t="s">
        <v>259</v>
      </c>
      <c r="V81" s="89"/>
    </row>
    <row r="82" spans="1:22">
      <c r="A82" s="8">
        <v>80</v>
      </c>
      <c r="B82" s="18" t="s">
        <v>277</v>
      </c>
      <c r="C82" s="8">
        <v>80</v>
      </c>
      <c r="D82" s="5">
        <v>343</v>
      </c>
      <c r="E82" s="18">
        <v>161000849</v>
      </c>
      <c r="F82" s="19">
        <v>59</v>
      </c>
      <c r="G82" s="19">
        <v>3577.41</v>
      </c>
      <c r="H82" s="19">
        <v>257.58999999999997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/>
      <c r="P82" s="19"/>
      <c r="Q82" s="19">
        <v>0</v>
      </c>
      <c r="R82" s="284">
        <f t="shared" si="12"/>
        <v>0</v>
      </c>
      <c r="S82" s="19">
        <f t="shared" si="13"/>
        <v>0</v>
      </c>
      <c r="T82" s="19">
        <f t="shared" si="14"/>
        <v>0</v>
      </c>
      <c r="U82" s="18" t="s">
        <v>257</v>
      </c>
      <c r="V82" s="89"/>
    </row>
    <row r="83" spans="1:22">
      <c r="A83" s="8">
        <v>81</v>
      </c>
      <c r="B83" s="18" t="s">
        <v>277</v>
      </c>
      <c r="C83" s="8">
        <v>81</v>
      </c>
      <c r="D83" s="5">
        <v>344</v>
      </c>
      <c r="E83" s="18">
        <v>161000850</v>
      </c>
      <c r="F83" s="19">
        <v>58</v>
      </c>
      <c r="G83" s="19">
        <v>3498.82</v>
      </c>
      <c r="H83" s="19">
        <v>271.18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/>
      <c r="P83" s="19"/>
      <c r="Q83" s="19">
        <v>0</v>
      </c>
      <c r="R83" s="284">
        <f t="shared" si="12"/>
        <v>0</v>
      </c>
      <c r="S83" s="19">
        <f t="shared" si="13"/>
        <v>0</v>
      </c>
      <c r="T83" s="19">
        <f t="shared" si="14"/>
        <v>0</v>
      </c>
      <c r="U83" s="18" t="s">
        <v>257</v>
      </c>
      <c r="V83" s="89"/>
    </row>
    <row r="84" spans="1:22">
      <c r="A84" s="8">
        <v>82</v>
      </c>
      <c r="B84" s="18" t="s">
        <v>277</v>
      </c>
      <c r="C84" s="8">
        <v>82</v>
      </c>
      <c r="D84" s="5">
        <v>345</v>
      </c>
      <c r="E84" s="18">
        <v>161000851</v>
      </c>
      <c r="F84" s="19">
        <v>59</v>
      </c>
      <c r="G84" s="19">
        <v>3558.24</v>
      </c>
      <c r="H84" s="19">
        <v>273.76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/>
      <c r="P84" s="19"/>
      <c r="Q84" s="19">
        <v>0</v>
      </c>
      <c r="R84" s="284">
        <f t="shared" si="12"/>
        <v>0</v>
      </c>
      <c r="S84" s="19">
        <f t="shared" si="13"/>
        <v>0</v>
      </c>
      <c r="T84" s="19">
        <f t="shared" si="14"/>
        <v>0</v>
      </c>
      <c r="U84" s="18" t="s">
        <v>257</v>
      </c>
      <c r="V84" s="89"/>
    </row>
    <row r="85" spans="1:22">
      <c r="A85" s="8">
        <v>83</v>
      </c>
      <c r="B85" s="18" t="s">
        <v>277</v>
      </c>
      <c r="C85" s="8">
        <v>83</v>
      </c>
      <c r="D85" s="5">
        <v>347</v>
      </c>
      <c r="E85" s="18">
        <v>161000852</v>
      </c>
      <c r="F85" s="19">
        <v>59</v>
      </c>
      <c r="G85" s="19">
        <v>3583.62</v>
      </c>
      <c r="H85" s="19">
        <v>250.38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/>
      <c r="P85" s="19"/>
      <c r="Q85" s="19">
        <v>0</v>
      </c>
      <c r="R85" s="284">
        <f t="shared" si="12"/>
        <v>0</v>
      </c>
      <c r="S85" s="19">
        <f t="shared" si="13"/>
        <v>0</v>
      </c>
      <c r="T85" s="19">
        <f t="shared" si="14"/>
        <v>0</v>
      </c>
      <c r="U85" s="18" t="s">
        <v>259</v>
      </c>
      <c r="V85" s="89"/>
    </row>
    <row r="86" spans="1:22">
      <c r="A86" s="8">
        <v>84</v>
      </c>
      <c r="B86" s="18" t="s">
        <v>278</v>
      </c>
      <c r="C86" s="8">
        <v>84</v>
      </c>
      <c r="D86" s="5">
        <v>346</v>
      </c>
      <c r="E86" s="18">
        <v>161000853</v>
      </c>
      <c r="F86" s="19">
        <v>59</v>
      </c>
      <c r="G86" s="19">
        <v>3562.25</v>
      </c>
      <c r="H86" s="19">
        <v>268.75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/>
      <c r="P86" s="19"/>
      <c r="Q86" s="19">
        <v>0</v>
      </c>
      <c r="R86" s="284">
        <f t="shared" si="12"/>
        <v>0</v>
      </c>
      <c r="S86" s="19">
        <f t="shared" si="13"/>
        <v>0</v>
      </c>
      <c r="T86" s="19">
        <f t="shared" si="14"/>
        <v>0</v>
      </c>
      <c r="U86" s="18" t="s">
        <v>257</v>
      </c>
      <c r="V86" s="89"/>
    </row>
    <row r="87" spans="1:22">
      <c r="A87" s="8">
        <v>85</v>
      </c>
      <c r="B87" s="18" t="s">
        <v>278</v>
      </c>
      <c r="C87" s="8">
        <v>85</v>
      </c>
      <c r="D87" s="5">
        <v>348</v>
      </c>
      <c r="E87" s="18">
        <v>161000854</v>
      </c>
      <c r="F87" s="19">
        <v>57</v>
      </c>
      <c r="G87" s="19">
        <v>3444.05</v>
      </c>
      <c r="H87" s="19">
        <v>258.95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/>
      <c r="P87" s="19"/>
      <c r="Q87" s="19">
        <v>0</v>
      </c>
      <c r="R87" s="284">
        <f t="shared" si="12"/>
        <v>0</v>
      </c>
      <c r="S87" s="19">
        <f t="shared" si="13"/>
        <v>0</v>
      </c>
      <c r="T87" s="19">
        <f t="shared" si="14"/>
        <v>0</v>
      </c>
      <c r="U87" s="18" t="s">
        <v>257</v>
      </c>
      <c r="V87" s="89"/>
    </row>
    <row r="88" spans="1:22" s="261" customFormat="1">
      <c r="A88" s="146">
        <v>86</v>
      </c>
      <c r="B88" s="16" t="s">
        <v>278</v>
      </c>
      <c r="C88" s="146">
        <v>86</v>
      </c>
      <c r="D88" s="16">
        <v>349</v>
      </c>
      <c r="E88" s="16">
        <v>161000855</v>
      </c>
      <c r="F88" s="146">
        <v>59</v>
      </c>
      <c r="G88" s="146">
        <v>3582.62</v>
      </c>
      <c r="H88" s="146">
        <v>252.57</v>
      </c>
      <c r="I88" s="146">
        <v>1.19</v>
      </c>
      <c r="J88" s="146">
        <v>1</v>
      </c>
      <c r="K88" s="146">
        <v>0</v>
      </c>
      <c r="L88" s="146">
        <v>0</v>
      </c>
      <c r="M88" s="146">
        <v>8850</v>
      </c>
      <c r="N88" s="146">
        <v>0</v>
      </c>
      <c r="O88" s="146"/>
      <c r="P88" s="146"/>
      <c r="Q88" s="146">
        <v>0</v>
      </c>
      <c r="R88" s="285">
        <f t="shared" si="12"/>
        <v>8850</v>
      </c>
      <c r="S88" s="146">
        <f t="shared" si="13"/>
        <v>442.5</v>
      </c>
      <c r="T88" s="146">
        <f t="shared" si="14"/>
        <v>9292.5</v>
      </c>
      <c r="U88" s="18" t="s">
        <v>257</v>
      </c>
      <c r="V88" s="286"/>
    </row>
    <row r="89" spans="1:22">
      <c r="A89" s="8">
        <v>87</v>
      </c>
      <c r="B89" s="18" t="s">
        <v>278</v>
      </c>
      <c r="C89" s="8">
        <v>87</v>
      </c>
      <c r="D89" s="5">
        <v>350</v>
      </c>
      <c r="E89" s="19">
        <v>161000856</v>
      </c>
      <c r="F89" s="19">
        <v>59</v>
      </c>
      <c r="G89" s="5">
        <v>3487.44</v>
      </c>
      <c r="H89" s="19">
        <v>344.56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/>
      <c r="P89" s="19"/>
      <c r="Q89" s="19">
        <v>0</v>
      </c>
      <c r="R89" s="284">
        <f t="shared" si="12"/>
        <v>0</v>
      </c>
      <c r="S89" s="19">
        <f t="shared" si="13"/>
        <v>0</v>
      </c>
      <c r="T89" s="19">
        <f t="shared" si="14"/>
        <v>0</v>
      </c>
      <c r="U89" s="18" t="s">
        <v>257</v>
      </c>
      <c r="V89" s="89"/>
    </row>
    <row r="90" spans="1:22">
      <c r="A90" s="8">
        <v>88</v>
      </c>
      <c r="B90" s="18" t="s">
        <v>278</v>
      </c>
      <c r="C90" s="8">
        <v>88</v>
      </c>
      <c r="D90" s="5">
        <v>351</v>
      </c>
      <c r="E90" s="18">
        <v>161000857</v>
      </c>
      <c r="F90" s="19">
        <v>59</v>
      </c>
      <c r="G90" s="19">
        <v>3425.61</v>
      </c>
      <c r="H90" s="19">
        <v>409.39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/>
      <c r="P90" s="19"/>
      <c r="Q90" s="19">
        <v>0</v>
      </c>
      <c r="R90" s="284">
        <f t="shared" si="12"/>
        <v>0</v>
      </c>
      <c r="S90" s="19">
        <f t="shared" si="13"/>
        <v>0</v>
      </c>
      <c r="T90" s="19">
        <f t="shared" si="14"/>
        <v>0</v>
      </c>
      <c r="U90" s="18" t="s">
        <v>257</v>
      </c>
      <c r="V90" s="89"/>
    </row>
    <row r="91" spans="1:22">
      <c r="A91" s="8">
        <v>89</v>
      </c>
      <c r="B91" s="18" t="s">
        <v>278</v>
      </c>
      <c r="C91" s="8">
        <v>89</v>
      </c>
      <c r="D91" s="5">
        <v>352</v>
      </c>
      <c r="E91" s="19">
        <v>161000858</v>
      </c>
      <c r="F91" s="19">
        <v>59</v>
      </c>
      <c r="G91" s="19">
        <v>3417.64</v>
      </c>
      <c r="H91" s="19">
        <v>414.36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/>
      <c r="P91" s="19"/>
      <c r="Q91" s="19">
        <v>0</v>
      </c>
      <c r="R91" s="284">
        <f t="shared" si="12"/>
        <v>0</v>
      </c>
      <c r="S91" s="19">
        <f t="shared" si="13"/>
        <v>0</v>
      </c>
      <c r="T91" s="19">
        <f t="shared" si="14"/>
        <v>0</v>
      </c>
      <c r="U91" s="18" t="s">
        <v>259</v>
      </c>
      <c r="V91" s="89"/>
    </row>
    <row r="92" spans="1:22">
      <c r="A92" s="8">
        <v>90</v>
      </c>
      <c r="B92" s="18" t="s">
        <v>278</v>
      </c>
      <c r="C92" s="8">
        <v>90</v>
      </c>
      <c r="D92" s="5">
        <v>353</v>
      </c>
      <c r="E92" s="18">
        <v>161000859</v>
      </c>
      <c r="F92" s="19">
        <v>59</v>
      </c>
      <c r="G92" s="19">
        <v>3424.02</v>
      </c>
      <c r="H92" s="19">
        <v>409.98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/>
      <c r="P92" s="19"/>
      <c r="Q92" s="19">
        <v>0</v>
      </c>
      <c r="R92" s="284">
        <f t="shared" si="12"/>
        <v>0</v>
      </c>
      <c r="S92" s="19">
        <f t="shared" si="13"/>
        <v>0</v>
      </c>
      <c r="T92" s="19">
        <f t="shared" si="14"/>
        <v>0</v>
      </c>
      <c r="U92" s="18" t="s">
        <v>257</v>
      </c>
      <c r="V92" s="89"/>
    </row>
    <row r="93" spans="1:22">
      <c r="A93" s="8">
        <v>91</v>
      </c>
      <c r="B93" s="18" t="s">
        <v>279</v>
      </c>
      <c r="C93" s="8">
        <v>91</v>
      </c>
      <c r="D93" s="5">
        <v>354</v>
      </c>
      <c r="E93" s="19">
        <v>161000860</v>
      </c>
      <c r="F93" s="19">
        <v>58</v>
      </c>
      <c r="G93" s="19">
        <v>3397.82</v>
      </c>
      <c r="H93" s="19">
        <v>372.18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/>
      <c r="P93" s="19"/>
      <c r="Q93" s="19">
        <v>0</v>
      </c>
      <c r="R93" s="284">
        <f t="shared" si="12"/>
        <v>0</v>
      </c>
      <c r="S93" s="19">
        <f t="shared" si="13"/>
        <v>0</v>
      </c>
      <c r="T93" s="19">
        <f t="shared" si="14"/>
        <v>0</v>
      </c>
      <c r="U93" s="18" t="s">
        <v>257</v>
      </c>
      <c r="V93" s="89"/>
    </row>
    <row r="94" spans="1:22">
      <c r="A94" s="8">
        <v>92</v>
      </c>
      <c r="B94" s="18" t="s">
        <v>279</v>
      </c>
      <c r="C94" s="8">
        <v>92</v>
      </c>
      <c r="D94" s="5">
        <v>355</v>
      </c>
      <c r="E94" s="18">
        <v>161000861</v>
      </c>
      <c r="F94" s="19">
        <v>58</v>
      </c>
      <c r="G94" s="19">
        <v>3363.82</v>
      </c>
      <c r="H94" s="19">
        <v>406.18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/>
      <c r="P94" s="19"/>
      <c r="Q94" s="19">
        <v>0</v>
      </c>
      <c r="R94" s="284">
        <f t="shared" si="12"/>
        <v>0</v>
      </c>
      <c r="S94" s="19">
        <f t="shared" si="13"/>
        <v>0</v>
      </c>
      <c r="T94" s="19">
        <f t="shared" si="14"/>
        <v>0</v>
      </c>
      <c r="U94" s="18" t="s">
        <v>257</v>
      </c>
      <c r="V94" s="89"/>
    </row>
    <row r="95" spans="1:22">
      <c r="A95" s="8">
        <v>93</v>
      </c>
      <c r="B95" s="18" t="s">
        <v>279</v>
      </c>
      <c r="C95" s="8">
        <v>93</v>
      </c>
      <c r="D95" s="5">
        <v>356</v>
      </c>
      <c r="E95" s="19">
        <v>161000862</v>
      </c>
      <c r="F95" s="19">
        <v>59</v>
      </c>
      <c r="G95" s="19">
        <v>3404.82</v>
      </c>
      <c r="H95" s="19">
        <v>429.18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/>
      <c r="P95" s="19"/>
      <c r="Q95" s="19">
        <v>0</v>
      </c>
      <c r="R95" s="284">
        <f t="shared" si="12"/>
        <v>0</v>
      </c>
      <c r="S95" s="19">
        <f t="shared" si="13"/>
        <v>0</v>
      </c>
      <c r="T95" s="19">
        <f t="shared" si="14"/>
        <v>0</v>
      </c>
      <c r="U95" s="18" t="s">
        <v>257</v>
      </c>
      <c r="V95" s="89"/>
    </row>
    <row r="96" spans="1:22">
      <c r="A96" s="8">
        <v>94</v>
      </c>
      <c r="B96" s="18" t="s">
        <v>279</v>
      </c>
      <c r="C96" s="8">
        <v>94</v>
      </c>
      <c r="D96" s="5">
        <v>357</v>
      </c>
      <c r="E96" s="18">
        <v>161000863</v>
      </c>
      <c r="F96" s="19">
        <v>59</v>
      </c>
      <c r="G96" s="19">
        <v>3418.85</v>
      </c>
      <c r="H96" s="19">
        <v>412.15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/>
      <c r="P96" s="19"/>
      <c r="Q96" s="19">
        <v>0</v>
      </c>
      <c r="R96" s="284">
        <f t="shared" si="12"/>
        <v>0</v>
      </c>
      <c r="S96" s="19">
        <f t="shared" si="13"/>
        <v>0</v>
      </c>
      <c r="T96" s="19">
        <f t="shared" si="14"/>
        <v>0</v>
      </c>
      <c r="U96" s="18" t="s">
        <v>257</v>
      </c>
      <c r="V96" s="89"/>
    </row>
    <row r="97" spans="1:22">
      <c r="A97" s="8">
        <v>95</v>
      </c>
      <c r="B97" s="18" t="s">
        <v>279</v>
      </c>
      <c r="C97" s="8">
        <v>95</v>
      </c>
      <c r="D97" s="5">
        <v>358</v>
      </c>
      <c r="E97" s="19">
        <v>161000864</v>
      </c>
      <c r="F97" s="19">
        <v>58</v>
      </c>
      <c r="G97" s="19">
        <v>3349.24</v>
      </c>
      <c r="H97" s="19">
        <v>478.76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/>
      <c r="P97" s="19"/>
      <c r="Q97" s="19">
        <v>0</v>
      </c>
      <c r="R97" s="284">
        <f t="shared" si="12"/>
        <v>0</v>
      </c>
      <c r="S97" s="19">
        <f t="shared" si="13"/>
        <v>0</v>
      </c>
      <c r="T97" s="19">
        <f t="shared" si="14"/>
        <v>0</v>
      </c>
      <c r="U97" s="18" t="s">
        <v>257</v>
      </c>
      <c r="V97" s="89"/>
    </row>
    <row r="98" spans="1:22">
      <c r="A98" s="8">
        <v>96</v>
      </c>
      <c r="B98" s="18" t="s">
        <v>279</v>
      </c>
      <c r="C98" s="8">
        <v>96</v>
      </c>
      <c r="D98" s="5">
        <v>360</v>
      </c>
      <c r="E98" s="18">
        <v>161000865</v>
      </c>
      <c r="F98" s="19">
        <v>59</v>
      </c>
      <c r="G98" s="19">
        <v>3400.82</v>
      </c>
      <c r="H98" s="19">
        <v>433.18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/>
      <c r="P98" s="19"/>
      <c r="Q98" s="19">
        <v>0</v>
      </c>
      <c r="R98" s="284">
        <f t="shared" si="12"/>
        <v>0</v>
      </c>
      <c r="S98" s="19">
        <f t="shared" si="13"/>
        <v>0</v>
      </c>
      <c r="T98" s="19">
        <f t="shared" si="14"/>
        <v>0</v>
      </c>
      <c r="U98" s="18" t="s">
        <v>259</v>
      </c>
      <c r="V98" s="89"/>
    </row>
    <row r="99" spans="1:22">
      <c r="A99" s="8">
        <v>97</v>
      </c>
      <c r="B99" s="18" t="s">
        <v>280</v>
      </c>
      <c r="C99" s="8">
        <v>97</v>
      </c>
      <c r="D99" s="5">
        <v>359</v>
      </c>
      <c r="E99" s="19">
        <v>161000866</v>
      </c>
      <c r="F99" s="19">
        <v>58</v>
      </c>
      <c r="G99" s="19">
        <v>3406.43</v>
      </c>
      <c r="H99" s="19">
        <v>362.57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/>
      <c r="P99" s="19"/>
      <c r="Q99" s="19">
        <v>0</v>
      </c>
      <c r="R99" s="284">
        <f t="shared" si="12"/>
        <v>0</v>
      </c>
      <c r="S99" s="19">
        <f t="shared" si="13"/>
        <v>0</v>
      </c>
      <c r="T99" s="19">
        <f t="shared" si="14"/>
        <v>0</v>
      </c>
      <c r="U99" s="18" t="s">
        <v>257</v>
      </c>
      <c r="V99" s="89"/>
    </row>
    <row r="100" spans="1:22">
      <c r="A100" s="8">
        <v>98</v>
      </c>
      <c r="B100" s="18" t="s">
        <v>280</v>
      </c>
      <c r="C100" s="8">
        <v>98</v>
      </c>
      <c r="D100" s="5">
        <v>361</v>
      </c>
      <c r="E100" s="18">
        <v>161000867</v>
      </c>
      <c r="F100" s="19">
        <v>59</v>
      </c>
      <c r="G100" s="19">
        <v>3426.44</v>
      </c>
      <c r="H100" s="19">
        <v>405.56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/>
      <c r="P100" s="19"/>
      <c r="Q100" s="19">
        <v>0</v>
      </c>
      <c r="R100" s="284">
        <f t="shared" si="12"/>
        <v>0</v>
      </c>
      <c r="S100" s="19">
        <f t="shared" si="13"/>
        <v>0</v>
      </c>
      <c r="T100" s="19">
        <f t="shared" si="14"/>
        <v>0</v>
      </c>
      <c r="U100" s="18" t="s">
        <v>259</v>
      </c>
      <c r="V100" s="89"/>
    </row>
    <row r="101" spans="1:22">
      <c r="A101" s="8">
        <v>99</v>
      </c>
      <c r="B101" s="18" t="s">
        <v>280</v>
      </c>
      <c r="C101" s="8">
        <v>99</v>
      </c>
      <c r="D101" s="5">
        <v>363</v>
      </c>
      <c r="E101" s="19">
        <v>161000868</v>
      </c>
      <c r="F101" s="19">
        <v>58</v>
      </c>
      <c r="G101" s="19">
        <v>3361.82</v>
      </c>
      <c r="H101" s="19">
        <v>408.18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/>
      <c r="P101" s="19"/>
      <c r="Q101" s="19">
        <v>0</v>
      </c>
      <c r="R101" s="284">
        <f t="shared" si="12"/>
        <v>0</v>
      </c>
      <c r="S101" s="19">
        <f t="shared" si="13"/>
        <v>0</v>
      </c>
      <c r="T101" s="19">
        <f t="shared" si="14"/>
        <v>0</v>
      </c>
      <c r="U101" s="18" t="s">
        <v>259</v>
      </c>
      <c r="V101" s="89"/>
    </row>
    <row r="102" spans="1:22">
      <c r="A102" s="8">
        <v>100</v>
      </c>
      <c r="B102" s="18" t="s">
        <v>280</v>
      </c>
      <c r="C102" s="8">
        <v>100</v>
      </c>
      <c r="D102" s="5">
        <v>362</v>
      </c>
      <c r="E102" s="18">
        <v>161000869</v>
      </c>
      <c r="F102" s="19">
        <v>59</v>
      </c>
      <c r="G102" s="19">
        <v>3445.41</v>
      </c>
      <c r="H102" s="19">
        <v>389.59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/>
      <c r="P102" s="19"/>
      <c r="Q102" s="19">
        <v>0</v>
      </c>
      <c r="R102" s="284">
        <f t="shared" si="12"/>
        <v>0</v>
      </c>
      <c r="S102" s="19">
        <f t="shared" si="13"/>
        <v>0</v>
      </c>
      <c r="T102" s="19">
        <f t="shared" si="14"/>
        <v>0</v>
      </c>
      <c r="U102" s="18" t="s">
        <v>257</v>
      </c>
      <c r="V102" s="89"/>
    </row>
    <row r="103" spans="1:22">
      <c r="A103" s="8">
        <v>101</v>
      </c>
      <c r="B103" s="18" t="s">
        <v>280</v>
      </c>
      <c r="C103" s="8">
        <v>101</v>
      </c>
      <c r="D103" s="5">
        <v>364</v>
      </c>
      <c r="E103" s="19">
        <v>161000870</v>
      </c>
      <c r="F103" s="19">
        <v>59</v>
      </c>
      <c r="G103" s="19">
        <v>3530.41</v>
      </c>
      <c r="H103" s="19">
        <v>304.58999999999997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/>
      <c r="P103" s="19"/>
      <c r="Q103" s="19">
        <v>0</v>
      </c>
      <c r="R103" s="284">
        <f t="shared" si="12"/>
        <v>0</v>
      </c>
      <c r="S103" s="19">
        <f t="shared" si="13"/>
        <v>0</v>
      </c>
      <c r="T103" s="19">
        <f t="shared" si="14"/>
        <v>0</v>
      </c>
      <c r="U103" s="18" t="s">
        <v>257</v>
      </c>
      <c r="V103" s="89"/>
    </row>
    <row r="104" spans="1:22">
      <c r="A104" s="8">
        <v>102</v>
      </c>
      <c r="B104" s="18" t="s">
        <v>280</v>
      </c>
      <c r="C104" s="8">
        <v>102</v>
      </c>
      <c r="D104" s="5">
        <v>365</v>
      </c>
      <c r="E104" s="18">
        <v>161000871</v>
      </c>
      <c r="F104" s="19">
        <v>58</v>
      </c>
      <c r="G104" s="19">
        <v>3451.62</v>
      </c>
      <c r="H104" s="19">
        <v>318.38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/>
      <c r="P104" s="19"/>
      <c r="Q104" s="19">
        <v>0</v>
      </c>
      <c r="R104" s="284">
        <f t="shared" si="12"/>
        <v>0</v>
      </c>
      <c r="S104" s="19">
        <f t="shared" si="13"/>
        <v>0</v>
      </c>
      <c r="T104" s="19">
        <f t="shared" si="14"/>
        <v>0</v>
      </c>
      <c r="U104" s="18" t="s">
        <v>257</v>
      </c>
      <c r="V104" s="89"/>
    </row>
    <row r="105" spans="1:22">
      <c r="A105" s="8">
        <v>103</v>
      </c>
      <c r="B105" s="18" t="s">
        <v>281</v>
      </c>
      <c r="C105" s="8">
        <v>103</v>
      </c>
      <c r="D105" s="5">
        <v>366</v>
      </c>
      <c r="E105" s="19">
        <v>161000872</v>
      </c>
      <c r="F105" s="19">
        <v>59</v>
      </c>
      <c r="G105" s="19">
        <v>3474.25</v>
      </c>
      <c r="H105" s="19">
        <v>356.75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/>
      <c r="P105" s="19"/>
      <c r="Q105" s="19">
        <v>0</v>
      </c>
      <c r="R105" s="284">
        <f t="shared" si="12"/>
        <v>0</v>
      </c>
      <c r="S105" s="19">
        <f t="shared" si="13"/>
        <v>0</v>
      </c>
      <c r="T105" s="19">
        <f t="shared" si="14"/>
        <v>0</v>
      </c>
      <c r="U105" s="18" t="s">
        <v>257</v>
      </c>
      <c r="V105" s="89"/>
    </row>
    <row r="106" spans="1:22">
      <c r="A106" s="8">
        <v>104</v>
      </c>
      <c r="B106" s="18" t="s">
        <v>281</v>
      </c>
      <c r="C106" s="8">
        <v>104</v>
      </c>
      <c r="D106" s="5">
        <v>367</v>
      </c>
      <c r="E106" s="18">
        <v>161000873</v>
      </c>
      <c r="F106" s="19">
        <v>59</v>
      </c>
      <c r="G106" s="19">
        <v>3513.04</v>
      </c>
      <c r="H106" s="19">
        <v>318.95999999999998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/>
      <c r="P106" s="19"/>
      <c r="Q106" s="19">
        <v>0</v>
      </c>
      <c r="R106" s="284">
        <f t="shared" si="12"/>
        <v>0</v>
      </c>
      <c r="S106" s="19">
        <f t="shared" si="13"/>
        <v>0</v>
      </c>
      <c r="T106" s="19">
        <f t="shared" si="14"/>
        <v>0</v>
      </c>
      <c r="U106" s="18" t="s">
        <v>257</v>
      </c>
      <c r="V106" s="89"/>
    </row>
    <row r="107" spans="1:22">
      <c r="A107" s="8">
        <v>105</v>
      </c>
      <c r="B107" s="18" t="s">
        <v>281</v>
      </c>
      <c r="C107" s="8">
        <v>105</v>
      </c>
      <c r="D107" s="5">
        <v>368</v>
      </c>
      <c r="E107" s="19">
        <v>161000874</v>
      </c>
      <c r="F107" s="19">
        <v>59</v>
      </c>
      <c r="G107" s="19">
        <v>3603.22</v>
      </c>
      <c r="H107" s="19">
        <v>230.78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/>
      <c r="P107" s="19"/>
      <c r="Q107" s="19">
        <v>0</v>
      </c>
      <c r="R107" s="284">
        <f t="shared" si="12"/>
        <v>0</v>
      </c>
      <c r="S107" s="19">
        <f t="shared" si="13"/>
        <v>0</v>
      </c>
      <c r="T107" s="19">
        <f t="shared" si="14"/>
        <v>0</v>
      </c>
      <c r="U107" s="18" t="s">
        <v>259</v>
      </c>
      <c r="V107" s="89"/>
    </row>
    <row r="108" spans="1:22">
      <c r="A108" s="8">
        <v>106</v>
      </c>
      <c r="B108" s="18" t="s">
        <v>281</v>
      </c>
      <c r="C108" s="8">
        <v>106</v>
      </c>
      <c r="D108" s="5">
        <v>370</v>
      </c>
      <c r="E108" s="18">
        <v>151000047</v>
      </c>
      <c r="F108" s="19">
        <v>58</v>
      </c>
      <c r="G108" s="19">
        <v>3493.03</v>
      </c>
      <c r="H108" s="19">
        <v>275.97000000000003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/>
      <c r="P108" s="19"/>
      <c r="Q108" s="19">
        <v>0</v>
      </c>
      <c r="R108" s="284">
        <f t="shared" si="12"/>
        <v>0</v>
      </c>
      <c r="S108" s="19">
        <f t="shared" si="13"/>
        <v>0</v>
      </c>
      <c r="T108" s="19">
        <f t="shared" si="14"/>
        <v>0</v>
      </c>
      <c r="U108" s="18" t="s">
        <v>257</v>
      </c>
      <c r="V108" s="89"/>
    </row>
    <row r="109" spans="1:22">
      <c r="A109" s="8">
        <v>107</v>
      </c>
      <c r="B109" s="18" t="s">
        <v>281</v>
      </c>
      <c r="C109" s="8">
        <v>107</v>
      </c>
      <c r="D109" s="5">
        <v>369</v>
      </c>
      <c r="E109" s="18">
        <v>161000875</v>
      </c>
      <c r="F109" s="19">
        <v>58</v>
      </c>
      <c r="G109" s="19">
        <v>3474.23</v>
      </c>
      <c r="H109" s="19">
        <v>294.77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/>
      <c r="P109" s="19"/>
      <c r="Q109" s="19">
        <v>0</v>
      </c>
      <c r="R109" s="284">
        <f t="shared" si="12"/>
        <v>0</v>
      </c>
      <c r="S109" s="19">
        <f t="shared" si="13"/>
        <v>0</v>
      </c>
      <c r="T109" s="19">
        <f t="shared" si="14"/>
        <v>0</v>
      </c>
      <c r="U109" s="18" t="s">
        <v>259</v>
      </c>
      <c r="V109" s="89"/>
    </row>
    <row r="110" spans="1:22">
      <c r="A110" s="8">
        <v>108</v>
      </c>
      <c r="B110" s="18" t="s">
        <v>281</v>
      </c>
      <c r="C110" s="8">
        <v>108</v>
      </c>
      <c r="D110" s="5">
        <v>371</v>
      </c>
      <c r="E110" s="18">
        <v>161000876</v>
      </c>
      <c r="F110" s="19">
        <v>58</v>
      </c>
      <c r="G110" s="19">
        <v>3418.43</v>
      </c>
      <c r="H110" s="19">
        <v>350.57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/>
      <c r="P110" s="19"/>
      <c r="Q110" s="19">
        <v>0</v>
      </c>
      <c r="R110" s="284">
        <f t="shared" si="12"/>
        <v>0</v>
      </c>
      <c r="S110" s="19">
        <f t="shared" si="13"/>
        <v>0</v>
      </c>
      <c r="T110" s="19">
        <f t="shared" si="14"/>
        <v>0</v>
      </c>
      <c r="U110" s="18" t="s">
        <v>257</v>
      </c>
      <c r="V110" s="89"/>
    </row>
    <row r="111" spans="1:22">
      <c r="A111" s="8">
        <v>109</v>
      </c>
      <c r="B111" s="18" t="s">
        <v>282</v>
      </c>
      <c r="C111" s="8">
        <v>109</v>
      </c>
      <c r="D111" s="5">
        <v>372</v>
      </c>
      <c r="E111" s="18">
        <v>161000877</v>
      </c>
      <c r="F111" s="19">
        <v>59</v>
      </c>
      <c r="G111" s="19">
        <v>3446.21</v>
      </c>
      <c r="H111" s="19">
        <v>388.79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/>
      <c r="P111" s="19"/>
      <c r="Q111" s="19">
        <v>0</v>
      </c>
      <c r="R111" s="284">
        <f t="shared" si="12"/>
        <v>0</v>
      </c>
      <c r="S111" s="19">
        <f t="shared" si="13"/>
        <v>0</v>
      </c>
      <c r="T111" s="19">
        <f t="shared" si="14"/>
        <v>0</v>
      </c>
      <c r="U111" s="18" t="s">
        <v>257</v>
      </c>
      <c r="V111" s="89"/>
    </row>
    <row r="112" spans="1:22">
      <c r="A112" s="8">
        <v>110</v>
      </c>
      <c r="B112" s="18" t="s">
        <v>282</v>
      </c>
      <c r="C112" s="8">
        <v>110</v>
      </c>
      <c r="D112" s="5">
        <v>373</v>
      </c>
      <c r="E112" s="18">
        <v>161000878</v>
      </c>
      <c r="F112" s="19">
        <v>59</v>
      </c>
      <c r="G112" s="19">
        <v>3573.41</v>
      </c>
      <c r="H112" s="19">
        <v>261.58999999999997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/>
      <c r="P112" s="19"/>
      <c r="Q112" s="19">
        <v>0</v>
      </c>
      <c r="R112" s="284">
        <f t="shared" si="12"/>
        <v>0</v>
      </c>
      <c r="S112" s="19">
        <f t="shared" si="13"/>
        <v>0</v>
      </c>
      <c r="T112" s="19">
        <f t="shared" si="14"/>
        <v>0</v>
      </c>
      <c r="U112" s="18" t="s">
        <v>257</v>
      </c>
      <c r="V112" s="89"/>
    </row>
    <row r="113" spans="1:23">
      <c r="A113" s="8">
        <v>111</v>
      </c>
      <c r="B113" s="18" t="s">
        <v>282</v>
      </c>
      <c r="C113" s="5">
        <v>111</v>
      </c>
      <c r="D113" s="5">
        <v>375</v>
      </c>
      <c r="E113" s="18">
        <v>161000879</v>
      </c>
      <c r="F113" s="19">
        <v>55</v>
      </c>
      <c r="G113" s="19">
        <v>3204.26</v>
      </c>
      <c r="H113" s="19">
        <v>369.74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/>
      <c r="P113" s="19"/>
      <c r="Q113" s="19">
        <v>0</v>
      </c>
      <c r="R113" s="284">
        <f t="shared" si="12"/>
        <v>0</v>
      </c>
      <c r="S113" s="19">
        <f t="shared" si="13"/>
        <v>0</v>
      </c>
      <c r="T113" s="19">
        <f t="shared" si="14"/>
        <v>0</v>
      </c>
      <c r="U113" s="18" t="s">
        <v>259</v>
      </c>
      <c r="V113" s="89"/>
    </row>
    <row r="114" spans="1:23">
      <c r="A114" s="8">
        <v>112</v>
      </c>
      <c r="B114" s="18" t="s">
        <v>282</v>
      </c>
      <c r="C114" s="5">
        <v>112</v>
      </c>
      <c r="D114" s="5">
        <v>374</v>
      </c>
      <c r="E114" s="18">
        <v>161000880</v>
      </c>
      <c r="F114" s="19">
        <v>58</v>
      </c>
      <c r="G114" s="19">
        <v>3380.42</v>
      </c>
      <c r="H114" s="19">
        <v>389.58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/>
      <c r="P114" s="19"/>
      <c r="Q114" s="19">
        <v>0</v>
      </c>
      <c r="R114" s="284">
        <f t="shared" si="12"/>
        <v>0</v>
      </c>
      <c r="S114" s="19">
        <f t="shared" si="13"/>
        <v>0</v>
      </c>
      <c r="T114" s="19">
        <f t="shared" si="14"/>
        <v>0</v>
      </c>
      <c r="U114" s="18" t="s">
        <v>257</v>
      </c>
      <c r="V114" s="89"/>
    </row>
    <row r="115" spans="1:23">
      <c r="A115" s="8">
        <v>113</v>
      </c>
      <c r="B115" s="18" t="s">
        <v>282</v>
      </c>
      <c r="C115" s="5">
        <v>113</v>
      </c>
      <c r="D115" s="5">
        <v>377</v>
      </c>
      <c r="E115" s="18">
        <v>161000881</v>
      </c>
      <c r="F115" s="19">
        <v>58</v>
      </c>
      <c r="G115" s="19">
        <v>3308.84</v>
      </c>
      <c r="H115" s="19">
        <v>459.16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/>
      <c r="P115" s="19"/>
      <c r="Q115" s="19">
        <v>0</v>
      </c>
      <c r="R115" s="284">
        <f t="shared" si="12"/>
        <v>0</v>
      </c>
      <c r="S115" s="19">
        <f t="shared" si="13"/>
        <v>0</v>
      </c>
      <c r="T115" s="19">
        <f t="shared" si="14"/>
        <v>0</v>
      </c>
      <c r="U115" s="18" t="s">
        <v>257</v>
      </c>
      <c r="V115" s="89"/>
    </row>
    <row r="116" spans="1:23">
      <c r="A116" s="8">
        <v>114</v>
      </c>
      <c r="B116" s="18" t="s">
        <v>282</v>
      </c>
      <c r="C116" s="5">
        <v>114</v>
      </c>
      <c r="D116" s="5">
        <v>376</v>
      </c>
      <c r="E116" s="18">
        <v>161000882</v>
      </c>
      <c r="F116" s="19">
        <v>59</v>
      </c>
      <c r="G116" s="19">
        <v>3490.44</v>
      </c>
      <c r="H116" s="19">
        <v>341.56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/>
      <c r="P116" s="19"/>
      <c r="Q116" s="19">
        <v>0</v>
      </c>
      <c r="R116" s="284">
        <f t="shared" si="12"/>
        <v>0</v>
      </c>
      <c r="S116" s="19">
        <f t="shared" si="13"/>
        <v>0</v>
      </c>
      <c r="T116" s="19">
        <f t="shared" si="14"/>
        <v>0</v>
      </c>
      <c r="U116" s="18" t="s">
        <v>259</v>
      </c>
      <c r="V116" s="89"/>
    </row>
    <row r="117" spans="1:23">
      <c r="A117" s="8">
        <v>115</v>
      </c>
      <c r="B117" s="18" t="s">
        <v>283</v>
      </c>
      <c r="C117" s="5">
        <v>115</v>
      </c>
      <c r="D117" s="5">
        <v>378</v>
      </c>
      <c r="E117" s="18">
        <v>161000883</v>
      </c>
      <c r="F117" s="19">
        <v>59</v>
      </c>
      <c r="G117" s="19">
        <v>3516.61</v>
      </c>
      <c r="H117" s="19">
        <v>318.39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/>
      <c r="P117" s="19"/>
      <c r="Q117" s="19">
        <v>0</v>
      </c>
      <c r="R117" s="284">
        <f t="shared" si="12"/>
        <v>0</v>
      </c>
      <c r="S117" s="19">
        <f t="shared" si="13"/>
        <v>0</v>
      </c>
      <c r="T117" s="19">
        <f t="shared" si="14"/>
        <v>0</v>
      </c>
      <c r="U117" s="18" t="s">
        <v>257</v>
      </c>
      <c r="V117" s="89"/>
    </row>
    <row r="118" spans="1:23">
      <c r="A118" s="8">
        <v>116</v>
      </c>
      <c r="B118" s="18" t="s">
        <v>283</v>
      </c>
      <c r="C118" s="5">
        <v>116</v>
      </c>
      <c r="D118" s="5">
        <v>379</v>
      </c>
      <c r="E118" s="18">
        <v>141000053</v>
      </c>
      <c r="F118" s="19">
        <v>56</v>
      </c>
      <c r="G118" s="19">
        <v>3323.44</v>
      </c>
      <c r="H118" s="19">
        <v>316.56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/>
      <c r="P118" s="19"/>
      <c r="Q118" s="19">
        <v>0</v>
      </c>
      <c r="R118" s="284">
        <f t="shared" si="12"/>
        <v>0</v>
      </c>
      <c r="S118" s="19">
        <f t="shared" si="13"/>
        <v>0</v>
      </c>
      <c r="T118" s="19">
        <f t="shared" si="14"/>
        <v>0</v>
      </c>
      <c r="U118" s="18" t="s">
        <v>257</v>
      </c>
      <c r="V118" s="89"/>
    </row>
    <row r="119" spans="1:23">
      <c r="A119" s="8">
        <v>117</v>
      </c>
      <c r="B119" s="18" t="s">
        <v>283</v>
      </c>
      <c r="C119" s="5">
        <v>117</v>
      </c>
      <c r="D119" s="5">
        <v>380</v>
      </c>
      <c r="E119" s="19">
        <v>161000884</v>
      </c>
      <c r="F119" s="19">
        <v>58</v>
      </c>
      <c r="G119" s="19">
        <v>3374.83</v>
      </c>
      <c r="H119" s="19">
        <v>394.17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/>
      <c r="P119" s="19"/>
      <c r="Q119" s="19">
        <v>0</v>
      </c>
      <c r="R119" s="284">
        <f t="shared" si="12"/>
        <v>0</v>
      </c>
      <c r="S119" s="19">
        <f t="shared" si="13"/>
        <v>0</v>
      </c>
      <c r="T119" s="19">
        <f t="shared" si="14"/>
        <v>0</v>
      </c>
      <c r="U119" s="18" t="s">
        <v>257</v>
      </c>
      <c r="V119" s="89"/>
    </row>
    <row r="120" spans="1:23">
      <c r="A120" s="8">
        <v>118</v>
      </c>
      <c r="B120" s="18" t="s">
        <v>283</v>
      </c>
      <c r="C120" s="5">
        <v>118</v>
      </c>
      <c r="D120" s="5">
        <v>381</v>
      </c>
      <c r="E120" s="19">
        <v>161000885</v>
      </c>
      <c r="F120" s="19">
        <v>59</v>
      </c>
      <c r="G120" s="19">
        <v>3490.21</v>
      </c>
      <c r="H120" s="19">
        <v>344.79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/>
      <c r="P120" s="19"/>
      <c r="Q120" s="19">
        <v>0</v>
      </c>
      <c r="R120" s="284">
        <f t="shared" si="12"/>
        <v>0</v>
      </c>
      <c r="S120" s="19">
        <f t="shared" si="13"/>
        <v>0</v>
      </c>
      <c r="T120" s="19">
        <f t="shared" si="14"/>
        <v>0</v>
      </c>
      <c r="U120" s="18" t="s">
        <v>257</v>
      </c>
      <c r="V120" s="89"/>
    </row>
    <row r="121" spans="1:23">
      <c r="A121" s="8">
        <v>119</v>
      </c>
      <c r="B121" s="18" t="s">
        <v>283</v>
      </c>
      <c r="C121" s="5">
        <v>119</v>
      </c>
      <c r="D121" s="5">
        <v>382</v>
      </c>
      <c r="E121" s="18">
        <v>161000886</v>
      </c>
      <c r="F121" s="19">
        <v>58</v>
      </c>
      <c r="G121" s="19">
        <v>3477.43</v>
      </c>
      <c r="H121" s="19">
        <v>291.57</v>
      </c>
      <c r="I121" s="19">
        <v>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/>
      <c r="P121" s="19"/>
      <c r="Q121" s="19">
        <v>0</v>
      </c>
      <c r="R121" s="284">
        <f t="shared" si="12"/>
        <v>0</v>
      </c>
      <c r="S121" s="19">
        <f t="shared" si="13"/>
        <v>0</v>
      </c>
      <c r="T121" s="19">
        <f t="shared" si="14"/>
        <v>0</v>
      </c>
      <c r="U121" s="18" t="s">
        <v>257</v>
      </c>
      <c r="V121" s="89"/>
    </row>
    <row r="122" spans="1:23">
      <c r="A122" s="8">
        <v>120</v>
      </c>
      <c r="B122" s="18" t="s">
        <v>283</v>
      </c>
      <c r="C122" s="5">
        <v>120</v>
      </c>
      <c r="D122" s="5">
        <v>383</v>
      </c>
      <c r="E122" s="19">
        <v>161000887</v>
      </c>
      <c r="F122" s="19">
        <v>59</v>
      </c>
      <c r="G122" s="19">
        <v>3489.41</v>
      </c>
      <c r="H122" s="19">
        <v>345.59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/>
      <c r="P122" s="19"/>
      <c r="Q122" s="19">
        <v>0</v>
      </c>
      <c r="R122" s="284">
        <f t="shared" si="12"/>
        <v>0</v>
      </c>
      <c r="S122" s="19">
        <f t="shared" si="13"/>
        <v>0</v>
      </c>
      <c r="T122" s="19">
        <f t="shared" si="14"/>
        <v>0</v>
      </c>
      <c r="U122" s="18" t="s">
        <v>259</v>
      </c>
      <c r="V122" s="89"/>
    </row>
    <row r="123" spans="1:23">
      <c r="A123" s="8">
        <v>121</v>
      </c>
      <c r="B123" s="18" t="s">
        <v>283</v>
      </c>
      <c r="C123" s="5">
        <v>121</v>
      </c>
      <c r="D123" s="5">
        <v>384</v>
      </c>
      <c r="E123" s="18">
        <v>161000888</v>
      </c>
      <c r="F123" s="19">
        <v>59</v>
      </c>
      <c r="G123" s="19">
        <v>3534.01</v>
      </c>
      <c r="H123" s="19">
        <v>300.99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/>
      <c r="P123" s="19"/>
      <c r="Q123" s="19">
        <v>0</v>
      </c>
      <c r="R123" s="284">
        <f t="shared" ref="R123:R128" si="15">K123+M123+Q123</f>
        <v>0</v>
      </c>
      <c r="S123" s="19">
        <f t="shared" ref="S123:S128" si="16">R123*5%</f>
        <v>0</v>
      </c>
      <c r="T123" s="19">
        <f t="shared" ref="T123:T128" si="17">R123+S123</f>
        <v>0</v>
      </c>
      <c r="U123" s="18" t="s">
        <v>257</v>
      </c>
      <c r="V123" s="89"/>
    </row>
    <row r="124" spans="1:23" s="261" customFormat="1">
      <c r="A124" s="146">
        <v>122</v>
      </c>
      <c r="B124" s="16" t="s">
        <v>284</v>
      </c>
      <c r="C124" s="16">
        <v>122</v>
      </c>
      <c r="D124" s="16">
        <v>385</v>
      </c>
      <c r="E124" s="146">
        <v>161000889</v>
      </c>
      <c r="F124" s="146">
        <v>58</v>
      </c>
      <c r="G124" s="146">
        <v>3443.62</v>
      </c>
      <c r="H124" s="146">
        <v>326.38</v>
      </c>
      <c r="I124" s="146">
        <v>0</v>
      </c>
      <c r="J124" s="146">
        <v>0</v>
      </c>
      <c r="K124" s="146">
        <v>0</v>
      </c>
      <c r="L124" s="86">
        <v>0</v>
      </c>
      <c r="M124" s="86">
        <v>0</v>
      </c>
      <c r="N124" s="146">
        <v>2</v>
      </c>
      <c r="O124" s="146"/>
      <c r="P124" s="146"/>
      <c r="Q124" s="146">
        <v>29980</v>
      </c>
      <c r="R124" s="285">
        <f t="shared" si="15"/>
        <v>29980</v>
      </c>
      <c r="S124" s="146">
        <f t="shared" si="16"/>
        <v>1499</v>
      </c>
      <c r="T124" s="146">
        <f t="shared" si="17"/>
        <v>31479</v>
      </c>
      <c r="U124" s="16" t="s">
        <v>257</v>
      </c>
      <c r="V124" s="286"/>
      <c r="W124" s="80" t="s">
        <v>285</v>
      </c>
    </row>
    <row r="125" spans="1:23">
      <c r="A125" s="8">
        <v>123</v>
      </c>
      <c r="B125" s="18" t="s">
        <v>284</v>
      </c>
      <c r="C125" s="5">
        <v>123</v>
      </c>
      <c r="D125" s="5">
        <v>387</v>
      </c>
      <c r="E125" s="18">
        <v>161000890</v>
      </c>
      <c r="F125" s="19">
        <v>58</v>
      </c>
      <c r="G125" s="19">
        <v>3524.64</v>
      </c>
      <c r="H125" s="19">
        <v>243.36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/>
      <c r="P125" s="19"/>
      <c r="Q125" s="19">
        <v>0</v>
      </c>
      <c r="R125" s="284">
        <f t="shared" si="15"/>
        <v>0</v>
      </c>
      <c r="S125" s="19">
        <f t="shared" si="16"/>
        <v>0</v>
      </c>
      <c r="T125" s="19">
        <f t="shared" si="17"/>
        <v>0</v>
      </c>
      <c r="U125" s="5" t="s">
        <v>257</v>
      </c>
      <c r="V125" s="89"/>
    </row>
    <row r="126" spans="1:23">
      <c r="A126" s="8">
        <v>124</v>
      </c>
      <c r="B126" s="18" t="s">
        <v>284</v>
      </c>
      <c r="C126" s="5">
        <v>124</v>
      </c>
      <c r="D126" s="5">
        <v>388</v>
      </c>
      <c r="E126" s="19">
        <v>161000891</v>
      </c>
      <c r="F126" s="19">
        <v>59</v>
      </c>
      <c r="G126" s="19">
        <v>3544.24</v>
      </c>
      <c r="H126" s="19">
        <v>287.76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/>
      <c r="P126" s="19"/>
      <c r="Q126" s="19">
        <v>0</v>
      </c>
      <c r="R126" s="284">
        <f t="shared" si="15"/>
        <v>0</v>
      </c>
      <c r="S126" s="19">
        <f t="shared" si="16"/>
        <v>0</v>
      </c>
      <c r="T126" s="19">
        <f t="shared" si="17"/>
        <v>0</v>
      </c>
      <c r="U126" s="5" t="s">
        <v>257</v>
      </c>
      <c r="V126" s="89"/>
    </row>
    <row r="127" spans="1:23">
      <c r="A127" s="8">
        <v>125</v>
      </c>
      <c r="B127" s="18" t="s">
        <v>284</v>
      </c>
      <c r="C127" s="5">
        <v>125</v>
      </c>
      <c r="D127" s="5">
        <v>386</v>
      </c>
      <c r="E127" s="18">
        <v>161000892</v>
      </c>
      <c r="F127" s="19">
        <v>58</v>
      </c>
      <c r="G127" s="19">
        <v>3513.03</v>
      </c>
      <c r="H127" s="19">
        <v>255.97</v>
      </c>
      <c r="I127" s="19">
        <v>0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/>
      <c r="P127" s="19"/>
      <c r="Q127" s="19">
        <v>0</v>
      </c>
      <c r="R127" s="284">
        <f t="shared" si="15"/>
        <v>0</v>
      </c>
      <c r="S127" s="19">
        <f t="shared" si="16"/>
        <v>0</v>
      </c>
      <c r="T127" s="19">
        <f t="shared" si="17"/>
        <v>0</v>
      </c>
      <c r="U127" s="5" t="s">
        <v>259</v>
      </c>
      <c r="V127" s="89"/>
    </row>
    <row r="128" spans="1:23">
      <c r="A128" s="8">
        <v>126</v>
      </c>
      <c r="B128" s="18" t="s">
        <v>284</v>
      </c>
      <c r="C128" s="5">
        <v>126</v>
      </c>
      <c r="D128" s="5">
        <v>390</v>
      </c>
      <c r="E128" s="19">
        <v>161000893</v>
      </c>
      <c r="F128" s="19">
        <v>58</v>
      </c>
      <c r="G128" s="19">
        <v>3427.63</v>
      </c>
      <c r="H128" s="19">
        <v>341.37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/>
      <c r="P128" s="19"/>
      <c r="Q128" s="19">
        <v>0</v>
      </c>
      <c r="R128" s="284">
        <f t="shared" si="15"/>
        <v>0</v>
      </c>
      <c r="S128" s="19">
        <f t="shared" si="16"/>
        <v>0</v>
      </c>
      <c r="T128" s="19">
        <f t="shared" si="17"/>
        <v>0</v>
      </c>
      <c r="U128" s="18" t="s">
        <v>257</v>
      </c>
      <c r="V128" s="89"/>
    </row>
    <row r="129" spans="1:22">
      <c r="A129" s="8">
        <v>127</v>
      </c>
      <c r="B129" s="18" t="s">
        <v>284</v>
      </c>
      <c r="C129" s="5">
        <v>127</v>
      </c>
      <c r="D129" s="5">
        <v>391</v>
      </c>
      <c r="E129" s="18">
        <v>161000894</v>
      </c>
      <c r="F129" s="19">
        <v>59</v>
      </c>
      <c r="G129" s="19">
        <v>3460.24</v>
      </c>
      <c r="H129" s="19">
        <v>371.76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/>
      <c r="P129" s="19"/>
      <c r="Q129" s="19">
        <v>0</v>
      </c>
      <c r="R129" s="284">
        <f t="shared" ref="R129:R140" si="18">K129+M129+Q129</f>
        <v>0</v>
      </c>
      <c r="S129" s="19">
        <f t="shared" ref="S129:S140" si="19">R129*5%</f>
        <v>0</v>
      </c>
      <c r="T129" s="19">
        <f t="shared" ref="T129:T140" si="20">R129+S129</f>
        <v>0</v>
      </c>
      <c r="U129" s="18" t="s">
        <v>257</v>
      </c>
      <c r="V129" s="89"/>
    </row>
    <row r="130" spans="1:22">
      <c r="A130" s="8">
        <v>128</v>
      </c>
      <c r="B130" s="18" t="s">
        <v>286</v>
      </c>
      <c r="C130" s="5">
        <v>128</v>
      </c>
      <c r="D130" s="5">
        <v>389</v>
      </c>
      <c r="E130" s="19">
        <v>161000895</v>
      </c>
      <c r="F130" s="19">
        <v>58</v>
      </c>
      <c r="G130" s="19">
        <v>3452.43</v>
      </c>
      <c r="H130" s="19">
        <v>316.57</v>
      </c>
      <c r="I130" s="19">
        <v>0</v>
      </c>
      <c r="J130" s="19">
        <v>0</v>
      </c>
      <c r="K130" s="19">
        <v>0</v>
      </c>
      <c r="L130" s="19">
        <v>0</v>
      </c>
      <c r="M130" s="19">
        <v>0</v>
      </c>
      <c r="N130" s="19">
        <v>0</v>
      </c>
      <c r="O130" s="19"/>
      <c r="P130" s="19"/>
      <c r="Q130" s="19">
        <v>0</v>
      </c>
      <c r="R130" s="284">
        <f t="shared" si="18"/>
        <v>0</v>
      </c>
      <c r="S130" s="19">
        <f t="shared" si="19"/>
        <v>0</v>
      </c>
      <c r="T130" s="19">
        <f t="shared" si="20"/>
        <v>0</v>
      </c>
      <c r="U130" s="18" t="s">
        <v>259</v>
      </c>
      <c r="V130" s="89"/>
    </row>
    <row r="131" spans="1:22">
      <c r="A131" s="8">
        <v>129</v>
      </c>
      <c r="B131" s="18" t="s">
        <v>286</v>
      </c>
      <c r="C131" s="5">
        <v>129</v>
      </c>
      <c r="D131" s="5">
        <v>393</v>
      </c>
      <c r="E131" s="18">
        <v>151000048</v>
      </c>
      <c r="F131" s="19">
        <v>58</v>
      </c>
      <c r="G131" s="19">
        <v>3467.63</v>
      </c>
      <c r="H131" s="19">
        <v>301.37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/>
      <c r="P131" s="19"/>
      <c r="Q131" s="19">
        <v>0</v>
      </c>
      <c r="R131" s="284">
        <f t="shared" si="18"/>
        <v>0</v>
      </c>
      <c r="S131" s="19">
        <f t="shared" si="19"/>
        <v>0</v>
      </c>
      <c r="T131" s="19">
        <f t="shared" si="20"/>
        <v>0</v>
      </c>
      <c r="U131" s="5" t="s">
        <v>257</v>
      </c>
      <c r="V131" s="89"/>
    </row>
    <row r="132" spans="1:22">
      <c r="A132" s="8">
        <v>130</v>
      </c>
      <c r="B132" s="18" t="s">
        <v>286</v>
      </c>
      <c r="C132" s="5">
        <v>130</v>
      </c>
      <c r="D132" s="5">
        <v>392</v>
      </c>
      <c r="E132" s="18">
        <v>151000049</v>
      </c>
      <c r="F132" s="19">
        <v>59</v>
      </c>
      <c r="G132" s="19">
        <v>3519.42</v>
      </c>
      <c r="H132" s="19">
        <v>314.58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/>
      <c r="P132" s="19"/>
      <c r="Q132" s="19">
        <v>0</v>
      </c>
      <c r="R132" s="284">
        <f t="shared" si="18"/>
        <v>0</v>
      </c>
      <c r="S132" s="19">
        <f t="shared" si="19"/>
        <v>0</v>
      </c>
      <c r="T132" s="19">
        <f t="shared" si="20"/>
        <v>0</v>
      </c>
      <c r="U132" s="5" t="s">
        <v>259</v>
      </c>
      <c r="V132" s="89"/>
    </row>
    <row r="133" spans="1:22">
      <c r="A133" s="8">
        <v>131</v>
      </c>
      <c r="B133" s="18" t="s">
        <v>286</v>
      </c>
      <c r="C133" s="5">
        <v>131</v>
      </c>
      <c r="D133" s="5">
        <v>394</v>
      </c>
      <c r="E133" s="18">
        <v>151000050</v>
      </c>
      <c r="F133" s="19">
        <v>56</v>
      </c>
      <c r="G133" s="19">
        <v>3356.05</v>
      </c>
      <c r="H133" s="19">
        <v>282.95</v>
      </c>
      <c r="I133" s="19">
        <v>0</v>
      </c>
      <c r="J133" s="19">
        <v>0</v>
      </c>
      <c r="K133" s="19">
        <v>0</v>
      </c>
      <c r="L133" s="19">
        <v>0</v>
      </c>
      <c r="M133" s="19">
        <v>0</v>
      </c>
      <c r="N133" s="19">
        <v>0</v>
      </c>
      <c r="O133" s="19"/>
      <c r="P133" s="19"/>
      <c r="Q133" s="19">
        <v>0</v>
      </c>
      <c r="R133" s="284">
        <f t="shared" si="18"/>
        <v>0</v>
      </c>
      <c r="S133" s="19">
        <f t="shared" si="19"/>
        <v>0</v>
      </c>
      <c r="T133" s="19">
        <f t="shared" si="20"/>
        <v>0</v>
      </c>
      <c r="U133" s="5" t="s">
        <v>257</v>
      </c>
      <c r="V133" s="89"/>
    </row>
    <row r="134" spans="1:22">
      <c r="A134" s="8">
        <v>132</v>
      </c>
      <c r="B134" s="18" t="s">
        <v>286</v>
      </c>
      <c r="C134" s="5">
        <v>132</v>
      </c>
      <c r="D134" s="5">
        <v>396</v>
      </c>
      <c r="E134" s="18">
        <v>161000896</v>
      </c>
      <c r="F134" s="19">
        <v>59</v>
      </c>
      <c r="G134" s="19">
        <v>3505.45</v>
      </c>
      <c r="H134" s="19">
        <v>325.55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/>
      <c r="P134" s="19"/>
      <c r="Q134" s="19">
        <v>0</v>
      </c>
      <c r="R134" s="284">
        <f t="shared" si="18"/>
        <v>0</v>
      </c>
      <c r="S134" s="19">
        <f t="shared" si="19"/>
        <v>0</v>
      </c>
      <c r="T134" s="19">
        <f t="shared" si="20"/>
        <v>0</v>
      </c>
      <c r="U134" s="5" t="s">
        <v>257</v>
      </c>
      <c r="V134" s="89"/>
    </row>
    <row r="135" spans="1:22">
      <c r="A135" s="8">
        <v>133</v>
      </c>
      <c r="B135" s="18" t="s">
        <v>286</v>
      </c>
      <c r="C135" s="5">
        <v>133</v>
      </c>
      <c r="D135" s="5">
        <v>397</v>
      </c>
      <c r="E135" s="18">
        <v>161000897</v>
      </c>
      <c r="F135" s="19">
        <v>59</v>
      </c>
      <c r="G135" s="19">
        <v>3569.01</v>
      </c>
      <c r="H135" s="19">
        <v>265.99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/>
      <c r="P135" s="19"/>
      <c r="Q135" s="19">
        <v>0</v>
      </c>
      <c r="R135" s="284">
        <f t="shared" si="18"/>
        <v>0</v>
      </c>
      <c r="S135" s="19">
        <f t="shared" si="19"/>
        <v>0</v>
      </c>
      <c r="T135" s="19">
        <f t="shared" si="20"/>
        <v>0</v>
      </c>
      <c r="U135" s="5" t="s">
        <v>257</v>
      </c>
      <c r="V135" s="89"/>
    </row>
    <row r="136" spans="1:22">
      <c r="A136" s="8">
        <v>134</v>
      </c>
      <c r="B136" s="18" t="s">
        <v>286</v>
      </c>
      <c r="C136" s="5">
        <v>134</v>
      </c>
      <c r="D136" s="5">
        <v>395</v>
      </c>
      <c r="E136" s="18">
        <v>161000898</v>
      </c>
      <c r="F136" s="19">
        <v>58</v>
      </c>
      <c r="G136" s="19">
        <v>3495.83</v>
      </c>
      <c r="H136" s="19">
        <v>273.17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/>
      <c r="P136" s="19"/>
      <c r="Q136" s="19">
        <v>0</v>
      </c>
      <c r="R136" s="284">
        <f t="shared" si="18"/>
        <v>0</v>
      </c>
      <c r="S136" s="19">
        <f t="shared" si="19"/>
        <v>0</v>
      </c>
      <c r="T136" s="19">
        <f t="shared" si="20"/>
        <v>0</v>
      </c>
      <c r="U136" s="18" t="s">
        <v>259</v>
      </c>
      <c r="V136" s="89"/>
    </row>
    <row r="137" spans="1:22">
      <c r="A137" s="8">
        <v>135</v>
      </c>
      <c r="B137" s="18" t="s">
        <v>287</v>
      </c>
      <c r="C137" s="5">
        <v>135</v>
      </c>
      <c r="D137" s="5">
        <v>398</v>
      </c>
      <c r="E137" s="18">
        <v>161000899</v>
      </c>
      <c r="F137" s="19">
        <v>59</v>
      </c>
      <c r="G137" s="19">
        <v>3537.62</v>
      </c>
      <c r="H137" s="19">
        <v>296.38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/>
      <c r="P137" s="19"/>
      <c r="Q137" s="19">
        <v>0</v>
      </c>
      <c r="R137" s="284">
        <f t="shared" si="18"/>
        <v>0</v>
      </c>
      <c r="S137" s="19">
        <f t="shared" si="19"/>
        <v>0</v>
      </c>
      <c r="T137" s="19">
        <f t="shared" si="20"/>
        <v>0</v>
      </c>
      <c r="U137" s="5" t="s">
        <v>257</v>
      </c>
      <c r="V137" s="89"/>
    </row>
    <row r="138" spans="1:22">
      <c r="A138" s="8">
        <v>136</v>
      </c>
      <c r="B138" s="18" t="s">
        <v>287</v>
      </c>
      <c r="C138" s="5">
        <v>136</v>
      </c>
      <c r="D138" s="5">
        <v>399</v>
      </c>
      <c r="E138" s="18">
        <v>161000900</v>
      </c>
      <c r="F138" s="19">
        <v>59</v>
      </c>
      <c r="G138" s="19">
        <v>3534.21</v>
      </c>
      <c r="H138" s="19">
        <v>300.79000000000002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/>
      <c r="P138" s="19"/>
      <c r="Q138" s="19">
        <v>0</v>
      </c>
      <c r="R138" s="284">
        <f t="shared" si="18"/>
        <v>0</v>
      </c>
      <c r="S138" s="19">
        <f t="shared" si="19"/>
        <v>0</v>
      </c>
      <c r="T138" s="19">
        <f t="shared" si="20"/>
        <v>0</v>
      </c>
      <c r="U138" s="5" t="s">
        <v>259</v>
      </c>
      <c r="V138" s="89"/>
    </row>
    <row r="139" spans="1:22">
      <c r="A139" s="8">
        <v>137</v>
      </c>
      <c r="B139" s="18" t="s">
        <v>287</v>
      </c>
      <c r="C139" s="5">
        <v>137</v>
      </c>
      <c r="D139" s="5">
        <v>402</v>
      </c>
      <c r="E139" s="18">
        <v>161000901</v>
      </c>
      <c r="F139" s="19">
        <v>58</v>
      </c>
      <c r="G139" s="19">
        <v>3423.85</v>
      </c>
      <c r="H139" s="19">
        <v>343.15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/>
      <c r="P139" s="19"/>
      <c r="Q139" s="19">
        <v>0</v>
      </c>
      <c r="R139" s="284">
        <f t="shared" si="18"/>
        <v>0</v>
      </c>
      <c r="S139" s="19">
        <f t="shared" si="19"/>
        <v>0</v>
      </c>
      <c r="T139" s="19">
        <f t="shared" si="20"/>
        <v>0</v>
      </c>
      <c r="U139" s="5" t="s">
        <v>257</v>
      </c>
      <c r="V139" s="89"/>
    </row>
    <row r="140" spans="1:22">
      <c r="A140" s="8">
        <v>138</v>
      </c>
      <c r="B140" s="18" t="s">
        <v>287</v>
      </c>
      <c r="C140" s="5">
        <v>138</v>
      </c>
      <c r="D140" s="5">
        <v>403</v>
      </c>
      <c r="E140" s="18">
        <v>161000902</v>
      </c>
      <c r="F140" s="19">
        <v>58</v>
      </c>
      <c r="G140" s="19">
        <v>3449.02</v>
      </c>
      <c r="H140" s="19">
        <v>320.98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/>
      <c r="P140" s="19"/>
      <c r="Q140" s="19">
        <v>0</v>
      </c>
      <c r="R140" s="284">
        <f t="shared" si="18"/>
        <v>0</v>
      </c>
      <c r="S140" s="19">
        <f t="shared" si="19"/>
        <v>0</v>
      </c>
      <c r="T140" s="19">
        <f t="shared" si="20"/>
        <v>0</v>
      </c>
      <c r="U140" s="18" t="s">
        <v>257</v>
      </c>
      <c r="V140" s="89"/>
    </row>
    <row r="141" spans="1:22">
      <c r="A141" s="8">
        <v>139</v>
      </c>
      <c r="B141" s="18" t="s">
        <v>287</v>
      </c>
      <c r="C141" s="5">
        <v>139</v>
      </c>
      <c r="D141" s="5">
        <v>400</v>
      </c>
      <c r="E141" s="18">
        <v>161000903</v>
      </c>
      <c r="F141" s="19">
        <v>56</v>
      </c>
      <c r="G141" s="19">
        <v>3347.04</v>
      </c>
      <c r="H141" s="19">
        <v>292.95999999999998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/>
      <c r="P141" s="19"/>
      <c r="Q141" s="19">
        <v>0</v>
      </c>
      <c r="R141" s="284">
        <f t="shared" ref="R141:R146" si="21">K141+M141+Q141</f>
        <v>0</v>
      </c>
      <c r="S141" s="19">
        <f t="shared" ref="S141:S146" si="22">R141*5%</f>
        <v>0</v>
      </c>
      <c r="T141" s="19">
        <f t="shared" ref="T141:T146" si="23">R141+S141</f>
        <v>0</v>
      </c>
      <c r="U141" s="18" t="s">
        <v>259</v>
      </c>
      <c r="V141" s="89"/>
    </row>
    <row r="142" spans="1:22">
      <c r="A142" s="8">
        <v>140</v>
      </c>
      <c r="B142" s="5" t="s">
        <v>288</v>
      </c>
      <c r="C142" s="5">
        <v>140</v>
      </c>
      <c r="D142" s="5">
        <v>404</v>
      </c>
      <c r="E142" s="18">
        <v>161000904</v>
      </c>
      <c r="F142" s="19">
        <v>59</v>
      </c>
      <c r="G142" s="19">
        <v>3497.04</v>
      </c>
      <c r="H142" s="19">
        <v>334.96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/>
      <c r="P142" s="19"/>
      <c r="Q142" s="19">
        <v>0</v>
      </c>
      <c r="R142" s="284">
        <f t="shared" si="21"/>
        <v>0</v>
      </c>
      <c r="S142" s="19">
        <f t="shared" si="22"/>
        <v>0</v>
      </c>
      <c r="T142" s="19">
        <f t="shared" si="23"/>
        <v>0</v>
      </c>
      <c r="U142" s="18" t="s">
        <v>257</v>
      </c>
      <c r="V142" s="89"/>
    </row>
    <row r="143" spans="1:22">
      <c r="A143" s="8">
        <v>141</v>
      </c>
      <c r="B143" s="5" t="s">
        <v>288</v>
      </c>
      <c r="C143" s="5">
        <v>141</v>
      </c>
      <c r="D143" s="5">
        <v>401</v>
      </c>
      <c r="E143" s="18">
        <v>161000905</v>
      </c>
      <c r="F143" s="19">
        <v>59</v>
      </c>
      <c r="G143" s="19">
        <v>3498.05</v>
      </c>
      <c r="H143" s="19">
        <v>332.95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/>
      <c r="P143" s="19"/>
      <c r="Q143" s="19">
        <v>0</v>
      </c>
      <c r="R143" s="284">
        <f t="shared" si="21"/>
        <v>0</v>
      </c>
      <c r="S143" s="19">
        <f t="shared" si="22"/>
        <v>0</v>
      </c>
      <c r="T143" s="19">
        <f t="shared" si="23"/>
        <v>0</v>
      </c>
      <c r="U143" s="18" t="s">
        <v>259</v>
      </c>
      <c r="V143" s="89"/>
    </row>
    <row r="144" spans="1:22">
      <c r="A144" s="8">
        <v>142</v>
      </c>
      <c r="B144" s="5" t="s">
        <v>288</v>
      </c>
      <c r="C144" s="5">
        <v>142</v>
      </c>
      <c r="D144" s="5">
        <v>405</v>
      </c>
      <c r="E144" s="18">
        <v>161000906</v>
      </c>
      <c r="F144" s="19">
        <v>58</v>
      </c>
      <c r="G144" s="19">
        <v>3453.67</v>
      </c>
      <c r="H144" s="19">
        <v>311.33</v>
      </c>
      <c r="I144" s="19">
        <v>0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/>
      <c r="P144" s="19"/>
      <c r="Q144" s="19">
        <v>0</v>
      </c>
      <c r="R144" s="284">
        <f t="shared" si="21"/>
        <v>0</v>
      </c>
      <c r="S144" s="19">
        <f t="shared" si="22"/>
        <v>0</v>
      </c>
      <c r="T144" s="19">
        <f t="shared" si="23"/>
        <v>0</v>
      </c>
      <c r="U144" s="18" t="s">
        <v>259</v>
      </c>
      <c r="V144" s="89"/>
    </row>
    <row r="145" spans="1:22">
      <c r="A145" s="8">
        <v>143</v>
      </c>
      <c r="B145" s="5" t="s">
        <v>288</v>
      </c>
      <c r="C145" s="5">
        <v>143</v>
      </c>
      <c r="D145" s="5">
        <v>407</v>
      </c>
      <c r="E145" s="18">
        <v>161000907</v>
      </c>
      <c r="F145" s="19">
        <v>58</v>
      </c>
      <c r="G145" s="19">
        <v>3447.83</v>
      </c>
      <c r="H145" s="19">
        <v>321.17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/>
      <c r="P145" s="19"/>
      <c r="Q145" s="19">
        <v>0</v>
      </c>
      <c r="R145" s="284">
        <f t="shared" si="21"/>
        <v>0</v>
      </c>
      <c r="S145" s="19">
        <f t="shared" si="22"/>
        <v>0</v>
      </c>
      <c r="T145" s="19">
        <f t="shared" si="23"/>
        <v>0</v>
      </c>
      <c r="U145" s="18" t="s">
        <v>257</v>
      </c>
      <c r="V145" s="89"/>
    </row>
    <row r="146" spans="1:22">
      <c r="A146" s="8">
        <v>144</v>
      </c>
      <c r="B146" s="5" t="s">
        <v>288</v>
      </c>
      <c r="C146" s="5">
        <v>144</v>
      </c>
      <c r="D146" s="5">
        <v>408</v>
      </c>
      <c r="E146" s="18">
        <v>161000908</v>
      </c>
      <c r="F146" s="19">
        <v>58</v>
      </c>
      <c r="G146" s="19">
        <v>3448.82</v>
      </c>
      <c r="H146" s="19">
        <v>321.18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/>
      <c r="P146" s="19"/>
      <c r="Q146" s="19">
        <v>0</v>
      </c>
      <c r="R146" s="284">
        <f t="shared" si="21"/>
        <v>0</v>
      </c>
      <c r="S146" s="19">
        <f t="shared" si="22"/>
        <v>0</v>
      </c>
      <c r="T146" s="19">
        <f t="shared" si="23"/>
        <v>0</v>
      </c>
      <c r="U146" s="18" t="s">
        <v>257</v>
      </c>
      <c r="V146" s="89"/>
    </row>
    <row r="147" spans="1:22">
      <c r="A147" s="8">
        <v>145</v>
      </c>
      <c r="B147" s="5" t="s">
        <v>288</v>
      </c>
      <c r="C147" s="5">
        <v>145</v>
      </c>
      <c r="D147" s="5">
        <v>406</v>
      </c>
      <c r="E147" s="18">
        <v>161000909</v>
      </c>
      <c r="F147" s="19">
        <v>57</v>
      </c>
      <c r="G147" s="19">
        <v>3371.64</v>
      </c>
      <c r="H147" s="19">
        <v>332.36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/>
      <c r="P147" s="19"/>
      <c r="Q147" s="19">
        <v>0</v>
      </c>
      <c r="R147" s="284">
        <f>K147+M147+Q147</f>
        <v>0</v>
      </c>
      <c r="S147" s="19">
        <f>R147*5%</f>
        <v>0</v>
      </c>
      <c r="T147" s="19">
        <f>R147+S147</f>
        <v>0</v>
      </c>
      <c r="U147" s="18" t="s">
        <v>259</v>
      </c>
      <c r="V147" s="89"/>
    </row>
    <row r="148" spans="1:22">
      <c r="A148" s="8">
        <v>146</v>
      </c>
      <c r="B148" s="5" t="s">
        <v>288</v>
      </c>
      <c r="C148" s="5">
        <v>146</v>
      </c>
      <c r="D148" s="5">
        <v>410</v>
      </c>
      <c r="E148" s="18">
        <v>161000910</v>
      </c>
      <c r="F148" s="19">
        <v>59</v>
      </c>
      <c r="G148" s="19">
        <v>3478.83</v>
      </c>
      <c r="H148" s="19">
        <v>354.17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/>
      <c r="P148" s="19"/>
      <c r="Q148" s="19">
        <v>0</v>
      </c>
      <c r="R148" s="284">
        <f>K148+M148+Q148</f>
        <v>0</v>
      </c>
      <c r="S148" s="19">
        <f>R148*5%</f>
        <v>0</v>
      </c>
      <c r="T148" s="19">
        <f>R148+S148</f>
        <v>0</v>
      </c>
      <c r="U148" s="18" t="s">
        <v>257</v>
      </c>
      <c r="V148" s="89"/>
    </row>
    <row r="149" spans="1:22">
      <c r="A149" s="8">
        <v>147</v>
      </c>
      <c r="B149" s="5" t="s">
        <v>289</v>
      </c>
      <c r="C149" s="5">
        <v>147</v>
      </c>
      <c r="D149" s="5">
        <v>412</v>
      </c>
      <c r="E149" s="18">
        <v>161000911</v>
      </c>
      <c r="F149" s="19">
        <v>58</v>
      </c>
      <c r="G149" s="19">
        <v>3413.42</v>
      </c>
      <c r="H149" s="19">
        <v>356.58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/>
      <c r="P149" s="19"/>
      <c r="Q149" s="19">
        <v>0</v>
      </c>
      <c r="R149" s="284">
        <f t="shared" ref="R149:R154" si="24">K149+M149+Q149</f>
        <v>0</v>
      </c>
      <c r="S149" s="19">
        <f t="shared" ref="S149:S154" si="25">R149*5%</f>
        <v>0</v>
      </c>
      <c r="T149" s="19">
        <f t="shared" ref="T149:T154" si="26">R149+S149</f>
        <v>0</v>
      </c>
      <c r="U149" s="18" t="s">
        <v>257</v>
      </c>
      <c r="V149" s="89"/>
    </row>
    <row r="150" spans="1:22">
      <c r="A150" s="8">
        <v>148</v>
      </c>
      <c r="B150" s="5" t="s">
        <v>289</v>
      </c>
      <c r="C150" s="5">
        <v>148</v>
      </c>
      <c r="D150" s="5">
        <v>409</v>
      </c>
      <c r="E150" s="18">
        <v>161000912</v>
      </c>
      <c r="F150" s="19">
        <v>58</v>
      </c>
      <c r="G150" s="19">
        <v>3408.02</v>
      </c>
      <c r="H150" s="19">
        <v>361.98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/>
      <c r="P150" s="19"/>
      <c r="Q150" s="19">
        <v>0</v>
      </c>
      <c r="R150" s="284">
        <f t="shared" si="24"/>
        <v>0</v>
      </c>
      <c r="S150" s="19">
        <f t="shared" si="25"/>
        <v>0</v>
      </c>
      <c r="T150" s="19">
        <f t="shared" si="26"/>
        <v>0</v>
      </c>
      <c r="U150" s="18" t="s">
        <v>259</v>
      </c>
      <c r="V150" s="89"/>
    </row>
    <row r="151" spans="1:22">
      <c r="A151" s="8">
        <v>149</v>
      </c>
      <c r="B151" s="5" t="s">
        <v>289</v>
      </c>
      <c r="C151" s="5">
        <v>149</v>
      </c>
      <c r="D151" s="5">
        <v>413</v>
      </c>
      <c r="E151" s="18">
        <v>161000913</v>
      </c>
      <c r="F151" s="19">
        <v>58</v>
      </c>
      <c r="G151" s="19">
        <v>3454.25</v>
      </c>
      <c r="H151" s="19">
        <v>312.75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/>
      <c r="P151" s="19"/>
      <c r="Q151" s="19">
        <v>0</v>
      </c>
      <c r="R151" s="284">
        <f t="shared" si="24"/>
        <v>0</v>
      </c>
      <c r="S151" s="19">
        <f t="shared" si="25"/>
        <v>0</v>
      </c>
      <c r="T151" s="19">
        <f t="shared" si="26"/>
        <v>0</v>
      </c>
      <c r="U151" s="18" t="s">
        <v>257</v>
      </c>
      <c r="V151" s="89"/>
    </row>
    <row r="152" spans="1:22">
      <c r="A152" s="8">
        <v>150</v>
      </c>
      <c r="B152" s="5" t="s">
        <v>289</v>
      </c>
      <c r="C152" s="5">
        <v>150</v>
      </c>
      <c r="D152" s="5">
        <v>414</v>
      </c>
      <c r="E152" s="18">
        <v>161000914</v>
      </c>
      <c r="F152" s="19">
        <v>59</v>
      </c>
      <c r="G152" s="19">
        <v>3521.62</v>
      </c>
      <c r="H152" s="19">
        <v>312.38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/>
      <c r="P152" s="19"/>
      <c r="Q152" s="19">
        <v>0</v>
      </c>
      <c r="R152" s="284">
        <f t="shared" si="24"/>
        <v>0</v>
      </c>
      <c r="S152" s="19">
        <f t="shared" si="25"/>
        <v>0</v>
      </c>
      <c r="T152" s="19">
        <f t="shared" si="26"/>
        <v>0</v>
      </c>
      <c r="U152" s="18" t="s">
        <v>257</v>
      </c>
      <c r="V152" s="89"/>
    </row>
    <row r="153" spans="1:22">
      <c r="A153" s="8">
        <v>151</v>
      </c>
      <c r="B153" s="5" t="s">
        <v>289</v>
      </c>
      <c r="C153" s="5">
        <v>151</v>
      </c>
      <c r="D153" s="5">
        <v>411</v>
      </c>
      <c r="E153" s="18">
        <v>161000915</v>
      </c>
      <c r="F153" s="19">
        <v>58</v>
      </c>
      <c r="G153" s="19">
        <v>3427.86</v>
      </c>
      <c r="H153" s="19">
        <v>338.14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/>
      <c r="P153" s="19"/>
      <c r="Q153" s="19">
        <v>0</v>
      </c>
      <c r="R153" s="284">
        <f t="shared" si="24"/>
        <v>0</v>
      </c>
      <c r="S153" s="19">
        <f t="shared" si="25"/>
        <v>0</v>
      </c>
      <c r="T153" s="19">
        <f t="shared" si="26"/>
        <v>0</v>
      </c>
      <c r="U153" s="18" t="s">
        <v>259</v>
      </c>
      <c r="V153" s="89"/>
    </row>
    <row r="154" spans="1:22">
      <c r="A154" s="8">
        <v>152</v>
      </c>
      <c r="B154" s="5" t="s">
        <v>289</v>
      </c>
      <c r="C154" s="5">
        <v>152</v>
      </c>
      <c r="D154" s="5">
        <v>415</v>
      </c>
      <c r="E154" s="18">
        <v>161000916</v>
      </c>
      <c r="F154" s="19">
        <v>59</v>
      </c>
      <c r="G154" s="19">
        <v>3461.41</v>
      </c>
      <c r="H154" s="19">
        <v>373.59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/>
      <c r="P154" s="19"/>
      <c r="Q154" s="19">
        <v>0</v>
      </c>
      <c r="R154" s="284">
        <f t="shared" si="24"/>
        <v>0</v>
      </c>
      <c r="S154" s="19">
        <f t="shared" si="25"/>
        <v>0</v>
      </c>
      <c r="T154" s="19">
        <f t="shared" si="26"/>
        <v>0</v>
      </c>
      <c r="U154" s="18" t="s">
        <v>259</v>
      </c>
      <c r="V154" s="89"/>
    </row>
    <row r="155" spans="1:22" s="76" customFormat="1">
      <c r="A155" s="93"/>
      <c r="B155" s="93"/>
      <c r="C155" s="93"/>
      <c r="D155" s="93"/>
      <c r="E155" s="93"/>
      <c r="F155" s="160">
        <f t="shared" ref="F155:N155" si="27">SUM(F3:F154)</f>
        <v>8852</v>
      </c>
      <c r="G155" s="160">
        <f t="shared" si="27"/>
        <v>528075.68999999994</v>
      </c>
      <c r="H155" s="160">
        <f t="shared" si="27"/>
        <v>47425.86</v>
      </c>
      <c r="I155" s="160">
        <f t="shared" si="27"/>
        <v>10.15</v>
      </c>
      <c r="J155" s="160">
        <f t="shared" si="27"/>
        <v>3</v>
      </c>
      <c r="K155" s="160">
        <f t="shared" si="27"/>
        <v>0</v>
      </c>
      <c r="L155" s="160">
        <f t="shared" si="27"/>
        <v>7</v>
      </c>
      <c r="M155" s="160">
        <f t="shared" si="27"/>
        <v>79500</v>
      </c>
      <c r="N155" s="160">
        <f t="shared" si="27"/>
        <v>3</v>
      </c>
      <c r="O155" s="181"/>
      <c r="P155" s="181"/>
      <c r="Q155" s="160">
        <f>SUM(Q3:Q154)</f>
        <v>74950</v>
      </c>
      <c r="R155" s="160">
        <f>SUM(R3:R154)</f>
        <v>154450</v>
      </c>
      <c r="S155" s="160">
        <f>SUM(S3:S154)</f>
        <v>7722.5</v>
      </c>
      <c r="T155" s="160">
        <f>SUM(T3:T154)</f>
        <v>162172.5</v>
      </c>
      <c r="U155" s="25"/>
    </row>
    <row r="156" spans="1:22">
      <c r="F156" s="163">
        <f>G155/A154</f>
        <v>3474.1821710526301</v>
      </c>
      <c r="R156" s="163">
        <f>R155-R124-R88-R72-R63</f>
        <v>82930</v>
      </c>
      <c r="U156" s="21">
        <v>31479</v>
      </c>
    </row>
    <row r="157" spans="1:22">
      <c r="R157" s="163">
        <f>R155-R156</f>
        <v>71520</v>
      </c>
      <c r="U157" s="21">
        <v>40614</v>
      </c>
    </row>
    <row r="158" spans="1:22">
      <c r="U158" s="21">
        <v>46462.5</v>
      </c>
    </row>
    <row r="159" spans="1:22">
      <c r="U159" s="21">
        <f>SUM(U156:U158)</f>
        <v>118555.5</v>
      </c>
    </row>
    <row r="161" spans="20:20">
      <c r="T161" s="163">
        <f>T155-U159</f>
        <v>43617</v>
      </c>
    </row>
  </sheetData>
  <mergeCells count="1">
    <mergeCell ref="A1:V1"/>
  </mergeCells>
  <pageMargins left="0.16" right="0.12" top="0.22" bottom="0.19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23"/>
  <sheetViews>
    <sheetView topLeftCell="A99" workbookViewId="0">
      <selection activeCell="B89" sqref="B89:B91"/>
    </sheetView>
  </sheetViews>
  <sheetFormatPr defaultColWidth="9.140625" defaultRowHeight="15"/>
  <cols>
    <col min="1" max="1" width="6.140625" style="163" customWidth="1"/>
    <col min="2" max="2" width="9.140625" style="163" customWidth="1"/>
    <col min="3" max="3" width="7.140625" style="163" customWidth="1"/>
    <col min="4" max="4" width="7.7109375" style="163" customWidth="1"/>
    <col min="5" max="5" width="10" style="163" customWidth="1"/>
    <col min="6" max="6" width="8.28515625" style="163" customWidth="1"/>
    <col min="7" max="7" width="10" style="163" customWidth="1"/>
    <col min="8" max="8" width="9.140625" style="163" customWidth="1"/>
    <col min="9" max="9" width="7" style="163" customWidth="1"/>
    <col min="10" max="10" width="5.42578125" style="163" customWidth="1"/>
    <col min="11" max="11" width="8.28515625" style="163" customWidth="1"/>
    <col min="12" max="12" width="10.85546875" style="163" customWidth="1"/>
    <col min="13" max="13" width="9" style="163" customWidth="1"/>
    <col min="14" max="14" width="7.7109375" style="163" customWidth="1"/>
    <col min="15" max="15" width="8.5703125" style="141" hidden="1" customWidth="1"/>
    <col min="16" max="16" width="13" style="141" hidden="1" customWidth="1"/>
    <col min="17" max="17" width="9.7109375" style="163" customWidth="1"/>
    <col min="18" max="18" width="7" style="163" customWidth="1"/>
    <col min="19" max="19" width="7.85546875" style="163" customWidth="1"/>
    <col min="20" max="20" width="12" style="163" customWidth="1"/>
    <col min="21" max="21" width="8.5703125" style="21" customWidth="1"/>
    <col min="22" max="22" width="9.7109375" style="141" customWidth="1"/>
    <col min="23" max="16384" width="9.140625" style="141"/>
  </cols>
  <sheetData>
    <row r="1" spans="1:22" ht="18.75">
      <c r="A1" s="2802" t="s">
        <v>290</v>
      </c>
      <c r="B1" s="2802"/>
      <c r="C1" s="2802"/>
      <c r="D1" s="2802"/>
      <c r="E1" s="2802"/>
      <c r="F1" s="2802"/>
      <c r="G1" s="2802"/>
      <c r="H1" s="2802"/>
      <c r="I1" s="2802"/>
      <c r="J1" s="2802"/>
      <c r="K1" s="2802"/>
      <c r="L1" s="2802"/>
      <c r="M1" s="2802"/>
      <c r="N1" s="2802"/>
      <c r="O1" s="2802"/>
      <c r="P1" s="2802"/>
      <c r="Q1" s="2802"/>
      <c r="R1" s="2802"/>
      <c r="S1" s="2802"/>
      <c r="T1" s="2802"/>
      <c r="U1" s="2802"/>
      <c r="V1" s="2802"/>
    </row>
    <row r="2" spans="1:22" s="161" customFormat="1" ht="60">
      <c r="A2" s="61" t="s">
        <v>1</v>
      </c>
      <c r="B2" s="61" t="s">
        <v>2</v>
      </c>
      <c r="C2" s="61" t="s">
        <v>28</v>
      </c>
      <c r="D2" s="262" t="s">
        <v>4</v>
      </c>
      <c r="E2" s="61" t="s">
        <v>5</v>
      </c>
      <c r="F2" s="61" t="s">
        <v>6</v>
      </c>
      <c r="G2" s="61" t="s">
        <v>7</v>
      </c>
      <c r="H2" s="61" t="s">
        <v>8</v>
      </c>
      <c r="I2" s="61" t="s">
        <v>9</v>
      </c>
      <c r="J2" s="61" t="s">
        <v>10</v>
      </c>
      <c r="K2" s="61" t="s">
        <v>11</v>
      </c>
      <c r="L2" s="61" t="s">
        <v>12</v>
      </c>
      <c r="M2" s="61" t="s">
        <v>13</v>
      </c>
      <c r="N2" s="61" t="s">
        <v>14</v>
      </c>
      <c r="O2" s="61" t="s">
        <v>15</v>
      </c>
      <c r="P2" s="61" t="s">
        <v>16</v>
      </c>
      <c r="Q2" s="61" t="s">
        <v>17</v>
      </c>
      <c r="R2" s="61" t="s">
        <v>18</v>
      </c>
      <c r="S2" s="61" t="s">
        <v>19</v>
      </c>
      <c r="T2" s="61" t="s">
        <v>20</v>
      </c>
      <c r="U2" s="61" t="s">
        <v>255</v>
      </c>
      <c r="V2" s="61" t="s">
        <v>216</v>
      </c>
    </row>
    <row r="3" spans="1:22">
      <c r="A3" s="8">
        <v>1</v>
      </c>
      <c r="B3" s="18" t="s">
        <v>291</v>
      </c>
      <c r="C3" s="19">
        <v>1</v>
      </c>
      <c r="D3" s="19">
        <v>416</v>
      </c>
      <c r="E3" s="27">
        <v>161000917</v>
      </c>
      <c r="F3" s="19">
        <v>59</v>
      </c>
      <c r="G3" s="19">
        <v>3529.01</v>
      </c>
      <c r="H3" s="19">
        <v>305.99</v>
      </c>
      <c r="I3" s="19">
        <v>0</v>
      </c>
      <c r="J3" s="19">
        <v>0</v>
      </c>
      <c r="K3" s="151">
        <v>0</v>
      </c>
      <c r="L3" s="27">
        <v>0</v>
      </c>
      <c r="M3" s="19">
        <v>0</v>
      </c>
      <c r="N3" s="151">
        <v>0</v>
      </c>
      <c r="O3" s="19"/>
      <c r="P3" s="19"/>
      <c r="Q3" s="19">
        <v>0</v>
      </c>
      <c r="R3" s="19">
        <f>M3+Q3</f>
        <v>0</v>
      </c>
      <c r="S3" s="19">
        <v>0</v>
      </c>
      <c r="T3" s="279"/>
      <c r="U3" s="5" t="s">
        <v>257</v>
      </c>
      <c r="V3" s="173"/>
    </row>
    <row r="4" spans="1:22">
      <c r="A4" s="8">
        <v>2</v>
      </c>
      <c r="B4" s="18" t="s">
        <v>291</v>
      </c>
      <c r="C4" s="19">
        <v>2</v>
      </c>
      <c r="D4" s="19">
        <v>417</v>
      </c>
      <c r="E4" s="27">
        <v>161000918</v>
      </c>
      <c r="F4" s="19">
        <v>58</v>
      </c>
      <c r="G4" s="19">
        <v>3480.63</v>
      </c>
      <c r="H4" s="19">
        <v>288.37</v>
      </c>
      <c r="I4" s="19">
        <v>0</v>
      </c>
      <c r="J4" s="19">
        <v>0</v>
      </c>
      <c r="K4" s="151">
        <v>0</v>
      </c>
      <c r="L4" s="27">
        <v>0</v>
      </c>
      <c r="M4" s="19">
        <v>0</v>
      </c>
      <c r="N4" s="151">
        <v>0</v>
      </c>
      <c r="O4" s="19"/>
      <c r="P4" s="19"/>
      <c r="Q4" s="19">
        <v>0</v>
      </c>
      <c r="R4" s="19">
        <f t="shared" ref="R4:R18" si="0">M4+Q4</f>
        <v>0</v>
      </c>
      <c r="S4" s="19">
        <v>0</v>
      </c>
      <c r="T4" s="280"/>
      <c r="U4" s="5" t="s">
        <v>259</v>
      </c>
      <c r="V4" s="173"/>
    </row>
    <row r="5" spans="1:22">
      <c r="A5" s="8">
        <v>3</v>
      </c>
      <c r="B5" s="18" t="s">
        <v>292</v>
      </c>
      <c r="C5" s="19">
        <v>3</v>
      </c>
      <c r="D5" s="19">
        <v>418</v>
      </c>
      <c r="E5" s="27">
        <v>161000919</v>
      </c>
      <c r="F5" s="19">
        <v>59</v>
      </c>
      <c r="G5" s="19">
        <v>3589.81</v>
      </c>
      <c r="H5" s="19">
        <v>245.19</v>
      </c>
      <c r="I5" s="19">
        <v>0</v>
      </c>
      <c r="J5" s="19">
        <v>0</v>
      </c>
      <c r="K5" s="151">
        <v>0</v>
      </c>
      <c r="L5" s="27">
        <v>0</v>
      </c>
      <c r="M5" s="19">
        <v>0</v>
      </c>
      <c r="N5" s="151">
        <v>0</v>
      </c>
      <c r="O5" s="19"/>
      <c r="P5" s="19"/>
      <c r="Q5" s="19">
        <v>0</v>
      </c>
      <c r="R5" s="19">
        <f t="shared" si="0"/>
        <v>0</v>
      </c>
      <c r="S5" s="19">
        <v>0</v>
      </c>
      <c r="T5" s="280"/>
      <c r="U5" s="5" t="s">
        <v>257</v>
      </c>
      <c r="V5" s="173"/>
    </row>
    <row r="6" spans="1:22">
      <c r="A6" s="8">
        <v>4</v>
      </c>
      <c r="B6" s="18" t="s">
        <v>292</v>
      </c>
      <c r="C6" s="19">
        <v>4</v>
      </c>
      <c r="D6" s="19">
        <v>419</v>
      </c>
      <c r="E6" s="27">
        <v>141000054</v>
      </c>
      <c r="F6" s="19">
        <v>58</v>
      </c>
      <c r="G6" s="19">
        <v>3497.63</v>
      </c>
      <c r="H6" s="19">
        <v>271.37</v>
      </c>
      <c r="I6" s="19">
        <v>0</v>
      </c>
      <c r="J6" s="19">
        <v>0</v>
      </c>
      <c r="K6" s="151">
        <v>0</v>
      </c>
      <c r="L6" s="27">
        <v>0</v>
      </c>
      <c r="M6" s="19">
        <v>0</v>
      </c>
      <c r="N6" s="151">
        <v>0</v>
      </c>
      <c r="O6" s="19"/>
      <c r="P6" s="19"/>
      <c r="Q6" s="19">
        <v>0</v>
      </c>
      <c r="R6" s="19">
        <f t="shared" si="0"/>
        <v>0</v>
      </c>
      <c r="S6" s="19">
        <v>0</v>
      </c>
      <c r="T6" s="280"/>
      <c r="U6" s="18" t="s">
        <v>257</v>
      </c>
      <c r="V6" s="173"/>
    </row>
    <row r="7" spans="1:22">
      <c r="A7" s="8">
        <v>5</v>
      </c>
      <c r="B7" s="18" t="s">
        <v>293</v>
      </c>
      <c r="C7" s="19">
        <v>5</v>
      </c>
      <c r="D7" s="19">
        <v>420</v>
      </c>
      <c r="E7" s="27">
        <v>161000920</v>
      </c>
      <c r="F7" s="19">
        <v>59</v>
      </c>
      <c r="G7" s="19">
        <v>3482.81</v>
      </c>
      <c r="H7" s="19">
        <v>352.19</v>
      </c>
      <c r="I7" s="19">
        <v>0</v>
      </c>
      <c r="J7" s="19">
        <v>0</v>
      </c>
      <c r="K7" s="151">
        <v>0</v>
      </c>
      <c r="L7" s="27">
        <v>0</v>
      </c>
      <c r="M7" s="19">
        <v>0</v>
      </c>
      <c r="N7" s="151">
        <v>0</v>
      </c>
      <c r="O7" s="19"/>
      <c r="P7" s="19"/>
      <c r="Q7" s="19">
        <v>0</v>
      </c>
      <c r="R7" s="19">
        <f t="shared" si="0"/>
        <v>0</v>
      </c>
      <c r="S7" s="19">
        <v>0</v>
      </c>
      <c r="T7" s="280"/>
      <c r="U7" s="18" t="s">
        <v>259</v>
      </c>
      <c r="V7" s="173"/>
    </row>
    <row r="8" spans="1:22">
      <c r="A8" s="8">
        <v>6</v>
      </c>
      <c r="B8" s="18" t="s">
        <v>293</v>
      </c>
      <c r="C8" s="19">
        <v>6</v>
      </c>
      <c r="D8" s="19">
        <v>421</v>
      </c>
      <c r="E8" s="27">
        <v>161000921</v>
      </c>
      <c r="F8" s="19">
        <v>59</v>
      </c>
      <c r="G8" s="19">
        <v>3437.62</v>
      </c>
      <c r="H8" s="19">
        <v>396.38</v>
      </c>
      <c r="I8" s="19">
        <v>0</v>
      </c>
      <c r="J8" s="19">
        <v>0</v>
      </c>
      <c r="K8" s="151">
        <v>0</v>
      </c>
      <c r="L8" s="27">
        <v>0</v>
      </c>
      <c r="M8" s="19">
        <v>0</v>
      </c>
      <c r="N8" s="151">
        <v>0</v>
      </c>
      <c r="O8" s="19"/>
      <c r="P8" s="19"/>
      <c r="Q8" s="19">
        <v>0</v>
      </c>
      <c r="R8" s="19">
        <f t="shared" si="0"/>
        <v>0</v>
      </c>
      <c r="S8" s="19">
        <v>0</v>
      </c>
      <c r="T8" s="280"/>
      <c r="U8" s="18" t="s">
        <v>257</v>
      </c>
      <c r="V8" s="173"/>
    </row>
    <row r="9" spans="1:22">
      <c r="A9" s="8">
        <v>7</v>
      </c>
      <c r="B9" s="18" t="s">
        <v>294</v>
      </c>
      <c r="C9" s="19">
        <v>7</v>
      </c>
      <c r="D9" s="19">
        <v>423</v>
      </c>
      <c r="E9" s="27">
        <v>161000922</v>
      </c>
      <c r="F9" s="19">
        <v>58</v>
      </c>
      <c r="G9" s="19">
        <v>3395.23</v>
      </c>
      <c r="H9" s="19">
        <v>373.77</v>
      </c>
      <c r="I9" s="19">
        <v>0</v>
      </c>
      <c r="J9" s="19">
        <v>0</v>
      </c>
      <c r="K9" s="151">
        <v>0</v>
      </c>
      <c r="L9" s="27">
        <v>0</v>
      </c>
      <c r="M9" s="19">
        <v>0</v>
      </c>
      <c r="N9" s="151">
        <v>0</v>
      </c>
      <c r="O9" s="19"/>
      <c r="P9" s="19"/>
      <c r="Q9" s="19">
        <v>0</v>
      </c>
      <c r="R9" s="19">
        <f t="shared" si="0"/>
        <v>0</v>
      </c>
      <c r="S9" s="19">
        <v>0</v>
      </c>
      <c r="T9" s="280"/>
      <c r="U9" s="18" t="s">
        <v>259</v>
      </c>
      <c r="V9" s="173"/>
    </row>
    <row r="10" spans="1:22">
      <c r="A10" s="8">
        <v>8</v>
      </c>
      <c r="B10" s="18" t="s">
        <v>294</v>
      </c>
      <c r="C10" s="19">
        <v>8</v>
      </c>
      <c r="D10" s="19">
        <v>422</v>
      </c>
      <c r="E10" s="27">
        <v>161000923</v>
      </c>
      <c r="F10" s="19">
        <v>56</v>
      </c>
      <c r="G10" s="19">
        <v>3266.65</v>
      </c>
      <c r="H10" s="19">
        <v>372.35</v>
      </c>
      <c r="I10" s="19">
        <v>0</v>
      </c>
      <c r="J10" s="19">
        <v>0</v>
      </c>
      <c r="K10" s="151">
        <v>0</v>
      </c>
      <c r="L10" s="27">
        <v>0</v>
      </c>
      <c r="M10" s="19">
        <v>0</v>
      </c>
      <c r="N10" s="151">
        <v>0</v>
      </c>
      <c r="O10" s="19"/>
      <c r="P10" s="19"/>
      <c r="Q10" s="19">
        <v>0</v>
      </c>
      <c r="R10" s="19">
        <f t="shared" si="0"/>
        <v>0</v>
      </c>
      <c r="S10" s="19">
        <v>0</v>
      </c>
      <c r="T10" s="280"/>
      <c r="U10" s="18" t="s">
        <v>257</v>
      </c>
      <c r="V10" s="173"/>
    </row>
    <row r="11" spans="1:22">
      <c r="A11" s="8">
        <v>9</v>
      </c>
      <c r="B11" s="18" t="s">
        <v>294</v>
      </c>
      <c r="C11" s="19">
        <v>9</v>
      </c>
      <c r="D11" s="19">
        <v>424</v>
      </c>
      <c r="E11" s="27">
        <v>161000924</v>
      </c>
      <c r="F11" s="19">
        <v>59</v>
      </c>
      <c r="G11" s="19">
        <v>3455.01</v>
      </c>
      <c r="H11" s="19">
        <v>379.99</v>
      </c>
      <c r="I11" s="19">
        <v>0</v>
      </c>
      <c r="J11" s="19">
        <v>0</v>
      </c>
      <c r="K11" s="151">
        <v>0</v>
      </c>
      <c r="L11" s="27">
        <v>0</v>
      </c>
      <c r="M11" s="19">
        <v>0</v>
      </c>
      <c r="N11" s="151">
        <v>0</v>
      </c>
      <c r="O11" s="19"/>
      <c r="P11" s="19"/>
      <c r="Q11" s="19">
        <v>0</v>
      </c>
      <c r="R11" s="19">
        <f t="shared" si="0"/>
        <v>0</v>
      </c>
      <c r="S11" s="19">
        <v>0</v>
      </c>
      <c r="T11" s="280"/>
      <c r="U11" s="18" t="s">
        <v>259</v>
      </c>
      <c r="V11" s="173"/>
    </row>
    <row r="12" spans="1:22">
      <c r="A12" s="8">
        <v>10</v>
      </c>
      <c r="B12" s="18" t="s">
        <v>294</v>
      </c>
      <c r="C12" s="19">
        <v>10</v>
      </c>
      <c r="D12" s="19">
        <v>425</v>
      </c>
      <c r="E12" s="27">
        <v>161000925</v>
      </c>
      <c r="F12" s="19">
        <v>58</v>
      </c>
      <c r="G12" s="19">
        <v>3417.03</v>
      </c>
      <c r="H12" s="19">
        <v>351.97</v>
      </c>
      <c r="I12" s="19">
        <v>0</v>
      </c>
      <c r="J12" s="19">
        <v>0</v>
      </c>
      <c r="K12" s="151">
        <v>0</v>
      </c>
      <c r="L12" s="27">
        <v>0</v>
      </c>
      <c r="M12" s="19">
        <v>0</v>
      </c>
      <c r="N12" s="151">
        <v>0</v>
      </c>
      <c r="O12" s="19"/>
      <c r="P12" s="19"/>
      <c r="Q12" s="19">
        <v>0</v>
      </c>
      <c r="R12" s="19">
        <f t="shared" si="0"/>
        <v>0</v>
      </c>
      <c r="S12" s="19">
        <v>0</v>
      </c>
      <c r="T12" s="280"/>
      <c r="U12" s="18" t="s">
        <v>257</v>
      </c>
      <c r="V12" s="173"/>
    </row>
    <row r="13" spans="1:22">
      <c r="A13" s="8">
        <v>11</v>
      </c>
      <c r="B13" s="18" t="s">
        <v>295</v>
      </c>
      <c r="C13" s="19">
        <v>11</v>
      </c>
      <c r="D13" s="19">
        <v>426</v>
      </c>
      <c r="E13" s="27">
        <v>161000926</v>
      </c>
      <c r="F13" s="19">
        <v>58</v>
      </c>
      <c r="G13" s="19">
        <v>3420.03</v>
      </c>
      <c r="H13" s="19">
        <v>348.97</v>
      </c>
      <c r="I13" s="19">
        <v>0</v>
      </c>
      <c r="J13" s="19">
        <v>0</v>
      </c>
      <c r="K13" s="151">
        <v>0</v>
      </c>
      <c r="L13" s="27">
        <v>0</v>
      </c>
      <c r="M13" s="19">
        <v>0</v>
      </c>
      <c r="N13" s="151">
        <v>0</v>
      </c>
      <c r="O13" s="19"/>
      <c r="P13" s="19"/>
      <c r="Q13" s="19">
        <v>0</v>
      </c>
      <c r="R13" s="19">
        <f t="shared" si="0"/>
        <v>0</v>
      </c>
      <c r="S13" s="19">
        <v>0</v>
      </c>
      <c r="T13" s="280"/>
      <c r="U13" s="18" t="s">
        <v>257</v>
      </c>
      <c r="V13" s="173"/>
    </row>
    <row r="14" spans="1:22">
      <c r="A14" s="8">
        <v>12</v>
      </c>
      <c r="B14" s="18" t="s">
        <v>295</v>
      </c>
      <c r="C14" s="19">
        <v>12</v>
      </c>
      <c r="D14" s="19">
        <v>427</v>
      </c>
      <c r="E14" s="27">
        <v>161000927</v>
      </c>
      <c r="F14" s="19">
        <v>58</v>
      </c>
      <c r="G14" s="19">
        <v>3446.63</v>
      </c>
      <c r="H14" s="19">
        <v>322.17</v>
      </c>
      <c r="I14" s="19">
        <v>0</v>
      </c>
      <c r="J14" s="19">
        <v>0</v>
      </c>
      <c r="K14" s="151">
        <v>0</v>
      </c>
      <c r="L14" s="27">
        <v>0</v>
      </c>
      <c r="M14" s="19">
        <v>0</v>
      </c>
      <c r="N14" s="151">
        <v>0</v>
      </c>
      <c r="O14" s="19"/>
      <c r="P14" s="19"/>
      <c r="Q14" s="19">
        <v>0</v>
      </c>
      <c r="R14" s="19">
        <f t="shared" si="0"/>
        <v>0</v>
      </c>
      <c r="S14" s="19">
        <v>0</v>
      </c>
      <c r="T14" s="280"/>
      <c r="U14" s="18" t="s">
        <v>259</v>
      </c>
      <c r="V14" s="173"/>
    </row>
    <row r="15" spans="1:22">
      <c r="A15" s="8">
        <v>13</v>
      </c>
      <c r="B15" s="18" t="s">
        <v>295</v>
      </c>
      <c r="C15" s="19">
        <v>13</v>
      </c>
      <c r="D15" s="19">
        <v>428</v>
      </c>
      <c r="E15" s="27">
        <v>161000928</v>
      </c>
      <c r="F15" s="19">
        <v>59</v>
      </c>
      <c r="G15" s="19">
        <v>3532.82</v>
      </c>
      <c r="H15" s="19">
        <v>301.18</v>
      </c>
      <c r="I15" s="19">
        <v>0</v>
      </c>
      <c r="J15" s="19">
        <v>0</v>
      </c>
      <c r="K15" s="151">
        <v>0</v>
      </c>
      <c r="L15" s="27">
        <v>0</v>
      </c>
      <c r="M15" s="19">
        <v>0</v>
      </c>
      <c r="N15" s="151">
        <v>0</v>
      </c>
      <c r="O15" s="19"/>
      <c r="P15" s="19"/>
      <c r="Q15" s="19">
        <v>0</v>
      </c>
      <c r="R15" s="19">
        <f t="shared" si="0"/>
        <v>0</v>
      </c>
      <c r="S15" s="19">
        <v>0</v>
      </c>
      <c r="T15" s="280"/>
      <c r="U15" s="18" t="s">
        <v>257</v>
      </c>
      <c r="V15" s="173"/>
    </row>
    <row r="16" spans="1:22">
      <c r="A16" s="8">
        <v>14</v>
      </c>
      <c r="B16" s="18" t="s">
        <v>295</v>
      </c>
      <c r="C16" s="19">
        <v>14</v>
      </c>
      <c r="D16" s="19">
        <v>429</v>
      </c>
      <c r="E16" s="27">
        <v>161000929</v>
      </c>
      <c r="F16" s="19">
        <v>56</v>
      </c>
      <c r="G16" s="19">
        <v>3305.05</v>
      </c>
      <c r="H16" s="19">
        <v>333.95</v>
      </c>
      <c r="I16" s="19">
        <v>0</v>
      </c>
      <c r="J16" s="19">
        <v>0</v>
      </c>
      <c r="K16" s="151">
        <v>0</v>
      </c>
      <c r="L16" s="27">
        <v>0</v>
      </c>
      <c r="M16" s="19">
        <v>0</v>
      </c>
      <c r="N16" s="151">
        <v>0</v>
      </c>
      <c r="O16" s="19"/>
      <c r="P16" s="19"/>
      <c r="Q16" s="19">
        <v>0</v>
      </c>
      <c r="R16" s="19">
        <f t="shared" si="0"/>
        <v>0</v>
      </c>
      <c r="S16" s="19">
        <v>0</v>
      </c>
      <c r="T16" s="280"/>
      <c r="U16" s="18" t="s">
        <v>257</v>
      </c>
      <c r="V16" s="173"/>
    </row>
    <row r="17" spans="1:22">
      <c r="A17" s="8">
        <v>15</v>
      </c>
      <c r="B17" s="18" t="s">
        <v>296</v>
      </c>
      <c r="C17" s="19">
        <v>15</v>
      </c>
      <c r="D17" s="19">
        <v>430</v>
      </c>
      <c r="E17" s="27">
        <v>161000930</v>
      </c>
      <c r="F17" s="19">
        <v>57</v>
      </c>
      <c r="G17" s="19">
        <v>3483.23</v>
      </c>
      <c r="H17" s="19">
        <v>223.16</v>
      </c>
      <c r="I17" s="86">
        <v>1.39</v>
      </c>
      <c r="J17" s="86">
        <v>1</v>
      </c>
      <c r="K17" s="145">
        <v>0</v>
      </c>
      <c r="L17" s="143">
        <v>0</v>
      </c>
      <c r="M17" s="86">
        <v>8850</v>
      </c>
      <c r="N17" s="270">
        <v>0</v>
      </c>
      <c r="O17" s="86"/>
      <c r="P17" s="86"/>
      <c r="Q17" s="86">
        <v>14990</v>
      </c>
      <c r="R17" s="86">
        <f t="shared" si="0"/>
        <v>23840</v>
      </c>
      <c r="S17" s="86">
        <v>0</v>
      </c>
      <c r="T17" s="281"/>
      <c r="U17" s="86" t="s">
        <v>259</v>
      </c>
      <c r="V17" s="175"/>
    </row>
    <row r="18" spans="1:22">
      <c r="A18" s="8">
        <v>16</v>
      </c>
      <c r="B18" s="18" t="s">
        <v>296</v>
      </c>
      <c r="C18" s="19">
        <v>16</v>
      </c>
      <c r="D18" s="19">
        <v>431</v>
      </c>
      <c r="E18" s="27">
        <v>161000931</v>
      </c>
      <c r="F18" s="19">
        <v>57</v>
      </c>
      <c r="G18" s="19">
        <v>3418.64</v>
      </c>
      <c r="H18" s="19">
        <v>285.36</v>
      </c>
      <c r="I18" s="19">
        <v>0</v>
      </c>
      <c r="J18" s="19">
        <v>0</v>
      </c>
      <c r="K18" s="151">
        <v>0</v>
      </c>
      <c r="L18" s="27">
        <v>0</v>
      </c>
      <c r="M18" s="19">
        <v>0</v>
      </c>
      <c r="N18" s="151">
        <v>0</v>
      </c>
      <c r="O18" s="19"/>
      <c r="P18" s="19"/>
      <c r="Q18" s="19">
        <v>0</v>
      </c>
      <c r="R18" s="19">
        <f t="shared" si="0"/>
        <v>0</v>
      </c>
      <c r="S18" s="19">
        <v>0</v>
      </c>
      <c r="T18" s="19">
        <f>R18*5</f>
        <v>0</v>
      </c>
      <c r="U18" s="18" t="s">
        <v>257</v>
      </c>
      <c r="V18" s="173"/>
    </row>
    <row r="19" spans="1:22">
      <c r="A19" s="8">
        <v>17</v>
      </c>
      <c r="B19" s="18" t="s">
        <v>296</v>
      </c>
      <c r="C19" s="19">
        <v>17</v>
      </c>
      <c r="D19" s="19">
        <v>432</v>
      </c>
      <c r="E19" s="27">
        <v>161000932</v>
      </c>
      <c r="F19" s="19">
        <v>58</v>
      </c>
      <c r="G19" s="19">
        <v>3505.43</v>
      </c>
      <c r="H19" s="19">
        <v>263.67</v>
      </c>
      <c r="I19" s="19">
        <v>0</v>
      </c>
      <c r="J19" s="19">
        <v>0</v>
      </c>
      <c r="K19" s="151">
        <v>0</v>
      </c>
      <c r="L19" s="27">
        <v>0</v>
      </c>
      <c r="M19" s="19">
        <v>0</v>
      </c>
      <c r="N19" s="151">
        <v>0</v>
      </c>
      <c r="O19" s="19"/>
      <c r="P19" s="19"/>
      <c r="Q19" s="19">
        <v>0</v>
      </c>
      <c r="R19" s="19">
        <v>0</v>
      </c>
      <c r="S19" s="19">
        <v>0</v>
      </c>
      <c r="T19" s="19">
        <v>0</v>
      </c>
      <c r="U19" s="18" t="s">
        <v>257</v>
      </c>
      <c r="V19" s="173"/>
    </row>
    <row r="20" spans="1:22">
      <c r="A20" s="8">
        <v>18</v>
      </c>
      <c r="B20" s="18" t="s">
        <v>296</v>
      </c>
      <c r="C20" s="19">
        <v>18</v>
      </c>
      <c r="D20" s="19">
        <v>433</v>
      </c>
      <c r="E20" s="27">
        <v>161000933</v>
      </c>
      <c r="F20" s="19">
        <v>59</v>
      </c>
      <c r="G20" s="19">
        <v>3471.41</v>
      </c>
      <c r="H20" s="19">
        <v>363.59</v>
      </c>
      <c r="I20" s="19">
        <v>0</v>
      </c>
      <c r="J20" s="19">
        <v>0</v>
      </c>
      <c r="K20" s="151">
        <v>0</v>
      </c>
      <c r="L20" s="27">
        <v>0</v>
      </c>
      <c r="M20" s="19">
        <v>0</v>
      </c>
      <c r="N20" s="151">
        <v>0</v>
      </c>
      <c r="O20" s="19"/>
      <c r="P20" s="19"/>
      <c r="Q20" s="19">
        <v>0</v>
      </c>
      <c r="R20" s="19">
        <v>0</v>
      </c>
      <c r="S20" s="19">
        <v>0</v>
      </c>
      <c r="T20" s="19">
        <v>0</v>
      </c>
      <c r="U20" s="18" t="s">
        <v>257</v>
      </c>
      <c r="V20" s="173"/>
    </row>
    <row r="21" spans="1:22">
      <c r="A21" s="8">
        <v>19</v>
      </c>
      <c r="B21" s="18" t="s">
        <v>297</v>
      </c>
      <c r="C21" s="19">
        <v>19</v>
      </c>
      <c r="D21" s="19">
        <v>434</v>
      </c>
      <c r="E21" s="27">
        <v>161000934</v>
      </c>
      <c r="F21" s="19">
        <v>59</v>
      </c>
      <c r="G21" s="19">
        <v>3387.84</v>
      </c>
      <c r="H21" s="19">
        <v>444.16</v>
      </c>
      <c r="I21" s="19">
        <v>0</v>
      </c>
      <c r="J21" s="19">
        <v>0</v>
      </c>
      <c r="K21" s="151">
        <v>0</v>
      </c>
      <c r="L21" s="27">
        <v>0</v>
      </c>
      <c r="M21" s="19">
        <v>0</v>
      </c>
      <c r="N21" s="151">
        <v>0</v>
      </c>
      <c r="O21" s="19"/>
      <c r="P21" s="19"/>
      <c r="Q21" s="19">
        <v>0</v>
      </c>
      <c r="R21" s="19">
        <v>0</v>
      </c>
      <c r="S21" s="19">
        <v>0</v>
      </c>
      <c r="T21" s="19">
        <v>0</v>
      </c>
      <c r="U21" s="18" t="s">
        <v>257</v>
      </c>
      <c r="V21" s="173"/>
    </row>
    <row r="22" spans="1:22">
      <c r="A22" s="8">
        <v>20</v>
      </c>
      <c r="B22" s="18" t="s">
        <v>297</v>
      </c>
      <c r="C22" s="19">
        <v>20</v>
      </c>
      <c r="D22" s="19">
        <v>435</v>
      </c>
      <c r="E22" s="27">
        <v>161000935</v>
      </c>
      <c r="F22" s="19">
        <v>57</v>
      </c>
      <c r="G22" s="19">
        <v>3438.44</v>
      </c>
      <c r="H22" s="19">
        <v>265.56</v>
      </c>
      <c r="I22" s="19">
        <v>0</v>
      </c>
      <c r="J22" s="19">
        <v>0</v>
      </c>
      <c r="K22" s="151">
        <v>0</v>
      </c>
      <c r="L22" s="27">
        <v>0</v>
      </c>
      <c r="M22" s="19">
        <v>0</v>
      </c>
      <c r="N22" s="151">
        <v>0</v>
      </c>
      <c r="O22" s="19"/>
      <c r="P22" s="19"/>
      <c r="Q22" s="19">
        <v>0</v>
      </c>
      <c r="R22" s="19">
        <v>0</v>
      </c>
      <c r="S22" s="19">
        <v>0</v>
      </c>
      <c r="T22" s="19">
        <v>0</v>
      </c>
      <c r="U22" s="18" t="s">
        <v>257</v>
      </c>
      <c r="V22" s="173"/>
    </row>
    <row r="23" spans="1:22">
      <c r="A23" s="8">
        <v>21</v>
      </c>
      <c r="B23" s="18" t="s">
        <v>297</v>
      </c>
      <c r="C23" s="19">
        <v>21</v>
      </c>
      <c r="D23" s="19">
        <v>436</v>
      </c>
      <c r="E23" s="27">
        <v>161000936</v>
      </c>
      <c r="F23" s="19">
        <v>59</v>
      </c>
      <c r="G23" s="19">
        <v>3556.42</v>
      </c>
      <c r="H23" s="19">
        <v>277.58</v>
      </c>
      <c r="I23" s="19">
        <v>0</v>
      </c>
      <c r="J23" s="19">
        <v>0</v>
      </c>
      <c r="K23" s="151">
        <v>0</v>
      </c>
      <c r="L23" s="27">
        <v>0</v>
      </c>
      <c r="M23" s="19">
        <v>0</v>
      </c>
      <c r="N23" s="151">
        <v>0</v>
      </c>
      <c r="O23" s="19"/>
      <c r="P23" s="19"/>
      <c r="Q23" s="19">
        <v>0</v>
      </c>
      <c r="R23" s="19">
        <v>0</v>
      </c>
      <c r="S23" s="19">
        <v>0</v>
      </c>
      <c r="T23" s="19">
        <v>0</v>
      </c>
      <c r="U23" s="18" t="s">
        <v>257</v>
      </c>
      <c r="V23" s="173"/>
    </row>
    <row r="24" spans="1:22">
      <c r="A24" s="8">
        <v>22</v>
      </c>
      <c r="B24" s="18" t="s">
        <v>297</v>
      </c>
      <c r="C24" s="19">
        <v>22</v>
      </c>
      <c r="D24" s="19">
        <v>437</v>
      </c>
      <c r="E24" s="27">
        <v>161000937</v>
      </c>
      <c r="F24" s="19">
        <v>58</v>
      </c>
      <c r="G24" s="19">
        <v>3417.63</v>
      </c>
      <c r="H24" s="19">
        <v>351.37</v>
      </c>
      <c r="I24" s="19">
        <v>0</v>
      </c>
      <c r="J24" s="19">
        <v>0</v>
      </c>
      <c r="K24" s="151">
        <v>0</v>
      </c>
      <c r="L24" s="27">
        <v>0</v>
      </c>
      <c r="M24" s="19">
        <v>0</v>
      </c>
      <c r="N24" s="151">
        <v>0</v>
      </c>
      <c r="O24" s="19"/>
      <c r="P24" s="19"/>
      <c r="Q24" s="19">
        <v>0</v>
      </c>
      <c r="R24" s="19">
        <v>0</v>
      </c>
      <c r="S24" s="19">
        <v>0</v>
      </c>
      <c r="T24" s="19">
        <v>0</v>
      </c>
      <c r="U24" s="18" t="s">
        <v>257</v>
      </c>
      <c r="V24" s="173"/>
    </row>
    <row r="25" spans="1:22">
      <c r="A25" s="8">
        <v>23</v>
      </c>
      <c r="B25" s="18" t="s">
        <v>298</v>
      </c>
      <c r="C25" s="19">
        <v>23</v>
      </c>
      <c r="D25" s="19">
        <v>438</v>
      </c>
      <c r="E25" s="27">
        <v>161000938</v>
      </c>
      <c r="F25" s="19">
        <v>58</v>
      </c>
      <c r="G25" s="19">
        <v>3423.43</v>
      </c>
      <c r="H25" s="19">
        <v>345.57</v>
      </c>
      <c r="I25" s="19">
        <v>0</v>
      </c>
      <c r="J25" s="19">
        <v>0</v>
      </c>
      <c r="K25" s="151">
        <v>0</v>
      </c>
      <c r="L25" s="27">
        <v>0</v>
      </c>
      <c r="M25" s="19">
        <v>0</v>
      </c>
      <c r="N25" s="151">
        <v>0</v>
      </c>
      <c r="O25" s="19"/>
      <c r="P25" s="19"/>
      <c r="Q25" s="19">
        <v>0</v>
      </c>
      <c r="R25" s="19">
        <v>0</v>
      </c>
      <c r="S25" s="19">
        <v>0</v>
      </c>
      <c r="T25" s="19">
        <v>0</v>
      </c>
      <c r="U25" s="18" t="s">
        <v>257</v>
      </c>
      <c r="V25" s="173"/>
    </row>
    <row r="26" spans="1:22">
      <c r="A26" s="8">
        <v>24</v>
      </c>
      <c r="B26" s="18" t="s">
        <v>298</v>
      </c>
      <c r="C26" s="19">
        <v>24</v>
      </c>
      <c r="D26" s="19">
        <v>439</v>
      </c>
      <c r="E26" s="27">
        <v>161000939</v>
      </c>
      <c r="F26" s="19">
        <v>59</v>
      </c>
      <c r="G26" s="19">
        <v>3550.01</v>
      </c>
      <c r="H26" s="19">
        <v>284.99</v>
      </c>
      <c r="I26" s="19">
        <v>0</v>
      </c>
      <c r="J26" s="19">
        <v>0</v>
      </c>
      <c r="K26" s="151">
        <v>0</v>
      </c>
      <c r="L26" s="27">
        <v>0</v>
      </c>
      <c r="M26" s="19">
        <v>0</v>
      </c>
      <c r="N26" s="151">
        <v>0</v>
      </c>
      <c r="O26" s="19"/>
      <c r="P26" s="19"/>
      <c r="Q26" s="19">
        <v>0</v>
      </c>
      <c r="R26" s="19">
        <v>0</v>
      </c>
      <c r="S26" s="19">
        <v>0</v>
      </c>
      <c r="T26" s="19">
        <v>0</v>
      </c>
      <c r="U26" s="18" t="s">
        <v>257</v>
      </c>
      <c r="V26" s="173"/>
    </row>
    <row r="27" spans="1:22">
      <c r="A27" s="8">
        <v>25</v>
      </c>
      <c r="B27" s="18" t="s">
        <v>298</v>
      </c>
      <c r="C27" s="19">
        <v>25</v>
      </c>
      <c r="D27" s="19">
        <v>440</v>
      </c>
      <c r="E27" s="27">
        <v>161000940</v>
      </c>
      <c r="F27" s="19">
        <v>57</v>
      </c>
      <c r="G27" s="19">
        <v>3415.26</v>
      </c>
      <c r="H27" s="19">
        <v>286.74</v>
      </c>
      <c r="I27" s="19">
        <v>0</v>
      </c>
      <c r="J27" s="19">
        <v>0</v>
      </c>
      <c r="K27" s="151">
        <v>0</v>
      </c>
      <c r="L27" s="27">
        <v>0</v>
      </c>
      <c r="M27" s="19">
        <v>0</v>
      </c>
      <c r="N27" s="151">
        <v>0</v>
      </c>
      <c r="O27" s="19"/>
      <c r="P27" s="19"/>
      <c r="Q27" s="19">
        <v>0</v>
      </c>
      <c r="R27" s="19">
        <v>0</v>
      </c>
      <c r="S27" s="19">
        <v>0</v>
      </c>
      <c r="T27" s="19">
        <v>0</v>
      </c>
      <c r="U27" s="18" t="s">
        <v>257</v>
      </c>
      <c r="V27" s="173"/>
    </row>
    <row r="28" spans="1:22">
      <c r="A28" s="8">
        <v>26</v>
      </c>
      <c r="B28" s="18" t="s">
        <v>298</v>
      </c>
      <c r="C28" s="19">
        <v>26</v>
      </c>
      <c r="D28" s="19">
        <v>441</v>
      </c>
      <c r="E28" s="27">
        <v>161000941</v>
      </c>
      <c r="F28" s="19">
        <v>58</v>
      </c>
      <c r="G28" s="19">
        <v>3429.85</v>
      </c>
      <c r="H28" s="19">
        <v>337.15</v>
      </c>
      <c r="I28" s="19">
        <v>0</v>
      </c>
      <c r="J28" s="19">
        <v>0</v>
      </c>
      <c r="K28" s="151">
        <v>0</v>
      </c>
      <c r="L28" s="27">
        <v>0</v>
      </c>
      <c r="M28" s="19">
        <v>0</v>
      </c>
      <c r="N28" s="151">
        <v>0</v>
      </c>
      <c r="O28" s="19"/>
      <c r="P28" s="19"/>
      <c r="Q28" s="19">
        <v>0</v>
      </c>
      <c r="R28" s="19">
        <v>0</v>
      </c>
      <c r="S28" s="19">
        <v>0</v>
      </c>
      <c r="T28" s="19">
        <v>0</v>
      </c>
      <c r="U28" s="18" t="s">
        <v>257</v>
      </c>
      <c r="V28" s="173"/>
    </row>
    <row r="29" spans="1:22">
      <c r="A29" s="8">
        <v>27</v>
      </c>
      <c r="B29" s="18" t="s">
        <v>298</v>
      </c>
      <c r="C29" s="19">
        <v>27</v>
      </c>
      <c r="D29" s="19">
        <v>442</v>
      </c>
      <c r="E29" s="27">
        <v>161000942</v>
      </c>
      <c r="F29" s="19">
        <v>58</v>
      </c>
      <c r="G29" s="19">
        <v>3432.43</v>
      </c>
      <c r="H29" s="19">
        <v>336.57</v>
      </c>
      <c r="I29" s="19">
        <v>0</v>
      </c>
      <c r="J29" s="19">
        <v>0</v>
      </c>
      <c r="K29" s="151">
        <v>0</v>
      </c>
      <c r="L29" s="27">
        <v>0</v>
      </c>
      <c r="M29" s="19">
        <v>0</v>
      </c>
      <c r="N29" s="151">
        <v>0</v>
      </c>
      <c r="O29" s="19"/>
      <c r="P29" s="19"/>
      <c r="Q29" s="19">
        <v>0</v>
      </c>
      <c r="R29" s="19">
        <v>0</v>
      </c>
      <c r="S29" s="19">
        <v>0</v>
      </c>
      <c r="T29" s="19">
        <v>0</v>
      </c>
      <c r="U29" s="18" t="s">
        <v>257</v>
      </c>
      <c r="V29" s="173"/>
    </row>
    <row r="30" spans="1:22">
      <c r="A30" s="8">
        <v>28</v>
      </c>
      <c r="B30" s="18" t="s">
        <v>299</v>
      </c>
      <c r="C30" s="19">
        <v>28</v>
      </c>
      <c r="D30" s="19">
        <v>443</v>
      </c>
      <c r="E30" s="27">
        <v>161000943</v>
      </c>
      <c r="F30" s="19">
        <v>59</v>
      </c>
      <c r="G30" s="19">
        <v>3519.01</v>
      </c>
      <c r="H30" s="19">
        <v>315.99</v>
      </c>
      <c r="I30" s="19">
        <v>0</v>
      </c>
      <c r="J30" s="19">
        <v>0</v>
      </c>
      <c r="K30" s="151">
        <v>0</v>
      </c>
      <c r="L30" s="27">
        <v>0</v>
      </c>
      <c r="M30" s="19">
        <v>0</v>
      </c>
      <c r="N30" s="151">
        <v>0</v>
      </c>
      <c r="O30" s="19"/>
      <c r="P30" s="19"/>
      <c r="Q30" s="19">
        <v>0</v>
      </c>
      <c r="R30" s="19">
        <v>0</v>
      </c>
      <c r="S30" s="19">
        <v>0</v>
      </c>
      <c r="T30" s="19">
        <v>0</v>
      </c>
      <c r="U30" s="18" t="s">
        <v>257</v>
      </c>
      <c r="V30" s="173"/>
    </row>
    <row r="31" spans="1:22">
      <c r="A31" s="8">
        <v>29</v>
      </c>
      <c r="B31" s="18" t="s">
        <v>299</v>
      </c>
      <c r="C31" s="19">
        <v>29</v>
      </c>
      <c r="D31" s="19">
        <v>444</v>
      </c>
      <c r="E31" s="27">
        <v>161000944</v>
      </c>
      <c r="F31" s="19">
        <v>59</v>
      </c>
      <c r="G31" s="19">
        <v>3519.65</v>
      </c>
      <c r="H31" s="19">
        <v>311.35000000000002</v>
      </c>
      <c r="I31" s="19">
        <v>0</v>
      </c>
      <c r="J31" s="19">
        <v>0</v>
      </c>
      <c r="K31" s="151">
        <v>0</v>
      </c>
      <c r="L31" s="27">
        <v>0</v>
      </c>
      <c r="M31" s="19">
        <v>0</v>
      </c>
      <c r="N31" s="151">
        <v>0</v>
      </c>
      <c r="O31" s="19"/>
      <c r="P31" s="19"/>
      <c r="Q31" s="19">
        <v>0</v>
      </c>
      <c r="R31" s="19">
        <v>0</v>
      </c>
      <c r="S31" s="19">
        <v>0</v>
      </c>
      <c r="T31" s="19">
        <v>0</v>
      </c>
      <c r="U31" s="18" t="s">
        <v>257</v>
      </c>
      <c r="V31" s="173"/>
    </row>
    <row r="32" spans="1:22">
      <c r="A32" s="8">
        <v>30</v>
      </c>
      <c r="B32" s="18" t="s">
        <v>299</v>
      </c>
      <c r="C32" s="19">
        <v>30</v>
      </c>
      <c r="D32" s="19">
        <v>445</v>
      </c>
      <c r="E32" s="27">
        <v>161000945</v>
      </c>
      <c r="F32" s="19">
        <v>58</v>
      </c>
      <c r="G32" s="19">
        <v>3491.83</v>
      </c>
      <c r="H32" s="19">
        <v>277.17</v>
      </c>
      <c r="I32" s="19">
        <v>0</v>
      </c>
      <c r="J32" s="19">
        <v>0</v>
      </c>
      <c r="K32" s="151">
        <v>0</v>
      </c>
      <c r="L32" s="27">
        <v>0</v>
      </c>
      <c r="M32" s="19">
        <v>0</v>
      </c>
      <c r="N32" s="151">
        <v>0</v>
      </c>
      <c r="O32" s="19"/>
      <c r="P32" s="19"/>
      <c r="Q32" s="19">
        <v>0</v>
      </c>
      <c r="R32" s="19">
        <v>0</v>
      </c>
      <c r="S32" s="19">
        <v>0</v>
      </c>
      <c r="T32" s="19">
        <v>0</v>
      </c>
      <c r="U32" s="18" t="s">
        <v>257</v>
      </c>
      <c r="V32" s="173"/>
    </row>
    <row r="33" spans="1:22">
      <c r="A33" s="8">
        <v>31</v>
      </c>
      <c r="B33" s="18" t="s">
        <v>299</v>
      </c>
      <c r="C33" s="19">
        <v>31</v>
      </c>
      <c r="D33" s="19">
        <v>446</v>
      </c>
      <c r="E33" s="27">
        <v>161000946</v>
      </c>
      <c r="F33" s="19">
        <v>59</v>
      </c>
      <c r="G33" s="19">
        <v>3567.22</v>
      </c>
      <c r="H33" s="19">
        <v>266.77999999999997</v>
      </c>
      <c r="I33" s="19">
        <v>0</v>
      </c>
      <c r="J33" s="19">
        <v>0</v>
      </c>
      <c r="K33" s="151">
        <v>0</v>
      </c>
      <c r="L33" s="27">
        <v>0</v>
      </c>
      <c r="M33" s="19">
        <v>0</v>
      </c>
      <c r="N33" s="151">
        <v>0</v>
      </c>
      <c r="O33" s="19"/>
      <c r="P33" s="19"/>
      <c r="Q33" s="19">
        <v>0</v>
      </c>
      <c r="R33" s="19">
        <v>0</v>
      </c>
      <c r="S33" s="19">
        <v>0</v>
      </c>
      <c r="T33" s="19">
        <v>0</v>
      </c>
      <c r="U33" s="18" t="s">
        <v>257</v>
      </c>
      <c r="V33" s="173"/>
    </row>
    <row r="34" spans="1:22">
      <c r="A34" s="8">
        <v>32</v>
      </c>
      <c r="B34" s="18" t="s">
        <v>300</v>
      </c>
      <c r="C34" s="19">
        <v>32</v>
      </c>
      <c r="D34" s="19">
        <v>447</v>
      </c>
      <c r="E34" s="27">
        <v>161000947</v>
      </c>
      <c r="F34" s="19">
        <v>57</v>
      </c>
      <c r="G34" s="19">
        <v>3450.86</v>
      </c>
      <c r="H34" s="19">
        <v>251.14</v>
      </c>
      <c r="I34" s="19">
        <v>0</v>
      </c>
      <c r="J34" s="19">
        <v>0</v>
      </c>
      <c r="K34" s="151">
        <v>0</v>
      </c>
      <c r="L34" s="27">
        <v>0</v>
      </c>
      <c r="M34" s="19">
        <v>0</v>
      </c>
      <c r="N34" s="151">
        <v>0</v>
      </c>
      <c r="O34" s="19"/>
      <c r="P34" s="19"/>
      <c r="Q34" s="19">
        <v>0</v>
      </c>
      <c r="R34" s="19">
        <v>0</v>
      </c>
      <c r="S34" s="19">
        <v>0</v>
      </c>
      <c r="T34" s="19">
        <v>0</v>
      </c>
      <c r="U34" s="18" t="s">
        <v>257</v>
      </c>
      <c r="V34" s="173"/>
    </row>
    <row r="35" spans="1:22">
      <c r="A35" s="8">
        <v>33</v>
      </c>
      <c r="B35" s="18" t="s">
        <v>300</v>
      </c>
      <c r="C35" s="19">
        <v>33</v>
      </c>
      <c r="D35" s="19">
        <v>448</v>
      </c>
      <c r="E35" s="27">
        <v>161000948</v>
      </c>
      <c r="F35" s="19">
        <v>59</v>
      </c>
      <c r="G35" s="19">
        <v>3526.01</v>
      </c>
      <c r="H35" s="19">
        <v>308.99</v>
      </c>
      <c r="I35" s="19">
        <v>0</v>
      </c>
      <c r="J35" s="19">
        <v>0</v>
      </c>
      <c r="K35" s="151">
        <v>0</v>
      </c>
      <c r="L35" s="27">
        <v>0</v>
      </c>
      <c r="M35" s="19">
        <v>0</v>
      </c>
      <c r="N35" s="151">
        <v>0</v>
      </c>
      <c r="O35" s="19"/>
      <c r="P35" s="19"/>
      <c r="Q35" s="19">
        <v>0</v>
      </c>
      <c r="R35" s="19">
        <v>0</v>
      </c>
      <c r="S35" s="19">
        <v>0</v>
      </c>
      <c r="T35" s="19">
        <v>0</v>
      </c>
      <c r="U35" s="18" t="s">
        <v>257</v>
      </c>
      <c r="V35" s="173"/>
    </row>
    <row r="36" spans="1:22">
      <c r="A36" s="8">
        <v>34</v>
      </c>
      <c r="B36" s="18" t="s">
        <v>300</v>
      </c>
      <c r="C36" s="19">
        <v>34</v>
      </c>
      <c r="D36" s="19">
        <v>449</v>
      </c>
      <c r="E36" s="27">
        <v>161000949</v>
      </c>
      <c r="F36" s="19">
        <v>59</v>
      </c>
      <c r="G36" s="19">
        <v>3542.64</v>
      </c>
      <c r="H36" s="19">
        <v>289.36</v>
      </c>
      <c r="I36" s="19">
        <v>0</v>
      </c>
      <c r="J36" s="19">
        <v>0</v>
      </c>
      <c r="K36" s="151">
        <v>0</v>
      </c>
      <c r="L36" s="27">
        <v>0</v>
      </c>
      <c r="M36" s="19">
        <v>0</v>
      </c>
      <c r="N36" s="151">
        <v>0</v>
      </c>
      <c r="O36" s="19"/>
      <c r="P36" s="19"/>
      <c r="Q36" s="19">
        <v>0</v>
      </c>
      <c r="R36" s="19">
        <v>0</v>
      </c>
      <c r="S36" s="19">
        <v>0</v>
      </c>
      <c r="T36" s="19">
        <v>0</v>
      </c>
      <c r="U36" s="18" t="s">
        <v>257</v>
      </c>
      <c r="V36" s="173"/>
    </row>
    <row r="37" spans="1:22">
      <c r="A37" s="8">
        <v>35</v>
      </c>
      <c r="B37" s="18" t="s">
        <v>300</v>
      </c>
      <c r="C37" s="19">
        <v>35</v>
      </c>
      <c r="D37" s="19">
        <v>450</v>
      </c>
      <c r="E37" s="27">
        <v>161000950</v>
      </c>
      <c r="F37" s="19">
        <v>59</v>
      </c>
      <c r="G37" s="19">
        <v>3508.85</v>
      </c>
      <c r="H37" s="19">
        <v>322.14999999999998</v>
      </c>
      <c r="I37" s="19">
        <v>0</v>
      </c>
      <c r="J37" s="19">
        <v>0</v>
      </c>
      <c r="K37" s="151">
        <v>0</v>
      </c>
      <c r="L37" s="27">
        <v>0</v>
      </c>
      <c r="M37" s="19">
        <v>0</v>
      </c>
      <c r="N37" s="151">
        <v>0</v>
      </c>
      <c r="O37" s="19"/>
      <c r="P37" s="19"/>
      <c r="Q37" s="19">
        <v>0</v>
      </c>
      <c r="R37" s="19">
        <v>0</v>
      </c>
      <c r="S37" s="19">
        <v>0</v>
      </c>
      <c r="T37" s="19">
        <v>0</v>
      </c>
      <c r="U37" s="18" t="s">
        <v>257</v>
      </c>
      <c r="V37" s="173"/>
    </row>
    <row r="38" spans="1:22">
      <c r="A38" s="8">
        <v>36</v>
      </c>
      <c r="B38" s="18" t="s">
        <v>300</v>
      </c>
      <c r="C38" s="19">
        <v>36</v>
      </c>
      <c r="D38" s="19">
        <v>451</v>
      </c>
      <c r="E38" s="27">
        <v>161000951</v>
      </c>
      <c r="F38" s="19">
        <v>58</v>
      </c>
      <c r="G38" s="19">
        <v>3506.43</v>
      </c>
      <c r="H38" s="19">
        <v>262.57</v>
      </c>
      <c r="I38" s="19">
        <v>0</v>
      </c>
      <c r="J38" s="19">
        <v>0</v>
      </c>
      <c r="K38" s="151">
        <v>0</v>
      </c>
      <c r="L38" s="27">
        <v>0</v>
      </c>
      <c r="M38" s="19">
        <v>0</v>
      </c>
      <c r="N38" s="151">
        <v>0</v>
      </c>
      <c r="O38" s="19"/>
      <c r="P38" s="19"/>
      <c r="Q38" s="19">
        <v>0</v>
      </c>
      <c r="R38" s="19">
        <v>0</v>
      </c>
      <c r="S38" s="19">
        <v>0</v>
      </c>
      <c r="T38" s="19">
        <v>0</v>
      </c>
      <c r="U38" s="18" t="s">
        <v>259</v>
      </c>
      <c r="V38" s="173"/>
    </row>
    <row r="39" spans="1:22">
      <c r="A39" s="8">
        <v>37</v>
      </c>
      <c r="B39" s="18" t="s">
        <v>301</v>
      </c>
      <c r="C39" s="19">
        <v>37</v>
      </c>
      <c r="D39" s="19">
        <v>452</v>
      </c>
      <c r="E39" s="27">
        <v>161000952</v>
      </c>
      <c r="F39" s="19">
        <v>58</v>
      </c>
      <c r="G39" s="19">
        <v>3501.83</v>
      </c>
      <c r="H39" s="19">
        <v>267.17</v>
      </c>
      <c r="I39" s="19">
        <v>0</v>
      </c>
      <c r="J39" s="19">
        <v>0</v>
      </c>
      <c r="K39" s="151">
        <v>0</v>
      </c>
      <c r="L39" s="27">
        <v>0</v>
      </c>
      <c r="M39" s="19">
        <v>0</v>
      </c>
      <c r="N39" s="151">
        <v>0</v>
      </c>
      <c r="O39" s="19"/>
      <c r="P39" s="19"/>
      <c r="Q39" s="19">
        <v>0</v>
      </c>
      <c r="R39" s="19">
        <v>0</v>
      </c>
      <c r="S39" s="19">
        <v>0</v>
      </c>
      <c r="T39" s="19">
        <v>0</v>
      </c>
      <c r="U39" s="18" t="s">
        <v>257</v>
      </c>
      <c r="V39" s="173"/>
    </row>
    <row r="40" spans="1:22">
      <c r="A40" s="8">
        <v>38</v>
      </c>
      <c r="B40" s="18" t="s">
        <v>301</v>
      </c>
      <c r="C40" s="19">
        <v>38</v>
      </c>
      <c r="D40" s="19">
        <v>453</v>
      </c>
      <c r="E40" s="27">
        <v>161000953</v>
      </c>
      <c r="F40" s="19">
        <v>58</v>
      </c>
      <c r="G40" s="19">
        <v>3435.82</v>
      </c>
      <c r="H40" s="19">
        <v>334.18</v>
      </c>
      <c r="I40" s="19">
        <v>0</v>
      </c>
      <c r="J40" s="19">
        <v>0</v>
      </c>
      <c r="K40" s="151">
        <v>0</v>
      </c>
      <c r="L40" s="27">
        <v>0</v>
      </c>
      <c r="M40" s="19">
        <v>0</v>
      </c>
      <c r="N40" s="151">
        <v>0</v>
      </c>
      <c r="O40" s="19"/>
      <c r="P40" s="19"/>
      <c r="Q40" s="19">
        <v>0</v>
      </c>
      <c r="R40" s="19">
        <v>0</v>
      </c>
      <c r="S40" s="19">
        <v>0</v>
      </c>
      <c r="T40" s="19">
        <v>0</v>
      </c>
      <c r="U40" s="18" t="s">
        <v>257</v>
      </c>
      <c r="V40" s="173"/>
    </row>
    <row r="41" spans="1:22">
      <c r="A41" s="8">
        <v>39</v>
      </c>
      <c r="B41" s="18" t="s">
        <v>301</v>
      </c>
      <c r="C41" s="19">
        <v>39</v>
      </c>
      <c r="D41" s="19">
        <v>454</v>
      </c>
      <c r="E41" s="27">
        <v>161000954</v>
      </c>
      <c r="F41" s="19">
        <v>59</v>
      </c>
      <c r="G41" s="19">
        <v>3589.82</v>
      </c>
      <c r="H41" s="19">
        <v>244.18</v>
      </c>
      <c r="I41" s="19">
        <v>0</v>
      </c>
      <c r="J41" s="19">
        <v>0</v>
      </c>
      <c r="K41" s="151">
        <v>0</v>
      </c>
      <c r="L41" s="27">
        <v>0</v>
      </c>
      <c r="M41" s="19">
        <v>0</v>
      </c>
      <c r="N41" s="151">
        <v>0</v>
      </c>
      <c r="O41" s="19"/>
      <c r="P41" s="19"/>
      <c r="Q41" s="19">
        <v>0</v>
      </c>
      <c r="R41" s="19">
        <v>0</v>
      </c>
      <c r="S41" s="19">
        <v>0</v>
      </c>
      <c r="T41" s="19">
        <v>0</v>
      </c>
      <c r="U41" s="18" t="s">
        <v>257</v>
      </c>
      <c r="V41" s="173"/>
    </row>
    <row r="42" spans="1:22">
      <c r="A42" s="8">
        <v>40</v>
      </c>
      <c r="B42" s="18" t="s">
        <v>301</v>
      </c>
      <c r="C42" s="19">
        <v>40</v>
      </c>
      <c r="D42" s="19">
        <v>455</v>
      </c>
      <c r="E42" s="27">
        <v>161000955</v>
      </c>
      <c r="F42" s="19">
        <v>59</v>
      </c>
      <c r="G42" s="19">
        <v>3552.62</v>
      </c>
      <c r="H42" s="19">
        <v>281.38</v>
      </c>
      <c r="I42" s="19">
        <v>0</v>
      </c>
      <c r="J42" s="19">
        <v>0</v>
      </c>
      <c r="K42" s="151">
        <v>0</v>
      </c>
      <c r="L42" s="27">
        <v>0</v>
      </c>
      <c r="M42" s="19">
        <v>0</v>
      </c>
      <c r="N42" s="151">
        <v>0</v>
      </c>
      <c r="O42" s="19"/>
      <c r="P42" s="19"/>
      <c r="Q42" s="19">
        <v>0</v>
      </c>
      <c r="R42" s="19">
        <v>0</v>
      </c>
      <c r="S42" s="19">
        <v>0</v>
      </c>
      <c r="T42" s="19">
        <v>0</v>
      </c>
      <c r="U42" s="18" t="s">
        <v>257</v>
      </c>
      <c r="V42" s="173"/>
    </row>
    <row r="43" spans="1:22">
      <c r="A43" s="8">
        <v>41</v>
      </c>
      <c r="B43" s="18" t="s">
        <v>301</v>
      </c>
      <c r="C43" s="19">
        <v>41</v>
      </c>
      <c r="D43" s="19">
        <v>456</v>
      </c>
      <c r="E43" s="27">
        <v>161000956</v>
      </c>
      <c r="F43" s="19">
        <v>59</v>
      </c>
      <c r="G43" s="19">
        <v>3587.81</v>
      </c>
      <c r="H43" s="19">
        <v>247.19</v>
      </c>
      <c r="I43" s="19">
        <v>0</v>
      </c>
      <c r="J43" s="19">
        <v>0</v>
      </c>
      <c r="K43" s="151">
        <v>0</v>
      </c>
      <c r="L43" s="27">
        <v>0</v>
      </c>
      <c r="M43" s="19">
        <v>0</v>
      </c>
      <c r="N43" s="151">
        <v>0</v>
      </c>
      <c r="O43" s="19"/>
      <c r="P43" s="19"/>
      <c r="Q43" s="19">
        <v>0</v>
      </c>
      <c r="R43" s="19">
        <v>0</v>
      </c>
      <c r="S43" s="19">
        <v>0</v>
      </c>
      <c r="T43" s="19">
        <v>0</v>
      </c>
      <c r="U43" s="18" t="s">
        <v>257</v>
      </c>
      <c r="V43" s="173"/>
    </row>
    <row r="44" spans="1:22">
      <c r="A44" s="8">
        <v>42</v>
      </c>
      <c r="B44" s="18" t="s">
        <v>302</v>
      </c>
      <c r="C44" s="19">
        <v>42</v>
      </c>
      <c r="D44" s="19">
        <v>457</v>
      </c>
      <c r="E44" s="27">
        <v>141000055</v>
      </c>
      <c r="F44" s="19">
        <v>59</v>
      </c>
      <c r="G44" s="19">
        <v>3545.45</v>
      </c>
      <c r="H44" s="19">
        <v>285.55</v>
      </c>
      <c r="I44" s="19">
        <v>0</v>
      </c>
      <c r="J44" s="19">
        <v>0</v>
      </c>
      <c r="K44" s="151">
        <v>0</v>
      </c>
      <c r="L44" s="27">
        <v>0</v>
      </c>
      <c r="M44" s="19">
        <v>0</v>
      </c>
      <c r="N44" s="151">
        <v>0</v>
      </c>
      <c r="O44" s="19"/>
      <c r="P44" s="19"/>
      <c r="Q44" s="19">
        <v>0</v>
      </c>
      <c r="R44" s="19">
        <v>0</v>
      </c>
      <c r="S44" s="19">
        <v>0</v>
      </c>
      <c r="T44" s="19">
        <v>0</v>
      </c>
      <c r="U44" s="18" t="s">
        <v>257</v>
      </c>
      <c r="V44" s="173"/>
    </row>
    <row r="45" spans="1:22">
      <c r="A45" s="8">
        <v>43</v>
      </c>
      <c r="B45" s="18" t="s">
        <v>302</v>
      </c>
      <c r="C45" s="19">
        <v>43</v>
      </c>
      <c r="D45" s="19">
        <v>458</v>
      </c>
      <c r="E45" s="27">
        <v>161000957</v>
      </c>
      <c r="F45" s="19">
        <v>58</v>
      </c>
      <c r="G45" s="19">
        <v>3491.43</v>
      </c>
      <c r="H45" s="19">
        <v>277.57</v>
      </c>
      <c r="I45" s="19">
        <v>0</v>
      </c>
      <c r="J45" s="19">
        <v>0</v>
      </c>
      <c r="K45" s="151">
        <v>0</v>
      </c>
      <c r="L45" s="27">
        <v>0</v>
      </c>
      <c r="M45" s="19">
        <v>0</v>
      </c>
      <c r="N45" s="151">
        <v>0</v>
      </c>
      <c r="O45" s="19"/>
      <c r="P45" s="19"/>
      <c r="Q45" s="19">
        <v>0</v>
      </c>
      <c r="R45" s="19">
        <v>0</v>
      </c>
      <c r="S45" s="19">
        <v>0</v>
      </c>
      <c r="T45" s="19">
        <v>0</v>
      </c>
      <c r="U45" s="18" t="s">
        <v>257</v>
      </c>
      <c r="V45" s="173"/>
    </row>
    <row r="46" spans="1:22">
      <c r="A46" s="8">
        <v>44</v>
      </c>
      <c r="B46" s="18" t="s">
        <v>302</v>
      </c>
      <c r="C46" s="19">
        <v>44</v>
      </c>
      <c r="D46" s="19">
        <v>459</v>
      </c>
      <c r="E46" s="27">
        <v>161000958</v>
      </c>
      <c r="F46" s="19">
        <v>59</v>
      </c>
      <c r="G46" s="19">
        <v>3535.26</v>
      </c>
      <c r="H46" s="19">
        <v>230.74</v>
      </c>
      <c r="I46" s="19">
        <v>0</v>
      </c>
      <c r="J46" s="19">
        <v>0</v>
      </c>
      <c r="K46" s="151">
        <v>0</v>
      </c>
      <c r="L46" s="27">
        <v>0</v>
      </c>
      <c r="M46" s="19">
        <v>0</v>
      </c>
      <c r="N46" s="151">
        <v>0</v>
      </c>
      <c r="O46" s="19"/>
      <c r="P46" s="19"/>
      <c r="Q46" s="19">
        <v>0</v>
      </c>
      <c r="R46" s="19">
        <v>0</v>
      </c>
      <c r="S46" s="19">
        <v>0</v>
      </c>
      <c r="T46" s="19">
        <v>0</v>
      </c>
      <c r="U46" s="18" t="s">
        <v>257</v>
      </c>
      <c r="V46" s="173"/>
    </row>
    <row r="47" spans="1:22">
      <c r="A47" s="8">
        <v>45</v>
      </c>
      <c r="B47" s="18" t="s">
        <v>302</v>
      </c>
      <c r="C47" s="19">
        <v>45</v>
      </c>
      <c r="D47" s="19">
        <v>460</v>
      </c>
      <c r="E47" s="27">
        <v>161000959</v>
      </c>
      <c r="F47" s="19">
        <v>59</v>
      </c>
      <c r="G47" s="19">
        <v>3532.21</v>
      </c>
      <c r="H47" s="19">
        <v>302.79000000000002</v>
      </c>
      <c r="I47" s="19">
        <v>0</v>
      </c>
      <c r="J47" s="19">
        <v>0</v>
      </c>
      <c r="K47" s="151">
        <v>0</v>
      </c>
      <c r="L47" s="27">
        <v>0</v>
      </c>
      <c r="M47" s="19">
        <v>0</v>
      </c>
      <c r="N47" s="151">
        <v>0</v>
      </c>
      <c r="O47" s="19"/>
      <c r="P47" s="19"/>
      <c r="Q47" s="19">
        <v>0</v>
      </c>
      <c r="R47" s="19">
        <v>0</v>
      </c>
      <c r="S47" s="19">
        <v>0</v>
      </c>
      <c r="T47" s="19">
        <v>0</v>
      </c>
      <c r="U47" s="18" t="s">
        <v>257</v>
      </c>
      <c r="V47" s="173"/>
    </row>
    <row r="48" spans="1:22">
      <c r="A48" s="8">
        <v>46</v>
      </c>
      <c r="B48" s="18" t="s">
        <v>302</v>
      </c>
      <c r="C48" s="19">
        <v>46</v>
      </c>
      <c r="D48" s="19">
        <v>461</v>
      </c>
      <c r="E48" s="27">
        <v>161000960</v>
      </c>
      <c r="F48" s="19">
        <v>59</v>
      </c>
      <c r="G48" s="19">
        <v>3581.64</v>
      </c>
      <c r="H48" s="19">
        <v>250.36</v>
      </c>
      <c r="I48" s="19">
        <v>0</v>
      </c>
      <c r="J48" s="19">
        <v>0</v>
      </c>
      <c r="K48" s="151">
        <v>0</v>
      </c>
      <c r="L48" s="27">
        <v>0</v>
      </c>
      <c r="M48" s="19">
        <v>0</v>
      </c>
      <c r="N48" s="151">
        <v>0</v>
      </c>
      <c r="O48" s="19"/>
      <c r="P48" s="19"/>
      <c r="Q48" s="19">
        <v>0</v>
      </c>
      <c r="R48" s="19">
        <v>0</v>
      </c>
      <c r="S48" s="19">
        <v>0</v>
      </c>
      <c r="T48" s="19">
        <v>0</v>
      </c>
      <c r="U48" s="18" t="s">
        <v>257</v>
      </c>
      <c r="V48" s="173"/>
    </row>
    <row r="49" spans="1:22">
      <c r="A49" s="8">
        <v>47</v>
      </c>
      <c r="B49" s="18" t="s">
        <v>303</v>
      </c>
      <c r="C49" s="19">
        <v>47</v>
      </c>
      <c r="D49" s="19">
        <v>462</v>
      </c>
      <c r="E49" s="27">
        <v>161000961</v>
      </c>
      <c r="F49" s="19">
        <v>58</v>
      </c>
      <c r="G49" s="19">
        <v>3494.83</v>
      </c>
      <c r="H49" s="19">
        <v>274.17</v>
      </c>
      <c r="I49" s="19">
        <v>0</v>
      </c>
      <c r="J49" s="19">
        <v>0</v>
      </c>
      <c r="K49" s="151">
        <v>0</v>
      </c>
      <c r="L49" s="27">
        <v>0</v>
      </c>
      <c r="M49" s="19">
        <v>0</v>
      </c>
      <c r="N49" s="151">
        <v>0</v>
      </c>
      <c r="O49" s="19"/>
      <c r="P49" s="19"/>
      <c r="Q49" s="19">
        <v>0</v>
      </c>
      <c r="R49" s="19">
        <v>0</v>
      </c>
      <c r="S49" s="19">
        <v>0</v>
      </c>
      <c r="T49" s="19">
        <v>0</v>
      </c>
      <c r="U49" s="18" t="s">
        <v>257</v>
      </c>
      <c r="V49" s="173"/>
    </row>
    <row r="50" spans="1:22">
      <c r="A50" s="8">
        <v>48</v>
      </c>
      <c r="B50" s="18" t="s">
        <v>303</v>
      </c>
      <c r="C50" s="19">
        <v>48</v>
      </c>
      <c r="D50" s="19">
        <v>463</v>
      </c>
      <c r="E50" s="27">
        <v>151000051</v>
      </c>
      <c r="F50" s="19">
        <v>58</v>
      </c>
      <c r="G50" s="19">
        <v>3524.44</v>
      </c>
      <c r="H50" s="19">
        <v>243.56</v>
      </c>
      <c r="I50" s="19">
        <v>0</v>
      </c>
      <c r="J50" s="19">
        <v>0</v>
      </c>
      <c r="K50" s="151">
        <v>0</v>
      </c>
      <c r="L50" s="27">
        <v>0</v>
      </c>
      <c r="M50" s="19">
        <v>0</v>
      </c>
      <c r="N50" s="151">
        <v>0</v>
      </c>
      <c r="O50" s="19"/>
      <c r="P50" s="19"/>
      <c r="Q50" s="19">
        <v>0</v>
      </c>
      <c r="R50" s="19">
        <v>0</v>
      </c>
      <c r="S50" s="19">
        <v>0</v>
      </c>
      <c r="T50" s="19">
        <v>0</v>
      </c>
      <c r="U50" s="18" t="s">
        <v>257</v>
      </c>
      <c r="V50" s="173"/>
    </row>
    <row r="51" spans="1:22">
      <c r="A51" s="8">
        <v>49</v>
      </c>
      <c r="B51" s="18" t="s">
        <v>303</v>
      </c>
      <c r="C51" s="19">
        <v>49</v>
      </c>
      <c r="D51" s="19">
        <v>464</v>
      </c>
      <c r="E51" s="27">
        <v>151000052</v>
      </c>
      <c r="F51" s="19">
        <v>59</v>
      </c>
      <c r="G51" s="19">
        <v>3638.41</v>
      </c>
      <c r="H51" s="19">
        <v>196.59</v>
      </c>
      <c r="I51" s="19">
        <v>0</v>
      </c>
      <c r="J51" s="19">
        <v>0</v>
      </c>
      <c r="K51" s="151">
        <v>0</v>
      </c>
      <c r="L51" s="27">
        <v>0</v>
      </c>
      <c r="M51" s="19">
        <v>0</v>
      </c>
      <c r="N51" s="151">
        <v>0</v>
      </c>
      <c r="O51" s="19"/>
      <c r="P51" s="19"/>
      <c r="Q51" s="19">
        <v>0</v>
      </c>
      <c r="R51" s="19">
        <v>0</v>
      </c>
      <c r="S51" s="19">
        <v>0</v>
      </c>
      <c r="T51" s="19">
        <v>0</v>
      </c>
      <c r="U51" s="18" t="s">
        <v>257</v>
      </c>
      <c r="V51" s="173"/>
    </row>
    <row r="52" spans="1:22">
      <c r="A52" s="8">
        <v>50</v>
      </c>
      <c r="B52" s="18" t="s">
        <v>303</v>
      </c>
      <c r="C52" s="19">
        <v>50</v>
      </c>
      <c r="D52" s="19">
        <v>465</v>
      </c>
      <c r="E52" s="27">
        <v>161000962</v>
      </c>
      <c r="F52" s="19">
        <v>59</v>
      </c>
      <c r="G52" s="19">
        <v>3509.22</v>
      </c>
      <c r="H52" s="19">
        <v>324.77999999999997</v>
      </c>
      <c r="I52" s="19">
        <v>0</v>
      </c>
      <c r="J52" s="19">
        <v>0</v>
      </c>
      <c r="K52" s="151">
        <v>0</v>
      </c>
      <c r="L52" s="27">
        <v>0</v>
      </c>
      <c r="M52" s="19">
        <v>0</v>
      </c>
      <c r="N52" s="151">
        <v>0</v>
      </c>
      <c r="O52" s="19"/>
      <c r="P52" s="19"/>
      <c r="Q52" s="19">
        <v>0</v>
      </c>
      <c r="R52" s="19">
        <v>0</v>
      </c>
      <c r="S52" s="19">
        <v>0</v>
      </c>
      <c r="T52" s="19">
        <v>0</v>
      </c>
      <c r="U52" s="18" t="s">
        <v>257</v>
      </c>
      <c r="V52" s="173"/>
    </row>
    <row r="53" spans="1:22">
      <c r="A53" s="8">
        <v>51</v>
      </c>
      <c r="B53" s="18" t="s">
        <v>303</v>
      </c>
      <c r="C53" s="19">
        <v>51</v>
      </c>
      <c r="D53" s="19">
        <v>466</v>
      </c>
      <c r="E53" s="27">
        <v>161000963</v>
      </c>
      <c r="F53" s="19">
        <v>58</v>
      </c>
      <c r="G53" s="19">
        <v>3493.03</v>
      </c>
      <c r="H53" s="19">
        <v>275.97000000000003</v>
      </c>
      <c r="I53" s="19">
        <v>0</v>
      </c>
      <c r="J53" s="19">
        <v>0</v>
      </c>
      <c r="K53" s="151">
        <v>0</v>
      </c>
      <c r="L53" s="27">
        <v>0</v>
      </c>
      <c r="M53" s="19">
        <v>0</v>
      </c>
      <c r="N53" s="151">
        <v>0</v>
      </c>
      <c r="O53" s="19"/>
      <c r="P53" s="19"/>
      <c r="Q53" s="19">
        <v>0</v>
      </c>
      <c r="R53" s="19">
        <v>0</v>
      </c>
      <c r="S53" s="19">
        <v>0</v>
      </c>
      <c r="T53" s="19">
        <v>0</v>
      </c>
      <c r="U53" s="18" t="s">
        <v>257</v>
      </c>
      <c r="V53" s="173"/>
    </row>
    <row r="54" spans="1:22">
      <c r="A54" s="8">
        <v>52</v>
      </c>
      <c r="B54" s="18" t="s">
        <v>304</v>
      </c>
      <c r="C54" s="19">
        <v>52</v>
      </c>
      <c r="D54" s="19">
        <v>467</v>
      </c>
      <c r="E54" s="27">
        <v>161000964</v>
      </c>
      <c r="F54" s="19">
        <v>58</v>
      </c>
      <c r="G54" s="19">
        <v>3493.23</v>
      </c>
      <c r="H54" s="19">
        <v>275.77</v>
      </c>
      <c r="I54" s="19">
        <v>0</v>
      </c>
      <c r="J54" s="19">
        <v>0</v>
      </c>
      <c r="K54" s="151">
        <v>0</v>
      </c>
      <c r="L54" s="27">
        <v>0</v>
      </c>
      <c r="M54" s="19">
        <v>0</v>
      </c>
      <c r="N54" s="151">
        <v>0</v>
      </c>
      <c r="O54" s="19"/>
      <c r="P54" s="19"/>
      <c r="Q54" s="19">
        <v>0</v>
      </c>
      <c r="R54" s="19">
        <v>0</v>
      </c>
      <c r="S54" s="19">
        <v>0</v>
      </c>
      <c r="T54" s="19">
        <v>0</v>
      </c>
      <c r="U54" s="18" t="s">
        <v>259</v>
      </c>
      <c r="V54" s="173"/>
    </row>
    <row r="55" spans="1:22">
      <c r="A55" s="8">
        <v>53</v>
      </c>
      <c r="B55" s="18" t="s">
        <v>305</v>
      </c>
      <c r="C55" s="19">
        <v>53</v>
      </c>
      <c r="D55" s="19">
        <v>468</v>
      </c>
      <c r="E55" s="27">
        <v>161000965</v>
      </c>
      <c r="F55" s="19">
        <v>58</v>
      </c>
      <c r="G55" s="19">
        <v>3547.85</v>
      </c>
      <c r="H55" s="19">
        <v>219.15</v>
      </c>
      <c r="I55" s="19">
        <v>0</v>
      </c>
      <c r="J55" s="19">
        <v>0</v>
      </c>
      <c r="K55" s="151">
        <v>0</v>
      </c>
      <c r="L55" s="27">
        <v>0</v>
      </c>
      <c r="M55" s="19">
        <v>0</v>
      </c>
      <c r="N55" s="151">
        <v>0</v>
      </c>
      <c r="O55" s="19"/>
      <c r="P55" s="19"/>
      <c r="Q55" s="19">
        <v>0</v>
      </c>
      <c r="R55" s="19">
        <v>0</v>
      </c>
      <c r="S55" s="19">
        <v>0</v>
      </c>
      <c r="T55" s="19">
        <v>0</v>
      </c>
      <c r="U55" s="18" t="s">
        <v>259</v>
      </c>
      <c r="V55" s="173"/>
    </row>
    <row r="56" spans="1:22">
      <c r="A56" s="8">
        <v>54</v>
      </c>
      <c r="B56" s="18" t="s">
        <v>306</v>
      </c>
      <c r="C56" s="19">
        <v>54</v>
      </c>
      <c r="D56" s="19">
        <v>469</v>
      </c>
      <c r="E56" s="27">
        <v>161000966</v>
      </c>
      <c r="F56" s="19">
        <v>57</v>
      </c>
      <c r="G56" s="19">
        <v>3422.84</v>
      </c>
      <c r="H56" s="19">
        <v>281.16000000000003</v>
      </c>
      <c r="I56" s="19">
        <v>0</v>
      </c>
      <c r="J56" s="19">
        <v>0</v>
      </c>
      <c r="K56" s="151">
        <v>0</v>
      </c>
      <c r="L56" s="27">
        <v>0</v>
      </c>
      <c r="M56" s="19">
        <v>0</v>
      </c>
      <c r="N56" s="151">
        <v>0</v>
      </c>
      <c r="O56" s="19"/>
      <c r="P56" s="19"/>
      <c r="Q56" s="19">
        <v>0</v>
      </c>
      <c r="R56" s="19">
        <v>0</v>
      </c>
      <c r="S56" s="19">
        <v>0</v>
      </c>
      <c r="T56" s="19">
        <v>0</v>
      </c>
      <c r="U56" s="18" t="s">
        <v>257</v>
      </c>
      <c r="V56" s="173"/>
    </row>
    <row r="57" spans="1:22">
      <c r="A57" s="8">
        <v>55</v>
      </c>
      <c r="B57" s="18" t="s">
        <v>306</v>
      </c>
      <c r="C57" s="19">
        <v>55</v>
      </c>
      <c r="D57" s="19">
        <v>471</v>
      </c>
      <c r="E57" s="27">
        <v>161000967</v>
      </c>
      <c r="F57" s="19">
        <v>59</v>
      </c>
      <c r="G57" s="19">
        <v>3617.42</v>
      </c>
      <c r="H57" s="19">
        <v>216.58</v>
      </c>
      <c r="I57" s="19">
        <v>0</v>
      </c>
      <c r="J57" s="19">
        <v>0</v>
      </c>
      <c r="K57" s="151">
        <v>0</v>
      </c>
      <c r="L57" s="27">
        <v>0</v>
      </c>
      <c r="M57" s="19">
        <v>0</v>
      </c>
      <c r="N57" s="151">
        <v>0</v>
      </c>
      <c r="O57" s="19"/>
      <c r="P57" s="19"/>
      <c r="Q57" s="19">
        <v>0</v>
      </c>
      <c r="R57" s="19">
        <v>0</v>
      </c>
      <c r="S57" s="19">
        <v>0</v>
      </c>
      <c r="T57" s="19">
        <v>0</v>
      </c>
      <c r="U57" s="18" t="s">
        <v>257</v>
      </c>
      <c r="V57" s="173"/>
    </row>
    <row r="58" spans="1:22">
      <c r="A58" s="8">
        <v>56</v>
      </c>
      <c r="B58" s="18" t="s">
        <v>307</v>
      </c>
      <c r="C58" s="19">
        <v>56</v>
      </c>
      <c r="D58" s="19">
        <v>472</v>
      </c>
      <c r="E58" s="27">
        <v>161000968</v>
      </c>
      <c r="F58" s="19">
        <v>59</v>
      </c>
      <c r="G58" s="19">
        <v>3484.82</v>
      </c>
      <c r="H58" s="19">
        <v>349.18</v>
      </c>
      <c r="I58" s="19">
        <v>0</v>
      </c>
      <c r="J58" s="19">
        <v>0</v>
      </c>
      <c r="K58" s="151">
        <v>0</v>
      </c>
      <c r="L58" s="27">
        <v>0</v>
      </c>
      <c r="M58" s="19">
        <v>0</v>
      </c>
      <c r="N58" s="151">
        <v>0</v>
      </c>
      <c r="O58" s="19"/>
      <c r="P58" s="19"/>
      <c r="Q58" s="19">
        <v>0</v>
      </c>
      <c r="R58" s="19">
        <v>0</v>
      </c>
      <c r="S58" s="19">
        <v>0</v>
      </c>
      <c r="T58" s="19">
        <v>0</v>
      </c>
      <c r="U58" s="18" t="s">
        <v>257</v>
      </c>
      <c r="V58" s="173"/>
    </row>
    <row r="59" spans="1:22">
      <c r="A59" s="8">
        <v>57</v>
      </c>
      <c r="B59" s="18" t="s">
        <v>307</v>
      </c>
      <c r="C59" s="19">
        <v>57</v>
      </c>
      <c r="D59" s="19">
        <v>470</v>
      </c>
      <c r="E59" s="27">
        <v>161000969</v>
      </c>
      <c r="F59" s="19">
        <v>57</v>
      </c>
      <c r="G59" s="19">
        <v>3399.43</v>
      </c>
      <c r="H59" s="19">
        <v>305.57</v>
      </c>
      <c r="I59" s="19">
        <v>0</v>
      </c>
      <c r="J59" s="19">
        <v>0</v>
      </c>
      <c r="K59" s="151">
        <v>0</v>
      </c>
      <c r="L59" s="27">
        <v>0</v>
      </c>
      <c r="M59" s="19">
        <v>0</v>
      </c>
      <c r="N59" s="151">
        <v>0</v>
      </c>
      <c r="O59" s="19"/>
      <c r="P59" s="19"/>
      <c r="Q59" s="19">
        <v>0</v>
      </c>
      <c r="R59" s="19">
        <v>0</v>
      </c>
      <c r="S59" s="19">
        <v>0</v>
      </c>
      <c r="T59" s="19">
        <v>0</v>
      </c>
      <c r="U59" s="18" t="s">
        <v>259</v>
      </c>
      <c r="V59" s="173"/>
    </row>
    <row r="60" spans="1:22">
      <c r="A60" s="8">
        <v>58</v>
      </c>
      <c r="B60" s="18" t="s">
        <v>307</v>
      </c>
      <c r="C60" s="19">
        <v>58</v>
      </c>
      <c r="D60" s="19">
        <v>474</v>
      </c>
      <c r="E60" s="27">
        <v>161000970</v>
      </c>
      <c r="F60" s="19">
        <v>57</v>
      </c>
      <c r="G60" s="19">
        <v>3463.46</v>
      </c>
      <c r="H60" s="19">
        <v>238.54</v>
      </c>
      <c r="I60" s="19">
        <v>0</v>
      </c>
      <c r="J60" s="19">
        <v>0</v>
      </c>
      <c r="K60" s="151">
        <v>0</v>
      </c>
      <c r="L60" s="27">
        <v>0</v>
      </c>
      <c r="M60" s="19">
        <v>0</v>
      </c>
      <c r="N60" s="151">
        <v>0</v>
      </c>
      <c r="O60" s="19"/>
      <c r="P60" s="19"/>
      <c r="Q60" s="19">
        <v>0</v>
      </c>
      <c r="R60" s="19">
        <v>0</v>
      </c>
      <c r="S60" s="19">
        <v>0</v>
      </c>
      <c r="T60" s="19">
        <v>0</v>
      </c>
      <c r="U60" s="18" t="s">
        <v>257</v>
      </c>
      <c r="V60" s="173"/>
    </row>
    <row r="61" spans="1:22">
      <c r="A61" s="8">
        <v>59</v>
      </c>
      <c r="B61" s="18" t="s">
        <v>307</v>
      </c>
      <c r="C61" s="19">
        <v>59</v>
      </c>
      <c r="D61" s="19">
        <v>473</v>
      </c>
      <c r="E61" s="27">
        <v>161000971</v>
      </c>
      <c r="F61" s="19">
        <v>56</v>
      </c>
      <c r="G61" s="19">
        <v>3398.05</v>
      </c>
      <c r="H61" s="19">
        <v>240.95</v>
      </c>
      <c r="I61" s="19">
        <v>0</v>
      </c>
      <c r="J61" s="19">
        <v>0</v>
      </c>
      <c r="K61" s="151">
        <v>0</v>
      </c>
      <c r="L61" s="27">
        <v>0</v>
      </c>
      <c r="M61" s="19">
        <v>0</v>
      </c>
      <c r="N61" s="151">
        <v>0</v>
      </c>
      <c r="O61" s="19"/>
      <c r="P61" s="19"/>
      <c r="Q61" s="19">
        <v>0</v>
      </c>
      <c r="R61" s="19">
        <v>0</v>
      </c>
      <c r="S61" s="19">
        <v>0</v>
      </c>
      <c r="T61" s="19">
        <v>0</v>
      </c>
      <c r="U61" s="18" t="s">
        <v>259</v>
      </c>
      <c r="V61" s="173"/>
    </row>
    <row r="62" spans="1:22">
      <c r="A62" s="8">
        <v>60</v>
      </c>
      <c r="B62" s="18" t="s">
        <v>308</v>
      </c>
      <c r="C62" s="19">
        <v>60</v>
      </c>
      <c r="D62" s="19">
        <v>475</v>
      </c>
      <c r="E62" s="27">
        <v>161000972</v>
      </c>
      <c r="F62" s="19">
        <v>58</v>
      </c>
      <c r="G62" s="19">
        <v>3498.02</v>
      </c>
      <c r="H62" s="19">
        <v>271.98</v>
      </c>
      <c r="I62" s="19">
        <v>0</v>
      </c>
      <c r="J62" s="19">
        <v>0</v>
      </c>
      <c r="K62" s="151">
        <v>0</v>
      </c>
      <c r="L62" s="27">
        <v>0</v>
      </c>
      <c r="M62" s="19">
        <v>0</v>
      </c>
      <c r="N62" s="151">
        <v>0</v>
      </c>
      <c r="O62" s="19"/>
      <c r="P62" s="19"/>
      <c r="Q62" s="19">
        <v>0</v>
      </c>
      <c r="R62" s="19">
        <v>0</v>
      </c>
      <c r="S62" s="19">
        <v>0</v>
      </c>
      <c r="T62" s="19">
        <v>0</v>
      </c>
      <c r="U62" s="18" t="s">
        <v>257</v>
      </c>
      <c r="V62" s="173"/>
    </row>
    <row r="63" spans="1:22">
      <c r="A63" s="8">
        <v>61</v>
      </c>
      <c r="B63" s="18" t="s">
        <v>308</v>
      </c>
      <c r="C63" s="19">
        <v>61</v>
      </c>
      <c r="D63" s="19">
        <v>476</v>
      </c>
      <c r="E63" s="27">
        <v>161000973</v>
      </c>
      <c r="F63" s="19">
        <v>59</v>
      </c>
      <c r="G63" s="19">
        <v>3527.82</v>
      </c>
      <c r="H63" s="19">
        <v>306.18</v>
      </c>
      <c r="I63" s="19">
        <v>0</v>
      </c>
      <c r="J63" s="19">
        <v>0</v>
      </c>
      <c r="K63" s="151">
        <v>0</v>
      </c>
      <c r="L63" s="27">
        <v>0</v>
      </c>
      <c r="M63" s="19">
        <v>0</v>
      </c>
      <c r="N63" s="151">
        <v>0</v>
      </c>
      <c r="O63" s="19"/>
      <c r="P63" s="19"/>
      <c r="Q63" s="19">
        <v>0</v>
      </c>
      <c r="R63" s="19">
        <v>0</v>
      </c>
      <c r="S63" s="19">
        <v>0</v>
      </c>
      <c r="T63" s="19">
        <v>0</v>
      </c>
      <c r="U63" s="18" t="s">
        <v>257</v>
      </c>
      <c r="V63" s="173"/>
    </row>
    <row r="64" spans="1:22">
      <c r="A64" s="8">
        <v>62</v>
      </c>
      <c r="B64" s="18" t="s">
        <v>308</v>
      </c>
      <c r="C64" s="19">
        <v>62</v>
      </c>
      <c r="D64" s="19">
        <v>477</v>
      </c>
      <c r="E64" s="27">
        <v>161000974</v>
      </c>
      <c r="F64" s="19">
        <v>59</v>
      </c>
      <c r="G64" s="19">
        <v>3546.42</v>
      </c>
      <c r="H64" s="19">
        <v>287.58</v>
      </c>
      <c r="I64" s="19">
        <v>0</v>
      </c>
      <c r="J64" s="19">
        <v>0</v>
      </c>
      <c r="K64" s="151">
        <v>0</v>
      </c>
      <c r="L64" s="27">
        <v>0</v>
      </c>
      <c r="M64" s="19">
        <v>0</v>
      </c>
      <c r="N64" s="151">
        <v>0</v>
      </c>
      <c r="O64" s="19"/>
      <c r="P64" s="19"/>
      <c r="Q64" s="19">
        <v>0</v>
      </c>
      <c r="R64" s="19">
        <v>0</v>
      </c>
      <c r="S64" s="19">
        <v>0</v>
      </c>
      <c r="T64" s="19">
        <v>0</v>
      </c>
      <c r="U64" s="18" t="s">
        <v>257</v>
      </c>
      <c r="V64" s="173"/>
    </row>
    <row r="65" spans="1:22">
      <c r="A65" s="8">
        <v>63</v>
      </c>
      <c r="B65" s="18" t="s">
        <v>308</v>
      </c>
      <c r="C65" s="19">
        <v>63</v>
      </c>
      <c r="D65" s="19">
        <v>478</v>
      </c>
      <c r="E65" s="27">
        <v>161000975</v>
      </c>
      <c r="F65" s="19">
        <v>58</v>
      </c>
      <c r="G65" s="19">
        <v>3451.82</v>
      </c>
      <c r="H65" s="19">
        <v>318.18</v>
      </c>
      <c r="I65" s="19">
        <v>0</v>
      </c>
      <c r="J65" s="19">
        <v>0</v>
      </c>
      <c r="K65" s="151">
        <v>0</v>
      </c>
      <c r="L65" s="27">
        <v>0</v>
      </c>
      <c r="M65" s="19">
        <v>0</v>
      </c>
      <c r="N65" s="151">
        <v>0</v>
      </c>
      <c r="O65" s="19"/>
      <c r="P65" s="19"/>
      <c r="Q65" s="19">
        <v>0</v>
      </c>
      <c r="R65" s="19">
        <v>0</v>
      </c>
      <c r="S65" s="19">
        <v>0</v>
      </c>
      <c r="T65" s="19">
        <v>0</v>
      </c>
      <c r="U65" s="18" t="s">
        <v>259</v>
      </c>
      <c r="V65" s="173"/>
    </row>
    <row r="66" spans="1:22">
      <c r="A66" s="8">
        <v>64</v>
      </c>
      <c r="B66" s="18" t="s">
        <v>308</v>
      </c>
      <c r="C66" s="19">
        <v>64</v>
      </c>
      <c r="D66" s="19">
        <v>479</v>
      </c>
      <c r="E66" s="27">
        <v>161000976</v>
      </c>
      <c r="F66" s="19">
        <v>58</v>
      </c>
      <c r="G66" s="19">
        <v>3461.06</v>
      </c>
      <c r="H66" s="19">
        <v>304.94</v>
      </c>
      <c r="I66" s="19">
        <v>0</v>
      </c>
      <c r="J66" s="19">
        <v>0</v>
      </c>
      <c r="K66" s="151">
        <v>0</v>
      </c>
      <c r="L66" s="27">
        <v>0</v>
      </c>
      <c r="M66" s="19">
        <v>0</v>
      </c>
      <c r="N66" s="151">
        <v>0</v>
      </c>
      <c r="O66" s="19"/>
      <c r="P66" s="19"/>
      <c r="Q66" s="19">
        <v>0</v>
      </c>
      <c r="R66" s="19">
        <v>0</v>
      </c>
      <c r="S66" s="19">
        <v>0</v>
      </c>
      <c r="T66" s="19">
        <v>0</v>
      </c>
      <c r="U66" s="18" t="s">
        <v>257</v>
      </c>
      <c r="V66" s="173"/>
    </row>
    <row r="67" spans="1:22">
      <c r="A67" s="8">
        <v>65</v>
      </c>
      <c r="B67" s="18" t="s">
        <v>308</v>
      </c>
      <c r="C67" s="19">
        <v>65</v>
      </c>
      <c r="D67" s="19">
        <v>480</v>
      </c>
      <c r="E67" s="27">
        <v>161000977</v>
      </c>
      <c r="F67" s="19">
        <v>59</v>
      </c>
      <c r="G67" s="19">
        <v>3457.81</v>
      </c>
      <c r="H67" s="19">
        <v>377.19</v>
      </c>
      <c r="I67" s="19">
        <v>0</v>
      </c>
      <c r="J67" s="19">
        <v>0</v>
      </c>
      <c r="K67" s="151">
        <v>0</v>
      </c>
      <c r="L67" s="27">
        <v>0</v>
      </c>
      <c r="M67" s="19">
        <v>0</v>
      </c>
      <c r="N67" s="151">
        <v>0</v>
      </c>
      <c r="O67" s="19"/>
      <c r="P67" s="19"/>
      <c r="Q67" s="19">
        <v>0</v>
      </c>
      <c r="R67" s="19">
        <v>0</v>
      </c>
      <c r="S67" s="19">
        <v>0</v>
      </c>
      <c r="T67" s="19">
        <v>0</v>
      </c>
      <c r="U67" s="18" t="s">
        <v>257</v>
      </c>
      <c r="V67" s="173"/>
    </row>
    <row r="68" spans="1:22">
      <c r="A68" s="8">
        <v>66</v>
      </c>
      <c r="B68" s="18" t="s">
        <v>309</v>
      </c>
      <c r="C68" s="19">
        <v>66</v>
      </c>
      <c r="D68" s="19">
        <v>481</v>
      </c>
      <c r="E68" s="27">
        <v>161000978</v>
      </c>
      <c r="F68" s="19">
        <v>59</v>
      </c>
      <c r="G68" s="19">
        <v>3507.01</v>
      </c>
      <c r="H68" s="19">
        <v>327.99</v>
      </c>
      <c r="I68" s="19">
        <v>0</v>
      </c>
      <c r="J68" s="19">
        <v>0</v>
      </c>
      <c r="K68" s="151">
        <v>0</v>
      </c>
      <c r="L68" s="27">
        <v>0</v>
      </c>
      <c r="M68" s="19">
        <v>0</v>
      </c>
      <c r="N68" s="151">
        <v>0</v>
      </c>
      <c r="O68" s="19"/>
      <c r="P68" s="19"/>
      <c r="Q68" s="19">
        <v>0</v>
      </c>
      <c r="R68" s="19">
        <v>0</v>
      </c>
      <c r="S68" s="19">
        <v>0</v>
      </c>
      <c r="T68" s="19">
        <v>0</v>
      </c>
      <c r="U68" s="18" t="s">
        <v>257</v>
      </c>
      <c r="V68" s="173"/>
    </row>
    <row r="69" spans="1:22">
      <c r="A69" s="8">
        <v>67</v>
      </c>
      <c r="B69" s="18" t="s">
        <v>309</v>
      </c>
      <c r="C69" s="19">
        <v>67</v>
      </c>
      <c r="D69" s="19">
        <v>482</v>
      </c>
      <c r="E69" s="27">
        <v>161000979</v>
      </c>
      <c r="F69" s="19">
        <v>59</v>
      </c>
      <c r="G69" s="19">
        <v>3536.42</v>
      </c>
      <c r="H69" s="19">
        <v>297.58</v>
      </c>
      <c r="I69" s="19">
        <v>0</v>
      </c>
      <c r="J69" s="19">
        <v>0</v>
      </c>
      <c r="K69" s="151">
        <v>0</v>
      </c>
      <c r="L69" s="27">
        <v>0</v>
      </c>
      <c r="M69" s="19">
        <v>0</v>
      </c>
      <c r="N69" s="151">
        <v>0</v>
      </c>
      <c r="O69" s="19"/>
      <c r="P69" s="19"/>
      <c r="Q69" s="19">
        <v>0</v>
      </c>
      <c r="R69" s="19">
        <v>0</v>
      </c>
      <c r="S69" s="19">
        <v>0</v>
      </c>
      <c r="T69" s="19">
        <v>0</v>
      </c>
      <c r="U69" s="18" t="s">
        <v>257</v>
      </c>
      <c r="V69" s="173"/>
    </row>
    <row r="70" spans="1:22">
      <c r="A70" s="8">
        <v>68</v>
      </c>
      <c r="B70" s="18" t="s">
        <v>309</v>
      </c>
      <c r="C70" s="19">
        <v>68</v>
      </c>
      <c r="D70" s="19">
        <v>484</v>
      </c>
      <c r="E70" s="27">
        <v>151000053</v>
      </c>
      <c r="F70" s="19">
        <v>58</v>
      </c>
      <c r="G70" s="19">
        <v>3432.22</v>
      </c>
      <c r="H70" s="19">
        <v>337.78</v>
      </c>
      <c r="I70" s="19">
        <v>0</v>
      </c>
      <c r="J70" s="19">
        <v>0</v>
      </c>
      <c r="K70" s="151">
        <v>0</v>
      </c>
      <c r="L70" s="27">
        <v>0</v>
      </c>
      <c r="M70" s="19">
        <v>0</v>
      </c>
      <c r="N70" s="151">
        <v>0</v>
      </c>
      <c r="O70" s="19"/>
      <c r="P70" s="19"/>
      <c r="Q70" s="19">
        <v>0</v>
      </c>
      <c r="R70" s="19">
        <v>0</v>
      </c>
      <c r="S70" s="19">
        <v>0</v>
      </c>
      <c r="T70" s="19">
        <v>0</v>
      </c>
      <c r="U70" s="18" t="s">
        <v>257</v>
      </c>
      <c r="V70" s="173"/>
    </row>
    <row r="71" spans="1:22">
      <c r="A71" s="8">
        <v>69</v>
      </c>
      <c r="B71" s="18" t="s">
        <v>309</v>
      </c>
      <c r="C71" s="19">
        <v>69</v>
      </c>
      <c r="D71" s="19">
        <v>483</v>
      </c>
      <c r="E71" s="27">
        <v>161000980</v>
      </c>
      <c r="F71" s="19">
        <v>59</v>
      </c>
      <c r="G71" s="19">
        <v>3489.61</v>
      </c>
      <c r="H71" s="19">
        <v>345.39</v>
      </c>
      <c r="I71" s="19">
        <v>0</v>
      </c>
      <c r="J71" s="19">
        <v>0</v>
      </c>
      <c r="K71" s="151">
        <v>0</v>
      </c>
      <c r="L71" s="27">
        <v>0</v>
      </c>
      <c r="M71" s="19">
        <v>0</v>
      </c>
      <c r="N71" s="151">
        <v>0</v>
      </c>
      <c r="O71" s="19"/>
      <c r="P71" s="19"/>
      <c r="Q71" s="19">
        <v>0</v>
      </c>
      <c r="R71" s="19">
        <v>0</v>
      </c>
      <c r="S71" s="19">
        <v>0</v>
      </c>
      <c r="T71" s="19">
        <v>0</v>
      </c>
      <c r="U71" s="18" t="s">
        <v>259</v>
      </c>
      <c r="V71" s="173"/>
    </row>
    <row r="72" spans="1:22">
      <c r="A72" s="8">
        <v>70</v>
      </c>
      <c r="B72" s="18" t="s">
        <v>309</v>
      </c>
      <c r="C72" s="19">
        <v>70</v>
      </c>
      <c r="D72" s="19">
        <v>485</v>
      </c>
      <c r="E72" s="27">
        <v>161000981</v>
      </c>
      <c r="F72" s="19">
        <v>59</v>
      </c>
      <c r="G72" s="19">
        <v>3499.22</v>
      </c>
      <c r="H72" s="19">
        <v>334.78</v>
      </c>
      <c r="I72" s="19">
        <v>0</v>
      </c>
      <c r="J72" s="19">
        <v>0</v>
      </c>
      <c r="K72" s="151">
        <v>0</v>
      </c>
      <c r="L72" s="27">
        <v>0</v>
      </c>
      <c r="M72" s="19">
        <v>0</v>
      </c>
      <c r="N72" s="151">
        <v>0</v>
      </c>
      <c r="O72" s="19"/>
      <c r="P72" s="19"/>
      <c r="Q72" s="19">
        <v>0</v>
      </c>
      <c r="R72" s="19">
        <v>0</v>
      </c>
      <c r="S72" s="19">
        <v>0</v>
      </c>
      <c r="T72" s="19">
        <v>0</v>
      </c>
      <c r="U72" s="18" t="s">
        <v>257</v>
      </c>
      <c r="V72" s="173"/>
    </row>
    <row r="73" spans="1:22">
      <c r="A73" s="8">
        <v>71</v>
      </c>
      <c r="B73" s="16" t="s">
        <v>310</v>
      </c>
      <c r="C73" s="146">
        <v>71</v>
      </c>
      <c r="D73" s="146">
        <v>486</v>
      </c>
      <c r="E73" s="27">
        <v>161000982</v>
      </c>
      <c r="F73" s="19">
        <v>59</v>
      </c>
      <c r="G73" s="5">
        <v>3507.22</v>
      </c>
      <c r="H73" s="19">
        <v>326.77999999999997</v>
      </c>
      <c r="I73" s="19">
        <v>0</v>
      </c>
      <c r="J73" s="19">
        <v>0</v>
      </c>
      <c r="K73" s="151">
        <v>0</v>
      </c>
      <c r="L73" s="27">
        <v>0</v>
      </c>
      <c r="M73" s="19">
        <v>0</v>
      </c>
      <c r="N73" s="151">
        <v>0</v>
      </c>
      <c r="O73" s="19"/>
      <c r="P73" s="19"/>
      <c r="Q73" s="19">
        <v>0</v>
      </c>
      <c r="R73" s="19">
        <v>0</v>
      </c>
      <c r="S73" s="19">
        <v>0</v>
      </c>
      <c r="T73" s="19">
        <v>0</v>
      </c>
      <c r="U73" s="18" t="s">
        <v>257</v>
      </c>
      <c r="V73" s="173"/>
    </row>
    <row r="74" spans="1:22">
      <c r="A74" s="8">
        <v>72</v>
      </c>
      <c r="B74" s="16" t="s">
        <v>310</v>
      </c>
      <c r="C74" s="146">
        <v>72</v>
      </c>
      <c r="D74" s="146">
        <v>487</v>
      </c>
      <c r="E74" s="27">
        <v>151000054</v>
      </c>
      <c r="F74" s="19">
        <v>58</v>
      </c>
      <c r="G74" s="5">
        <v>3460.65</v>
      </c>
      <c r="H74" s="19">
        <v>306.35000000000002</v>
      </c>
      <c r="I74" s="19">
        <v>0</v>
      </c>
      <c r="J74" s="19">
        <v>0</v>
      </c>
      <c r="K74" s="151">
        <v>0</v>
      </c>
      <c r="L74" s="27">
        <v>0</v>
      </c>
      <c r="M74" s="19">
        <v>0</v>
      </c>
      <c r="N74" s="151">
        <v>0</v>
      </c>
      <c r="O74" s="19"/>
      <c r="P74" s="19"/>
      <c r="Q74" s="19">
        <v>0</v>
      </c>
      <c r="R74" s="19">
        <v>0</v>
      </c>
      <c r="S74" s="19">
        <v>0</v>
      </c>
      <c r="T74" s="19">
        <v>0</v>
      </c>
      <c r="U74" s="18" t="s">
        <v>257</v>
      </c>
      <c r="V74" s="173"/>
    </row>
    <row r="75" spans="1:22">
      <c r="A75" s="8">
        <v>73</v>
      </c>
      <c r="B75" s="16" t="s">
        <v>310</v>
      </c>
      <c r="C75" s="146">
        <v>73</v>
      </c>
      <c r="D75" s="146">
        <v>488</v>
      </c>
      <c r="E75" s="27">
        <v>151000055</v>
      </c>
      <c r="F75" s="19">
        <v>58</v>
      </c>
      <c r="G75" s="5">
        <v>3492.43</v>
      </c>
      <c r="H75" s="19">
        <v>276.57</v>
      </c>
      <c r="I75" s="19">
        <v>0</v>
      </c>
      <c r="J75" s="19">
        <v>0</v>
      </c>
      <c r="K75" s="151">
        <v>0</v>
      </c>
      <c r="L75" s="27">
        <v>0</v>
      </c>
      <c r="M75" s="19">
        <v>0</v>
      </c>
      <c r="N75" s="151">
        <v>0</v>
      </c>
      <c r="O75" s="19"/>
      <c r="P75" s="19"/>
      <c r="Q75" s="19">
        <v>0</v>
      </c>
      <c r="R75" s="19">
        <v>0</v>
      </c>
      <c r="S75" s="19">
        <v>0</v>
      </c>
      <c r="T75" s="19">
        <v>0</v>
      </c>
      <c r="U75" s="18" t="s">
        <v>257</v>
      </c>
      <c r="V75" s="173"/>
    </row>
    <row r="76" spans="1:22">
      <c r="A76" s="8">
        <v>74</v>
      </c>
      <c r="B76" s="16" t="s">
        <v>310</v>
      </c>
      <c r="C76" s="146">
        <v>74</v>
      </c>
      <c r="D76" s="146">
        <v>490</v>
      </c>
      <c r="E76" s="27">
        <v>151000056</v>
      </c>
      <c r="F76" s="19">
        <v>59</v>
      </c>
      <c r="G76" s="5">
        <v>3566.61</v>
      </c>
      <c r="H76" s="19">
        <v>268.39</v>
      </c>
      <c r="I76" s="19">
        <v>0</v>
      </c>
      <c r="J76" s="19">
        <v>0</v>
      </c>
      <c r="K76" s="151">
        <v>0</v>
      </c>
      <c r="L76" s="27">
        <v>0</v>
      </c>
      <c r="M76" s="19">
        <v>0</v>
      </c>
      <c r="N76" s="151">
        <v>0</v>
      </c>
      <c r="O76" s="19"/>
      <c r="P76" s="19"/>
      <c r="Q76" s="19">
        <v>0</v>
      </c>
      <c r="R76" s="19">
        <v>0</v>
      </c>
      <c r="S76" s="19">
        <v>0</v>
      </c>
      <c r="T76" s="19">
        <v>0</v>
      </c>
      <c r="U76" s="18" t="s">
        <v>257</v>
      </c>
      <c r="V76" s="173"/>
    </row>
    <row r="77" spans="1:22">
      <c r="A77" s="8">
        <v>75</v>
      </c>
      <c r="B77" s="18" t="s">
        <v>310</v>
      </c>
      <c r="C77" s="19">
        <v>75</v>
      </c>
      <c r="D77" s="19">
        <v>489</v>
      </c>
      <c r="E77" s="27">
        <v>161000983</v>
      </c>
      <c r="F77" s="19">
        <v>59</v>
      </c>
      <c r="G77" s="5">
        <v>3526.02</v>
      </c>
      <c r="H77" s="19">
        <v>307.98</v>
      </c>
      <c r="I77" s="19">
        <v>0</v>
      </c>
      <c r="J77" s="19">
        <v>0</v>
      </c>
      <c r="K77" s="151">
        <v>0</v>
      </c>
      <c r="L77" s="27">
        <v>0</v>
      </c>
      <c r="M77" s="19">
        <v>0</v>
      </c>
      <c r="N77" s="151">
        <v>0</v>
      </c>
      <c r="O77" s="19"/>
      <c r="P77" s="19"/>
      <c r="Q77" s="19">
        <v>0</v>
      </c>
      <c r="R77" s="19">
        <v>0</v>
      </c>
      <c r="S77" s="19">
        <v>0</v>
      </c>
      <c r="T77" s="19">
        <v>0</v>
      </c>
      <c r="U77" s="18" t="s">
        <v>259</v>
      </c>
      <c r="V77" s="173"/>
    </row>
    <row r="78" spans="1:22">
      <c r="A78" s="8">
        <v>76</v>
      </c>
      <c r="B78" s="16" t="s">
        <v>311</v>
      </c>
      <c r="C78" s="146">
        <v>76</v>
      </c>
      <c r="D78" s="146">
        <v>491</v>
      </c>
      <c r="E78" s="27">
        <v>141000056</v>
      </c>
      <c r="F78" s="19">
        <v>59</v>
      </c>
      <c r="G78" s="19">
        <v>3518.22</v>
      </c>
      <c r="H78" s="19">
        <v>315.77999999999997</v>
      </c>
      <c r="I78" s="19">
        <v>0</v>
      </c>
      <c r="J78" s="19">
        <v>0</v>
      </c>
      <c r="K78" s="151">
        <v>0</v>
      </c>
      <c r="L78" s="27">
        <v>0</v>
      </c>
      <c r="M78" s="19">
        <v>0</v>
      </c>
      <c r="N78" s="151">
        <v>0</v>
      </c>
      <c r="O78" s="19"/>
      <c r="P78" s="19"/>
      <c r="Q78" s="19">
        <v>0</v>
      </c>
      <c r="R78" s="19">
        <v>0</v>
      </c>
      <c r="S78" s="19">
        <v>0</v>
      </c>
      <c r="T78" s="19">
        <v>0</v>
      </c>
      <c r="U78" s="18" t="s">
        <v>257</v>
      </c>
      <c r="V78" s="173"/>
    </row>
    <row r="79" spans="1:22">
      <c r="A79" s="8">
        <v>77</v>
      </c>
      <c r="B79" s="16" t="s">
        <v>311</v>
      </c>
      <c r="C79" s="146">
        <v>77</v>
      </c>
      <c r="D79" s="146">
        <v>492</v>
      </c>
      <c r="E79" s="27">
        <v>161000984</v>
      </c>
      <c r="F79" s="19">
        <v>58</v>
      </c>
      <c r="G79" s="19">
        <v>3443.04</v>
      </c>
      <c r="H79" s="19">
        <v>324.95999999999998</v>
      </c>
      <c r="I79" s="19">
        <v>0</v>
      </c>
      <c r="J79" s="19">
        <v>0</v>
      </c>
      <c r="K79" s="151">
        <v>0</v>
      </c>
      <c r="L79" s="27">
        <v>0</v>
      </c>
      <c r="M79" s="19">
        <v>0</v>
      </c>
      <c r="N79" s="151">
        <v>0</v>
      </c>
      <c r="O79" s="19"/>
      <c r="P79" s="19"/>
      <c r="Q79" s="19">
        <v>0</v>
      </c>
      <c r="R79" s="19">
        <v>0</v>
      </c>
      <c r="S79" s="19">
        <v>0</v>
      </c>
      <c r="T79" s="19">
        <v>0</v>
      </c>
      <c r="U79" s="18" t="s">
        <v>257</v>
      </c>
      <c r="V79" s="173"/>
    </row>
    <row r="80" spans="1:22">
      <c r="A80" s="8">
        <v>78</v>
      </c>
      <c r="B80" s="16" t="s">
        <v>311</v>
      </c>
      <c r="C80" s="146">
        <v>78</v>
      </c>
      <c r="D80" s="146">
        <v>494</v>
      </c>
      <c r="E80" s="27">
        <v>151000057</v>
      </c>
      <c r="F80" s="19">
        <v>58</v>
      </c>
      <c r="G80" s="19">
        <v>3531.86</v>
      </c>
      <c r="H80" s="19">
        <v>234.14</v>
      </c>
      <c r="I80" s="19">
        <v>0</v>
      </c>
      <c r="J80" s="19">
        <v>0</v>
      </c>
      <c r="K80" s="151">
        <v>0</v>
      </c>
      <c r="L80" s="27">
        <v>0</v>
      </c>
      <c r="M80" s="19">
        <v>0</v>
      </c>
      <c r="N80" s="151">
        <v>0</v>
      </c>
      <c r="O80" s="19"/>
      <c r="P80" s="19"/>
      <c r="Q80" s="19">
        <v>0</v>
      </c>
      <c r="R80" s="19">
        <v>0</v>
      </c>
      <c r="S80" s="19">
        <v>0</v>
      </c>
      <c r="T80" s="19">
        <v>0</v>
      </c>
      <c r="U80" s="18" t="s">
        <v>257</v>
      </c>
      <c r="V80" s="173"/>
    </row>
    <row r="81" spans="1:22">
      <c r="A81" s="8">
        <v>79</v>
      </c>
      <c r="B81" s="18" t="s">
        <v>311</v>
      </c>
      <c r="C81" s="19">
        <v>79</v>
      </c>
      <c r="D81" s="19">
        <v>493</v>
      </c>
      <c r="E81" s="27">
        <v>161000985</v>
      </c>
      <c r="F81" s="19">
        <v>57</v>
      </c>
      <c r="G81" s="19">
        <v>3440.03</v>
      </c>
      <c r="H81" s="19">
        <v>264.97000000000003</v>
      </c>
      <c r="I81" s="19">
        <v>0</v>
      </c>
      <c r="J81" s="19">
        <v>0</v>
      </c>
      <c r="K81" s="151">
        <v>0</v>
      </c>
      <c r="L81" s="27">
        <v>0</v>
      </c>
      <c r="M81" s="19">
        <v>0</v>
      </c>
      <c r="N81" s="151">
        <v>0</v>
      </c>
      <c r="O81" s="19"/>
      <c r="P81" s="19"/>
      <c r="Q81" s="19">
        <v>0</v>
      </c>
      <c r="R81" s="19">
        <v>0</v>
      </c>
      <c r="S81" s="19">
        <v>0</v>
      </c>
      <c r="T81" s="19">
        <v>0</v>
      </c>
      <c r="U81" s="18" t="s">
        <v>259</v>
      </c>
      <c r="V81" s="173"/>
    </row>
    <row r="82" spans="1:22">
      <c r="A82" s="8">
        <v>80</v>
      </c>
      <c r="B82" s="16" t="s">
        <v>311</v>
      </c>
      <c r="C82" s="146">
        <v>80</v>
      </c>
      <c r="D82" s="146">
        <v>495</v>
      </c>
      <c r="E82" s="27">
        <v>161000986</v>
      </c>
      <c r="F82" s="19">
        <v>58</v>
      </c>
      <c r="G82" s="19">
        <v>3462.03</v>
      </c>
      <c r="H82" s="19">
        <v>306.97000000000003</v>
      </c>
      <c r="I82" s="19">
        <v>0</v>
      </c>
      <c r="J82" s="19">
        <v>0</v>
      </c>
      <c r="K82" s="151">
        <v>0</v>
      </c>
      <c r="L82" s="27">
        <v>0</v>
      </c>
      <c r="M82" s="19">
        <v>0</v>
      </c>
      <c r="N82" s="151">
        <v>0</v>
      </c>
      <c r="O82" s="19"/>
      <c r="P82" s="19"/>
      <c r="Q82" s="19">
        <v>0</v>
      </c>
      <c r="R82" s="19">
        <v>0</v>
      </c>
      <c r="S82" s="19">
        <v>0</v>
      </c>
      <c r="T82" s="19">
        <v>0</v>
      </c>
      <c r="U82" s="18" t="s">
        <v>257</v>
      </c>
      <c r="V82" s="173"/>
    </row>
    <row r="83" spans="1:22">
      <c r="A83" s="8">
        <v>81</v>
      </c>
      <c r="B83" s="16" t="s">
        <v>312</v>
      </c>
      <c r="C83" s="146">
        <v>81</v>
      </c>
      <c r="D83" s="146">
        <v>496</v>
      </c>
      <c r="E83" s="27">
        <v>161000987</v>
      </c>
      <c r="F83" s="19">
        <v>59</v>
      </c>
      <c r="G83" s="19">
        <v>3524.21</v>
      </c>
      <c r="H83" s="19">
        <v>310.79000000000002</v>
      </c>
      <c r="I83" s="19">
        <v>0</v>
      </c>
      <c r="J83" s="19">
        <v>0</v>
      </c>
      <c r="K83" s="151">
        <v>0</v>
      </c>
      <c r="L83" s="27">
        <v>0</v>
      </c>
      <c r="M83" s="19">
        <v>0</v>
      </c>
      <c r="N83" s="151">
        <v>0</v>
      </c>
      <c r="O83" s="19"/>
      <c r="P83" s="19"/>
      <c r="Q83" s="19">
        <v>0</v>
      </c>
      <c r="R83" s="19">
        <v>0</v>
      </c>
      <c r="S83" s="19">
        <v>0</v>
      </c>
      <c r="T83" s="19">
        <v>0</v>
      </c>
      <c r="U83" s="18" t="s">
        <v>257</v>
      </c>
      <c r="V83" s="173"/>
    </row>
    <row r="84" spans="1:22">
      <c r="A84" s="8">
        <v>82</v>
      </c>
      <c r="B84" s="16" t="s">
        <v>312</v>
      </c>
      <c r="C84" s="146">
        <v>82</v>
      </c>
      <c r="D84" s="146">
        <v>498</v>
      </c>
      <c r="E84" s="27">
        <v>161000988</v>
      </c>
      <c r="F84" s="19">
        <v>57</v>
      </c>
      <c r="G84" s="19">
        <v>3392.44</v>
      </c>
      <c r="H84" s="19">
        <v>311.56</v>
      </c>
      <c r="I84" s="19">
        <v>0</v>
      </c>
      <c r="J84" s="19">
        <v>0</v>
      </c>
      <c r="K84" s="151">
        <v>0</v>
      </c>
      <c r="L84" s="27">
        <v>0</v>
      </c>
      <c r="M84" s="19">
        <v>0</v>
      </c>
      <c r="N84" s="151">
        <v>0</v>
      </c>
      <c r="O84" s="19"/>
      <c r="P84" s="19"/>
      <c r="Q84" s="19">
        <v>0</v>
      </c>
      <c r="R84" s="19">
        <v>0</v>
      </c>
      <c r="S84" s="19">
        <v>0</v>
      </c>
      <c r="T84" s="19">
        <v>0</v>
      </c>
      <c r="U84" s="18" t="s">
        <v>257</v>
      </c>
      <c r="V84" s="173"/>
    </row>
    <row r="85" spans="1:22">
      <c r="A85" s="8">
        <v>83</v>
      </c>
      <c r="B85" s="18" t="s">
        <v>312</v>
      </c>
      <c r="C85" s="19">
        <v>83</v>
      </c>
      <c r="D85" s="19">
        <v>497</v>
      </c>
      <c r="E85" s="27">
        <v>161000989</v>
      </c>
      <c r="F85" s="19">
        <v>59</v>
      </c>
      <c r="G85" s="19">
        <v>3622.64</v>
      </c>
      <c r="H85" s="19">
        <v>209.36</v>
      </c>
      <c r="I85" s="19">
        <v>0</v>
      </c>
      <c r="J85" s="19">
        <v>0</v>
      </c>
      <c r="K85" s="151">
        <v>0</v>
      </c>
      <c r="L85" s="27">
        <v>0</v>
      </c>
      <c r="M85" s="19">
        <v>0</v>
      </c>
      <c r="N85" s="151">
        <v>0</v>
      </c>
      <c r="O85" s="19"/>
      <c r="P85" s="19"/>
      <c r="Q85" s="19">
        <v>0</v>
      </c>
      <c r="R85" s="19">
        <v>0</v>
      </c>
      <c r="S85" s="19">
        <v>0</v>
      </c>
      <c r="T85" s="19">
        <v>0</v>
      </c>
      <c r="U85" s="18" t="s">
        <v>259</v>
      </c>
      <c r="V85" s="173"/>
    </row>
    <row r="86" spans="1:22">
      <c r="A86" s="8">
        <v>84</v>
      </c>
      <c r="B86" s="16" t="s">
        <v>312</v>
      </c>
      <c r="C86" s="146">
        <v>84</v>
      </c>
      <c r="D86" s="146">
        <v>499</v>
      </c>
      <c r="E86" s="282">
        <v>161000990</v>
      </c>
      <c r="F86" s="146">
        <v>59</v>
      </c>
      <c r="G86" s="146">
        <v>3585.85</v>
      </c>
      <c r="H86" s="146">
        <v>245.15</v>
      </c>
      <c r="I86" s="146">
        <v>0</v>
      </c>
      <c r="J86" s="146">
        <v>0</v>
      </c>
      <c r="K86" s="183">
        <v>0</v>
      </c>
      <c r="L86" s="282">
        <v>0</v>
      </c>
      <c r="M86" s="146">
        <v>0</v>
      </c>
      <c r="N86" s="183">
        <v>0</v>
      </c>
      <c r="O86" s="146"/>
      <c r="P86" s="146"/>
      <c r="Q86" s="146">
        <v>0</v>
      </c>
      <c r="R86" s="146">
        <v>0</v>
      </c>
      <c r="S86" s="146">
        <v>0</v>
      </c>
      <c r="T86" s="146">
        <v>0</v>
      </c>
      <c r="U86" s="16" t="s">
        <v>257</v>
      </c>
      <c r="V86" s="173"/>
    </row>
    <row r="87" spans="1:22">
      <c r="A87" s="8">
        <v>85</v>
      </c>
      <c r="B87" s="16" t="s">
        <v>313</v>
      </c>
      <c r="C87" s="146">
        <v>85</v>
      </c>
      <c r="D87" s="146">
        <v>500</v>
      </c>
      <c r="E87" s="282">
        <v>141000057</v>
      </c>
      <c r="F87" s="146">
        <v>58</v>
      </c>
      <c r="G87" s="146">
        <v>3572.66</v>
      </c>
      <c r="H87" s="146">
        <v>193.34</v>
      </c>
      <c r="I87" s="146">
        <v>0</v>
      </c>
      <c r="J87" s="146">
        <v>0</v>
      </c>
      <c r="K87" s="183">
        <v>0</v>
      </c>
      <c r="L87" s="282">
        <v>0</v>
      </c>
      <c r="M87" s="146">
        <v>0</v>
      </c>
      <c r="N87" s="183">
        <v>0</v>
      </c>
      <c r="O87" s="146"/>
      <c r="P87" s="146"/>
      <c r="Q87" s="146">
        <v>0</v>
      </c>
      <c r="R87" s="146">
        <v>0</v>
      </c>
      <c r="S87" s="146">
        <v>0</v>
      </c>
      <c r="T87" s="146">
        <v>0</v>
      </c>
      <c r="U87" s="16" t="s">
        <v>257</v>
      </c>
      <c r="V87" s="173"/>
    </row>
    <row r="88" spans="1:22">
      <c r="A88" s="8">
        <v>86</v>
      </c>
      <c r="B88" s="16" t="s">
        <v>313</v>
      </c>
      <c r="C88" s="146">
        <v>86</v>
      </c>
      <c r="D88" s="146">
        <v>501</v>
      </c>
      <c r="E88" s="282">
        <v>161000991</v>
      </c>
      <c r="F88" s="146">
        <v>59</v>
      </c>
      <c r="G88" s="146">
        <v>3590.02</v>
      </c>
      <c r="H88" s="146">
        <v>243.98</v>
      </c>
      <c r="I88" s="146">
        <v>0</v>
      </c>
      <c r="J88" s="146">
        <v>0</v>
      </c>
      <c r="K88" s="183">
        <v>0</v>
      </c>
      <c r="L88" s="282">
        <v>0</v>
      </c>
      <c r="M88" s="146">
        <v>0</v>
      </c>
      <c r="N88" s="183">
        <v>0</v>
      </c>
      <c r="O88" s="146"/>
      <c r="P88" s="146"/>
      <c r="Q88" s="146">
        <v>0</v>
      </c>
      <c r="R88" s="146">
        <v>0</v>
      </c>
      <c r="S88" s="146">
        <v>0</v>
      </c>
      <c r="T88" s="146">
        <v>0</v>
      </c>
      <c r="U88" s="16" t="s">
        <v>257</v>
      </c>
      <c r="V88" s="173"/>
    </row>
    <row r="89" spans="1:22">
      <c r="A89" s="8">
        <v>87</v>
      </c>
      <c r="B89" s="16" t="s">
        <v>314</v>
      </c>
      <c r="C89" s="146">
        <v>87</v>
      </c>
      <c r="D89" s="146">
        <v>502</v>
      </c>
      <c r="E89" s="282">
        <v>161000992</v>
      </c>
      <c r="F89" s="146">
        <v>59</v>
      </c>
      <c r="G89" s="146">
        <v>3573.21</v>
      </c>
      <c r="H89" s="146">
        <v>261.79000000000002</v>
      </c>
      <c r="I89" s="146">
        <v>0</v>
      </c>
      <c r="J89" s="146">
        <v>0</v>
      </c>
      <c r="K89" s="183">
        <v>0</v>
      </c>
      <c r="L89" s="282">
        <v>0</v>
      </c>
      <c r="M89" s="146">
        <v>0</v>
      </c>
      <c r="N89" s="183">
        <v>0</v>
      </c>
      <c r="O89" s="146"/>
      <c r="P89" s="146"/>
      <c r="Q89" s="146">
        <v>0</v>
      </c>
      <c r="R89" s="146">
        <v>0</v>
      </c>
      <c r="S89" s="146">
        <v>0</v>
      </c>
      <c r="T89" s="146">
        <v>0</v>
      </c>
      <c r="U89" s="16" t="s">
        <v>257</v>
      </c>
      <c r="V89" s="173"/>
    </row>
    <row r="90" spans="1:22">
      <c r="A90" s="8">
        <v>88</v>
      </c>
      <c r="B90" s="16" t="s">
        <v>314</v>
      </c>
      <c r="C90" s="146">
        <v>88</v>
      </c>
      <c r="D90" s="146">
        <v>503</v>
      </c>
      <c r="E90" s="282">
        <v>151000058</v>
      </c>
      <c r="F90" s="146">
        <v>57</v>
      </c>
      <c r="G90" s="146">
        <v>3406.43</v>
      </c>
      <c r="H90" s="146">
        <v>298.57</v>
      </c>
      <c r="I90" s="146">
        <v>0</v>
      </c>
      <c r="J90" s="146">
        <v>0</v>
      </c>
      <c r="K90" s="183">
        <v>0</v>
      </c>
      <c r="L90" s="282">
        <v>0</v>
      </c>
      <c r="M90" s="146">
        <v>0</v>
      </c>
      <c r="N90" s="183">
        <v>0</v>
      </c>
      <c r="O90" s="146"/>
      <c r="P90" s="146"/>
      <c r="Q90" s="146">
        <v>0</v>
      </c>
      <c r="R90" s="146">
        <v>0</v>
      </c>
      <c r="S90" s="146">
        <v>0</v>
      </c>
      <c r="T90" s="146">
        <v>0</v>
      </c>
      <c r="U90" s="16" t="s">
        <v>257</v>
      </c>
      <c r="V90" s="173"/>
    </row>
    <row r="91" spans="1:22">
      <c r="A91" s="8">
        <v>89</v>
      </c>
      <c r="B91" s="16" t="s">
        <v>314</v>
      </c>
      <c r="C91" s="146">
        <v>89</v>
      </c>
      <c r="D91" s="146">
        <v>504</v>
      </c>
      <c r="E91" s="282">
        <v>141000058</v>
      </c>
      <c r="F91" s="146">
        <v>59</v>
      </c>
      <c r="G91" s="146">
        <v>3507.42</v>
      </c>
      <c r="H91" s="146">
        <v>326.58</v>
      </c>
      <c r="I91" s="146">
        <v>0</v>
      </c>
      <c r="J91" s="146">
        <v>0</v>
      </c>
      <c r="K91" s="183">
        <v>0</v>
      </c>
      <c r="L91" s="282">
        <v>0</v>
      </c>
      <c r="M91" s="146">
        <v>0</v>
      </c>
      <c r="N91" s="183">
        <v>0</v>
      </c>
      <c r="O91" s="146"/>
      <c r="P91" s="146"/>
      <c r="Q91" s="146">
        <v>0</v>
      </c>
      <c r="R91" s="146">
        <v>0</v>
      </c>
      <c r="S91" s="146">
        <v>0</v>
      </c>
      <c r="T91" s="146">
        <v>0</v>
      </c>
      <c r="U91" s="16" t="s">
        <v>257</v>
      </c>
      <c r="V91" s="173"/>
    </row>
    <row r="92" spans="1:22">
      <c r="A92" s="8">
        <v>90</v>
      </c>
      <c r="B92" s="16" t="s">
        <v>315</v>
      </c>
      <c r="C92" s="146">
        <v>90</v>
      </c>
      <c r="D92" s="146">
        <v>505</v>
      </c>
      <c r="E92" s="282">
        <v>161000993</v>
      </c>
      <c r="F92" s="146">
        <v>58</v>
      </c>
      <c r="G92" s="146">
        <v>3443.26</v>
      </c>
      <c r="H92" s="146">
        <v>322.74</v>
      </c>
      <c r="I92" s="146">
        <v>0</v>
      </c>
      <c r="J92" s="146">
        <v>0</v>
      </c>
      <c r="K92" s="183">
        <v>0</v>
      </c>
      <c r="L92" s="282">
        <v>0</v>
      </c>
      <c r="M92" s="146">
        <v>0</v>
      </c>
      <c r="N92" s="183">
        <v>0</v>
      </c>
      <c r="O92" s="146"/>
      <c r="P92" s="146"/>
      <c r="Q92" s="146">
        <v>0</v>
      </c>
      <c r="R92" s="146">
        <v>0</v>
      </c>
      <c r="S92" s="146">
        <v>0</v>
      </c>
      <c r="T92" s="146">
        <v>0</v>
      </c>
      <c r="U92" s="16" t="s">
        <v>257</v>
      </c>
      <c r="V92" s="173"/>
    </row>
    <row r="93" spans="1:22">
      <c r="A93" s="19">
        <v>91</v>
      </c>
      <c r="B93" s="18" t="s">
        <v>315</v>
      </c>
      <c r="C93" s="19">
        <v>91</v>
      </c>
      <c r="D93" s="19">
        <v>506</v>
      </c>
      <c r="E93" s="27">
        <v>161000994</v>
      </c>
      <c r="F93" s="19">
        <v>59</v>
      </c>
      <c r="G93" s="19">
        <v>3530.21</v>
      </c>
      <c r="H93" s="19">
        <v>304.79000000000002</v>
      </c>
      <c r="I93" s="19">
        <v>0</v>
      </c>
      <c r="J93" s="19">
        <v>0</v>
      </c>
      <c r="K93" s="151">
        <v>0</v>
      </c>
      <c r="L93" s="27">
        <v>0</v>
      </c>
      <c r="M93" s="19">
        <v>0</v>
      </c>
      <c r="N93" s="151">
        <v>0</v>
      </c>
      <c r="O93" s="19"/>
      <c r="P93" s="19"/>
      <c r="Q93" s="19">
        <v>0</v>
      </c>
      <c r="R93" s="19">
        <v>0</v>
      </c>
      <c r="S93" s="19">
        <v>0</v>
      </c>
      <c r="T93" s="19">
        <v>0</v>
      </c>
      <c r="U93" s="18" t="s">
        <v>259</v>
      </c>
      <c r="V93" s="173"/>
    </row>
    <row r="94" spans="1:22">
      <c r="A94" s="8">
        <v>92</v>
      </c>
      <c r="B94" s="16" t="s">
        <v>315</v>
      </c>
      <c r="C94" s="146">
        <v>92</v>
      </c>
      <c r="D94" s="146">
        <v>507</v>
      </c>
      <c r="E94" s="282">
        <v>161000995</v>
      </c>
      <c r="F94" s="146">
        <v>59</v>
      </c>
      <c r="G94" s="146">
        <v>3554.24</v>
      </c>
      <c r="H94" s="146">
        <v>277.76</v>
      </c>
      <c r="I94" s="146">
        <v>0</v>
      </c>
      <c r="J94" s="146">
        <v>0</v>
      </c>
      <c r="K94" s="183">
        <v>0</v>
      </c>
      <c r="L94" s="282">
        <v>0</v>
      </c>
      <c r="M94" s="146">
        <v>0</v>
      </c>
      <c r="N94" s="183">
        <v>0</v>
      </c>
      <c r="O94" s="146"/>
      <c r="P94" s="146"/>
      <c r="Q94" s="146">
        <v>0</v>
      </c>
      <c r="R94" s="146">
        <v>0</v>
      </c>
      <c r="S94" s="146">
        <v>0</v>
      </c>
      <c r="T94" s="146">
        <v>0</v>
      </c>
      <c r="U94" s="16" t="s">
        <v>257</v>
      </c>
      <c r="V94" s="173"/>
    </row>
    <row r="95" spans="1:22">
      <c r="A95" s="8">
        <v>93</v>
      </c>
      <c r="B95" s="16" t="s">
        <v>315</v>
      </c>
      <c r="C95" s="146">
        <v>93</v>
      </c>
      <c r="D95" s="146">
        <v>508</v>
      </c>
      <c r="E95" s="282">
        <v>161000996</v>
      </c>
      <c r="F95" s="146">
        <v>59</v>
      </c>
      <c r="G95" s="146">
        <v>3569.82</v>
      </c>
      <c r="H95" s="146">
        <v>264.18</v>
      </c>
      <c r="I95" s="146">
        <v>0</v>
      </c>
      <c r="J95" s="146">
        <v>0</v>
      </c>
      <c r="K95" s="183">
        <v>0</v>
      </c>
      <c r="L95" s="282">
        <v>0</v>
      </c>
      <c r="M95" s="146">
        <v>0</v>
      </c>
      <c r="N95" s="183">
        <v>0</v>
      </c>
      <c r="O95" s="146"/>
      <c r="P95" s="146"/>
      <c r="Q95" s="146">
        <v>0</v>
      </c>
      <c r="R95" s="146">
        <v>0</v>
      </c>
      <c r="S95" s="146">
        <v>0</v>
      </c>
      <c r="T95" s="146">
        <v>0</v>
      </c>
      <c r="U95" s="16" t="s">
        <v>257</v>
      </c>
      <c r="V95" s="173"/>
    </row>
    <row r="96" spans="1:22">
      <c r="A96" s="8">
        <v>94</v>
      </c>
      <c r="B96" s="16" t="s">
        <v>315</v>
      </c>
      <c r="C96" s="146">
        <v>94</v>
      </c>
      <c r="D96" s="146">
        <v>509</v>
      </c>
      <c r="E96" s="282">
        <v>161000997</v>
      </c>
      <c r="F96" s="146">
        <v>59</v>
      </c>
      <c r="G96" s="146">
        <v>3550.81</v>
      </c>
      <c r="H96" s="146">
        <v>284.19</v>
      </c>
      <c r="I96" s="146">
        <v>0</v>
      </c>
      <c r="J96" s="146">
        <v>0</v>
      </c>
      <c r="K96" s="183">
        <v>0</v>
      </c>
      <c r="L96" s="282">
        <v>0</v>
      </c>
      <c r="M96" s="146">
        <v>0</v>
      </c>
      <c r="N96" s="183">
        <v>0</v>
      </c>
      <c r="O96" s="146"/>
      <c r="P96" s="146"/>
      <c r="Q96" s="146">
        <v>0</v>
      </c>
      <c r="R96" s="146">
        <v>0</v>
      </c>
      <c r="S96" s="146">
        <v>0</v>
      </c>
      <c r="T96" s="146">
        <v>0</v>
      </c>
      <c r="U96" s="16" t="s">
        <v>257</v>
      </c>
      <c r="V96" s="173"/>
    </row>
    <row r="97" spans="1:22">
      <c r="A97" s="8">
        <v>95</v>
      </c>
      <c r="B97" s="16" t="s">
        <v>316</v>
      </c>
      <c r="C97" s="146">
        <v>95</v>
      </c>
      <c r="D97" s="146">
        <v>510</v>
      </c>
      <c r="E97" s="147">
        <v>151000059</v>
      </c>
      <c r="F97" s="146">
        <v>59</v>
      </c>
      <c r="G97" s="16">
        <v>3582.01</v>
      </c>
      <c r="H97" s="146">
        <v>252.99</v>
      </c>
      <c r="I97" s="146">
        <v>0</v>
      </c>
      <c r="J97" s="146">
        <v>0</v>
      </c>
      <c r="K97" s="183">
        <v>0</v>
      </c>
      <c r="L97" s="282">
        <v>0</v>
      </c>
      <c r="M97" s="146">
        <v>0</v>
      </c>
      <c r="N97" s="183">
        <v>0</v>
      </c>
      <c r="O97" s="146"/>
      <c r="P97" s="146"/>
      <c r="Q97" s="146">
        <v>0</v>
      </c>
      <c r="R97" s="146">
        <v>0</v>
      </c>
      <c r="S97" s="146">
        <v>0</v>
      </c>
      <c r="T97" s="146">
        <v>0</v>
      </c>
      <c r="U97" s="16" t="s">
        <v>257</v>
      </c>
      <c r="V97" s="173"/>
    </row>
    <row r="98" spans="1:22">
      <c r="A98" s="8">
        <v>96</v>
      </c>
      <c r="B98" s="16" t="s">
        <v>316</v>
      </c>
      <c r="C98" s="146">
        <v>96</v>
      </c>
      <c r="D98" s="146">
        <v>511</v>
      </c>
      <c r="E98" s="147">
        <v>141000059</v>
      </c>
      <c r="F98" s="146">
        <v>59</v>
      </c>
      <c r="G98" s="16">
        <v>3529.22</v>
      </c>
      <c r="H98" s="146">
        <v>304.77999999999997</v>
      </c>
      <c r="I98" s="146">
        <v>0</v>
      </c>
      <c r="J98" s="146">
        <v>0</v>
      </c>
      <c r="K98" s="183">
        <v>0</v>
      </c>
      <c r="L98" s="282">
        <v>0</v>
      </c>
      <c r="M98" s="146">
        <v>0</v>
      </c>
      <c r="N98" s="183">
        <v>0</v>
      </c>
      <c r="O98" s="146"/>
      <c r="P98" s="146"/>
      <c r="Q98" s="146">
        <v>0</v>
      </c>
      <c r="R98" s="146">
        <v>0</v>
      </c>
      <c r="S98" s="146">
        <v>0</v>
      </c>
      <c r="T98" s="146">
        <v>0</v>
      </c>
      <c r="U98" s="16" t="s">
        <v>257</v>
      </c>
      <c r="V98" s="173"/>
    </row>
    <row r="99" spans="1:22">
      <c r="A99" s="8">
        <v>97</v>
      </c>
      <c r="B99" s="16" t="s">
        <v>316</v>
      </c>
      <c r="C99" s="146">
        <v>97</v>
      </c>
      <c r="D99" s="146">
        <v>512</v>
      </c>
      <c r="E99" s="147">
        <v>161000998</v>
      </c>
      <c r="F99" s="146">
        <v>59</v>
      </c>
      <c r="G99" s="16">
        <v>3511.61</v>
      </c>
      <c r="H99" s="146">
        <v>323.39</v>
      </c>
      <c r="I99" s="146">
        <v>0</v>
      </c>
      <c r="J99" s="146">
        <v>0</v>
      </c>
      <c r="K99" s="183">
        <v>0</v>
      </c>
      <c r="L99" s="282">
        <v>0</v>
      </c>
      <c r="M99" s="146">
        <v>0</v>
      </c>
      <c r="N99" s="183">
        <v>0</v>
      </c>
      <c r="O99" s="146"/>
      <c r="P99" s="146"/>
      <c r="Q99" s="146">
        <v>0</v>
      </c>
      <c r="R99" s="146">
        <v>0</v>
      </c>
      <c r="S99" s="146">
        <v>0</v>
      </c>
      <c r="T99" s="146">
        <v>0</v>
      </c>
      <c r="U99" s="16" t="s">
        <v>257</v>
      </c>
      <c r="V99" s="173"/>
    </row>
    <row r="100" spans="1:22">
      <c r="A100" s="8">
        <v>98</v>
      </c>
      <c r="B100" s="18" t="s">
        <v>316</v>
      </c>
      <c r="C100" s="19">
        <v>98</v>
      </c>
      <c r="D100" s="19">
        <v>513</v>
      </c>
      <c r="E100" s="27">
        <v>161000999</v>
      </c>
      <c r="F100" s="19">
        <v>59</v>
      </c>
      <c r="G100" s="19">
        <v>3521.64</v>
      </c>
      <c r="H100" s="19">
        <v>310.36</v>
      </c>
      <c r="I100" s="19">
        <v>0</v>
      </c>
      <c r="J100" s="19">
        <v>0</v>
      </c>
      <c r="K100" s="151">
        <v>0</v>
      </c>
      <c r="L100" s="27">
        <v>0</v>
      </c>
      <c r="M100" s="19">
        <v>0</v>
      </c>
      <c r="N100" s="151">
        <v>0</v>
      </c>
      <c r="O100" s="19"/>
      <c r="P100" s="19"/>
      <c r="Q100" s="19">
        <v>0</v>
      </c>
      <c r="R100" s="19">
        <v>0</v>
      </c>
      <c r="S100" s="19">
        <v>0</v>
      </c>
      <c r="T100" s="19">
        <v>0</v>
      </c>
      <c r="U100" s="18" t="s">
        <v>259</v>
      </c>
      <c r="V100" s="173"/>
    </row>
    <row r="101" spans="1:22">
      <c r="A101" s="8">
        <v>99</v>
      </c>
      <c r="B101" s="16" t="s">
        <v>317</v>
      </c>
      <c r="C101" s="146">
        <v>99</v>
      </c>
      <c r="D101" s="146">
        <v>514</v>
      </c>
      <c r="E101" s="147">
        <v>161001000</v>
      </c>
      <c r="F101" s="146">
        <v>59</v>
      </c>
      <c r="G101" s="146">
        <v>3527.82</v>
      </c>
      <c r="H101" s="146">
        <v>306.2</v>
      </c>
      <c r="I101" s="146">
        <v>0</v>
      </c>
      <c r="J101" s="146">
        <v>0</v>
      </c>
      <c r="K101" s="183">
        <v>0</v>
      </c>
      <c r="L101" s="282">
        <v>0</v>
      </c>
      <c r="M101" s="146">
        <v>0</v>
      </c>
      <c r="N101" s="183">
        <v>0</v>
      </c>
      <c r="O101" s="146"/>
      <c r="P101" s="146"/>
      <c r="Q101" s="146">
        <v>0</v>
      </c>
      <c r="R101" s="146">
        <v>0</v>
      </c>
      <c r="S101" s="146">
        <v>0</v>
      </c>
      <c r="T101" s="146">
        <v>0</v>
      </c>
      <c r="U101" s="16" t="s">
        <v>257</v>
      </c>
      <c r="V101" s="173"/>
    </row>
    <row r="102" spans="1:22">
      <c r="A102" s="8">
        <v>100</v>
      </c>
      <c r="B102" s="16" t="s">
        <v>317</v>
      </c>
      <c r="C102" s="146">
        <v>100</v>
      </c>
      <c r="D102" s="146">
        <v>515</v>
      </c>
      <c r="E102" s="282">
        <v>161001001</v>
      </c>
      <c r="F102" s="146">
        <v>58</v>
      </c>
      <c r="G102" s="146">
        <v>3455.86</v>
      </c>
      <c r="H102" s="146">
        <v>310.10000000000002</v>
      </c>
      <c r="I102" s="146">
        <v>0</v>
      </c>
      <c r="J102" s="146">
        <v>0</v>
      </c>
      <c r="K102" s="183">
        <v>0</v>
      </c>
      <c r="L102" s="282">
        <v>0</v>
      </c>
      <c r="M102" s="146">
        <v>0</v>
      </c>
      <c r="N102" s="183">
        <v>0</v>
      </c>
      <c r="O102" s="146"/>
      <c r="P102" s="146"/>
      <c r="Q102" s="146">
        <v>0</v>
      </c>
      <c r="R102" s="146">
        <v>0</v>
      </c>
      <c r="S102" s="146">
        <v>0</v>
      </c>
      <c r="T102" s="146">
        <v>0</v>
      </c>
      <c r="U102" s="16" t="s">
        <v>257</v>
      </c>
      <c r="V102" s="173"/>
    </row>
    <row r="103" spans="1:22">
      <c r="A103" s="8">
        <v>101</v>
      </c>
      <c r="B103" s="16" t="s">
        <v>317</v>
      </c>
      <c r="C103" s="146">
        <v>101</v>
      </c>
      <c r="D103" s="146">
        <v>516</v>
      </c>
      <c r="E103" s="147">
        <v>161001002</v>
      </c>
      <c r="F103" s="146">
        <v>57</v>
      </c>
      <c r="G103" s="146">
        <v>3382.63</v>
      </c>
      <c r="H103" s="146">
        <v>322.37</v>
      </c>
      <c r="I103" s="146">
        <v>0</v>
      </c>
      <c r="J103" s="146">
        <v>0</v>
      </c>
      <c r="K103" s="183">
        <v>0</v>
      </c>
      <c r="L103" s="282">
        <v>0</v>
      </c>
      <c r="M103" s="146">
        <v>0</v>
      </c>
      <c r="N103" s="183">
        <v>0</v>
      </c>
      <c r="O103" s="146"/>
      <c r="P103" s="146"/>
      <c r="Q103" s="146">
        <v>0</v>
      </c>
      <c r="R103" s="146">
        <v>0</v>
      </c>
      <c r="S103" s="146">
        <v>0</v>
      </c>
      <c r="T103" s="146">
        <v>0</v>
      </c>
      <c r="U103" s="16" t="s">
        <v>257</v>
      </c>
      <c r="V103" s="173"/>
    </row>
    <row r="104" spans="1:22">
      <c r="A104" s="8">
        <v>102</v>
      </c>
      <c r="B104" s="16" t="s">
        <v>317</v>
      </c>
      <c r="C104" s="146">
        <v>102</v>
      </c>
      <c r="D104" s="146">
        <v>517</v>
      </c>
      <c r="E104" s="147">
        <v>161001003</v>
      </c>
      <c r="F104" s="146">
        <v>59</v>
      </c>
      <c r="G104" s="146">
        <v>3479.02</v>
      </c>
      <c r="H104" s="146">
        <v>354.98</v>
      </c>
      <c r="I104" s="146">
        <v>0</v>
      </c>
      <c r="J104" s="146">
        <v>0</v>
      </c>
      <c r="K104" s="183">
        <v>0</v>
      </c>
      <c r="L104" s="282">
        <v>0</v>
      </c>
      <c r="M104" s="146">
        <v>0</v>
      </c>
      <c r="N104" s="183">
        <v>0</v>
      </c>
      <c r="O104" s="146"/>
      <c r="P104" s="146"/>
      <c r="Q104" s="146">
        <v>0</v>
      </c>
      <c r="R104" s="146">
        <v>0</v>
      </c>
      <c r="S104" s="146">
        <v>0</v>
      </c>
      <c r="T104" s="146">
        <v>0</v>
      </c>
      <c r="U104" s="16" t="s">
        <v>257</v>
      </c>
      <c r="V104" s="173"/>
    </row>
    <row r="105" spans="1:22">
      <c r="A105" s="8">
        <v>103</v>
      </c>
      <c r="B105" s="18" t="s">
        <v>317</v>
      </c>
      <c r="C105" s="19">
        <v>103</v>
      </c>
      <c r="D105" s="19">
        <v>518</v>
      </c>
      <c r="E105" s="26">
        <v>161001004</v>
      </c>
      <c r="F105" s="19">
        <v>58</v>
      </c>
      <c r="G105" s="19">
        <v>3400.22</v>
      </c>
      <c r="H105" s="19">
        <v>369.78</v>
      </c>
      <c r="I105" s="19">
        <v>0</v>
      </c>
      <c r="J105" s="19">
        <v>0</v>
      </c>
      <c r="K105" s="151">
        <v>0</v>
      </c>
      <c r="L105" s="27">
        <v>0</v>
      </c>
      <c r="M105" s="19">
        <v>0</v>
      </c>
      <c r="N105" s="151">
        <v>0</v>
      </c>
      <c r="O105" s="19"/>
      <c r="P105" s="19"/>
      <c r="Q105" s="19">
        <v>0</v>
      </c>
      <c r="R105" s="19">
        <v>0</v>
      </c>
      <c r="S105" s="19">
        <v>0</v>
      </c>
      <c r="T105" s="19">
        <v>0</v>
      </c>
      <c r="U105" s="18" t="s">
        <v>259</v>
      </c>
      <c r="V105" s="173"/>
    </row>
    <row r="106" spans="1:22">
      <c r="A106" s="8">
        <v>104</v>
      </c>
      <c r="B106" s="16" t="s">
        <v>317</v>
      </c>
      <c r="C106" s="146">
        <v>104</v>
      </c>
      <c r="D106" s="146">
        <v>519</v>
      </c>
      <c r="E106" s="147">
        <v>161001005</v>
      </c>
      <c r="F106" s="146">
        <v>59</v>
      </c>
      <c r="G106" s="146">
        <v>3469.04</v>
      </c>
      <c r="H106" s="146">
        <v>362.96</v>
      </c>
      <c r="I106" s="146">
        <v>0</v>
      </c>
      <c r="J106" s="146">
        <v>0</v>
      </c>
      <c r="K106" s="183">
        <v>0</v>
      </c>
      <c r="L106" s="282">
        <v>0</v>
      </c>
      <c r="M106" s="146">
        <v>0</v>
      </c>
      <c r="N106" s="183">
        <v>0</v>
      </c>
      <c r="O106" s="146"/>
      <c r="P106" s="146"/>
      <c r="Q106" s="146">
        <v>0</v>
      </c>
      <c r="R106" s="146">
        <v>0</v>
      </c>
      <c r="S106" s="146">
        <v>0</v>
      </c>
      <c r="T106" s="146">
        <v>0</v>
      </c>
      <c r="U106" s="16" t="s">
        <v>257</v>
      </c>
      <c r="V106" s="173"/>
    </row>
    <row r="107" spans="1:22">
      <c r="A107" s="8">
        <v>105</v>
      </c>
      <c r="B107" s="16" t="s">
        <v>317</v>
      </c>
      <c r="C107" s="146">
        <v>105</v>
      </c>
      <c r="D107" s="146">
        <v>520</v>
      </c>
      <c r="E107" s="147">
        <v>161001006</v>
      </c>
      <c r="F107" s="146">
        <v>59</v>
      </c>
      <c r="G107" s="146">
        <v>3435.21</v>
      </c>
      <c r="H107" s="146">
        <v>399.79</v>
      </c>
      <c r="I107" s="146">
        <v>0</v>
      </c>
      <c r="J107" s="146">
        <v>0</v>
      </c>
      <c r="K107" s="183">
        <v>0</v>
      </c>
      <c r="L107" s="282">
        <v>0</v>
      </c>
      <c r="M107" s="146">
        <v>0</v>
      </c>
      <c r="N107" s="183">
        <v>0</v>
      </c>
      <c r="O107" s="146"/>
      <c r="P107" s="146"/>
      <c r="Q107" s="146">
        <v>0</v>
      </c>
      <c r="R107" s="146">
        <v>0</v>
      </c>
      <c r="S107" s="146">
        <v>0</v>
      </c>
      <c r="T107" s="146">
        <v>0</v>
      </c>
      <c r="U107" s="16" t="s">
        <v>257</v>
      </c>
      <c r="V107" s="173"/>
    </row>
    <row r="108" spans="1:22">
      <c r="A108" s="8">
        <v>106</v>
      </c>
      <c r="B108" s="18" t="s">
        <v>318</v>
      </c>
      <c r="C108" s="19">
        <v>106</v>
      </c>
      <c r="D108" s="19">
        <v>522</v>
      </c>
      <c r="E108" s="26">
        <v>161001007</v>
      </c>
      <c r="F108" s="19">
        <v>59</v>
      </c>
      <c r="G108" s="19">
        <v>3444.42</v>
      </c>
      <c r="H108" s="19">
        <v>389.58</v>
      </c>
      <c r="I108" s="19">
        <v>0</v>
      </c>
      <c r="J108" s="19">
        <v>0</v>
      </c>
      <c r="K108" s="151">
        <v>0</v>
      </c>
      <c r="L108" s="27">
        <v>0</v>
      </c>
      <c r="M108" s="19">
        <v>0</v>
      </c>
      <c r="N108" s="151">
        <v>0</v>
      </c>
      <c r="O108" s="19"/>
      <c r="P108" s="19"/>
      <c r="Q108" s="19">
        <v>0</v>
      </c>
      <c r="R108" s="19">
        <v>0</v>
      </c>
      <c r="S108" s="19">
        <v>0</v>
      </c>
      <c r="T108" s="19">
        <v>0</v>
      </c>
      <c r="U108" s="18" t="s">
        <v>259</v>
      </c>
      <c r="V108" s="173"/>
    </row>
    <row r="109" spans="1:22">
      <c r="A109" s="8">
        <v>107</v>
      </c>
      <c r="B109" s="16" t="s">
        <v>318</v>
      </c>
      <c r="C109" s="146">
        <v>107</v>
      </c>
      <c r="D109" s="146">
        <v>521</v>
      </c>
      <c r="E109" s="147">
        <v>161001008</v>
      </c>
      <c r="F109" s="146">
        <v>59</v>
      </c>
      <c r="G109" s="16">
        <v>3501.81</v>
      </c>
      <c r="H109" s="146">
        <v>333.19</v>
      </c>
      <c r="I109" s="146">
        <v>0</v>
      </c>
      <c r="J109" s="146">
        <v>0</v>
      </c>
      <c r="K109" s="183">
        <v>0</v>
      </c>
      <c r="L109" s="282">
        <v>0</v>
      </c>
      <c r="M109" s="146">
        <v>0</v>
      </c>
      <c r="N109" s="183">
        <v>0</v>
      </c>
      <c r="O109" s="146"/>
      <c r="P109" s="146"/>
      <c r="Q109" s="146">
        <v>0</v>
      </c>
      <c r="R109" s="146">
        <v>0</v>
      </c>
      <c r="S109" s="146">
        <v>0</v>
      </c>
      <c r="T109" s="146">
        <v>0</v>
      </c>
      <c r="U109" s="16" t="s">
        <v>257</v>
      </c>
      <c r="V109" s="173"/>
    </row>
    <row r="110" spans="1:22">
      <c r="A110" s="8">
        <v>108</v>
      </c>
      <c r="B110" s="16" t="s">
        <v>318</v>
      </c>
      <c r="C110" s="146">
        <v>108</v>
      </c>
      <c r="D110" s="146">
        <v>523</v>
      </c>
      <c r="E110" s="282">
        <v>151000060</v>
      </c>
      <c r="F110" s="146">
        <v>59</v>
      </c>
      <c r="G110" s="146">
        <v>3514.61</v>
      </c>
      <c r="H110" s="146">
        <v>320.39</v>
      </c>
      <c r="I110" s="146">
        <v>0</v>
      </c>
      <c r="J110" s="146">
        <v>0</v>
      </c>
      <c r="K110" s="183">
        <v>0</v>
      </c>
      <c r="L110" s="282">
        <v>0</v>
      </c>
      <c r="M110" s="146">
        <v>0</v>
      </c>
      <c r="N110" s="183">
        <v>0</v>
      </c>
      <c r="O110" s="146"/>
      <c r="P110" s="146"/>
      <c r="Q110" s="146">
        <v>0</v>
      </c>
      <c r="R110" s="146">
        <v>0</v>
      </c>
      <c r="S110" s="146">
        <v>0</v>
      </c>
      <c r="T110" s="146">
        <v>0</v>
      </c>
      <c r="U110" s="16" t="s">
        <v>257</v>
      </c>
      <c r="V110" s="173"/>
    </row>
    <row r="111" spans="1:22">
      <c r="A111" s="8">
        <v>109</v>
      </c>
      <c r="B111" s="16" t="s">
        <v>318</v>
      </c>
      <c r="C111" s="146">
        <v>109</v>
      </c>
      <c r="D111" s="146">
        <v>524</v>
      </c>
      <c r="E111" s="282">
        <v>161001009</v>
      </c>
      <c r="F111" s="146">
        <v>58</v>
      </c>
      <c r="G111" s="146">
        <v>3444.26</v>
      </c>
      <c r="H111" s="146">
        <v>321.74</v>
      </c>
      <c r="I111" s="146">
        <v>0</v>
      </c>
      <c r="J111" s="146">
        <v>0</v>
      </c>
      <c r="K111" s="183">
        <v>0</v>
      </c>
      <c r="L111" s="282">
        <v>0</v>
      </c>
      <c r="M111" s="146">
        <v>0</v>
      </c>
      <c r="N111" s="183">
        <v>0</v>
      </c>
      <c r="O111" s="146"/>
      <c r="P111" s="146"/>
      <c r="Q111" s="146">
        <v>0</v>
      </c>
      <c r="R111" s="146">
        <v>0</v>
      </c>
      <c r="S111" s="146">
        <v>0</v>
      </c>
      <c r="T111" s="146">
        <v>0</v>
      </c>
      <c r="U111" s="16" t="s">
        <v>257</v>
      </c>
      <c r="V111" s="173"/>
    </row>
    <row r="112" spans="1:22">
      <c r="A112" s="8">
        <v>110</v>
      </c>
      <c r="B112" s="16" t="s">
        <v>318</v>
      </c>
      <c r="C112" s="146">
        <v>110</v>
      </c>
      <c r="D112" s="146">
        <v>525</v>
      </c>
      <c r="E112" s="282">
        <v>161001010</v>
      </c>
      <c r="F112" s="146">
        <v>59</v>
      </c>
      <c r="G112" s="146">
        <v>3578.32</v>
      </c>
      <c r="H112" s="146">
        <v>260.20999999999998</v>
      </c>
      <c r="I112" s="86">
        <v>4.57</v>
      </c>
      <c r="J112" s="86">
        <v>2</v>
      </c>
      <c r="K112" s="145">
        <v>0</v>
      </c>
      <c r="L112" s="143">
        <v>0</v>
      </c>
      <c r="M112" s="86">
        <v>8850</v>
      </c>
      <c r="N112" s="145">
        <v>0</v>
      </c>
      <c r="O112" s="86"/>
      <c r="P112" s="86"/>
      <c r="Q112" s="86">
        <v>0</v>
      </c>
      <c r="R112" s="86">
        <f>Q112+M112</f>
        <v>8850</v>
      </c>
      <c r="S112" s="86">
        <v>0</v>
      </c>
      <c r="T112" s="86">
        <v>0</v>
      </c>
      <c r="U112" s="86" t="s">
        <v>257</v>
      </c>
      <c r="V112" s="175"/>
    </row>
    <row r="113" spans="1:22">
      <c r="A113" s="8">
        <v>111</v>
      </c>
      <c r="B113" s="16" t="s">
        <v>318</v>
      </c>
      <c r="C113" s="146">
        <v>111</v>
      </c>
      <c r="D113" s="146">
        <v>526</v>
      </c>
      <c r="E113" s="282">
        <v>161001011</v>
      </c>
      <c r="F113" s="146">
        <v>59</v>
      </c>
      <c r="G113" s="146">
        <v>3563.35</v>
      </c>
      <c r="H113" s="146">
        <v>267.64999999999998</v>
      </c>
      <c r="I113" s="146">
        <v>0</v>
      </c>
      <c r="J113" s="146">
        <v>0</v>
      </c>
      <c r="K113" s="183">
        <v>0</v>
      </c>
      <c r="L113" s="282">
        <v>0</v>
      </c>
      <c r="M113" s="146">
        <v>0</v>
      </c>
      <c r="N113" s="183">
        <v>0</v>
      </c>
      <c r="O113" s="146"/>
      <c r="P113" s="146"/>
      <c r="Q113" s="146">
        <v>0</v>
      </c>
      <c r="R113" s="146">
        <v>0</v>
      </c>
      <c r="S113" s="146">
        <v>0</v>
      </c>
      <c r="T113" s="146">
        <v>0</v>
      </c>
      <c r="U113" s="16" t="s">
        <v>257</v>
      </c>
      <c r="V113" s="173"/>
    </row>
    <row r="114" spans="1:22">
      <c r="A114" s="8">
        <v>112</v>
      </c>
      <c r="B114" s="18" t="s">
        <v>319</v>
      </c>
      <c r="C114" s="19">
        <v>112</v>
      </c>
      <c r="D114" s="19">
        <v>527</v>
      </c>
      <c r="E114" s="27">
        <v>161001012</v>
      </c>
      <c r="F114" s="19">
        <v>58</v>
      </c>
      <c r="G114" s="5">
        <v>3355.42</v>
      </c>
      <c r="H114" s="19">
        <v>414.58</v>
      </c>
      <c r="I114" s="19">
        <v>0</v>
      </c>
      <c r="J114" s="19">
        <v>0</v>
      </c>
      <c r="K114" s="151">
        <v>0</v>
      </c>
      <c r="L114" s="27">
        <v>0</v>
      </c>
      <c r="M114" s="19">
        <v>0</v>
      </c>
      <c r="N114" s="151">
        <v>0</v>
      </c>
      <c r="O114" s="19"/>
      <c r="P114" s="19"/>
      <c r="Q114" s="19">
        <v>0</v>
      </c>
      <c r="R114" s="19">
        <v>0</v>
      </c>
      <c r="S114" s="19">
        <v>0</v>
      </c>
      <c r="T114" s="19">
        <v>0</v>
      </c>
      <c r="U114" s="18" t="s">
        <v>259</v>
      </c>
      <c r="V114" s="173"/>
    </row>
    <row r="115" spans="1:22">
      <c r="A115" s="8">
        <v>113</v>
      </c>
      <c r="B115" s="16" t="s">
        <v>319</v>
      </c>
      <c r="C115" s="146">
        <v>113</v>
      </c>
      <c r="D115" s="146">
        <v>528</v>
      </c>
      <c r="E115" s="282">
        <v>161001013</v>
      </c>
      <c r="F115" s="146">
        <v>58</v>
      </c>
      <c r="G115" s="146">
        <v>3406.84</v>
      </c>
      <c r="H115" s="146">
        <v>361.16</v>
      </c>
      <c r="I115" s="146">
        <v>0</v>
      </c>
      <c r="J115" s="146">
        <v>0</v>
      </c>
      <c r="K115" s="183">
        <v>0</v>
      </c>
      <c r="L115" s="282">
        <v>0</v>
      </c>
      <c r="M115" s="146">
        <v>0</v>
      </c>
      <c r="N115" s="183">
        <v>0</v>
      </c>
      <c r="O115" s="146"/>
      <c r="P115" s="146"/>
      <c r="Q115" s="146">
        <v>0</v>
      </c>
      <c r="R115" s="146">
        <v>0</v>
      </c>
      <c r="S115" s="146">
        <v>0</v>
      </c>
      <c r="T115" s="146">
        <v>0</v>
      </c>
      <c r="U115" s="16" t="s">
        <v>257</v>
      </c>
      <c r="V115" s="173"/>
    </row>
    <row r="116" spans="1:22">
      <c r="A116" s="8">
        <v>114</v>
      </c>
      <c r="B116" s="16" t="s">
        <v>319</v>
      </c>
      <c r="C116" s="146">
        <v>114</v>
      </c>
      <c r="D116" s="146">
        <v>529</v>
      </c>
      <c r="E116" s="282">
        <v>161001014</v>
      </c>
      <c r="F116" s="146">
        <v>60</v>
      </c>
      <c r="G116" s="16">
        <v>3522.4</v>
      </c>
      <c r="H116" s="146">
        <v>377.6</v>
      </c>
      <c r="I116" s="16">
        <v>0</v>
      </c>
      <c r="J116" s="146">
        <v>0</v>
      </c>
      <c r="K116" s="183">
        <v>0</v>
      </c>
      <c r="L116" s="282">
        <v>0</v>
      </c>
      <c r="M116" s="146">
        <v>0</v>
      </c>
      <c r="N116" s="183">
        <v>0</v>
      </c>
      <c r="O116" s="146"/>
      <c r="P116" s="146"/>
      <c r="Q116" s="146">
        <v>0</v>
      </c>
      <c r="R116" s="146">
        <v>0</v>
      </c>
      <c r="S116" s="146">
        <v>0</v>
      </c>
      <c r="T116" s="146">
        <v>0</v>
      </c>
      <c r="U116" s="16" t="s">
        <v>257</v>
      </c>
      <c r="V116" s="173"/>
    </row>
    <row r="117" spans="1:22">
      <c r="A117" s="8">
        <v>115</v>
      </c>
      <c r="B117" s="16" t="s">
        <v>319</v>
      </c>
      <c r="C117" s="146">
        <v>115</v>
      </c>
      <c r="D117" s="146">
        <v>530</v>
      </c>
      <c r="E117" s="282">
        <v>161001015</v>
      </c>
      <c r="F117" s="146">
        <v>57</v>
      </c>
      <c r="G117" s="146">
        <v>3379.23</v>
      </c>
      <c r="H117" s="146">
        <v>325.97000000000003</v>
      </c>
      <c r="I117" s="146">
        <v>0</v>
      </c>
      <c r="J117" s="146">
        <v>0</v>
      </c>
      <c r="K117" s="183">
        <v>0</v>
      </c>
      <c r="L117" s="282">
        <v>0</v>
      </c>
      <c r="M117" s="146">
        <v>0</v>
      </c>
      <c r="N117" s="183">
        <v>0</v>
      </c>
      <c r="O117" s="146"/>
      <c r="P117" s="146"/>
      <c r="Q117" s="146">
        <v>0</v>
      </c>
      <c r="R117" s="146">
        <v>0</v>
      </c>
      <c r="S117" s="146">
        <v>0</v>
      </c>
      <c r="T117" s="146">
        <v>0</v>
      </c>
      <c r="U117" s="16" t="s">
        <v>257</v>
      </c>
      <c r="V117" s="173"/>
    </row>
    <row r="118" spans="1:22">
      <c r="A118" s="8">
        <v>116</v>
      </c>
      <c r="B118" s="16" t="s">
        <v>320</v>
      </c>
      <c r="C118" s="146">
        <v>116</v>
      </c>
      <c r="D118" s="146">
        <v>532</v>
      </c>
      <c r="E118" s="282">
        <v>161001016</v>
      </c>
      <c r="F118" s="146">
        <v>58</v>
      </c>
      <c r="G118" s="146">
        <v>3433.66</v>
      </c>
      <c r="H118" s="146">
        <v>332.34</v>
      </c>
      <c r="I118" s="146">
        <v>0</v>
      </c>
      <c r="J118" s="146">
        <v>0</v>
      </c>
      <c r="K118" s="183">
        <v>0</v>
      </c>
      <c r="L118" s="282">
        <v>0</v>
      </c>
      <c r="M118" s="146">
        <v>0</v>
      </c>
      <c r="N118" s="183">
        <v>0</v>
      </c>
      <c r="O118" s="146"/>
      <c r="P118" s="146"/>
      <c r="Q118" s="146">
        <v>0</v>
      </c>
      <c r="R118" s="146">
        <v>0</v>
      </c>
      <c r="S118" s="146">
        <v>0</v>
      </c>
      <c r="T118" s="146">
        <v>0</v>
      </c>
      <c r="U118" s="16" t="s">
        <v>257</v>
      </c>
      <c r="V118" s="173"/>
    </row>
    <row r="119" spans="1:22">
      <c r="A119" s="8">
        <v>117</v>
      </c>
      <c r="B119" s="18" t="s">
        <v>320</v>
      </c>
      <c r="C119" s="19">
        <v>117</v>
      </c>
      <c r="D119" s="19">
        <v>531</v>
      </c>
      <c r="E119" s="27">
        <v>161001017</v>
      </c>
      <c r="F119" s="19">
        <v>57</v>
      </c>
      <c r="G119" s="19">
        <v>3354.67</v>
      </c>
      <c r="H119" s="19">
        <v>346.33</v>
      </c>
      <c r="I119" s="19">
        <v>0</v>
      </c>
      <c r="J119" s="19">
        <v>0</v>
      </c>
      <c r="K119" s="151">
        <v>0</v>
      </c>
      <c r="L119" s="27">
        <v>0</v>
      </c>
      <c r="M119" s="19">
        <v>0</v>
      </c>
      <c r="N119" s="151">
        <v>0</v>
      </c>
      <c r="O119" s="19"/>
      <c r="P119" s="19"/>
      <c r="Q119" s="19">
        <v>0</v>
      </c>
      <c r="R119" s="19">
        <v>0</v>
      </c>
      <c r="S119" s="19">
        <v>0</v>
      </c>
      <c r="T119" s="19">
        <v>0</v>
      </c>
      <c r="U119" s="18" t="s">
        <v>259</v>
      </c>
      <c r="V119" s="173"/>
    </row>
    <row r="120" spans="1:22">
      <c r="A120" s="8">
        <v>118</v>
      </c>
      <c r="B120" s="16" t="s">
        <v>320</v>
      </c>
      <c r="C120" s="146">
        <v>118</v>
      </c>
      <c r="D120" s="16">
        <v>533</v>
      </c>
      <c r="E120" s="282">
        <v>161001018</v>
      </c>
      <c r="F120" s="19">
        <v>58</v>
      </c>
      <c r="G120" s="19">
        <v>3399.05</v>
      </c>
      <c r="H120" s="19">
        <v>367.95</v>
      </c>
      <c r="I120" s="19">
        <v>0</v>
      </c>
      <c r="J120" s="19">
        <v>0</v>
      </c>
      <c r="K120" s="151">
        <v>0</v>
      </c>
      <c r="L120" s="27">
        <v>0</v>
      </c>
      <c r="M120" s="19">
        <v>0</v>
      </c>
      <c r="N120" s="151">
        <v>0</v>
      </c>
      <c r="O120" s="19"/>
      <c r="P120" s="19"/>
      <c r="Q120" s="19">
        <v>0</v>
      </c>
      <c r="R120" s="19">
        <v>0</v>
      </c>
      <c r="S120" s="19">
        <v>0</v>
      </c>
      <c r="T120" s="19">
        <v>0</v>
      </c>
      <c r="U120" s="18" t="s">
        <v>257</v>
      </c>
      <c r="V120" s="173"/>
    </row>
    <row r="121" spans="1:22">
      <c r="A121" s="8">
        <v>119</v>
      </c>
      <c r="B121" s="16" t="s">
        <v>320</v>
      </c>
      <c r="C121" s="146">
        <v>119</v>
      </c>
      <c r="D121" s="146">
        <v>534</v>
      </c>
      <c r="E121" s="282">
        <v>161001019</v>
      </c>
      <c r="F121" s="19">
        <v>58</v>
      </c>
      <c r="G121" s="19">
        <v>3434.24</v>
      </c>
      <c r="H121" s="19">
        <v>333.76</v>
      </c>
      <c r="I121" s="19">
        <v>0</v>
      </c>
      <c r="J121" s="19">
        <v>0</v>
      </c>
      <c r="K121" s="151">
        <v>0</v>
      </c>
      <c r="L121" s="27">
        <v>0</v>
      </c>
      <c r="M121" s="19">
        <v>0</v>
      </c>
      <c r="N121" s="151">
        <v>0</v>
      </c>
      <c r="O121" s="19"/>
      <c r="P121" s="19"/>
      <c r="Q121" s="19">
        <v>0</v>
      </c>
      <c r="R121" s="19">
        <v>0</v>
      </c>
      <c r="S121" s="19">
        <v>0</v>
      </c>
      <c r="T121" s="19">
        <v>0</v>
      </c>
      <c r="U121" s="18" t="s">
        <v>257</v>
      </c>
      <c r="V121" s="173"/>
    </row>
    <row r="122" spans="1:22">
      <c r="F122" s="83">
        <f>SUM(F3:F121)</f>
        <v>6945</v>
      </c>
      <c r="G122" s="83">
        <f>SUM(G3:G121)</f>
        <v>415064.72</v>
      </c>
      <c r="H122" s="83">
        <f>SUM(H3:H121)</f>
        <v>36145.279999999999</v>
      </c>
      <c r="I122" s="83">
        <f>SUM(I3:I121)</f>
        <v>5.96</v>
      </c>
      <c r="J122" s="83">
        <f>SUM(J3:J121)</f>
        <v>3</v>
      </c>
      <c r="M122" s="83">
        <f>SUM(M3:M121)</f>
        <v>17700</v>
      </c>
      <c r="N122" s="93"/>
      <c r="O122" s="76"/>
      <c r="P122" s="76"/>
      <c r="Q122" s="93"/>
      <c r="R122" s="83">
        <f>SUM(R3:R121)</f>
        <v>32690</v>
      </c>
      <c r="S122" s="93"/>
    </row>
    <row r="123" spans="1:22">
      <c r="F123" s="163">
        <f>G122/A121</f>
        <v>3487.93882352941</v>
      </c>
      <c r="M123" s="93"/>
      <c r="N123" s="93"/>
      <c r="O123" s="76"/>
      <c r="P123" s="76"/>
      <c r="Q123" s="93"/>
      <c r="R123" s="93"/>
      <c r="S123" s="93"/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22"/>
  <sheetViews>
    <sheetView topLeftCell="A98" workbookViewId="0">
      <selection activeCell="B53" sqref="B53:B55"/>
    </sheetView>
  </sheetViews>
  <sheetFormatPr defaultColWidth="9.140625" defaultRowHeight="15"/>
  <cols>
    <col min="1" max="1" width="6.140625" style="163" customWidth="1"/>
    <col min="2" max="2" width="9.140625" style="163" customWidth="1"/>
    <col min="3" max="3" width="7.140625" style="163" customWidth="1"/>
    <col min="4" max="4" width="7.7109375" style="163" customWidth="1"/>
    <col min="5" max="5" width="11" style="163" customWidth="1"/>
    <col min="6" max="6" width="8.28515625" style="163" customWidth="1"/>
    <col min="7" max="7" width="10" style="163" customWidth="1"/>
    <col min="8" max="8" width="9.140625" style="163" customWidth="1"/>
    <col min="9" max="9" width="7" style="163" customWidth="1"/>
    <col min="10" max="10" width="5.42578125" style="163" customWidth="1"/>
    <col min="11" max="11" width="8.28515625" style="163" customWidth="1"/>
    <col min="12" max="12" width="10.85546875" style="163" customWidth="1"/>
    <col min="13" max="13" width="9" style="163" customWidth="1"/>
    <col min="14" max="14" width="7.7109375" style="163" customWidth="1"/>
    <col min="15" max="15" width="8.5703125" style="141" hidden="1" customWidth="1"/>
    <col min="16" max="16" width="13" style="141" hidden="1" customWidth="1"/>
    <col min="17" max="17" width="9.7109375" style="163" customWidth="1"/>
    <col min="18" max="18" width="7" style="163" customWidth="1"/>
    <col min="19" max="19" width="7.85546875" style="163" customWidth="1"/>
    <col min="20" max="20" width="12" style="163" customWidth="1"/>
    <col min="21" max="21" width="8.5703125" style="21" customWidth="1"/>
    <col min="22" max="22" width="9.7109375" style="141" customWidth="1"/>
    <col min="23" max="16384" width="9.140625" style="141"/>
  </cols>
  <sheetData>
    <row r="1" spans="1:22" ht="18.75">
      <c r="A1" s="2802" t="s">
        <v>321</v>
      </c>
      <c r="B1" s="2802"/>
      <c r="C1" s="2802"/>
      <c r="D1" s="2802"/>
      <c r="E1" s="2802"/>
      <c r="F1" s="2802"/>
      <c r="G1" s="2802"/>
      <c r="H1" s="2802"/>
      <c r="I1" s="2802"/>
      <c r="J1" s="2802"/>
      <c r="K1" s="2802"/>
      <c r="L1" s="2802"/>
      <c r="M1" s="2802"/>
      <c r="N1" s="2802"/>
      <c r="O1" s="2802"/>
      <c r="P1" s="2802"/>
      <c r="Q1" s="2802"/>
      <c r="R1" s="2802"/>
      <c r="S1" s="2802"/>
      <c r="T1" s="2802"/>
      <c r="U1" s="2802"/>
      <c r="V1" s="2802"/>
    </row>
    <row r="2" spans="1:22" s="161" customFormat="1" ht="60">
      <c r="A2" s="61" t="s">
        <v>1</v>
      </c>
      <c r="B2" s="61" t="s">
        <v>2</v>
      </c>
      <c r="C2" s="61" t="s">
        <v>28</v>
      </c>
      <c r="D2" s="262" t="s">
        <v>4</v>
      </c>
      <c r="E2" s="61" t="s">
        <v>5</v>
      </c>
      <c r="F2" s="61" t="s">
        <v>6</v>
      </c>
      <c r="G2" s="61" t="s">
        <v>7</v>
      </c>
      <c r="H2" s="61" t="s">
        <v>8</v>
      </c>
      <c r="I2" s="61" t="s">
        <v>9</v>
      </c>
      <c r="J2" s="61" t="s">
        <v>10</v>
      </c>
      <c r="K2" s="61" t="s">
        <v>11</v>
      </c>
      <c r="L2" s="61" t="s">
        <v>12</v>
      </c>
      <c r="M2" s="61" t="s">
        <v>13</v>
      </c>
      <c r="N2" s="61" t="s">
        <v>14</v>
      </c>
      <c r="O2" s="61" t="s">
        <v>15</v>
      </c>
      <c r="P2" s="61" t="s">
        <v>16</v>
      </c>
      <c r="Q2" s="61" t="s">
        <v>17</v>
      </c>
      <c r="R2" s="61" t="s">
        <v>18</v>
      </c>
      <c r="S2" s="61" t="s">
        <v>19</v>
      </c>
      <c r="T2" s="61" t="s">
        <v>20</v>
      </c>
      <c r="U2" s="61" t="s">
        <v>255</v>
      </c>
      <c r="V2" s="61" t="s">
        <v>216</v>
      </c>
    </row>
    <row r="3" spans="1:22">
      <c r="A3" s="19">
        <v>1</v>
      </c>
      <c r="B3" s="18" t="s">
        <v>322</v>
      </c>
      <c r="C3" s="19">
        <v>1</v>
      </c>
      <c r="D3" s="19">
        <v>535</v>
      </c>
      <c r="E3" s="27">
        <v>161001020</v>
      </c>
      <c r="F3" s="19">
        <v>56</v>
      </c>
      <c r="G3" s="18">
        <v>3464.04</v>
      </c>
      <c r="H3" s="19">
        <v>177.55</v>
      </c>
      <c r="I3" s="19">
        <v>1.59</v>
      </c>
      <c r="J3" s="19">
        <v>1</v>
      </c>
      <c r="K3" s="19">
        <v>0</v>
      </c>
      <c r="L3" s="19">
        <v>1</v>
      </c>
      <c r="M3" s="19">
        <v>8400</v>
      </c>
      <c r="N3" s="19">
        <v>1</v>
      </c>
      <c r="O3" s="19"/>
      <c r="P3" s="19"/>
      <c r="Q3" s="19">
        <v>14990</v>
      </c>
      <c r="R3" s="19">
        <v>23390</v>
      </c>
      <c r="S3" s="19">
        <f>R3*5%</f>
        <v>1169.5</v>
      </c>
      <c r="T3" s="19">
        <f>R3+S3</f>
        <v>24559.5</v>
      </c>
      <c r="U3" s="18" t="s">
        <v>259</v>
      </c>
      <c r="V3" s="173"/>
    </row>
    <row r="4" spans="1:22">
      <c r="A4" s="19">
        <v>2</v>
      </c>
      <c r="B4" s="18" t="s">
        <v>322</v>
      </c>
      <c r="C4" s="19">
        <v>2</v>
      </c>
      <c r="D4" s="19">
        <v>536</v>
      </c>
      <c r="E4" s="27">
        <v>161001021</v>
      </c>
      <c r="F4" s="19">
        <v>59</v>
      </c>
      <c r="G4" s="19">
        <v>3481.41</v>
      </c>
      <c r="H4" s="19">
        <v>353.59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/>
      <c r="P4" s="19"/>
      <c r="Q4" s="19">
        <v>0</v>
      </c>
      <c r="R4" s="19">
        <v>0</v>
      </c>
      <c r="S4" s="19">
        <f t="shared" ref="S4:S67" si="0">R4*5%</f>
        <v>0</v>
      </c>
      <c r="T4" s="19">
        <f t="shared" ref="T4:T67" si="1">R4+S4</f>
        <v>0</v>
      </c>
      <c r="U4" s="18" t="s">
        <v>257</v>
      </c>
      <c r="V4" s="173"/>
    </row>
    <row r="5" spans="1:22">
      <c r="A5" s="19">
        <v>3</v>
      </c>
      <c r="B5" s="18" t="s">
        <v>322</v>
      </c>
      <c r="C5" s="19">
        <v>3</v>
      </c>
      <c r="D5" s="19">
        <v>537</v>
      </c>
      <c r="E5" s="27">
        <v>161001022</v>
      </c>
      <c r="F5" s="19">
        <v>59</v>
      </c>
      <c r="G5" s="19">
        <v>3465.45</v>
      </c>
      <c r="H5" s="19">
        <v>365.55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/>
      <c r="P5" s="19"/>
      <c r="Q5" s="19">
        <v>0</v>
      </c>
      <c r="R5" s="19">
        <v>0</v>
      </c>
      <c r="S5" s="19">
        <f t="shared" si="0"/>
        <v>0</v>
      </c>
      <c r="T5" s="19">
        <f t="shared" si="1"/>
        <v>0</v>
      </c>
      <c r="U5" s="18" t="s">
        <v>257</v>
      </c>
      <c r="V5" s="173"/>
    </row>
    <row r="6" spans="1:22">
      <c r="A6" s="19">
        <v>4</v>
      </c>
      <c r="B6" s="18" t="s">
        <v>323</v>
      </c>
      <c r="C6" s="19">
        <v>4</v>
      </c>
      <c r="D6" s="19">
        <v>538</v>
      </c>
      <c r="E6" s="27">
        <v>161001023</v>
      </c>
      <c r="F6" s="19">
        <v>58</v>
      </c>
      <c r="G6" s="19">
        <v>3376.42</v>
      </c>
      <c r="H6" s="19">
        <v>393.58</v>
      </c>
      <c r="I6" s="19">
        <v>0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/>
      <c r="P6" s="19"/>
      <c r="Q6" s="19">
        <v>0</v>
      </c>
      <c r="R6" s="19">
        <v>0</v>
      </c>
      <c r="S6" s="19">
        <f t="shared" si="0"/>
        <v>0</v>
      </c>
      <c r="T6" s="19">
        <f t="shared" si="1"/>
        <v>0</v>
      </c>
      <c r="U6" s="18" t="s">
        <v>257</v>
      </c>
      <c r="V6" s="173"/>
    </row>
    <row r="7" spans="1:22">
      <c r="A7" s="19">
        <v>5</v>
      </c>
      <c r="B7" s="18" t="s">
        <v>323</v>
      </c>
      <c r="C7" s="19">
        <v>5</v>
      </c>
      <c r="D7" s="19">
        <v>539</v>
      </c>
      <c r="E7" s="27">
        <v>161001024</v>
      </c>
      <c r="F7" s="19">
        <v>59</v>
      </c>
      <c r="G7" s="19">
        <v>3399.02</v>
      </c>
      <c r="H7" s="19">
        <v>434.98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>
        <v>0</v>
      </c>
      <c r="O7" s="19"/>
      <c r="P7" s="19"/>
      <c r="Q7" s="19">
        <v>0</v>
      </c>
      <c r="R7" s="19">
        <v>0</v>
      </c>
      <c r="S7" s="19">
        <f t="shared" si="0"/>
        <v>0</v>
      </c>
      <c r="T7" s="19">
        <f t="shared" si="1"/>
        <v>0</v>
      </c>
      <c r="U7" s="18" t="s">
        <v>257</v>
      </c>
      <c r="V7" s="173"/>
    </row>
    <row r="8" spans="1:22">
      <c r="A8" s="19">
        <v>6</v>
      </c>
      <c r="B8" s="18" t="s">
        <v>323</v>
      </c>
      <c r="C8" s="19">
        <v>6</v>
      </c>
      <c r="D8" s="19">
        <v>540</v>
      </c>
      <c r="E8" s="27">
        <v>161001025</v>
      </c>
      <c r="F8" s="19">
        <v>58</v>
      </c>
      <c r="G8" s="19">
        <v>3335.25</v>
      </c>
      <c r="H8" s="19">
        <v>431.75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/>
      <c r="P8" s="19"/>
      <c r="Q8" s="19">
        <v>0</v>
      </c>
      <c r="R8" s="19">
        <v>0</v>
      </c>
      <c r="S8" s="19">
        <f t="shared" si="0"/>
        <v>0</v>
      </c>
      <c r="T8" s="19">
        <f t="shared" si="1"/>
        <v>0</v>
      </c>
      <c r="U8" s="18" t="s">
        <v>257</v>
      </c>
      <c r="V8" s="173"/>
    </row>
    <row r="9" spans="1:22">
      <c r="A9" s="19">
        <v>7</v>
      </c>
      <c r="B9" s="18" t="s">
        <v>323</v>
      </c>
      <c r="C9" s="19">
        <v>7</v>
      </c>
      <c r="D9" s="19">
        <v>541</v>
      </c>
      <c r="E9" s="27">
        <v>161001026</v>
      </c>
      <c r="F9" s="19">
        <v>57</v>
      </c>
      <c r="G9" s="19">
        <v>3305.85</v>
      </c>
      <c r="H9" s="19">
        <v>397.15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/>
      <c r="P9" s="19"/>
      <c r="Q9" s="19">
        <v>0</v>
      </c>
      <c r="R9" s="19">
        <v>0</v>
      </c>
      <c r="S9" s="19">
        <f t="shared" si="0"/>
        <v>0</v>
      </c>
      <c r="T9" s="19">
        <f t="shared" si="1"/>
        <v>0</v>
      </c>
      <c r="U9" s="18" t="s">
        <v>257</v>
      </c>
      <c r="V9" s="173"/>
    </row>
    <row r="10" spans="1:22">
      <c r="A10" s="19">
        <v>8</v>
      </c>
      <c r="B10" s="18" t="s">
        <v>324</v>
      </c>
      <c r="C10" s="19">
        <v>8</v>
      </c>
      <c r="D10" s="19">
        <v>542</v>
      </c>
      <c r="E10" s="27">
        <v>161001027</v>
      </c>
      <c r="F10" s="19">
        <v>58</v>
      </c>
      <c r="G10" s="19">
        <v>3319.43</v>
      </c>
      <c r="H10" s="19">
        <v>385.37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/>
      <c r="P10" s="19"/>
      <c r="Q10" s="19">
        <v>0</v>
      </c>
      <c r="R10" s="19">
        <v>0</v>
      </c>
      <c r="S10" s="19">
        <f t="shared" si="0"/>
        <v>0</v>
      </c>
      <c r="T10" s="19">
        <f t="shared" si="1"/>
        <v>0</v>
      </c>
      <c r="U10" s="18" t="s">
        <v>259</v>
      </c>
      <c r="V10" s="173"/>
    </row>
    <row r="11" spans="1:22">
      <c r="A11" s="19">
        <v>9</v>
      </c>
      <c r="B11" s="18" t="s">
        <v>324</v>
      </c>
      <c r="C11" s="19">
        <v>9</v>
      </c>
      <c r="D11" s="19">
        <v>543</v>
      </c>
      <c r="E11" s="27">
        <v>161001028</v>
      </c>
      <c r="F11" s="19">
        <v>59</v>
      </c>
      <c r="G11" s="19">
        <v>3471.13</v>
      </c>
      <c r="H11" s="19">
        <v>361.07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/>
      <c r="P11" s="19"/>
      <c r="Q11" s="19">
        <v>0</v>
      </c>
      <c r="R11" s="19">
        <v>0</v>
      </c>
      <c r="S11" s="19">
        <f t="shared" si="0"/>
        <v>0</v>
      </c>
      <c r="T11" s="19">
        <f t="shared" si="1"/>
        <v>0</v>
      </c>
      <c r="U11" s="18" t="s">
        <v>257</v>
      </c>
      <c r="V11" s="173"/>
    </row>
    <row r="12" spans="1:22">
      <c r="A12" s="19">
        <v>10</v>
      </c>
      <c r="B12" s="18" t="s">
        <v>324</v>
      </c>
      <c r="C12" s="19">
        <v>10</v>
      </c>
      <c r="D12" s="19">
        <v>544</v>
      </c>
      <c r="E12" s="27">
        <v>161001029</v>
      </c>
      <c r="F12" s="19">
        <v>59</v>
      </c>
      <c r="G12" s="19">
        <v>3352.12</v>
      </c>
      <c r="H12" s="19">
        <v>417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/>
      <c r="P12" s="19"/>
      <c r="Q12" s="19">
        <v>0</v>
      </c>
      <c r="R12" s="19">
        <v>0</v>
      </c>
      <c r="S12" s="19">
        <f t="shared" si="0"/>
        <v>0</v>
      </c>
      <c r="T12" s="19">
        <f t="shared" si="1"/>
        <v>0</v>
      </c>
      <c r="U12" s="18" t="s">
        <v>257</v>
      </c>
      <c r="V12" s="173"/>
    </row>
    <row r="13" spans="1:22">
      <c r="A13" s="19">
        <v>11</v>
      </c>
      <c r="B13" s="18" t="s">
        <v>324</v>
      </c>
      <c r="C13" s="19">
        <v>11</v>
      </c>
      <c r="D13" s="19">
        <v>545</v>
      </c>
      <c r="E13" s="27">
        <v>161001030</v>
      </c>
      <c r="F13" s="19">
        <v>58</v>
      </c>
      <c r="G13" s="18">
        <v>3368.35</v>
      </c>
      <c r="H13" s="19">
        <v>398.65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/>
      <c r="P13" s="19"/>
      <c r="Q13" s="19">
        <v>0</v>
      </c>
      <c r="R13" s="19">
        <v>0</v>
      </c>
      <c r="S13" s="19">
        <f t="shared" si="0"/>
        <v>0</v>
      </c>
      <c r="T13" s="19">
        <f t="shared" si="1"/>
        <v>0</v>
      </c>
      <c r="U13" s="18" t="s">
        <v>257</v>
      </c>
      <c r="V13" s="173"/>
    </row>
    <row r="14" spans="1:22">
      <c r="A14" s="19">
        <v>12</v>
      </c>
      <c r="B14" s="18" t="s">
        <v>325</v>
      </c>
      <c r="C14" s="19">
        <v>12</v>
      </c>
      <c r="D14" s="19">
        <v>546</v>
      </c>
      <c r="E14" s="18">
        <v>151000061</v>
      </c>
      <c r="F14" s="19">
        <v>59</v>
      </c>
      <c r="G14" s="19">
        <v>3578.02</v>
      </c>
      <c r="H14" s="19">
        <v>255.98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/>
      <c r="P14" s="19"/>
      <c r="Q14" s="19">
        <v>0</v>
      </c>
      <c r="R14" s="19">
        <v>0</v>
      </c>
      <c r="S14" s="19">
        <f t="shared" si="0"/>
        <v>0</v>
      </c>
      <c r="T14" s="19">
        <f t="shared" si="1"/>
        <v>0</v>
      </c>
      <c r="U14" s="18" t="s">
        <v>257</v>
      </c>
      <c r="V14" s="173"/>
    </row>
    <row r="15" spans="1:22">
      <c r="A15" s="19">
        <v>13</v>
      </c>
      <c r="B15" s="18" t="s">
        <v>325</v>
      </c>
      <c r="C15" s="19">
        <v>13</v>
      </c>
      <c r="D15" s="19">
        <v>547</v>
      </c>
      <c r="E15" s="18">
        <v>151000062</v>
      </c>
      <c r="F15" s="19">
        <v>59</v>
      </c>
      <c r="G15" s="19">
        <v>3372.44</v>
      </c>
      <c r="H15" s="19">
        <v>459.56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/>
      <c r="P15" s="19"/>
      <c r="Q15" s="19">
        <v>0</v>
      </c>
      <c r="R15" s="19">
        <v>0</v>
      </c>
      <c r="S15" s="19">
        <f t="shared" si="0"/>
        <v>0</v>
      </c>
      <c r="T15" s="19">
        <f t="shared" si="1"/>
        <v>0</v>
      </c>
      <c r="U15" s="18" t="s">
        <v>257</v>
      </c>
      <c r="V15" s="173"/>
    </row>
    <row r="16" spans="1:22">
      <c r="A16" s="19">
        <v>14</v>
      </c>
      <c r="B16" s="18" t="s">
        <v>325</v>
      </c>
      <c r="C16" s="19">
        <v>14</v>
      </c>
      <c r="D16" s="19">
        <v>549</v>
      </c>
      <c r="E16" s="27">
        <v>161001031</v>
      </c>
      <c r="F16" s="19">
        <v>57</v>
      </c>
      <c r="G16" s="19">
        <v>3262.45</v>
      </c>
      <c r="H16" s="19">
        <v>440.55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/>
      <c r="P16" s="19"/>
      <c r="Q16" s="19">
        <v>0</v>
      </c>
      <c r="R16" s="19">
        <v>0</v>
      </c>
      <c r="S16" s="19">
        <f t="shared" si="0"/>
        <v>0</v>
      </c>
      <c r="T16" s="19">
        <f t="shared" si="1"/>
        <v>0</v>
      </c>
      <c r="U16" s="18" t="s">
        <v>257</v>
      </c>
      <c r="V16" s="173"/>
    </row>
    <row r="17" spans="1:22">
      <c r="A17" s="19">
        <v>15</v>
      </c>
      <c r="B17" s="18" t="s">
        <v>325</v>
      </c>
      <c r="C17" s="19">
        <v>15</v>
      </c>
      <c r="D17" s="19">
        <v>548</v>
      </c>
      <c r="E17" s="27">
        <v>161001032</v>
      </c>
      <c r="F17" s="19">
        <v>57</v>
      </c>
      <c r="G17" s="19">
        <v>3328.43</v>
      </c>
      <c r="H17" s="19">
        <v>376.57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/>
      <c r="P17" s="19"/>
      <c r="Q17" s="19">
        <v>0</v>
      </c>
      <c r="R17" s="19">
        <v>0</v>
      </c>
      <c r="S17" s="19">
        <f t="shared" si="0"/>
        <v>0</v>
      </c>
      <c r="T17" s="19">
        <f t="shared" si="1"/>
        <v>0</v>
      </c>
      <c r="U17" s="18" t="s">
        <v>259</v>
      </c>
      <c r="V17" s="173"/>
    </row>
    <row r="18" spans="1:22">
      <c r="A18" s="19">
        <v>16</v>
      </c>
      <c r="B18" s="18" t="s">
        <v>325</v>
      </c>
      <c r="C18" s="19">
        <v>16</v>
      </c>
      <c r="D18" s="19">
        <v>550</v>
      </c>
      <c r="E18" s="27">
        <v>161001033</v>
      </c>
      <c r="F18" s="19">
        <v>59</v>
      </c>
      <c r="G18" s="19">
        <v>3471.43</v>
      </c>
      <c r="H18" s="19">
        <v>361.57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/>
      <c r="P18" s="19"/>
      <c r="Q18" s="19">
        <v>0</v>
      </c>
      <c r="R18" s="19">
        <v>0</v>
      </c>
      <c r="S18" s="19">
        <f t="shared" si="0"/>
        <v>0</v>
      </c>
      <c r="T18" s="19">
        <f t="shared" si="1"/>
        <v>0</v>
      </c>
      <c r="U18" s="18" t="s">
        <v>257</v>
      </c>
      <c r="V18" s="173"/>
    </row>
    <row r="19" spans="1:22">
      <c r="A19" s="19">
        <v>17</v>
      </c>
      <c r="B19" s="18" t="s">
        <v>326</v>
      </c>
      <c r="C19" s="19">
        <v>17</v>
      </c>
      <c r="D19" s="19">
        <v>551</v>
      </c>
      <c r="E19" s="27">
        <v>161001034</v>
      </c>
      <c r="F19" s="19">
        <v>57</v>
      </c>
      <c r="G19" s="19">
        <v>3399.67</v>
      </c>
      <c r="H19" s="19">
        <v>301.33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/>
      <c r="P19" s="19"/>
      <c r="Q19" s="19">
        <v>0</v>
      </c>
      <c r="R19" s="19">
        <v>0</v>
      </c>
      <c r="S19" s="19">
        <f t="shared" si="0"/>
        <v>0</v>
      </c>
      <c r="T19" s="19">
        <f t="shared" si="1"/>
        <v>0</v>
      </c>
      <c r="U19" s="18" t="s">
        <v>257</v>
      </c>
      <c r="V19" s="173"/>
    </row>
    <row r="20" spans="1:22">
      <c r="A20" s="19">
        <v>18</v>
      </c>
      <c r="B20" s="18" t="s">
        <v>326</v>
      </c>
      <c r="C20" s="19">
        <v>18</v>
      </c>
      <c r="D20" s="19">
        <v>552</v>
      </c>
      <c r="E20" s="18">
        <v>151000063</v>
      </c>
      <c r="F20" s="19">
        <v>60</v>
      </c>
      <c r="G20" s="19">
        <v>3442.6</v>
      </c>
      <c r="H20" s="19">
        <v>457.4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/>
      <c r="P20" s="19"/>
      <c r="Q20" s="19">
        <v>0</v>
      </c>
      <c r="R20" s="19">
        <v>0</v>
      </c>
      <c r="S20" s="19">
        <f t="shared" si="0"/>
        <v>0</v>
      </c>
      <c r="T20" s="19">
        <f t="shared" si="1"/>
        <v>0</v>
      </c>
      <c r="U20" s="18" t="s">
        <v>257</v>
      </c>
      <c r="V20" s="173"/>
    </row>
    <row r="21" spans="1:22">
      <c r="A21" s="19">
        <v>19</v>
      </c>
      <c r="B21" s="18" t="s">
        <v>326</v>
      </c>
      <c r="C21" s="19">
        <v>19</v>
      </c>
      <c r="D21" s="19">
        <v>553</v>
      </c>
      <c r="E21" s="18">
        <v>151000064</v>
      </c>
      <c r="F21" s="19">
        <v>58</v>
      </c>
      <c r="G21" s="19">
        <v>3317.82</v>
      </c>
      <c r="H21" s="19">
        <v>452.18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/>
      <c r="P21" s="19"/>
      <c r="Q21" s="19">
        <v>0</v>
      </c>
      <c r="R21" s="19">
        <v>0</v>
      </c>
      <c r="S21" s="19">
        <f t="shared" si="0"/>
        <v>0</v>
      </c>
      <c r="T21" s="19">
        <f t="shared" si="1"/>
        <v>0</v>
      </c>
      <c r="U21" s="18" t="s">
        <v>257</v>
      </c>
      <c r="V21" s="173"/>
    </row>
    <row r="22" spans="1:22">
      <c r="A22" s="19">
        <v>20</v>
      </c>
      <c r="B22" s="18" t="s">
        <v>326</v>
      </c>
      <c r="C22" s="19">
        <v>20</v>
      </c>
      <c r="D22" s="19">
        <v>555</v>
      </c>
      <c r="E22" s="27">
        <v>161001035</v>
      </c>
      <c r="F22" s="19">
        <v>59</v>
      </c>
      <c r="G22" s="19">
        <v>3432.42</v>
      </c>
      <c r="H22" s="19">
        <v>401.58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/>
      <c r="P22" s="19"/>
      <c r="Q22" s="19">
        <v>0</v>
      </c>
      <c r="R22" s="19">
        <v>0</v>
      </c>
      <c r="S22" s="19">
        <f t="shared" si="0"/>
        <v>0</v>
      </c>
      <c r="T22" s="19">
        <f t="shared" si="1"/>
        <v>0</v>
      </c>
      <c r="U22" s="18" t="s">
        <v>259</v>
      </c>
      <c r="V22" s="173"/>
    </row>
    <row r="23" spans="1:22">
      <c r="A23" s="19">
        <v>21</v>
      </c>
      <c r="B23" s="18" t="s">
        <v>326</v>
      </c>
      <c r="C23" s="19">
        <v>21</v>
      </c>
      <c r="D23" s="19">
        <v>554</v>
      </c>
      <c r="E23" s="27">
        <v>161001036</v>
      </c>
      <c r="F23" s="19">
        <v>59</v>
      </c>
      <c r="G23" s="19">
        <v>3368.84</v>
      </c>
      <c r="H23" s="19">
        <v>463.16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/>
      <c r="P23" s="19"/>
      <c r="Q23" s="19">
        <v>0</v>
      </c>
      <c r="R23" s="19">
        <v>0</v>
      </c>
      <c r="S23" s="19">
        <f t="shared" si="0"/>
        <v>0</v>
      </c>
      <c r="T23" s="19">
        <f t="shared" si="1"/>
        <v>0</v>
      </c>
      <c r="U23" s="18" t="s">
        <v>257</v>
      </c>
      <c r="V23" s="173"/>
    </row>
    <row r="24" spans="1:22">
      <c r="A24" s="19">
        <v>22</v>
      </c>
      <c r="B24" s="18" t="s">
        <v>327</v>
      </c>
      <c r="C24" s="19">
        <v>22</v>
      </c>
      <c r="D24" s="19">
        <v>557</v>
      </c>
      <c r="E24" s="18">
        <v>161001037</v>
      </c>
      <c r="F24" s="19">
        <v>59</v>
      </c>
      <c r="G24" s="19">
        <v>3450.02</v>
      </c>
      <c r="H24" s="19">
        <v>383.98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/>
      <c r="P24" s="19"/>
      <c r="Q24" s="19">
        <v>0</v>
      </c>
      <c r="R24" s="19">
        <v>0</v>
      </c>
      <c r="S24" s="19">
        <f t="shared" si="0"/>
        <v>0</v>
      </c>
      <c r="T24" s="19">
        <f t="shared" si="1"/>
        <v>0</v>
      </c>
      <c r="U24" s="18" t="s">
        <v>257</v>
      </c>
      <c r="V24" s="173"/>
    </row>
    <row r="25" spans="1:22">
      <c r="A25" s="19">
        <v>23</v>
      </c>
      <c r="B25" s="18" t="s">
        <v>327</v>
      </c>
      <c r="C25" s="19">
        <v>23</v>
      </c>
      <c r="D25" s="19">
        <v>556</v>
      </c>
      <c r="E25" s="18">
        <v>161001038</v>
      </c>
      <c r="F25" s="19">
        <v>57</v>
      </c>
      <c r="G25" s="19">
        <v>3255.05</v>
      </c>
      <c r="H25" s="19">
        <v>447.95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/>
      <c r="P25" s="19"/>
      <c r="Q25" s="19">
        <v>0</v>
      </c>
      <c r="R25" s="19">
        <v>0</v>
      </c>
      <c r="S25" s="19">
        <f t="shared" si="0"/>
        <v>0</v>
      </c>
      <c r="T25" s="19">
        <f t="shared" si="1"/>
        <v>0</v>
      </c>
      <c r="U25" s="18" t="s">
        <v>259</v>
      </c>
      <c r="V25" s="173"/>
    </row>
    <row r="26" spans="1:22">
      <c r="A26" s="19">
        <v>24</v>
      </c>
      <c r="B26" s="18" t="s">
        <v>327</v>
      </c>
      <c r="C26" s="19">
        <v>24</v>
      </c>
      <c r="D26" s="19">
        <v>558</v>
      </c>
      <c r="E26" s="18">
        <v>161001039</v>
      </c>
      <c r="F26" s="19">
        <v>59</v>
      </c>
      <c r="G26" s="19">
        <v>3483.01</v>
      </c>
      <c r="H26" s="19">
        <v>351.99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/>
      <c r="P26" s="19"/>
      <c r="Q26" s="19">
        <v>0</v>
      </c>
      <c r="R26" s="19">
        <v>0</v>
      </c>
      <c r="S26" s="19">
        <f t="shared" si="0"/>
        <v>0</v>
      </c>
      <c r="T26" s="19">
        <f t="shared" si="1"/>
        <v>0</v>
      </c>
      <c r="U26" s="18" t="s">
        <v>257</v>
      </c>
      <c r="V26" s="173"/>
    </row>
    <row r="27" spans="1:22">
      <c r="A27" s="19">
        <v>25</v>
      </c>
      <c r="B27" s="18" t="s">
        <v>328</v>
      </c>
      <c r="C27" s="19">
        <v>25</v>
      </c>
      <c r="D27" s="19">
        <v>559</v>
      </c>
      <c r="E27" s="18">
        <v>161001040</v>
      </c>
      <c r="F27" s="19">
        <v>59</v>
      </c>
      <c r="G27" s="18">
        <v>3428.61</v>
      </c>
      <c r="H27" s="19">
        <v>406.39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/>
      <c r="P27" s="19"/>
      <c r="Q27" s="19">
        <v>0</v>
      </c>
      <c r="R27" s="19">
        <v>0</v>
      </c>
      <c r="S27" s="19">
        <f t="shared" si="0"/>
        <v>0</v>
      </c>
      <c r="T27" s="19">
        <f t="shared" si="1"/>
        <v>0</v>
      </c>
      <c r="U27" s="18" t="s">
        <v>257</v>
      </c>
      <c r="V27" s="173"/>
    </row>
    <row r="28" spans="1:22">
      <c r="A28" s="19">
        <v>26</v>
      </c>
      <c r="B28" s="18" t="s">
        <v>328</v>
      </c>
      <c r="C28" s="19">
        <v>26</v>
      </c>
      <c r="D28" s="19">
        <v>560</v>
      </c>
      <c r="E28" s="18">
        <v>161001041</v>
      </c>
      <c r="F28" s="19">
        <v>59</v>
      </c>
      <c r="G28" s="19">
        <v>3399.64</v>
      </c>
      <c r="H28" s="19">
        <v>432.36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/>
      <c r="P28" s="19"/>
      <c r="Q28" s="19">
        <v>0</v>
      </c>
      <c r="R28" s="19">
        <v>0</v>
      </c>
      <c r="S28" s="19">
        <f t="shared" si="0"/>
        <v>0</v>
      </c>
      <c r="T28" s="19">
        <f t="shared" si="1"/>
        <v>0</v>
      </c>
      <c r="U28" s="18" t="s">
        <v>257</v>
      </c>
      <c r="V28" s="173"/>
    </row>
    <row r="29" spans="1:22">
      <c r="A29" s="19">
        <v>27</v>
      </c>
      <c r="B29" s="18" t="s">
        <v>328</v>
      </c>
      <c r="C29" s="19">
        <v>27</v>
      </c>
      <c r="D29" s="19">
        <v>561</v>
      </c>
      <c r="E29" s="18">
        <v>161001042</v>
      </c>
      <c r="F29" s="19">
        <v>59</v>
      </c>
      <c r="G29" s="19">
        <v>3504.42</v>
      </c>
      <c r="H29" s="19">
        <v>329.58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/>
      <c r="P29" s="19"/>
      <c r="Q29" s="19">
        <v>0</v>
      </c>
      <c r="R29" s="19">
        <v>0</v>
      </c>
      <c r="S29" s="19">
        <f t="shared" si="0"/>
        <v>0</v>
      </c>
      <c r="T29" s="19">
        <f t="shared" si="1"/>
        <v>0</v>
      </c>
      <c r="U29" s="18" t="s">
        <v>257</v>
      </c>
      <c r="V29" s="173"/>
    </row>
    <row r="30" spans="1:22">
      <c r="A30" s="19">
        <v>28</v>
      </c>
      <c r="B30" s="18" t="s">
        <v>329</v>
      </c>
      <c r="C30" s="19">
        <v>28</v>
      </c>
      <c r="D30" s="19">
        <v>563</v>
      </c>
      <c r="E30" s="27">
        <v>151000065</v>
      </c>
      <c r="F30" s="19">
        <v>59</v>
      </c>
      <c r="G30" s="19">
        <v>3426.44</v>
      </c>
      <c r="H30" s="19">
        <v>405.56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/>
      <c r="P30" s="19"/>
      <c r="Q30" s="19">
        <v>0</v>
      </c>
      <c r="R30" s="19">
        <v>0</v>
      </c>
      <c r="S30" s="19">
        <f t="shared" si="0"/>
        <v>0</v>
      </c>
      <c r="T30" s="19">
        <f t="shared" si="1"/>
        <v>0</v>
      </c>
      <c r="U30" s="18" t="s">
        <v>257</v>
      </c>
      <c r="V30" s="173"/>
    </row>
    <row r="31" spans="1:22">
      <c r="A31" s="19">
        <v>29</v>
      </c>
      <c r="B31" s="18" t="s">
        <v>329</v>
      </c>
      <c r="C31" s="19">
        <v>29</v>
      </c>
      <c r="D31" s="19">
        <v>562</v>
      </c>
      <c r="E31" s="27">
        <v>151000066</v>
      </c>
      <c r="F31" s="19">
        <v>59</v>
      </c>
      <c r="G31" s="19">
        <v>3448.01</v>
      </c>
      <c r="H31" s="19">
        <v>386.99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/>
      <c r="P31" s="19"/>
      <c r="Q31" s="19">
        <v>0</v>
      </c>
      <c r="R31" s="19">
        <v>0</v>
      </c>
      <c r="S31" s="19">
        <f t="shared" si="0"/>
        <v>0</v>
      </c>
      <c r="T31" s="19">
        <f t="shared" si="1"/>
        <v>0</v>
      </c>
      <c r="U31" s="18" t="s">
        <v>259</v>
      </c>
      <c r="V31" s="173"/>
    </row>
    <row r="32" spans="1:22">
      <c r="A32" s="19">
        <v>30</v>
      </c>
      <c r="B32" s="18" t="s">
        <v>329</v>
      </c>
      <c r="C32" s="19">
        <v>30</v>
      </c>
      <c r="D32" s="19">
        <v>564</v>
      </c>
      <c r="E32" s="27">
        <v>151000067</v>
      </c>
      <c r="F32" s="19">
        <v>59</v>
      </c>
      <c r="G32" s="19">
        <v>3517.81</v>
      </c>
      <c r="H32" s="19">
        <v>317.19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/>
      <c r="P32" s="19"/>
      <c r="Q32" s="19">
        <v>0</v>
      </c>
      <c r="R32" s="19">
        <v>0</v>
      </c>
      <c r="S32" s="19">
        <f t="shared" si="0"/>
        <v>0</v>
      </c>
      <c r="T32" s="19">
        <f t="shared" si="1"/>
        <v>0</v>
      </c>
      <c r="U32" s="18" t="s">
        <v>257</v>
      </c>
      <c r="V32" s="173"/>
    </row>
    <row r="33" spans="1:22">
      <c r="A33" s="19">
        <v>31</v>
      </c>
      <c r="B33" s="18" t="s">
        <v>329</v>
      </c>
      <c r="C33" s="19">
        <v>31</v>
      </c>
      <c r="D33" s="19">
        <v>565</v>
      </c>
      <c r="E33" s="27">
        <v>151000068</v>
      </c>
      <c r="F33" s="19">
        <v>57</v>
      </c>
      <c r="G33" s="19">
        <v>3309.43</v>
      </c>
      <c r="H33" s="19">
        <v>395.57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/>
      <c r="P33" s="19"/>
      <c r="Q33" s="19">
        <v>0</v>
      </c>
      <c r="R33" s="19">
        <v>0</v>
      </c>
      <c r="S33" s="19">
        <f t="shared" si="0"/>
        <v>0</v>
      </c>
      <c r="T33" s="19">
        <f t="shared" si="1"/>
        <v>0</v>
      </c>
      <c r="U33" s="18" t="s">
        <v>259</v>
      </c>
      <c r="V33" s="173"/>
    </row>
    <row r="34" spans="1:22">
      <c r="A34" s="19">
        <v>32</v>
      </c>
      <c r="B34" s="18" t="s">
        <v>329</v>
      </c>
      <c r="C34" s="19">
        <v>32</v>
      </c>
      <c r="D34" s="19">
        <v>566</v>
      </c>
      <c r="E34" s="18">
        <v>161001043</v>
      </c>
      <c r="F34" s="19">
        <v>59</v>
      </c>
      <c r="G34" s="19">
        <v>3395.24</v>
      </c>
      <c r="H34" s="19">
        <v>436.76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/>
      <c r="P34" s="19"/>
      <c r="Q34" s="19">
        <v>0</v>
      </c>
      <c r="R34" s="19">
        <v>0</v>
      </c>
      <c r="S34" s="19">
        <f t="shared" si="0"/>
        <v>0</v>
      </c>
      <c r="T34" s="19">
        <f t="shared" si="1"/>
        <v>0</v>
      </c>
      <c r="U34" s="18" t="s">
        <v>257</v>
      </c>
      <c r="V34" s="173"/>
    </row>
    <row r="35" spans="1:22">
      <c r="A35" s="19">
        <v>33</v>
      </c>
      <c r="B35" s="18" t="s">
        <v>329</v>
      </c>
      <c r="C35" s="19">
        <v>33</v>
      </c>
      <c r="D35" s="19">
        <v>567</v>
      </c>
      <c r="E35" s="27">
        <v>161001044</v>
      </c>
      <c r="F35" s="19">
        <v>58</v>
      </c>
      <c r="G35" s="19">
        <v>3314.22</v>
      </c>
      <c r="H35" s="19">
        <v>455.78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/>
      <c r="P35" s="19"/>
      <c r="Q35" s="19">
        <v>0</v>
      </c>
      <c r="R35" s="19">
        <v>0</v>
      </c>
      <c r="S35" s="19">
        <f t="shared" si="0"/>
        <v>0</v>
      </c>
      <c r="T35" s="19">
        <f t="shared" si="1"/>
        <v>0</v>
      </c>
      <c r="U35" s="18" t="s">
        <v>257</v>
      </c>
      <c r="V35" s="173"/>
    </row>
    <row r="36" spans="1:22">
      <c r="A36" s="19">
        <v>34</v>
      </c>
      <c r="B36" s="18" t="s">
        <v>330</v>
      </c>
      <c r="C36" s="19">
        <v>34</v>
      </c>
      <c r="D36" s="19">
        <v>568</v>
      </c>
      <c r="E36" s="18">
        <v>161001045</v>
      </c>
      <c r="F36" s="19">
        <v>59</v>
      </c>
      <c r="G36" s="19">
        <v>3420.21</v>
      </c>
      <c r="H36" s="19">
        <v>414.79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/>
      <c r="P36" s="19"/>
      <c r="Q36" s="19">
        <v>0</v>
      </c>
      <c r="R36" s="19">
        <v>0</v>
      </c>
      <c r="S36" s="19">
        <f t="shared" si="0"/>
        <v>0</v>
      </c>
      <c r="T36" s="19">
        <f t="shared" si="1"/>
        <v>0</v>
      </c>
      <c r="U36" s="18" t="s">
        <v>257</v>
      </c>
      <c r="V36" s="173"/>
    </row>
    <row r="37" spans="1:22">
      <c r="A37" s="19">
        <v>35</v>
      </c>
      <c r="B37" s="18" t="s">
        <v>330</v>
      </c>
      <c r="C37" s="19">
        <v>35</v>
      </c>
      <c r="D37" s="19">
        <v>569</v>
      </c>
      <c r="E37" s="27">
        <v>161001046</v>
      </c>
      <c r="F37" s="19">
        <v>59</v>
      </c>
      <c r="G37" s="19">
        <v>3460.24</v>
      </c>
      <c r="H37" s="19">
        <v>371.76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/>
      <c r="P37" s="19"/>
      <c r="Q37" s="19">
        <v>0</v>
      </c>
      <c r="R37" s="19">
        <v>0</v>
      </c>
      <c r="S37" s="19">
        <f t="shared" si="0"/>
        <v>0</v>
      </c>
      <c r="T37" s="19">
        <f t="shared" si="1"/>
        <v>0</v>
      </c>
      <c r="U37" s="18" t="s">
        <v>259</v>
      </c>
      <c r="V37" s="173"/>
    </row>
    <row r="38" spans="1:22">
      <c r="A38" s="19">
        <v>36</v>
      </c>
      <c r="B38" s="18" t="s">
        <v>330</v>
      </c>
      <c r="C38" s="19">
        <v>36</v>
      </c>
      <c r="D38" s="19">
        <v>570</v>
      </c>
      <c r="E38" s="27">
        <v>151000069</v>
      </c>
      <c r="F38" s="19">
        <v>57</v>
      </c>
      <c r="G38" s="19">
        <v>3381.83</v>
      </c>
      <c r="H38" s="19">
        <v>323.17</v>
      </c>
      <c r="I38" s="19">
        <v>0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/>
      <c r="P38" s="19"/>
      <c r="Q38" s="19">
        <v>0</v>
      </c>
      <c r="R38" s="19">
        <v>0</v>
      </c>
      <c r="S38" s="19">
        <f t="shared" si="0"/>
        <v>0</v>
      </c>
      <c r="T38" s="19">
        <f t="shared" si="1"/>
        <v>0</v>
      </c>
      <c r="U38" s="18" t="s">
        <v>259</v>
      </c>
      <c r="V38" s="173"/>
    </row>
    <row r="39" spans="1:22">
      <c r="A39" s="19">
        <v>37</v>
      </c>
      <c r="B39" s="18" t="s">
        <v>330</v>
      </c>
      <c r="C39" s="19">
        <v>37</v>
      </c>
      <c r="D39" s="19">
        <v>571</v>
      </c>
      <c r="E39" s="27">
        <v>161001047</v>
      </c>
      <c r="F39" s="19">
        <v>59</v>
      </c>
      <c r="G39" s="19">
        <v>3410.82</v>
      </c>
      <c r="H39" s="19">
        <v>423.18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/>
      <c r="P39" s="19"/>
      <c r="Q39" s="19">
        <v>0</v>
      </c>
      <c r="R39" s="19">
        <v>0</v>
      </c>
      <c r="S39" s="19">
        <f t="shared" si="0"/>
        <v>0</v>
      </c>
      <c r="T39" s="19">
        <f t="shared" si="1"/>
        <v>0</v>
      </c>
      <c r="U39" s="18" t="s">
        <v>257</v>
      </c>
      <c r="V39" s="173"/>
    </row>
    <row r="40" spans="1:22">
      <c r="A40" s="19">
        <v>38</v>
      </c>
      <c r="B40" s="18" t="s">
        <v>330</v>
      </c>
      <c r="C40" s="19">
        <v>38</v>
      </c>
      <c r="D40" s="19">
        <v>572</v>
      </c>
      <c r="E40" s="27">
        <v>161001048</v>
      </c>
      <c r="F40" s="19">
        <v>58</v>
      </c>
      <c r="G40" s="19">
        <v>3341.62</v>
      </c>
      <c r="H40" s="19">
        <v>428.38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/>
      <c r="P40" s="19"/>
      <c r="Q40" s="19">
        <v>0</v>
      </c>
      <c r="R40" s="19">
        <v>0</v>
      </c>
      <c r="S40" s="19">
        <f t="shared" si="0"/>
        <v>0</v>
      </c>
      <c r="T40" s="19">
        <f t="shared" si="1"/>
        <v>0</v>
      </c>
      <c r="U40" s="18" t="s">
        <v>257</v>
      </c>
      <c r="V40" s="173"/>
    </row>
    <row r="41" spans="1:22">
      <c r="A41" s="19">
        <v>39</v>
      </c>
      <c r="B41" s="18" t="s">
        <v>331</v>
      </c>
      <c r="C41" s="19">
        <v>39</v>
      </c>
      <c r="D41" s="19">
        <v>575</v>
      </c>
      <c r="E41" s="27">
        <v>161001049</v>
      </c>
      <c r="F41" s="19">
        <v>57</v>
      </c>
      <c r="G41" s="19">
        <v>3325.47</v>
      </c>
      <c r="H41" s="19">
        <v>375.53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/>
      <c r="P41" s="19"/>
      <c r="Q41" s="19">
        <v>0</v>
      </c>
      <c r="R41" s="19">
        <v>0</v>
      </c>
      <c r="S41" s="19">
        <f t="shared" si="0"/>
        <v>0</v>
      </c>
      <c r="T41" s="19">
        <f t="shared" si="1"/>
        <v>0</v>
      </c>
      <c r="U41" s="18" t="s">
        <v>259</v>
      </c>
      <c r="V41" s="173"/>
    </row>
    <row r="42" spans="1:22">
      <c r="A42" s="19">
        <v>40</v>
      </c>
      <c r="B42" s="18" t="s">
        <v>331</v>
      </c>
      <c r="C42" s="19">
        <v>40</v>
      </c>
      <c r="D42" s="19">
        <v>573</v>
      </c>
      <c r="E42" s="27">
        <v>161001050</v>
      </c>
      <c r="F42" s="19">
        <v>58</v>
      </c>
      <c r="G42" s="19">
        <v>3367.62</v>
      </c>
      <c r="H42" s="19">
        <v>402.38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/>
      <c r="P42" s="19"/>
      <c r="Q42" s="19">
        <v>0</v>
      </c>
      <c r="R42" s="19">
        <v>0</v>
      </c>
      <c r="S42" s="19">
        <f t="shared" si="0"/>
        <v>0</v>
      </c>
      <c r="T42" s="19">
        <f t="shared" si="1"/>
        <v>0</v>
      </c>
      <c r="U42" s="18" t="s">
        <v>257</v>
      </c>
      <c r="V42" s="173"/>
    </row>
    <row r="43" spans="1:22">
      <c r="A43" s="19">
        <v>41</v>
      </c>
      <c r="B43" s="18" t="s">
        <v>331</v>
      </c>
      <c r="C43" s="19">
        <v>41</v>
      </c>
      <c r="D43" s="19">
        <v>574</v>
      </c>
      <c r="E43" s="27">
        <v>161001051</v>
      </c>
      <c r="F43" s="19">
        <v>59</v>
      </c>
      <c r="G43" s="19">
        <v>3489.26</v>
      </c>
      <c r="H43" s="19">
        <v>340.74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/>
      <c r="P43" s="19"/>
      <c r="Q43" s="19">
        <v>0</v>
      </c>
      <c r="R43" s="19">
        <v>0</v>
      </c>
      <c r="S43" s="19">
        <f t="shared" si="0"/>
        <v>0</v>
      </c>
      <c r="T43" s="19">
        <f t="shared" si="1"/>
        <v>0</v>
      </c>
      <c r="U43" s="18" t="s">
        <v>257</v>
      </c>
      <c r="V43" s="173"/>
    </row>
    <row r="44" spans="1:22">
      <c r="A44" s="19">
        <v>42</v>
      </c>
      <c r="B44" s="18" t="s">
        <v>331</v>
      </c>
      <c r="C44" s="19">
        <v>42</v>
      </c>
      <c r="D44" s="19">
        <v>576</v>
      </c>
      <c r="E44" s="27">
        <v>151000070</v>
      </c>
      <c r="F44" s="19">
        <v>59</v>
      </c>
      <c r="G44" s="19">
        <v>3477.84</v>
      </c>
      <c r="H44" s="19">
        <v>354.16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/>
      <c r="P44" s="19"/>
      <c r="Q44" s="19">
        <v>0</v>
      </c>
      <c r="R44" s="19">
        <v>0</v>
      </c>
      <c r="S44" s="19">
        <f t="shared" si="0"/>
        <v>0</v>
      </c>
      <c r="T44" s="19">
        <f t="shared" si="1"/>
        <v>0</v>
      </c>
      <c r="U44" s="18" t="s">
        <v>257</v>
      </c>
      <c r="V44" s="173"/>
    </row>
    <row r="45" spans="1:22">
      <c r="A45" s="19">
        <v>43</v>
      </c>
      <c r="B45" s="18" t="s">
        <v>331</v>
      </c>
      <c r="C45" s="19">
        <v>43</v>
      </c>
      <c r="D45" s="19">
        <v>577</v>
      </c>
      <c r="E45" s="27">
        <v>161001052</v>
      </c>
      <c r="F45" s="19">
        <v>59</v>
      </c>
      <c r="G45" s="19">
        <v>3455.06</v>
      </c>
      <c r="H45" s="19">
        <v>374.94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/>
      <c r="P45" s="19"/>
      <c r="Q45" s="19">
        <v>0</v>
      </c>
      <c r="R45" s="19">
        <v>0</v>
      </c>
      <c r="S45" s="19">
        <f t="shared" si="0"/>
        <v>0</v>
      </c>
      <c r="T45" s="19">
        <f t="shared" si="1"/>
        <v>0</v>
      </c>
      <c r="U45" s="18" t="s">
        <v>257</v>
      </c>
      <c r="V45" s="173"/>
    </row>
    <row r="46" spans="1:22">
      <c r="A46" s="19">
        <v>44</v>
      </c>
      <c r="B46" s="18" t="s">
        <v>332</v>
      </c>
      <c r="C46" s="19">
        <v>44</v>
      </c>
      <c r="D46" s="19">
        <v>578</v>
      </c>
      <c r="E46" s="27">
        <v>161001053</v>
      </c>
      <c r="F46" s="19">
        <v>59</v>
      </c>
      <c r="G46" s="19">
        <v>3497.01</v>
      </c>
      <c r="H46" s="19">
        <v>337.99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/>
      <c r="P46" s="19"/>
      <c r="Q46" s="19">
        <v>0</v>
      </c>
      <c r="R46" s="19">
        <v>0</v>
      </c>
      <c r="S46" s="19">
        <f t="shared" si="0"/>
        <v>0</v>
      </c>
      <c r="T46" s="19">
        <f t="shared" si="1"/>
        <v>0</v>
      </c>
      <c r="U46" s="18" t="s">
        <v>257</v>
      </c>
      <c r="V46" s="173"/>
    </row>
    <row r="47" spans="1:22">
      <c r="A47" s="19">
        <v>45</v>
      </c>
      <c r="B47" s="18" t="s">
        <v>333</v>
      </c>
      <c r="C47" s="19">
        <v>45</v>
      </c>
      <c r="D47" s="19">
        <v>579</v>
      </c>
      <c r="E47" s="27">
        <v>161001054</v>
      </c>
      <c r="F47" s="19">
        <v>58</v>
      </c>
      <c r="G47" s="19">
        <v>3550.42</v>
      </c>
      <c r="H47" s="19">
        <v>219.58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/>
      <c r="P47" s="19"/>
      <c r="Q47" s="19">
        <v>0</v>
      </c>
      <c r="R47" s="19">
        <v>0</v>
      </c>
      <c r="S47" s="19">
        <f t="shared" si="0"/>
        <v>0</v>
      </c>
      <c r="T47" s="19">
        <f t="shared" si="1"/>
        <v>0</v>
      </c>
      <c r="U47" s="18" t="s">
        <v>257</v>
      </c>
      <c r="V47" s="173"/>
    </row>
    <row r="48" spans="1:22">
      <c r="A48" s="19">
        <v>46</v>
      </c>
      <c r="B48" s="18" t="s">
        <v>333</v>
      </c>
      <c r="C48" s="19">
        <v>46</v>
      </c>
      <c r="D48" s="19">
        <v>580</v>
      </c>
      <c r="E48" s="27">
        <v>161001055</v>
      </c>
      <c r="F48" s="19">
        <v>57</v>
      </c>
      <c r="G48" s="19">
        <v>3369.25</v>
      </c>
      <c r="H48" s="19">
        <v>333.75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/>
      <c r="P48" s="19"/>
      <c r="Q48" s="19">
        <v>0</v>
      </c>
      <c r="R48" s="19">
        <v>0</v>
      </c>
      <c r="S48" s="19">
        <f t="shared" si="0"/>
        <v>0</v>
      </c>
      <c r="T48" s="19">
        <f t="shared" si="1"/>
        <v>0</v>
      </c>
      <c r="U48" s="18" t="s">
        <v>257</v>
      </c>
      <c r="V48" s="173"/>
    </row>
    <row r="49" spans="1:22">
      <c r="A49" s="19">
        <v>47</v>
      </c>
      <c r="B49" s="18" t="s">
        <v>333</v>
      </c>
      <c r="C49" s="19">
        <v>47</v>
      </c>
      <c r="D49" s="19">
        <v>581</v>
      </c>
      <c r="E49" s="27">
        <v>161001056</v>
      </c>
      <c r="F49" s="19">
        <v>58</v>
      </c>
      <c r="G49" s="19">
        <v>3368.05</v>
      </c>
      <c r="H49" s="19">
        <v>398.95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/>
      <c r="P49" s="19"/>
      <c r="Q49" s="19">
        <v>0</v>
      </c>
      <c r="R49" s="19">
        <v>0</v>
      </c>
      <c r="S49" s="19">
        <f t="shared" si="0"/>
        <v>0</v>
      </c>
      <c r="T49" s="19">
        <f t="shared" si="1"/>
        <v>0</v>
      </c>
      <c r="U49" s="18" t="s">
        <v>259</v>
      </c>
      <c r="V49" s="173"/>
    </row>
    <row r="50" spans="1:22">
      <c r="A50" s="19">
        <v>48</v>
      </c>
      <c r="B50" s="18" t="s">
        <v>333</v>
      </c>
      <c r="C50" s="19">
        <v>48</v>
      </c>
      <c r="D50" s="19">
        <v>582</v>
      </c>
      <c r="E50" s="27">
        <v>161001057</v>
      </c>
      <c r="F50" s="19">
        <v>59</v>
      </c>
      <c r="G50" s="19">
        <v>3465.21</v>
      </c>
      <c r="H50" s="19">
        <v>369.79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/>
      <c r="P50" s="19"/>
      <c r="Q50" s="19">
        <v>0</v>
      </c>
      <c r="R50" s="19">
        <v>0</v>
      </c>
      <c r="S50" s="19">
        <f t="shared" si="0"/>
        <v>0</v>
      </c>
      <c r="T50" s="19">
        <f t="shared" si="1"/>
        <v>0</v>
      </c>
      <c r="U50" s="18" t="s">
        <v>257</v>
      </c>
      <c r="V50" s="173"/>
    </row>
    <row r="51" spans="1:22">
      <c r="A51" s="19">
        <v>49</v>
      </c>
      <c r="B51" s="18" t="s">
        <v>334</v>
      </c>
      <c r="C51" s="19">
        <v>49</v>
      </c>
      <c r="D51" s="19">
        <v>583</v>
      </c>
      <c r="E51" s="27">
        <v>161001058</v>
      </c>
      <c r="F51" s="19">
        <v>58</v>
      </c>
      <c r="G51" s="18">
        <v>3424.23</v>
      </c>
      <c r="H51" s="19">
        <v>344.77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/>
      <c r="P51" s="19"/>
      <c r="Q51" s="19">
        <v>0</v>
      </c>
      <c r="R51" s="19">
        <v>0</v>
      </c>
      <c r="S51" s="19">
        <f t="shared" si="0"/>
        <v>0</v>
      </c>
      <c r="T51" s="19">
        <f t="shared" si="1"/>
        <v>0</v>
      </c>
      <c r="U51" s="18" t="s">
        <v>257</v>
      </c>
      <c r="V51" s="173"/>
    </row>
    <row r="52" spans="1:22">
      <c r="A52" s="19">
        <v>50</v>
      </c>
      <c r="B52" s="18" t="s">
        <v>334</v>
      </c>
      <c r="C52" s="19">
        <v>50</v>
      </c>
      <c r="D52" s="19">
        <v>584</v>
      </c>
      <c r="E52" s="27">
        <v>161001059</v>
      </c>
      <c r="F52" s="19">
        <v>59</v>
      </c>
      <c r="G52" s="18">
        <v>3525.41</v>
      </c>
      <c r="H52" s="19">
        <v>309.58999999999997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/>
      <c r="P52" s="19"/>
      <c r="Q52" s="19">
        <v>0</v>
      </c>
      <c r="R52" s="19">
        <v>0</v>
      </c>
      <c r="S52" s="19">
        <f t="shared" si="0"/>
        <v>0</v>
      </c>
      <c r="T52" s="19">
        <f t="shared" si="1"/>
        <v>0</v>
      </c>
      <c r="U52" s="18" t="s">
        <v>257</v>
      </c>
      <c r="V52" s="173"/>
    </row>
    <row r="53" spans="1:22">
      <c r="A53" s="19">
        <v>51</v>
      </c>
      <c r="B53" s="18" t="s">
        <v>335</v>
      </c>
      <c r="C53" s="19">
        <v>51</v>
      </c>
      <c r="D53" s="19">
        <v>585</v>
      </c>
      <c r="E53" s="27">
        <v>161001060</v>
      </c>
      <c r="F53" s="19">
        <v>58</v>
      </c>
      <c r="G53" s="19">
        <v>3457.42</v>
      </c>
      <c r="H53" s="19">
        <v>312.58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/>
      <c r="P53" s="19"/>
      <c r="Q53" s="19">
        <v>0</v>
      </c>
      <c r="R53" s="19">
        <v>0</v>
      </c>
      <c r="S53" s="19">
        <f t="shared" si="0"/>
        <v>0</v>
      </c>
      <c r="T53" s="19">
        <f t="shared" si="1"/>
        <v>0</v>
      </c>
      <c r="U53" s="18" t="s">
        <v>257</v>
      </c>
      <c r="V53" s="173"/>
    </row>
    <row r="54" spans="1:22">
      <c r="A54" s="19">
        <v>52</v>
      </c>
      <c r="B54" s="18" t="s">
        <v>335</v>
      </c>
      <c r="C54" s="19">
        <v>52</v>
      </c>
      <c r="D54" s="19">
        <v>586</v>
      </c>
      <c r="E54" s="27">
        <v>161001061</v>
      </c>
      <c r="F54" s="19">
        <v>57</v>
      </c>
      <c r="G54" s="19">
        <v>3306.05</v>
      </c>
      <c r="H54" s="19">
        <v>396.95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/>
      <c r="P54" s="19"/>
      <c r="Q54" s="19">
        <v>0</v>
      </c>
      <c r="R54" s="19">
        <v>0</v>
      </c>
      <c r="S54" s="19">
        <f t="shared" si="0"/>
        <v>0</v>
      </c>
      <c r="T54" s="19">
        <f t="shared" si="1"/>
        <v>0</v>
      </c>
      <c r="U54" s="18" t="s">
        <v>257</v>
      </c>
      <c r="V54" s="173"/>
    </row>
    <row r="55" spans="1:22">
      <c r="A55" s="19">
        <v>53</v>
      </c>
      <c r="B55" s="18" t="s">
        <v>335</v>
      </c>
      <c r="C55" s="19">
        <v>53</v>
      </c>
      <c r="D55" s="19">
        <v>587</v>
      </c>
      <c r="E55" s="27">
        <v>161001062</v>
      </c>
      <c r="F55" s="19">
        <v>59</v>
      </c>
      <c r="G55" s="19">
        <v>3514.42</v>
      </c>
      <c r="H55" s="19">
        <v>319.58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/>
      <c r="P55" s="19"/>
      <c r="Q55" s="19">
        <v>0</v>
      </c>
      <c r="R55" s="19">
        <v>0</v>
      </c>
      <c r="S55" s="19">
        <f t="shared" si="0"/>
        <v>0</v>
      </c>
      <c r="T55" s="19">
        <f t="shared" si="1"/>
        <v>0</v>
      </c>
      <c r="U55" s="18" t="s">
        <v>257</v>
      </c>
      <c r="V55" s="173"/>
    </row>
    <row r="56" spans="1:22">
      <c r="A56" s="19">
        <v>54</v>
      </c>
      <c r="B56" s="18" t="s">
        <v>336</v>
      </c>
      <c r="C56" s="19">
        <v>54</v>
      </c>
      <c r="D56" s="19">
        <v>588</v>
      </c>
      <c r="E56" s="27">
        <v>151000071</v>
      </c>
      <c r="F56" s="19">
        <v>58</v>
      </c>
      <c r="G56" s="19">
        <v>3421.42</v>
      </c>
      <c r="H56" s="19">
        <v>348.58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/>
      <c r="P56" s="19"/>
      <c r="Q56" s="19">
        <v>0</v>
      </c>
      <c r="R56" s="19">
        <v>0</v>
      </c>
      <c r="S56" s="19">
        <f t="shared" si="0"/>
        <v>0</v>
      </c>
      <c r="T56" s="19">
        <f t="shared" si="1"/>
        <v>0</v>
      </c>
      <c r="U56" s="18" t="s">
        <v>257</v>
      </c>
      <c r="V56" s="173"/>
    </row>
    <row r="57" spans="1:22">
      <c r="A57" s="19">
        <v>55</v>
      </c>
      <c r="B57" s="18" t="s">
        <v>336</v>
      </c>
      <c r="C57" s="19">
        <v>55</v>
      </c>
      <c r="D57" s="19">
        <v>589</v>
      </c>
      <c r="E57" s="27">
        <v>161001063</v>
      </c>
      <c r="F57" s="19">
        <v>58</v>
      </c>
      <c r="G57" s="19">
        <v>3442.65</v>
      </c>
      <c r="H57" s="19">
        <v>324.35000000000002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/>
      <c r="P57" s="19"/>
      <c r="Q57" s="19">
        <v>0</v>
      </c>
      <c r="R57" s="19">
        <v>0</v>
      </c>
      <c r="S57" s="19">
        <f t="shared" si="0"/>
        <v>0</v>
      </c>
      <c r="T57" s="19">
        <f t="shared" si="1"/>
        <v>0</v>
      </c>
      <c r="U57" s="18" t="s">
        <v>257</v>
      </c>
      <c r="V57" s="173"/>
    </row>
    <row r="58" spans="1:22">
      <c r="A58" s="19">
        <v>56</v>
      </c>
      <c r="B58" s="18" t="s">
        <v>336</v>
      </c>
      <c r="C58" s="19">
        <v>56</v>
      </c>
      <c r="D58" s="19">
        <v>590</v>
      </c>
      <c r="E58" s="27">
        <v>161001064</v>
      </c>
      <c r="F58" s="19">
        <v>59</v>
      </c>
      <c r="G58" s="19">
        <v>3467.21</v>
      </c>
      <c r="H58" s="19">
        <v>367.79</v>
      </c>
      <c r="I58" s="19">
        <v>0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/>
      <c r="P58" s="19"/>
      <c r="Q58" s="19">
        <v>0</v>
      </c>
      <c r="R58" s="19">
        <v>0</v>
      </c>
      <c r="S58" s="19">
        <f t="shared" si="0"/>
        <v>0</v>
      </c>
      <c r="T58" s="19">
        <f t="shared" si="1"/>
        <v>0</v>
      </c>
      <c r="U58" s="18" t="s">
        <v>259</v>
      </c>
      <c r="V58" s="173"/>
    </row>
    <row r="59" spans="1:22">
      <c r="A59" s="19">
        <v>57</v>
      </c>
      <c r="B59" s="18" t="s">
        <v>337</v>
      </c>
      <c r="C59" s="19">
        <v>57</v>
      </c>
      <c r="D59" s="19">
        <v>591</v>
      </c>
      <c r="E59" s="27">
        <v>141000060</v>
      </c>
      <c r="F59" s="19">
        <v>59</v>
      </c>
      <c r="G59" s="19">
        <v>3545.66</v>
      </c>
      <c r="H59" s="19">
        <v>284.33999999999997</v>
      </c>
      <c r="I59" s="19">
        <v>0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/>
      <c r="P59" s="19"/>
      <c r="Q59" s="19">
        <v>0</v>
      </c>
      <c r="R59" s="19">
        <v>0</v>
      </c>
      <c r="S59" s="19">
        <f t="shared" si="0"/>
        <v>0</v>
      </c>
      <c r="T59" s="19">
        <f t="shared" si="1"/>
        <v>0</v>
      </c>
      <c r="U59" s="18" t="s">
        <v>257</v>
      </c>
      <c r="V59" s="173"/>
    </row>
    <row r="60" spans="1:22">
      <c r="A60" s="19">
        <v>58</v>
      </c>
      <c r="B60" s="18" t="s">
        <v>337</v>
      </c>
      <c r="C60" s="19">
        <v>58</v>
      </c>
      <c r="D60" s="19">
        <v>592</v>
      </c>
      <c r="E60" s="27">
        <v>161001065</v>
      </c>
      <c r="F60" s="19">
        <v>58</v>
      </c>
      <c r="G60" s="19">
        <v>3477.02</v>
      </c>
      <c r="H60" s="19">
        <v>292.98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/>
      <c r="P60" s="19"/>
      <c r="Q60" s="19">
        <v>0</v>
      </c>
      <c r="R60" s="19">
        <v>0</v>
      </c>
      <c r="S60" s="19">
        <f t="shared" si="0"/>
        <v>0</v>
      </c>
      <c r="T60" s="19">
        <f t="shared" si="1"/>
        <v>0</v>
      </c>
      <c r="U60" s="18" t="s">
        <v>257</v>
      </c>
      <c r="V60" s="173"/>
    </row>
    <row r="61" spans="1:22">
      <c r="A61" s="19">
        <v>59</v>
      </c>
      <c r="B61" s="18" t="s">
        <v>337</v>
      </c>
      <c r="C61" s="19">
        <v>59</v>
      </c>
      <c r="D61" s="19">
        <v>593</v>
      </c>
      <c r="E61" s="27">
        <v>161001066</v>
      </c>
      <c r="F61" s="19">
        <v>56</v>
      </c>
      <c r="G61" s="19">
        <v>3342.45</v>
      </c>
      <c r="H61" s="19">
        <v>296.55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/>
      <c r="P61" s="19"/>
      <c r="Q61" s="19">
        <v>0</v>
      </c>
      <c r="R61" s="19">
        <v>0</v>
      </c>
      <c r="S61" s="19">
        <f t="shared" si="0"/>
        <v>0</v>
      </c>
      <c r="T61" s="19">
        <f t="shared" si="1"/>
        <v>0</v>
      </c>
      <c r="U61" s="18" t="s">
        <v>259</v>
      </c>
      <c r="V61" s="173"/>
    </row>
    <row r="62" spans="1:22">
      <c r="A62" s="19">
        <v>60</v>
      </c>
      <c r="B62" s="18" t="s">
        <v>337</v>
      </c>
      <c r="C62" s="19">
        <v>60</v>
      </c>
      <c r="D62" s="19">
        <v>594</v>
      </c>
      <c r="E62" s="27">
        <v>161001067</v>
      </c>
      <c r="F62" s="19">
        <v>56</v>
      </c>
      <c r="G62" s="19">
        <v>3252.67</v>
      </c>
      <c r="H62" s="19">
        <v>384.33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/>
      <c r="P62" s="19"/>
      <c r="Q62" s="19">
        <v>0</v>
      </c>
      <c r="R62" s="19">
        <v>0</v>
      </c>
      <c r="S62" s="19">
        <f t="shared" si="0"/>
        <v>0</v>
      </c>
      <c r="T62" s="19">
        <f t="shared" si="1"/>
        <v>0</v>
      </c>
      <c r="U62" s="18" t="s">
        <v>257</v>
      </c>
      <c r="V62" s="173"/>
    </row>
    <row r="63" spans="1:22">
      <c r="A63" s="19">
        <v>61</v>
      </c>
      <c r="B63" s="18" t="s">
        <v>338</v>
      </c>
      <c r="C63" s="19">
        <v>61</v>
      </c>
      <c r="D63" s="19">
        <v>595</v>
      </c>
      <c r="E63" s="27">
        <v>161001068</v>
      </c>
      <c r="F63" s="19">
        <v>59</v>
      </c>
      <c r="G63" s="19">
        <v>3585.62</v>
      </c>
      <c r="H63" s="19">
        <v>248.38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/>
      <c r="P63" s="19"/>
      <c r="Q63" s="19">
        <v>0</v>
      </c>
      <c r="R63" s="19">
        <v>0</v>
      </c>
      <c r="S63" s="19">
        <f t="shared" si="0"/>
        <v>0</v>
      </c>
      <c r="T63" s="19">
        <f t="shared" si="1"/>
        <v>0</v>
      </c>
      <c r="U63" s="18" t="s">
        <v>257</v>
      </c>
      <c r="V63" s="173"/>
    </row>
    <row r="64" spans="1:22">
      <c r="A64" s="19">
        <v>62</v>
      </c>
      <c r="B64" s="18" t="s">
        <v>338</v>
      </c>
      <c r="C64" s="19">
        <v>62</v>
      </c>
      <c r="D64" s="19">
        <v>596</v>
      </c>
      <c r="E64" s="27">
        <v>161001069</v>
      </c>
      <c r="F64" s="19">
        <v>58</v>
      </c>
      <c r="G64" s="19">
        <v>3361.87</v>
      </c>
      <c r="H64" s="19">
        <v>403.13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/>
      <c r="P64" s="19"/>
      <c r="Q64" s="19">
        <v>0</v>
      </c>
      <c r="R64" s="19">
        <v>0</v>
      </c>
      <c r="S64" s="19">
        <f t="shared" si="0"/>
        <v>0</v>
      </c>
      <c r="T64" s="19">
        <f t="shared" si="1"/>
        <v>0</v>
      </c>
      <c r="U64" s="18" t="s">
        <v>257</v>
      </c>
      <c r="V64" s="173"/>
    </row>
    <row r="65" spans="1:22">
      <c r="A65" s="19">
        <v>63</v>
      </c>
      <c r="B65" s="18" t="s">
        <v>338</v>
      </c>
      <c r="C65" s="19">
        <v>63</v>
      </c>
      <c r="D65" s="19">
        <v>598</v>
      </c>
      <c r="E65" s="18">
        <v>161001070</v>
      </c>
      <c r="F65" s="19">
        <v>58</v>
      </c>
      <c r="G65" s="19">
        <v>3414.62</v>
      </c>
      <c r="H65" s="19">
        <v>355.38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/>
      <c r="P65" s="19"/>
      <c r="Q65" s="19">
        <v>0</v>
      </c>
      <c r="R65" s="19">
        <v>0</v>
      </c>
      <c r="S65" s="19">
        <f t="shared" si="0"/>
        <v>0</v>
      </c>
      <c r="T65" s="19">
        <f t="shared" si="1"/>
        <v>0</v>
      </c>
      <c r="U65" s="18" t="s">
        <v>257</v>
      </c>
      <c r="V65" s="173"/>
    </row>
    <row r="66" spans="1:22">
      <c r="A66" s="19">
        <v>64</v>
      </c>
      <c r="B66" s="18" t="s">
        <v>338</v>
      </c>
      <c r="C66" s="19">
        <v>64</v>
      </c>
      <c r="D66" s="19">
        <v>597</v>
      </c>
      <c r="E66" s="18">
        <v>151000072</v>
      </c>
      <c r="F66" s="19">
        <v>58</v>
      </c>
      <c r="G66" s="19">
        <v>3460.25</v>
      </c>
      <c r="H66" s="19">
        <v>306.75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/>
      <c r="P66" s="19"/>
      <c r="Q66" s="19">
        <v>0</v>
      </c>
      <c r="R66" s="19">
        <v>0</v>
      </c>
      <c r="S66" s="19">
        <f t="shared" si="0"/>
        <v>0</v>
      </c>
      <c r="T66" s="19">
        <f t="shared" si="1"/>
        <v>0</v>
      </c>
      <c r="U66" s="18" t="s">
        <v>259</v>
      </c>
      <c r="V66" s="173"/>
    </row>
    <row r="67" spans="1:22">
      <c r="A67" s="19">
        <v>65</v>
      </c>
      <c r="B67" s="18" t="s">
        <v>338</v>
      </c>
      <c r="C67" s="19">
        <v>65</v>
      </c>
      <c r="D67" s="19">
        <v>599</v>
      </c>
      <c r="E67" s="18">
        <v>141000061</v>
      </c>
      <c r="F67" s="19">
        <v>59</v>
      </c>
      <c r="G67" s="19">
        <v>3481.24</v>
      </c>
      <c r="H67" s="19">
        <v>350.76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/>
      <c r="P67" s="19"/>
      <c r="Q67" s="19">
        <v>0</v>
      </c>
      <c r="R67" s="19">
        <v>0</v>
      </c>
      <c r="S67" s="19">
        <f t="shared" si="0"/>
        <v>0</v>
      </c>
      <c r="T67" s="19">
        <f t="shared" si="1"/>
        <v>0</v>
      </c>
      <c r="U67" s="18" t="s">
        <v>257</v>
      </c>
      <c r="V67" s="173"/>
    </row>
    <row r="68" spans="1:22">
      <c r="A68" s="19">
        <v>66</v>
      </c>
      <c r="B68" s="18" t="s">
        <v>339</v>
      </c>
      <c r="C68" s="19">
        <v>66</v>
      </c>
      <c r="D68" s="19">
        <v>600</v>
      </c>
      <c r="E68" s="27">
        <v>151000073</v>
      </c>
      <c r="F68" s="19">
        <v>59</v>
      </c>
      <c r="G68" s="19">
        <v>3553.85</v>
      </c>
      <c r="H68" s="19">
        <v>277.14999999999998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/>
      <c r="P68" s="19"/>
      <c r="Q68" s="19">
        <v>0</v>
      </c>
      <c r="R68" s="19">
        <v>0</v>
      </c>
      <c r="S68" s="19">
        <f t="shared" ref="S68:S119" si="2">R68*5%</f>
        <v>0</v>
      </c>
      <c r="T68" s="19">
        <f t="shared" ref="T68:T119" si="3">R68+S68</f>
        <v>0</v>
      </c>
      <c r="U68" s="18" t="s">
        <v>257</v>
      </c>
      <c r="V68" s="173"/>
    </row>
    <row r="69" spans="1:22">
      <c r="A69" s="19">
        <v>67</v>
      </c>
      <c r="B69" s="18" t="s">
        <v>339</v>
      </c>
      <c r="C69" s="19">
        <v>67</v>
      </c>
      <c r="D69" s="19">
        <v>601</v>
      </c>
      <c r="E69" s="27">
        <v>151000074</v>
      </c>
      <c r="F69" s="19">
        <v>58</v>
      </c>
      <c r="G69" s="19">
        <v>3468.24</v>
      </c>
      <c r="H69" s="19">
        <v>299.76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/>
      <c r="P69" s="19"/>
      <c r="Q69" s="19">
        <v>0</v>
      </c>
      <c r="R69" s="19">
        <v>0</v>
      </c>
      <c r="S69" s="19">
        <f t="shared" si="2"/>
        <v>0</v>
      </c>
      <c r="T69" s="19">
        <f t="shared" si="3"/>
        <v>0</v>
      </c>
      <c r="U69" s="18" t="s">
        <v>257</v>
      </c>
      <c r="V69" s="173"/>
    </row>
    <row r="70" spans="1:22">
      <c r="A70" s="19">
        <v>68</v>
      </c>
      <c r="B70" s="18" t="s">
        <v>339</v>
      </c>
      <c r="C70" s="19">
        <v>68</v>
      </c>
      <c r="D70" s="19">
        <v>602</v>
      </c>
      <c r="E70" s="27">
        <v>141000062</v>
      </c>
      <c r="F70" s="19">
        <v>58</v>
      </c>
      <c r="G70" s="19">
        <v>3451.23</v>
      </c>
      <c r="H70" s="19">
        <v>317.77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/>
      <c r="P70" s="19"/>
      <c r="Q70" s="19">
        <v>0</v>
      </c>
      <c r="R70" s="19">
        <v>0</v>
      </c>
      <c r="S70" s="19">
        <f t="shared" si="2"/>
        <v>0</v>
      </c>
      <c r="T70" s="19">
        <f t="shared" si="3"/>
        <v>0</v>
      </c>
      <c r="U70" s="18" t="s">
        <v>259</v>
      </c>
      <c r="V70" s="173"/>
    </row>
    <row r="71" spans="1:22">
      <c r="A71" s="19">
        <v>69</v>
      </c>
      <c r="B71" s="18" t="s">
        <v>339</v>
      </c>
      <c r="C71" s="19">
        <v>69</v>
      </c>
      <c r="D71" s="19">
        <v>603</v>
      </c>
      <c r="E71" s="27">
        <v>141000063</v>
      </c>
      <c r="F71" s="19">
        <v>58</v>
      </c>
      <c r="G71" s="19">
        <v>3429.02</v>
      </c>
      <c r="H71" s="19">
        <v>340.98</v>
      </c>
      <c r="I71" s="19">
        <v>0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/>
      <c r="P71" s="19"/>
      <c r="Q71" s="19">
        <v>0</v>
      </c>
      <c r="R71" s="19">
        <v>0</v>
      </c>
      <c r="S71" s="19">
        <f t="shared" si="2"/>
        <v>0</v>
      </c>
      <c r="T71" s="19">
        <f t="shared" si="3"/>
        <v>0</v>
      </c>
      <c r="U71" s="18" t="s">
        <v>257</v>
      </c>
      <c r="V71" s="173"/>
    </row>
    <row r="72" spans="1:22">
      <c r="A72" s="19">
        <v>70</v>
      </c>
      <c r="B72" s="18" t="s">
        <v>339</v>
      </c>
      <c r="C72" s="19">
        <v>70</v>
      </c>
      <c r="D72" s="19">
        <v>605</v>
      </c>
      <c r="E72" s="27">
        <v>141000064</v>
      </c>
      <c r="F72" s="19">
        <v>59</v>
      </c>
      <c r="G72" s="19">
        <v>3534.01</v>
      </c>
      <c r="H72" s="19">
        <v>300.99</v>
      </c>
      <c r="I72" s="19">
        <v>0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/>
      <c r="P72" s="19"/>
      <c r="Q72" s="19">
        <v>0</v>
      </c>
      <c r="R72" s="19">
        <v>0</v>
      </c>
      <c r="S72" s="19">
        <f t="shared" si="2"/>
        <v>0</v>
      </c>
      <c r="T72" s="19">
        <f t="shared" si="3"/>
        <v>0</v>
      </c>
      <c r="U72" s="18" t="s">
        <v>259</v>
      </c>
      <c r="V72" s="173"/>
    </row>
    <row r="73" spans="1:22">
      <c r="A73" s="19">
        <v>71</v>
      </c>
      <c r="B73" s="18" t="s">
        <v>340</v>
      </c>
      <c r="C73" s="19">
        <v>71</v>
      </c>
      <c r="D73" s="19">
        <v>604</v>
      </c>
      <c r="E73" s="18">
        <v>161001071</v>
      </c>
      <c r="F73" s="19">
        <v>59</v>
      </c>
      <c r="G73" s="18">
        <v>3452.26</v>
      </c>
      <c r="H73" s="19">
        <v>377.74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/>
      <c r="P73" s="19"/>
      <c r="Q73" s="19">
        <v>0</v>
      </c>
      <c r="R73" s="19">
        <v>0</v>
      </c>
      <c r="S73" s="19">
        <f t="shared" si="2"/>
        <v>0</v>
      </c>
      <c r="T73" s="19">
        <f t="shared" si="3"/>
        <v>0</v>
      </c>
      <c r="U73" s="18" t="s">
        <v>257</v>
      </c>
      <c r="V73" s="173"/>
    </row>
    <row r="74" spans="1:22">
      <c r="A74" s="19">
        <v>72</v>
      </c>
      <c r="B74" s="18" t="s">
        <v>340</v>
      </c>
      <c r="C74" s="19">
        <v>72</v>
      </c>
      <c r="D74" s="19">
        <v>606</v>
      </c>
      <c r="E74" s="27">
        <v>151000075</v>
      </c>
      <c r="F74" s="19">
        <v>57</v>
      </c>
      <c r="G74" s="18">
        <v>3372.04</v>
      </c>
      <c r="H74" s="19">
        <v>331.96</v>
      </c>
      <c r="I74" s="19">
        <v>0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/>
      <c r="P74" s="19"/>
      <c r="Q74" s="19">
        <v>0</v>
      </c>
      <c r="R74" s="19">
        <v>0</v>
      </c>
      <c r="S74" s="19">
        <f t="shared" si="2"/>
        <v>0</v>
      </c>
      <c r="T74" s="19">
        <f t="shared" si="3"/>
        <v>0</v>
      </c>
      <c r="U74" s="18" t="s">
        <v>257</v>
      </c>
      <c r="V74" s="173"/>
    </row>
    <row r="75" spans="1:22">
      <c r="A75" s="19">
        <v>73</v>
      </c>
      <c r="B75" s="18" t="s">
        <v>340</v>
      </c>
      <c r="C75" s="19">
        <v>73</v>
      </c>
      <c r="D75" s="19">
        <v>607</v>
      </c>
      <c r="E75" s="27">
        <v>151000076</v>
      </c>
      <c r="F75" s="19">
        <v>57</v>
      </c>
      <c r="G75" s="18">
        <v>3424.05</v>
      </c>
      <c r="H75" s="19">
        <v>278.95</v>
      </c>
      <c r="I75" s="19">
        <v>0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/>
      <c r="P75" s="19"/>
      <c r="Q75" s="19">
        <v>0</v>
      </c>
      <c r="R75" s="19">
        <v>0</v>
      </c>
      <c r="S75" s="19">
        <f t="shared" si="2"/>
        <v>0</v>
      </c>
      <c r="T75" s="19">
        <f t="shared" si="3"/>
        <v>0</v>
      </c>
      <c r="U75" s="18" t="s">
        <v>257</v>
      </c>
      <c r="V75" s="173"/>
    </row>
    <row r="76" spans="1:22">
      <c r="A76" s="19">
        <v>74</v>
      </c>
      <c r="B76" s="18" t="s">
        <v>340</v>
      </c>
      <c r="C76" s="19">
        <v>74</v>
      </c>
      <c r="D76" s="19">
        <v>608</v>
      </c>
      <c r="E76" s="27">
        <v>161001072</v>
      </c>
      <c r="F76" s="19">
        <v>58</v>
      </c>
      <c r="G76" s="18">
        <v>3417.64</v>
      </c>
      <c r="H76" s="19">
        <v>350.36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/>
      <c r="P76" s="19"/>
      <c r="Q76" s="19">
        <v>0</v>
      </c>
      <c r="R76" s="19">
        <v>0</v>
      </c>
      <c r="S76" s="19">
        <f t="shared" si="2"/>
        <v>0</v>
      </c>
      <c r="T76" s="19">
        <f t="shared" si="3"/>
        <v>0</v>
      </c>
      <c r="U76" s="18" t="s">
        <v>259</v>
      </c>
      <c r="V76" s="173"/>
    </row>
    <row r="77" spans="1:22">
      <c r="A77" s="19">
        <v>75</v>
      </c>
      <c r="B77" s="18" t="s">
        <v>340</v>
      </c>
      <c r="C77" s="18">
        <v>75</v>
      </c>
      <c r="D77" s="18">
        <v>609</v>
      </c>
      <c r="E77" s="18">
        <v>161001073</v>
      </c>
      <c r="F77" s="19">
        <v>59</v>
      </c>
      <c r="G77" s="18">
        <v>3505.06</v>
      </c>
      <c r="H77" s="19">
        <v>324.94</v>
      </c>
      <c r="I77" s="19">
        <v>0</v>
      </c>
      <c r="J77" s="19">
        <v>0</v>
      </c>
      <c r="K77" s="19">
        <v>0</v>
      </c>
      <c r="L77" s="19">
        <v>0</v>
      </c>
      <c r="M77" s="19">
        <v>0</v>
      </c>
      <c r="N77" s="19">
        <v>0</v>
      </c>
      <c r="O77" s="19"/>
      <c r="P77" s="19"/>
      <c r="Q77" s="19">
        <v>0</v>
      </c>
      <c r="R77" s="19">
        <v>0</v>
      </c>
      <c r="S77" s="19">
        <f t="shared" si="2"/>
        <v>0</v>
      </c>
      <c r="T77" s="19">
        <f t="shared" si="3"/>
        <v>0</v>
      </c>
      <c r="U77" s="18" t="s">
        <v>257</v>
      </c>
      <c r="V77" s="173"/>
    </row>
    <row r="78" spans="1:22">
      <c r="A78" s="19">
        <v>76</v>
      </c>
      <c r="B78" s="18" t="s">
        <v>340</v>
      </c>
      <c r="C78" s="18">
        <v>76</v>
      </c>
      <c r="D78" s="18">
        <v>610</v>
      </c>
      <c r="E78" s="19">
        <v>161001074</v>
      </c>
      <c r="F78" s="19">
        <v>59</v>
      </c>
      <c r="G78" s="19">
        <v>3475.65</v>
      </c>
      <c r="H78" s="19">
        <v>355.35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/>
      <c r="P78" s="19"/>
      <c r="Q78" s="19">
        <v>0</v>
      </c>
      <c r="R78" s="19">
        <v>0</v>
      </c>
      <c r="S78" s="19">
        <f t="shared" si="2"/>
        <v>0</v>
      </c>
      <c r="T78" s="19">
        <f t="shared" si="3"/>
        <v>0</v>
      </c>
      <c r="U78" s="18" t="s">
        <v>257</v>
      </c>
      <c r="V78" s="173"/>
    </row>
    <row r="79" spans="1:22">
      <c r="A79" s="19">
        <v>77</v>
      </c>
      <c r="B79" s="18" t="s">
        <v>341</v>
      </c>
      <c r="C79" s="18">
        <v>77</v>
      </c>
      <c r="D79" s="18">
        <v>611</v>
      </c>
      <c r="E79" s="18">
        <v>161001075</v>
      </c>
      <c r="F79" s="19">
        <v>59</v>
      </c>
      <c r="G79" s="19">
        <v>3528.41</v>
      </c>
      <c r="H79" s="19">
        <v>306.58999999999997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/>
      <c r="P79" s="19"/>
      <c r="Q79" s="19">
        <v>0</v>
      </c>
      <c r="R79" s="19">
        <v>0</v>
      </c>
      <c r="S79" s="19">
        <f t="shared" si="2"/>
        <v>0</v>
      </c>
      <c r="T79" s="19">
        <f t="shared" si="3"/>
        <v>0</v>
      </c>
      <c r="U79" s="18" t="s">
        <v>257</v>
      </c>
      <c r="V79" s="173"/>
    </row>
    <row r="80" spans="1:22">
      <c r="A80" s="19">
        <v>78</v>
      </c>
      <c r="B80" s="18" t="s">
        <v>341</v>
      </c>
      <c r="C80" s="18">
        <v>78</v>
      </c>
      <c r="D80" s="19">
        <v>612</v>
      </c>
      <c r="E80" s="19">
        <v>161001076</v>
      </c>
      <c r="F80" s="19">
        <v>58</v>
      </c>
      <c r="G80" s="19">
        <v>3466.82</v>
      </c>
      <c r="H80" s="19">
        <v>303.18</v>
      </c>
      <c r="I80" s="19">
        <v>0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/>
      <c r="P80" s="19"/>
      <c r="Q80" s="19">
        <v>0</v>
      </c>
      <c r="R80" s="19">
        <v>0</v>
      </c>
      <c r="S80" s="19">
        <f t="shared" si="2"/>
        <v>0</v>
      </c>
      <c r="T80" s="19">
        <f t="shared" si="3"/>
        <v>0</v>
      </c>
      <c r="U80" s="18" t="s">
        <v>257</v>
      </c>
      <c r="V80" s="173"/>
    </row>
    <row r="81" spans="1:22">
      <c r="A81" s="19">
        <v>79</v>
      </c>
      <c r="B81" s="18" t="s">
        <v>341</v>
      </c>
      <c r="C81" s="18">
        <v>79</v>
      </c>
      <c r="D81" s="18">
        <v>613</v>
      </c>
      <c r="E81" s="18">
        <v>161001077</v>
      </c>
      <c r="F81" s="19">
        <v>57</v>
      </c>
      <c r="G81" s="19">
        <v>3358.64</v>
      </c>
      <c r="H81" s="19">
        <v>345.36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/>
      <c r="P81" s="19"/>
      <c r="Q81" s="19">
        <v>0</v>
      </c>
      <c r="R81" s="19">
        <v>0</v>
      </c>
      <c r="S81" s="19">
        <f t="shared" si="2"/>
        <v>0</v>
      </c>
      <c r="T81" s="19">
        <f t="shared" si="3"/>
        <v>0</v>
      </c>
      <c r="U81" s="18" t="s">
        <v>259</v>
      </c>
      <c r="V81" s="173"/>
    </row>
    <row r="82" spans="1:22">
      <c r="A82" s="19">
        <v>80</v>
      </c>
      <c r="B82" s="18" t="s">
        <v>342</v>
      </c>
      <c r="C82" s="19">
        <v>80</v>
      </c>
      <c r="D82" s="19">
        <v>614</v>
      </c>
      <c r="E82" s="27">
        <v>161001078</v>
      </c>
      <c r="F82" s="19">
        <v>59</v>
      </c>
      <c r="G82" s="19">
        <v>3566.66</v>
      </c>
      <c r="H82" s="19">
        <v>263.33999999999997</v>
      </c>
      <c r="I82" s="19">
        <v>0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/>
      <c r="P82" s="19"/>
      <c r="Q82" s="19">
        <v>0</v>
      </c>
      <c r="R82" s="19">
        <v>0</v>
      </c>
      <c r="S82" s="19">
        <f t="shared" si="2"/>
        <v>0</v>
      </c>
      <c r="T82" s="19">
        <f t="shared" si="3"/>
        <v>0</v>
      </c>
      <c r="U82" s="18" t="s">
        <v>257</v>
      </c>
      <c r="V82" s="173"/>
    </row>
    <row r="83" spans="1:22">
      <c r="A83" s="19">
        <v>81</v>
      </c>
      <c r="B83" s="18" t="s">
        <v>342</v>
      </c>
      <c r="C83" s="19">
        <v>81</v>
      </c>
      <c r="D83" s="19">
        <v>616</v>
      </c>
      <c r="E83" s="27">
        <v>161001079</v>
      </c>
      <c r="F83" s="19">
        <v>59</v>
      </c>
      <c r="G83" s="19">
        <v>3477.25</v>
      </c>
      <c r="H83" s="19">
        <v>353.75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/>
      <c r="P83" s="19"/>
      <c r="Q83" s="19">
        <v>0</v>
      </c>
      <c r="R83" s="19">
        <v>0</v>
      </c>
      <c r="S83" s="19">
        <f t="shared" si="2"/>
        <v>0</v>
      </c>
      <c r="T83" s="19">
        <f t="shared" si="3"/>
        <v>0</v>
      </c>
      <c r="U83" s="18" t="s">
        <v>257</v>
      </c>
      <c r="V83" s="173"/>
    </row>
    <row r="84" spans="1:22">
      <c r="A84" s="19">
        <v>82</v>
      </c>
      <c r="B84" s="18" t="s">
        <v>342</v>
      </c>
      <c r="C84" s="19">
        <v>82</v>
      </c>
      <c r="D84" s="19">
        <v>615</v>
      </c>
      <c r="E84" s="27">
        <v>161001080</v>
      </c>
      <c r="F84" s="19">
        <v>57</v>
      </c>
      <c r="G84" s="19">
        <v>3335.43</v>
      </c>
      <c r="H84" s="19">
        <v>369.57</v>
      </c>
      <c r="I84" s="19">
        <v>0</v>
      </c>
      <c r="J84" s="19">
        <v>0</v>
      </c>
      <c r="K84" s="19">
        <v>0</v>
      </c>
      <c r="L84" s="19">
        <v>0</v>
      </c>
      <c r="M84" s="19">
        <v>0</v>
      </c>
      <c r="N84" s="19">
        <v>0</v>
      </c>
      <c r="O84" s="19"/>
      <c r="P84" s="19"/>
      <c r="Q84" s="19">
        <v>0</v>
      </c>
      <c r="R84" s="19">
        <v>0</v>
      </c>
      <c r="S84" s="19">
        <f t="shared" si="2"/>
        <v>0</v>
      </c>
      <c r="T84" s="19">
        <f t="shared" si="3"/>
        <v>0</v>
      </c>
      <c r="U84" s="18" t="s">
        <v>259</v>
      </c>
      <c r="V84" s="173"/>
    </row>
    <row r="85" spans="1:22">
      <c r="A85" s="19">
        <v>83</v>
      </c>
      <c r="B85" s="18" t="s">
        <v>343</v>
      </c>
      <c r="C85" s="19">
        <v>83</v>
      </c>
      <c r="D85" s="19">
        <v>617</v>
      </c>
      <c r="E85" s="27">
        <v>141000065</v>
      </c>
      <c r="F85" s="19">
        <v>57</v>
      </c>
      <c r="G85" s="19">
        <v>3423.44</v>
      </c>
      <c r="H85" s="19">
        <v>280.56</v>
      </c>
      <c r="I85" s="19">
        <v>0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/>
      <c r="P85" s="19"/>
      <c r="Q85" s="19">
        <v>0</v>
      </c>
      <c r="R85" s="19">
        <v>0</v>
      </c>
      <c r="S85" s="19">
        <f t="shared" si="2"/>
        <v>0</v>
      </c>
      <c r="T85" s="19">
        <f t="shared" si="3"/>
        <v>0</v>
      </c>
      <c r="U85" s="18" t="s">
        <v>257</v>
      </c>
      <c r="V85" s="173"/>
    </row>
    <row r="86" spans="1:22">
      <c r="A86" s="19">
        <v>84</v>
      </c>
      <c r="B86" s="18" t="s">
        <v>343</v>
      </c>
      <c r="C86" s="19">
        <v>84</v>
      </c>
      <c r="D86" s="19">
        <v>618</v>
      </c>
      <c r="E86" s="27">
        <v>141000066</v>
      </c>
      <c r="F86" s="19">
        <v>58</v>
      </c>
      <c r="G86" s="19">
        <v>3466.04</v>
      </c>
      <c r="H86" s="19">
        <v>301.95999999999998</v>
      </c>
      <c r="I86" s="19">
        <v>0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/>
      <c r="P86" s="19"/>
      <c r="Q86" s="19">
        <v>0</v>
      </c>
      <c r="R86" s="19">
        <v>0</v>
      </c>
      <c r="S86" s="19">
        <f t="shared" si="2"/>
        <v>0</v>
      </c>
      <c r="T86" s="19">
        <f t="shared" si="3"/>
        <v>0</v>
      </c>
      <c r="U86" s="18" t="s">
        <v>257</v>
      </c>
      <c r="V86" s="173"/>
    </row>
    <row r="87" spans="1:22">
      <c r="A87" s="19">
        <v>85</v>
      </c>
      <c r="B87" s="18" t="s">
        <v>343</v>
      </c>
      <c r="C87" s="19">
        <v>85</v>
      </c>
      <c r="D87" s="19">
        <v>619</v>
      </c>
      <c r="E87" s="27">
        <v>161001081</v>
      </c>
      <c r="F87" s="19">
        <v>59</v>
      </c>
      <c r="G87" s="19">
        <v>3626.06</v>
      </c>
      <c r="H87" s="19">
        <v>205.03</v>
      </c>
      <c r="I87" s="19">
        <v>1.42</v>
      </c>
      <c r="J87" s="19">
        <v>1</v>
      </c>
      <c r="K87" s="19">
        <v>0</v>
      </c>
      <c r="L87" s="19">
        <v>0</v>
      </c>
      <c r="M87" s="19">
        <v>8850</v>
      </c>
      <c r="N87" s="19">
        <v>0</v>
      </c>
      <c r="O87" s="19"/>
      <c r="P87" s="19"/>
      <c r="Q87" s="19">
        <v>0</v>
      </c>
      <c r="R87" s="19">
        <f>M87</f>
        <v>8850</v>
      </c>
      <c r="S87" s="19">
        <f t="shared" si="2"/>
        <v>442.5</v>
      </c>
      <c r="T87" s="19">
        <f t="shared" si="3"/>
        <v>9292.5</v>
      </c>
      <c r="U87" s="18" t="s">
        <v>257</v>
      </c>
      <c r="V87" s="89" t="s">
        <v>344</v>
      </c>
    </row>
    <row r="88" spans="1:22">
      <c r="A88" s="19">
        <v>86</v>
      </c>
      <c r="B88" s="18" t="s">
        <v>343</v>
      </c>
      <c r="C88" s="19">
        <v>86</v>
      </c>
      <c r="D88" s="19">
        <v>620</v>
      </c>
      <c r="E88" s="27">
        <v>161001082</v>
      </c>
      <c r="F88" s="19">
        <v>59</v>
      </c>
      <c r="G88" s="19">
        <v>3540.02</v>
      </c>
      <c r="H88" s="19">
        <v>293.98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/>
      <c r="P88" s="19"/>
      <c r="Q88" s="19">
        <v>0</v>
      </c>
      <c r="R88" s="19">
        <v>0</v>
      </c>
      <c r="S88" s="19">
        <f t="shared" si="2"/>
        <v>0</v>
      </c>
      <c r="T88" s="19">
        <f t="shared" si="3"/>
        <v>0</v>
      </c>
      <c r="U88" s="18" t="s">
        <v>259</v>
      </c>
      <c r="V88" s="173"/>
    </row>
    <row r="89" spans="1:22">
      <c r="A89" s="19">
        <v>87</v>
      </c>
      <c r="B89" s="18" t="s">
        <v>343</v>
      </c>
      <c r="C89" s="19">
        <v>87</v>
      </c>
      <c r="D89" s="19">
        <v>621</v>
      </c>
      <c r="E89" s="27">
        <v>161001083</v>
      </c>
      <c r="F89" s="19">
        <v>59</v>
      </c>
      <c r="G89" s="19">
        <v>3496.84</v>
      </c>
      <c r="H89" s="19">
        <v>335.16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0</v>
      </c>
      <c r="O89" s="19"/>
      <c r="P89" s="19"/>
      <c r="Q89" s="19">
        <v>0</v>
      </c>
      <c r="R89" s="19">
        <v>0</v>
      </c>
      <c r="S89" s="19">
        <f t="shared" si="2"/>
        <v>0</v>
      </c>
      <c r="T89" s="19">
        <f t="shared" si="3"/>
        <v>0</v>
      </c>
      <c r="U89" s="18" t="s">
        <v>257</v>
      </c>
      <c r="V89" s="173"/>
    </row>
    <row r="90" spans="1:22">
      <c r="A90" s="19">
        <v>88</v>
      </c>
      <c r="B90" s="18" t="s">
        <v>345</v>
      </c>
      <c r="C90" s="18">
        <v>88</v>
      </c>
      <c r="D90" s="19">
        <v>622</v>
      </c>
      <c r="E90" s="27">
        <v>161001084</v>
      </c>
      <c r="F90" s="19">
        <v>58</v>
      </c>
      <c r="G90" s="19">
        <v>3463.22</v>
      </c>
      <c r="H90" s="19">
        <v>305.77999999999997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/>
      <c r="P90" s="19"/>
      <c r="Q90" s="19">
        <v>0</v>
      </c>
      <c r="R90" s="19">
        <v>0</v>
      </c>
      <c r="S90" s="19">
        <f t="shared" si="2"/>
        <v>0</v>
      </c>
      <c r="T90" s="19">
        <f t="shared" si="3"/>
        <v>0</v>
      </c>
      <c r="U90" s="18" t="s">
        <v>257</v>
      </c>
      <c r="V90" s="173"/>
    </row>
    <row r="91" spans="1:22">
      <c r="A91" s="19">
        <v>89</v>
      </c>
      <c r="B91" s="18" t="s">
        <v>345</v>
      </c>
      <c r="C91" s="18">
        <v>89</v>
      </c>
      <c r="D91" s="19">
        <v>624</v>
      </c>
      <c r="E91" s="27">
        <v>161001085</v>
      </c>
      <c r="F91" s="19">
        <v>59</v>
      </c>
      <c r="G91" s="19">
        <v>3520.22</v>
      </c>
      <c r="H91" s="19">
        <v>313.77999999999997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/>
      <c r="P91" s="19"/>
      <c r="Q91" s="19">
        <v>0</v>
      </c>
      <c r="R91" s="19">
        <v>0</v>
      </c>
      <c r="S91" s="19">
        <f t="shared" si="2"/>
        <v>0</v>
      </c>
      <c r="T91" s="19">
        <f t="shared" si="3"/>
        <v>0</v>
      </c>
      <c r="U91" s="18" t="s">
        <v>259</v>
      </c>
      <c r="V91" s="173"/>
    </row>
    <row r="92" spans="1:22">
      <c r="A92" s="19">
        <v>90</v>
      </c>
      <c r="B92" s="18" t="s">
        <v>345</v>
      </c>
      <c r="C92" s="18">
        <v>90</v>
      </c>
      <c r="D92" s="19">
        <v>623</v>
      </c>
      <c r="E92" s="27">
        <v>161001086</v>
      </c>
      <c r="F92" s="19">
        <v>58</v>
      </c>
      <c r="G92" s="19">
        <v>3363.63</v>
      </c>
      <c r="H92" s="19">
        <v>405.37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/>
      <c r="P92" s="19"/>
      <c r="Q92" s="19">
        <v>0</v>
      </c>
      <c r="R92" s="19">
        <v>0</v>
      </c>
      <c r="S92" s="19">
        <f t="shared" si="2"/>
        <v>0</v>
      </c>
      <c r="T92" s="19">
        <f t="shared" si="3"/>
        <v>0</v>
      </c>
      <c r="U92" s="18" t="s">
        <v>257</v>
      </c>
      <c r="V92" s="173"/>
    </row>
    <row r="93" spans="1:22">
      <c r="A93" s="19">
        <v>91</v>
      </c>
      <c r="B93" s="18" t="s">
        <v>345</v>
      </c>
      <c r="C93" s="18">
        <v>91</v>
      </c>
      <c r="D93" s="19">
        <v>625</v>
      </c>
      <c r="E93" s="27">
        <v>161001087</v>
      </c>
      <c r="F93" s="19">
        <v>58</v>
      </c>
      <c r="G93" s="19">
        <v>3400.85</v>
      </c>
      <c r="H93" s="19">
        <v>366.15</v>
      </c>
      <c r="I93" s="19">
        <v>0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/>
      <c r="P93" s="19"/>
      <c r="Q93" s="19">
        <v>0</v>
      </c>
      <c r="R93" s="19">
        <v>0</v>
      </c>
      <c r="S93" s="19">
        <f t="shared" si="2"/>
        <v>0</v>
      </c>
      <c r="T93" s="19">
        <f t="shared" si="3"/>
        <v>0</v>
      </c>
      <c r="U93" s="18" t="s">
        <v>257</v>
      </c>
      <c r="V93" s="173"/>
    </row>
    <row r="94" spans="1:22">
      <c r="A94" s="19">
        <v>92</v>
      </c>
      <c r="B94" s="18" t="s">
        <v>345</v>
      </c>
      <c r="C94" s="18">
        <v>92</v>
      </c>
      <c r="D94" s="19">
        <v>626</v>
      </c>
      <c r="E94" s="27">
        <v>161001088</v>
      </c>
      <c r="F94" s="19">
        <v>58</v>
      </c>
      <c r="G94" s="19">
        <v>3387.44</v>
      </c>
      <c r="H94" s="19">
        <v>380.56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>
        <v>0</v>
      </c>
      <c r="O94" s="19"/>
      <c r="P94" s="19"/>
      <c r="Q94" s="19">
        <v>0</v>
      </c>
      <c r="R94" s="19">
        <v>0</v>
      </c>
      <c r="S94" s="19">
        <f t="shared" si="2"/>
        <v>0</v>
      </c>
      <c r="T94" s="19">
        <f t="shared" si="3"/>
        <v>0</v>
      </c>
      <c r="U94" s="18" t="s">
        <v>257</v>
      </c>
      <c r="V94" s="173"/>
    </row>
    <row r="95" spans="1:22">
      <c r="A95" s="19">
        <v>93</v>
      </c>
      <c r="B95" s="18" t="s">
        <v>346</v>
      </c>
      <c r="C95" s="18">
        <v>93</v>
      </c>
      <c r="D95" s="19">
        <v>627</v>
      </c>
      <c r="E95" s="27">
        <v>161001089</v>
      </c>
      <c r="F95" s="19">
        <v>59</v>
      </c>
      <c r="G95" s="19">
        <v>3448.02</v>
      </c>
      <c r="H95" s="19">
        <v>385.98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/>
      <c r="P95" s="19"/>
      <c r="Q95" s="19">
        <v>0</v>
      </c>
      <c r="R95" s="19">
        <v>0</v>
      </c>
      <c r="S95" s="19">
        <f t="shared" si="2"/>
        <v>0</v>
      </c>
      <c r="T95" s="19">
        <f t="shared" si="3"/>
        <v>0</v>
      </c>
      <c r="U95" s="18" t="s">
        <v>257</v>
      </c>
      <c r="V95" s="173"/>
    </row>
    <row r="96" spans="1:22">
      <c r="A96" s="19">
        <v>94</v>
      </c>
      <c r="B96" s="18" t="s">
        <v>346</v>
      </c>
      <c r="C96" s="19">
        <v>94</v>
      </c>
      <c r="D96" s="19">
        <v>628</v>
      </c>
      <c r="E96" s="27">
        <v>161001090</v>
      </c>
      <c r="F96" s="19">
        <v>59</v>
      </c>
      <c r="G96" s="19">
        <v>3521.06</v>
      </c>
      <c r="H96" s="19">
        <v>308.94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/>
      <c r="P96" s="19"/>
      <c r="Q96" s="19">
        <v>0</v>
      </c>
      <c r="R96" s="19">
        <v>0</v>
      </c>
      <c r="S96" s="19">
        <f t="shared" si="2"/>
        <v>0</v>
      </c>
      <c r="T96" s="19">
        <f t="shared" si="3"/>
        <v>0</v>
      </c>
      <c r="U96" s="18" t="s">
        <v>257</v>
      </c>
      <c r="V96" s="173"/>
    </row>
    <row r="97" spans="1:22">
      <c r="A97" s="19">
        <v>95</v>
      </c>
      <c r="B97" s="18" t="s">
        <v>346</v>
      </c>
      <c r="C97" s="18">
        <v>95</v>
      </c>
      <c r="D97" s="19">
        <v>629</v>
      </c>
      <c r="E97" s="27">
        <v>161001091</v>
      </c>
      <c r="F97" s="19">
        <v>59</v>
      </c>
      <c r="G97" s="18">
        <v>3461.24</v>
      </c>
      <c r="H97" s="19">
        <v>370.76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/>
      <c r="P97" s="19"/>
      <c r="Q97" s="19">
        <v>0</v>
      </c>
      <c r="R97" s="19">
        <v>0</v>
      </c>
      <c r="S97" s="19">
        <f t="shared" si="2"/>
        <v>0</v>
      </c>
      <c r="T97" s="19">
        <f t="shared" si="3"/>
        <v>0</v>
      </c>
      <c r="U97" s="18" t="s">
        <v>257</v>
      </c>
      <c r="V97" s="173"/>
    </row>
    <row r="98" spans="1:22">
      <c r="A98" s="19">
        <v>96</v>
      </c>
      <c r="B98" s="18" t="s">
        <v>346</v>
      </c>
      <c r="C98" s="19">
        <v>96</v>
      </c>
      <c r="D98" s="19">
        <v>630</v>
      </c>
      <c r="E98" s="29">
        <v>141000067</v>
      </c>
      <c r="F98" s="19">
        <v>58</v>
      </c>
      <c r="G98" s="18">
        <v>3474.02</v>
      </c>
      <c r="H98" s="19">
        <v>295.98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/>
      <c r="P98" s="19"/>
      <c r="Q98" s="19">
        <v>0</v>
      </c>
      <c r="R98" s="19">
        <v>0</v>
      </c>
      <c r="S98" s="19">
        <f t="shared" si="2"/>
        <v>0</v>
      </c>
      <c r="T98" s="19">
        <f t="shared" si="3"/>
        <v>0</v>
      </c>
      <c r="U98" s="18" t="s">
        <v>259</v>
      </c>
      <c r="V98" s="173"/>
    </row>
    <row r="99" spans="1:22">
      <c r="A99" s="19">
        <v>97</v>
      </c>
      <c r="B99" s="18" t="s">
        <v>346</v>
      </c>
      <c r="C99" s="18">
        <v>97</v>
      </c>
      <c r="D99" s="19">
        <v>631</v>
      </c>
      <c r="E99" s="29">
        <v>161001092</v>
      </c>
      <c r="F99" s="19">
        <v>58</v>
      </c>
      <c r="G99" s="18">
        <v>3482.83</v>
      </c>
      <c r="H99" s="19">
        <v>286.17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/>
      <c r="P99" s="19"/>
      <c r="Q99" s="19">
        <v>0</v>
      </c>
      <c r="R99" s="19">
        <v>0</v>
      </c>
      <c r="S99" s="19">
        <f t="shared" si="2"/>
        <v>0</v>
      </c>
      <c r="T99" s="19">
        <f t="shared" si="3"/>
        <v>0</v>
      </c>
      <c r="U99" s="18" t="s">
        <v>257</v>
      </c>
      <c r="V99" s="173"/>
    </row>
    <row r="100" spans="1:22">
      <c r="A100" s="19">
        <v>98</v>
      </c>
      <c r="B100" s="18" t="s">
        <v>346</v>
      </c>
      <c r="C100" s="19">
        <v>98</v>
      </c>
      <c r="D100" s="19">
        <v>632</v>
      </c>
      <c r="E100" s="27">
        <v>161001093</v>
      </c>
      <c r="F100" s="19">
        <v>58</v>
      </c>
      <c r="G100" s="19">
        <v>3429.84</v>
      </c>
      <c r="H100" s="19">
        <v>338.16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/>
      <c r="P100" s="19"/>
      <c r="Q100" s="19">
        <v>0</v>
      </c>
      <c r="R100" s="19">
        <v>0</v>
      </c>
      <c r="S100" s="19">
        <f t="shared" si="2"/>
        <v>0</v>
      </c>
      <c r="T100" s="19">
        <f t="shared" si="3"/>
        <v>0</v>
      </c>
      <c r="U100" s="18" t="s">
        <v>257</v>
      </c>
      <c r="V100" s="173"/>
    </row>
    <row r="101" spans="1:22">
      <c r="A101" s="19">
        <v>99</v>
      </c>
      <c r="B101" s="18" t="s">
        <v>346</v>
      </c>
      <c r="C101" s="18">
        <v>99</v>
      </c>
      <c r="D101" s="19">
        <v>633</v>
      </c>
      <c r="E101" s="29">
        <v>161001094</v>
      </c>
      <c r="F101" s="19">
        <v>58</v>
      </c>
      <c r="G101" s="19">
        <v>3489.42</v>
      </c>
      <c r="H101" s="19">
        <v>280.58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/>
      <c r="P101" s="19"/>
      <c r="Q101" s="19">
        <v>0</v>
      </c>
      <c r="R101" s="19">
        <v>0</v>
      </c>
      <c r="S101" s="19">
        <f t="shared" si="2"/>
        <v>0</v>
      </c>
      <c r="T101" s="19">
        <f t="shared" si="3"/>
        <v>0</v>
      </c>
      <c r="U101" s="18" t="s">
        <v>257</v>
      </c>
      <c r="V101" s="173"/>
    </row>
    <row r="102" spans="1:22">
      <c r="A102" s="19">
        <v>100</v>
      </c>
      <c r="B102" s="18" t="s">
        <v>346</v>
      </c>
      <c r="C102" s="19">
        <v>100</v>
      </c>
      <c r="D102" s="19">
        <v>634</v>
      </c>
      <c r="E102" s="27">
        <v>161001095</v>
      </c>
      <c r="F102" s="19">
        <v>58</v>
      </c>
      <c r="G102" s="19">
        <v>3488.83</v>
      </c>
      <c r="H102" s="19">
        <v>280.17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/>
      <c r="P102" s="19"/>
      <c r="Q102" s="19">
        <v>0</v>
      </c>
      <c r="R102" s="19">
        <v>0</v>
      </c>
      <c r="S102" s="19">
        <f t="shared" si="2"/>
        <v>0</v>
      </c>
      <c r="T102" s="19">
        <f t="shared" si="3"/>
        <v>0</v>
      </c>
      <c r="U102" s="18" t="s">
        <v>257</v>
      </c>
      <c r="V102" s="173"/>
    </row>
    <row r="103" spans="1:22">
      <c r="A103" s="19">
        <v>101</v>
      </c>
      <c r="B103" s="18" t="s">
        <v>347</v>
      </c>
      <c r="C103" s="18">
        <v>101</v>
      </c>
      <c r="D103" s="18">
        <v>635</v>
      </c>
      <c r="E103" s="29">
        <v>161001096</v>
      </c>
      <c r="F103" s="19">
        <v>58</v>
      </c>
      <c r="G103" s="19">
        <v>3454.45</v>
      </c>
      <c r="H103" s="19">
        <v>312.55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/>
      <c r="P103" s="19"/>
      <c r="Q103" s="19">
        <v>0</v>
      </c>
      <c r="R103" s="19">
        <v>0</v>
      </c>
      <c r="S103" s="19">
        <f t="shared" si="2"/>
        <v>0</v>
      </c>
      <c r="T103" s="19">
        <f t="shared" si="3"/>
        <v>0</v>
      </c>
      <c r="U103" s="18" t="s">
        <v>257</v>
      </c>
      <c r="V103" s="173"/>
    </row>
    <row r="104" spans="1:22">
      <c r="A104" s="19">
        <v>102</v>
      </c>
      <c r="B104" s="18" t="s">
        <v>347</v>
      </c>
      <c r="C104" s="19">
        <v>102</v>
      </c>
      <c r="D104" s="18">
        <v>637</v>
      </c>
      <c r="E104" s="27">
        <v>161001097</v>
      </c>
      <c r="F104" s="19">
        <v>59</v>
      </c>
      <c r="G104" s="19">
        <v>3478.81</v>
      </c>
      <c r="H104" s="19">
        <v>356.19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/>
      <c r="P104" s="19"/>
      <c r="Q104" s="19">
        <v>0</v>
      </c>
      <c r="R104" s="19">
        <v>0</v>
      </c>
      <c r="S104" s="19">
        <f t="shared" si="2"/>
        <v>0</v>
      </c>
      <c r="T104" s="19">
        <f t="shared" si="3"/>
        <v>0</v>
      </c>
      <c r="U104" s="18" t="s">
        <v>259</v>
      </c>
      <c r="V104" s="173"/>
    </row>
    <row r="105" spans="1:22">
      <c r="A105" s="19">
        <v>103</v>
      </c>
      <c r="B105" s="18" t="s">
        <v>347</v>
      </c>
      <c r="C105" s="18">
        <v>103</v>
      </c>
      <c r="D105" s="81">
        <v>636</v>
      </c>
      <c r="E105" s="29">
        <v>161001098</v>
      </c>
      <c r="F105" s="19">
        <v>59</v>
      </c>
      <c r="G105" s="19">
        <v>3447.24</v>
      </c>
      <c r="H105" s="19">
        <v>384.76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/>
      <c r="P105" s="19"/>
      <c r="Q105" s="19">
        <v>0</v>
      </c>
      <c r="R105" s="19">
        <v>0</v>
      </c>
      <c r="S105" s="19">
        <f t="shared" si="2"/>
        <v>0</v>
      </c>
      <c r="T105" s="19">
        <f t="shared" si="3"/>
        <v>0</v>
      </c>
      <c r="U105" s="18" t="s">
        <v>257</v>
      </c>
      <c r="V105" s="173"/>
    </row>
    <row r="106" spans="1:22">
      <c r="A106" s="19">
        <v>104</v>
      </c>
      <c r="B106" s="18" t="s">
        <v>347</v>
      </c>
      <c r="C106" s="19">
        <v>104</v>
      </c>
      <c r="D106" s="19">
        <v>638</v>
      </c>
      <c r="E106" s="27">
        <v>161001099</v>
      </c>
      <c r="F106" s="19">
        <v>59</v>
      </c>
      <c r="G106" s="19">
        <v>3470.62</v>
      </c>
      <c r="H106" s="19">
        <v>363.38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/>
      <c r="P106" s="19"/>
      <c r="Q106" s="19">
        <v>0</v>
      </c>
      <c r="R106" s="19">
        <v>0</v>
      </c>
      <c r="S106" s="19">
        <f t="shared" si="2"/>
        <v>0</v>
      </c>
      <c r="T106" s="19">
        <f t="shared" si="3"/>
        <v>0</v>
      </c>
      <c r="U106" s="18" t="s">
        <v>257</v>
      </c>
      <c r="V106" s="173"/>
    </row>
    <row r="107" spans="1:22">
      <c r="A107" s="19">
        <v>105</v>
      </c>
      <c r="B107" s="18" t="s">
        <v>347</v>
      </c>
      <c r="C107" s="18">
        <v>105</v>
      </c>
      <c r="D107" s="19">
        <v>639</v>
      </c>
      <c r="E107" s="29">
        <v>161001100</v>
      </c>
      <c r="F107" s="19">
        <v>59</v>
      </c>
      <c r="G107" s="19">
        <v>3455.26</v>
      </c>
      <c r="H107" s="19">
        <v>374.74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/>
      <c r="P107" s="19"/>
      <c r="Q107" s="19">
        <v>0</v>
      </c>
      <c r="R107" s="19">
        <v>0</v>
      </c>
      <c r="S107" s="19">
        <f t="shared" si="2"/>
        <v>0</v>
      </c>
      <c r="T107" s="19">
        <f t="shared" si="3"/>
        <v>0</v>
      </c>
      <c r="U107" s="18" t="s">
        <v>257</v>
      </c>
      <c r="V107" s="173"/>
    </row>
    <row r="108" spans="1:22">
      <c r="A108" s="19">
        <v>106</v>
      </c>
      <c r="B108" s="18" t="s">
        <v>348</v>
      </c>
      <c r="C108" s="19">
        <v>106</v>
      </c>
      <c r="D108" s="19">
        <v>640</v>
      </c>
      <c r="E108" s="29">
        <v>141000068</v>
      </c>
      <c r="F108" s="19">
        <v>58</v>
      </c>
      <c r="G108" s="19">
        <v>3455.65</v>
      </c>
      <c r="H108" s="19">
        <v>311.35000000000002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/>
      <c r="P108" s="19"/>
      <c r="Q108" s="19">
        <v>0</v>
      </c>
      <c r="R108" s="19">
        <v>0</v>
      </c>
      <c r="S108" s="19">
        <f t="shared" si="2"/>
        <v>0</v>
      </c>
      <c r="T108" s="19">
        <f t="shared" si="3"/>
        <v>0</v>
      </c>
      <c r="U108" s="18" t="s">
        <v>257</v>
      </c>
      <c r="V108" s="173"/>
    </row>
    <row r="109" spans="1:22">
      <c r="A109" s="19">
        <v>107</v>
      </c>
      <c r="B109" s="18" t="s">
        <v>348</v>
      </c>
      <c r="C109" s="18">
        <v>107</v>
      </c>
      <c r="D109" s="19">
        <v>641</v>
      </c>
      <c r="E109" s="29">
        <v>161001101</v>
      </c>
      <c r="F109" s="19">
        <v>58</v>
      </c>
      <c r="G109" s="18">
        <v>3495.22</v>
      </c>
      <c r="H109" s="19">
        <v>274.77999999999997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/>
      <c r="P109" s="19"/>
      <c r="Q109" s="19">
        <v>0</v>
      </c>
      <c r="R109" s="19">
        <v>0</v>
      </c>
      <c r="S109" s="19">
        <f t="shared" si="2"/>
        <v>0</v>
      </c>
      <c r="T109" s="19">
        <f t="shared" si="3"/>
        <v>0</v>
      </c>
      <c r="U109" s="18" t="s">
        <v>257</v>
      </c>
      <c r="V109" s="173"/>
    </row>
    <row r="110" spans="1:22">
      <c r="A110" s="19">
        <v>108</v>
      </c>
      <c r="B110" s="18" t="s">
        <v>348</v>
      </c>
      <c r="C110" s="19">
        <v>108</v>
      </c>
      <c r="D110" s="19">
        <v>643</v>
      </c>
      <c r="E110" s="27">
        <v>161001102</v>
      </c>
      <c r="F110" s="19">
        <v>58</v>
      </c>
      <c r="G110" s="19">
        <v>3484.62</v>
      </c>
      <c r="H110" s="19">
        <v>285.38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/>
      <c r="P110" s="19"/>
      <c r="Q110" s="19">
        <v>0</v>
      </c>
      <c r="R110" s="19">
        <v>0</v>
      </c>
      <c r="S110" s="19">
        <f t="shared" si="2"/>
        <v>0</v>
      </c>
      <c r="T110" s="19">
        <f t="shared" si="3"/>
        <v>0</v>
      </c>
      <c r="U110" s="18" t="s">
        <v>259</v>
      </c>
      <c r="V110" s="173"/>
    </row>
    <row r="111" spans="1:22">
      <c r="A111" s="19">
        <v>109</v>
      </c>
      <c r="B111" s="18" t="s">
        <v>348</v>
      </c>
      <c r="C111" s="18">
        <v>109</v>
      </c>
      <c r="D111" s="19">
        <v>642</v>
      </c>
      <c r="E111" s="27">
        <v>161001103</v>
      </c>
      <c r="F111" s="19">
        <v>59</v>
      </c>
      <c r="G111" s="19">
        <v>3538.85</v>
      </c>
      <c r="H111" s="19">
        <v>292.14999999999998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/>
      <c r="P111" s="19"/>
      <c r="Q111" s="19">
        <v>0</v>
      </c>
      <c r="R111" s="19">
        <v>0</v>
      </c>
      <c r="S111" s="19">
        <f t="shared" si="2"/>
        <v>0</v>
      </c>
      <c r="T111" s="19">
        <f t="shared" si="3"/>
        <v>0</v>
      </c>
      <c r="U111" s="18" t="s">
        <v>257</v>
      </c>
      <c r="V111" s="173"/>
    </row>
    <row r="112" spans="1:22">
      <c r="A112" s="19">
        <v>110</v>
      </c>
      <c r="B112" s="18" t="s">
        <v>349</v>
      </c>
      <c r="C112" s="18">
        <v>110</v>
      </c>
      <c r="D112" s="18">
        <v>644</v>
      </c>
      <c r="E112" s="27">
        <v>161001104</v>
      </c>
      <c r="F112" s="19">
        <v>58</v>
      </c>
      <c r="G112" s="19">
        <v>3488.45</v>
      </c>
      <c r="H112" s="19">
        <v>278.55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/>
      <c r="P112" s="19"/>
      <c r="Q112" s="19">
        <v>0</v>
      </c>
      <c r="R112" s="19">
        <v>0</v>
      </c>
      <c r="S112" s="19">
        <f t="shared" si="2"/>
        <v>0</v>
      </c>
      <c r="T112" s="19">
        <f t="shared" si="3"/>
        <v>0</v>
      </c>
      <c r="U112" s="19" t="s">
        <v>257</v>
      </c>
      <c r="V112" s="174"/>
    </row>
    <row r="113" spans="1:22">
      <c r="A113" s="19">
        <v>111</v>
      </c>
      <c r="B113" s="18" t="s">
        <v>349</v>
      </c>
      <c r="C113" s="18">
        <v>111</v>
      </c>
      <c r="D113" s="18">
        <v>645</v>
      </c>
      <c r="E113" s="27">
        <v>161001105</v>
      </c>
      <c r="F113" s="19">
        <v>58</v>
      </c>
      <c r="G113" s="19">
        <v>3450.44</v>
      </c>
      <c r="H113" s="19">
        <v>317.56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/>
      <c r="P113" s="19"/>
      <c r="Q113" s="19">
        <v>0</v>
      </c>
      <c r="R113" s="19">
        <v>0</v>
      </c>
      <c r="S113" s="19">
        <f t="shared" si="2"/>
        <v>0</v>
      </c>
      <c r="T113" s="19">
        <f t="shared" si="3"/>
        <v>0</v>
      </c>
      <c r="U113" s="18" t="s">
        <v>257</v>
      </c>
      <c r="V113" s="173"/>
    </row>
    <row r="114" spans="1:22">
      <c r="A114" s="19">
        <v>112</v>
      </c>
      <c r="B114" s="18" t="s">
        <v>349</v>
      </c>
      <c r="C114" s="18">
        <v>112</v>
      </c>
      <c r="D114" s="18">
        <v>646</v>
      </c>
      <c r="E114" s="27">
        <v>161001106</v>
      </c>
      <c r="F114" s="19">
        <v>59</v>
      </c>
      <c r="G114" s="18">
        <v>3495.66</v>
      </c>
      <c r="H114" s="19">
        <v>334.34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/>
      <c r="P114" s="19"/>
      <c r="Q114" s="19">
        <v>0</v>
      </c>
      <c r="R114" s="19">
        <v>0</v>
      </c>
      <c r="S114" s="19">
        <f t="shared" si="2"/>
        <v>0</v>
      </c>
      <c r="T114" s="19">
        <f t="shared" si="3"/>
        <v>0</v>
      </c>
      <c r="U114" s="18" t="s">
        <v>257</v>
      </c>
      <c r="V114" s="173"/>
    </row>
    <row r="115" spans="1:22">
      <c r="A115" s="19">
        <v>113</v>
      </c>
      <c r="B115" s="18" t="s">
        <v>350</v>
      </c>
      <c r="C115" s="18">
        <v>113</v>
      </c>
      <c r="D115" s="19">
        <v>647</v>
      </c>
      <c r="E115" s="27">
        <v>161001107</v>
      </c>
      <c r="F115" s="19">
        <v>59</v>
      </c>
      <c r="G115" s="19">
        <v>3562.25</v>
      </c>
      <c r="H115" s="19">
        <v>268.75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/>
      <c r="P115" s="19"/>
      <c r="Q115" s="19">
        <v>0</v>
      </c>
      <c r="R115" s="19">
        <v>0</v>
      </c>
      <c r="S115" s="19">
        <f t="shared" si="2"/>
        <v>0</v>
      </c>
      <c r="T115" s="19">
        <f t="shared" si="3"/>
        <v>0</v>
      </c>
      <c r="U115" s="18" t="s">
        <v>257</v>
      </c>
      <c r="V115" s="173"/>
    </row>
    <row r="116" spans="1:22">
      <c r="A116" s="19">
        <v>114</v>
      </c>
      <c r="B116" s="18" t="s">
        <v>350</v>
      </c>
      <c r="C116" s="18">
        <v>114</v>
      </c>
      <c r="D116" s="19">
        <v>648</v>
      </c>
      <c r="E116" s="27">
        <v>161001108</v>
      </c>
      <c r="F116" s="19">
        <v>59</v>
      </c>
      <c r="G116" s="18">
        <v>3510.62</v>
      </c>
      <c r="H116" s="19">
        <v>323.38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/>
      <c r="P116" s="19"/>
      <c r="Q116" s="19">
        <v>0</v>
      </c>
      <c r="R116" s="19">
        <v>0</v>
      </c>
      <c r="S116" s="19">
        <f t="shared" si="2"/>
        <v>0</v>
      </c>
      <c r="T116" s="19">
        <f t="shared" si="3"/>
        <v>0</v>
      </c>
      <c r="U116" s="18" t="s">
        <v>257</v>
      </c>
      <c r="V116" s="173"/>
    </row>
    <row r="117" spans="1:22">
      <c r="A117" s="19">
        <v>115</v>
      </c>
      <c r="B117" s="18" t="s">
        <v>350</v>
      </c>
      <c r="C117" s="18">
        <v>115</v>
      </c>
      <c r="D117" s="19">
        <v>649</v>
      </c>
      <c r="E117" s="27">
        <v>161001109</v>
      </c>
      <c r="F117" s="19">
        <v>58</v>
      </c>
      <c r="G117" s="19">
        <v>3363.65</v>
      </c>
      <c r="H117" s="19">
        <v>403.35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/>
      <c r="P117" s="19"/>
      <c r="Q117" s="19">
        <v>0</v>
      </c>
      <c r="R117" s="19">
        <v>0</v>
      </c>
      <c r="S117" s="19">
        <f t="shared" si="2"/>
        <v>0</v>
      </c>
      <c r="T117" s="19">
        <f t="shared" si="3"/>
        <v>0</v>
      </c>
      <c r="U117" s="18" t="s">
        <v>259</v>
      </c>
      <c r="V117" s="173"/>
    </row>
    <row r="118" spans="1:22">
      <c r="A118" s="19">
        <v>116</v>
      </c>
      <c r="B118" s="18" t="s">
        <v>350</v>
      </c>
      <c r="C118" s="18">
        <v>116</v>
      </c>
      <c r="D118" s="19">
        <v>650</v>
      </c>
      <c r="E118" s="27">
        <v>161001110</v>
      </c>
      <c r="F118" s="19">
        <v>57</v>
      </c>
      <c r="G118" s="19">
        <v>3313.64</v>
      </c>
      <c r="H118" s="19">
        <v>390.36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/>
      <c r="P118" s="19"/>
      <c r="Q118" s="19">
        <v>0</v>
      </c>
      <c r="R118" s="19">
        <v>0</v>
      </c>
      <c r="S118" s="19">
        <f t="shared" si="2"/>
        <v>0</v>
      </c>
      <c r="T118" s="19">
        <f t="shared" si="3"/>
        <v>0</v>
      </c>
      <c r="U118" s="18" t="s">
        <v>257</v>
      </c>
      <c r="V118" s="173"/>
    </row>
    <row r="119" spans="1:22">
      <c r="A119" s="19">
        <v>117</v>
      </c>
      <c r="B119" s="18" t="s">
        <v>350</v>
      </c>
      <c r="C119" s="18">
        <v>117</v>
      </c>
      <c r="D119" s="19">
        <v>651</v>
      </c>
      <c r="E119" s="27">
        <v>161001111</v>
      </c>
      <c r="F119" s="19">
        <v>58</v>
      </c>
      <c r="G119" s="19">
        <v>3444.83</v>
      </c>
      <c r="H119" s="19">
        <v>324.17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/>
      <c r="P119" s="19"/>
      <c r="Q119" s="19">
        <v>0</v>
      </c>
      <c r="R119" s="19">
        <v>0</v>
      </c>
      <c r="S119" s="27">
        <f t="shared" si="2"/>
        <v>0</v>
      </c>
      <c r="T119" s="19">
        <f t="shared" si="3"/>
        <v>0</v>
      </c>
      <c r="U119" s="131" t="s">
        <v>257</v>
      </c>
      <c r="V119" s="173"/>
    </row>
    <row r="120" spans="1:22" ht="15.75">
      <c r="F120" s="60">
        <f>SUM(F3:F119)</f>
        <v>6822</v>
      </c>
      <c r="G120" s="60">
        <f>SUM(G3:G119)</f>
        <v>402314.15</v>
      </c>
      <c r="H120" s="60">
        <f>SUM(H3:H119)</f>
        <v>40780.65</v>
      </c>
      <c r="I120" s="83">
        <f>SUM(I3:I119)</f>
        <v>3.01</v>
      </c>
      <c r="M120" s="60">
        <f>SUM(M3:M119)</f>
        <v>17250</v>
      </c>
      <c r="S120" s="21"/>
      <c r="T120" s="60">
        <f>SUM(T3:T119)</f>
        <v>33852</v>
      </c>
    </row>
    <row r="121" spans="1:22">
      <c r="F121" s="163">
        <f>G120/A119</f>
        <v>3438.5824786324802</v>
      </c>
    </row>
    <row r="122" spans="1:22">
      <c r="H122" s="163">
        <f>H120/117</f>
        <v>348.55256410256402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W146"/>
  <sheetViews>
    <sheetView topLeftCell="A122" workbookViewId="0">
      <selection activeCell="T103" sqref="T103"/>
    </sheetView>
  </sheetViews>
  <sheetFormatPr defaultColWidth="9.140625" defaultRowHeight="15"/>
  <cols>
    <col min="1" max="1" width="6.140625" style="163" customWidth="1"/>
    <col min="2" max="2" width="9.140625" style="163" customWidth="1"/>
    <col min="3" max="3" width="5.5703125" style="163" customWidth="1"/>
    <col min="4" max="4" width="7.5703125" style="163" customWidth="1"/>
    <col min="5" max="5" width="10" style="163" customWidth="1"/>
    <col min="6" max="6" width="8.5703125" style="163" customWidth="1"/>
    <col min="7" max="8" width="8.28515625" style="163" customWidth="1"/>
    <col min="9" max="9" width="7" style="163" customWidth="1"/>
    <col min="10" max="10" width="5.42578125" style="163" customWidth="1"/>
    <col min="11" max="11" width="8.28515625" style="163" customWidth="1"/>
    <col min="12" max="12" width="10.85546875" style="163" customWidth="1"/>
    <col min="13" max="13" width="9" style="163" customWidth="1"/>
    <col min="14" max="14" width="7.7109375" style="163" customWidth="1"/>
    <col min="15" max="15" width="8.5703125" style="141" hidden="1" customWidth="1"/>
    <col min="16" max="16" width="13" style="141" hidden="1" customWidth="1"/>
    <col min="17" max="17" width="9.7109375" style="163" customWidth="1"/>
    <col min="18" max="18" width="7" style="163" customWidth="1"/>
    <col min="19" max="19" width="7.85546875" style="163" customWidth="1"/>
    <col min="20" max="20" width="12" style="163" customWidth="1"/>
    <col min="21" max="21" width="8.5703125" style="21" customWidth="1"/>
    <col min="22" max="22" width="9.7109375" style="141" customWidth="1"/>
    <col min="23" max="16384" width="9.140625" style="141"/>
  </cols>
  <sheetData>
    <row r="1" spans="1:22" ht="18.75">
      <c r="A1" s="2802" t="s">
        <v>351</v>
      </c>
      <c r="B1" s="2802"/>
      <c r="C1" s="2802"/>
      <c r="D1" s="2802"/>
      <c r="E1" s="2802"/>
      <c r="F1" s="2802"/>
      <c r="G1" s="2802"/>
      <c r="H1" s="2802"/>
      <c r="I1" s="2802"/>
      <c r="J1" s="2802"/>
      <c r="K1" s="2802"/>
      <c r="L1" s="2802"/>
      <c r="M1" s="2802"/>
      <c r="N1" s="2802"/>
      <c r="O1" s="2802"/>
      <c r="P1" s="2802"/>
      <c r="Q1" s="2802"/>
      <c r="R1" s="2802"/>
      <c r="S1" s="2802"/>
      <c r="T1" s="2802"/>
      <c r="U1" s="2802"/>
      <c r="V1" s="2802"/>
    </row>
    <row r="2" spans="1:22" s="161" customFormat="1" ht="60">
      <c r="A2" s="61" t="s">
        <v>1</v>
      </c>
      <c r="B2" s="61" t="s">
        <v>2</v>
      </c>
      <c r="C2" s="61" t="s">
        <v>28</v>
      </c>
      <c r="D2" s="262" t="s">
        <v>4</v>
      </c>
      <c r="E2" s="61" t="s">
        <v>5</v>
      </c>
      <c r="F2" s="61" t="s">
        <v>6</v>
      </c>
      <c r="G2" s="61" t="s">
        <v>7</v>
      </c>
      <c r="H2" s="61" t="s">
        <v>8</v>
      </c>
      <c r="I2" s="61" t="s">
        <v>9</v>
      </c>
      <c r="J2" s="61" t="s">
        <v>10</v>
      </c>
      <c r="K2" s="61" t="s">
        <v>11</v>
      </c>
      <c r="L2" s="61" t="s">
        <v>12</v>
      </c>
      <c r="M2" s="61" t="s">
        <v>13</v>
      </c>
      <c r="N2" s="61" t="s">
        <v>14</v>
      </c>
      <c r="O2" s="61" t="s">
        <v>15</v>
      </c>
      <c r="P2" s="61" t="s">
        <v>16</v>
      </c>
      <c r="Q2" s="61" t="s">
        <v>17</v>
      </c>
      <c r="R2" s="61" t="s">
        <v>18</v>
      </c>
      <c r="S2" s="61" t="s">
        <v>19</v>
      </c>
      <c r="T2" s="61" t="s">
        <v>20</v>
      </c>
      <c r="U2" s="61" t="s">
        <v>255</v>
      </c>
      <c r="V2" s="61" t="s">
        <v>216</v>
      </c>
    </row>
    <row r="3" spans="1:22">
      <c r="A3" s="19">
        <v>1</v>
      </c>
      <c r="B3" s="18" t="s">
        <v>352</v>
      </c>
      <c r="C3" s="19">
        <v>1</v>
      </c>
      <c r="D3" s="19">
        <v>652</v>
      </c>
      <c r="E3" s="27">
        <v>161001112</v>
      </c>
      <c r="F3" s="19">
        <v>59</v>
      </c>
      <c r="G3" s="18">
        <v>3489.46</v>
      </c>
      <c r="H3" s="19">
        <v>340.54</v>
      </c>
      <c r="I3" s="19">
        <v>0</v>
      </c>
      <c r="J3" s="151">
        <v>0</v>
      </c>
      <c r="K3" s="19">
        <v>0</v>
      </c>
      <c r="L3" s="19">
        <v>0</v>
      </c>
      <c r="M3" s="19">
        <v>0</v>
      </c>
      <c r="N3" s="19">
        <v>0</v>
      </c>
      <c r="O3" s="19"/>
      <c r="P3" s="19"/>
      <c r="Q3" s="19">
        <v>0</v>
      </c>
      <c r="R3" s="19">
        <v>0</v>
      </c>
      <c r="S3" s="19">
        <v>0</v>
      </c>
      <c r="T3" s="19">
        <v>0</v>
      </c>
      <c r="U3" s="18" t="s">
        <v>257</v>
      </c>
      <c r="V3" s="173"/>
    </row>
    <row r="4" spans="1:22">
      <c r="A4" s="19">
        <v>2</v>
      </c>
      <c r="B4" s="18" t="s">
        <v>352</v>
      </c>
      <c r="C4" s="19">
        <v>2</v>
      </c>
      <c r="D4" s="19">
        <v>653</v>
      </c>
      <c r="E4" s="27">
        <v>161001113</v>
      </c>
      <c r="F4" s="19">
        <v>59</v>
      </c>
      <c r="G4" s="19">
        <v>3454.21</v>
      </c>
      <c r="H4" s="19">
        <v>380.79</v>
      </c>
      <c r="I4" s="19">
        <v>0</v>
      </c>
      <c r="J4" s="151">
        <v>0</v>
      </c>
      <c r="K4" s="19">
        <v>0</v>
      </c>
      <c r="L4" s="19">
        <v>0</v>
      </c>
      <c r="M4" s="19">
        <v>0</v>
      </c>
      <c r="N4" s="19">
        <v>0</v>
      </c>
      <c r="O4" s="19"/>
      <c r="P4" s="19"/>
      <c r="Q4" s="19">
        <v>0</v>
      </c>
      <c r="R4" s="19">
        <v>0</v>
      </c>
      <c r="S4" s="19">
        <v>0</v>
      </c>
      <c r="T4" s="19">
        <v>0</v>
      </c>
      <c r="U4" s="18" t="s">
        <v>257</v>
      </c>
      <c r="V4" s="173"/>
    </row>
    <row r="5" spans="1:22">
      <c r="A5" s="19">
        <v>3</v>
      </c>
      <c r="B5" s="18" t="s">
        <v>352</v>
      </c>
      <c r="C5" s="19">
        <v>3</v>
      </c>
      <c r="D5" s="19">
        <v>655</v>
      </c>
      <c r="E5" s="27">
        <v>161001114</v>
      </c>
      <c r="F5" s="19">
        <v>59</v>
      </c>
      <c r="G5" s="19">
        <v>3493.24</v>
      </c>
      <c r="H5" s="19">
        <v>338.76</v>
      </c>
      <c r="I5" s="19">
        <v>0</v>
      </c>
      <c r="J5" s="151">
        <v>0</v>
      </c>
      <c r="K5" s="19">
        <v>0</v>
      </c>
      <c r="L5" s="19">
        <v>0</v>
      </c>
      <c r="M5" s="19">
        <v>0</v>
      </c>
      <c r="N5" s="19">
        <v>0</v>
      </c>
      <c r="O5" s="19"/>
      <c r="P5" s="19"/>
      <c r="Q5" s="19">
        <v>0</v>
      </c>
      <c r="R5" s="19">
        <v>0</v>
      </c>
      <c r="S5" s="19">
        <v>0</v>
      </c>
      <c r="T5" s="19">
        <v>0</v>
      </c>
      <c r="U5" s="18" t="s">
        <v>257</v>
      </c>
      <c r="V5" s="173"/>
    </row>
    <row r="6" spans="1:22">
      <c r="A6" s="19">
        <v>4</v>
      </c>
      <c r="B6" s="18" t="s">
        <v>352</v>
      </c>
      <c r="C6" s="19">
        <v>4</v>
      </c>
      <c r="D6" s="19">
        <v>654</v>
      </c>
      <c r="E6" s="27">
        <v>161001115</v>
      </c>
      <c r="F6" s="19">
        <v>59</v>
      </c>
      <c r="G6" s="19">
        <v>3506.81</v>
      </c>
      <c r="H6" s="19">
        <v>328.19</v>
      </c>
      <c r="I6" s="19">
        <v>0</v>
      </c>
      <c r="J6" s="151">
        <v>0</v>
      </c>
      <c r="K6" s="19">
        <v>0</v>
      </c>
      <c r="L6" s="19">
        <v>0</v>
      </c>
      <c r="M6" s="19">
        <v>0</v>
      </c>
      <c r="N6" s="19">
        <v>0</v>
      </c>
      <c r="O6" s="19"/>
      <c r="P6" s="19"/>
      <c r="Q6" s="19">
        <v>0</v>
      </c>
      <c r="R6" s="19">
        <v>0</v>
      </c>
      <c r="S6" s="19">
        <v>0</v>
      </c>
      <c r="T6" s="19">
        <v>0</v>
      </c>
      <c r="U6" s="18" t="s">
        <v>259</v>
      </c>
      <c r="V6" s="173"/>
    </row>
    <row r="7" spans="1:22">
      <c r="A7" s="19">
        <v>5</v>
      </c>
      <c r="B7" s="18" t="s">
        <v>352</v>
      </c>
      <c r="C7" s="19">
        <v>5</v>
      </c>
      <c r="D7" s="19">
        <v>656</v>
      </c>
      <c r="E7" s="27">
        <v>161001116</v>
      </c>
      <c r="F7" s="19">
        <v>59</v>
      </c>
      <c r="G7" s="19">
        <v>3472.82</v>
      </c>
      <c r="H7" s="19">
        <v>361.18</v>
      </c>
      <c r="I7" s="19">
        <v>0</v>
      </c>
      <c r="J7" s="151">
        <v>0</v>
      </c>
      <c r="K7" s="19">
        <v>0</v>
      </c>
      <c r="L7" s="19">
        <v>0</v>
      </c>
      <c r="M7" s="19">
        <v>0</v>
      </c>
      <c r="N7" s="19">
        <v>0</v>
      </c>
      <c r="O7" s="19"/>
      <c r="P7" s="19"/>
      <c r="Q7" s="19">
        <v>0</v>
      </c>
      <c r="R7" s="19">
        <v>0</v>
      </c>
      <c r="S7" s="19">
        <v>0</v>
      </c>
      <c r="T7" s="19">
        <v>0</v>
      </c>
      <c r="U7" s="18" t="s">
        <v>257</v>
      </c>
      <c r="V7" s="173"/>
    </row>
    <row r="8" spans="1:22">
      <c r="A8" s="19">
        <v>6</v>
      </c>
      <c r="B8" s="18" t="s">
        <v>353</v>
      </c>
      <c r="C8" s="19">
        <v>6</v>
      </c>
      <c r="D8" s="19">
        <v>657</v>
      </c>
      <c r="E8" s="27">
        <v>161001117</v>
      </c>
      <c r="F8" s="19">
        <v>59</v>
      </c>
      <c r="G8" s="19">
        <v>3506.22</v>
      </c>
      <c r="H8" s="19">
        <v>327.78</v>
      </c>
      <c r="I8" s="19">
        <v>0</v>
      </c>
      <c r="J8" s="151">
        <v>0</v>
      </c>
      <c r="K8" s="19">
        <v>0</v>
      </c>
      <c r="L8" s="19">
        <v>0</v>
      </c>
      <c r="M8" s="19">
        <v>0</v>
      </c>
      <c r="N8" s="19">
        <v>0</v>
      </c>
      <c r="O8" s="19"/>
      <c r="P8" s="19"/>
      <c r="Q8" s="19">
        <v>0</v>
      </c>
      <c r="R8" s="19">
        <v>0</v>
      </c>
      <c r="S8" s="19">
        <v>0</v>
      </c>
      <c r="T8" s="19">
        <v>0</v>
      </c>
      <c r="U8" s="18" t="s">
        <v>257</v>
      </c>
      <c r="V8" s="173"/>
    </row>
    <row r="9" spans="1:22">
      <c r="A9" s="19">
        <v>7</v>
      </c>
      <c r="B9" s="18" t="s">
        <v>353</v>
      </c>
      <c r="C9" s="19">
        <v>7</v>
      </c>
      <c r="D9" s="19">
        <v>658</v>
      </c>
      <c r="E9" s="27">
        <v>161001118</v>
      </c>
      <c r="F9" s="19">
        <v>56</v>
      </c>
      <c r="G9" s="19">
        <v>3320.27</v>
      </c>
      <c r="H9" s="19">
        <v>316.73</v>
      </c>
      <c r="I9" s="19">
        <v>0</v>
      </c>
      <c r="J9" s="151">
        <v>0</v>
      </c>
      <c r="K9" s="19">
        <v>0</v>
      </c>
      <c r="L9" s="19">
        <v>0</v>
      </c>
      <c r="M9" s="19">
        <v>0</v>
      </c>
      <c r="N9" s="19">
        <v>0</v>
      </c>
      <c r="O9" s="19"/>
      <c r="P9" s="19"/>
      <c r="Q9" s="19">
        <v>0</v>
      </c>
      <c r="R9" s="19">
        <v>0</v>
      </c>
      <c r="S9" s="19">
        <v>0</v>
      </c>
      <c r="T9" s="19">
        <v>0</v>
      </c>
      <c r="U9" s="18" t="s">
        <v>259</v>
      </c>
      <c r="V9" s="173"/>
    </row>
    <row r="10" spans="1:22">
      <c r="A10" s="19">
        <v>8</v>
      </c>
      <c r="B10" s="18" t="s">
        <v>353</v>
      </c>
      <c r="C10" s="19">
        <v>8</v>
      </c>
      <c r="D10" s="19">
        <v>659</v>
      </c>
      <c r="E10" s="27">
        <v>161001119</v>
      </c>
      <c r="F10" s="19">
        <v>58</v>
      </c>
      <c r="G10" s="19">
        <v>3401.44</v>
      </c>
      <c r="H10" s="19">
        <v>366.56</v>
      </c>
      <c r="I10" s="19">
        <v>0</v>
      </c>
      <c r="J10" s="151">
        <v>0</v>
      </c>
      <c r="K10" s="19">
        <v>0</v>
      </c>
      <c r="L10" s="19">
        <v>0</v>
      </c>
      <c r="M10" s="19">
        <v>0</v>
      </c>
      <c r="N10" s="19">
        <v>0</v>
      </c>
      <c r="O10" s="19"/>
      <c r="P10" s="19"/>
      <c r="Q10" s="19">
        <v>0</v>
      </c>
      <c r="R10" s="19">
        <v>0</v>
      </c>
      <c r="S10" s="19">
        <v>0</v>
      </c>
      <c r="T10" s="19">
        <v>0</v>
      </c>
      <c r="U10" s="18" t="s">
        <v>257</v>
      </c>
      <c r="V10" s="173"/>
    </row>
    <row r="11" spans="1:22">
      <c r="A11" s="19">
        <v>9</v>
      </c>
      <c r="B11" s="18" t="s">
        <v>353</v>
      </c>
      <c r="C11" s="19">
        <v>9</v>
      </c>
      <c r="D11" s="19">
        <v>660</v>
      </c>
      <c r="E11" s="27">
        <v>161001120</v>
      </c>
      <c r="F11" s="19">
        <v>58</v>
      </c>
      <c r="G11" s="19">
        <v>3485.82</v>
      </c>
      <c r="H11" s="19">
        <v>284.18</v>
      </c>
      <c r="I11" s="19">
        <v>0</v>
      </c>
      <c r="J11" s="151">
        <v>0</v>
      </c>
      <c r="K11" s="19">
        <v>0</v>
      </c>
      <c r="L11" s="19">
        <v>0</v>
      </c>
      <c r="M11" s="19">
        <v>0</v>
      </c>
      <c r="N11" s="19">
        <v>0</v>
      </c>
      <c r="O11" s="19"/>
      <c r="P11" s="19"/>
      <c r="Q11" s="19">
        <v>0</v>
      </c>
      <c r="R11" s="19">
        <v>0</v>
      </c>
      <c r="S11" s="19">
        <v>0</v>
      </c>
      <c r="T11" s="19">
        <v>0</v>
      </c>
      <c r="U11" s="18" t="s">
        <v>257</v>
      </c>
      <c r="V11" s="173"/>
    </row>
    <row r="12" spans="1:22">
      <c r="A12" s="19">
        <v>10</v>
      </c>
      <c r="B12" s="18" t="s">
        <v>353</v>
      </c>
      <c r="C12" s="19">
        <v>10</v>
      </c>
      <c r="D12" s="19">
        <v>661</v>
      </c>
      <c r="E12" s="27">
        <v>161001121</v>
      </c>
      <c r="F12" s="19">
        <v>59</v>
      </c>
      <c r="G12" s="19">
        <v>3515.86</v>
      </c>
      <c r="H12" s="19">
        <v>314.14</v>
      </c>
      <c r="I12" s="19">
        <v>0</v>
      </c>
      <c r="J12" s="151">
        <v>0</v>
      </c>
      <c r="K12" s="19">
        <v>0</v>
      </c>
      <c r="L12" s="19">
        <v>0</v>
      </c>
      <c r="M12" s="19">
        <v>0</v>
      </c>
      <c r="N12" s="19">
        <v>0</v>
      </c>
      <c r="O12" s="19"/>
      <c r="P12" s="19"/>
      <c r="Q12" s="19">
        <v>0</v>
      </c>
      <c r="R12" s="19">
        <v>0</v>
      </c>
      <c r="S12" s="19">
        <v>0</v>
      </c>
      <c r="T12" s="19">
        <v>0</v>
      </c>
      <c r="U12" s="18" t="s">
        <v>257</v>
      </c>
      <c r="V12" s="173"/>
    </row>
    <row r="13" spans="1:22">
      <c r="A13" s="19">
        <v>11</v>
      </c>
      <c r="B13" s="18" t="s">
        <v>354</v>
      </c>
      <c r="C13" s="19">
        <v>11</v>
      </c>
      <c r="D13" s="19">
        <v>662</v>
      </c>
      <c r="E13" s="27">
        <v>161001122</v>
      </c>
      <c r="F13" s="19">
        <v>59</v>
      </c>
      <c r="G13" s="18">
        <v>3511.41</v>
      </c>
      <c r="H13" s="19">
        <v>323.58999999999997</v>
      </c>
      <c r="I13" s="19">
        <v>0</v>
      </c>
      <c r="J13" s="151">
        <v>0</v>
      </c>
      <c r="K13" s="19">
        <v>0</v>
      </c>
      <c r="L13" s="19">
        <v>0</v>
      </c>
      <c r="M13" s="19">
        <v>0</v>
      </c>
      <c r="N13" s="19">
        <v>0</v>
      </c>
      <c r="O13" s="19"/>
      <c r="P13" s="19"/>
      <c r="Q13" s="19">
        <v>0</v>
      </c>
      <c r="R13" s="19">
        <v>0</v>
      </c>
      <c r="S13" s="19">
        <v>0</v>
      </c>
      <c r="T13" s="19">
        <v>0</v>
      </c>
      <c r="U13" s="18" t="s">
        <v>257</v>
      </c>
      <c r="V13" s="173"/>
    </row>
    <row r="14" spans="1:22">
      <c r="A14" s="19">
        <v>12</v>
      </c>
      <c r="B14" s="18" t="s">
        <v>354</v>
      </c>
      <c r="C14" s="19">
        <v>12</v>
      </c>
      <c r="D14" s="19">
        <v>663</v>
      </c>
      <c r="E14" s="27">
        <v>161001123</v>
      </c>
      <c r="F14" s="19">
        <v>59</v>
      </c>
      <c r="G14" s="19">
        <v>3436.64</v>
      </c>
      <c r="H14" s="19">
        <v>395.36</v>
      </c>
      <c r="I14" s="19">
        <v>0</v>
      </c>
      <c r="J14" s="151">
        <v>0</v>
      </c>
      <c r="K14" s="19">
        <v>0</v>
      </c>
      <c r="L14" s="19">
        <v>0</v>
      </c>
      <c r="M14" s="19">
        <v>0</v>
      </c>
      <c r="N14" s="19">
        <v>0</v>
      </c>
      <c r="O14" s="19"/>
      <c r="P14" s="19"/>
      <c r="Q14" s="19">
        <v>0</v>
      </c>
      <c r="R14" s="19">
        <v>0</v>
      </c>
      <c r="S14" s="19">
        <v>0</v>
      </c>
      <c r="T14" s="19">
        <v>0</v>
      </c>
      <c r="U14" s="18" t="s">
        <v>257</v>
      </c>
      <c r="V14" s="173"/>
    </row>
    <row r="15" spans="1:22">
      <c r="A15" s="19">
        <v>13</v>
      </c>
      <c r="B15" s="18" t="s">
        <v>354</v>
      </c>
      <c r="C15" s="19">
        <v>13</v>
      </c>
      <c r="D15" s="19">
        <v>664</v>
      </c>
      <c r="E15" s="27">
        <v>161001124</v>
      </c>
      <c r="F15" s="19">
        <v>57</v>
      </c>
      <c r="G15" s="19">
        <v>3366.04</v>
      </c>
      <c r="H15" s="19">
        <v>337.96</v>
      </c>
      <c r="I15" s="19">
        <v>0</v>
      </c>
      <c r="J15" s="151">
        <v>0</v>
      </c>
      <c r="K15" s="19">
        <v>0</v>
      </c>
      <c r="L15" s="19">
        <v>0</v>
      </c>
      <c r="M15" s="19">
        <v>0</v>
      </c>
      <c r="N15" s="19">
        <v>0</v>
      </c>
      <c r="O15" s="19"/>
      <c r="P15" s="19"/>
      <c r="Q15" s="19">
        <v>0</v>
      </c>
      <c r="R15" s="19">
        <v>0</v>
      </c>
      <c r="S15" s="19">
        <v>0</v>
      </c>
      <c r="T15" s="19">
        <v>0</v>
      </c>
      <c r="U15" s="18" t="s">
        <v>257</v>
      </c>
      <c r="V15" s="173"/>
    </row>
    <row r="16" spans="1:22">
      <c r="A16" s="19">
        <v>14</v>
      </c>
      <c r="B16" s="18" t="s">
        <v>354</v>
      </c>
      <c r="C16" s="19">
        <v>14</v>
      </c>
      <c r="D16" s="19">
        <v>665</v>
      </c>
      <c r="E16" s="27">
        <v>161001125</v>
      </c>
      <c r="F16" s="19">
        <v>57</v>
      </c>
      <c r="G16" s="19">
        <v>3388.64</v>
      </c>
      <c r="H16" s="19">
        <v>315.36</v>
      </c>
      <c r="I16" s="19">
        <v>0</v>
      </c>
      <c r="J16" s="151">
        <v>0</v>
      </c>
      <c r="K16" s="19">
        <v>0</v>
      </c>
      <c r="L16" s="19">
        <v>0</v>
      </c>
      <c r="M16" s="19">
        <v>0</v>
      </c>
      <c r="N16" s="19">
        <v>0</v>
      </c>
      <c r="O16" s="19"/>
      <c r="P16" s="19"/>
      <c r="Q16" s="19">
        <v>0</v>
      </c>
      <c r="R16" s="19">
        <v>0</v>
      </c>
      <c r="S16" s="19">
        <v>0</v>
      </c>
      <c r="T16" s="19">
        <v>0</v>
      </c>
      <c r="U16" s="18" t="s">
        <v>257</v>
      </c>
      <c r="V16" s="173"/>
    </row>
    <row r="17" spans="1:22">
      <c r="A17" s="19">
        <v>15</v>
      </c>
      <c r="B17" s="18" t="s">
        <v>354</v>
      </c>
      <c r="C17" s="19">
        <v>15</v>
      </c>
      <c r="D17" s="19">
        <v>666</v>
      </c>
      <c r="E17" s="27">
        <v>161001126</v>
      </c>
      <c r="F17" s="19">
        <v>56</v>
      </c>
      <c r="G17" s="19">
        <v>3358.05</v>
      </c>
      <c r="H17" s="19">
        <v>280.95</v>
      </c>
      <c r="I17" s="19">
        <v>0</v>
      </c>
      <c r="J17" s="151">
        <v>0</v>
      </c>
      <c r="K17" s="19">
        <v>0</v>
      </c>
      <c r="L17" s="19">
        <v>0</v>
      </c>
      <c r="M17" s="19">
        <v>0</v>
      </c>
      <c r="N17" s="19">
        <v>0</v>
      </c>
      <c r="O17" s="19"/>
      <c r="P17" s="19"/>
      <c r="Q17" s="19">
        <v>0</v>
      </c>
      <c r="R17" s="19">
        <v>0</v>
      </c>
      <c r="S17" s="19">
        <v>0</v>
      </c>
      <c r="T17" s="19">
        <v>0</v>
      </c>
      <c r="U17" s="18" t="s">
        <v>259</v>
      </c>
      <c r="V17" s="173"/>
    </row>
    <row r="18" spans="1:22">
      <c r="A18" s="19">
        <v>16</v>
      </c>
      <c r="B18" s="18" t="s">
        <v>355</v>
      </c>
      <c r="C18" s="19">
        <v>16</v>
      </c>
      <c r="D18" s="19">
        <v>667</v>
      </c>
      <c r="E18" s="19">
        <v>161001127</v>
      </c>
      <c r="F18" s="19">
        <v>58</v>
      </c>
      <c r="G18" s="19">
        <v>3520.44</v>
      </c>
      <c r="H18" s="19">
        <v>247.56</v>
      </c>
      <c r="I18" s="19">
        <v>0</v>
      </c>
      <c r="J18" s="151">
        <v>0</v>
      </c>
      <c r="K18" s="19">
        <v>0</v>
      </c>
      <c r="L18" s="19">
        <v>0</v>
      </c>
      <c r="M18" s="19">
        <v>0</v>
      </c>
      <c r="N18" s="19">
        <v>0</v>
      </c>
      <c r="O18" s="19"/>
      <c r="P18" s="19"/>
      <c r="Q18" s="19">
        <v>0</v>
      </c>
      <c r="R18" s="19">
        <v>0</v>
      </c>
      <c r="S18" s="19">
        <v>0</v>
      </c>
      <c r="T18" s="19">
        <v>0</v>
      </c>
      <c r="U18" s="18" t="s">
        <v>257</v>
      </c>
      <c r="V18" s="173"/>
    </row>
    <row r="19" spans="1:22">
      <c r="A19" s="19">
        <v>17</v>
      </c>
      <c r="B19" s="18" t="s">
        <v>355</v>
      </c>
      <c r="C19" s="19">
        <v>17</v>
      </c>
      <c r="D19" s="19">
        <v>668</v>
      </c>
      <c r="E19" s="19">
        <v>161001128</v>
      </c>
      <c r="F19" s="19">
        <v>58</v>
      </c>
      <c r="G19" s="19">
        <v>3486.42</v>
      </c>
      <c r="H19" s="19">
        <v>283.58</v>
      </c>
      <c r="I19" s="19">
        <v>0</v>
      </c>
      <c r="J19" s="151">
        <v>0</v>
      </c>
      <c r="K19" s="19">
        <v>0</v>
      </c>
      <c r="L19" s="19">
        <v>0</v>
      </c>
      <c r="M19" s="19">
        <v>0</v>
      </c>
      <c r="N19" s="19">
        <v>0</v>
      </c>
      <c r="O19" s="19"/>
      <c r="P19" s="19"/>
      <c r="Q19" s="19">
        <v>0</v>
      </c>
      <c r="R19" s="19">
        <v>0</v>
      </c>
      <c r="S19" s="19">
        <v>0</v>
      </c>
      <c r="T19" s="19">
        <v>0</v>
      </c>
      <c r="U19" s="18" t="s">
        <v>257</v>
      </c>
      <c r="V19" s="173"/>
    </row>
    <row r="20" spans="1:22">
      <c r="A20" s="19">
        <v>18</v>
      </c>
      <c r="B20" s="18" t="s">
        <v>355</v>
      </c>
      <c r="C20" s="19">
        <v>18</v>
      </c>
      <c r="D20" s="19">
        <v>669</v>
      </c>
      <c r="E20" s="19">
        <v>161001129</v>
      </c>
      <c r="F20" s="19">
        <v>58</v>
      </c>
      <c r="G20" s="19">
        <v>3436.25</v>
      </c>
      <c r="H20" s="19">
        <v>330.75</v>
      </c>
      <c r="I20" s="19">
        <v>0</v>
      </c>
      <c r="J20" s="151">
        <v>0</v>
      </c>
      <c r="K20" s="19">
        <v>0</v>
      </c>
      <c r="L20" s="19">
        <v>0</v>
      </c>
      <c r="M20" s="19">
        <v>0</v>
      </c>
      <c r="N20" s="19">
        <v>0</v>
      </c>
      <c r="O20" s="19"/>
      <c r="P20" s="19"/>
      <c r="Q20" s="19">
        <v>0</v>
      </c>
      <c r="R20" s="19">
        <v>0</v>
      </c>
      <c r="S20" s="19">
        <v>0</v>
      </c>
      <c r="T20" s="19">
        <v>0</v>
      </c>
      <c r="U20" s="18" t="s">
        <v>257</v>
      </c>
      <c r="V20" s="173"/>
    </row>
    <row r="21" spans="1:22">
      <c r="A21" s="19">
        <v>19</v>
      </c>
      <c r="B21" s="18" t="s">
        <v>355</v>
      </c>
      <c r="C21" s="19">
        <v>19</v>
      </c>
      <c r="D21" s="19">
        <v>670</v>
      </c>
      <c r="E21" s="19">
        <v>161001130</v>
      </c>
      <c r="F21" s="19">
        <v>59</v>
      </c>
      <c r="G21" s="19">
        <v>3504.26</v>
      </c>
      <c r="H21" s="19">
        <v>325.74</v>
      </c>
      <c r="I21" s="19">
        <v>0</v>
      </c>
      <c r="J21" s="151">
        <v>0</v>
      </c>
      <c r="K21" s="19">
        <v>0</v>
      </c>
      <c r="L21" s="19">
        <v>0</v>
      </c>
      <c r="M21" s="19">
        <v>0</v>
      </c>
      <c r="N21" s="19">
        <v>0</v>
      </c>
      <c r="O21" s="19"/>
      <c r="P21" s="19"/>
      <c r="Q21" s="19">
        <v>0</v>
      </c>
      <c r="R21" s="19">
        <v>0</v>
      </c>
      <c r="S21" s="19">
        <v>0</v>
      </c>
      <c r="T21" s="19">
        <v>0</v>
      </c>
      <c r="U21" s="18" t="s">
        <v>257</v>
      </c>
      <c r="V21" s="173"/>
    </row>
    <row r="22" spans="1:22">
      <c r="A22" s="19">
        <v>20</v>
      </c>
      <c r="B22" s="18" t="s">
        <v>355</v>
      </c>
      <c r="C22" s="19">
        <v>20</v>
      </c>
      <c r="D22" s="19">
        <v>671</v>
      </c>
      <c r="E22" s="19">
        <v>161001131</v>
      </c>
      <c r="F22" s="19">
        <v>57</v>
      </c>
      <c r="G22" s="19">
        <v>3392.04</v>
      </c>
      <c r="H22" s="19">
        <v>311.95999999999998</v>
      </c>
      <c r="I22" s="19">
        <v>0</v>
      </c>
      <c r="J22" s="151">
        <v>0</v>
      </c>
      <c r="K22" s="19">
        <v>0</v>
      </c>
      <c r="L22" s="19">
        <v>0</v>
      </c>
      <c r="M22" s="19">
        <v>0</v>
      </c>
      <c r="N22" s="19">
        <v>0</v>
      </c>
      <c r="O22" s="19"/>
      <c r="P22" s="19"/>
      <c r="Q22" s="19">
        <v>0</v>
      </c>
      <c r="R22" s="19">
        <v>0</v>
      </c>
      <c r="S22" s="19">
        <v>0</v>
      </c>
      <c r="T22" s="19">
        <v>0</v>
      </c>
      <c r="U22" s="18" t="s">
        <v>259</v>
      </c>
      <c r="V22" s="173"/>
    </row>
    <row r="23" spans="1:22">
      <c r="A23" s="19">
        <v>21</v>
      </c>
      <c r="B23" s="18" t="s">
        <v>356</v>
      </c>
      <c r="C23" s="19">
        <v>21</v>
      </c>
      <c r="D23" s="19">
        <v>672</v>
      </c>
      <c r="E23" s="19">
        <v>161001132</v>
      </c>
      <c r="F23" s="19">
        <v>57</v>
      </c>
      <c r="G23" s="19">
        <v>3429.66</v>
      </c>
      <c r="H23" s="19">
        <v>272.33999999999997</v>
      </c>
      <c r="I23" s="19">
        <v>0</v>
      </c>
      <c r="J23" s="151">
        <v>0</v>
      </c>
      <c r="K23" s="19">
        <v>0</v>
      </c>
      <c r="L23" s="19">
        <v>0</v>
      </c>
      <c r="M23" s="19">
        <v>0</v>
      </c>
      <c r="N23" s="19">
        <v>0</v>
      </c>
      <c r="O23" s="19"/>
      <c r="P23" s="19"/>
      <c r="Q23" s="19">
        <v>0</v>
      </c>
      <c r="R23" s="19">
        <v>0</v>
      </c>
      <c r="S23" s="19">
        <v>0</v>
      </c>
      <c r="T23" s="19">
        <v>0</v>
      </c>
      <c r="U23" s="18" t="s">
        <v>257</v>
      </c>
      <c r="V23" s="173"/>
    </row>
    <row r="24" spans="1:22">
      <c r="A24" s="19">
        <v>22</v>
      </c>
      <c r="B24" s="18" t="s">
        <v>356</v>
      </c>
      <c r="C24" s="19">
        <v>22</v>
      </c>
      <c r="D24" s="19">
        <v>674</v>
      </c>
      <c r="E24" s="19">
        <v>161001133</v>
      </c>
      <c r="F24" s="19">
        <v>59</v>
      </c>
      <c r="G24" s="19">
        <v>3535.03</v>
      </c>
      <c r="H24" s="19">
        <v>297.97000000000003</v>
      </c>
      <c r="I24" s="19">
        <v>0</v>
      </c>
      <c r="J24" s="151">
        <v>0</v>
      </c>
      <c r="K24" s="19">
        <v>0</v>
      </c>
      <c r="L24" s="19">
        <v>0</v>
      </c>
      <c r="M24" s="19">
        <v>0</v>
      </c>
      <c r="N24" s="19">
        <v>0</v>
      </c>
      <c r="O24" s="19"/>
      <c r="P24" s="19"/>
      <c r="Q24" s="19">
        <v>0</v>
      </c>
      <c r="R24" s="19">
        <v>0</v>
      </c>
      <c r="S24" s="19">
        <v>0</v>
      </c>
      <c r="T24" s="19">
        <v>0</v>
      </c>
      <c r="U24" s="18" t="s">
        <v>259</v>
      </c>
      <c r="V24" s="173"/>
    </row>
    <row r="25" spans="1:22">
      <c r="A25" s="19">
        <v>23</v>
      </c>
      <c r="B25" s="18" t="s">
        <v>356</v>
      </c>
      <c r="C25" s="19">
        <v>23</v>
      </c>
      <c r="D25" s="19">
        <v>673</v>
      </c>
      <c r="E25" s="19">
        <v>161001134</v>
      </c>
      <c r="F25" s="19">
        <v>57</v>
      </c>
      <c r="G25" s="19">
        <v>3424.66</v>
      </c>
      <c r="H25" s="19">
        <v>277.33999999999997</v>
      </c>
      <c r="I25" s="19">
        <v>0</v>
      </c>
      <c r="J25" s="151">
        <v>0</v>
      </c>
      <c r="K25" s="19">
        <v>0</v>
      </c>
      <c r="L25" s="19">
        <v>0</v>
      </c>
      <c r="M25" s="19">
        <v>0</v>
      </c>
      <c r="N25" s="19">
        <v>0</v>
      </c>
      <c r="O25" s="19"/>
      <c r="P25" s="19"/>
      <c r="Q25" s="19">
        <v>0</v>
      </c>
      <c r="R25" s="19">
        <v>0</v>
      </c>
      <c r="S25" s="19">
        <v>0</v>
      </c>
      <c r="T25" s="19">
        <v>0</v>
      </c>
      <c r="U25" s="18" t="s">
        <v>257</v>
      </c>
      <c r="V25" s="173"/>
    </row>
    <row r="26" spans="1:22">
      <c r="A26" s="19">
        <v>24</v>
      </c>
      <c r="B26" s="18" t="s">
        <v>357</v>
      </c>
      <c r="C26" s="19">
        <v>24</v>
      </c>
      <c r="D26" s="19">
        <v>675</v>
      </c>
      <c r="E26" s="19">
        <v>161001135</v>
      </c>
      <c r="F26" s="19">
        <v>58</v>
      </c>
      <c r="G26" s="19">
        <v>3539.45</v>
      </c>
      <c r="H26" s="19">
        <v>227.55</v>
      </c>
      <c r="I26" s="19">
        <v>0</v>
      </c>
      <c r="J26" s="151">
        <v>0</v>
      </c>
      <c r="K26" s="19">
        <v>0</v>
      </c>
      <c r="L26" s="19">
        <v>0</v>
      </c>
      <c r="M26" s="19">
        <v>0</v>
      </c>
      <c r="N26" s="19">
        <v>0</v>
      </c>
      <c r="O26" s="19"/>
      <c r="P26" s="19"/>
      <c r="Q26" s="19">
        <v>0</v>
      </c>
      <c r="R26" s="19">
        <v>0</v>
      </c>
      <c r="S26" s="19">
        <v>0</v>
      </c>
      <c r="T26" s="19">
        <v>0</v>
      </c>
      <c r="U26" s="18" t="s">
        <v>257</v>
      </c>
      <c r="V26" s="173"/>
    </row>
    <row r="27" spans="1:22">
      <c r="A27" s="19">
        <v>25</v>
      </c>
      <c r="B27" s="18" t="s">
        <v>357</v>
      </c>
      <c r="C27" s="19">
        <v>25</v>
      </c>
      <c r="D27" s="19">
        <v>676</v>
      </c>
      <c r="E27" s="19">
        <v>161001136</v>
      </c>
      <c r="F27" s="19">
        <v>57</v>
      </c>
      <c r="G27" s="18">
        <v>3372.06</v>
      </c>
      <c r="H27" s="19">
        <v>329.94</v>
      </c>
      <c r="I27" s="19">
        <v>0</v>
      </c>
      <c r="J27" s="151">
        <v>0</v>
      </c>
      <c r="K27" s="19">
        <v>0</v>
      </c>
      <c r="L27" s="19">
        <v>0</v>
      </c>
      <c r="M27" s="19">
        <v>0</v>
      </c>
      <c r="N27" s="19">
        <v>0</v>
      </c>
      <c r="O27" s="19"/>
      <c r="P27" s="19"/>
      <c r="Q27" s="19">
        <v>0</v>
      </c>
      <c r="R27" s="19">
        <v>0</v>
      </c>
      <c r="S27" s="19">
        <v>0</v>
      </c>
      <c r="T27" s="19">
        <v>0</v>
      </c>
      <c r="U27" s="18" t="s">
        <v>257</v>
      </c>
      <c r="V27" s="173"/>
    </row>
    <row r="28" spans="1:22">
      <c r="A28" s="19">
        <v>26</v>
      </c>
      <c r="B28" s="18" t="s">
        <v>357</v>
      </c>
      <c r="C28" s="19">
        <v>26</v>
      </c>
      <c r="D28" s="19">
        <v>677</v>
      </c>
      <c r="E28" s="19">
        <v>161001137</v>
      </c>
      <c r="F28" s="19">
        <v>56</v>
      </c>
      <c r="G28" s="19">
        <v>3377.45</v>
      </c>
      <c r="H28" s="19">
        <v>261.55</v>
      </c>
      <c r="I28" s="19">
        <v>0</v>
      </c>
      <c r="J28" s="151">
        <v>0</v>
      </c>
      <c r="K28" s="19">
        <v>0</v>
      </c>
      <c r="L28" s="19">
        <v>0</v>
      </c>
      <c r="M28" s="19">
        <v>0</v>
      </c>
      <c r="N28" s="19">
        <v>0</v>
      </c>
      <c r="O28" s="19"/>
      <c r="P28" s="19"/>
      <c r="Q28" s="19">
        <v>0</v>
      </c>
      <c r="R28" s="19">
        <v>0</v>
      </c>
      <c r="S28" s="19">
        <v>0</v>
      </c>
      <c r="T28" s="19">
        <v>0</v>
      </c>
      <c r="U28" s="18" t="s">
        <v>259</v>
      </c>
      <c r="V28" s="173"/>
    </row>
    <row r="29" spans="1:22">
      <c r="A29" s="19">
        <v>27</v>
      </c>
      <c r="B29" s="18" t="s">
        <v>358</v>
      </c>
      <c r="C29" s="19">
        <v>27</v>
      </c>
      <c r="D29" s="19">
        <v>678</v>
      </c>
      <c r="E29" s="19">
        <v>161001138</v>
      </c>
      <c r="F29" s="19">
        <v>58</v>
      </c>
      <c r="G29" s="19">
        <v>3473.66</v>
      </c>
      <c r="H29" s="19">
        <v>292.33999999999997</v>
      </c>
      <c r="I29" s="19">
        <v>0</v>
      </c>
      <c r="J29" s="151">
        <v>0</v>
      </c>
      <c r="K29" s="19">
        <v>0</v>
      </c>
      <c r="L29" s="19">
        <v>0</v>
      </c>
      <c r="M29" s="19">
        <v>0</v>
      </c>
      <c r="N29" s="19">
        <v>0</v>
      </c>
      <c r="O29" s="19"/>
      <c r="P29" s="19"/>
      <c r="Q29" s="19">
        <v>0</v>
      </c>
      <c r="R29" s="19">
        <v>0</v>
      </c>
      <c r="S29" s="19">
        <v>0</v>
      </c>
      <c r="T29" s="19">
        <v>0</v>
      </c>
      <c r="U29" s="18" t="s">
        <v>257</v>
      </c>
      <c r="V29" s="173"/>
    </row>
    <row r="30" spans="1:22">
      <c r="A30" s="19">
        <v>28</v>
      </c>
      <c r="B30" s="18" t="s">
        <v>358</v>
      </c>
      <c r="C30" s="19">
        <v>28</v>
      </c>
      <c r="D30" s="19">
        <v>679</v>
      </c>
      <c r="E30" s="19">
        <v>161001139</v>
      </c>
      <c r="F30" s="19">
        <v>58</v>
      </c>
      <c r="G30" s="19">
        <v>3439.42</v>
      </c>
      <c r="H30" s="19">
        <v>330.58</v>
      </c>
      <c r="I30" s="19">
        <v>0</v>
      </c>
      <c r="J30" s="151">
        <v>0</v>
      </c>
      <c r="K30" s="19">
        <v>0</v>
      </c>
      <c r="L30" s="19">
        <v>0</v>
      </c>
      <c r="M30" s="19">
        <v>0</v>
      </c>
      <c r="N30" s="19">
        <v>0</v>
      </c>
      <c r="O30" s="19"/>
      <c r="P30" s="19"/>
      <c r="Q30" s="19">
        <v>0</v>
      </c>
      <c r="R30" s="19">
        <v>0</v>
      </c>
      <c r="S30" s="19">
        <v>0</v>
      </c>
      <c r="T30" s="19">
        <v>0</v>
      </c>
      <c r="U30" s="18" t="s">
        <v>257</v>
      </c>
      <c r="V30" s="173"/>
    </row>
    <row r="31" spans="1:22">
      <c r="A31" s="19">
        <v>29</v>
      </c>
      <c r="B31" s="18" t="s">
        <v>358</v>
      </c>
      <c r="C31" s="19">
        <v>29</v>
      </c>
      <c r="D31" s="19">
        <v>680</v>
      </c>
      <c r="E31" s="19">
        <v>161001140</v>
      </c>
      <c r="F31" s="19">
        <v>59</v>
      </c>
      <c r="G31" s="19">
        <v>3512.63</v>
      </c>
      <c r="H31" s="19">
        <v>320.37</v>
      </c>
      <c r="I31" s="19">
        <v>0</v>
      </c>
      <c r="J31" s="151">
        <v>0</v>
      </c>
      <c r="K31" s="19">
        <v>0</v>
      </c>
      <c r="L31" s="19">
        <v>0</v>
      </c>
      <c r="M31" s="19">
        <v>0</v>
      </c>
      <c r="N31" s="19">
        <v>0</v>
      </c>
      <c r="O31" s="19"/>
      <c r="P31" s="19"/>
      <c r="Q31" s="19">
        <v>0</v>
      </c>
      <c r="R31" s="19">
        <v>0</v>
      </c>
      <c r="S31" s="19">
        <v>0</v>
      </c>
      <c r="T31" s="19">
        <v>0</v>
      </c>
      <c r="U31" s="18" t="s">
        <v>257</v>
      </c>
      <c r="V31" s="173"/>
    </row>
    <row r="32" spans="1:22">
      <c r="A32" s="19">
        <v>30</v>
      </c>
      <c r="B32" s="18" t="s">
        <v>359</v>
      </c>
      <c r="C32" s="19">
        <v>30</v>
      </c>
      <c r="D32" s="19">
        <v>681</v>
      </c>
      <c r="E32" s="19">
        <v>161001141</v>
      </c>
      <c r="F32" s="19">
        <v>57</v>
      </c>
      <c r="G32" s="19">
        <v>3375.26</v>
      </c>
      <c r="H32" s="19">
        <v>326.74</v>
      </c>
      <c r="I32" s="19">
        <v>0</v>
      </c>
      <c r="J32" s="151">
        <v>0</v>
      </c>
      <c r="K32" s="19">
        <v>0</v>
      </c>
      <c r="L32" s="19">
        <v>0</v>
      </c>
      <c r="M32" s="19">
        <v>0</v>
      </c>
      <c r="N32" s="19">
        <v>0</v>
      </c>
      <c r="O32" s="19"/>
      <c r="P32" s="19"/>
      <c r="Q32" s="19">
        <v>0</v>
      </c>
      <c r="R32" s="19">
        <v>0</v>
      </c>
      <c r="S32" s="19">
        <v>0</v>
      </c>
      <c r="T32" s="19">
        <v>0</v>
      </c>
      <c r="U32" s="18" t="s">
        <v>257</v>
      </c>
      <c r="V32" s="173"/>
    </row>
    <row r="33" spans="1:22">
      <c r="A33" s="19">
        <v>31</v>
      </c>
      <c r="B33" s="18" t="s">
        <v>359</v>
      </c>
      <c r="C33" s="19">
        <v>31</v>
      </c>
      <c r="D33" s="19">
        <v>682</v>
      </c>
      <c r="E33" s="19">
        <v>161001142</v>
      </c>
      <c r="F33" s="19">
        <v>58</v>
      </c>
      <c r="G33" s="19">
        <v>3490.45</v>
      </c>
      <c r="H33" s="19">
        <v>276.55</v>
      </c>
      <c r="I33" s="19">
        <v>0</v>
      </c>
      <c r="J33" s="151">
        <v>0</v>
      </c>
      <c r="K33" s="19">
        <v>0</v>
      </c>
      <c r="L33" s="19">
        <v>0</v>
      </c>
      <c r="M33" s="19">
        <v>0</v>
      </c>
      <c r="N33" s="19">
        <v>0</v>
      </c>
      <c r="O33" s="19"/>
      <c r="P33" s="19"/>
      <c r="Q33" s="19">
        <v>0</v>
      </c>
      <c r="R33" s="19">
        <v>0</v>
      </c>
      <c r="S33" s="19">
        <v>0</v>
      </c>
      <c r="T33" s="19">
        <v>0</v>
      </c>
      <c r="U33" s="18" t="s">
        <v>257</v>
      </c>
      <c r="V33" s="173"/>
    </row>
    <row r="34" spans="1:22">
      <c r="A34" s="19">
        <v>32</v>
      </c>
      <c r="B34" s="18" t="s">
        <v>359</v>
      </c>
      <c r="C34" s="19">
        <v>32</v>
      </c>
      <c r="D34" s="19">
        <v>683</v>
      </c>
      <c r="E34" s="19">
        <v>161001143</v>
      </c>
      <c r="F34" s="19">
        <v>59</v>
      </c>
      <c r="G34" s="19">
        <v>3524.65</v>
      </c>
      <c r="H34" s="19">
        <v>306.35000000000002</v>
      </c>
      <c r="I34" s="19">
        <v>0</v>
      </c>
      <c r="J34" s="151">
        <v>0</v>
      </c>
      <c r="K34" s="19">
        <v>0</v>
      </c>
      <c r="L34" s="19">
        <v>0</v>
      </c>
      <c r="M34" s="19">
        <v>0</v>
      </c>
      <c r="N34" s="19">
        <v>0</v>
      </c>
      <c r="O34" s="19"/>
      <c r="P34" s="19"/>
      <c r="Q34" s="19">
        <v>0</v>
      </c>
      <c r="R34" s="19">
        <v>0</v>
      </c>
      <c r="S34" s="19">
        <v>0</v>
      </c>
      <c r="T34" s="19">
        <v>0</v>
      </c>
      <c r="U34" s="18" t="s">
        <v>259</v>
      </c>
      <c r="V34" s="173"/>
    </row>
    <row r="35" spans="1:22">
      <c r="A35" s="19">
        <v>33</v>
      </c>
      <c r="B35" s="18" t="s">
        <v>359</v>
      </c>
      <c r="C35" s="19">
        <v>33</v>
      </c>
      <c r="D35" s="19">
        <v>684</v>
      </c>
      <c r="E35" s="19">
        <v>161001144</v>
      </c>
      <c r="F35" s="19">
        <v>59</v>
      </c>
      <c r="G35" s="19">
        <v>3509.42</v>
      </c>
      <c r="H35" s="19">
        <v>324.58</v>
      </c>
      <c r="I35" s="19">
        <v>0</v>
      </c>
      <c r="J35" s="151">
        <v>0</v>
      </c>
      <c r="K35" s="19">
        <v>0</v>
      </c>
      <c r="L35" s="19">
        <v>0</v>
      </c>
      <c r="M35" s="19">
        <v>0</v>
      </c>
      <c r="N35" s="19">
        <v>0</v>
      </c>
      <c r="O35" s="19"/>
      <c r="P35" s="19"/>
      <c r="Q35" s="19">
        <v>0</v>
      </c>
      <c r="R35" s="19">
        <v>0</v>
      </c>
      <c r="S35" s="19">
        <v>0</v>
      </c>
      <c r="T35" s="19">
        <v>0</v>
      </c>
      <c r="U35" s="18" t="s">
        <v>257</v>
      </c>
      <c r="V35" s="173"/>
    </row>
    <row r="36" spans="1:22">
      <c r="A36" s="19">
        <v>34</v>
      </c>
      <c r="B36" s="18" t="s">
        <v>359</v>
      </c>
      <c r="C36" s="19">
        <v>34</v>
      </c>
      <c r="D36" s="19">
        <v>685</v>
      </c>
      <c r="E36" s="19">
        <v>161001145</v>
      </c>
      <c r="F36" s="19">
        <v>57</v>
      </c>
      <c r="G36" s="19">
        <v>3386.27</v>
      </c>
      <c r="H36" s="19">
        <v>314.73</v>
      </c>
      <c r="I36" s="19">
        <v>0</v>
      </c>
      <c r="J36" s="151">
        <v>0</v>
      </c>
      <c r="K36" s="19">
        <v>0</v>
      </c>
      <c r="L36" s="19">
        <v>0</v>
      </c>
      <c r="M36" s="19">
        <v>0</v>
      </c>
      <c r="N36" s="19">
        <v>0</v>
      </c>
      <c r="O36" s="19"/>
      <c r="P36" s="19"/>
      <c r="Q36" s="19">
        <v>0</v>
      </c>
      <c r="R36" s="19">
        <v>0</v>
      </c>
      <c r="S36" s="19">
        <v>0</v>
      </c>
      <c r="T36" s="19">
        <v>0</v>
      </c>
      <c r="U36" s="18" t="s">
        <v>257</v>
      </c>
      <c r="V36" s="173"/>
    </row>
    <row r="37" spans="1:22">
      <c r="A37" s="19">
        <v>35</v>
      </c>
      <c r="B37" s="18" t="s">
        <v>360</v>
      </c>
      <c r="C37" s="19">
        <v>35</v>
      </c>
      <c r="D37" s="19">
        <v>686</v>
      </c>
      <c r="E37" s="19">
        <v>161001146</v>
      </c>
      <c r="F37" s="19">
        <v>59</v>
      </c>
      <c r="G37" s="19">
        <v>3522.21</v>
      </c>
      <c r="H37" s="19">
        <v>312.79000000000002</v>
      </c>
      <c r="I37" s="19">
        <v>0</v>
      </c>
      <c r="J37" s="151">
        <v>0</v>
      </c>
      <c r="K37" s="19">
        <v>0</v>
      </c>
      <c r="L37" s="19">
        <v>0</v>
      </c>
      <c r="M37" s="19">
        <v>0</v>
      </c>
      <c r="N37" s="19">
        <v>0</v>
      </c>
      <c r="O37" s="19"/>
      <c r="P37" s="19"/>
      <c r="Q37" s="19">
        <v>0</v>
      </c>
      <c r="R37" s="19">
        <v>0</v>
      </c>
      <c r="S37" s="19">
        <v>0</v>
      </c>
      <c r="T37" s="19">
        <v>0</v>
      </c>
      <c r="U37" s="18" t="s">
        <v>257</v>
      </c>
      <c r="V37" s="173"/>
    </row>
    <row r="38" spans="1:22">
      <c r="A38" s="19">
        <v>36</v>
      </c>
      <c r="B38" s="18" t="s">
        <v>360</v>
      </c>
      <c r="C38" s="19">
        <v>36</v>
      </c>
      <c r="D38" s="19">
        <v>687</v>
      </c>
      <c r="E38" s="19">
        <v>161001147</v>
      </c>
      <c r="F38" s="19">
        <v>59</v>
      </c>
      <c r="G38" s="19">
        <v>3496.83</v>
      </c>
      <c r="H38" s="19">
        <v>336.17</v>
      </c>
      <c r="I38" s="19">
        <v>0</v>
      </c>
      <c r="J38" s="151">
        <v>0</v>
      </c>
      <c r="K38" s="19">
        <v>0</v>
      </c>
      <c r="L38" s="19">
        <v>0</v>
      </c>
      <c r="M38" s="19">
        <v>0</v>
      </c>
      <c r="N38" s="19">
        <v>0</v>
      </c>
      <c r="O38" s="19"/>
      <c r="P38" s="19"/>
      <c r="Q38" s="19">
        <v>0</v>
      </c>
      <c r="R38" s="19">
        <v>0</v>
      </c>
      <c r="S38" s="19">
        <v>0</v>
      </c>
      <c r="T38" s="19">
        <v>0</v>
      </c>
      <c r="U38" s="18" t="s">
        <v>257</v>
      </c>
      <c r="V38" s="173"/>
    </row>
    <row r="39" spans="1:22">
      <c r="A39" s="19">
        <v>37</v>
      </c>
      <c r="B39" s="18" t="s">
        <v>360</v>
      </c>
      <c r="C39" s="19">
        <v>37</v>
      </c>
      <c r="D39" s="19">
        <v>689</v>
      </c>
      <c r="E39" s="19">
        <v>161001148</v>
      </c>
      <c r="F39" s="19">
        <v>57</v>
      </c>
      <c r="G39" s="19">
        <v>3392.06</v>
      </c>
      <c r="H39" s="19">
        <v>309.94</v>
      </c>
      <c r="I39" s="19">
        <v>0</v>
      </c>
      <c r="J39" s="151">
        <v>0</v>
      </c>
      <c r="K39" s="19">
        <v>0</v>
      </c>
      <c r="L39" s="19">
        <v>0</v>
      </c>
      <c r="M39" s="19">
        <v>0</v>
      </c>
      <c r="N39" s="19">
        <v>0</v>
      </c>
      <c r="O39" s="19"/>
      <c r="P39" s="19"/>
      <c r="Q39" s="19">
        <v>0</v>
      </c>
      <c r="R39" s="19">
        <v>0</v>
      </c>
      <c r="S39" s="19">
        <v>0</v>
      </c>
      <c r="T39" s="19">
        <v>0</v>
      </c>
      <c r="U39" s="18" t="s">
        <v>257</v>
      </c>
      <c r="V39" s="173"/>
    </row>
    <row r="40" spans="1:22">
      <c r="A40" s="19">
        <v>38</v>
      </c>
      <c r="B40" s="18" t="s">
        <v>360</v>
      </c>
      <c r="C40" s="19">
        <v>38</v>
      </c>
      <c r="D40" s="19">
        <v>688</v>
      </c>
      <c r="E40" s="19">
        <v>161001149</v>
      </c>
      <c r="F40" s="19">
        <v>56</v>
      </c>
      <c r="G40" s="19">
        <v>3338.87</v>
      </c>
      <c r="H40" s="19">
        <v>298.13</v>
      </c>
      <c r="I40" s="19">
        <v>0</v>
      </c>
      <c r="J40" s="151">
        <v>0</v>
      </c>
      <c r="K40" s="19">
        <v>0</v>
      </c>
      <c r="L40" s="19">
        <v>0</v>
      </c>
      <c r="M40" s="19">
        <v>0</v>
      </c>
      <c r="N40" s="19">
        <v>0</v>
      </c>
      <c r="O40" s="19"/>
      <c r="P40" s="19"/>
      <c r="Q40" s="19">
        <v>0</v>
      </c>
      <c r="R40" s="19">
        <v>0</v>
      </c>
      <c r="S40" s="19">
        <v>0</v>
      </c>
      <c r="T40" s="19">
        <v>0</v>
      </c>
      <c r="U40" s="18" t="s">
        <v>259</v>
      </c>
      <c r="V40" s="173"/>
    </row>
    <row r="41" spans="1:22">
      <c r="A41" s="19">
        <v>39</v>
      </c>
      <c r="B41" s="18" t="s">
        <v>360</v>
      </c>
      <c r="C41" s="19">
        <v>39</v>
      </c>
      <c r="D41" s="19">
        <v>690</v>
      </c>
      <c r="E41" s="19">
        <v>161001150</v>
      </c>
      <c r="F41" s="19">
        <v>58</v>
      </c>
      <c r="G41" s="19">
        <v>3462.02</v>
      </c>
      <c r="H41" s="19">
        <v>307.98</v>
      </c>
      <c r="I41" s="19">
        <v>0</v>
      </c>
      <c r="J41" s="151">
        <v>0</v>
      </c>
      <c r="K41" s="19">
        <v>0</v>
      </c>
      <c r="L41" s="19">
        <v>0</v>
      </c>
      <c r="M41" s="19">
        <v>0</v>
      </c>
      <c r="N41" s="19">
        <v>0</v>
      </c>
      <c r="O41" s="19"/>
      <c r="P41" s="19"/>
      <c r="Q41" s="19">
        <v>0</v>
      </c>
      <c r="R41" s="19">
        <v>0</v>
      </c>
      <c r="S41" s="19">
        <v>0</v>
      </c>
      <c r="T41" s="19">
        <v>0</v>
      </c>
      <c r="U41" s="18" t="s">
        <v>257</v>
      </c>
      <c r="V41" s="173"/>
    </row>
    <row r="42" spans="1:22">
      <c r="A42" s="19">
        <v>40</v>
      </c>
      <c r="B42" s="18" t="s">
        <v>360</v>
      </c>
      <c r="C42" s="19">
        <v>40</v>
      </c>
      <c r="D42" s="19">
        <v>691</v>
      </c>
      <c r="E42" s="19">
        <v>161001151</v>
      </c>
      <c r="F42" s="19">
        <v>59</v>
      </c>
      <c r="G42" s="19">
        <v>3541.02</v>
      </c>
      <c r="H42" s="19">
        <v>292.98</v>
      </c>
      <c r="I42" s="19">
        <v>0</v>
      </c>
      <c r="J42" s="151">
        <v>0</v>
      </c>
      <c r="K42" s="19">
        <v>0</v>
      </c>
      <c r="L42" s="19">
        <v>0</v>
      </c>
      <c r="M42" s="19">
        <v>0</v>
      </c>
      <c r="N42" s="19">
        <v>0</v>
      </c>
      <c r="O42" s="19"/>
      <c r="P42" s="19"/>
      <c r="Q42" s="19">
        <v>0</v>
      </c>
      <c r="R42" s="19">
        <v>0</v>
      </c>
      <c r="S42" s="19">
        <v>0</v>
      </c>
      <c r="T42" s="19">
        <v>0</v>
      </c>
      <c r="U42" s="18" t="s">
        <v>257</v>
      </c>
      <c r="V42" s="173"/>
    </row>
    <row r="43" spans="1:22">
      <c r="A43" s="19">
        <v>41</v>
      </c>
      <c r="B43" s="18" t="s">
        <v>361</v>
      </c>
      <c r="C43" s="19">
        <v>41</v>
      </c>
      <c r="D43" s="19">
        <v>692</v>
      </c>
      <c r="E43" s="19">
        <v>161001152</v>
      </c>
      <c r="F43" s="19">
        <v>58</v>
      </c>
      <c r="G43" s="19">
        <v>3428.84</v>
      </c>
      <c r="H43" s="19">
        <v>339.16</v>
      </c>
      <c r="I43" s="19">
        <v>0</v>
      </c>
      <c r="J43" s="151">
        <v>0</v>
      </c>
      <c r="K43" s="19">
        <v>0</v>
      </c>
      <c r="L43" s="19">
        <v>0</v>
      </c>
      <c r="M43" s="19">
        <v>0</v>
      </c>
      <c r="N43" s="19">
        <v>0</v>
      </c>
      <c r="O43" s="19"/>
      <c r="P43" s="19"/>
      <c r="Q43" s="19">
        <v>0</v>
      </c>
      <c r="R43" s="19">
        <v>0</v>
      </c>
      <c r="S43" s="19">
        <v>0</v>
      </c>
      <c r="T43" s="19">
        <v>0</v>
      </c>
      <c r="U43" s="18" t="s">
        <v>259</v>
      </c>
      <c r="V43" s="173"/>
    </row>
    <row r="44" spans="1:22">
      <c r="A44" s="19">
        <v>42</v>
      </c>
      <c r="B44" s="18" t="s">
        <v>361</v>
      </c>
      <c r="C44" s="19">
        <v>42</v>
      </c>
      <c r="D44" s="19">
        <v>693</v>
      </c>
      <c r="E44" s="19">
        <v>161001153</v>
      </c>
      <c r="F44" s="19">
        <v>57</v>
      </c>
      <c r="G44" s="19">
        <v>3344.67</v>
      </c>
      <c r="H44" s="19">
        <v>356.33</v>
      </c>
      <c r="I44" s="19">
        <v>0</v>
      </c>
      <c r="J44" s="151">
        <v>0</v>
      </c>
      <c r="K44" s="19">
        <v>0</v>
      </c>
      <c r="L44" s="19">
        <v>0</v>
      </c>
      <c r="M44" s="19">
        <v>0</v>
      </c>
      <c r="N44" s="19">
        <v>0</v>
      </c>
      <c r="O44" s="19"/>
      <c r="P44" s="19"/>
      <c r="Q44" s="19">
        <v>0</v>
      </c>
      <c r="R44" s="19">
        <v>0</v>
      </c>
      <c r="S44" s="19">
        <v>0</v>
      </c>
      <c r="T44" s="19">
        <v>0</v>
      </c>
      <c r="U44" s="18" t="s">
        <v>257</v>
      </c>
      <c r="V44" s="173"/>
    </row>
    <row r="45" spans="1:22">
      <c r="A45" s="19">
        <v>43</v>
      </c>
      <c r="B45" s="18" t="s">
        <v>361</v>
      </c>
      <c r="C45" s="19">
        <v>43</v>
      </c>
      <c r="D45" s="19">
        <v>694</v>
      </c>
      <c r="E45" s="19">
        <v>161001154</v>
      </c>
      <c r="F45" s="19">
        <v>59</v>
      </c>
      <c r="G45" s="19">
        <v>3512.63</v>
      </c>
      <c r="H45" s="19">
        <v>320.37</v>
      </c>
      <c r="I45" s="19">
        <v>0</v>
      </c>
      <c r="J45" s="151">
        <v>0</v>
      </c>
      <c r="K45" s="19">
        <v>0</v>
      </c>
      <c r="L45" s="19">
        <v>0</v>
      </c>
      <c r="M45" s="19">
        <v>0</v>
      </c>
      <c r="N45" s="19">
        <v>0</v>
      </c>
      <c r="O45" s="19"/>
      <c r="P45" s="19"/>
      <c r="Q45" s="19">
        <v>0</v>
      </c>
      <c r="R45" s="19">
        <v>0</v>
      </c>
      <c r="S45" s="19">
        <v>0</v>
      </c>
      <c r="T45" s="19">
        <v>0</v>
      </c>
      <c r="U45" s="18" t="s">
        <v>257</v>
      </c>
      <c r="V45" s="173"/>
    </row>
    <row r="46" spans="1:22">
      <c r="A46" s="19">
        <v>44</v>
      </c>
      <c r="B46" s="18" t="s">
        <v>361</v>
      </c>
      <c r="C46" s="19">
        <v>44</v>
      </c>
      <c r="D46" s="19">
        <v>695</v>
      </c>
      <c r="E46" s="19">
        <v>161001155</v>
      </c>
      <c r="F46" s="19">
        <v>58</v>
      </c>
      <c r="G46" s="19">
        <v>3434.84</v>
      </c>
      <c r="H46" s="19">
        <v>333.16</v>
      </c>
      <c r="I46" s="19">
        <v>0</v>
      </c>
      <c r="J46" s="151">
        <v>0</v>
      </c>
      <c r="K46" s="19">
        <v>0</v>
      </c>
      <c r="L46" s="19">
        <v>0</v>
      </c>
      <c r="M46" s="19">
        <v>0</v>
      </c>
      <c r="N46" s="19">
        <v>0</v>
      </c>
      <c r="O46" s="19"/>
      <c r="P46" s="19"/>
      <c r="Q46" s="19">
        <v>0</v>
      </c>
      <c r="R46" s="19">
        <v>0</v>
      </c>
      <c r="S46" s="19">
        <v>0</v>
      </c>
      <c r="T46" s="19">
        <v>0</v>
      </c>
      <c r="U46" s="18" t="s">
        <v>257</v>
      </c>
      <c r="V46" s="173"/>
    </row>
    <row r="47" spans="1:22">
      <c r="A47" s="19">
        <v>45</v>
      </c>
      <c r="B47" s="18" t="s">
        <v>361</v>
      </c>
      <c r="C47" s="19">
        <v>45</v>
      </c>
      <c r="D47" s="19">
        <v>696</v>
      </c>
      <c r="E47" s="19">
        <v>161001156</v>
      </c>
      <c r="F47" s="19">
        <v>59</v>
      </c>
      <c r="G47" s="19">
        <v>3488.61</v>
      </c>
      <c r="H47" s="19">
        <v>346.39</v>
      </c>
      <c r="I47" s="19">
        <v>0</v>
      </c>
      <c r="J47" s="151">
        <v>0</v>
      </c>
      <c r="K47" s="19">
        <v>0</v>
      </c>
      <c r="L47" s="19">
        <v>0</v>
      </c>
      <c r="M47" s="19">
        <v>0</v>
      </c>
      <c r="N47" s="19">
        <v>0</v>
      </c>
      <c r="O47" s="19"/>
      <c r="P47" s="19"/>
      <c r="Q47" s="19">
        <v>0</v>
      </c>
      <c r="R47" s="19">
        <v>0</v>
      </c>
      <c r="S47" s="19">
        <v>0</v>
      </c>
      <c r="T47" s="19">
        <v>0</v>
      </c>
      <c r="U47" s="18" t="s">
        <v>257</v>
      </c>
      <c r="V47" s="173"/>
    </row>
    <row r="48" spans="1:22">
      <c r="A48" s="19">
        <v>46</v>
      </c>
      <c r="B48" s="18" t="s">
        <v>361</v>
      </c>
      <c r="C48" s="19">
        <v>46</v>
      </c>
      <c r="D48" s="19">
        <v>697</v>
      </c>
      <c r="E48" s="19">
        <v>161001157</v>
      </c>
      <c r="F48" s="19">
        <v>59</v>
      </c>
      <c r="G48" s="19">
        <v>3499.82</v>
      </c>
      <c r="H48" s="19">
        <v>334.18</v>
      </c>
      <c r="I48" s="19">
        <v>0</v>
      </c>
      <c r="J48" s="151">
        <v>0</v>
      </c>
      <c r="K48" s="19">
        <v>0</v>
      </c>
      <c r="L48" s="19">
        <v>0</v>
      </c>
      <c r="M48" s="19">
        <v>0</v>
      </c>
      <c r="N48" s="19">
        <v>0</v>
      </c>
      <c r="O48" s="19"/>
      <c r="P48" s="19"/>
      <c r="Q48" s="19">
        <v>0</v>
      </c>
      <c r="R48" s="19">
        <v>0</v>
      </c>
      <c r="S48" s="19">
        <v>0</v>
      </c>
      <c r="T48" s="19">
        <v>0</v>
      </c>
      <c r="U48" s="18" t="s">
        <v>259</v>
      </c>
      <c r="V48" s="173"/>
    </row>
    <row r="49" spans="1:22" s="76" customFormat="1">
      <c r="A49" s="83">
        <v>47</v>
      </c>
      <c r="B49" s="83" t="s">
        <v>361</v>
      </c>
      <c r="C49" s="83">
        <v>47</v>
      </c>
      <c r="D49" s="83">
        <v>698</v>
      </c>
      <c r="E49" s="83">
        <v>161001158</v>
      </c>
      <c r="F49" s="83">
        <v>57</v>
      </c>
      <c r="G49" s="83">
        <v>3376.46</v>
      </c>
      <c r="H49" s="83">
        <v>325.54000000000002</v>
      </c>
      <c r="I49" s="83">
        <v>0</v>
      </c>
      <c r="J49" s="134">
        <v>0</v>
      </c>
      <c r="K49" s="83">
        <v>0</v>
      </c>
      <c r="L49" s="83">
        <v>0</v>
      </c>
      <c r="M49" s="83">
        <v>0</v>
      </c>
      <c r="N49" s="83">
        <v>0</v>
      </c>
      <c r="O49" s="83"/>
      <c r="P49" s="83"/>
      <c r="Q49" s="83">
        <v>0</v>
      </c>
      <c r="R49" s="83">
        <v>0</v>
      </c>
      <c r="S49" s="83">
        <v>0</v>
      </c>
      <c r="T49" s="83">
        <v>0</v>
      </c>
      <c r="U49" s="83" t="s">
        <v>257</v>
      </c>
      <c r="V49" s="174"/>
    </row>
    <row r="50" spans="1:22">
      <c r="A50" s="19">
        <v>48</v>
      </c>
      <c r="B50" s="18" t="s">
        <v>362</v>
      </c>
      <c r="C50" s="18">
        <v>48</v>
      </c>
      <c r="D50" s="18">
        <v>699</v>
      </c>
      <c r="E50" s="19">
        <v>161001159</v>
      </c>
      <c r="F50" s="19">
        <v>58</v>
      </c>
      <c r="G50" s="19">
        <v>3451.02</v>
      </c>
      <c r="H50" s="19">
        <v>318.98</v>
      </c>
      <c r="I50" s="19">
        <v>0</v>
      </c>
      <c r="J50" s="151">
        <v>0</v>
      </c>
      <c r="K50" s="19">
        <v>0</v>
      </c>
      <c r="L50" s="19">
        <v>0</v>
      </c>
      <c r="M50" s="19">
        <v>0</v>
      </c>
      <c r="N50" s="19">
        <v>0</v>
      </c>
      <c r="O50" s="19"/>
      <c r="P50" s="19"/>
      <c r="Q50" s="19">
        <v>0</v>
      </c>
      <c r="R50" s="19">
        <v>0</v>
      </c>
      <c r="S50" s="19">
        <v>0</v>
      </c>
      <c r="T50" s="19">
        <v>0</v>
      </c>
      <c r="U50" s="18" t="s">
        <v>257</v>
      </c>
      <c r="V50" s="173"/>
    </row>
    <row r="51" spans="1:22">
      <c r="A51" s="19">
        <v>49</v>
      </c>
      <c r="B51" s="18" t="s">
        <v>362</v>
      </c>
      <c r="C51" s="18">
        <v>49</v>
      </c>
      <c r="D51" s="18">
        <v>700</v>
      </c>
      <c r="E51" s="19">
        <v>161001160</v>
      </c>
      <c r="F51" s="19">
        <v>58</v>
      </c>
      <c r="G51" s="18">
        <v>3413.83</v>
      </c>
      <c r="H51" s="19">
        <v>355.17</v>
      </c>
      <c r="I51" s="19">
        <v>0</v>
      </c>
      <c r="J51" s="151">
        <v>0</v>
      </c>
      <c r="K51" s="19">
        <v>0</v>
      </c>
      <c r="L51" s="19">
        <v>0</v>
      </c>
      <c r="M51" s="19">
        <v>0</v>
      </c>
      <c r="N51" s="19">
        <v>0</v>
      </c>
      <c r="O51" s="19"/>
      <c r="P51" s="19"/>
      <c r="Q51" s="19">
        <v>0</v>
      </c>
      <c r="R51" s="19">
        <v>0</v>
      </c>
      <c r="S51" s="19">
        <v>0</v>
      </c>
      <c r="T51" s="19">
        <v>0</v>
      </c>
      <c r="U51" s="18" t="s">
        <v>257</v>
      </c>
      <c r="V51" s="173"/>
    </row>
    <row r="52" spans="1:22">
      <c r="A52" s="19">
        <v>50</v>
      </c>
      <c r="B52" s="18" t="s">
        <v>362</v>
      </c>
      <c r="C52" s="18">
        <v>50</v>
      </c>
      <c r="D52" s="18">
        <v>701</v>
      </c>
      <c r="E52" s="19">
        <v>161001161</v>
      </c>
      <c r="F52" s="19">
        <v>59</v>
      </c>
      <c r="G52" s="18">
        <v>3444.03</v>
      </c>
      <c r="H52" s="19">
        <v>388.97</v>
      </c>
      <c r="I52" s="19">
        <v>0</v>
      </c>
      <c r="J52" s="151">
        <v>0</v>
      </c>
      <c r="K52" s="19">
        <v>0</v>
      </c>
      <c r="L52" s="19">
        <v>0</v>
      </c>
      <c r="M52" s="19">
        <v>0</v>
      </c>
      <c r="N52" s="19">
        <v>0</v>
      </c>
      <c r="O52" s="19"/>
      <c r="P52" s="19"/>
      <c r="Q52" s="19">
        <v>0</v>
      </c>
      <c r="R52" s="19">
        <v>0</v>
      </c>
      <c r="S52" s="19">
        <v>0</v>
      </c>
      <c r="T52" s="19">
        <v>0</v>
      </c>
      <c r="U52" s="18" t="s">
        <v>257</v>
      </c>
      <c r="V52" s="173"/>
    </row>
    <row r="53" spans="1:22">
      <c r="A53" s="19">
        <v>51</v>
      </c>
      <c r="B53" s="18" t="s">
        <v>362</v>
      </c>
      <c r="C53" s="19">
        <v>51</v>
      </c>
      <c r="D53" s="19">
        <v>702</v>
      </c>
      <c r="E53" s="19">
        <v>161001162</v>
      </c>
      <c r="F53" s="19">
        <v>58</v>
      </c>
      <c r="G53" s="19">
        <v>3412.45</v>
      </c>
      <c r="H53" s="19">
        <v>354.55</v>
      </c>
      <c r="I53" s="19">
        <v>0</v>
      </c>
      <c r="J53" s="151">
        <v>0</v>
      </c>
      <c r="K53" s="19">
        <v>0</v>
      </c>
      <c r="L53" s="19">
        <v>0</v>
      </c>
      <c r="M53" s="19">
        <v>0</v>
      </c>
      <c r="N53" s="19">
        <v>0</v>
      </c>
      <c r="O53" s="19"/>
      <c r="P53" s="19"/>
      <c r="Q53" s="19">
        <v>0</v>
      </c>
      <c r="R53" s="19">
        <v>0</v>
      </c>
      <c r="S53" s="19">
        <v>0</v>
      </c>
      <c r="T53" s="19">
        <v>0</v>
      </c>
      <c r="U53" s="18" t="s">
        <v>259</v>
      </c>
      <c r="V53" s="173"/>
    </row>
    <row r="54" spans="1:22">
      <c r="A54" s="19">
        <v>52</v>
      </c>
      <c r="B54" s="18" t="s">
        <v>362</v>
      </c>
      <c r="C54" s="18">
        <v>52</v>
      </c>
      <c r="D54" s="18">
        <v>703</v>
      </c>
      <c r="E54" s="19">
        <v>161001163</v>
      </c>
      <c r="F54" s="19">
        <v>58</v>
      </c>
      <c r="G54" s="19">
        <v>3406.44</v>
      </c>
      <c r="H54" s="19">
        <v>361.56</v>
      </c>
      <c r="I54" s="19">
        <v>0</v>
      </c>
      <c r="J54" s="151">
        <v>0</v>
      </c>
      <c r="K54" s="19">
        <v>0</v>
      </c>
      <c r="L54" s="19">
        <v>0</v>
      </c>
      <c r="M54" s="19">
        <v>0</v>
      </c>
      <c r="N54" s="19">
        <v>0</v>
      </c>
      <c r="O54" s="19"/>
      <c r="P54" s="19"/>
      <c r="Q54" s="19">
        <v>0</v>
      </c>
      <c r="R54" s="19">
        <v>0</v>
      </c>
      <c r="S54" s="19">
        <v>0</v>
      </c>
      <c r="T54" s="19">
        <v>0</v>
      </c>
      <c r="U54" s="18" t="s">
        <v>257</v>
      </c>
      <c r="V54" s="173"/>
    </row>
    <row r="55" spans="1:22">
      <c r="A55" s="19">
        <v>53</v>
      </c>
      <c r="B55" s="18" t="s">
        <v>363</v>
      </c>
      <c r="C55" s="19">
        <v>53</v>
      </c>
      <c r="D55" s="19">
        <v>704</v>
      </c>
      <c r="E55" s="19">
        <v>151000077</v>
      </c>
      <c r="F55" s="19">
        <v>59</v>
      </c>
      <c r="G55" s="19">
        <v>3453.62</v>
      </c>
      <c r="H55" s="19">
        <v>380.38</v>
      </c>
      <c r="I55" s="19">
        <v>0</v>
      </c>
      <c r="J55" s="151">
        <v>0</v>
      </c>
      <c r="K55" s="19">
        <v>0</v>
      </c>
      <c r="L55" s="19">
        <v>0</v>
      </c>
      <c r="M55" s="19">
        <v>0</v>
      </c>
      <c r="N55" s="19">
        <v>0</v>
      </c>
      <c r="O55" s="19"/>
      <c r="P55" s="19"/>
      <c r="Q55" s="19">
        <v>0</v>
      </c>
      <c r="R55" s="19">
        <v>0</v>
      </c>
      <c r="S55" s="19">
        <v>0</v>
      </c>
      <c r="T55" s="19">
        <v>0</v>
      </c>
      <c r="U55" s="18" t="s">
        <v>257</v>
      </c>
      <c r="V55" s="173"/>
    </row>
    <row r="56" spans="1:22">
      <c r="A56" s="19">
        <v>54</v>
      </c>
      <c r="B56" s="18" t="s">
        <v>363</v>
      </c>
      <c r="C56" s="18">
        <v>54</v>
      </c>
      <c r="D56" s="18">
        <v>705</v>
      </c>
      <c r="E56" s="27">
        <v>151000078</v>
      </c>
      <c r="F56" s="19">
        <v>59</v>
      </c>
      <c r="G56" s="19">
        <v>3480.01</v>
      </c>
      <c r="H56" s="19">
        <v>354.99</v>
      </c>
      <c r="I56" s="19">
        <v>0</v>
      </c>
      <c r="J56" s="151">
        <v>0</v>
      </c>
      <c r="K56" s="19">
        <v>0</v>
      </c>
      <c r="L56" s="19">
        <v>0</v>
      </c>
      <c r="M56" s="19">
        <v>0</v>
      </c>
      <c r="N56" s="19">
        <v>0</v>
      </c>
      <c r="O56" s="19"/>
      <c r="P56" s="19"/>
      <c r="Q56" s="19">
        <v>0</v>
      </c>
      <c r="R56" s="19">
        <v>0</v>
      </c>
      <c r="S56" s="19">
        <v>0</v>
      </c>
      <c r="T56" s="19">
        <v>0</v>
      </c>
      <c r="U56" s="18" t="s">
        <v>259</v>
      </c>
      <c r="V56" s="173"/>
    </row>
    <row r="57" spans="1:22">
      <c r="A57" s="19">
        <v>55</v>
      </c>
      <c r="B57" s="18" t="s">
        <v>363</v>
      </c>
      <c r="C57" s="19">
        <v>55</v>
      </c>
      <c r="D57" s="19">
        <v>706</v>
      </c>
      <c r="E57" s="27">
        <v>151000079</v>
      </c>
      <c r="F57" s="19">
        <v>58</v>
      </c>
      <c r="G57" s="19">
        <v>3382.05</v>
      </c>
      <c r="H57" s="19">
        <v>384.95</v>
      </c>
      <c r="I57" s="19">
        <v>0</v>
      </c>
      <c r="J57" s="151">
        <v>0</v>
      </c>
      <c r="K57" s="19">
        <v>0</v>
      </c>
      <c r="L57" s="19">
        <v>0</v>
      </c>
      <c r="M57" s="19">
        <v>0</v>
      </c>
      <c r="N57" s="19">
        <v>0</v>
      </c>
      <c r="O57" s="19"/>
      <c r="P57" s="19"/>
      <c r="Q57" s="19">
        <v>0</v>
      </c>
      <c r="R57" s="19">
        <v>0</v>
      </c>
      <c r="S57" s="19">
        <v>0</v>
      </c>
      <c r="T57" s="19">
        <v>0</v>
      </c>
      <c r="U57" s="18" t="s">
        <v>257</v>
      </c>
      <c r="V57" s="173"/>
    </row>
    <row r="58" spans="1:22">
      <c r="A58" s="19">
        <v>56</v>
      </c>
      <c r="B58" s="18" t="s">
        <v>363</v>
      </c>
      <c r="C58" s="18">
        <v>56</v>
      </c>
      <c r="D58" s="18">
        <v>707</v>
      </c>
      <c r="E58" s="27">
        <v>151000080</v>
      </c>
      <c r="F58" s="19">
        <v>58</v>
      </c>
      <c r="G58" s="19">
        <v>3444.82</v>
      </c>
      <c r="H58" s="19">
        <v>325.18</v>
      </c>
      <c r="I58" s="19">
        <v>0</v>
      </c>
      <c r="J58" s="151">
        <v>0</v>
      </c>
      <c r="K58" s="19">
        <v>0</v>
      </c>
      <c r="L58" s="19">
        <v>0</v>
      </c>
      <c r="M58" s="19">
        <v>0</v>
      </c>
      <c r="N58" s="19">
        <v>0</v>
      </c>
      <c r="O58" s="19"/>
      <c r="P58" s="19"/>
      <c r="Q58" s="19">
        <v>0</v>
      </c>
      <c r="R58" s="19">
        <v>0</v>
      </c>
      <c r="S58" s="19">
        <v>0</v>
      </c>
      <c r="T58" s="19">
        <v>0</v>
      </c>
      <c r="U58" s="18" t="s">
        <v>257</v>
      </c>
      <c r="V58" s="173"/>
    </row>
    <row r="59" spans="1:22">
      <c r="A59" s="19">
        <v>57</v>
      </c>
      <c r="B59" s="18" t="s">
        <v>363</v>
      </c>
      <c r="C59" s="19">
        <v>57</v>
      </c>
      <c r="D59" s="19">
        <v>711</v>
      </c>
      <c r="E59" s="27">
        <v>161001164</v>
      </c>
      <c r="F59" s="19">
        <v>59</v>
      </c>
      <c r="G59" s="19">
        <v>3476.43</v>
      </c>
      <c r="H59" s="19">
        <v>356.57</v>
      </c>
      <c r="I59" s="19">
        <v>0</v>
      </c>
      <c r="J59" s="151">
        <v>0</v>
      </c>
      <c r="K59" s="19">
        <v>0</v>
      </c>
      <c r="L59" s="19">
        <v>0</v>
      </c>
      <c r="M59" s="19">
        <v>0</v>
      </c>
      <c r="N59" s="19">
        <v>0</v>
      </c>
      <c r="O59" s="19"/>
      <c r="P59" s="19"/>
      <c r="Q59" s="19">
        <v>0</v>
      </c>
      <c r="R59" s="19">
        <v>0</v>
      </c>
      <c r="S59" s="19">
        <v>0</v>
      </c>
      <c r="T59" s="19">
        <v>0</v>
      </c>
      <c r="U59" s="18" t="s">
        <v>259</v>
      </c>
      <c r="V59" s="173"/>
    </row>
    <row r="60" spans="1:22">
      <c r="A60" s="19">
        <v>58</v>
      </c>
      <c r="B60" s="18" t="s">
        <v>363</v>
      </c>
      <c r="C60" s="18">
        <v>58</v>
      </c>
      <c r="D60" s="19">
        <v>708</v>
      </c>
      <c r="E60" s="27">
        <v>161001165</v>
      </c>
      <c r="F60" s="19">
        <v>59</v>
      </c>
      <c r="G60" s="19">
        <v>3431.01</v>
      </c>
      <c r="H60" s="19">
        <v>403.99</v>
      </c>
      <c r="I60" s="19">
        <v>0</v>
      </c>
      <c r="J60" s="151">
        <v>0</v>
      </c>
      <c r="K60" s="19">
        <v>0</v>
      </c>
      <c r="L60" s="19">
        <v>0</v>
      </c>
      <c r="M60" s="19">
        <v>0</v>
      </c>
      <c r="N60" s="19">
        <v>0</v>
      </c>
      <c r="O60" s="19"/>
      <c r="P60" s="19"/>
      <c r="Q60" s="19">
        <v>0</v>
      </c>
      <c r="R60" s="19">
        <v>0</v>
      </c>
      <c r="S60" s="19">
        <v>0</v>
      </c>
      <c r="T60" s="19">
        <v>0</v>
      </c>
      <c r="U60" s="18" t="s">
        <v>257</v>
      </c>
      <c r="V60" s="173"/>
    </row>
    <row r="61" spans="1:22">
      <c r="A61" s="19">
        <v>59</v>
      </c>
      <c r="B61" s="18" t="s">
        <v>363</v>
      </c>
      <c r="C61" s="19">
        <v>59</v>
      </c>
      <c r="D61" s="19">
        <v>709</v>
      </c>
      <c r="E61" s="27">
        <v>161001166</v>
      </c>
      <c r="F61" s="19">
        <v>59</v>
      </c>
      <c r="G61" s="19">
        <v>3441.63</v>
      </c>
      <c r="H61" s="19">
        <v>391.37</v>
      </c>
      <c r="I61" s="19">
        <v>0</v>
      </c>
      <c r="J61" s="151">
        <v>0</v>
      </c>
      <c r="K61" s="19">
        <v>0</v>
      </c>
      <c r="L61" s="19">
        <v>0</v>
      </c>
      <c r="M61" s="19">
        <v>0</v>
      </c>
      <c r="N61" s="19">
        <v>0</v>
      </c>
      <c r="O61" s="19"/>
      <c r="P61" s="19"/>
      <c r="Q61" s="19">
        <v>0</v>
      </c>
      <c r="R61" s="19">
        <v>0</v>
      </c>
      <c r="S61" s="19">
        <v>0</v>
      </c>
      <c r="T61" s="19">
        <v>0</v>
      </c>
      <c r="U61" s="18" t="s">
        <v>257</v>
      </c>
      <c r="V61" s="173"/>
    </row>
    <row r="62" spans="1:22">
      <c r="A62" s="19">
        <v>60</v>
      </c>
      <c r="B62" s="18" t="s">
        <v>364</v>
      </c>
      <c r="C62" s="18">
        <v>60</v>
      </c>
      <c r="D62" s="19">
        <v>710</v>
      </c>
      <c r="E62" s="27">
        <v>161001167</v>
      </c>
      <c r="F62" s="19">
        <v>58</v>
      </c>
      <c r="G62" s="19">
        <v>3387.44</v>
      </c>
      <c r="H62" s="19">
        <v>380.56</v>
      </c>
      <c r="I62" s="19">
        <v>0</v>
      </c>
      <c r="J62" s="151">
        <v>0</v>
      </c>
      <c r="K62" s="19">
        <v>0</v>
      </c>
      <c r="L62" s="19">
        <v>0</v>
      </c>
      <c r="M62" s="19">
        <v>0</v>
      </c>
      <c r="N62" s="19">
        <v>0</v>
      </c>
      <c r="O62" s="19"/>
      <c r="P62" s="19"/>
      <c r="Q62" s="19">
        <v>0</v>
      </c>
      <c r="R62" s="19">
        <v>0</v>
      </c>
      <c r="S62" s="19">
        <v>0</v>
      </c>
      <c r="T62" s="19">
        <v>0</v>
      </c>
      <c r="U62" s="18" t="s">
        <v>257</v>
      </c>
      <c r="V62" s="173"/>
    </row>
    <row r="63" spans="1:22">
      <c r="A63" s="19">
        <v>61</v>
      </c>
      <c r="B63" s="18" t="s">
        <v>364</v>
      </c>
      <c r="C63" s="19">
        <v>61</v>
      </c>
      <c r="D63" s="19">
        <v>712</v>
      </c>
      <c r="E63" s="27">
        <v>161001168</v>
      </c>
      <c r="F63" s="19">
        <v>58</v>
      </c>
      <c r="G63" s="19">
        <v>3426.43</v>
      </c>
      <c r="H63" s="19">
        <v>342.57</v>
      </c>
      <c r="I63" s="19">
        <v>0</v>
      </c>
      <c r="J63" s="151">
        <v>0</v>
      </c>
      <c r="K63" s="19">
        <v>0</v>
      </c>
      <c r="L63" s="19">
        <v>0</v>
      </c>
      <c r="M63" s="19">
        <v>0</v>
      </c>
      <c r="N63" s="19">
        <v>0</v>
      </c>
      <c r="O63" s="19"/>
      <c r="P63" s="19"/>
      <c r="Q63" s="19">
        <v>0</v>
      </c>
      <c r="R63" s="19">
        <v>0</v>
      </c>
      <c r="S63" s="19">
        <v>0</v>
      </c>
      <c r="T63" s="19">
        <v>0</v>
      </c>
      <c r="U63" s="18" t="s">
        <v>257</v>
      </c>
      <c r="V63" s="173"/>
    </row>
    <row r="64" spans="1:22">
      <c r="A64" s="19">
        <v>62</v>
      </c>
      <c r="B64" s="18" t="s">
        <v>364</v>
      </c>
      <c r="C64" s="18">
        <v>62</v>
      </c>
      <c r="D64" s="19">
        <v>714</v>
      </c>
      <c r="E64" s="27">
        <v>161001169</v>
      </c>
      <c r="F64" s="19">
        <v>59</v>
      </c>
      <c r="G64" s="19">
        <v>3500.85</v>
      </c>
      <c r="H64" s="19">
        <v>330.15</v>
      </c>
      <c r="I64" s="19">
        <v>0</v>
      </c>
      <c r="J64" s="151">
        <v>0</v>
      </c>
      <c r="K64" s="19">
        <v>0</v>
      </c>
      <c r="L64" s="19">
        <v>0</v>
      </c>
      <c r="M64" s="19">
        <v>0</v>
      </c>
      <c r="N64" s="19">
        <v>0</v>
      </c>
      <c r="O64" s="19"/>
      <c r="P64" s="19"/>
      <c r="Q64" s="19">
        <v>0</v>
      </c>
      <c r="R64" s="19">
        <v>0</v>
      </c>
      <c r="S64" s="19">
        <v>0</v>
      </c>
      <c r="T64" s="19">
        <v>0</v>
      </c>
      <c r="U64" s="18" t="s">
        <v>259</v>
      </c>
      <c r="V64" s="173"/>
    </row>
    <row r="65" spans="1:22">
      <c r="A65" s="19">
        <v>63</v>
      </c>
      <c r="B65" s="18" t="s">
        <v>365</v>
      </c>
      <c r="C65" s="19">
        <v>63</v>
      </c>
      <c r="D65" s="19">
        <v>713</v>
      </c>
      <c r="E65" s="27">
        <v>161001170</v>
      </c>
      <c r="F65" s="19">
        <v>59</v>
      </c>
      <c r="G65" s="19">
        <v>3554.63</v>
      </c>
      <c r="H65" s="19">
        <v>278.37</v>
      </c>
      <c r="I65" s="19">
        <v>0</v>
      </c>
      <c r="J65" s="151">
        <v>0</v>
      </c>
      <c r="K65" s="19">
        <v>0</v>
      </c>
      <c r="L65" s="19">
        <v>0</v>
      </c>
      <c r="M65" s="19">
        <v>0</v>
      </c>
      <c r="N65" s="19">
        <v>0</v>
      </c>
      <c r="O65" s="19"/>
      <c r="P65" s="19"/>
      <c r="Q65" s="19">
        <v>0</v>
      </c>
      <c r="R65" s="19">
        <v>0</v>
      </c>
      <c r="S65" s="19">
        <v>0</v>
      </c>
      <c r="T65" s="19">
        <v>0</v>
      </c>
      <c r="U65" s="18" t="s">
        <v>257</v>
      </c>
      <c r="V65" s="173"/>
    </row>
    <row r="66" spans="1:22">
      <c r="A66" s="19">
        <v>64</v>
      </c>
      <c r="B66" s="18" t="s">
        <v>365</v>
      </c>
      <c r="C66" s="18">
        <v>64</v>
      </c>
      <c r="D66" s="19">
        <v>715</v>
      </c>
      <c r="E66" s="27">
        <v>161001171</v>
      </c>
      <c r="F66" s="19">
        <v>59</v>
      </c>
      <c r="G66" s="19">
        <v>3396.21</v>
      </c>
      <c r="H66" s="19">
        <v>438.79</v>
      </c>
      <c r="I66" s="19">
        <v>0</v>
      </c>
      <c r="J66" s="151">
        <v>0</v>
      </c>
      <c r="K66" s="19">
        <v>0</v>
      </c>
      <c r="L66" s="19">
        <v>0</v>
      </c>
      <c r="M66" s="19">
        <v>0</v>
      </c>
      <c r="N66" s="19">
        <v>0</v>
      </c>
      <c r="O66" s="19"/>
      <c r="P66" s="19"/>
      <c r="Q66" s="19">
        <v>0</v>
      </c>
      <c r="R66" s="19">
        <v>0</v>
      </c>
      <c r="S66" s="19">
        <v>0</v>
      </c>
      <c r="T66" s="19">
        <v>0</v>
      </c>
      <c r="U66" s="18" t="s">
        <v>257</v>
      </c>
      <c r="V66" s="173"/>
    </row>
    <row r="67" spans="1:22">
      <c r="A67" s="19">
        <v>65</v>
      </c>
      <c r="B67" s="18" t="s">
        <v>365</v>
      </c>
      <c r="C67" s="19">
        <v>65</v>
      </c>
      <c r="D67" s="19">
        <v>717</v>
      </c>
      <c r="E67" s="27">
        <v>161001172</v>
      </c>
      <c r="F67" s="19">
        <v>58</v>
      </c>
      <c r="G67" s="19">
        <v>3324.23</v>
      </c>
      <c r="H67" s="19">
        <v>444.77</v>
      </c>
      <c r="I67" s="19">
        <v>0</v>
      </c>
      <c r="J67" s="151">
        <v>0</v>
      </c>
      <c r="K67" s="19">
        <v>0</v>
      </c>
      <c r="L67" s="19">
        <v>0</v>
      </c>
      <c r="M67" s="19">
        <v>0</v>
      </c>
      <c r="N67" s="19">
        <v>0</v>
      </c>
      <c r="O67" s="19"/>
      <c r="P67" s="19"/>
      <c r="Q67" s="19">
        <v>0</v>
      </c>
      <c r="R67" s="19">
        <v>0</v>
      </c>
      <c r="S67" s="19">
        <v>0</v>
      </c>
      <c r="T67" s="19">
        <v>0</v>
      </c>
      <c r="U67" s="18" t="s">
        <v>257</v>
      </c>
      <c r="V67" s="173"/>
    </row>
    <row r="68" spans="1:22">
      <c r="A68" s="19">
        <v>66</v>
      </c>
      <c r="B68" s="18" t="s">
        <v>365</v>
      </c>
      <c r="C68" s="18">
        <v>66</v>
      </c>
      <c r="D68" s="19">
        <v>716</v>
      </c>
      <c r="E68" s="27">
        <v>161001173</v>
      </c>
      <c r="F68" s="19">
        <v>57</v>
      </c>
      <c r="G68" s="19">
        <v>3284.27</v>
      </c>
      <c r="H68" s="19">
        <v>416.73</v>
      </c>
      <c r="I68" s="19">
        <v>0</v>
      </c>
      <c r="J68" s="151">
        <v>0</v>
      </c>
      <c r="K68" s="19">
        <v>0</v>
      </c>
      <c r="L68" s="19">
        <v>0</v>
      </c>
      <c r="M68" s="19">
        <v>0</v>
      </c>
      <c r="N68" s="19">
        <v>0</v>
      </c>
      <c r="O68" s="19"/>
      <c r="P68" s="19"/>
      <c r="Q68" s="19">
        <v>0</v>
      </c>
      <c r="R68" s="19">
        <v>0</v>
      </c>
      <c r="S68" s="19">
        <v>0</v>
      </c>
      <c r="T68" s="19">
        <v>0</v>
      </c>
      <c r="U68" s="18" t="s">
        <v>259</v>
      </c>
      <c r="V68" s="173"/>
    </row>
    <row r="69" spans="1:22">
      <c r="A69" s="19">
        <v>67</v>
      </c>
      <c r="B69" s="18" t="s">
        <v>365</v>
      </c>
      <c r="C69" s="19">
        <v>67</v>
      </c>
      <c r="D69" s="19">
        <v>718</v>
      </c>
      <c r="E69" s="27">
        <v>161001174</v>
      </c>
      <c r="F69" s="19">
        <v>59</v>
      </c>
      <c r="G69" s="19">
        <v>3448.22</v>
      </c>
      <c r="H69" s="19">
        <v>385.78</v>
      </c>
      <c r="I69" s="19">
        <v>0</v>
      </c>
      <c r="J69" s="151">
        <v>0</v>
      </c>
      <c r="K69" s="19">
        <v>0</v>
      </c>
      <c r="L69" s="19">
        <v>0</v>
      </c>
      <c r="M69" s="19">
        <v>0</v>
      </c>
      <c r="N69" s="19">
        <v>0</v>
      </c>
      <c r="O69" s="19"/>
      <c r="P69" s="19"/>
      <c r="Q69" s="19">
        <v>0</v>
      </c>
      <c r="R69" s="19">
        <v>0</v>
      </c>
      <c r="S69" s="19">
        <v>0</v>
      </c>
      <c r="T69" s="19">
        <v>0</v>
      </c>
      <c r="U69" s="18" t="s">
        <v>257</v>
      </c>
      <c r="V69" s="173"/>
    </row>
    <row r="70" spans="1:22">
      <c r="A70" s="19">
        <v>68</v>
      </c>
      <c r="B70" s="18" t="s">
        <v>366</v>
      </c>
      <c r="C70" s="18">
        <v>68</v>
      </c>
      <c r="D70" s="19">
        <v>719</v>
      </c>
      <c r="E70" s="27">
        <v>161001175</v>
      </c>
      <c r="F70" s="19">
        <v>58</v>
      </c>
      <c r="G70" s="19">
        <v>3384.04</v>
      </c>
      <c r="H70" s="19">
        <v>383.96</v>
      </c>
      <c r="I70" s="19">
        <v>0</v>
      </c>
      <c r="J70" s="151">
        <v>0</v>
      </c>
      <c r="K70" s="19">
        <v>0</v>
      </c>
      <c r="L70" s="19">
        <v>0</v>
      </c>
      <c r="M70" s="19">
        <v>0</v>
      </c>
      <c r="N70" s="19">
        <v>0</v>
      </c>
      <c r="O70" s="19"/>
      <c r="P70" s="19"/>
      <c r="Q70" s="19">
        <v>0</v>
      </c>
      <c r="R70" s="19">
        <v>0</v>
      </c>
      <c r="S70" s="19">
        <v>0</v>
      </c>
      <c r="T70" s="19">
        <v>0</v>
      </c>
      <c r="U70" s="18" t="s">
        <v>257</v>
      </c>
      <c r="V70" s="173"/>
    </row>
    <row r="71" spans="1:22">
      <c r="A71" s="19">
        <v>69</v>
      </c>
      <c r="B71" s="18" t="s">
        <v>366</v>
      </c>
      <c r="C71" s="19">
        <v>69</v>
      </c>
      <c r="D71" s="19">
        <v>720</v>
      </c>
      <c r="E71" s="27">
        <v>161001176</v>
      </c>
      <c r="F71" s="19">
        <v>59</v>
      </c>
      <c r="G71" s="19">
        <v>3439.63</v>
      </c>
      <c r="H71" s="19">
        <v>393.37</v>
      </c>
      <c r="I71" s="19">
        <v>0</v>
      </c>
      <c r="J71" s="151">
        <v>0</v>
      </c>
      <c r="K71" s="19">
        <v>0</v>
      </c>
      <c r="L71" s="19">
        <v>0</v>
      </c>
      <c r="M71" s="19">
        <v>0</v>
      </c>
      <c r="N71" s="19">
        <v>0</v>
      </c>
      <c r="O71" s="19"/>
      <c r="P71" s="19"/>
      <c r="Q71" s="19">
        <v>0</v>
      </c>
      <c r="R71" s="19">
        <v>0</v>
      </c>
      <c r="S71" s="19">
        <v>0</v>
      </c>
      <c r="T71" s="19">
        <v>0</v>
      </c>
      <c r="U71" s="18" t="s">
        <v>257</v>
      </c>
      <c r="V71" s="173"/>
    </row>
    <row r="72" spans="1:22">
      <c r="A72" s="19">
        <v>70</v>
      </c>
      <c r="B72" s="18" t="s">
        <v>366</v>
      </c>
      <c r="C72" s="18">
        <v>70</v>
      </c>
      <c r="D72" s="19">
        <v>721</v>
      </c>
      <c r="E72" s="27">
        <v>161001177</v>
      </c>
      <c r="F72" s="19">
        <v>57</v>
      </c>
      <c r="G72" s="19">
        <v>3350.66</v>
      </c>
      <c r="H72" s="19">
        <v>351.34</v>
      </c>
      <c r="I72" s="19">
        <v>0</v>
      </c>
      <c r="J72" s="151">
        <v>0</v>
      </c>
      <c r="K72" s="19">
        <v>0</v>
      </c>
      <c r="L72" s="19">
        <v>0</v>
      </c>
      <c r="M72" s="19">
        <v>0</v>
      </c>
      <c r="N72" s="19">
        <v>0</v>
      </c>
      <c r="O72" s="19"/>
      <c r="P72" s="19"/>
      <c r="Q72" s="19">
        <v>0</v>
      </c>
      <c r="R72" s="19">
        <v>0</v>
      </c>
      <c r="S72" s="19">
        <v>0</v>
      </c>
      <c r="T72" s="19">
        <v>0</v>
      </c>
      <c r="U72" s="18" t="s">
        <v>257</v>
      </c>
      <c r="V72" s="173"/>
    </row>
    <row r="73" spans="1:22">
      <c r="A73" s="19">
        <v>71</v>
      </c>
      <c r="B73" s="18" t="s">
        <v>366</v>
      </c>
      <c r="C73" s="19">
        <v>71</v>
      </c>
      <c r="D73" s="19">
        <v>722</v>
      </c>
      <c r="E73" s="27">
        <v>161001178</v>
      </c>
      <c r="F73" s="19">
        <v>59</v>
      </c>
      <c r="G73" s="18">
        <v>3417.81</v>
      </c>
      <c r="H73" s="19">
        <v>417.19</v>
      </c>
      <c r="I73" s="19">
        <v>0</v>
      </c>
      <c r="J73" s="151">
        <v>0</v>
      </c>
      <c r="K73" s="19">
        <v>0</v>
      </c>
      <c r="L73" s="19">
        <v>0</v>
      </c>
      <c r="M73" s="19">
        <v>0</v>
      </c>
      <c r="N73" s="19">
        <v>0</v>
      </c>
      <c r="O73" s="19"/>
      <c r="P73" s="19"/>
      <c r="Q73" s="19">
        <v>0</v>
      </c>
      <c r="R73" s="19">
        <v>0</v>
      </c>
      <c r="S73" s="19">
        <v>0</v>
      </c>
      <c r="T73" s="19">
        <v>0</v>
      </c>
      <c r="U73" s="18" t="s">
        <v>257</v>
      </c>
      <c r="V73" s="173"/>
    </row>
    <row r="74" spans="1:22">
      <c r="A74" s="19">
        <v>72</v>
      </c>
      <c r="B74" s="18" t="s">
        <v>366</v>
      </c>
      <c r="C74" s="18">
        <v>72</v>
      </c>
      <c r="D74" s="19">
        <v>723</v>
      </c>
      <c r="E74" s="27">
        <v>161001179</v>
      </c>
      <c r="F74" s="19">
        <v>58</v>
      </c>
      <c r="G74" s="18">
        <v>3412.64</v>
      </c>
      <c r="H74" s="19">
        <v>355.36</v>
      </c>
      <c r="I74" s="19">
        <v>0</v>
      </c>
      <c r="J74" s="151">
        <v>0</v>
      </c>
      <c r="K74" s="19">
        <v>0</v>
      </c>
      <c r="L74" s="19">
        <v>0</v>
      </c>
      <c r="M74" s="19">
        <v>0</v>
      </c>
      <c r="N74" s="19">
        <v>0</v>
      </c>
      <c r="O74" s="19"/>
      <c r="P74" s="19"/>
      <c r="Q74" s="19">
        <v>0</v>
      </c>
      <c r="R74" s="19">
        <v>0</v>
      </c>
      <c r="S74" s="19">
        <v>0</v>
      </c>
      <c r="T74" s="19">
        <v>0</v>
      </c>
      <c r="U74" s="18" t="s">
        <v>257</v>
      </c>
      <c r="V74" s="173"/>
    </row>
    <row r="75" spans="1:22">
      <c r="A75" s="19">
        <v>73</v>
      </c>
      <c r="B75" s="18" t="s">
        <v>366</v>
      </c>
      <c r="C75" s="19">
        <v>73</v>
      </c>
      <c r="D75" s="19">
        <v>724</v>
      </c>
      <c r="E75" s="27">
        <v>161001180</v>
      </c>
      <c r="F75" s="19">
        <v>59</v>
      </c>
      <c r="G75" s="18">
        <v>3487.81</v>
      </c>
      <c r="H75" s="19">
        <v>347.19</v>
      </c>
      <c r="I75" s="19">
        <v>0</v>
      </c>
      <c r="J75" s="151">
        <v>0</v>
      </c>
      <c r="K75" s="19">
        <v>0</v>
      </c>
      <c r="L75" s="19">
        <v>0</v>
      </c>
      <c r="M75" s="19">
        <v>0</v>
      </c>
      <c r="N75" s="19">
        <v>0</v>
      </c>
      <c r="O75" s="19"/>
      <c r="P75" s="19"/>
      <c r="Q75" s="19">
        <v>0</v>
      </c>
      <c r="R75" s="19">
        <v>0</v>
      </c>
      <c r="S75" s="19">
        <v>0</v>
      </c>
      <c r="T75" s="19">
        <v>0</v>
      </c>
      <c r="U75" s="18" t="s">
        <v>259</v>
      </c>
      <c r="V75" s="173"/>
    </row>
    <row r="76" spans="1:22">
      <c r="A76" s="19">
        <v>74</v>
      </c>
      <c r="B76" s="18" t="s">
        <v>367</v>
      </c>
      <c r="C76" s="18">
        <v>74</v>
      </c>
      <c r="D76" s="19">
        <v>725</v>
      </c>
      <c r="E76" s="27">
        <v>161001181</v>
      </c>
      <c r="F76" s="19">
        <v>59</v>
      </c>
      <c r="G76" s="18">
        <v>3467.43</v>
      </c>
      <c r="H76" s="19">
        <v>365.57</v>
      </c>
      <c r="I76" s="19">
        <v>0</v>
      </c>
      <c r="J76" s="151">
        <v>0</v>
      </c>
      <c r="K76" s="19">
        <v>0</v>
      </c>
      <c r="L76" s="19">
        <v>0</v>
      </c>
      <c r="M76" s="19">
        <v>0</v>
      </c>
      <c r="N76" s="19">
        <v>0</v>
      </c>
      <c r="O76" s="19"/>
      <c r="P76" s="19"/>
      <c r="Q76" s="19">
        <v>0</v>
      </c>
      <c r="R76" s="19">
        <v>0</v>
      </c>
      <c r="S76" s="19">
        <v>0</v>
      </c>
      <c r="T76" s="19">
        <v>0</v>
      </c>
      <c r="U76" s="18" t="s">
        <v>257</v>
      </c>
      <c r="V76" s="173"/>
    </row>
    <row r="77" spans="1:22">
      <c r="A77" s="19">
        <v>75</v>
      </c>
      <c r="B77" s="18" t="s">
        <v>367</v>
      </c>
      <c r="C77" s="19">
        <v>75</v>
      </c>
      <c r="D77" s="18">
        <v>726</v>
      </c>
      <c r="E77" s="27">
        <v>161001182</v>
      </c>
      <c r="F77" s="19">
        <v>59</v>
      </c>
      <c r="G77" s="18">
        <v>3471.43</v>
      </c>
      <c r="H77" s="19">
        <v>361.57</v>
      </c>
      <c r="I77" s="19">
        <v>0</v>
      </c>
      <c r="J77" s="151">
        <v>0</v>
      </c>
      <c r="K77" s="19">
        <v>0</v>
      </c>
      <c r="L77" s="19">
        <v>0</v>
      </c>
      <c r="M77" s="19">
        <v>0</v>
      </c>
      <c r="N77" s="19">
        <v>0</v>
      </c>
      <c r="O77" s="19"/>
      <c r="P77" s="19"/>
      <c r="Q77" s="19">
        <v>0</v>
      </c>
      <c r="R77" s="19">
        <v>0</v>
      </c>
      <c r="S77" s="19">
        <v>0</v>
      </c>
      <c r="T77" s="19">
        <v>0</v>
      </c>
      <c r="U77" s="18" t="s">
        <v>257</v>
      </c>
      <c r="V77" s="173"/>
    </row>
    <row r="78" spans="1:22">
      <c r="A78" s="19">
        <v>76</v>
      </c>
      <c r="B78" s="18" t="s">
        <v>367</v>
      </c>
      <c r="C78" s="18">
        <v>76</v>
      </c>
      <c r="D78" s="18">
        <v>727</v>
      </c>
      <c r="E78" s="27">
        <v>161001183</v>
      </c>
      <c r="F78" s="19">
        <v>52</v>
      </c>
      <c r="G78" s="19">
        <v>3018.71</v>
      </c>
      <c r="H78" s="19">
        <v>358.29</v>
      </c>
      <c r="I78" s="19">
        <v>0</v>
      </c>
      <c r="J78" s="151">
        <v>0</v>
      </c>
      <c r="K78" s="19">
        <v>0</v>
      </c>
      <c r="L78" s="19">
        <v>0</v>
      </c>
      <c r="M78" s="19">
        <v>0</v>
      </c>
      <c r="N78" s="19">
        <v>0</v>
      </c>
      <c r="O78" s="19"/>
      <c r="P78" s="19"/>
      <c r="Q78" s="19">
        <v>0</v>
      </c>
      <c r="R78" s="19">
        <v>0</v>
      </c>
      <c r="S78" s="19">
        <v>0</v>
      </c>
      <c r="T78" s="19">
        <v>0</v>
      </c>
      <c r="U78" s="18" t="s">
        <v>259</v>
      </c>
      <c r="V78" s="173"/>
    </row>
    <row r="79" spans="1:22">
      <c r="A79" s="19">
        <v>77</v>
      </c>
      <c r="B79" s="18" t="s">
        <v>367</v>
      </c>
      <c r="C79" s="19">
        <v>77</v>
      </c>
      <c r="D79" s="18">
        <v>728</v>
      </c>
      <c r="E79" s="27">
        <v>161001184</v>
      </c>
      <c r="F79" s="19">
        <v>58</v>
      </c>
      <c r="G79" s="19">
        <v>3460.84</v>
      </c>
      <c r="H79" s="19">
        <v>307.16000000000003</v>
      </c>
      <c r="I79" s="19">
        <v>0</v>
      </c>
      <c r="J79" s="151">
        <v>0</v>
      </c>
      <c r="K79" s="19">
        <v>0</v>
      </c>
      <c r="L79" s="19">
        <v>0</v>
      </c>
      <c r="M79" s="19">
        <v>0</v>
      </c>
      <c r="N79" s="19">
        <v>0</v>
      </c>
      <c r="O79" s="19"/>
      <c r="P79" s="19"/>
      <c r="Q79" s="19">
        <v>0</v>
      </c>
      <c r="R79" s="19">
        <v>0</v>
      </c>
      <c r="S79" s="19">
        <v>0</v>
      </c>
      <c r="T79" s="19">
        <v>0</v>
      </c>
      <c r="U79" s="18" t="s">
        <v>257</v>
      </c>
      <c r="V79" s="173"/>
    </row>
    <row r="80" spans="1:22">
      <c r="A80" s="19">
        <v>78</v>
      </c>
      <c r="B80" s="18" t="s">
        <v>367</v>
      </c>
      <c r="C80" s="18">
        <v>78</v>
      </c>
      <c r="D80" s="18">
        <v>729</v>
      </c>
      <c r="E80" s="27">
        <v>161001185</v>
      </c>
      <c r="F80" s="19">
        <v>56</v>
      </c>
      <c r="G80" s="19">
        <v>3335.47</v>
      </c>
      <c r="H80" s="19">
        <v>301.52999999999997</v>
      </c>
      <c r="I80" s="19">
        <v>0</v>
      </c>
      <c r="J80" s="151">
        <v>0</v>
      </c>
      <c r="K80" s="19">
        <v>0</v>
      </c>
      <c r="L80" s="19">
        <v>0</v>
      </c>
      <c r="M80" s="19">
        <v>0</v>
      </c>
      <c r="N80" s="19">
        <v>0</v>
      </c>
      <c r="O80" s="19"/>
      <c r="P80" s="19"/>
      <c r="Q80" s="19">
        <v>0</v>
      </c>
      <c r="R80" s="19">
        <v>0</v>
      </c>
      <c r="S80" s="19">
        <v>0</v>
      </c>
      <c r="T80" s="19">
        <v>0</v>
      </c>
      <c r="U80" s="18" t="s">
        <v>257</v>
      </c>
      <c r="V80" s="173"/>
    </row>
    <row r="81" spans="1:22">
      <c r="A81" s="19">
        <v>79</v>
      </c>
      <c r="B81" s="18" t="s">
        <v>368</v>
      </c>
      <c r="C81" s="19">
        <v>79</v>
      </c>
      <c r="D81" s="18">
        <v>730</v>
      </c>
      <c r="E81" s="27">
        <v>161001186</v>
      </c>
      <c r="F81" s="19">
        <v>58</v>
      </c>
      <c r="G81" s="19">
        <v>3456.64</v>
      </c>
      <c r="H81" s="19">
        <v>311.36</v>
      </c>
      <c r="I81" s="19">
        <v>0</v>
      </c>
      <c r="J81" s="151">
        <v>0</v>
      </c>
      <c r="K81" s="19">
        <v>0</v>
      </c>
      <c r="L81" s="19">
        <v>0</v>
      </c>
      <c r="M81" s="19">
        <v>0</v>
      </c>
      <c r="N81" s="19">
        <v>0</v>
      </c>
      <c r="O81" s="19"/>
      <c r="P81" s="19"/>
      <c r="Q81" s="19">
        <v>0</v>
      </c>
      <c r="R81" s="19">
        <v>0</v>
      </c>
      <c r="S81" s="19">
        <v>0</v>
      </c>
      <c r="T81" s="19">
        <v>0</v>
      </c>
      <c r="U81" s="18" t="s">
        <v>257</v>
      </c>
      <c r="V81" s="173"/>
    </row>
    <row r="82" spans="1:22">
      <c r="A82" s="19">
        <v>80</v>
      </c>
      <c r="B82" s="18" t="s">
        <v>368</v>
      </c>
      <c r="C82" s="18">
        <v>80</v>
      </c>
      <c r="D82" s="18">
        <v>731</v>
      </c>
      <c r="E82" s="27">
        <v>161001187</v>
      </c>
      <c r="F82" s="19">
        <v>59</v>
      </c>
      <c r="G82" s="19">
        <v>3545.85</v>
      </c>
      <c r="H82" s="19">
        <v>285.14999999999998</v>
      </c>
      <c r="I82" s="19">
        <v>0</v>
      </c>
      <c r="J82" s="151">
        <v>0</v>
      </c>
      <c r="K82" s="19">
        <v>0</v>
      </c>
      <c r="L82" s="19">
        <v>0</v>
      </c>
      <c r="M82" s="19">
        <v>0</v>
      </c>
      <c r="N82" s="19">
        <v>0</v>
      </c>
      <c r="O82" s="19"/>
      <c r="P82" s="19"/>
      <c r="Q82" s="19">
        <v>0</v>
      </c>
      <c r="R82" s="19">
        <v>0</v>
      </c>
      <c r="S82" s="19">
        <v>0</v>
      </c>
      <c r="T82" s="19">
        <v>0</v>
      </c>
      <c r="U82" s="18" t="s">
        <v>257</v>
      </c>
      <c r="V82" s="173"/>
    </row>
    <row r="83" spans="1:22">
      <c r="A83" s="19">
        <v>81</v>
      </c>
      <c r="B83" s="18" t="s">
        <v>368</v>
      </c>
      <c r="C83" s="19">
        <v>81</v>
      </c>
      <c r="D83" s="18">
        <v>732</v>
      </c>
      <c r="E83" s="27">
        <v>161001188</v>
      </c>
      <c r="F83" s="19">
        <v>59</v>
      </c>
      <c r="G83" s="19">
        <v>3496.48</v>
      </c>
      <c r="H83" s="19">
        <v>331.52</v>
      </c>
      <c r="I83" s="19">
        <v>0</v>
      </c>
      <c r="J83" s="151">
        <v>0</v>
      </c>
      <c r="K83" s="19">
        <v>0</v>
      </c>
      <c r="L83" s="19">
        <v>0</v>
      </c>
      <c r="M83" s="19">
        <v>0</v>
      </c>
      <c r="N83" s="19">
        <v>0</v>
      </c>
      <c r="O83" s="19"/>
      <c r="P83" s="19"/>
      <c r="Q83" s="19">
        <v>0</v>
      </c>
      <c r="R83" s="19">
        <v>0</v>
      </c>
      <c r="S83" s="19">
        <v>0</v>
      </c>
      <c r="T83" s="19">
        <v>0</v>
      </c>
      <c r="U83" s="18" t="s">
        <v>257</v>
      </c>
      <c r="V83" s="173"/>
    </row>
    <row r="84" spans="1:22">
      <c r="A84" s="19">
        <v>82</v>
      </c>
      <c r="B84" s="18" t="s">
        <v>368</v>
      </c>
      <c r="C84" s="18">
        <v>82</v>
      </c>
      <c r="D84" s="18">
        <v>733</v>
      </c>
      <c r="E84" s="27">
        <v>161001189</v>
      </c>
      <c r="F84" s="19">
        <v>58</v>
      </c>
      <c r="G84" s="19">
        <v>3412.24</v>
      </c>
      <c r="H84" s="19">
        <v>355.76</v>
      </c>
      <c r="I84" s="19">
        <v>0</v>
      </c>
      <c r="J84" s="151">
        <v>0</v>
      </c>
      <c r="K84" s="19">
        <v>0</v>
      </c>
      <c r="L84" s="19">
        <v>0</v>
      </c>
      <c r="M84" s="19">
        <v>0</v>
      </c>
      <c r="N84" s="19">
        <v>0</v>
      </c>
      <c r="O84" s="19"/>
      <c r="P84" s="19"/>
      <c r="Q84" s="19">
        <v>0</v>
      </c>
      <c r="R84" s="19">
        <v>0</v>
      </c>
      <c r="S84" s="19">
        <v>0</v>
      </c>
      <c r="T84" s="19">
        <v>0</v>
      </c>
      <c r="U84" s="18" t="s">
        <v>257</v>
      </c>
      <c r="V84" s="173"/>
    </row>
    <row r="85" spans="1:22">
      <c r="A85" s="19">
        <v>83</v>
      </c>
      <c r="B85" s="18" t="s">
        <v>369</v>
      </c>
      <c r="C85" s="19">
        <v>83</v>
      </c>
      <c r="D85" s="18">
        <v>734</v>
      </c>
      <c r="E85" s="27">
        <v>161001190</v>
      </c>
      <c r="F85" s="19">
        <v>57</v>
      </c>
      <c r="G85" s="19">
        <v>3444.24</v>
      </c>
      <c r="H85" s="19">
        <v>259.76</v>
      </c>
      <c r="I85" s="19">
        <v>0</v>
      </c>
      <c r="J85" s="151">
        <v>0</v>
      </c>
      <c r="K85" s="19">
        <v>0</v>
      </c>
      <c r="L85" s="19">
        <v>0</v>
      </c>
      <c r="M85" s="19">
        <v>0</v>
      </c>
      <c r="N85" s="19">
        <v>0</v>
      </c>
      <c r="O85" s="19"/>
      <c r="P85" s="19"/>
      <c r="Q85" s="19">
        <v>0</v>
      </c>
      <c r="R85" s="19">
        <v>0</v>
      </c>
      <c r="S85" s="19">
        <v>0</v>
      </c>
      <c r="T85" s="19">
        <v>0</v>
      </c>
      <c r="U85" s="18" t="s">
        <v>257</v>
      </c>
      <c r="V85" s="173"/>
    </row>
    <row r="86" spans="1:22">
      <c r="A86" s="19">
        <v>84</v>
      </c>
      <c r="B86" s="18" t="s">
        <v>369</v>
      </c>
      <c r="C86" s="18">
        <v>84</v>
      </c>
      <c r="D86" s="19">
        <v>735</v>
      </c>
      <c r="E86" s="27">
        <v>161001191</v>
      </c>
      <c r="F86" s="19">
        <v>59</v>
      </c>
      <c r="G86" s="19">
        <v>3568.62</v>
      </c>
      <c r="H86" s="19">
        <v>265.38</v>
      </c>
      <c r="I86" s="19">
        <v>0</v>
      </c>
      <c r="J86" s="151">
        <v>0</v>
      </c>
      <c r="K86" s="19">
        <v>0</v>
      </c>
      <c r="L86" s="19">
        <v>0</v>
      </c>
      <c r="M86" s="19">
        <v>0</v>
      </c>
      <c r="N86" s="19">
        <v>0</v>
      </c>
      <c r="O86" s="19"/>
      <c r="P86" s="19"/>
      <c r="Q86" s="19">
        <v>0</v>
      </c>
      <c r="R86" s="19">
        <v>0</v>
      </c>
      <c r="S86" s="19">
        <v>0</v>
      </c>
      <c r="T86" s="19">
        <v>0</v>
      </c>
      <c r="U86" s="18" t="s">
        <v>257</v>
      </c>
      <c r="V86" s="173"/>
    </row>
    <row r="87" spans="1:22">
      <c r="A87" s="19">
        <v>85</v>
      </c>
      <c r="B87" s="18" t="s">
        <v>369</v>
      </c>
      <c r="C87" s="19">
        <v>85</v>
      </c>
      <c r="D87" s="19">
        <v>736</v>
      </c>
      <c r="E87" s="27">
        <v>161001192</v>
      </c>
      <c r="F87" s="19">
        <v>55</v>
      </c>
      <c r="G87" s="19">
        <v>3241.28</v>
      </c>
      <c r="H87" s="19">
        <v>330.72</v>
      </c>
      <c r="I87" s="19">
        <v>0</v>
      </c>
      <c r="J87" s="151">
        <v>0</v>
      </c>
      <c r="K87" s="19">
        <v>0</v>
      </c>
      <c r="L87" s="19">
        <v>0</v>
      </c>
      <c r="M87" s="19">
        <v>0</v>
      </c>
      <c r="N87" s="19">
        <v>0</v>
      </c>
      <c r="O87" s="19"/>
      <c r="P87" s="19"/>
      <c r="Q87" s="19">
        <v>0</v>
      </c>
      <c r="R87" s="19">
        <v>0</v>
      </c>
      <c r="S87" s="19">
        <v>0</v>
      </c>
      <c r="T87" s="19">
        <v>0</v>
      </c>
      <c r="U87" s="18" t="s">
        <v>257</v>
      </c>
      <c r="V87" s="173"/>
    </row>
    <row r="88" spans="1:22">
      <c r="A88" s="19">
        <v>86</v>
      </c>
      <c r="B88" s="18" t="s">
        <v>369</v>
      </c>
      <c r="C88" s="18">
        <v>86</v>
      </c>
      <c r="D88" s="19">
        <v>737</v>
      </c>
      <c r="E88" s="27">
        <v>161001193</v>
      </c>
      <c r="F88" s="19">
        <v>58</v>
      </c>
      <c r="G88" s="19">
        <v>3426.44</v>
      </c>
      <c r="H88" s="19">
        <v>341.56</v>
      </c>
      <c r="I88" s="19">
        <v>0</v>
      </c>
      <c r="J88" s="151">
        <v>0</v>
      </c>
      <c r="K88" s="19">
        <v>0</v>
      </c>
      <c r="L88" s="19">
        <v>0</v>
      </c>
      <c r="M88" s="19">
        <v>0</v>
      </c>
      <c r="N88" s="19">
        <v>0</v>
      </c>
      <c r="O88" s="19"/>
      <c r="P88" s="19"/>
      <c r="Q88" s="19">
        <v>0</v>
      </c>
      <c r="R88" s="19">
        <v>0</v>
      </c>
      <c r="S88" s="19">
        <v>0</v>
      </c>
      <c r="T88" s="19">
        <v>0</v>
      </c>
      <c r="U88" s="18" t="s">
        <v>257</v>
      </c>
      <c r="V88" s="173"/>
    </row>
    <row r="89" spans="1:22">
      <c r="A89" s="19">
        <v>87</v>
      </c>
      <c r="B89" s="18" t="s">
        <v>369</v>
      </c>
      <c r="C89" s="19">
        <v>87</v>
      </c>
      <c r="D89" s="19">
        <v>738</v>
      </c>
      <c r="E89" s="27">
        <v>161001194</v>
      </c>
      <c r="F89" s="19">
        <v>59</v>
      </c>
      <c r="G89" s="19">
        <v>3555.02</v>
      </c>
      <c r="H89" s="19">
        <v>278.98</v>
      </c>
      <c r="I89" s="19">
        <v>0</v>
      </c>
      <c r="J89" s="151">
        <v>0</v>
      </c>
      <c r="K89" s="19">
        <v>0</v>
      </c>
      <c r="L89" s="19">
        <v>0</v>
      </c>
      <c r="M89" s="19">
        <v>0</v>
      </c>
      <c r="N89" s="19">
        <v>0</v>
      </c>
      <c r="O89" s="19"/>
      <c r="P89" s="19"/>
      <c r="Q89" s="19">
        <v>0</v>
      </c>
      <c r="R89" s="19">
        <v>0</v>
      </c>
      <c r="S89" s="19">
        <v>0</v>
      </c>
      <c r="T89" s="19">
        <v>0</v>
      </c>
      <c r="U89" s="18" t="s">
        <v>257</v>
      </c>
      <c r="V89" s="173"/>
    </row>
    <row r="90" spans="1:22">
      <c r="A90" s="19">
        <v>88</v>
      </c>
      <c r="B90" s="18" t="s">
        <v>370</v>
      </c>
      <c r="C90" s="18">
        <v>88</v>
      </c>
      <c r="D90" s="19">
        <v>739</v>
      </c>
      <c r="E90" s="27">
        <v>161001195</v>
      </c>
      <c r="F90" s="19">
        <v>59</v>
      </c>
      <c r="G90" s="19">
        <v>3528.02</v>
      </c>
      <c r="H90" s="19">
        <v>305.98</v>
      </c>
      <c r="I90" s="19">
        <v>0</v>
      </c>
      <c r="J90" s="151">
        <v>0</v>
      </c>
      <c r="K90" s="19">
        <v>0</v>
      </c>
      <c r="L90" s="19">
        <v>0</v>
      </c>
      <c r="M90" s="19">
        <v>0</v>
      </c>
      <c r="N90" s="19">
        <v>0</v>
      </c>
      <c r="O90" s="19"/>
      <c r="P90" s="19"/>
      <c r="Q90" s="19">
        <v>0</v>
      </c>
      <c r="R90" s="19">
        <v>0</v>
      </c>
      <c r="S90" s="19">
        <v>0</v>
      </c>
      <c r="T90" s="19">
        <v>0</v>
      </c>
      <c r="U90" s="18" t="s">
        <v>257</v>
      </c>
      <c r="V90" s="173"/>
    </row>
    <row r="91" spans="1:22">
      <c r="A91" s="19">
        <v>89</v>
      </c>
      <c r="B91" s="18" t="s">
        <v>370</v>
      </c>
      <c r="C91" s="19">
        <v>89</v>
      </c>
      <c r="D91" s="19">
        <v>740</v>
      </c>
      <c r="E91" s="27">
        <v>161001196</v>
      </c>
      <c r="F91" s="19">
        <v>59</v>
      </c>
      <c r="G91" s="19">
        <v>3524.81</v>
      </c>
      <c r="H91" s="19">
        <v>310.19</v>
      </c>
      <c r="I91" s="19">
        <v>0</v>
      </c>
      <c r="J91" s="151">
        <v>0</v>
      </c>
      <c r="K91" s="19">
        <v>0</v>
      </c>
      <c r="L91" s="19">
        <v>0</v>
      </c>
      <c r="M91" s="19">
        <v>0</v>
      </c>
      <c r="N91" s="19">
        <v>0</v>
      </c>
      <c r="O91" s="19"/>
      <c r="P91" s="19"/>
      <c r="Q91" s="19">
        <v>0</v>
      </c>
      <c r="R91" s="19">
        <v>0</v>
      </c>
      <c r="S91" s="19">
        <v>0</v>
      </c>
      <c r="T91" s="19">
        <v>0</v>
      </c>
      <c r="U91" s="18" t="s">
        <v>257</v>
      </c>
      <c r="V91" s="173"/>
    </row>
    <row r="92" spans="1:22">
      <c r="A92" s="19">
        <v>90</v>
      </c>
      <c r="B92" s="18" t="s">
        <v>370</v>
      </c>
      <c r="C92" s="18">
        <v>90</v>
      </c>
      <c r="D92" s="19">
        <v>741</v>
      </c>
      <c r="E92" s="27">
        <v>161001197</v>
      </c>
      <c r="F92" s="19">
        <v>55</v>
      </c>
      <c r="G92" s="19">
        <v>3208.88</v>
      </c>
      <c r="H92" s="19">
        <v>363.12</v>
      </c>
      <c r="I92" s="19">
        <v>0</v>
      </c>
      <c r="J92" s="151">
        <v>0</v>
      </c>
      <c r="K92" s="19">
        <v>0</v>
      </c>
      <c r="L92" s="19">
        <v>0</v>
      </c>
      <c r="M92" s="19">
        <v>0</v>
      </c>
      <c r="N92" s="19">
        <v>0</v>
      </c>
      <c r="O92" s="19"/>
      <c r="P92" s="19"/>
      <c r="Q92" s="19">
        <v>0</v>
      </c>
      <c r="R92" s="19">
        <v>0</v>
      </c>
      <c r="S92" s="19">
        <v>0</v>
      </c>
      <c r="T92" s="19">
        <v>0</v>
      </c>
      <c r="U92" s="18" t="s">
        <v>257</v>
      </c>
      <c r="V92" s="173"/>
    </row>
    <row r="93" spans="1:22">
      <c r="A93" s="19">
        <v>91</v>
      </c>
      <c r="B93" s="18" t="s">
        <v>370</v>
      </c>
      <c r="C93" s="19">
        <v>91</v>
      </c>
      <c r="D93" s="19">
        <v>742</v>
      </c>
      <c r="E93" s="27">
        <v>161001198</v>
      </c>
      <c r="F93" s="19">
        <v>59</v>
      </c>
      <c r="G93" s="19">
        <v>3544.63</v>
      </c>
      <c r="H93" s="19">
        <v>288.37</v>
      </c>
      <c r="I93" s="19">
        <v>0</v>
      </c>
      <c r="J93" s="151">
        <v>0</v>
      </c>
      <c r="K93" s="19">
        <v>0</v>
      </c>
      <c r="L93" s="19">
        <v>0</v>
      </c>
      <c r="M93" s="19">
        <v>0</v>
      </c>
      <c r="N93" s="19">
        <v>0</v>
      </c>
      <c r="O93" s="19"/>
      <c r="P93" s="19"/>
      <c r="Q93" s="19">
        <v>0</v>
      </c>
      <c r="R93" s="19">
        <v>0</v>
      </c>
      <c r="S93" s="19">
        <v>0</v>
      </c>
      <c r="T93" s="19">
        <v>0</v>
      </c>
      <c r="U93" s="18" t="s">
        <v>257</v>
      </c>
      <c r="V93" s="173"/>
    </row>
    <row r="94" spans="1:22">
      <c r="A94" s="19">
        <v>92</v>
      </c>
      <c r="B94" s="18" t="s">
        <v>371</v>
      </c>
      <c r="C94" s="18">
        <v>92</v>
      </c>
      <c r="D94" s="19">
        <v>743</v>
      </c>
      <c r="E94" s="27">
        <v>161001199</v>
      </c>
      <c r="F94" s="19">
        <v>59</v>
      </c>
      <c r="G94" s="19">
        <v>3488.82</v>
      </c>
      <c r="H94" s="19">
        <v>345.18</v>
      </c>
      <c r="I94" s="19">
        <v>0</v>
      </c>
      <c r="J94" s="151">
        <v>0</v>
      </c>
      <c r="K94" s="19">
        <v>0</v>
      </c>
      <c r="L94" s="19">
        <v>0</v>
      </c>
      <c r="M94" s="19">
        <v>0</v>
      </c>
      <c r="N94" s="19">
        <v>0</v>
      </c>
      <c r="O94" s="19"/>
      <c r="P94" s="19"/>
      <c r="Q94" s="19">
        <v>0</v>
      </c>
      <c r="R94" s="19">
        <v>0</v>
      </c>
      <c r="S94" s="19">
        <v>0</v>
      </c>
      <c r="T94" s="19">
        <v>0</v>
      </c>
      <c r="U94" s="18" t="s">
        <v>257</v>
      </c>
      <c r="V94" s="173"/>
    </row>
    <row r="95" spans="1:22" s="274" customFormat="1">
      <c r="A95" s="275">
        <v>93</v>
      </c>
      <c r="B95" s="275" t="s">
        <v>371</v>
      </c>
      <c r="C95" s="275">
        <v>93</v>
      </c>
      <c r="D95" s="275">
        <v>744</v>
      </c>
      <c r="E95" s="276">
        <v>161001200</v>
      </c>
      <c r="F95" s="275">
        <v>59</v>
      </c>
      <c r="G95" s="275">
        <v>3518.83</v>
      </c>
      <c r="H95" s="275">
        <v>314.17</v>
      </c>
      <c r="I95" s="275">
        <v>0</v>
      </c>
      <c r="J95" s="277">
        <v>0</v>
      </c>
      <c r="K95" s="275">
        <v>0</v>
      </c>
      <c r="L95" s="275">
        <v>0</v>
      </c>
      <c r="M95" s="275">
        <v>0</v>
      </c>
      <c r="N95" s="275">
        <v>0</v>
      </c>
      <c r="O95" s="275"/>
      <c r="P95" s="275"/>
      <c r="Q95" s="275">
        <v>0</v>
      </c>
      <c r="R95" s="275">
        <v>0</v>
      </c>
      <c r="S95" s="275">
        <v>0</v>
      </c>
      <c r="T95" s="275">
        <v>0</v>
      </c>
      <c r="U95" s="275" t="s">
        <v>257</v>
      </c>
      <c r="V95" s="278"/>
    </row>
    <row r="96" spans="1:22">
      <c r="A96" s="19">
        <v>94</v>
      </c>
      <c r="B96" s="18" t="s">
        <v>372</v>
      </c>
      <c r="C96" s="18">
        <v>94</v>
      </c>
      <c r="D96" s="19">
        <v>745</v>
      </c>
      <c r="E96" s="19">
        <v>161001201</v>
      </c>
      <c r="F96" s="19">
        <v>54</v>
      </c>
      <c r="G96" s="19">
        <v>3192.29</v>
      </c>
      <c r="H96" s="19">
        <v>314.70999999999998</v>
      </c>
      <c r="I96" s="19">
        <v>0</v>
      </c>
      <c r="J96" s="151">
        <v>0</v>
      </c>
      <c r="K96" s="19">
        <v>0</v>
      </c>
      <c r="L96" s="19">
        <v>0</v>
      </c>
      <c r="M96" s="19">
        <v>0</v>
      </c>
      <c r="N96" s="19">
        <v>0</v>
      </c>
      <c r="O96" s="19"/>
      <c r="P96" s="19"/>
      <c r="Q96" s="19">
        <v>0</v>
      </c>
      <c r="R96" s="19">
        <v>0</v>
      </c>
      <c r="S96" s="19">
        <v>0</v>
      </c>
      <c r="T96" s="19">
        <v>0</v>
      </c>
      <c r="U96" s="18" t="s">
        <v>257</v>
      </c>
      <c r="V96" s="173"/>
    </row>
    <row r="97" spans="1:22">
      <c r="A97" s="19">
        <v>95</v>
      </c>
      <c r="B97" s="18" t="s">
        <v>372</v>
      </c>
      <c r="C97" s="19">
        <v>95</v>
      </c>
      <c r="D97" s="19">
        <v>746</v>
      </c>
      <c r="E97" s="19">
        <v>161001202</v>
      </c>
      <c r="F97" s="19">
        <v>59</v>
      </c>
      <c r="G97" s="19">
        <v>3506.83</v>
      </c>
      <c r="H97" s="19">
        <v>326.17</v>
      </c>
      <c r="I97" s="19">
        <v>0</v>
      </c>
      <c r="J97" s="151">
        <v>0</v>
      </c>
      <c r="K97" s="19">
        <v>0</v>
      </c>
      <c r="L97" s="19">
        <v>0</v>
      </c>
      <c r="M97" s="19">
        <v>0</v>
      </c>
      <c r="N97" s="19">
        <v>0</v>
      </c>
      <c r="O97" s="19"/>
      <c r="P97" s="19"/>
      <c r="Q97" s="19">
        <v>0</v>
      </c>
      <c r="R97" s="19">
        <v>0</v>
      </c>
      <c r="S97" s="19">
        <v>0</v>
      </c>
      <c r="T97" s="19">
        <v>0</v>
      </c>
      <c r="U97" s="18" t="s">
        <v>257</v>
      </c>
      <c r="V97" s="173"/>
    </row>
    <row r="98" spans="1:22">
      <c r="A98" s="19">
        <v>96</v>
      </c>
      <c r="B98" s="18" t="s">
        <v>372</v>
      </c>
      <c r="C98" s="18">
        <v>96</v>
      </c>
      <c r="D98" s="19">
        <v>747</v>
      </c>
      <c r="E98" s="19">
        <v>161001203</v>
      </c>
      <c r="F98" s="19">
        <v>59</v>
      </c>
      <c r="G98" s="18">
        <v>3554.25</v>
      </c>
      <c r="H98" s="19">
        <v>276.75</v>
      </c>
      <c r="I98" s="19">
        <v>0</v>
      </c>
      <c r="J98" s="151">
        <v>0</v>
      </c>
      <c r="K98" s="19">
        <v>0</v>
      </c>
      <c r="L98" s="19">
        <v>0</v>
      </c>
      <c r="M98" s="19">
        <v>0</v>
      </c>
      <c r="N98" s="19">
        <v>0</v>
      </c>
      <c r="O98" s="19"/>
      <c r="P98" s="19"/>
      <c r="Q98" s="19">
        <v>0</v>
      </c>
      <c r="R98" s="19">
        <v>0</v>
      </c>
      <c r="S98" s="19">
        <v>0</v>
      </c>
      <c r="T98" s="19">
        <v>0</v>
      </c>
      <c r="U98" s="18" t="s">
        <v>257</v>
      </c>
      <c r="V98" s="173"/>
    </row>
    <row r="99" spans="1:22">
      <c r="A99" s="19">
        <v>97</v>
      </c>
      <c r="B99" s="18" t="s">
        <v>372</v>
      </c>
      <c r="C99" s="19">
        <v>97</v>
      </c>
      <c r="D99" s="19">
        <v>748</v>
      </c>
      <c r="E99" s="27">
        <v>161001204</v>
      </c>
      <c r="F99" s="19">
        <v>58</v>
      </c>
      <c r="G99" s="18">
        <v>3467.25</v>
      </c>
      <c r="H99" s="19">
        <v>299.75</v>
      </c>
      <c r="I99" s="19">
        <v>0</v>
      </c>
      <c r="J99" s="151">
        <v>0</v>
      </c>
      <c r="K99" s="19">
        <v>0</v>
      </c>
      <c r="L99" s="19">
        <v>0</v>
      </c>
      <c r="M99" s="19">
        <v>0</v>
      </c>
      <c r="N99" s="19">
        <v>0</v>
      </c>
      <c r="O99" s="19"/>
      <c r="P99" s="19"/>
      <c r="Q99" s="19">
        <v>0</v>
      </c>
      <c r="R99" s="19">
        <v>0</v>
      </c>
      <c r="S99" s="19">
        <v>0</v>
      </c>
      <c r="T99" s="19">
        <v>0</v>
      </c>
      <c r="U99" s="18" t="s">
        <v>257</v>
      </c>
      <c r="V99" s="173"/>
    </row>
    <row r="100" spans="1:22">
      <c r="A100" s="19">
        <v>98</v>
      </c>
      <c r="B100" s="18" t="s">
        <v>373</v>
      </c>
      <c r="C100" s="18">
        <v>98</v>
      </c>
      <c r="D100" s="19">
        <v>749</v>
      </c>
      <c r="E100" s="27">
        <v>161001205</v>
      </c>
      <c r="F100" s="19">
        <v>59</v>
      </c>
      <c r="G100" s="19">
        <v>3477.22</v>
      </c>
      <c r="H100" s="19">
        <v>356.78</v>
      </c>
      <c r="I100" s="19">
        <v>0</v>
      </c>
      <c r="J100" s="151">
        <v>0</v>
      </c>
      <c r="K100" s="19">
        <v>0</v>
      </c>
      <c r="L100" s="19">
        <v>0</v>
      </c>
      <c r="M100" s="19">
        <v>0</v>
      </c>
      <c r="N100" s="19">
        <v>0</v>
      </c>
      <c r="O100" s="19"/>
      <c r="P100" s="19"/>
      <c r="Q100" s="19">
        <v>0</v>
      </c>
      <c r="R100" s="19">
        <v>0</v>
      </c>
      <c r="S100" s="19">
        <v>0</v>
      </c>
      <c r="T100" s="19">
        <v>0</v>
      </c>
      <c r="U100" s="18" t="s">
        <v>257</v>
      </c>
      <c r="V100" s="173"/>
    </row>
    <row r="101" spans="1:22">
      <c r="A101" s="19">
        <v>99</v>
      </c>
      <c r="B101" s="18" t="s">
        <v>373</v>
      </c>
      <c r="C101" s="19">
        <v>99</v>
      </c>
      <c r="D101" s="19">
        <v>750</v>
      </c>
      <c r="E101" s="27">
        <v>161001206</v>
      </c>
      <c r="F101" s="19">
        <v>59</v>
      </c>
      <c r="G101" s="19">
        <v>3472.43</v>
      </c>
      <c r="H101" s="19">
        <v>360.57</v>
      </c>
      <c r="I101" s="19">
        <v>0</v>
      </c>
      <c r="J101" s="151">
        <v>0</v>
      </c>
      <c r="K101" s="19">
        <v>0</v>
      </c>
      <c r="L101" s="19">
        <v>0</v>
      </c>
      <c r="M101" s="19">
        <v>0</v>
      </c>
      <c r="N101" s="19">
        <v>0</v>
      </c>
      <c r="O101" s="19"/>
      <c r="P101" s="19"/>
      <c r="Q101" s="19">
        <v>0</v>
      </c>
      <c r="R101" s="19">
        <v>0</v>
      </c>
      <c r="S101" s="19">
        <v>0</v>
      </c>
      <c r="T101" s="19">
        <v>0</v>
      </c>
      <c r="U101" s="18" t="s">
        <v>257</v>
      </c>
      <c r="V101" s="173"/>
    </row>
    <row r="102" spans="1:22">
      <c r="A102" s="19">
        <v>100</v>
      </c>
      <c r="B102" s="18" t="s">
        <v>373</v>
      </c>
      <c r="C102" s="18">
        <v>100</v>
      </c>
      <c r="D102" s="19">
        <v>751</v>
      </c>
      <c r="E102" s="27">
        <v>151000081</v>
      </c>
      <c r="F102" s="19">
        <v>59</v>
      </c>
      <c r="G102" s="19">
        <v>3563.02</v>
      </c>
      <c r="H102" s="19">
        <v>270.98</v>
      </c>
      <c r="I102" s="19">
        <v>0</v>
      </c>
      <c r="J102" s="151">
        <v>0</v>
      </c>
      <c r="K102" s="19">
        <v>0</v>
      </c>
      <c r="L102" s="19">
        <v>0</v>
      </c>
      <c r="M102" s="19">
        <v>0</v>
      </c>
      <c r="N102" s="19">
        <v>0</v>
      </c>
      <c r="O102" s="19"/>
      <c r="P102" s="19"/>
      <c r="Q102" s="19">
        <v>0</v>
      </c>
      <c r="R102" s="19">
        <v>0</v>
      </c>
      <c r="S102" s="19">
        <v>0</v>
      </c>
      <c r="T102" s="19">
        <v>0</v>
      </c>
      <c r="U102" s="18" t="s">
        <v>257</v>
      </c>
      <c r="V102" s="173"/>
    </row>
    <row r="103" spans="1:22">
      <c r="A103" s="19">
        <v>101</v>
      </c>
      <c r="B103" s="18" t="s">
        <v>373</v>
      </c>
      <c r="C103" s="19">
        <v>101</v>
      </c>
      <c r="D103" s="19">
        <v>752</v>
      </c>
      <c r="E103" s="29">
        <v>151000082</v>
      </c>
      <c r="F103" s="19">
        <v>59</v>
      </c>
      <c r="G103" s="19">
        <v>3522.82</v>
      </c>
      <c r="H103" s="19">
        <v>311.18</v>
      </c>
      <c r="I103" s="19">
        <v>0</v>
      </c>
      <c r="J103" s="151">
        <v>0</v>
      </c>
      <c r="K103" s="19">
        <v>0</v>
      </c>
      <c r="L103" s="19">
        <v>0</v>
      </c>
      <c r="M103" s="19">
        <v>0</v>
      </c>
      <c r="N103" s="19">
        <v>0</v>
      </c>
      <c r="O103" s="19"/>
      <c r="P103" s="19"/>
      <c r="Q103" s="19">
        <v>0</v>
      </c>
      <c r="R103" s="19">
        <v>0</v>
      </c>
      <c r="S103" s="19">
        <v>0</v>
      </c>
      <c r="T103" s="19">
        <v>0</v>
      </c>
      <c r="U103" s="18" t="s">
        <v>257</v>
      </c>
      <c r="V103" s="173"/>
    </row>
    <row r="104" spans="1:22">
      <c r="A104" s="19">
        <v>102</v>
      </c>
      <c r="B104" s="18" t="s">
        <v>373</v>
      </c>
      <c r="C104" s="18">
        <v>102</v>
      </c>
      <c r="D104" s="18">
        <v>753</v>
      </c>
      <c r="E104" s="27">
        <v>151000083</v>
      </c>
      <c r="F104" s="19">
        <v>54</v>
      </c>
      <c r="G104" s="19">
        <v>3118.69</v>
      </c>
      <c r="H104" s="19">
        <v>388.31</v>
      </c>
      <c r="I104" s="19">
        <v>0</v>
      </c>
      <c r="J104" s="151">
        <v>0</v>
      </c>
      <c r="K104" s="19">
        <v>0</v>
      </c>
      <c r="L104" s="19">
        <v>0</v>
      </c>
      <c r="M104" s="19">
        <v>0</v>
      </c>
      <c r="N104" s="19">
        <v>0</v>
      </c>
      <c r="O104" s="19"/>
      <c r="P104" s="19"/>
      <c r="Q104" s="19">
        <v>0</v>
      </c>
      <c r="R104" s="19">
        <v>0</v>
      </c>
      <c r="S104" s="19">
        <v>0</v>
      </c>
      <c r="T104" s="19">
        <v>0</v>
      </c>
      <c r="U104" s="18" t="s">
        <v>257</v>
      </c>
      <c r="V104" s="173"/>
    </row>
    <row r="105" spans="1:22">
      <c r="A105" s="19">
        <v>103</v>
      </c>
      <c r="B105" s="18" t="s">
        <v>373</v>
      </c>
      <c r="C105" s="19">
        <v>103</v>
      </c>
      <c r="D105" s="81">
        <v>754</v>
      </c>
      <c r="E105" s="29">
        <v>161001207</v>
      </c>
      <c r="F105" s="19">
        <v>57</v>
      </c>
      <c r="G105" s="19">
        <v>3375.25</v>
      </c>
      <c r="H105" s="19">
        <v>327.75</v>
      </c>
      <c r="I105" s="19">
        <v>0</v>
      </c>
      <c r="J105" s="151">
        <v>0</v>
      </c>
      <c r="K105" s="19">
        <v>0</v>
      </c>
      <c r="L105" s="19">
        <v>0</v>
      </c>
      <c r="M105" s="19">
        <v>0</v>
      </c>
      <c r="N105" s="19">
        <v>0</v>
      </c>
      <c r="O105" s="19"/>
      <c r="P105" s="19"/>
      <c r="Q105" s="19">
        <v>0</v>
      </c>
      <c r="R105" s="19">
        <v>0</v>
      </c>
      <c r="S105" s="19">
        <v>0</v>
      </c>
      <c r="T105" s="19">
        <v>0</v>
      </c>
      <c r="U105" s="18" t="s">
        <v>257</v>
      </c>
      <c r="V105" s="173"/>
    </row>
    <row r="106" spans="1:22">
      <c r="A106" s="19">
        <v>104</v>
      </c>
      <c r="B106" s="18" t="s">
        <v>373</v>
      </c>
      <c r="C106" s="18">
        <v>104</v>
      </c>
      <c r="D106" s="18">
        <v>755</v>
      </c>
      <c r="E106" s="29">
        <v>161001208</v>
      </c>
      <c r="F106" s="19">
        <v>58</v>
      </c>
      <c r="G106" s="19">
        <v>3458.43</v>
      </c>
      <c r="H106" s="19">
        <v>310.57</v>
      </c>
      <c r="I106" s="19">
        <v>0</v>
      </c>
      <c r="J106" s="151">
        <v>0</v>
      </c>
      <c r="K106" s="19">
        <v>0</v>
      </c>
      <c r="L106" s="19">
        <v>0</v>
      </c>
      <c r="M106" s="19">
        <v>0</v>
      </c>
      <c r="N106" s="19">
        <v>0</v>
      </c>
      <c r="O106" s="19"/>
      <c r="P106" s="19"/>
      <c r="Q106" s="19">
        <v>0</v>
      </c>
      <c r="R106" s="19">
        <v>0</v>
      </c>
      <c r="S106" s="19">
        <v>0</v>
      </c>
      <c r="T106" s="19">
        <v>0</v>
      </c>
      <c r="U106" s="18" t="s">
        <v>257</v>
      </c>
      <c r="V106" s="173"/>
    </row>
    <row r="107" spans="1:22">
      <c r="A107" s="19">
        <v>105</v>
      </c>
      <c r="B107" s="18" t="s">
        <v>374</v>
      </c>
      <c r="C107" s="19">
        <v>105</v>
      </c>
      <c r="D107" s="81">
        <v>756</v>
      </c>
      <c r="E107" s="29">
        <v>161001209</v>
      </c>
      <c r="F107" s="19">
        <v>59</v>
      </c>
      <c r="G107" s="19">
        <v>3526.21</v>
      </c>
      <c r="H107" s="19">
        <v>308.79000000000002</v>
      </c>
      <c r="I107" s="19">
        <v>0</v>
      </c>
      <c r="J107" s="151">
        <v>0</v>
      </c>
      <c r="K107" s="19">
        <v>0</v>
      </c>
      <c r="L107" s="19">
        <v>0</v>
      </c>
      <c r="M107" s="19">
        <v>0</v>
      </c>
      <c r="N107" s="19">
        <v>0</v>
      </c>
      <c r="O107" s="19"/>
      <c r="P107" s="19"/>
      <c r="Q107" s="19">
        <v>0</v>
      </c>
      <c r="R107" s="19">
        <v>0</v>
      </c>
      <c r="S107" s="19">
        <v>0</v>
      </c>
      <c r="T107" s="19">
        <v>0</v>
      </c>
      <c r="U107" s="18" t="s">
        <v>257</v>
      </c>
      <c r="V107" s="173"/>
    </row>
    <row r="108" spans="1:22">
      <c r="A108" s="19">
        <v>106</v>
      </c>
      <c r="B108" s="18" t="s">
        <v>374</v>
      </c>
      <c r="C108" s="18">
        <v>106</v>
      </c>
      <c r="D108" s="18">
        <v>757</v>
      </c>
      <c r="E108" s="29">
        <v>161001210</v>
      </c>
      <c r="F108" s="19">
        <v>59</v>
      </c>
      <c r="G108" s="19">
        <v>3552.42</v>
      </c>
      <c r="H108" s="19">
        <v>281.58</v>
      </c>
      <c r="I108" s="19">
        <v>0</v>
      </c>
      <c r="J108" s="151">
        <v>0</v>
      </c>
      <c r="K108" s="19">
        <v>0</v>
      </c>
      <c r="L108" s="19">
        <v>0</v>
      </c>
      <c r="M108" s="19">
        <v>0</v>
      </c>
      <c r="N108" s="19">
        <v>0</v>
      </c>
      <c r="O108" s="19"/>
      <c r="P108" s="19"/>
      <c r="Q108" s="19">
        <v>0</v>
      </c>
      <c r="R108" s="19">
        <v>0</v>
      </c>
      <c r="S108" s="19">
        <v>0</v>
      </c>
      <c r="T108" s="19">
        <v>0</v>
      </c>
      <c r="U108" s="18" t="s">
        <v>257</v>
      </c>
      <c r="V108" s="173"/>
    </row>
    <row r="109" spans="1:22">
      <c r="A109" s="19">
        <v>107</v>
      </c>
      <c r="B109" s="18" t="s">
        <v>374</v>
      </c>
      <c r="C109" s="19">
        <v>107</v>
      </c>
      <c r="D109" s="81">
        <v>758</v>
      </c>
      <c r="E109" s="29">
        <v>161001211</v>
      </c>
      <c r="F109" s="19">
        <v>58</v>
      </c>
      <c r="G109" s="18">
        <v>3488.83</v>
      </c>
      <c r="H109" s="19">
        <v>280.17</v>
      </c>
      <c r="I109" s="19">
        <v>0</v>
      </c>
      <c r="J109" s="151">
        <v>0</v>
      </c>
      <c r="K109" s="19">
        <v>0</v>
      </c>
      <c r="L109" s="19">
        <v>0</v>
      </c>
      <c r="M109" s="19">
        <v>0</v>
      </c>
      <c r="N109" s="19">
        <v>0</v>
      </c>
      <c r="O109" s="19"/>
      <c r="P109" s="19"/>
      <c r="Q109" s="19">
        <v>0</v>
      </c>
      <c r="R109" s="19">
        <v>0</v>
      </c>
      <c r="S109" s="19">
        <v>0</v>
      </c>
      <c r="T109" s="19">
        <v>0</v>
      </c>
      <c r="U109" s="18" t="s">
        <v>257</v>
      </c>
      <c r="V109" s="173"/>
    </row>
    <row r="110" spans="1:22">
      <c r="A110" s="19">
        <v>108</v>
      </c>
      <c r="B110" s="18" t="s">
        <v>374</v>
      </c>
      <c r="C110" s="18">
        <v>108</v>
      </c>
      <c r="D110" s="18">
        <v>759</v>
      </c>
      <c r="E110" s="29">
        <v>161001212</v>
      </c>
      <c r="F110" s="19">
        <v>59</v>
      </c>
      <c r="G110" s="19">
        <v>3562.23</v>
      </c>
      <c r="H110" s="19">
        <v>270.77</v>
      </c>
      <c r="I110" s="19">
        <v>0</v>
      </c>
      <c r="J110" s="151">
        <v>0</v>
      </c>
      <c r="K110" s="19">
        <v>0</v>
      </c>
      <c r="L110" s="19">
        <v>0</v>
      </c>
      <c r="M110" s="19">
        <v>0</v>
      </c>
      <c r="N110" s="19">
        <v>0</v>
      </c>
      <c r="O110" s="19"/>
      <c r="P110" s="19"/>
      <c r="Q110" s="19">
        <v>0</v>
      </c>
      <c r="R110" s="19">
        <v>0</v>
      </c>
      <c r="S110" s="19">
        <v>0</v>
      </c>
      <c r="T110" s="19">
        <v>0</v>
      </c>
      <c r="U110" s="18" t="s">
        <v>257</v>
      </c>
      <c r="V110" s="173"/>
    </row>
    <row r="111" spans="1:22">
      <c r="A111" s="19">
        <v>109</v>
      </c>
      <c r="B111" s="18" t="s">
        <v>374</v>
      </c>
      <c r="C111" s="19">
        <v>109</v>
      </c>
      <c r="D111" s="81">
        <v>760</v>
      </c>
      <c r="E111" s="29">
        <v>161001213</v>
      </c>
      <c r="F111" s="19">
        <v>58</v>
      </c>
      <c r="G111" s="19">
        <v>3478.26</v>
      </c>
      <c r="H111" s="19">
        <v>287.74</v>
      </c>
      <c r="I111" s="19">
        <v>0</v>
      </c>
      <c r="J111" s="151">
        <v>0</v>
      </c>
      <c r="K111" s="19">
        <v>0</v>
      </c>
      <c r="L111" s="19">
        <v>0</v>
      </c>
      <c r="M111" s="19">
        <v>0</v>
      </c>
      <c r="N111" s="19">
        <v>0</v>
      </c>
      <c r="O111" s="19"/>
      <c r="P111" s="19"/>
      <c r="Q111" s="19">
        <v>0</v>
      </c>
      <c r="R111" s="19">
        <v>0</v>
      </c>
      <c r="S111" s="19">
        <v>0</v>
      </c>
      <c r="T111" s="19">
        <v>0</v>
      </c>
      <c r="U111" s="18" t="s">
        <v>257</v>
      </c>
      <c r="V111" s="173"/>
    </row>
    <row r="112" spans="1:22" s="139" customFormat="1">
      <c r="A112" s="86">
        <v>110</v>
      </c>
      <c r="B112" s="86" t="s">
        <v>374</v>
      </c>
      <c r="C112" s="86">
        <v>110</v>
      </c>
      <c r="D112" s="86">
        <v>761</v>
      </c>
      <c r="E112" s="143">
        <v>161001214</v>
      </c>
      <c r="F112" s="86">
        <v>59</v>
      </c>
      <c r="G112" s="86">
        <v>3576.82</v>
      </c>
      <c r="H112" s="86">
        <v>258.57</v>
      </c>
      <c r="I112" s="86">
        <v>1.39</v>
      </c>
      <c r="J112" s="145">
        <v>0</v>
      </c>
      <c r="K112" s="86">
        <v>0</v>
      </c>
      <c r="L112" s="86">
        <v>0</v>
      </c>
      <c r="M112" s="86">
        <v>8850</v>
      </c>
      <c r="N112" s="86">
        <v>0</v>
      </c>
      <c r="O112" s="86"/>
      <c r="P112" s="86"/>
      <c r="Q112" s="86">
        <v>0</v>
      </c>
      <c r="R112" s="86">
        <v>8850</v>
      </c>
      <c r="S112" s="86">
        <f>5%*R112</f>
        <v>442.5</v>
      </c>
      <c r="T112" s="86">
        <f>R112+S112</f>
        <v>9292.5</v>
      </c>
      <c r="U112" s="86" t="s">
        <v>257</v>
      </c>
      <c r="V112" s="175"/>
    </row>
    <row r="113" spans="1:22">
      <c r="A113" s="19">
        <v>111</v>
      </c>
      <c r="B113" s="18" t="s">
        <v>375</v>
      </c>
      <c r="C113" s="19">
        <v>111</v>
      </c>
      <c r="D113" s="81">
        <v>762</v>
      </c>
      <c r="E113" s="29">
        <v>161001215</v>
      </c>
      <c r="F113" s="19">
        <v>54</v>
      </c>
      <c r="G113" s="19">
        <v>3273.87</v>
      </c>
      <c r="H113" s="19">
        <v>235.13</v>
      </c>
      <c r="I113" s="19">
        <v>0</v>
      </c>
      <c r="J113" s="151">
        <v>0</v>
      </c>
      <c r="K113" s="19">
        <v>0</v>
      </c>
      <c r="L113" s="19">
        <v>0</v>
      </c>
      <c r="M113" s="19">
        <v>0</v>
      </c>
      <c r="N113" s="19">
        <v>0</v>
      </c>
      <c r="O113" s="19"/>
      <c r="P113" s="19"/>
      <c r="Q113" s="19">
        <v>0</v>
      </c>
      <c r="R113" s="19">
        <v>0</v>
      </c>
      <c r="S113" s="19">
        <v>0</v>
      </c>
      <c r="T113" s="19">
        <v>0</v>
      </c>
      <c r="U113" s="18" t="s">
        <v>257</v>
      </c>
      <c r="V113" s="173"/>
    </row>
    <row r="114" spans="1:22">
      <c r="A114" s="19">
        <v>112</v>
      </c>
      <c r="B114" s="18" t="s">
        <v>375</v>
      </c>
      <c r="C114" s="18">
        <v>112</v>
      </c>
      <c r="D114" s="18">
        <v>763</v>
      </c>
      <c r="E114" s="29">
        <v>161001216</v>
      </c>
      <c r="F114" s="19">
        <v>58</v>
      </c>
      <c r="G114" s="18">
        <v>3476.63</v>
      </c>
      <c r="H114" s="19">
        <v>292.37</v>
      </c>
      <c r="I114" s="19">
        <v>0</v>
      </c>
      <c r="J114" s="151">
        <v>0</v>
      </c>
      <c r="K114" s="19">
        <v>0</v>
      </c>
      <c r="L114" s="19">
        <v>0</v>
      </c>
      <c r="M114" s="19">
        <v>0</v>
      </c>
      <c r="N114" s="19">
        <v>0</v>
      </c>
      <c r="O114" s="19"/>
      <c r="P114" s="19"/>
      <c r="Q114" s="19">
        <v>0</v>
      </c>
      <c r="R114" s="19">
        <v>0</v>
      </c>
      <c r="S114" s="19">
        <v>0</v>
      </c>
      <c r="T114" s="19">
        <v>0</v>
      </c>
      <c r="U114" s="18" t="s">
        <v>257</v>
      </c>
      <c r="V114" s="173"/>
    </row>
    <row r="115" spans="1:22">
      <c r="A115" s="19">
        <v>113</v>
      </c>
      <c r="B115" s="18" t="s">
        <v>375</v>
      </c>
      <c r="C115" s="19">
        <v>113</v>
      </c>
      <c r="D115" s="81">
        <v>764</v>
      </c>
      <c r="E115" s="29">
        <v>161001217</v>
      </c>
      <c r="F115" s="19">
        <v>59</v>
      </c>
      <c r="G115" s="19">
        <v>3539.01</v>
      </c>
      <c r="H115" s="19">
        <v>295.99</v>
      </c>
      <c r="I115" s="19">
        <v>0</v>
      </c>
      <c r="J115" s="151">
        <v>0</v>
      </c>
      <c r="K115" s="19">
        <v>0</v>
      </c>
      <c r="L115" s="19">
        <v>0</v>
      </c>
      <c r="M115" s="19">
        <v>0</v>
      </c>
      <c r="N115" s="19">
        <v>0</v>
      </c>
      <c r="O115" s="19"/>
      <c r="P115" s="19"/>
      <c r="Q115" s="19">
        <v>0</v>
      </c>
      <c r="R115" s="19">
        <v>0</v>
      </c>
      <c r="S115" s="19">
        <v>0</v>
      </c>
      <c r="T115" s="19">
        <v>0</v>
      </c>
      <c r="U115" s="18" t="s">
        <v>257</v>
      </c>
      <c r="V115" s="173"/>
    </row>
    <row r="116" spans="1:22">
      <c r="A116" s="19">
        <v>114</v>
      </c>
      <c r="B116" s="18" t="s">
        <v>375</v>
      </c>
      <c r="C116" s="18">
        <v>114</v>
      </c>
      <c r="D116" s="18">
        <v>765</v>
      </c>
      <c r="E116" s="29">
        <v>161001218</v>
      </c>
      <c r="F116" s="19">
        <v>58</v>
      </c>
      <c r="G116" s="18">
        <v>3459.23</v>
      </c>
      <c r="H116" s="19">
        <v>309.77</v>
      </c>
      <c r="I116" s="19">
        <v>0</v>
      </c>
      <c r="J116" s="151">
        <v>0</v>
      </c>
      <c r="K116" s="19">
        <v>0</v>
      </c>
      <c r="L116" s="19">
        <v>0</v>
      </c>
      <c r="M116" s="19">
        <v>0</v>
      </c>
      <c r="N116" s="19">
        <v>0</v>
      </c>
      <c r="O116" s="19"/>
      <c r="P116" s="19"/>
      <c r="Q116" s="19">
        <v>0</v>
      </c>
      <c r="R116" s="19">
        <v>0</v>
      </c>
      <c r="S116" s="19">
        <v>0</v>
      </c>
      <c r="T116" s="19">
        <v>0</v>
      </c>
      <c r="U116" s="18" t="s">
        <v>257</v>
      </c>
      <c r="V116" s="173"/>
    </row>
    <row r="117" spans="1:22">
      <c r="A117" s="19">
        <v>115</v>
      </c>
      <c r="B117" s="18" t="s">
        <v>375</v>
      </c>
      <c r="C117" s="19">
        <v>115</v>
      </c>
      <c r="D117" s="81">
        <v>766</v>
      </c>
      <c r="E117" s="29">
        <v>161001219</v>
      </c>
      <c r="F117" s="19">
        <v>59</v>
      </c>
      <c r="G117" s="19">
        <v>3539.44</v>
      </c>
      <c r="H117" s="19">
        <v>292.56</v>
      </c>
      <c r="I117" s="19">
        <v>0</v>
      </c>
      <c r="J117" s="151">
        <v>0</v>
      </c>
      <c r="K117" s="19">
        <v>0</v>
      </c>
      <c r="L117" s="19">
        <v>0</v>
      </c>
      <c r="M117" s="19">
        <v>0</v>
      </c>
      <c r="N117" s="19">
        <v>0</v>
      </c>
      <c r="O117" s="19"/>
      <c r="P117" s="19"/>
      <c r="Q117" s="19">
        <v>0</v>
      </c>
      <c r="R117" s="19">
        <v>0</v>
      </c>
      <c r="S117" s="19">
        <v>0</v>
      </c>
      <c r="T117" s="19">
        <v>0</v>
      </c>
      <c r="U117" s="18" t="s">
        <v>257</v>
      </c>
      <c r="V117" s="173"/>
    </row>
    <row r="118" spans="1:22">
      <c r="A118" s="19">
        <v>116</v>
      </c>
      <c r="B118" s="18" t="s">
        <v>376</v>
      </c>
      <c r="C118" s="18">
        <v>116</v>
      </c>
      <c r="D118" s="18">
        <v>767</v>
      </c>
      <c r="E118" s="29">
        <v>161001220</v>
      </c>
      <c r="F118" s="19">
        <v>59</v>
      </c>
      <c r="G118" s="19">
        <v>3532.21</v>
      </c>
      <c r="H118" s="19">
        <v>302.79000000000002</v>
      </c>
      <c r="I118" s="19">
        <v>0</v>
      </c>
      <c r="J118" s="151">
        <v>0</v>
      </c>
      <c r="K118" s="19">
        <v>0</v>
      </c>
      <c r="L118" s="19">
        <v>0</v>
      </c>
      <c r="M118" s="19">
        <v>0</v>
      </c>
      <c r="N118" s="19">
        <v>0</v>
      </c>
      <c r="O118" s="19"/>
      <c r="P118" s="19"/>
      <c r="Q118" s="19">
        <v>0</v>
      </c>
      <c r="R118" s="19">
        <v>0</v>
      </c>
      <c r="S118" s="19">
        <v>0</v>
      </c>
      <c r="T118" s="19">
        <v>0</v>
      </c>
      <c r="U118" s="18" t="s">
        <v>257</v>
      </c>
      <c r="V118" s="173"/>
    </row>
    <row r="119" spans="1:22">
      <c r="A119" s="19">
        <v>117</v>
      </c>
      <c r="B119" s="18" t="s">
        <v>376</v>
      </c>
      <c r="C119" s="19">
        <v>117</v>
      </c>
      <c r="D119" s="81">
        <v>768</v>
      </c>
      <c r="E119" s="29">
        <v>161001221</v>
      </c>
      <c r="F119" s="19">
        <v>59</v>
      </c>
      <c r="G119" s="19">
        <v>3561.04</v>
      </c>
      <c r="H119" s="19">
        <v>270.95999999999998</v>
      </c>
      <c r="I119" s="19">
        <v>0</v>
      </c>
      <c r="J119" s="151">
        <v>0</v>
      </c>
      <c r="K119" s="19">
        <v>0</v>
      </c>
      <c r="L119" s="19">
        <v>0</v>
      </c>
      <c r="M119" s="19">
        <v>0</v>
      </c>
      <c r="N119" s="19">
        <v>0</v>
      </c>
      <c r="O119" s="19"/>
      <c r="P119" s="19"/>
      <c r="Q119" s="19">
        <v>0</v>
      </c>
      <c r="R119" s="19">
        <v>0</v>
      </c>
      <c r="S119" s="19">
        <v>0</v>
      </c>
      <c r="T119" s="19">
        <v>0</v>
      </c>
      <c r="U119" s="18" t="s">
        <v>257</v>
      </c>
      <c r="V119" s="173"/>
    </row>
    <row r="120" spans="1:22">
      <c r="A120" s="19">
        <v>118</v>
      </c>
      <c r="B120" s="18" t="s">
        <v>376</v>
      </c>
      <c r="C120" s="18">
        <v>118</v>
      </c>
      <c r="D120" s="18">
        <v>769</v>
      </c>
      <c r="E120" s="29">
        <v>161001222</v>
      </c>
      <c r="F120" s="19">
        <v>59</v>
      </c>
      <c r="G120" s="19">
        <v>3522.01</v>
      </c>
      <c r="H120" s="19">
        <v>312.99</v>
      </c>
      <c r="I120" s="19">
        <v>0</v>
      </c>
      <c r="J120" s="151">
        <v>0</v>
      </c>
      <c r="K120" s="19">
        <v>0</v>
      </c>
      <c r="L120" s="19">
        <v>0</v>
      </c>
      <c r="M120" s="19">
        <v>0</v>
      </c>
      <c r="N120" s="19">
        <v>0</v>
      </c>
      <c r="O120" s="19"/>
      <c r="P120" s="19"/>
      <c r="Q120" s="19">
        <v>0</v>
      </c>
      <c r="R120" s="19">
        <v>0</v>
      </c>
      <c r="S120" s="19">
        <v>0</v>
      </c>
      <c r="T120" s="19">
        <v>0</v>
      </c>
      <c r="U120" s="18" t="s">
        <v>257</v>
      </c>
      <c r="V120" s="173"/>
    </row>
    <row r="121" spans="1:22">
      <c r="A121" s="19">
        <v>119</v>
      </c>
      <c r="B121" s="18" t="s">
        <v>377</v>
      </c>
      <c r="C121" s="19">
        <v>119</v>
      </c>
      <c r="D121" s="81">
        <v>770</v>
      </c>
      <c r="E121" s="29">
        <v>161001223</v>
      </c>
      <c r="F121" s="19">
        <v>59</v>
      </c>
      <c r="G121" s="19">
        <v>3428.84</v>
      </c>
      <c r="H121" s="19">
        <v>275.16000000000003</v>
      </c>
      <c r="I121" s="19">
        <v>0</v>
      </c>
      <c r="J121" s="151">
        <v>0</v>
      </c>
      <c r="K121" s="19">
        <v>0</v>
      </c>
      <c r="L121" s="19">
        <v>0</v>
      </c>
      <c r="M121" s="19">
        <v>0</v>
      </c>
      <c r="N121" s="19">
        <v>0</v>
      </c>
      <c r="O121" s="19"/>
      <c r="P121" s="19"/>
      <c r="Q121" s="19">
        <v>0</v>
      </c>
      <c r="R121" s="19">
        <v>0</v>
      </c>
      <c r="S121" s="19">
        <v>0</v>
      </c>
      <c r="T121" s="19">
        <v>0</v>
      </c>
      <c r="U121" s="18" t="s">
        <v>257</v>
      </c>
      <c r="V121" s="173"/>
    </row>
    <row r="122" spans="1:22">
      <c r="A122" s="19">
        <v>120</v>
      </c>
      <c r="B122" s="18" t="s">
        <v>377</v>
      </c>
      <c r="C122" s="18">
        <v>120</v>
      </c>
      <c r="D122" s="18">
        <v>771</v>
      </c>
      <c r="E122" s="29">
        <v>161001224</v>
      </c>
      <c r="F122" s="19">
        <v>59</v>
      </c>
      <c r="G122" s="19">
        <v>3500.81</v>
      </c>
      <c r="H122" s="19">
        <v>334.19</v>
      </c>
      <c r="I122" s="19">
        <v>0</v>
      </c>
      <c r="J122" s="151">
        <v>0</v>
      </c>
      <c r="K122" s="19">
        <v>0</v>
      </c>
      <c r="L122" s="19">
        <v>0</v>
      </c>
      <c r="M122" s="19">
        <v>0</v>
      </c>
      <c r="N122" s="19">
        <v>0</v>
      </c>
      <c r="O122" s="19"/>
      <c r="P122" s="19"/>
      <c r="Q122" s="19">
        <v>0</v>
      </c>
      <c r="R122" s="19">
        <v>0</v>
      </c>
      <c r="S122" s="19">
        <v>0</v>
      </c>
      <c r="T122" s="19">
        <v>0</v>
      </c>
      <c r="U122" s="18" t="s">
        <v>257</v>
      </c>
      <c r="V122" s="173"/>
    </row>
    <row r="123" spans="1:22">
      <c r="A123" s="19">
        <v>121</v>
      </c>
      <c r="B123" s="18" t="s">
        <v>377</v>
      </c>
      <c r="C123" s="19">
        <v>121</v>
      </c>
      <c r="D123" s="18">
        <v>772</v>
      </c>
      <c r="E123" s="18">
        <v>161001225</v>
      </c>
      <c r="F123" s="19">
        <v>59</v>
      </c>
      <c r="G123" s="19">
        <v>3482.01</v>
      </c>
      <c r="H123" s="19">
        <v>352.99</v>
      </c>
      <c r="I123" s="19">
        <v>0</v>
      </c>
      <c r="J123" s="151">
        <v>0</v>
      </c>
      <c r="K123" s="19">
        <v>0</v>
      </c>
      <c r="L123" s="19">
        <v>0</v>
      </c>
      <c r="M123" s="19">
        <v>0</v>
      </c>
      <c r="N123" s="19">
        <v>0</v>
      </c>
      <c r="O123" s="19"/>
      <c r="P123" s="19"/>
      <c r="Q123" s="19">
        <v>0</v>
      </c>
      <c r="R123" s="19">
        <v>0</v>
      </c>
      <c r="S123" s="19">
        <v>0</v>
      </c>
      <c r="T123" s="19">
        <v>0</v>
      </c>
      <c r="U123" s="18" t="s">
        <v>257</v>
      </c>
      <c r="V123" s="173"/>
    </row>
    <row r="124" spans="1:22">
      <c r="A124" s="19">
        <v>122</v>
      </c>
      <c r="B124" s="18" t="s">
        <v>377</v>
      </c>
      <c r="C124" s="18">
        <v>122</v>
      </c>
      <c r="D124" s="18">
        <v>773</v>
      </c>
      <c r="E124" s="18">
        <v>161001226</v>
      </c>
      <c r="F124" s="19">
        <v>58</v>
      </c>
      <c r="G124" s="19">
        <v>3506.21</v>
      </c>
      <c r="H124" s="19">
        <v>328.79</v>
      </c>
      <c r="I124" s="19">
        <v>0</v>
      </c>
      <c r="J124" s="151">
        <v>0</v>
      </c>
      <c r="K124" s="19">
        <v>0</v>
      </c>
      <c r="L124" s="19">
        <v>0</v>
      </c>
      <c r="M124" s="19">
        <v>0</v>
      </c>
      <c r="N124" s="19">
        <v>0</v>
      </c>
      <c r="O124" s="19"/>
      <c r="P124" s="19"/>
      <c r="Q124" s="19">
        <v>0</v>
      </c>
      <c r="R124" s="19">
        <v>0</v>
      </c>
      <c r="S124" s="19">
        <v>0</v>
      </c>
      <c r="T124" s="19">
        <v>0</v>
      </c>
      <c r="U124" s="18" t="s">
        <v>257</v>
      </c>
      <c r="V124" s="173"/>
    </row>
    <row r="125" spans="1:22">
      <c r="A125" s="19">
        <v>123</v>
      </c>
      <c r="B125" s="18" t="s">
        <v>377</v>
      </c>
      <c r="C125" s="19">
        <v>123</v>
      </c>
      <c r="D125" s="18">
        <v>774</v>
      </c>
      <c r="E125" s="18">
        <v>161001227</v>
      </c>
      <c r="F125" s="19">
        <v>59</v>
      </c>
      <c r="G125" s="19">
        <v>3512.03</v>
      </c>
      <c r="H125" s="19">
        <v>320.97000000000003</v>
      </c>
      <c r="I125" s="19">
        <v>0</v>
      </c>
      <c r="J125" s="151">
        <v>0</v>
      </c>
      <c r="K125" s="19">
        <v>0</v>
      </c>
      <c r="L125" s="19">
        <v>0</v>
      </c>
      <c r="M125" s="19">
        <v>0</v>
      </c>
      <c r="N125" s="19">
        <v>0</v>
      </c>
      <c r="O125" s="19"/>
      <c r="P125" s="19"/>
      <c r="Q125" s="19">
        <v>0</v>
      </c>
      <c r="R125" s="19">
        <v>0</v>
      </c>
      <c r="S125" s="19">
        <v>0</v>
      </c>
      <c r="T125" s="19">
        <v>0</v>
      </c>
      <c r="U125" s="18" t="s">
        <v>257</v>
      </c>
      <c r="V125" s="173"/>
    </row>
    <row r="126" spans="1:22">
      <c r="A126" s="19">
        <v>124</v>
      </c>
      <c r="B126" s="18" t="s">
        <v>378</v>
      </c>
      <c r="C126" s="18">
        <v>124</v>
      </c>
      <c r="D126" s="18">
        <v>775</v>
      </c>
      <c r="E126" s="18">
        <v>161001228</v>
      </c>
      <c r="F126" s="19">
        <v>58</v>
      </c>
      <c r="G126" s="19">
        <v>3426.03</v>
      </c>
      <c r="H126" s="19">
        <v>342.97</v>
      </c>
      <c r="I126" s="19">
        <v>0</v>
      </c>
      <c r="J126" s="151">
        <v>0</v>
      </c>
      <c r="K126" s="19">
        <v>0</v>
      </c>
      <c r="L126" s="19">
        <v>0</v>
      </c>
      <c r="M126" s="19">
        <v>0</v>
      </c>
      <c r="N126" s="19">
        <v>0</v>
      </c>
      <c r="O126" s="19"/>
      <c r="P126" s="19"/>
      <c r="Q126" s="19">
        <v>0</v>
      </c>
      <c r="R126" s="19">
        <v>0</v>
      </c>
      <c r="S126" s="19">
        <v>0</v>
      </c>
      <c r="T126" s="19">
        <v>0</v>
      </c>
      <c r="U126" s="18" t="s">
        <v>257</v>
      </c>
      <c r="V126" s="173"/>
    </row>
    <row r="127" spans="1:22">
      <c r="A127" s="19">
        <v>125</v>
      </c>
      <c r="B127" s="18" t="s">
        <v>378</v>
      </c>
      <c r="C127" s="19">
        <v>125</v>
      </c>
      <c r="D127" s="18">
        <v>776</v>
      </c>
      <c r="E127" s="18">
        <v>161001229</v>
      </c>
      <c r="F127" s="19">
        <v>57</v>
      </c>
      <c r="G127" s="19">
        <v>3390.84</v>
      </c>
      <c r="H127" s="19">
        <v>313.16000000000003</v>
      </c>
      <c r="I127" s="19">
        <v>0</v>
      </c>
      <c r="J127" s="151">
        <v>0</v>
      </c>
      <c r="K127" s="19">
        <v>0</v>
      </c>
      <c r="L127" s="19">
        <v>0</v>
      </c>
      <c r="M127" s="19">
        <v>0</v>
      </c>
      <c r="N127" s="19">
        <v>0</v>
      </c>
      <c r="O127" s="19"/>
      <c r="P127" s="19"/>
      <c r="Q127" s="19">
        <v>0</v>
      </c>
      <c r="R127" s="19">
        <v>0</v>
      </c>
      <c r="S127" s="19">
        <v>0</v>
      </c>
      <c r="T127" s="19">
        <v>0</v>
      </c>
      <c r="U127" s="18" t="s">
        <v>257</v>
      </c>
      <c r="V127" s="173"/>
    </row>
    <row r="128" spans="1:22">
      <c r="A128" s="19">
        <v>126</v>
      </c>
      <c r="B128" s="18" t="s">
        <v>378</v>
      </c>
      <c r="C128" s="18">
        <v>126</v>
      </c>
      <c r="D128" s="18">
        <v>777</v>
      </c>
      <c r="E128" s="18">
        <v>161001230</v>
      </c>
      <c r="F128" s="19">
        <v>58</v>
      </c>
      <c r="G128" s="19">
        <v>3458.24</v>
      </c>
      <c r="H128" s="19">
        <v>309.76</v>
      </c>
      <c r="I128" s="19">
        <v>0</v>
      </c>
      <c r="J128" s="151">
        <v>0</v>
      </c>
      <c r="K128" s="19">
        <v>0</v>
      </c>
      <c r="L128" s="19">
        <v>0</v>
      </c>
      <c r="M128" s="19">
        <v>0</v>
      </c>
      <c r="N128" s="19">
        <v>0</v>
      </c>
      <c r="O128" s="19"/>
      <c r="P128" s="19"/>
      <c r="Q128" s="19">
        <v>0</v>
      </c>
      <c r="R128" s="19">
        <v>0</v>
      </c>
      <c r="S128" s="19">
        <v>0</v>
      </c>
      <c r="T128" s="19">
        <v>0</v>
      </c>
      <c r="U128" s="18" t="s">
        <v>257</v>
      </c>
      <c r="V128" s="173"/>
    </row>
    <row r="129" spans="1:23">
      <c r="A129" s="19">
        <v>127</v>
      </c>
      <c r="B129" s="18" t="s">
        <v>379</v>
      </c>
      <c r="C129" s="19">
        <v>127</v>
      </c>
      <c r="D129" s="18">
        <v>778</v>
      </c>
      <c r="E129" s="18">
        <v>161001231</v>
      </c>
      <c r="F129" s="19">
        <v>59</v>
      </c>
      <c r="G129" s="19">
        <v>3544.81</v>
      </c>
      <c r="H129" s="19">
        <v>290.19</v>
      </c>
      <c r="I129" s="19">
        <v>0</v>
      </c>
      <c r="J129" s="151">
        <v>0</v>
      </c>
      <c r="K129" s="19">
        <v>0</v>
      </c>
      <c r="L129" s="19">
        <v>0</v>
      </c>
      <c r="M129" s="19">
        <v>0</v>
      </c>
      <c r="N129" s="19">
        <v>0</v>
      </c>
      <c r="O129" s="19"/>
      <c r="P129" s="19"/>
      <c r="Q129" s="19">
        <v>0</v>
      </c>
      <c r="R129" s="19">
        <v>0</v>
      </c>
      <c r="S129" s="19">
        <v>0</v>
      </c>
      <c r="T129" s="19">
        <v>0</v>
      </c>
      <c r="U129" s="18" t="s">
        <v>257</v>
      </c>
      <c r="V129" s="173"/>
    </row>
    <row r="130" spans="1:23">
      <c r="A130" s="19">
        <v>128</v>
      </c>
      <c r="B130" s="18" t="s">
        <v>379</v>
      </c>
      <c r="C130" s="18">
        <v>128</v>
      </c>
      <c r="D130" s="18">
        <v>779</v>
      </c>
      <c r="E130" s="18">
        <v>161001232</v>
      </c>
      <c r="F130" s="19">
        <v>59</v>
      </c>
      <c r="G130" s="19">
        <v>3530.83</v>
      </c>
      <c r="H130" s="19">
        <v>302.17</v>
      </c>
      <c r="I130" s="19">
        <v>0</v>
      </c>
      <c r="J130" s="151">
        <v>0</v>
      </c>
      <c r="K130" s="19">
        <v>0</v>
      </c>
      <c r="L130" s="19">
        <v>0</v>
      </c>
      <c r="M130" s="19">
        <v>0</v>
      </c>
      <c r="N130" s="19">
        <v>0</v>
      </c>
      <c r="O130" s="19"/>
      <c r="P130" s="19"/>
      <c r="Q130" s="19">
        <v>0</v>
      </c>
      <c r="R130" s="19">
        <v>0</v>
      </c>
      <c r="S130" s="19">
        <v>0</v>
      </c>
      <c r="T130" s="19">
        <v>0</v>
      </c>
      <c r="U130" s="18" t="s">
        <v>257</v>
      </c>
      <c r="V130" s="173"/>
    </row>
    <row r="131" spans="1:23">
      <c r="A131" s="19">
        <v>129</v>
      </c>
      <c r="B131" s="18" t="s">
        <v>379</v>
      </c>
      <c r="C131" s="19">
        <v>129</v>
      </c>
      <c r="D131" s="18">
        <v>780</v>
      </c>
      <c r="E131" s="18">
        <v>161001233</v>
      </c>
      <c r="F131" s="19">
        <v>57</v>
      </c>
      <c r="G131" s="19">
        <v>3370.04</v>
      </c>
      <c r="H131" s="19">
        <v>333.96</v>
      </c>
      <c r="I131" s="19">
        <v>0</v>
      </c>
      <c r="J131" s="151">
        <v>0</v>
      </c>
      <c r="K131" s="19">
        <v>0</v>
      </c>
      <c r="L131" s="19">
        <v>0</v>
      </c>
      <c r="M131" s="19">
        <v>0</v>
      </c>
      <c r="N131" s="19">
        <v>0</v>
      </c>
      <c r="O131" s="19"/>
      <c r="P131" s="19"/>
      <c r="Q131" s="19">
        <v>0</v>
      </c>
      <c r="R131" s="19">
        <v>0</v>
      </c>
      <c r="S131" s="19">
        <v>0</v>
      </c>
      <c r="T131" s="19">
        <v>0</v>
      </c>
      <c r="U131" s="18" t="s">
        <v>257</v>
      </c>
      <c r="V131" s="173"/>
    </row>
    <row r="132" spans="1:23">
      <c r="A132" s="19">
        <v>130</v>
      </c>
      <c r="B132" s="18" t="s">
        <v>379</v>
      </c>
      <c r="C132" s="18">
        <v>130</v>
      </c>
      <c r="D132" s="18">
        <v>781</v>
      </c>
      <c r="E132" s="18">
        <v>161001234</v>
      </c>
      <c r="F132" s="19">
        <v>58</v>
      </c>
      <c r="G132" s="19">
        <v>3453.67</v>
      </c>
      <c r="H132" s="19">
        <v>312.33</v>
      </c>
      <c r="I132" s="19">
        <v>0</v>
      </c>
      <c r="J132" s="151">
        <v>0</v>
      </c>
      <c r="K132" s="19">
        <v>0</v>
      </c>
      <c r="L132" s="19">
        <v>0</v>
      </c>
      <c r="M132" s="19">
        <v>0</v>
      </c>
      <c r="N132" s="19">
        <v>0</v>
      </c>
      <c r="O132" s="19"/>
      <c r="P132" s="19"/>
      <c r="Q132" s="19">
        <v>0</v>
      </c>
      <c r="R132" s="19">
        <v>0</v>
      </c>
      <c r="S132" s="19">
        <v>0</v>
      </c>
      <c r="T132" s="19">
        <v>0</v>
      </c>
      <c r="U132" s="18" t="s">
        <v>257</v>
      </c>
      <c r="V132" s="173"/>
    </row>
    <row r="133" spans="1:23">
      <c r="A133" s="19">
        <v>131</v>
      </c>
      <c r="B133" s="18" t="s">
        <v>380</v>
      </c>
      <c r="C133" s="19">
        <v>131</v>
      </c>
      <c r="D133" s="18">
        <v>782</v>
      </c>
      <c r="E133" s="18">
        <v>161001235</v>
      </c>
      <c r="F133" s="19">
        <v>59</v>
      </c>
      <c r="G133" s="19">
        <v>3533.21</v>
      </c>
      <c r="H133" s="19">
        <v>301.79000000000002</v>
      </c>
      <c r="I133" s="19">
        <v>0</v>
      </c>
      <c r="J133" s="151">
        <v>0</v>
      </c>
      <c r="K133" s="19">
        <v>0</v>
      </c>
      <c r="L133" s="19">
        <v>0</v>
      </c>
      <c r="M133" s="19">
        <v>0</v>
      </c>
      <c r="N133" s="19">
        <v>0</v>
      </c>
      <c r="O133" s="19"/>
      <c r="P133" s="19"/>
      <c r="Q133" s="19">
        <v>0</v>
      </c>
      <c r="R133" s="19">
        <v>0</v>
      </c>
      <c r="S133" s="19">
        <v>0</v>
      </c>
      <c r="T133" s="19">
        <v>0</v>
      </c>
      <c r="U133" s="18" t="s">
        <v>257</v>
      </c>
      <c r="V133" s="173"/>
    </row>
    <row r="134" spans="1:23">
      <c r="A134" s="19">
        <v>132</v>
      </c>
      <c r="B134" s="18" t="s">
        <v>380</v>
      </c>
      <c r="C134" s="18">
        <v>132</v>
      </c>
      <c r="D134" s="18">
        <v>783</v>
      </c>
      <c r="E134" s="18">
        <v>161001236</v>
      </c>
      <c r="F134" s="19">
        <v>59</v>
      </c>
      <c r="G134" s="19">
        <v>3516.42</v>
      </c>
      <c r="H134" s="19">
        <v>317.58</v>
      </c>
      <c r="I134" s="19">
        <v>0</v>
      </c>
      <c r="J134" s="151">
        <v>0</v>
      </c>
      <c r="K134" s="19">
        <v>0</v>
      </c>
      <c r="L134" s="19">
        <v>0</v>
      </c>
      <c r="M134" s="19">
        <v>0</v>
      </c>
      <c r="N134" s="19">
        <v>0</v>
      </c>
      <c r="O134" s="19"/>
      <c r="P134" s="19"/>
      <c r="Q134" s="19">
        <v>0</v>
      </c>
      <c r="R134" s="19">
        <v>0</v>
      </c>
      <c r="S134" s="19">
        <v>0</v>
      </c>
      <c r="T134" s="19">
        <v>0</v>
      </c>
      <c r="U134" s="18" t="s">
        <v>257</v>
      </c>
      <c r="V134" s="173"/>
    </row>
    <row r="135" spans="1:23">
      <c r="A135" s="19">
        <v>133</v>
      </c>
      <c r="B135" s="18" t="s">
        <v>380</v>
      </c>
      <c r="C135" s="19">
        <v>133</v>
      </c>
      <c r="D135" s="18">
        <v>784</v>
      </c>
      <c r="E135" s="18">
        <v>161001237</v>
      </c>
      <c r="F135" s="19">
        <v>58</v>
      </c>
      <c r="G135" s="19">
        <v>3439.83</v>
      </c>
      <c r="H135" s="19">
        <v>329.17</v>
      </c>
      <c r="I135" s="19">
        <v>0</v>
      </c>
      <c r="J135" s="151">
        <v>0</v>
      </c>
      <c r="K135" s="19">
        <v>0</v>
      </c>
      <c r="L135" s="19">
        <v>0</v>
      </c>
      <c r="M135" s="19">
        <v>0</v>
      </c>
      <c r="N135" s="19">
        <v>0</v>
      </c>
      <c r="O135" s="19"/>
      <c r="P135" s="19"/>
      <c r="Q135" s="19">
        <v>0</v>
      </c>
      <c r="R135" s="19">
        <v>0</v>
      </c>
      <c r="S135" s="19">
        <v>0</v>
      </c>
      <c r="T135" s="19">
        <v>0</v>
      </c>
      <c r="U135" s="18" t="s">
        <v>257</v>
      </c>
      <c r="V135" s="173"/>
    </row>
    <row r="136" spans="1:23">
      <c r="A136" s="19">
        <v>134</v>
      </c>
      <c r="B136" s="18" t="s">
        <v>381</v>
      </c>
      <c r="C136" s="19">
        <v>134</v>
      </c>
      <c r="D136" s="19">
        <v>785</v>
      </c>
      <c r="E136" s="18">
        <v>161001238</v>
      </c>
      <c r="F136" s="19">
        <v>52</v>
      </c>
      <c r="G136" s="19">
        <v>3349.6</v>
      </c>
      <c r="H136" s="19">
        <v>290.39999999999998</v>
      </c>
      <c r="I136" s="19">
        <v>0</v>
      </c>
      <c r="J136" s="151">
        <v>0</v>
      </c>
      <c r="K136" s="19">
        <v>0</v>
      </c>
      <c r="L136" s="19">
        <v>0</v>
      </c>
      <c r="M136" s="19">
        <v>0</v>
      </c>
      <c r="N136" s="19">
        <v>0</v>
      </c>
      <c r="O136" s="19"/>
      <c r="P136" s="19"/>
      <c r="Q136" s="19">
        <v>0</v>
      </c>
      <c r="R136" s="19">
        <v>0</v>
      </c>
      <c r="S136" s="19">
        <v>0</v>
      </c>
      <c r="T136" s="19">
        <v>0</v>
      </c>
      <c r="U136" s="18" t="s">
        <v>257</v>
      </c>
      <c r="V136" s="83" t="s">
        <v>247</v>
      </c>
    </row>
    <row r="137" spans="1:23">
      <c r="A137" s="19">
        <v>135</v>
      </c>
      <c r="B137" s="18" t="s">
        <v>381</v>
      </c>
      <c r="C137" s="19">
        <v>135</v>
      </c>
      <c r="D137" s="18">
        <v>786</v>
      </c>
      <c r="E137" s="18">
        <v>161001239</v>
      </c>
      <c r="F137" s="19">
        <v>58</v>
      </c>
      <c r="G137" s="19">
        <v>3441.24</v>
      </c>
      <c r="H137" s="19">
        <v>326.76</v>
      </c>
      <c r="I137" s="19">
        <v>0</v>
      </c>
      <c r="J137" s="151">
        <v>0</v>
      </c>
      <c r="K137" s="19">
        <v>0</v>
      </c>
      <c r="L137" s="19">
        <v>0</v>
      </c>
      <c r="M137" s="19">
        <v>0</v>
      </c>
      <c r="N137" s="19">
        <v>0</v>
      </c>
      <c r="O137" s="19"/>
      <c r="P137" s="19"/>
      <c r="Q137" s="19">
        <v>0</v>
      </c>
      <c r="R137" s="19">
        <v>0</v>
      </c>
      <c r="S137" s="19">
        <v>0</v>
      </c>
      <c r="T137" s="19">
        <v>0</v>
      </c>
      <c r="U137" s="18" t="s">
        <v>257</v>
      </c>
      <c r="V137" s="173"/>
    </row>
    <row r="138" spans="1:23">
      <c r="A138" s="19">
        <v>136</v>
      </c>
      <c r="B138" s="18" t="s">
        <v>381</v>
      </c>
      <c r="C138" s="19">
        <v>136</v>
      </c>
      <c r="D138" s="19">
        <v>787</v>
      </c>
      <c r="E138" s="18">
        <v>161001240</v>
      </c>
      <c r="F138" s="19">
        <v>58</v>
      </c>
      <c r="G138" s="19">
        <v>3386.44</v>
      </c>
      <c r="H138" s="19">
        <v>381.56</v>
      </c>
      <c r="I138" s="19">
        <v>0</v>
      </c>
      <c r="J138" s="151">
        <v>0</v>
      </c>
      <c r="K138" s="19">
        <v>0</v>
      </c>
      <c r="L138" s="19">
        <v>0</v>
      </c>
      <c r="M138" s="19">
        <v>0</v>
      </c>
      <c r="N138" s="19">
        <v>0</v>
      </c>
      <c r="O138" s="19"/>
      <c r="P138" s="19"/>
      <c r="Q138" s="19">
        <v>0</v>
      </c>
      <c r="R138" s="19">
        <v>0</v>
      </c>
      <c r="S138" s="19">
        <v>0</v>
      </c>
      <c r="T138" s="19">
        <v>0</v>
      </c>
      <c r="U138" s="18" t="s">
        <v>257</v>
      </c>
      <c r="V138" s="173"/>
    </row>
    <row r="139" spans="1:23">
      <c r="A139" s="19">
        <v>137</v>
      </c>
      <c r="B139" s="18" t="s">
        <v>381</v>
      </c>
      <c r="C139" s="19">
        <v>137</v>
      </c>
      <c r="D139" s="18">
        <v>788</v>
      </c>
      <c r="E139" s="18">
        <v>161001241</v>
      </c>
      <c r="F139" s="19">
        <v>57</v>
      </c>
      <c r="G139" s="19">
        <v>3347.47</v>
      </c>
      <c r="H139" s="19">
        <v>353.53</v>
      </c>
      <c r="I139" s="19">
        <v>0</v>
      </c>
      <c r="J139" s="151">
        <v>0</v>
      </c>
      <c r="K139" s="19">
        <v>0</v>
      </c>
      <c r="L139" s="19">
        <v>0</v>
      </c>
      <c r="M139" s="19">
        <v>0</v>
      </c>
      <c r="N139" s="19">
        <v>0</v>
      </c>
      <c r="O139" s="19"/>
      <c r="P139" s="19"/>
      <c r="Q139" s="19">
        <v>0</v>
      </c>
      <c r="R139" s="19">
        <v>0</v>
      </c>
      <c r="S139" s="19">
        <v>0</v>
      </c>
      <c r="T139" s="19">
        <v>0</v>
      </c>
      <c r="U139" s="18" t="s">
        <v>257</v>
      </c>
      <c r="V139" s="173"/>
    </row>
    <row r="140" spans="1:23">
      <c r="A140" s="19">
        <v>138</v>
      </c>
      <c r="B140" s="18" t="s">
        <v>381</v>
      </c>
      <c r="C140" s="19">
        <v>138</v>
      </c>
      <c r="D140" s="19">
        <v>789</v>
      </c>
      <c r="E140" s="18">
        <v>161001242</v>
      </c>
      <c r="F140" s="19">
        <v>59</v>
      </c>
      <c r="G140" s="19">
        <v>3504.84</v>
      </c>
      <c r="H140" s="19">
        <v>327.16000000000003</v>
      </c>
      <c r="I140" s="19">
        <v>0</v>
      </c>
      <c r="J140" s="151">
        <v>0</v>
      </c>
      <c r="K140" s="19">
        <v>0</v>
      </c>
      <c r="L140" s="19">
        <v>0</v>
      </c>
      <c r="M140" s="19">
        <v>0</v>
      </c>
      <c r="N140" s="19">
        <v>0</v>
      </c>
      <c r="O140" s="19"/>
      <c r="P140" s="19"/>
      <c r="Q140" s="19">
        <v>0</v>
      </c>
      <c r="R140" s="19">
        <v>0</v>
      </c>
      <c r="S140" s="19">
        <v>0</v>
      </c>
      <c r="T140" s="19">
        <v>0</v>
      </c>
      <c r="U140" s="18" t="s">
        <v>257</v>
      </c>
      <c r="V140" s="173"/>
    </row>
    <row r="141" spans="1:23">
      <c r="A141" s="19">
        <v>139</v>
      </c>
      <c r="B141" s="18" t="s">
        <v>381</v>
      </c>
      <c r="C141" s="19">
        <v>139</v>
      </c>
      <c r="D141" s="18">
        <v>790</v>
      </c>
      <c r="E141" s="18">
        <v>161001243</v>
      </c>
      <c r="F141" s="19">
        <v>59</v>
      </c>
      <c r="G141" s="19">
        <v>3510.01</v>
      </c>
      <c r="H141" s="19">
        <v>324.99</v>
      </c>
      <c r="I141" s="19">
        <v>0</v>
      </c>
      <c r="J141" s="151">
        <v>0</v>
      </c>
      <c r="K141" s="19">
        <v>0</v>
      </c>
      <c r="L141" s="19">
        <v>0</v>
      </c>
      <c r="M141" s="19">
        <v>0</v>
      </c>
      <c r="N141" s="19">
        <v>0</v>
      </c>
      <c r="O141" s="19"/>
      <c r="P141" s="19"/>
      <c r="Q141" s="19">
        <v>0</v>
      </c>
      <c r="R141" s="19">
        <v>0</v>
      </c>
      <c r="S141" s="19">
        <v>0</v>
      </c>
      <c r="T141" s="19">
        <v>0</v>
      </c>
      <c r="U141" s="18" t="s">
        <v>257</v>
      </c>
      <c r="V141" s="173"/>
    </row>
    <row r="142" spans="1:23">
      <c r="A142" s="19">
        <v>140</v>
      </c>
      <c r="B142" s="18" t="s">
        <v>381</v>
      </c>
      <c r="C142" s="19">
        <v>140</v>
      </c>
      <c r="D142" s="19">
        <v>791</v>
      </c>
      <c r="E142" s="18">
        <v>161001244</v>
      </c>
      <c r="F142" s="19">
        <v>59</v>
      </c>
      <c r="G142" s="19">
        <v>3498.22</v>
      </c>
      <c r="H142" s="19">
        <v>335.78</v>
      </c>
      <c r="I142" s="19">
        <v>0</v>
      </c>
      <c r="J142" s="151">
        <v>0</v>
      </c>
      <c r="K142" s="19">
        <v>0</v>
      </c>
      <c r="L142" s="19">
        <v>0</v>
      </c>
      <c r="M142" s="19">
        <v>0</v>
      </c>
      <c r="N142" s="19">
        <v>0</v>
      </c>
      <c r="O142" s="19"/>
      <c r="P142" s="19"/>
      <c r="Q142" s="19">
        <v>0</v>
      </c>
      <c r="R142" s="19">
        <v>0</v>
      </c>
      <c r="S142" s="19">
        <v>0</v>
      </c>
      <c r="T142" s="19">
        <v>0</v>
      </c>
      <c r="U142" s="18" t="s">
        <v>257</v>
      </c>
      <c r="V142" s="173"/>
    </row>
    <row r="143" spans="1:23" s="261" customFormat="1">
      <c r="A143" s="146">
        <v>141</v>
      </c>
      <c r="B143" s="16" t="s">
        <v>381</v>
      </c>
      <c r="C143" s="146">
        <v>141</v>
      </c>
      <c r="D143" s="16">
        <v>792</v>
      </c>
      <c r="E143" s="16">
        <v>161001245</v>
      </c>
      <c r="F143" s="146">
        <v>59</v>
      </c>
      <c r="G143" s="146">
        <v>3492.22</v>
      </c>
      <c r="H143" s="146">
        <v>341.78</v>
      </c>
      <c r="I143" s="146">
        <v>0</v>
      </c>
      <c r="J143" s="183">
        <v>0</v>
      </c>
      <c r="K143" s="146">
        <v>0</v>
      </c>
      <c r="L143" s="146">
        <v>0</v>
      </c>
      <c r="M143" s="146">
        <v>0</v>
      </c>
      <c r="N143" s="146">
        <v>0</v>
      </c>
      <c r="O143" s="146"/>
      <c r="P143" s="146"/>
      <c r="Q143" s="146">
        <v>0</v>
      </c>
      <c r="R143" s="146">
        <v>0</v>
      </c>
      <c r="S143" s="146">
        <v>0</v>
      </c>
      <c r="T143" s="146">
        <v>0</v>
      </c>
      <c r="U143" s="16" t="s">
        <v>257</v>
      </c>
      <c r="V143" s="263"/>
      <c r="W143" s="80" t="s">
        <v>382</v>
      </c>
    </row>
    <row r="144" spans="1:23">
      <c r="G144" s="83">
        <f>SUM(G3:G143)</f>
        <v>486462.73</v>
      </c>
      <c r="H144" s="83">
        <f>SUM(H3:H143)</f>
        <v>45898.66</v>
      </c>
      <c r="I144" s="83">
        <f>SUM(I3:I143)</f>
        <v>1.39</v>
      </c>
      <c r="T144" s="1242">
        <f>SUM(T3:T143)</f>
        <v>9292.5</v>
      </c>
    </row>
    <row r="145" spans="7:8">
      <c r="G145" s="163">
        <f>G144/A143</f>
        <v>3450.09028368794</v>
      </c>
    </row>
    <row r="146" spans="7:8">
      <c r="H146" s="163">
        <f>H144/141</f>
        <v>325.52241134751802</v>
      </c>
    </row>
  </sheetData>
  <mergeCells count="1">
    <mergeCell ref="A1:V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165"/>
  <sheetViews>
    <sheetView topLeftCell="A148" zoomScale="115" zoomScaleNormal="115" workbookViewId="0">
      <selection activeCell="B42" sqref="B42:B47"/>
    </sheetView>
  </sheetViews>
  <sheetFormatPr defaultColWidth="9.140625" defaultRowHeight="15"/>
  <cols>
    <col min="1" max="1" width="6.140625" style="163" customWidth="1"/>
    <col min="2" max="2" width="9.140625" style="163" customWidth="1"/>
    <col min="3" max="3" width="5.5703125" style="163" customWidth="1"/>
    <col min="4" max="4" width="7.5703125" style="163" customWidth="1"/>
    <col min="5" max="5" width="11.140625" style="163" customWidth="1"/>
    <col min="6" max="6" width="8.5703125" style="163" customWidth="1"/>
    <col min="7" max="7" width="11" style="163" customWidth="1"/>
    <col min="8" max="8" width="11.42578125" style="163" customWidth="1"/>
    <col min="9" max="9" width="7" style="163" customWidth="1"/>
    <col min="10" max="10" width="5.42578125" style="163" customWidth="1"/>
    <col min="11" max="11" width="8.28515625" style="163" customWidth="1"/>
    <col min="12" max="12" width="10.85546875" style="163" customWidth="1"/>
    <col min="13" max="13" width="9" style="163" customWidth="1"/>
    <col min="14" max="14" width="7.7109375" style="163" customWidth="1"/>
    <col min="15" max="15" width="8.5703125" style="141" hidden="1" customWidth="1"/>
    <col min="16" max="16" width="13" style="141" hidden="1" customWidth="1"/>
    <col min="17" max="17" width="9.7109375" style="163" customWidth="1"/>
    <col min="18" max="18" width="7" style="163" customWidth="1"/>
    <col min="19" max="19" width="7.85546875" style="163" customWidth="1"/>
    <col min="20" max="20" width="12" style="163" customWidth="1"/>
    <col min="21" max="21" width="8.5703125" style="21" customWidth="1"/>
    <col min="22" max="22" width="9.7109375" style="141" customWidth="1"/>
    <col min="23" max="16384" width="9.140625" style="141"/>
  </cols>
  <sheetData>
    <row r="1" spans="1:22" ht="18.75">
      <c r="A1" s="2802" t="s">
        <v>383</v>
      </c>
      <c r="B1" s="2802"/>
      <c r="C1" s="2802"/>
      <c r="D1" s="2802"/>
      <c r="E1" s="2802"/>
      <c r="F1" s="2802"/>
      <c r="G1" s="2802"/>
      <c r="H1" s="2802"/>
      <c r="I1" s="2802"/>
      <c r="J1" s="2802"/>
      <c r="K1" s="2802"/>
      <c r="L1" s="2802"/>
      <c r="M1" s="2802"/>
      <c r="N1" s="2802"/>
      <c r="O1" s="2802"/>
      <c r="P1" s="2802"/>
      <c r="Q1" s="2802"/>
      <c r="R1" s="2802"/>
      <c r="S1" s="2802"/>
      <c r="T1" s="2802"/>
      <c r="U1" s="2802"/>
      <c r="V1" s="2802"/>
    </row>
    <row r="2" spans="1:22" s="161" customFormat="1" ht="60">
      <c r="A2" s="61" t="s">
        <v>1</v>
      </c>
      <c r="B2" s="61" t="s">
        <v>2</v>
      </c>
      <c r="C2" s="61" t="s">
        <v>28</v>
      </c>
      <c r="D2" s="262" t="s">
        <v>4</v>
      </c>
      <c r="E2" s="61" t="s">
        <v>5</v>
      </c>
      <c r="F2" s="61" t="s">
        <v>6</v>
      </c>
      <c r="G2" s="61" t="s">
        <v>7</v>
      </c>
      <c r="H2" s="61" t="s">
        <v>8</v>
      </c>
      <c r="I2" s="61" t="s">
        <v>9</v>
      </c>
      <c r="J2" s="61" t="s">
        <v>10</v>
      </c>
      <c r="K2" s="61" t="s">
        <v>11</v>
      </c>
      <c r="L2" s="61" t="s">
        <v>12</v>
      </c>
      <c r="M2" s="61" t="s">
        <v>13</v>
      </c>
      <c r="N2" s="61" t="s">
        <v>14</v>
      </c>
      <c r="O2" s="61" t="s">
        <v>15</v>
      </c>
      <c r="P2" s="61" t="s">
        <v>16</v>
      </c>
      <c r="Q2" s="61" t="s">
        <v>15</v>
      </c>
      <c r="R2" s="61" t="s">
        <v>18</v>
      </c>
      <c r="S2" s="61" t="s">
        <v>19</v>
      </c>
      <c r="T2" s="61" t="s">
        <v>20</v>
      </c>
      <c r="U2" s="61" t="s">
        <v>255</v>
      </c>
      <c r="V2" s="61" t="s">
        <v>216</v>
      </c>
    </row>
    <row r="3" spans="1:22">
      <c r="A3" s="19">
        <v>1</v>
      </c>
      <c r="B3" s="18" t="s">
        <v>384</v>
      </c>
      <c r="C3" s="19">
        <v>1</v>
      </c>
      <c r="D3" s="19">
        <v>793</v>
      </c>
      <c r="E3" s="27">
        <v>161001246</v>
      </c>
      <c r="F3" s="19">
        <v>58</v>
      </c>
      <c r="G3" s="18">
        <v>3461.03</v>
      </c>
      <c r="H3" s="19">
        <v>307.97000000000003</v>
      </c>
      <c r="I3" s="19">
        <v>0</v>
      </c>
      <c r="J3" s="151">
        <v>0</v>
      </c>
      <c r="K3" s="19">
        <v>0</v>
      </c>
      <c r="L3" s="19">
        <v>0</v>
      </c>
      <c r="M3" s="19">
        <v>0</v>
      </c>
      <c r="N3" s="19">
        <v>0</v>
      </c>
      <c r="O3" s="19"/>
      <c r="P3" s="19"/>
      <c r="Q3" s="19">
        <v>0</v>
      </c>
      <c r="R3" s="19">
        <v>0</v>
      </c>
      <c r="S3" s="19">
        <f>R3*5%</f>
        <v>0</v>
      </c>
      <c r="T3" s="19">
        <f>R3+S3</f>
        <v>0</v>
      </c>
      <c r="U3" s="18" t="s">
        <v>257</v>
      </c>
      <c r="V3" s="173"/>
    </row>
    <row r="4" spans="1:22">
      <c r="A4" s="19">
        <v>2</v>
      </c>
      <c r="B4" s="18" t="s">
        <v>384</v>
      </c>
      <c r="C4" s="19">
        <v>2</v>
      </c>
      <c r="D4" s="19">
        <v>1</v>
      </c>
      <c r="E4" s="27">
        <v>161001247</v>
      </c>
      <c r="F4" s="19">
        <v>58</v>
      </c>
      <c r="G4" s="19">
        <v>3451.42</v>
      </c>
      <c r="H4" s="19">
        <v>318.58</v>
      </c>
      <c r="I4" s="19">
        <v>0</v>
      </c>
      <c r="J4" s="151">
        <v>0</v>
      </c>
      <c r="K4" s="19">
        <v>0</v>
      </c>
      <c r="L4" s="19">
        <v>0</v>
      </c>
      <c r="M4" s="19">
        <v>0</v>
      </c>
      <c r="N4" s="19">
        <v>0</v>
      </c>
      <c r="O4" s="19"/>
      <c r="P4" s="19"/>
      <c r="Q4" s="19">
        <v>0</v>
      </c>
      <c r="R4" s="19">
        <v>0</v>
      </c>
      <c r="S4" s="19">
        <f t="shared" ref="S4:S67" si="0">R4*5%</f>
        <v>0</v>
      </c>
      <c r="T4" s="19">
        <f t="shared" ref="T4:T67" si="1">R4+S4</f>
        <v>0</v>
      </c>
      <c r="U4" s="18" t="s">
        <v>257</v>
      </c>
      <c r="V4" s="173"/>
    </row>
    <row r="5" spans="1:22">
      <c r="A5" s="19">
        <v>3</v>
      </c>
      <c r="B5" s="18" t="s">
        <v>384</v>
      </c>
      <c r="C5" s="19">
        <v>3</v>
      </c>
      <c r="D5" s="19">
        <v>2</v>
      </c>
      <c r="E5" s="27">
        <v>161001248</v>
      </c>
      <c r="F5" s="19">
        <v>58</v>
      </c>
      <c r="G5" s="19">
        <v>3437.63</v>
      </c>
      <c r="H5" s="19">
        <v>331.37</v>
      </c>
      <c r="I5" s="19">
        <v>0</v>
      </c>
      <c r="J5" s="151">
        <v>0</v>
      </c>
      <c r="K5" s="19">
        <v>0</v>
      </c>
      <c r="L5" s="19">
        <v>0</v>
      </c>
      <c r="M5" s="19">
        <v>0</v>
      </c>
      <c r="N5" s="19">
        <v>0</v>
      </c>
      <c r="O5" s="19"/>
      <c r="P5" s="19"/>
      <c r="Q5" s="19">
        <v>0</v>
      </c>
      <c r="R5" s="19">
        <v>0</v>
      </c>
      <c r="S5" s="19">
        <f t="shared" si="0"/>
        <v>0</v>
      </c>
      <c r="T5" s="19">
        <f t="shared" si="1"/>
        <v>0</v>
      </c>
      <c r="U5" s="18" t="s">
        <v>257</v>
      </c>
      <c r="V5" s="173"/>
    </row>
    <row r="6" spans="1:22">
      <c r="A6" s="19">
        <v>4</v>
      </c>
      <c r="B6" s="18" t="s">
        <v>384</v>
      </c>
      <c r="C6" s="19">
        <v>4</v>
      </c>
      <c r="D6" s="19">
        <v>3</v>
      </c>
      <c r="E6" s="27">
        <v>161001249</v>
      </c>
      <c r="F6" s="19">
        <v>58</v>
      </c>
      <c r="G6" s="19">
        <v>3430.64</v>
      </c>
      <c r="H6" s="19">
        <v>337.36</v>
      </c>
      <c r="I6" s="19">
        <v>0</v>
      </c>
      <c r="J6" s="151">
        <v>0</v>
      </c>
      <c r="K6" s="19">
        <v>0</v>
      </c>
      <c r="L6" s="19">
        <v>0</v>
      </c>
      <c r="M6" s="19">
        <v>0</v>
      </c>
      <c r="N6" s="19">
        <v>0</v>
      </c>
      <c r="O6" s="19"/>
      <c r="P6" s="19"/>
      <c r="Q6" s="19">
        <v>0</v>
      </c>
      <c r="R6" s="19">
        <v>0</v>
      </c>
      <c r="S6" s="19">
        <f t="shared" si="0"/>
        <v>0</v>
      </c>
      <c r="T6" s="19">
        <f t="shared" si="1"/>
        <v>0</v>
      </c>
      <c r="U6" s="18" t="s">
        <v>257</v>
      </c>
      <c r="V6" s="173"/>
    </row>
    <row r="7" spans="1:22">
      <c r="A7" s="19">
        <v>5</v>
      </c>
      <c r="B7" s="18" t="s">
        <v>385</v>
      </c>
      <c r="C7" s="19">
        <v>5</v>
      </c>
      <c r="D7" s="19">
        <v>4</v>
      </c>
      <c r="E7" s="27">
        <v>151000084</v>
      </c>
      <c r="F7" s="19">
        <v>58</v>
      </c>
      <c r="G7" s="19">
        <v>3433.83</v>
      </c>
      <c r="H7" s="19">
        <v>335.17</v>
      </c>
      <c r="I7" s="19">
        <v>0</v>
      </c>
      <c r="J7" s="151">
        <v>0</v>
      </c>
      <c r="K7" s="19">
        <v>0</v>
      </c>
      <c r="L7" s="19">
        <v>0</v>
      </c>
      <c r="M7" s="19">
        <v>0</v>
      </c>
      <c r="N7" s="19">
        <v>0</v>
      </c>
      <c r="O7" s="19"/>
      <c r="P7" s="19"/>
      <c r="Q7" s="19">
        <v>0</v>
      </c>
      <c r="R7" s="19">
        <v>0</v>
      </c>
      <c r="S7" s="19">
        <f t="shared" si="0"/>
        <v>0</v>
      </c>
      <c r="T7" s="19">
        <f t="shared" si="1"/>
        <v>0</v>
      </c>
      <c r="U7" s="18" t="s">
        <v>257</v>
      </c>
      <c r="V7" s="173"/>
    </row>
    <row r="8" spans="1:22">
      <c r="A8" s="19">
        <v>6</v>
      </c>
      <c r="B8" s="18" t="s">
        <v>385</v>
      </c>
      <c r="C8" s="19">
        <v>6</v>
      </c>
      <c r="D8" s="19">
        <v>5</v>
      </c>
      <c r="E8" s="27">
        <v>151000085</v>
      </c>
      <c r="F8" s="19">
        <v>58</v>
      </c>
      <c r="G8" s="19">
        <v>3359.43</v>
      </c>
      <c r="H8" s="19">
        <v>409.57</v>
      </c>
      <c r="I8" s="19">
        <v>0</v>
      </c>
      <c r="J8" s="151">
        <v>0</v>
      </c>
      <c r="K8" s="19">
        <v>0</v>
      </c>
      <c r="L8" s="19">
        <v>0</v>
      </c>
      <c r="M8" s="19">
        <v>0</v>
      </c>
      <c r="N8" s="19">
        <v>0</v>
      </c>
      <c r="O8" s="19"/>
      <c r="P8" s="19"/>
      <c r="Q8" s="19">
        <v>0</v>
      </c>
      <c r="R8" s="19">
        <v>0</v>
      </c>
      <c r="S8" s="19">
        <f t="shared" si="0"/>
        <v>0</v>
      </c>
      <c r="T8" s="19">
        <f t="shared" si="1"/>
        <v>0</v>
      </c>
      <c r="U8" s="18" t="s">
        <v>257</v>
      </c>
      <c r="V8" s="173"/>
    </row>
    <row r="9" spans="1:22">
      <c r="A9" s="19">
        <v>7</v>
      </c>
      <c r="B9" s="18" t="s">
        <v>385</v>
      </c>
      <c r="C9" s="19">
        <v>7</v>
      </c>
      <c r="D9" s="19">
        <v>6</v>
      </c>
      <c r="E9" s="27">
        <v>141000069</v>
      </c>
      <c r="F9" s="19">
        <v>59</v>
      </c>
      <c r="G9" s="19">
        <v>3426.42</v>
      </c>
      <c r="H9" s="19">
        <v>407.58</v>
      </c>
      <c r="I9" s="19">
        <v>0</v>
      </c>
      <c r="J9" s="151">
        <v>0</v>
      </c>
      <c r="K9" s="19">
        <v>0</v>
      </c>
      <c r="L9" s="19">
        <v>0</v>
      </c>
      <c r="M9" s="19">
        <v>0</v>
      </c>
      <c r="N9" s="19">
        <v>0</v>
      </c>
      <c r="O9" s="19"/>
      <c r="P9" s="19"/>
      <c r="Q9" s="19">
        <v>0</v>
      </c>
      <c r="R9" s="19">
        <v>0</v>
      </c>
      <c r="S9" s="19">
        <f t="shared" si="0"/>
        <v>0</v>
      </c>
      <c r="T9" s="19">
        <f t="shared" si="1"/>
        <v>0</v>
      </c>
      <c r="U9" s="18" t="s">
        <v>257</v>
      </c>
      <c r="V9" s="173"/>
    </row>
    <row r="10" spans="1:22">
      <c r="A10" s="19">
        <v>8</v>
      </c>
      <c r="B10" s="18" t="s">
        <v>385</v>
      </c>
      <c r="C10" s="19">
        <v>8</v>
      </c>
      <c r="D10" s="19">
        <v>7</v>
      </c>
      <c r="E10" s="27">
        <v>151000086</v>
      </c>
      <c r="F10" s="19">
        <v>58</v>
      </c>
      <c r="G10" s="19">
        <v>3412.65</v>
      </c>
      <c r="H10" s="19">
        <v>354.35</v>
      </c>
      <c r="I10" s="19">
        <v>0</v>
      </c>
      <c r="J10" s="151">
        <v>0</v>
      </c>
      <c r="K10" s="19">
        <v>0</v>
      </c>
      <c r="L10" s="19">
        <v>0</v>
      </c>
      <c r="M10" s="19">
        <v>0</v>
      </c>
      <c r="N10" s="19">
        <v>0</v>
      </c>
      <c r="O10" s="19"/>
      <c r="P10" s="19"/>
      <c r="Q10" s="19">
        <v>0</v>
      </c>
      <c r="R10" s="19">
        <v>0</v>
      </c>
      <c r="S10" s="19">
        <f t="shared" si="0"/>
        <v>0</v>
      </c>
      <c r="T10" s="19">
        <f t="shared" si="1"/>
        <v>0</v>
      </c>
      <c r="U10" s="18" t="s">
        <v>257</v>
      </c>
      <c r="V10" s="173"/>
    </row>
    <row r="11" spans="1:22">
      <c r="A11" s="19">
        <v>9</v>
      </c>
      <c r="B11" s="18" t="s">
        <v>386</v>
      </c>
      <c r="C11" s="19">
        <v>9</v>
      </c>
      <c r="D11" s="19">
        <v>8</v>
      </c>
      <c r="E11" s="27">
        <v>151000087</v>
      </c>
      <c r="F11" s="19">
        <v>59</v>
      </c>
      <c r="G11" s="19">
        <v>3480.81</v>
      </c>
      <c r="H11" s="19">
        <v>354.19</v>
      </c>
      <c r="I11" s="19">
        <v>0</v>
      </c>
      <c r="J11" s="151">
        <v>0</v>
      </c>
      <c r="K11" s="19">
        <v>0</v>
      </c>
      <c r="L11" s="19">
        <v>0</v>
      </c>
      <c r="M11" s="19">
        <v>0</v>
      </c>
      <c r="N11" s="19">
        <v>0</v>
      </c>
      <c r="O11" s="19"/>
      <c r="P11" s="19"/>
      <c r="Q11" s="19">
        <v>0</v>
      </c>
      <c r="R11" s="19">
        <v>0</v>
      </c>
      <c r="S11" s="19">
        <f t="shared" si="0"/>
        <v>0</v>
      </c>
      <c r="T11" s="19">
        <f t="shared" si="1"/>
        <v>0</v>
      </c>
      <c r="U11" s="18" t="s">
        <v>257</v>
      </c>
      <c r="V11" s="173"/>
    </row>
    <row r="12" spans="1:22">
      <c r="A12" s="19">
        <v>10</v>
      </c>
      <c r="B12" s="18" t="s">
        <v>386</v>
      </c>
      <c r="C12" s="19">
        <v>10</v>
      </c>
      <c r="D12" s="19">
        <v>9</v>
      </c>
      <c r="E12" s="27">
        <v>151000088</v>
      </c>
      <c r="F12" s="19">
        <v>59</v>
      </c>
      <c r="G12" s="19">
        <v>3480.82</v>
      </c>
      <c r="H12" s="19">
        <v>353.18</v>
      </c>
      <c r="I12" s="19">
        <v>0</v>
      </c>
      <c r="J12" s="151">
        <v>0</v>
      </c>
      <c r="K12" s="19">
        <v>0</v>
      </c>
      <c r="L12" s="19">
        <v>0</v>
      </c>
      <c r="M12" s="19">
        <v>0</v>
      </c>
      <c r="N12" s="19">
        <v>0</v>
      </c>
      <c r="O12" s="19"/>
      <c r="P12" s="19"/>
      <c r="Q12" s="19">
        <v>0</v>
      </c>
      <c r="R12" s="19">
        <v>0</v>
      </c>
      <c r="S12" s="19">
        <f t="shared" si="0"/>
        <v>0</v>
      </c>
      <c r="T12" s="19">
        <f t="shared" si="1"/>
        <v>0</v>
      </c>
      <c r="U12" s="18" t="s">
        <v>257</v>
      </c>
      <c r="V12" s="173"/>
    </row>
    <row r="13" spans="1:22">
      <c r="A13" s="19">
        <v>11</v>
      </c>
      <c r="B13" s="18" t="s">
        <v>386</v>
      </c>
      <c r="C13" s="19">
        <v>11</v>
      </c>
      <c r="D13" s="19">
        <v>10</v>
      </c>
      <c r="E13" s="27">
        <v>161001250</v>
      </c>
      <c r="F13" s="19">
        <v>57</v>
      </c>
      <c r="G13" s="18">
        <v>3347.03</v>
      </c>
      <c r="H13" s="19">
        <v>357.97</v>
      </c>
      <c r="I13" s="19">
        <v>0</v>
      </c>
      <c r="J13" s="151">
        <v>0</v>
      </c>
      <c r="K13" s="19">
        <v>0</v>
      </c>
      <c r="L13" s="19">
        <v>0</v>
      </c>
      <c r="M13" s="19">
        <v>0</v>
      </c>
      <c r="N13" s="19">
        <v>0</v>
      </c>
      <c r="O13" s="19"/>
      <c r="P13" s="19"/>
      <c r="Q13" s="19">
        <v>0</v>
      </c>
      <c r="R13" s="19">
        <v>0</v>
      </c>
      <c r="S13" s="19">
        <f t="shared" si="0"/>
        <v>0</v>
      </c>
      <c r="T13" s="19">
        <f t="shared" si="1"/>
        <v>0</v>
      </c>
      <c r="U13" s="18" t="s">
        <v>257</v>
      </c>
      <c r="V13" s="173"/>
    </row>
    <row r="14" spans="1:22">
      <c r="A14" s="19">
        <v>12</v>
      </c>
      <c r="B14" s="18" t="s">
        <v>387</v>
      </c>
      <c r="C14" s="19">
        <v>12</v>
      </c>
      <c r="D14" s="19">
        <v>11</v>
      </c>
      <c r="E14" s="27">
        <v>161001251</v>
      </c>
      <c r="F14" s="19">
        <v>59</v>
      </c>
      <c r="G14" s="19">
        <v>3460.42</v>
      </c>
      <c r="H14" s="19">
        <v>373.58</v>
      </c>
      <c r="I14" s="19">
        <v>0</v>
      </c>
      <c r="J14" s="151">
        <v>0</v>
      </c>
      <c r="K14" s="19">
        <v>0</v>
      </c>
      <c r="L14" s="19">
        <v>0</v>
      </c>
      <c r="M14" s="19">
        <v>0</v>
      </c>
      <c r="N14" s="19">
        <v>0</v>
      </c>
      <c r="O14" s="19"/>
      <c r="P14" s="19"/>
      <c r="Q14" s="19">
        <v>0</v>
      </c>
      <c r="R14" s="19">
        <v>0</v>
      </c>
      <c r="S14" s="19">
        <f t="shared" si="0"/>
        <v>0</v>
      </c>
      <c r="T14" s="19">
        <f t="shared" si="1"/>
        <v>0</v>
      </c>
      <c r="U14" s="18" t="s">
        <v>257</v>
      </c>
      <c r="V14" s="173"/>
    </row>
    <row r="15" spans="1:22">
      <c r="A15" s="19">
        <v>13</v>
      </c>
      <c r="B15" s="18" t="s">
        <v>387</v>
      </c>
      <c r="C15" s="19">
        <v>13</v>
      </c>
      <c r="D15" s="19">
        <v>12</v>
      </c>
      <c r="E15" s="163">
        <v>141000070</v>
      </c>
      <c r="F15" s="19">
        <v>59</v>
      </c>
      <c r="G15" s="19">
        <v>3452.24</v>
      </c>
      <c r="H15" s="19">
        <v>379.76</v>
      </c>
      <c r="I15" s="19">
        <v>0</v>
      </c>
      <c r="J15" s="151">
        <v>0</v>
      </c>
      <c r="K15" s="19">
        <v>0</v>
      </c>
      <c r="L15" s="19">
        <v>0</v>
      </c>
      <c r="M15" s="19">
        <v>0</v>
      </c>
      <c r="N15" s="19">
        <v>0</v>
      </c>
      <c r="O15" s="19"/>
      <c r="P15" s="19"/>
      <c r="Q15" s="19">
        <v>0</v>
      </c>
      <c r="R15" s="19">
        <v>0</v>
      </c>
      <c r="S15" s="19">
        <f t="shared" si="0"/>
        <v>0</v>
      </c>
      <c r="T15" s="19">
        <f t="shared" si="1"/>
        <v>0</v>
      </c>
      <c r="U15" s="18" t="s">
        <v>257</v>
      </c>
      <c r="V15" s="173"/>
    </row>
    <row r="16" spans="1:22">
      <c r="A16" s="19">
        <v>14</v>
      </c>
      <c r="B16" s="18" t="s">
        <v>387</v>
      </c>
      <c r="C16" s="19">
        <v>14</v>
      </c>
      <c r="D16" s="19">
        <v>13</v>
      </c>
      <c r="E16" s="27">
        <v>161001252</v>
      </c>
      <c r="F16" s="19">
        <v>59</v>
      </c>
      <c r="G16" s="19">
        <v>3502.01</v>
      </c>
      <c r="H16" s="19">
        <v>332.99</v>
      </c>
      <c r="I16" s="19">
        <v>0</v>
      </c>
      <c r="J16" s="151">
        <v>0</v>
      </c>
      <c r="K16" s="19">
        <v>0</v>
      </c>
      <c r="L16" s="19">
        <v>0</v>
      </c>
      <c r="M16" s="19">
        <v>0</v>
      </c>
      <c r="N16" s="19">
        <v>0</v>
      </c>
      <c r="O16" s="19"/>
      <c r="P16" s="19"/>
      <c r="Q16" s="19">
        <v>0</v>
      </c>
      <c r="R16" s="19">
        <v>0</v>
      </c>
      <c r="S16" s="19">
        <f t="shared" si="0"/>
        <v>0</v>
      </c>
      <c r="T16" s="19">
        <f t="shared" si="1"/>
        <v>0</v>
      </c>
      <c r="U16" s="18" t="s">
        <v>257</v>
      </c>
      <c r="V16" s="173"/>
    </row>
    <row r="17" spans="1:24">
      <c r="A17" s="19">
        <v>15</v>
      </c>
      <c r="B17" s="18" t="s">
        <v>387</v>
      </c>
      <c r="C17" s="19">
        <v>15</v>
      </c>
      <c r="D17" s="19">
        <v>14</v>
      </c>
      <c r="E17" s="27">
        <v>161001253</v>
      </c>
      <c r="F17" s="19">
        <v>59</v>
      </c>
      <c r="G17" s="19">
        <v>3513.81</v>
      </c>
      <c r="H17" s="19">
        <v>321.19</v>
      </c>
      <c r="I17" s="19">
        <v>0</v>
      </c>
      <c r="J17" s="151">
        <v>0</v>
      </c>
      <c r="K17" s="19">
        <v>0</v>
      </c>
      <c r="L17" s="19">
        <v>0</v>
      </c>
      <c r="M17" s="19">
        <v>0</v>
      </c>
      <c r="N17" s="19">
        <v>0</v>
      </c>
      <c r="O17" s="19"/>
      <c r="P17" s="19"/>
      <c r="Q17" s="19">
        <v>0</v>
      </c>
      <c r="R17" s="19">
        <v>0</v>
      </c>
      <c r="S17" s="19">
        <f t="shared" si="0"/>
        <v>0</v>
      </c>
      <c r="T17" s="19">
        <f t="shared" si="1"/>
        <v>0</v>
      </c>
      <c r="U17" s="18" t="s">
        <v>257</v>
      </c>
      <c r="V17" s="173"/>
    </row>
    <row r="18" spans="1:24">
      <c r="A18" s="19">
        <v>16</v>
      </c>
      <c r="B18" s="18" t="s">
        <v>387</v>
      </c>
      <c r="C18" s="19">
        <v>16</v>
      </c>
      <c r="D18" s="19">
        <v>15</v>
      </c>
      <c r="E18" s="27">
        <v>161001254</v>
      </c>
      <c r="F18" s="19">
        <v>55</v>
      </c>
      <c r="G18" s="19">
        <v>3255.67</v>
      </c>
      <c r="H18" s="19">
        <v>317.33</v>
      </c>
      <c r="I18" s="19">
        <v>0</v>
      </c>
      <c r="J18" s="151">
        <v>0</v>
      </c>
      <c r="K18" s="19">
        <v>0</v>
      </c>
      <c r="L18" s="19">
        <v>0</v>
      </c>
      <c r="M18" s="19">
        <v>0</v>
      </c>
      <c r="N18" s="19">
        <v>0</v>
      </c>
      <c r="O18" s="19"/>
      <c r="P18" s="19"/>
      <c r="Q18" s="19">
        <v>0</v>
      </c>
      <c r="R18" s="19">
        <v>0</v>
      </c>
      <c r="S18" s="19">
        <f t="shared" si="0"/>
        <v>0</v>
      </c>
      <c r="T18" s="19">
        <f t="shared" si="1"/>
        <v>0</v>
      </c>
      <c r="U18" s="18" t="s">
        <v>257</v>
      </c>
      <c r="V18" s="173"/>
    </row>
    <row r="19" spans="1:24">
      <c r="A19" s="19">
        <v>17</v>
      </c>
      <c r="B19" s="18" t="s">
        <v>388</v>
      </c>
      <c r="C19" s="19">
        <v>17</v>
      </c>
      <c r="D19" s="19">
        <v>16</v>
      </c>
      <c r="E19" s="27">
        <v>161001255</v>
      </c>
      <c r="F19" s="19">
        <v>58</v>
      </c>
      <c r="G19" s="19">
        <v>3441.84</v>
      </c>
      <c r="H19" s="19">
        <v>326.16000000000003</v>
      </c>
      <c r="I19" s="19">
        <v>0</v>
      </c>
      <c r="J19" s="151">
        <v>0</v>
      </c>
      <c r="K19" s="19">
        <v>0</v>
      </c>
      <c r="L19" s="19">
        <v>0</v>
      </c>
      <c r="M19" s="19">
        <v>0</v>
      </c>
      <c r="N19" s="19">
        <v>0</v>
      </c>
      <c r="O19" s="19"/>
      <c r="P19" s="19"/>
      <c r="Q19" s="19">
        <v>0</v>
      </c>
      <c r="R19" s="19">
        <v>0</v>
      </c>
      <c r="S19" s="19">
        <f t="shared" si="0"/>
        <v>0</v>
      </c>
      <c r="T19" s="19">
        <f t="shared" si="1"/>
        <v>0</v>
      </c>
      <c r="U19" s="18" t="s">
        <v>257</v>
      </c>
      <c r="V19" s="173"/>
    </row>
    <row r="20" spans="1:24">
      <c r="A20" s="19">
        <v>18</v>
      </c>
      <c r="B20" s="18" t="s">
        <v>388</v>
      </c>
      <c r="C20" s="19">
        <v>18</v>
      </c>
      <c r="D20" s="19">
        <v>17</v>
      </c>
      <c r="E20" s="19">
        <v>151000089</v>
      </c>
      <c r="F20" s="19">
        <v>58</v>
      </c>
      <c r="G20" s="19">
        <v>3467.82</v>
      </c>
      <c r="H20" s="19">
        <v>302.18</v>
      </c>
      <c r="I20" s="19">
        <v>0</v>
      </c>
      <c r="J20" s="151">
        <v>0</v>
      </c>
      <c r="K20" s="19">
        <v>0</v>
      </c>
      <c r="L20" s="19">
        <v>0</v>
      </c>
      <c r="M20" s="19">
        <v>0</v>
      </c>
      <c r="N20" s="19">
        <v>0</v>
      </c>
      <c r="O20" s="19"/>
      <c r="P20" s="19"/>
      <c r="Q20" s="19">
        <v>0</v>
      </c>
      <c r="R20" s="19">
        <v>0</v>
      </c>
      <c r="S20" s="19">
        <f t="shared" si="0"/>
        <v>0</v>
      </c>
      <c r="T20" s="19">
        <f t="shared" si="1"/>
        <v>0</v>
      </c>
      <c r="U20" s="18" t="s">
        <v>257</v>
      </c>
      <c r="V20" s="173"/>
    </row>
    <row r="21" spans="1:24" s="261" customFormat="1">
      <c r="A21" s="146">
        <v>19</v>
      </c>
      <c r="B21" s="16" t="s">
        <v>388</v>
      </c>
      <c r="C21" s="19">
        <v>19</v>
      </c>
      <c r="D21" s="146">
        <v>18</v>
      </c>
      <c r="E21" s="146">
        <v>151000090</v>
      </c>
      <c r="F21" s="146">
        <v>59</v>
      </c>
      <c r="G21" s="146">
        <v>3529.21</v>
      </c>
      <c r="H21" s="146">
        <v>305.79000000000002</v>
      </c>
      <c r="I21" s="146">
        <v>0</v>
      </c>
      <c r="J21" s="183">
        <v>0</v>
      </c>
      <c r="K21" s="146">
        <v>0</v>
      </c>
      <c r="L21" s="146">
        <v>0</v>
      </c>
      <c r="M21" s="146">
        <v>0</v>
      </c>
      <c r="N21" s="146">
        <v>0</v>
      </c>
      <c r="O21" s="146"/>
      <c r="P21" s="146"/>
      <c r="Q21" s="146">
        <v>0</v>
      </c>
      <c r="R21" s="146">
        <v>0</v>
      </c>
      <c r="S21" s="19">
        <f t="shared" si="0"/>
        <v>0</v>
      </c>
      <c r="T21" s="19">
        <f t="shared" si="1"/>
        <v>0</v>
      </c>
      <c r="U21" s="16" t="s">
        <v>257</v>
      </c>
      <c r="V21" s="263"/>
      <c r="W21" s="139" t="s">
        <v>382</v>
      </c>
      <c r="X21" s="139"/>
    </row>
    <row r="22" spans="1:24">
      <c r="A22" s="19">
        <v>20</v>
      </c>
      <c r="B22" s="18" t="s">
        <v>389</v>
      </c>
      <c r="C22" s="19">
        <v>20</v>
      </c>
      <c r="D22" s="19">
        <v>19</v>
      </c>
      <c r="E22" s="19">
        <v>161001256</v>
      </c>
      <c r="F22" s="19">
        <v>55</v>
      </c>
      <c r="G22" s="19">
        <v>3310.27</v>
      </c>
      <c r="H22" s="19">
        <v>262.73</v>
      </c>
      <c r="I22" s="19">
        <v>0</v>
      </c>
      <c r="J22" s="151">
        <v>0</v>
      </c>
      <c r="K22" s="19">
        <v>0</v>
      </c>
      <c r="L22" s="19">
        <v>0</v>
      </c>
      <c r="M22" s="19">
        <v>0</v>
      </c>
      <c r="N22" s="19">
        <v>0</v>
      </c>
      <c r="O22" s="19"/>
      <c r="P22" s="19"/>
      <c r="Q22" s="19">
        <v>0</v>
      </c>
      <c r="R22" s="19">
        <v>0</v>
      </c>
      <c r="S22" s="19">
        <f t="shared" si="0"/>
        <v>0</v>
      </c>
      <c r="T22" s="19">
        <f t="shared" si="1"/>
        <v>0</v>
      </c>
      <c r="U22" s="18" t="s">
        <v>257</v>
      </c>
      <c r="V22" s="173"/>
    </row>
    <row r="23" spans="1:24">
      <c r="A23" s="19">
        <v>21</v>
      </c>
      <c r="B23" s="18" t="s">
        <v>389</v>
      </c>
      <c r="C23" s="19">
        <v>21</v>
      </c>
      <c r="D23" s="19">
        <v>20</v>
      </c>
      <c r="E23" s="19">
        <v>161001257</v>
      </c>
      <c r="F23" s="19">
        <v>58</v>
      </c>
      <c r="G23" s="19">
        <v>3441.42</v>
      </c>
      <c r="H23" s="19">
        <v>328.58</v>
      </c>
      <c r="I23" s="19">
        <v>0</v>
      </c>
      <c r="J23" s="151">
        <v>0</v>
      </c>
      <c r="K23" s="19">
        <v>0</v>
      </c>
      <c r="L23" s="19">
        <v>0</v>
      </c>
      <c r="M23" s="19">
        <v>0</v>
      </c>
      <c r="N23" s="19">
        <v>0</v>
      </c>
      <c r="O23" s="19"/>
      <c r="P23" s="19"/>
      <c r="Q23" s="19">
        <v>0</v>
      </c>
      <c r="R23" s="19">
        <v>0</v>
      </c>
      <c r="S23" s="19">
        <f t="shared" si="0"/>
        <v>0</v>
      </c>
      <c r="T23" s="19">
        <f t="shared" si="1"/>
        <v>0</v>
      </c>
      <c r="U23" s="18" t="s">
        <v>257</v>
      </c>
      <c r="V23" s="173"/>
    </row>
    <row r="24" spans="1:24">
      <c r="A24" s="19">
        <v>22</v>
      </c>
      <c r="B24" s="18" t="s">
        <v>389</v>
      </c>
      <c r="C24" s="19">
        <v>22</v>
      </c>
      <c r="D24" s="19">
        <v>21</v>
      </c>
      <c r="E24" s="19">
        <v>161001258</v>
      </c>
      <c r="F24" s="19">
        <v>58</v>
      </c>
      <c r="G24" s="19">
        <v>3406.03</v>
      </c>
      <c r="H24" s="19">
        <v>362.97</v>
      </c>
      <c r="I24" s="19">
        <v>0</v>
      </c>
      <c r="J24" s="151">
        <v>0</v>
      </c>
      <c r="K24" s="19">
        <v>0</v>
      </c>
      <c r="L24" s="19">
        <v>0</v>
      </c>
      <c r="M24" s="19">
        <v>0</v>
      </c>
      <c r="N24" s="19">
        <v>0</v>
      </c>
      <c r="O24" s="19"/>
      <c r="P24" s="19"/>
      <c r="Q24" s="19">
        <v>0</v>
      </c>
      <c r="R24" s="19">
        <v>0</v>
      </c>
      <c r="S24" s="19">
        <f t="shared" si="0"/>
        <v>0</v>
      </c>
      <c r="T24" s="19">
        <f t="shared" si="1"/>
        <v>0</v>
      </c>
      <c r="U24" s="18" t="s">
        <v>257</v>
      </c>
      <c r="V24" s="173"/>
    </row>
    <row r="25" spans="1:24">
      <c r="A25" s="19">
        <v>23</v>
      </c>
      <c r="B25" s="18" t="s">
        <v>389</v>
      </c>
      <c r="C25" s="19">
        <v>23</v>
      </c>
      <c r="D25" s="19">
        <v>22</v>
      </c>
      <c r="E25" s="19">
        <v>161001259</v>
      </c>
      <c r="F25" s="19">
        <v>54</v>
      </c>
      <c r="G25" s="19">
        <v>3147.66</v>
      </c>
      <c r="H25" s="19">
        <v>362.34</v>
      </c>
      <c r="I25" s="19">
        <v>0</v>
      </c>
      <c r="J25" s="151">
        <v>0</v>
      </c>
      <c r="K25" s="19">
        <v>0</v>
      </c>
      <c r="L25" s="19">
        <v>0</v>
      </c>
      <c r="M25" s="19">
        <v>0</v>
      </c>
      <c r="N25" s="19">
        <v>0</v>
      </c>
      <c r="O25" s="19"/>
      <c r="P25" s="19"/>
      <c r="Q25" s="19">
        <v>0</v>
      </c>
      <c r="R25" s="19">
        <v>0</v>
      </c>
      <c r="S25" s="19">
        <f t="shared" si="0"/>
        <v>0</v>
      </c>
      <c r="T25" s="19">
        <f t="shared" si="1"/>
        <v>0</v>
      </c>
      <c r="U25" s="18" t="s">
        <v>257</v>
      </c>
      <c r="V25" s="173"/>
    </row>
    <row r="26" spans="1:24">
      <c r="A26" s="19">
        <v>24</v>
      </c>
      <c r="B26" s="18" t="s">
        <v>390</v>
      </c>
      <c r="C26" s="19">
        <v>24</v>
      </c>
      <c r="D26" s="19">
        <v>23</v>
      </c>
      <c r="E26" s="19">
        <v>161001260</v>
      </c>
      <c r="F26" s="19">
        <v>59</v>
      </c>
      <c r="G26" s="19">
        <v>3433.41</v>
      </c>
      <c r="H26" s="19">
        <v>401.59</v>
      </c>
      <c r="I26" s="19">
        <v>0</v>
      </c>
      <c r="J26" s="151">
        <v>0</v>
      </c>
      <c r="K26" s="19">
        <v>0</v>
      </c>
      <c r="L26" s="19">
        <v>0</v>
      </c>
      <c r="M26" s="19">
        <v>0</v>
      </c>
      <c r="N26" s="19">
        <v>0</v>
      </c>
      <c r="O26" s="19"/>
      <c r="P26" s="19"/>
      <c r="Q26" s="19">
        <v>0</v>
      </c>
      <c r="R26" s="19">
        <v>0</v>
      </c>
      <c r="S26" s="19">
        <f t="shared" si="0"/>
        <v>0</v>
      </c>
      <c r="T26" s="19">
        <f t="shared" si="1"/>
        <v>0</v>
      </c>
      <c r="U26" s="18" t="s">
        <v>257</v>
      </c>
      <c r="V26" s="173"/>
    </row>
    <row r="27" spans="1:24">
      <c r="A27" s="19">
        <v>25</v>
      </c>
      <c r="B27" s="18" t="s">
        <v>390</v>
      </c>
      <c r="C27" s="19">
        <v>25</v>
      </c>
      <c r="D27" s="19">
        <v>24</v>
      </c>
      <c r="E27" s="19">
        <v>161001261</v>
      </c>
      <c r="F27" s="19">
        <v>57</v>
      </c>
      <c r="G27" s="18">
        <v>3367.84</v>
      </c>
      <c r="H27" s="19">
        <v>336.16</v>
      </c>
      <c r="I27" s="19">
        <v>0</v>
      </c>
      <c r="J27" s="151">
        <v>0</v>
      </c>
      <c r="K27" s="19">
        <v>0</v>
      </c>
      <c r="L27" s="19">
        <v>0</v>
      </c>
      <c r="M27" s="19">
        <v>0</v>
      </c>
      <c r="N27" s="19">
        <v>0</v>
      </c>
      <c r="O27" s="19"/>
      <c r="P27" s="19"/>
      <c r="Q27" s="19">
        <v>0</v>
      </c>
      <c r="R27" s="19">
        <v>0</v>
      </c>
      <c r="S27" s="19">
        <f t="shared" si="0"/>
        <v>0</v>
      </c>
      <c r="T27" s="19">
        <f t="shared" si="1"/>
        <v>0</v>
      </c>
      <c r="U27" s="18" t="s">
        <v>257</v>
      </c>
      <c r="V27" s="173"/>
    </row>
    <row r="28" spans="1:24">
      <c r="A28" s="19">
        <v>26</v>
      </c>
      <c r="B28" s="18" t="s">
        <v>390</v>
      </c>
      <c r="C28" s="19">
        <v>26</v>
      </c>
      <c r="D28" s="19">
        <v>25</v>
      </c>
      <c r="E28" s="19">
        <v>161001262</v>
      </c>
      <c r="F28" s="19">
        <v>58</v>
      </c>
      <c r="G28" s="19">
        <v>3469.63</v>
      </c>
      <c r="H28" s="19">
        <v>299.37</v>
      </c>
      <c r="I28" s="19">
        <v>0</v>
      </c>
      <c r="J28" s="151">
        <v>0</v>
      </c>
      <c r="K28" s="19">
        <v>0</v>
      </c>
      <c r="L28" s="19">
        <v>0</v>
      </c>
      <c r="M28" s="19">
        <v>0</v>
      </c>
      <c r="N28" s="19">
        <v>0</v>
      </c>
      <c r="O28" s="19"/>
      <c r="P28" s="19"/>
      <c r="Q28" s="19">
        <v>0</v>
      </c>
      <c r="R28" s="19">
        <v>0</v>
      </c>
      <c r="S28" s="19">
        <f t="shared" si="0"/>
        <v>0</v>
      </c>
      <c r="T28" s="19">
        <f t="shared" si="1"/>
        <v>0</v>
      </c>
      <c r="U28" s="18" t="s">
        <v>257</v>
      </c>
      <c r="V28" s="173"/>
    </row>
    <row r="29" spans="1:24">
      <c r="A29" s="19">
        <v>27</v>
      </c>
      <c r="B29" s="18" t="s">
        <v>390</v>
      </c>
      <c r="C29" s="19">
        <v>27</v>
      </c>
      <c r="D29" s="19">
        <v>26</v>
      </c>
      <c r="E29" s="19">
        <v>161001263</v>
      </c>
      <c r="F29" s="19">
        <v>56</v>
      </c>
      <c r="G29" s="19">
        <v>3297.66</v>
      </c>
      <c r="H29" s="19">
        <v>340.34</v>
      </c>
      <c r="I29" s="19">
        <v>0</v>
      </c>
      <c r="J29" s="151">
        <v>0</v>
      </c>
      <c r="K29" s="19">
        <v>0</v>
      </c>
      <c r="L29" s="19">
        <v>0</v>
      </c>
      <c r="M29" s="19">
        <v>0</v>
      </c>
      <c r="N29" s="19">
        <v>0</v>
      </c>
      <c r="O29" s="19"/>
      <c r="P29" s="19"/>
      <c r="Q29" s="19">
        <v>0</v>
      </c>
      <c r="R29" s="19">
        <v>0</v>
      </c>
      <c r="S29" s="19">
        <f t="shared" si="0"/>
        <v>0</v>
      </c>
      <c r="T29" s="19">
        <f t="shared" si="1"/>
        <v>0</v>
      </c>
      <c r="U29" s="18" t="s">
        <v>257</v>
      </c>
      <c r="V29" s="173"/>
    </row>
    <row r="30" spans="1:24">
      <c r="A30" s="19">
        <v>28</v>
      </c>
      <c r="B30" s="18" t="s">
        <v>390</v>
      </c>
      <c r="C30" s="19">
        <v>28</v>
      </c>
      <c r="D30" s="19">
        <v>27</v>
      </c>
      <c r="E30" s="19">
        <v>161001264</v>
      </c>
      <c r="F30" s="19">
        <v>57</v>
      </c>
      <c r="G30" s="19">
        <v>3296.29</v>
      </c>
      <c r="H30" s="19">
        <v>402.71</v>
      </c>
      <c r="I30" s="19">
        <v>0</v>
      </c>
      <c r="J30" s="151">
        <v>0</v>
      </c>
      <c r="K30" s="19">
        <v>0</v>
      </c>
      <c r="L30" s="19">
        <v>0</v>
      </c>
      <c r="M30" s="19">
        <v>0</v>
      </c>
      <c r="N30" s="19">
        <v>0</v>
      </c>
      <c r="O30" s="19"/>
      <c r="P30" s="19"/>
      <c r="Q30" s="19">
        <v>0</v>
      </c>
      <c r="R30" s="19">
        <v>0</v>
      </c>
      <c r="S30" s="19">
        <f t="shared" si="0"/>
        <v>0</v>
      </c>
      <c r="T30" s="19">
        <f t="shared" si="1"/>
        <v>0</v>
      </c>
      <c r="U30" s="18" t="s">
        <v>257</v>
      </c>
      <c r="V30" s="173"/>
    </row>
    <row r="31" spans="1:24">
      <c r="A31" s="19">
        <v>29</v>
      </c>
      <c r="B31" s="18" t="s">
        <v>391</v>
      </c>
      <c r="C31" s="19">
        <v>29</v>
      </c>
      <c r="D31" s="19">
        <v>28</v>
      </c>
      <c r="E31" s="19">
        <v>161001265</v>
      </c>
      <c r="F31" s="19">
        <v>58</v>
      </c>
      <c r="G31" s="19">
        <v>3365.63</v>
      </c>
      <c r="H31" s="19">
        <v>403.37</v>
      </c>
      <c r="I31" s="19">
        <v>0</v>
      </c>
      <c r="J31" s="151">
        <v>0</v>
      </c>
      <c r="K31" s="19">
        <v>0</v>
      </c>
      <c r="L31" s="19">
        <v>0</v>
      </c>
      <c r="M31" s="19">
        <v>0</v>
      </c>
      <c r="N31" s="19">
        <v>0</v>
      </c>
      <c r="O31" s="19"/>
      <c r="P31" s="19"/>
      <c r="Q31" s="19">
        <v>0</v>
      </c>
      <c r="R31" s="19">
        <v>0</v>
      </c>
      <c r="S31" s="19">
        <f t="shared" si="0"/>
        <v>0</v>
      </c>
      <c r="T31" s="19">
        <f t="shared" si="1"/>
        <v>0</v>
      </c>
      <c r="U31" s="18" t="s">
        <v>257</v>
      </c>
      <c r="V31" s="173"/>
    </row>
    <row r="32" spans="1:24">
      <c r="A32" s="19">
        <v>30</v>
      </c>
      <c r="B32" s="18" t="s">
        <v>391</v>
      </c>
      <c r="C32" s="19">
        <v>30</v>
      </c>
      <c r="D32" s="19">
        <v>29</v>
      </c>
      <c r="E32" s="19">
        <v>161001266</v>
      </c>
      <c r="F32" s="19">
        <v>58</v>
      </c>
      <c r="G32" s="19">
        <v>3364.62</v>
      </c>
      <c r="H32" s="19">
        <v>405.38</v>
      </c>
      <c r="I32" s="19">
        <v>0</v>
      </c>
      <c r="J32" s="151">
        <v>0</v>
      </c>
      <c r="K32" s="19">
        <v>0</v>
      </c>
      <c r="L32" s="19">
        <v>0</v>
      </c>
      <c r="M32" s="19">
        <v>0</v>
      </c>
      <c r="N32" s="19">
        <v>0</v>
      </c>
      <c r="O32" s="19"/>
      <c r="P32" s="19"/>
      <c r="Q32" s="19">
        <v>0</v>
      </c>
      <c r="R32" s="19">
        <v>0</v>
      </c>
      <c r="S32" s="19">
        <f t="shared" si="0"/>
        <v>0</v>
      </c>
      <c r="T32" s="19">
        <f t="shared" si="1"/>
        <v>0</v>
      </c>
      <c r="U32" s="18" t="s">
        <v>257</v>
      </c>
      <c r="V32" s="173"/>
    </row>
    <row r="33" spans="1:22">
      <c r="A33" s="19">
        <v>31</v>
      </c>
      <c r="B33" s="18" t="s">
        <v>391</v>
      </c>
      <c r="C33" s="19">
        <v>31</v>
      </c>
      <c r="D33" s="19">
        <v>30</v>
      </c>
      <c r="E33" s="19">
        <v>161001267</v>
      </c>
      <c r="F33" s="163">
        <v>59</v>
      </c>
      <c r="G33" s="19">
        <v>3505.84</v>
      </c>
      <c r="H33" s="19">
        <v>326.16000000000003</v>
      </c>
      <c r="I33" s="19">
        <v>0</v>
      </c>
      <c r="J33" s="151">
        <v>0</v>
      </c>
      <c r="K33" s="19">
        <v>0</v>
      </c>
      <c r="L33" s="19">
        <v>0</v>
      </c>
      <c r="M33" s="19">
        <v>0</v>
      </c>
      <c r="N33" s="19">
        <v>0</v>
      </c>
      <c r="O33" s="19"/>
      <c r="P33" s="19"/>
      <c r="Q33" s="19">
        <v>0</v>
      </c>
      <c r="R33" s="19">
        <v>0</v>
      </c>
      <c r="S33" s="19">
        <f t="shared" si="0"/>
        <v>0</v>
      </c>
      <c r="T33" s="19">
        <f t="shared" si="1"/>
        <v>0</v>
      </c>
      <c r="U33" s="18" t="s">
        <v>257</v>
      </c>
      <c r="V33" s="173"/>
    </row>
    <row r="34" spans="1:22">
      <c r="A34" s="19">
        <v>32</v>
      </c>
      <c r="B34" s="18" t="s">
        <v>391</v>
      </c>
      <c r="C34" s="19">
        <v>32</v>
      </c>
      <c r="D34" s="19">
        <v>31</v>
      </c>
      <c r="E34" s="19">
        <v>161001268</v>
      </c>
      <c r="F34" s="19">
        <v>57</v>
      </c>
      <c r="G34" s="19">
        <v>3419.83</v>
      </c>
      <c r="H34" s="19">
        <v>285.17</v>
      </c>
      <c r="I34" s="19">
        <v>0</v>
      </c>
      <c r="J34" s="151">
        <v>0</v>
      </c>
      <c r="K34" s="19">
        <v>0</v>
      </c>
      <c r="L34" s="19">
        <v>0</v>
      </c>
      <c r="M34" s="19">
        <v>0</v>
      </c>
      <c r="N34" s="19">
        <v>0</v>
      </c>
      <c r="O34" s="19"/>
      <c r="P34" s="19"/>
      <c r="Q34" s="19">
        <v>0</v>
      </c>
      <c r="R34" s="19">
        <v>0</v>
      </c>
      <c r="S34" s="19">
        <f t="shared" si="0"/>
        <v>0</v>
      </c>
      <c r="T34" s="19">
        <f t="shared" si="1"/>
        <v>0</v>
      </c>
      <c r="U34" s="18" t="s">
        <v>257</v>
      </c>
      <c r="V34" s="173"/>
    </row>
    <row r="35" spans="1:22">
      <c r="A35" s="19">
        <v>33</v>
      </c>
      <c r="B35" s="18" t="s">
        <v>391</v>
      </c>
      <c r="C35" s="19">
        <v>33</v>
      </c>
      <c r="D35" s="19">
        <v>32</v>
      </c>
      <c r="E35" s="19">
        <v>161001269</v>
      </c>
      <c r="F35" s="19">
        <v>59</v>
      </c>
      <c r="G35" s="19">
        <v>3479.02</v>
      </c>
      <c r="H35" s="19">
        <v>354.98</v>
      </c>
      <c r="I35" s="19">
        <v>0</v>
      </c>
      <c r="J35" s="151">
        <v>0</v>
      </c>
      <c r="K35" s="19">
        <v>0</v>
      </c>
      <c r="L35" s="19">
        <v>0</v>
      </c>
      <c r="M35" s="19">
        <v>0</v>
      </c>
      <c r="N35" s="19">
        <v>0</v>
      </c>
      <c r="O35" s="19"/>
      <c r="P35" s="19"/>
      <c r="Q35" s="19">
        <v>0</v>
      </c>
      <c r="R35" s="19">
        <v>0</v>
      </c>
      <c r="S35" s="19">
        <f t="shared" si="0"/>
        <v>0</v>
      </c>
      <c r="T35" s="19">
        <f t="shared" si="1"/>
        <v>0</v>
      </c>
      <c r="U35" s="18" t="s">
        <v>257</v>
      </c>
      <c r="V35" s="173"/>
    </row>
    <row r="36" spans="1:22">
      <c r="A36" s="19">
        <v>34</v>
      </c>
      <c r="B36" s="18" t="s">
        <v>391</v>
      </c>
      <c r="C36" s="19">
        <v>34</v>
      </c>
      <c r="D36" s="19">
        <v>33</v>
      </c>
      <c r="E36" s="19">
        <v>161001270</v>
      </c>
      <c r="F36" s="19">
        <v>54</v>
      </c>
      <c r="G36" s="19">
        <v>3143.06</v>
      </c>
      <c r="H36" s="19">
        <v>366.94</v>
      </c>
      <c r="I36" s="19">
        <v>0</v>
      </c>
      <c r="J36" s="151">
        <v>0</v>
      </c>
      <c r="K36" s="19">
        <v>0</v>
      </c>
      <c r="L36" s="19">
        <v>0</v>
      </c>
      <c r="M36" s="19">
        <v>0</v>
      </c>
      <c r="N36" s="19">
        <v>0</v>
      </c>
      <c r="O36" s="19"/>
      <c r="P36" s="19"/>
      <c r="Q36" s="19">
        <v>0</v>
      </c>
      <c r="R36" s="19">
        <v>0</v>
      </c>
      <c r="S36" s="19">
        <f t="shared" si="0"/>
        <v>0</v>
      </c>
      <c r="T36" s="19">
        <f t="shared" si="1"/>
        <v>0</v>
      </c>
      <c r="U36" s="18" t="s">
        <v>257</v>
      </c>
      <c r="V36" s="173"/>
    </row>
    <row r="37" spans="1:22">
      <c r="A37" s="19">
        <v>35</v>
      </c>
      <c r="B37" s="18" t="s">
        <v>392</v>
      </c>
      <c r="C37" s="19">
        <v>35</v>
      </c>
      <c r="D37" s="19">
        <v>34</v>
      </c>
      <c r="E37" s="19">
        <v>161001271</v>
      </c>
      <c r="F37" s="19">
        <v>56</v>
      </c>
      <c r="G37" s="19">
        <v>3226.25</v>
      </c>
      <c r="H37" s="19">
        <v>412.75</v>
      </c>
      <c r="I37" s="19">
        <v>0</v>
      </c>
      <c r="J37" s="151">
        <v>0</v>
      </c>
      <c r="K37" s="19">
        <v>0</v>
      </c>
      <c r="L37" s="19">
        <v>0</v>
      </c>
      <c r="M37" s="19">
        <v>0</v>
      </c>
      <c r="N37" s="19">
        <v>0</v>
      </c>
      <c r="O37" s="19"/>
      <c r="P37" s="19"/>
      <c r="Q37" s="19">
        <v>0</v>
      </c>
      <c r="R37" s="19">
        <v>0</v>
      </c>
      <c r="S37" s="19">
        <f t="shared" si="0"/>
        <v>0</v>
      </c>
      <c r="T37" s="19">
        <f t="shared" si="1"/>
        <v>0</v>
      </c>
      <c r="U37" s="18" t="s">
        <v>257</v>
      </c>
      <c r="V37" s="173"/>
    </row>
    <row r="38" spans="1:22">
      <c r="A38" s="19">
        <v>36</v>
      </c>
      <c r="B38" s="18" t="s">
        <v>392</v>
      </c>
      <c r="C38" s="19">
        <v>36</v>
      </c>
      <c r="D38" s="19">
        <v>35</v>
      </c>
      <c r="E38" s="19">
        <v>161001272</v>
      </c>
      <c r="F38" s="19">
        <v>56</v>
      </c>
      <c r="G38" s="19">
        <v>3324.06</v>
      </c>
      <c r="H38" s="19">
        <v>313.94</v>
      </c>
      <c r="I38" s="19">
        <v>0</v>
      </c>
      <c r="J38" s="151">
        <v>0</v>
      </c>
      <c r="K38" s="19">
        <v>0</v>
      </c>
      <c r="L38" s="19">
        <v>0</v>
      </c>
      <c r="M38" s="19">
        <v>0</v>
      </c>
      <c r="N38" s="19">
        <v>0</v>
      </c>
      <c r="O38" s="19"/>
      <c r="P38" s="19"/>
      <c r="Q38" s="19">
        <v>0</v>
      </c>
      <c r="R38" s="19">
        <v>0</v>
      </c>
      <c r="S38" s="19">
        <f t="shared" si="0"/>
        <v>0</v>
      </c>
      <c r="T38" s="19">
        <f t="shared" si="1"/>
        <v>0</v>
      </c>
      <c r="U38" s="18" t="s">
        <v>257</v>
      </c>
      <c r="V38" s="173"/>
    </row>
    <row r="39" spans="1:22">
      <c r="A39" s="19">
        <v>37</v>
      </c>
      <c r="B39" s="18" t="s">
        <v>392</v>
      </c>
      <c r="C39" s="19">
        <v>37</v>
      </c>
      <c r="D39" s="19">
        <v>36</v>
      </c>
      <c r="E39" s="19">
        <v>161001273</v>
      </c>
      <c r="F39" s="19">
        <v>57</v>
      </c>
      <c r="G39" s="19">
        <v>3334.05</v>
      </c>
      <c r="H39" s="19">
        <v>368.95</v>
      </c>
      <c r="I39" s="19">
        <v>0</v>
      </c>
      <c r="J39" s="151">
        <v>0</v>
      </c>
      <c r="K39" s="19">
        <v>0</v>
      </c>
      <c r="L39" s="19">
        <v>0</v>
      </c>
      <c r="M39" s="19">
        <v>0</v>
      </c>
      <c r="N39" s="19">
        <v>0</v>
      </c>
      <c r="O39" s="19"/>
      <c r="P39" s="19"/>
      <c r="Q39" s="19">
        <v>0</v>
      </c>
      <c r="R39" s="19">
        <v>0</v>
      </c>
      <c r="S39" s="19">
        <f t="shared" si="0"/>
        <v>0</v>
      </c>
      <c r="T39" s="19">
        <f t="shared" si="1"/>
        <v>0</v>
      </c>
      <c r="U39" s="18" t="s">
        <v>257</v>
      </c>
      <c r="V39" s="173"/>
    </row>
    <row r="40" spans="1:22">
      <c r="A40" s="19">
        <v>38</v>
      </c>
      <c r="B40" s="18" t="s">
        <v>392</v>
      </c>
      <c r="C40" s="19">
        <v>38</v>
      </c>
      <c r="D40" s="19">
        <v>37</v>
      </c>
      <c r="E40" s="19">
        <v>161001274</v>
      </c>
      <c r="F40" s="19">
        <v>59</v>
      </c>
      <c r="G40" s="19">
        <v>3485.01</v>
      </c>
      <c r="H40" s="19">
        <v>349.99</v>
      </c>
      <c r="I40" s="19">
        <v>0</v>
      </c>
      <c r="J40" s="151">
        <v>0</v>
      </c>
      <c r="K40" s="19">
        <v>0</v>
      </c>
      <c r="L40" s="19">
        <v>0</v>
      </c>
      <c r="M40" s="19">
        <v>0</v>
      </c>
      <c r="N40" s="19">
        <v>0</v>
      </c>
      <c r="O40" s="19"/>
      <c r="P40" s="19"/>
      <c r="Q40" s="19">
        <v>0</v>
      </c>
      <c r="R40" s="19">
        <v>0</v>
      </c>
      <c r="S40" s="19">
        <f t="shared" si="0"/>
        <v>0</v>
      </c>
      <c r="T40" s="19">
        <f t="shared" si="1"/>
        <v>0</v>
      </c>
      <c r="U40" s="18" t="s">
        <v>257</v>
      </c>
      <c r="V40" s="173"/>
    </row>
    <row r="41" spans="1:22">
      <c r="A41" s="19">
        <v>39</v>
      </c>
      <c r="B41" s="18" t="s">
        <v>392</v>
      </c>
      <c r="C41" s="19">
        <v>39</v>
      </c>
      <c r="D41" s="19">
        <v>38</v>
      </c>
      <c r="E41" s="19">
        <v>161001275</v>
      </c>
      <c r="F41" s="19">
        <v>58</v>
      </c>
      <c r="G41" s="19">
        <v>3410.22</v>
      </c>
      <c r="H41" s="19">
        <v>359.78</v>
      </c>
      <c r="I41" s="19">
        <v>0</v>
      </c>
      <c r="J41" s="151">
        <v>0</v>
      </c>
      <c r="K41" s="19">
        <v>0</v>
      </c>
      <c r="L41" s="19">
        <v>0</v>
      </c>
      <c r="M41" s="19">
        <v>0</v>
      </c>
      <c r="N41" s="19">
        <v>0</v>
      </c>
      <c r="O41" s="19"/>
      <c r="P41" s="19"/>
      <c r="Q41" s="19">
        <v>0</v>
      </c>
      <c r="R41" s="19">
        <v>0</v>
      </c>
      <c r="S41" s="19">
        <f t="shared" si="0"/>
        <v>0</v>
      </c>
      <c r="T41" s="19">
        <f t="shared" si="1"/>
        <v>0</v>
      </c>
      <c r="U41" s="18" t="s">
        <v>257</v>
      </c>
      <c r="V41" s="173"/>
    </row>
    <row r="42" spans="1:22">
      <c r="A42" s="19">
        <v>40</v>
      </c>
      <c r="B42" s="18" t="s">
        <v>393</v>
      </c>
      <c r="C42" s="19">
        <v>40</v>
      </c>
      <c r="D42" s="19">
        <v>39</v>
      </c>
      <c r="E42" s="19">
        <v>161001276</v>
      </c>
      <c r="F42" s="19">
        <v>52</v>
      </c>
      <c r="G42" s="19">
        <v>3065.88</v>
      </c>
      <c r="H42" s="19">
        <v>314.12</v>
      </c>
      <c r="I42" s="19">
        <v>0</v>
      </c>
      <c r="J42" s="151">
        <v>0</v>
      </c>
      <c r="K42" s="19">
        <v>0</v>
      </c>
      <c r="L42" s="19">
        <v>0</v>
      </c>
      <c r="M42" s="19">
        <v>0</v>
      </c>
      <c r="N42" s="19">
        <v>0</v>
      </c>
      <c r="O42" s="19"/>
      <c r="P42" s="19"/>
      <c r="Q42" s="19">
        <v>0</v>
      </c>
      <c r="R42" s="19">
        <v>0</v>
      </c>
      <c r="S42" s="19">
        <f t="shared" si="0"/>
        <v>0</v>
      </c>
      <c r="T42" s="19">
        <f t="shared" si="1"/>
        <v>0</v>
      </c>
      <c r="U42" s="18" t="s">
        <v>257</v>
      </c>
      <c r="V42" s="173"/>
    </row>
    <row r="43" spans="1:22">
      <c r="A43" s="19">
        <v>41</v>
      </c>
      <c r="B43" s="18" t="s">
        <v>393</v>
      </c>
      <c r="C43" s="19">
        <v>41</v>
      </c>
      <c r="D43" s="19">
        <v>40</v>
      </c>
      <c r="E43" s="19">
        <v>161001277</v>
      </c>
      <c r="F43" s="19">
        <v>56</v>
      </c>
      <c r="G43" s="19">
        <v>3260.44</v>
      </c>
      <c r="H43" s="19">
        <v>379.56</v>
      </c>
      <c r="I43" s="19">
        <v>0</v>
      </c>
      <c r="J43" s="151">
        <v>0</v>
      </c>
      <c r="K43" s="19">
        <v>0</v>
      </c>
      <c r="L43" s="19">
        <v>0</v>
      </c>
      <c r="M43" s="19">
        <v>0</v>
      </c>
      <c r="N43" s="19">
        <v>0</v>
      </c>
      <c r="O43" s="19"/>
      <c r="P43" s="19"/>
      <c r="Q43" s="19">
        <v>0</v>
      </c>
      <c r="R43" s="19">
        <v>0</v>
      </c>
      <c r="S43" s="19">
        <f t="shared" si="0"/>
        <v>0</v>
      </c>
      <c r="T43" s="19">
        <f t="shared" si="1"/>
        <v>0</v>
      </c>
      <c r="U43" s="18" t="s">
        <v>257</v>
      </c>
      <c r="V43" s="173"/>
    </row>
    <row r="44" spans="1:22">
      <c r="A44" s="19">
        <v>42</v>
      </c>
      <c r="B44" s="18" t="s">
        <v>393</v>
      </c>
      <c r="C44" s="19">
        <v>42</v>
      </c>
      <c r="D44" s="19">
        <v>41</v>
      </c>
      <c r="E44" s="19">
        <v>161001278</v>
      </c>
      <c r="F44" s="19">
        <v>54</v>
      </c>
      <c r="G44" s="19">
        <v>3135.86</v>
      </c>
      <c r="H44" s="19">
        <v>374.14</v>
      </c>
      <c r="I44" s="19">
        <v>0</v>
      </c>
      <c r="J44" s="151">
        <v>0</v>
      </c>
      <c r="K44" s="19">
        <v>0</v>
      </c>
      <c r="L44" s="19">
        <v>0</v>
      </c>
      <c r="M44" s="19">
        <v>0</v>
      </c>
      <c r="N44" s="19">
        <v>0</v>
      </c>
      <c r="O44" s="19"/>
      <c r="P44" s="19"/>
      <c r="Q44" s="19">
        <v>0</v>
      </c>
      <c r="R44" s="19">
        <v>0</v>
      </c>
      <c r="S44" s="19">
        <f t="shared" si="0"/>
        <v>0</v>
      </c>
      <c r="T44" s="19">
        <f t="shared" si="1"/>
        <v>0</v>
      </c>
      <c r="U44" s="18" t="s">
        <v>257</v>
      </c>
      <c r="V44" s="173"/>
    </row>
    <row r="45" spans="1:22">
      <c r="A45" s="19">
        <v>43</v>
      </c>
      <c r="B45" s="18" t="s">
        <v>393</v>
      </c>
      <c r="C45" s="19">
        <v>43</v>
      </c>
      <c r="D45" s="19">
        <v>42</v>
      </c>
      <c r="E45" s="19">
        <v>161001279</v>
      </c>
      <c r="F45" s="19">
        <v>59</v>
      </c>
      <c r="G45" s="19">
        <v>3496.03</v>
      </c>
      <c r="H45" s="19">
        <v>336.97</v>
      </c>
      <c r="I45" s="19">
        <v>0</v>
      </c>
      <c r="J45" s="151">
        <v>0</v>
      </c>
      <c r="K45" s="19">
        <v>0</v>
      </c>
      <c r="L45" s="19">
        <v>0</v>
      </c>
      <c r="M45" s="19">
        <v>0</v>
      </c>
      <c r="N45" s="19">
        <v>0</v>
      </c>
      <c r="O45" s="19"/>
      <c r="P45" s="19"/>
      <c r="Q45" s="19">
        <v>0</v>
      </c>
      <c r="R45" s="19">
        <v>0</v>
      </c>
      <c r="S45" s="19">
        <f t="shared" si="0"/>
        <v>0</v>
      </c>
      <c r="T45" s="19">
        <f t="shared" si="1"/>
        <v>0</v>
      </c>
      <c r="U45" s="18" t="s">
        <v>257</v>
      </c>
      <c r="V45" s="173"/>
    </row>
    <row r="46" spans="1:22">
      <c r="A46" s="19">
        <v>44</v>
      </c>
      <c r="B46" s="18" t="s">
        <v>393</v>
      </c>
      <c r="C46" s="19">
        <v>44</v>
      </c>
      <c r="D46" s="19">
        <v>43</v>
      </c>
      <c r="E46" s="19">
        <v>161001280</v>
      </c>
      <c r="F46" s="19">
        <v>59</v>
      </c>
      <c r="G46" s="19">
        <v>3494.03</v>
      </c>
      <c r="H46" s="19">
        <v>338.97</v>
      </c>
      <c r="I46" s="19">
        <v>0</v>
      </c>
      <c r="J46" s="151">
        <v>0</v>
      </c>
      <c r="K46" s="19">
        <v>0</v>
      </c>
      <c r="L46" s="19">
        <v>0</v>
      </c>
      <c r="M46" s="19">
        <v>0</v>
      </c>
      <c r="N46" s="19">
        <v>0</v>
      </c>
      <c r="O46" s="19"/>
      <c r="P46" s="19"/>
      <c r="Q46" s="19">
        <v>0</v>
      </c>
      <c r="R46" s="19">
        <v>0</v>
      </c>
      <c r="S46" s="19">
        <f t="shared" si="0"/>
        <v>0</v>
      </c>
      <c r="T46" s="19">
        <f t="shared" si="1"/>
        <v>0</v>
      </c>
      <c r="U46" s="18" t="s">
        <v>257</v>
      </c>
      <c r="V46" s="173"/>
    </row>
    <row r="47" spans="1:22">
      <c r="A47" s="19">
        <v>45</v>
      </c>
      <c r="B47" s="18" t="s">
        <v>393</v>
      </c>
      <c r="C47" s="19">
        <v>45</v>
      </c>
      <c r="D47" s="19">
        <v>44</v>
      </c>
      <c r="E47" s="19">
        <v>161001281</v>
      </c>
      <c r="F47" s="19">
        <v>56</v>
      </c>
      <c r="G47" s="19">
        <v>3299.45</v>
      </c>
      <c r="H47" s="19">
        <v>339.55</v>
      </c>
      <c r="I47" s="19">
        <v>0</v>
      </c>
      <c r="J47" s="151">
        <v>0</v>
      </c>
      <c r="K47" s="19">
        <v>0</v>
      </c>
      <c r="L47" s="19">
        <v>0</v>
      </c>
      <c r="M47" s="19">
        <v>0</v>
      </c>
      <c r="N47" s="19">
        <v>0</v>
      </c>
      <c r="O47" s="19"/>
      <c r="P47" s="19"/>
      <c r="Q47" s="19">
        <v>0</v>
      </c>
      <c r="R47" s="19">
        <v>0</v>
      </c>
      <c r="S47" s="19">
        <f t="shared" si="0"/>
        <v>0</v>
      </c>
      <c r="T47" s="19">
        <f t="shared" si="1"/>
        <v>0</v>
      </c>
      <c r="U47" s="18" t="s">
        <v>257</v>
      </c>
      <c r="V47" s="173"/>
    </row>
    <row r="48" spans="1:22">
      <c r="A48" s="19">
        <v>46</v>
      </c>
      <c r="B48" s="18" t="s">
        <v>394</v>
      </c>
      <c r="C48" s="19">
        <v>46</v>
      </c>
      <c r="D48" s="19">
        <v>45</v>
      </c>
      <c r="E48" s="19">
        <v>161001282</v>
      </c>
      <c r="F48" s="19">
        <v>59</v>
      </c>
      <c r="G48" s="19">
        <v>3432.23</v>
      </c>
      <c r="H48" s="19">
        <v>400.77</v>
      </c>
      <c r="I48" s="19">
        <v>0</v>
      </c>
      <c r="J48" s="151">
        <v>0</v>
      </c>
      <c r="K48" s="19">
        <v>0</v>
      </c>
      <c r="L48" s="19">
        <v>0</v>
      </c>
      <c r="M48" s="19">
        <v>0</v>
      </c>
      <c r="N48" s="19">
        <v>0</v>
      </c>
      <c r="O48" s="19"/>
      <c r="P48" s="19"/>
      <c r="Q48" s="19">
        <v>0</v>
      </c>
      <c r="R48" s="19">
        <v>0</v>
      </c>
      <c r="S48" s="19">
        <f t="shared" si="0"/>
        <v>0</v>
      </c>
      <c r="T48" s="19">
        <f t="shared" si="1"/>
        <v>0</v>
      </c>
      <c r="U48" s="18" t="s">
        <v>257</v>
      </c>
      <c r="V48" s="173"/>
    </row>
    <row r="49" spans="1:22" s="76" customFormat="1">
      <c r="A49" s="83">
        <v>47</v>
      </c>
      <c r="B49" s="18" t="s">
        <v>394</v>
      </c>
      <c r="C49" s="19">
        <v>47</v>
      </c>
      <c r="D49" s="19">
        <v>46</v>
      </c>
      <c r="E49" s="19">
        <v>161001283</v>
      </c>
      <c r="F49" s="19">
        <v>58</v>
      </c>
      <c r="G49" s="19">
        <v>3418.63</v>
      </c>
      <c r="H49" s="19">
        <v>350.37</v>
      </c>
      <c r="I49" s="19">
        <v>0</v>
      </c>
      <c r="J49" s="151">
        <v>0</v>
      </c>
      <c r="K49" s="19">
        <v>0</v>
      </c>
      <c r="L49" s="19">
        <v>0</v>
      </c>
      <c r="M49" s="19">
        <v>0</v>
      </c>
      <c r="N49" s="19">
        <v>0</v>
      </c>
      <c r="O49" s="19"/>
      <c r="P49" s="19"/>
      <c r="Q49" s="19">
        <v>0</v>
      </c>
      <c r="R49" s="19">
        <v>0</v>
      </c>
      <c r="S49" s="19">
        <f t="shared" si="0"/>
        <v>0</v>
      </c>
      <c r="T49" s="19">
        <f t="shared" si="1"/>
        <v>0</v>
      </c>
      <c r="U49" s="18" t="s">
        <v>257</v>
      </c>
      <c r="V49" s="174"/>
    </row>
    <row r="50" spans="1:22">
      <c r="A50" s="19">
        <v>48</v>
      </c>
      <c r="B50" s="18" t="s">
        <v>394</v>
      </c>
      <c r="C50" s="19">
        <v>48</v>
      </c>
      <c r="D50" s="19">
        <v>47</v>
      </c>
      <c r="E50" s="19">
        <v>161001284</v>
      </c>
      <c r="F50" s="19">
        <v>57</v>
      </c>
      <c r="G50" s="19">
        <v>3363.46</v>
      </c>
      <c r="H50" s="19">
        <v>338.54</v>
      </c>
      <c r="I50" s="19">
        <v>0</v>
      </c>
      <c r="J50" s="151">
        <v>0</v>
      </c>
      <c r="K50" s="19">
        <v>0</v>
      </c>
      <c r="L50" s="19">
        <v>0</v>
      </c>
      <c r="M50" s="19">
        <v>0</v>
      </c>
      <c r="N50" s="19">
        <v>0</v>
      </c>
      <c r="O50" s="19"/>
      <c r="P50" s="19"/>
      <c r="Q50" s="19">
        <v>0</v>
      </c>
      <c r="R50" s="19">
        <v>0</v>
      </c>
      <c r="S50" s="19">
        <f t="shared" si="0"/>
        <v>0</v>
      </c>
      <c r="T50" s="19">
        <f t="shared" si="1"/>
        <v>0</v>
      </c>
      <c r="U50" s="18" t="s">
        <v>257</v>
      </c>
      <c r="V50" s="173"/>
    </row>
    <row r="51" spans="1:22">
      <c r="A51" s="19">
        <v>49</v>
      </c>
      <c r="B51" s="18" t="s">
        <v>394</v>
      </c>
      <c r="C51" s="19">
        <v>49</v>
      </c>
      <c r="D51" s="19">
        <v>48</v>
      </c>
      <c r="E51" s="19">
        <v>161001285</v>
      </c>
      <c r="F51" s="19">
        <v>58</v>
      </c>
      <c r="G51" s="18">
        <v>3363.04</v>
      </c>
      <c r="H51" s="19">
        <v>404.96</v>
      </c>
      <c r="I51" s="19">
        <v>0</v>
      </c>
      <c r="J51" s="151">
        <v>0</v>
      </c>
      <c r="K51" s="19">
        <v>0</v>
      </c>
      <c r="L51" s="19">
        <v>0</v>
      </c>
      <c r="M51" s="19">
        <v>0</v>
      </c>
      <c r="N51" s="19">
        <v>0</v>
      </c>
      <c r="O51" s="19"/>
      <c r="P51" s="19"/>
      <c r="Q51" s="19">
        <v>0</v>
      </c>
      <c r="R51" s="19">
        <v>0</v>
      </c>
      <c r="S51" s="19">
        <f t="shared" si="0"/>
        <v>0</v>
      </c>
      <c r="T51" s="19">
        <f t="shared" si="1"/>
        <v>0</v>
      </c>
      <c r="U51" s="18" t="s">
        <v>257</v>
      </c>
      <c r="V51" s="173"/>
    </row>
    <row r="52" spans="1:22">
      <c r="A52" s="19">
        <v>50</v>
      </c>
      <c r="B52" s="18" t="s">
        <v>394</v>
      </c>
      <c r="C52" s="19">
        <v>50</v>
      </c>
      <c r="D52" s="19">
        <v>49</v>
      </c>
      <c r="E52" s="19">
        <v>161001286</v>
      </c>
      <c r="F52" s="19">
        <v>59</v>
      </c>
      <c r="G52" s="18">
        <v>3449.81</v>
      </c>
      <c r="H52" s="19">
        <v>385.19</v>
      </c>
      <c r="I52" s="19">
        <v>0</v>
      </c>
      <c r="J52" s="151">
        <v>0</v>
      </c>
      <c r="K52" s="19">
        <v>0</v>
      </c>
      <c r="L52" s="19">
        <v>0</v>
      </c>
      <c r="M52" s="19">
        <v>0</v>
      </c>
      <c r="N52" s="19">
        <v>0</v>
      </c>
      <c r="O52" s="19"/>
      <c r="P52" s="19"/>
      <c r="Q52" s="19">
        <v>0</v>
      </c>
      <c r="R52" s="19">
        <v>0</v>
      </c>
      <c r="S52" s="19">
        <f t="shared" si="0"/>
        <v>0</v>
      </c>
      <c r="T52" s="19">
        <f t="shared" si="1"/>
        <v>0</v>
      </c>
      <c r="U52" s="18" t="s">
        <v>257</v>
      </c>
      <c r="V52" s="173"/>
    </row>
    <row r="53" spans="1:22">
      <c r="A53" s="19">
        <v>51</v>
      </c>
      <c r="B53" s="16" t="s">
        <v>395</v>
      </c>
      <c r="C53" s="19">
        <v>51</v>
      </c>
      <c r="D53" s="146">
        <v>50</v>
      </c>
      <c r="E53" s="146">
        <v>161001287</v>
      </c>
      <c r="F53" s="146">
        <v>59</v>
      </c>
      <c r="G53" s="146">
        <v>3481.63</v>
      </c>
      <c r="H53" s="146">
        <v>351.37</v>
      </c>
      <c r="I53" s="19">
        <v>0</v>
      </c>
      <c r="J53" s="151">
        <v>0</v>
      </c>
      <c r="K53" s="19">
        <v>0</v>
      </c>
      <c r="L53" s="19">
        <v>0</v>
      </c>
      <c r="M53" s="19">
        <v>0</v>
      </c>
      <c r="N53" s="19">
        <v>0</v>
      </c>
      <c r="O53" s="19"/>
      <c r="P53" s="19"/>
      <c r="Q53" s="19">
        <v>0</v>
      </c>
      <c r="R53" s="19">
        <v>0</v>
      </c>
      <c r="S53" s="19">
        <f t="shared" si="0"/>
        <v>0</v>
      </c>
      <c r="T53" s="19">
        <f t="shared" si="1"/>
        <v>0</v>
      </c>
      <c r="U53" s="18" t="s">
        <v>257</v>
      </c>
      <c r="V53" s="173"/>
    </row>
    <row r="54" spans="1:22">
      <c r="A54" s="19">
        <v>52</v>
      </c>
      <c r="B54" s="18" t="s">
        <v>395</v>
      </c>
      <c r="C54" s="19">
        <v>52</v>
      </c>
      <c r="D54" s="19">
        <v>51</v>
      </c>
      <c r="E54" s="19">
        <v>161001288</v>
      </c>
      <c r="F54" s="19">
        <v>55</v>
      </c>
      <c r="G54" s="19">
        <v>3168.46</v>
      </c>
      <c r="H54" s="19">
        <v>405.54</v>
      </c>
      <c r="I54" s="19">
        <v>0</v>
      </c>
      <c r="J54" s="151">
        <v>0</v>
      </c>
      <c r="K54" s="19">
        <v>0</v>
      </c>
      <c r="L54" s="19">
        <v>0</v>
      </c>
      <c r="M54" s="19">
        <v>0</v>
      </c>
      <c r="N54" s="19">
        <v>0</v>
      </c>
      <c r="O54" s="19"/>
      <c r="P54" s="19"/>
      <c r="Q54" s="19">
        <v>0</v>
      </c>
      <c r="R54" s="19">
        <v>0</v>
      </c>
      <c r="S54" s="19">
        <f t="shared" si="0"/>
        <v>0</v>
      </c>
      <c r="T54" s="19">
        <f t="shared" si="1"/>
        <v>0</v>
      </c>
      <c r="U54" s="18" t="s">
        <v>257</v>
      </c>
      <c r="V54" s="173"/>
    </row>
    <row r="55" spans="1:22">
      <c r="A55" s="19">
        <v>53</v>
      </c>
      <c r="B55" s="18" t="s">
        <v>395</v>
      </c>
      <c r="C55" s="19">
        <v>53</v>
      </c>
      <c r="D55" s="19">
        <v>52</v>
      </c>
      <c r="E55" s="19">
        <v>161001289</v>
      </c>
      <c r="F55" s="19">
        <v>56</v>
      </c>
      <c r="G55" s="19">
        <v>3291.64</v>
      </c>
      <c r="H55" s="19">
        <v>348.36</v>
      </c>
      <c r="I55" s="19">
        <v>0</v>
      </c>
      <c r="J55" s="151">
        <v>0</v>
      </c>
      <c r="K55" s="19">
        <v>0</v>
      </c>
      <c r="L55" s="19">
        <v>0</v>
      </c>
      <c r="M55" s="19">
        <v>0</v>
      </c>
      <c r="N55" s="19">
        <v>0</v>
      </c>
      <c r="O55" s="19"/>
      <c r="P55" s="19"/>
      <c r="Q55" s="19">
        <v>0</v>
      </c>
      <c r="R55" s="19">
        <v>0</v>
      </c>
      <c r="S55" s="19">
        <f t="shared" si="0"/>
        <v>0</v>
      </c>
      <c r="T55" s="19">
        <f t="shared" si="1"/>
        <v>0</v>
      </c>
      <c r="U55" s="18" t="s">
        <v>257</v>
      </c>
      <c r="V55" s="173"/>
    </row>
    <row r="56" spans="1:22">
      <c r="A56" s="19">
        <v>54</v>
      </c>
      <c r="B56" s="18" t="s">
        <v>395</v>
      </c>
      <c r="C56" s="19">
        <v>54</v>
      </c>
      <c r="D56" s="19">
        <v>53</v>
      </c>
      <c r="E56" s="19">
        <v>161001290</v>
      </c>
      <c r="F56" s="19">
        <v>59</v>
      </c>
      <c r="G56" s="19">
        <v>3496.63</v>
      </c>
      <c r="H56" s="19">
        <v>336.37</v>
      </c>
      <c r="I56" s="19">
        <v>0</v>
      </c>
      <c r="J56" s="151">
        <v>0</v>
      </c>
      <c r="K56" s="19">
        <v>0</v>
      </c>
      <c r="L56" s="19">
        <v>0</v>
      </c>
      <c r="M56" s="19">
        <v>0</v>
      </c>
      <c r="N56" s="19">
        <v>0</v>
      </c>
      <c r="O56" s="19"/>
      <c r="P56" s="19"/>
      <c r="Q56" s="19">
        <v>0</v>
      </c>
      <c r="R56" s="19">
        <v>0</v>
      </c>
      <c r="S56" s="19">
        <f t="shared" si="0"/>
        <v>0</v>
      </c>
      <c r="T56" s="19">
        <f t="shared" si="1"/>
        <v>0</v>
      </c>
      <c r="U56" s="18" t="s">
        <v>257</v>
      </c>
      <c r="V56" s="173"/>
    </row>
    <row r="57" spans="1:22">
      <c r="A57" s="19">
        <v>55</v>
      </c>
      <c r="B57" s="18" t="s">
        <v>395</v>
      </c>
      <c r="C57" s="19">
        <v>55</v>
      </c>
      <c r="D57" s="19">
        <v>54</v>
      </c>
      <c r="E57" s="27">
        <v>161001291</v>
      </c>
      <c r="F57" s="19">
        <v>59</v>
      </c>
      <c r="G57" s="19">
        <v>3470.43</v>
      </c>
      <c r="H57" s="19">
        <v>362.57</v>
      </c>
      <c r="I57" s="19">
        <v>0</v>
      </c>
      <c r="J57" s="151">
        <v>0</v>
      </c>
      <c r="K57" s="19">
        <v>0</v>
      </c>
      <c r="L57" s="19">
        <v>0</v>
      </c>
      <c r="M57" s="19">
        <v>0</v>
      </c>
      <c r="N57" s="19">
        <v>0</v>
      </c>
      <c r="O57" s="19"/>
      <c r="P57" s="19"/>
      <c r="Q57" s="19">
        <v>0</v>
      </c>
      <c r="R57" s="19">
        <v>0</v>
      </c>
      <c r="S57" s="19">
        <f t="shared" si="0"/>
        <v>0</v>
      </c>
      <c r="T57" s="19">
        <f t="shared" si="1"/>
        <v>0</v>
      </c>
      <c r="U57" s="18" t="s">
        <v>257</v>
      </c>
      <c r="V57" s="173"/>
    </row>
    <row r="58" spans="1:22">
      <c r="A58" s="19">
        <v>56</v>
      </c>
      <c r="B58" s="16" t="s">
        <v>396</v>
      </c>
      <c r="C58" s="19">
        <v>56</v>
      </c>
      <c r="D58" s="146">
        <v>55</v>
      </c>
      <c r="E58" s="146">
        <v>161001292</v>
      </c>
      <c r="F58" s="146">
        <v>58</v>
      </c>
      <c r="G58" s="146">
        <v>3408.83</v>
      </c>
      <c r="H58" s="146">
        <v>360.17</v>
      </c>
      <c r="I58" s="19">
        <v>0</v>
      </c>
      <c r="J58" s="151">
        <v>0</v>
      </c>
      <c r="K58" s="19">
        <v>0</v>
      </c>
      <c r="L58" s="19">
        <v>0</v>
      </c>
      <c r="M58" s="19">
        <v>0</v>
      </c>
      <c r="N58" s="19">
        <v>0</v>
      </c>
      <c r="O58" s="19"/>
      <c r="P58" s="19"/>
      <c r="Q58" s="19">
        <v>0</v>
      </c>
      <c r="R58" s="19">
        <v>0</v>
      </c>
      <c r="S58" s="19">
        <f t="shared" si="0"/>
        <v>0</v>
      </c>
      <c r="T58" s="19">
        <f t="shared" si="1"/>
        <v>0</v>
      </c>
      <c r="U58" s="18" t="s">
        <v>257</v>
      </c>
      <c r="V58" s="173"/>
    </row>
    <row r="59" spans="1:22">
      <c r="A59" s="19">
        <v>57</v>
      </c>
      <c r="B59" s="18" t="s">
        <v>396</v>
      </c>
      <c r="C59" s="19">
        <v>57</v>
      </c>
      <c r="D59" s="19">
        <v>56</v>
      </c>
      <c r="E59" s="27">
        <v>161001293</v>
      </c>
      <c r="F59" s="19">
        <v>59</v>
      </c>
      <c r="G59" s="19">
        <v>3473.03</v>
      </c>
      <c r="H59" s="19">
        <v>359.97</v>
      </c>
      <c r="I59" s="19">
        <v>0</v>
      </c>
      <c r="J59" s="151">
        <v>0</v>
      </c>
      <c r="K59" s="19">
        <v>0</v>
      </c>
      <c r="L59" s="19">
        <v>0</v>
      </c>
      <c r="M59" s="19">
        <v>0</v>
      </c>
      <c r="N59" s="19">
        <v>0</v>
      </c>
      <c r="O59" s="19"/>
      <c r="P59" s="19"/>
      <c r="Q59" s="19">
        <v>0</v>
      </c>
      <c r="R59" s="19">
        <v>0</v>
      </c>
      <c r="S59" s="19">
        <f t="shared" si="0"/>
        <v>0</v>
      </c>
      <c r="T59" s="19">
        <f t="shared" si="1"/>
        <v>0</v>
      </c>
      <c r="U59" s="18" t="s">
        <v>257</v>
      </c>
      <c r="V59" s="173"/>
    </row>
    <row r="60" spans="1:22">
      <c r="A60" s="19">
        <v>58</v>
      </c>
      <c r="B60" s="18" t="s">
        <v>396</v>
      </c>
      <c r="C60" s="19">
        <v>58</v>
      </c>
      <c r="D60" s="19">
        <v>57</v>
      </c>
      <c r="E60" s="19">
        <v>161001294</v>
      </c>
      <c r="F60" s="19">
        <v>58</v>
      </c>
      <c r="G60" s="19">
        <v>3375.24</v>
      </c>
      <c r="H60" s="19">
        <v>392.76</v>
      </c>
      <c r="I60" s="19">
        <v>0</v>
      </c>
      <c r="J60" s="151">
        <v>0</v>
      </c>
      <c r="K60" s="19">
        <v>0</v>
      </c>
      <c r="L60" s="19">
        <v>0</v>
      </c>
      <c r="M60" s="19">
        <v>0</v>
      </c>
      <c r="N60" s="19">
        <v>0</v>
      </c>
      <c r="O60" s="19"/>
      <c r="P60" s="19"/>
      <c r="Q60" s="19">
        <v>0</v>
      </c>
      <c r="R60" s="19">
        <v>0</v>
      </c>
      <c r="S60" s="19">
        <f t="shared" si="0"/>
        <v>0</v>
      </c>
      <c r="T60" s="19">
        <f t="shared" si="1"/>
        <v>0</v>
      </c>
      <c r="U60" s="18" t="s">
        <v>257</v>
      </c>
      <c r="V60" s="173"/>
    </row>
    <row r="61" spans="1:22">
      <c r="A61" s="19">
        <v>59</v>
      </c>
      <c r="B61" s="18" t="s">
        <v>396</v>
      </c>
      <c r="C61" s="19">
        <v>59</v>
      </c>
      <c r="D61" s="19">
        <v>58</v>
      </c>
      <c r="E61" s="27">
        <v>161001295</v>
      </c>
      <c r="F61" s="19">
        <v>59</v>
      </c>
      <c r="G61" s="19">
        <v>3485.63</v>
      </c>
      <c r="H61" s="19">
        <v>347.37</v>
      </c>
      <c r="I61" s="19">
        <v>0</v>
      </c>
      <c r="J61" s="151">
        <v>0</v>
      </c>
      <c r="K61" s="19">
        <v>0</v>
      </c>
      <c r="L61" s="19">
        <v>0</v>
      </c>
      <c r="M61" s="19">
        <v>0</v>
      </c>
      <c r="N61" s="19">
        <v>0</v>
      </c>
      <c r="O61" s="19"/>
      <c r="P61" s="19"/>
      <c r="Q61" s="19">
        <v>0</v>
      </c>
      <c r="R61" s="19">
        <v>0</v>
      </c>
      <c r="S61" s="19">
        <f t="shared" si="0"/>
        <v>0</v>
      </c>
      <c r="T61" s="19">
        <f t="shared" si="1"/>
        <v>0</v>
      </c>
      <c r="U61" s="18" t="s">
        <v>257</v>
      </c>
      <c r="V61" s="173"/>
    </row>
    <row r="62" spans="1:22">
      <c r="A62" s="19">
        <v>60</v>
      </c>
      <c r="B62" s="18" t="s">
        <v>396</v>
      </c>
      <c r="C62" s="19">
        <v>60</v>
      </c>
      <c r="D62" s="19">
        <v>59</v>
      </c>
      <c r="E62" s="19">
        <v>161001296</v>
      </c>
      <c r="F62" s="19">
        <v>57</v>
      </c>
      <c r="G62" s="19">
        <v>3350.04</v>
      </c>
      <c r="H62" s="19">
        <v>353.96</v>
      </c>
      <c r="I62" s="19">
        <v>0</v>
      </c>
      <c r="J62" s="151">
        <v>0</v>
      </c>
      <c r="K62" s="19">
        <v>0</v>
      </c>
      <c r="L62" s="19">
        <v>0</v>
      </c>
      <c r="M62" s="19">
        <v>0</v>
      </c>
      <c r="N62" s="19">
        <v>0</v>
      </c>
      <c r="O62" s="19"/>
      <c r="P62" s="19"/>
      <c r="Q62" s="19">
        <v>0</v>
      </c>
      <c r="R62" s="19">
        <v>0</v>
      </c>
      <c r="S62" s="19">
        <f t="shared" si="0"/>
        <v>0</v>
      </c>
      <c r="T62" s="19">
        <f t="shared" si="1"/>
        <v>0</v>
      </c>
      <c r="U62" s="18" t="s">
        <v>257</v>
      </c>
      <c r="V62" s="173"/>
    </row>
    <row r="63" spans="1:22">
      <c r="A63" s="19">
        <v>61</v>
      </c>
      <c r="B63" s="18" t="s">
        <v>396</v>
      </c>
      <c r="C63" s="19">
        <v>61</v>
      </c>
      <c r="D63" s="19">
        <v>60</v>
      </c>
      <c r="E63" s="27">
        <v>161001297</v>
      </c>
      <c r="F63" s="19">
        <v>59</v>
      </c>
      <c r="G63" s="19">
        <v>3517.01</v>
      </c>
      <c r="H63" s="19">
        <v>317.99</v>
      </c>
      <c r="I63" s="19">
        <v>0</v>
      </c>
      <c r="J63" s="151">
        <v>0</v>
      </c>
      <c r="K63" s="19">
        <v>0</v>
      </c>
      <c r="L63" s="19">
        <v>0</v>
      </c>
      <c r="M63" s="19">
        <v>0</v>
      </c>
      <c r="N63" s="19">
        <v>0</v>
      </c>
      <c r="O63" s="19"/>
      <c r="P63" s="19"/>
      <c r="Q63" s="19">
        <v>0</v>
      </c>
      <c r="R63" s="19">
        <v>0</v>
      </c>
      <c r="S63" s="19">
        <f t="shared" si="0"/>
        <v>0</v>
      </c>
      <c r="T63" s="19">
        <f t="shared" si="1"/>
        <v>0</v>
      </c>
      <c r="U63" s="18" t="s">
        <v>257</v>
      </c>
      <c r="V63" s="173"/>
    </row>
    <row r="64" spans="1:22">
      <c r="A64" s="19">
        <v>62</v>
      </c>
      <c r="B64" s="16" t="s">
        <v>397</v>
      </c>
      <c r="C64" s="19">
        <v>62</v>
      </c>
      <c r="D64" s="146">
        <v>61</v>
      </c>
      <c r="E64" s="146">
        <v>161001298</v>
      </c>
      <c r="F64" s="146">
        <v>59</v>
      </c>
      <c r="G64" s="146">
        <v>3465.03</v>
      </c>
      <c r="H64" s="146">
        <v>367.97</v>
      </c>
      <c r="I64" s="19">
        <v>0</v>
      </c>
      <c r="J64" s="151">
        <v>0</v>
      </c>
      <c r="K64" s="19">
        <v>0</v>
      </c>
      <c r="L64" s="19">
        <v>0</v>
      </c>
      <c r="M64" s="19">
        <v>0</v>
      </c>
      <c r="N64" s="19">
        <v>0</v>
      </c>
      <c r="O64" s="19"/>
      <c r="P64" s="19"/>
      <c r="Q64" s="19">
        <v>0</v>
      </c>
      <c r="R64" s="19">
        <v>0</v>
      </c>
      <c r="S64" s="19">
        <f t="shared" si="0"/>
        <v>0</v>
      </c>
      <c r="T64" s="19">
        <f t="shared" si="1"/>
        <v>0</v>
      </c>
      <c r="U64" s="18" t="s">
        <v>257</v>
      </c>
      <c r="V64" s="173"/>
    </row>
    <row r="65" spans="1:22">
      <c r="A65" s="19">
        <v>63</v>
      </c>
      <c r="B65" s="18" t="s">
        <v>397</v>
      </c>
      <c r="C65" s="19">
        <v>63</v>
      </c>
      <c r="D65" s="19">
        <v>62</v>
      </c>
      <c r="E65" s="27">
        <v>161001299</v>
      </c>
      <c r="F65" s="19">
        <v>58</v>
      </c>
      <c r="G65" s="19">
        <v>3361.63</v>
      </c>
      <c r="H65" s="176">
        <v>407.37</v>
      </c>
      <c r="I65" s="19">
        <v>0</v>
      </c>
      <c r="J65" s="151">
        <v>0</v>
      </c>
      <c r="K65" s="19">
        <v>0</v>
      </c>
      <c r="L65" s="19">
        <v>0</v>
      </c>
      <c r="M65" s="19">
        <v>0</v>
      </c>
      <c r="N65" s="19">
        <v>0</v>
      </c>
      <c r="O65" s="19"/>
      <c r="P65" s="19"/>
      <c r="Q65" s="19">
        <v>0</v>
      </c>
      <c r="R65" s="19">
        <v>0</v>
      </c>
      <c r="S65" s="19">
        <f t="shared" si="0"/>
        <v>0</v>
      </c>
      <c r="T65" s="19">
        <f t="shared" si="1"/>
        <v>0</v>
      </c>
      <c r="U65" s="18" t="s">
        <v>257</v>
      </c>
      <c r="V65" s="173"/>
    </row>
    <row r="66" spans="1:22">
      <c r="A66" s="19">
        <v>64</v>
      </c>
      <c r="B66" s="18" t="s">
        <v>397</v>
      </c>
      <c r="C66" s="19">
        <v>64</v>
      </c>
      <c r="D66" s="19">
        <v>63</v>
      </c>
      <c r="E66" s="19">
        <v>161001300</v>
      </c>
      <c r="F66" s="19">
        <v>59</v>
      </c>
      <c r="G66" s="19">
        <v>3470.83</v>
      </c>
      <c r="H66" s="19">
        <v>362.17</v>
      </c>
      <c r="I66" s="19">
        <v>0</v>
      </c>
      <c r="J66" s="151">
        <v>0</v>
      </c>
      <c r="K66" s="19">
        <v>0</v>
      </c>
      <c r="L66" s="19">
        <v>0</v>
      </c>
      <c r="M66" s="19">
        <v>0</v>
      </c>
      <c r="N66" s="19">
        <v>0</v>
      </c>
      <c r="O66" s="19"/>
      <c r="P66" s="19"/>
      <c r="Q66" s="19">
        <v>0</v>
      </c>
      <c r="R66" s="19">
        <v>0</v>
      </c>
      <c r="S66" s="19">
        <f t="shared" si="0"/>
        <v>0</v>
      </c>
      <c r="T66" s="19">
        <f t="shared" si="1"/>
        <v>0</v>
      </c>
      <c r="U66" s="18" t="s">
        <v>257</v>
      </c>
      <c r="V66" s="173"/>
    </row>
    <row r="67" spans="1:22">
      <c r="A67" s="19">
        <v>65</v>
      </c>
      <c r="B67" s="18" t="s">
        <v>397</v>
      </c>
      <c r="C67" s="19">
        <v>65</v>
      </c>
      <c r="D67" s="19">
        <v>64</v>
      </c>
      <c r="E67" s="27">
        <v>161001301</v>
      </c>
      <c r="F67" s="19">
        <v>58</v>
      </c>
      <c r="G67" s="19">
        <v>3363.64</v>
      </c>
      <c r="H67" s="19">
        <v>404.36</v>
      </c>
      <c r="I67" s="19">
        <v>0</v>
      </c>
      <c r="J67" s="151">
        <v>0</v>
      </c>
      <c r="K67" s="19">
        <v>0</v>
      </c>
      <c r="L67" s="19">
        <v>0</v>
      </c>
      <c r="M67" s="19">
        <v>0</v>
      </c>
      <c r="N67" s="19">
        <v>0</v>
      </c>
      <c r="O67" s="19"/>
      <c r="P67" s="19"/>
      <c r="Q67" s="19">
        <v>0</v>
      </c>
      <c r="R67" s="19">
        <v>0</v>
      </c>
      <c r="S67" s="19">
        <f t="shared" si="0"/>
        <v>0</v>
      </c>
      <c r="T67" s="19">
        <f t="shared" si="1"/>
        <v>0</v>
      </c>
      <c r="U67" s="18" t="s">
        <v>257</v>
      </c>
      <c r="V67" s="173"/>
    </row>
    <row r="68" spans="1:22">
      <c r="A68" s="19">
        <v>66</v>
      </c>
      <c r="B68" s="16" t="s">
        <v>397</v>
      </c>
      <c r="C68" s="19">
        <v>66</v>
      </c>
      <c r="D68" s="146">
        <v>65</v>
      </c>
      <c r="E68" s="146">
        <v>161001302</v>
      </c>
      <c r="F68" s="146">
        <v>59</v>
      </c>
      <c r="G68" s="146">
        <v>3501.83</v>
      </c>
      <c r="H68" s="146">
        <v>331.17</v>
      </c>
      <c r="I68" s="19">
        <v>0</v>
      </c>
      <c r="J68" s="151">
        <v>0</v>
      </c>
      <c r="K68" s="19">
        <v>0</v>
      </c>
      <c r="L68" s="19">
        <v>0</v>
      </c>
      <c r="M68" s="19">
        <v>0</v>
      </c>
      <c r="N68" s="19">
        <v>0</v>
      </c>
      <c r="O68" s="19"/>
      <c r="P68" s="19"/>
      <c r="Q68" s="19">
        <v>0</v>
      </c>
      <c r="R68" s="19">
        <v>0</v>
      </c>
      <c r="S68" s="19">
        <f t="shared" ref="S68:S131" si="2">R68*5%</f>
        <v>0</v>
      </c>
      <c r="T68" s="19">
        <f t="shared" ref="T68:T131" si="3">R68+S68</f>
        <v>0</v>
      </c>
      <c r="U68" s="18" t="s">
        <v>257</v>
      </c>
      <c r="V68" s="173"/>
    </row>
    <row r="69" spans="1:22">
      <c r="A69" s="19">
        <v>67</v>
      </c>
      <c r="B69" s="18" t="s">
        <v>398</v>
      </c>
      <c r="C69" s="19">
        <v>67</v>
      </c>
      <c r="D69" s="19">
        <v>66</v>
      </c>
      <c r="E69" s="27">
        <v>161001303</v>
      </c>
      <c r="F69" s="19">
        <v>56</v>
      </c>
      <c r="G69" s="19">
        <v>3333.86</v>
      </c>
      <c r="H69" s="19">
        <v>304.14</v>
      </c>
      <c r="I69" s="19">
        <v>0</v>
      </c>
      <c r="J69" s="151">
        <v>0</v>
      </c>
      <c r="K69" s="19">
        <v>0</v>
      </c>
      <c r="L69" s="19">
        <v>0</v>
      </c>
      <c r="M69" s="19">
        <v>0</v>
      </c>
      <c r="N69" s="19">
        <v>0</v>
      </c>
      <c r="O69" s="19"/>
      <c r="P69" s="19"/>
      <c r="Q69" s="19">
        <v>0</v>
      </c>
      <c r="R69" s="19">
        <v>0</v>
      </c>
      <c r="S69" s="19">
        <f t="shared" si="2"/>
        <v>0</v>
      </c>
      <c r="T69" s="19">
        <f t="shared" si="3"/>
        <v>0</v>
      </c>
      <c r="U69" s="18" t="s">
        <v>257</v>
      </c>
      <c r="V69" s="173"/>
    </row>
    <row r="70" spans="1:22">
      <c r="A70" s="19">
        <v>68</v>
      </c>
      <c r="B70" s="18" t="s">
        <v>398</v>
      </c>
      <c r="C70" s="19">
        <v>68</v>
      </c>
      <c r="D70" s="19">
        <v>67</v>
      </c>
      <c r="E70" s="19">
        <v>161001304</v>
      </c>
      <c r="F70" s="19">
        <v>59</v>
      </c>
      <c r="G70" s="19">
        <v>3498.01</v>
      </c>
      <c r="H70" s="19">
        <v>331.18</v>
      </c>
      <c r="I70" s="19">
        <v>0</v>
      </c>
      <c r="J70" s="151">
        <v>0</v>
      </c>
      <c r="K70" s="19">
        <v>0</v>
      </c>
      <c r="L70" s="19">
        <v>0</v>
      </c>
      <c r="M70" s="19">
        <v>0</v>
      </c>
      <c r="N70" s="19">
        <v>0</v>
      </c>
      <c r="O70" s="19"/>
      <c r="P70" s="19"/>
      <c r="Q70" s="19">
        <v>0</v>
      </c>
      <c r="R70" s="19">
        <v>0</v>
      </c>
      <c r="S70" s="19">
        <f t="shared" si="2"/>
        <v>0</v>
      </c>
      <c r="T70" s="19">
        <f t="shared" si="3"/>
        <v>0</v>
      </c>
      <c r="U70" s="18" t="s">
        <v>257</v>
      </c>
      <c r="V70" s="173"/>
    </row>
    <row r="71" spans="1:22">
      <c r="A71" s="19">
        <v>69</v>
      </c>
      <c r="B71" s="18" t="s">
        <v>398</v>
      </c>
      <c r="C71" s="19">
        <v>69</v>
      </c>
      <c r="D71" s="19">
        <v>68</v>
      </c>
      <c r="E71" s="27">
        <v>161001305</v>
      </c>
      <c r="F71" s="19">
        <v>53</v>
      </c>
      <c r="G71" s="19">
        <v>3114.67</v>
      </c>
      <c r="H71" s="19">
        <v>330.33</v>
      </c>
      <c r="I71" s="19">
        <v>0</v>
      </c>
      <c r="J71" s="151">
        <v>0</v>
      </c>
      <c r="K71" s="19">
        <v>0</v>
      </c>
      <c r="L71" s="19">
        <v>0</v>
      </c>
      <c r="M71" s="19">
        <v>0</v>
      </c>
      <c r="N71" s="19">
        <v>0</v>
      </c>
      <c r="O71" s="19"/>
      <c r="P71" s="19"/>
      <c r="Q71" s="19">
        <v>0</v>
      </c>
      <c r="R71" s="19">
        <v>0</v>
      </c>
      <c r="S71" s="19">
        <f t="shared" si="2"/>
        <v>0</v>
      </c>
      <c r="T71" s="19">
        <f t="shared" si="3"/>
        <v>0</v>
      </c>
      <c r="U71" s="18" t="s">
        <v>257</v>
      </c>
      <c r="V71" s="173"/>
    </row>
    <row r="72" spans="1:22">
      <c r="A72" s="19">
        <v>70</v>
      </c>
      <c r="B72" s="18" t="s">
        <v>398</v>
      </c>
      <c r="C72" s="19">
        <v>70</v>
      </c>
      <c r="D72" s="19">
        <v>69</v>
      </c>
      <c r="E72" s="19">
        <v>161001306</v>
      </c>
      <c r="F72" s="19">
        <v>59</v>
      </c>
      <c r="G72" s="19">
        <v>3434.23</v>
      </c>
      <c r="H72" s="19">
        <v>398.77</v>
      </c>
      <c r="I72" s="19">
        <v>0</v>
      </c>
      <c r="J72" s="151">
        <v>0</v>
      </c>
      <c r="K72" s="19">
        <v>0</v>
      </c>
      <c r="L72" s="19">
        <v>0</v>
      </c>
      <c r="M72" s="19">
        <v>0</v>
      </c>
      <c r="N72" s="19">
        <v>0</v>
      </c>
      <c r="O72" s="19"/>
      <c r="P72" s="19"/>
      <c r="Q72" s="19">
        <v>0</v>
      </c>
      <c r="R72" s="19">
        <v>0</v>
      </c>
      <c r="S72" s="19">
        <f t="shared" si="2"/>
        <v>0</v>
      </c>
      <c r="T72" s="19">
        <f t="shared" si="3"/>
        <v>0</v>
      </c>
      <c r="U72" s="18" t="s">
        <v>257</v>
      </c>
      <c r="V72" s="173"/>
    </row>
    <row r="73" spans="1:22">
      <c r="A73" s="19">
        <v>71</v>
      </c>
      <c r="B73" s="18" t="s">
        <v>398</v>
      </c>
      <c r="C73" s="19">
        <v>71</v>
      </c>
      <c r="D73" s="19">
        <v>70</v>
      </c>
      <c r="E73" s="27">
        <v>161001307</v>
      </c>
      <c r="F73" s="19">
        <v>58</v>
      </c>
      <c r="G73" s="18">
        <v>3406.44</v>
      </c>
      <c r="H73" s="19">
        <v>361.56</v>
      </c>
      <c r="I73" s="19">
        <v>0</v>
      </c>
      <c r="J73" s="151">
        <v>0</v>
      </c>
      <c r="K73" s="19">
        <v>0</v>
      </c>
      <c r="L73" s="19">
        <v>0</v>
      </c>
      <c r="M73" s="19">
        <v>0</v>
      </c>
      <c r="N73" s="19">
        <v>0</v>
      </c>
      <c r="O73" s="19"/>
      <c r="P73" s="19"/>
      <c r="Q73" s="19">
        <v>0</v>
      </c>
      <c r="R73" s="19">
        <v>0</v>
      </c>
      <c r="S73" s="19">
        <f t="shared" si="2"/>
        <v>0</v>
      </c>
      <c r="T73" s="19">
        <f t="shared" si="3"/>
        <v>0</v>
      </c>
      <c r="U73" s="18" t="s">
        <v>257</v>
      </c>
      <c r="V73" s="173"/>
    </row>
    <row r="74" spans="1:22">
      <c r="A74" s="19">
        <v>72</v>
      </c>
      <c r="B74" s="16" t="s">
        <v>399</v>
      </c>
      <c r="C74" s="19">
        <v>72</v>
      </c>
      <c r="D74" s="146">
        <v>71</v>
      </c>
      <c r="E74" s="146">
        <v>161001308</v>
      </c>
      <c r="F74" s="146">
        <v>56</v>
      </c>
      <c r="G74" s="16">
        <v>3287.26</v>
      </c>
      <c r="H74" s="146">
        <v>350.74</v>
      </c>
      <c r="I74" s="19">
        <v>0</v>
      </c>
      <c r="J74" s="151">
        <v>0</v>
      </c>
      <c r="K74" s="19">
        <v>0</v>
      </c>
      <c r="L74" s="19">
        <v>0</v>
      </c>
      <c r="M74" s="19">
        <v>0</v>
      </c>
      <c r="N74" s="19">
        <v>0</v>
      </c>
      <c r="O74" s="19"/>
      <c r="P74" s="19"/>
      <c r="Q74" s="19">
        <v>0</v>
      </c>
      <c r="R74" s="19">
        <v>0</v>
      </c>
      <c r="S74" s="19">
        <f t="shared" si="2"/>
        <v>0</v>
      </c>
      <c r="T74" s="19">
        <f t="shared" si="3"/>
        <v>0</v>
      </c>
      <c r="U74" s="18" t="s">
        <v>257</v>
      </c>
      <c r="V74" s="173"/>
    </row>
    <row r="75" spans="1:22">
      <c r="A75" s="19">
        <v>73</v>
      </c>
      <c r="B75" s="18" t="s">
        <v>399</v>
      </c>
      <c r="C75" s="19">
        <v>73</v>
      </c>
      <c r="D75" s="19">
        <v>72</v>
      </c>
      <c r="E75" s="27">
        <v>161001309</v>
      </c>
      <c r="F75" s="19">
        <v>58</v>
      </c>
      <c r="G75" s="18">
        <v>3393.04</v>
      </c>
      <c r="H75" s="19">
        <v>374.96</v>
      </c>
      <c r="I75" s="19">
        <v>0</v>
      </c>
      <c r="J75" s="151">
        <v>0</v>
      </c>
      <c r="K75" s="19">
        <v>0</v>
      </c>
      <c r="L75" s="19">
        <v>0</v>
      </c>
      <c r="M75" s="19">
        <v>0</v>
      </c>
      <c r="N75" s="19">
        <v>0</v>
      </c>
      <c r="O75" s="19"/>
      <c r="P75" s="19"/>
      <c r="Q75" s="19">
        <v>0</v>
      </c>
      <c r="R75" s="19">
        <v>0</v>
      </c>
      <c r="S75" s="19">
        <f t="shared" si="2"/>
        <v>0</v>
      </c>
      <c r="T75" s="19">
        <f t="shared" si="3"/>
        <v>0</v>
      </c>
      <c r="U75" s="18" t="s">
        <v>257</v>
      </c>
      <c r="V75" s="173"/>
    </row>
    <row r="76" spans="1:22">
      <c r="A76" s="19">
        <v>74</v>
      </c>
      <c r="B76" s="18" t="s">
        <v>399</v>
      </c>
      <c r="C76" s="19">
        <v>74</v>
      </c>
      <c r="D76" s="19">
        <v>73</v>
      </c>
      <c r="E76" s="19">
        <v>161001310</v>
      </c>
      <c r="F76" s="19">
        <v>58</v>
      </c>
      <c r="G76" s="18">
        <v>3336.44</v>
      </c>
      <c r="H76" s="19">
        <v>431.56</v>
      </c>
      <c r="I76" s="19">
        <v>0</v>
      </c>
      <c r="J76" s="151">
        <v>0</v>
      </c>
      <c r="K76" s="19">
        <v>0</v>
      </c>
      <c r="L76" s="19">
        <v>0</v>
      </c>
      <c r="M76" s="19">
        <v>0</v>
      </c>
      <c r="N76" s="19">
        <v>0</v>
      </c>
      <c r="O76" s="19"/>
      <c r="P76" s="19"/>
      <c r="Q76" s="19">
        <v>0</v>
      </c>
      <c r="R76" s="19">
        <v>0</v>
      </c>
      <c r="S76" s="19">
        <f t="shared" si="2"/>
        <v>0</v>
      </c>
      <c r="T76" s="19">
        <f t="shared" si="3"/>
        <v>0</v>
      </c>
      <c r="U76" s="18" t="s">
        <v>257</v>
      </c>
      <c r="V76" s="173"/>
    </row>
    <row r="77" spans="1:22">
      <c r="A77" s="19">
        <v>75</v>
      </c>
      <c r="B77" s="18" t="s">
        <v>399</v>
      </c>
      <c r="C77" s="19">
        <v>75</v>
      </c>
      <c r="D77" s="19">
        <v>74</v>
      </c>
      <c r="E77" s="27">
        <v>161001311</v>
      </c>
      <c r="F77" s="19">
        <v>59</v>
      </c>
      <c r="G77" s="18">
        <v>3475.23</v>
      </c>
      <c r="H77" s="163">
        <v>357.77</v>
      </c>
      <c r="I77" s="19">
        <v>0</v>
      </c>
      <c r="J77" s="151">
        <v>0</v>
      </c>
      <c r="K77" s="19">
        <v>0</v>
      </c>
      <c r="L77" s="19">
        <v>0</v>
      </c>
      <c r="M77" s="19">
        <v>0</v>
      </c>
      <c r="N77" s="19">
        <v>0</v>
      </c>
      <c r="O77" s="19"/>
      <c r="P77" s="19"/>
      <c r="Q77" s="19">
        <v>0</v>
      </c>
      <c r="R77" s="19">
        <v>0</v>
      </c>
      <c r="S77" s="19">
        <f t="shared" si="2"/>
        <v>0</v>
      </c>
      <c r="T77" s="19">
        <f t="shared" si="3"/>
        <v>0</v>
      </c>
      <c r="U77" s="18" t="s">
        <v>257</v>
      </c>
      <c r="V77" s="173"/>
    </row>
    <row r="78" spans="1:22">
      <c r="A78" s="19">
        <v>76</v>
      </c>
      <c r="B78" s="18" t="s">
        <v>399</v>
      </c>
      <c r="C78" s="19">
        <v>76</v>
      </c>
      <c r="D78" s="19">
        <v>75</v>
      </c>
      <c r="E78" s="19">
        <v>161001312</v>
      </c>
      <c r="F78" s="19">
        <v>59</v>
      </c>
      <c r="G78" s="19">
        <v>3517.21</v>
      </c>
      <c r="H78" s="19">
        <v>317.79000000000002</v>
      </c>
      <c r="I78" s="19">
        <v>0</v>
      </c>
      <c r="J78" s="151">
        <v>0</v>
      </c>
      <c r="K78" s="19">
        <v>0</v>
      </c>
      <c r="L78" s="19">
        <v>0</v>
      </c>
      <c r="M78" s="19">
        <v>0</v>
      </c>
      <c r="N78" s="19">
        <v>0</v>
      </c>
      <c r="O78" s="19"/>
      <c r="P78" s="19"/>
      <c r="Q78" s="19">
        <v>0</v>
      </c>
      <c r="R78" s="19">
        <v>0</v>
      </c>
      <c r="S78" s="19">
        <f t="shared" si="2"/>
        <v>0</v>
      </c>
      <c r="T78" s="19">
        <f t="shared" si="3"/>
        <v>0</v>
      </c>
      <c r="U78" s="18" t="s">
        <v>257</v>
      </c>
      <c r="V78" s="173"/>
    </row>
    <row r="79" spans="1:22">
      <c r="A79" s="19">
        <v>77</v>
      </c>
      <c r="B79" s="18" t="s">
        <v>400</v>
      </c>
      <c r="C79" s="19">
        <v>77</v>
      </c>
      <c r="D79" s="19">
        <v>76</v>
      </c>
      <c r="E79" s="27">
        <v>161001313</v>
      </c>
      <c r="F79" s="19">
        <v>56</v>
      </c>
      <c r="G79" s="19">
        <v>3337.26</v>
      </c>
      <c r="H79" s="19">
        <v>300.74</v>
      </c>
      <c r="I79" s="19">
        <v>0</v>
      </c>
      <c r="J79" s="151">
        <v>0</v>
      </c>
      <c r="K79" s="19">
        <v>0</v>
      </c>
      <c r="L79" s="19">
        <v>0</v>
      </c>
      <c r="M79" s="19">
        <v>0</v>
      </c>
      <c r="N79" s="19">
        <v>0</v>
      </c>
      <c r="O79" s="19"/>
      <c r="P79" s="19"/>
      <c r="Q79" s="19">
        <v>0</v>
      </c>
      <c r="R79" s="19">
        <v>0</v>
      </c>
      <c r="S79" s="19">
        <f t="shared" si="2"/>
        <v>0</v>
      </c>
      <c r="T79" s="19">
        <f t="shared" si="3"/>
        <v>0</v>
      </c>
      <c r="U79" s="18" t="s">
        <v>257</v>
      </c>
      <c r="V79" s="173"/>
    </row>
    <row r="80" spans="1:22">
      <c r="A80" s="19">
        <v>78</v>
      </c>
      <c r="B80" s="18" t="s">
        <v>400</v>
      </c>
      <c r="C80" s="19">
        <v>78</v>
      </c>
      <c r="D80" s="19">
        <v>77</v>
      </c>
      <c r="E80" s="19">
        <v>161001314</v>
      </c>
      <c r="F80" s="19">
        <v>59</v>
      </c>
      <c r="G80" s="19">
        <v>3568.04</v>
      </c>
      <c r="H80" s="19">
        <v>263.95999999999998</v>
      </c>
      <c r="I80" s="19">
        <v>0</v>
      </c>
      <c r="J80" s="151">
        <v>0</v>
      </c>
      <c r="K80" s="19">
        <v>0</v>
      </c>
      <c r="L80" s="19">
        <v>0</v>
      </c>
      <c r="M80" s="19">
        <v>0</v>
      </c>
      <c r="N80" s="19">
        <v>0</v>
      </c>
      <c r="O80" s="19"/>
      <c r="P80" s="19"/>
      <c r="Q80" s="19">
        <v>0</v>
      </c>
      <c r="R80" s="19">
        <v>0</v>
      </c>
      <c r="S80" s="19">
        <f t="shared" si="2"/>
        <v>0</v>
      </c>
      <c r="T80" s="19">
        <f t="shared" si="3"/>
        <v>0</v>
      </c>
      <c r="U80" s="18" t="s">
        <v>257</v>
      </c>
      <c r="V80" s="173"/>
    </row>
    <row r="81" spans="1:22">
      <c r="A81" s="19">
        <v>79</v>
      </c>
      <c r="B81" s="18" t="s">
        <v>400</v>
      </c>
      <c r="C81" s="19">
        <v>79</v>
      </c>
      <c r="D81" s="19">
        <v>78</v>
      </c>
      <c r="E81" s="27">
        <v>161001315</v>
      </c>
      <c r="F81" s="19">
        <v>57</v>
      </c>
      <c r="G81" s="19">
        <v>3348.44</v>
      </c>
      <c r="H81" s="19">
        <v>355.56</v>
      </c>
      <c r="I81" s="19">
        <v>0</v>
      </c>
      <c r="J81" s="151">
        <v>0</v>
      </c>
      <c r="K81" s="19">
        <v>0</v>
      </c>
      <c r="L81" s="19">
        <v>0</v>
      </c>
      <c r="M81" s="19">
        <v>0</v>
      </c>
      <c r="N81" s="19">
        <v>0</v>
      </c>
      <c r="O81" s="19"/>
      <c r="P81" s="19"/>
      <c r="Q81" s="19">
        <v>0</v>
      </c>
      <c r="R81" s="19">
        <v>0</v>
      </c>
      <c r="S81" s="19">
        <f t="shared" si="2"/>
        <v>0</v>
      </c>
      <c r="T81" s="19">
        <f t="shared" si="3"/>
        <v>0</v>
      </c>
      <c r="U81" s="18" t="s">
        <v>257</v>
      </c>
      <c r="V81" s="173"/>
    </row>
    <row r="82" spans="1:22">
      <c r="A82" s="19">
        <v>80</v>
      </c>
      <c r="B82" s="18" t="s">
        <v>400</v>
      </c>
      <c r="C82" s="19">
        <v>80</v>
      </c>
      <c r="D82" s="19">
        <v>79</v>
      </c>
      <c r="E82" s="27">
        <v>141000071</v>
      </c>
      <c r="F82" s="19">
        <v>59</v>
      </c>
      <c r="G82" s="19">
        <v>3489.23</v>
      </c>
      <c r="H82" s="19">
        <v>343.77</v>
      </c>
      <c r="I82" s="19">
        <v>0</v>
      </c>
      <c r="J82" s="151">
        <v>0</v>
      </c>
      <c r="K82" s="19">
        <v>0</v>
      </c>
      <c r="L82" s="19">
        <v>0</v>
      </c>
      <c r="M82" s="19">
        <v>0</v>
      </c>
      <c r="N82" s="19">
        <v>0</v>
      </c>
      <c r="O82" s="19"/>
      <c r="P82" s="19"/>
      <c r="Q82" s="19">
        <v>0</v>
      </c>
      <c r="R82" s="19">
        <v>0</v>
      </c>
      <c r="S82" s="19">
        <f t="shared" si="2"/>
        <v>0</v>
      </c>
      <c r="T82" s="19">
        <f t="shared" si="3"/>
        <v>0</v>
      </c>
      <c r="U82" s="18" t="s">
        <v>257</v>
      </c>
      <c r="V82" s="173"/>
    </row>
    <row r="83" spans="1:22">
      <c r="A83" s="19">
        <v>81</v>
      </c>
      <c r="B83" s="18" t="s">
        <v>400</v>
      </c>
      <c r="C83" s="19">
        <v>81</v>
      </c>
      <c r="D83" s="19">
        <v>80</v>
      </c>
      <c r="E83" s="27">
        <v>161001316</v>
      </c>
      <c r="F83" s="19">
        <v>58</v>
      </c>
      <c r="G83" s="19">
        <v>3414.64</v>
      </c>
      <c r="H83" s="19">
        <v>353.36</v>
      </c>
      <c r="I83" s="19">
        <v>0</v>
      </c>
      <c r="J83" s="151">
        <v>0</v>
      </c>
      <c r="K83" s="19">
        <v>0</v>
      </c>
      <c r="L83" s="19">
        <v>0</v>
      </c>
      <c r="M83" s="19">
        <v>0</v>
      </c>
      <c r="N83" s="19">
        <v>0</v>
      </c>
      <c r="O83" s="19"/>
      <c r="P83" s="19"/>
      <c r="Q83" s="19">
        <v>0</v>
      </c>
      <c r="R83" s="19">
        <v>0</v>
      </c>
      <c r="S83" s="19">
        <f t="shared" si="2"/>
        <v>0</v>
      </c>
      <c r="T83" s="19">
        <f t="shared" si="3"/>
        <v>0</v>
      </c>
      <c r="U83" s="18" t="s">
        <v>257</v>
      </c>
      <c r="V83" s="173"/>
    </row>
    <row r="84" spans="1:22">
      <c r="A84" s="19">
        <v>82</v>
      </c>
      <c r="B84" s="18" t="s">
        <v>400</v>
      </c>
      <c r="C84" s="19">
        <v>82</v>
      </c>
      <c r="D84" s="19">
        <v>81</v>
      </c>
      <c r="E84" s="27">
        <v>161001317</v>
      </c>
      <c r="F84" s="19">
        <v>59</v>
      </c>
      <c r="G84" s="19">
        <v>3458.03</v>
      </c>
      <c r="H84" s="19">
        <v>374.97</v>
      </c>
      <c r="I84" s="19">
        <v>0</v>
      </c>
      <c r="J84" s="151">
        <v>0</v>
      </c>
      <c r="K84" s="19">
        <v>0</v>
      </c>
      <c r="L84" s="19">
        <v>0</v>
      </c>
      <c r="M84" s="19">
        <v>0</v>
      </c>
      <c r="N84" s="19">
        <v>0</v>
      </c>
      <c r="O84" s="19"/>
      <c r="P84" s="19"/>
      <c r="Q84" s="19">
        <v>0</v>
      </c>
      <c r="R84" s="19">
        <v>0</v>
      </c>
      <c r="S84" s="19">
        <f t="shared" si="2"/>
        <v>0</v>
      </c>
      <c r="T84" s="19">
        <f t="shared" si="3"/>
        <v>0</v>
      </c>
      <c r="U84" s="18" t="s">
        <v>257</v>
      </c>
      <c r="V84" s="173"/>
    </row>
    <row r="85" spans="1:22">
      <c r="A85" s="19">
        <v>83</v>
      </c>
      <c r="B85" s="18" t="s">
        <v>401</v>
      </c>
      <c r="C85" s="19">
        <v>83</v>
      </c>
      <c r="D85" s="19">
        <v>82</v>
      </c>
      <c r="E85" s="27">
        <v>161001318</v>
      </c>
      <c r="F85" s="19">
        <v>57</v>
      </c>
      <c r="G85" s="19">
        <v>3411.86</v>
      </c>
      <c r="H85" s="19">
        <v>290.14</v>
      </c>
      <c r="I85" s="19">
        <v>0</v>
      </c>
      <c r="J85" s="151">
        <v>0</v>
      </c>
      <c r="K85" s="19">
        <v>0</v>
      </c>
      <c r="L85" s="19">
        <v>0</v>
      </c>
      <c r="M85" s="19">
        <v>0</v>
      </c>
      <c r="N85" s="19">
        <v>0</v>
      </c>
      <c r="O85" s="19"/>
      <c r="P85" s="19"/>
      <c r="Q85" s="19">
        <v>0</v>
      </c>
      <c r="R85" s="19">
        <v>0</v>
      </c>
      <c r="S85" s="19">
        <f t="shared" si="2"/>
        <v>0</v>
      </c>
      <c r="T85" s="19">
        <f t="shared" si="3"/>
        <v>0</v>
      </c>
      <c r="U85" s="18" t="s">
        <v>257</v>
      </c>
      <c r="V85" s="173"/>
    </row>
    <row r="86" spans="1:22">
      <c r="A86" s="19">
        <v>84</v>
      </c>
      <c r="B86" s="18" t="s">
        <v>401</v>
      </c>
      <c r="C86" s="19">
        <v>84</v>
      </c>
      <c r="D86" s="19">
        <v>83</v>
      </c>
      <c r="E86" s="27">
        <v>161001319</v>
      </c>
      <c r="F86" s="19">
        <v>59</v>
      </c>
      <c r="G86" s="19">
        <v>3502.01</v>
      </c>
      <c r="H86" s="19">
        <v>332.99</v>
      </c>
      <c r="I86" s="19">
        <v>0</v>
      </c>
      <c r="J86" s="151">
        <v>0</v>
      </c>
      <c r="K86" s="19">
        <v>0</v>
      </c>
      <c r="L86" s="19">
        <v>0</v>
      </c>
      <c r="M86" s="19">
        <v>0</v>
      </c>
      <c r="N86" s="19">
        <v>0</v>
      </c>
      <c r="O86" s="19"/>
      <c r="P86" s="19"/>
      <c r="Q86" s="19">
        <v>0</v>
      </c>
      <c r="R86" s="19">
        <v>0</v>
      </c>
      <c r="S86" s="19">
        <f t="shared" si="2"/>
        <v>0</v>
      </c>
      <c r="T86" s="19">
        <f t="shared" si="3"/>
        <v>0</v>
      </c>
      <c r="U86" s="18" t="s">
        <v>257</v>
      </c>
      <c r="V86" s="173"/>
    </row>
    <row r="87" spans="1:22">
      <c r="A87" s="19">
        <v>85</v>
      </c>
      <c r="B87" s="18" t="s">
        <v>401</v>
      </c>
      <c r="C87" s="19">
        <v>85</v>
      </c>
      <c r="D87" s="19">
        <v>84</v>
      </c>
      <c r="E87" s="27">
        <v>161001320</v>
      </c>
      <c r="F87" s="19">
        <v>59</v>
      </c>
      <c r="G87" s="19">
        <v>3598.81</v>
      </c>
      <c r="H87" s="19">
        <v>236.19</v>
      </c>
      <c r="I87" s="19">
        <v>0</v>
      </c>
      <c r="J87" s="151">
        <v>0</v>
      </c>
      <c r="K87" s="19">
        <v>0</v>
      </c>
      <c r="L87" s="19">
        <v>0</v>
      </c>
      <c r="M87" s="19">
        <v>0</v>
      </c>
      <c r="N87" s="19">
        <v>0</v>
      </c>
      <c r="O87" s="19"/>
      <c r="P87" s="19"/>
      <c r="Q87" s="19">
        <v>0</v>
      </c>
      <c r="R87" s="19">
        <v>0</v>
      </c>
      <c r="S87" s="19">
        <f t="shared" si="2"/>
        <v>0</v>
      </c>
      <c r="T87" s="19">
        <f t="shared" si="3"/>
        <v>0</v>
      </c>
      <c r="U87" s="18" t="s">
        <v>257</v>
      </c>
      <c r="V87" s="173"/>
    </row>
    <row r="88" spans="1:22">
      <c r="A88" s="19">
        <v>86</v>
      </c>
      <c r="B88" s="18" t="s">
        <v>401</v>
      </c>
      <c r="C88" s="19">
        <v>86</v>
      </c>
      <c r="D88" s="19">
        <v>85</v>
      </c>
      <c r="E88" s="27">
        <v>141000072</v>
      </c>
      <c r="F88" s="19">
        <v>59</v>
      </c>
      <c r="G88" s="19">
        <v>3582.04</v>
      </c>
      <c r="H88" s="19">
        <v>249.96</v>
      </c>
      <c r="I88" s="19">
        <v>0</v>
      </c>
      <c r="J88" s="151">
        <v>0</v>
      </c>
      <c r="K88" s="19">
        <v>0</v>
      </c>
      <c r="L88" s="19">
        <v>0</v>
      </c>
      <c r="M88" s="19">
        <v>0</v>
      </c>
      <c r="N88" s="19">
        <v>0</v>
      </c>
      <c r="O88" s="19"/>
      <c r="P88" s="19"/>
      <c r="Q88" s="19">
        <v>0</v>
      </c>
      <c r="R88" s="19">
        <v>0</v>
      </c>
      <c r="S88" s="19">
        <f t="shared" si="2"/>
        <v>0</v>
      </c>
      <c r="T88" s="19">
        <f t="shared" si="3"/>
        <v>0</v>
      </c>
      <c r="U88" s="18" t="s">
        <v>257</v>
      </c>
      <c r="V88" s="173"/>
    </row>
    <row r="89" spans="1:22">
      <c r="A89" s="19">
        <v>87</v>
      </c>
      <c r="B89" s="18" t="s">
        <v>401</v>
      </c>
      <c r="C89" s="19">
        <v>87</v>
      </c>
      <c r="D89" s="19">
        <v>86</v>
      </c>
      <c r="E89" s="27">
        <v>161001321</v>
      </c>
      <c r="F89" s="19">
        <v>59</v>
      </c>
      <c r="G89" s="19">
        <v>3554.03</v>
      </c>
      <c r="H89" s="19">
        <v>278.97000000000003</v>
      </c>
      <c r="I89" s="19">
        <v>0</v>
      </c>
      <c r="J89" s="151">
        <v>0</v>
      </c>
      <c r="K89" s="19">
        <v>0</v>
      </c>
      <c r="L89" s="19">
        <v>0</v>
      </c>
      <c r="M89" s="19">
        <v>0</v>
      </c>
      <c r="N89" s="19">
        <v>0</v>
      </c>
      <c r="O89" s="19"/>
      <c r="P89" s="19"/>
      <c r="Q89" s="19">
        <v>0</v>
      </c>
      <c r="R89" s="19">
        <v>0</v>
      </c>
      <c r="S89" s="19">
        <f t="shared" si="2"/>
        <v>0</v>
      </c>
      <c r="T89" s="19">
        <f t="shared" si="3"/>
        <v>0</v>
      </c>
      <c r="U89" s="18" t="s">
        <v>257</v>
      </c>
      <c r="V89" s="173"/>
    </row>
    <row r="90" spans="1:22">
      <c r="A90" s="19">
        <v>88</v>
      </c>
      <c r="B90" s="18" t="s">
        <v>401</v>
      </c>
      <c r="C90" s="19">
        <v>88</v>
      </c>
      <c r="D90" s="19">
        <v>87</v>
      </c>
      <c r="E90" s="27">
        <v>151000091</v>
      </c>
      <c r="F90" s="19">
        <v>59</v>
      </c>
      <c r="G90" s="19">
        <v>3486.03</v>
      </c>
      <c r="H90" s="19">
        <v>346.97</v>
      </c>
      <c r="I90" s="19">
        <v>0</v>
      </c>
      <c r="J90" s="151">
        <v>0</v>
      </c>
      <c r="K90" s="19">
        <v>0</v>
      </c>
      <c r="L90" s="19">
        <v>0</v>
      </c>
      <c r="M90" s="19">
        <v>0</v>
      </c>
      <c r="N90" s="19">
        <v>0</v>
      </c>
      <c r="O90" s="19"/>
      <c r="P90" s="19"/>
      <c r="Q90" s="19">
        <v>0</v>
      </c>
      <c r="R90" s="19">
        <v>0</v>
      </c>
      <c r="S90" s="19">
        <f t="shared" si="2"/>
        <v>0</v>
      </c>
      <c r="T90" s="19">
        <f t="shared" si="3"/>
        <v>0</v>
      </c>
      <c r="U90" s="18" t="s">
        <v>257</v>
      </c>
      <c r="V90" s="173"/>
    </row>
    <row r="91" spans="1:22">
      <c r="A91" s="19">
        <v>89</v>
      </c>
      <c r="B91" s="18" t="s">
        <v>402</v>
      </c>
      <c r="C91" s="19">
        <v>89</v>
      </c>
      <c r="D91" s="19">
        <v>88</v>
      </c>
      <c r="E91" s="27">
        <v>151000092</v>
      </c>
      <c r="F91" s="19">
        <v>52</v>
      </c>
      <c r="G91" s="19">
        <v>3095.68</v>
      </c>
      <c r="H91" s="19">
        <v>284.32</v>
      </c>
      <c r="I91" s="19">
        <v>0</v>
      </c>
      <c r="J91" s="151">
        <v>0</v>
      </c>
      <c r="K91" s="19">
        <v>0</v>
      </c>
      <c r="L91" s="19">
        <v>0</v>
      </c>
      <c r="M91" s="19">
        <v>0</v>
      </c>
      <c r="N91" s="19">
        <v>0</v>
      </c>
      <c r="O91" s="19"/>
      <c r="P91" s="19"/>
      <c r="Q91" s="19">
        <v>0</v>
      </c>
      <c r="R91" s="19">
        <v>0</v>
      </c>
      <c r="S91" s="19">
        <f t="shared" si="2"/>
        <v>0</v>
      </c>
      <c r="T91" s="19">
        <f t="shared" si="3"/>
        <v>0</v>
      </c>
      <c r="U91" s="18" t="s">
        <v>257</v>
      </c>
      <c r="V91" s="173"/>
    </row>
    <row r="92" spans="1:22">
      <c r="A92" s="19">
        <v>90</v>
      </c>
      <c r="B92" s="18" t="s">
        <v>402</v>
      </c>
      <c r="C92" s="19">
        <v>90</v>
      </c>
      <c r="D92" s="19">
        <v>89</v>
      </c>
      <c r="E92" s="27">
        <v>151000093</v>
      </c>
      <c r="F92" s="19">
        <v>59</v>
      </c>
      <c r="G92" s="19">
        <v>3521.63</v>
      </c>
      <c r="H92" s="19">
        <v>311.37</v>
      </c>
      <c r="I92" s="19">
        <v>0</v>
      </c>
      <c r="J92" s="151">
        <v>0</v>
      </c>
      <c r="K92" s="19">
        <v>0</v>
      </c>
      <c r="L92" s="19">
        <v>0</v>
      </c>
      <c r="M92" s="19">
        <v>0</v>
      </c>
      <c r="N92" s="19">
        <v>0</v>
      </c>
      <c r="O92" s="19"/>
      <c r="P92" s="19"/>
      <c r="Q92" s="19">
        <v>0</v>
      </c>
      <c r="R92" s="19">
        <v>0</v>
      </c>
      <c r="S92" s="19">
        <f t="shared" si="2"/>
        <v>0</v>
      </c>
      <c r="T92" s="19">
        <f t="shared" si="3"/>
        <v>0</v>
      </c>
      <c r="U92" s="18" t="s">
        <v>257</v>
      </c>
      <c r="V92" s="173"/>
    </row>
    <row r="93" spans="1:22">
      <c r="A93" s="19">
        <v>91</v>
      </c>
      <c r="B93" s="18" t="s">
        <v>402</v>
      </c>
      <c r="C93" s="19">
        <v>91</v>
      </c>
      <c r="D93" s="19">
        <v>90</v>
      </c>
      <c r="E93" s="27">
        <v>151000094</v>
      </c>
      <c r="F93" s="19">
        <v>58</v>
      </c>
      <c r="G93" s="19">
        <v>3478.02</v>
      </c>
      <c r="H93" s="19">
        <v>291.98</v>
      </c>
      <c r="I93" s="19">
        <v>0</v>
      </c>
      <c r="J93" s="151">
        <v>0</v>
      </c>
      <c r="K93" s="19">
        <v>0</v>
      </c>
      <c r="L93" s="19">
        <v>0</v>
      </c>
      <c r="M93" s="19">
        <v>0</v>
      </c>
      <c r="N93" s="19">
        <v>0</v>
      </c>
      <c r="O93" s="19"/>
      <c r="P93" s="19"/>
      <c r="Q93" s="19">
        <v>0</v>
      </c>
      <c r="R93" s="19">
        <v>0</v>
      </c>
      <c r="S93" s="19">
        <f t="shared" si="2"/>
        <v>0</v>
      </c>
      <c r="T93" s="19">
        <f t="shared" si="3"/>
        <v>0</v>
      </c>
      <c r="U93" s="18" t="s">
        <v>257</v>
      </c>
      <c r="V93" s="173"/>
    </row>
    <row r="94" spans="1:22">
      <c r="A94" s="19">
        <v>92</v>
      </c>
      <c r="B94" s="18" t="s">
        <v>402</v>
      </c>
      <c r="C94" s="19">
        <v>92</v>
      </c>
      <c r="D94" s="19">
        <v>91</v>
      </c>
      <c r="E94" s="27">
        <v>161001322</v>
      </c>
      <c r="F94" s="19">
        <v>59</v>
      </c>
      <c r="G94" s="19">
        <v>3504.01</v>
      </c>
      <c r="H94" s="19">
        <v>330.99</v>
      </c>
      <c r="I94" s="19">
        <v>0</v>
      </c>
      <c r="J94" s="151">
        <v>0</v>
      </c>
      <c r="K94" s="19">
        <v>0</v>
      </c>
      <c r="L94" s="19">
        <v>0</v>
      </c>
      <c r="M94" s="19">
        <v>0</v>
      </c>
      <c r="N94" s="19">
        <v>0</v>
      </c>
      <c r="O94" s="19"/>
      <c r="P94" s="19"/>
      <c r="Q94" s="19">
        <v>0</v>
      </c>
      <c r="R94" s="19">
        <v>0</v>
      </c>
      <c r="S94" s="19">
        <f t="shared" si="2"/>
        <v>0</v>
      </c>
      <c r="T94" s="19">
        <f t="shared" si="3"/>
        <v>0</v>
      </c>
      <c r="U94" s="18" t="s">
        <v>257</v>
      </c>
      <c r="V94" s="173"/>
    </row>
    <row r="95" spans="1:22">
      <c r="A95" s="19">
        <v>93</v>
      </c>
      <c r="B95" s="18" t="s">
        <v>402</v>
      </c>
      <c r="C95" s="19">
        <v>93</v>
      </c>
      <c r="D95" s="19">
        <v>92</v>
      </c>
      <c r="E95" s="19">
        <v>161001323</v>
      </c>
      <c r="F95" s="19">
        <v>59</v>
      </c>
      <c r="G95" s="19">
        <v>3451.84</v>
      </c>
      <c r="H95" s="19">
        <v>380.16</v>
      </c>
      <c r="I95" s="19">
        <v>0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/>
      <c r="P95" s="19"/>
      <c r="Q95" s="19">
        <v>0</v>
      </c>
      <c r="R95" s="19">
        <v>0</v>
      </c>
      <c r="S95" s="19">
        <f t="shared" si="2"/>
        <v>0</v>
      </c>
      <c r="T95" s="19">
        <f t="shared" si="3"/>
        <v>0</v>
      </c>
      <c r="U95" s="18" t="s">
        <v>257</v>
      </c>
      <c r="V95" s="173"/>
    </row>
    <row r="96" spans="1:22">
      <c r="A96" s="19">
        <v>94</v>
      </c>
      <c r="B96" s="18" t="s">
        <v>402</v>
      </c>
      <c r="C96" s="19">
        <v>94</v>
      </c>
      <c r="D96" s="19">
        <v>93</v>
      </c>
      <c r="E96" s="19">
        <v>161001324</v>
      </c>
      <c r="F96" s="19">
        <v>59</v>
      </c>
      <c r="G96" s="19">
        <v>3532.01</v>
      </c>
      <c r="H96" s="19">
        <v>302.99</v>
      </c>
      <c r="I96" s="19">
        <v>0</v>
      </c>
      <c r="J96" s="19">
        <v>0</v>
      </c>
      <c r="K96" s="19">
        <v>0</v>
      </c>
      <c r="L96" s="19">
        <v>0</v>
      </c>
      <c r="M96" s="19">
        <v>0</v>
      </c>
      <c r="N96" s="19">
        <v>0</v>
      </c>
      <c r="O96" s="19"/>
      <c r="P96" s="19"/>
      <c r="Q96" s="19">
        <v>0</v>
      </c>
      <c r="R96" s="19">
        <v>0</v>
      </c>
      <c r="S96" s="19">
        <f t="shared" si="2"/>
        <v>0</v>
      </c>
      <c r="T96" s="19">
        <f t="shared" si="3"/>
        <v>0</v>
      </c>
      <c r="U96" s="18" t="s">
        <v>257</v>
      </c>
      <c r="V96" s="173"/>
    </row>
    <row r="97" spans="1:22">
      <c r="A97" s="19">
        <v>95</v>
      </c>
      <c r="B97" s="18" t="s">
        <v>403</v>
      </c>
      <c r="C97" s="19">
        <v>95</v>
      </c>
      <c r="D97" s="19">
        <v>94</v>
      </c>
      <c r="E97" s="19">
        <v>161001325</v>
      </c>
      <c r="F97" s="19">
        <v>58</v>
      </c>
      <c r="G97" s="19">
        <v>3420.64</v>
      </c>
      <c r="H97" s="19">
        <v>347.36</v>
      </c>
      <c r="I97" s="19">
        <v>0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/>
      <c r="P97" s="19"/>
      <c r="Q97" s="19">
        <v>0</v>
      </c>
      <c r="R97" s="19">
        <v>0</v>
      </c>
      <c r="S97" s="19">
        <f t="shared" si="2"/>
        <v>0</v>
      </c>
      <c r="T97" s="19">
        <f t="shared" si="3"/>
        <v>0</v>
      </c>
      <c r="U97" s="18" t="s">
        <v>257</v>
      </c>
      <c r="V97" s="173"/>
    </row>
    <row r="98" spans="1:22">
      <c r="A98" s="19">
        <v>96</v>
      </c>
      <c r="B98" s="18" t="s">
        <v>403</v>
      </c>
      <c r="C98" s="19">
        <v>96</v>
      </c>
      <c r="D98" s="19">
        <v>95</v>
      </c>
      <c r="E98" s="19">
        <v>161001326</v>
      </c>
      <c r="F98" s="19">
        <v>59</v>
      </c>
      <c r="G98" s="18">
        <v>3486.41</v>
      </c>
      <c r="H98" s="19">
        <v>348.59</v>
      </c>
      <c r="I98" s="19">
        <v>0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/>
      <c r="P98" s="19"/>
      <c r="Q98" s="19">
        <v>0</v>
      </c>
      <c r="R98" s="19">
        <v>0</v>
      </c>
      <c r="S98" s="19">
        <f t="shared" si="2"/>
        <v>0</v>
      </c>
      <c r="T98" s="19">
        <f t="shared" si="3"/>
        <v>0</v>
      </c>
      <c r="U98" s="18" t="s">
        <v>257</v>
      </c>
      <c r="V98" s="173"/>
    </row>
    <row r="99" spans="1:22">
      <c r="A99" s="19">
        <v>97</v>
      </c>
      <c r="B99" s="18" t="s">
        <v>403</v>
      </c>
      <c r="C99" s="19">
        <v>97</v>
      </c>
      <c r="D99" s="19">
        <v>96</v>
      </c>
      <c r="E99" s="19">
        <v>161001327</v>
      </c>
      <c r="F99" s="19">
        <v>59</v>
      </c>
      <c r="G99" s="18">
        <v>3474.83</v>
      </c>
      <c r="H99" s="19">
        <v>358.17</v>
      </c>
      <c r="I99" s="19">
        <v>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/>
      <c r="P99" s="19"/>
      <c r="Q99" s="19">
        <v>0</v>
      </c>
      <c r="R99" s="19">
        <v>0</v>
      </c>
      <c r="S99" s="19">
        <f t="shared" si="2"/>
        <v>0</v>
      </c>
      <c r="T99" s="19">
        <f t="shared" si="3"/>
        <v>0</v>
      </c>
      <c r="U99" s="18" t="s">
        <v>257</v>
      </c>
      <c r="V99" s="173"/>
    </row>
    <row r="100" spans="1:22">
      <c r="A100" s="19">
        <v>98</v>
      </c>
      <c r="B100" s="18" t="s">
        <v>403</v>
      </c>
      <c r="C100" s="19">
        <v>98</v>
      </c>
      <c r="D100" s="19">
        <v>97</v>
      </c>
      <c r="E100" s="163">
        <v>151000095</v>
      </c>
      <c r="F100" s="19">
        <v>57</v>
      </c>
      <c r="G100" s="19">
        <v>3353.44</v>
      </c>
      <c r="H100" s="19">
        <v>350.56</v>
      </c>
      <c r="I100" s="19">
        <v>0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/>
      <c r="P100" s="19"/>
      <c r="Q100" s="19">
        <v>0</v>
      </c>
      <c r="R100" s="19">
        <v>0</v>
      </c>
      <c r="S100" s="19">
        <f t="shared" si="2"/>
        <v>0</v>
      </c>
      <c r="T100" s="19">
        <f t="shared" si="3"/>
        <v>0</v>
      </c>
      <c r="U100" s="18" t="s">
        <v>257</v>
      </c>
      <c r="V100" s="173"/>
    </row>
    <row r="101" spans="1:22">
      <c r="A101" s="19">
        <v>99</v>
      </c>
      <c r="B101" s="18" t="s">
        <v>403</v>
      </c>
      <c r="C101" s="19">
        <v>99</v>
      </c>
      <c r="D101" s="19">
        <v>98</v>
      </c>
      <c r="E101" s="19">
        <v>161001328</v>
      </c>
      <c r="F101" s="19">
        <v>59</v>
      </c>
      <c r="G101" s="19">
        <v>3427.21</v>
      </c>
      <c r="H101" s="19">
        <v>407.79</v>
      </c>
      <c r="I101" s="19">
        <v>0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/>
      <c r="P101" s="19"/>
      <c r="Q101" s="19">
        <v>0</v>
      </c>
      <c r="R101" s="19">
        <v>0</v>
      </c>
      <c r="S101" s="19">
        <f t="shared" si="2"/>
        <v>0</v>
      </c>
      <c r="T101" s="19">
        <f t="shared" si="3"/>
        <v>0</v>
      </c>
      <c r="U101" s="18" t="s">
        <v>257</v>
      </c>
      <c r="V101" s="173"/>
    </row>
    <row r="102" spans="1:22">
      <c r="A102" s="19">
        <v>100</v>
      </c>
      <c r="B102" s="18" t="s">
        <v>404</v>
      </c>
      <c r="C102" s="19">
        <v>100</v>
      </c>
      <c r="D102" s="19">
        <v>99</v>
      </c>
      <c r="E102" s="19">
        <v>161001329</v>
      </c>
      <c r="F102" s="19">
        <v>59</v>
      </c>
      <c r="G102" s="19">
        <v>3445.44</v>
      </c>
      <c r="H102" s="19">
        <v>386.56</v>
      </c>
      <c r="I102" s="19">
        <v>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/>
      <c r="P102" s="19"/>
      <c r="Q102" s="19">
        <v>0</v>
      </c>
      <c r="R102" s="19">
        <v>0</v>
      </c>
      <c r="S102" s="19">
        <f t="shared" si="2"/>
        <v>0</v>
      </c>
      <c r="T102" s="19">
        <f t="shared" si="3"/>
        <v>0</v>
      </c>
      <c r="U102" s="18" t="s">
        <v>257</v>
      </c>
      <c r="V102" s="173"/>
    </row>
    <row r="103" spans="1:22">
      <c r="A103" s="19">
        <v>101</v>
      </c>
      <c r="B103" s="18" t="s">
        <v>404</v>
      </c>
      <c r="C103" s="19">
        <v>101</v>
      </c>
      <c r="D103" s="19">
        <v>100</v>
      </c>
      <c r="E103" s="19">
        <v>161001330</v>
      </c>
      <c r="F103" s="19">
        <v>59</v>
      </c>
      <c r="G103" s="19">
        <v>3470.63</v>
      </c>
      <c r="H103" s="19">
        <v>362.37</v>
      </c>
      <c r="I103" s="19">
        <v>0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/>
      <c r="P103" s="19"/>
      <c r="Q103" s="19">
        <v>0</v>
      </c>
      <c r="R103" s="19">
        <v>0</v>
      </c>
      <c r="S103" s="19">
        <f t="shared" si="2"/>
        <v>0</v>
      </c>
      <c r="T103" s="19">
        <f t="shared" si="3"/>
        <v>0</v>
      </c>
      <c r="U103" s="18" t="s">
        <v>257</v>
      </c>
      <c r="V103" s="173"/>
    </row>
    <row r="104" spans="1:22">
      <c r="A104" s="19">
        <v>102</v>
      </c>
      <c r="B104" s="18" t="s">
        <v>404</v>
      </c>
      <c r="C104" s="19">
        <v>102</v>
      </c>
      <c r="D104" s="19">
        <v>101</v>
      </c>
      <c r="E104" s="19">
        <v>161001331</v>
      </c>
      <c r="F104" s="19">
        <v>59</v>
      </c>
      <c r="G104" s="19">
        <v>3520.21</v>
      </c>
      <c r="H104" s="19">
        <v>314.79000000000002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/>
      <c r="P104" s="19"/>
      <c r="Q104" s="19">
        <v>0</v>
      </c>
      <c r="R104" s="19">
        <v>0</v>
      </c>
      <c r="S104" s="19">
        <f t="shared" si="2"/>
        <v>0</v>
      </c>
      <c r="T104" s="19">
        <f t="shared" si="3"/>
        <v>0</v>
      </c>
      <c r="U104" s="18" t="s">
        <v>257</v>
      </c>
      <c r="V104" s="173"/>
    </row>
    <row r="105" spans="1:22">
      <c r="A105" s="19">
        <v>103</v>
      </c>
      <c r="B105" s="18" t="s">
        <v>404</v>
      </c>
      <c r="C105" s="19">
        <v>103</v>
      </c>
      <c r="D105" s="19">
        <v>102</v>
      </c>
      <c r="E105" s="19">
        <v>161001332</v>
      </c>
      <c r="F105" s="19">
        <v>59</v>
      </c>
      <c r="G105" s="19">
        <v>3543.23</v>
      </c>
      <c r="H105" s="19">
        <v>289.77</v>
      </c>
      <c r="I105" s="19">
        <v>0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/>
      <c r="P105" s="19"/>
      <c r="Q105" s="19">
        <v>0</v>
      </c>
      <c r="R105" s="19">
        <v>0</v>
      </c>
      <c r="S105" s="19">
        <f t="shared" si="2"/>
        <v>0</v>
      </c>
      <c r="T105" s="19">
        <f t="shared" si="3"/>
        <v>0</v>
      </c>
      <c r="U105" s="18" t="s">
        <v>257</v>
      </c>
      <c r="V105" s="173"/>
    </row>
    <row r="106" spans="1:22">
      <c r="A106" s="19">
        <v>104</v>
      </c>
      <c r="B106" s="18" t="s">
        <v>404</v>
      </c>
      <c r="C106" s="19">
        <v>104</v>
      </c>
      <c r="D106" s="19">
        <v>103</v>
      </c>
      <c r="E106" s="19">
        <v>161001333</v>
      </c>
      <c r="F106" s="19">
        <v>59</v>
      </c>
      <c r="G106" s="19">
        <v>3480.83</v>
      </c>
      <c r="H106" s="19">
        <v>352.17</v>
      </c>
      <c r="I106" s="19">
        <v>0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/>
      <c r="P106" s="19"/>
      <c r="Q106" s="19">
        <v>0</v>
      </c>
      <c r="R106" s="19">
        <v>0</v>
      </c>
      <c r="S106" s="19">
        <f t="shared" si="2"/>
        <v>0</v>
      </c>
      <c r="T106" s="19">
        <f t="shared" si="3"/>
        <v>0</v>
      </c>
      <c r="U106" s="18" t="s">
        <v>257</v>
      </c>
      <c r="V106" s="173"/>
    </row>
    <row r="107" spans="1:22">
      <c r="A107" s="19">
        <v>105</v>
      </c>
      <c r="B107" s="18" t="s">
        <v>404</v>
      </c>
      <c r="C107" s="19">
        <v>105</v>
      </c>
      <c r="D107" s="19">
        <v>104</v>
      </c>
      <c r="E107" s="19">
        <v>161001334</v>
      </c>
      <c r="F107" s="19">
        <v>59</v>
      </c>
      <c r="G107" s="19">
        <v>3471.41</v>
      </c>
      <c r="H107" s="19">
        <v>363.59</v>
      </c>
      <c r="I107" s="19">
        <v>0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/>
      <c r="P107" s="19"/>
      <c r="Q107" s="19">
        <v>0</v>
      </c>
      <c r="R107" s="19">
        <v>0</v>
      </c>
      <c r="S107" s="19">
        <f t="shared" si="2"/>
        <v>0</v>
      </c>
      <c r="T107" s="19">
        <f t="shared" si="3"/>
        <v>0</v>
      </c>
      <c r="U107" s="18" t="s">
        <v>257</v>
      </c>
      <c r="V107" s="173"/>
    </row>
    <row r="108" spans="1:22">
      <c r="A108" s="19">
        <v>106</v>
      </c>
      <c r="B108" s="18" t="s">
        <v>405</v>
      </c>
      <c r="C108" s="19">
        <v>106</v>
      </c>
      <c r="D108" s="19">
        <v>105</v>
      </c>
      <c r="E108" s="19">
        <v>161001335</v>
      </c>
      <c r="F108" s="19">
        <v>59</v>
      </c>
      <c r="G108" s="19">
        <v>3483.21</v>
      </c>
      <c r="H108" s="19">
        <v>351.79</v>
      </c>
      <c r="I108" s="19">
        <v>0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/>
      <c r="P108" s="19"/>
      <c r="Q108" s="19">
        <v>0</v>
      </c>
      <c r="R108" s="19">
        <v>0</v>
      </c>
      <c r="S108" s="19">
        <f t="shared" si="2"/>
        <v>0</v>
      </c>
      <c r="T108" s="19">
        <f t="shared" si="3"/>
        <v>0</v>
      </c>
      <c r="U108" s="18" t="s">
        <v>257</v>
      </c>
      <c r="V108" s="173"/>
    </row>
    <row r="109" spans="1:22">
      <c r="A109" s="19">
        <v>107</v>
      </c>
      <c r="B109" s="18" t="s">
        <v>405</v>
      </c>
      <c r="C109" s="19">
        <v>107</v>
      </c>
      <c r="D109" s="19">
        <v>106</v>
      </c>
      <c r="E109" s="19">
        <v>161001336</v>
      </c>
      <c r="F109" s="19">
        <v>57</v>
      </c>
      <c r="G109" s="18">
        <v>3385.87</v>
      </c>
      <c r="H109" s="19">
        <v>315.13</v>
      </c>
      <c r="I109" s="19">
        <v>0</v>
      </c>
      <c r="J109" s="19">
        <v>0</v>
      </c>
      <c r="K109" s="19">
        <v>0</v>
      </c>
      <c r="L109" s="19">
        <v>0</v>
      </c>
      <c r="M109" s="19">
        <v>0</v>
      </c>
      <c r="N109" s="19">
        <v>0</v>
      </c>
      <c r="O109" s="19"/>
      <c r="P109" s="19"/>
      <c r="Q109" s="19">
        <v>0</v>
      </c>
      <c r="R109" s="19">
        <v>0</v>
      </c>
      <c r="S109" s="19">
        <f t="shared" si="2"/>
        <v>0</v>
      </c>
      <c r="T109" s="19">
        <f t="shared" si="3"/>
        <v>0</v>
      </c>
      <c r="U109" s="18" t="s">
        <v>257</v>
      </c>
      <c r="V109" s="173"/>
    </row>
    <row r="110" spans="1:22">
      <c r="A110" s="19">
        <v>108</v>
      </c>
      <c r="B110" s="18" t="s">
        <v>405</v>
      </c>
      <c r="C110" s="19">
        <v>108</v>
      </c>
      <c r="D110" s="19">
        <v>107</v>
      </c>
      <c r="E110" s="19">
        <v>161001337</v>
      </c>
      <c r="F110" s="19">
        <v>59</v>
      </c>
      <c r="G110" s="19">
        <v>3435.83</v>
      </c>
      <c r="H110" s="19">
        <v>397.17</v>
      </c>
      <c r="I110" s="19">
        <v>0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/>
      <c r="P110" s="19"/>
      <c r="Q110" s="19">
        <v>0</v>
      </c>
      <c r="R110" s="19">
        <v>0</v>
      </c>
      <c r="S110" s="19">
        <f t="shared" si="2"/>
        <v>0</v>
      </c>
      <c r="T110" s="19">
        <f t="shared" si="3"/>
        <v>0</v>
      </c>
      <c r="U110" s="18" t="s">
        <v>257</v>
      </c>
      <c r="V110" s="173"/>
    </row>
    <row r="111" spans="1:22">
      <c r="A111" s="19">
        <v>109</v>
      </c>
      <c r="B111" s="18" t="s">
        <v>405</v>
      </c>
      <c r="C111" s="19">
        <v>109</v>
      </c>
      <c r="D111" s="19">
        <v>108</v>
      </c>
      <c r="E111" s="19">
        <v>161001338</v>
      </c>
      <c r="F111" s="19">
        <v>59</v>
      </c>
      <c r="G111" s="19">
        <v>3474.01</v>
      </c>
      <c r="H111" s="19">
        <v>360.99</v>
      </c>
      <c r="I111" s="19">
        <v>0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/>
      <c r="P111" s="19"/>
      <c r="Q111" s="19">
        <v>0</v>
      </c>
      <c r="R111" s="19">
        <v>0</v>
      </c>
      <c r="S111" s="19">
        <f t="shared" si="2"/>
        <v>0</v>
      </c>
      <c r="T111" s="19">
        <f t="shared" si="3"/>
        <v>0</v>
      </c>
      <c r="U111" s="18" t="s">
        <v>257</v>
      </c>
      <c r="V111" s="173"/>
    </row>
    <row r="112" spans="1:22" s="76" customFormat="1">
      <c r="A112" s="83">
        <v>110</v>
      </c>
      <c r="B112" s="18" t="s">
        <v>405</v>
      </c>
      <c r="C112" s="19">
        <v>110</v>
      </c>
      <c r="D112" s="19">
        <v>109</v>
      </c>
      <c r="E112" s="19">
        <v>161001339</v>
      </c>
      <c r="F112" s="19">
        <v>59</v>
      </c>
      <c r="G112" s="19">
        <v>3523.54</v>
      </c>
      <c r="H112" s="19">
        <v>308.45999999999998</v>
      </c>
      <c r="I112" s="19">
        <v>0</v>
      </c>
      <c r="J112" s="19">
        <v>0</v>
      </c>
      <c r="K112" s="19">
        <v>0</v>
      </c>
      <c r="L112" s="19">
        <v>0</v>
      </c>
      <c r="M112" s="19">
        <v>0</v>
      </c>
      <c r="N112" s="19">
        <v>0</v>
      </c>
      <c r="O112" s="19"/>
      <c r="P112" s="19"/>
      <c r="Q112" s="19">
        <v>0</v>
      </c>
      <c r="R112" s="19">
        <v>0</v>
      </c>
      <c r="S112" s="19">
        <f t="shared" si="2"/>
        <v>0</v>
      </c>
      <c r="T112" s="19">
        <f t="shared" si="3"/>
        <v>0</v>
      </c>
      <c r="U112" s="18" t="s">
        <v>257</v>
      </c>
      <c r="V112" s="174"/>
    </row>
    <row r="113" spans="1:22">
      <c r="A113" s="19">
        <v>111</v>
      </c>
      <c r="B113" s="18" t="s">
        <v>405</v>
      </c>
      <c r="C113" s="19">
        <v>111</v>
      </c>
      <c r="D113" s="19">
        <v>110</v>
      </c>
      <c r="E113" s="19">
        <v>161001340</v>
      </c>
      <c r="F113" s="19">
        <v>59</v>
      </c>
      <c r="G113" s="19">
        <v>3468.63</v>
      </c>
      <c r="H113" s="19">
        <v>364.37</v>
      </c>
      <c r="I113" s="19">
        <v>0</v>
      </c>
      <c r="J113" s="19">
        <v>0</v>
      </c>
      <c r="K113" s="19">
        <v>0</v>
      </c>
      <c r="L113" s="19">
        <v>0</v>
      </c>
      <c r="M113" s="19">
        <v>0</v>
      </c>
      <c r="N113" s="19">
        <v>0</v>
      </c>
      <c r="O113" s="19"/>
      <c r="P113" s="19"/>
      <c r="Q113" s="19">
        <v>0</v>
      </c>
      <c r="R113" s="19">
        <v>0</v>
      </c>
      <c r="S113" s="19">
        <f t="shared" si="2"/>
        <v>0</v>
      </c>
      <c r="T113" s="19">
        <f t="shared" si="3"/>
        <v>0</v>
      </c>
      <c r="U113" s="18" t="s">
        <v>257</v>
      </c>
      <c r="V113" s="173"/>
    </row>
    <row r="114" spans="1:22">
      <c r="A114" s="19">
        <v>112</v>
      </c>
      <c r="B114" s="18" t="s">
        <v>406</v>
      </c>
      <c r="C114" s="19">
        <v>112</v>
      </c>
      <c r="D114" s="19">
        <v>111</v>
      </c>
      <c r="E114" s="19">
        <v>161001341</v>
      </c>
      <c r="F114" s="19">
        <v>56</v>
      </c>
      <c r="G114" s="18">
        <v>3215.46</v>
      </c>
      <c r="H114" s="19">
        <v>422.54</v>
      </c>
      <c r="I114" s="19">
        <v>0</v>
      </c>
      <c r="J114" s="19">
        <v>0</v>
      </c>
      <c r="K114" s="19">
        <v>0</v>
      </c>
      <c r="L114" s="19">
        <v>0</v>
      </c>
      <c r="M114" s="19">
        <v>0</v>
      </c>
      <c r="N114" s="19">
        <v>0</v>
      </c>
      <c r="O114" s="19"/>
      <c r="P114" s="19"/>
      <c r="Q114" s="19">
        <v>0</v>
      </c>
      <c r="R114" s="19">
        <v>0</v>
      </c>
      <c r="S114" s="19">
        <f t="shared" si="2"/>
        <v>0</v>
      </c>
      <c r="T114" s="19">
        <f t="shared" si="3"/>
        <v>0</v>
      </c>
      <c r="U114" s="18" t="s">
        <v>257</v>
      </c>
      <c r="V114" s="173"/>
    </row>
    <row r="115" spans="1:22">
      <c r="A115" s="19">
        <v>113</v>
      </c>
      <c r="B115" s="18" t="s">
        <v>406</v>
      </c>
      <c r="C115" s="19">
        <v>113</v>
      </c>
      <c r="D115" s="19">
        <v>112</v>
      </c>
      <c r="E115" s="19">
        <v>161001342</v>
      </c>
      <c r="F115" s="19">
        <v>59</v>
      </c>
      <c r="G115" s="19">
        <v>3524.05</v>
      </c>
      <c r="H115" s="19">
        <v>306.95</v>
      </c>
      <c r="I115" s="19">
        <v>0</v>
      </c>
      <c r="J115" s="19">
        <v>0</v>
      </c>
      <c r="K115" s="19">
        <v>0</v>
      </c>
      <c r="L115" s="19">
        <v>0</v>
      </c>
      <c r="M115" s="19">
        <v>0</v>
      </c>
      <c r="N115" s="19">
        <v>0</v>
      </c>
      <c r="O115" s="19"/>
      <c r="P115" s="19"/>
      <c r="Q115" s="19">
        <v>0</v>
      </c>
      <c r="R115" s="19">
        <v>0</v>
      </c>
      <c r="S115" s="19">
        <f t="shared" si="2"/>
        <v>0</v>
      </c>
      <c r="T115" s="19">
        <f t="shared" si="3"/>
        <v>0</v>
      </c>
      <c r="U115" s="18" t="s">
        <v>257</v>
      </c>
      <c r="V115" s="173"/>
    </row>
    <row r="116" spans="1:22">
      <c r="A116" s="19">
        <v>114</v>
      </c>
      <c r="B116" s="18" t="s">
        <v>406</v>
      </c>
      <c r="C116" s="19">
        <v>114</v>
      </c>
      <c r="D116" s="19">
        <v>113</v>
      </c>
      <c r="E116" s="19">
        <v>161001343</v>
      </c>
      <c r="F116" s="19">
        <v>55</v>
      </c>
      <c r="G116" s="18">
        <v>3256.09</v>
      </c>
      <c r="H116" s="19">
        <v>314.91000000000003</v>
      </c>
      <c r="I116" s="19">
        <v>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/>
      <c r="P116" s="19"/>
      <c r="Q116" s="19">
        <v>0</v>
      </c>
      <c r="R116" s="19">
        <v>0</v>
      </c>
      <c r="S116" s="19">
        <f t="shared" si="2"/>
        <v>0</v>
      </c>
      <c r="T116" s="19">
        <f t="shared" si="3"/>
        <v>0</v>
      </c>
      <c r="U116" s="18" t="s">
        <v>257</v>
      </c>
      <c r="V116" s="173"/>
    </row>
    <row r="117" spans="1:22">
      <c r="A117" s="19">
        <v>115</v>
      </c>
      <c r="B117" s="18" t="s">
        <v>406</v>
      </c>
      <c r="C117" s="19">
        <v>115</v>
      </c>
      <c r="D117" s="19">
        <v>114</v>
      </c>
      <c r="E117" s="19">
        <v>161001344</v>
      </c>
      <c r="F117" s="19">
        <v>58</v>
      </c>
      <c r="G117" s="19">
        <v>3462.44</v>
      </c>
      <c r="H117" s="19">
        <v>305.56</v>
      </c>
      <c r="I117" s="19">
        <v>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/>
      <c r="P117" s="19"/>
      <c r="Q117" s="19">
        <v>0</v>
      </c>
      <c r="R117" s="19">
        <v>0</v>
      </c>
      <c r="S117" s="19">
        <f t="shared" si="2"/>
        <v>0</v>
      </c>
      <c r="T117" s="19">
        <f t="shared" si="3"/>
        <v>0</v>
      </c>
      <c r="U117" s="18" t="s">
        <v>257</v>
      </c>
      <c r="V117" s="173"/>
    </row>
    <row r="118" spans="1:22">
      <c r="A118" s="19">
        <v>116</v>
      </c>
      <c r="B118" s="18" t="s">
        <v>406</v>
      </c>
      <c r="C118" s="19">
        <v>116</v>
      </c>
      <c r="D118" s="19">
        <v>115</v>
      </c>
      <c r="E118" s="29">
        <v>141000073</v>
      </c>
      <c r="F118" s="19">
        <v>59</v>
      </c>
      <c r="G118" s="19">
        <v>3566.01</v>
      </c>
      <c r="H118" s="19">
        <v>269.76</v>
      </c>
      <c r="I118" s="19">
        <v>0</v>
      </c>
      <c r="J118" s="19">
        <v>0</v>
      </c>
      <c r="K118" s="19">
        <v>0</v>
      </c>
      <c r="L118" s="19">
        <v>0</v>
      </c>
      <c r="M118" s="19">
        <v>0</v>
      </c>
      <c r="N118" s="19">
        <v>0</v>
      </c>
      <c r="O118" s="19"/>
      <c r="P118" s="19"/>
      <c r="Q118" s="19">
        <v>0</v>
      </c>
      <c r="R118" s="19">
        <v>0</v>
      </c>
      <c r="S118" s="19">
        <f t="shared" si="2"/>
        <v>0</v>
      </c>
      <c r="T118" s="19">
        <f t="shared" si="3"/>
        <v>0</v>
      </c>
      <c r="U118" s="18" t="s">
        <v>257</v>
      </c>
      <c r="V118" s="173"/>
    </row>
    <row r="119" spans="1:22">
      <c r="A119" s="19">
        <v>117</v>
      </c>
      <c r="B119" s="18" t="s">
        <v>407</v>
      </c>
      <c r="C119" s="19">
        <v>117</v>
      </c>
      <c r="D119" s="19">
        <v>116</v>
      </c>
      <c r="E119" s="29">
        <v>161001345</v>
      </c>
      <c r="F119" s="19">
        <v>59</v>
      </c>
      <c r="G119" s="19">
        <v>3510.44</v>
      </c>
      <c r="H119" s="19">
        <v>321.56</v>
      </c>
      <c r="I119" s="19">
        <v>0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/>
      <c r="P119" s="19"/>
      <c r="Q119" s="19">
        <v>0</v>
      </c>
      <c r="R119" s="19">
        <v>0</v>
      </c>
      <c r="S119" s="19">
        <f t="shared" si="2"/>
        <v>0</v>
      </c>
      <c r="T119" s="19">
        <f t="shared" si="3"/>
        <v>0</v>
      </c>
      <c r="U119" s="18" t="s">
        <v>257</v>
      </c>
      <c r="V119" s="173"/>
    </row>
    <row r="120" spans="1:22">
      <c r="A120" s="19">
        <v>118</v>
      </c>
      <c r="B120" s="19" t="s">
        <v>407</v>
      </c>
      <c r="C120" s="19">
        <v>118</v>
      </c>
      <c r="D120" s="19">
        <v>117</v>
      </c>
      <c r="E120" s="27">
        <v>161001346</v>
      </c>
      <c r="F120" s="19">
        <v>59</v>
      </c>
      <c r="G120" s="19">
        <v>3423.61</v>
      </c>
      <c r="H120" s="19">
        <v>411.39</v>
      </c>
      <c r="I120" s="19">
        <v>0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/>
      <c r="P120" s="19"/>
      <c r="Q120" s="19">
        <v>0</v>
      </c>
      <c r="R120" s="19">
        <v>0</v>
      </c>
      <c r="S120" s="19">
        <f t="shared" si="2"/>
        <v>0</v>
      </c>
      <c r="T120" s="19">
        <f t="shared" si="3"/>
        <v>0</v>
      </c>
      <c r="U120" s="19" t="s">
        <v>257</v>
      </c>
      <c r="V120" s="173"/>
    </row>
    <row r="121" spans="1:22" s="139" customFormat="1">
      <c r="A121" s="86">
        <v>119</v>
      </c>
      <c r="B121" s="86" t="s">
        <v>407</v>
      </c>
      <c r="C121" s="86">
        <v>119</v>
      </c>
      <c r="D121" s="86">
        <v>118</v>
      </c>
      <c r="E121" s="143">
        <v>161001347</v>
      </c>
      <c r="F121" s="86">
        <v>57</v>
      </c>
      <c r="G121" s="86">
        <v>3393.09</v>
      </c>
      <c r="H121" s="86">
        <v>308.10000000000002</v>
      </c>
      <c r="I121" s="86">
        <v>0</v>
      </c>
      <c r="J121" s="86">
        <v>1</v>
      </c>
      <c r="K121" s="86">
        <v>0</v>
      </c>
      <c r="L121" s="86">
        <v>2</v>
      </c>
      <c r="M121" s="86">
        <v>11400</v>
      </c>
      <c r="N121" s="86">
        <v>0</v>
      </c>
      <c r="O121" s="86"/>
      <c r="P121" s="86"/>
      <c r="Q121" s="86">
        <v>0</v>
      </c>
      <c r="R121" s="86">
        <v>11400</v>
      </c>
      <c r="S121" s="86">
        <f t="shared" si="2"/>
        <v>570</v>
      </c>
      <c r="T121" s="86">
        <f t="shared" si="3"/>
        <v>11970</v>
      </c>
      <c r="U121" s="86" t="s">
        <v>257</v>
      </c>
      <c r="V121" s="175"/>
    </row>
    <row r="122" spans="1:22">
      <c r="A122" s="19">
        <v>120</v>
      </c>
      <c r="B122" s="18" t="s">
        <v>407</v>
      </c>
      <c r="C122" s="19">
        <v>120</v>
      </c>
      <c r="D122" s="19">
        <v>119</v>
      </c>
      <c r="E122" s="29">
        <v>161001348</v>
      </c>
      <c r="F122" s="19">
        <v>58</v>
      </c>
      <c r="G122" s="19">
        <v>3413.26</v>
      </c>
      <c r="H122" s="19">
        <v>352.74</v>
      </c>
      <c r="I122" s="19">
        <v>0</v>
      </c>
      <c r="J122" s="19">
        <v>0</v>
      </c>
      <c r="K122" s="19">
        <v>0</v>
      </c>
      <c r="L122" s="19">
        <v>0</v>
      </c>
      <c r="M122" s="19">
        <v>0</v>
      </c>
      <c r="N122" s="19">
        <v>0</v>
      </c>
      <c r="O122" s="19"/>
      <c r="P122" s="19"/>
      <c r="Q122" s="19">
        <v>0</v>
      </c>
      <c r="R122" s="19">
        <v>0</v>
      </c>
      <c r="S122" s="19">
        <f t="shared" si="2"/>
        <v>0</v>
      </c>
      <c r="T122" s="19">
        <f t="shared" si="3"/>
        <v>0</v>
      </c>
      <c r="U122" s="18" t="s">
        <v>257</v>
      </c>
      <c r="V122" s="173"/>
    </row>
    <row r="123" spans="1:22">
      <c r="A123" s="19">
        <v>121</v>
      </c>
      <c r="B123" s="18" t="s">
        <v>407</v>
      </c>
      <c r="C123" s="19">
        <v>121</v>
      </c>
      <c r="D123" s="19">
        <v>120</v>
      </c>
      <c r="E123" s="29">
        <v>161001352</v>
      </c>
      <c r="F123" s="19">
        <v>58</v>
      </c>
      <c r="G123" s="19">
        <v>3507.23</v>
      </c>
      <c r="H123" s="19">
        <v>261.77</v>
      </c>
      <c r="I123" s="19">
        <v>0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/>
      <c r="P123" s="19"/>
      <c r="Q123" s="19">
        <v>0</v>
      </c>
      <c r="R123" s="19">
        <v>0</v>
      </c>
      <c r="S123" s="19">
        <f t="shared" si="2"/>
        <v>0</v>
      </c>
      <c r="T123" s="19">
        <f t="shared" si="3"/>
        <v>0</v>
      </c>
      <c r="U123" s="18" t="s">
        <v>257</v>
      </c>
      <c r="V123" s="173"/>
    </row>
    <row r="124" spans="1:22">
      <c r="A124" s="19">
        <v>122</v>
      </c>
      <c r="B124" s="18" t="s">
        <v>407</v>
      </c>
      <c r="C124" s="19">
        <v>122</v>
      </c>
      <c r="D124" s="19">
        <v>121</v>
      </c>
      <c r="E124" s="18">
        <v>161001349</v>
      </c>
      <c r="F124" s="19">
        <v>56</v>
      </c>
      <c r="G124" s="19">
        <v>3310.08</v>
      </c>
      <c r="H124" s="19">
        <v>325.92</v>
      </c>
      <c r="I124" s="19">
        <v>0</v>
      </c>
      <c r="J124" s="19">
        <v>0</v>
      </c>
      <c r="K124" s="19">
        <v>0</v>
      </c>
      <c r="L124" s="19">
        <v>0</v>
      </c>
      <c r="M124" s="19">
        <v>0</v>
      </c>
      <c r="N124" s="19">
        <v>0</v>
      </c>
      <c r="O124" s="19"/>
      <c r="P124" s="19"/>
      <c r="Q124" s="19">
        <v>0</v>
      </c>
      <c r="R124" s="19">
        <v>0</v>
      </c>
      <c r="S124" s="19">
        <f t="shared" si="2"/>
        <v>0</v>
      </c>
      <c r="T124" s="19">
        <f t="shared" si="3"/>
        <v>0</v>
      </c>
      <c r="U124" s="18" t="s">
        <v>257</v>
      </c>
      <c r="V124" s="173"/>
    </row>
    <row r="125" spans="1:22">
      <c r="A125" s="19">
        <v>123</v>
      </c>
      <c r="B125" s="18" t="s">
        <v>408</v>
      </c>
      <c r="C125" s="19">
        <v>123</v>
      </c>
      <c r="D125" s="19">
        <v>122</v>
      </c>
      <c r="E125" s="18">
        <v>161001350</v>
      </c>
      <c r="F125" s="19">
        <v>59</v>
      </c>
      <c r="G125" s="19">
        <v>3505.83</v>
      </c>
      <c r="H125" s="19">
        <v>327.17</v>
      </c>
      <c r="I125" s="19">
        <v>0</v>
      </c>
      <c r="J125" s="19">
        <v>0</v>
      </c>
      <c r="K125" s="19">
        <v>0</v>
      </c>
      <c r="L125" s="19">
        <v>0</v>
      </c>
      <c r="M125" s="19">
        <v>0</v>
      </c>
      <c r="N125" s="19">
        <v>0</v>
      </c>
      <c r="O125" s="19"/>
      <c r="P125" s="19"/>
      <c r="Q125" s="19">
        <v>0</v>
      </c>
      <c r="R125" s="19">
        <v>0</v>
      </c>
      <c r="S125" s="19">
        <f t="shared" si="2"/>
        <v>0</v>
      </c>
      <c r="T125" s="19">
        <f t="shared" si="3"/>
        <v>0</v>
      </c>
      <c r="U125" s="18" t="s">
        <v>257</v>
      </c>
      <c r="V125" s="173"/>
    </row>
    <row r="126" spans="1:22">
      <c r="A126" s="19">
        <v>124</v>
      </c>
      <c r="B126" s="18" t="s">
        <v>408</v>
      </c>
      <c r="C126" s="19">
        <v>124</v>
      </c>
      <c r="D126" s="19">
        <v>123</v>
      </c>
      <c r="E126" s="18">
        <v>161001351</v>
      </c>
      <c r="F126" s="19">
        <v>59</v>
      </c>
      <c r="G126" s="19">
        <v>3515.81</v>
      </c>
      <c r="H126" s="19">
        <v>319.19</v>
      </c>
      <c r="I126" s="19">
        <v>0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/>
      <c r="P126" s="19"/>
      <c r="Q126" s="19">
        <v>0</v>
      </c>
      <c r="R126" s="19">
        <v>0</v>
      </c>
      <c r="S126" s="19">
        <f t="shared" si="2"/>
        <v>0</v>
      </c>
      <c r="T126" s="19">
        <f t="shared" si="3"/>
        <v>0</v>
      </c>
      <c r="U126" s="18" t="s">
        <v>257</v>
      </c>
      <c r="V126" s="173"/>
    </row>
    <row r="127" spans="1:22" s="139" customFormat="1">
      <c r="A127" s="264">
        <v>125</v>
      </c>
      <c r="B127" s="264" t="s">
        <v>408</v>
      </c>
      <c r="C127" s="264">
        <v>125</v>
      </c>
      <c r="D127" s="264">
        <v>124</v>
      </c>
      <c r="E127" s="264">
        <v>161001353</v>
      </c>
      <c r="F127" s="264">
        <v>55</v>
      </c>
      <c r="G127" s="264">
        <v>3240.31</v>
      </c>
      <c r="H127" s="264">
        <v>334.88</v>
      </c>
      <c r="I127" s="264">
        <v>0</v>
      </c>
      <c r="J127" s="264">
        <v>2</v>
      </c>
      <c r="K127" s="264">
        <v>0</v>
      </c>
      <c r="L127" s="264">
        <v>1</v>
      </c>
      <c r="M127" s="264">
        <v>8250</v>
      </c>
      <c r="N127" s="264">
        <v>1</v>
      </c>
      <c r="O127" s="264"/>
      <c r="P127" s="264"/>
      <c r="Q127" s="264">
        <v>14990</v>
      </c>
      <c r="R127" s="264">
        <f>M127+Q127</f>
        <v>23240</v>
      </c>
      <c r="S127" s="86">
        <f t="shared" si="2"/>
        <v>1162</v>
      </c>
      <c r="T127" s="86">
        <f t="shared" si="3"/>
        <v>24402</v>
      </c>
      <c r="U127" s="264" t="s">
        <v>257</v>
      </c>
      <c r="V127" s="265" t="s">
        <v>409</v>
      </c>
    </row>
    <row r="128" spans="1:22" s="173" customFormat="1">
      <c r="A128" s="19">
        <v>126</v>
      </c>
      <c r="B128" s="19" t="s">
        <v>408</v>
      </c>
      <c r="C128" s="19">
        <v>126</v>
      </c>
      <c r="D128" s="19">
        <v>125</v>
      </c>
      <c r="E128" s="19">
        <v>161001354</v>
      </c>
      <c r="F128" s="19">
        <v>59</v>
      </c>
      <c r="G128" s="19">
        <v>3535.73</v>
      </c>
      <c r="H128" s="19">
        <v>297.27</v>
      </c>
      <c r="I128" s="19">
        <v>0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/>
      <c r="P128" s="19"/>
      <c r="Q128" s="19">
        <v>0</v>
      </c>
      <c r="R128" s="19">
        <v>0</v>
      </c>
      <c r="S128" s="19">
        <f t="shared" si="2"/>
        <v>0</v>
      </c>
      <c r="T128" s="19">
        <f t="shared" si="3"/>
        <v>0</v>
      </c>
      <c r="U128" s="19" t="s">
        <v>257</v>
      </c>
    </row>
    <row r="129" spans="1:24" s="173" customFormat="1">
      <c r="A129" s="19">
        <v>127</v>
      </c>
      <c r="B129" s="19" t="s">
        <v>408</v>
      </c>
      <c r="C129" s="19">
        <v>127</v>
      </c>
      <c r="D129" s="19">
        <v>126</v>
      </c>
      <c r="E129" s="19">
        <v>161001355</v>
      </c>
      <c r="F129" s="19">
        <v>59</v>
      </c>
      <c r="G129" s="19">
        <v>3415.01</v>
      </c>
      <c r="H129" s="19">
        <v>419.99</v>
      </c>
      <c r="I129" s="19">
        <v>0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/>
      <c r="P129" s="19"/>
      <c r="Q129" s="19">
        <v>0</v>
      </c>
      <c r="R129" s="19">
        <v>0</v>
      </c>
      <c r="S129" s="19">
        <f t="shared" si="2"/>
        <v>0</v>
      </c>
      <c r="T129" s="19">
        <f t="shared" si="3"/>
        <v>0</v>
      </c>
      <c r="U129" s="19" t="s">
        <v>257</v>
      </c>
    </row>
    <row r="130" spans="1:24">
      <c r="A130" s="266">
        <v>128</v>
      </c>
      <c r="B130" s="165" t="s">
        <v>408</v>
      </c>
      <c r="C130" s="266">
        <v>128</v>
      </c>
      <c r="D130" s="266">
        <v>127</v>
      </c>
      <c r="E130" s="165">
        <v>161001356</v>
      </c>
      <c r="F130" s="266">
        <v>59</v>
      </c>
      <c r="G130" s="266">
        <v>3408.81</v>
      </c>
      <c r="H130" s="266">
        <v>426.19</v>
      </c>
      <c r="I130" s="266">
        <v>0</v>
      </c>
      <c r="J130" s="266">
        <v>0</v>
      </c>
      <c r="K130" s="266">
        <v>0</v>
      </c>
      <c r="L130" s="266">
        <v>0</v>
      </c>
      <c r="M130" s="266">
        <v>0</v>
      </c>
      <c r="N130" s="266">
        <v>0</v>
      </c>
      <c r="O130" s="266"/>
      <c r="P130" s="266"/>
      <c r="Q130" s="266">
        <v>0</v>
      </c>
      <c r="R130" s="266">
        <v>0</v>
      </c>
      <c r="S130" s="19">
        <f t="shared" si="2"/>
        <v>0</v>
      </c>
      <c r="T130" s="19">
        <f t="shared" si="3"/>
        <v>0</v>
      </c>
      <c r="U130" s="165" t="s">
        <v>257</v>
      </c>
      <c r="V130" s="269"/>
    </row>
    <row r="131" spans="1:24">
      <c r="A131" s="19">
        <v>129</v>
      </c>
      <c r="B131" s="18" t="s">
        <v>408</v>
      </c>
      <c r="C131" s="19">
        <v>129</v>
      </c>
      <c r="D131" s="19">
        <v>128</v>
      </c>
      <c r="E131" s="18">
        <v>161001357</v>
      </c>
      <c r="F131" s="19">
        <v>59</v>
      </c>
      <c r="G131" s="19">
        <v>3443.21</v>
      </c>
      <c r="H131" s="19">
        <v>391.79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/>
      <c r="P131" s="19"/>
      <c r="Q131" s="19">
        <v>0</v>
      </c>
      <c r="R131" s="19">
        <v>0</v>
      </c>
      <c r="S131" s="19">
        <f t="shared" si="2"/>
        <v>0</v>
      </c>
      <c r="T131" s="19">
        <f t="shared" si="3"/>
        <v>0</v>
      </c>
      <c r="U131" s="18" t="s">
        <v>257</v>
      </c>
      <c r="V131" s="173"/>
    </row>
    <row r="132" spans="1:24">
      <c r="A132" s="19">
        <v>130</v>
      </c>
      <c r="B132" s="18" t="s">
        <v>408</v>
      </c>
      <c r="C132" s="19">
        <v>130</v>
      </c>
      <c r="D132" s="19">
        <v>129</v>
      </c>
      <c r="E132" s="18">
        <v>161001358</v>
      </c>
      <c r="F132" s="19">
        <v>58</v>
      </c>
      <c r="G132" s="19">
        <v>3362.06</v>
      </c>
      <c r="H132" s="19">
        <v>403.94</v>
      </c>
      <c r="I132" s="19">
        <v>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/>
      <c r="P132" s="19"/>
      <c r="Q132" s="19">
        <v>0</v>
      </c>
      <c r="R132" s="19">
        <v>0</v>
      </c>
      <c r="S132" s="19">
        <f t="shared" ref="S132:S164" si="4">R132*5%</f>
        <v>0</v>
      </c>
      <c r="T132" s="19">
        <f t="shared" ref="T132:T164" si="5">R132+S132</f>
        <v>0</v>
      </c>
      <c r="U132" s="18" t="s">
        <v>257</v>
      </c>
      <c r="V132" s="173"/>
    </row>
    <row r="133" spans="1:24" s="139" customFormat="1">
      <c r="A133" s="86">
        <v>131</v>
      </c>
      <c r="B133" s="86" t="s">
        <v>410</v>
      </c>
      <c r="C133" s="86">
        <v>131</v>
      </c>
      <c r="D133" s="86">
        <v>130</v>
      </c>
      <c r="E133" s="86">
        <v>161001359</v>
      </c>
      <c r="F133" s="86">
        <v>56</v>
      </c>
      <c r="G133" s="86">
        <v>3218.48</v>
      </c>
      <c r="H133" s="86">
        <v>417.52</v>
      </c>
      <c r="I133" s="86">
        <v>0</v>
      </c>
      <c r="J133" s="86">
        <v>0</v>
      </c>
      <c r="K133" s="86">
        <v>0</v>
      </c>
      <c r="L133" s="86">
        <v>0</v>
      </c>
      <c r="M133" s="86">
        <v>5700</v>
      </c>
      <c r="N133" s="86">
        <v>0</v>
      </c>
      <c r="O133" s="86"/>
      <c r="P133" s="86"/>
      <c r="Q133" s="86">
        <v>0</v>
      </c>
      <c r="R133" s="270">
        <v>5700</v>
      </c>
      <c r="S133" s="86">
        <f t="shared" si="4"/>
        <v>285</v>
      </c>
      <c r="T133" s="86">
        <v>0</v>
      </c>
      <c r="U133" s="86" t="s">
        <v>257</v>
      </c>
      <c r="V133" s="175" t="s">
        <v>411</v>
      </c>
    </row>
    <row r="134" spans="1:24">
      <c r="A134" s="19">
        <v>132</v>
      </c>
      <c r="B134" s="18" t="s">
        <v>410</v>
      </c>
      <c r="C134" s="19">
        <v>132</v>
      </c>
      <c r="D134" s="19">
        <v>131</v>
      </c>
      <c r="E134" s="18">
        <v>161001360</v>
      </c>
      <c r="F134" s="19">
        <v>59</v>
      </c>
      <c r="G134" s="19">
        <v>3379.83</v>
      </c>
      <c r="H134" s="19">
        <v>453.17</v>
      </c>
      <c r="I134" s="19">
        <v>0</v>
      </c>
      <c r="J134" s="19">
        <v>0</v>
      </c>
      <c r="K134" s="19">
        <v>0</v>
      </c>
      <c r="L134" s="19">
        <v>0</v>
      </c>
      <c r="M134" s="19">
        <v>0</v>
      </c>
      <c r="N134" s="19">
        <v>0</v>
      </c>
      <c r="O134" s="19"/>
      <c r="P134" s="19"/>
      <c r="Q134" s="19">
        <v>0</v>
      </c>
      <c r="R134" s="19">
        <v>0</v>
      </c>
      <c r="S134" s="19">
        <f t="shared" si="4"/>
        <v>0</v>
      </c>
      <c r="T134" s="19">
        <f t="shared" si="5"/>
        <v>0</v>
      </c>
      <c r="U134" s="18" t="s">
        <v>257</v>
      </c>
      <c r="V134" s="173"/>
    </row>
    <row r="135" spans="1:24">
      <c r="A135" s="19">
        <v>133</v>
      </c>
      <c r="B135" s="18" t="s">
        <v>410</v>
      </c>
      <c r="C135" s="19">
        <v>133</v>
      </c>
      <c r="D135" s="19">
        <v>132</v>
      </c>
      <c r="E135" s="18">
        <v>161001361</v>
      </c>
      <c r="F135" s="19">
        <v>59</v>
      </c>
      <c r="G135" s="19">
        <v>3450.03</v>
      </c>
      <c r="H135" s="19">
        <v>382.97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/>
      <c r="P135" s="19"/>
      <c r="Q135" s="19">
        <v>0</v>
      </c>
      <c r="R135" s="19">
        <v>0</v>
      </c>
      <c r="S135" s="19">
        <f t="shared" si="4"/>
        <v>0</v>
      </c>
      <c r="T135" s="19">
        <f t="shared" si="5"/>
        <v>0</v>
      </c>
      <c r="U135" s="18" t="s">
        <v>257</v>
      </c>
      <c r="V135" s="173"/>
    </row>
    <row r="136" spans="1:24">
      <c r="A136" s="19">
        <v>134</v>
      </c>
      <c r="B136" s="18" t="s">
        <v>410</v>
      </c>
      <c r="C136" s="19">
        <v>134</v>
      </c>
      <c r="D136" s="19">
        <v>133</v>
      </c>
      <c r="E136" s="18">
        <v>161001362</v>
      </c>
      <c r="F136" s="19">
        <v>59</v>
      </c>
      <c r="G136" s="19">
        <v>3440.21</v>
      </c>
      <c r="H136" s="19">
        <v>394.79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/>
      <c r="P136" s="19"/>
      <c r="Q136" s="19">
        <v>0</v>
      </c>
      <c r="R136" s="19">
        <v>0</v>
      </c>
      <c r="S136" s="19">
        <f t="shared" si="4"/>
        <v>0</v>
      </c>
      <c r="T136" s="19">
        <f t="shared" si="5"/>
        <v>0</v>
      </c>
      <c r="U136" s="18" t="s">
        <v>257</v>
      </c>
      <c r="V136" s="83"/>
    </row>
    <row r="137" spans="1:24">
      <c r="A137" s="19">
        <v>135</v>
      </c>
      <c r="B137" s="18" t="s">
        <v>410</v>
      </c>
      <c r="C137" s="19">
        <v>135</v>
      </c>
      <c r="D137" s="19">
        <v>134</v>
      </c>
      <c r="E137" s="18">
        <v>161001363</v>
      </c>
      <c r="F137" s="19">
        <v>58</v>
      </c>
      <c r="G137" s="19">
        <v>3399.84</v>
      </c>
      <c r="H137" s="19">
        <v>368.16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/>
      <c r="P137" s="19"/>
      <c r="Q137" s="19">
        <v>0</v>
      </c>
      <c r="R137" s="19">
        <v>0</v>
      </c>
      <c r="S137" s="19">
        <f t="shared" si="4"/>
        <v>0</v>
      </c>
      <c r="T137" s="19">
        <f t="shared" si="5"/>
        <v>0</v>
      </c>
      <c r="U137" s="18" t="s">
        <v>257</v>
      </c>
      <c r="V137" s="173"/>
    </row>
    <row r="138" spans="1:24">
      <c r="A138" s="19">
        <v>136</v>
      </c>
      <c r="B138" s="18" t="s">
        <v>412</v>
      </c>
      <c r="C138" s="19">
        <v>136</v>
      </c>
      <c r="D138" s="19">
        <v>135</v>
      </c>
      <c r="E138" s="18">
        <v>161001364</v>
      </c>
      <c r="F138" s="19">
        <v>56</v>
      </c>
      <c r="G138" s="19">
        <v>3299.3</v>
      </c>
      <c r="H138" s="19">
        <v>398.7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/>
      <c r="P138" s="19"/>
      <c r="Q138" s="19">
        <v>0</v>
      </c>
      <c r="R138" s="19">
        <v>0</v>
      </c>
      <c r="S138" s="19">
        <f t="shared" si="4"/>
        <v>0</v>
      </c>
      <c r="T138" s="19">
        <f t="shared" si="5"/>
        <v>0</v>
      </c>
      <c r="U138" s="18" t="s">
        <v>257</v>
      </c>
      <c r="V138" s="173"/>
    </row>
    <row r="139" spans="1:24">
      <c r="A139" s="19">
        <v>137</v>
      </c>
      <c r="B139" s="18" t="s">
        <v>412</v>
      </c>
      <c r="C139" s="19">
        <v>137</v>
      </c>
      <c r="D139" s="19">
        <v>136</v>
      </c>
      <c r="E139" s="18">
        <v>161001365</v>
      </c>
      <c r="F139" s="19">
        <v>59</v>
      </c>
      <c r="G139" s="19">
        <v>3475.81</v>
      </c>
      <c r="H139" s="19">
        <v>359.19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/>
      <c r="P139" s="19"/>
      <c r="Q139" s="19">
        <v>0</v>
      </c>
      <c r="R139" s="19">
        <v>0</v>
      </c>
      <c r="S139" s="19">
        <f t="shared" si="4"/>
        <v>0</v>
      </c>
      <c r="T139" s="19">
        <f t="shared" si="5"/>
        <v>0</v>
      </c>
      <c r="U139" s="18" t="s">
        <v>257</v>
      </c>
      <c r="V139" s="173"/>
    </row>
    <row r="140" spans="1:24">
      <c r="A140" s="19">
        <v>138</v>
      </c>
      <c r="B140" s="18" t="s">
        <v>412</v>
      </c>
      <c r="C140" s="19">
        <v>138</v>
      </c>
      <c r="D140" s="19">
        <v>137</v>
      </c>
      <c r="E140" s="18">
        <v>161001366</v>
      </c>
      <c r="F140" s="19">
        <v>59</v>
      </c>
      <c r="G140" s="19">
        <v>3503.61</v>
      </c>
      <c r="H140" s="19">
        <v>331.39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/>
      <c r="P140" s="19"/>
      <c r="Q140" s="19">
        <v>0</v>
      </c>
      <c r="R140" s="19">
        <v>0</v>
      </c>
      <c r="S140" s="19">
        <f t="shared" si="4"/>
        <v>0</v>
      </c>
      <c r="T140" s="19">
        <f t="shared" si="5"/>
        <v>0</v>
      </c>
      <c r="U140" s="18" t="s">
        <v>257</v>
      </c>
      <c r="V140" s="173"/>
    </row>
    <row r="141" spans="1:24">
      <c r="A141" s="19">
        <v>139</v>
      </c>
      <c r="B141" s="18" t="s">
        <v>412</v>
      </c>
      <c r="C141" s="19">
        <v>139</v>
      </c>
      <c r="D141" s="19">
        <v>138</v>
      </c>
      <c r="E141" s="18">
        <v>161001367</v>
      </c>
      <c r="F141" s="19">
        <v>55</v>
      </c>
      <c r="G141" s="19">
        <v>3194.49</v>
      </c>
      <c r="H141" s="19">
        <v>376.51</v>
      </c>
      <c r="I141" s="19">
        <v>0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/>
      <c r="P141" s="19"/>
      <c r="Q141" s="19">
        <v>0</v>
      </c>
      <c r="R141" s="19">
        <v>0</v>
      </c>
      <c r="S141" s="19">
        <f t="shared" si="4"/>
        <v>0</v>
      </c>
      <c r="T141" s="19">
        <f t="shared" si="5"/>
        <v>0</v>
      </c>
      <c r="U141" s="18" t="s">
        <v>257</v>
      </c>
      <c r="V141" s="173"/>
    </row>
    <row r="142" spans="1:24">
      <c r="A142" s="19">
        <v>140</v>
      </c>
      <c r="B142" s="18" t="s">
        <v>412</v>
      </c>
      <c r="C142" s="19">
        <v>140</v>
      </c>
      <c r="D142" s="19">
        <v>139</v>
      </c>
      <c r="E142" s="18">
        <v>161001368</v>
      </c>
      <c r="F142" s="19">
        <v>58</v>
      </c>
      <c r="G142" s="19">
        <v>3400.84</v>
      </c>
      <c r="H142" s="19">
        <v>367.16</v>
      </c>
      <c r="I142" s="19">
        <v>0</v>
      </c>
      <c r="J142" s="19">
        <v>0</v>
      </c>
      <c r="K142" s="19">
        <v>0</v>
      </c>
      <c r="L142" s="19">
        <v>0</v>
      </c>
      <c r="M142" s="19">
        <v>0</v>
      </c>
      <c r="N142" s="19">
        <v>0</v>
      </c>
      <c r="O142" s="19"/>
      <c r="P142" s="19"/>
      <c r="Q142" s="19">
        <v>0</v>
      </c>
      <c r="R142" s="19">
        <v>0</v>
      </c>
      <c r="S142" s="19">
        <f t="shared" si="4"/>
        <v>0</v>
      </c>
      <c r="T142" s="19">
        <f t="shared" si="5"/>
        <v>0</v>
      </c>
      <c r="U142" s="18" t="s">
        <v>257</v>
      </c>
      <c r="V142" s="173"/>
    </row>
    <row r="143" spans="1:24">
      <c r="A143" s="19">
        <v>141</v>
      </c>
      <c r="B143" s="18" t="s">
        <v>412</v>
      </c>
      <c r="C143" s="19">
        <v>141</v>
      </c>
      <c r="D143" s="19">
        <v>140</v>
      </c>
      <c r="E143" s="18">
        <v>161001369</v>
      </c>
      <c r="F143" s="19">
        <v>59</v>
      </c>
      <c r="G143" s="19">
        <v>3438.63</v>
      </c>
      <c r="H143" s="19">
        <v>394.37</v>
      </c>
      <c r="I143" s="19">
        <v>0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/>
      <c r="P143" s="19"/>
      <c r="Q143" s="19">
        <v>0</v>
      </c>
      <c r="R143" s="19">
        <v>0</v>
      </c>
      <c r="S143" s="19">
        <f t="shared" si="4"/>
        <v>0</v>
      </c>
      <c r="T143" s="19">
        <f t="shared" si="5"/>
        <v>0</v>
      </c>
      <c r="U143" s="18" t="s">
        <v>257</v>
      </c>
      <c r="V143" s="173"/>
    </row>
    <row r="144" spans="1:24" s="139" customFormat="1">
      <c r="A144" s="86">
        <v>142</v>
      </c>
      <c r="B144" s="86" t="s">
        <v>412</v>
      </c>
      <c r="C144" s="86">
        <v>142</v>
      </c>
      <c r="D144" s="86">
        <v>141</v>
      </c>
      <c r="E144" s="86">
        <v>161001370</v>
      </c>
      <c r="F144" s="86">
        <v>59</v>
      </c>
      <c r="G144" s="86">
        <v>3438.41</v>
      </c>
      <c r="H144" s="86">
        <v>396.59</v>
      </c>
      <c r="I144" s="86">
        <v>0</v>
      </c>
      <c r="J144" s="86">
        <v>0</v>
      </c>
      <c r="K144" s="86">
        <v>0</v>
      </c>
      <c r="L144" s="86">
        <v>0</v>
      </c>
      <c r="M144" s="86">
        <v>0</v>
      </c>
      <c r="N144" s="86">
        <v>0</v>
      </c>
      <c r="O144" s="86"/>
      <c r="P144" s="86"/>
      <c r="Q144" s="86">
        <v>0</v>
      </c>
      <c r="R144" s="86">
        <v>8850</v>
      </c>
      <c r="S144" s="86">
        <f t="shared" si="4"/>
        <v>442.5</v>
      </c>
      <c r="T144" s="86">
        <f t="shared" si="5"/>
        <v>9292.5</v>
      </c>
      <c r="U144" s="86" t="s">
        <v>257</v>
      </c>
      <c r="V144" s="271" t="s">
        <v>413</v>
      </c>
      <c r="W144" s="272"/>
      <c r="X144" s="272" t="s">
        <v>414</v>
      </c>
    </row>
    <row r="145" spans="1:22">
      <c r="A145" s="19">
        <v>143</v>
      </c>
      <c r="B145" s="18" t="s">
        <v>415</v>
      </c>
      <c r="C145" s="19">
        <v>143</v>
      </c>
      <c r="D145" s="19">
        <v>142</v>
      </c>
      <c r="E145" s="18">
        <v>161001371</v>
      </c>
      <c r="F145" s="19">
        <v>59</v>
      </c>
      <c r="G145" s="19">
        <v>3470.41</v>
      </c>
      <c r="H145" s="19">
        <v>364.59</v>
      </c>
      <c r="I145" s="19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/>
      <c r="P145" s="19"/>
      <c r="Q145" s="19">
        <v>0</v>
      </c>
      <c r="R145" s="19">
        <v>0</v>
      </c>
      <c r="S145" s="19">
        <f t="shared" si="4"/>
        <v>0</v>
      </c>
      <c r="T145" s="19">
        <f t="shared" si="5"/>
        <v>0</v>
      </c>
      <c r="U145" s="18" t="s">
        <v>257</v>
      </c>
      <c r="V145" s="173"/>
    </row>
    <row r="146" spans="1:22">
      <c r="A146" s="19">
        <v>144</v>
      </c>
      <c r="B146" s="18" t="s">
        <v>415</v>
      </c>
      <c r="C146" s="19">
        <v>144</v>
      </c>
      <c r="D146" s="19">
        <v>143</v>
      </c>
      <c r="E146" s="19">
        <v>161001372</v>
      </c>
      <c r="F146" s="19">
        <v>59</v>
      </c>
      <c r="G146" s="19">
        <v>3437.23</v>
      </c>
      <c r="H146" s="19">
        <v>395.77</v>
      </c>
      <c r="I146" s="19">
        <v>0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/>
      <c r="P146" s="19"/>
      <c r="Q146" s="19">
        <v>0</v>
      </c>
      <c r="R146" s="19">
        <v>0</v>
      </c>
      <c r="S146" s="19">
        <f t="shared" si="4"/>
        <v>0</v>
      </c>
      <c r="T146" s="19">
        <f t="shared" si="5"/>
        <v>0</v>
      </c>
      <c r="U146" s="18" t="s">
        <v>257</v>
      </c>
      <c r="V146" s="273"/>
    </row>
    <row r="147" spans="1:22">
      <c r="A147" s="19">
        <v>145</v>
      </c>
      <c r="B147" s="18" t="s">
        <v>415</v>
      </c>
      <c r="C147" s="19">
        <v>145</v>
      </c>
      <c r="D147" s="19">
        <v>144</v>
      </c>
      <c r="E147" s="19">
        <v>161001373</v>
      </c>
      <c r="F147" s="19">
        <v>58</v>
      </c>
      <c r="G147" s="19">
        <v>3392.86</v>
      </c>
      <c r="H147" s="19">
        <v>373.14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/>
      <c r="P147" s="19"/>
      <c r="Q147" s="19">
        <v>0</v>
      </c>
      <c r="R147" s="19">
        <v>0</v>
      </c>
      <c r="S147" s="19">
        <f t="shared" si="4"/>
        <v>0</v>
      </c>
      <c r="T147" s="19">
        <f t="shared" si="5"/>
        <v>0</v>
      </c>
      <c r="U147" s="18" t="s">
        <v>257</v>
      </c>
      <c r="V147" s="173"/>
    </row>
    <row r="148" spans="1:22">
      <c r="A148" s="19">
        <v>146</v>
      </c>
      <c r="B148" s="18" t="s">
        <v>415</v>
      </c>
      <c r="C148" s="19">
        <v>146</v>
      </c>
      <c r="D148" s="19">
        <v>145</v>
      </c>
      <c r="E148" s="19">
        <v>161001374</v>
      </c>
      <c r="F148" s="19">
        <v>59</v>
      </c>
      <c r="G148" s="19">
        <v>3431.21</v>
      </c>
      <c r="H148" s="19">
        <v>403.79</v>
      </c>
      <c r="I148" s="19">
        <v>0</v>
      </c>
      <c r="J148" s="19">
        <v>0</v>
      </c>
      <c r="K148" s="19">
        <v>0</v>
      </c>
      <c r="L148" s="19">
        <v>0</v>
      </c>
      <c r="M148" s="19">
        <v>0</v>
      </c>
      <c r="N148" s="19">
        <v>0</v>
      </c>
      <c r="O148" s="19"/>
      <c r="P148" s="19"/>
      <c r="Q148" s="19">
        <v>0</v>
      </c>
      <c r="R148" s="19">
        <v>0</v>
      </c>
      <c r="S148" s="19">
        <f t="shared" si="4"/>
        <v>0</v>
      </c>
      <c r="T148" s="19">
        <f t="shared" si="5"/>
        <v>0</v>
      </c>
      <c r="U148" s="18" t="s">
        <v>257</v>
      </c>
      <c r="V148" s="173"/>
    </row>
    <row r="149" spans="1:22">
      <c r="A149" s="19">
        <v>147</v>
      </c>
      <c r="B149" s="18" t="s">
        <v>415</v>
      </c>
      <c r="C149" s="19">
        <v>147</v>
      </c>
      <c r="D149" s="19">
        <v>146</v>
      </c>
      <c r="E149" s="19">
        <v>161001375</v>
      </c>
      <c r="F149" s="19">
        <v>58</v>
      </c>
      <c r="G149" s="19">
        <v>3392.03</v>
      </c>
      <c r="H149" s="19">
        <v>376.97</v>
      </c>
      <c r="I149" s="19">
        <v>0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/>
      <c r="P149" s="19"/>
      <c r="Q149" s="19">
        <v>0</v>
      </c>
      <c r="R149" s="19">
        <v>0</v>
      </c>
      <c r="S149" s="19">
        <f t="shared" si="4"/>
        <v>0</v>
      </c>
      <c r="T149" s="19">
        <f t="shared" si="5"/>
        <v>0</v>
      </c>
      <c r="U149" s="18" t="s">
        <v>257</v>
      </c>
      <c r="V149" s="173"/>
    </row>
    <row r="150" spans="1:22">
      <c r="A150" s="19">
        <v>148</v>
      </c>
      <c r="B150" s="18" t="s">
        <v>415</v>
      </c>
      <c r="C150" s="19">
        <v>148</v>
      </c>
      <c r="D150" s="19">
        <v>147</v>
      </c>
      <c r="E150" s="19">
        <v>161001376</v>
      </c>
      <c r="F150" s="19">
        <v>59</v>
      </c>
      <c r="G150" s="19">
        <v>3470.21</v>
      </c>
      <c r="H150" s="19">
        <v>364.79</v>
      </c>
      <c r="I150" s="19">
        <v>0</v>
      </c>
      <c r="J150" s="19">
        <v>0</v>
      </c>
      <c r="K150" s="19">
        <v>0</v>
      </c>
      <c r="L150" s="19">
        <v>0</v>
      </c>
      <c r="M150" s="19">
        <v>0</v>
      </c>
      <c r="N150" s="19">
        <v>0</v>
      </c>
      <c r="O150" s="19"/>
      <c r="P150" s="19"/>
      <c r="Q150" s="19">
        <v>0</v>
      </c>
      <c r="R150" s="19">
        <v>0</v>
      </c>
      <c r="S150" s="19">
        <f t="shared" si="4"/>
        <v>0</v>
      </c>
      <c r="T150" s="19">
        <f t="shared" si="5"/>
        <v>0</v>
      </c>
      <c r="U150" s="18" t="s">
        <v>257</v>
      </c>
      <c r="V150" s="173"/>
    </row>
    <row r="151" spans="1:22">
      <c r="A151" s="19">
        <v>149</v>
      </c>
      <c r="B151" s="18" t="s">
        <v>416</v>
      </c>
      <c r="C151" s="19">
        <v>149</v>
      </c>
      <c r="D151" s="19">
        <v>148</v>
      </c>
      <c r="E151" s="19">
        <v>161001377</v>
      </c>
      <c r="F151" s="19">
        <v>54</v>
      </c>
      <c r="G151" s="19">
        <v>3140.9</v>
      </c>
      <c r="H151" s="19">
        <v>365.1</v>
      </c>
      <c r="I151" s="19">
        <v>0</v>
      </c>
      <c r="J151" s="19">
        <v>0</v>
      </c>
      <c r="K151" s="19">
        <v>0</v>
      </c>
      <c r="L151" s="19">
        <v>0</v>
      </c>
      <c r="M151" s="19">
        <v>0</v>
      </c>
      <c r="N151" s="19">
        <v>0</v>
      </c>
      <c r="O151" s="19"/>
      <c r="P151" s="19"/>
      <c r="Q151" s="19">
        <v>0</v>
      </c>
      <c r="R151" s="19">
        <v>0</v>
      </c>
      <c r="S151" s="19">
        <f t="shared" si="4"/>
        <v>0</v>
      </c>
      <c r="T151" s="19">
        <f t="shared" si="5"/>
        <v>0</v>
      </c>
      <c r="U151" s="18" t="s">
        <v>257</v>
      </c>
      <c r="V151" s="173"/>
    </row>
    <row r="152" spans="1:22">
      <c r="A152" s="19">
        <v>150</v>
      </c>
      <c r="B152" s="18" t="s">
        <v>416</v>
      </c>
      <c r="C152" s="19">
        <v>150</v>
      </c>
      <c r="D152" s="19">
        <v>149</v>
      </c>
      <c r="E152" s="19">
        <v>161001378</v>
      </c>
      <c r="F152" s="19">
        <v>59</v>
      </c>
      <c r="G152" s="19">
        <v>3459.01</v>
      </c>
      <c r="H152" s="19">
        <v>375.99</v>
      </c>
      <c r="I152" s="19">
        <v>0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/>
      <c r="P152" s="19"/>
      <c r="Q152" s="19">
        <v>0</v>
      </c>
      <c r="R152" s="19">
        <v>0</v>
      </c>
      <c r="S152" s="19">
        <f t="shared" si="4"/>
        <v>0</v>
      </c>
      <c r="T152" s="19">
        <f t="shared" si="5"/>
        <v>0</v>
      </c>
      <c r="U152" s="18" t="s">
        <v>257</v>
      </c>
      <c r="V152" s="173"/>
    </row>
    <row r="153" spans="1:22">
      <c r="A153" s="19">
        <v>151</v>
      </c>
      <c r="B153" s="18" t="s">
        <v>416</v>
      </c>
      <c r="C153" s="19">
        <v>151</v>
      </c>
      <c r="D153" s="19">
        <v>150</v>
      </c>
      <c r="E153" s="19">
        <v>161001379</v>
      </c>
      <c r="F153" s="19">
        <v>59</v>
      </c>
      <c r="G153" s="19">
        <v>3453.43</v>
      </c>
      <c r="H153" s="19">
        <v>379.57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/>
      <c r="P153" s="19"/>
      <c r="Q153" s="19">
        <v>0</v>
      </c>
      <c r="R153" s="19">
        <v>0</v>
      </c>
      <c r="S153" s="19">
        <f t="shared" si="4"/>
        <v>0</v>
      </c>
      <c r="T153" s="19">
        <f t="shared" si="5"/>
        <v>0</v>
      </c>
      <c r="U153" s="18" t="s">
        <v>257</v>
      </c>
      <c r="V153" s="173"/>
    </row>
    <row r="154" spans="1:22">
      <c r="A154" s="19">
        <v>152</v>
      </c>
      <c r="B154" s="18" t="s">
        <v>416</v>
      </c>
      <c r="C154" s="19">
        <v>152</v>
      </c>
      <c r="D154" s="19">
        <v>151</v>
      </c>
      <c r="E154" s="19">
        <v>161001380</v>
      </c>
      <c r="F154" s="19">
        <v>58</v>
      </c>
      <c r="G154" s="19">
        <v>3335.44</v>
      </c>
      <c r="H154" s="19">
        <v>432.56</v>
      </c>
      <c r="I154" s="19">
        <v>0</v>
      </c>
      <c r="J154" s="19">
        <v>0</v>
      </c>
      <c r="K154" s="19">
        <v>0</v>
      </c>
      <c r="L154" s="19">
        <v>0</v>
      </c>
      <c r="M154" s="19">
        <v>0</v>
      </c>
      <c r="N154" s="19">
        <v>0</v>
      </c>
      <c r="O154" s="19"/>
      <c r="P154" s="19"/>
      <c r="Q154" s="19">
        <v>0</v>
      </c>
      <c r="R154" s="19">
        <v>0</v>
      </c>
      <c r="S154" s="19">
        <f t="shared" si="4"/>
        <v>0</v>
      </c>
      <c r="T154" s="19">
        <f t="shared" si="5"/>
        <v>0</v>
      </c>
      <c r="U154" s="18" t="s">
        <v>257</v>
      </c>
      <c r="V154" s="173"/>
    </row>
    <row r="155" spans="1:22">
      <c r="A155" s="19">
        <v>153</v>
      </c>
      <c r="B155" s="18" t="s">
        <v>416</v>
      </c>
      <c r="C155" s="19">
        <v>153</v>
      </c>
      <c r="D155" s="19">
        <v>152</v>
      </c>
      <c r="E155" s="19">
        <v>161001381</v>
      </c>
      <c r="F155" s="19">
        <v>58</v>
      </c>
      <c r="G155" s="19">
        <v>3358.84</v>
      </c>
      <c r="H155" s="19">
        <v>409.16</v>
      </c>
      <c r="I155" s="19">
        <v>0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/>
      <c r="P155" s="19"/>
      <c r="Q155" s="19">
        <v>0</v>
      </c>
      <c r="R155" s="19">
        <v>0</v>
      </c>
      <c r="S155" s="19">
        <f t="shared" si="4"/>
        <v>0</v>
      </c>
      <c r="T155" s="19">
        <f t="shared" si="5"/>
        <v>0</v>
      </c>
      <c r="U155" s="18" t="s">
        <v>257</v>
      </c>
      <c r="V155" s="173"/>
    </row>
    <row r="156" spans="1:22">
      <c r="A156" s="19">
        <v>154</v>
      </c>
      <c r="B156" s="18" t="s">
        <v>416</v>
      </c>
      <c r="C156" s="19">
        <v>154</v>
      </c>
      <c r="D156" s="19">
        <v>153</v>
      </c>
      <c r="E156" s="19">
        <v>151000096</v>
      </c>
      <c r="F156" s="19">
        <v>59</v>
      </c>
      <c r="G156" s="19">
        <v>3473.81</v>
      </c>
      <c r="H156" s="19">
        <v>361.19</v>
      </c>
      <c r="I156" s="19">
        <v>0</v>
      </c>
      <c r="J156" s="19">
        <v>0</v>
      </c>
      <c r="K156" s="19">
        <v>0</v>
      </c>
      <c r="L156" s="19">
        <v>0</v>
      </c>
      <c r="M156" s="19">
        <v>0</v>
      </c>
      <c r="N156" s="19">
        <v>0</v>
      </c>
      <c r="O156" s="19"/>
      <c r="P156" s="19"/>
      <c r="Q156" s="19">
        <v>0</v>
      </c>
      <c r="R156" s="19">
        <v>0</v>
      </c>
      <c r="S156" s="19">
        <f t="shared" si="4"/>
        <v>0</v>
      </c>
      <c r="T156" s="19">
        <f t="shared" si="5"/>
        <v>0</v>
      </c>
      <c r="U156" s="18" t="s">
        <v>257</v>
      </c>
      <c r="V156" s="273"/>
    </row>
    <row r="157" spans="1:22">
      <c r="A157" s="19">
        <v>155</v>
      </c>
      <c r="B157" s="18" t="s">
        <v>417</v>
      </c>
      <c r="C157" s="19">
        <v>155</v>
      </c>
      <c r="D157" s="19">
        <v>156</v>
      </c>
      <c r="E157" s="19">
        <v>151000097</v>
      </c>
      <c r="F157" s="19">
        <v>59</v>
      </c>
      <c r="G157" s="19">
        <v>3440.21</v>
      </c>
      <c r="H157" s="19">
        <v>394.79</v>
      </c>
      <c r="I157" s="19">
        <v>0</v>
      </c>
      <c r="J157" s="19">
        <v>0</v>
      </c>
      <c r="K157" s="19">
        <v>0</v>
      </c>
      <c r="L157" s="19">
        <v>0</v>
      </c>
      <c r="M157" s="19">
        <v>0</v>
      </c>
      <c r="N157" s="19">
        <v>0</v>
      </c>
      <c r="O157" s="19"/>
      <c r="P157" s="19"/>
      <c r="Q157" s="19">
        <v>0</v>
      </c>
      <c r="R157" s="19">
        <v>0</v>
      </c>
      <c r="S157" s="19">
        <f t="shared" si="4"/>
        <v>0</v>
      </c>
      <c r="T157" s="19">
        <f t="shared" si="5"/>
        <v>0</v>
      </c>
      <c r="U157" s="18" t="s">
        <v>257</v>
      </c>
      <c r="V157" s="173"/>
    </row>
    <row r="158" spans="1:22">
      <c r="A158" s="19">
        <v>156</v>
      </c>
      <c r="B158" s="18" t="s">
        <v>417</v>
      </c>
      <c r="C158" s="19">
        <v>156</v>
      </c>
      <c r="D158" s="19">
        <v>157</v>
      </c>
      <c r="E158" s="19">
        <v>151000098</v>
      </c>
      <c r="F158" s="19">
        <v>58</v>
      </c>
      <c r="G158" s="19">
        <v>3384.22</v>
      </c>
      <c r="H158" s="19">
        <v>385.78</v>
      </c>
      <c r="I158" s="19">
        <v>0</v>
      </c>
      <c r="J158" s="19">
        <v>0</v>
      </c>
      <c r="K158" s="19">
        <v>0</v>
      </c>
      <c r="L158" s="19">
        <v>0</v>
      </c>
      <c r="M158" s="19">
        <v>0</v>
      </c>
      <c r="N158" s="19">
        <v>0</v>
      </c>
      <c r="O158" s="19"/>
      <c r="P158" s="19"/>
      <c r="Q158" s="19">
        <v>0</v>
      </c>
      <c r="R158" s="19">
        <v>0</v>
      </c>
      <c r="S158" s="19">
        <f t="shared" si="4"/>
        <v>0</v>
      </c>
      <c r="T158" s="19">
        <f t="shared" si="5"/>
        <v>0</v>
      </c>
      <c r="U158" s="18" t="s">
        <v>257</v>
      </c>
      <c r="V158" s="173"/>
    </row>
    <row r="159" spans="1:22">
      <c r="A159" s="19">
        <v>157</v>
      </c>
      <c r="B159" s="18" t="s">
        <v>417</v>
      </c>
      <c r="C159" s="19">
        <v>157</v>
      </c>
      <c r="D159" s="19">
        <v>158</v>
      </c>
      <c r="E159" s="19">
        <v>151000099</v>
      </c>
      <c r="F159" s="19">
        <v>59</v>
      </c>
      <c r="G159" s="19">
        <v>3468.43</v>
      </c>
      <c r="H159" s="19">
        <v>364.57</v>
      </c>
      <c r="I159" s="19">
        <v>0</v>
      </c>
      <c r="J159" s="19">
        <v>0</v>
      </c>
      <c r="K159" s="19">
        <v>0</v>
      </c>
      <c r="L159" s="19">
        <v>0</v>
      </c>
      <c r="M159" s="19">
        <v>0</v>
      </c>
      <c r="N159" s="19">
        <v>0</v>
      </c>
      <c r="O159" s="19"/>
      <c r="P159" s="19"/>
      <c r="Q159" s="19">
        <v>0</v>
      </c>
      <c r="R159" s="19">
        <v>0</v>
      </c>
      <c r="S159" s="19">
        <f t="shared" si="4"/>
        <v>0</v>
      </c>
      <c r="T159" s="19">
        <f t="shared" si="5"/>
        <v>0</v>
      </c>
      <c r="U159" s="18" t="s">
        <v>257</v>
      </c>
      <c r="V159" s="173"/>
    </row>
    <row r="160" spans="1:22">
      <c r="A160" s="19">
        <v>158</v>
      </c>
      <c r="B160" s="18" t="s">
        <v>417</v>
      </c>
      <c r="C160" s="19">
        <v>158</v>
      </c>
      <c r="D160" s="19">
        <v>159</v>
      </c>
      <c r="E160" s="19">
        <v>151000100</v>
      </c>
      <c r="F160" s="19">
        <v>59</v>
      </c>
      <c r="G160" s="19">
        <v>3456.61</v>
      </c>
      <c r="H160" s="19">
        <v>378.39</v>
      </c>
      <c r="I160" s="19">
        <v>0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/>
      <c r="P160" s="19"/>
      <c r="Q160" s="19">
        <v>0</v>
      </c>
      <c r="R160" s="19">
        <v>0</v>
      </c>
      <c r="S160" s="19">
        <f t="shared" si="4"/>
        <v>0</v>
      </c>
      <c r="T160" s="19">
        <f t="shared" si="5"/>
        <v>0</v>
      </c>
      <c r="U160" s="18" t="s">
        <v>257</v>
      </c>
      <c r="V160" s="173"/>
    </row>
    <row r="161" spans="1:22">
      <c r="A161" s="19">
        <v>159</v>
      </c>
      <c r="B161" s="18" t="s">
        <v>417</v>
      </c>
      <c r="C161" s="19">
        <v>159</v>
      </c>
      <c r="D161" s="19">
        <v>160</v>
      </c>
      <c r="E161" s="19">
        <v>151000101</v>
      </c>
      <c r="F161" s="19">
        <v>56</v>
      </c>
      <c r="G161" s="19">
        <v>3312.88</v>
      </c>
      <c r="H161" s="19">
        <v>323.12</v>
      </c>
      <c r="I161" s="19">
        <v>0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/>
      <c r="P161" s="19"/>
      <c r="Q161" s="19">
        <v>0</v>
      </c>
      <c r="R161" s="19">
        <v>0</v>
      </c>
      <c r="S161" s="19">
        <f t="shared" si="4"/>
        <v>0</v>
      </c>
      <c r="T161" s="19">
        <f t="shared" si="5"/>
        <v>0</v>
      </c>
      <c r="U161" s="18" t="s">
        <v>257</v>
      </c>
      <c r="V161" s="173"/>
    </row>
    <row r="162" spans="1:22">
      <c r="A162" s="19">
        <v>160</v>
      </c>
      <c r="B162" s="18" t="s">
        <v>417</v>
      </c>
      <c r="C162" s="19">
        <v>160</v>
      </c>
      <c r="D162" s="19">
        <v>161</v>
      </c>
      <c r="E162" s="19">
        <v>161001382</v>
      </c>
      <c r="F162" s="19">
        <v>59</v>
      </c>
      <c r="G162" s="19">
        <v>3452.43</v>
      </c>
      <c r="H162" s="19">
        <v>380.57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/>
      <c r="P162" s="19"/>
      <c r="Q162" s="19">
        <v>0</v>
      </c>
      <c r="R162" s="19">
        <v>0</v>
      </c>
      <c r="S162" s="19">
        <f t="shared" si="4"/>
        <v>0</v>
      </c>
      <c r="T162" s="19">
        <f t="shared" si="5"/>
        <v>0</v>
      </c>
      <c r="U162" s="18" t="s">
        <v>257</v>
      </c>
      <c r="V162" s="173"/>
    </row>
    <row r="163" spans="1:22">
      <c r="A163" s="19">
        <v>161</v>
      </c>
      <c r="B163" s="18" t="s">
        <v>417</v>
      </c>
      <c r="C163" s="19">
        <v>161</v>
      </c>
      <c r="D163" s="19">
        <v>162</v>
      </c>
      <c r="E163" s="19">
        <v>161001383</v>
      </c>
      <c r="F163" s="19">
        <v>59</v>
      </c>
      <c r="G163" s="19">
        <v>3424.62</v>
      </c>
      <c r="H163" s="19">
        <v>345.38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/>
      <c r="P163" s="19"/>
      <c r="Q163" s="19">
        <v>0</v>
      </c>
      <c r="R163" s="19">
        <v>0</v>
      </c>
      <c r="S163" s="19">
        <f t="shared" si="4"/>
        <v>0</v>
      </c>
      <c r="T163" s="19">
        <f t="shared" si="5"/>
        <v>0</v>
      </c>
      <c r="U163" s="18" t="s">
        <v>257</v>
      </c>
      <c r="V163" s="173"/>
    </row>
    <row r="164" spans="1:22">
      <c r="F164" s="19">
        <f>SUM(F3:F163)</f>
        <v>9331</v>
      </c>
      <c r="G164" s="267">
        <f>SUM(G3:G163)</f>
        <v>549431.07999999996</v>
      </c>
      <c r="H164" s="160">
        <f>SUM(H3:H163)</f>
        <v>56848.26</v>
      </c>
      <c r="I164" s="160"/>
      <c r="J164" s="83">
        <f>SUM(J3:J163)</f>
        <v>3</v>
      </c>
      <c r="K164" s="83">
        <f>SUM(K3:K163)</f>
        <v>0</v>
      </c>
      <c r="L164" s="83">
        <f>SUM(L3:L163)</f>
        <v>3</v>
      </c>
      <c r="M164" s="19">
        <f>SUM(M3:M163)</f>
        <v>25350</v>
      </c>
      <c r="N164" s="19">
        <f>SUM(N3:N163)</f>
        <v>1</v>
      </c>
      <c r="O164" s="173"/>
      <c r="P164" s="173"/>
      <c r="Q164" s="19">
        <f>SUM(Q3:Q163)</f>
        <v>14990</v>
      </c>
      <c r="R164" s="19">
        <f>SUM(R3:R163)</f>
        <v>49190</v>
      </c>
      <c r="S164" s="19">
        <f t="shared" si="4"/>
        <v>2459.5</v>
      </c>
      <c r="T164" s="83">
        <f t="shared" si="5"/>
        <v>51649.5</v>
      </c>
    </row>
    <row r="165" spans="1:22">
      <c r="F165" s="268">
        <f>G164/A163</f>
        <v>3412.6154037267102</v>
      </c>
    </row>
  </sheetData>
  <mergeCells count="1">
    <mergeCell ref="A1:V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09"/>
  <sheetViews>
    <sheetView workbookViewId="0">
      <pane ySplit="2" topLeftCell="A174" activePane="bottomLeft" state="frozen"/>
      <selection pane="bottomLeft" activeCell="E10" sqref="E10"/>
    </sheetView>
  </sheetViews>
  <sheetFormatPr defaultColWidth="9.140625" defaultRowHeight="15.75"/>
  <cols>
    <col min="1" max="1" width="6.140625" style="192" customWidth="1"/>
    <col min="2" max="2" width="9.7109375" style="192" customWidth="1"/>
    <col min="3" max="3" width="7.85546875" style="192" customWidth="1"/>
    <col min="4" max="4" width="9.5703125" style="192" customWidth="1"/>
    <col min="5" max="5" width="12.85546875" style="192" customWidth="1"/>
    <col min="6" max="6" width="9.85546875" style="192" customWidth="1"/>
    <col min="7" max="7" width="9" style="192" customWidth="1"/>
    <col min="8" max="8" width="11.42578125" style="192" customWidth="1"/>
    <col min="9" max="9" width="7" style="192" customWidth="1"/>
    <col min="10" max="10" width="5.42578125" style="192" customWidth="1"/>
    <col min="11" max="11" width="9.28515625" style="192" customWidth="1"/>
    <col min="12" max="12" width="5.7109375" style="192" customWidth="1"/>
    <col min="13" max="13" width="5.42578125" style="192" customWidth="1"/>
    <col min="14" max="14" width="12.5703125" style="192" customWidth="1"/>
    <col min="15" max="15" width="10.140625" style="192" customWidth="1"/>
    <col min="16" max="16" width="7.7109375" style="192" customWidth="1"/>
    <col min="17" max="17" width="8.5703125" style="195" hidden="1" customWidth="1"/>
    <col min="18" max="18" width="13" style="195" hidden="1" customWidth="1"/>
    <col min="19" max="19" width="13.28515625" style="192" customWidth="1"/>
    <col min="20" max="20" width="7" style="192" customWidth="1"/>
    <col min="21" max="21" width="7.85546875" style="192" customWidth="1"/>
    <col min="22" max="22" width="12" style="192" customWidth="1"/>
    <col min="23" max="23" width="8.5703125" style="196" customWidth="1"/>
    <col min="24" max="24" width="9.7109375" style="195" customWidth="1"/>
    <col min="25" max="16384" width="9.140625" style="195"/>
  </cols>
  <sheetData>
    <row r="1" spans="1:24" ht="21">
      <c r="A1" s="2803" t="s">
        <v>418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  <c r="X1" s="2803"/>
    </row>
    <row r="2" spans="1:24" s="186" customFormat="1" ht="63">
      <c r="A2" s="197" t="s">
        <v>1</v>
      </c>
      <c r="B2" s="197" t="s">
        <v>2</v>
      </c>
      <c r="C2" s="197" t="s">
        <v>28</v>
      </c>
      <c r="D2" s="197" t="s">
        <v>4</v>
      </c>
      <c r="E2" s="197" t="s">
        <v>5</v>
      </c>
      <c r="F2" s="197" t="s">
        <v>6</v>
      </c>
      <c r="G2" s="197" t="s">
        <v>7</v>
      </c>
      <c r="H2" s="197" t="s">
        <v>8</v>
      </c>
      <c r="I2" s="197" t="s">
        <v>9</v>
      </c>
      <c r="J2" s="197" t="s">
        <v>10</v>
      </c>
      <c r="K2" s="197" t="s">
        <v>11</v>
      </c>
      <c r="L2" s="2804" t="s">
        <v>419</v>
      </c>
      <c r="M2" s="2805"/>
      <c r="N2" s="197" t="s">
        <v>12</v>
      </c>
      <c r="O2" s="197" t="s">
        <v>13</v>
      </c>
      <c r="P2" s="197" t="s">
        <v>14</v>
      </c>
      <c r="Q2" s="197" t="s">
        <v>15</v>
      </c>
      <c r="R2" s="197" t="s">
        <v>16</v>
      </c>
      <c r="S2" s="197" t="s">
        <v>15</v>
      </c>
      <c r="T2" s="197" t="s">
        <v>18</v>
      </c>
      <c r="U2" s="197" t="s">
        <v>19</v>
      </c>
      <c r="V2" s="197" t="s">
        <v>20</v>
      </c>
      <c r="W2" s="197" t="s">
        <v>255</v>
      </c>
      <c r="X2" s="197" t="s">
        <v>216</v>
      </c>
    </row>
    <row r="3" spans="1:24" s="187" customFormat="1">
      <c r="A3" s="60">
        <v>1</v>
      </c>
      <c r="B3" s="60" t="s">
        <v>420</v>
      </c>
      <c r="C3" s="60">
        <v>1</v>
      </c>
      <c r="D3" s="60">
        <v>161</v>
      </c>
      <c r="E3" s="238">
        <v>161001384</v>
      </c>
      <c r="F3" s="60">
        <v>56</v>
      </c>
      <c r="G3" s="60">
        <v>3270.26</v>
      </c>
      <c r="H3" s="60">
        <v>367.74</v>
      </c>
      <c r="I3" s="60">
        <v>0</v>
      </c>
      <c r="J3" s="241">
        <v>0</v>
      </c>
      <c r="K3" s="60">
        <v>0</v>
      </c>
      <c r="L3" s="60"/>
      <c r="M3" s="60"/>
      <c r="N3" s="199">
        <v>2</v>
      </c>
      <c r="O3" s="199">
        <v>16800</v>
      </c>
      <c r="P3" s="199">
        <v>0</v>
      </c>
      <c r="Q3" s="199"/>
      <c r="R3" s="199"/>
      <c r="S3" s="199">
        <v>0</v>
      </c>
      <c r="T3" s="199">
        <v>0</v>
      </c>
      <c r="U3" s="199">
        <f>O3*5%</f>
        <v>840</v>
      </c>
      <c r="V3" s="199">
        <f>O3+U3</f>
        <v>17640</v>
      </c>
      <c r="W3" s="60" t="s">
        <v>257</v>
      </c>
      <c r="X3" s="209" t="s">
        <v>421</v>
      </c>
    </row>
    <row r="4" spans="1:24">
      <c r="A4" s="46">
        <v>2</v>
      </c>
      <c r="B4" s="46" t="s">
        <v>420</v>
      </c>
      <c r="C4" s="46">
        <v>2</v>
      </c>
      <c r="D4" s="46">
        <v>162</v>
      </c>
      <c r="E4" s="207">
        <v>161001385</v>
      </c>
      <c r="F4" s="46">
        <v>59</v>
      </c>
      <c r="G4" s="46">
        <v>3419.41</v>
      </c>
      <c r="H4" s="46">
        <v>415.59</v>
      </c>
      <c r="I4" s="46">
        <v>0</v>
      </c>
      <c r="J4" s="208">
        <v>0</v>
      </c>
      <c r="K4" s="46">
        <v>0</v>
      </c>
      <c r="L4" s="46"/>
      <c r="M4" s="46"/>
      <c r="N4" s="46">
        <v>0</v>
      </c>
      <c r="O4" s="46">
        <v>0</v>
      </c>
      <c r="P4" s="46">
        <v>0</v>
      </c>
      <c r="Q4" s="46"/>
      <c r="R4" s="46"/>
      <c r="S4" s="46">
        <v>0</v>
      </c>
      <c r="T4" s="46">
        <v>0</v>
      </c>
      <c r="U4" s="46">
        <v>0</v>
      </c>
      <c r="V4" s="46">
        <v>0</v>
      </c>
      <c r="W4" s="46" t="s">
        <v>257</v>
      </c>
      <c r="X4" s="210"/>
    </row>
    <row r="5" spans="1:24">
      <c r="A5" s="46">
        <v>3</v>
      </c>
      <c r="B5" s="46" t="s">
        <v>420</v>
      </c>
      <c r="C5" s="46">
        <v>3</v>
      </c>
      <c r="D5" s="46">
        <v>163</v>
      </c>
      <c r="E5" s="207">
        <v>161001386</v>
      </c>
      <c r="F5" s="46">
        <v>59</v>
      </c>
      <c r="G5" s="46">
        <v>3464.68</v>
      </c>
      <c r="H5" s="46">
        <v>363.32</v>
      </c>
      <c r="I5" s="46">
        <v>0</v>
      </c>
      <c r="J5" s="208">
        <v>0</v>
      </c>
      <c r="K5" s="46">
        <v>0</v>
      </c>
      <c r="L5" s="46"/>
      <c r="M5" s="46"/>
      <c r="N5" s="46">
        <v>0</v>
      </c>
      <c r="O5" s="46">
        <v>0</v>
      </c>
      <c r="P5" s="46">
        <v>0</v>
      </c>
      <c r="Q5" s="46"/>
      <c r="R5" s="46"/>
      <c r="S5" s="46">
        <v>0</v>
      </c>
      <c r="T5" s="46">
        <v>0</v>
      </c>
      <c r="U5" s="46">
        <v>0</v>
      </c>
      <c r="V5" s="46">
        <v>0</v>
      </c>
      <c r="W5" s="46" t="s">
        <v>257</v>
      </c>
      <c r="X5" s="210"/>
    </row>
    <row r="6" spans="1:24">
      <c r="A6" s="46">
        <v>4</v>
      </c>
      <c r="B6" s="46" t="s">
        <v>420</v>
      </c>
      <c r="C6" s="46">
        <v>4</v>
      </c>
      <c r="D6" s="46">
        <v>164</v>
      </c>
      <c r="E6" s="207">
        <v>161001387</v>
      </c>
      <c r="F6" s="46">
        <v>59</v>
      </c>
      <c r="G6" s="46">
        <v>3429.63</v>
      </c>
      <c r="H6" s="46">
        <v>403.37</v>
      </c>
      <c r="I6" s="46">
        <v>0</v>
      </c>
      <c r="J6" s="208">
        <v>0</v>
      </c>
      <c r="K6" s="46">
        <v>0</v>
      </c>
      <c r="L6" s="46"/>
      <c r="M6" s="46"/>
      <c r="N6" s="46">
        <v>0</v>
      </c>
      <c r="O6" s="46">
        <v>0</v>
      </c>
      <c r="P6" s="46">
        <v>0</v>
      </c>
      <c r="Q6" s="46"/>
      <c r="R6" s="46"/>
      <c r="S6" s="46">
        <v>0</v>
      </c>
      <c r="T6" s="46">
        <v>0</v>
      </c>
      <c r="U6" s="46">
        <v>0</v>
      </c>
      <c r="V6" s="46">
        <v>0</v>
      </c>
      <c r="W6" s="46" t="s">
        <v>257</v>
      </c>
      <c r="X6" s="210"/>
    </row>
    <row r="7" spans="1:24">
      <c r="A7" s="46">
        <v>5</v>
      </c>
      <c r="B7" s="46" t="s">
        <v>422</v>
      </c>
      <c r="C7" s="46">
        <v>5</v>
      </c>
      <c r="D7" s="46">
        <v>165</v>
      </c>
      <c r="E7" s="207">
        <v>161001388</v>
      </c>
      <c r="F7" s="46">
        <v>59</v>
      </c>
      <c r="G7" s="46">
        <v>3487.41</v>
      </c>
      <c r="H7" s="46">
        <v>347.59</v>
      </c>
      <c r="I7" s="46">
        <v>0</v>
      </c>
      <c r="J7" s="208">
        <v>0</v>
      </c>
      <c r="K7" s="46">
        <v>0</v>
      </c>
      <c r="L7" s="46"/>
      <c r="M7" s="46"/>
      <c r="N7" s="46">
        <v>0</v>
      </c>
      <c r="O7" s="46">
        <v>0</v>
      </c>
      <c r="P7" s="46">
        <v>0</v>
      </c>
      <c r="Q7" s="46"/>
      <c r="R7" s="46"/>
      <c r="S7" s="46">
        <v>0</v>
      </c>
      <c r="T7" s="46">
        <v>0</v>
      </c>
      <c r="U7" s="46">
        <v>0</v>
      </c>
      <c r="V7" s="46">
        <v>0</v>
      </c>
      <c r="W7" s="46" t="s">
        <v>257</v>
      </c>
      <c r="X7" s="210"/>
    </row>
    <row r="8" spans="1:24">
      <c r="A8" s="46">
        <v>6</v>
      </c>
      <c r="B8" s="46" t="s">
        <v>422</v>
      </c>
      <c r="C8" s="46">
        <v>6</v>
      </c>
      <c r="D8" s="46">
        <v>166</v>
      </c>
      <c r="E8" s="207">
        <v>161001389</v>
      </c>
      <c r="F8" s="46">
        <v>59</v>
      </c>
      <c r="G8" s="46">
        <v>3424.82</v>
      </c>
      <c r="H8" s="46">
        <v>409.18</v>
      </c>
      <c r="I8" s="46">
        <v>0</v>
      </c>
      <c r="J8" s="208">
        <v>0</v>
      </c>
      <c r="K8" s="46">
        <v>0</v>
      </c>
      <c r="L8" s="46"/>
      <c r="M8" s="46"/>
      <c r="N8" s="46">
        <v>0</v>
      </c>
      <c r="O8" s="46">
        <v>0</v>
      </c>
      <c r="P8" s="46">
        <v>0</v>
      </c>
      <c r="Q8" s="46"/>
      <c r="R8" s="46"/>
      <c r="S8" s="46">
        <v>0</v>
      </c>
      <c r="T8" s="46">
        <v>0</v>
      </c>
      <c r="U8" s="46">
        <v>0</v>
      </c>
      <c r="V8" s="46">
        <v>0</v>
      </c>
      <c r="W8" s="46" t="s">
        <v>257</v>
      </c>
      <c r="X8" s="210"/>
    </row>
    <row r="9" spans="1:24">
      <c r="A9" s="46">
        <v>7</v>
      </c>
      <c r="B9" s="46" t="s">
        <v>422</v>
      </c>
      <c r="C9" s="46">
        <v>7</v>
      </c>
      <c r="D9" s="46">
        <v>167</v>
      </c>
      <c r="E9" s="207">
        <v>161001390</v>
      </c>
      <c r="F9" s="46">
        <v>58</v>
      </c>
      <c r="G9" s="46">
        <v>3351.64</v>
      </c>
      <c r="H9" s="46">
        <v>416.36</v>
      </c>
      <c r="I9" s="46">
        <v>0</v>
      </c>
      <c r="J9" s="208">
        <v>0</v>
      </c>
      <c r="K9" s="46">
        <v>0</v>
      </c>
      <c r="L9" s="46"/>
      <c r="M9" s="46"/>
      <c r="N9" s="46">
        <v>0</v>
      </c>
      <c r="O9" s="46">
        <v>0</v>
      </c>
      <c r="P9" s="46">
        <v>0</v>
      </c>
      <c r="Q9" s="46"/>
      <c r="R9" s="46"/>
      <c r="S9" s="46">
        <v>0</v>
      </c>
      <c r="T9" s="46">
        <v>0</v>
      </c>
      <c r="U9" s="46">
        <v>0</v>
      </c>
      <c r="V9" s="46">
        <v>0</v>
      </c>
      <c r="W9" s="46" t="s">
        <v>257</v>
      </c>
      <c r="X9" s="210"/>
    </row>
    <row r="10" spans="1:24">
      <c r="A10" s="46">
        <v>8</v>
      </c>
      <c r="B10" s="46" t="s">
        <v>422</v>
      </c>
      <c r="C10" s="46">
        <v>8</v>
      </c>
      <c r="D10" s="46">
        <v>168</v>
      </c>
      <c r="E10" s="207">
        <v>161001391</v>
      </c>
      <c r="F10" s="46">
        <v>59</v>
      </c>
      <c r="G10" s="46">
        <v>3415.41</v>
      </c>
      <c r="H10" s="46">
        <v>419.59</v>
      </c>
      <c r="I10" s="46">
        <v>0</v>
      </c>
      <c r="J10" s="208">
        <v>0</v>
      </c>
      <c r="K10" s="46">
        <v>0</v>
      </c>
      <c r="L10" s="46"/>
      <c r="M10" s="46"/>
      <c r="N10" s="46">
        <v>0</v>
      </c>
      <c r="O10" s="46">
        <v>0</v>
      </c>
      <c r="P10" s="46">
        <v>0</v>
      </c>
      <c r="Q10" s="46"/>
      <c r="R10" s="46"/>
      <c r="S10" s="46">
        <v>0</v>
      </c>
      <c r="T10" s="46">
        <v>0</v>
      </c>
      <c r="U10" s="46">
        <v>0</v>
      </c>
      <c r="V10" s="46">
        <v>0</v>
      </c>
      <c r="W10" s="46" t="s">
        <v>257</v>
      </c>
      <c r="X10" s="210"/>
    </row>
    <row r="11" spans="1:24">
      <c r="A11" s="46">
        <v>9</v>
      </c>
      <c r="B11" s="46" t="s">
        <v>422</v>
      </c>
      <c r="C11" s="46">
        <v>9</v>
      </c>
      <c r="D11" s="46">
        <v>169</v>
      </c>
      <c r="E11" s="207">
        <v>161001392</v>
      </c>
      <c r="F11" s="46">
        <v>57</v>
      </c>
      <c r="G11" s="46">
        <v>3289.24</v>
      </c>
      <c r="H11" s="46">
        <v>414.76</v>
      </c>
      <c r="I11" s="46">
        <v>0</v>
      </c>
      <c r="J11" s="208">
        <v>0</v>
      </c>
      <c r="K11" s="46">
        <v>0</v>
      </c>
      <c r="L11" s="46"/>
      <c r="M11" s="46"/>
      <c r="N11" s="46">
        <v>0</v>
      </c>
      <c r="O11" s="46">
        <v>0</v>
      </c>
      <c r="P11" s="46">
        <v>0</v>
      </c>
      <c r="Q11" s="46"/>
      <c r="R11" s="46"/>
      <c r="S11" s="46">
        <v>0</v>
      </c>
      <c r="T11" s="46">
        <v>0</v>
      </c>
      <c r="U11" s="46">
        <v>0</v>
      </c>
      <c r="V11" s="46">
        <v>0</v>
      </c>
      <c r="W11" s="46" t="s">
        <v>257</v>
      </c>
      <c r="X11" s="210"/>
    </row>
    <row r="12" spans="1:24">
      <c r="A12" s="46">
        <v>10</v>
      </c>
      <c r="B12" s="46" t="s">
        <v>423</v>
      </c>
      <c r="C12" s="46">
        <v>10</v>
      </c>
      <c r="D12" s="46">
        <v>170</v>
      </c>
      <c r="E12" s="207">
        <v>161001393</v>
      </c>
      <c r="F12" s="46">
        <v>59</v>
      </c>
      <c r="G12" s="46">
        <v>3383.88</v>
      </c>
      <c r="H12" s="46">
        <v>444.12</v>
      </c>
      <c r="I12" s="46">
        <v>0</v>
      </c>
      <c r="J12" s="208">
        <v>0</v>
      </c>
      <c r="K12" s="46">
        <v>0</v>
      </c>
      <c r="L12" s="46"/>
      <c r="M12" s="46"/>
      <c r="N12" s="46">
        <v>0</v>
      </c>
      <c r="O12" s="46">
        <v>0</v>
      </c>
      <c r="P12" s="46">
        <v>0</v>
      </c>
      <c r="Q12" s="46"/>
      <c r="R12" s="46"/>
      <c r="S12" s="46">
        <v>0</v>
      </c>
      <c r="T12" s="46">
        <v>0</v>
      </c>
      <c r="U12" s="46">
        <v>0</v>
      </c>
      <c r="V12" s="46">
        <v>0</v>
      </c>
      <c r="W12" s="46" t="s">
        <v>257</v>
      </c>
      <c r="X12" s="210"/>
    </row>
    <row r="13" spans="1:24">
      <c r="A13" s="46">
        <v>11</v>
      </c>
      <c r="B13" s="46" t="s">
        <v>423</v>
      </c>
      <c r="C13" s="46">
        <v>11</v>
      </c>
      <c r="D13" s="46">
        <v>172</v>
      </c>
      <c r="E13" s="207">
        <v>161001394</v>
      </c>
      <c r="F13" s="46">
        <v>59</v>
      </c>
      <c r="G13" s="46">
        <v>3455.82</v>
      </c>
      <c r="H13" s="46">
        <v>378.18</v>
      </c>
      <c r="I13" s="46">
        <v>0</v>
      </c>
      <c r="J13" s="208">
        <v>0</v>
      </c>
      <c r="K13" s="46">
        <v>0</v>
      </c>
      <c r="L13" s="46"/>
      <c r="M13" s="46"/>
      <c r="N13" s="46">
        <v>0</v>
      </c>
      <c r="O13" s="46">
        <v>0</v>
      </c>
      <c r="P13" s="46">
        <v>0</v>
      </c>
      <c r="Q13" s="46"/>
      <c r="R13" s="46"/>
      <c r="S13" s="46">
        <v>0</v>
      </c>
      <c r="T13" s="46">
        <v>0</v>
      </c>
      <c r="U13" s="46">
        <v>0</v>
      </c>
      <c r="V13" s="46">
        <v>0</v>
      </c>
      <c r="W13" s="46" t="s">
        <v>257</v>
      </c>
      <c r="X13" s="210"/>
    </row>
    <row r="14" spans="1:24">
      <c r="A14" s="46">
        <v>12</v>
      </c>
      <c r="B14" s="46" t="s">
        <v>423</v>
      </c>
      <c r="C14" s="46">
        <v>12</v>
      </c>
      <c r="D14" s="46">
        <v>173</v>
      </c>
      <c r="E14" s="207">
        <v>161001395</v>
      </c>
      <c r="F14" s="46">
        <v>59</v>
      </c>
      <c r="G14" s="46">
        <v>3408.03</v>
      </c>
      <c r="H14" s="46">
        <v>424.97</v>
      </c>
      <c r="I14" s="46">
        <v>0</v>
      </c>
      <c r="J14" s="208">
        <v>0</v>
      </c>
      <c r="K14" s="46">
        <v>0</v>
      </c>
      <c r="L14" s="46"/>
      <c r="M14" s="46"/>
      <c r="N14" s="46">
        <v>0</v>
      </c>
      <c r="O14" s="46">
        <v>0</v>
      </c>
      <c r="P14" s="46">
        <v>0</v>
      </c>
      <c r="Q14" s="46"/>
      <c r="R14" s="46"/>
      <c r="S14" s="46">
        <v>0</v>
      </c>
      <c r="T14" s="46">
        <v>0</v>
      </c>
      <c r="U14" s="46">
        <v>0</v>
      </c>
      <c r="V14" s="46">
        <v>0</v>
      </c>
      <c r="W14" s="46" t="s">
        <v>257</v>
      </c>
      <c r="X14" s="210"/>
    </row>
    <row r="15" spans="1:24">
      <c r="A15" s="46">
        <v>13</v>
      </c>
      <c r="B15" s="46" t="s">
        <v>423</v>
      </c>
      <c r="C15" s="46">
        <v>13</v>
      </c>
      <c r="D15" s="46">
        <v>174</v>
      </c>
      <c r="E15" s="207">
        <v>161001396</v>
      </c>
      <c r="F15" s="46">
        <v>59</v>
      </c>
      <c r="G15" s="46">
        <v>3430.41</v>
      </c>
      <c r="H15" s="46">
        <v>404.59</v>
      </c>
      <c r="I15" s="46">
        <v>0</v>
      </c>
      <c r="J15" s="208">
        <v>0</v>
      </c>
      <c r="K15" s="46">
        <v>0</v>
      </c>
      <c r="L15" s="46"/>
      <c r="M15" s="46"/>
      <c r="N15" s="46">
        <v>0</v>
      </c>
      <c r="O15" s="46">
        <v>0</v>
      </c>
      <c r="P15" s="46">
        <v>0</v>
      </c>
      <c r="Q15" s="46"/>
      <c r="R15" s="46"/>
      <c r="S15" s="46">
        <v>0</v>
      </c>
      <c r="T15" s="46">
        <v>0</v>
      </c>
      <c r="U15" s="46">
        <v>0</v>
      </c>
      <c r="V15" s="46">
        <v>0</v>
      </c>
      <c r="W15" s="46" t="s">
        <v>257</v>
      </c>
      <c r="X15" s="210"/>
    </row>
    <row r="16" spans="1:24">
      <c r="A16" s="46">
        <v>14</v>
      </c>
      <c r="B16" s="46" t="s">
        <v>423</v>
      </c>
      <c r="C16" s="46">
        <v>14</v>
      </c>
      <c r="D16" s="46">
        <v>175</v>
      </c>
      <c r="E16" s="207">
        <v>161001397</v>
      </c>
      <c r="F16" s="46">
        <v>58</v>
      </c>
      <c r="G16" s="46">
        <v>3371.63</v>
      </c>
      <c r="H16" s="46">
        <v>397.37</v>
      </c>
      <c r="I16" s="46">
        <v>0</v>
      </c>
      <c r="J16" s="208">
        <v>0</v>
      </c>
      <c r="K16" s="46">
        <v>0</v>
      </c>
      <c r="L16" s="46"/>
      <c r="M16" s="46"/>
      <c r="N16" s="46">
        <v>0</v>
      </c>
      <c r="O16" s="46">
        <v>0</v>
      </c>
      <c r="P16" s="46">
        <v>0</v>
      </c>
      <c r="Q16" s="46"/>
      <c r="R16" s="46"/>
      <c r="S16" s="46">
        <v>0</v>
      </c>
      <c r="T16" s="46">
        <v>0</v>
      </c>
      <c r="U16" s="46">
        <v>0</v>
      </c>
      <c r="V16" s="46">
        <v>0</v>
      </c>
      <c r="W16" s="46" t="s">
        <v>257</v>
      </c>
      <c r="X16" s="210"/>
    </row>
    <row r="17" spans="1:26">
      <c r="A17" s="46">
        <v>15</v>
      </c>
      <c r="B17" s="46" t="s">
        <v>424</v>
      </c>
      <c r="C17" s="46">
        <v>15</v>
      </c>
      <c r="D17" s="192">
        <v>176</v>
      </c>
      <c r="E17" s="207">
        <v>161001398</v>
      </c>
      <c r="F17" s="46">
        <v>58</v>
      </c>
      <c r="G17" s="46">
        <v>3314.44</v>
      </c>
      <c r="H17" s="46">
        <v>453.56</v>
      </c>
      <c r="I17" s="46">
        <v>0</v>
      </c>
      <c r="J17" s="208">
        <v>0</v>
      </c>
      <c r="K17" s="46">
        <v>0</v>
      </c>
      <c r="L17" s="46"/>
      <c r="M17" s="46"/>
      <c r="N17" s="46">
        <v>0</v>
      </c>
      <c r="O17" s="46">
        <v>0</v>
      </c>
      <c r="P17" s="46">
        <v>0</v>
      </c>
      <c r="Q17" s="46"/>
      <c r="R17" s="46"/>
      <c r="S17" s="46">
        <v>0</v>
      </c>
      <c r="T17" s="46">
        <v>0</v>
      </c>
      <c r="U17" s="46">
        <v>0</v>
      </c>
      <c r="V17" s="46">
        <v>0</v>
      </c>
      <c r="W17" s="46" t="s">
        <v>257</v>
      </c>
      <c r="X17" s="210"/>
    </row>
    <row r="18" spans="1:26">
      <c r="A18" s="46">
        <v>16</v>
      </c>
      <c r="B18" s="46" t="s">
        <v>424</v>
      </c>
      <c r="C18" s="46">
        <v>16</v>
      </c>
      <c r="D18" s="46">
        <v>177</v>
      </c>
      <c r="E18" s="207">
        <v>161001399</v>
      </c>
      <c r="F18" s="46">
        <v>59</v>
      </c>
      <c r="G18" s="46">
        <v>3400.21</v>
      </c>
      <c r="H18" s="46">
        <v>434.79</v>
      </c>
      <c r="I18" s="46">
        <v>0</v>
      </c>
      <c r="J18" s="208">
        <v>0</v>
      </c>
      <c r="K18" s="46">
        <v>0</v>
      </c>
      <c r="L18" s="46"/>
      <c r="M18" s="46"/>
      <c r="N18" s="46">
        <v>0</v>
      </c>
      <c r="O18" s="46">
        <v>0</v>
      </c>
      <c r="P18" s="46">
        <v>0</v>
      </c>
      <c r="Q18" s="46"/>
      <c r="R18" s="46"/>
      <c r="S18" s="46">
        <v>0</v>
      </c>
      <c r="T18" s="46">
        <v>0</v>
      </c>
      <c r="U18" s="46">
        <v>0</v>
      </c>
      <c r="V18" s="46">
        <v>0</v>
      </c>
      <c r="W18" s="46" t="s">
        <v>257</v>
      </c>
      <c r="X18" s="210"/>
    </row>
    <row r="19" spans="1:26">
      <c r="A19" s="220">
        <v>17</v>
      </c>
      <c r="B19" s="220" t="s">
        <v>424</v>
      </c>
      <c r="C19" s="220">
        <v>17</v>
      </c>
      <c r="D19" s="220">
        <v>171</v>
      </c>
      <c r="E19" s="239">
        <v>161001400</v>
      </c>
      <c r="F19" s="220">
        <v>55</v>
      </c>
      <c r="G19" s="220">
        <v>3456.95</v>
      </c>
      <c r="H19" s="220">
        <v>367.05</v>
      </c>
      <c r="I19" s="220">
        <v>0</v>
      </c>
      <c r="J19" s="242">
        <v>0</v>
      </c>
      <c r="K19" s="220">
        <v>0</v>
      </c>
      <c r="L19" s="220"/>
      <c r="M19" s="220"/>
      <c r="N19" s="220">
        <v>0</v>
      </c>
      <c r="O19" s="220">
        <v>0</v>
      </c>
      <c r="P19" s="220">
        <v>0</v>
      </c>
      <c r="Q19" s="220"/>
      <c r="R19" s="220"/>
      <c r="S19" s="220">
        <v>0</v>
      </c>
      <c r="T19" s="220">
        <v>0</v>
      </c>
      <c r="U19" s="220">
        <v>0</v>
      </c>
      <c r="V19" s="220">
        <v>0</v>
      </c>
      <c r="W19" s="220" t="s">
        <v>425</v>
      </c>
      <c r="X19" s="243" t="s">
        <v>247</v>
      </c>
    </row>
    <row r="20" spans="1:26">
      <c r="A20" s="220">
        <v>18</v>
      </c>
      <c r="B20" s="220" t="s">
        <v>424</v>
      </c>
      <c r="C20" s="220">
        <v>18</v>
      </c>
      <c r="D20" s="220">
        <v>179</v>
      </c>
      <c r="E20" s="239">
        <v>161001401</v>
      </c>
      <c r="F20" s="220">
        <v>55</v>
      </c>
      <c r="G20" s="220">
        <v>3341.57</v>
      </c>
      <c r="H20" s="220">
        <v>415.43</v>
      </c>
      <c r="I20" s="220">
        <v>0</v>
      </c>
      <c r="J20" s="242">
        <v>0</v>
      </c>
      <c r="K20" s="220">
        <v>0</v>
      </c>
      <c r="L20" s="220"/>
      <c r="M20" s="220"/>
      <c r="N20" s="220">
        <v>1</v>
      </c>
      <c r="O20" s="220">
        <v>8250</v>
      </c>
      <c r="P20" s="220">
        <v>0</v>
      </c>
      <c r="Q20" s="220"/>
      <c r="R20" s="220"/>
      <c r="S20" s="220">
        <v>0</v>
      </c>
      <c r="T20" s="220">
        <v>0</v>
      </c>
      <c r="U20" s="220">
        <f>O20*5%</f>
        <v>412.5</v>
      </c>
      <c r="V20" s="220">
        <f>O20+U20</f>
        <v>8662.5</v>
      </c>
      <c r="W20" s="220" t="s">
        <v>425</v>
      </c>
      <c r="X20" s="243" t="s">
        <v>247</v>
      </c>
      <c r="Y20" s="195" t="s">
        <v>426</v>
      </c>
    </row>
    <row r="21" spans="1:26">
      <c r="A21" s="46">
        <v>19</v>
      </c>
      <c r="B21" s="46" t="s">
        <v>424</v>
      </c>
      <c r="C21" s="46">
        <v>19</v>
      </c>
      <c r="D21" s="46">
        <v>178</v>
      </c>
      <c r="E21" s="207">
        <v>161001402</v>
      </c>
      <c r="F21" s="46">
        <v>58</v>
      </c>
      <c r="G21" s="46">
        <v>3344.82</v>
      </c>
      <c r="H21" s="46">
        <v>425.18</v>
      </c>
      <c r="I21" s="46">
        <v>0</v>
      </c>
      <c r="J21" s="208">
        <v>0</v>
      </c>
      <c r="K21" s="46">
        <v>0</v>
      </c>
      <c r="L21" s="46"/>
      <c r="M21" s="46"/>
      <c r="N21" s="46">
        <v>0</v>
      </c>
      <c r="O21" s="46">
        <v>0</v>
      </c>
      <c r="P21" s="46">
        <v>0</v>
      </c>
      <c r="Q21" s="46"/>
      <c r="R21" s="46"/>
      <c r="S21" s="46">
        <v>0</v>
      </c>
      <c r="T21" s="46">
        <v>0</v>
      </c>
      <c r="U21" s="46">
        <v>0</v>
      </c>
      <c r="V21" s="46">
        <v>0</v>
      </c>
      <c r="W21" s="46" t="s">
        <v>257</v>
      </c>
      <c r="X21" s="210"/>
      <c r="Y21" s="187" t="s">
        <v>382</v>
      </c>
      <c r="Z21" s="187"/>
    </row>
    <row r="22" spans="1:26">
      <c r="A22" s="46">
        <v>20</v>
      </c>
      <c r="B22" s="46" t="s">
        <v>424</v>
      </c>
      <c r="C22" s="46">
        <v>20</v>
      </c>
      <c r="D22" s="46">
        <v>180</v>
      </c>
      <c r="E22" s="207">
        <v>161001403</v>
      </c>
      <c r="F22" s="46">
        <v>59</v>
      </c>
      <c r="G22" s="46">
        <v>3440.81</v>
      </c>
      <c r="H22" s="46">
        <v>394.19</v>
      </c>
      <c r="I22" s="46">
        <v>0</v>
      </c>
      <c r="J22" s="208">
        <v>0</v>
      </c>
      <c r="K22" s="46">
        <v>0</v>
      </c>
      <c r="L22" s="46"/>
      <c r="M22" s="46"/>
      <c r="N22" s="46">
        <v>0</v>
      </c>
      <c r="O22" s="46">
        <v>0</v>
      </c>
      <c r="P22" s="46">
        <v>0</v>
      </c>
      <c r="Q22" s="46"/>
      <c r="R22" s="46"/>
      <c r="S22" s="46">
        <v>0</v>
      </c>
      <c r="T22" s="46">
        <v>0</v>
      </c>
      <c r="U22" s="46">
        <v>0</v>
      </c>
      <c r="V22" s="46">
        <v>0</v>
      </c>
      <c r="W22" s="46" t="s">
        <v>257</v>
      </c>
      <c r="X22" s="210"/>
    </row>
    <row r="23" spans="1:26">
      <c r="A23" s="46">
        <v>21</v>
      </c>
      <c r="B23" s="46" t="s">
        <v>424</v>
      </c>
      <c r="C23" s="46">
        <v>21</v>
      </c>
      <c r="D23" s="46">
        <v>181</v>
      </c>
      <c r="E23" s="207">
        <v>161001404</v>
      </c>
      <c r="F23" s="46">
        <v>59</v>
      </c>
      <c r="G23" s="46">
        <v>3406.02</v>
      </c>
      <c r="H23" s="46">
        <v>427.98</v>
      </c>
      <c r="I23" s="46">
        <v>0</v>
      </c>
      <c r="J23" s="208">
        <v>0</v>
      </c>
      <c r="K23" s="46">
        <v>0</v>
      </c>
      <c r="L23" s="46"/>
      <c r="M23" s="46"/>
      <c r="N23" s="46">
        <v>0</v>
      </c>
      <c r="O23" s="46">
        <v>0</v>
      </c>
      <c r="P23" s="46">
        <v>0</v>
      </c>
      <c r="Q23" s="46"/>
      <c r="R23" s="46"/>
      <c r="S23" s="46">
        <v>0</v>
      </c>
      <c r="T23" s="46">
        <v>0</v>
      </c>
      <c r="U23" s="46">
        <v>0</v>
      </c>
      <c r="V23" s="46">
        <v>0</v>
      </c>
      <c r="W23" s="46" t="s">
        <v>257</v>
      </c>
      <c r="X23" s="210"/>
    </row>
    <row r="24" spans="1:26">
      <c r="A24" s="46">
        <v>22</v>
      </c>
      <c r="B24" s="46" t="s">
        <v>427</v>
      </c>
      <c r="C24" s="46">
        <v>22</v>
      </c>
      <c r="D24" s="46">
        <v>182</v>
      </c>
      <c r="E24" s="207">
        <v>161001405</v>
      </c>
      <c r="F24" s="46">
        <v>56</v>
      </c>
      <c r="G24" s="46">
        <v>3238.08</v>
      </c>
      <c r="H24" s="46">
        <v>397.92</v>
      </c>
      <c r="I24" s="46">
        <v>0</v>
      </c>
      <c r="J24" s="208">
        <v>0</v>
      </c>
      <c r="K24" s="46">
        <v>0</v>
      </c>
      <c r="L24" s="46"/>
      <c r="M24" s="46"/>
      <c r="N24" s="46">
        <v>0</v>
      </c>
      <c r="O24" s="46">
        <v>0</v>
      </c>
      <c r="P24" s="46">
        <v>0</v>
      </c>
      <c r="Q24" s="46"/>
      <c r="R24" s="46"/>
      <c r="S24" s="46">
        <v>0</v>
      </c>
      <c r="T24" s="46">
        <v>0</v>
      </c>
      <c r="U24" s="46">
        <v>0</v>
      </c>
      <c r="V24" s="46">
        <v>0</v>
      </c>
      <c r="W24" s="46" t="s">
        <v>257</v>
      </c>
      <c r="X24" s="210"/>
    </row>
    <row r="25" spans="1:26">
      <c r="A25" s="46">
        <v>23</v>
      </c>
      <c r="B25" s="46" t="s">
        <v>427</v>
      </c>
      <c r="C25" s="46">
        <v>23</v>
      </c>
      <c r="D25" s="46">
        <v>183</v>
      </c>
      <c r="E25" s="207">
        <v>161001406</v>
      </c>
      <c r="F25" s="46">
        <v>59</v>
      </c>
      <c r="G25" s="46">
        <v>3415.43</v>
      </c>
      <c r="H25" s="46">
        <v>415.57</v>
      </c>
      <c r="I25" s="46">
        <v>0</v>
      </c>
      <c r="J25" s="208">
        <v>0</v>
      </c>
      <c r="K25" s="46">
        <v>0</v>
      </c>
      <c r="L25" s="46"/>
      <c r="M25" s="46"/>
      <c r="N25" s="46">
        <v>0</v>
      </c>
      <c r="O25" s="46">
        <v>0</v>
      </c>
      <c r="P25" s="46">
        <v>0</v>
      </c>
      <c r="Q25" s="46"/>
      <c r="R25" s="46"/>
      <c r="S25" s="46">
        <v>0</v>
      </c>
      <c r="T25" s="46">
        <v>0</v>
      </c>
      <c r="U25" s="46">
        <v>0</v>
      </c>
      <c r="V25" s="46">
        <v>0</v>
      </c>
      <c r="W25" s="46" t="s">
        <v>257</v>
      </c>
      <c r="X25" s="210"/>
    </row>
    <row r="26" spans="1:26">
      <c r="A26" s="46">
        <v>24</v>
      </c>
      <c r="B26" s="46" t="s">
        <v>427</v>
      </c>
      <c r="C26" s="46">
        <v>24</v>
      </c>
      <c r="D26" s="46">
        <v>184</v>
      </c>
      <c r="E26" s="207">
        <v>161001407</v>
      </c>
      <c r="F26" s="46">
        <v>58</v>
      </c>
      <c r="G26" s="46">
        <v>3396.43</v>
      </c>
      <c r="H26" s="46">
        <v>372.57</v>
      </c>
      <c r="I26" s="46">
        <v>0</v>
      </c>
      <c r="J26" s="208">
        <v>0</v>
      </c>
      <c r="K26" s="46">
        <v>0</v>
      </c>
      <c r="L26" s="46"/>
      <c r="M26" s="46"/>
      <c r="N26" s="46">
        <v>0</v>
      </c>
      <c r="O26" s="46">
        <v>0</v>
      </c>
      <c r="P26" s="46">
        <v>0</v>
      </c>
      <c r="Q26" s="46"/>
      <c r="R26" s="46"/>
      <c r="S26" s="46">
        <v>0</v>
      </c>
      <c r="T26" s="46">
        <v>0</v>
      </c>
      <c r="U26" s="46">
        <v>0</v>
      </c>
      <c r="V26" s="46">
        <v>0</v>
      </c>
      <c r="W26" s="46" t="s">
        <v>257</v>
      </c>
      <c r="X26" s="210"/>
    </row>
    <row r="27" spans="1:26">
      <c r="A27" s="46">
        <v>25</v>
      </c>
      <c r="B27" s="46" t="s">
        <v>427</v>
      </c>
      <c r="C27" s="46">
        <v>25</v>
      </c>
      <c r="D27" s="46">
        <v>185</v>
      </c>
      <c r="E27" s="207">
        <v>161001408</v>
      </c>
      <c r="F27" s="46">
        <v>59</v>
      </c>
      <c r="G27" s="46">
        <v>3480.24</v>
      </c>
      <c r="H27" s="46">
        <v>351.76</v>
      </c>
      <c r="I27" s="46">
        <v>0</v>
      </c>
      <c r="J27" s="208">
        <v>0</v>
      </c>
      <c r="K27" s="46">
        <v>0</v>
      </c>
      <c r="L27" s="46"/>
      <c r="M27" s="46"/>
      <c r="N27" s="46">
        <v>0</v>
      </c>
      <c r="O27" s="46">
        <v>0</v>
      </c>
      <c r="P27" s="46">
        <v>0</v>
      </c>
      <c r="Q27" s="46"/>
      <c r="R27" s="46"/>
      <c r="S27" s="46">
        <v>0</v>
      </c>
      <c r="T27" s="46">
        <v>0</v>
      </c>
      <c r="U27" s="46">
        <v>0</v>
      </c>
      <c r="V27" s="46">
        <v>0</v>
      </c>
      <c r="W27" s="46" t="s">
        <v>257</v>
      </c>
      <c r="X27" s="210"/>
    </row>
    <row r="28" spans="1:26">
      <c r="A28" s="46">
        <v>26</v>
      </c>
      <c r="B28" s="46" t="s">
        <v>427</v>
      </c>
      <c r="C28" s="46">
        <v>26</v>
      </c>
      <c r="D28" s="46">
        <v>186</v>
      </c>
      <c r="E28" s="207">
        <v>161001409</v>
      </c>
      <c r="F28" s="46">
        <v>59</v>
      </c>
      <c r="G28" s="46">
        <v>3450.61</v>
      </c>
      <c r="H28" s="46">
        <v>384.39</v>
      </c>
      <c r="I28" s="46">
        <v>0</v>
      </c>
      <c r="J28" s="208">
        <v>0</v>
      </c>
      <c r="K28" s="46">
        <v>0</v>
      </c>
      <c r="L28" s="46"/>
      <c r="M28" s="46"/>
      <c r="N28" s="46">
        <v>0</v>
      </c>
      <c r="O28" s="46">
        <v>0</v>
      </c>
      <c r="P28" s="46">
        <v>0</v>
      </c>
      <c r="Q28" s="46"/>
      <c r="R28" s="46"/>
      <c r="S28" s="46">
        <v>0</v>
      </c>
      <c r="T28" s="46">
        <v>0</v>
      </c>
      <c r="U28" s="46">
        <v>0</v>
      </c>
      <c r="V28" s="46">
        <v>0</v>
      </c>
      <c r="W28" s="46" t="s">
        <v>257</v>
      </c>
      <c r="X28" s="210"/>
    </row>
    <row r="29" spans="1:26">
      <c r="A29" s="46">
        <v>27</v>
      </c>
      <c r="B29" s="46" t="s">
        <v>427</v>
      </c>
      <c r="C29" s="46">
        <v>27</v>
      </c>
      <c r="D29" s="46">
        <v>187</v>
      </c>
      <c r="E29" s="207">
        <v>161001410</v>
      </c>
      <c r="F29" s="46">
        <v>58</v>
      </c>
      <c r="G29" s="46">
        <v>3442.03</v>
      </c>
      <c r="H29" s="46">
        <v>326.97000000000003</v>
      </c>
      <c r="I29" s="46">
        <v>0</v>
      </c>
      <c r="J29" s="208">
        <v>0</v>
      </c>
      <c r="K29" s="46">
        <v>0</v>
      </c>
      <c r="L29" s="46"/>
      <c r="M29" s="46"/>
      <c r="N29" s="46">
        <v>0</v>
      </c>
      <c r="O29" s="46">
        <v>0</v>
      </c>
      <c r="P29" s="46">
        <v>0</v>
      </c>
      <c r="Q29" s="46"/>
      <c r="R29" s="46"/>
      <c r="S29" s="46">
        <v>0</v>
      </c>
      <c r="T29" s="46">
        <v>0</v>
      </c>
      <c r="U29" s="46">
        <v>0</v>
      </c>
      <c r="V29" s="46">
        <v>0</v>
      </c>
      <c r="W29" s="46" t="s">
        <v>257</v>
      </c>
      <c r="X29" s="210"/>
    </row>
    <row r="30" spans="1:26">
      <c r="A30" s="46">
        <v>28</v>
      </c>
      <c r="B30" s="46" t="s">
        <v>427</v>
      </c>
      <c r="C30" s="46">
        <v>28</v>
      </c>
      <c r="D30" s="46">
        <v>188</v>
      </c>
      <c r="E30" s="207">
        <v>161001411</v>
      </c>
      <c r="F30" s="46">
        <v>58</v>
      </c>
      <c r="G30" s="46">
        <v>3361.46</v>
      </c>
      <c r="H30" s="46">
        <v>404.54</v>
      </c>
      <c r="I30" s="46">
        <v>0</v>
      </c>
      <c r="J30" s="208">
        <v>0</v>
      </c>
      <c r="K30" s="46">
        <v>0</v>
      </c>
      <c r="L30" s="46"/>
      <c r="M30" s="46"/>
      <c r="N30" s="46">
        <v>0</v>
      </c>
      <c r="O30" s="46">
        <v>0</v>
      </c>
      <c r="P30" s="46">
        <v>0</v>
      </c>
      <c r="Q30" s="46"/>
      <c r="R30" s="46"/>
      <c r="S30" s="46">
        <v>0</v>
      </c>
      <c r="T30" s="46">
        <v>0</v>
      </c>
      <c r="U30" s="46">
        <v>0</v>
      </c>
      <c r="V30" s="46">
        <v>0</v>
      </c>
      <c r="W30" s="46" t="s">
        <v>257</v>
      </c>
      <c r="X30" s="210"/>
    </row>
    <row r="31" spans="1:26">
      <c r="A31" s="46">
        <v>29</v>
      </c>
      <c r="B31" s="46" t="s">
        <v>427</v>
      </c>
      <c r="C31" s="46">
        <v>29</v>
      </c>
      <c r="D31" s="46">
        <v>189</v>
      </c>
      <c r="E31" s="207">
        <v>161001412</v>
      </c>
      <c r="F31" s="46">
        <v>58</v>
      </c>
      <c r="G31" s="46">
        <v>3328.82</v>
      </c>
      <c r="H31" s="46">
        <v>441.18</v>
      </c>
      <c r="I31" s="46">
        <v>0</v>
      </c>
      <c r="J31" s="208">
        <v>0</v>
      </c>
      <c r="K31" s="46">
        <v>0</v>
      </c>
      <c r="L31" s="46"/>
      <c r="M31" s="46"/>
      <c r="N31" s="46">
        <v>0</v>
      </c>
      <c r="O31" s="46">
        <v>0</v>
      </c>
      <c r="P31" s="46">
        <v>0</v>
      </c>
      <c r="Q31" s="46"/>
      <c r="R31" s="46"/>
      <c r="S31" s="46">
        <v>0</v>
      </c>
      <c r="T31" s="46">
        <v>0</v>
      </c>
      <c r="U31" s="46">
        <v>0</v>
      </c>
      <c r="V31" s="46">
        <v>0</v>
      </c>
      <c r="W31" s="46" t="s">
        <v>257</v>
      </c>
      <c r="X31" s="210"/>
    </row>
    <row r="32" spans="1:26">
      <c r="A32" s="46">
        <v>30</v>
      </c>
      <c r="B32" s="46" t="s">
        <v>428</v>
      </c>
      <c r="C32" s="46">
        <v>30</v>
      </c>
      <c r="D32" s="46">
        <v>190</v>
      </c>
      <c r="E32" s="207">
        <v>161001413</v>
      </c>
      <c r="F32" s="46">
        <v>59</v>
      </c>
      <c r="G32" s="46">
        <v>3432.61</v>
      </c>
      <c r="H32" s="46">
        <v>402.39</v>
      </c>
      <c r="I32" s="46">
        <v>0</v>
      </c>
      <c r="J32" s="208">
        <v>0</v>
      </c>
      <c r="K32" s="46">
        <v>0</v>
      </c>
      <c r="L32" s="46"/>
      <c r="M32" s="46"/>
      <c r="N32" s="46">
        <v>0</v>
      </c>
      <c r="O32" s="46">
        <v>0</v>
      </c>
      <c r="P32" s="46">
        <v>0</v>
      </c>
      <c r="Q32" s="46"/>
      <c r="R32" s="46"/>
      <c r="S32" s="46">
        <v>0</v>
      </c>
      <c r="T32" s="46">
        <v>0</v>
      </c>
      <c r="U32" s="46">
        <v>0</v>
      </c>
      <c r="V32" s="46">
        <v>0</v>
      </c>
      <c r="W32" s="46" t="s">
        <v>257</v>
      </c>
      <c r="X32" s="210"/>
    </row>
    <row r="33" spans="1:24">
      <c r="A33" s="46">
        <v>31</v>
      </c>
      <c r="B33" s="46" t="s">
        <v>428</v>
      </c>
      <c r="C33" s="46">
        <v>31</v>
      </c>
      <c r="D33" s="46">
        <v>192</v>
      </c>
      <c r="E33" s="46">
        <v>161001414</v>
      </c>
      <c r="F33" s="192">
        <v>59</v>
      </c>
      <c r="G33" s="46">
        <v>3470.45</v>
      </c>
      <c r="H33" s="46">
        <v>360.55</v>
      </c>
      <c r="I33" s="46">
        <v>0</v>
      </c>
      <c r="J33" s="208">
        <v>0</v>
      </c>
      <c r="K33" s="46">
        <v>0</v>
      </c>
      <c r="L33" s="46"/>
      <c r="M33" s="46"/>
      <c r="N33" s="46">
        <v>0</v>
      </c>
      <c r="O33" s="46">
        <v>0</v>
      </c>
      <c r="P33" s="46">
        <v>0</v>
      </c>
      <c r="Q33" s="46"/>
      <c r="R33" s="46"/>
      <c r="S33" s="46">
        <v>0</v>
      </c>
      <c r="T33" s="46">
        <v>0</v>
      </c>
      <c r="U33" s="46">
        <v>0</v>
      </c>
      <c r="V33" s="46">
        <v>0</v>
      </c>
      <c r="W33" s="46" t="s">
        <v>257</v>
      </c>
      <c r="X33" s="210"/>
    </row>
    <row r="34" spans="1:24">
      <c r="A34" s="46">
        <v>32</v>
      </c>
      <c r="B34" s="46" t="s">
        <v>428</v>
      </c>
      <c r="C34" s="46">
        <v>32</v>
      </c>
      <c r="D34" s="46">
        <v>193</v>
      </c>
      <c r="E34" s="46">
        <v>161001415</v>
      </c>
      <c r="F34" s="208">
        <v>58</v>
      </c>
      <c r="G34" s="46">
        <v>3389.84</v>
      </c>
      <c r="H34" s="46">
        <v>378.16</v>
      </c>
      <c r="I34" s="46">
        <v>0</v>
      </c>
      <c r="J34" s="208">
        <v>0</v>
      </c>
      <c r="K34" s="46">
        <v>0</v>
      </c>
      <c r="L34" s="46"/>
      <c r="M34" s="46"/>
      <c r="N34" s="46">
        <v>0</v>
      </c>
      <c r="O34" s="46">
        <v>0</v>
      </c>
      <c r="P34" s="46">
        <v>0</v>
      </c>
      <c r="Q34" s="46"/>
      <c r="R34" s="46"/>
      <c r="S34" s="46">
        <v>0</v>
      </c>
      <c r="T34" s="46">
        <v>0</v>
      </c>
      <c r="U34" s="46">
        <v>0</v>
      </c>
      <c r="V34" s="46">
        <v>0</v>
      </c>
      <c r="W34" s="46" t="s">
        <v>257</v>
      </c>
      <c r="X34" s="210"/>
    </row>
    <row r="35" spans="1:24" s="188" customFormat="1">
      <c r="A35" s="240">
        <v>33</v>
      </c>
      <c r="B35" s="240" t="s">
        <v>428</v>
      </c>
      <c r="C35" s="240">
        <v>33</v>
      </c>
      <c r="D35" s="240">
        <v>191</v>
      </c>
      <c r="E35" s="240">
        <v>161001416</v>
      </c>
      <c r="F35" s="240">
        <v>50</v>
      </c>
      <c r="G35" s="240">
        <v>3165.5</v>
      </c>
      <c r="H35" s="240">
        <v>295.5</v>
      </c>
      <c r="I35" s="240">
        <v>0</v>
      </c>
      <c r="J35" s="211">
        <v>0</v>
      </c>
      <c r="K35" s="240">
        <v>0</v>
      </c>
      <c r="L35" s="240"/>
      <c r="M35" s="240"/>
      <c r="N35" s="240">
        <v>0</v>
      </c>
      <c r="O35" s="240">
        <v>0</v>
      </c>
      <c r="P35" s="240">
        <v>0</v>
      </c>
      <c r="Q35" s="240"/>
      <c r="R35" s="240"/>
      <c r="S35" s="240">
        <v>0</v>
      </c>
      <c r="T35" s="240">
        <v>0</v>
      </c>
      <c r="U35" s="240">
        <v>0</v>
      </c>
      <c r="V35" s="240">
        <v>0</v>
      </c>
      <c r="W35" s="199" t="s">
        <v>259</v>
      </c>
      <c r="X35" s="217" t="s">
        <v>247</v>
      </c>
    </row>
    <row r="36" spans="1:24">
      <c r="A36" s="46">
        <v>34</v>
      </c>
      <c r="B36" s="46" t="s">
        <v>428</v>
      </c>
      <c r="C36" s="46">
        <v>34</v>
      </c>
      <c r="D36" s="46">
        <v>194</v>
      </c>
      <c r="E36" s="46">
        <v>161001417</v>
      </c>
      <c r="F36" s="46">
        <v>59</v>
      </c>
      <c r="G36" s="46">
        <v>3416.01</v>
      </c>
      <c r="H36" s="46">
        <v>418.99</v>
      </c>
      <c r="I36" s="46">
        <v>0</v>
      </c>
      <c r="J36" s="208">
        <v>0</v>
      </c>
      <c r="K36" s="46">
        <v>0</v>
      </c>
      <c r="L36" s="46"/>
      <c r="M36" s="46"/>
      <c r="N36" s="46">
        <v>0</v>
      </c>
      <c r="O36" s="46">
        <v>0</v>
      </c>
      <c r="P36" s="46">
        <v>0</v>
      </c>
      <c r="Q36" s="46"/>
      <c r="R36" s="46"/>
      <c r="S36" s="46">
        <v>0</v>
      </c>
      <c r="T36" s="46">
        <v>0</v>
      </c>
      <c r="U36" s="46">
        <v>0</v>
      </c>
      <c r="V36" s="46">
        <v>0</v>
      </c>
      <c r="W36" s="46" t="s">
        <v>257</v>
      </c>
      <c r="X36" s="210"/>
    </row>
    <row r="37" spans="1:24">
      <c r="A37" s="46">
        <v>35</v>
      </c>
      <c r="B37" s="46" t="s">
        <v>428</v>
      </c>
      <c r="C37" s="46">
        <v>35</v>
      </c>
      <c r="D37" s="46">
        <v>195</v>
      </c>
      <c r="E37" s="46">
        <v>161001418</v>
      </c>
      <c r="F37" s="46">
        <v>59</v>
      </c>
      <c r="G37" s="46">
        <v>3406.82</v>
      </c>
      <c r="H37" s="46">
        <v>427.18</v>
      </c>
      <c r="I37" s="46">
        <v>0</v>
      </c>
      <c r="J37" s="208">
        <v>0</v>
      </c>
      <c r="K37" s="46">
        <v>0</v>
      </c>
      <c r="L37" s="46"/>
      <c r="M37" s="46"/>
      <c r="N37" s="46">
        <v>0</v>
      </c>
      <c r="O37" s="46">
        <v>0</v>
      </c>
      <c r="P37" s="46">
        <v>0</v>
      </c>
      <c r="Q37" s="46"/>
      <c r="R37" s="46"/>
      <c r="S37" s="46">
        <v>0</v>
      </c>
      <c r="T37" s="46">
        <v>0</v>
      </c>
      <c r="U37" s="46">
        <v>0</v>
      </c>
      <c r="V37" s="46">
        <v>0</v>
      </c>
      <c r="W37" s="46" t="s">
        <v>257</v>
      </c>
      <c r="X37" s="210"/>
    </row>
    <row r="38" spans="1:24">
      <c r="A38" s="46">
        <v>36</v>
      </c>
      <c r="B38" s="46" t="s">
        <v>429</v>
      </c>
      <c r="C38" s="46">
        <v>36</v>
      </c>
      <c r="D38" s="46">
        <v>196</v>
      </c>
      <c r="E38" s="46">
        <v>161001419</v>
      </c>
      <c r="F38" s="46">
        <v>57</v>
      </c>
      <c r="G38" s="46">
        <v>3296.83</v>
      </c>
      <c r="H38" s="46">
        <v>408.17</v>
      </c>
      <c r="I38" s="46">
        <v>0</v>
      </c>
      <c r="J38" s="208">
        <v>0</v>
      </c>
      <c r="K38" s="46">
        <v>0</v>
      </c>
      <c r="L38" s="46"/>
      <c r="M38" s="46"/>
      <c r="N38" s="46">
        <v>0</v>
      </c>
      <c r="O38" s="46">
        <v>0</v>
      </c>
      <c r="P38" s="46">
        <v>0</v>
      </c>
      <c r="Q38" s="46"/>
      <c r="R38" s="46"/>
      <c r="S38" s="46">
        <v>0</v>
      </c>
      <c r="T38" s="46">
        <v>0</v>
      </c>
      <c r="U38" s="46">
        <v>0</v>
      </c>
      <c r="V38" s="46">
        <v>0</v>
      </c>
      <c r="W38" s="46" t="s">
        <v>257</v>
      </c>
      <c r="X38" s="210"/>
    </row>
    <row r="39" spans="1:24">
      <c r="A39" s="46">
        <v>37</v>
      </c>
      <c r="B39" s="46" t="s">
        <v>429</v>
      </c>
      <c r="C39" s="46">
        <v>37</v>
      </c>
      <c r="D39" s="46">
        <v>197</v>
      </c>
      <c r="E39" s="46">
        <v>161001420</v>
      </c>
      <c r="F39" s="46">
        <v>58</v>
      </c>
      <c r="G39" s="46">
        <v>3404.83</v>
      </c>
      <c r="H39" s="46">
        <v>364.17</v>
      </c>
      <c r="I39" s="46">
        <v>0</v>
      </c>
      <c r="J39" s="208">
        <v>0</v>
      </c>
      <c r="K39" s="46">
        <v>0</v>
      </c>
      <c r="L39" s="46"/>
      <c r="M39" s="46"/>
      <c r="N39" s="46">
        <v>0</v>
      </c>
      <c r="O39" s="46">
        <v>0</v>
      </c>
      <c r="P39" s="46">
        <v>0</v>
      </c>
      <c r="Q39" s="46"/>
      <c r="R39" s="46"/>
      <c r="S39" s="46">
        <v>0</v>
      </c>
      <c r="T39" s="46">
        <v>0</v>
      </c>
      <c r="U39" s="46">
        <v>0</v>
      </c>
      <c r="V39" s="46">
        <v>0</v>
      </c>
      <c r="W39" s="46" t="s">
        <v>257</v>
      </c>
      <c r="X39" s="210"/>
    </row>
    <row r="40" spans="1:24">
      <c r="A40" s="46">
        <v>38</v>
      </c>
      <c r="B40" s="46" t="s">
        <v>429</v>
      </c>
      <c r="C40" s="46">
        <v>38</v>
      </c>
      <c r="D40" s="46">
        <v>198</v>
      </c>
      <c r="E40" s="46">
        <v>161001421</v>
      </c>
      <c r="F40" s="46">
        <v>57</v>
      </c>
      <c r="G40" s="46">
        <v>3360.64</v>
      </c>
      <c r="H40" s="46">
        <v>343.36</v>
      </c>
      <c r="I40" s="46">
        <v>0</v>
      </c>
      <c r="J40" s="208">
        <v>0</v>
      </c>
      <c r="K40" s="46">
        <v>0</v>
      </c>
      <c r="L40" s="46"/>
      <c r="M40" s="46"/>
      <c r="N40" s="46">
        <v>0</v>
      </c>
      <c r="O40" s="46">
        <v>0</v>
      </c>
      <c r="P40" s="46">
        <v>0</v>
      </c>
      <c r="Q40" s="46"/>
      <c r="R40" s="46"/>
      <c r="S40" s="46">
        <v>0</v>
      </c>
      <c r="T40" s="46">
        <v>0</v>
      </c>
      <c r="U40" s="46">
        <v>0</v>
      </c>
      <c r="V40" s="46">
        <v>0</v>
      </c>
      <c r="W40" s="46" t="s">
        <v>257</v>
      </c>
      <c r="X40" s="210"/>
    </row>
    <row r="41" spans="1:24">
      <c r="A41" s="46">
        <v>39</v>
      </c>
      <c r="B41" s="46" t="s">
        <v>429</v>
      </c>
      <c r="C41" s="46">
        <v>39</v>
      </c>
      <c r="D41" s="46">
        <v>200</v>
      </c>
      <c r="E41" s="46">
        <v>161001422</v>
      </c>
      <c r="F41" s="46">
        <v>58</v>
      </c>
      <c r="G41" s="46">
        <v>3394.63</v>
      </c>
      <c r="H41" s="46">
        <v>374.37</v>
      </c>
      <c r="I41" s="46">
        <v>0</v>
      </c>
      <c r="J41" s="208">
        <v>0</v>
      </c>
      <c r="K41" s="46">
        <v>0</v>
      </c>
      <c r="L41" s="46"/>
      <c r="M41" s="46"/>
      <c r="N41" s="46">
        <v>0</v>
      </c>
      <c r="O41" s="46">
        <v>0</v>
      </c>
      <c r="P41" s="46">
        <v>0</v>
      </c>
      <c r="Q41" s="46"/>
      <c r="R41" s="46"/>
      <c r="S41" s="46">
        <v>0</v>
      </c>
      <c r="T41" s="46">
        <v>0</v>
      </c>
      <c r="U41" s="46">
        <v>0</v>
      </c>
      <c r="V41" s="46">
        <v>0</v>
      </c>
      <c r="W41" s="46" t="s">
        <v>257</v>
      </c>
      <c r="X41" s="210"/>
    </row>
    <row r="42" spans="1:24" s="218" customFormat="1">
      <c r="A42" s="199">
        <v>40</v>
      </c>
      <c r="B42" s="199" t="s">
        <v>429</v>
      </c>
      <c r="C42" s="199">
        <v>40</v>
      </c>
      <c r="D42" s="199">
        <v>199</v>
      </c>
      <c r="E42" s="199">
        <v>161001423</v>
      </c>
      <c r="F42" s="199">
        <v>59</v>
      </c>
      <c r="G42" s="199">
        <v>3460.43</v>
      </c>
      <c r="H42" s="199">
        <v>372.57</v>
      </c>
      <c r="I42" s="199">
        <v>0</v>
      </c>
      <c r="J42" s="216">
        <v>0</v>
      </c>
      <c r="K42" s="199">
        <v>0</v>
      </c>
      <c r="L42" s="199"/>
      <c r="M42" s="199"/>
      <c r="N42" s="199">
        <v>0</v>
      </c>
      <c r="O42" s="199">
        <v>0</v>
      </c>
      <c r="P42" s="199">
        <v>0</v>
      </c>
      <c r="Q42" s="199"/>
      <c r="R42" s="199"/>
      <c r="S42" s="199">
        <v>0</v>
      </c>
      <c r="T42" s="199">
        <v>0</v>
      </c>
      <c r="U42" s="199">
        <v>0</v>
      </c>
      <c r="V42" s="199">
        <v>0</v>
      </c>
      <c r="W42" s="199" t="s">
        <v>259</v>
      </c>
      <c r="X42" s="217"/>
    </row>
    <row r="43" spans="1:24">
      <c r="A43" s="46">
        <v>41</v>
      </c>
      <c r="B43" s="46" t="s">
        <v>429</v>
      </c>
      <c r="C43" s="46">
        <v>41</v>
      </c>
      <c r="D43" s="46">
        <v>201</v>
      </c>
      <c r="E43" s="46">
        <v>161001424</v>
      </c>
      <c r="F43" s="46">
        <v>58</v>
      </c>
      <c r="G43" s="46">
        <v>3363.82</v>
      </c>
      <c r="H43" s="46">
        <v>406.18</v>
      </c>
      <c r="I43" s="46">
        <v>0</v>
      </c>
      <c r="J43" s="208">
        <v>0</v>
      </c>
      <c r="K43" s="46">
        <v>0</v>
      </c>
      <c r="L43" s="46"/>
      <c r="M43" s="46"/>
      <c r="N43" s="46">
        <v>0</v>
      </c>
      <c r="O43" s="46">
        <v>0</v>
      </c>
      <c r="P43" s="46">
        <v>0</v>
      </c>
      <c r="Q43" s="46"/>
      <c r="R43" s="46"/>
      <c r="S43" s="46">
        <v>0</v>
      </c>
      <c r="T43" s="46">
        <v>0</v>
      </c>
      <c r="U43" s="46">
        <v>0</v>
      </c>
      <c r="V43" s="46">
        <v>0</v>
      </c>
      <c r="W43" s="46" t="s">
        <v>257</v>
      </c>
      <c r="X43" s="210"/>
    </row>
    <row r="44" spans="1:24">
      <c r="A44" s="46">
        <v>42</v>
      </c>
      <c r="B44" s="46" t="s">
        <v>429</v>
      </c>
      <c r="C44" s="46">
        <v>42</v>
      </c>
      <c r="D44" s="46">
        <v>202</v>
      </c>
      <c r="E44" s="46">
        <v>161001425</v>
      </c>
      <c r="F44" s="46">
        <v>58</v>
      </c>
      <c r="G44" s="46">
        <v>3323.44</v>
      </c>
      <c r="H44" s="46">
        <v>444.56</v>
      </c>
      <c r="I44" s="46">
        <v>0</v>
      </c>
      <c r="J44" s="208">
        <v>0</v>
      </c>
      <c r="K44" s="46">
        <v>0</v>
      </c>
      <c r="L44" s="46"/>
      <c r="M44" s="46"/>
      <c r="N44" s="46">
        <v>0</v>
      </c>
      <c r="O44" s="46">
        <v>0</v>
      </c>
      <c r="P44" s="46">
        <v>0</v>
      </c>
      <c r="Q44" s="46"/>
      <c r="R44" s="46"/>
      <c r="S44" s="46">
        <v>0</v>
      </c>
      <c r="T44" s="46">
        <v>0</v>
      </c>
      <c r="U44" s="46">
        <v>0</v>
      </c>
      <c r="V44" s="46">
        <v>0</v>
      </c>
      <c r="W44" s="46" t="s">
        <v>257</v>
      </c>
      <c r="X44" s="210"/>
    </row>
    <row r="45" spans="1:24" s="218" customFormat="1">
      <c r="A45" s="199">
        <v>43</v>
      </c>
      <c r="B45" s="199" t="s">
        <v>430</v>
      </c>
      <c r="C45" s="199">
        <v>43</v>
      </c>
      <c r="D45" s="199">
        <v>203</v>
      </c>
      <c r="E45" s="199">
        <v>161001426</v>
      </c>
      <c r="F45" s="199">
        <v>59</v>
      </c>
      <c r="G45" s="199">
        <v>3424.61</v>
      </c>
      <c r="H45" s="199">
        <v>410.39</v>
      </c>
      <c r="I45" s="199">
        <v>0</v>
      </c>
      <c r="J45" s="216">
        <v>0</v>
      </c>
      <c r="K45" s="199">
        <v>0</v>
      </c>
      <c r="L45" s="199"/>
      <c r="M45" s="199"/>
      <c r="N45" s="199">
        <v>0</v>
      </c>
      <c r="O45" s="199">
        <v>0</v>
      </c>
      <c r="P45" s="199">
        <v>0</v>
      </c>
      <c r="Q45" s="199"/>
      <c r="R45" s="199"/>
      <c r="S45" s="199">
        <v>0</v>
      </c>
      <c r="T45" s="199">
        <v>0</v>
      </c>
      <c r="U45" s="199">
        <v>0</v>
      </c>
      <c r="V45" s="199">
        <v>0</v>
      </c>
      <c r="W45" s="199" t="s">
        <v>259</v>
      </c>
      <c r="X45" s="217"/>
    </row>
    <row r="46" spans="1:24">
      <c r="A46" s="46">
        <v>44</v>
      </c>
      <c r="B46" s="46" t="s">
        <v>430</v>
      </c>
      <c r="C46" s="46">
        <v>44</v>
      </c>
      <c r="D46" s="46">
        <v>204</v>
      </c>
      <c r="E46" s="46">
        <v>161001427</v>
      </c>
      <c r="F46" s="46">
        <v>59</v>
      </c>
      <c r="G46" s="46">
        <v>3396.62</v>
      </c>
      <c r="H46" s="46">
        <v>437.38</v>
      </c>
      <c r="I46" s="46">
        <v>0</v>
      </c>
      <c r="J46" s="208">
        <v>0</v>
      </c>
      <c r="K46" s="46">
        <v>0</v>
      </c>
      <c r="L46" s="46"/>
      <c r="M46" s="46"/>
      <c r="N46" s="46">
        <v>0</v>
      </c>
      <c r="O46" s="46">
        <v>0</v>
      </c>
      <c r="P46" s="46">
        <v>0</v>
      </c>
      <c r="Q46" s="46"/>
      <c r="R46" s="46"/>
      <c r="S46" s="46">
        <v>0</v>
      </c>
      <c r="T46" s="46">
        <v>0</v>
      </c>
      <c r="U46" s="46">
        <v>0</v>
      </c>
      <c r="V46" s="46">
        <v>0</v>
      </c>
      <c r="W46" s="46" t="s">
        <v>257</v>
      </c>
      <c r="X46" s="210"/>
    </row>
    <row r="47" spans="1:24">
      <c r="A47" s="46">
        <v>45</v>
      </c>
      <c r="B47" s="46" t="s">
        <v>430</v>
      </c>
      <c r="C47" s="46">
        <v>45</v>
      </c>
      <c r="D47" s="46">
        <v>205</v>
      </c>
      <c r="E47" s="46">
        <v>161001428</v>
      </c>
      <c r="F47" s="46">
        <v>58</v>
      </c>
      <c r="G47" s="46">
        <v>3376.23</v>
      </c>
      <c r="H47" s="46">
        <v>392.77</v>
      </c>
      <c r="I47" s="46">
        <v>0</v>
      </c>
      <c r="J47" s="208">
        <v>0</v>
      </c>
      <c r="K47" s="46">
        <v>0</v>
      </c>
      <c r="L47" s="46"/>
      <c r="M47" s="46"/>
      <c r="N47" s="46">
        <v>0</v>
      </c>
      <c r="O47" s="46">
        <v>0</v>
      </c>
      <c r="P47" s="46">
        <v>0</v>
      </c>
      <c r="Q47" s="46"/>
      <c r="R47" s="46"/>
      <c r="S47" s="46">
        <v>0</v>
      </c>
      <c r="T47" s="46">
        <v>0</v>
      </c>
      <c r="U47" s="46">
        <v>0</v>
      </c>
      <c r="V47" s="46">
        <v>0</v>
      </c>
      <c r="W47" s="46" t="s">
        <v>257</v>
      </c>
      <c r="X47" s="210"/>
    </row>
    <row r="48" spans="1:24">
      <c r="A48" s="46">
        <v>46</v>
      </c>
      <c r="B48" s="46" t="s">
        <v>430</v>
      </c>
      <c r="C48" s="46">
        <v>46</v>
      </c>
      <c r="D48" s="46">
        <v>206</v>
      </c>
      <c r="E48" s="46">
        <v>161001429</v>
      </c>
      <c r="F48" s="46">
        <v>58</v>
      </c>
      <c r="G48" s="46">
        <v>3354.82</v>
      </c>
      <c r="H48" s="46">
        <v>415.18</v>
      </c>
      <c r="I48" s="46">
        <v>0</v>
      </c>
      <c r="J48" s="208">
        <v>0</v>
      </c>
      <c r="K48" s="46">
        <v>0</v>
      </c>
      <c r="L48" s="46"/>
      <c r="M48" s="46"/>
      <c r="N48" s="46">
        <v>0</v>
      </c>
      <c r="O48" s="46">
        <v>0</v>
      </c>
      <c r="P48" s="46">
        <v>0</v>
      </c>
      <c r="Q48" s="46"/>
      <c r="R48" s="46"/>
      <c r="S48" s="46">
        <v>0</v>
      </c>
      <c r="T48" s="46">
        <v>0</v>
      </c>
      <c r="U48" s="46">
        <v>0</v>
      </c>
      <c r="V48" s="46">
        <v>0</v>
      </c>
      <c r="W48" s="46" t="s">
        <v>257</v>
      </c>
      <c r="X48" s="210"/>
    </row>
    <row r="49" spans="1:24" s="187" customFormat="1">
      <c r="A49" s="46">
        <v>47</v>
      </c>
      <c r="B49" s="46" t="s">
        <v>430</v>
      </c>
      <c r="C49" s="46">
        <v>47</v>
      </c>
      <c r="D49" s="46">
        <v>207</v>
      </c>
      <c r="E49" s="46">
        <v>161001430</v>
      </c>
      <c r="F49" s="46">
        <v>57</v>
      </c>
      <c r="G49" s="46">
        <v>3297.24</v>
      </c>
      <c r="H49" s="46">
        <v>406.76</v>
      </c>
      <c r="I49" s="46">
        <v>0</v>
      </c>
      <c r="J49" s="208">
        <v>0</v>
      </c>
      <c r="K49" s="46">
        <v>0</v>
      </c>
      <c r="L49" s="46"/>
      <c r="M49" s="46"/>
      <c r="N49" s="46">
        <v>0</v>
      </c>
      <c r="O49" s="46">
        <v>0</v>
      </c>
      <c r="P49" s="46">
        <v>0</v>
      </c>
      <c r="Q49" s="46"/>
      <c r="R49" s="46"/>
      <c r="S49" s="46">
        <v>0</v>
      </c>
      <c r="T49" s="46">
        <v>0</v>
      </c>
      <c r="U49" s="46">
        <v>0</v>
      </c>
      <c r="V49" s="46">
        <v>0</v>
      </c>
      <c r="W49" s="46" t="s">
        <v>257</v>
      </c>
      <c r="X49" s="209"/>
    </row>
    <row r="50" spans="1:24">
      <c r="A50" s="46">
        <v>48</v>
      </c>
      <c r="B50" s="46" t="s">
        <v>430</v>
      </c>
      <c r="C50" s="46">
        <v>48</v>
      </c>
      <c r="D50" s="46">
        <v>208</v>
      </c>
      <c r="E50" s="46">
        <v>161001431</v>
      </c>
      <c r="F50" s="46">
        <v>57</v>
      </c>
      <c r="G50" s="46">
        <v>3258.23</v>
      </c>
      <c r="H50" s="46">
        <v>446.77</v>
      </c>
      <c r="I50" s="46">
        <v>0</v>
      </c>
      <c r="J50" s="208">
        <v>0</v>
      </c>
      <c r="K50" s="46">
        <v>0</v>
      </c>
      <c r="L50" s="46"/>
      <c r="M50" s="46"/>
      <c r="N50" s="46">
        <v>0</v>
      </c>
      <c r="O50" s="46">
        <v>0</v>
      </c>
      <c r="P50" s="46">
        <v>0</v>
      </c>
      <c r="Q50" s="46"/>
      <c r="R50" s="46"/>
      <c r="S50" s="46">
        <v>0</v>
      </c>
      <c r="T50" s="46">
        <v>0</v>
      </c>
      <c r="U50" s="46">
        <v>0</v>
      </c>
      <c r="V50" s="46">
        <v>0</v>
      </c>
      <c r="W50" s="46" t="s">
        <v>257</v>
      </c>
      <c r="X50" s="210"/>
    </row>
    <row r="51" spans="1:24">
      <c r="A51" s="46">
        <v>49</v>
      </c>
      <c r="B51" s="46" t="s">
        <v>430</v>
      </c>
      <c r="C51" s="46">
        <v>49</v>
      </c>
      <c r="D51" s="46">
        <v>209</v>
      </c>
      <c r="E51" s="46">
        <v>161001432</v>
      </c>
      <c r="F51" s="46">
        <v>57</v>
      </c>
      <c r="G51" s="46">
        <v>3281.04</v>
      </c>
      <c r="H51" s="46">
        <v>422.96</v>
      </c>
      <c r="I51" s="46">
        <v>0</v>
      </c>
      <c r="J51" s="208">
        <v>0</v>
      </c>
      <c r="K51" s="46">
        <v>0</v>
      </c>
      <c r="L51" s="46"/>
      <c r="M51" s="46"/>
      <c r="N51" s="46">
        <v>0</v>
      </c>
      <c r="O51" s="46">
        <v>0</v>
      </c>
      <c r="P51" s="46">
        <v>0</v>
      </c>
      <c r="Q51" s="46"/>
      <c r="R51" s="46"/>
      <c r="S51" s="46">
        <v>0</v>
      </c>
      <c r="T51" s="46">
        <v>0</v>
      </c>
      <c r="U51" s="46">
        <v>0</v>
      </c>
      <c r="V51" s="46">
        <v>0</v>
      </c>
      <c r="W51" s="46" t="s">
        <v>257</v>
      </c>
      <c r="X51" s="210"/>
    </row>
    <row r="52" spans="1:24">
      <c r="A52" s="46">
        <v>50</v>
      </c>
      <c r="B52" s="46" t="s">
        <v>431</v>
      </c>
      <c r="C52" s="46">
        <v>50</v>
      </c>
      <c r="D52" s="46">
        <v>210</v>
      </c>
      <c r="E52" s="46">
        <v>161001433</v>
      </c>
      <c r="F52" s="46">
        <v>59</v>
      </c>
      <c r="G52" s="46">
        <v>3397.61</v>
      </c>
      <c r="H52" s="46">
        <v>437.39</v>
      </c>
      <c r="I52" s="46">
        <v>0</v>
      </c>
      <c r="J52" s="208">
        <v>0</v>
      </c>
      <c r="K52" s="46">
        <v>0</v>
      </c>
      <c r="L52" s="46"/>
      <c r="M52" s="46"/>
      <c r="N52" s="46">
        <v>0</v>
      </c>
      <c r="O52" s="46">
        <v>0</v>
      </c>
      <c r="P52" s="46">
        <v>0</v>
      </c>
      <c r="Q52" s="46"/>
      <c r="R52" s="46"/>
      <c r="S52" s="46">
        <v>0</v>
      </c>
      <c r="T52" s="46">
        <v>0</v>
      </c>
      <c r="U52" s="46">
        <v>0</v>
      </c>
      <c r="V52" s="46">
        <v>0</v>
      </c>
      <c r="W52" s="46" t="s">
        <v>257</v>
      </c>
      <c r="X52" s="210"/>
    </row>
    <row r="53" spans="1:24">
      <c r="A53" s="46">
        <v>51</v>
      </c>
      <c r="B53" s="46" t="s">
        <v>431</v>
      </c>
      <c r="C53" s="46">
        <v>51</v>
      </c>
      <c r="D53" s="46">
        <v>211</v>
      </c>
      <c r="E53" s="46">
        <v>161001434</v>
      </c>
      <c r="F53" s="46">
        <v>54</v>
      </c>
      <c r="G53" s="46">
        <v>3097.47</v>
      </c>
      <c r="H53" s="46">
        <v>411.53</v>
      </c>
      <c r="I53" s="46">
        <v>0</v>
      </c>
      <c r="J53" s="208">
        <v>0</v>
      </c>
      <c r="K53" s="46">
        <v>0</v>
      </c>
      <c r="L53" s="46"/>
      <c r="M53" s="46"/>
      <c r="N53" s="46">
        <v>0</v>
      </c>
      <c r="O53" s="46">
        <v>0</v>
      </c>
      <c r="P53" s="46">
        <v>0</v>
      </c>
      <c r="Q53" s="46"/>
      <c r="R53" s="46"/>
      <c r="S53" s="46">
        <v>0</v>
      </c>
      <c r="T53" s="46">
        <v>0</v>
      </c>
      <c r="U53" s="46">
        <v>0</v>
      </c>
      <c r="V53" s="46">
        <v>0</v>
      </c>
      <c r="W53" s="46" t="s">
        <v>257</v>
      </c>
      <c r="X53" s="210"/>
    </row>
    <row r="54" spans="1:24">
      <c r="A54" s="46">
        <v>52</v>
      </c>
      <c r="B54" s="46" t="s">
        <v>431</v>
      </c>
      <c r="C54" s="46">
        <v>52</v>
      </c>
      <c r="D54" s="46">
        <v>212</v>
      </c>
      <c r="E54" s="46">
        <v>161001435</v>
      </c>
      <c r="F54" s="46">
        <v>59</v>
      </c>
      <c r="G54" s="46">
        <v>3424.25</v>
      </c>
      <c r="H54" s="46">
        <v>406.75</v>
      </c>
      <c r="I54" s="46">
        <v>0</v>
      </c>
      <c r="J54" s="208">
        <v>0</v>
      </c>
      <c r="K54" s="46">
        <v>0</v>
      </c>
      <c r="L54" s="46"/>
      <c r="M54" s="46"/>
      <c r="N54" s="46">
        <v>0</v>
      </c>
      <c r="O54" s="46">
        <v>0</v>
      </c>
      <c r="P54" s="46">
        <v>0</v>
      </c>
      <c r="Q54" s="46"/>
      <c r="R54" s="46"/>
      <c r="S54" s="46">
        <v>0</v>
      </c>
      <c r="T54" s="46">
        <v>0</v>
      </c>
      <c r="U54" s="46">
        <v>0</v>
      </c>
      <c r="V54" s="46">
        <v>0</v>
      </c>
      <c r="W54" s="46" t="s">
        <v>257</v>
      </c>
      <c r="X54" s="210"/>
    </row>
    <row r="55" spans="1:24">
      <c r="A55" s="46">
        <v>53</v>
      </c>
      <c r="B55" s="46" t="s">
        <v>431</v>
      </c>
      <c r="C55" s="46">
        <v>53</v>
      </c>
      <c r="D55" s="46">
        <v>213</v>
      </c>
      <c r="E55" s="46">
        <v>161001436</v>
      </c>
      <c r="F55" s="46">
        <v>58</v>
      </c>
      <c r="G55" s="46">
        <v>3376.62</v>
      </c>
      <c r="H55" s="46">
        <v>393.38</v>
      </c>
      <c r="I55" s="46">
        <v>0</v>
      </c>
      <c r="J55" s="208">
        <v>0</v>
      </c>
      <c r="K55" s="46">
        <v>0</v>
      </c>
      <c r="L55" s="46"/>
      <c r="M55" s="46"/>
      <c r="N55" s="46">
        <v>0</v>
      </c>
      <c r="O55" s="46">
        <v>0</v>
      </c>
      <c r="P55" s="46">
        <v>0</v>
      </c>
      <c r="Q55" s="46"/>
      <c r="R55" s="46"/>
      <c r="S55" s="46">
        <v>0</v>
      </c>
      <c r="T55" s="46">
        <v>0</v>
      </c>
      <c r="U55" s="46">
        <v>0</v>
      </c>
      <c r="V55" s="46">
        <v>0</v>
      </c>
      <c r="W55" s="46" t="s">
        <v>257</v>
      </c>
      <c r="X55" s="210"/>
    </row>
    <row r="56" spans="1:24">
      <c r="A56" s="46">
        <v>54</v>
      </c>
      <c r="B56" s="46" t="s">
        <v>431</v>
      </c>
      <c r="C56" s="46">
        <v>54</v>
      </c>
      <c r="D56" s="46">
        <v>214</v>
      </c>
      <c r="E56" s="46">
        <v>161001437</v>
      </c>
      <c r="F56" s="46">
        <v>58</v>
      </c>
      <c r="G56" s="46">
        <v>3393.83</v>
      </c>
      <c r="H56" s="46">
        <v>375.17</v>
      </c>
      <c r="I56" s="46">
        <v>0</v>
      </c>
      <c r="J56" s="208">
        <v>0</v>
      </c>
      <c r="K56" s="46">
        <v>0</v>
      </c>
      <c r="L56" s="46"/>
      <c r="M56" s="46"/>
      <c r="N56" s="46">
        <v>0</v>
      </c>
      <c r="O56" s="46">
        <v>0</v>
      </c>
      <c r="P56" s="46">
        <v>0</v>
      </c>
      <c r="Q56" s="46"/>
      <c r="R56" s="46"/>
      <c r="S56" s="46">
        <v>0</v>
      </c>
      <c r="T56" s="46">
        <v>0</v>
      </c>
      <c r="U56" s="46">
        <v>0</v>
      </c>
      <c r="V56" s="46">
        <v>0</v>
      </c>
      <c r="W56" s="46" t="s">
        <v>257</v>
      </c>
      <c r="X56" s="210"/>
    </row>
    <row r="57" spans="1:24">
      <c r="A57" s="46">
        <v>55</v>
      </c>
      <c r="B57" s="46" t="s">
        <v>431</v>
      </c>
      <c r="C57" s="46">
        <v>55</v>
      </c>
      <c r="D57" s="46">
        <v>216</v>
      </c>
      <c r="E57" s="46">
        <v>161001438</v>
      </c>
      <c r="F57" s="46">
        <v>59</v>
      </c>
      <c r="G57" s="46">
        <v>3347.62</v>
      </c>
      <c r="H57" s="46">
        <v>486.38</v>
      </c>
      <c r="I57" s="46">
        <v>0</v>
      </c>
      <c r="J57" s="208">
        <v>0</v>
      </c>
      <c r="K57" s="46">
        <v>0</v>
      </c>
      <c r="L57" s="46"/>
      <c r="M57" s="46"/>
      <c r="N57" s="46">
        <v>0</v>
      </c>
      <c r="O57" s="46">
        <v>0</v>
      </c>
      <c r="P57" s="46">
        <v>0</v>
      </c>
      <c r="Q57" s="46"/>
      <c r="R57" s="46"/>
      <c r="S57" s="46">
        <v>0</v>
      </c>
      <c r="T57" s="46">
        <v>0</v>
      </c>
      <c r="U57" s="46">
        <v>0</v>
      </c>
      <c r="V57" s="46">
        <v>0</v>
      </c>
      <c r="W57" s="46" t="s">
        <v>257</v>
      </c>
      <c r="X57" s="210"/>
    </row>
    <row r="58" spans="1:24">
      <c r="A58" s="46">
        <v>56</v>
      </c>
      <c r="B58" s="46" t="s">
        <v>431</v>
      </c>
      <c r="C58" s="46">
        <v>56</v>
      </c>
      <c r="D58" s="46">
        <v>217</v>
      </c>
      <c r="E58" s="46">
        <v>161001439</v>
      </c>
      <c r="F58" s="46">
        <v>58</v>
      </c>
      <c r="G58" s="46">
        <v>3327.22</v>
      </c>
      <c r="H58" s="46">
        <v>442.78</v>
      </c>
      <c r="I58" s="46">
        <v>0</v>
      </c>
      <c r="J58" s="208">
        <v>0</v>
      </c>
      <c r="K58" s="46">
        <v>0</v>
      </c>
      <c r="L58" s="46"/>
      <c r="M58" s="46"/>
      <c r="N58" s="46">
        <v>0</v>
      </c>
      <c r="O58" s="46">
        <v>0</v>
      </c>
      <c r="P58" s="46">
        <v>0</v>
      </c>
      <c r="Q58" s="46"/>
      <c r="R58" s="46"/>
      <c r="S58" s="46">
        <v>0</v>
      </c>
      <c r="T58" s="46">
        <v>0</v>
      </c>
      <c r="U58" s="46">
        <v>0</v>
      </c>
      <c r="V58" s="46">
        <v>0</v>
      </c>
      <c r="W58" s="46" t="s">
        <v>257</v>
      </c>
      <c r="X58" s="210"/>
    </row>
    <row r="59" spans="1:24">
      <c r="A59" s="46">
        <v>57</v>
      </c>
      <c r="B59" s="46" t="s">
        <v>432</v>
      </c>
      <c r="C59" s="46">
        <v>57</v>
      </c>
      <c r="D59" s="46">
        <v>218</v>
      </c>
      <c r="E59" s="46">
        <v>161001440</v>
      </c>
      <c r="F59" s="46">
        <v>58</v>
      </c>
      <c r="G59" s="46">
        <v>3384.05</v>
      </c>
      <c r="H59" s="46">
        <v>382.95</v>
      </c>
      <c r="I59" s="46">
        <v>0</v>
      </c>
      <c r="J59" s="208">
        <v>0</v>
      </c>
      <c r="K59" s="46">
        <v>0</v>
      </c>
      <c r="L59" s="46"/>
      <c r="M59" s="46"/>
      <c r="N59" s="46">
        <v>0</v>
      </c>
      <c r="O59" s="46">
        <v>0</v>
      </c>
      <c r="P59" s="46">
        <v>0</v>
      </c>
      <c r="Q59" s="46"/>
      <c r="R59" s="46"/>
      <c r="S59" s="46">
        <v>0</v>
      </c>
      <c r="T59" s="46">
        <v>0</v>
      </c>
      <c r="U59" s="46">
        <v>0</v>
      </c>
      <c r="V59" s="46">
        <v>0</v>
      </c>
      <c r="W59" s="46" t="s">
        <v>257</v>
      </c>
      <c r="X59" s="210"/>
    </row>
    <row r="60" spans="1:24" s="218" customFormat="1">
      <c r="A60" s="199">
        <v>58</v>
      </c>
      <c r="B60" s="199" t="s">
        <v>432</v>
      </c>
      <c r="C60" s="199">
        <v>58</v>
      </c>
      <c r="D60" s="199">
        <v>215</v>
      </c>
      <c r="E60" s="199">
        <v>161001441</v>
      </c>
      <c r="F60" s="199">
        <v>58</v>
      </c>
      <c r="G60" s="199">
        <v>3338.03</v>
      </c>
      <c r="H60" s="199">
        <v>430.97</v>
      </c>
      <c r="I60" s="199">
        <v>0</v>
      </c>
      <c r="J60" s="216">
        <v>0</v>
      </c>
      <c r="K60" s="199">
        <v>0</v>
      </c>
      <c r="L60" s="199"/>
      <c r="M60" s="199"/>
      <c r="N60" s="199">
        <v>0</v>
      </c>
      <c r="O60" s="199">
        <v>0</v>
      </c>
      <c r="P60" s="199">
        <v>0</v>
      </c>
      <c r="Q60" s="199"/>
      <c r="R60" s="199"/>
      <c r="S60" s="199">
        <v>0</v>
      </c>
      <c r="T60" s="199">
        <v>0</v>
      </c>
      <c r="U60" s="199">
        <v>0</v>
      </c>
      <c r="V60" s="199">
        <v>0</v>
      </c>
      <c r="W60" s="199" t="s">
        <v>259</v>
      </c>
      <c r="X60" s="217"/>
    </row>
    <row r="61" spans="1:24">
      <c r="A61" s="46">
        <v>59</v>
      </c>
      <c r="B61" s="46" t="s">
        <v>432</v>
      </c>
      <c r="C61" s="46">
        <v>59</v>
      </c>
      <c r="D61" s="46">
        <v>219</v>
      </c>
      <c r="E61" s="46">
        <v>161001442</v>
      </c>
      <c r="F61" s="46">
        <v>59</v>
      </c>
      <c r="G61" s="46">
        <v>3409.21</v>
      </c>
      <c r="H61" s="46">
        <v>425.79</v>
      </c>
      <c r="I61" s="46">
        <v>0</v>
      </c>
      <c r="J61" s="208">
        <v>0</v>
      </c>
      <c r="K61" s="46">
        <v>0</v>
      </c>
      <c r="L61" s="46"/>
      <c r="M61" s="46"/>
      <c r="N61" s="46">
        <v>0</v>
      </c>
      <c r="O61" s="46">
        <v>0</v>
      </c>
      <c r="P61" s="46">
        <v>0</v>
      </c>
      <c r="Q61" s="46"/>
      <c r="R61" s="46"/>
      <c r="S61" s="46">
        <v>0</v>
      </c>
      <c r="T61" s="46">
        <v>0</v>
      </c>
      <c r="U61" s="46">
        <v>0</v>
      </c>
      <c r="V61" s="46">
        <v>0</v>
      </c>
      <c r="W61" s="46" t="s">
        <v>257</v>
      </c>
      <c r="X61" s="210"/>
    </row>
    <row r="62" spans="1:24">
      <c r="A62" s="46">
        <v>60</v>
      </c>
      <c r="B62" s="46" t="s">
        <v>432</v>
      </c>
      <c r="C62" s="46">
        <v>60</v>
      </c>
      <c r="D62" s="46">
        <v>220</v>
      </c>
      <c r="E62" s="46">
        <v>161001443</v>
      </c>
      <c r="F62" s="46">
        <v>59</v>
      </c>
      <c r="G62" s="46">
        <v>3448.42</v>
      </c>
      <c r="H62" s="46">
        <v>385.58</v>
      </c>
      <c r="I62" s="46">
        <v>0</v>
      </c>
      <c r="J62" s="208">
        <v>0</v>
      </c>
      <c r="K62" s="46">
        <v>0</v>
      </c>
      <c r="L62" s="46"/>
      <c r="M62" s="46"/>
      <c r="N62" s="46">
        <v>0</v>
      </c>
      <c r="O62" s="46">
        <v>0</v>
      </c>
      <c r="P62" s="46">
        <v>0</v>
      </c>
      <c r="Q62" s="46"/>
      <c r="R62" s="46"/>
      <c r="S62" s="46">
        <v>0</v>
      </c>
      <c r="T62" s="46">
        <v>0</v>
      </c>
      <c r="U62" s="46">
        <v>0</v>
      </c>
      <c r="V62" s="46">
        <v>0</v>
      </c>
      <c r="W62" s="46" t="s">
        <v>257</v>
      </c>
      <c r="X62" s="210"/>
    </row>
    <row r="63" spans="1:24">
      <c r="A63" s="46">
        <v>61</v>
      </c>
      <c r="B63" s="46" t="s">
        <v>432</v>
      </c>
      <c r="C63" s="46">
        <v>61</v>
      </c>
      <c r="D63" s="46">
        <v>221</v>
      </c>
      <c r="E63" s="46">
        <v>161001444</v>
      </c>
      <c r="F63" s="46">
        <v>59</v>
      </c>
      <c r="G63" s="46">
        <v>3434.42</v>
      </c>
      <c r="H63" s="46">
        <v>399.58</v>
      </c>
      <c r="I63" s="46">
        <v>0</v>
      </c>
      <c r="J63" s="208">
        <v>0</v>
      </c>
      <c r="K63" s="46">
        <v>0</v>
      </c>
      <c r="L63" s="46"/>
      <c r="M63" s="46"/>
      <c r="N63" s="46">
        <v>0</v>
      </c>
      <c r="O63" s="46">
        <v>0</v>
      </c>
      <c r="P63" s="46">
        <v>0</v>
      </c>
      <c r="Q63" s="46"/>
      <c r="R63" s="46"/>
      <c r="S63" s="46">
        <v>0</v>
      </c>
      <c r="T63" s="46">
        <v>0</v>
      </c>
      <c r="U63" s="46">
        <v>0</v>
      </c>
      <c r="V63" s="46">
        <v>0</v>
      </c>
      <c r="W63" s="46" t="s">
        <v>257</v>
      </c>
      <c r="X63" s="210"/>
    </row>
    <row r="64" spans="1:24">
      <c r="A64" s="46">
        <v>62</v>
      </c>
      <c r="B64" s="46" t="s">
        <v>432</v>
      </c>
      <c r="C64" s="46">
        <v>62</v>
      </c>
      <c r="D64" s="46">
        <v>222</v>
      </c>
      <c r="E64" s="46">
        <v>161001445</v>
      </c>
      <c r="F64" s="46">
        <v>59</v>
      </c>
      <c r="G64" s="46">
        <v>3415.65</v>
      </c>
      <c r="H64" s="46">
        <v>415.35</v>
      </c>
      <c r="I64" s="46">
        <v>0</v>
      </c>
      <c r="J64" s="208">
        <v>0</v>
      </c>
      <c r="K64" s="46">
        <v>0</v>
      </c>
      <c r="L64" s="46"/>
      <c r="M64" s="46"/>
      <c r="N64" s="46">
        <v>0</v>
      </c>
      <c r="O64" s="46">
        <v>0</v>
      </c>
      <c r="P64" s="46">
        <v>0</v>
      </c>
      <c r="Q64" s="46"/>
      <c r="R64" s="46"/>
      <c r="S64" s="46">
        <v>0</v>
      </c>
      <c r="T64" s="46">
        <v>0</v>
      </c>
      <c r="U64" s="46">
        <v>0</v>
      </c>
      <c r="V64" s="46">
        <v>0</v>
      </c>
      <c r="W64" s="46" t="s">
        <v>257</v>
      </c>
      <c r="X64" s="210"/>
    </row>
    <row r="65" spans="1:25">
      <c r="A65" s="46">
        <v>63</v>
      </c>
      <c r="B65" s="46" t="s">
        <v>432</v>
      </c>
      <c r="C65" s="46">
        <v>63</v>
      </c>
      <c r="D65" s="46">
        <v>223</v>
      </c>
      <c r="E65" s="46">
        <v>161001446</v>
      </c>
      <c r="F65" s="46">
        <v>58</v>
      </c>
      <c r="G65" s="46">
        <v>3353.24</v>
      </c>
      <c r="H65" s="219">
        <v>414.76</v>
      </c>
      <c r="I65" s="46">
        <v>0</v>
      </c>
      <c r="J65" s="208">
        <v>0</v>
      </c>
      <c r="K65" s="46">
        <v>0</v>
      </c>
      <c r="L65" s="46"/>
      <c r="M65" s="46"/>
      <c r="N65" s="46">
        <v>0</v>
      </c>
      <c r="O65" s="46">
        <v>0</v>
      </c>
      <c r="P65" s="46">
        <v>0</v>
      </c>
      <c r="Q65" s="46"/>
      <c r="R65" s="46"/>
      <c r="S65" s="46">
        <v>0</v>
      </c>
      <c r="T65" s="46">
        <v>0</v>
      </c>
      <c r="U65" s="46">
        <v>0</v>
      </c>
      <c r="V65" s="46">
        <v>0</v>
      </c>
      <c r="W65" s="46" t="s">
        <v>257</v>
      </c>
      <c r="X65" s="210"/>
    </row>
    <row r="66" spans="1:25">
      <c r="A66" s="46">
        <v>64</v>
      </c>
      <c r="B66" s="46" t="s">
        <v>433</v>
      </c>
      <c r="C66" s="46">
        <v>64</v>
      </c>
      <c r="D66" s="46">
        <v>224</v>
      </c>
      <c r="E66" s="46">
        <v>161001447</v>
      </c>
      <c r="F66" s="46">
        <v>59</v>
      </c>
      <c r="G66" s="46">
        <v>3380.42</v>
      </c>
      <c r="H66" s="46">
        <v>453.58</v>
      </c>
      <c r="I66" s="46">
        <v>0</v>
      </c>
      <c r="J66" s="208">
        <v>0</v>
      </c>
      <c r="K66" s="46">
        <v>0</v>
      </c>
      <c r="L66" s="46"/>
      <c r="M66" s="46"/>
      <c r="N66" s="46">
        <v>0</v>
      </c>
      <c r="O66" s="46">
        <v>0</v>
      </c>
      <c r="P66" s="46">
        <v>0</v>
      </c>
      <c r="Q66" s="46"/>
      <c r="R66" s="46"/>
      <c r="S66" s="46">
        <v>0</v>
      </c>
      <c r="T66" s="46">
        <v>0</v>
      </c>
      <c r="U66" s="46">
        <v>0</v>
      </c>
      <c r="V66" s="46">
        <v>0</v>
      </c>
      <c r="W66" s="46" t="s">
        <v>257</v>
      </c>
      <c r="X66" s="210"/>
    </row>
    <row r="67" spans="1:25" s="188" customFormat="1">
      <c r="A67" s="240">
        <v>65</v>
      </c>
      <c r="B67" s="240" t="s">
        <v>433</v>
      </c>
      <c r="C67" s="240">
        <v>65</v>
      </c>
      <c r="D67" s="240">
        <v>225</v>
      </c>
      <c r="E67" s="240">
        <v>161001448</v>
      </c>
      <c r="F67" s="240">
        <v>58</v>
      </c>
      <c r="G67" s="240">
        <v>3339.63</v>
      </c>
      <c r="H67" s="240">
        <v>429.37</v>
      </c>
      <c r="I67" s="240">
        <v>0</v>
      </c>
      <c r="J67" s="211">
        <v>0</v>
      </c>
      <c r="K67" s="240">
        <v>0</v>
      </c>
      <c r="L67" s="240"/>
      <c r="M67" s="240"/>
      <c r="N67" s="240">
        <v>1</v>
      </c>
      <c r="O67" s="240">
        <v>8700</v>
      </c>
      <c r="P67" s="240">
        <v>0</v>
      </c>
      <c r="Q67" s="240"/>
      <c r="R67" s="240"/>
      <c r="S67" s="240">
        <v>0</v>
      </c>
      <c r="T67" s="240">
        <v>0</v>
      </c>
      <c r="U67" s="240">
        <f>O67*5%</f>
        <v>435</v>
      </c>
      <c r="V67" s="240">
        <f>O67+U67</f>
        <v>9135</v>
      </c>
      <c r="W67" s="240" t="s">
        <v>257</v>
      </c>
      <c r="X67" s="217" t="s">
        <v>434</v>
      </c>
      <c r="Y67" s="218"/>
    </row>
    <row r="68" spans="1:25">
      <c r="A68" s="46">
        <v>66</v>
      </c>
      <c r="B68" s="46" t="s">
        <v>433</v>
      </c>
      <c r="C68" s="46">
        <v>66</v>
      </c>
      <c r="D68" s="46">
        <v>226</v>
      </c>
      <c r="E68" s="46">
        <v>161001449</v>
      </c>
      <c r="F68" s="46">
        <v>58</v>
      </c>
      <c r="G68" s="46">
        <v>3308.43</v>
      </c>
      <c r="H68" s="46">
        <v>460.57</v>
      </c>
      <c r="I68" s="46">
        <v>0</v>
      </c>
      <c r="J68" s="208">
        <v>0</v>
      </c>
      <c r="K68" s="46">
        <v>0</v>
      </c>
      <c r="L68" s="46"/>
      <c r="M68" s="46"/>
      <c r="N68" s="46">
        <v>0</v>
      </c>
      <c r="O68" s="46">
        <v>0</v>
      </c>
      <c r="P68" s="46">
        <v>0</v>
      </c>
      <c r="Q68" s="46"/>
      <c r="R68" s="46"/>
      <c r="S68" s="46">
        <v>0</v>
      </c>
      <c r="T68" s="46">
        <v>0</v>
      </c>
      <c r="U68" s="46">
        <v>0</v>
      </c>
      <c r="V68" s="46">
        <v>0</v>
      </c>
      <c r="W68" s="46" t="s">
        <v>257</v>
      </c>
      <c r="X68" s="210"/>
    </row>
    <row r="69" spans="1:25">
      <c r="A69" s="46">
        <v>67</v>
      </c>
      <c r="B69" s="46" t="s">
        <v>433</v>
      </c>
      <c r="C69" s="46">
        <v>67</v>
      </c>
      <c r="D69" s="46">
        <v>227</v>
      </c>
      <c r="E69" s="46">
        <v>161001450</v>
      </c>
      <c r="F69" s="46">
        <v>59</v>
      </c>
      <c r="G69" s="46">
        <v>3349.23</v>
      </c>
      <c r="H69" s="46">
        <v>483.77</v>
      </c>
      <c r="I69" s="46">
        <v>0</v>
      </c>
      <c r="J69" s="208">
        <v>0</v>
      </c>
      <c r="K69" s="46">
        <v>0</v>
      </c>
      <c r="L69" s="46"/>
      <c r="M69" s="46"/>
      <c r="N69" s="46">
        <v>0</v>
      </c>
      <c r="O69" s="46">
        <v>0</v>
      </c>
      <c r="P69" s="46">
        <v>0</v>
      </c>
      <c r="Q69" s="46"/>
      <c r="R69" s="46"/>
      <c r="S69" s="46">
        <v>0</v>
      </c>
      <c r="T69" s="46">
        <v>0</v>
      </c>
      <c r="U69" s="46">
        <v>0</v>
      </c>
      <c r="V69" s="46">
        <v>0</v>
      </c>
      <c r="W69" s="46" t="s">
        <v>257</v>
      </c>
      <c r="X69" s="210"/>
    </row>
    <row r="70" spans="1:25" s="188" customFormat="1">
      <c r="A70" s="240">
        <v>68</v>
      </c>
      <c r="B70" s="240" t="s">
        <v>433</v>
      </c>
      <c r="C70" s="240">
        <v>68</v>
      </c>
      <c r="D70" s="240">
        <v>228</v>
      </c>
      <c r="E70" s="240">
        <v>161001451</v>
      </c>
      <c r="F70" s="240">
        <v>58</v>
      </c>
      <c r="G70" s="240">
        <v>3334.82</v>
      </c>
      <c r="H70" s="240">
        <v>435.18</v>
      </c>
      <c r="I70" s="240">
        <v>0</v>
      </c>
      <c r="J70" s="211">
        <v>0</v>
      </c>
      <c r="K70" s="240">
        <v>0</v>
      </c>
      <c r="L70" s="240"/>
      <c r="M70" s="240"/>
      <c r="N70" s="240">
        <v>2</v>
      </c>
      <c r="O70" s="199">
        <v>17400</v>
      </c>
      <c r="P70" s="240">
        <v>0</v>
      </c>
      <c r="Q70" s="240"/>
      <c r="R70" s="240"/>
      <c r="S70" s="240">
        <v>0</v>
      </c>
      <c r="T70" s="240">
        <v>0</v>
      </c>
      <c r="U70" s="240">
        <f>O70*5%</f>
        <v>870</v>
      </c>
      <c r="V70" s="240">
        <f>O70+U70</f>
        <v>18270</v>
      </c>
      <c r="W70" s="240" t="s">
        <v>257</v>
      </c>
      <c r="X70" s="217" t="s">
        <v>435</v>
      </c>
      <c r="Y70" s="218"/>
    </row>
    <row r="71" spans="1:25">
      <c r="A71" s="46">
        <v>69</v>
      </c>
      <c r="B71" s="46" t="s">
        <v>433</v>
      </c>
      <c r="C71" s="46">
        <v>69</v>
      </c>
      <c r="D71" s="46">
        <v>229</v>
      </c>
      <c r="E71" s="46">
        <v>161001452</v>
      </c>
      <c r="F71" s="46">
        <v>58</v>
      </c>
      <c r="G71" s="46">
        <v>3272.09</v>
      </c>
      <c r="H71" s="46">
        <v>490.91</v>
      </c>
      <c r="I71" s="46">
        <v>0</v>
      </c>
      <c r="J71" s="208">
        <v>0</v>
      </c>
      <c r="K71" s="46">
        <v>0</v>
      </c>
      <c r="L71" s="46"/>
      <c r="M71" s="46"/>
      <c r="N71" s="46">
        <v>0</v>
      </c>
      <c r="O71" s="46">
        <v>0</v>
      </c>
      <c r="P71" s="46">
        <v>0</v>
      </c>
      <c r="Q71" s="46"/>
      <c r="R71" s="46"/>
      <c r="S71" s="46">
        <v>0</v>
      </c>
      <c r="T71" s="46">
        <v>0</v>
      </c>
      <c r="U71" s="46">
        <v>0</v>
      </c>
      <c r="V71" s="46">
        <v>0</v>
      </c>
      <c r="W71" s="46" t="s">
        <v>257</v>
      </c>
      <c r="X71" s="210"/>
    </row>
    <row r="72" spans="1:25" s="189" customFormat="1">
      <c r="A72" s="198">
        <v>70</v>
      </c>
      <c r="B72" s="198" t="s">
        <v>436</v>
      </c>
      <c r="C72" s="198">
        <v>70</v>
      </c>
      <c r="D72" s="198">
        <v>231</v>
      </c>
      <c r="E72" s="198">
        <v>161001453</v>
      </c>
      <c r="F72" s="198">
        <v>59</v>
      </c>
      <c r="G72" s="198">
        <v>3307.47</v>
      </c>
      <c r="H72" s="198">
        <v>521.53</v>
      </c>
      <c r="I72" s="198">
        <v>0</v>
      </c>
      <c r="J72" s="231">
        <v>0</v>
      </c>
      <c r="K72" s="198">
        <v>0</v>
      </c>
      <c r="L72" s="198"/>
      <c r="M72" s="198"/>
      <c r="N72" s="198">
        <v>0</v>
      </c>
      <c r="O72" s="198">
        <v>0</v>
      </c>
      <c r="P72" s="198">
        <v>0</v>
      </c>
      <c r="Q72" s="198"/>
      <c r="R72" s="198"/>
      <c r="S72" s="198">
        <v>0</v>
      </c>
      <c r="T72" s="198">
        <v>0</v>
      </c>
      <c r="U72" s="198">
        <v>0</v>
      </c>
      <c r="V72" s="198">
        <v>0</v>
      </c>
      <c r="W72" s="198" t="s">
        <v>257</v>
      </c>
      <c r="X72" s="229"/>
    </row>
    <row r="73" spans="1:25" s="236" customFormat="1">
      <c r="A73" s="220">
        <v>71</v>
      </c>
      <c r="B73" s="220" t="s">
        <v>436</v>
      </c>
      <c r="C73" s="220">
        <v>71</v>
      </c>
      <c r="D73" s="220">
        <v>230</v>
      </c>
      <c r="E73" s="220">
        <v>161001454</v>
      </c>
      <c r="F73" s="220">
        <v>59</v>
      </c>
      <c r="G73" s="220">
        <v>3357.42</v>
      </c>
      <c r="H73" s="220">
        <v>476.58</v>
      </c>
      <c r="I73" s="220">
        <v>0</v>
      </c>
      <c r="J73" s="242">
        <v>0</v>
      </c>
      <c r="K73" s="220">
        <v>0</v>
      </c>
      <c r="L73" s="220"/>
      <c r="M73" s="220"/>
      <c r="N73" s="220">
        <v>0</v>
      </c>
      <c r="O73" s="220">
        <v>0</v>
      </c>
      <c r="P73" s="220">
        <v>0</v>
      </c>
      <c r="Q73" s="220"/>
      <c r="R73" s="220"/>
      <c r="S73" s="220">
        <v>0</v>
      </c>
      <c r="T73" s="220">
        <v>0</v>
      </c>
      <c r="U73" s="220">
        <v>0</v>
      </c>
      <c r="V73" s="220">
        <v>0</v>
      </c>
      <c r="W73" s="220" t="s">
        <v>259</v>
      </c>
      <c r="X73" s="243"/>
    </row>
    <row r="74" spans="1:25" s="189" customFormat="1">
      <c r="A74" s="198">
        <v>72</v>
      </c>
      <c r="B74" s="198" t="s">
        <v>436</v>
      </c>
      <c r="C74" s="198">
        <v>72</v>
      </c>
      <c r="D74" s="198">
        <v>232</v>
      </c>
      <c r="E74" s="198">
        <v>161001455</v>
      </c>
      <c r="F74" s="198">
        <v>59</v>
      </c>
      <c r="G74" s="198">
        <v>3424.85</v>
      </c>
      <c r="H74" s="198">
        <v>406.15</v>
      </c>
      <c r="I74" s="198">
        <v>0</v>
      </c>
      <c r="J74" s="231">
        <v>0</v>
      </c>
      <c r="K74" s="198">
        <v>0</v>
      </c>
      <c r="L74" s="198"/>
      <c r="M74" s="198"/>
      <c r="N74" s="198">
        <v>0</v>
      </c>
      <c r="O74" s="198">
        <v>0</v>
      </c>
      <c r="P74" s="198">
        <v>0</v>
      </c>
      <c r="Q74" s="198"/>
      <c r="R74" s="198"/>
      <c r="S74" s="198">
        <v>0</v>
      </c>
      <c r="T74" s="198">
        <v>0</v>
      </c>
      <c r="U74" s="198">
        <v>0</v>
      </c>
      <c r="V74" s="198">
        <v>0</v>
      </c>
      <c r="W74" s="198" t="s">
        <v>257</v>
      </c>
      <c r="X74" s="229"/>
    </row>
    <row r="75" spans="1:25" s="236" customFormat="1">
      <c r="A75" s="220">
        <v>73</v>
      </c>
      <c r="B75" s="220" t="s">
        <v>436</v>
      </c>
      <c r="C75" s="220">
        <v>73</v>
      </c>
      <c r="D75" s="220">
        <v>239</v>
      </c>
      <c r="E75" s="220">
        <v>161001456</v>
      </c>
      <c r="F75" s="220">
        <v>59</v>
      </c>
      <c r="G75" s="220">
        <v>3349.43</v>
      </c>
      <c r="H75" s="220">
        <v>483.57</v>
      </c>
      <c r="I75" s="220">
        <v>0</v>
      </c>
      <c r="J75" s="242">
        <v>0</v>
      </c>
      <c r="K75" s="220">
        <v>0</v>
      </c>
      <c r="L75" s="220"/>
      <c r="M75" s="220"/>
      <c r="N75" s="220">
        <v>0</v>
      </c>
      <c r="O75" s="220">
        <v>0</v>
      </c>
      <c r="P75" s="220">
        <v>0</v>
      </c>
      <c r="Q75" s="220"/>
      <c r="R75" s="220"/>
      <c r="S75" s="220">
        <v>0</v>
      </c>
      <c r="T75" s="220">
        <v>0</v>
      </c>
      <c r="U75" s="220">
        <v>0</v>
      </c>
      <c r="V75" s="220">
        <v>0</v>
      </c>
      <c r="W75" s="220" t="s">
        <v>259</v>
      </c>
      <c r="X75" s="243"/>
    </row>
    <row r="76" spans="1:25" s="236" customFormat="1">
      <c r="A76" s="220">
        <v>74</v>
      </c>
      <c r="B76" s="220" t="s">
        <v>436</v>
      </c>
      <c r="C76" s="220">
        <v>74</v>
      </c>
      <c r="D76" s="220">
        <v>240</v>
      </c>
      <c r="E76" s="220">
        <v>161001457</v>
      </c>
      <c r="F76" s="220">
        <v>58</v>
      </c>
      <c r="G76" s="220">
        <v>3479.2</v>
      </c>
      <c r="H76" s="220">
        <v>580.79999999999995</v>
      </c>
      <c r="I76" s="220">
        <v>0</v>
      </c>
      <c r="J76" s="242">
        <v>0</v>
      </c>
      <c r="K76" s="220">
        <v>0</v>
      </c>
      <c r="L76" s="220"/>
      <c r="M76" s="220"/>
      <c r="N76" s="220">
        <v>0</v>
      </c>
      <c r="O76" s="220">
        <v>0</v>
      </c>
      <c r="P76" s="220">
        <v>0</v>
      </c>
      <c r="Q76" s="220"/>
      <c r="R76" s="220"/>
      <c r="S76" s="220">
        <v>0</v>
      </c>
      <c r="T76" s="220">
        <v>0</v>
      </c>
      <c r="U76" s="220">
        <v>0</v>
      </c>
      <c r="V76" s="220">
        <v>0</v>
      </c>
      <c r="W76" s="220" t="s">
        <v>425</v>
      </c>
      <c r="X76" s="243"/>
    </row>
    <row r="77" spans="1:25" s="189" customFormat="1">
      <c r="A77" s="198">
        <v>75</v>
      </c>
      <c r="B77" s="198" t="s">
        <v>436</v>
      </c>
      <c r="C77" s="198">
        <v>75</v>
      </c>
      <c r="D77" s="198">
        <v>233</v>
      </c>
      <c r="E77" s="198">
        <v>161001458</v>
      </c>
      <c r="F77" s="198">
        <v>58</v>
      </c>
      <c r="G77" s="198">
        <v>3283.63</v>
      </c>
      <c r="H77" s="244">
        <v>485.37</v>
      </c>
      <c r="I77" s="198">
        <v>0</v>
      </c>
      <c r="J77" s="231">
        <v>0</v>
      </c>
      <c r="K77" s="198">
        <v>0</v>
      </c>
      <c r="L77" s="198"/>
      <c r="M77" s="198"/>
      <c r="N77" s="198">
        <v>0</v>
      </c>
      <c r="O77" s="198">
        <v>0</v>
      </c>
      <c r="P77" s="198">
        <v>0</v>
      </c>
      <c r="Q77" s="198"/>
      <c r="R77" s="198"/>
      <c r="S77" s="198">
        <v>0</v>
      </c>
      <c r="T77" s="198">
        <v>0</v>
      </c>
      <c r="U77" s="198">
        <v>0</v>
      </c>
      <c r="V77" s="198">
        <v>0</v>
      </c>
      <c r="W77" s="198" t="s">
        <v>257</v>
      </c>
      <c r="X77" s="229"/>
    </row>
    <row r="78" spans="1:25" s="189" customFormat="1">
      <c r="A78" s="198">
        <v>76</v>
      </c>
      <c r="B78" s="198" t="s">
        <v>436</v>
      </c>
      <c r="C78" s="198">
        <v>76</v>
      </c>
      <c r="D78" s="198">
        <v>234</v>
      </c>
      <c r="E78" s="198">
        <v>161001459</v>
      </c>
      <c r="F78" s="198">
        <v>59</v>
      </c>
      <c r="G78" s="198">
        <v>3390.02</v>
      </c>
      <c r="H78" s="198">
        <v>443.98</v>
      </c>
      <c r="I78" s="198">
        <v>0</v>
      </c>
      <c r="J78" s="231">
        <v>0</v>
      </c>
      <c r="K78" s="198">
        <v>0</v>
      </c>
      <c r="L78" s="198"/>
      <c r="M78" s="198"/>
      <c r="N78" s="198">
        <v>0</v>
      </c>
      <c r="O78" s="198">
        <v>0</v>
      </c>
      <c r="P78" s="198">
        <v>0</v>
      </c>
      <c r="Q78" s="198"/>
      <c r="R78" s="198"/>
      <c r="S78" s="198">
        <v>0</v>
      </c>
      <c r="T78" s="198">
        <v>0</v>
      </c>
      <c r="U78" s="198">
        <v>0</v>
      </c>
      <c r="V78" s="198">
        <v>0</v>
      </c>
      <c r="W78" s="198" t="s">
        <v>257</v>
      </c>
      <c r="X78" s="229"/>
    </row>
    <row r="79" spans="1:25">
      <c r="A79" s="46">
        <v>77</v>
      </c>
      <c r="B79" s="46" t="s">
        <v>437</v>
      </c>
      <c r="C79" s="46">
        <v>77</v>
      </c>
      <c r="D79" s="46">
        <v>235</v>
      </c>
      <c r="E79" s="46">
        <v>161001460</v>
      </c>
      <c r="F79" s="46">
        <v>58</v>
      </c>
      <c r="G79" s="46">
        <v>3372.03</v>
      </c>
      <c r="H79" s="46">
        <v>396.97</v>
      </c>
      <c r="I79" s="198">
        <v>0</v>
      </c>
      <c r="J79" s="231">
        <v>0</v>
      </c>
      <c r="K79" s="198">
        <v>0</v>
      </c>
      <c r="L79" s="198"/>
      <c r="M79" s="204">
        <v>2.35</v>
      </c>
      <c r="N79" s="198">
        <v>0</v>
      </c>
      <c r="O79" s="198">
        <v>0</v>
      </c>
      <c r="P79" s="198">
        <v>0</v>
      </c>
      <c r="Q79" s="198"/>
      <c r="R79" s="198"/>
      <c r="S79" s="198">
        <v>0</v>
      </c>
      <c r="T79" s="198">
        <v>0</v>
      </c>
      <c r="U79" s="198">
        <v>0</v>
      </c>
      <c r="V79" s="198">
        <v>0</v>
      </c>
      <c r="W79" s="46" t="s">
        <v>257</v>
      </c>
      <c r="X79" s="210"/>
    </row>
    <row r="80" spans="1:25">
      <c r="A80" s="46">
        <v>78</v>
      </c>
      <c r="B80" s="46" t="s">
        <v>437</v>
      </c>
      <c r="C80" s="46">
        <v>78</v>
      </c>
      <c r="D80" s="46">
        <v>236</v>
      </c>
      <c r="E80" s="198">
        <v>161001461</v>
      </c>
      <c r="F80" s="46">
        <v>58</v>
      </c>
      <c r="G80" s="46">
        <v>3278.04</v>
      </c>
      <c r="H80" s="46">
        <v>489.96</v>
      </c>
      <c r="I80" s="198">
        <v>0</v>
      </c>
      <c r="J80" s="231">
        <v>0</v>
      </c>
      <c r="K80" s="198">
        <v>0</v>
      </c>
      <c r="L80" s="198"/>
      <c r="M80" s="46">
        <v>2.1</v>
      </c>
      <c r="N80" s="198">
        <v>0</v>
      </c>
      <c r="O80" s="198">
        <v>0</v>
      </c>
      <c r="P80" s="198">
        <v>0</v>
      </c>
      <c r="Q80" s="198"/>
      <c r="R80" s="198"/>
      <c r="S80" s="198">
        <v>0</v>
      </c>
      <c r="T80" s="198">
        <v>0</v>
      </c>
      <c r="U80" s="198">
        <v>0</v>
      </c>
      <c r="V80" s="198">
        <v>0</v>
      </c>
      <c r="W80" s="46" t="s">
        <v>257</v>
      </c>
      <c r="X80" s="210"/>
    </row>
    <row r="81" spans="1:24">
      <c r="A81" s="46">
        <v>79</v>
      </c>
      <c r="B81" s="46" t="s">
        <v>437</v>
      </c>
      <c r="C81" s="46">
        <v>79</v>
      </c>
      <c r="D81" s="46">
        <v>237</v>
      </c>
      <c r="E81" s="46">
        <v>161001462</v>
      </c>
      <c r="F81" s="46">
        <v>59</v>
      </c>
      <c r="G81" s="46">
        <v>3098.25</v>
      </c>
      <c r="H81" s="46">
        <v>476.75</v>
      </c>
      <c r="I81" s="198">
        <v>0</v>
      </c>
      <c r="J81" s="231">
        <v>0</v>
      </c>
      <c r="K81" s="198">
        <v>0</v>
      </c>
      <c r="L81" s="198"/>
      <c r="M81" s="46">
        <v>2</v>
      </c>
      <c r="N81" s="198">
        <v>0</v>
      </c>
      <c r="O81" s="198">
        <v>0</v>
      </c>
      <c r="P81" s="198">
        <v>0</v>
      </c>
      <c r="Q81" s="198"/>
      <c r="R81" s="198"/>
      <c r="S81" s="198">
        <v>0</v>
      </c>
      <c r="T81" s="198">
        <v>0</v>
      </c>
      <c r="U81" s="198">
        <v>0</v>
      </c>
      <c r="V81" s="198">
        <v>0</v>
      </c>
      <c r="W81" s="46" t="s">
        <v>257</v>
      </c>
      <c r="X81" s="210"/>
    </row>
    <row r="82" spans="1:24">
      <c r="A82" s="46">
        <v>80</v>
      </c>
      <c r="B82" s="46" t="s">
        <v>437</v>
      </c>
      <c r="C82" s="46">
        <v>80</v>
      </c>
      <c r="D82" s="46">
        <v>238</v>
      </c>
      <c r="E82" s="198">
        <v>161001463</v>
      </c>
      <c r="F82" s="46">
        <v>58</v>
      </c>
      <c r="G82" s="46">
        <v>3440.33</v>
      </c>
      <c r="H82" s="46">
        <v>577.66999999999996</v>
      </c>
      <c r="I82" s="198">
        <v>0</v>
      </c>
      <c r="J82" s="231">
        <v>0</v>
      </c>
      <c r="K82" s="198">
        <v>0</v>
      </c>
      <c r="L82" s="198"/>
      <c r="M82" s="46">
        <v>1.45</v>
      </c>
      <c r="N82" s="198">
        <v>0</v>
      </c>
      <c r="O82" s="198">
        <v>0</v>
      </c>
      <c r="P82" s="198">
        <v>0</v>
      </c>
      <c r="Q82" s="198"/>
      <c r="R82" s="198"/>
      <c r="S82" s="198">
        <v>0</v>
      </c>
      <c r="T82" s="198">
        <v>0</v>
      </c>
      <c r="U82" s="198">
        <v>0</v>
      </c>
      <c r="V82" s="198">
        <v>0</v>
      </c>
      <c r="W82" s="46" t="s">
        <v>257</v>
      </c>
      <c r="X82" s="210"/>
    </row>
    <row r="83" spans="1:24">
      <c r="A83" s="46">
        <v>81</v>
      </c>
      <c r="B83" s="46" t="s">
        <v>437</v>
      </c>
      <c r="C83" s="46">
        <v>81</v>
      </c>
      <c r="D83" s="46">
        <v>241</v>
      </c>
      <c r="E83" s="46">
        <v>161001464</v>
      </c>
      <c r="F83" s="46">
        <v>59</v>
      </c>
      <c r="G83" s="46">
        <v>3317.07</v>
      </c>
      <c r="H83" s="46">
        <v>511.93</v>
      </c>
      <c r="I83" s="198">
        <v>0</v>
      </c>
      <c r="J83" s="231">
        <v>0</v>
      </c>
      <c r="K83" s="198">
        <v>0</v>
      </c>
      <c r="L83" s="198"/>
      <c r="M83" s="46">
        <v>1.45</v>
      </c>
      <c r="N83" s="198">
        <v>0</v>
      </c>
      <c r="O83" s="198">
        <v>0</v>
      </c>
      <c r="P83" s="198">
        <v>0</v>
      </c>
      <c r="Q83" s="198"/>
      <c r="R83" s="198"/>
      <c r="S83" s="198">
        <v>0</v>
      </c>
      <c r="T83" s="198">
        <v>0</v>
      </c>
      <c r="U83" s="198">
        <v>0</v>
      </c>
      <c r="V83" s="198">
        <v>0</v>
      </c>
      <c r="W83" s="46" t="s">
        <v>257</v>
      </c>
      <c r="X83" s="210"/>
    </row>
    <row r="84" spans="1:24">
      <c r="A84" s="46">
        <v>82</v>
      </c>
      <c r="B84" s="46" t="s">
        <v>437</v>
      </c>
      <c r="C84" s="46">
        <v>82</v>
      </c>
      <c r="D84" s="46">
        <v>242</v>
      </c>
      <c r="E84" s="198">
        <v>161001465</v>
      </c>
      <c r="F84" s="46">
        <v>57</v>
      </c>
      <c r="G84" s="46">
        <v>3308.27</v>
      </c>
      <c r="H84" s="46">
        <v>392.73</v>
      </c>
      <c r="I84" s="198">
        <v>0</v>
      </c>
      <c r="J84" s="231">
        <v>0</v>
      </c>
      <c r="K84" s="198">
        <v>0</v>
      </c>
      <c r="L84" s="198"/>
      <c r="M84" s="46">
        <v>1.4</v>
      </c>
      <c r="N84" s="198">
        <v>0</v>
      </c>
      <c r="O84" s="198">
        <v>0</v>
      </c>
      <c r="P84" s="198">
        <v>0</v>
      </c>
      <c r="Q84" s="198"/>
      <c r="R84" s="198"/>
      <c r="S84" s="198">
        <v>0</v>
      </c>
      <c r="T84" s="198">
        <v>0</v>
      </c>
      <c r="U84" s="198">
        <v>0</v>
      </c>
      <c r="V84" s="198">
        <v>0</v>
      </c>
      <c r="W84" s="46" t="s">
        <v>257</v>
      </c>
      <c r="X84" s="210"/>
    </row>
    <row r="85" spans="1:24">
      <c r="A85" s="46">
        <v>83</v>
      </c>
      <c r="B85" s="46" t="s">
        <v>437</v>
      </c>
      <c r="C85" s="46">
        <v>83</v>
      </c>
      <c r="D85" s="46">
        <v>243</v>
      </c>
      <c r="E85" s="46">
        <v>161001466</v>
      </c>
      <c r="F85" s="46">
        <v>59</v>
      </c>
      <c r="G85" s="46">
        <v>3389.81</v>
      </c>
      <c r="H85" s="46">
        <v>445.19</v>
      </c>
      <c r="I85" s="198">
        <v>0</v>
      </c>
      <c r="J85" s="198">
        <v>0</v>
      </c>
      <c r="K85" s="198">
        <v>0</v>
      </c>
      <c r="L85" s="198"/>
      <c r="M85" s="5">
        <v>2</v>
      </c>
      <c r="N85" s="198">
        <v>0</v>
      </c>
      <c r="O85" s="198">
        <v>0</v>
      </c>
      <c r="P85" s="198">
        <v>0</v>
      </c>
      <c r="Q85" s="198"/>
      <c r="R85" s="198"/>
      <c r="S85" s="198">
        <v>0</v>
      </c>
      <c r="T85" s="198">
        <v>0</v>
      </c>
      <c r="U85" s="198">
        <v>0</v>
      </c>
      <c r="V85" s="198">
        <v>0</v>
      </c>
      <c r="W85" s="46" t="s">
        <v>257</v>
      </c>
      <c r="X85" s="210"/>
    </row>
    <row r="86" spans="1:24">
      <c r="A86" s="46">
        <v>84</v>
      </c>
      <c r="B86" s="46" t="s">
        <v>438</v>
      </c>
      <c r="C86" s="46">
        <v>84</v>
      </c>
      <c r="D86" s="46">
        <v>244</v>
      </c>
      <c r="E86" s="198">
        <v>161001467</v>
      </c>
      <c r="F86" s="46">
        <v>59</v>
      </c>
      <c r="G86" s="46">
        <v>3399.85</v>
      </c>
      <c r="H86" s="46">
        <v>431.15</v>
      </c>
      <c r="I86" s="198">
        <v>0</v>
      </c>
      <c r="J86" s="198">
        <v>0</v>
      </c>
      <c r="K86" s="198">
        <v>0</v>
      </c>
      <c r="L86" s="198"/>
      <c r="M86" s="5">
        <v>1.5</v>
      </c>
      <c r="N86" s="198">
        <v>0</v>
      </c>
      <c r="O86" s="198">
        <v>0</v>
      </c>
      <c r="P86" s="198">
        <v>0</v>
      </c>
      <c r="Q86" s="198"/>
      <c r="R86" s="198"/>
      <c r="S86" s="198">
        <v>0</v>
      </c>
      <c r="T86" s="198">
        <v>0</v>
      </c>
      <c r="U86" s="198">
        <v>0</v>
      </c>
      <c r="V86" s="198">
        <v>0</v>
      </c>
      <c r="W86" s="46" t="s">
        <v>257</v>
      </c>
      <c r="X86" s="210"/>
    </row>
    <row r="87" spans="1:24">
      <c r="A87" s="46">
        <v>85</v>
      </c>
      <c r="B87" s="46" t="s">
        <v>438</v>
      </c>
      <c r="C87" s="46">
        <v>85</v>
      </c>
      <c r="D87" s="46">
        <v>245</v>
      </c>
      <c r="E87" s="46">
        <v>161001468</v>
      </c>
      <c r="F87" s="46">
        <v>59</v>
      </c>
      <c r="G87" s="46">
        <v>3393.61</v>
      </c>
      <c r="H87" s="46">
        <v>441.39</v>
      </c>
      <c r="I87" s="198">
        <v>0</v>
      </c>
      <c r="J87" s="198">
        <v>0</v>
      </c>
      <c r="K87" s="198">
        <v>0</v>
      </c>
      <c r="L87" s="198"/>
      <c r="M87" s="5">
        <v>2.0499999999999998</v>
      </c>
      <c r="N87" s="198">
        <v>0</v>
      </c>
      <c r="O87" s="198">
        <v>0</v>
      </c>
      <c r="P87" s="198">
        <v>0</v>
      </c>
      <c r="Q87" s="198"/>
      <c r="R87" s="198"/>
      <c r="S87" s="198">
        <v>0</v>
      </c>
      <c r="T87" s="198">
        <v>0</v>
      </c>
      <c r="U87" s="198">
        <v>0</v>
      </c>
      <c r="V87" s="198">
        <v>0</v>
      </c>
      <c r="W87" s="46" t="s">
        <v>257</v>
      </c>
      <c r="X87" s="210"/>
    </row>
    <row r="88" spans="1:24">
      <c r="A88" s="46">
        <v>86</v>
      </c>
      <c r="B88" s="46" t="s">
        <v>438</v>
      </c>
      <c r="C88" s="46">
        <v>86</v>
      </c>
      <c r="D88" s="46">
        <v>246</v>
      </c>
      <c r="E88" s="198">
        <v>161001469</v>
      </c>
      <c r="F88" s="46">
        <v>58</v>
      </c>
      <c r="G88" s="46">
        <v>3404.43</v>
      </c>
      <c r="H88" s="46">
        <v>364.57</v>
      </c>
      <c r="I88" s="198">
        <v>0</v>
      </c>
      <c r="J88" s="198">
        <v>0</v>
      </c>
      <c r="K88" s="198">
        <v>0</v>
      </c>
      <c r="L88" s="198"/>
      <c r="M88" s="5">
        <v>2</v>
      </c>
      <c r="N88" s="198">
        <v>0</v>
      </c>
      <c r="O88" s="198">
        <v>0</v>
      </c>
      <c r="P88" s="198">
        <v>0</v>
      </c>
      <c r="Q88" s="198"/>
      <c r="R88" s="198"/>
      <c r="S88" s="198">
        <v>0</v>
      </c>
      <c r="T88" s="198">
        <v>0</v>
      </c>
      <c r="U88" s="198">
        <v>0</v>
      </c>
      <c r="V88" s="198">
        <v>0</v>
      </c>
      <c r="W88" s="46" t="s">
        <v>257</v>
      </c>
      <c r="X88" s="210"/>
    </row>
    <row r="89" spans="1:24">
      <c r="A89" s="46">
        <v>87</v>
      </c>
      <c r="B89" s="46" t="s">
        <v>438</v>
      </c>
      <c r="C89" s="46">
        <v>87</v>
      </c>
      <c r="D89" s="46">
        <v>247</v>
      </c>
      <c r="E89" s="46">
        <v>161001470</v>
      </c>
      <c r="F89" s="46">
        <v>57</v>
      </c>
      <c r="G89" s="46">
        <v>3371.64</v>
      </c>
      <c r="H89" s="46">
        <v>332.36</v>
      </c>
      <c r="I89" s="198">
        <v>0</v>
      </c>
      <c r="J89" s="198">
        <v>0</v>
      </c>
      <c r="K89" s="198">
        <v>0</v>
      </c>
      <c r="L89" s="198"/>
      <c r="M89" s="156">
        <v>1.5</v>
      </c>
      <c r="N89" s="198">
        <v>0</v>
      </c>
      <c r="O89" s="198">
        <v>0</v>
      </c>
      <c r="P89" s="198">
        <v>0</v>
      </c>
      <c r="Q89" s="198"/>
      <c r="R89" s="198"/>
      <c r="S89" s="198">
        <v>0</v>
      </c>
      <c r="T89" s="198">
        <v>0</v>
      </c>
      <c r="U89" s="198">
        <v>0</v>
      </c>
      <c r="V89" s="198">
        <v>0</v>
      </c>
      <c r="W89" s="46" t="s">
        <v>257</v>
      </c>
      <c r="X89" s="210"/>
    </row>
    <row r="90" spans="1:24">
      <c r="A90" s="46">
        <v>88</v>
      </c>
      <c r="B90" s="46" t="s">
        <v>438</v>
      </c>
      <c r="C90" s="46">
        <v>88</v>
      </c>
      <c r="D90" s="46">
        <v>248</v>
      </c>
      <c r="E90" s="198">
        <v>161001471</v>
      </c>
      <c r="F90" s="46">
        <v>59</v>
      </c>
      <c r="G90" s="46">
        <v>3433.82</v>
      </c>
      <c r="H90" s="46">
        <v>400.18</v>
      </c>
      <c r="I90" s="198">
        <v>0</v>
      </c>
      <c r="J90" s="198">
        <v>0</v>
      </c>
      <c r="K90" s="198">
        <v>0</v>
      </c>
      <c r="L90" s="198"/>
      <c r="M90" s="5">
        <v>2.0499999999999998</v>
      </c>
      <c r="N90" s="198">
        <v>0</v>
      </c>
      <c r="O90" s="198">
        <v>0</v>
      </c>
      <c r="P90" s="198">
        <v>0</v>
      </c>
      <c r="Q90" s="198"/>
      <c r="R90" s="198"/>
      <c r="S90" s="198">
        <v>0</v>
      </c>
      <c r="T90" s="198">
        <v>0</v>
      </c>
      <c r="U90" s="198">
        <v>0</v>
      </c>
      <c r="V90" s="198">
        <v>0</v>
      </c>
      <c r="W90" s="46" t="s">
        <v>257</v>
      </c>
      <c r="X90" s="210"/>
    </row>
    <row r="91" spans="1:24">
      <c r="A91" s="46">
        <v>89</v>
      </c>
      <c r="B91" s="46" t="s">
        <v>438</v>
      </c>
      <c r="C91" s="46">
        <v>89</v>
      </c>
      <c r="D91" s="46">
        <v>249</v>
      </c>
      <c r="E91" s="46">
        <v>161001472</v>
      </c>
      <c r="F91" s="46">
        <v>58</v>
      </c>
      <c r="G91" s="46">
        <v>3343.23</v>
      </c>
      <c r="H91" s="46">
        <v>425.77</v>
      </c>
      <c r="I91" s="198">
        <v>0</v>
      </c>
      <c r="J91" s="198">
        <v>0</v>
      </c>
      <c r="K91" s="198">
        <v>0</v>
      </c>
      <c r="L91" s="198"/>
      <c r="M91" s="5">
        <v>2</v>
      </c>
      <c r="N91" s="198">
        <v>0</v>
      </c>
      <c r="O91" s="198">
        <v>0</v>
      </c>
      <c r="P91" s="198">
        <v>0</v>
      </c>
      <c r="Q91" s="198"/>
      <c r="R91" s="198"/>
      <c r="S91" s="198">
        <v>0</v>
      </c>
      <c r="T91" s="198">
        <v>0</v>
      </c>
      <c r="U91" s="198">
        <v>0</v>
      </c>
      <c r="V91" s="198">
        <v>0</v>
      </c>
      <c r="W91" s="46" t="s">
        <v>257</v>
      </c>
      <c r="X91" s="210"/>
    </row>
    <row r="92" spans="1:24">
      <c r="A92" s="46">
        <v>90</v>
      </c>
      <c r="B92" s="46" t="s">
        <v>438</v>
      </c>
      <c r="C92" s="46">
        <v>90</v>
      </c>
      <c r="D92" s="46">
        <v>250</v>
      </c>
      <c r="E92" s="198">
        <v>161001473</v>
      </c>
      <c r="F92" s="46">
        <v>58</v>
      </c>
      <c r="G92" s="46">
        <v>3365.44</v>
      </c>
      <c r="H92" s="46">
        <v>402.56</v>
      </c>
      <c r="I92" s="198">
        <v>0</v>
      </c>
      <c r="J92" s="198">
        <v>0</v>
      </c>
      <c r="K92" s="198">
        <v>0</v>
      </c>
      <c r="L92" s="198"/>
      <c r="M92" s="5">
        <v>2.1</v>
      </c>
      <c r="N92" s="198">
        <v>0</v>
      </c>
      <c r="O92" s="198">
        <v>0</v>
      </c>
      <c r="P92" s="198">
        <v>0</v>
      </c>
      <c r="Q92" s="198"/>
      <c r="R92" s="198"/>
      <c r="S92" s="198">
        <v>0</v>
      </c>
      <c r="T92" s="198">
        <v>0</v>
      </c>
      <c r="U92" s="198">
        <v>0</v>
      </c>
      <c r="V92" s="198">
        <v>0</v>
      </c>
      <c r="W92" s="46" t="s">
        <v>257</v>
      </c>
      <c r="X92" s="210"/>
    </row>
    <row r="93" spans="1:24">
      <c r="A93" s="46">
        <v>91</v>
      </c>
      <c r="B93" s="46" t="s">
        <v>438</v>
      </c>
      <c r="C93" s="46">
        <v>91</v>
      </c>
      <c r="D93" s="46">
        <v>251</v>
      </c>
      <c r="E93" s="46">
        <v>161001474</v>
      </c>
      <c r="F93" s="46">
        <v>59</v>
      </c>
      <c r="G93" s="46">
        <v>3467.02</v>
      </c>
      <c r="H93" s="46">
        <v>366.98</v>
      </c>
      <c r="I93" s="198">
        <v>0</v>
      </c>
      <c r="J93" s="198">
        <v>0</v>
      </c>
      <c r="K93" s="198">
        <v>0</v>
      </c>
      <c r="L93" s="198"/>
      <c r="M93" s="46">
        <v>2.2000000000000002</v>
      </c>
      <c r="N93" s="198">
        <v>0</v>
      </c>
      <c r="O93" s="198">
        <v>0</v>
      </c>
      <c r="P93" s="198">
        <v>0</v>
      </c>
      <c r="Q93" s="198"/>
      <c r="R93" s="198"/>
      <c r="S93" s="198">
        <v>0</v>
      </c>
      <c r="T93" s="198">
        <v>0</v>
      </c>
      <c r="U93" s="198">
        <v>0</v>
      </c>
      <c r="V93" s="198">
        <v>0</v>
      </c>
      <c r="W93" s="46" t="s">
        <v>257</v>
      </c>
      <c r="X93" s="210"/>
    </row>
    <row r="94" spans="1:24">
      <c r="A94" s="46">
        <v>92</v>
      </c>
      <c r="B94" s="46" t="s">
        <v>438</v>
      </c>
      <c r="C94" s="46">
        <v>92</v>
      </c>
      <c r="D94" s="46">
        <v>252</v>
      </c>
      <c r="E94" s="198">
        <v>141000074</v>
      </c>
      <c r="F94" s="46">
        <v>59</v>
      </c>
      <c r="G94" s="46">
        <v>3526.22</v>
      </c>
      <c r="H94" s="46">
        <v>307.77999999999997</v>
      </c>
      <c r="I94" s="198">
        <v>0</v>
      </c>
      <c r="J94" s="198">
        <v>0</v>
      </c>
      <c r="K94" s="198">
        <v>0</v>
      </c>
      <c r="L94" s="198"/>
      <c r="M94" s="46">
        <v>2.35</v>
      </c>
      <c r="N94" s="198">
        <v>0</v>
      </c>
      <c r="O94" s="198">
        <v>0</v>
      </c>
      <c r="P94" s="198">
        <v>0</v>
      </c>
      <c r="Q94" s="198"/>
      <c r="R94" s="198"/>
      <c r="S94" s="198">
        <v>0</v>
      </c>
      <c r="T94" s="198">
        <v>0</v>
      </c>
      <c r="U94" s="198">
        <v>0</v>
      </c>
      <c r="V94" s="198">
        <v>0</v>
      </c>
      <c r="W94" s="46" t="s">
        <v>257</v>
      </c>
      <c r="X94" s="210"/>
    </row>
    <row r="95" spans="1:24">
      <c r="A95" s="46">
        <v>93</v>
      </c>
      <c r="B95" s="46" t="s">
        <v>439</v>
      </c>
      <c r="C95" s="46">
        <v>93</v>
      </c>
      <c r="D95" s="46">
        <v>253</v>
      </c>
      <c r="E95" s="46">
        <v>161001475</v>
      </c>
      <c r="F95" s="46">
        <v>59</v>
      </c>
      <c r="G95" s="46">
        <v>3439.87</v>
      </c>
      <c r="H95" s="46">
        <v>389.13</v>
      </c>
      <c r="I95" s="198">
        <v>0</v>
      </c>
      <c r="J95" s="198">
        <v>0</v>
      </c>
      <c r="K95" s="198">
        <v>0</v>
      </c>
      <c r="L95" s="245">
        <v>2</v>
      </c>
      <c r="M95" s="201">
        <v>50</v>
      </c>
      <c r="N95" s="198">
        <v>0</v>
      </c>
      <c r="O95" s="198">
        <v>0</v>
      </c>
      <c r="P95" s="198">
        <v>0</v>
      </c>
      <c r="Q95" s="198"/>
      <c r="R95" s="198"/>
      <c r="S95" s="198">
        <v>0</v>
      </c>
      <c r="T95" s="198">
        <v>0</v>
      </c>
      <c r="U95" s="198">
        <v>0</v>
      </c>
      <c r="V95" s="198">
        <v>0</v>
      </c>
      <c r="W95" s="46" t="s">
        <v>257</v>
      </c>
      <c r="X95" s="210"/>
    </row>
    <row r="96" spans="1:24">
      <c r="A96" s="46">
        <v>94</v>
      </c>
      <c r="B96" s="46" t="s">
        <v>439</v>
      </c>
      <c r="C96" s="46">
        <v>94</v>
      </c>
      <c r="D96" s="46">
        <v>254</v>
      </c>
      <c r="E96" s="198">
        <v>161001476</v>
      </c>
      <c r="F96" s="46">
        <v>59</v>
      </c>
      <c r="G96" s="46">
        <v>3338.42</v>
      </c>
      <c r="H96" s="46">
        <v>431.58</v>
      </c>
      <c r="I96" s="198">
        <v>0</v>
      </c>
      <c r="J96" s="198">
        <v>0</v>
      </c>
      <c r="K96" s="198">
        <v>0</v>
      </c>
      <c r="L96" s="245">
        <v>2</v>
      </c>
      <c r="M96" s="201">
        <v>25</v>
      </c>
      <c r="N96" s="198">
        <v>0</v>
      </c>
      <c r="O96" s="198">
        <v>0</v>
      </c>
      <c r="P96" s="198">
        <v>0</v>
      </c>
      <c r="Q96" s="198"/>
      <c r="R96" s="198"/>
      <c r="S96" s="198">
        <v>0</v>
      </c>
      <c r="T96" s="198">
        <v>0</v>
      </c>
      <c r="U96" s="198">
        <v>0</v>
      </c>
      <c r="V96" s="198">
        <v>0</v>
      </c>
      <c r="W96" s="46" t="s">
        <v>257</v>
      </c>
      <c r="X96" s="210"/>
    </row>
    <row r="97" spans="1:24">
      <c r="A97" s="46">
        <v>95</v>
      </c>
      <c r="B97" s="46" t="s">
        <v>439</v>
      </c>
      <c r="C97" s="46">
        <v>95</v>
      </c>
      <c r="D97" s="46">
        <v>255</v>
      </c>
      <c r="E97" s="46">
        <v>161001477</v>
      </c>
      <c r="F97" s="46">
        <v>59</v>
      </c>
      <c r="G97" s="46">
        <v>3405.85</v>
      </c>
      <c r="H97" s="46">
        <v>425.15</v>
      </c>
      <c r="I97" s="198">
        <v>0</v>
      </c>
      <c r="J97" s="198">
        <v>0</v>
      </c>
      <c r="K97" s="198">
        <v>0</v>
      </c>
      <c r="L97" s="245">
        <v>2</v>
      </c>
      <c r="M97" s="201">
        <v>15</v>
      </c>
      <c r="N97" s="198">
        <v>0</v>
      </c>
      <c r="O97" s="198">
        <v>0</v>
      </c>
      <c r="P97" s="198">
        <v>0</v>
      </c>
      <c r="Q97" s="198"/>
      <c r="R97" s="198"/>
      <c r="S97" s="198">
        <v>0</v>
      </c>
      <c r="T97" s="198">
        <v>0</v>
      </c>
      <c r="U97" s="198">
        <v>0</v>
      </c>
      <c r="V97" s="198">
        <v>0</v>
      </c>
      <c r="W97" s="46" t="s">
        <v>257</v>
      </c>
      <c r="X97" s="210"/>
    </row>
    <row r="98" spans="1:24">
      <c r="A98" s="46">
        <v>96</v>
      </c>
      <c r="B98" s="46" t="s">
        <v>439</v>
      </c>
      <c r="C98" s="46">
        <v>96</v>
      </c>
      <c r="D98" s="46">
        <v>256</v>
      </c>
      <c r="E98" s="198">
        <v>161001478</v>
      </c>
      <c r="F98" s="46">
        <v>58</v>
      </c>
      <c r="G98" s="46">
        <v>3460.62</v>
      </c>
      <c r="H98" s="46">
        <v>309.38</v>
      </c>
      <c r="I98" s="198">
        <v>0</v>
      </c>
      <c r="J98" s="198">
        <v>0</v>
      </c>
      <c r="K98" s="198">
        <v>0</v>
      </c>
      <c r="L98" s="245">
        <v>2</v>
      </c>
      <c r="M98" s="201">
        <v>15</v>
      </c>
      <c r="N98" s="198">
        <v>0</v>
      </c>
      <c r="O98" s="198">
        <v>0</v>
      </c>
      <c r="P98" s="198">
        <v>0</v>
      </c>
      <c r="Q98" s="198"/>
      <c r="R98" s="198"/>
      <c r="S98" s="198">
        <v>0</v>
      </c>
      <c r="T98" s="198">
        <v>0</v>
      </c>
      <c r="U98" s="198">
        <v>0</v>
      </c>
      <c r="V98" s="198">
        <v>0</v>
      </c>
      <c r="W98" s="46" t="s">
        <v>257</v>
      </c>
      <c r="X98" s="210"/>
    </row>
    <row r="99" spans="1:24">
      <c r="A99" s="46">
        <v>97</v>
      </c>
      <c r="B99" s="46" t="s">
        <v>440</v>
      </c>
      <c r="C99" s="46">
        <v>97</v>
      </c>
      <c r="D99" s="46">
        <v>257</v>
      </c>
      <c r="E99" s="46">
        <v>161001479</v>
      </c>
      <c r="F99" s="46">
        <v>58</v>
      </c>
      <c r="G99" s="46">
        <v>3454.22</v>
      </c>
      <c r="H99" s="46">
        <v>315.77999999999997</v>
      </c>
      <c r="I99" s="198">
        <v>0</v>
      </c>
      <c r="J99" s="198">
        <v>0</v>
      </c>
      <c r="K99" s="198">
        <v>0</v>
      </c>
      <c r="L99" s="245">
        <v>2</v>
      </c>
      <c r="M99" s="201">
        <v>30</v>
      </c>
      <c r="N99" s="198">
        <v>0</v>
      </c>
      <c r="O99" s="198">
        <v>0</v>
      </c>
      <c r="P99" s="198">
        <v>0</v>
      </c>
      <c r="Q99" s="198"/>
      <c r="R99" s="198"/>
      <c r="S99" s="198">
        <v>0</v>
      </c>
      <c r="T99" s="198">
        <v>0</v>
      </c>
      <c r="U99" s="198">
        <v>0</v>
      </c>
      <c r="V99" s="198">
        <v>0</v>
      </c>
      <c r="W99" s="46" t="s">
        <v>257</v>
      </c>
      <c r="X99" s="210"/>
    </row>
    <row r="100" spans="1:24">
      <c r="A100" s="46">
        <v>98</v>
      </c>
      <c r="B100" s="46" t="s">
        <v>440</v>
      </c>
      <c r="C100" s="46">
        <v>98</v>
      </c>
      <c r="D100" s="46">
        <v>258</v>
      </c>
      <c r="E100" s="198">
        <v>161001480</v>
      </c>
      <c r="F100" s="46">
        <v>58</v>
      </c>
      <c r="G100" s="46">
        <v>3432.23</v>
      </c>
      <c r="H100" s="46">
        <v>336.77</v>
      </c>
      <c r="I100" s="198">
        <v>0</v>
      </c>
      <c r="J100" s="198">
        <v>0</v>
      </c>
      <c r="K100" s="198">
        <v>0</v>
      </c>
      <c r="L100" s="245">
        <v>2</v>
      </c>
      <c r="M100" s="201">
        <v>50</v>
      </c>
      <c r="N100" s="198">
        <v>0</v>
      </c>
      <c r="O100" s="198">
        <v>0</v>
      </c>
      <c r="P100" s="198">
        <v>0</v>
      </c>
      <c r="Q100" s="198"/>
      <c r="R100" s="198"/>
      <c r="S100" s="198">
        <v>0</v>
      </c>
      <c r="T100" s="198">
        <v>0</v>
      </c>
      <c r="U100" s="198">
        <v>0</v>
      </c>
      <c r="V100" s="198">
        <v>0</v>
      </c>
      <c r="W100" s="46" t="s">
        <v>257</v>
      </c>
      <c r="X100" s="210"/>
    </row>
    <row r="101" spans="1:24">
      <c r="A101" s="46">
        <v>99</v>
      </c>
      <c r="B101" s="46" t="s">
        <v>440</v>
      </c>
      <c r="C101" s="46">
        <v>99</v>
      </c>
      <c r="D101" s="46">
        <v>259</v>
      </c>
      <c r="E101" s="46">
        <v>161001481</v>
      </c>
      <c r="F101" s="46">
        <v>59</v>
      </c>
      <c r="G101" s="46">
        <v>3408.63</v>
      </c>
      <c r="H101" s="46">
        <v>424.37</v>
      </c>
      <c r="I101" s="198">
        <v>0</v>
      </c>
      <c r="J101" s="198">
        <v>0</v>
      </c>
      <c r="K101" s="198">
        <v>0</v>
      </c>
      <c r="L101" s="245">
        <v>2</v>
      </c>
      <c r="M101" s="201">
        <v>10</v>
      </c>
      <c r="N101" s="198">
        <v>0</v>
      </c>
      <c r="O101" s="198">
        <v>0</v>
      </c>
      <c r="P101" s="198">
        <v>0</v>
      </c>
      <c r="Q101" s="198"/>
      <c r="R101" s="198"/>
      <c r="S101" s="198">
        <v>0</v>
      </c>
      <c r="T101" s="198">
        <v>0</v>
      </c>
      <c r="U101" s="198">
        <v>0</v>
      </c>
      <c r="V101" s="198">
        <v>0</v>
      </c>
      <c r="W101" s="46" t="s">
        <v>257</v>
      </c>
      <c r="X101" s="210"/>
    </row>
    <row r="102" spans="1:24">
      <c r="A102" s="46">
        <v>100</v>
      </c>
      <c r="B102" s="46" t="s">
        <v>440</v>
      </c>
      <c r="C102" s="46">
        <v>100</v>
      </c>
      <c r="D102" s="46">
        <v>260</v>
      </c>
      <c r="E102" s="198">
        <v>161001482</v>
      </c>
      <c r="F102" s="46">
        <v>58</v>
      </c>
      <c r="G102" s="46">
        <v>3389.04</v>
      </c>
      <c r="H102" s="46">
        <v>378.96</v>
      </c>
      <c r="I102" s="198">
        <v>0</v>
      </c>
      <c r="J102" s="198">
        <v>0</v>
      </c>
      <c r="K102" s="198">
        <v>0</v>
      </c>
      <c r="L102" s="245">
        <v>2</v>
      </c>
      <c r="M102" s="201">
        <v>20</v>
      </c>
      <c r="N102" s="198">
        <v>0</v>
      </c>
      <c r="O102" s="198">
        <v>0</v>
      </c>
      <c r="P102" s="198">
        <v>0</v>
      </c>
      <c r="Q102" s="198"/>
      <c r="R102" s="198"/>
      <c r="S102" s="198">
        <v>0</v>
      </c>
      <c r="T102" s="198">
        <v>0</v>
      </c>
      <c r="U102" s="198">
        <v>0</v>
      </c>
      <c r="V102" s="198">
        <v>0</v>
      </c>
      <c r="W102" s="46" t="s">
        <v>257</v>
      </c>
      <c r="X102" s="210"/>
    </row>
    <row r="103" spans="1:24">
      <c r="A103" s="46">
        <v>101</v>
      </c>
      <c r="B103" s="46" t="s">
        <v>440</v>
      </c>
      <c r="C103" s="46">
        <v>101</v>
      </c>
      <c r="D103" s="46">
        <v>261</v>
      </c>
      <c r="E103" s="46">
        <v>161001483</v>
      </c>
      <c r="F103" s="46">
        <v>56</v>
      </c>
      <c r="G103" s="46">
        <v>3243.04</v>
      </c>
      <c r="H103" s="46">
        <v>396.96</v>
      </c>
      <c r="I103" s="198">
        <v>0</v>
      </c>
      <c r="J103" s="198">
        <v>0</v>
      </c>
      <c r="K103" s="198">
        <v>0</v>
      </c>
      <c r="L103" s="245">
        <v>1</v>
      </c>
      <c r="M103" s="201">
        <v>50</v>
      </c>
      <c r="N103" s="198">
        <v>0</v>
      </c>
      <c r="O103" s="198">
        <v>0</v>
      </c>
      <c r="P103" s="198">
        <v>0</v>
      </c>
      <c r="Q103" s="198"/>
      <c r="R103" s="198"/>
      <c r="S103" s="198">
        <v>0</v>
      </c>
      <c r="T103" s="198">
        <v>0</v>
      </c>
      <c r="U103" s="198">
        <v>0</v>
      </c>
      <c r="V103" s="198">
        <v>0</v>
      </c>
      <c r="W103" s="46" t="s">
        <v>257</v>
      </c>
      <c r="X103" s="210"/>
    </row>
    <row r="104" spans="1:24">
      <c r="A104" s="46">
        <v>102</v>
      </c>
      <c r="B104" s="46" t="s">
        <v>440</v>
      </c>
      <c r="C104" s="46">
        <v>102</v>
      </c>
      <c r="D104" s="46">
        <v>262</v>
      </c>
      <c r="E104" s="198">
        <v>161001484</v>
      </c>
      <c r="F104" s="46">
        <v>56</v>
      </c>
      <c r="G104" s="46">
        <v>3269.64</v>
      </c>
      <c r="H104" s="46">
        <v>370.36</v>
      </c>
      <c r="I104" s="198">
        <v>0</v>
      </c>
      <c r="J104" s="198">
        <v>0</v>
      </c>
      <c r="K104" s="198">
        <v>0</v>
      </c>
      <c r="L104" s="245">
        <v>2</v>
      </c>
      <c r="M104" s="201">
        <v>10</v>
      </c>
      <c r="N104" s="198">
        <v>0</v>
      </c>
      <c r="O104" s="198">
        <v>0</v>
      </c>
      <c r="P104" s="198">
        <v>0</v>
      </c>
      <c r="Q104" s="198"/>
      <c r="R104" s="198"/>
      <c r="S104" s="198">
        <v>0</v>
      </c>
      <c r="T104" s="198">
        <v>0</v>
      </c>
      <c r="U104" s="198">
        <v>0</v>
      </c>
      <c r="V104" s="198">
        <v>0</v>
      </c>
      <c r="W104" s="46" t="s">
        <v>257</v>
      </c>
      <c r="X104" s="210"/>
    </row>
    <row r="105" spans="1:24">
      <c r="A105" s="46">
        <v>103</v>
      </c>
      <c r="B105" s="46" t="s">
        <v>441</v>
      </c>
      <c r="C105" s="46">
        <v>103</v>
      </c>
      <c r="D105" s="46">
        <v>263</v>
      </c>
      <c r="E105" s="46">
        <v>161001485</v>
      </c>
      <c r="F105" s="46">
        <v>59</v>
      </c>
      <c r="G105" s="46">
        <v>3357.67</v>
      </c>
      <c r="H105" s="46">
        <v>407.33</v>
      </c>
      <c r="I105" s="198">
        <v>0</v>
      </c>
      <c r="J105" s="198">
        <v>0</v>
      </c>
      <c r="K105" s="198">
        <v>0</v>
      </c>
      <c r="L105" s="246">
        <v>2</v>
      </c>
      <c r="M105" s="247">
        <v>45</v>
      </c>
      <c r="N105" s="198">
        <v>0</v>
      </c>
      <c r="O105" s="198">
        <v>0</v>
      </c>
      <c r="P105" s="198">
        <v>0</v>
      </c>
      <c r="Q105" s="198"/>
      <c r="R105" s="198"/>
      <c r="S105" s="198">
        <v>0</v>
      </c>
      <c r="T105" s="198">
        <v>0</v>
      </c>
      <c r="U105" s="198">
        <v>0</v>
      </c>
      <c r="V105" s="198">
        <v>0</v>
      </c>
      <c r="W105" s="46" t="s">
        <v>257</v>
      </c>
      <c r="X105" s="210"/>
    </row>
    <row r="106" spans="1:24">
      <c r="A106" s="46">
        <v>104</v>
      </c>
      <c r="B106" s="46" t="s">
        <v>441</v>
      </c>
      <c r="C106" s="46">
        <v>104</v>
      </c>
      <c r="D106" s="46">
        <v>264</v>
      </c>
      <c r="E106" s="198">
        <v>161001486</v>
      </c>
      <c r="F106" s="46">
        <v>59</v>
      </c>
      <c r="G106" s="46">
        <v>3287.87</v>
      </c>
      <c r="H106" s="46">
        <v>349.13</v>
      </c>
      <c r="I106" s="198">
        <v>0</v>
      </c>
      <c r="J106" s="198">
        <v>0</v>
      </c>
      <c r="K106" s="198">
        <v>0</v>
      </c>
      <c r="L106" s="248">
        <v>2</v>
      </c>
      <c r="M106" s="247">
        <v>5</v>
      </c>
      <c r="N106" s="198">
        <v>0</v>
      </c>
      <c r="O106" s="198">
        <v>0</v>
      </c>
      <c r="P106" s="198">
        <v>0</v>
      </c>
      <c r="Q106" s="198"/>
      <c r="R106" s="198"/>
      <c r="S106" s="198">
        <v>0</v>
      </c>
      <c r="T106" s="198">
        <v>0</v>
      </c>
      <c r="U106" s="198">
        <v>0</v>
      </c>
      <c r="V106" s="198">
        <v>0</v>
      </c>
      <c r="W106" s="46" t="s">
        <v>257</v>
      </c>
      <c r="X106" s="210"/>
    </row>
    <row r="107" spans="1:24">
      <c r="A107" s="46">
        <v>105</v>
      </c>
      <c r="B107" s="46" t="s">
        <v>441</v>
      </c>
      <c r="C107" s="46">
        <v>105</v>
      </c>
      <c r="D107" s="46">
        <v>265</v>
      </c>
      <c r="E107" s="46">
        <v>161001487</v>
      </c>
      <c r="F107" s="46">
        <v>59</v>
      </c>
      <c r="G107" s="46">
        <v>3344.02</v>
      </c>
      <c r="H107" s="46">
        <v>425.98</v>
      </c>
      <c r="I107" s="198">
        <v>0</v>
      </c>
      <c r="J107" s="198">
        <v>0</v>
      </c>
      <c r="K107" s="198">
        <v>0</v>
      </c>
      <c r="L107" s="248">
        <v>2</v>
      </c>
      <c r="M107" s="247">
        <v>5</v>
      </c>
      <c r="N107" s="198">
        <v>0</v>
      </c>
      <c r="O107" s="198">
        <v>0</v>
      </c>
      <c r="P107" s="198">
        <v>0</v>
      </c>
      <c r="Q107" s="198"/>
      <c r="R107" s="198"/>
      <c r="S107" s="198">
        <v>0</v>
      </c>
      <c r="T107" s="198">
        <v>0</v>
      </c>
      <c r="U107" s="198">
        <v>0</v>
      </c>
      <c r="V107" s="198">
        <v>0</v>
      </c>
      <c r="W107" s="46" t="s">
        <v>257</v>
      </c>
      <c r="X107" s="210"/>
    </row>
    <row r="108" spans="1:24">
      <c r="A108" s="46">
        <v>106</v>
      </c>
      <c r="B108" s="46" t="s">
        <v>441</v>
      </c>
      <c r="C108" s="46">
        <v>106</v>
      </c>
      <c r="D108" s="46">
        <v>266</v>
      </c>
      <c r="E108" s="198">
        <v>161001488</v>
      </c>
      <c r="F108" s="46">
        <v>58</v>
      </c>
      <c r="G108" s="46">
        <v>3363.63</v>
      </c>
      <c r="H108" s="46">
        <v>405.37</v>
      </c>
      <c r="I108" s="198">
        <v>0</v>
      </c>
      <c r="J108" s="198">
        <v>0</v>
      </c>
      <c r="K108" s="198">
        <v>0</v>
      </c>
      <c r="L108" s="248">
        <v>2</v>
      </c>
      <c r="M108" s="247">
        <v>5</v>
      </c>
      <c r="N108" s="198">
        <v>0</v>
      </c>
      <c r="O108" s="198">
        <v>0</v>
      </c>
      <c r="P108" s="198">
        <v>0</v>
      </c>
      <c r="Q108" s="198"/>
      <c r="R108" s="198"/>
      <c r="S108" s="198">
        <v>0</v>
      </c>
      <c r="T108" s="198">
        <v>0</v>
      </c>
      <c r="U108" s="198">
        <v>0</v>
      </c>
      <c r="V108" s="198">
        <v>0</v>
      </c>
      <c r="W108" s="46" t="s">
        <v>257</v>
      </c>
      <c r="X108" s="210"/>
    </row>
    <row r="109" spans="1:24">
      <c r="A109" s="46">
        <v>107</v>
      </c>
      <c r="B109" s="46" t="s">
        <v>441</v>
      </c>
      <c r="C109" s="46">
        <v>107</v>
      </c>
      <c r="D109" s="46">
        <v>267</v>
      </c>
      <c r="E109" s="46">
        <v>161001489</v>
      </c>
      <c r="F109" s="46">
        <v>58</v>
      </c>
      <c r="G109" s="46">
        <v>3403.43</v>
      </c>
      <c r="H109" s="46">
        <v>365.57</v>
      </c>
      <c r="I109" s="198">
        <v>0</v>
      </c>
      <c r="J109" s="198">
        <v>0</v>
      </c>
      <c r="K109" s="198">
        <v>0</v>
      </c>
      <c r="L109" s="248">
        <v>2</v>
      </c>
      <c r="M109" s="247">
        <v>10</v>
      </c>
      <c r="N109" s="198">
        <v>0</v>
      </c>
      <c r="O109" s="198">
        <v>0</v>
      </c>
      <c r="P109" s="198">
        <v>0</v>
      </c>
      <c r="Q109" s="198"/>
      <c r="R109" s="198"/>
      <c r="S109" s="198">
        <v>0</v>
      </c>
      <c r="T109" s="198">
        <v>0</v>
      </c>
      <c r="U109" s="198">
        <v>0</v>
      </c>
      <c r="V109" s="198">
        <v>0</v>
      </c>
      <c r="W109" s="46" t="s">
        <v>257</v>
      </c>
      <c r="X109" s="210"/>
    </row>
    <row r="110" spans="1:24" s="187" customFormat="1">
      <c r="A110" s="46">
        <v>108</v>
      </c>
      <c r="B110" s="46" t="s">
        <v>441</v>
      </c>
      <c r="C110" s="46">
        <v>108</v>
      </c>
      <c r="D110" s="46">
        <v>268</v>
      </c>
      <c r="E110" s="198">
        <v>161001490</v>
      </c>
      <c r="F110" s="46">
        <v>56</v>
      </c>
      <c r="G110" s="46">
        <v>3135.64</v>
      </c>
      <c r="H110" s="46">
        <v>504.36</v>
      </c>
      <c r="I110" s="198">
        <v>0</v>
      </c>
      <c r="J110" s="198">
        <v>0</v>
      </c>
      <c r="K110" s="198">
        <v>0</v>
      </c>
      <c r="L110" s="202">
        <v>2</v>
      </c>
      <c r="M110" s="201">
        <v>15</v>
      </c>
      <c r="N110" s="198">
        <v>0</v>
      </c>
      <c r="O110" s="198">
        <v>0</v>
      </c>
      <c r="P110" s="198">
        <v>0</v>
      </c>
      <c r="Q110" s="198"/>
      <c r="R110" s="198"/>
      <c r="S110" s="198">
        <v>0</v>
      </c>
      <c r="T110" s="198">
        <v>0</v>
      </c>
      <c r="U110" s="198">
        <v>0</v>
      </c>
      <c r="V110" s="198">
        <v>0</v>
      </c>
      <c r="W110" s="46" t="s">
        <v>257</v>
      </c>
      <c r="X110" s="209"/>
    </row>
    <row r="111" spans="1:24">
      <c r="A111" s="46">
        <v>109</v>
      </c>
      <c r="B111" s="46" t="s">
        <v>442</v>
      </c>
      <c r="C111" s="46">
        <v>109</v>
      </c>
      <c r="D111" s="46">
        <v>269</v>
      </c>
      <c r="E111" s="46">
        <v>161001491</v>
      </c>
      <c r="F111" s="46">
        <v>57</v>
      </c>
      <c r="G111" s="46">
        <v>3203.85</v>
      </c>
      <c r="H111" s="46">
        <v>499.15</v>
      </c>
      <c r="I111" s="198">
        <v>0</v>
      </c>
      <c r="J111" s="198">
        <v>0</v>
      </c>
      <c r="K111" s="198">
        <v>0</v>
      </c>
      <c r="L111" s="202">
        <v>2</v>
      </c>
      <c r="M111" s="201">
        <v>0</v>
      </c>
      <c r="N111" s="198">
        <v>0</v>
      </c>
      <c r="O111" s="198">
        <v>0</v>
      </c>
      <c r="P111" s="198">
        <v>0</v>
      </c>
      <c r="Q111" s="198"/>
      <c r="R111" s="198"/>
      <c r="S111" s="198">
        <v>0</v>
      </c>
      <c r="T111" s="198">
        <v>0</v>
      </c>
      <c r="U111" s="198">
        <v>0</v>
      </c>
      <c r="V111" s="198">
        <v>0</v>
      </c>
      <c r="W111" s="46" t="s">
        <v>257</v>
      </c>
      <c r="X111" s="210"/>
    </row>
    <row r="112" spans="1:24">
      <c r="A112" s="46">
        <v>110</v>
      </c>
      <c r="B112" s="46" t="s">
        <v>442</v>
      </c>
      <c r="C112" s="46">
        <v>110</v>
      </c>
      <c r="D112" s="46">
        <v>270</v>
      </c>
      <c r="E112" s="198">
        <v>161001492</v>
      </c>
      <c r="F112" s="46">
        <v>59</v>
      </c>
      <c r="G112" s="46">
        <v>3339.82</v>
      </c>
      <c r="H112" s="46">
        <v>494.18</v>
      </c>
      <c r="I112" s="198">
        <v>0</v>
      </c>
      <c r="J112" s="198">
        <v>0</v>
      </c>
      <c r="K112" s="198">
        <v>0</v>
      </c>
      <c r="L112" s="202">
        <v>2</v>
      </c>
      <c r="M112" s="201">
        <v>5</v>
      </c>
      <c r="N112" s="198">
        <v>0</v>
      </c>
      <c r="O112" s="198">
        <v>0</v>
      </c>
      <c r="P112" s="198">
        <v>0</v>
      </c>
      <c r="Q112" s="198"/>
      <c r="R112" s="198"/>
      <c r="S112" s="198">
        <v>0</v>
      </c>
      <c r="T112" s="198">
        <v>0</v>
      </c>
      <c r="U112" s="198">
        <v>0</v>
      </c>
      <c r="V112" s="198">
        <v>0</v>
      </c>
      <c r="W112" s="46" t="s">
        <v>257</v>
      </c>
      <c r="X112" s="210"/>
    </row>
    <row r="113" spans="1:27">
      <c r="A113" s="46">
        <v>111</v>
      </c>
      <c r="B113" s="46" t="s">
        <v>442</v>
      </c>
      <c r="C113" s="46">
        <v>111</v>
      </c>
      <c r="D113" s="46">
        <v>271</v>
      </c>
      <c r="E113" s="46">
        <v>161001493</v>
      </c>
      <c r="F113" s="46">
        <v>59</v>
      </c>
      <c r="G113" s="46">
        <v>3389.41</v>
      </c>
      <c r="H113" s="46">
        <v>445.59</v>
      </c>
      <c r="I113" s="198">
        <v>0</v>
      </c>
      <c r="J113" s="198">
        <v>0</v>
      </c>
      <c r="K113" s="198">
        <v>0</v>
      </c>
      <c r="L113" s="202">
        <v>2</v>
      </c>
      <c r="M113" s="201">
        <v>10</v>
      </c>
      <c r="N113" s="198">
        <v>0</v>
      </c>
      <c r="O113" s="198">
        <v>0</v>
      </c>
      <c r="P113" s="198">
        <v>0</v>
      </c>
      <c r="Q113" s="198"/>
      <c r="R113" s="198"/>
      <c r="S113" s="198">
        <v>0</v>
      </c>
      <c r="T113" s="198">
        <v>0</v>
      </c>
      <c r="U113" s="198">
        <v>0</v>
      </c>
      <c r="V113" s="198">
        <v>0</v>
      </c>
      <c r="W113" s="46" t="s">
        <v>257</v>
      </c>
      <c r="X113" s="210"/>
    </row>
    <row r="114" spans="1:27">
      <c r="A114" s="46">
        <v>112</v>
      </c>
      <c r="B114" s="46" t="s">
        <v>442</v>
      </c>
      <c r="C114" s="46">
        <v>112</v>
      </c>
      <c r="D114" s="46">
        <v>272</v>
      </c>
      <c r="E114" s="198">
        <v>161001494</v>
      </c>
      <c r="F114" s="46">
        <v>56</v>
      </c>
      <c r="G114" s="46">
        <v>3247.04</v>
      </c>
      <c r="H114" s="46">
        <v>392.96</v>
      </c>
      <c r="I114" s="198">
        <v>0</v>
      </c>
      <c r="J114" s="198">
        <v>0</v>
      </c>
      <c r="K114" s="198">
        <v>0</v>
      </c>
      <c r="L114" s="202">
        <v>2</v>
      </c>
      <c r="M114" s="201">
        <v>5</v>
      </c>
      <c r="N114" s="198">
        <v>0</v>
      </c>
      <c r="O114" s="198">
        <v>0</v>
      </c>
      <c r="P114" s="198">
        <v>0</v>
      </c>
      <c r="Q114" s="198"/>
      <c r="R114" s="198"/>
      <c r="S114" s="198">
        <v>0</v>
      </c>
      <c r="T114" s="198">
        <v>0</v>
      </c>
      <c r="U114" s="198">
        <v>0</v>
      </c>
      <c r="V114" s="198">
        <v>0</v>
      </c>
      <c r="W114" s="46" t="s">
        <v>257</v>
      </c>
      <c r="X114" s="210"/>
    </row>
    <row r="115" spans="1:27">
      <c r="A115" s="46">
        <v>113</v>
      </c>
      <c r="B115" s="46" t="s">
        <v>442</v>
      </c>
      <c r="C115" s="46">
        <v>113</v>
      </c>
      <c r="D115" s="46">
        <v>273</v>
      </c>
      <c r="E115" s="46">
        <v>161001495</v>
      </c>
      <c r="F115" s="46">
        <v>56</v>
      </c>
      <c r="G115" s="46">
        <v>3255.27</v>
      </c>
      <c r="H115" s="46">
        <v>381.73</v>
      </c>
      <c r="I115" s="198">
        <v>0</v>
      </c>
      <c r="J115" s="198">
        <v>0</v>
      </c>
      <c r="K115" s="198">
        <v>0</v>
      </c>
      <c r="L115" s="202">
        <v>1</v>
      </c>
      <c r="M115" s="201">
        <v>50</v>
      </c>
      <c r="N115" s="198">
        <v>0</v>
      </c>
      <c r="O115" s="198">
        <v>0</v>
      </c>
      <c r="P115" s="198">
        <v>0</v>
      </c>
      <c r="Q115" s="198"/>
      <c r="R115" s="198"/>
      <c r="S115" s="198">
        <v>0</v>
      </c>
      <c r="T115" s="198">
        <v>0</v>
      </c>
      <c r="U115" s="198">
        <v>0</v>
      </c>
      <c r="V115" s="198">
        <v>0</v>
      </c>
      <c r="W115" s="46" t="s">
        <v>257</v>
      </c>
      <c r="X115" s="210"/>
    </row>
    <row r="116" spans="1:27">
      <c r="A116" s="46">
        <v>114</v>
      </c>
      <c r="B116" s="46" t="s">
        <v>442</v>
      </c>
      <c r="C116" s="46">
        <v>114</v>
      </c>
      <c r="D116" s="46">
        <v>274</v>
      </c>
      <c r="E116" s="198">
        <v>161001496</v>
      </c>
      <c r="F116" s="46">
        <v>59</v>
      </c>
      <c r="G116" s="46">
        <v>3390.02</v>
      </c>
      <c r="H116" s="46">
        <v>443.98</v>
      </c>
      <c r="I116" s="198">
        <v>0</v>
      </c>
      <c r="J116" s="198">
        <v>0</v>
      </c>
      <c r="K116" s="198">
        <v>0</v>
      </c>
      <c r="L116" s="202">
        <v>2</v>
      </c>
      <c r="M116" s="201">
        <v>5</v>
      </c>
      <c r="N116" s="198">
        <v>0</v>
      </c>
      <c r="O116" s="198">
        <v>0</v>
      </c>
      <c r="P116" s="198">
        <v>0</v>
      </c>
      <c r="Q116" s="198"/>
      <c r="R116" s="198"/>
      <c r="S116" s="198">
        <v>0</v>
      </c>
      <c r="T116" s="198">
        <v>0</v>
      </c>
      <c r="U116" s="198">
        <v>0</v>
      </c>
      <c r="V116" s="198">
        <v>0</v>
      </c>
      <c r="W116" s="46" t="s">
        <v>257</v>
      </c>
      <c r="X116" s="210"/>
    </row>
    <row r="117" spans="1:27">
      <c r="A117" s="46">
        <v>115</v>
      </c>
      <c r="B117" s="46" t="s">
        <v>442</v>
      </c>
      <c r="C117" s="46">
        <v>115</v>
      </c>
      <c r="D117" s="46">
        <v>276</v>
      </c>
      <c r="E117" s="46">
        <v>161001497</v>
      </c>
      <c r="F117" s="46">
        <v>59</v>
      </c>
      <c r="G117" s="46">
        <v>3438.05</v>
      </c>
      <c r="H117" s="46">
        <v>392.95</v>
      </c>
      <c r="I117" s="198">
        <v>0</v>
      </c>
      <c r="J117" s="198">
        <v>0</v>
      </c>
      <c r="K117" s="198">
        <v>0</v>
      </c>
      <c r="L117" s="246">
        <v>1</v>
      </c>
      <c r="M117" s="247">
        <v>50</v>
      </c>
      <c r="N117" s="198">
        <v>0</v>
      </c>
      <c r="O117" s="198">
        <v>0</v>
      </c>
      <c r="P117" s="198">
        <v>0</v>
      </c>
      <c r="Q117" s="198"/>
      <c r="R117" s="198"/>
      <c r="S117" s="198">
        <v>0</v>
      </c>
      <c r="T117" s="198">
        <v>0</v>
      </c>
      <c r="U117" s="198">
        <v>0</v>
      </c>
      <c r="V117" s="198">
        <v>0</v>
      </c>
      <c r="W117" s="46" t="s">
        <v>257</v>
      </c>
      <c r="X117" s="210"/>
    </row>
    <row r="118" spans="1:27">
      <c r="A118" s="46">
        <v>116</v>
      </c>
      <c r="B118" s="46" t="s">
        <v>442</v>
      </c>
      <c r="C118" s="46">
        <v>116</v>
      </c>
      <c r="D118" s="46">
        <v>277</v>
      </c>
      <c r="E118" s="198">
        <v>161001498</v>
      </c>
      <c r="F118" s="46">
        <v>58</v>
      </c>
      <c r="G118" s="46">
        <v>3398.43</v>
      </c>
      <c r="H118" s="46">
        <v>370.57</v>
      </c>
      <c r="I118" s="198">
        <v>0</v>
      </c>
      <c r="J118" s="198">
        <v>0</v>
      </c>
      <c r="K118" s="198">
        <v>0</v>
      </c>
      <c r="L118" s="246">
        <v>1</v>
      </c>
      <c r="M118" s="247">
        <v>50</v>
      </c>
      <c r="N118" s="198">
        <v>0</v>
      </c>
      <c r="O118" s="198">
        <v>0</v>
      </c>
      <c r="P118" s="198">
        <v>0</v>
      </c>
      <c r="Q118" s="198"/>
      <c r="R118" s="198"/>
      <c r="S118" s="198">
        <v>0</v>
      </c>
      <c r="T118" s="198">
        <v>0</v>
      </c>
      <c r="U118" s="198">
        <v>0</v>
      </c>
      <c r="V118" s="198">
        <v>0</v>
      </c>
      <c r="W118" s="46" t="s">
        <v>257</v>
      </c>
      <c r="X118" s="210"/>
    </row>
    <row r="119" spans="1:27" s="187" customFormat="1">
      <c r="A119" s="46">
        <v>117</v>
      </c>
      <c r="B119" s="46" t="s">
        <v>442</v>
      </c>
      <c r="C119" s="46">
        <v>117</v>
      </c>
      <c r="D119" s="46">
        <v>278</v>
      </c>
      <c r="E119" s="46">
        <v>161001499</v>
      </c>
      <c r="F119" s="46">
        <v>59</v>
      </c>
      <c r="G119" s="46">
        <v>3549.64</v>
      </c>
      <c r="H119" s="46">
        <v>282.36</v>
      </c>
      <c r="I119" s="198">
        <v>0</v>
      </c>
      <c r="J119" s="198">
        <v>0</v>
      </c>
      <c r="K119" s="198">
        <v>0</v>
      </c>
      <c r="L119" s="245">
        <v>2</v>
      </c>
      <c r="M119" s="201">
        <v>20</v>
      </c>
      <c r="N119" s="198">
        <v>0</v>
      </c>
      <c r="O119" s="198">
        <v>0</v>
      </c>
      <c r="P119" s="198">
        <v>0</v>
      </c>
      <c r="Q119" s="198"/>
      <c r="R119" s="198"/>
      <c r="S119" s="198">
        <v>0</v>
      </c>
      <c r="T119" s="198">
        <v>0</v>
      </c>
      <c r="U119" s="198">
        <v>0</v>
      </c>
      <c r="V119" s="198">
        <v>0</v>
      </c>
      <c r="W119" s="46" t="s">
        <v>257</v>
      </c>
      <c r="X119" s="209"/>
    </row>
    <row r="120" spans="1:27">
      <c r="A120" s="46">
        <v>118</v>
      </c>
      <c r="B120" s="46" t="s">
        <v>443</v>
      </c>
      <c r="C120" s="46">
        <v>118</v>
      </c>
      <c r="D120" s="46">
        <v>279</v>
      </c>
      <c r="E120" s="198">
        <v>161001500</v>
      </c>
      <c r="F120" s="46">
        <v>58</v>
      </c>
      <c r="G120" s="46">
        <v>3413.83</v>
      </c>
      <c r="H120" s="46">
        <v>355.17</v>
      </c>
      <c r="I120" s="198">
        <v>0</v>
      </c>
      <c r="J120" s="198">
        <v>0</v>
      </c>
      <c r="K120" s="198">
        <v>0</v>
      </c>
      <c r="L120" s="202">
        <v>2</v>
      </c>
      <c r="M120" s="201">
        <v>25</v>
      </c>
      <c r="N120" s="198">
        <v>0</v>
      </c>
      <c r="O120" s="198">
        <v>0</v>
      </c>
      <c r="P120" s="198">
        <v>0</v>
      </c>
      <c r="Q120" s="198"/>
      <c r="R120" s="198"/>
      <c r="S120" s="198">
        <v>0</v>
      </c>
      <c r="T120" s="198">
        <v>0</v>
      </c>
      <c r="U120" s="198">
        <v>0</v>
      </c>
      <c r="V120" s="198">
        <v>0</v>
      </c>
      <c r="W120" s="46" t="s">
        <v>257</v>
      </c>
      <c r="X120" s="210"/>
    </row>
    <row r="121" spans="1:27">
      <c r="A121" s="46">
        <v>119</v>
      </c>
      <c r="B121" s="46" t="s">
        <v>443</v>
      </c>
      <c r="C121" s="46">
        <v>119</v>
      </c>
      <c r="D121" s="46">
        <v>280</v>
      </c>
      <c r="E121" s="46">
        <v>161001501</v>
      </c>
      <c r="F121" s="46">
        <v>57</v>
      </c>
      <c r="G121" s="46">
        <v>3293.05</v>
      </c>
      <c r="H121" s="46">
        <v>409.95</v>
      </c>
      <c r="I121" s="198">
        <v>0</v>
      </c>
      <c r="J121" s="198">
        <v>0</v>
      </c>
      <c r="K121" s="198">
        <v>0</v>
      </c>
      <c r="L121" s="202">
        <v>2</v>
      </c>
      <c r="M121" s="201">
        <v>30</v>
      </c>
      <c r="N121" s="198">
        <v>0</v>
      </c>
      <c r="O121" s="198">
        <v>0</v>
      </c>
      <c r="P121" s="198">
        <v>0</v>
      </c>
      <c r="Q121" s="198"/>
      <c r="R121" s="198"/>
      <c r="S121" s="198">
        <v>0</v>
      </c>
      <c r="T121" s="198">
        <v>0</v>
      </c>
      <c r="U121" s="198">
        <v>0</v>
      </c>
      <c r="V121" s="198">
        <v>0</v>
      </c>
      <c r="W121" s="46" t="s">
        <v>257</v>
      </c>
      <c r="X121" s="210"/>
    </row>
    <row r="122" spans="1:27">
      <c r="A122" s="46">
        <v>120</v>
      </c>
      <c r="B122" s="46" t="s">
        <v>443</v>
      </c>
      <c r="C122" s="46">
        <v>120</v>
      </c>
      <c r="D122" s="46">
        <v>281</v>
      </c>
      <c r="E122" s="198">
        <v>161001502</v>
      </c>
      <c r="F122" s="46">
        <v>59</v>
      </c>
      <c r="G122" s="46">
        <v>3360.52</v>
      </c>
      <c r="H122" s="46">
        <v>473.48</v>
      </c>
      <c r="I122" s="198">
        <v>0</v>
      </c>
      <c r="J122" s="198">
        <v>0</v>
      </c>
      <c r="K122" s="198">
        <v>0</v>
      </c>
      <c r="L122" s="245">
        <v>2</v>
      </c>
      <c r="M122" s="201">
        <v>0</v>
      </c>
      <c r="N122" s="198">
        <v>0</v>
      </c>
      <c r="O122" s="198">
        <v>0</v>
      </c>
      <c r="P122" s="198">
        <v>0</v>
      </c>
      <c r="Q122" s="198"/>
      <c r="R122" s="198"/>
      <c r="S122" s="198">
        <v>0</v>
      </c>
      <c r="T122" s="198">
        <v>0</v>
      </c>
      <c r="U122" s="198">
        <v>0</v>
      </c>
      <c r="V122" s="198">
        <v>0</v>
      </c>
      <c r="W122" s="46" t="s">
        <v>257</v>
      </c>
      <c r="X122" s="210"/>
    </row>
    <row r="123" spans="1:27" s="218" customFormat="1">
      <c r="A123" s="199">
        <v>121</v>
      </c>
      <c r="B123" s="199" t="s">
        <v>443</v>
      </c>
      <c r="C123" s="199">
        <v>121</v>
      </c>
      <c r="D123" s="199">
        <v>275</v>
      </c>
      <c r="E123" s="199">
        <v>161001503</v>
      </c>
      <c r="F123" s="199">
        <v>58</v>
      </c>
      <c r="G123" s="199">
        <v>3506</v>
      </c>
      <c r="H123" s="199">
        <v>325</v>
      </c>
      <c r="I123" s="220">
        <v>17.920000000000002</v>
      </c>
      <c r="J123" s="220">
        <v>5</v>
      </c>
      <c r="K123" s="220">
        <v>0</v>
      </c>
      <c r="L123" s="249">
        <v>2</v>
      </c>
      <c r="M123" s="206">
        <v>55</v>
      </c>
      <c r="N123" s="220">
        <v>0</v>
      </c>
      <c r="O123" s="220">
        <v>9</v>
      </c>
      <c r="P123" s="220">
        <v>157860</v>
      </c>
      <c r="Q123" s="220"/>
      <c r="R123" s="220"/>
      <c r="S123" s="220">
        <v>0</v>
      </c>
      <c r="T123" s="220">
        <v>0</v>
      </c>
      <c r="U123" s="220">
        <f>P123*5%</f>
        <v>7893</v>
      </c>
      <c r="V123" s="220">
        <f>P123+U123</f>
        <v>165753</v>
      </c>
      <c r="W123" s="199" t="s">
        <v>259</v>
      </c>
      <c r="X123" s="217" t="s">
        <v>444</v>
      </c>
    </row>
    <row r="124" spans="1:27">
      <c r="A124" s="46">
        <v>122</v>
      </c>
      <c r="B124" s="46" t="s">
        <v>445</v>
      </c>
      <c r="C124" s="46">
        <v>122</v>
      </c>
      <c r="D124" s="46">
        <v>282</v>
      </c>
      <c r="E124" s="198">
        <v>161001504</v>
      </c>
      <c r="F124" s="46">
        <v>58</v>
      </c>
      <c r="G124" s="46">
        <v>3475.41</v>
      </c>
      <c r="H124" s="46">
        <v>359.59</v>
      </c>
      <c r="I124" s="198">
        <v>0</v>
      </c>
      <c r="J124" s="198">
        <v>0</v>
      </c>
      <c r="K124" s="198">
        <v>0</v>
      </c>
      <c r="L124" s="245">
        <v>2</v>
      </c>
      <c r="M124" s="201">
        <v>0</v>
      </c>
      <c r="N124" s="198">
        <v>0</v>
      </c>
      <c r="O124" s="198">
        <v>0</v>
      </c>
      <c r="P124" s="198">
        <v>0</v>
      </c>
      <c r="Q124" s="198"/>
      <c r="R124" s="198"/>
      <c r="S124" s="198">
        <v>0</v>
      </c>
      <c r="T124" s="198">
        <v>0</v>
      </c>
      <c r="U124" s="198">
        <v>0</v>
      </c>
      <c r="V124" s="198">
        <v>0</v>
      </c>
      <c r="W124" s="46" t="s">
        <v>257</v>
      </c>
      <c r="X124" s="217" t="s">
        <v>446</v>
      </c>
      <c r="Y124" s="218"/>
      <c r="Z124" s="218"/>
      <c r="AA124" s="218"/>
    </row>
    <row r="125" spans="1:27" s="187" customFormat="1">
      <c r="A125" s="46">
        <v>123</v>
      </c>
      <c r="B125" s="46" t="s">
        <v>445</v>
      </c>
      <c r="C125" s="46">
        <v>123</v>
      </c>
      <c r="D125" s="46">
        <v>283</v>
      </c>
      <c r="E125" s="46">
        <v>161001505</v>
      </c>
      <c r="F125" s="46">
        <v>59</v>
      </c>
      <c r="G125" s="46">
        <v>3495.02</v>
      </c>
      <c r="H125" s="46">
        <v>338.98</v>
      </c>
      <c r="I125" s="198">
        <v>0</v>
      </c>
      <c r="J125" s="198">
        <v>0</v>
      </c>
      <c r="K125" s="198">
        <v>0</v>
      </c>
      <c r="L125" s="245">
        <v>2</v>
      </c>
      <c r="M125" s="201">
        <v>0</v>
      </c>
      <c r="N125" s="198">
        <v>0</v>
      </c>
      <c r="O125" s="198">
        <v>0</v>
      </c>
      <c r="P125" s="198">
        <v>0</v>
      </c>
      <c r="Q125" s="198"/>
      <c r="R125" s="198"/>
      <c r="S125" s="198">
        <v>0</v>
      </c>
      <c r="T125" s="198">
        <v>0</v>
      </c>
      <c r="U125" s="198">
        <v>0</v>
      </c>
      <c r="V125" s="198">
        <v>0</v>
      </c>
      <c r="W125" s="46" t="s">
        <v>257</v>
      </c>
      <c r="X125" s="209"/>
    </row>
    <row r="126" spans="1:27" s="210" customFormat="1">
      <c r="A126" s="46">
        <v>124</v>
      </c>
      <c r="B126" s="46" t="s">
        <v>445</v>
      </c>
      <c r="C126" s="46">
        <v>124</v>
      </c>
      <c r="D126" s="46">
        <v>284</v>
      </c>
      <c r="E126" s="198">
        <v>161001506</v>
      </c>
      <c r="F126" s="46">
        <v>58</v>
      </c>
      <c r="G126" s="46">
        <v>3351.22</v>
      </c>
      <c r="H126" s="46">
        <v>418.97</v>
      </c>
      <c r="I126" s="198">
        <v>0</v>
      </c>
      <c r="J126" s="198">
        <v>0</v>
      </c>
      <c r="K126" s="198">
        <v>0</v>
      </c>
      <c r="L126" s="245">
        <v>2</v>
      </c>
      <c r="M126" s="201">
        <v>5</v>
      </c>
      <c r="N126" s="198">
        <v>0</v>
      </c>
      <c r="O126" s="198">
        <v>0</v>
      </c>
      <c r="P126" s="198">
        <v>0</v>
      </c>
      <c r="Q126" s="198"/>
      <c r="R126" s="198"/>
      <c r="S126" s="198">
        <v>0</v>
      </c>
      <c r="T126" s="198">
        <v>0</v>
      </c>
      <c r="U126" s="198">
        <v>0</v>
      </c>
      <c r="V126" s="198">
        <v>0</v>
      </c>
      <c r="W126" s="46" t="s">
        <v>257</v>
      </c>
      <c r="Y126" s="250"/>
    </row>
    <row r="127" spans="1:27" s="210" customFormat="1">
      <c r="A127" s="46">
        <v>125</v>
      </c>
      <c r="B127" s="46" t="s">
        <v>445</v>
      </c>
      <c r="C127" s="46">
        <v>125</v>
      </c>
      <c r="D127" s="46">
        <v>286</v>
      </c>
      <c r="E127" s="46">
        <v>161001507</v>
      </c>
      <c r="F127" s="46">
        <v>58</v>
      </c>
      <c r="G127" s="46">
        <v>3254.23</v>
      </c>
      <c r="H127" s="46">
        <v>514.77</v>
      </c>
      <c r="I127" s="198">
        <v>0</v>
      </c>
      <c r="J127" s="198">
        <v>0</v>
      </c>
      <c r="K127" s="198">
        <v>0</v>
      </c>
      <c r="L127" s="245">
        <v>2</v>
      </c>
      <c r="M127" s="201">
        <v>0</v>
      </c>
      <c r="N127" s="198">
        <v>0</v>
      </c>
      <c r="O127" s="198">
        <v>0</v>
      </c>
      <c r="P127" s="198">
        <v>0</v>
      </c>
      <c r="Q127" s="198"/>
      <c r="R127" s="198"/>
      <c r="S127" s="198">
        <v>0</v>
      </c>
      <c r="T127" s="198">
        <v>0</v>
      </c>
      <c r="U127" s="198">
        <v>0</v>
      </c>
      <c r="V127" s="198">
        <v>0</v>
      </c>
      <c r="W127" s="46" t="s">
        <v>257</v>
      </c>
      <c r="Y127" s="250"/>
    </row>
    <row r="128" spans="1:27">
      <c r="A128" s="46">
        <v>126</v>
      </c>
      <c r="B128" s="46" t="s">
        <v>445</v>
      </c>
      <c r="C128" s="46">
        <v>126</v>
      </c>
      <c r="D128" s="46">
        <v>287</v>
      </c>
      <c r="E128" s="198">
        <v>161001508</v>
      </c>
      <c r="F128" s="46">
        <v>59</v>
      </c>
      <c r="G128" s="46">
        <v>3342.03</v>
      </c>
      <c r="H128" s="46">
        <v>490.97</v>
      </c>
      <c r="I128" s="198">
        <v>0</v>
      </c>
      <c r="J128" s="198">
        <v>0</v>
      </c>
      <c r="K128" s="198">
        <v>0</v>
      </c>
      <c r="L128" s="245">
        <v>1</v>
      </c>
      <c r="M128" s="201">
        <v>40</v>
      </c>
      <c r="N128" s="198">
        <v>0</v>
      </c>
      <c r="O128" s="198">
        <v>0</v>
      </c>
      <c r="P128" s="198">
        <v>0</v>
      </c>
      <c r="Q128" s="198"/>
      <c r="R128" s="198"/>
      <c r="S128" s="198">
        <v>0</v>
      </c>
      <c r="T128" s="198">
        <v>0</v>
      </c>
      <c r="U128" s="198">
        <v>0</v>
      </c>
      <c r="V128" s="198">
        <v>0</v>
      </c>
      <c r="W128" s="46" t="s">
        <v>257</v>
      </c>
      <c r="X128" s="210"/>
    </row>
    <row r="129" spans="1:26">
      <c r="A129" s="46">
        <v>127</v>
      </c>
      <c r="B129" s="46" t="s">
        <v>445</v>
      </c>
      <c r="C129" s="46">
        <v>127</v>
      </c>
      <c r="D129" s="46">
        <v>288</v>
      </c>
      <c r="E129" s="46">
        <v>161001509</v>
      </c>
      <c r="F129" s="46">
        <v>55</v>
      </c>
      <c r="G129" s="46">
        <v>3095.07</v>
      </c>
      <c r="H129" s="46">
        <v>477.93</v>
      </c>
      <c r="I129" s="198">
        <v>0</v>
      </c>
      <c r="J129" s="198">
        <v>0</v>
      </c>
      <c r="K129" s="198">
        <v>0</v>
      </c>
      <c r="L129" s="245">
        <v>2</v>
      </c>
      <c r="M129" s="201">
        <v>10</v>
      </c>
      <c r="N129" s="198">
        <v>0</v>
      </c>
      <c r="O129" s="198">
        <v>0</v>
      </c>
      <c r="P129" s="198">
        <v>0</v>
      </c>
      <c r="Q129" s="198"/>
      <c r="R129" s="198"/>
      <c r="S129" s="198">
        <v>0</v>
      </c>
      <c r="T129" s="198">
        <v>0</v>
      </c>
      <c r="U129" s="198">
        <v>0</v>
      </c>
      <c r="V129" s="198">
        <v>0</v>
      </c>
      <c r="W129" s="46" t="s">
        <v>257</v>
      </c>
      <c r="X129" s="210"/>
    </row>
    <row r="130" spans="1:26">
      <c r="A130" s="46">
        <v>128</v>
      </c>
      <c r="B130" s="46" t="s">
        <v>445</v>
      </c>
      <c r="C130" s="46">
        <v>128</v>
      </c>
      <c r="D130" s="46">
        <v>289</v>
      </c>
      <c r="E130" s="198">
        <v>161001510</v>
      </c>
      <c r="F130" s="46">
        <v>58</v>
      </c>
      <c r="G130" s="46">
        <v>3321.22</v>
      </c>
      <c r="H130" s="46">
        <v>448.78</v>
      </c>
      <c r="I130" s="198">
        <v>0</v>
      </c>
      <c r="J130" s="198">
        <v>0</v>
      </c>
      <c r="K130" s="198">
        <v>0</v>
      </c>
      <c r="L130" s="245">
        <v>1</v>
      </c>
      <c r="M130" s="201">
        <v>50</v>
      </c>
      <c r="N130" s="198">
        <v>0</v>
      </c>
      <c r="O130" s="198">
        <v>0</v>
      </c>
      <c r="P130" s="198">
        <v>0</v>
      </c>
      <c r="Q130" s="198"/>
      <c r="R130" s="198"/>
      <c r="S130" s="198">
        <v>0</v>
      </c>
      <c r="T130" s="198">
        <v>0</v>
      </c>
      <c r="U130" s="198">
        <v>0</v>
      </c>
      <c r="V130" s="198">
        <v>0</v>
      </c>
      <c r="W130" s="46" t="s">
        <v>257</v>
      </c>
      <c r="X130" s="210"/>
    </row>
    <row r="131" spans="1:26" s="187" customFormat="1">
      <c r="A131" s="46">
        <v>129</v>
      </c>
      <c r="B131" s="46" t="s">
        <v>445</v>
      </c>
      <c r="C131" s="46">
        <v>129</v>
      </c>
      <c r="D131" s="46">
        <v>290</v>
      </c>
      <c r="E131" s="46">
        <v>161001511</v>
      </c>
      <c r="F131" s="46">
        <v>59</v>
      </c>
      <c r="G131" s="46">
        <v>3508.41</v>
      </c>
      <c r="H131" s="46">
        <v>326.58999999999997</v>
      </c>
      <c r="I131" s="198">
        <v>0</v>
      </c>
      <c r="J131" s="198">
        <v>0</v>
      </c>
      <c r="K131" s="198">
        <v>0</v>
      </c>
      <c r="L131" s="245">
        <v>1</v>
      </c>
      <c r="M131" s="201">
        <v>55</v>
      </c>
      <c r="N131" s="198">
        <v>0</v>
      </c>
      <c r="O131" s="198">
        <v>0</v>
      </c>
      <c r="P131" s="198">
        <v>0</v>
      </c>
      <c r="Q131" s="198"/>
      <c r="R131" s="198"/>
      <c r="S131" s="198">
        <v>0</v>
      </c>
      <c r="T131" s="198">
        <v>0</v>
      </c>
      <c r="U131" s="198">
        <v>0</v>
      </c>
      <c r="V131" s="198">
        <v>0</v>
      </c>
      <c r="W131" s="46" t="s">
        <v>257</v>
      </c>
      <c r="X131" s="209"/>
    </row>
    <row r="132" spans="1:26" s="218" customFormat="1">
      <c r="A132" s="199">
        <v>130</v>
      </c>
      <c r="B132" s="199" t="s">
        <v>447</v>
      </c>
      <c r="C132" s="199">
        <v>130</v>
      </c>
      <c r="D132" s="199">
        <v>285</v>
      </c>
      <c r="E132" s="220">
        <v>161001512</v>
      </c>
      <c r="F132" s="199">
        <v>59</v>
      </c>
      <c r="G132" s="199">
        <v>3404.22</v>
      </c>
      <c r="H132" s="199">
        <v>429.78</v>
      </c>
      <c r="I132" s="220">
        <v>0</v>
      </c>
      <c r="J132" s="220">
        <v>0</v>
      </c>
      <c r="K132" s="220">
        <v>0</v>
      </c>
      <c r="L132" s="249">
        <v>2</v>
      </c>
      <c r="M132" s="206">
        <v>10</v>
      </c>
      <c r="N132" s="220">
        <v>0</v>
      </c>
      <c r="O132" s="220">
        <v>0</v>
      </c>
      <c r="P132" s="220">
        <v>0</v>
      </c>
      <c r="Q132" s="220"/>
      <c r="R132" s="220"/>
      <c r="S132" s="220">
        <v>0</v>
      </c>
      <c r="T132" s="220">
        <v>0</v>
      </c>
      <c r="U132" s="220">
        <v>0</v>
      </c>
      <c r="V132" s="220">
        <v>0</v>
      </c>
      <c r="W132" s="199" t="s">
        <v>259</v>
      </c>
      <c r="X132" s="217"/>
    </row>
    <row r="133" spans="1:26">
      <c r="A133" s="46">
        <v>131</v>
      </c>
      <c r="B133" s="46" t="s">
        <v>447</v>
      </c>
      <c r="C133" s="46">
        <v>131</v>
      </c>
      <c r="D133" s="46">
        <v>291</v>
      </c>
      <c r="E133" s="46">
        <v>161001513</v>
      </c>
      <c r="F133" s="46">
        <v>57</v>
      </c>
      <c r="G133" s="46">
        <v>3330.45</v>
      </c>
      <c r="H133" s="46">
        <v>372.55</v>
      </c>
      <c r="I133" s="198">
        <v>0</v>
      </c>
      <c r="J133" s="198">
        <v>0</v>
      </c>
      <c r="K133" s="198">
        <v>0</v>
      </c>
      <c r="L133" s="245">
        <v>2</v>
      </c>
      <c r="M133" s="201">
        <v>25</v>
      </c>
      <c r="N133" s="198">
        <v>0</v>
      </c>
      <c r="O133" s="198">
        <v>0</v>
      </c>
      <c r="P133" s="198">
        <v>0</v>
      </c>
      <c r="Q133" s="198"/>
      <c r="R133" s="198"/>
      <c r="S133" s="198">
        <v>0</v>
      </c>
      <c r="T133" s="198">
        <v>0</v>
      </c>
      <c r="U133" s="198">
        <v>0</v>
      </c>
      <c r="V133" s="198">
        <v>0</v>
      </c>
      <c r="W133" s="46" t="s">
        <v>257</v>
      </c>
      <c r="X133" s="210"/>
    </row>
    <row r="134" spans="1:26">
      <c r="A134" s="46">
        <v>132</v>
      </c>
      <c r="B134" s="46" t="s">
        <v>447</v>
      </c>
      <c r="C134" s="46">
        <v>132</v>
      </c>
      <c r="D134" s="46">
        <v>292</v>
      </c>
      <c r="E134" s="198">
        <v>161001514</v>
      </c>
      <c r="F134" s="46">
        <v>58</v>
      </c>
      <c r="G134" s="46">
        <v>3304.02</v>
      </c>
      <c r="H134" s="46">
        <v>465.98</v>
      </c>
      <c r="I134" s="198">
        <v>0</v>
      </c>
      <c r="J134" s="198">
        <v>0</v>
      </c>
      <c r="K134" s="198">
        <v>0</v>
      </c>
      <c r="L134" s="245">
        <v>2</v>
      </c>
      <c r="M134" s="201">
        <v>10</v>
      </c>
      <c r="N134" s="198">
        <v>0</v>
      </c>
      <c r="O134" s="198">
        <v>0</v>
      </c>
      <c r="P134" s="198">
        <v>0</v>
      </c>
      <c r="Q134" s="198"/>
      <c r="R134" s="198"/>
      <c r="S134" s="198">
        <v>0</v>
      </c>
      <c r="T134" s="198">
        <v>0</v>
      </c>
      <c r="U134" s="198">
        <v>0</v>
      </c>
      <c r="V134" s="198">
        <v>0</v>
      </c>
      <c r="W134" s="46" t="s">
        <v>257</v>
      </c>
      <c r="X134" s="60"/>
    </row>
    <row r="135" spans="1:26">
      <c r="A135" s="46">
        <v>133</v>
      </c>
      <c r="B135" s="46" t="s">
        <v>447</v>
      </c>
      <c r="C135" s="46">
        <v>133</v>
      </c>
      <c r="D135" s="46">
        <v>293</v>
      </c>
      <c r="E135" s="46">
        <v>161001515</v>
      </c>
      <c r="F135" s="46">
        <v>59</v>
      </c>
      <c r="G135" s="46">
        <v>3423.41</v>
      </c>
      <c r="H135" s="46">
        <v>411.59</v>
      </c>
      <c r="I135" s="198">
        <v>0</v>
      </c>
      <c r="J135" s="198">
        <v>0</v>
      </c>
      <c r="K135" s="198">
        <v>0</v>
      </c>
      <c r="L135" s="245">
        <v>1</v>
      </c>
      <c r="M135" s="201">
        <v>55</v>
      </c>
      <c r="N135" s="198">
        <v>0</v>
      </c>
      <c r="O135" s="198">
        <v>0</v>
      </c>
      <c r="P135" s="198">
        <v>0</v>
      </c>
      <c r="Q135" s="198"/>
      <c r="R135" s="198"/>
      <c r="S135" s="198">
        <v>0</v>
      </c>
      <c r="T135" s="198">
        <v>0</v>
      </c>
      <c r="U135" s="198">
        <v>0</v>
      </c>
      <c r="V135" s="198">
        <v>0</v>
      </c>
      <c r="W135" s="46" t="s">
        <v>257</v>
      </c>
      <c r="X135" s="210"/>
    </row>
    <row r="136" spans="1:26">
      <c r="A136" s="46">
        <v>134</v>
      </c>
      <c r="B136" s="46" t="s">
        <v>447</v>
      </c>
      <c r="C136" s="46">
        <v>134</v>
      </c>
      <c r="D136" s="46">
        <v>294</v>
      </c>
      <c r="E136" s="198">
        <v>161001516</v>
      </c>
      <c r="F136" s="46">
        <v>58</v>
      </c>
      <c r="G136" s="46">
        <v>3307.29</v>
      </c>
      <c r="H136" s="46">
        <v>455.71</v>
      </c>
      <c r="I136" s="198">
        <v>0</v>
      </c>
      <c r="J136" s="198">
        <v>0</v>
      </c>
      <c r="K136" s="198">
        <v>0</v>
      </c>
      <c r="L136" s="245">
        <v>2</v>
      </c>
      <c r="M136" s="201">
        <v>55</v>
      </c>
      <c r="N136" s="198">
        <v>0</v>
      </c>
      <c r="O136" s="198">
        <v>0</v>
      </c>
      <c r="P136" s="198">
        <v>0</v>
      </c>
      <c r="Q136" s="198"/>
      <c r="R136" s="198"/>
      <c r="S136" s="198">
        <v>0</v>
      </c>
      <c r="T136" s="198">
        <v>0</v>
      </c>
      <c r="U136" s="198">
        <v>0</v>
      </c>
      <c r="V136" s="198">
        <v>0</v>
      </c>
      <c r="W136" s="46" t="s">
        <v>257</v>
      </c>
      <c r="X136" s="210"/>
    </row>
    <row r="137" spans="1:26">
      <c r="A137" s="46">
        <v>135</v>
      </c>
      <c r="B137" s="46" t="s">
        <v>447</v>
      </c>
      <c r="C137" s="46">
        <v>135</v>
      </c>
      <c r="D137" s="46">
        <v>295</v>
      </c>
      <c r="E137" s="46">
        <v>161001517</v>
      </c>
      <c r="F137" s="46">
        <v>59</v>
      </c>
      <c r="G137" s="46">
        <v>3375.22</v>
      </c>
      <c r="H137" s="46">
        <v>458.78</v>
      </c>
      <c r="I137" s="198">
        <v>0</v>
      </c>
      <c r="J137" s="198">
        <v>0</v>
      </c>
      <c r="K137" s="198">
        <v>0</v>
      </c>
      <c r="L137" s="245">
        <v>1</v>
      </c>
      <c r="M137" s="201">
        <v>55</v>
      </c>
      <c r="N137" s="198">
        <v>0</v>
      </c>
      <c r="O137" s="198">
        <v>0</v>
      </c>
      <c r="P137" s="198">
        <v>0</v>
      </c>
      <c r="Q137" s="198"/>
      <c r="R137" s="198"/>
      <c r="S137" s="198">
        <v>0</v>
      </c>
      <c r="T137" s="198">
        <v>0</v>
      </c>
      <c r="U137" s="198">
        <v>0</v>
      </c>
      <c r="V137" s="198">
        <v>0</v>
      </c>
      <c r="W137" s="46" t="s">
        <v>257</v>
      </c>
      <c r="X137" s="210"/>
    </row>
    <row r="138" spans="1:26">
      <c r="A138" s="46">
        <v>136</v>
      </c>
      <c r="B138" s="46" t="s">
        <v>447</v>
      </c>
      <c r="C138" s="46">
        <v>136</v>
      </c>
      <c r="D138" s="46">
        <v>296</v>
      </c>
      <c r="E138" s="198">
        <v>161001518</v>
      </c>
      <c r="F138" s="46">
        <v>59</v>
      </c>
      <c r="G138" s="46">
        <v>3395.03</v>
      </c>
      <c r="H138" s="46">
        <v>437.97</v>
      </c>
      <c r="I138" s="198">
        <v>0</v>
      </c>
      <c r="J138" s="198">
        <v>0</v>
      </c>
      <c r="K138" s="198">
        <v>0</v>
      </c>
      <c r="L138" s="245">
        <v>2</v>
      </c>
      <c r="M138" s="201">
        <v>30</v>
      </c>
      <c r="N138" s="198">
        <v>0</v>
      </c>
      <c r="O138" s="198">
        <v>0</v>
      </c>
      <c r="P138" s="198">
        <v>0</v>
      </c>
      <c r="Q138" s="198"/>
      <c r="R138" s="198"/>
      <c r="S138" s="198">
        <v>0</v>
      </c>
      <c r="T138" s="198">
        <v>0</v>
      </c>
      <c r="U138" s="198">
        <v>0</v>
      </c>
      <c r="V138" s="198">
        <v>0</v>
      </c>
      <c r="W138" s="46" t="s">
        <v>257</v>
      </c>
      <c r="X138" s="210"/>
    </row>
    <row r="139" spans="1:26">
      <c r="A139" s="46">
        <v>137</v>
      </c>
      <c r="B139" s="46" t="s">
        <v>447</v>
      </c>
      <c r="C139" s="46">
        <v>137</v>
      </c>
      <c r="D139" s="46">
        <v>297</v>
      </c>
      <c r="E139" s="46">
        <v>161001519</v>
      </c>
      <c r="F139" s="46">
        <v>56</v>
      </c>
      <c r="G139" s="46">
        <v>3205.47</v>
      </c>
      <c r="H139" s="46">
        <v>431.53</v>
      </c>
      <c r="I139" s="198">
        <v>0</v>
      </c>
      <c r="J139" s="198">
        <v>0</v>
      </c>
      <c r="K139" s="198">
        <v>0</v>
      </c>
      <c r="L139" s="245">
        <v>2</v>
      </c>
      <c r="M139" s="201">
        <v>50</v>
      </c>
      <c r="N139" s="198">
        <v>0</v>
      </c>
      <c r="O139" s="198">
        <v>0</v>
      </c>
      <c r="P139" s="198">
        <v>0</v>
      </c>
      <c r="Q139" s="198"/>
      <c r="R139" s="198"/>
      <c r="S139" s="198">
        <v>0</v>
      </c>
      <c r="T139" s="198">
        <v>0</v>
      </c>
      <c r="U139" s="198">
        <v>0</v>
      </c>
      <c r="V139" s="198">
        <v>0</v>
      </c>
      <c r="W139" s="46" t="s">
        <v>257</v>
      </c>
      <c r="X139" s="210"/>
    </row>
    <row r="140" spans="1:26">
      <c r="A140" s="46">
        <v>138</v>
      </c>
      <c r="B140" s="46" t="s">
        <v>448</v>
      </c>
      <c r="C140" s="46">
        <v>138</v>
      </c>
      <c r="D140" s="46">
        <v>298</v>
      </c>
      <c r="E140" s="198">
        <v>161001520</v>
      </c>
      <c r="F140" s="46">
        <v>59</v>
      </c>
      <c r="G140" s="46">
        <v>3395.81</v>
      </c>
      <c r="H140" s="46">
        <v>439.19</v>
      </c>
      <c r="I140" s="198">
        <v>0</v>
      </c>
      <c r="J140" s="198">
        <v>0</v>
      </c>
      <c r="K140" s="198">
        <v>0</v>
      </c>
      <c r="L140" s="245">
        <v>2</v>
      </c>
      <c r="M140" s="201">
        <v>15</v>
      </c>
      <c r="N140" s="198">
        <v>0</v>
      </c>
      <c r="O140" s="198">
        <v>0</v>
      </c>
      <c r="P140" s="198">
        <v>0</v>
      </c>
      <c r="Q140" s="198"/>
      <c r="R140" s="198"/>
      <c r="S140" s="198">
        <v>0</v>
      </c>
      <c r="T140" s="198">
        <v>0</v>
      </c>
      <c r="U140" s="198">
        <v>0</v>
      </c>
      <c r="V140" s="198">
        <v>0</v>
      </c>
      <c r="W140" s="46" t="s">
        <v>257</v>
      </c>
      <c r="X140" s="210"/>
    </row>
    <row r="141" spans="1:26">
      <c r="A141" s="46">
        <v>139</v>
      </c>
      <c r="B141" s="46" t="s">
        <v>448</v>
      </c>
      <c r="C141" s="46">
        <v>139</v>
      </c>
      <c r="D141" s="46">
        <v>299</v>
      </c>
      <c r="E141" s="46">
        <v>161001521</v>
      </c>
      <c r="F141" s="46">
        <v>57</v>
      </c>
      <c r="G141" s="46">
        <v>3312.85</v>
      </c>
      <c r="H141" s="46">
        <v>390.15</v>
      </c>
      <c r="I141" s="198">
        <v>0</v>
      </c>
      <c r="J141" s="198">
        <v>0</v>
      </c>
      <c r="K141" s="198">
        <v>0</v>
      </c>
      <c r="L141" s="245">
        <v>2</v>
      </c>
      <c r="M141" s="201">
        <v>25</v>
      </c>
      <c r="N141" s="198">
        <v>0</v>
      </c>
      <c r="O141" s="198">
        <v>0</v>
      </c>
      <c r="P141" s="198">
        <v>0</v>
      </c>
      <c r="Q141" s="198"/>
      <c r="R141" s="198"/>
      <c r="S141" s="198">
        <v>0</v>
      </c>
      <c r="T141" s="198">
        <v>0</v>
      </c>
      <c r="U141" s="198">
        <v>0</v>
      </c>
      <c r="V141" s="198">
        <v>0</v>
      </c>
      <c r="W141" s="46" t="s">
        <v>257</v>
      </c>
      <c r="X141" s="210"/>
    </row>
    <row r="142" spans="1:26" s="187" customFormat="1">
      <c r="A142" s="46">
        <v>140</v>
      </c>
      <c r="B142" s="46" t="s">
        <v>448</v>
      </c>
      <c r="C142" s="46">
        <v>140</v>
      </c>
      <c r="D142" s="46">
        <v>300</v>
      </c>
      <c r="E142" s="198">
        <v>161001522</v>
      </c>
      <c r="F142" s="46">
        <v>56</v>
      </c>
      <c r="G142" s="46">
        <v>3226.08</v>
      </c>
      <c r="H142" s="46">
        <v>409.92</v>
      </c>
      <c r="I142" s="198">
        <v>0</v>
      </c>
      <c r="J142" s="198">
        <v>0</v>
      </c>
      <c r="K142" s="198">
        <v>0</v>
      </c>
      <c r="L142" s="245">
        <v>1</v>
      </c>
      <c r="M142" s="201">
        <v>50</v>
      </c>
      <c r="N142" s="198">
        <v>0</v>
      </c>
      <c r="O142" s="198">
        <v>0</v>
      </c>
      <c r="P142" s="198">
        <v>0</v>
      </c>
      <c r="Q142" s="198"/>
      <c r="R142" s="198"/>
      <c r="S142" s="198">
        <v>0</v>
      </c>
      <c r="T142" s="198">
        <v>0</v>
      </c>
      <c r="U142" s="198">
        <v>0</v>
      </c>
      <c r="V142" s="198">
        <v>0</v>
      </c>
      <c r="W142" s="46" t="s">
        <v>257</v>
      </c>
      <c r="X142" s="257" t="s">
        <v>449</v>
      </c>
      <c r="Y142" s="259"/>
      <c r="Z142" s="259"/>
    </row>
    <row r="143" spans="1:26">
      <c r="A143" s="46">
        <v>141</v>
      </c>
      <c r="B143" s="46" t="s">
        <v>448</v>
      </c>
      <c r="C143" s="46">
        <v>141</v>
      </c>
      <c r="D143" s="46">
        <v>301</v>
      </c>
      <c r="E143" s="46">
        <v>161001523</v>
      </c>
      <c r="F143" s="46">
        <v>56</v>
      </c>
      <c r="G143" s="46">
        <v>3180.94</v>
      </c>
      <c r="H143" s="46">
        <v>459.06</v>
      </c>
      <c r="I143" s="198">
        <v>0</v>
      </c>
      <c r="J143" s="198">
        <v>0</v>
      </c>
      <c r="K143" s="198">
        <v>0</v>
      </c>
      <c r="L143" s="245">
        <v>1</v>
      </c>
      <c r="M143" s="201">
        <v>30</v>
      </c>
      <c r="N143" s="198">
        <v>0</v>
      </c>
      <c r="O143" s="198">
        <v>0</v>
      </c>
      <c r="P143" s="198">
        <v>0</v>
      </c>
      <c r="Q143" s="198"/>
      <c r="R143" s="198"/>
      <c r="S143" s="198">
        <v>0</v>
      </c>
      <c r="T143" s="198">
        <v>0</v>
      </c>
      <c r="U143" s="198">
        <v>0</v>
      </c>
      <c r="V143" s="198">
        <v>0</v>
      </c>
      <c r="W143" s="46" t="s">
        <v>257</v>
      </c>
      <c r="X143" s="210"/>
    </row>
    <row r="144" spans="1:26">
      <c r="A144" s="46">
        <v>142</v>
      </c>
      <c r="B144" s="46" t="s">
        <v>448</v>
      </c>
      <c r="C144" s="46">
        <v>142</v>
      </c>
      <c r="D144" s="46">
        <v>302</v>
      </c>
      <c r="E144" s="198">
        <v>161001524</v>
      </c>
      <c r="F144" s="46">
        <v>55</v>
      </c>
      <c r="G144" s="46">
        <v>3031.17</v>
      </c>
      <c r="H144" s="46">
        <v>541.83000000000004</v>
      </c>
      <c r="I144" s="198">
        <v>0</v>
      </c>
      <c r="J144" s="198">
        <v>0</v>
      </c>
      <c r="K144" s="198">
        <v>0</v>
      </c>
      <c r="L144" s="245">
        <v>2</v>
      </c>
      <c r="M144" s="201">
        <v>15</v>
      </c>
      <c r="N144" s="198">
        <v>0</v>
      </c>
      <c r="O144" s="198">
        <v>0</v>
      </c>
      <c r="P144" s="198">
        <v>0</v>
      </c>
      <c r="Q144" s="198"/>
      <c r="R144" s="198"/>
      <c r="S144" s="198">
        <v>0</v>
      </c>
      <c r="T144" s="198">
        <v>0</v>
      </c>
      <c r="U144" s="198">
        <v>0</v>
      </c>
      <c r="V144" s="198">
        <v>0</v>
      </c>
      <c r="W144" s="46" t="s">
        <v>257</v>
      </c>
      <c r="X144" s="210"/>
    </row>
    <row r="145" spans="1:24" s="237" customFormat="1">
      <c r="A145" s="251">
        <v>143</v>
      </c>
      <c r="B145" s="251" t="s">
        <v>448</v>
      </c>
      <c r="C145" s="251">
        <v>143</v>
      </c>
      <c r="D145" s="251">
        <v>303</v>
      </c>
      <c r="E145" s="251">
        <v>141000075</v>
      </c>
      <c r="F145" s="251">
        <v>58</v>
      </c>
      <c r="G145" s="251">
        <v>3246.82</v>
      </c>
      <c r="H145" s="251">
        <v>520.15</v>
      </c>
      <c r="I145" s="251">
        <v>0</v>
      </c>
      <c r="J145" s="251">
        <v>0</v>
      </c>
      <c r="K145" s="251">
        <v>0</v>
      </c>
      <c r="L145" s="252">
        <v>2</v>
      </c>
      <c r="M145" s="253">
        <v>20</v>
      </c>
      <c r="N145" s="251">
        <v>0</v>
      </c>
      <c r="O145" s="251">
        <v>0</v>
      </c>
      <c r="P145" s="251">
        <v>0</v>
      </c>
      <c r="Q145" s="251"/>
      <c r="R145" s="251"/>
      <c r="S145" s="251">
        <v>0</v>
      </c>
      <c r="T145" s="251">
        <v>0</v>
      </c>
      <c r="U145" s="251">
        <v>0</v>
      </c>
      <c r="V145" s="251">
        <v>0</v>
      </c>
      <c r="W145" s="251" t="s">
        <v>257</v>
      </c>
      <c r="X145" s="258" t="s">
        <v>450</v>
      </c>
    </row>
    <row r="146" spans="1:24">
      <c r="A146" s="46">
        <v>144</v>
      </c>
      <c r="B146" s="46" t="s">
        <v>451</v>
      </c>
      <c r="C146" s="46">
        <v>144</v>
      </c>
      <c r="D146" s="46">
        <v>304</v>
      </c>
      <c r="E146" s="198">
        <v>141000076</v>
      </c>
      <c r="F146" s="46">
        <v>59</v>
      </c>
      <c r="G146" s="46">
        <v>3345.23</v>
      </c>
      <c r="H146" s="46">
        <v>487.77</v>
      </c>
      <c r="I146" s="198">
        <v>0</v>
      </c>
      <c r="J146" s="198">
        <v>0</v>
      </c>
      <c r="K146" s="198">
        <v>0</v>
      </c>
      <c r="L146" s="245">
        <v>2</v>
      </c>
      <c r="M146" s="201">
        <v>40</v>
      </c>
      <c r="N146" s="198">
        <v>0</v>
      </c>
      <c r="O146" s="198">
        <v>0</v>
      </c>
      <c r="P146" s="198">
        <v>0</v>
      </c>
      <c r="Q146" s="198"/>
      <c r="R146" s="198"/>
      <c r="S146" s="198">
        <v>0</v>
      </c>
      <c r="T146" s="198">
        <v>0</v>
      </c>
      <c r="U146" s="198">
        <v>0</v>
      </c>
      <c r="V146" s="198">
        <v>0</v>
      </c>
      <c r="W146" s="46" t="s">
        <v>257</v>
      </c>
      <c r="X146" s="210"/>
    </row>
    <row r="147" spans="1:24">
      <c r="A147" s="46">
        <v>145</v>
      </c>
      <c r="B147" s="46" t="s">
        <v>451</v>
      </c>
      <c r="C147" s="46">
        <v>145</v>
      </c>
      <c r="D147" s="46">
        <v>305</v>
      </c>
      <c r="E147" s="46">
        <v>141000077</v>
      </c>
      <c r="F147" s="46">
        <v>59</v>
      </c>
      <c r="G147" s="46">
        <v>3390.41</v>
      </c>
      <c r="H147" s="46">
        <v>444.59</v>
      </c>
      <c r="I147" s="198">
        <v>0</v>
      </c>
      <c r="J147" s="198">
        <v>0</v>
      </c>
      <c r="K147" s="198">
        <v>0</v>
      </c>
      <c r="L147" s="245">
        <v>2</v>
      </c>
      <c r="M147" s="201">
        <v>25</v>
      </c>
      <c r="N147" s="198">
        <v>0</v>
      </c>
      <c r="O147" s="198">
        <v>0</v>
      </c>
      <c r="P147" s="198">
        <v>0</v>
      </c>
      <c r="Q147" s="198"/>
      <c r="R147" s="198"/>
      <c r="S147" s="198">
        <v>0</v>
      </c>
      <c r="T147" s="198">
        <v>0</v>
      </c>
      <c r="U147" s="198">
        <v>0</v>
      </c>
      <c r="V147" s="198">
        <v>0</v>
      </c>
      <c r="W147" s="46" t="s">
        <v>257</v>
      </c>
      <c r="X147" s="210"/>
    </row>
    <row r="148" spans="1:24">
      <c r="A148" s="46">
        <v>146</v>
      </c>
      <c r="B148" s="46" t="s">
        <v>451</v>
      </c>
      <c r="C148" s="46">
        <v>146</v>
      </c>
      <c r="D148" s="46">
        <v>306</v>
      </c>
      <c r="E148" s="198">
        <v>161001525</v>
      </c>
      <c r="F148" s="46">
        <v>57</v>
      </c>
      <c r="G148" s="46">
        <v>3280.07</v>
      </c>
      <c r="H148" s="46">
        <v>420.93</v>
      </c>
      <c r="I148" s="198">
        <v>0</v>
      </c>
      <c r="J148" s="198">
        <v>0</v>
      </c>
      <c r="K148" s="198">
        <v>0</v>
      </c>
      <c r="L148" s="245">
        <v>2</v>
      </c>
      <c r="M148" s="201">
        <v>10</v>
      </c>
      <c r="N148" s="198">
        <v>0</v>
      </c>
      <c r="O148" s="198">
        <v>0</v>
      </c>
      <c r="P148" s="198">
        <v>0</v>
      </c>
      <c r="Q148" s="198"/>
      <c r="R148" s="198"/>
      <c r="S148" s="198">
        <v>0</v>
      </c>
      <c r="T148" s="198">
        <v>0</v>
      </c>
      <c r="U148" s="198">
        <v>0</v>
      </c>
      <c r="V148" s="198">
        <v>0</v>
      </c>
      <c r="W148" s="46" t="s">
        <v>257</v>
      </c>
      <c r="X148" s="210"/>
    </row>
    <row r="149" spans="1:24">
      <c r="A149" s="46">
        <v>147</v>
      </c>
      <c r="B149" s="46" t="s">
        <v>451</v>
      </c>
      <c r="C149" s="46">
        <v>147</v>
      </c>
      <c r="D149" s="46">
        <v>307</v>
      </c>
      <c r="E149" s="46">
        <v>161001526</v>
      </c>
      <c r="F149" s="46">
        <v>57</v>
      </c>
      <c r="G149" s="46">
        <v>3352.95</v>
      </c>
      <c r="H149" s="46">
        <v>350.05</v>
      </c>
      <c r="I149" s="198">
        <v>0</v>
      </c>
      <c r="J149" s="198">
        <v>0</v>
      </c>
      <c r="K149" s="198">
        <v>0</v>
      </c>
      <c r="L149" s="245">
        <v>2</v>
      </c>
      <c r="M149" s="201">
        <v>0</v>
      </c>
      <c r="N149" s="198">
        <v>0</v>
      </c>
      <c r="O149" s="198">
        <v>0</v>
      </c>
      <c r="P149" s="198">
        <v>0</v>
      </c>
      <c r="Q149" s="198"/>
      <c r="R149" s="198"/>
      <c r="S149" s="198">
        <v>0</v>
      </c>
      <c r="T149" s="198">
        <v>0</v>
      </c>
      <c r="U149" s="198">
        <v>0</v>
      </c>
      <c r="V149" s="198">
        <v>0</v>
      </c>
      <c r="W149" s="46" t="s">
        <v>257</v>
      </c>
      <c r="X149" s="210"/>
    </row>
    <row r="150" spans="1:24">
      <c r="A150" s="46">
        <v>148</v>
      </c>
      <c r="B150" s="46" t="s">
        <v>451</v>
      </c>
      <c r="C150" s="46">
        <v>148</v>
      </c>
      <c r="D150" s="46">
        <v>308</v>
      </c>
      <c r="E150" s="198">
        <v>161001527</v>
      </c>
      <c r="F150" s="46">
        <v>59</v>
      </c>
      <c r="G150" s="46">
        <v>3402.51</v>
      </c>
      <c r="H150" s="46">
        <v>432.78</v>
      </c>
      <c r="I150" s="198">
        <v>0</v>
      </c>
      <c r="J150" s="198">
        <v>0</v>
      </c>
      <c r="K150" s="198">
        <v>0</v>
      </c>
      <c r="L150" s="245">
        <v>1</v>
      </c>
      <c r="M150" s="201">
        <v>55</v>
      </c>
      <c r="N150" s="198">
        <v>0</v>
      </c>
      <c r="O150" s="198">
        <v>0</v>
      </c>
      <c r="P150" s="198">
        <v>0</v>
      </c>
      <c r="Q150" s="198"/>
      <c r="R150" s="198"/>
      <c r="S150" s="198">
        <v>0</v>
      </c>
      <c r="T150" s="198">
        <v>0</v>
      </c>
      <c r="U150" s="198">
        <v>0</v>
      </c>
      <c r="V150" s="198">
        <v>0</v>
      </c>
      <c r="W150" s="46" t="s">
        <v>257</v>
      </c>
      <c r="X150" s="210"/>
    </row>
    <row r="151" spans="1:24" s="218" customFormat="1">
      <c r="A151" s="199">
        <v>149</v>
      </c>
      <c r="B151" s="199" t="s">
        <v>451</v>
      </c>
      <c r="C151" s="199">
        <v>149</v>
      </c>
      <c r="D151" s="199">
        <v>309</v>
      </c>
      <c r="E151" s="46">
        <v>161001528</v>
      </c>
      <c r="F151" s="199">
        <v>59</v>
      </c>
      <c r="G151" s="199">
        <v>3508.12</v>
      </c>
      <c r="H151" s="199">
        <v>326.57</v>
      </c>
      <c r="I151" s="220">
        <v>0.69</v>
      </c>
      <c r="J151" s="220">
        <v>1</v>
      </c>
      <c r="K151" s="220">
        <v>0</v>
      </c>
      <c r="L151" s="249">
        <v>1</v>
      </c>
      <c r="M151" s="206">
        <v>50</v>
      </c>
      <c r="N151" s="220">
        <v>0</v>
      </c>
      <c r="O151" s="220">
        <v>8850</v>
      </c>
      <c r="P151" s="220">
        <v>0</v>
      </c>
      <c r="Q151" s="220"/>
      <c r="R151" s="220"/>
      <c r="S151" s="220">
        <v>0</v>
      </c>
      <c r="T151" s="220">
        <v>0</v>
      </c>
      <c r="U151" s="220">
        <f>O151*5%</f>
        <v>442.5</v>
      </c>
      <c r="V151" s="220">
        <f>O151+U151</f>
        <v>9292.5</v>
      </c>
      <c r="W151" s="199" t="s">
        <v>257</v>
      </c>
      <c r="X151" s="217"/>
    </row>
    <row r="152" spans="1:24">
      <c r="A152" s="46">
        <v>150</v>
      </c>
      <c r="B152" s="46" t="s">
        <v>451</v>
      </c>
      <c r="C152" s="46">
        <v>150</v>
      </c>
      <c r="D152" s="46">
        <v>310</v>
      </c>
      <c r="E152" s="198">
        <v>161001529</v>
      </c>
      <c r="F152" s="46">
        <v>58</v>
      </c>
      <c r="G152" s="46">
        <v>3341.94</v>
      </c>
      <c r="H152" s="46">
        <v>426.06</v>
      </c>
      <c r="I152" s="198">
        <v>0</v>
      </c>
      <c r="J152" s="198">
        <v>0</v>
      </c>
      <c r="K152" s="198">
        <v>0</v>
      </c>
      <c r="L152" s="245">
        <v>2</v>
      </c>
      <c r="M152" s="201">
        <v>5</v>
      </c>
      <c r="N152" s="198">
        <v>0</v>
      </c>
      <c r="O152" s="198">
        <v>0</v>
      </c>
      <c r="P152" s="198">
        <v>0</v>
      </c>
      <c r="Q152" s="198"/>
      <c r="R152" s="198"/>
      <c r="S152" s="198">
        <v>0</v>
      </c>
      <c r="T152" s="198">
        <v>0</v>
      </c>
      <c r="U152" s="198">
        <f t="shared" ref="U152:U159" si="0">O152*5%</f>
        <v>0</v>
      </c>
      <c r="V152" s="198">
        <f t="shared" ref="V152:V158" si="1">O152+U152</f>
        <v>0</v>
      </c>
      <c r="W152" s="46" t="s">
        <v>257</v>
      </c>
      <c r="X152" s="210"/>
    </row>
    <row r="153" spans="1:24">
      <c r="A153" s="46">
        <v>151</v>
      </c>
      <c r="B153" s="46" t="s">
        <v>451</v>
      </c>
      <c r="C153" s="46">
        <v>151</v>
      </c>
      <c r="D153" s="46">
        <v>311</v>
      </c>
      <c r="E153" s="46">
        <v>161001530</v>
      </c>
      <c r="F153" s="46">
        <v>57</v>
      </c>
      <c r="G153" s="46">
        <v>3198.98</v>
      </c>
      <c r="H153" s="46">
        <v>501.02</v>
      </c>
      <c r="I153" s="198">
        <v>0</v>
      </c>
      <c r="J153" s="198">
        <v>0</v>
      </c>
      <c r="K153" s="198">
        <v>0</v>
      </c>
      <c r="L153" s="245">
        <v>2</v>
      </c>
      <c r="M153" s="201">
        <v>25</v>
      </c>
      <c r="N153" s="198">
        <v>0</v>
      </c>
      <c r="O153" s="198">
        <v>0</v>
      </c>
      <c r="P153" s="198">
        <v>0</v>
      </c>
      <c r="Q153" s="198"/>
      <c r="R153" s="198"/>
      <c r="S153" s="198">
        <v>0</v>
      </c>
      <c r="T153" s="198">
        <v>0</v>
      </c>
      <c r="U153" s="198">
        <f t="shared" si="0"/>
        <v>0</v>
      </c>
      <c r="V153" s="198">
        <f t="shared" si="1"/>
        <v>0</v>
      </c>
      <c r="W153" s="46" t="s">
        <v>257</v>
      </c>
      <c r="X153" s="210"/>
    </row>
    <row r="154" spans="1:24">
      <c r="A154" s="46">
        <v>152</v>
      </c>
      <c r="B154" s="46" t="s">
        <v>452</v>
      </c>
      <c r="C154" s="46">
        <v>152</v>
      </c>
      <c r="D154" s="46">
        <v>312</v>
      </c>
      <c r="E154" s="198">
        <v>161001531</v>
      </c>
      <c r="F154" s="46">
        <v>57</v>
      </c>
      <c r="G154" s="46">
        <v>3161.95</v>
      </c>
      <c r="H154" s="46">
        <v>541.04999999999995</v>
      </c>
      <c r="I154" s="198">
        <v>0</v>
      </c>
      <c r="J154" s="198">
        <v>0</v>
      </c>
      <c r="K154" s="198">
        <v>0</v>
      </c>
      <c r="L154" s="245">
        <v>2</v>
      </c>
      <c r="M154" s="201">
        <v>20</v>
      </c>
      <c r="N154" s="198">
        <v>0</v>
      </c>
      <c r="O154" s="198">
        <v>0</v>
      </c>
      <c r="P154" s="198">
        <v>0</v>
      </c>
      <c r="Q154" s="198"/>
      <c r="R154" s="198"/>
      <c r="S154" s="198">
        <v>0</v>
      </c>
      <c r="T154" s="198">
        <v>0</v>
      </c>
      <c r="U154" s="198">
        <f t="shared" si="0"/>
        <v>0</v>
      </c>
      <c r="V154" s="198">
        <f t="shared" si="1"/>
        <v>0</v>
      </c>
      <c r="W154" s="46" t="s">
        <v>257</v>
      </c>
      <c r="X154" s="210"/>
    </row>
    <row r="155" spans="1:24">
      <c r="A155" s="46">
        <v>153</v>
      </c>
      <c r="B155" s="46" t="s">
        <v>452</v>
      </c>
      <c r="C155" s="46">
        <v>153</v>
      </c>
      <c r="D155" s="46">
        <v>313</v>
      </c>
      <c r="E155" s="46">
        <v>161001532</v>
      </c>
      <c r="F155" s="46">
        <v>59</v>
      </c>
      <c r="G155" s="46">
        <v>3421.91</v>
      </c>
      <c r="H155" s="46">
        <v>413.09</v>
      </c>
      <c r="I155" s="198">
        <v>0</v>
      </c>
      <c r="J155" s="198">
        <v>0</v>
      </c>
      <c r="K155" s="198">
        <v>0</v>
      </c>
      <c r="L155" s="245">
        <v>2</v>
      </c>
      <c r="M155" s="201">
        <v>0</v>
      </c>
      <c r="N155" s="198">
        <v>0</v>
      </c>
      <c r="O155" s="198">
        <v>0</v>
      </c>
      <c r="P155" s="198">
        <v>0</v>
      </c>
      <c r="Q155" s="198"/>
      <c r="R155" s="198"/>
      <c r="S155" s="198">
        <v>0</v>
      </c>
      <c r="T155" s="198">
        <v>0</v>
      </c>
      <c r="U155" s="198">
        <f t="shared" si="0"/>
        <v>0</v>
      </c>
      <c r="V155" s="198">
        <f t="shared" si="1"/>
        <v>0</v>
      </c>
      <c r="W155" s="46" t="s">
        <v>257</v>
      </c>
      <c r="X155" s="210"/>
    </row>
    <row r="156" spans="1:24">
      <c r="A156" s="46">
        <v>154</v>
      </c>
      <c r="B156" s="46" t="s">
        <v>452</v>
      </c>
      <c r="C156" s="46">
        <v>154</v>
      </c>
      <c r="D156" s="46">
        <v>314</v>
      </c>
      <c r="E156" s="198">
        <v>161001533</v>
      </c>
      <c r="F156" s="46">
        <v>58</v>
      </c>
      <c r="G156" s="46">
        <v>3281.32</v>
      </c>
      <c r="H156" s="46">
        <v>488.68</v>
      </c>
      <c r="I156" s="198">
        <v>0</v>
      </c>
      <c r="J156" s="198">
        <v>0</v>
      </c>
      <c r="K156" s="198">
        <v>0</v>
      </c>
      <c r="L156" s="245">
        <v>1</v>
      </c>
      <c r="M156" s="201">
        <v>45</v>
      </c>
      <c r="N156" s="198">
        <v>0</v>
      </c>
      <c r="O156" s="198">
        <v>0</v>
      </c>
      <c r="P156" s="198">
        <v>0</v>
      </c>
      <c r="Q156" s="198"/>
      <c r="R156" s="198"/>
      <c r="S156" s="198">
        <v>0</v>
      </c>
      <c r="T156" s="198">
        <v>0</v>
      </c>
      <c r="U156" s="198">
        <f t="shared" si="0"/>
        <v>0</v>
      </c>
      <c r="V156" s="198">
        <f t="shared" si="1"/>
        <v>0</v>
      </c>
      <c r="W156" s="46" t="s">
        <v>257</v>
      </c>
      <c r="X156" s="210"/>
    </row>
    <row r="157" spans="1:24" s="218" customFormat="1">
      <c r="A157" s="199">
        <v>155</v>
      </c>
      <c r="B157" s="199" t="s">
        <v>452</v>
      </c>
      <c r="C157" s="199">
        <v>155</v>
      </c>
      <c r="D157" s="199">
        <v>315</v>
      </c>
      <c r="E157" s="46">
        <v>161001534</v>
      </c>
      <c r="F157" s="199">
        <v>59</v>
      </c>
      <c r="G157" s="199">
        <v>3361.03</v>
      </c>
      <c r="H157" s="199">
        <v>475.86</v>
      </c>
      <c r="I157" s="220">
        <v>3.89</v>
      </c>
      <c r="J157" s="220">
        <v>1</v>
      </c>
      <c r="K157" s="220">
        <v>0</v>
      </c>
      <c r="L157" s="249">
        <v>1</v>
      </c>
      <c r="M157" s="206">
        <v>50</v>
      </c>
      <c r="N157" s="220">
        <v>0</v>
      </c>
      <c r="O157" s="220">
        <v>8850</v>
      </c>
      <c r="P157" s="220">
        <v>0</v>
      </c>
      <c r="Q157" s="220"/>
      <c r="R157" s="220"/>
      <c r="S157" s="220">
        <v>0</v>
      </c>
      <c r="T157" s="220">
        <v>0</v>
      </c>
      <c r="U157" s="220">
        <f t="shared" si="0"/>
        <v>442.5</v>
      </c>
      <c r="V157" s="220">
        <f t="shared" si="1"/>
        <v>9292.5</v>
      </c>
      <c r="W157" s="199" t="s">
        <v>257</v>
      </c>
      <c r="X157" s="217"/>
    </row>
    <row r="158" spans="1:24">
      <c r="A158" s="46">
        <v>156</v>
      </c>
      <c r="B158" s="46" t="s">
        <v>452</v>
      </c>
      <c r="C158" s="46">
        <v>156</v>
      </c>
      <c r="D158" s="46">
        <v>316</v>
      </c>
      <c r="E158" s="198">
        <v>161001535</v>
      </c>
      <c r="F158" s="46">
        <v>58</v>
      </c>
      <c r="G158" s="46">
        <v>3363.83</v>
      </c>
      <c r="H158" s="46">
        <v>405.17</v>
      </c>
      <c r="I158" s="198">
        <v>0</v>
      </c>
      <c r="J158" s="198">
        <v>0</v>
      </c>
      <c r="K158" s="198">
        <v>0</v>
      </c>
      <c r="L158" s="245">
        <v>1</v>
      </c>
      <c r="M158" s="201">
        <v>45</v>
      </c>
      <c r="N158" s="198">
        <v>0</v>
      </c>
      <c r="O158" s="198">
        <v>0</v>
      </c>
      <c r="P158" s="198">
        <v>0</v>
      </c>
      <c r="Q158" s="198"/>
      <c r="R158" s="198"/>
      <c r="S158" s="198">
        <v>0</v>
      </c>
      <c r="T158" s="198">
        <v>0</v>
      </c>
      <c r="U158" s="198">
        <f t="shared" si="0"/>
        <v>0</v>
      </c>
      <c r="V158" s="198">
        <f t="shared" si="1"/>
        <v>0</v>
      </c>
      <c r="W158" s="46" t="s">
        <v>257</v>
      </c>
      <c r="X158" s="210"/>
    </row>
    <row r="159" spans="1:24">
      <c r="A159" s="46">
        <v>157</v>
      </c>
      <c r="B159" s="46" t="s">
        <v>452</v>
      </c>
      <c r="C159" s="46">
        <v>157</v>
      </c>
      <c r="D159" s="46">
        <v>317</v>
      </c>
      <c r="E159" s="46">
        <v>161001536</v>
      </c>
      <c r="F159" s="46">
        <v>57</v>
      </c>
      <c r="G159" s="46">
        <v>3189.13</v>
      </c>
      <c r="H159" s="46">
        <v>515.87</v>
      </c>
      <c r="I159" s="198">
        <v>0</v>
      </c>
      <c r="J159" s="198">
        <v>0</v>
      </c>
      <c r="K159" s="198">
        <v>0</v>
      </c>
      <c r="L159" s="245">
        <v>1</v>
      </c>
      <c r="M159" s="201">
        <v>40</v>
      </c>
      <c r="N159" s="198">
        <v>0</v>
      </c>
      <c r="O159" s="198">
        <v>0</v>
      </c>
      <c r="P159" s="198">
        <v>0</v>
      </c>
      <c r="Q159" s="198"/>
      <c r="R159" s="198"/>
      <c r="S159" s="198">
        <v>0</v>
      </c>
      <c r="T159" s="198">
        <v>0</v>
      </c>
      <c r="U159" s="198">
        <f t="shared" si="0"/>
        <v>0</v>
      </c>
      <c r="V159" s="198">
        <v>0</v>
      </c>
      <c r="W159" s="46" t="s">
        <v>257</v>
      </c>
      <c r="X159" s="210"/>
    </row>
    <row r="160" spans="1:24">
      <c r="A160" s="46">
        <v>158</v>
      </c>
      <c r="B160" s="46" t="s">
        <v>452</v>
      </c>
      <c r="C160" s="46">
        <v>158</v>
      </c>
      <c r="D160" s="46">
        <v>318</v>
      </c>
      <c r="E160" s="198">
        <v>161001537</v>
      </c>
      <c r="F160" s="46">
        <v>59</v>
      </c>
      <c r="G160" s="46">
        <v>3378.81</v>
      </c>
      <c r="H160" s="46">
        <v>456.19</v>
      </c>
      <c r="I160" s="198">
        <v>0</v>
      </c>
      <c r="J160" s="198">
        <v>0</v>
      </c>
      <c r="K160" s="198">
        <v>0</v>
      </c>
      <c r="L160" s="245">
        <v>1</v>
      </c>
      <c r="M160" s="201">
        <v>50</v>
      </c>
      <c r="N160" s="198">
        <v>0</v>
      </c>
      <c r="O160" s="198">
        <v>0</v>
      </c>
      <c r="P160" s="198">
        <v>0</v>
      </c>
      <c r="Q160" s="198"/>
      <c r="R160" s="198"/>
      <c r="S160" s="198">
        <v>0</v>
      </c>
      <c r="T160" s="198">
        <v>0</v>
      </c>
      <c r="U160" s="198">
        <v>0</v>
      </c>
      <c r="V160" s="198">
        <v>0</v>
      </c>
      <c r="W160" s="46" t="s">
        <v>257</v>
      </c>
      <c r="X160" s="210"/>
    </row>
    <row r="161" spans="1:24">
      <c r="A161" s="46">
        <v>159</v>
      </c>
      <c r="B161" s="46" t="s">
        <v>452</v>
      </c>
      <c r="C161" s="46">
        <v>159</v>
      </c>
      <c r="D161" s="46">
        <v>319</v>
      </c>
      <c r="E161" s="46">
        <v>141000078</v>
      </c>
      <c r="F161" s="46">
        <v>53</v>
      </c>
      <c r="G161" s="46">
        <v>2904.37</v>
      </c>
      <c r="H161" s="46">
        <v>540.63</v>
      </c>
      <c r="I161" s="198">
        <v>0</v>
      </c>
      <c r="J161" s="198">
        <v>0</v>
      </c>
      <c r="K161" s="198">
        <v>0</v>
      </c>
      <c r="L161" s="245">
        <v>1</v>
      </c>
      <c r="M161" s="201">
        <v>40</v>
      </c>
      <c r="N161" s="198">
        <v>0</v>
      </c>
      <c r="O161" s="198">
        <v>0</v>
      </c>
      <c r="P161" s="198">
        <v>0</v>
      </c>
      <c r="Q161" s="198"/>
      <c r="R161" s="198"/>
      <c r="S161" s="198">
        <v>0</v>
      </c>
      <c r="T161" s="198">
        <v>0</v>
      </c>
      <c r="U161" s="198">
        <v>0</v>
      </c>
      <c r="V161" s="198">
        <v>0</v>
      </c>
      <c r="W161" s="46" t="s">
        <v>257</v>
      </c>
      <c r="X161" s="210"/>
    </row>
    <row r="162" spans="1:24">
      <c r="A162" s="46">
        <v>160</v>
      </c>
      <c r="B162" s="46" t="s">
        <v>453</v>
      </c>
      <c r="C162" s="46">
        <v>160</v>
      </c>
      <c r="D162" s="46">
        <v>320</v>
      </c>
      <c r="E162" s="198">
        <v>161001538</v>
      </c>
      <c r="F162" s="46">
        <v>57</v>
      </c>
      <c r="G162" s="46">
        <v>3149.98</v>
      </c>
      <c r="H162" s="46">
        <v>550.02</v>
      </c>
      <c r="I162" s="198">
        <v>0</v>
      </c>
      <c r="J162" s="198">
        <v>0</v>
      </c>
      <c r="K162" s="198">
        <v>0</v>
      </c>
      <c r="L162" s="245">
        <v>2</v>
      </c>
      <c r="M162" s="201">
        <v>5</v>
      </c>
      <c r="N162" s="198">
        <v>0</v>
      </c>
      <c r="O162" s="198">
        <v>0</v>
      </c>
      <c r="P162" s="198">
        <v>0</v>
      </c>
      <c r="Q162" s="198"/>
      <c r="R162" s="198"/>
      <c r="S162" s="198">
        <v>0</v>
      </c>
      <c r="T162" s="198">
        <v>0</v>
      </c>
      <c r="U162" s="198">
        <v>0</v>
      </c>
      <c r="V162" s="198">
        <v>0</v>
      </c>
      <c r="W162" s="46" t="s">
        <v>257</v>
      </c>
      <c r="X162" s="210"/>
    </row>
    <row r="163" spans="1:24">
      <c r="A163" s="46">
        <v>161</v>
      </c>
      <c r="B163" s="46" t="s">
        <v>453</v>
      </c>
      <c r="C163" s="46">
        <v>161</v>
      </c>
      <c r="D163" s="46">
        <v>321</v>
      </c>
      <c r="E163" s="46">
        <v>161001539</v>
      </c>
      <c r="F163" s="46">
        <v>59</v>
      </c>
      <c r="G163" s="46">
        <v>3267.42</v>
      </c>
      <c r="H163" s="46">
        <v>566.58000000000004</v>
      </c>
      <c r="I163" s="198">
        <v>0</v>
      </c>
      <c r="J163" s="198">
        <v>0</v>
      </c>
      <c r="K163" s="198">
        <v>0</v>
      </c>
      <c r="L163" s="245">
        <v>1</v>
      </c>
      <c r="M163" s="201">
        <v>55</v>
      </c>
      <c r="N163" s="198">
        <v>0</v>
      </c>
      <c r="O163" s="198">
        <v>0</v>
      </c>
      <c r="P163" s="198">
        <v>0</v>
      </c>
      <c r="Q163" s="198"/>
      <c r="R163" s="198"/>
      <c r="S163" s="198">
        <v>0</v>
      </c>
      <c r="T163" s="198">
        <v>0</v>
      </c>
      <c r="U163" s="198">
        <v>0</v>
      </c>
      <c r="V163" s="198">
        <v>0</v>
      </c>
      <c r="W163" s="46" t="s">
        <v>257</v>
      </c>
      <c r="X163" s="210"/>
    </row>
    <row r="164" spans="1:24">
      <c r="A164" s="46">
        <v>162</v>
      </c>
      <c r="B164" s="46" t="s">
        <v>453</v>
      </c>
      <c r="C164" s="46">
        <v>162</v>
      </c>
      <c r="D164" s="46">
        <v>323</v>
      </c>
      <c r="E164" s="198">
        <v>161001540</v>
      </c>
      <c r="F164" s="46">
        <v>56</v>
      </c>
      <c r="G164" s="46">
        <v>3225.65</v>
      </c>
      <c r="H164" s="46">
        <v>467.74</v>
      </c>
      <c r="I164" s="198">
        <v>0</v>
      </c>
      <c r="J164" s="198">
        <v>0</v>
      </c>
      <c r="K164" s="198">
        <v>0</v>
      </c>
      <c r="L164" s="245">
        <v>1</v>
      </c>
      <c r="M164" s="201">
        <v>55</v>
      </c>
      <c r="N164" s="198">
        <v>0</v>
      </c>
      <c r="O164" s="198">
        <v>0</v>
      </c>
      <c r="P164" s="198">
        <v>0</v>
      </c>
      <c r="Q164" s="198"/>
      <c r="R164" s="198"/>
      <c r="S164" s="198">
        <v>0</v>
      </c>
      <c r="T164" s="198">
        <v>0</v>
      </c>
      <c r="U164" s="198">
        <v>0</v>
      </c>
      <c r="V164" s="198">
        <v>0</v>
      </c>
      <c r="W164" s="46" t="s">
        <v>257</v>
      </c>
      <c r="X164" s="210"/>
    </row>
    <row r="165" spans="1:24">
      <c r="A165" s="46">
        <v>163</v>
      </c>
      <c r="B165" s="46" t="s">
        <v>453</v>
      </c>
      <c r="C165" s="46">
        <v>163</v>
      </c>
      <c r="D165" s="46">
        <v>324</v>
      </c>
      <c r="E165" s="46">
        <v>161001541</v>
      </c>
      <c r="F165" s="46">
        <v>58</v>
      </c>
      <c r="G165" s="46">
        <v>3140.65</v>
      </c>
      <c r="H165" s="46">
        <v>626.35</v>
      </c>
      <c r="I165" s="198">
        <v>0</v>
      </c>
      <c r="J165" s="198">
        <v>0</v>
      </c>
      <c r="K165" s="198">
        <v>0</v>
      </c>
      <c r="L165" s="245">
        <v>1</v>
      </c>
      <c r="M165" s="201">
        <v>45</v>
      </c>
      <c r="N165" s="198">
        <v>0</v>
      </c>
      <c r="O165" s="198">
        <v>0</v>
      </c>
      <c r="P165" s="198">
        <v>0</v>
      </c>
      <c r="Q165" s="198"/>
      <c r="R165" s="198"/>
      <c r="S165" s="198">
        <v>0</v>
      </c>
      <c r="T165" s="198">
        <v>0</v>
      </c>
      <c r="U165" s="198">
        <v>0</v>
      </c>
      <c r="V165" s="198">
        <v>0</v>
      </c>
      <c r="W165" s="46" t="s">
        <v>257</v>
      </c>
      <c r="X165" s="210"/>
    </row>
    <row r="166" spans="1:24" s="218" customFormat="1">
      <c r="A166" s="199">
        <v>164</v>
      </c>
      <c r="B166" s="199" t="s">
        <v>453</v>
      </c>
      <c r="C166" s="199">
        <v>164</v>
      </c>
      <c r="D166" s="199">
        <v>322</v>
      </c>
      <c r="E166" s="220">
        <v>161001542</v>
      </c>
      <c r="F166" s="199">
        <v>59</v>
      </c>
      <c r="G166" s="199">
        <v>3255.43</v>
      </c>
      <c r="H166" s="199">
        <v>577.57000000000005</v>
      </c>
      <c r="I166" s="220">
        <v>0</v>
      </c>
      <c r="J166" s="220">
        <v>0</v>
      </c>
      <c r="K166" s="220">
        <v>0</v>
      </c>
      <c r="L166" s="249">
        <v>2</v>
      </c>
      <c r="M166" s="206">
        <v>0</v>
      </c>
      <c r="N166" s="220">
        <v>0</v>
      </c>
      <c r="O166" s="220">
        <v>0</v>
      </c>
      <c r="P166" s="220">
        <v>0</v>
      </c>
      <c r="Q166" s="220"/>
      <c r="R166" s="220"/>
      <c r="S166" s="220">
        <v>0</v>
      </c>
      <c r="T166" s="220">
        <v>0</v>
      </c>
      <c r="U166" s="220">
        <v>0</v>
      </c>
      <c r="V166" s="220">
        <v>0</v>
      </c>
      <c r="W166" s="199" t="s">
        <v>259</v>
      </c>
      <c r="X166" s="217"/>
    </row>
    <row r="167" spans="1:24">
      <c r="A167" s="46">
        <v>165</v>
      </c>
      <c r="B167" s="46" t="s">
        <v>453</v>
      </c>
      <c r="C167" s="46">
        <v>165</v>
      </c>
      <c r="D167" s="46">
        <v>325</v>
      </c>
      <c r="E167" s="46">
        <v>161001543</v>
      </c>
      <c r="F167" s="46">
        <v>59</v>
      </c>
      <c r="G167" s="46">
        <v>3272.91</v>
      </c>
      <c r="H167" s="46">
        <v>562.09</v>
      </c>
      <c r="I167" s="198">
        <v>0</v>
      </c>
      <c r="J167" s="198">
        <v>0</v>
      </c>
      <c r="K167" s="198">
        <v>0</v>
      </c>
      <c r="L167" s="245">
        <v>1</v>
      </c>
      <c r="M167" s="201">
        <v>50</v>
      </c>
      <c r="N167" s="198">
        <v>0</v>
      </c>
      <c r="O167" s="198">
        <v>0</v>
      </c>
      <c r="P167" s="198">
        <v>0</v>
      </c>
      <c r="Q167" s="198"/>
      <c r="R167" s="198"/>
      <c r="S167" s="198">
        <v>0</v>
      </c>
      <c r="T167" s="198">
        <v>0</v>
      </c>
      <c r="U167" s="198">
        <v>0</v>
      </c>
      <c r="V167" s="198">
        <v>0</v>
      </c>
      <c r="W167" s="46" t="s">
        <v>257</v>
      </c>
      <c r="X167" s="210"/>
    </row>
    <row r="168" spans="1:24">
      <c r="A168" s="46">
        <v>166</v>
      </c>
      <c r="B168" s="46" t="s">
        <v>453</v>
      </c>
      <c r="C168" s="46">
        <v>166</v>
      </c>
      <c r="D168" s="46">
        <v>326</v>
      </c>
      <c r="E168" s="198">
        <v>161001544</v>
      </c>
      <c r="F168" s="46">
        <v>58</v>
      </c>
      <c r="G168" s="46">
        <v>3207.92</v>
      </c>
      <c r="H168" s="46">
        <v>562.08000000000004</v>
      </c>
      <c r="I168" s="198">
        <v>0</v>
      </c>
      <c r="J168" s="198">
        <v>0</v>
      </c>
      <c r="K168" s="198">
        <v>0</v>
      </c>
      <c r="L168" s="245">
        <v>1</v>
      </c>
      <c r="M168" s="201">
        <v>40</v>
      </c>
      <c r="N168" s="198">
        <v>0</v>
      </c>
      <c r="O168" s="198">
        <v>0</v>
      </c>
      <c r="P168" s="198">
        <v>0</v>
      </c>
      <c r="Q168" s="198"/>
      <c r="R168" s="198"/>
      <c r="S168" s="198">
        <v>0</v>
      </c>
      <c r="T168" s="198">
        <v>0</v>
      </c>
      <c r="U168" s="198">
        <v>0</v>
      </c>
      <c r="V168" s="198">
        <v>0</v>
      </c>
      <c r="W168" s="46" t="s">
        <v>257</v>
      </c>
      <c r="X168" s="210"/>
    </row>
    <row r="169" spans="1:24">
      <c r="A169" s="46">
        <v>167</v>
      </c>
      <c r="B169" s="46" t="s">
        <v>453</v>
      </c>
      <c r="C169" s="46">
        <v>167</v>
      </c>
      <c r="D169" s="46">
        <v>327</v>
      </c>
      <c r="E169" s="46">
        <v>161001545</v>
      </c>
      <c r="F169" s="46">
        <v>58</v>
      </c>
      <c r="G169" s="46">
        <v>3267.75</v>
      </c>
      <c r="H169" s="46">
        <v>498.25</v>
      </c>
      <c r="I169" s="198">
        <v>0</v>
      </c>
      <c r="J169" s="198">
        <v>0</v>
      </c>
      <c r="K169" s="198">
        <v>0</v>
      </c>
      <c r="L169" s="245">
        <v>1</v>
      </c>
      <c r="M169" s="201">
        <v>50</v>
      </c>
      <c r="N169" s="198">
        <v>0</v>
      </c>
      <c r="O169" s="198">
        <v>0</v>
      </c>
      <c r="P169" s="198">
        <v>0</v>
      </c>
      <c r="Q169" s="198"/>
      <c r="R169" s="198"/>
      <c r="S169" s="198">
        <v>0</v>
      </c>
      <c r="T169" s="198">
        <v>0</v>
      </c>
      <c r="U169" s="198">
        <v>0</v>
      </c>
      <c r="V169" s="198">
        <v>0</v>
      </c>
      <c r="W169" s="46" t="s">
        <v>257</v>
      </c>
      <c r="X169" s="210"/>
    </row>
    <row r="170" spans="1:24">
      <c r="A170" s="46">
        <v>168</v>
      </c>
      <c r="B170" s="46" t="s">
        <v>454</v>
      </c>
      <c r="C170" s="46">
        <v>168</v>
      </c>
      <c r="D170" s="46">
        <v>328</v>
      </c>
      <c r="E170" s="198">
        <v>161001546</v>
      </c>
      <c r="F170" s="46">
        <v>59</v>
      </c>
      <c r="G170" s="46">
        <v>3194.31</v>
      </c>
      <c r="H170" s="46">
        <v>640.69000000000005</v>
      </c>
      <c r="I170" s="198">
        <v>0</v>
      </c>
      <c r="J170" s="198">
        <v>0</v>
      </c>
      <c r="K170" s="198">
        <v>0</v>
      </c>
      <c r="L170" s="245">
        <v>1</v>
      </c>
      <c r="M170" s="221">
        <v>50</v>
      </c>
      <c r="N170" s="198">
        <v>0</v>
      </c>
      <c r="O170" s="198">
        <v>0</v>
      </c>
      <c r="P170" s="198">
        <v>0</v>
      </c>
      <c r="Q170" s="198"/>
      <c r="R170" s="198"/>
      <c r="S170" s="198">
        <v>0</v>
      </c>
      <c r="T170" s="198">
        <v>0</v>
      </c>
      <c r="U170" s="198">
        <v>0</v>
      </c>
      <c r="V170" s="198">
        <v>0</v>
      </c>
      <c r="W170" s="46" t="s">
        <v>257</v>
      </c>
      <c r="X170" s="210"/>
    </row>
    <row r="171" spans="1:24">
      <c r="A171" s="46">
        <v>169</v>
      </c>
      <c r="B171" s="46" t="s">
        <v>454</v>
      </c>
      <c r="C171" s="46">
        <v>169</v>
      </c>
      <c r="D171" s="46">
        <v>331</v>
      </c>
      <c r="E171" s="46">
        <v>161001547</v>
      </c>
      <c r="F171" s="46">
        <v>57</v>
      </c>
      <c r="G171" s="46">
        <v>3130.28</v>
      </c>
      <c r="H171" s="46">
        <v>569.72</v>
      </c>
      <c r="I171" s="198">
        <v>0</v>
      </c>
      <c r="J171" s="198">
        <v>0</v>
      </c>
      <c r="K171" s="198">
        <v>0</v>
      </c>
      <c r="L171" s="245">
        <v>1</v>
      </c>
      <c r="M171" s="221">
        <v>45</v>
      </c>
      <c r="N171" s="198">
        <v>0</v>
      </c>
      <c r="O171" s="198">
        <v>0</v>
      </c>
      <c r="P171" s="198">
        <v>0</v>
      </c>
      <c r="Q171" s="198"/>
      <c r="R171" s="198"/>
      <c r="S171" s="198">
        <v>0</v>
      </c>
      <c r="T171" s="198">
        <v>0</v>
      </c>
      <c r="U171" s="198">
        <v>0</v>
      </c>
      <c r="V171" s="198">
        <v>0</v>
      </c>
      <c r="W171" s="46" t="s">
        <v>257</v>
      </c>
      <c r="X171" s="210"/>
    </row>
    <row r="172" spans="1:24">
      <c r="A172" s="46">
        <v>170</v>
      </c>
      <c r="B172" s="46" t="s">
        <v>454</v>
      </c>
      <c r="C172" s="46">
        <v>170</v>
      </c>
      <c r="D172" s="46">
        <v>332</v>
      </c>
      <c r="E172" s="198">
        <v>161001548</v>
      </c>
      <c r="F172" s="46">
        <v>58</v>
      </c>
      <c r="G172" s="46">
        <v>3112.93</v>
      </c>
      <c r="H172" s="46">
        <v>592.07000000000005</v>
      </c>
      <c r="I172" s="198">
        <v>0</v>
      </c>
      <c r="J172" s="198">
        <v>0</v>
      </c>
      <c r="K172" s="198">
        <v>0</v>
      </c>
      <c r="L172" s="245">
        <v>2</v>
      </c>
      <c r="M172" s="221">
        <v>5</v>
      </c>
      <c r="N172" s="198">
        <v>0</v>
      </c>
      <c r="O172" s="198">
        <v>0</v>
      </c>
      <c r="P172" s="198">
        <v>0</v>
      </c>
      <c r="Q172" s="198"/>
      <c r="R172" s="198"/>
      <c r="S172" s="198">
        <v>0</v>
      </c>
      <c r="T172" s="198">
        <v>0</v>
      </c>
      <c r="U172" s="198">
        <v>0</v>
      </c>
      <c r="V172" s="198">
        <v>0</v>
      </c>
      <c r="W172" s="46" t="s">
        <v>257</v>
      </c>
      <c r="X172" s="210"/>
    </row>
    <row r="173" spans="1:24" s="218" customFormat="1">
      <c r="A173" s="199">
        <v>171</v>
      </c>
      <c r="B173" s="199" t="s">
        <v>454</v>
      </c>
      <c r="C173" s="199">
        <v>171</v>
      </c>
      <c r="D173" s="199">
        <v>329</v>
      </c>
      <c r="E173" s="199">
        <v>161001549</v>
      </c>
      <c r="F173" s="199">
        <v>57</v>
      </c>
      <c r="G173" s="199">
        <v>3081.24</v>
      </c>
      <c r="H173" s="199">
        <v>622.76</v>
      </c>
      <c r="I173" s="220">
        <v>0</v>
      </c>
      <c r="J173" s="220">
        <v>0</v>
      </c>
      <c r="K173" s="220">
        <v>0</v>
      </c>
      <c r="L173" s="249">
        <v>1</v>
      </c>
      <c r="M173" s="254">
        <v>45</v>
      </c>
      <c r="N173" s="220">
        <v>0</v>
      </c>
      <c r="O173" s="220">
        <v>0</v>
      </c>
      <c r="P173" s="220">
        <v>0</v>
      </c>
      <c r="Q173" s="220"/>
      <c r="R173" s="220"/>
      <c r="S173" s="220">
        <v>0</v>
      </c>
      <c r="T173" s="220">
        <v>0</v>
      </c>
      <c r="U173" s="220">
        <v>0</v>
      </c>
      <c r="V173" s="220">
        <v>0</v>
      </c>
      <c r="W173" s="199" t="s">
        <v>259</v>
      </c>
      <c r="X173" s="217"/>
    </row>
    <row r="174" spans="1:24">
      <c r="A174" s="46">
        <v>172</v>
      </c>
      <c r="B174" s="46" t="s">
        <v>454</v>
      </c>
      <c r="C174" s="46">
        <v>172</v>
      </c>
      <c r="D174" s="46">
        <v>333</v>
      </c>
      <c r="E174" s="198">
        <v>161001550</v>
      </c>
      <c r="F174" s="46">
        <v>59</v>
      </c>
      <c r="G174" s="46">
        <v>3125.51</v>
      </c>
      <c r="H174" s="46">
        <v>709.49</v>
      </c>
      <c r="I174" s="198">
        <v>0</v>
      </c>
      <c r="J174" s="198">
        <v>0</v>
      </c>
      <c r="K174" s="198">
        <v>0</v>
      </c>
      <c r="L174" s="245">
        <v>1</v>
      </c>
      <c r="M174" s="201">
        <v>30</v>
      </c>
      <c r="N174" s="198">
        <v>0</v>
      </c>
      <c r="O174" s="198">
        <v>0</v>
      </c>
      <c r="P174" s="198">
        <v>0</v>
      </c>
      <c r="Q174" s="198"/>
      <c r="R174" s="198"/>
      <c r="S174" s="198">
        <v>0</v>
      </c>
      <c r="T174" s="198">
        <v>0</v>
      </c>
      <c r="U174" s="198">
        <v>0</v>
      </c>
      <c r="V174" s="198">
        <v>0</v>
      </c>
      <c r="W174" s="46" t="s">
        <v>257</v>
      </c>
      <c r="X174" s="210"/>
    </row>
    <row r="175" spans="1:24">
      <c r="A175" s="46">
        <v>173</v>
      </c>
      <c r="B175" s="46" t="s">
        <v>454</v>
      </c>
      <c r="C175" s="46">
        <v>173</v>
      </c>
      <c r="D175" s="46">
        <v>334</v>
      </c>
      <c r="E175" s="46">
        <v>161001551</v>
      </c>
      <c r="F175" s="46">
        <v>57</v>
      </c>
      <c r="G175" s="46">
        <v>3084.76</v>
      </c>
      <c r="H175" s="46">
        <v>617.24</v>
      </c>
      <c r="I175" s="198">
        <v>0</v>
      </c>
      <c r="J175" s="198">
        <v>0</v>
      </c>
      <c r="K175" s="198">
        <v>0</v>
      </c>
      <c r="L175" s="245">
        <v>1</v>
      </c>
      <c r="M175" s="201">
        <v>40</v>
      </c>
      <c r="N175" s="198">
        <v>0</v>
      </c>
      <c r="O175" s="198">
        <v>0</v>
      </c>
      <c r="P175" s="198">
        <v>0</v>
      </c>
      <c r="Q175" s="198"/>
      <c r="R175" s="198"/>
      <c r="S175" s="198">
        <v>0</v>
      </c>
      <c r="T175" s="198">
        <v>0</v>
      </c>
      <c r="U175" s="198">
        <v>0</v>
      </c>
      <c r="V175" s="198">
        <v>0</v>
      </c>
      <c r="W175" s="46" t="s">
        <v>257</v>
      </c>
      <c r="X175" s="210"/>
    </row>
    <row r="176" spans="1:24" s="218" customFormat="1">
      <c r="A176" s="199">
        <v>174</v>
      </c>
      <c r="B176" s="199" t="s">
        <v>454</v>
      </c>
      <c r="C176" s="199">
        <v>174</v>
      </c>
      <c r="D176" s="199">
        <v>330</v>
      </c>
      <c r="E176" s="220">
        <v>161001552</v>
      </c>
      <c r="F176" s="199">
        <v>57</v>
      </c>
      <c r="G176" s="199">
        <v>3077.95</v>
      </c>
      <c r="H176" s="199">
        <v>625.04999999999995</v>
      </c>
      <c r="I176" s="220">
        <v>0</v>
      </c>
      <c r="J176" s="220">
        <v>0</v>
      </c>
      <c r="K176" s="220">
        <v>0</v>
      </c>
      <c r="L176" s="249">
        <v>1</v>
      </c>
      <c r="M176" s="206">
        <v>35</v>
      </c>
      <c r="N176" s="220">
        <v>0</v>
      </c>
      <c r="O176" s="220">
        <v>0</v>
      </c>
      <c r="P176" s="220">
        <v>0</v>
      </c>
      <c r="Q176" s="220"/>
      <c r="R176" s="220"/>
      <c r="S176" s="220">
        <v>0</v>
      </c>
      <c r="T176" s="220">
        <v>0</v>
      </c>
      <c r="U176" s="220">
        <v>0</v>
      </c>
      <c r="V176" s="220">
        <v>0</v>
      </c>
      <c r="W176" s="199" t="s">
        <v>259</v>
      </c>
      <c r="X176" s="217"/>
    </row>
    <row r="177" spans="1:24">
      <c r="A177" s="46">
        <v>175</v>
      </c>
      <c r="B177" s="46" t="s">
        <v>454</v>
      </c>
      <c r="C177" s="46">
        <v>175</v>
      </c>
      <c r="D177" s="46">
        <v>335</v>
      </c>
      <c r="E177" s="46">
        <v>161001553</v>
      </c>
      <c r="F177" s="46">
        <v>59</v>
      </c>
      <c r="G177" s="46">
        <v>3377.81</v>
      </c>
      <c r="H177" s="46">
        <v>457.19</v>
      </c>
      <c r="I177" s="198">
        <v>0</v>
      </c>
      <c r="J177" s="198">
        <v>0</v>
      </c>
      <c r="K177" s="198">
        <v>0</v>
      </c>
      <c r="L177" s="245">
        <v>1</v>
      </c>
      <c r="M177" s="201">
        <v>50</v>
      </c>
      <c r="N177" s="198">
        <v>0</v>
      </c>
      <c r="O177" s="198">
        <v>0</v>
      </c>
      <c r="P177" s="198">
        <v>0</v>
      </c>
      <c r="Q177" s="198"/>
      <c r="R177" s="198"/>
      <c r="S177" s="198">
        <v>0</v>
      </c>
      <c r="T177" s="198">
        <v>0</v>
      </c>
      <c r="U177" s="198">
        <v>0</v>
      </c>
      <c r="V177" s="198">
        <v>0</v>
      </c>
      <c r="W177" s="46" t="s">
        <v>257</v>
      </c>
      <c r="X177" s="210"/>
    </row>
    <row r="178" spans="1:24">
      <c r="A178" s="46">
        <v>176</v>
      </c>
      <c r="B178" s="46" t="s">
        <v>454</v>
      </c>
      <c r="C178" s="46">
        <v>176</v>
      </c>
      <c r="D178" s="46">
        <v>336</v>
      </c>
      <c r="E178" s="198">
        <v>161001554</v>
      </c>
      <c r="F178" s="46">
        <v>57</v>
      </c>
      <c r="G178" s="46">
        <v>3165.15</v>
      </c>
      <c r="H178" s="46">
        <v>537.85</v>
      </c>
      <c r="I178" s="198">
        <v>0</v>
      </c>
      <c r="J178" s="198">
        <v>0</v>
      </c>
      <c r="K178" s="198">
        <v>0</v>
      </c>
      <c r="L178" s="245">
        <v>1</v>
      </c>
      <c r="M178" s="201">
        <v>50</v>
      </c>
      <c r="N178" s="198">
        <v>0</v>
      </c>
      <c r="O178" s="198">
        <v>0</v>
      </c>
      <c r="P178" s="198">
        <v>0</v>
      </c>
      <c r="Q178" s="198"/>
      <c r="R178" s="198"/>
      <c r="S178" s="198">
        <v>0</v>
      </c>
      <c r="T178" s="198">
        <v>0</v>
      </c>
      <c r="U178" s="198">
        <v>0</v>
      </c>
      <c r="V178" s="198">
        <v>0</v>
      </c>
      <c r="W178" s="46" t="s">
        <v>257</v>
      </c>
      <c r="X178" s="210"/>
    </row>
    <row r="179" spans="1:24">
      <c r="A179" s="46">
        <v>177</v>
      </c>
      <c r="B179" s="46" t="s">
        <v>455</v>
      </c>
      <c r="C179" s="46">
        <v>177</v>
      </c>
      <c r="D179" s="46">
        <v>337</v>
      </c>
      <c r="E179" s="46">
        <v>141000079</v>
      </c>
      <c r="F179" s="46">
        <v>58</v>
      </c>
      <c r="G179" s="46">
        <v>3270.65</v>
      </c>
      <c r="H179" s="46">
        <v>496.35</v>
      </c>
      <c r="I179" s="198">
        <v>0</v>
      </c>
      <c r="J179" s="198">
        <v>0</v>
      </c>
      <c r="K179" s="198">
        <v>0</v>
      </c>
      <c r="L179" s="245">
        <v>2</v>
      </c>
      <c r="M179" s="201">
        <v>10</v>
      </c>
      <c r="N179" s="198">
        <v>0</v>
      </c>
      <c r="O179" s="198">
        <v>0</v>
      </c>
      <c r="P179" s="198">
        <v>0</v>
      </c>
      <c r="Q179" s="198"/>
      <c r="R179" s="198"/>
      <c r="S179" s="198">
        <v>0</v>
      </c>
      <c r="T179" s="198">
        <v>0</v>
      </c>
      <c r="U179" s="198">
        <v>0</v>
      </c>
      <c r="V179" s="198">
        <v>0</v>
      </c>
      <c r="W179" s="46" t="s">
        <v>257</v>
      </c>
      <c r="X179" s="210"/>
    </row>
    <row r="180" spans="1:24">
      <c r="A180" s="46">
        <v>178</v>
      </c>
      <c r="B180" s="46" t="s">
        <v>455</v>
      </c>
      <c r="C180" s="46">
        <v>178</v>
      </c>
      <c r="D180" s="46">
        <v>338</v>
      </c>
      <c r="E180" s="198">
        <v>161001555</v>
      </c>
      <c r="F180" s="46">
        <v>57</v>
      </c>
      <c r="G180" s="46">
        <v>3172.93</v>
      </c>
      <c r="H180" s="46">
        <v>532.07000000000005</v>
      </c>
      <c r="I180" s="198">
        <v>0</v>
      </c>
      <c r="J180" s="198">
        <v>0</v>
      </c>
      <c r="K180" s="198">
        <v>0</v>
      </c>
      <c r="L180" s="245">
        <v>2</v>
      </c>
      <c r="M180" s="201">
        <v>0</v>
      </c>
      <c r="N180" s="198">
        <v>0</v>
      </c>
      <c r="O180" s="198">
        <v>0</v>
      </c>
      <c r="P180" s="198">
        <v>0</v>
      </c>
      <c r="Q180" s="198"/>
      <c r="R180" s="198"/>
      <c r="S180" s="198">
        <v>0</v>
      </c>
      <c r="T180" s="198">
        <v>0</v>
      </c>
      <c r="U180" s="198">
        <v>0</v>
      </c>
      <c r="V180" s="198">
        <v>0</v>
      </c>
      <c r="W180" s="46" t="s">
        <v>257</v>
      </c>
      <c r="X180" s="210"/>
    </row>
    <row r="181" spans="1:24">
      <c r="A181" s="46">
        <v>179</v>
      </c>
      <c r="B181" s="46" t="s">
        <v>455</v>
      </c>
      <c r="C181" s="46">
        <v>179</v>
      </c>
      <c r="D181" s="46">
        <v>340</v>
      </c>
      <c r="E181" s="46">
        <v>161001556</v>
      </c>
      <c r="F181" s="46">
        <v>59</v>
      </c>
      <c r="G181" s="46">
        <v>3249.01</v>
      </c>
      <c r="H181" s="46">
        <v>585.99</v>
      </c>
      <c r="I181" s="198">
        <v>0</v>
      </c>
      <c r="J181" s="198">
        <v>0</v>
      </c>
      <c r="K181" s="198">
        <v>0</v>
      </c>
      <c r="L181" s="245">
        <v>2</v>
      </c>
      <c r="M181" s="201">
        <v>5</v>
      </c>
      <c r="N181" s="198">
        <v>0</v>
      </c>
      <c r="O181" s="198">
        <v>0</v>
      </c>
      <c r="P181" s="198">
        <v>0</v>
      </c>
      <c r="Q181" s="198"/>
      <c r="R181" s="198"/>
      <c r="S181" s="198">
        <v>0</v>
      </c>
      <c r="T181" s="198">
        <v>0</v>
      </c>
      <c r="U181" s="198">
        <v>0</v>
      </c>
      <c r="V181" s="198">
        <v>0</v>
      </c>
      <c r="W181" s="46" t="s">
        <v>257</v>
      </c>
      <c r="X181" s="210"/>
    </row>
    <row r="182" spans="1:24">
      <c r="A182" s="46">
        <v>180</v>
      </c>
      <c r="B182" s="46" t="s">
        <v>455</v>
      </c>
      <c r="C182" s="46">
        <v>180</v>
      </c>
      <c r="D182" s="46">
        <v>341</v>
      </c>
      <c r="E182" s="198">
        <v>161001557</v>
      </c>
      <c r="F182" s="46">
        <v>59</v>
      </c>
      <c r="G182" s="46">
        <v>3167.04</v>
      </c>
      <c r="H182" s="46">
        <v>664.96</v>
      </c>
      <c r="I182" s="198">
        <v>0</v>
      </c>
      <c r="J182" s="198">
        <v>0</v>
      </c>
      <c r="K182" s="198">
        <v>0</v>
      </c>
      <c r="L182" s="245">
        <v>1</v>
      </c>
      <c r="M182" s="201">
        <v>45</v>
      </c>
      <c r="N182" s="198">
        <v>0</v>
      </c>
      <c r="O182" s="198">
        <v>0</v>
      </c>
      <c r="P182" s="198">
        <v>0</v>
      </c>
      <c r="Q182" s="198"/>
      <c r="R182" s="198"/>
      <c r="S182" s="198">
        <v>0</v>
      </c>
      <c r="T182" s="198">
        <v>0</v>
      </c>
      <c r="U182" s="198">
        <v>0</v>
      </c>
      <c r="V182" s="198">
        <v>0</v>
      </c>
      <c r="W182" s="46" t="s">
        <v>257</v>
      </c>
      <c r="X182" s="210"/>
    </row>
    <row r="183" spans="1:24">
      <c r="A183" s="46">
        <v>181</v>
      </c>
      <c r="B183" s="46" t="s">
        <v>455</v>
      </c>
      <c r="C183" s="46">
        <v>181</v>
      </c>
      <c r="D183" s="192">
        <v>342</v>
      </c>
      <c r="E183" s="46">
        <v>161001558</v>
      </c>
      <c r="F183" s="46">
        <v>56</v>
      </c>
      <c r="G183" s="46">
        <v>3066.44</v>
      </c>
      <c r="H183" s="46">
        <v>573.55999999999995</v>
      </c>
      <c r="I183" s="198">
        <v>0</v>
      </c>
      <c r="J183" s="198">
        <v>0</v>
      </c>
      <c r="K183" s="198">
        <v>0</v>
      </c>
      <c r="L183" s="245">
        <v>1</v>
      </c>
      <c r="M183" s="201">
        <v>45</v>
      </c>
      <c r="N183" s="198">
        <v>0</v>
      </c>
      <c r="O183" s="198">
        <v>0</v>
      </c>
      <c r="P183" s="198">
        <v>0</v>
      </c>
      <c r="Q183" s="198"/>
      <c r="R183" s="198"/>
      <c r="S183" s="198">
        <v>0</v>
      </c>
      <c r="T183" s="198">
        <v>0</v>
      </c>
      <c r="U183" s="198">
        <v>0</v>
      </c>
      <c r="V183" s="198">
        <v>0</v>
      </c>
      <c r="W183" s="46" t="s">
        <v>257</v>
      </c>
      <c r="X183" s="210"/>
    </row>
    <row r="184" spans="1:24" s="218" customFormat="1">
      <c r="A184" s="199">
        <v>182</v>
      </c>
      <c r="B184" s="199" t="s">
        <v>455</v>
      </c>
      <c r="C184" s="199">
        <v>182</v>
      </c>
      <c r="D184" s="199">
        <v>339</v>
      </c>
      <c r="E184" s="220">
        <v>161001559</v>
      </c>
      <c r="F184" s="199">
        <v>56</v>
      </c>
      <c r="G184" s="199">
        <v>3115.48</v>
      </c>
      <c r="H184" s="199">
        <v>584.52</v>
      </c>
      <c r="I184" s="220">
        <v>0</v>
      </c>
      <c r="J184" s="220">
        <v>0</v>
      </c>
      <c r="K184" s="220">
        <v>0</v>
      </c>
      <c r="L184" s="249">
        <v>1</v>
      </c>
      <c r="M184" s="206">
        <v>40</v>
      </c>
      <c r="N184" s="220">
        <v>0</v>
      </c>
      <c r="O184" s="220">
        <v>0</v>
      </c>
      <c r="P184" s="220">
        <v>0</v>
      </c>
      <c r="Q184" s="220"/>
      <c r="R184" s="220"/>
      <c r="S184" s="220">
        <v>0</v>
      </c>
      <c r="T184" s="220">
        <v>0</v>
      </c>
      <c r="U184" s="220">
        <v>0</v>
      </c>
      <c r="V184" s="220">
        <v>0</v>
      </c>
      <c r="W184" s="199" t="s">
        <v>259</v>
      </c>
      <c r="X184" s="217"/>
    </row>
    <row r="185" spans="1:24">
      <c r="A185" s="46">
        <v>183</v>
      </c>
      <c r="B185" s="46" t="s">
        <v>455</v>
      </c>
      <c r="C185" s="46">
        <v>183</v>
      </c>
      <c r="D185" s="46">
        <v>343</v>
      </c>
      <c r="E185" s="46">
        <v>161001560</v>
      </c>
      <c r="F185" s="46">
        <v>58</v>
      </c>
      <c r="G185" s="46">
        <v>3253.18</v>
      </c>
      <c r="H185" s="46">
        <v>446.82</v>
      </c>
      <c r="I185" s="198">
        <v>0</v>
      </c>
      <c r="J185" s="198">
        <v>0</v>
      </c>
      <c r="K185" s="198">
        <v>0</v>
      </c>
      <c r="L185" s="245">
        <v>1</v>
      </c>
      <c r="M185" s="201">
        <v>55</v>
      </c>
      <c r="N185" s="198">
        <v>0</v>
      </c>
      <c r="O185" s="198">
        <v>0</v>
      </c>
      <c r="P185" s="198">
        <v>0</v>
      </c>
      <c r="Q185" s="198"/>
      <c r="R185" s="198"/>
      <c r="S185" s="198">
        <v>0</v>
      </c>
      <c r="T185" s="198">
        <v>0</v>
      </c>
      <c r="U185" s="198">
        <v>0</v>
      </c>
      <c r="V185" s="198">
        <v>0</v>
      </c>
      <c r="W185" s="46" t="s">
        <v>257</v>
      </c>
      <c r="X185" s="210"/>
    </row>
    <row r="186" spans="1:24">
      <c r="A186" s="46">
        <v>184</v>
      </c>
      <c r="B186" s="46" t="s">
        <v>455</v>
      </c>
      <c r="C186" s="46">
        <v>184</v>
      </c>
      <c r="D186" s="46">
        <v>344</v>
      </c>
      <c r="E186" s="198">
        <v>161001561</v>
      </c>
      <c r="F186" s="46">
        <v>59</v>
      </c>
      <c r="G186" s="46">
        <v>3349.71</v>
      </c>
      <c r="H186" s="46">
        <v>485.29</v>
      </c>
      <c r="I186" s="198">
        <v>0</v>
      </c>
      <c r="J186" s="198">
        <v>0</v>
      </c>
      <c r="K186" s="198">
        <v>0</v>
      </c>
      <c r="L186" s="255">
        <v>2</v>
      </c>
      <c r="M186" s="201">
        <v>5</v>
      </c>
      <c r="N186" s="198">
        <v>0</v>
      </c>
      <c r="O186" s="198">
        <v>0</v>
      </c>
      <c r="P186" s="198">
        <v>0</v>
      </c>
      <c r="Q186" s="198"/>
      <c r="R186" s="198"/>
      <c r="S186" s="198">
        <v>0</v>
      </c>
      <c r="T186" s="198">
        <v>0</v>
      </c>
      <c r="U186" s="198">
        <v>0</v>
      </c>
      <c r="V186" s="198">
        <v>0</v>
      </c>
      <c r="W186" s="46" t="s">
        <v>257</v>
      </c>
      <c r="X186" s="210"/>
    </row>
    <row r="187" spans="1:24">
      <c r="A187" s="46">
        <v>185</v>
      </c>
      <c r="B187" s="46" t="s">
        <v>456</v>
      </c>
      <c r="C187" s="46">
        <v>185</v>
      </c>
      <c r="D187" s="46">
        <v>345</v>
      </c>
      <c r="E187" s="46">
        <v>161001562</v>
      </c>
      <c r="F187" s="46">
        <v>57</v>
      </c>
      <c r="G187" s="46">
        <v>3079.92</v>
      </c>
      <c r="H187" s="46">
        <v>690.08</v>
      </c>
      <c r="I187" s="198">
        <v>0</v>
      </c>
      <c r="J187" s="198">
        <v>0</v>
      </c>
      <c r="K187" s="198">
        <v>0</v>
      </c>
      <c r="L187" s="255">
        <v>1</v>
      </c>
      <c r="M187" s="201">
        <v>50</v>
      </c>
      <c r="N187" s="198">
        <v>0</v>
      </c>
      <c r="O187" s="198">
        <v>0</v>
      </c>
      <c r="P187" s="198">
        <v>0</v>
      </c>
      <c r="Q187" s="198"/>
      <c r="R187" s="198"/>
      <c r="S187" s="198">
        <v>0</v>
      </c>
      <c r="T187" s="198">
        <v>0</v>
      </c>
      <c r="U187" s="198">
        <v>0</v>
      </c>
      <c r="V187" s="198">
        <v>0</v>
      </c>
      <c r="W187" s="46" t="s">
        <v>257</v>
      </c>
      <c r="X187" s="210"/>
    </row>
    <row r="188" spans="1:24">
      <c r="A188" s="46">
        <v>186</v>
      </c>
      <c r="B188" s="46" t="s">
        <v>456</v>
      </c>
      <c r="C188" s="46">
        <v>186</v>
      </c>
      <c r="D188" s="46">
        <v>346</v>
      </c>
      <c r="E188" s="198">
        <v>161001563</v>
      </c>
      <c r="F188" s="46">
        <v>59</v>
      </c>
      <c r="G188" s="46">
        <v>3237.91</v>
      </c>
      <c r="H188" s="46">
        <v>597.09</v>
      </c>
      <c r="I188" s="198">
        <v>0</v>
      </c>
      <c r="J188" s="198">
        <v>0</v>
      </c>
      <c r="K188" s="198">
        <v>0</v>
      </c>
      <c r="L188" s="255">
        <v>1</v>
      </c>
      <c r="M188" s="201">
        <v>55</v>
      </c>
      <c r="N188" s="198">
        <v>0</v>
      </c>
      <c r="O188" s="198">
        <v>0</v>
      </c>
      <c r="P188" s="198">
        <v>0</v>
      </c>
      <c r="Q188" s="198"/>
      <c r="R188" s="198"/>
      <c r="S188" s="198">
        <v>0</v>
      </c>
      <c r="T188" s="198">
        <v>0</v>
      </c>
      <c r="U188" s="198">
        <v>0</v>
      </c>
      <c r="V188" s="198">
        <v>0</v>
      </c>
      <c r="W188" s="46" t="s">
        <v>257</v>
      </c>
      <c r="X188" s="210"/>
    </row>
    <row r="189" spans="1:24">
      <c r="A189" s="46">
        <v>187</v>
      </c>
      <c r="B189" s="46" t="s">
        <v>456</v>
      </c>
      <c r="C189" s="46">
        <v>187</v>
      </c>
      <c r="D189" s="46">
        <v>347</v>
      </c>
      <c r="E189" s="46">
        <v>161001564</v>
      </c>
      <c r="F189" s="46">
        <v>59</v>
      </c>
      <c r="G189" s="46">
        <v>3237.45</v>
      </c>
      <c r="H189" s="46">
        <v>593.54999999999995</v>
      </c>
      <c r="I189" s="198">
        <v>0</v>
      </c>
      <c r="J189" s="198">
        <v>0</v>
      </c>
      <c r="K189" s="198">
        <v>0</v>
      </c>
      <c r="L189" s="255">
        <v>2</v>
      </c>
      <c r="M189" s="201">
        <v>55</v>
      </c>
      <c r="N189" s="198">
        <v>0</v>
      </c>
      <c r="O189" s="198">
        <v>0</v>
      </c>
      <c r="P189" s="198">
        <v>0</v>
      </c>
      <c r="Q189" s="198"/>
      <c r="R189" s="198"/>
      <c r="S189" s="198">
        <v>0</v>
      </c>
      <c r="T189" s="198">
        <v>0</v>
      </c>
      <c r="U189" s="198">
        <v>0</v>
      </c>
      <c r="V189" s="198">
        <v>0</v>
      </c>
      <c r="W189" s="46" t="s">
        <v>257</v>
      </c>
      <c r="X189" s="210"/>
    </row>
    <row r="190" spans="1:24" s="218" customFormat="1">
      <c r="A190" s="199">
        <v>188</v>
      </c>
      <c r="B190" s="199" t="s">
        <v>456</v>
      </c>
      <c r="C190" s="199">
        <v>188</v>
      </c>
      <c r="D190" s="199">
        <v>348</v>
      </c>
      <c r="E190" s="220">
        <v>161001565</v>
      </c>
      <c r="F190" s="199">
        <v>57</v>
      </c>
      <c r="G190" s="199">
        <v>3206.88</v>
      </c>
      <c r="H190" s="199">
        <v>493.12</v>
      </c>
      <c r="I190" s="220">
        <v>0</v>
      </c>
      <c r="J190" s="220">
        <v>0</v>
      </c>
      <c r="K190" s="220">
        <v>0</v>
      </c>
      <c r="L190" s="256">
        <v>2</v>
      </c>
      <c r="M190" s="206">
        <v>10</v>
      </c>
      <c r="N190" s="220">
        <v>0</v>
      </c>
      <c r="O190" s="220">
        <v>0</v>
      </c>
      <c r="P190" s="220">
        <v>0</v>
      </c>
      <c r="Q190" s="220"/>
      <c r="R190" s="220"/>
      <c r="S190" s="220">
        <v>0</v>
      </c>
      <c r="T190" s="220">
        <v>0</v>
      </c>
      <c r="U190" s="220">
        <v>0</v>
      </c>
      <c r="V190" s="220">
        <v>0</v>
      </c>
      <c r="W190" s="199" t="s">
        <v>259</v>
      </c>
      <c r="X190" s="217"/>
    </row>
    <row r="191" spans="1:24">
      <c r="A191" s="46">
        <v>189</v>
      </c>
      <c r="B191" s="46" t="s">
        <v>457</v>
      </c>
      <c r="C191" s="46">
        <v>189</v>
      </c>
      <c r="D191" s="46">
        <v>349</v>
      </c>
      <c r="E191" s="46">
        <v>161001566</v>
      </c>
      <c r="F191" s="46">
        <v>58</v>
      </c>
      <c r="G191" s="46">
        <v>3340.43</v>
      </c>
      <c r="H191" s="46">
        <v>428.57</v>
      </c>
      <c r="I191" s="198">
        <v>0</v>
      </c>
      <c r="J191" s="198">
        <v>0</v>
      </c>
      <c r="K191" s="198">
        <v>0</v>
      </c>
      <c r="L191" s="255">
        <v>1</v>
      </c>
      <c r="M191" s="201">
        <v>40</v>
      </c>
      <c r="N191" s="198">
        <v>0</v>
      </c>
      <c r="O191" s="198">
        <v>0</v>
      </c>
      <c r="P191" s="198">
        <v>0</v>
      </c>
      <c r="Q191" s="198"/>
      <c r="R191" s="198"/>
      <c r="S191" s="198">
        <v>0</v>
      </c>
      <c r="T191" s="198">
        <v>0</v>
      </c>
      <c r="U191" s="198">
        <v>0</v>
      </c>
      <c r="V191" s="198">
        <v>0</v>
      </c>
      <c r="W191" s="46" t="s">
        <v>257</v>
      </c>
      <c r="X191" s="210"/>
    </row>
    <row r="192" spans="1:24">
      <c r="A192" s="46">
        <v>190</v>
      </c>
      <c r="B192" s="46" t="s">
        <v>457</v>
      </c>
      <c r="C192" s="46">
        <v>190</v>
      </c>
      <c r="D192" s="46">
        <v>350</v>
      </c>
      <c r="E192" s="198">
        <v>161001567</v>
      </c>
      <c r="F192" s="46">
        <v>52</v>
      </c>
      <c r="G192" s="46">
        <v>2998.48</v>
      </c>
      <c r="H192" s="46">
        <v>381.52</v>
      </c>
      <c r="I192" s="198">
        <v>0</v>
      </c>
      <c r="J192" s="198">
        <v>0</v>
      </c>
      <c r="K192" s="198">
        <v>0</v>
      </c>
      <c r="L192" s="255">
        <v>2</v>
      </c>
      <c r="M192" s="201">
        <v>0</v>
      </c>
      <c r="N192" s="198">
        <v>0</v>
      </c>
      <c r="O192" s="198">
        <v>0</v>
      </c>
      <c r="P192" s="198">
        <v>0</v>
      </c>
      <c r="Q192" s="198"/>
      <c r="R192" s="198"/>
      <c r="S192" s="198">
        <v>0</v>
      </c>
      <c r="T192" s="198">
        <v>0</v>
      </c>
      <c r="U192" s="198">
        <v>0</v>
      </c>
      <c r="V192" s="198">
        <v>0</v>
      </c>
      <c r="W192" s="46" t="s">
        <v>257</v>
      </c>
      <c r="X192" s="210"/>
    </row>
    <row r="193" spans="1:24">
      <c r="A193" s="46">
        <v>191</v>
      </c>
      <c r="B193" s="46" t="s">
        <v>457</v>
      </c>
      <c r="C193" s="46">
        <v>191</v>
      </c>
      <c r="D193" s="46">
        <v>351</v>
      </c>
      <c r="E193" s="46">
        <v>161001568</v>
      </c>
      <c r="F193" s="46">
        <v>57</v>
      </c>
      <c r="G193" s="46">
        <v>3276.78</v>
      </c>
      <c r="H193" s="46">
        <v>423.22</v>
      </c>
      <c r="I193" s="198">
        <v>0</v>
      </c>
      <c r="J193" s="198">
        <v>0</v>
      </c>
      <c r="K193" s="198">
        <v>0</v>
      </c>
      <c r="L193" s="255">
        <v>1</v>
      </c>
      <c r="M193" s="201">
        <v>35</v>
      </c>
      <c r="N193" s="198">
        <v>0</v>
      </c>
      <c r="O193" s="198">
        <v>0</v>
      </c>
      <c r="P193" s="198">
        <v>0</v>
      </c>
      <c r="Q193" s="198"/>
      <c r="R193" s="198"/>
      <c r="S193" s="198">
        <v>0</v>
      </c>
      <c r="T193" s="198">
        <v>0</v>
      </c>
      <c r="U193" s="198">
        <v>0</v>
      </c>
      <c r="V193" s="198">
        <v>0</v>
      </c>
      <c r="W193" s="46" t="s">
        <v>257</v>
      </c>
      <c r="X193" s="210"/>
    </row>
    <row r="194" spans="1:24">
      <c r="A194" s="46">
        <v>192</v>
      </c>
      <c r="B194" s="46" t="s">
        <v>457</v>
      </c>
      <c r="C194" s="46">
        <v>192</v>
      </c>
      <c r="D194" s="46">
        <v>352</v>
      </c>
      <c r="E194" s="198">
        <v>161001569</v>
      </c>
      <c r="F194" s="46">
        <v>59</v>
      </c>
      <c r="G194" s="46">
        <v>3358.53</v>
      </c>
      <c r="H194" s="46">
        <v>474.47</v>
      </c>
      <c r="I194" s="198">
        <v>0</v>
      </c>
      <c r="J194" s="198">
        <v>0</v>
      </c>
      <c r="K194" s="198">
        <v>0</v>
      </c>
      <c r="L194" s="255">
        <v>1</v>
      </c>
      <c r="M194" s="201">
        <v>50</v>
      </c>
      <c r="N194" s="198">
        <v>0</v>
      </c>
      <c r="O194" s="198">
        <v>0</v>
      </c>
      <c r="P194" s="198">
        <v>0</v>
      </c>
      <c r="Q194" s="198"/>
      <c r="R194" s="198"/>
      <c r="S194" s="198">
        <v>0</v>
      </c>
      <c r="T194" s="198">
        <v>0</v>
      </c>
      <c r="U194" s="198">
        <v>0</v>
      </c>
      <c r="V194" s="198">
        <v>0</v>
      </c>
      <c r="W194" s="46" t="s">
        <v>257</v>
      </c>
      <c r="X194" s="210"/>
    </row>
    <row r="195" spans="1:24">
      <c r="A195" s="46">
        <v>193</v>
      </c>
      <c r="B195" s="46" t="s">
        <v>457</v>
      </c>
      <c r="C195" s="46">
        <v>193</v>
      </c>
      <c r="D195" s="46">
        <v>354</v>
      </c>
      <c r="E195" s="46">
        <v>161001570</v>
      </c>
      <c r="F195" s="46">
        <v>59</v>
      </c>
      <c r="G195" s="46">
        <v>3326.21</v>
      </c>
      <c r="H195" s="46">
        <v>508.79</v>
      </c>
      <c r="I195" s="198">
        <v>0</v>
      </c>
      <c r="J195" s="198">
        <v>0</v>
      </c>
      <c r="K195" s="198">
        <v>0</v>
      </c>
      <c r="L195" s="255">
        <v>1</v>
      </c>
      <c r="M195" s="201">
        <v>55</v>
      </c>
      <c r="N195" s="198">
        <v>0</v>
      </c>
      <c r="O195" s="198">
        <v>0</v>
      </c>
      <c r="P195" s="198">
        <v>0</v>
      </c>
      <c r="Q195" s="198"/>
      <c r="R195" s="198"/>
      <c r="S195" s="198">
        <v>0</v>
      </c>
      <c r="T195" s="198">
        <v>0</v>
      </c>
      <c r="U195" s="198">
        <v>0</v>
      </c>
      <c r="V195" s="198">
        <v>0</v>
      </c>
      <c r="W195" s="46" t="s">
        <v>257</v>
      </c>
      <c r="X195" s="210"/>
    </row>
    <row r="196" spans="1:24" s="218" customFormat="1">
      <c r="A196" s="199">
        <v>194</v>
      </c>
      <c r="B196" s="199" t="s">
        <v>457</v>
      </c>
      <c r="C196" s="199">
        <v>194</v>
      </c>
      <c r="D196" s="199">
        <v>353</v>
      </c>
      <c r="E196" s="220">
        <v>161001571</v>
      </c>
      <c r="F196" s="199">
        <v>58</v>
      </c>
      <c r="G196" s="199">
        <v>3190.32</v>
      </c>
      <c r="H196" s="199">
        <v>579.67999999999995</v>
      </c>
      <c r="I196" s="220">
        <v>0</v>
      </c>
      <c r="J196" s="220">
        <v>0</v>
      </c>
      <c r="K196" s="220">
        <v>0</v>
      </c>
      <c r="L196" s="256">
        <v>2</v>
      </c>
      <c r="M196" s="206">
        <v>25</v>
      </c>
      <c r="N196" s="220">
        <v>0</v>
      </c>
      <c r="O196" s="220">
        <v>0</v>
      </c>
      <c r="P196" s="220">
        <v>0</v>
      </c>
      <c r="Q196" s="220"/>
      <c r="R196" s="220"/>
      <c r="S196" s="220">
        <v>0</v>
      </c>
      <c r="T196" s="220">
        <v>0</v>
      </c>
      <c r="U196" s="220">
        <v>0</v>
      </c>
      <c r="V196" s="220">
        <v>0</v>
      </c>
      <c r="W196" s="199" t="s">
        <v>259</v>
      </c>
      <c r="X196" s="217"/>
    </row>
    <row r="197" spans="1:24">
      <c r="A197" s="46">
        <v>195</v>
      </c>
      <c r="B197" s="46" t="s">
        <v>457</v>
      </c>
      <c r="C197" s="46">
        <v>195</v>
      </c>
      <c r="D197" s="46">
        <v>355</v>
      </c>
      <c r="E197" s="46">
        <v>161001572</v>
      </c>
      <c r="F197" s="46">
        <v>59</v>
      </c>
      <c r="G197" s="46">
        <v>3152.52</v>
      </c>
      <c r="H197" s="46">
        <v>617.48</v>
      </c>
      <c r="I197" s="198">
        <v>0</v>
      </c>
      <c r="J197" s="198">
        <v>0</v>
      </c>
      <c r="K197" s="198">
        <v>0</v>
      </c>
      <c r="L197" s="255">
        <v>2</v>
      </c>
      <c r="M197" s="201">
        <v>0</v>
      </c>
      <c r="N197" s="198">
        <v>0</v>
      </c>
      <c r="O197" s="198">
        <v>0</v>
      </c>
      <c r="P197" s="198">
        <v>0</v>
      </c>
      <c r="Q197" s="198"/>
      <c r="R197" s="198"/>
      <c r="S197" s="198">
        <v>0</v>
      </c>
      <c r="T197" s="198">
        <v>0</v>
      </c>
      <c r="U197" s="198">
        <v>0</v>
      </c>
      <c r="V197" s="198">
        <v>0</v>
      </c>
      <c r="W197" s="46" t="s">
        <v>257</v>
      </c>
      <c r="X197" s="210"/>
    </row>
    <row r="198" spans="1:24">
      <c r="A198" s="46">
        <v>196</v>
      </c>
      <c r="B198" s="46" t="s">
        <v>458</v>
      </c>
      <c r="C198" s="46">
        <v>196</v>
      </c>
      <c r="D198" s="46">
        <v>356</v>
      </c>
      <c r="E198" s="198">
        <v>161001573</v>
      </c>
      <c r="F198" s="46">
        <v>59</v>
      </c>
      <c r="G198" s="46">
        <v>3393.85</v>
      </c>
      <c r="H198" s="46">
        <v>437.15</v>
      </c>
      <c r="I198" s="198">
        <v>0</v>
      </c>
      <c r="J198" s="198">
        <v>0</v>
      </c>
      <c r="K198" s="198">
        <v>0</v>
      </c>
      <c r="L198" s="255">
        <v>2</v>
      </c>
      <c r="M198" s="201">
        <v>20</v>
      </c>
      <c r="N198" s="198">
        <v>0</v>
      </c>
      <c r="O198" s="198">
        <v>0</v>
      </c>
      <c r="P198" s="198">
        <v>0</v>
      </c>
      <c r="Q198" s="198"/>
      <c r="R198" s="198"/>
      <c r="S198" s="198">
        <v>0</v>
      </c>
      <c r="T198" s="198">
        <v>0</v>
      </c>
      <c r="U198" s="198">
        <v>0</v>
      </c>
      <c r="V198" s="198">
        <v>0</v>
      </c>
      <c r="W198" s="46" t="s">
        <v>257</v>
      </c>
      <c r="X198" s="210"/>
    </row>
    <row r="199" spans="1:24">
      <c r="A199" s="46">
        <v>197</v>
      </c>
      <c r="B199" s="46" t="s">
        <v>458</v>
      </c>
      <c r="C199" s="46">
        <v>197</v>
      </c>
      <c r="D199" s="46">
        <v>357</v>
      </c>
      <c r="E199" s="46">
        <v>161001574</v>
      </c>
      <c r="F199" s="46">
        <v>59</v>
      </c>
      <c r="G199" s="46">
        <v>3429.71</v>
      </c>
      <c r="H199" s="46">
        <v>405.29</v>
      </c>
      <c r="I199" s="198">
        <v>0</v>
      </c>
      <c r="J199" s="198">
        <v>0</v>
      </c>
      <c r="K199" s="198">
        <v>0</v>
      </c>
      <c r="L199" s="255">
        <v>2</v>
      </c>
      <c r="M199" s="201">
        <v>15</v>
      </c>
      <c r="N199" s="198">
        <v>0</v>
      </c>
      <c r="O199" s="198">
        <v>0</v>
      </c>
      <c r="P199" s="198">
        <v>0</v>
      </c>
      <c r="Q199" s="198"/>
      <c r="R199" s="198"/>
      <c r="S199" s="198">
        <v>0</v>
      </c>
      <c r="T199" s="198">
        <v>0</v>
      </c>
      <c r="U199" s="198">
        <v>0</v>
      </c>
      <c r="V199" s="198">
        <v>0</v>
      </c>
      <c r="W199" s="46" t="s">
        <v>257</v>
      </c>
      <c r="X199" s="210"/>
    </row>
    <row r="200" spans="1:24">
      <c r="A200" s="46">
        <v>198</v>
      </c>
      <c r="B200" s="46" t="s">
        <v>458</v>
      </c>
      <c r="C200" s="46">
        <v>198</v>
      </c>
      <c r="D200" s="46">
        <v>358</v>
      </c>
      <c r="E200" s="198">
        <v>161001575</v>
      </c>
      <c r="F200" s="46">
        <v>58</v>
      </c>
      <c r="G200" s="46">
        <v>3420.53</v>
      </c>
      <c r="H200" s="46">
        <v>348.47</v>
      </c>
      <c r="I200" s="198">
        <v>0</v>
      </c>
      <c r="J200" s="198">
        <v>0</v>
      </c>
      <c r="K200" s="198">
        <v>0</v>
      </c>
      <c r="L200" s="255">
        <v>2</v>
      </c>
      <c r="M200" s="201">
        <v>0</v>
      </c>
      <c r="N200" s="198">
        <v>0</v>
      </c>
      <c r="O200" s="198">
        <v>0</v>
      </c>
      <c r="P200" s="198">
        <v>0</v>
      </c>
      <c r="Q200" s="198"/>
      <c r="R200" s="198"/>
      <c r="S200" s="198">
        <v>0</v>
      </c>
      <c r="T200" s="198">
        <v>0</v>
      </c>
      <c r="U200" s="198">
        <v>0</v>
      </c>
      <c r="V200" s="198">
        <v>0</v>
      </c>
      <c r="W200" s="46" t="s">
        <v>257</v>
      </c>
      <c r="X200" s="210"/>
    </row>
    <row r="201" spans="1:24" s="218" customFormat="1">
      <c r="A201" s="199">
        <v>199</v>
      </c>
      <c r="B201" s="199" t="s">
        <v>458</v>
      </c>
      <c r="C201" s="199">
        <v>199</v>
      </c>
      <c r="D201" s="199">
        <v>359</v>
      </c>
      <c r="E201" s="199">
        <v>161001576</v>
      </c>
      <c r="F201" s="199">
        <v>59</v>
      </c>
      <c r="G201" s="199">
        <v>3389.12</v>
      </c>
      <c r="H201" s="199">
        <v>444.88</v>
      </c>
      <c r="I201" s="220">
        <v>0</v>
      </c>
      <c r="J201" s="220">
        <v>0</v>
      </c>
      <c r="K201" s="220">
        <v>0</v>
      </c>
      <c r="L201" s="256">
        <v>2</v>
      </c>
      <c r="M201" s="206">
        <v>25</v>
      </c>
      <c r="N201" s="220">
        <v>0</v>
      </c>
      <c r="O201" s="220">
        <v>0</v>
      </c>
      <c r="P201" s="220">
        <v>0</v>
      </c>
      <c r="Q201" s="220"/>
      <c r="R201" s="220"/>
      <c r="S201" s="220">
        <v>0</v>
      </c>
      <c r="T201" s="220">
        <v>0</v>
      </c>
      <c r="U201" s="220">
        <v>0</v>
      </c>
      <c r="V201" s="220">
        <v>0</v>
      </c>
      <c r="W201" s="199" t="s">
        <v>259</v>
      </c>
      <c r="X201" s="217"/>
    </row>
    <row r="202" spans="1:24">
      <c r="A202" s="46">
        <v>200</v>
      </c>
      <c r="B202" s="46" t="s">
        <v>458</v>
      </c>
      <c r="C202" s="46">
        <v>200</v>
      </c>
      <c r="D202" s="46">
        <v>360</v>
      </c>
      <c r="E202" s="198">
        <v>161001577</v>
      </c>
      <c r="F202" s="46">
        <v>59</v>
      </c>
      <c r="G202" s="46">
        <v>3302.63</v>
      </c>
      <c r="H202" s="46">
        <v>530.37</v>
      </c>
      <c r="I202" s="198">
        <v>0</v>
      </c>
      <c r="J202" s="198">
        <v>0</v>
      </c>
      <c r="K202" s="198">
        <v>0</v>
      </c>
      <c r="L202" s="255">
        <v>2</v>
      </c>
      <c r="M202" s="201">
        <v>25</v>
      </c>
      <c r="N202" s="198">
        <v>0</v>
      </c>
      <c r="O202" s="198">
        <v>0</v>
      </c>
      <c r="P202" s="198">
        <v>0</v>
      </c>
      <c r="Q202" s="198"/>
      <c r="R202" s="198"/>
      <c r="S202" s="198">
        <v>0</v>
      </c>
      <c r="T202" s="198">
        <v>0</v>
      </c>
      <c r="U202" s="198">
        <v>0</v>
      </c>
      <c r="V202" s="198">
        <v>0</v>
      </c>
      <c r="W202" s="46" t="s">
        <v>257</v>
      </c>
      <c r="X202" s="210"/>
    </row>
    <row r="203" spans="1:24">
      <c r="A203" s="46">
        <v>201</v>
      </c>
      <c r="B203" s="46" t="s">
        <v>458</v>
      </c>
      <c r="C203" s="46">
        <v>201</v>
      </c>
      <c r="D203" s="46">
        <v>361</v>
      </c>
      <c r="E203" s="46">
        <v>161001578</v>
      </c>
      <c r="F203" s="46">
        <v>59</v>
      </c>
      <c r="G203" s="46">
        <v>3170.92</v>
      </c>
      <c r="H203" s="46">
        <v>663.08</v>
      </c>
      <c r="I203" s="198">
        <v>0</v>
      </c>
      <c r="J203" s="198">
        <v>0</v>
      </c>
      <c r="K203" s="198">
        <v>0</v>
      </c>
      <c r="L203" s="255">
        <v>1</v>
      </c>
      <c r="M203" s="201">
        <v>50</v>
      </c>
      <c r="N203" s="198">
        <v>0</v>
      </c>
      <c r="O203" s="198">
        <v>0</v>
      </c>
      <c r="P203" s="198">
        <v>0</v>
      </c>
      <c r="Q203" s="198"/>
      <c r="R203" s="198"/>
      <c r="S203" s="198">
        <v>0</v>
      </c>
      <c r="T203" s="198">
        <v>0</v>
      </c>
      <c r="U203" s="198">
        <v>0</v>
      </c>
      <c r="V203" s="198">
        <v>0</v>
      </c>
      <c r="W203" s="46" t="s">
        <v>257</v>
      </c>
      <c r="X203" s="210"/>
    </row>
    <row r="204" spans="1:24">
      <c r="A204" s="46"/>
      <c r="B204" s="60" t="s">
        <v>26</v>
      </c>
      <c r="C204" s="46"/>
      <c r="D204" s="46"/>
      <c r="E204" s="198"/>
      <c r="F204" s="46"/>
      <c r="G204" s="60">
        <f>SUM(G3:G203)</f>
        <v>669005.15</v>
      </c>
      <c r="H204" s="260">
        <f>SUM(H3:H203)</f>
        <v>89371.270000000106</v>
      </c>
      <c r="I204" s="60">
        <f>SUM(I3:I190)</f>
        <v>22.5</v>
      </c>
      <c r="J204" s="46"/>
      <c r="K204" s="46"/>
      <c r="L204" s="46"/>
      <c r="M204" s="46"/>
      <c r="N204" s="46"/>
      <c r="O204" s="46"/>
      <c r="P204" s="46"/>
      <c r="Q204" s="210"/>
      <c r="R204" s="210"/>
      <c r="S204" s="46"/>
      <c r="T204" s="46"/>
      <c r="U204" s="46"/>
      <c r="V204" s="60">
        <f>SUM(V3:V190)</f>
        <v>238045.5</v>
      </c>
      <c r="W204" s="46"/>
      <c r="X204" s="210"/>
    </row>
    <row r="206" spans="1:24">
      <c r="P206" s="192">
        <v>22950</v>
      </c>
    </row>
    <row r="207" spans="1:24">
      <c r="P207" s="192">
        <v>9292.5</v>
      </c>
    </row>
    <row r="208" spans="1:24">
      <c r="P208" s="192">
        <v>9292.5</v>
      </c>
    </row>
    <row r="209" spans="16:16">
      <c r="P209" s="192">
        <f>SUM(P206:P208)</f>
        <v>41535</v>
      </c>
    </row>
  </sheetData>
  <mergeCells count="2">
    <mergeCell ref="A1:X1"/>
    <mergeCell ref="L2:M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142"/>
  <sheetViews>
    <sheetView topLeftCell="A19" zoomScale="80" zoomScaleNormal="80" workbookViewId="0">
      <selection activeCell="B106" sqref="B106:B111"/>
    </sheetView>
  </sheetViews>
  <sheetFormatPr defaultColWidth="9.140625" defaultRowHeight="15.75"/>
  <cols>
    <col min="1" max="1" width="5.28515625" style="192" customWidth="1"/>
    <col min="2" max="2" width="10.28515625" style="192" customWidth="1"/>
    <col min="3" max="3" width="6.140625" style="192" customWidth="1"/>
    <col min="4" max="4" width="9.5703125" style="192" customWidth="1"/>
    <col min="5" max="5" width="17" style="192" customWidth="1"/>
    <col min="6" max="6" width="9.42578125" style="192" customWidth="1"/>
    <col min="7" max="7" width="10.42578125" style="192" customWidth="1"/>
    <col min="8" max="8" width="10.5703125" style="192" customWidth="1"/>
    <col min="9" max="9" width="7.28515625" style="192" customWidth="1"/>
    <col min="10" max="10" width="5.7109375" style="192" customWidth="1"/>
    <col min="11" max="11" width="9.28515625" style="192" customWidth="1"/>
    <col min="12" max="12" width="5.7109375" style="193" customWidth="1"/>
    <col min="13" max="13" width="3.7109375" style="194" customWidth="1"/>
    <col min="14" max="14" width="12.5703125" style="192" customWidth="1"/>
    <col min="15" max="15" width="10.140625" style="192" customWidth="1"/>
    <col min="16" max="16" width="7.7109375" style="192" customWidth="1"/>
    <col min="17" max="17" width="8.5703125" style="195" hidden="1" customWidth="1"/>
    <col min="18" max="18" width="13" style="195" hidden="1" customWidth="1"/>
    <col min="19" max="19" width="13.28515625" style="192" customWidth="1"/>
    <col min="20" max="20" width="7.28515625" style="192" customWidth="1"/>
    <col min="21" max="21" width="8.140625" style="192" customWidth="1"/>
    <col min="22" max="22" width="12.28515625" style="192" customWidth="1"/>
    <col min="23" max="23" width="8.5703125" style="196" customWidth="1"/>
    <col min="24" max="24" width="9.7109375" style="195" customWidth="1"/>
    <col min="25" max="16384" width="9.140625" style="195"/>
  </cols>
  <sheetData>
    <row r="1" spans="1:28" ht="21">
      <c r="A1" s="2803" t="s">
        <v>459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  <c r="X1" s="2803"/>
    </row>
    <row r="2" spans="1:28" s="186" customFormat="1" ht="63">
      <c r="A2" s="197" t="s">
        <v>1</v>
      </c>
      <c r="B2" s="197" t="s">
        <v>2</v>
      </c>
      <c r="C2" s="197" t="s">
        <v>28</v>
      </c>
      <c r="D2" s="197" t="s">
        <v>4</v>
      </c>
      <c r="E2" s="197" t="s">
        <v>5</v>
      </c>
      <c r="F2" s="197" t="s">
        <v>6</v>
      </c>
      <c r="G2" s="197" t="s">
        <v>7</v>
      </c>
      <c r="H2" s="197" t="s">
        <v>8</v>
      </c>
      <c r="I2" s="197" t="s">
        <v>9</v>
      </c>
      <c r="J2" s="197" t="s">
        <v>10</v>
      </c>
      <c r="K2" s="197" t="s">
        <v>11</v>
      </c>
      <c r="L2" s="2806" t="s">
        <v>419</v>
      </c>
      <c r="M2" s="2806"/>
      <c r="N2" s="197" t="s">
        <v>12</v>
      </c>
      <c r="O2" s="197" t="s">
        <v>13</v>
      </c>
      <c r="P2" s="197" t="s">
        <v>14</v>
      </c>
      <c r="Q2" s="197" t="s">
        <v>15</v>
      </c>
      <c r="R2" s="197" t="s">
        <v>16</v>
      </c>
      <c r="S2" s="197" t="s">
        <v>15</v>
      </c>
      <c r="T2" s="197" t="s">
        <v>460</v>
      </c>
      <c r="U2" s="197" t="s">
        <v>19</v>
      </c>
      <c r="V2" s="197" t="s">
        <v>20</v>
      </c>
      <c r="W2" s="197" t="s">
        <v>255</v>
      </c>
      <c r="X2" s="197" t="s">
        <v>216</v>
      </c>
    </row>
    <row r="3" spans="1:28" s="187" customFormat="1">
      <c r="A3" s="46">
        <v>1</v>
      </c>
      <c r="B3" s="46" t="s">
        <v>461</v>
      </c>
      <c r="C3" s="46">
        <v>1</v>
      </c>
      <c r="D3" s="46">
        <v>362</v>
      </c>
      <c r="E3" s="46">
        <v>161001579</v>
      </c>
      <c r="F3" s="46">
        <v>59</v>
      </c>
      <c r="G3" s="46">
        <v>3285.73</v>
      </c>
      <c r="H3" s="46">
        <v>547.27</v>
      </c>
      <c r="I3" s="46">
        <v>0</v>
      </c>
      <c r="J3" s="46">
        <v>0</v>
      </c>
      <c r="K3" s="46">
        <v>0</v>
      </c>
      <c r="L3" s="200">
        <v>2</v>
      </c>
      <c r="M3" s="201">
        <v>15</v>
      </c>
      <c r="N3" s="46">
        <v>0</v>
      </c>
      <c r="O3" s="46">
        <v>0</v>
      </c>
      <c r="P3" s="46">
        <v>0</v>
      </c>
      <c r="Q3" s="46"/>
      <c r="R3" s="46"/>
      <c r="S3" s="46">
        <v>0</v>
      </c>
      <c r="T3" s="46">
        <v>0</v>
      </c>
      <c r="U3" s="207">
        <v>0</v>
      </c>
      <c r="V3" s="46">
        <v>0</v>
      </c>
      <c r="W3" s="208" t="s">
        <v>257</v>
      </c>
      <c r="X3" s="209"/>
    </row>
    <row r="4" spans="1:28">
      <c r="A4" s="46">
        <v>2</v>
      </c>
      <c r="B4" s="46" t="s">
        <v>461</v>
      </c>
      <c r="C4" s="46">
        <v>2</v>
      </c>
      <c r="D4" s="46">
        <v>363</v>
      </c>
      <c r="E4" s="46">
        <v>161001580</v>
      </c>
      <c r="F4" s="46">
        <v>59</v>
      </c>
      <c r="G4" s="46">
        <v>3344.53</v>
      </c>
      <c r="H4" s="46">
        <v>488.47</v>
      </c>
      <c r="I4" s="46">
        <v>0</v>
      </c>
      <c r="J4" s="46">
        <v>0</v>
      </c>
      <c r="K4" s="46">
        <v>0</v>
      </c>
      <c r="L4" s="200">
        <v>2</v>
      </c>
      <c r="M4" s="201">
        <v>15</v>
      </c>
      <c r="N4" s="46">
        <v>0</v>
      </c>
      <c r="O4" s="46">
        <v>0</v>
      </c>
      <c r="P4" s="46">
        <v>0</v>
      </c>
      <c r="Q4" s="46"/>
      <c r="R4" s="46"/>
      <c r="S4" s="46">
        <v>0</v>
      </c>
      <c r="T4" s="46">
        <v>0</v>
      </c>
      <c r="U4" s="207">
        <v>0</v>
      </c>
      <c r="V4" s="46">
        <v>0</v>
      </c>
      <c r="W4" s="208" t="s">
        <v>257</v>
      </c>
      <c r="X4" s="210"/>
    </row>
    <row r="5" spans="1:28">
      <c r="A5" s="46">
        <v>3</v>
      </c>
      <c r="B5" s="46" t="s">
        <v>461</v>
      </c>
      <c r="C5" s="46">
        <v>3</v>
      </c>
      <c r="D5" s="46">
        <v>365</v>
      </c>
      <c r="E5" s="46">
        <v>161001581</v>
      </c>
      <c r="F5" s="46">
        <v>59</v>
      </c>
      <c r="G5" s="46">
        <v>3337.51</v>
      </c>
      <c r="H5" s="46">
        <v>497.49</v>
      </c>
      <c r="I5" s="46">
        <v>0</v>
      </c>
      <c r="J5" s="46">
        <v>0</v>
      </c>
      <c r="K5" s="46">
        <v>0</v>
      </c>
      <c r="L5" s="200">
        <v>2</v>
      </c>
      <c r="M5" s="201">
        <v>0</v>
      </c>
      <c r="N5" s="46">
        <v>0</v>
      </c>
      <c r="O5" s="46">
        <v>0</v>
      </c>
      <c r="P5" s="46">
        <v>0</v>
      </c>
      <c r="Q5" s="46"/>
      <c r="R5" s="46"/>
      <c r="S5" s="46">
        <v>0</v>
      </c>
      <c r="T5" s="46">
        <v>0</v>
      </c>
      <c r="U5" s="207">
        <v>0</v>
      </c>
      <c r="V5" s="46">
        <v>0</v>
      </c>
      <c r="W5" s="208" t="s">
        <v>257</v>
      </c>
      <c r="X5" s="210"/>
    </row>
    <row r="6" spans="1:28">
      <c r="A6" s="46">
        <v>4</v>
      </c>
      <c r="B6" s="46" t="s">
        <v>461</v>
      </c>
      <c r="C6" s="46">
        <v>4</v>
      </c>
      <c r="D6" s="46">
        <v>364</v>
      </c>
      <c r="E6" s="46">
        <v>161001582</v>
      </c>
      <c r="F6" s="46">
        <v>57</v>
      </c>
      <c r="G6" s="46">
        <v>3274.18</v>
      </c>
      <c r="H6" s="46">
        <v>425.82</v>
      </c>
      <c r="I6" s="46">
        <v>0</v>
      </c>
      <c r="J6" s="46">
        <v>0</v>
      </c>
      <c r="K6" s="46">
        <v>0</v>
      </c>
      <c r="L6" s="200">
        <v>2</v>
      </c>
      <c r="M6" s="201">
        <v>20</v>
      </c>
      <c r="N6" s="46">
        <v>0</v>
      </c>
      <c r="O6" s="46">
        <v>0</v>
      </c>
      <c r="P6" s="46">
        <v>0</v>
      </c>
      <c r="Q6" s="46"/>
      <c r="R6" s="46"/>
      <c r="S6" s="46">
        <v>0</v>
      </c>
      <c r="T6" s="46">
        <v>0</v>
      </c>
      <c r="U6" s="207">
        <v>0</v>
      </c>
      <c r="V6" s="46">
        <v>0</v>
      </c>
      <c r="W6" s="211" t="s">
        <v>259</v>
      </c>
      <c r="X6" s="210"/>
    </row>
    <row r="7" spans="1:28">
      <c r="A7" s="46">
        <v>5</v>
      </c>
      <c r="B7" s="46" t="s">
        <v>461</v>
      </c>
      <c r="C7" s="46">
        <v>5</v>
      </c>
      <c r="D7" s="46">
        <v>366</v>
      </c>
      <c r="E7" s="46">
        <v>161001583</v>
      </c>
      <c r="F7" s="46">
        <v>58</v>
      </c>
      <c r="G7" s="46">
        <v>3191.63</v>
      </c>
      <c r="H7" s="46">
        <v>577.37</v>
      </c>
      <c r="I7" s="46">
        <v>0</v>
      </c>
      <c r="J7" s="46">
        <v>0</v>
      </c>
      <c r="K7" s="46">
        <v>0</v>
      </c>
      <c r="L7" s="200">
        <v>2</v>
      </c>
      <c r="M7" s="201">
        <v>40</v>
      </c>
      <c r="N7" s="46">
        <v>0</v>
      </c>
      <c r="O7" s="46">
        <v>0</v>
      </c>
      <c r="P7" s="46">
        <v>0</v>
      </c>
      <c r="Q7" s="46"/>
      <c r="R7" s="46"/>
      <c r="S7" s="46">
        <v>0</v>
      </c>
      <c r="T7" s="46">
        <v>0</v>
      </c>
      <c r="U7" s="207">
        <v>0</v>
      </c>
      <c r="V7" s="46">
        <v>0</v>
      </c>
      <c r="W7" s="208" t="s">
        <v>257</v>
      </c>
      <c r="X7" s="210"/>
    </row>
    <row r="8" spans="1:28">
      <c r="A8" s="46">
        <v>6</v>
      </c>
      <c r="B8" s="46" t="s">
        <v>461</v>
      </c>
      <c r="C8" s="46">
        <v>6</v>
      </c>
      <c r="D8" s="46">
        <v>367</v>
      </c>
      <c r="E8" s="46">
        <v>161001584</v>
      </c>
      <c r="F8" s="46">
        <v>57</v>
      </c>
      <c r="G8" s="46">
        <v>3056.93</v>
      </c>
      <c r="H8" s="46">
        <v>648.07000000000005</v>
      </c>
      <c r="I8" s="46">
        <v>0</v>
      </c>
      <c r="J8" s="46">
        <v>0</v>
      </c>
      <c r="K8" s="46">
        <v>0</v>
      </c>
      <c r="L8" s="200">
        <v>1</v>
      </c>
      <c r="M8" s="201">
        <v>45</v>
      </c>
      <c r="N8" s="46">
        <v>0</v>
      </c>
      <c r="O8" s="46">
        <v>0</v>
      </c>
      <c r="P8" s="46">
        <v>0</v>
      </c>
      <c r="Q8" s="46"/>
      <c r="R8" s="46"/>
      <c r="S8" s="46">
        <v>0</v>
      </c>
      <c r="T8" s="46">
        <v>0</v>
      </c>
      <c r="U8" s="207">
        <v>0</v>
      </c>
      <c r="V8" s="46">
        <v>0</v>
      </c>
      <c r="W8" s="208" t="s">
        <v>257</v>
      </c>
      <c r="X8" s="210"/>
    </row>
    <row r="9" spans="1:28">
      <c r="A9" s="46">
        <v>57</v>
      </c>
      <c r="B9" s="46" t="s">
        <v>462</v>
      </c>
      <c r="C9" s="46">
        <v>7</v>
      </c>
      <c r="D9" s="46">
        <v>368</v>
      </c>
      <c r="E9" s="46">
        <v>161001585</v>
      </c>
      <c r="F9" s="46">
        <v>59</v>
      </c>
      <c r="G9" s="46">
        <v>3431.77</v>
      </c>
      <c r="H9" s="46">
        <v>397.23</v>
      </c>
      <c r="I9" s="46">
        <v>0</v>
      </c>
      <c r="J9" s="46">
        <v>0</v>
      </c>
      <c r="K9" s="46">
        <v>0</v>
      </c>
      <c r="L9" s="200">
        <v>2</v>
      </c>
      <c r="M9" s="201">
        <v>25</v>
      </c>
      <c r="N9" s="46">
        <v>0</v>
      </c>
      <c r="O9" s="46">
        <v>0</v>
      </c>
      <c r="P9" s="46">
        <v>0</v>
      </c>
      <c r="Q9" s="46"/>
      <c r="R9" s="46"/>
      <c r="S9" s="46">
        <v>0</v>
      </c>
      <c r="T9" s="46">
        <v>0</v>
      </c>
      <c r="U9" s="207">
        <v>0</v>
      </c>
      <c r="V9" s="46">
        <v>0</v>
      </c>
      <c r="W9" s="208" t="s">
        <v>257</v>
      </c>
      <c r="X9" s="210"/>
    </row>
    <row r="10" spans="1:28">
      <c r="A10" s="46">
        <v>8</v>
      </c>
      <c r="B10" s="46" t="s">
        <v>462</v>
      </c>
      <c r="C10" s="46">
        <v>8</v>
      </c>
      <c r="D10" s="46">
        <v>369</v>
      </c>
      <c r="E10" s="46">
        <v>161001586</v>
      </c>
      <c r="F10" s="46">
        <v>59</v>
      </c>
      <c r="G10" s="46">
        <v>3373.81</v>
      </c>
      <c r="H10" s="46">
        <v>461.19</v>
      </c>
      <c r="I10" s="46">
        <v>0</v>
      </c>
      <c r="J10" s="46">
        <v>0</v>
      </c>
      <c r="K10" s="46">
        <v>0</v>
      </c>
      <c r="L10" s="200">
        <v>2</v>
      </c>
      <c r="M10" s="201">
        <v>10</v>
      </c>
      <c r="N10" s="46">
        <v>0</v>
      </c>
      <c r="O10" s="46">
        <v>0</v>
      </c>
      <c r="P10" s="46">
        <v>0</v>
      </c>
      <c r="Q10" s="46"/>
      <c r="R10" s="46"/>
      <c r="S10" s="46">
        <v>0</v>
      </c>
      <c r="T10" s="46">
        <v>0</v>
      </c>
      <c r="U10" s="207">
        <v>0</v>
      </c>
      <c r="V10" s="46">
        <v>0</v>
      </c>
      <c r="W10" s="208" t="s">
        <v>257</v>
      </c>
      <c r="X10" s="210"/>
    </row>
    <row r="11" spans="1:28">
      <c r="A11" s="46">
        <v>9</v>
      </c>
      <c r="B11" s="46" t="s">
        <v>462</v>
      </c>
      <c r="C11" s="46">
        <v>9</v>
      </c>
      <c r="D11" s="46">
        <v>370</v>
      </c>
      <c r="E11" s="46">
        <v>161001587</v>
      </c>
      <c r="F11" s="46">
        <v>57</v>
      </c>
      <c r="G11" s="46">
        <v>3215.83</v>
      </c>
      <c r="H11" s="46">
        <v>489.17</v>
      </c>
      <c r="I11" s="46">
        <v>0</v>
      </c>
      <c r="J11" s="46">
        <v>0</v>
      </c>
      <c r="K11" s="46">
        <v>0</v>
      </c>
      <c r="L11" s="200">
        <v>2</v>
      </c>
      <c r="M11" s="201">
        <v>0</v>
      </c>
      <c r="N11" s="46">
        <v>0</v>
      </c>
      <c r="O11" s="46">
        <v>0</v>
      </c>
      <c r="P11" s="46">
        <v>0</v>
      </c>
      <c r="Q11" s="46"/>
      <c r="R11" s="46"/>
      <c r="S11" s="46">
        <v>0</v>
      </c>
      <c r="T11" s="46">
        <v>0</v>
      </c>
      <c r="U11" s="207">
        <v>0</v>
      </c>
      <c r="V11" s="46">
        <v>0</v>
      </c>
      <c r="W11" s="208" t="s">
        <v>257</v>
      </c>
      <c r="X11" s="210"/>
    </row>
    <row r="12" spans="1:28">
      <c r="A12" s="46">
        <v>10</v>
      </c>
      <c r="B12" s="46" t="s">
        <v>462</v>
      </c>
      <c r="C12" s="46">
        <v>10</v>
      </c>
      <c r="D12" s="46">
        <v>371</v>
      </c>
      <c r="E12" s="46">
        <v>161001588</v>
      </c>
      <c r="F12" s="46">
        <v>59</v>
      </c>
      <c r="G12" s="46">
        <v>3231.31</v>
      </c>
      <c r="H12" s="46">
        <v>603.69000000000005</v>
      </c>
      <c r="I12" s="46">
        <v>0</v>
      </c>
      <c r="J12" s="46">
        <v>0</v>
      </c>
      <c r="K12" s="46">
        <v>0</v>
      </c>
      <c r="L12" s="200">
        <v>1</v>
      </c>
      <c r="M12" s="201">
        <v>55</v>
      </c>
      <c r="N12" s="46">
        <v>0</v>
      </c>
      <c r="O12" s="46">
        <v>0</v>
      </c>
      <c r="P12" s="46">
        <v>0</v>
      </c>
      <c r="Q12" s="46"/>
      <c r="R12" s="46"/>
      <c r="S12" s="46">
        <v>0</v>
      </c>
      <c r="T12" s="46">
        <v>0</v>
      </c>
      <c r="U12" s="207">
        <v>0</v>
      </c>
      <c r="V12" s="46">
        <v>0</v>
      </c>
      <c r="W12" s="208" t="s">
        <v>257</v>
      </c>
      <c r="X12" s="210"/>
    </row>
    <row r="13" spans="1:28">
      <c r="A13" s="46">
        <v>11</v>
      </c>
      <c r="B13" s="46" t="s">
        <v>463</v>
      </c>
      <c r="C13" s="46">
        <v>11</v>
      </c>
      <c r="D13" s="46">
        <v>373</v>
      </c>
      <c r="E13" s="46">
        <v>161001589</v>
      </c>
      <c r="F13" s="46">
        <v>58</v>
      </c>
      <c r="G13" s="46">
        <v>3250.93</v>
      </c>
      <c r="H13" s="46">
        <v>518.07000000000005</v>
      </c>
      <c r="I13" s="46">
        <v>0</v>
      </c>
      <c r="J13" s="46">
        <v>0</v>
      </c>
      <c r="K13" s="46">
        <v>0</v>
      </c>
      <c r="L13" s="200">
        <v>2</v>
      </c>
      <c r="M13" s="201">
        <v>5</v>
      </c>
      <c r="N13" s="46">
        <v>0</v>
      </c>
      <c r="O13" s="46">
        <v>0</v>
      </c>
      <c r="P13" s="46">
        <v>0</v>
      </c>
      <c r="Q13" s="46"/>
      <c r="R13" s="46"/>
      <c r="S13" s="46">
        <v>0</v>
      </c>
      <c r="T13" s="46">
        <v>0</v>
      </c>
      <c r="U13" s="207">
        <v>0</v>
      </c>
      <c r="V13" s="46">
        <v>0</v>
      </c>
      <c r="W13" s="208" t="s">
        <v>257</v>
      </c>
      <c r="X13" s="212"/>
    </row>
    <row r="14" spans="1:28">
      <c r="A14" s="46">
        <v>12</v>
      </c>
      <c r="B14" s="46" t="s">
        <v>463</v>
      </c>
      <c r="C14" s="46">
        <v>12</v>
      </c>
      <c r="D14" s="46">
        <v>372</v>
      </c>
      <c r="E14" s="46">
        <v>161001590</v>
      </c>
      <c r="F14" s="46">
        <v>54</v>
      </c>
      <c r="G14" s="46">
        <v>2898.96</v>
      </c>
      <c r="H14" s="46">
        <v>611.04</v>
      </c>
      <c r="I14" s="46">
        <v>0</v>
      </c>
      <c r="J14" s="46">
        <v>0</v>
      </c>
      <c r="K14" s="46">
        <v>0</v>
      </c>
      <c r="L14" s="200">
        <v>2</v>
      </c>
      <c r="M14" s="201">
        <v>40</v>
      </c>
      <c r="N14" s="46">
        <v>0</v>
      </c>
      <c r="O14" s="46">
        <v>0</v>
      </c>
      <c r="P14" s="46">
        <v>0</v>
      </c>
      <c r="Q14" s="46"/>
      <c r="R14" s="46"/>
      <c r="S14" s="46">
        <v>0</v>
      </c>
      <c r="T14" s="46">
        <v>40000</v>
      </c>
      <c r="U14" s="207">
        <f>T14*5%</f>
        <v>2000</v>
      </c>
      <c r="V14" s="46">
        <f>T14+U14</f>
        <v>42000</v>
      </c>
      <c r="W14" s="211" t="s">
        <v>259</v>
      </c>
      <c r="X14" s="2807" t="s">
        <v>464</v>
      </c>
      <c r="Y14" s="2807"/>
      <c r="Z14" s="2807"/>
      <c r="AA14" s="2807"/>
      <c r="AB14" s="2807"/>
    </row>
    <row r="15" spans="1:28">
      <c r="A15" s="46">
        <v>13</v>
      </c>
      <c r="B15" s="46" t="s">
        <v>463</v>
      </c>
      <c r="C15" s="46">
        <v>13</v>
      </c>
      <c r="D15" s="46">
        <v>374</v>
      </c>
      <c r="E15" s="46">
        <v>161001591</v>
      </c>
      <c r="F15" s="46">
        <v>58</v>
      </c>
      <c r="G15" s="46">
        <v>3189.33</v>
      </c>
      <c r="H15" s="46">
        <v>579.66999999999996</v>
      </c>
      <c r="I15" s="46">
        <v>0</v>
      </c>
      <c r="J15" s="46">
        <v>0</v>
      </c>
      <c r="K15" s="46">
        <v>0</v>
      </c>
      <c r="L15" s="200">
        <v>1</v>
      </c>
      <c r="M15" s="201">
        <v>45</v>
      </c>
      <c r="N15" s="46">
        <v>0</v>
      </c>
      <c r="O15" s="46">
        <v>0</v>
      </c>
      <c r="P15" s="46">
        <v>0</v>
      </c>
      <c r="Q15" s="46"/>
      <c r="R15" s="46"/>
      <c r="S15" s="46">
        <v>0</v>
      </c>
      <c r="T15" s="46">
        <v>0</v>
      </c>
      <c r="U15" s="207">
        <f t="shared" ref="U15:U78" si="0">T15*5%</f>
        <v>0</v>
      </c>
      <c r="V15" s="46">
        <f t="shared" ref="V15:V78" si="1">T15+U15</f>
        <v>0</v>
      </c>
      <c r="W15" s="208" t="s">
        <v>257</v>
      </c>
      <c r="X15" s="213"/>
    </row>
    <row r="16" spans="1:28">
      <c r="A16" s="46">
        <v>14</v>
      </c>
      <c r="B16" s="46" t="s">
        <v>463</v>
      </c>
      <c r="C16" s="46">
        <v>14</v>
      </c>
      <c r="D16" s="46">
        <v>375</v>
      </c>
      <c r="E16" s="46">
        <v>161001592</v>
      </c>
      <c r="F16" s="46">
        <v>57</v>
      </c>
      <c r="G16" s="46">
        <v>3230.23</v>
      </c>
      <c r="H16" s="46">
        <v>474.77</v>
      </c>
      <c r="I16" s="46">
        <v>0</v>
      </c>
      <c r="J16" s="46">
        <v>0</v>
      </c>
      <c r="K16" s="46">
        <v>0</v>
      </c>
      <c r="L16" s="200">
        <v>1</v>
      </c>
      <c r="M16" s="201">
        <v>40</v>
      </c>
      <c r="N16" s="46">
        <v>0</v>
      </c>
      <c r="O16" s="46">
        <v>0</v>
      </c>
      <c r="P16" s="46">
        <v>0</v>
      </c>
      <c r="Q16" s="46"/>
      <c r="R16" s="46"/>
      <c r="S16" s="46">
        <v>0</v>
      </c>
      <c r="T16" s="46">
        <v>0</v>
      </c>
      <c r="U16" s="207">
        <f t="shared" si="0"/>
        <v>0</v>
      </c>
      <c r="V16" s="46">
        <f t="shared" si="1"/>
        <v>0</v>
      </c>
      <c r="W16" s="208" t="s">
        <v>257</v>
      </c>
      <c r="X16" s="210"/>
    </row>
    <row r="17" spans="1:27">
      <c r="A17" s="46">
        <v>15</v>
      </c>
      <c r="B17" s="46" t="s">
        <v>463</v>
      </c>
      <c r="C17" s="46">
        <v>15</v>
      </c>
      <c r="D17" s="46">
        <v>376</v>
      </c>
      <c r="E17" s="46">
        <v>161001593</v>
      </c>
      <c r="F17" s="46">
        <v>59</v>
      </c>
      <c r="G17" s="46">
        <v>3348.31</v>
      </c>
      <c r="H17" s="46">
        <v>486.69</v>
      </c>
      <c r="I17" s="46">
        <v>0</v>
      </c>
      <c r="J17" s="46">
        <v>0</v>
      </c>
      <c r="K17" s="46">
        <v>0</v>
      </c>
      <c r="L17" s="200">
        <v>2</v>
      </c>
      <c r="M17" s="201">
        <v>20</v>
      </c>
      <c r="N17" s="46">
        <v>0</v>
      </c>
      <c r="O17" s="46">
        <v>0</v>
      </c>
      <c r="P17" s="46">
        <v>0</v>
      </c>
      <c r="Q17" s="46"/>
      <c r="R17" s="46"/>
      <c r="S17" s="46">
        <v>0</v>
      </c>
      <c r="T17" s="46">
        <v>0</v>
      </c>
      <c r="U17" s="207">
        <f t="shared" si="0"/>
        <v>0</v>
      </c>
      <c r="V17" s="46">
        <f t="shared" si="1"/>
        <v>0</v>
      </c>
      <c r="W17" s="211" t="s">
        <v>259</v>
      </c>
      <c r="X17" s="210"/>
    </row>
    <row r="18" spans="1:27">
      <c r="A18" s="46">
        <v>16</v>
      </c>
      <c r="B18" s="46" t="s">
        <v>465</v>
      </c>
      <c r="C18" s="46">
        <v>16</v>
      </c>
      <c r="D18" s="46">
        <v>377</v>
      </c>
      <c r="E18" s="46">
        <v>161001594</v>
      </c>
      <c r="F18" s="46">
        <v>59</v>
      </c>
      <c r="G18" s="46">
        <v>3314.81</v>
      </c>
      <c r="H18" s="46">
        <v>520.19000000000005</v>
      </c>
      <c r="I18" s="46">
        <v>0</v>
      </c>
      <c r="J18" s="46">
        <v>0</v>
      </c>
      <c r="K18" s="46">
        <v>0</v>
      </c>
      <c r="L18" s="200">
        <v>2</v>
      </c>
      <c r="M18" s="201">
        <v>10</v>
      </c>
      <c r="N18" s="46">
        <v>0</v>
      </c>
      <c r="O18" s="46">
        <v>0</v>
      </c>
      <c r="P18" s="46">
        <v>0</v>
      </c>
      <c r="Q18" s="46"/>
      <c r="R18" s="46"/>
      <c r="S18" s="46">
        <v>0</v>
      </c>
      <c r="T18" s="46">
        <v>0</v>
      </c>
      <c r="U18" s="207">
        <f t="shared" si="0"/>
        <v>0</v>
      </c>
      <c r="V18" s="46">
        <f t="shared" si="1"/>
        <v>0</v>
      </c>
      <c r="W18" s="208" t="s">
        <v>257</v>
      </c>
      <c r="X18" s="210"/>
    </row>
    <row r="19" spans="1:27">
      <c r="A19" s="46">
        <v>17</v>
      </c>
      <c r="B19" s="46" t="s">
        <v>465</v>
      </c>
      <c r="C19" s="46">
        <v>17</v>
      </c>
      <c r="D19" s="46">
        <v>378</v>
      </c>
      <c r="E19" s="46">
        <v>161001595</v>
      </c>
      <c r="F19" s="198">
        <v>59</v>
      </c>
      <c r="G19" s="198">
        <v>3332.71</v>
      </c>
      <c r="H19" s="198">
        <v>502.29</v>
      </c>
      <c r="I19" s="46">
        <v>0</v>
      </c>
      <c r="J19" s="46">
        <v>0</v>
      </c>
      <c r="K19" s="46">
        <v>0</v>
      </c>
      <c r="L19" s="202">
        <v>2</v>
      </c>
      <c r="M19" s="203">
        <v>5</v>
      </c>
      <c r="N19" s="46">
        <v>0</v>
      </c>
      <c r="O19" s="46">
        <v>0</v>
      </c>
      <c r="P19" s="46">
        <v>0</v>
      </c>
      <c r="Q19" s="46"/>
      <c r="R19" s="46"/>
      <c r="S19" s="46">
        <v>0</v>
      </c>
      <c r="T19" s="46">
        <v>0</v>
      </c>
      <c r="U19" s="207">
        <f t="shared" si="0"/>
        <v>0</v>
      </c>
      <c r="V19" s="46">
        <f t="shared" si="1"/>
        <v>0</v>
      </c>
      <c r="W19" s="211" t="s">
        <v>259</v>
      </c>
      <c r="X19" s="214"/>
    </row>
    <row r="20" spans="1:27">
      <c r="A20" s="46">
        <v>18</v>
      </c>
      <c r="B20" s="46" t="s">
        <v>465</v>
      </c>
      <c r="C20" s="46">
        <v>18</v>
      </c>
      <c r="D20" s="46">
        <v>379</v>
      </c>
      <c r="E20" s="46">
        <v>161001596</v>
      </c>
      <c r="F20" s="198">
        <v>57</v>
      </c>
      <c r="G20" s="198">
        <v>3180.44</v>
      </c>
      <c r="H20" s="198">
        <v>523.55999999999995</v>
      </c>
      <c r="I20" s="46">
        <v>0</v>
      </c>
      <c r="J20" s="46">
        <v>0</v>
      </c>
      <c r="K20" s="46">
        <v>0</v>
      </c>
      <c r="L20" s="202">
        <v>1</v>
      </c>
      <c r="M20" s="203">
        <v>55</v>
      </c>
      <c r="N20" s="46">
        <v>0</v>
      </c>
      <c r="O20" s="46">
        <v>0</v>
      </c>
      <c r="P20" s="46">
        <v>0</v>
      </c>
      <c r="Q20" s="46"/>
      <c r="R20" s="46"/>
      <c r="S20" s="46">
        <v>0</v>
      </c>
      <c r="T20" s="46">
        <v>0</v>
      </c>
      <c r="U20" s="207">
        <f t="shared" si="0"/>
        <v>0</v>
      </c>
      <c r="V20" s="46">
        <f t="shared" si="1"/>
        <v>0</v>
      </c>
      <c r="W20" s="208" t="s">
        <v>257</v>
      </c>
      <c r="X20" s="214"/>
    </row>
    <row r="21" spans="1:27">
      <c r="A21" s="46">
        <v>19</v>
      </c>
      <c r="B21" s="46" t="s">
        <v>465</v>
      </c>
      <c r="C21" s="46">
        <v>19</v>
      </c>
      <c r="D21" s="46">
        <v>380</v>
      </c>
      <c r="E21" s="46">
        <v>161001597</v>
      </c>
      <c r="F21" s="46">
        <v>56</v>
      </c>
      <c r="G21" s="46">
        <v>3053.34</v>
      </c>
      <c r="H21" s="46">
        <v>586.66</v>
      </c>
      <c r="I21" s="46">
        <v>0</v>
      </c>
      <c r="J21" s="46">
        <v>0</v>
      </c>
      <c r="K21" s="46">
        <v>0</v>
      </c>
      <c r="L21" s="200">
        <v>1</v>
      </c>
      <c r="M21" s="201">
        <v>55</v>
      </c>
      <c r="N21" s="46">
        <v>0</v>
      </c>
      <c r="O21" s="46">
        <v>0</v>
      </c>
      <c r="P21" s="46">
        <v>0</v>
      </c>
      <c r="Q21" s="46"/>
      <c r="R21" s="46"/>
      <c r="S21" s="46">
        <v>0</v>
      </c>
      <c r="T21" s="46">
        <v>0</v>
      </c>
      <c r="U21" s="207">
        <f t="shared" si="0"/>
        <v>0</v>
      </c>
      <c r="V21" s="46">
        <f t="shared" si="1"/>
        <v>0</v>
      </c>
      <c r="W21" s="208" t="s">
        <v>257</v>
      </c>
      <c r="X21" s="210"/>
      <c r="Y21" s="187"/>
      <c r="Z21" s="187"/>
    </row>
    <row r="22" spans="1:27">
      <c r="A22" s="46">
        <v>20</v>
      </c>
      <c r="B22" s="46" t="s">
        <v>466</v>
      </c>
      <c r="C22" s="46">
        <v>20</v>
      </c>
      <c r="D22" s="46">
        <v>381</v>
      </c>
      <c r="E22" s="46">
        <v>161001598</v>
      </c>
      <c r="F22" s="46">
        <v>59</v>
      </c>
      <c r="G22" s="46">
        <v>3324.35</v>
      </c>
      <c r="H22" s="46">
        <v>506.65</v>
      </c>
      <c r="I22" s="46">
        <v>0</v>
      </c>
      <c r="J22" s="46">
        <v>0</v>
      </c>
      <c r="K22" s="46">
        <v>0</v>
      </c>
      <c r="L22" s="200">
        <v>1</v>
      </c>
      <c r="M22" s="201">
        <v>50</v>
      </c>
      <c r="N22" s="46">
        <v>0</v>
      </c>
      <c r="O22" s="46">
        <v>0</v>
      </c>
      <c r="P22" s="46">
        <v>0</v>
      </c>
      <c r="Q22" s="46"/>
      <c r="R22" s="46"/>
      <c r="S22" s="46">
        <v>0</v>
      </c>
      <c r="T22" s="46">
        <v>0</v>
      </c>
      <c r="U22" s="207">
        <f t="shared" si="0"/>
        <v>0</v>
      </c>
      <c r="V22" s="46">
        <f t="shared" si="1"/>
        <v>0</v>
      </c>
      <c r="W22" s="211" t="s">
        <v>259</v>
      </c>
      <c r="X22" s="210"/>
    </row>
    <row r="23" spans="1:27">
      <c r="A23" s="46">
        <v>21</v>
      </c>
      <c r="B23" s="46" t="s">
        <v>466</v>
      </c>
      <c r="C23" s="46">
        <v>21</v>
      </c>
      <c r="D23" s="46">
        <v>382</v>
      </c>
      <c r="E23" s="46">
        <v>161001599</v>
      </c>
      <c r="F23" s="46">
        <v>57</v>
      </c>
      <c r="G23" s="46">
        <v>3291.53</v>
      </c>
      <c r="H23" s="46">
        <v>413.47</v>
      </c>
      <c r="I23" s="46">
        <v>0</v>
      </c>
      <c r="J23" s="46">
        <v>0</v>
      </c>
      <c r="K23" s="46">
        <v>0</v>
      </c>
      <c r="L23" s="200">
        <v>1</v>
      </c>
      <c r="M23" s="201">
        <v>50</v>
      </c>
      <c r="N23" s="46">
        <v>0</v>
      </c>
      <c r="O23" s="46">
        <v>0</v>
      </c>
      <c r="P23" s="46">
        <v>0</v>
      </c>
      <c r="Q23" s="46"/>
      <c r="R23" s="46"/>
      <c r="S23" s="46">
        <v>0</v>
      </c>
      <c r="T23" s="46">
        <v>0</v>
      </c>
      <c r="U23" s="207">
        <f t="shared" si="0"/>
        <v>0</v>
      </c>
      <c r="V23" s="46">
        <f t="shared" si="1"/>
        <v>0</v>
      </c>
      <c r="W23" s="208" t="s">
        <v>257</v>
      </c>
      <c r="X23" s="210"/>
    </row>
    <row r="24" spans="1:27" s="188" customFormat="1">
      <c r="A24" s="46">
        <v>22</v>
      </c>
      <c r="B24" s="46" t="s">
        <v>466</v>
      </c>
      <c r="C24" s="46">
        <v>22</v>
      </c>
      <c r="D24" s="46">
        <v>383</v>
      </c>
      <c r="E24" s="46">
        <v>161001600</v>
      </c>
      <c r="F24" s="46">
        <v>57</v>
      </c>
      <c r="G24" s="46">
        <v>3247.54</v>
      </c>
      <c r="H24" s="46">
        <v>456.46</v>
      </c>
      <c r="I24" s="46">
        <v>0</v>
      </c>
      <c r="J24" s="46">
        <v>0</v>
      </c>
      <c r="K24" s="46">
        <v>0</v>
      </c>
      <c r="L24" s="200">
        <v>1</v>
      </c>
      <c r="M24" s="201">
        <v>45</v>
      </c>
      <c r="N24" s="46">
        <v>0</v>
      </c>
      <c r="O24" s="46">
        <v>0</v>
      </c>
      <c r="P24" s="46">
        <v>0</v>
      </c>
      <c r="Q24" s="46"/>
      <c r="R24" s="46"/>
      <c r="S24" s="46">
        <v>0</v>
      </c>
      <c r="T24" s="46">
        <v>0</v>
      </c>
      <c r="U24" s="207">
        <f t="shared" si="0"/>
        <v>0</v>
      </c>
      <c r="V24" s="46">
        <f t="shared" si="1"/>
        <v>0</v>
      </c>
      <c r="W24" s="211" t="s">
        <v>259</v>
      </c>
      <c r="X24" s="215"/>
      <c r="Y24" s="218" t="s">
        <v>467</v>
      </c>
      <c r="Z24" s="218"/>
      <c r="AA24" s="218"/>
    </row>
    <row r="25" spans="1:27">
      <c r="A25" s="46">
        <v>23</v>
      </c>
      <c r="B25" s="46" t="s">
        <v>468</v>
      </c>
      <c r="C25" s="46">
        <v>23</v>
      </c>
      <c r="D25" s="46">
        <v>384</v>
      </c>
      <c r="E25" s="46">
        <v>161001601</v>
      </c>
      <c r="F25" s="46">
        <v>56</v>
      </c>
      <c r="G25" s="46">
        <v>3176.54</v>
      </c>
      <c r="H25" s="46">
        <v>463.46</v>
      </c>
      <c r="I25" s="46">
        <v>0</v>
      </c>
      <c r="J25" s="46">
        <v>0</v>
      </c>
      <c r="K25" s="46">
        <v>0</v>
      </c>
      <c r="L25" s="200">
        <v>2</v>
      </c>
      <c r="M25" s="201">
        <v>5</v>
      </c>
      <c r="N25" s="46">
        <v>0</v>
      </c>
      <c r="O25" s="46">
        <v>0</v>
      </c>
      <c r="P25" s="46">
        <v>0</v>
      </c>
      <c r="Q25" s="46"/>
      <c r="R25" s="46"/>
      <c r="S25" s="46">
        <v>0</v>
      </c>
      <c r="T25" s="46">
        <v>0</v>
      </c>
      <c r="U25" s="207">
        <f t="shared" si="0"/>
        <v>0</v>
      </c>
      <c r="V25" s="46">
        <f t="shared" si="1"/>
        <v>0</v>
      </c>
      <c r="W25" s="208" t="s">
        <v>257</v>
      </c>
      <c r="X25" s="210"/>
    </row>
    <row r="26" spans="1:27">
      <c r="A26" s="46">
        <v>24</v>
      </c>
      <c r="B26" s="46" t="s">
        <v>469</v>
      </c>
      <c r="C26" s="46">
        <v>24</v>
      </c>
      <c r="D26" s="46">
        <v>385</v>
      </c>
      <c r="E26" s="46">
        <v>161001602</v>
      </c>
      <c r="F26" s="46">
        <v>58</v>
      </c>
      <c r="G26" s="46">
        <v>3319.42</v>
      </c>
      <c r="H26" s="46">
        <v>450.58</v>
      </c>
      <c r="I26" s="46">
        <v>0</v>
      </c>
      <c r="J26" s="46">
        <v>0</v>
      </c>
      <c r="K26" s="46">
        <v>0</v>
      </c>
      <c r="L26" s="200">
        <v>2</v>
      </c>
      <c r="M26" s="201">
        <v>30</v>
      </c>
      <c r="N26" s="46">
        <v>0</v>
      </c>
      <c r="O26" s="46">
        <v>0</v>
      </c>
      <c r="P26" s="46">
        <v>0</v>
      </c>
      <c r="Q26" s="46"/>
      <c r="R26" s="46"/>
      <c r="S26" s="46">
        <v>0</v>
      </c>
      <c r="T26" s="46">
        <v>0</v>
      </c>
      <c r="U26" s="207">
        <f t="shared" si="0"/>
        <v>0</v>
      </c>
      <c r="V26" s="46">
        <f t="shared" si="1"/>
        <v>0</v>
      </c>
      <c r="W26" s="211" t="s">
        <v>259</v>
      </c>
      <c r="X26" s="210"/>
    </row>
    <row r="27" spans="1:27">
      <c r="A27" s="46">
        <v>25</v>
      </c>
      <c r="B27" s="46" t="s">
        <v>469</v>
      </c>
      <c r="C27" s="46">
        <v>25</v>
      </c>
      <c r="D27" s="46">
        <v>386</v>
      </c>
      <c r="E27" s="46">
        <v>161001603</v>
      </c>
      <c r="F27" s="46">
        <v>58</v>
      </c>
      <c r="G27" s="46">
        <v>3228.03</v>
      </c>
      <c r="H27" s="46">
        <v>540.97</v>
      </c>
      <c r="I27" s="46">
        <v>0</v>
      </c>
      <c r="J27" s="46">
        <v>0</v>
      </c>
      <c r="K27" s="46">
        <v>0</v>
      </c>
      <c r="L27" s="200">
        <v>2</v>
      </c>
      <c r="M27" s="201">
        <v>0</v>
      </c>
      <c r="N27" s="46">
        <v>0</v>
      </c>
      <c r="O27" s="46">
        <v>0</v>
      </c>
      <c r="P27" s="46">
        <v>0</v>
      </c>
      <c r="Q27" s="46"/>
      <c r="R27" s="46"/>
      <c r="S27" s="46">
        <v>0</v>
      </c>
      <c r="T27" s="46">
        <v>0</v>
      </c>
      <c r="U27" s="207">
        <f t="shared" si="0"/>
        <v>0</v>
      </c>
      <c r="V27" s="46">
        <f t="shared" si="1"/>
        <v>0</v>
      </c>
      <c r="W27" s="208" t="s">
        <v>257</v>
      </c>
      <c r="X27" s="210"/>
    </row>
    <row r="28" spans="1:27">
      <c r="A28" s="46">
        <v>26</v>
      </c>
      <c r="B28" s="46" t="s">
        <v>469</v>
      </c>
      <c r="C28" s="46">
        <v>26</v>
      </c>
      <c r="D28" s="46">
        <v>387</v>
      </c>
      <c r="E28" s="46">
        <v>161001604</v>
      </c>
      <c r="F28" s="46">
        <v>59</v>
      </c>
      <c r="G28" s="46">
        <v>3278.94</v>
      </c>
      <c r="H28" s="46">
        <v>553.05999999999995</v>
      </c>
      <c r="I28" s="46">
        <v>0</v>
      </c>
      <c r="J28" s="46">
        <v>0</v>
      </c>
      <c r="K28" s="46">
        <v>0</v>
      </c>
      <c r="L28" s="200">
        <v>2</v>
      </c>
      <c r="M28" s="201">
        <v>5</v>
      </c>
      <c r="N28" s="46">
        <v>0</v>
      </c>
      <c r="O28" s="46">
        <v>0</v>
      </c>
      <c r="P28" s="46">
        <v>0</v>
      </c>
      <c r="Q28" s="46"/>
      <c r="R28" s="46"/>
      <c r="S28" s="46">
        <v>0</v>
      </c>
      <c r="T28" s="46">
        <v>0</v>
      </c>
      <c r="U28" s="207">
        <f t="shared" si="0"/>
        <v>0</v>
      </c>
      <c r="V28" s="46">
        <f t="shared" si="1"/>
        <v>0</v>
      </c>
      <c r="W28" s="208" t="s">
        <v>257</v>
      </c>
      <c r="X28" s="210"/>
    </row>
    <row r="29" spans="1:27">
      <c r="A29" s="46">
        <v>27</v>
      </c>
      <c r="B29" s="46" t="s">
        <v>469</v>
      </c>
      <c r="C29" s="46">
        <v>27</v>
      </c>
      <c r="D29" s="46">
        <v>388</v>
      </c>
      <c r="E29" s="46">
        <v>161001605</v>
      </c>
      <c r="F29" s="46">
        <v>58</v>
      </c>
      <c r="G29" s="46">
        <v>3314.12</v>
      </c>
      <c r="H29" s="46">
        <v>455.88</v>
      </c>
      <c r="I29" s="46">
        <v>0</v>
      </c>
      <c r="J29" s="46">
        <v>0</v>
      </c>
      <c r="K29" s="46">
        <v>0</v>
      </c>
      <c r="L29" s="200">
        <v>1</v>
      </c>
      <c r="M29" s="201">
        <v>55</v>
      </c>
      <c r="N29" s="46">
        <v>0</v>
      </c>
      <c r="O29" s="46">
        <v>0</v>
      </c>
      <c r="P29" s="46">
        <v>0</v>
      </c>
      <c r="Q29" s="46"/>
      <c r="R29" s="46"/>
      <c r="S29" s="46">
        <v>0</v>
      </c>
      <c r="T29" s="46">
        <v>0</v>
      </c>
      <c r="U29" s="207">
        <f t="shared" si="0"/>
        <v>0</v>
      </c>
      <c r="V29" s="46">
        <f t="shared" si="1"/>
        <v>0</v>
      </c>
      <c r="W29" s="211" t="s">
        <v>259</v>
      </c>
      <c r="X29" s="210"/>
    </row>
    <row r="30" spans="1:27">
      <c r="A30" s="46">
        <v>28</v>
      </c>
      <c r="B30" s="46" t="s">
        <v>469</v>
      </c>
      <c r="C30" s="46">
        <v>28</v>
      </c>
      <c r="D30" s="46">
        <v>389</v>
      </c>
      <c r="E30" s="46">
        <v>161001606</v>
      </c>
      <c r="F30" s="46">
        <v>58</v>
      </c>
      <c r="G30" s="46">
        <v>3393.43</v>
      </c>
      <c r="H30" s="46">
        <v>439.57</v>
      </c>
      <c r="I30" s="46">
        <v>0</v>
      </c>
      <c r="J30" s="46">
        <v>0</v>
      </c>
      <c r="K30" s="46">
        <v>0</v>
      </c>
      <c r="L30" s="200">
        <v>2</v>
      </c>
      <c r="M30" s="201">
        <v>5</v>
      </c>
      <c r="N30" s="46">
        <v>0</v>
      </c>
      <c r="O30" s="46">
        <v>0</v>
      </c>
      <c r="P30" s="46">
        <v>0</v>
      </c>
      <c r="Q30" s="46"/>
      <c r="R30" s="46"/>
      <c r="S30" s="46">
        <v>0</v>
      </c>
      <c r="T30" s="46">
        <v>0</v>
      </c>
      <c r="U30" s="207">
        <f t="shared" si="0"/>
        <v>0</v>
      </c>
      <c r="V30" s="46">
        <f t="shared" si="1"/>
        <v>0</v>
      </c>
      <c r="W30" s="211" t="s">
        <v>259</v>
      </c>
      <c r="X30" s="210"/>
    </row>
    <row r="31" spans="1:27">
      <c r="A31" s="46">
        <v>29</v>
      </c>
      <c r="B31" s="46" t="s">
        <v>469</v>
      </c>
      <c r="C31" s="46">
        <v>29</v>
      </c>
      <c r="D31" s="46">
        <v>390</v>
      </c>
      <c r="E31" s="46">
        <v>161001607</v>
      </c>
      <c r="F31" s="46">
        <v>59</v>
      </c>
      <c r="G31" s="46">
        <v>3376.73</v>
      </c>
      <c r="H31" s="46">
        <v>456.27</v>
      </c>
      <c r="I31" s="46">
        <v>0</v>
      </c>
      <c r="J31" s="46">
        <v>0</v>
      </c>
      <c r="K31" s="46">
        <v>0</v>
      </c>
      <c r="L31" s="200">
        <v>1</v>
      </c>
      <c r="M31" s="201">
        <v>55</v>
      </c>
      <c r="N31" s="46">
        <v>0</v>
      </c>
      <c r="O31" s="46">
        <v>0</v>
      </c>
      <c r="P31" s="46">
        <v>0</v>
      </c>
      <c r="Q31" s="46"/>
      <c r="R31" s="46"/>
      <c r="S31" s="46">
        <v>0</v>
      </c>
      <c r="T31" s="46">
        <v>0</v>
      </c>
      <c r="U31" s="207">
        <f t="shared" si="0"/>
        <v>0</v>
      </c>
      <c r="V31" s="46">
        <f t="shared" si="1"/>
        <v>0</v>
      </c>
      <c r="W31" s="208" t="s">
        <v>257</v>
      </c>
      <c r="X31" s="210"/>
    </row>
    <row r="32" spans="1:27">
      <c r="A32" s="46">
        <v>30</v>
      </c>
      <c r="B32" s="46" t="s">
        <v>470</v>
      </c>
      <c r="C32" s="46">
        <v>30</v>
      </c>
      <c r="D32" s="46">
        <v>391</v>
      </c>
      <c r="E32" s="46">
        <v>161001608</v>
      </c>
      <c r="F32" s="46">
        <v>56</v>
      </c>
      <c r="G32" s="46">
        <v>3225.28</v>
      </c>
      <c r="H32" s="46">
        <v>410.72</v>
      </c>
      <c r="I32" s="46">
        <v>0</v>
      </c>
      <c r="J32" s="46">
        <v>0</v>
      </c>
      <c r="K32" s="46">
        <v>0</v>
      </c>
      <c r="L32" s="200">
        <v>2</v>
      </c>
      <c r="M32" s="201">
        <v>10</v>
      </c>
      <c r="N32" s="46">
        <v>0</v>
      </c>
      <c r="O32" s="46">
        <v>0</v>
      </c>
      <c r="P32" s="46">
        <v>0</v>
      </c>
      <c r="Q32" s="46"/>
      <c r="R32" s="46"/>
      <c r="S32" s="46">
        <v>0</v>
      </c>
      <c r="T32" s="46">
        <v>0</v>
      </c>
      <c r="U32" s="207">
        <f t="shared" si="0"/>
        <v>0</v>
      </c>
      <c r="V32" s="46">
        <f t="shared" si="1"/>
        <v>0</v>
      </c>
      <c r="W32" s="211" t="s">
        <v>259</v>
      </c>
      <c r="X32" s="210"/>
    </row>
    <row r="33" spans="1:24">
      <c r="A33" s="46">
        <v>31</v>
      </c>
      <c r="B33" s="46" t="s">
        <v>470</v>
      </c>
      <c r="C33" s="46">
        <v>31</v>
      </c>
      <c r="D33" s="46">
        <v>393</v>
      </c>
      <c r="E33" s="46">
        <v>161001609</v>
      </c>
      <c r="F33" s="46">
        <v>56</v>
      </c>
      <c r="G33" s="46">
        <v>3109.04</v>
      </c>
      <c r="H33" s="46">
        <v>530.96</v>
      </c>
      <c r="I33" s="46">
        <v>0</v>
      </c>
      <c r="J33" s="46">
        <v>0</v>
      </c>
      <c r="K33" s="46">
        <v>0</v>
      </c>
      <c r="L33" s="200">
        <v>1</v>
      </c>
      <c r="M33" s="201">
        <v>50</v>
      </c>
      <c r="N33" s="46">
        <v>0</v>
      </c>
      <c r="O33" s="46">
        <v>0</v>
      </c>
      <c r="P33" s="46">
        <v>0</v>
      </c>
      <c r="Q33" s="46"/>
      <c r="R33" s="46"/>
      <c r="S33" s="46">
        <v>0</v>
      </c>
      <c r="T33" s="46">
        <v>0</v>
      </c>
      <c r="U33" s="207">
        <f t="shared" si="0"/>
        <v>0</v>
      </c>
      <c r="V33" s="46">
        <f t="shared" si="1"/>
        <v>0</v>
      </c>
      <c r="W33" s="208" t="s">
        <v>257</v>
      </c>
      <c r="X33" s="210"/>
    </row>
    <row r="34" spans="1:24">
      <c r="A34" s="46">
        <v>32</v>
      </c>
      <c r="B34" s="46" t="s">
        <v>470</v>
      </c>
      <c r="C34" s="46">
        <v>32</v>
      </c>
      <c r="D34" s="46">
        <v>392</v>
      </c>
      <c r="E34" s="46">
        <v>161001610</v>
      </c>
      <c r="F34" s="46">
        <v>56</v>
      </c>
      <c r="G34" s="46">
        <v>3227.14</v>
      </c>
      <c r="H34" s="46">
        <v>412.86</v>
      </c>
      <c r="I34" s="46">
        <v>0</v>
      </c>
      <c r="J34" s="46">
        <v>0</v>
      </c>
      <c r="K34" s="46">
        <v>0</v>
      </c>
      <c r="L34" s="200">
        <v>1</v>
      </c>
      <c r="M34" s="201">
        <v>50</v>
      </c>
      <c r="N34" s="46">
        <v>0</v>
      </c>
      <c r="O34" s="46">
        <v>0</v>
      </c>
      <c r="P34" s="46">
        <v>0</v>
      </c>
      <c r="Q34" s="46"/>
      <c r="R34" s="46"/>
      <c r="S34" s="46">
        <v>0</v>
      </c>
      <c r="T34" s="46">
        <v>0</v>
      </c>
      <c r="U34" s="207">
        <f t="shared" si="0"/>
        <v>0</v>
      </c>
      <c r="V34" s="46">
        <f t="shared" si="1"/>
        <v>0</v>
      </c>
      <c r="W34" s="211" t="s">
        <v>259</v>
      </c>
      <c r="X34" s="210"/>
    </row>
    <row r="35" spans="1:24">
      <c r="A35" s="46">
        <v>33</v>
      </c>
      <c r="B35" s="46" t="s">
        <v>470</v>
      </c>
      <c r="C35" s="46">
        <v>33</v>
      </c>
      <c r="D35" s="46">
        <v>395</v>
      </c>
      <c r="E35" s="46">
        <v>161001611</v>
      </c>
      <c r="F35" s="46">
        <v>58</v>
      </c>
      <c r="G35" s="46">
        <v>3322.53</v>
      </c>
      <c r="H35" s="46">
        <v>446.47</v>
      </c>
      <c r="I35" s="46">
        <v>0</v>
      </c>
      <c r="J35" s="46">
        <v>0</v>
      </c>
      <c r="K35" s="46">
        <v>0</v>
      </c>
      <c r="L35" s="200">
        <v>2</v>
      </c>
      <c r="M35" s="201">
        <v>30</v>
      </c>
      <c r="N35" s="46">
        <v>0</v>
      </c>
      <c r="O35" s="46">
        <v>0</v>
      </c>
      <c r="P35" s="46">
        <v>0</v>
      </c>
      <c r="Q35" s="46"/>
      <c r="R35" s="46"/>
      <c r="S35" s="46">
        <v>0</v>
      </c>
      <c r="T35" s="46">
        <v>0</v>
      </c>
      <c r="U35" s="207">
        <f t="shared" si="0"/>
        <v>0</v>
      </c>
      <c r="V35" s="46">
        <f t="shared" si="1"/>
        <v>0</v>
      </c>
      <c r="W35" s="208" t="s">
        <v>257</v>
      </c>
      <c r="X35" s="209"/>
    </row>
    <row r="36" spans="1:24">
      <c r="A36" s="46">
        <v>34</v>
      </c>
      <c r="B36" s="46" t="s">
        <v>470</v>
      </c>
      <c r="C36" s="46">
        <v>34</v>
      </c>
      <c r="D36" s="46">
        <v>394</v>
      </c>
      <c r="E36" s="46">
        <v>161001612</v>
      </c>
      <c r="F36" s="46">
        <v>59</v>
      </c>
      <c r="G36" s="46">
        <v>3392.51</v>
      </c>
      <c r="H36" s="46">
        <v>442.49</v>
      </c>
      <c r="I36" s="46">
        <v>0</v>
      </c>
      <c r="J36" s="46">
        <v>0</v>
      </c>
      <c r="K36" s="46">
        <v>0</v>
      </c>
      <c r="L36" s="200">
        <v>2</v>
      </c>
      <c r="M36" s="201">
        <v>0</v>
      </c>
      <c r="N36" s="46">
        <v>0</v>
      </c>
      <c r="O36" s="46">
        <v>0</v>
      </c>
      <c r="P36" s="46">
        <v>0</v>
      </c>
      <c r="Q36" s="46"/>
      <c r="R36" s="46"/>
      <c r="S36" s="46">
        <v>0</v>
      </c>
      <c r="T36" s="46">
        <v>0</v>
      </c>
      <c r="U36" s="207">
        <f t="shared" si="0"/>
        <v>0</v>
      </c>
      <c r="V36" s="46">
        <f t="shared" si="1"/>
        <v>0</v>
      </c>
      <c r="W36" s="211" t="s">
        <v>259</v>
      </c>
      <c r="X36" s="210"/>
    </row>
    <row r="37" spans="1:24">
      <c r="A37" s="46">
        <v>35</v>
      </c>
      <c r="B37" s="46" t="s">
        <v>470</v>
      </c>
      <c r="C37" s="46">
        <v>35</v>
      </c>
      <c r="D37" s="46">
        <v>396</v>
      </c>
      <c r="E37" s="46">
        <v>161001613</v>
      </c>
      <c r="F37" s="46">
        <v>56</v>
      </c>
      <c r="G37" s="46">
        <v>3263.34</v>
      </c>
      <c r="H37" s="46">
        <v>376.66</v>
      </c>
      <c r="I37" s="46">
        <v>0</v>
      </c>
      <c r="J37" s="46">
        <v>0</v>
      </c>
      <c r="K37" s="46">
        <v>0</v>
      </c>
      <c r="L37" s="200">
        <v>2</v>
      </c>
      <c r="M37" s="201">
        <v>5</v>
      </c>
      <c r="N37" s="46">
        <v>0</v>
      </c>
      <c r="O37" s="46">
        <v>0</v>
      </c>
      <c r="P37" s="46">
        <v>0</v>
      </c>
      <c r="Q37" s="46"/>
      <c r="R37" s="46"/>
      <c r="S37" s="46">
        <v>0</v>
      </c>
      <c r="T37" s="46">
        <v>0</v>
      </c>
      <c r="U37" s="207">
        <f t="shared" si="0"/>
        <v>0</v>
      </c>
      <c r="V37" s="46">
        <f t="shared" si="1"/>
        <v>0</v>
      </c>
      <c r="W37" s="211" t="s">
        <v>259</v>
      </c>
      <c r="X37" s="210"/>
    </row>
    <row r="38" spans="1:24">
      <c r="A38" s="46">
        <v>36</v>
      </c>
      <c r="B38" s="46" t="s">
        <v>471</v>
      </c>
      <c r="C38" s="46">
        <v>36</v>
      </c>
      <c r="D38" s="46">
        <v>397</v>
      </c>
      <c r="E38" s="46">
        <v>161001614</v>
      </c>
      <c r="F38" s="46">
        <v>57</v>
      </c>
      <c r="G38" s="46">
        <v>3374.53</v>
      </c>
      <c r="H38" s="46">
        <v>330.47</v>
      </c>
      <c r="I38" s="46">
        <v>0</v>
      </c>
      <c r="J38" s="46">
        <v>0</v>
      </c>
      <c r="K38" s="46">
        <v>0</v>
      </c>
      <c r="L38" s="200">
        <v>2</v>
      </c>
      <c r="M38" s="201">
        <v>35</v>
      </c>
      <c r="N38" s="46">
        <v>0</v>
      </c>
      <c r="O38" s="46">
        <v>0</v>
      </c>
      <c r="P38" s="46">
        <v>0</v>
      </c>
      <c r="Q38" s="46"/>
      <c r="R38" s="46"/>
      <c r="S38" s="46">
        <v>0</v>
      </c>
      <c r="T38" s="46">
        <v>40000</v>
      </c>
      <c r="U38" s="207">
        <f t="shared" si="0"/>
        <v>2000</v>
      </c>
      <c r="V38" s="46">
        <f t="shared" si="1"/>
        <v>42000</v>
      </c>
      <c r="W38" s="208" t="s">
        <v>257</v>
      </c>
      <c r="X38" s="210" t="s">
        <v>472</v>
      </c>
    </row>
    <row r="39" spans="1:24">
      <c r="A39" s="46">
        <v>37</v>
      </c>
      <c r="B39" s="46" t="s">
        <v>471</v>
      </c>
      <c r="C39" s="46">
        <v>37</v>
      </c>
      <c r="D39" s="46">
        <v>398</v>
      </c>
      <c r="E39" s="46">
        <v>161001615</v>
      </c>
      <c r="F39" s="46">
        <v>58</v>
      </c>
      <c r="G39" s="46">
        <v>3427.55</v>
      </c>
      <c r="H39" s="46">
        <v>339.45</v>
      </c>
      <c r="I39" s="46">
        <v>0</v>
      </c>
      <c r="J39" s="46">
        <v>0</v>
      </c>
      <c r="K39" s="46">
        <v>0</v>
      </c>
      <c r="L39" s="200">
        <v>1</v>
      </c>
      <c r="M39" s="201">
        <v>55</v>
      </c>
      <c r="N39" s="46">
        <v>0</v>
      </c>
      <c r="O39" s="46">
        <v>0</v>
      </c>
      <c r="P39" s="46">
        <v>0</v>
      </c>
      <c r="Q39" s="46"/>
      <c r="R39" s="46"/>
      <c r="S39" s="46">
        <v>0</v>
      </c>
      <c r="T39" s="46">
        <v>0</v>
      </c>
      <c r="U39" s="207">
        <f t="shared" si="0"/>
        <v>0</v>
      </c>
      <c r="V39" s="46">
        <f t="shared" si="1"/>
        <v>0</v>
      </c>
      <c r="W39" s="208" t="s">
        <v>257</v>
      </c>
      <c r="X39" s="210"/>
    </row>
    <row r="40" spans="1:24">
      <c r="A40" s="46">
        <v>38</v>
      </c>
      <c r="B40" s="46" t="s">
        <v>471</v>
      </c>
      <c r="C40" s="46">
        <v>38</v>
      </c>
      <c r="D40" s="46">
        <v>399</v>
      </c>
      <c r="E40" s="46">
        <v>161001616</v>
      </c>
      <c r="F40" s="46">
        <v>59</v>
      </c>
      <c r="G40" s="46">
        <v>3463.15</v>
      </c>
      <c r="H40" s="46">
        <v>367.85</v>
      </c>
      <c r="I40" s="46">
        <v>0</v>
      </c>
      <c r="J40" s="46">
        <v>0</v>
      </c>
      <c r="K40" s="46">
        <v>0</v>
      </c>
      <c r="L40" s="200">
        <v>1</v>
      </c>
      <c r="M40" s="201">
        <v>30</v>
      </c>
      <c r="N40" s="46">
        <v>0</v>
      </c>
      <c r="O40" s="46">
        <v>0</v>
      </c>
      <c r="P40" s="46">
        <v>0</v>
      </c>
      <c r="Q40" s="46"/>
      <c r="R40" s="46"/>
      <c r="S40" s="46">
        <v>0</v>
      </c>
      <c r="T40" s="46">
        <v>0</v>
      </c>
      <c r="U40" s="207">
        <f t="shared" si="0"/>
        <v>0</v>
      </c>
      <c r="V40" s="46">
        <f t="shared" si="1"/>
        <v>0</v>
      </c>
      <c r="W40" s="208" t="s">
        <v>257</v>
      </c>
      <c r="X40" s="210"/>
    </row>
    <row r="41" spans="1:24">
      <c r="A41" s="46">
        <v>39</v>
      </c>
      <c r="B41" s="46" t="s">
        <v>473</v>
      </c>
      <c r="C41" s="46">
        <v>39</v>
      </c>
      <c r="D41" s="46">
        <v>400</v>
      </c>
      <c r="E41" s="46">
        <v>161001617</v>
      </c>
      <c r="F41" s="46">
        <v>56</v>
      </c>
      <c r="G41" s="46">
        <v>3264.44</v>
      </c>
      <c r="H41" s="46">
        <v>375.85</v>
      </c>
      <c r="I41" s="46">
        <v>0</v>
      </c>
      <c r="J41" s="46">
        <v>0</v>
      </c>
      <c r="K41" s="46">
        <v>0</v>
      </c>
      <c r="L41" s="200">
        <v>2</v>
      </c>
      <c r="M41" s="201">
        <v>0</v>
      </c>
      <c r="N41" s="46">
        <v>0</v>
      </c>
      <c r="O41" s="46">
        <v>0</v>
      </c>
      <c r="P41" s="46">
        <v>0</v>
      </c>
      <c r="Q41" s="46"/>
      <c r="R41" s="46"/>
      <c r="S41" s="46">
        <v>0</v>
      </c>
      <c r="T41" s="46">
        <v>0</v>
      </c>
      <c r="U41" s="207">
        <f t="shared" si="0"/>
        <v>0</v>
      </c>
      <c r="V41" s="46">
        <f t="shared" si="1"/>
        <v>0</v>
      </c>
      <c r="W41" s="208" t="s">
        <v>257</v>
      </c>
      <c r="X41" s="210"/>
    </row>
    <row r="42" spans="1:24" s="187" customFormat="1">
      <c r="A42" s="46">
        <v>40</v>
      </c>
      <c r="B42" s="46" t="s">
        <v>473</v>
      </c>
      <c r="C42" s="46">
        <v>40</v>
      </c>
      <c r="D42" s="46">
        <v>401</v>
      </c>
      <c r="E42" s="46">
        <v>161001618</v>
      </c>
      <c r="F42" s="46">
        <v>56</v>
      </c>
      <c r="G42" s="46">
        <v>3250.85</v>
      </c>
      <c r="H42" s="46">
        <v>388.15</v>
      </c>
      <c r="I42" s="46">
        <v>0</v>
      </c>
      <c r="J42" s="46">
        <v>0</v>
      </c>
      <c r="K42" s="46">
        <v>0</v>
      </c>
      <c r="L42" s="200">
        <v>2</v>
      </c>
      <c r="M42" s="201">
        <v>10</v>
      </c>
      <c r="N42" s="46">
        <v>0</v>
      </c>
      <c r="O42" s="46">
        <v>0</v>
      </c>
      <c r="P42" s="46">
        <v>0</v>
      </c>
      <c r="Q42" s="46"/>
      <c r="R42" s="46"/>
      <c r="S42" s="46">
        <v>0</v>
      </c>
      <c r="T42" s="46">
        <v>0</v>
      </c>
      <c r="U42" s="207">
        <f t="shared" si="0"/>
        <v>0</v>
      </c>
      <c r="V42" s="46">
        <f t="shared" si="1"/>
        <v>0</v>
      </c>
      <c r="W42" s="208" t="s">
        <v>257</v>
      </c>
      <c r="X42" s="209"/>
    </row>
    <row r="43" spans="1:24">
      <c r="A43" s="46">
        <v>41</v>
      </c>
      <c r="B43" s="46" t="s">
        <v>473</v>
      </c>
      <c r="C43" s="46">
        <v>41</v>
      </c>
      <c r="D43" s="46">
        <v>402</v>
      </c>
      <c r="E43" s="46">
        <v>161001619</v>
      </c>
      <c r="F43" s="46">
        <v>57</v>
      </c>
      <c r="G43" s="46">
        <v>3307.93</v>
      </c>
      <c r="H43" s="46">
        <v>397.07</v>
      </c>
      <c r="I43" s="46">
        <v>0</v>
      </c>
      <c r="J43" s="46">
        <v>0</v>
      </c>
      <c r="K43" s="46">
        <v>0</v>
      </c>
      <c r="L43" s="200">
        <v>2</v>
      </c>
      <c r="M43" s="201">
        <v>0</v>
      </c>
      <c r="N43" s="46">
        <v>0</v>
      </c>
      <c r="O43" s="46">
        <v>0</v>
      </c>
      <c r="P43" s="46">
        <v>0</v>
      </c>
      <c r="Q43" s="46"/>
      <c r="R43" s="46"/>
      <c r="S43" s="46">
        <v>0</v>
      </c>
      <c r="T43" s="46">
        <v>0</v>
      </c>
      <c r="U43" s="207">
        <f t="shared" si="0"/>
        <v>0</v>
      </c>
      <c r="V43" s="46">
        <f t="shared" si="1"/>
        <v>0</v>
      </c>
      <c r="W43" s="208" t="s">
        <v>257</v>
      </c>
      <c r="X43" s="210"/>
    </row>
    <row r="44" spans="1:24">
      <c r="A44" s="46">
        <v>42</v>
      </c>
      <c r="B44" s="46" t="s">
        <v>473</v>
      </c>
      <c r="C44" s="46">
        <v>42</v>
      </c>
      <c r="D44" s="46">
        <v>403</v>
      </c>
      <c r="E44" s="46">
        <v>161001620</v>
      </c>
      <c r="F44" s="46">
        <v>56</v>
      </c>
      <c r="G44" s="46">
        <v>3237.14</v>
      </c>
      <c r="H44" s="46">
        <v>400.86</v>
      </c>
      <c r="I44" s="46">
        <v>0</v>
      </c>
      <c r="J44" s="46">
        <v>0</v>
      </c>
      <c r="K44" s="46">
        <v>0</v>
      </c>
      <c r="L44" s="200">
        <v>1</v>
      </c>
      <c r="M44" s="201">
        <v>55</v>
      </c>
      <c r="N44" s="46">
        <v>0</v>
      </c>
      <c r="O44" s="46">
        <v>0</v>
      </c>
      <c r="P44" s="46">
        <v>0</v>
      </c>
      <c r="Q44" s="46"/>
      <c r="R44" s="46"/>
      <c r="S44" s="46">
        <v>0</v>
      </c>
      <c r="T44" s="46">
        <v>0</v>
      </c>
      <c r="U44" s="207">
        <f t="shared" si="0"/>
        <v>0</v>
      </c>
      <c r="V44" s="46">
        <f t="shared" si="1"/>
        <v>0</v>
      </c>
      <c r="W44" s="208" t="s">
        <v>257</v>
      </c>
      <c r="X44" s="210"/>
    </row>
    <row r="45" spans="1:24" s="187" customFormat="1">
      <c r="A45" s="46">
        <v>43</v>
      </c>
      <c r="B45" s="46" t="s">
        <v>474</v>
      </c>
      <c r="C45" s="46">
        <v>43</v>
      </c>
      <c r="D45" s="46">
        <v>404</v>
      </c>
      <c r="E45" s="46">
        <v>161001621</v>
      </c>
      <c r="F45" s="60">
        <v>58</v>
      </c>
      <c r="G45" s="60">
        <v>3285.43</v>
      </c>
      <c r="H45" s="60">
        <v>483.57</v>
      </c>
      <c r="I45" s="46">
        <v>0</v>
      </c>
      <c r="J45" s="46">
        <v>0</v>
      </c>
      <c r="K45" s="46">
        <v>0</v>
      </c>
      <c r="L45" s="200">
        <v>1</v>
      </c>
      <c r="M45" s="201">
        <v>55</v>
      </c>
      <c r="N45" s="46">
        <v>0</v>
      </c>
      <c r="O45" s="46">
        <v>0</v>
      </c>
      <c r="P45" s="46">
        <v>0</v>
      </c>
      <c r="Q45" s="46"/>
      <c r="R45" s="46"/>
      <c r="S45" s="46">
        <v>0</v>
      </c>
      <c r="T45" s="46">
        <v>0</v>
      </c>
      <c r="U45" s="207">
        <f t="shared" si="0"/>
        <v>0</v>
      </c>
      <c r="V45" s="46">
        <f t="shared" si="1"/>
        <v>0</v>
      </c>
      <c r="W45" s="208" t="s">
        <v>257</v>
      </c>
      <c r="X45" s="209"/>
    </row>
    <row r="46" spans="1:24">
      <c r="A46" s="46">
        <v>44</v>
      </c>
      <c r="B46" s="46" t="s">
        <v>474</v>
      </c>
      <c r="C46" s="46">
        <v>44</v>
      </c>
      <c r="D46" s="46">
        <v>405</v>
      </c>
      <c r="E46" s="46">
        <v>161001622</v>
      </c>
      <c r="F46" s="46">
        <v>58</v>
      </c>
      <c r="G46" s="46">
        <v>3312.15</v>
      </c>
      <c r="H46" s="46">
        <v>454.85</v>
      </c>
      <c r="I46" s="46">
        <v>0</v>
      </c>
      <c r="J46" s="46">
        <v>0</v>
      </c>
      <c r="K46" s="46">
        <v>0</v>
      </c>
      <c r="L46" s="200">
        <v>1</v>
      </c>
      <c r="M46" s="201">
        <v>55</v>
      </c>
      <c r="N46" s="46">
        <v>0</v>
      </c>
      <c r="O46" s="46">
        <v>0</v>
      </c>
      <c r="P46" s="46">
        <v>0</v>
      </c>
      <c r="Q46" s="46"/>
      <c r="R46" s="46"/>
      <c r="S46" s="46">
        <v>0</v>
      </c>
      <c r="T46" s="46">
        <v>0</v>
      </c>
      <c r="U46" s="207">
        <f t="shared" si="0"/>
        <v>0</v>
      </c>
      <c r="V46" s="46">
        <f t="shared" si="1"/>
        <v>0</v>
      </c>
      <c r="W46" s="208" t="s">
        <v>257</v>
      </c>
      <c r="X46" s="210"/>
    </row>
    <row r="47" spans="1:24">
      <c r="A47" s="46">
        <v>45</v>
      </c>
      <c r="B47" s="46" t="s">
        <v>474</v>
      </c>
      <c r="C47" s="46">
        <v>45</v>
      </c>
      <c r="D47" s="46">
        <v>406</v>
      </c>
      <c r="E47" s="46">
        <v>161001623</v>
      </c>
      <c r="F47" s="46">
        <v>58</v>
      </c>
      <c r="G47" s="46">
        <v>3312.95</v>
      </c>
      <c r="H47" s="46">
        <v>454.05</v>
      </c>
      <c r="I47" s="46">
        <v>0</v>
      </c>
      <c r="J47" s="46">
        <v>0</v>
      </c>
      <c r="K47" s="46">
        <v>0</v>
      </c>
      <c r="L47" s="200">
        <v>2</v>
      </c>
      <c r="M47" s="201">
        <v>25</v>
      </c>
      <c r="N47" s="46">
        <v>0</v>
      </c>
      <c r="O47" s="46">
        <v>0</v>
      </c>
      <c r="P47" s="46">
        <v>0</v>
      </c>
      <c r="Q47" s="46"/>
      <c r="R47" s="46"/>
      <c r="S47" s="46">
        <v>0</v>
      </c>
      <c r="T47" s="46">
        <v>0</v>
      </c>
      <c r="U47" s="207">
        <f t="shared" si="0"/>
        <v>0</v>
      </c>
      <c r="V47" s="46">
        <f t="shared" si="1"/>
        <v>0</v>
      </c>
      <c r="W47" s="208" t="s">
        <v>257</v>
      </c>
      <c r="X47" s="210"/>
    </row>
    <row r="48" spans="1:24">
      <c r="A48" s="46">
        <v>46</v>
      </c>
      <c r="B48" s="46" t="s">
        <v>474</v>
      </c>
      <c r="C48" s="46">
        <v>46</v>
      </c>
      <c r="D48" s="46">
        <v>407</v>
      </c>
      <c r="E48" s="46">
        <v>161001624</v>
      </c>
      <c r="F48" s="46">
        <v>59</v>
      </c>
      <c r="G48" s="46">
        <v>3409.27</v>
      </c>
      <c r="H48" s="46">
        <v>419.73</v>
      </c>
      <c r="I48" s="46">
        <v>0</v>
      </c>
      <c r="J48" s="46">
        <v>0</v>
      </c>
      <c r="K48" s="46">
        <v>0</v>
      </c>
      <c r="L48" s="200">
        <v>2</v>
      </c>
      <c r="M48" s="201">
        <v>0</v>
      </c>
      <c r="N48" s="46">
        <v>0</v>
      </c>
      <c r="O48" s="46">
        <v>0</v>
      </c>
      <c r="P48" s="46">
        <v>0</v>
      </c>
      <c r="Q48" s="46"/>
      <c r="R48" s="46"/>
      <c r="S48" s="46">
        <v>0</v>
      </c>
      <c r="T48" s="46">
        <v>0</v>
      </c>
      <c r="U48" s="207">
        <f t="shared" si="0"/>
        <v>0</v>
      </c>
      <c r="V48" s="46">
        <f t="shared" si="1"/>
        <v>0</v>
      </c>
      <c r="W48" s="208" t="s">
        <v>257</v>
      </c>
      <c r="X48" s="210"/>
    </row>
    <row r="49" spans="1:24" s="187" customFormat="1">
      <c r="A49" s="46">
        <v>47</v>
      </c>
      <c r="B49" s="46" t="s">
        <v>474</v>
      </c>
      <c r="C49" s="46">
        <v>47</v>
      </c>
      <c r="D49" s="46">
        <v>408</v>
      </c>
      <c r="E49" s="46">
        <v>161001625</v>
      </c>
      <c r="F49" s="46">
        <v>56</v>
      </c>
      <c r="G49" s="46">
        <v>3288.14</v>
      </c>
      <c r="H49" s="46">
        <v>351.86</v>
      </c>
      <c r="I49" s="46">
        <v>0</v>
      </c>
      <c r="J49" s="46">
        <v>0</v>
      </c>
      <c r="K49" s="46">
        <v>0</v>
      </c>
      <c r="L49" s="200">
        <v>2</v>
      </c>
      <c r="M49" s="201">
        <v>5</v>
      </c>
      <c r="N49" s="46">
        <v>0</v>
      </c>
      <c r="O49" s="46">
        <v>0</v>
      </c>
      <c r="P49" s="46">
        <v>0</v>
      </c>
      <c r="Q49" s="46"/>
      <c r="R49" s="46"/>
      <c r="S49" s="46">
        <v>0</v>
      </c>
      <c r="T49" s="46">
        <v>0</v>
      </c>
      <c r="U49" s="207">
        <f t="shared" si="0"/>
        <v>0</v>
      </c>
      <c r="V49" s="46">
        <f t="shared" si="1"/>
        <v>0</v>
      </c>
      <c r="W49" s="208" t="s">
        <v>257</v>
      </c>
      <c r="X49" s="209"/>
    </row>
    <row r="50" spans="1:24">
      <c r="A50" s="46">
        <v>48</v>
      </c>
      <c r="B50" s="46" t="s">
        <v>475</v>
      </c>
      <c r="C50" s="46">
        <v>48</v>
      </c>
      <c r="D50" s="46">
        <v>409</v>
      </c>
      <c r="E50" s="46">
        <v>161001626</v>
      </c>
      <c r="F50" s="46">
        <v>55</v>
      </c>
      <c r="G50" s="46">
        <v>3122.25</v>
      </c>
      <c r="H50" s="46">
        <v>452.75</v>
      </c>
      <c r="I50" s="46">
        <v>0</v>
      </c>
      <c r="J50" s="46">
        <v>0</v>
      </c>
      <c r="K50" s="46">
        <v>0</v>
      </c>
      <c r="L50" s="200">
        <v>2</v>
      </c>
      <c r="M50" s="201">
        <v>0</v>
      </c>
      <c r="N50" s="46">
        <v>0</v>
      </c>
      <c r="O50" s="46">
        <v>0</v>
      </c>
      <c r="P50" s="46">
        <v>0</v>
      </c>
      <c r="Q50" s="46"/>
      <c r="R50" s="46"/>
      <c r="S50" s="46">
        <v>0</v>
      </c>
      <c r="T50" s="46">
        <v>0</v>
      </c>
      <c r="U50" s="207">
        <f t="shared" si="0"/>
        <v>0</v>
      </c>
      <c r="V50" s="46">
        <f t="shared" si="1"/>
        <v>0</v>
      </c>
      <c r="W50" s="208" t="s">
        <v>257</v>
      </c>
      <c r="X50" s="210"/>
    </row>
    <row r="51" spans="1:24">
      <c r="A51" s="46">
        <v>49</v>
      </c>
      <c r="B51" s="46" t="s">
        <v>475</v>
      </c>
      <c r="C51" s="46">
        <v>49</v>
      </c>
      <c r="D51" s="46">
        <v>410</v>
      </c>
      <c r="E51" s="46">
        <v>161001627</v>
      </c>
      <c r="F51" s="46">
        <v>59</v>
      </c>
      <c r="G51" s="46">
        <v>3479.31</v>
      </c>
      <c r="H51" s="46">
        <v>355.69</v>
      </c>
      <c r="I51" s="46">
        <v>0</v>
      </c>
      <c r="J51" s="46">
        <v>0</v>
      </c>
      <c r="K51" s="46">
        <v>0</v>
      </c>
      <c r="L51" s="200">
        <v>2</v>
      </c>
      <c r="M51" s="201">
        <v>10</v>
      </c>
      <c r="N51" s="46">
        <v>0</v>
      </c>
      <c r="O51" s="46">
        <v>0</v>
      </c>
      <c r="P51" s="46">
        <v>0</v>
      </c>
      <c r="Q51" s="46"/>
      <c r="R51" s="46"/>
      <c r="S51" s="46">
        <v>0</v>
      </c>
      <c r="T51" s="46">
        <v>0</v>
      </c>
      <c r="U51" s="207">
        <f t="shared" si="0"/>
        <v>0</v>
      </c>
      <c r="V51" s="46">
        <f t="shared" si="1"/>
        <v>0</v>
      </c>
      <c r="W51" s="208" t="s">
        <v>257</v>
      </c>
      <c r="X51" s="210"/>
    </row>
    <row r="52" spans="1:24">
      <c r="A52" s="46">
        <v>50</v>
      </c>
      <c r="B52" s="46" t="s">
        <v>475</v>
      </c>
      <c r="C52" s="46">
        <v>50</v>
      </c>
      <c r="D52" s="46">
        <v>411</v>
      </c>
      <c r="E52" s="46">
        <v>161001628</v>
      </c>
      <c r="F52" s="46">
        <v>58</v>
      </c>
      <c r="G52" s="46">
        <v>3345.13</v>
      </c>
      <c r="H52" s="46">
        <v>423.87</v>
      </c>
      <c r="I52" s="46">
        <v>0</v>
      </c>
      <c r="J52" s="46">
        <v>0</v>
      </c>
      <c r="K52" s="46">
        <v>0</v>
      </c>
      <c r="L52" s="200">
        <v>1</v>
      </c>
      <c r="M52" s="201">
        <v>50</v>
      </c>
      <c r="N52" s="46">
        <v>0</v>
      </c>
      <c r="O52" s="46">
        <v>0</v>
      </c>
      <c r="P52" s="46">
        <v>0</v>
      </c>
      <c r="Q52" s="46"/>
      <c r="R52" s="46"/>
      <c r="S52" s="46">
        <v>0</v>
      </c>
      <c r="T52" s="46">
        <v>0</v>
      </c>
      <c r="U52" s="207">
        <f t="shared" si="0"/>
        <v>0</v>
      </c>
      <c r="V52" s="46">
        <f t="shared" si="1"/>
        <v>0</v>
      </c>
      <c r="W52" s="208" t="s">
        <v>257</v>
      </c>
      <c r="X52" s="210"/>
    </row>
    <row r="53" spans="1:24">
      <c r="A53" s="46">
        <v>51</v>
      </c>
      <c r="B53" s="46" t="s">
        <v>476</v>
      </c>
      <c r="C53" s="46">
        <v>51</v>
      </c>
      <c r="D53" s="46">
        <v>412</v>
      </c>
      <c r="E53" s="46">
        <v>161001629</v>
      </c>
      <c r="F53" s="46">
        <v>59</v>
      </c>
      <c r="G53" s="46">
        <v>3602.44</v>
      </c>
      <c r="H53" s="46">
        <v>229.65</v>
      </c>
      <c r="I53" s="204">
        <v>0.09</v>
      </c>
      <c r="J53" s="46">
        <v>0</v>
      </c>
      <c r="K53" s="46">
        <v>0</v>
      </c>
      <c r="L53" s="200">
        <v>1</v>
      </c>
      <c r="M53" s="201">
        <v>5</v>
      </c>
      <c r="N53" s="46">
        <v>0</v>
      </c>
      <c r="O53" s="46">
        <v>0</v>
      </c>
      <c r="P53" s="46">
        <v>0</v>
      </c>
      <c r="Q53" s="46"/>
      <c r="R53" s="46"/>
      <c r="S53" s="46">
        <v>0</v>
      </c>
      <c r="T53" s="46">
        <v>40000</v>
      </c>
      <c r="U53" s="207">
        <f t="shared" si="0"/>
        <v>2000</v>
      </c>
      <c r="V53" s="46">
        <f t="shared" si="1"/>
        <v>42000</v>
      </c>
      <c r="W53" s="208" t="s">
        <v>257</v>
      </c>
      <c r="X53" s="210" t="s">
        <v>477</v>
      </c>
    </row>
    <row r="54" spans="1:24">
      <c r="A54" s="46">
        <v>52</v>
      </c>
      <c r="B54" s="46" t="s">
        <v>476</v>
      </c>
      <c r="C54" s="46">
        <v>52</v>
      </c>
      <c r="D54" s="46">
        <v>413</v>
      </c>
      <c r="E54" s="46">
        <v>161001630</v>
      </c>
      <c r="F54" s="46">
        <v>56</v>
      </c>
      <c r="G54" s="46">
        <v>3299.24</v>
      </c>
      <c r="H54" s="46">
        <v>340.76</v>
      </c>
      <c r="I54" s="46">
        <v>0</v>
      </c>
      <c r="J54" s="46">
        <v>0</v>
      </c>
      <c r="K54" s="46">
        <v>0</v>
      </c>
      <c r="L54" s="200">
        <v>1</v>
      </c>
      <c r="M54" s="201">
        <v>55</v>
      </c>
      <c r="N54" s="46">
        <v>0</v>
      </c>
      <c r="O54" s="46">
        <v>0</v>
      </c>
      <c r="P54" s="46">
        <v>0</v>
      </c>
      <c r="Q54" s="46"/>
      <c r="R54" s="46"/>
      <c r="S54" s="46">
        <v>0</v>
      </c>
      <c r="T54" s="46">
        <v>0</v>
      </c>
      <c r="U54" s="207">
        <f t="shared" si="0"/>
        <v>0</v>
      </c>
      <c r="V54" s="46">
        <f t="shared" si="1"/>
        <v>0</v>
      </c>
      <c r="W54" s="208" t="s">
        <v>257</v>
      </c>
      <c r="X54" s="210"/>
    </row>
    <row r="55" spans="1:24">
      <c r="A55" s="199">
        <v>53</v>
      </c>
      <c r="B55" s="199" t="s">
        <v>476</v>
      </c>
      <c r="C55" s="199">
        <v>53</v>
      </c>
      <c r="D55" s="199">
        <v>414</v>
      </c>
      <c r="E55" s="199">
        <v>161001631</v>
      </c>
      <c r="F55" s="199">
        <v>55</v>
      </c>
      <c r="G55" s="199">
        <v>3217.15</v>
      </c>
      <c r="H55" s="199">
        <v>363.83</v>
      </c>
      <c r="I55" s="199">
        <v>5.98</v>
      </c>
      <c r="J55" s="199">
        <v>2</v>
      </c>
      <c r="K55" s="199">
        <v>0</v>
      </c>
      <c r="L55" s="205">
        <v>2</v>
      </c>
      <c r="M55" s="206">
        <v>5</v>
      </c>
      <c r="N55" s="199">
        <v>0</v>
      </c>
      <c r="O55" s="199">
        <v>8250</v>
      </c>
      <c r="P55" s="199">
        <v>0</v>
      </c>
      <c r="Q55" s="199"/>
      <c r="R55" s="199"/>
      <c r="S55" s="199">
        <v>0</v>
      </c>
      <c r="T55" s="199">
        <v>0</v>
      </c>
      <c r="U55" s="207">
        <f>O55*5%</f>
        <v>412.5</v>
      </c>
      <c r="V55" s="46">
        <f>O55+U55</f>
        <v>8662.5</v>
      </c>
      <c r="W55" s="216" t="s">
        <v>257</v>
      </c>
      <c r="X55" s="217"/>
    </row>
    <row r="56" spans="1:24">
      <c r="A56" s="46">
        <v>54</v>
      </c>
      <c r="B56" s="46" t="s">
        <v>476</v>
      </c>
      <c r="C56" s="46">
        <v>54</v>
      </c>
      <c r="D56" s="46">
        <v>415</v>
      </c>
      <c r="E56" s="46">
        <v>161001632</v>
      </c>
      <c r="F56" s="46">
        <v>59</v>
      </c>
      <c r="G56" s="46">
        <v>3379.77</v>
      </c>
      <c r="H56" s="46">
        <v>449.23</v>
      </c>
      <c r="I56" s="46">
        <v>0</v>
      </c>
      <c r="J56" s="46">
        <v>0</v>
      </c>
      <c r="K56" s="46">
        <v>0</v>
      </c>
      <c r="L56" s="200">
        <v>1</v>
      </c>
      <c r="M56" s="201">
        <v>55</v>
      </c>
      <c r="N56" s="46">
        <v>0</v>
      </c>
      <c r="O56" s="46">
        <v>0</v>
      </c>
      <c r="P56" s="46">
        <v>0</v>
      </c>
      <c r="Q56" s="46"/>
      <c r="R56" s="46"/>
      <c r="S56" s="46">
        <v>0</v>
      </c>
      <c r="T56" s="46">
        <v>0</v>
      </c>
      <c r="U56" s="207">
        <f t="shared" si="0"/>
        <v>0</v>
      </c>
      <c r="V56" s="46">
        <f t="shared" si="1"/>
        <v>0</v>
      </c>
      <c r="W56" s="208" t="s">
        <v>257</v>
      </c>
      <c r="X56" s="210"/>
    </row>
    <row r="57" spans="1:24">
      <c r="A57" s="46">
        <v>55</v>
      </c>
      <c r="B57" s="46" t="s">
        <v>478</v>
      </c>
      <c r="C57" s="46">
        <v>55</v>
      </c>
      <c r="D57" s="46">
        <v>416</v>
      </c>
      <c r="E57" s="46">
        <v>161001633</v>
      </c>
      <c r="F57" s="46">
        <v>59</v>
      </c>
      <c r="G57" s="46">
        <v>3433.03</v>
      </c>
      <c r="H57" s="46">
        <v>399.97</v>
      </c>
      <c r="I57" s="46">
        <v>0</v>
      </c>
      <c r="J57" s="46">
        <v>0</v>
      </c>
      <c r="K57" s="46">
        <v>0</v>
      </c>
      <c r="L57" s="200">
        <v>2</v>
      </c>
      <c r="M57" s="201">
        <v>0</v>
      </c>
      <c r="N57" s="46">
        <v>0</v>
      </c>
      <c r="O57" s="46">
        <v>0</v>
      </c>
      <c r="P57" s="46">
        <v>0</v>
      </c>
      <c r="Q57" s="46"/>
      <c r="R57" s="46"/>
      <c r="S57" s="46">
        <v>0</v>
      </c>
      <c r="T57" s="46">
        <v>0</v>
      </c>
      <c r="U57" s="207">
        <f t="shared" si="0"/>
        <v>0</v>
      </c>
      <c r="V57" s="46">
        <f t="shared" si="1"/>
        <v>0</v>
      </c>
      <c r="W57" s="208" t="s">
        <v>257</v>
      </c>
      <c r="X57" s="210"/>
    </row>
    <row r="58" spans="1:24">
      <c r="A58" s="46">
        <v>56</v>
      </c>
      <c r="B58" s="46" t="s">
        <v>478</v>
      </c>
      <c r="C58" s="46">
        <v>56</v>
      </c>
      <c r="D58" s="46">
        <v>417</v>
      </c>
      <c r="E58" s="46">
        <v>161001634</v>
      </c>
      <c r="F58" s="46">
        <v>58</v>
      </c>
      <c r="G58" s="46">
        <v>3388.23</v>
      </c>
      <c r="H58" s="46">
        <v>380.77</v>
      </c>
      <c r="I58" s="46">
        <v>0</v>
      </c>
      <c r="J58" s="46">
        <v>0</v>
      </c>
      <c r="K58" s="46">
        <v>0</v>
      </c>
      <c r="L58" s="200">
        <v>2</v>
      </c>
      <c r="M58" s="201">
        <v>10</v>
      </c>
      <c r="N58" s="46">
        <v>0</v>
      </c>
      <c r="O58" s="46">
        <v>0</v>
      </c>
      <c r="P58" s="46">
        <v>0</v>
      </c>
      <c r="Q58" s="46"/>
      <c r="R58" s="46"/>
      <c r="S58" s="46">
        <v>0</v>
      </c>
      <c r="T58" s="46">
        <v>0</v>
      </c>
      <c r="U58" s="207">
        <f t="shared" si="0"/>
        <v>0</v>
      </c>
      <c r="V58" s="46">
        <f t="shared" si="1"/>
        <v>0</v>
      </c>
      <c r="W58" s="208" t="s">
        <v>257</v>
      </c>
      <c r="X58" s="210"/>
    </row>
    <row r="59" spans="1:24">
      <c r="A59" s="46">
        <v>57</v>
      </c>
      <c r="B59" s="46" t="s">
        <v>478</v>
      </c>
      <c r="C59" s="46">
        <v>57</v>
      </c>
      <c r="D59" s="46">
        <v>418</v>
      </c>
      <c r="E59" s="46">
        <v>161001635</v>
      </c>
      <c r="F59" s="46">
        <v>57</v>
      </c>
      <c r="G59" s="46">
        <v>3303.14</v>
      </c>
      <c r="H59" s="46">
        <v>400.86</v>
      </c>
      <c r="I59" s="46">
        <v>0</v>
      </c>
      <c r="J59" s="46">
        <v>0</v>
      </c>
      <c r="K59" s="46">
        <v>0</v>
      </c>
      <c r="L59" s="200">
        <v>2</v>
      </c>
      <c r="M59" s="201">
        <v>50</v>
      </c>
      <c r="N59" s="46">
        <v>0</v>
      </c>
      <c r="O59" s="46">
        <v>0</v>
      </c>
      <c r="P59" s="46">
        <v>0</v>
      </c>
      <c r="Q59" s="46"/>
      <c r="R59" s="46"/>
      <c r="S59" s="46">
        <v>0</v>
      </c>
      <c r="T59" s="46">
        <v>0</v>
      </c>
      <c r="U59" s="207">
        <f t="shared" si="0"/>
        <v>0</v>
      </c>
      <c r="V59" s="46">
        <f t="shared" si="1"/>
        <v>0</v>
      </c>
      <c r="W59" s="208" t="s">
        <v>257</v>
      </c>
      <c r="X59" s="210"/>
    </row>
    <row r="60" spans="1:24" s="187" customFormat="1">
      <c r="A60" s="46">
        <v>58</v>
      </c>
      <c r="B60" s="46" t="s">
        <v>478</v>
      </c>
      <c r="C60" s="46">
        <v>58</v>
      </c>
      <c r="D60" s="46">
        <v>419</v>
      </c>
      <c r="E60" s="46">
        <v>161001636</v>
      </c>
      <c r="F60" s="46">
        <v>56</v>
      </c>
      <c r="G60" s="46">
        <v>3136.63</v>
      </c>
      <c r="H60" s="46">
        <v>508.36</v>
      </c>
      <c r="I60" s="46">
        <v>0</v>
      </c>
      <c r="J60" s="46">
        <v>0</v>
      </c>
      <c r="K60" s="46">
        <v>0</v>
      </c>
      <c r="L60" s="200">
        <v>2</v>
      </c>
      <c r="M60" s="201">
        <v>0</v>
      </c>
      <c r="N60" s="46">
        <v>0</v>
      </c>
      <c r="O60" s="46">
        <v>0</v>
      </c>
      <c r="P60" s="46">
        <v>0</v>
      </c>
      <c r="Q60" s="46"/>
      <c r="R60" s="46"/>
      <c r="S60" s="46">
        <v>0</v>
      </c>
      <c r="T60" s="46">
        <v>0</v>
      </c>
      <c r="U60" s="207">
        <f t="shared" si="0"/>
        <v>0</v>
      </c>
      <c r="V60" s="46">
        <f t="shared" si="1"/>
        <v>0</v>
      </c>
      <c r="W60" s="208" t="s">
        <v>257</v>
      </c>
      <c r="X60" s="209"/>
    </row>
    <row r="61" spans="1:24">
      <c r="A61" s="46">
        <v>59</v>
      </c>
      <c r="B61" s="46" t="s">
        <v>479</v>
      </c>
      <c r="C61" s="46">
        <v>59</v>
      </c>
      <c r="D61" s="46">
        <v>420</v>
      </c>
      <c r="E61" s="46">
        <v>161001637</v>
      </c>
      <c r="F61" s="46">
        <v>56</v>
      </c>
      <c r="G61" s="46">
        <v>3196.24</v>
      </c>
      <c r="H61" s="46">
        <v>443.76</v>
      </c>
      <c r="I61" s="46">
        <v>0</v>
      </c>
      <c r="J61" s="46">
        <v>0</v>
      </c>
      <c r="K61" s="46">
        <v>0</v>
      </c>
      <c r="L61" s="200">
        <v>2</v>
      </c>
      <c r="M61" s="201">
        <v>0</v>
      </c>
      <c r="N61" s="46">
        <v>0</v>
      </c>
      <c r="O61" s="46">
        <v>0</v>
      </c>
      <c r="P61" s="46">
        <v>0</v>
      </c>
      <c r="Q61" s="46"/>
      <c r="R61" s="46"/>
      <c r="S61" s="46">
        <v>0</v>
      </c>
      <c r="T61" s="46">
        <v>0</v>
      </c>
      <c r="U61" s="207">
        <f t="shared" si="0"/>
        <v>0</v>
      </c>
      <c r="V61" s="46">
        <f t="shared" si="1"/>
        <v>0</v>
      </c>
      <c r="W61" s="208" t="s">
        <v>257</v>
      </c>
      <c r="X61" s="210"/>
    </row>
    <row r="62" spans="1:24">
      <c r="A62" s="46">
        <v>60</v>
      </c>
      <c r="B62" s="46" t="s">
        <v>479</v>
      </c>
      <c r="C62" s="46">
        <v>60</v>
      </c>
      <c r="D62" s="46">
        <v>421</v>
      </c>
      <c r="E62" s="46">
        <v>161001638</v>
      </c>
      <c r="F62" s="46">
        <v>58</v>
      </c>
      <c r="G62" s="46">
        <v>3308.77</v>
      </c>
      <c r="H62" s="46">
        <v>456.23</v>
      </c>
      <c r="I62" s="46">
        <v>0</v>
      </c>
      <c r="J62" s="46">
        <v>0</v>
      </c>
      <c r="K62" s="46">
        <v>0</v>
      </c>
      <c r="L62" s="200">
        <v>1</v>
      </c>
      <c r="M62" s="201">
        <v>45</v>
      </c>
      <c r="N62" s="46">
        <v>0</v>
      </c>
      <c r="O62" s="46">
        <v>0</v>
      </c>
      <c r="P62" s="46">
        <v>0</v>
      </c>
      <c r="Q62" s="46"/>
      <c r="R62" s="46"/>
      <c r="S62" s="46">
        <v>0</v>
      </c>
      <c r="T62" s="46">
        <v>0</v>
      </c>
      <c r="U62" s="207">
        <f t="shared" si="0"/>
        <v>0</v>
      </c>
      <c r="V62" s="46">
        <f t="shared" si="1"/>
        <v>0</v>
      </c>
      <c r="W62" s="208" t="s">
        <v>257</v>
      </c>
      <c r="X62" s="210"/>
    </row>
    <row r="63" spans="1:24">
      <c r="A63" s="46">
        <v>61</v>
      </c>
      <c r="B63" s="46" t="s">
        <v>479</v>
      </c>
      <c r="C63" s="46">
        <v>61</v>
      </c>
      <c r="D63" s="46">
        <v>422</v>
      </c>
      <c r="E63" s="46">
        <v>161001639</v>
      </c>
      <c r="F63" s="46">
        <v>55</v>
      </c>
      <c r="G63" s="46">
        <v>3188.65</v>
      </c>
      <c r="H63" s="46">
        <v>386.35</v>
      </c>
      <c r="I63" s="46">
        <v>0</v>
      </c>
      <c r="J63" s="46">
        <v>0</v>
      </c>
      <c r="K63" s="46">
        <v>0</v>
      </c>
      <c r="L63" s="200">
        <v>1</v>
      </c>
      <c r="M63" s="201">
        <v>45</v>
      </c>
      <c r="N63" s="46">
        <v>0</v>
      </c>
      <c r="O63" s="46">
        <v>0</v>
      </c>
      <c r="P63" s="46">
        <v>0</v>
      </c>
      <c r="Q63" s="46"/>
      <c r="R63" s="46"/>
      <c r="S63" s="46">
        <v>0</v>
      </c>
      <c r="T63" s="46">
        <v>0</v>
      </c>
      <c r="U63" s="207">
        <f t="shared" si="0"/>
        <v>0</v>
      </c>
      <c r="V63" s="46">
        <f t="shared" si="1"/>
        <v>0</v>
      </c>
      <c r="W63" s="208" t="s">
        <v>257</v>
      </c>
      <c r="X63" s="210"/>
    </row>
    <row r="64" spans="1:24">
      <c r="A64" s="46">
        <v>62</v>
      </c>
      <c r="B64" s="46" t="s">
        <v>479</v>
      </c>
      <c r="C64" s="46">
        <v>62</v>
      </c>
      <c r="D64" s="46">
        <v>423</v>
      </c>
      <c r="E64" s="46">
        <v>161001640</v>
      </c>
      <c r="F64" s="46">
        <v>57</v>
      </c>
      <c r="G64" s="46">
        <v>3218.85</v>
      </c>
      <c r="H64" s="46">
        <v>484.15</v>
      </c>
      <c r="I64" s="46">
        <v>0</v>
      </c>
      <c r="J64" s="46">
        <v>0</v>
      </c>
      <c r="K64" s="46">
        <v>0</v>
      </c>
      <c r="L64" s="200">
        <v>1</v>
      </c>
      <c r="M64" s="201">
        <v>55</v>
      </c>
      <c r="N64" s="46">
        <v>0</v>
      </c>
      <c r="O64" s="46">
        <v>0</v>
      </c>
      <c r="P64" s="46">
        <v>0</v>
      </c>
      <c r="Q64" s="46"/>
      <c r="R64" s="46"/>
      <c r="S64" s="46">
        <v>0</v>
      </c>
      <c r="T64" s="46">
        <v>0</v>
      </c>
      <c r="U64" s="207">
        <f t="shared" si="0"/>
        <v>0</v>
      </c>
      <c r="V64" s="46">
        <f t="shared" si="1"/>
        <v>0</v>
      </c>
      <c r="W64" s="208" t="s">
        <v>257</v>
      </c>
      <c r="X64" s="210"/>
    </row>
    <row r="65" spans="1:25">
      <c r="A65" s="46">
        <v>63</v>
      </c>
      <c r="B65" s="46" t="s">
        <v>479</v>
      </c>
      <c r="C65" s="46">
        <v>63</v>
      </c>
      <c r="D65" s="46">
        <v>424</v>
      </c>
      <c r="E65" s="46">
        <v>161001641</v>
      </c>
      <c r="F65" s="46">
        <v>58</v>
      </c>
      <c r="G65" s="46">
        <v>3304.43</v>
      </c>
      <c r="H65" s="219">
        <v>464.57</v>
      </c>
      <c r="I65" s="46">
        <v>0</v>
      </c>
      <c r="J65" s="46">
        <v>0</v>
      </c>
      <c r="K65" s="46">
        <v>0</v>
      </c>
      <c r="L65" s="200">
        <v>1</v>
      </c>
      <c r="M65" s="201">
        <v>50</v>
      </c>
      <c r="N65" s="46">
        <v>0</v>
      </c>
      <c r="O65" s="46">
        <v>0</v>
      </c>
      <c r="P65" s="46">
        <v>0</v>
      </c>
      <c r="Q65" s="46"/>
      <c r="R65" s="46"/>
      <c r="S65" s="46">
        <v>0</v>
      </c>
      <c r="T65" s="46">
        <v>0</v>
      </c>
      <c r="U65" s="207">
        <f t="shared" si="0"/>
        <v>0</v>
      </c>
      <c r="V65" s="46">
        <f t="shared" si="1"/>
        <v>0</v>
      </c>
      <c r="W65" s="208" t="s">
        <v>257</v>
      </c>
      <c r="X65" s="210"/>
    </row>
    <row r="66" spans="1:25">
      <c r="A66" s="46">
        <v>64</v>
      </c>
      <c r="B66" s="46" t="s">
        <v>480</v>
      </c>
      <c r="C66" s="46">
        <v>64</v>
      </c>
      <c r="D66" s="46">
        <v>425</v>
      </c>
      <c r="E66" s="46">
        <v>161001642</v>
      </c>
      <c r="F66" s="46">
        <v>58</v>
      </c>
      <c r="G66" s="46">
        <v>3407.03</v>
      </c>
      <c r="H66" s="46">
        <v>361.97</v>
      </c>
      <c r="I66" s="46">
        <v>0</v>
      </c>
      <c r="J66" s="46">
        <v>0</v>
      </c>
      <c r="K66" s="46">
        <v>0</v>
      </c>
      <c r="L66" s="200">
        <v>1</v>
      </c>
      <c r="M66" s="201">
        <v>55</v>
      </c>
      <c r="N66" s="46">
        <v>0</v>
      </c>
      <c r="O66" s="46">
        <v>0</v>
      </c>
      <c r="P66" s="46">
        <v>0</v>
      </c>
      <c r="Q66" s="46"/>
      <c r="R66" s="46"/>
      <c r="S66" s="46">
        <v>0</v>
      </c>
      <c r="T66" s="46">
        <v>0</v>
      </c>
      <c r="U66" s="207">
        <f t="shared" si="0"/>
        <v>0</v>
      </c>
      <c r="V66" s="46">
        <f t="shared" si="1"/>
        <v>0</v>
      </c>
      <c r="W66" s="208" t="s">
        <v>257</v>
      </c>
      <c r="X66" s="210"/>
    </row>
    <row r="67" spans="1:25">
      <c r="A67" s="46">
        <v>65</v>
      </c>
      <c r="B67" s="46" t="s">
        <v>480</v>
      </c>
      <c r="C67" s="46">
        <v>65</v>
      </c>
      <c r="D67" s="46">
        <v>426</v>
      </c>
      <c r="E67" s="46">
        <v>161001643</v>
      </c>
      <c r="F67" s="46">
        <v>59</v>
      </c>
      <c r="G67" s="46">
        <v>3524.31</v>
      </c>
      <c r="H67" s="46">
        <v>310.69</v>
      </c>
      <c r="I67" s="46">
        <v>0</v>
      </c>
      <c r="J67" s="46">
        <v>0</v>
      </c>
      <c r="K67" s="46">
        <v>0</v>
      </c>
      <c r="L67" s="200">
        <v>1</v>
      </c>
      <c r="M67" s="201">
        <v>50</v>
      </c>
      <c r="N67" s="46">
        <v>0</v>
      </c>
      <c r="O67" s="46">
        <v>0</v>
      </c>
      <c r="P67" s="46">
        <v>0</v>
      </c>
      <c r="Q67" s="46"/>
      <c r="R67" s="46"/>
      <c r="S67" s="46">
        <v>0</v>
      </c>
      <c r="T67" s="46">
        <v>0</v>
      </c>
      <c r="U67" s="207">
        <f t="shared" si="0"/>
        <v>0</v>
      </c>
      <c r="V67" s="46">
        <f t="shared" si="1"/>
        <v>0</v>
      </c>
      <c r="W67" s="208" t="s">
        <v>257</v>
      </c>
      <c r="X67" s="209"/>
      <c r="Y67" s="187"/>
    </row>
    <row r="68" spans="1:25">
      <c r="A68" s="46">
        <v>66</v>
      </c>
      <c r="B68" s="46" t="s">
        <v>480</v>
      </c>
      <c r="C68" s="46">
        <v>66</v>
      </c>
      <c r="D68" s="46">
        <v>427</v>
      </c>
      <c r="E68" s="46">
        <v>161001644</v>
      </c>
      <c r="F68" s="46">
        <v>58</v>
      </c>
      <c r="G68" s="46">
        <v>3407.92</v>
      </c>
      <c r="H68" s="46">
        <v>362.08</v>
      </c>
      <c r="I68" s="46">
        <v>0</v>
      </c>
      <c r="J68" s="46">
        <v>0</v>
      </c>
      <c r="K68" s="46">
        <v>0</v>
      </c>
      <c r="L68" s="200">
        <v>2</v>
      </c>
      <c r="M68" s="201">
        <v>15</v>
      </c>
      <c r="N68" s="46">
        <v>0</v>
      </c>
      <c r="O68" s="46">
        <v>0</v>
      </c>
      <c r="P68" s="46">
        <v>0</v>
      </c>
      <c r="Q68" s="46"/>
      <c r="R68" s="46"/>
      <c r="S68" s="46">
        <v>0</v>
      </c>
      <c r="T68" s="46">
        <v>0</v>
      </c>
      <c r="U68" s="207">
        <f t="shared" si="0"/>
        <v>0</v>
      </c>
      <c r="V68" s="46">
        <f t="shared" si="1"/>
        <v>0</v>
      </c>
      <c r="W68" s="208" t="s">
        <v>257</v>
      </c>
      <c r="X68" s="210"/>
    </row>
    <row r="69" spans="1:25">
      <c r="A69" s="46">
        <v>67</v>
      </c>
      <c r="B69" s="46" t="s">
        <v>480</v>
      </c>
      <c r="C69" s="46">
        <v>67</v>
      </c>
      <c r="D69" s="46">
        <v>428</v>
      </c>
      <c r="E69" s="46">
        <v>161001645</v>
      </c>
      <c r="F69" s="46">
        <v>59</v>
      </c>
      <c r="G69" s="46">
        <v>3446.13</v>
      </c>
      <c r="H69" s="46">
        <v>386.87</v>
      </c>
      <c r="I69" s="46">
        <v>0</v>
      </c>
      <c r="J69" s="46">
        <v>0</v>
      </c>
      <c r="K69" s="46">
        <v>0</v>
      </c>
      <c r="L69" s="200">
        <v>1</v>
      </c>
      <c r="M69" s="201">
        <v>55</v>
      </c>
      <c r="N69" s="46">
        <v>0</v>
      </c>
      <c r="O69" s="46">
        <v>0</v>
      </c>
      <c r="P69" s="46">
        <v>0</v>
      </c>
      <c r="Q69" s="46"/>
      <c r="R69" s="46"/>
      <c r="S69" s="46">
        <v>0</v>
      </c>
      <c r="T69" s="46">
        <v>0</v>
      </c>
      <c r="U69" s="207">
        <f t="shared" si="0"/>
        <v>0</v>
      </c>
      <c r="V69" s="46">
        <f t="shared" si="1"/>
        <v>0</v>
      </c>
      <c r="W69" s="211" t="s">
        <v>259</v>
      </c>
      <c r="X69" s="210"/>
    </row>
    <row r="70" spans="1:25">
      <c r="A70" s="46">
        <v>68</v>
      </c>
      <c r="B70" s="46" t="s">
        <v>480</v>
      </c>
      <c r="C70" s="46">
        <v>68</v>
      </c>
      <c r="D70" s="46">
        <v>429</v>
      </c>
      <c r="E70" s="46">
        <v>161001646</v>
      </c>
      <c r="F70" s="46">
        <v>58</v>
      </c>
      <c r="G70" s="46">
        <v>3314.17</v>
      </c>
      <c r="H70" s="46">
        <v>450.83</v>
      </c>
      <c r="I70" s="46">
        <v>0</v>
      </c>
      <c r="J70" s="46">
        <v>0</v>
      </c>
      <c r="K70" s="46">
        <v>0</v>
      </c>
      <c r="L70" s="200">
        <v>1</v>
      </c>
      <c r="M70" s="201">
        <v>55</v>
      </c>
      <c r="N70" s="46">
        <v>0</v>
      </c>
      <c r="O70" s="46">
        <v>0</v>
      </c>
      <c r="P70" s="46">
        <v>0</v>
      </c>
      <c r="Q70" s="46"/>
      <c r="R70" s="46"/>
      <c r="S70" s="46">
        <v>0</v>
      </c>
      <c r="T70" s="46">
        <v>0</v>
      </c>
      <c r="U70" s="207">
        <f t="shared" si="0"/>
        <v>0</v>
      </c>
      <c r="V70" s="46">
        <f t="shared" si="1"/>
        <v>0</v>
      </c>
      <c r="W70" s="208" t="s">
        <v>257</v>
      </c>
      <c r="X70" s="209"/>
      <c r="Y70" s="187"/>
    </row>
    <row r="71" spans="1:25">
      <c r="A71" s="46">
        <v>69</v>
      </c>
      <c r="B71" s="46" t="s">
        <v>481</v>
      </c>
      <c r="C71" s="46">
        <v>69</v>
      </c>
      <c r="D71" s="46">
        <v>430</v>
      </c>
      <c r="E71" s="46">
        <v>161001647</v>
      </c>
      <c r="F71" s="46">
        <v>59</v>
      </c>
      <c r="G71" s="46">
        <v>3451.33</v>
      </c>
      <c r="H71" s="46">
        <v>381.67</v>
      </c>
      <c r="I71" s="46">
        <v>0</v>
      </c>
      <c r="J71" s="46">
        <v>0</v>
      </c>
      <c r="K71" s="46">
        <v>0</v>
      </c>
      <c r="L71" s="200">
        <v>1</v>
      </c>
      <c r="M71" s="201">
        <v>55</v>
      </c>
      <c r="N71" s="46">
        <v>0</v>
      </c>
      <c r="O71" s="46">
        <v>0</v>
      </c>
      <c r="P71" s="46">
        <v>0</v>
      </c>
      <c r="Q71" s="46"/>
      <c r="R71" s="46"/>
      <c r="S71" s="46">
        <v>0</v>
      </c>
      <c r="T71" s="46">
        <v>0</v>
      </c>
      <c r="U71" s="207">
        <f t="shared" si="0"/>
        <v>0</v>
      </c>
      <c r="V71" s="46">
        <f t="shared" si="1"/>
        <v>0</v>
      </c>
      <c r="W71" s="208" t="s">
        <v>257</v>
      </c>
      <c r="X71" s="210"/>
    </row>
    <row r="72" spans="1:25" s="189" customFormat="1">
      <c r="A72" s="46">
        <v>70</v>
      </c>
      <c r="B72" s="46" t="s">
        <v>481</v>
      </c>
      <c r="C72" s="46">
        <v>70</v>
      </c>
      <c r="D72" s="46">
        <v>431</v>
      </c>
      <c r="E72" s="46">
        <v>161001648</v>
      </c>
      <c r="F72" s="198">
        <v>58</v>
      </c>
      <c r="G72" s="198">
        <v>3369.83</v>
      </c>
      <c r="H72" s="198">
        <v>399.17</v>
      </c>
      <c r="I72" s="46">
        <v>0</v>
      </c>
      <c r="J72" s="46">
        <v>0</v>
      </c>
      <c r="K72" s="46">
        <v>0</v>
      </c>
      <c r="L72" s="202">
        <v>1</v>
      </c>
      <c r="M72" s="203">
        <v>50</v>
      </c>
      <c r="N72" s="46">
        <v>0</v>
      </c>
      <c r="O72" s="46">
        <v>0</v>
      </c>
      <c r="P72" s="46">
        <v>0</v>
      </c>
      <c r="Q72" s="46"/>
      <c r="R72" s="46"/>
      <c r="S72" s="46">
        <v>0</v>
      </c>
      <c r="T72" s="46">
        <v>0</v>
      </c>
      <c r="U72" s="207">
        <f t="shared" si="0"/>
        <v>0</v>
      </c>
      <c r="V72" s="46">
        <f t="shared" si="1"/>
        <v>0</v>
      </c>
      <c r="W72" s="208" t="s">
        <v>257</v>
      </c>
      <c r="X72" s="229"/>
    </row>
    <row r="73" spans="1:25" s="190" customFormat="1">
      <c r="A73" s="46">
        <v>71</v>
      </c>
      <c r="B73" s="46" t="s">
        <v>481</v>
      </c>
      <c r="C73" s="46">
        <v>71</v>
      </c>
      <c r="D73" s="46">
        <v>432</v>
      </c>
      <c r="E73" s="46">
        <v>161001649</v>
      </c>
      <c r="F73" s="198">
        <v>58</v>
      </c>
      <c r="G73" s="198">
        <v>3330.23</v>
      </c>
      <c r="H73" s="198">
        <v>438.77</v>
      </c>
      <c r="I73" s="46">
        <v>0</v>
      </c>
      <c r="J73" s="46">
        <v>0</v>
      </c>
      <c r="K73" s="46">
        <v>0</v>
      </c>
      <c r="L73" s="202">
        <v>1</v>
      </c>
      <c r="M73" s="203">
        <v>50</v>
      </c>
      <c r="N73" s="46">
        <v>0</v>
      </c>
      <c r="O73" s="46">
        <v>0</v>
      </c>
      <c r="P73" s="46">
        <v>0</v>
      </c>
      <c r="Q73" s="46"/>
      <c r="R73" s="46"/>
      <c r="S73" s="46">
        <v>0</v>
      </c>
      <c r="T73" s="46">
        <v>0</v>
      </c>
      <c r="U73" s="207">
        <f t="shared" si="0"/>
        <v>0</v>
      </c>
      <c r="V73" s="46">
        <f t="shared" si="1"/>
        <v>0</v>
      </c>
      <c r="W73" s="208" t="s">
        <v>257</v>
      </c>
      <c r="X73" s="214"/>
    </row>
    <row r="74" spans="1:25" s="189" customFormat="1">
      <c r="A74" s="46">
        <v>72</v>
      </c>
      <c r="B74" s="198" t="s">
        <v>482</v>
      </c>
      <c r="C74" s="46">
        <v>72</v>
      </c>
      <c r="D74" s="46">
        <v>433</v>
      </c>
      <c r="E74" s="46">
        <v>161001650</v>
      </c>
      <c r="F74" s="198">
        <v>58</v>
      </c>
      <c r="G74" s="198">
        <v>3379.02</v>
      </c>
      <c r="H74" s="198">
        <v>390.98</v>
      </c>
      <c r="I74" s="46">
        <v>0</v>
      </c>
      <c r="J74" s="46">
        <v>0</v>
      </c>
      <c r="K74" s="46">
        <v>0</v>
      </c>
      <c r="L74" s="202">
        <v>2</v>
      </c>
      <c r="M74" s="203">
        <v>0</v>
      </c>
      <c r="N74" s="46">
        <v>0</v>
      </c>
      <c r="O74" s="46">
        <v>0</v>
      </c>
      <c r="P74" s="46">
        <v>0</v>
      </c>
      <c r="Q74" s="46"/>
      <c r="R74" s="46"/>
      <c r="S74" s="46">
        <v>0</v>
      </c>
      <c r="T74" s="46">
        <v>0</v>
      </c>
      <c r="U74" s="207">
        <f t="shared" si="0"/>
        <v>0</v>
      </c>
      <c r="V74" s="46">
        <f t="shared" si="1"/>
        <v>0</v>
      </c>
      <c r="W74" s="208" t="s">
        <v>257</v>
      </c>
      <c r="X74" s="229"/>
    </row>
    <row r="75" spans="1:25" s="190" customFormat="1">
      <c r="A75" s="46">
        <v>73</v>
      </c>
      <c r="B75" s="198" t="s">
        <v>482</v>
      </c>
      <c r="C75" s="46">
        <v>73</v>
      </c>
      <c r="D75" s="46">
        <v>434</v>
      </c>
      <c r="E75" s="46">
        <v>161001651</v>
      </c>
      <c r="F75" s="198">
        <v>57</v>
      </c>
      <c r="G75" s="198">
        <v>3359.48</v>
      </c>
      <c r="H75" s="198">
        <v>340.52</v>
      </c>
      <c r="I75" s="46">
        <v>0</v>
      </c>
      <c r="J75" s="46">
        <v>0</v>
      </c>
      <c r="K75" s="46">
        <v>0</v>
      </c>
      <c r="L75" s="202">
        <v>1</v>
      </c>
      <c r="M75" s="203">
        <v>50</v>
      </c>
      <c r="N75" s="46">
        <v>0</v>
      </c>
      <c r="O75" s="46">
        <v>0</v>
      </c>
      <c r="P75" s="46">
        <v>0</v>
      </c>
      <c r="Q75" s="46"/>
      <c r="R75" s="46"/>
      <c r="S75" s="46">
        <v>0</v>
      </c>
      <c r="T75" s="46">
        <v>40000</v>
      </c>
      <c r="U75" s="207">
        <f t="shared" si="0"/>
        <v>2000</v>
      </c>
      <c r="V75" s="46">
        <f t="shared" si="1"/>
        <v>42000</v>
      </c>
      <c r="W75" s="208" t="s">
        <v>257</v>
      </c>
      <c r="X75" s="214" t="s">
        <v>483</v>
      </c>
    </row>
    <row r="76" spans="1:25" s="190" customFormat="1">
      <c r="A76" s="46">
        <v>74</v>
      </c>
      <c r="B76" s="198" t="s">
        <v>482</v>
      </c>
      <c r="C76" s="46">
        <v>74</v>
      </c>
      <c r="D76" s="46">
        <v>435</v>
      </c>
      <c r="E76" s="46">
        <v>161001652</v>
      </c>
      <c r="F76" s="198">
        <v>59</v>
      </c>
      <c r="G76" s="198">
        <v>3436.71</v>
      </c>
      <c r="H76" s="198">
        <v>398.29</v>
      </c>
      <c r="I76" s="46">
        <v>0</v>
      </c>
      <c r="J76" s="46">
        <v>0</v>
      </c>
      <c r="K76" s="46">
        <v>0</v>
      </c>
      <c r="L76" s="202">
        <v>2</v>
      </c>
      <c r="M76" s="203">
        <v>10</v>
      </c>
      <c r="N76" s="46">
        <v>0</v>
      </c>
      <c r="O76" s="46">
        <v>0</v>
      </c>
      <c r="P76" s="46">
        <v>0</v>
      </c>
      <c r="Q76" s="46"/>
      <c r="R76" s="46"/>
      <c r="S76" s="46">
        <v>0</v>
      </c>
      <c r="T76" s="46">
        <v>0</v>
      </c>
      <c r="U76" s="207">
        <f t="shared" si="0"/>
        <v>0</v>
      </c>
      <c r="V76" s="46">
        <f t="shared" si="1"/>
        <v>0</v>
      </c>
      <c r="W76" s="230" t="s">
        <v>259</v>
      </c>
      <c r="X76" s="214"/>
    </row>
    <row r="77" spans="1:25" s="189" customFormat="1">
      <c r="A77" s="46">
        <v>75</v>
      </c>
      <c r="B77" s="198" t="s">
        <v>482</v>
      </c>
      <c r="C77" s="46">
        <v>75</v>
      </c>
      <c r="D77" s="46">
        <v>436</v>
      </c>
      <c r="E77" s="46">
        <v>161001653</v>
      </c>
      <c r="F77" s="198">
        <v>56</v>
      </c>
      <c r="G77" s="198">
        <v>3235.56</v>
      </c>
      <c r="H77" s="198">
        <v>402.44</v>
      </c>
      <c r="I77" s="46">
        <v>0</v>
      </c>
      <c r="J77" s="46">
        <v>0</v>
      </c>
      <c r="K77" s="46">
        <v>0</v>
      </c>
      <c r="L77" s="202">
        <v>1</v>
      </c>
      <c r="M77" s="203">
        <v>50</v>
      </c>
      <c r="N77" s="46">
        <v>0</v>
      </c>
      <c r="O77" s="46">
        <v>0</v>
      </c>
      <c r="P77" s="46">
        <v>0</v>
      </c>
      <c r="Q77" s="46"/>
      <c r="R77" s="46"/>
      <c r="S77" s="46">
        <v>0</v>
      </c>
      <c r="T77" s="46">
        <v>0</v>
      </c>
      <c r="U77" s="207">
        <f t="shared" si="0"/>
        <v>0</v>
      </c>
      <c r="V77" s="46">
        <f t="shared" si="1"/>
        <v>0</v>
      </c>
      <c r="W77" s="231" t="s">
        <v>257</v>
      </c>
      <c r="X77" s="229"/>
    </row>
    <row r="78" spans="1:25" s="189" customFormat="1">
      <c r="A78" s="46">
        <v>76</v>
      </c>
      <c r="B78" s="198" t="s">
        <v>484</v>
      </c>
      <c r="C78" s="46">
        <v>76</v>
      </c>
      <c r="D78" s="46">
        <v>437</v>
      </c>
      <c r="E78" s="46">
        <v>161001654</v>
      </c>
      <c r="F78" s="198">
        <v>58</v>
      </c>
      <c r="G78" s="198">
        <v>3380.93</v>
      </c>
      <c r="H78" s="198">
        <v>388.07</v>
      </c>
      <c r="I78" s="46">
        <v>0</v>
      </c>
      <c r="J78" s="46">
        <v>0</v>
      </c>
      <c r="K78" s="46">
        <v>0</v>
      </c>
      <c r="L78" s="202">
        <v>1</v>
      </c>
      <c r="M78" s="203">
        <v>55</v>
      </c>
      <c r="N78" s="46">
        <v>0</v>
      </c>
      <c r="O78" s="46">
        <v>0</v>
      </c>
      <c r="P78" s="46">
        <v>0</v>
      </c>
      <c r="Q78" s="46"/>
      <c r="R78" s="46"/>
      <c r="S78" s="46">
        <v>0</v>
      </c>
      <c r="T78" s="46">
        <v>0</v>
      </c>
      <c r="U78" s="207">
        <f t="shared" si="0"/>
        <v>0</v>
      </c>
      <c r="V78" s="46">
        <f t="shared" si="1"/>
        <v>0</v>
      </c>
      <c r="W78" s="231" t="s">
        <v>257</v>
      </c>
      <c r="X78" s="229"/>
    </row>
    <row r="79" spans="1:25">
      <c r="A79" s="46">
        <v>77</v>
      </c>
      <c r="B79" s="198" t="s">
        <v>484</v>
      </c>
      <c r="C79" s="46">
        <v>77</v>
      </c>
      <c r="D79" s="46">
        <v>438</v>
      </c>
      <c r="E79" s="46">
        <v>161001655</v>
      </c>
      <c r="F79" s="46">
        <v>57</v>
      </c>
      <c r="G79" s="46">
        <v>3356.33</v>
      </c>
      <c r="H79" s="46">
        <v>348.67</v>
      </c>
      <c r="I79" s="46">
        <v>0</v>
      </c>
      <c r="J79" s="46">
        <v>0</v>
      </c>
      <c r="K79" s="46">
        <v>0</v>
      </c>
      <c r="L79" s="202">
        <v>1</v>
      </c>
      <c r="M79" s="221">
        <v>45</v>
      </c>
      <c r="N79" s="46">
        <v>0</v>
      </c>
      <c r="O79" s="46">
        <v>0</v>
      </c>
      <c r="P79" s="46">
        <v>0</v>
      </c>
      <c r="Q79" s="46"/>
      <c r="R79" s="46"/>
      <c r="S79" s="46">
        <v>0</v>
      </c>
      <c r="T79" s="46">
        <v>0</v>
      </c>
      <c r="U79" s="207">
        <f t="shared" ref="U79:U140" si="2">T79*5%</f>
        <v>0</v>
      </c>
      <c r="V79" s="46">
        <f t="shared" ref="V79:V139" si="3">T79+U79</f>
        <v>0</v>
      </c>
      <c r="W79" s="231" t="s">
        <v>257</v>
      </c>
      <c r="X79" s="210"/>
    </row>
    <row r="80" spans="1:25">
      <c r="A80" s="46">
        <v>78</v>
      </c>
      <c r="B80" s="198" t="s">
        <v>484</v>
      </c>
      <c r="C80" s="46">
        <v>78</v>
      </c>
      <c r="D80" s="46">
        <v>439</v>
      </c>
      <c r="E80" s="46">
        <v>161001656</v>
      </c>
      <c r="F80" s="46">
        <v>57</v>
      </c>
      <c r="G80" s="46">
        <v>3292.04</v>
      </c>
      <c r="H80" s="46">
        <v>411.96</v>
      </c>
      <c r="I80" s="46">
        <v>0</v>
      </c>
      <c r="J80" s="46">
        <v>0</v>
      </c>
      <c r="K80" s="46">
        <v>0</v>
      </c>
      <c r="L80" s="202">
        <v>1</v>
      </c>
      <c r="M80" s="201">
        <v>45</v>
      </c>
      <c r="N80" s="46">
        <v>0</v>
      </c>
      <c r="O80" s="46">
        <v>0</v>
      </c>
      <c r="P80" s="46">
        <v>0</v>
      </c>
      <c r="Q80" s="46"/>
      <c r="R80" s="46"/>
      <c r="S80" s="46">
        <v>0</v>
      </c>
      <c r="T80" s="46">
        <v>0</v>
      </c>
      <c r="U80" s="207">
        <f t="shared" si="2"/>
        <v>0</v>
      </c>
      <c r="V80" s="46">
        <f t="shared" si="3"/>
        <v>0</v>
      </c>
      <c r="W80" s="208" t="s">
        <v>259</v>
      </c>
      <c r="X80" s="210"/>
    </row>
    <row r="81" spans="1:27">
      <c r="A81" s="199">
        <v>79</v>
      </c>
      <c r="B81" s="220" t="s">
        <v>484</v>
      </c>
      <c r="C81" s="199">
        <v>79</v>
      </c>
      <c r="D81" s="199">
        <v>440</v>
      </c>
      <c r="E81" s="199">
        <v>161001657</v>
      </c>
      <c r="F81" s="199">
        <v>57</v>
      </c>
      <c r="G81" s="199">
        <v>3315.95</v>
      </c>
      <c r="H81" s="199">
        <v>388.54</v>
      </c>
      <c r="I81" s="199">
        <v>1.49</v>
      </c>
      <c r="J81" s="199">
        <v>1</v>
      </c>
      <c r="K81" s="199">
        <v>0</v>
      </c>
      <c r="L81" s="222">
        <v>2</v>
      </c>
      <c r="M81" s="206">
        <v>10</v>
      </c>
      <c r="N81" s="199">
        <v>0</v>
      </c>
      <c r="O81" s="199">
        <v>8550</v>
      </c>
      <c r="P81" s="199">
        <v>0</v>
      </c>
      <c r="Q81" s="199"/>
      <c r="R81" s="199"/>
      <c r="S81" s="199">
        <v>0</v>
      </c>
      <c r="T81" s="199">
        <v>0</v>
      </c>
      <c r="U81" s="207">
        <f>O81*5%</f>
        <v>427.5</v>
      </c>
      <c r="V81" s="46">
        <f>O81+U81</f>
        <v>8977.5</v>
      </c>
      <c r="W81" s="216" t="s">
        <v>257</v>
      </c>
      <c r="X81" s="217"/>
    </row>
    <row r="82" spans="1:27">
      <c r="A82" s="46">
        <v>80</v>
      </c>
      <c r="B82" s="46" t="s">
        <v>485</v>
      </c>
      <c r="C82" s="46">
        <v>80</v>
      </c>
      <c r="D82" s="46">
        <v>441</v>
      </c>
      <c r="E82" s="46">
        <v>161001658</v>
      </c>
      <c r="F82" s="46">
        <v>58</v>
      </c>
      <c r="G82" s="46">
        <v>3172.45</v>
      </c>
      <c r="H82" s="46">
        <v>594.54999999999995</v>
      </c>
      <c r="I82" s="46">
        <v>0</v>
      </c>
      <c r="J82" s="46">
        <v>0</v>
      </c>
      <c r="K82" s="46">
        <v>0</v>
      </c>
      <c r="L82" s="202">
        <v>1</v>
      </c>
      <c r="M82" s="201">
        <v>50</v>
      </c>
      <c r="N82" s="46">
        <v>0</v>
      </c>
      <c r="O82" s="46">
        <v>0</v>
      </c>
      <c r="P82" s="46">
        <v>0</v>
      </c>
      <c r="Q82" s="46"/>
      <c r="R82" s="46"/>
      <c r="S82" s="46">
        <v>0</v>
      </c>
      <c r="T82" s="46">
        <v>0</v>
      </c>
      <c r="U82" s="207">
        <f t="shared" si="2"/>
        <v>0</v>
      </c>
      <c r="V82" s="46">
        <f t="shared" si="3"/>
        <v>0</v>
      </c>
      <c r="W82" s="208" t="s">
        <v>257</v>
      </c>
      <c r="X82" s="210"/>
    </row>
    <row r="83" spans="1:27">
      <c r="A83" s="46">
        <v>81</v>
      </c>
      <c r="B83" s="46" t="s">
        <v>485</v>
      </c>
      <c r="C83" s="46">
        <v>81</v>
      </c>
      <c r="D83" s="46">
        <v>442</v>
      </c>
      <c r="E83" s="46">
        <v>161001659</v>
      </c>
      <c r="F83" s="46">
        <v>54</v>
      </c>
      <c r="G83" s="46">
        <v>2964.06</v>
      </c>
      <c r="H83" s="46">
        <v>545.94000000000005</v>
      </c>
      <c r="I83" s="46">
        <v>0</v>
      </c>
      <c r="J83" s="46">
        <v>0</v>
      </c>
      <c r="K83" s="46">
        <v>0</v>
      </c>
      <c r="L83" s="202">
        <v>2</v>
      </c>
      <c r="M83" s="201">
        <v>0</v>
      </c>
      <c r="N83" s="46">
        <v>0</v>
      </c>
      <c r="O83" s="46">
        <v>0</v>
      </c>
      <c r="P83" s="46">
        <v>0</v>
      </c>
      <c r="Q83" s="46"/>
      <c r="R83" s="46"/>
      <c r="S83" s="46">
        <v>0</v>
      </c>
      <c r="T83" s="46">
        <v>0</v>
      </c>
      <c r="U83" s="207">
        <f t="shared" si="2"/>
        <v>0</v>
      </c>
      <c r="V83" s="46">
        <f t="shared" si="3"/>
        <v>0</v>
      </c>
      <c r="W83" s="208" t="s">
        <v>259</v>
      </c>
      <c r="X83" s="210"/>
    </row>
    <row r="84" spans="1:27">
      <c r="A84" s="46">
        <v>82</v>
      </c>
      <c r="B84" s="46" t="s">
        <v>485</v>
      </c>
      <c r="C84" s="46">
        <v>82</v>
      </c>
      <c r="D84" s="46">
        <v>443</v>
      </c>
      <c r="E84" s="46">
        <v>161001660</v>
      </c>
      <c r="F84" s="46">
        <v>57</v>
      </c>
      <c r="G84" s="46">
        <v>3201.03</v>
      </c>
      <c r="H84" s="46">
        <v>503.97</v>
      </c>
      <c r="I84" s="46">
        <v>0</v>
      </c>
      <c r="J84" s="46">
        <v>0</v>
      </c>
      <c r="K84" s="46">
        <v>0</v>
      </c>
      <c r="L84" s="202">
        <v>2</v>
      </c>
      <c r="M84" s="201">
        <v>10</v>
      </c>
      <c r="N84" s="46">
        <v>0</v>
      </c>
      <c r="O84" s="46">
        <v>0</v>
      </c>
      <c r="P84" s="46">
        <v>0</v>
      </c>
      <c r="Q84" s="46"/>
      <c r="R84" s="46"/>
      <c r="S84" s="46">
        <v>0</v>
      </c>
      <c r="T84" s="46">
        <v>0</v>
      </c>
      <c r="U84" s="207">
        <f t="shared" si="2"/>
        <v>0</v>
      </c>
      <c r="V84" s="46">
        <f t="shared" si="3"/>
        <v>0</v>
      </c>
      <c r="W84" s="208" t="s">
        <v>257</v>
      </c>
      <c r="X84" s="210"/>
      <c r="Y84" s="218" t="s">
        <v>486</v>
      </c>
      <c r="Z84" s="218"/>
      <c r="AA84" s="218"/>
    </row>
    <row r="85" spans="1:27">
      <c r="A85" s="46">
        <v>83</v>
      </c>
      <c r="B85" s="46" t="s">
        <v>487</v>
      </c>
      <c r="C85" s="46">
        <v>83</v>
      </c>
      <c r="D85" s="46">
        <v>444</v>
      </c>
      <c r="E85" s="46">
        <v>161001661</v>
      </c>
      <c r="F85" s="46">
        <v>58</v>
      </c>
      <c r="G85" s="46">
        <v>3256.03</v>
      </c>
      <c r="H85" s="46">
        <v>512.97</v>
      </c>
      <c r="I85" s="46">
        <v>0</v>
      </c>
      <c r="J85" s="46">
        <v>0</v>
      </c>
      <c r="K85" s="46">
        <v>0</v>
      </c>
      <c r="L85" s="202">
        <v>2</v>
      </c>
      <c r="M85" s="223">
        <v>0</v>
      </c>
      <c r="N85" s="46">
        <v>0</v>
      </c>
      <c r="O85" s="46">
        <v>0</v>
      </c>
      <c r="P85" s="46">
        <v>0</v>
      </c>
      <c r="Q85" s="46"/>
      <c r="R85" s="46"/>
      <c r="S85" s="46">
        <v>0</v>
      </c>
      <c r="T85" s="46">
        <v>0</v>
      </c>
      <c r="U85" s="207">
        <f t="shared" si="2"/>
        <v>0</v>
      </c>
      <c r="V85" s="46">
        <f t="shared" si="3"/>
        <v>0</v>
      </c>
      <c r="W85" s="216" t="s">
        <v>259</v>
      </c>
      <c r="X85" s="210"/>
    </row>
    <row r="86" spans="1:27">
      <c r="A86" s="46">
        <v>84</v>
      </c>
      <c r="B86" s="46" t="s">
        <v>487</v>
      </c>
      <c r="C86" s="46">
        <v>84</v>
      </c>
      <c r="D86" s="46">
        <v>445</v>
      </c>
      <c r="E86" s="46">
        <v>141000080</v>
      </c>
      <c r="F86" s="46">
        <v>59</v>
      </c>
      <c r="G86" s="46">
        <v>3223.91</v>
      </c>
      <c r="H86" s="46">
        <v>611.09</v>
      </c>
      <c r="I86" s="46">
        <v>0</v>
      </c>
      <c r="J86" s="46">
        <v>0</v>
      </c>
      <c r="K86" s="46">
        <v>0</v>
      </c>
      <c r="L86" s="202">
        <v>1</v>
      </c>
      <c r="M86" s="223">
        <v>50</v>
      </c>
      <c r="N86" s="46">
        <v>0</v>
      </c>
      <c r="O86" s="46">
        <v>0</v>
      </c>
      <c r="P86" s="46">
        <v>0</v>
      </c>
      <c r="Q86" s="46"/>
      <c r="R86" s="46"/>
      <c r="S86" s="46">
        <v>0</v>
      </c>
      <c r="T86" s="46">
        <v>0</v>
      </c>
      <c r="U86" s="207">
        <f t="shared" si="2"/>
        <v>0</v>
      </c>
      <c r="V86" s="46">
        <f t="shared" si="3"/>
        <v>0</v>
      </c>
      <c r="W86" s="208" t="s">
        <v>257</v>
      </c>
      <c r="X86" s="210"/>
    </row>
    <row r="87" spans="1:27">
      <c r="A87" s="46">
        <v>85</v>
      </c>
      <c r="B87" s="46" t="s">
        <v>487</v>
      </c>
      <c r="C87" s="46">
        <v>85</v>
      </c>
      <c r="D87" s="46">
        <v>447</v>
      </c>
      <c r="E87" s="46">
        <v>161001662</v>
      </c>
      <c r="F87" s="46">
        <v>58</v>
      </c>
      <c r="G87" s="46">
        <v>3194.35</v>
      </c>
      <c r="H87" s="46">
        <v>572.65</v>
      </c>
      <c r="I87" s="46">
        <v>0</v>
      </c>
      <c r="J87" s="46">
        <v>0</v>
      </c>
      <c r="K87" s="46">
        <v>0</v>
      </c>
      <c r="L87" s="202">
        <v>1</v>
      </c>
      <c r="M87" s="223">
        <v>50</v>
      </c>
      <c r="N87" s="46">
        <v>0</v>
      </c>
      <c r="O87" s="46">
        <v>0</v>
      </c>
      <c r="P87" s="46">
        <v>0</v>
      </c>
      <c r="Q87" s="46"/>
      <c r="R87" s="46"/>
      <c r="S87" s="46">
        <v>0</v>
      </c>
      <c r="T87" s="46">
        <v>0</v>
      </c>
      <c r="U87" s="207">
        <f t="shared" si="2"/>
        <v>0</v>
      </c>
      <c r="V87" s="46">
        <f t="shared" si="3"/>
        <v>0</v>
      </c>
      <c r="W87" s="208" t="s">
        <v>257</v>
      </c>
      <c r="X87" s="210"/>
    </row>
    <row r="88" spans="1:27">
      <c r="A88" s="46">
        <v>86</v>
      </c>
      <c r="B88" s="46" t="s">
        <v>487</v>
      </c>
      <c r="C88" s="46">
        <v>86</v>
      </c>
      <c r="D88" s="46">
        <v>446</v>
      </c>
      <c r="E88" s="46">
        <v>161001663</v>
      </c>
      <c r="F88" s="46">
        <v>57</v>
      </c>
      <c r="G88" s="46">
        <v>3172.65</v>
      </c>
      <c r="H88" s="46">
        <v>530.35</v>
      </c>
      <c r="I88" s="46">
        <v>0</v>
      </c>
      <c r="J88" s="46">
        <v>0</v>
      </c>
      <c r="K88" s="46">
        <v>0</v>
      </c>
      <c r="L88" s="202">
        <v>1</v>
      </c>
      <c r="M88" s="223">
        <v>55</v>
      </c>
      <c r="N88" s="46">
        <v>0</v>
      </c>
      <c r="O88" s="46">
        <v>0</v>
      </c>
      <c r="P88" s="46">
        <v>0</v>
      </c>
      <c r="Q88" s="46"/>
      <c r="R88" s="46"/>
      <c r="S88" s="46">
        <v>0</v>
      </c>
      <c r="T88" s="46">
        <v>0</v>
      </c>
      <c r="U88" s="207">
        <f t="shared" si="2"/>
        <v>0</v>
      </c>
      <c r="V88" s="46">
        <f t="shared" si="3"/>
        <v>0</v>
      </c>
      <c r="W88" s="216" t="s">
        <v>259</v>
      </c>
      <c r="X88" s="210"/>
    </row>
    <row r="89" spans="1:27">
      <c r="A89" s="46">
        <v>87</v>
      </c>
      <c r="B89" s="46" t="s">
        <v>487</v>
      </c>
      <c r="C89" s="46">
        <v>87</v>
      </c>
      <c r="D89" s="46">
        <v>448</v>
      </c>
      <c r="E89" s="46">
        <v>161001664</v>
      </c>
      <c r="F89" s="46">
        <v>59</v>
      </c>
      <c r="G89" s="46">
        <v>3250.31</v>
      </c>
      <c r="H89" s="46">
        <v>584.69000000000005</v>
      </c>
      <c r="I89" s="46">
        <v>0</v>
      </c>
      <c r="J89" s="46">
        <v>0</v>
      </c>
      <c r="K89" s="46">
        <v>0</v>
      </c>
      <c r="L89" s="202">
        <v>2</v>
      </c>
      <c r="M89" s="224">
        <v>10</v>
      </c>
      <c r="N89" s="46">
        <v>0</v>
      </c>
      <c r="O89" s="46">
        <v>0</v>
      </c>
      <c r="P89" s="46">
        <v>0</v>
      </c>
      <c r="Q89" s="46"/>
      <c r="R89" s="46"/>
      <c r="S89" s="46">
        <v>0</v>
      </c>
      <c r="T89" s="46">
        <v>0</v>
      </c>
      <c r="U89" s="207">
        <f t="shared" si="2"/>
        <v>0</v>
      </c>
      <c r="V89" s="46">
        <f t="shared" si="3"/>
        <v>0</v>
      </c>
      <c r="W89" s="216" t="s">
        <v>259</v>
      </c>
      <c r="X89" s="210"/>
    </row>
    <row r="90" spans="1:27">
      <c r="A90" s="46">
        <v>88</v>
      </c>
      <c r="B90" s="46" t="s">
        <v>487</v>
      </c>
      <c r="C90" s="46">
        <v>88</v>
      </c>
      <c r="D90" s="46">
        <v>449</v>
      </c>
      <c r="E90" s="46">
        <v>161001665</v>
      </c>
      <c r="F90" s="46">
        <v>59</v>
      </c>
      <c r="G90" s="46">
        <v>3217.53</v>
      </c>
      <c r="H90" s="46">
        <v>615.47</v>
      </c>
      <c r="I90" s="46">
        <v>0</v>
      </c>
      <c r="J90" s="46">
        <v>0</v>
      </c>
      <c r="K90" s="46">
        <v>0</v>
      </c>
      <c r="L90" s="202">
        <v>2</v>
      </c>
      <c r="M90" s="223">
        <v>15</v>
      </c>
      <c r="N90" s="46">
        <v>0</v>
      </c>
      <c r="O90" s="46">
        <v>0</v>
      </c>
      <c r="P90" s="46">
        <v>0</v>
      </c>
      <c r="Q90" s="46"/>
      <c r="R90" s="46"/>
      <c r="S90" s="46">
        <v>0</v>
      </c>
      <c r="T90" s="46">
        <v>0</v>
      </c>
      <c r="U90" s="207">
        <f t="shared" si="2"/>
        <v>0</v>
      </c>
      <c r="V90" s="46">
        <f t="shared" si="3"/>
        <v>0</v>
      </c>
      <c r="W90" s="208" t="s">
        <v>257</v>
      </c>
      <c r="X90" s="210"/>
    </row>
    <row r="91" spans="1:27">
      <c r="A91" s="46">
        <v>89</v>
      </c>
      <c r="B91" s="46" t="s">
        <v>488</v>
      </c>
      <c r="C91" s="46">
        <v>89</v>
      </c>
      <c r="D91" s="46">
        <v>450</v>
      </c>
      <c r="E91" s="46">
        <v>161001666</v>
      </c>
      <c r="F91" s="46">
        <v>57</v>
      </c>
      <c r="G91" s="46">
        <v>3231.13</v>
      </c>
      <c r="H91" s="46">
        <v>473.87</v>
      </c>
      <c r="I91" s="46">
        <v>0</v>
      </c>
      <c r="J91" s="46">
        <v>0</v>
      </c>
      <c r="K91" s="46">
        <v>0</v>
      </c>
      <c r="L91" s="202">
        <v>1</v>
      </c>
      <c r="M91" s="223">
        <v>55</v>
      </c>
      <c r="N91" s="46">
        <v>0</v>
      </c>
      <c r="O91" s="46">
        <v>0</v>
      </c>
      <c r="P91" s="46">
        <v>0</v>
      </c>
      <c r="Q91" s="46"/>
      <c r="R91" s="46"/>
      <c r="S91" s="46">
        <v>0</v>
      </c>
      <c r="T91" s="46">
        <v>0</v>
      </c>
      <c r="U91" s="207">
        <f t="shared" si="2"/>
        <v>0</v>
      </c>
      <c r="V91" s="46">
        <f t="shared" si="3"/>
        <v>0</v>
      </c>
      <c r="W91" s="216" t="s">
        <v>259</v>
      </c>
      <c r="X91" s="210"/>
    </row>
    <row r="92" spans="1:27">
      <c r="A92" s="46">
        <v>90</v>
      </c>
      <c r="B92" s="46" t="s">
        <v>488</v>
      </c>
      <c r="C92" s="46">
        <v>90</v>
      </c>
      <c r="D92" s="46">
        <v>451</v>
      </c>
      <c r="E92" s="46">
        <v>161001667</v>
      </c>
      <c r="F92" s="46">
        <v>59</v>
      </c>
      <c r="G92" s="46">
        <v>3296.31</v>
      </c>
      <c r="H92" s="46">
        <v>538.69000000000005</v>
      </c>
      <c r="I92" s="46">
        <v>0</v>
      </c>
      <c r="J92" s="46">
        <v>0</v>
      </c>
      <c r="K92" s="46">
        <v>0</v>
      </c>
      <c r="L92" s="225">
        <v>1</v>
      </c>
      <c r="M92" s="226">
        <v>40</v>
      </c>
      <c r="N92" s="46">
        <v>0</v>
      </c>
      <c r="O92" s="46">
        <v>0</v>
      </c>
      <c r="P92" s="46">
        <v>0</v>
      </c>
      <c r="Q92" s="46"/>
      <c r="R92" s="46"/>
      <c r="S92" s="46">
        <v>0</v>
      </c>
      <c r="T92" s="46">
        <v>0</v>
      </c>
      <c r="U92" s="207">
        <f t="shared" si="2"/>
        <v>0</v>
      </c>
      <c r="V92" s="46">
        <f t="shared" si="3"/>
        <v>0</v>
      </c>
      <c r="W92" s="208" t="s">
        <v>257</v>
      </c>
      <c r="X92" s="210"/>
    </row>
    <row r="93" spans="1:27">
      <c r="A93" s="46">
        <v>91</v>
      </c>
      <c r="B93" s="46" t="s">
        <v>488</v>
      </c>
      <c r="C93" s="46">
        <v>91</v>
      </c>
      <c r="D93" s="46">
        <v>452</v>
      </c>
      <c r="E93" s="46">
        <v>161001668</v>
      </c>
      <c r="F93" s="46">
        <v>58</v>
      </c>
      <c r="G93" s="46">
        <v>3243.26</v>
      </c>
      <c r="H93" s="46">
        <v>522.74</v>
      </c>
      <c r="I93" s="46">
        <v>0</v>
      </c>
      <c r="J93" s="46">
        <v>0</v>
      </c>
      <c r="K93" s="46">
        <v>0</v>
      </c>
      <c r="L93" s="225">
        <v>1</v>
      </c>
      <c r="M93" s="226">
        <v>45</v>
      </c>
      <c r="N93" s="46">
        <v>0</v>
      </c>
      <c r="O93" s="46">
        <v>0</v>
      </c>
      <c r="P93" s="46">
        <v>0</v>
      </c>
      <c r="Q93" s="46"/>
      <c r="R93" s="46"/>
      <c r="S93" s="46">
        <v>0</v>
      </c>
      <c r="T93" s="46">
        <v>0</v>
      </c>
      <c r="U93" s="207">
        <f t="shared" si="2"/>
        <v>0</v>
      </c>
      <c r="V93" s="46">
        <f t="shared" si="3"/>
        <v>0</v>
      </c>
      <c r="W93" s="216" t="s">
        <v>259</v>
      </c>
      <c r="X93" s="210"/>
    </row>
    <row r="94" spans="1:27">
      <c r="A94" s="46">
        <v>92</v>
      </c>
      <c r="B94" s="46" t="s">
        <v>488</v>
      </c>
      <c r="C94" s="46">
        <v>92</v>
      </c>
      <c r="D94" s="46">
        <v>453</v>
      </c>
      <c r="E94" s="46">
        <v>161001669</v>
      </c>
      <c r="F94" s="46">
        <v>56</v>
      </c>
      <c r="G94" s="46">
        <v>3163.65</v>
      </c>
      <c r="H94" s="46">
        <v>475.35</v>
      </c>
      <c r="I94" s="46">
        <v>0</v>
      </c>
      <c r="J94" s="46">
        <v>0</v>
      </c>
      <c r="K94" s="46">
        <v>0</v>
      </c>
      <c r="L94" s="225">
        <v>1</v>
      </c>
      <c r="M94" s="226">
        <v>50</v>
      </c>
      <c r="N94" s="46">
        <v>0</v>
      </c>
      <c r="O94" s="46">
        <v>0</v>
      </c>
      <c r="P94" s="46">
        <v>0</v>
      </c>
      <c r="Q94" s="46"/>
      <c r="R94" s="46"/>
      <c r="S94" s="46">
        <v>0</v>
      </c>
      <c r="T94" s="46">
        <v>0</v>
      </c>
      <c r="U94" s="207">
        <f t="shared" si="2"/>
        <v>0</v>
      </c>
      <c r="V94" s="46">
        <f t="shared" si="3"/>
        <v>0</v>
      </c>
      <c r="W94" s="208" t="s">
        <v>257</v>
      </c>
      <c r="X94" s="210"/>
    </row>
    <row r="95" spans="1:27">
      <c r="A95" s="46">
        <v>93</v>
      </c>
      <c r="B95" s="46" t="s">
        <v>488</v>
      </c>
      <c r="C95" s="46">
        <v>93</v>
      </c>
      <c r="D95" s="46">
        <v>454</v>
      </c>
      <c r="E95" s="46">
        <v>161001670</v>
      </c>
      <c r="F95" s="46">
        <v>57</v>
      </c>
      <c r="G95" s="46">
        <v>3157.86</v>
      </c>
      <c r="H95" s="46">
        <v>544.14</v>
      </c>
      <c r="I95" s="46">
        <v>0</v>
      </c>
      <c r="J95" s="46">
        <v>0</v>
      </c>
      <c r="K95" s="46">
        <v>0</v>
      </c>
      <c r="L95" s="202">
        <v>2</v>
      </c>
      <c r="M95" s="201">
        <v>3</v>
      </c>
      <c r="N95" s="46">
        <v>0</v>
      </c>
      <c r="O95" s="46">
        <v>0</v>
      </c>
      <c r="P95" s="46">
        <v>0</v>
      </c>
      <c r="Q95" s="46"/>
      <c r="R95" s="46"/>
      <c r="S95" s="46">
        <v>0</v>
      </c>
      <c r="T95" s="46">
        <v>0</v>
      </c>
      <c r="U95" s="207">
        <f t="shared" si="2"/>
        <v>0</v>
      </c>
      <c r="V95" s="46">
        <f t="shared" si="3"/>
        <v>0</v>
      </c>
      <c r="W95" s="208" t="s">
        <v>257</v>
      </c>
      <c r="X95" s="210"/>
    </row>
    <row r="96" spans="1:27">
      <c r="A96" s="46">
        <v>94</v>
      </c>
      <c r="B96" s="46" t="s">
        <v>489</v>
      </c>
      <c r="C96" s="46">
        <v>94</v>
      </c>
      <c r="D96" s="46">
        <v>456</v>
      </c>
      <c r="E96" s="46">
        <v>161001671</v>
      </c>
      <c r="F96" s="46">
        <v>59</v>
      </c>
      <c r="G96" s="46">
        <v>3353.41</v>
      </c>
      <c r="H96" s="46">
        <v>481.59</v>
      </c>
      <c r="I96" s="46">
        <v>0</v>
      </c>
      <c r="J96" s="46">
        <v>0</v>
      </c>
      <c r="K96" s="46">
        <v>0</v>
      </c>
      <c r="L96" s="202">
        <v>2</v>
      </c>
      <c r="M96" s="201">
        <v>0</v>
      </c>
      <c r="N96" s="46">
        <v>0</v>
      </c>
      <c r="O96" s="46">
        <v>0</v>
      </c>
      <c r="P96" s="46">
        <v>0</v>
      </c>
      <c r="Q96" s="46"/>
      <c r="R96" s="46"/>
      <c r="S96" s="46">
        <v>0</v>
      </c>
      <c r="T96" s="46">
        <v>0</v>
      </c>
      <c r="U96" s="207">
        <f t="shared" si="2"/>
        <v>0</v>
      </c>
      <c r="V96" s="46">
        <f t="shared" si="3"/>
        <v>0</v>
      </c>
      <c r="W96" s="208" t="s">
        <v>257</v>
      </c>
      <c r="X96" s="210" t="s">
        <v>490</v>
      </c>
    </row>
    <row r="97" spans="1:24">
      <c r="A97" s="46">
        <v>95</v>
      </c>
      <c r="B97" s="46" t="s">
        <v>489</v>
      </c>
      <c r="C97" s="46">
        <v>95</v>
      </c>
      <c r="D97" s="46">
        <v>455</v>
      </c>
      <c r="E97" s="46">
        <v>161001672</v>
      </c>
      <c r="F97" s="46">
        <v>56</v>
      </c>
      <c r="G97" s="46">
        <v>3144.64</v>
      </c>
      <c r="H97" s="46">
        <v>495.26</v>
      </c>
      <c r="I97" s="46">
        <v>0</v>
      </c>
      <c r="J97" s="46">
        <v>0</v>
      </c>
      <c r="K97" s="46">
        <v>0</v>
      </c>
      <c r="L97" s="202">
        <v>2</v>
      </c>
      <c r="M97" s="201">
        <v>0</v>
      </c>
      <c r="N97" s="46">
        <v>0</v>
      </c>
      <c r="O97" s="46">
        <v>0</v>
      </c>
      <c r="P97" s="46">
        <v>0</v>
      </c>
      <c r="Q97" s="46"/>
      <c r="R97" s="46"/>
      <c r="S97" s="46">
        <v>0</v>
      </c>
      <c r="T97" s="46">
        <v>0</v>
      </c>
      <c r="U97" s="207">
        <f t="shared" si="2"/>
        <v>0</v>
      </c>
      <c r="V97" s="46">
        <f t="shared" si="3"/>
        <v>0</v>
      </c>
      <c r="W97" s="216" t="s">
        <v>259</v>
      </c>
      <c r="X97" s="210"/>
    </row>
    <row r="98" spans="1:24">
      <c r="A98" s="46">
        <v>96</v>
      </c>
      <c r="B98" s="46" t="s">
        <v>489</v>
      </c>
      <c r="C98" s="46">
        <v>96</v>
      </c>
      <c r="D98" s="46">
        <v>457</v>
      </c>
      <c r="E98" s="46">
        <v>161001673</v>
      </c>
      <c r="F98" s="46">
        <v>58</v>
      </c>
      <c r="G98" s="46">
        <v>3336.84</v>
      </c>
      <c r="H98" s="46">
        <v>431.16</v>
      </c>
      <c r="I98" s="46">
        <v>0</v>
      </c>
      <c r="J98" s="46">
        <v>0</v>
      </c>
      <c r="K98" s="46">
        <v>0</v>
      </c>
      <c r="L98" s="202">
        <v>1</v>
      </c>
      <c r="M98" s="201">
        <v>55</v>
      </c>
      <c r="N98" s="46">
        <v>0</v>
      </c>
      <c r="O98" s="46">
        <v>0</v>
      </c>
      <c r="P98" s="46">
        <v>0</v>
      </c>
      <c r="Q98" s="46"/>
      <c r="R98" s="46"/>
      <c r="S98" s="46">
        <v>0</v>
      </c>
      <c r="T98" s="46">
        <v>0</v>
      </c>
      <c r="U98" s="207">
        <f t="shared" si="2"/>
        <v>0</v>
      </c>
      <c r="V98" s="46">
        <f t="shared" si="3"/>
        <v>0</v>
      </c>
      <c r="W98" s="208" t="s">
        <v>257</v>
      </c>
      <c r="X98" s="210"/>
    </row>
    <row r="99" spans="1:24">
      <c r="A99" s="46">
        <v>97</v>
      </c>
      <c r="B99" s="46" t="s">
        <v>489</v>
      </c>
      <c r="C99" s="46">
        <v>97</v>
      </c>
      <c r="D99" s="46">
        <v>458</v>
      </c>
      <c r="E99" s="46">
        <v>161001674</v>
      </c>
      <c r="F99" s="46">
        <v>59</v>
      </c>
      <c r="G99" s="46">
        <v>3359.71</v>
      </c>
      <c r="H99" s="46">
        <v>475.29</v>
      </c>
      <c r="I99" s="46">
        <v>0</v>
      </c>
      <c r="J99" s="46">
        <v>0</v>
      </c>
      <c r="K99" s="46">
        <v>0</v>
      </c>
      <c r="L99" s="202">
        <v>2</v>
      </c>
      <c r="M99" s="201">
        <v>13</v>
      </c>
      <c r="N99" s="46">
        <v>0</v>
      </c>
      <c r="O99" s="46">
        <v>0</v>
      </c>
      <c r="P99" s="46">
        <v>0</v>
      </c>
      <c r="Q99" s="46"/>
      <c r="R99" s="46"/>
      <c r="S99" s="46">
        <v>0</v>
      </c>
      <c r="T99" s="46">
        <v>0</v>
      </c>
      <c r="U99" s="207">
        <f t="shared" si="2"/>
        <v>0</v>
      </c>
      <c r="V99" s="46">
        <f t="shared" si="3"/>
        <v>0</v>
      </c>
      <c r="W99" s="208" t="s">
        <v>257</v>
      </c>
      <c r="X99" s="210"/>
    </row>
    <row r="100" spans="1:24">
      <c r="A100" s="46">
        <v>98</v>
      </c>
      <c r="B100" s="46" t="s">
        <v>491</v>
      </c>
      <c r="C100" s="46">
        <v>98</v>
      </c>
      <c r="D100" s="46">
        <v>459</v>
      </c>
      <c r="E100" s="46">
        <v>161001675</v>
      </c>
      <c r="F100" s="46">
        <v>56</v>
      </c>
      <c r="G100" s="46">
        <v>3183.95</v>
      </c>
      <c r="H100" s="46">
        <v>455.05</v>
      </c>
      <c r="I100" s="46">
        <v>0</v>
      </c>
      <c r="J100" s="46">
        <v>0</v>
      </c>
      <c r="K100" s="46">
        <v>0</v>
      </c>
      <c r="L100" s="202">
        <v>1</v>
      </c>
      <c r="M100" s="201">
        <v>50</v>
      </c>
      <c r="N100" s="46">
        <v>0</v>
      </c>
      <c r="O100" s="46">
        <v>0</v>
      </c>
      <c r="P100" s="46">
        <v>0</v>
      </c>
      <c r="Q100" s="46"/>
      <c r="R100" s="46"/>
      <c r="S100" s="46">
        <v>0</v>
      </c>
      <c r="T100" s="46">
        <v>0</v>
      </c>
      <c r="U100" s="207">
        <f t="shared" si="2"/>
        <v>0</v>
      </c>
      <c r="V100" s="46">
        <f t="shared" si="3"/>
        <v>0</v>
      </c>
      <c r="W100" s="208" t="s">
        <v>257</v>
      </c>
      <c r="X100" s="210"/>
    </row>
    <row r="101" spans="1:24">
      <c r="A101" s="46">
        <v>99</v>
      </c>
      <c r="B101" s="46" t="s">
        <v>491</v>
      </c>
      <c r="C101" s="46">
        <v>99</v>
      </c>
      <c r="D101" s="46">
        <v>460</v>
      </c>
      <c r="E101" s="46">
        <v>161001676</v>
      </c>
      <c r="F101" s="46">
        <v>57</v>
      </c>
      <c r="G101" s="46">
        <v>3221.66</v>
      </c>
      <c r="H101" s="46">
        <v>480.34</v>
      </c>
      <c r="I101" s="46">
        <v>0</v>
      </c>
      <c r="J101" s="46">
        <v>0</v>
      </c>
      <c r="K101" s="46">
        <v>0</v>
      </c>
      <c r="L101" s="202">
        <v>2</v>
      </c>
      <c r="M101" s="201">
        <v>0</v>
      </c>
      <c r="N101" s="46">
        <v>0</v>
      </c>
      <c r="O101" s="46">
        <v>0</v>
      </c>
      <c r="P101" s="46">
        <v>0</v>
      </c>
      <c r="Q101" s="46"/>
      <c r="R101" s="46"/>
      <c r="S101" s="46">
        <v>0</v>
      </c>
      <c r="T101" s="46">
        <v>0</v>
      </c>
      <c r="U101" s="207">
        <f t="shared" si="2"/>
        <v>0</v>
      </c>
      <c r="V101" s="46">
        <f t="shared" si="3"/>
        <v>0</v>
      </c>
      <c r="W101" s="208" t="s">
        <v>257</v>
      </c>
      <c r="X101" s="210"/>
    </row>
    <row r="102" spans="1:24">
      <c r="A102" s="46">
        <v>100</v>
      </c>
      <c r="B102" s="46" t="s">
        <v>491</v>
      </c>
      <c r="C102" s="46">
        <v>100</v>
      </c>
      <c r="D102" s="46">
        <v>461</v>
      </c>
      <c r="E102" s="46">
        <v>161001677</v>
      </c>
      <c r="F102" s="46">
        <v>58</v>
      </c>
      <c r="G102" s="46">
        <v>3347.95</v>
      </c>
      <c r="H102" s="46">
        <v>419.05</v>
      </c>
      <c r="I102" s="46">
        <v>0</v>
      </c>
      <c r="J102" s="46">
        <v>0</v>
      </c>
      <c r="K102" s="46">
        <v>0</v>
      </c>
      <c r="L102" s="202">
        <v>1</v>
      </c>
      <c r="M102" s="201">
        <v>55</v>
      </c>
      <c r="N102" s="46">
        <v>0</v>
      </c>
      <c r="O102" s="46">
        <v>0</v>
      </c>
      <c r="P102" s="46">
        <v>0</v>
      </c>
      <c r="Q102" s="46"/>
      <c r="R102" s="46"/>
      <c r="S102" s="46">
        <v>0</v>
      </c>
      <c r="T102" s="46">
        <v>0</v>
      </c>
      <c r="U102" s="207">
        <f t="shared" si="2"/>
        <v>0</v>
      </c>
      <c r="V102" s="46">
        <f t="shared" si="3"/>
        <v>0</v>
      </c>
      <c r="W102" s="208" t="s">
        <v>257</v>
      </c>
      <c r="X102" s="210"/>
    </row>
    <row r="103" spans="1:24">
      <c r="A103" s="46">
        <v>101</v>
      </c>
      <c r="B103" s="46" t="s">
        <v>491</v>
      </c>
      <c r="C103" s="46">
        <v>101</v>
      </c>
      <c r="D103" s="46">
        <v>462</v>
      </c>
      <c r="E103" s="46">
        <v>161001678</v>
      </c>
      <c r="F103" s="46">
        <v>58</v>
      </c>
      <c r="G103" s="46">
        <v>3355.25</v>
      </c>
      <c r="H103" s="46">
        <v>411.75</v>
      </c>
      <c r="I103" s="46">
        <v>0</v>
      </c>
      <c r="J103" s="46">
        <v>0</v>
      </c>
      <c r="K103" s="46">
        <v>0</v>
      </c>
      <c r="L103" s="202">
        <v>2</v>
      </c>
      <c r="M103" s="201">
        <v>15</v>
      </c>
      <c r="N103" s="46">
        <v>0</v>
      </c>
      <c r="O103" s="46">
        <v>0</v>
      </c>
      <c r="P103" s="46">
        <v>0</v>
      </c>
      <c r="Q103" s="46"/>
      <c r="R103" s="46"/>
      <c r="S103" s="46">
        <v>0</v>
      </c>
      <c r="T103" s="46">
        <v>0</v>
      </c>
      <c r="U103" s="207">
        <f t="shared" si="2"/>
        <v>0</v>
      </c>
      <c r="V103" s="46">
        <f t="shared" si="3"/>
        <v>0</v>
      </c>
      <c r="W103" s="208" t="s">
        <v>257</v>
      </c>
      <c r="X103" s="210"/>
    </row>
    <row r="104" spans="1:24">
      <c r="A104" s="46">
        <v>102</v>
      </c>
      <c r="B104" s="46" t="s">
        <v>491</v>
      </c>
      <c r="C104" s="46">
        <v>102</v>
      </c>
      <c r="D104" s="46">
        <v>463</v>
      </c>
      <c r="E104" s="46">
        <v>161001679</v>
      </c>
      <c r="F104" s="46">
        <v>58</v>
      </c>
      <c r="G104" s="46">
        <v>3220.87</v>
      </c>
      <c r="H104" s="46">
        <v>544.13</v>
      </c>
      <c r="I104" s="46">
        <v>0</v>
      </c>
      <c r="J104" s="46">
        <v>0</v>
      </c>
      <c r="K104" s="46">
        <v>0</v>
      </c>
      <c r="L104" s="202">
        <v>2</v>
      </c>
      <c r="M104" s="201">
        <v>15</v>
      </c>
      <c r="N104" s="46">
        <v>0</v>
      </c>
      <c r="O104" s="46">
        <v>0</v>
      </c>
      <c r="P104" s="46">
        <v>0</v>
      </c>
      <c r="Q104" s="46"/>
      <c r="R104" s="46"/>
      <c r="S104" s="46">
        <v>0</v>
      </c>
      <c r="T104" s="46">
        <v>0</v>
      </c>
      <c r="U104" s="207">
        <f t="shared" si="2"/>
        <v>0</v>
      </c>
      <c r="V104" s="46">
        <f t="shared" si="3"/>
        <v>0</v>
      </c>
      <c r="W104" s="208" t="s">
        <v>257</v>
      </c>
      <c r="X104" s="210"/>
    </row>
    <row r="105" spans="1:24">
      <c r="A105" s="46">
        <v>103</v>
      </c>
      <c r="B105" s="46" t="s">
        <v>491</v>
      </c>
      <c r="C105" s="46">
        <v>103</v>
      </c>
      <c r="D105" s="46">
        <v>464</v>
      </c>
      <c r="E105" s="46">
        <v>161001680</v>
      </c>
      <c r="F105" s="46">
        <v>58</v>
      </c>
      <c r="G105" s="46">
        <v>3224.85</v>
      </c>
      <c r="H105" s="46">
        <v>542.15</v>
      </c>
      <c r="I105" s="46">
        <v>0</v>
      </c>
      <c r="J105" s="46">
        <v>0</v>
      </c>
      <c r="K105" s="46">
        <v>0</v>
      </c>
      <c r="L105" s="227">
        <v>2</v>
      </c>
      <c r="M105" s="228">
        <v>15</v>
      </c>
      <c r="N105" s="46">
        <v>0</v>
      </c>
      <c r="O105" s="46">
        <v>0</v>
      </c>
      <c r="P105" s="46">
        <v>0</v>
      </c>
      <c r="Q105" s="46"/>
      <c r="R105" s="46"/>
      <c r="S105" s="46">
        <v>0</v>
      </c>
      <c r="T105" s="46">
        <v>0</v>
      </c>
      <c r="U105" s="207">
        <f t="shared" si="2"/>
        <v>0</v>
      </c>
      <c r="V105" s="46">
        <f t="shared" si="3"/>
        <v>0</v>
      </c>
      <c r="W105" s="208" t="s">
        <v>257</v>
      </c>
      <c r="X105" s="210"/>
    </row>
    <row r="106" spans="1:24">
      <c r="A106" s="46">
        <v>104</v>
      </c>
      <c r="B106" s="46" t="s">
        <v>492</v>
      </c>
      <c r="C106" s="46">
        <v>104</v>
      </c>
      <c r="D106" s="46">
        <v>465</v>
      </c>
      <c r="E106" s="46">
        <v>161001681</v>
      </c>
      <c r="F106" s="46">
        <v>59</v>
      </c>
      <c r="G106" s="46">
        <v>3410.11</v>
      </c>
      <c r="H106" s="46">
        <v>424.89</v>
      </c>
      <c r="I106" s="46">
        <v>0</v>
      </c>
      <c r="J106" s="46">
        <v>0</v>
      </c>
      <c r="K106" s="46">
        <v>0</v>
      </c>
      <c r="L106" s="227">
        <v>2</v>
      </c>
      <c r="M106" s="228">
        <v>5</v>
      </c>
      <c r="N106" s="46">
        <v>0</v>
      </c>
      <c r="O106" s="46">
        <v>0</v>
      </c>
      <c r="P106" s="46">
        <v>0</v>
      </c>
      <c r="Q106" s="46"/>
      <c r="R106" s="46"/>
      <c r="S106" s="46">
        <v>0</v>
      </c>
      <c r="T106" s="46">
        <v>0</v>
      </c>
      <c r="U106" s="207">
        <f t="shared" si="2"/>
        <v>0</v>
      </c>
      <c r="V106" s="46">
        <f t="shared" si="3"/>
        <v>0</v>
      </c>
      <c r="W106" s="208" t="s">
        <v>257</v>
      </c>
      <c r="X106" s="210"/>
    </row>
    <row r="107" spans="1:24">
      <c r="A107" s="46">
        <v>105</v>
      </c>
      <c r="B107" s="46" t="s">
        <v>492</v>
      </c>
      <c r="C107" s="46">
        <v>105</v>
      </c>
      <c r="D107" s="46">
        <v>466</v>
      </c>
      <c r="E107" s="46">
        <v>161001682</v>
      </c>
      <c r="F107" s="46">
        <v>56</v>
      </c>
      <c r="G107" s="46">
        <v>3181.05</v>
      </c>
      <c r="H107" s="46">
        <v>457.95</v>
      </c>
      <c r="I107" s="46">
        <v>0</v>
      </c>
      <c r="J107" s="46">
        <v>0</v>
      </c>
      <c r="K107" s="46">
        <v>0</v>
      </c>
      <c r="L107" s="227">
        <v>2</v>
      </c>
      <c r="M107" s="228">
        <v>10</v>
      </c>
      <c r="N107" s="46">
        <v>0</v>
      </c>
      <c r="O107" s="46">
        <v>0</v>
      </c>
      <c r="P107" s="46">
        <v>0</v>
      </c>
      <c r="Q107" s="46"/>
      <c r="R107" s="46"/>
      <c r="S107" s="46">
        <v>0</v>
      </c>
      <c r="T107" s="46">
        <v>0</v>
      </c>
      <c r="U107" s="207">
        <f t="shared" si="2"/>
        <v>0</v>
      </c>
      <c r="V107" s="46">
        <f t="shared" si="3"/>
        <v>0</v>
      </c>
      <c r="W107" s="208" t="s">
        <v>257</v>
      </c>
      <c r="X107" s="210"/>
    </row>
    <row r="108" spans="1:24">
      <c r="A108" s="46">
        <v>106</v>
      </c>
      <c r="B108" s="46" t="s">
        <v>492</v>
      </c>
      <c r="C108" s="46">
        <v>106</v>
      </c>
      <c r="D108" s="46">
        <v>467</v>
      </c>
      <c r="E108" s="46">
        <v>161001683</v>
      </c>
      <c r="F108" s="46">
        <v>59</v>
      </c>
      <c r="G108" s="46">
        <v>3427.31</v>
      </c>
      <c r="H108" s="46">
        <v>407.69</v>
      </c>
      <c r="I108" s="46">
        <v>0</v>
      </c>
      <c r="J108" s="46">
        <v>0</v>
      </c>
      <c r="K108" s="46">
        <v>0</v>
      </c>
      <c r="L108" s="227">
        <v>2</v>
      </c>
      <c r="M108" s="228">
        <v>35</v>
      </c>
      <c r="N108" s="46">
        <v>0</v>
      </c>
      <c r="O108" s="46">
        <v>0</v>
      </c>
      <c r="P108" s="46">
        <v>0</v>
      </c>
      <c r="Q108" s="46"/>
      <c r="R108" s="46"/>
      <c r="S108" s="46">
        <v>0</v>
      </c>
      <c r="T108" s="46">
        <v>0</v>
      </c>
      <c r="U108" s="207">
        <f t="shared" si="2"/>
        <v>0</v>
      </c>
      <c r="V108" s="46">
        <f t="shared" si="3"/>
        <v>0</v>
      </c>
      <c r="W108" s="208" t="s">
        <v>257</v>
      </c>
      <c r="X108" s="210"/>
    </row>
    <row r="109" spans="1:24">
      <c r="A109" s="46">
        <v>107</v>
      </c>
      <c r="B109" s="46" t="s">
        <v>492</v>
      </c>
      <c r="C109" s="46">
        <v>107</v>
      </c>
      <c r="D109" s="46">
        <v>468</v>
      </c>
      <c r="E109" s="46">
        <v>161001684</v>
      </c>
      <c r="F109" s="46">
        <v>57</v>
      </c>
      <c r="G109" s="46">
        <v>3321.63</v>
      </c>
      <c r="H109" s="46">
        <v>383.37</v>
      </c>
      <c r="I109" s="46">
        <v>0</v>
      </c>
      <c r="J109" s="46">
        <v>0</v>
      </c>
      <c r="K109" s="46">
        <v>0</v>
      </c>
      <c r="L109" s="227">
        <v>2</v>
      </c>
      <c r="M109" s="228">
        <v>5</v>
      </c>
      <c r="N109" s="46">
        <v>0</v>
      </c>
      <c r="O109" s="46">
        <v>0</v>
      </c>
      <c r="P109" s="46">
        <v>0</v>
      </c>
      <c r="Q109" s="46"/>
      <c r="R109" s="46"/>
      <c r="S109" s="46">
        <v>0</v>
      </c>
      <c r="T109" s="46">
        <v>0</v>
      </c>
      <c r="U109" s="207">
        <f t="shared" si="2"/>
        <v>0</v>
      </c>
      <c r="V109" s="46">
        <f t="shared" si="3"/>
        <v>0</v>
      </c>
      <c r="W109" s="208" t="s">
        <v>257</v>
      </c>
      <c r="X109" s="210"/>
    </row>
    <row r="110" spans="1:24" s="187" customFormat="1">
      <c r="A110" s="46">
        <v>108</v>
      </c>
      <c r="B110" s="46" t="s">
        <v>492</v>
      </c>
      <c r="C110" s="46">
        <v>108</v>
      </c>
      <c r="D110" s="46">
        <v>469</v>
      </c>
      <c r="E110" s="46">
        <v>161001685</v>
      </c>
      <c r="F110" s="46">
        <v>58</v>
      </c>
      <c r="G110" s="46">
        <v>3337.16</v>
      </c>
      <c r="H110" s="46">
        <v>428.84</v>
      </c>
      <c r="I110" s="46">
        <v>0</v>
      </c>
      <c r="J110" s="46">
        <v>0</v>
      </c>
      <c r="K110" s="46">
        <v>0</v>
      </c>
      <c r="L110" s="202">
        <v>1</v>
      </c>
      <c r="M110" s="201">
        <v>55</v>
      </c>
      <c r="N110" s="46">
        <v>0</v>
      </c>
      <c r="O110" s="46">
        <v>0</v>
      </c>
      <c r="P110" s="46">
        <v>0</v>
      </c>
      <c r="Q110" s="46"/>
      <c r="R110" s="46"/>
      <c r="S110" s="46">
        <v>0</v>
      </c>
      <c r="T110" s="46">
        <v>0</v>
      </c>
      <c r="U110" s="207">
        <f t="shared" si="2"/>
        <v>0</v>
      </c>
      <c r="V110" s="46">
        <f t="shared" si="3"/>
        <v>0</v>
      </c>
      <c r="W110" s="208" t="s">
        <v>257</v>
      </c>
      <c r="X110" s="209"/>
    </row>
    <row r="111" spans="1:24">
      <c r="A111" s="46">
        <v>109</v>
      </c>
      <c r="B111" s="46" t="s">
        <v>493</v>
      </c>
      <c r="C111" s="46">
        <v>109</v>
      </c>
      <c r="D111" s="46">
        <v>470</v>
      </c>
      <c r="E111" s="46">
        <v>161001686</v>
      </c>
      <c r="F111" s="46">
        <v>58</v>
      </c>
      <c r="G111" s="46">
        <v>3461.25</v>
      </c>
      <c r="H111" s="46">
        <v>305.94</v>
      </c>
      <c r="I111" s="46">
        <v>0</v>
      </c>
      <c r="J111" s="46">
        <v>0</v>
      </c>
      <c r="K111" s="46">
        <v>0</v>
      </c>
      <c r="L111" s="202">
        <v>2</v>
      </c>
      <c r="M111" s="201">
        <v>35</v>
      </c>
      <c r="N111" s="46">
        <v>0</v>
      </c>
      <c r="O111" s="46">
        <v>0</v>
      </c>
      <c r="P111" s="46">
        <v>0</v>
      </c>
      <c r="Q111" s="46"/>
      <c r="R111" s="46"/>
      <c r="S111" s="46">
        <v>0</v>
      </c>
      <c r="T111" s="46">
        <v>0</v>
      </c>
      <c r="U111" s="207">
        <f t="shared" si="2"/>
        <v>0</v>
      </c>
      <c r="V111" s="46">
        <f t="shared" si="3"/>
        <v>0</v>
      </c>
      <c r="W111" s="208" t="s">
        <v>257</v>
      </c>
      <c r="X111" s="210"/>
    </row>
    <row r="112" spans="1:24">
      <c r="A112" s="46">
        <v>110</v>
      </c>
      <c r="B112" s="46" t="s">
        <v>493</v>
      </c>
      <c r="C112" s="46">
        <v>110</v>
      </c>
      <c r="D112" s="46">
        <v>471</v>
      </c>
      <c r="E112" s="46">
        <v>161001687</v>
      </c>
      <c r="F112" s="46">
        <v>56</v>
      </c>
      <c r="G112" s="46">
        <v>3285.75</v>
      </c>
      <c r="H112" s="46">
        <v>353.25</v>
      </c>
      <c r="I112" s="46">
        <v>0</v>
      </c>
      <c r="J112" s="46">
        <v>0</v>
      </c>
      <c r="K112" s="46">
        <v>0</v>
      </c>
      <c r="L112" s="202">
        <v>2</v>
      </c>
      <c r="M112" s="201">
        <v>5</v>
      </c>
      <c r="N112" s="46">
        <v>0</v>
      </c>
      <c r="O112" s="46">
        <v>0</v>
      </c>
      <c r="P112" s="46">
        <v>0</v>
      </c>
      <c r="Q112" s="46"/>
      <c r="R112" s="46"/>
      <c r="S112" s="46">
        <v>0</v>
      </c>
      <c r="T112" s="46">
        <v>0</v>
      </c>
      <c r="U112" s="207">
        <f t="shared" si="2"/>
        <v>0</v>
      </c>
      <c r="V112" s="46">
        <f t="shared" si="3"/>
        <v>0</v>
      </c>
      <c r="W112" s="208" t="s">
        <v>257</v>
      </c>
      <c r="X112" s="210"/>
    </row>
    <row r="113" spans="1:27">
      <c r="A113" s="46">
        <v>111</v>
      </c>
      <c r="B113" s="46" t="s">
        <v>494</v>
      </c>
      <c r="C113" s="46">
        <v>111</v>
      </c>
      <c r="D113" s="46">
        <v>472</v>
      </c>
      <c r="E113" s="46">
        <v>161001688</v>
      </c>
      <c r="F113" s="46">
        <v>57</v>
      </c>
      <c r="G113" s="46">
        <v>3282.17</v>
      </c>
      <c r="H113" s="46">
        <v>418.83</v>
      </c>
      <c r="I113" s="46">
        <v>0</v>
      </c>
      <c r="J113" s="46">
        <v>0</v>
      </c>
      <c r="K113" s="46">
        <v>0</v>
      </c>
      <c r="L113" s="202">
        <v>1</v>
      </c>
      <c r="M113" s="201">
        <v>45</v>
      </c>
      <c r="N113" s="46">
        <v>0</v>
      </c>
      <c r="O113" s="46">
        <v>0</v>
      </c>
      <c r="P113" s="46">
        <v>0</v>
      </c>
      <c r="Q113" s="46"/>
      <c r="R113" s="46"/>
      <c r="S113" s="46">
        <v>0</v>
      </c>
      <c r="T113" s="46">
        <v>0</v>
      </c>
      <c r="U113" s="207">
        <f t="shared" si="2"/>
        <v>0</v>
      </c>
      <c r="V113" s="46">
        <f t="shared" si="3"/>
        <v>0</v>
      </c>
      <c r="W113" s="208" t="s">
        <v>257</v>
      </c>
      <c r="X113" s="210"/>
    </row>
    <row r="114" spans="1:27">
      <c r="A114" s="46">
        <v>112</v>
      </c>
      <c r="B114" s="46" t="s">
        <v>494</v>
      </c>
      <c r="C114" s="46">
        <v>112</v>
      </c>
      <c r="D114" s="46">
        <v>473</v>
      </c>
      <c r="E114" s="46">
        <v>161001689</v>
      </c>
      <c r="F114" s="46">
        <v>57</v>
      </c>
      <c r="G114" s="46">
        <v>3250.33</v>
      </c>
      <c r="H114" s="46">
        <v>454.67</v>
      </c>
      <c r="I114" s="46">
        <v>0</v>
      </c>
      <c r="J114" s="46">
        <v>0</v>
      </c>
      <c r="K114" s="46">
        <v>0</v>
      </c>
      <c r="L114" s="202">
        <v>1</v>
      </c>
      <c r="M114" s="201">
        <v>40</v>
      </c>
      <c r="N114" s="46">
        <v>0</v>
      </c>
      <c r="O114" s="46">
        <v>0</v>
      </c>
      <c r="P114" s="46">
        <v>0</v>
      </c>
      <c r="Q114" s="46"/>
      <c r="R114" s="46"/>
      <c r="S114" s="46">
        <v>0</v>
      </c>
      <c r="T114" s="46">
        <v>0</v>
      </c>
      <c r="U114" s="207">
        <f t="shared" si="2"/>
        <v>0</v>
      </c>
      <c r="V114" s="46">
        <f t="shared" si="3"/>
        <v>0</v>
      </c>
      <c r="W114" s="208" t="s">
        <v>257</v>
      </c>
      <c r="X114" s="210"/>
    </row>
    <row r="115" spans="1:27">
      <c r="A115" s="46">
        <v>113</v>
      </c>
      <c r="B115" s="46" t="s">
        <v>494</v>
      </c>
      <c r="C115" s="46">
        <v>113</v>
      </c>
      <c r="D115" s="46">
        <v>474</v>
      </c>
      <c r="E115" s="46">
        <v>161001690</v>
      </c>
      <c r="F115" s="46">
        <v>59</v>
      </c>
      <c r="G115" s="46">
        <v>3486.94</v>
      </c>
      <c r="H115" s="46">
        <v>345.06</v>
      </c>
      <c r="I115" s="46">
        <v>0</v>
      </c>
      <c r="J115" s="46">
        <v>0</v>
      </c>
      <c r="K115" s="46">
        <v>0</v>
      </c>
      <c r="L115" s="202">
        <v>1</v>
      </c>
      <c r="M115" s="201">
        <v>50</v>
      </c>
      <c r="N115" s="46">
        <v>0</v>
      </c>
      <c r="O115" s="46">
        <v>0</v>
      </c>
      <c r="P115" s="46">
        <v>0</v>
      </c>
      <c r="Q115" s="46"/>
      <c r="R115" s="46"/>
      <c r="S115" s="46">
        <v>0</v>
      </c>
      <c r="T115" s="46">
        <v>0</v>
      </c>
      <c r="U115" s="207">
        <f t="shared" si="2"/>
        <v>0</v>
      </c>
      <c r="V115" s="46">
        <f t="shared" si="3"/>
        <v>0</v>
      </c>
      <c r="W115" s="208" t="s">
        <v>257</v>
      </c>
      <c r="X115" s="210"/>
    </row>
    <row r="116" spans="1:27">
      <c r="A116" s="46">
        <v>114</v>
      </c>
      <c r="B116" s="46" t="s">
        <v>494</v>
      </c>
      <c r="C116" s="46">
        <v>114</v>
      </c>
      <c r="D116" s="46">
        <v>475</v>
      </c>
      <c r="E116" s="46">
        <v>161001691</v>
      </c>
      <c r="F116" s="46">
        <v>57</v>
      </c>
      <c r="G116" s="46">
        <v>3332.36</v>
      </c>
      <c r="H116" s="46">
        <v>369.64</v>
      </c>
      <c r="I116" s="46">
        <v>0</v>
      </c>
      <c r="J116" s="46">
        <v>0</v>
      </c>
      <c r="K116" s="46">
        <v>0</v>
      </c>
      <c r="L116" s="202">
        <v>1</v>
      </c>
      <c r="M116" s="201">
        <v>55</v>
      </c>
      <c r="N116" s="46">
        <v>0</v>
      </c>
      <c r="O116" s="46">
        <v>0</v>
      </c>
      <c r="P116" s="46">
        <v>0</v>
      </c>
      <c r="Q116" s="46"/>
      <c r="R116" s="46"/>
      <c r="S116" s="46">
        <v>0</v>
      </c>
      <c r="T116" s="46">
        <v>0</v>
      </c>
      <c r="U116" s="207">
        <f t="shared" si="2"/>
        <v>0</v>
      </c>
      <c r="V116" s="46">
        <f t="shared" si="3"/>
        <v>0</v>
      </c>
      <c r="W116" s="208" t="s">
        <v>257</v>
      </c>
      <c r="X116" s="210"/>
    </row>
    <row r="117" spans="1:27">
      <c r="A117" s="46">
        <v>115</v>
      </c>
      <c r="B117" s="46" t="s">
        <v>494</v>
      </c>
      <c r="C117" s="46">
        <v>115</v>
      </c>
      <c r="D117" s="46">
        <v>476</v>
      </c>
      <c r="E117" s="46">
        <v>161001692</v>
      </c>
      <c r="F117" s="46">
        <v>55</v>
      </c>
      <c r="G117" s="46">
        <v>3213.16</v>
      </c>
      <c r="H117" s="46">
        <v>360.84</v>
      </c>
      <c r="I117" s="46">
        <v>0</v>
      </c>
      <c r="J117" s="46">
        <v>0</v>
      </c>
      <c r="K117" s="46">
        <v>0</v>
      </c>
      <c r="L117" s="227">
        <v>2</v>
      </c>
      <c r="M117" s="228">
        <v>10</v>
      </c>
      <c r="N117" s="46">
        <v>0</v>
      </c>
      <c r="O117" s="46">
        <v>0</v>
      </c>
      <c r="P117" s="46">
        <v>0</v>
      </c>
      <c r="Q117" s="46"/>
      <c r="R117" s="46"/>
      <c r="S117" s="46">
        <v>0</v>
      </c>
      <c r="T117" s="46">
        <v>0</v>
      </c>
      <c r="U117" s="207">
        <f t="shared" si="2"/>
        <v>0</v>
      </c>
      <c r="V117" s="46">
        <f t="shared" si="3"/>
        <v>0</v>
      </c>
      <c r="W117" s="208" t="s">
        <v>257</v>
      </c>
      <c r="X117" s="210"/>
    </row>
    <row r="118" spans="1:27">
      <c r="A118" s="46">
        <v>116</v>
      </c>
      <c r="B118" s="46" t="s">
        <v>494</v>
      </c>
      <c r="C118" s="46">
        <v>116</v>
      </c>
      <c r="D118" s="46">
        <v>477</v>
      </c>
      <c r="E118" s="46">
        <v>161001693</v>
      </c>
      <c r="F118" s="46">
        <v>56</v>
      </c>
      <c r="G118" s="46">
        <v>3234.4</v>
      </c>
      <c r="H118" s="46">
        <v>399.6</v>
      </c>
      <c r="I118" s="46">
        <v>0</v>
      </c>
      <c r="J118" s="46">
        <v>0</v>
      </c>
      <c r="K118" s="46">
        <v>0</v>
      </c>
      <c r="L118" s="227">
        <v>1</v>
      </c>
      <c r="M118" s="228">
        <v>40</v>
      </c>
      <c r="N118" s="46">
        <v>0</v>
      </c>
      <c r="O118" s="46">
        <v>0</v>
      </c>
      <c r="P118" s="46">
        <v>0</v>
      </c>
      <c r="Q118" s="46"/>
      <c r="R118" s="46"/>
      <c r="S118" s="46">
        <v>0</v>
      </c>
      <c r="T118" s="46">
        <v>0</v>
      </c>
      <c r="U118" s="207">
        <f t="shared" si="2"/>
        <v>0</v>
      </c>
      <c r="V118" s="46">
        <f t="shared" si="3"/>
        <v>0</v>
      </c>
      <c r="W118" s="208" t="s">
        <v>257</v>
      </c>
      <c r="X118" s="210"/>
    </row>
    <row r="119" spans="1:27" s="187" customFormat="1">
      <c r="A119" s="46">
        <v>117</v>
      </c>
      <c r="B119" s="46" t="s">
        <v>495</v>
      </c>
      <c r="C119" s="46">
        <v>117</v>
      </c>
      <c r="D119" s="46">
        <v>478</v>
      </c>
      <c r="E119" s="46">
        <v>161001694</v>
      </c>
      <c r="F119" s="46">
        <v>58</v>
      </c>
      <c r="G119" s="46">
        <v>3382.42</v>
      </c>
      <c r="H119" s="46">
        <v>387.58</v>
      </c>
      <c r="I119" s="46">
        <v>0</v>
      </c>
      <c r="J119" s="46">
        <v>0</v>
      </c>
      <c r="K119" s="46">
        <v>0</v>
      </c>
      <c r="L119" s="202">
        <v>2</v>
      </c>
      <c r="M119" s="201">
        <v>20</v>
      </c>
      <c r="N119" s="46">
        <v>0</v>
      </c>
      <c r="O119" s="46">
        <v>0</v>
      </c>
      <c r="P119" s="46">
        <v>0</v>
      </c>
      <c r="Q119" s="46"/>
      <c r="R119" s="46"/>
      <c r="S119" s="46">
        <v>0</v>
      </c>
      <c r="T119" s="46">
        <v>0</v>
      </c>
      <c r="U119" s="207">
        <f t="shared" si="2"/>
        <v>0</v>
      </c>
      <c r="V119" s="46">
        <f t="shared" si="3"/>
        <v>0</v>
      </c>
      <c r="W119" s="208" t="s">
        <v>257</v>
      </c>
      <c r="X119" s="209"/>
    </row>
    <row r="120" spans="1:27">
      <c r="A120" s="46">
        <v>118</v>
      </c>
      <c r="B120" s="46" t="s">
        <v>495</v>
      </c>
      <c r="C120" s="46">
        <v>118</v>
      </c>
      <c r="D120" s="46">
        <v>479</v>
      </c>
      <c r="E120" s="46">
        <v>161001695</v>
      </c>
      <c r="F120" s="46">
        <v>59</v>
      </c>
      <c r="G120" s="46">
        <v>3430.22</v>
      </c>
      <c r="H120" s="46">
        <v>403.78</v>
      </c>
      <c r="I120" s="46">
        <v>0</v>
      </c>
      <c r="J120" s="46">
        <v>0</v>
      </c>
      <c r="K120" s="46">
        <v>0</v>
      </c>
      <c r="L120" s="202">
        <v>2</v>
      </c>
      <c r="M120" s="201">
        <v>0</v>
      </c>
      <c r="N120" s="46">
        <v>0</v>
      </c>
      <c r="O120" s="46">
        <v>0</v>
      </c>
      <c r="P120" s="46">
        <v>0</v>
      </c>
      <c r="Q120" s="46"/>
      <c r="R120" s="46"/>
      <c r="S120" s="46">
        <v>0</v>
      </c>
      <c r="T120" s="46">
        <v>40000</v>
      </c>
      <c r="U120" s="207">
        <f t="shared" si="2"/>
        <v>2000</v>
      </c>
      <c r="V120" s="46">
        <f t="shared" si="3"/>
        <v>42000</v>
      </c>
      <c r="W120" s="208" t="s">
        <v>257</v>
      </c>
      <c r="X120" s="210" t="s">
        <v>496</v>
      </c>
    </row>
    <row r="121" spans="1:27">
      <c r="A121" s="46">
        <v>119</v>
      </c>
      <c r="B121" s="46" t="s">
        <v>495</v>
      </c>
      <c r="C121" s="46">
        <v>119</v>
      </c>
      <c r="D121" s="46">
        <v>480</v>
      </c>
      <c r="E121" s="46">
        <v>161001696</v>
      </c>
      <c r="F121" s="46">
        <v>56</v>
      </c>
      <c r="G121" s="46">
        <v>3251.78</v>
      </c>
      <c r="H121" s="46">
        <v>384.22</v>
      </c>
      <c r="I121" s="46">
        <v>0</v>
      </c>
      <c r="J121" s="46">
        <v>0</v>
      </c>
      <c r="K121" s="46">
        <v>0</v>
      </c>
      <c r="L121" s="202">
        <v>1</v>
      </c>
      <c r="M121" s="201">
        <v>50</v>
      </c>
      <c r="N121" s="46">
        <v>0</v>
      </c>
      <c r="O121" s="46">
        <v>0</v>
      </c>
      <c r="P121" s="46">
        <v>0</v>
      </c>
      <c r="Q121" s="46"/>
      <c r="R121" s="46"/>
      <c r="S121" s="46">
        <v>0</v>
      </c>
      <c r="T121" s="46">
        <v>0</v>
      </c>
      <c r="U121" s="207">
        <f t="shared" si="2"/>
        <v>0</v>
      </c>
      <c r="V121" s="46">
        <f t="shared" si="3"/>
        <v>0</v>
      </c>
      <c r="W121" s="208" t="s">
        <v>257</v>
      </c>
      <c r="X121" s="210"/>
    </row>
    <row r="122" spans="1:27">
      <c r="A122" s="46">
        <v>120</v>
      </c>
      <c r="B122" s="46" t="s">
        <v>495</v>
      </c>
      <c r="C122" s="46">
        <v>120</v>
      </c>
      <c r="D122" s="46">
        <v>481</v>
      </c>
      <c r="E122" s="46">
        <v>161001697</v>
      </c>
      <c r="F122" s="46">
        <v>59</v>
      </c>
      <c r="G122" s="46">
        <v>3515.91</v>
      </c>
      <c r="H122" s="46">
        <v>319.08999999999997</v>
      </c>
      <c r="I122" s="46">
        <v>0</v>
      </c>
      <c r="J122" s="46">
        <v>0</v>
      </c>
      <c r="K122" s="46">
        <v>0</v>
      </c>
      <c r="L122" s="202">
        <v>1</v>
      </c>
      <c r="M122" s="201">
        <v>55</v>
      </c>
      <c r="N122" s="46">
        <v>0</v>
      </c>
      <c r="O122" s="46">
        <v>0</v>
      </c>
      <c r="P122" s="46">
        <v>0</v>
      </c>
      <c r="Q122" s="46"/>
      <c r="R122" s="46"/>
      <c r="S122" s="46">
        <v>0</v>
      </c>
      <c r="T122" s="46">
        <v>0</v>
      </c>
      <c r="U122" s="207">
        <f t="shared" si="2"/>
        <v>0</v>
      </c>
      <c r="V122" s="46">
        <f t="shared" si="3"/>
        <v>0</v>
      </c>
      <c r="W122" s="208" t="s">
        <v>257</v>
      </c>
      <c r="X122" s="210"/>
    </row>
    <row r="123" spans="1:27" s="187" customFormat="1">
      <c r="A123" s="46">
        <v>121</v>
      </c>
      <c r="B123" s="46" t="s">
        <v>495</v>
      </c>
      <c r="C123" s="46">
        <v>121</v>
      </c>
      <c r="D123" s="46">
        <v>482</v>
      </c>
      <c r="E123" s="192">
        <v>141000081</v>
      </c>
      <c r="F123" s="46">
        <v>58</v>
      </c>
      <c r="G123" s="46">
        <v>3388.55</v>
      </c>
      <c r="H123" s="46">
        <v>378.45</v>
      </c>
      <c r="I123" s="46">
        <v>0</v>
      </c>
      <c r="J123" s="46">
        <v>0</v>
      </c>
      <c r="K123" s="46">
        <v>0</v>
      </c>
      <c r="L123" s="202">
        <v>2</v>
      </c>
      <c r="M123" s="201">
        <v>5</v>
      </c>
      <c r="N123" s="46">
        <v>0</v>
      </c>
      <c r="O123" s="46">
        <v>0</v>
      </c>
      <c r="P123" s="46">
        <v>0</v>
      </c>
      <c r="Q123" s="46"/>
      <c r="R123" s="46"/>
      <c r="S123" s="46">
        <v>0</v>
      </c>
      <c r="T123" s="46">
        <v>0</v>
      </c>
      <c r="U123" s="207">
        <f t="shared" si="2"/>
        <v>0</v>
      </c>
      <c r="V123" s="46">
        <f t="shared" si="3"/>
        <v>0</v>
      </c>
      <c r="W123" s="208" t="s">
        <v>257</v>
      </c>
      <c r="X123" s="209"/>
    </row>
    <row r="124" spans="1:27">
      <c r="A124" s="46">
        <v>122</v>
      </c>
      <c r="B124" s="46" t="s">
        <v>495</v>
      </c>
      <c r="C124" s="46">
        <v>122</v>
      </c>
      <c r="D124" s="46">
        <v>483</v>
      </c>
      <c r="E124" s="46">
        <v>161001698</v>
      </c>
      <c r="F124" s="46">
        <v>57</v>
      </c>
      <c r="G124" s="46">
        <v>3296.73</v>
      </c>
      <c r="H124" s="46">
        <v>408.27</v>
      </c>
      <c r="I124" s="46">
        <v>0</v>
      </c>
      <c r="J124" s="46">
        <v>0</v>
      </c>
      <c r="K124" s="46">
        <v>0</v>
      </c>
      <c r="L124" s="202">
        <v>2</v>
      </c>
      <c r="M124" s="201">
        <v>0</v>
      </c>
      <c r="N124" s="46">
        <v>0</v>
      </c>
      <c r="O124" s="46">
        <v>0</v>
      </c>
      <c r="P124" s="46">
        <v>0</v>
      </c>
      <c r="Q124" s="46"/>
      <c r="R124" s="46"/>
      <c r="S124" s="46">
        <v>0</v>
      </c>
      <c r="T124" s="46">
        <v>0</v>
      </c>
      <c r="U124" s="207">
        <f t="shared" si="2"/>
        <v>0</v>
      </c>
      <c r="V124" s="46">
        <f t="shared" si="3"/>
        <v>0</v>
      </c>
      <c r="W124" s="208" t="s">
        <v>257</v>
      </c>
      <c r="X124" s="209"/>
      <c r="Y124" s="187"/>
      <c r="Z124" s="187"/>
      <c r="AA124" s="187"/>
    </row>
    <row r="125" spans="1:27" s="187" customFormat="1">
      <c r="A125" s="46">
        <v>123</v>
      </c>
      <c r="B125" s="46" t="s">
        <v>495</v>
      </c>
      <c r="C125" s="46">
        <v>123</v>
      </c>
      <c r="D125" s="46">
        <v>484</v>
      </c>
      <c r="E125" s="46">
        <v>161001699</v>
      </c>
      <c r="F125" s="46">
        <v>58</v>
      </c>
      <c r="G125" s="46">
        <v>3310.43</v>
      </c>
      <c r="H125" s="46">
        <v>458.57</v>
      </c>
      <c r="I125" s="46">
        <v>0</v>
      </c>
      <c r="J125" s="46">
        <v>0</v>
      </c>
      <c r="K125" s="46">
        <v>0</v>
      </c>
      <c r="L125" s="202">
        <v>2</v>
      </c>
      <c r="M125" s="201">
        <v>5</v>
      </c>
      <c r="N125" s="46">
        <v>0</v>
      </c>
      <c r="O125" s="46">
        <v>0</v>
      </c>
      <c r="P125" s="46">
        <v>0</v>
      </c>
      <c r="Q125" s="46"/>
      <c r="R125" s="46"/>
      <c r="S125" s="46">
        <v>0</v>
      </c>
      <c r="T125" s="46">
        <v>0</v>
      </c>
      <c r="U125" s="207">
        <f t="shared" si="2"/>
        <v>0</v>
      </c>
      <c r="V125" s="46">
        <f t="shared" si="3"/>
        <v>0</v>
      </c>
      <c r="W125" s="208" t="s">
        <v>257</v>
      </c>
      <c r="X125" s="209"/>
    </row>
    <row r="126" spans="1:27" s="191" customFormat="1">
      <c r="A126" s="46">
        <v>124</v>
      </c>
      <c r="B126" s="46" t="s">
        <v>497</v>
      </c>
      <c r="C126" s="46">
        <v>124</v>
      </c>
      <c r="D126" s="46">
        <v>485</v>
      </c>
      <c r="E126" s="46">
        <v>161001700</v>
      </c>
      <c r="F126" s="46">
        <v>59</v>
      </c>
      <c r="G126" s="46">
        <v>3390.61</v>
      </c>
      <c r="H126" s="46">
        <v>444.39</v>
      </c>
      <c r="I126" s="46">
        <v>0</v>
      </c>
      <c r="J126" s="46">
        <v>0</v>
      </c>
      <c r="K126" s="46">
        <v>0</v>
      </c>
      <c r="L126" s="202">
        <v>2</v>
      </c>
      <c r="M126" s="201">
        <v>30</v>
      </c>
      <c r="N126" s="46">
        <v>0</v>
      </c>
      <c r="O126" s="46">
        <v>0</v>
      </c>
      <c r="P126" s="46">
        <v>0</v>
      </c>
      <c r="Q126" s="46"/>
      <c r="R126" s="46"/>
      <c r="S126" s="46">
        <v>0</v>
      </c>
      <c r="T126" s="46">
        <v>0</v>
      </c>
      <c r="U126" s="207">
        <f t="shared" si="2"/>
        <v>0</v>
      </c>
      <c r="V126" s="46">
        <f t="shared" si="3"/>
        <v>0</v>
      </c>
      <c r="W126" s="208" t="s">
        <v>257</v>
      </c>
      <c r="X126" s="210"/>
    </row>
    <row r="127" spans="1:27" s="191" customFormat="1">
      <c r="A127" s="46">
        <v>125</v>
      </c>
      <c r="B127" s="46" t="s">
        <v>497</v>
      </c>
      <c r="C127" s="46">
        <v>125</v>
      </c>
      <c r="D127" s="46">
        <v>486</v>
      </c>
      <c r="E127" s="46">
        <v>161001701</v>
      </c>
      <c r="F127" s="46">
        <v>57</v>
      </c>
      <c r="G127" s="46">
        <v>3125.27</v>
      </c>
      <c r="H127" s="46">
        <v>383.73</v>
      </c>
      <c r="I127" s="46">
        <v>0</v>
      </c>
      <c r="J127" s="46">
        <v>0</v>
      </c>
      <c r="K127" s="46">
        <v>0</v>
      </c>
      <c r="L127" s="202">
        <v>2</v>
      </c>
      <c r="M127" s="201">
        <v>20</v>
      </c>
      <c r="N127" s="46">
        <v>0</v>
      </c>
      <c r="O127" s="46">
        <v>0</v>
      </c>
      <c r="P127" s="46">
        <v>0</v>
      </c>
      <c r="Q127" s="46"/>
      <c r="R127" s="46"/>
      <c r="S127" s="46">
        <v>0</v>
      </c>
      <c r="T127" s="46">
        <v>0</v>
      </c>
      <c r="U127" s="207">
        <f t="shared" si="2"/>
        <v>0</v>
      </c>
      <c r="V127" s="46">
        <f t="shared" si="3"/>
        <v>0</v>
      </c>
      <c r="W127" s="208" t="s">
        <v>257</v>
      </c>
      <c r="X127" s="210"/>
    </row>
    <row r="128" spans="1:27">
      <c r="A128" s="46">
        <v>126</v>
      </c>
      <c r="B128" s="46" t="s">
        <v>497</v>
      </c>
      <c r="C128" s="46">
        <v>126</v>
      </c>
      <c r="D128" s="46">
        <v>487</v>
      </c>
      <c r="E128" s="46">
        <v>161001702</v>
      </c>
      <c r="F128" s="46">
        <v>58</v>
      </c>
      <c r="G128" s="46">
        <v>3378.92</v>
      </c>
      <c r="H128" s="46">
        <v>391.08</v>
      </c>
      <c r="I128" s="46">
        <v>0</v>
      </c>
      <c r="J128" s="46">
        <v>0</v>
      </c>
      <c r="K128" s="46">
        <v>0</v>
      </c>
      <c r="L128" s="202">
        <v>1</v>
      </c>
      <c r="M128" s="201">
        <v>55</v>
      </c>
      <c r="N128" s="46">
        <v>0</v>
      </c>
      <c r="O128" s="46">
        <v>0</v>
      </c>
      <c r="P128" s="46">
        <v>0</v>
      </c>
      <c r="Q128" s="46"/>
      <c r="R128" s="46"/>
      <c r="S128" s="46">
        <v>0</v>
      </c>
      <c r="T128" s="46">
        <v>0</v>
      </c>
      <c r="U128" s="207">
        <f t="shared" si="2"/>
        <v>0</v>
      </c>
      <c r="V128" s="46">
        <f t="shared" si="3"/>
        <v>0</v>
      </c>
      <c r="W128" s="208" t="s">
        <v>257</v>
      </c>
      <c r="X128" s="210"/>
    </row>
    <row r="129" spans="1:24">
      <c r="A129" s="46">
        <v>127</v>
      </c>
      <c r="B129" s="46" t="s">
        <v>497</v>
      </c>
      <c r="C129" s="46">
        <v>127</v>
      </c>
      <c r="D129" s="46">
        <v>488</v>
      </c>
      <c r="E129" s="46">
        <v>161001703</v>
      </c>
      <c r="F129" s="46">
        <v>57</v>
      </c>
      <c r="G129" s="46">
        <v>3356.07</v>
      </c>
      <c r="H129" s="46">
        <v>344.93</v>
      </c>
      <c r="I129" s="46">
        <v>0</v>
      </c>
      <c r="J129" s="46">
        <v>0</v>
      </c>
      <c r="K129" s="46">
        <v>0</v>
      </c>
      <c r="L129" s="202">
        <v>2</v>
      </c>
      <c r="M129" s="201">
        <v>0</v>
      </c>
      <c r="N129" s="46">
        <v>0</v>
      </c>
      <c r="O129" s="46">
        <v>0</v>
      </c>
      <c r="P129" s="46">
        <v>0</v>
      </c>
      <c r="Q129" s="46"/>
      <c r="R129" s="46"/>
      <c r="S129" s="46">
        <v>0</v>
      </c>
      <c r="T129" s="46">
        <v>0</v>
      </c>
      <c r="U129" s="207">
        <f t="shared" si="2"/>
        <v>0</v>
      </c>
      <c r="V129" s="46">
        <f t="shared" si="3"/>
        <v>0</v>
      </c>
      <c r="W129" s="208" t="s">
        <v>257</v>
      </c>
      <c r="X129" s="210"/>
    </row>
    <row r="130" spans="1:24">
      <c r="A130" s="46">
        <v>128</v>
      </c>
      <c r="B130" s="46" t="s">
        <v>497</v>
      </c>
      <c r="C130" s="46">
        <v>128</v>
      </c>
      <c r="D130" s="46">
        <v>490</v>
      </c>
      <c r="E130" s="46">
        <v>161001704</v>
      </c>
      <c r="F130" s="46">
        <v>58</v>
      </c>
      <c r="G130" s="46">
        <v>3451.13</v>
      </c>
      <c r="H130" s="46">
        <v>317.87</v>
      </c>
      <c r="I130" s="46">
        <v>0</v>
      </c>
      <c r="J130" s="46">
        <v>0</v>
      </c>
      <c r="K130" s="46">
        <v>0</v>
      </c>
      <c r="L130" s="202">
        <v>2</v>
      </c>
      <c r="M130" s="201">
        <v>30</v>
      </c>
      <c r="N130" s="46">
        <v>0</v>
      </c>
      <c r="O130" s="46">
        <v>0</v>
      </c>
      <c r="P130" s="46">
        <v>0</v>
      </c>
      <c r="Q130" s="46"/>
      <c r="R130" s="46"/>
      <c r="S130" s="46">
        <v>0</v>
      </c>
      <c r="T130" s="46">
        <v>0</v>
      </c>
      <c r="U130" s="207">
        <f t="shared" si="2"/>
        <v>0</v>
      </c>
      <c r="V130" s="46">
        <f t="shared" si="3"/>
        <v>0</v>
      </c>
      <c r="W130" s="208" t="s">
        <v>257</v>
      </c>
      <c r="X130" s="210"/>
    </row>
    <row r="131" spans="1:24" s="187" customFormat="1">
      <c r="A131" s="46">
        <v>129</v>
      </c>
      <c r="B131" s="46" t="s">
        <v>497</v>
      </c>
      <c r="C131" s="46">
        <v>129</v>
      </c>
      <c r="D131" s="46">
        <v>489</v>
      </c>
      <c r="E131" s="46">
        <v>161001705</v>
      </c>
      <c r="F131" s="46">
        <v>59</v>
      </c>
      <c r="G131" s="46">
        <v>3558.22</v>
      </c>
      <c r="H131" s="46">
        <v>275.77999999999997</v>
      </c>
      <c r="I131" s="46">
        <v>0</v>
      </c>
      <c r="J131" s="46">
        <v>0</v>
      </c>
      <c r="K131" s="46">
        <v>0</v>
      </c>
      <c r="L131" s="202">
        <v>1</v>
      </c>
      <c r="M131" s="201">
        <v>55</v>
      </c>
      <c r="N131" s="46">
        <v>0</v>
      </c>
      <c r="O131" s="46">
        <v>0</v>
      </c>
      <c r="P131" s="46">
        <v>0</v>
      </c>
      <c r="Q131" s="46"/>
      <c r="R131" s="46"/>
      <c r="S131" s="46">
        <v>0</v>
      </c>
      <c r="T131" s="46">
        <v>0</v>
      </c>
      <c r="U131" s="207">
        <f t="shared" si="2"/>
        <v>0</v>
      </c>
      <c r="V131" s="46">
        <f t="shared" si="3"/>
        <v>0</v>
      </c>
      <c r="W131" s="216" t="s">
        <v>259</v>
      </c>
      <c r="X131" s="209"/>
    </row>
    <row r="132" spans="1:24" s="187" customFormat="1">
      <c r="A132" s="199">
        <v>130</v>
      </c>
      <c r="B132" s="199" t="s">
        <v>497</v>
      </c>
      <c r="C132" s="199">
        <v>130</v>
      </c>
      <c r="D132" s="199">
        <v>491</v>
      </c>
      <c r="E132" s="199">
        <v>161001706</v>
      </c>
      <c r="F132" s="199">
        <v>58</v>
      </c>
      <c r="G132" s="199">
        <v>3455.52</v>
      </c>
      <c r="H132" s="199">
        <v>316.76</v>
      </c>
      <c r="I132" s="199">
        <v>2.2799999999999998</v>
      </c>
      <c r="J132" s="199">
        <v>2</v>
      </c>
      <c r="K132" s="199">
        <v>0</v>
      </c>
      <c r="L132" s="222">
        <v>2</v>
      </c>
      <c r="M132" s="206">
        <v>25</v>
      </c>
      <c r="N132" s="199">
        <v>0</v>
      </c>
      <c r="O132" s="199">
        <v>8700</v>
      </c>
      <c r="P132" s="199">
        <v>0</v>
      </c>
      <c r="Q132" s="199"/>
      <c r="R132" s="199"/>
      <c r="S132" s="199">
        <v>0</v>
      </c>
      <c r="T132" s="199">
        <v>0</v>
      </c>
      <c r="U132" s="207">
        <f>O132*5%</f>
        <v>435</v>
      </c>
      <c r="V132" s="46">
        <f>O132+U132</f>
        <v>9135</v>
      </c>
      <c r="W132" s="216" t="s">
        <v>259</v>
      </c>
      <c r="X132" s="209"/>
    </row>
    <row r="133" spans="1:24">
      <c r="A133" s="46">
        <v>131</v>
      </c>
      <c r="B133" s="46" t="s">
        <v>498</v>
      </c>
      <c r="C133" s="46">
        <v>131</v>
      </c>
      <c r="D133" s="46">
        <v>492</v>
      </c>
      <c r="E133" s="46">
        <v>161001707</v>
      </c>
      <c r="F133" s="46">
        <v>58</v>
      </c>
      <c r="G133" s="46">
        <v>3402.75</v>
      </c>
      <c r="H133" s="46">
        <v>364.25</v>
      </c>
      <c r="I133" s="46">
        <v>0</v>
      </c>
      <c r="J133" s="46">
        <v>0</v>
      </c>
      <c r="K133" s="46">
        <v>0</v>
      </c>
      <c r="L133" s="202">
        <v>2</v>
      </c>
      <c r="M133" s="201">
        <v>55</v>
      </c>
      <c r="N133" s="46">
        <v>0</v>
      </c>
      <c r="O133" s="46">
        <v>0</v>
      </c>
      <c r="P133" s="46">
        <v>0</v>
      </c>
      <c r="Q133" s="46"/>
      <c r="R133" s="46"/>
      <c r="S133" s="46">
        <v>0</v>
      </c>
      <c r="T133" s="46">
        <v>0</v>
      </c>
      <c r="U133" s="207">
        <f>O133*5%</f>
        <v>0</v>
      </c>
      <c r="V133" s="46">
        <f>O133+U133</f>
        <v>0</v>
      </c>
      <c r="W133" s="208" t="s">
        <v>257</v>
      </c>
      <c r="X133" s="210"/>
    </row>
    <row r="134" spans="1:24">
      <c r="A134" s="46">
        <v>132</v>
      </c>
      <c r="B134" s="46" t="s">
        <v>498</v>
      </c>
      <c r="C134" s="46">
        <v>132</v>
      </c>
      <c r="D134" s="46">
        <v>493</v>
      </c>
      <c r="E134" s="46">
        <v>161001709</v>
      </c>
      <c r="F134" s="46">
        <v>57</v>
      </c>
      <c r="G134" s="46">
        <v>3415.73</v>
      </c>
      <c r="H134" s="46">
        <v>292.32</v>
      </c>
      <c r="I134" s="46">
        <v>0</v>
      </c>
      <c r="J134" s="46">
        <v>1</v>
      </c>
      <c r="K134" s="46">
        <v>0</v>
      </c>
      <c r="L134" s="202">
        <v>3</v>
      </c>
      <c r="M134" s="201">
        <v>0</v>
      </c>
      <c r="N134" s="46">
        <v>0</v>
      </c>
      <c r="O134" s="46">
        <v>0</v>
      </c>
      <c r="P134" s="46">
        <v>0</v>
      </c>
      <c r="Q134" s="46"/>
      <c r="R134" s="46"/>
      <c r="S134" s="46">
        <v>0</v>
      </c>
      <c r="T134" s="46">
        <v>0</v>
      </c>
      <c r="U134" s="207">
        <f>O134*5%</f>
        <v>0</v>
      </c>
      <c r="V134" s="46">
        <f>O134+U134</f>
        <v>0</v>
      </c>
      <c r="W134" s="208" t="s">
        <v>257</v>
      </c>
      <c r="X134" s="46"/>
    </row>
    <row r="135" spans="1:24">
      <c r="A135" s="199">
        <v>133</v>
      </c>
      <c r="B135" s="199" t="s">
        <v>498</v>
      </c>
      <c r="C135" s="199">
        <v>133</v>
      </c>
      <c r="D135" s="199">
        <v>494</v>
      </c>
      <c r="E135" s="199">
        <v>161001708</v>
      </c>
      <c r="F135" s="199">
        <v>58</v>
      </c>
      <c r="G135" s="199">
        <v>3507.25</v>
      </c>
      <c r="H135" s="199">
        <v>323.75</v>
      </c>
      <c r="I135" s="199">
        <v>3.05</v>
      </c>
      <c r="J135" s="199">
        <v>1</v>
      </c>
      <c r="K135" s="199">
        <v>0</v>
      </c>
      <c r="L135" s="222">
        <v>2</v>
      </c>
      <c r="M135" s="206">
        <v>45</v>
      </c>
      <c r="N135" s="199">
        <v>0</v>
      </c>
      <c r="O135" s="199">
        <v>8550</v>
      </c>
      <c r="P135" s="199">
        <v>0</v>
      </c>
      <c r="Q135" s="199"/>
      <c r="R135" s="199"/>
      <c r="S135" s="199">
        <v>0</v>
      </c>
      <c r="T135" s="199">
        <v>0</v>
      </c>
      <c r="U135" s="207">
        <f>O135*5%</f>
        <v>427.5</v>
      </c>
      <c r="V135" s="46">
        <f>O135+U135</f>
        <v>8977.5</v>
      </c>
      <c r="W135" s="216" t="s">
        <v>259</v>
      </c>
      <c r="X135" s="210"/>
    </row>
    <row r="136" spans="1:24">
      <c r="A136" s="199">
        <v>134</v>
      </c>
      <c r="B136" s="199" t="s">
        <v>498</v>
      </c>
      <c r="C136" s="199">
        <v>134</v>
      </c>
      <c r="D136" s="199">
        <v>495</v>
      </c>
      <c r="E136" s="199">
        <v>161001710</v>
      </c>
      <c r="F136" s="199">
        <v>59</v>
      </c>
      <c r="G136" s="199">
        <v>3551.31</v>
      </c>
      <c r="H136" s="199">
        <v>285.48</v>
      </c>
      <c r="I136" s="220">
        <v>1.79</v>
      </c>
      <c r="J136" s="199">
        <v>1</v>
      </c>
      <c r="K136" s="199">
        <v>0</v>
      </c>
      <c r="L136" s="222">
        <v>2</v>
      </c>
      <c r="M136" s="206">
        <v>0</v>
      </c>
      <c r="N136" s="199">
        <v>0</v>
      </c>
      <c r="O136" s="199">
        <v>8850</v>
      </c>
      <c r="P136" s="199">
        <v>0</v>
      </c>
      <c r="Q136" s="199"/>
      <c r="R136" s="199"/>
      <c r="S136" s="199">
        <v>0</v>
      </c>
      <c r="T136" s="199">
        <v>0</v>
      </c>
      <c r="U136" s="207">
        <f>O136*5%</f>
        <v>442.5</v>
      </c>
      <c r="V136" s="46">
        <f>O136+U136</f>
        <v>9292.5</v>
      </c>
      <c r="W136" s="216" t="s">
        <v>259</v>
      </c>
      <c r="X136" s="210"/>
    </row>
    <row r="137" spans="1:24">
      <c r="A137" s="46">
        <v>135</v>
      </c>
      <c r="B137" s="46" t="s">
        <v>498</v>
      </c>
      <c r="C137" s="46">
        <v>135</v>
      </c>
      <c r="D137" s="46">
        <v>496</v>
      </c>
      <c r="E137" s="46">
        <v>161001711</v>
      </c>
      <c r="F137" s="46">
        <v>59</v>
      </c>
      <c r="G137" s="46">
        <v>3544.11</v>
      </c>
      <c r="H137" s="46">
        <v>290.89</v>
      </c>
      <c r="I137" s="198">
        <v>0</v>
      </c>
      <c r="J137" s="198">
        <v>0</v>
      </c>
      <c r="K137" s="198">
        <v>0</v>
      </c>
      <c r="L137" s="202">
        <v>2</v>
      </c>
      <c r="M137" s="201">
        <v>5</v>
      </c>
      <c r="N137" s="46">
        <v>0</v>
      </c>
      <c r="O137" s="46">
        <v>0</v>
      </c>
      <c r="P137" s="46">
        <v>0</v>
      </c>
      <c r="Q137" s="46"/>
      <c r="R137" s="46"/>
      <c r="S137" s="46">
        <v>0</v>
      </c>
      <c r="T137" s="46">
        <v>0</v>
      </c>
      <c r="U137" s="207">
        <f t="shared" si="2"/>
        <v>0</v>
      </c>
      <c r="V137" s="46">
        <f t="shared" si="3"/>
        <v>0</v>
      </c>
      <c r="W137" s="208" t="s">
        <v>257</v>
      </c>
      <c r="X137" s="210"/>
    </row>
    <row r="138" spans="1:24">
      <c r="A138" s="46">
        <v>136</v>
      </c>
      <c r="B138" s="46" t="s">
        <v>498</v>
      </c>
      <c r="C138" s="46">
        <v>136</v>
      </c>
      <c r="D138" s="46">
        <v>497</v>
      </c>
      <c r="E138" s="60">
        <v>141000082</v>
      </c>
      <c r="F138" s="46">
        <v>53</v>
      </c>
      <c r="G138" s="46">
        <v>3109.58</v>
      </c>
      <c r="H138" s="46">
        <v>334.42</v>
      </c>
      <c r="I138" s="198">
        <v>0</v>
      </c>
      <c r="J138" s="198">
        <v>0</v>
      </c>
      <c r="K138" s="198">
        <v>0</v>
      </c>
      <c r="L138" s="202">
        <v>2</v>
      </c>
      <c r="M138" s="201">
        <v>5</v>
      </c>
      <c r="N138" s="46">
        <v>0</v>
      </c>
      <c r="O138" s="46">
        <v>0</v>
      </c>
      <c r="P138" s="46">
        <v>0</v>
      </c>
      <c r="Q138" s="46"/>
      <c r="R138" s="46"/>
      <c r="S138" s="46">
        <v>0</v>
      </c>
      <c r="T138" s="46">
        <v>0</v>
      </c>
      <c r="U138" s="207">
        <f t="shared" si="2"/>
        <v>0</v>
      </c>
      <c r="V138" s="46">
        <f t="shared" si="3"/>
        <v>0</v>
      </c>
      <c r="W138" s="208" t="s">
        <v>257</v>
      </c>
      <c r="X138" s="210"/>
    </row>
    <row r="139" spans="1:24">
      <c r="A139" s="46">
        <v>137</v>
      </c>
      <c r="B139" s="46" t="s">
        <v>498</v>
      </c>
      <c r="C139" s="46">
        <v>137</v>
      </c>
      <c r="D139" s="46">
        <v>498</v>
      </c>
      <c r="E139" s="46">
        <v>161001713</v>
      </c>
      <c r="F139" s="46">
        <v>59</v>
      </c>
      <c r="G139" s="46">
        <v>3480.51</v>
      </c>
      <c r="H139" s="46">
        <v>354.49</v>
      </c>
      <c r="I139" s="198">
        <v>0</v>
      </c>
      <c r="J139" s="198">
        <v>0</v>
      </c>
      <c r="K139" s="198">
        <v>0</v>
      </c>
      <c r="L139" s="202">
        <v>2</v>
      </c>
      <c r="M139" s="201">
        <v>0</v>
      </c>
      <c r="N139" s="46">
        <v>0</v>
      </c>
      <c r="O139" s="46">
        <v>0</v>
      </c>
      <c r="P139" s="46">
        <v>0</v>
      </c>
      <c r="Q139" s="46"/>
      <c r="R139" s="46"/>
      <c r="S139" s="46">
        <v>0</v>
      </c>
      <c r="T139" s="46">
        <v>0</v>
      </c>
      <c r="U139" s="207">
        <f t="shared" si="2"/>
        <v>0</v>
      </c>
      <c r="V139" s="46">
        <f t="shared" si="3"/>
        <v>0</v>
      </c>
      <c r="W139" s="208" t="s">
        <v>257</v>
      </c>
      <c r="X139" s="210"/>
    </row>
    <row r="140" spans="1:24" ht="18.75">
      <c r="A140" s="196"/>
      <c r="B140" s="232"/>
      <c r="C140" s="196"/>
      <c r="D140" s="196"/>
      <c r="E140" s="233"/>
      <c r="F140" s="196"/>
      <c r="G140" s="234">
        <f>SUM(G3:G139)</f>
        <v>452916.82</v>
      </c>
      <c r="H140" s="235">
        <f>SUM(H3:H139)</f>
        <v>59694.23</v>
      </c>
      <c r="I140" s="234">
        <f>SUM(I3:I139)</f>
        <v>14.68</v>
      </c>
      <c r="J140" s="234">
        <f>SUM(J3:J139)</f>
        <v>8</v>
      </c>
      <c r="K140" s="46"/>
      <c r="L140" s="200"/>
      <c r="M140" s="201"/>
      <c r="N140" s="46"/>
      <c r="O140" s="46"/>
      <c r="P140" s="46"/>
      <c r="Q140" s="210"/>
      <c r="R140" s="210"/>
      <c r="S140" s="46"/>
      <c r="T140" s="46"/>
      <c r="U140" s="207">
        <f t="shared" si="2"/>
        <v>0</v>
      </c>
      <c r="V140" s="60">
        <f>SUM(V3:V139)</f>
        <v>255045</v>
      </c>
      <c r="W140" s="208"/>
      <c r="X140" s="210"/>
    </row>
    <row r="141" spans="1:24">
      <c r="A141" s="196"/>
      <c r="B141" s="196"/>
      <c r="C141" s="196"/>
      <c r="D141" s="196"/>
      <c r="E141" s="196"/>
      <c r="F141" s="196"/>
      <c r="V141" s="192">
        <v>210000</v>
      </c>
    </row>
    <row r="142" spans="1:24">
      <c r="V142" s="192">
        <f>V140-V141</f>
        <v>45045</v>
      </c>
    </row>
  </sheetData>
  <mergeCells count="3">
    <mergeCell ref="A1:X1"/>
    <mergeCell ref="L2:M2"/>
    <mergeCell ref="X14:AB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Y247"/>
  <sheetViews>
    <sheetView topLeftCell="A37" workbookViewId="0">
      <selection activeCell="U56" sqref="U56"/>
    </sheetView>
  </sheetViews>
  <sheetFormatPr defaultColWidth="9.140625" defaultRowHeight="15"/>
  <cols>
    <col min="1" max="1" width="4" style="163" customWidth="1"/>
    <col min="2" max="2" width="9.28515625" style="163" customWidth="1"/>
    <col min="3" max="3" width="5.5703125" style="163" customWidth="1"/>
    <col min="4" max="4" width="9.140625" style="163" customWidth="1"/>
    <col min="5" max="5" width="10.7109375" style="163" customWidth="1"/>
    <col min="6" max="6" width="8.5703125" style="163" customWidth="1"/>
    <col min="7" max="7" width="8.28515625" style="163" customWidth="1"/>
    <col min="8" max="8" width="9.28515625" style="163" customWidth="1"/>
    <col min="9" max="9" width="5.85546875" style="163" customWidth="1"/>
    <col min="10" max="10" width="5.7109375" style="163" customWidth="1"/>
    <col min="11" max="11" width="8.28515625" style="163" customWidth="1"/>
    <col min="12" max="12" width="5.7109375" style="163" customWidth="1"/>
    <col min="13" max="13" width="5.28515625" style="163" customWidth="1"/>
    <col min="14" max="14" width="11.140625" style="163" customWidth="1"/>
    <col min="15" max="15" width="9.7109375" style="163" customWidth="1"/>
    <col min="16" max="16" width="7.7109375" style="163" customWidth="1"/>
    <col min="17" max="17" width="8.5703125" style="141" hidden="1" customWidth="1"/>
    <col min="18" max="18" width="13" style="141" hidden="1" customWidth="1"/>
    <col min="19" max="19" width="10.5703125" style="163" customWidth="1"/>
    <col min="20" max="20" width="7.28515625" style="163" customWidth="1"/>
    <col min="21" max="21" width="16.85546875" style="163" customWidth="1"/>
    <col min="22" max="22" width="10" style="163" customWidth="1"/>
    <col min="23" max="23" width="8.5703125" style="21" customWidth="1"/>
    <col min="24" max="16384" width="9.140625" style="141"/>
  </cols>
  <sheetData>
    <row r="1" spans="1:24">
      <c r="A1" s="2808" t="s">
        <v>499</v>
      </c>
      <c r="B1" s="2808"/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</row>
    <row r="2" spans="1:24" s="161" customFormat="1" ht="60">
      <c r="A2" s="62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460</v>
      </c>
      <c r="U2" s="62" t="s">
        <v>19</v>
      </c>
      <c r="V2" s="62" t="s">
        <v>20</v>
      </c>
      <c r="W2" s="62" t="s">
        <v>255</v>
      </c>
      <c r="X2" s="61" t="s">
        <v>500</v>
      </c>
    </row>
    <row r="3" spans="1:24" s="76" customFormat="1">
      <c r="A3" s="19">
        <v>1</v>
      </c>
      <c r="B3" s="18" t="s">
        <v>501</v>
      </c>
      <c r="C3" s="19">
        <v>1</v>
      </c>
      <c r="D3" s="19">
        <v>500</v>
      </c>
      <c r="E3" s="19">
        <v>161001713</v>
      </c>
      <c r="F3" s="19">
        <v>55</v>
      </c>
      <c r="G3" s="19">
        <v>3303.51</v>
      </c>
      <c r="H3" s="19">
        <v>265.49</v>
      </c>
      <c r="I3" s="19">
        <v>0</v>
      </c>
      <c r="J3" s="19">
        <v>0</v>
      </c>
      <c r="K3" s="19">
        <v>0</v>
      </c>
      <c r="L3" s="19">
        <v>2</v>
      </c>
      <c r="M3" s="19">
        <v>10</v>
      </c>
      <c r="N3" s="19">
        <v>0</v>
      </c>
      <c r="O3" s="19">
        <v>0</v>
      </c>
      <c r="P3" s="19">
        <v>0</v>
      </c>
      <c r="Q3" s="19"/>
      <c r="R3" s="19"/>
      <c r="S3" s="19">
        <v>0</v>
      </c>
      <c r="T3" s="19">
        <v>0</v>
      </c>
      <c r="U3" s="27">
        <v>0</v>
      </c>
      <c r="V3" s="19">
        <v>0</v>
      </c>
      <c r="W3" s="18" t="s">
        <v>257</v>
      </c>
      <c r="X3" s="174"/>
    </row>
    <row r="4" spans="1:24">
      <c r="A4" s="19">
        <v>2</v>
      </c>
      <c r="B4" s="18" t="s">
        <v>501</v>
      </c>
      <c r="C4" s="19">
        <v>2</v>
      </c>
      <c r="D4" s="19">
        <v>499</v>
      </c>
      <c r="E4" s="19">
        <v>161001714</v>
      </c>
      <c r="F4" s="19">
        <v>58</v>
      </c>
      <c r="G4" s="19">
        <v>3442.54</v>
      </c>
      <c r="H4" s="19">
        <v>267.45999999999998</v>
      </c>
      <c r="I4" s="19">
        <v>0</v>
      </c>
      <c r="J4" s="19">
        <v>0</v>
      </c>
      <c r="K4" s="19">
        <v>0</v>
      </c>
      <c r="L4" s="19">
        <v>2</v>
      </c>
      <c r="M4" s="19">
        <v>10</v>
      </c>
      <c r="N4" s="19">
        <v>0</v>
      </c>
      <c r="O4" s="19">
        <v>0</v>
      </c>
      <c r="P4" s="19">
        <v>0</v>
      </c>
      <c r="Q4" s="19"/>
      <c r="R4" s="19"/>
      <c r="S4" s="19">
        <v>0</v>
      </c>
      <c r="T4" s="19">
        <v>0</v>
      </c>
      <c r="U4" s="27">
        <v>0</v>
      </c>
      <c r="V4" s="19">
        <v>0</v>
      </c>
      <c r="W4" s="19" t="s">
        <v>259</v>
      </c>
      <c r="X4" s="173"/>
    </row>
    <row r="5" spans="1:24">
      <c r="A5" s="19">
        <v>3</v>
      </c>
      <c r="B5" s="18" t="s">
        <v>501</v>
      </c>
      <c r="C5" s="19">
        <v>3</v>
      </c>
      <c r="D5" s="19">
        <v>501</v>
      </c>
      <c r="E5" s="19">
        <v>161001715</v>
      </c>
      <c r="F5" s="19">
        <v>57</v>
      </c>
      <c r="G5" s="19">
        <v>3449.93</v>
      </c>
      <c r="H5" s="19">
        <v>202.44</v>
      </c>
      <c r="I5" s="19">
        <v>4.37</v>
      </c>
      <c r="J5" s="19">
        <v>1</v>
      </c>
      <c r="K5" s="19">
        <v>0</v>
      </c>
      <c r="L5" s="19">
        <v>1</v>
      </c>
      <c r="M5" s="19">
        <v>55</v>
      </c>
      <c r="N5" s="19">
        <v>0</v>
      </c>
      <c r="O5" s="19">
        <v>8550</v>
      </c>
      <c r="P5" s="19">
        <v>0</v>
      </c>
      <c r="Q5" s="19"/>
      <c r="R5" s="19"/>
      <c r="S5" s="19">
        <v>0</v>
      </c>
      <c r="T5" s="19">
        <v>0</v>
      </c>
      <c r="U5" s="27">
        <f>O5*5%</f>
        <v>427.5</v>
      </c>
      <c r="V5" s="146">
        <f>O5+U5</f>
        <v>8977.5</v>
      </c>
      <c r="W5" s="18" t="s">
        <v>257</v>
      </c>
      <c r="X5" s="173"/>
    </row>
    <row r="6" spans="1:24">
      <c r="A6" s="19">
        <v>4</v>
      </c>
      <c r="B6" s="18" t="s">
        <v>501</v>
      </c>
      <c r="C6" s="19">
        <v>4</v>
      </c>
      <c r="D6" s="19">
        <v>502</v>
      </c>
      <c r="E6" s="19">
        <v>161001716</v>
      </c>
      <c r="F6" s="19">
        <v>59</v>
      </c>
      <c r="G6" s="19">
        <v>3584.81</v>
      </c>
      <c r="H6" s="19">
        <v>196.57</v>
      </c>
      <c r="I6" s="19">
        <v>5.38</v>
      </c>
      <c r="J6" s="19">
        <v>2</v>
      </c>
      <c r="K6" s="19">
        <v>0</v>
      </c>
      <c r="L6" s="19">
        <v>2</v>
      </c>
      <c r="M6" s="19">
        <v>5</v>
      </c>
      <c r="N6" s="19">
        <v>0</v>
      </c>
      <c r="O6" s="19">
        <v>8850</v>
      </c>
      <c r="P6" s="19">
        <v>0</v>
      </c>
      <c r="Q6" s="19"/>
      <c r="R6" s="19"/>
      <c r="S6" s="19">
        <v>0</v>
      </c>
      <c r="T6" s="19">
        <v>0</v>
      </c>
      <c r="U6" s="27">
        <f>O6*5%</f>
        <v>442.5</v>
      </c>
      <c r="V6" s="146">
        <f t="shared" ref="V6:V50" si="0">O6+U6</f>
        <v>9292.5</v>
      </c>
      <c r="W6" s="18" t="s">
        <v>257</v>
      </c>
      <c r="X6" s="173"/>
    </row>
    <row r="7" spans="1:24">
      <c r="A7" s="19">
        <v>5</v>
      </c>
      <c r="B7" s="18" t="s">
        <v>501</v>
      </c>
      <c r="C7" s="19">
        <v>5</v>
      </c>
      <c r="D7" s="19">
        <v>503</v>
      </c>
      <c r="E7" s="19">
        <v>161001717</v>
      </c>
      <c r="F7" s="19">
        <v>58</v>
      </c>
      <c r="G7" s="19">
        <v>3450.32</v>
      </c>
      <c r="H7" s="19">
        <v>221.96</v>
      </c>
      <c r="I7" s="19">
        <v>0.28000000000000003</v>
      </c>
      <c r="J7" s="19">
        <v>0</v>
      </c>
      <c r="K7" s="19">
        <v>0</v>
      </c>
      <c r="L7" s="19">
        <v>2</v>
      </c>
      <c r="M7" s="19">
        <v>20</v>
      </c>
      <c r="N7" s="19">
        <v>0</v>
      </c>
      <c r="O7" s="19">
        <v>0</v>
      </c>
      <c r="P7" s="19">
        <v>0</v>
      </c>
      <c r="Q7" s="19"/>
      <c r="R7" s="19"/>
      <c r="S7" s="19">
        <v>0</v>
      </c>
      <c r="T7" s="19">
        <v>0</v>
      </c>
      <c r="U7" s="27">
        <f t="shared" ref="U7:U70" si="1">O7*5%</f>
        <v>0</v>
      </c>
      <c r="V7" s="19">
        <f t="shared" si="0"/>
        <v>0</v>
      </c>
      <c r="W7" s="18" t="s">
        <v>257</v>
      </c>
      <c r="X7" s="173"/>
    </row>
    <row r="8" spans="1:24">
      <c r="A8" s="19">
        <v>6</v>
      </c>
      <c r="B8" s="18" t="s">
        <v>502</v>
      </c>
      <c r="C8" s="19">
        <v>6</v>
      </c>
      <c r="D8" s="19">
        <v>504</v>
      </c>
      <c r="E8" s="19">
        <v>161001718</v>
      </c>
      <c r="F8" s="19">
        <v>55</v>
      </c>
      <c r="G8" s="19">
        <v>3322.44</v>
      </c>
      <c r="H8" s="19">
        <v>263.05</v>
      </c>
      <c r="I8" s="182">
        <v>1.49</v>
      </c>
      <c r="J8" s="19">
        <v>0</v>
      </c>
      <c r="K8" s="19">
        <v>0</v>
      </c>
      <c r="L8" s="19">
        <v>2</v>
      </c>
      <c r="M8" s="19">
        <v>0</v>
      </c>
      <c r="N8" s="19">
        <v>0</v>
      </c>
      <c r="O8" s="19">
        <v>0</v>
      </c>
      <c r="P8" s="19">
        <v>0</v>
      </c>
      <c r="Q8" s="19"/>
      <c r="R8" s="19"/>
      <c r="S8" s="19">
        <v>0</v>
      </c>
      <c r="T8" s="19">
        <v>0</v>
      </c>
      <c r="U8" s="27">
        <f t="shared" si="1"/>
        <v>0</v>
      </c>
      <c r="V8" s="19">
        <f t="shared" si="0"/>
        <v>0</v>
      </c>
      <c r="W8" s="19" t="s">
        <v>259</v>
      </c>
      <c r="X8" s="173"/>
    </row>
    <row r="9" spans="1:24">
      <c r="A9" s="19">
        <v>57</v>
      </c>
      <c r="B9" s="18" t="s">
        <v>502</v>
      </c>
      <c r="C9" s="19">
        <v>7</v>
      </c>
      <c r="D9" s="19">
        <v>505</v>
      </c>
      <c r="E9" s="19">
        <v>161001719</v>
      </c>
      <c r="F9" s="19">
        <v>50</v>
      </c>
      <c r="G9" s="19">
        <v>3045.6</v>
      </c>
      <c r="H9" s="19">
        <v>155.97</v>
      </c>
      <c r="I9" s="182">
        <v>1.57</v>
      </c>
      <c r="J9" s="19">
        <v>0</v>
      </c>
      <c r="K9" s="19">
        <v>0</v>
      </c>
      <c r="L9" s="19">
        <v>2</v>
      </c>
      <c r="M9" s="19">
        <v>35</v>
      </c>
      <c r="N9" s="19">
        <v>0</v>
      </c>
      <c r="O9" s="19">
        <v>0</v>
      </c>
      <c r="P9" s="19">
        <v>0</v>
      </c>
      <c r="Q9" s="19"/>
      <c r="R9" s="19"/>
      <c r="S9" s="19">
        <v>0</v>
      </c>
      <c r="T9" s="19">
        <v>0</v>
      </c>
      <c r="U9" s="27">
        <f t="shared" si="1"/>
        <v>0</v>
      </c>
      <c r="V9" s="19">
        <f t="shared" si="0"/>
        <v>0</v>
      </c>
      <c r="W9" s="18" t="s">
        <v>257</v>
      </c>
      <c r="X9" s="173"/>
    </row>
    <row r="10" spans="1:24">
      <c r="A10" s="19">
        <v>8</v>
      </c>
      <c r="B10" s="18" t="s">
        <v>502</v>
      </c>
      <c r="C10" s="19">
        <v>8</v>
      </c>
      <c r="D10" s="19">
        <v>506</v>
      </c>
      <c r="E10" s="19">
        <v>161001720</v>
      </c>
      <c r="F10" s="19">
        <v>59</v>
      </c>
      <c r="G10" s="19">
        <v>3612.02</v>
      </c>
      <c r="H10" s="19">
        <v>165.75</v>
      </c>
      <c r="I10" s="19">
        <v>2.77</v>
      </c>
      <c r="J10" s="19">
        <v>0</v>
      </c>
      <c r="K10" s="19">
        <v>0</v>
      </c>
      <c r="L10" s="19">
        <v>2</v>
      </c>
      <c r="M10" s="19">
        <v>15</v>
      </c>
      <c r="N10" s="19">
        <v>0</v>
      </c>
      <c r="O10" s="19">
        <v>8850</v>
      </c>
      <c r="P10" s="19">
        <v>0</v>
      </c>
      <c r="Q10" s="19"/>
      <c r="R10" s="19"/>
      <c r="S10" s="19">
        <v>0</v>
      </c>
      <c r="T10" s="19">
        <v>0</v>
      </c>
      <c r="U10" s="27">
        <f t="shared" si="1"/>
        <v>442.5</v>
      </c>
      <c r="V10" s="146">
        <f t="shared" si="0"/>
        <v>9292.5</v>
      </c>
      <c r="W10" s="18" t="s">
        <v>257</v>
      </c>
      <c r="X10" s="173"/>
    </row>
    <row r="11" spans="1:24">
      <c r="A11" s="19">
        <v>9</v>
      </c>
      <c r="B11" s="18" t="s">
        <v>502</v>
      </c>
      <c r="C11" s="19">
        <v>9</v>
      </c>
      <c r="D11" s="19">
        <v>507</v>
      </c>
      <c r="E11" s="19">
        <v>161001721</v>
      </c>
      <c r="F11" s="19">
        <v>59</v>
      </c>
      <c r="G11" s="19">
        <v>3515.31</v>
      </c>
      <c r="H11" s="19">
        <v>260.69</v>
      </c>
      <c r="I11" s="19">
        <v>0</v>
      </c>
      <c r="J11" s="19">
        <v>0</v>
      </c>
      <c r="K11" s="19">
        <v>0</v>
      </c>
      <c r="L11" s="19">
        <v>1</v>
      </c>
      <c r="M11" s="19">
        <v>55</v>
      </c>
      <c r="N11" s="19">
        <v>0</v>
      </c>
      <c r="O11" s="19">
        <v>0</v>
      </c>
      <c r="P11" s="19">
        <v>0</v>
      </c>
      <c r="Q11" s="19"/>
      <c r="R11" s="19"/>
      <c r="S11" s="19">
        <v>0</v>
      </c>
      <c r="T11" s="19">
        <v>0</v>
      </c>
      <c r="U11" s="27">
        <f t="shared" si="1"/>
        <v>0</v>
      </c>
      <c r="V11" s="19">
        <f t="shared" si="0"/>
        <v>0</v>
      </c>
      <c r="W11" s="18" t="s">
        <v>257</v>
      </c>
      <c r="X11" s="173"/>
    </row>
    <row r="12" spans="1:24">
      <c r="A12" s="19">
        <v>10</v>
      </c>
      <c r="B12" s="18" t="s">
        <v>502</v>
      </c>
      <c r="C12" s="19">
        <v>10</v>
      </c>
      <c r="D12" s="19">
        <v>508</v>
      </c>
      <c r="E12" s="19">
        <v>161001722</v>
      </c>
      <c r="F12" s="19">
        <v>58</v>
      </c>
      <c r="G12" s="19">
        <v>3484.42</v>
      </c>
      <c r="H12" s="19">
        <v>227.58</v>
      </c>
      <c r="I12" s="19">
        <v>0</v>
      </c>
      <c r="J12" s="19">
        <v>0</v>
      </c>
      <c r="K12" s="19">
        <v>0</v>
      </c>
      <c r="L12" s="19">
        <v>2</v>
      </c>
      <c r="M12" s="19">
        <v>20</v>
      </c>
      <c r="N12" s="19">
        <v>0</v>
      </c>
      <c r="O12" s="19">
        <v>0</v>
      </c>
      <c r="P12" s="19">
        <v>0</v>
      </c>
      <c r="Q12" s="19"/>
      <c r="R12" s="19"/>
      <c r="S12" s="19">
        <v>0</v>
      </c>
      <c r="T12" s="19">
        <v>0</v>
      </c>
      <c r="U12" s="27">
        <f t="shared" si="1"/>
        <v>0</v>
      </c>
      <c r="V12" s="19">
        <f t="shared" si="0"/>
        <v>0</v>
      </c>
      <c r="W12" s="19" t="s">
        <v>259</v>
      </c>
      <c r="X12" s="173"/>
    </row>
    <row r="13" spans="1:24">
      <c r="A13" s="19">
        <v>11</v>
      </c>
      <c r="B13" s="18" t="s">
        <v>502</v>
      </c>
      <c r="C13" s="19">
        <v>11</v>
      </c>
      <c r="D13" s="19">
        <v>509</v>
      </c>
      <c r="E13" s="19">
        <v>161001723</v>
      </c>
      <c r="F13" s="19">
        <v>58</v>
      </c>
      <c r="G13" s="19">
        <v>3575.02</v>
      </c>
      <c r="H13" s="19">
        <v>154.19</v>
      </c>
      <c r="I13" s="19">
        <v>0</v>
      </c>
      <c r="J13" s="19">
        <v>4</v>
      </c>
      <c r="K13" s="19">
        <v>0</v>
      </c>
      <c r="L13" s="19">
        <v>2</v>
      </c>
      <c r="M13" s="19">
        <v>10</v>
      </c>
      <c r="N13" s="19">
        <v>0</v>
      </c>
      <c r="O13" s="19">
        <v>0</v>
      </c>
      <c r="P13" s="19">
        <v>0</v>
      </c>
      <c r="Q13" s="19"/>
      <c r="R13" s="19"/>
      <c r="S13" s="19">
        <v>0</v>
      </c>
      <c r="T13" s="19">
        <v>17400</v>
      </c>
      <c r="U13" s="27">
        <f>T13*5%</f>
        <v>870</v>
      </c>
      <c r="V13" s="146">
        <f>T13+U13</f>
        <v>18270</v>
      </c>
      <c r="W13" s="18" t="s">
        <v>257</v>
      </c>
      <c r="X13" s="173"/>
    </row>
    <row r="14" spans="1:24">
      <c r="A14" s="19">
        <v>12</v>
      </c>
      <c r="B14" s="18" t="s">
        <v>502</v>
      </c>
      <c r="C14" s="19">
        <v>12</v>
      </c>
      <c r="D14" s="19">
        <v>510</v>
      </c>
      <c r="E14" s="19">
        <v>161001724</v>
      </c>
      <c r="F14" s="19">
        <v>59</v>
      </c>
      <c r="G14" s="19">
        <v>3467.41</v>
      </c>
      <c r="H14" s="19">
        <v>308.58999999999997</v>
      </c>
      <c r="I14" s="19">
        <v>0</v>
      </c>
      <c r="J14" s="19">
        <v>0</v>
      </c>
      <c r="K14" s="19">
        <v>0</v>
      </c>
      <c r="L14" s="19">
        <v>1</v>
      </c>
      <c r="M14" s="19">
        <v>55</v>
      </c>
      <c r="N14" s="19">
        <v>0</v>
      </c>
      <c r="O14" s="19">
        <v>0</v>
      </c>
      <c r="P14" s="19">
        <v>0</v>
      </c>
      <c r="Q14" s="19"/>
      <c r="R14" s="19"/>
      <c r="S14" s="19">
        <v>0</v>
      </c>
      <c r="T14" s="19">
        <v>0</v>
      </c>
      <c r="U14" s="27">
        <f t="shared" si="1"/>
        <v>0</v>
      </c>
      <c r="V14" s="19">
        <f t="shared" si="0"/>
        <v>0</v>
      </c>
      <c r="W14" s="19" t="s">
        <v>259</v>
      </c>
      <c r="X14" s="173"/>
    </row>
    <row r="15" spans="1:24">
      <c r="A15" s="19">
        <v>13</v>
      </c>
      <c r="B15" s="18" t="s">
        <v>503</v>
      </c>
      <c r="C15" s="19">
        <v>13</v>
      </c>
      <c r="D15" s="19">
        <v>511</v>
      </c>
      <c r="E15" s="19">
        <v>161001725</v>
      </c>
      <c r="F15" s="19">
        <v>59</v>
      </c>
      <c r="G15" s="19">
        <v>3479.13</v>
      </c>
      <c r="H15" s="19">
        <v>294.87</v>
      </c>
      <c r="I15" s="19">
        <v>0</v>
      </c>
      <c r="J15" s="19">
        <v>0</v>
      </c>
      <c r="K15" s="19">
        <v>0</v>
      </c>
      <c r="L15" s="19">
        <v>2</v>
      </c>
      <c r="M15" s="19">
        <v>40</v>
      </c>
      <c r="N15" s="19">
        <v>0</v>
      </c>
      <c r="O15" s="19">
        <v>0</v>
      </c>
      <c r="P15" s="19">
        <v>0</v>
      </c>
      <c r="Q15" s="19"/>
      <c r="R15" s="19"/>
      <c r="S15" s="19">
        <v>0</v>
      </c>
      <c r="T15" s="19">
        <v>0</v>
      </c>
      <c r="U15" s="27">
        <f t="shared" si="1"/>
        <v>0</v>
      </c>
      <c r="V15" s="19">
        <f t="shared" si="0"/>
        <v>0</v>
      </c>
      <c r="W15" s="18" t="s">
        <v>257</v>
      </c>
      <c r="X15" s="173"/>
    </row>
    <row r="16" spans="1:24">
      <c r="A16" s="19">
        <v>14</v>
      </c>
      <c r="B16" s="18" t="s">
        <v>503</v>
      </c>
      <c r="C16" s="19">
        <v>14</v>
      </c>
      <c r="D16" s="19">
        <v>512</v>
      </c>
      <c r="E16" s="19">
        <v>141000083</v>
      </c>
      <c r="F16" s="19">
        <v>58</v>
      </c>
      <c r="G16" s="19">
        <v>3473.43</v>
      </c>
      <c r="H16" s="19">
        <v>237.57</v>
      </c>
      <c r="I16" s="19">
        <v>0</v>
      </c>
      <c r="J16" s="19">
        <v>0</v>
      </c>
      <c r="K16" s="19">
        <v>0</v>
      </c>
      <c r="L16" s="19">
        <v>1</v>
      </c>
      <c r="M16" s="19">
        <v>50</v>
      </c>
      <c r="N16" s="19">
        <v>0</v>
      </c>
      <c r="O16" s="19">
        <v>0</v>
      </c>
      <c r="P16" s="19">
        <v>0</v>
      </c>
      <c r="Q16" s="19"/>
      <c r="R16" s="19"/>
      <c r="S16" s="19">
        <v>0</v>
      </c>
      <c r="T16" s="19">
        <v>0</v>
      </c>
      <c r="U16" s="27">
        <f t="shared" si="1"/>
        <v>0</v>
      </c>
      <c r="V16" s="19">
        <f t="shared" si="0"/>
        <v>0</v>
      </c>
      <c r="W16" s="18" t="s">
        <v>257</v>
      </c>
      <c r="X16" s="173"/>
    </row>
    <row r="17" spans="1:24">
      <c r="A17" s="19">
        <v>15</v>
      </c>
      <c r="B17" s="18" t="s">
        <v>503</v>
      </c>
      <c r="C17" s="19">
        <v>15</v>
      </c>
      <c r="D17" s="19">
        <v>513</v>
      </c>
      <c r="E17" s="19">
        <v>161001726</v>
      </c>
      <c r="F17" s="19">
        <v>59</v>
      </c>
      <c r="G17" s="19">
        <v>3555.91</v>
      </c>
      <c r="H17" s="19">
        <v>279.08999999999997</v>
      </c>
      <c r="I17" s="19">
        <v>0</v>
      </c>
      <c r="J17" s="19">
        <v>0</v>
      </c>
      <c r="K17" s="19">
        <v>0</v>
      </c>
      <c r="L17" s="19">
        <v>2</v>
      </c>
      <c r="M17" s="19">
        <v>5</v>
      </c>
      <c r="N17" s="19">
        <v>0</v>
      </c>
      <c r="O17" s="19">
        <v>0</v>
      </c>
      <c r="P17" s="19">
        <v>0</v>
      </c>
      <c r="Q17" s="19"/>
      <c r="R17" s="19"/>
      <c r="S17" s="19">
        <v>0</v>
      </c>
      <c r="T17" s="19">
        <v>0</v>
      </c>
      <c r="U17" s="27">
        <f t="shared" si="1"/>
        <v>0</v>
      </c>
      <c r="V17" s="19">
        <f t="shared" si="0"/>
        <v>0</v>
      </c>
      <c r="W17" s="18" t="s">
        <v>257</v>
      </c>
      <c r="X17" s="173"/>
    </row>
    <row r="18" spans="1:24">
      <c r="A18" s="19">
        <v>16</v>
      </c>
      <c r="B18" s="18" t="s">
        <v>503</v>
      </c>
      <c r="C18" s="19">
        <v>16</v>
      </c>
      <c r="D18" s="19">
        <v>514</v>
      </c>
      <c r="E18" s="19">
        <v>141000084</v>
      </c>
      <c r="F18" s="19">
        <v>59</v>
      </c>
      <c r="G18" s="19">
        <v>3527.12</v>
      </c>
      <c r="H18" s="19">
        <v>247.88</v>
      </c>
      <c r="I18" s="19">
        <v>0</v>
      </c>
      <c r="J18" s="19">
        <v>0</v>
      </c>
      <c r="K18" s="19">
        <v>0</v>
      </c>
      <c r="L18" s="19">
        <v>2</v>
      </c>
      <c r="M18" s="19">
        <v>10</v>
      </c>
      <c r="N18" s="19">
        <v>0</v>
      </c>
      <c r="O18" s="19">
        <v>0</v>
      </c>
      <c r="P18" s="19">
        <v>0</v>
      </c>
      <c r="Q18" s="19"/>
      <c r="R18" s="19"/>
      <c r="S18" s="19">
        <v>0</v>
      </c>
      <c r="T18" s="19">
        <v>0</v>
      </c>
      <c r="U18" s="27">
        <f t="shared" si="1"/>
        <v>0</v>
      </c>
      <c r="V18" s="19">
        <f t="shared" si="0"/>
        <v>0</v>
      </c>
      <c r="W18" s="18" t="s">
        <v>257</v>
      </c>
      <c r="X18" s="173"/>
    </row>
    <row r="19" spans="1:24">
      <c r="A19" s="19">
        <v>17</v>
      </c>
      <c r="B19" s="18" t="s">
        <v>503</v>
      </c>
      <c r="C19" s="19">
        <v>17</v>
      </c>
      <c r="D19" s="19">
        <v>515</v>
      </c>
      <c r="E19" s="19">
        <v>141000085</v>
      </c>
      <c r="F19" s="82">
        <v>58</v>
      </c>
      <c r="G19" s="82">
        <v>3430.72</v>
      </c>
      <c r="H19" s="82">
        <v>281.27999999999997</v>
      </c>
      <c r="I19" s="19">
        <v>0</v>
      </c>
      <c r="J19" s="19">
        <v>0</v>
      </c>
      <c r="K19" s="19">
        <v>0</v>
      </c>
      <c r="L19" s="82">
        <v>2</v>
      </c>
      <c r="M19" s="82">
        <v>0</v>
      </c>
      <c r="N19" s="19">
        <v>0</v>
      </c>
      <c r="O19" s="19">
        <v>0</v>
      </c>
      <c r="P19" s="19">
        <v>0</v>
      </c>
      <c r="Q19" s="19"/>
      <c r="R19" s="19"/>
      <c r="S19" s="19">
        <v>0</v>
      </c>
      <c r="T19" s="19">
        <v>0</v>
      </c>
      <c r="U19" s="27">
        <f t="shared" si="1"/>
        <v>0</v>
      </c>
      <c r="V19" s="19">
        <f t="shared" si="0"/>
        <v>0</v>
      </c>
      <c r="W19" s="18" t="s">
        <v>257</v>
      </c>
      <c r="X19" s="173"/>
    </row>
    <row r="20" spans="1:24">
      <c r="A20" s="19">
        <v>18</v>
      </c>
      <c r="B20" s="18" t="s">
        <v>504</v>
      </c>
      <c r="C20" s="19">
        <v>18</v>
      </c>
      <c r="D20" s="19">
        <v>517</v>
      </c>
      <c r="E20" s="19">
        <v>161001727</v>
      </c>
      <c r="F20" s="82">
        <v>59</v>
      </c>
      <c r="G20" s="82">
        <v>3516.71</v>
      </c>
      <c r="H20" s="82">
        <v>259.29000000000002</v>
      </c>
      <c r="I20" s="19">
        <v>0</v>
      </c>
      <c r="J20" s="19">
        <v>0</v>
      </c>
      <c r="K20" s="19">
        <v>0</v>
      </c>
      <c r="L20" s="82">
        <v>1</v>
      </c>
      <c r="M20" s="82">
        <v>55</v>
      </c>
      <c r="N20" s="19">
        <v>0</v>
      </c>
      <c r="O20" s="19">
        <v>0</v>
      </c>
      <c r="P20" s="19">
        <v>0</v>
      </c>
      <c r="Q20" s="19"/>
      <c r="R20" s="19"/>
      <c r="S20" s="19">
        <v>0</v>
      </c>
      <c r="T20" s="19">
        <v>0</v>
      </c>
      <c r="U20" s="27">
        <f t="shared" si="1"/>
        <v>0</v>
      </c>
      <c r="V20" s="19">
        <f t="shared" si="0"/>
        <v>0</v>
      </c>
      <c r="W20" s="18" t="s">
        <v>257</v>
      </c>
      <c r="X20" s="173"/>
    </row>
    <row r="21" spans="1:24">
      <c r="A21" s="19">
        <v>19</v>
      </c>
      <c r="B21" s="18" t="s">
        <v>504</v>
      </c>
      <c r="C21" s="19">
        <v>19</v>
      </c>
      <c r="D21" s="19">
        <v>516</v>
      </c>
      <c r="E21" s="19">
        <v>161001728</v>
      </c>
      <c r="F21" s="19">
        <v>59</v>
      </c>
      <c r="G21" s="19">
        <v>3429.43</v>
      </c>
      <c r="H21" s="19">
        <v>344.57</v>
      </c>
      <c r="I21" s="19">
        <v>0</v>
      </c>
      <c r="J21" s="19">
        <v>0</v>
      </c>
      <c r="K21" s="19">
        <v>0</v>
      </c>
      <c r="L21" s="19">
        <v>1</v>
      </c>
      <c r="M21" s="19">
        <v>55</v>
      </c>
      <c r="N21" s="19">
        <v>0</v>
      </c>
      <c r="O21" s="19">
        <v>0</v>
      </c>
      <c r="P21" s="19">
        <v>0</v>
      </c>
      <c r="Q21" s="19"/>
      <c r="R21" s="19"/>
      <c r="S21" s="19">
        <v>0</v>
      </c>
      <c r="T21" s="19">
        <v>40000</v>
      </c>
      <c r="U21" s="27">
        <v>2000</v>
      </c>
      <c r="V21" s="19">
        <f>T21+U21</f>
        <v>42000</v>
      </c>
      <c r="W21" s="19" t="s">
        <v>259</v>
      </c>
      <c r="X21" s="89" t="s">
        <v>505</v>
      </c>
    </row>
    <row r="22" spans="1:24">
      <c r="A22" s="19">
        <v>20</v>
      </c>
      <c r="B22" s="18" t="s">
        <v>504</v>
      </c>
      <c r="C22" s="19">
        <v>20</v>
      </c>
      <c r="D22" s="19">
        <v>518</v>
      </c>
      <c r="E22" s="19">
        <v>161001729</v>
      </c>
      <c r="F22" s="19">
        <v>57</v>
      </c>
      <c r="G22" s="19">
        <v>3326.43</v>
      </c>
      <c r="H22" s="19">
        <v>321.57</v>
      </c>
      <c r="I22" s="19">
        <v>0</v>
      </c>
      <c r="J22" s="19">
        <v>0</v>
      </c>
      <c r="K22" s="19">
        <v>0</v>
      </c>
      <c r="L22" s="19">
        <v>1</v>
      </c>
      <c r="M22" s="19">
        <v>50</v>
      </c>
      <c r="N22" s="19">
        <v>0</v>
      </c>
      <c r="O22" s="19">
        <v>0</v>
      </c>
      <c r="P22" s="19">
        <v>0</v>
      </c>
      <c r="Q22" s="19"/>
      <c r="R22" s="19"/>
      <c r="S22" s="19">
        <v>0</v>
      </c>
      <c r="T22" s="19">
        <v>0</v>
      </c>
      <c r="U22" s="27">
        <f t="shared" si="1"/>
        <v>0</v>
      </c>
      <c r="V22" s="19">
        <f t="shared" si="0"/>
        <v>0</v>
      </c>
      <c r="W22" s="18" t="s">
        <v>257</v>
      </c>
      <c r="X22" s="173"/>
    </row>
    <row r="23" spans="1:24">
      <c r="A23" s="19">
        <v>21</v>
      </c>
      <c r="B23" s="18" t="s">
        <v>504</v>
      </c>
      <c r="C23" s="19">
        <v>21</v>
      </c>
      <c r="D23" s="19">
        <v>520</v>
      </c>
      <c r="E23" s="19">
        <v>141000086</v>
      </c>
      <c r="F23" s="19">
        <v>58</v>
      </c>
      <c r="G23" s="19">
        <v>3509.03</v>
      </c>
      <c r="H23" s="19">
        <v>202.76</v>
      </c>
      <c r="I23" s="19">
        <v>0</v>
      </c>
      <c r="J23" s="19">
        <v>0</v>
      </c>
      <c r="K23" s="19">
        <v>0</v>
      </c>
      <c r="L23" s="19">
        <v>2</v>
      </c>
      <c r="M23" s="19">
        <v>10</v>
      </c>
      <c r="N23" s="19">
        <v>0</v>
      </c>
      <c r="O23" s="19">
        <v>0</v>
      </c>
      <c r="P23" s="19">
        <v>0</v>
      </c>
      <c r="Q23" s="19"/>
      <c r="R23" s="19"/>
      <c r="S23" s="19">
        <v>0</v>
      </c>
      <c r="T23" s="19">
        <v>0</v>
      </c>
      <c r="U23" s="27">
        <f t="shared" si="1"/>
        <v>0</v>
      </c>
      <c r="V23" s="19">
        <f t="shared" si="0"/>
        <v>0</v>
      </c>
      <c r="W23" s="18" t="s">
        <v>257</v>
      </c>
      <c r="X23" s="173"/>
    </row>
    <row r="24" spans="1:24">
      <c r="A24" s="19">
        <v>22</v>
      </c>
      <c r="B24" s="18" t="s">
        <v>504</v>
      </c>
      <c r="C24" s="19">
        <v>22</v>
      </c>
      <c r="D24" s="19">
        <v>521</v>
      </c>
      <c r="E24" s="19">
        <v>161001730</v>
      </c>
      <c r="F24" s="19">
        <v>57</v>
      </c>
      <c r="G24" s="19">
        <v>3373.46</v>
      </c>
      <c r="H24" s="19">
        <v>271.54000000000002</v>
      </c>
      <c r="I24" s="19">
        <v>0</v>
      </c>
      <c r="J24" s="19">
        <v>0</v>
      </c>
      <c r="K24" s="19">
        <v>0</v>
      </c>
      <c r="L24" s="19">
        <v>2</v>
      </c>
      <c r="M24" s="19">
        <v>15</v>
      </c>
      <c r="N24" s="19">
        <v>0</v>
      </c>
      <c r="O24" s="19">
        <v>0</v>
      </c>
      <c r="P24" s="19">
        <v>0</v>
      </c>
      <c r="Q24" s="19"/>
      <c r="R24" s="19"/>
      <c r="S24" s="19">
        <v>0</v>
      </c>
      <c r="T24" s="19">
        <v>0</v>
      </c>
      <c r="U24" s="27">
        <f t="shared" si="1"/>
        <v>0</v>
      </c>
      <c r="V24" s="19">
        <f t="shared" si="0"/>
        <v>0</v>
      </c>
      <c r="W24" s="18" t="s">
        <v>257</v>
      </c>
      <c r="X24" s="173"/>
    </row>
    <row r="25" spans="1:24">
      <c r="A25" s="19">
        <v>23</v>
      </c>
      <c r="B25" s="18" t="s">
        <v>504</v>
      </c>
      <c r="C25" s="19">
        <v>23</v>
      </c>
      <c r="D25" s="19">
        <v>519</v>
      </c>
      <c r="E25" s="19">
        <v>141000087</v>
      </c>
      <c r="F25" s="19">
        <v>56</v>
      </c>
      <c r="G25" s="19">
        <v>3247.31</v>
      </c>
      <c r="H25" s="19">
        <v>329.69</v>
      </c>
      <c r="I25" s="19">
        <v>0</v>
      </c>
      <c r="J25" s="19">
        <v>0</v>
      </c>
      <c r="K25" s="19">
        <v>0</v>
      </c>
      <c r="L25" s="19">
        <v>2</v>
      </c>
      <c r="M25" s="19">
        <v>5</v>
      </c>
      <c r="N25" s="19">
        <v>0</v>
      </c>
      <c r="O25" s="19">
        <v>0</v>
      </c>
      <c r="P25" s="19">
        <v>0</v>
      </c>
      <c r="Q25" s="19"/>
      <c r="R25" s="19"/>
      <c r="S25" s="19">
        <v>0</v>
      </c>
      <c r="T25" s="19">
        <v>0</v>
      </c>
      <c r="U25" s="27">
        <f t="shared" si="1"/>
        <v>0</v>
      </c>
      <c r="V25" s="19">
        <f t="shared" si="0"/>
        <v>0</v>
      </c>
      <c r="W25" s="19" t="s">
        <v>259</v>
      </c>
      <c r="X25" s="173"/>
    </row>
    <row r="26" spans="1:24">
      <c r="A26" s="19">
        <v>24</v>
      </c>
      <c r="B26" s="18" t="s">
        <v>506</v>
      </c>
      <c r="C26" s="19">
        <v>24</v>
      </c>
      <c r="D26" s="19">
        <v>522</v>
      </c>
      <c r="E26" s="19">
        <v>141000088</v>
      </c>
      <c r="F26" s="19">
        <v>57</v>
      </c>
      <c r="G26" s="19">
        <v>3367.63</v>
      </c>
      <c r="H26" s="19">
        <v>280.37</v>
      </c>
      <c r="I26" s="19">
        <v>0</v>
      </c>
      <c r="J26" s="19">
        <v>0</v>
      </c>
      <c r="K26" s="19">
        <v>0</v>
      </c>
      <c r="L26" s="19">
        <v>2</v>
      </c>
      <c r="M26" s="19">
        <v>10</v>
      </c>
      <c r="N26" s="19">
        <v>0</v>
      </c>
      <c r="O26" s="19">
        <v>0</v>
      </c>
      <c r="P26" s="19">
        <v>0</v>
      </c>
      <c r="Q26" s="19"/>
      <c r="R26" s="19"/>
      <c r="S26" s="19">
        <v>0</v>
      </c>
      <c r="T26" s="19">
        <v>0</v>
      </c>
      <c r="U26" s="27">
        <f t="shared" si="1"/>
        <v>0</v>
      </c>
      <c r="V26" s="19">
        <f t="shared" si="0"/>
        <v>0</v>
      </c>
      <c r="W26" s="18" t="s">
        <v>257</v>
      </c>
      <c r="X26" s="173"/>
    </row>
    <row r="27" spans="1:24">
      <c r="A27" s="19">
        <v>25</v>
      </c>
      <c r="B27" s="18" t="s">
        <v>506</v>
      </c>
      <c r="C27" s="19">
        <v>25</v>
      </c>
      <c r="D27" s="19">
        <v>523</v>
      </c>
      <c r="E27" s="19">
        <v>141000089</v>
      </c>
      <c r="F27" s="19">
        <v>59</v>
      </c>
      <c r="G27" s="19">
        <v>3439.71</v>
      </c>
      <c r="H27" s="19">
        <v>336.29</v>
      </c>
      <c r="I27" s="19">
        <v>0</v>
      </c>
      <c r="J27" s="19">
        <v>0</v>
      </c>
      <c r="K27" s="19">
        <v>0</v>
      </c>
      <c r="L27" s="19">
        <v>2</v>
      </c>
      <c r="M27" s="19">
        <v>10</v>
      </c>
      <c r="N27" s="19">
        <v>0</v>
      </c>
      <c r="O27" s="19">
        <v>0</v>
      </c>
      <c r="P27" s="19">
        <v>0</v>
      </c>
      <c r="Q27" s="19"/>
      <c r="R27" s="19"/>
      <c r="S27" s="19">
        <v>0</v>
      </c>
      <c r="T27" s="19">
        <v>0</v>
      </c>
      <c r="U27" s="27">
        <f t="shared" si="1"/>
        <v>0</v>
      </c>
      <c r="V27" s="19">
        <f t="shared" si="0"/>
        <v>0</v>
      </c>
      <c r="W27" s="18" t="s">
        <v>257</v>
      </c>
      <c r="X27" s="173"/>
    </row>
    <row r="28" spans="1:24">
      <c r="A28" s="19">
        <v>26</v>
      </c>
      <c r="B28" s="18" t="s">
        <v>506</v>
      </c>
      <c r="C28" s="19">
        <v>26</v>
      </c>
      <c r="D28" s="19">
        <v>524</v>
      </c>
      <c r="E28" s="19">
        <v>141000090</v>
      </c>
      <c r="F28" s="19">
        <v>59</v>
      </c>
      <c r="G28" s="19">
        <v>3566.91</v>
      </c>
      <c r="H28" s="19">
        <v>209.09</v>
      </c>
      <c r="I28" s="19">
        <v>0</v>
      </c>
      <c r="J28" s="19">
        <v>0</v>
      </c>
      <c r="K28" s="19">
        <v>0</v>
      </c>
      <c r="L28" s="19">
        <v>2</v>
      </c>
      <c r="M28" s="19">
        <v>5</v>
      </c>
      <c r="N28" s="19">
        <v>0</v>
      </c>
      <c r="O28" s="19">
        <v>0</v>
      </c>
      <c r="P28" s="19">
        <v>0</v>
      </c>
      <c r="Q28" s="19"/>
      <c r="R28" s="19"/>
      <c r="S28" s="19">
        <v>0</v>
      </c>
      <c r="T28" s="19">
        <v>0</v>
      </c>
      <c r="U28" s="27">
        <f t="shared" si="1"/>
        <v>0</v>
      </c>
      <c r="V28" s="19">
        <f t="shared" si="0"/>
        <v>0</v>
      </c>
      <c r="W28" s="19" t="s">
        <v>259</v>
      </c>
      <c r="X28" s="173"/>
    </row>
    <row r="29" spans="1:24">
      <c r="A29" s="19">
        <v>27</v>
      </c>
      <c r="B29" s="18" t="s">
        <v>506</v>
      </c>
      <c r="C29" s="19">
        <v>27</v>
      </c>
      <c r="D29" s="19">
        <v>525</v>
      </c>
      <c r="E29" s="19">
        <v>161001731</v>
      </c>
      <c r="F29" s="19">
        <v>58</v>
      </c>
      <c r="G29" s="19">
        <v>3507.62</v>
      </c>
      <c r="H29" s="19">
        <v>205.07</v>
      </c>
      <c r="I29" s="19">
        <v>0</v>
      </c>
      <c r="J29" s="19">
        <v>0</v>
      </c>
      <c r="K29" s="19">
        <v>0</v>
      </c>
      <c r="L29" s="19">
        <v>2</v>
      </c>
      <c r="M29" s="19">
        <v>15</v>
      </c>
      <c r="N29" s="19">
        <v>0</v>
      </c>
      <c r="O29" s="19">
        <v>0</v>
      </c>
      <c r="P29" s="19">
        <v>0</v>
      </c>
      <c r="Q29" s="19"/>
      <c r="R29" s="19"/>
      <c r="S29" s="19">
        <v>0</v>
      </c>
      <c r="T29" s="19">
        <v>0</v>
      </c>
      <c r="U29" s="27">
        <f t="shared" si="1"/>
        <v>0</v>
      </c>
      <c r="V29" s="19">
        <f t="shared" si="0"/>
        <v>0</v>
      </c>
      <c r="W29" s="18" t="s">
        <v>257</v>
      </c>
      <c r="X29" s="173"/>
    </row>
    <row r="30" spans="1:24">
      <c r="A30" s="19">
        <v>28</v>
      </c>
      <c r="B30" s="18" t="s">
        <v>506</v>
      </c>
      <c r="C30" s="19">
        <v>28</v>
      </c>
      <c r="D30" s="19">
        <v>526</v>
      </c>
      <c r="E30" s="19">
        <v>161001732</v>
      </c>
      <c r="F30" s="19">
        <v>59</v>
      </c>
      <c r="G30" s="19">
        <v>3530.74</v>
      </c>
      <c r="H30" s="19">
        <v>242.26</v>
      </c>
      <c r="I30" s="19">
        <v>0</v>
      </c>
      <c r="J30" s="19">
        <v>0</v>
      </c>
      <c r="K30" s="19">
        <v>0</v>
      </c>
      <c r="L30" s="19">
        <v>2</v>
      </c>
      <c r="M30" s="19">
        <v>0</v>
      </c>
      <c r="N30" s="19">
        <v>0</v>
      </c>
      <c r="O30" s="19">
        <v>0</v>
      </c>
      <c r="P30" s="19">
        <v>0</v>
      </c>
      <c r="Q30" s="19"/>
      <c r="R30" s="19"/>
      <c r="S30" s="19">
        <v>0</v>
      </c>
      <c r="T30" s="19">
        <v>0</v>
      </c>
      <c r="U30" s="27">
        <f t="shared" si="1"/>
        <v>0</v>
      </c>
      <c r="V30" s="19">
        <f t="shared" si="0"/>
        <v>0</v>
      </c>
      <c r="W30" s="18" t="s">
        <v>257</v>
      </c>
      <c r="X30" s="173"/>
    </row>
    <row r="31" spans="1:24">
      <c r="A31" s="19">
        <v>29</v>
      </c>
      <c r="B31" s="18" t="s">
        <v>506</v>
      </c>
      <c r="C31" s="19">
        <v>29</v>
      </c>
      <c r="D31" s="19">
        <v>527</v>
      </c>
      <c r="E31" s="19">
        <v>161001733</v>
      </c>
      <c r="F31" s="19">
        <v>58</v>
      </c>
      <c r="G31" s="19">
        <v>3489.94</v>
      </c>
      <c r="H31" s="19">
        <v>220.06</v>
      </c>
      <c r="I31" s="19">
        <v>0</v>
      </c>
      <c r="J31" s="19">
        <v>0</v>
      </c>
      <c r="K31" s="19">
        <v>0</v>
      </c>
      <c r="L31" s="19">
        <v>1</v>
      </c>
      <c r="M31" s="19">
        <v>50</v>
      </c>
      <c r="N31" s="19">
        <v>0</v>
      </c>
      <c r="O31" s="19">
        <v>0</v>
      </c>
      <c r="P31" s="19">
        <v>0</v>
      </c>
      <c r="Q31" s="19"/>
      <c r="R31" s="19"/>
      <c r="S31" s="19">
        <v>0</v>
      </c>
      <c r="T31" s="19">
        <v>0</v>
      </c>
      <c r="U31" s="27">
        <f t="shared" si="1"/>
        <v>0</v>
      </c>
      <c r="V31" s="19">
        <f t="shared" si="0"/>
        <v>0</v>
      </c>
      <c r="W31" s="19" t="s">
        <v>259</v>
      </c>
      <c r="X31" s="173"/>
    </row>
    <row r="32" spans="1:24">
      <c r="A32" s="19">
        <v>30</v>
      </c>
      <c r="B32" s="18" t="s">
        <v>506</v>
      </c>
      <c r="C32" s="19">
        <v>30</v>
      </c>
      <c r="D32" s="19">
        <v>528</v>
      </c>
      <c r="E32" s="19">
        <v>161001734</v>
      </c>
      <c r="F32" s="19">
        <v>58</v>
      </c>
      <c r="G32" s="19">
        <v>3465.82</v>
      </c>
      <c r="H32" s="19">
        <v>246.18</v>
      </c>
      <c r="I32" s="19">
        <v>0</v>
      </c>
      <c r="J32" s="19">
        <v>0</v>
      </c>
      <c r="K32" s="19">
        <v>0</v>
      </c>
      <c r="L32" s="19">
        <v>2</v>
      </c>
      <c r="M32" s="19">
        <v>0</v>
      </c>
      <c r="N32" s="19">
        <v>0</v>
      </c>
      <c r="O32" s="19">
        <v>0</v>
      </c>
      <c r="P32" s="19">
        <v>0</v>
      </c>
      <c r="Q32" s="19"/>
      <c r="R32" s="19"/>
      <c r="S32" s="19">
        <v>0</v>
      </c>
      <c r="T32" s="19">
        <v>0</v>
      </c>
      <c r="U32" s="27">
        <f t="shared" si="1"/>
        <v>0</v>
      </c>
      <c r="V32" s="19">
        <f t="shared" si="0"/>
        <v>0</v>
      </c>
      <c r="W32" s="18" t="s">
        <v>257</v>
      </c>
      <c r="X32" s="173"/>
    </row>
    <row r="33" spans="1:24">
      <c r="A33" s="19">
        <v>31</v>
      </c>
      <c r="B33" s="18" t="s">
        <v>506</v>
      </c>
      <c r="C33" s="19">
        <v>31</v>
      </c>
      <c r="D33" s="19">
        <v>529</v>
      </c>
      <c r="E33" s="19">
        <v>161001735</v>
      </c>
      <c r="F33" s="19">
        <v>57</v>
      </c>
      <c r="G33" s="19">
        <v>3373.04</v>
      </c>
      <c r="H33" s="19">
        <v>274.55</v>
      </c>
      <c r="I33" s="19">
        <v>0.59</v>
      </c>
      <c r="J33" s="19">
        <v>0</v>
      </c>
      <c r="K33" s="19">
        <v>0</v>
      </c>
      <c r="L33" s="19">
        <v>2</v>
      </c>
      <c r="M33" s="19">
        <v>30</v>
      </c>
      <c r="N33" s="19">
        <v>0</v>
      </c>
      <c r="O33" s="19">
        <v>0</v>
      </c>
      <c r="P33" s="19">
        <v>0</v>
      </c>
      <c r="Q33" s="19"/>
      <c r="R33" s="19"/>
      <c r="S33" s="19">
        <v>0</v>
      </c>
      <c r="T33" s="19">
        <v>0</v>
      </c>
      <c r="U33" s="27">
        <f t="shared" si="1"/>
        <v>0</v>
      </c>
      <c r="V33" s="19">
        <f t="shared" si="0"/>
        <v>0</v>
      </c>
      <c r="W33" s="18" t="s">
        <v>257</v>
      </c>
      <c r="X33" s="173"/>
    </row>
    <row r="34" spans="1:24">
      <c r="A34" s="19">
        <v>32</v>
      </c>
      <c r="B34" s="18" t="s">
        <v>507</v>
      </c>
      <c r="C34" s="19">
        <v>32</v>
      </c>
      <c r="D34" s="19">
        <v>530</v>
      </c>
      <c r="E34" s="19">
        <v>161001736</v>
      </c>
      <c r="F34" s="19">
        <v>57</v>
      </c>
      <c r="G34" s="19">
        <v>3373.45</v>
      </c>
      <c r="H34" s="19">
        <v>275.41000000000003</v>
      </c>
      <c r="I34" s="19">
        <v>2.86</v>
      </c>
      <c r="J34" s="19">
        <v>0</v>
      </c>
      <c r="K34" s="19">
        <v>0</v>
      </c>
      <c r="L34" s="19">
        <v>2</v>
      </c>
      <c r="M34" s="19">
        <v>20</v>
      </c>
      <c r="N34" s="19">
        <v>0</v>
      </c>
      <c r="O34" s="19">
        <v>0</v>
      </c>
      <c r="P34" s="19">
        <v>0</v>
      </c>
      <c r="Q34" s="19"/>
      <c r="R34" s="19"/>
      <c r="S34" s="19">
        <v>0</v>
      </c>
      <c r="T34" s="19">
        <v>0</v>
      </c>
      <c r="U34" s="27">
        <f t="shared" si="1"/>
        <v>0</v>
      </c>
      <c r="V34" s="19">
        <f t="shared" si="0"/>
        <v>0</v>
      </c>
      <c r="W34" s="19" t="s">
        <v>259</v>
      </c>
      <c r="X34" s="173"/>
    </row>
    <row r="35" spans="1:24">
      <c r="A35" s="19">
        <v>33</v>
      </c>
      <c r="B35" s="18" t="s">
        <v>507</v>
      </c>
      <c r="C35" s="19">
        <v>33</v>
      </c>
      <c r="D35" s="19">
        <v>531</v>
      </c>
      <c r="E35" s="19">
        <v>161001737</v>
      </c>
      <c r="F35" s="19">
        <v>58</v>
      </c>
      <c r="G35" s="19">
        <v>3446.12</v>
      </c>
      <c r="H35" s="19">
        <v>265.88</v>
      </c>
      <c r="I35" s="19">
        <v>0</v>
      </c>
      <c r="J35" s="19">
        <v>0</v>
      </c>
      <c r="K35" s="19">
        <v>0</v>
      </c>
      <c r="L35" s="19">
        <v>2</v>
      </c>
      <c r="M35" s="19">
        <v>20</v>
      </c>
      <c r="N35" s="19">
        <v>0</v>
      </c>
      <c r="O35" s="19">
        <v>0</v>
      </c>
      <c r="P35" s="19">
        <v>0</v>
      </c>
      <c r="Q35" s="19"/>
      <c r="R35" s="19"/>
      <c r="S35" s="19">
        <v>0</v>
      </c>
      <c r="T35" s="19">
        <v>0</v>
      </c>
      <c r="U35" s="27">
        <f t="shared" si="1"/>
        <v>0</v>
      </c>
      <c r="V35" s="19">
        <f t="shared" si="0"/>
        <v>0</v>
      </c>
      <c r="W35" s="83" t="s">
        <v>257</v>
      </c>
      <c r="X35" s="173"/>
    </row>
    <row r="36" spans="1:24">
      <c r="A36" s="19">
        <v>34</v>
      </c>
      <c r="B36" s="18" t="s">
        <v>507</v>
      </c>
      <c r="C36" s="19">
        <v>34</v>
      </c>
      <c r="D36" s="19">
        <v>532</v>
      </c>
      <c r="E36" s="19">
        <v>161001738</v>
      </c>
      <c r="F36" s="19">
        <v>59</v>
      </c>
      <c r="G36" s="19">
        <v>3492.91</v>
      </c>
      <c r="H36" s="19">
        <v>283.08999999999997</v>
      </c>
      <c r="I36" s="19">
        <v>0</v>
      </c>
      <c r="J36" s="19">
        <v>0</v>
      </c>
      <c r="K36" s="19">
        <v>0</v>
      </c>
      <c r="L36" s="19">
        <v>1</v>
      </c>
      <c r="M36" s="19">
        <v>55</v>
      </c>
      <c r="N36" s="19">
        <v>0</v>
      </c>
      <c r="O36" s="19">
        <v>0</v>
      </c>
      <c r="P36" s="19">
        <v>0</v>
      </c>
      <c r="Q36" s="19"/>
      <c r="R36" s="19"/>
      <c r="S36" s="19">
        <v>0</v>
      </c>
      <c r="T36" s="19">
        <v>0</v>
      </c>
      <c r="U36" s="27">
        <f t="shared" si="1"/>
        <v>0</v>
      </c>
      <c r="V36" s="19">
        <f t="shared" si="0"/>
        <v>0</v>
      </c>
      <c r="W36" s="18" t="s">
        <v>257</v>
      </c>
      <c r="X36" s="173"/>
    </row>
    <row r="37" spans="1:24">
      <c r="A37" s="19">
        <v>35</v>
      </c>
      <c r="B37" s="18" t="s">
        <v>507</v>
      </c>
      <c r="C37" s="19">
        <v>35</v>
      </c>
      <c r="D37" s="19">
        <v>533</v>
      </c>
      <c r="E37" s="19">
        <v>161001739</v>
      </c>
      <c r="F37" s="19">
        <v>57</v>
      </c>
      <c r="G37" s="19">
        <v>3355.03</v>
      </c>
      <c r="H37" s="19">
        <v>293.76</v>
      </c>
      <c r="I37" s="19">
        <v>0.79</v>
      </c>
      <c r="J37" s="19">
        <v>0</v>
      </c>
      <c r="K37" s="19">
        <v>0</v>
      </c>
      <c r="L37" s="19">
        <v>2</v>
      </c>
      <c r="M37" s="19">
        <v>5</v>
      </c>
      <c r="N37" s="19">
        <v>0</v>
      </c>
      <c r="O37" s="19">
        <v>0</v>
      </c>
      <c r="P37" s="19">
        <v>0</v>
      </c>
      <c r="Q37" s="19"/>
      <c r="R37" s="19"/>
      <c r="S37" s="19">
        <v>0</v>
      </c>
      <c r="T37" s="19">
        <v>0</v>
      </c>
      <c r="U37" s="27">
        <f t="shared" si="1"/>
        <v>0</v>
      </c>
      <c r="V37" s="19">
        <f t="shared" si="0"/>
        <v>0</v>
      </c>
      <c r="W37" s="18" t="s">
        <v>257</v>
      </c>
      <c r="X37" s="173"/>
    </row>
    <row r="38" spans="1:24">
      <c r="A38" s="19">
        <v>36</v>
      </c>
      <c r="B38" s="18" t="s">
        <v>507</v>
      </c>
      <c r="C38" s="19">
        <v>36</v>
      </c>
      <c r="D38" s="19">
        <v>534</v>
      </c>
      <c r="E38" s="19">
        <v>161001740</v>
      </c>
      <c r="F38" s="19">
        <v>56</v>
      </c>
      <c r="G38" s="19">
        <v>3417.35</v>
      </c>
      <c r="H38" s="19">
        <v>165.65</v>
      </c>
      <c r="I38" s="19">
        <v>0</v>
      </c>
      <c r="J38" s="19">
        <v>0</v>
      </c>
      <c r="K38" s="19">
        <v>0</v>
      </c>
      <c r="L38" s="19">
        <v>2</v>
      </c>
      <c r="M38" s="19">
        <v>10</v>
      </c>
      <c r="N38" s="19">
        <v>0</v>
      </c>
      <c r="O38" s="19">
        <v>0</v>
      </c>
      <c r="P38" s="19">
        <v>0</v>
      </c>
      <c r="Q38" s="19"/>
      <c r="R38" s="19"/>
      <c r="S38" s="19">
        <v>0</v>
      </c>
      <c r="T38" s="19">
        <v>0</v>
      </c>
      <c r="U38" s="27">
        <f t="shared" si="1"/>
        <v>0</v>
      </c>
      <c r="V38" s="19">
        <f t="shared" si="0"/>
        <v>0</v>
      </c>
      <c r="W38" s="19" t="s">
        <v>259</v>
      </c>
      <c r="X38" s="173"/>
    </row>
    <row r="39" spans="1:24">
      <c r="A39" s="19">
        <v>37</v>
      </c>
      <c r="B39" s="18" t="s">
        <v>507</v>
      </c>
      <c r="C39" s="19">
        <v>37</v>
      </c>
      <c r="D39" s="19">
        <v>535</v>
      </c>
      <c r="E39" s="19">
        <v>161001741</v>
      </c>
      <c r="F39" s="19">
        <v>56</v>
      </c>
      <c r="G39" s="19">
        <v>3360.24</v>
      </c>
      <c r="H39" s="19">
        <v>224.45</v>
      </c>
      <c r="I39" s="19">
        <v>0.69</v>
      </c>
      <c r="J39" s="19">
        <v>0</v>
      </c>
      <c r="K39" s="19">
        <v>0</v>
      </c>
      <c r="L39" s="19">
        <v>2</v>
      </c>
      <c r="M39" s="19">
        <v>20</v>
      </c>
      <c r="N39" s="19">
        <v>0</v>
      </c>
      <c r="O39" s="19">
        <v>0</v>
      </c>
      <c r="P39" s="19">
        <v>0</v>
      </c>
      <c r="Q39" s="19"/>
      <c r="R39" s="19"/>
      <c r="S39" s="19">
        <v>0</v>
      </c>
      <c r="T39" s="19">
        <v>0</v>
      </c>
      <c r="U39" s="27">
        <f t="shared" si="1"/>
        <v>0</v>
      </c>
      <c r="V39" s="19">
        <f t="shared" si="0"/>
        <v>0</v>
      </c>
      <c r="W39" s="18" t="s">
        <v>257</v>
      </c>
      <c r="X39" s="173"/>
    </row>
    <row r="40" spans="1:24">
      <c r="A40" s="19">
        <v>38</v>
      </c>
      <c r="B40" s="18" t="s">
        <v>507</v>
      </c>
      <c r="C40" s="19">
        <v>38</v>
      </c>
      <c r="D40" s="19">
        <v>536</v>
      </c>
      <c r="E40" s="19">
        <v>161001742</v>
      </c>
      <c r="F40" s="19">
        <v>58</v>
      </c>
      <c r="G40" s="19">
        <v>3481.62</v>
      </c>
      <c r="H40" s="19">
        <v>232.45</v>
      </c>
      <c r="I40" s="19">
        <v>2.0699999999999998</v>
      </c>
      <c r="J40" s="19">
        <v>0</v>
      </c>
      <c r="K40" s="19">
        <v>0</v>
      </c>
      <c r="L40" s="19">
        <v>2</v>
      </c>
      <c r="M40" s="19">
        <v>10</v>
      </c>
      <c r="N40" s="19">
        <v>0</v>
      </c>
      <c r="O40" s="19">
        <v>0</v>
      </c>
      <c r="P40" s="19">
        <v>0</v>
      </c>
      <c r="Q40" s="19"/>
      <c r="R40" s="19"/>
      <c r="S40" s="19">
        <v>0</v>
      </c>
      <c r="T40" s="19">
        <v>0</v>
      </c>
      <c r="U40" s="27">
        <f t="shared" si="1"/>
        <v>0</v>
      </c>
      <c r="V40" s="19">
        <f t="shared" si="0"/>
        <v>0</v>
      </c>
      <c r="W40" s="18" t="s">
        <v>257</v>
      </c>
      <c r="X40" s="173"/>
    </row>
    <row r="41" spans="1:24">
      <c r="A41" s="19">
        <v>39</v>
      </c>
      <c r="B41" s="18" t="s">
        <v>507</v>
      </c>
      <c r="C41" s="19">
        <v>39</v>
      </c>
      <c r="D41" s="19">
        <v>537</v>
      </c>
      <c r="E41" s="19">
        <v>161001743</v>
      </c>
      <c r="F41" s="19">
        <v>57</v>
      </c>
      <c r="G41" s="19">
        <v>3421.93</v>
      </c>
      <c r="H41" s="19">
        <v>226.07</v>
      </c>
      <c r="I41" s="19">
        <v>0</v>
      </c>
      <c r="J41" s="19">
        <v>0</v>
      </c>
      <c r="K41" s="19">
        <v>0</v>
      </c>
      <c r="L41" s="19">
        <v>2</v>
      </c>
      <c r="M41" s="19">
        <v>0</v>
      </c>
      <c r="N41" s="19">
        <v>0</v>
      </c>
      <c r="O41" s="19">
        <v>0</v>
      </c>
      <c r="P41" s="19">
        <v>0</v>
      </c>
      <c r="Q41" s="19"/>
      <c r="R41" s="19"/>
      <c r="S41" s="19">
        <v>0</v>
      </c>
      <c r="T41" s="19">
        <v>0</v>
      </c>
      <c r="U41" s="27">
        <f t="shared" si="1"/>
        <v>0</v>
      </c>
      <c r="V41" s="19">
        <f t="shared" si="0"/>
        <v>0</v>
      </c>
      <c r="W41" s="18" t="s">
        <v>257</v>
      </c>
      <c r="X41" s="173"/>
    </row>
    <row r="42" spans="1:24" s="76" customFormat="1">
      <c r="A42" s="19">
        <v>40</v>
      </c>
      <c r="B42" s="18" t="s">
        <v>508</v>
      </c>
      <c r="C42" s="19">
        <v>40</v>
      </c>
      <c r="D42" s="19">
        <v>538</v>
      </c>
      <c r="E42" s="19">
        <v>161001744</v>
      </c>
      <c r="F42" s="19">
        <v>59</v>
      </c>
      <c r="G42" s="19">
        <v>3499.74</v>
      </c>
      <c r="H42" s="19">
        <v>273.26</v>
      </c>
      <c r="I42" s="19">
        <v>0</v>
      </c>
      <c r="J42" s="19">
        <v>0</v>
      </c>
      <c r="K42" s="19">
        <v>0</v>
      </c>
      <c r="L42" s="19">
        <v>2</v>
      </c>
      <c r="M42" s="19">
        <v>15</v>
      </c>
      <c r="N42" s="19">
        <v>0</v>
      </c>
      <c r="O42" s="19">
        <v>0</v>
      </c>
      <c r="P42" s="19">
        <v>0</v>
      </c>
      <c r="Q42" s="19"/>
      <c r="R42" s="19"/>
      <c r="S42" s="19">
        <v>0</v>
      </c>
      <c r="T42" s="19">
        <v>0</v>
      </c>
      <c r="U42" s="27">
        <f t="shared" si="1"/>
        <v>0</v>
      </c>
      <c r="V42" s="19">
        <f t="shared" si="0"/>
        <v>0</v>
      </c>
      <c r="W42" s="19" t="s">
        <v>259</v>
      </c>
      <c r="X42" s="174"/>
    </row>
    <row r="43" spans="1:24">
      <c r="A43" s="19">
        <v>41</v>
      </c>
      <c r="B43" s="18" t="s">
        <v>508</v>
      </c>
      <c r="C43" s="19">
        <v>41</v>
      </c>
      <c r="D43" s="19">
        <v>539</v>
      </c>
      <c r="E43" s="19">
        <v>161001745</v>
      </c>
      <c r="F43" s="19">
        <v>58</v>
      </c>
      <c r="G43" s="19">
        <v>3369.42</v>
      </c>
      <c r="H43" s="19">
        <v>342.58</v>
      </c>
      <c r="I43" s="19">
        <v>0</v>
      </c>
      <c r="J43" s="19">
        <v>0</v>
      </c>
      <c r="K43" s="19">
        <v>0</v>
      </c>
      <c r="L43" s="19">
        <v>2</v>
      </c>
      <c r="M43" s="19">
        <v>15</v>
      </c>
      <c r="N43" s="19">
        <v>0</v>
      </c>
      <c r="O43" s="19">
        <v>0</v>
      </c>
      <c r="P43" s="19">
        <v>0</v>
      </c>
      <c r="Q43" s="19"/>
      <c r="R43" s="19"/>
      <c r="S43" s="19">
        <v>0</v>
      </c>
      <c r="T43" s="19">
        <v>0</v>
      </c>
      <c r="U43" s="27">
        <f t="shared" si="1"/>
        <v>0</v>
      </c>
      <c r="V43" s="19">
        <f t="shared" si="0"/>
        <v>0</v>
      </c>
      <c r="W43" s="18" t="s">
        <v>257</v>
      </c>
      <c r="X43" s="173"/>
    </row>
    <row r="44" spans="1:24">
      <c r="A44" s="19">
        <v>42</v>
      </c>
      <c r="B44" s="18" t="s">
        <v>508</v>
      </c>
      <c r="C44" s="19">
        <v>42</v>
      </c>
      <c r="D44" s="19">
        <v>540</v>
      </c>
      <c r="E44" s="19">
        <v>161001746</v>
      </c>
      <c r="F44" s="19">
        <v>58</v>
      </c>
      <c r="G44" s="19">
        <v>3492.12</v>
      </c>
      <c r="H44" s="19">
        <v>222.27</v>
      </c>
      <c r="I44" s="19">
        <v>2.39</v>
      </c>
      <c r="J44" s="19">
        <v>1</v>
      </c>
      <c r="K44" s="19">
        <v>0</v>
      </c>
      <c r="L44" s="19">
        <v>2</v>
      </c>
      <c r="M44" s="19">
        <v>10</v>
      </c>
      <c r="N44" s="19">
        <v>0</v>
      </c>
      <c r="O44" s="19">
        <v>8700</v>
      </c>
      <c r="P44" s="19">
        <v>0</v>
      </c>
      <c r="Q44" s="19"/>
      <c r="R44" s="19"/>
      <c r="S44" s="19">
        <v>0</v>
      </c>
      <c r="T44" s="19">
        <v>0</v>
      </c>
      <c r="U44" s="27">
        <f t="shared" si="1"/>
        <v>435</v>
      </c>
      <c r="V44" s="146">
        <f t="shared" si="0"/>
        <v>9135</v>
      </c>
      <c r="W44" s="18" t="s">
        <v>257</v>
      </c>
      <c r="X44" s="173"/>
    </row>
    <row r="45" spans="1:24" s="76" customFormat="1">
      <c r="A45" s="19">
        <v>43</v>
      </c>
      <c r="B45" s="18" t="s">
        <v>508</v>
      </c>
      <c r="C45" s="19">
        <v>43</v>
      </c>
      <c r="D45" s="19">
        <v>541</v>
      </c>
      <c r="E45" s="19">
        <v>161001747</v>
      </c>
      <c r="F45" s="19">
        <v>55</v>
      </c>
      <c r="G45" s="19">
        <v>3297.36</v>
      </c>
      <c r="H45" s="19">
        <v>222.22</v>
      </c>
      <c r="I45" s="19">
        <v>0.57999999999999996</v>
      </c>
      <c r="J45" s="19">
        <v>0</v>
      </c>
      <c r="K45" s="19">
        <v>0</v>
      </c>
      <c r="L45" s="19">
        <v>2</v>
      </c>
      <c r="M45" s="19">
        <v>35</v>
      </c>
      <c r="N45" s="19">
        <v>0</v>
      </c>
      <c r="O45" s="19">
        <v>0</v>
      </c>
      <c r="P45" s="19">
        <v>0</v>
      </c>
      <c r="Q45" s="19"/>
      <c r="R45" s="19"/>
      <c r="S45" s="19">
        <v>0</v>
      </c>
      <c r="T45" s="19">
        <v>0</v>
      </c>
      <c r="U45" s="27">
        <f t="shared" si="1"/>
        <v>0</v>
      </c>
      <c r="V45" s="19">
        <f t="shared" si="0"/>
        <v>0</v>
      </c>
      <c r="W45" s="19" t="s">
        <v>259</v>
      </c>
      <c r="X45" s="174"/>
    </row>
    <row r="46" spans="1:24">
      <c r="A46" s="19">
        <v>44</v>
      </c>
      <c r="B46" s="18" t="s">
        <v>508</v>
      </c>
      <c r="C46" s="19">
        <v>44</v>
      </c>
      <c r="D46" s="19">
        <v>542</v>
      </c>
      <c r="E46" s="19">
        <v>161001748</v>
      </c>
      <c r="F46" s="19">
        <v>57</v>
      </c>
      <c r="G46" s="19">
        <v>3405.53</v>
      </c>
      <c r="H46" s="19">
        <v>242.47</v>
      </c>
      <c r="I46" s="19">
        <v>0</v>
      </c>
      <c r="J46" s="19">
        <v>0</v>
      </c>
      <c r="K46" s="19">
        <v>0</v>
      </c>
      <c r="L46" s="19">
        <v>2</v>
      </c>
      <c r="M46" s="19">
        <v>10</v>
      </c>
      <c r="N46" s="19">
        <v>0</v>
      </c>
      <c r="O46" s="19">
        <v>0</v>
      </c>
      <c r="P46" s="19">
        <v>0</v>
      </c>
      <c r="Q46" s="19"/>
      <c r="R46" s="19"/>
      <c r="S46" s="19">
        <v>0</v>
      </c>
      <c r="T46" s="19">
        <v>0</v>
      </c>
      <c r="U46" s="27">
        <f t="shared" si="1"/>
        <v>0</v>
      </c>
      <c r="V46" s="19">
        <f t="shared" si="0"/>
        <v>0</v>
      </c>
      <c r="W46" s="18" t="s">
        <v>257</v>
      </c>
      <c r="X46" s="173"/>
    </row>
    <row r="47" spans="1:24">
      <c r="A47" s="19">
        <v>45</v>
      </c>
      <c r="B47" s="18" t="s">
        <v>508</v>
      </c>
      <c r="C47" s="19">
        <v>45</v>
      </c>
      <c r="D47" s="19">
        <v>543</v>
      </c>
      <c r="E47" s="19">
        <v>161001749</v>
      </c>
      <c r="F47" s="19">
        <v>58</v>
      </c>
      <c r="G47" s="19">
        <v>3428.24</v>
      </c>
      <c r="H47" s="19">
        <v>281.76</v>
      </c>
      <c r="I47" s="19">
        <v>0</v>
      </c>
      <c r="J47" s="19">
        <v>0</v>
      </c>
      <c r="K47" s="19">
        <v>0</v>
      </c>
      <c r="L47" s="19">
        <v>2</v>
      </c>
      <c r="M47" s="19">
        <v>15</v>
      </c>
      <c r="N47" s="19">
        <v>0</v>
      </c>
      <c r="O47" s="19">
        <v>0</v>
      </c>
      <c r="P47" s="19">
        <v>0</v>
      </c>
      <c r="Q47" s="19"/>
      <c r="R47" s="19"/>
      <c r="S47" s="19">
        <v>0</v>
      </c>
      <c r="T47" s="19">
        <v>0</v>
      </c>
      <c r="U47" s="27">
        <f t="shared" si="1"/>
        <v>0</v>
      </c>
      <c r="V47" s="19">
        <f t="shared" si="0"/>
        <v>0</v>
      </c>
      <c r="W47" s="19" t="s">
        <v>259</v>
      </c>
      <c r="X47" s="173"/>
    </row>
    <row r="48" spans="1:24">
      <c r="A48" s="19">
        <v>46</v>
      </c>
      <c r="B48" s="18" t="s">
        <v>508</v>
      </c>
      <c r="C48" s="19">
        <v>46</v>
      </c>
      <c r="D48" s="19">
        <v>544</v>
      </c>
      <c r="E48" s="19">
        <v>161001750</v>
      </c>
      <c r="F48" s="19">
        <v>56</v>
      </c>
      <c r="G48" s="19">
        <v>3279.04</v>
      </c>
      <c r="H48" s="19">
        <v>304.95999999999998</v>
      </c>
      <c r="I48" s="19">
        <v>0</v>
      </c>
      <c r="J48" s="19">
        <v>0</v>
      </c>
      <c r="K48" s="19">
        <v>0</v>
      </c>
      <c r="L48" s="19">
        <v>2</v>
      </c>
      <c r="M48" s="19">
        <v>5</v>
      </c>
      <c r="N48" s="19">
        <v>0</v>
      </c>
      <c r="O48" s="19">
        <v>0</v>
      </c>
      <c r="P48" s="19">
        <v>0</v>
      </c>
      <c r="Q48" s="19"/>
      <c r="R48" s="19"/>
      <c r="S48" s="19">
        <v>0</v>
      </c>
      <c r="T48" s="19">
        <v>0</v>
      </c>
      <c r="U48" s="27">
        <f t="shared" si="1"/>
        <v>0</v>
      </c>
      <c r="V48" s="19">
        <f t="shared" si="0"/>
        <v>0</v>
      </c>
      <c r="W48" s="18" t="s">
        <v>257</v>
      </c>
      <c r="X48" s="173"/>
    </row>
    <row r="49" spans="1:24" s="76" customFormat="1">
      <c r="A49" s="19">
        <v>47</v>
      </c>
      <c r="B49" s="18" t="s">
        <v>509</v>
      </c>
      <c r="C49" s="19">
        <v>47</v>
      </c>
      <c r="D49" s="19">
        <v>545</v>
      </c>
      <c r="E49" s="19">
        <v>161001751</v>
      </c>
      <c r="F49" s="19">
        <v>58</v>
      </c>
      <c r="G49" s="19">
        <v>3465.02</v>
      </c>
      <c r="H49" s="19">
        <v>247.17</v>
      </c>
      <c r="I49" s="19">
        <v>0</v>
      </c>
      <c r="J49" s="19">
        <v>0</v>
      </c>
      <c r="K49" s="19">
        <v>0</v>
      </c>
      <c r="L49" s="19">
        <v>2</v>
      </c>
      <c r="M49" s="19">
        <v>55</v>
      </c>
      <c r="N49" s="19">
        <v>0</v>
      </c>
      <c r="O49" s="19">
        <v>0</v>
      </c>
      <c r="P49" s="19">
        <v>0</v>
      </c>
      <c r="Q49" s="19"/>
      <c r="R49" s="19"/>
      <c r="S49" s="19">
        <v>0</v>
      </c>
      <c r="T49" s="19">
        <v>0</v>
      </c>
      <c r="U49" s="27">
        <f t="shared" si="1"/>
        <v>0</v>
      </c>
      <c r="V49" s="19">
        <f t="shared" si="0"/>
        <v>0</v>
      </c>
      <c r="W49" s="83" t="s">
        <v>257</v>
      </c>
      <c r="X49" s="174"/>
    </row>
    <row r="50" spans="1:24">
      <c r="A50" s="19">
        <v>48</v>
      </c>
      <c r="B50" s="18" t="s">
        <v>509</v>
      </c>
      <c r="C50" s="19">
        <v>48</v>
      </c>
      <c r="D50" s="19">
        <v>546</v>
      </c>
      <c r="E50" s="19">
        <v>161001752</v>
      </c>
      <c r="F50" s="19">
        <v>58</v>
      </c>
      <c r="G50" s="19">
        <v>3311.24</v>
      </c>
      <c r="H50" s="19">
        <v>273.14999999999998</v>
      </c>
      <c r="I50" s="19">
        <v>0</v>
      </c>
      <c r="J50" s="19">
        <v>0</v>
      </c>
      <c r="K50" s="19">
        <v>0</v>
      </c>
      <c r="L50" s="19">
        <v>2</v>
      </c>
      <c r="M50" s="19">
        <v>45</v>
      </c>
      <c r="N50" s="19">
        <v>0</v>
      </c>
      <c r="O50" s="19">
        <v>0</v>
      </c>
      <c r="P50" s="19">
        <v>0</v>
      </c>
      <c r="Q50" s="19"/>
      <c r="R50" s="19"/>
      <c r="S50" s="19">
        <v>0</v>
      </c>
      <c r="T50" s="19">
        <v>0</v>
      </c>
      <c r="U50" s="27">
        <f t="shared" si="1"/>
        <v>0</v>
      </c>
      <c r="V50" s="19">
        <f t="shared" si="0"/>
        <v>0</v>
      </c>
      <c r="W50" s="18" t="s">
        <v>257</v>
      </c>
      <c r="X50" s="173"/>
    </row>
    <row r="51" spans="1:24">
      <c r="A51" s="19">
        <v>49</v>
      </c>
      <c r="B51" s="18" t="s">
        <v>509</v>
      </c>
      <c r="C51" s="19">
        <v>49</v>
      </c>
      <c r="D51" s="19">
        <v>547</v>
      </c>
      <c r="E51" s="19">
        <v>161001753</v>
      </c>
      <c r="F51" s="163">
        <v>58</v>
      </c>
      <c r="G51" s="19">
        <v>3527.62</v>
      </c>
      <c r="H51" s="19">
        <v>188.93</v>
      </c>
      <c r="I51" s="19">
        <v>4.55</v>
      </c>
      <c r="J51" s="19">
        <v>0</v>
      </c>
      <c r="K51" s="19">
        <v>0</v>
      </c>
      <c r="L51" s="19">
        <v>2</v>
      </c>
      <c r="M51" s="19">
        <v>30</v>
      </c>
      <c r="N51" s="19">
        <v>0</v>
      </c>
      <c r="O51" s="19">
        <v>8700</v>
      </c>
      <c r="P51" s="19">
        <v>0</v>
      </c>
      <c r="Q51" s="19"/>
      <c r="R51" s="19"/>
      <c r="S51" s="19">
        <v>0</v>
      </c>
      <c r="T51" s="19">
        <v>0</v>
      </c>
      <c r="U51" s="27">
        <f t="shared" si="1"/>
        <v>435</v>
      </c>
      <c r="V51" s="146">
        <f t="shared" ref="V51:V113" si="2">O51+U51</f>
        <v>9135</v>
      </c>
      <c r="W51" s="18" t="s">
        <v>257</v>
      </c>
      <c r="X51" s="173"/>
    </row>
    <row r="52" spans="1:24">
      <c r="A52" s="19">
        <v>50</v>
      </c>
      <c r="B52" s="18" t="s">
        <v>509</v>
      </c>
      <c r="C52" s="19">
        <v>50</v>
      </c>
      <c r="D52" s="19">
        <v>549</v>
      </c>
      <c r="E52" s="19">
        <v>161001754</v>
      </c>
      <c r="F52" s="19">
        <v>57</v>
      </c>
      <c r="G52" s="19">
        <v>3437.33</v>
      </c>
      <c r="H52" s="19">
        <v>216.05</v>
      </c>
      <c r="I52" s="19">
        <v>5.38</v>
      </c>
      <c r="J52" s="19">
        <v>0</v>
      </c>
      <c r="K52" s="19">
        <v>0</v>
      </c>
      <c r="L52" s="19">
        <v>2</v>
      </c>
      <c r="M52" s="19">
        <v>0</v>
      </c>
      <c r="N52" s="19">
        <v>0</v>
      </c>
      <c r="O52" s="19">
        <v>8550</v>
      </c>
      <c r="P52" s="19">
        <v>0</v>
      </c>
      <c r="Q52" s="19"/>
      <c r="R52" s="19"/>
      <c r="S52" s="19">
        <v>0</v>
      </c>
      <c r="T52" s="19">
        <v>0</v>
      </c>
      <c r="U52" s="27">
        <f t="shared" si="1"/>
        <v>427.5</v>
      </c>
      <c r="V52" s="146">
        <f t="shared" si="2"/>
        <v>8977.5</v>
      </c>
      <c r="W52" s="18" t="s">
        <v>257</v>
      </c>
      <c r="X52" s="173"/>
    </row>
    <row r="53" spans="1:24">
      <c r="A53" s="19">
        <v>51</v>
      </c>
      <c r="B53" s="18" t="s">
        <v>509</v>
      </c>
      <c r="C53" s="19">
        <v>51</v>
      </c>
      <c r="D53" s="19">
        <v>548</v>
      </c>
      <c r="E53" s="19">
        <v>161001755</v>
      </c>
      <c r="F53" s="19">
        <v>55</v>
      </c>
      <c r="G53" s="19">
        <v>3278.61</v>
      </c>
      <c r="H53" s="19">
        <v>235.39</v>
      </c>
      <c r="I53" s="19">
        <v>0</v>
      </c>
      <c r="J53" s="19">
        <v>0</v>
      </c>
      <c r="K53" s="19">
        <v>0</v>
      </c>
      <c r="L53" s="19">
        <v>1</v>
      </c>
      <c r="M53" s="19">
        <v>50</v>
      </c>
      <c r="N53" s="19">
        <v>0</v>
      </c>
      <c r="O53" s="19">
        <v>0</v>
      </c>
      <c r="P53" s="19">
        <v>0</v>
      </c>
      <c r="Q53" s="19"/>
      <c r="R53" s="19"/>
      <c r="S53" s="19">
        <v>0</v>
      </c>
      <c r="T53" s="19">
        <v>40000</v>
      </c>
      <c r="U53" s="27">
        <v>2000</v>
      </c>
      <c r="V53" s="19">
        <f>T53+U53</f>
        <v>42000</v>
      </c>
      <c r="W53" s="19" t="s">
        <v>259</v>
      </c>
      <c r="X53" s="89" t="s">
        <v>510</v>
      </c>
    </row>
    <row r="54" spans="1:24">
      <c r="A54" s="19">
        <v>52</v>
      </c>
      <c r="B54" s="18" t="s">
        <v>509</v>
      </c>
      <c r="C54" s="19">
        <v>52</v>
      </c>
      <c r="D54" s="19">
        <v>551</v>
      </c>
      <c r="E54" s="19">
        <v>161001756</v>
      </c>
      <c r="F54" s="19">
        <v>56</v>
      </c>
      <c r="G54" s="19">
        <v>3257.04</v>
      </c>
      <c r="H54" s="19">
        <v>326.95999999999998</v>
      </c>
      <c r="I54" s="19">
        <v>0</v>
      </c>
      <c r="J54" s="19">
        <v>0</v>
      </c>
      <c r="K54" s="19">
        <v>0</v>
      </c>
      <c r="L54" s="19">
        <v>1</v>
      </c>
      <c r="M54" s="19">
        <v>50</v>
      </c>
      <c r="N54" s="19">
        <v>0</v>
      </c>
      <c r="O54" s="19">
        <v>0</v>
      </c>
      <c r="P54" s="19">
        <v>0</v>
      </c>
      <c r="Q54" s="19"/>
      <c r="R54" s="19"/>
      <c r="S54" s="19">
        <v>0</v>
      </c>
      <c r="T54" s="19">
        <v>0</v>
      </c>
      <c r="U54" s="27">
        <f t="shared" si="1"/>
        <v>0</v>
      </c>
      <c r="V54" s="19">
        <f t="shared" si="2"/>
        <v>0</v>
      </c>
      <c r="W54" s="18" t="s">
        <v>257</v>
      </c>
      <c r="X54" s="173"/>
    </row>
    <row r="55" spans="1:24">
      <c r="A55" s="83">
        <v>53</v>
      </c>
      <c r="B55" s="18" t="s">
        <v>509</v>
      </c>
      <c r="C55" s="19">
        <v>53</v>
      </c>
      <c r="D55" s="19">
        <v>552</v>
      </c>
      <c r="E55" s="19">
        <v>161001757</v>
      </c>
      <c r="F55" s="19">
        <v>57</v>
      </c>
      <c r="G55" s="19">
        <v>3229.73</v>
      </c>
      <c r="H55" s="19">
        <v>418.27</v>
      </c>
      <c r="I55" s="19">
        <v>0</v>
      </c>
      <c r="J55" s="19">
        <v>0</v>
      </c>
      <c r="K55" s="19">
        <v>0</v>
      </c>
      <c r="L55" s="19">
        <v>2</v>
      </c>
      <c r="M55" s="19">
        <v>15</v>
      </c>
      <c r="N55" s="19">
        <v>0</v>
      </c>
      <c r="O55" s="19">
        <v>0</v>
      </c>
      <c r="P55" s="19">
        <v>0</v>
      </c>
      <c r="Q55" s="19"/>
      <c r="R55" s="19"/>
      <c r="S55" s="19">
        <v>0</v>
      </c>
      <c r="T55" s="19">
        <v>0</v>
      </c>
      <c r="U55" s="27">
        <f t="shared" si="1"/>
        <v>0</v>
      </c>
      <c r="V55" s="19">
        <f t="shared" si="2"/>
        <v>0</v>
      </c>
      <c r="W55" s="83" t="s">
        <v>257</v>
      </c>
      <c r="X55" s="173"/>
    </row>
    <row r="56" spans="1:24">
      <c r="A56" s="19">
        <v>54</v>
      </c>
      <c r="B56" s="83" t="s">
        <v>511</v>
      </c>
      <c r="C56" s="19">
        <v>54</v>
      </c>
      <c r="D56" s="19">
        <v>550</v>
      </c>
      <c r="E56" s="19">
        <v>161001758</v>
      </c>
      <c r="F56" s="19">
        <v>59</v>
      </c>
      <c r="G56" s="19">
        <v>3467.51</v>
      </c>
      <c r="H56" s="19">
        <v>308.49</v>
      </c>
      <c r="I56" s="19">
        <v>0</v>
      </c>
      <c r="J56" s="19">
        <v>0</v>
      </c>
      <c r="K56" s="19">
        <v>0</v>
      </c>
      <c r="L56" s="19">
        <v>2</v>
      </c>
      <c r="M56" s="19">
        <v>0</v>
      </c>
      <c r="N56" s="19">
        <v>0</v>
      </c>
      <c r="O56" s="19">
        <v>0</v>
      </c>
      <c r="P56" s="19">
        <v>0</v>
      </c>
      <c r="Q56" s="19"/>
      <c r="R56" s="19"/>
      <c r="S56" s="19">
        <v>0</v>
      </c>
      <c r="T56" s="19">
        <v>0</v>
      </c>
      <c r="U56" s="27">
        <f t="shared" si="1"/>
        <v>0</v>
      </c>
      <c r="V56" s="19">
        <f t="shared" si="2"/>
        <v>0</v>
      </c>
      <c r="W56" s="19" t="s">
        <v>259</v>
      </c>
      <c r="X56" s="173"/>
    </row>
    <row r="57" spans="1:24">
      <c r="A57" s="19">
        <v>55</v>
      </c>
      <c r="B57" s="83" t="s">
        <v>511</v>
      </c>
      <c r="C57" s="19">
        <v>55</v>
      </c>
      <c r="D57" s="19">
        <v>554</v>
      </c>
      <c r="E57" s="19">
        <v>161001759</v>
      </c>
      <c r="F57" s="19">
        <v>58</v>
      </c>
      <c r="G57" s="19">
        <v>3395.42</v>
      </c>
      <c r="H57" s="19">
        <v>316.52999999999997</v>
      </c>
      <c r="I57" s="19">
        <v>0</v>
      </c>
      <c r="J57" s="19">
        <v>0</v>
      </c>
      <c r="K57" s="19">
        <v>0</v>
      </c>
      <c r="L57" s="19">
        <v>2</v>
      </c>
      <c r="M57" s="19">
        <v>45</v>
      </c>
      <c r="N57" s="19">
        <v>0</v>
      </c>
      <c r="O57" s="19">
        <v>0</v>
      </c>
      <c r="P57" s="19">
        <v>0</v>
      </c>
      <c r="Q57" s="19"/>
      <c r="R57" s="19"/>
      <c r="S57" s="19">
        <v>0</v>
      </c>
      <c r="T57" s="19">
        <v>0</v>
      </c>
      <c r="U57" s="27">
        <f t="shared" si="1"/>
        <v>0</v>
      </c>
      <c r="V57" s="19">
        <f t="shared" si="2"/>
        <v>0</v>
      </c>
      <c r="W57" s="18" t="s">
        <v>257</v>
      </c>
      <c r="X57" s="173"/>
    </row>
    <row r="58" spans="1:24">
      <c r="A58" s="19">
        <v>56</v>
      </c>
      <c r="B58" s="83" t="s">
        <v>511</v>
      </c>
      <c r="C58" s="19">
        <v>56</v>
      </c>
      <c r="D58" s="19">
        <v>555</v>
      </c>
      <c r="E58" s="19">
        <v>161001760</v>
      </c>
      <c r="F58" s="19">
        <v>57</v>
      </c>
      <c r="G58" s="19">
        <v>3313.57</v>
      </c>
      <c r="H58" s="19">
        <v>330.43</v>
      </c>
      <c r="I58" s="19">
        <v>0</v>
      </c>
      <c r="J58" s="19">
        <v>0</v>
      </c>
      <c r="K58" s="19">
        <v>0</v>
      </c>
      <c r="L58" s="19">
        <v>2</v>
      </c>
      <c r="M58" s="19">
        <v>25</v>
      </c>
      <c r="N58" s="19">
        <v>0</v>
      </c>
      <c r="O58" s="19">
        <v>0</v>
      </c>
      <c r="P58" s="19">
        <v>0</v>
      </c>
      <c r="Q58" s="19"/>
      <c r="R58" s="19"/>
      <c r="S58" s="19">
        <v>0</v>
      </c>
      <c r="T58" s="19">
        <v>0</v>
      </c>
      <c r="U58" s="27">
        <f t="shared" si="1"/>
        <v>0</v>
      </c>
      <c r="V58" s="19">
        <f t="shared" si="2"/>
        <v>0</v>
      </c>
      <c r="W58" s="18" t="s">
        <v>257</v>
      </c>
      <c r="X58" s="173"/>
    </row>
    <row r="59" spans="1:24">
      <c r="A59" s="19">
        <v>57</v>
      </c>
      <c r="B59" s="83" t="s">
        <v>511</v>
      </c>
      <c r="C59" s="19">
        <v>57</v>
      </c>
      <c r="D59" s="19">
        <v>553</v>
      </c>
      <c r="E59" s="19">
        <v>161001761</v>
      </c>
      <c r="F59" s="19">
        <v>58</v>
      </c>
      <c r="G59" s="19">
        <v>3390.52</v>
      </c>
      <c r="H59" s="19">
        <v>321.48</v>
      </c>
      <c r="I59" s="19">
        <v>0</v>
      </c>
      <c r="J59" s="19">
        <v>0</v>
      </c>
      <c r="K59" s="19">
        <v>0</v>
      </c>
      <c r="L59" s="19">
        <v>2</v>
      </c>
      <c r="M59" s="19">
        <v>10</v>
      </c>
      <c r="N59" s="19">
        <v>0</v>
      </c>
      <c r="O59" s="19">
        <v>0</v>
      </c>
      <c r="P59" s="19">
        <v>0</v>
      </c>
      <c r="Q59" s="19"/>
      <c r="R59" s="19"/>
      <c r="S59" s="19">
        <v>0</v>
      </c>
      <c r="T59" s="19">
        <v>0</v>
      </c>
      <c r="U59" s="27">
        <f t="shared" si="1"/>
        <v>0</v>
      </c>
      <c r="V59" s="19">
        <f t="shared" si="2"/>
        <v>0</v>
      </c>
      <c r="W59" s="19" t="s">
        <v>259</v>
      </c>
      <c r="X59" s="173"/>
    </row>
    <row r="60" spans="1:24" s="76" customFormat="1">
      <c r="A60" s="19">
        <v>58</v>
      </c>
      <c r="B60" s="83" t="s">
        <v>511</v>
      </c>
      <c r="C60" s="19">
        <v>58</v>
      </c>
      <c r="D60" s="19">
        <v>556</v>
      </c>
      <c r="E60" s="19">
        <v>161001762</v>
      </c>
      <c r="F60" s="19">
        <v>55</v>
      </c>
      <c r="G60" s="19">
        <v>3274.75</v>
      </c>
      <c r="H60" s="19">
        <v>246.73</v>
      </c>
      <c r="I60" s="19">
        <v>1.48</v>
      </c>
      <c r="J60" s="19">
        <v>0</v>
      </c>
      <c r="K60" s="19">
        <v>0</v>
      </c>
      <c r="L60" s="19">
        <v>1</v>
      </c>
      <c r="M60" s="19">
        <v>40</v>
      </c>
      <c r="N60" s="19">
        <v>0</v>
      </c>
      <c r="O60" s="19">
        <v>0</v>
      </c>
      <c r="P60" s="19">
        <v>0</v>
      </c>
      <c r="Q60" s="19"/>
      <c r="R60" s="19"/>
      <c r="S60" s="19">
        <v>0</v>
      </c>
      <c r="T60" s="19">
        <v>0</v>
      </c>
      <c r="U60" s="27">
        <f t="shared" si="1"/>
        <v>0</v>
      </c>
      <c r="V60" s="19">
        <f t="shared" si="2"/>
        <v>0</v>
      </c>
      <c r="W60" s="18" t="s">
        <v>257</v>
      </c>
      <c r="X60" s="174"/>
    </row>
    <row r="61" spans="1:24">
      <c r="A61" s="19">
        <v>59</v>
      </c>
      <c r="B61" s="83" t="s">
        <v>511</v>
      </c>
      <c r="C61" s="19">
        <v>59</v>
      </c>
      <c r="D61" s="19">
        <v>558</v>
      </c>
      <c r="E61" s="19">
        <v>161001763</v>
      </c>
      <c r="F61" s="19">
        <v>57</v>
      </c>
      <c r="G61" s="19">
        <v>3403.35</v>
      </c>
      <c r="H61" s="19">
        <v>243.64</v>
      </c>
      <c r="I61" s="19">
        <v>0.99</v>
      </c>
      <c r="J61" s="19">
        <v>0</v>
      </c>
      <c r="K61" s="19">
        <v>0</v>
      </c>
      <c r="L61" s="19">
        <v>2</v>
      </c>
      <c r="M61" s="19">
        <v>10</v>
      </c>
      <c r="N61" s="19">
        <v>0</v>
      </c>
      <c r="O61" s="19">
        <v>0</v>
      </c>
      <c r="P61" s="19">
        <v>0</v>
      </c>
      <c r="Q61" s="19"/>
      <c r="R61" s="19"/>
      <c r="S61" s="19">
        <v>0</v>
      </c>
      <c r="T61" s="19">
        <v>0</v>
      </c>
      <c r="U61" s="27">
        <f t="shared" si="1"/>
        <v>0</v>
      </c>
      <c r="V61" s="19">
        <f t="shared" si="2"/>
        <v>0</v>
      </c>
      <c r="W61" s="18" t="s">
        <v>257</v>
      </c>
      <c r="X61" s="173"/>
    </row>
    <row r="62" spans="1:24">
      <c r="A62" s="19">
        <v>60</v>
      </c>
      <c r="B62" s="83" t="s">
        <v>511</v>
      </c>
      <c r="C62" s="19">
        <v>60</v>
      </c>
      <c r="D62" s="19">
        <v>559</v>
      </c>
      <c r="E62" s="19">
        <v>161001764</v>
      </c>
      <c r="F62" s="19">
        <v>54</v>
      </c>
      <c r="G62" s="19">
        <v>3213.56</v>
      </c>
      <c r="H62" s="19">
        <v>242.44</v>
      </c>
      <c r="I62" s="19">
        <v>0</v>
      </c>
      <c r="J62" s="19">
        <v>0</v>
      </c>
      <c r="K62" s="19">
        <v>0</v>
      </c>
      <c r="L62" s="19">
        <v>1</v>
      </c>
      <c r="M62" s="19">
        <v>25</v>
      </c>
      <c r="N62" s="19">
        <v>0</v>
      </c>
      <c r="O62" s="19">
        <v>0</v>
      </c>
      <c r="P62" s="19">
        <v>0</v>
      </c>
      <c r="Q62" s="19"/>
      <c r="R62" s="19"/>
      <c r="S62" s="19">
        <v>0</v>
      </c>
      <c r="T62" s="19">
        <v>0</v>
      </c>
      <c r="U62" s="27">
        <f t="shared" si="1"/>
        <v>0</v>
      </c>
      <c r="V62" s="19">
        <f t="shared" si="2"/>
        <v>0</v>
      </c>
      <c r="W62" s="18" t="s">
        <v>257</v>
      </c>
      <c r="X62" s="173"/>
    </row>
    <row r="63" spans="1:24">
      <c r="A63" s="19">
        <v>61</v>
      </c>
      <c r="B63" s="83" t="s">
        <v>511</v>
      </c>
      <c r="C63" s="19">
        <v>61</v>
      </c>
      <c r="D63" s="19">
        <v>560</v>
      </c>
      <c r="E63" s="19">
        <v>161001765</v>
      </c>
      <c r="F63" s="19">
        <v>57</v>
      </c>
      <c r="G63" s="19">
        <v>3324.93</v>
      </c>
      <c r="H63" s="19">
        <v>323.07</v>
      </c>
      <c r="I63" s="19">
        <v>0</v>
      </c>
      <c r="J63" s="19">
        <v>0</v>
      </c>
      <c r="K63" s="19">
        <v>0</v>
      </c>
      <c r="L63" s="19">
        <v>1</v>
      </c>
      <c r="M63" s="19">
        <v>55</v>
      </c>
      <c r="N63" s="19">
        <v>0</v>
      </c>
      <c r="O63" s="19">
        <v>0</v>
      </c>
      <c r="P63" s="19">
        <v>0</v>
      </c>
      <c r="Q63" s="19"/>
      <c r="R63" s="19"/>
      <c r="S63" s="19">
        <v>0</v>
      </c>
      <c r="T63" s="19">
        <v>0</v>
      </c>
      <c r="U63" s="27">
        <f t="shared" si="1"/>
        <v>0</v>
      </c>
      <c r="V63" s="19">
        <f t="shared" si="2"/>
        <v>0</v>
      </c>
      <c r="W63" s="18" t="s">
        <v>257</v>
      </c>
      <c r="X63" s="173"/>
    </row>
    <row r="64" spans="1:24">
      <c r="A64" s="19">
        <v>62</v>
      </c>
      <c r="B64" s="83" t="s">
        <v>511</v>
      </c>
      <c r="C64" s="19">
        <v>62</v>
      </c>
      <c r="D64" s="19">
        <v>557</v>
      </c>
      <c r="E64" s="19">
        <v>161001766</v>
      </c>
      <c r="F64" s="19">
        <v>57</v>
      </c>
      <c r="G64" s="19">
        <v>3351.33</v>
      </c>
      <c r="H64" s="19">
        <v>296.67</v>
      </c>
      <c r="I64" s="19">
        <v>0</v>
      </c>
      <c r="J64" s="19">
        <v>0</v>
      </c>
      <c r="K64" s="19">
        <v>0</v>
      </c>
      <c r="L64" s="19">
        <v>2</v>
      </c>
      <c r="M64" s="19">
        <v>10</v>
      </c>
      <c r="N64" s="19">
        <v>0</v>
      </c>
      <c r="O64" s="19">
        <v>0</v>
      </c>
      <c r="P64" s="19">
        <v>0</v>
      </c>
      <c r="Q64" s="19"/>
      <c r="R64" s="19"/>
      <c r="S64" s="19">
        <v>0</v>
      </c>
      <c r="T64" s="19">
        <v>0</v>
      </c>
      <c r="U64" s="27">
        <f t="shared" si="1"/>
        <v>0</v>
      </c>
      <c r="V64" s="19">
        <f t="shared" si="2"/>
        <v>0</v>
      </c>
      <c r="W64" s="19" t="s">
        <v>259</v>
      </c>
      <c r="X64" s="173"/>
    </row>
    <row r="65" spans="1:24">
      <c r="A65" s="19">
        <v>63</v>
      </c>
      <c r="B65" s="83" t="s">
        <v>511</v>
      </c>
      <c r="C65" s="19">
        <v>63</v>
      </c>
      <c r="D65" s="19">
        <v>562</v>
      </c>
      <c r="E65" s="19">
        <v>161001767</v>
      </c>
      <c r="F65" s="19">
        <v>56</v>
      </c>
      <c r="G65" s="19">
        <v>3245.64</v>
      </c>
      <c r="H65" s="176">
        <v>330.36</v>
      </c>
      <c r="I65" s="19">
        <v>0</v>
      </c>
      <c r="J65" s="19">
        <v>0</v>
      </c>
      <c r="K65" s="19">
        <v>0</v>
      </c>
      <c r="L65" s="19">
        <v>1</v>
      </c>
      <c r="M65" s="19">
        <v>55</v>
      </c>
      <c r="N65" s="19">
        <v>0</v>
      </c>
      <c r="O65" s="19">
        <v>0</v>
      </c>
      <c r="P65" s="19">
        <v>0</v>
      </c>
      <c r="Q65" s="19"/>
      <c r="R65" s="19"/>
      <c r="S65" s="19">
        <v>0</v>
      </c>
      <c r="T65" s="19">
        <v>0</v>
      </c>
      <c r="U65" s="27">
        <f t="shared" si="1"/>
        <v>0</v>
      </c>
      <c r="V65" s="19">
        <f t="shared" si="2"/>
        <v>0</v>
      </c>
      <c r="W65" s="18" t="s">
        <v>257</v>
      </c>
      <c r="X65" s="173"/>
    </row>
    <row r="66" spans="1:24">
      <c r="A66" s="19">
        <v>64</v>
      </c>
      <c r="B66" s="18" t="s">
        <v>512</v>
      </c>
      <c r="C66" s="19">
        <v>64</v>
      </c>
      <c r="D66" s="19">
        <v>563</v>
      </c>
      <c r="E66" s="19">
        <v>161001768</v>
      </c>
      <c r="F66" s="19">
        <v>58</v>
      </c>
      <c r="G66" s="19">
        <v>3422.32</v>
      </c>
      <c r="H66" s="19">
        <v>289.68</v>
      </c>
      <c r="I66" s="19">
        <v>0</v>
      </c>
      <c r="J66" s="19">
        <v>0</v>
      </c>
      <c r="K66" s="19">
        <v>0</v>
      </c>
      <c r="L66" s="19">
        <v>2</v>
      </c>
      <c r="M66" s="19">
        <v>15</v>
      </c>
      <c r="N66" s="19">
        <v>0</v>
      </c>
      <c r="O66" s="19">
        <v>0</v>
      </c>
      <c r="P66" s="19">
        <v>0</v>
      </c>
      <c r="Q66" s="19"/>
      <c r="R66" s="19"/>
      <c r="S66" s="19">
        <v>0</v>
      </c>
      <c r="T66" s="19">
        <v>0</v>
      </c>
      <c r="U66" s="27">
        <f t="shared" si="1"/>
        <v>0</v>
      </c>
      <c r="V66" s="19">
        <f t="shared" si="2"/>
        <v>0</v>
      </c>
      <c r="W66" s="18" t="s">
        <v>257</v>
      </c>
      <c r="X66" s="173"/>
    </row>
    <row r="67" spans="1:24">
      <c r="A67" s="19">
        <v>65</v>
      </c>
      <c r="B67" s="18" t="s">
        <v>512</v>
      </c>
      <c r="C67" s="19">
        <v>65</v>
      </c>
      <c r="D67" s="19">
        <v>564</v>
      </c>
      <c r="E67" s="19">
        <v>161001769</v>
      </c>
      <c r="F67" s="19">
        <v>59</v>
      </c>
      <c r="G67" s="19">
        <v>3427.97</v>
      </c>
      <c r="H67" s="19">
        <v>342.03</v>
      </c>
      <c r="I67" s="19">
        <v>0</v>
      </c>
      <c r="J67" s="19">
        <v>0</v>
      </c>
      <c r="K67" s="19">
        <v>0</v>
      </c>
      <c r="L67" s="19">
        <v>1</v>
      </c>
      <c r="M67" s="19">
        <v>45</v>
      </c>
      <c r="N67" s="19">
        <v>0</v>
      </c>
      <c r="O67" s="19">
        <v>0</v>
      </c>
      <c r="P67" s="19">
        <v>0</v>
      </c>
      <c r="Q67" s="19"/>
      <c r="R67" s="19"/>
      <c r="S67" s="19">
        <v>0</v>
      </c>
      <c r="T67" s="19">
        <v>0</v>
      </c>
      <c r="U67" s="27">
        <f t="shared" si="1"/>
        <v>0</v>
      </c>
      <c r="V67" s="19">
        <f t="shared" si="2"/>
        <v>0</v>
      </c>
      <c r="W67" s="18" t="s">
        <v>257</v>
      </c>
      <c r="X67" s="173"/>
    </row>
    <row r="68" spans="1:24">
      <c r="A68" s="19">
        <v>66</v>
      </c>
      <c r="B68" s="18" t="s">
        <v>512</v>
      </c>
      <c r="C68" s="19">
        <v>66</v>
      </c>
      <c r="D68" s="19">
        <v>561</v>
      </c>
      <c r="E68" s="19">
        <v>161001770</v>
      </c>
      <c r="F68" s="19">
        <v>57</v>
      </c>
      <c r="G68" s="19">
        <v>3336.23</v>
      </c>
      <c r="H68" s="19">
        <v>311.77</v>
      </c>
      <c r="I68" s="19">
        <v>0</v>
      </c>
      <c r="J68" s="19">
        <v>0</v>
      </c>
      <c r="K68" s="19">
        <v>0</v>
      </c>
      <c r="L68" s="19">
        <v>2</v>
      </c>
      <c r="M68" s="19">
        <v>0</v>
      </c>
      <c r="N68" s="19">
        <v>0</v>
      </c>
      <c r="O68" s="19">
        <v>0</v>
      </c>
      <c r="P68" s="19">
        <v>0</v>
      </c>
      <c r="Q68" s="19"/>
      <c r="R68" s="19"/>
      <c r="S68" s="19">
        <v>0</v>
      </c>
      <c r="T68" s="19">
        <v>0</v>
      </c>
      <c r="U68" s="27">
        <f t="shared" si="1"/>
        <v>0</v>
      </c>
      <c r="V68" s="19">
        <f t="shared" si="2"/>
        <v>0</v>
      </c>
      <c r="W68" s="19" t="s">
        <v>259</v>
      </c>
      <c r="X68" s="173"/>
    </row>
    <row r="69" spans="1:24">
      <c r="A69" s="19">
        <v>67</v>
      </c>
      <c r="B69" s="18" t="s">
        <v>512</v>
      </c>
      <c r="C69" s="19">
        <v>67</v>
      </c>
      <c r="D69" s="19">
        <v>565</v>
      </c>
      <c r="E69" s="19">
        <v>161001771</v>
      </c>
      <c r="F69" s="19">
        <v>53</v>
      </c>
      <c r="G69" s="19">
        <v>3121.17</v>
      </c>
      <c r="H69" s="19">
        <v>270.83</v>
      </c>
      <c r="I69" s="19">
        <v>0</v>
      </c>
      <c r="J69" s="19">
        <v>0</v>
      </c>
      <c r="K69" s="19">
        <v>0</v>
      </c>
      <c r="L69" s="19">
        <v>1</v>
      </c>
      <c r="M69" s="19">
        <v>50</v>
      </c>
      <c r="N69" s="19">
        <v>0</v>
      </c>
      <c r="O69" s="19">
        <v>0</v>
      </c>
      <c r="P69" s="19">
        <v>0</v>
      </c>
      <c r="Q69" s="19"/>
      <c r="R69" s="19"/>
      <c r="S69" s="19">
        <v>0</v>
      </c>
      <c r="T69" s="19">
        <v>0</v>
      </c>
      <c r="U69" s="27">
        <f t="shared" si="1"/>
        <v>0</v>
      </c>
      <c r="V69" s="19">
        <f t="shared" si="2"/>
        <v>0</v>
      </c>
      <c r="W69" s="18" t="s">
        <v>257</v>
      </c>
      <c r="X69" s="173"/>
    </row>
    <row r="70" spans="1:24">
      <c r="A70" s="19">
        <v>68</v>
      </c>
      <c r="B70" s="18" t="s">
        <v>512</v>
      </c>
      <c r="C70" s="19">
        <v>68</v>
      </c>
      <c r="D70" s="19">
        <v>566</v>
      </c>
      <c r="E70" s="19">
        <v>141000091</v>
      </c>
      <c r="F70" s="19">
        <v>59</v>
      </c>
      <c r="G70" s="19">
        <v>3498.73</v>
      </c>
      <c r="H70" s="19">
        <v>275.36</v>
      </c>
      <c r="I70" s="19">
        <v>0</v>
      </c>
      <c r="J70" s="19">
        <v>0</v>
      </c>
      <c r="K70" s="19">
        <v>0</v>
      </c>
      <c r="L70" s="19">
        <v>2</v>
      </c>
      <c r="M70" s="19">
        <v>20</v>
      </c>
      <c r="N70" s="19">
        <v>0</v>
      </c>
      <c r="O70" s="19">
        <v>0</v>
      </c>
      <c r="P70" s="19">
        <v>0</v>
      </c>
      <c r="Q70" s="19"/>
      <c r="R70" s="19"/>
      <c r="S70" s="19">
        <v>0</v>
      </c>
      <c r="T70" s="19">
        <v>0</v>
      </c>
      <c r="U70" s="27">
        <f t="shared" si="1"/>
        <v>0</v>
      </c>
      <c r="V70" s="19">
        <f t="shared" si="2"/>
        <v>0</v>
      </c>
      <c r="W70" s="19" t="s">
        <v>257</v>
      </c>
      <c r="X70" s="173"/>
    </row>
    <row r="71" spans="1:24">
      <c r="A71" s="19">
        <v>69</v>
      </c>
      <c r="B71" s="18" t="s">
        <v>513</v>
      </c>
      <c r="C71" s="19">
        <v>69</v>
      </c>
      <c r="D71" s="19">
        <v>567</v>
      </c>
      <c r="E71" s="19">
        <v>161001772</v>
      </c>
      <c r="F71" s="19">
        <v>55</v>
      </c>
      <c r="G71" s="19">
        <v>3134.15</v>
      </c>
      <c r="H71" s="19">
        <v>385.85</v>
      </c>
      <c r="I71" s="19">
        <v>0</v>
      </c>
      <c r="J71" s="19">
        <v>0</v>
      </c>
      <c r="K71" s="19">
        <v>0</v>
      </c>
      <c r="L71" s="19">
        <v>2</v>
      </c>
      <c r="M71" s="19">
        <v>5</v>
      </c>
      <c r="N71" s="19">
        <v>0</v>
      </c>
      <c r="O71" s="19">
        <v>0</v>
      </c>
      <c r="P71" s="19">
        <v>0</v>
      </c>
      <c r="Q71" s="19"/>
      <c r="R71" s="19"/>
      <c r="S71" s="19">
        <v>0</v>
      </c>
      <c r="T71" s="19">
        <v>0</v>
      </c>
      <c r="U71" s="27">
        <f t="shared" ref="U71:U109" si="3">O71*5%</f>
        <v>0</v>
      </c>
      <c r="V71" s="19">
        <f t="shared" si="2"/>
        <v>0</v>
      </c>
      <c r="W71" s="19" t="s">
        <v>257</v>
      </c>
      <c r="X71" s="173"/>
    </row>
    <row r="72" spans="1:24" s="75" customFormat="1">
      <c r="A72" s="19">
        <v>70</v>
      </c>
      <c r="B72" s="18" t="s">
        <v>513</v>
      </c>
      <c r="C72" s="19">
        <v>70</v>
      </c>
      <c r="D72" s="19">
        <v>568</v>
      </c>
      <c r="E72" s="19">
        <v>161001773</v>
      </c>
      <c r="F72" s="82">
        <v>54</v>
      </c>
      <c r="G72" s="82">
        <v>3088.16</v>
      </c>
      <c r="H72" s="82">
        <v>367.84</v>
      </c>
      <c r="I72" s="19">
        <v>0</v>
      </c>
      <c r="J72" s="19">
        <v>0</v>
      </c>
      <c r="K72" s="19">
        <v>0</v>
      </c>
      <c r="L72" s="82">
        <v>2</v>
      </c>
      <c r="M72" s="82">
        <v>0</v>
      </c>
      <c r="N72" s="19">
        <v>0</v>
      </c>
      <c r="O72" s="19">
        <v>0</v>
      </c>
      <c r="P72" s="19">
        <v>0</v>
      </c>
      <c r="Q72" s="19"/>
      <c r="R72" s="19"/>
      <c r="S72" s="19">
        <v>0</v>
      </c>
      <c r="T72" s="19">
        <v>0</v>
      </c>
      <c r="U72" s="27">
        <f t="shared" si="3"/>
        <v>0</v>
      </c>
      <c r="V72" s="19">
        <f t="shared" si="2"/>
        <v>0</v>
      </c>
      <c r="W72" s="82" t="s">
        <v>257</v>
      </c>
      <c r="X72" s="107"/>
    </row>
    <row r="73" spans="1:24" s="104" customFormat="1">
      <c r="A73" s="19">
        <v>71</v>
      </c>
      <c r="B73" s="18" t="s">
        <v>513</v>
      </c>
      <c r="C73" s="19">
        <v>71</v>
      </c>
      <c r="D73" s="19">
        <v>569</v>
      </c>
      <c r="E73" s="19">
        <v>161001774</v>
      </c>
      <c r="F73" s="82">
        <v>59</v>
      </c>
      <c r="G73" s="82">
        <v>3459.27</v>
      </c>
      <c r="H73" s="82">
        <v>310.73</v>
      </c>
      <c r="I73" s="19">
        <v>0</v>
      </c>
      <c r="J73" s="19">
        <v>0</v>
      </c>
      <c r="K73" s="19">
        <v>0</v>
      </c>
      <c r="L73" s="82">
        <v>1</v>
      </c>
      <c r="M73" s="82">
        <v>45</v>
      </c>
      <c r="N73" s="19">
        <v>0</v>
      </c>
      <c r="O73" s="19">
        <v>0</v>
      </c>
      <c r="P73" s="19">
        <v>0</v>
      </c>
      <c r="Q73" s="19"/>
      <c r="R73" s="19"/>
      <c r="S73" s="19">
        <v>0</v>
      </c>
      <c r="T73" s="19">
        <v>0</v>
      </c>
      <c r="U73" s="27">
        <f t="shared" si="3"/>
        <v>0</v>
      </c>
      <c r="V73" s="19">
        <f t="shared" si="2"/>
        <v>0</v>
      </c>
      <c r="W73" s="82" t="s">
        <v>259</v>
      </c>
      <c r="X73" s="106"/>
    </row>
    <row r="74" spans="1:24" s="75" customFormat="1">
      <c r="A74" s="19">
        <v>72</v>
      </c>
      <c r="B74" s="18" t="s">
        <v>513</v>
      </c>
      <c r="C74" s="19">
        <v>72</v>
      </c>
      <c r="D74" s="19">
        <v>570</v>
      </c>
      <c r="E74" s="19">
        <v>161001775</v>
      </c>
      <c r="F74" s="82">
        <v>58</v>
      </c>
      <c r="G74" s="82">
        <v>3471.72</v>
      </c>
      <c r="H74" s="82">
        <v>260.47000000000003</v>
      </c>
      <c r="I74" s="19">
        <v>0.19</v>
      </c>
      <c r="J74" s="19">
        <v>0</v>
      </c>
      <c r="K74" s="19">
        <v>0</v>
      </c>
      <c r="L74" s="82">
        <v>1</v>
      </c>
      <c r="M74" s="82">
        <v>45</v>
      </c>
      <c r="N74" s="19">
        <v>0</v>
      </c>
      <c r="O74" s="19">
        <v>0</v>
      </c>
      <c r="P74" s="19">
        <v>0</v>
      </c>
      <c r="Q74" s="19"/>
      <c r="R74" s="19"/>
      <c r="S74" s="19">
        <v>0</v>
      </c>
      <c r="T74" s="19">
        <v>0</v>
      </c>
      <c r="U74" s="27">
        <f t="shared" si="3"/>
        <v>0</v>
      </c>
      <c r="V74" s="19">
        <f t="shared" si="2"/>
        <v>0</v>
      </c>
      <c r="W74" s="82" t="s">
        <v>257</v>
      </c>
      <c r="X74" s="107"/>
    </row>
    <row r="75" spans="1:24" s="104" customFormat="1">
      <c r="A75" s="19">
        <v>73</v>
      </c>
      <c r="B75" s="18" t="s">
        <v>513</v>
      </c>
      <c r="C75" s="19">
        <v>73</v>
      </c>
      <c r="D75" s="19">
        <v>571</v>
      </c>
      <c r="E75" s="19">
        <v>161001776</v>
      </c>
      <c r="F75" s="82">
        <v>55</v>
      </c>
      <c r="G75" s="82">
        <v>3234.25</v>
      </c>
      <c r="H75" s="82">
        <v>285.75</v>
      </c>
      <c r="I75" s="19">
        <v>0</v>
      </c>
      <c r="J75" s="19">
        <v>0</v>
      </c>
      <c r="K75" s="19">
        <v>0</v>
      </c>
      <c r="L75" s="82">
        <v>2</v>
      </c>
      <c r="M75" s="82">
        <v>0</v>
      </c>
      <c r="N75" s="19">
        <v>0</v>
      </c>
      <c r="O75" s="19">
        <v>0</v>
      </c>
      <c r="P75" s="19">
        <v>0</v>
      </c>
      <c r="Q75" s="19"/>
      <c r="R75" s="19"/>
      <c r="S75" s="19">
        <v>0</v>
      </c>
      <c r="T75" s="19">
        <v>0</v>
      </c>
      <c r="U75" s="27">
        <f t="shared" si="3"/>
        <v>0</v>
      </c>
      <c r="V75" s="19">
        <f t="shared" si="2"/>
        <v>0</v>
      </c>
      <c r="W75" s="82" t="s">
        <v>259</v>
      </c>
      <c r="X75" s="106"/>
    </row>
    <row r="76" spans="1:24" s="104" customFormat="1">
      <c r="A76" s="19">
        <v>74</v>
      </c>
      <c r="B76" s="18" t="s">
        <v>513</v>
      </c>
      <c r="C76" s="19">
        <v>74</v>
      </c>
      <c r="D76" s="19">
        <v>572</v>
      </c>
      <c r="E76" s="19">
        <v>161001777</v>
      </c>
      <c r="F76" s="82">
        <v>59</v>
      </c>
      <c r="G76" s="82">
        <v>3489.31</v>
      </c>
      <c r="H76" s="82">
        <v>286.69</v>
      </c>
      <c r="I76" s="19">
        <v>0</v>
      </c>
      <c r="J76" s="19">
        <v>0</v>
      </c>
      <c r="K76" s="19">
        <v>0</v>
      </c>
      <c r="L76" s="82">
        <v>1</v>
      </c>
      <c r="M76" s="82">
        <v>50</v>
      </c>
      <c r="N76" s="19">
        <v>0</v>
      </c>
      <c r="O76" s="19">
        <v>0</v>
      </c>
      <c r="P76" s="19">
        <v>0</v>
      </c>
      <c r="Q76" s="19"/>
      <c r="R76" s="19"/>
      <c r="S76" s="19">
        <v>0</v>
      </c>
      <c r="T76" s="19">
        <v>0</v>
      </c>
      <c r="U76" s="27">
        <f t="shared" si="3"/>
        <v>0</v>
      </c>
      <c r="V76" s="19">
        <f t="shared" si="2"/>
        <v>0</v>
      </c>
      <c r="W76" s="84" t="s">
        <v>257</v>
      </c>
      <c r="X76" s="106"/>
    </row>
    <row r="77" spans="1:24" s="75" customFormat="1">
      <c r="A77" s="19">
        <v>75</v>
      </c>
      <c r="B77" s="82" t="s">
        <v>514</v>
      </c>
      <c r="C77" s="19">
        <v>75</v>
      </c>
      <c r="D77" s="19">
        <v>573</v>
      </c>
      <c r="E77" s="19">
        <v>161001778</v>
      </c>
      <c r="F77" s="82">
        <v>54</v>
      </c>
      <c r="G77" s="82">
        <v>3152.88</v>
      </c>
      <c r="H77" s="82">
        <v>301.12</v>
      </c>
      <c r="I77" s="19">
        <v>0</v>
      </c>
      <c r="J77" s="19">
        <v>0</v>
      </c>
      <c r="K77" s="19">
        <v>0</v>
      </c>
      <c r="L77" s="82">
        <v>1</v>
      </c>
      <c r="M77" s="82">
        <v>55</v>
      </c>
      <c r="N77" s="19">
        <v>0</v>
      </c>
      <c r="O77" s="19">
        <v>0</v>
      </c>
      <c r="P77" s="19">
        <v>0</v>
      </c>
      <c r="Q77" s="19"/>
      <c r="R77" s="19"/>
      <c r="S77" s="19">
        <v>0</v>
      </c>
      <c r="T77" s="19">
        <v>0</v>
      </c>
      <c r="U77" s="27">
        <f t="shared" si="3"/>
        <v>0</v>
      </c>
      <c r="V77" s="19">
        <f t="shared" si="2"/>
        <v>0</v>
      </c>
      <c r="W77" s="82" t="s">
        <v>259</v>
      </c>
      <c r="X77" s="107"/>
    </row>
    <row r="78" spans="1:24" s="75" customFormat="1">
      <c r="A78" s="19">
        <v>76</v>
      </c>
      <c r="B78" s="82" t="s">
        <v>514</v>
      </c>
      <c r="C78" s="19">
        <v>76</v>
      </c>
      <c r="D78" s="19">
        <v>574</v>
      </c>
      <c r="E78" s="19">
        <v>161001779</v>
      </c>
      <c r="F78" s="82">
        <v>59</v>
      </c>
      <c r="G78" s="82">
        <v>3475.74</v>
      </c>
      <c r="H78" s="82">
        <v>297.26</v>
      </c>
      <c r="I78" s="19">
        <v>0</v>
      </c>
      <c r="J78" s="19">
        <v>0</v>
      </c>
      <c r="K78" s="19">
        <v>0</v>
      </c>
      <c r="L78" s="82">
        <v>1</v>
      </c>
      <c r="M78" s="82">
        <v>55</v>
      </c>
      <c r="N78" s="19">
        <v>0</v>
      </c>
      <c r="O78" s="19">
        <v>0</v>
      </c>
      <c r="P78" s="19">
        <v>0</v>
      </c>
      <c r="Q78" s="19"/>
      <c r="R78" s="19"/>
      <c r="S78" s="19">
        <v>0</v>
      </c>
      <c r="T78" s="19">
        <v>0</v>
      </c>
      <c r="U78" s="27">
        <f t="shared" si="3"/>
        <v>0</v>
      </c>
      <c r="V78" s="19">
        <f t="shared" si="2"/>
        <v>0</v>
      </c>
      <c r="W78" s="82" t="s">
        <v>257</v>
      </c>
      <c r="X78" s="107"/>
    </row>
    <row r="79" spans="1:24">
      <c r="A79" s="19">
        <v>77</v>
      </c>
      <c r="B79" s="82" t="s">
        <v>514</v>
      </c>
      <c r="C79" s="19">
        <v>77</v>
      </c>
      <c r="D79" s="19">
        <v>575</v>
      </c>
      <c r="E79" s="19">
        <v>161001780</v>
      </c>
      <c r="F79" s="19">
        <v>54</v>
      </c>
      <c r="G79" s="19">
        <v>3180.16</v>
      </c>
      <c r="H79" s="19">
        <v>276.13</v>
      </c>
      <c r="I79" s="19">
        <v>0</v>
      </c>
      <c r="J79" s="19">
        <v>0</v>
      </c>
      <c r="K79" s="19">
        <v>0</v>
      </c>
      <c r="L79" s="82">
        <v>1</v>
      </c>
      <c r="M79" s="177">
        <v>40</v>
      </c>
      <c r="N79" s="19">
        <v>0</v>
      </c>
      <c r="O79" s="19">
        <v>0</v>
      </c>
      <c r="P79" s="19">
        <v>0</v>
      </c>
      <c r="Q79" s="19"/>
      <c r="R79" s="19"/>
      <c r="S79" s="19">
        <v>0</v>
      </c>
      <c r="T79" s="19">
        <v>0</v>
      </c>
      <c r="U79" s="27">
        <f t="shared" si="3"/>
        <v>0</v>
      </c>
      <c r="V79" s="19">
        <f t="shared" si="2"/>
        <v>0</v>
      </c>
      <c r="W79" s="18" t="s">
        <v>257</v>
      </c>
      <c r="X79" s="173"/>
    </row>
    <row r="80" spans="1:24">
      <c r="A80" s="19">
        <v>78</v>
      </c>
      <c r="B80" s="82" t="s">
        <v>514</v>
      </c>
      <c r="C80" s="19">
        <v>78</v>
      </c>
      <c r="D80" s="19">
        <v>576</v>
      </c>
      <c r="E80" s="19">
        <v>161001781</v>
      </c>
      <c r="F80" s="19">
        <v>55</v>
      </c>
      <c r="G80" s="19">
        <v>3205.05</v>
      </c>
      <c r="H80" s="19">
        <v>314.95</v>
      </c>
      <c r="I80" s="19">
        <v>0</v>
      </c>
      <c r="J80" s="19">
        <v>0</v>
      </c>
      <c r="K80" s="19">
        <v>0</v>
      </c>
      <c r="L80" s="82">
        <v>1</v>
      </c>
      <c r="M80" s="19">
        <v>25</v>
      </c>
      <c r="N80" s="19">
        <v>0</v>
      </c>
      <c r="O80" s="19">
        <v>0</v>
      </c>
      <c r="P80" s="19">
        <v>0</v>
      </c>
      <c r="Q80" s="19"/>
      <c r="R80" s="19"/>
      <c r="S80" s="19">
        <v>0</v>
      </c>
      <c r="T80" s="19">
        <v>0</v>
      </c>
      <c r="U80" s="27">
        <f t="shared" si="3"/>
        <v>0</v>
      </c>
      <c r="V80" s="19">
        <f t="shared" si="2"/>
        <v>0</v>
      </c>
      <c r="W80" s="19" t="s">
        <v>259</v>
      </c>
      <c r="X80" s="173"/>
    </row>
    <row r="81" spans="1:24">
      <c r="A81" s="19">
        <v>79</v>
      </c>
      <c r="B81" s="82" t="s">
        <v>514</v>
      </c>
      <c r="C81" s="19">
        <v>79</v>
      </c>
      <c r="D81" s="19">
        <v>577</v>
      </c>
      <c r="E81" s="19">
        <v>161001782</v>
      </c>
      <c r="F81" s="19">
        <v>59</v>
      </c>
      <c r="G81" s="19">
        <v>3476.51</v>
      </c>
      <c r="H81" s="19">
        <v>299.49</v>
      </c>
      <c r="I81" s="19">
        <v>0</v>
      </c>
      <c r="J81" s="19">
        <v>0</v>
      </c>
      <c r="K81" s="19">
        <v>0</v>
      </c>
      <c r="L81" s="82">
        <v>2</v>
      </c>
      <c r="M81" s="19">
        <v>0</v>
      </c>
      <c r="N81" s="19">
        <v>0</v>
      </c>
      <c r="O81" s="19">
        <v>0</v>
      </c>
      <c r="P81" s="19">
        <v>0</v>
      </c>
      <c r="Q81" s="19"/>
      <c r="R81" s="19"/>
      <c r="S81" s="19">
        <v>0</v>
      </c>
      <c r="T81" s="19">
        <v>0</v>
      </c>
      <c r="U81" s="27">
        <f t="shared" si="3"/>
        <v>0</v>
      </c>
      <c r="V81" s="19">
        <f t="shared" si="2"/>
        <v>0</v>
      </c>
      <c r="W81" s="19" t="s">
        <v>257</v>
      </c>
      <c r="X81" s="173"/>
    </row>
    <row r="82" spans="1:24">
      <c r="A82" s="19">
        <v>80</v>
      </c>
      <c r="B82" s="82" t="s">
        <v>514</v>
      </c>
      <c r="C82" s="19">
        <v>80</v>
      </c>
      <c r="D82" s="19">
        <v>578</v>
      </c>
      <c r="E82" s="19">
        <v>161001783</v>
      </c>
      <c r="F82" s="19">
        <v>58</v>
      </c>
      <c r="G82" s="19">
        <v>3369.46</v>
      </c>
      <c r="H82" s="19">
        <v>338.54</v>
      </c>
      <c r="I82" s="19">
        <v>0</v>
      </c>
      <c r="J82" s="19">
        <v>0</v>
      </c>
      <c r="K82" s="19">
        <v>0</v>
      </c>
      <c r="L82" s="82">
        <v>1</v>
      </c>
      <c r="M82" s="19">
        <v>45</v>
      </c>
      <c r="N82" s="19">
        <v>0</v>
      </c>
      <c r="O82" s="19">
        <v>0</v>
      </c>
      <c r="P82" s="19">
        <v>0</v>
      </c>
      <c r="Q82" s="19"/>
      <c r="R82" s="19"/>
      <c r="S82" s="19">
        <v>0</v>
      </c>
      <c r="T82" s="19">
        <v>0</v>
      </c>
      <c r="U82" s="27">
        <f t="shared" si="3"/>
        <v>0</v>
      </c>
      <c r="V82" s="19">
        <f t="shared" si="2"/>
        <v>0</v>
      </c>
      <c r="W82" s="18" t="s">
        <v>257</v>
      </c>
      <c r="X82" s="173"/>
    </row>
    <row r="83" spans="1:24" s="139" customFormat="1">
      <c r="A83" s="86">
        <v>81</v>
      </c>
      <c r="B83" s="85" t="s">
        <v>514</v>
      </c>
      <c r="C83" s="86">
        <v>81</v>
      </c>
      <c r="D83" s="86">
        <v>579</v>
      </c>
      <c r="E83" s="86">
        <v>161001784</v>
      </c>
      <c r="F83" s="86">
        <v>59</v>
      </c>
      <c r="G83" s="83">
        <v>3514.71</v>
      </c>
      <c r="H83" s="86">
        <v>261.29000000000002</v>
      </c>
      <c r="I83" s="86">
        <v>0</v>
      </c>
      <c r="J83" s="86">
        <v>0</v>
      </c>
      <c r="K83" s="86">
        <v>0</v>
      </c>
      <c r="L83" s="85">
        <v>2</v>
      </c>
      <c r="M83" s="86">
        <v>0</v>
      </c>
      <c r="N83" s="86">
        <v>0</v>
      </c>
      <c r="O83" s="86">
        <v>0</v>
      </c>
      <c r="P83" s="86">
        <v>0</v>
      </c>
      <c r="Q83" s="86"/>
      <c r="R83" s="86"/>
      <c r="S83" s="86">
        <v>0</v>
      </c>
      <c r="T83" s="86">
        <v>0</v>
      </c>
      <c r="U83" s="143">
        <f t="shared" si="3"/>
        <v>0</v>
      </c>
      <c r="V83" s="86">
        <f t="shared" si="2"/>
        <v>0</v>
      </c>
      <c r="W83" s="86" t="s">
        <v>257</v>
      </c>
      <c r="X83" s="175" t="s">
        <v>515</v>
      </c>
    </row>
    <row r="84" spans="1:24">
      <c r="A84" s="19">
        <v>82</v>
      </c>
      <c r="B84" s="18" t="s">
        <v>516</v>
      </c>
      <c r="C84" s="19">
        <v>82</v>
      </c>
      <c r="D84" s="19">
        <v>580</v>
      </c>
      <c r="E84" s="19">
        <v>161001785</v>
      </c>
      <c r="F84" s="19">
        <v>58</v>
      </c>
      <c r="G84" s="19">
        <v>3444.52</v>
      </c>
      <c r="H84" s="19">
        <v>267.48</v>
      </c>
      <c r="I84" s="19">
        <v>0</v>
      </c>
      <c r="J84" s="19">
        <v>0</v>
      </c>
      <c r="K84" s="19">
        <v>0</v>
      </c>
      <c r="L84" s="82">
        <v>1</v>
      </c>
      <c r="M84" s="19">
        <v>50</v>
      </c>
      <c r="N84" s="19">
        <v>0</v>
      </c>
      <c r="O84" s="19">
        <v>0</v>
      </c>
      <c r="P84" s="19">
        <v>0</v>
      </c>
      <c r="Q84" s="19"/>
      <c r="R84" s="19"/>
      <c r="S84" s="19">
        <v>0</v>
      </c>
      <c r="T84" s="19">
        <v>0</v>
      </c>
      <c r="U84" s="27">
        <f t="shared" si="3"/>
        <v>0</v>
      </c>
      <c r="V84" s="19">
        <f t="shared" si="2"/>
        <v>0</v>
      </c>
      <c r="W84" s="18" t="s">
        <v>259</v>
      </c>
      <c r="X84" s="173"/>
    </row>
    <row r="85" spans="1:24">
      <c r="A85" s="19">
        <v>83</v>
      </c>
      <c r="B85" s="18" t="s">
        <v>516</v>
      </c>
      <c r="C85" s="19">
        <v>83</v>
      </c>
      <c r="D85" s="19">
        <v>581</v>
      </c>
      <c r="E85" s="19">
        <v>161001786</v>
      </c>
      <c r="F85" s="19">
        <v>59</v>
      </c>
      <c r="G85" s="19">
        <v>3456.11</v>
      </c>
      <c r="H85" s="19">
        <v>319.89</v>
      </c>
      <c r="I85" s="19">
        <v>0</v>
      </c>
      <c r="J85" s="19">
        <v>0</v>
      </c>
      <c r="K85" s="19">
        <v>0</v>
      </c>
      <c r="L85" s="82">
        <v>1</v>
      </c>
      <c r="M85" s="19">
        <v>45</v>
      </c>
      <c r="N85" s="19">
        <v>0</v>
      </c>
      <c r="O85" s="19">
        <v>0</v>
      </c>
      <c r="P85" s="19">
        <v>0</v>
      </c>
      <c r="Q85" s="19"/>
      <c r="R85" s="19"/>
      <c r="S85" s="19">
        <v>0</v>
      </c>
      <c r="T85" s="19">
        <v>0</v>
      </c>
      <c r="U85" s="27">
        <f t="shared" si="3"/>
        <v>0</v>
      </c>
      <c r="V85" s="19">
        <f t="shared" si="2"/>
        <v>0</v>
      </c>
      <c r="W85" s="18" t="s">
        <v>257</v>
      </c>
      <c r="X85" s="173"/>
    </row>
    <row r="86" spans="1:24">
      <c r="A86" s="19">
        <v>84</v>
      </c>
      <c r="B86" s="18" t="s">
        <v>516</v>
      </c>
      <c r="C86" s="19">
        <v>84</v>
      </c>
      <c r="D86" s="19">
        <v>582</v>
      </c>
      <c r="E86" s="19">
        <v>161001787</v>
      </c>
      <c r="F86" s="19">
        <v>57</v>
      </c>
      <c r="G86" s="19">
        <v>3334.83</v>
      </c>
      <c r="H86" s="19">
        <v>313.17</v>
      </c>
      <c r="I86" s="19">
        <v>0</v>
      </c>
      <c r="J86" s="19">
        <v>0</v>
      </c>
      <c r="K86" s="19">
        <v>0</v>
      </c>
      <c r="L86" s="82">
        <v>1</v>
      </c>
      <c r="M86" s="19">
        <v>40</v>
      </c>
      <c r="N86" s="19">
        <v>0</v>
      </c>
      <c r="O86" s="19">
        <v>0</v>
      </c>
      <c r="P86" s="19">
        <v>0</v>
      </c>
      <c r="Q86" s="19"/>
      <c r="R86" s="19"/>
      <c r="S86" s="19">
        <v>0</v>
      </c>
      <c r="T86" s="19">
        <v>40000</v>
      </c>
      <c r="U86" s="27">
        <v>2000</v>
      </c>
      <c r="V86" s="19">
        <f>T86+U86</f>
        <v>42000</v>
      </c>
      <c r="W86" s="18" t="s">
        <v>257</v>
      </c>
      <c r="X86" s="89" t="s">
        <v>517</v>
      </c>
    </row>
    <row r="87" spans="1:24">
      <c r="A87" s="19">
        <v>85</v>
      </c>
      <c r="B87" s="18" t="s">
        <v>516</v>
      </c>
      <c r="C87" s="19">
        <v>85</v>
      </c>
      <c r="D87" s="19">
        <v>584</v>
      </c>
      <c r="E87" s="19">
        <v>161001788</v>
      </c>
      <c r="F87" s="19">
        <v>58</v>
      </c>
      <c r="G87" s="19">
        <v>3432.72</v>
      </c>
      <c r="H87" s="19">
        <v>279.27999999999997</v>
      </c>
      <c r="I87" s="19">
        <v>0</v>
      </c>
      <c r="J87" s="19">
        <v>0</v>
      </c>
      <c r="K87" s="19">
        <v>0</v>
      </c>
      <c r="L87" s="82">
        <v>1</v>
      </c>
      <c r="M87" s="19">
        <v>50</v>
      </c>
      <c r="N87" s="19">
        <v>0</v>
      </c>
      <c r="O87" s="19">
        <v>0</v>
      </c>
      <c r="P87" s="19">
        <v>0</v>
      </c>
      <c r="Q87" s="19"/>
      <c r="R87" s="19"/>
      <c r="S87" s="19">
        <v>0</v>
      </c>
      <c r="T87" s="19">
        <v>0</v>
      </c>
      <c r="U87" s="27">
        <f t="shared" si="3"/>
        <v>0</v>
      </c>
      <c r="V87" s="19">
        <f t="shared" si="2"/>
        <v>0</v>
      </c>
      <c r="W87" s="18" t="s">
        <v>257</v>
      </c>
      <c r="X87" s="173"/>
    </row>
    <row r="88" spans="1:24">
      <c r="A88" s="19">
        <v>86</v>
      </c>
      <c r="B88" s="18" t="s">
        <v>516</v>
      </c>
      <c r="C88" s="19">
        <v>86</v>
      </c>
      <c r="D88" s="19">
        <v>585</v>
      </c>
      <c r="E88" s="19">
        <v>161001789</v>
      </c>
      <c r="F88" s="19">
        <v>59</v>
      </c>
      <c r="G88" s="19">
        <v>3480.44</v>
      </c>
      <c r="H88" s="19">
        <v>292.56</v>
      </c>
      <c r="I88" s="19">
        <v>0</v>
      </c>
      <c r="J88" s="19">
        <v>0</v>
      </c>
      <c r="K88" s="19">
        <v>0</v>
      </c>
      <c r="L88" s="82">
        <v>2</v>
      </c>
      <c r="M88" s="19">
        <v>10</v>
      </c>
      <c r="N88" s="19">
        <v>0</v>
      </c>
      <c r="O88" s="19">
        <v>0</v>
      </c>
      <c r="P88" s="19">
        <v>0</v>
      </c>
      <c r="Q88" s="19"/>
      <c r="R88" s="19"/>
      <c r="S88" s="19">
        <v>0</v>
      </c>
      <c r="T88" s="19">
        <v>0</v>
      </c>
      <c r="U88" s="27">
        <f t="shared" si="3"/>
        <v>0</v>
      </c>
      <c r="V88" s="19">
        <f t="shared" si="2"/>
        <v>0</v>
      </c>
      <c r="W88" s="18" t="s">
        <v>257</v>
      </c>
      <c r="X88" s="173"/>
    </row>
    <row r="89" spans="1:24">
      <c r="A89" s="19">
        <v>87</v>
      </c>
      <c r="B89" s="18" t="s">
        <v>516</v>
      </c>
      <c r="C89" s="19">
        <v>87</v>
      </c>
      <c r="D89" s="19">
        <v>583</v>
      </c>
      <c r="E89" s="19">
        <v>161001790</v>
      </c>
      <c r="F89" s="19">
        <v>55</v>
      </c>
      <c r="G89" s="19">
        <v>3319.65</v>
      </c>
      <c r="H89" s="19">
        <v>201.24</v>
      </c>
      <c r="I89" s="19">
        <v>0</v>
      </c>
      <c r="J89" s="19">
        <v>0</v>
      </c>
      <c r="K89" s="19">
        <v>0</v>
      </c>
      <c r="L89" s="82">
        <v>2</v>
      </c>
      <c r="M89" s="82">
        <v>0</v>
      </c>
      <c r="N89" s="19">
        <v>0</v>
      </c>
      <c r="O89" s="19">
        <v>0</v>
      </c>
      <c r="P89" s="19">
        <v>0</v>
      </c>
      <c r="Q89" s="19"/>
      <c r="R89" s="19"/>
      <c r="S89" s="19">
        <v>0</v>
      </c>
      <c r="T89" s="19">
        <v>0</v>
      </c>
      <c r="U89" s="27">
        <f t="shared" si="3"/>
        <v>0</v>
      </c>
      <c r="V89" s="19">
        <f t="shared" si="2"/>
        <v>0</v>
      </c>
      <c r="W89" s="18" t="s">
        <v>259</v>
      </c>
      <c r="X89" s="173"/>
    </row>
    <row r="90" spans="1:24">
      <c r="A90" s="19">
        <v>88</v>
      </c>
      <c r="B90" s="18" t="s">
        <v>516</v>
      </c>
      <c r="C90" s="19">
        <v>88</v>
      </c>
      <c r="D90" s="19">
        <v>586</v>
      </c>
      <c r="E90" s="19">
        <v>161001791</v>
      </c>
      <c r="F90" s="19">
        <v>53</v>
      </c>
      <c r="G90" s="19">
        <v>3100.97</v>
      </c>
      <c r="H90" s="19">
        <v>291.02999999999997</v>
      </c>
      <c r="I90" s="19">
        <v>0</v>
      </c>
      <c r="J90" s="19">
        <v>0</v>
      </c>
      <c r="K90" s="19">
        <v>0</v>
      </c>
      <c r="L90" s="82">
        <v>1</v>
      </c>
      <c r="M90" s="19">
        <v>55</v>
      </c>
      <c r="N90" s="19">
        <v>0</v>
      </c>
      <c r="O90" s="19">
        <v>0</v>
      </c>
      <c r="P90" s="19">
        <v>0</v>
      </c>
      <c r="Q90" s="19"/>
      <c r="R90" s="19"/>
      <c r="S90" s="19">
        <v>0</v>
      </c>
      <c r="T90" s="19">
        <v>0</v>
      </c>
      <c r="U90" s="27">
        <f t="shared" si="3"/>
        <v>0</v>
      </c>
      <c r="V90" s="19">
        <f t="shared" si="2"/>
        <v>0</v>
      </c>
      <c r="W90" s="18" t="s">
        <v>257</v>
      </c>
      <c r="X90" s="173"/>
    </row>
    <row r="91" spans="1:24">
      <c r="A91" s="19">
        <v>89</v>
      </c>
      <c r="B91" s="18" t="s">
        <v>518</v>
      </c>
      <c r="C91" s="19">
        <v>89</v>
      </c>
      <c r="D91" s="19">
        <v>587</v>
      </c>
      <c r="E91" s="19">
        <v>161001792</v>
      </c>
      <c r="F91" s="19">
        <v>59</v>
      </c>
      <c r="G91" s="19">
        <v>3466.73</v>
      </c>
      <c r="H91" s="19">
        <v>307.27</v>
      </c>
      <c r="I91" s="19">
        <v>0</v>
      </c>
      <c r="J91" s="19">
        <v>0</v>
      </c>
      <c r="K91" s="19">
        <v>0</v>
      </c>
      <c r="L91" s="82">
        <v>2</v>
      </c>
      <c r="M91" s="19">
        <v>10</v>
      </c>
      <c r="N91" s="19">
        <v>0</v>
      </c>
      <c r="O91" s="19">
        <v>0</v>
      </c>
      <c r="P91" s="19">
        <v>0</v>
      </c>
      <c r="Q91" s="19"/>
      <c r="R91" s="19"/>
      <c r="S91" s="19">
        <v>0</v>
      </c>
      <c r="T91" s="19">
        <v>0</v>
      </c>
      <c r="U91" s="27">
        <f t="shared" si="3"/>
        <v>0</v>
      </c>
      <c r="V91" s="19">
        <f t="shared" si="2"/>
        <v>0</v>
      </c>
      <c r="W91" s="18" t="s">
        <v>257</v>
      </c>
      <c r="X91" s="173"/>
    </row>
    <row r="92" spans="1:24">
      <c r="A92" s="19">
        <v>90</v>
      </c>
      <c r="B92" s="18" t="s">
        <v>518</v>
      </c>
      <c r="C92" s="19">
        <v>90</v>
      </c>
      <c r="D92" s="19">
        <v>588</v>
      </c>
      <c r="E92" s="19">
        <v>161001793</v>
      </c>
      <c r="F92" s="19">
        <v>56</v>
      </c>
      <c r="G92" s="19">
        <v>3334.74</v>
      </c>
      <c r="H92" s="19">
        <v>249.26</v>
      </c>
      <c r="I92" s="19">
        <v>0</v>
      </c>
      <c r="J92" s="19">
        <v>0</v>
      </c>
      <c r="K92" s="19">
        <v>0</v>
      </c>
      <c r="L92" s="19">
        <v>2</v>
      </c>
      <c r="M92" s="177">
        <v>0</v>
      </c>
      <c r="N92" s="19">
        <v>0</v>
      </c>
      <c r="O92" s="19">
        <v>0</v>
      </c>
      <c r="P92" s="19">
        <v>0</v>
      </c>
      <c r="Q92" s="19"/>
      <c r="R92" s="19"/>
      <c r="S92" s="19">
        <v>0</v>
      </c>
      <c r="T92" s="19">
        <v>0</v>
      </c>
      <c r="U92" s="27">
        <f t="shared" si="3"/>
        <v>0</v>
      </c>
      <c r="V92" s="19">
        <f t="shared" si="2"/>
        <v>0</v>
      </c>
      <c r="W92" s="18" t="s">
        <v>257</v>
      </c>
      <c r="X92" s="173"/>
    </row>
    <row r="93" spans="1:24">
      <c r="A93" s="19">
        <v>91</v>
      </c>
      <c r="B93" s="18" t="s">
        <v>518</v>
      </c>
      <c r="C93" s="19">
        <v>91</v>
      </c>
      <c r="D93" s="19">
        <v>590</v>
      </c>
      <c r="E93" s="19">
        <v>161001794</v>
      </c>
      <c r="F93" s="19">
        <v>58</v>
      </c>
      <c r="G93" s="19">
        <v>3368.27</v>
      </c>
      <c r="H93" s="19">
        <v>338.73</v>
      </c>
      <c r="I93" s="19">
        <v>0</v>
      </c>
      <c r="J93" s="19">
        <v>0</v>
      </c>
      <c r="K93" s="19">
        <v>0</v>
      </c>
      <c r="L93" s="19">
        <v>1</v>
      </c>
      <c r="M93" s="177">
        <v>45</v>
      </c>
      <c r="N93" s="19">
        <v>0</v>
      </c>
      <c r="O93" s="19">
        <v>0</v>
      </c>
      <c r="P93" s="19">
        <v>0</v>
      </c>
      <c r="Q93" s="19"/>
      <c r="R93" s="19"/>
      <c r="S93" s="19">
        <v>0</v>
      </c>
      <c r="T93" s="19">
        <v>0</v>
      </c>
      <c r="U93" s="27">
        <f t="shared" si="3"/>
        <v>0</v>
      </c>
      <c r="V93" s="19">
        <f t="shared" si="2"/>
        <v>0</v>
      </c>
      <c r="W93" s="18" t="s">
        <v>257</v>
      </c>
      <c r="X93" s="173"/>
    </row>
    <row r="94" spans="1:24">
      <c r="A94" s="19">
        <v>92</v>
      </c>
      <c r="B94" s="18" t="s">
        <v>518</v>
      </c>
      <c r="C94" s="19">
        <v>92</v>
      </c>
      <c r="D94" s="19">
        <v>589</v>
      </c>
      <c r="E94" s="19">
        <v>161001795</v>
      </c>
      <c r="F94" s="19">
        <v>56</v>
      </c>
      <c r="G94" s="19">
        <v>3339.04</v>
      </c>
      <c r="H94" s="19">
        <v>244.96</v>
      </c>
      <c r="I94" s="19">
        <v>0</v>
      </c>
      <c r="J94" s="19">
        <v>0</v>
      </c>
      <c r="K94" s="19">
        <v>0</v>
      </c>
      <c r="L94" s="19">
        <v>1</v>
      </c>
      <c r="M94" s="177">
        <v>40</v>
      </c>
      <c r="N94" s="19">
        <v>0</v>
      </c>
      <c r="O94" s="19">
        <v>0</v>
      </c>
      <c r="P94" s="19">
        <v>0</v>
      </c>
      <c r="Q94" s="19"/>
      <c r="R94" s="19"/>
      <c r="S94" s="19">
        <v>0</v>
      </c>
      <c r="T94" s="19">
        <v>0</v>
      </c>
      <c r="U94" s="27">
        <f t="shared" si="3"/>
        <v>0</v>
      </c>
      <c r="V94" s="19">
        <f t="shared" si="2"/>
        <v>0</v>
      </c>
      <c r="W94" s="18" t="s">
        <v>259</v>
      </c>
      <c r="X94" s="173"/>
    </row>
    <row r="95" spans="1:24">
      <c r="A95" s="19">
        <v>93</v>
      </c>
      <c r="B95" s="18" t="s">
        <v>518</v>
      </c>
      <c r="C95" s="19">
        <v>93</v>
      </c>
      <c r="D95" s="19">
        <v>591</v>
      </c>
      <c r="E95" s="19">
        <v>161001796</v>
      </c>
      <c r="F95" s="19">
        <v>59</v>
      </c>
      <c r="G95" s="19">
        <v>3511.01</v>
      </c>
      <c r="H95" s="19">
        <v>296.06</v>
      </c>
      <c r="I95" s="19">
        <v>4.07</v>
      </c>
      <c r="J95" s="19">
        <v>2</v>
      </c>
      <c r="K95" s="19">
        <v>0</v>
      </c>
      <c r="L95" s="82">
        <v>2</v>
      </c>
      <c r="M95" s="19">
        <v>35</v>
      </c>
      <c r="N95" s="19">
        <v>0</v>
      </c>
      <c r="O95" s="19">
        <v>8850</v>
      </c>
      <c r="P95" s="19">
        <v>0</v>
      </c>
      <c r="Q95" s="19"/>
      <c r="R95" s="19"/>
      <c r="S95" s="19">
        <v>0</v>
      </c>
      <c r="T95" s="19">
        <v>0</v>
      </c>
      <c r="U95" s="27">
        <f t="shared" si="3"/>
        <v>442.5</v>
      </c>
      <c r="V95" s="146">
        <f t="shared" si="2"/>
        <v>9292.5</v>
      </c>
      <c r="W95" s="18" t="s">
        <v>257</v>
      </c>
      <c r="X95" s="173"/>
    </row>
    <row r="96" spans="1:24">
      <c r="A96" s="19">
        <v>94</v>
      </c>
      <c r="B96" s="18" t="s">
        <v>518</v>
      </c>
      <c r="C96" s="19">
        <v>94</v>
      </c>
      <c r="D96" s="19">
        <v>593</v>
      </c>
      <c r="E96" s="19">
        <v>161001797</v>
      </c>
      <c r="F96" s="19">
        <v>59</v>
      </c>
      <c r="G96" s="19">
        <v>3428.07</v>
      </c>
      <c r="H96" s="19">
        <v>341.93</v>
      </c>
      <c r="I96" s="19">
        <v>0</v>
      </c>
      <c r="J96" s="19">
        <v>0</v>
      </c>
      <c r="K96" s="19">
        <v>0</v>
      </c>
      <c r="L96" s="82">
        <v>2</v>
      </c>
      <c r="M96" s="19">
        <v>20</v>
      </c>
      <c r="N96" s="19">
        <v>0</v>
      </c>
      <c r="O96" s="19">
        <v>0</v>
      </c>
      <c r="P96" s="19">
        <v>0</v>
      </c>
      <c r="Q96" s="19"/>
      <c r="R96" s="19"/>
      <c r="S96" s="19">
        <v>0</v>
      </c>
      <c r="T96" s="19">
        <v>0</v>
      </c>
      <c r="U96" s="27">
        <f t="shared" si="3"/>
        <v>0</v>
      </c>
      <c r="V96" s="19">
        <f t="shared" si="2"/>
        <v>0</v>
      </c>
      <c r="W96" s="18" t="s">
        <v>257</v>
      </c>
      <c r="X96" s="173"/>
    </row>
    <row r="97" spans="1:24">
      <c r="A97" s="19">
        <v>95</v>
      </c>
      <c r="B97" s="18" t="s">
        <v>518</v>
      </c>
      <c r="C97" s="19">
        <v>95</v>
      </c>
      <c r="D97" s="19">
        <v>594</v>
      </c>
      <c r="E97" s="19">
        <v>161001798</v>
      </c>
      <c r="F97" s="19">
        <v>59</v>
      </c>
      <c r="G97" s="19">
        <v>3442.94</v>
      </c>
      <c r="H97" s="19">
        <v>330.06</v>
      </c>
      <c r="I97" s="19">
        <v>0</v>
      </c>
      <c r="J97" s="19">
        <v>0</v>
      </c>
      <c r="K97" s="19">
        <v>0</v>
      </c>
      <c r="L97" s="82">
        <v>2</v>
      </c>
      <c r="M97" s="19">
        <v>5</v>
      </c>
      <c r="N97" s="19">
        <v>0</v>
      </c>
      <c r="O97" s="19">
        <v>0</v>
      </c>
      <c r="P97" s="19">
        <v>0</v>
      </c>
      <c r="Q97" s="19"/>
      <c r="R97" s="19"/>
      <c r="S97" s="19">
        <v>0</v>
      </c>
      <c r="T97" s="19">
        <v>0</v>
      </c>
      <c r="U97" s="27">
        <f t="shared" si="3"/>
        <v>0</v>
      </c>
      <c r="V97" s="19">
        <f t="shared" si="2"/>
        <v>0</v>
      </c>
      <c r="W97" s="18" t="s">
        <v>257</v>
      </c>
      <c r="X97" s="173"/>
    </row>
    <row r="98" spans="1:24">
      <c r="A98" s="19">
        <v>96</v>
      </c>
      <c r="B98" s="18" t="s">
        <v>518</v>
      </c>
      <c r="C98" s="19">
        <v>96</v>
      </c>
      <c r="D98" s="19">
        <v>592</v>
      </c>
      <c r="E98" s="19">
        <v>161001799</v>
      </c>
      <c r="F98" s="19">
        <v>59</v>
      </c>
      <c r="G98" s="19">
        <v>3499.11</v>
      </c>
      <c r="H98" s="19">
        <v>276.89</v>
      </c>
      <c r="I98" s="19">
        <v>0</v>
      </c>
      <c r="J98" s="19">
        <v>0</v>
      </c>
      <c r="K98" s="19">
        <v>0</v>
      </c>
      <c r="L98" s="82">
        <v>1</v>
      </c>
      <c r="M98" s="19">
        <v>25</v>
      </c>
      <c r="N98" s="19">
        <v>0</v>
      </c>
      <c r="O98" s="19">
        <v>0</v>
      </c>
      <c r="P98" s="19">
        <v>0</v>
      </c>
      <c r="Q98" s="19"/>
      <c r="R98" s="19"/>
      <c r="S98" s="19">
        <v>0</v>
      </c>
      <c r="T98" s="19">
        <v>0</v>
      </c>
      <c r="U98" s="27">
        <f t="shared" si="3"/>
        <v>0</v>
      </c>
      <c r="V98" s="19">
        <f t="shared" si="2"/>
        <v>0</v>
      </c>
      <c r="W98" s="18" t="s">
        <v>259</v>
      </c>
      <c r="X98" s="173"/>
    </row>
    <row r="99" spans="1:24">
      <c r="A99" s="19">
        <v>97</v>
      </c>
      <c r="B99" s="18" t="s">
        <v>519</v>
      </c>
      <c r="C99" s="19">
        <v>97</v>
      </c>
      <c r="D99" s="19">
        <v>595</v>
      </c>
      <c r="E99" s="19">
        <v>161001800</v>
      </c>
      <c r="F99" s="19">
        <v>57</v>
      </c>
      <c r="G99" s="19">
        <v>3312.63</v>
      </c>
      <c r="H99" s="19">
        <v>335.37</v>
      </c>
      <c r="I99" s="19">
        <v>0</v>
      </c>
      <c r="J99" s="19">
        <v>0</v>
      </c>
      <c r="K99" s="19">
        <v>0</v>
      </c>
      <c r="L99" s="82">
        <v>2</v>
      </c>
      <c r="M99" s="19">
        <v>10</v>
      </c>
      <c r="N99" s="19">
        <v>0</v>
      </c>
      <c r="O99" s="19">
        <v>0</v>
      </c>
      <c r="P99" s="19">
        <v>0</v>
      </c>
      <c r="Q99" s="19"/>
      <c r="R99" s="19"/>
      <c r="S99" s="19">
        <v>0</v>
      </c>
      <c r="T99" s="19">
        <v>0</v>
      </c>
      <c r="U99" s="27">
        <f t="shared" si="3"/>
        <v>0</v>
      </c>
      <c r="V99" s="19">
        <f t="shared" si="2"/>
        <v>0</v>
      </c>
      <c r="W99" s="18" t="s">
        <v>257</v>
      </c>
      <c r="X99" s="173"/>
    </row>
    <row r="100" spans="1:24">
      <c r="A100" s="19">
        <v>98</v>
      </c>
      <c r="B100" s="18" t="s">
        <v>519</v>
      </c>
      <c r="C100" s="19">
        <v>98</v>
      </c>
      <c r="D100" s="19">
        <v>596</v>
      </c>
      <c r="E100" s="19">
        <v>161001801</v>
      </c>
      <c r="F100" s="19">
        <v>58</v>
      </c>
      <c r="G100" s="19">
        <v>3413.12</v>
      </c>
      <c r="H100" s="19">
        <v>298.97000000000003</v>
      </c>
      <c r="I100" s="19">
        <v>0.09</v>
      </c>
      <c r="J100" s="19">
        <v>0</v>
      </c>
      <c r="K100" s="19">
        <v>0</v>
      </c>
      <c r="L100" s="82">
        <v>1</v>
      </c>
      <c r="M100" s="19">
        <v>55</v>
      </c>
      <c r="N100" s="19">
        <v>0</v>
      </c>
      <c r="O100" s="19">
        <v>0</v>
      </c>
      <c r="P100" s="19">
        <v>0</v>
      </c>
      <c r="Q100" s="19"/>
      <c r="R100" s="19"/>
      <c r="S100" s="19">
        <v>0</v>
      </c>
      <c r="T100" s="19">
        <v>0</v>
      </c>
      <c r="U100" s="27">
        <f t="shared" si="3"/>
        <v>0</v>
      </c>
      <c r="V100" s="19">
        <f t="shared" si="2"/>
        <v>0</v>
      </c>
      <c r="W100" s="18" t="s">
        <v>257</v>
      </c>
      <c r="X100" s="173"/>
    </row>
    <row r="101" spans="1:24">
      <c r="A101" s="19">
        <v>99</v>
      </c>
      <c r="B101" s="18" t="s">
        <v>519</v>
      </c>
      <c r="C101" s="19">
        <v>99</v>
      </c>
      <c r="D101" s="19">
        <v>597</v>
      </c>
      <c r="E101" s="19">
        <v>161001802</v>
      </c>
      <c r="F101" s="19">
        <v>55</v>
      </c>
      <c r="G101" s="19">
        <v>3124.17</v>
      </c>
      <c r="H101" s="19">
        <v>393.83</v>
      </c>
      <c r="I101" s="19">
        <v>0</v>
      </c>
      <c r="J101" s="19">
        <v>0</v>
      </c>
      <c r="K101" s="19">
        <v>0</v>
      </c>
      <c r="L101" s="82">
        <v>2</v>
      </c>
      <c r="M101" s="19">
        <v>5</v>
      </c>
      <c r="N101" s="19">
        <v>0</v>
      </c>
      <c r="O101" s="19">
        <v>0</v>
      </c>
      <c r="P101" s="19">
        <v>0</v>
      </c>
      <c r="Q101" s="19"/>
      <c r="R101" s="19"/>
      <c r="S101" s="19">
        <v>0</v>
      </c>
      <c r="T101" s="19">
        <v>0</v>
      </c>
      <c r="U101" s="27">
        <f t="shared" si="3"/>
        <v>0</v>
      </c>
      <c r="V101" s="19">
        <f t="shared" si="2"/>
        <v>0</v>
      </c>
      <c r="W101" s="18" t="s">
        <v>257</v>
      </c>
      <c r="X101" s="173"/>
    </row>
    <row r="102" spans="1:24">
      <c r="A102" s="19">
        <v>100</v>
      </c>
      <c r="B102" s="18" t="s">
        <v>519</v>
      </c>
      <c r="C102" s="19">
        <v>100</v>
      </c>
      <c r="D102" s="19">
        <v>598</v>
      </c>
      <c r="E102" s="19">
        <v>161001803</v>
      </c>
      <c r="F102" s="19">
        <v>56</v>
      </c>
      <c r="G102" s="19">
        <v>3217.74</v>
      </c>
      <c r="H102" s="19">
        <v>366.26</v>
      </c>
      <c r="I102" s="19">
        <v>0</v>
      </c>
      <c r="J102" s="19">
        <v>0</v>
      </c>
      <c r="K102" s="19">
        <v>0</v>
      </c>
      <c r="L102" s="82">
        <v>1</v>
      </c>
      <c r="M102" s="19">
        <v>50</v>
      </c>
      <c r="N102" s="19">
        <v>0</v>
      </c>
      <c r="O102" s="19">
        <v>0</v>
      </c>
      <c r="P102" s="19">
        <v>0</v>
      </c>
      <c r="Q102" s="19"/>
      <c r="R102" s="19"/>
      <c r="S102" s="19">
        <v>0</v>
      </c>
      <c r="T102" s="19">
        <v>0</v>
      </c>
      <c r="U102" s="27">
        <f>O102*5%</f>
        <v>0</v>
      </c>
      <c r="V102" s="19">
        <f>O102+U102</f>
        <v>0</v>
      </c>
      <c r="W102" s="18" t="s">
        <v>259</v>
      </c>
      <c r="X102" s="173"/>
    </row>
    <row r="103" spans="1:24">
      <c r="A103" s="19">
        <v>101</v>
      </c>
      <c r="B103" s="18" t="s">
        <v>519</v>
      </c>
      <c r="C103" s="19">
        <v>101</v>
      </c>
      <c r="D103" s="19">
        <v>599</v>
      </c>
      <c r="E103" s="19">
        <v>161001804</v>
      </c>
      <c r="F103" s="19">
        <v>59</v>
      </c>
      <c r="G103" s="19">
        <v>3450.33</v>
      </c>
      <c r="H103" s="19">
        <v>324.16000000000003</v>
      </c>
      <c r="I103" s="19">
        <v>0</v>
      </c>
      <c r="J103" s="19">
        <v>0</v>
      </c>
      <c r="K103" s="19">
        <v>0</v>
      </c>
      <c r="L103" s="82">
        <v>2</v>
      </c>
      <c r="M103" s="19">
        <v>15</v>
      </c>
      <c r="N103" s="19">
        <v>0</v>
      </c>
      <c r="O103" s="19">
        <v>0</v>
      </c>
      <c r="P103" s="19">
        <v>0</v>
      </c>
      <c r="Q103" s="19"/>
      <c r="R103" s="19"/>
      <c r="S103" s="19">
        <v>0</v>
      </c>
      <c r="T103" s="19">
        <v>0</v>
      </c>
      <c r="U103" s="27">
        <f>O103*5%</f>
        <v>0</v>
      </c>
      <c r="V103" s="19">
        <f>O103+U103</f>
        <v>0</v>
      </c>
      <c r="W103" s="18" t="s">
        <v>257</v>
      </c>
      <c r="X103" s="173"/>
    </row>
    <row r="104" spans="1:24">
      <c r="A104" s="19">
        <v>102</v>
      </c>
      <c r="B104" s="18" t="s">
        <v>519</v>
      </c>
      <c r="C104" s="19">
        <v>102</v>
      </c>
      <c r="D104" s="19">
        <v>600</v>
      </c>
      <c r="E104" s="19">
        <v>161001805</v>
      </c>
      <c r="F104" s="19">
        <v>52</v>
      </c>
      <c r="G104" s="19">
        <v>3030.08</v>
      </c>
      <c r="H104" s="19">
        <v>298.11</v>
      </c>
      <c r="I104" s="19">
        <v>0</v>
      </c>
      <c r="J104" s="19">
        <v>0</v>
      </c>
      <c r="K104" s="19">
        <v>0</v>
      </c>
      <c r="L104" s="82">
        <v>1</v>
      </c>
      <c r="M104" s="19">
        <v>50</v>
      </c>
      <c r="N104" s="19">
        <v>0</v>
      </c>
      <c r="O104" s="19">
        <v>0</v>
      </c>
      <c r="P104" s="19">
        <v>0</v>
      </c>
      <c r="Q104" s="19"/>
      <c r="R104" s="19"/>
      <c r="S104" s="19">
        <v>0</v>
      </c>
      <c r="T104" s="19">
        <v>0</v>
      </c>
      <c r="U104" s="27">
        <f>O104*5%</f>
        <v>0</v>
      </c>
      <c r="V104" s="19">
        <f>O104+U104</f>
        <v>0</v>
      </c>
      <c r="W104" s="18" t="s">
        <v>259</v>
      </c>
      <c r="X104" s="173"/>
    </row>
    <row r="105" spans="1:24">
      <c r="A105" s="19">
        <v>103</v>
      </c>
      <c r="B105" s="18" t="s">
        <v>519</v>
      </c>
      <c r="C105" s="19">
        <v>103</v>
      </c>
      <c r="D105" s="19">
        <v>601</v>
      </c>
      <c r="E105" s="19">
        <v>161001806</v>
      </c>
      <c r="F105" s="19">
        <v>58</v>
      </c>
      <c r="G105" s="19">
        <v>3431.93</v>
      </c>
      <c r="H105" s="19">
        <v>287.06</v>
      </c>
      <c r="I105" s="19">
        <v>7.99</v>
      </c>
      <c r="J105" s="19">
        <v>0</v>
      </c>
      <c r="K105" s="19">
        <v>0</v>
      </c>
      <c r="L105" s="178">
        <v>1</v>
      </c>
      <c r="M105" s="179">
        <v>50</v>
      </c>
      <c r="N105" s="19">
        <v>0</v>
      </c>
      <c r="O105" s="19">
        <v>8700</v>
      </c>
      <c r="P105" s="19">
        <v>0</v>
      </c>
      <c r="Q105" s="19"/>
      <c r="R105" s="19"/>
      <c r="S105" s="19">
        <v>0</v>
      </c>
      <c r="T105" s="19">
        <v>0</v>
      </c>
      <c r="U105" s="27">
        <f>O105*5%</f>
        <v>435</v>
      </c>
      <c r="V105" s="146">
        <f>O105+U105</f>
        <v>9135</v>
      </c>
      <c r="W105" s="18" t="s">
        <v>257</v>
      </c>
      <c r="X105" s="173"/>
    </row>
    <row r="106" spans="1:24">
      <c r="A106" s="19">
        <v>104</v>
      </c>
      <c r="B106" s="18" t="s">
        <v>519</v>
      </c>
      <c r="C106" s="19">
        <v>104</v>
      </c>
      <c r="D106" s="19">
        <v>602</v>
      </c>
      <c r="E106" s="19">
        <v>161001807</v>
      </c>
      <c r="F106" s="19">
        <v>57</v>
      </c>
      <c r="G106" s="19">
        <v>3398.03</v>
      </c>
      <c r="H106" s="19">
        <v>249.97</v>
      </c>
      <c r="I106" s="19">
        <v>0</v>
      </c>
      <c r="J106" s="19">
        <v>0</v>
      </c>
      <c r="K106" s="19">
        <v>0</v>
      </c>
      <c r="L106" s="178">
        <v>1</v>
      </c>
      <c r="M106" s="179">
        <v>55</v>
      </c>
      <c r="N106" s="19">
        <v>0</v>
      </c>
      <c r="O106" s="19">
        <v>0</v>
      </c>
      <c r="P106" s="19">
        <v>0</v>
      </c>
      <c r="Q106" s="19"/>
      <c r="R106" s="19"/>
      <c r="S106" s="19">
        <v>0</v>
      </c>
      <c r="T106" s="19">
        <v>0</v>
      </c>
      <c r="U106" s="27">
        <f>O106*5%</f>
        <v>0</v>
      </c>
      <c r="V106" s="19">
        <f>O106+U106</f>
        <v>0</v>
      </c>
      <c r="W106" s="18" t="s">
        <v>257</v>
      </c>
      <c r="X106" s="173"/>
    </row>
    <row r="107" spans="1:24">
      <c r="A107" s="19">
        <v>105</v>
      </c>
      <c r="B107" s="83" t="s">
        <v>520</v>
      </c>
      <c r="C107" s="19">
        <v>105</v>
      </c>
      <c r="D107" s="19">
        <v>604</v>
      </c>
      <c r="E107" s="19">
        <v>161001808</v>
      </c>
      <c r="F107" s="19">
        <v>58</v>
      </c>
      <c r="G107" s="19">
        <v>3374.87</v>
      </c>
      <c r="H107" s="19">
        <v>332.13</v>
      </c>
      <c r="I107" s="19">
        <v>0</v>
      </c>
      <c r="J107" s="19">
        <v>0</v>
      </c>
      <c r="K107" s="19">
        <v>0</v>
      </c>
      <c r="L107" s="178">
        <v>2</v>
      </c>
      <c r="M107" s="179">
        <v>10</v>
      </c>
      <c r="N107" s="19">
        <v>0</v>
      </c>
      <c r="O107" s="19">
        <v>0</v>
      </c>
      <c r="P107" s="19">
        <v>0</v>
      </c>
      <c r="Q107" s="19"/>
      <c r="R107" s="19"/>
      <c r="S107" s="19">
        <v>0</v>
      </c>
      <c r="T107" s="19">
        <v>0</v>
      </c>
      <c r="U107" s="27">
        <f t="shared" si="3"/>
        <v>0</v>
      </c>
      <c r="V107" s="19">
        <f t="shared" si="2"/>
        <v>0</v>
      </c>
      <c r="W107" s="18" t="s">
        <v>257</v>
      </c>
      <c r="X107" s="173"/>
    </row>
    <row r="108" spans="1:24">
      <c r="A108" s="19">
        <v>106</v>
      </c>
      <c r="B108" s="83" t="s">
        <v>520</v>
      </c>
      <c r="C108" s="19">
        <v>106</v>
      </c>
      <c r="D108" s="19">
        <v>605</v>
      </c>
      <c r="E108" s="19">
        <v>161001809</v>
      </c>
      <c r="F108" s="19">
        <v>59</v>
      </c>
      <c r="G108" s="19">
        <v>3449.93</v>
      </c>
      <c r="H108" s="19">
        <v>324.07</v>
      </c>
      <c r="I108" s="19">
        <v>0</v>
      </c>
      <c r="J108" s="19">
        <v>0</v>
      </c>
      <c r="K108" s="19">
        <v>0</v>
      </c>
      <c r="L108" s="178">
        <v>2</v>
      </c>
      <c r="M108" s="179">
        <v>30</v>
      </c>
      <c r="N108" s="19">
        <v>0</v>
      </c>
      <c r="O108" s="19">
        <v>0</v>
      </c>
      <c r="P108" s="19">
        <v>0</v>
      </c>
      <c r="Q108" s="19"/>
      <c r="R108" s="19"/>
      <c r="S108" s="19">
        <v>0</v>
      </c>
      <c r="T108" s="19">
        <v>0</v>
      </c>
      <c r="U108" s="27">
        <f t="shared" si="3"/>
        <v>0</v>
      </c>
      <c r="V108" s="19">
        <f t="shared" si="2"/>
        <v>0</v>
      </c>
      <c r="W108" s="18" t="s">
        <v>257</v>
      </c>
      <c r="X108" s="173"/>
    </row>
    <row r="109" spans="1:24">
      <c r="A109" s="19">
        <v>107</v>
      </c>
      <c r="B109" s="83" t="s">
        <v>520</v>
      </c>
      <c r="C109" s="19">
        <v>107</v>
      </c>
      <c r="D109" s="19">
        <v>606</v>
      </c>
      <c r="E109" s="19">
        <v>161001810</v>
      </c>
      <c r="F109" s="19">
        <v>57</v>
      </c>
      <c r="G109" s="19">
        <v>3310.74</v>
      </c>
      <c r="H109" s="19">
        <v>336.26</v>
      </c>
      <c r="I109" s="19">
        <v>0</v>
      </c>
      <c r="J109" s="19">
        <v>0</v>
      </c>
      <c r="K109" s="19">
        <v>0</v>
      </c>
      <c r="L109" s="178">
        <v>2</v>
      </c>
      <c r="M109" s="179">
        <v>15</v>
      </c>
      <c r="N109" s="19">
        <v>0</v>
      </c>
      <c r="O109" s="19">
        <v>0</v>
      </c>
      <c r="P109" s="19">
        <v>0</v>
      </c>
      <c r="Q109" s="19"/>
      <c r="R109" s="19"/>
      <c r="S109" s="19">
        <v>0</v>
      </c>
      <c r="T109" s="19">
        <v>0</v>
      </c>
      <c r="U109" s="27">
        <f t="shared" si="3"/>
        <v>0</v>
      </c>
      <c r="V109" s="19">
        <f t="shared" si="2"/>
        <v>0</v>
      </c>
      <c r="W109" s="18" t="s">
        <v>257</v>
      </c>
      <c r="X109" s="173"/>
    </row>
    <row r="110" spans="1:24" s="76" customFormat="1">
      <c r="A110" s="19">
        <v>108</v>
      </c>
      <c r="B110" s="83" t="s">
        <v>520</v>
      </c>
      <c r="C110" s="19">
        <v>108</v>
      </c>
      <c r="D110" s="19">
        <v>603</v>
      </c>
      <c r="E110" s="19">
        <v>161001811</v>
      </c>
      <c r="F110" s="19">
        <v>57</v>
      </c>
      <c r="G110" s="19">
        <v>3323.63</v>
      </c>
      <c r="H110" s="19">
        <v>324.37</v>
      </c>
      <c r="I110" s="19">
        <v>0</v>
      </c>
      <c r="J110" s="19">
        <v>0</v>
      </c>
      <c r="K110" s="19">
        <v>0</v>
      </c>
      <c r="L110" s="82">
        <v>2</v>
      </c>
      <c r="M110" s="19">
        <v>0</v>
      </c>
      <c r="N110" s="19">
        <v>0</v>
      </c>
      <c r="O110" s="19">
        <v>0</v>
      </c>
      <c r="P110" s="19">
        <v>0</v>
      </c>
      <c r="Q110" s="19"/>
      <c r="R110" s="19"/>
      <c r="S110" s="19">
        <v>0</v>
      </c>
      <c r="T110" s="19">
        <v>0</v>
      </c>
      <c r="U110" s="27">
        <f t="shared" ref="U110:U117" si="4">O110*5%</f>
        <v>0</v>
      </c>
      <c r="V110" s="19">
        <f t="shared" si="2"/>
        <v>0</v>
      </c>
      <c r="W110" s="83" t="s">
        <v>259</v>
      </c>
      <c r="X110" s="174"/>
    </row>
    <row r="111" spans="1:24">
      <c r="A111" s="19">
        <v>109</v>
      </c>
      <c r="B111" s="83" t="s">
        <v>520</v>
      </c>
      <c r="C111" s="19">
        <v>109</v>
      </c>
      <c r="D111" s="19">
        <v>608</v>
      </c>
      <c r="E111" s="19">
        <v>161001812</v>
      </c>
      <c r="F111" s="19">
        <v>59</v>
      </c>
      <c r="G111" s="19">
        <v>3464.41</v>
      </c>
      <c r="H111" s="19">
        <v>311.58999999999997</v>
      </c>
      <c r="I111" s="19">
        <v>0</v>
      </c>
      <c r="J111" s="19">
        <v>0</v>
      </c>
      <c r="K111" s="19">
        <v>0</v>
      </c>
      <c r="L111" s="82">
        <v>1</v>
      </c>
      <c r="M111" s="19">
        <v>40</v>
      </c>
      <c r="N111" s="19">
        <v>0</v>
      </c>
      <c r="O111" s="19">
        <v>0</v>
      </c>
      <c r="P111" s="19">
        <v>0</v>
      </c>
      <c r="Q111" s="19"/>
      <c r="R111" s="19"/>
      <c r="S111" s="19">
        <v>0</v>
      </c>
      <c r="T111" s="19">
        <v>0</v>
      </c>
      <c r="U111" s="83">
        <f t="shared" si="4"/>
        <v>0</v>
      </c>
      <c r="V111" s="19">
        <f t="shared" si="2"/>
        <v>0</v>
      </c>
      <c r="W111" s="18" t="s">
        <v>257</v>
      </c>
      <c r="X111" s="173"/>
    </row>
    <row r="112" spans="1:24">
      <c r="A112" s="19">
        <v>110</v>
      </c>
      <c r="B112" s="83" t="s">
        <v>520</v>
      </c>
      <c r="C112" s="19">
        <v>110</v>
      </c>
      <c r="D112" s="19">
        <v>609</v>
      </c>
      <c r="E112" s="19">
        <v>161001813</v>
      </c>
      <c r="F112" s="19">
        <v>58</v>
      </c>
      <c r="G112" s="19">
        <v>3405.75</v>
      </c>
      <c r="H112" s="19">
        <v>303.25</v>
      </c>
      <c r="I112" s="19">
        <v>0</v>
      </c>
      <c r="J112" s="19">
        <v>0</v>
      </c>
      <c r="K112" s="19">
        <v>0</v>
      </c>
      <c r="L112" s="82">
        <v>2</v>
      </c>
      <c r="M112" s="19">
        <v>5</v>
      </c>
      <c r="N112" s="19">
        <v>0</v>
      </c>
      <c r="O112" s="19">
        <v>0</v>
      </c>
      <c r="P112" s="19">
        <v>0</v>
      </c>
      <c r="Q112" s="19"/>
      <c r="R112" s="19"/>
      <c r="S112" s="19">
        <v>0</v>
      </c>
      <c r="T112" s="19">
        <v>0</v>
      </c>
      <c r="U112" s="83">
        <f t="shared" si="4"/>
        <v>0</v>
      </c>
      <c r="V112" s="19">
        <f t="shared" si="2"/>
        <v>0</v>
      </c>
      <c r="W112" s="18" t="s">
        <v>257</v>
      </c>
      <c r="X112" s="173"/>
    </row>
    <row r="113" spans="1:24">
      <c r="A113" s="19">
        <v>111</v>
      </c>
      <c r="B113" s="83" t="s">
        <v>520</v>
      </c>
      <c r="C113" s="19">
        <v>111</v>
      </c>
      <c r="D113" s="19">
        <v>607</v>
      </c>
      <c r="E113" s="19">
        <v>161001814</v>
      </c>
      <c r="F113" s="19">
        <v>58</v>
      </c>
      <c r="G113" s="19">
        <v>3428.12</v>
      </c>
      <c r="H113" s="19">
        <v>284.97000000000003</v>
      </c>
      <c r="I113" s="19">
        <v>1.0900000000000001</v>
      </c>
      <c r="J113" s="19">
        <v>0</v>
      </c>
      <c r="K113" s="19">
        <v>0</v>
      </c>
      <c r="L113" s="82">
        <v>1</v>
      </c>
      <c r="M113" s="19">
        <v>50</v>
      </c>
      <c r="N113" s="19">
        <v>0</v>
      </c>
      <c r="O113" s="19">
        <v>0</v>
      </c>
      <c r="P113" s="19">
        <v>0</v>
      </c>
      <c r="Q113" s="19"/>
      <c r="R113" s="19"/>
      <c r="S113" s="19">
        <v>0</v>
      </c>
      <c r="T113" s="19">
        <v>0</v>
      </c>
      <c r="U113" s="83">
        <f t="shared" si="4"/>
        <v>0</v>
      </c>
      <c r="V113" s="151">
        <f t="shared" si="2"/>
        <v>0</v>
      </c>
      <c r="W113" s="18" t="s">
        <v>259</v>
      </c>
      <c r="X113" s="173"/>
    </row>
    <row r="114" spans="1:24">
      <c r="A114" s="19">
        <v>112</v>
      </c>
      <c r="B114" s="83" t="s">
        <v>520</v>
      </c>
      <c r="C114" s="19">
        <v>112</v>
      </c>
      <c r="D114" s="19">
        <v>610</v>
      </c>
      <c r="E114" s="19">
        <v>141000092</v>
      </c>
      <c r="F114" s="19">
        <v>57</v>
      </c>
      <c r="G114" s="19">
        <v>3420.64</v>
      </c>
      <c r="H114" s="19">
        <v>290.25</v>
      </c>
      <c r="I114" s="19">
        <v>0.89</v>
      </c>
      <c r="J114" s="19">
        <v>0</v>
      </c>
      <c r="K114" s="19">
        <v>0</v>
      </c>
      <c r="L114" s="82">
        <v>1</v>
      </c>
      <c r="M114" s="19">
        <v>40</v>
      </c>
      <c r="N114" s="19">
        <v>0</v>
      </c>
      <c r="O114" s="19">
        <v>0</v>
      </c>
      <c r="P114" s="19">
        <v>0</v>
      </c>
      <c r="Q114" s="19"/>
      <c r="R114" s="19"/>
      <c r="S114" s="19">
        <v>0</v>
      </c>
      <c r="T114" s="19">
        <v>0</v>
      </c>
      <c r="U114" s="83">
        <f t="shared" si="4"/>
        <v>0</v>
      </c>
      <c r="V114" s="151">
        <f>O114+U114</f>
        <v>0</v>
      </c>
      <c r="W114" s="18" t="s">
        <v>257</v>
      </c>
      <c r="X114" s="173"/>
    </row>
    <row r="115" spans="1:24">
      <c r="A115" s="19">
        <v>113</v>
      </c>
      <c r="B115" s="83" t="s">
        <v>520</v>
      </c>
      <c r="C115" s="19">
        <v>113</v>
      </c>
      <c r="D115" s="19">
        <v>611</v>
      </c>
      <c r="E115" s="19">
        <v>141000093</v>
      </c>
      <c r="F115" s="19">
        <v>59</v>
      </c>
      <c r="G115" s="19">
        <v>3440.01</v>
      </c>
      <c r="H115" s="19">
        <v>335.99</v>
      </c>
      <c r="I115" s="19">
        <v>0</v>
      </c>
      <c r="J115" s="19">
        <v>0</v>
      </c>
      <c r="K115" s="19">
        <v>0</v>
      </c>
      <c r="L115" s="82">
        <v>1</v>
      </c>
      <c r="M115" s="19">
        <v>50</v>
      </c>
      <c r="N115" s="19">
        <v>0</v>
      </c>
      <c r="O115" s="19">
        <v>0</v>
      </c>
      <c r="P115" s="19">
        <v>0</v>
      </c>
      <c r="Q115" s="19"/>
      <c r="R115" s="19"/>
      <c r="S115" s="19">
        <v>0</v>
      </c>
      <c r="T115" s="19">
        <v>0</v>
      </c>
      <c r="U115" s="83">
        <f t="shared" si="4"/>
        <v>0</v>
      </c>
      <c r="V115" s="151">
        <f>O115+U115</f>
        <v>0</v>
      </c>
      <c r="W115" s="18" t="s">
        <v>257</v>
      </c>
      <c r="X115" s="173"/>
    </row>
    <row r="116" spans="1:24">
      <c r="A116" s="19">
        <v>114</v>
      </c>
      <c r="B116" s="83" t="s">
        <v>520</v>
      </c>
      <c r="C116" s="19">
        <v>114</v>
      </c>
      <c r="D116" s="19">
        <v>613</v>
      </c>
      <c r="E116" s="19">
        <v>161001815</v>
      </c>
      <c r="F116" s="19">
        <v>55</v>
      </c>
      <c r="G116" s="19">
        <v>3280.17</v>
      </c>
      <c r="H116" s="19">
        <v>237.83</v>
      </c>
      <c r="I116" s="19">
        <v>0</v>
      </c>
      <c r="J116" s="19">
        <v>0</v>
      </c>
      <c r="K116" s="19">
        <v>0</v>
      </c>
      <c r="L116" s="82">
        <v>1</v>
      </c>
      <c r="M116" s="19">
        <v>40</v>
      </c>
      <c r="N116" s="19">
        <v>0</v>
      </c>
      <c r="O116" s="19">
        <v>0</v>
      </c>
      <c r="P116" s="19">
        <v>0</v>
      </c>
      <c r="Q116" s="19"/>
      <c r="R116" s="19"/>
      <c r="S116" s="19">
        <v>0</v>
      </c>
      <c r="T116" s="19">
        <v>0</v>
      </c>
      <c r="U116" s="83">
        <f t="shared" si="4"/>
        <v>0</v>
      </c>
      <c r="V116" s="151">
        <f>O116+U116</f>
        <v>0</v>
      </c>
      <c r="W116" s="18" t="s">
        <v>259</v>
      </c>
      <c r="X116" s="173"/>
    </row>
    <row r="117" spans="1:24">
      <c r="A117" s="19">
        <v>115</v>
      </c>
      <c r="B117" s="18" t="s">
        <v>521</v>
      </c>
      <c r="C117" s="19">
        <v>115</v>
      </c>
      <c r="D117" s="19">
        <v>612</v>
      </c>
      <c r="E117" s="19">
        <v>161001816</v>
      </c>
      <c r="F117" s="19">
        <v>58</v>
      </c>
      <c r="G117" s="19">
        <v>3413.13</v>
      </c>
      <c r="H117" s="19">
        <v>297.87</v>
      </c>
      <c r="I117" s="19">
        <v>0</v>
      </c>
      <c r="J117" s="19">
        <v>0</v>
      </c>
      <c r="K117" s="19">
        <v>0</v>
      </c>
      <c r="L117" s="178">
        <v>2</v>
      </c>
      <c r="M117" s="179">
        <v>15</v>
      </c>
      <c r="N117" s="19">
        <v>0</v>
      </c>
      <c r="O117" s="19">
        <v>0</v>
      </c>
      <c r="P117" s="19">
        <v>0</v>
      </c>
      <c r="Q117" s="19"/>
      <c r="R117" s="19"/>
      <c r="S117" s="19">
        <v>0</v>
      </c>
      <c r="T117" s="19">
        <v>0</v>
      </c>
      <c r="U117" s="83">
        <f t="shared" si="4"/>
        <v>0</v>
      </c>
      <c r="V117" s="151">
        <f>O117+U117</f>
        <v>0</v>
      </c>
      <c r="W117" s="18" t="s">
        <v>257</v>
      </c>
      <c r="X117" s="173"/>
    </row>
    <row r="118" spans="1:24">
      <c r="A118" s="19">
        <v>116</v>
      </c>
      <c r="B118" s="18" t="s">
        <v>521</v>
      </c>
      <c r="C118" s="19">
        <v>116</v>
      </c>
      <c r="D118" s="19">
        <v>615</v>
      </c>
      <c r="E118" s="19">
        <v>161001817</v>
      </c>
      <c r="F118" s="19">
        <v>57</v>
      </c>
      <c r="G118" s="19">
        <v>3307.93</v>
      </c>
      <c r="H118" s="19">
        <v>340.07</v>
      </c>
      <c r="I118" s="19">
        <v>0</v>
      </c>
      <c r="J118" s="19">
        <v>0</v>
      </c>
      <c r="K118" s="19">
        <v>0</v>
      </c>
      <c r="L118" s="178">
        <v>1</v>
      </c>
      <c r="M118" s="179">
        <v>45</v>
      </c>
      <c r="N118" s="19">
        <v>0</v>
      </c>
      <c r="O118" s="19">
        <v>0</v>
      </c>
      <c r="P118" s="19">
        <v>0</v>
      </c>
      <c r="Q118" s="19"/>
      <c r="R118" s="19"/>
      <c r="S118" s="19">
        <v>0</v>
      </c>
      <c r="T118" s="19">
        <v>0</v>
      </c>
      <c r="U118" s="83">
        <f t="shared" ref="U118:U123" si="5">O118*5%</f>
        <v>0</v>
      </c>
      <c r="V118" s="151">
        <f t="shared" ref="V118:V123" si="6">O118+U118</f>
        <v>0</v>
      </c>
      <c r="W118" s="18" t="s">
        <v>257</v>
      </c>
      <c r="X118" s="173"/>
    </row>
    <row r="119" spans="1:24" s="76" customFormat="1">
      <c r="A119" s="19">
        <v>117</v>
      </c>
      <c r="B119" s="18" t="s">
        <v>521</v>
      </c>
      <c r="C119" s="19">
        <v>117</v>
      </c>
      <c r="D119" s="19">
        <v>614</v>
      </c>
      <c r="E119" s="19">
        <v>161001818</v>
      </c>
      <c r="F119" s="19">
        <v>57</v>
      </c>
      <c r="G119" s="19">
        <v>3274.67</v>
      </c>
      <c r="H119" s="19">
        <v>369.33</v>
      </c>
      <c r="I119" s="19">
        <v>0</v>
      </c>
      <c r="J119" s="19">
        <v>0</v>
      </c>
      <c r="K119" s="19">
        <v>0</v>
      </c>
      <c r="L119" s="82">
        <v>1</v>
      </c>
      <c r="M119" s="19">
        <v>45</v>
      </c>
      <c r="N119" s="19">
        <v>0</v>
      </c>
      <c r="O119" s="19">
        <v>0</v>
      </c>
      <c r="P119" s="19">
        <v>0</v>
      </c>
      <c r="Q119" s="19"/>
      <c r="R119" s="19"/>
      <c r="S119" s="19">
        <v>0</v>
      </c>
      <c r="T119" s="19">
        <v>0</v>
      </c>
      <c r="U119" s="83">
        <f t="shared" si="5"/>
        <v>0</v>
      </c>
      <c r="V119" s="151">
        <f t="shared" si="6"/>
        <v>0</v>
      </c>
      <c r="W119" s="83" t="s">
        <v>259</v>
      </c>
      <c r="X119" s="174"/>
    </row>
    <row r="120" spans="1:24">
      <c r="A120" s="19">
        <v>118</v>
      </c>
      <c r="B120" s="18" t="s">
        <v>521</v>
      </c>
      <c r="C120" s="19">
        <v>118</v>
      </c>
      <c r="D120" s="19">
        <v>616</v>
      </c>
      <c r="E120" s="19">
        <v>161001819</v>
      </c>
      <c r="F120" s="19">
        <v>59</v>
      </c>
      <c r="G120" s="19">
        <v>3480.11</v>
      </c>
      <c r="H120" s="19">
        <v>295.89</v>
      </c>
      <c r="I120" s="19">
        <v>0</v>
      </c>
      <c r="J120" s="19">
        <v>0</v>
      </c>
      <c r="K120" s="19">
        <v>0</v>
      </c>
      <c r="L120" s="82">
        <v>1</v>
      </c>
      <c r="M120" s="19">
        <v>45</v>
      </c>
      <c r="N120" s="19">
        <v>0</v>
      </c>
      <c r="O120" s="19">
        <v>0</v>
      </c>
      <c r="P120" s="19">
        <v>0</v>
      </c>
      <c r="Q120" s="19"/>
      <c r="R120" s="19"/>
      <c r="S120" s="19">
        <v>0</v>
      </c>
      <c r="T120" s="19">
        <v>0</v>
      </c>
      <c r="U120" s="83">
        <f t="shared" si="5"/>
        <v>0</v>
      </c>
      <c r="V120" s="151">
        <f t="shared" si="6"/>
        <v>0</v>
      </c>
      <c r="W120" s="18" t="s">
        <v>257</v>
      </c>
      <c r="X120" s="173"/>
    </row>
    <row r="121" spans="1:24">
      <c r="A121" s="19">
        <v>119</v>
      </c>
      <c r="B121" s="18" t="s">
        <v>521</v>
      </c>
      <c r="C121" s="19">
        <v>119</v>
      </c>
      <c r="D121" s="19">
        <v>617</v>
      </c>
      <c r="E121" s="163">
        <v>161001820</v>
      </c>
      <c r="F121" s="19">
        <v>54</v>
      </c>
      <c r="G121" s="19">
        <v>3228.27</v>
      </c>
      <c r="H121" s="19">
        <v>233.09</v>
      </c>
      <c r="I121" s="19">
        <v>6.36</v>
      </c>
      <c r="J121" s="19">
        <v>0</v>
      </c>
      <c r="K121" s="19">
        <v>0</v>
      </c>
      <c r="L121" s="82">
        <v>1</v>
      </c>
      <c r="M121" s="19">
        <v>35</v>
      </c>
      <c r="N121" s="19">
        <v>0</v>
      </c>
      <c r="O121" s="19">
        <f>F121*150</f>
        <v>8100</v>
      </c>
      <c r="P121" s="19">
        <v>0</v>
      </c>
      <c r="Q121" s="19"/>
      <c r="R121" s="19"/>
      <c r="S121" s="19">
        <v>0</v>
      </c>
      <c r="T121" s="19">
        <v>0</v>
      </c>
      <c r="U121" s="83">
        <f t="shared" si="5"/>
        <v>405</v>
      </c>
      <c r="V121" s="183">
        <f t="shared" si="6"/>
        <v>8505</v>
      </c>
      <c r="W121" s="18" t="s">
        <v>257</v>
      </c>
      <c r="X121" s="173"/>
    </row>
    <row r="122" spans="1:24">
      <c r="A122" s="19">
        <v>120</v>
      </c>
      <c r="B122" s="18" t="s">
        <v>522</v>
      </c>
      <c r="C122" s="19">
        <v>120</v>
      </c>
      <c r="D122" s="19">
        <v>619</v>
      </c>
      <c r="E122" s="19">
        <v>161001821</v>
      </c>
      <c r="F122" s="19">
        <v>56</v>
      </c>
      <c r="G122" s="19">
        <v>3239.17</v>
      </c>
      <c r="H122" s="19">
        <v>341.83</v>
      </c>
      <c r="I122" s="19">
        <v>0</v>
      </c>
      <c r="J122" s="19">
        <v>0</v>
      </c>
      <c r="K122" s="19">
        <v>0</v>
      </c>
      <c r="L122" s="82">
        <v>2</v>
      </c>
      <c r="M122" s="19">
        <v>30</v>
      </c>
      <c r="N122" s="19">
        <v>0</v>
      </c>
      <c r="O122" s="19">
        <v>0</v>
      </c>
      <c r="P122" s="19">
        <v>0</v>
      </c>
      <c r="Q122" s="19"/>
      <c r="R122" s="19"/>
      <c r="S122" s="19">
        <v>0</v>
      </c>
      <c r="T122" s="19">
        <v>0</v>
      </c>
      <c r="U122" s="83">
        <f t="shared" si="5"/>
        <v>0</v>
      </c>
      <c r="V122" s="151">
        <f t="shared" si="6"/>
        <v>0</v>
      </c>
      <c r="W122" s="18" t="s">
        <v>257</v>
      </c>
      <c r="X122" s="89" t="s">
        <v>523</v>
      </c>
    </row>
    <row r="123" spans="1:24" s="76" customFormat="1">
      <c r="A123" s="19">
        <v>121</v>
      </c>
      <c r="B123" s="18" t="s">
        <v>522</v>
      </c>
      <c r="C123" s="19">
        <v>121</v>
      </c>
      <c r="D123" s="19">
        <v>618</v>
      </c>
      <c r="E123" s="19">
        <v>161001822</v>
      </c>
      <c r="F123" s="19">
        <v>58</v>
      </c>
      <c r="G123" s="19">
        <v>3403.04</v>
      </c>
      <c r="H123" s="19">
        <v>306.95999999999998</v>
      </c>
      <c r="I123" s="19">
        <v>0</v>
      </c>
      <c r="J123" s="19">
        <v>0</v>
      </c>
      <c r="K123" s="19">
        <v>0</v>
      </c>
      <c r="L123" s="82">
        <v>1</v>
      </c>
      <c r="M123" s="19">
        <v>55</v>
      </c>
      <c r="N123" s="19">
        <v>0</v>
      </c>
      <c r="O123" s="19">
        <v>0</v>
      </c>
      <c r="P123" s="19">
        <v>0</v>
      </c>
      <c r="Q123" s="19"/>
      <c r="R123" s="19"/>
      <c r="S123" s="19">
        <v>0</v>
      </c>
      <c r="T123" s="19">
        <v>0</v>
      </c>
      <c r="U123" s="83">
        <f t="shared" si="5"/>
        <v>0</v>
      </c>
      <c r="V123" s="151">
        <f t="shared" si="6"/>
        <v>0</v>
      </c>
      <c r="W123" s="83" t="s">
        <v>259</v>
      </c>
      <c r="X123" s="174"/>
    </row>
    <row r="124" spans="1:24">
      <c r="A124" s="19">
        <v>122</v>
      </c>
      <c r="B124" s="18" t="s">
        <v>522</v>
      </c>
      <c r="C124" s="19">
        <v>122</v>
      </c>
      <c r="D124" s="19">
        <v>620</v>
      </c>
      <c r="E124" s="19">
        <v>161001823</v>
      </c>
      <c r="F124" s="19">
        <v>58</v>
      </c>
      <c r="G124" s="19">
        <v>3370.43</v>
      </c>
      <c r="H124" s="19">
        <v>340.57</v>
      </c>
      <c r="I124" s="19">
        <v>0</v>
      </c>
      <c r="J124" s="19">
        <v>0</v>
      </c>
      <c r="K124" s="19">
        <v>0</v>
      </c>
      <c r="L124" s="82">
        <v>1</v>
      </c>
      <c r="M124" s="19">
        <v>45</v>
      </c>
      <c r="N124" s="19">
        <v>0</v>
      </c>
      <c r="O124" s="19">
        <v>0</v>
      </c>
      <c r="P124" s="19">
        <v>0</v>
      </c>
      <c r="Q124" s="19"/>
      <c r="R124" s="19"/>
      <c r="S124" s="19">
        <v>0</v>
      </c>
      <c r="T124" s="19">
        <v>0</v>
      </c>
      <c r="U124" s="83">
        <f t="shared" ref="U124:U164" si="7">O124*5%</f>
        <v>0</v>
      </c>
      <c r="V124" s="151">
        <f t="shared" ref="V124:V164" si="8">O124+U124</f>
        <v>0</v>
      </c>
      <c r="W124" s="83" t="s">
        <v>257</v>
      </c>
      <c r="X124" s="173"/>
    </row>
    <row r="125" spans="1:24" s="76" customFormat="1">
      <c r="A125" s="19">
        <v>123</v>
      </c>
      <c r="B125" s="18" t="s">
        <v>522</v>
      </c>
      <c r="C125" s="19">
        <v>123</v>
      </c>
      <c r="D125" s="19">
        <v>621</v>
      </c>
      <c r="E125" s="19">
        <v>161001824</v>
      </c>
      <c r="F125" s="19">
        <v>53</v>
      </c>
      <c r="G125" s="19">
        <v>3103.67</v>
      </c>
      <c r="H125" s="19">
        <v>289.20999999999998</v>
      </c>
      <c r="I125" s="19">
        <v>0</v>
      </c>
      <c r="J125" s="19">
        <v>0</v>
      </c>
      <c r="K125" s="19">
        <v>0</v>
      </c>
      <c r="L125" s="82">
        <v>1</v>
      </c>
      <c r="M125" s="19">
        <v>55</v>
      </c>
      <c r="N125" s="19">
        <v>0</v>
      </c>
      <c r="O125" s="19">
        <v>0</v>
      </c>
      <c r="P125" s="19">
        <v>0</v>
      </c>
      <c r="Q125" s="19"/>
      <c r="R125" s="19"/>
      <c r="S125" s="19">
        <v>0</v>
      </c>
      <c r="T125" s="19">
        <v>0</v>
      </c>
      <c r="U125" s="83">
        <f t="shared" si="7"/>
        <v>0</v>
      </c>
      <c r="V125" s="151">
        <f t="shared" si="8"/>
        <v>0</v>
      </c>
      <c r="W125" s="83" t="s">
        <v>259</v>
      </c>
      <c r="X125" s="174"/>
    </row>
    <row r="126" spans="1:24" s="162" customFormat="1">
      <c r="A126" s="19">
        <v>124</v>
      </c>
      <c r="B126" s="18" t="s">
        <v>522</v>
      </c>
      <c r="C126" s="19">
        <v>124</v>
      </c>
      <c r="D126" s="19">
        <v>622</v>
      </c>
      <c r="E126" s="19">
        <v>161001825</v>
      </c>
      <c r="F126" s="19">
        <v>57</v>
      </c>
      <c r="G126" s="19">
        <v>3286.14</v>
      </c>
      <c r="H126" s="19">
        <v>360.86</v>
      </c>
      <c r="I126" s="19">
        <v>0</v>
      </c>
      <c r="J126" s="19">
        <v>0</v>
      </c>
      <c r="K126" s="19">
        <v>0</v>
      </c>
      <c r="L126" s="82">
        <v>1</v>
      </c>
      <c r="M126" s="19">
        <v>45</v>
      </c>
      <c r="N126" s="19">
        <v>0</v>
      </c>
      <c r="O126" s="19">
        <v>0</v>
      </c>
      <c r="P126" s="19">
        <v>0</v>
      </c>
      <c r="Q126" s="19"/>
      <c r="R126" s="19"/>
      <c r="S126" s="19">
        <v>0</v>
      </c>
      <c r="T126" s="19">
        <v>0</v>
      </c>
      <c r="U126" s="83">
        <f t="shared" si="7"/>
        <v>0</v>
      </c>
      <c r="V126" s="151">
        <f t="shared" si="8"/>
        <v>0</v>
      </c>
      <c r="W126" s="18" t="s">
        <v>257</v>
      </c>
      <c r="X126" s="173"/>
    </row>
    <row r="127" spans="1:24" s="162" customFormat="1">
      <c r="A127" s="19">
        <v>125</v>
      </c>
      <c r="B127" s="18" t="s">
        <v>522</v>
      </c>
      <c r="C127" s="19">
        <v>125</v>
      </c>
      <c r="D127" s="19">
        <v>623</v>
      </c>
      <c r="E127" s="19">
        <v>141000094</v>
      </c>
      <c r="F127" s="19">
        <v>57</v>
      </c>
      <c r="G127" s="19">
        <v>3189.15</v>
      </c>
      <c r="H127" s="19">
        <v>456.85</v>
      </c>
      <c r="I127" s="19">
        <v>0</v>
      </c>
      <c r="J127" s="19">
        <v>0</v>
      </c>
      <c r="K127" s="19">
        <v>0</v>
      </c>
      <c r="L127" s="82">
        <v>2</v>
      </c>
      <c r="M127" s="19">
        <v>0</v>
      </c>
      <c r="N127" s="19">
        <v>0</v>
      </c>
      <c r="O127" s="19">
        <v>0</v>
      </c>
      <c r="P127" s="19">
        <v>0</v>
      </c>
      <c r="Q127" s="19"/>
      <c r="R127" s="19"/>
      <c r="S127" s="19">
        <v>0</v>
      </c>
      <c r="T127" s="19">
        <v>0</v>
      </c>
      <c r="U127" s="83">
        <f t="shared" si="7"/>
        <v>0</v>
      </c>
      <c r="V127" s="151">
        <f t="shared" si="8"/>
        <v>0</v>
      </c>
      <c r="W127" s="18" t="s">
        <v>257</v>
      </c>
      <c r="X127" s="173"/>
    </row>
    <row r="128" spans="1:24">
      <c r="A128" s="19">
        <v>126</v>
      </c>
      <c r="B128" s="18" t="s">
        <v>522</v>
      </c>
      <c r="C128" s="19">
        <v>126</v>
      </c>
      <c r="D128" s="19">
        <v>624</v>
      </c>
      <c r="E128" s="19">
        <v>161001826</v>
      </c>
      <c r="F128" s="19">
        <v>59</v>
      </c>
      <c r="G128" s="19">
        <v>3331.47</v>
      </c>
      <c r="H128" s="19">
        <v>438.53</v>
      </c>
      <c r="I128" s="19">
        <v>0</v>
      </c>
      <c r="J128" s="19">
        <v>0</v>
      </c>
      <c r="K128" s="19">
        <v>0</v>
      </c>
      <c r="L128" s="82">
        <v>2</v>
      </c>
      <c r="M128" s="19">
        <v>15</v>
      </c>
      <c r="N128" s="19">
        <v>0</v>
      </c>
      <c r="O128" s="19">
        <v>0</v>
      </c>
      <c r="P128" s="19">
        <v>0</v>
      </c>
      <c r="Q128" s="19"/>
      <c r="R128" s="19"/>
      <c r="S128" s="19">
        <v>0</v>
      </c>
      <c r="T128" s="19">
        <v>0</v>
      </c>
      <c r="U128" s="83">
        <f t="shared" si="7"/>
        <v>0</v>
      </c>
      <c r="V128" s="151">
        <f t="shared" si="8"/>
        <v>0</v>
      </c>
      <c r="W128" s="18" t="s">
        <v>257</v>
      </c>
      <c r="X128" s="173"/>
    </row>
    <row r="129" spans="1:24">
      <c r="A129" s="19">
        <v>127</v>
      </c>
      <c r="B129" s="18" t="s">
        <v>524</v>
      </c>
      <c r="C129" s="19">
        <v>127</v>
      </c>
      <c r="D129" s="19">
        <v>625</v>
      </c>
      <c r="E129" s="19">
        <v>161001827</v>
      </c>
      <c r="F129" s="19">
        <v>59</v>
      </c>
      <c r="G129" s="19">
        <v>3353.92</v>
      </c>
      <c r="H129" s="19">
        <v>421.08</v>
      </c>
      <c r="I129" s="19">
        <v>0</v>
      </c>
      <c r="J129" s="19">
        <v>0</v>
      </c>
      <c r="K129" s="19">
        <v>0</v>
      </c>
      <c r="L129" s="82">
        <v>2</v>
      </c>
      <c r="M129" s="19">
        <v>30</v>
      </c>
      <c r="N129" s="19">
        <v>0</v>
      </c>
      <c r="O129" s="19">
        <v>0</v>
      </c>
      <c r="P129" s="19">
        <v>0</v>
      </c>
      <c r="Q129" s="19"/>
      <c r="R129" s="19"/>
      <c r="S129" s="19">
        <v>0</v>
      </c>
      <c r="T129" s="19">
        <v>0</v>
      </c>
      <c r="U129" s="83">
        <f t="shared" si="7"/>
        <v>0</v>
      </c>
      <c r="V129" s="151">
        <f t="shared" si="8"/>
        <v>0</v>
      </c>
      <c r="W129" s="18" t="s">
        <v>257</v>
      </c>
      <c r="X129" s="173"/>
    </row>
    <row r="130" spans="1:24">
      <c r="A130" s="19">
        <v>128</v>
      </c>
      <c r="B130" s="18" t="s">
        <v>524</v>
      </c>
      <c r="C130" s="19">
        <v>128</v>
      </c>
      <c r="D130" s="19">
        <v>626</v>
      </c>
      <c r="E130" s="19">
        <v>161001828</v>
      </c>
      <c r="F130" s="19">
        <v>59</v>
      </c>
      <c r="G130" s="19">
        <v>3411.11</v>
      </c>
      <c r="H130" s="19">
        <v>364.89</v>
      </c>
      <c r="I130" s="19">
        <v>0</v>
      </c>
      <c r="J130" s="19">
        <v>0</v>
      </c>
      <c r="K130" s="19">
        <v>0</v>
      </c>
      <c r="L130" s="82">
        <v>1</v>
      </c>
      <c r="M130" s="19">
        <v>50</v>
      </c>
      <c r="N130" s="19">
        <v>0</v>
      </c>
      <c r="O130" s="19">
        <v>0</v>
      </c>
      <c r="P130" s="19">
        <v>0</v>
      </c>
      <c r="Q130" s="19"/>
      <c r="R130" s="19"/>
      <c r="S130" s="19">
        <v>0</v>
      </c>
      <c r="T130" s="19">
        <v>0</v>
      </c>
      <c r="U130" s="83">
        <f t="shared" si="7"/>
        <v>0</v>
      </c>
      <c r="V130" s="151">
        <f t="shared" si="8"/>
        <v>0</v>
      </c>
      <c r="W130" s="18" t="s">
        <v>257</v>
      </c>
      <c r="X130" s="173"/>
    </row>
    <row r="131" spans="1:24">
      <c r="A131" s="19">
        <v>129</v>
      </c>
      <c r="B131" s="18" t="s">
        <v>524</v>
      </c>
      <c r="C131" s="19">
        <v>129</v>
      </c>
      <c r="D131" s="19">
        <v>627</v>
      </c>
      <c r="E131" s="19">
        <v>161001829</v>
      </c>
      <c r="F131" s="19">
        <v>55</v>
      </c>
      <c r="G131" s="19">
        <v>3191.87</v>
      </c>
      <c r="H131" s="19">
        <v>326.13</v>
      </c>
      <c r="I131" s="19">
        <v>0</v>
      </c>
      <c r="J131" s="19">
        <v>0</v>
      </c>
      <c r="K131" s="19">
        <v>0</v>
      </c>
      <c r="L131" s="82">
        <v>1</v>
      </c>
      <c r="M131" s="19">
        <v>45</v>
      </c>
      <c r="N131" s="19">
        <v>0</v>
      </c>
      <c r="O131" s="19">
        <v>0</v>
      </c>
      <c r="P131" s="19">
        <v>0</v>
      </c>
      <c r="Q131" s="19"/>
      <c r="R131" s="19"/>
      <c r="S131" s="19">
        <v>0</v>
      </c>
      <c r="T131" s="19">
        <v>0</v>
      </c>
      <c r="U131" s="83">
        <f t="shared" si="7"/>
        <v>0</v>
      </c>
      <c r="V131" s="151">
        <f t="shared" si="8"/>
        <v>0</v>
      </c>
      <c r="W131" s="18" t="s">
        <v>259</v>
      </c>
      <c r="X131" s="173"/>
    </row>
    <row r="132" spans="1:24">
      <c r="A132" s="19">
        <v>130</v>
      </c>
      <c r="B132" s="18" t="s">
        <v>524</v>
      </c>
      <c r="C132" s="19">
        <v>130</v>
      </c>
      <c r="D132" s="19">
        <v>629</v>
      </c>
      <c r="E132" s="19">
        <v>161001830</v>
      </c>
      <c r="F132" s="19">
        <v>55</v>
      </c>
      <c r="G132" s="19">
        <v>3212.08</v>
      </c>
      <c r="H132" s="19">
        <v>304.92</v>
      </c>
      <c r="I132" s="19">
        <v>0</v>
      </c>
      <c r="J132" s="19">
        <v>0</v>
      </c>
      <c r="K132" s="19">
        <v>0</v>
      </c>
      <c r="L132" s="82">
        <v>2</v>
      </c>
      <c r="M132" s="19">
        <v>5</v>
      </c>
      <c r="N132" s="19">
        <v>0</v>
      </c>
      <c r="O132" s="19">
        <v>0</v>
      </c>
      <c r="P132" s="19">
        <v>0</v>
      </c>
      <c r="Q132" s="19"/>
      <c r="R132" s="19"/>
      <c r="S132" s="19">
        <v>0</v>
      </c>
      <c r="T132" s="19">
        <v>40000</v>
      </c>
      <c r="U132" s="83">
        <v>2000</v>
      </c>
      <c r="V132" s="151">
        <f>T132+U132</f>
        <v>42000</v>
      </c>
      <c r="W132" s="18" t="s">
        <v>257</v>
      </c>
      <c r="X132" s="89" t="s">
        <v>525</v>
      </c>
    </row>
    <row r="133" spans="1:24">
      <c r="A133" s="19">
        <v>131</v>
      </c>
      <c r="B133" s="18" t="s">
        <v>524</v>
      </c>
      <c r="C133" s="19">
        <v>131</v>
      </c>
      <c r="D133" s="19">
        <v>630</v>
      </c>
      <c r="E133" s="19">
        <v>161001831</v>
      </c>
      <c r="F133" s="19">
        <v>57</v>
      </c>
      <c r="G133" s="19">
        <v>3347.93</v>
      </c>
      <c r="H133" s="19">
        <v>300.07</v>
      </c>
      <c r="I133" s="19">
        <v>0</v>
      </c>
      <c r="J133" s="19">
        <v>0</v>
      </c>
      <c r="K133" s="19">
        <v>0</v>
      </c>
      <c r="L133" s="82">
        <v>1</v>
      </c>
      <c r="M133" s="19">
        <v>50</v>
      </c>
      <c r="N133" s="19">
        <v>0</v>
      </c>
      <c r="O133" s="19">
        <v>0</v>
      </c>
      <c r="P133" s="19">
        <v>0</v>
      </c>
      <c r="Q133" s="19"/>
      <c r="R133" s="19"/>
      <c r="S133" s="19">
        <v>0</v>
      </c>
      <c r="T133" s="19">
        <v>0</v>
      </c>
      <c r="U133" s="83">
        <f t="shared" si="7"/>
        <v>0</v>
      </c>
      <c r="V133" s="151">
        <f t="shared" si="8"/>
        <v>0</v>
      </c>
      <c r="W133" s="18" t="s">
        <v>257</v>
      </c>
      <c r="X133" s="173"/>
    </row>
    <row r="134" spans="1:24">
      <c r="A134" s="19">
        <v>132</v>
      </c>
      <c r="B134" s="18" t="s">
        <v>524</v>
      </c>
      <c r="C134" s="19">
        <v>132</v>
      </c>
      <c r="D134" s="19">
        <v>628</v>
      </c>
      <c r="E134" s="19">
        <v>161001832</v>
      </c>
      <c r="F134" s="19">
        <v>55</v>
      </c>
      <c r="G134" s="19">
        <v>3235.46</v>
      </c>
      <c r="H134" s="19">
        <v>283.93</v>
      </c>
      <c r="I134" s="19">
        <v>0</v>
      </c>
      <c r="J134" s="19">
        <v>0</v>
      </c>
      <c r="K134" s="19">
        <v>0</v>
      </c>
      <c r="L134" s="82">
        <v>2</v>
      </c>
      <c r="M134" s="19">
        <v>15</v>
      </c>
      <c r="N134" s="19">
        <v>0</v>
      </c>
      <c r="O134" s="19">
        <v>0</v>
      </c>
      <c r="P134" s="19">
        <v>0</v>
      </c>
      <c r="Q134" s="19"/>
      <c r="R134" s="19"/>
      <c r="S134" s="19">
        <v>0</v>
      </c>
      <c r="T134" s="19">
        <v>0</v>
      </c>
      <c r="U134" s="83">
        <f t="shared" si="7"/>
        <v>0</v>
      </c>
      <c r="V134" s="151">
        <f t="shared" si="8"/>
        <v>0</v>
      </c>
      <c r="W134" s="18" t="s">
        <v>259</v>
      </c>
      <c r="X134" s="173"/>
    </row>
    <row r="135" spans="1:24">
      <c r="A135" s="19">
        <v>133</v>
      </c>
      <c r="B135" s="18" t="s">
        <v>524</v>
      </c>
      <c r="C135" s="19">
        <v>133</v>
      </c>
      <c r="D135" s="19">
        <v>632</v>
      </c>
      <c r="E135" s="19">
        <v>161001833</v>
      </c>
      <c r="F135" s="19">
        <v>56</v>
      </c>
      <c r="G135" s="19">
        <v>3160.38</v>
      </c>
      <c r="H135" s="19">
        <v>419.62</v>
      </c>
      <c r="I135" s="19">
        <v>0</v>
      </c>
      <c r="J135" s="19">
        <v>0</v>
      </c>
      <c r="K135" s="19">
        <v>0</v>
      </c>
      <c r="L135" s="82">
        <v>2</v>
      </c>
      <c r="M135" s="19">
        <v>10</v>
      </c>
      <c r="N135" s="19">
        <v>0</v>
      </c>
      <c r="O135" s="19">
        <v>0</v>
      </c>
      <c r="P135" s="19">
        <v>0</v>
      </c>
      <c r="Q135" s="19"/>
      <c r="R135" s="19"/>
      <c r="S135" s="19">
        <v>0</v>
      </c>
      <c r="T135" s="19">
        <v>0</v>
      </c>
      <c r="U135" s="83">
        <f t="shared" si="7"/>
        <v>0</v>
      </c>
      <c r="V135" s="151">
        <f t="shared" si="8"/>
        <v>0</v>
      </c>
      <c r="W135" s="18" t="s">
        <v>257</v>
      </c>
      <c r="X135" s="173"/>
    </row>
    <row r="136" spans="1:24">
      <c r="A136" s="19">
        <v>134</v>
      </c>
      <c r="B136" s="18" t="s">
        <v>524</v>
      </c>
      <c r="C136" s="19">
        <v>134</v>
      </c>
      <c r="D136" s="19">
        <v>631</v>
      </c>
      <c r="E136" s="19">
        <v>161001834</v>
      </c>
      <c r="F136" s="19">
        <v>59</v>
      </c>
      <c r="G136" s="19">
        <v>3373.12</v>
      </c>
      <c r="H136" s="19">
        <v>401.88</v>
      </c>
      <c r="I136" s="19">
        <v>0</v>
      </c>
      <c r="J136" s="19">
        <v>0</v>
      </c>
      <c r="K136" s="19">
        <v>0</v>
      </c>
      <c r="L136" s="82">
        <v>1</v>
      </c>
      <c r="M136" s="19">
        <v>55</v>
      </c>
      <c r="N136" s="19">
        <v>0</v>
      </c>
      <c r="O136" s="19">
        <v>0</v>
      </c>
      <c r="P136" s="19">
        <v>0</v>
      </c>
      <c r="Q136" s="19"/>
      <c r="R136" s="19"/>
      <c r="S136" s="19">
        <v>0</v>
      </c>
      <c r="T136" s="19">
        <v>0</v>
      </c>
      <c r="U136" s="83">
        <f t="shared" si="7"/>
        <v>0</v>
      </c>
      <c r="V136" s="151">
        <f t="shared" si="8"/>
        <v>0</v>
      </c>
      <c r="W136" s="18" t="s">
        <v>259</v>
      </c>
      <c r="X136" s="173"/>
    </row>
    <row r="137" spans="1:24">
      <c r="A137" s="19">
        <v>135</v>
      </c>
      <c r="B137" s="18" t="s">
        <v>526</v>
      </c>
      <c r="C137" s="19">
        <v>135</v>
      </c>
      <c r="D137" s="19">
        <v>633</v>
      </c>
      <c r="E137" s="19">
        <v>161001835</v>
      </c>
      <c r="F137" s="19">
        <v>56</v>
      </c>
      <c r="G137" s="19">
        <v>3132.74</v>
      </c>
      <c r="H137" s="19">
        <v>451.26</v>
      </c>
      <c r="I137" s="19">
        <v>0</v>
      </c>
      <c r="J137" s="19">
        <v>0</v>
      </c>
      <c r="K137" s="19">
        <v>0</v>
      </c>
      <c r="L137" s="82">
        <v>2</v>
      </c>
      <c r="M137" s="19">
        <v>0</v>
      </c>
      <c r="N137" s="19">
        <v>0</v>
      </c>
      <c r="O137" s="19">
        <v>0</v>
      </c>
      <c r="P137" s="19">
        <v>0</v>
      </c>
      <c r="Q137" s="19"/>
      <c r="R137" s="19"/>
      <c r="S137" s="19">
        <v>0</v>
      </c>
      <c r="T137" s="19">
        <v>0</v>
      </c>
      <c r="U137" s="83">
        <f t="shared" si="7"/>
        <v>0</v>
      </c>
      <c r="V137" s="151">
        <f t="shared" si="8"/>
        <v>0</v>
      </c>
      <c r="W137" s="18" t="s">
        <v>259</v>
      </c>
      <c r="X137" s="173"/>
    </row>
    <row r="138" spans="1:24">
      <c r="A138" s="19">
        <v>136</v>
      </c>
      <c r="B138" s="18" t="s">
        <v>526</v>
      </c>
      <c r="C138" s="19">
        <v>136</v>
      </c>
      <c r="D138" s="19">
        <v>634</v>
      </c>
      <c r="E138" s="19">
        <v>161001836</v>
      </c>
      <c r="F138" s="19">
        <v>57</v>
      </c>
      <c r="G138" s="19">
        <v>3207.95</v>
      </c>
      <c r="H138" s="19">
        <v>438.34</v>
      </c>
      <c r="I138" s="19">
        <v>0.28999999999999998</v>
      </c>
      <c r="J138" s="19">
        <v>0</v>
      </c>
      <c r="K138" s="19">
        <v>0</v>
      </c>
      <c r="L138" s="82">
        <v>1</v>
      </c>
      <c r="M138" s="19">
        <v>40</v>
      </c>
      <c r="N138" s="19">
        <v>0</v>
      </c>
      <c r="O138" s="19">
        <v>0</v>
      </c>
      <c r="P138" s="19">
        <v>0</v>
      </c>
      <c r="Q138" s="19"/>
      <c r="R138" s="19"/>
      <c r="S138" s="19">
        <v>0</v>
      </c>
      <c r="T138" s="19">
        <v>0</v>
      </c>
      <c r="U138" s="83">
        <f t="shared" si="7"/>
        <v>0</v>
      </c>
      <c r="V138" s="151">
        <f t="shared" si="8"/>
        <v>0</v>
      </c>
      <c r="W138" s="18" t="s">
        <v>257</v>
      </c>
      <c r="X138" s="173"/>
    </row>
    <row r="139" spans="1:24">
      <c r="A139" s="19">
        <v>137</v>
      </c>
      <c r="B139" s="18" t="s">
        <v>526</v>
      </c>
      <c r="C139" s="19">
        <v>137</v>
      </c>
      <c r="D139" s="19">
        <v>635</v>
      </c>
      <c r="E139" s="19">
        <v>161001837</v>
      </c>
      <c r="F139" s="19">
        <v>57</v>
      </c>
      <c r="G139" s="19">
        <v>3276.74</v>
      </c>
      <c r="H139" s="19">
        <v>370.26</v>
      </c>
      <c r="I139" s="19">
        <v>0</v>
      </c>
      <c r="J139" s="19">
        <v>0</v>
      </c>
      <c r="K139" s="19">
        <v>0</v>
      </c>
      <c r="L139" s="82">
        <v>2</v>
      </c>
      <c r="M139" s="19">
        <v>45</v>
      </c>
      <c r="N139" s="19">
        <v>0</v>
      </c>
      <c r="O139" s="19">
        <v>0</v>
      </c>
      <c r="P139" s="19">
        <v>0</v>
      </c>
      <c r="Q139" s="19"/>
      <c r="R139" s="19"/>
      <c r="S139" s="19">
        <v>0</v>
      </c>
      <c r="T139" s="19">
        <v>0</v>
      </c>
      <c r="U139" s="83">
        <f t="shared" si="7"/>
        <v>0</v>
      </c>
      <c r="V139" s="151">
        <f t="shared" si="8"/>
        <v>0</v>
      </c>
      <c r="W139" s="18" t="s">
        <v>259</v>
      </c>
      <c r="X139" s="173"/>
    </row>
    <row r="140" spans="1:24" s="76" customFormat="1">
      <c r="A140" s="19">
        <v>138</v>
      </c>
      <c r="B140" s="18" t="s">
        <v>526</v>
      </c>
      <c r="C140" s="19">
        <v>138</v>
      </c>
      <c r="D140" s="19">
        <v>636</v>
      </c>
      <c r="E140" s="19">
        <v>161001838</v>
      </c>
      <c r="F140" s="19">
        <v>59</v>
      </c>
      <c r="G140" s="19">
        <v>3432.42</v>
      </c>
      <c r="H140" s="19">
        <v>342.58</v>
      </c>
      <c r="I140" s="19">
        <v>0</v>
      </c>
      <c r="J140" s="19">
        <v>0</v>
      </c>
      <c r="K140" s="19">
        <v>0</v>
      </c>
      <c r="L140" s="82">
        <v>2</v>
      </c>
      <c r="M140" s="19">
        <v>5</v>
      </c>
      <c r="N140" s="19">
        <v>0</v>
      </c>
      <c r="O140" s="19">
        <v>0</v>
      </c>
      <c r="P140" s="19">
        <v>0</v>
      </c>
      <c r="Q140" s="19"/>
      <c r="R140" s="19"/>
      <c r="S140" s="19">
        <v>0</v>
      </c>
      <c r="T140" s="19">
        <v>0</v>
      </c>
      <c r="U140" s="83">
        <f t="shared" si="7"/>
        <v>0</v>
      </c>
      <c r="V140" s="151">
        <f t="shared" si="8"/>
        <v>0</v>
      </c>
      <c r="W140" s="83" t="s">
        <v>257</v>
      </c>
      <c r="X140" s="174"/>
    </row>
    <row r="141" spans="1:24" s="76" customFormat="1">
      <c r="A141" s="19">
        <v>139</v>
      </c>
      <c r="B141" s="18" t="s">
        <v>526</v>
      </c>
      <c r="C141" s="19">
        <v>139</v>
      </c>
      <c r="D141" s="83">
        <v>637</v>
      </c>
      <c r="E141" s="19">
        <v>161001839</v>
      </c>
      <c r="F141" s="83">
        <v>59</v>
      </c>
      <c r="G141" s="83">
        <v>3497.81</v>
      </c>
      <c r="H141" s="83">
        <v>278.19</v>
      </c>
      <c r="I141" s="83">
        <v>0</v>
      </c>
      <c r="J141" s="83">
        <v>0</v>
      </c>
      <c r="K141" s="83">
        <v>0</v>
      </c>
      <c r="L141" s="84">
        <v>2</v>
      </c>
      <c r="M141" s="83">
        <v>25</v>
      </c>
      <c r="N141" s="19">
        <v>0</v>
      </c>
      <c r="O141" s="19">
        <v>0</v>
      </c>
      <c r="P141" s="19">
        <v>0</v>
      </c>
      <c r="Q141" s="19"/>
      <c r="R141" s="19"/>
      <c r="S141" s="19">
        <v>0</v>
      </c>
      <c r="T141" s="19">
        <v>0</v>
      </c>
      <c r="U141" s="83">
        <f t="shared" si="7"/>
        <v>0</v>
      </c>
      <c r="V141" s="151">
        <f t="shared" si="8"/>
        <v>0</v>
      </c>
      <c r="W141" s="83" t="s">
        <v>259</v>
      </c>
      <c r="X141" s="174"/>
    </row>
    <row r="142" spans="1:24">
      <c r="A142" s="19">
        <v>140</v>
      </c>
      <c r="B142" s="18" t="s">
        <v>526</v>
      </c>
      <c r="C142" s="19">
        <v>140</v>
      </c>
      <c r="D142" s="19">
        <v>639</v>
      </c>
      <c r="E142" s="19">
        <v>161001840</v>
      </c>
      <c r="F142" s="19">
        <v>59</v>
      </c>
      <c r="G142" s="19">
        <v>3483.57</v>
      </c>
      <c r="H142" s="19">
        <v>287.22000000000003</v>
      </c>
      <c r="I142" s="19">
        <v>0.79</v>
      </c>
      <c r="J142" s="19">
        <v>0</v>
      </c>
      <c r="K142" s="19">
        <v>0</v>
      </c>
      <c r="L142" s="82">
        <v>2</v>
      </c>
      <c r="M142" s="19">
        <v>15</v>
      </c>
      <c r="N142" s="19">
        <v>0</v>
      </c>
      <c r="O142" s="19">
        <v>0</v>
      </c>
      <c r="P142" s="19">
        <v>0</v>
      </c>
      <c r="Q142" s="19"/>
      <c r="R142" s="19"/>
      <c r="S142" s="19">
        <v>0</v>
      </c>
      <c r="T142" s="19">
        <v>0</v>
      </c>
      <c r="U142" s="83">
        <f t="shared" si="7"/>
        <v>0</v>
      </c>
      <c r="V142" s="151">
        <f t="shared" si="8"/>
        <v>0</v>
      </c>
      <c r="W142" s="18" t="s">
        <v>259</v>
      </c>
      <c r="X142" s="173"/>
    </row>
    <row r="143" spans="1:24">
      <c r="A143" s="19">
        <v>141</v>
      </c>
      <c r="B143" s="18" t="s">
        <v>526</v>
      </c>
      <c r="C143" s="19">
        <v>141</v>
      </c>
      <c r="D143" s="19">
        <v>638</v>
      </c>
      <c r="E143" s="19">
        <v>161001841</v>
      </c>
      <c r="F143" s="19">
        <v>57</v>
      </c>
      <c r="G143" s="19">
        <v>3301.73</v>
      </c>
      <c r="H143" s="19">
        <v>346.27</v>
      </c>
      <c r="I143" s="19">
        <v>0</v>
      </c>
      <c r="J143" s="19">
        <v>0</v>
      </c>
      <c r="K143" s="19">
        <v>0</v>
      </c>
      <c r="L143" s="82">
        <v>1</v>
      </c>
      <c r="M143" s="19">
        <v>50</v>
      </c>
      <c r="N143" s="19">
        <v>0</v>
      </c>
      <c r="O143" s="19">
        <v>0</v>
      </c>
      <c r="P143" s="19">
        <v>0</v>
      </c>
      <c r="Q143" s="19"/>
      <c r="R143" s="19"/>
      <c r="S143" s="19">
        <v>0</v>
      </c>
      <c r="T143" s="19">
        <v>0</v>
      </c>
      <c r="U143" s="83">
        <f t="shared" si="7"/>
        <v>0</v>
      </c>
      <c r="V143" s="151">
        <f t="shared" si="8"/>
        <v>0</v>
      </c>
      <c r="W143" s="18" t="s">
        <v>257</v>
      </c>
      <c r="X143" s="173"/>
    </row>
    <row r="144" spans="1:24">
      <c r="A144" s="19">
        <v>142</v>
      </c>
      <c r="B144" s="18" t="s">
        <v>526</v>
      </c>
      <c r="C144" s="19">
        <v>142</v>
      </c>
      <c r="D144" s="83">
        <v>640</v>
      </c>
      <c r="E144" s="19">
        <v>161001842</v>
      </c>
      <c r="F144" s="83">
        <v>58</v>
      </c>
      <c r="G144" s="83">
        <v>3386.52</v>
      </c>
      <c r="H144" s="83">
        <v>325.48</v>
      </c>
      <c r="I144" s="83">
        <v>0</v>
      </c>
      <c r="J144" s="83">
        <v>0</v>
      </c>
      <c r="K144" s="83">
        <v>0</v>
      </c>
      <c r="L144" s="84">
        <v>2</v>
      </c>
      <c r="M144" s="83">
        <v>15</v>
      </c>
      <c r="N144" s="19">
        <v>0</v>
      </c>
      <c r="O144" s="19">
        <v>0</v>
      </c>
      <c r="P144" s="19">
        <v>0</v>
      </c>
      <c r="Q144" s="19"/>
      <c r="R144" s="19"/>
      <c r="S144" s="19">
        <v>0</v>
      </c>
      <c r="T144" s="19">
        <v>0</v>
      </c>
      <c r="U144" s="83">
        <f t="shared" si="7"/>
        <v>0</v>
      </c>
      <c r="V144" s="19">
        <f t="shared" si="8"/>
        <v>0</v>
      </c>
      <c r="W144" s="18" t="s">
        <v>257</v>
      </c>
      <c r="X144" s="173"/>
    </row>
    <row r="145" spans="1:24">
      <c r="A145" s="19">
        <v>143</v>
      </c>
      <c r="B145" s="19" t="s">
        <v>527</v>
      </c>
      <c r="C145" s="19">
        <v>143</v>
      </c>
      <c r="D145" s="83">
        <v>642</v>
      </c>
      <c r="E145" s="19">
        <v>161001843</v>
      </c>
      <c r="F145" s="83">
        <v>56</v>
      </c>
      <c r="G145" s="83">
        <v>3218.84</v>
      </c>
      <c r="H145" s="83">
        <v>365.16</v>
      </c>
      <c r="I145" s="84">
        <v>0</v>
      </c>
      <c r="J145" s="83">
        <v>0</v>
      </c>
      <c r="K145" s="83">
        <v>0</v>
      </c>
      <c r="L145" s="84">
        <v>2</v>
      </c>
      <c r="M145" s="83">
        <v>20</v>
      </c>
      <c r="N145" s="19">
        <v>0</v>
      </c>
      <c r="O145" s="19">
        <v>0</v>
      </c>
      <c r="P145" s="19">
        <v>0</v>
      </c>
      <c r="Q145" s="19"/>
      <c r="R145" s="19"/>
      <c r="S145" s="19">
        <v>0</v>
      </c>
      <c r="T145" s="19">
        <v>0</v>
      </c>
      <c r="U145" s="83">
        <f t="shared" si="7"/>
        <v>0</v>
      </c>
      <c r="V145" s="19">
        <f t="shared" si="8"/>
        <v>0</v>
      </c>
      <c r="W145" s="18" t="s">
        <v>257</v>
      </c>
      <c r="X145" s="173"/>
    </row>
    <row r="146" spans="1:24">
      <c r="A146" s="19">
        <v>144</v>
      </c>
      <c r="B146" s="19" t="s">
        <v>527</v>
      </c>
      <c r="C146" s="19">
        <v>144</v>
      </c>
      <c r="D146" s="19">
        <v>641</v>
      </c>
      <c r="E146" s="19">
        <v>161001844</v>
      </c>
      <c r="F146" s="19">
        <v>58</v>
      </c>
      <c r="G146" s="19">
        <v>3307.17</v>
      </c>
      <c r="H146" s="19">
        <v>399.83</v>
      </c>
      <c r="I146" s="82">
        <v>0</v>
      </c>
      <c r="J146" s="82">
        <v>0</v>
      </c>
      <c r="K146" s="82">
        <v>0</v>
      </c>
      <c r="L146" s="82">
        <v>2</v>
      </c>
      <c r="M146" s="19">
        <v>50</v>
      </c>
      <c r="N146" s="19">
        <v>0</v>
      </c>
      <c r="O146" s="19">
        <v>0</v>
      </c>
      <c r="P146" s="19">
        <v>0</v>
      </c>
      <c r="Q146" s="19"/>
      <c r="R146" s="19"/>
      <c r="S146" s="19">
        <v>0</v>
      </c>
      <c r="T146" s="19">
        <v>0</v>
      </c>
      <c r="U146" s="83">
        <f t="shared" si="7"/>
        <v>0</v>
      </c>
      <c r="V146" s="19">
        <f t="shared" si="8"/>
        <v>0</v>
      </c>
      <c r="W146" s="18" t="s">
        <v>259</v>
      </c>
      <c r="X146" s="173"/>
    </row>
    <row r="147" spans="1:24">
      <c r="A147" s="19">
        <v>145</v>
      </c>
      <c r="B147" s="19" t="s">
        <v>527</v>
      </c>
      <c r="C147" s="19">
        <v>145</v>
      </c>
      <c r="D147" s="19">
        <v>643</v>
      </c>
      <c r="E147" s="163">
        <v>141000095</v>
      </c>
      <c r="F147" s="19">
        <v>55</v>
      </c>
      <c r="G147" s="19">
        <v>3213.78</v>
      </c>
      <c r="H147" s="19">
        <v>304.31</v>
      </c>
      <c r="I147" s="82">
        <v>1.0900000000000001</v>
      </c>
      <c r="J147" s="82">
        <v>0</v>
      </c>
      <c r="K147" s="82">
        <v>0</v>
      </c>
      <c r="L147" s="82">
        <v>2</v>
      </c>
      <c r="M147" s="19">
        <v>10</v>
      </c>
      <c r="N147" s="19">
        <v>0</v>
      </c>
      <c r="O147" s="19">
        <v>0</v>
      </c>
      <c r="P147" s="19">
        <v>0</v>
      </c>
      <c r="Q147" s="19"/>
      <c r="R147" s="19"/>
      <c r="S147" s="19">
        <v>0</v>
      </c>
      <c r="T147" s="19">
        <v>0</v>
      </c>
      <c r="U147" s="83">
        <f t="shared" si="7"/>
        <v>0</v>
      </c>
      <c r="V147" s="19">
        <f t="shared" si="8"/>
        <v>0</v>
      </c>
      <c r="W147" s="18" t="s">
        <v>257</v>
      </c>
      <c r="X147" s="173"/>
    </row>
    <row r="148" spans="1:24">
      <c r="A148" s="19">
        <v>146</v>
      </c>
      <c r="B148" s="19" t="s">
        <v>527</v>
      </c>
      <c r="C148" s="19">
        <v>146</v>
      </c>
      <c r="D148" s="19">
        <v>645</v>
      </c>
      <c r="E148" s="19">
        <v>161001845</v>
      </c>
      <c r="F148" s="19">
        <v>58</v>
      </c>
      <c r="G148" s="19">
        <v>3455.34</v>
      </c>
      <c r="H148" s="19">
        <v>255.05</v>
      </c>
      <c r="I148" s="82">
        <v>0.89</v>
      </c>
      <c r="J148" s="82">
        <v>0</v>
      </c>
      <c r="K148" s="82">
        <v>0</v>
      </c>
      <c r="L148" s="82">
        <v>2</v>
      </c>
      <c r="M148" s="19">
        <v>15</v>
      </c>
      <c r="N148" s="19">
        <v>0</v>
      </c>
      <c r="O148" s="19">
        <v>0</v>
      </c>
      <c r="P148" s="19">
        <v>0</v>
      </c>
      <c r="Q148" s="19"/>
      <c r="R148" s="19"/>
      <c r="S148" s="19">
        <v>0</v>
      </c>
      <c r="T148" s="19">
        <v>0</v>
      </c>
      <c r="U148" s="83">
        <f t="shared" si="7"/>
        <v>0</v>
      </c>
      <c r="V148" s="19">
        <f t="shared" si="8"/>
        <v>0</v>
      </c>
      <c r="W148" s="18" t="s">
        <v>257</v>
      </c>
      <c r="X148" s="173"/>
    </row>
    <row r="149" spans="1:24">
      <c r="A149" s="19">
        <v>147</v>
      </c>
      <c r="B149" s="19" t="s">
        <v>527</v>
      </c>
      <c r="C149" s="19">
        <v>147</v>
      </c>
      <c r="D149" s="19">
        <v>644</v>
      </c>
      <c r="E149" s="19">
        <v>161001846</v>
      </c>
      <c r="F149" s="19">
        <v>57</v>
      </c>
      <c r="G149" s="19">
        <v>3310.55</v>
      </c>
      <c r="H149" s="19">
        <v>335.45</v>
      </c>
      <c r="I149" s="82">
        <v>0</v>
      </c>
      <c r="J149" s="82">
        <v>0</v>
      </c>
      <c r="K149" s="82">
        <v>0</v>
      </c>
      <c r="L149" s="82">
        <v>2</v>
      </c>
      <c r="M149" s="19">
        <v>0</v>
      </c>
      <c r="N149" s="19">
        <v>0</v>
      </c>
      <c r="O149" s="19">
        <v>0</v>
      </c>
      <c r="P149" s="19">
        <v>0</v>
      </c>
      <c r="Q149" s="19"/>
      <c r="R149" s="19"/>
      <c r="S149" s="19">
        <v>0</v>
      </c>
      <c r="T149" s="19">
        <v>0</v>
      </c>
      <c r="U149" s="83">
        <f t="shared" si="7"/>
        <v>0</v>
      </c>
      <c r="V149" s="19">
        <f t="shared" si="8"/>
        <v>0</v>
      </c>
      <c r="W149" s="18" t="s">
        <v>259</v>
      </c>
      <c r="X149" s="173"/>
    </row>
    <row r="150" spans="1:24">
      <c r="A150" s="19">
        <v>148</v>
      </c>
      <c r="B150" s="19" t="s">
        <v>527</v>
      </c>
      <c r="C150" s="19">
        <v>148</v>
      </c>
      <c r="D150" s="19">
        <v>647</v>
      </c>
      <c r="E150" s="19">
        <v>161001847</v>
      </c>
      <c r="F150" s="19">
        <v>54</v>
      </c>
      <c r="G150" s="19">
        <v>3179.56</v>
      </c>
      <c r="H150" s="19">
        <v>276.73</v>
      </c>
      <c r="I150" s="82">
        <v>0.28999999999999998</v>
      </c>
      <c r="J150" s="82">
        <v>0</v>
      </c>
      <c r="K150" s="82">
        <v>0</v>
      </c>
      <c r="L150" s="82">
        <v>2</v>
      </c>
      <c r="M150" s="19">
        <v>45</v>
      </c>
      <c r="N150" s="19">
        <v>0</v>
      </c>
      <c r="O150" s="19">
        <v>0</v>
      </c>
      <c r="P150" s="19">
        <v>0</v>
      </c>
      <c r="Q150" s="19"/>
      <c r="R150" s="19"/>
      <c r="S150" s="19">
        <v>0</v>
      </c>
      <c r="T150" s="19">
        <v>0</v>
      </c>
      <c r="U150" s="83">
        <f t="shared" si="7"/>
        <v>0</v>
      </c>
      <c r="V150" s="19">
        <f t="shared" si="8"/>
        <v>0</v>
      </c>
      <c r="W150" s="18" t="s">
        <v>257</v>
      </c>
      <c r="X150" s="173"/>
    </row>
    <row r="151" spans="1:24">
      <c r="A151" s="19">
        <v>149</v>
      </c>
      <c r="B151" s="19" t="s">
        <v>527</v>
      </c>
      <c r="C151" s="19">
        <v>149</v>
      </c>
      <c r="D151" s="19">
        <v>648</v>
      </c>
      <c r="E151" s="19">
        <v>161001848</v>
      </c>
      <c r="F151" s="19">
        <v>59</v>
      </c>
      <c r="G151" s="19">
        <v>3461.02</v>
      </c>
      <c r="H151" s="19">
        <v>315.37</v>
      </c>
      <c r="I151" s="82">
        <v>1.39</v>
      </c>
      <c r="J151" s="82">
        <v>0</v>
      </c>
      <c r="K151" s="82">
        <v>0</v>
      </c>
      <c r="L151" s="82">
        <v>2</v>
      </c>
      <c r="M151" s="19">
        <v>45</v>
      </c>
      <c r="N151" s="19">
        <v>0</v>
      </c>
      <c r="O151" s="19">
        <v>0</v>
      </c>
      <c r="P151" s="19">
        <v>0</v>
      </c>
      <c r="Q151" s="19"/>
      <c r="R151" s="19"/>
      <c r="S151" s="19">
        <v>0</v>
      </c>
      <c r="T151" s="19">
        <v>0</v>
      </c>
      <c r="U151" s="83">
        <f t="shared" si="7"/>
        <v>0</v>
      </c>
      <c r="V151" s="19">
        <f t="shared" si="8"/>
        <v>0</v>
      </c>
      <c r="W151" s="18" t="s">
        <v>257</v>
      </c>
      <c r="X151" s="173"/>
    </row>
    <row r="152" spans="1:24">
      <c r="A152" s="19">
        <v>150</v>
      </c>
      <c r="B152" s="19" t="s">
        <v>527</v>
      </c>
      <c r="C152" s="19">
        <v>150</v>
      </c>
      <c r="D152" s="19">
        <v>646</v>
      </c>
      <c r="E152" s="19">
        <v>161001849</v>
      </c>
      <c r="F152" s="19">
        <v>56</v>
      </c>
      <c r="G152" s="19">
        <v>3262.64</v>
      </c>
      <c r="H152" s="19">
        <v>321.36</v>
      </c>
      <c r="I152" s="82">
        <v>0</v>
      </c>
      <c r="J152" s="82">
        <v>0</v>
      </c>
      <c r="K152" s="82">
        <v>0</v>
      </c>
      <c r="L152" s="82">
        <v>2</v>
      </c>
      <c r="M152" s="19">
        <v>45</v>
      </c>
      <c r="N152" s="19">
        <v>0</v>
      </c>
      <c r="O152" s="19">
        <v>0</v>
      </c>
      <c r="P152" s="19">
        <v>0</v>
      </c>
      <c r="Q152" s="19"/>
      <c r="R152" s="19"/>
      <c r="S152" s="19">
        <v>0</v>
      </c>
      <c r="T152" s="19">
        <v>0</v>
      </c>
      <c r="U152" s="83">
        <f t="shared" si="7"/>
        <v>0</v>
      </c>
      <c r="V152" s="19">
        <f t="shared" si="8"/>
        <v>0</v>
      </c>
      <c r="W152" s="18" t="s">
        <v>259</v>
      </c>
      <c r="X152" s="173"/>
    </row>
    <row r="153" spans="1:24">
      <c r="A153" s="19">
        <v>151</v>
      </c>
      <c r="B153" s="83" t="s">
        <v>528</v>
      </c>
      <c r="C153" s="19">
        <v>151</v>
      </c>
      <c r="D153" s="19">
        <v>649</v>
      </c>
      <c r="E153" s="19">
        <v>161001850</v>
      </c>
      <c r="F153" s="19">
        <v>59</v>
      </c>
      <c r="G153" s="19">
        <v>3494.71</v>
      </c>
      <c r="H153" s="19">
        <v>283.18</v>
      </c>
      <c r="I153" s="82">
        <v>1.89</v>
      </c>
      <c r="J153" s="82">
        <v>1</v>
      </c>
      <c r="K153" s="82">
        <v>0</v>
      </c>
      <c r="L153" s="82">
        <v>2</v>
      </c>
      <c r="M153" s="19">
        <v>35</v>
      </c>
      <c r="N153" s="19">
        <v>0</v>
      </c>
      <c r="O153" s="19">
        <v>8850</v>
      </c>
      <c r="P153" s="19">
        <v>0</v>
      </c>
      <c r="Q153" s="19"/>
      <c r="R153" s="19"/>
      <c r="S153" s="19">
        <v>0</v>
      </c>
      <c r="T153" s="19">
        <v>0</v>
      </c>
      <c r="U153" s="83">
        <f t="shared" si="7"/>
        <v>442.5</v>
      </c>
      <c r="V153" s="146">
        <f t="shared" si="8"/>
        <v>9292.5</v>
      </c>
      <c r="W153" s="18" t="s">
        <v>257</v>
      </c>
      <c r="X153" s="173"/>
    </row>
    <row r="154" spans="1:24">
      <c r="A154" s="19">
        <v>152</v>
      </c>
      <c r="B154" s="83" t="s">
        <v>528</v>
      </c>
      <c r="C154" s="19">
        <v>152</v>
      </c>
      <c r="D154" s="19">
        <v>650</v>
      </c>
      <c r="E154" s="19">
        <v>161001851</v>
      </c>
      <c r="F154" s="19">
        <v>55</v>
      </c>
      <c r="G154" s="19">
        <v>3271.45</v>
      </c>
      <c r="H154" s="19">
        <v>248.55</v>
      </c>
      <c r="I154" s="82">
        <v>0</v>
      </c>
      <c r="J154" s="82">
        <v>0</v>
      </c>
      <c r="K154" s="82">
        <v>0</v>
      </c>
      <c r="L154" s="82">
        <v>2</v>
      </c>
      <c r="M154" s="19">
        <v>30</v>
      </c>
      <c r="N154" s="19">
        <v>0</v>
      </c>
      <c r="O154" s="19">
        <v>0</v>
      </c>
      <c r="P154" s="19">
        <v>0</v>
      </c>
      <c r="Q154" s="19"/>
      <c r="R154" s="19"/>
      <c r="S154" s="19">
        <v>0</v>
      </c>
      <c r="T154" s="19">
        <v>0</v>
      </c>
      <c r="U154" s="83">
        <f t="shared" si="7"/>
        <v>0</v>
      </c>
      <c r="V154" s="19">
        <f t="shared" si="8"/>
        <v>0</v>
      </c>
      <c r="W154" s="18" t="s">
        <v>259</v>
      </c>
      <c r="X154" s="173"/>
    </row>
    <row r="155" spans="1:24">
      <c r="A155" s="19">
        <v>153</v>
      </c>
      <c r="B155" s="83" t="s">
        <v>528</v>
      </c>
      <c r="C155" s="19">
        <v>153</v>
      </c>
      <c r="D155" s="19">
        <v>651</v>
      </c>
      <c r="E155" s="19">
        <v>161001852</v>
      </c>
      <c r="F155" s="19">
        <v>55</v>
      </c>
      <c r="G155" s="19">
        <v>3262.86</v>
      </c>
      <c r="H155" s="19">
        <v>256.14</v>
      </c>
      <c r="I155" s="82">
        <v>0</v>
      </c>
      <c r="J155" s="82">
        <v>0</v>
      </c>
      <c r="K155" s="82">
        <v>0</v>
      </c>
      <c r="L155" s="82">
        <v>1</v>
      </c>
      <c r="M155" s="19">
        <v>55</v>
      </c>
      <c r="N155" s="19">
        <v>0</v>
      </c>
      <c r="O155" s="19">
        <v>0</v>
      </c>
      <c r="P155" s="19">
        <v>0</v>
      </c>
      <c r="Q155" s="19"/>
      <c r="R155" s="19"/>
      <c r="S155" s="19">
        <v>0</v>
      </c>
      <c r="T155" s="19">
        <v>0</v>
      </c>
      <c r="U155" s="83">
        <f t="shared" si="7"/>
        <v>0</v>
      </c>
      <c r="V155" s="19">
        <f t="shared" si="8"/>
        <v>0</v>
      </c>
      <c r="W155" s="18" t="s">
        <v>257</v>
      </c>
      <c r="X155" s="173"/>
    </row>
    <row r="156" spans="1:24">
      <c r="A156" s="19">
        <v>154</v>
      </c>
      <c r="B156" s="83" t="s">
        <v>528</v>
      </c>
      <c r="C156" s="19">
        <v>154</v>
      </c>
      <c r="D156" s="19">
        <v>652</v>
      </c>
      <c r="E156" s="19">
        <v>161001853</v>
      </c>
      <c r="F156" s="19">
        <v>57</v>
      </c>
      <c r="G156" s="19">
        <v>3358.83</v>
      </c>
      <c r="H156" s="19">
        <v>289.17</v>
      </c>
      <c r="I156" s="82">
        <v>0</v>
      </c>
      <c r="J156" s="82">
        <v>0</v>
      </c>
      <c r="K156" s="82">
        <v>0</v>
      </c>
      <c r="L156" s="82">
        <v>2</v>
      </c>
      <c r="M156" s="19">
        <v>10</v>
      </c>
      <c r="N156" s="19">
        <v>0</v>
      </c>
      <c r="O156" s="19">
        <v>0</v>
      </c>
      <c r="P156" s="19">
        <v>0</v>
      </c>
      <c r="Q156" s="19"/>
      <c r="R156" s="19"/>
      <c r="S156" s="19">
        <v>0</v>
      </c>
      <c r="T156" s="19">
        <v>0</v>
      </c>
      <c r="U156" s="83">
        <f t="shared" si="7"/>
        <v>0</v>
      </c>
      <c r="V156" s="19">
        <f t="shared" si="8"/>
        <v>0</v>
      </c>
      <c r="W156" s="18" t="s">
        <v>257</v>
      </c>
      <c r="X156" s="173"/>
    </row>
    <row r="157" spans="1:24">
      <c r="A157" s="19">
        <v>155</v>
      </c>
      <c r="B157" s="83" t="s">
        <v>528</v>
      </c>
      <c r="C157" s="19">
        <v>155</v>
      </c>
      <c r="D157" s="19">
        <v>654</v>
      </c>
      <c r="E157" s="19">
        <v>161001854</v>
      </c>
      <c r="F157" s="19">
        <v>56</v>
      </c>
      <c r="G157" s="19">
        <v>3341.04</v>
      </c>
      <c r="H157" s="19">
        <v>242.96</v>
      </c>
      <c r="I157" s="82">
        <v>0</v>
      </c>
      <c r="J157" s="82">
        <v>0</v>
      </c>
      <c r="K157" s="82">
        <v>0</v>
      </c>
      <c r="L157" s="82">
        <v>1</v>
      </c>
      <c r="M157" s="19">
        <v>35</v>
      </c>
      <c r="N157" s="19">
        <v>0</v>
      </c>
      <c r="O157" s="19">
        <v>0</v>
      </c>
      <c r="P157" s="19">
        <v>0</v>
      </c>
      <c r="Q157" s="19"/>
      <c r="R157" s="19"/>
      <c r="S157" s="19">
        <v>0</v>
      </c>
      <c r="T157" s="19">
        <v>0</v>
      </c>
      <c r="U157" s="83">
        <f t="shared" si="7"/>
        <v>0</v>
      </c>
      <c r="V157" s="19">
        <f t="shared" si="8"/>
        <v>0</v>
      </c>
      <c r="W157" s="18" t="s">
        <v>257</v>
      </c>
      <c r="X157" s="173"/>
    </row>
    <row r="158" spans="1:24">
      <c r="A158" s="19">
        <v>156</v>
      </c>
      <c r="B158" s="83" t="s">
        <v>528</v>
      </c>
      <c r="C158" s="19">
        <v>156</v>
      </c>
      <c r="D158" s="19">
        <v>655</v>
      </c>
      <c r="E158" s="19">
        <v>151000102</v>
      </c>
      <c r="F158" s="19">
        <v>59</v>
      </c>
      <c r="G158" s="19">
        <v>3559.81</v>
      </c>
      <c r="H158" s="19">
        <v>216.38</v>
      </c>
      <c r="I158" s="82">
        <v>0.19</v>
      </c>
      <c r="J158" s="82">
        <v>0</v>
      </c>
      <c r="K158" s="82">
        <v>0</v>
      </c>
      <c r="L158" s="82">
        <v>1</v>
      </c>
      <c r="M158" s="19">
        <v>35</v>
      </c>
      <c r="N158" s="19">
        <v>0</v>
      </c>
      <c r="O158" s="19">
        <v>0</v>
      </c>
      <c r="P158" s="19">
        <v>0</v>
      </c>
      <c r="Q158" s="19"/>
      <c r="R158" s="19"/>
      <c r="S158" s="19">
        <v>0</v>
      </c>
      <c r="T158" s="19">
        <v>0</v>
      </c>
      <c r="U158" s="83">
        <f t="shared" si="7"/>
        <v>0</v>
      </c>
      <c r="V158" s="19">
        <f t="shared" si="8"/>
        <v>0</v>
      </c>
      <c r="W158" s="18" t="s">
        <v>257</v>
      </c>
      <c r="X158" s="173"/>
    </row>
    <row r="159" spans="1:24">
      <c r="A159" s="19">
        <v>157</v>
      </c>
      <c r="B159" s="83" t="s">
        <v>528</v>
      </c>
      <c r="C159" s="19">
        <v>157</v>
      </c>
      <c r="D159" s="19">
        <v>653</v>
      </c>
      <c r="E159" s="163">
        <v>161001855</v>
      </c>
      <c r="F159" s="19">
        <v>57</v>
      </c>
      <c r="G159" s="19">
        <v>3335.95</v>
      </c>
      <c r="H159" s="19">
        <v>310.05</v>
      </c>
      <c r="I159" s="82">
        <v>0</v>
      </c>
      <c r="J159" s="82">
        <v>0</v>
      </c>
      <c r="K159" s="82">
        <v>0</v>
      </c>
      <c r="L159" s="82">
        <v>2</v>
      </c>
      <c r="M159" s="19">
        <v>0</v>
      </c>
      <c r="N159" s="19">
        <v>0</v>
      </c>
      <c r="O159" s="19">
        <v>0</v>
      </c>
      <c r="P159" s="19">
        <v>0</v>
      </c>
      <c r="Q159" s="19"/>
      <c r="R159" s="19"/>
      <c r="S159" s="19">
        <v>0</v>
      </c>
      <c r="T159" s="19">
        <v>0</v>
      </c>
      <c r="U159" s="83">
        <f t="shared" si="7"/>
        <v>0</v>
      </c>
      <c r="V159" s="19">
        <f t="shared" si="8"/>
        <v>0</v>
      </c>
      <c r="W159" s="18" t="s">
        <v>259</v>
      </c>
      <c r="X159" s="173"/>
    </row>
    <row r="160" spans="1:24">
      <c r="A160" s="19">
        <v>158</v>
      </c>
      <c r="B160" s="83" t="s">
        <v>528</v>
      </c>
      <c r="C160" s="19">
        <v>158</v>
      </c>
      <c r="D160" s="19">
        <v>656</v>
      </c>
      <c r="E160" s="19">
        <v>161001856</v>
      </c>
      <c r="F160" s="19">
        <v>53</v>
      </c>
      <c r="G160" s="19">
        <v>3172.28</v>
      </c>
      <c r="H160" s="19">
        <v>218.72</v>
      </c>
      <c r="I160" s="82">
        <v>0</v>
      </c>
      <c r="J160" s="82">
        <v>0</v>
      </c>
      <c r="K160" s="82">
        <v>0</v>
      </c>
      <c r="L160" s="82">
        <v>2</v>
      </c>
      <c r="M160" s="19">
        <v>5</v>
      </c>
      <c r="N160" s="19">
        <v>0</v>
      </c>
      <c r="O160" s="19">
        <v>0</v>
      </c>
      <c r="P160" s="19">
        <v>0</v>
      </c>
      <c r="Q160" s="19"/>
      <c r="R160" s="19"/>
      <c r="S160" s="19">
        <v>0</v>
      </c>
      <c r="T160" s="19">
        <v>0</v>
      </c>
      <c r="U160" s="83">
        <f t="shared" si="7"/>
        <v>0</v>
      </c>
      <c r="V160" s="19">
        <f t="shared" si="8"/>
        <v>0</v>
      </c>
      <c r="W160" s="18" t="s">
        <v>259</v>
      </c>
      <c r="X160" s="173"/>
    </row>
    <row r="161" spans="1:25">
      <c r="A161" s="19">
        <v>159</v>
      </c>
      <c r="B161" s="83" t="s">
        <v>528</v>
      </c>
      <c r="C161" s="19">
        <v>159</v>
      </c>
      <c r="D161" s="19">
        <v>657</v>
      </c>
      <c r="E161" s="19">
        <v>1610001857</v>
      </c>
      <c r="F161" s="19">
        <v>54</v>
      </c>
      <c r="G161" s="19">
        <v>3291.08</v>
      </c>
      <c r="H161" s="19">
        <v>164.29</v>
      </c>
      <c r="I161" s="82">
        <v>0</v>
      </c>
      <c r="J161" s="82">
        <v>0</v>
      </c>
      <c r="K161" s="82">
        <v>0</v>
      </c>
      <c r="L161" s="82">
        <v>2</v>
      </c>
      <c r="M161" s="19">
        <v>35</v>
      </c>
      <c r="N161" s="19">
        <v>0</v>
      </c>
      <c r="O161" s="19">
        <v>0</v>
      </c>
      <c r="P161" s="19">
        <v>0</v>
      </c>
      <c r="Q161" s="19"/>
      <c r="R161" s="19"/>
      <c r="S161" s="19">
        <v>0</v>
      </c>
      <c r="T161" s="19">
        <v>0</v>
      </c>
      <c r="U161" s="83">
        <f t="shared" si="7"/>
        <v>0</v>
      </c>
      <c r="V161" s="19">
        <f t="shared" si="8"/>
        <v>0</v>
      </c>
      <c r="W161" s="18" t="s">
        <v>257</v>
      </c>
      <c r="X161" s="173"/>
    </row>
    <row r="162" spans="1:25">
      <c r="A162" s="19">
        <v>160</v>
      </c>
      <c r="B162" s="83" t="s">
        <v>528</v>
      </c>
      <c r="C162" s="19">
        <v>160</v>
      </c>
      <c r="D162" s="19">
        <v>658</v>
      </c>
      <c r="E162" s="19">
        <v>161001858</v>
      </c>
      <c r="F162" s="19">
        <v>57</v>
      </c>
      <c r="G162" s="19">
        <v>3429.84</v>
      </c>
      <c r="H162" s="19">
        <v>217.16</v>
      </c>
      <c r="I162" s="82">
        <v>0</v>
      </c>
      <c r="J162" s="82">
        <v>0</v>
      </c>
      <c r="K162" s="82">
        <v>0</v>
      </c>
      <c r="L162" s="82">
        <v>1</v>
      </c>
      <c r="M162" s="19">
        <v>45</v>
      </c>
      <c r="N162" s="19">
        <v>0</v>
      </c>
      <c r="O162" s="19">
        <v>0</v>
      </c>
      <c r="P162" s="19">
        <v>0</v>
      </c>
      <c r="Q162" s="19"/>
      <c r="R162" s="19"/>
      <c r="S162" s="19">
        <v>0</v>
      </c>
      <c r="T162" s="19">
        <v>0</v>
      </c>
      <c r="U162" s="83">
        <f t="shared" si="7"/>
        <v>0</v>
      </c>
      <c r="V162" s="19">
        <f t="shared" si="8"/>
        <v>0</v>
      </c>
      <c r="W162" s="18" t="s">
        <v>259</v>
      </c>
      <c r="X162" s="173"/>
    </row>
    <row r="163" spans="1:25">
      <c r="A163" s="19">
        <v>161</v>
      </c>
      <c r="B163" s="18" t="s">
        <v>529</v>
      </c>
      <c r="C163" s="19">
        <v>161</v>
      </c>
      <c r="D163" s="19">
        <v>660</v>
      </c>
      <c r="E163" s="19">
        <v>161001859</v>
      </c>
      <c r="F163" s="19">
        <v>59</v>
      </c>
      <c r="G163" s="19">
        <v>3570.42</v>
      </c>
      <c r="H163" s="19">
        <v>204.97</v>
      </c>
      <c r="I163" s="82">
        <v>0.39</v>
      </c>
      <c r="J163" s="82">
        <v>0</v>
      </c>
      <c r="K163" s="82">
        <v>0</v>
      </c>
      <c r="L163" s="82">
        <v>2</v>
      </c>
      <c r="M163" s="19">
        <v>50</v>
      </c>
      <c r="N163" s="19">
        <v>0</v>
      </c>
      <c r="O163" s="19">
        <v>0</v>
      </c>
      <c r="P163" s="19">
        <v>0</v>
      </c>
      <c r="Q163" s="19"/>
      <c r="R163" s="19"/>
      <c r="S163" s="19">
        <v>0</v>
      </c>
      <c r="T163" s="19">
        <v>0</v>
      </c>
      <c r="U163" s="83">
        <f t="shared" si="7"/>
        <v>0</v>
      </c>
      <c r="V163" s="19">
        <f t="shared" si="8"/>
        <v>0</v>
      </c>
      <c r="W163" s="18" t="s">
        <v>257</v>
      </c>
      <c r="X163" s="173"/>
    </row>
    <row r="164" spans="1:25">
      <c r="A164" s="19">
        <v>162</v>
      </c>
      <c r="B164" s="18" t="s">
        <v>529</v>
      </c>
      <c r="C164" s="19">
        <v>162</v>
      </c>
      <c r="D164" s="19">
        <v>661</v>
      </c>
      <c r="E164" s="19">
        <v>161001860</v>
      </c>
      <c r="F164" s="19">
        <v>57</v>
      </c>
      <c r="G164" s="19">
        <v>3425.43</v>
      </c>
      <c r="H164" s="19">
        <v>222.57</v>
      </c>
      <c r="I164" s="82">
        <v>0</v>
      </c>
      <c r="J164" s="82">
        <v>0</v>
      </c>
      <c r="K164" s="82">
        <v>0</v>
      </c>
      <c r="L164" s="82">
        <v>2</v>
      </c>
      <c r="M164" s="19">
        <v>15</v>
      </c>
      <c r="N164" s="19">
        <v>0</v>
      </c>
      <c r="O164" s="19">
        <v>0</v>
      </c>
      <c r="P164" s="19">
        <v>0</v>
      </c>
      <c r="Q164" s="19"/>
      <c r="R164" s="19"/>
      <c r="S164" s="19">
        <v>0</v>
      </c>
      <c r="T164" s="19">
        <v>0</v>
      </c>
      <c r="U164" s="83">
        <f t="shared" si="7"/>
        <v>0</v>
      </c>
      <c r="V164" s="19">
        <f t="shared" si="8"/>
        <v>0</v>
      </c>
      <c r="W164" s="18" t="s">
        <v>257</v>
      </c>
      <c r="X164" s="173"/>
    </row>
    <row r="165" spans="1:25">
      <c r="A165" s="19">
        <v>163</v>
      </c>
      <c r="B165" s="18" t="s">
        <v>529</v>
      </c>
      <c r="C165" s="19">
        <v>163</v>
      </c>
      <c r="D165" s="19">
        <v>659</v>
      </c>
      <c r="E165" s="19">
        <v>161001861</v>
      </c>
      <c r="F165" s="19">
        <v>55</v>
      </c>
      <c r="G165" s="19">
        <v>3345.45</v>
      </c>
      <c r="H165" s="19">
        <v>174.94</v>
      </c>
      <c r="I165" s="82">
        <v>0.39</v>
      </c>
      <c r="J165" s="82">
        <v>0</v>
      </c>
      <c r="K165" s="82">
        <v>0</v>
      </c>
      <c r="L165" s="82">
        <v>1</v>
      </c>
      <c r="M165" s="19">
        <v>50</v>
      </c>
      <c r="N165" s="19">
        <v>0</v>
      </c>
      <c r="O165" s="19">
        <v>14990</v>
      </c>
      <c r="P165" s="19">
        <v>0</v>
      </c>
      <c r="Q165" s="19"/>
      <c r="R165" s="19"/>
      <c r="S165" s="19">
        <v>0</v>
      </c>
      <c r="T165" s="19">
        <v>0</v>
      </c>
      <c r="U165" s="83">
        <f t="shared" ref="U165:U170" si="9">O165*5%</f>
        <v>749.5</v>
      </c>
      <c r="V165" s="146">
        <f t="shared" ref="V165:V170" si="10">O165+U165</f>
        <v>15739.5</v>
      </c>
      <c r="W165" s="18" t="s">
        <v>259</v>
      </c>
      <c r="X165" s="173"/>
      <c r="Y165" s="78" t="s">
        <v>530</v>
      </c>
    </row>
    <row r="166" spans="1:25">
      <c r="A166" s="19">
        <v>164</v>
      </c>
      <c r="B166" s="18" t="s">
        <v>529</v>
      </c>
      <c r="C166" s="19">
        <v>164</v>
      </c>
      <c r="D166" s="19">
        <v>663</v>
      </c>
      <c r="E166" s="19">
        <v>161001862</v>
      </c>
      <c r="F166" s="19">
        <v>59</v>
      </c>
      <c r="G166" s="19">
        <v>3588.01</v>
      </c>
      <c r="H166" s="19">
        <v>188.38</v>
      </c>
      <c r="I166" s="82">
        <v>0.39</v>
      </c>
      <c r="J166" s="82">
        <v>0</v>
      </c>
      <c r="K166" s="82">
        <v>0</v>
      </c>
      <c r="L166" s="82">
        <v>2</v>
      </c>
      <c r="M166" s="19">
        <v>0</v>
      </c>
      <c r="N166" s="19">
        <v>0</v>
      </c>
      <c r="O166" s="19">
        <v>0</v>
      </c>
      <c r="P166" s="19">
        <v>0</v>
      </c>
      <c r="Q166" s="19"/>
      <c r="R166" s="19"/>
      <c r="S166" s="19">
        <v>0</v>
      </c>
      <c r="T166" s="19">
        <v>0</v>
      </c>
      <c r="U166" s="83">
        <f t="shared" si="9"/>
        <v>0</v>
      </c>
      <c r="V166" s="19">
        <f t="shared" si="10"/>
        <v>0</v>
      </c>
      <c r="W166" s="18" t="s">
        <v>257</v>
      </c>
      <c r="X166" s="173"/>
    </row>
    <row r="167" spans="1:25">
      <c r="A167" s="19">
        <v>165</v>
      </c>
      <c r="B167" s="18" t="s">
        <v>529</v>
      </c>
      <c r="C167" s="19">
        <v>165</v>
      </c>
      <c r="D167" s="19">
        <v>662</v>
      </c>
      <c r="E167" s="19">
        <v>161001863</v>
      </c>
      <c r="F167" s="19">
        <v>57</v>
      </c>
      <c r="G167" s="19">
        <v>3479.24</v>
      </c>
      <c r="H167" s="19">
        <v>167.76</v>
      </c>
      <c r="I167" s="82">
        <v>0</v>
      </c>
      <c r="J167" s="82">
        <v>0</v>
      </c>
      <c r="K167" s="82">
        <v>0</v>
      </c>
      <c r="L167" s="82">
        <v>2</v>
      </c>
      <c r="M167" s="19">
        <v>30</v>
      </c>
      <c r="N167" s="19">
        <v>0</v>
      </c>
      <c r="O167" s="19">
        <v>0</v>
      </c>
      <c r="P167" s="19">
        <v>0</v>
      </c>
      <c r="Q167" s="19"/>
      <c r="R167" s="19"/>
      <c r="S167" s="19">
        <v>0</v>
      </c>
      <c r="T167" s="19">
        <v>0</v>
      </c>
      <c r="U167" s="83">
        <f t="shared" si="9"/>
        <v>0</v>
      </c>
      <c r="V167" s="19">
        <f t="shared" si="10"/>
        <v>0</v>
      </c>
      <c r="W167" s="18" t="s">
        <v>259</v>
      </c>
      <c r="X167" s="173"/>
    </row>
    <row r="168" spans="1:25">
      <c r="A168" s="19">
        <v>166</v>
      </c>
      <c r="B168" s="18" t="s">
        <v>529</v>
      </c>
      <c r="C168" s="19">
        <v>166</v>
      </c>
      <c r="D168" s="19">
        <v>664</v>
      </c>
      <c r="E168" s="19">
        <v>161001864</v>
      </c>
      <c r="F168" s="19">
        <v>59</v>
      </c>
      <c r="G168" s="19">
        <v>3612.81</v>
      </c>
      <c r="H168" s="19">
        <v>167.54</v>
      </c>
      <c r="I168" s="90">
        <v>4.3499999999999996</v>
      </c>
      <c r="J168" s="82">
        <v>1</v>
      </c>
      <c r="K168" s="82">
        <v>0</v>
      </c>
      <c r="L168" s="82">
        <v>2</v>
      </c>
      <c r="M168" s="19">
        <v>10</v>
      </c>
      <c r="N168" s="19">
        <v>0</v>
      </c>
      <c r="O168" s="19">
        <v>8850</v>
      </c>
      <c r="P168" s="19">
        <v>0</v>
      </c>
      <c r="Q168" s="19"/>
      <c r="R168" s="19"/>
      <c r="S168" s="19">
        <v>0</v>
      </c>
      <c r="T168" s="19">
        <v>0</v>
      </c>
      <c r="U168" s="83">
        <f t="shared" si="9"/>
        <v>442.5</v>
      </c>
      <c r="V168" s="146">
        <f t="shared" si="10"/>
        <v>9292.5</v>
      </c>
      <c r="W168" s="18" t="s">
        <v>257</v>
      </c>
      <c r="X168" s="173"/>
    </row>
    <row r="169" spans="1:25">
      <c r="A169" s="19">
        <v>167</v>
      </c>
      <c r="B169" s="18" t="s">
        <v>529</v>
      </c>
      <c r="C169" s="19">
        <v>167</v>
      </c>
      <c r="D169" s="19">
        <v>665</v>
      </c>
      <c r="E169" s="19">
        <v>161001865</v>
      </c>
      <c r="F169" s="19">
        <v>55</v>
      </c>
      <c r="G169" s="19">
        <v>3340.05</v>
      </c>
      <c r="H169" s="19">
        <v>180.34</v>
      </c>
      <c r="I169" s="82">
        <v>0.39</v>
      </c>
      <c r="J169" s="82">
        <v>0</v>
      </c>
      <c r="K169" s="82">
        <v>0</v>
      </c>
      <c r="L169" s="82">
        <v>2</v>
      </c>
      <c r="M169" s="19">
        <v>40</v>
      </c>
      <c r="N169" s="19">
        <v>0</v>
      </c>
      <c r="O169" s="19">
        <v>0</v>
      </c>
      <c r="P169" s="19">
        <v>0</v>
      </c>
      <c r="Q169" s="19"/>
      <c r="R169" s="19"/>
      <c r="S169" s="19">
        <v>0</v>
      </c>
      <c r="T169" s="19">
        <v>0</v>
      </c>
      <c r="U169" s="83">
        <f t="shared" si="9"/>
        <v>0</v>
      </c>
      <c r="V169" s="19">
        <f t="shared" si="10"/>
        <v>0</v>
      </c>
      <c r="W169" s="18" t="s">
        <v>259</v>
      </c>
      <c r="X169" s="173"/>
    </row>
    <row r="170" spans="1:25">
      <c r="A170" s="19">
        <v>168</v>
      </c>
      <c r="B170" s="18" t="s">
        <v>531</v>
      </c>
      <c r="C170" s="19">
        <v>168</v>
      </c>
      <c r="D170" s="19">
        <v>666</v>
      </c>
      <c r="E170" s="19">
        <v>161001866</v>
      </c>
      <c r="F170" s="19">
        <v>54</v>
      </c>
      <c r="G170" s="19">
        <v>3245.88</v>
      </c>
      <c r="H170" s="19">
        <v>211.89</v>
      </c>
      <c r="I170" s="90">
        <v>3.77</v>
      </c>
      <c r="J170" s="82">
        <v>2</v>
      </c>
      <c r="K170" s="82">
        <v>0</v>
      </c>
      <c r="L170" s="82">
        <v>2</v>
      </c>
      <c r="M170" s="19">
        <v>40</v>
      </c>
      <c r="N170" s="19">
        <v>0</v>
      </c>
      <c r="O170" s="19">
        <v>8100</v>
      </c>
      <c r="P170" s="19">
        <v>0</v>
      </c>
      <c r="Q170" s="19"/>
      <c r="R170" s="19"/>
      <c r="S170" s="19">
        <v>0</v>
      </c>
      <c r="T170" s="19">
        <v>0</v>
      </c>
      <c r="U170" s="83">
        <f t="shared" si="9"/>
        <v>405</v>
      </c>
      <c r="V170" s="146">
        <f t="shared" si="10"/>
        <v>8505</v>
      </c>
      <c r="W170" s="18" t="s">
        <v>257</v>
      </c>
      <c r="X170" s="173"/>
    </row>
    <row r="171" spans="1:25">
      <c r="A171" s="19">
        <v>169</v>
      </c>
      <c r="B171" s="18" t="s">
        <v>531</v>
      </c>
      <c r="C171" s="19">
        <v>169</v>
      </c>
      <c r="D171" s="19">
        <v>667</v>
      </c>
      <c r="E171" s="19">
        <v>161001867</v>
      </c>
      <c r="F171" s="19">
        <v>56</v>
      </c>
      <c r="G171" s="19">
        <v>3371.44</v>
      </c>
      <c r="H171" s="19">
        <v>217.12</v>
      </c>
      <c r="I171" s="90">
        <v>4.5599999999999996</v>
      </c>
      <c r="J171" s="82">
        <v>2</v>
      </c>
      <c r="K171" s="82">
        <v>0</v>
      </c>
      <c r="L171" s="82">
        <v>2</v>
      </c>
      <c r="M171" s="19">
        <v>40</v>
      </c>
      <c r="N171" s="19">
        <v>0</v>
      </c>
      <c r="O171" s="19">
        <v>8400</v>
      </c>
      <c r="P171" s="19">
        <v>0</v>
      </c>
      <c r="Q171" s="19"/>
      <c r="R171" s="19"/>
      <c r="S171" s="19">
        <v>0</v>
      </c>
      <c r="T171" s="19">
        <v>0</v>
      </c>
      <c r="U171" s="83">
        <f t="shared" ref="U171:U223" si="11">O171*5%</f>
        <v>420</v>
      </c>
      <c r="V171" s="146">
        <f t="shared" ref="V171:V189" si="12">O171+U171</f>
        <v>8820</v>
      </c>
      <c r="W171" s="18" t="s">
        <v>259</v>
      </c>
      <c r="X171" s="173"/>
    </row>
    <row r="172" spans="1:25">
      <c r="A172" s="19">
        <v>170</v>
      </c>
      <c r="B172" s="18" t="s">
        <v>531</v>
      </c>
      <c r="C172" s="19">
        <v>170</v>
      </c>
      <c r="D172" s="19">
        <v>668</v>
      </c>
      <c r="E172" s="19">
        <v>161001868</v>
      </c>
      <c r="F172" s="19">
        <v>59</v>
      </c>
      <c r="G172" s="19">
        <v>3481.61</v>
      </c>
      <c r="H172" s="19">
        <v>294.39</v>
      </c>
      <c r="I172" s="82">
        <v>0</v>
      </c>
      <c r="J172" s="82">
        <v>0</v>
      </c>
      <c r="K172" s="82">
        <v>0</v>
      </c>
      <c r="L172" s="82">
        <v>2</v>
      </c>
      <c r="M172" s="19">
        <v>15</v>
      </c>
      <c r="N172" s="19">
        <v>0</v>
      </c>
      <c r="O172" s="19">
        <v>0</v>
      </c>
      <c r="P172" s="19">
        <v>0</v>
      </c>
      <c r="Q172" s="19"/>
      <c r="R172" s="19"/>
      <c r="S172" s="19">
        <v>0</v>
      </c>
      <c r="T172" s="19">
        <v>0</v>
      </c>
      <c r="U172" s="83">
        <f t="shared" si="11"/>
        <v>0</v>
      </c>
      <c r="V172" s="19">
        <f t="shared" si="12"/>
        <v>0</v>
      </c>
      <c r="W172" s="18" t="s">
        <v>257</v>
      </c>
      <c r="X172" s="173"/>
    </row>
    <row r="173" spans="1:25">
      <c r="A173" s="19">
        <v>171</v>
      </c>
      <c r="B173" s="18" t="s">
        <v>531</v>
      </c>
      <c r="C173" s="19">
        <v>171</v>
      </c>
      <c r="D173" s="19">
        <v>669</v>
      </c>
      <c r="E173" s="19">
        <v>161001869</v>
      </c>
      <c r="F173" s="19">
        <v>58</v>
      </c>
      <c r="G173" s="19">
        <v>3512.24</v>
      </c>
      <c r="H173" s="19">
        <v>198.15</v>
      </c>
      <c r="I173" s="82">
        <v>0.39</v>
      </c>
      <c r="J173" s="82">
        <v>0</v>
      </c>
      <c r="K173" s="82">
        <v>0</v>
      </c>
      <c r="L173" s="82">
        <v>2</v>
      </c>
      <c r="M173" s="19">
        <v>25</v>
      </c>
      <c r="N173" s="19">
        <v>0</v>
      </c>
      <c r="O173" s="19">
        <v>0</v>
      </c>
      <c r="P173" s="19">
        <v>0</v>
      </c>
      <c r="Q173" s="19"/>
      <c r="R173" s="19"/>
      <c r="S173" s="19">
        <v>0</v>
      </c>
      <c r="T173" s="19">
        <v>48000</v>
      </c>
      <c r="U173" s="83">
        <v>2400</v>
      </c>
      <c r="V173" s="19">
        <f>T173+U173</f>
        <v>50400</v>
      </c>
      <c r="W173" s="18" t="s">
        <v>257</v>
      </c>
      <c r="X173" s="89" t="s">
        <v>532</v>
      </c>
    </row>
    <row r="174" spans="1:25">
      <c r="A174" s="19">
        <v>172</v>
      </c>
      <c r="B174" s="18" t="s">
        <v>531</v>
      </c>
      <c r="C174" s="19">
        <v>172</v>
      </c>
      <c r="D174" s="19">
        <v>670</v>
      </c>
      <c r="E174" s="19">
        <v>161001870</v>
      </c>
      <c r="F174" s="19">
        <v>57</v>
      </c>
      <c r="G174" s="19">
        <v>3363.03</v>
      </c>
      <c r="H174" s="19">
        <v>285.56</v>
      </c>
      <c r="I174" s="82">
        <v>0.59</v>
      </c>
      <c r="J174" s="82">
        <v>0</v>
      </c>
      <c r="K174" s="82">
        <v>0</v>
      </c>
      <c r="L174" s="82">
        <v>2</v>
      </c>
      <c r="M174" s="19">
        <v>40</v>
      </c>
      <c r="N174" s="19">
        <v>0</v>
      </c>
      <c r="O174" s="19">
        <v>0</v>
      </c>
      <c r="P174" s="19">
        <v>0</v>
      </c>
      <c r="Q174" s="19"/>
      <c r="R174" s="19"/>
      <c r="S174" s="19">
        <v>0</v>
      </c>
      <c r="T174" s="19">
        <v>0</v>
      </c>
      <c r="U174" s="83">
        <f t="shared" si="11"/>
        <v>0</v>
      </c>
      <c r="V174" s="19">
        <f t="shared" si="12"/>
        <v>0</v>
      </c>
      <c r="W174" s="18" t="s">
        <v>257</v>
      </c>
      <c r="X174" s="173"/>
    </row>
    <row r="175" spans="1:25" s="139" customFormat="1">
      <c r="A175" s="86">
        <v>173</v>
      </c>
      <c r="B175" s="86" t="s">
        <v>531</v>
      </c>
      <c r="C175" s="86">
        <v>173</v>
      </c>
      <c r="D175" s="86">
        <v>671</v>
      </c>
      <c r="E175" s="86">
        <v>161001871</v>
      </c>
      <c r="F175" s="86">
        <v>59</v>
      </c>
      <c r="G175" s="86">
        <v>3548.62</v>
      </c>
      <c r="H175" s="86">
        <v>227.77</v>
      </c>
      <c r="I175" s="85">
        <v>0</v>
      </c>
      <c r="J175" s="85">
        <v>0</v>
      </c>
      <c r="K175" s="85">
        <v>0</v>
      </c>
      <c r="L175" s="85">
        <v>2</v>
      </c>
      <c r="M175" s="86">
        <v>20</v>
      </c>
      <c r="N175" s="86">
        <v>0</v>
      </c>
      <c r="O175" s="86">
        <v>0</v>
      </c>
      <c r="P175" s="86">
        <v>0</v>
      </c>
      <c r="Q175" s="86"/>
      <c r="R175" s="86"/>
      <c r="S175" s="86">
        <v>0</v>
      </c>
      <c r="T175" s="86">
        <v>0</v>
      </c>
      <c r="U175" s="86">
        <f t="shared" si="11"/>
        <v>0</v>
      </c>
      <c r="V175" s="86">
        <f t="shared" si="12"/>
        <v>0</v>
      </c>
      <c r="W175" s="86" t="s">
        <v>257</v>
      </c>
      <c r="X175" s="175"/>
    </row>
    <row r="176" spans="1:25">
      <c r="A176" s="19">
        <v>174</v>
      </c>
      <c r="B176" s="18" t="s">
        <v>533</v>
      </c>
      <c r="C176" s="19">
        <v>174</v>
      </c>
      <c r="D176" s="19">
        <v>672</v>
      </c>
      <c r="E176" s="19">
        <v>161001872</v>
      </c>
      <c r="F176" s="19">
        <v>56</v>
      </c>
      <c r="G176" s="19">
        <v>3355.25</v>
      </c>
      <c r="H176" s="19">
        <v>227.75</v>
      </c>
      <c r="I176" s="82">
        <v>0</v>
      </c>
      <c r="J176" s="82">
        <v>0</v>
      </c>
      <c r="K176" s="82">
        <v>0</v>
      </c>
      <c r="L176" s="82">
        <v>2</v>
      </c>
      <c r="M176" s="19">
        <v>45</v>
      </c>
      <c r="N176" s="19">
        <v>0</v>
      </c>
      <c r="O176" s="19">
        <v>0</v>
      </c>
      <c r="P176" s="19">
        <v>0</v>
      </c>
      <c r="Q176" s="19"/>
      <c r="R176" s="19"/>
      <c r="S176" s="19">
        <v>0</v>
      </c>
      <c r="T176" s="19">
        <v>0</v>
      </c>
      <c r="U176" s="83">
        <f t="shared" si="11"/>
        <v>0</v>
      </c>
      <c r="V176" s="19">
        <f t="shared" si="12"/>
        <v>0</v>
      </c>
      <c r="W176" s="18" t="s">
        <v>259</v>
      </c>
      <c r="X176" s="173"/>
    </row>
    <row r="177" spans="1:24">
      <c r="A177" s="19">
        <v>175</v>
      </c>
      <c r="B177" s="18" t="s">
        <v>533</v>
      </c>
      <c r="C177" s="19">
        <v>175</v>
      </c>
      <c r="D177" s="19">
        <v>673</v>
      </c>
      <c r="E177" s="19">
        <v>161001873</v>
      </c>
      <c r="F177" s="19">
        <v>59</v>
      </c>
      <c r="G177" s="19">
        <v>3589.82</v>
      </c>
      <c r="H177" s="19">
        <v>188.15</v>
      </c>
      <c r="I177" s="82">
        <v>2.97</v>
      </c>
      <c r="J177" s="82">
        <v>0</v>
      </c>
      <c r="K177" s="82">
        <v>0</v>
      </c>
      <c r="L177" s="82">
        <v>2</v>
      </c>
      <c r="M177" s="19">
        <v>40</v>
      </c>
      <c r="N177" s="19">
        <v>0</v>
      </c>
      <c r="O177" s="19">
        <v>0</v>
      </c>
      <c r="P177" s="19">
        <v>0</v>
      </c>
      <c r="Q177" s="19"/>
      <c r="R177" s="19"/>
      <c r="S177" s="19">
        <v>0</v>
      </c>
      <c r="T177" s="19">
        <v>0</v>
      </c>
      <c r="U177" s="83">
        <f>O177*5%</f>
        <v>0</v>
      </c>
      <c r="V177" s="19">
        <f>O177+U177</f>
        <v>0</v>
      </c>
      <c r="W177" s="18" t="s">
        <v>257</v>
      </c>
      <c r="X177" s="173"/>
    </row>
    <row r="178" spans="1:24">
      <c r="A178" s="19">
        <v>176</v>
      </c>
      <c r="B178" s="18" t="s">
        <v>533</v>
      </c>
      <c r="C178" s="19">
        <v>176</v>
      </c>
      <c r="D178" s="19">
        <v>674</v>
      </c>
      <c r="E178" s="19">
        <v>161001874</v>
      </c>
      <c r="F178" s="19">
        <v>59</v>
      </c>
      <c r="G178" s="19">
        <v>3491.01</v>
      </c>
      <c r="H178" s="19">
        <v>284.99</v>
      </c>
      <c r="I178" s="82">
        <v>0</v>
      </c>
      <c r="J178" s="82">
        <v>0</v>
      </c>
      <c r="K178" s="82">
        <v>0</v>
      </c>
      <c r="L178" s="82">
        <v>2</v>
      </c>
      <c r="M178" s="19">
        <v>30</v>
      </c>
      <c r="N178" s="19">
        <v>0</v>
      </c>
      <c r="O178" s="19">
        <v>0</v>
      </c>
      <c r="P178" s="19">
        <v>0</v>
      </c>
      <c r="Q178" s="19"/>
      <c r="R178" s="19"/>
      <c r="S178" s="19">
        <v>0</v>
      </c>
      <c r="T178" s="19">
        <v>0</v>
      </c>
      <c r="U178" s="83">
        <f t="shared" si="11"/>
        <v>0</v>
      </c>
      <c r="V178" s="19">
        <f t="shared" si="12"/>
        <v>0</v>
      </c>
      <c r="W178" s="18" t="s">
        <v>259</v>
      </c>
      <c r="X178" s="173"/>
    </row>
    <row r="179" spans="1:24">
      <c r="A179" s="19">
        <v>177</v>
      </c>
      <c r="B179" s="18" t="s">
        <v>533</v>
      </c>
      <c r="C179" s="19">
        <v>177</v>
      </c>
      <c r="D179" s="19">
        <v>675</v>
      </c>
      <c r="E179" s="19">
        <v>161001875</v>
      </c>
      <c r="F179" s="19">
        <v>59</v>
      </c>
      <c r="G179" s="19">
        <v>3512.21</v>
      </c>
      <c r="H179" s="19">
        <v>267.77</v>
      </c>
      <c r="I179" s="82">
        <v>3.98</v>
      </c>
      <c r="J179" s="82">
        <v>1</v>
      </c>
      <c r="K179" s="82">
        <v>0</v>
      </c>
      <c r="L179" s="82">
        <v>2</v>
      </c>
      <c r="M179" s="19">
        <v>30</v>
      </c>
      <c r="N179" s="19">
        <v>0</v>
      </c>
      <c r="O179" s="19">
        <v>8850</v>
      </c>
      <c r="P179" s="19">
        <v>0</v>
      </c>
      <c r="Q179" s="19"/>
      <c r="R179" s="19"/>
      <c r="S179" s="19">
        <v>0</v>
      </c>
      <c r="T179" s="19">
        <v>0</v>
      </c>
      <c r="U179" s="83">
        <f t="shared" si="11"/>
        <v>442.5</v>
      </c>
      <c r="V179" s="146">
        <f t="shared" si="12"/>
        <v>9292.5</v>
      </c>
      <c r="W179" s="18" t="s">
        <v>257</v>
      </c>
      <c r="X179" s="173"/>
    </row>
    <row r="180" spans="1:24">
      <c r="A180" s="19">
        <v>178</v>
      </c>
      <c r="B180" s="18" t="s">
        <v>533</v>
      </c>
      <c r="C180" s="19">
        <v>178</v>
      </c>
      <c r="D180" s="19">
        <v>676</v>
      </c>
      <c r="E180" s="19">
        <v>161001876</v>
      </c>
      <c r="F180" s="19">
        <v>58</v>
      </c>
      <c r="G180" s="19">
        <v>3451.87</v>
      </c>
      <c r="H180" s="19">
        <v>255.13</v>
      </c>
      <c r="I180" s="82">
        <v>0</v>
      </c>
      <c r="J180" s="82">
        <v>0</v>
      </c>
      <c r="K180" s="82">
        <v>0</v>
      </c>
      <c r="L180" s="82">
        <v>2</v>
      </c>
      <c r="M180" s="19">
        <v>20</v>
      </c>
      <c r="N180" s="19">
        <v>0</v>
      </c>
      <c r="O180" s="19">
        <v>0</v>
      </c>
      <c r="P180" s="19">
        <v>0</v>
      </c>
      <c r="Q180" s="19"/>
      <c r="R180" s="19"/>
      <c r="S180" s="19">
        <v>0</v>
      </c>
      <c r="T180" s="19">
        <v>0</v>
      </c>
      <c r="U180" s="83">
        <f t="shared" si="11"/>
        <v>0</v>
      </c>
      <c r="V180" s="19">
        <f t="shared" si="12"/>
        <v>0</v>
      </c>
      <c r="W180" s="18" t="s">
        <v>259</v>
      </c>
      <c r="X180" s="173"/>
    </row>
    <row r="181" spans="1:24">
      <c r="A181" s="19">
        <v>179</v>
      </c>
      <c r="B181" s="18" t="s">
        <v>533</v>
      </c>
      <c r="C181" s="19">
        <v>179</v>
      </c>
      <c r="D181" s="19">
        <v>677</v>
      </c>
      <c r="E181" s="19">
        <v>141000096</v>
      </c>
      <c r="F181" s="19">
        <v>59</v>
      </c>
      <c r="G181" s="19">
        <v>3475.21</v>
      </c>
      <c r="H181" s="19">
        <v>300.79000000000002</v>
      </c>
      <c r="I181" s="82">
        <v>0</v>
      </c>
      <c r="J181" s="82">
        <v>0</v>
      </c>
      <c r="K181" s="82">
        <v>0</v>
      </c>
      <c r="L181" s="82">
        <v>2</v>
      </c>
      <c r="M181" s="19">
        <v>15</v>
      </c>
      <c r="N181" s="19">
        <v>0</v>
      </c>
      <c r="O181" s="19">
        <v>0</v>
      </c>
      <c r="P181" s="19">
        <v>0</v>
      </c>
      <c r="Q181" s="19"/>
      <c r="R181" s="19"/>
      <c r="S181" s="19">
        <v>0</v>
      </c>
      <c r="T181" s="19">
        <v>0</v>
      </c>
      <c r="U181" s="83">
        <f t="shared" si="11"/>
        <v>0</v>
      </c>
      <c r="V181" s="19">
        <f t="shared" si="12"/>
        <v>0</v>
      </c>
      <c r="W181" s="18" t="s">
        <v>257</v>
      </c>
      <c r="X181" s="173"/>
    </row>
    <row r="182" spans="1:24">
      <c r="A182" s="19">
        <v>180</v>
      </c>
      <c r="B182" s="18" t="s">
        <v>533</v>
      </c>
      <c r="C182" s="19">
        <v>180</v>
      </c>
      <c r="D182" s="19">
        <v>678</v>
      </c>
      <c r="E182" s="19">
        <v>161001877</v>
      </c>
      <c r="F182" s="19">
        <v>57</v>
      </c>
      <c r="G182" s="19">
        <v>3296.14</v>
      </c>
      <c r="H182" s="19">
        <v>350.86</v>
      </c>
      <c r="I182" s="82">
        <v>0</v>
      </c>
      <c r="J182" s="82">
        <v>0</v>
      </c>
      <c r="K182" s="82">
        <v>0</v>
      </c>
      <c r="L182" s="82">
        <v>2</v>
      </c>
      <c r="M182" s="19">
        <v>15</v>
      </c>
      <c r="N182" s="19">
        <v>0</v>
      </c>
      <c r="O182" s="19">
        <v>0</v>
      </c>
      <c r="P182" s="19">
        <v>0</v>
      </c>
      <c r="Q182" s="19"/>
      <c r="R182" s="19"/>
      <c r="S182" s="19">
        <v>0</v>
      </c>
      <c r="T182" s="19">
        <v>0</v>
      </c>
      <c r="U182" s="83">
        <f t="shared" si="11"/>
        <v>0</v>
      </c>
      <c r="V182" s="19">
        <f t="shared" si="12"/>
        <v>0</v>
      </c>
      <c r="W182" s="18" t="s">
        <v>257</v>
      </c>
      <c r="X182" s="173"/>
    </row>
    <row r="183" spans="1:24">
      <c r="A183" s="19">
        <v>181</v>
      </c>
      <c r="B183" s="18" t="s">
        <v>533</v>
      </c>
      <c r="C183" s="19">
        <v>181</v>
      </c>
      <c r="D183" s="19">
        <v>679</v>
      </c>
      <c r="E183" s="19">
        <v>161001878</v>
      </c>
      <c r="F183" s="19">
        <v>57</v>
      </c>
      <c r="G183" s="19">
        <v>3362.65</v>
      </c>
      <c r="H183" s="19">
        <v>286.32</v>
      </c>
      <c r="I183" s="82">
        <v>2.97</v>
      </c>
      <c r="J183" s="82">
        <v>1</v>
      </c>
      <c r="K183" s="82">
        <v>0</v>
      </c>
      <c r="L183" s="82">
        <v>2</v>
      </c>
      <c r="M183" s="19">
        <v>20</v>
      </c>
      <c r="N183" s="19">
        <v>0</v>
      </c>
      <c r="O183" s="19">
        <v>8550</v>
      </c>
      <c r="P183" s="19">
        <v>0</v>
      </c>
      <c r="Q183" s="19"/>
      <c r="R183" s="19"/>
      <c r="S183" s="19">
        <v>0</v>
      </c>
      <c r="T183" s="19">
        <v>0</v>
      </c>
      <c r="U183" s="83">
        <f t="shared" si="11"/>
        <v>427.5</v>
      </c>
      <c r="V183" s="146">
        <f t="shared" si="12"/>
        <v>8977.5</v>
      </c>
      <c r="W183" s="18" t="s">
        <v>259</v>
      </c>
      <c r="X183" s="173"/>
    </row>
    <row r="184" spans="1:24">
      <c r="A184" s="83">
        <v>182</v>
      </c>
      <c r="B184" s="18" t="s">
        <v>534</v>
      </c>
      <c r="C184" s="19">
        <v>182</v>
      </c>
      <c r="D184" s="19">
        <v>680</v>
      </c>
      <c r="E184" s="19">
        <v>161001879</v>
      </c>
      <c r="F184" s="19">
        <v>58</v>
      </c>
      <c r="G184" s="19">
        <v>3373.42</v>
      </c>
      <c r="H184" s="19">
        <v>338.58</v>
      </c>
      <c r="I184" s="82">
        <v>0</v>
      </c>
      <c r="J184" s="82">
        <v>0</v>
      </c>
      <c r="K184" s="82">
        <v>0</v>
      </c>
      <c r="L184" s="82">
        <v>2</v>
      </c>
      <c r="M184" s="19">
        <v>15</v>
      </c>
      <c r="N184" s="19">
        <v>0</v>
      </c>
      <c r="O184" s="19">
        <v>0</v>
      </c>
      <c r="P184" s="19">
        <v>0</v>
      </c>
      <c r="Q184" s="19"/>
      <c r="R184" s="19"/>
      <c r="S184" s="19">
        <v>0</v>
      </c>
      <c r="T184" s="19">
        <v>0</v>
      </c>
      <c r="U184" s="83">
        <f t="shared" si="11"/>
        <v>0</v>
      </c>
      <c r="V184" s="19">
        <f t="shared" si="12"/>
        <v>0</v>
      </c>
      <c r="W184" s="18" t="s">
        <v>257</v>
      </c>
      <c r="X184" s="173"/>
    </row>
    <row r="185" spans="1:24">
      <c r="A185" s="83">
        <v>183</v>
      </c>
      <c r="B185" s="18" t="s">
        <v>534</v>
      </c>
      <c r="C185" s="19">
        <v>183</v>
      </c>
      <c r="D185" s="19">
        <v>682</v>
      </c>
      <c r="E185" s="19">
        <v>161001880</v>
      </c>
      <c r="F185" s="19">
        <v>59</v>
      </c>
      <c r="G185" s="19">
        <v>3446.12</v>
      </c>
      <c r="H185" s="19">
        <v>328.88</v>
      </c>
      <c r="I185" s="82">
        <v>0</v>
      </c>
      <c r="J185" s="82">
        <v>0</v>
      </c>
      <c r="K185" s="82">
        <v>0</v>
      </c>
      <c r="L185" s="82">
        <v>2</v>
      </c>
      <c r="M185" s="19">
        <v>15</v>
      </c>
      <c r="N185" s="19">
        <v>0</v>
      </c>
      <c r="O185" s="19">
        <v>0</v>
      </c>
      <c r="P185" s="19">
        <v>0</v>
      </c>
      <c r="Q185" s="19"/>
      <c r="R185" s="19"/>
      <c r="S185" s="19">
        <v>0</v>
      </c>
      <c r="T185" s="19">
        <v>0</v>
      </c>
      <c r="U185" s="83">
        <f t="shared" si="11"/>
        <v>0</v>
      </c>
      <c r="V185" s="19">
        <f t="shared" si="12"/>
        <v>0</v>
      </c>
      <c r="W185" s="18" t="s">
        <v>257</v>
      </c>
      <c r="X185" s="173"/>
    </row>
    <row r="186" spans="1:24">
      <c r="A186" s="83">
        <v>184</v>
      </c>
      <c r="B186" s="18" t="s">
        <v>534</v>
      </c>
      <c r="C186" s="19">
        <v>184</v>
      </c>
      <c r="D186" s="19">
        <v>681</v>
      </c>
      <c r="E186" s="19">
        <v>161001881</v>
      </c>
      <c r="F186" s="19">
        <v>58</v>
      </c>
      <c r="G186" s="19">
        <v>3380.54</v>
      </c>
      <c r="H186" s="19">
        <v>329.46</v>
      </c>
      <c r="I186" s="82">
        <v>0</v>
      </c>
      <c r="J186" s="82">
        <v>0</v>
      </c>
      <c r="K186" s="82">
        <v>0</v>
      </c>
      <c r="L186" s="82">
        <v>2</v>
      </c>
      <c r="M186" s="19">
        <v>15</v>
      </c>
      <c r="N186" s="19">
        <v>0</v>
      </c>
      <c r="O186" s="19">
        <v>0</v>
      </c>
      <c r="P186" s="19">
        <v>0</v>
      </c>
      <c r="Q186" s="19"/>
      <c r="R186" s="19"/>
      <c r="S186" s="19">
        <v>0</v>
      </c>
      <c r="T186" s="19">
        <v>0</v>
      </c>
      <c r="U186" s="83">
        <f t="shared" si="11"/>
        <v>0</v>
      </c>
      <c r="V186" s="19">
        <f t="shared" si="12"/>
        <v>0</v>
      </c>
      <c r="W186" s="18" t="s">
        <v>259</v>
      </c>
      <c r="X186" s="173"/>
    </row>
    <row r="187" spans="1:24">
      <c r="A187" s="83">
        <v>185</v>
      </c>
      <c r="B187" s="18" t="s">
        <v>534</v>
      </c>
      <c r="C187" s="19">
        <v>185</v>
      </c>
      <c r="D187" s="19">
        <v>684</v>
      </c>
      <c r="E187" s="19">
        <v>161001882</v>
      </c>
      <c r="F187" s="19">
        <v>59</v>
      </c>
      <c r="G187" s="19">
        <v>3382.12</v>
      </c>
      <c r="H187" s="19">
        <v>392.88</v>
      </c>
      <c r="I187" s="82">
        <v>0</v>
      </c>
      <c r="J187" s="82">
        <v>0</v>
      </c>
      <c r="K187" s="82">
        <v>0</v>
      </c>
      <c r="L187" s="82">
        <v>2</v>
      </c>
      <c r="M187" s="19">
        <v>10</v>
      </c>
      <c r="N187" s="19">
        <v>0</v>
      </c>
      <c r="O187" s="19">
        <v>0</v>
      </c>
      <c r="P187" s="19">
        <v>0</v>
      </c>
      <c r="Q187" s="19"/>
      <c r="R187" s="19"/>
      <c r="S187" s="19">
        <v>0</v>
      </c>
      <c r="T187" s="19">
        <v>0</v>
      </c>
      <c r="U187" s="83">
        <f t="shared" si="11"/>
        <v>0</v>
      </c>
      <c r="V187" s="19">
        <f t="shared" si="12"/>
        <v>0</v>
      </c>
      <c r="W187" s="18" t="s">
        <v>257</v>
      </c>
      <c r="X187" s="173"/>
    </row>
    <row r="188" spans="1:24">
      <c r="A188" s="83">
        <v>186</v>
      </c>
      <c r="B188" s="18" t="s">
        <v>534</v>
      </c>
      <c r="C188" s="19">
        <v>186</v>
      </c>
      <c r="D188" s="19">
        <v>683</v>
      </c>
      <c r="E188" s="19">
        <v>161001883</v>
      </c>
      <c r="F188" s="19">
        <v>57</v>
      </c>
      <c r="G188" s="19">
        <v>3324.43</v>
      </c>
      <c r="H188" s="19">
        <v>323.58999999999997</v>
      </c>
      <c r="I188" s="82">
        <v>0</v>
      </c>
      <c r="J188" s="82">
        <v>0</v>
      </c>
      <c r="K188" s="82">
        <v>0</v>
      </c>
      <c r="L188" s="82">
        <v>2</v>
      </c>
      <c r="M188" s="19">
        <v>20</v>
      </c>
      <c r="N188" s="19">
        <v>0</v>
      </c>
      <c r="O188" s="19">
        <v>0</v>
      </c>
      <c r="P188" s="19">
        <v>0</v>
      </c>
      <c r="Q188" s="19"/>
      <c r="R188" s="19"/>
      <c r="S188" s="19">
        <v>0</v>
      </c>
      <c r="T188" s="19">
        <v>0</v>
      </c>
      <c r="U188" s="83">
        <f t="shared" si="11"/>
        <v>0</v>
      </c>
      <c r="V188" s="19">
        <f t="shared" si="12"/>
        <v>0</v>
      </c>
      <c r="W188" s="18" t="s">
        <v>259</v>
      </c>
      <c r="X188" s="173"/>
    </row>
    <row r="189" spans="1:24">
      <c r="A189" s="83">
        <v>187</v>
      </c>
      <c r="B189" s="18" t="s">
        <v>534</v>
      </c>
      <c r="C189" s="19">
        <v>187</v>
      </c>
      <c r="D189" s="19">
        <v>685</v>
      </c>
      <c r="E189" s="19">
        <v>161001884</v>
      </c>
      <c r="F189" s="19">
        <v>59</v>
      </c>
      <c r="G189" s="19">
        <v>3449.82</v>
      </c>
      <c r="H189" s="19">
        <v>325.18</v>
      </c>
      <c r="I189" s="82">
        <v>0</v>
      </c>
      <c r="J189" s="82">
        <v>0</v>
      </c>
      <c r="K189" s="82">
        <v>0</v>
      </c>
      <c r="L189" s="82">
        <v>2</v>
      </c>
      <c r="M189" s="19">
        <v>50</v>
      </c>
      <c r="N189" s="19">
        <v>0</v>
      </c>
      <c r="O189" s="19">
        <v>0</v>
      </c>
      <c r="P189" s="19">
        <v>0</v>
      </c>
      <c r="Q189" s="19"/>
      <c r="R189" s="19"/>
      <c r="S189" s="19">
        <v>0</v>
      </c>
      <c r="T189" s="19">
        <v>0</v>
      </c>
      <c r="U189" s="83">
        <f t="shared" si="11"/>
        <v>0</v>
      </c>
      <c r="V189" s="19">
        <f t="shared" si="12"/>
        <v>0</v>
      </c>
      <c r="W189" s="18" t="s">
        <v>257</v>
      </c>
      <c r="X189" s="173"/>
    </row>
    <row r="190" spans="1:24">
      <c r="A190" s="83">
        <v>188</v>
      </c>
      <c r="B190" s="18" t="s">
        <v>534</v>
      </c>
      <c r="C190" s="19">
        <v>188</v>
      </c>
      <c r="D190" s="19">
        <v>686</v>
      </c>
      <c r="E190" s="19">
        <v>161001885</v>
      </c>
      <c r="F190" s="19">
        <v>59</v>
      </c>
      <c r="G190" s="19">
        <v>3356.61</v>
      </c>
      <c r="H190" s="19">
        <v>419.39</v>
      </c>
      <c r="I190" s="82">
        <v>0</v>
      </c>
      <c r="J190" s="82">
        <v>0</v>
      </c>
      <c r="K190" s="82">
        <v>0</v>
      </c>
      <c r="L190" s="82">
        <v>2</v>
      </c>
      <c r="M190" s="19">
        <v>5</v>
      </c>
      <c r="N190" s="19">
        <v>0</v>
      </c>
      <c r="O190" s="19">
        <v>0</v>
      </c>
      <c r="P190" s="19">
        <v>0</v>
      </c>
      <c r="Q190" s="19"/>
      <c r="R190" s="19"/>
      <c r="S190" s="19">
        <v>0</v>
      </c>
      <c r="T190" s="19">
        <v>0</v>
      </c>
      <c r="U190" s="83">
        <f t="shared" si="11"/>
        <v>0</v>
      </c>
      <c r="V190" s="19">
        <f t="shared" ref="V190:V201" si="13">O190+U190</f>
        <v>0</v>
      </c>
      <c r="W190" s="18" t="s">
        <v>259</v>
      </c>
      <c r="X190" s="173"/>
    </row>
    <row r="191" spans="1:24">
      <c r="A191" s="83">
        <v>189</v>
      </c>
      <c r="B191" s="18" t="s">
        <v>534</v>
      </c>
      <c r="C191" s="19">
        <v>189</v>
      </c>
      <c r="D191" s="19">
        <v>687</v>
      </c>
      <c r="E191" s="19">
        <v>161001886</v>
      </c>
      <c r="F191" s="19">
        <v>56</v>
      </c>
      <c r="G191" s="19">
        <v>3197.24</v>
      </c>
      <c r="H191" s="19">
        <v>386.76</v>
      </c>
      <c r="I191" s="82">
        <v>0</v>
      </c>
      <c r="J191" s="82">
        <v>0</v>
      </c>
      <c r="K191" s="82">
        <v>0</v>
      </c>
      <c r="L191" s="82">
        <v>2</v>
      </c>
      <c r="M191" s="19">
        <v>5</v>
      </c>
      <c r="N191" s="19">
        <v>0</v>
      </c>
      <c r="O191" s="19">
        <v>0</v>
      </c>
      <c r="P191" s="19">
        <v>0</v>
      </c>
      <c r="Q191" s="19"/>
      <c r="R191" s="19"/>
      <c r="S191" s="19">
        <v>0</v>
      </c>
      <c r="T191" s="19">
        <v>0</v>
      </c>
      <c r="U191" s="83">
        <f t="shared" si="11"/>
        <v>0</v>
      </c>
      <c r="V191" s="19">
        <f t="shared" si="13"/>
        <v>0</v>
      </c>
      <c r="W191" s="18" t="s">
        <v>257</v>
      </c>
      <c r="X191" s="173"/>
    </row>
    <row r="192" spans="1:24">
      <c r="A192" s="83">
        <v>190</v>
      </c>
      <c r="B192" s="18" t="s">
        <v>534</v>
      </c>
      <c r="C192" s="19">
        <v>190</v>
      </c>
      <c r="D192" s="19">
        <v>688</v>
      </c>
      <c r="E192" s="19">
        <v>161001887</v>
      </c>
      <c r="F192" s="19">
        <v>56</v>
      </c>
      <c r="G192" s="19">
        <v>3260.65</v>
      </c>
      <c r="H192" s="19">
        <v>322.35000000000002</v>
      </c>
      <c r="I192" s="82">
        <v>0</v>
      </c>
      <c r="J192" s="82">
        <v>0</v>
      </c>
      <c r="K192" s="82">
        <v>0</v>
      </c>
      <c r="L192" s="82">
        <v>2</v>
      </c>
      <c r="M192" s="19">
        <v>35</v>
      </c>
      <c r="N192" s="19">
        <v>0</v>
      </c>
      <c r="O192" s="19">
        <v>0</v>
      </c>
      <c r="P192" s="19">
        <v>0</v>
      </c>
      <c r="Q192" s="19"/>
      <c r="R192" s="19"/>
      <c r="S192" s="19">
        <v>0</v>
      </c>
      <c r="T192" s="19">
        <v>0</v>
      </c>
      <c r="U192" s="83">
        <f t="shared" si="11"/>
        <v>0</v>
      </c>
      <c r="V192" s="19">
        <f t="shared" si="13"/>
        <v>0</v>
      </c>
      <c r="W192" s="18" t="s">
        <v>257</v>
      </c>
      <c r="X192" s="173"/>
    </row>
    <row r="193" spans="1:24">
      <c r="A193" s="19">
        <v>191</v>
      </c>
      <c r="B193" s="18" t="s">
        <v>535</v>
      </c>
      <c r="C193" s="19">
        <v>191</v>
      </c>
      <c r="D193" s="19">
        <v>689</v>
      </c>
      <c r="E193" s="19">
        <v>161001888</v>
      </c>
      <c r="F193" s="19">
        <v>59</v>
      </c>
      <c r="G193" s="19">
        <v>3427.02</v>
      </c>
      <c r="H193" s="19">
        <v>350.98</v>
      </c>
      <c r="I193" s="82">
        <v>0</v>
      </c>
      <c r="J193" s="82">
        <v>0</v>
      </c>
      <c r="K193" s="82">
        <v>0</v>
      </c>
      <c r="L193" s="82">
        <v>2</v>
      </c>
      <c r="M193" s="19">
        <v>20</v>
      </c>
      <c r="N193" s="19">
        <v>0</v>
      </c>
      <c r="O193" s="19">
        <v>0</v>
      </c>
      <c r="P193" s="19">
        <v>0</v>
      </c>
      <c r="Q193" s="19"/>
      <c r="R193" s="19"/>
      <c r="S193" s="19">
        <v>0</v>
      </c>
      <c r="T193" s="19">
        <v>0</v>
      </c>
      <c r="U193" s="83">
        <f t="shared" si="11"/>
        <v>0</v>
      </c>
      <c r="V193" s="19">
        <f t="shared" si="13"/>
        <v>0</v>
      </c>
      <c r="W193" s="18" t="s">
        <v>257</v>
      </c>
      <c r="X193" s="173"/>
    </row>
    <row r="194" spans="1:24">
      <c r="A194" s="19">
        <v>192</v>
      </c>
      <c r="B194" s="18" t="s">
        <v>535</v>
      </c>
      <c r="C194" s="19">
        <v>192</v>
      </c>
      <c r="D194" s="19">
        <v>690</v>
      </c>
      <c r="E194" s="19">
        <v>161001889</v>
      </c>
      <c r="F194" s="19">
        <v>59</v>
      </c>
      <c r="G194" s="19">
        <v>3392.41</v>
      </c>
      <c r="H194" s="19">
        <v>383.59</v>
      </c>
      <c r="I194" s="82">
        <v>0</v>
      </c>
      <c r="J194" s="82">
        <v>0</v>
      </c>
      <c r="K194" s="82">
        <v>0</v>
      </c>
      <c r="L194" s="82">
        <v>2</v>
      </c>
      <c r="M194" s="19">
        <v>25</v>
      </c>
      <c r="N194" s="19">
        <v>0</v>
      </c>
      <c r="O194" s="19">
        <v>0</v>
      </c>
      <c r="P194" s="19">
        <v>0</v>
      </c>
      <c r="Q194" s="19"/>
      <c r="R194" s="19"/>
      <c r="S194" s="19">
        <v>0</v>
      </c>
      <c r="T194" s="19">
        <v>0</v>
      </c>
      <c r="U194" s="83">
        <f t="shared" si="11"/>
        <v>0</v>
      </c>
      <c r="V194" s="19">
        <f t="shared" si="13"/>
        <v>0</v>
      </c>
      <c r="W194" s="18" t="s">
        <v>259</v>
      </c>
      <c r="X194" s="173"/>
    </row>
    <row r="195" spans="1:24">
      <c r="A195" s="19">
        <v>193</v>
      </c>
      <c r="B195" s="18" t="s">
        <v>535</v>
      </c>
      <c r="C195" s="19">
        <v>193</v>
      </c>
      <c r="D195" s="19">
        <v>691</v>
      </c>
      <c r="E195" s="19">
        <v>161001890</v>
      </c>
      <c r="F195" s="19">
        <v>59</v>
      </c>
      <c r="G195" s="19">
        <v>3391.02</v>
      </c>
      <c r="H195" s="19">
        <v>383.98</v>
      </c>
      <c r="I195" s="82">
        <v>0</v>
      </c>
      <c r="J195" s="82">
        <v>0</v>
      </c>
      <c r="K195" s="82">
        <v>0</v>
      </c>
      <c r="L195" s="82">
        <v>2</v>
      </c>
      <c r="M195" s="19">
        <v>0</v>
      </c>
      <c r="N195" s="19">
        <v>0</v>
      </c>
      <c r="O195" s="19">
        <v>0</v>
      </c>
      <c r="P195" s="19">
        <v>0</v>
      </c>
      <c r="Q195" s="19"/>
      <c r="R195" s="19"/>
      <c r="S195" s="19">
        <v>0</v>
      </c>
      <c r="T195" s="19">
        <v>0</v>
      </c>
      <c r="U195" s="83">
        <f t="shared" si="11"/>
        <v>0</v>
      </c>
      <c r="V195" s="19">
        <f t="shared" si="13"/>
        <v>0</v>
      </c>
      <c r="W195" s="18" t="s">
        <v>257</v>
      </c>
      <c r="X195" s="173"/>
    </row>
    <row r="196" spans="1:24">
      <c r="A196" s="19">
        <v>194</v>
      </c>
      <c r="B196" s="18" t="s">
        <v>535</v>
      </c>
      <c r="C196" s="19">
        <v>194</v>
      </c>
      <c r="D196" s="19">
        <v>692</v>
      </c>
      <c r="E196" s="19">
        <v>161001891</v>
      </c>
      <c r="F196" s="19">
        <v>57</v>
      </c>
      <c r="G196" s="19">
        <v>3317.76</v>
      </c>
      <c r="H196" s="19">
        <v>327.24</v>
      </c>
      <c r="I196" s="82">
        <v>0</v>
      </c>
      <c r="J196" s="82">
        <v>0</v>
      </c>
      <c r="K196" s="82">
        <v>0</v>
      </c>
      <c r="L196" s="82">
        <v>1</v>
      </c>
      <c r="M196" s="19">
        <v>45</v>
      </c>
      <c r="N196" s="19">
        <v>0</v>
      </c>
      <c r="O196" s="19">
        <v>0</v>
      </c>
      <c r="P196" s="19">
        <v>0</v>
      </c>
      <c r="Q196" s="19"/>
      <c r="R196" s="19"/>
      <c r="S196" s="19">
        <v>0</v>
      </c>
      <c r="T196" s="19">
        <v>0</v>
      </c>
      <c r="U196" s="83">
        <f t="shared" si="11"/>
        <v>0</v>
      </c>
      <c r="V196" s="19">
        <f t="shared" si="13"/>
        <v>0</v>
      </c>
      <c r="W196" s="18" t="s">
        <v>259</v>
      </c>
      <c r="X196" s="173"/>
    </row>
    <row r="197" spans="1:24">
      <c r="A197" s="19">
        <v>195</v>
      </c>
      <c r="B197" s="18" t="s">
        <v>535</v>
      </c>
      <c r="C197" s="19">
        <v>195</v>
      </c>
      <c r="D197" s="19">
        <v>693</v>
      </c>
      <c r="E197" s="19">
        <v>161001892</v>
      </c>
      <c r="F197" s="19">
        <v>55</v>
      </c>
      <c r="G197" s="19">
        <v>3129.46</v>
      </c>
      <c r="H197" s="19">
        <v>389.54</v>
      </c>
      <c r="I197" s="82">
        <v>0</v>
      </c>
      <c r="J197" s="82">
        <v>0</v>
      </c>
      <c r="K197" s="82">
        <v>0</v>
      </c>
      <c r="L197" s="82">
        <v>1</v>
      </c>
      <c r="M197" s="19">
        <v>55</v>
      </c>
      <c r="N197" s="19">
        <v>0</v>
      </c>
      <c r="O197" s="19">
        <v>0</v>
      </c>
      <c r="P197" s="19">
        <v>0</v>
      </c>
      <c r="Q197" s="19"/>
      <c r="R197" s="19"/>
      <c r="S197" s="19">
        <v>0</v>
      </c>
      <c r="T197" s="19">
        <v>0</v>
      </c>
      <c r="U197" s="83">
        <f t="shared" si="11"/>
        <v>0</v>
      </c>
      <c r="V197" s="19">
        <f t="shared" si="13"/>
        <v>0</v>
      </c>
      <c r="W197" s="18" t="s">
        <v>257</v>
      </c>
      <c r="X197" s="173"/>
    </row>
    <row r="198" spans="1:24">
      <c r="A198" s="19">
        <v>196</v>
      </c>
      <c r="B198" s="18" t="s">
        <v>535</v>
      </c>
      <c r="C198" s="19">
        <v>196</v>
      </c>
      <c r="D198" s="19">
        <v>694</v>
      </c>
      <c r="E198" s="19">
        <v>161001893</v>
      </c>
      <c r="F198" s="19">
        <v>59</v>
      </c>
      <c r="G198" s="19">
        <v>3376.17</v>
      </c>
      <c r="H198" s="19">
        <v>394.33</v>
      </c>
      <c r="I198" s="82">
        <v>0.5</v>
      </c>
      <c r="J198" s="82">
        <v>0</v>
      </c>
      <c r="K198" s="82">
        <v>0</v>
      </c>
      <c r="L198" s="82">
        <v>2</v>
      </c>
      <c r="M198" s="19">
        <v>0</v>
      </c>
      <c r="N198" s="19">
        <v>0</v>
      </c>
      <c r="O198" s="19">
        <v>0</v>
      </c>
      <c r="P198" s="19">
        <v>0</v>
      </c>
      <c r="Q198" s="19"/>
      <c r="R198" s="19"/>
      <c r="S198" s="19">
        <v>0</v>
      </c>
      <c r="T198" s="19">
        <v>0</v>
      </c>
      <c r="U198" s="83">
        <f t="shared" si="11"/>
        <v>0</v>
      </c>
      <c r="V198" s="19">
        <f t="shared" si="13"/>
        <v>0</v>
      </c>
      <c r="W198" s="18" t="s">
        <v>257</v>
      </c>
      <c r="X198" s="173"/>
    </row>
    <row r="199" spans="1:24">
      <c r="A199" s="19">
        <v>197</v>
      </c>
      <c r="B199" s="18" t="s">
        <v>535</v>
      </c>
      <c r="C199" s="19">
        <v>197</v>
      </c>
      <c r="D199" s="19">
        <v>695</v>
      </c>
      <c r="E199" s="19">
        <v>161001894</v>
      </c>
      <c r="F199" s="19">
        <v>58</v>
      </c>
      <c r="G199" s="19">
        <v>3365.62</v>
      </c>
      <c r="H199" s="19">
        <v>346.38</v>
      </c>
      <c r="I199" s="82">
        <v>0</v>
      </c>
      <c r="J199" s="82">
        <v>0</v>
      </c>
      <c r="K199" s="82">
        <v>0</v>
      </c>
      <c r="L199" s="82">
        <v>1</v>
      </c>
      <c r="M199" s="19">
        <v>50</v>
      </c>
      <c r="N199" s="19">
        <v>0</v>
      </c>
      <c r="O199" s="19">
        <v>0</v>
      </c>
      <c r="P199" s="19">
        <v>0</v>
      </c>
      <c r="Q199" s="19"/>
      <c r="R199" s="19"/>
      <c r="S199" s="19">
        <v>0</v>
      </c>
      <c r="T199" s="19">
        <v>0</v>
      </c>
      <c r="U199" s="83">
        <f t="shared" si="11"/>
        <v>0</v>
      </c>
      <c r="V199" s="19">
        <f t="shared" si="13"/>
        <v>0</v>
      </c>
      <c r="W199" s="18" t="s">
        <v>259</v>
      </c>
      <c r="X199" s="173"/>
    </row>
    <row r="200" spans="1:24">
      <c r="A200" s="19">
        <v>198</v>
      </c>
      <c r="B200" s="18" t="s">
        <v>535</v>
      </c>
      <c r="C200" s="19">
        <v>198</v>
      </c>
      <c r="D200" s="19">
        <v>697</v>
      </c>
      <c r="E200" s="19">
        <v>161001895</v>
      </c>
      <c r="F200" s="19">
        <v>58</v>
      </c>
      <c r="G200" s="19">
        <v>3381.93</v>
      </c>
      <c r="H200" s="19">
        <v>329.07</v>
      </c>
      <c r="I200" s="82">
        <v>0</v>
      </c>
      <c r="J200" s="82">
        <v>0</v>
      </c>
      <c r="K200" s="82">
        <v>0</v>
      </c>
      <c r="L200" s="82">
        <v>2</v>
      </c>
      <c r="M200" s="19">
        <v>20</v>
      </c>
      <c r="N200" s="19">
        <v>0</v>
      </c>
      <c r="O200" s="19">
        <v>0</v>
      </c>
      <c r="P200" s="19">
        <v>0</v>
      </c>
      <c r="Q200" s="19"/>
      <c r="R200" s="19"/>
      <c r="S200" s="19">
        <v>0</v>
      </c>
      <c r="T200" s="19">
        <v>0</v>
      </c>
      <c r="U200" s="83">
        <f t="shared" si="11"/>
        <v>0</v>
      </c>
      <c r="V200" s="19">
        <f t="shared" si="13"/>
        <v>0</v>
      </c>
      <c r="W200" s="18" t="s">
        <v>257</v>
      </c>
      <c r="X200" s="173"/>
    </row>
    <row r="201" spans="1:24">
      <c r="A201" s="83">
        <v>199</v>
      </c>
      <c r="B201" s="18" t="s">
        <v>536</v>
      </c>
      <c r="C201" s="19">
        <v>199</v>
      </c>
      <c r="D201" s="19">
        <v>696</v>
      </c>
      <c r="E201" s="19">
        <v>161001896</v>
      </c>
      <c r="F201" s="19">
        <v>55</v>
      </c>
      <c r="G201" s="19">
        <v>3182.35</v>
      </c>
      <c r="H201" s="19">
        <v>337.65</v>
      </c>
      <c r="I201" s="82">
        <v>0</v>
      </c>
      <c r="J201" s="82">
        <v>0</v>
      </c>
      <c r="K201" s="82">
        <v>0</v>
      </c>
      <c r="L201" s="82">
        <v>2</v>
      </c>
      <c r="M201" s="19">
        <v>45</v>
      </c>
      <c r="N201" s="19">
        <v>0</v>
      </c>
      <c r="O201" s="19">
        <v>0</v>
      </c>
      <c r="P201" s="19">
        <v>0</v>
      </c>
      <c r="Q201" s="19"/>
      <c r="R201" s="19"/>
      <c r="S201" s="19">
        <v>0</v>
      </c>
      <c r="T201" s="19">
        <v>0</v>
      </c>
      <c r="U201" s="83">
        <f t="shared" si="11"/>
        <v>0</v>
      </c>
      <c r="V201" s="19">
        <f t="shared" si="13"/>
        <v>0</v>
      </c>
      <c r="W201" s="18" t="s">
        <v>259</v>
      </c>
      <c r="X201" s="173"/>
    </row>
    <row r="202" spans="1:24">
      <c r="A202" s="83">
        <v>200</v>
      </c>
      <c r="B202" s="18" t="s">
        <v>536</v>
      </c>
      <c r="C202" s="19">
        <v>200</v>
      </c>
      <c r="D202" s="19">
        <v>698</v>
      </c>
      <c r="E202" s="19">
        <v>161001897</v>
      </c>
      <c r="F202" s="19">
        <v>59</v>
      </c>
      <c r="G202" s="19">
        <v>3414.93</v>
      </c>
      <c r="H202" s="19">
        <v>359.07</v>
      </c>
      <c r="I202" s="82">
        <v>0</v>
      </c>
      <c r="J202" s="82">
        <v>0</v>
      </c>
      <c r="K202" s="82">
        <v>0</v>
      </c>
      <c r="L202" s="82">
        <v>2</v>
      </c>
      <c r="M202" s="19">
        <v>5</v>
      </c>
      <c r="N202" s="19">
        <v>0</v>
      </c>
      <c r="O202" s="19">
        <v>0</v>
      </c>
      <c r="P202" s="19">
        <v>0</v>
      </c>
      <c r="Q202" s="19"/>
      <c r="R202" s="19"/>
      <c r="S202" s="19">
        <v>0</v>
      </c>
      <c r="T202" s="19">
        <v>0</v>
      </c>
      <c r="U202" s="83">
        <f t="shared" si="11"/>
        <v>0</v>
      </c>
      <c r="V202" s="19">
        <f t="shared" ref="V202:V207" si="14">O202+U202</f>
        <v>0</v>
      </c>
      <c r="W202" s="18" t="s">
        <v>259</v>
      </c>
      <c r="X202" s="173"/>
    </row>
    <row r="203" spans="1:24">
      <c r="A203" s="83">
        <v>201</v>
      </c>
      <c r="B203" s="18" t="s">
        <v>536</v>
      </c>
      <c r="C203" s="19">
        <v>201</v>
      </c>
      <c r="D203" s="19">
        <v>700</v>
      </c>
      <c r="E203" s="19">
        <v>161001898</v>
      </c>
      <c r="F203" s="19">
        <v>56</v>
      </c>
      <c r="G203" s="19">
        <v>3164.55</v>
      </c>
      <c r="H203" s="19">
        <v>418.45</v>
      </c>
      <c r="I203" s="82">
        <v>0</v>
      </c>
      <c r="J203" s="82">
        <v>0</v>
      </c>
      <c r="K203" s="82">
        <v>0</v>
      </c>
      <c r="L203" s="82">
        <v>2</v>
      </c>
      <c r="M203" s="19">
        <v>20</v>
      </c>
      <c r="N203" s="19">
        <v>0</v>
      </c>
      <c r="O203" s="19">
        <v>0</v>
      </c>
      <c r="P203" s="19">
        <v>0</v>
      </c>
      <c r="Q203" s="19"/>
      <c r="R203" s="19"/>
      <c r="S203" s="19">
        <v>0</v>
      </c>
      <c r="T203" s="19">
        <v>0</v>
      </c>
      <c r="U203" s="83">
        <f t="shared" si="11"/>
        <v>0</v>
      </c>
      <c r="V203" s="19">
        <f t="shared" si="14"/>
        <v>0</v>
      </c>
      <c r="W203" s="18" t="s">
        <v>257</v>
      </c>
      <c r="X203" s="173"/>
    </row>
    <row r="204" spans="1:24">
      <c r="A204" s="83">
        <v>202</v>
      </c>
      <c r="B204" s="18" t="s">
        <v>536</v>
      </c>
      <c r="C204" s="19">
        <v>202</v>
      </c>
      <c r="D204" s="19">
        <v>699</v>
      </c>
      <c r="E204" s="19">
        <v>161001899</v>
      </c>
      <c r="F204" s="19">
        <v>59</v>
      </c>
      <c r="G204" s="19">
        <v>3338.82</v>
      </c>
      <c r="H204" s="19">
        <v>436.18</v>
      </c>
      <c r="I204" s="82">
        <v>0</v>
      </c>
      <c r="J204" s="82">
        <v>0</v>
      </c>
      <c r="K204" s="82">
        <v>0</v>
      </c>
      <c r="L204" s="82">
        <v>2</v>
      </c>
      <c r="M204" s="19">
        <v>10</v>
      </c>
      <c r="N204" s="19">
        <v>0</v>
      </c>
      <c r="O204" s="19">
        <v>0</v>
      </c>
      <c r="P204" s="19">
        <v>0</v>
      </c>
      <c r="Q204" s="19"/>
      <c r="R204" s="19"/>
      <c r="S204" s="19">
        <v>0</v>
      </c>
      <c r="T204" s="19">
        <v>0</v>
      </c>
      <c r="U204" s="83">
        <f t="shared" si="11"/>
        <v>0</v>
      </c>
      <c r="V204" s="19">
        <f t="shared" si="14"/>
        <v>0</v>
      </c>
      <c r="W204" s="18" t="s">
        <v>259</v>
      </c>
      <c r="X204" s="173"/>
    </row>
    <row r="205" spans="1:24">
      <c r="A205" s="83">
        <v>203</v>
      </c>
      <c r="B205" s="18" t="s">
        <v>536</v>
      </c>
      <c r="C205" s="19">
        <v>203</v>
      </c>
      <c r="D205" s="19">
        <v>701</v>
      </c>
      <c r="E205" s="19">
        <v>161001900</v>
      </c>
      <c r="F205" s="19">
        <v>59</v>
      </c>
      <c r="G205" s="19">
        <v>3381.71</v>
      </c>
      <c r="H205" s="19">
        <v>394.29</v>
      </c>
      <c r="I205" s="82">
        <v>0</v>
      </c>
      <c r="J205" s="82">
        <v>0</v>
      </c>
      <c r="K205" s="82">
        <v>0</v>
      </c>
      <c r="L205" s="82">
        <v>2</v>
      </c>
      <c r="M205" s="19">
        <v>5</v>
      </c>
      <c r="N205" s="19">
        <v>0</v>
      </c>
      <c r="O205" s="19">
        <v>0</v>
      </c>
      <c r="P205" s="19">
        <v>0</v>
      </c>
      <c r="Q205" s="19"/>
      <c r="R205" s="19"/>
      <c r="S205" s="19">
        <v>0</v>
      </c>
      <c r="T205" s="19">
        <v>0</v>
      </c>
      <c r="U205" s="83">
        <f t="shared" si="11"/>
        <v>0</v>
      </c>
      <c r="V205" s="19">
        <f t="shared" si="14"/>
        <v>0</v>
      </c>
      <c r="W205" s="18" t="s">
        <v>259</v>
      </c>
      <c r="X205" s="173"/>
    </row>
    <row r="206" spans="1:24">
      <c r="A206" s="83">
        <v>204</v>
      </c>
      <c r="B206" s="18" t="s">
        <v>536</v>
      </c>
      <c r="C206" s="19">
        <v>204</v>
      </c>
      <c r="D206" s="19">
        <v>702</v>
      </c>
      <c r="E206" s="19">
        <v>161001901</v>
      </c>
      <c r="F206" s="19">
        <v>59</v>
      </c>
      <c r="G206" s="19">
        <v>3437.72</v>
      </c>
      <c r="H206" s="19">
        <v>337.28</v>
      </c>
      <c r="I206" s="82">
        <v>0</v>
      </c>
      <c r="J206" s="82">
        <v>0</v>
      </c>
      <c r="K206" s="82">
        <v>0</v>
      </c>
      <c r="L206" s="82">
        <v>2</v>
      </c>
      <c r="M206" s="19">
        <v>25</v>
      </c>
      <c r="N206" s="19">
        <v>0</v>
      </c>
      <c r="O206" s="19">
        <v>0</v>
      </c>
      <c r="P206" s="19">
        <v>0</v>
      </c>
      <c r="Q206" s="19"/>
      <c r="R206" s="19"/>
      <c r="S206" s="19">
        <v>0</v>
      </c>
      <c r="T206" s="19">
        <v>0</v>
      </c>
      <c r="U206" s="83">
        <f t="shared" si="11"/>
        <v>0</v>
      </c>
      <c r="V206" s="19">
        <f t="shared" si="14"/>
        <v>0</v>
      </c>
      <c r="W206" s="18" t="s">
        <v>257</v>
      </c>
      <c r="X206" s="173"/>
    </row>
    <row r="207" spans="1:24">
      <c r="A207" s="83">
        <v>205</v>
      </c>
      <c r="B207" s="18" t="s">
        <v>536</v>
      </c>
      <c r="C207" s="19">
        <v>205</v>
      </c>
      <c r="D207" s="19">
        <v>703</v>
      </c>
      <c r="E207" s="19">
        <v>161001902</v>
      </c>
      <c r="F207" s="19">
        <v>57</v>
      </c>
      <c r="G207" s="19">
        <v>3353.73</v>
      </c>
      <c r="H207" s="19">
        <v>294.27</v>
      </c>
      <c r="I207" s="82">
        <v>0</v>
      </c>
      <c r="J207" s="82">
        <v>0</v>
      </c>
      <c r="K207" s="82">
        <v>0</v>
      </c>
      <c r="L207" s="82">
        <v>2</v>
      </c>
      <c r="M207" s="19">
        <v>5</v>
      </c>
      <c r="N207" s="19">
        <v>0</v>
      </c>
      <c r="O207" s="19">
        <v>0</v>
      </c>
      <c r="P207" s="19">
        <v>0</v>
      </c>
      <c r="Q207" s="19"/>
      <c r="R207" s="19"/>
      <c r="S207" s="19">
        <v>0</v>
      </c>
      <c r="T207" s="19">
        <v>0</v>
      </c>
      <c r="U207" s="83">
        <f t="shared" si="11"/>
        <v>0</v>
      </c>
      <c r="V207" s="19">
        <f t="shared" si="14"/>
        <v>0</v>
      </c>
      <c r="W207" s="18" t="s">
        <v>257</v>
      </c>
      <c r="X207" s="173"/>
    </row>
    <row r="208" spans="1:24">
      <c r="A208" s="83">
        <v>206</v>
      </c>
      <c r="B208" s="18" t="s">
        <v>536</v>
      </c>
      <c r="C208" s="19">
        <v>206</v>
      </c>
      <c r="D208" s="19">
        <v>704</v>
      </c>
      <c r="E208" s="19">
        <v>141000098</v>
      </c>
      <c r="F208" s="19">
        <v>56</v>
      </c>
      <c r="G208" s="19">
        <v>3584</v>
      </c>
      <c r="H208" s="19">
        <v>0</v>
      </c>
      <c r="I208" s="82">
        <v>0</v>
      </c>
      <c r="J208" s="82">
        <v>0</v>
      </c>
      <c r="K208" s="82">
        <v>0</v>
      </c>
      <c r="L208" s="82">
        <v>2</v>
      </c>
      <c r="M208" s="19">
        <v>0</v>
      </c>
      <c r="N208" s="19">
        <v>0</v>
      </c>
      <c r="O208" s="19">
        <v>0</v>
      </c>
      <c r="P208" s="19">
        <v>0</v>
      </c>
      <c r="Q208" s="19"/>
      <c r="R208" s="19"/>
      <c r="S208" s="19">
        <v>0</v>
      </c>
      <c r="T208" s="19">
        <v>0</v>
      </c>
      <c r="U208" s="83">
        <f t="shared" si="11"/>
        <v>0</v>
      </c>
      <c r="V208" s="19">
        <f t="shared" ref="V208:V215" si="15">O208+U208</f>
        <v>0</v>
      </c>
      <c r="W208" s="18" t="s">
        <v>259</v>
      </c>
      <c r="X208" s="173"/>
    </row>
    <row r="209" spans="1:25">
      <c r="A209" s="83">
        <v>207</v>
      </c>
      <c r="B209" s="18" t="s">
        <v>536</v>
      </c>
      <c r="C209" s="19">
        <v>207</v>
      </c>
      <c r="D209" s="19">
        <v>706</v>
      </c>
      <c r="E209" s="19">
        <v>161001905</v>
      </c>
      <c r="F209" s="19">
        <v>59</v>
      </c>
      <c r="G209" s="19">
        <v>3771</v>
      </c>
      <c r="H209" s="19">
        <v>0</v>
      </c>
      <c r="I209" s="82">
        <v>0</v>
      </c>
      <c r="J209" s="82">
        <v>0</v>
      </c>
      <c r="K209" s="82">
        <v>0</v>
      </c>
      <c r="L209" s="82">
        <v>2</v>
      </c>
      <c r="M209" s="19">
        <v>25</v>
      </c>
      <c r="N209" s="19">
        <v>0</v>
      </c>
      <c r="O209" s="19">
        <v>0</v>
      </c>
      <c r="P209" s="19">
        <v>0</v>
      </c>
      <c r="Q209" s="19"/>
      <c r="R209" s="19"/>
      <c r="S209" s="19">
        <v>0</v>
      </c>
      <c r="T209" s="19">
        <v>0</v>
      </c>
      <c r="U209" s="83">
        <f t="shared" si="11"/>
        <v>0</v>
      </c>
      <c r="V209" s="19">
        <f t="shared" si="15"/>
        <v>0</v>
      </c>
      <c r="W209" s="18" t="s">
        <v>257</v>
      </c>
      <c r="X209" s="184" t="s">
        <v>537</v>
      </c>
      <c r="Y209" s="185"/>
    </row>
    <row r="210" spans="1:25">
      <c r="A210" s="19">
        <v>208</v>
      </c>
      <c r="B210" s="18" t="s">
        <v>538</v>
      </c>
      <c r="C210" s="83">
        <v>208</v>
      </c>
      <c r="D210" s="19">
        <v>705</v>
      </c>
      <c r="E210" s="19">
        <v>161001907</v>
      </c>
      <c r="F210" s="19">
        <v>58</v>
      </c>
      <c r="G210" s="19">
        <v>3710</v>
      </c>
      <c r="H210" s="19">
        <v>0</v>
      </c>
      <c r="I210" s="82">
        <v>0</v>
      </c>
      <c r="J210" s="82">
        <v>0</v>
      </c>
      <c r="K210" s="82">
        <v>0</v>
      </c>
      <c r="L210" s="82">
        <v>2</v>
      </c>
      <c r="M210" s="19">
        <v>25</v>
      </c>
      <c r="N210" s="19">
        <v>0</v>
      </c>
      <c r="O210" s="19">
        <v>0</v>
      </c>
      <c r="P210" s="19">
        <v>0</v>
      </c>
      <c r="Q210" s="19"/>
      <c r="R210" s="19"/>
      <c r="S210" s="19">
        <v>0</v>
      </c>
      <c r="T210" s="19">
        <v>0</v>
      </c>
      <c r="U210" s="83">
        <f t="shared" si="11"/>
        <v>0</v>
      </c>
      <c r="V210" s="19">
        <f t="shared" si="15"/>
        <v>0</v>
      </c>
      <c r="W210" s="18" t="s">
        <v>259</v>
      </c>
      <c r="X210" s="184" t="s">
        <v>537</v>
      </c>
      <c r="Y210" s="185"/>
    </row>
    <row r="211" spans="1:25">
      <c r="A211" s="19">
        <v>209</v>
      </c>
      <c r="B211" s="18" t="s">
        <v>538</v>
      </c>
      <c r="C211" s="83">
        <v>209</v>
      </c>
      <c r="D211" s="19">
        <v>708</v>
      </c>
      <c r="E211" s="19">
        <v>161001908</v>
      </c>
      <c r="F211" s="19">
        <v>56</v>
      </c>
      <c r="G211" s="19">
        <v>3584</v>
      </c>
      <c r="H211" s="19">
        <v>0</v>
      </c>
      <c r="I211" s="82">
        <v>0</v>
      </c>
      <c r="J211" s="82">
        <v>0</v>
      </c>
      <c r="K211" s="82">
        <v>0</v>
      </c>
      <c r="L211" s="82">
        <v>2</v>
      </c>
      <c r="M211" s="19">
        <v>0</v>
      </c>
      <c r="N211" s="19">
        <v>0</v>
      </c>
      <c r="O211" s="19">
        <v>0</v>
      </c>
      <c r="P211" s="19">
        <v>0</v>
      </c>
      <c r="Q211" s="19"/>
      <c r="R211" s="19"/>
      <c r="S211" s="19">
        <v>0</v>
      </c>
      <c r="T211" s="19">
        <v>0</v>
      </c>
      <c r="U211" s="83">
        <f t="shared" si="11"/>
        <v>0</v>
      </c>
      <c r="V211" s="19">
        <f t="shared" si="15"/>
        <v>0</v>
      </c>
      <c r="W211" s="18" t="s">
        <v>257</v>
      </c>
      <c r="X211" s="184" t="s">
        <v>537</v>
      </c>
      <c r="Y211" s="185"/>
    </row>
    <row r="212" spans="1:25">
      <c r="A212" s="19">
        <v>210</v>
      </c>
      <c r="B212" s="18" t="s">
        <v>538</v>
      </c>
      <c r="C212" s="83">
        <v>210</v>
      </c>
      <c r="D212" s="19">
        <v>707</v>
      </c>
      <c r="E212" s="19">
        <v>141000101</v>
      </c>
      <c r="F212" s="19">
        <v>59</v>
      </c>
      <c r="G212" s="19">
        <v>3711</v>
      </c>
      <c r="H212" s="19">
        <v>0</v>
      </c>
      <c r="I212" s="82">
        <v>0</v>
      </c>
      <c r="J212" s="82">
        <v>0</v>
      </c>
      <c r="K212" s="82">
        <v>0</v>
      </c>
      <c r="L212" s="82">
        <v>1</v>
      </c>
      <c r="M212" s="19">
        <v>55</v>
      </c>
      <c r="N212" s="19">
        <v>0</v>
      </c>
      <c r="O212" s="19">
        <v>0</v>
      </c>
      <c r="P212" s="19">
        <v>0</v>
      </c>
      <c r="Q212" s="19"/>
      <c r="R212" s="19"/>
      <c r="S212" s="19">
        <v>0</v>
      </c>
      <c r="T212" s="19">
        <v>0</v>
      </c>
      <c r="U212" s="83">
        <f t="shared" si="11"/>
        <v>0</v>
      </c>
      <c r="V212" s="19">
        <f t="shared" si="15"/>
        <v>0</v>
      </c>
      <c r="W212" s="18" t="s">
        <v>259</v>
      </c>
      <c r="X212" s="184" t="s">
        <v>537</v>
      </c>
      <c r="Y212" s="185"/>
    </row>
    <row r="213" spans="1:25" s="139" customFormat="1">
      <c r="A213" s="86">
        <v>211</v>
      </c>
      <c r="B213" s="86" t="s">
        <v>538</v>
      </c>
      <c r="C213" s="86">
        <v>211</v>
      </c>
      <c r="D213" s="86">
        <v>710</v>
      </c>
      <c r="E213" s="86">
        <v>161001903</v>
      </c>
      <c r="F213" s="83">
        <v>59</v>
      </c>
      <c r="G213" s="83">
        <v>3514.84</v>
      </c>
      <c r="H213" s="86">
        <v>258.16000000000003</v>
      </c>
      <c r="I213" s="85">
        <v>0</v>
      </c>
      <c r="J213" s="85">
        <v>0</v>
      </c>
      <c r="K213" s="85">
        <v>0</v>
      </c>
      <c r="L213" s="85">
        <v>1</v>
      </c>
      <c r="M213" s="86">
        <v>55</v>
      </c>
      <c r="N213" s="19">
        <v>0</v>
      </c>
      <c r="O213" s="19">
        <v>0</v>
      </c>
      <c r="P213" s="19">
        <v>0</v>
      </c>
      <c r="Q213" s="19"/>
      <c r="R213" s="19"/>
      <c r="S213" s="19">
        <v>0</v>
      </c>
      <c r="T213" s="19">
        <v>0</v>
      </c>
      <c r="U213" s="83">
        <f t="shared" si="11"/>
        <v>0</v>
      </c>
      <c r="V213" s="19">
        <f t="shared" si="15"/>
        <v>0</v>
      </c>
      <c r="W213" s="86" t="s">
        <v>257</v>
      </c>
      <c r="X213" s="175" t="s">
        <v>539</v>
      </c>
    </row>
    <row r="214" spans="1:25">
      <c r="A214" s="19">
        <v>212</v>
      </c>
      <c r="B214" s="18" t="s">
        <v>538</v>
      </c>
      <c r="C214" s="83">
        <v>212</v>
      </c>
      <c r="D214" s="19">
        <v>709</v>
      </c>
      <c r="E214" s="19">
        <v>161001904</v>
      </c>
      <c r="F214" s="19">
        <v>59</v>
      </c>
      <c r="G214" s="19">
        <v>3559.41</v>
      </c>
      <c r="H214" s="19">
        <v>216.59</v>
      </c>
      <c r="I214" s="82">
        <v>0</v>
      </c>
      <c r="J214" s="82">
        <v>0</v>
      </c>
      <c r="K214" s="82">
        <v>0</v>
      </c>
      <c r="L214" s="82">
        <v>2</v>
      </c>
      <c r="M214" s="19">
        <v>0</v>
      </c>
      <c r="N214" s="19">
        <v>0</v>
      </c>
      <c r="O214" s="19">
        <v>0</v>
      </c>
      <c r="P214" s="19">
        <v>0</v>
      </c>
      <c r="Q214" s="19"/>
      <c r="R214" s="19"/>
      <c r="S214" s="19">
        <v>0</v>
      </c>
      <c r="T214" s="19">
        <v>0</v>
      </c>
      <c r="U214" s="83">
        <f t="shared" si="11"/>
        <v>0</v>
      </c>
      <c r="V214" s="19">
        <f t="shared" si="15"/>
        <v>0</v>
      </c>
      <c r="W214" s="18" t="s">
        <v>259</v>
      </c>
      <c r="X214" s="173"/>
    </row>
    <row r="215" spans="1:25">
      <c r="A215" s="19">
        <v>213</v>
      </c>
      <c r="B215" s="18" t="s">
        <v>538</v>
      </c>
      <c r="C215" s="83">
        <v>213</v>
      </c>
      <c r="D215" s="19">
        <v>711</v>
      </c>
      <c r="E215" s="19">
        <v>141000097</v>
      </c>
      <c r="F215" s="19">
        <v>59</v>
      </c>
      <c r="G215" s="19">
        <v>3544.01</v>
      </c>
      <c r="H215" s="19">
        <v>231.99</v>
      </c>
      <c r="I215" s="82">
        <v>0</v>
      </c>
      <c r="J215" s="82">
        <v>0</v>
      </c>
      <c r="K215" s="82">
        <v>0</v>
      </c>
      <c r="L215" s="82">
        <v>2</v>
      </c>
      <c r="M215" s="19">
        <v>0</v>
      </c>
      <c r="N215" s="19">
        <v>0</v>
      </c>
      <c r="O215" s="19">
        <v>0</v>
      </c>
      <c r="P215" s="19">
        <v>0</v>
      </c>
      <c r="Q215" s="19"/>
      <c r="R215" s="19"/>
      <c r="S215" s="19">
        <v>0</v>
      </c>
      <c r="T215" s="19">
        <v>0</v>
      </c>
      <c r="U215" s="83">
        <f t="shared" si="11"/>
        <v>0</v>
      </c>
      <c r="V215" s="19">
        <f t="shared" si="15"/>
        <v>0</v>
      </c>
      <c r="W215" s="18" t="s">
        <v>259</v>
      </c>
      <c r="X215" s="173"/>
    </row>
    <row r="216" spans="1:25">
      <c r="A216" s="19">
        <v>214</v>
      </c>
      <c r="B216" s="18" t="s">
        <v>538</v>
      </c>
      <c r="C216" s="83">
        <v>214</v>
      </c>
      <c r="D216" s="19">
        <v>713</v>
      </c>
      <c r="E216" s="19">
        <v>141000099</v>
      </c>
      <c r="F216" s="19">
        <v>56</v>
      </c>
      <c r="G216" s="19">
        <v>3374.25</v>
      </c>
      <c r="H216" s="19">
        <v>209.74</v>
      </c>
      <c r="I216" s="82">
        <v>0.99</v>
      </c>
      <c r="J216" s="82">
        <v>0</v>
      </c>
      <c r="K216" s="82">
        <v>0</v>
      </c>
      <c r="L216" s="82">
        <v>2</v>
      </c>
      <c r="M216" s="19">
        <v>0</v>
      </c>
      <c r="N216" s="19">
        <v>0</v>
      </c>
      <c r="O216" s="19">
        <v>0</v>
      </c>
      <c r="P216" s="19">
        <v>0</v>
      </c>
      <c r="Q216" s="19"/>
      <c r="R216" s="19"/>
      <c r="S216" s="19">
        <v>0</v>
      </c>
      <c r="T216" s="19">
        <v>0</v>
      </c>
      <c r="U216" s="83">
        <f t="shared" si="11"/>
        <v>0</v>
      </c>
      <c r="V216" s="19">
        <v>0</v>
      </c>
      <c r="W216" s="18" t="s">
        <v>257</v>
      </c>
      <c r="X216" s="173"/>
    </row>
    <row r="217" spans="1:25">
      <c r="A217" s="19">
        <v>215</v>
      </c>
      <c r="B217" s="18" t="s">
        <v>538</v>
      </c>
      <c r="C217" s="83">
        <v>215</v>
      </c>
      <c r="D217" s="19">
        <v>712</v>
      </c>
      <c r="E217" s="19">
        <v>141000100</v>
      </c>
      <c r="F217" s="19">
        <v>57</v>
      </c>
      <c r="G217" s="19">
        <v>3416.85</v>
      </c>
      <c r="H217" s="19">
        <v>229.15</v>
      </c>
      <c r="I217" s="82">
        <v>0</v>
      </c>
      <c r="J217" s="82">
        <v>0</v>
      </c>
      <c r="K217" s="82">
        <v>0</v>
      </c>
      <c r="L217" s="82">
        <v>1</v>
      </c>
      <c r="M217" s="19">
        <v>45</v>
      </c>
      <c r="N217" s="19">
        <v>0</v>
      </c>
      <c r="O217" s="19">
        <v>0</v>
      </c>
      <c r="P217" s="19">
        <v>0</v>
      </c>
      <c r="Q217" s="19"/>
      <c r="R217" s="19"/>
      <c r="S217" s="19">
        <v>0</v>
      </c>
      <c r="T217" s="19">
        <v>0</v>
      </c>
      <c r="U217" s="83">
        <f t="shared" si="11"/>
        <v>0</v>
      </c>
      <c r="V217" s="19">
        <v>0</v>
      </c>
      <c r="W217" s="18" t="s">
        <v>259</v>
      </c>
      <c r="X217" s="173"/>
    </row>
    <row r="218" spans="1:25">
      <c r="A218" s="19">
        <v>216</v>
      </c>
      <c r="B218" s="18" t="s">
        <v>538</v>
      </c>
      <c r="C218" s="83">
        <v>216</v>
      </c>
      <c r="D218" s="19">
        <v>715</v>
      </c>
      <c r="E218" s="19">
        <v>161001906</v>
      </c>
      <c r="F218" s="19">
        <v>59</v>
      </c>
      <c r="G218" s="19">
        <v>3504.06</v>
      </c>
      <c r="H218" s="19">
        <v>266.94</v>
      </c>
      <c r="I218" s="82">
        <v>0</v>
      </c>
      <c r="J218" s="82">
        <v>0</v>
      </c>
      <c r="K218" s="82">
        <v>0</v>
      </c>
      <c r="L218" s="82">
        <v>1</v>
      </c>
      <c r="M218" s="19">
        <v>55</v>
      </c>
      <c r="N218" s="19">
        <v>0</v>
      </c>
      <c r="O218" s="19">
        <v>0</v>
      </c>
      <c r="P218" s="19">
        <v>0</v>
      </c>
      <c r="Q218" s="19"/>
      <c r="R218" s="19"/>
      <c r="S218" s="19">
        <v>0</v>
      </c>
      <c r="T218" s="19">
        <v>0</v>
      </c>
      <c r="U218" s="83">
        <f t="shared" si="11"/>
        <v>0</v>
      </c>
      <c r="V218" s="19">
        <v>0</v>
      </c>
      <c r="W218" s="18" t="s">
        <v>257</v>
      </c>
      <c r="X218" s="173"/>
    </row>
    <row r="219" spans="1:25">
      <c r="A219" s="19">
        <v>217</v>
      </c>
      <c r="B219" s="18" t="s">
        <v>540</v>
      </c>
      <c r="C219" s="83">
        <v>217</v>
      </c>
      <c r="D219" s="19">
        <v>717</v>
      </c>
      <c r="E219" s="19">
        <v>161001909</v>
      </c>
      <c r="F219" s="19">
        <v>59</v>
      </c>
      <c r="G219" s="19">
        <v>3545.42</v>
      </c>
      <c r="H219" s="19">
        <v>229.58</v>
      </c>
      <c r="I219" s="82">
        <v>0</v>
      </c>
      <c r="J219" s="82">
        <v>0</v>
      </c>
      <c r="K219" s="82">
        <v>0</v>
      </c>
      <c r="L219" s="82">
        <v>2</v>
      </c>
      <c r="M219" s="19">
        <v>25</v>
      </c>
      <c r="N219" s="19">
        <v>0</v>
      </c>
      <c r="O219" s="19">
        <v>0</v>
      </c>
      <c r="P219" s="19">
        <v>0</v>
      </c>
      <c r="Q219" s="19"/>
      <c r="R219" s="19"/>
      <c r="S219" s="19">
        <v>0</v>
      </c>
      <c r="T219" s="19">
        <v>0</v>
      </c>
      <c r="U219" s="83">
        <f t="shared" si="11"/>
        <v>0</v>
      </c>
      <c r="V219" s="19">
        <v>0</v>
      </c>
      <c r="W219" s="18" t="s">
        <v>257</v>
      </c>
      <c r="X219" s="173"/>
    </row>
    <row r="220" spans="1:25">
      <c r="A220" s="19">
        <v>218</v>
      </c>
      <c r="B220" s="18" t="s">
        <v>540</v>
      </c>
      <c r="C220" s="83">
        <v>218</v>
      </c>
      <c r="D220" s="19">
        <v>714</v>
      </c>
      <c r="E220" s="19">
        <v>161001910</v>
      </c>
      <c r="F220" s="19">
        <v>58</v>
      </c>
      <c r="G220" s="19">
        <v>3479.62</v>
      </c>
      <c r="H220" s="19">
        <v>232.57</v>
      </c>
      <c r="I220" s="82">
        <v>0.19</v>
      </c>
      <c r="J220" s="82">
        <v>0</v>
      </c>
      <c r="K220" s="82">
        <v>0</v>
      </c>
      <c r="L220" s="82">
        <v>2</v>
      </c>
      <c r="M220" s="19">
        <v>20</v>
      </c>
      <c r="N220" s="19">
        <v>0</v>
      </c>
      <c r="O220" s="19">
        <v>0</v>
      </c>
      <c r="P220" s="19">
        <v>0</v>
      </c>
      <c r="Q220" s="19"/>
      <c r="R220" s="19"/>
      <c r="S220" s="19">
        <v>0</v>
      </c>
      <c r="T220" s="19">
        <v>0</v>
      </c>
      <c r="U220" s="83">
        <f t="shared" si="11"/>
        <v>0</v>
      </c>
      <c r="V220" s="19">
        <v>0</v>
      </c>
      <c r="W220" s="18" t="s">
        <v>259</v>
      </c>
      <c r="X220" s="173"/>
    </row>
    <row r="221" spans="1:25">
      <c r="A221" s="19">
        <v>219</v>
      </c>
      <c r="B221" s="18" t="s">
        <v>540</v>
      </c>
      <c r="C221" s="83">
        <v>219</v>
      </c>
      <c r="D221" s="19">
        <v>716</v>
      </c>
      <c r="E221" s="19">
        <v>161001911</v>
      </c>
      <c r="F221" s="19">
        <v>54</v>
      </c>
      <c r="G221" s="19">
        <v>3242.48</v>
      </c>
      <c r="H221" s="19">
        <v>213.91</v>
      </c>
      <c r="I221" s="82">
        <v>0</v>
      </c>
      <c r="J221" s="82">
        <v>0</v>
      </c>
      <c r="K221" s="82">
        <v>0</v>
      </c>
      <c r="L221" s="82">
        <v>2</v>
      </c>
      <c r="M221" s="19">
        <v>15</v>
      </c>
      <c r="N221" s="19">
        <v>0</v>
      </c>
      <c r="O221" s="19">
        <v>8100</v>
      </c>
      <c r="P221" s="19">
        <v>0</v>
      </c>
      <c r="Q221" s="19"/>
      <c r="R221" s="19"/>
      <c r="S221" s="19">
        <v>0</v>
      </c>
      <c r="T221" s="19">
        <v>0</v>
      </c>
      <c r="U221" s="83">
        <f t="shared" si="11"/>
        <v>405</v>
      </c>
      <c r="V221" s="146">
        <f>O221+U221</f>
        <v>8505</v>
      </c>
      <c r="W221" s="18" t="s">
        <v>259</v>
      </c>
      <c r="X221" s="173"/>
    </row>
    <row r="222" spans="1:25">
      <c r="A222" s="19">
        <v>220</v>
      </c>
      <c r="B222" s="18" t="s">
        <v>540</v>
      </c>
      <c r="C222" s="83">
        <v>220</v>
      </c>
      <c r="D222" s="19">
        <v>720</v>
      </c>
      <c r="E222" s="19">
        <v>161001912</v>
      </c>
      <c r="F222" s="19">
        <v>57</v>
      </c>
      <c r="G222" s="19">
        <v>3438.43</v>
      </c>
      <c r="H222" s="19">
        <v>209.57</v>
      </c>
      <c r="I222" s="82">
        <v>0</v>
      </c>
      <c r="J222" s="82">
        <v>0</v>
      </c>
      <c r="K222" s="82">
        <v>0</v>
      </c>
      <c r="L222" s="82">
        <v>2</v>
      </c>
      <c r="M222" s="19">
        <v>0</v>
      </c>
      <c r="N222" s="19">
        <v>0</v>
      </c>
      <c r="O222" s="19">
        <v>0</v>
      </c>
      <c r="P222" s="19">
        <v>0</v>
      </c>
      <c r="Q222" s="19"/>
      <c r="R222" s="19"/>
      <c r="S222" s="19">
        <v>0</v>
      </c>
      <c r="T222" s="19">
        <v>0</v>
      </c>
      <c r="U222" s="83">
        <f t="shared" si="11"/>
        <v>0</v>
      </c>
      <c r="V222" s="19">
        <v>0</v>
      </c>
      <c r="W222" s="18" t="s">
        <v>257</v>
      </c>
      <c r="X222" s="173"/>
    </row>
    <row r="223" spans="1:25">
      <c r="A223" s="19">
        <v>221</v>
      </c>
      <c r="B223" s="18" t="s">
        <v>540</v>
      </c>
      <c r="C223" s="83">
        <v>221</v>
      </c>
      <c r="D223" s="19">
        <v>718</v>
      </c>
      <c r="E223" s="19">
        <v>141000102</v>
      </c>
      <c r="F223" s="19">
        <v>55</v>
      </c>
      <c r="G223" s="19">
        <v>3233.06</v>
      </c>
      <c r="H223" s="19">
        <v>285.94</v>
      </c>
      <c r="I223" s="82">
        <v>0</v>
      </c>
      <c r="J223" s="82">
        <v>0</v>
      </c>
      <c r="K223" s="82">
        <v>0</v>
      </c>
      <c r="L223" s="82">
        <v>1</v>
      </c>
      <c r="M223" s="19">
        <v>55</v>
      </c>
      <c r="N223" s="19">
        <v>0</v>
      </c>
      <c r="O223" s="19">
        <v>0</v>
      </c>
      <c r="P223" s="19">
        <v>0</v>
      </c>
      <c r="Q223" s="19"/>
      <c r="R223" s="19"/>
      <c r="S223" s="19">
        <v>0</v>
      </c>
      <c r="T223" s="19">
        <v>0</v>
      </c>
      <c r="U223" s="83">
        <f t="shared" si="11"/>
        <v>0</v>
      </c>
      <c r="V223" s="19">
        <v>0</v>
      </c>
      <c r="W223" s="18" t="s">
        <v>259</v>
      </c>
      <c r="X223" s="173"/>
    </row>
    <row r="224" spans="1:25">
      <c r="A224" s="19">
        <v>222</v>
      </c>
      <c r="B224" s="18" t="s">
        <v>540</v>
      </c>
      <c r="C224" s="83">
        <v>222</v>
      </c>
      <c r="D224" s="19">
        <v>719</v>
      </c>
      <c r="E224" s="19">
        <v>161001913</v>
      </c>
      <c r="F224" s="19">
        <v>57</v>
      </c>
      <c r="G224" s="19">
        <v>3400.86</v>
      </c>
      <c r="H224" s="19">
        <v>244.14</v>
      </c>
      <c r="I224" s="82">
        <v>0</v>
      </c>
      <c r="J224" s="82">
        <v>0</v>
      </c>
      <c r="K224" s="82">
        <v>0</v>
      </c>
      <c r="L224" s="82">
        <v>1</v>
      </c>
      <c r="M224" s="19">
        <v>40</v>
      </c>
      <c r="N224" s="19">
        <v>0</v>
      </c>
      <c r="O224" s="19">
        <v>0</v>
      </c>
      <c r="P224" s="19">
        <v>0</v>
      </c>
      <c r="Q224" s="19"/>
      <c r="R224" s="19"/>
      <c r="S224" s="19">
        <v>0</v>
      </c>
      <c r="T224" s="19">
        <v>0</v>
      </c>
      <c r="U224" s="83">
        <v>0</v>
      </c>
      <c r="V224" s="19">
        <v>0</v>
      </c>
      <c r="W224" s="18" t="s">
        <v>259</v>
      </c>
      <c r="X224" s="173"/>
    </row>
    <row r="225" spans="1:24">
      <c r="A225" s="19">
        <v>223</v>
      </c>
      <c r="B225" s="18" t="s">
        <v>541</v>
      </c>
      <c r="C225" s="83">
        <v>223</v>
      </c>
      <c r="D225" s="19">
        <v>721</v>
      </c>
      <c r="E225" s="19">
        <v>161001914</v>
      </c>
      <c r="F225" s="19">
        <v>58</v>
      </c>
      <c r="G225" s="19">
        <v>3429.62</v>
      </c>
      <c r="H225" s="19">
        <v>282.38</v>
      </c>
      <c r="I225" s="82">
        <v>0</v>
      </c>
      <c r="J225" s="82">
        <v>0</v>
      </c>
      <c r="K225" s="82">
        <v>0</v>
      </c>
      <c r="L225" s="82">
        <v>1</v>
      </c>
      <c r="M225" s="19">
        <v>50</v>
      </c>
      <c r="N225" s="19">
        <v>0</v>
      </c>
      <c r="O225" s="19">
        <v>0</v>
      </c>
      <c r="P225" s="19">
        <v>0</v>
      </c>
      <c r="Q225" s="19"/>
      <c r="R225" s="19"/>
      <c r="S225" s="19">
        <v>0</v>
      </c>
      <c r="T225" s="19">
        <v>0</v>
      </c>
      <c r="U225" s="83">
        <v>0</v>
      </c>
      <c r="V225" s="19">
        <v>0</v>
      </c>
      <c r="W225" s="18" t="s">
        <v>257</v>
      </c>
      <c r="X225" s="173"/>
    </row>
    <row r="226" spans="1:24">
      <c r="A226" s="19">
        <v>224</v>
      </c>
      <c r="B226" s="18" t="s">
        <v>541</v>
      </c>
      <c r="C226" s="83">
        <v>224</v>
      </c>
      <c r="D226" s="19">
        <v>722</v>
      </c>
      <c r="E226" s="19">
        <v>161001915</v>
      </c>
      <c r="F226" s="19">
        <v>56</v>
      </c>
      <c r="G226" s="19">
        <v>3350.85</v>
      </c>
      <c r="H226" s="19">
        <v>232.15</v>
      </c>
      <c r="I226" s="82">
        <v>0</v>
      </c>
      <c r="J226" s="82">
        <v>0</v>
      </c>
      <c r="K226" s="82">
        <v>0</v>
      </c>
      <c r="L226" s="82">
        <v>2</v>
      </c>
      <c r="M226" s="19">
        <v>15</v>
      </c>
      <c r="N226" s="19">
        <v>0</v>
      </c>
      <c r="O226" s="19">
        <v>0</v>
      </c>
      <c r="P226" s="19">
        <v>0</v>
      </c>
      <c r="Q226" s="19"/>
      <c r="R226" s="19"/>
      <c r="S226" s="19">
        <v>0</v>
      </c>
      <c r="T226" s="19">
        <v>0</v>
      </c>
      <c r="U226" s="83">
        <v>0</v>
      </c>
      <c r="V226" s="19">
        <v>0</v>
      </c>
      <c r="W226" s="18" t="s">
        <v>259</v>
      </c>
      <c r="X226" s="173"/>
    </row>
    <row r="227" spans="1:24">
      <c r="A227" s="19">
        <v>225</v>
      </c>
      <c r="B227" s="18" t="s">
        <v>541</v>
      </c>
      <c r="C227" s="83">
        <v>225</v>
      </c>
      <c r="D227" s="19">
        <v>724</v>
      </c>
      <c r="E227" s="19">
        <v>161001917</v>
      </c>
      <c r="F227" s="19">
        <v>58</v>
      </c>
      <c r="G227" s="19">
        <v>3462.43</v>
      </c>
      <c r="H227" s="19">
        <v>248.57</v>
      </c>
      <c r="I227" s="82">
        <v>0</v>
      </c>
      <c r="J227" s="82">
        <v>0</v>
      </c>
      <c r="K227" s="82">
        <v>0</v>
      </c>
      <c r="L227" s="82">
        <v>2</v>
      </c>
      <c r="M227" s="19">
        <v>30</v>
      </c>
      <c r="N227" s="19">
        <v>0</v>
      </c>
      <c r="O227" s="19">
        <v>0</v>
      </c>
      <c r="P227" s="19">
        <v>0</v>
      </c>
      <c r="Q227" s="19"/>
      <c r="R227" s="19"/>
      <c r="S227" s="19">
        <v>0</v>
      </c>
      <c r="T227" s="19">
        <v>0</v>
      </c>
      <c r="U227" s="83">
        <v>0</v>
      </c>
      <c r="V227" s="19">
        <v>0</v>
      </c>
      <c r="W227" s="18" t="s">
        <v>257</v>
      </c>
      <c r="X227" s="173"/>
    </row>
    <row r="228" spans="1:24">
      <c r="A228" s="19">
        <v>226</v>
      </c>
      <c r="B228" s="18" t="s">
        <v>541</v>
      </c>
      <c r="C228" s="83">
        <v>226</v>
      </c>
      <c r="D228" s="19">
        <v>723</v>
      </c>
      <c r="E228" s="19">
        <v>161001916</v>
      </c>
      <c r="F228" s="19">
        <v>58</v>
      </c>
      <c r="G228" s="19">
        <v>3450.43</v>
      </c>
      <c r="H228" s="19">
        <v>260.57</v>
      </c>
      <c r="I228" s="82">
        <v>0</v>
      </c>
      <c r="J228" s="82">
        <v>0</v>
      </c>
      <c r="K228" s="82">
        <v>0</v>
      </c>
      <c r="L228" s="82">
        <v>2</v>
      </c>
      <c r="M228" s="19">
        <v>20</v>
      </c>
      <c r="N228" s="19">
        <v>0</v>
      </c>
      <c r="O228" s="19">
        <v>0</v>
      </c>
      <c r="P228" s="19">
        <v>0</v>
      </c>
      <c r="Q228" s="19"/>
      <c r="R228" s="19"/>
      <c r="S228" s="19">
        <v>0</v>
      </c>
      <c r="T228" s="19">
        <v>16000</v>
      </c>
      <c r="U228" s="83">
        <v>800</v>
      </c>
      <c r="V228" s="19">
        <f>U228+T228</f>
        <v>16800</v>
      </c>
      <c r="W228" s="18" t="s">
        <v>259</v>
      </c>
      <c r="X228" s="89" t="s">
        <v>542</v>
      </c>
    </row>
    <row r="229" spans="1:24">
      <c r="A229" s="19">
        <v>227</v>
      </c>
      <c r="B229" s="18" t="s">
        <v>541</v>
      </c>
      <c r="C229" s="83">
        <v>227</v>
      </c>
      <c r="D229" s="19">
        <v>725</v>
      </c>
      <c r="E229" s="19">
        <v>161001918</v>
      </c>
      <c r="F229" s="19">
        <v>58</v>
      </c>
      <c r="G229" s="19">
        <v>3457.64</v>
      </c>
      <c r="H229" s="19">
        <v>252.36</v>
      </c>
      <c r="I229" s="82">
        <v>0</v>
      </c>
      <c r="J229" s="82">
        <v>0</v>
      </c>
      <c r="K229" s="82">
        <v>0</v>
      </c>
      <c r="L229" s="82">
        <v>2</v>
      </c>
      <c r="M229" s="19">
        <v>0</v>
      </c>
      <c r="N229" s="19">
        <v>0</v>
      </c>
      <c r="O229" s="19">
        <v>0</v>
      </c>
      <c r="P229" s="19">
        <v>0</v>
      </c>
      <c r="Q229" s="19"/>
      <c r="R229" s="19"/>
      <c r="S229" s="19">
        <v>0</v>
      </c>
      <c r="T229" s="19">
        <v>0</v>
      </c>
      <c r="U229" s="83">
        <v>0</v>
      </c>
      <c r="V229" s="19">
        <v>0</v>
      </c>
      <c r="W229" s="18" t="s">
        <v>257</v>
      </c>
      <c r="X229" s="173"/>
    </row>
    <row r="230" spans="1:24">
      <c r="A230" s="19">
        <v>228</v>
      </c>
      <c r="B230" s="18" t="s">
        <v>541</v>
      </c>
      <c r="C230" s="83">
        <v>228</v>
      </c>
      <c r="D230" s="19">
        <v>727</v>
      </c>
      <c r="E230" s="19">
        <v>161001919</v>
      </c>
      <c r="F230" s="19">
        <v>59</v>
      </c>
      <c r="G230" s="19">
        <v>3511.81</v>
      </c>
      <c r="H230" s="19">
        <v>264.19</v>
      </c>
      <c r="I230" s="82">
        <v>0</v>
      </c>
      <c r="J230" s="82">
        <v>0</v>
      </c>
      <c r="K230" s="82">
        <v>0</v>
      </c>
      <c r="L230" s="82">
        <v>1</v>
      </c>
      <c r="M230" s="19">
        <v>45</v>
      </c>
      <c r="N230" s="19">
        <v>0</v>
      </c>
      <c r="O230" s="19">
        <v>0</v>
      </c>
      <c r="P230" s="19">
        <v>0</v>
      </c>
      <c r="Q230" s="19"/>
      <c r="R230" s="19"/>
      <c r="S230" s="19">
        <v>0</v>
      </c>
      <c r="T230" s="19">
        <v>0</v>
      </c>
      <c r="U230" s="83">
        <v>0</v>
      </c>
      <c r="V230" s="19">
        <v>0</v>
      </c>
      <c r="W230" s="18" t="s">
        <v>259</v>
      </c>
      <c r="X230" s="173"/>
    </row>
    <row r="231" spans="1:24">
      <c r="A231" s="19">
        <v>229</v>
      </c>
      <c r="B231" s="18" t="s">
        <v>541</v>
      </c>
      <c r="C231" s="83">
        <v>229</v>
      </c>
      <c r="D231" s="19">
        <v>726</v>
      </c>
      <c r="E231" s="19">
        <v>161001920</v>
      </c>
      <c r="F231" s="19">
        <v>58</v>
      </c>
      <c r="G231" s="19">
        <v>3494.82</v>
      </c>
      <c r="H231" s="19">
        <v>217.57</v>
      </c>
      <c r="I231" s="82">
        <v>0.39</v>
      </c>
      <c r="J231" s="82">
        <v>0</v>
      </c>
      <c r="K231" s="82">
        <v>0</v>
      </c>
      <c r="L231" s="82">
        <v>1</v>
      </c>
      <c r="M231" s="19">
        <v>50</v>
      </c>
      <c r="N231" s="19">
        <v>0</v>
      </c>
      <c r="O231" s="19">
        <v>0</v>
      </c>
      <c r="P231" s="19">
        <v>0</v>
      </c>
      <c r="Q231" s="19"/>
      <c r="R231" s="19"/>
      <c r="S231" s="19">
        <v>0</v>
      </c>
      <c r="T231" s="19">
        <v>0</v>
      </c>
      <c r="U231" s="83">
        <v>0</v>
      </c>
      <c r="V231" s="19">
        <v>0</v>
      </c>
      <c r="W231" s="18" t="s">
        <v>257</v>
      </c>
      <c r="X231" s="173"/>
    </row>
    <row r="232" spans="1:24">
      <c r="A232" s="19">
        <v>230</v>
      </c>
      <c r="B232" s="18" t="s">
        <v>541</v>
      </c>
      <c r="C232" s="83">
        <v>230</v>
      </c>
      <c r="D232" s="19">
        <v>728</v>
      </c>
      <c r="E232" s="19">
        <v>161001921</v>
      </c>
      <c r="F232" s="19">
        <v>59</v>
      </c>
      <c r="G232" s="19">
        <v>3515.22</v>
      </c>
      <c r="H232" s="19">
        <v>259.77999999999997</v>
      </c>
      <c r="I232" s="82">
        <v>0</v>
      </c>
      <c r="J232" s="82">
        <v>0</v>
      </c>
      <c r="K232" s="82">
        <v>0</v>
      </c>
      <c r="L232" s="82">
        <v>2</v>
      </c>
      <c r="M232" s="19">
        <v>10</v>
      </c>
      <c r="N232" s="19">
        <v>0</v>
      </c>
      <c r="O232" s="19">
        <v>0</v>
      </c>
      <c r="P232" s="19">
        <v>0</v>
      </c>
      <c r="Q232" s="19"/>
      <c r="R232" s="19"/>
      <c r="S232" s="19">
        <v>0</v>
      </c>
      <c r="T232" s="19">
        <v>0</v>
      </c>
      <c r="U232" s="83">
        <v>0</v>
      </c>
      <c r="V232" s="19">
        <v>0</v>
      </c>
      <c r="W232" s="18" t="s">
        <v>259</v>
      </c>
      <c r="X232" s="173"/>
    </row>
    <row r="233" spans="1:24">
      <c r="A233" s="19">
        <v>231</v>
      </c>
      <c r="B233" s="18" t="s">
        <v>541</v>
      </c>
      <c r="C233" s="83">
        <v>231</v>
      </c>
      <c r="D233" s="19">
        <v>729</v>
      </c>
      <c r="E233" s="19">
        <v>161001922</v>
      </c>
      <c r="F233" s="19">
        <v>58</v>
      </c>
      <c r="G233" s="19">
        <v>3405.62</v>
      </c>
      <c r="H233" s="19">
        <v>306.77</v>
      </c>
      <c r="I233" s="82">
        <v>0</v>
      </c>
      <c r="J233" s="82">
        <v>0</v>
      </c>
      <c r="K233" s="82">
        <v>0</v>
      </c>
      <c r="L233" s="82">
        <v>2</v>
      </c>
      <c r="M233" s="19">
        <v>10</v>
      </c>
      <c r="N233" s="19">
        <v>0</v>
      </c>
      <c r="O233" s="19">
        <v>0</v>
      </c>
      <c r="P233" s="19">
        <v>0</v>
      </c>
      <c r="Q233" s="19"/>
      <c r="R233" s="19"/>
      <c r="S233" s="19">
        <v>0</v>
      </c>
      <c r="T233" s="19">
        <v>0</v>
      </c>
      <c r="U233" s="83">
        <v>0</v>
      </c>
      <c r="V233" s="19">
        <v>0</v>
      </c>
      <c r="W233" s="18" t="s">
        <v>257</v>
      </c>
      <c r="X233" s="173"/>
    </row>
    <row r="234" spans="1:24" s="76" customFormat="1">
      <c r="A234" s="180"/>
      <c r="B234" s="180"/>
      <c r="C234" s="180"/>
      <c r="D234" s="93"/>
      <c r="E234" s="93"/>
      <c r="F234" s="93"/>
      <c r="G234" s="160">
        <f>SUM(G3:G233)</f>
        <v>782059.48</v>
      </c>
      <c r="H234" s="160">
        <f>SUM(H3:H233)</f>
        <v>65413.96</v>
      </c>
      <c r="I234" s="160">
        <f>SUM(I3:I233)</f>
        <v>92.94</v>
      </c>
      <c r="J234" s="160">
        <f>SUM(J3:J233)</f>
        <v>18</v>
      </c>
      <c r="K234" s="160">
        <f>SUM(K3:K233)</f>
        <v>0</v>
      </c>
      <c r="L234" s="160"/>
      <c r="M234" s="160"/>
      <c r="N234" s="160">
        <f>SUM(N3:N233)</f>
        <v>0</v>
      </c>
      <c r="O234" s="160">
        <f>SUM(O3:O233)</f>
        <v>152540</v>
      </c>
      <c r="P234" s="160">
        <f>SUM(P3:P233)</f>
        <v>0</v>
      </c>
      <c r="Q234" s="181"/>
      <c r="R234" s="181"/>
      <c r="S234" s="160">
        <f>SUM(S3:S233)</f>
        <v>0</v>
      </c>
      <c r="T234" s="160">
        <f>SUM(T3:T233)</f>
        <v>241400</v>
      </c>
      <c r="U234" s="160">
        <f>SUM(U3:U233)</f>
        <v>19697</v>
      </c>
      <c r="V234" s="160">
        <f>SUM(V3:V233)</f>
        <v>413637</v>
      </c>
      <c r="W234" s="83"/>
      <c r="X234" s="174"/>
    </row>
    <row r="235" spans="1:24">
      <c r="V235" s="21"/>
      <c r="W235" s="163"/>
    </row>
    <row r="236" spans="1:24">
      <c r="U236" s="163">
        <v>16800</v>
      </c>
      <c r="V236" s="21"/>
      <c r="W236" s="163"/>
    </row>
    <row r="237" spans="1:24">
      <c r="U237" s="163">
        <v>50400</v>
      </c>
      <c r="V237" s="21"/>
      <c r="W237" s="163"/>
    </row>
    <row r="238" spans="1:24">
      <c r="U238" s="163">
        <v>42000</v>
      </c>
      <c r="V238" s="21"/>
      <c r="W238" s="163"/>
    </row>
    <row r="239" spans="1:24">
      <c r="U239" s="163">
        <v>42000</v>
      </c>
      <c r="V239" s="21"/>
      <c r="W239" s="163"/>
    </row>
    <row r="240" spans="1:24">
      <c r="U240" s="163">
        <v>42000</v>
      </c>
      <c r="V240" s="21"/>
      <c r="W240" s="163"/>
    </row>
    <row r="241" spans="21:23">
      <c r="U241" s="163">
        <v>42000</v>
      </c>
      <c r="V241" s="21"/>
      <c r="W241" s="163"/>
    </row>
    <row r="242" spans="21:23">
      <c r="U242" s="163">
        <f>SUM(U236:U241)</f>
        <v>235200</v>
      </c>
      <c r="V242" s="21"/>
      <c r="W242" s="163"/>
    </row>
    <row r="243" spans="21:23">
      <c r="U243" s="163">
        <f>V234-U242</f>
        <v>178437</v>
      </c>
      <c r="V243" s="21"/>
      <c r="W243" s="163"/>
    </row>
    <row r="244" spans="21:23">
      <c r="U244"/>
    </row>
    <row r="245" spans="21:23">
      <c r="U245"/>
    </row>
    <row r="246" spans="21:23">
      <c r="U246"/>
    </row>
    <row r="247" spans="21:23">
      <c r="U247" s="57"/>
    </row>
  </sheetData>
  <autoFilter ref="A2:W234"/>
  <mergeCells count="2">
    <mergeCell ref="A1:W1"/>
    <mergeCell ref="L2:M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Y218"/>
  <sheetViews>
    <sheetView topLeftCell="A10" workbookViewId="0">
      <selection activeCell="B15" sqref="B15:B23"/>
    </sheetView>
  </sheetViews>
  <sheetFormatPr defaultColWidth="9.140625" defaultRowHeight="15"/>
  <cols>
    <col min="1" max="1" width="4" style="163" customWidth="1"/>
    <col min="2" max="2" width="9.28515625" style="163" customWidth="1"/>
    <col min="3" max="3" width="5.5703125" style="163" customWidth="1"/>
    <col min="4" max="4" width="9.140625" style="163" customWidth="1"/>
    <col min="5" max="5" width="10.7109375" style="163" customWidth="1"/>
    <col min="6" max="6" width="8.5703125" style="163" customWidth="1"/>
    <col min="7" max="7" width="9.7109375" style="163" customWidth="1"/>
    <col min="8" max="8" width="9.28515625" style="163" customWidth="1"/>
    <col min="9" max="9" width="5.85546875" style="163" customWidth="1"/>
    <col min="10" max="10" width="5.7109375" style="163" customWidth="1"/>
    <col min="11" max="11" width="8.28515625" style="163" customWidth="1"/>
    <col min="12" max="12" width="5.7109375" style="163" customWidth="1"/>
    <col min="13" max="13" width="5.28515625" style="163" customWidth="1"/>
    <col min="14" max="14" width="11.140625" style="163" customWidth="1"/>
    <col min="15" max="15" width="9.7109375" style="163" customWidth="1"/>
    <col min="16" max="16" width="7.7109375" style="163" customWidth="1"/>
    <col min="17" max="17" width="8.5703125" style="141" hidden="1" customWidth="1"/>
    <col min="18" max="18" width="13" style="141" hidden="1" customWidth="1"/>
    <col min="19" max="19" width="10.5703125" style="163" customWidth="1"/>
    <col min="20" max="20" width="8.85546875" style="163" customWidth="1"/>
    <col min="21" max="21" width="7.42578125" style="163" customWidth="1"/>
    <col min="22" max="22" width="10" style="163" customWidth="1"/>
    <col min="23" max="23" width="8.5703125" style="21" customWidth="1"/>
    <col min="24" max="16384" width="9.140625" style="141"/>
  </cols>
  <sheetData>
    <row r="1" spans="1:24">
      <c r="A1" s="2808" t="s">
        <v>546</v>
      </c>
      <c r="B1" s="2808"/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</row>
    <row r="2" spans="1:24" s="161" customFormat="1" ht="49.5" customHeight="1">
      <c r="A2" s="62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460</v>
      </c>
      <c r="U2" s="62" t="s">
        <v>19</v>
      </c>
      <c r="V2" s="62" t="s">
        <v>20</v>
      </c>
      <c r="W2" s="62" t="s">
        <v>255</v>
      </c>
      <c r="X2" s="61" t="s">
        <v>500</v>
      </c>
    </row>
    <row r="3" spans="1:24" s="76" customFormat="1">
      <c r="A3" s="19">
        <v>1</v>
      </c>
      <c r="B3" s="18" t="s">
        <v>547</v>
      </c>
      <c r="C3" s="19">
        <v>1</v>
      </c>
      <c r="D3" s="19">
        <v>730</v>
      </c>
      <c r="E3" s="19">
        <v>161001923</v>
      </c>
      <c r="F3" s="19">
        <v>58</v>
      </c>
      <c r="G3" s="19">
        <v>3530.02</v>
      </c>
      <c r="H3" s="19">
        <v>188.72</v>
      </c>
      <c r="I3" s="83">
        <v>6.74</v>
      </c>
      <c r="J3" s="19">
        <v>3</v>
      </c>
      <c r="K3" s="19">
        <v>0</v>
      </c>
      <c r="L3" s="19">
        <v>1</v>
      </c>
      <c r="M3" s="19">
        <v>50</v>
      </c>
      <c r="N3" s="19">
        <v>0</v>
      </c>
      <c r="O3" s="19">
        <v>8700</v>
      </c>
      <c r="P3" s="19">
        <v>0</v>
      </c>
      <c r="Q3" s="19"/>
      <c r="R3" s="19"/>
      <c r="S3" s="19">
        <v>0</v>
      </c>
      <c r="T3" s="19">
        <v>0</v>
      </c>
      <c r="U3" s="27">
        <f>O3*5%</f>
        <v>435</v>
      </c>
      <c r="V3" s="19">
        <f>O3+U3</f>
        <v>9135</v>
      </c>
      <c r="W3" s="83" t="s">
        <v>259</v>
      </c>
      <c r="X3" s="174"/>
    </row>
    <row r="4" spans="1:24">
      <c r="A4" s="19">
        <v>2</v>
      </c>
      <c r="B4" s="18" t="s">
        <v>547</v>
      </c>
      <c r="C4" s="19">
        <v>2</v>
      </c>
      <c r="D4" s="19">
        <v>731</v>
      </c>
      <c r="E4" s="19">
        <v>161001924</v>
      </c>
      <c r="F4" s="19">
        <v>56</v>
      </c>
      <c r="G4" s="19">
        <v>3381.64</v>
      </c>
      <c r="H4" s="19">
        <v>202.75</v>
      </c>
      <c r="I4" s="19">
        <v>0</v>
      </c>
      <c r="J4" s="19">
        <v>0</v>
      </c>
      <c r="K4" s="19">
        <v>0</v>
      </c>
      <c r="L4" s="19">
        <v>1</v>
      </c>
      <c r="M4" s="19">
        <v>50</v>
      </c>
      <c r="N4" s="19">
        <v>0</v>
      </c>
      <c r="O4" s="19">
        <v>0</v>
      </c>
      <c r="P4" s="19">
        <v>0</v>
      </c>
      <c r="Q4" s="19"/>
      <c r="R4" s="19"/>
      <c r="S4" s="19">
        <v>0</v>
      </c>
      <c r="T4" s="19">
        <v>0</v>
      </c>
      <c r="U4" s="27">
        <f t="shared" ref="U4:U23" si="0">O4*5%</f>
        <v>0</v>
      </c>
      <c r="V4" s="19">
        <f t="shared" ref="V4:V23" si="1">O4+U4</f>
        <v>0</v>
      </c>
      <c r="W4" s="18" t="s">
        <v>257</v>
      </c>
      <c r="X4" s="173"/>
    </row>
    <row r="5" spans="1:24">
      <c r="A5" s="19">
        <v>3</v>
      </c>
      <c r="B5" s="18" t="s">
        <v>547</v>
      </c>
      <c r="C5" s="19">
        <v>3</v>
      </c>
      <c r="D5" s="19">
        <v>732</v>
      </c>
      <c r="E5" s="19">
        <v>161001925</v>
      </c>
      <c r="F5" s="19">
        <v>58</v>
      </c>
      <c r="G5" s="19">
        <v>3496.84</v>
      </c>
      <c r="H5" s="19">
        <v>213.16</v>
      </c>
      <c r="I5" s="19">
        <v>0</v>
      </c>
      <c r="J5" s="19">
        <v>0</v>
      </c>
      <c r="K5" s="19">
        <v>0</v>
      </c>
      <c r="L5" s="19">
        <v>1</v>
      </c>
      <c r="M5" s="19">
        <v>40</v>
      </c>
      <c r="N5" s="19">
        <v>0</v>
      </c>
      <c r="O5" s="19">
        <v>0</v>
      </c>
      <c r="P5" s="19">
        <v>0</v>
      </c>
      <c r="Q5" s="19"/>
      <c r="R5" s="19"/>
      <c r="S5" s="19">
        <v>0</v>
      </c>
      <c r="T5" s="19">
        <v>0</v>
      </c>
      <c r="U5" s="27">
        <f t="shared" si="0"/>
        <v>0</v>
      </c>
      <c r="V5" s="19">
        <f t="shared" si="1"/>
        <v>0</v>
      </c>
      <c r="W5" s="83" t="s">
        <v>259</v>
      </c>
      <c r="X5" s="173"/>
    </row>
    <row r="6" spans="1:24">
      <c r="A6" s="19">
        <v>4</v>
      </c>
      <c r="B6" s="18" t="s">
        <v>547</v>
      </c>
      <c r="C6" s="19">
        <v>4</v>
      </c>
      <c r="D6" s="19">
        <v>733</v>
      </c>
      <c r="E6" s="19">
        <v>161001926</v>
      </c>
      <c r="F6" s="19">
        <v>58</v>
      </c>
      <c r="G6" s="19">
        <v>3488.24</v>
      </c>
      <c r="H6" s="19">
        <v>223.45</v>
      </c>
      <c r="I6" s="83">
        <v>1.69</v>
      </c>
      <c r="J6" s="19">
        <v>0</v>
      </c>
      <c r="K6" s="19">
        <v>0</v>
      </c>
      <c r="L6" s="19">
        <v>2</v>
      </c>
      <c r="M6" s="19">
        <v>15</v>
      </c>
      <c r="N6" s="19">
        <v>0</v>
      </c>
      <c r="O6" s="19">
        <v>8700</v>
      </c>
      <c r="P6" s="19">
        <v>0</v>
      </c>
      <c r="Q6" s="19"/>
      <c r="R6" s="19"/>
      <c r="S6" s="19">
        <v>0</v>
      </c>
      <c r="T6" s="19">
        <v>0</v>
      </c>
      <c r="U6" s="27">
        <f t="shared" si="0"/>
        <v>435</v>
      </c>
      <c r="V6" s="19">
        <f t="shared" si="1"/>
        <v>9135</v>
      </c>
      <c r="W6" s="18" t="s">
        <v>257</v>
      </c>
      <c r="X6" s="89" t="s">
        <v>548</v>
      </c>
    </row>
    <row r="7" spans="1:24">
      <c r="A7" s="19">
        <v>5</v>
      </c>
      <c r="B7" s="18" t="s">
        <v>547</v>
      </c>
      <c r="C7" s="19">
        <v>5</v>
      </c>
      <c r="D7" s="19">
        <v>734</v>
      </c>
      <c r="E7" s="19">
        <v>141000103</v>
      </c>
      <c r="F7" s="19">
        <v>59</v>
      </c>
      <c r="G7" s="19">
        <v>3495.45</v>
      </c>
      <c r="H7" s="19">
        <v>276.55</v>
      </c>
      <c r="I7" s="19">
        <v>0</v>
      </c>
      <c r="J7" s="19">
        <v>0</v>
      </c>
      <c r="K7" s="19">
        <v>0</v>
      </c>
      <c r="L7" s="19">
        <v>2</v>
      </c>
      <c r="M7" s="19">
        <v>0</v>
      </c>
      <c r="N7" s="19">
        <v>0</v>
      </c>
      <c r="O7" s="19">
        <v>0</v>
      </c>
      <c r="P7" s="19">
        <v>0</v>
      </c>
      <c r="Q7" s="19"/>
      <c r="R7" s="19"/>
      <c r="S7" s="19">
        <v>0</v>
      </c>
      <c r="T7" s="19">
        <v>0</v>
      </c>
      <c r="U7" s="27">
        <f t="shared" si="0"/>
        <v>0</v>
      </c>
      <c r="V7" s="19">
        <f t="shared" si="1"/>
        <v>0</v>
      </c>
      <c r="W7" s="83" t="s">
        <v>259</v>
      </c>
      <c r="X7" s="175" t="s">
        <v>539</v>
      </c>
    </row>
    <row r="8" spans="1:24">
      <c r="A8" s="19">
        <v>6</v>
      </c>
      <c r="B8" s="18" t="s">
        <v>547</v>
      </c>
      <c r="C8" s="19">
        <v>6</v>
      </c>
      <c r="D8" s="19">
        <v>735</v>
      </c>
      <c r="E8" s="19">
        <v>161001927</v>
      </c>
      <c r="F8" s="19">
        <v>58</v>
      </c>
      <c r="G8" s="19">
        <v>3367.23</v>
      </c>
      <c r="H8" s="19">
        <v>343.77</v>
      </c>
      <c r="I8" s="19">
        <v>0</v>
      </c>
      <c r="J8" s="19">
        <v>0</v>
      </c>
      <c r="K8" s="19">
        <v>0</v>
      </c>
      <c r="L8" s="19">
        <v>2</v>
      </c>
      <c r="M8" s="19">
        <v>0</v>
      </c>
      <c r="N8" s="19">
        <v>0</v>
      </c>
      <c r="O8" s="19">
        <v>0</v>
      </c>
      <c r="P8" s="19">
        <v>0</v>
      </c>
      <c r="Q8" s="19"/>
      <c r="R8" s="19"/>
      <c r="S8" s="19">
        <v>0</v>
      </c>
      <c r="T8" s="19">
        <v>0</v>
      </c>
      <c r="U8" s="27">
        <f t="shared" si="0"/>
        <v>0</v>
      </c>
      <c r="V8" s="19">
        <f t="shared" si="1"/>
        <v>0</v>
      </c>
      <c r="W8" s="18" t="s">
        <v>257</v>
      </c>
      <c r="X8" s="173"/>
    </row>
    <row r="9" spans="1:24">
      <c r="A9" s="19">
        <v>57</v>
      </c>
      <c r="B9" s="18" t="s">
        <v>549</v>
      </c>
      <c r="C9" s="19">
        <v>7</v>
      </c>
      <c r="D9" s="19">
        <v>736</v>
      </c>
      <c r="E9" s="19">
        <v>141000104</v>
      </c>
      <c r="F9" s="19">
        <v>58</v>
      </c>
      <c r="G9" s="19">
        <v>3459.42</v>
      </c>
      <c r="H9" s="19">
        <v>252.58</v>
      </c>
      <c r="I9" s="19">
        <v>0</v>
      </c>
      <c r="J9" s="19">
        <v>0</v>
      </c>
      <c r="K9" s="19">
        <v>0</v>
      </c>
      <c r="L9" s="19">
        <v>2</v>
      </c>
      <c r="M9" s="19">
        <v>10</v>
      </c>
      <c r="N9" s="19">
        <v>0</v>
      </c>
      <c r="O9" s="19">
        <v>0</v>
      </c>
      <c r="P9" s="19">
        <v>0</v>
      </c>
      <c r="Q9" s="19"/>
      <c r="R9" s="19"/>
      <c r="S9" s="19">
        <v>0</v>
      </c>
      <c r="T9" s="19">
        <v>0</v>
      </c>
      <c r="U9" s="27">
        <f t="shared" si="0"/>
        <v>0</v>
      </c>
      <c r="V9" s="19">
        <f t="shared" si="1"/>
        <v>0</v>
      </c>
      <c r="W9" s="83" t="s">
        <v>259</v>
      </c>
      <c r="X9" s="173"/>
    </row>
    <row r="10" spans="1:24">
      <c r="A10" s="19">
        <v>8</v>
      </c>
      <c r="B10" s="18" t="s">
        <v>549</v>
      </c>
      <c r="C10" s="19">
        <v>8</v>
      </c>
      <c r="D10" s="19">
        <v>737</v>
      </c>
      <c r="E10" s="19">
        <v>161001928</v>
      </c>
      <c r="F10" s="19">
        <v>59</v>
      </c>
      <c r="G10" s="19">
        <v>3512.81</v>
      </c>
      <c r="H10" s="19">
        <v>263.19</v>
      </c>
      <c r="I10" s="19">
        <v>0</v>
      </c>
      <c r="J10" s="19">
        <v>0</v>
      </c>
      <c r="K10" s="19">
        <v>0</v>
      </c>
      <c r="L10" s="19">
        <v>2</v>
      </c>
      <c r="M10" s="19">
        <v>15</v>
      </c>
      <c r="N10" s="19">
        <v>0</v>
      </c>
      <c r="O10" s="19">
        <v>0</v>
      </c>
      <c r="P10" s="19">
        <v>0</v>
      </c>
      <c r="Q10" s="19"/>
      <c r="R10" s="19"/>
      <c r="S10" s="19">
        <v>0</v>
      </c>
      <c r="T10" s="19">
        <v>0</v>
      </c>
      <c r="U10" s="27">
        <f t="shared" si="0"/>
        <v>0</v>
      </c>
      <c r="V10" s="19">
        <f t="shared" si="1"/>
        <v>0</v>
      </c>
      <c r="W10" s="18" t="s">
        <v>257</v>
      </c>
      <c r="X10" s="173"/>
    </row>
    <row r="11" spans="1:24">
      <c r="A11" s="19">
        <v>9</v>
      </c>
      <c r="B11" s="18" t="s">
        <v>549</v>
      </c>
      <c r="C11" s="19">
        <v>9</v>
      </c>
      <c r="D11" s="19">
        <v>738</v>
      </c>
      <c r="E11" s="19">
        <v>161001929</v>
      </c>
      <c r="F11" s="19">
        <v>58</v>
      </c>
      <c r="G11" s="19">
        <v>3426.02</v>
      </c>
      <c r="H11" s="19">
        <v>285.98</v>
      </c>
      <c r="I11" s="19">
        <v>0</v>
      </c>
      <c r="J11" s="19">
        <v>0</v>
      </c>
      <c r="K11" s="19">
        <v>0</v>
      </c>
      <c r="L11" s="19">
        <v>2</v>
      </c>
      <c r="M11" s="19">
        <v>15</v>
      </c>
      <c r="N11" s="19">
        <v>0</v>
      </c>
      <c r="O11" s="19">
        <v>0</v>
      </c>
      <c r="P11" s="19">
        <v>0</v>
      </c>
      <c r="Q11" s="19"/>
      <c r="R11" s="19"/>
      <c r="S11" s="19">
        <v>0</v>
      </c>
      <c r="T11" s="19">
        <v>0</v>
      </c>
      <c r="U11" s="27">
        <f t="shared" si="0"/>
        <v>0</v>
      </c>
      <c r="V11" s="19">
        <f t="shared" si="1"/>
        <v>0</v>
      </c>
      <c r="W11" s="18" t="s">
        <v>257</v>
      </c>
      <c r="X11" s="173"/>
    </row>
    <row r="12" spans="1:24">
      <c r="A12" s="19">
        <v>10</v>
      </c>
      <c r="B12" s="18" t="s">
        <v>549</v>
      </c>
      <c r="C12" s="19">
        <v>10</v>
      </c>
      <c r="D12" s="19">
        <v>739</v>
      </c>
      <c r="E12" s="19">
        <v>161001930</v>
      </c>
      <c r="F12" s="19">
        <v>59</v>
      </c>
      <c r="G12" s="19">
        <v>3549.61</v>
      </c>
      <c r="H12" s="19">
        <v>226.97</v>
      </c>
      <c r="I12" s="83">
        <v>0.57999999999999996</v>
      </c>
      <c r="J12" s="19">
        <v>0</v>
      </c>
      <c r="K12" s="19">
        <v>0</v>
      </c>
      <c r="L12" s="19">
        <v>2</v>
      </c>
      <c r="M12" s="19">
        <v>20</v>
      </c>
      <c r="N12" s="19">
        <v>0</v>
      </c>
      <c r="O12" s="19">
        <v>0</v>
      </c>
      <c r="P12" s="19">
        <v>0</v>
      </c>
      <c r="Q12" s="19"/>
      <c r="R12" s="19"/>
      <c r="S12" s="19">
        <v>0</v>
      </c>
      <c r="T12" s="19">
        <v>0</v>
      </c>
      <c r="U12" s="27">
        <f t="shared" si="0"/>
        <v>0</v>
      </c>
      <c r="V12" s="19">
        <f t="shared" si="1"/>
        <v>0</v>
      </c>
      <c r="W12" s="83" t="s">
        <v>259</v>
      </c>
      <c r="X12" s="173"/>
    </row>
    <row r="13" spans="1:24">
      <c r="A13" s="19">
        <v>11</v>
      </c>
      <c r="B13" s="18" t="s">
        <v>549</v>
      </c>
      <c r="C13" s="19">
        <v>11</v>
      </c>
      <c r="D13" s="19">
        <v>740</v>
      </c>
      <c r="E13" s="19">
        <v>161001931</v>
      </c>
      <c r="F13" s="19">
        <v>55</v>
      </c>
      <c r="G13" s="19">
        <v>3263.26</v>
      </c>
      <c r="H13" s="19">
        <v>255.74</v>
      </c>
      <c r="I13" s="19">
        <v>0</v>
      </c>
      <c r="J13" s="19">
        <v>0</v>
      </c>
      <c r="K13" s="19">
        <v>0</v>
      </c>
      <c r="L13" s="19">
        <v>2</v>
      </c>
      <c r="M13" s="19">
        <v>25</v>
      </c>
      <c r="N13" s="19">
        <v>0</v>
      </c>
      <c r="O13" s="19">
        <v>0</v>
      </c>
      <c r="P13" s="19">
        <v>0</v>
      </c>
      <c r="Q13" s="19"/>
      <c r="R13" s="19"/>
      <c r="S13" s="19">
        <v>0</v>
      </c>
      <c r="T13" s="19">
        <v>0</v>
      </c>
      <c r="U13" s="27">
        <f t="shared" si="0"/>
        <v>0</v>
      </c>
      <c r="V13" s="19">
        <f t="shared" si="1"/>
        <v>0</v>
      </c>
      <c r="W13" s="18" t="s">
        <v>257</v>
      </c>
      <c r="X13" s="173"/>
    </row>
    <row r="14" spans="1:24">
      <c r="A14" s="19">
        <v>12</v>
      </c>
      <c r="B14" s="18" t="s">
        <v>549</v>
      </c>
      <c r="C14" s="19">
        <v>12</v>
      </c>
      <c r="D14" s="19">
        <v>741</v>
      </c>
      <c r="E14" s="19">
        <v>161001932</v>
      </c>
      <c r="F14" s="19">
        <v>55</v>
      </c>
      <c r="G14" s="19">
        <v>3205.66</v>
      </c>
      <c r="H14" s="19">
        <v>313.33999999999997</v>
      </c>
      <c r="I14" s="19">
        <v>0</v>
      </c>
      <c r="J14" s="19">
        <v>0</v>
      </c>
      <c r="K14" s="19">
        <v>0</v>
      </c>
      <c r="L14" s="19">
        <v>2</v>
      </c>
      <c r="M14" s="19">
        <v>5</v>
      </c>
      <c r="N14" s="19">
        <v>0</v>
      </c>
      <c r="O14" s="19">
        <v>0</v>
      </c>
      <c r="P14" s="19">
        <v>0</v>
      </c>
      <c r="Q14" s="19"/>
      <c r="R14" s="19"/>
      <c r="S14" s="19">
        <v>0</v>
      </c>
      <c r="T14" s="19">
        <v>0</v>
      </c>
      <c r="U14" s="27">
        <f t="shared" si="0"/>
        <v>0</v>
      </c>
      <c r="V14" s="19">
        <f t="shared" si="1"/>
        <v>0</v>
      </c>
      <c r="W14" s="83" t="s">
        <v>259</v>
      </c>
      <c r="X14" s="173"/>
    </row>
    <row r="15" spans="1:24">
      <c r="A15" s="19">
        <v>13</v>
      </c>
      <c r="B15" s="18" t="s">
        <v>550</v>
      </c>
      <c r="C15" s="19">
        <v>13</v>
      </c>
      <c r="D15" s="19">
        <v>744</v>
      </c>
      <c r="E15" s="163">
        <v>161001933</v>
      </c>
      <c r="F15" s="19">
        <v>58</v>
      </c>
      <c r="G15" s="19">
        <v>3403.24</v>
      </c>
      <c r="H15" s="19">
        <v>306.76</v>
      </c>
      <c r="I15" s="19">
        <v>0</v>
      </c>
      <c r="J15" s="19">
        <v>0</v>
      </c>
      <c r="K15" s="19">
        <v>0</v>
      </c>
      <c r="L15" s="19">
        <v>2</v>
      </c>
      <c r="M15" s="19">
        <v>5</v>
      </c>
      <c r="N15" s="19">
        <v>0</v>
      </c>
      <c r="O15" s="19">
        <v>0</v>
      </c>
      <c r="P15" s="19">
        <v>0</v>
      </c>
      <c r="Q15" s="19"/>
      <c r="R15" s="19"/>
      <c r="S15" s="19">
        <v>0</v>
      </c>
      <c r="T15" s="19">
        <v>0</v>
      </c>
      <c r="U15" s="27">
        <f t="shared" si="0"/>
        <v>0</v>
      </c>
      <c r="V15" s="19">
        <f t="shared" si="1"/>
        <v>0</v>
      </c>
      <c r="W15" s="18" t="s">
        <v>257</v>
      </c>
      <c r="X15" s="173"/>
    </row>
    <row r="16" spans="1:24">
      <c r="A16" s="19">
        <v>14</v>
      </c>
      <c r="B16" s="18" t="s">
        <v>550</v>
      </c>
      <c r="C16" s="19">
        <v>14</v>
      </c>
      <c r="D16" s="19">
        <v>742</v>
      </c>
      <c r="E16" s="19">
        <v>141000105</v>
      </c>
      <c r="F16" s="19">
        <v>59</v>
      </c>
      <c r="G16" s="19">
        <v>3518.01</v>
      </c>
      <c r="H16" s="19">
        <v>258.18</v>
      </c>
      <c r="I16" s="83">
        <v>0.19</v>
      </c>
      <c r="J16" s="19">
        <v>0</v>
      </c>
      <c r="K16" s="19">
        <v>0</v>
      </c>
      <c r="L16" s="19">
        <v>2</v>
      </c>
      <c r="M16" s="19">
        <v>30</v>
      </c>
      <c r="N16" s="19">
        <v>0</v>
      </c>
      <c r="O16" s="19">
        <v>0</v>
      </c>
      <c r="P16" s="19">
        <v>0</v>
      </c>
      <c r="Q16" s="19"/>
      <c r="R16" s="19"/>
      <c r="S16" s="19">
        <v>0</v>
      </c>
      <c r="T16" s="19">
        <v>0</v>
      </c>
      <c r="U16" s="27">
        <f t="shared" si="0"/>
        <v>0</v>
      </c>
      <c r="V16" s="19">
        <f t="shared" si="1"/>
        <v>0</v>
      </c>
      <c r="W16" s="83" t="s">
        <v>259</v>
      </c>
      <c r="X16" s="173"/>
    </row>
    <row r="17" spans="1:24">
      <c r="A17" s="19">
        <v>15</v>
      </c>
      <c r="B17" s="18" t="s">
        <v>550</v>
      </c>
      <c r="C17" s="19">
        <v>15</v>
      </c>
      <c r="D17" s="19">
        <v>745</v>
      </c>
      <c r="E17" s="19">
        <v>161001933</v>
      </c>
      <c r="F17" s="19">
        <v>57</v>
      </c>
      <c r="G17" s="19">
        <v>3364.04</v>
      </c>
      <c r="H17" s="19">
        <v>282.95999999999998</v>
      </c>
      <c r="I17" s="19">
        <v>0</v>
      </c>
      <c r="J17" s="19">
        <v>0</v>
      </c>
      <c r="K17" s="19">
        <v>0</v>
      </c>
      <c r="L17" s="19">
        <v>2</v>
      </c>
      <c r="M17" s="19">
        <v>25</v>
      </c>
      <c r="N17" s="19">
        <v>0</v>
      </c>
      <c r="O17" s="19">
        <v>0</v>
      </c>
      <c r="P17" s="19">
        <v>0</v>
      </c>
      <c r="Q17" s="19"/>
      <c r="R17" s="19"/>
      <c r="S17" s="19">
        <v>0</v>
      </c>
      <c r="T17" s="19">
        <v>0</v>
      </c>
      <c r="U17" s="27">
        <f t="shared" si="0"/>
        <v>0</v>
      </c>
      <c r="V17" s="19">
        <f t="shared" si="1"/>
        <v>0</v>
      </c>
      <c r="W17" s="18" t="s">
        <v>257</v>
      </c>
      <c r="X17" s="173"/>
    </row>
    <row r="18" spans="1:24">
      <c r="A18" s="19">
        <v>16</v>
      </c>
      <c r="B18" s="18" t="s">
        <v>550</v>
      </c>
      <c r="C18" s="19">
        <v>16</v>
      </c>
      <c r="D18" s="19">
        <v>743</v>
      </c>
      <c r="E18" s="19">
        <v>161001935</v>
      </c>
      <c r="F18" s="19">
        <v>56</v>
      </c>
      <c r="G18" s="19">
        <v>3325.66</v>
      </c>
      <c r="H18" s="19">
        <v>256.33999999999997</v>
      </c>
      <c r="I18" s="19">
        <v>0</v>
      </c>
      <c r="J18" s="19">
        <v>0</v>
      </c>
      <c r="K18" s="19">
        <v>0</v>
      </c>
      <c r="L18" s="19">
        <v>2</v>
      </c>
      <c r="M18" s="19">
        <v>15</v>
      </c>
      <c r="N18" s="19">
        <v>0</v>
      </c>
      <c r="O18" s="19">
        <v>0</v>
      </c>
      <c r="P18" s="19">
        <v>0</v>
      </c>
      <c r="Q18" s="19"/>
      <c r="R18" s="19"/>
      <c r="S18" s="19">
        <v>0</v>
      </c>
      <c r="T18" s="19">
        <v>0</v>
      </c>
      <c r="U18" s="27">
        <f t="shared" si="0"/>
        <v>0</v>
      </c>
      <c r="V18" s="19">
        <f t="shared" si="1"/>
        <v>0</v>
      </c>
      <c r="W18" s="83" t="s">
        <v>259</v>
      </c>
      <c r="X18" s="173"/>
    </row>
    <row r="19" spans="1:24">
      <c r="A19" s="19">
        <v>17</v>
      </c>
      <c r="B19" s="18" t="s">
        <v>550</v>
      </c>
      <c r="C19" s="19">
        <v>17</v>
      </c>
      <c r="D19" s="19">
        <v>746</v>
      </c>
      <c r="E19" s="19">
        <v>141000106</v>
      </c>
      <c r="F19" s="82">
        <v>59</v>
      </c>
      <c r="G19" s="82">
        <v>3534.42</v>
      </c>
      <c r="H19" s="82">
        <v>240.58</v>
      </c>
      <c r="I19" s="19">
        <v>0</v>
      </c>
      <c r="J19" s="19">
        <v>0</v>
      </c>
      <c r="K19" s="19">
        <v>0</v>
      </c>
      <c r="L19" s="82">
        <v>1</v>
      </c>
      <c r="M19" s="82">
        <v>50</v>
      </c>
      <c r="N19" s="19">
        <v>0</v>
      </c>
      <c r="O19" s="19">
        <v>0</v>
      </c>
      <c r="P19" s="19">
        <v>0</v>
      </c>
      <c r="Q19" s="19"/>
      <c r="R19" s="19"/>
      <c r="S19" s="19">
        <v>0</v>
      </c>
      <c r="T19" s="19">
        <v>0</v>
      </c>
      <c r="U19" s="27">
        <f t="shared" si="0"/>
        <v>0</v>
      </c>
      <c r="V19" s="19">
        <f t="shared" si="1"/>
        <v>0</v>
      </c>
      <c r="W19" s="83" t="s">
        <v>259</v>
      </c>
      <c r="X19" s="173"/>
    </row>
    <row r="20" spans="1:24">
      <c r="A20" s="19">
        <v>18</v>
      </c>
      <c r="B20" s="18" t="s">
        <v>550</v>
      </c>
      <c r="C20" s="19">
        <v>18</v>
      </c>
      <c r="D20" s="19">
        <v>748</v>
      </c>
      <c r="E20" s="19">
        <v>161001936</v>
      </c>
      <c r="F20" s="82">
        <v>58</v>
      </c>
      <c r="G20" s="82">
        <v>3442.02</v>
      </c>
      <c r="H20" s="82">
        <v>269.98</v>
      </c>
      <c r="I20" s="19">
        <v>0</v>
      </c>
      <c r="J20" s="19">
        <v>0</v>
      </c>
      <c r="K20" s="19">
        <v>0</v>
      </c>
      <c r="L20" s="82">
        <v>1</v>
      </c>
      <c r="M20" s="82">
        <v>45</v>
      </c>
      <c r="N20" s="19">
        <v>0</v>
      </c>
      <c r="O20" s="19">
        <v>0</v>
      </c>
      <c r="P20" s="19">
        <v>0</v>
      </c>
      <c r="Q20" s="19"/>
      <c r="R20" s="19"/>
      <c r="S20" s="19">
        <v>0</v>
      </c>
      <c r="T20" s="19">
        <v>0</v>
      </c>
      <c r="U20" s="27">
        <f t="shared" si="0"/>
        <v>0</v>
      </c>
      <c r="V20" s="19">
        <f t="shared" si="1"/>
        <v>0</v>
      </c>
      <c r="W20" s="18" t="s">
        <v>257</v>
      </c>
      <c r="X20" s="173"/>
    </row>
    <row r="21" spans="1:24">
      <c r="A21" s="19">
        <v>19</v>
      </c>
      <c r="B21" s="18" t="s">
        <v>550</v>
      </c>
      <c r="C21" s="19">
        <v>19</v>
      </c>
      <c r="D21" s="19">
        <v>747</v>
      </c>
      <c r="E21" s="19">
        <v>161001937</v>
      </c>
      <c r="F21" s="19">
        <v>55</v>
      </c>
      <c r="G21" s="19">
        <v>3283.65</v>
      </c>
      <c r="H21" s="19">
        <v>237.74</v>
      </c>
      <c r="I21" s="83">
        <v>1.39</v>
      </c>
      <c r="J21" s="19">
        <v>0</v>
      </c>
      <c r="K21" s="19">
        <v>0</v>
      </c>
      <c r="L21" s="19">
        <v>2</v>
      </c>
      <c r="M21" s="19">
        <v>5</v>
      </c>
      <c r="N21" s="19">
        <v>0</v>
      </c>
      <c r="O21" s="19">
        <v>0</v>
      </c>
      <c r="P21" s="19">
        <v>0</v>
      </c>
      <c r="Q21" s="19"/>
      <c r="R21" s="19"/>
      <c r="S21" s="19">
        <v>0</v>
      </c>
      <c r="T21" s="19">
        <v>0</v>
      </c>
      <c r="U21" s="27">
        <f t="shared" si="0"/>
        <v>0</v>
      </c>
      <c r="V21" s="19">
        <f t="shared" si="1"/>
        <v>0</v>
      </c>
      <c r="W21" s="83" t="s">
        <v>259</v>
      </c>
      <c r="X21" s="89"/>
    </row>
    <row r="22" spans="1:24">
      <c r="A22" s="19">
        <v>20</v>
      </c>
      <c r="B22" s="18" t="s">
        <v>550</v>
      </c>
      <c r="C22" s="19">
        <v>20</v>
      </c>
      <c r="D22" s="19">
        <v>749</v>
      </c>
      <c r="E22" s="19">
        <v>161001938</v>
      </c>
      <c r="F22" s="19">
        <v>57</v>
      </c>
      <c r="G22" s="19">
        <v>3382.64</v>
      </c>
      <c r="H22" s="19">
        <v>264.36</v>
      </c>
      <c r="I22" s="19">
        <v>0</v>
      </c>
      <c r="J22" s="19">
        <v>0</v>
      </c>
      <c r="K22" s="19">
        <v>0</v>
      </c>
      <c r="L22" s="19">
        <v>1</v>
      </c>
      <c r="M22" s="19">
        <v>50</v>
      </c>
      <c r="N22" s="19">
        <v>0</v>
      </c>
      <c r="O22" s="19">
        <v>0</v>
      </c>
      <c r="P22" s="19">
        <v>0</v>
      </c>
      <c r="Q22" s="19"/>
      <c r="R22" s="19"/>
      <c r="S22" s="19">
        <v>0</v>
      </c>
      <c r="T22" s="19">
        <v>0</v>
      </c>
      <c r="U22" s="27">
        <f t="shared" si="0"/>
        <v>0</v>
      </c>
      <c r="V22" s="19">
        <f t="shared" si="1"/>
        <v>0</v>
      </c>
      <c r="W22" s="83" t="s">
        <v>259</v>
      </c>
      <c r="X22" s="173"/>
    </row>
    <row r="23" spans="1:24">
      <c r="A23" s="19">
        <v>21</v>
      </c>
      <c r="B23" s="18" t="s">
        <v>550</v>
      </c>
      <c r="C23" s="19">
        <v>21</v>
      </c>
      <c r="D23" s="19">
        <v>750</v>
      </c>
      <c r="E23" s="19">
        <v>161001939</v>
      </c>
      <c r="F23" s="19">
        <v>58</v>
      </c>
      <c r="G23" s="19">
        <v>3405.64</v>
      </c>
      <c r="H23" s="19">
        <v>304.36</v>
      </c>
      <c r="I23" s="19">
        <v>0</v>
      </c>
      <c r="J23" s="19">
        <v>0</v>
      </c>
      <c r="K23" s="19">
        <v>0</v>
      </c>
      <c r="L23" s="19">
        <v>2</v>
      </c>
      <c r="M23" s="19">
        <v>20</v>
      </c>
      <c r="N23" s="19">
        <v>0</v>
      </c>
      <c r="O23" s="19">
        <v>0</v>
      </c>
      <c r="P23" s="19">
        <v>0</v>
      </c>
      <c r="Q23" s="19"/>
      <c r="R23" s="19"/>
      <c r="S23" s="19">
        <v>0</v>
      </c>
      <c r="T23" s="19">
        <v>0</v>
      </c>
      <c r="U23" s="27">
        <f t="shared" si="0"/>
        <v>0</v>
      </c>
      <c r="V23" s="19">
        <f t="shared" si="1"/>
        <v>0</v>
      </c>
      <c r="W23" s="18" t="s">
        <v>257</v>
      </c>
      <c r="X23" s="173"/>
    </row>
    <row r="24" spans="1:24">
      <c r="A24" s="19">
        <v>22</v>
      </c>
      <c r="B24" s="18" t="s">
        <v>551</v>
      </c>
      <c r="C24" s="19">
        <v>22</v>
      </c>
      <c r="D24" s="19">
        <v>751</v>
      </c>
      <c r="E24" s="19">
        <v>161001940</v>
      </c>
      <c r="F24" s="19">
        <v>57</v>
      </c>
      <c r="G24" s="19">
        <v>3344.23</v>
      </c>
      <c r="H24" s="19">
        <v>303.77</v>
      </c>
      <c r="I24" s="19">
        <v>0</v>
      </c>
      <c r="J24" s="19">
        <v>0</v>
      </c>
      <c r="K24" s="19">
        <v>0</v>
      </c>
      <c r="L24" s="19">
        <v>2</v>
      </c>
      <c r="M24" s="19">
        <v>15</v>
      </c>
      <c r="N24" s="19">
        <v>0</v>
      </c>
      <c r="O24" s="19">
        <v>0</v>
      </c>
      <c r="P24" s="19">
        <v>0</v>
      </c>
      <c r="Q24" s="19"/>
      <c r="R24" s="19"/>
      <c r="S24" s="19">
        <v>0</v>
      </c>
      <c r="T24" s="19">
        <v>0</v>
      </c>
      <c r="U24" s="27">
        <f t="shared" ref="U24:U62" si="2">O24*5%</f>
        <v>0</v>
      </c>
      <c r="V24" s="19">
        <f t="shared" ref="V24:V62" si="3">O24+U24</f>
        <v>0</v>
      </c>
      <c r="W24" s="18" t="s">
        <v>259</v>
      </c>
      <c r="X24" s="173"/>
    </row>
    <row r="25" spans="1:24">
      <c r="A25" s="19">
        <v>23</v>
      </c>
      <c r="B25" s="18" t="s">
        <v>551</v>
      </c>
      <c r="C25" s="19">
        <v>23</v>
      </c>
      <c r="D25" s="19">
        <v>752</v>
      </c>
      <c r="E25" s="19">
        <v>161001941</v>
      </c>
      <c r="F25" s="19">
        <v>59</v>
      </c>
      <c r="G25" s="19">
        <v>3467.02</v>
      </c>
      <c r="H25" s="19">
        <v>307.98</v>
      </c>
      <c r="I25" s="19">
        <v>0</v>
      </c>
      <c r="J25" s="19">
        <v>0</v>
      </c>
      <c r="K25" s="19">
        <v>0</v>
      </c>
      <c r="L25" s="19">
        <v>2</v>
      </c>
      <c r="M25" s="19">
        <v>20</v>
      </c>
      <c r="N25" s="19">
        <v>0</v>
      </c>
      <c r="O25" s="19">
        <v>0</v>
      </c>
      <c r="P25" s="19">
        <v>0</v>
      </c>
      <c r="Q25" s="19"/>
      <c r="R25" s="19"/>
      <c r="S25" s="19">
        <v>0</v>
      </c>
      <c r="T25" s="19">
        <v>0</v>
      </c>
      <c r="U25" s="27">
        <f t="shared" si="2"/>
        <v>0</v>
      </c>
      <c r="V25" s="19">
        <f t="shared" si="3"/>
        <v>0</v>
      </c>
      <c r="W25" s="18" t="s">
        <v>257</v>
      </c>
      <c r="X25" s="173"/>
    </row>
    <row r="26" spans="1:24">
      <c r="A26" s="19">
        <v>24</v>
      </c>
      <c r="B26" s="18" t="s">
        <v>551</v>
      </c>
      <c r="C26" s="19">
        <v>24</v>
      </c>
      <c r="D26" s="19">
        <v>753</v>
      </c>
      <c r="E26" s="19">
        <v>141000107</v>
      </c>
      <c r="F26" s="19">
        <v>59</v>
      </c>
      <c r="G26" s="19">
        <v>3485.41</v>
      </c>
      <c r="H26" s="19">
        <v>290.58999999999997</v>
      </c>
      <c r="I26" s="19">
        <v>0</v>
      </c>
      <c r="J26" s="19">
        <v>0</v>
      </c>
      <c r="K26" s="19">
        <v>0</v>
      </c>
      <c r="L26" s="19">
        <v>2</v>
      </c>
      <c r="M26" s="19">
        <v>0</v>
      </c>
      <c r="N26" s="19">
        <v>0</v>
      </c>
      <c r="O26" s="19">
        <v>0</v>
      </c>
      <c r="P26" s="19">
        <v>0</v>
      </c>
      <c r="Q26" s="19"/>
      <c r="R26" s="19"/>
      <c r="S26" s="19">
        <v>0</v>
      </c>
      <c r="T26" s="19">
        <v>0</v>
      </c>
      <c r="U26" s="27">
        <f t="shared" si="2"/>
        <v>0</v>
      </c>
      <c r="V26" s="19">
        <f t="shared" si="3"/>
        <v>0</v>
      </c>
      <c r="W26" s="18" t="s">
        <v>259</v>
      </c>
      <c r="X26" s="173"/>
    </row>
    <row r="27" spans="1:24">
      <c r="A27" s="19">
        <v>25</v>
      </c>
      <c r="B27" s="18" t="s">
        <v>551</v>
      </c>
      <c r="C27" s="19">
        <v>25</v>
      </c>
      <c r="D27" s="19">
        <v>754</v>
      </c>
      <c r="E27" s="19">
        <v>161001942</v>
      </c>
      <c r="F27" s="19">
        <v>57</v>
      </c>
      <c r="G27" s="19">
        <v>3441.04</v>
      </c>
      <c r="H27" s="19">
        <v>206.15</v>
      </c>
      <c r="I27" s="19">
        <v>0.19</v>
      </c>
      <c r="J27" s="19">
        <v>0</v>
      </c>
      <c r="K27" s="19">
        <v>0</v>
      </c>
      <c r="L27" s="19">
        <v>2</v>
      </c>
      <c r="M27" s="19">
        <v>45</v>
      </c>
      <c r="N27" s="19">
        <v>0</v>
      </c>
      <c r="O27" s="19">
        <v>0</v>
      </c>
      <c r="P27" s="19">
        <v>0</v>
      </c>
      <c r="Q27" s="19"/>
      <c r="R27" s="19"/>
      <c r="S27" s="19">
        <v>0</v>
      </c>
      <c r="T27" s="19">
        <v>0</v>
      </c>
      <c r="U27" s="27">
        <f t="shared" si="2"/>
        <v>0</v>
      </c>
      <c r="V27" s="19">
        <f t="shared" si="3"/>
        <v>0</v>
      </c>
      <c r="W27" s="18" t="s">
        <v>257</v>
      </c>
      <c r="X27" s="173"/>
    </row>
    <row r="28" spans="1:24">
      <c r="A28" s="19">
        <v>26</v>
      </c>
      <c r="B28" s="18" t="s">
        <v>551</v>
      </c>
      <c r="C28" s="19">
        <v>26</v>
      </c>
      <c r="D28" s="19">
        <v>755</v>
      </c>
      <c r="E28" s="19">
        <v>161001943</v>
      </c>
      <c r="F28" s="19">
        <v>59</v>
      </c>
      <c r="G28" s="19">
        <v>3515.23</v>
      </c>
      <c r="H28" s="19">
        <v>259.35000000000002</v>
      </c>
      <c r="I28" s="19">
        <v>0</v>
      </c>
      <c r="J28" s="19">
        <v>0</v>
      </c>
      <c r="K28" s="19">
        <v>0</v>
      </c>
      <c r="L28" s="19">
        <v>2</v>
      </c>
      <c r="M28" s="19">
        <v>0</v>
      </c>
      <c r="N28" s="19">
        <v>0</v>
      </c>
      <c r="O28" s="19">
        <v>0</v>
      </c>
      <c r="P28" s="19">
        <v>0</v>
      </c>
      <c r="Q28" s="19"/>
      <c r="R28" s="19"/>
      <c r="S28" s="19">
        <v>0</v>
      </c>
      <c r="T28" s="19">
        <v>0</v>
      </c>
      <c r="U28" s="27">
        <f t="shared" si="2"/>
        <v>0</v>
      </c>
      <c r="V28" s="19">
        <f t="shared" si="3"/>
        <v>0</v>
      </c>
      <c r="W28" s="18" t="s">
        <v>259</v>
      </c>
      <c r="X28" s="173"/>
    </row>
    <row r="29" spans="1:24">
      <c r="A29" s="19">
        <v>27</v>
      </c>
      <c r="B29" s="18" t="s">
        <v>551</v>
      </c>
      <c r="C29" s="19">
        <v>27</v>
      </c>
      <c r="D29" s="19">
        <v>757</v>
      </c>
      <c r="E29" s="19">
        <v>161001944</v>
      </c>
      <c r="F29" s="19">
        <v>58</v>
      </c>
      <c r="G29" s="19">
        <v>3537.04</v>
      </c>
      <c r="H29" s="19">
        <v>174.14</v>
      </c>
      <c r="I29" s="19">
        <v>0</v>
      </c>
      <c r="J29" s="19">
        <v>0</v>
      </c>
      <c r="K29" s="19">
        <v>0</v>
      </c>
      <c r="L29" s="19">
        <v>2</v>
      </c>
      <c r="M29" s="19">
        <v>10</v>
      </c>
      <c r="N29" s="19">
        <v>0</v>
      </c>
      <c r="O29" s="19">
        <v>0</v>
      </c>
      <c r="P29" s="19">
        <v>0</v>
      </c>
      <c r="Q29" s="19"/>
      <c r="R29" s="19"/>
      <c r="S29" s="19">
        <v>0</v>
      </c>
      <c r="T29" s="19">
        <v>0</v>
      </c>
      <c r="U29" s="27">
        <f t="shared" si="2"/>
        <v>0</v>
      </c>
      <c r="V29" s="19">
        <f t="shared" si="3"/>
        <v>0</v>
      </c>
      <c r="W29" s="18" t="s">
        <v>257</v>
      </c>
      <c r="X29" s="173"/>
    </row>
    <row r="30" spans="1:24">
      <c r="A30" s="19">
        <v>28</v>
      </c>
      <c r="B30" s="18" t="s">
        <v>551</v>
      </c>
      <c r="C30" s="19">
        <v>28</v>
      </c>
      <c r="D30" s="19">
        <v>756</v>
      </c>
      <c r="E30" s="19">
        <v>141000108</v>
      </c>
      <c r="F30" s="19">
        <v>54</v>
      </c>
      <c r="G30" s="19">
        <v>3174.46</v>
      </c>
      <c r="H30" s="19">
        <v>281.54000000000002</v>
      </c>
      <c r="I30" s="19">
        <v>0</v>
      </c>
      <c r="J30" s="19">
        <v>0</v>
      </c>
      <c r="K30" s="19">
        <v>0</v>
      </c>
      <c r="L30" s="19">
        <v>2</v>
      </c>
      <c r="M30" s="19">
        <v>5</v>
      </c>
      <c r="N30" s="19">
        <v>0</v>
      </c>
      <c r="O30" s="19">
        <v>0</v>
      </c>
      <c r="P30" s="19">
        <v>0</v>
      </c>
      <c r="Q30" s="19"/>
      <c r="R30" s="19"/>
      <c r="S30" s="19">
        <v>0</v>
      </c>
      <c r="T30" s="19">
        <v>0</v>
      </c>
      <c r="U30" s="27">
        <f t="shared" si="2"/>
        <v>0</v>
      </c>
      <c r="V30" s="19">
        <f t="shared" si="3"/>
        <v>0</v>
      </c>
      <c r="W30" s="18" t="s">
        <v>259</v>
      </c>
      <c r="X30" s="173"/>
    </row>
    <row r="31" spans="1:24">
      <c r="A31" s="19">
        <v>29</v>
      </c>
      <c r="B31" s="18" t="s">
        <v>551</v>
      </c>
      <c r="C31" s="19">
        <v>29</v>
      </c>
      <c r="D31" s="19">
        <v>758</v>
      </c>
      <c r="E31" s="19">
        <v>161001945</v>
      </c>
      <c r="F31" s="19">
        <v>58</v>
      </c>
      <c r="G31" s="19">
        <v>3436.82</v>
      </c>
      <c r="H31" s="19">
        <v>275.18</v>
      </c>
      <c r="I31" s="19">
        <v>0</v>
      </c>
      <c r="J31" s="19">
        <v>0</v>
      </c>
      <c r="K31" s="19">
        <v>0</v>
      </c>
      <c r="L31" s="19">
        <v>2</v>
      </c>
      <c r="M31" s="19">
        <v>30</v>
      </c>
      <c r="N31" s="19">
        <v>0</v>
      </c>
      <c r="O31" s="19">
        <v>0</v>
      </c>
      <c r="P31" s="19">
        <v>0</v>
      </c>
      <c r="Q31" s="19"/>
      <c r="R31" s="19"/>
      <c r="S31" s="19">
        <v>0</v>
      </c>
      <c r="T31" s="19">
        <v>0</v>
      </c>
      <c r="U31" s="27">
        <f t="shared" si="2"/>
        <v>0</v>
      </c>
      <c r="V31" s="19">
        <f t="shared" si="3"/>
        <v>0</v>
      </c>
      <c r="W31" s="18" t="s">
        <v>257</v>
      </c>
      <c r="X31" s="173"/>
    </row>
    <row r="32" spans="1:24">
      <c r="A32" s="19">
        <v>30</v>
      </c>
      <c r="B32" s="18" t="s">
        <v>552</v>
      </c>
      <c r="C32" s="19">
        <v>30</v>
      </c>
      <c r="D32" s="19">
        <v>759</v>
      </c>
      <c r="E32" s="19">
        <v>161001946</v>
      </c>
      <c r="F32" s="19">
        <v>55</v>
      </c>
      <c r="G32" s="19">
        <v>3272.07</v>
      </c>
      <c r="H32" s="19">
        <v>245.93</v>
      </c>
      <c r="I32" s="19">
        <v>0</v>
      </c>
      <c r="J32" s="19">
        <v>0</v>
      </c>
      <c r="K32" s="19">
        <v>0</v>
      </c>
      <c r="L32" s="19">
        <v>2</v>
      </c>
      <c r="M32" s="19">
        <v>35</v>
      </c>
      <c r="N32" s="19">
        <v>0</v>
      </c>
      <c r="O32" s="19">
        <v>0</v>
      </c>
      <c r="P32" s="19">
        <v>0</v>
      </c>
      <c r="Q32" s="19"/>
      <c r="R32" s="19"/>
      <c r="S32" s="19">
        <v>0</v>
      </c>
      <c r="T32" s="19">
        <v>0</v>
      </c>
      <c r="U32" s="27">
        <f t="shared" si="2"/>
        <v>0</v>
      </c>
      <c r="V32" s="19">
        <f t="shared" si="3"/>
        <v>0</v>
      </c>
      <c r="W32" s="18" t="s">
        <v>259</v>
      </c>
      <c r="X32" s="173"/>
    </row>
    <row r="33" spans="1:24">
      <c r="A33" s="19">
        <v>31</v>
      </c>
      <c r="B33" s="18" t="s">
        <v>552</v>
      </c>
      <c r="C33" s="19">
        <v>31</v>
      </c>
      <c r="D33" s="19">
        <v>761</v>
      </c>
      <c r="E33" s="19">
        <v>141000109</v>
      </c>
      <c r="F33" s="19">
        <v>58</v>
      </c>
      <c r="G33" s="19">
        <v>3506.82</v>
      </c>
      <c r="H33" s="19">
        <v>205.18</v>
      </c>
      <c r="I33" s="19">
        <v>0</v>
      </c>
      <c r="J33" s="19">
        <v>0</v>
      </c>
      <c r="K33" s="19">
        <v>0</v>
      </c>
      <c r="L33" s="19">
        <v>1</v>
      </c>
      <c r="M33" s="19">
        <v>55</v>
      </c>
      <c r="N33" s="19">
        <v>0</v>
      </c>
      <c r="O33" s="19">
        <v>0</v>
      </c>
      <c r="P33" s="19">
        <v>0</v>
      </c>
      <c r="Q33" s="19"/>
      <c r="R33" s="19"/>
      <c r="S33" s="19">
        <v>0</v>
      </c>
      <c r="T33" s="19">
        <v>0</v>
      </c>
      <c r="U33" s="27">
        <f t="shared" si="2"/>
        <v>0</v>
      </c>
      <c r="V33" s="19">
        <f t="shared" si="3"/>
        <v>0</v>
      </c>
      <c r="W33" s="18" t="s">
        <v>257</v>
      </c>
      <c r="X33" s="173"/>
    </row>
    <row r="34" spans="1:24">
      <c r="A34" s="19">
        <v>32</v>
      </c>
      <c r="B34" s="18" t="s">
        <v>552</v>
      </c>
      <c r="C34" s="19">
        <v>32</v>
      </c>
      <c r="D34" s="19">
        <v>762</v>
      </c>
      <c r="E34" s="19">
        <v>161001947</v>
      </c>
      <c r="F34" s="19">
        <v>57</v>
      </c>
      <c r="G34" s="19">
        <v>3379.25</v>
      </c>
      <c r="H34" s="19">
        <v>266.75</v>
      </c>
      <c r="I34" s="19">
        <v>0</v>
      </c>
      <c r="J34" s="19">
        <v>0</v>
      </c>
      <c r="K34" s="19">
        <v>0</v>
      </c>
      <c r="L34" s="19">
        <v>2</v>
      </c>
      <c r="M34" s="19">
        <v>15</v>
      </c>
      <c r="N34" s="19">
        <v>0</v>
      </c>
      <c r="O34" s="19">
        <v>0</v>
      </c>
      <c r="P34" s="19">
        <v>0</v>
      </c>
      <c r="Q34" s="19"/>
      <c r="R34" s="19"/>
      <c r="S34" s="19">
        <v>0</v>
      </c>
      <c r="T34" s="19">
        <v>0</v>
      </c>
      <c r="U34" s="27">
        <f t="shared" si="2"/>
        <v>0</v>
      </c>
      <c r="V34" s="19">
        <f t="shared" si="3"/>
        <v>0</v>
      </c>
      <c r="W34" s="18" t="s">
        <v>257</v>
      </c>
      <c r="X34" s="173"/>
    </row>
    <row r="35" spans="1:24">
      <c r="A35" s="19">
        <v>33</v>
      </c>
      <c r="B35" s="18" t="s">
        <v>552</v>
      </c>
      <c r="C35" s="19">
        <v>33</v>
      </c>
      <c r="D35" s="19">
        <v>760</v>
      </c>
      <c r="E35" s="19">
        <v>161001948</v>
      </c>
      <c r="F35" s="19">
        <v>59</v>
      </c>
      <c r="G35" s="19">
        <v>3532.42</v>
      </c>
      <c r="H35" s="19">
        <v>242.77</v>
      </c>
      <c r="I35" s="19">
        <v>0.19</v>
      </c>
      <c r="J35" s="19">
        <v>0</v>
      </c>
      <c r="K35" s="19">
        <v>0</v>
      </c>
      <c r="L35" s="19">
        <v>2</v>
      </c>
      <c r="M35" s="19">
        <v>5</v>
      </c>
      <c r="N35" s="19">
        <v>0</v>
      </c>
      <c r="O35" s="19">
        <v>0</v>
      </c>
      <c r="P35" s="19">
        <v>0</v>
      </c>
      <c r="Q35" s="19"/>
      <c r="R35" s="19"/>
      <c r="S35" s="19">
        <v>0</v>
      </c>
      <c r="T35" s="19">
        <v>0</v>
      </c>
      <c r="U35" s="27">
        <f t="shared" si="2"/>
        <v>0</v>
      </c>
      <c r="V35" s="19">
        <f t="shared" si="3"/>
        <v>0</v>
      </c>
      <c r="W35" s="83" t="s">
        <v>259</v>
      </c>
      <c r="X35" s="173"/>
    </row>
    <row r="36" spans="1:24">
      <c r="A36" s="19">
        <v>34</v>
      </c>
      <c r="B36" s="18" t="s">
        <v>552</v>
      </c>
      <c r="C36" s="19">
        <v>34</v>
      </c>
      <c r="D36" s="19">
        <v>765</v>
      </c>
      <c r="E36" s="19">
        <v>161001949</v>
      </c>
      <c r="F36" s="19">
        <v>55</v>
      </c>
      <c r="G36" s="19">
        <v>3337.46</v>
      </c>
      <c r="H36" s="19">
        <v>182.32</v>
      </c>
      <c r="I36" s="19">
        <v>0.78</v>
      </c>
      <c r="J36" s="19">
        <v>0</v>
      </c>
      <c r="K36" s="19">
        <v>0</v>
      </c>
      <c r="L36" s="19">
        <v>1</v>
      </c>
      <c r="M36" s="19">
        <v>55</v>
      </c>
      <c r="N36" s="19">
        <v>0</v>
      </c>
      <c r="O36" s="19">
        <v>0</v>
      </c>
      <c r="P36" s="19">
        <v>0</v>
      </c>
      <c r="Q36" s="19"/>
      <c r="R36" s="19"/>
      <c r="S36" s="19">
        <v>0</v>
      </c>
      <c r="T36" s="19">
        <v>0</v>
      </c>
      <c r="U36" s="27">
        <f t="shared" si="2"/>
        <v>0</v>
      </c>
      <c r="V36" s="19">
        <f t="shared" si="3"/>
        <v>0</v>
      </c>
      <c r="W36" s="18" t="s">
        <v>257</v>
      </c>
      <c r="X36" s="173"/>
    </row>
    <row r="37" spans="1:24">
      <c r="A37" s="19">
        <v>35</v>
      </c>
      <c r="B37" s="18" t="s">
        <v>552</v>
      </c>
      <c r="C37" s="19">
        <v>35</v>
      </c>
      <c r="D37" s="19">
        <v>763</v>
      </c>
      <c r="E37" s="19">
        <v>161001950</v>
      </c>
      <c r="F37" s="19">
        <v>58</v>
      </c>
      <c r="G37" s="19">
        <v>3503.22</v>
      </c>
      <c r="H37" s="19">
        <v>208.97</v>
      </c>
      <c r="I37" s="19">
        <v>0.19</v>
      </c>
      <c r="J37" s="19">
        <v>0</v>
      </c>
      <c r="K37" s="19">
        <v>0</v>
      </c>
      <c r="L37" s="19">
        <v>2</v>
      </c>
      <c r="M37" s="19">
        <v>20</v>
      </c>
      <c r="N37" s="19">
        <v>0</v>
      </c>
      <c r="O37" s="19">
        <v>0</v>
      </c>
      <c r="P37" s="19">
        <v>0</v>
      </c>
      <c r="Q37" s="19"/>
      <c r="R37" s="19"/>
      <c r="S37" s="19">
        <v>0</v>
      </c>
      <c r="T37" s="19">
        <v>0</v>
      </c>
      <c r="U37" s="27">
        <f t="shared" si="2"/>
        <v>0</v>
      </c>
      <c r="V37" s="19">
        <f t="shared" si="3"/>
        <v>0</v>
      </c>
      <c r="W37" s="18" t="s">
        <v>259</v>
      </c>
      <c r="X37" s="173"/>
    </row>
    <row r="38" spans="1:24">
      <c r="A38" s="19">
        <v>36</v>
      </c>
      <c r="B38" s="18" t="s">
        <v>553</v>
      </c>
      <c r="C38" s="19">
        <v>36</v>
      </c>
      <c r="D38" s="19">
        <v>766</v>
      </c>
      <c r="E38" s="19">
        <v>161001951</v>
      </c>
      <c r="F38" s="19">
        <v>59</v>
      </c>
      <c r="G38" s="19">
        <v>3404.61</v>
      </c>
      <c r="H38" s="19">
        <v>281.39</v>
      </c>
      <c r="I38" s="19">
        <v>0</v>
      </c>
      <c r="J38" s="19">
        <v>0</v>
      </c>
      <c r="K38" s="19">
        <v>0</v>
      </c>
      <c r="L38" s="19">
        <v>2</v>
      </c>
      <c r="M38" s="19">
        <v>25</v>
      </c>
      <c r="N38" s="19">
        <v>0</v>
      </c>
      <c r="O38" s="19">
        <v>0</v>
      </c>
      <c r="P38" s="19">
        <v>0</v>
      </c>
      <c r="Q38" s="19"/>
      <c r="R38" s="19"/>
      <c r="S38" s="19">
        <v>0</v>
      </c>
      <c r="T38" s="19">
        <v>0</v>
      </c>
      <c r="U38" s="27">
        <f t="shared" si="2"/>
        <v>0</v>
      </c>
      <c r="V38" s="19">
        <f t="shared" si="3"/>
        <v>0</v>
      </c>
      <c r="W38" s="18" t="s">
        <v>257</v>
      </c>
      <c r="X38" s="173"/>
    </row>
    <row r="39" spans="1:24">
      <c r="A39" s="19">
        <v>37</v>
      </c>
      <c r="B39" s="18" t="s">
        <v>553</v>
      </c>
      <c r="C39" s="19">
        <v>37</v>
      </c>
      <c r="D39" s="19">
        <v>764</v>
      </c>
      <c r="E39" s="19">
        <v>161001952</v>
      </c>
      <c r="F39" s="19">
        <v>57</v>
      </c>
      <c r="G39" s="19">
        <v>3375.65</v>
      </c>
      <c r="H39" s="19">
        <v>270.35000000000002</v>
      </c>
      <c r="I39" s="19">
        <v>0</v>
      </c>
      <c r="J39" s="19">
        <v>0</v>
      </c>
      <c r="K39" s="19">
        <v>0</v>
      </c>
      <c r="L39" s="19">
        <v>2</v>
      </c>
      <c r="M39" s="19">
        <v>50</v>
      </c>
      <c r="N39" s="19">
        <v>0</v>
      </c>
      <c r="O39" s="19">
        <v>0</v>
      </c>
      <c r="P39" s="19">
        <v>0</v>
      </c>
      <c r="Q39" s="19"/>
      <c r="R39" s="19"/>
      <c r="S39" s="19">
        <v>0</v>
      </c>
      <c r="T39" s="19">
        <v>0</v>
      </c>
      <c r="U39" s="27">
        <f t="shared" si="2"/>
        <v>0</v>
      </c>
      <c r="V39" s="19">
        <f t="shared" si="3"/>
        <v>0</v>
      </c>
      <c r="W39" s="18" t="s">
        <v>259</v>
      </c>
      <c r="X39" s="173"/>
    </row>
    <row r="40" spans="1:24">
      <c r="A40" s="19">
        <v>38</v>
      </c>
      <c r="B40" s="18" t="s">
        <v>553</v>
      </c>
      <c r="C40" s="19">
        <v>38</v>
      </c>
      <c r="D40" s="19">
        <v>767</v>
      </c>
      <c r="E40" s="19">
        <v>161001953</v>
      </c>
      <c r="F40" s="19">
        <v>57</v>
      </c>
      <c r="G40" s="19">
        <v>3183.87</v>
      </c>
      <c r="H40" s="19">
        <v>271.92</v>
      </c>
      <c r="I40" s="19">
        <v>0</v>
      </c>
      <c r="J40" s="19">
        <v>0</v>
      </c>
      <c r="K40" s="19">
        <v>0</v>
      </c>
      <c r="L40" s="19">
        <v>2</v>
      </c>
      <c r="M40" s="19">
        <v>5</v>
      </c>
      <c r="N40" s="19">
        <v>0</v>
      </c>
      <c r="O40" s="19">
        <v>0</v>
      </c>
      <c r="P40" s="19">
        <v>0</v>
      </c>
      <c r="Q40" s="19"/>
      <c r="R40" s="19"/>
      <c r="S40" s="19">
        <v>0</v>
      </c>
      <c r="T40" s="19">
        <v>0</v>
      </c>
      <c r="U40" s="27">
        <f t="shared" si="2"/>
        <v>0</v>
      </c>
      <c r="V40" s="19">
        <f t="shared" si="3"/>
        <v>0</v>
      </c>
      <c r="W40" s="18" t="s">
        <v>259</v>
      </c>
      <c r="X40" s="173"/>
    </row>
    <row r="41" spans="1:24">
      <c r="A41" s="19">
        <v>39</v>
      </c>
      <c r="B41" s="18" t="s">
        <v>553</v>
      </c>
      <c r="C41" s="19">
        <v>39</v>
      </c>
      <c r="D41" s="19">
        <v>769</v>
      </c>
      <c r="E41" s="19">
        <v>161001954</v>
      </c>
      <c r="F41" s="19">
        <v>59</v>
      </c>
      <c r="G41" s="19">
        <v>3516.01</v>
      </c>
      <c r="H41" s="19">
        <v>259.99</v>
      </c>
      <c r="I41" s="19">
        <v>0</v>
      </c>
      <c r="J41" s="19">
        <v>0</v>
      </c>
      <c r="K41" s="19">
        <v>0</v>
      </c>
      <c r="L41" s="19">
        <v>1</v>
      </c>
      <c r="M41" s="19">
        <v>45</v>
      </c>
      <c r="N41" s="19">
        <v>0</v>
      </c>
      <c r="O41" s="19">
        <v>0</v>
      </c>
      <c r="P41" s="19">
        <v>0</v>
      </c>
      <c r="Q41" s="19"/>
      <c r="R41" s="19"/>
      <c r="S41" s="19">
        <v>0</v>
      </c>
      <c r="T41" s="19">
        <v>0</v>
      </c>
      <c r="U41" s="27">
        <f t="shared" si="2"/>
        <v>0</v>
      </c>
      <c r="V41" s="19">
        <f t="shared" si="3"/>
        <v>0</v>
      </c>
      <c r="W41" s="18" t="s">
        <v>257</v>
      </c>
      <c r="X41" s="173"/>
    </row>
    <row r="42" spans="1:24" s="76" customFormat="1">
      <c r="A42" s="19">
        <v>40</v>
      </c>
      <c r="B42" s="18" t="s">
        <v>553</v>
      </c>
      <c r="C42" s="19">
        <v>40</v>
      </c>
      <c r="D42" s="19">
        <v>768</v>
      </c>
      <c r="E42" s="19">
        <v>161001955</v>
      </c>
      <c r="F42" s="19">
        <v>59</v>
      </c>
      <c r="G42" s="19">
        <v>3564.82</v>
      </c>
      <c r="H42" s="19">
        <v>210.18</v>
      </c>
      <c r="I42" s="19">
        <v>0</v>
      </c>
      <c r="J42" s="19">
        <v>0</v>
      </c>
      <c r="K42" s="19">
        <v>0</v>
      </c>
      <c r="L42" s="19">
        <v>1</v>
      </c>
      <c r="M42" s="19">
        <v>50</v>
      </c>
      <c r="N42" s="19">
        <v>0</v>
      </c>
      <c r="O42" s="19">
        <v>0</v>
      </c>
      <c r="P42" s="19">
        <v>0</v>
      </c>
      <c r="Q42" s="19"/>
      <c r="R42" s="19"/>
      <c r="S42" s="19">
        <v>0</v>
      </c>
      <c r="T42" s="19">
        <v>0</v>
      </c>
      <c r="U42" s="27">
        <f t="shared" si="2"/>
        <v>0</v>
      </c>
      <c r="V42" s="19">
        <f t="shared" si="3"/>
        <v>0</v>
      </c>
      <c r="W42" s="18" t="s">
        <v>259</v>
      </c>
      <c r="X42" s="174"/>
    </row>
    <row r="43" spans="1:24">
      <c r="A43" s="19">
        <v>41</v>
      </c>
      <c r="B43" s="18" t="s">
        <v>553</v>
      </c>
      <c r="C43" s="19">
        <v>41</v>
      </c>
      <c r="D43" s="19">
        <v>772</v>
      </c>
      <c r="E43" s="19">
        <v>161001956</v>
      </c>
      <c r="F43" s="19">
        <v>56</v>
      </c>
      <c r="G43" s="19">
        <v>3353.45</v>
      </c>
      <c r="H43" s="19">
        <v>229.55</v>
      </c>
      <c r="I43" s="19">
        <v>0</v>
      </c>
      <c r="J43" s="19">
        <v>0</v>
      </c>
      <c r="K43" s="19">
        <v>0</v>
      </c>
      <c r="L43" s="19">
        <v>2</v>
      </c>
      <c r="M43" s="19">
        <v>0</v>
      </c>
      <c r="N43" s="19">
        <v>0</v>
      </c>
      <c r="O43" s="19">
        <v>0</v>
      </c>
      <c r="P43" s="19">
        <v>0</v>
      </c>
      <c r="Q43" s="19"/>
      <c r="R43" s="19"/>
      <c r="S43" s="19">
        <v>0</v>
      </c>
      <c r="T43" s="19">
        <v>0</v>
      </c>
      <c r="U43" s="27">
        <f t="shared" si="2"/>
        <v>0</v>
      </c>
      <c r="V43" s="19">
        <f t="shared" si="3"/>
        <v>0</v>
      </c>
      <c r="W43" s="18" t="s">
        <v>259</v>
      </c>
      <c r="X43" s="173"/>
    </row>
    <row r="44" spans="1:24">
      <c r="A44" s="19">
        <v>42</v>
      </c>
      <c r="B44" s="18" t="s">
        <v>553</v>
      </c>
      <c r="C44" s="19">
        <v>42</v>
      </c>
      <c r="D44" s="19">
        <v>770</v>
      </c>
      <c r="E44" s="19">
        <v>161001957</v>
      </c>
      <c r="F44" s="19">
        <v>58</v>
      </c>
      <c r="G44" s="19">
        <v>3412.02</v>
      </c>
      <c r="H44" s="19">
        <v>299.98</v>
      </c>
      <c r="I44" s="19">
        <v>0</v>
      </c>
      <c r="J44" s="19">
        <v>0</v>
      </c>
      <c r="K44" s="19">
        <v>0</v>
      </c>
      <c r="L44" s="19">
        <v>2</v>
      </c>
      <c r="M44" s="19">
        <v>0</v>
      </c>
      <c r="N44" s="19">
        <v>0</v>
      </c>
      <c r="O44" s="19">
        <v>0</v>
      </c>
      <c r="P44" s="19">
        <v>0</v>
      </c>
      <c r="Q44" s="19"/>
      <c r="R44" s="19"/>
      <c r="S44" s="19">
        <v>0</v>
      </c>
      <c r="T44" s="19">
        <v>0</v>
      </c>
      <c r="U44" s="27">
        <f t="shared" si="2"/>
        <v>0</v>
      </c>
      <c r="V44" s="19">
        <f t="shared" si="3"/>
        <v>0</v>
      </c>
      <c r="W44" s="18" t="s">
        <v>259</v>
      </c>
      <c r="X44" s="173"/>
    </row>
    <row r="45" spans="1:24" s="76" customFormat="1">
      <c r="A45" s="19">
        <v>43</v>
      </c>
      <c r="B45" s="18" t="s">
        <v>553</v>
      </c>
      <c r="C45" s="19">
        <v>43</v>
      </c>
      <c r="D45" s="19">
        <v>773</v>
      </c>
      <c r="E45" s="19">
        <v>161001958</v>
      </c>
      <c r="F45" s="19">
        <v>57</v>
      </c>
      <c r="G45" s="19">
        <v>3382.83</v>
      </c>
      <c r="H45" s="19">
        <v>265.17</v>
      </c>
      <c r="I45" s="19">
        <v>0</v>
      </c>
      <c r="J45" s="19">
        <v>0</v>
      </c>
      <c r="K45" s="19">
        <v>0</v>
      </c>
      <c r="L45" s="19">
        <v>1</v>
      </c>
      <c r="M45" s="19">
        <v>50</v>
      </c>
      <c r="N45" s="19">
        <v>0</v>
      </c>
      <c r="O45" s="19">
        <v>0</v>
      </c>
      <c r="P45" s="19">
        <v>0</v>
      </c>
      <c r="Q45" s="19"/>
      <c r="R45" s="19"/>
      <c r="S45" s="19">
        <v>0</v>
      </c>
      <c r="T45" s="19">
        <v>0</v>
      </c>
      <c r="U45" s="27">
        <f t="shared" si="2"/>
        <v>0</v>
      </c>
      <c r="V45" s="19">
        <f t="shared" si="3"/>
        <v>0</v>
      </c>
      <c r="W45" s="18" t="s">
        <v>257</v>
      </c>
      <c r="X45" s="174"/>
    </row>
    <row r="46" spans="1:24">
      <c r="A46" s="19">
        <v>44</v>
      </c>
      <c r="B46" s="18" t="s">
        <v>553</v>
      </c>
      <c r="C46" s="19">
        <v>44</v>
      </c>
      <c r="D46" s="19">
        <v>771</v>
      </c>
      <c r="E46" s="19">
        <v>161001959</v>
      </c>
      <c r="F46" s="19">
        <v>57</v>
      </c>
      <c r="G46" s="19">
        <v>3388.84</v>
      </c>
      <c r="H46" s="19">
        <v>258.16000000000003</v>
      </c>
      <c r="I46" s="19">
        <v>0</v>
      </c>
      <c r="J46" s="19">
        <v>0</v>
      </c>
      <c r="K46" s="19">
        <v>0</v>
      </c>
      <c r="L46" s="19">
        <v>2</v>
      </c>
      <c r="M46" s="19">
        <v>0</v>
      </c>
      <c r="N46" s="19">
        <v>0</v>
      </c>
      <c r="O46" s="19">
        <v>0</v>
      </c>
      <c r="P46" s="19">
        <v>0</v>
      </c>
      <c r="Q46" s="19"/>
      <c r="R46" s="19"/>
      <c r="S46" s="19">
        <v>0</v>
      </c>
      <c r="T46" s="19">
        <v>0</v>
      </c>
      <c r="U46" s="27">
        <f t="shared" si="2"/>
        <v>0</v>
      </c>
      <c r="V46" s="19">
        <f t="shared" si="3"/>
        <v>0</v>
      </c>
      <c r="W46" s="18" t="s">
        <v>259</v>
      </c>
      <c r="X46" s="173"/>
    </row>
    <row r="47" spans="1:24">
      <c r="A47" s="19">
        <v>45</v>
      </c>
      <c r="B47" s="18" t="s">
        <v>553</v>
      </c>
      <c r="C47" s="19">
        <v>45</v>
      </c>
      <c r="D47" s="19">
        <v>774</v>
      </c>
      <c r="E47" s="19">
        <v>141000110</v>
      </c>
      <c r="F47" s="19">
        <v>57</v>
      </c>
      <c r="G47" s="19">
        <v>3393.05</v>
      </c>
      <c r="H47" s="19">
        <v>252.95</v>
      </c>
      <c r="I47" s="19">
        <v>0</v>
      </c>
      <c r="J47" s="19">
        <v>0</v>
      </c>
      <c r="K47" s="19">
        <v>0</v>
      </c>
      <c r="L47" s="19">
        <v>2</v>
      </c>
      <c r="M47" s="19">
        <v>45</v>
      </c>
      <c r="N47" s="19">
        <v>0</v>
      </c>
      <c r="O47" s="19">
        <v>0</v>
      </c>
      <c r="P47" s="19">
        <v>0</v>
      </c>
      <c r="Q47" s="19"/>
      <c r="R47" s="19"/>
      <c r="S47" s="19">
        <v>0</v>
      </c>
      <c r="T47" s="19">
        <v>0</v>
      </c>
      <c r="U47" s="27">
        <f t="shared" si="2"/>
        <v>0</v>
      </c>
      <c r="V47" s="19">
        <f t="shared" si="3"/>
        <v>0</v>
      </c>
      <c r="W47" s="18" t="s">
        <v>257</v>
      </c>
      <c r="X47" s="173"/>
    </row>
    <row r="48" spans="1:24">
      <c r="A48" s="19">
        <v>46</v>
      </c>
      <c r="B48" s="18" t="s">
        <v>554</v>
      </c>
      <c r="C48" s="19">
        <v>46</v>
      </c>
      <c r="D48" s="19">
        <v>776</v>
      </c>
      <c r="E48" s="19">
        <v>161001960</v>
      </c>
      <c r="F48" s="19">
        <v>59</v>
      </c>
      <c r="G48" s="19">
        <v>3552.26</v>
      </c>
      <c r="H48" s="19">
        <v>218.74</v>
      </c>
      <c r="I48" s="19">
        <v>0</v>
      </c>
      <c r="J48" s="19">
        <v>0</v>
      </c>
      <c r="K48" s="19">
        <v>0</v>
      </c>
      <c r="L48" s="19">
        <v>2</v>
      </c>
      <c r="M48" s="19">
        <v>0</v>
      </c>
      <c r="N48" s="19">
        <v>0</v>
      </c>
      <c r="O48" s="19">
        <v>0</v>
      </c>
      <c r="P48" s="19">
        <v>0</v>
      </c>
      <c r="Q48" s="19"/>
      <c r="R48" s="19"/>
      <c r="S48" s="19">
        <v>0</v>
      </c>
      <c r="T48" s="19">
        <v>0</v>
      </c>
      <c r="U48" s="27">
        <f t="shared" si="2"/>
        <v>0</v>
      </c>
      <c r="V48" s="19">
        <f t="shared" si="3"/>
        <v>0</v>
      </c>
      <c r="W48" s="18" t="s">
        <v>257</v>
      </c>
      <c r="X48" s="173"/>
    </row>
    <row r="49" spans="1:24" s="76" customFormat="1">
      <c r="A49" s="19">
        <v>47</v>
      </c>
      <c r="B49" s="18" t="s">
        <v>554</v>
      </c>
      <c r="C49" s="19">
        <v>47</v>
      </c>
      <c r="D49" s="19">
        <v>777</v>
      </c>
      <c r="E49" s="19">
        <v>161001961</v>
      </c>
      <c r="F49" s="19">
        <v>56</v>
      </c>
      <c r="G49" s="19">
        <v>3348.05</v>
      </c>
      <c r="H49" s="19">
        <v>234.95</v>
      </c>
      <c r="I49" s="19">
        <v>0</v>
      </c>
      <c r="J49" s="19">
        <v>0</v>
      </c>
      <c r="K49" s="19">
        <v>0</v>
      </c>
      <c r="L49" s="19">
        <v>1</v>
      </c>
      <c r="M49" s="19">
        <v>40</v>
      </c>
      <c r="N49" s="19">
        <v>0</v>
      </c>
      <c r="O49" s="19">
        <v>0</v>
      </c>
      <c r="P49" s="19">
        <v>0</v>
      </c>
      <c r="Q49" s="19"/>
      <c r="R49" s="19"/>
      <c r="S49" s="19">
        <v>0</v>
      </c>
      <c r="T49" s="19">
        <v>0</v>
      </c>
      <c r="U49" s="27">
        <f t="shared" si="2"/>
        <v>0</v>
      </c>
      <c r="V49" s="19">
        <f t="shared" si="3"/>
        <v>0</v>
      </c>
      <c r="W49" s="19" t="s">
        <v>257</v>
      </c>
      <c r="X49" s="174"/>
    </row>
    <row r="50" spans="1:24">
      <c r="A50" s="19">
        <v>48</v>
      </c>
      <c r="B50" s="18" t="s">
        <v>554</v>
      </c>
      <c r="C50" s="19">
        <v>48</v>
      </c>
      <c r="D50" s="19">
        <v>775</v>
      </c>
      <c r="E50" s="19">
        <v>161001962</v>
      </c>
      <c r="F50" s="19">
        <v>55</v>
      </c>
      <c r="G50" s="19">
        <v>3537.2</v>
      </c>
      <c r="H50" s="19">
        <v>263.39999999999998</v>
      </c>
      <c r="I50" s="19">
        <v>5.6</v>
      </c>
      <c r="J50" s="19">
        <v>0</v>
      </c>
      <c r="K50" s="19">
        <v>0</v>
      </c>
      <c r="L50" s="19">
        <v>2</v>
      </c>
      <c r="M50" s="19">
        <v>20</v>
      </c>
      <c r="N50" s="19">
        <v>0</v>
      </c>
      <c r="O50" s="19">
        <v>0</v>
      </c>
      <c r="P50" s="19">
        <v>0</v>
      </c>
      <c r="Q50" s="19"/>
      <c r="R50" s="19"/>
      <c r="S50" s="19">
        <v>0</v>
      </c>
      <c r="T50" s="19">
        <v>0</v>
      </c>
      <c r="U50" s="27">
        <f t="shared" si="2"/>
        <v>0</v>
      </c>
      <c r="V50" s="19">
        <f t="shared" si="3"/>
        <v>0</v>
      </c>
      <c r="W50" s="18" t="s">
        <v>425</v>
      </c>
      <c r="X50" s="173"/>
    </row>
    <row r="51" spans="1:24">
      <c r="A51" s="19">
        <v>49</v>
      </c>
      <c r="B51" s="18" t="s">
        <v>555</v>
      </c>
      <c r="C51" s="19">
        <v>49</v>
      </c>
      <c r="D51" s="19">
        <v>778</v>
      </c>
      <c r="E51" s="19">
        <v>161001963</v>
      </c>
      <c r="F51" s="163">
        <v>55</v>
      </c>
      <c r="G51" s="19">
        <v>3265.05</v>
      </c>
      <c r="H51" s="19">
        <v>255.14</v>
      </c>
      <c r="I51" s="19">
        <v>0</v>
      </c>
      <c r="J51" s="19">
        <v>0</v>
      </c>
      <c r="K51" s="19">
        <v>0</v>
      </c>
      <c r="L51" s="19">
        <v>2</v>
      </c>
      <c r="M51" s="19">
        <v>50</v>
      </c>
      <c r="N51" s="19">
        <v>0</v>
      </c>
      <c r="O51" s="19">
        <v>0</v>
      </c>
      <c r="P51" s="19">
        <v>0</v>
      </c>
      <c r="Q51" s="19"/>
      <c r="R51" s="19"/>
      <c r="S51" s="19">
        <v>0</v>
      </c>
      <c r="T51" s="19">
        <v>0</v>
      </c>
      <c r="U51" s="27">
        <f t="shared" si="2"/>
        <v>0</v>
      </c>
      <c r="V51" s="19">
        <f t="shared" si="3"/>
        <v>0</v>
      </c>
      <c r="W51" s="18" t="s">
        <v>257</v>
      </c>
      <c r="X51" s="173"/>
    </row>
    <row r="52" spans="1:24">
      <c r="A52" s="19">
        <v>50</v>
      </c>
      <c r="B52" s="18" t="s">
        <v>555</v>
      </c>
      <c r="C52" s="19">
        <v>50</v>
      </c>
      <c r="D52" s="19">
        <v>779</v>
      </c>
      <c r="E52" s="19">
        <v>161001964</v>
      </c>
      <c r="F52" s="19">
        <v>58</v>
      </c>
      <c r="G52" s="19">
        <v>3497.02</v>
      </c>
      <c r="H52" s="19">
        <v>214.98</v>
      </c>
      <c r="I52" s="19">
        <v>0</v>
      </c>
      <c r="J52" s="19">
        <v>0</v>
      </c>
      <c r="K52" s="19">
        <v>0</v>
      </c>
      <c r="L52" s="19">
        <v>2</v>
      </c>
      <c r="M52" s="19">
        <v>10</v>
      </c>
      <c r="N52" s="19">
        <v>0</v>
      </c>
      <c r="O52" s="19">
        <v>0</v>
      </c>
      <c r="P52" s="19">
        <v>0</v>
      </c>
      <c r="Q52" s="19"/>
      <c r="R52" s="19"/>
      <c r="S52" s="19">
        <v>0</v>
      </c>
      <c r="T52" s="19">
        <v>0</v>
      </c>
      <c r="U52" s="27">
        <f t="shared" si="2"/>
        <v>0</v>
      </c>
      <c r="V52" s="19">
        <f t="shared" si="3"/>
        <v>0</v>
      </c>
      <c r="W52" s="18" t="s">
        <v>259</v>
      </c>
      <c r="X52" s="173"/>
    </row>
    <row r="53" spans="1:24">
      <c r="A53" s="19">
        <v>51</v>
      </c>
      <c r="B53" s="18" t="s">
        <v>555</v>
      </c>
      <c r="C53" s="19">
        <v>51</v>
      </c>
      <c r="D53" s="19">
        <v>780</v>
      </c>
      <c r="E53" s="19">
        <v>161001965</v>
      </c>
      <c r="F53" s="19">
        <v>59</v>
      </c>
      <c r="G53" s="19">
        <v>3559.86</v>
      </c>
      <c r="H53" s="19">
        <v>211.14</v>
      </c>
      <c r="I53" s="19">
        <v>0</v>
      </c>
      <c r="J53" s="19">
        <v>0</v>
      </c>
      <c r="K53" s="19">
        <v>0</v>
      </c>
      <c r="L53" s="19">
        <v>2</v>
      </c>
      <c r="M53" s="19">
        <v>15</v>
      </c>
      <c r="N53" s="19">
        <v>0</v>
      </c>
      <c r="O53" s="19">
        <v>0</v>
      </c>
      <c r="P53" s="19">
        <v>0</v>
      </c>
      <c r="Q53" s="19"/>
      <c r="R53" s="19"/>
      <c r="S53" s="19">
        <v>0</v>
      </c>
      <c r="T53" s="19">
        <v>0</v>
      </c>
      <c r="U53" s="27">
        <f t="shared" si="2"/>
        <v>0</v>
      </c>
      <c r="V53" s="19">
        <f t="shared" si="3"/>
        <v>0</v>
      </c>
      <c r="W53" s="18" t="s">
        <v>257</v>
      </c>
      <c r="X53" s="89"/>
    </row>
    <row r="54" spans="1:24">
      <c r="A54" s="19">
        <v>52</v>
      </c>
      <c r="B54" s="18" t="s">
        <v>555</v>
      </c>
      <c r="C54" s="19">
        <v>52</v>
      </c>
      <c r="D54" s="19">
        <v>781</v>
      </c>
      <c r="E54" s="19">
        <v>161001966</v>
      </c>
      <c r="F54" s="19">
        <v>56</v>
      </c>
      <c r="G54" s="19">
        <v>3330.44</v>
      </c>
      <c r="H54" s="19">
        <v>253.56</v>
      </c>
      <c r="I54" s="19">
        <v>0</v>
      </c>
      <c r="J54" s="19">
        <v>0</v>
      </c>
      <c r="K54" s="19">
        <v>0</v>
      </c>
      <c r="L54" s="19">
        <v>2</v>
      </c>
      <c r="M54" s="19">
        <v>0</v>
      </c>
      <c r="N54" s="19">
        <v>0</v>
      </c>
      <c r="O54" s="19">
        <v>0</v>
      </c>
      <c r="P54" s="19">
        <v>0</v>
      </c>
      <c r="Q54" s="19"/>
      <c r="R54" s="19"/>
      <c r="S54" s="19">
        <v>0</v>
      </c>
      <c r="T54" s="19">
        <v>0</v>
      </c>
      <c r="U54" s="27">
        <f t="shared" si="2"/>
        <v>0</v>
      </c>
      <c r="V54" s="19">
        <f t="shared" si="3"/>
        <v>0</v>
      </c>
      <c r="W54" s="18" t="s">
        <v>259</v>
      </c>
      <c r="X54" s="173"/>
    </row>
    <row r="55" spans="1:24">
      <c r="A55" s="83">
        <v>53</v>
      </c>
      <c r="B55" s="18" t="s">
        <v>555</v>
      </c>
      <c r="C55" s="19">
        <v>53</v>
      </c>
      <c r="D55" s="19">
        <v>782</v>
      </c>
      <c r="E55" s="19">
        <v>161001967</v>
      </c>
      <c r="F55" s="19">
        <v>56</v>
      </c>
      <c r="G55" s="19">
        <v>3341.46</v>
      </c>
      <c r="H55" s="19">
        <v>240.54</v>
      </c>
      <c r="I55" s="19">
        <v>0</v>
      </c>
      <c r="J55" s="19">
        <v>0</v>
      </c>
      <c r="K55" s="19">
        <v>0</v>
      </c>
      <c r="L55" s="19">
        <v>2</v>
      </c>
      <c r="M55" s="19">
        <v>0</v>
      </c>
      <c r="N55" s="19">
        <v>0</v>
      </c>
      <c r="O55" s="19">
        <v>0</v>
      </c>
      <c r="P55" s="19">
        <v>0</v>
      </c>
      <c r="Q55" s="19"/>
      <c r="R55" s="19"/>
      <c r="S55" s="19">
        <v>0</v>
      </c>
      <c r="T55" s="19">
        <v>0</v>
      </c>
      <c r="U55" s="27">
        <f t="shared" si="2"/>
        <v>0</v>
      </c>
      <c r="V55" s="19">
        <f t="shared" si="3"/>
        <v>0</v>
      </c>
      <c r="W55" s="19" t="s">
        <v>257</v>
      </c>
      <c r="X55" s="173"/>
    </row>
    <row r="56" spans="1:24">
      <c r="A56" s="19">
        <v>54</v>
      </c>
      <c r="B56" s="18" t="s">
        <v>555</v>
      </c>
      <c r="C56" s="19">
        <v>54</v>
      </c>
      <c r="D56" s="19">
        <v>783</v>
      </c>
      <c r="E56" s="19">
        <v>161001968</v>
      </c>
      <c r="F56" s="19">
        <v>57</v>
      </c>
      <c r="G56" s="19">
        <v>3364.83</v>
      </c>
      <c r="H56" s="19">
        <v>283.17</v>
      </c>
      <c r="I56" s="19">
        <v>0</v>
      </c>
      <c r="J56" s="19">
        <v>0</v>
      </c>
      <c r="K56" s="19">
        <v>0</v>
      </c>
      <c r="L56" s="19">
        <v>1</v>
      </c>
      <c r="M56" s="19">
        <v>25</v>
      </c>
      <c r="N56" s="19">
        <v>0</v>
      </c>
      <c r="O56" s="19">
        <v>0</v>
      </c>
      <c r="P56" s="19">
        <v>0</v>
      </c>
      <c r="Q56" s="19"/>
      <c r="R56" s="19"/>
      <c r="S56" s="19">
        <v>0</v>
      </c>
      <c r="T56" s="19">
        <v>0</v>
      </c>
      <c r="U56" s="27">
        <f t="shared" si="2"/>
        <v>0</v>
      </c>
      <c r="V56" s="19">
        <f t="shared" si="3"/>
        <v>0</v>
      </c>
      <c r="W56" s="18" t="s">
        <v>259</v>
      </c>
      <c r="X56" s="174" t="s">
        <v>556</v>
      </c>
    </row>
    <row r="57" spans="1:24">
      <c r="A57" s="19">
        <v>55</v>
      </c>
      <c r="B57" s="19" t="s">
        <v>557</v>
      </c>
      <c r="C57" s="19">
        <v>55</v>
      </c>
      <c r="D57" s="19">
        <v>784</v>
      </c>
      <c r="E57" s="19">
        <v>161001969</v>
      </c>
      <c r="F57" s="19">
        <v>59</v>
      </c>
      <c r="G57" s="19">
        <v>3521.86</v>
      </c>
      <c r="H57" s="19">
        <v>249.14</v>
      </c>
      <c r="I57" s="19">
        <v>0</v>
      </c>
      <c r="J57" s="19">
        <v>0</v>
      </c>
      <c r="K57" s="19">
        <v>0</v>
      </c>
      <c r="L57" s="19">
        <v>2</v>
      </c>
      <c r="M57" s="19">
        <v>40</v>
      </c>
      <c r="N57" s="19">
        <v>0</v>
      </c>
      <c r="O57" s="19">
        <v>0</v>
      </c>
      <c r="P57" s="19">
        <v>0</v>
      </c>
      <c r="Q57" s="19"/>
      <c r="R57" s="19"/>
      <c r="S57" s="19">
        <v>0</v>
      </c>
      <c r="T57" s="19">
        <v>0</v>
      </c>
      <c r="U57" s="27">
        <f t="shared" si="2"/>
        <v>0</v>
      </c>
      <c r="V57" s="19">
        <f t="shared" si="3"/>
        <v>0</v>
      </c>
      <c r="W57" s="18" t="s">
        <v>259</v>
      </c>
      <c r="X57" s="173"/>
    </row>
    <row r="58" spans="1:24">
      <c r="A58" s="19">
        <v>56</v>
      </c>
      <c r="B58" s="19" t="s">
        <v>557</v>
      </c>
      <c r="C58" s="19">
        <v>56</v>
      </c>
      <c r="D58" s="19">
        <v>785</v>
      </c>
      <c r="E58" s="19">
        <v>161001970</v>
      </c>
      <c r="F58" s="19">
        <v>53</v>
      </c>
      <c r="G58" s="19">
        <v>3138.47</v>
      </c>
      <c r="H58" s="19">
        <v>253.53</v>
      </c>
      <c r="I58" s="19">
        <v>0</v>
      </c>
      <c r="J58" s="19">
        <v>0</v>
      </c>
      <c r="K58" s="19">
        <v>0</v>
      </c>
      <c r="L58" s="19">
        <v>2</v>
      </c>
      <c r="M58" s="19">
        <v>10</v>
      </c>
      <c r="N58" s="19">
        <v>0</v>
      </c>
      <c r="O58" s="19">
        <v>0</v>
      </c>
      <c r="P58" s="19">
        <v>0</v>
      </c>
      <c r="Q58" s="19"/>
      <c r="R58" s="19"/>
      <c r="S58" s="19">
        <v>0</v>
      </c>
      <c r="T58" s="19">
        <v>0</v>
      </c>
      <c r="U58" s="27">
        <f t="shared" si="2"/>
        <v>0</v>
      </c>
      <c r="V58" s="19">
        <f t="shared" si="3"/>
        <v>0</v>
      </c>
      <c r="W58" s="18" t="s">
        <v>257</v>
      </c>
      <c r="X58" s="173"/>
    </row>
    <row r="59" spans="1:24">
      <c r="A59" s="19">
        <v>57</v>
      </c>
      <c r="B59" s="19" t="s">
        <v>557</v>
      </c>
      <c r="C59" s="19">
        <v>57</v>
      </c>
      <c r="D59" s="19">
        <v>786</v>
      </c>
      <c r="E59" s="19">
        <v>161001971</v>
      </c>
      <c r="F59" s="19">
        <v>58</v>
      </c>
      <c r="G59" s="19">
        <v>3418.03</v>
      </c>
      <c r="H59" s="19">
        <v>292.97000000000003</v>
      </c>
      <c r="I59" s="19">
        <v>0</v>
      </c>
      <c r="J59" s="19">
        <v>0</v>
      </c>
      <c r="K59" s="19">
        <v>0</v>
      </c>
      <c r="L59" s="19">
        <v>2</v>
      </c>
      <c r="M59" s="19">
        <v>0</v>
      </c>
      <c r="N59" s="19">
        <v>0</v>
      </c>
      <c r="O59" s="19">
        <v>15440</v>
      </c>
      <c r="P59" s="19">
        <v>0</v>
      </c>
      <c r="Q59" s="19"/>
      <c r="R59" s="19"/>
      <c r="S59" s="19">
        <v>0</v>
      </c>
      <c r="T59" s="19">
        <v>0</v>
      </c>
      <c r="U59" s="27">
        <f t="shared" si="2"/>
        <v>772</v>
      </c>
      <c r="V59" s="19">
        <f t="shared" si="3"/>
        <v>16212</v>
      </c>
      <c r="W59" s="18" t="s">
        <v>257</v>
      </c>
      <c r="X59" s="173"/>
    </row>
    <row r="60" spans="1:24" s="76" customFormat="1">
      <c r="A60" s="19">
        <v>58</v>
      </c>
      <c r="B60" s="19" t="s">
        <v>557</v>
      </c>
      <c r="C60" s="19">
        <v>58</v>
      </c>
      <c r="D60" s="19">
        <v>787</v>
      </c>
      <c r="E60" s="19">
        <v>161001972</v>
      </c>
      <c r="F60" s="19">
        <v>58</v>
      </c>
      <c r="G60" s="19">
        <v>3421.08</v>
      </c>
      <c r="H60" s="19">
        <v>284.92</v>
      </c>
      <c r="I60" s="19">
        <v>0</v>
      </c>
      <c r="J60" s="19">
        <v>0</v>
      </c>
      <c r="K60" s="19">
        <v>0</v>
      </c>
      <c r="L60" s="19">
        <v>2</v>
      </c>
      <c r="M60" s="19">
        <v>20</v>
      </c>
      <c r="N60" s="19">
        <v>0</v>
      </c>
      <c r="O60" s="19">
        <v>0</v>
      </c>
      <c r="P60" s="19">
        <v>0</v>
      </c>
      <c r="Q60" s="19"/>
      <c r="R60" s="19"/>
      <c r="S60" s="19">
        <v>0</v>
      </c>
      <c r="T60" s="19">
        <v>0</v>
      </c>
      <c r="U60" s="27">
        <f t="shared" si="2"/>
        <v>0</v>
      </c>
      <c r="V60" s="19">
        <f t="shared" si="3"/>
        <v>0</v>
      </c>
      <c r="W60" s="18" t="s">
        <v>259</v>
      </c>
      <c r="X60" s="174"/>
    </row>
    <row r="61" spans="1:24">
      <c r="A61" s="19">
        <v>59</v>
      </c>
      <c r="B61" s="19" t="s">
        <v>557</v>
      </c>
      <c r="C61" s="19">
        <v>59</v>
      </c>
      <c r="D61" s="19">
        <v>788</v>
      </c>
      <c r="E61" s="19">
        <v>161001973</v>
      </c>
      <c r="F61" s="19">
        <v>55</v>
      </c>
      <c r="G61" s="19">
        <v>3245.07</v>
      </c>
      <c r="H61" s="19">
        <v>275.32</v>
      </c>
      <c r="I61" s="19">
        <v>2.39</v>
      </c>
      <c r="J61" s="19">
        <v>0</v>
      </c>
      <c r="K61" s="19">
        <v>0</v>
      </c>
      <c r="L61" s="19">
        <v>2</v>
      </c>
      <c r="M61" s="19">
        <v>5</v>
      </c>
      <c r="N61" s="19">
        <v>0</v>
      </c>
      <c r="O61" s="19">
        <v>8250</v>
      </c>
      <c r="P61" s="19">
        <v>0</v>
      </c>
      <c r="Q61" s="19"/>
      <c r="R61" s="19"/>
      <c r="S61" s="19">
        <v>0</v>
      </c>
      <c r="T61" s="19">
        <v>0</v>
      </c>
      <c r="U61" s="27">
        <f t="shared" si="2"/>
        <v>412.5</v>
      </c>
      <c r="V61" s="19">
        <f t="shared" si="3"/>
        <v>8662.5</v>
      </c>
      <c r="W61" s="18" t="s">
        <v>259</v>
      </c>
      <c r="X61" s="173"/>
    </row>
    <row r="62" spans="1:24">
      <c r="A62" s="19">
        <v>60</v>
      </c>
      <c r="B62" s="19" t="s">
        <v>557</v>
      </c>
      <c r="C62" s="19">
        <v>60</v>
      </c>
      <c r="D62" s="19">
        <v>789</v>
      </c>
      <c r="E62" s="19">
        <v>161001974</v>
      </c>
      <c r="F62" s="19">
        <v>59</v>
      </c>
      <c r="G62" s="19">
        <v>3486.61</v>
      </c>
      <c r="H62" s="19">
        <v>289.36</v>
      </c>
      <c r="I62" s="19">
        <v>0</v>
      </c>
      <c r="J62" s="19">
        <v>0</v>
      </c>
      <c r="K62" s="19">
        <v>0</v>
      </c>
      <c r="L62" s="19">
        <v>2</v>
      </c>
      <c r="M62" s="19">
        <v>0</v>
      </c>
      <c r="N62" s="19">
        <v>0</v>
      </c>
      <c r="O62" s="19">
        <v>0</v>
      </c>
      <c r="P62" s="19">
        <v>0</v>
      </c>
      <c r="Q62" s="19"/>
      <c r="R62" s="19"/>
      <c r="S62" s="19">
        <v>0</v>
      </c>
      <c r="T62" s="19">
        <v>0</v>
      </c>
      <c r="U62" s="27">
        <f t="shared" si="2"/>
        <v>0</v>
      </c>
      <c r="V62" s="19">
        <f t="shared" si="3"/>
        <v>0</v>
      </c>
      <c r="W62" s="18" t="s">
        <v>257</v>
      </c>
      <c r="X62" s="173"/>
    </row>
    <row r="63" spans="1:24">
      <c r="A63" s="19">
        <v>61</v>
      </c>
      <c r="B63" s="19" t="s">
        <v>558</v>
      </c>
      <c r="C63" s="19">
        <v>61</v>
      </c>
      <c r="D63" s="19">
        <v>792</v>
      </c>
      <c r="E63" s="19">
        <v>161001975</v>
      </c>
      <c r="F63" s="19">
        <v>58</v>
      </c>
      <c r="G63" s="19">
        <v>3368.22</v>
      </c>
      <c r="H63" s="19">
        <v>343.78</v>
      </c>
      <c r="I63" s="19">
        <v>0</v>
      </c>
      <c r="J63" s="19">
        <v>0</v>
      </c>
      <c r="K63" s="19">
        <v>0</v>
      </c>
      <c r="L63" s="19">
        <v>2</v>
      </c>
      <c r="M63" s="19">
        <v>25</v>
      </c>
      <c r="N63" s="19">
        <v>0</v>
      </c>
      <c r="O63" s="19">
        <v>0</v>
      </c>
      <c r="P63" s="19">
        <v>0</v>
      </c>
      <c r="Q63" s="19"/>
      <c r="R63" s="19"/>
      <c r="S63" s="19">
        <v>0</v>
      </c>
      <c r="T63" s="19">
        <v>0</v>
      </c>
      <c r="U63" s="27">
        <f t="shared" ref="U63:U75" si="4">O63*5%</f>
        <v>0</v>
      </c>
      <c r="V63" s="19">
        <f t="shared" ref="V63:V75" si="5">O63+U63</f>
        <v>0</v>
      </c>
      <c r="W63" s="18" t="s">
        <v>257</v>
      </c>
      <c r="X63" s="173"/>
    </row>
    <row r="64" spans="1:24">
      <c r="A64" s="19">
        <v>62</v>
      </c>
      <c r="B64" s="19" t="s">
        <v>558</v>
      </c>
      <c r="C64" s="19">
        <v>62</v>
      </c>
      <c r="D64" s="19">
        <v>790</v>
      </c>
      <c r="E64" s="19">
        <v>161001976</v>
      </c>
      <c r="F64" s="19">
        <v>58</v>
      </c>
      <c r="G64" s="19">
        <v>3421.02</v>
      </c>
      <c r="H64" s="19">
        <v>290.98</v>
      </c>
      <c r="I64" s="19">
        <v>0</v>
      </c>
      <c r="J64" s="19">
        <v>0</v>
      </c>
      <c r="K64" s="19">
        <v>0</v>
      </c>
      <c r="L64" s="19">
        <v>2</v>
      </c>
      <c r="M64" s="19">
        <v>0</v>
      </c>
      <c r="N64" s="19">
        <v>0</v>
      </c>
      <c r="O64" s="19">
        <v>0</v>
      </c>
      <c r="P64" s="19">
        <v>0</v>
      </c>
      <c r="Q64" s="19"/>
      <c r="R64" s="19"/>
      <c r="S64" s="19">
        <v>0</v>
      </c>
      <c r="T64" s="19">
        <v>0</v>
      </c>
      <c r="U64" s="27">
        <f t="shared" si="4"/>
        <v>0</v>
      </c>
      <c r="V64" s="19">
        <f t="shared" si="5"/>
        <v>0</v>
      </c>
      <c r="W64" s="18" t="s">
        <v>259</v>
      </c>
      <c r="X64" s="173"/>
    </row>
    <row r="65" spans="1:24">
      <c r="A65" s="19">
        <v>63</v>
      </c>
      <c r="B65" s="19" t="s">
        <v>558</v>
      </c>
      <c r="C65" s="19">
        <v>63</v>
      </c>
      <c r="D65" s="19">
        <v>791</v>
      </c>
      <c r="E65" s="19">
        <v>161001977</v>
      </c>
      <c r="F65" s="163">
        <v>58</v>
      </c>
      <c r="G65" s="19">
        <v>3431.02</v>
      </c>
      <c r="H65" s="176">
        <v>280.98</v>
      </c>
      <c r="I65" s="19">
        <v>0</v>
      </c>
      <c r="J65" s="19">
        <v>0</v>
      </c>
      <c r="K65" s="19">
        <v>0</v>
      </c>
      <c r="L65" s="19">
        <v>2</v>
      </c>
      <c r="M65" s="19">
        <v>40</v>
      </c>
      <c r="N65" s="19">
        <v>0</v>
      </c>
      <c r="O65" s="19">
        <v>0</v>
      </c>
      <c r="P65" s="19">
        <v>0</v>
      </c>
      <c r="Q65" s="19"/>
      <c r="R65" s="19"/>
      <c r="S65" s="19">
        <v>0</v>
      </c>
      <c r="T65" s="19">
        <v>0</v>
      </c>
      <c r="U65" s="27">
        <f t="shared" si="4"/>
        <v>0</v>
      </c>
      <c r="V65" s="19">
        <f t="shared" si="5"/>
        <v>0</v>
      </c>
      <c r="W65" s="18" t="s">
        <v>259</v>
      </c>
      <c r="X65" s="173"/>
    </row>
    <row r="66" spans="1:24">
      <c r="A66" s="19">
        <v>64</v>
      </c>
      <c r="B66" s="19" t="s">
        <v>558</v>
      </c>
      <c r="C66" s="19">
        <v>64</v>
      </c>
      <c r="D66" s="19">
        <v>794</v>
      </c>
      <c r="E66" s="19">
        <v>161001978</v>
      </c>
      <c r="F66" s="19">
        <v>59</v>
      </c>
      <c r="G66" s="19">
        <v>3466.02</v>
      </c>
      <c r="H66" s="19">
        <v>308.98</v>
      </c>
      <c r="I66" s="19">
        <v>0</v>
      </c>
      <c r="J66" s="19">
        <v>0</v>
      </c>
      <c r="K66" s="19">
        <v>0</v>
      </c>
      <c r="L66" s="19">
        <v>2</v>
      </c>
      <c r="M66" s="19">
        <v>35</v>
      </c>
      <c r="N66" s="19">
        <v>0</v>
      </c>
      <c r="O66" s="19">
        <v>0</v>
      </c>
      <c r="P66" s="19">
        <v>0</v>
      </c>
      <c r="Q66" s="19"/>
      <c r="R66" s="19"/>
      <c r="S66" s="19">
        <v>0</v>
      </c>
      <c r="T66" s="19">
        <v>0</v>
      </c>
      <c r="U66" s="27">
        <f t="shared" si="4"/>
        <v>0</v>
      </c>
      <c r="V66" s="19">
        <f t="shared" si="5"/>
        <v>0</v>
      </c>
      <c r="W66" s="18" t="s">
        <v>257</v>
      </c>
      <c r="X66" s="173"/>
    </row>
    <row r="67" spans="1:24">
      <c r="A67" s="19">
        <v>65</v>
      </c>
      <c r="B67" s="19" t="s">
        <v>558</v>
      </c>
      <c r="C67" s="19">
        <v>65</v>
      </c>
      <c r="D67" s="19">
        <v>795</v>
      </c>
      <c r="E67" s="19">
        <v>161001979</v>
      </c>
      <c r="F67" s="19">
        <v>53</v>
      </c>
      <c r="G67" s="19">
        <v>3144.07</v>
      </c>
      <c r="H67" s="19">
        <v>247.93</v>
      </c>
      <c r="I67" s="19">
        <v>0</v>
      </c>
      <c r="J67" s="19">
        <v>0</v>
      </c>
      <c r="K67" s="19">
        <v>0</v>
      </c>
      <c r="L67" s="19">
        <v>2</v>
      </c>
      <c r="M67" s="19">
        <v>25</v>
      </c>
      <c r="N67" s="19">
        <v>0</v>
      </c>
      <c r="O67" s="19">
        <v>0</v>
      </c>
      <c r="P67" s="19">
        <v>0</v>
      </c>
      <c r="Q67" s="19"/>
      <c r="R67" s="19"/>
      <c r="S67" s="19">
        <v>0</v>
      </c>
      <c r="T67" s="19">
        <v>0</v>
      </c>
      <c r="U67" s="27">
        <f t="shared" si="4"/>
        <v>0</v>
      </c>
      <c r="V67" s="19">
        <f t="shared" si="5"/>
        <v>0</v>
      </c>
      <c r="W67" s="18" t="s">
        <v>257</v>
      </c>
      <c r="X67" s="173"/>
    </row>
    <row r="68" spans="1:24">
      <c r="A68" s="19">
        <v>66</v>
      </c>
      <c r="B68" s="19" t="s">
        <v>558</v>
      </c>
      <c r="C68" s="19">
        <v>66</v>
      </c>
      <c r="D68" s="19">
        <v>793</v>
      </c>
      <c r="E68" s="19">
        <v>161001980</v>
      </c>
      <c r="F68" s="19">
        <v>58</v>
      </c>
      <c r="G68" s="19">
        <v>3421.08</v>
      </c>
      <c r="H68" s="19">
        <v>284.92</v>
      </c>
      <c r="I68" s="19">
        <v>0</v>
      </c>
      <c r="J68" s="19">
        <v>0</v>
      </c>
      <c r="K68" s="19">
        <v>0</v>
      </c>
      <c r="L68" s="19">
        <v>2</v>
      </c>
      <c r="M68" s="19">
        <v>20</v>
      </c>
      <c r="N68" s="19">
        <v>0</v>
      </c>
      <c r="O68" s="19">
        <v>0</v>
      </c>
      <c r="P68" s="19">
        <v>0</v>
      </c>
      <c r="Q68" s="19"/>
      <c r="R68" s="19"/>
      <c r="S68" s="19">
        <v>0</v>
      </c>
      <c r="T68" s="19">
        <v>0</v>
      </c>
      <c r="U68" s="27">
        <f t="shared" si="4"/>
        <v>0</v>
      </c>
      <c r="V68" s="19">
        <f t="shared" si="5"/>
        <v>0</v>
      </c>
      <c r="W68" s="18" t="s">
        <v>259</v>
      </c>
      <c r="X68" s="173"/>
    </row>
    <row r="69" spans="1:24">
      <c r="A69" s="19">
        <v>67</v>
      </c>
      <c r="B69" s="19" t="s">
        <v>558</v>
      </c>
      <c r="C69" s="19">
        <v>67</v>
      </c>
      <c r="D69" s="19">
        <v>796</v>
      </c>
      <c r="E69" s="19">
        <v>161001981</v>
      </c>
      <c r="F69" s="19">
        <v>58</v>
      </c>
      <c r="G69" s="19">
        <v>3399.83</v>
      </c>
      <c r="H69" s="19">
        <v>311.17</v>
      </c>
      <c r="I69" s="19">
        <v>0</v>
      </c>
      <c r="J69" s="19">
        <v>0</v>
      </c>
      <c r="K69" s="19">
        <v>0</v>
      </c>
      <c r="L69" s="19">
        <v>2</v>
      </c>
      <c r="M69" s="19">
        <v>25</v>
      </c>
      <c r="N69" s="19">
        <v>0</v>
      </c>
      <c r="O69" s="19">
        <v>0</v>
      </c>
      <c r="P69" s="19">
        <v>0</v>
      </c>
      <c r="Q69" s="19"/>
      <c r="R69" s="19"/>
      <c r="S69" s="19">
        <v>0</v>
      </c>
      <c r="T69" s="19">
        <v>0</v>
      </c>
      <c r="U69" s="27">
        <f t="shared" si="4"/>
        <v>0</v>
      </c>
      <c r="V69" s="19">
        <f t="shared" si="5"/>
        <v>0</v>
      </c>
      <c r="W69" s="18" t="s">
        <v>259</v>
      </c>
      <c r="X69" s="173"/>
    </row>
    <row r="70" spans="1:24">
      <c r="A70" s="19">
        <v>68</v>
      </c>
      <c r="B70" s="18" t="s">
        <v>559</v>
      </c>
      <c r="C70" s="19">
        <v>68</v>
      </c>
      <c r="D70" s="19">
        <v>797</v>
      </c>
      <c r="E70" s="19">
        <v>161001982</v>
      </c>
      <c r="F70" s="19">
        <v>59</v>
      </c>
      <c r="G70" s="19">
        <v>3458.91</v>
      </c>
      <c r="H70" s="19">
        <v>317.08999999999997</v>
      </c>
      <c r="I70" s="19">
        <v>0</v>
      </c>
      <c r="J70" s="19">
        <v>0</v>
      </c>
      <c r="K70" s="19">
        <v>0</v>
      </c>
      <c r="L70" s="19">
        <v>2</v>
      </c>
      <c r="M70" s="19">
        <v>20</v>
      </c>
      <c r="N70" s="19">
        <v>0</v>
      </c>
      <c r="O70" s="19">
        <v>0</v>
      </c>
      <c r="P70" s="19">
        <v>0</v>
      </c>
      <c r="Q70" s="19"/>
      <c r="R70" s="19"/>
      <c r="S70" s="19">
        <v>0</v>
      </c>
      <c r="T70" s="19">
        <v>0</v>
      </c>
      <c r="U70" s="27">
        <f t="shared" si="4"/>
        <v>0</v>
      </c>
      <c r="V70" s="19">
        <f t="shared" si="5"/>
        <v>0</v>
      </c>
      <c r="W70" s="18" t="s">
        <v>257</v>
      </c>
      <c r="X70" s="173"/>
    </row>
    <row r="71" spans="1:24">
      <c r="A71" s="19">
        <v>69</v>
      </c>
      <c r="B71" s="18" t="s">
        <v>559</v>
      </c>
      <c r="C71" s="19">
        <v>69</v>
      </c>
      <c r="D71" s="19">
        <v>798</v>
      </c>
      <c r="E71" s="19">
        <v>161001983</v>
      </c>
      <c r="F71" s="19">
        <v>55</v>
      </c>
      <c r="G71" s="19">
        <v>3234.06</v>
      </c>
      <c r="H71" s="19">
        <v>285.13</v>
      </c>
      <c r="I71" s="19">
        <v>0.19</v>
      </c>
      <c r="J71" s="19">
        <v>0</v>
      </c>
      <c r="K71" s="19">
        <v>0</v>
      </c>
      <c r="L71" s="19">
        <v>2</v>
      </c>
      <c r="M71" s="19">
        <v>35</v>
      </c>
      <c r="N71" s="19">
        <v>0</v>
      </c>
      <c r="O71" s="19">
        <v>0</v>
      </c>
      <c r="P71" s="19">
        <v>0</v>
      </c>
      <c r="Q71" s="19"/>
      <c r="R71" s="19"/>
      <c r="S71" s="19">
        <v>0</v>
      </c>
      <c r="T71" s="19">
        <v>0</v>
      </c>
      <c r="U71" s="27">
        <f t="shared" si="4"/>
        <v>0</v>
      </c>
      <c r="V71" s="19">
        <f t="shared" si="5"/>
        <v>0</v>
      </c>
      <c r="W71" s="18" t="s">
        <v>259</v>
      </c>
      <c r="X71" s="173"/>
    </row>
    <row r="72" spans="1:24" s="75" customFormat="1">
      <c r="A72" s="19">
        <v>70</v>
      </c>
      <c r="B72" s="18" t="s">
        <v>559</v>
      </c>
      <c r="C72" s="19">
        <v>70</v>
      </c>
      <c r="D72" s="19">
        <v>800</v>
      </c>
      <c r="E72" s="19">
        <v>161001984</v>
      </c>
      <c r="F72" s="82">
        <v>59</v>
      </c>
      <c r="G72" s="82">
        <v>3394.62</v>
      </c>
      <c r="H72" s="82">
        <v>380.38</v>
      </c>
      <c r="I72" s="19">
        <v>0</v>
      </c>
      <c r="J72" s="19">
        <v>0</v>
      </c>
      <c r="K72" s="19">
        <v>0</v>
      </c>
      <c r="L72" s="82">
        <v>2</v>
      </c>
      <c r="M72" s="82">
        <v>45</v>
      </c>
      <c r="N72" s="19">
        <v>0</v>
      </c>
      <c r="O72" s="19">
        <v>0</v>
      </c>
      <c r="P72" s="19">
        <v>0</v>
      </c>
      <c r="Q72" s="19"/>
      <c r="R72" s="19"/>
      <c r="S72" s="19">
        <v>0</v>
      </c>
      <c r="T72" s="19">
        <v>0</v>
      </c>
      <c r="U72" s="27">
        <f t="shared" si="4"/>
        <v>0</v>
      </c>
      <c r="V72" s="19">
        <f t="shared" si="5"/>
        <v>0</v>
      </c>
      <c r="W72" s="82" t="s">
        <v>257</v>
      </c>
      <c r="X72" s="107"/>
    </row>
    <row r="73" spans="1:24" s="104" customFormat="1">
      <c r="A73" s="19">
        <v>71</v>
      </c>
      <c r="B73" s="18" t="s">
        <v>559</v>
      </c>
      <c r="C73" s="19">
        <v>71</v>
      </c>
      <c r="D73" s="19">
        <v>799</v>
      </c>
      <c r="E73" s="19">
        <v>161001985</v>
      </c>
      <c r="F73" s="82">
        <v>59</v>
      </c>
      <c r="G73" s="82">
        <v>3505.01</v>
      </c>
      <c r="H73" s="82">
        <v>271.38</v>
      </c>
      <c r="I73" s="19">
        <v>0</v>
      </c>
      <c r="J73" s="19">
        <v>0</v>
      </c>
      <c r="K73" s="19">
        <v>0</v>
      </c>
      <c r="L73" s="82">
        <v>2</v>
      </c>
      <c r="M73" s="82">
        <v>20</v>
      </c>
      <c r="N73" s="19">
        <v>0</v>
      </c>
      <c r="O73" s="19">
        <v>0</v>
      </c>
      <c r="P73" s="19">
        <v>0</v>
      </c>
      <c r="Q73" s="19"/>
      <c r="R73" s="19"/>
      <c r="S73" s="19">
        <v>0</v>
      </c>
      <c r="T73" s="19">
        <v>0</v>
      </c>
      <c r="U73" s="27">
        <f t="shared" si="4"/>
        <v>0</v>
      </c>
      <c r="V73" s="19">
        <f t="shared" si="5"/>
        <v>0</v>
      </c>
      <c r="W73" s="82" t="s">
        <v>259</v>
      </c>
      <c r="X73" s="106"/>
    </row>
    <row r="74" spans="1:24" s="75" customFormat="1">
      <c r="A74" s="19">
        <v>72</v>
      </c>
      <c r="B74" s="18" t="s">
        <v>559</v>
      </c>
      <c r="C74" s="19">
        <v>72</v>
      </c>
      <c r="D74" s="19">
        <v>801</v>
      </c>
      <c r="E74" s="19">
        <v>161001986</v>
      </c>
      <c r="F74" s="82">
        <v>57</v>
      </c>
      <c r="G74" s="82">
        <v>3337.43</v>
      </c>
      <c r="H74" s="82">
        <v>310.57</v>
      </c>
      <c r="I74" s="19">
        <v>0</v>
      </c>
      <c r="J74" s="19">
        <v>0</v>
      </c>
      <c r="K74" s="19">
        <v>0</v>
      </c>
      <c r="L74" s="82">
        <v>1</v>
      </c>
      <c r="M74" s="82">
        <v>45</v>
      </c>
      <c r="N74" s="19">
        <v>0</v>
      </c>
      <c r="O74" s="19">
        <v>0</v>
      </c>
      <c r="P74" s="19">
        <v>0</v>
      </c>
      <c r="Q74" s="19"/>
      <c r="R74" s="19"/>
      <c r="S74" s="19">
        <v>0</v>
      </c>
      <c r="T74" s="19">
        <v>0</v>
      </c>
      <c r="U74" s="27">
        <f t="shared" si="4"/>
        <v>0</v>
      </c>
      <c r="V74" s="19">
        <f t="shared" si="5"/>
        <v>0</v>
      </c>
      <c r="W74" s="82" t="s">
        <v>259</v>
      </c>
      <c r="X74" s="107"/>
    </row>
    <row r="75" spans="1:24" s="104" customFormat="1">
      <c r="A75" s="19">
        <v>73</v>
      </c>
      <c r="B75" s="18" t="s">
        <v>560</v>
      </c>
      <c r="C75" s="19">
        <v>73</v>
      </c>
      <c r="D75" s="19">
        <v>802</v>
      </c>
      <c r="E75" s="19">
        <v>161001987</v>
      </c>
      <c r="F75" s="82">
        <v>57</v>
      </c>
      <c r="G75" s="82">
        <v>3405.45</v>
      </c>
      <c r="H75" s="82">
        <v>240.55</v>
      </c>
      <c r="I75" s="19">
        <v>0</v>
      </c>
      <c r="J75" s="19">
        <v>0</v>
      </c>
      <c r="K75" s="19">
        <v>0</v>
      </c>
      <c r="L75" s="82">
        <v>2</v>
      </c>
      <c r="M75" s="82">
        <v>10</v>
      </c>
      <c r="N75" s="19">
        <v>0</v>
      </c>
      <c r="O75" s="19">
        <v>0</v>
      </c>
      <c r="P75" s="19">
        <v>0</v>
      </c>
      <c r="Q75" s="19"/>
      <c r="R75" s="19"/>
      <c r="S75" s="19">
        <v>0</v>
      </c>
      <c r="T75" s="19">
        <v>0</v>
      </c>
      <c r="U75" s="27">
        <f t="shared" si="4"/>
        <v>0</v>
      </c>
      <c r="V75" s="19">
        <f t="shared" si="5"/>
        <v>0</v>
      </c>
      <c r="W75" s="82" t="s">
        <v>257</v>
      </c>
      <c r="X75" s="106"/>
    </row>
    <row r="76" spans="1:24" s="104" customFormat="1">
      <c r="A76" s="19">
        <v>74</v>
      </c>
      <c r="B76" s="18" t="s">
        <v>560</v>
      </c>
      <c r="C76" s="19">
        <v>74</v>
      </c>
      <c r="D76" s="19">
        <v>803</v>
      </c>
      <c r="E76" s="19">
        <v>161001988</v>
      </c>
      <c r="F76" s="82">
        <v>58</v>
      </c>
      <c r="G76" s="82">
        <v>3453.62</v>
      </c>
      <c r="H76" s="82">
        <v>262.56</v>
      </c>
      <c r="I76" s="19">
        <v>4.18</v>
      </c>
      <c r="J76" s="19">
        <v>0</v>
      </c>
      <c r="K76" s="19">
        <v>0</v>
      </c>
      <c r="L76" s="82">
        <v>2</v>
      </c>
      <c r="M76" s="82">
        <v>5</v>
      </c>
      <c r="N76" s="19">
        <v>0</v>
      </c>
      <c r="O76" s="19">
        <v>8700</v>
      </c>
      <c r="P76" s="19">
        <v>0</v>
      </c>
      <c r="Q76" s="19"/>
      <c r="R76" s="19"/>
      <c r="S76" s="19">
        <v>0</v>
      </c>
      <c r="T76" s="19">
        <v>0</v>
      </c>
      <c r="U76" s="27">
        <f t="shared" ref="U76:U84" si="6">O76*5%</f>
        <v>435</v>
      </c>
      <c r="V76" s="19">
        <f t="shared" ref="V76:V84" si="7">O76+U76</f>
        <v>9135</v>
      </c>
      <c r="W76" s="84" t="s">
        <v>259</v>
      </c>
      <c r="X76" s="106"/>
    </row>
    <row r="77" spans="1:24" s="75" customFormat="1">
      <c r="A77" s="19">
        <v>75</v>
      </c>
      <c r="B77" s="18" t="s">
        <v>560</v>
      </c>
      <c r="C77" s="19">
        <v>75</v>
      </c>
      <c r="D77" s="19">
        <v>804</v>
      </c>
      <c r="E77" s="19">
        <v>161001989</v>
      </c>
      <c r="F77" s="82">
        <v>56</v>
      </c>
      <c r="G77" s="82">
        <v>3269.84</v>
      </c>
      <c r="H77" s="82">
        <v>314.16000000000003</v>
      </c>
      <c r="I77" s="19">
        <v>0</v>
      </c>
      <c r="J77" s="19">
        <v>0</v>
      </c>
      <c r="K77" s="19">
        <v>0</v>
      </c>
      <c r="L77" s="82">
        <v>2</v>
      </c>
      <c r="M77" s="82">
        <v>20</v>
      </c>
      <c r="N77" s="19">
        <v>0</v>
      </c>
      <c r="O77" s="19">
        <v>0</v>
      </c>
      <c r="P77" s="19">
        <v>0</v>
      </c>
      <c r="Q77" s="19"/>
      <c r="R77" s="19"/>
      <c r="S77" s="19">
        <v>0</v>
      </c>
      <c r="T77" s="19">
        <v>0</v>
      </c>
      <c r="U77" s="27">
        <f t="shared" si="6"/>
        <v>0</v>
      </c>
      <c r="V77" s="19">
        <f t="shared" si="7"/>
        <v>0</v>
      </c>
      <c r="W77" s="82" t="s">
        <v>257</v>
      </c>
      <c r="X77" s="107"/>
    </row>
    <row r="78" spans="1:24" s="75" customFormat="1">
      <c r="A78" s="19">
        <v>76</v>
      </c>
      <c r="B78" s="18" t="s">
        <v>560</v>
      </c>
      <c r="C78" s="19">
        <v>76</v>
      </c>
      <c r="D78" s="19">
        <v>805</v>
      </c>
      <c r="E78" s="19">
        <v>161001991</v>
      </c>
      <c r="F78" s="82">
        <v>58</v>
      </c>
      <c r="G78" s="82">
        <v>3444.82</v>
      </c>
      <c r="H78" s="82">
        <v>267.18</v>
      </c>
      <c r="I78" s="19">
        <v>0</v>
      </c>
      <c r="J78" s="19">
        <v>0</v>
      </c>
      <c r="K78" s="19">
        <v>0</v>
      </c>
      <c r="L78" s="82">
        <v>2</v>
      </c>
      <c r="M78" s="82">
        <v>25</v>
      </c>
      <c r="N78" s="19">
        <v>0</v>
      </c>
      <c r="O78" s="19">
        <v>0</v>
      </c>
      <c r="P78" s="19">
        <v>0</v>
      </c>
      <c r="Q78" s="19"/>
      <c r="R78" s="19"/>
      <c r="S78" s="19">
        <v>0</v>
      </c>
      <c r="T78" s="19">
        <v>0</v>
      </c>
      <c r="U78" s="27">
        <f t="shared" si="6"/>
        <v>0</v>
      </c>
      <c r="V78" s="19">
        <f t="shared" si="7"/>
        <v>0</v>
      </c>
      <c r="W78" s="82" t="s">
        <v>259</v>
      </c>
      <c r="X78" s="107"/>
    </row>
    <row r="79" spans="1:24">
      <c r="A79" s="19">
        <v>77</v>
      </c>
      <c r="B79" s="18" t="s">
        <v>560</v>
      </c>
      <c r="C79" s="19">
        <v>77</v>
      </c>
      <c r="D79" s="19">
        <v>807</v>
      </c>
      <c r="E79" s="19">
        <v>161001990</v>
      </c>
      <c r="F79" s="19">
        <v>59</v>
      </c>
      <c r="G79" s="19">
        <v>3452.42</v>
      </c>
      <c r="H79" s="19">
        <v>322.58</v>
      </c>
      <c r="I79" s="19">
        <v>0</v>
      </c>
      <c r="J79" s="19">
        <v>0</v>
      </c>
      <c r="K79" s="19">
        <v>0</v>
      </c>
      <c r="L79" s="82">
        <v>2</v>
      </c>
      <c r="M79" s="177">
        <v>30</v>
      </c>
      <c r="N79" s="19">
        <v>0</v>
      </c>
      <c r="O79" s="19">
        <v>0</v>
      </c>
      <c r="P79" s="19">
        <v>0</v>
      </c>
      <c r="Q79" s="19"/>
      <c r="R79" s="19"/>
      <c r="S79" s="19">
        <v>0</v>
      </c>
      <c r="T79" s="19">
        <v>0</v>
      </c>
      <c r="U79" s="27">
        <f t="shared" si="6"/>
        <v>0</v>
      </c>
      <c r="V79" s="19">
        <f t="shared" si="7"/>
        <v>0</v>
      </c>
      <c r="W79" s="18" t="s">
        <v>257</v>
      </c>
      <c r="X79" s="173"/>
    </row>
    <row r="80" spans="1:24">
      <c r="A80" s="19">
        <v>78</v>
      </c>
      <c r="B80" s="18" t="s">
        <v>560</v>
      </c>
      <c r="C80" s="19">
        <v>78</v>
      </c>
      <c r="D80" s="19">
        <v>808</v>
      </c>
      <c r="E80" s="19">
        <v>161001992</v>
      </c>
      <c r="F80" s="19">
        <v>59</v>
      </c>
      <c r="G80" s="19">
        <v>3405.21</v>
      </c>
      <c r="H80" s="19">
        <v>370.79</v>
      </c>
      <c r="I80" s="19">
        <v>0</v>
      </c>
      <c r="J80" s="19">
        <v>0</v>
      </c>
      <c r="K80" s="19">
        <v>0</v>
      </c>
      <c r="L80" s="82">
        <v>2</v>
      </c>
      <c r="M80" s="19">
        <v>15</v>
      </c>
      <c r="N80" s="19">
        <v>0</v>
      </c>
      <c r="O80" s="19">
        <v>0</v>
      </c>
      <c r="P80" s="19">
        <v>0</v>
      </c>
      <c r="Q80" s="19"/>
      <c r="R80" s="19"/>
      <c r="S80" s="19">
        <v>0</v>
      </c>
      <c r="T80" s="19">
        <v>0</v>
      </c>
      <c r="U80" s="27">
        <f t="shared" si="6"/>
        <v>0</v>
      </c>
      <c r="V80" s="19">
        <f t="shared" si="7"/>
        <v>0</v>
      </c>
      <c r="W80" s="18" t="s">
        <v>257</v>
      </c>
      <c r="X80" s="173"/>
    </row>
    <row r="81" spans="1:25">
      <c r="A81" s="19">
        <v>79</v>
      </c>
      <c r="B81" s="82" t="s">
        <v>561</v>
      </c>
      <c r="C81" s="19">
        <v>79</v>
      </c>
      <c r="D81" s="19">
        <v>806</v>
      </c>
      <c r="E81" s="19">
        <v>161001993</v>
      </c>
      <c r="F81" s="19">
        <v>58</v>
      </c>
      <c r="G81" s="19">
        <v>3345.62</v>
      </c>
      <c r="H81" s="19">
        <v>366.97</v>
      </c>
      <c r="I81" s="19">
        <v>0.59</v>
      </c>
      <c r="J81" s="19">
        <v>0</v>
      </c>
      <c r="K81" s="19">
        <v>0</v>
      </c>
      <c r="L81" s="82">
        <v>2</v>
      </c>
      <c r="M81" s="19">
        <v>40</v>
      </c>
      <c r="N81" s="19">
        <v>0</v>
      </c>
      <c r="O81" s="19">
        <v>0</v>
      </c>
      <c r="P81" s="19">
        <v>0</v>
      </c>
      <c r="Q81" s="19"/>
      <c r="R81" s="19"/>
      <c r="S81" s="19">
        <v>0</v>
      </c>
      <c r="T81" s="19">
        <v>0</v>
      </c>
      <c r="U81" s="27">
        <f t="shared" si="6"/>
        <v>0</v>
      </c>
      <c r="V81" s="19">
        <f t="shared" si="7"/>
        <v>0</v>
      </c>
      <c r="W81" s="18" t="s">
        <v>259</v>
      </c>
      <c r="X81" s="173"/>
    </row>
    <row r="82" spans="1:25">
      <c r="A82" s="19">
        <v>80</v>
      </c>
      <c r="B82" s="82" t="s">
        <v>561</v>
      </c>
      <c r="C82" s="19">
        <v>80</v>
      </c>
      <c r="D82" s="19">
        <v>809</v>
      </c>
      <c r="E82" s="19">
        <v>161001994</v>
      </c>
      <c r="F82" s="19">
        <v>59</v>
      </c>
      <c r="G82" s="19">
        <v>3518.47</v>
      </c>
      <c r="H82" s="19">
        <v>251.53</v>
      </c>
      <c r="I82" s="19">
        <v>0</v>
      </c>
      <c r="J82" s="19">
        <v>0</v>
      </c>
      <c r="K82" s="19">
        <v>0</v>
      </c>
      <c r="L82" s="82">
        <v>2</v>
      </c>
      <c r="M82" s="19">
        <v>50</v>
      </c>
      <c r="N82" s="19">
        <v>0</v>
      </c>
      <c r="O82" s="19">
        <v>0</v>
      </c>
      <c r="P82" s="19">
        <v>0</v>
      </c>
      <c r="Q82" s="19"/>
      <c r="R82" s="19"/>
      <c r="S82" s="19">
        <v>0</v>
      </c>
      <c r="T82" s="19">
        <v>0</v>
      </c>
      <c r="U82" s="27">
        <f t="shared" si="6"/>
        <v>0</v>
      </c>
      <c r="V82" s="19">
        <f t="shared" si="7"/>
        <v>0</v>
      </c>
      <c r="W82" s="18" t="s">
        <v>259</v>
      </c>
      <c r="X82" s="173"/>
    </row>
    <row r="83" spans="1:25" s="139" customFormat="1">
      <c r="A83" s="86">
        <v>81</v>
      </c>
      <c r="B83" s="82" t="s">
        <v>561</v>
      </c>
      <c r="C83" s="19">
        <v>81</v>
      </c>
      <c r="D83" s="19">
        <v>811</v>
      </c>
      <c r="E83" s="19">
        <v>161001995</v>
      </c>
      <c r="F83" s="19">
        <v>59</v>
      </c>
      <c r="G83" s="19">
        <v>3530.01</v>
      </c>
      <c r="H83" s="19">
        <v>245.99</v>
      </c>
      <c r="I83" s="19">
        <v>0</v>
      </c>
      <c r="J83" s="19">
        <v>0</v>
      </c>
      <c r="K83" s="19">
        <v>0</v>
      </c>
      <c r="L83" s="82">
        <v>2</v>
      </c>
      <c r="M83" s="19">
        <v>35</v>
      </c>
      <c r="N83" s="19">
        <v>0</v>
      </c>
      <c r="O83" s="19">
        <v>0</v>
      </c>
      <c r="P83" s="19">
        <v>0</v>
      </c>
      <c r="Q83" s="19"/>
      <c r="R83" s="19"/>
      <c r="S83" s="19">
        <v>0</v>
      </c>
      <c r="T83" s="19">
        <v>0</v>
      </c>
      <c r="U83" s="27">
        <f t="shared" si="6"/>
        <v>0</v>
      </c>
      <c r="V83" s="19">
        <f t="shared" si="7"/>
        <v>0</v>
      </c>
      <c r="W83" s="19" t="s">
        <v>257</v>
      </c>
      <c r="X83" s="174"/>
    </row>
    <row r="84" spans="1:25">
      <c r="A84" s="19">
        <v>82</v>
      </c>
      <c r="B84" s="82" t="s">
        <v>561</v>
      </c>
      <c r="C84" s="19">
        <v>82</v>
      </c>
      <c r="D84" s="19">
        <v>810</v>
      </c>
      <c r="E84" s="19">
        <v>161001996</v>
      </c>
      <c r="F84" s="19">
        <v>57</v>
      </c>
      <c r="G84" s="19">
        <v>3349.63</v>
      </c>
      <c r="H84" s="19">
        <v>298.37</v>
      </c>
      <c r="I84" s="19">
        <v>0</v>
      </c>
      <c r="J84" s="19">
        <v>0</v>
      </c>
      <c r="K84" s="19">
        <v>0</v>
      </c>
      <c r="L84" s="82">
        <v>2</v>
      </c>
      <c r="M84" s="19">
        <v>25</v>
      </c>
      <c r="N84" s="19">
        <v>0</v>
      </c>
      <c r="O84" s="19">
        <v>0</v>
      </c>
      <c r="P84" s="19">
        <v>0</v>
      </c>
      <c r="Q84" s="19"/>
      <c r="R84" s="19"/>
      <c r="S84" s="19">
        <v>0</v>
      </c>
      <c r="T84" s="19">
        <v>0</v>
      </c>
      <c r="U84" s="27">
        <f t="shared" si="6"/>
        <v>0</v>
      </c>
      <c r="V84" s="19">
        <f t="shared" si="7"/>
        <v>0</v>
      </c>
      <c r="W84" s="18" t="s">
        <v>259</v>
      </c>
      <c r="X84" s="173"/>
    </row>
    <row r="85" spans="1:25">
      <c r="A85" s="19">
        <v>83</v>
      </c>
      <c r="B85" s="82" t="s">
        <v>561</v>
      </c>
      <c r="C85" s="19">
        <v>83</v>
      </c>
      <c r="D85" s="19">
        <v>812</v>
      </c>
      <c r="E85" s="19">
        <v>161001997</v>
      </c>
      <c r="F85" s="19">
        <v>58</v>
      </c>
      <c r="G85" s="19">
        <v>3491.08</v>
      </c>
      <c r="H85" s="19">
        <v>214.92</v>
      </c>
      <c r="I85" s="19">
        <v>0</v>
      </c>
      <c r="J85" s="19">
        <v>0</v>
      </c>
      <c r="K85" s="19">
        <v>0</v>
      </c>
      <c r="L85" s="82">
        <v>2</v>
      </c>
      <c r="M85" s="19">
        <v>10</v>
      </c>
      <c r="N85" s="19">
        <v>0</v>
      </c>
      <c r="O85" s="19">
        <v>0</v>
      </c>
      <c r="P85" s="19">
        <v>0</v>
      </c>
      <c r="Q85" s="19"/>
      <c r="R85" s="19"/>
      <c r="S85" s="19">
        <v>0</v>
      </c>
      <c r="T85" s="19">
        <v>0</v>
      </c>
      <c r="U85" s="27">
        <f t="shared" ref="U85:U94" si="8">O85*5%</f>
        <v>0</v>
      </c>
      <c r="V85" s="19">
        <f t="shared" ref="V85:V94" si="9">O85+U85</f>
        <v>0</v>
      </c>
      <c r="W85" s="18" t="s">
        <v>259</v>
      </c>
      <c r="X85" s="173"/>
    </row>
    <row r="86" spans="1:25">
      <c r="A86" s="19">
        <v>84</v>
      </c>
      <c r="B86" s="82" t="s">
        <v>561</v>
      </c>
      <c r="C86" s="19">
        <v>84</v>
      </c>
      <c r="D86" s="19">
        <v>813</v>
      </c>
      <c r="E86" s="19">
        <v>161001998</v>
      </c>
      <c r="F86" s="19">
        <v>56</v>
      </c>
      <c r="G86" s="19">
        <v>3284.44</v>
      </c>
      <c r="H86" s="19">
        <v>299.56</v>
      </c>
      <c r="I86" s="19">
        <v>0</v>
      </c>
      <c r="J86" s="19">
        <v>0</v>
      </c>
      <c r="K86" s="19">
        <v>0</v>
      </c>
      <c r="L86" s="82">
        <v>2</v>
      </c>
      <c r="M86" s="19">
        <v>15</v>
      </c>
      <c r="N86" s="19">
        <v>0</v>
      </c>
      <c r="O86" s="19">
        <v>0</v>
      </c>
      <c r="P86" s="19">
        <v>0</v>
      </c>
      <c r="Q86" s="19"/>
      <c r="R86" s="19"/>
      <c r="S86" s="19">
        <v>0</v>
      </c>
      <c r="T86" s="19">
        <v>0</v>
      </c>
      <c r="U86" s="27">
        <f t="shared" si="8"/>
        <v>0</v>
      </c>
      <c r="V86" s="19">
        <f t="shared" si="9"/>
        <v>0</v>
      </c>
      <c r="W86" s="18" t="s">
        <v>257</v>
      </c>
      <c r="X86" s="89"/>
    </row>
    <row r="87" spans="1:25">
      <c r="A87" s="19">
        <v>85</v>
      </c>
      <c r="B87" s="18" t="s">
        <v>562</v>
      </c>
      <c r="C87" s="19">
        <v>85</v>
      </c>
      <c r="D87" s="19">
        <v>814</v>
      </c>
      <c r="E87" s="19">
        <v>141000111</v>
      </c>
      <c r="F87" s="19">
        <v>58</v>
      </c>
      <c r="G87" s="19">
        <v>3441.63</v>
      </c>
      <c r="H87" s="19">
        <v>269.37</v>
      </c>
      <c r="I87" s="19">
        <v>0</v>
      </c>
      <c r="J87" s="19">
        <v>0</v>
      </c>
      <c r="K87" s="19">
        <v>0</v>
      </c>
      <c r="L87" s="82">
        <v>2</v>
      </c>
      <c r="M87" s="19">
        <v>40</v>
      </c>
      <c r="N87" s="19">
        <v>0</v>
      </c>
      <c r="O87" s="19">
        <v>0</v>
      </c>
      <c r="P87" s="19">
        <v>0</v>
      </c>
      <c r="Q87" s="19"/>
      <c r="R87" s="19"/>
      <c r="S87" s="19">
        <v>0</v>
      </c>
      <c r="T87" s="19">
        <v>0</v>
      </c>
      <c r="U87" s="27">
        <f t="shared" si="8"/>
        <v>0</v>
      </c>
      <c r="V87" s="19">
        <f t="shared" si="9"/>
        <v>0</v>
      </c>
      <c r="W87" s="18" t="s">
        <v>259</v>
      </c>
      <c r="X87" s="173"/>
    </row>
    <row r="88" spans="1:25">
      <c r="A88" s="19">
        <v>86</v>
      </c>
      <c r="B88" s="18" t="s">
        <v>562</v>
      </c>
      <c r="C88" s="19">
        <v>86</v>
      </c>
      <c r="D88" s="19">
        <v>815</v>
      </c>
      <c r="E88" s="163">
        <v>161001999</v>
      </c>
      <c r="F88" s="19">
        <v>59</v>
      </c>
      <c r="G88" s="19">
        <v>3461.43</v>
      </c>
      <c r="H88" s="19">
        <v>312.57</v>
      </c>
      <c r="I88" s="19">
        <v>0</v>
      </c>
      <c r="J88" s="19">
        <v>0</v>
      </c>
      <c r="K88" s="19">
        <v>0</v>
      </c>
      <c r="L88" s="82">
        <v>2</v>
      </c>
      <c r="M88" s="19">
        <v>10</v>
      </c>
      <c r="N88" s="19">
        <v>0</v>
      </c>
      <c r="O88" s="19">
        <v>0</v>
      </c>
      <c r="P88" s="19">
        <v>0</v>
      </c>
      <c r="Q88" s="19"/>
      <c r="R88" s="19"/>
      <c r="S88" s="19">
        <v>0</v>
      </c>
      <c r="T88" s="19">
        <v>0</v>
      </c>
      <c r="U88" s="27">
        <f t="shared" si="8"/>
        <v>0</v>
      </c>
      <c r="V88" s="19">
        <f t="shared" si="9"/>
        <v>0</v>
      </c>
      <c r="W88" s="18" t="s">
        <v>257</v>
      </c>
      <c r="X88" s="173"/>
    </row>
    <row r="89" spans="1:25">
      <c r="A89" s="19">
        <v>87</v>
      </c>
      <c r="B89" s="18" t="s">
        <v>562</v>
      </c>
      <c r="C89" s="19">
        <v>87</v>
      </c>
      <c r="D89" s="19">
        <v>816</v>
      </c>
      <c r="E89" s="19">
        <v>161002000</v>
      </c>
      <c r="F89" s="19">
        <v>57</v>
      </c>
      <c r="G89" s="19">
        <v>3368.63</v>
      </c>
      <c r="H89" s="19">
        <v>279.37</v>
      </c>
      <c r="I89" s="19">
        <v>0</v>
      </c>
      <c r="J89" s="19">
        <v>0</v>
      </c>
      <c r="K89" s="19">
        <v>0</v>
      </c>
      <c r="L89" s="82">
        <v>2</v>
      </c>
      <c r="M89" s="82">
        <v>10</v>
      </c>
      <c r="N89" s="19">
        <v>0</v>
      </c>
      <c r="O89" s="19">
        <v>0</v>
      </c>
      <c r="P89" s="19">
        <v>0</v>
      </c>
      <c r="Q89" s="19"/>
      <c r="R89" s="19"/>
      <c r="S89" s="19">
        <v>0</v>
      </c>
      <c r="T89" s="19">
        <v>0</v>
      </c>
      <c r="U89" s="27">
        <f t="shared" si="8"/>
        <v>0</v>
      </c>
      <c r="V89" s="19">
        <f t="shared" si="9"/>
        <v>0</v>
      </c>
      <c r="W89" s="18" t="s">
        <v>259</v>
      </c>
      <c r="X89" s="173"/>
    </row>
    <row r="90" spans="1:25">
      <c r="A90" s="19">
        <v>88</v>
      </c>
      <c r="B90" s="18" t="s">
        <v>562</v>
      </c>
      <c r="C90" s="19">
        <v>88</v>
      </c>
      <c r="D90" s="19">
        <v>817</v>
      </c>
      <c r="E90" s="19">
        <v>161002001</v>
      </c>
      <c r="F90" s="19">
        <v>58</v>
      </c>
      <c r="G90" s="19">
        <v>3430.63</v>
      </c>
      <c r="H90" s="19">
        <v>280.37</v>
      </c>
      <c r="I90" s="19">
        <v>0</v>
      </c>
      <c r="J90" s="19">
        <v>0</v>
      </c>
      <c r="K90" s="19">
        <v>0</v>
      </c>
      <c r="L90" s="82">
        <v>2</v>
      </c>
      <c r="M90" s="19">
        <v>10</v>
      </c>
      <c r="N90" s="19">
        <v>0</v>
      </c>
      <c r="O90" s="19">
        <v>0</v>
      </c>
      <c r="P90" s="19">
        <v>0</v>
      </c>
      <c r="Q90" s="19"/>
      <c r="R90" s="19"/>
      <c r="S90" s="19">
        <v>0</v>
      </c>
      <c r="T90" s="19">
        <v>0</v>
      </c>
      <c r="U90" s="27">
        <f t="shared" si="8"/>
        <v>0</v>
      </c>
      <c r="V90" s="19">
        <f t="shared" si="9"/>
        <v>0</v>
      </c>
      <c r="W90" s="18" t="s">
        <v>257</v>
      </c>
      <c r="X90" s="173"/>
    </row>
    <row r="91" spans="1:25">
      <c r="A91" s="19">
        <v>89</v>
      </c>
      <c r="B91" s="18" t="s">
        <v>563</v>
      </c>
      <c r="C91" s="19">
        <v>89</v>
      </c>
      <c r="D91" s="19">
        <v>818</v>
      </c>
      <c r="E91" s="19">
        <v>161002002</v>
      </c>
      <c r="F91" s="19">
        <v>56</v>
      </c>
      <c r="G91" s="19">
        <v>3341.24</v>
      </c>
      <c r="H91" s="19">
        <v>242.76</v>
      </c>
      <c r="I91" s="19">
        <v>0</v>
      </c>
      <c r="J91" s="19">
        <v>0</v>
      </c>
      <c r="K91" s="19">
        <v>0</v>
      </c>
      <c r="L91" s="82">
        <v>2</v>
      </c>
      <c r="M91" s="19">
        <v>5</v>
      </c>
      <c r="N91" s="19">
        <v>0</v>
      </c>
      <c r="O91" s="19">
        <v>0</v>
      </c>
      <c r="P91" s="19">
        <v>0</v>
      </c>
      <c r="Q91" s="19"/>
      <c r="R91" s="19"/>
      <c r="S91" s="19">
        <v>0</v>
      </c>
      <c r="T91" s="19">
        <v>0</v>
      </c>
      <c r="U91" s="27">
        <f t="shared" si="8"/>
        <v>0</v>
      </c>
      <c r="V91" s="19">
        <f t="shared" si="9"/>
        <v>0</v>
      </c>
      <c r="W91" s="18" t="s">
        <v>259</v>
      </c>
      <c r="X91" s="174" t="s">
        <v>564</v>
      </c>
      <c r="Y91" s="76"/>
    </row>
    <row r="92" spans="1:25">
      <c r="A92" s="19">
        <v>90</v>
      </c>
      <c r="B92" s="18" t="s">
        <v>565</v>
      </c>
      <c r="C92" s="19">
        <v>90</v>
      </c>
      <c r="D92" s="19">
        <v>819</v>
      </c>
      <c r="E92" s="19">
        <v>161002003</v>
      </c>
      <c r="F92" s="19">
        <v>59</v>
      </c>
      <c r="G92" s="19">
        <v>3479.82</v>
      </c>
      <c r="H92" s="19">
        <v>354.18</v>
      </c>
      <c r="I92" s="19">
        <v>0</v>
      </c>
      <c r="J92" s="19">
        <v>0</v>
      </c>
      <c r="K92" s="19">
        <v>0</v>
      </c>
      <c r="L92" s="19">
        <v>2</v>
      </c>
      <c r="M92" s="177">
        <v>15</v>
      </c>
      <c r="N92" s="19">
        <v>0</v>
      </c>
      <c r="O92" s="19">
        <v>0</v>
      </c>
      <c r="P92" s="19">
        <v>0</v>
      </c>
      <c r="Q92" s="19"/>
      <c r="R92" s="19"/>
      <c r="S92" s="19">
        <v>0</v>
      </c>
      <c r="T92" s="19">
        <v>0</v>
      </c>
      <c r="U92" s="27">
        <f t="shared" si="8"/>
        <v>0</v>
      </c>
      <c r="V92" s="19">
        <f t="shared" si="9"/>
        <v>0</v>
      </c>
      <c r="W92" s="18" t="s">
        <v>259</v>
      </c>
      <c r="X92" s="173"/>
    </row>
    <row r="93" spans="1:25">
      <c r="A93" s="19">
        <v>91</v>
      </c>
      <c r="B93" s="18" t="s">
        <v>565</v>
      </c>
      <c r="C93" s="19">
        <v>91</v>
      </c>
      <c r="D93" s="19">
        <v>821</v>
      </c>
      <c r="E93" s="19">
        <v>161002004</v>
      </c>
      <c r="F93" s="19">
        <v>59</v>
      </c>
      <c r="G93" s="19">
        <v>3458.47</v>
      </c>
      <c r="H93" s="19">
        <v>370.53</v>
      </c>
      <c r="I93" s="19">
        <v>0</v>
      </c>
      <c r="J93" s="19">
        <v>0</v>
      </c>
      <c r="K93" s="19">
        <v>0</v>
      </c>
      <c r="L93" s="19">
        <v>2</v>
      </c>
      <c r="M93" s="177">
        <v>20</v>
      </c>
      <c r="N93" s="19">
        <v>0</v>
      </c>
      <c r="O93" s="19">
        <v>0</v>
      </c>
      <c r="P93" s="19">
        <v>0</v>
      </c>
      <c r="Q93" s="19"/>
      <c r="R93" s="19"/>
      <c r="S93" s="19">
        <v>0</v>
      </c>
      <c r="T93" s="19">
        <v>0</v>
      </c>
      <c r="U93" s="27">
        <f t="shared" si="8"/>
        <v>0</v>
      </c>
      <c r="V93" s="19">
        <f t="shared" si="9"/>
        <v>0</v>
      </c>
      <c r="W93" s="18" t="s">
        <v>257</v>
      </c>
      <c r="X93" s="173"/>
    </row>
    <row r="94" spans="1:25">
      <c r="A94" s="19">
        <v>92</v>
      </c>
      <c r="B94" s="18" t="s">
        <v>565</v>
      </c>
      <c r="C94" s="19">
        <v>92</v>
      </c>
      <c r="D94" s="19">
        <v>820</v>
      </c>
      <c r="E94" s="19">
        <v>161002005</v>
      </c>
      <c r="F94" s="19">
        <v>59</v>
      </c>
      <c r="G94" s="19">
        <v>3443.01</v>
      </c>
      <c r="H94" s="19">
        <v>391.99</v>
      </c>
      <c r="I94" s="19">
        <v>0</v>
      </c>
      <c r="J94" s="19">
        <v>0</v>
      </c>
      <c r="K94" s="19">
        <v>0</v>
      </c>
      <c r="L94" s="19">
        <v>2</v>
      </c>
      <c r="M94" s="177">
        <v>55</v>
      </c>
      <c r="N94" s="19">
        <v>0</v>
      </c>
      <c r="O94" s="19">
        <v>0</v>
      </c>
      <c r="P94" s="19">
        <v>0</v>
      </c>
      <c r="Q94" s="19"/>
      <c r="R94" s="19"/>
      <c r="S94" s="19">
        <v>0</v>
      </c>
      <c r="T94" s="19">
        <v>0</v>
      </c>
      <c r="U94" s="27">
        <f t="shared" si="8"/>
        <v>0</v>
      </c>
      <c r="V94" s="19">
        <f t="shared" si="9"/>
        <v>0</v>
      </c>
      <c r="W94" s="18" t="s">
        <v>259</v>
      </c>
      <c r="X94" s="173"/>
    </row>
    <row r="95" spans="1:25">
      <c r="A95" s="19">
        <v>93</v>
      </c>
      <c r="B95" s="18" t="s">
        <v>566</v>
      </c>
      <c r="C95" s="19">
        <v>93</v>
      </c>
      <c r="D95" s="19">
        <v>822</v>
      </c>
      <c r="E95" s="19">
        <v>161002006</v>
      </c>
      <c r="F95" s="19">
        <v>57</v>
      </c>
      <c r="G95" s="19">
        <v>3311.44</v>
      </c>
      <c r="H95" s="19">
        <v>392.56</v>
      </c>
      <c r="I95" s="19">
        <v>0</v>
      </c>
      <c r="J95" s="19">
        <v>0</v>
      </c>
      <c r="K95" s="19">
        <v>0</v>
      </c>
      <c r="L95" s="82">
        <v>2</v>
      </c>
      <c r="M95" s="19">
        <v>35</v>
      </c>
      <c r="N95" s="19">
        <v>0</v>
      </c>
      <c r="O95" s="19">
        <v>0</v>
      </c>
      <c r="P95" s="19">
        <v>0</v>
      </c>
      <c r="Q95" s="19"/>
      <c r="R95" s="19"/>
      <c r="S95" s="19">
        <v>0</v>
      </c>
      <c r="T95" s="19">
        <v>0</v>
      </c>
      <c r="U95" s="27">
        <f>O95*5%</f>
        <v>0</v>
      </c>
      <c r="V95" s="19">
        <f>O95+U95</f>
        <v>0</v>
      </c>
      <c r="W95" s="18" t="s">
        <v>257</v>
      </c>
      <c r="X95" s="173"/>
    </row>
    <row r="96" spans="1:25">
      <c r="A96" s="19">
        <v>94</v>
      </c>
      <c r="B96" s="18" t="s">
        <v>566</v>
      </c>
      <c r="C96" s="19">
        <v>94</v>
      </c>
      <c r="D96" s="19">
        <v>823</v>
      </c>
      <c r="E96" s="19">
        <v>161002007</v>
      </c>
      <c r="F96" s="19">
        <v>56</v>
      </c>
      <c r="G96" s="19">
        <v>3245.24</v>
      </c>
      <c r="H96" s="19">
        <v>394.76</v>
      </c>
      <c r="I96" s="19">
        <v>0</v>
      </c>
      <c r="J96" s="19">
        <v>0</v>
      </c>
      <c r="K96" s="19">
        <v>0</v>
      </c>
      <c r="L96" s="82">
        <v>2</v>
      </c>
      <c r="M96" s="19">
        <v>30</v>
      </c>
      <c r="N96" s="19">
        <v>0</v>
      </c>
      <c r="O96" s="19">
        <v>0</v>
      </c>
      <c r="P96" s="19">
        <v>0</v>
      </c>
      <c r="Q96" s="19"/>
      <c r="R96" s="19"/>
      <c r="S96" s="19">
        <v>0</v>
      </c>
      <c r="T96" s="19">
        <v>0</v>
      </c>
      <c r="U96" s="27">
        <f>O96*5%</f>
        <v>0</v>
      </c>
      <c r="V96" s="19">
        <f>O96+U96</f>
        <v>0</v>
      </c>
      <c r="W96" s="18" t="s">
        <v>259</v>
      </c>
      <c r="X96" s="173"/>
    </row>
    <row r="97" spans="1:24">
      <c r="A97" s="19">
        <v>95</v>
      </c>
      <c r="B97" s="18" t="s">
        <v>566</v>
      </c>
      <c r="C97" s="19">
        <v>95</v>
      </c>
      <c r="D97" s="19">
        <v>824</v>
      </c>
      <c r="E97" s="19">
        <v>161002008</v>
      </c>
      <c r="F97" s="19">
        <v>58</v>
      </c>
      <c r="G97" s="19">
        <v>3426.42</v>
      </c>
      <c r="H97" s="19">
        <v>343.58</v>
      </c>
      <c r="I97" s="19">
        <v>0</v>
      </c>
      <c r="J97" s="19">
        <v>0</v>
      </c>
      <c r="K97" s="19">
        <v>0</v>
      </c>
      <c r="L97" s="82">
        <v>2</v>
      </c>
      <c r="M97" s="19">
        <v>5</v>
      </c>
      <c r="N97" s="19">
        <v>0</v>
      </c>
      <c r="O97" s="19">
        <v>0</v>
      </c>
      <c r="P97" s="19">
        <v>0</v>
      </c>
      <c r="Q97" s="19"/>
      <c r="R97" s="19"/>
      <c r="S97" s="19">
        <v>0</v>
      </c>
      <c r="T97" s="19">
        <v>0</v>
      </c>
      <c r="U97" s="27">
        <f t="shared" ref="U97:U110" si="10">O97*5%</f>
        <v>0</v>
      </c>
      <c r="V97" s="19">
        <f t="shared" ref="V97:V110" si="11">O97+U97</f>
        <v>0</v>
      </c>
      <c r="W97" s="18" t="s">
        <v>257</v>
      </c>
      <c r="X97" s="173"/>
    </row>
    <row r="98" spans="1:24">
      <c r="A98" s="19">
        <v>96</v>
      </c>
      <c r="B98" s="18" t="s">
        <v>566</v>
      </c>
      <c r="C98" s="19">
        <v>96</v>
      </c>
      <c r="D98" s="19">
        <v>825</v>
      </c>
      <c r="E98" s="19">
        <v>161002009</v>
      </c>
      <c r="F98" s="19">
        <v>58</v>
      </c>
      <c r="G98" s="19">
        <v>3473.23</v>
      </c>
      <c r="H98" s="19">
        <v>295.77</v>
      </c>
      <c r="I98" s="19">
        <v>0</v>
      </c>
      <c r="J98" s="19">
        <v>0</v>
      </c>
      <c r="K98" s="19">
        <v>0</v>
      </c>
      <c r="L98" s="82">
        <v>2</v>
      </c>
      <c r="M98" s="19">
        <v>0</v>
      </c>
      <c r="N98" s="19">
        <v>0</v>
      </c>
      <c r="O98" s="19">
        <v>0</v>
      </c>
      <c r="P98" s="19">
        <v>0</v>
      </c>
      <c r="Q98" s="19"/>
      <c r="R98" s="19"/>
      <c r="S98" s="19">
        <v>0</v>
      </c>
      <c r="T98" s="19">
        <v>0</v>
      </c>
      <c r="U98" s="27">
        <f t="shared" si="10"/>
        <v>0</v>
      </c>
      <c r="V98" s="19">
        <f t="shared" si="11"/>
        <v>0</v>
      </c>
      <c r="W98" s="18" t="s">
        <v>259</v>
      </c>
      <c r="X98" s="173"/>
    </row>
    <row r="99" spans="1:24">
      <c r="A99" s="19">
        <v>97</v>
      </c>
      <c r="B99" s="18" t="s">
        <v>566</v>
      </c>
      <c r="C99" s="19">
        <v>97</v>
      </c>
      <c r="D99" s="19">
        <v>826</v>
      </c>
      <c r="E99" s="19">
        <v>161002010</v>
      </c>
      <c r="F99" s="19">
        <v>55</v>
      </c>
      <c r="G99" s="19">
        <v>3247.25</v>
      </c>
      <c r="H99" s="19">
        <v>327.75</v>
      </c>
      <c r="I99" s="19">
        <v>0</v>
      </c>
      <c r="J99" s="19">
        <v>0</v>
      </c>
      <c r="K99" s="19">
        <v>0</v>
      </c>
      <c r="L99" s="82">
        <v>2</v>
      </c>
      <c r="M99" s="19">
        <v>15</v>
      </c>
      <c r="N99" s="19">
        <v>0</v>
      </c>
      <c r="O99" s="19">
        <v>0</v>
      </c>
      <c r="P99" s="19">
        <v>0</v>
      </c>
      <c r="Q99" s="19"/>
      <c r="R99" s="19"/>
      <c r="S99" s="19">
        <v>0</v>
      </c>
      <c r="T99" s="19">
        <v>0</v>
      </c>
      <c r="U99" s="27">
        <f t="shared" si="10"/>
        <v>0</v>
      </c>
      <c r="V99" s="19">
        <f t="shared" si="11"/>
        <v>0</v>
      </c>
      <c r="W99" s="18" t="s">
        <v>257</v>
      </c>
      <c r="X99" s="173"/>
    </row>
    <row r="100" spans="1:24">
      <c r="A100" s="19">
        <v>98</v>
      </c>
      <c r="B100" s="18" t="s">
        <v>566</v>
      </c>
      <c r="C100" s="19">
        <v>98</v>
      </c>
      <c r="D100" s="19">
        <v>827</v>
      </c>
      <c r="E100" s="19">
        <v>161002011</v>
      </c>
      <c r="F100" s="19">
        <v>57</v>
      </c>
      <c r="G100" s="19">
        <v>3334.89</v>
      </c>
      <c r="H100" s="19">
        <v>364.11</v>
      </c>
      <c r="I100" s="19">
        <v>0</v>
      </c>
      <c r="J100" s="19">
        <v>0</v>
      </c>
      <c r="K100" s="19">
        <v>0</v>
      </c>
      <c r="L100" s="82">
        <v>3</v>
      </c>
      <c r="M100" s="19">
        <v>50</v>
      </c>
      <c r="N100" s="19">
        <v>0</v>
      </c>
      <c r="O100" s="19">
        <v>8550</v>
      </c>
      <c r="P100" s="19">
        <v>0</v>
      </c>
      <c r="Q100" s="19"/>
      <c r="R100" s="19"/>
      <c r="S100" s="19">
        <v>0</v>
      </c>
      <c r="T100" s="19">
        <v>0</v>
      </c>
      <c r="U100" s="27">
        <f t="shared" si="10"/>
        <v>427.5</v>
      </c>
      <c r="V100" s="19">
        <f t="shared" si="11"/>
        <v>8977.5</v>
      </c>
      <c r="W100" s="18" t="s">
        <v>259</v>
      </c>
      <c r="X100" s="89" t="s">
        <v>567</v>
      </c>
    </row>
    <row r="101" spans="1:24">
      <c r="A101" s="19">
        <v>99</v>
      </c>
      <c r="B101" s="18" t="s">
        <v>568</v>
      </c>
      <c r="C101" s="19">
        <v>99</v>
      </c>
      <c r="D101" s="19">
        <v>828</v>
      </c>
      <c r="E101" s="19">
        <v>161002012</v>
      </c>
      <c r="F101" s="19">
        <v>55</v>
      </c>
      <c r="G101" s="19">
        <v>3208.05</v>
      </c>
      <c r="H101" s="19">
        <v>366.95</v>
      </c>
      <c r="I101" s="19">
        <v>0</v>
      </c>
      <c r="J101" s="19">
        <v>0</v>
      </c>
      <c r="K101" s="19">
        <v>0</v>
      </c>
      <c r="L101" s="82">
        <v>2</v>
      </c>
      <c r="M101" s="19">
        <v>55</v>
      </c>
      <c r="N101" s="19">
        <v>0</v>
      </c>
      <c r="O101" s="19">
        <v>0</v>
      </c>
      <c r="P101" s="19">
        <v>0</v>
      </c>
      <c r="Q101" s="19"/>
      <c r="R101" s="19"/>
      <c r="S101" s="19">
        <v>0</v>
      </c>
      <c r="T101" s="19">
        <v>0</v>
      </c>
      <c r="U101" s="27">
        <f t="shared" si="10"/>
        <v>0</v>
      </c>
      <c r="V101" s="19">
        <f t="shared" si="11"/>
        <v>0</v>
      </c>
      <c r="W101" s="18" t="s">
        <v>257</v>
      </c>
      <c r="X101" s="173"/>
    </row>
    <row r="102" spans="1:24">
      <c r="A102" s="19">
        <v>100</v>
      </c>
      <c r="B102" s="18" t="s">
        <v>568</v>
      </c>
      <c r="C102" s="19">
        <v>100</v>
      </c>
      <c r="D102" s="19">
        <v>829</v>
      </c>
      <c r="E102" s="19">
        <v>161002013</v>
      </c>
      <c r="F102" s="19">
        <v>59</v>
      </c>
      <c r="G102" s="19">
        <v>3430.62</v>
      </c>
      <c r="H102" s="19">
        <v>403.38</v>
      </c>
      <c r="I102" s="19">
        <v>0</v>
      </c>
      <c r="J102" s="19">
        <v>0</v>
      </c>
      <c r="K102" s="19">
        <v>0</v>
      </c>
      <c r="L102" s="82">
        <v>2</v>
      </c>
      <c r="M102" s="19">
        <v>15</v>
      </c>
      <c r="N102" s="19">
        <v>0</v>
      </c>
      <c r="O102" s="19">
        <v>0</v>
      </c>
      <c r="P102" s="19">
        <v>0</v>
      </c>
      <c r="Q102" s="19"/>
      <c r="R102" s="19"/>
      <c r="S102" s="19">
        <v>0</v>
      </c>
      <c r="T102" s="19">
        <v>0</v>
      </c>
      <c r="U102" s="27">
        <f t="shared" si="10"/>
        <v>0</v>
      </c>
      <c r="V102" s="19">
        <f t="shared" si="11"/>
        <v>0</v>
      </c>
      <c r="W102" s="18" t="s">
        <v>259</v>
      </c>
      <c r="X102" s="173"/>
    </row>
    <row r="103" spans="1:24">
      <c r="A103" s="19">
        <v>101</v>
      </c>
      <c r="B103" s="18" t="s">
        <v>568</v>
      </c>
      <c r="C103" s="19">
        <v>101</v>
      </c>
      <c r="D103" s="19">
        <v>830</v>
      </c>
      <c r="E103" s="19">
        <v>161002014</v>
      </c>
      <c r="F103" s="19">
        <v>59</v>
      </c>
      <c r="G103" s="19">
        <v>3486.67</v>
      </c>
      <c r="H103" s="19">
        <v>342.33</v>
      </c>
      <c r="I103" s="19">
        <v>0</v>
      </c>
      <c r="J103" s="19">
        <v>0</v>
      </c>
      <c r="K103" s="19">
        <v>0</v>
      </c>
      <c r="L103" s="82">
        <v>2</v>
      </c>
      <c r="M103" s="19">
        <v>10</v>
      </c>
      <c r="N103" s="19">
        <v>0</v>
      </c>
      <c r="O103" s="19">
        <v>0</v>
      </c>
      <c r="P103" s="19">
        <v>0</v>
      </c>
      <c r="Q103" s="19"/>
      <c r="R103" s="19"/>
      <c r="S103" s="19">
        <v>0</v>
      </c>
      <c r="T103" s="19">
        <v>0</v>
      </c>
      <c r="U103" s="27">
        <f t="shared" si="10"/>
        <v>0</v>
      </c>
      <c r="V103" s="19">
        <f t="shared" si="11"/>
        <v>0</v>
      </c>
      <c r="W103" s="18" t="s">
        <v>257</v>
      </c>
      <c r="X103" s="173"/>
    </row>
    <row r="104" spans="1:24">
      <c r="A104" s="19">
        <v>102</v>
      </c>
      <c r="B104" s="18" t="s">
        <v>568</v>
      </c>
      <c r="C104" s="19">
        <v>102</v>
      </c>
      <c r="D104" s="19">
        <v>831</v>
      </c>
      <c r="E104" s="19">
        <v>161002015</v>
      </c>
      <c r="F104" s="19">
        <v>57</v>
      </c>
      <c r="G104" s="19">
        <v>3370.43</v>
      </c>
      <c r="H104" s="19">
        <v>338.55</v>
      </c>
      <c r="I104" s="19">
        <v>3.98</v>
      </c>
      <c r="J104" s="19">
        <v>0</v>
      </c>
      <c r="K104" s="19">
        <v>0</v>
      </c>
      <c r="L104" s="82">
        <v>1</v>
      </c>
      <c r="M104" s="19">
        <v>55</v>
      </c>
      <c r="N104" s="19">
        <v>0</v>
      </c>
      <c r="O104" s="19">
        <v>8550</v>
      </c>
      <c r="P104" s="19">
        <v>0</v>
      </c>
      <c r="Q104" s="19"/>
      <c r="R104" s="19"/>
      <c r="S104" s="19">
        <v>0</v>
      </c>
      <c r="T104" s="19">
        <v>0</v>
      </c>
      <c r="U104" s="27">
        <f t="shared" si="10"/>
        <v>427.5</v>
      </c>
      <c r="V104" s="19">
        <f t="shared" si="11"/>
        <v>8977.5</v>
      </c>
      <c r="W104" s="18" t="s">
        <v>257</v>
      </c>
      <c r="X104" s="173"/>
    </row>
    <row r="105" spans="1:24">
      <c r="A105" s="19">
        <v>103</v>
      </c>
      <c r="B105" s="18" t="s">
        <v>568</v>
      </c>
      <c r="C105" s="19">
        <v>103</v>
      </c>
      <c r="D105" s="19">
        <v>832</v>
      </c>
      <c r="E105" s="19">
        <v>161002016</v>
      </c>
      <c r="F105" s="19">
        <v>56</v>
      </c>
      <c r="G105" s="19">
        <v>3288.46</v>
      </c>
      <c r="H105" s="19">
        <v>349.54</v>
      </c>
      <c r="I105" s="19">
        <v>0</v>
      </c>
      <c r="J105" s="19">
        <v>0</v>
      </c>
      <c r="K105" s="19">
        <v>0</v>
      </c>
      <c r="L105" s="178">
        <v>2</v>
      </c>
      <c r="M105" s="179">
        <v>25</v>
      </c>
      <c r="N105" s="19">
        <v>0</v>
      </c>
      <c r="O105" s="19">
        <v>0</v>
      </c>
      <c r="P105" s="19">
        <v>0</v>
      </c>
      <c r="Q105" s="19"/>
      <c r="R105" s="19"/>
      <c r="S105" s="19">
        <v>0</v>
      </c>
      <c r="T105" s="19">
        <v>0</v>
      </c>
      <c r="U105" s="27">
        <f t="shared" si="10"/>
        <v>0</v>
      </c>
      <c r="V105" s="19">
        <f t="shared" si="11"/>
        <v>0</v>
      </c>
      <c r="W105" s="18" t="s">
        <v>259</v>
      </c>
      <c r="X105" s="173"/>
    </row>
    <row r="106" spans="1:24">
      <c r="A106" s="19">
        <v>104</v>
      </c>
      <c r="B106" s="18" t="s">
        <v>568</v>
      </c>
      <c r="C106" s="19">
        <v>104</v>
      </c>
      <c r="D106" s="19">
        <v>833</v>
      </c>
      <c r="E106" s="19">
        <v>161002017</v>
      </c>
      <c r="F106" s="19">
        <v>57</v>
      </c>
      <c r="G106" s="19">
        <v>3340.84</v>
      </c>
      <c r="H106" s="19">
        <v>363.16</v>
      </c>
      <c r="I106" s="19">
        <v>0</v>
      </c>
      <c r="J106" s="19">
        <v>0</v>
      </c>
      <c r="K106" s="19">
        <v>0</v>
      </c>
      <c r="L106" s="178">
        <v>2</v>
      </c>
      <c r="M106" s="179">
        <v>40</v>
      </c>
      <c r="N106" s="19">
        <v>0</v>
      </c>
      <c r="O106" s="19">
        <v>0</v>
      </c>
      <c r="P106" s="19">
        <v>0</v>
      </c>
      <c r="Q106" s="19"/>
      <c r="R106" s="19"/>
      <c r="S106" s="19">
        <v>0</v>
      </c>
      <c r="T106" s="19">
        <v>0</v>
      </c>
      <c r="U106" s="27">
        <f t="shared" si="10"/>
        <v>0</v>
      </c>
      <c r="V106" s="19">
        <f t="shared" si="11"/>
        <v>0</v>
      </c>
      <c r="W106" s="18" t="s">
        <v>257</v>
      </c>
      <c r="X106" s="173"/>
    </row>
    <row r="107" spans="1:24">
      <c r="A107" s="19">
        <v>105</v>
      </c>
      <c r="B107" s="18" t="s">
        <v>568</v>
      </c>
      <c r="C107" s="19">
        <v>105</v>
      </c>
      <c r="D107" s="19">
        <v>834</v>
      </c>
      <c r="E107" s="19">
        <v>161002018</v>
      </c>
      <c r="F107" s="19">
        <v>59</v>
      </c>
      <c r="G107" s="19">
        <v>3514.65</v>
      </c>
      <c r="H107" s="19">
        <v>316.35000000000002</v>
      </c>
      <c r="I107" s="19">
        <v>0</v>
      </c>
      <c r="J107" s="19">
        <v>0</v>
      </c>
      <c r="K107" s="19">
        <v>0</v>
      </c>
      <c r="L107" s="178">
        <v>2</v>
      </c>
      <c r="M107" s="179">
        <v>30</v>
      </c>
      <c r="N107" s="19">
        <v>0</v>
      </c>
      <c r="O107" s="19">
        <v>0</v>
      </c>
      <c r="P107" s="19">
        <v>0</v>
      </c>
      <c r="Q107" s="19"/>
      <c r="R107" s="19"/>
      <c r="S107" s="19">
        <v>0</v>
      </c>
      <c r="T107" s="19">
        <v>0</v>
      </c>
      <c r="U107" s="27">
        <f t="shared" si="10"/>
        <v>0</v>
      </c>
      <c r="V107" s="19">
        <f t="shared" si="11"/>
        <v>0</v>
      </c>
      <c r="W107" s="18" t="s">
        <v>259</v>
      </c>
      <c r="X107" s="173"/>
    </row>
    <row r="108" spans="1:24">
      <c r="A108" s="19">
        <v>106</v>
      </c>
      <c r="B108" s="19" t="s">
        <v>569</v>
      </c>
      <c r="C108" s="19">
        <v>106</v>
      </c>
      <c r="D108" s="19">
        <v>835</v>
      </c>
      <c r="E108" s="19">
        <v>161002019</v>
      </c>
      <c r="F108" s="19">
        <v>59</v>
      </c>
      <c r="G108" s="19">
        <v>3514.22</v>
      </c>
      <c r="H108" s="19">
        <v>323.37</v>
      </c>
      <c r="I108" s="19">
        <v>3.59</v>
      </c>
      <c r="J108" s="19">
        <v>0</v>
      </c>
      <c r="K108" s="19">
        <v>0</v>
      </c>
      <c r="L108" s="178">
        <v>2</v>
      </c>
      <c r="M108" s="179">
        <v>35</v>
      </c>
      <c r="N108" s="19">
        <v>0</v>
      </c>
      <c r="O108" s="19">
        <v>8850</v>
      </c>
      <c r="P108" s="19">
        <v>0</v>
      </c>
      <c r="Q108" s="19"/>
      <c r="R108" s="19"/>
      <c r="S108" s="19">
        <v>0</v>
      </c>
      <c r="T108" s="19">
        <v>0</v>
      </c>
      <c r="U108" s="27">
        <f t="shared" si="10"/>
        <v>442.5</v>
      </c>
      <c r="V108" s="19">
        <f t="shared" si="11"/>
        <v>9292.5</v>
      </c>
      <c r="W108" s="18" t="s">
        <v>259</v>
      </c>
      <c r="X108" s="173"/>
    </row>
    <row r="109" spans="1:24">
      <c r="A109" s="19">
        <v>107</v>
      </c>
      <c r="B109" s="19" t="s">
        <v>569</v>
      </c>
      <c r="C109" s="19">
        <v>107</v>
      </c>
      <c r="D109" s="19">
        <v>836</v>
      </c>
      <c r="E109" s="19">
        <v>161002020</v>
      </c>
      <c r="F109" s="19">
        <v>58</v>
      </c>
      <c r="G109" s="19">
        <v>3412.25</v>
      </c>
      <c r="H109" s="19">
        <v>354.75</v>
      </c>
      <c r="I109" s="19">
        <v>0</v>
      </c>
      <c r="J109" s="19">
        <v>0</v>
      </c>
      <c r="K109" s="19">
        <v>0</v>
      </c>
      <c r="L109" s="178">
        <v>2</v>
      </c>
      <c r="M109" s="179">
        <v>25</v>
      </c>
      <c r="N109" s="19">
        <v>0</v>
      </c>
      <c r="O109" s="19">
        <v>0</v>
      </c>
      <c r="P109" s="19">
        <v>0</v>
      </c>
      <c r="Q109" s="19"/>
      <c r="R109" s="19"/>
      <c r="S109" s="19">
        <v>0</v>
      </c>
      <c r="T109" s="19">
        <v>0</v>
      </c>
      <c r="U109" s="27">
        <f t="shared" si="10"/>
        <v>0</v>
      </c>
      <c r="V109" s="19">
        <f t="shared" si="11"/>
        <v>0</v>
      </c>
      <c r="W109" s="18" t="s">
        <v>257</v>
      </c>
      <c r="X109" s="173"/>
    </row>
    <row r="110" spans="1:24" s="76" customFormat="1">
      <c r="A110" s="19">
        <v>108</v>
      </c>
      <c r="B110" s="19" t="s">
        <v>569</v>
      </c>
      <c r="C110" s="19">
        <v>108</v>
      </c>
      <c r="D110" s="19">
        <v>837</v>
      </c>
      <c r="E110" s="19">
        <v>161002021</v>
      </c>
      <c r="F110" s="19">
        <v>56</v>
      </c>
      <c r="G110" s="19">
        <v>3321.24</v>
      </c>
      <c r="H110" s="19">
        <v>318.76</v>
      </c>
      <c r="I110" s="19">
        <v>0</v>
      </c>
      <c r="J110" s="19">
        <v>0</v>
      </c>
      <c r="K110" s="19">
        <v>0</v>
      </c>
      <c r="L110" s="82">
        <v>2</v>
      </c>
      <c r="M110" s="19">
        <v>10</v>
      </c>
      <c r="N110" s="19">
        <v>0</v>
      </c>
      <c r="O110" s="19">
        <v>0</v>
      </c>
      <c r="P110" s="19">
        <v>0</v>
      </c>
      <c r="Q110" s="19"/>
      <c r="R110" s="19"/>
      <c r="S110" s="19">
        <v>0</v>
      </c>
      <c r="T110" s="19">
        <v>0</v>
      </c>
      <c r="U110" s="27">
        <f t="shared" si="10"/>
        <v>0</v>
      </c>
      <c r="V110" s="19">
        <f t="shared" si="11"/>
        <v>0</v>
      </c>
      <c r="W110" s="83" t="s">
        <v>259</v>
      </c>
      <c r="X110" s="174"/>
    </row>
    <row r="111" spans="1:24">
      <c r="A111" s="19">
        <v>109</v>
      </c>
      <c r="B111" s="19" t="s">
        <v>569</v>
      </c>
      <c r="C111" s="19">
        <v>109</v>
      </c>
      <c r="D111" s="19">
        <v>838</v>
      </c>
      <c r="E111" s="19">
        <v>161002022</v>
      </c>
      <c r="F111" s="19">
        <v>57</v>
      </c>
      <c r="G111" s="19">
        <v>3441.23</v>
      </c>
      <c r="H111" s="19">
        <v>263.95999999999998</v>
      </c>
      <c r="I111" s="19">
        <v>0.19</v>
      </c>
      <c r="J111" s="19">
        <v>0</v>
      </c>
      <c r="K111" s="19">
        <v>0</v>
      </c>
      <c r="L111" s="82">
        <v>2</v>
      </c>
      <c r="M111" s="19">
        <v>30</v>
      </c>
      <c r="N111" s="19">
        <v>0</v>
      </c>
      <c r="O111" s="19">
        <v>0</v>
      </c>
      <c r="P111" s="19">
        <v>0</v>
      </c>
      <c r="Q111" s="19"/>
      <c r="R111" s="19"/>
      <c r="S111" s="19">
        <v>0</v>
      </c>
      <c r="T111" s="19">
        <v>0</v>
      </c>
      <c r="U111" s="27">
        <f t="shared" ref="U111:U121" si="12">O111*5%</f>
        <v>0</v>
      </c>
      <c r="V111" s="19">
        <f t="shared" ref="V111:V121" si="13">O111+U111</f>
        <v>0</v>
      </c>
      <c r="W111" s="18" t="s">
        <v>257</v>
      </c>
      <c r="X111" s="173"/>
    </row>
    <row r="112" spans="1:24">
      <c r="A112" s="19">
        <v>110</v>
      </c>
      <c r="B112" s="19" t="s">
        <v>569</v>
      </c>
      <c r="C112" s="19">
        <v>110</v>
      </c>
      <c r="D112" s="19">
        <v>839</v>
      </c>
      <c r="E112" s="19">
        <v>141000112</v>
      </c>
      <c r="F112" s="19">
        <v>54</v>
      </c>
      <c r="G112" s="19">
        <v>3228.46</v>
      </c>
      <c r="H112" s="19">
        <v>281.54000000000002</v>
      </c>
      <c r="I112" s="19">
        <v>0</v>
      </c>
      <c r="J112" s="19">
        <v>0</v>
      </c>
      <c r="K112" s="19">
        <v>0</v>
      </c>
      <c r="L112" s="82">
        <v>2</v>
      </c>
      <c r="M112" s="19">
        <v>20</v>
      </c>
      <c r="N112" s="19">
        <v>0</v>
      </c>
      <c r="O112" s="19">
        <v>0</v>
      </c>
      <c r="P112" s="19">
        <v>0</v>
      </c>
      <c r="Q112" s="19"/>
      <c r="R112" s="19"/>
      <c r="S112" s="19">
        <v>0</v>
      </c>
      <c r="T112" s="19">
        <v>0</v>
      </c>
      <c r="U112" s="83">
        <f t="shared" si="12"/>
        <v>0</v>
      </c>
      <c r="V112" s="19">
        <f t="shared" si="13"/>
        <v>0</v>
      </c>
      <c r="W112" s="18" t="s">
        <v>257</v>
      </c>
      <c r="X112" s="173"/>
    </row>
    <row r="113" spans="1:24">
      <c r="A113" s="19">
        <v>111</v>
      </c>
      <c r="B113" s="19" t="s">
        <v>570</v>
      </c>
      <c r="C113" s="19">
        <v>111</v>
      </c>
      <c r="D113" s="19">
        <v>840</v>
      </c>
      <c r="E113" s="19">
        <v>161002023</v>
      </c>
      <c r="F113" s="19">
        <v>58</v>
      </c>
      <c r="G113" s="19">
        <v>3397.22</v>
      </c>
      <c r="H113" s="19">
        <v>372.78</v>
      </c>
      <c r="I113" s="19">
        <v>0</v>
      </c>
      <c r="J113" s="19">
        <v>0</v>
      </c>
      <c r="K113" s="19">
        <v>0</v>
      </c>
      <c r="L113" s="82">
        <v>1</v>
      </c>
      <c r="M113" s="19">
        <v>50</v>
      </c>
      <c r="N113" s="19">
        <v>0</v>
      </c>
      <c r="O113" s="19">
        <v>0</v>
      </c>
      <c r="P113" s="19">
        <v>0</v>
      </c>
      <c r="Q113" s="19"/>
      <c r="R113" s="19"/>
      <c r="S113" s="19">
        <v>0</v>
      </c>
      <c r="T113" s="19">
        <v>0</v>
      </c>
      <c r="U113" s="83">
        <f t="shared" si="12"/>
        <v>0</v>
      </c>
      <c r="V113" s="151">
        <f t="shared" si="13"/>
        <v>0</v>
      </c>
      <c r="W113" s="18" t="s">
        <v>257</v>
      </c>
      <c r="X113" s="173"/>
    </row>
    <row r="114" spans="1:24">
      <c r="A114" s="19">
        <v>112</v>
      </c>
      <c r="B114" s="19" t="s">
        <v>570</v>
      </c>
      <c r="C114" s="19">
        <v>112</v>
      </c>
      <c r="D114" s="19">
        <v>841</v>
      </c>
      <c r="E114" s="19">
        <v>141000113</v>
      </c>
      <c r="F114" s="19">
        <v>57</v>
      </c>
      <c r="G114" s="19">
        <v>3380.63</v>
      </c>
      <c r="H114" s="19">
        <v>324.37</v>
      </c>
      <c r="I114" s="19">
        <v>0</v>
      </c>
      <c r="J114" s="19">
        <v>0</v>
      </c>
      <c r="K114" s="19">
        <v>0</v>
      </c>
      <c r="L114" s="82">
        <v>2</v>
      </c>
      <c r="M114" s="19">
        <v>20</v>
      </c>
      <c r="N114" s="19">
        <v>0</v>
      </c>
      <c r="O114" s="19">
        <v>0</v>
      </c>
      <c r="P114" s="19">
        <v>0</v>
      </c>
      <c r="Q114" s="19"/>
      <c r="R114" s="19"/>
      <c r="S114" s="19">
        <v>0</v>
      </c>
      <c r="T114" s="19">
        <v>0</v>
      </c>
      <c r="U114" s="83">
        <f t="shared" si="12"/>
        <v>0</v>
      </c>
      <c r="V114" s="151">
        <f t="shared" si="13"/>
        <v>0</v>
      </c>
      <c r="W114" s="18" t="s">
        <v>259</v>
      </c>
      <c r="X114" s="173"/>
    </row>
    <row r="115" spans="1:24">
      <c r="A115" s="19">
        <v>113</v>
      </c>
      <c r="B115" s="19" t="s">
        <v>570</v>
      </c>
      <c r="C115" s="19">
        <v>113</v>
      </c>
      <c r="D115" s="19">
        <v>843</v>
      </c>
      <c r="E115" s="19">
        <v>141000114</v>
      </c>
      <c r="F115" s="19">
        <v>59</v>
      </c>
      <c r="G115" s="19">
        <v>3455.47</v>
      </c>
      <c r="H115" s="19">
        <v>373.53</v>
      </c>
      <c r="I115" s="19">
        <v>0</v>
      </c>
      <c r="J115" s="19">
        <v>0</v>
      </c>
      <c r="K115" s="19">
        <v>0</v>
      </c>
      <c r="L115" s="82">
        <v>2</v>
      </c>
      <c r="M115" s="19">
        <v>30</v>
      </c>
      <c r="N115" s="19">
        <v>0</v>
      </c>
      <c r="O115" s="19">
        <v>0</v>
      </c>
      <c r="P115" s="19">
        <v>0</v>
      </c>
      <c r="Q115" s="19"/>
      <c r="R115" s="19"/>
      <c r="S115" s="19">
        <v>0</v>
      </c>
      <c r="T115" s="19">
        <v>0</v>
      </c>
      <c r="U115" s="83">
        <f t="shared" si="12"/>
        <v>0</v>
      </c>
      <c r="V115" s="151">
        <f t="shared" si="13"/>
        <v>0</v>
      </c>
      <c r="W115" s="18" t="s">
        <v>257</v>
      </c>
      <c r="X115" s="173"/>
    </row>
    <row r="116" spans="1:24">
      <c r="A116" s="19">
        <v>114</v>
      </c>
      <c r="B116" s="19" t="s">
        <v>570</v>
      </c>
      <c r="C116" s="19">
        <v>114</v>
      </c>
      <c r="D116" s="19">
        <v>842</v>
      </c>
      <c r="E116" s="19">
        <v>161002024</v>
      </c>
      <c r="F116" s="19">
        <v>55</v>
      </c>
      <c r="G116" s="19">
        <v>3210.85</v>
      </c>
      <c r="H116" s="19">
        <v>364.15</v>
      </c>
      <c r="I116" s="19">
        <v>0</v>
      </c>
      <c r="J116" s="19">
        <v>0</v>
      </c>
      <c r="K116" s="19">
        <v>0</v>
      </c>
      <c r="L116" s="82">
        <v>2</v>
      </c>
      <c r="M116" s="19">
        <v>35</v>
      </c>
      <c r="N116" s="19">
        <v>0</v>
      </c>
      <c r="O116" s="19">
        <v>0</v>
      </c>
      <c r="P116" s="19">
        <v>0</v>
      </c>
      <c r="Q116" s="19"/>
      <c r="R116" s="19"/>
      <c r="S116" s="19">
        <v>0</v>
      </c>
      <c r="T116" s="19">
        <v>0</v>
      </c>
      <c r="U116" s="83">
        <f t="shared" si="12"/>
        <v>0</v>
      </c>
      <c r="V116" s="151">
        <f t="shared" si="13"/>
        <v>0</v>
      </c>
      <c r="W116" s="18" t="s">
        <v>259</v>
      </c>
      <c r="X116" s="173"/>
    </row>
    <row r="117" spans="1:24">
      <c r="A117" s="19">
        <v>115</v>
      </c>
      <c r="B117" s="19" t="s">
        <v>570</v>
      </c>
      <c r="C117" s="19">
        <v>115</v>
      </c>
      <c r="D117" s="19">
        <v>844</v>
      </c>
      <c r="E117" s="19">
        <v>141000115</v>
      </c>
      <c r="F117" s="19">
        <v>58</v>
      </c>
      <c r="G117" s="19">
        <v>3319.87</v>
      </c>
      <c r="H117" s="19">
        <v>445.13</v>
      </c>
      <c r="I117" s="19">
        <v>0</v>
      </c>
      <c r="J117" s="19">
        <v>0</v>
      </c>
      <c r="K117" s="19">
        <v>0</v>
      </c>
      <c r="L117" s="178">
        <v>2</v>
      </c>
      <c r="M117" s="179">
        <v>7</v>
      </c>
      <c r="N117" s="19">
        <v>0</v>
      </c>
      <c r="O117" s="19">
        <v>0</v>
      </c>
      <c r="P117" s="19">
        <v>0</v>
      </c>
      <c r="Q117" s="19"/>
      <c r="R117" s="19"/>
      <c r="S117" s="19">
        <v>0</v>
      </c>
      <c r="T117" s="19">
        <v>0</v>
      </c>
      <c r="U117" s="83">
        <f t="shared" si="12"/>
        <v>0</v>
      </c>
      <c r="V117" s="151">
        <f t="shared" si="13"/>
        <v>0</v>
      </c>
      <c r="W117" s="18" t="s">
        <v>257</v>
      </c>
      <c r="X117" s="173"/>
    </row>
    <row r="118" spans="1:24">
      <c r="A118" s="19">
        <v>116</v>
      </c>
      <c r="B118" s="19" t="s">
        <v>570</v>
      </c>
      <c r="C118" s="19">
        <v>116</v>
      </c>
      <c r="D118" s="19">
        <v>846</v>
      </c>
      <c r="E118" s="19">
        <v>161002025</v>
      </c>
      <c r="F118" s="19">
        <v>53</v>
      </c>
      <c r="G118" s="19">
        <v>3073.87</v>
      </c>
      <c r="H118" s="19">
        <v>371.13</v>
      </c>
      <c r="I118" s="19">
        <v>0</v>
      </c>
      <c r="J118" s="19">
        <v>0</v>
      </c>
      <c r="K118" s="19">
        <v>0</v>
      </c>
      <c r="L118" s="178">
        <v>1</v>
      </c>
      <c r="M118" s="179">
        <v>40</v>
      </c>
      <c r="N118" s="19">
        <v>0</v>
      </c>
      <c r="O118" s="19">
        <v>0</v>
      </c>
      <c r="P118" s="19">
        <v>0</v>
      </c>
      <c r="Q118" s="19"/>
      <c r="R118" s="19"/>
      <c r="S118" s="19">
        <v>0</v>
      </c>
      <c r="T118" s="19">
        <v>0</v>
      </c>
      <c r="U118" s="83">
        <f t="shared" si="12"/>
        <v>0</v>
      </c>
      <c r="V118" s="151">
        <f t="shared" si="13"/>
        <v>0</v>
      </c>
      <c r="W118" s="18" t="s">
        <v>259</v>
      </c>
      <c r="X118" s="173"/>
    </row>
    <row r="119" spans="1:24" s="76" customFormat="1">
      <c r="A119" s="19">
        <v>117</v>
      </c>
      <c r="B119" s="19" t="s">
        <v>570</v>
      </c>
      <c r="C119" s="19">
        <v>117</v>
      </c>
      <c r="D119" s="19">
        <v>845</v>
      </c>
      <c r="E119" s="19">
        <v>161002026</v>
      </c>
      <c r="F119" s="19">
        <v>56</v>
      </c>
      <c r="G119" s="19">
        <v>3316.84</v>
      </c>
      <c r="H119" s="19">
        <v>323.16000000000003</v>
      </c>
      <c r="I119" s="19">
        <v>0</v>
      </c>
      <c r="J119" s="19">
        <v>0</v>
      </c>
      <c r="K119" s="19">
        <v>0</v>
      </c>
      <c r="L119" s="82">
        <v>1</v>
      </c>
      <c r="M119" s="19">
        <v>50</v>
      </c>
      <c r="N119" s="19">
        <v>0</v>
      </c>
      <c r="O119" s="19">
        <v>0</v>
      </c>
      <c r="P119" s="19">
        <v>0</v>
      </c>
      <c r="Q119" s="19"/>
      <c r="R119" s="19"/>
      <c r="S119" s="19">
        <v>0</v>
      </c>
      <c r="T119" s="19">
        <v>0</v>
      </c>
      <c r="U119" s="83">
        <f t="shared" si="12"/>
        <v>0</v>
      </c>
      <c r="V119" s="151">
        <f t="shared" si="13"/>
        <v>0</v>
      </c>
      <c r="W119" s="83" t="s">
        <v>257</v>
      </c>
      <c r="X119" s="174"/>
    </row>
    <row r="120" spans="1:24">
      <c r="A120" s="19">
        <v>118</v>
      </c>
      <c r="B120" s="19" t="s">
        <v>570</v>
      </c>
      <c r="C120" s="19">
        <v>118</v>
      </c>
      <c r="D120" s="19">
        <v>848</v>
      </c>
      <c r="E120" s="19">
        <v>161002027</v>
      </c>
      <c r="F120" s="19">
        <v>59</v>
      </c>
      <c r="G120" s="19">
        <v>3544.62</v>
      </c>
      <c r="H120" s="19">
        <v>289.38</v>
      </c>
      <c r="I120" s="19">
        <v>0</v>
      </c>
      <c r="J120" s="19">
        <v>0</v>
      </c>
      <c r="K120" s="19">
        <v>0</v>
      </c>
      <c r="L120" s="82">
        <v>1</v>
      </c>
      <c r="M120" s="19">
        <v>55</v>
      </c>
      <c r="N120" s="19">
        <v>0</v>
      </c>
      <c r="O120" s="19">
        <v>0</v>
      </c>
      <c r="P120" s="19">
        <v>0</v>
      </c>
      <c r="Q120" s="19"/>
      <c r="R120" s="19"/>
      <c r="S120" s="19">
        <v>0</v>
      </c>
      <c r="T120" s="19">
        <v>0</v>
      </c>
      <c r="U120" s="83">
        <f t="shared" si="12"/>
        <v>0</v>
      </c>
      <c r="V120" s="151">
        <f t="shared" si="13"/>
        <v>0</v>
      </c>
      <c r="W120" s="18" t="s">
        <v>257</v>
      </c>
      <c r="X120" s="173"/>
    </row>
    <row r="121" spans="1:24">
      <c r="A121" s="19">
        <v>119</v>
      </c>
      <c r="B121" s="18" t="s">
        <v>571</v>
      </c>
      <c r="C121" s="19">
        <v>119</v>
      </c>
      <c r="D121" s="19">
        <v>847</v>
      </c>
      <c r="E121" s="19">
        <v>161002028</v>
      </c>
      <c r="F121" s="19">
        <v>58</v>
      </c>
      <c r="G121" s="19">
        <v>3439.42</v>
      </c>
      <c r="H121" s="19">
        <v>330.58</v>
      </c>
      <c r="I121" s="19">
        <v>0</v>
      </c>
      <c r="J121" s="19">
        <v>0</v>
      </c>
      <c r="K121" s="19">
        <v>0</v>
      </c>
      <c r="L121" s="82">
        <v>2</v>
      </c>
      <c r="M121" s="19">
        <v>35</v>
      </c>
      <c r="N121" s="19">
        <v>0</v>
      </c>
      <c r="O121" s="19">
        <v>0</v>
      </c>
      <c r="P121" s="19">
        <v>0</v>
      </c>
      <c r="Q121" s="19"/>
      <c r="R121" s="19"/>
      <c r="S121" s="19">
        <v>0</v>
      </c>
      <c r="T121" s="19">
        <v>0</v>
      </c>
      <c r="U121" s="83">
        <f t="shared" si="12"/>
        <v>0</v>
      </c>
      <c r="V121" s="151">
        <f t="shared" si="13"/>
        <v>0</v>
      </c>
      <c r="W121" s="18" t="s">
        <v>259</v>
      </c>
      <c r="X121" s="173"/>
    </row>
    <row r="122" spans="1:24">
      <c r="A122" s="19">
        <v>120</v>
      </c>
      <c r="B122" s="18" t="s">
        <v>571</v>
      </c>
      <c r="C122" s="19">
        <v>120</v>
      </c>
      <c r="D122" s="19">
        <v>850</v>
      </c>
      <c r="E122" s="19">
        <v>161002029</v>
      </c>
      <c r="F122" s="19">
        <v>58</v>
      </c>
      <c r="G122" s="19">
        <v>3438.42</v>
      </c>
      <c r="H122" s="19">
        <v>331.58</v>
      </c>
      <c r="I122" s="19">
        <v>0</v>
      </c>
      <c r="J122" s="19">
        <v>0</v>
      </c>
      <c r="K122" s="19">
        <v>0</v>
      </c>
      <c r="L122" s="82">
        <v>2</v>
      </c>
      <c r="M122" s="19">
        <v>5</v>
      </c>
      <c r="N122" s="19">
        <v>0</v>
      </c>
      <c r="O122" s="19">
        <v>0</v>
      </c>
      <c r="P122" s="19">
        <v>0</v>
      </c>
      <c r="Q122" s="19"/>
      <c r="R122" s="19"/>
      <c r="S122" s="19">
        <v>0</v>
      </c>
      <c r="T122" s="19">
        <v>0</v>
      </c>
      <c r="U122" s="83">
        <f t="shared" ref="U122:U130" si="14">O122*5%</f>
        <v>0</v>
      </c>
      <c r="V122" s="151">
        <f t="shared" ref="V122:V130" si="15">O122+U122</f>
        <v>0</v>
      </c>
      <c r="W122" s="18" t="s">
        <v>257</v>
      </c>
      <c r="X122" s="89"/>
    </row>
    <row r="123" spans="1:24" s="76" customFormat="1">
      <c r="A123" s="19">
        <v>121</v>
      </c>
      <c r="B123" s="18" t="s">
        <v>571</v>
      </c>
      <c r="C123" s="19">
        <v>121</v>
      </c>
      <c r="D123" s="19">
        <v>849</v>
      </c>
      <c r="E123" s="19">
        <v>161002030</v>
      </c>
      <c r="F123" s="19">
        <v>58</v>
      </c>
      <c r="G123" s="19">
        <v>3465.48</v>
      </c>
      <c r="H123" s="19">
        <v>298.52</v>
      </c>
      <c r="I123" s="19">
        <v>0</v>
      </c>
      <c r="J123" s="19">
        <v>0</v>
      </c>
      <c r="K123" s="19">
        <v>0</v>
      </c>
      <c r="L123" s="82">
        <v>2</v>
      </c>
      <c r="M123" s="19">
        <v>5</v>
      </c>
      <c r="N123" s="19">
        <v>0</v>
      </c>
      <c r="O123" s="19">
        <v>0</v>
      </c>
      <c r="P123" s="19">
        <v>0</v>
      </c>
      <c r="Q123" s="19"/>
      <c r="R123" s="19"/>
      <c r="S123" s="19">
        <v>0</v>
      </c>
      <c r="T123" s="19">
        <v>0</v>
      </c>
      <c r="U123" s="83">
        <f t="shared" si="14"/>
        <v>0</v>
      </c>
      <c r="V123" s="151">
        <f t="shared" si="15"/>
        <v>0</v>
      </c>
      <c r="W123" s="83" t="s">
        <v>259</v>
      </c>
      <c r="X123" s="174"/>
    </row>
    <row r="124" spans="1:24">
      <c r="A124" s="19">
        <v>122</v>
      </c>
      <c r="B124" s="18" t="s">
        <v>571</v>
      </c>
      <c r="C124" s="19">
        <v>122</v>
      </c>
      <c r="D124" s="19">
        <v>851</v>
      </c>
      <c r="E124" s="19">
        <v>161002031</v>
      </c>
      <c r="F124" s="19">
        <v>57</v>
      </c>
      <c r="G124" s="19">
        <v>3438.03</v>
      </c>
      <c r="H124" s="19">
        <v>266.97000000000003</v>
      </c>
      <c r="I124" s="19">
        <v>0</v>
      </c>
      <c r="J124" s="19">
        <v>0</v>
      </c>
      <c r="K124" s="19">
        <v>0</v>
      </c>
      <c r="L124" s="82">
        <v>1</v>
      </c>
      <c r="M124" s="19">
        <v>55</v>
      </c>
      <c r="N124" s="19">
        <v>0</v>
      </c>
      <c r="O124" s="19">
        <v>0</v>
      </c>
      <c r="P124" s="19">
        <v>0</v>
      </c>
      <c r="Q124" s="19"/>
      <c r="R124" s="19"/>
      <c r="S124" s="19">
        <v>0</v>
      </c>
      <c r="T124" s="19">
        <v>0</v>
      </c>
      <c r="U124" s="83">
        <f t="shared" si="14"/>
        <v>0</v>
      </c>
      <c r="V124" s="151">
        <f t="shared" si="15"/>
        <v>0</v>
      </c>
      <c r="W124" s="83" t="s">
        <v>259</v>
      </c>
      <c r="X124" s="173"/>
    </row>
    <row r="125" spans="1:24" s="76" customFormat="1">
      <c r="A125" s="19">
        <v>123</v>
      </c>
      <c r="B125" s="18" t="s">
        <v>571</v>
      </c>
      <c r="C125" s="19">
        <v>123</v>
      </c>
      <c r="D125" s="19">
        <v>852</v>
      </c>
      <c r="E125" s="19">
        <v>161002032</v>
      </c>
      <c r="F125" s="19">
        <v>58</v>
      </c>
      <c r="G125" s="19">
        <v>3467.05</v>
      </c>
      <c r="H125" s="19">
        <v>301.75</v>
      </c>
      <c r="I125" s="19">
        <v>1.8</v>
      </c>
      <c r="J125" s="19">
        <v>0</v>
      </c>
      <c r="K125" s="19">
        <v>0</v>
      </c>
      <c r="L125" s="82">
        <v>2</v>
      </c>
      <c r="M125" s="19">
        <v>15</v>
      </c>
      <c r="N125" s="19">
        <v>0</v>
      </c>
      <c r="O125" s="19">
        <v>8700</v>
      </c>
      <c r="P125" s="19">
        <v>0</v>
      </c>
      <c r="Q125" s="19"/>
      <c r="R125" s="19"/>
      <c r="S125" s="19">
        <v>0</v>
      </c>
      <c r="T125" s="19">
        <v>0</v>
      </c>
      <c r="U125" s="83">
        <f t="shared" si="14"/>
        <v>435</v>
      </c>
      <c r="V125" s="151">
        <f t="shared" si="15"/>
        <v>9135</v>
      </c>
      <c r="W125" s="83" t="s">
        <v>257</v>
      </c>
      <c r="X125" s="174"/>
    </row>
    <row r="126" spans="1:24" s="162" customFormat="1">
      <c r="A126" s="19">
        <v>124</v>
      </c>
      <c r="B126" s="18" t="s">
        <v>572</v>
      </c>
      <c r="C126" s="19">
        <v>124</v>
      </c>
      <c r="D126" s="19">
        <v>853</v>
      </c>
      <c r="E126" s="19">
        <v>161002033</v>
      </c>
      <c r="F126" s="19">
        <v>58</v>
      </c>
      <c r="G126" s="19">
        <v>3430.67</v>
      </c>
      <c r="H126" s="19">
        <v>334.33</v>
      </c>
      <c r="I126" s="19">
        <v>0</v>
      </c>
      <c r="J126" s="19">
        <v>0</v>
      </c>
      <c r="K126" s="19">
        <v>0</v>
      </c>
      <c r="L126" s="82">
        <v>2</v>
      </c>
      <c r="M126" s="19">
        <v>30</v>
      </c>
      <c r="N126" s="19">
        <v>0</v>
      </c>
      <c r="O126" s="19">
        <v>0</v>
      </c>
      <c r="P126" s="19">
        <v>0</v>
      </c>
      <c r="Q126" s="19"/>
      <c r="R126" s="19"/>
      <c r="S126" s="19">
        <v>0</v>
      </c>
      <c r="T126" s="19">
        <v>0</v>
      </c>
      <c r="U126" s="83">
        <f t="shared" si="14"/>
        <v>0</v>
      </c>
      <c r="V126" s="151">
        <f t="shared" si="15"/>
        <v>0</v>
      </c>
      <c r="W126" s="18" t="s">
        <v>259</v>
      </c>
      <c r="X126" s="173"/>
    </row>
    <row r="127" spans="1:24" s="162" customFormat="1">
      <c r="A127" s="19">
        <v>125</v>
      </c>
      <c r="B127" s="18" t="s">
        <v>572</v>
      </c>
      <c r="C127" s="19">
        <v>125</v>
      </c>
      <c r="D127" s="19">
        <v>854</v>
      </c>
      <c r="E127" s="19">
        <v>161002034</v>
      </c>
      <c r="F127" s="19">
        <v>59</v>
      </c>
      <c r="G127" s="19">
        <v>3482.42</v>
      </c>
      <c r="H127" s="19">
        <v>351.58</v>
      </c>
      <c r="I127" s="19">
        <v>0</v>
      </c>
      <c r="J127" s="19">
        <v>0</v>
      </c>
      <c r="K127" s="19">
        <v>0</v>
      </c>
      <c r="L127" s="82">
        <v>2</v>
      </c>
      <c r="M127" s="19">
        <v>25</v>
      </c>
      <c r="N127" s="19">
        <v>0</v>
      </c>
      <c r="O127" s="19">
        <v>0</v>
      </c>
      <c r="P127" s="19">
        <v>0</v>
      </c>
      <c r="Q127" s="19"/>
      <c r="R127" s="19"/>
      <c r="S127" s="19">
        <v>0</v>
      </c>
      <c r="T127" s="19">
        <v>0</v>
      </c>
      <c r="U127" s="83">
        <f t="shared" si="14"/>
        <v>0</v>
      </c>
      <c r="V127" s="151">
        <f t="shared" si="15"/>
        <v>0</v>
      </c>
      <c r="W127" s="18" t="s">
        <v>257</v>
      </c>
      <c r="X127" s="173"/>
    </row>
    <row r="128" spans="1:24">
      <c r="A128" s="19">
        <v>126</v>
      </c>
      <c r="B128" s="18" t="s">
        <v>572</v>
      </c>
      <c r="C128" s="19">
        <v>126</v>
      </c>
      <c r="D128" s="19">
        <v>855</v>
      </c>
      <c r="E128" s="19">
        <v>141000116</v>
      </c>
      <c r="F128" s="19">
        <v>58</v>
      </c>
      <c r="G128" s="19">
        <v>3387.23</v>
      </c>
      <c r="H128" s="19">
        <v>381.77</v>
      </c>
      <c r="I128" s="19">
        <v>0</v>
      </c>
      <c r="J128" s="19">
        <v>0</v>
      </c>
      <c r="K128" s="19">
        <v>0</v>
      </c>
      <c r="L128" s="82">
        <v>2</v>
      </c>
      <c r="M128" s="19">
        <v>30</v>
      </c>
      <c r="N128" s="19">
        <v>0</v>
      </c>
      <c r="O128" s="19">
        <v>0</v>
      </c>
      <c r="P128" s="19">
        <v>0</v>
      </c>
      <c r="Q128" s="19"/>
      <c r="R128" s="19"/>
      <c r="S128" s="19">
        <v>0</v>
      </c>
      <c r="T128" s="19">
        <v>0</v>
      </c>
      <c r="U128" s="83">
        <f t="shared" si="14"/>
        <v>0</v>
      </c>
      <c r="V128" s="151">
        <f t="shared" si="15"/>
        <v>0</v>
      </c>
      <c r="W128" s="18" t="s">
        <v>259</v>
      </c>
      <c r="X128" s="173"/>
    </row>
    <row r="129" spans="1:24">
      <c r="A129" s="19">
        <v>127</v>
      </c>
      <c r="B129" s="18" t="s">
        <v>572</v>
      </c>
      <c r="C129" s="19">
        <v>127</v>
      </c>
      <c r="D129" s="19">
        <v>856</v>
      </c>
      <c r="E129" s="19">
        <v>161002035</v>
      </c>
      <c r="F129" s="19">
        <v>59</v>
      </c>
      <c r="G129" s="19">
        <v>3633.03</v>
      </c>
      <c r="H129" s="19">
        <v>204.36</v>
      </c>
      <c r="I129" s="19">
        <v>0</v>
      </c>
      <c r="J129" s="19">
        <v>0</v>
      </c>
      <c r="K129" s="19">
        <v>0</v>
      </c>
      <c r="L129" s="82">
        <v>2</v>
      </c>
      <c r="M129" s="19">
        <v>35</v>
      </c>
      <c r="N129" s="19">
        <v>4.3899999999999997</v>
      </c>
      <c r="O129" s="19">
        <v>8850</v>
      </c>
      <c r="P129" s="19">
        <v>0</v>
      </c>
      <c r="Q129" s="19"/>
      <c r="R129" s="19"/>
      <c r="S129" s="19">
        <v>0</v>
      </c>
      <c r="T129" s="19">
        <v>0</v>
      </c>
      <c r="U129" s="83">
        <f t="shared" si="14"/>
        <v>442.5</v>
      </c>
      <c r="V129" s="151">
        <f t="shared" si="15"/>
        <v>9292.5</v>
      </c>
      <c r="W129" s="18" t="s">
        <v>257</v>
      </c>
      <c r="X129" s="173"/>
    </row>
    <row r="130" spans="1:24">
      <c r="A130" s="19">
        <v>128</v>
      </c>
      <c r="B130" s="18" t="s">
        <v>573</v>
      </c>
      <c r="C130" s="19">
        <v>128</v>
      </c>
      <c r="D130" s="19">
        <v>857</v>
      </c>
      <c r="E130" s="163">
        <v>161002036</v>
      </c>
      <c r="F130" s="19">
        <v>55</v>
      </c>
      <c r="G130" s="19">
        <v>3230.25</v>
      </c>
      <c r="H130" s="19">
        <v>344.75</v>
      </c>
      <c r="I130" s="19">
        <v>0</v>
      </c>
      <c r="J130" s="19">
        <v>0</v>
      </c>
      <c r="K130" s="19">
        <v>0</v>
      </c>
      <c r="L130" s="82">
        <v>2</v>
      </c>
      <c r="M130" s="19">
        <v>55</v>
      </c>
      <c r="N130" s="19">
        <v>0</v>
      </c>
      <c r="O130" s="19">
        <v>0</v>
      </c>
      <c r="P130" s="19">
        <v>0</v>
      </c>
      <c r="Q130" s="19"/>
      <c r="R130" s="19"/>
      <c r="S130" s="19">
        <v>0</v>
      </c>
      <c r="T130" s="19">
        <v>0</v>
      </c>
      <c r="U130" s="83">
        <f t="shared" si="14"/>
        <v>0</v>
      </c>
      <c r="V130" s="151">
        <f t="shared" si="15"/>
        <v>0</v>
      </c>
      <c r="W130" s="18" t="s">
        <v>259</v>
      </c>
      <c r="X130" s="173"/>
    </row>
    <row r="131" spans="1:24">
      <c r="A131" s="19">
        <v>129</v>
      </c>
      <c r="B131" s="18" t="s">
        <v>573</v>
      </c>
      <c r="C131" s="19">
        <v>129</v>
      </c>
      <c r="D131" s="19">
        <v>858</v>
      </c>
      <c r="E131" s="19">
        <v>161002037</v>
      </c>
      <c r="F131" s="19">
        <v>56</v>
      </c>
      <c r="G131" s="19">
        <v>3321.28</v>
      </c>
      <c r="H131" s="19">
        <v>314.72000000000003</v>
      </c>
      <c r="I131" s="19">
        <v>0</v>
      </c>
      <c r="J131" s="19">
        <v>0</v>
      </c>
      <c r="K131" s="19">
        <v>0</v>
      </c>
      <c r="L131" s="82">
        <v>2</v>
      </c>
      <c r="M131" s="19">
        <v>40</v>
      </c>
      <c r="N131" s="19">
        <v>0</v>
      </c>
      <c r="O131" s="19">
        <v>0</v>
      </c>
      <c r="P131" s="19">
        <v>0</v>
      </c>
      <c r="Q131" s="19"/>
      <c r="R131" s="19"/>
      <c r="S131" s="19">
        <v>0</v>
      </c>
      <c r="T131" s="19">
        <v>0</v>
      </c>
      <c r="U131" s="83">
        <f t="shared" ref="U131:U154" si="16">O131*5%</f>
        <v>0</v>
      </c>
      <c r="V131" s="151">
        <f t="shared" ref="V131:V154" si="17">O131+U131</f>
        <v>0</v>
      </c>
      <c r="W131" s="18" t="s">
        <v>259</v>
      </c>
      <c r="X131" s="173"/>
    </row>
    <row r="132" spans="1:24">
      <c r="A132" s="19">
        <v>130</v>
      </c>
      <c r="B132" s="18" t="s">
        <v>573</v>
      </c>
      <c r="C132" s="19">
        <v>130</v>
      </c>
      <c r="D132" s="19">
        <v>859</v>
      </c>
      <c r="E132" s="19">
        <v>161002038</v>
      </c>
      <c r="F132" s="19">
        <v>59</v>
      </c>
      <c r="G132" s="19">
        <v>3402.61</v>
      </c>
      <c r="H132" s="19">
        <v>432.39</v>
      </c>
      <c r="I132" s="19">
        <v>0</v>
      </c>
      <c r="J132" s="19">
        <v>0</v>
      </c>
      <c r="K132" s="19">
        <v>0</v>
      </c>
      <c r="L132" s="82">
        <v>2</v>
      </c>
      <c r="M132" s="19">
        <v>45</v>
      </c>
      <c r="N132" s="19">
        <v>0</v>
      </c>
      <c r="O132" s="19">
        <v>0</v>
      </c>
      <c r="P132" s="19">
        <v>0</v>
      </c>
      <c r="Q132" s="19"/>
      <c r="R132" s="19"/>
      <c r="S132" s="19">
        <v>0</v>
      </c>
      <c r="T132" s="19">
        <v>0</v>
      </c>
      <c r="U132" s="83">
        <f t="shared" si="16"/>
        <v>0</v>
      </c>
      <c r="V132" s="151">
        <f t="shared" si="17"/>
        <v>0</v>
      </c>
      <c r="W132" s="18" t="s">
        <v>257</v>
      </c>
      <c r="X132" s="89"/>
    </row>
    <row r="133" spans="1:24">
      <c r="A133" s="19">
        <v>131</v>
      </c>
      <c r="B133" s="18" t="s">
        <v>573</v>
      </c>
      <c r="C133" s="19">
        <v>131</v>
      </c>
      <c r="D133" s="19">
        <v>860</v>
      </c>
      <c r="E133" s="19">
        <v>161002039</v>
      </c>
      <c r="F133" s="19">
        <v>58</v>
      </c>
      <c r="G133" s="19">
        <v>3362.42</v>
      </c>
      <c r="H133" s="19">
        <v>407.58</v>
      </c>
      <c r="I133" s="19">
        <v>0</v>
      </c>
      <c r="J133" s="19">
        <v>0</v>
      </c>
      <c r="K133" s="19">
        <v>0</v>
      </c>
      <c r="L133" s="82">
        <v>2</v>
      </c>
      <c r="M133" s="19">
        <v>20</v>
      </c>
      <c r="N133" s="19">
        <v>0</v>
      </c>
      <c r="O133" s="19">
        <v>0</v>
      </c>
      <c r="P133" s="19">
        <v>0</v>
      </c>
      <c r="Q133" s="19"/>
      <c r="R133" s="19"/>
      <c r="S133" s="19">
        <v>0</v>
      </c>
      <c r="T133" s="19">
        <v>0</v>
      </c>
      <c r="U133" s="83">
        <f t="shared" si="16"/>
        <v>0</v>
      </c>
      <c r="V133" s="151">
        <f t="shared" si="17"/>
        <v>0</v>
      </c>
      <c r="W133" s="18" t="s">
        <v>259</v>
      </c>
      <c r="X133" s="173"/>
    </row>
    <row r="134" spans="1:24">
      <c r="A134" s="19">
        <v>132</v>
      </c>
      <c r="B134" s="18" t="s">
        <v>573</v>
      </c>
      <c r="C134" s="19">
        <v>132</v>
      </c>
      <c r="D134" s="19">
        <v>862</v>
      </c>
      <c r="E134" s="19">
        <v>161002040</v>
      </c>
      <c r="F134" s="19">
        <v>58</v>
      </c>
      <c r="G134" s="19">
        <v>3405.04</v>
      </c>
      <c r="H134" s="19">
        <v>362.96</v>
      </c>
      <c r="I134" s="19">
        <v>0</v>
      </c>
      <c r="J134" s="19">
        <v>0</v>
      </c>
      <c r="K134" s="19">
        <v>0</v>
      </c>
      <c r="L134" s="82">
        <v>2</v>
      </c>
      <c r="M134" s="19">
        <v>10</v>
      </c>
      <c r="N134" s="19">
        <v>0</v>
      </c>
      <c r="O134" s="19">
        <v>0</v>
      </c>
      <c r="P134" s="19">
        <v>0</v>
      </c>
      <c r="Q134" s="19"/>
      <c r="R134" s="19"/>
      <c r="S134" s="19">
        <v>0</v>
      </c>
      <c r="T134" s="19">
        <v>0</v>
      </c>
      <c r="U134" s="83">
        <f t="shared" si="16"/>
        <v>0</v>
      </c>
      <c r="V134" s="151">
        <f t="shared" si="17"/>
        <v>0</v>
      </c>
      <c r="W134" s="18" t="s">
        <v>257</v>
      </c>
      <c r="X134" s="173"/>
    </row>
    <row r="135" spans="1:24">
      <c r="A135" s="19">
        <v>133</v>
      </c>
      <c r="B135" s="18" t="s">
        <v>573</v>
      </c>
      <c r="C135" s="19">
        <v>133</v>
      </c>
      <c r="D135" s="19">
        <v>863</v>
      </c>
      <c r="E135" s="19">
        <v>161002041</v>
      </c>
      <c r="F135" s="19">
        <v>57</v>
      </c>
      <c r="G135" s="19">
        <v>3393.64</v>
      </c>
      <c r="H135" s="19">
        <v>310.36</v>
      </c>
      <c r="I135" s="19">
        <v>0</v>
      </c>
      <c r="J135" s="19">
        <v>0</v>
      </c>
      <c r="K135" s="19">
        <v>0</v>
      </c>
      <c r="L135" s="82">
        <v>2</v>
      </c>
      <c r="M135" s="19">
        <v>10</v>
      </c>
      <c r="N135" s="19">
        <v>0</v>
      </c>
      <c r="O135" s="19">
        <v>0</v>
      </c>
      <c r="P135" s="19">
        <v>0</v>
      </c>
      <c r="Q135" s="19"/>
      <c r="R135" s="19"/>
      <c r="S135" s="19">
        <v>0</v>
      </c>
      <c r="T135" s="19">
        <v>0</v>
      </c>
      <c r="U135" s="83">
        <f t="shared" si="16"/>
        <v>0</v>
      </c>
      <c r="V135" s="151">
        <f t="shared" si="17"/>
        <v>0</v>
      </c>
      <c r="W135" s="18" t="s">
        <v>257</v>
      </c>
      <c r="X135" s="173"/>
    </row>
    <row r="136" spans="1:24">
      <c r="A136" s="19">
        <v>134</v>
      </c>
      <c r="B136" s="18" t="s">
        <v>573</v>
      </c>
      <c r="C136" s="19">
        <v>134</v>
      </c>
      <c r="D136" s="19">
        <v>864</v>
      </c>
      <c r="E136" s="19">
        <v>161002042</v>
      </c>
      <c r="F136" s="19">
        <v>59</v>
      </c>
      <c r="G136" s="19">
        <v>3480.81</v>
      </c>
      <c r="H136" s="19">
        <v>354.19</v>
      </c>
      <c r="I136" s="19">
        <v>0</v>
      </c>
      <c r="J136" s="19">
        <v>0</v>
      </c>
      <c r="K136" s="19">
        <v>0</v>
      </c>
      <c r="L136" s="82">
        <v>2</v>
      </c>
      <c r="M136" s="19">
        <v>0</v>
      </c>
      <c r="N136" s="19">
        <v>0</v>
      </c>
      <c r="O136" s="19">
        <v>0</v>
      </c>
      <c r="P136" s="19">
        <v>0</v>
      </c>
      <c r="Q136" s="19"/>
      <c r="R136" s="19"/>
      <c r="S136" s="19">
        <v>0</v>
      </c>
      <c r="T136" s="19">
        <v>0</v>
      </c>
      <c r="U136" s="83">
        <f t="shared" si="16"/>
        <v>0</v>
      </c>
      <c r="V136" s="151">
        <f t="shared" si="17"/>
        <v>0</v>
      </c>
      <c r="W136" s="18" t="s">
        <v>257</v>
      </c>
      <c r="X136" s="173"/>
    </row>
    <row r="137" spans="1:24">
      <c r="A137" s="19">
        <v>135</v>
      </c>
      <c r="B137" s="18" t="s">
        <v>573</v>
      </c>
      <c r="C137" s="19">
        <v>135</v>
      </c>
      <c r="D137" s="19">
        <v>861</v>
      </c>
      <c r="E137" s="19">
        <v>161002043</v>
      </c>
      <c r="F137" s="19">
        <v>54</v>
      </c>
      <c r="G137" s="19">
        <v>3230.26</v>
      </c>
      <c r="H137" s="19">
        <v>281.33</v>
      </c>
      <c r="I137" s="19">
        <v>1.59</v>
      </c>
      <c r="J137" s="19">
        <v>0</v>
      </c>
      <c r="K137" s="19">
        <v>0</v>
      </c>
      <c r="L137" s="82">
        <v>1</v>
      </c>
      <c r="M137" s="19">
        <v>40</v>
      </c>
      <c r="N137" s="19">
        <v>0</v>
      </c>
      <c r="O137" s="19">
        <v>8100</v>
      </c>
      <c r="P137" s="19">
        <v>0</v>
      </c>
      <c r="Q137" s="19"/>
      <c r="R137" s="19"/>
      <c r="S137" s="19">
        <v>0</v>
      </c>
      <c r="T137" s="19">
        <v>0</v>
      </c>
      <c r="U137" s="83">
        <f t="shared" si="16"/>
        <v>405</v>
      </c>
      <c r="V137" s="151">
        <f t="shared" si="17"/>
        <v>8505</v>
      </c>
      <c r="W137" s="18" t="s">
        <v>259</v>
      </c>
      <c r="X137" s="173"/>
    </row>
    <row r="138" spans="1:24">
      <c r="A138" s="19">
        <v>136</v>
      </c>
      <c r="B138" s="18" t="s">
        <v>574</v>
      </c>
      <c r="C138" s="19">
        <v>136</v>
      </c>
      <c r="D138" s="19">
        <v>867</v>
      </c>
      <c r="E138" s="163">
        <v>141000117</v>
      </c>
      <c r="F138" s="19">
        <v>59</v>
      </c>
      <c r="G138" s="19">
        <v>3542.43</v>
      </c>
      <c r="H138" s="19">
        <v>290.57</v>
      </c>
      <c r="I138" s="19">
        <v>0</v>
      </c>
      <c r="J138" s="19">
        <v>0</v>
      </c>
      <c r="K138" s="19">
        <v>0</v>
      </c>
      <c r="L138" s="82">
        <v>2</v>
      </c>
      <c r="M138" s="19">
        <v>45</v>
      </c>
      <c r="N138" s="19">
        <v>0</v>
      </c>
      <c r="O138" s="19">
        <v>0</v>
      </c>
      <c r="P138" s="19">
        <v>0</v>
      </c>
      <c r="Q138" s="19"/>
      <c r="R138" s="19"/>
      <c r="S138" s="19">
        <v>0</v>
      </c>
      <c r="T138" s="19">
        <v>0</v>
      </c>
      <c r="U138" s="83">
        <f t="shared" si="16"/>
        <v>0</v>
      </c>
      <c r="V138" s="151">
        <f t="shared" si="17"/>
        <v>0</v>
      </c>
      <c r="W138" s="18" t="s">
        <v>257</v>
      </c>
      <c r="X138" s="173"/>
    </row>
    <row r="139" spans="1:24">
      <c r="A139" s="19">
        <v>137</v>
      </c>
      <c r="B139" s="18" t="s">
        <v>574</v>
      </c>
      <c r="C139" s="19">
        <v>137</v>
      </c>
      <c r="D139" s="19">
        <v>865</v>
      </c>
      <c r="E139" s="19">
        <v>161002044</v>
      </c>
      <c r="F139" s="19">
        <v>57</v>
      </c>
      <c r="G139" s="19">
        <v>3392.86</v>
      </c>
      <c r="H139" s="19">
        <v>309.14</v>
      </c>
      <c r="I139" s="19">
        <v>0</v>
      </c>
      <c r="J139" s="19">
        <v>0</v>
      </c>
      <c r="K139" s="19">
        <v>0</v>
      </c>
      <c r="L139" s="82">
        <v>2</v>
      </c>
      <c r="M139" s="19">
        <v>25</v>
      </c>
      <c r="N139" s="19">
        <v>0</v>
      </c>
      <c r="O139" s="19">
        <v>0</v>
      </c>
      <c r="P139" s="19">
        <v>0</v>
      </c>
      <c r="Q139" s="19"/>
      <c r="R139" s="19"/>
      <c r="S139" s="19">
        <v>0</v>
      </c>
      <c r="T139" s="19">
        <v>0</v>
      </c>
      <c r="U139" s="83">
        <f t="shared" si="16"/>
        <v>0</v>
      </c>
      <c r="V139" s="151">
        <f t="shared" si="17"/>
        <v>0</v>
      </c>
      <c r="W139" s="18" t="s">
        <v>259</v>
      </c>
      <c r="X139" s="173"/>
    </row>
    <row r="140" spans="1:24" s="76" customFormat="1">
      <c r="A140" s="19">
        <v>138</v>
      </c>
      <c r="B140" s="18" t="s">
        <v>574</v>
      </c>
      <c r="C140" s="19">
        <v>138</v>
      </c>
      <c r="D140" s="19">
        <v>866</v>
      </c>
      <c r="E140" s="19">
        <v>161002045</v>
      </c>
      <c r="F140" s="19">
        <v>59</v>
      </c>
      <c r="G140" s="19">
        <v>3584.22</v>
      </c>
      <c r="H140" s="19">
        <v>249.78</v>
      </c>
      <c r="I140" s="19">
        <v>0</v>
      </c>
      <c r="J140" s="19">
        <v>0</v>
      </c>
      <c r="K140" s="19">
        <v>0</v>
      </c>
      <c r="L140" s="82">
        <v>2</v>
      </c>
      <c r="M140" s="19">
        <v>20</v>
      </c>
      <c r="N140" s="19">
        <v>0</v>
      </c>
      <c r="O140" s="19">
        <v>0</v>
      </c>
      <c r="P140" s="19">
        <v>0</v>
      </c>
      <c r="Q140" s="19"/>
      <c r="R140" s="19"/>
      <c r="S140" s="19">
        <v>0</v>
      </c>
      <c r="T140" s="19">
        <v>0</v>
      </c>
      <c r="U140" s="83">
        <f t="shared" si="16"/>
        <v>0</v>
      </c>
      <c r="V140" s="151">
        <f t="shared" si="17"/>
        <v>0</v>
      </c>
      <c r="W140" s="83" t="s">
        <v>259</v>
      </c>
      <c r="X140" s="174"/>
    </row>
    <row r="141" spans="1:24" s="76" customFormat="1">
      <c r="A141" s="19">
        <v>139</v>
      </c>
      <c r="B141" s="18" t="s">
        <v>574</v>
      </c>
      <c r="C141" s="19">
        <v>139</v>
      </c>
      <c r="D141" s="83">
        <v>868</v>
      </c>
      <c r="E141" s="19">
        <v>161002046</v>
      </c>
      <c r="F141" s="83">
        <v>57</v>
      </c>
      <c r="G141" s="83">
        <v>3471.63</v>
      </c>
      <c r="H141" s="83">
        <v>233.37</v>
      </c>
      <c r="I141" s="83">
        <v>0</v>
      </c>
      <c r="J141" s="83">
        <v>0</v>
      </c>
      <c r="K141" s="83">
        <v>0</v>
      </c>
      <c r="L141" s="84">
        <v>1</v>
      </c>
      <c r="M141" s="83">
        <v>35</v>
      </c>
      <c r="N141" s="19">
        <v>0</v>
      </c>
      <c r="O141" s="19">
        <v>0</v>
      </c>
      <c r="P141" s="19">
        <v>0</v>
      </c>
      <c r="Q141" s="19"/>
      <c r="R141" s="19"/>
      <c r="S141" s="19">
        <v>0</v>
      </c>
      <c r="T141" s="19">
        <v>0</v>
      </c>
      <c r="U141" s="83">
        <f t="shared" si="16"/>
        <v>0</v>
      </c>
      <c r="V141" s="151">
        <f t="shared" si="17"/>
        <v>0</v>
      </c>
      <c r="W141" s="83" t="s">
        <v>259</v>
      </c>
      <c r="X141" s="174"/>
    </row>
    <row r="142" spans="1:24">
      <c r="A142" s="19">
        <v>140</v>
      </c>
      <c r="B142" s="18" t="s">
        <v>574</v>
      </c>
      <c r="C142" s="19">
        <v>140</v>
      </c>
      <c r="D142" s="19">
        <v>869</v>
      </c>
      <c r="E142" s="19">
        <v>161002047</v>
      </c>
      <c r="F142" s="19">
        <v>59</v>
      </c>
      <c r="G142" s="19">
        <v>3681.61</v>
      </c>
      <c r="H142" s="19">
        <v>154.37</v>
      </c>
      <c r="I142" s="19">
        <v>0.98</v>
      </c>
      <c r="J142" s="19">
        <v>0</v>
      </c>
      <c r="K142" s="19">
        <v>0</v>
      </c>
      <c r="L142" s="82">
        <v>1</v>
      </c>
      <c r="M142" s="19">
        <v>40</v>
      </c>
      <c r="N142" s="19">
        <v>0</v>
      </c>
      <c r="O142" s="19">
        <v>8850</v>
      </c>
      <c r="P142" s="19">
        <v>0</v>
      </c>
      <c r="Q142" s="19"/>
      <c r="R142" s="19"/>
      <c r="S142" s="19">
        <v>0</v>
      </c>
      <c r="T142" s="19">
        <v>0</v>
      </c>
      <c r="U142" s="83">
        <f t="shared" si="16"/>
        <v>442.5</v>
      </c>
      <c r="V142" s="151">
        <f t="shared" si="17"/>
        <v>9292.5</v>
      </c>
      <c r="W142" s="18" t="s">
        <v>257</v>
      </c>
      <c r="X142" s="173"/>
    </row>
    <row r="143" spans="1:24">
      <c r="A143" s="19">
        <v>141</v>
      </c>
      <c r="B143" s="18" t="s">
        <v>574</v>
      </c>
      <c r="C143" s="19">
        <v>141</v>
      </c>
      <c r="D143" s="19">
        <v>871</v>
      </c>
      <c r="E143" s="19">
        <v>161002048</v>
      </c>
      <c r="F143" s="19">
        <v>57</v>
      </c>
      <c r="G143" s="19">
        <v>3502.03</v>
      </c>
      <c r="H143" s="19">
        <v>204.15</v>
      </c>
      <c r="I143" s="19">
        <v>1.18</v>
      </c>
      <c r="J143" s="19">
        <v>0</v>
      </c>
      <c r="K143" s="19">
        <v>0</v>
      </c>
      <c r="L143" s="82">
        <v>2</v>
      </c>
      <c r="M143" s="19">
        <v>25</v>
      </c>
      <c r="N143" s="19">
        <v>0</v>
      </c>
      <c r="O143" s="19">
        <v>8550</v>
      </c>
      <c r="P143" s="19">
        <v>0</v>
      </c>
      <c r="Q143" s="19"/>
      <c r="R143" s="19"/>
      <c r="S143" s="19">
        <v>0</v>
      </c>
      <c r="T143" s="19">
        <v>0</v>
      </c>
      <c r="U143" s="83">
        <f t="shared" si="16"/>
        <v>427.5</v>
      </c>
      <c r="V143" s="151">
        <f t="shared" si="17"/>
        <v>8977.5</v>
      </c>
      <c r="W143" s="18" t="s">
        <v>257</v>
      </c>
      <c r="X143" s="89" t="s">
        <v>575</v>
      </c>
    </row>
    <row r="144" spans="1:24">
      <c r="A144" s="19">
        <v>142</v>
      </c>
      <c r="B144" s="18" t="s">
        <v>574</v>
      </c>
      <c r="C144" s="19">
        <v>142</v>
      </c>
      <c r="D144" s="83">
        <v>870</v>
      </c>
      <c r="E144" s="19">
        <v>161002049</v>
      </c>
      <c r="F144" s="83">
        <v>57</v>
      </c>
      <c r="G144" s="83">
        <v>3346.64</v>
      </c>
      <c r="H144" s="83">
        <v>357.36</v>
      </c>
      <c r="I144" s="83">
        <v>0</v>
      </c>
      <c r="J144" s="83">
        <v>0</v>
      </c>
      <c r="K144" s="83">
        <v>0</v>
      </c>
      <c r="L144" s="84">
        <v>2</v>
      </c>
      <c r="M144" s="83">
        <v>5</v>
      </c>
      <c r="N144" s="19">
        <v>0</v>
      </c>
      <c r="O144" s="19">
        <v>0</v>
      </c>
      <c r="P144" s="19">
        <v>0</v>
      </c>
      <c r="Q144" s="19"/>
      <c r="R144" s="19"/>
      <c r="S144" s="19">
        <v>0</v>
      </c>
      <c r="T144" s="19">
        <v>0</v>
      </c>
      <c r="U144" s="83">
        <f t="shared" si="16"/>
        <v>0</v>
      </c>
      <c r="V144" s="19">
        <f t="shared" si="17"/>
        <v>0</v>
      </c>
      <c r="W144" s="18" t="s">
        <v>259</v>
      </c>
      <c r="X144" s="173"/>
    </row>
    <row r="145" spans="1:25">
      <c r="A145" s="19">
        <v>143</v>
      </c>
      <c r="B145" s="18" t="s">
        <v>574</v>
      </c>
      <c r="C145" s="19">
        <v>143</v>
      </c>
      <c r="D145" s="83">
        <v>872</v>
      </c>
      <c r="E145" s="19">
        <v>161002050</v>
      </c>
      <c r="F145" s="83">
        <v>58</v>
      </c>
      <c r="G145" s="83">
        <v>3392.24</v>
      </c>
      <c r="H145" s="83">
        <v>375.76</v>
      </c>
      <c r="I145" s="84">
        <v>0</v>
      </c>
      <c r="J145" s="83">
        <v>0</v>
      </c>
      <c r="K145" s="83">
        <v>0</v>
      </c>
      <c r="L145" s="84">
        <v>2</v>
      </c>
      <c r="M145" s="83">
        <v>20</v>
      </c>
      <c r="N145" s="19">
        <v>0</v>
      </c>
      <c r="O145" s="19">
        <v>0</v>
      </c>
      <c r="P145" s="19">
        <v>0</v>
      </c>
      <c r="Q145" s="19"/>
      <c r="R145" s="19"/>
      <c r="S145" s="19">
        <v>0</v>
      </c>
      <c r="T145" s="19">
        <v>0</v>
      </c>
      <c r="U145" s="83">
        <f t="shared" si="16"/>
        <v>0</v>
      </c>
      <c r="V145" s="19">
        <f t="shared" si="17"/>
        <v>0</v>
      </c>
      <c r="W145" s="18" t="s">
        <v>257</v>
      </c>
      <c r="X145" s="173"/>
    </row>
    <row r="146" spans="1:25">
      <c r="A146" s="19">
        <v>144</v>
      </c>
      <c r="B146" s="18" t="s">
        <v>576</v>
      </c>
      <c r="C146" s="19">
        <v>144</v>
      </c>
      <c r="D146" s="19">
        <v>873</v>
      </c>
      <c r="E146" s="19">
        <v>141000118</v>
      </c>
      <c r="F146" s="19">
        <v>54</v>
      </c>
      <c r="G146" s="19">
        <v>3213.3</v>
      </c>
      <c r="H146" s="19">
        <v>292.7</v>
      </c>
      <c r="I146" s="82">
        <v>0</v>
      </c>
      <c r="J146" s="82">
        <v>0</v>
      </c>
      <c r="K146" s="82">
        <v>0</v>
      </c>
      <c r="L146" s="82">
        <v>2</v>
      </c>
      <c r="M146" s="19">
        <v>35</v>
      </c>
      <c r="N146" s="19">
        <v>0</v>
      </c>
      <c r="O146" s="19">
        <v>0</v>
      </c>
      <c r="P146" s="19">
        <v>0</v>
      </c>
      <c r="Q146" s="19"/>
      <c r="R146" s="19"/>
      <c r="S146" s="19">
        <v>0</v>
      </c>
      <c r="T146" s="19">
        <v>0</v>
      </c>
      <c r="U146" s="83">
        <f t="shared" si="16"/>
        <v>0</v>
      </c>
      <c r="V146" s="19">
        <f t="shared" si="17"/>
        <v>0</v>
      </c>
      <c r="W146" s="18" t="s">
        <v>259</v>
      </c>
      <c r="X146" s="173"/>
    </row>
    <row r="147" spans="1:25">
      <c r="A147" s="19">
        <v>145</v>
      </c>
      <c r="B147" s="18" t="s">
        <v>576</v>
      </c>
      <c r="C147" s="19">
        <v>145</v>
      </c>
      <c r="D147" s="19">
        <v>874</v>
      </c>
      <c r="E147" s="163">
        <v>161002051</v>
      </c>
      <c r="F147" s="19">
        <v>59</v>
      </c>
      <c r="G147" s="19">
        <v>3533.03</v>
      </c>
      <c r="H147" s="19">
        <v>299.97000000000003</v>
      </c>
      <c r="I147" s="82">
        <v>0</v>
      </c>
      <c r="J147" s="82">
        <v>0</v>
      </c>
      <c r="K147" s="82">
        <v>0</v>
      </c>
      <c r="L147" s="82">
        <v>2</v>
      </c>
      <c r="M147" s="19">
        <v>30</v>
      </c>
      <c r="N147" s="19">
        <v>0</v>
      </c>
      <c r="O147" s="19">
        <v>0</v>
      </c>
      <c r="P147" s="19">
        <v>0</v>
      </c>
      <c r="Q147" s="19"/>
      <c r="R147" s="19"/>
      <c r="S147" s="19">
        <v>0</v>
      </c>
      <c r="T147" s="19">
        <v>0</v>
      </c>
      <c r="U147" s="83">
        <f t="shared" si="16"/>
        <v>0</v>
      </c>
      <c r="V147" s="19">
        <f t="shared" si="17"/>
        <v>0</v>
      </c>
      <c r="W147" s="18" t="s">
        <v>259</v>
      </c>
      <c r="X147" s="173"/>
    </row>
    <row r="148" spans="1:25">
      <c r="A148" s="19">
        <v>146</v>
      </c>
      <c r="B148" s="18" t="s">
        <v>576</v>
      </c>
      <c r="C148" s="19">
        <v>146</v>
      </c>
      <c r="D148" s="19">
        <v>875</v>
      </c>
      <c r="E148" s="19">
        <v>161002052</v>
      </c>
      <c r="F148" s="19">
        <v>59</v>
      </c>
      <c r="G148" s="19">
        <v>3517.43</v>
      </c>
      <c r="H148" s="19">
        <v>315.57</v>
      </c>
      <c r="I148" s="82">
        <v>0</v>
      </c>
      <c r="J148" s="82">
        <v>0</v>
      </c>
      <c r="K148" s="82">
        <v>0</v>
      </c>
      <c r="L148" s="82">
        <v>2</v>
      </c>
      <c r="M148" s="19">
        <v>45</v>
      </c>
      <c r="N148" s="19">
        <v>0</v>
      </c>
      <c r="O148" s="19">
        <v>0</v>
      </c>
      <c r="P148" s="19">
        <v>0</v>
      </c>
      <c r="Q148" s="19"/>
      <c r="R148" s="19"/>
      <c r="S148" s="19">
        <v>0</v>
      </c>
      <c r="T148" s="19">
        <v>0</v>
      </c>
      <c r="U148" s="83">
        <f t="shared" si="16"/>
        <v>0</v>
      </c>
      <c r="V148" s="19">
        <f t="shared" si="17"/>
        <v>0</v>
      </c>
      <c r="W148" s="18" t="s">
        <v>257</v>
      </c>
      <c r="X148" s="173"/>
    </row>
    <row r="149" spans="1:25">
      <c r="A149" s="19">
        <v>147</v>
      </c>
      <c r="B149" s="18" t="s">
        <v>576</v>
      </c>
      <c r="C149" s="19">
        <v>147</v>
      </c>
      <c r="D149" s="19">
        <v>876</v>
      </c>
      <c r="E149" s="163">
        <v>161002065</v>
      </c>
      <c r="F149" s="19">
        <v>57</v>
      </c>
      <c r="G149" s="19">
        <v>3423.24</v>
      </c>
      <c r="H149" s="19">
        <v>280.76</v>
      </c>
      <c r="I149" s="82">
        <v>0</v>
      </c>
      <c r="J149" s="82">
        <v>0</v>
      </c>
      <c r="K149" s="82">
        <v>0</v>
      </c>
      <c r="L149" s="82">
        <v>2</v>
      </c>
      <c r="M149" s="19">
        <v>5</v>
      </c>
      <c r="N149" s="19">
        <v>0</v>
      </c>
      <c r="O149" s="19">
        <v>0</v>
      </c>
      <c r="P149" s="19">
        <v>0</v>
      </c>
      <c r="Q149" s="19"/>
      <c r="R149" s="19"/>
      <c r="S149" s="19">
        <v>0</v>
      </c>
      <c r="T149" s="19">
        <v>0</v>
      </c>
      <c r="U149" s="83">
        <f t="shared" si="16"/>
        <v>0</v>
      </c>
      <c r="V149" s="19">
        <f t="shared" si="17"/>
        <v>0</v>
      </c>
      <c r="W149" s="18" t="s">
        <v>259</v>
      </c>
      <c r="X149" s="173"/>
    </row>
    <row r="150" spans="1:25">
      <c r="A150" s="19">
        <v>148</v>
      </c>
      <c r="B150" s="18" t="s">
        <v>576</v>
      </c>
      <c r="C150" s="19">
        <v>148</v>
      </c>
      <c r="D150" s="19">
        <v>877</v>
      </c>
      <c r="E150" s="19">
        <v>161002053</v>
      </c>
      <c r="F150" s="19">
        <v>59</v>
      </c>
      <c r="G150" s="19">
        <v>3594.21</v>
      </c>
      <c r="H150" s="19">
        <v>242.37</v>
      </c>
      <c r="I150" s="82">
        <v>1.58</v>
      </c>
      <c r="J150" s="82">
        <v>0</v>
      </c>
      <c r="K150" s="82">
        <v>0</v>
      </c>
      <c r="L150" s="82">
        <v>2</v>
      </c>
      <c r="M150" s="19">
        <v>0</v>
      </c>
      <c r="N150" s="19">
        <v>0</v>
      </c>
      <c r="O150" s="19">
        <v>8850</v>
      </c>
      <c r="P150" s="19">
        <v>0</v>
      </c>
      <c r="Q150" s="19"/>
      <c r="R150" s="19"/>
      <c r="S150" s="19">
        <v>0</v>
      </c>
      <c r="T150" s="19">
        <v>0</v>
      </c>
      <c r="U150" s="83">
        <f t="shared" si="16"/>
        <v>442.5</v>
      </c>
      <c r="V150" s="19">
        <f t="shared" si="17"/>
        <v>9292.5</v>
      </c>
      <c r="W150" s="18" t="s">
        <v>257</v>
      </c>
      <c r="X150" s="88" t="s">
        <v>577</v>
      </c>
      <c r="Y150" s="79"/>
    </row>
    <row r="151" spans="1:25">
      <c r="A151" s="19">
        <v>149</v>
      </c>
      <c r="B151" s="18" t="s">
        <v>576</v>
      </c>
      <c r="C151" s="19">
        <v>149</v>
      </c>
      <c r="D151" s="19">
        <v>878</v>
      </c>
      <c r="E151" s="163">
        <v>161002054</v>
      </c>
      <c r="F151" s="19">
        <v>58</v>
      </c>
      <c r="G151" s="19">
        <v>3442.67</v>
      </c>
      <c r="H151" s="19">
        <v>322.33</v>
      </c>
      <c r="I151" s="82">
        <v>0</v>
      </c>
      <c r="J151" s="82">
        <v>0</v>
      </c>
      <c r="K151" s="82">
        <v>0</v>
      </c>
      <c r="L151" s="82">
        <v>2</v>
      </c>
      <c r="M151" s="19">
        <v>0</v>
      </c>
      <c r="N151" s="19">
        <v>0</v>
      </c>
      <c r="O151" s="19">
        <v>0</v>
      </c>
      <c r="P151" s="19">
        <v>0</v>
      </c>
      <c r="Q151" s="19"/>
      <c r="R151" s="19"/>
      <c r="S151" s="19">
        <v>0</v>
      </c>
      <c r="T151" s="19">
        <v>0</v>
      </c>
      <c r="U151" s="83">
        <f t="shared" si="16"/>
        <v>0</v>
      </c>
      <c r="V151" s="19">
        <f t="shared" si="17"/>
        <v>0</v>
      </c>
      <c r="W151" s="18" t="s">
        <v>257</v>
      </c>
      <c r="X151" s="173"/>
    </row>
    <row r="152" spans="1:25">
      <c r="A152" s="19">
        <v>150</v>
      </c>
      <c r="B152" s="18" t="s">
        <v>576</v>
      </c>
      <c r="C152" s="19">
        <v>150</v>
      </c>
      <c r="D152" s="19">
        <v>879</v>
      </c>
      <c r="E152" s="19">
        <v>161002055</v>
      </c>
      <c r="F152" s="19">
        <v>57</v>
      </c>
      <c r="G152" s="19">
        <v>3375.05</v>
      </c>
      <c r="H152" s="19">
        <v>327.95</v>
      </c>
      <c r="I152" s="82">
        <v>0</v>
      </c>
      <c r="J152" s="82">
        <v>0</v>
      </c>
      <c r="K152" s="82">
        <v>0</v>
      </c>
      <c r="L152" s="82">
        <v>2</v>
      </c>
      <c r="M152" s="19">
        <v>20</v>
      </c>
      <c r="N152" s="19">
        <v>0</v>
      </c>
      <c r="O152" s="19">
        <v>0</v>
      </c>
      <c r="P152" s="19">
        <v>0</v>
      </c>
      <c r="Q152" s="19"/>
      <c r="R152" s="19"/>
      <c r="S152" s="19">
        <v>0</v>
      </c>
      <c r="T152" s="19">
        <v>0</v>
      </c>
      <c r="U152" s="83">
        <f t="shared" si="16"/>
        <v>0</v>
      </c>
      <c r="V152" s="19">
        <f t="shared" si="17"/>
        <v>0</v>
      </c>
      <c r="W152" s="18" t="s">
        <v>259</v>
      </c>
      <c r="X152" s="173"/>
    </row>
    <row r="153" spans="1:25">
      <c r="A153" s="19">
        <v>151</v>
      </c>
      <c r="B153" s="18" t="s">
        <v>576</v>
      </c>
      <c r="C153" s="19">
        <v>151</v>
      </c>
      <c r="D153" s="19">
        <v>880</v>
      </c>
      <c r="E153" s="163">
        <v>161002056</v>
      </c>
      <c r="F153" s="19">
        <v>59</v>
      </c>
      <c r="G153" s="19">
        <v>3420.61</v>
      </c>
      <c r="H153" s="19">
        <v>414.39</v>
      </c>
      <c r="I153" s="82">
        <v>0</v>
      </c>
      <c r="J153" s="82">
        <v>0</v>
      </c>
      <c r="K153" s="82">
        <v>0</v>
      </c>
      <c r="L153" s="82">
        <v>2</v>
      </c>
      <c r="M153" s="19">
        <v>0</v>
      </c>
      <c r="N153" s="19">
        <v>0</v>
      </c>
      <c r="O153" s="19">
        <v>0</v>
      </c>
      <c r="P153" s="19">
        <v>0</v>
      </c>
      <c r="Q153" s="19"/>
      <c r="R153" s="19"/>
      <c r="S153" s="19">
        <v>0</v>
      </c>
      <c r="T153" s="19">
        <v>0</v>
      </c>
      <c r="U153" s="83">
        <f t="shared" si="16"/>
        <v>0</v>
      </c>
      <c r="V153" s="19">
        <f t="shared" si="17"/>
        <v>0</v>
      </c>
      <c r="W153" s="18" t="s">
        <v>257</v>
      </c>
      <c r="X153" s="173"/>
    </row>
    <row r="154" spans="1:25">
      <c r="A154" s="19">
        <v>152</v>
      </c>
      <c r="B154" s="18" t="s">
        <v>576</v>
      </c>
      <c r="C154" s="19">
        <v>152</v>
      </c>
      <c r="D154" s="19">
        <v>881</v>
      </c>
      <c r="E154" s="19">
        <v>161002057</v>
      </c>
      <c r="F154" s="19">
        <v>56</v>
      </c>
      <c r="G154" s="19">
        <v>3351.84</v>
      </c>
      <c r="H154" s="19">
        <v>288.16000000000003</v>
      </c>
      <c r="I154" s="82">
        <v>0</v>
      </c>
      <c r="J154" s="82">
        <v>0</v>
      </c>
      <c r="K154" s="82">
        <v>0</v>
      </c>
      <c r="L154" s="82">
        <v>2</v>
      </c>
      <c r="M154" s="19">
        <v>20</v>
      </c>
      <c r="N154" s="19">
        <v>0</v>
      </c>
      <c r="O154" s="19">
        <v>0</v>
      </c>
      <c r="P154" s="19">
        <v>0</v>
      </c>
      <c r="Q154" s="19"/>
      <c r="R154" s="19"/>
      <c r="S154" s="19">
        <v>0</v>
      </c>
      <c r="T154" s="19">
        <v>0</v>
      </c>
      <c r="U154" s="83">
        <f t="shared" si="16"/>
        <v>0</v>
      </c>
      <c r="V154" s="19">
        <f t="shared" si="17"/>
        <v>0</v>
      </c>
      <c r="W154" s="18" t="s">
        <v>257</v>
      </c>
      <c r="X154" s="173"/>
    </row>
    <row r="155" spans="1:25">
      <c r="A155" s="19">
        <v>153</v>
      </c>
      <c r="B155" s="19" t="s">
        <v>578</v>
      </c>
      <c r="C155" s="19">
        <v>153</v>
      </c>
      <c r="D155" s="19">
        <v>882</v>
      </c>
      <c r="E155" s="19">
        <v>141000119</v>
      </c>
      <c r="F155" s="19">
        <v>57</v>
      </c>
      <c r="G155" s="19">
        <v>3367.03</v>
      </c>
      <c r="H155" s="19">
        <v>337.97</v>
      </c>
      <c r="I155" s="82">
        <v>0</v>
      </c>
      <c r="J155" s="82">
        <v>0</v>
      </c>
      <c r="K155" s="82">
        <v>0</v>
      </c>
      <c r="L155" s="82">
        <v>2</v>
      </c>
      <c r="M155" s="19">
        <v>20</v>
      </c>
      <c r="N155" s="19">
        <v>0</v>
      </c>
      <c r="O155" s="19">
        <v>0</v>
      </c>
      <c r="P155" s="19">
        <v>0</v>
      </c>
      <c r="Q155" s="19"/>
      <c r="R155" s="19"/>
      <c r="S155" s="19">
        <v>0</v>
      </c>
      <c r="T155" s="19">
        <v>0</v>
      </c>
      <c r="U155" s="83">
        <f t="shared" ref="U155:U162" si="18">O155*5%</f>
        <v>0</v>
      </c>
      <c r="V155" s="19">
        <f t="shared" ref="V155:V162" si="19">O155+U155</f>
        <v>0</v>
      </c>
      <c r="W155" s="18" t="s">
        <v>259</v>
      </c>
      <c r="X155" s="173"/>
    </row>
    <row r="156" spans="1:25">
      <c r="A156" s="19">
        <v>154</v>
      </c>
      <c r="B156" s="19" t="s">
        <v>578</v>
      </c>
      <c r="C156" s="19">
        <v>154</v>
      </c>
      <c r="D156" s="19">
        <v>883</v>
      </c>
      <c r="E156" s="19">
        <v>161002058</v>
      </c>
      <c r="F156" s="19">
        <v>56</v>
      </c>
      <c r="G156" s="19">
        <v>3338.06</v>
      </c>
      <c r="H156" s="19">
        <v>299.94</v>
      </c>
      <c r="I156" s="82">
        <v>0</v>
      </c>
      <c r="J156" s="82">
        <v>0</v>
      </c>
      <c r="K156" s="82">
        <v>0</v>
      </c>
      <c r="L156" s="82">
        <v>2</v>
      </c>
      <c r="M156" s="19">
        <v>30</v>
      </c>
      <c r="N156" s="19">
        <v>0</v>
      </c>
      <c r="O156" s="19">
        <v>0</v>
      </c>
      <c r="P156" s="19">
        <v>0</v>
      </c>
      <c r="Q156" s="19"/>
      <c r="R156" s="19"/>
      <c r="S156" s="19">
        <v>0</v>
      </c>
      <c r="T156" s="19">
        <v>0</v>
      </c>
      <c r="U156" s="83">
        <f t="shared" si="18"/>
        <v>0</v>
      </c>
      <c r="V156" s="19">
        <f t="shared" si="19"/>
        <v>0</v>
      </c>
      <c r="W156" s="18" t="s">
        <v>257</v>
      </c>
      <c r="X156" s="173"/>
    </row>
    <row r="157" spans="1:25">
      <c r="A157" s="19">
        <v>155</v>
      </c>
      <c r="B157" s="19" t="s">
        <v>578</v>
      </c>
      <c r="C157" s="19">
        <v>155</v>
      </c>
      <c r="D157" s="19">
        <v>884</v>
      </c>
      <c r="E157" s="19">
        <v>161002059</v>
      </c>
      <c r="F157" s="19">
        <v>55</v>
      </c>
      <c r="G157" s="19">
        <v>3283.07</v>
      </c>
      <c r="H157" s="19">
        <v>290.12</v>
      </c>
      <c r="I157" s="82">
        <v>0.19</v>
      </c>
      <c r="J157" s="82">
        <v>0</v>
      </c>
      <c r="K157" s="82">
        <v>0</v>
      </c>
      <c r="L157" s="82">
        <v>2</v>
      </c>
      <c r="M157" s="19">
        <v>25</v>
      </c>
      <c r="N157" s="19">
        <v>0</v>
      </c>
      <c r="O157" s="19">
        <v>0</v>
      </c>
      <c r="P157" s="19">
        <v>0</v>
      </c>
      <c r="Q157" s="19"/>
      <c r="R157" s="19"/>
      <c r="S157" s="19">
        <v>0</v>
      </c>
      <c r="T157" s="19">
        <v>0</v>
      </c>
      <c r="U157" s="83">
        <f t="shared" si="18"/>
        <v>0</v>
      </c>
      <c r="V157" s="19">
        <f t="shared" si="19"/>
        <v>0</v>
      </c>
      <c r="W157" s="18" t="s">
        <v>257</v>
      </c>
      <c r="X157" s="173"/>
    </row>
    <row r="158" spans="1:25">
      <c r="A158" s="19">
        <v>156</v>
      </c>
      <c r="B158" s="19" t="s">
        <v>578</v>
      </c>
      <c r="C158" s="19">
        <v>156</v>
      </c>
      <c r="D158" s="19">
        <v>885</v>
      </c>
      <c r="E158" s="19">
        <v>161002060</v>
      </c>
      <c r="F158" s="19">
        <v>58</v>
      </c>
      <c r="G158" s="19">
        <v>3457.84</v>
      </c>
      <c r="H158" s="19">
        <v>310.16000000000003</v>
      </c>
      <c r="I158" s="82">
        <v>0</v>
      </c>
      <c r="J158" s="82">
        <v>0</v>
      </c>
      <c r="K158" s="82">
        <v>0</v>
      </c>
      <c r="L158" s="82">
        <v>2</v>
      </c>
      <c r="M158" s="19">
        <v>20</v>
      </c>
      <c r="N158" s="19">
        <v>0</v>
      </c>
      <c r="O158" s="19">
        <v>0</v>
      </c>
      <c r="P158" s="19">
        <v>0</v>
      </c>
      <c r="Q158" s="19"/>
      <c r="R158" s="19"/>
      <c r="S158" s="19">
        <v>0</v>
      </c>
      <c r="T158" s="19">
        <v>0</v>
      </c>
      <c r="U158" s="83">
        <f t="shared" si="18"/>
        <v>0</v>
      </c>
      <c r="V158" s="19">
        <f t="shared" si="19"/>
        <v>0</v>
      </c>
      <c r="W158" s="18" t="s">
        <v>259</v>
      </c>
      <c r="X158" s="173"/>
    </row>
    <row r="159" spans="1:25">
      <c r="A159" s="19">
        <v>157</v>
      </c>
      <c r="B159" s="19" t="s">
        <v>578</v>
      </c>
      <c r="C159" s="19">
        <v>157</v>
      </c>
      <c r="D159" s="19">
        <v>886</v>
      </c>
      <c r="E159" s="19">
        <v>161002061</v>
      </c>
      <c r="F159" s="19">
        <v>56</v>
      </c>
      <c r="G159" s="19">
        <v>3381.84</v>
      </c>
      <c r="H159" s="19">
        <v>258.14</v>
      </c>
      <c r="I159" s="82">
        <v>0</v>
      </c>
      <c r="J159" s="82">
        <v>0</v>
      </c>
      <c r="K159" s="82">
        <v>0</v>
      </c>
      <c r="L159" s="82">
        <v>1</v>
      </c>
      <c r="M159" s="19">
        <v>55</v>
      </c>
      <c r="N159" s="19">
        <v>0</v>
      </c>
      <c r="O159" s="19">
        <v>0</v>
      </c>
      <c r="P159" s="19">
        <v>0</v>
      </c>
      <c r="Q159" s="19"/>
      <c r="R159" s="19"/>
      <c r="S159" s="19">
        <v>0</v>
      </c>
      <c r="T159" s="19">
        <v>0</v>
      </c>
      <c r="U159" s="83">
        <f t="shared" si="18"/>
        <v>0</v>
      </c>
      <c r="V159" s="19">
        <f t="shared" si="19"/>
        <v>0</v>
      </c>
      <c r="W159" s="18" t="s">
        <v>259</v>
      </c>
      <c r="X159" s="173"/>
    </row>
    <row r="160" spans="1:25">
      <c r="A160" s="19">
        <v>158</v>
      </c>
      <c r="B160" s="19" t="s">
        <v>578</v>
      </c>
      <c r="C160" s="19">
        <v>158</v>
      </c>
      <c r="D160" s="19">
        <v>887</v>
      </c>
      <c r="E160" s="19">
        <v>161002062</v>
      </c>
      <c r="F160" s="19">
        <v>58</v>
      </c>
      <c r="G160" s="19">
        <v>3364.82</v>
      </c>
      <c r="H160" s="19">
        <v>405.18</v>
      </c>
      <c r="I160" s="82">
        <v>0</v>
      </c>
      <c r="J160" s="82">
        <v>0</v>
      </c>
      <c r="K160" s="82">
        <v>0</v>
      </c>
      <c r="L160" s="82">
        <v>2</v>
      </c>
      <c r="M160" s="19">
        <v>20</v>
      </c>
      <c r="N160" s="19">
        <v>0</v>
      </c>
      <c r="O160" s="19">
        <v>0</v>
      </c>
      <c r="P160" s="19">
        <v>0</v>
      </c>
      <c r="Q160" s="19"/>
      <c r="R160" s="19"/>
      <c r="S160" s="19">
        <v>0</v>
      </c>
      <c r="T160" s="19">
        <v>0</v>
      </c>
      <c r="U160" s="83">
        <f t="shared" si="18"/>
        <v>0</v>
      </c>
      <c r="V160" s="19">
        <f t="shared" si="19"/>
        <v>0</v>
      </c>
      <c r="W160" s="18" t="s">
        <v>257</v>
      </c>
      <c r="X160" s="173"/>
    </row>
    <row r="161" spans="1:25">
      <c r="A161" s="19">
        <v>159</v>
      </c>
      <c r="B161" s="19" t="s">
        <v>578</v>
      </c>
      <c r="C161" s="19">
        <v>159</v>
      </c>
      <c r="D161" s="19">
        <v>888</v>
      </c>
      <c r="E161" s="19">
        <v>161002063</v>
      </c>
      <c r="F161" s="19">
        <v>59</v>
      </c>
      <c r="G161" s="19">
        <v>3467.01</v>
      </c>
      <c r="H161" s="19">
        <v>367.99</v>
      </c>
      <c r="I161" s="82">
        <v>0</v>
      </c>
      <c r="J161" s="82">
        <v>0</v>
      </c>
      <c r="K161" s="82">
        <v>0</v>
      </c>
      <c r="L161" s="82">
        <v>2</v>
      </c>
      <c r="M161" s="19">
        <v>20</v>
      </c>
      <c r="N161" s="19">
        <v>0</v>
      </c>
      <c r="O161" s="19">
        <v>0</v>
      </c>
      <c r="P161" s="19">
        <v>0</v>
      </c>
      <c r="Q161" s="19"/>
      <c r="R161" s="19"/>
      <c r="S161" s="19">
        <v>0</v>
      </c>
      <c r="T161" s="19">
        <v>0</v>
      </c>
      <c r="U161" s="83">
        <f t="shared" si="18"/>
        <v>0</v>
      </c>
      <c r="V161" s="19">
        <f t="shared" si="19"/>
        <v>0</v>
      </c>
      <c r="W161" s="18" t="s">
        <v>259</v>
      </c>
      <c r="X161" s="173"/>
    </row>
    <row r="162" spans="1:25">
      <c r="A162" s="19">
        <v>160</v>
      </c>
      <c r="B162" s="19" t="s">
        <v>578</v>
      </c>
      <c r="C162" s="19">
        <v>160</v>
      </c>
      <c r="D162" s="19">
        <v>889</v>
      </c>
      <c r="E162" s="19">
        <v>161002064</v>
      </c>
      <c r="F162" s="19">
        <v>56</v>
      </c>
      <c r="G162" s="19">
        <v>3320.24</v>
      </c>
      <c r="H162" s="19">
        <v>319.76</v>
      </c>
      <c r="I162" s="82">
        <v>0</v>
      </c>
      <c r="J162" s="82">
        <v>0</v>
      </c>
      <c r="K162" s="82">
        <v>0</v>
      </c>
      <c r="L162" s="82">
        <v>2</v>
      </c>
      <c r="M162" s="19">
        <v>10</v>
      </c>
      <c r="N162" s="19">
        <v>0</v>
      </c>
      <c r="O162" s="19">
        <v>0</v>
      </c>
      <c r="P162" s="19">
        <v>0</v>
      </c>
      <c r="Q162" s="19"/>
      <c r="R162" s="19"/>
      <c r="S162" s="19">
        <v>0</v>
      </c>
      <c r="T162" s="19">
        <v>0</v>
      </c>
      <c r="U162" s="83">
        <f t="shared" si="18"/>
        <v>0</v>
      </c>
      <c r="V162" s="19">
        <f t="shared" si="19"/>
        <v>0</v>
      </c>
      <c r="W162" s="18" t="s">
        <v>257</v>
      </c>
      <c r="X162" s="173"/>
    </row>
    <row r="163" spans="1:25">
      <c r="A163" s="19">
        <v>161</v>
      </c>
      <c r="B163" s="18" t="s">
        <v>579</v>
      </c>
      <c r="C163" s="19">
        <v>161</v>
      </c>
      <c r="D163" s="19">
        <v>890</v>
      </c>
      <c r="E163" s="19">
        <v>161002066</v>
      </c>
      <c r="F163" s="19">
        <v>56</v>
      </c>
      <c r="G163" s="19">
        <v>3245.64</v>
      </c>
      <c r="H163" s="19">
        <v>394.36</v>
      </c>
      <c r="I163" s="82">
        <v>0</v>
      </c>
      <c r="J163" s="82">
        <v>0</v>
      </c>
      <c r="K163" s="82">
        <v>0</v>
      </c>
      <c r="L163" s="82">
        <v>2</v>
      </c>
      <c r="M163" s="19">
        <v>25</v>
      </c>
      <c r="N163" s="19">
        <v>0</v>
      </c>
      <c r="O163" s="19">
        <v>0</v>
      </c>
      <c r="P163" s="19">
        <v>0</v>
      </c>
      <c r="Q163" s="19"/>
      <c r="R163" s="19"/>
      <c r="S163" s="19">
        <v>0</v>
      </c>
      <c r="T163" s="19">
        <v>0</v>
      </c>
      <c r="U163" s="83">
        <f t="shared" ref="U163:U172" si="20">O163*5%</f>
        <v>0</v>
      </c>
      <c r="V163" s="19">
        <f t="shared" ref="V163:V172" si="21">O163+U163</f>
        <v>0</v>
      </c>
      <c r="W163" s="18" t="s">
        <v>259</v>
      </c>
      <c r="X163" s="173"/>
    </row>
    <row r="164" spans="1:25">
      <c r="A164" s="19">
        <v>162</v>
      </c>
      <c r="B164" s="18" t="s">
        <v>579</v>
      </c>
      <c r="C164" s="19">
        <v>162</v>
      </c>
      <c r="D164" s="19">
        <v>891</v>
      </c>
      <c r="E164" s="19">
        <v>161002067</v>
      </c>
      <c r="F164" s="19">
        <v>58</v>
      </c>
      <c r="G164" s="19">
        <v>3400.23</v>
      </c>
      <c r="H164" s="19">
        <v>368.77</v>
      </c>
      <c r="I164" s="82">
        <v>0</v>
      </c>
      <c r="J164" s="82">
        <v>0</v>
      </c>
      <c r="K164" s="82">
        <v>0</v>
      </c>
      <c r="L164" s="82">
        <v>2</v>
      </c>
      <c r="M164" s="19">
        <v>5</v>
      </c>
      <c r="N164" s="19">
        <v>0</v>
      </c>
      <c r="O164" s="19">
        <v>0</v>
      </c>
      <c r="P164" s="19">
        <v>0</v>
      </c>
      <c r="Q164" s="19"/>
      <c r="R164" s="19"/>
      <c r="S164" s="19">
        <v>0</v>
      </c>
      <c r="T164" s="19">
        <v>0</v>
      </c>
      <c r="U164" s="83">
        <f t="shared" si="20"/>
        <v>0</v>
      </c>
      <c r="V164" s="19">
        <f t="shared" si="21"/>
        <v>0</v>
      </c>
      <c r="W164" s="18" t="s">
        <v>257</v>
      </c>
      <c r="X164" s="173"/>
    </row>
    <row r="165" spans="1:25">
      <c r="A165" s="19">
        <v>163</v>
      </c>
      <c r="B165" s="18" t="s">
        <v>579</v>
      </c>
      <c r="C165" s="19">
        <v>163</v>
      </c>
      <c r="D165" s="19">
        <v>892</v>
      </c>
      <c r="E165" s="19">
        <v>161002068</v>
      </c>
      <c r="F165" s="19">
        <v>55</v>
      </c>
      <c r="G165" s="19">
        <v>3240.85</v>
      </c>
      <c r="H165" s="19">
        <v>334.15</v>
      </c>
      <c r="I165" s="82">
        <v>0</v>
      </c>
      <c r="J165" s="82">
        <v>0</v>
      </c>
      <c r="K165" s="82">
        <v>0</v>
      </c>
      <c r="L165" s="82">
        <v>2</v>
      </c>
      <c r="M165" s="19">
        <v>35</v>
      </c>
      <c r="N165" s="19">
        <v>0</v>
      </c>
      <c r="O165" s="19">
        <v>0</v>
      </c>
      <c r="P165" s="19">
        <v>0</v>
      </c>
      <c r="Q165" s="19"/>
      <c r="R165" s="19"/>
      <c r="S165" s="19">
        <v>0</v>
      </c>
      <c r="T165" s="19">
        <v>0</v>
      </c>
      <c r="U165" s="83">
        <f t="shared" si="20"/>
        <v>0</v>
      </c>
      <c r="V165" s="19">
        <f t="shared" si="21"/>
        <v>0</v>
      </c>
      <c r="W165" s="18" t="s">
        <v>257</v>
      </c>
      <c r="X165" s="173"/>
      <c r="Y165" s="78"/>
    </row>
    <row r="166" spans="1:25">
      <c r="A166" s="19">
        <v>164</v>
      </c>
      <c r="B166" s="18" t="s">
        <v>579</v>
      </c>
      <c r="C166" s="19">
        <v>164</v>
      </c>
      <c r="D166" s="19">
        <v>893</v>
      </c>
      <c r="E166" s="19">
        <v>161002069</v>
      </c>
      <c r="F166" s="19">
        <v>57</v>
      </c>
      <c r="G166" s="19">
        <v>3360.87</v>
      </c>
      <c r="H166" s="19">
        <v>340.13</v>
      </c>
      <c r="I166" s="82">
        <v>0</v>
      </c>
      <c r="J166" s="82">
        <v>0</v>
      </c>
      <c r="K166" s="82">
        <v>0</v>
      </c>
      <c r="L166" s="82">
        <v>1</v>
      </c>
      <c r="M166" s="19">
        <v>55</v>
      </c>
      <c r="N166" s="19">
        <v>0</v>
      </c>
      <c r="O166" s="19">
        <v>0</v>
      </c>
      <c r="P166" s="19">
        <v>0</v>
      </c>
      <c r="Q166" s="19"/>
      <c r="R166" s="19"/>
      <c r="S166" s="19">
        <v>0</v>
      </c>
      <c r="T166" s="19">
        <v>0</v>
      </c>
      <c r="U166" s="83">
        <f t="shared" si="20"/>
        <v>0</v>
      </c>
      <c r="V166" s="19">
        <f t="shared" si="21"/>
        <v>0</v>
      </c>
      <c r="W166" s="18" t="s">
        <v>259</v>
      </c>
      <c r="X166" s="173"/>
    </row>
    <row r="167" spans="1:25">
      <c r="A167" s="19">
        <v>165</v>
      </c>
      <c r="B167" s="18" t="s">
        <v>579</v>
      </c>
      <c r="C167" s="19">
        <v>165</v>
      </c>
      <c r="D167" s="19">
        <v>895</v>
      </c>
      <c r="E167" s="19">
        <v>161002070</v>
      </c>
      <c r="F167" s="19">
        <v>53</v>
      </c>
      <c r="G167" s="19">
        <v>3135.89</v>
      </c>
      <c r="H167" s="19">
        <v>307.11</v>
      </c>
      <c r="I167" s="82">
        <v>0</v>
      </c>
      <c r="J167" s="82">
        <v>0</v>
      </c>
      <c r="K167" s="82">
        <v>0</v>
      </c>
      <c r="L167" s="82">
        <v>1</v>
      </c>
      <c r="M167" s="19">
        <v>30</v>
      </c>
      <c r="N167" s="19">
        <v>0</v>
      </c>
      <c r="O167" s="19">
        <v>0</v>
      </c>
      <c r="P167" s="19">
        <v>0</v>
      </c>
      <c r="Q167" s="19"/>
      <c r="R167" s="19"/>
      <c r="S167" s="19">
        <v>0</v>
      </c>
      <c r="T167" s="19">
        <v>0</v>
      </c>
      <c r="U167" s="83">
        <f t="shared" si="20"/>
        <v>0</v>
      </c>
      <c r="V167" s="19">
        <f t="shared" si="21"/>
        <v>0</v>
      </c>
      <c r="W167" s="18" t="s">
        <v>257</v>
      </c>
      <c r="X167" s="173"/>
    </row>
    <row r="168" spans="1:25">
      <c r="A168" s="19">
        <v>166</v>
      </c>
      <c r="B168" s="18" t="s">
        <v>579</v>
      </c>
      <c r="C168" s="19">
        <v>166</v>
      </c>
      <c r="D168" s="19">
        <v>894</v>
      </c>
      <c r="E168" s="19">
        <v>161002071</v>
      </c>
      <c r="F168" s="19">
        <v>56</v>
      </c>
      <c r="G168" s="19">
        <v>3377.47</v>
      </c>
      <c r="H168" s="19">
        <v>259.52999999999997</v>
      </c>
      <c r="I168" s="82">
        <v>0</v>
      </c>
      <c r="J168" s="82">
        <v>0</v>
      </c>
      <c r="K168" s="82">
        <v>0</v>
      </c>
      <c r="L168" s="82">
        <v>2</v>
      </c>
      <c r="M168" s="19">
        <v>0</v>
      </c>
      <c r="N168" s="19">
        <v>0</v>
      </c>
      <c r="O168" s="19">
        <v>0</v>
      </c>
      <c r="P168" s="19">
        <v>0</v>
      </c>
      <c r="Q168" s="19"/>
      <c r="R168" s="19"/>
      <c r="S168" s="19">
        <v>0</v>
      </c>
      <c r="T168" s="19">
        <v>0</v>
      </c>
      <c r="U168" s="83">
        <f t="shared" si="20"/>
        <v>0</v>
      </c>
      <c r="V168" s="19">
        <f t="shared" si="21"/>
        <v>0</v>
      </c>
      <c r="W168" s="18" t="s">
        <v>259</v>
      </c>
      <c r="X168" s="173"/>
    </row>
    <row r="169" spans="1:25">
      <c r="A169" s="19">
        <v>167</v>
      </c>
      <c r="B169" s="18" t="s">
        <v>579</v>
      </c>
      <c r="C169" s="19">
        <v>167</v>
      </c>
      <c r="D169" s="19">
        <v>897</v>
      </c>
      <c r="E169" s="19">
        <v>161002072</v>
      </c>
      <c r="F169" s="19">
        <v>55</v>
      </c>
      <c r="G169" s="19">
        <v>3283.47</v>
      </c>
      <c r="H169" s="19">
        <v>280.52999999999997</v>
      </c>
      <c r="I169" s="82">
        <v>0</v>
      </c>
      <c r="J169" s="82">
        <v>0</v>
      </c>
      <c r="K169" s="82">
        <v>0</v>
      </c>
      <c r="L169" s="82">
        <v>2</v>
      </c>
      <c r="M169" s="19">
        <v>10</v>
      </c>
      <c r="N169" s="19">
        <v>0</v>
      </c>
      <c r="O169" s="19">
        <v>0</v>
      </c>
      <c r="P169" s="19">
        <v>0</v>
      </c>
      <c r="Q169" s="19"/>
      <c r="R169" s="19"/>
      <c r="S169" s="19">
        <v>0</v>
      </c>
      <c r="T169" s="19">
        <v>0</v>
      </c>
      <c r="U169" s="83">
        <f t="shared" si="20"/>
        <v>0</v>
      </c>
      <c r="V169" s="19">
        <f t="shared" si="21"/>
        <v>0</v>
      </c>
      <c r="W169" s="18" t="s">
        <v>257</v>
      </c>
      <c r="X169" s="173"/>
    </row>
    <row r="170" spans="1:25">
      <c r="A170" s="19">
        <v>168</v>
      </c>
      <c r="B170" s="18" t="s">
        <v>579</v>
      </c>
      <c r="C170" s="19">
        <v>168</v>
      </c>
      <c r="D170" s="19">
        <v>896</v>
      </c>
      <c r="E170" s="19">
        <v>161002073</v>
      </c>
      <c r="F170" s="19">
        <v>58</v>
      </c>
      <c r="G170" s="19">
        <v>3434.04</v>
      </c>
      <c r="H170" s="19">
        <v>333.96</v>
      </c>
      <c r="I170" s="82">
        <v>0</v>
      </c>
      <c r="J170" s="82">
        <v>0</v>
      </c>
      <c r="K170" s="82">
        <v>0</v>
      </c>
      <c r="L170" s="82">
        <v>1</v>
      </c>
      <c r="M170" s="19">
        <v>35</v>
      </c>
      <c r="N170" s="19">
        <v>0</v>
      </c>
      <c r="O170" s="19">
        <v>0</v>
      </c>
      <c r="P170" s="19">
        <v>0</v>
      </c>
      <c r="Q170" s="19"/>
      <c r="R170" s="19"/>
      <c r="S170" s="19">
        <v>0</v>
      </c>
      <c r="T170" s="19">
        <v>0</v>
      </c>
      <c r="U170" s="83">
        <f t="shared" si="20"/>
        <v>0</v>
      </c>
      <c r="V170" s="19">
        <f t="shared" si="21"/>
        <v>0</v>
      </c>
      <c r="W170" s="18" t="s">
        <v>259</v>
      </c>
      <c r="X170" s="173"/>
    </row>
    <row r="171" spans="1:25">
      <c r="A171" s="19">
        <v>169</v>
      </c>
      <c r="B171" s="18" t="s">
        <v>579</v>
      </c>
      <c r="C171" s="19">
        <v>169</v>
      </c>
      <c r="D171" s="19">
        <v>898</v>
      </c>
      <c r="E171" s="19">
        <v>161002074</v>
      </c>
      <c r="F171" s="19">
        <v>59</v>
      </c>
      <c r="G171" s="19">
        <v>3500.01</v>
      </c>
      <c r="H171" s="19">
        <v>334.99</v>
      </c>
      <c r="I171" s="82">
        <v>0</v>
      </c>
      <c r="J171" s="82">
        <v>0</v>
      </c>
      <c r="K171" s="82">
        <v>0</v>
      </c>
      <c r="L171" s="82">
        <v>2</v>
      </c>
      <c r="M171" s="19">
        <v>0</v>
      </c>
      <c r="N171" s="19">
        <v>0</v>
      </c>
      <c r="O171" s="19">
        <v>0</v>
      </c>
      <c r="P171" s="19">
        <v>0</v>
      </c>
      <c r="Q171" s="19"/>
      <c r="R171" s="19"/>
      <c r="S171" s="19">
        <v>0</v>
      </c>
      <c r="T171" s="19">
        <v>0</v>
      </c>
      <c r="U171" s="83">
        <f t="shared" si="20"/>
        <v>0</v>
      </c>
      <c r="V171" s="19">
        <f t="shared" si="21"/>
        <v>0</v>
      </c>
      <c r="W171" s="18" t="s">
        <v>257</v>
      </c>
      <c r="X171" s="173"/>
    </row>
    <row r="172" spans="1:25">
      <c r="A172" s="19">
        <v>170</v>
      </c>
      <c r="B172" s="18" t="s">
        <v>580</v>
      </c>
      <c r="C172" s="19">
        <v>170</v>
      </c>
      <c r="D172" s="19">
        <v>901</v>
      </c>
      <c r="E172" s="19">
        <v>161002075</v>
      </c>
      <c r="F172" s="19">
        <v>56</v>
      </c>
      <c r="G172" s="19">
        <v>3316.09</v>
      </c>
      <c r="H172" s="19">
        <v>318.91000000000003</v>
      </c>
      <c r="I172" s="82">
        <v>0</v>
      </c>
      <c r="J172" s="82">
        <v>0</v>
      </c>
      <c r="K172" s="82">
        <v>0</v>
      </c>
      <c r="L172" s="82">
        <v>2</v>
      </c>
      <c r="M172" s="19">
        <v>15</v>
      </c>
      <c r="N172" s="19">
        <v>0</v>
      </c>
      <c r="O172" s="19">
        <v>0</v>
      </c>
      <c r="P172" s="19">
        <v>0</v>
      </c>
      <c r="Q172" s="19"/>
      <c r="R172" s="19"/>
      <c r="S172" s="19">
        <v>0</v>
      </c>
      <c r="T172" s="19">
        <v>0</v>
      </c>
      <c r="U172" s="83">
        <f t="shared" si="20"/>
        <v>0</v>
      </c>
      <c r="V172" s="19">
        <f t="shared" si="21"/>
        <v>0</v>
      </c>
      <c r="W172" s="18" t="s">
        <v>259</v>
      </c>
      <c r="X172" s="173"/>
    </row>
    <row r="173" spans="1:25">
      <c r="A173" s="19">
        <v>171</v>
      </c>
      <c r="B173" s="18" t="s">
        <v>580</v>
      </c>
      <c r="C173" s="19">
        <v>171</v>
      </c>
      <c r="D173" s="19">
        <v>899</v>
      </c>
      <c r="E173" s="19">
        <v>161002076</v>
      </c>
      <c r="F173" s="19">
        <v>57</v>
      </c>
      <c r="G173" s="19">
        <v>3344.87</v>
      </c>
      <c r="H173" s="19">
        <v>356.13</v>
      </c>
      <c r="I173" s="82">
        <v>0</v>
      </c>
      <c r="J173" s="82">
        <v>0</v>
      </c>
      <c r="K173" s="82">
        <v>0</v>
      </c>
      <c r="L173" s="82">
        <v>2</v>
      </c>
      <c r="M173" s="19">
        <v>45</v>
      </c>
      <c r="N173" s="19">
        <v>0</v>
      </c>
      <c r="O173" s="19">
        <v>0</v>
      </c>
      <c r="P173" s="19">
        <v>0</v>
      </c>
      <c r="Q173" s="19"/>
      <c r="R173" s="19"/>
      <c r="S173" s="19">
        <v>0</v>
      </c>
      <c r="T173" s="19">
        <v>0</v>
      </c>
      <c r="U173" s="83">
        <f t="shared" ref="U173:U181" si="22">O173*5%</f>
        <v>0</v>
      </c>
      <c r="V173" s="19">
        <f t="shared" ref="V173:V181" si="23">O173+U173</f>
        <v>0</v>
      </c>
      <c r="W173" s="18" t="s">
        <v>257</v>
      </c>
      <c r="X173" s="89"/>
    </row>
    <row r="174" spans="1:25">
      <c r="A174" s="19">
        <v>172</v>
      </c>
      <c r="B174" s="18" t="s">
        <v>580</v>
      </c>
      <c r="C174" s="19">
        <v>172</v>
      </c>
      <c r="D174" s="19">
        <v>900</v>
      </c>
      <c r="E174" s="19">
        <v>161002077</v>
      </c>
      <c r="F174" s="19">
        <v>58</v>
      </c>
      <c r="G174" s="19">
        <v>3444.03</v>
      </c>
      <c r="H174" s="19">
        <v>324.97000000000003</v>
      </c>
      <c r="I174" s="82">
        <v>0</v>
      </c>
      <c r="J174" s="82">
        <v>0</v>
      </c>
      <c r="K174" s="82">
        <v>0</v>
      </c>
      <c r="L174" s="82">
        <v>2</v>
      </c>
      <c r="M174" s="19">
        <v>30</v>
      </c>
      <c r="N174" s="19">
        <v>0</v>
      </c>
      <c r="O174" s="19">
        <v>0</v>
      </c>
      <c r="P174" s="19">
        <v>0</v>
      </c>
      <c r="Q174" s="19"/>
      <c r="R174" s="19"/>
      <c r="S174" s="19">
        <v>0</v>
      </c>
      <c r="T174" s="19">
        <v>0</v>
      </c>
      <c r="U174" s="83">
        <f t="shared" si="22"/>
        <v>0</v>
      </c>
      <c r="V174" s="19">
        <f t="shared" si="23"/>
        <v>0</v>
      </c>
      <c r="W174" s="18" t="s">
        <v>257</v>
      </c>
      <c r="X174" s="173"/>
    </row>
    <row r="175" spans="1:25">
      <c r="A175" s="19">
        <v>173</v>
      </c>
      <c r="B175" s="18" t="s">
        <v>580</v>
      </c>
      <c r="C175" s="19">
        <v>173</v>
      </c>
      <c r="D175" s="19">
        <v>902</v>
      </c>
      <c r="E175" s="19">
        <v>161002078</v>
      </c>
      <c r="F175" s="19">
        <v>57</v>
      </c>
      <c r="G175" s="19">
        <v>3369.03</v>
      </c>
      <c r="H175" s="19">
        <v>335.97</v>
      </c>
      <c r="I175" s="82">
        <v>0</v>
      </c>
      <c r="J175" s="82">
        <v>0</v>
      </c>
      <c r="K175" s="82">
        <v>0</v>
      </c>
      <c r="L175" s="82">
        <v>1</v>
      </c>
      <c r="M175" s="19">
        <v>55</v>
      </c>
      <c r="N175" s="19">
        <v>0</v>
      </c>
      <c r="O175" s="19">
        <v>0</v>
      </c>
      <c r="P175" s="19">
        <v>0</v>
      </c>
      <c r="Q175" s="19"/>
      <c r="R175" s="19"/>
      <c r="S175" s="19">
        <v>0</v>
      </c>
      <c r="T175" s="19">
        <v>0</v>
      </c>
      <c r="U175" s="83">
        <f t="shared" si="22"/>
        <v>0</v>
      </c>
      <c r="V175" s="19">
        <f t="shared" si="23"/>
        <v>0</v>
      </c>
      <c r="W175" s="18" t="s">
        <v>257</v>
      </c>
      <c r="X175" s="173"/>
    </row>
    <row r="176" spans="1:25">
      <c r="A176" s="19">
        <v>174</v>
      </c>
      <c r="B176" s="18" t="s">
        <v>580</v>
      </c>
      <c r="C176" s="19">
        <v>174</v>
      </c>
      <c r="D176" s="19">
        <v>903</v>
      </c>
      <c r="E176" s="19">
        <v>161002079</v>
      </c>
      <c r="F176" s="19">
        <v>59</v>
      </c>
      <c r="G176" s="19">
        <v>3598.23</v>
      </c>
      <c r="H176" s="19">
        <v>234.77</v>
      </c>
      <c r="I176" s="82">
        <v>0</v>
      </c>
      <c r="J176" s="82">
        <v>0</v>
      </c>
      <c r="K176" s="82">
        <v>0</v>
      </c>
      <c r="L176" s="82">
        <v>2</v>
      </c>
      <c r="M176" s="19">
        <v>5</v>
      </c>
      <c r="N176" s="19">
        <v>0</v>
      </c>
      <c r="O176" s="19">
        <v>0</v>
      </c>
      <c r="P176" s="19">
        <v>0</v>
      </c>
      <c r="Q176" s="19"/>
      <c r="R176" s="19"/>
      <c r="S176" s="19">
        <v>0</v>
      </c>
      <c r="T176" s="19">
        <v>0</v>
      </c>
      <c r="U176" s="83">
        <f t="shared" si="22"/>
        <v>0</v>
      </c>
      <c r="V176" s="19">
        <f t="shared" si="23"/>
        <v>0</v>
      </c>
      <c r="W176" s="18" t="s">
        <v>257</v>
      </c>
      <c r="X176" s="173"/>
    </row>
    <row r="177" spans="1:24">
      <c r="A177" s="19">
        <v>175</v>
      </c>
      <c r="B177" s="18" t="s">
        <v>580</v>
      </c>
      <c r="C177" s="19">
        <v>175</v>
      </c>
      <c r="D177" s="19">
        <v>904</v>
      </c>
      <c r="E177" s="19">
        <v>161002080</v>
      </c>
      <c r="F177" s="19">
        <v>56</v>
      </c>
      <c r="G177" s="19">
        <v>3372.65</v>
      </c>
      <c r="H177" s="19">
        <v>266.35000000000002</v>
      </c>
      <c r="I177" s="82">
        <v>0</v>
      </c>
      <c r="J177" s="82">
        <v>0</v>
      </c>
      <c r="K177" s="82">
        <v>0</v>
      </c>
      <c r="L177" s="82">
        <v>2</v>
      </c>
      <c r="M177" s="19">
        <v>35</v>
      </c>
      <c r="N177" s="19">
        <v>0</v>
      </c>
      <c r="O177" s="19">
        <v>0</v>
      </c>
      <c r="P177" s="19">
        <v>0</v>
      </c>
      <c r="Q177" s="19"/>
      <c r="R177" s="19"/>
      <c r="S177" s="19">
        <v>0</v>
      </c>
      <c r="T177" s="19">
        <v>0</v>
      </c>
      <c r="U177" s="83">
        <f t="shared" si="22"/>
        <v>0</v>
      </c>
      <c r="V177" s="19">
        <f t="shared" si="23"/>
        <v>0</v>
      </c>
      <c r="W177" s="18" t="s">
        <v>257</v>
      </c>
      <c r="X177" s="173"/>
    </row>
    <row r="178" spans="1:24">
      <c r="A178" s="19">
        <v>176</v>
      </c>
      <c r="B178" s="18" t="s">
        <v>581</v>
      </c>
      <c r="C178" s="19">
        <v>176</v>
      </c>
      <c r="D178" s="19">
        <v>906</v>
      </c>
      <c r="E178" s="19">
        <v>161002081</v>
      </c>
      <c r="F178" s="19">
        <v>58</v>
      </c>
      <c r="G178" s="19">
        <v>3418.22</v>
      </c>
      <c r="H178" s="19">
        <v>351.78</v>
      </c>
      <c r="I178" s="82">
        <v>0</v>
      </c>
      <c r="J178" s="82">
        <v>0</v>
      </c>
      <c r="K178" s="82">
        <v>0</v>
      </c>
      <c r="L178" s="82">
        <v>1</v>
      </c>
      <c r="M178" s="19">
        <v>35</v>
      </c>
      <c r="N178" s="19">
        <v>0</v>
      </c>
      <c r="O178" s="19">
        <v>0</v>
      </c>
      <c r="P178" s="19">
        <v>0</v>
      </c>
      <c r="Q178" s="19"/>
      <c r="R178" s="19"/>
      <c r="S178" s="19">
        <v>0</v>
      </c>
      <c r="T178" s="19">
        <v>0</v>
      </c>
      <c r="U178" s="83">
        <f t="shared" si="22"/>
        <v>0</v>
      </c>
      <c r="V178" s="19">
        <f t="shared" si="23"/>
        <v>0</v>
      </c>
      <c r="W178" s="18" t="s">
        <v>257</v>
      </c>
      <c r="X178" s="173"/>
    </row>
    <row r="179" spans="1:24">
      <c r="A179" s="19">
        <v>177</v>
      </c>
      <c r="B179" s="18" t="s">
        <v>581</v>
      </c>
      <c r="C179" s="19">
        <v>177</v>
      </c>
      <c r="D179" s="19">
        <v>905</v>
      </c>
      <c r="E179" s="19">
        <v>161002082</v>
      </c>
      <c r="F179" s="19">
        <v>54</v>
      </c>
      <c r="G179" s="19">
        <v>3224.68</v>
      </c>
      <c r="H179" s="19">
        <v>283.32</v>
      </c>
      <c r="I179" s="82">
        <v>0</v>
      </c>
      <c r="J179" s="82">
        <v>0</v>
      </c>
      <c r="K179" s="82">
        <v>0</v>
      </c>
      <c r="L179" s="82">
        <v>1</v>
      </c>
      <c r="M179" s="19">
        <v>30</v>
      </c>
      <c r="N179" s="19">
        <v>0</v>
      </c>
      <c r="O179" s="19">
        <v>0</v>
      </c>
      <c r="P179" s="19">
        <v>0</v>
      </c>
      <c r="Q179" s="19"/>
      <c r="R179" s="19"/>
      <c r="S179" s="19">
        <v>0</v>
      </c>
      <c r="T179" s="19">
        <v>0</v>
      </c>
      <c r="U179" s="83">
        <f t="shared" si="22"/>
        <v>0</v>
      </c>
      <c r="V179" s="19">
        <f t="shared" si="23"/>
        <v>0</v>
      </c>
      <c r="W179" s="18" t="s">
        <v>259</v>
      </c>
      <c r="X179" s="173"/>
    </row>
    <row r="180" spans="1:24">
      <c r="A180" s="19">
        <v>178</v>
      </c>
      <c r="B180" s="18" t="s">
        <v>581</v>
      </c>
      <c r="C180" s="19">
        <v>178</v>
      </c>
      <c r="D180" s="19">
        <v>907</v>
      </c>
      <c r="E180" s="19">
        <v>161002083</v>
      </c>
      <c r="F180" s="19">
        <v>59</v>
      </c>
      <c r="G180" s="19">
        <v>3574.03</v>
      </c>
      <c r="H180" s="19">
        <v>258.97000000000003</v>
      </c>
      <c r="I180" s="82">
        <v>0</v>
      </c>
      <c r="J180" s="82">
        <v>0</v>
      </c>
      <c r="K180" s="82">
        <v>0</v>
      </c>
      <c r="L180" s="82">
        <v>1</v>
      </c>
      <c r="M180" s="19">
        <v>35</v>
      </c>
      <c r="N180" s="19">
        <v>0</v>
      </c>
      <c r="O180" s="19">
        <v>0</v>
      </c>
      <c r="P180" s="19">
        <v>0</v>
      </c>
      <c r="Q180" s="19"/>
      <c r="R180" s="19"/>
      <c r="S180" s="19">
        <v>0</v>
      </c>
      <c r="T180" s="19">
        <v>0</v>
      </c>
      <c r="U180" s="83">
        <f t="shared" si="22"/>
        <v>0</v>
      </c>
      <c r="V180" s="19">
        <f t="shared" si="23"/>
        <v>0</v>
      </c>
      <c r="W180" s="18" t="s">
        <v>259</v>
      </c>
      <c r="X180" s="173"/>
    </row>
    <row r="181" spans="1:24">
      <c r="A181" s="19">
        <v>179</v>
      </c>
      <c r="B181" s="18" t="s">
        <v>581</v>
      </c>
      <c r="C181" s="19">
        <v>179</v>
      </c>
      <c r="D181" s="19">
        <v>910</v>
      </c>
      <c r="E181" s="19">
        <v>161002084</v>
      </c>
      <c r="F181" s="19">
        <v>58</v>
      </c>
      <c r="G181" s="19">
        <v>3483.62</v>
      </c>
      <c r="H181" s="19">
        <v>286.38</v>
      </c>
      <c r="I181" s="82">
        <v>0</v>
      </c>
      <c r="J181" s="82">
        <v>0</v>
      </c>
      <c r="K181" s="82">
        <v>0</v>
      </c>
      <c r="L181" s="82">
        <v>1</v>
      </c>
      <c r="M181" s="19">
        <v>50</v>
      </c>
      <c r="N181" s="19">
        <v>0</v>
      </c>
      <c r="O181" s="19">
        <v>0</v>
      </c>
      <c r="P181" s="19">
        <v>0</v>
      </c>
      <c r="Q181" s="19"/>
      <c r="R181" s="19"/>
      <c r="S181" s="19">
        <v>0</v>
      </c>
      <c r="T181" s="19">
        <v>0</v>
      </c>
      <c r="U181" s="83">
        <f t="shared" si="22"/>
        <v>0</v>
      </c>
      <c r="V181" s="19">
        <f t="shared" si="23"/>
        <v>0</v>
      </c>
      <c r="W181" s="18" t="s">
        <v>257</v>
      </c>
      <c r="X181" s="173"/>
    </row>
    <row r="182" spans="1:24">
      <c r="A182" s="19">
        <v>180</v>
      </c>
      <c r="B182" s="18" t="s">
        <v>581</v>
      </c>
      <c r="C182" s="19">
        <v>180</v>
      </c>
      <c r="D182" s="19">
        <v>912</v>
      </c>
      <c r="E182" s="19">
        <v>161002085</v>
      </c>
      <c r="F182" s="19">
        <v>59</v>
      </c>
      <c r="G182" s="19">
        <v>3495.61</v>
      </c>
      <c r="H182" s="19">
        <v>339.39</v>
      </c>
      <c r="I182" s="82">
        <v>0</v>
      </c>
      <c r="J182" s="82">
        <v>0</v>
      </c>
      <c r="K182" s="82">
        <v>0</v>
      </c>
      <c r="L182" s="82">
        <v>1</v>
      </c>
      <c r="M182" s="19">
        <v>50</v>
      </c>
      <c r="N182" s="19">
        <v>0</v>
      </c>
      <c r="O182" s="19">
        <v>0</v>
      </c>
      <c r="P182" s="19">
        <v>0</v>
      </c>
      <c r="Q182" s="19"/>
      <c r="R182" s="19"/>
      <c r="S182" s="19">
        <v>0</v>
      </c>
      <c r="T182" s="19">
        <v>0</v>
      </c>
      <c r="U182" s="83">
        <f t="shared" ref="U182:U195" si="24">O182*5%</f>
        <v>0</v>
      </c>
      <c r="V182" s="19">
        <f t="shared" ref="V182:V195" si="25">O182+U182</f>
        <v>0</v>
      </c>
      <c r="W182" s="18" t="s">
        <v>257</v>
      </c>
      <c r="X182" s="173"/>
    </row>
    <row r="183" spans="1:24">
      <c r="A183" s="19">
        <v>181</v>
      </c>
      <c r="B183" s="18" t="s">
        <v>581</v>
      </c>
      <c r="C183" s="19">
        <v>181</v>
      </c>
      <c r="D183" s="19">
        <v>909</v>
      </c>
      <c r="E183" s="19">
        <v>161002086</v>
      </c>
      <c r="F183" s="19">
        <v>58</v>
      </c>
      <c r="G183" s="19">
        <v>3420.24</v>
      </c>
      <c r="H183" s="19">
        <v>347.76</v>
      </c>
      <c r="I183" s="82">
        <v>0</v>
      </c>
      <c r="J183" s="82">
        <v>0</v>
      </c>
      <c r="K183" s="82">
        <v>0</v>
      </c>
      <c r="L183" s="82">
        <v>1</v>
      </c>
      <c r="M183" s="19">
        <v>35</v>
      </c>
      <c r="N183" s="19">
        <v>0</v>
      </c>
      <c r="O183" s="19">
        <v>0</v>
      </c>
      <c r="P183" s="19">
        <v>0</v>
      </c>
      <c r="Q183" s="19"/>
      <c r="R183" s="19"/>
      <c r="S183" s="19">
        <v>0</v>
      </c>
      <c r="T183" s="19">
        <v>0</v>
      </c>
      <c r="U183" s="83">
        <f t="shared" si="24"/>
        <v>0</v>
      </c>
      <c r="V183" s="19">
        <f t="shared" si="25"/>
        <v>0</v>
      </c>
      <c r="W183" s="18" t="s">
        <v>257</v>
      </c>
      <c r="X183" s="173"/>
    </row>
    <row r="184" spans="1:24">
      <c r="A184" s="83">
        <v>182</v>
      </c>
      <c r="B184" s="18" t="s">
        <v>581</v>
      </c>
      <c r="C184" s="19">
        <v>182</v>
      </c>
      <c r="D184" s="19">
        <v>911</v>
      </c>
      <c r="E184" s="19">
        <v>161002087</v>
      </c>
      <c r="F184" s="19">
        <v>56</v>
      </c>
      <c r="G184" s="19">
        <v>3267.48</v>
      </c>
      <c r="H184" s="19">
        <v>368.52</v>
      </c>
      <c r="I184" s="82">
        <v>0</v>
      </c>
      <c r="J184" s="82">
        <v>0</v>
      </c>
      <c r="K184" s="82">
        <v>0</v>
      </c>
      <c r="L184" s="82">
        <v>3</v>
      </c>
      <c r="M184" s="19">
        <v>35</v>
      </c>
      <c r="N184" s="19">
        <v>0</v>
      </c>
      <c r="O184" s="19">
        <v>8400</v>
      </c>
      <c r="P184" s="19">
        <v>0</v>
      </c>
      <c r="Q184" s="19"/>
      <c r="R184" s="19"/>
      <c r="S184" s="19">
        <v>0</v>
      </c>
      <c r="T184" s="19">
        <v>0</v>
      </c>
      <c r="U184" s="83">
        <f t="shared" si="24"/>
        <v>420</v>
      </c>
      <c r="V184" s="19">
        <f t="shared" si="25"/>
        <v>8820</v>
      </c>
      <c r="W184" s="18" t="s">
        <v>259</v>
      </c>
      <c r="X184" s="173"/>
    </row>
    <row r="185" spans="1:24">
      <c r="A185" s="83">
        <v>183</v>
      </c>
      <c r="B185" s="18" t="s">
        <v>581</v>
      </c>
      <c r="C185" s="19">
        <v>183</v>
      </c>
      <c r="D185" s="19">
        <v>913</v>
      </c>
      <c r="E185" s="19">
        <v>161002088</v>
      </c>
      <c r="F185" s="19">
        <v>59</v>
      </c>
      <c r="G185" s="19">
        <v>3428.01</v>
      </c>
      <c r="H185" s="19">
        <v>406.99</v>
      </c>
      <c r="I185" s="82">
        <v>0</v>
      </c>
      <c r="J185" s="82">
        <v>0</v>
      </c>
      <c r="K185" s="82">
        <v>0</v>
      </c>
      <c r="L185" s="82">
        <v>1</v>
      </c>
      <c r="M185" s="19">
        <v>20</v>
      </c>
      <c r="N185" s="19">
        <v>0</v>
      </c>
      <c r="O185" s="19">
        <v>0</v>
      </c>
      <c r="P185" s="19">
        <v>0</v>
      </c>
      <c r="Q185" s="19"/>
      <c r="R185" s="19"/>
      <c r="S185" s="19">
        <v>0</v>
      </c>
      <c r="T185" s="19">
        <v>0</v>
      </c>
      <c r="U185" s="83">
        <f t="shared" si="24"/>
        <v>0</v>
      </c>
      <c r="V185" s="19">
        <f t="shared" si="25"/>
        <v>0</v>
      </c>
      <c r="W185" s="18" t="s">
        <v>257</v>
      </c>
      <c r="X185" s="173"/>
    </row>
    <row r="186" spans="1:24">
      <c r="A186" s="83">
        <v>184</v>
      </c>
      <c r="B186" s="18" t="s">
        <v>582</v>
      </c>
      <c r="C186" s="19">
        <v>184</v>
      </c>
      <c r="D186" s="19">
        <v>914</v>
      </c>
      <c r="E186" s="19">
        <v>161002089</v>
      </c>
      <c r="F186" s="19">
        <v>56</v>
      </c>
      <c r="G186" s="19">
        <v>3283.65</v>
      </c>
      <c r="H186" s="19">
        <v>355.35</v>
      </c>
      <c r="I186" s="82">
        <v>0</v>
      </c>
      <c r="J186" s="82">
        <v>0</v>
      </c>
      <c r="K186" s="82">
        <v>0</v>
      </c>
      <c r="L186" s="82">
        <v>2</v>
      </c>
      <c r="M186" s="19">
        <v>20</v>
      </c>
      <c r="N186" s="19">
        <v>0</v>
      </c>
      <c r="O186" s="19">
        <v>0</v>
      </c>
      <c r="P186" s="19">
        <v>0</v>
      </c>
      <c r="Q186" s="19"/>
      <c r="R186" s="19"/>
      <c r="S186" s="19">
        <v>0</v>
      </c>
      <c r="T186" s="19">
        <v>0</v>
      </c>
      <c r="U186" s="83">
        <f t="shared" si="24"/>
        <v>0</v>
      </c>
      <c r="V186" s="19">
        <f t="shared" si="25"/>
        <v>0</v>
      </c>
      <c r="W186" s="18" t="s">
        <v>259</v>
      </c>
      <c r="X186" s="173"/>
    </row>
    <row r="187" spans="1:24">
      <c r="A187" s="83">
        <v>185</v>
      </c>
      <c r="B187" s="18" t="s">
        <v>582</v>
      </c>
      <c r="C187" s="19">
        <v>185</v>
      </c>
      <c r="D187" s="19">
        <v>915</v>
      </c>
      <c r="E187" s="19">
        <v>161002090</v>
      </c>
      <c r="F187" s="19">
        <v>56</v>
      </c>
      <c r="G187" s="19">
        <v>3302.65</v>
      </c>
      <c r="H187" s="19">
        <v>336.35</v>
      </c>
      <c r="I187" s="82">
        <v>0</v>
      </c>
      <c r="J187" s="82">
        <v>0</v>
      </c>
      <c r="K187" s="82">
        <v>0</v>
      </c>
      <c r="L187" s="82">
        <v>2</v>
      </c>
      <c r="M187" s="19">
        <v>15</v>
      </c>
      <c r="N187" s="19">
        <v>0</v>
      </c>
      <c r="O187" s="19">
        <v>0</v>
      </c>
      <c r="P187" s="19">
        <v>0</v>
      </c>
      <c r="Q187" s="19"/>
      <c r="R187" s="19"/>
      <c r="S187" s="19">
        <v>0</v>
      </c>
      <c r="T187" s="19">
        <v>0</v>
      </c>
      <c r="U187" s="83">
        <f t="shared" si="24"/>
        <v>0</v>
      </c>
      <c r="V187" s="19">
        <f t="shared" si="25"/>
        <v>0</v>
      </c>
      <c r="W187" s="18" t="s">
        <v>257</v>
      </c>
      <c r="X187" s="173"/>
    </row>
    <row r="188" spans="1:24">
      <c r="A188" s="83">
        <v>186</v>
      </c>
      <c r="B188" s="18" t="s">
        <v>582</v>
      </c>
      <c r="C188" s="19">
        <v>186</v>
      </c>
      <c r="D188" s="19">
        <v>916</v>
      </c>
      <c r="E188" s="19">
        <v>161002091</v>
      </c>
      <c r="F188" s="19">
        <v>56</v>
      </c>
      <c r="G188" s="19">
        <v>3284.86</v>
      </c>
      <c r="H188" s="19">
        <v>353.14</v>
      </c>
      <c r="I188" s="82">
        <v>0</v>
      </c>
      <c r="J188" s="82">
        <v>0</v>
      </c>
      <c r="K188" s="82">
        <v>0</v>
      </c>
      <c r="L188" s="82">
        <v>2</v>
      </c>
      <c r="M188" s="19">
        <v>10</v>
      </c>
      <c r="N188" s="19">
        <v>0</v>
      </c>
      <c r="O188" s="19">
        <v>0</v>
      </c>
      <c r="P188" s="19">
        <v>0</v>
      </c>
      <c r="Q188" s="19"/>
      <c r="R188" s="19"/>
      <c r="S188" s="19">
        <v>0</v>
      </c>
      <c r="T188" s="19">
        <v>0</v>
      </c>
      <c r="U188" s="83">
        <f t="shared" si="24"/>
        <v>0</v>
      </c>
      <c r="V188" s="19">
        <f t="shared" si="25"/>
        <v>0</v>
      </c>
      <c r="W188" s="18" t="s">
        <v>257</v>
      </c>
      <c r="X188" s="173"/>
    </row>
    <row r="189" spans="1:24">
      <c r="A189" s="83">
        <v>187</v>
      </c>
      <c r="B189" s="18" t="s">
        <v>582</v>
      </c>
      <c r="C189" s="19">
        <v>187</v>
      </c>
      <c r="D189" s="19">
        <v>917</v>
      </c>
      <c r="E189" s="19">
        <v>161002092</v>
      </c>
      <c r="F189" s="19">
        <v>56</v>
      </c>
      <c r="G189" s="19">
        <v>3346.88</v>
      </c>
      <c r="H189" s="19">
        <v>289.12</v>
      </c>
      <c r="I189" s="82">
        <v>0</v>
      </c>
      <c r="J189" s="82">
        <v>0</v>
      </c>
      <c r="K189" s="82">
        <v>0</v>
      </c>
      <c r="L189" s="82">
        <v>2</v>
      </c>
      <c r="M189" s="19">
        <v>10</v>
      </c>
      <c r="N189" s="19">
        <v>0</v>
      </c>
      <c r="O189" s="19">
        <v>0</v>
      </c>
      <c r="P189" s="19">
        <v>0</v>
      </c>
      <c r="Q189" s="19"/>
      <c r="R189" s="19"/>
      <c r="S189" s="19">
        <v>0</v>
      </c>
      <c r="T189" s="19">
        <v>0</v>
      </c>
      <c r="U189" s="83">
        <f t="shared" si="24"/>
        <v>0</v>
      </c>
      <c r="V189" s="19">
        <f t="shared" si="25"/>
        <v>0</v>
      </c>
      <c r="W189" s="18" t="s">
        <v>259</v>
      </c>
      <c r="X189" s="173"/>
    </row>
    <row r="190" spans="1:24">
      <c r="A190" s="83">
        <v>188</v>
      </c>
      <c r="B190" s="18" t="s">
        <v>582</v>
      </c>
      <c r="C190" s="19">
        <v>188</v>
      </c>
      <c r="D190" s="19">
        <v>908</v>
      </c>
      <c r="E190" s="19">
        <v>162000057</v>
      </c>
      <c r="F190" s="19">
        <v>58</v>
      </c>
      <c r="G190" s="19">
        <v>3494.42</v>
      </c>
      <c r="H190" s="19">
        <v>279.56</v>
      </c>
      <c r="I190" s="82">
        <v>3.98</v>
      </c>
      <c r="J190" s="82">
        <v>0</v>
      </c>
      <c r="K190" s="82">
        <v>0</v>
      </c>
      <c r="L190" s="82">
        <v>1</v>
      </c>
      <c r="M190" s="19">
        <v>50</v>
      </c>
      <c r="N190" s="19">
        <v>0</v>
      </c>
      <c r="O190" s="19">
        <v>8700</v>
      </c>
      <c r="P190" s="19">
        <v>0</v>
      </c>
      <c r="Q190" s="19"/>
      <c r="R190" s="19"/>
      <c r="S190" s="19">
        <v>0</v>
      </c>
      <c r="T190" s="19">
        <v>0</v>
      </c>
      <c r="U190" s="83">
        <f t="shared" si="24"/>
        <v>435</v>
      </c>
      <c r="V190" s="19">
        <f t="shared" si="25"/>
        <v>9135</v>
      </c>
      <c r="W190" s="18" t="s">
        <v>583</v>
      </c>
      <c r="X190" s="173"/>
    </row>
    <row r="191" spans="1:24">
      <c r="A191" s="83">
        <v>189</v>
      </c>
      <c r="B191" s="18" t="s">
        <v>582</v>
      </c>
      <c r="C191" s="19">
        <v>189</v>
      </c>
      <c r="D191" s="19">
        <v>918</v>
      </c>
      <c r="E191" s="19">
        <v>161002093</v>
      </c>
      <c r="F191" s="19">
        <v>58</v>
      </c>
      <c r="G191" s="19">
        <v>3447.22</v>
      </c>
      <c r="H191" s="19">
        <v>326.17</v>
      </c>
      <c r="I191" s="82">
        <v>3.39</v>
      </c>
      <c r="J191" s="82">
        <v>0</v>
      </c>
      <c r="K191" s="82">
        <v>0</v>
      </c>
      <c r="L191" s="82">
        <v>2</v>
      </c>
      <c r="M191" s="19">
        <v>10</v>
      </c>
      <c r="N191" s="19">
        <v>0</v>
      </c>
      <c r="O191" s="19">
        <v>8700</v>
      </c>
      <c r="P191" s="19">
        <v>0</v>
      </c>
      <c r="Q191" s="19"/>
      <c r="R191" s="19"/>
      <c r="S191" s="19">
        <v>0</v>
      </c>
      <c r="T191" s="19">
        <v>0</v>
      </c>
      <c r="U191" s="83">
        <f t="shared" si="24"/>
        <v>435</v>
      </c>
      <c r="V191" s="19">
        <f t="shared" si="25"/>
        <v>9135</v>
      </c>
      <c r="W191" s="18" t="s">
        <v>259</v>
      </c>
      <c r="X191" s="173"/>
    </row>
    <row r="192" spans="1:24">
      <c r="A192" s="83">
        <v>190</v>
      </c>
      <c r="B192" s="18" t="s">
        <v>582</v>
      </c>
      <c r="C192" s="19">
        <v>190</v>
      </c>
      <c r="D192" s="19">
        <v>919</v>
      </c>
      <c r="E192" s="19">
        <v>161002094</v>
      </c>
      <c r="F192" s="19">
        <v>55</v>
      </c>
      <c r="G192" s="19">
        <v>3247.05</v>
      </c>
      <c r="H192" s="19">
        <v>327.95</v>
      </c>
      <c r="I192" s="82">
        <v>0</v>
      </c>
      <c r="J192" s="82">
        <v>0</v>
      </c>
      <c r="K192" s="82">
        <v>0</v>
      </c>
      <c r="L192" s="82">
        <v>1</v>
      </c>
      <c r="M192" s="19">
        <v>50</v>
      </c>
      <c r="N192" s="19">
        <v>0</v>
      </c>
      <c r="O192" s="19">
        <v>0</v>
      </c>
      <c r="P192" s="19">
        <v>0</v>
      </c>
      <c r="Q192" s="19"/>
      <c r="R192" s="19"/>
      <c r="S192" s="19">
        <v>0</v>
      </c>
      <c r="T192" s="19">
        <v>0</v>
      </c>
      <c r="U192" s="83">
        <f t="shared" si="24"/>
        <v>0</v>
      </c>
      <c r="V192" s="19">
        <f t="shared" si="25"/>
        <v>0</v>
      </c>
      <c r="W192" s="18" t="s">
        <v>257</v>
      </c>
      <c r="X192" s="173"/>
    </row>
    <row r="193" spans="1:24">
      <c r="A193" s="19">
        <v>191</v>
      </c>
      <c r="B193" s="18" t="s">
        <v>582</v>
      </c>
      <c r="C193" s="19">
        <v>191</v>
      </c>
      <c r="D193" s="19">
        <v>920</v>
      </c>
      <c r="E193" s="19">
        <v>161002095</v>
      </c>
      <c r="F193" s="19">
        <v>59</v>
      </c>
      <c r="G193" s="19">
        <v>3508.23</v>
      </c>
      <c r="H193" s="19">
        <v>324.77</v>
      </c>
      <c r="I193" s="82">
        <v>0</v>
      </c>
      <c r="J193" s="82">
        <v>0</v>
      </c>
      <c r="K193" s="82">
        <v>0</v>
      </c>
      <c r="L193" s="82">
        <v>1</v>
      </c>
      <c r="M193" s="19">
        <v>35</v>
      </c>
      <c r="N193" s="19">
        <v>0</v>
      </c>
      <c r="O193" s="19">
        <v>0</v>
      </c>
      <c r="P193" s="19">
        <v>0</v>
      </c>
      <c r="Q193" s="19"/>
      <c r="R193" s="19"/>
      <c r="S193" s="19">
        <v>0</v>
      </c>
      <c r="T193" s="19">
        <v>0</v>
      </c>
      <c r="U193" s="83">
        <f t="shared" si="24"/>
        <v>0</v>
      </c>
      <c r="V193" s="19">
        <f t="shared" si="25"/>
        <v>0</v>
      </c>
      <c r="W193" s="18" t="s">
        <v>257</v>
      </c>
      <c r="X193" s="173"/>
    </row>
    <row r="194" spans="1:24">
      <c r="A194" s="19">
        <v>192</v>
      </c>
      <c r="B194" s="18" t="s">
        <v>582</v>
      </c>
      <c r="C194" s="19">
        <v>192</v>
      </c>
      <c r="D194" s="19">
        <v>921</v>
      </c>
      <c r="E194" s="19">
        <v>161002096</v>
      </c>
      <c r="F194" s="19">
        <v>54</v>
      </c>
      <c r="G194" s="19">
        <v>3175.86</v>
      </c>
      <c r="H194" s="19">
        <v>334.14</v>
      </c>
      <c r="I194" s="82">
        <v>0</v>
      </c>
      <c r="J194" s="82">
        <v>0</v>
      </c>
      <c r="K194" s="82">
        <v>0</v>
      </c>
      <c r="L194" s="82">
        <v>2</v>
      </c>
      <c r="M194" s="19">
        <v>30</v>
      </c>
      <c r="N194" s="19">
        <v>0</v>
      </c>
      <c r="O194" s="19">
        <v>0</v>
      </c>
      <c r="P194" s="19">
        <v>0</v>
      </c>
      <c r="Q194" s="19"/>
      <c r="R194" s="19"/>
      <c r="S194" s="19">
        <v>0</v>
      </c>
      <c r="T194" s="19">
        <v>0</v>
      </c>
      <c r="U194" s="83">
        <f t="shared" si="24"/>
        <v>0</v>
      </c>
      <c r="V194" s="19">
        <f t="shared" si="25"/>
        <v>0</v>
      </c>
      <c r="W194" s="18" t="s">
        <v>259</v>
      </c>
      <c r="X194" s="173"/>
    </row>
    <row r="195" spans="1:24">
      <c r="A195" s="19">
        <v>193</v>
      </c>
      <c r="B195" s="18" t="s">
        <v>584</v>
      </c>
      <c r="C195" s="19">
        <v>193</v>
      </c>
      <c r="D195" s="19">
        <v>923</v>
      </c>
      <c r="E195" s="19">
        <v>161002097</v>
      </c>
      <c r="F195" s="19">
        <v>59</v>
      </c>
      <c r="G195" s="19">
        <v>3553.61</v>
      </c>
      <c r="H195" s="19">
        <v>282.58</v>
      </c>
      <c r="I195" s="82">
        <v>1.19</v>
      </c>
      <c r="J195" s="82">
        <v>0</v>
      </c>
      <c r="K195" s="82">
        <v>0</v>
      </c>
      <c r="L195" s="82">
        <v>2</v>
      </c>
      <c r="M195" s="19">
        <v>40</v>
      </c>
      <c r="N195" s="19">
        <v>0</v>
      </c>
      <c r="O195" s="19">
        <v>0</v>
      </c>
      <c r="P195" s="19">
        <v>0</v>
      </c>
      <c r="Q195" s="19"/>
      <c r="R195" s="19"/>
      <c r="S195" s="19">
        <v>0</v>
      </c>
      <c r="T195" s="19">
        <v>0</v>
      </c>
      <c r="U195" s="83">
        <f t="shared" si="24"/>
        <v>0</v>
      </c>
      <c r="V195" s="19">
        <f t="shared" si="25"/>
        <v>0</v>
      </c>
      <c r="W195" s="18" t="s">
        <v>257</v>
      </c>
      <c r="X195" s="173"/>
    </row>
    <row r="196" spans="1:24">
      <c r="A196" s="19">
        <v>194</v>
      </c>
      <c r="B196" s="18" t="s">
        <v>584</v>
      </c>
      <c r="C196" s="19">
        <v>194</v>
      </c>
      <c r="D196" s="19">
        <v>922</v>
      </c>
      <c r="E196" s="19">
        <v>161002098</v>
      </c>
      <c r="F196" s="19">
        <v>58</v>
      </c>
      <c r="G196" s="19">
        <v>3446.22</v>
      </c>
      <c r="H196" s="19">
        <v>323.77999999999997</v>
      </c>
      <c r="I196" s="82">
        <v>0</v>
      </c>
      <c r="J196" s="82">
        <v>0</v>
      </c>
      <c r="K196" s="82">
        <v>0</v>
      </c>
      <c r="L196" s="82">
        <v>2</v>
      </c>
      <c r="M196" s="19">
        <v>10</v>
      </c>
      <c r="N196" s="19">
        <v>0</v>
      </c>
      <c r="O196" s="19">
        <v>8850</v>
      </c>
      <c r="P196" s="19">
        <v>0</v>
      </c>
      <c r="Q196" s="19"/>
      <c r="R196" s="19"/>
      <c r="S196" s="19">
        <v>0</v>
      </c>
      <c r="T196" s="19">
        <v>0</v>
      </c>
      <c r="U196" s="83">
        <f t="shared" ref="U196:U204" si="26">O196*5%</f>
        <v>442.5</v>
      </c>
      <c r="V196" s="19">
        <f t="shared" ref="V196:V204" si="27">O196+U196</f>
        <v>9292.5</v>
      </c>
      <c r="W196" s="18" t="s">
        <v>257</v>
      </c>
      <c r="X196" s="89" t="s">
        <v>585</v>
      </c>
    </row>
    <row r="197" spans="1:24">
      <c r="A197" s="19">
        <v>195</v>
      </c>
      <c r="B197" s="18" t="s">
        <v>584</v>
      </c>
      <c r="C197" s="19">
        <v>195</v>
      </c>
      <c r="D197" s="19">
        <v>924</v>
      </c>
      <c r="E197" s="19">
        <v>161002099</v>
      </c>
      <c r="F197" s="19">
        <v>58</v>
      </c>
      <c r="G197" s="19">
        <v>3517.28</v>
      </c>
      <c r="H197" s="19">
        <v>246.72</v>
      </c>
      <c r="I197" s="82">
        <v>0</v>
      </c>
      <c r="J197" s="82">
        <v>0</v>
      </c>
      <c r="K197" s="82">
        <v>0</v>
      </c>
      <c r="L197" s="82">
        <v>1</v>
      </c>
      <c r="M197" s="19">
        <v>40</v>
      </c>
      <c r="N197" s="19">
        <v>0</v>
      </c>
      <c r="O197" s="19">
        <v>8550</v>
      </c>
      <c r="P197" s="19">
        <v>0</v>
      </c>
      <c r="Q197" s="19"/>
      <c r="R197" s="19"/>
      <c r="S197" s="19">
        <v>0</v>
      </c>
      <c r="T197" s="19">
        <v>0</v>
      </c>
      <c r="U197" s="83">
        <f t="shared" si="26"/>
        <v>427.5</v>
      </c>
      <c r="V197" s="19">
        <f t="shared" si="27"/>
        <v>8977.5</v>
      </c>
      <c r="W197" s="18" t="s">
        <v>257</v>
      </c>
      <c r="X197" s="89" t="s">
        <v>585</v>
      </c>
    </row>
    <row r="198" spans="1:24">
      <c r="A198" s="19">
        <v>196</v>
      </c>
      <c r="B198" s="18" t="s">
        <v>584</v>
      </c>
      <c r="C198" s="19">
        <v>196</v>
      </c>
      <c r="D198" s="19">
        <v>926</v>
      </c>
      <c r="E198" s="19">
        <v>161002100</v>
      </c>
      <c r="F198" s="19">
        <v>57</v>
      </c>
      <c r="G198" s="19">
        <v>3433.45</v>
      </c>
      <c r="H198" s="19">
        <v>269.55</v>
      </c>
      <c r="I198" s="82">
        <v>0</v>
      </c>
      <c r="J198" s="82">
        <v>0</v>
      </c>
      <c r="K198" s="82">
        <v>0</v>
      </c>
      <c r="L198" s="82">
        <v>1</v>
      </c>
      <c r="M198" s="19">
        <v>45</v>
      </c>
      <c r="N198" s="19">
        <v>0</v>
      </c>
      <c r="O198" s="19">
        <v>0</v>
      </c>
      <c r="P198" s="19">
        <v>0</v>
      </c>
      <c r="Q198" s="19"/>
      <c r="R198" s="19"/>
      <c r="S198" s="19">
        <v>0</v>
      </c>
      <c r="T198" s="19">
        <v>0</v>
      </c>
      <c r="U198" s="83">
        <f t="shared" si="26"/>
        <v>0</v>
      </c>
      <c r="V198" s="19">
        <f t="shared" si="27"/>
        <v>0</v>
      </c>
      <c r="W198" s="18" t="s">
        <v>257</v>
      </c>
      <c r="X198" s="173"/>
    </row>
    <row r="199" spans="1:24">
      <c r="A199" s="19">
        <v>197</v>
      </c>
      <c r="B199" s="18" t="s">
        <v>584</v>
      </c>
      <c r="C199" s="19">
        <v>197</v>
      </c>
      <c r="D199" s="19">
        <v>925</v>
      </c>
      <c r="E199" s="19">
        <v>161002101</v>
      </c>
      <c r="F199" s="19">
        <v>57</v>
      </c>
      <c r="G199" s="19">
        <v>3407.65</v>
      </c>
      <c r="H199" s="19">
        <v>296.14</v>
      </c>
      <c r="I199" s="82">
        <v>0.79</v>
      </c>
      <c r="J199" s="82">
        <v>0</v>
      </c>
      <c r="K199" s="82">
        <v>0</v>
      </c>
      <c r="L199" s="82">
        <v>1</v>
      </c>
      <c r="M199" s="19">
        <v>55</v>
      </c>
      <c r="N199" s="19">
        <v>0</v>
      </c>
      <c r="O199" s="19">
        <v>0</v>
      </c>
      <c r="P199" s="19">
        <v>0</v>
      </c>
      <c r="Q199" s="19"/>
      <c r="R199" s="19"/>
      <c r="S199" s="19">
        <v>0</v>
      </c>
      <c r="T199" s="19">
        <v>0</v>
      </c>
      <c r="U199" s="83">
        <f t="shared" si="26"/>
        <v>0</v>
      </c>
      <c r="V199" s="19">
        <f t="shared" si="27"/>
        <v>0</v>
      </c>
      <c r="W199" s="18" t="s">
        <v>259</v>
      </c>
      <c r="X199" s="173"/>
    </row>
    <row r="200" spans="1:24">
      <c r="A200" s="19">
        <v>198</v>
      </c>
      <c r="B200" s="18" t="s">
        <v>584</v>
      </c>
      <c r="C200" s="19">
        <v>198</v>
      </c>
      <c r="D200" s="19">
        <v>927</v>
      </c>
      <c r="E200" s="19">
        <v>161002102</v>
      </c>
      <c r="F200" s="19">
        <v>53</v>
      </c>
      <c r="G200" s="19">
        <v>3165.08</v>
      </c>
      <c r="H200" s="19">
        <v>278.92</v>
      </c>
      <c r="I200" s="82">
        <v>0</v>
      </c>
      <c r="J200" s="82">
        <v>0</v>
      </c>
      <c r="K200" s="82">
        <v>0</v>
      </c>
      <c r="L200" s="82">
        <v>2</v>
      </c>
      <c r="M200" s="19">
        <v>0</v>
      </c>
      <c r="N200" s="19">
        <v>0</v>
      </c>
      <c r="O200" s="19">
        <v>0</v>
      </c>
      <c r="P200" s="19">
        <v>0</v>
      </c>
      <c r="Q200" s="19"/>
      <c r="R200" s="19"/>
      <c r="S200" s="19">
        <v>0</v>
      </c>
      <c r="T200" s="19">
        <v>0</v>
      </c>
      <c r="U200" s="83">
        <f t="shared" si="26"/>
        <v>0</v>
      </c>
      <c r="V200" s="19">
        <f t="shared" si="27"/>
        <v>0</v>
      </c>
      <c r="W200" s="18" t="s">
        <v>259</v>
      </c>
      <c r="X200" s="173"/>
    </row>
    <row r="201" spans="1:24">
      <c r="A201" s="83">
        <v>199</v>
      </c>
      <c r="B201" s="18" t="s">
        <v>584</v>
      </c>
      <c r="C201" s="19">
        <v>199</v>
      </c>
      <c r="D201" s="19">
        <v>928</v>
      </c>
      <c r="E201" s="19">
        <v>161002103</v>
      </c>
      <c r="F201" s="19">
        <v>58</v>
      </c>
      <c r="G201" s="19">
        <v>3549.22</v>
      </c>
      <c r="H201" s="19">
        <v>220.78</v>
      </c>
      <c r="I201" s="82">
        <v>0</v>
      </c>
      <c r="J201" s="82">
        <v>0</v>
      </c>
      <c r="K201" s="82">
        <v>0</v>
      </c>
      <c r="L201" s="82">
        <v>1</v>
      </c>
      <c r="M201" s="19">
        <v>50</v>
      </c>
      <c r="N201" s="19">
        <v>0</v>
      </c>
      <c r="O201" s="19">
        <v>0</v>
      </c>
      <c r="P201" s="19">
        <v>0</v>
      </c>
      <c r="Q201" s="19"/>
      <c r="R201" s="19"/>
      <c r="S201" s="19">
        <v>0</v>
      </c>
      <c r="T201" s="19">
        <v>0</v>
      </c>
      <c r="U201" s="83">
        <f t="shared" si="26"/>
        <v>0</v>
      </c>
      <c r="V201" s="19">
        <f t="shared" si="27"/>
        <v>0</v>
      </c>
      <c r="W201" s="18" t="s">
        <v>257</v>
      </c>
      <c r="X201" s="173"/>
    </row>
    <row r="202" spans="1:24">
      <c r="A202" s="83">
        <v>200</v>
      </c>
      <c r="B202" s="18" t="s">
        <v>584</v>
      </c>
      <c r="C202" s="19">
        <v>200</v>
      </c>
      <c r="D202" s="19">
        <v>929</v>
      </c>
      <c r="E202" s="19">
        <v>161002104</v>
      </c>
      <c r="F202" s="19">
        <v>57</v>
      </c>
      <c r="G202" s="19">
        <v>3408.44</v>
      </c>
      <c r="H202" s="19">
        <v>295.56</v>
      </c>
      <c r="I202" s="82">
        <v>0</v>
      </c>
      <c r="J202" s="82">
        <v>0</v>
      </c>
      <c r="K202" s="82">
        <v>0</v>
      </c>
      <c r="L202" s="82">
        <v>1</v>
      </c>
      <c r="M202" s="19">
        <v>50</v>
      </c>
      <c r="N202" s="19">
        <v>0</v>
      </c>
      <c r="O202" s="19">
        <v>0</v>
      </c>
      <c r="P202" s="19">
        <v>0</v>
      </c>
      <c r="Q202" s="19"/>
      <c r="R202" s="19"/>
      <c r="S202" s="19">
        <v>0</v>
      </c>
      <c r="T202" s="19">
        <v>0</v>
      </c>
      <c r="U202" s="83">
        <f t="shared" si="26"/>
        <v>0</v>
      </c>
      <c r="V202" s="19">
        <f t="shared" si="27"/>
        <v>0</v>
      </c>
      <c r="W202" s="18" t="s">
        <v>257</v>
      </c>
      <c r="X202" s="173"/>
    </row>
    <row r="203" spans="1:24">
      <c r="A203" s="83">
        <v>201</v>
      </c>
      <c r="B203" s="18" t="s">
        <v>584</v>
      </c>
      <c r="C203" s="19">
        <v>201</v>
      </c>
      <c r="D203" s="19">
        <v>930</v>
      </c>
      <c r="E203" s="19">
        <v>161002105</v>
      </c>
      <c r="F203" s="19">
        <v>58</v>
      </c>
      <c r="G203" s="19">
        <v>3457.23</v>
      </c>
      <c r="H203" s="19">
        <v>311.77</v>
      </c>
      <c r="I203" s="82">
        <v>0</v>
      </c>
      <c r="J203" s="82">
        <v>0</v>
      </c>
      <c r="K203" s="82">
        <v>0</v>
      </c>
      <c r="L203" s="82">
        <v>1</v>
      </c>
      <c r="M203" s="19">
        <v>45</v>
      </c>
      <c r="N203" s="19">
        <v>0</v>
      </c>
      <c r="O203" s="19">
        <v>0</v>
      </c>
      <c r="P203" s="19">
        <v>0</v>
      </c>
      <c r="Q203" s="19"/>
      <c r="R203" s="19"/>
      <c r="S203" s="19">
        <v>0</v>
      </c>
      <c r="T203" s="19">
        <v>0</v>
      </c>
      <c r="U203" s="83">
        <f t="shared" si="26"/>
        <v>0</v>
      </c>
      <c r="V203" s="19">
        <f t="shared" si="27"/>
        <v>0</v>
      </c>
      <c r="W203" s="18" t="s">
        <v>259</v>
      </c>
      <c r="X203" s="173"/>
    </row>
    <row r="204" spans="1:24">
      <c r="A204" s="83">
        <v>202</v>
      </c>
      <c r="B204" s="18" t="s">
        <v>584</v>
      </c>
      <c r="C204" s="19">
        <v>202</v>
      </c>
      <c r="D204" s="19">
        <v>931</v>
      </c>
      <c r="E204" s="19">
        <v>161002106</v>
      </c>
      <c r="F204" s="19">
        <v>58</v>
      </c>
      <c r="G204" s="19">
        <v>3464.84</v>
      </c>
      <c r="H204" s="19">
        <v>303.16000000000003</v>
      </c>
      <c r="I204" s="82">
        <v>0</v>
      </c>
      <c r="J204" s="82">
        <v>0</v>
      </c>
      <c r="K204" s="82">
        <v>0</v>
      </c>
      <c r="L204" s="82">
        <v>2</v>
      </c>
      <c r="M204" s="19">
        <v>5</v>
      </c>
      <c r="N204" s="19">
        <v>0</v>
      </c>
      <c r="O204" s="19">
        <v>0</v>
      </c>
      <c r="P204" s="19">
        <v>0</v>
      </c>
      <c r="Q204" s="19"/>
      <c r="R204" s="19"/>
      <c r="S204" s="19">
        <v>0</v>
      </c>
      <c r="T204" s="19">
        <v>0</v>
      </c>
      <c r="U204" s="83">
        <f t="shared" si="26"/>
        <v>0</v>
      </c>
      <c r="V204" s="19">
        <f t="shared" si="27"/>
        <v>0</v>
      </c>
      <c r="W204" s="18" t="s">
        <v>257</v>
      </c>
      <c r="X204" s="173"/>
    </row>
    <row r="205" spans="1:24" s="76" customFormat="1">
      <c r="A205" s="180"/>
      <c r="B205" s="180"/>
      <c r="C205" s="180"/>
      <c r="D205" s="93"/>
      <c r="E205" s="93"/>
      <c r="F205" s="93"/>
      <c r="G205" s="160">
        <f t="shared" ref="G205:P205" si="28">SUM(G3:G204)</f>
        <v>687024.27999999898</v>
      </c>
      <c r="H205" s="160">
        <f t="shared" si="28"/>
        <v>60279.9</v>
      </c>
      <c r="I205" s="160">
        <f t="shared" si="28"/>
        <v>49.32</v>
      </c>
      <c r="J205" s="160">
        <f t="shared" si="28"/>
        <v>3</v>
      </c>
      <c r="K205" s="160">
        <f t="shared" si="28"/>
        <v>0</v>
      </c>
      <c r="L205" s="160">
        <f t="shared" si="28"/>
        <v>362</v>
      </c>
      <c r="M205" s="160">
        <f t="shared" si="28"/>
        <v>5122</v>
      </c>
      <c r="N205" s="160">
        <f t="shared" si="28"/>
        <v>4.3899999999999997</v>
      </c>
      <c r="O205" s="160">
        <f t="shared" si="28"/>
        <v>170840</v>
      </c>
      <c r="P205" s="160">
        <f t="shared" si="28"/>
        <v>0</v>
      </c>
      <c r="Q205" s="181"/>
      <c r="R205" s="181"/>
      <c r="S205" s="160">
        <f>SUM(S3:S204)</f>
        <v>0</v>
      </c>
      <c r="T205" s="160">
        <f>SUM(T3:T204)</f>
        <v>0</v>
      </c>
      <c r="U205" s="160">
        <f>SUM(U3:U204)</f>
        <v>8542</v>
      </c>
      <c r="V205" s="160">
        <f>SUM(V3:V204)</f>
        <v>179382</v>
      </c>
      <c r="W205" s="83"/>
      <c r="X205" s="174"/>
    </row>
    <row r="206" spans="1:24">
      <c r="V206" s="21"/>
      <c r="W206" s="163"/>
    </row>
    <row r="207" spans="1:24">
      <c r="T207" s="163">
        <v>8977.5</v>
      </c>
      <c r="V207" s="21"/>
      <c r="W207" s="163"/>
    </row>
    <row r="208" spans="1:24">
      <c r="T208" s="163">
        <v>16212</v>
      </c>
      <c r="V208" s="21"/>
      <c r="W208" s="163"/>
    </row>
    <row r="209" spans="20:23">
      <c r="T209" s="163">
        <f>SUM(T207:T208)</f>
        <v>25189.5</v>
      </c>
      <c r="V209" s="21"/>
      <c r="W209" s="163"/>
    </row>
    <row r="210" spans="20:23">
      <c r="T210" s="163">
        <f>V205-T209</f>
        <v>154192.5</v>
      </c>
      <c r="V210" s="21"/>
      <c r="W210" s="163"/>
    </row>
    <row r="211" spans="20:23">
      <c r="V211" s="21"/>
      <c r="W211" s="163"/>
    </row>
    <row r="212" spans="20:23">
      <c r="V212" s="21"/>
      <c r="W212" s="163"/>
    </row>
    <row r="213" spans="20:23">
      <c r="V213" s="21"/>
      <c r="W213" s="163"/>
    </row>
    <row r="214" spans="20:23">
      <c r="V214" s="21"/>
      <c r="W214" s="163"/>
    </row>
    <row r="215" spans="20:23">
      <c r="U215"/>
    </row>
    <row r="216" spans="20:23">
      <c r="U216"/>
    </row>
    <row r="217" spans="20:23">
      <c r="U217"/>
    </row>
    <row r="218" spans="20:23">
      <c r="U218" s="57"/>
    </row>
  </sheetData>
  <mergeCells count="2">
    <mergeCell ref="A1:W1"/>
    <mergeCell ref="L2:M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Y215"/>
  <sheetViews>
    <sheetView topLeftCell="B192" workbookViewId="0">
      <selection sqref="A1:W2"/>
    </sheetView>
  </sheetViews>
  <sheetFormatPr defaultColWidth="9.140625" defaultRowHeight="15"/>
  <cols>
    <col min="1" max="1" width="5.7109375" style="163" hidden="1" customWidth="1"/>
    <col min="2" max="2" width="11.28515625" style="163" customWidth="1"/>
    <col min="3" max="3" width="5.5703125" style="163" customWidth="1"/>
    <col min="4" max="4" width="9.140625" style="163" customWidth="1"/>
    <col min="5" max="5" width="10.7109375" style="163" hidden="1" customWidth="1"/>
    <col min="6" max="6" width="8.5703125" style="163" customWidth="1"/>
    <col min="7" max="7" width="8.28515625" style="163" customWidth="1"/>
    <col min="8" max="8" width="9.28515625" style="163" customWidth="1"/>
    <col min="9" max="9" width="5.85546875" style="163" customWidth="1"/>
    <col min="10" max="10" width="5.7109375" style="163" hidden="1" customWidth="1"/>
    <col min="11" max="11" width="8.28515625" style="163" hidden="1" customWidth="1"/>
    <col min="12" max="13" width="4.7109375" style="163" customWidth="1"/>
    <col min="14" max="14" width="11.140625" style="163" hidden="1" customWidth="1"/>
    <col min="15" max="15" width="9.7109375" style="163" hidden="1" customWidth="1"/>
    <col min="16" max="16" width="7.7109375" style="163" hidden="1" customWidth="1"/>
    <col min="17" max="17" width="8.5703125" style="141" hidden="1" customWidth="1"/>
    <col min="18" max="18" width="13" style="141" hidden="1" customWidth="1"/>
    <col min="19" max="19" width="10.5703125" style="163" hidden="1" customWidth="1"/>
    <col min="20" max="20" width="7.28515625" style="163" hidden="1" customWidth="1"/>
    <col min="21" max="21" width="8.140625" style="163" hidden="1" customWidth="1"/>
    <col min="22" max="22" width="10" style="163" customWidth="1"/>
    <col min="23" max="23" width="8.5703125" style="21" hidden="1" customWidth="1"/>
    <col min="24" max="16384" width="9.140625" style="141"/>
  </cols>
  <sheetData>
    <row r="1" spans="1:23">
      <c r="A1" s="2808" t="s">
        <v>546</v>
      </c>
      <c r="B1" s="2808"/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</row>
    <row r="2" spans="1:23" s="161" customFormat="1" ht="60">
      <c r="A2" s="61" t="s">
        <v>1</v>
      </c>
      <c r="B2" s="152" t="s">
        <v>2</v>
      </c>
      <c r="C2" s="152" t="s">
        <v>28</v>
      </c>
      <c r="D2" s="152" t="s">
        <v>4</v>
      </c>
      <c r="E2" s="62" t="s">
        <v>5</v>
      </c>
      <c r="F2" s="152" t="s">
        <v>6</v>
      </c>
      <c r="G2" s="152" t="s">
        <v>7</v>
      </c>
      <c r="H2" s="152" t="s">
        <v>8</v>
      </c>
      <c r="I2" s="152" t="s">
        <v>9</v>
      </c>
      <c r="J2" s="62" t="s">
        <v>10</v>
      </c>
      <c r="K2" s="62" t="s">
        <v>11</v>
      </c>
      <c r="L2" s="2810" t="s">
        <v>419</v>
      </c>
      <c r="M2" s="2810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18</v>
      </c>
      <c r="U2" s="62" t="s">
        <v>19</v>
      </c>
      <c r="V2" s="152" t="s">
        <v>543</v>
      </c>
      <c r="W2" s="61" t="s">
        <v>255</v>
      </c>
    </row>
    <row r="3" spans="1:23" s="76" customFormat="1">
      <c r="A3" s="19">
        <v>1</v>
      </c>
      <c r="B3" s="18" t="str">
        <f ca="1">'AUG(2)'!B3</f>
        <v>01.08.21</v>
      </c>
      <c r="C3" s="19">
        <f ca="1">'AUG(2)'!C3</f>
        <v>1</v>
      </c>
      <c r="D3" s="19">
        <f ca="1">'AUG(2)'!D3</f>
        <v>730</v>
      </c>
      <c r="E3" s="19"/>
      <c r="F3" s="19">
        <f ca="1">'AUG(2)'!F3</f>
        <v>58</v>
      </c>
      <c r="G3" s="19">
        <f ca="1">'AUG(2)'!G3</f>
        <v>3530.02</v>
      </c>
      <c r="H3" s="19">
        <f ca="1">'AUG(2)'!H3</f>
        <v>188.72</v>
      </c>
      <c r="I3" s="19">
        <f ca="1">'AUG(2)'!I3</f>
        <v>6.74</v>
      </c>
      <c r="J3" s="19"/>
      <c r="K3" s="19"/>
      <c r="L3" s="19">
        <f ca="1">'AUG(2)'!L3</f>
        <v>1</v>
      </c>
      <c r="M3" s="19">
        <f ca="1">'AUG(2)'!M3</f>
        <v>50</v>
      </c>
      <c r="N3" s="19"/>
      <c r="O3" s="19"/>
      <c r="P3" s="19"/>
      <c r="Q3" s="19"/>
      <c r="R3" s="19"/>
      <c r="S3" s="19"/>
      <c r="T3" s="19"/>
      <c r="U3" s="27"/>
      <c r="V3" s="19">
        <f ca="1">'AUG(2)'!V3</f>
        <v>9135</v>
      </c>
      <c r="W3" s="131"/>
    </row>
    <row r="4" spans="1:23">
      <c r="A4" s="19">
        <v>2</v>
      </c>
      <c r="B4" s="18" t="str">
        <f ca="1">'AUG(2)'!B4</f>
        <v>01.08.21</v>
      </c>
      <c r="C4" s="19">
        <f ca="1">'AUG(2)'!C4</f>
        <v>2</v>
      </c>
      <c r="D4" s="19">
        <f ca="1">'AUG(2)'!D4</f>
        <v>731</v>
      </c>
      <c r="E4" s="19"/>
      <c r="F4" s="19">
        <f ca="1">'AUG(2)'!F4</f>
        <v>56</v>
      </c>
      <c r="G4" s="19">
        <f ca="1">'AUG(2)'!G4</f>
        <v>3381.64</v>
      </c>
      <c r="H4" s="19">
        <f ca="1">'AUG(2)'!H4</f>
        <v>202.75</v>
      </c>
      <c r="I4" s="19">
        <f ca="1">'AUG(2)'!I4</f>
        <v>0</v>
      </c>
      <c r="J4" s="19"/>
      <c r="K4" s="19"/>
      <c r="L4" s="19">
        <f ca="1">'AUG(2)'!L4</f>
        <v>1</v>
      </c>
      <c r="M4" s="19">
        <f ca="1">'AUG(2)'!M4</f>
        <v>50</v>
      </c>
      <c r="N4" s="19"/>
      <c r="O4" s="19"/>
      <c r="P4" s="19"/>
      <c r="Q4" s="19"/>
      <c r="R4" s="19"/>
      <c r="S4" s="19"/>
      <c r="T4" s="19"/>
      <c r="U4" s="27"/>
      <c r="V4" s="19">
        <f ca="1">'AUG(2)'!V4</f>
        <v>0</v>
      </c>
      <c r="W4" s="151"/>
    </row>
    <row r="5" spans="1:23">
      <c r="A5" s="19">
        <v>3</v>
      </c>
      <c r="B5" s="18" t="str">
        <f ca="1">'AUG(2)'!B5</f>
        <v>01.08.21</v>
      </c>
      <c r="C5" s="19">
        <f ca="1">'AUG(2)'!C5</f>
        <v>3</v>
      </c>
      <c r="D5" s="19">
        <f ca="1">'AUG(2)'!D5</f>
        <v>732</v>
      </c>
      <c r="E5" s="19"/>
      <c r="F5" s="19">
        <f ca="1">'AUG(2)'!F5</f>
        <v>58</v>
      </c>
      <c r="G5" s="19">
        <f ca="1">'AUG(2)'!G5</f>
        <v>3496.84</v>
      </c>
      <c r="H5" s="19">
        <f ca="1">'AUG(2)'!H5</f>
        <v>213.16</v>
      </c>
      <c r="I5" s="19">
        <f ca="1">'AUG(2)'!I5</f>
        <v>0</v>
      </c>
      <c r="J5" s="19"/>
      <c r="K5" s="19"/>
      <c r="L5" s="19">
        <f ca="1">'AUG(2)'!L5</f>
        <v>1</v>
      </c>
      <c r="M5" s="19">
        <f ca="1">'AUG(2)'!M5</f>
        <v>40</v>
      </c>
      <c r="N5" s="19"/>
      <c r="O5" s="19"/>
      <c r="P5" s="19"/>
      <c r="Q5" s="19"/>
      <c r="R5" s="19"/>
      <c r="S5" s="19"/>
      <c r="T5" s="19"/>
      <c r="U5" s="27"/>
      <c r="V5" s="19">
        <f ca="1">'AUG(2)'!V5</f>
        <v>0</v>
      </c>
      <c r="W5" s="131"/>
    </row>
    <row r="6" spans="1:23">
      <c r="A6" s="19">
        <v>4</v>
      </c>
      <c r="B6" s="18" t="str">
        <f ca="1">'AUG(2)'!B6</f>
        <v>01.08.21</v>
      </c>
      <c r="C6" s="19">
        <f ca="1">'AUG(2)'!C6</f>
        <v>4</v>
      </c>
      <c r="D6" s="19">
        <f ca="1">'AUG(2)'!D6</f>
        <v>733</v>
      </c>
      <c r="E6" s="19"/>
      <c r="F6" s="19">
        <f ca="1">'AUG(2)'!F6</f>
        <v>58</v>
      </c>
      <c r="G6" s="19">
        <f ca="1">'AUG(2)'!G6</f>
        <v>3488.24</v>
      </c>
      <c r="H6" s="19">
        <f ca="1">'AUG(2)'!H6</f>
        <v>223.45</v>
      </c>
      <c r="I6" s="19">
        <f ca="1">'AUG(2)'!I6</f>
        <v>1.69</v>
      </c>
      <c r="J6" s="19"/>
      <c r="K6" s="19"/>
      <c r="L6" s="19">
        <f ca="1">'AUG(2)'!L6</f>
        <v>2</v>
      </c>
      <c r="M6" s="19">
        <f ca="1">'AUG(2)'!M6</f>
        <v>15</v>
      </c>
      <c r="N6" s="19"/>
      <c r="O6" s="19"/>
      <c r="P6" s="19"/>
      <c r="Q6" s="19"/>
      <c r="R6" s="19"/>
      <c r="S6" s="19"/>
      <c r="T6" s="19"/>
      <c r="U6" s="27"/>
      <c r="V6" s="19">
        <f ca="1">'AUG(2)'!V6</f>
        <v>9135</v>
      </c>
      <c r="W6" s="131"/>
    </row>
    <row r="7" spans="1:23">
      <c r="A7" s="19">
        <v>5</v>
      </c>
      <c r="B7" s="18" t="str">
        <f ca="1">'AUG(2)'!B7</f>
        <v>01.08.21</v>
      </c>
      <c r="C7" s="19">
        <f ca="1">'AUG(2)'!C7</f>
        <v>5</v>
      </c>
      <c r="D7" s="19">
        <f ca="1">'AUG(2)'!D7</f>
        <v>734</v>
      </c>
      <c r="E7" s="19"/>
      <c r="F7" s="19">
        <f ca="1">'AUG(2)'!F7</f>
        <v>59</v>
      </c>
      <c r="G7" s="19">
        <f ca="1">'AUG(2)'!G7</f>
        <v>3495.45</v>
      </c>
      <c r="H7" s="19">
        <f ca="1">'AUG(2)'!H7</f>
        <v>276.55</v>
      </c>
      <c r="I7" s="19">
        <f ca="1">'AUG(2)'!I7</f>
        <v>0</v>
      </c>
      <c r="J7" s="19"/>
      <c r="K7" s="19"/>
      <c r="L7" s="19">
        <f ca="1">'AUG(2)'!L7</f>
        <v>2</v>
      </c>
      <c r="M7" s="19">
        <f ca="1">'AUG(2)'!M7</f>
        <v>0</v>
      </c>
      <c r="N7" s="19"/>
      <c r="O7" s="19"/>
      <c r="P7" s="19"/>
      <c r="Q7" s="19"/>
      <c r="R7" s="19"/>
      <c r="S7" s="19"/>
      <c r="T7" s="19"/>
      <c r="U7" s="27"/>
      <c r="V7" s="19">
        <f ca="1">'AUG(2)'!V7</f>
        <v>0</v>
      </c>
      <c r="W7" s="131"/>
    </row>
    <row r="8" spans="1:23">
      <c r="A8" s="19">
        <v>6</v>
      </c>
      <c r="B8" s="18" t="str">
        <f ca="1">'AUG(2)'!B8</f>
        <v>01.08.21</v>
      </c>
      <c r="C8" s="19">
        <f ca="1">'AUG(2)'!C8</f>
        <v>6</v>
      </c>
      <c r="D8" s="19">
        <f ca="1">'AUG(2)'!D8</f>
        <v>735</v>
      </c>
      <c r="E8" s="19"/>
      <c r="F8" s="19">
        <f ca="1">'AUG(2)'!F8</f>
        <v>58</v>
      </c>
      <c r="G8" s="19">
        <f ca="1">'AUG(2)'!G8</f>
        <v>3367.23</v>
      </c>
      <c r="H8" s="19">
        <f ca="1">'AUG(2)'!H8</f>
        <v>343.77</v>
      </c>
      <c r="I8" s="19">
        <f ca="1">'AUG(2)'!I8</f>
        <v>0</v>
      </c>
      <c r="J8" s="19"/>
      <c r="K8" s="19"/>
      <c r="L8" s="19">
        <f ca="1">'AUG(2)'!L8</f>
        <v>2</v>
      </c>
      <c r="M8" s="19">
        <f ca="1">'AUG(2)'!M8</f>
        <v>0</v>
      </c>
      <c r="N8" s="19"/>
      <c r="O8" s="19"/>
      <c r="P8" s="19"/>
      <c r="Q8" s="19"/>
      <c r="R8" s="19"/>
      <c r="S8" s="19"/>
      <c r="T8" s="19"/>
      <c r="U8" s="27"/>
      <c r="V8" s="19">
        <f ca="1">'AUG(2)'!V8</f>
        <v>0</v>
      </c>
      <c r="W8" s="151"/>
    </row>
    <row r="9" spans="1:23">
      <c r="A9" s="19">
        <v>57</v>
      </c>
      <c r="B9" s="18" t="str">
        <f ca="1">'AUG(2)'!B9</f>
        <v>02.08.21</v>
      </c>
      <c r="C9" s="19">
        <f ca="1">'AUG(2)'!C9</f>
        <v>7</v>
      </c>
      <c r="D9" s="19">
        <f ca="1">'AUG(2)'!D9</f>
        <v>736</v>
      </c>
      <c r="E9" s="19"/>
      <c r="F9" s="19">
        <f ca="1">'AUG(2)'!F9</f>
        <v>58</v>
      </c>
      <c r="G9" s="19">
        <f ca="1">'AUG(2)'!G9</f>
        <v>3459.42</v>
      </c>
      <c r="H9" s="19">
        <f ca="1">'AUG(2)'!H9</f>
        <v>252.58</v>
      </c>
      <c r="I9" s="19">
        <f ca="1">'AUG(2)'!I9</f>
        <v>0</v>
      </c>
      <c r="J9" s="19"/>
      <c r="K9" s="19"/>
      <c r="L9" s="19">
        <f ca="1">'AUG(2)'!L9</f>
        <v>2</v>
      </c>
      <c r="M9" s="19">
        <f ca="1">'AUG(2)'!M9</f>
        <v>10</v>
      </c>
      <c r="N9" s="19"/>
      <c r="O9" s="19"/>
      <c r="P9" s="19"/>
      <c r="Q9" s="19"/>
      <c r="R9" s="19"/>
      <c r="S9" s="19"/>
      <c r="T9" s="19"/>
      <c r="U9" s="27"/>
      <c r="V9" s="19">
        <f ca="1">'AUG(2)'!V9</f>
        <v>0</v>
      </c>
      <c r="W9" s="131"/>
    </row>
    <row r="10" spans="1:23">
      <c r="A10" s="19">
        <v>8</v>
      </c>
      <c r="B10" s="18" t="str">
        <f ca="1">'AUG(2)'!B10</f>
        <v>02.08.21</v>
      </c>
      <c r="C10" s="19">
        <f ca="1">'AUG(2)'!C10</f>
        <v>8</v>
      </c>
      <c r="D10" s="19">
        <f ca="1">'AUG(2)'!D10</f>
        <v>737</v>
      </c>
      <c r="E10" s="19"/>
      <c r="F10" s="19">
        <f ca="1">'AUG(2)'!F10</f>
        <v>59</v>
      </c>
      <c r="G10" s="19">
        <f ca="1">'AUG(2)'!G10</f>
        <v>3512.81</v>
      </c>
      <c r="H10" s="19">
        <f ca="1">'AUG(2)'!H10</f>
        <v>263.19</v>
      </c>
      <c r="I10" s="19">
        <f ca="1">'AUG(2)'!I10</f>
        <v>0</v>
      </c>
      <c r="J10" s="19"/>
      <c r="K10" s="19"/>
      <c r="L10" s="19">
        <f ca="1">'AUG(2)'!L10</f>
        <v>2</v>
      </c>
      <c r="M10" s="19">
        <f ca="1">'AUG(2)'!M10</f>
        <v>15</v>
      </c>
      <c r="N10" s="19"/>
      <c r="O10" s="19"/>
      <c r="P10" s="19"/>
      <c r="Q10" s="19"/>
      <c r="R10" s="19"/>
      <c r="S10" s="19"/>
      <c r="T10" s="19"/>
      <c r="U10" s="27"/>
      <c r="V10" s="19">
        <f ca="1">'AUG(2)'!V10</f>
        <v>0</v>
      </c>
      <c r="W10" s="131"/>
    </row>
    <row r="11" spans="1:23">
      <c r="A11" s="19">
        <v>9</v>
      </c>
      <c r="B11" s="18" t="str">
        <f ca="1">'AUG(2)'!B11</f>
        <v>02.08.21</v>
      </c>
      <c r="C11" s="19">
        <f ca="1">'AUG(2)'!C11</f>
        <v>9</v>
      </c>
      <c r="D11" s="19">
        <f ca="1">'AUG(2)'!D11</f>
        <v>738</v>
      </c>
      <c r="E11" s="19"/>
      <c r="F11" s="19">
        <f ca="1">'AUG(2)'!F11</f>
        <v>58</v>
      </c>
      <c r="G11" s="19">
        <f ca="1">'AUG(2)'!G11</f>
        <v>3426.02</v>
      </c>
      <c r="H11" s="19">
        <f ca="1">'AUG(2)'!H11</f>
        <v>285.98</v>
      </c>
      <c r="I11" s="19">
        <f ca="1">'AUG(2)'!I11</f>
        <v>0</v>
      </c>
      <c r="J11" s="19"/>
      <c r="K11" s="19"/>
      <c r="L11" s="19">
        <f ca="1">'AUG(2)'!L11</f>
        <v>2</v>
      </c>
      <c r="M11" s="19">
        <f ca="1">'AUG(2)'!M11</f>
        <v>15</v>
      </c>
      <c r="N11" s="19"/>
      <c r="O11" s="19"/>
      <c r="P11" s="19"/>
      <c r="Q11" s="19"/>
      <c r="R11" s="19"/>
      <c r="S11" s="19"/>
      <c r="T11" s="19"/>
      <c r="U11" s="27"/>
      <c r="V11" s="19">
        <f ca="1">'AUG(2)'!V11</f>
        <v>0</v>
      </c>
      <c r="W11" s="18"/>
    </row>
    <row r="12" spans="1:23">
      <c r="A12" s="19">
        <v>10</v>
      </c>
      <c r="B12" s="18" t="str">
        <f ca="1">'AUG(2)'!B12</f>
        <v>02.08.21</v>
      </c>
      <c r="C12" s="19">
        <f ca="1">'AUG(2)'!C12</f>
        <v>10</v>
      </c>
      <c r="D12" s="19">
        <f ca="1">'AUG(2)'!D12</f>
        <v>739</v>
      </c>
      <c r="E12" s="19"/>
      <c r="F12" s="19">
        <f ca="1">'AUG(2)'!F12</f>
        <v>59</v>
      </c>
      <c r="G12" s="19">
        <f ca="1">'AUG(2)'!G12</f>
        <v>3549.61</v>
      </c>
      <c r="H12" s="19">
        <f ca="1">'AUG(2)'!H12</f>
        <v>226.97</v>
      </c>
      <c r="I12" s="19">
        <f ca="1">'AUG(2)'!I12</f>
        <v>0.57999999999999996</v>
      </c>
      <c r="J12" s="19"/>
      <c r="K12" s="19"/>
      <c r="L12" s="19">
        <f ca="1">'AUG(2)'!L12</f>
        <v>2</v>
      </c>
      <c r="M12" s="19">
        <f ca="1">'AUG(2)'!M12</f>
        <v>20</v>
      </c>
      <c r="N12" s="19"/>
      <c r="O12" s="19"/>
      <c r="P12" s="19"/>
      <c r="Q12" s="19"/>
      <c r="R12" s="19"/>
      <c r="S12" s="19"/>
      <c r="T12" s="19"/>
      <c r="U12" s="27"/>
      <c r="V12" s="19">
        <f ca="1">'AUG(2)'!V12</f>
        <v>0</v>
      </c>
      <c r="W12" s="19"/>
    </row>
    <row r="13" spans="1:23">
      <c r="A13" s="19">
        <v>11</v>
      </c>
      <c r="B13" s="18" t="str">
        <f ca="1">'AUG(2)'!B13</f>
        <v>02.08.21</v>
      </c>
      <c r="C13" s="19">
        <f ca="1">'AUG(2)'!C13</f>
        <v>11</v>
      </c>
      <c r="D13" s="19">
        <f ca="1">'AUG(2)'!D13</f>
        <v>740</v>
      </c>
      <c r="E13" s="19"/>
      <c r="F13" s="19">
        <f ca="1">'AUG(2)'!F13</f>
        <v>55</v>
      </c>
      <c r="G13" s="19">
        <f ca="1">'AUG(2)'!G13</f>
        <v>3263.26</v>
      </c>
      <c r="H13" s="19">
        <f ca="1">'AUG(2)'!H13</f>
        <v>255.74</v>
      </c>
      <c r="I13" s="19">
        <f ca="1">'AUG(2)'!I13</f>
        <v>0</v>
      </c>
      <c r="J13" s="19"/>
      <c r="K13" s="19"/>
      <c r="L13" s="19">
        <f ca="1">'AUG(2)'!L13</f>
        <v>2</v>
      </c>
      <c r="M13" s="19">
        <f ca="1">'AUG(2)'!M13</f>
        <v>25</v>
      </c>
      <c r="N13" s="19"/>
      <c r="O13" s="19"/>
      <c r="P13" s="19"/>
      <c r="Q13" s="19"/>
      <c r="R13" s="19"/>
      <c r="S13" s="19"/>
      <c r="T13" s="19"/>
      <c r="U13" s="27"/>
      <c r="V13" s="19">
        <f ca="1">'AUG(2)'!V13</f>
        <v>0</v>
      </c>
      <c r="W13" s="164"/>
    </row>
    <row r="14" spans="1:23">
      <c r="A14" s="19">
        <v>12</v>
      </c>
      <c r="B14" s="18" t="str">
        <f ca="1">'AUG(2)'!B14</f>
        <v>02.08.21</v>
      </c>
      <c r="C14" s="19">
        <f ca="1">'AUG(2)'!C14</f>
        <v>12</v>
      </c>
      <c r="D14" s="19">
        <f ca="1">'AUG(2)'!D14</f>
        <v>741</v>
      </c>
      <c r="E14" s="19"/>
      <c r="F14" s="19">
        <f ca="1">'AUG(2)'!F14</f>
        <v>55</v>
      </c>
      <c r="G14" s="19">
        <f ca="1">'AUG(2)'!G14</f>
        <v>3205.66</v>
      </c>
      <c r="H14" s="19">
        <f ca="1">'AUG(2)'!H14</f>
        <v>313.33999999999997</v>
      </c>
      <c r="I14" s="19">
        <f ca="1">'AUG(2)'!I14</f>
        <v>0</v>
      </c>
      <c r="J14" s="19"/>
      <c r="K14" s="19"/>
      <c r="L14" s="19">
        <f ca="1">'AUG(2)'!L14</f>
        <v>2</v>
      </c>
      <c r="M14" s="19">
        <f ca="1">'AUG(2)'!M14</f>
        <v>5</v>
      </c>
      <c r="N14" s="19"/>
      <c r="O14" s="19"/>
      <c r="P14" s="19"/>
      <c r="Q14" s="19"/>
      <c r="R14" s="19"/>
      <c r="S14" s="19"/>
      <c r="T14" s="19"/>
      <c r="U14" s="27"/>
      <c r="V14" s="19">
        <f ca="1">'AUG(2)'!V14</f>
        <v>0</v>
      </c>
      <c r="W14" s="19"/>
    </row>
    <row r="15" spans="1:23">
      <c r="A15" s="19">
        <v>13</v>
      </c>
      <c r="B15" s="18" t="str">
        <f ca="1">'AUG(2)'!B15</f>
        <v>03.08.21</v>
      </c>
      <c r="C15" s="19">
        <f ca="1">'AUG(2)'!C15</f>
        <v>13</v>
      </c>
      <c r="D15" s="19">
        <f ca="1">'AUG(2)'!D15</f>
        <v>744</v>
      </c>
      <c r="E15" s="19"/>
      <c r="F15" s="19">
        <f ca="1">'AUG(2)'!F15</f>
        <v>58</v>
      </c>
      <c r="G15" s="19">
        <f ca="1">'AUG(2)'!G15</f>
        <v>3403.24</v>
      </c>
      <c r="H15" s="19">
        <f ca="1">'AUG(2)'!H15</f>
        <v>306.76</v>
      </c>
      <c r="I15" s="19">
        <f ca="1">'AUG(2)'!I15</f>
        <v>0</v>
      </c>
      <c r="J15" s="19"/>
      <c r="K15" s="19"/>
      <c r="L15" s="19">
        <f ca="1">'AUG(2)'!L15</f>
        <v>2</v>
      </c>
      <c r="M15" s="19">
        <f ca="1">'AUG(2)'!M15</f>
        <v>5</v>
      </c>
      <c r="N15" s="19"/>
      <c r="O15" s="19"/>
      <c r="P15" s="19"/>
      <c r="Q15" s="19"/>
      <c r="R15" s="19"/>
      <c r="S15" s="19"/>
      <c r="T15" s="19"/>
      <c r="U15" s="27"/>
      <c r="V15" s="19">
        <f ca="1">'AUG(2)'!V15</f>
        <v>0</v>
      </c>
      <c r="W15" s="165"/>
    </row>
    <row r="16" spans="1:23">
      <c r="A16" s="19">
        <v>14</v>
      </c>
      <c r="B16" s="18" t="str">
        <f ca="1">'AUG(2)'!B16</f>
        <v>03.08.21</v>
      </c>
      <c r="C16" s="19">
        <f ca="1">'AUG(2)'!C16</f>
        <v>14</v>
      </c>
      <c r="D16" s="19">
        <f ca="1">'AUG(2)'!D16</f>
        <v>742</v>
      </c>
      <c r="E16" s="19"/>
      <c r="F16" s="19">
        <f ca="1">'AUG(2)'!F16</f>
        <v>59</v>
      </c>
      <c r="G16" s="19">
        <f ca="1">'AUG(2)'!G16</f>
        <v>3518.01</v>
      </c>
      <c r="H16" s="19">
        <f ca="1">'AUG(2)'!H16</f>
        <v>258.18</v>
      </c>
      <c r="I16" s="19">
        <f ca="1">'AUG(2)'!I16</f>
        <v>0.19</v>
      </c>
      <c r="J16" s="19"/>
      <c r="K16" s="19"/>
      <c r="L16" s="19">
        <f ca="1">'AUG(2)'!L16</f>
        <v>2</v>
      </c>
      <c r="M16" s="19">
        <f ca="1">'AUG(2)'!M16</f>
        <v>30</v>
      </c>
      <c r="N16" s="19"/>
      <c r="O16" s="19"/>
      <c r="P16" s="19"/>
      <c r="Q16" s="19"/>
      <c r="R16" s="19"/>
      <c r="S16" s="19"/>
      <c r="T16" s="19"/>
      <c r="U16" s="27"/>
      <c r="V16" s="19">
        <f ca="1">'AUG(2)'!V16</f>
        <v>0</v>
      </c>
      <c r="W16" s="18"/>
    </row>
    <row r="17" spans="1:25">
      <c r="A17" s="19">
        <v>15</v>
      </c>
      <c r="B17" s="18" t="str">
        <f ca="1">'AUG(2)'!B17</f>
        <v>03.08.21</v>
      </c>
      <c r="C17" s="19">
        <f ca="1">'AUG(2)'!C17</f>
        <v>15</v>
      </c>
      <c r="D17" s="19">
        <f ca="1">'AUG(2)'!D17</f>
        <v>745</v>
      </c>
      <c r="E17" s="19"/>
      <c r="F17" s="19">
        <f ca="1">'AUG(2)'!F17</f>
        <v>57</v>
      </c>
      <c r="G17" s="19">
        <f ca="1">'AUG(2)'!G17</f>
        <v>3364.04</v>
      </c>
      <c r="H17" s="19">
        <f ca="1">'AUG(2)'!H17</f>
        <v>282.95999999999998</v>
      </c>
      <c r="I17" s="19">
        <f ca="1">'AUG(2)'!I17</f>
        <v>0</v>
      </c>
      <c r="J17" s="19"/>
      <c r="K17" s="19"/>
      <c r="L17" s="19">
        <f ca="1">'AUG(2)'!L17</f>
        <v>2</v>
      </c>
      <c r="M17" s="19">
        <f ca="1">'AUG(2)'!M17</f>
        <v>25</v>
      </c>
      <c r="N17" s="19"/>
      <c r="O17" s="19"/>
      <c r="P17" s="19"/>
      <c r="Q17" s="19"/>
      <c r="R17" s="19"/>
      <c r="S17" s="19"/>
      <c r="T17" s="19"/>
      <c r="U17" s="27"/>
      <c r="V17" s="19">
        <f ca="1">'AUG(2)'!V17</f>
        <v>0</v>
      </c>
      <c r="W17" s="18"/>
    </row>
    <row r="18" spans="1:25">
      <c r="A18" s="19">
        <v>16</v>
      </c>
      <c r="B18" s="18" t="str">
        <f ca="1">'AUG(2)'!B18</f>
        <v>03.08.21</v>
      </c>
      <c r="C18" s="19">
        <f ca="1">'AUG(2)'!C18</f>
        <v>16</v>
      </c>
      <c r="D18" s="19">
        <f ca="1">'AUG(2)'!D18</f>
        <v>743</v>
      </c>
      <c r="E18" s="19"/>
      <c r="F18" s="19">
        <f ca="1">'AUG(2)'!F18</f>
        <v>56</v>
      </c>
      <c r="G18" s="19">
        <f ca="1">'AUG(2)'!G18</f>
        <v>3325.66</v>
      </c>
      <c r="H18" s="19">
        <f ca="1">'AUG(2)'!H18</f>
        <v>256.33999999999997</v>
      </c>
      <c r="I18" s="19">
        <f ca="1">'AUG(2)'!I18</f>
        <v>0</v>
      </c>
      <c r="J18" s="19"/>
      <c r="K18" s="19"/>
      <c r="L18" s="19">
        <f ca="1">'AUG(2)'!L18</f>
        <v>2</v>
      </c>
      <c r="M18" s="19">
        <f ca="1">'AUG(2)'!M18</f>
        <v>15</v>
      </c>
      <c r="N18" s="19"/>
      <c r="O18" s="19"/>
      <c r="P18" s="19"/>
      <c r="Q18" s="19"/>
      <c r="R18" s="19"/>
      <c r="S18" s="19"/>
      <c r="T18" s="19"/>
      <c r="U18" s="27"/>
      <c r="V18" s="19">
        <f ca="1">'AUG(2)'!V18</f>
        <v>0</v>
      </c>
      <c r="W18" s="18"/>
    </row>
    <row r="19" spans="1:25">
      <c r="A19" s="19">
        <v>17</v>
      </c>
      <c r="B19" s="18" t="str">
        <f ca="1">'AUG(2)'!B19</f>
        <v>03.08.21</v>
      </c>
      <c r="C19" s="19">
        <f ca="1">'AUG(2)'!C19</f>
        <v>17</v>
      </c>
      <c r="D19" s="19">
        <f ca="1">'AUG(2)'!D19</f>
        <v>746</v>
      </c>
      <c r="E19" s="19"/>
      <c r="F19" s="19">
        <f ca="1">'AUG(2)'!F19</f>
        <v>59</v>
      </c>
      <c r="G19" s="19">
        <f ca="1">'AUG(2)'!G19</f>
        <v>3534.42</v>
      </c>
      <c r="H19" s="19">
        <f ca="1">'AUG(2)'!H19</f>
        <v>240.58</v>
      </c>
      <c r="I19" s="19">
        <f ca="1">'AUG(2)'!I19</f>
        <v>0</v>
      </c>
      <c r="J19" s="19"/>
      <c r="K19" s="19"/>
      <c r="L19" s="19">
        <f ca="1">'AUG(2)'!L19</f>
        <v>1</v>
      </c>
      <c r="M19" s="19">
        <f ca="1">'AUG(2)'!M19</f>
        <v>50</v>
      </c>
      <c r="N19" s="19"/>
      <c r="O19" s="19"/>
      <c r="P19" s="19"/>
      <c r="Q19" s="19"/>
      <c r="R19" s="19"/>
      <c r="S19" s="19"/>
      <c r="T19" s="19"/>
      <c r="U19" s="27"/>
      <c r="V19" s="19">
        <f ca="1">'AUG(2)'!V19</f>
        <v>0</v>
      </c>
      <c r="W19" s="18"/>
    </row>
    <row r="20" spans="1:25">
      <c r="A20" s="19">
        <v>18</v>
      </c>
      <c r="B20" s="18" t="str">
        <f ca="1">'AUG(2)'!B20</f>
        <v>03.08.21</v>
      </c>
      <c r="C20" s="19">
        <f ca="1">'AUG(2)'!C20</f>
        <v>18</v>
      </c>
      <c r="D20" s="19">
        <f ca="1">'AUG(2)'!D20</f>
        <v>748</v>
      </c>
      <c r="E20" s="19"/>
      <c r="F20" s="19">
        <f ca="1">'AUG(2)'!F20</f>
        <v>58</v>
      </c>
      <c r="G20" s="19">
        <f ca="1">'AUG(2)'!G20</f>
        <v>3442.02</v>
      </c>
      <c r="H20" s="19">
        <f ca="1">'AUG(2)'!H20</f>
        <v>269.98</v>
      </c>
      <c r="I20" s="19">
        <f ca="1">'AUG(2)'!I20</f>
        <v>0</v>
      </c>
      <c r="J20" s="19"/>
      <c r="K20" s="19"/>
      <c r="L20" s="19">
        <f ca="1">'AUG(2)'!L20</f>
        <v>1</v>
      </c>
      <c r="M20" s="19">
        <f ca="1">'AUG(2)'!M20</f>
        <v>45</v>
      </c>
      <c r="N20" s="19"/>
      <c r="O20" s="19"/>
      <c r="P20" s="19"/>
      <c r="Q20" s="19"/>
      <c r="R20" s="19"/>
      <c r="S20" s="19"/>
      <c r="T20" s="19"/>
      <c r="U20" s="27"/>
      <c r="V20" s="19">
        <f ca="1">'AUG(2)'!V20</f>
        <v>0</v>
      </c>
      <c r="W20" s="18"/>
    </row>
    <row r="21" spans="1:25">
      <c r="A21" s="19">
        <v>19</v>
      </c>
      <c r="B21" s="18" t="str">
        <f ca="1">'AUG(2)'!B21</f>
        <v>03.08.21</v>
      </c>
      <c r="C21" s="19">
        <f ca="1">'AUG(2)'!C21</f>
        <v>19</v>
      </c>
      <c r="D21" s="19">
        <f ca="1">'AUG(2)'!D21</f>
        <v>747</v>
      </c>
      <c r="E21" s="19"/>
      <c r="F21" s="19">
        <f ca="1">'AUG(2)'!F21</f>
        <v>55</v>
      </c>
      <c r="G21" s="19">
        <f ca="1">'AUG(2)'!G21</f>
        <v>3283.65</v>
      </c>
      <c r="H21" s="19">
        <f ca="1">'AUG(2)'!H21</f>
        <v>237.74</v>
      </c>
      <c r="I21" s="19">
        <f ca="1">'AUG(2)'!I21</f>
        <v>1.39</v>
      </c>
      <c r="J21" s="19"/>
      <c r="K21" s="19"/>
      <c r="L21" s="19">
        <f ca="1">'AUG(2)'!L21</f>
        <v>2</v>
      </c>
      <c r="M21" s="19">
        <f ca="1">'AUG(2)'!M21</f>
        <v>5</v>
      </c>
      <c r="N21" s="19"/>
      <c r="O21" s="19"/>
      <c r="P21" s="19"/>
      <c r="Q21" s="19"/>
      <c r="R21" s="19"/>
      <c r="S21" s="19"/>
      <c r="T21" s="19"/>
      <c r="U21" s="27"/>
      <c r="V21" s="19">
        <f ca="1">'AUG(2)'!V21</f>
        <v>0</v>
      </c>
      <c r="W21" s="19"/>
    </row>
    <row r="22" spans="1:25">
      <c r="A22" s="19">
        <v>20</v>
      </c>
      <c r="B22" s="18" t="str">
        <f ca="1">'AUG(2)'!B22</f>
        <v>03.08.21</v>
      </c>
      <c r="C22" s="19">
        <f ca="1">'AUG(2)'!C22</f>
        <v>20</v>
      </c>
      <c r="D22" s="19">
        <f ca="1">'AUG(2)'!D22</f>
        <v>749</v>
      </c>
      <c r="E22" s="19"/>
      <c r="F22" s="19">
        <f ca="1">'AUG(2)'!F22</f>
        <v>57</v>
      </c>
      <c r="G22" s="19">
        <f ca="1">'AUG(2)'!G22</f>
        <v>3382.64</v>
      </c>
      <c r="H22" s="19">
        <f ca="1">'AUG(2)'!H22</f>
        <v>264.36</v>
      </c>
      <c r="I22" s="19">
        <f ca="1">'AUG(2)'!I22</f>
        <v>0</v>
      </c>
      <c r="J22" s="19"/>
      <c r="K22" s="19"/>
      <c r="L22" s="19">
        <f ca="1">'AUG(2)'!L22</f>
        <v>1</v>
      </c>
      <c r="M22" s="19">
        <f ca="1">'AUG(2)'!M22</f>
        <v>50</v>
      </c>
      <c r="N22" s="19"/>
      <c r="O22" s="19"/>
      <c r="P22" s="19"/>
      <c r="Q22" s="19"/>
      <c r="R22" s="19"/>
      <c r="S22" s="19"/>
      <c r="T22" s="19"/>
      <c r="U22" s="27"/>
      <c r="V22" s="19">
        <f ca="1">'AUG(2)'!V22</f>
        <v>0</v>
      </c>
      <c r="W22" s="18"/>
    </row>
    <row r="23" spans="1:25">
      <c r="A23" s="19">
        <v>21</v>
      </c>
      <c r="B23" s="18" t="str">
        <f ca="1">'AUG(2)'!B23</f>
        <v>03.08.21</v>
      </c>
      <c r="C23" s="19">
        <f ca="1">'AUG(2)'!C23</f>
        <v>21</v>
      </c>
      <c r="D23" s="19">
        <f ca="1">'AUG(2)'!D23</f>
        <v>750</v>
      </c>
      <c r="E23" s="19"/>
      <c r="F23" s="19">
        <f ca="1">'AUG(2)'!F23</f>
        <v>58</v>
      </c>
      <c r="G23" s="19">
        <f ca="1">'AUG(2)'!G23</f>
        <v>3405.64</v>
      </c>
      <c r="H23" s="19">
        <f ca="1">'AUG(2)'!H23</f>
        <v>304.36</v>
      </c>
      <c r="I23" s="19">
        <f ca="1">'AUG(2)'!I23</f>
        <v>0</v>
      </c>
      <c r="J23" s="19"/>
      <c r="K23" s="19"/>
      <c r="L23" s="19">
        <f ca="1">'AUG(2)'!L23</f>
        <v>2</v>
      </c>
      <c r="M23" s="19">
        <f ca="1">'AUG(2)'!M23</f>
        <v>20</v>
      </c>
      <c r="N23" s="19"/>
      <c r="O23" s="19"/>
      <c r="P23" s="19"/>
      <c r="Q23" s="19"/>
      <c r="R23" s="19"/>
      <c r="S23" s="19"/>
      <c r="T23" s="19"/>
      <c r="U23" s="27"/>
      <c r="V23" s="19">
        <f ca="1">'AUG(2)'!V23</f>
        <v>0</v>
      </c>
      <c r="W23" s="18"/>
      <c r="Y23" s="162"/>
    </row>
    <row r="24" spans="1:25">
      <c r="A24" s="19">
        <v>22</v>
      </c>
      <c r="B24" s="18" t="str">
        <f ca="1">'AUG(2)'!B24</f>
        <v>04.08.21</v>
      </c>
      <c r="C24" s="19">
        <f ca="1">'AUG(2)'!C24</f>
        <v>22</v>
      </c>
      <c r="D24" s="19">
        <f ca="1">'AUG(2)'!D24</f>
        <v>751</v>
      </c>
      <c r="E24" s="19"/>
      <c r="F24" s="19">
        <f ca="1">'AUG(2)'!F24</f>
        <v>57</v>
      </c>
      <c r="G24" s="19">
        <f ca="1">'AUG(2)'!G24</f>
        <v>3344.23</v>
      </c>
      <c r="H24" s="19">
        <f ca="1">'AUG(2)'!H24</f>
        <v>303.77</v>
      </c>
      <c r="I24" s="19">
        <f ca="1">'AUG(2)'!I24</f>
        <v>0</v>
      </c>
      <c r="J24" s="19"/>
      <c r="K24" s="19"/>
      <c r="L24" s="19">
        <f ca="1">'AUG(2)'!L24</f>
        <v>2</v>
      </c>
      <c r="M24" s="19">
        <f ca="1">'AUG(2)'!M24</f>
        <v>15</v>
      </c>
      <c r="N24" s="19"/>
      <c r="O24" s="19"/>
      <c r="P24" s="19"/>
      <c r="Q24" s="19"/>
      <c r="R24" s="19"/>
      <c r="S24" s="19"/>
      <c r="T24" s="19"/>
      <c r="U24" s="27"/>
      <c r="V24" s="19">
        <f ca="1">'AUG(2)'!V24</f>
        <v>0</v>
      </c>
      <c r="W24" s="18"/>
    </row>
    <row r="25" spans="1:25">
      <c r="A25" s="19">
        <v>23</v>
      </c>
      <c r="B25" s="18" t="str">
        <f ca="1">'AUG(2)'!B25</f>
        <v>04.08.21</v>
      </c>
      <c r="C25" s="19">
        <f ca="1">'AUG(2)'!C25</f>
        <v>23</v>
      </c>
      <c r="D25" s="19">
        <f ca="1">'AUG(2)'!D25</f>
        <v>752</v>
      </c>
      <c r="E25" s="19"/>
      <c r="F25" s="19">
        <f ca="1">'AUG(2)'!F25</f>
        <v>59</v>
      </c>
      <c r="G25" s="19">
        <f ca="1">'AUG(2)'!G25</f>
        <v>3467.02</v>
      </c>
      <c r="H25" s="19">
        <f ca="1">'AUG(2)'!H25</f>
        <v>307.98</v>
      </c>
      <c r="I25" s="19">
        <f ca="1">'AUG(2)'!I25</f>
        <v>0</v>
      </c>
      <c r="J25" s="19"/>
      <c r="K25" s="19"/>
      <c r="L25" s="19">
        <f ca="1">'AUG(2)'!L25</f>
        <v>2</v>
      </c>
      <c r="M25" s="19">
        <f ca="1">'AUG(2)'!M25</f>
        <v>20</v>
      </c>
      <c r="N25" s="19"/>
      <c r="O25" s="19"/>
      <c r="P25" s="19"/>
      <c r="Q25" s="19"/>
      <c r="R25" s="19"/>
      <c r="S25" s="19"/>
      <c r="T25" s="19"/>
      <c r="U25" s="27"/>
      <c r="V25" s="19">
        <f ca="1">'AUG(2)'!V25</f>
        <v>0</v>
      </c>
      <c r="W25" s="19"/>
    </row>
    <row r="26" spans="1:25">
      <c r="A26" s="19">
        <v>24</v>
      </c>
      <c r="B26" s="18" t="str">
        <f ca="1">'AUG(2)'!B26</f>
        <v>04.08.21</v>
      </c>
      <c r="C26" s="19">
        <f ca="1">'AUG(2)'!C26</f>
        <v>24</v>
      </c>
      <c r="D26" s="19">
        <f ca="1">'AUG(2)'!D26</f>
        <v>753</v>
      </c>
      <c r="E26" s="19"/>
      <c r="F26" s="19">
        <f ca="1">'AUG(2)'!F26</f>
        <v>59</v>
      </c>
      <c r="G26" s="19">
        <f ca="1">'AUG(2)'!G26</f>
        <v>3485.41</v>
      </c>
      <c r="H26" s="19">
        <f ca="1">'AUG(2)'!H26</f>
        <v>290.58999999999997</v>
      </c>
      <c r="I26" s="19">
        <f ca="1">'AUG(2)'!I26</f>
        <v>0</v>
      </c>
      <c r="J26" s="19"/>
      <c r="K26" s="19"/>
      <c r="L26" s="19">
        <f ca="1">'AUG(2)'!L26</f>
        <v>2</v>
      </c>
      <c r="M26" s="19">
        <f ca="1">'AUG(2)'!M26</f>
        <v>0</v>
      </c>
      <c r="N26" s="19"/>
      <c r="O26" s="19"/>
      <c r="P26" s="19"/>
      <c r="Q26" s="19"/>
      <c r="R26" s="19"/>
      <c r="S26" s="19"/>
      <c r="T26" s="19"/>
      <c r="U26" s="27"/>
      <c r="V26" s="19">
        <f ca="1">'AUG(2)'!V26</f>
        <v>0</v>
      </c>
      <c r="W26" s="18"/>
    </row>
    <row r="27" spans="1:25">
      <c r="A27" s="19">
        <v>25</v>
      </c>
      <c r="B27" s="18" t="str">
        <f ca="1">'AUG(2)'!B27</f>
        <v>04.08.21</v>
      </c>
      <c r="C27" s="19">
        <f ca="1">'AUG(2)'!C27</f>
        <v>25</v>
      </c>
      <c r="D27" s="19">
        <f ca="1">'AUG(2)'!D27</f>
        <v>754</v>
      </c>
      <c r="E27" s="19"/>
      <c r="F27" s="19">
        <f ca="1">'AUG(2)'!F27</f>
        <v>57</v>
      </c>
      <c r="G27" s="19">
        <f ca="1">'AUG(2)'!G27</f>
        <v>3441.04</v>
      </c>
      <c r="H27" s="19">
        <f ca="1">'AUG(2)'!H27</f>
        <v>206.15</v>
      </c>
      <c r="I27" s="19">
        <f ca="1">'AUG(2)'!I27</f>
        <v>0.19</v>
      </c>
      <c r="J27" s="19"/>
      <c r="K27" s="19"/>
      <c r="L27" s="19">
        <f ca="1">'AUG(2)'!L27</f>
        <v>2</v>
      </c>
      <c r="M27" s="19">
        <f ca="1">'AUG(2)'!M27</f>
        <v>45</v>
      </c>
      <c r="N27" s="19"/>
      <c r="O27" s="19"/>
      <c r="P27" s="19"/>
      <c r="Q27" s="19"/>
      <c r="R27" s="19"/>
      <c r="S27" s="19"/>
      <c r="T27" s="19"/>
      <c r="U27" s="27"/>
      <c r="V27" s="19">
        <f ca="1">'AUG(2)'!V27</f>
        <v>0</v>
      </c>
      <c r="W27" s="18"/>
    </row>
    <row r="28" spans="1:25">
      <c r="A28" s="19">
        <v>26</v>
      </c>
      <c r="B28" s="18" t="str">
        <f ca="1">'AUG(2)'!B28</f>
        <v>04.08.21</v>
      </c>
      <c r="C28" s="19">
        <f ca="1">'AUG(2)'!C28</f>
        <v>26</v>
      </c>
      <c r="D28" s="19">
        <f ca="1">'AUG(2)'!D28</f>
        <v>755</v>
      </c>
      <c r="E28" s="19"/>
      <c r="F28" s="19">
        <f ca="1">'AUG(2)'!F28</f>
        <v>59</v>
      </c>
      <c r="G28" s="19">
        <f ca="1">'AUG(2)'!G28</f>
        <v>3515.23</v>
      </c>
      <c r="H28" s="19">
        <f ca="1">'AUG(2)'!H28</f>
        <v>259.35000000000002</v>
      </c>
      <c r="I28" s="19">
        <f ca="1">'AUG(2)'!I28</f>
        <v>0</v>
      </c>
      <c r="J28" s="19"/>
      <c r="K28" s="19"/>
      <c r="L28" s="19">
        <f ca="1">'AUG(2)'!L28</f>
        <v>2</v>
      </c>
      <c r="M28" s="19">
        <f ca="1">'AUG(2)'!M28</f>
        <v>0</v>
      </c>
      <c r="N28" s="19"/>
      <c r="O28" s="19"/>
      <c r="P28" s="19"/>
      <c r="Q28" s="19"/>
      <c r="R28" s="19"/>
      <c r="S28" s="19"/>
      <c r="T28" s="19"/>
      <c r="U28" s="27"/>
      <c r="V28" s="19">
        <f ca="1">'AUG(2)'!V28</f>
        <v>0</v>
      </c>
      <c r="W28" s="19"/>
    </row>
    <row r="29" spans="1:25">
      <c r="A29" s="19">
        <v>27</v>
      </c>
      <c r="B29" s="18" t="str">
        <f ca="1">'AUG(2)'!B29</f>
        <v>04.08.21</v>
      </c>
      <c r="C29" s="19">
        <f ca="1">'AUG(2)'!C29</f>
        <v>27</v>
      </c>
      <c r="D29" s="19">
        <f ca="1">'AUG(2)'!D29</f>
        <v>757</v>
      </c>
      <c r="E29" s="19"/>
      <c r="F29" s="19">
        <f ca="1">'AUG(2)'!F29</f>
        <v>58</v>
      </c>
      <c r="G29" s="19">
        <f ca="1">'AUG(2)'!G29</f>
        <v>3537.04</v>
      </c>
      <c r="H29" s="19">
        <f ca="1">'AUG(2)'!H29</f>
        <v>174.14</v>
      </c>
      <c r="I29" s="19">
        <f ca="1">'AUG(2)'!I29</f>
        <v>0</v>
      </c>
      <c r="J29" s="19"/>
      <c r="K29" s="19"/>
      <c r="L29" s="19">
        <f ca="1">'AUG(2)'!L29</f>
        <v>2</v>
      </c>
      <c r="M29" s="19">
        <f ca="1">'AUG(2)'!M29</f>
        <v>10</v>
      </c>
      <c r="N29" s="19"/>
      <c r="O29" s="19"/>
      <c r="P29" s="19"/>
      <c r="Q29" s="19"/>
      <c r="R29" s="19"/>
      <c r="S29" s="19"/>
      <c r="T29" s="19"/>
      <c r="U29" s="27"/>
      <c r="V29" s="19">
        <f ca="1">'AUG(2)'!V29</f>
        <v>0</v>
      </c>
      <c r="W29" s="18"/>
    </row>
    <row r="30" spans="1:25">
      <c r="A30" s="19">
        <v>28</v>
      </c>
      <c r="B30" s="18" t="str">
        <f ca="1">'AUG(2)'!B30</f>
        <v>04.08.21</v>
      </c>
      <c r="C30" s="19">
        <f ca="1">'AUG(2)'!C30</f>
        <v>28</v>
      </c>
      <c r="D30" s="19">
        <f ca="1">'AUG(2)'!D30</f>
        <v>756</v>
      </c>
      <c r="E30" s="19"/>
      <c r="F30" s="19">
        <f ca="1">'AUG(2)'!F30</f>
        <v>54</v>
      </c>
      <c r="G30" s="19">
        <f ca="1">'AUG(2)'!G30</f>
        <v>3174.46</v>
      </c>
      <c r="H30" s="19">
        <f ca="1">'AUG(2)'!H30</f>
        <v>281.54000000000002</v>
      </c>
      <c r="I30" s="19">
        <f ca="1">'AUG(2)'!I30</f>
        <v>0</v>
      </c>
      <c r="J30" s="19"/>
      <c r="K30" s="19"/>
      <c r="L30" s="19">
        <f ca="1">'AUG(2)'!L30</f>
        <v>2</v>
      </c>
      <c r="M30" s="19">
        <f ca="1">'AUG(2)'!M30</f>
        <v>5</v>
      </c>
      <c r="N30" s="19"/>
      <c r="O30" s="19"/>
      <c r="P30" s="19"/>
      <c r="Q30" s="19"/>
      <c r="R30" s="19"/>
      <c r="S30" s="19"/>
      <c r="T30" s="19"/>
      <c r="U30" s="27"/>
      <c r="V30" s="19">
        <f ca="1">'AUG(2)'!V30</f>
        <v>0</v>
      </c>
      <c r="W30" s="18"/>
    </row>
    <row r="31" spans="1:25">
      <c r="A31" s="19">
        <v>29</v>
      </c>
      <c r="B31" s="18" t="str">
        <f ca="1">'AUG(2)'!B31</f>
        <v>04.08.21</v>
      </c>
      <c r="C31" s="19">
        <f ca="1">'AUG(2)'!C31</f>
        <v>29</v>
      </c>
      <c r="D31" s="19">
        <f ca="1">'AUG(2)'!D31</f>
        <v>758</v>
      </c>
      <c r="E31" s="19"/>
      <c r="F31" s="19">
        <f ca="1">'AUG(2)'!F31</f>
        <v>58</v>
      </c>
      <c r="G31" s="19">
        <f ca="1">'AUG(2)'!G31</f>
        <v>3436.82</v>
      </c>
      <c r="H31" s="19">
        <f ca="1">'AUG(2)'!H31</f>
        <v>275.18</v>
      </c>
      <c r="I31" s="19">
        <f ca="1">'AUG(2)'!I31</f>
        <v>0</v>
      </c>
      <c r="J31" s="19"/>
      <c r="K31" s="19"/>
      <c r="L31" s="19">
        <f ca="1">'AUG(2)'!L31</f>
        <v>2</v>
      </c>
      <c r="M31" s="19">
        <f ca="1">'AUG(2)'!M31</f>
        <v>30</v>
      </c>
      <c r="N31" s="19"/>
      <c r="O31" s="19"/>
      <c r="P31" s="19"/>
      <c r="Q31" s="19"/>
      <c r="R31" s="19"/>
      <c r="S31" s="19"/>
      <c r="T31" s="19"/>
      <c r="U31" s="27"/>
      <c r="V31" s="19">
        <f ca="1">'AUG(2)'!V31</f>
        <v>0</v>
      </c>
      <c r="W31" s="19"/>
    </row>
    <row r="32" spans="1:25">
      <c r="A32" s="19">
        <v>30</v>
      </c>
      <c r="B32" s="18" t="str">
        <f ca="1">'AUG(2)'!B32</f>
        <v>05.08.21</v>
      </c>
      <c r="C32" s="19">
        <f ca="1">'AUG(2)'!C32</f>
        <v>30</v>
      </c>
      <c r="D32" s="19">
        <f ca="1">'AUG(2)'!D32</f>
        <v>759</v>
      </c>
      <c r="E32" s="19"/>
      <c r="F32" s="19">
        <f ca="1">'AUG(2)'!F32</f>
        <v>55</v>
      </c>
      <c r="G32" s="19">
        <f ca="1">'AUG(2)'!G32</f>
        <v>3272.07</v>
      </c>
      <c r="H32" s="19">
        <f ca="1">'AUG(2)'!H32</f>
        <v>245.93</v>
      </c>
      <c r="I32" s="19">
        <f ca="1">'AUG(2)'!I32</f>
        <v>0</v>
      </c>
      <c r="J32" s="19"/>
      <c r="K32" s="19"/>
      <c r="L32" s="19">
        <f ca="1">'AUG(2)'!L32</f>
        <v>2</v>
      </c>
      <c r="M32" s="19">
        <f ca="1">'AUG(2)'!M32</f>
        <v>35</v>
      </c>
      <c r="N32" s="19"/>
      <c r="O32" s="19"/>
      <c r="P32" s="19"/>
      <c r="Q32" s="19"/>
      <c r="R32" s="19"/>
      <c r="S32" s="19"/>
      <c r="T32" s="19"/>
      <c r="U32" s="27"/>
      <c r="V32" s="19">
        <f ca="1">'AUG(2)'!V32</f>
        <v>0</v>
      </c>
      <c r="W32" s="18"/>
    </row>
    <row r="33" spans="1:23">
      <c r="A33" s="19">
        <v>31</v>
      </c>
      <c r="B33" s="18" t="str">
        <f ca="1">'AUG(2)'!B33</f>
        <v>05.08.21</v>
      </c>
      <c r="C33" s="19">
        <f ca="1">'AUG(2)'!C33</f>
        <v>31</v>
      </c>
      <c r="D33" s="19">
        <f ca="1">'AUG(2)'!D33</f>
        <v>761</v>
      </c>
      <c r="E33" s="19"/>
      <c r="F33" s="19">
        <f ca="1">'AUG(2)'!F33</f>
        <v>58</v>
      </c>
      <c r="G33" s="19">
        <f ca="1">'AUG(2)'!G33</f>
        <v>3506.82</v>
      </c>
      <c r="H33" s="19">
        <f ca="1">'AUG(2)'!H33</f>
        <v>205.18</v>
      </c>
      <c r="I33" s="19">
        <f ca="1">'AUG(2)'!I33</f>
        <v>0</v>
      </c>
      <c r="J33" s="19"/>
      <c r="K33" s="19"/>
      <c r="L33" s="19">
        <f ca="1">'AUG(2)'!L33</f>
        <v>1</v>
      </c>
      <c r="M33" s="19">
        <f ca="1">'AUG(2)'!M33</f>
        <v>55</v>
      </c>
      <c r="N33" s="19"/>
      <c r="O33" s="19"/>
      <c r="P33" s="19"/>
      <c r="Q33" s="19"/>
      <c r="R33" s="19"/>
      <c r="S33" s="19"/>
      <c r="T33" s="19"/>
      <c r="U33" s="27"/>
      <c r="V33" s="19">
        <f ca="1">'AUG(2)'!V33</f>
        <v>0</v>
      </c>
      <c r="W33" s="18"/>
    </row>
    <row r="34" spans="1:23">
      <c r="A34" s="19">
        <v>32</v>
      </c>
      <c r="B34" s="18" t="str">
        <f ca="1">'AUG(2)'!B34</f>
        <v>05.08.21</v>
      </c>
      <c r="C34" s="19">
        <f ca="1">'AUG(2)'!C34</f>
        <v>32</v>
      </c>
      <c r="D34" s="19">
        <f ca="1">'AUG(2)'!D34</f>
        <v>762</v>
      </c>
      <c r="E34" s="19"/>
      <c r="F34" s="19">
        <f ca="1">'AUG(2)'!F34</f>
        <v>57</v>
      </c>
      <c r="G34" s="19">
        <f ca="1">'AUG(2)'!G34</f>
        <v>3379.25</v>
      </c>
      <c r="H34" s="19">
        <f ca="1">'AUG(2)'!H34</f>
        <v>266.75</v>
      </c>
      <c r="I34" s="19">
        <f ca="1">'AUG(2)'!I34</f>
        <v>0</v>
      </c>
      <c r="J34" s="19"/>
      <c r="K34" s="19"/>
      <c r="L34" s="19">
        <f ca="1">'AUG(2)'!L34</f>
        <v>2</v>
      </c>
      <c r="M34" s="19">
        <f ca="1">'AUG(2)'!M34</f>
        <v>15</v>
      </c>
      <c r="N34" s="19"/>
      <c r="O34" s="19"/>
      <c r="P34" s="19"/>
      <c r="Q34" s="19"/>
      <c r="R34" s="19"/>
      <c r="S34" s="19"/>
      <c r="T34" s="19"/>
      <c r="U34" s="27"/>
      <c r="V34" s="19">
        <f ca="1">'AUG(2)'!V34</f>
        <v>0</v>
      </c>
      <c r="W34" s="19"/>
    </row>
    <row r="35" spans="1:23">
      <c r="A35" s="19">
        <v>33</v>
      </c>
      <c r="B35" s="18" t="str">
        <f ca="1">'AUG(2)'!B35</f>
        <v>05.08.21</v>
      </c>
      <c r="C35" s="19">
        <f ca="1">'AUG(2)'!C35</f>
        <v>33</v>
      </c>
      <c r="D35" s="19">
        <f ca="1">'AUG(2)'!D35</f>
        <v>760</v>
      </c>
      <c r="E35" s="19"/>
      <c r="F35" s="19">
        <f ca="1">'AUG(2)'!F35</f>
        <v>59</v>
      </c>
      <c r="G35" s="19">
        <f ca="1">'AUG(2)'!G35</f>
        <v>3532.42</v>
      </c>
      <c r="H35" s="19">
        <f ca="1">'AUG(2)'!H35</f>
        <v>242.77</v>
      </c>
      <c r="I35" s="19">
        <f ca="1">'AUG(2)'!I35</f>
        <v>0.19</v>
      </c>
      <c r="J35" s="19"/>
      <c r="K35" s="19"/>
      <c r="L35" s="19">
        <f ca="1">'AUG(2)'!L35</f>
        <v>2</v>
      </c>
      <c r="M35" s="19">
        <f ca="1">'AUG(2)'!M35</f>
        <v>5</v>
      </c>
      <c r="N35" s="19"/>
      <c r="O35" s="19"/>
      <c r="P35" s="19"/>
      <c r="Q35" s="19"/>
      <c r="R35" s="19"/>
      <c r="S35" s="19"/>
      <c r="T35" s="19"/>
      <c r="U35" s="27"/>
      <c r="V35" s="19">
        <f ca="1">'AUG(2)'!V35</f>
        <v>0</v>
      </c>
      <c r="W35" s="83"/>
    </row>
    <row r="36" spans="1:23">
      <c r="A36" s="19">
        <v>34</v>
      </c>
      <c r="B36" s="18" t="str">
        <f ca="1">'AUG(2)'!B36</f>
        <v>05.08.21</v>
      </c>
      <c r="C36" s="19">
        <f ca="1">'AUG(2)'!C36</f>
        <v>34</v>
      </c>
      <c r="D36" s="19">
        <f ca="1">'AUG(2)'!D36</f>
        <v>765</v>
      </c>
      <c r="E36" s="19"/>
      <c r="F36" s="19">
        <f ca="1">'AUG(2)'!F36</f>
        <v>55</v>
      </c>
      <c r="G36" s="19">
        <f ca="1">'AUG(2)'!G36</f>
        <v>3337.46</v>
      </c>
      <c r="H36" s="19">
        <f ca="1">'AUG(2)'!H36</f>
        <v>182.32</v>
      </c>
      <c r="I36" s="19">
        <f ca="1">'AUG(2)'!I36</f>
        <v>0.78</v>
      </c>
      <c r="J36" s="19"/>
      <c r="K36" s="19"/>
      <c r="L36" s="19">
        <f ca="1">'AUG(2)'!L36</f>
        <v>1</v>
      </c>
      <c r="M36" s="19">
        <f ca="1">'AUG(2)'!M36</f>
        <v>55</v>
      </c>
      <c r="N36" s="19"/>
      <c r="O36" s="19"/>
      <c r="P36" s="19"/>
      <c r="Q36" s="19"/>
      <c r="R36" s="19"/>
      <c r="S36" s="19"/>
      <c r="T36" s="19"/>
      <c r="U36" s="27"/>
      <c r="V36" s="19">
        <f ca="1">'AUG(2)'!V36</f>
        <v>0</v>
      </c>
      <c r="W36" s="18"/>
    </row>
    <row r="37" spans="1:23">
      <c r="A37" s="19">
        <v>35</v>
      </c>
      <c r="B37" s="18" t="str">
        <f ca="1">'AUG(2)'!B37</f>
        <v>05.08.21</v>
      </c>
      <c r="C37" s="19">
        <f ca="1">'AUG(2)'!C37</f>
        <v>35</v>
      </c>
      <c r="D37" s="19">
        <f ca="1">'AUG(2)'!D37</f>
        <v>763</v>
      </c>
      <c r="E37" s="19"/>
      <c r="F37" s="19">
        <f ca="1">'AUG(2)'!F37</f>
        <v>58</v>
      </c>
      <c r="G37" s="19">
        <f ca="1">'AUG(2)'!G37</f>
        <v>3503.22</v>
      </c>
      <c r="H37" s="19">
        <f ca="1">'AUG(2)'!H37</f>
        <v>208.97</v>
      </c>
      <c r="I37" s="19">
        <f ca="1">'AUG(2)'!I37</f>
        <v>0.19</v>
      </c>
      <c r="J37" s="19"/>
      <c r="K37" s="19"/>
      <c r="L37" s="19">
        <f ca="1">'AUG(2)'!L37</f>
        <v>2</v>
      </c>
      <c r="M37" s="19">
        <f ca="1">'AUG(2)'!M37</f>
        <v>20</v>
      </c>
      <c r="N37" s="19"/>
      <c r="O37" s="19"/>
      <c r="P37" s="19"/>
      <c r="Q37" s="19"/>
      <c r="R37" s="19"/>
      <c r="S37" s="19"/>
      <c r="T37" s="19"/>
      <c r="U37" s="27"/>
      <c r="V37" s="19">
        <f ca="1">'AUG(2)'!V37</f>
        <v>0</v>
      </c>
      <c r="W37" s="18"/>
    </row>
    <row r="38" spans="1:23">
      <c r="A38" s="19">
        <v>36</v>
      </c>
      <c r="B38" s="18" t="str">
        <f ca="1">'AUG(2)'!B38</f>
        <v>06.08.21</v>
      </c>
      <c r="C38" s="19">
        <f ca="1">'AUG(2)'!C38</f>
        <v>36</v>
      </c>
      <c r="D38" s="19">
        <f ca="1">'AUG(2)'!D38</f>
        <v>766</v>
      </c>
      <c r="E38" s="19"/>
      <c r="F38" s="19">
        <f ca="1">'AUG(2)'!F38</f>
        <v>59</v>
      </c>
      <c r="G38" s="19">
        <f ca="1">'AUG(2)'!G38</f>
        <v>3404.61</v>
      </c>
      <c r="H38" s="19">
        <f ca="1">'AUG(2)'!H38</f>
        <v>281.39</v>
      </c>
      <c r="I38" s="19">
        <f ca="1">'AUG(2)'!I38</f>
        <v>0</v>
      </c>
      <c r="J38" s="19"/>
      <c r="K38" s="19"/>
      <c r="L38" s="19">
        <f ca="1">'AUG(2)'!L38</f>
        <v>2</v>
      </c>
      <c r="M38" s="19">
        <f ca="1">'AUG(2)'!M38</f>
        <v>25</v>
      </c>
      <c r="N38" s="19"/>
      <c r="O38" s="19"/>
      <c r="P38" s="19"/>
      <c r="Q38" s="19"/>
      <c r="R38" s="19"/>
      <c r="S38" s="19"/>
      <c r="T38" s="19"/>
      <c r="U38" s="27"/>
      <c r="V38" s="19">
        <f ca="1">'AUG(2)'!V38</f>
        <v>0</v>
      </c>
      <c r="W38" s="19"/>
    </row>
    <row r="39" spans="1:23">
      <c r="A39" s="19">
        <v>37</v>
      </c>
      <c r="B39" s="18" t="str">
        <f ca="1">'AUG(2)'!B39</f>
        <v>06.08.21</v>
      </c>
      <c r="C39" s="19">
        <f ca="1">'AUG(2)'!C39</f>
        <v>37</v>
      </c>
      <c r="D39" s="19">
        <f ca="1">'AUG(2)'!D39</f>
        <v>764</v>
      </c>
      <c r="E39" s="19"/>
      <c r="F39" s="19">
        <f ca="1">'AUG(2)'!F39</f>
        <v>57</v>
      </c>
      <c r="G39" s="19">
        <f ca="1">'AUG(2)'!G39</f>
        <v>3375.65</v>
      </c>
      <c r="H39" s="19">
        <f ca="1">'AUG(2)'!H39</f>
        <v>270.35000000000002</v>
      </c>
      <c r="I39" s="19">
        <f ca="1">'AUG(2)'!I39</f>
        <v>0</v>
      </c>
      <c r="J39" s="19"/>
      <c r="K39" s="19"/>
      <c r="L39" s="19">
        <f ca="1">'AUG(2)'!L39</f>
        <v>2</v>
      </c>
      <c r="M39" s="19">
        <f ca="1">'AUG(2)'!M39</f>
        <v>50</v>
      </c>
      <c r="N39" s="19"/>
      <c r="O39" s="19"/>
      <c r="P39" s="19"/>
      <c r="Q39" s="19"/>
      <c r="R39" s="19"/>
      <c r="S39" s="19"/>
      <c r="T39" s="19"/>
      <c r="U39" s="27"/>
      <c r="V39" s="19">
        <f ca="1">'AUG(2)'!V39</f>
        <v>0</v>
      </c>
      <c r="W39" s="18"/>
    </row>
    <row r="40" spans="1:23">
      <c r="A40" s="19">
        <v>38</v>
      </c>
      <c r="B40" s="18" t="str">
        <f ca="1">'AUG(2)'!B40</f>
        <v>06.08.21</v>
      </c>
      <c r="C40" s="19">
        <f ca="1">'AUG(2)'!C40</f>
        <v>38</v>
      </c>
      <c r="D40" s="19">
        <f ca="1">'AUG(2)'!D40</f>
        <v>767</v>
      </c>
      <c r="E40" s="19"/>
      <c r="F40" s="19">
        <f ca="1">'AUG(2)'!F40</f>
        <v>57</v>
      </c>
      <c r="G40" s="19">
        <f ca="1">'AUG(2)'!G40</f>
        <v>3183.87</v>
      </c>
      <c r="H40" s="19">
        <f ca="1">'AUG(2)'!H40</f>
        <v>271.92</v>
      </c>
      <c r="I40" s="19">
        <f ca="1">'AUG(2)'!I40</f>
        <v>0</v>
      </c>
      <c r="J40" s="19"/>
      <c r="K40" s="19"/>
      <c r="L40" s="19">
        <f ca="1">'AUG(2)'!L40</f>
        <v>2</v>
      </c>
      <c r="M40" s="19">
        <f ca="1">'AUG(2)'!M40</f>
        <v>5</v>
      </c>
      <c r="N40" s="19"/>
      <c r="O40" s="19"/>
      <c r="P40" s="19"/>
      <c r="Q40" s="19"/>
      <c r="R40" s="19"/>
      <c r="S40" s="19"/>
      <c r="T40" s="19"/>
      <c r="U40" s="27"/>
      <c r="V40" s="19">
        <f ca="1">'AUG(2)'!V40</f>
        <v>0</v>
      </c>
      <c r="W40" s="18"/>
    </row>
    <row r="41" spans="1:23">
      <c r="A41" s="19">
        <v>39</v>
      </c>
      <c r="B41" s="18" t="str">
        <f ca="1">'AUG(2)'!B41</f>
        <v>06.08.21</v>
      </c>
      <c r="C41" s="19">
        <f ca="1">'AUG(2)'!C41</f>
        <v>39</v>
      </c>
      <c r="D41" s="19">
        <f ca="1">'AUG(2)'!D41</f>
        <v>769</v>
      </c>
      <c r="E41" s="19"/>
      <c r="F41" s="19">
        <f ca="1">'AUG(2)'!F41</f>
        <v>59</v>
      </c>
      <c r="G41" s="19">
        <f ca="1">'AUG(2)'!G41</f>
        <v>3516.01</v>
      </c>
      <c r="H41" s="19">
        <f ca="1">'AUG(2)'!H41</f>
        <v>259.99</v>
      </c>
      <c r="I41" s="19">
        <f ca="1">'AUG(2)'!I41</f>
        <v>0</v>
      </c>
      <c r="J41" s="19"/>
      <c r="K41" s="19"/>
      <c r="L41" s="19">
        <f ca="1">'AUG(2)'!L41</f>
        <v>1</v>
      </c>
      <c r="M41" s="19">
        <f ca="1">'AUG(2)'!M41</f>
        <v>45</v>
      </c>
      <c r="N41" s="19"/>
      <c r="O41" s="19"/>
      <c r="P41" s="19"/>
      <c r="Q41" s="19"/>
      <c r="R41" s="19"/>
      <c r="S41" s="19"/>
      <c r="T41" s="19"/>
      <c r="U41" s="27"/>
      <c r="V41" s="19">
        <f ca="1">'AUG(2)'!V41</f>
        <v>0</v>
      </c>
      <c r="W41" s="18"/>
    </row>
    <row r="42" spans="1:23" s="76" customFormat="1">
      <c r="A42" s="19">
        <v>40</v>
      </c>
      <c r="B42" s="18" t="str">
        <f ca="1">'AUG(2)'!B42</f>
        <v>06.08.21</v>
      </c>
      <c r="C42" s="19">
        <f ca="1">'AUG(2)'!C42</f>
        <v>40</v>
      </c>
      <c r="D42" s="19">
        <f ca="1">'AUG(2)'!D42</f>
        <v>768</v>
      </c>
      <c r="E42" s="19"/>
      <c r="F42" s="19">
        <f ca="1">'AUG(2)'!F42</f>
        <v>59</v>
      </c>
      <c r="G42" s="19">
        <f ca="1">'AUG(2)'!G42</f>
        <v>3564.82</v>
      </c>
      <c r="H42" s="19">
        <f ca="1">'AUG(2)'!H42</f>
        <v>210.18</v>
      </c>
      <c r="I42" s="19">
        <f ca="1">'AUG(2)'!I42</f>
        <v>0</v>
      </c>
      <c r="J42" s="19"/>
      <c r="K42" s="19"/>
      <c r="L42" s="19">
        <f ca="1">'AUG(2)'!L42</f>
        <v>1</v>
      </c>
      <c r="M42" s="19">
        <f ca="1">'AUG(2)'!M42</f>
        <v>50</v>
      </c>
      <c r="N42" s="19"/>
      <c r="O42" s="19"/>
      <c r="P42" s="19"/>
      <c r="Q42" s="19"/>
      <c r="R42" s="19"/>
      <c r="S42" s="19"/>
      <c r="T42" s="19"/>
      <c r="U42" s="27"/>
      <c r="V42" s="19">
        <f ca="1">'AUG(2)'!V42</f>
        <v>0</v>
      </c>
      <c r="W42" s="19"/>
    </row>
    <row r="43" spans="1:23">
      <c r="A43" s="19">
        <v>41</v>
      </c>
      <c r="B43" s="18" t="str">
        <f ca="1">'AUG(2)'!B43</f>
        <v>06.08.21</v>
      </c>
      <c r="C43" s="19">
        <f ca="1">'AUG(2)'!C43</f>
        <v>41</v>
      </c>
      <c r="D43" s="19">
        <f ca="1">'AUG(2)'!D43</f>
        <v>772</v>
      </c>
      <c r="E43" s="19"/>
      <c r="F43" s="19">
        <f ca="1">'AUG(2)'!F43</f>
        <v>56</v>
      </c>
      <c r="G43" s="19">
        <f ca="1">'AUG(2)'!G43</f>
        <v>3353.45</v>
      </c>
      <c r="H43" s="19">
        <f ca="1">'AUG(2)'!H43</f>
        <v>229.55</v>
      </c>
      <c r="I43" s="19">
        <f ca="1">'AUG(2)'!I43</f>
        <v>0</v>
      </c>
      <c r="J43" s="19"/>
      <c r="K43" s="19"/>
      <c r="L43" s="19">
        <f ca="1">'AUG(2)'!L43</f>
        <v>2</v>
      </c>
      <c r="M43" s="19">
        <f ca="1">'AUG(2)'!M43</f>
        <v>0</v>
      </c>
      <c r="N43" s="19"/>
      <c r="O43" s="19"/>
      <c r="P43" s="19"/>
      <c r="Q43" s="19"/>
      <c r="R43" s="19"/>
      <c r="S43" s="19"/>
      <c r="T43" s="19"/>
      <c r="U43" s="27"/>
      <c r="V43" s="19">
        <f ca="1">'AUG(2)'!V43</f>
        <v>0</v>
      </c>
      <c r="W43" s="18"/>
    </row>
    <row r="44" spans="1:23">
      <c r="A44" s="19">
        <v>42</v>
      </c>
      <c r="B44" s="18" t="str">
        <f ca="1">'AUG(2)'!B44</f>
        <v>06.08.21</v>
      </c>
      <c r="C44" s="19">
        <f ca="1">'AUG(2)'!C44</f>
        <v>42</v>
      </c>
      <c r="D44" s="19">
        <f ca="1">'AUG(2)'!D44</f>
        <v>770</v>
      </c>
      <c r="E44" s="19"/>
      <c r="F44" s="19">
        <f ca="1">'AUG(2)'!F44</f>
        <v>58</v>
      </c>
      <c r="G44" s="19">
        <f ca="1">'AUG(2)'!G44</f>
        <v>3412.02</v>
      </c>
      <c r="H44" s="19">
        <f ca="1">'AUG(2)'!H44</f>
        <v>299.98</v>
      </c>
      <c r="I44" s="19">
        <f ca="1">'AUG(2)'!I44</f>
        <v>0</v>
      </c>
      <c r="J44" s="19"/>
      <c r="K44" s="19"/>
      <c r="L44" s="19">
        <f ca="1">'AUG(2)'!L44</f>
        <v>2</v>
      </c>
      <c r="M44" s="19">
        <f ca="1">'AUG(2)'!M44</f>
        <v>0</v>
      </c>
      <c r="N44" s="19"/>
      <c r="O44" s="19"/>
      <c r="P44" s="19"/>
      <c r="Q44" s="19"/>
      <c r="R44" s="19"/>
      <c r="S44" s="19"/>
      <c r="T44" s="19"/>
      <c r="U44" s="27"/>
      <c r="V44" s="19">
        <f ca="1">'AUG(2)'!V44</f>
        <v>0</v>
      </c>
      <c r="W44" s="18"/>
    </row>
    <row r="45" spans="1:23" s="76" customFormat="1">
      <c r="A45" s="19">
        <v>43</v>
      </c>
      <c r="B45" s="18" t="str">
        <f ca="1">'AUG(2)'!B45</f>
        <v>06.08.21</v>
      </c>
      <c r="C45" s="19">
        <f ca="1">'AUG(2)'!C45</f>
        <v>43</v>
      </c>
      <c r="D45" s="19">
        <f ca="1">'AUG(2)'!D45</f>
        <v>773</v>
      </c>
      <c r="E45" s="19"/>
      <c r="F45" s="19">
        <f ca="1">'AUG(2)'!F45</f>
        <v>57</v>
      </c>
      <c r="G45" s="19">
        <f ca="1">'AUG(2)'!G45</f>
        <v>3382.83</v>
      </c>
      <c r="H45" s="19">
        <f ca="1">'AUG(2)'!H45</f>
        <v>265.17</v>
      </c>
      <c r="I45" s="19">
        <f ca="1">'AUG(2)'!I45</f>
        <v>0</v>
      </c>
      <c r="J45" s="19"/>
      <c r="K45" s="19"/>
      <c r="L45" s="19">
        <f ca="1">'AUG(2)'!L45</f>
        <v>1</v>
      </c>
      <c r="M45" s="19">
        <f ca="1">'AUG(2)'!M45</f>
        <v>50</v>
      </c>
      <c r="N45" s="19"/>
      <c r="O45" s="19"/>
      <c r="P45" s="19"/>
      <c r="Q45" s="19"/>
      <c r="R45" s="19"/>
      <c r="S45" s="19"/>
      <c r="T45" s="19"/>
      <c r="U45" s="27"/>
      <c r="V45" s="19">
        <f ca="1">'AUG(2)'!V45</f>
        <v>0</v>
      </c>
      <c r="W45" s="19"/>
    </row>
    <row r="46" spans="1:23">
      <c r="A46" s="19">
        <v>44</v>
      </c>
      <c r="B46" s="18" t="str">
        <f ca="1">'AUG(2)'!B46</f>
        <v>06.08.21</v>
      </c>
      <c r="C46" s="19">
        <f ca="1">'AUG(2)'!C46</f>
        <v>44</v>
      </c>
      <c r="D46" s="19">
        <f ca="1">'AUG(2)'!D46</f>
        <v>771</v>
      </c>
      <c r="E46" s="19"/>
      <c r="F46" s="19">
        <f ca="1">'AUG(2)'!F46</f>
        <v>57</v>
      </c>
      <c r="G46" s="19">
        <f ca="1">'AUG(2)'!G46</f>
        <v>3388.84</v>
      </c>
      <c r="H46" s="19">
        <f ca="1">'AUG(2)'!H46</f>
        <v>258.16000000000003</v>
      </c>
      <c r="I46" s="19">
        <f ca="1">'AUG(2)'!I46</f>
        <v>0</v>
      </c>
      <c r="J46" s="19"/>
      <c r="K46" s="19"/>
      <c r="L46" s="19">
        <f ca="1">'AUG(2)'!L46</f>
        <v>2</v>
      </c>
      <c r="M46" s="19">
        <f ca="1">'AUG(2)'!M46</f>
        <v>0</v>
      </c>
      <c r="N46" s="19"/>
      <c r="O46" s="19"/>
      <c r="P46" s="19"/>
      <c r="Q46" s="19"/>
      <c r="R46" s="19"/>
      <c r="S46" s="19"/>
      <c r="T46" s="19"/>
      <c r="U46" s="27"/>
      <c r="V46" s="19">
        <f ca="1">'AUG(2)'!V46</f>
        <v>0</v>
      </c>
      <c r="W46" s="18"/>
    </row>
    <row r="47" spans="1:23">
      <c r="A47" s="19">
        <v>45</v>
      </c>
      <c r="B47" s="18" t="str">
        <f ca="1">'AUG(2)'!B47</f>
        <v>06.08.21</v>
      </c>
      <c r="C47" s="19">
        <f ca="1">'AUG(2)'!C47</f>
        <v>45</v>
      </c>
      <c r="D47" s="19">
        <f ca="1">'AUG(2)'!D47</f>
        <v>774</v>
      </c>
      <c r="E47" s="19"/>
      <c r="F47" s="19">
        <f ca="1">'AUG(2)'!F47</f>
        <v>57</v>
      </c>
      <c r="G47" s="19">
        <f ca="1">'AUG(2)'!G47</f>
        <v>3393.05</v>
      </c>
      <c r="H47" s="19">
        <f ca="1">'AUG(2)'!H47</f>
        <v>252.95</v>
      </c>
      <c r="I47" s="19">
        <f ca="1">'AUG(2)'!I47</f>
        <v>0</v>
      </c>
      <c r="J47" s="19"/>
      <c r="K47" s="19"/>
      <c r="L47" s="19">
        <f ca="1">'AUG(2)'!L47</f>
        <v>2</v>
      </c>
      <c r="M47" s="19">
        <f ca="1">'AUG(2)'!M47</f>
        <v>45</v>
      </c>
      <c r="N47" s="19"/>
      <c r="O47" s="19"/>
      <c r="P47" s="19"/>
      <c r="Q47" s="19"/>
      <c r="R47" s="19"/>
      <c r="S47" s="19"/>
      <c r="T47" s="19"/>
      <c r="U47" s="27"/>
      <c r="V47" s="19">
        <f ca="1">'AUG(2)'!V47</f>
        <v>0</v>
      </c>
      <c r="W47" s="19"/>
    </row>
    <row r="48" spans="1:23">
      <c r="A48" s="19">
        <v>46</v>
      </c>
      <c r="B48" s="18" t="str">
        <f ca="1">'AUG(2)'!B48</f>
        <v>07.08.21</v>
      </c>
      <c r="C48" s="19">
        <f ca="1">'AUG(2)'!C48</f>
        <v>46</v>
      </c>
      <c r="D48" s="19">
        <f ca="1">'AUG(2)'!D48</f>
        <v>776</v>
      </c>
      <c r="E48" s="19"/>
      <c r="F48" s="19">
        <f ca="1">'AUG(2)'!F48</f>
        <v>59</v>
      </c>
      <c r="G48" s="19">
        <f ca="1">'AUG(2)'!G48</f>
        <v>3552.26</v>
      </c>
      <c r="H48" s="19">
        <f ca="1">'AUG(2)'!H48</f>
        <v>218.74</v>
      </c>
      <c r="I48" s="19">
        <f ca="1">'AUG(2)'!I48</f>
        <v>0</v>
      </c>
      <c r="J48" s="19"/>
      <c r="K48" s="19"/>
      <c r="L48" s="19">
        <f ca="1">'AUG(2)'!L48</f>
        <v>2</v>
      </c>
      <c r="M48" s="19">
        <f ca="1">'AUG(2)'!M48</f>
        <v>0</v>
      </c>
      <c r="N48" s="19"/>
      <c r="O48" s="19"/>
      <c r="P48" s="19"/>
      <c r="Q48" s="19"/>
      <c r="R48" s="19"/>
      <c r="S48" s="19"/>
      <c r="T48" s="19"/>
      <c r="U48" s="27"/>
      <c r="V48" s="19">
        <f ca="1">'AUG(2)'!V48</f>
        <v>0</v>
      </c>
      <c r="W48" s="18"/>
    </row>
    <row r="49" spans="1:24" s="76" customFormat="1">
      <c r="A49" s="19">
        <v>47</v>
      </c>
      <c r="B49" s="18" t="str">
        <f ca="1">'AUG(2)'!B49</f>
        <v>07.08.21</v>
      </c>
      <c r="C49" s="19">
        <f ca="1">'AUG(2)'!C49</f>
        <v>47</v>
      </c>
      <c r="D49" s="19">
        <f ca="1">'AUG(2)'!D49</f>
        <v>777</v>
      </c>
      <c r="E49" s="19"/>
      <c r="F49" s="19">
        <f ca="1">'AUG(2)'!F49</f>
        <v>56</v>
      </c>
      <c r="G49" s="19">
        <f ca="1">'AUG(2)'!G49</f>
        <v>3348.05</v>
      </c>
      <c r="H49" s="19">
        <f ca="1">'AUG(2)'!H49</f>
        <v>234.95</v>
      </c>
      <c r="I49" s="19">
        <f ca="1">'AUG(2)'!I49</f>
        <v>0</v>
      </c>
      <c r="J49" s="19"/>
      <c r="K49" s="19"/>
      <c r="L49" s="19">
        <f ca="1">'AUG(2)'!L49</f>
        <v>1</v>
      </c>
      <c r="M49" s="19">
        <f ca="1">'AUG(2)'!M49</f>
        <v>40</v>
      </c>
      <c r="N49" s="19"/>
      <c r="O49" s="19"/>
      <c r="P49" s="19"/>
      <c r="Q49" s="19"/>
      <c r="R49" s="19"/>
      <c r="S49" s="19"/>
      <c r="T49" s="19"/>
      <c r="U49" s="27"/>
      <c r="V49" s="19">
        <f ca="1">'AUG(2)'!V49</f>
        <v>0</v>
      </c>
      <c r="W49" s="83"/>
    </row>
    <row r="50" spans="1:24">
      <c r="A50" s="19">
        <v>48</v>
      </c>
      <c r="B50" s="18" t="str">
        <f ca="1">'AUG(2)'!B50</f>
        <v>07.08.21</v>
      </c>
      <c r="C50" s="19">
        <f ca="1">'AUG(2)'!C50</f>
        <v>48</v>
      </c>
      <c r="D50" s="19">
        <f ca="1">'AUG(2)'!D50</f>
        <v>775</v>
      </c>
      <c r="E50" s="19"/>
      <c r="F50" s="19">
        <f ca="1">'AUG(2)'!F50</f>
        <v>55</v>
      </c>
      <c r="G50" s="19">
        <f ca="1">'AUG(2)'!G50</f>
        <v>3537.2</v>
      </c>
      <c r="H50" s="19">
        <f ca="1">'AUG(2)'!H50</f>
        <v>263.39999999999998</v>
      </c>
      <c r="I50" s="19">
        <f ca="1">'AUG(2)'!I50</f>
        <v>5.6</v>
      </c>
      <c r="J50" s="19"/>
      <c r="K50" s="19"/>
      <c r="L50" s="19">
        <f ca="1">'AUG(2)'!L50</f>
        <v>2</v>
      </c>
      <c r="M50" s="19">
        <f ca="1">'AUG(2)'!M50</f>
        <v>20</v>
      </c>
      <c r="N50" s="19"/>
      <c r="O50" s="19"/>
      <c r="P50" s="19"/>
      <c r="Q50" s="19"/>
      <c r="R50" s="19"/>
      <c r="S50" s="19"/>
      <c r="T50" s="19"/>
      <c r="U50" s="27"/>
      <c r="V50" s="19">
        <f ca="1">'AUG(2)'!V50</f>
        <v>0</v>
      </c>
      <c r="W50" s="18"/>
      <c r="X50" s="76" t="s">
        <v>247</v>
      </c>
    </row>
    <row r="51" spans="1:24">
      <c r="A51" s="19">
        <v>49</v>
      </c>
      <c r="B51" s="18" t="str">
        <f ca="1">'AUG(2)'!B51</f>
        <v>08.08.21</v>
      </c>
      <c r="C51" s="19">
        <f ca="1">'AUG(2)'!C51</f>
        <v>49</v>
      </c>
      <c r="D51" s="19">
        <f ca="1">'AUG(2)'!D51</f>
        <v>778</v>
      </c>
      <c r="E51" s="19"/>
      <c r="F51" s="19">
        <f ca="1">'AUG(2)'!F51</f>
        <v>55</v>
      </c>
      <c r="G51" s="19">
        <f ca="1">'AUG(2)'!G51</f>
        <v>3265.05</v>
      </c>
      <c r="H51" s="19">
        <f ca="1">'AUG(2)'!H51</f>
        <v>255.14</v>
      </c>
      <c r="I51" s="19">
        <f ca="1">'AUG(2)'!I51</f>
        <v>0</v>
      </c>
      <c r="J51" s="19"/>
      <c r="K51" s="19"/>
      <c r="L51" s="19">
        <f ca="1">'AUG(2)'!L51</f>
        <v>2</v>
      </c>
      <c r="M51" s="19">
        <f ca="1">'AUG(2)'!M51</f>
        <v>50</v>
      </c>
      <c r="N51" s="19"/>
      <c r="O51" s="19"/>
      <c r="P51" s="19"/>
      <c r="Q51" s="19"/>
      <c r="R51" s="19"/>
      <c r="S51" s="19"/>
      <c r="T51" s="19"/>
      <c r="U51" s="27"/>
      <c r="V51" s="19">
        <f ca="1">'AUG(2)'!V51</f>
        <v>0</v>
      </c>
      <c r="W51" s="18"/>
    </row>
    <row r="52" spans="1:24">
      <c r="A52" s="19">
        <v>50</v>
      </c>
      <c r="B52" s="18" t="str">
        <f ca="1">'AUG(2)'!B52</f>
        <v>08.08.21</v>
      </c>
      <c r="C52" s="19">
        <f ca="1">'AUG(2)'!C52</f>
        <v>50</v>
      </c>
      <c r="D52" s="19">
        <f ca="1">'AUG(2)'!D52</f>
        <v>779</v>
      </c>
      <c r="E52" s="19"/>
      <c r="F52" s="19">
        <f ca="1">'AUG(2)'!F52</f>
        <v>58</v>
      </c>
      <c r="G52" s="19">
        <f ca="1">'AUG(2)'!G52</f>
        <v>3497.02</v>
      </c>
      <c r="H52" s="19">
        <f ca="1">'AUG(2)'!H52</f>
        <v>214.98</v>
      </c>
      <c r="I52" s="19">
        <f ca="1">'AUG(2)'!I52</f>
        <v>0</v>
      </c>
      <c r="J52" s="19"/>
      <c r="K52" s="19"/>
      <c r="L52" s="19">
        <f ca="1">'AUG(2)'!L52</f>
        <v>2</v>
      </c>
      <c r="M52" s="19">
        <f ca="1">'AUG(2)'!M52</f>
        <v>10</v>
      </c>
      <c r="N52" s="19"/>
      <c r="O52" s="19"/>
      <c r="P52" s="19"/>
      <c r="Q52" s="19"/>
      <c r="R52" s="19"/>
      <c r="S52" s="19"/>
      <c r="T52" s="19"/>
      <c r="U52" s="27"/>
      <c r="V52" s="19">
        <f ca="1">'AUG(2)'!V52</f>
        <v>0</v>
      </c>
      <c r="W52" s="18"/>
    </row>
    <row r="53" spans="1:24">
      <c r="A53" s="19">
        <v>51</v>
      </c>
      <c r="B53" s="18" t="str">
        <f ca="1">'AUG(2)'!B53</f>
        <v>08.08.21</v>
      </c>
      <c r="C53" s="19">
        <f ca="1">'AUG(2)'!C53</f>
        <v>51</v>
      </c>
      <c r="D53" s="19">
        <f ca="1">'AUG(2)'!D53</f>
        <v>780</v>
      </c>
      <c r="E53" s="19"/>
      <c r="F53" s="19">
        <f ca="1">'AUG(2)'!F53</f>
        <v>59</v>
      </c>
      <c r="G53" s="19">
        <f ca="1">'AUG(2)'!G53</f>
        <v>3559.86</v>
      </c>
      <c r="H53" s="19">
        <f ca="1">'AUG(2)'!H53</f>
        <v>211.14</v>
      </c>
      <c r="I53" s="19">
        <f ca="1">'AUG(2)'!I53</f>
        <v>0</v>
      </c>
      <c r="J53" s="19"/>
      <c r="K53" s="19"/>
      <c r="L53" s="19">
        <f ca="1">'AUG(2)'!L53</f>
        <v>2</v>
      </c>
      <c r="M53" s="19">
        <f ca="1">'AUG(2)'!M53</f>
        <v>15</v>
      </c>
      <c r="N53" s="19"/>
      <c r="O53" s="19"/>
      <c r="P53" s="19"/>
      <c r="Q53" s="19"/>
      <c r="R53" s="19"/>
      <c r="S53" s="19"/>
      <c r="T53" s="19"/>
      <c r="U53" s="27"/>
      <c r="V53" s="19">
        <f ca="1">'AUG(2)'!V53</f>
        <v>0</v>
      </c>
      <c r="W53" s="19"/>
    </row>
    <row r="54" spans="1:24">
      <c r="A54" s="19">
        <v>52</v>
      </c>
      <c r="B54" s="18" t="str">
        <f ca="1">'AUG(2)'!B54</f>
        <v>08.08.21</v>
      </c>
      <c r="C54" s="19">
        <f ca="1">'AUG(2)'!C54</f>
        <v>52</v>
      </c>
      <c r="D54" s="19">
        <f ca="1">'AUG(2)'!D54</f>
        <v>781</v>
      </c>
      <c r="E54" s="19"/>
      <c r="F54" s="19">
        <f ca="1">'AUG(2)'!F54</f>
        <v>56</v>
      </c>
      <c r="G54" s="19">
        <f ca="1">'AUG(2)'!G54</f>
        <v>3330.44</v>
      </c>
      <c r="H54" s="19">
        <f ca="1">'AUG(2)'!H54</f>
        <v>253.56</v>
      </c>
      <c r="I54" s="19">
        <f ca="1">'AUG(2)'!I54</f>
        <v>0</v>
      </c>
      <c r="J54" s="19"/>
      <c r="K54" s="19"/>
      <c r="L54" s="19">
        <f ca="1">'AUG(2)'!L54</f>
        <v>2</v>
      </c>
      <c r="M54" s="19">
        <f ca="1">'AUG(2)'!M54</f>
        <v>0</v>
      </c>
      <c r="N54" s="19"/>
      <c r="O54" s="19"/>
      <c r="P54" s="19"/>
      <c r="Q54" s="19"/>
      <c r="R54" s="19"/>
      <c r="S54" s="19"/>
      <c r="T54" s="19"/>
      <c r="U54" s="27"/>
      <c r="V54" s="19">
        <f ca="1">'AUG(2)'!V54</f>
        <v>0</v>
      </c>
      <c r="W54" s="18"/>
    </row>
    <row r="55" spans="1:24">
      <c r="A55" s="83">
        <v>53</v>
      </c>
      <c r="B55" s="18" t="str">
        <f ca="1">'AUG(2)'!B55</f>
        <v>08.08.21</v>
      </c>
      <c r="C55" s="19">
        <f ca="1">'AUG(2)'!C55</f>
        <v>53</v>
      </c>
      <c r="D55" s="19">
        <f ca="1">'AUG(2)'!D55</f>
        <v>782</v>
      </c>
      <c r="E55" s="19"/>
      <c r="F55" s="19">
        <f ca="1">'AUG(2)'!F55</f>
        <v>56</v>
      </c>
      <c r="G55" s="19">
        <f ca="1">'AUG(2)'!G55</f>
        <v>3341.46</v>
      </c>
      <c r="H55" s="19">
        <f ca="1">'AUG(2)'!H55</f>
        <v>240.54</v>
      </c>
      <c r="I55" s="19">
        <f ca="1">'AUG(2)'!I55</f>
        <v>0</v>
      </c>
      <c r="J55" s="19"/>
      <c r="K55" s="19"/>
      <c r="L55" s="19">
        <f ca="1">'AUG(2)'!L55</f>
        <v>2</v>
      </c>
      <c r="M55" s="19">
        <f ca="1">'AUG(2)'!M55</f>
        <v>0</v>
      </c>
      <c r="N55" s="19"/>
      <c r="O55" s="19"/>
      <c r="P55" s="19"/>
      <c r="Q55" s="19"/>
      <c r="R55" s="19"/>
      <c r="S55" s="19"/>
      <c r="T55" s="19"/>
      <c r="U55" s="27"/>
      <c r="V55" s="19">
        <f ca="1">'AUG(2)'!V55</f>
        <v>0</v>
      </c>
      <c r="W55" s="83"/>
    </row>
    <row r="56" spans="1:24">
      <c r="A56" s="19">
        <v>54</v>
      </c>
      <c r="B56" s="18" t="str">
        <f ca="1">'AUG(2)'!B56</f>
        <v>08.08.21</v>
      </c>
      <c r="C56" s="19">
        <f ca="1">'AUG(2)'!C56</f>
        <v>54</v>
      </c>
      <c r="D56" s="19">
        <f ca="1">'AUG(2)'!D56</f>
        <v>783</v>
      </c>
      <c r="E56" s="19"/>
      <c r="F56" s="19">
        <f ca="1">'AUG(2)'!F56</f>
        <v>57</v>
      </c>
      <c r="G56" s="19">
        <f ca="1">'AUG(2)'!G56</f>
        <v>3364.83</v>
      </c>
      <c r="H56" s="19">
        <f ca="1">'AUG(2)'!H56</f>
        <v>283.17</v>
      </c>
      <c r="I56" s="19">
        <f ca="1">'AUG(2)'!I56</f>
        <v>0</v>
      </c>
      <c r="J56" s="19"/>
      <c r="K56" s="19"/>
      <c r="L56" s="19">
        <f ca="1">'AUG(2)'!L56</f>
        <v>1</v>
      </c>
      <c r="M56" s="19">
        <f ca="1">'AUG(2)'!M56</f>
        <v>25</v>
      </c>
      <c r="N56" s="19"/>
      <c r="O56" s="19"/>
      <c r="P56" s="19"/>
      <c r="Q56" s="19"/>
      <c r="R56" s="19"/>
      <c r="S56" s="19"/>
      <c r="T56" s="19"/>
      <c r="U56" s="27"/>
      <c r="V56" s="19">
        <f ca="1">'AUG(2)'!V56</f>
        <v>0</v>
      </c>
      <c r="W56" s="19"/>
    </row>
    <row r="57" spans="1:24">
      <c r="A57" s="19">
        <v>55</v>
      </c>
      <c r="B57" s="18" t="str">
        <f ca="1">'AUG(2)'!B57</f>
        <v>09.08.21</v>
      </c>
      <c r="C57" s="19">
        <f ca="1">'AUG(2)'!C57</f>
        <v>55</v>
      </c>
      <c r="D57" s="19">
        <f ca="1">'AUG(2)'!D57</f>
        <v>784</v>
      </c>
      <c r="E57" s="19"/>
      <c r="F57" s="19">
        <f ca="1">'AUG(2)'!F57</f>
        <v>59</v>
      </c>
      <c r="G57" s="19">
        <f ca="1">'AUG(2)'!G57</f>
        <v>3521.86</v>
      </c>
      <c r="H57" s="19">
        <f ca="1">'AUG(2)'!H57</f>
        <v>249.14</v>
      </c>
      <c r="I57" s="19">
        <f ca="1">'AUG(2)'!I57</f>
        <v>0</v>
      </c>
      <c r="J57" s="19"/>
      <c r="K57" s="19"/>
      <c r="L57" s="19">
        <f ca="1">'AUG(2)'!L57</f>
        <v>2</v>
      </c>
      <c r="M57" s="19">
        <f ca="1">'AUG(2)'!M57</f>
        <v>40</v>
      </c>
      <c r="N57" s="19"/>
      <c r="O57" s="19"/>
      <c r="P57" s="19"/>
      <c r="Q57" s="19"/>
      <c r="R57" s="19"/>
      <c r="S57" s="19"/>
      <c r="T57" s="19"/>
      <c r="U57" s="27"/>
      <c r="V57" s="19">
        <f ca="1">'AUG(2)'!V57</f>
        <v>0</v>
      </c>
      <c r="W57" s="18"/>
    </row>
    <row r="58" spans="1:24">
      <c r="A58" s="19">
        <v>56</v>
      </c>
      <c r="B58" s="18" t="str">
        <f ca="1">'AUG(2)'!B58</f>
        <v>09.08.21</v>
      </c>
      <c r="C58" s="19">
        <f ca="1">'AUG(2)'!C58</f>
        <v>56</v>
      </c>
      <c r="D58" s="19">
        <f ca="1">'AUG(2)'!D58</f>
        <v>785</v>
      </c>
      <c r="E58" s="19"/>
      <c r="F58" s="19">
        <f ca="1">'AUG(2)'!F58</f>
        <v>53</v>
      </c>
      <c r="G58" s="19">
        <f ca="1">'AUG(2)'!G58</f>
        <v>3138.47</v>
      </c>
      <c r="H58" s="19">
        <f ca="1">'AUG(2)'!H58</f>
        <v>253.53</v>
      </c>
      <c r="I58" s="19">
        <f ca="1">'AUG(2)'!I58</f>
        <v>0</v>
      </c>
      <c r="J58" s="19"/>
      <c r="K58" s="19"/>
      <c r="L58" s="19">
        <f ca="1">'AUG(2)'!L58</f>
        <v>2</v>
      </c>
      <c r="M58" s="19">
        <f ca="1">'AUG(2)'!M58</f>
        <v>10</v>
      </c>
      <c r="N58" s="19"/>
      <c r="O58" s="19"/>
      <c r="P58" s="19"/>
      <c r="Q58" s="19"/>
      <c r="R58" s="19"/>
      <c r="S58" s="19"/>
      <c r="T58" s="19"/>
      <c r="U58" s="27"/>
      <c r="V58" s="19">
        <f ca="1">'AUG(2)'!V58</f>
        <v>0</v>
      </c>
      <c r="W58" s="18"/>
    </row>
    <row r="59" spans="1:24">
      <c r="A59" s="19">
        <v>57</v>
      </c>
      <c r="B59" s="18" t="str">
        <f ca="1">'AUG(2)'!B59</f>
        <v>09.08.21</v>
      </c>
      <c r="C59" s="19">
        <f ca="1">'AUG(2)'!C59</f>
        <v>57</v>
      </c>
      <c r="D59" s="19">
        <f ca="1">'AUG(2)'!D59</f>
        <v>786</v>
      </c>
      <c r="E59" s="19"/>
      <c r="F59" s="19">
        <f ca="1">'AUG(2)'!F59</f>
        <v>58</v>
      </c>
      <c r="G59" s="19">
        <f ca="1">'AUG(2)'!G59</f>
        <v>3418.03</v>
      </c>
      <c r="H59" s="19">
        <f ca="1">'AUG(2)'!H59</f>
        <v>292.97000000000003</v>
      </c>
      <c r="I59" s="19">
        <f ca="1">'AUG(2)'!I59</f>
        <v>0</v>
      </c>
      <c r="J59" s="19"/>
      <c r="K59" s="19"/>
      <c r="L59" s="19">
        <f ca="1">'AUG(2)'!L59</f>
        <v>2</v>
      </c>
      <c r="M59" s="19">
        <f ca="1">'AUG(2)'!M59</f>
        <v>0</v>
      </c>
      <c r="N59" s="19"/>
      <c r="O59" s="19"/>
      <c r="P59" s="19"/>
      <c r="Q59" s="19"/>
      <c r="R59" s="19"/>
      <c r="S59" s="19"/>
      <c r="T59" s="19"/>
      <c r="U59" s="27"/>
      <c r="V59" s="19">
        <f ca="1">'AUG(2)'!V59</f>
        <v>16212</v>
      </c>
      <c r="W59" s="19"/>
    </row>
    <row r="60" spans="1:24" s="76" customFormat="1">
      <c r="A60" s="19">
        <v>58</v>
      </c>
      <c r="B60" s="18" t="str">
        <f ca="1">'AUG(2)'!B60</f>
        <v>09.08.21</v>
      </c>
      <c r="C60" s="19">
        <f ca="1">'AUG(2)'!C60</f>
        <v>58</v>
      </c>
      <c r="D60" s="19">
        <f ca="1">'AUG(2)'!D60</f>
        <v>787</v>
      </c>
      <c r="E60" s="19"/>
      <c r="F60" s="19">
        <f ca="1">'AUG(2)'!F60</f>
        <v>58</v>
      </c>
      <c r="G60" s="19">
        <f ca="1">'AUG(2)'!G60</f>
        <v>3421.08</v>
      </c>
      <c r="H60" s="19">
        <f ca="1">'AUG(2)'!H60</f>
        <v>284.92</v>
      </c>
      <c r="I60" s="19">
        <f ca="1">'AUG(2)'!I60</f>
        <v>0</v>
      </c>
      <c r="J60" s="19"/>
      <c r="K60" s="19"/>
      <c r="L60" s="19">
        <f ca="1">'AUG(2)'!L60</f>
        <v>2</v>
      </c>
      <c r="M60" s="19">
        <f ca="1">'AUG(2)'!M60</f>
        <v>20</v>
      </c>
      <c r="N60" s="19"/>
      <c r="O60" s="19"/>
      <c r="P60" s="19"/>
      <c r="Q60" s="19"/>
      <c r="R60" s="19"/>
      <c r="S60" s="19"/>
      <c r="T60" s="19"/>
      <c r="U60" s="27"/>
      <c r="V60" s="19">
        <f ca="1">'AUG(2)'!V60</f>
        <v>0</v>
      </c>
      <c r="W60" s="18"/>
    </row>
    <row r="61" spans="1:24">
      <c r="A61" s="19">
        <v>59</v>
      </c>
      <c r="B61" s="18" t="str">
        <f ca="1">'AUG(2)'!B61</f>
        <v>09.08.21</v>
      </c>
      <c r="C61" s="19">
        <f ca="1">'AUG(2)'!C61</f>
        <v>59</v>
      </c>
      <c r="D61" s="19">
        <f ca="1">'AUG(2)'!D61</f>
        <v>788</v>
      </c>
      <c r="E61" s="19"/>
      <c r="F61" s="19">
        <f ca="1">'AUG(2)'!F61</f>
        <v>55</v>
      </c>
      <c r="G61" s="19">
        <f ca="1">'AUG(2)'!G61</f>
        <v>3245.07</v>
      </c>
      <c r="H61" s="19">
        <f ca="1">'AUG(2)'!H61</f>
        <v>275.32</v>
      </c>
      <c r="I61" s="19">
        <f ca="1">'AUG(2)'!I61</f>
        <v>2.39</v>
      </c>
      <c r="J61" s="19"/>
      <c r="K61" s="19"/>
      <c r="L61" s="19">
        <f ca="1">'AUG(2)'!L61</f>
        <v>2</v>
      </c>
      <c r="M61" s="19">
        <f ca="1">'AUG(2)'!M61</f>
        <v>5</v>
      </c>
      <c r="N61" s="19"/>
      <c r="O61" s="19"/>
      <c r="P61" s="19"/>
      <c r="Q61" s="19"/>
      <c r="R61" s="19"/>
      <c r="S61" s="19"/>
      <c r="T61" s="19"/>
      <c r="U61" s="27"/>
      <c r="V61" s="19">
        <f ca="1">'AUG(2)'!V61</f>
        <v>8662.5</v>
      </c>
      <c r="W61" s="18"/>
    </row>
    <row r="62" spans="1:24">
      <c r="A62" s="19">
        <v>60</v>
      </c>
      <c r="B62" s="18" t="str">
        <f ca="1">'AUG(2)'!B62</f>
        <v>09.08.21</v>
      </c>
      <c r="C62" s="19">
        <f ca="1">'AUG(2)'!C62</f>
        <v>60</v>
      </c>
      <c r="D62" s="19">
        <f ca="1">'AUG(2)'!D62</f>
        <v>789</v>
      </c>
      <c r="E62" s="19"/>
      <c r="F62" s="19">
        <f ca="1">'AUG(2)'!F62</f>
        <v>59</v>
      </c>
      <c r="G62" s="19">
        <f ca="1">'AUG(2)'!G62</f>
        <v>3486.61</v>
      </c>
      <c r="H62" s="19">
        <f ca="1">'AUG(2)'!H62</f>
        <v>289.36</v>
      </c>
      <c r="I62" s="19">
        <f ca="1">'AUG(2)'!I62</f>
        <v>0</v>
      </c>
      <c r="J62" s="19"/>
      <c r="K62" s="19"/>
      <c r="L62" s="19">
        <f ca="1">'AUG(2)'!L62</f>
        <v>2</v>
      </c>
      <c r="M62" s="19">
        <f ca="1">'AUG(2)'!M62</f>
        <v>0</v>
      </c>
      <c r="N62" s="19"/>
      <c r="O62" s="19"/>
      <c r="P62" s="19"/>
      <c r="Q62" s="19"/>
      <c r="R62" s="19"/>
      <c r="S62" s="19"/>
      <c r="T62" s="19"/>
      <c r="U62" s="27"/>
      <c r="V62" s="19">
        <f ca="1">'AUG(2)'!V62</f>
        <v>0</v>
      </c>
      <c r="W62" s="18"/>
    </row>
    <row r="63" spans="1:24">
      <c r="A63" s="19">
        <v>61</v>
      </c>
      <c r="B63" s="18" t="str">
        <f ca="1">'AUG(2)'!B63</f>
        <v>10.08.21</v>
      </c>
      <c r="C63" s="19">
        <f ca="1">'AUG(2)'!C63</f>
        <v>61</v>
      </c>
      <c r="D63" s="19">
        <f ca="1">'AUG(2)'!D63</f>
        <v>792</v>
      </c>
      <c r="E63" s="19"/>
      <c r="F63" s="19">
        <f ca="1">'AUG(2)'!F63</f>
        <v>58</v>
      </c>
      <c r="G63" s="19">
        <f ca="1">'AUG(2)'!G63</f>
        <v>3368.22</v>
      </c>
      <c r="H63" s="19">
        <f ca="1">'AUG(2)'!H63</f>
        <v>343.78</v>
      </c>
      <c r="I63" s="19">
        <f ca="1">'AUG(2)'!I63</f>
        <v>0</v>
      </c>
      <c r="J63" s="19"/>
      <c r="K63" s="19"/>
      <c r="L63" s="19">
        <f ca="1">'AUG(2)'!L63</f>
        <v>2</v>
      </c>
      <c r="M63" s="19">
        <f ca="1">'AUG(2)'!M63</f>
        <v>25</v>
      </c>
      <c r="N63" s="19"/>
      <c r="O63" s="19"/>
      <c r="P63" s="19"/>
      <c r="Q63" s="19"/>
      <c r="R63" s="19"/>
      <c r="S63" s="19"/>
      <c r="T63" s="19"/>
      <c r="U63" s="27"/>
      <c r="V63" s="19">
        <f ca="1">'AUG(2)'!V63</f>
        <v>0</v>
      </c>
      <c r="W63" s="18"/>
    </row>
    <row r="64" spans="1:24">
      <c r="A64" s="19">
        <v>62</v>
      </c>
      <c r="B64" s="18" t="str">
        <f ca="1">'AUG(2)'!B64</f>
        <v>10.08.21</v>
      </c>
      <c r="C64" s="19">
        <f ca="1">'AUG(2)'!C64</f>
        <v>62</v>
      </c>
      <c r="D64" s="19">
        <f ca="1">'AUG(2)'!D64</f>
        <v>790</v>
      </c>
      <c r="E64" s="19"/>
      <c r="F64" s="19">
        <f ca="1">'AUG(2)'!F64</f>
        <v>58</v>
      </c>
      <c r="G64" s="19">
        <f ca="1">'AUG(2)'!G64</f>
        <v>3421.02</v>
      </c>
      <c r="H64" s="19">
        <f ca="1">'AUG(2)'!H64</f>
        <v>290.98</v>
      </c>
      <c r="I64" s="19">
        <f ca="1">'AUG(2)'!I64</f>
        <v>0</v>
      </c>
      <c r="J64" s="19"/>
      <c r="K64" s="19"/>
      <c r="L64" s="19">
        <f ca="1">'AUG(2)'!L64</f>
        <v>2</v>
      </c>
      <c r="M64" s="19">
        <f ca="1">'AUG(2)'!M64</f>
        <v>0</v>
      </c>
      <c r="N64" s="19"/>
      <c r="O64" s="19"/>
      <c r="P64" s="19"/>
      <c r="Q64" s="19"/>
      <c r="R64" s="19"/>
      <c r="S64" s="19"/>
      <c r="T64" s="19"/>
      <c r="U64" s="27"/>
      <c r="V64" s="19">
        <f ca="1">'AUG(2)'!V64</f>
        <v>0</v>
      </c>
      <c r="W64" s="19"/>
    </row>
    <row r="65" spans="1:23">
      <c r="A65" s="19">
        <v>63</v>
      </c>
      <c r="B65" s="18" t="str">
        <f ca="1">'AUG(2)'!B65</f>
        <v>10.08.21</v>
      </c>
      <c r="C65" s="19">
        <f ca="1">'AUG(2)'!C65</f>
        <v>63</v>
      </c>
      <c r="D65" s="19">
        <f ca="1">'AUG(2)'!D65</f>
        <v>791</v>
      </c>
      <c r="E65" s="19"/>
      <c r="F65" s="19">
        <f ca="1">'AUG(2)'!F65</f>
        <v>58</v>
      </c>
      <c r="G65" s="19">
        <f ca="1">'AUG(2)'!G65</f>
        <v>3431.02</v>
      </c>
      <c r="H65" s="19">
        <f ca="1">'AUG(2)'!H65</f>
        <v>280.98</v>
      </c>
      <c r="I65" s="19">
        <f ca="1">'AUG(2)'!I65</f>
        <v>0</v>
      </c>
      <c r="J65" s="19"/>
      <c r="K65" s="19"/>
      <c r="L65" s="19">
        <f ca="1">'AUG(2)'!L65</f>
        <v>2</v>
      </c>
      <c r="M65" s="19">
        <f ca="1">'AUG(2)'!M65</f>
        <v>40</v>
      </c>
      <c r="N65" s="19"/>
      <c r="O65" s="19"/>
      <c r="P65" s="19"/>
      <c r="Q65" s="19"/>
      <c r="R65" s="19"/>
      <c r="S65" s="19"/>
      <c r="T65" s="19"/>
      <c r="U65" s="27"/>
      <c r="V65" s="19">
        <f ca="1">'AUG(2)'!V65</f>
        <v>0</v>
      </c>
      <c r="W65" s="18"/>
    </row>
    <row r="66" spans="1:23">
      <c r="A66" s="19">
        <v>64</v>
      </c>
      <c r="B66" s="18" t="str">
        <f ca="1">'AUG(2)'!B66</f>
        <v>10.08.21</v>
      </c>
      <c r="C66" s="19">
        <f ca="1">'AUG(2)'!C66</f>
        <v>64</v>
      </c>
      <c r="D66" s="19">
        <f ca="1">'AUG(2)'!D66</f>
        <v>794</v>
      </c>
      <c r="E66" s="19"/>
      <c r="F66" s="19">
        <f ca="1">'AUG(2)'!F66</f>
        <v>59</v>
      </c>
      <c r="G66" s="19">
        <f ca="1">'AUG(2)'!G66</f>
        <v>3466.02</v>
      </c>
      <c r="H66" s="19">
        <f ca="1">'AUG(2)'!H66</f>
        <v>308.98</v>
      </c>
      <c r="I66" s="19">
        <f ca="1">'AUG(2)'!I66</f>
        <v>0</v>
      </c>
      <c r="J66" s="19"/>
      <c r="K66" s="19"/>
      <c r="L66" s="19">
        <f ca="1">'AUG(2)'!L66</f>
        <v>2</v>
      </c>
      <c r="M66" s="19">
        <f ca="1">'AUG(2)'!M66</f>
        <v>35</v>
      </c>
      <c r="N66" s="19"/>
      <c r="O66" s="19"/>
      <c r="P66" s="19"/>
      <c r="Q66" s="19"/>
      <c r="R66" s="19"/>
      <c r="S66" s="19"/>
      <c r="T66" s="19"/>
      <c r="U66" s="27"/>
      <c r="V66" s="19">
        <f ca="1">'AUG(2)'!V66</f>
        <v>0</v>
      </c>
      <c r="W66" s="18"/>
    </row>
    <row r="67" spans="1:23">
      <c r="A67" s="19">
        <v>65</v>
      </c>
      <c r="B67" s="18" t="str">
        <f ca="1">'AUG(2)'!B67</f>
        <v>10.08.21</v>
      </c>
      <c r="C67" s="19">
        <f ca="1">'AUG(2)'!C67</f>
        <v>65</v>
      </c>
      <c r="D67" s="19">
        <f ca="1">'AUG(2)'!D67</f>
        <v>795</v>
      </c>
      <c r="E67" s="19"/>
      <c r="F67" s="19">
        <f ca="1">'AUG(2)'!F67</f>
        <v>53</v>
      </c>
      <c r="G67" s="19">
        <f ca="1">'AUG(2)'!G67</f>
        <v>3144.07</v>
      </c>
      <c r="H67" s="19">
        <f ca="1">'AUG(2)'!H67</f>
        <v>247.93</v>
      </c>
      <c r="I67" s="19">
        <f ca="1">'AUG(2)'!I67</f>
        <v>0</v>
      </c>
      <c r="J67" s="19"/>
      <c r="K67" s="19"/>
      <c r="L67" s="19">
        <f ca="1">'AUG(2)'!L67</f>
        <v>2</v>
      </c>
      <c r="M67" s="19">
        <f ca="1">'AUG(2)'!M67</f>
        <v>25</v>
      </c>
      <c r="N67" s="19"/>
      <c r="O67" s="19"/>
      <c r="P67" s="19"/>
      <c r="Q67" s="19"/>
      <c r="R67" s="19"/>
      <c r="S67" s="19"/>
      <c r="T67" s="19"/>
      <c r="U67" s="27"/>
      <c r="V67" s="19">
        <f ca="1">'AUG(2)'!V67</f>
        <v>0</v>
      </c>
      <c r="W67" s="18"/>
    </row>
    <row r="68" spans="1:23">
      <c r="A68" s="19">
        <v>66</v>
      </c>
      <c r="B68" s="18" t="str">
        <f ca="1">'AUG(2)'!B68</f>
        <v>10.08.21</v>
      </c>
      <c r="C68" s="19">
        <f ca="1">'AUG(2)'!C68</f>
        <v>66</v>
      </c>
      <c r="D68" s="19">
        <f ca="1">'AUG(2)'!D68</f>
        <v>793</v>
      </c>
      <c r="E68" s="19"/>
      <c r="F68" s="19">
        <f ca="1">'AUG(2)'!F68</f>
        <v>58</v>
      </c>
      <c r="G68" s="19">
        <f ca="1">'AUG(2)'!G68</f>
        <v>3421.08</v>
      </c>
      <c r="H68" s="19">
        <f ca="1">'AUG(2)'!H68</f>
        <v>284.92</v>
      </c>
      <c r="I68" s="19">
        <f ca="1">'AUG(2)'!I68</f>
        <v>0</v>
      </c>
      <c r="J68" s="19"/>
      <c r="K68" s="19"/>
      <c r="L68" s="19">
        <f ca="1">'AUG(2)'!L68</f>
        <v>2</v>
      </c>
      <c r="M68" s="19">
        <f ca="1">'AUG(2)'!M68</f>
        <v>20</v>
      </c>
      <c r="N68" s="19"/>
      <c r="O68" s="19"/>
      <c r="P68" s="19"/>
      <c r="Q68" s="19"/>
      <c r="R68" s="19"/>
      <c r="S68" s="19"/>
      <c r="T68" s="19"/>
      <c r="U68" s="27"/>
      <c r="V68" s="19">
        <f ca="1">'AUG(2)'!V68</f>
        <v>0</v>
      </c>
      <c r="W68" s="19"/>
    </row>
    <row r="69" spans="1:23">
      <c r="A69" s="19">
        <v>67</v>
      </c>
      <c r="B69" s="18" t="str">
        <f ca="1">'AUG(2)'!B69</f>
        <v>10.08.21</v>
      </c>
      <c r="C69" s="19">
        <f ca="1">'AUG(2)'!C69</f>
        <v>67</v>
      </c>
      <c r="D69" s="19">
        <f ca="1">'AUG(2)'!D69</f>
        <v>796</v>
      </c>
      <c r="E69" s="19"/>
      <c r="F69" s="19">
        <f ca="1">'AUG(2)'!F69</f>
        <v>58</v>
      </c>
      <c r="G69" s="19">
        <f ca="1">'AUG(2)'!G69</f>
        <v>3399.83</v>
      </c>
      <c r="H69" s="19">
        <f ca="1">'AUG(2)'!H69</f>
        <v>311.17</v>
      </c>
      <c r="I69" s="19">
        <f ca="1">'AUG(2)'!I69</f>
        <v>0</v>
      </c>
      <c r="J69" s="19"/>
      <c r="K69" s="19"/>
      <c r="L69" s="19">
        <f ca="1">'AUG(2)'!L69</f>
        <v>2</v>
      </c>
      <c r="M69" s="19">
        <f ca="1">'AUG(2)'!M69</f>
        <v>25</v>
      </c>
      <c r="N69" s="19"/>
      <c r="O69" s="19"/>
      <c r="P69" s="19"/>
      <c r="Q69" s="19"/>
      <c r="R69" s="19"/>
      <c r="S69" s="19"/>
      <c r="T69" s="19"/>
      <c r="U69" s="27"/>
      <c r="V69" s="19">
        <f ca="1">'AUG(2)'!V69</f>
        <v>0</v>
      </c>
      <c r="W69" s="18"/>
    </row>
    <row r="70" spans="1:23">
      <c r="A70" s="19">
        <v>68</v>
      </c>
      <c r="B70" s="18" t="str">
        <f ca="1">'AUG(2)'!B70</f>
        <v>11.08.21</v>
      </c>
      <c r="C70" s="19">
        <f ca="1">'AUG(2)'!C70</f>
        <v>68</v>
      </c>
      <c r="D70" s="19">
        <f ca="1">'AUG(2)'!D70</f>
        <v>797</v>
      </c>
      <c r="E70" s="19"/>
      <c r="F70" s="19">
        <f ca="1">'AUG(2)'!F70</f>
        <v>59</v>
      </c>
      <c r="G70" s="19">
        <f ca="1">'AUG(2)'!G70</f>
        <v>3458.91</v>
      </c>
      <c r="H70" s="19">
        <f ca="1">'AUG(2)'!H70</f>
        <v>317.08999999999997</v>
      </c>
      <c r="I70" s="19">
        <f ca="1">'AUG(2)'!I70</f>
        <v>0</v>
      </c>
      <c r="J70" s="19"/>
      <c r="K70" s="19"/>
      <c r="L70" s="19">
        <f ca="1">'AUG(2)'!L70</f>
        <v>2</v>
      </c>
      <c r="M70" s="19">
        <f ca="1">'AUG(2)'!M70</f>
        <v>20</v>
      </c>
      <c r="N70" s="19"/>
      <c r="O70" s="19"/>
      <c r="P70" s="19"/>
      <c r="Q70" s="19"/>
      <c r="R70" s="19"/>
      <c r="S70" s="19"/>
      <c r="T70" s="19"/>
      <c r="U70" s="27"/>
      <c r="V70" s="19">
        <f ca="1">'AUG(2)'!V70</f>
        <v>0</v>
      </c>
      <c r="W70" s="19"/>
    </row>
    <row r="71" spans="1:23">
      <c r="A71" s="19">
        <v>69</v>
      </c>
      <c r="B71" s="18" t="str">
        <f ca="1">'AUG(2)'!B71</f>
        <v>11.08.21</v>
      </c>
      <c r="C71" s="19">
        <f ca="1">'AUG(2)'!C71</f>
        <v>69</v>
      </c>
      <c r="D71" s="19">
        <f ca="1">'AUG(2)'!D71</f>
        <v>798</v>
      </c>
      <c r="E71" s="19"/>
      <c r="F71" s="19">
        <f ca="1">'AUG(2)'!F71</f>
        <v>55</v>
      </c>
      <c r="G71" s="19">
        <f ca="1">'AUG(2)'!G71</f>
        <v>3234.06</v>
      </c>
      <c r="H71" s="19">
        <f ca="1">'AUG(2)'!H71</f>
        <v>285.13</v>
      </c>
      <c r="I71" s="19">
        <f ca="1">'AUG(2)'!I71</f>
        <v>0.19</v>
      </c>
      <c r="J71" s="19"/>
      <c r="K71" s="19"/>
      <c r="L71" s="19">
        <f ca="1">'AUG(2)'!L71</f>
        <v>2</v>
      </c>
      <c r="M71" s="19">
        <f ca="1">'AUG(2)'!M71</f>
        <v>35</v>
      </c>
      <c r="N71" s="19"/>
      <c r="O71" s="19"/>
      <c r="P71" s="19"/>
      <c r="Q71" s="19"/>
      <c r="R71" s="19"/>
      <c r="S71" s="19"/>
      <c r="T71" s="19"/>
      <c r="U71" s="27"/>
      <c r="V71" s="19">
        <f ca="1">'AUG(2)'!V71</f>
        <v>0</v>
      </c>
      <c r="W71" s="19"/>
    </row>
    <row r="72" spans="1:23" s="75" customFormat="1">
      <c r="A72" s="19">
        <v>70</v>
      </c>
      <c r="B72" s="18" t="str">
        <f ca="1">'AUG(2)'!B72</f>
        <v>11.08.21</v>
      </c>
      <c r="C72" s="19">
        <f ca="1">'AUG(2)'!C72</f>
        <v>70</v>
      </c>
      <c r="D72" s="19">
        <f ca="1">'AUG(2)'!D72</f>
        <v>800</v>
      </c>
      <c r="E72" s="19"/>
      <c r="F72" s="19">
        <f ca="1">'AUG(2)'!F72</f>
        <v>59</v>
      </c>
      <c r="G72" s="19">
        <f ca="1">'AUG(2)'!G72</f>
        <v>3394.62</v>
      </c>
      <c r="H72" s="19">
        <f ca="1">'AUG(2)'!H72</f>
        <v>380.38</v>
      </c>
      <c r="I72" s="19">
        <f ca="1">'AUG(2)'!I72</f>
        <v>0</v>
      </c>
      <c r="J72" s="19"/>
      <c r="K72" s="19"/>
      <c r="L72" s="19">
        <f ca="1">'AUG(2)'!L72</f>
        <v>2</v>
      </c>
      <c r="M72" s="19">
        <f ca="1">'AUG(2)'!M72</f>
        <v>45</v>
      </c>
      <c r="N72" s="19"/>
      <c r="O72" s="19"/>
      <c r="P72" s="19"/>
      <c r="Q72" s="19"/>
      <c r="R72" s="19"/>
      <c r="S72" s="19"/>
      <c r="T72" s="19"/>
      <c r="U72" s="27"/>
      <c r="V72" s="19">
        <f ca="1">'AUG(2)'!V72</f>
        <v>0</v>
      </c>
      <c r="W72" s="82"/>
    </row>
    <row r="73" spans="1:23" s="104" customFormat="1">
      <c r="A73" s="19">
        <v>71</v>
      </c>
      <c r="B73" s="18" t="str">
        <f ca="1">'AUG(2)'!B73</f>
        <v>11.08.21</v>
      </c>
      <c r="C73" s="19">
        <f ca="1">'AUG(2)'!C73</f>
        <v>71</v>
      </c>
      <c r="D73" s="19">
        <f ca="1">'AUG(2)'!D73</f>
        <v>799</v>
      </c>
      <c r="E73" s="19"/>
      <c r="F73" s="19">
        <f ca="1">'AUG(2)'!F73</f>
        <v>59</v>
      </c>
      <c r="G73" s="19">
        <f ca="1">'AUG(2)'!G73</f>
        <v>3505.01</v>
      </c>
      <c r="H73" s="19">
        <f ca="1">'AUG(2)'!H73</f>
        <v>271.38</v>
      </c>
      <c r="I73" s="19">
        <f ca="1">'AUG(2)'!I73</f>
        <v>0</v>
      </c>
      <c r="J73" s="19"/>
      <c r="K73" s="19"/>
      <c r="L73" s="19">
        <f ca="1">'AUG(2)'!L73</f>
        <v>2</v>
      </c>
      <c r="M73" s="19">
        <f ca="1">'AUG(2)'!M73</f>
        <v>20</v>
      </c>
      <c r="N73" s="19"/>
      <c r="O73" s="19"/>
      <c r="P73" s="19"/>
      <c r="Q73" s="19"/>
      <c r="R73" s="19"/>
      <c r="S73" s="19"/>
      <c r="T73" s="19"/>
      <c r="U73" s="27"/>
      <c r="V73" s="19">
        <f ca="1">'AUG(2)'!V73</f>
        <v>0</v>
      </c>
      <c r="W73" s="82"/>
    </row>
    <row r="74" spans="1:23" s="75" customFormat="1">
      <c r="A74" s="19">
        <v>72</v>
      </c>
      <c r="B74" s="18" t="str">
        <f ca="1">'AUG(2)'!B74</f>
        <v>11.08.21</v>
      </c>
      <c r="C74" s="19">
        <f ca="1">'AUG(2)'!C74</f>
        <v>72</v>
      </c>
      <c r="D74" s="19">
        <f ca="1">'AUG(2)'!D74</f>
        <v>801</v>
      </c>
      <c r="E74" s="19"/>
      <c r="F74" s="19">
        <f ca="1">'AUG(2)'!F74</f>
        <v>57</v>
      </c>
      <c r="G74" s="19">
        <f ca="1">'AUG(2)'!G74</f>
        <v>3337.43</v>
      </c>
      <c r="H74" s="19">
        <f ca="1">'AUG(2)'!H74</f>
        <v>310.57</v>
      </c>
      <c r="I74" s="19">
        <f ca="1">'AUG(2)'!I74</f>
        <v>0</v>
      </c>
      <c r="J74" s="19"/>
      <c r="K74" s="19"/>
      <c r="L74" s="19">
        <f ca="1">'AUG(2)'!L74</f>
        <v>1</v>
      </c>
      <c r="M74" s="19">
        <f ca="1">'AUG(2)'!M74</f>
        <v>45</v>
      </c>
      <c r="N74" s="19"/>
      <c r="O74" s="19"/>
      <c r="P74" s="19"/>
      <c r="Q74" s="19"/>
      <c r="R74" s="19"/>
      <c r="S74" s="19"/>
      <c r="T74" s="19"/>
      <c r="U74" s="27"/>
      <c r="V74" s="19">
        <f ca="1">'AUG(2)'!V74</f>
        <v>0</v>
      </c>
      <c r="W74" s="82"/>
    </row>
    <row r="75" spans="1:23" s="104" customFormat="1">
      <c r="A75" s="19">
        <v>73</v>
      </c>
      <c r="B75" s="18" t="str">
        <f ca="1">'AUG(2)'!B75</f>
        <v>12.08.21</v>
      </c>
      <c r="C75" s="19">
        <f ca="1">'AUG(2)'!C75</f>
        <v>73</v>
      </c>
      <c r="D75" s="19">
        <f ca="1">'AUG(2)'!D75</f>
        <v>802</v>
      </c>
      <c r="E75" s="19"/>
      <c r="F75" s="19">
        <f ca="1">'AUG(2)'!F75</f>
        <v>57</v>
      </c>
      <c r="G75" s="19">
        <f ca="1">'AUG(2)'!G75</f>
        <v>3405.45</v>
      </c>
      <c r="H75" s="19">
        <f ca="1">'AUG(2)'!H75</f>
        <v>240.55</v>
      </c>
      <c r="I75" s="19">
        <f ca="1">'AUG(2)'!I75</f>
        <v>0</v>
      </c>
      <c r="J75" s="19"/>
      <c r="K75" s="19"/>
      <c r="L75" s="19">
        <f ca="1">'AUG(2)'!L75</f>
        <v>2</v>
      </c>
      <c r="M75" s="19">
        <f ca="1">'AUG(2)'!M75</f>
        <v>10</v>
      </c>
      <c r="N75" s="19"/>
      <c r="O75" s="19"/>
      <c r="P75" s="19"/>
      <c r="Q75" s="19"/>
      <c r="R75" s="19"/>
      <c r="S75" s="19"/>
      <c r="T75" s="19"/>
      <c r="U75" s="27"/>
      <c r="V75" s="19">
        <f ca="1">'AUG(2)'!V75</f>
        <v>0</v>
      </c>
      <c r="W75" s="82"/>
    </row>
    <row r="76" spans="1:23" s="104" customFormat="1">
      <c r="A76" s="19">
        <v>74</v>
      </c>
      <c r="B76" s="18" t="str">
        <f ca="1">'AUG(2)'!B76</f>
        <v>12.08.21</v>
      </c>
      <c r="C76" s="19">
        <f ca="1">'AUG(2)'!C76</f>
        <v>74</v>
      </c>
      <c r="D76" s="19">
        <f ca="1">'AUG(2)'!D76</f>
        <v>803</v>
      </c>
      <c r="E76" s="19"/>
      <c r="F76" s="19">
        <f ca="1">'AUG(2)'!F76</f>
        <v>58</v>
      </c>
      <c r="G76" s="19">
        <f ca="1">'AUG(2)'!G76</f>
        <v>3453.62</v>
      </c>
      <c r="H76" s="19">
        <f ca="1">'AUG(2)'!H76</f>
        <v>262.56</v>
      </c>
      <c r="I76" s="19">
        <f ca="1">'AUG(2)'!I76</f>
        <v>4.18</v>
      </c>
      <c r="J76" s="19"/>
      <c r="K76" s="19"/>
      <c r="L76" s="19">
        <f ca="1">'AUG(2)'!L76</f>
        <v>2</v>
      </c>
      <c r="M76" s="19">
        <f ca="1">'AUG(2)'!M76</f>
        <v>5</v>
      </c>
      <c r="N76" s="19"/>
      <c r="O76" s="19"/>
      <c r="P76" s="19"/>
      <c r="Q76" s="19"/>
      <c r="R76" s="19"/>
      <c r="S76" s="19"/>
      <c r="T76" s="19"/>
      <c r="U76" s="27"/>
      <c r="V76" s="19">
        <f ca="1">'AUG(2)'!V76</f>
        <v>9135</v>
      </c>
      <c r="W76" s="84"/>
    </row>
    <row r="77" spans="1:23" s="75" customFormat="1">
      <c r="A77" s="19">
        <v>75</v>
      </c>
      <c r="B77" s="18" t="str">
        <f ca="1">'AUG(2)'!B77</f>
        <v>12.08.21</v>
      </c>
      <c r="C77" s="19">
        <f ca="1">'AUG(2)'!C77</f>
        <v>75</v>
      </c>
      <c r="D77" s="19">
        <f ca="1">'AUG(2)'!D77</f>
        <v>804</v>
      </c>
      <c r="E77" s="19"/>
      <c r="F77" s="19">
        <f ca="1">'AUG(2)'!F77</f>
        <v>56</v>
      </c>
      <c r="G77" s="19">
        <f ca="1">'AUG(2)'!G77</f>
        <v>3269.84</v>
      </c>
      <c r="H77" s="19">
        <f ca="1">'AUG(2)'!H77</f>
        <v>314.16000000000003</v>
      </c>
      <c r="I77" s="19">
        <f ca="1">'AUG(2)'!I77</f>
        <v>0</v>
      </c>
      <c r="J77" s="19"/>
      <c r="K77" s="19"/>
      <c r="L77" s="19">
        <f ca="1">'AUG(2)'!L77</f>
        <v>2</v>
      </c>
      <c r="M77" s="19">
        <f ca="1">'AUG(2)'!M77</f>
        <v>20</v>
      </c>
      <c r="N77" s="19"/>
      <c r="O77" s="19"/>
      <c r="P77" s="19"/>
      <c r="Q77" s="19"/>
      <c r="R77" s="19"/>
      <c r="S77" s="19"/>
      <c r="T77" s="19"/>
      <c r="U77" s="27"/>
      <c r="V77" s="19">
        <f ca="1">'AUG(2)'!V77</f>
        <v>0</v>
      </c>
      <c r="W77" s="82"/>
    </row>
    <row r="78" spans="1:23" s="75" customFormat="1">
      <c r="A78" s="19">
        <v>76</v>
      </c>
      <c r="B78" s="18" t="str">
        <f ca="1">'AUG(2)'!B78</f>
        <v>12.08.21</v>
      </c>
      <c r="C78" s="19">
        <f ca="1">'AUG(2)'!C78</f>
        <v>76</v>
      </c>
      <c r="D78" s="19">
        <f ca="1">'AUG(2)'!D78</f>
        <v>805</v>
      </c>
      <c r="E78" s="19"/>
      <c r="F78" s="19">
        <f ca="1">'AUG(2)'!F78</f>
        <v>58</v>
      </c>
      <c r="G78" s="19">
        <f ca="1">'AUG(2)'!G78</f>
        <v>3444.82</v>
      </c>
      <c r="H78" s="19">
        <f ca="1">'AUG(2)'!H78</f>
        <v>267.18</v>
      </c>
      <c r="I78" s="19">
        <f ca="1">'AUG(2)'!I78</f>
        <v>0</v>
      </c>
      <c r="J78" s="19"/>
      <c r="K78" s="19"/>
      <c r="L78" s="19">
        <f ca="1">'AUG(2)'!L78</f>
        <v>2</v>
      </c>
      <c r="M78" s="19">
        <f ca="1">'AUG(2)'!M78</f>
        <v>25</v>
      </c>
      <c r="N78" s="19"/>
      <c r="O78" s="19"/>
      <c r="P78" s="19"/>
      <c r="Q78" s="19"/>
      <c r="R78" s="19"/>
      <c r="S78" s="19"/>
      <c r="T78" s="19"/>
      <c r="U78" s="27"/>
      <c r="V78" s="19">
        <f ca="1">'AUG(2)'!V78</f>
        <v>0</v>
      </c>
      <c r="W78" s="82"/>
    </row>
    <row r="79" spans="1:23">
      <c r="A79" s="19">
        <v>77</v>
      </c>
      <c r="B79" s="18" t="str">
        <f ca="1">'AUG(2)'!B79</f>
        <v>12.08.21</v>
      </c>
      <c r="C79" s="19">
        <f ca="1">'AUG(2)'!C79</f>
        <v>77</v>
      </c>
      <c r="D79" s="19">
        <f ca="1">'AUG(2)'!D79</f>
        <v>807</v>
      </c>
      <c r="E79" s="19"/>
      <c r="F79" s="19">
        <f ca="1">'AUG(2)'!F79</f>
        <v>59</v>
      </c>
      <c r="G79" s="19">
        <f ca="1">'AUG(2)'!G79</f>
        <v>3452.42</v>
      </c>
      <c r="H79" s="19">
        <f ca="1">'AUG(2)'!H79</f>
        <v>322.58</v>
      </c>
      <c r="I79" s="19">
        <f ca="1">'AUG(2)'!I79</f>
        <v>0</v>
      </c>
      <c r="J79" s="19"/>
      <c r="K79" s="19"/>
      <c r="L79" s="19">
        <f ca="1">'AUG(2)'!L79</f>
        <v>2</v>
      </c>
      <c r="M79" s="19">
        <f ca="1">'AUG(2)'!M79</f>
        <v>30</v>
      </c>
      <c r="N79" s="19"/>
      <c r="O79" s="19"/>
      <c r="P79" s="19"/>
      <c r="Q79" s="19"/>
      <c r="R79" s="19"/>
      <c r="S79" s="19"/>
      <c r="T79" s="19"/>
      <c r="U79" s="27"/>
      <c r="V79" s="19">
        <f ca="1">'AUG(2)'!V79</f>
        <v>0</v>
      </c>
      <c r="W79" s="18"/>
    </row>
    <row r="80" spans="1:23">
      <c r="A80" s="19">
        <v>78</v>
      </c>
      <c r="B80" s="18" t="str">
        <f ca="1">'AUG(2)'!B80</f>
        <v>12.08.21</v>
      </c>
      <c r="C80" s="19">
        <f ca="1">'AUG(2)'!C80</f>
        <v>78</v>
      </c>
      <c r="D80" s="19">
        <f ca="1">'AUG(2)'!D80</f>
        <v>808</v>
      </c>
      <c r="E80" s="19"/>
      <c r="F80" s="19">
        <f ca="1">'AUG(2)'!F80</f>
        <v>59</v>
      </c>
      <c r="G80" s="19">
        <f ca="1">'AUG(2)'!G80</f>
        <v>3405.21</v>
      </c>
      <c r="H80" s="19">
        <f ca="1">'AUG(2)'!H80</f>
        <v>370.79</v>
      </c>
      <c r="I80" s="19">
        <f ca="1">'AUG(2)'!I80</f>
        <v>0</v>
      </c>
      <c r="J80" s="19"/>
      <c r="K80" s="19"/>
      <c r="L80" s="19">
        <f ca="1">'AUG(2)'!L80</f>
        <v>2</v>
      </c>
      <c r="M80" s="19">
        <f ca="1">'AUG(2)'!M80</f>
        <v>15</v>
      </c>
      <c r="N80" s="19"/>
      <c r="O80" s="19"/>
      <c r="P80" s="19"/>
      <c r="Q80" s="19"/>
      <c r="R80" s="19"/>
      <c r="S80" s="19"/>
      <c r="T80" s="19"/>
      <c r="U80" s="27"/>
      <c r="V80" s="19">
        <f ca="1">'AUG(2)'!V80</f>
        <v>0</v>
      </c>
      <c r="W80" s="19"/>
    </row>
    <row r="81" spans="1:23">
      <c r="A81" s="19">
        <v>79</v>
      </c>
      <c r="B81" s="18" t="str">
        <f ca="1">'AUG(2)'!B81</f>
        <v>13.08.21</v>
      </c>
      <c r="C81" s="19">
        <f ca="1">'AUG(2)'!C81</f>
        <v>79</v>
      </c>
      <c r="D81" s="19">
        <f ca="1">'AUG(2)'!D81</f>
        <v>806</v>
      </c>
      <c r="E81" s="19"/>
      <c r="F81" s="19">
        <f ca="1">'AUG(2)'!F81</f>
        <v>58</v>
      </c>
      <c r="G81" s="19">
        <f ca="1">'AUG(2)'!G81</f>
        <v>3345.62</v>
      </c>
      <c r="H81" s="19">
        <f ca="1">'AUG(2)'!H81</f>
        <v>366.97</v>
      </c>
      <c r="I81" s="19">
        <f ca="1">'AUG(2)'!I81</f>
        <v>0.59</v>
      </c>
      <c r="J81" s="19"/>
      <c r="K81" s="19"/>
      <c r="L81" s="19">
        <f ca="1">'AUG(2)'!L81</f>
        <v>2</v>
      </c>
      <c r="M81" s="19">
        <f ca="1">'AUG(2)'!M81</f>
        <v>40</v>
      </c>
      <c r="N81" s="19"/>
      <c r="O81" s="19"/>
      <c r="P81" s="19"/>
      <c r="Q81" s="19"/>
      <c r="R81" s="19"/>
      <c r="S81" s="19"/>
      <c r="T81" s="19"/>
      <c r="U81" s="27"/>
      <c r="V81" s="19">
        <f ca="1">'AUG(2)'!V81</f>
        <v>0</v>
      </c>
      <c r="W81" s="19"/>
    </row>
    <row r="82" spans="1:23">
      <c r="A82" s="19">
        <v>80</v>
      </c>
      <c r="B82" s="18" t="str">
        <f ca="1">'AUG(2)'!B82</f>
        <v>13.08.21</v>
      </c>
      <c r="C82" s="19">
        <f ca="1">'AUG(2)'!C82</f>
        <v>80</v>
      </c>
      <c r="D82" s="19">
        <f ca="1">'AUG(2)'!D82</f>
        <v>809</v>
      </c>
      <c r="E82" s="19"/>
      <c r="F82" s="19">
        <f ca="1">'AUG(2)'!F82</f>
        <v>59</v>
      </c>
      <c r="G82" s="19">
        <f ca="1">'AUG(2)'!G82</f>
        <v>3518.47</v>
      </c>
      <c r="H82" s="19">
        <f ca="1">'AUG(2)'!H82</f>
        <v>251.53</v>
      </c>
      <c r="I82" s="19">
        <f ca="1">'AUG(2)'!I82</f>
        <v>0</v>
      </c>
      <c r="J82" s="19"/>
      <c r="K82" s="19"/>
      <c r="L82" s="19">
        <f ca="1">'AUG(2)'!L82</f>
        <v>2</v>
      </c>
      <c r="M82" s="19">
        <f ca="1">'AUG(2)'!M82</f>
        <v>50</v>
      </c>
      <c r="N82" s="19"/>
      <c r="O82" s="19"/>
      <c r="P82" s="19"/>
      <c r="Q82" s="19"/>
      <c r="R82" s="19"/>
      <c r="S82" s="19"/>
      <c r="T82" s="19"/>
      <c r="U82" s="27"/>
      <c r="V82" s="19">
        <f ca="1">'AUG(2)'!V82</f>
        <v>0</v>
      </c>
      <c r="W82" s="18"/>
    </row>
    <row r="83" spans="1:23">
      <c r="A83" s="19">
        <v>81</v>
      </c>
      <c r="B83" s="18" t="str">
        <f ca="1">'AUG(2)'!B83</f>
        <v>13.08.21</v>
      </c>
      <c r="C83" s="19">
        <f ca="1">'AUG(2)'!C83</f>
        <v>81</v>
      </c>
      <c r="D83" s="19">
        <f ca="1">'AUG(2)'!D83</f>
        <v>811</v>
      </c>
      <c r="E83" s="19"/>
      <c r="F83" s="19">
        <f ca="1">'AUG(2)'!F83</f>
        <v>59</v>
      </c>
      <c r="G83" s="19">
        <f ca="1">'AUG(2)'!G83</f>
        <v>3530.01</v>
      </c>
      <c r="H83" s="19">
        <f ca="1">'AUG(2)'!H83</f>
        <v>245.99</v>
      </c>
      <c r="I83" s="19">
        <f ca="1">'AUG(2)'!I83</f>
        <v>0</v>
      </c>
      <c r="J83" s="19"/>
      <c r="K83" s="19"/>
      <c r="L83" s="19">
        <f ca="1">'AUG(2)'!L83</f>
        <v>2</v>
      </c>
      <c r="M83" s="19">
        <f ca="1">'AUG(2)'!M83</f>
        <v>35</v>
      </c>
      <c r="N83" s="19"/>
      <c r="O83" s="19"/>
      <c r="P83" s="19"/>
      <c r="Q83" s="19"/>
      <c r="R83" s="19"/>
      <c r="S83" s="19"/>
      <c r="T83" s="19"/>
      <c r="U83" s="27"/>
      <c r="V83" s="19">
        <f ca="1">'AUG(2)'!V83</f>
        <v>0</v>
      </c>
      <c r="W83" s="18"/>
    </row>
    <row r="84" spans="1:23">
      <c r="A84" s="19">
        <v>82</v>
      </c>
      <c r="B84" s="18" t="str">
        <f ca="1">'AUG(2)'!B84</f>
        <v>13.08.21</v>
      </c>
      <c r="C84" s="19">
        <f ca="1">'AUG(2)'!C84</f>
        <v>82</v>
      </c>
      <c r="D84" s="19">
        <f ca="1">'AUG(2)'!D84</f>
        <v>810</v>
      </c>
      <c r="E84" s="19"/>
      <c r="F84" s="19">
        <f ca="1">'AUG(2)'!F84</f>
        <v>57</v>
      </c>
      <c r="G84" s="19">
        <f ca="1">'AUG(2)'!G84</f>
        <v>3349.63</v>
      </c>
      <c r="H84" s="19">
        <f ca="1">'AUG(2)'!H84</f>
        <v>298.37</v>
      </c>
      <c r="I84" s="19">
        <f ca="1">'AUG(2)'!I84</f>
        <v>0</v>
      </c>
      <c r="J84" s="19"/>
      <c r="K84" s="19"/>
      <c r="L84" s="19">
        <f ca="1">'AUG(2)'!L84</f>
        <v>2</v>
      </c>
      <c r="M84" s="19">
        <f ca="1">'AUG(2)'!M84</f>
        <v>25</v>
      </c>
      <c r="N84" s="19"/>
      <c r="O84" s="19"/>
      <c r="P84" s="19"/>
      <c r="Q84" s="19"/>
      <c r="R84" s="19"/>
      <c r="S84" s="19"/>
      <c r="T84" s="19"/>
      <c r="U84" s="27"/>
      <c r="V84" s="19">
        <f ca="1">'AUG(2)'!V84</f>
        <v>0</v>
      </c>
      <c r="W84" s="18"/>
    </row>
    <row r="85" spans="1:23">
      <c r="A85" s="19">
        <v>83</v>
      </c>
      <c r="B85" s="18" t="str">
        <f ca="1">'AUG(2)'!B85</f>
        <v>13.08.21</v>
      </c>
      <c r="C85" s="19">
        <f ca="1">'AUG(2)'!C85</f>
        <v>83</v>
      </c>
      <c r="D85" s="19">
        <f ca="1">'AUG(2)'!D85</f>
        <v>812</v>
      </c>
      <c r="E85" s="19"/>
      <c r="F85" s="19">
        <f ca="1">'AUG(2)'!F85</f>
        <v>58</v>
      </c>
      <c r="G85" s="19">
        <f ca="1">'AUG(2)'!G85</f>
        <v>3491.08</v>
      </c>
      <c r="H85" s="19">
        <f ca="1">'AUG(2)'!H85</f>
        <v>214.92</v>
      </c>
      <c r="I85" s="19">
        <f ca="1">'AUG(2)'!I85</f>
        <v>0</v>
      </c>
      <c r="J85" s="19"/>
      <c r="K85" s="19"/>
      <c r="L85" s="19">
        <f ca="1">'AUG(2)'!L85</f>
        <v>2</v>
      </c>
      <c r="M85" s="19">
        <f ca="1">'AUG(2)'!M85</f>
        <v>10</v>
      </c>
      <c r="N85" s="19"/>
      <c r="O85" s="19"/>
      <c r="P85" s="19"/>
      <c r="Q85" s="19"/>
      <c r="R85" s="19"/>
      <c r="S85" s="19"/>
      <c r="T85" s="19"/>
      <c r="U85" s="27"/>
      <c r="V85" s="19">
        <f ca="1">'AUG(2)'!V85</f>
        <v>0</v>
      </c>
      <c r="W85" s="18"/>
    </row>
    <row r="86" spans="1:23">
      <c r="A86" s="19">
        <v>84</v>
      </c>
      <c r="B86" s="18" t="str">
        <f ca="1">'AUG(2)'!B86</f>
        <v>13.08.21</v>
      </c>
      <c r="C86" s="19">
        <f ca="1">'AUG(2)'!C86</f>
        <v>84</v>
      </c>
      <c r="D86" s="19">
        <f ca="1">'AUG(2)'!D86</f>
        <v>813</v>
      </c>
      <c r="E86" s="19"/>
      <c r="F86" s="19">
        <f ca="1">'AUG(2)'!F86</f>
        <v>56</v>
      </c>
      <c r="G86" s="19">
        <f ca="1">'AUG(2)'!G86</f>
        <v>3284.44</v>
      </c>
      <c r="H86" s="19">
        <f ca="1">'AUG(2)'!H86</f>
        <v>299.56</v>
      </c>
      <c r="I86" s="19">
        <f ca="1">'AUG(2)'!I86</f>
        <v>0</v>
      </c>
      <c r="J86" s="19"/>
      <c r="K86" s="19"/>
      <c r="L86" s="19">
        <f ca="1">'AUG(2)'!L86</f>
        <v>2</v>
      </c>
      <c r="M86" s="19">
        <f ca="1">'AUG(2)'!M86</f>
        <v>15</v>
      </c>
      <c r="N86" s="19"/>
      <c r="O86" s="19"/>
      <c r="P86" s="19"/>
      <c r="Q86" s="19"/>
      <c r="R86" s="19"/>
      <c r="S86" s="19"/>
      <c r="T86" s="19"/>
      <c r="U86" s="27"/>
      <c r="V86" s="19">
        <f ca="1">'AUG(2)'!V86</f>
        <v>0</v>
      </c>
      <c r="W86" s="18"/>
    </row>
    <row r="87" spans="1:23">
      <c r="A87" s="19">
        <v>85</v>
      </c>
      <c r="B87" s="18" t="str">
        <f ca="1">'AUG(2)'!B87</f>
        <v>14.08.21</v>
      </c>
      <c r="C87" s="19">
        <f ca="1">'AUG(2)'!C87</f>
        <v>85</v>
      </c>
      <c r="D87" s="19">
        <f ca="1">'AUG(2)'!D87</f>
        <v>814</v>
      </c>
      <c r="E87" s="19"/>
      <c r="F87" s="19">
        <f ca="1">'AUG(2)'!F87</f>
        <v>58</v>
      </c>
      <c r="G87" s="19">
        <f ca="1">'AUG(2)'!G87</f>
        <v>3441.63</v>
      </c>
      <c r="H87" s="19">
        <f ca="1">'AUG(2)'!H87</f>
        <v>269.37</v>
      </c>
      <c r="I87" s="19">
        <f ca="1">'AUG(2)'!I87</f>
        <v>0</v>
      </c>
      <c r="J87" s="19"/>
      <c r="K87" s="19"/>
      <c r="L87" s="19">
        <f ca="1">'AUG(2)'!L87</f>
        <v>2</v>
      </c>
      <c r="M87" s="19">
        <f ca="1">'AUG(2)'!M87</f>
        <v>40</v>
      </c>
      <c r="N87" s="19"/>
      <c r="O87" s="19"/>
      <c r="P87" s="19"/>
      <c r="Q87" s="19"/>
      <c r="R87" s="19"/>
      <c r="S87" s="19"/>
      <c r="T87" s="19"/>
      <c r="U87" s="27"/>
      <c r="V87" s="19">
        <f ca="1">'AUG(2)'!V87</f>
        <v>0</v>
      </c>
      <c r="W87" s="18"/>
    </row>
    <row r="88" spans="1:23">
      <c r="A88" s="19">
        <v>86</v>
      </c>
      <c r="B88" s="18" t="str">
        <f ca="1">'AUG(2)'!B88</f>
        <v>14.08.21</v>
      </c>
      <c r="C88" s="19">
        <f ca="1">'AUG(2)'!C88</f>
        <v>86</v>
      </c>
      <c r="D88" s="19">
        <f ca="1">'AUG(2)'!D88</f>
        <v>815</v>
      </c>
      <c r="E88" s="19"/>
      <c r="F88" s="19">
        <f ca="1">'AUG(2)'!F88</f>
        <v>59</v>
      </c>
      <c r="G88" s="19">
        <f ca="1">'AUG(2)'!G88</f>
        <v>3461.43</v>
      </c>
      <c r="H88" s="19">
        <f ca="1">'AUG(2)'!H88</f>
        <v>312.57</v>
      </c>
      <c r="I88" s="19">
        <f ca="1">'AUG(2)'!I88</f>
        <v>0</v>
      </c>
      <c r="J88" s="19"/>
      <c r="K88" s="19"/>
      <c r="L88" s="19">
        <f ca="1">'AUG(2)'!L88</f>
        <v>2</v>
      </c>
      <c r="M88" s="19">
        <f ca="1">'AUG(2)'!M88</f>
        <v>10</v>
      </c>
      <c r="N88" s="19"/>
      <c r="O88" s="19"/>
      <c r="P88" s="19"/>
      <c r="Q88" s="19"/>
      <c r="R88" s="19"/>
      <c r="S88" s="19"/>
      <c r="T88" s="19"/>
      <c r="U88" s="27"/>
      <c r="V88" s="19">
        <f ca="1">'AUG(2)'!V88</f>
        <v>0</v>
      </c>
      <c r="W88" s="18"/>
    </row>
    <row r="89" spans="1:23">
      <c r="A89" s="19">
        <v>87</v>
      </c>
      <c r="B89" s="18" t="str">
        <f ca="1">'AUG(2)'!B89</f>
        <v>14.08.21</v>
      </c>
      <c r="C89" s="19">
        <f ca="1">'AUG(2)'!C89</f>
        <v>87</v>
      </c>
      <c r="D89" s="19">
        <f ca="1">'AUG(2)'!D89</f>
        <v>816</v>
      </c>
      <c r="E89" s="19"/>
      <c r="F89" s="19">
        <f ca="1">'AUG(2)'!F89</f>
        <v>57</v>
      </c>
      <c r="G89" s="19">
        <f ca="1">'AUG(2)'!G89</f>
        <v>3368.63</v>
      </c>
      <c r="H89" s="19">
        <f ca="1">'AUG(2)'!H89</f>
        <v>279.37</v>
      </c>
      <c r="I89" s="19">
        <f ca="1">'AUG(2)'!I89</f>
        <v>0</v>
      </c>
      <c r="J89" s="19"/>
      <c r="K89" s="19"/>
      <c r="L89" s="19">
        <f ca="1">'AUG(2)'!L89</f>
        <v>2</v>
      </c>
      <c r="M89" s="19">
        <f ca="1">'AUG(2)'!M89</f>
        <v>10</v>
      </c>
      <c r="N89" s="19"/>
      <c r="O89" s="19"/>
      <c r="P89" s="19"/>
      <c r="Q89" s="19"/>
      <c r="R89" s="19"/>
      <c r="S89" s="19"/>
      <c r="T89" s="19"/>
      <c r="U89" s="27"/>
      <c r="V89" s="19">
        <f ca="1">'AUG(2)'!V89</f>
        <v>0</v>
      </c>
      <c r="W89" s="18"/>
    </row>
    <row r="90" spans="1:23">
      <c r="A90" s="19">
        <v>88</v>
      </c>
      <c r="B90" s="18" t="str">
        <f ca="1">'AUG(2)'!B90</f>
        <v>14.08.21</v>
      </c>
      <c r="C90" s="19">
        <f ca="1">'AUG(2)'!C90</f>
        <v>88</v>
      </c>
      <c r="D90" s="19">
        <f ca="1">'AUG(2)'!D90</f>
        <v>817</v>
      </c>
      <c r="E90" s="19"/>
      <c r="F90" s="19">
        <f ca="1">'AUG(2)'!F90</f>
        <v>58</v>
      </c>
      <c r="G90" s="19">
        <f ca="1">'AUG(2)'!G90</f>
        <v>3430.63</v>
      </c>
      <c r="H90" s="19">
        <f ca="1">'AUG(2)'!H90</f>
        <v>280.37</v>
      </c>
      <c r="I90" s="19">
        <f ca="1">'AUG(2)'!I90</f>
        <v>0</v>
      </c>
      <c r="J90" s="19"/>
      <c r="K90" s="19"/>
      <c r="L90" s="19">
        <f ca="1">'AUG(2)'!L90</f>
        <v>2</v>
      </c>
      <c r="M90" s="19">
        <f ca="1">'AUG(2)'!M90</f>
        <v>10</v>
      </c>
      <c r="N90" s="19"/>
      <c r="O90" s="19"/>
      <c r="P90" s="19"/>
      <c r="Q90" s="19"/>
      <c r="R90" s="19"/>
      <c r="S90" s="19"/>
      <c r="T90" s="19"/>
      <c r="U90" s="27"/>
      <c r="V90" s="19">
        <f ca="1">'AUG(2)'!V90</f>
        <v>0</v>
      </c>
      <c r="W90" s="18"/>
    </row>
    <row r="91" spans="1:23">
      <c r="A91" s="19">
        <v>89</v>
      </c>
      <c r="B91" s="18" t="str">
        <f ca="1">'AUG(2)'!B91</f>
        <v>15.08.21</v>
      </c>
      <c r="C91" s="19">
        <f ca="1">'AUG(2)'!C91</f>
        <v>89</v>
      </c>
      <c r="D91" s="19">
        <f ca="1">'AUG(2)'!D91</f>
        <v>818</v>
      </c>
      <c r="E91" s="19"/>
      <c r="F91" s="19">
        <f ca="1">'AUG(2)'!F91</f>
        <v>56</v>
      </c>
      <c r="G91" s="19">
        <f ca="1">'AUG(2)'!G91</f>
        <v>3341.24</v>
      </c>
      <c r="H91" s="19">
        <f ca="1">'AUG(2)'!H91</f>
        <v>242.76</v>
      </c>
      <c r="I91" s="19">
        <f ca="1">'AUG(2)'!I91</f>
        <v>0</v>
      </c>
      <c r="J91" s="19"/>
      <c r="K91" s="19"/>
      <c r="L91" s="19">
        <f ca="1">'AUG(2)'!L91</f>
        <v>2</v>
      </c>
      <c r="M91" s="19">
        <f ca="1">'AUG(2)'!M91</f>
        <v>5</v>
      </c>
      <c r="N91" s="19"/>
      <c r="O91" s="19"/>
      <c r="P91" s="19"/>
      <c r="Q91" s="19"/>
      <c r="R91" s="19"/>
      <c r="S91" s="19"/>
      <c r="T91" s="19"/>
      <c r="U91" s="27"/>
      <c r="V91" s="19">
        <f ca="1">'AUG(2)'!V91</f>
        <v>0</v>
      </c>
      <c r="W91" s="18"/>
    </row>
    <row r="92" spans="1:23">
      <c r="A92" s="19">
        <v>90</v>
      </c>
      <c r="B92" s="18" t="str">
        <f ca="1">'AUG(2)'!B92</f>
        <v xml:space="preserve">16.08.21 </v>
      </c>
      <c r="C92" s="19">
        <f ca="1">'AUG(2)'!C92</f>
        <v>90</v>
      </c>
      <c r="D92" s="19">
        <f ca="1">'AUG(2)'!D92</f>
        <v>819</v>
      </c>
      <c r="E92" s="19"/>
      <c r="F92" s="19">
        <f ca="1">'AUG(2)'!F92</f>
        <v>59</v>
      </c>
      <c r="G92" s="19">
        <f ca="1">'AUG(2)'!G92</f>
        <v>3479.82</v>
      </c>
      <c r="H92" s="19">
        <f ca="1">'AUG(2)'!H92</f>
        <v>354.18</v>
      </c>
      <c r="I92" s="19">
        <f ca="1">'AUG(2)'!I92</f>
        <v>0</v>
      </c>
      <c r="J92" s="19"/>
      <c r="K92" s="19"/>
      <c r="L92" s="19">
        <f ca="1">'AUG(2)'!L92</f>
        <v>2</v>
      </c>
      <c r="M92" s="19">
        <f ca="1">'AUG(2)'!M92</f>
        <v>15</v>
      </c>
      <c r="N92" s="19"/>
      <c r="O92" s="19"/>
      <c r="P92" s="19"/>
      <c r="Q92" s="19"/>
      <c r="R92" s="19"/>
      <c r="S92" s="19"/>
      <c r="T92" s="19"/>
      <c r="U92" s="27"/>
      <c r="V92" s="19">
        <f ca="1">'AUG(2)'!V92</f>
        <v>0</v>
      </c>
      <c r="W92" s="18"/>
    </row>
    <row r="93" spans="1:23">
      <c r="A93" s="19">
        <v>91</v>
      </c>
      <c r="B93" s="18" t="str">
        <f ca="1">'AUG(2)'!B93</f>
        <v xml:space="preserve">16.08.21 </v>
      </c>
      <c r="C93" s="19">
        <f ca="1">'AUG(2)'!C93</f>
        <v>91</v>
      </c>
      <c r="D93" s="19">
        <f ca="1">'AUG(2)'!D93</f>
        <v>821</v>
      </c>
      <c r="E93" s="19"/>
      <c r="F93" s="19">
        <f ca="1">'AUG(2)'!F93</f>
        <v>59</v>
      </c>
      <c r="G93" s="19">
        <f ca="1">'AUG(2)'!G93</f>
        <v>3458.47</v>
      </c>
      <c r="H93" s="19">
        <f ca="1">'AUG(2)'!H93</f>
        <v>370.53</v>
      </c>
      <c r="I93" s="19">
        <f ca="1">'AUG(2)'!I93</f>
        <v>0</v>
      </c>
      <c r="J93" s="19"/>
      <c r="K93" s="19"/>
      <c r="L93" s="19">
        <f ca="1">'AUG(2)'!L93</f>
        <v>2</v>
      </c>
      <c r="M93" s="19">
        <f ca="1">'AUG(2)'!M93</f>
        <v>20</v>
      </c>
      <c r="N93" s="19"/>
      <c r="O93" s="19"/>
      <c r="P93" s="19"/>
      <c r="Q93" s="19"/>
      <c r="R93" s="19"/>
      <c r="S93" s="19"/>
      <c r="T93" s="19"/>
      <c r="U93" s="27"/>
      <c r="V93" s="19">
        <f ca="1">'AUG(2)'!V93</f>
        <v>0</v>
      </c>
      <c r="W93" s="18"/>
    </row>
    <row r="94" spans="1:23">
      <c r="A94" s="19">
        <v>92</v>
      </c>
      <c r="B94" s="18" t="str">
        <f ca="1">'AUG(2)'!B94</f>
        <v xml:space="preserve">16.08.21 </v>
      </c>
      <c r="C94" s="19">
        <f ca="1">'AUG(2)'!C94</f>
        <v>92</v>
      </c>
      <c r="D94" s="19">
        <f ca="1">'AUG(2)'!D94</f>
        <v>820</v>
      </c>
      <c r="E94" s="19"/>
      <c r="F94" s="19">
        <f ca="1">'AUG(2)'!F94</f>
        <v>59</v>
      </c>
      <c r="G94" s="19">
        <f ca="1">'AUG(2)'!G94</f>
        <v>3443.01</v>
      </c>
      <c r="H94" s="19">
        <f ca="1">'AUG(2)'!H94</f>
        <v>391.99</v>
      </c>
      <c r="I94" s="19">
        <f ca="1">'AUG(2)'!I94</f>
        <v>0</v>
      </c>
      <c r="J94" s="19"/>
      <c r="K94" s="19"/>
      <c r="L94" s="19">
        <f ca="1">'AUG(2)'!L94</f>
        <v>2</v>
      </c>
      <c r="M94" s="19">
        <f ca="1">'AUG(2)'!M94</f>
        <v>55</v>
      </c>
      <c r="N94" s="19"/>
      <c r="O94" s="19"/>
      <c r="P94" s="19"/>
      <c r="Q94" s="19"/>
      <c r="R94" s="19"/>
      <c r="S94" s="19"/>
      <c r="T94" s="19"/>
      <c r="U94" s="27"/>
      <c r="V94" s="19">
        <f ca="1">'AUG(2)'!V94</f>
        <v>0</v>
      </c>
      <c r="W94" s="18"/>
    </row>
    <row r="95" spans="1:23">
      <c r="A95" s="19">
        <v>93</v>
      </c>
      <c r="B95" s="18" t="str">
        <f ca="1">'AUG(2)'!B95</f>
        <v>17.08.21</v>
      </c>
      <c r="C95" s="19">
        <f ca="1">'AUG(2)'!C95</f>
        <v>93</v>
      </c>
      <c r="D95" s="19">
        <f ca="1">'AUG(2)'!D95</f>
        <v>822</v>
      </c>
      <c r="E95" s="19"/>
      <c r="F95" s="19">
        <f ca="1">'AUG(2)'!F95</f>
        <v>57</v>
      </c>
      <c r="G95" s="19">
        <f ca="1">'AUG(2)'!G95</f>
        <v>3311.44</v>
      </c>
      <c r="H95" s="19">
        <f ca="1">'AUG(2)'!H95</f>
        <v>392.56</v>
      </c>
      <c r="I95" s="19">
        <f ca="1">'AUG(2)'!I95</f>
        <v>0</v>
      </c>
      <c r="J95" s="19"/>
      <c r="K95" s="19"/>
      <c r="L95" s="19">
        <f ca="1">'AUG(2)'!L95</f>
        <v>2</v>
      </c>
      <c r="M95" s="19">
        <f ca="1">'AUG(2)'!M95</f>
        <v>35</v>
      </c>
      <c r="N95" s="19"/>
      <c r="O95" s="19"/>
      <c r="P95" s="19"/>
      <c r="Q95" s="19"/>
      <c r="R95" s="19"/>
      <c r="S95" s="19"/>
      <c r="T95" s="19"/>
      <c r="U95" s="27"/>
      <c r="V95" s="19">
        <f ca="1">'AUG(2)'!V95</f>
        <v>0</v>
      </c>
      <c r="W95" s="18"/>
    </row>
    <row r="96" spans="1:23">
      <c r="A96" s="19">
        <v>94</v>
      </c>
      <c r="B96" s="18" t="str">
        <f ca="1">'AUG(2)'!B96</f>
        <v>17.08.21</v>
      </c>
      <c r="C96" s="19">
        <f ca="1">'AUG(2)'!C96</f>
        <v>94</v>
      </c>
      <c r="D96" s="19">
        <f ca="1">'AUG(2)'!D96</f>
        <v>823</v>
      </c>
      <c r="E96" s="19"/>
      <c r="F96" s="19">
        <f ca="1">'AUG(2)'!F96</f>
        <v>56</v>
      </c>
      <c r="G96" s="19">
        <f ca="1">'AUG(2)'!G96</f>
        <v>3245.24</v>
      </c>
      <c r="H96" s="19">
        <f ca="1">'AUG(2)'!H96</f>
        <v>394.76</v>
      </c>
      <c r="I96" s="19">
        <f ca="1">'AUG(2)'!I96</f>
        <v>0</v>
      </c>
      <c r="J96" s="19"/>
      <c r="K96" s="19"/>
      <c r="L96" s="19">
        <f ca="1">'AUG(2)'!L96</f>
        <v>2</v>
      </c>
      <c r="M96" s="19">
        <f ca="1">'AUG(2)'!M96</f>
        <v>30</v>
      </c>
      <c r="N96" s="19"/>
      <c r="O96" s="19"/>
      <c r="P96" s="19"/>
      <c r="Q96" s="19"/>
      <c r="R96" s="19"/>
      <c r="S96" s="19"/>
      <c r="T96" s="19"/>
      <c r="U96" s="27"/>
      <c r="V96" s="19">
        <f ca="1">'AUG(2)'!V96</f>
        <v>0</v>
      </c>
      <c r="W96" s="18"/>
    </row>
    <row r="97" spans="1:23">
      <c r="A97" s="19">
        <v>95</v>
      </c>
      <c r="B97" s="18" t="str">
        <f ca="1">'AUG(2)'!B97</f>
        <v>17.08.21</v>
      </c>
      <c r="C97" s="19">
        <f ca="1">'AUG(2)'!C97</f>
        <v>95</v>
      </c>
      <c r="D97" s="19">
        <f ca="1">'AUG(2)'!D97</f>
        <v>824</v>
      </c>
      <c r="E97" s="19"/>
      <c r="F97" s="19">
        <f ca="1">'AUG(2)'!F97</f>
        <v>58</v>
      </c>
      <c r="G97" s="19">
        <f ca="1">'AUG(2)'!G97</f>
        <v>3426.42</v>
      </c>
      <c r="H97" s="19">
        <f ca="1">'AUG(2)'!H97</f>
        <v>343.58</v>
      </c>
      <c r="I97" s="19">
        <f ca="1">'AUG(2)'!I97</f>
        <v>0</v>
      </c>
      <c r="J97" s="19"/>
      <c r="K97" s="19"/>
      <c r="L97" s="19">
        <f ca="1">'AUG(2)'!L97</f>
        <v>2</v>
      </c>
      <c r="M97" s="19">
        <f ca="1">'AUG(2)'!M97</f>
        <v>5</v>
      </c>
      <c r="N97" s="19"/>
      <c r="O97" s="19"/>
      <c r="P97" s="19"/>
      <c r="Q97" s="19"/>
      <c r="R97" s="19"/>
      <c r="S97" s="19"/>
      <c r="T97" s="19"/>
      <c r="U97" s="27"/>
      <c r="V97" s="19">
        <f ca="1">'AUG(2)'!V97</f>
        <v>0</v>
      </c>
      <c r="W97" s="18"/>
    </row>
    <row r="98" spans="1:23">
      <c r="A98" s="19">
        <v>96</v>
      </c>
      <c r="B98" s="18" t="str">
        <f ca="1">'AUG(2)'!B98</f>
        <v>17.08.21</v>
      </c>
      <c r="C98" s="19">
        <f ca="1">'AUG(2)'!C98</f>
        <v>96</v>
      </c>
      <c r="D98" s="19">
        <f ca="1">'AUG(2)'!D98</f>
        <v>825</v>
      </c>
      <c r="E98" s="19"/>
      <c r="F98" s="19">
        <f ca="1">'AUG(2)'!F98</f>
        <v>58</v>
      </c>
      <c r="G98" s="19">
        <f ca="1">'AUG(2)'!G98</f>
        <v>3473.23</v>
      </c>
      <c r="H98" s="19">
        <f ca="1">'AUG(2)'!H98</f>
        <v>295.77</v>
      </c>
      <c r="I98" s="19">
        <f ca="1">'AUG(2)'!I98</f>
        <v>0</v>
      </c>
      <c r="J98" s="19"/>
      <c r="K98" s="19"/>
      <c r="L98" s="19">
        <f ca="1">'AUG(2)'!L98</f>
        <v>2</v>
      </c>
      <c r="M98" s="19">
        <f ca="1">'AUG(2)'!M98</f>
        <v>0</v>
      </c>
      <c r="N98" s="19"/>
      <c r="O98" s="19"/>
      <c r="P98" s="19"/>
      <c r="Q98" s="19"/>
      <c r="R98" s="19"/>
      <c r="S98" s="19"/>
      <c r="T98" s="19"/>
      <c r="U98" s="27"/>
      <c r="V98" s="19">
        <f ca="1">'AUG(2)'!V98</f>
        <v>0</v>
      </c>
      <c r="W98" s="18"/>
    </row>
    <row r="99" spans="1:23">
      <c r="A99" s="19">
        <v>97</v>
      </c>
      <c r="B99" s="18" t="str">
        <f ca="1">'AUG(2)'!B99</f>
        <v>17.08.21</v>
      </c>
      <c r="C99" s="19">
        <f ca="1">'AUG(2)'!C99</f>
        <v>97</v>
      </c>
      <c r="D99" s="19">
        <f ca="1">'AUG(2)'!D99</f>
        <v>826</v>
      </c>
      <c r="E99" s="19"/>
      <c r="F99" s="19">
        <f ca="1">'AUG(2)'!F99</f>
        <v>55</v>
      </c>
      <c r="G99" s="19">
        <f ca="1">'AUG(2)'!G99</f>
        <v>3247.25</v>
      </c>
      <c r="H99" s="19">
        <f ca="1">'AUG(2)'!H99</f>
        <v>327.75</v>
      </c>
      <c r="I99" s="19">
        <f ca="1">'AUG(2)'!I99</f>
        <v>0</v>
      </c>
      <c r="J99" s="19"/>
      <c r="K99" s="19"/>
      <c r="L99" s="19">
        <f ca="1">'AUG(2)'!L99</f>
        <v>2</v>
      </c>
      <c r="M99" s="19">
        <f ca="1">'AUG(2)'!M99</f>
        <v>15</v>
      </c>
      <c r="N99" s="19"/>
      <c r="O99" s="19"/>
      <c r="P99" s="19"/>
      <c r="Q99" s="19"/>
      <c r="R99" s="19"/>
      <c r="S99" s="19"/>
      <c r="T99" s="19"/>
      <c r="U99" s="27"/>
      <c r="V99" s="19">
        <f ca="1">'AUG(2)'!V99</f>
        <v>0</v>
      </c>
      <c r="W99" s="18"/>
    </row>
    <row r="100" spans="1:23">
      <c r="A100" s="19">
        <v>98</v>
      </c>
      <c r="B100" s="18" t="str">
        <f ca="1">'AUG(2)'!B100</f>
        <v>17.08.21</v>
      </c>
      <c r="C100" s="19">
        <f ca="1">'AUG(2)'!C100</f>
        <v>98</v>
      </c>
      <c r="D100" s="19">
        <f ca="1">'AUG(2)'!D100</f>
        <v>827</v>
      </c>
      <c r="E100" s="19"/>
      <c r="F100" s="19">
        <f ca="1">'AUG(2)'!F100</f>
        <v>57</v>
      </c>
      <c r="G100" s="19">
        <f ca="1">'AUG(2)'!G100</f>
        <v>3334.89</v>
      </c>
      <c r="H100" s="19">
        <f ca="1">'AUG(2)'!H100</f>
        <v>364.11</v>
      </c>
      <c r="I100" s="19">
        <f ca="1">'AUG(2)'!I100</f>
        <v>0</v>
      </c>
      <c r="J100" s="19"/>
      <c r="K100" s="19"/>
      <c r="L100" s="19">
        <f ca="1">'AUG(2)'!L100</f>
        <v>3</v>
      </c>
      <c r="M100" s="19">
        <f ca="1">'AUG(2)'!M100</f>
        <v>50</v>
      </c>
      <c r="N100" s="19"/>
      <c r="O100" s="19"/>
      <c r="P100" s="19"/>
      <c r="Q100" s="19"/>
      <c r="R100" s="19"/>
      <c r="S100" s="19"/>
      <c r="T100" s="19"/>
      <c r="U100" s="27"/>
      <c r="V100" s="19">
        <f ca="1">'AUG(2)'!V100</f>
        <v>8977.5</v>
      </c>
      <c r="W100" s="18"/>
    </row>
    <row r="101" spans="1:23">
      <c r="A101" s="19">
        <v>99</v>
      </c>
      <c r="B101" s="18" t="str">
        <f ca="1">'AUG(2)'!B101</f>
        <v>18.08.21</v>
      </c>
      <c r="C101" s="19">
        <f ca="1">'AUG(2)'!C101</f>
        <v>99</v>
      </c>
      <c r="D101" s="19">
        <f ca="1">'AUG(2)'!D101</f>
        <v>828</v>
      </c>
      <c r="E101" s="19"/>
      <c r="F101" s="19">
        <f ca="1">'AUG(2)'!F101</f>
        <v>55</v>
      </c>
      <c r="G101" s="19">
        <f ca="1">'AUG(2)'!G101</f>
        <v>3208.05</v>
      </c>
      <c r="H101" s="19">
        <f ca="1">'AUG(2)'!H101</f>
        <v>366.95</v>
      </c>
      <c r="I101" s="19">
        <f ca="1">'AUG(2)'!I101</f>
        <v>0</v>
      </c>
      <c r="J101" s="19"/>
      <c r="K101" s="19"/>
      <c r="L101" s="19">
        <f ca="1">'AUG(2)'!L101</f>
        <v>2</v>
      </c>
      <c r="M101" s="19">
        <f ca="1">'AUG(2)'!M101</f>
        <v>55</v>
      </c>
      <c r="N101" s="19"/>
      <c r="O101" s="19"/>
      <c r="P101" s="19"/>
      <c r="Q101" s="19"/>
      <c r="R101" s="19"/>
      <c r="S101" s="19"/>
      <c r="T101" s="19"/>
      <c r="U101" s="27"/>
      <c r="V101" s="19">
        <f ca="1">'AUG(2)'!V101</f>
        <v>0</v>
      </c>
      <c r="W101" s="18"/>
    </row>
    <row r="102" spans="1:23">
      <c r="A102" s="19">
        <v>100</v>
      </c>
      <c r="B102" s="18" t="str">
        <f ca="1">'AUG(2)'!B102</f>
        <v>18.08.21</v>
      </c>
      <c r="C102" s="19">
        <f ca="1">'AUG(2)'!C102</f>
        <v>100</v>
      </c>
      <c r="D102" s="19">
        <f ca="1">'AUG(2)'!D102</f>
        <v>829</v>
      </c>
      <c r="E102" s="19"/>
      <c r="F102" s="19">
        <f ca="1">'AUG(2)'!F102</f>
        <v>59</v>
      </c>
      <c r="G102" s="19">
        <f ca="1">'AUG(2)'!G102</f>
        <v>3430.62</v>
      </c>
      <c r="H102" s="19">
        <f ca="1">'AUG(2)'!H102</f>
        <v>403.38</v>
      </c>
      <c r="I102" s="19">
        <f ca="1">'AUG(2)'!I102</f>
        <v>0</v>
      </c>
      <c r="J102" s="19"/>
      <c r="K102" s="19"/>
      <c r="L102" s="19">
        <f ca="1">'AUG(2)'!L102</f>
        <v>2</v>
      </c>
      <c r="M102" s="19">
        <f ca="1">'AUG(2)'!M102</f>
        <v>15</v>
      </c>
      <c r="N102" s="19"/>
      <c r="O102" s="19"/>
      <c r="P102" s="19"/>
      <c r="Q102" s="19"/>
      <c r="R102" s="19"/>
      <c r="S102" s="19"/>
      <c r="T102" s="19"/>
      <c r="U102" s="27"/>
      <c r="V102" s="19">
        <f ca="1">'AUG(2)'!V102</f>
        <v>0</v>
      </c>
      <c r="W102" s="18"/>
    </row>
    <row r="103" spans="1:23">
      <c r="A103" s="19">
        <v>101</v>
      </c>
      <c r="B103" s="18" t="str">
        <f ca="1">'AUG(2)'!B103</f>
        <v>18.08.21</v>
      </c>
      <c r="C103" s="19">
        <f ca="1">'AUG(2)'!C103</f>
        <v>101</v>
      </c>
      <c r="D103" s="19">
        <f ca="1">'AUG(2)'!D103</f>
        <v>830</v>
      </c>
      <c r="E103" s="19"/>
      <c r="F103" s="19">
        <f ca="1">'AUG(2)'!F103</f>
        <v>59</v>
      </c>
      <c r="G103" s="19">
        <f ca="1">'AUG(2)'!G103</f>
        <v>3486.67</v>
      </c>
      <c r="H103" s="19">
        <f ca="1">'AUG(2)'!H103</f>
        <v>342.33</v>
      </c>
      <c r="I103" s="19">
        <f ca="1">'AUG(2)'!I103</f>
        <v>0</v>
      </c>
      <c r="J103" s="19"/>
      <c r="K103" s="19"/>
      <c r="L103" s="19">
        <f ca="1">'AUG(2)'!L103</f>
        <v>2</v>
      </c>
      <c r="M103" s="19">
        <f ca="1">'AUG(2)'!M103</f>
        <v>10</v>
      </c>
      <c r="N103" s="19"/>
      <c r="O103" s="19"/>
      <c r="P103" s="19"/>
      <c r="Q103" s="19"/>
      <c r="R103" s="19"/>
      <c r="S103" s="19"/>
      <c r="T103" s="19"/>
      <c r="U103" s="27"/>
      <c r="V103" s="19">
        <f ca="1">'AUG(2)'!V103</f>
        <v>0</v>
      </c>
      <c r="W103" s="18"/>
    </row>
    <row r="104" spans="1:23">
      <c r="A104" s="19">
        <v>102</v>
      </c>
      <c r="B104" s="18" t="str">
        <f ca="1">'AUG(2)'!B104</f>
        <v>18.08.21</v>
      </c>
      <c r="C104" s="19">
        <f ca="1">'AUG(2)'!C104</f>
        <v>102</v>
      </c>
      <c r="D104" s="19">
        <f ca="1">'AUG(2)'!D104</f>
        <v>831</v>
      </c>
      <c r="E104" s="19"/>
      <c r="F104" s="19">
        <f ca="1">'AUG(2)'!F104</f>
        <v>57</v>
      </c>
      <c r="G104" s="19">
        <f ca="1">'AUG(2)'!G104</f>
        <v>3370.43</v>
      </c>
      <c r="H104" s="19">
        <f ca="1">'AUG(2)'!H104</f>
        <v>338.55</v>
      </c>
      <c r="I104" s="19">
        <f ca="1">'AUG(2)'!I104</f>
        <v>3.98</v>
      </c>
      <c r="J104" s="19"/>
      <c r="K104" s="19"/>
      <c r="L104" s="19">
        <f ca="1">'AUG(2)'!L104</f>
        <v>1</v>
      </c>
      <c r="M104" s="19">
        <f ca="1">'AUG(2)'!M104</f>
        <v>55</v>
      </c>
      <c r="N104" s="19"/>
      <c r="O104" s="19"/>
      <c r="P104" s="19"/>
      <c r="Q104" s="19"/>
      <c r="R104" s="19"/>
      <c r="S104" s="19"/>
      <c r="T104" s="19"/>
      <c r="U104" s="27"/>
      <c r="V104" s="19">
        <f ca="1">'AUG(2)'!V104</f>
        <v>8977.5</v>
      </c>
      <c r="W104" s="18"/>
    </row>
    <row r="105" spans="1:23">
      <c r="A105" s="19">
        <v>103</v>
      </c>
      <c r="B105" s="18" t="str">
        <f ca="1">'AUG(2)'!B105</f>
        <v>18.08.21</v>
      </c>
      <c r="C105" s="19">
        <f ca="1">'AUG(2)'!C105</f>
        <v>103</v>
      </c>
      <c r="D105" s="19">
        <f ca="1">'AUG(2)'!D105</f>
        <v>832</v>
      </c>
      <c r="E105" s="19"/>
      <c r="F105" s="19">
        <f ca="1">'AUG(2)'!F105</f>
        <v>56</v>
      </c>
      <c r="G105" s="19">
        <f ca="1">'AUG(2)'!G105</f>
        <v>3288.46</v>
      </c>
      <c r="H105" s="19">
        <f ca="1">'AUG(2)'!H105</f>
        <v>349.54</v>
      </c>
      <c r="I105" s="19">
        <f ca="1">'AUG(2)'!I105</f>
        <v>0</v>
      </c>
      <c r="J105" s="19"/>
      <c r="K105" s="19"/>
      <c r="L105" s="19">
        <f ca="1">'AUG(2)'!L105</f>
        <v>2</v>
      </c>
      <c r="M105" s="19">
        <f ca="1">'AUG(2)'!M105</f>
        <v>25</v>
      </c>
      <c r="N105" s="19"/>
      <c r="O105" s="19"/>
      <c r="P105" s="19"/>
      <c r="Q105" s="19"/>
      <c r="R105" s="19"/>
      <c r="S105" s="19"/>
      <c r="T105" s="19"/>
      <c r="U105" s="27"/>
      <c r="V105" s="19">
        <f ca="1">'AUG(2)'!V105</f>
        <v>0</v>
      </c>
      <c r="W105" s="18"/>
    </row>
    <row r="106" spans="1:23">
      <c r="A106" s="19">
        <v>104</v>
      </c>
      <c r="B106" s="18" t="str">
        <f ca="1">'AUG(2)'!B106</f>
        <v>18.08.21</v>
      </c>
      <c r="C106" s="19">
        <f ca="1">'AUG(2)'!C106</f>
        <v>104</v>
      </c>
      <c r="D106" s="19">
        <f ca="1">'AUG(2)'!D106</f>
        <v>833</v>
      </c>
      <c r="E106" s="19"/>
      <c r="F106" s="19">
        <f ca="1">'AUG(2)'!F106</f>
        <v>57</v>
      </c>
      <c r="G106" s="19">
        <f ca="1">'AUG(2)'!G106</f>
        <v>3340.84</v>
      </c>
      <c r="H106" s="19">
        <f ca="1">'AUG(2)'!H106</f>
        <v>363.16</v>
      </c>
      <c r="I106" s="19">
        <f ca="1">'AUG(2)'!I106</f>
        <v>0</v>
      </c>
      <c r="J106" s="19"/>
      <c r="K106" s="19"/>
      <c r="L106" s="19">
        <f ca="1">'AUG(2)'!L106</f>
        <v>2</v>
      </c>
      <c r="M106" s="19">
        <f ca="1">'AUG(2)'!M106</f>
        <v>40</v>
      </c>
      <c r="N106" s="19"/>
      <c r="O106" s="19"/>
      <c r="P106" s="19"/>
      <c r="Q106" s="19"/>
      <c r="R106" s="19"/>
      <c r="S106" s="19"/>
      <c r="T106" s="19"/>
      <c r="U106" s="27"/>
      <c r="V106" s="19">
        <f ca="1">'AUG(2)'!V106</f>
        <v>0</v>
      </c>
      <c r="W106" s="18"/>
    </row>
    <row r="107" spans="1:23">
      <c r="A107" s="19">
        <v>105</v>
      </c>
      <c r="B107" s="18" t="str">
        <f ca="1">'AUG(2)'!B107</f>
        <v>18.08.21</v>
      </c>
      <c r="C107" s="19">
        <f ca="1">'AUG(2)'!C107</f>
        <v>105</v>
      </c>
      <c r="D107" s="19">
        <f ca="1">'AUG(2)'!D107</f>
        <v>834</v>
      </c>
      <c r="E107" s="19"/>
      <c r="F107" s="19">
        <f ca="1">'AUG(2)'!F107</f>
        <v>59</v>
      </c>
      <c r="G107" s="19">
        <f ca="1">'AUG(2)'!G107</f>
        <v>3514.65</v>
      </c>
      <c r="H107" s="19">
        <f ca="1">'AUG(2)'!H107</f>
        <v>316.35000000000002</v>
      </c>
      <c r="I107" s="19">
        <f ca="1">'AUG(2)'!I107</f>
        <v>0</v>
      </c>
      <c r="J107" s="19"/>
      <c r="K107" s="19"/>
      <c r="L107" s="19">
        <f ca="1">'AUG(2)'!L107</f>
        <v>2</v>
      </c>
      <c r="M107" s="19">
        <f ca="1">'AUG(2)'!M107</f>
        <v>30</v>
      </c>
      <c r="N107" s="19"/>
      <c r="O107" s="19"/>
      <c r="P107" s="19"/>
      <c r="Q107" s="19"/>
      <c r="R107" s="19"/>
      <c r="S107" s="19"/>
      <c r="T107" s="19"/>
      <c r="U107" s="27"/>
      <c r="V107" s="19">
        <f ca="1">'AUG(2)'!V107</f>
        <v>0</v>
      </c>
      <c r="W107" s="18"/>
    </row>
    <row r="108" spans="1:23">
      <c r="A108" s="19">
        <v>106</v>
      </c>
      <c r="B108" s="18" t="str">
        <f ca="1">'AUG(2)'!B108</f>
        <v>19.08.21</v>
      </c>
      <c r="C108" s="19">
        <f ca="1">'AUG(2)'!C108</f>
        <v>106</v>
      </c>
      <c r="D108" s="19">
        <f ca="1">'AUG(2)'!D108</f>
        <v>835</v>
      </c>
      <c r="E108" s="19"/>
      <c r="F108" s="19">
        <f ca="1">'AUG(2)'!F108</f>
        <v>59</v>
      </c>
      <c r="G108" s="19">
        <f ca="1">'AUG(2)'!G108</f>
        <v>3514.22</v>
      </c>
      <c r="H108" s="19">
        <f ca="1">'AUG(2)'!H108</f>
        <v>323.37</v>
      </c>
      <c r="I108" s="19">
        <f ca="1">'AUG(2)'!I108</f>
        <v>3.59</v>
      </c>
      <c r="J108" s="19"/>
      <c r="K108" s="19"/>
      <c r="L108" s="19">
        <f ca="1">'AUG(2)'!L108</f>
        <v>2</v>
      </c>
      <c r="M108" s="19">
        <f ca="1">'AUG(2)'!M108</f>
        <v>35</v>
      </c>
      <c r="N108" s="19"/>
      <c r="O108" s="19"/>
      <c r="P108" s="19"/>
      <c r="Q108" s="19"/>
      <c r="R108" s="19"/>
      <c r="S108" s="19"/>
      <c r="T108" s="19"/>
      <c r="U108" s="27"/>
      <c r="V108" s="19">
        <f ca="1">'AUG(2)'!V108</f>
        <v>9292.5</v>
      </c>
      <c r="W108" s="18"/>
    </row>
    <row r="109" spans="1:23">
      <c r="A109" s="19">
        <v>107</v>
      </c>
      <c r="B109" s="18" t="str">
        <f ca="1">'AUG(2)'!B109</f>
        <v>19.08.21</v>
      </c>
      <c r="C109" s="19">
        <f ca="1">'AUG(2)'!C109</f>
        <v>107</v>
      </c>
      <c r="D109" s="19">
        <f ca="1">'AUG(2)'!D109</f>
        <v>836</v>
      </c>
      <c r="E109" s="19"/>
      <c r="F109" s="19">
        <f ca="1">'AUG(2)'!F109</f>
        <v>58</v>
      </c>
      <c r="G109" s="19">
        <f ca="1">'AUG(2)'!G109</f>
        <v>3412.25</v>
      </c>
      <c r="H109" s="19">
        <f ca="1">'AUG(2)'!H109</f>
        <v>354.75</v>
      </c>
      <c r="I109" s="19">
        <f ca="1">'AUG(2)'!I109</f>
        <v>0</v>
      </c>
      <c r="J109" s="19"/>
      <c r="K109" s="19"/>
      <c r="L109" s="19">
        <f ca="1">'AUG(2)'!L109</f>
        <v>2</v>
      </c>
      <c r="M109" s="19">
        <f ca="1">'AUG(2)'!M109</f>
        <v>25</v>
      </c>
      <c r="N109" s="19"/>
      <c r="O109" s="19"/>
      <c r="P109" s="19"/>
      <c r="Q109" s="19"/>
      <c r="R109" s="19"/>
      <c r="S109" s="19"/>
      <c r="T109" s="19"/>
      <c r="U109" s="27"/>
      <c r="V109" s="19">
        <f ca="1">'AUG(2)'!V109</f>
        <v>0</v>
      </c>
      <c r="W109" s="18"/>
    </row>
    <row r="110" spans="1:23" s="76" customFormat="1">
      <c r="A110" s="19">
        <v>108</v>
      </c>
      <c r="B110" s="18" t="str">
        <f ca="1">'AUG(2)'!B110</f>
        <v>19.08.21</v>
      </c>
      <c r="C110" s="19">
        <f ca="1">'AUG(2)'!C110</f>
        <v>108</v>
      </c>
      <c r="D110" s="19">
        <f ca="1">'AUG(2)'!D110</f>
        <v>837</v>
      </c>
      <c r="E110" s="19"/>
      <c r="F110" s="19">
        <f ca="1">'AUG(2)'!F110</f>
        <v>56</v>
      </c>
      <c r="G110" s="19">
        <f ca="1">'AUG(2)'!G110</f>
        <v>3321.24</v>
      </c>
      <c r="H110" s="19">
        <f ca="1">'AUG(2)'!H110</f>
        <v>318.76</v>
      </c>
      <c r="I110" s="19">
        <f ca="1">'AUG(2)'!I110</f>
        <v>0</v>
      </c>
      <c r="J110" s="19"/>
      <c r="K110" s="19"/>
      <c r="L110" s="19">
        <f ca="1">'AUG(2)'!L110</f>
        <v>2</v>
      </c>
      <c r="M110" s="19">
        <f ca="1">'AUG(2)'!M110</f>
        <v>10</v>
      </c>
      <c r="N110" s="19"/>
      <c r="O110" s="19"/>
      <c r="P110" s="19"/>
      <c r="Q110" s="19"/>
      <c r="R110" s="19"/>
      <c r="S110" s="19"/>
      <c r="T110" s="19"/>
      <c r="U110" s="27"/>
      <c r="V110" s="19">
        <f ca="1">'AUG(2)'!V110</f>
        <v>0</v>
      </c>
      <c r="W110" s="83"/>
    </row>
    <row r="111" spans="1:23">
      <c r="A111" s="19">
        <v>109</v>
      </c>
      <c r="B111" s="18" t="str">
        <f ca="1">'AUG(2)'!B111</f>
        <v>19.08.21</v>
      </c>
      <c r="C111" s="19">
        <f ca="1">'AUG(2)'!C111</f>
        <v>109</v>
      </c>
      <c r="D111" s="19">
        <f ca="1">'AUG(2)'!D111</f>
        <v>838</v>
      </c>
      <c r="E111" s="19"/>
      <c r="F111" s="19">
        <f ca="1">'AUG(2)'!F111</f>
        <v>57</v>
      </c>
      <c r="G111" s="19">
        <f ca="1">'AUG(2)'!G111</f>
        <v>3441.23</v>
      </c>
      <c r="H111" s="19">
        <f ca="1">'AUG(2)'!H111</f>
        <v>263.95999999999998</v>
      </c>
      <c r="I111" s="19">
        <f ca="1">'AUG(2)'!I111</f>
        <v>0.19</v>
      </c>
      <c r="J111" s="19"/>
      <c r="K111" s="19"/>
      <c r="L111" s="19">
        <f ca="1">'AUG(2)'!L111</f>
        <v>2</v>
      </c>
      <c r="M111" s="19">
        <f ca="1">'AUG(2)'!M111</f>
        <v>30</v>
      </c>
      <c r="N111" s="19"/>
      <c r="O111" s="19"/>
      <c r="P111" s="19"/>
      <c r="Q111" s="19"/>
      <c r="R111" s="19"/>
      <c r="S111" s="19"/>
      <c r="T111" s="19"/>
      <c r="U111" s="27"/>
      <c r="V111" s="19">
        <f ca="1">'AUG(2)'!V111</f>
        <v>0</v>
      </c>
      <c r="W111" s="18"/>
    </row>
    <row r="112" spans="1:23">
      <c r="A112" s="19">
        <v>110</v>
      </c>
      <c r="B112" s="18" t="str">
        <f ca="1">'AUG(2)'!B112</f>
        <v>19.08.21</v>
      </c>
      <c r="C112" s="19">
        <f ca="1">'AUG(2)'!C112</f>
        <v>110</v>
      </c>
      <c r="D112" s="19">
        <f ca="1">'AUG(2)'!D112</f>
        <v>839</v>
      </c>
      <c r="E112" s="19"/>
      <c r="F112" s="19">
        <f ca="1">'AUG(2)'!F112</f>
        <v>54</v>
      </c>
      <c r="G112" s="19">
        <f ca="1">'AUG(2)'!G112</f>
        <v>3228.46</v>
      </c>
      <c r="H112" s="19">
        <f ca="1">'AUG(2)'!H112</f>
        <v>281.54000000000002</v>
      </c>
      <c r="I112" s="19">
        <f ca="1">'AUG(2)'!I112</f>
        <v>0</v>
      </c>
      <c r="J112" s="19"/>
      <c r="K112" s="19"/>
      <c r="L112" s="19">
        <f ca="1">'AUG(2)'!L112</f>
        <v>2</v>
      </c>
      <c r="M112" s="19">
        <f ca="1">'AUG(2)'!M112</f>
        <v>20</v>
      </c>
      <c r="N112" s="19"/>
      <c r="O112" s="19"/>
      <c r="P112" s="19"/>
      <c r="Q112" s="19"/>
      <c r="R112" s="19"/>
      <c r="S112" s="19"/>
      <c r="T112" s="19"/>
      <c r="U112" s="27"/>
      <c r="V112" s="19">
        <f ca="1">'AUG(2)'!V112</f>
        <v>0</v>
      </c>
      <c r="W112" s="18"/>
    </row>
    <row r="113" spans="1:24">
      <c r="A113" s="19">
        <v>111</v>
      </c>
      <c r="B113" s="18" t="str">
        <f ca="1">'AUG(2)'!B113</f>
        <v>20.08.21</v>
      </c>
      <c r="C113" s="19">
        <f ca="1">'AUG(2)'!C113</f>
        <v>111</v>
      </c>
      <c r="D113" s="19">
        <f ca="1">'AUG(2)'!D113</f>
        <v>840</v>
      </c>
      <c r="E113" s="19"/>
      <c r="F113" s="19">
        <f ca="1">'AUG(2)'!F113</f>
        <v>58</v>
      </c>
      <c r="G113" s="19">
        <f ca="1">'AUG(2)'!G113</f>
        <v>3397.22</v>
      </c>
      <c r="H113" s="19">
        <f ca="1">'AUG(2)'!H113</f>
        <v>372.78</v>
      </c>
      <c r="I113" s="19">
        <f ca="1">'AUG(2)'!I113</f>
        <v>0</v>
      </c>
      <c r="J113" s="19"/>
      <c r="K113" s="19"/>
      <c r="L113" s="19">
        <f ca="1">'AUG(2)'!L113</f>
        <v>1</v>
      </c>
      <c r="M113" s="19">
        <f ca="1">'AUG(2)'!M113</f>
        <v>50</v>
      </c>
      <c r="N113" s="19"/>
      <c r="O113" s="19"/>
      <c r="P113" s="19"/>
      <c r="Q113" s="19"/>
      <c r="R113" s="19"/>
      <c r="S113" s="19"/>
      <c r="T113" s="19"/>
      <c r="U113" s="27"/>
      <c r="V113" s="19">
        <f ca="1">'AUG(2)'!V113</f>
        <v>0</v>
      </c>
      <c r="W113" s="18"/>
    </row>
    <row r="114" spans="1:24">
      <c r="A114" s="19">
        <v>112</v>
      </c>
      <c r="B114" s="18" t="str">
        <f ca="1">'AUG(2)'!B114</f>
        <v>20.08.21</v>
      </c>
      <c r="C114" s="19">
        <f ca="1">'AUG(2)'!C114</f>
        <v>112</v>
      </c>
      <c r="D114" s="19">
        <f ca="1">'AUG(2)'!D114</f>
        <v>841</v>
      </c>
      <c r="E114" s="19"/>
      <c r="F114" s="19">
        <f ca="1">'AUG(2)'!F114</f>
        <v>57</v>
      </c>
      <c r="G114" s="19">
        <f ca="1">'AUG(2)'!G114</f>
        <v>3380.63</v>
      </c>
      <c r="H114" s="19">
        <f ca="1">'AUG(2)'!H114</f>
        <v>324.37</v>
      </c>
      <c r="I114" s="19">
        <f ca="1">'AUG(2)'!I114</f>
        <v>0</v>
      </c>
      <c r="J114" s="19"/>
      <c r="K114" s="19"/>
      <c r="L114" s="19">
        <f ca="1">'AUG(2)'!L114</f>
        <v>2</v>
      </c>
      <c r="M114" s="19">
        <f ca="1">'AUG(2)'!M114</f>
        <v>20</v>
      </c>
      <c r="N114" s="19"/>
      <c r="O114" s="19"/>
      <c r="P114" s="19"/>
      <c r="Q114" s="19"/>
      <c r="R114" s="19"/>
      <c r="S114" s="19"/>
      <c r="T114" s="19"/>
      <c r="U114" s="27"/>
      <c r="V114" s="19">
        <f ca="1">'AUG(2)'!V114</f>
        <v>0</v>
      </c>
      <c r="W114" s="18"/>
    </row>
    <row r="115" spans="1:24">
      <c r="A115" s="19">
        <v>113</v>
      </c>
      <c r="B115" s="18" t="str">
        <f ca="1">'AUG(2)'!B115</f>
        <v>20.08.21</v>
      </c>
      <c r="C115" s="19">
        <f ca="1">'AUG(2)'!C115</f>
        <v>113</v>
      </c>
      <c r="D115" s="19">
        <f ca="1">'AUG(2)'!D115</f>
        <v>843</v>
      </c>
      <c r="E115" s="19"/>
      <c r="F115" s="19">
        <f ca="1">'AUG(2)'!F115</f>
        <v>59</v>
      </c>
      <c r="G115" s="19">
        <f ca="1">'AUG(2)'!G115</f>
        <v>3455.47</v>
      </c>
      <c r="H115" s="19">
        <f ca="1">'AUG(2)'!H115</f>
        <v>373.53</v>
      </c>
      <c r="I115" s="19">
        <f ca="1">'AUG(2)'!I115</f>
        <v>0</v>
      </c>
      <c r="J115" s="19"/>
      <c r="K115" s="19"/>
      <c r="L115" s="19">
        <f ca="1">'AUG(2)'!L115</f>
        <v>2</v>
      </c>
      <c r="M115" s="19">
        <f ca="1">'AUG(2)'!M115</f>
        <v>30</v>
      </c>
      <c r="N115" s="19"/>
      <c r="O115" s="19"/>
      <c r="P115" s="19"/>
      <c r="Q115" s="19"/>
      <c r="R115" s="19"/>
      <c r="S115" s="19"/>
      <c r="T115" s="19"/>
      <c r="U115" s="27"/>
      <c r="V115" s="19">
        <f ca="1">'AUG(2)'!V115</f>
        <v>0</v>
      </c>
      <c r="W115" s="18"/>
    </row>
    <row r="116" spans="1:24">
      <c r="A116" s="19">
        <v>114</v>
      </c>
      <c r="B116" s="18" t="str">
        <f ca="1">'AUG(2)'!B116</f>
        <v>20.08.21</v>
      </c>
      <c r="C116" s="19">
        <f ca="1">'AUG(2)'!C116</f>
        <v>114</v>
      </c>
      <c r="D116" s="19">
        <f ca="1">'AUG(2)'!D116</f>
        <v>842</v>
      </c>
      <c r="E116" s="19"/>
      <c r="F116" s="19">
        <f ca="1">'AUG(2)'!F116</f>
        <v>55</v>
      </c>
      <c r="G116" s="19">
        <f ca="1">'AUG(2)'!G116</f>
        <v>3210.85</v>
      </c>
      <c r="H116" s="19">
        <f ca="1">'AUG(2)'!H116</f>
        <v>364.15</v>
      </c>
      <c r="I116" s="19">
        <f ca="1">'AUG(2)'!I116</f>
        <v>0</v>
      </c>
      <c r="J116" s="19"/>
      <c r="K116" s="19"/>
      <c r="L116" s="19">
        <f ca="1">'AUG(2)'!L116</f>
        <v>2</v>
      </c>
      <c r="M116" s="19">
        <f ca="1">'AUG(2)'!M116</f>
        <v>35</v>
      </c>
      <c r="N116" s="19"/>
      <c r="O116" s="19"/>
      <c r="P116" s="19"/>
      <c r="Q116" s="19"/>
      <c r="R116" s="19"/>
      <c r="S116" s="19"/>
      <c r="T116" s="19"/>
      <c r="U116" s="27"/>
      <c r="V116" s="19">
        <f ca="1">'AUG(2)'!V116</f>
        <v>0</v>
      </c>
      <c r="W116" s="18"/>
    </row>
    <row r="117" spans="1:24">
      <c r="A117" s="19">
        <v>115</v>
      </c>
      <c r="B117" s="18" t="str">
        <f ca="1">'AUG(2)'!B117</f>
        <v>20.08.21</v>
      </c>
      <c r="C117" s="19">
        <f ca="1">'AUG(2)'!C117</f>
        <v>115</v>
      </c>
      <c r="D117" s="19">
        <f ca="1">'AUG(2)'!D117</f>
        <v>844</v>
      </c>
      <c r="E117" s="19"/>
      <c r="F117" s="19">
        <f ca="1">'AUG(2)'!F117</f>
        <v>58</v>
      </c>
      <c r="G117" s="19">
        <f ca="1">'AUG(2)'!G117</f>
        <v>3319.87</v>
      </c>
      <c r="H117" s="19">
        <f ca="1">'AUG(2)'!H117</f>
        <v>445.13</v>
      </c>
      <c r="I117" s="19">
        <f ca="1">'AUG(2)'!I117</f>
        <v>0</v>
      </c>
      <c r="J117" s="19"/>
      <c r="K117" s="19"/>
      <c r="L117" s="19">
        <f ca="1">'AUG(2)'!L117</f>
        <v>2</v>
      </c>
      <c r="M117" s="19">
        <f ca="1">'AUG(2)'!M117</f>
        <v>7</v>
      </c>
      <c r="N117" s="19"/>
      <c r="O117" s="19"/>
      <c r="P117" s="19"/>
      <c r="Q117" s="19"/>
      <c r="R117" s="19"/>
      <c r="S117" s="19"/>
      <c r="T117" s="19"/>
      <c r="U117" s="27"/>
      <c r="V117" s="19">
        <f ca="1">'AUG(2)'!V117</f>
        <v>0</v>
      </c>
      <c r="W117" s="18"/>
    </row>
    <row r="118" spans="1:24">
      <c r="A118" s="19">
        <v>116</v>
      </c>
      <c r="B118" s="18" t="str">
        <f ca="1">'AUG(2)'!B118</f>
        <v>20.08.21</v>
      </c>
      <c r="C118" s="19">
        <f ca="1">'AUG(2)'!C118</f>
        <v>116</v>
      </c>
      <c r="D118" s="19">
        <f ca="1">'AUG(2)'!D118</f>
        <v>846</v>
      </c>
      <c r="E118" s="19"/>
      <c r="F118" s="19">
        <f ca="1">'AUG(2)'!F118</f>
        <v>53</v>
      </c>
      <c r="G118" s="19">
        <f ca="1">'AUG(2)'!G118</f>
        <v>3073.87</v>
      </c>
      <c r="H118" s="19">
        <f ca="1">'AUG(2)'!H118</f>
        <v>371.13</v>
      </c>
      <c r="I118" s="19">
        <f ca="1">'AUG(2)'!I118</f>
        <v>0</v>
      </c>
      <c r="J118" s="19"/>
      <c r="K118" s="19"/>
      <c r="L118" s="19">
        <f ca="1">'AUG(2)'!L118</f>
        <v>1</v>
      </c>
      <c r="M118" s="19">
        <f ca="1">'AUG(2)'!M118</f>
        <v>40</v>
      </c>
      <c r="N118" s="19"/>
      <c r="O118" s="19"/>
      <c r="P118" s="19"/>
      <c r="Q118" s="19"/>
      <c r="R118" s="19"/>
      <c r="S118" s="19"/>
      <c r="T118" s="19"/>
      <c r="U118" s="27"/>
      <c r="V118" s="19">
        <f ca="1">'AUG(2)'!V118</f>
        <v>0</v>
      </c>
      <c r="W118" s="18"/>
    </row>
    <row r="119" spans="1:24" s="76" customFormat="1">
      <c r="A119" s="19">
        <v>117</v>
      </c>
      <c r="B119" s="18" t="str">
        <f ca="1">'AUG(2)'!B119</f>
        <v>20.08.21</v>
      </c>
      <c r="C119" s="19">
        <f ca="1">'AUG(2)'!C119</f>
        <v>117</v>
      </c>
      <c r="D119" s="19">
        <f ca="1">'AUG(2)'!D119</f>
        <v>845</v>
      </c>
      <c r="E119" s="19"/>
      <c r="F119" s="19">
        <f ca="1">'AUG(2)'!F119</f>
        <v>56</v>
      </c>
      <c r="G119" s="19">
        <f ca="1">'AUG(2)'!G119</f>
        <v>3316.84</v>
      </c>
      <c r="H119" s="19">
        <f ca="1">'AUG(2)'!H119</f>
        <v>323.16000000000003</v>
      </c>
      <c r="I119" s="19">
        <f ca="1">'AUG(2)'!I119</f>
        <v>0</v>
      </c>
      <c r="J119" s="19"/>
      <c r="K119" s="19"/>
      <c r="L119" s="19">
        <f ca="1">'AUG(2)'!L119</f>
        <v>1</v>
      </c>
      <c r="M119" s="19">
        <f ca="1">'AUG(2)'!M119</f>
        <v>50</v>
      </c>
      <c r="N119" s="19"/>
      <c r="O119" s="19"/>
      <c r="P119" s="19"/>
      <c r="Q119" s="19"/>
      <c r="R119" s="19"/>
      <c r="S119" s="19"/>
      <c r="T119" s="19"/>
      <c r="U119" s="27"/>
      <c r="V119" s="19">
        <f ca="1">'AUG(2)'!V119</f>
        <v>0</v>
      </c>
      <c r="W119" s="83"/>
    </row>
    <row r="120" spans="1:24">
      <c r="A120" s="19">
        <v>118</v>
      </c>
      <c r="B120" s="18" t="str">
        <f ca="1">'AUG(2)'!B120</f>
        <v>20.08.21</v>
      </c>
      <c r="C120" s="19">
        <f ca="1">'AUG(2)'!C120</f>
        <v>118</v>
      </c>
      <c r="D120" s="19">
        <f ca="1">'AUG(2)'!D120</f>
        <v>848</v>
      </c>
      <c r="E120" s="19"/>
      <c r="F120" s="19">
        <f ca="1">'AUG(2)'!F120</f>
        <v>59</v>
      </c>
      <c r="G120" s="19">
        <f ca="1">'AUG(2)'!G120</f>
        <v>3544.62</v>
      </c>
      <c r="H120" s="19">
        <f ca="1">'AUG(2)'!H120</f>
        <v>289.38</v>
      </c>
      <c r="I120" s="19">
        <f ca="1">'AUG(2)'!I120</f>
        <v>0</v>
      </c>
      <c r="J120" s="19"/>
      <c r="K120" s="19"/>
      <c r="L120" s="19">
        <f ca="1">'AUG(2)'!L120</f>
        <v>1</v>
      </c>
      <c r="M120" s="19">
        <f ca="1">'AUG(2)'!M120</f>
        <v>55</v>
      </c>
      <c r="N120" s="19"/>
      <c r="O120" s="19"/>
      <c r="P120" s="19"/>
      <c r="Q120" s="19"/>
      <c r="R120" s="19"/>
      <c r="S120" s="19"/>
      <c r="T120" s="19"/>
      <c r="U120" s="27"/>
      <c r="V120" s="19">
        <f ca="1">'AUG(2)'!V120</f>
        <v>0</v>
      </c>
      <c r="W120" s="18"/>
    </row>
    <row r="121" spans="1:24">
      <c r="A121" s="19">
        <v>119</v>
      </c>
      <c r="B121" s="18" t="str">
        <f ca="1">'AUG(2)'!B121</f>
        <v>21.08.21</v>
      </c>
      <c r="C121" s="19">
        <f ca="1">'AUG(2)'!C121</f>
        <v>119</v>
      </c>
      <c r="D121" s="19">
        <f ca="1">'AUG(2)'!D121</f>
        <v>847</v>
      </c>
      <c r="E121" s="19"/>
      <c r="F121" s="19">
        <f ca="1">'AUG(2)'!F121</f>
        <v>58</v>
      </c>
      <c r="G121" s="19">
        <f ca="1">'AUG(2)'!G121</f>
        <v>3439.42</v>
      </c>
      <c r="H121" s="19">
        <f ca="1">'AUG(2)'!H121</f>
        <v>330.58</v>
      </c>
      <c r="I121" s="19">
        <f ca="1">'AUG(2)'!I121</f>
        <v>0</v>
      </c>
      <c r="J121" s="19"/>
      <c r="K121" s="19"/>
      <c r="L121" s="19">
        <f ca="1">'AUG(2)'!L121</f>
        <v>2</v>
      </c>
      <c r="M121" s="19">
        <f ca="1">'AUG(2)'!M121</f>
        <v>35</v>
      </c>
      <c r="N121" s="19"/>
      <c r="O121" s="19"/>
      <c r="P121" s="19"/>
      <c r="Q121" s="19"/>
      <c r="R121" s="19"/>
      <c r="S121" s="19"/>
      <c r="T121" s="19"/>
      <c r="U121" s="27"/>
      <c r="V121" s="19">
        <f ca="1">'AUG(2)'!V121</f>
        <v>0</v>
      </c>
      <c r="W121" s="18"/>
    </row>
    <row r="122" spans="1:24">
      <c r="A122" s="19">
        <v>120</v>
      </c>
      <c r="B122" s="18" t="str">
        <f ca="1">'AUG(2)'!B122</f>
        <v>21.08.21</v>
      </c>
      <c r="C122" s="19">
        <f ca="1">'AUG(2)'!C122</f>
        <v>120</v>
      </c>
      <c r="D122" s="19">
        <f ca="1">'AUG(2)'!D122</f>
        <v>850</v>
      </c>
      <c r="E122" s="19"/>
      <c r="F122" s="19">
        <f ca="1">'AUG(2)'!F122</f>
        <v>58</v>
      </c>
      <c r="G122" s="19">
        <f ca="1">'AUG(2)'!G122</f>
        <v>3438.42</v>
      </c>
      <c r="H122" s="19">
        <f ca="1">'AUG(2)'!H122</f>
        <v>331.58</v>
      </c>
      <c r="I122" s="19">
        <f ca="1">'AUG(2)'!I122</f>
        <v>0</v>
      </c>
      <c r="J122" s="19"/>
      <c r="K122" s="19"/>
      <c r="L122" s="19">
        <f ca="1">'AUG(2)'!L122</f>
        <v>2</v>
      </c>
      <c r="M122" s="19">
        <f ca="1">'AUG(2)'!M122</f>
        <v>5</v>
      </c>
      <c r="N122" s="19"/>
      <c r="O122" s="19"/>
      <c r="P122" s="19"/>
      <c r="Q122" s="19"/>
      <c r="R122" s="19"/>
      <c r="S122" s="19"/>
      <c r="T122" s="19"/>
      <c r="U122" s="27"/>
      <c r="V122" s="19">
        <f ca="1">'AUG(2)'!V122</f>
        <v>0</v>
      </c>
      <c r="W122" s="18"/>
      <c r="X122" s="78"/>
    </row>
    <row r="123" spans="1:24" s="76" customFormat="1">
      <c r="A123" s="19">
        <v>121</v>
      </c>
      <c r="B123" s="18" t="str">
        <f ca="1">'AUG(2)'!B123</f>
        <v>21.08.21</v>
      </c>
      <c r="C123" s="19">
        <f ca="1">'AUG(2)'!C123</f>
        <v>121</v>
      </c>
      <c r="D123" s="19">
        <f ca="1">'AUG(2)'!D123</f>
        <v>849</v>
      </c>
      <c r="E123" s="19"/>
      <c r="F123" s="19">
        <f ca="1">'AUG(2)'!F123</f>
        <v>58</v>
      </c>
      <c r="G123" s="19">
        <f ca="1">'AUG(2)'!G123</f>
        <v>3465.48</v>
      </c>
      <c r="H123" s="19">
        <f ca="1">'AUG(2)'!H123</f>
        <v>298.52</v>
      </c>
      <c r="I123" s="19">
        <f ca="1">'AUG(2)'!I123</f>
        <v>0</v>
      </c>
      <c r="J123" s="19"/>
      <c r="K123" s="19"/>
      <c r="L123" s="19">
        <f ca="1">'AUG(2)'!L123</f>
        <v>2</v>
      </c>
      <c r="M123" s="19">
        <f ca="1">'AUG(2)'!M123</f>
        <v>5</v>
      </c>
      <c r="N123" s="19"/>
      <c r="O123" s="19"/>
      <c r="P123" s="19"/>
      <c r="Q123" s="19"/>
      <c r="R123" s="19"/>
      <c r="S123" s="19"/>
      <c r="T123" s="19"/>
      <c r="U123" s="27"/>
      <c r="V123" s="19">
        <f ca="1">'AUG(2)'!V123</f>
        <v>0</v>
      </c>
      <c r="W123" s="83"/>
    </row>
    <row r="124" spans="1:24">
      <c r="A124" s="19">
        <v>122</v>
      </c>
      <c r="B124" s="18" t="str">
        <f ca="1">'AUG(2)'!B124</f>
        <v>21.08.21</v>
      </c>
      <c r="C124" s="19">
        <f ca="1">'AUG(2)'!C124</f>
        <v>122</v>
      </c>
      <c r="D124" s="19">
        <f ca="1">'AUG(2)'!D124</f>
        <v>851</v>
      </c>
      <c r="E124" s="19"/>
      <c r="F124" s="19">
        <f ca="1">'AUG(2)'!F124</f>
        <v>57</v>
      </c>
      <c r="G124" s="19">
        <f ca="1">'AUG(2)'!G124</f>
        <v>3438.03</v>
      </c>
      <c r="H124" s="19">
        <f ca="1">'AUG(2)'!H124</f>
        <v>266.97000000000003</v>
      </c>
      <c r="I124" s="19">
        <f ca="1">'AUG(2)'!I124</f>
        <v>0</v>
      </c>
      <c r="J124" s="19"/>
      <c r="K124" s="19"/>
      <c r="L124" s="19">
        <f ca="1">'AUG(2)'!L124</f>
        <v>1</v>
      </c>
      <c r="M124" s="19">
        <f ca="1">'AUG(2)'!M124</f>
        <v>55</v>
      </c>
      <c r="N124" s="19"/>
      <c r="O124" s="19"/>
      <c r="P124" s="19"/>
      <c r="Q124" s="19"/>
      <c r="R124" s="19"/>
      <c r="S124" s="19"/>
      <c r="T124" s="19"/>
      <c r="U124" s="27"/>
      <c r="V124" s="19">
        <f ca="1">'AUG(2)'!V124</f>
        <v>0</v>
      </c>
      <c r="W124" s="83"/>
    </row>
    <row r="125" spans="1:24" s="76" customFormat="1">
      <c r="A125" s="19">
        <v>123</v>
      </c>
      <c r="B125" s="18" t="str">
        <f ca="1">'AUG(2)'!B125</f>
        <v>21.08.21</v>
      </c>
      <c r="C125" s="19">
        <f ca="1">'AUG(2)'!C125</f>
        <v>123</v>
      </c>
      <c r="D125" s="19">
        <f ca="1">'AUG(2)'!D125</f>
        <v>852</v>
      </c>
      <c r="E125" s="19"/>
      <c r="F125" s="19">
        <f ca="1">'AUG(2)'!F125</f>
        <v>58</v>
      </c>
      <c r="G125" s="19">
        <f ca="1">'AUG(2)'!G125</f>
        <v>3467.05</v>
      </c>
      <c r="H125" s="19">
        <f ca="1">'AUG(2)'!H125</f>
        <v>301.75</v>
      </c>
      <c r="I125" s="19">
        <f ca="1">'AUG(2)'!I125</f>
        <v>1.8</v>
      </c>
      <c r="J125" s="19"/>
      <c r="K125" s="19"/>
      <c r="L125" s="19">
        <f ca="1">'AUG(2)'!L125</f>
        <v>2</v>
      </c>
      <c r="M125" s="19">
        <f ca="1">'AUG(2)'!M125</f>
        <v>15</v>
      </c>
      <c r="N125" s="19"/>
      <c r="O125" s="19"/>
      <c r="P125" s="19"/>
      <c r="Q125" s="19"/>
      <c r="R125" s="19"/>
      <c r="S125" s="19"/>
      <c r="T125" s="19"/>
      <c r="U125" s="27"/>
      <c r="V125" s="19">
        <f ca="1">'AUG(2)'!V125</f>
        <v>9135</v>
      </c>
      <c r="W125" s="83"/>
    </row>
    <row r="126" spans="1:24" s="162" customFormat="1">
      <c r="A126" s="19">
        <v>124</v>
      </c>
      <c r="B126" s="18" t="str">
        <f ca="1">'AUG(2)'!B126</f>
        <v>22.08.21</v>
      </c>
      <c r="C126" s="19">
        <f ca="1">'AUG(2)'!C126</f>
        <v>124</v>
      </c>
      <c r="D126" s="19">
        <f ca="1">'AUG(2)'!D126</f>
        <v>853</v>
      </c>
      <c r="E126" s="19"/>
      <c r="F126" s="19">
        <f ca="1">'AUG(2)'!F126</f>
        <v>58</v>
      </c>
      <c r="G126" s="19">
        <f ca="1">'AUG(2)'!G126</f>
        <v>3430.67</v>
      </c>
      <c r="H126" s="19">
        <f ca="1">'AUG(2)'!H126</f>
        <v>334.33</v>
      </c>
      <c r="I126" s="19">
        <f ca="1">'AUG(2)'!I126</f>
        <v>0</v>
      </c>
      <c r="J126" s="19"/>
      <c r="K126" s="19"/>
      <c r="L126" s="19">
        <f ca="1">'AUG(2)'!L126</f>
        <v>2</v>
      </c>
      <c r="M126" s="19">
        <f ca="1">'AUG(2)'!M126</f>
        <v>30</v>
      </c>
      <c r="N126" s="19"/>
      <c r="O126" s="19"/>
      <c r="P126" s="19"/>
      <c r="Q126" s="19"/>
      <c r="R126" s="19"/>
      <c r="S126" s="19"/>
      <c r="T126" s="19"/>
      <c r="U126" s="27"/>
      <c r="V126" s="19">
        <f ca="1">'AUG(2)'!V126</f>
        <v>0</v>
      </c>
      <c r="W126" s="19"/>
    </row>
    <row r="127" spans="1:24" s="162" customFormat="1">
      <c r="A127" s="19">
        <v>125</v>
      </c>
      <c r="B127" s="18" t="str">
        <f ca="1">'AUG(2)'!B127</f>
        <v>22.08.21</v>
      </c>
      <c r="C127" s="19">
        <f ca="1">'AUG(2)'!C127</f>
        <v>125</v>
      </c>
      <c r="D127" s="19">
        <f ca="1">'AUG(2)'!D127</f>
        <v>854</v>
      </c>
      <c r="E127" s="19"/>
      <c r="F127" s="19">
        <f ca="1">'AUG(2)'!F127</f>
        <v>59</v>
      </c>
      <c r="G127" s="19">
        <f ca="1">'AUG(2)'!G127</f>
        <v>3482.42</v>
      </c>
      <c r="H127" s="19">
        <f ca="1">'AUG(2)'!H127</f>
        <v>351.58</v>
      </c>
      <c r="I127" s="19">
        <f ca="1">'AUG(2)'!I127</f>
        <v>0</v>
      </c>
      <c r="J127" s="19"/>
      <c r="K127" s="19"/>
      <c r="L127" s="19">
        <f ca="1">'AUG(2)'!L127</f>
        <v>2</v>
      </c>
      <c r="M127" s="19">
        <f ca="1">'AUG(2)'!M127</f>
        <v>25</v>
      </c>
      <c r="N127" s="19"/>
      <c r="O127" s="19"/>
      <c r="P127" s="19"/>
      <c r="Q127" s="19"/>
      <c r="R127" s="19"/>
      <c r="S127" s="19"/>
      <c r="T127" s="19"/>
      <c r="U127" s="27"/>
      <c r="V127" s="19">
        <f ca="1">'AUG(2)'!V127</f>
        <v>0</v>
      </c>
      <c r="W127" s="19"/>
    </row>
    <row r="128" spans="1:24">
      <c r="A128" s="19">
        <v>126</v>
      </c>
      <c r="B128" s="18" t="str">
        <f ca="1">'AUG(2)'!B128</f>
        <v>22.08.21</v>
      </c>
      <c r="C128" s="19">
        <f ca="1">'AUG(2)'!C128</f>
        <v>126</v>
      </c>
      <c r="D128" s="19">
        <f ca="1">'AUG(2)'!D128</f>
        <v>855</v>
      </c>
      <c r="E128" s="19"/>
      <c r="F128" s="19">
        <f ca="1">'AUG(2)'!F128</f>
        <v>58</v>
      </c>
      <c r="G128" s="19">
        <f ca="1">'AUG(2)'!G128</f>
        <v>3387.23</v>
      </c>
      <c r="H128" s="19">
        <f ca="1">'AUG(2)'!H128</f>
        <v>381.77</v>
      </c>
      <c r="I128" s="19">
        <f ca="1">'AUG(2)'!I128</f>
        <v>0</v>
      </c>
      <c r="J128" s="19"/>
      <c r="K128" s="19"/>
      <c r="L128" s="19">
        <f ca="1">'AUG(2)'!L128</f>
        <v>2</v>
      </c>
      <c r="M128" s="19">
        <f ca="1">'AUG(2)'!M128</f>
        <v>30</v>
      </c>
      <c r="N128" s="19"/>
      <c r="O128" s="19"/>
      <c r="P128" s="19"/>
      <c r="Q128" s="19"/>
      <c r="R128" s="19"/>
      <c r="S128" s="19"/>
      <c r="T128" s="19"/>
      <c r="U128" s="27"/>
      <c r="V128" s="19">
        <f ca="1">'AUG(2)'!V128</f>
        <v>0</v>
      </c>
      <c r="W128" s="19"/>
    </row>
    <row r="129" spans="1:22">
      <c r="A129" s="21"/>
      <c r="B129" s="18" t="str">
        <f ca="1">'AUG(2)'!B129</f>
        <v>22.08.21</v>
      </c>
      <c r="C129" s="19">
        <f ca="1">'AUG(2)'!C129</f>
        <v>127</v>
      </c>
      <c r="D129" s="19">
        <f ca="1">'AUG(2)'!D129</f>
        <v>856</v>
      </c>
      <c r="E129" s="19"/>
      <c r="F129" s="19">
        <f ca="1">'AUG(2)'!F129</f>
        <v>59</v>
      </c>
      <c r="G129" s="19">
        <f ca="1">'AUG(2)'!G129</f>
        <v>3633.03</v>
      </c>
      <c r="H129" s="19">
        <f ca="1">'AUG(2)'!H129</f>
        <v>204.36</v>
      </c>
      <c r="I129" s="19">
        <f ca="1">'AUG(2)'!I129</f>
        <v>0</v>
      </c>
      <c r="J129" s="19"/>
      <c r="K129" s="19"/>
      <c r="L129" s="19">
        <f ca="1">'AUG(2)'!L129</f>
        <v>2</v>
      </c>
      <c r="M129" s="19">
        <f ca="1">'AUG(2)'!M129</f>
        <v>35</v>
      </c>
      <c r="N129" s="19"/>
      <c r="O129" s="19"/>
      <c r="P129" s="19"/>
      <c r="Q129" s="19"/>
      <c r="R129" s="19"/>
      <c r="S129" s="19"/>
      <c r="T129" s="19"/>
      <c r="U129" s="27"/>
      <c r="V129" s="19">
        <f ca="1">'AUG(2)'!V129</f>
        <v>9292.5</v>
      </c>
    </row>
    <row r="130" spans="1:22">
      <c r="A130" s="21"/>
      <c r="B130" s="18" t="str">
        <f ca="1">'AUG(2)'!B130</f>
        <v>23.08.21</v>
      </c>
      <c r="C130" s="19">
        <f ca="1">'AUG(2)'!C130</f>
        <v>128</v>
      </c>
      <c r="D130" s="19">
        <f ca="1">'AUG(2)'!D130</f>
        <v>857</v>
      </c>
      <c r="E130" s="19"/>
      <c r="F130" s="19">
        <f ca="1">'AUG(2)'!F130</f>
        <v>55</v>
      </c>
      <c r="G130" s="19">
        <f ca="1">'AUG(2)'!G130</f>
        <v>3230.25</v>
      </c>
      <c r="H130" s="19">
        <f ca="1">'AUG(2)'!H130</f>
        <v>344.75</v>
      </c>
      <c r="I130" s="19">
        <f ca="1">'AUG(2)'!I130</f>
        <v>0</v>
      </c>
      <c r="J130" s="19"/>
      <c r="K130" s="19"/>
      <c r="L130" s="19">
        <f ca="1">'AUG(2)'!L130</f>
        <v>2</v>
      </c>
      <c r="M130" s="19">
        <f ca="1">'AUG(2)'!M130</f>
        <v>55</v>
      </c>
      <c r="N130" s="19"/>
      <c r="O130" s="19"/>
      <c r="P130" s="19"/>
      <c r="Q130" s="19"/>
      <c r="R130" s="19"/>
      <c r="S130" s="19"/>
      <c r="T130" s="19"/>
      <c r="U130" s="27"/>
      <c r="V130" s="19">
        <f ca="1">'AUG(2)'!V130</f>
        <v>0</v>
      </c>
    </row>
    <row r="131" spans="1:22">
      <c r="A131" s="21"/>
      <c r="B131" s="18" t="str">
        <f ca="1">'AUG(2)'!B131</f>
        <v>23.08.21</v>
      </c>
      <c r="C131" s="19">
        <f ca="1">'AUG(2)'!C131</f>
        <v>129</v>
      </c>
      <c r="D131" s="19">
        <f ca="1">'AUG(2)'!D131</f>
        <v>858</v>
      </c>
      <c r="E131" s="19"/>
      <c r="F131" s="19">
        <f ca="1">'AUG(2)'!F131</f>
        <v>56</v>
      </c>
      <c r="G131" s="19">
        <f ca="1">'AUG(2)'!G131</f>
        <v>3321.28</v>
      </c>
      <c r="H131" s="19">
        <f ca="1">'AUG(2)'!H131</f>
        <v>314.72000000000003</v>
      </c>
      <c r="I131" s="19">
        <f ca="1">'AUG(2)'!I131</f>
        <v>0</v>
      </c>
      <c r="J131" s="19"/>
      <c r="K131" s="19"/>
      <c r="L131" s="19">
        <f ca="1">'AUG(2)'!L131</f>
        <v>2</v>
      </c>
      <c r="M131" s="19">
        <f ca="1">'AUG(2)'!M131</f>
        <v>40</v>
      </c>
      <c r="N131" s="19"/>
      <c r="O131" s="19"/>
      <c r="P131" s="19"/>
      <c r="Q131" s="19"/>
      <c r="R131" s="19"/>
      <c r="S131" s="19"/>
      <c r="T131" s="19"/>
      <c r="U131" s="27"/>
      <c r="V131" s="19">
        <f ca="1">'AUG(2)'!V131</f>
        <v>0</v>
      </c>
    </row>
    <row r="132" spans="1:22">
      <c r="A132" s="21"/>
      <c r="B132" s="18" t="str">
        <f ca="1">'AUG(2)'!B132</f>
        <v>23.08.21</v>
      </c>
      <c r="C132" s="19">
        <f ca="1">'AUG(2)'!C132</f>
        <v>130</v>
      </c>
      <c r="D132" s="19">
        <f ca="1">'AUG(2)'!D132</f>
        <v>859</v>
      </c>
      <c r="E132" s="19"/>
      <c r="F132" s="19">
        <f ca="1">'AUG(2)'!F132</f>
        <v>59</v>
      </c>
      <c r="G132" s="19">
        <f ca="1">'AUG(2)'!G132</f>
        <v>3402.61</v>
      </c>
      <c r="H132" s="19">
        <f ca="1">'AUG(2)'!H132</f>
        <v>432.39</v>
      </c>
      <c r="I132" s="19">
        <f ca="1">'AUG(2)'!I132</f>
        <v>0</v>
      </c>
      <c r="J132" s="19"/>
      <c r="K132" s="19"/>
      <c r="L132" s="19">
        <f ca="1">'AUG(2)'!L132</f>
        <v>2</v>
      </c>
      <c r="M132" s="19">
        <f ca="1">'AUG(2)'!M132</f>
        <v>45</v>
      </c>
      <c r="N132" s="19"/>
      <c r="O132" s="19"/>
      <c r="P132" s="19"/>
      <c r="Q132" s="19"/>
      <c r="R132" s="19"/>
      <c r="S132" s="19"/>
      <c r="T132" s="19"/>
      <c r="U132" s="27"/>
      <c r="V132" s="19">
        <f ca="1">'AUG(2)'!V132</f>
        <v>0</v>
      </c>
    </row>
    <row r="133" spans="1:22">
      <c r="A133" s="21"/>
      <c r="B133" s="18" t="str">
        <f ca="1">'AUG(2)'!B133</f>
        <v>23.08.21</v>
      </c>
      <c r="C133" s="19">
        <f ca="1">'AUG(2)'!C133</f>
        <v>131</v>
      </c>
      <c r="D133" s="19">
        <f ca="1">'AUG(2)'!D133</f>
        <v>860</v>
      </c>
      <c r="E133" s="19"/>
      <c r="F133" s="19">
        <f ca="1">'AUG(2)'!F133</f>
        <v>58</v>
      </c>
      <c r="G133" s="19">
        <f ca="1">'AUG(2)'!G133</f>
        <v>3362.42</v>
      </c>
      <c r="H133" s="19">
        <f ca="1">'AUG(2)'!H133</f>
        <v>407.58</v>
      </c>
      <c r="I133" s="19">
        <f ca="1">'AUG(2)'!I133</f>
        <v>0</v>
      </c>
      <c r="J133" s="19"/>
      <c r="K133" s="19"/>
      <c r="L133" s="19">
        <f ca="1">'AUG(2)'!L133</f>
        <v>2</v>
      </c>
      <c r="M133" s="19">
        <f ca="1">'AUG(2)'!M133</f>
        <v>20</v>
      </c>
      <c r="N133" s="19"/>
      <c r="O133" s="19"/>
      <c r="P133" s="19"/>
      <c r="Q133" s="19"/>
      <c r="R133" s="19"/>
      <c r="S133" s="19"/>
      <c r="T133" s="19"/>
      <c r="U133" s="27"/>
      <c r="V133" s="19">
        <f ca="1">'AUG(2)'!V133</f>
        <v>0</v>
      </c>
    </row>
    <row r="134" spans="1:22">
      <c r="A134" s="21"/>
      <c r="B134" s="18" t="str">
        <f ca="1">'AUG(2)'!B134</f>
        <v>23.08.21</v>
      </c>
      <c r="C134" s="19">
        <f ca="1">'AUG(2)'!C134</f>
        <v>132</v>
      </c>
      <c r="D134" s="19">
        <f ca="1">'AUG(2)'!D134</f>
        <v>862</v>
      </c>
      <c r="E134" s="19"/>
      <c r="F134" s="19">
        <f ca="1">'AUG(2)'!F134</f>
        <v>58</v>
      </c>
      <c r="G134" s="19">
        <f ca="1">'AUG(2)'!G134</f>
        <v>3405.04</v>
      </c>
      <c r="H134" s="19">
        <f ca="1">'AUG(2)'!H134</f>
        <v>362.96</v>
      </c>
      <c r="I134" s="19">
        <f ca="1">'AUG(2)'!I134</f>
        <v>0</v>
      </c>
      <c r="J134" s="19"/>
      <c r="K134" s="19"/>
      <c r="L134" s="19">
        <f ca="1">'AUG(2)'!L134</f>
        <v>2</v>
      </c>
      <c r="M134" s="19">
        <f ca="1">'AUG(2)'!M134</f>
        <v>10</v>
      </c>
      <c r="N134" s="19"/>
      <c r="O134" s="19"/>
      <c r="P134" s="19"/>
      <c r="Q134" s="19"/>
      <c r="R134" s="19"/>
      <c r="S134" s="19"/>
      <c r="T134" s="19"/>
      <c r="U134" s="27"/>
      <c r="V134" s="19">
        <f ca="1">'AUG(2)'!V134</f>
        <v>0</v>
      </c>
    </row>
    <row r="135" spans="1:22">
      <c r="A135" s="21"/>
      <c r="B135" s="18" t="str">
        <f ca="1">'AUG(2)'!B135</f>
        <v>23.08.21</v>
      </c>
      <c r="C135" s="19">
        <f ca="1">'AUG(2)'!C135</f>
        <v>133</v>
      </c>
      <c r="D135" s="19">
        <f ca="1">'AUG(2)'!D135</f>
        <v>863</v>
      </c>
      <c r="E135" s="19"/>
      <c r="F135" s="19">
        <f ca="1">'AUG(2)'!F135</f>
        <v>57</v>
      </c>
      <c r="G135" s="19">
        <f ca="1">'AUG(2)'!G135</f>
        <v>3393.64</v>
      </c>
      <c r="H135" s="19">
        <f ca="1">'AUG(2)'!H135</f>
        <v>310.36</v>
      </c>
      <c r="I135" s="19">
        <f ca="1">'AUG(2)'!I135</f>
        <v>0</v>
      </c>
      <c r="J135" s="19"/>
      <c r="K135" s="19"/>
      <c r="L135" s="19">
        <f ca="1">'AUG(2)'!L135</f>
        <v>2</v>
      </c>
      <c r="M135" s="19">
        <f ca="1">'AUG(2)'!M135</f>
        <v>10</v>
      </c>
      <c r="N135" s="19"/>
      <c r="O135" s="19"/>
      <c r="P135" s="19"/>
      <c r="Q135" s="19"/>
      <c r="R135" s="19"/>
      <c r="S135" s="19"/>
      <c r="T135" s="19"/>
      <c r="U135" s="27"/>
      <c r="V135" s="19">
        <f ca="1">'AUG(2)'!V135</f>
        <v>0</v>
      </c>
    </row>
    <row r="136" spans="1:22">
      <c r="A136" s="21"/>
      <c r="B136" s="18" t="str">
        <f ca="1">'AUG(2)'!B136</f>
        <v>23.08.21</v>
      </c>
      <c r="C136" s="19">
        <f ca="1">'AUG(2)'!C136</f>
        <v>134</v>
      </c>
      <c r="D136" s="19">
        <f ca="1">'AUG(2)'!D136</f>
        <v>864</v>
      </c>
      <c r="E136" s="19"/>
      <c r="F136" s="19">
        <f ca="1">'AUG(2)'!F136</f>
        <v>59</v>
      </c>
      <c r="G136" s="19">
        <f ca="1">'AUG(2)'!G136</f>
        <v>3480.81</v>
      </c>
      <c r="H136" s="19">
        <f ca="1">'AUG(2)'!H136</f>
        <v>354.19</v>
      </c>
      <c r="I136" s="19">
        <f ca="1">'AUG(2)'!I136</f>
        <v>0</v>
      </c>
      <c r="J136" s="19"/>
      <c r="K136" s="19"/>
      <c r="L136" s="19">
        <f ca="1">'AUG(2)'!L136</f>
        <v>2</v>
      </c>
      <c r="M136" s="19">
        <f ca="1">'AUG(2)'!M136</f>
        <v>0</v>
      </c>
      <c r="N136" s="19"/>
      <c r="O136" s="19"/>
      <c r="P136" s="19"/>
      <c r="Q136" s="19"/>
      <c r="R136" s="19"/>
      <c r="S136" s="19"/>
      <c r="T136" s="19"/>
      <c r="U136" s="27"/>
      <c r="V136" s="19">
        <f ca="1">'AUG(2)'!V136</f>
        <v>0</v>
      </c>
    </row>
    <row r="137" spans="1:22">
      <c r="A137" s="21"/>
      <c r="B137" s="18" t="str">
        <f ca="1">'AUG(2)'!B137</f>
        <v>23.08.21</v>
      </c>
      <c r="C137" s="19">
        <f ca="1">'AUG(2)'!C137</f>
        <v>135</v>
      </c>
      <c r="D137" s="19">
        <f ca="1">'AUG(2)'!D137</f>
        <v>861</v>
      </c>
      <c r="E137" s="19"/>
      <c r="F137" s="19">
        <f ca="1">'AUG(2)'!F137</f>
        <v>54</v>
      </c>
      <c r="G137" s="19">
        <f ca="1">'AUG(2)'!G137</f>
        <v>3230.26</v>
      </c>
      <c r="H137" s="19">
        <f ca="1">'AUG(2)'!H137</f>
        <v>281.33</v>
      </c>
      <c r="I137" s="19">
        <f ca="1">'AUG(2)'!I137</f>
        <v>1.59</v>
      </c>
      <c r="J137" s="19"/>
      <c r="K137" s="19"/>
      <c r="L137" s="19">
        <f ca="1">'AUG(2)'!L137</f>
        <v>1</v>
      </c>
      <c r="M137" s="19">
        <f ca="1">'AUG(2)'!M137</f>
        <v>40</v>
      </c>
      <c r="N137" s="19"/>
      <c r="O137" s="19"/>
      <c r="P137" s="19"/>
      <c r="Q137" s="19"/>
      <c r="R137" s="19"/>
      <c r="S137" s="19"/>
      <c r="T137" s="19"/>
      <c r="U137" s="27"/>
      <c r="V137" s="19">
        <f ca="1">'AUG(2)'!V137</f>
        <v>8505</v>
      </c>
    </row>
    <row r="138" spans="1:22">
      <c r="A138" s="21"/>
      <c r="B138" s="18" t="str">
        <f ca="1">'AUG(2)'!B138</f>
        <v>24.08.21</v>
      </c>
      <c r="C138" s="19">
        <f ca="1">'AUG(2)'!C138</f>
        <v>136</v>
      </c>
      <c r="D138" s="19">
        <f ca="1">'AUG(2)'!D138</f>
        <v>867</v>
      </c>
      <c r="E138" s="19"/>
      <c r="F138" s="19">
        <f ca="1">'AUG(2)'!F138</f>
        <v>59</v>
      </c>
      <c r="G138" s="19">
        <f ca="1">'AUG(2)'!G138</f>
        <v>3542.43</v>
      </c>
      <c r="H138" s="19">
        <f ca="1">'AUG(2)'!H138</f>
        <v>290.57</v>
      </c>
      <c r="I138" s="19">
        <f ca="1">'AUG(2)'!I138</f>
        <v>0</v>
      </c>
      <c r="J138" s="19"/>
      <c r="K138" s="19"/>
      <c r="L138" s="19">
        <f ca="1">'AUG(2)'!L138</f>
        <v>2</v>
      </c>
      <c r="M138" s="19">
        <f ca="1">'AUG(2)'!M138</f>
        <v>45</v>
      </c>
      <c r="N138" s="19"/>
      <c r="O138" s="19"/>
      <c r="P138" s="19"/>
      <c r="Q138" s="19"/>
      <c r="R138" s="19"/>
      <c r="S138" s="19"/>
      <c r="T138" s="19"/>
      <c r="U138" s="27"/>
      <c r="V138" s="19">
        <f ca="1">'AUG(2)'!V138</f>
        <v>0</v>
      </c>
    </row>
    <row r="139" spans="1:22">
      <c r="A139" s="21"/>
      <c r="B139" s="18" t="str">
        <f ca="1">'AUG(2)'!B139</f>
        <v>24.08.21</v>
      </c>
      <c r="C139" s="19">
        <f ca="1">'AUG(2)'!C139</f>
        <v>137</v>
      </c>
      <c r="D139" s="19">
        <f ca="1">'AUG(2)'!D139</f>
        <v>865</v>
      </c>
      <c r="E139" s="19"/>
      <c r="F139" s="19">
        <f ca="1">'AUG(2)'!F139</f>
        <v>57</v>
      </c>
      <c r="G139" s="19">
        <f ca="1">'AUG(2)'!G139</f>
        <v>3392.86</v>
      </c>
      <c r="H139" s="19">
        <f ca="1">'AUG(2)'!H139</f>
        <v>309.14</v>
      </c>
      <c r="I139" s="19">
        <f ca="1">'AUG(2)'!I139</f>
        <v>0</v>
      </c>
      <c r="J139" s="19"/>
      <c r="K139" s="19"/>
      <c r="L139" s="19">
        <f ca="1">'AUG(2)'!L139</f>
        <v>2</v>
      </c>
      <c r="M139" s="19">
        <f ca="1">'AUG(2)'!M139</f>
        <v>25</v>
      </c>
      <c r="N139" s="19"/>
      <c r="O139" s="19"/>
      <c r="P139" s="19"/>
      <c r="Q139" s="19"/>
      <c r="R139" s="19"/>
      <c r="S139" s="19"/>
      <c r="T139" s="19"/>
      <c r="U139" s="27"/>
      <c r="V139" s="19">
        <f ca="1">'AUG(2)'!V139</f>
        <v>0</v>
      </c>
    </row>
    <row r="140" spans="1:22">
      <c r="A140" s="21"/>
      <c r="B140" s="18" t="str">
        <f ca="1">'AUG(2)'!B140</f>
        <v>24.08.21</v>
      </c>
      <c r="C140" s="19">
        <f ca="1">'AUG(2)'!C140</f>
        <v>138</v>
      </c>
      <c r="D140" s="19">
        <f ca="1">'AUG(2)'!D140</f>
        <v>866</v>
      </c>
      <c r="E140" s="19"/>
      <c r="F140" s="19">
        <f ca="1">'AUG(2)'!F140</f>
        <v>59</v>
      </c>
      <c r="G140" s="19">
        <f ca="1">'AUG(2)'!G140</f>
        <v>3584.22</v>
      </c>
      <c r="H140" s="19">
        <f ca="1">'AUG(2)'!H140</f>
        <v>249.78</v>
      </c>
      <c r="I140" s="19">
        <f ca="1">'AUG(2)'!I140</f>
        <v>0</v>
      </c>
      <c r="J140" s="19"/>
      <c r="K140" s="19"/>
      <c r="L140" s="19">
        <f ca="1">'AUG(2)'!L140</f>
        <v>2</v>
      </c>
      <c r="M140" s="19">
        <f ca="1">'AUG(2)'!M140</f>
        <v>20</v>
      </c>
      <c r="N140" s="19"/>
      <c r="O140" s="19"/>
      <c r="P140" s="19"/>
      <c r="Q140" s="19"/>
      <c r="R140" s="19"/>
      <c r="S140" s="19"/>
      <c r="T140" s="19"/>
      <c r="U140" s="27"/>
      <c r="V140" s="19">
        <f ca="1">'AUG(2)'!V140</f>
        <v>0</v>
      </c>
    </row>
    <row r="141" spans="1:22">
      <c r="A141" s="21"/>
      <c r="B141" s="18" t="str">
        <f ca="1">'AUG(2)'!B141</f>
        <v>24.08.21</v>
      </c>
      <c r="C141" s="19">
        <f ca="1">'AUG(2)'!C141</f>
        <v>139</v>
      </c>
      <c r="D141" s="19">
        <f ca="1">'AUG(2)'!D141</f>
        <v>868</v>
      </c>
      <c r="E141" s="19"/>
      <c r="F141" s="19">
        <f ca="1">'AUG(2)'!F141</f>
        <v>57</v>
      </c>
      <c r="G141" s="19">
        <f ca="1">'AUG(2)'!G141</f>
        <v>3471.63</v>
      </c>
      <c r="H141" s="19">
        <f ca="1">'AUG(2)'!H141</f>
        <v>233.37</v>
      </c>
      <c r="I141" s="19">
        <f ca="1">'AUG(2)'!I141</f>
        <v>0</v>
      </c>
      <c r="J141" s="19"/>
      <c r="K141" s="19"/>
      <c r="L141" s="19">
        <f ca="1">'AUG(2)'!L141</f>
        <v>1</v>
      </c>
      <c r="M141" s="19">
        <f ca="1">'AUG(2)'!M141</f>
        <v>35</v>
      </c>
      <c r="N141" s="19"/>
      <c r="O141" s="19"/>
      <c r="P141" s="19"/>
      <c r="Q141" s="19"/>
      <c r="R141" s="19"/>
      <c r="S141" s="19"/>
      <c r="T141" s="19"/>
      <c r="U141" s="27"/>
      <c r="V141" s="19">
        <f ca="1">'AUG(2)'!V141</f>
        <v>0</v>
      </c>
    </row>
    <row r="142" spans="1:22">
      <c r="A142" s="21"/>
      <c r="B142" s="18" t="str">
        <f ca="1">'AUG(2)'!B142</f>
        <v>24.08.21</v>
      </c>
      <c r="C142" s="19">
        <f ca="1">'AUG(2)'!C142</f>
        <v>140</v>
      </c>
      <c r="D142" s="19">
        <f ca="1">'AUG(2)'!D142</f>
        <v>869</v>
      </c>
      <c r="E142" s="19"/>
      <c r="F142" s="19">
        <f ca="1">'AUG(2)'!F142</f>
        <v>59</v>
      </c>
      <c r="G142" s="19">
        <f ca="1">'AUG(2)'!G142</f>
        <v>3681.61</v>
      </c>
      <c r="H142" s="19">
        <f ca="1">'AUG(2)'!H142</f>
        <v>154.37</v>
      </c>
      <c r="I142" s="19">
        <f ca="1">'AUG(2)'!I142</f>
        <v>0.98</v>
      </c>
      <c r="J142" s="19"/>
      <c r="K142" s="19"/>
      <c r="L142" s="19">
        <f ca="1">'AUG(2)'!L142</f>
        <v>1</v>
      </c>
      <c r="M142" s="19">
        <f ca="1">'AUG(2)'!M142</f>
        <v>40</v>
      </c>
      <c r="N142" s="19"/>
      <c r="O142" s="19"/>
      <c r="P142" s="19"/>
      <c r="Q142" s="19"/>
      <c r="R142" s="19"/>
      <c r="S142" s="19"/>
      <c r="T142" s="19"/>
      <c r="U142" s="27"/>
      <c r="V142" s="19">
        <f ca="1">'AUG(2)'!V142</f>
        <v>9292.5</v>
      </c>
    </row>
    <row r="143" spans="1:22">
      <c r="A143" s="21"/>
      <c r="B143" s="18" t="str">
        <f ca="1">'AUG(2)'!B143</f>
        <v>24.08.21</v>
      </c>
      <c r="C143" s="19">
        <f ca="1">'AUG(2)'!C143</f>
        <v>141</v>
      </c>
      <c r="D143" s="19">
        <f ca="1">'AUG(2)'!D143</f>
        <v>871</v>
      </c>
      <c r="E143" s="19"/>
      <c r="F143" s="19">
        <f ca="1">'AUG(2)'!F143</f>
        <v>57</v>
      </c>
      <c r="G143" s="19">
        <f ca="1">'AUG(2)'!G143</f>
        <v>3502.03</v>
      </c>
      <c r="H143" s="19">
        <f ca="1">'AUG(2)'!H143</f>
        <v>204.15</v>
      </c>
      <c r="I143" s="19">
        <f ca="1">'AUG(2)'!I143</f>
        <v>1.18</v>
      </c>
      <c r="J143" s="19"/>
      <c r="K143" s="19"/>
      <c r="L143" s="19">
        <f ca="1">'AUG(2)'!L143</f>
        <v>2</v>
      </c>
      <c r="M143" s="19">
        <f ca="1">'AUG(2)'!M143</f>
        <v>25</v>
      </c>
      <c r="N143" s="19"/>
      <c r="O143" s="19"/>
      <c r="P143" s="19"/>
      <c r="Q143" s="19"/>
      <c r="R143" s="19"/>
      <c r="S143" s="19"/>
      <c r="T143" s="19"/>
      <c r="U143" s="27"/>
      <c r="V143" s="19">
        <f ca="1">'AUG(2)'!V143</f>
        <v>8977.5</v>
      </c>
    </row>
    <row r="144" spans="1:22">
      <c r="A144" s="21"/>
      <c r="B144" s="18" t="str">
        <f ca="1">'AUG(2)'!B144</f>
        <v>24.08.21</v>
      </c>
      <c r="C144" s="19">
        <f ca="1">'AUG(2)'!C144</f>
        <v>142</v>
      </c>
      <c r="D144" s="19">
        <f ca="1">'AUG(2)'!D144</f>
        <v>870</v>
      </c>
      <c r="E144" s="19"/>
      <c r="F144" s="19">
        <f ca="1">'AUG(2)'!F144</f>
        <v>57</v>
      </c>
      <c r="G144" s="19">
        <f ca="1">'AUG(2)'!G144</f>
        <v>3346.64</v>
      </c>
      <c r="H144" s="19">
        <f ca="1">'AUG(2)'!H144</f>
        <v>357.36</v>
      </c>
      <c r="I144" s="19">
        <f ca="1">'AUG(2)'!I144</f>
        <v>0</v>
      </c>
      <c r="J144" s="19"/>
      <c r="K144" s="19"/>
      <c r="L144" s="19">
        <f ca="1">'AUG(2)'!L144</f>
        <v>2</v>
      </c>
      <c r="M144" s="19">
        <f ca="1">'AUG(2)'!M144</f>
        <v>5</v>
      </c>
      <c r="N144" s="19"/>
      <c r="O144" s="19"/>
      <c r="P144" s="19"/>
      <c r="Q144" s="19"/>
      <c r="R144" s="19"/>
      <c r="S144" s="19"/>
      <c r="T144" s="19"/>
      <c r="U144" s="27"/>
      <c r="V144" s="19">
        <f ca="1">'AUG(2)'!V144</f>
        <v>0</v>
      </c>
    </row>
    <row r="145" spans="1:22">
      <c r="A145" s="21"/>
      <c r="B145" s="18" t="str">
        <f ca="1">'AUG(2)'!B145</f>
        <v>24.08.21</v>
      </c>
      <c r="C145" s="19">
        <f ca="1">'AUG(2)'!C145</f>
        <v>143</v>
      </c>
      <c r="D145" s="19">
        <f ca="1">'AUG(2)'!D145</f>
        <v>872</v>
      </c>
      <c r="E145" s="19"/>
      <c r="F145" s="19">
        <f ca="1">'AUG(2)'!F145</f>
        <v>58</v>
      </c>
      <c r="G145" s="19">
        <f ca="1">'AUG(2)'!G145</f>
        <v>3392.24</v>
      </c>
      <c r="H145" s="19">
        <f ca="1">'AUG(2)'!H145</f>
        <v>375.76</v>
      </c>
      <c r="I145" s="19">
        <f ca="1">'AUG(2)'!I145</f>
        <v>0</v>
      </c>
      <c r="J145" s="19"/>
      <c r="K145" s="19"/>
      <c r="L145" s="19">
        <f ca="1">'AUG(2)'!L145</f>
        <v>2</v>
      </c>
      <c r="M145" s="19">
        <f ca="1">'AUG(2)'!M145</f>
        <v>20</v>
      </c>
      <c r="N145" s="19"/>
      <c r="O145" s="19"/>
      <c r="P145" s="19"/>
      <c r="Q145" s="19"/>
      <c r="R145" s="19"/>
      <c r="S145" s="19"/>
      <c r="T145" s="19"/>
      <c r="U145" s="27"/>
      <c r="V145" s="19">
        <f ca="1">'AUG(2)'!V145</f>
        <v>0</v>
      </c>
    </row>
    <row r="146" spans="1:22">
      <c r="A146" s="21"/>
      <c r="B146" s="18" t="str">
        <f ca="1">'AUG(2)'!B146</f>
        <v>25.08.21</v>
      </c>
      <c r="C146" s="19">
        <f ca="1">'AUG(2)'!C146</f>
        <v>144</v>
      </c>
      <c r="D146" s="19">
        <f ca="1">'AUG(2)'!D146</f>
        <v>873</v>
      </c>
      <c r="E146" s="19"/>
      <c r="F146" s="19">
        <f ca="1">'AUG(2)'!F146</f>
        <v>54</v>
      </c>
      <c r="G146" s="19">
        <f ca="1">'AUG(2)'!G146</f>
        <v>3213.3</v>
      </c>
      <c r="H146" s="19">
        <f ca="1">'AUG(2)'!H146</f>
        <v>292.7</v>
      </c>
      <c r="I146" s="19">
        <f ca="1">'AUG(2)'!I146</f>
        <v>0</v>
      </c>
      <c r="J146" s="19"/>
      <c r="K146" s="19"/>
      <c r="L146" s="19">
        <f ca="1">'AUG(2)'!L146</f>
        <v>2</v>
      </c>
      <c r="M146" s="19">
        <f ca="1">'AUG(2)'!M146</f>
        <v>35</v>
      </c>
      <c r="N146" s="19"/>
      <c r="O146" s="19"/>
      <c r="P146" s="19"/>
      <c r="Q146" s="19"/>
      <c r="R146" s="19"/>
      <c r="S146" s="19"/>
      <c r="T146" s="19"/>
      <c r="U146" s="27"/>
      <c r="V146" s="19">
        <f ca="1">'AUG(2)'!V146</f>
        <v>0</v>
      </c>
    </row>
    <row r="147" spans="1:22">
      <c r="A147" s="21"/>
      <c r="B147" s="18" t="str">
        <f ca="1">'AUG(2)'!B147</f>
        <v>25.08.21</v>
      </c>
      <c r="C147" s="19">
        <f ca="1">'AUG(2)'!C147</f>
        <v>145</v>
      </c>
      <c r="D147" s="19">
        <f ca="1">'AUG(2)'!D147</f>
        <v>874</v>
      </c>
      <c r="E147" s="19"/>
      <c r="F147" s="19">
        <f ca="1">'AUG(2)'!F147</f>
        <v>59</v>
      </c>
      <c r="G147" s="19">
        <f ca="1">'AUG(2)'!G147</f>
        <v>3533.03</v>
      </c>
      <c r="H147" s="19">
        <f ca="1">'AUG(2)'!H147</f>
        <v>299.97000000000003</v>
      </c>
      <c r="I147" s="19">
        <f ca="1">'AUG(2)'!I147</f>
        <v>0</v>
      </c>
      <c r="J147" s="19"/>
      <c r="K147" s="19"/>
      <c r="L147" s="19">
        <f ca="1">'AUG(2)'!L147</f>
        <v>2</v>
      </c>
      <c r="M147" s="19">
        <f ca="1">'AUG(2)'!M147</f>
        <v>30</v>
      </c>
      <c r="N147" s="19"/>
      <c r="O147" s="19"/>
      <c r="P147" s="19"/>
      <c r="Q147" s="19"/>
      <c r="R147" s="19"/>
      <c r="S147" s="19"/>
      <c r="T147" s="19"/>
      <c r="U147" s="27"/>
      <c r="V147" s="19">
        <f ca="1">'AUG(2)'!V147</f>
        <v>0</v>
      </c>
    </row>
    <row r="148" spans="1:22">
      <c r="A148" s="21"/>
      <c r="B148" s="18" t="str">
        <f ca="1">'AUG(2)'!B148</f>
        <v>25.08.21</v>
      </c>
      <c r="C148" s="19">
        <f ca="1">'AUG(2)'!C148</f>
        <v>146</v>
      </c>
      <c r="D148" s="19">
        <f ca="1">'AUG(2)'!D148</f>
        <v>875</v>
      </c>
      <c r="E148" s="19"/>
      <c r="F148" s="19">
        <f ca="1">'AUG(2)'!F148</f>
        <v>59</v>
      </c>
      <c r="G148" s="19">
        <f ca="1">'AUG(2)'!G148</f>
        <v>3517.43</v>
      </c>
      <c r="H148" s="19">
        <f ca="1">'AUG(2)'!H148</f>
        <v>315.57</v>
      </c>
      <c r="I148" s="19">
        <f ca="1">'AUG(2)'!I148</f>
        <v>0</v>
      </c>
      <c r="J148" s="19"/>
      <c r="K148" s="19"/>
      <c r="L148" s="19">
        <f ca="1">'AUG(2)'!L148</f>
        <v>2</v>
      </c>
      <c r="M148" s="19">
        <f ca="1">'AUG(2)'!M148</f>
        <v>45</v>
      </c>
      <c r="N148" s="19"/>
      <c r="O148" s="19"/>
      <c r="P148" s="19"/>
      <c r="Q148" s="19"/>
      <c r="R148" s="19"/>
      <c r="S148" s="19"/>
      <c r="T148" s="19"/>
      <c r="U148" s="27"/>
      <c r="V148" s="19">
        <f ca="1">'AUG(2)'!V148</f>
        <v>0</v>
      </c>
    </row>
    <row r="149" spans="1:22">
      <c r="A149" s="21"/>
      <c r="B149" s="18" t="str">
        <f ca="1">'AUG(2)'!B149</f>
        <v>25.08.21</v>
      </c>
      <c r="C149" s="19">
        <f ca="1">'AUG(2)'!C149</f>
        <v>147</v>
      </c>
      <c r="D149" s="19">
        <f ca="1">'AUG(2)'!D149</f>
        <v>876</v>
      </c>
      <c r="E149" s="19"/>
      <c r="F149" s="19">
        <f ca="1">'AUG(2)'!F149</f>
        <v>57</v>
      </c>
      <c r="G149" s="19">
        <f ca="1">'AUG(2)'!G149</f>
        <v>3423.24</v>
      </c>
      <c r="H149" s="19">
        <f ca="1">'AUG(2)'!H149</f>
        <v>280.76</v>
      </c>
      <c r="I149" s="19">
        <f ca="1">'AUG(2)'!I149</f>
        <v>0</v>
      </c>
      <c r="J149" s="19"/>
      <c r="K149" s="19"/>
      <c r="L149" s="19">
        <f ca="1">'AUG(2)'!L149</f>
        <v>2</v>
      </c>
      <c r="M149" s="19">
        <f ca="1">'AUG(2)'!M149</f>
        <v>5</v>
      </c>
      <c r="N149" s="19"/>
      <c r="O149" s="19"/>
      <c r="P149" s="19"/>
      <c r="Q149" s="19"/>
      <c r="R149" s="19"/>
      <c r="S149" s="19"/>
      <c r="T149" s="19"/>
      <c r="U149" s="27"/>
      <c r="V149" s="19">
        <f ca="1">'AUG(2)'!V149</f>
        <v>0</v>
      </c>
    </row>
    <row r="150" spans="1:22">
      <c r="A150" s="21"/>
      <c r="B150" s="18" t="str">
        <f ca="1">'AUG(2)'!B150</f>
        <v>25.08.21</v>
      </c>
      <c r="C150" s="19">
        <f ca="1">'AUG(2)'!C150</f>
        <v>148</v>
      </c>
      <c r="D150" s="19">
        <f ca="1">'AUG(2)'!D150</f>
        <v>877</v>
      </c>
      <c r="E150" s="19"/>
      <c r="F150" s="19">
        <f ca="1">'AUG(2)'!F150</f>
        <v>59</v>
      </c>
      <c r="G150" s="19">
        <f ca="1">'AUG(2)'!G150</f>
        <v>3594.21</v>
      </c>
      <c r="H150" s="19">
        <f ca="1">'AUG(2)'!H150</f>
        <v>242.37</v>
      </c>
      <c r="I150" s="19">
        <f ca="1">'AUG(2)'!I150</f>
        <v>1.58</v>
      </c>
      <c r="J150" s="19"/>
      <c r="K150" s="19"/>
      <c r="L150" s="19">
        <f ca="1">'AUG(2)'!L150</f>
        <v>2</v>
      </c>
      <c r="M150" s="19">
        <f ca="1">'AUG(2)'!M150</f>
        <v>0</v>
      </c>
      <c r="N150" s="19"/>
      <c r="O150" s="19"/>
      <c r="P150" s="19"/>
      <c r="Q150" s="19"/>
      <c r="R150" s="19"/>
      <c r="S150" s="19"/>
      <c r="T150" s="19"/>
      <c r="U150" s="27"/>
      <c r="V150" s="19">
        <f ca="1">'AUG(2)'!V150</f>
        <v>9292.5</v>
      </c>
    </row>
    <row r="151" spans="1:22">
      <c r="A151" s="21"/>
      <c r="B151" s="18" t="str">
        <f ca="1">'AUG(2)'!B151</f>
        <v>25.08.21</v>
      </c>
      <c r="C151" s="19">
        <f ca="1">'AUG(2)'!C151</f>
        <v>149</v>
      </c>
      <c r="D151" s="19">
        <f ca="1">'AUG(2)'!D151</f>
        <v>878</v>
      </c>
      <c r="E151" s="19"/>
      <c r="F151" s="19">
        <f ca="1">'AUG(2)'!F151</f>
        <v>58</v>
      </c>
      <c r="G151" s="19">
        <f ca="1">'AUG(2)'!G151</f>
        <v>3442.67</v>
      </c>
      <c r="H151" s="19">
        <f ca="1">'AUG(2)'!H151</f>
        <v>322.33</v>
      </c>
      <c r="I151" s="19">
        <f ca="1">'AUG(2)'!I151</f>
        <v>0</v>
      </c>
      <c r="J151" s="19"/>
      <c r="K151" s="19"/>
      <c r="L151" s="19">
        <f ca="1">'AUG(2)'!L151</f>
        <v>2</v>
      </c>
      <c r="M151" s="19">
        <f ca="1">'AUG(2)'!M151</f>
        <v>0</v>
      </c>
      <c r="N151" s="19"/>
      <c r="O151" s="19"/>
      <c r="P151" s="19"/>
      <c r="Q151" s="19"/>
      <c r="R151" s="19"/>
      <c r="S151" s="19"/>
      <c r="T151" s="19"/>
      <c r="U151" s="27"/>
      <c r="V151" s="19">
        <f ca="1">'AUG(2)'!V151</f>
        <v>0</v>
      </c>
    </row>
    <row r="152" spans="1:22">
      <c r="A152" s="21"/>
      <c r="B152" s="18" t="str">
        <f ca="1">'AUG(2)'!B152</f>
        <v>25.08.21</v>
      </c>
      <c r="C152" s="19">
        <f ca="1">'AUG(2)'!C152</f>
        <v>150</v>
      </c>
      <c r="D152" s="19">
        <f ca="1">'AUG(2)'!D152</f>
        <v>879</v>
      </c>
      <c r="E152" s="19"/>
      <c r="F152" s="19">
        <f ca="1">'AUG(2)'!F152</f>
        <v>57</v>
      </c>
      <c r="G152" s="19">
        <f ca="1">'AUG(2)'!G152</f>
        <v>3375.05</v>
      </c>
      <c r="H152" s="19">
        <f ca="1">'AUG(2)'!H152</f>
        <v>327.95</v>
      </c>
      <c r="I152" s="19">
        <f ca="1">'AUG(2)'!I152</f>
        <v>0</v>
      </c>
      <c r="J152" s="19"/>
      <c r="K152" s="19"/>
      <c r="L152" s="19">
        <f ca="1">'AUG(2)'!L152</f>
        <v>2</v>
      </c>
      <c r="M152" s="19">
        <f ca="1">'AUG(2)'!M152</f>
        <v>20</v>
      </c>
      <c r="N152" s="19"/>
      <c r="O152" s="19"/>
      <c r="P152" s="19"/>
      <c r="Q152" s="19"/>
      <c r="R152" s="19"/>
      <c r="S152" s="19"/>
      <c r="T152" s="19"/>
      <c r="U152" s="27"/>
      <c r="V152" s="19">
        <f ca="1">'AUG(2)'!V152</f>
        <v>0</v>
      </c>
    </row>
    <row r="153" spans="1:22">
      <c r="A153" s="21"/>
      <c r="B153" s="18" t="str">
        <f ca="1">'AUG(2)'!B153</f>
        <v>25.08.21</v>
      </c>
      <c r="C153" s="19">
        <f ca="1">'AUG(2)'!C153</f>
        <v>151</v>
      </c>
      <c r="D153" s="19">
        <f ca="1">'AUG(2)'!D153</f>
        <v>880</v>
      </c>
      <c r="E153" s="19"/>
      <c r="F153" s="19">
        <f ca="1">'AUG(2)'!F153</f>
        <v>59</v>
      </c>
      <c r="G153" s="19">
        <f ca="1">'AUG(2)'!G153</f>
        <v>3420.61</v>
      </c>
      <c r="H153" s="19">
        <f ca="1">'AUG(2)'!H153</f>
        <v>414.39</v>
      </c>
      <c r="I153" s="19">
        <f ca="1">'AUG(2)'!I153</f>
        <v>0</v>
      </c>
      <c r="J153" s="19"/>
      <c r="K153" s="19"/>
      <c r="L153" s="19">
        <f ca="1">'AUG(2)'!L153</f>
        <v>2</v>
      </c>
      <c r="M153" s="19">
        <f ca="1">'AUG(2)'!M153</f>
        <v>0</v>
      </c>
      <c r="N153" s="19"/>
      <c r="O153" s="19"/>
      <c r="P153" s="19"/>
      <c r="Q153" s="19"/>
      <c r="R153" s="19"/>
      <c r="S153" s="19"/>
      <c r="T153" s="19"/>
      <c r="U153" s="27"/>
      <c r="V153" s="19">
        <f ca="1">'AUG(2)'!V153</f>
        <v>0</v>
      </c>
    </row>
    <row r="154" spans="1:22">
      <c r="A154" s="21"/>
      <c r="B154" s="18" t="str">
        <f ca="1">'AUG(2)'!B154</f>
        <v>25.08.21</v>
      </c>
      <c r="C154" s="19">
        <f ca="1">'AUG(2)'!C154</f>
        <v>152</v>
      </c>
      <c r="D154" s="19">
        <f ca="1">'AUG(2)'!D154</f>
        <v>881</v>
      </c>
      <c r="E154" s="19"/>
      <c r="F154" s="19">
        <f ca="1">'AUG(2)'!F154</f>
        <v>56</v>
      </c>
      <c r="G154" s="19">
        <f ca="1">'AUG(2)'!G154</f>
        <v>3351.84</v>
      </c>
      <c r="H154" s="19">
        <f ca="1">'AUG(2)'!H154</f>
        <v>288.16000000000003</v>
      </c>
      <c r="I154" s="19">
        <f ca="1">'AUG(2)'!I154</f>
        <v>0</v>
      </c>
      <c r="J154" s="19"/>
      <c r="K154" s="19"/>
      <c r="L154" s="19">
        <f ca="1">'AUG(2)'!L154</f>
        <v>2</v>
      </c>
      <c r="M154" s="19">
        <f ca="1">'AUG(2)'!M154</f>
        <v>20</v>
      </c>
      <c r="N154" s="19"/>
      <c r="O154" s="19"/>
      <c r="P154" s="19"/>
      <c r="Q154" s="19"/>
      <c r="R154" s="19"/>
      <c r="S154" s="19"/>
      <c r="T154" s="19"/>
      <c r="U154" s="27"/>
      <c r="V154" s="19">
        <f ca="1">'AUG(2)'!V154</f>
        <v>0</v>
      </c>
    </row>
    <row r="155" spans="1:22">
      <c r="A155" s="21"/>
      <c r="B155" s="18" t="str">
        <f ca="1">'AUG(2)'!B155</f>
        <v>26.08.21</v>
      </c>
      <c r="C155" s="19">
        <f ca="1">'AUG(2)'!C155</f>
        <v>153</v>
      </c>
      <c r="D155" s="19">
        <f ca="1">'AUG(2)'!D155</f>
        <v>882</v>
      </c>
      <c r="E155" s="19"/>
      <c r="F155" s="19">
        <f ca="1">'AUG(2)'!F155</f>
        <v>57</v>
      </c>
      <c r="G155" s="19">
        <f ca="1">'AUG(2)'!G155</f>
        <v>3367.03</v>
      </c>
      <c r="H155" s="19">
        <f ca="1">'AUG(2)'!H155</f>
        <v>337.97</v>
      </c>
      <c r="I155" s="19">
        <f ca="1">'AUG(2)'!I155</f>
        <v>0</v>
      </c>
      <c r="J155" s="19"/>
      <c r="K155" s="19"/>
      <c r="L155" s="19">
        <f ca="1">'AUG(2)'!L155</f>
        <v>2</v>
      </c>
      <c r="M155" s="19">
        <f ca="1">'AUG(2)'!M155</f>
        <v>20</v>
      </c>
      <c r="N155" s="19"/>
      <c r="O155" s="19"/>
      <c r="P155" s="19"/>
      <c r="Q155" s="19"/>
      <c r="R155" s="19"/>
      <c r="S155" s="19"/>
      <c r="T155" s="19"/>
      <c r="U155" s="27"/>
      <c r="V155" s="19">
        <f ca="1">'AUG(2)'!V155</f>
        <v>0</v>
      </c>
    </row>
    <row r="156" spans="1:22">
      <c r="A156" s="21"/>
      <c r="B156" s="18" t="str">
        <f ca="1">'AUG(2)'!B156</f>
        <v>26.08.21</v>
      </c>
      <c r="C156" s="19">
        <f ca="1">'AUG(2)'!C156</f>
        <v>154</v>
      </c>
      <c r="D156" s="19">
        <f ca="1">'AUG(2)'!D156</f>
        <v>883</v>
      </c>
      <c r="E156" s="19"/>
      <c r="F156" s="19">
        <f ca="1">'AUG(2)'!F156</f>
        <v>56</v>
      </c>
      <c r="G156" s="19">
        <f ca="1">'AUG(2)'!G156</f>
        <v>3338.06</v>
      </c>
      <c r="H156" s="19">
        <f ca="1">'AUG(2)'!H156</f>
        <v>299.94</v>
      </c>
      <c r="I156" s="19">
        <f ca="1">'AUG(2)'!I156</f>
        <v>0</v>
      </c>
      <c r="J156" s="19"/>
      <c r="K156" s="19"/>
      <c r="L156" s="19">
        <f ca="1">'AUG(2)'!L156</f>
        <v>2</v>
      </c>
      <c r="M156" s="19">
        <f ca="1">'AUG(2)'!M156</f>
        <v>30</v>
      </c>
      <c r="N156" s="19"/>
      <c r="O156" s="19"/>
      <c r="P156" s="19"/>
      <c r="Q156" s="19"/>
      <c r="R156" s="19"/>
      <c r="S156" s="19"/>
      <c r="T156" s="19"/>
      <c r="U156" s="27"/>
      <c r="V156" s="19">
        <f ca="1">'AUG(2)'!V156</f>
        <v>0</v>
      </c>
    </row>
    <row r="157" spans="1:22">
      <c r="A157" s="21"/>
      <c r="B157" s="18" t="str">
        <f ca="1">'AUG(2)'!B157</f>
        <v>26.08.21</v>
      </c>
      <c r="C157" s="19">
        <f ca="1">'AUG(2)'!C157</f>
        <v>155</v>
      </c>
      <c r="D157" s="19">
        <f ca="1">'AUG(2)'!D157</f>
        <v>884</v>
      </c>
      <c r="E157" s="19"/>
      <c r="F157" s="19">
        <f ca="1">'AUG(2)'!F157</f>
        <v>55</v>
      </c>
      <c r="G157" s="19">
        <f ca="1">'AUG(2)'!G157</f>
        <v>3283.07</v>
      </c>
      <c r="H157" s="19">
        <f ca="1">'AUG(2)'!H157</f>
        <v>290.12</v>
      </c>
      <c r="I157" s="19">
        <f ca="1">'AUG(2)'!I157</f>
        <v>0.19</v>
      </c>
      <c r="J157" s="19"/>
      <c r="K157" s="19"/>
      <c r="L157" s="19">
        <f ca="1">'AUG(2)'!L157</f>
        <v>2</v>
      </c>
      <c r="M157" s="19">
        <f ca="1">'AUG(2)'!M157</f>
        <v>25</v>
      </c>
      <c r="N157" s="19"/>
      <c r="O157" s="19"/>
      <c r="P157" s="19"/>
      <c r="Q157" s="19"/>
      <c r="R157" s="19"/>
      <c r="S157" s="19"/>
      <c r="T157" s="19"/>
      <c r="U157" s="27"/>
      <c r="V157" s="19">
        <f ca="1">'AUG(2)'!V157</f>
        <v>0</v>
      </c>
    </row>
    <row r="158" spans="1:22">
      <c r="A158" s="21"/>
      <c r="B158" s="18" t="str">
        <f ca="1">'AUG(2)'!B158</f>
        <v>26.08.21</v>
      </c>
      <c r="C158" s="19">
        <f ca="1">'AUG(2)'!C158</f>
        <v>156</v>
      </c>
      <c r="D158" s="19">
        <f ca="1">'AUG(2)'!D158</f>
        <v>885</v>
      </c>
      <c r="E158" s="19"/>
      <c r="F158" s="19">
        <f ca="1">'AUG(2)'!F158</f>
        <v>58</v>
      </c>
      <c r="G158" s="19">
        <f ca="1">'AUG(2)'!G158</f>
        <v>3457.84</v>
      </c>
      <c r="H158" s="19">
        <f ca="1">'AUG(2)'!H158</f>
        <v>310.16000000000003</v>
      </c>
      <c r="I158" s="19">
        <f ca="1">'AUG(2)'!I158</f>
        <v>0</v>
      </c>
      <c r="J158" s="19"/>
      <c r="K158" s="19"/>
      <c r="L158" s="19">
        <f ca="1">'AUG(2)'!L158</f>
        <v>2</v>
      </c>
      <c r="M158" s="19">
        <f ca="1">'AUG(2)'!M158</f>
        <v>20</v>
      </c>
      <c r="N158" s="19"/>
      <c r="O158" s="19"/>
      <c r="P158" s="19"/>
      <c r="Q158" s="19"/>
      <c r="R158" s="19"/>
      <c r="S158" s="19"/>
      <c r="T158" s="19"/>
      <c r="U158" s="27"/>
      <c r="V158" s="19">
        <f ca="1">'AUG(2)'!V158</f>
        <v>0</v>
      </c>
    </row>
    <row r="159" spans="1:22">
      <c r="A159" s="21"/>
      <c r="B159" s="18" t="str">
        <f ca="1">'AUG(2)'!B159</f>
        <v>26.08.21</v>
      </c>
      <c r="C159" s="19">
        <f ca="1">'AUG(2)'!C159</f>
        <v>157</v>
      </c>
      <c r="D159" s="19">
        <f ca="1">'AUG(2)'!D159</f>
        <v>886</v>
      </c>
      <c r="E159" s="19"/>
      <c r="F159" s="19">
        <f ca="1">'AUG(2)'!F159</f>
        <v>56</v>
      </c>
      <c r="G159" s="19">
        <f ca="1">'AUG(2)'!G159</f>
        <v>3381.84</v>
      </c>
      <c r="H159" s="19">
        <f ca="1">'AUG(2)'!H159</f>
        <v>258.14</v>
      </c>
      <c r="I159" s="19">
        <f ca="1">'AUG(2)'!I159</f>
        <v>0</v>
      </c>
      <c r="J159" s="19"/>
      <c r="K159" s="19"/>
      <c r="L159" s="19">
        <f ca="1">'AUG(2)'!L159</f>
        <v>1</v>
      </c>
      <c r="M159" s="19">
        <f ca="1">'AUG(2)'!M159</f>
        <v>55</v>
      </c>
      <c r="N159" s="19"/>
      <c r="O159" s="19"/>
      <c r="P159" s="19"/>
      <c r="Q159" s="19"/>
      <c r="R159" s="19"/>
      <c r="S159" s="19"/>
      <c r="T159" s="19"/>
      <c r="U159" s="27"/>
      <c r="V159" s="19">
        <f ca="1">'AUG(2)'!V159</f>
        <v>0</v>
      </c>
    </row>
    <row r="160" spans="1:22">
      <c r="A160" s="21"/>
      <c r="B160" s="18" t="str">
        <f ca="1">'AUG(2)'!B160</f>
        <v>26.08.21</v>
      </c>
      <c r="C160" s="19">
        <f ca="1">'AUG(2)'!C160</f>
        <v>158</v>
      </c>
      <c r="D160" s="19">
        <f ca="1">'AUG(2)'!D160</f>
        <v>887</v>
      </c>
      <c r="E160" s="19"/>
      <c r="F160" s="19">
        <f ca="1">'AUG(2)'!F160</f>
        <v>58</v>
      </c>
      <c r="G160" s="19">
        <f ca="1">'AUG(2)'!G160</f>
        <v>3364.82</v>
      </c>
      <c r="H160" s="19">
        <f ca="1">'AUG(2)'!H160</f>
        <v>405.18</v>
      </c>
      <c r="I160" s="19">
        <f ca="1">'AUG(2)'!I160</f>
        <v>0</v>
      </c>
      <c r="J160" s="19"/>
      <c r="K160" s="19"/>
      <c r="L160" s="19">
        <f ca="1">'AUG(2)'!L160</f>
        <v>2</v>
      </c>
      <c r="M160" s="19">
        <f ca="1">'AUG(2)'!M160</f>
        <v>20</v>
      </c>
      <c r="N160" s="19"/>
      <c r="O160" s="19"/>
      <c r="P160" s="19"/>
      <c r="Q160" s="19"/>
      <c r="R160" s="19"/>
      <c r="S160" s="19"/>
      <c r="T160" s="19"/>
      <c r="U160" s="27"/>
      <c r="V160" s="19">
        <f ca="1">'AUG(2)'!V160</f>
        <v>0</v>
      </c>
    </row>
    <row r="161" spans="1:22">
      <c r="A161" s="21"/>
      <c r="B161" s="18" t="str">
        <f ca="1">'AUG(2)'!B161</f>
        <v>26.08.21</v>
      </c>
      <c r="C161" s="19">
        <f ca="1">'AUG(2)'!C161</f>
        <v>159</v>
      </c>
      <c r="D161" s="19">
        <f ca="1">'AUG(2)'!D161</f>
        <v>888</v>
      </c>
      <c r="E161" s="19"/>
      <c r="F161" s="19">
        <f ca="1">'AUG(2)'!F161</f>
        <v>59</v>
      </c>
      <c r="G161" s="19">
        <f ca="1">'AUG(2)'!G161</f>
        <v>3467.01</v>
      </c>
      <c r="H161" s="19">
        <f ca="1">'AUG(2)'!H161</f>
        <v>367.99</v>
      </c>
      <c r="I161" s="19">
        <f ca="1">'AUG(2)'!I161</f>
        <v>0</v>
      </c>
      <c r="J161" s="19"/>
      <c r="K161" s="19"/>
      <c r="L161" s="19">
        <f ca="1">'AUG(2)'!L161</f>
        <v>2</v>
      </c>
      <c r="M161" s="19">
        <f ca="1">'AUG(2)'!M161</f>
        <v>20</v>
      </c>
      <c r="N161" s="19"/>
      <c r="O161" s="19"/>
      <c r="P161" s="19"/>
      <c r="Q161" s="19"/>
      <c r="R161" s="19"/>
      <c r="S161" s="19"/>
      <c r="T161" s="19"/>
      <c r="U161" s="27"/>
      <c r="V161" s="19">
        <f ca="1">'AUG(2)'!V161</f>
        <v>0</v>
      </c>
    </row>
    <row r="162" spans="1:22">
      <c r="A162" s="21"/>
      <c r="B162" s="18" t="str">
        <f ca="1">'AUG(2)'!B162</f>
        <v>26.08.21</v>
      </c>
      <c r="C162" s="19">
        <f ca="1">'AUG(2)'!C162</f>
        <v>160</v>
      </c>
      <c r="D162" s="19">
        <f ca="1">'AUG(2)'!D162</f>
        <v>889</v>
      </c>
      <c r="E162" s="19"/>
      <c r="F162" s="19">
        <f ca="1">'AUG(2)'!F162</f>
        <v>56</v>
      </c>
      <c r="G162" s="19">
        <f ca="1">'AUG(2)'!G162</f>
        <v>3320.24</v>
      </c>
      <c r="H162" s="19">
        <f ca="1">'AUG(2)'!H162</f>
        <v>319.76</v>
      </c>
      <c r="I162" s="19">
        <f ca="1">'AUG(2)'!I162</f>
        <v>0</v>
      </c>
      <c r="J162" s="19"/>
      <c r="K162" s="19"/>
      <c r="L162" s="19">
        <f ca="1">'AUG(2)'!L162</f>
        <v>2</v>
      </c>
      <c r="M162" s="19">
        <f ca="1">'AUG(2)'!M162</f>
        <v>10</v>
      </c>
      <c r="N162" s="19"/>
      <c r="O162" s="19"/>
      <c r="P162" s="19"/>
      <c r="Q162" s="19"/>
      <c r="R162" s="19"/>
      <c r="S162" s="19"/>
      <c r="T162" s="19"/>
      <c r="U162" s="27"/>
      <c r="V162" s="19">
        <f ca="1">'AUG(2)'!V162</f>
        <v>0</v>
      </c>
    </row>
    <row r="163" spans="1:22">
      <c r="A163" s="21"/>
      <c r="B163" s="18" t="str">
        <f ca="1">'AUG(2)'!B163</f>
        <v>27.08.21</v>
      </c>
      <c r="C163" s="19">
        <f ca="1">'AUG(2)'!C163</f>
        <v>161</v>
      </c>
      <c r="D163" s="19">
        <f ca="1">'AUG(2)'!D163</f>
        <v>890</v>
      </c>
      <c r="E163" s="19"/>
      <c r="F163" s="19">
        <f ca="1">'AUG(2)'!F163</f>
        <v>56</v>
      </c>
      <c r="G163" s="19">
        <f ca="1">'AUG(2)'!G163</f>
        <v>3245.64</v>
      </c>
      <c r="H163" s="19">
        <f ca="1">'AUG(2)'!H163</f>
        <v>394.36</v>
      </c>
      <c r="I163" s="19">
        <f ca="1">'AUG(2)'!I163</f>
        <v>0</v>
      </c>
      <c r="J163" s="19"/>
      <c r="K163" s="19"/>
      <c r="L163" s="19">
        <f ca="1">'AUG(2)'!L163</f>
        <v>2</v>
      </c>
      <c r="M163" s="19">
        <f ca="1">'AUG(2)'!M163</f>
        <v>25</v>
      </c>
      <c r="N163" s="19"/>
      <c r="O163" s="19"/>
      <c r="P163" s="19"/>
      <c r="Q163" s="19"/>
      <c r="R163" s="19"/>
      <c r="S163" s="19"/>
      <c r="T163" s="19"/>
      <c r="U163" s="27"/>
      <c r="V163" s="19">
        <f ca="1">'AUG(2)'!V163</f>
        <v>0</v>
      </c>
    </row>
    <row r="164" spans="1:22">
      <c r="A164" s="21"/>
      <c r="B164" s="18" t="str">
        <f ca="1">'AUG(2)'!B164</f>
        <v>27.08.21</v>
      </c>
      <c r="C164" s="19">
        <f ca="1">'AUG(2)'!C164</f>
        <v>162</v>
      </c>
      <c r="D164" s="19">
        <f ca="1">'AUG(2)'!D164</f>
        <v>891</v>
      </c>
      <c r="E164" s="19"/>
      <c r="F164" s="19">
        <f ca="1">'AUG(2)'!F164</f>
        <v>58</v>
      </c>
      <c r="G164" s="19">
        <f ca="1">'AUG(2)'!G164</f>
        <v>3400.23</v>
      </c>
      <c r="H164" s="19">
        <f ca="1">'AUG(2)'!H164</f>
        <v>368.77</v>
      </c>
      <c r="I164" s="19">
        <f ca="1">'AUG(2)'!I164</f>
        <v>0</v>
      </c>
      <c r="J164" s="19"/>
      <c r="K164" s="19"/>
      <c r="L164" s="19">
        <f ca="1">'AUG(2)'!L164</f>
        <v>2</v>
      </c>
      <c r="M164" s="19">
        <f ca="1">'AUG(2)'!M164</f>
        <v>5</v>
      </c>
      <c r="N164" s="19"/>
      <c r="O164" s="19"/>
      <c r="P164" s="19"/>
      <c r="Q164" s="19"/>
      <c r="R164" s="19"/>
      <c r="S164" s="19"/>
      <c r="T164" s="19"/>
      <c r="U164" s="27"/>
      <c r="V164" s="19">
        <f ca="1">'AUG(2)'!V164</f>
        <v>0</v>
      </c>
    </row>
    <row r="165" spans="1:22">
      <c r="A165" s="21"/>
      <c r="B165" s="18" t="str">
        <f ca="1">'AUG(2)'!B165</f>
        <v>27.08.21</v>
      </c>
      <c r="C165" s="19">
        <f ca="1">'AUG(2)'!C165</f>
        <v>163</v>
      </c>
      <c r="D165" s="19">
        <f ca="1">'AUG(2)'!D165</f>
        <v>892</v>
      </c>
      <c r="E165" s="19"/>
      <c r="F165" s="19">
        <f ca="1">'AUG(2)'!F165</f>
        <v>55</v>
      </c>
      <c r="G165" s="19">
        <f ca="1">'AUG(2)'!G165</f>
        <v>3240.85</v>
      </c>
      <c r="H165" s="19">
        <f ca="1">'AUG(2)'!H165</f>
        <v>334.15</v>
      </c>
      <c r="I165" s="19">
        <f ca="1">'AUG(2)'!I165</f>
        <v>0</v>
      </c>
      <c r="J165" s="19"/>
      <c r="K165" s="19"/>
      <c r="L165" s="19">
        <f ca="1">'AUG(2)'!L165</f>
        <v>2</v>
      </c>
      <c r="M165" s="19">
        <f ca="1">'AUG(2)'!M165</f>
        <v>35</v>
      </c>
      <c r="N165" s="19"/>
      <c r="O165" s="19"/>
      <c r="P165" s="19"/>
      <c r="Q165" s="19"/>
      <c r="R165" s="19"/>
      <c r="S165" s="19"/>
      <c r="T165" s="19"/>
      <c r="U165" s="27"/>
      <c r="V165" s="19">
        <f ca="1">'AUG(2)'!V165</f>
        <v>0</v>
      </c>
    </row>
    <row r="166" spans="1:22">
      <c r="A166" s="21"/>
      <c r="B166" s="18" t="str">
        <f ca="1">'AUG(2)'!B166</f>
        <v>27.08.21</v>
      </c>
      <c r="C166" s="19">
        <f ca="1">'AUG(2)'!C166</f>
        <v>164</v>
      </c>
      <c r="D166" s="19">
        <f ca="1">'AUG(2)'!D166</f>
        <v>893</v>
      </c>
      <c r="E166" s="19"/>
      <c r="F166" s="19">
        <f ca="1">'AUG(2)'!F166</f>
        <v>57</v>
      </c>
      <c r="G166" s="19">
        <f ca="1">'AUG(2)'!G166</f>
        <v>3360.87</v>
      </c>
      <c r="H166" s="19">
        <f ca="1">'AUG(2)'!H166</f>
        <v>340.13</v>
      </c>
      <c r="I166" s="19">
        <f ca="1">'AUG(2)'!I166</f>
        <v>0</v>
      </c>
      <c r="J166" s="19"/>
      <c r="K166" s="19"/>
      <c r="L166" s="19">
        <f ca="1">'AUG(2)'!L166</f>
        <v>1</v>
      </c>
      <c r="M166" s="19">
        <f ca="1">'AUG(2)'!M166</f>
        <v>55</v>
      </c>
      <c r="N166" s="19"/>
      <c r="O166" s="19"/>
      <c r="P166" s="19"/>
      <c r="Q166" s="19"/>
      <c r="R166" s="19"/>
      <c r="S166" s="19"/>
      <c r="T166" s="19"/>
      <c r="U166" s="27"/>
      <c r="V166" s="19">
        <f ca="1">'AUG(2)'!V166</f>
        <v>0</v>
      </c>
    </row>
    <row r="167" spans="1:22">
      <c r="A167" s="21"/>
      <c r="B167" s="18" t="str">
        <f ca="1">'AUG(2)'!B167</f>
        <v>27.08.21</v>
      </c>
      <c r="C167" s="19">
        <f ca="1">'AUG(2)'!C167</f>
        <v>165</v>
      </c>
      <c r="D167" s="19">
        <f ca="1">'AUG(2)'!D167</f>
        <v>895</v>
      </c>
      <c r="E167" s="19"/>
      <c r="F167" s="19">
        <f ca="1">'AUG(2)'!F167</f>
        <v>53</v>
      </c>
      <c r="G167" s="19">
        <f ca="1">'AUG(2)'!G167</f>
        <v>3135.89</v>
      </c>
      <c r="H167" s="19">
        <f ca="1">'AUG(2)'!H167</f>
        <v>307.11</v>
      </c>
      <c r="I167" s="19">
        <f ca="1">'AUG(2)'!I167</f>
        <v>0</v>
      </c>
      <c r="J167" s="19"/>
      <c r="K167" s="19"/>
      <c r="L167" s="19">
        <f ca="1">'AUG(2)'!L167</f>
        <v>1</v>
      </c>
      <c r="M167" s="19">
        <f ca="1">'AUG(2)'!M167</f>
        <v>30</v>
      </c>
      <c r="N167" s="19"/>
      <c r="O167" s="19"/>
      <c r="P167" s="19"/>
      <c r="Q167" s="19"/>
      <c r="R167" s="19"/>
      <c r="S167" s="19"/>
      <c r="T167" s="19"/>
      <c r="U167" s="27"/>
      <c r="V167" s="19">
        <f ca="1">'AUG(2)'!V167</f>
        <v>0</v>
      </c>
    </row>
    <row r="168" spans="1:22">
      <c r="A168" s="21"/>
      <c r="B168" s="18" t="str">
        <f ca="1">'AUG(2)'!B168</f>
        <v>27.08.21</v>
      </c>
      <c r="C168" s="19">
        <f ca="1">'AUG(2)'!C168</f>
        <v>166</v>
      </c>
      <c r="D168" s="19">
        <f ca="1">'AUG(2)'!D168</f>
        <v>894</v>
      </c>
      <c r="E168" s="19"/>
      <c r="F168" s="19">
        <f ca="1">'AUG(2)'!F168</f>
        <v>56</v>
      </c>
      <c r="G168" s="19">
        <f ca="1">'AUG(2)'!G168</f>
        <v>3377.47</v>
      </c>
      <c r="H168" s="19">
        <f ca="1">'AUG(2)'!H168</f>
        <v>259.52999999999997</v>
      </c>
      <c r="I168" s="19">
        <f ca="1">'AUG(2)'!I168</f>
        <v>0</v>
      </c>
      <c r="J168" s="19"/>
      <c r="K168" s="19"/>
      <c r="L168" s="19">
        <f ca="1">'AUG(2)'!L168</f>
        <v>2</v>
      </c>
      <c r="M168" s="19">
        <f ca="1">'AUG(2)'!M168</f>
        <v>0</v>
      </c>
      <c r="N168" s="19"/>
      <c r="O168" s="19"/>
      <c r="P168" s="19"/>
      <c r="Q168" s="19"/>
      <c r="R168" s="19"/>
      <c r="S168" s="19"/>
      <c r="T168" s="19"/>
      <c r="U168" s="27"/>
      <c r="V168" s="19">
        <f ca="1">'AUG(2)'!V168</f>
        <v>0</v>
      </c>
    </row>
    <row r="169" spans="1:22">
      <c r="A169" s="21"/>
      <c r="B169" s="18" t="str">
        <f ca="1">'AUG(2)'!B169</f>
        <v>27.08.21</v>
      </c>
      <c r="C169" s="19">
        <f ca="1">'AUG(2)'!C169</f>
        <v>167</v>
      </c>
      <c r="D169" s="19">
        <f ca="1">'AUG(2)'!D169</f>
        <v>897</v>
      </c>
      <c r="E169" s="19"/>
      <c r="F169" s="19">
        <f ca="1">'AUG(2)'!F169</f>
        <v>55</v>
      </c>
      <c r="G169" s="19">
        <f ca="1">'AUG(2)'!G169</f>
        <v>3283.47</v>
      </c>
      <c r="H169" s="19">
        <f ca="1">'AUG(2)'!H169</f>
        <v>280.52999999999997</v>
      </c>
      <c r="I169" s="19">
        <f ca="1">'AUG(2)'!I169</f>
        <v>0</v>
      </c>
      <c r="J169" s="19"/>
      <c r="K169" s="19"/>
      <c r="L169" s="19">
        <f ca="1">'AUG(2)'!L169</f>
        <v>2</v>
      </c>
      <c r="M169" s="19">
        <f ca="1">'AUG(2)'!M169</f>
        <v>10</v>
      </c>
      <c r="N169" s="19"/>
      <c r="O169" s="19"/>
      <c r="P169" s="19"/>
      <c r="Q169" s="19"/>
      <c r="R169" s="19"/>
      <c r="S169" s="19"/>
      <c r="T169" s="19"/>
      <c r="U169" s="27"/>
      <c r="V169" s="19">
        <f ca="1">'AUG(2)'!V169</f>
        <v>0</v>
      </c>
    </row>
    <row r="170" spans="1:22">
      <c r="A170" s="21"/>
      <c r="B170" s="18" t="str">
        <f ca="1">'AUG(2)'!B170</f>
        <v>27.08.21</v>
      </c>
      <c r="C170" s="19">
        <f ca="1">'AUG(2)'!C170</f>
        <v>168</v>
      </c>
      <c r="D170" s="19">
        <f ca="1">'AUG(2)'!D170</f>
        <v>896</v>
      </c>
      <c r="E170" s="19"/>
      <c r="F170" s="19">
        <f ca="1">'AUG(2)'!F170</f>
        <v>58</v>
      </c>
      <c r="G170" s="19">
        <f ca="1">'AUG(2)'!G170</f>
        <v>3434.04</v>
      </c>
      <c r="H170" s="19">
        <f ca="1">'AUG(2)'!H170</f>
        <v>333.96</v>
      </c>
      <c r="I170" s="19">
        <f ca="1">'AUG(2)'!I170</f>
        <v>0</v>
      </c>
      <c r="J170" s="19"/>
      <c r="K170" s="19"/>
      <c r="L170" s="19">
        <f ca="1">'AUG(2)'!L170</f>
        <v>1</v>
      </c>
      <c r="M170" s="19">
        <f ca="1">'AUG(2)'!M170</f>
        <v>35</v>
      </c>
      <c r="N170" s="19"/>
      <c r="O170" s="19"/>
      <c r="P170" s="19"/>
      <c r="Q170" s="19"/>
      <c r="R170" s="19"/>
      <c r="S170" s="19"/>
      <c r="T170" s="19"/>
      <c r="U170" s="27"/>
      <c r="V170" s="19">
        <f ca="1">'AUG(2)'!V170</f>
        <v>0</v>
      </c>
    </row>
    <row r="171" spans="1:22">
      <c r="A171" s="21"/>
      <c r="B171" s="18" t="str">
        <f ca="1">'AUG(2)'!B171</f>
        <v>27.08.21</v>
      </c>
      <c r="C171" s="19">
        <f ca="1">'AUG(2)'!C171</f>
        <v>169</v>
      </c>
      <c r="D171" s="19">
        <f ca="1">'AUG(2)'!D171</f>
        <v>898</v>
      </c>
      <c r="E171" s="19"/>
      <c r="F171" s="19">
        <f ca="1">'AUG(2)'!F171</f>
        <v>59</v>
      </c>
      <c r="G171" s="19">
        <f ca="1">'AUG(2)'!G171</f>
        <v>3500.01</v>
      </c>
      <c r="H171" s="19">
        <f ca="1">'AUG(2)'!H171</f>
        <v>334.99</v>
      </c>
      <c r="I171" s="19">
        <f ca="1">'AUG(2)'!I171</f>
        <v>0</v>
      </c>
      <c r="J171" s="19"/>
      <c r="K171" s="19"/>
      <c r="L171" s="19">
        <f ca="1">'AUG(2)'!L171</f>
        <v>2</v>
      </c>
      <c r="M171" s="19">
        <f ca="1">'AUG(2)'!M171</f>
        <v>0</v>
      </c>
      <c r="N171" s="19"/>
      <c r="O171" s="19"/>
      <c r="P171" s="19"/>
      <c r="Q171" s="19"/>
      <c r="R171" s="19"/>
      <c r="S171" s="19"/>
      <c r="T171" s="19"/>
      <c r="U171" s="27"/>
      <c r="V171" s="19">
        <f ca="1">'AUG(2)'!V171</f>
        <v>0</v>
      </c>
    </row>
    <row r="172" spans="1:22">
      <c r="A172" s="21"/>
      <c r="B172" s="18" t="str">
        <f ca="1">'AUG(2)'!B172</f>
        <v>28.08.21</v>
      </c>
      <c r="C172" s="19">
        <f ca="1">'AUG(2)'!C172</f>
        <v>170</v>
      </c>
      <c r="D172" s="19">
        <f ca="1">'AUG(2)'!D172</f>
        <v>901</v>
      </c>
      <c r="E172" s="19"/>
      <c r="F172" s="19">
        <f ca="1">'AUG(2)'!F172</f>
        <v>56</v>
      </c>
      <c r="G172" s="19">
        <f ca="1">'AUG(2)'!G172</f>
        <v>3316.09</v>
      </c>
      <c r="H172" s="19">
        <f ca="1">'AUG(2)'!H172</f>
        <v>318.91000000000003</v>
      </c>
      <c r="I172" s="19">
        <f ca="1">'AUG(2)'!I172</f>
        <v>0</v>
      </c>
      <c r="J172" s="19"/>
      <c r="K172" s="19"/>
      <c r="L172" s="19">
        <f ca="1">'AUG(2)'!L172</f>
        <v>2</v>
      </c>
      <c r="M172" s="19">
        <f ca="1">'AUG(2)'!M172</f>
        <v>15</v>
      </c>
      <c r="N172" s="19"/>
      <c r="O172" s="19"/>
      <c r="P172" s="19"/>
      <c r="Q172" s="19"/>
      <c r="R172" s="19"/>
      <c r="S172" s="19"/>
      <c r="T172" s="19"/>
      <c r="U172" s="27"/>
      <c r="V172" s="19">
        <f ca="1">'AUG(2)'!V172</f>
        <v>0</v>
      </c>
    </row>
    <row r="173" spans="1:22">
      <c r="A173" s="21"/>
      <c r="B173" s="18" t="str">
        <f ca="1">'AUG(2)'!B173</f>
        <v>28.08.21</v>
      </c>
      <c r="C173" s="19">
        <f ca="1">'AUG(2)'!C173</f>
        <v>171</v>
      </c>
      <c r="D173" s="19">
        <f ca="1">'AUG(2)'!D173</f>
        <v>899</v>
      </c>
      <c r="E173" s="19"/>
      <c r="F173" s="19">
        <f ca="1">'AUG(2)'!F173</f>
        <v>57</v>
      </c>
      <c r="G173" s="19">
        <f ca="1">'AUG(2)'!G173</f>
        <v>3344.87</v>
      </c>
      <c r="H173" s="19">
        <f ca="1">'AUG(2)'!H173</f>
        <v>356.13</v>
      </c>
      <c r="I173" s="19">
        <f ca="1">'AUG(2)'!I173</f>
        <v>0</v>
      </c>
      <c r="J173" s="19"/>
      <c r="K173" s="19"/>
      <c r="L173" s="19">
        <f ca="1">'AUG(2)'!L173</f>
        <v>2</v>
      </c>
      <c r="M173" s="19">
        <f ca="1">'AUG(2)'!M173</f>
        <v>45</v>
      </c>
      <c r="N173" s="19"/>
      <c r="O173" s="19"/>
      <c r="P173" s="19"/>
      <c r="Q173" s="19"/>
      <c r="R173" s="19"/>
      <c r="S173" s="19"/>
      <c r="T173" s="19"/>
      <c r="U173" s="27"/>
      <c r="V173" s="19">
        <f ca="1">'AUG(2)'!V173</f>
        <v>0</v>
      </c>
    </row>
    <row r="174" spans="1:22">
      <c r="A174" s="21"/>
      <c r="B174" s="18" t="str">
        <f ca="1">'AUG(2)'!B174</f>
        <v>28.08.21</v>
      </c>
      <c r="C174" s="19">
        <f ca="1">'AUG(2)'!C174</f>
        <v>172</v>
      </c>
      <c r="D174" s="19">
        <f ca="1">'AUG(2)'!D174</f>
        <v>900</v>
      </c>
      <c r="E174" s="19"/>
      <c r="F174" s="19">
        <f ca="1">'AUG(2)'!F174</f>
        <v>58</v>
      </c>
      <c r="G174" s="19">
        <f ca="1">'AUG(2)'!G174</f>
        <v>3444.03</v>
      </c>
      <c r="H174" s="19">
        <f ca="1">'AUG(2)'!H174</f>
        <v>324.97000000000003</v>
      </c>
      <c r="I174" s="19">
        <f ca="1">'AUG(2)'!I174</f>
        <v>0</v>
      </c>
      <c r="J174" s="19"/>
      <c r="K174" s="19"/>
      <c r="L174" s="19">
        <f ca="1">'AUG(2)'!L174</f>
        <v>2</v>
      </c>
      <c r="M174" s="19">
        <f ca="1">'AUG(2)'!M174</f>
        <v>30</v>
      </c>
      <c r="N174" s="19"/>
      <c r="O174" s="19"/>
      <c r="P174" s="19"/>
      <c r="Q174" s="19"/>
      <c r="R174" s="19"/>
      <c r="S174" s="19"/>
      <c r="T174" s="19"/>
      <c r="U174" s="27"/>
      <c r="V174" s="19">
        <f ca="1">'AUG(2)'!V174</f>
        <v>0</v>
      </c>
    </row>
    <row r="175" spans="1:22">
      <c r="A175" s="21"/>
      <c r="B175" s="18" t="str">
        <f ca="1">'AUG(2)'!B175</f>
        <v>28.08.21</v>
      </c>
      <c r="C175" s="19">
        <f ca="1">'AUG(2)'!C175</f>
        <v>173</v>
      </c>
      <c r="D175" s="19">
        <f ca="1">'AUG(2)'!D175</f>
        <v>902</v>
      </c>
      <c r="E175" s="19"/>
      <c r="F175" s="19">
        <f ca="1">'AUG(2)'!F175</f>
        <v>57</v>
      </c>
      <c r="G175" s="19">
        <f ca="1">'AUG(2)'!G175</f>
        <v>3369.03</v>
      </c>
      <c r="H175" s="19">
        <f ca="1">'AUG(2)'!H175</f>
        <v>335.97</v>
      </c>
      <c r="I175" s="19">
        <f ca="1">'AUG(2)'!I175</f>
        <v>0</v>
      </c>
      <c r="J175" s="19"/>
      <c r="K175" s="19"/>
      <c r="L175" s="19">
        <f ca="1">'AUG(2)'!L175</f>
        <v>1</v>
      </c>
      <c r="M175" s="19">
        <f ca="1">'AUG(2)'!M175</f>
        <v>55</v>
      </c>
      <c r="N175" s="19"/>
      <c r="O175" s="19"/>
      <c r="P175" s="19"/>
      <c r="Q175" s="19"/>
      <c r="R175" s="19"/>
      <c r="S175" s="19"/>
      <c r="T175" s="19"/>
      <c r="U175" s="27"/>
      <c r="V175" s="19">
        <f ca="1">'AUG(2)'!V175</f>
        <v>0</v>
      </c>
    </row>
    <row r="176" spans="1:22">
      <c r="A176" s="21"/>
      <c r="B176" s="18" t="str">
        <f ca="1">'AUG(2)'!B176</f>
        <v>28.08.21</v>
      </c>
      <c r="C176" s="19">
        <f ca="1">'AUG(2)'!C176</f>
        <v>174</v>
      </c>
      <c r="D176" s="19">
        <f ca="1">'AUG(2)'!D176</f>
        <v>903</v>
      </c>
      <c r="E176" s="19"/>
      <c r="F176" s="19">
        <f ca="1">'AUG(2)'!F176</f>
        <v>59</v>
      </c>
      <c r="G176" s="19">
        <f ca="1">'AUG(2)'!G176</f>
        <v>3598.23</v>
      </c>
      <c r="H176" s="19">
        <f ca="1">'AUG(2)'!H176</f>
        <v>234.77</v>
      </c>
      <c r="I176" s="19">
        <f ca="1">'AUG(2)'!I176</f>
        <v>0</v>
      </c>
      <c r="J176" s="19"/>
      <c r="K176" s="19"/>
      <c r="L176" s="19">
        <f ca="1">'AUG(2)'!L176</f>
        <v>2</v>
      </c>
      <c r="M176" s="19">
        <f ca="1">'AUG(2)'!M176</f>
        <v>5</v>
      </c>
      <c r="N176" s="19"/>
      <c r="O176" s="19"/>
      <c r="P176" s="19"/>
      <c r="Q176" s="19"/>
      <c r="R176" s="19"/>
      <c r="S176" s="19"/>
      <c r="T176" s="19"/>
      <c r="U176" s="27"/>
      <c r="V176" s="19">
        <f ca="1">'AUG(2)'!V176</f>
        <v>0</v>
      </c>
    </row>
    <row r="177" spans="1:22">
      <c r="A177" s="21"/>
      <c r="B177" s="18" t="str">
        <f ca="1">'AUG(2)'!B177</f>
        <v>28.08.21</v>
      </c>
      <c r="C177" s="19">
        <f ca="1">'AUG(2)'!C177</f>
        <v>175</v>
      </c>
      <c r="D177" s="19">
        <f ca="1">'AUG(2)'!D177</f>
        <v>904</v>
      </c>
      <c r="E177" s="19"/>
      <c r="F177" s="19">
        <f ca="1">'AUG(2)'!F177</f>
        <v>56</v>
      </c>
      <c r="G177" s="19">
        <f ca="1">'AUG(2)'!G177</f>
        <v>3372.65</v>
      </c>
      <c r="H177" s="19">
        <f ca="1">'AUG(2)'!H177</f>
        <v>266.35000000000002</v>
      </c>
      <c r="I177" s="19">
        <f ca="1">'AUG(2)'!I177</f>
        <v>0</v>
      </c>
      <c r="J177" s="19"/>
      <c r="K177" s="19"/>
      <c r="L177" s="19">
        <f ca="1">'AUG(2)'!L177</f>
        <v>2</v>
      </c>
      <c r="M177" s="19">
        <f ca="1">'AUG(2)'!M177</f>
        <v>35</v>
      </c>
      <c r="N177" s="19"/>
      <c r="O177" s="19"/>
      <c r="P177" s="19"/>
      <c r="Q177" s="19"/>
      <c r="R177" s="19"/>
      <c r="S177" s="19"/>
      <c r="T177" s="19"/>
      <c r="U177" s="27"/>
      <c r="V177" s="19">
        <f ca="1">'AUG(2)'!V177</f>
        <v>0</v>
      </c>
    </row>
    <row r="178" spans="1:22">
      <c r="A178" s="21"/>
      <c r="B178" s="18" t="str">
        <f ca="1">'AUG(2)'!B178</f>
        <v xml:space="preserve">29.08.21 </v>
      </c>
      <c r="C178" s="19">
        <f ca="1">'AUG(2)'!C178</f>
        <v>176</v>
      </c>
      <c r="D178" s="19">
        <f ca="1">'AUG(2)'!D178</f>
        <v>906</v>
      </c>
      <c r="E178" s="19"/>
      <c r="F178" s="19">
        <f ca="1">'AUG(2)'!F178</f>
        <v>58</v>
      </c>
      <c r="G178" s="19">
        <f ca="1">'AUG(2)'!G178</f>
        <v>3418.22</v>
      </c>
      <c r="H178" s="19">
        <f ca="1">'AUG(2)'!H178</f>
        <v>351.78</v>
      </c>
      <c r="I178" s="19">
        <f ca="1">'AUG(2)'!I178</f>
        <v>0</v>
      </c>
      <c r="J178" s="19"/>
      <c r="K178" s="19"/>
      <c r="L178" s="19">
        <f ca="1">'AUG(2)'!L178</f>
        <v>1</v>
      </c>
      <c r="M178" s="19">
        <f ca="1">'AUG(2)'!M178</f>
        <v>35</v>
      </c>
      <c r="N178" s="19"/>
      <c r="O178" s="19"/>
      <c r="P178" s="19"/>
      <c r="Q178" s="19"/>
      <c r="R178" s="19"/>
      <c r="S178" s="19"/>
      <c r="T178" s="19"/>
      <c r="U178" s="27"/>
      <c r="V178" s="19">
        <f ca="1">'AUG(2)'!V178</f>
        <v>0</v>
      </c>
    </row>
    <row r="179" spans="1:22">
      <c r="A179" s="21"/>
      <c r="B179" s="18" t="str">
        <f ca="1">'AUG(2)'!B179</f>
        <v xml:space="preserve">29.08.21 </v>
      </c>
      <c r="C179" s="19">
        <f ca="1">'AUG(2)'!C179</f>
        <v>177</v>
      </c>
      <c r="D179" s="19">
        <f ca="1">'AUG(2)'!D179</f>
        <v>905</v>
      </c>
      <c r="E179" s="19"/>
      <c r="F179" s="19">
        <f ca="1">'AUG(2)'!F179</f>
        <v>54</v>
      </c>
      <c r="G179" s="19">
        <f ca="1">'AUG(2)'!G179</f>
        <v>3224.68</v>
      </c>
      <c r="H179" s="19">
        <f ca="1">'AUG(2)'!H179</f>
        <v>283.32</v>
      </c>
      <c r="I179" s="19">
        <f ca="1">'AUG(2)'!I179</f>
        <v>0</v>
      </c>
      <c r="J179" s="19"/>
      <c r="K179" s="19"/>
      <c r="L179" s="19">
        <f ca="1">'AUG(2)'!L179</f>
        <v>1</v>
      </c>
      <c r="M179" s="19">
        <f ca="1">'AUG(2)'!M179</f>
        <v>30</v>
      </c>
      <c r="N179" s="19"/>
      <c r="O179" s="19"/>
      <c r="P179" s="19"/>
      <c r="Q179" s="19"/>
      <c r="R179" s="19"/>
      <c r="S179" s="19"/>
      <c r="T179" s="19"/>
      <c r="U179" s="27"/>
      <c r="V179" s="19">
        <f ca="1">'AUG(2)'!V179</f>
        <v>0</v>
      </c>
    </row>
    <row r="180" spans="1:22">
      <c r="A180" s="21"/>
      <c r="B180" s="18" t="str">
        <f ca="1">'AUG(2)'!B180</f>
        <v xml:space="preserve">29.08.21 </v>
      </c>
      <c r="C180" s="19">
        <f ca="1">'AUG(2)'!C180</f>
        <v>178</v>
      </c>
      <c r="D180" s="19">
        <f ca="1">'AUG(2)'!D180</f>
        <v>907</v>
      </c>
      <c r="E180" s="19"/>
      <c r="F180" s="19">
        <f ca="1">'AUG(2)'!F180</f>
        <v>59</v>
      </c>
      <c r="G180" s="19">
        <f ca="1">'AUG(2)'!G180</f>
        <v>3574.03</v>
      </c>
      <c r="H180" s="19">
        <f ca="1">'AUG(2)'!H180</f>
        <v>258.97000000000003</v>
      </c>
      <c r="I180" s="19">
        <f ca="1">'AUG(2)'!I180</f>
        <v>0</v>
      </c>
      <c r="J180" s="19"/>
      <c r="K180" s="19"/>
      <c r="L180" s="19">
        <f ca="1">'AUG(2)'!L180</f>
        <v>1</v>
      </c>
      <c r="M180" s="19">
        <f ca="1">'AUG(2)'!M180</f>
        <v>35</v>
      </c>
      <c r="N180" s="19"/>
      <c r="O180" s="19"/>
      <c r="P180" s="19"/>
      <c r="Q180" s="19"/>
      <c r="R180" s="19"/>
      <c r="S180" s="19"/>
      <c r="T180" s="19"/>
      <c r="U180" s="27"/>
      <c r="V180" s="19">
        <f ca="1">'AUG(2)'!V180</f>
        <v>0</v>
      </c>
    </row>
    <row r="181" spans="1:22">
      <c r="A181" s="21"/>
      <c r="B181" s="18" t="str">
        <f ca="1">'AUG(2)'!B181</f>
        <v xml:space="preserve">29.08.21 </v>
      </c>
      <c r="C181" s="19">
        <f ca="1">'AUG(2)'!C181</f>
        <v>179</v>
      </c>
      <c r="D181" s="19">
        <f ca="1">'AUG(2)'!D181</f>
        <v>910</v>
      </c>
      <c r="E181" s="19"/>
      <c r="F181" s="19">
        <f ca="1">'AUG(2)'!F181</f>
        <v>58</v>
      </c>
      <c r="G181" s="19">
        <f ca="1">'AUG(2)'!G181</f>
        <v>3483.62</v>
      </c>
      <c r="H181" s="19">
        <f ca="1">'AUG(2)'!H181</f>
        <v>286.38</v>
      </c>
      <c r="I181" s="19">
        <f ca="1">'AUG(2)'!I181</f>
        <v>0</v>
      </c>
      <c r="J181" s="19"/>
      <c r="K181" s="19"/>
      <c r="L181" s="19">
        <f ca="1">'AUG(2)'!L181</f>
        <v>1</v>
      </c>
      <c r="M181" s="19">
        <f ca="1">'AUG(2)'!M181</f>
        <v>50</v>
      </c>
      <c r="N181" s="19"/>
      <c r="O181" s="19"/>
      <c r="P181" s="19"/>
      <c r="Q181" s="19"/>
      <c r="R181" s="19"/>
      <c r="S181" s="19"/>
      <c r="T181" s="19"/>
      <c r="U181" s="27"/>
      <c r="V181" s="19">
        <f ca="1">'AUG(2)'!V181</f>
        <v>0</v>
      </c>
    </row>
    <row r="182" spans="1:22">
      <c r="A182" s="21"/>
      <c r="B182" s="18" t="str">
        <f ca="1">'AUG(2)'!B182</f>
        <v xml:space="preserve">29.08.21 </v>
      </c>
      <c r="C182" s="19">
        <f ca="1">'AUG(2)'!C182</f>
        <v>180</v>
      </c>
      <c r="D182" s="19">
        <f ca="1">'AUG(2)'!D182</f>
        <v>912</v>
      </c>
      <c r="E182" s="19"/>
      <c r="F182" s="19">
        <f ca="1">'AUG(2)'!F182</f>
        <v>59</v>
      </c>
      <c r="G182" s="19">
        <f ca="1">'AUG(2)'!G182</f>
        <v>3495.61</v>
      </c>
      <c r="H182" s="19">
        <f ca="1">'AUG(2)'!H182</f>
        <v>339.39</v>
      </c>
      <c r="I182" s="19">
        <f ca="1">'AUG(2)'!I182</f>
        <v>0</v>
      </c>
      <c r="J182" s="19"/>
      <c r="K182" s="19"/>
      <c r="L182" s="19">
        <f ca="1">'AUG(2)'!L182</f>
        <v>1</v>
      </c>
      <c r="M182" s="19">
        <f ca="1">'AUG(2)'!M182</f>
        <v>50</v>
      </c>
      <c r="N182" s="19"/>
      <c r="O182" s="19"/>
      <c r="P182" s="19"/>
      <c r="Q182" s="19"/>
      <c r="R182" s="19"/>
      <c r="S182" s="19"/>
      <c r="T182" s="19"/>
      <c r="U182" s="27"/>
      <c r="V182" s="19">
        <f ca="1">'AUG(2)'!V182</f>
        <v>0</v>
      </c>
    </row>
    <row r="183" spans="1:22">
      <c r="A183" s="21"/>
      <c r="B183" s="18" t="str">
        <f ca="1">'AUG(2)'!B183</f>
        <v xml:space="preserve">29.08.21 </v>
      </c>
      <c r="C183" s="19">
        <f ca="1">'AUG(2)'!C183</f>
        <v>181</v>
      </c>
      <c r="D183" s="19">
        <f ca="1">'AUG(2)'!D183</f>
        <v>909</v>
      </c>
      <c r="E183" s="19"/>
      <c r="F183" s="19">
        <f ca="1">'AUG(2)'!F183</f>
        <v>58</v>
      </c>
      <c r="G183" s="19">
        <f ca="1">'AUG(2)'!G183</f>
        <v>3420.24</v>
      </c>
      <c r="H183" s="19">
        <f ca="1">'AUG(2)'!H183</f>
        <v>347.76</v>
      </c>
      <c r="I183" s="19">
        <f ca="1">'AUG(2)'!I183</f>
        <v>0</v>
      </c>
      <c r="J183" s="19"/>
      <c r="K183" s="19"/>
      <c r="L183" s="19">
        <f ca="1">'AUG(2)'!L183</f>
        <v>1</v>
      </c>
      <c r="M183" s="19">
        <f ca="1">'AUG(2)'!M183</f>
        <v>35</v>
      </c>
      <c r="N183" s="19"/>
      <c r="O183" s="19"/>
      <c r="P183" s="19"/>
      <c r="Q183" s="19"/>
      <c r="R183" s="19"/>
      <c r="S183" s="19"/>
      <c r="T183" s="19"/>
      <c r="U183" s="27"/>
      <c r="V183" s="19">
        <f ca="1">'AUG(2)'!V183</f>
        <v>0</v>
      </c>
    </row>
    <row r="184" spans="1:22">
      <c r="A184" s="21"/>
      <c r="B184" s="18" t="str">
        <f ca="1">'AUG(2)'!B184</f>
        <v xml:space="preserve">29.08.21 </v>
      </c>
      <c r="C184" s="19">
        <f ca="1">'AUG(2)'!C184</f>
        <v>182</v>
      </c>
      <c r="D184" s="19">
        <f ca="1">'AUG(2)'!D184</f>
        <v>911</v>
      </c>
      <c r="E184" s="19"/>
      <c r="F184" s="19">
        <f ca="1">'AUG(2)'!F184</f>
        <v>56</v>
      </c>
      <c r="G184" s="19">
        <f ca="1">'AUG(2)'!G184</f>
        <v>3267.48</v>
      </c>
      <c r="H184" s="19">
        <f ca="1">'AUG(2)'!H184</f>
        <v>368.52</v>
      </c>
      <c r="I184" s="19">
        <f ca="1">'AUG(2)'!I184</f>
        <v>0</v>
      </c>
      <c r="J184" s="19"/>
      <c r="K184" s="19"/>
      <c r="L184" s="19">
        <f ca="1">'AUG(2)'!L184</f>
        <v>3</v>
      </c>
      <c r="M184" s="19">
        <f ca="1">'AUG(2)'!M184</f>
        <v>35</v>
      </c>
      <c r="N184" s="19"/>
      <c r="O184" s="19"/>
      <c r="P184" s="19"/>
      <c r="Q184" s="19"/>
      <c r="R184" s="19"/>
      <c r="S184" s="19"/>
      <c r="T184" s="19"/>
      <c r="U184" s="27"/>
      <c r="V184" s="19">
        <f ca="1">'AUG(2)'!V184</f>
        <v>8820</v>
      </c>
    </row>
    <row r="185" spans="1:22">
      <c r="A185" s="21"/>
      <c r="B185" s="18" t="str">
        <f ca="1">'AUG(2)'!B185</f>
        <v xml:space="preserve">29.08.21 </v>
      </c>
      <c r="C185" s="19">
        <f ca="1">'AUG(2)'!C185</f>
        <v>183</v>
      </c>
      <c r="D185" s="19">
        <f ca="1">'AUG(2)'!D185</f>
        <v>913</v>
      </c>
      <c r="E185" s="19"/>
      <c r="F185" s="19">
        <f ca="1">'AUG(2)'!F185</f>
        <v>59</v>
      </c>
      <c r="G185" s="19">
        <f ca="1">'AUG(2)'!G185</f>
        <v>3428.01</v>
      </c>
      <c r="H185" s="19">
        <f ca="1">'AUG(2)'!H185</f>
        <v>406.99</v>
      </c>
      <c r="I185" s="19">
        <f ca="1">'AUG(2)'!I185</f>
        <v>0</v>
      </c>
      <c r="J185" s="19"/>
      <c r="K185" s="19"/>
      <c r="L185" s="19">
        <f ca="1">'AUG(2)'!L185</f>
        <v>1</v>
      </c>
      <c r="M185" s="19">
        <f ca="1">'AUG(2)'!M185</f>
        <v>20</v>
      </c>
      <c r="N185" s="19"/>
      <c r="O185" s="19"/>
      <c r="P185" s="19"/>
      <c r="Q185" s="19"/>
      <c r="R185" s="19"/>
      <c r="S185" s="19"/>
      <c r="T185" s="19"/>
      <c r="U185" s="27"/>
      <c r="V185" s="19">
        <f ca="1">'AUG(2)'!V185</f>
        <v>0</v>
      </c>
    </row>
    <row r="186" spans="1:22">
      <c r="A186" s="21"/>
      <c r="B186" s="18" t="str">
        <f ca="1">'AUG(2)'!B186</f>
        <v>30.08.21</v>
      </c>
      <c r="C186" s="19">
        <f ca="1">'AUG(2)'!C186</f>
        <v>184</v>
      </c>
      <c r="D186" s="19">
        <f ca="1">'AUG(2)'!D186</f>
        <v>914</v>
      </c>
      <c r="E186" s="19"/>
      <c r="F186" s="19">
        <f ca="1">'AUG(2)'!F186</f>
        <v>56</v>
      </c>
      <c r="G186" s="19">
        <f ca="1">'AUG(2)'!G186</f>
        <v>3283.65</v>
      </c>
      <c r="H186" s="19">
        <f ca="1">'AUG(2)'!H186</f>
        <v>355.35</v>
      </c>
      <c r="I186" s="19">
        <f ca="1">'AUG(2)'!I186</f>
        <v>0</v>
      </c>
      <c r="J186" s="19"/>
      <c r="K186" s="19"/>
      <c r="L186" s="19">
        <f ca="1">'AUG(2)'!L186</f>
        <v>2</v>
      </c>
      <c r="M186" s="19">
        <f ca="1">'AUG(2)'!M186</f>
        <v>20</v>
      </c>
      <c r="N186" s="19"/>
      <c r="O186" s="19"/>
      <c r="P186" s="19"/>
      <c r="Q186" s="19"/>
      <c r="R186" s="19"/>
      <c r="S186" s="19"/>
      <c r="T186" s="19"/>
      <c r="U186" s="27"/>
      <c r="V186" s="19">
        <f ca="1">'AUG(2)'!V186</f>
        <v>0</v>
      </c>
    </row>
    <row r="187" spans="1:22">
      <c r="A187" s="21"/>
      <c r="B187" s="18" t="str">
        <f ca="1">'AUG(2)'!B187</f>
        <v>30.08.21</v>
      </c>
      <c r="C187" s="19">
        <f ca="1">'AUG(2)'!C187</f>
        <v>185</v>
      </c>
      <c r="D187" s="19">
        <f ca="1">'AUG(2)'!D187</f>
        <v>915</v>
      </c>
      <c r="E187" s="19"/>
      <c r="F187" s="19">
        <f ca="1">'AUG(2)'!F187</f>
        <v>56</v>
      </c>
      <c r="G187" s="19">
        <f ca="1">'AUG(2)'!G187</f>
        <v>3302.65</v>
      </c>
      <c r="H187" s="19">
        <f ca="1">'AUG(2)'!H187</f>
        <v>336.35</v>
      </c>
      <c r="I187" s="19">
        <f ca="1">'AUG(2)'!I187</f>
        <v>0</v>
      </c>
      <c r="J187" s="19"/>
      <c r="K187" s="19"/>
      <c r="L187" s="19">
        <f ca="1">'AUG(2)'!L187</f>
        <v>2</v>
      </c>
      <c r="M187" s="19">
        <f ca="1">'AUG(2)'!M187</f>
        <v>15</v>
      </c>
      <c r="N187" s="19"/>
      <c r="O187" s="19"/>
      <c r="P187" s="19"/>
      <c r="Q187" s="19"/>
      <c r="R187" s="19"/>
      <c r="S187" s="19"/>
      <c r="T187" s="19"/>
      <c r="U187" s="27"/>
      <c r="V187" s="19">
        <f ca="1">'AUG(2)'!V187</f>
        <v>0</v>
      </c>
    </row>
    <row r="188" spans="1:22">
      <c r="A188" s="21"/>
      <c r="B188" s="18" t="str">
        <f ca="1">'AUG(2)'!B188</f>
        <v>30.08.21</v>
      </c>
      <c r="C188" s="19">
        <f ca="1">'AUG(2)'!C188</f>
        <v>186</v>
      </c>
      <c r="D188" s="19">
        <f ca="1">'AUG(2)'!D188</f>
        <v>916</v>
      </c>
      <c r="E188" s="19"/>
      <c r="F188" s="19">
        <f ca="1">'AUG(2)'!F188</f>
        <v>56</v>
      </c>
      <c r="G188" s="19">
        <f ca="1">'AUG(2)'!G188</f>
        <v>3284.86</v>
      </c>
      <c r="H188" s="19">
        <f ca="1">'AUG(2)'!H188</f>
        <v>353.14</v>
      </c>
      <c r="I188" s="19">
        <f ca="1">'AUG(2)'!I188</f>
        <v>0</v>
      </c>
      <c r="J188" s="19"/>
      <c r="K188" s="19"/>
      <c r="L188" s="19">
        <f ca="1">'AUG(2)'!L188</f>
        <v>2</v>
      </c>
      <c r="M188" s="19">
        <f ca="1">'AUG(2)'!M188</f>
        <v>10</v>
      </c>
      <c r="N188" s="19"/>
      <c r="O188" s="19"/>
      <c r="P188" s="19"/>
      <c r="Q188" s="19"/>
      <c r="R188" s="19"/>
      <c r="S188" s="19"/>
      <c r="T188" s="19"/>
      <c r="U188" s="27"/>
      <c r="V188" s="19">
        <f ca="1">'AUG(2)'!V188</f>
        <v>0</v>
      </c>
    </row>
    <row r="189" spans="1:22">
      <c r="A189" s="21"/>
      <c r="B189" s="18" t="str">
        <f ca="1">'AUG(2)'!B189</f>
        <v>30.08.21</v>
      </c>
      <c r="C189" s="19">
        <f ca="1">'AUG(2)'!C189</f>
        <v>187</v>
      </c>
      <c r="D189" s="19">
        <f ca="1">'AUG(2)'!D189</f>
        <v>917</v>
      </c>
      <c r="E189" s="19"/>
      <c r="F189" s="19">
        <f ca="1">'AUG(2)'!F189</f>
        <v>56</v>
      </c>
      <c r="G189" s="19">
        <f ca="1">'AUG(2)'!G189</f>
        <v>3346.88</v>
      </c>
      <c r="H189" s="19">
        <f ca="1">'AUG(2)'!H189</f>
        <v>289.12</v>
      </c>
      <c r="I189" s="19">
        <f ca="1">'AUG(2)'!I189</f>
        <v>0</v>
      </c>
      <c r="J189" s="19"/>
      <c r="K189" s="19"/>
      <c r="L189" s="19">
        <f ca="1">'AUG(2)'!L189</f>
        <v>2</v>
      </c>
      <c r="M189" s="19">
        <f ca="1">'AUG(2)'!M189</f>
        <v>10</v>
      </c>
      <c r="N189" s="19"/>
      <c r="O189" s="19"/>
      <c r="P189" s="19"/>
      <c r="Q189" s="19"/>
      <c r="R189" s="19"/>
      <c r="S189" s="19"/>
      <c r="T189" s="19"/>
      <c r="U189" s="27"/>
      <c r="V189" s="19">
        <f ca="1">'AUG(2)'!V189</f>
        <v>0</v>
      </c>
    </row>
    <row r="190" spans="1:22">
      <c r="A190" s="21"/>
      <c r="B190" s="18" t="str">
        <f ca="1">'AUG(2)'!B190</f>
        <v>30.08.21</v>
      </c>
      <c r="C190" s="19">
        <f ca="1">'AUG(2)'!C190</f>
        <v>188</v>
      </c>
      <c r="D190" s="19">
        <f ca="1">'AUG(2)'!D190</f>
        <v>908</v>
      </c>
      <c r="E190" s="19"/>
      <c r="F190" s="19">
        <f ca="1">'AUG(2)'!F190</f>
        <v>58</v>
      </c>
      <c r="G190" s="19">
        <f ca="1">'AUG(2)'!G190</f>
        <v>3494.42</v>
      </c>
      <c r="H190" s="19">
        <f ca="1">'AUG(2)'!H190</f>
        <v>279.56</v>
      </c>
      <c r="I190" s="19">
        <f ca="1">'AUG(2)'!I190</f>
        <v>3.98</v>
      </c>
      <c r="J190" s="19"/>
      <c r="K190" s="19"/>
      <c r="L190" s="19">
        <f ca="1">'AUG(2)'!L190</f>
        <v>1</v>
      </c>
      <c r="M190" s="19">
        <f ca="1">'AUG(2)'!M190</f>
        <v>50</v>
      </c>
      <c r="N190" s="19"/>
      <c r="O190" s="19"/>
      <c r="P190" s="19"/>
      <c r="Q190" s="19"/>
      <c r="R190" s="19"/>
      <c r="S190" s="19"/>
      <c r="T190" s="19"/>
      <c r="U190" s="27"/>
      <c r="V190" s="19">
        <f ca="1">'AUG(2)'!V190</f>
        <v>9135</v>
      </c>
    </row>
    <row r="191" spans="1:22">
      <c r="A191" s="21"/>
      <c r="B191" s="18" t="str">
        <f ca="1">'AUG(2)'!B191</f>
        <v>30.08.21</v>
      </c>
      <c r="C191" s="19">
        <f ca="1">'AUG(2)'!C191</f>
        <v>189</v>
      </c>
      <c r="D191" s="19">
        <f ca="1">'AUG(2)'!D191</f>
        <v>918</v>
      </c>
      <c r="E191" s="19"/>
      <c r="F191" s="19">
        <f ca="1">'AUG(2)'!F191</f>
        <v>58</v>
      </c>
      <c r="G191" s="19">
        <f ca="1">'AUG(2)'!G191</f>
        <v>3447.22</v>
      </c>
      <c r="H191" s="19">
        <f ca="1">'AUG(2)'!H191</f>
        <v>326.17</v>
      </c>
      <c r="I191" s="19">
        <f ca="1">'AUG(2)'!I191</f>
        <v>3.39</v>
      </c>
      <c r="J191" s="19"/>
      <c r="K191" s="19"/>
      <c r="L191" s="19">
        <f ca="1">'AUG(2)'!L191</f>
        <v>2</v>
      </c>
      <c r="M191" s="19">
        <f ca="1">'AUG(2)'!M191</f>
        <v>10</v>
      </c>
      <c r="N191" s="19"/>
      <c r="O191" s="19"/>
      <c r="P191" s="19"/>
      <c r="Q191" s="19"/>
      <c r="R191" s="19"/>
      <c r="S191" s="19"/>
      <c r="T191" s="19"/>
      <c r="U191" s="27"/>
      <c r="V191" s="19">
        <f ca="1">'AUG(2)'!V191</f>
        <v>9135</v>
      </c>
    </row>
    <row r="192" spans="1:22">
      <c r="A192" s="21"/>
      <c r="B192" s="18" t="str">
        <f ca="1">'AUG(2)'!B192</f>
        <v>30.08.21</v>
      </c>
      <c r="C192" s="19">
        <f ca="1">'AUG(2)'!C192</f>
        <v>190</v>
      </c>
      <c r="D192" s="19">
        <f ca="1">'AUG(2)'!D192</f>
        <v>919</v>
      </c>
      <c r="E192" s="19"/>
      <c r="F192" s="19">
        <f ca="1">'AUG(2)'!F192</f>
        <v>55</v>
      </c>
      <c r="G192" s="19">
        <f ca="1">'AUG(2)'!G192</f>
        <v>3247.05</v>
      </c>
      <c r="H192" s="19">
        <f ca="1">'AUG(2)'!H192</f>
        <v>327.95</v>
      </c>
      <c r="I192" s="19">
        <f ca="1">'AUG(2)'!I192</f>
        <v>0</v>
      </c>
      <c r="J192" s="19"/>
      <c r="K192" s="19"/>
      <c r="L192" s="19">
        <f ca="1">'AUG(2)'!L192</f>
        <v>1</v>
      </c>
      <c r="M192" s="19">
        <f ca="1">'AUG(2)'!M192</f>
        <v>50</v>
      </c>
      <c r="N192" s="19"/>
      <c r="O192" s="19"/>
      <c r="P192" s="19"/>
      <c r="Q192" s="19"/>
      <c r="R192" s="19"/>
      <c r="S192" s="19"/>
      <c r="T192" s="19"/>
      <c r="U192" s="27"/>
      <c r="V192" s="19">
        <f ca="1">'AUG(2)'!V192</f>
        <v>0</v>
      </c>
    </row>
    <row r="193" spans="1:25">
      <c r="A193" s="21"/>
      <c r="B193" s="18" t="str">
        <f ca="1">'AUG(2)'!B193</f>
        <v>30.08.21</v>
      </c>
      <c r="C193" s="19">
        <f ca="1">'AUG(2)'!C193</f>
        <v>191</v>
      </c>
      <c r="D193" s="19">
        <f ca="1">'AUG(2)'!D193</f>
        <v>920</v>
      </c>
      <c r="E193" s="19"/>
      <c r="F193" s="19">
        <f ca="1">'AUG(2)'!F193</f>
        <v>59</v>
      </c>
      <c r="G193" s="19">
        <f ca="1">'AUG(2)'!G193</f>
        <v>3508.23</v>
      </c>
      <c r="H193" s="19">
        <f ca="1">'AUG(2)'!H193</f>
        <v>324.77</v>
      </c>
      <c r="I193" s="19">
        <f ca="1">'AUG(2)'!I193</f>
        <v>0</v>
      </c>
      <c r="J193" s="19"/>
      <c r="K193" s="19"/>
      <c r="L193" s="19">
        <f ca="1">'AUG(2)'!L193</f>
        <v>1</v>
      </c>
      <c r="M193" s="19">
        <f ca="1">'AUG(2)'!M193</f>
        <v>35</v>
      </c>
      <c r="N193" s="19"/>
      <c r="O193" s="19"/>
      <c r="P193" s="19"/>
      <c r="Q193" s="19"/>
      <c r="R193" s="19"/>
      <c r="S193" s="19"/>
      <c r="T193" s="19"/>
      <c r="U193" s="27"/>
      <c r="V193" s="19">
        <f ca="1">'AUG(2)'!V193</f>
        <v>0</v>
      </c>
    </row>
    <row r="194" spans="1:25">
      <c r="A194" s="21"/>
      <c r="B194" s="18" t="str">
        <f ca="1">'AUG(2)'!B194</f>
        <v>30.08.21</v>
      </c>
      <c r="C194" s="19">
        <f ca="1">'AUG(2)'!C194</f>
        <v>192</v>
      </c>
      <c r="D194" s="19">
        <f ca="1">'AUG(2)'!D194</f>
        <v>921</v>
      </c>
      <c r="E194" s="19"/>
      <c r="F194" s="19">
        <f ca="1">'AUG(2)'!F194</f>
        <v>54</v>
      </c>
      <c r="G194" s="19">
        <f ca="1">'AUG(2)'!G194</f>
        <v>3175.86</v>
      </c>
      <c r="H194" s="19">
        <f ca="1">'AUG(2)'!H194</f>
        <v>334.14</v>
      </c>
      <c r="I194" s="19">
        <f ca="1">'AUG(2)'!I194</f>
        <v>0</v>
      </c>
      <c r="J194" s="19"/>
      <c r="K194" s="19"/>
      <c r="L194" s="19">
        <f ca="1">'AUG(2)'!L194</f>
        <v>2</v>
      </c>
      <c r="M194" s="19">
        <f ca="1">'AUG(2)'!M194</f>
        <v>30</v>
      </c>
      <c r="N194" s="19"/>
      <c r="O194" s="19"/>
      <c r="P194" s="19"/>
      <c r="Q194" s="19"/>
      <c r="R194" s="19"/>
      <c r="S194" s="19"/>
      <c r="T194" s="19"/>
      <c r="U194" s="27"/>
      <c r="V194" s="19">
        <f ca="1">'AUG(2)'!V194</f>
        <v>0</v>
      </c>
    </row>
    <row r="195" spans="1:25">
      <c r="A195" s="21"/>
      <c r="B195" s="18" t="str">
        <f ca="1">'AUG(2)'!B195</f>
        <v>31.08.21</v>
      </c>
      <c r="C195" s="19">
        <f ca="1">'AUG(2)'!C195</f>
        <v>193</v>
      </c>
      <c r="D195" s="19">
        <f ca="1">'AUG(2)'!D195</f>
        <v>923</v>
      </c>
      <c r="E195" s="19"/>
      <c r="F195" s="19">
        <f ca="1">'AUG(2)'!F195</f>
        <v>59</v>
      </c>
      <c r="G195" s="19">
        <f ca="1">'AUG(2)'!G195</f>
        <v>3553.61</v>
      </c>
      <c r="H195" s="19">
        <f ca="1">'AUG(2)'!H195</f>
        <v>282.58</v>
      </c>
      <c r="I195" s="19">
        <f ca="1">'AUG(2)'!I195</f>
        <v>1.19</v>
      </c>
      <c r="J195" s="19"/>
      <c r="K195" s="19"/>
      <c r="L195" s="19">
        <f ca="1">'AUG(2)'!L195</f>
        <v>2</v>
      </c>
      <c r="M195" s="19">
        <f ca="1">'AUG(2)'!M195</f>
        <v>40</v>
      </c>
      <c r="N195" s="19"/>
      <c r="O195" s="19"/>
      <c r="P195" s="19"/>
      <c r="Q195" s="19"/>
      <c r="R195" s="19"/>
      <c r="S195" s="19"/>
      <c r="T195" s="19"/>
      <c r="U195" s="27"/>
      <c r="V195" s="19">
        <f ca="1">'AUG(2)'!V195</f>
        <v>0</v>
      </c>
    </row>
    <row r="196" spans="1:25">
      <c r="A196" s="21"/>
      <c r="B196" s="18" t="str">
        <f ca="1">'AUG(2)'!B196</f>
        <v>31.08.21</v>
      </c>
      <c r="C196" s="19">
        <f ca="1">'AUG(2)'!C196</f>
        <v>194</v>
      </c>
      <c r="D196" s="19">
        <f ca="1">'AUG(2)'!D196</f>
        <v>922</v>
      </c>
      <c r="E196" s="19"/>
      <c r="F196" s="19">
        <f ca="1">'AUG(2)'!F196</f>
        <v>58</v>
      </c>
      <c r="G196" s="19">
        <f ca="1">'AUG(2)'!G196</f>
        <v>3446.22</v>
      </c>
      <c r="H196" s="19">
        <f ca="1">'AUG(2)'!H196</f>
        <v>323.77999999999997</v>
      </c>
      <c r="I196" s="19">
        <f ca="1">'AUG(2)'!I196</f>
        <v>0</v>
      </c>
      <c r="J196" s="19"/>
      <c r="K196" s="19"/>
      <c r="L196" s="19">
        <f ca="1">'AUG(2)'!L196</f>
        <v>2</v>
      </c>
      <c r="M196" s="19">
        <f ca="1">'AUG(2)'!M196</f>
        <v>10</v>
      </c>
      <c r="N196" s="19"/>
      <c r="O196" s="19"/>
      <c r="P196" s="19"/>
      <c r="Q196" s="19"/>
      <c r="R196" s="19"/>
      <c r="S196" s="19"/>
      <c r="T196" s="19"/>
      <c r="U196" s="27"/>
      <c r="V196" s="19">
        <f ca="1">'AUG(2)'!V196</f>
        <v>9292.5</v>
      </c>
    </row>
    <row r="197" spans="1:25">
      <c r="A197" s="21"/>
      <c r="B197" s="18" t="str">
        <f ca="1">'AUG(2)'!B197</f>
        <v>31.08.21</v>
      </c>
      <c r="C197" s="19">
        <f ca="1">'AUG(2)'!C197</f>
        <v>195</v>
      </c>
      <c r="D197" s="19">
        <f ca="1">'AUG(2)'!D197</f>
        <v>924</v>
      </c>
      <c r="E197" s="19"/>
      <c r="F197" s="19">
        <f ca="1">'AUG(2)'!F197</f>
        <v>58</v>
      </c>
      <c r="G197" s="19">
        <f ca="1">'AUG(2)'!G197</f>
        <v>3517.28</v>
      </c>
      <c r="H197" s="19">
        <f ca="1">'AUG(2)'!H197</f>
        <v>246.72</v>
      </c>
      <c r="I197" s="19">
        <f ca="1">'AUG(2)'!I197</f>
        <v>0</v>
      </c>
      <c r="J197" s="19"/>
      <c r="K197" s="19"/>
      <c r="L197" s="19">
        <f ca="1">'AUG(2)'!L197</f>
        <v>1</v>
      </c>
      <c r="M197" s="19">
        <f ca="1">'AUG(2)'!M197</f>
        <v>40</v>
      </c>
      <c r="N197" s="19"/>
      <c r="O197" s="19"/>
      <c r="P197" s="19"/>
      <c r="Q197" s="19"/>
      <c r="R197" s="19"/>
      <c r="S197" s="19"/>
      <c r="T197" s="19"/>
      <c r="U197" s="27"/>
      <c r="V197" s="19">
        <f ca="1">'AUG(2)'!V197</f>
        <v>8977.5</v>
      </c>
    </row>
    <row r="198" spans="1:25">
      <c r="A198" s="21"/>
      <c r="B198" s="18" t="str">
        <f ca="1">'AUG(2)'!B198</f>
        <v>31.08.21</v>
      </c>
      <c r="C198" s="19">
        <f ca="1">'AUG(2)'!C198</f>
        <v>196</v>
      </c>
      <c r="D198" s="19">
        <f ca="1">'AUG(2)'!D198</f>
        <v>926</v>
      </c>
      <c r="E198" s="19"/>
      <c r="F198" s="19">
        <f ca="1">'AUG(2)'!F198</f>
        <v>57</v>
      </c>
      <c r="G198" s="19">
        <f ca="1">'AUG(2)'!G198</f>
        <v>3433.45</v>
      </c>
      <c r="H198" s="19">
        <f ca="1">'AUG(2)'!H198</f>
        <v>269.55</v>
      </c>
      <c r="I198" s="19">
        <f ca="1">'AUG(2)'!I198</f>
        <v>0</v>
      </c>
      <c r="J198" s="19"/>
      <c r="K198" s="19"/>
      <c r="L198" s="19">
        <f ca="1">'AUG(2)'!L198</f>
        <v>1</v>
      </c>
      <c r="M198" s="19">
        <f ca="1">'AUG(2)'!M198</f>
        <v>45</v>
      </c>
      <c r="N198" s="19"/>
      <c r="O198" s="19"/>
      <c r="P198" s="19"/>
      <c r="Q198" s="19"/>
      <c r="R198" s="19"/>
      <c r="S198" s="19"/>
      <c r="T198" s="19"/>
      <c r="U198" s="27"/>
      <c r="V198" s="19">
        <f ca="1">'AUG(2)'!V198</f>
        <v>0</v>
      </c>
    </row>
    <row r="199" spans="1:25">
      <c r="A199" s="21"/>
      <c r="B199" s="18" t="str">
        <f ca="1">'AUG(2)'!B199</f>
        <v>31.08.21</v>
      </c>
      <c r="C199" s="19">
        <f ca="1">'AUG(2)'!C199</f>
        <v>197</v>
      </c>
      <c r="D199" s="19">
        <f ca="1">'AUG(2)'!D199</f>
        <v>925</v>
      </c>
      <c r="E199" s="19"/>
      <c r="F199" s="19">
        <f ca="1">'AUG(2)'!F199</f>
        <v>57</v>
      </c>
      <c r="G199" s="19">
        <f ca="1">'AUG(2)'!G199</f>
        <v>3407.65</v>
      </c>
      <c r="H199" s="19">
        <f ca="1">'AUG(2)'!H199</f>
        <v>296.14</v>
      </c>
      <c r="I199" s="19">
        <f ca="1">'AUG(2)'!I199</f>
        <v>0.79</v>
      </c>
      <c r="J199" s="19"/>
      <c r="K199" s="19"/>
      <c r="L199" s="19">
        <f ca="1">'AUG(2)'!L199</f>
        <v>1</v>
      </c>
      <c r="M199" s="19">
        <f ca="1">'AUG(2)'!M199</f>
        <v>55</v>
      </c>
      <c r="N199" s="19"/>
      <c r="O199" s="19"/>
      <c r="P199" s="19"/>
      <c r="Q199" s="19"/>
      <c r="R199" s="19"/>
      <c r="S199" s="19"/>
      <c r="T199" s="19"/>
      <c r="U199" s="27"/>
      <c r="V199" s="19">
        <f ca="1">'AUG(2)'!V199</f>
        <v>0</v>
      </c>
    </row>
    <row r="200" spans="1:25">
      <c r="A200" s="21"/>
      <c r="B200" s="18" t="str">
        <f ca="1">'AUG(2)'!B200</f>
        <v>31.08.21</v>
      </c>
      <c r="C200" s="19">
        <f ca="1">'AUG(2)'!C200</f>
        <v>198</v>
      </c>
      <c r="D200" s="19">
        <f ca="1">'AUG(2)'!D200</f>
        <v>927</v>
      </c>
      <c r="E200" s="19"/>
      <c r="F200" s="19">
        <f ca="1">'AUG(2)'!F200</f>
        <v>53</v>
      </c>
      <c r="G200" s="19">
        <f ca="1">'AUG(2)'!G200</f>
        <v>3165.08</v>
      </c>
      <c r="H200" s="19">
        <f ca="1">'AUG(2)'!H200</f>
        <v>278.92</v>
      </c>
      <c r="I200" s="19">
        <f ca="1">'AUG(2)'!I200</f>
        <v>0</v>
      </c>
      <c r="J200" s="19"/>
      <c r="K200" s="19"/>
      <c r="L200" s="19">
        <f ca="1">'AUG(2)'!L200</f>
        <v>2</v>
      </c>
      <c r="M200" s="19">
        <f ca="1">'AUG(2)'!M200</f>
        <v>0</v>
      </c>
      <c r="N200" s="19"/>
      <c r="O200" s="19"/>
      <c r="P200" s="19"/>
      <c r="Q200" s="19"/>
      <c r="R200" s="19"/>
      <c r="S200" s="19"/>
      <c r="T200" s="19"/>
      <c r="U200" s="27"/>
      <c r="V200" s="19">
        <f ca="1">'AUG(2)'!V200</f>
        <v>0</v>
      </c>
    </row>
    <row r="201" spans="1:25">
      <c r="A201" s="21"/>
      <c r="B201" s="18" t="str">
        <f ca="1">'AUG(2)'!B201</f>
        <v>31.08.21</v>
      </c>
      <c r="C201" s="19">
        <f ca="1">'AUG(2)'!C201</f>
        <v>199</v>
      </c>
      <c r="D201" s="19">
        <f ca="1">'AUG(2)'!D201</f>
        <v>928</v>
      </c>
      <c r="E201" s="19"/>
      <c r="F201" s="19">
        <f ca="1">'AUG(2)'!F201</f>
        <v>58</v>
      </c>
      <c r="G201" s="19">
        <f ca="1">'AUG(2)'!G201</f>
        <v>3549.22</v>
      </c>
      <c r="H201" s="19">
        <f ca="1">'AUG(2)'!H201</f>
        <v>220.78</v>
      </c>
      <c r="I201" s="19">
        <f ca="1">'AUG(2)'!I201</f>
        <v>0</v>
      </c>
      <c r="J201" s="19"/>
      <c r="K201" s="19"/>
      <c r="L201" s="19">
        <f ca="1">'AUG(2)'!L201</f>
        <v>1</v>
      </c>
      <c r="M201" s="19">
        <f ca="1">'AUG(2)'!M201</f>
        <v>50</v>
      </c>
      <c r="N201" s="19"/>
      <c r="O201" s="19"/>
      <c r="P201" s="19"/>
      <c r="Q201" s="19"/>
      <c r="R201" s="19"/>
      <c r="S201" s="19"/>
      <c r="T201" s="19"/>
      <c r="U201" s="27"/>
      <c r="V201" s="19">
        <f ca="1">'AUG(2)'!V201</f>
        <v>0</v>
      </c>
    </row>
    <row r="202" spans="1:25">
      <c r="A202" s="21"/>
      <c r="B202" s="18" t="str">
        <f ca="1">'AUG(2)'!B202</f>
        <v>31.08.21</v>
      </c>
      <c r="C202" s="19">
        <f ca="1">'AUG(2)'!C202</f>
        <v>200</v>
      </c>
      <c r="D202" s="19">
        <f ca="1">'AUG(2)'!D202</f>
        <v>929</v>
      </c>
      <c r="E202" s="19"/>
      <c r="F202" s="19">
        <f ca="1">'AUG(2)'!F202</f>
        <v>57</v>
      </c>
      <c r="G202" s="19">
        <f ca="1">'AUG(2)'!G202</f>
        <v>3408.44</v>
      </c>
      <c r="H202" s="19">
        <f ca="1">'AUG(2)'!H202</f>
        <v>295.56</v>
      </c>
      <c r="I202" s="19">
        <f ca="1">'AUG(2)'!I202</f>
        <v>0</v>
      </c>
      <c r="J202" s="19"/>
      <c r="K202" s="19"/>
      <c r="L202" s="19">
        <f ca="1">'AUG(2)'!L202</f>
        <v>1</v>
      </c>
      <c r="M202" s="19">
        <f ca="1">'AUG(2)'!M202</f>
        <v>50</v>
      </c>
      <c r="N202" s="19"/>
      <c r="O202" s="19"/>
      <c r="P202" s="19"/>
      <c r="Q202" s="19"/>
      <c r="R202" s="19"/>
      <c r="S202" s="19"/>
      <c r="T202" s="19"/>
      <c r="U202" s="27"/>
      <c r="V202" s="19">
        <f ca="1">'AUG(2)'!V202</f>
        <v>0</v>
      </c>
    </row>
    <row r="203" spans="1:25">
      <c r="A203" s="21"/>
      <c r="B203" s="18" t="str">
        <f ca="1">'AUG(2)'!B203</f>
        <v>31.08.21</v>
      </c>
      <c r="C203" s="19">
        <f ca="1">'AUG(2)'!C203</f>
        <v>201</v>
      </c>
      <c r="D203" s="19">
        <f ca="1">'AUG(2)'!D203</f>
        <v>930</v>
      </c>
      <c r="E203" s="19"/>
      <c r="F203" s="19">
        <f ca="1">'AUG(2)'!F203</f>
        <v>58</v>
      </c>
      <c r="G203" s="19">
        <f ca="1">'AUG(2)'!G203</f>
        <v>3457.23</v>
      </c>
      <c r="H203" s="19">
        <f ca="1">'AUG(2)'!H203</f>
        <v>311.77</v>
      </c>
      <c r="I203" s="19">
        <f ca="1">'AUG(2)'!I203</f>
        <v>0</v>
      </c>
      <c r="J203" s="19"/>
      <c r="K203" s="19"/>
      <c r="L203" s="19">
        <f ca="1">'AUG(2)'!L203</f>
        <v>1</v>
      </c>
      <c r="M203" s="19">
        <f ca="1">'AUG(2)'!M203</f>
        <v>45</v>
      </c>
      <c r="N203" s="19"/>
      <c r="O203" s="19"/>
      <c r="P203" s="19"/>
      <c r="Q203" s="19"/>
      <c r="R203" s="19"/>
      <c r="S203" s="19"/>
      <c r="T203" s="19"/>
      <c r="U203" s="27"/>
      <c r="V203" s="19">
        <f ca="1">'AUG(2)'!V203</f>
        <v>0</v>
      </c>
    </row>
    <row r="204" spans="1:25">
      <c r="A204" s="21"/>
      <c r="B204" s="18" t="str">
        <f ca="1">'AUG(2)'!B204</f>
        <v>31.08.21</v>
      </c>
      <c r="C204" s="19">
        <f ca="1">'AUG(2)'!C204</f>
        <v>202</v>
      </c>
      <c r="D204" s="19">
        <f ca="1">'AUG(2)'!D204</f>
        <v>931</v>
      </c>
      <c r="E204" s="19"/>
      <c r="F204" s="19">
        <f ca="1">'AUG(2)'!F204</f>
        <v>58</v>
      </c>
      <c r="G204" s="19">
        <f ca="1">'AUG(2)'!G204</f>
        <v>3464.84</v>
      </c>
      <c r="H204" s="19">
        <f ca="1">'AUG(2)'!H204</f>
        <v>303.16000000000003</v>
      </c>
      <c r="I204" s="19">
        <f ca="1">'AUG(2)'!I204</f>
        <v>0</v>
      </c>
      <c r="J204" s="19"/>
      <c r="K204" s="19"/>
      <c r="L204" s="19">
        <f ca="1">'AUG(2)'!L204</f>
        <v>2</v>
      </c>
      <c r="M204" s="19">
        <f ca="1">'AUG(2)'!M204</f>
        <v>5</v>
      </c>
      <c r="N204" s="19"/>
      <c r="O204" s="19"/>
      <c r="P204" s="19"/>
      <c r="Q204" s="19"/>
      <c r="R204" s="19"/>
      <c r="S204" s="19"/>
      <c r="T204" s="19"/>
      <c r="U204" s="27"/>
      <c r="V204" s="19">
        <f ca="1">'AUG(2)'!V204</f>
        <v>0</v>
      </c>
    </row>
    <row r="205" spans="1:25" ht="18.75">
      <c r="B205" s="166" t="s">
        <v>544</v>
      </c>
      <c r="C205" s="167">
        <v>10</v>
      </c>
      <c r="D205" s="168"/>
      <c r="E205" s="14"/>
      <c r="F205" s="124">
        <f ca="1">SUBTOTAL(9,F195:F204)</f>
        <v>573</v>
      </c>
      <c r="G205" s="124">
        <f ca="1">SUBTOTAL(9,G195:G204)</f>
        <v>34403.020000000004</v>
      </c>
      <c r="H205" s="124">
        <f ca="1">SUBTOTAL(9,H195:H204)</f>
        <v>2828.96</v>
      </c>
      <c r="I205" s="9">
        <f ca="1">SUBTOTAL(9,I195:I204)</f>
        <v>1.98</v>
      </c>
      <c r="J205" s="171"/>
      <c r="K205" s="172"/>
      <c r="L205" s="83">
        <v>19</v>
      </c>
      <c r="M205" s="83">
        <v>40</v>
      </c>
      <c r="N205" s="19"/>
      <c r="O205" s="19"/>
      <c r="P205" s="19"/>
      <c r="Q205" s="173"/>
      <c r="R205" s="173"/>
      <c r="S205" s="19"/>
      <c r="T205" s="19"/>
      <c r="U205" s="83"/>
      <c r="V205" s="83">
        <f ca="1">SUBTOTAL(9,V146:V160)</f>
        <v>9292.5</v>
      </c>
      <c r="W205" s="93"/>
      <c r="X205" s="170"/>
      <c r="Y205" s="170"/>
    </row>
    <row r="206" spans="1:25">
      <c r="B206" s="166" t="s">
        <v>545</v>
      </c>
      <c r="C206" s="169"/>
      <c r="D206" s="5"/>
      <c r="E206" s="5"/>
      <c r="F206" s="124"/>
      <c r="G206" s="124">
        <f ca="1">'AUG(2)'!G205</f>
        <v>34403.020000000004</v>
      </c>
      <c r="H206" s="124">
        <f ca="1">'AUG(2)'!H205</f>
        <v>2828.96</v>
      </c>
      <c r="I206" s="9">
        <f ca="1">'AUG(2)'!I205</f>
        <v>1.98</v>
      </c>
      <c r="J206" s="6"/>
      <c r="K206" s="172"/>
      <c r="L206" s="19"/>
      <c r="M206" s="19"/>
      <c r="N206" s="19"/>
      <c r="O206" s="19"/>
      <c r="P206" s="19"/>
      <c r="Q206" s="173"/>
      <c r="R206" s="173"/>
      <c r="S206" s="19"/>
      <c r="T206" s="19"/>
      <c r="U206" s="83"/>
      <c r="V206" s="83">
        <f ca="1">'AUG(2)'!V205</f>
        <v>9292.5</v>
      </c>
      <c r="W206" s="163"/>
    </row>
    <row r="207" spans="1:25">
      <c r="B207" s="170"/>
      <c r="C207" s="170"/>
      <c r="D207" s="170"/>
      <c r="E207" s="81"/>
      <c r="F207" s="170"/>
      <c r="G207" s="170"/>
      <c r="H207" s="170"/>
      <c r="I207" s="170"/>
      <c r="J207" s="81"/>
      <c r="K207" s="81"/>
      <c r="L207" s="170"/>
      <c r="M207" s="170"/>
      <c r="N207" s="81"/>
      <c r="O207" s="81"/>
      <c r="P207" s="81"/>
      <c r="Q207" s="81"/>
      <c r="R207" s="81"/>
      <c r="S207" s="81"/>
      <c r="T207" s="81"/>
      <c r="U207" s="81"/>
      <c r="V207" s="170"/>
      <c r="W207" s="163"/>
    </row>
    <row r="208" spans="1:25">
      <c r="V208" s="21"/>
      <c r="W208" s="163"/>
    </row>
    <row r="209" spans="21:23">
      <c r="V209" s="21"/>
      <c r="W209" s="163"/>
    </row>
    <row r="210" spans="21:23">
      <c r="V210" s="21"/>
      <c r="W210" s="163"/>
    </row>
    <row r="211" spans="21:23">
      <c r="V211" s="21"/>
      <c r="W211" s="163"/>
    </row>
    <row r="212" spans="21:23">
      <c r="U212"/>
    </row>
    <row r="213" spans="21:23">
      <c r="U213"/>
    </row>
    <row r="214" spans="21:23">
      <c r="U214"/>
    </row>
    <row r="215" spans="21:23">
      <c r="U215" s="57"/>
    </row>
  </sheetData>
  <autoFilter ref="B2:V206"/>
  <mergeCells count="2">
    <mergeCell ref="A1:W1"/>
    <mergeCell ref="L2:M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Y245"/>
  <sheetViews>
    <sheetView topLeftCell="A58" workbookViewId="0">
      <selection activeCell="B78" sqref="B78"/>
    </sheetView>
  </sheetViews>
  <sheetFormatPr defaultColWidth="9.140625" defaultRowHeight="15"/>
  <cols>
    <col min="1" max="1" width="9.140625" style="78"/>
    <col min="2" max="2" width="9.7109375" style="78" customWidth="1"/>
    <col min="3" max="4" width="9.140625" style="78"/>
    <col min="5" max="5" width="10" style="78" customWidth="1"/>
    <col min="6" max="6" width="9.140625" style="78"/>
    <col min="7" max="7" width="9.140625" style="78" customWidth="1"/>
    <col min="8" max="12" width="9.140625" style="78"/>
    <col min="13" max="13" width="3.5703125" style="78" customWidth="1"/>
    <col min="14" max="14" width="9.140625" style="78"/>
    <col min="15" max="15" width="9.140625" style="81"/>
    <col min="16" max="16384" width="9.140625" style="78"/>
  </cols>
  <sheetData>
    <row r="1" spans="1:23" ht="21">
      <c r="A1" s="2803" t="s">
        <v>586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</row>
    <row r="2" spans="1:23" ht="60">
      <c r="A2" s="62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460</v>
      </c>
      <c r="U2" s="62" t="s">
        <v>19</v>
      </c>
      <c r="V2" s="62" t="s">
        <v>20</v>
      </c>
      <c r="W2" s="62" t="s">
        <v>255</v>
      </c>
    </row>
    <row r="3" spans="1:23">
      <c r="A3" s="18">
        <v>1</v>
      </c>
      <c r="B3" s="18" t="s">
        <v>587</v>
      </c>
      <c r="C3" s="18">
        <v>1</v>
      </c>
      <c r="D3" s="18">
        <v>932</v>
      </c>
      <c r="E3" s="18"/>
      <c r="F3" s="18">
        <v>59</v>
      </c>
      <c r="G3" s="18">
        <v>3558.43</v>
      </c>
      <c r="H3" s="18">
        <v>274.57</v>
      </c>
      <c r="I3" s="18">
        <v>0</v>
      </c>
      <c r="J3" s="18">
        <v>0</v>
      </c>
      <c r="K3" s="18">
        <v>0</v>
      </c>
      <c r="L3" s="18">
        <v>2</v>
      </c>
      <c r="M3" s="18">
        <v>5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/>
      <c r="V3" s="18">
        <v>0</v>
      </c>
      <c r="W3" s="18" t="s">
        <v>259</v>
      </c>
    </row>
    <row r="4" spans="1:23">
      <c r="A4" s="18">
        <v>2</v>
      </c>
      <c r="B4" s="18" t="s">
        <v>587</v>
      </c>
      <c r="C4" s="18">
        <v>2</v>
      </c>
      <c r="D4" s="18">
        <v>933</v>
      </c>
      <c r="E4" s="18"/>
      <c r="F4" s="18">
        <v>56</v>
      </c>
      <c r="G4" s="18">
        <v>3322.89</v>
      </c>
      <c r="H4" s="18">
        <v>312.11</v>
      </c>
      <c r="I4" s="18">
        <v>0</v>
      </c>
      <c r="J4" s="18">
        <v>0</v>
      </c>
      <c r="K4" s="18">
        <v>0</v>
      </c>
      <c r="L4" s="18">
        <v>1</v>
      </c>
      <c r="M4" s="18">
        <v>55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/>
      <c r="V4" s="18">
        <v>0</v>
      </c>
      <c r="W4" s="18" t="s">
        <v>257</v>
      </c>
    </row>
    <row r="5" spans="1:23">
      <c r="A5" s="18">
        <v>3</v>
      </c>
      <c r="B5" s="18" t="s">
        <v>587</v>
      </c>
      <c r="C5" s="18">
        <v>3</v>
      </c>
      <c r="D5" s="18">
        <v>934</v>
      </c>
      <c r="E5" s="18"/>
      <c r="F5" s="18">
        <v>57</v>
      </c>
      <c r="G5" s="18">
        <v>3411.63</v>
      </c>
      <c r="H5" s="18">
        <v>293.37</v>
      </c>
      <c r="I5" s="18">
        <v>0</v>
      </c>
      <c r="J5" s="18">
        <v>0</v>
      </c>
      <c r="K5" s="18">
        <v>0</v>
      </c>
      <c r="L5" s="18">
        <v>2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/>
      <c r="V5" s="18">
        <v>0</v>
      </c>
      <c r="W5" s="18" t="s">
        <v>259</v>
      </c>
    </row>
    <row r="6" spans="1:23">
      <c r="A6" s="18">
        <v>4</v>
      </c>
      <c r="B6" s="18" t="s">
        <v>587</v>
      </c>
      <c r="C6" s="18">
        <v>4</v>
      </c>
      <c r="D6" s="18">
        <v>935</v>
      </c>
      <c r="E6" s="18"/>
      <c r="F6" s="18">
        <v>58</v>
      </c>
      <c r="G6" s="18">
        <v>3545.6</v>
      </c>
      <c r="H6" s="18">
        <v>225.3</v>
      </c>
      <c r="I6" s="18">
        <v>0.59</v>
      </c>
      <c r="J6" s="18">
        <v>0</v>
      </c>
      <c r="K6" s="18">
        <v>0</v>
      </c>
      <c r="L6" s="18">
        <v>2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/>
      <c r="V6" s="18">
        <v>0</v>
      </c>
      <c r="W6" s="18" t="s">
        <v>257</v>
      </c>
    </row>
    <row r="7" spans="1:23">
      <c r="A7" s="18">
        <v>5</v>
      </c>
      <c r="B7" s="18" t="s">
        <v>587</v>
      </c>
      <c r="C7" s="18">
        <v>5</v>
      </c>
      <c r="D7" s="18">
        <v>936</v>
      </c>
      <c r="E7" s="18"/>
      <c r="F7" s="18">
        <v>59</v>
      </c>
      <c r="G7" s="18">
        <v>3546.22</v>
      </c>
      <c r="H7" s="18">
        <v>287.77999999999997</v>
      </c>
      <c r="I7" s="18">
        <v>0</v>
      </c>
      <c r="J7" s="18">
        <v>0</v>
      </c>
      <c r="K7" s="18">
        <v>0</v>
      </c>
      <c r="L7" s="18">
        <v>2</v>
      </c>
      <c r="M7" s="18">
        <v>15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/>
      <c r="V7" s="18">
        <v>0</v>
      </c>
      <c r="W7" s="18" t="s">
        <v>259</v>
      </c>
    </row>
    <row r="8" spans="1:23">
      <c r="A8" s="18">
        <v>6</v>
      </c>
      <c r="B8" s="18" t="s">
        <v>587</v>
      </c>
      <c r="C8" s="18">
        <v>6</v>
      </c>
      <c r="D8" s="18">
        <v>938</v>
      </c>
      <c r="E8" s="18"/>
      <c r="F8" s="18">
        <v>58</v>
      </c>
      <c r="G8" s="18">
        <v>3266.25</v>
      </c>
      <c r="H8" s="18">
        <v>308.75</v>
      </c>
      <c r="I8" s="18">
        <v>0</v>
      </c>
      <c r="J8" s="18">
        <v>0</v>
      </c>
      <c r="K8" s="18">
        <v>0</v>
      </c>
      <c r="L8" s="18">
        <v>2</v>
      </c>
      <c r="M8" s="18">
        <v>5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/>
      <c r="V8" s="18">
        <v>0</v>
      </c>
      <c r="W8" s="18" t="s">
        <v>259</v>
      </c>
    </row>
    <row r="9" spans="1:23">
      <c r="A9" s="18">
        <v>7</v>
      </c>
      <c r="B9" s="18" t="s">
        <v>587</v>
      </c>
      <c r="C9" s="18">
        <v>7</v>
      </c>
      <c r="D9" s="18">
        <v>937</v>
      </c>
      <c r="E9" s="18"/>
      <c r="F9" s="18">
        <v>59</v>
      </c>
      <c r="G9" s="18">
        <v>3441.81</v>
      </c>
      <c r="H9" s="132">
        <v>393.19</v>
      </c>
      <c r="I9" s="18">
        <v>0</v>
      </c>
      <c r="J9" s="18">
        <v>0</v>
      </c>
      <c r="K9" s="18">
        <v>0</v>
      </c>
      <c r="L9" s="18">
        <v>2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/>
      <c r="V9" s="18">
        <v>0</v>
      </c>
      <c r="W9" s="18" t="s">
        <v>257</v>
      </c>
    </row>
    <row r="10" spans="1:23">
      <c r="A10" s="18">
        <v>8</v>
      </c>
      <c r="B10" s="18" t="s">
        <v>587</v>
      </c>
      <c r="C10" s="18">
        <v>8</v>
      </c>
      <c r="D10" s="18">
        <v>939</v>
      </c>
      <c r="E10" s="18"/>
      <c r="F10" s="18">
        <v>56</v>
      </c>
      <c r="G10" s="18">
        <v>3314.26</v>
      </c>
      <c r="H10" s="18">
        <v>323.74</v>
      </c>
      <c r="I10" s="18">
        <v>0</v>
      </c>
      <c r="J10" s="18">
        <v>0</v>
      </c>
      <c r="K10" s="18">
        <v>0</v>
      </c>
      <c r="L10" s="18">
        <v>2</v>
      </c>
      <c r="M10" s="18">
        <v>5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/>
      <c r="V10" s="18">
        <v>0</v>
      </c>
      <c r="W10" s="18" t="s">
        <v>257</v>
      </c>
    </row>
    <row r="11" spans="1:23">
      <c r="A11" s="18">
        <v>9</v>
      </c>
      <c r="B11" s="18" t="s">
        <v>587</v>
      </c>
      <c r="C11" s="18">
        <v>9</v>
      </c>
      <c r="D11" s="18">
        <v>940</v>
      </c>
      <c r="E11" s="18"/>
      <c r="F11" s="18">
        <v>58</v>
      </c>
      <c r="G11" s="18">
        <v>3428.25</v>
      </c>
      <c r="H11" s="18">
        <v>338.75</v>
      </c>
      <c r="I11" s="18">
        <v>0</v>
      </c>
      <c r="J11" s="18">
        <v>0</v>
      </c>
      <c r="K11" s="18">
        <v>0</v>
      </c>
      <c r="L11" s="18">
        <v>2</v>
      </c>
      <c r="M11" s="18">
        <v>20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/>
      <c r="V11" s="18">
        <v>0</v>
      </c>
      <c r="W11" s="18" t="s">
        <v>257</v>
      </c>
    </row>
    <row r="12" spans="1:23">
      <c r="A12" s="18">
        <v>10</v>
      </c>
      <c r="B12" s="18" t="s">
        <v>588</v>
      </c>
      <c r="C12" s="18">
        <v>10</v>
      </c>
      <c r="D12" s="18">
        <v>941</v>
      </c>
      <c r="E12" s="18"/>
      <c r="F12" s="18">
        <v>55</v>
      </c>
      <c r="G12" s="18">
        <v>3382.24</v>
      </c>
      <c r="H12" s="132">
        <v>385.76</v>
      </c>
      <c r="I12" s="18">
        <v>0</v>
      </c>
      <c r="J12" s="18">
        <v>0</v>
      </c>
      <c r="K12" s="18">
        <v>0</v>
      </c>
      <c r="L12" s="18">
        <v>2</v>
      </c>
      <c r="M12" s="18">
        <v>10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/>
      <c r="V12" s="18"/>
      <c r="W12" s="18" t="s">
        <v>259</v>
      </c>
    </row>
    <row r="13" spans="1:23">
      <c r="A13" s="18">
        <v>11</v>
      </c>
      <c r="B13" s="18" t="s">
        <v>588</v>
      </c>
      <c r="C13" s="18">
        <v>11</v>
      </c>
      <c r="D13" s="18">
        <v>942</v>
      </c>
      <c r="E13" s="18"/>
      <c r="F13" s="18">
        <v>55</v>
      </c>
      <c r="G13" s="18">
        <v>3264.26</v>
      </c>
      <c r="H13" s="18">
        <v>309.74</v>
      </c>
      <c r="I13" s="18">
        <v>0</v>
      </c>
      <c r="J13" s="18">
        <v>0</v>
      </c>
      <c r="K13" s="18">
        <v>0</v>
      </c>
      <c r="L13" s="18">
        <v>1</v>
      </c>
      <c r="M13" s="18">
        <v>55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/>
      <c r="V13" s="18"/>
      <c r="W13" s="18" t="s">
        <v>257</v>
      </c>
    </row>
    <row r="14" spans="1:23" s="74" customFormat="1">
      <c r="A14" s="132">
        <v>12</v>
      </c>
      <c r="B14" s="132" t="s">
        <v>588</v>
      </c>
      <c r="C14" s="132">
        <v>12</v>
      </c>
      <c r="D14" s="132">
        <v>943</v>
      </c>
      <c r="E14" s="132"/>
      <c r="F14" s="132">
        <v>58</v>
      </c>
      <c r="G14" s="132">
        <v>3515.03</v>
      </c>
      <c r="H14" s="132">
        <v>254.16</v>
      </c>
      <c r="I14" s="18">
        <v>0.19</v>
      </c>
      <c r="J14" s="18">
        <v>0</v>
      </c>
      <c r="K14" s="18">
        <v>0</v>
      </c>
      <c r="L14" s="132">
        <v>2</v>
      </c>
      <c r="M14" s="132">
        <v>10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32"/>
      <c r="V14" s="132"/>
      <c r="W14" s="132" t="s">
        <v>259</v>
      </c>
    </row>
    <row r="15" spans="1:23">
      <c r="A15" s="18">
        <v>13</v>
      </c>
      <c r="B15" s="18" t="s">
        <v>588</v>
      </c>
      <c r="C15" s="18">
        <v>13</v>
      </c>
      <c r="D15" s="18">
        <v>945</v>
      </c>
      <c r="E15" s="18"/>
      <c r="F15" s="18">
        <v>57</v>
      </c>
      <c r="G15" s="18">
        <v>3353.05</v>
      </c>
      <c r="H15" s="18">
        <v>349.95</v>
      </c>
      <c r="I15" s="18">
        <v>0</v>
      </c>
      <c r="J15" s="18">
        <v>0</v>
      </c>
      <c r="K15" s="18">
        <v>0</v>
      </c>
      <c r="L15" s="18">
        <v>2</v>
      </c>
      <c r="M15" s="18">
        <v>5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/>
      <c r="V15" s="18"/>
      <c r="W15" s="18" t="s">
        <v>257</v>
      </c>
    </row>
    <row r="16" spans="1:23">
      <c r="A16" s="18">
        <v>14</v>
      </c>
      <c r="B16" s="18" t="s">
        <v>588</v>
      </c>
      <c r="C16" s="18">
        <v>14</v>
      </c>
      <c r="D16" s="18">
        <v>944</v>
      </c>
      <c r="E16" s="18"/>
      <c r="F16" s="18">
        <v>56</v>
      </c>
      <c r="G16" s="18">
        <v>3333.48</v>
      </c>
      <c r="H16" s="18">
        <v>302.52</v>
      </c>
      <c r="I16" s="18">
        <v>0</v>
      </c>
      <c r="J16" s="18">
        <v>0</v>
      </c>
      <c r="K16" s="18">
        <v>0</v>
      </c>
      <c r="L16" s="18">
        <v>1</v>
      </c>
      <c r="M16" s="18">
        <v>50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/>
      <c r="V16" s="18"/>
      <c r="W16" s="18" t="s">
        <v>259</v>
      </c>
    </row>
    <row r="17" spans="1:23">
      <c r="A17" s="18">
        <v>15</v>
      </c>
      <c r="B17" s="18" t="s">
        <v>588</v>
      </c>
      <c r="C17" s="18">
        <v>15</v>
      </c>
      <c r="D17" s="18">
        <v>947</v>
      </c>
      <c r="E17" s="18"/>
      <c r="F17" s="18">
        <v>58</v>
      </c>
      <c r="G17" s="18">
        <v>3521.02</v>
      </c>
      <c r="H17" s="18">
        <v>249.57</v>
      </c>
      <c r="I17" s="18">
        <v>0.59</v>
      </c>
      <c r="J17" s="18">
        <v>0</v>
      </c>
      <c r="K17" s="18">
        <v>0</v>
      </c>
      <c r="L17" s="18">
        <v>2</v>
      </c>
      <c r="M17" s="18">
        <v>5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/>
      <c r="V17" s="18"/>
      <c r="W17" s="18" t="s">
        <v>257</v>
      </c>
    </row>
    <row r="18" spans="1:23">
      <c r="A18" s="18">
        <v>16</v>
      </c>
      <c r="B18" s="18" t="s">
        <v>588</v>
      </c>
      <c r="C18" s="18">
        <v>16</v>
      </c>
      <c r="D18" s="18">
        <v>948</v>
      </c>
      <c r="E18" s="18"/>
      <c r="F18" s="18">
        <v>58</v>
      </c>
      <c r="G18" s="18">
        <v>3599.82</v>
      </c>
      <c r="H18" s="18">
        <v>371.25</v>
      </c>
      <c r="I18" s="18">
        <v>3.07</v>
      </c>
      <c r="J18" s="18">
        <v>0</v>
      </c>
      <c r="K18" s="18">
        <v>0</v>
      </c>
      <c r="L18" s="18">
        <v>2</v>
      </c>
      <c r="M18" s="18">
        <v>40</v>
      </c>
      <c r="N18" s="18">
        <v>0</v>
      </c>
      <c r="O18" s="18">
        <v>8700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f>O18*5%</f>
        <v>435</v>
      </c>
      <c r="V18" s="18">
        <f>O18+U18</f>
        <v>9135</v>
      </c>
      <c r="W18" s="18" t="s">
        <v>259</v>
      </c>
    </row>
    <row r="19" spans="1:23">
      <c r="A19" s="18">
        <v>17</v>
      </c>
      <c r="B19" s="18" t="s">
        <v>588</v>
      </c>
      <c r="C19" s="18">
        <v>17</v>
      </c>
      <c r="D19" s="18">
        <v>946</v>
      </c>
      <c r="E19" s="18"/>
      <c r="F19" s="18">
        <v>58</v>
      </c>
      <c r="G19" s="18">
        <v>3328.03</v>
      </c>
      <c r="H19" s="18">
        <v>376.97</v>
      </c>
      <c r="I19" s="18">
        <v>0</v>
      </c>
      <c r="J19" s="18">
        <v>0</v>
      </c>
      <c r="K19" s="18">
        <v>0</v>
      </c>
      <c r="L19" s="18">
        <v>2</v>
      </c>
      <c r="M19" s="18">
        <v>5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f t="shared" ref="U19:U82" si="0">O19*5%</f>
        <v>0</v>
      </c>
      <c r="V19" s="18">
        <f t="shared" ref="V19:V82" si="1">O19+U19</f>
        <v>0</v>
      </c>
      <c r="W19" s="18"/>
    </row>
    <row r="20" spans="1:23">
      <c r="A20" s="18">
        <v>18</v>
      </c>
      <c r="B20" s="18" t="s">
        <v>589</v>
      </c>
      <c r="C20" s="18">
        <v>18</v>
      </c>
      <c r="D20" s="18">
        <v>949</v>
      </c>
      <c r="E20" s="18"/>
      <c r="F20" s="18">
        <v>58</v>
      </c>
      <c r="G20" s="18">
        <v>3504.83</v>
      </c>
      <c r="H20" s="18">
        <v>264.17</v>
      </c>
      <c r="I20" s="18"/>
      <c r="J20" s="18">
        <v>0</v>
      </c>
      <c r="K20" s="18">
        <v>0</v>
      </c>
      <c r="L20" s="18">
        <v>3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f t="shared" si="0"/>
        <v>0</v>
      </c>
      <c r="V20" s="18">
        <f t="shared" si="1"/>
        <v>0</v>
      </c>
      <c r="W20" s="18"/>
    </row>
    <row r="21" spans="1:23">
      <c r="A21" s="18">
        <v>19</v>
      </c>
      <c r="B21" s="18" t="s">
        <v>589</v>
      </c>
      <c r="C21" s="18">
        <v>19</v>
      </c>
      <c r="D21" s="18">
        <v>951</v>
      </c>
      <c r="E21" s="18"/>
      <c r="F21" s="18">
        <v>56</v>
      </c>
      <c r="G21" s="18">
        <v>3288.45</v>
      </c>
      <c r="H21" s="18">
        <v>350.55</v>
      </c>
      <c r="I21" s="18"/>
      <c r="J21" s="18">
        <v>0</v>
      </c>
      <c r="K21" s="18">
        <v>0</v>
      </c>
      <c r="L21" s="18">
        <v>2</v>
      </c>
      <c r="M21" s="18">
        <v>20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f t="shared" si="0"/>
        <v>0</v>
      </c>
      <c r="V21" s="18">
        <f t="shared" si="1"/>
        <v>0</v>
      </c>
      <c r="W21" s="18"/>
    </row>
    <row r="22" spans="1:23">
      <c r="A22" s="18">
        <v>20</v>
      </c>
      <c r="B22" s="18" t="s">
        <v>589</v>
      </c>
      <c r="C22" s="18">
        <v>20</v>
      </c>
      <c r="D22" s="18">
        <v>950</v>
      </c>
      <c r="E22" s="18"/>
      <c r="F22" s="18">
        <v>58</v>
      </c>
      <c r="G22" s="18">
        <v>3458.02</v>
      </c>
      <c r="H22" s="18">
        <v>311.98</v>
      </c>
      <c r="I22" s="18"/>
      <c r="J22" s="18">
        <v>0</v>
      </c>
      <c r="K22" s="18">
        <v>0</v>
      </c>
      <c r="L22" s="18">
        <v>2</v>
      </c>
      <c r="M22" s="18">
        <v>20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f t="shared" si="0"/>
        <v>0</v>
      </c>
      <c r="V22" s="18">
        <f t="shared" si="1"/>
        <v>0</v>
      </c>
      <c r="W22" s="18"/>
    </row>
    <row r="23" spans="1:23">
      <c r="A23" s="18">
        <v>21</v>
      </c>
      <c r="B23" s="18" t="s">
        <v>589</v>
      </c>
      <c r="C23" s="18">
        <v>21</v>
      </c>
      <c r="D23" s="18">
        <v>952</v>
      </c>
      <c r="E23" s="18"/>
      <c r="F23" s="18">
        <v>56</v>
      </c>
      <c r="G23" s="18">
        <v>3282.06</v>
      </c>
      <c r="H23" s="18">
        <v>355.94</v>
      </c>
      <c r="I23" s="18"/>
      <c r="J23" s="18">
        <v>0</v>
      </c>
      <c r="K23" s="18">
        <v>0</v>
      </c>
      <c r="L23" s="18">
        <v>2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f t="shared" si="0"/>
        <v>0</v>
      </c>
      <c r="V23" s="18">
        <f t="shared" si="1"/>
        <v>0</v>
      </c>
      <c r="W23" s="18"/>
    </row>
    <row r="24" spans="1:23">
      <c r="A24" s="18">
        <v>22</v>
      </c>
      <c r="B24" s="18" t="s">
        <v>589</v>
      </c>
      <c r="C24" s="18">
        <v>22</v>
      </c>
      <c r="D24" s="18">
        <v>954</v>
      </c>
      <c r="E24" s="18"/>
      <c r="F24" s="18">
        <v>59</v>
      </c>
      <c r="G24" s="18">
        <v>3475.23</v>
      </c>
      <c r="H24" s="18">
        <v>358.77</v>
      </c>
      <c r="I24" s="18"/>
      <c r="J24" s="18">
        <v>0</v>
      </c>
      <c r="K24" s="18">
        <v>0</v>
      </c>
      <c r="L24" s="18">
        <v>1</v>
      </c>
      <c r="M24" s="18">
        <v>55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f t="shared" si="0"/>
        <v>0</v>
      </c>
      <c r="V24" s="18">
        <f t="shared" si="1"/>
        <v>0</v>
      </c>
      <c r="W24" s="18"/>
    </row>
    <row r="25" spans="1:23">
      <c r="A25" s="18">
        <v>23</v>
      </c>
      <c r="B25" s="18" t="s">
        <v>589</v>
      </c>
      <c r="C25" s="18">
        <v>23</v>
      </c>
      <c r="D25" s="18">
        <v>953</v>
      </c>
      <c r="E25" s="18"/>
      <c r="F25" s="18">
        <v>54</v>
      </c>
      <c r="G25" s="18">
        <v>3232.47</v>
      </c>
      <c r="H25" s="18">
        <v>276.52999999999997</v>
      </c>
      <c r="I25" s="18"/>
      <c r="J25" s="18">
        <v>0</v>
      </c>
      <c r="K25" s="18">
        <v>0</v>
      </c>
      <c r="L25" s="18">
        <v>1</v>
      </c>
      <c r="M25" s="18">
        <v>25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f t="shared" si="0"/>
        <v>0</v>
      </c>
      <c r="V25" s="18">
        <f t="shared" si="1"/>
        <v>0</v>
      </c>
      <c r="W25" s="18"/>
    </row>
    <row r="26" spans="1:23">
      <c r="A26" s="18">
        <v>24</v>
      </c>
      <c r="B26" s="18" t="s">
        <v>589</v>
      </c>
      <c r="C26" s="18">
        <v>24</v>
      </c>
      <c r="D26" s="18">
        <v>956</v>
      </c>
      <c r="E26" s="18"/>
      <c r="F26" s="18">
        <v>59</v>
      </c>
      <c r="G26" s="18">
        <v>3705.8</v>
      </c>
      <c r="H26" s="18">
        <v>354.2</v>
      </c>
      <c r="I26" s="18"/>
      <c r="J26" s="18">
        <v>0</v>
      </c>
      <c r="K26" s="18">
        <v>0</v>
      </c>
      <c r="L26" s="18">
        <v>1</v>
      </c>
      <c r="M26" s="18">
        <v>50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f t="shared" si="0"/>
        <v>0</v>
      </c>
      <c r="V26" s="18">
        <f t="shared" si="1"/>
        <v>0</v>
      </c>
      <c r="W26" s="18"/>
    </row>
    <row r="27" spans="1:23">
      <c r="A27" s="18">
        <v>25</v>
      </c>
      <c r="B27" s="18" t="s">
        <v>589</v>
      </c>
      <c r="C27" s="18">
        <v>25</v>
      </c>
      <c r="D27" s="18">
        <v>955</v>
      </c>
      <c r="E27" s="18"/>
      <c r="F27" s="18">
        <v>57</v>
      </c>
      <c r="G27" s="18">
        <v>3367.44</v>
      </c>
      <c r="H27" s="18">
        <v>336.56</v>
      </c>
      <c r="I27" s="18"/>
      <c r="J27" s="18">
        <v>0</v>
      </c>
      <c r="K27" s="18">
        <v>0</v>
      </c>
      <c r="L27" s="18">
        <v>1</v>
      </c>
      <c r="M27" s="18">
        <v>45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f t="shared" si="0"/>
        <v>0</v>
      </c>
      <c r="V27" s="18">
        <f t="shared" si="1"/>
        <v>0</v>
      </c>
      <c r="W27" s="18"/>
    </row>
    <row r="28" spans="1:23">
      <c r="A28" s="18">
        <v>26</v>
      </c>
      <c r="B28" s="18" t="s">
        <v>589</v>
      </c>
      <c r="C28" s="18">
        <v>26</v>
      </c>
      <c r="D28" s="18">
        <v>957</v>
      </c>
      <c r="E28" s="18"/>
      <c r="F28" s="18">
        <v>55</v>
      </c>
      <c r="G28" s="18">
        <v>3218.5</v>
      </c>
      <c r="H28" s="18">
        <v>351.5</v>
      </c>
      <c r="I28" s="18"/>
      <c r="J28" s="18">
        <v>0</v>
      </c>
      <c r="K28" s="18">
        <v>0</v>
      </c>
      <c r="L28" s="18">
        <v>1</v>
      </c>
      <c r="M28" s="18">
        <v>50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f t="shared" si="0"/>
        <v>0</v>
      </c>
      <c r="V28" s="18">
        <f t="shared" si="1"/>
        <v>0</v>
      </c>
      <c r="W28" s="18"/>
    </row>
    <row r="29" spans="1:23">
      <c r="A29" s="18">
        <v>27</v>
      </c>
      <c r="B29" s="18" t="s">
        <v>589</v>
      </c>
      <c r="C29" s="18">
        <v>27</v>
      </c>
      <c r="D29" s="18">
        <v>959</v>
      </c>
      <c r="E29" s="18"/>
      <c r="F29" s="18">
        <v>59</v>
      </c>
      <c r="G29" s="18">
        <v>3474.23</v>
      </c>
      <c r="H29" s="18">
        <v>358.77</v>
      </c>
      <c r="I29" s="18"/>
      <c r="J29" s="18">
        <v>0</v>
      </c>
      <c r="K29" s="18">
        <v>0</v>
      </c>
      <c r="L29" s="18">
        <v>1</v>
      </c>
      <c r="M29" s="18">
        <v>50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f t="shared" si="0"/>
        <v>0</v>
      </c>
      <c r="V29" s="18">
        <f t="shared" si="1"/>
        <v>0</v>
      </c>
      <c r="W29" s="18"/>
    </row>
    <row r="30" spans="1:23">
      <c r="A30" s="18">
        <v>28</v>
      </c>
      <c r="B30" s="18" t="s">
        <v>590</v>
      </c>
      <c r="C30" s="18">
        <v>28</v>
      </c>
      <c r="D30" s="18">
        <v>958</v>
      </c>
      <c r="E30" s="18"/>
      <c r="F30" s="18">
        <v>57</v>
      </c>
      <c r="G30" s="18">
        <v>3364.63</v>
      </c>
      <c r="H30" s="18">
        <v>341.35</v>
      </c>
      <c r="I30" s="18">
        <v>0.98</v>
      </c>
      <c r="J30" s="18">
        <v>0</v>
      </c>
      <c r="K30" s="18">
        <v>0</v>
      </c>
      <c r="L30" s="18">
        <v>2</v>
      </c>
      <c r="M30" s="18">
        <v>0</v>
      </c>
      <c r="N30" s="18">
        <v>0</v>
      </c>
      <c r="O30" s="18">
        <v>8550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f t="shared" si="0"/>
        <v>427.5</v>
      </c>
      <c r="V30" s="18">
        <f t="shared" si="1"/>
        <v>8977.5</v>
      </c>
      <c r="W30" s="18"/>
    </row>
    <row r="31" spans="1:23">
      <c r="A31" s="18">
        <v>29</v>
      </c>
      <c r="B31" s="18" t="s">
        <v>590</v>
      </c>
      <c r="C31" s="18">
        <v>29</v>
      </c>
      <c r="D31" s="18">
        <v>961</v>
      </c>
      <c r="E31" s="18"/>
      <c r="F31" s="18">
        <v>57</v>
      </c>
      <c r="G31" s="18">
        <v>3306.84</v>
      </c>
      <c r="H31" s="132">
        <v>397.16</v>
      </c>
      <c r="I31" s="18">
        <v>0</v>
      </c>
      <c r="J31" s="18">
        <v>0</v>
      </c>
      <c r="K31" s="18">
        <v>0</v>
      </c>
      <c r="L31" s="18">
        <v>2</v>
      </c>
      <c r="M31" s="18">
        <v>30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f t="shared" si="0"/>
        <v>0</v>
      </c>
      <c r="V31" s="18">
        <f t="shared" si="1"/>
        <v>0</v>
      </c>
      <c r="W31" s="18"/>
    </row>
    <row r="32" spans="1:23">
      <c r="A32" s="18">
        <v>30</v>
      </c>
      <c r="B32" s="18" t="s">
        <v>590</v>
      </c>
      <c r="C32" s="18">
        <v>30</v>
      </c>
      <c r="D32" s="18">
        <v>960</v>
      </c>
      <c r="E32" s="18"/>
      <c r="F32" s="18">
        <v>56</v>
      </c>
      <c r="G32" s="18">
        <v>3329.05</v>
      </c>
      <c r="H32" s="18">
        <v>309.95</v>
      </c>
      <c r="I32" s="18">
        <v>0</v>
      </c>
      <c r="J32" s="18">
        <v>0</v>
      </c>
      <c r="K32" s="18">
        <v>0</v>
      </c>
      <c r="L32" s="18">
        <v>1</v>
      </c>
      <c r="M32" s="18">
        <v>55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f t="shared" si="0"/>
        <v>0</v>
      </c>
      <c r="V32" s="18">
        <f t="shared" si="1"/>
        <v>0</v>
      </c>
      <c r="W32" s="18"/>
    </row>
    <row r="33" spans="1:23">
      <c r="A33" s="18">
        <v>31</v>
      </c>
      <c r="B33" s="18" t="s">
        <v>590</v>
      </c>
      <c r="C33" s="18">
        <v>31</v>
      </c>
      <c r="D33" s="18">
        <v>962</v>
      </c>
      <c r="E33" s="18"/>
      <c r="F33" s="18">
        <v>59</v>
      </c>
      <c r="G33" s="18">
        <v>3523.41</v>
      </c>
      <c r="H33" s="18">
        <v>311.58999999999997</v>
      </c>
      <c r="I33" s="18">
        <v>0</v>
      </c>
      <c r="J33" s="18">
        <v>0</v>
      </c>
      <c r="K33" s="18">
        <v>0</v>
      </c>
      <c r="L33" s="18">
        <v>1</v>
      </c>
      <c r="M33" s="18">
        <v>35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f t="shared" si="0"/>
        <v>0</v>
      </c>
      <c r="V33" s="18">
        <f t="shared" si="1"/>
        <v>0</v>
      </c>
      <c r="W33" s="18"/>
    </row>
    <row r="34" spans="1:23">
      <c r="A34" s="18">
        <v>32</v>
      </c>
      <c r="B34" s="18" t="s">
        <v>590</v>
      </c>
      <c r="C34" s="18">
        <v>32</v>
      </c>
      <c r="D34" s="18">
        <v>963</v>
      </c>
      <c r="E34" s="18"/>
      <c r="F34" s="18">
        <v>58</v>
      </c>
      <c r="G34" s="18">
        <v>3433.64</v>
      </c>
      <c r="H34" s="18">
        <v>334.36</v>
      </c>
      <c r="I34" s="18">
        <v>0</v>
      </c>
      <c r="J34" s="18">
        <v>0</v>
      </c>
      <c r="K34" s="18">
        <v>0</v>
      </c>
      <c r="L34" s="18">
        <v>1</v>
      </c>
      <c r="M34" s="18">
        <v>35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f t="shared" si="0"/>
        <v>0</v>
      </c>
      <c r="V34" s="18">
        <f t="shared" si="1"/>
        <v>0</v>
      </c>
      <c r="W34" s="18"/>
    </row>
    <row r="35" spans="1:23">
      <c r="A35" s="18">
        <v>33</v>
      </c>
      <c r="B35" s="18" t="s">
        <v>590</v>
      </c>
      <c r="C35" s="18">
        <v>33</v>
      </c>
      <c r="D35" s="18">
        <v>964</v>
      </c>
      <c r="E35" s="18"/>
      <c r="F35" s="18">
        <v>56</v>
      </c>
      <c r="G35" s="18">
        <v>3333.46</v>
      </c>
      <c r="H35" s="18">
        <v>304.54000000000002</v>
      </c>
      <c r="I35" s="18">
        <v>0</v>
      </c>
      <c r="J35" s="18">
        <v>0</v>
      </c>
      <c r="K35" s="18">
        <v>0</v>
      </c>
      <c r="L35" s="18">
        <v>1</v>
      </c>
      <c r="M35" s="18">
        <v>25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f t="shared" si="0"/>
        <v>0</v>
      </c>
      <c r="V35" s="18">
        <f t="shared" si="1"/>
        <v>0</v>
      </c>
      <c r="W35" s="18"/>
    </row>
    <row r="36" spans="1:23">
      <c r="A36" s="18">
        <v>34</v>
      </c>
      <c r="B36" s="18" t="s">
        <v>591</v>
      </c>
      <c r="C36" s="18">
        <v>34</v>
      </c>
      <c r="D36" s="18">
        <v>965</v>
      </c>
      <c r="E36" s="18"/>
      <c r="F36" s="18">
        <v>59</v>
      </c>
      <c r="G36" s="18">
        <v>3515.81</v>
      </c>
      <c r="H36" s="18">
        <v>319.19</v>
      </c>
      <c r="I36" s="18">
        <v>0</v>
      </c>
      <c r="J36" s="18">
        <v>0</v>
      </c>
      <c r="K36" s="18">
        <v>0</v>
      </c>
      <c r="L36" s="18">
        <v>2</v>
      </c>
      <c r="M36" s="18">
        <v>10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f t="shared" si="0"/>
        <v>0</v>
      </c>
      <c r="V36" s="18">
        <f t="shared" si="1"/>
        <v>0</v>
      </c>
      <c r="W36" s="18"/>
    </row>
    <row r="37" spans="1:23">
      <c r="A37" s="18">
        <v>35</v>
      </c>
      <c r="B37" s="18" t="s">
        <v>591</v>
      </c>
      <c r="C37" s="18">
        <v>35</v>
      </c>
      <c r="D37" s="18">
        <v>966</v>
      </c>
      <c r="E37" s="18"/>
      <c r="F37" s="18">
        <v>58</v>
      </c>
      <c r="G37" s="18">
        <v>3452.68</v>
      </c>
      <c r="H37" s="18">
        <v>311.72000000000003</v>
      </c>
      <c r="I37" s="18">
        <v>0.4</v>
      </c>
      <c r="J37" s="18">
        <v>0</v>
      </c>
      <c r="K37" s="18">
        <v>0</v>
      </c>
      <c r="L37" s="18">
        <v>2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f t="shared" si="0"/>
        <v>0</v>
      </c>
      <c r="V37" s="18">
        <f t="shared" si="1"/>
        <v>0</v>
      </c>
      <c r="W37" s="18"/>
    </row>
    <row r="38" spans="1:23">
      <c r="A38" s="18">
        <v>36</v>
      </c>
      <c r="B38" s="18" t="s">
        <v>591</v>
      </c>
      <c r="C38" s="18">
        <v>36</v>
      </c>
      <c r="D38" s="18">
        <v>967</v>
      </c>
      <c r="E38" s="18"/>
      <c r="F38" s="18">
        <v>59</v>
      </c>
      <c r="G38" s="18">
        <v>3508.81</v>
      </c>
      <c r="H38" s="18">
        <v>326.19</v>
      </c>
      <c r="I38" s="18">
        <v>0</v>
      </c>
      <c r="J38" s="18">
        <v>0</v>
      </c>
      <c r="K38" s="18">
        <v>0</v>
      </c>
      <c r="L38" s="18">
        <v>2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f t="shared" si="0"/>
        <v>0</v>
      </c>
      <c r="V38" s="18">
        <f t="shared" si="1"/>
        <v>0</v>
      </c>
      <c r="W38" s="18"/>
    </row>
    <row r="39" spans="1:23">
      <c r="A39" s="18">
        <v>37</v>
      </c>
      <c r="B39" s="18" t="s">
        <v>591</v>
      </c>
      <c r="C39" s="18">
        <v>37</v>
      </c>
      <c r="D39" s="18">
        <v>968</v>
      </c>
      <c r="E39" s="18"/>
      <c r="F39" s="18">
        <v>58</v>
      </c>
      <c r="G39" s="18">
        <v>3448.82</v>
      </c>
      <c r="H39" s="18">
        <v>321.18</v>
      </c>
      <c r="I39" s="18">
        <v>0</v>
      </c>
      <c r="J39" s="18">
        <v>0</v>
      </c>
      <c r="K39" s="18">
        <v>0</v>
      </c>
      <c r="L39" s="18">
        <v>2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f t="shared" si="0"/>
        <v>0</v>
      </c>
      <c r="V39" s="18">
        <f t="shared" si="1"/>
        <v>0</v>
      </c>
      <c r="W39" s="18"/>
    </row>
    <row r="40" spans="1:23">
      <c r="A40" s="18">
        <v>38</v>
      </c>
      <c r="B40" s="18" t="s">
        <v>591</v>
      </c>
      <c r="C40" s="18">
        <v>38</v>
      </c>
      <c r="D40" s="18">
        <v>969</v>
      </c>
      <c r="E40" s="18"/>
      <c r="F40" s="18">
        <v>57</v>
      </c>
      <c r="G40" s="18">
        <v>3348.23</v>
      </c>
      <c r="H40" s="18">
        <v>356.77</v>
      </c>
      <c r="I40" s="18">
        <v>0</v>
      </c>
      <c r="J40" s="18">
        <v>0</v>
      </c>
      <c r="K40" s="18">
        <v>0</v>
      </c>
      <c r="L40" s="18">
        <v>1</v>
      </c>
      <c r="M40" s="18">
        <v>50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f t="shared" si="0"/>
        <v>0</v>
      </c>
      <c r="V40" s="18">
        <f t="shared" si="1"/>
        <v>0</v>
      </c>
      <c r="W40" s="18"/>
    </row>
    <row r="41" spans="1:23">
      <c r="A41" s="18">
        <v>39</v>
      </c>
      <c r="B41" s="18" t="s">
        <v>592</v>
      </c>
      <c r="C41" s="18">
        <v>39</v>
      </c>
      <c r="D41" s="18">
        <v>970</v>
      </c>
      <c r="E41" s="18"/>
      <c r="F41" s="18">
        <v>56</v>
      </c>
      <c r="G41" s="18">
        <v>3362.68</v>
      </c>
      <c r="H41" s="18">
        <v>273.32</v>
      </c>
      <c r="I41" s="18">
        <v>0</v>
      </c>
      <c r="J41" s="18">
        <v>0</v>
      </c>
      <c r="K41" s="18">
        <v>0</v>
      </c>
      <c r="L41" s="18">
        <v>2</v>
      </c>
      <c r="M41" s="18">
        <v>5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f t="shared" si="0"/>
        <v>0</v>
      </c>
      <c r="V41" s="18">
        <f t="shared" si="1"/>
        <v>0</v>
      </c>
      <c r="W41" s="18"/>
    </row>
    <row r="42" spans="1:23">
      <c r="A42" s="18">
        <v>40</v>
      </c>
      <c r="B42" s="18" t="s">
        <v>592</v>
      </c>
      <c r="C42" s="18">
        <v>40</v>
      </c>
      <c r="D42" s="18">
        <v>972</v>
      </c>
      <c r="E42" s="18"/>
      <c r="F42" s="18">
        <v>58</v>
      </c>
      <c r="G42" s="18">
        <v>3384.45</v>
      </c>
      <c r="H42" s="132">
        <v>382.55</v>
      </c>
      <c r="I42" s="18">
        <v>0</v>
      </c>
      <c r="J42" s="18">
        <v>0</v>
      </c>
      <c r="K42" s="18">
        <v>0</v>
      </c>
      <c r="L42" s="18">
        <v>2</v>
      </c>
      <c r="M42" s="18">
        <v>5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f t="shared" si="0"/>
        <v>0</v>
      </c>
      <c r="V42" s="18">
        <f t="shared" si="1"/>
        <v>0</v>
      </c>
      <c r="W42" s="18"/>
    </row>
    <row r="43" spans="1:23">
      <c r="A43" s="18">
        <v>41</v>
      </c>
      <c r="B43" s="18" t="s">
        <v>592</v>
      </c>
      <c r="C43" s="18">
        <v>41</v>
      </c>
      <c r="D43" s="18">
        <v>971</v>
      </c>
      <c r="E43" s="18"/>
      <c r="F43" s="18">
        <v>56</v>
      </c>
      <c r="G43" s="18">
        <v>3316.68</v>
      </c>
      <c r="H43" s="18">
        <v>319.32</v>
      </c>
      <c r="I43" s="18">
        <v>0</v>
      </c>
      <c r="J43" s="18">
        <v>0</v>
      </c>
      <c r="K43" s="18">
        <v>0</v>
      </c>
      <c r="L43" s="18">
        <v>1</v>
      </c>
      <c r="M43" s="18">
        <v>45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f t="shared" si="0"/>
        <v>0</v>
      </c>
      <c r="V43" s="18">
        <f t="shared" si="1"/>
        <v>0</v>
      </c>
      <c r="W43" s="18"/>
    </row>
    <row r="44" spans="1:23">
      <c r="A44" s="18">
        <v>42</v>
      </c>
      <c r="B44" s="18" t="s">
        <v>592</v>
      </c>
      <c r="C44" s="18">
        <v>42</v>
      </c>
      <c r="D44" s="18">
        <v>973</v>
      </c>
      <c r="E44" s="18"/>
      <c r="F44" s="18">
        <v>55</v>
      </c>
      <c r="G44" s="18">
        <v>3313.05</v>
      </c>
      <c r="H44" s="18">
        <v>261.95</v>
      </c>
      <c r="I44" s="18">
        <v>0</v>
      </c>
      <c r="J44" s="18">
        <v>0</v>
      </c>
      <c r="K44" s="18">
        <v>0</v>
      </c>
      <c r="L44" s="18">
        <v>1</v>
      </c>
      <c r="M44" s="18">
        <v>30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f t="shared" si="0"/>
        <v>0</v>
      </c>
      <c r="V44" s="18">
        <f t="shared" si="1"/>
        <v>0</v>
      </c>
      <c r="W44" s="18"/>
    </row>
    <row r="45" spans="1:23">
      <c r="A45" s="18">
        <v>43</v>
      </c>
      <c r="B45" s="18" t="s">
        <v>592</v>
      </c>
      <c r="C45" s="18">
        <v>43</v>
      </c>
      <c r="D45" s="18">
        <v>974</v>
      </c>
      <c r="E45" s="18"/>
      <c r="F45" s="18">
        <v>59</v>
      </c>
      <c r="G45" s="18">
        <v>3786.6</v>
      </c>
      <c r="H45" s="18">
        <v>343.7</v>
      </c>
      <c r="I45" s="18">
        <v>0</v>
      </c>
      <c r="J45" s="18">
        <v>0</v>
      </c>
      <c r="K45" s="18">
        <v>0</v>
      </c>
      <c r="L45" s="18">
        <v>1</v>
      </c>
      <c r="M45" s="18">
        <v>45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f t="shared" si="0"/>
        <v>0</v>
      </c>
      <c r="V45" s="18">
        <f t="shared" si="1"/>
        <v>0</v>
      </c>
      <c r="W45" s="18"/>
    </row>
    <row r="46" spans="1:23">
      <c r="A46" s="18">
        <v>44</v>
      </c>
      <c r="B46" s="18" t="s">
        <v>592</v>
      </c>
      <c r="C46" s="18">
        <v>44</v>
      </c>
      <c r="D46" s="18">
        <v>975</v>
      </c>
      <c r="E46" s="18"/>
      <c r="F46" s="18">
        <v>59</v>
      </c>
      <c r="G46" s="18">
        <v>3519.61</v>
      </c>
      <c r="H46" s="18">
        <v>315.39</v>
      </c>
      <c r="I46" s="18">
        <v>0</v>
      </c>
      <c r="J46" s="18">
        <v>0</v>
      </c>
      <c r="K46" s="18">
        <v>0</v>
      </c>
      <c r="L46" s="18">
        <v>1</v>
      </c>
      <c r="M46" s="18">
        <v>40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f t="shared" si="0"/>
        <v>0</v>
      </c>
      <c r="V46" s="18">
        <f t="shared" si="1"/>
        <v>0</v>
      </c>
      <c r="W46" s="18"/>
    </row>
    <row r="47" spans="1:23">
      <c r="A47" s="18">
        <v>45</v>
      </c>
      <c r="B47" s="18" t="s">
        <v>592</v>
      </c>
      <c r="C47" s="18">
        <v>45</v>
      </c>
      <c r="D47" s="18">
        <v>976</v>
      </c>
      <c r="E47" s="18"/>
      <c r="F47" s="18">
        <v>59</v>
      </c>
      <c r="G47" s="18">
        <v>3514.83</v>
      </c>
      <c r="H47" s="18">
        <v>318.17</v>
      </c>
      <c r="I47" s="18">
        <v>0</v>
      </c>
      <c r="J47" s="18">
        <v>0</v>
      </c>
      <c r="K47" s="18">
        <v>0</v>
      </c>
      <c r="L47" s="18">
        <v>1</v>
      </c>
      <c r="M47" s="18">
        <v>25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f t="shared" si="0"/>
        <v>0</v>
      </c>
      <c r="V47" s="18">
        <f t="shared" si="1"/>
        <v>0</v>
      </c>
      <c r="W47" s="18"/>
    </row>
    <row r="48" spans="1:23">
      <c r="A48" s="18">
        <v>46</v>
      </c>
      <c r="B48" s="18" t="s">
        <v>592</v>
      </c>
      <c r="C48" s="18">
        <v>46</v>
      </c>
      <c r="D48" s="18">
        <v>977</v>
      </c>
      <c r="E48" s="18"/>
      <c r="F48" s="18">
        <v>59</v>
      </c>
      <c r="G48" s="18">
        <v>3564.81</v>
      </c>
      <c r="H48" s="18">
        <v>270.19</v>
      </c>
      <c r="I48" s="18">
        <v>0</v>
      </c>
      <c r="J48" s="18">
        <v>0</v>
      </c>
      <c r="K48" s="18">
        <v>0</v>
      </c>
      <c r="L48" s="18">
        <v>1</v>
      </c>
      <c r="M48" s="18">
        <v>55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f t="shared" si="0"/>
        <v>0</v>
      </c>
      <c r="V48" s="18">
        <f t="shared" si="1"/>
        <v>0</v>
      </c>
      <c r="W48" s="18"/>
    </row>
    <row r="49" spans="1:23">
      <c r="A49" s="18">
        <v>47</v>
      </c>
      <c r="B49" s="18" t="s">
        <v>592</v>
      </c>
      <c r="C49" s="18">
        <v>47</v>
      </c>
      <c r="D49" s="18">
        <v>978</v>
      </c>
      <c r="E49" s="18"/>
      <c r="F49" s="18">
        <v>58</v>
      </c>
      <c r="G49" s="18">
        <v>3471.64</v>
      </c>
      <c r="H49" s="18">
        <v>296.36</v>
      </c>
      <c r="I49" s="18">
        <v>0</v>
      </c>
      <c r="J49" s="18">
        <v>0</v>
      </c>
      <c r="K49" s="18">
        <v>0</v>
      </c>
      <c r="L49" s="18">
        <v>2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f t="shared" si="0"/>
        <v>0</v>
      </c>
      <c r="V49" s="18">
        <f t="shared" si="1"/>
        <v>0</v>
      </c>
      <c r="W49" s="18"/>
    </row>
    <row r="50" spans="1:23">
      <c r="A50" s="18">
        <v>48</v>
      </c>
      <c r="B50" s="18" t="s">
        <v>593</v>
      </c>
      <c r="C50" s="18">
        <v>48</v>
      </c>
      <c r="D50" s="18">
        <v>979</v>
      </c>
      <c r="E50" s="18"/>
      <c r="F50" s="18">
        <v>58</v>
      </c>
      <c r="G50" s="18">
        <v>3468.83</v>
      </c>
      <c r="H50" s="18">
        <v>300.17</v>
      </c>
      <c r="I50" s="18">
        <v>0</v>
      </c>
      <c r="J50" s="18">
        <v>0</v>
      </c>
      <c r="K50" s="18">
        <v>0</v>
      </c>
      <c r="L50" s="18">
        <v>2</v>
      </c>
      <c r="M50" s="18">
        <v>20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f t="shared" si="0"/>
        <v>0</v>
      </c>
      <c r="V50" s="18">
        <f t="shared" si="1"/>
        <v>0</v>
      </c>
      <c r="W50" s="18"/>
    </row>
    <row r="51" spans="1:23">
      <c r="A51" s="18">
        <v>49</v>
      </c>
      <c r="B51" s="18" t="s">
        <v>593</v>
      </c>
      <c r="C51" s="18">
        <v>49</v>
      </c>
      <c r="D51" s="18">
        <v>980</v>
      </c>
      <c r="E51" s="18"/>
      <c r="F51" s="18">
        <v>58</v>
      </c>
      <c r="G51" s="18">
        <v>3398.22</v>
      </c>
      <c r="H51" s="18">
        <v>371.78</v>
      </c>
      <c r="I51" s="18">
        <v>0</v>
      </c>
      <c r="J51" s="18">
        <v>0</v>
      </c>
      <c r="K51" s="18">
        <v>0</v>
      </c>
      <c r="L51" s="18">
        <v>2</v>
      </c>
      <c r="M51" s="18">
        <v>20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f t="shared" si="0"/>
        <v>0</v>
      </c>
      <c r="V51" s="18">
        <f t="shared" si="1"/>
        <v>0</v>
      </c>
      <c r="W51" s="18"/>
    </row>
    <row r="52" spans="1:23">
      <c r="A52" s="18">
        <v>50</v>
      </c>
      <c r="B52" s="18" t="s">
        <v>593</v>
      </c>
      <c r="C52" s="18">
        <v>50</v>
      </c>
      <c r="D52" s="18">
        <v>981</v>
      </c>
      <c r="E52" s="18"/>
      <c r="F52" s="18">
        <v>58</v>
      </c>
      <c r="G52" s="18">
        <v>3480.45</v>
      </c>
      <c r="H52" s="18">
        <v>286.55</v>
      </c>
      <c r="I52" s="18">
        <v>0</v>
      </c>
      <c r="J52" s="18">
        <v>0</v>
      </c>
      <c r="K52" s="18">
        <v>0</v>
      </c>
      <c r="L52" s="18">
        <v>2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f t="shared" si="0"/>
        <v>0</v>
      </c>
      <c r="V52" s="18">
        <f t="shared" si="1"/>
        <v>0</v>
      </c>
      <c r="W52" s="18"/>
    </row>
    <row r="53" spans="1:23">
      <c r="A53" s="18">
        <v>51</v>
      </c>
      <c r="B53" s="18" t="s">
        <v>593</v>
      </c>
      <c r="C53" s="18">
        <v>51</v>
      </c>
      <c r="D53" s="18">
        <v>982</v>
      </c>
      <c r="E53" s="18"/>
      <c r="F53" s="18">
        <v>55</v>
      </c>
      <c r="G53" s="18">
        <v>3318.87</v>
      </c>
      <c r="H53" s="18">
        <v>254.13</v>
      </c>
      <c r="I53" s="18">
        <v>0</v>
      </c>
      <c r="J53" s="18">
        <v>0</v>
      </c>
      <c r="K53" s="18">
        <v>0</v>
      </c>
      <c r="L53" s="18">
        <v>1</v>
      </c>
      <c r="M53" s="18">
        <v>55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f t="shared" si="0"/>
        <v>0</v>
      </c>
      <c r="V53" s="18">
        <f t="shared" si="1"/>
        <v>0</v>
      </c>
      <c r="W53" s="18"/>
    </row>
    <row r="54" spans="1:23">
      <c r="A54" s="18">
        <v>52</v>
      </c>
      <c r="B54" s="18" t="s">
        <v>593</v>
      </c>
      <c r="C54" s="18">
        <v>52</v>
      </c>
      <c r="D54" s="18">
        <v>983</v>
      </c>
      <c r="E54" s="18"/>
      <c r="F54" s="18">
        <v>57</v>
      </c>
      <c r="G54" s="18">
        <v>3389.63</v>
      </c>
      <c r="H54" s="18">
        <v>315.37</v>
      </c>
      <c r="I54" s="18">
        <v>0</v>
      </c>
      <c r="J54" s="18">
        <v>0</v>
      </c>
      <c r="K54" s="18">
        <v>0</v>
      </c>
      <c r="L54" s="18">
        <v>1</v>
      </c>
      <c r="M54" s="18">
        <v>50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f t="shared" si="0"/>
        <v>0</v>
      </c>
      <c r="V54" s="18">
        <f t="shared" si="1"/>
        <v>0</v>
      </c>
      <c r="W54" s="18"/>
    </row>
    <row r="55" spans="1:23">
      <c r="A55" s="18">
        <v>53</v>
      </c>
      <c r="B55" s="18" t="s">
        <v>593</v>
      </c>
      <c r="C55" s="18">
        <v>53</v>
      </c>
      <c r="D55" s="18">
        <v>985</v>
      </c>
      <c r="E55" s="18"/>
      <c r="F55" s="18">
        <v>47</v>
      </c>
      <c r="G55" s="18">
        <v>2736.11</v>
      </c>
      <c r="H55" s="132">
        <v>520.89</v>
      </c>
      <c r="I55" s="18">
        <v>2</v>
      </c>
      <c r="J55" s="18">
        <v>0</v>
      </c>
      <c r="K55" s="18">
        <v>0</v>
      </c>
      <c r="L55" s="18">
        <v>2</v>
      </c>
      <c r="M55" s="18">
        <v>55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f t="shared" si="0"/>
        <v>0</v>
      </c>
      <c r="V55" s="18">
        <f t="shared" si="1"/>
        <v>0</v>
      </c>
      <c r="W55" s="18"/>
    </row>
    <row r="56" spans="1:23">
      <c r="A56" s="18">
        <v>54</v>
      </c>
      <c r="B56" s="18" t="s">
        <v>593</v>
      </c>
      <c r="C56" s="18">
        <v>54</v>
      </c>
      <c r="D56" s="18">
        <v>984</v>
      </c>
      <c r="E56" s="18"/>
      <c r="F56" s="18">
        <v>58</v>
      </c>
      <c r="G56" s="18">
        <v>3456.42</v>
      </c>
      <c r="H56" s="18">
        <v>313.58</v>
      </c>
      <c r="I56" s="18">
        <v>0</v>
      </c>
      <c r="J56" s="18">
        <v>0</v>
      </c>
      <c r="K56" s="18">
        <v>0</v>
      </c>
      <c r="L56" s="18">
        <v>1</v>
      </c>
      <c r="M56" s="18">
        <v>55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f t="shared" si="0"/>
        <v>0</v>
      </c>
      <c r="V56" s="18">
        <f t="shared" si="1"/>
        <v>0</v>
      </c>
      <c r="W56" s="18"/>
    </row>
    <row r="57" spans="1:23">
      <c r="A57" s="18">
        <v>55</v>
      </c>
      <c r="B57" s="18" t="s">
        <v>593</v>
      </c>
      <c r="C57" s="18">
        <v>55</v>
      </c>
      <c r="D57" s="18">
        <v>986</v>
      </c>
      <c r="E57" s="18"/>
      <c r="F57" s="18">
        <v>59</v>
      </c>
      <c r="G57" s="18">
        <v>3468.03</v>
      </c>
      <c r="H57" s="18">
        <v>364.97</v>
      </c>
      <c r="I57" s="18">
        <v>0</v>
      </c>
      <c r="J57" s="18">
        <v>0</v>
      </c>
      <c r="K57" s="18">
        <v>0</v>
      </c>
      <c r="L57" s="18">
        <v>2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f t="shared" si="0"/>
        <v>0</v>
      </c>
      <c r="V57" s="18">
        <f t="shared" si="1"/>
        <v>0</v>
      </c>
      <c r="W57" s="18"/>
    </row>
    <row r="58" spans="1:23">
      <c r="A58" s="18">
        <v>56</v>
      </c>
      <c r="B58" s="18" t="s">
        <v>593</v>
      </c>
      <c r="C58" s="18">
        <v>56</v>
      </c>
      <c r="D58" s="18">
        <v>987</v>
      </c>
      <c r="E58" s="18"/>
      <c r="F58" s="18">
        <v>55</v>
      </c>
      <c r="G58" s="18">
        <v>3259.45</v>
      </c>
      <c r="H58" s="18">
        <v>315.55</v>
      </c>
      <c r="I58" s="18">
        <v>0</v>
      </c>
      <c r="J58" s="18">
        <v>0</v>
      </c>
      <c r="K58" s="18">
        <v>0</v>
      </c>
      <c r="L58" s="18">
        <v>1</v>
      </c>
      <c r="M58" s="18">
        <v>40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f t="shared" si="0"/>
        <v>0</v>
      </c>
      <c r="V58" s="18">
        <f t="shared" si="1"/>
        <v>0</v>
      </c>
      <c r="W58" s="18"/>
    </row>
    <row r="59" spans="1:23">
      <c r="A59" s="18">
        <v>57</v>
      </c>
      <c r="B59" s="18" t="s">
        <v>594</v>
      </c>
      <c r="C59" s="18">
        <v>57</v>
      </c>
      <c r="D59" s="18">
        <v>988</v>
      </c>
      <c r="E59" s="18">
        <v>161002159</v>
      </c>
      <c r="F59" s="18">
        <v>59</v>
      </c>
      <c r="G59" s="18">
        <v>3499.62</v>
      </c>
      <c r="H59" s="18">
        <v>334.38</v>
      </c>
      <c r="I59" s="18">
        <v>0</v>
      </c>
      <c r="J59" s="18">
        <v>0</v>
      </c>
      <c r="K59" s="18">
        <v>0</v>
      </c>
      <c r="L59" s="18">
        <v>2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f t="shared" si="0"/>
        <v>0</v>
      </c>
      <c r="V59" s="18">
        <f t="shared" si="1"/>
        <v>0</v>
      </c>
      <c r="W59" s="19" t="s">
        <v>259</v>
      </c>
    </row>
    <row r="60" spans="1:23">
      <c r="A60" s="18">
        <v>58</v>
      </c>
      <c r="B60" s="18" t="s">
        <v>594</v>
      </c>
      <c r="C60" s="18">
        <v>58</v>
      </c>
      <c r="D60" s="18">
        <v>989</v>
      </c>
      <c r="E60" s="18">
        <v>161002160</v>
      </c>
      <c r="F60" s="18">
        <v>59</v>
      </c>
      <c r="G60" s="18">
        <v>3746.6</v>
      </c>
      <c r="H60" s="18">
        <v>383.4</v>
      </c>
      <c r="I60" s="18">
        <v>0</v>
      </c>
      <c r="J60" s="18">
        <v>0</v>
      </c>
      <c r="K60" s="18">
        <v>0</v>
      </c>
      <c r="L60" s="18">
        <v>2</v>
      </c>
      <c r="M60" s="18">
        <v>15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f t="shared" si="0"/>
        <v>0</v>
      </c>
      <c r="V60" s="18">
        <f t="shared" si="1"/>
        <v>0</v>
      </c>
      <c r="W60" s="19" t="s">
        <v>257</v>
      </c>
    </row>
    <row r="61" spans="1:23">
      <c r="A61" s="18">
        <v>59</v>
      </c>
      <c r="B61" s="18" t="s">
        <v>594</v>
      </c>
      <c r="C61" s="18">
        <v>59</v>
      </c>
      <c r="D61" s="18">
        <v>991</v>
      </c>
      <c r="E61" s="18">
        <v>161002161</v>
      </c>
      <c r="F61" s="18">
        <v>59</v>
      </c>
      <c r="G61" s="18">
        <v>3549.41</v>
      </c>
      <c r="H61" s="18">
        <v>285.58999999999997</v>
      </c>
      <c r="I61" s="18">
        <v>0</v>
      </c>
      <c r="J61" s="18">
        <v>0</v>
      </c>
      <c r="K61" s="18">
        <v>0</v>
      </c>
      <c r="L61" s="18">
        <v>2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f t="shared" si="0"/>
        <v>0</v>
      </c>
      <c r="V61" s="18">
        <f t="shared" si="1"/>
        <v>0</v>
      </c>
      <c r="W61" s="19" t="s">
        <v>259</v>
      </c>
    </row>
    <row r="62" spans="1:23">
      <c r="A62" s="18">
        <v>60</v>
      </c>
      <c r="B62" s="18" t="s">
        <v>594</v>
      </c>
      <c r="C62" s="18">
        <v>60</v>
      </c>
      <c r="D62" s="18">
        <v>990</v>
      </c>
      <c r="E62" s="18">
        <v>161002162</v>
      </c>
      <c r="F62" s="18">
        <v>59</v>
      </c>
      <c r="G62" s="18">
        <v>3525.81</v>
      </c>
      <c r="H62" s="18">
        <v>309.19</v>
      </c>
      <c r="I62" s="18">
        <v>0</v>
      </c>
      <c r="J62" s="18">
        <v>0</v>
      </c>
      <c r="K62" s="18">
        <v>0</v>
      </c>
      <c r="L62" s="18">
        <v>1</v>
      </c>
      <c r="M62" s="18">
        <v>35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f t="shared" si="0"/>
        <v>0</v>
      </c>
      <c r="V62" s="18">
        <f t="shared" si="1"/>
        <v>0</v>
      </c>
      <c r="W62" s="19" t="s">
        <v>257</v>
      </c>
    </row>
    <row r="63" spans="1:23">
      <c r="A63" s="18">
        <v>61</v>
      </c>
      <c r="B63" s="18" t="s">
        <v>594</v>
      </c>
      <c r="C63" s="18">
        <v>61</v>
      </c>
      <c r="D63" s="18">
        <v>992</v>
      </c>
      <c r="E63" s="18">
        <v>161002163</v>
      </c>
      <c r="F63" s="18">
        <v>57</v>
      </c>
      <c r="G63" s="18">
        <v>3391.85</v>
      </c>
      <c r="H63" s="18">
        <v>311.14999999999998</v>
      </c>
      <c r="I63" s="18">
        <v>0</v>
      </c>
      <c r="J63" s="18">
        <v>0</v>
      </c>
      <c r="K63" s="18">
        <v>0</v>
      </c>
      <c r="L63" s="18">
        <v>1</v>
      </c>
      <c r="M63" s="18">
        <v>30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f t="shared" si="0"/>
        <v>0</v>
      </c>
      <c r="V63" s="18">
        <f t="shared" si="1"/>
        <v>0</v>
      </c>
      <c r="W63" s="19" t="s">
        <v>257</v>
      </c>
    </row>
    <row r="64" spans="1:23">
      <c r="A64" s="18">
        <v>62</v>
      </c>
      <c r="B64" s="18" t="s">
        <v>594</v>
      </c>
      <c r="C64" s="18">
        <v>62</v>
      </c>
      <c r="D64" s="18">
        <v>994</v>
      </c>
      <c r="E64" s="18">
        <v>161002164</v>
      </c>
      <c r="F64" s="18">
        <v>57</v>
      </c>
      <c r="G64" s="18">
        <v>3424.04</v>
      </c>
      <c r="H64" s="18">
        <v>279.95999999999998</v>
      </c>
      <c r="I64" s="18">
        <v>0</v>
      </c>
      <c r="J64" s="18">
        <v>0</v>
      </c>
      <c r="K64" s="18">
        <v>0</v>
      </c>
      <c r="L64" s="18">
        <v>1</v>
      </c>
      <c r="M64" s="18">
        <v>40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f t="shared" si="0"/>
        <v>0</v>
      </c>
      <c r="V64" s="18">
        <f t="shared" si="1"/>
        <v>0</v>
      </c>
      <c r="W64" s="19" t="s">
        <v>257</v>
      </c>
    </row>
    <row r="65" spans="1:23">
      <c r="A65" s="18">
        <v>63</v>
      </c>
      <c r="B65" s="18" t="s">
        <v>594</v>
      </c>
      <c r="C65" s="18">
        <v>63</v>
      </c>
      <c r="D65" s="18">
        <v>993</v>
      </c>
      <c r="E65" s="18">
        <v>161002165</v>
      </c>
      <c r="F65" s="18">
        <v>59</v>
      </c>
      <c r="G65" s="18">
        <v>3476.44</v>
      </c>
      <c r="H65" s="18">
        <v>291.56</v>
      </c>
      <c r="I65" s="18">
        <v>0</v>
      </c>
      <c r="J65" s="18">
        <v>0</v>
      </c>
      <c r="K65" s="18">
        <v>0</v>
      </c>
      <c r="L65" s="18">
        <v>1</v>
      </c>
      <c r="M65" s="18">
        <v>35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f t="shared" si="0"/>
        <v>0</v>
      </c>
      <c r="V65" s="18">
        <f t="shared" si="1"/>
        <v>0</v>
      </c>
      <c r="W65" s="19" t="s">
        <v>259</v>
      </c>
    </row>
    <row r="66" spans="1:23">
      <c r="A66" s="18">
        <v>64</v>
      </c>
      <c r="B66" s="18" t="s">
        <v>594</v>
      </c>
      <c r="C66" s="18">
        <v>64</v>
      </c>
      <c r="D66" s="18">
        <v>996</v>
      </c>
      <c r="E66" s="18">
        <v>161002166</v>
      </c>
      <c r="F66" s="18">
        <v>55</v>
      </c>
      <c r="G66" s="18">
        <v>3247.25</v>
      </c>
      <c r="H66" s="18">
        <v>327.75</v>
      </c>
      <c r="I66" s="18">
        <v>0</v>
      </c>
      <c r="J66" s="18">
        <v>0</v>
      </c>
      <c r="K66" s="18">
        <v>0</v>
      </c>
      <c r="L66" s="18">
        <v>1</v>
      </c>
      <c r="M66" s="18">
        <v>25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f t="shared" si="0"/>
        <v>0</v>
      </c>
      <c r="V66" s="18">
        <f t="shared" si="1"/>
        <v>0</v>
      </c>
      <c r="W66" s="19" t="s">
        <v>257</v>
      </c>
    </row>
    <row r="67" spans="1:23">
      <c r="A67" s="18">
        <v>65</v>
      </c>
      <c r="B67" s="18" t="s">
        <v>594</v>
      </c>
      <c r="C67" s="18">
        <v>65</v>
      </c>
      <c r="D67" s="18">
        <v>995</v>
      </c>
      <c r="E67" s="18">
        <v>161002167</v>
      </c>
      <c r="F67" s="18">
        <v>58</v>
      </c>
      <c r="G67" s="18">
        <v>3394.43</v>
      </c>
      <c r="H67" s="18">
        <v>375.57</v>
      </c>
      <c r="I67" s="18">
        <v>0</v>
      </c>
      <c r="J67" s="18">
        <v>0</v>
      </c>
      <c r="K67" s="18">
        <v>0</v>
      </c>
      <c r="L67" s="18">
        <v>1</v>
      </c>
      <c r="M67" s="18">
        <v>45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f t="shared" si="0"/>
        <v>0</v>
      </c>
      <c r="V67" s="18">
        <f t="shared" si="1"/>
        <v>0</v>
      </c>
      <c r="W67" s="19" t="s">
        <v>259</v>
      </c>
    </row>
    <row r="68" spans="1:23">
      <c r="A68" s="18">
        <v>66</v>
      </c>
      <c r="B68" s="18" t="s">
        <v>594</v>
      </c>
      <c r="C68" s="18">
        <v>66</v>
      </c>
      <c r="D68" s="18">
        <v>997</v>
      </c>
      <c r="E68" s="18">
        <v>161002168</v>
      </c>
      <c r="F68" s="18">
        <v>57</v>
      </c>
      <c r="G68" s="18">
        <v>3413.26</v>
      </c>
      <c r="H68" s="18">
        <v>288.74</v>
      </c>
      <c r="I68" s="18">
        <v>0</v>
      </c>
      <c r="J68" s="18">
        <v>0</v>
      </c>
      <c r="K68" s="18">
        <v>0</v>
      </c>
      <c r="L68" s="18">
        <v>2</v>
      </c>
      <c r="M68" s="18">
        <v>5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f t="shared" si="0"/>
        <v>0</v>
      </c>
      <c r="V68" s="18">
        <f t="shared" si="1"/>
        <v>0</v>
      </c>
      <c r="W68" s="19" t="s">
        <v>257</v>
      </c>
    </row>
    <row r="69" spans="1:23">
      <c r="A69" s="18">
        <v>67</v>
      </c>
      <c r="B69" s="18" t="s">
        <v>595</v>
      </c>
      <c r="C69" s="18">
        <v>67</v>
      </c>
      <c r="D69" s="18">
        <v>998</v>
      </c>
      <c r="E69" s="18">
        <v>161002169</v>
      </c>
      <c r="F69" s="18">
        <v>57</v>
      </c>
      <c r="G69" s="18">
        <v>3418.83</v>
      </c>
      <c r="H69" s="18">
        <v>286.17</v>
      </c>
      <c r="I69" s="18">
        <v>0</v>
      </c>
      <c r="J69" s="18">
        <v>0</v>
      </c>
      <c r="K69" s="18">
        <v>0</v>
      </c>
      <c r="L69" s="18">
        <v>1</v>
      </c>
      <c r="M69" s="18">
        <v>55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f t="shared" si="0"/>
        <v>0</v>
      </c>
      <c r="V69" s="18">
        <f t="shared" si="1"/>
        <v>0</v>
      </c>
      <c r="W69" s="19" t="s">
        <v>259</v>
      </c>
    </row>
    <row r="70" spans="1:23">
      <c r="A70" s="18">
        <v>68</v>
      </c>
      <c r="B70" s="18" t="s">
        <v>595</v>
      </c>
      <c r="C70" s="18">
        <v>68</v>
      </c>
      <c r="D70" s="18">
        <v>999</v>
      </c>
      <c r="E70" s="18">
        <v>161002170</v>
      </c>
      <c r="F70" s="18">
        <v>57</v>
      </c>
      <c r="G70" s="18">
        <v>3432.84</v>
      </c>
      <c r="H70" s="18">
        <v>271.16000000000003</v>
      </c>
      <c r="I70" s="18">
        <v>0</v>
      </c>
      <c r="J70" s="18">
        <v>0</v>
      </c>
      <c r="K70" s="18">
        <v>0</v>
      </c>
      <c r="L70" s="18">
        <v>2</v>
      </c>
      <c r="M70" s="18">
        <v>15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f t="shared" si="0"/>
        <v>0</v>
      </c>
      <c r="V70" s="18">
        <f t="shared" si="1"/>
        <v>0</v>
      </c>
      <c r="W70" s="19" t="s">
        <v>257</v>
      </c>
    </row>
    <row r="71" spans="1:23">
      <c r="A71" s="18">
        <v>69</v>
      </c>
      <c r="B71" s="18" t="s">
        <v>595</v>
      </c>
      <c r="C71" s="18">
        <v>69</v>
      </c>
      <c r="D71" s="18">
        <v>1000</v>
      </c>
      <c r="E71" s="18">
        <v>161002171</v>
      </c>
      <c r="F71" s="18">
        <v>54</v>
      </c>
      <c r="G71" s="18">
        <v>3191.26</v>
      </c>
      <c r="H71" s="18">
        <v>318.74</v>
      </c>
      <c r="I71" s="18">
        <v>0</v>
      </c>
      <c r="J71" s="18">
        <v>0</v>
      </c>
      <c r="K71" s="18">
        <v>0</v>
      </c>
      <c r="L71" s="18">
        <v>1</v>
      </c>
      <c r="M71" s="18">
        <v>50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f t="shared" si="0"/>
        <v>0</v>
      </c>
      <c r="V71" s="18">
        <f t="shared" si="1"/>
        <v>0</v>
      </c>
      <c r="W71" s="19" t="s">
        <v>257</v>
      </c>
    </row>
    <row r="72" spans="1:23">
      <c r="A72" s="18">
        <v>70</v>
      </c>
      <c r="B72" s="18" t="s">
        <v>595</v>
      </c>
      <c r="C72" s="18">
        <v>70</v>
      </c>
      <c r="D72" s="18">
        <v>1002</v>
      </c>
      <c r="E72" s="18">
        <v>161002172</v>
      </c>
      <c r="F72" s="18">
        <v>58</v>
      </c>
      <c r="G72" s="18">
        <v>3445.88</v>
      </c>
      <c r="H72" s="18">
        <v>318.12</v>
      </c>
      <c r="I72" s="18">
        <v>0</v>
      </c>
      <c r="J72" s="18">
        <v>0</v>
      </c>
      <c r="K72" s="18">
        <v>0</v>
      </c>
      <c r="L72" s="18">
        <v>1</v>
      </c>
      <c r="M72" s="18">
        <v>45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f t="shared" si="0"/>
        <v>0</v>
      </c>
      <c r="V72" s="18">
        <f t="shared" si="1"/>
        <v>0</v>
      </c>
      <c r="W72" s="19" t="s">
        <v>257</v>
      </c>
    </row>
    <row r="73" spans="1:23">
      <c r="A73" s="18">
        <v>71</v>
      </c>
      <c r="B73" s="18" t="s">
        <v>595</v>
      </c>
      <c r="C73" s="18">
        <v>71</v>
      </c>
      <c r="D73" s="18">
        <v>1001</v>
      </c>
      <c r="E73" s="18">
        <v>161002173</v>
      </c>
      <c r="F73" s="18">
        <v>59</v>
      </c>
      <c r="G73" s="18">
        <v>3518.03</v>
      </c>
      <c r="H73" s="18">
        <v>314.97000000000003</v>
      </c>
      <c r="I73" s="18">
        <v>0</v>
      </c>
      <c r="J73" s="18">
        <v>0</v>
      </c>
      <c r="K73" s="18">
        <v>0</v>
      </c>
      <c r="L73" s="18">
        <v>1</v>
      </c>
      <c r="M73" s="18">
        <v>40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f t="shared" si="0"/>
        <v>0</v>
      </c>
      <c r="V73" s="18">
        <f t="shared" si="1"/>
        <v>0</v>
      </c>
      <c r="W73" s="19" t="s">
        <v>259</v>
      </c>
    </row>
    <row r="74" spans="1:23">
      <c r="A74" s="18">
        <v>72</v>
      </c>
      <c r="B74" s="18" t="s">
        <v>595</v>
      </c>
      <c r="C74" s="18">
        <v>72</v>
      </c>
      <c r="D74" s="18">
        <v>1003</v>
      </c>
      <c r="E74" s="18">
        <v>161002174</v>
      </c>
      <c r="F74" s="18">
        <v>56</v>
      </c>
      <c r="G74" s="18">
        <v>3384.45</v>
      </c>
      <c r="H74" s="18">
        <v>254.55</v>
      </c>
      <c r="I74" s="18">
        <v>0</v>
      </c>
      <c r="J74" s="18">
        <v>0</v>
      </c>
      <c r="K74" s="18">
        <v>0</v>
      </c>
      <c r="L74" s="18">
        <v>1</v>
      </c>
      <c r="M74" s="18">
        <v>35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f t="shared" si="0"/>
        <v>0</v>
      </c>
      <c r="V74" s="18">
        <f t="shared" si="1"/>
        <v>0</v>
      </c>
      <c r="W74" s="19" t="s">
        <v>257</v>
      </c>
    </row>
    <row r="75" spans="1:23">
      <c r="A75" s="18">
        <v>73</v>
      </c>
      <c r="B75" s="18" t="s">
        <v>595</v>
      </c>
      <c r="C75" s="18">
        <v>73</v>
      </c>
      <c r="D75" s="18">
        <v>1004</v>
      </c>
      <c r="E75" s="18">
        <v>161002175</v>
      </c>
      <c r="F75" s="18">
        <v>58</v>
      </c>
      <c r="G75" s="18">
        <v>3448.64</v>
      </c>
      <c r="H75" s="18">
        <v>319.36</v>
      </c>
      <c r="I75" s="18">
        <v>0</v>
      </c>
      <c r="J75" s="18">
        <v>0</v>
      </c>
      <c r="K75" s="18">
        <v>0</v>
      </c>
      <c r="L75" s="18">
        <v>1</v>
      </c>
      <c r="M75" s="18">
        <v>40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f t="shared" si="0"/>
        <v>0</v>
      </c>
      <c r="V75" s="18">
        <f t="shared" si="1"/>
        <v>0</v>
      </c>
      <c r="W75" s="19" t="s">
        <v>257</v>
      </c>
    </row>
    <row r="76" spans="1:23">
      <c r="A76" s="18">
        <v>74</v>
      </c>
      <c r="B76" s="18" t="s">
        <v>595</v>
      </c>
      <c r="C76" s="18">
        <v>74</v>
      </c>
      <c r="D76" s="18">
        <v>1005</v>
      </c>
      <c r="E76" s="18">
        <v>161002176</v>
      </c>
      <c r="F76" s="18">
        <v>53</v>
      </c>
      <c r="G76" s="18">
        <v>3170.67</v>
      </c>
      <c r="H76" s="18">
        <v>274.33</v>
      </c>
      <c r="I76" s="18">
        <v>0</v>
      </c>
      <c r="J76" s="18">
        <v>0</v>
      </c>
      <c r="K76" s="18">
        <v>0</v>
      </c>
      <c r="L76" s="18">
        <v>1</v>
      </c>
      <c r="M76" s="18">
        <v>25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f t="shared" si="0"/>
        <v>0</v>
      </c>
      <c r="V76" s="18">
        <f t="shared" si="1"/>
        <v>0</v>
      </c>
      <c r="W76" s="19" t="s">
        <v>259</v>
      </c>
    </row>
    <row r="77" spans="1:23">
      <c r="A77" s="18">
        <v>75</v>
      </c>
      <c r="B77" s="18" t="s">
        <v>595</v>
      </c>
      <c r="C77" s="18">
        <v>75</v>
      </c>
      <c r="D77" s="18">
        <v>1006</v>
      </c>
      <c r="E77" s="18">
        <v>161002177</v>
      </c>
      <c r="F77" s="18">
        <v>59</v>
      </c>
      <c r="G77" s="18">
        <v>3459.2</v>
      </c>
      <c r="H77" s="18">
        <v>370.8</v>
      </c>
      <c r="I77" s="18">
        <v>0</v>
      </c>
      <c r="J77" s="18">
        <v>0</v>
      </c>
      <c r="K77" s="18">
        <v>0</v>
      </c>
      <c r="L77" s="18">
        <v>1</v>
      </c>
      <c r="M77" s="18">
        <v>55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f t="shared" si="0"/>
        <v>0</v>
      </c>
      <c r="V77" s="18">
        <f t="shared" si="1"/>
        <v>0</v>
      </c>
      <c r="W77" s="83" t="s">
        <v>257</v>
      </c>
    </row>
    <row r="78" spans="1:23">
      <c r="A78" s="18">
        <v>76</v>
      </c>
      <c r="B78" s="18" t="s">
        <v>595</v>
      </c>
      <c r="C78" s="18">
        <v>76</v>
      </c>
      <c r="D78" s="18">
        <v>1007</v>
      </c>
      <c r="E78" s="18">
        <v>161002178</v>
      </c>
      <c r="F78" s="18">
        <v>57</v>
      </c>
      <c r="G78" s="18">
        <v>3453.44</v>
      </c>
      <c r="H78" s="18">
        <v>250.56</v>
      </c>
      <c r="I78" s="18">
        <v>0</v>
      </c>
      <c r="J78" s="18">
        <v>0</v>
      </c>
      <c r="K78" s="18">
        <v>0</v>
      </c>
      <c r="L78" s="18">
        <v>1</v>
      </c>
      <c r="M78" s="18">
        <v>30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f t="shared" si="0"/>
        <v>0</v>
      </c>
      <c r="V78" s="18">
        <f t="shared" si="1"/>
        <v>0</v>
      </c>
      <c r="W78" s="19" t="s">
        <v>257</v>
      </c>
    </row>
    <row r="79" spans="1:23">
      <c r="A79" s="18">
        <v>77</v>
      </c>
      <c r="B79" s="18" t="s">
        <v>596</v>
      </c>
      <c r="C79" s="18">
        <v>77</v>
      </c>
      <c r="D79" s="18">
        <v>1008</v>
      </c>
      <c r="E79" s="18">
        <v>161002179</v>
      </c>
      <c r="F79" s="18">
        <v>56</v>
      </c>
      <c r="G79" s="18">
        <v>3340.04</v>
      </c>
      <c r="H79" s="18">
        <v>299.95999999999998</v>
      </c>
      <c r="I79" s="18">
        <v>0</v>
      </c>
      <c r="J79" s="18">
        <v>0</v>
      </c>
      <c r="K79" s="18">
        <v>0</v>
      </c>
      <c r="L79" s="18"/>
      <c r="M79" s="18"/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f t="shared" si="0"/>
        <v>0</v>
      </c>
      <c r="V79" s="18">
        <f t="shared" si="1"/>
        <v>0</v>
      </c>
      <c r="W79" s="19" t="s">
        <v>259</v>
      </c>
    </row>
    <row r="80" spans="1:23">
      <c r="A80" s="18">
        <v>78</v>
      </c>
      <c r="B80" s="18" t="s">
        <v>596</v>
      </c>
      <c r="C80" s="18">
        <v>78</v>
      </c>
      <c r="D80" s="18">
        <v>1009</v>
      </c>
      <c r="E80" s="18">
        <v>161002180</v>
      </c>
      <c r="F80" s="18">
        <v>54</v>
      </c>
      <c r="G80" s="18">
        <v>3156.46</v>
      </c>
      <c r="H80" s="18">
        <v>353.54</v>
      </c>
      <c r="I80" s="18">
        <v>0</v>
      </c>
      <c r="J80" s="18">
        <v>0</v>
      </c>
      <c r="K80" s="18">
        <v>0</v>
      </c>
      <c r="L80" s="18"/>
      <c r="M80" s="18"/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f t="shared" si="0"/>
        <v>0</v>
      </c>
      <c r="V80" s="18">
        <f t="shared" si="1"/>
        <v>0</v>
      </c>
      <c r="W80" s="19" t="s">
        <v>257</v>
      </c>
    </row>
    <row r="81" spans="1:23">
      <c r="A81" s="18">
        <v>79</v>
      </c>
      <c r="B81" s="18" t="s">
        <v>596</v>
      </c>
      <c r="C81" s="18">
        <v>79</v>
      </c>
      <c r="D81" s="18">
        <v>1010</v>
      </c>
      <c r="E81" s="18">
        <v>161002181</v>
      </c>
      <c r="F81" s="18">
        <v>56</v>
      </c>
      <c r="G81" s="18">
        <v>3382.26</v>
      </c>
      <c r="H81" s="18">
        <v>255.74</v>
      </c>
      <c r="I81" s="18">
        <v>0</v>
      </c>
      <c r="J81" s="18">
        <v>0</v>
      </c>
      <c r="K81" s="18">
        <v>0</v>
      </c>
      <c r="L81" s="18"/>
      <c r="M81" s="18"/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f t="shared" si="0"/>
        <v>0</v>
      </c>
      <c r="V81" s="18">
        <f t="shared" si="1"/>
        <v>0</v>
      </c>
      <c r="W81" s="19" t="s">
        <v>257</v>
      </c>
    </row>
    <row r="82" spans="1:23">
      <c r="A82" s="18">
        <v>80</v>
      </c>
      <c r="B82" s="18" t="s">
        <v>596</v>
      </c>
      <c r="C82" s="18">
        <v>80</v>
      </c>
      <c r="D82" s="18">
        <v>1011</v>
      </c>
      <c r="E82" s="18">
        <v>161002182</v>
      </c>
      <c r="F82" s="18">
        <v>55</v>
      </c>
      <c r="G82" s="18">
        <v>3314.49</v>
      </c>
      <c r="H82" s="18">
        <v>256.51</v>
      </c>
      <c r="I82" s="18">
        <v>0</v>
      </c>
      <c r="J82" s="18">
        <v>0</v>
      </c>
      <c r="K82" s="18">
        <v>0</v>
      </c>
      <c r="L82" s="18"/>
      <c r="M82" s="18"/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f t="shared" si="0"/>
        <v>0</v>
      </c>
      <c r="V82" s="18">
        <f t="shared" si="1"/>
        <v>0</v>
      </c>
      <c r="W82" s="19" t="s">
        <v>257</v>
      </c>
    </row>
    <row r="83" spans="1:23">
      <c r="A83" s="18">
        <v>81</v>
      </c>
      <c r="B83" s="18" t="s">
        <v>596</v>
      </c>
      <c r="C83" s="18">
        <v>81</v>
      </c>
      <c r="D83" s="18">
        <v>1012</v>
      </c>
      <c r="E83" s="18">
        <v>161002183</v>
      </c>
      <c r="F83" s="18">
        <v>58</v>
      </c>
      <c r="G83" s="18">
        <v>3476.82</v>
      </c>
      <c r="H83" s="18">
        <v>293.18</v>
      </c>
      <c r="I83" s="18">
        <v>0</v>
      </c>
      <c r="J83" s="18">
        <v>0</v>
      </c>
      <c r="K83" s="18">
        <v>0</v>
      </c>
      <c r="L83" s="18"/>
      <c r="M83" s="18"/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f t="shared" ref="U83:U146" si="2">O83*5%</f>
        <v>0</v>
      </c>
      <c r="V83" s="18">
        <f t="shared" ref="V83:V146" si="3">O83+U83</f>
        <v>0</v>
      </c>
      <c r="W83" s="19" t="s">
        <v>257</v>
      </c>
    </row>
    <row r="84" spans="1:23">
      <c r="A84" s="18">
        <v>82</v>
      </c>
      <c r="B84" s="18" t="s">
        <v>596</v>
      </c>
      <c r="C84" s="18">
        <v>82</v>
      </c>
      <c r="D84" s="18">
        <v>1013</v>
      </c>
      <c r="E84" s="18">
        <v>161002184</v>
      </c>
      <c r="F84" s="18">
        <v>54</v>
      </c>
      <c r="G84" s="18">
        <v>3244.49</v>
      </c>
      <c r="H84" s="18">
        <v>262.51</v>
      </c>
      <c r="I84" s="18">
        <v>0</v>
      </c>
      <c r="J84" s="18">
        <v>0</v>
      </c>
      <c r="K84" s="18">
        <v>0</v>
      </c>
      <c r="L84" s="18"/>
      <c r="M84" s="18"/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f t="shared" si="2"/>
        <v>0</v>
      </c>
      <c r="V84" s="18">
        <f t="shared" si="3"/>
        <v>0</v>
      </c>
      <c r="W84" s="19" t="s">
        <v>259</v>
      </c>
    </row>
    <row r="85" spans="1:23">
      <c r="A85" s="18">
        <v>83</v>
      </c>
      <c r="B85" s="18" t="s">
        <v>596</v>
      </c>
      <c r="C85" s="18">
        <v>83</v>
      </c>
      <c r="D85" s="18">
        <v>1014</v>
      </c>
      <c r="E85" s="18">
        <v>161002185</v>
      </c>
      <c r="F85" s="18">
        <v>56</v>
      </c>
      <c r="G85" s="18">
        <v>3423.85</v>
      </c>
      <c r="H85" s="18">
        <v>215.55</v>
      </c>
      <c r="I85" s="18">
        <v>0.4</v>
      </c>
      <c r="J85" s="18">
        <v>0</v>
      </c>
      <c r="K85" s="18">
        <v>0</v>
      </c>
      <c r="L85" s="18"/>
      <c r="M85" s="18"/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f t="shared" si="2"/>
        <v>0</v>
      </c>
      <c r="V85" s="18">
        <f t="shared" si="3"/>
        <v>0</v>
      </c>
      <c r="W85" s="19" t="s">
        <v>257</v>
      </c>
    </row>
    <row r="86" spans="1:23">
      <c r="A86" s="18">
        <v>84</v>
      </c>
      <c r="B86" s="18" t="s">
        <v>596</v>
      </c>
      <c r="C86" s="18">
        <v>84</v>
      </c>
      <c r="D86" s="18">
        <v>1016</v>
      </c>
      <c r="E86" s="18">
        <v>141000124</v>
      </c>
      <c r="F86" s="18">
        <v>52</v>
      </c>
      <c r="G86" s="18">
        <v>3076.48</v>
      </c>
      <c r="H86" s="18">
        <v>303.52</v>
      </c>
      <c r="I86" s="18">
        <v>0</v>
      </c>
      <c r="J86" s="18">
        <v>0</v>
      </c>
      <c r="K86" s="18">
        <v>0</v>
      </c>
      <c r="L86" s="18"/>
      <c r="M86" s="18"/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f t="shared" si="2"/>
        <v>0</v>
      </c>
      <c r="V86" s="18">
        <f t="shared" si="3"/>
        <v>0</v>
      </c>
      <c r="W86" s="83" t="s">
        <v>259</v>
      </c>
    </row>
    <row r="87" spans="1:23">
      <c r="A87" s="18">
        <v>85</v>
      </c>
      <c r="B87" s="18" t="s">
        <v>596</v>
      </c>
      <c r="C87" s="18">
        <v>85</v>
      </c>
      <c r="D87" s="18">
        <v>1017</v>
      </c>
      <c r="E87" s="18">
        <v>161002186</v>
      </c>
      <c r="F87" s="18">
        <v>58</v>
      </c>
      <c r="G87" s="18">
        <v>3324.04</v>
      </c>
      <c r="H87" s="18">
        <v>315.95999999999998</v>
      </c>
      <c r="I87" s="18">
        <v>0</v>
      </c>
      <c r="J87" s="18">
        <v>0</v>
      </c>
      <c r="K87" s="18">
        <v>0</v>
      </c>
      <c r="L87" s="18"/>
      <c r="M87" s="18"/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f t="shared" si="2"/>
        <v>0</v>
      </c>
      <c r="V87" s="18">
        <f t="shared" si="3"/>
        <v>0</v>
      </c>
      <c r="W87" s="19" t="s">
        <v>259</v>
      </c>
    </row>
    <row r="88" spans="1:23">
      <c r="A88" s="18">
        <v>86</v>
      </c>
      <c r="B88" s="18" t="s">
        <v>596</v>
      </c>
      <c r="C88" s="18">
        <v>86</v>
      </c>
      <c r="D88" s="18">
        <v>1015</v>
      </c>
      <c r="E88" s="18">
        <v>161002187</v>
      </c>
      <c r="F88" s="18">
        <v>59</v>
      </c>
      <c r="G88" s="18">
        <v>3644.98</v>
      </c>
      <c r="H88" s="132">
        <v>395.02</v>
      </c>
      <c r="I88" s="18">
        <v>0</v>
      </c>
      <c r="J88" s="18">
        <v>0</v>
      </c>
      <c r="K88" s="18">
        <v>0</v>
      </c>
      <c r="L88" s="18"/>
      <c r="M88" s="18"/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f t="shared" si="2"/>
        <v>0</v>
      </c>
      <c r="V88" s="18">
        <f t="shared" si="3"/>
        <v>0</v>
      </c>
      <c r="W88" s="19" t="s">
        <v>257</v>
      </c>
    </row>
    <row r="89" spans="1:23">
      <c r="A89" s="18">
        <v>87</v>
      </c>
      <c r="B89" s="18" t="s">
        <v>596</v>
      </c>
      <c r="C89" s="18">
        <v>87</v>
      </c>
      <c r="D89" s="18">
        <v>1018</v>
      </c>
      <c r="E89" s="18">
        <v>161002188</v>
      </c>
      <c r="F89" s="18">
        <v>58</v>
      </c>
      <c r="G89" s="18">
        <v>3423.83</v>
      </c>
      <c r="H89" s="18">
        <v>345.17</v>
      </c>
      <c r="I89" s="18">
        <v>0</v>
      </c>
      <c r="J89" s="18">
        <v>0</v>
      </c>
      <c r="K89" s="18">
        <v>0</v>
      </c>
      <c r="L89" s="18"/>
      <c r="M89" s="18"/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f t="shared" si="2"/>
        <v>0</v>
      </c>
      <c r="V89" s="18">
        <f t="shared" si="3"/>
        <v>0</v>
      </c>
      <c r="W89" s="19" t="s">
        <v>257</v>
      </c>
    </row>
    <row r="90" spans="1:23">
      <c r="A90" s="18">
        <v>88</v>
      </c>
      <c r="B90" s="18" t="s">
        <v>597</v>
      </c>
      <c r="C90" s="18">
        <v>88</v>
      </c>
      <c r="D90" s="18">
        <v>1019</v>
      </c>
      <c r="E90" s="18">
        <v>161002189</v>
      </c>
      <c r="F90" s="18">
        <v>58</v>
      </c>
      <c r="G90" s="18">
        <v>3478.48</v>
      </c>
      <c r="H90" s="18">
        <v>285.52</v>
      </c>
      <c r="I90" s="18">
        <v>0</v>
      </c>
      <c r="J90" s="18">
        <v>0</v>
      </c>
      <c r="K90" s="18">
        <v>0</v>
      </c>
      <c r="L90" s="18"/>
      <c r="M90" s="18"/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f t="shared" si="2"/>
        <v>0</v>
      </c>
      <c r="V90" s="18">
        <f t="shared" si="3"/>
        <v>0</v>
      </c>
      <c r="W90" s="83" t="s">
        <v>259</v>
      </c>
    </row>
    <row r="91" spans="1:23">
      <c r="A91" s="18">
        <v>89</v>
      </c>
      <c r="B91" s="18" t="s">
        <v>597</v>
      </c>
      <c r="C91" s="18">
        <v>89</v>
      </c>
      <c r="D91" s="18">
        <v>1020</v>
      </c>
      <c r="E91" s="18">
        <v>141000125</v>
      </c>
      <c r="F91" s="18">
        <v>58</v>
      </c>
      <c r="G91" s="18">
        <v>3447.22</v>
      </c>
      <c r="H91" s="18">
        <v>323.57</v>
      </c>
      <c r="I91" s="18">
        <v>0.79</v>
      </c>
      <c r="J91" s="18">
        <v>0</v>
      </c>
      <c r="K91" s="18">
        <v>0</v>
      </c>
      <c r="L91" s="18"/>
      <c r="M91" s="18"/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f t="shared" si="2"/>
        <v>0</v>
      </c>
      <c r="V91" s="18">
        <f t="shared" si="3"/>
        <v>0</v>
      </c>
      <c r="W91" s="83" t="s">
        <v>257</v>
      </c>
    </row>
    <row r="92" spans="1:23">
      <c r="A92" s="18">
        <v>90</v>
      </c>
      <c r="B92" s="18" t="s">
        <v>597</v>
      </c>
      <c r="C92" s="18">
        <v>90</v>
      </c>
      <c r="D92" s="18">
        <v>1021</v>
      </c>
      <c r="E92" s="18">
        <v>161002190</v>
      </c>
      <c r="F92" s="18">
        <v>58</v>
      </c>
      <c r="G92" s="18">
        <v>3496.42</v>
      </c>
      <c r="H92" s="18">
        <v>273.58</v>
      </c>
      <c r="I92" s="18">
        <v>0</v>
      </c>
      <c r="J92" s="18">
        <v>0</v>
      </c>
      <c r="K92" s="18">
        <v>0</v>
      </c>
      <c r="L92" s="18"/>
      <c r="M92" s="18"/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f t="shared" si="2"/>
        <v>0</v>
      </c>
      <c r="V92" s="18">
        <f t="shared" si="3"/>
        <v>0</v>
      </c>
      <c r="W92" s="83" t="s">
        <v>257</v>
      </c>
    </row>
    <row r="93" spans="1:23">
      <c r="A93" s="18">
        <v>91</v>
      </c>
      <c r="B93" s="18" t="s">
        <v>597</v>
      </c>
      <c r="C93" s="18">
        <v>91</v>
      </c>
      <c r="D93" s="18">
        <v>1022</v>
      </c>
      <c r="E93" s="18">
        <v>161002191</v>
      </c>
      <c r="F93" s="18">
        <v>58</v>
      </c>
      <c r="G93" s="18">
        <v>3451.44</v>
      </c>
      <c r="H93" s="18">
        <v>316.56</v>
      </c>
      <c r="I93" s="18">
        <v>0</v>
      </c>
      <c r="J93" s="18">
        <v>0</v>
      </c>
      <c r="K93" s="18">
        <v>0</v>
      </c>
      <c r="L93" s="18"/>
      <c r="M93" s="18"/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f t="shared" si="2"/>
        <v>0</v>
      </c>
      <c r="V93" s="18">
        <f t="shared" si="3"/>
        <v>0</v>
      </c>
      <c r="W93" s="19" t="s">
        <v>259</v>
      </c>
    </row>
    <row r="94" spans="1:23">
      <c r="A94" s="18">
        <v>92</v>
      </c>
      <c r="B94" s="18" t="s">
        <v>597</v>
      </c>
      <c r="C94" s="18">
        <v>92</v>
      </c>
      <c r="D94" s="18">
        <v>1023</v>
      </c>
      <c r="E94" s="18">
        <v>161002192</v>
      </c>
      <c r="F94" s="18">
        <v>59</v>
      </c>
      <c r="G94" s="18">
        <v>3789.6</v>
      </c>
      <c r="H94" s="18">
        <v>340.4</v>
      </c>
      <c r="I94" s="18">
        <v>0</v>
      </c>
      <c r="J94" s="18">
        <v>0</v>
      </c>
      <c r="K94" s="18">
        <v>0</v>
      </c>
      <c r="L94" s="18"/>
      <c r="M94" s="18"/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f t="shared" si="2"/>
        <v>0</v>
      </c>
      <c r="V94" s="18">
        <f t="shared" si="3"/>
        <v>0</v>
      </c>
      <c r="W94" s="19" t="s">
        <v>257</v>
      </c>
    </row>
    <row r="95" spans="1:23">
      <c r="A95" s="18">
        <v>93</v>
      </c>
      <c r="B95" s="18" t="s">
        <v>597</v>
      </c>
      <c r="C95" s="18">
        <v>93</v>
      </c>
      <c r="D95" s="18">
        <v>1024</v>
      </c>
      <c r="E95" s="18">
        <v>161002193</v>
      </c>
      <c r="F95" s="18">
        <v>59</v>
      </c>
      <c r="G95" s="18">
        <v>3478.44</v>
      </c>
      <c r="H95" s="18">
        <v>289.56</v>
      </c>
      <c r="I95" s="18">
        <v>0</v>
      </c>
      <c r="J95" s="18">
        <v>0</v>
      </c>
      <c r="K95" s="18">
        <v>0</v>
      </c>
      <c r="L95" s="18"/>
      <c r="M95" s="18"/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f t="shared" si="2"/>
        <v>0</v>
      </c>
      <c r="V95" s="18">
        <f t="shared" si="3"/>
        <v>0</v>
      </c>
      <c r="W95" s="19" t="s">
        <v>257</v>
      </c>
    </row>
    <row r="96" spans="1:23">
      <c r="A96" s="18">
        <v>94</v>
      </c>
      <c r="B96" s="18" t="s">
        <v>598</v>
      </c>
      <c r="C96" s="18">
        <v>94</v>
      </c>
      <c r="D96" s="18">
        <v>1025</v>
      </c>
      <c r="E96" s="18">
        <v>161002194</v>
      </c>
      <c r="F96" s="18">
        <v>57</v>
      </c>
      <c r="G96" s="18">
        <v>3397.03</v>
      </c>
      <c r="H96" s="18">
        <v>307.97000000000003</v>
      </c>
      <c r="I96" s="18">
        <v>0</v>
      </c>
      <c r="J96" s="18">
        <v>0</v>
      </c>
      <c r="K96" s="18">
        <v>0</v>
      </c>
      <c r="L96" s="18"/>
      <c r="M96" s="18"/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f t="shared" si="2"/>
        <v>0</v>
      </c>
      <c r="V96" s="18">
        <f t="shared" si="3"/>
        <v>0</v>
      </c>
      <c r="W96" s="19" t="s">
        <v>259</v>
      </c>
    </row>
    <row r="97" spans="1:23">
      <c r="A97" s="18">
        <v>95</v>
      </c>
      <c r="B97" s="18" t="s">
        <v>598</v>
      </c>
      <c r="C97" s="18">
        <v>95</v>
      </c>
      <c r="D97" s="18">
        <v>1026</v>
      </c>
      <c r="E97" s="18">
        <v>161002195</v>
      </c>
      <c r="F97" s="18">
        <v>59</v>
      </c>
      <c r="G97" s="18">
        <v>3503.62</v>
      </c>
      <c r="H97" s="18">
        <v>330.38</v>
      </c>
      <c r="I97" s="18">
        <v>0</v>
      </c>
      <c r="J97" s="18">
        <v>0</v>
      </c>
      <c r="K97" s="18">
        <v>0</v>
      </c>
      <c r="L97" s="18"/>
      <c r="M97" s="18"/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f t="shared" si="2"/>
        <v>0</v>
      </c>
      <c r="V97" s="18">
        <f t="shared" si="3"/>
        <v>0</v>
      </c>
      <c r="W97" s="19" t="s">
        <v>257</v>
      </c>
    </row>
    <row r="98" spans="1:23">
      <c r="A98" s="18">
        <v>96</v>
      </c>
      <c r="B98" s="18" t="s">
        <v>598</v>
      </c>
      <c r="C98" s="18">
        <v>96</v>
      </c>
      <c r="D98" s="18">
        <v>1027</v>
      </c>
      <c r="E98" s="18">
        <v>161002196</v>
      </c>
      <c r="F98" s="18">
        <v>58</v>
      </c>
      <c r="G98" s="18">
        <v>3429.62</v>
      </c>
      <c r="H98" s="18">
        <v>340.38</v>
      </c>
      <c r="I98" s="18">
        <v>0</v>
      </c>
      <c r="J98" s="18">
        <v>0</v>
      </c>
      <c r="K98" s="18">
        <v>0</v>
      </c>
      <c r="L98" s="18"/>
      <c r="M98" s="18"/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f t="shared" si="2"/>
        <v>0</v>
      </c>
      <c r="V98" s="18">
        <f t="shared" si="3"/>
        <v>0</v>
      </c>
      <c r="W98" s="19" t="s">
        <v>259</v>
      </c>
    </row>
    <row r="99" spans="1:23">
      <c r="A99" s="18">
        <v>97</v>
      </c>
      <c r="B99" s="18" t="s">
        <v>598</v>
      </c>
      <c r="C99" s="18">
        <v>97</v>
      </c>
      <c r="D99" s="18">
        <v>1028</v>
      </c>
      <c r="E99" s="18">
        <v>161002201</v>
      </c>
      <c r="F99" s="18">
        <v>59</v>
      </c>
      <c r="G99" s="18">
        <v>3694.38</v>
      </c>
      <c r="H99" s="18">
        <v>345.62</v>
      </c>
      <c r="I99" s="18">
        <v>0</v>
      </c>
      <c r="J99" s="18">
        <v>0</v>
      </c>
      <c r="K99" s="18">
        <v>0</v>
      </c>
      <c r="L99" s="18"/>
      <c r="M99" s="18"/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f t="shared" si="2"/>
        <v>0</v>
      </c>
      <c r="V99" s="18">
        <f t="shared" si="3"/>
        <v>0</v>
      </c>
      <c r="W99" s="19" t="s">
        <v>425</v>
      </c>
    </row>
    <row r="100" spans="1:23">
      <c r="A100" s="18">
        <v>98</v>
      </c>
      <c r="B100" s="18" t="s">
        <v>598</v>
      </c>
      <c r="C100" s="18">
        <v>98</v>
      </c>
      <c r="D100" s="18">
        <v>1029</v>
      </c>
      <c r="E100" s="18">
        <v>161002198</v>
      </c>
      <c r="F100" s="18">
        <v>56</v>
      </c>
      <c r="G100" s="18">
        <v>3339.06</v>
      </c>
      <c r="H100" s="18">
        <v>298.94</v>
      </c>
      <c r="I100" s="18">
        <v>0</v>
      </c>
      <c r="J100" s="18">
        <v>0</v>
      </c>
      <c r="K100" s="18">
        <v>0</v>
      </c>
      <c r="L100" s="18"/>
      <c r="M100" s="18"/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f t="shared" si="2"/>
        <v>0</v>
      </c>
      <c r="V100" s="18">
        <f t="shared" si="3"/>
        <v>0</v>
      </c>
      <c r="W100" s="19" t="s">
        <v>257</v>
      </c>
    </row>
    <row r="101" spans="1:23">
      <c r="A101" s="18">
        <v>99</v>
      </c>
      <c r="B101" s="18" t="s">
        <v>598</v>
      </c>
      <c r="C101" s="18">
        <v>99</v>
      </c>
      <c r="D101" s="18">
        <v>1030</v>
      </c>
      <c r="E101" s="18">
        <v>161002199</v>
      </c>
      <c r="F101" s="18">
        <v>59</v>
      </c>
      <c r="G101" s="18">
        <v>3564.01</v>
      </c>
      <c r="H101" s="18">
        <v>270.99</v>
      </c>
      <c r="I101" s="18">
        <v>0</v>
      </c>
      <c r="J101" s="18">
        <v>0</v>
      </c>
      <c r="K101" s="18">
        <v>0</v>
      </c>
      <c r="L101" s="18"/>
      <c r="M101" s="18"/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f t="shared" si="2"/>
        <v>0</v>
      </c>
      <c r="V101" s="18">
        <f t="shared" si="3"/>
        <v>0</v>
      </c>
      <c r="W101" s="19" t="s">
        <v>257</v>
      </c>
    </row>
    <row r="102" spans="1:23">
      <c r="A102" s="18">
        <v>100</v>
      </c>
      <c r="B102" s="18" t="s">
        <v>598</v>
      </c>
      <c r="C102" s="18">
        <v>100</v>
      </c>
      <c r="D102" s="18">
        <v>1032</v>
      </c>
      <c r="E102" s="18">
        <v>161002200</v>
      </c>
      <c r="F102" s="18">
        <v>58</v>
      </c>
      <c r="G102" s="18">
        <v>3446.83</v>
      </c>
      <c r="H102" s="18">
        <v>322.95999999999998</v>
      </c>
      <c r="I102" s="18">
        <v>0.79</v>
      </c>
      <c r="J102" s="18">
        <v>0</v>
      </c>
      <c r="K102" s="18">
        <v>0</v>
      </c>
      <c r="L102" s="18"/>
      <c r="M102" s="18"/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f t="shared" si="2"/>
        <v>0</v>
      </c>
      <c r="V102" s="18">
        <f t="shared" si="3"/>
        <v>0</v>
      </c>
      <c r="W102" s="19" t="s">
        <v>257</v>
      </c>
    </row>
    <row r="103" spans="1:23">
      <c r="A103" s="18">
        <v>101</v>
      </c>
      <c r="B103" s="18" t="s">
        <v>598</v>
      </c>
      <c r="C103" s="18">
        <v>101</v>
      </c>
      <c r="D103" s="18">
        <v>1031</v>
      </c>
      <c r="E103" s="18">
        <v>161002202</v>
      </c>
      <c r="F103" s="18">
        <v>58</v>
      </c>
      <c r="G103" s="18">
        <v>3460.82</v>
      </c>
      <c r="H103" s="18">
        <v>309.18</v>
      </c>
      <c r="I103" s="18">
        <v>0</v>
      </c>
      <c r="J103" s="18">
        <v>0</v>
      </c>
      <c r="K103" s="18">
        <v>0</v>
      </c>
      <c r="L103" s="18"/>
      <c r="M103" s="18"/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f t="shared" si="2"/>
        <v>0</v>
      </c>
      <c r="V103" s="18">
        <f t="shared" si="3"/>
        <v>0</v>
      </c>
      <c r="W103" s="19" t="s">
        <v>259</v>
      </c>
    </row>
    <row r="104" spans="1:23">
      <c r="A104" s="18">
        <v>102</v>
      </c>
      <c r="B104" s="18" t="s">
        <v>598</v>
      </c>
      <c r="C104" s="29">
        <v>102</v>
      </c>
      <c r="D104" s="18">
        <v>1033</v>
      </c>
      <c r="E104" s="18">
        <v>161002203</v>
      </c>
      <c r="F104" s="18">
        <v>56</v>
      </c>
      <c r="G104" s="18">
        <v>3330.48</v>
      </c>
      <c r="H104" s="18">
        <v>305.52</v>
      </c>
      <c r="I104" s="18">
        <v>0</v>
      </c>
      <c r="J104" s="18">
        <v>0</v>
      </c>
      <c r="K104" s="18">
        <v>0</v>
      </c>
      <c r="L104" s="18"/>
      <c r="M104" s="18"/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f t="shared" si="2"/>
        <v>0</v>
      </c>
      <c r="V104" s="18">
        <f t="shared" si="3"/>
        <v>0</v>
      </c>
      <c r="W104" s="19" t="s">
        <v>257</v>
      </c>
    </row>
    <row r="105" spans="1:23">
      <c r="A105" s="18">
        <v>103</v>
      </c>
      <c r="B105" s="18" t="s">
        <v>599</v>
      </c>
      <c r="C105" s="29">
        <v>103</v>
      </c>
      <c r="D105" s="18">
        <v>1034</v>
      </c>
      <c r="E105" s="18">
        <v>161002204</v>
      </c>
      <c r="F105" s="18">
        <v>59</v>
      </c>
      <c r="G105" s="18">
        <v>3521.86</v>
      </c>
      <c r="H105" s="18">
        <v>308.14</v>
      </c>
      <c r="I105" s="18">
        <v>0</v>
      </c>
      <c r="J105" s="18">
        <v>0</v>
      </c>
      <c r="K105" s="18">
        <v>0</v>
      </c>
      <c r="L105" s="18"/>
      <c r="M105" s="18"/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f t="shared" si="2"/>
        <v>0</v>
      </c>
      <c r="V105" s="18">
        <f t="shared" si="3"/>
        <v>0</v>
      </c>
      <c r="W105" s="19" t="s">
        <v>257</v>
      </c>
    </row>
    <row r="106" spans="1:23">
      <c r="A106" s="18">
        <v>104</v>
      </c>
      <c r="B106" s="18" t="s">
        <v>599</v>
      </c>
      <c r="C106" s="29">
        <v>104</v>
      </c>
      <c r="D106" s="18">
        <v>1036</v>
      </c>
      <c r="E106" s="18">
        <v>161002205</v>
      </c>
      <c r="F106" s="18">
        <v>59</v>
      </c>
      <c r="G106" s="18">
        <v>3687.4</v>
      </c>
      <c r="H106" s="132">
        <v>442.6</v>
      </c>
      <c r="I106" s="18">
        <v>0</v>
      </c>
      <c r="J106" s="18">
        <v>0</v>
      </c>
      <c r="K106" s="18">
        <v>0</v>
      </c>
      <c r="L106" s="18"/>
      <c r="M106" s="18"/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f t="shared" si="2"/>
        <v>0</v>
      </c>
      <c r="V106" s="18">
        <f t="shared" si="3"/>
        <v>0</v>
      </c>
      <c r="W106" s="19" t="s">
        <v>257</v>
      </c>
    </row>
    <row r="107" spans="1:23">
      <c r="A107" s="18">
        <v>105</v>
      </c>
      <c r="B107" s="18" t="s">
        <v>599</v>
      </c>
      <c r="C107" s="29">
        <v>105</v>
      </c>
      <c r="D107" s="18">
        <v>1035</v>
      </c>
      <c r="E107" s="18">
        <v>161002206</v>
      </c>
      <c r="F107" s="18">
        <v>59</v>
      </c>
      <c r="G107" s="18">
        <v>3359.65</v>
      </c>
      <c r="H107" s="18">
        <v>279.35000000000002</v>
      </c>
      <c r="I107" s="18">
        <v>0</v>
      </c>
      <c r="J107" s="18">
        <v>0</v>
      </c>
      <c r="K107" s="18">
        <v>0</v>
      </c>
      <c r="L107" s="18"/>
      <c r="M107" s="18"/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f t="shared" si="2"/>
        <v>0</v>
      </c>
      <c r="V107" s="18">
        <f t="shared" si="3"/>
        <v>0</v>
      </c>
      <c r="W107" s="19" t="s">
        <v>259</v>
      </c>
    </row>
    <row r="108" spans="1:23">
      <c r="A108" s="18">
        <v>106</v>
      </c>
      <c r="B108" s="18" t="s">
        <v>599</v>
      </c>
      <c r="C108" s="29">
        <v>106</v>
      </c>
      <c r="D108" s="18">
        <v>1038</v>
      </c>
      <c r="E108" s="18">
        <v>161002207</v>
      </c>
      <c r="F108" s="18">
        <v>57</v>
      </c>
      <c r="G108" s="18">
        <v>3398.45</v>
      </c>
      <c r="H108" s="18">
        <v>304.55</v>
      </c>
      <c r="I108" s="18">
        <v>0</v>
      </c>
      <c r="J108" s="18">
        <v>0</v>
      </c>
      <c r="K108" s="18">
        <v>0</v>
      </c>
      <c r="L108" s="18"/>
      <c r="M108" s="18"/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f t="shared" si="2"/>
        <v>0</v>
      </c>
      <c r="V108" s="18">
        <f t="shared" si="3"/>
        <v>0</v>
      </c>
      <c r="W108" s="19" t="s">
        <v>257</v>
      </c>
    </row>
    <row r="109" spans="1:23">
      <c r="A109" s="18">
        <v>107</v>
      </c>
      <c r="B109" s="18" t="s">
        <v>599</v>
      </c>
      <c r="C109" s="29">
        <v>107</v>
      </c>
      <c r="D109" s="18">
        <v>1039</v>
      </c>
      <c r="E109" s="18">
        <v>161002208</v>
      </c>
      <c r="F109" s="18">
        <v>58</v>
      </c>
      <c r="G109" s="18">
        <v>3439.03</v>
      </c>
      <c r="H109" s="18">
        <v>329.97</v>
      </c>
      <c r="I109" s="18">
        <v>0</v>
      </c>
      <c r="J109" s="18">
        <v>0</v>
      </c>
      <c r="K109" s="18">
        <v>0</v>
      </c>
      <c r="L109" s="18"/>
      <c r="M109" s="18"/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f t="shared" si="2"/>
        <v>0</v>
      </c>
      <c r="V109" s="18">
        <f t="shared" si="3"/>
        <v>0</v>
      </c>
      <c r="W109" s="19" t="s">
        <v>257</v>
      </c>
    </row>
    <row r="110" spans="1:23">
      <c r="A110" s="18">
        <v>108</v>
      </c>
      <c r="B110" s="18" t="s">
        <v>599</v>
      </c>
      <c r="C110" s="29">
        <v>108</v>
      </c>
      <c r="D110" s="18">
        <v>1037</v>
      </c>
      <c r="E110" s="18">
        <v>161002209</v>
      </c>
      <c r="F110" s="18">
        <v>59</v>
      </c>
      <c r="G110" s="18">
        <v>3518.62</v>
      </c>
      <c r="H110" s="18">
        <v>315.38</v>
      </c>
      <c r="I110" s="18">
        <v>0</v>
      </c>
      <c r="J110" s="18">
        <v>0</v>
      </c>
      <c r="K110" s="18">
        <v>0</v>
      </c>
      <c r="L110" s="18"/>
      <c r="M110" s="18"/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f t="shared" si="2"/>
        <v>0</v>
      </c>
      <c r="V110" s="18">
        <f t="shared" si="3"/>
        <v>0</v>
      </c>
      <c r="W110" s="19" t="s">
        <v>259</v>
      </c>
    </row>
    <row r="111" spans="1:23">
      <c r="A111" s="18">
        <v>109</v>
      </c>
      <c r="B111" s="18" t="s">
        <v>599</v>
      </c>
      <c r="C111" s="29">
        <v>109</v>
      </c>
      <c r="D111" s="18">
        <v>1041</v>
      </c>
      <c r="E111" s="91">
        <v>141000126</v>
      </c>
      <c r="F111" s="18">
        <v>59</v>
      </c>
      <c r="G111" s="18">
        <v>3535.81</v>
      </c>
      <c r="H111" s="18">
        <v>299.19</v>
      </c>
      <c r="I111" s="18">
        <v>0</v>
      </c>
      <c r="J111" s="18">
        <v>0</v>
      </c>
      <c r="K111" s="18">
        <v>0</v>
      </c>
      <c r="L111" s="18"/>
      <c r="M111" s="18"/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f t="shared" si="2"/>
        <v>0</v>
      </c>
      <c r="V111" s="18">
        <f t="shared" si="3"/>
        <v>0</v>
      </c>
      <c r="W111" s="19" t="s">
        <v>257</v>
      </c>
    </row>
    <row r="112" spans="1:23">
      <c r="A112" s="18">
        <v>110</v>
      </c>
      <c r="B112" s="18" t="s">
        <v>599</v>
      </c>
      <c r="C112" s="29">
        <v>110</v>
      </c>
      <c r="D112" s="18">
        <v>1040</v>
      </c>
      <c r="E112" s="18">
        <v>161002210</v>
      </c>
      <c r="F112" s="18">
        <v>55</v>
      </c>
      <c r="G112" s="18">
        <v>3246.25</v>
      </c>
      <c r="H112" s="18">
        <v>328.75</v>
      </c>
      <c r="I112" s="18">
        <v>0</v>
      </c>
      <c r="J112" s="18">
        <v>0</v>
      </c>
      <c r="K112" s="18">
        <v>0</v>
      </c>
      <c r="L112" s="18"/>
      <c r="M112" s="18"/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f t="shared" si="2"/>
        <v>0</v>
      </c>
      <c r="V112" s="18">
        <f t="shared" si="3"/>
        <v>0</v>
      </c>
      <c r="W112" s="19" t="s">
        <v>259</v>
      </c>
    </row>
    <row r="113" spans="1:23">
      <c r="A113" s="18">
        <v>111</v>
      </c>
      <c r="B113" s="18" t="s">
        <v>599</v>
      </c>
      <c r="C113" s="29">
        <v>111</v>
      </c>
      <c r="D113" s="18">
        <v>1043</v>
      </c>
      <c r="E113" s="18">
        <v>161002211</v>
      </c>
      <c r="F113" s="18">
        <v>58</v>
      </c>
      <c r="G113" s="18">
        <v>3414.23</v>
      </c>
      <c r="H113" s="18">
        <v>354.77</v>
      </c>
      <c r="I113" s="18">
        <v>0</v>
      </c>
      <c r="J113" s="18">
        <v>0</v>
      </c>
      <c r="K113" s="18">
        <v>0</v>
      </c>
      <c r="L113" s="18"/>
      <c r="M113" s="18"/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f t="shared" si="2"/>
        <v>0</v>
      </c>
      <c r="V113" s="18">
        <f t="shared" si="3"/>
        <v>0</v>
      </c>
      <c r="W113" s="19" t="s">
        <v>257</v>
      </c>
    </row>
    <row r="114" spans="1:23">
      <c r="A114" s="18">
        <v>112</v>
      </c>
      <c r="B114" s="18" t="s">
        <v>600</v>
      </c>
      <c r="C114" s="29">
        <v>112</v>
      </c>
      <c r="D114" s="18">
        <v>1042</v>
      </c>
      <c r="E114" s="18">
        <v>161002212</v>
      </c>
      <c r="F114" s="18">
        <v>57</v>
      </c>
      <c r="G114" s="18">
        <v>3347.43</v>
      </c>
      <c r="H114" s="18">
        <v>357.57</v>
      </c>
      <c r="I114" s="18">
        <v>0</v>
      </c>
      <c r="J114" s="18">
        <v>0</v>
      </c>
      <c r="K114" s="18">
        <v>0</v>
      </c>
      <c r="L114" s="18"/>
      <c r="M114" s="18"/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f t="shared" si="2"/>
        <v>0</v>
      </c>
      <c r="V114" s="18">
        <f t="shared" si="3"/>
        <v>0</v>
      </c>
      <c r="W114" s="19" t="s">
        <v>259</v>
      </c>
    </row>
    <row r="115" spans="1:23">
      <c r="A115" s="18">
        <v>113</v>
      </c>
      <c r="B115" s="18" t="s">
        <v>600</v>
      </c>
      <c r="C115" s="29">
        <v>113</v>
      </c>
      <c r="D115" s="18">
        <v>1045</v>
      </c>
      <c r="E115" s="18">
        <v>161002213</v>
      </c>
      <c r="F115" s="18">
        <v>59</v>
      </c>
      <c r="G115" s="18">
        <v>3634.98</v>
      </c>
      <c r="H115" s="132">
        <v>405.02</v>
      </c>
      <c r="I115" s="18">
        <v>0</v>
      </c>
      <c r="J115" s="18">
        <v>0</v>
      </c>
      <c r="K115" s="18">
        <v>0</v>
      </c>
      <c r="L115" s="18"/>
      <c r="M115" s="18"/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f t="shared" si="2"/>
        <v>0</v>
      </c>
      <c r="V115" s="18">
        <f t="shared" si="3"/>
        <v>0</v>
      </c>
      <c r="W115" s="19" t="s">
        <v>257</v>
      </c>
    </row>
    <row r="116" spans="1:23">
      <c r="A116" s="18">
        <v>114</v>
      </c>
      <c r="B116" s="18" t="s">
        <v>600</v>
      </c>
      <c r="C116" s="29">
        <v>114</v>
      </c>
      <c r="D116" s="18">
        <v>1044</v>
      </c>
      <c r="E116" s="18">
        <v>161002214</v>
      </c>
      <c r="F116" s="18">
        <v>58</v>
      </c>
      <c r="G116" s="18">
        <v>3456.07</v>
      </c>
      <c r="H116" s="18">
        <v>308.93</v>
      </c>
      <c r="I116" s="18">
        <v>0</v>
      </c>
      <c r="J116" s="18">
        <v>0</v>
      </c>
      <c r="K116" s="18">
        <v>0</v>
      </c>
      <c r="L116" s="18"/>
      <c r="M116" s="18"/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f t="shared" si="2"/>
        <v>0</v>
      </c>
      <c r="V116" s="18">
        <f t="shared" si="3"/>
        <v>0</v>
      </c>
      <c r="W116" s="19" t="s">
        <v>259</v>
      </c>
    </row>
    <row r="117" spans="1:23">
      <c r="A117" s="18">
        <v>115</v>
      </c>
      <c r="B117" s="18" t="s">
        <v>600</v>
      </c>
      <c r="C117" s="29">
        <v>115</v>
      </c>
      <c r="D117" s="18">
        <v>1046</v>
      </c>
      <c r="E117" s="18">
        <v>161002215</v>
      </c>
      <c r="F117" s="18">
        <v>59</v>
      </c>
      <c r="G117" s="18">
        <v>3476.43</v>
      </c>
      <c r="H117" s="18">
        <v>292.57</v>
      </c>
      <c r="I117" s="18">
        <v>0</v>
      </c>
      <c r="J117" s="18">
        <v>0</v>
      </c>
      <c r="K117" s="18">
        <v>0</v>
      </c>
      <c r="L117" s="18"/>
      <c r="M117" s="18"/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f t="shared" si="2"/>
        <v>0</v>
      </c>
      <c r="V117" s="18">
        <f t="shared" si="3"/>
        <v>0</v>
      </c>
      <c r="W117" s="19" t="s">
        <v>257</v>
      </c>
    </row>
    <row r="118" spans="1:23">
      <c r="A118" s="18">
        <v>116</v>
      </c>
      <c r="B118" s="18" t="s">
        <v>600</v>
      </c>
      <c r="C118" s="29">
        <v>116</v>
      </c>
      <c r="D118" s="18">
        <v>1047</v>
      </c>
      <c r="E118" s="18">
        <v>161002216</v>
      </c>
      <c r="F118" s="18">
        <v>57</v>
      </c>
      <c r="G118" s="18">
        <v>3427.84</v>
      </c>
      <c r="H118" s="18">
        <v>276.16000000000003</v>
      </c>
      <c r="I118" s="18">
        <v>0</v>
      </c>
      <c r="J118" s="18">
        <v>0</v>
      </c>
      <c r="K118" s="18">
        <v>0</v>
      </c>
      <c r="L118" s="18"/>
      <c r="M118" s="18"/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f t="shared" si="2"/>
        <v>0</v>
      </c>
      <c r="V118" s="18">
        <f t="shared" si="3"/>
        <v>0</v>
      </c>
      <c r="W118" s="19" t="s">
        <v>259</v>
      </c>
    </row>
    <row r="119" spans="1:23">
      <c r="A119" s="18">
        <v>117</v>
      </c>
      <c r="B119" s="18" t="s">
        <v>600</v>
      </c>
      <c r="C119" s="29">
        <v>117</v>
      </c>
      <c r="D119" s="18">
        <v>1048</v>
      </c>
      <c r="E119" s="18">
        <v>161002217</v>
      </c>
      <c r="F119" s="18">
        <v>59</v>
      </c>
      <c r="G119" s="18">
        <v>3694.2</v>
      </c>
      <c r="H119" s="132">
        <v>435.8</v>
      </c>
      <c r="I119" s="18">
        <v>0</v>
      </c>
      <c r="J119" s="18">
        <v>0</v>
      </c>
      <c r="K119" s="18">
        <v>0</v>
      </c>
      <c r="L119" s="18"/>
      <c r="M119" s="18"/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f t="shared" si="2"/>
        <v>0</v>
      </c>
      <c r="V119" s="18">
        <f t="shared" si="3"/>
        <v>0</v>
      </c>
      <c r="W119" s="19" t="s">
        <v>257</v>
      </c>
    </row>
    <row r="120" spans="1:23">
      <c r="A120" s="18">
        <v>118</v>
      </c>
      <c r="B120" s="18" t="s">
        <v>600</v>
      </c>
      <c r="C120" s="29">
        <v>118</v>
      </c>
      <c r="D120" s="18">
        <v>1049</v>
      </c>
      <c r="E120" s="18">
        <v>161002218</v>
      </c>
      <c r="F120" s="18">
        <v>57</v>
      </c>
      <c r="G120" s="18">
        <v>3365.24</v>
      </c>
      <c r="H120" s="18">
        <v>338.76</v>
      </c>
      <c r="I120" s="18">
        <v>0</v>
      </c>
      <c r="J120" s="18">
        <v>0</v>
      </c>
      <c r="K120" s="18">
        <v>0</v>
      </c>
      <c r="L120" s="18"/>
      <c r="M120" s="18"/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f t="shared" si="2"/>
        <v>0</v>
      </c>
      <c r="V120" s="18">
        <f t="shared" si="3"/>
        <v>0</v>
      </c>
      <c r="W120" s="19" t="s">
        <v>259</v>
      </c>
    </row>
    <row r="121" spans="1:23">
      <c r="A121" s="18">
        <v>119</v>
      </c>
      <c r="B121" s="18" t="s">
        <v>600</v>
      </c>
      <c r="C121" s="18">
        <v>119</v>
      </c>
      <c r="D121" s="18">
        <v>1050</v>
      </c>
      <c r="E121" s="18">
        <v>161002219</v>
      </c>
      <c r="F121" s="18">
        <v>56</v>
      </c>
      <c r="G121" s="18">
        <v>3298.08</v>
      </c>
      <c r="H121" s="18">
        <v>337.92</v>
      </c>
      <c r="I121" s="18">
        <v>0</v>
      </c>
      <c r="J121" s="18">
        <v>0</v>
      </c>
      <c r="K121" s="18">
        <v>0</v>
      </c>
      <c r="L121" s="18"/>
      <c r="M121" s="18"/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f t="shared" si="2"/>
        <v>0</v>
      </c>
      <c r="V121" s="18">
        <f t="shared" si="3"/>
        <v>0</v>
      </c>
      <c r="W121" s="19" t="s">
        <v>257</v>
      </c>
    </row>
    <row r="122" spans="1:23">
      <c r="A122" s="18">
        <v>120</v>
      </c>
      <c r="B122" s="18" t="s">
        <v>600</v>
      </c>
      <c r="C122" s="18">
        <v>120</v>
      </c>
      <c r="D122" s="18">
        <v>1051</v>
      </c>
      <c r="E122" s="18">
        <v>141000127</v>
      </c>
      <c r="F122" s="18">
        <v>58</v>
      </c>
      <c r="G122" s="18">
        <v>3422.62</v>
      </c>
      <c r="H122" s="18">
        <v>347.38</v>
      </c>
      <c r="I122" s="18">
        <v>0</v>
      </c>
      <c r="J122" s="18">
        <v>0</v>
      </c>
      <c r="K122" s="18">
        <v>0</v>
      </c>
      <c r="L122" s="18"/>
      <c r="M122" s="18"/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f t="shared" si="2"/>
        <v>0</v>
      </c>
      <c r="V122" s="18">
        <f t="shared" si="3"/>
        <v>0</v>
      </c>
      <c r="W122" s="19" t="s">
        <v>259</v>
      </c>
    </row>
    <row r="123" spans="1:23">
      <c r="A123" s="18">
        <v>121</v>
      </c>
      <c r="B123" s="18" t="s">
        <v>601</v>
      </c>
      <c r="C123" s="18">
        <v>121</v>
      </c>
      <c r="D123" s="18">
        <v>1052</v>
      </c>
      <c r="E123" s="18">
        <v>161002220</v>
      </c>
      <c r="F123" s="18">
        <v>57</v>
      </c>
      <c r="G123" s="18">
        <v>3334.63</v>
      </c>
      <c r="H123" s="18">
        <v>370.37</v>
      </c>
      <c r="I123" s="18">
        <v>0</v>
      </c>
      <c r="J123" s="18">
        <v>0</v>
      </c>
      <c r="K123" s="18">
        <v>0</v>
      </c>
      <c r="L123" s="18">
        <v>2</v>
      </c>
      <c r="M123" s="18">
        <v>33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f t="shared" si="2"/>
        <v>0</v>
      </c>
      <c r="V123" s="18">
        <f t="shared" si="3"/>
        <v>0</v>
      </c>
      <c r="W123" s="19" t="s">
        <v>257</v>
      </c>
    </row>
    <row r="124" spans="1:23">
      <c r="A124" s="18">
        <v>122</v>
      </c>
      <c r="B124" s="18" t="s">
        <v>601</v>
      </c>
      <c r="C124" s="18">
        <v>122</v>
      </c>
      <c r="D124" s="18">
        <v>1054</v>
      </c>
      <c r="E124" s="18">
        <v>161002221</v>
      </c>
      <c r="F124" s="18">
        <v>58</v>
      </c>
      <c r="G124" s="18">
        <v>3374.23</v>
      </c>
      <c r="H124" s="132">
        <v>394.77</v>
      </c>
      <c r="I124" s="18">
        <v>0</v>
      </c>
      <c r="J124" s="18">
        <v>0</v>
      </c>
      <c r="K124" s="18">
        <v>0</v>
      </c>
      <c r="L124" s="18">
        <v>2</v>
      </c>
      <c r="M124" s="18">
        <v>25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f t="shared" si="2"/>
        <v>0</v>
      </c>
      <c r="V124" s="18">
        <f t="shared" si="3"/>
        <v>0</v>
      </c>
      <c r="W124" s="19" t="s">
        <v>257</v>
      </c>
    </row>
    <row r="125" spans="1:23">
      <c r="A125" s="18">
        <v>123</v>
      </c>
      <c r="B125" s="18" t="s">
        <v>601</v>
      </c>
      <c r="C125" s="18">
        <v>123</v>
      </c>
      <c r="D125" s="18">
        <v>1053</v>
      </c>
      <c r="E125" s="18">
        <v>161002222</v>
      </c>
      <c r="F125" s="18">
        <v>54</v>
      </c>
      <c r="G125" s="18">
        <v>3123.87</v>
      </c>
      <c r="H125" s="132">
        <v>385.13</v>
      </c>
      <c r="I125" s="18">
        <v>0</v>
      </c>
      <c r="J125" s="18">
        <v>0</v>
      </c>
      <c r="K125" s="18">
        <v>0</v>
      </c>
      <c r="L125" s="18">
        <v>2</v>
      </c>
      <c r="M125" s="18">
        <v>10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f t="shared" si="2"/>
        <v>0</v>
      </c>
      <c r="V125" s="18">
        <f t="shared" si="3"/>
        <v>0</v>
      </c>
      <c r="W125" s="19" t="s">
        <v>259</v>
      </c>
    </row>
    <row r="126" spans="1:23">
      <c r="A126" s="18">
        <v>124</v>
      </c>
      <c r="B126" s="18" t="s">
        <v>601</v>
      </c>
      <c r="C126" s="18">
        <v>124</v>
      </c>
      <c r="D126" s="18">
        <v>1055</v>
      </c>
      <c r="E126" s="18">
        <v>141000128</v>
      </c>
      <c r="F126" s="18">
        <v>57</v>
      </c>
      <c r="G126" s="18">
        <v>3362.05</v>
      </c>
      <c r="H126" s="18">
        <v>340.93</v>
      </c>
      <c r="I126" s="18">
        <v>0</v>
      </c>
      <c r="J126" s="18">
        <v>0</v>
      </c>
      <c r="K126" s="18">
        <v>0</v>
      </c>
      <c r="L126" s="18">
        <v>2</v>
      </c>
      <c r="M126" s="18">
        <v>25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f t="shared" si="2"/>
        <v>0</v>
      </c>
      <c r="V126" s="18">
        <f t="shared" si="3"/>
        <v>0</v>
      </c>
      <c r="W126" s="19" t="s">
        <v>259</v>
      </c>
    </row>
    <row r="127" spans="1:23">
      <c r="A127" s="18">
        <v>125</v>
      </c>
      <c r="B127" s="18" t="s">
        <v>601</v>
      </c>
      <c r="C127" s="18">
        <v>125</v>
      </c>
      <c r="D127" s="18">
        <v>1056</v>
      </c>
      <c r="E127" s="89">
        <v>161002223</v>
      </c>
      <c r="F127" s="18">
        <v>59</v>
      </c>
      <c r="G127" s="18">
        <v>3442.41</v>
      </c>
      <c r="H127" s="132">
        <v>392.59</v>
      </c>
      <c r="I127" s="18">
        <v>0</v>
      </c>
      <c r="J127" s="18">
        <v>0</v>
      </c>
      <c r="K127" s="18">
        <v>0</v>
      </c>
      <c r="L127" s="18">
        <v>2</v>
      </c>
      <c r="M127" s="18">
        <v>15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f t="shared" si="2"/>
        <v>0</v>
      </c>
      <c r="V127" s="18">
        <f t="shared" si="3"/>
        <v>0</v>
      </c>
      <c r="W127" s="19" t="s">
        <v>257</v>
      </c>
    </row>
    <row r="128" spans="1:23">
      <c r="A128" s="18">
        <v>126</v>
      </c>
      <c r="B128" s="18" t="s">
        <v>601</v>
      </c>
      <c r="C128" s="18">
        <v>126</v>
      </c>
      <c r="D128" s="18">
        <v>1060</v>
      </c>
      <c r="E128" s="18">
        <v>161002224</v>
      </c>
      <c r="F128" s="18">
        <v>59</v>
      </c>
      <c r="G128" s="18">
        <v>3442.41</v>
      </c>
      <c r="H128" s="132">
        <v>392.59</v>
      </c>
      <c r="I128" s="18">
        <v>0</v>
      </c>
      <c r="J128" s="18">
        <v>0</v>
      </c>
      <c r="K128" s="18">
        <v>0</v>
      </c>
      <c r="L128" s="18">
        <v>2</v>
      </c>
      <c r="M128" s="18">
        <v>30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f t="shared" si="2"/>
        <v>0</v>
      </c>
      <c r="V128" s="18">
        <f t="shared" si="3"/>
        <v>0</v>
      </c>
      <c r="W128" s="19" t="s">
        <v>257</v>
      </c>
    </row>
    <row r="129" spans="1:24">
      <c r="A129" s="18">
        <v>127</v>
      </c>
      <c r="B129" s="18" t="s">
        <v>601</v>
      </c>
      <c r="C129" s="18">
        <v>127</v>
      </c>
      <c r="D129" s="18">
        <v>1057</v>
      </c>
      <c r="E129" s="89">
        <v>161002225</v>
      </c>
      <c r="F129" s="18">
        <v>58</v>
      </c>
      <c r="G129" s="18">
        <v>3375.02</v>
      </c>
      <c r="H129" s="132">
        <v>394.98</v>
      </c>
      <c r="I129" s="18">
        <v>0</v>
      </c>
      <c r="J129" s="18">
        <v>0</v>
      </c>
      <c r="K129" s="18">
        <v>0</v>
      </c>
      <c r="L129" s="18">
        <v>2</v>
      </c>
      <c r="M129" s="18">
        <v>20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f t="shared" si="2"/>
        <v>0</v>
      </c>
      <c r="V129" s="18">
        <f t="shared" si="3"/>
        <v>0</v>
      </c>
      <c r="W129" s="19" t="s">
        <v>259</v>
      </c>
    </row>
    <row r="130" spans="1:24">
      <c r="A130" s="18">
        <v>128</v>
      </c>
      <c r="B130" s="18" t="s">
        <v>601</v>
      </c>
      <c r="C130" s="18">
        <v>128</v>
      </c>
      <c r="D130" s="18">
        <v>1058</v>
      </c>
      <c r="E130" s="18">
        <v>161002226</v>
      </c>
      <c r="F130" s="18">
        <v>57</v>
      </c>
      <c r="G130" s="18">
        <v>3304.84</v>
      </c>
      <c r="H130" s="132">
        <v>399.16</v>
      </c>
      <c r="I130" s="18">
        <v>0</v>
      </c>
      <c r="J130" s="18">
        <v>0</v>
      </c>
      <c r="K130" s="18">
        <v>0</v>
      </c>
      <c r="L130" s="18">
        <v>2</v>
      </c>
      <c r="M130" s="18">
        <v>25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f t="shared" si="2"/>
        <v>0</v>
      </c>
      <c r="V130" s="18">
        <f t="shared" si="3"/>
        <v>0</v>
      </c>
      <c r="W130" s="19" t="s">
        <v>259</v>
      </c>
    </row>
    <row r="131" spans="1:24">
      <c r="A131" s="18">
        <v>129</v>
      </c>
      <c r="B131" s="18" t="s">
        <v>602</v>
      </c>
      <c r="C131" s="18">
        <v>129</v>
      </c>
      <c r="D131" s="18">
        <v>1059</v>
      </c>
      <c r="E131" s="89">
        <v>141000129</v>
      </c>
      <c r="F131" s="18">
        <v>59</v>
      </c>
      <c r="G131" s="18">
        <v>3617.6</v>
      </c>
      <c r="H131" s="132">
        <v>512.4</v>
      </c>
      <c r="I131" s="18">
        <v>0</v>
      </c>
      <c r="J131" s="18">
        <v>0</v>
      </c>
      <c r="K131" s="18">
        <v>0</v>
      </c>
      <c r="L131" s="18">
        <v>2</v>
      </c>
      <c r="M131" s="18">
        <v>50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f t="shared" si="2"/>
        <v>0</v>
      </c>
      <c r="V131" s="18">
        <f t="shared" si="3"/>
        <v>0</v>
      </c>
      <c r="W131" s="19" t="s">
        <v>425</v>
      </c>
    </row>
    <row r="132" spans="1:24">
      <c r="A132" s="18">
        <v>130</v>
      </c>
      <c r="B132" s="18" t="s">
        <v>602</v>
      </c>
      <c r="C132" s="18">
        <v>130</v>
      </c>
      <c r="D132" s="18">
        <v>1062</v>
      </c>
      <c r="E132" s="18">
        <v>161002227</v>
      </c>
      <c r="F132" s="18">
        <v>59</v>
      </c>
      <c r="G132" s="18">
        <v>3448.62</v>
      </c>
      <c r="H132" s="132">
        <v>385.38</v>
      </c>
      <c r="I132" s="18">
        <v>0</v>
      </c>
      <c r="J132" s="18">
        <v>0</v>
      </c>
      <c r="K132" s="18">
        <v>0</v>
      </c>
      <c r="L132" s="18">
        <v>2</v>
      </c>
      <c r="M132" s="18">
        <v>30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f t="shared" si="2"/>
        <v>0</v>
      </c>
      <c r="V132" s="18">
        <f t="shared" si="3"/>
        <v>0</v>
      </c>
      <c r="W132" s="19" t="s">
        <v>257</v>
      </c>
    </row>
    <row r="133" spans="1:24">
      <c r="A133" s="18">
        <v>131</v>
      </c>
      <c r="B133" s="18" t="s">
        <v>602</v>
      </c>
      <c r="C133" s="18">
        <v>131</v>
      </c>
      <c r="D133" s="18">
        <v>1063</v>
      </c>
      <c r="E133" s="89">
        <v>161002228</v>
      </c>
      <c r="F133" s="18">
        <v>56</v>
      </c>
      <c r="G133" s="18">
        <v>3237.45</v>
      </c>
      <c r="H133" s="132">
        <v>401.55</v>
      </c>
      <c r="I133" s="18">
        <v>0</v>
      </c>
      <c r="J133" s="18">
        <v>0</v>
      </c>
      <c r="K133" s="18">
        <v>0</v>
      </c>
      <c r="L133" s="18">
        <v>2</v>
      </c>
      <c r="M133" s="18">
        <v>30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f t="shared" si="2"/>
        <v>0</v>
      </c>
      <c r="V133" s="18">
        <f t="shared" si="3"/>
        <v>0</v>
      </c>
      <c r="W133" s="19" t="s">
        <v>257</v>
      </c>
    </row>
    <row r="134" spans="1:24">
      <c r="A134" s="18">
        <v>132</v>
      </c>
      <c r="B134" s="18" t="s">
        <v>602</v>
      </c>
      <c r="C134" s="18">
        <v>132</v>
      </c>
      <c r="D134" s="18">
        <v>1061</v>
      </c>
      <c r="E134" s="18">
        <v>161002229</v>
      </c>
      <c r="F134" s="18">
        <v>57</v>
      </c>
      <c r="G134" s="18">
        <v>3420.03</v>
      </c>
      <c r="H134" s="18">
        <v>295.95</v>
      </c>
      <c r="I134" s="18">
        <v>10.98</v>
      </c>
      <c r="J134" s="18">
        <v>0</v>
      </c>
      <c r="K134" s="18">
        <v>0</v>
      </c>
      <c r="L134" s="18">
        <v>2</v>
      </c>
      <c r="M134" s="18">
        <v>10</v>
      </c>
      <c r="N134" s="18">
        <v>0</v>
      </c>
      <c r="O134" s="18">
        <v>8550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f t="shared" si="2"/>
        <v>427.5</v>
      </c>
      <c r="V134" s="18">
        <f t="shared" si="3"/>
        <v>8977.5</v>
      </c>
      <c r="W134" s="19" t="s">
        <v>259</v>
      </c>
    </row>
    <row r="135" spans="1:24">
      <c r="A135" s="18">
        <v>133</v>
      </c>
      <c r="B135" s="18" t="s">
        <v>602</v>
      </c>
      <c r="C135" s="18">
        <v>133</v>
      </c>
      <c r="D135" s="18">
        <v>1064</v>
      </c>
      <c r="E135" s="89">
        <v>161002230</v>
      </c>
      <c r="F135" s="18">
        <v>57</v>
      </c>
      <c r="G135" s="18">
        <v>3310.43</v>
      </c>
      <c r="H135" s="132">
        <v>394.57</v>
      </c>
      <c r="I135" s="18">
        <v>0</v>
      </c>
      <c r="J135" s="18">
        <v>0</v>
      </c>
      <c r="K135" s="18">
        <v>0</v>
      </c>
      <c r="L135" s="18">
        <v>2</v>
      </c>
      <c r="M135" s="18">
        <v>30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f t="shared" si="2"/>
        <v>0</v>
      </c>
      <c r="V135" s="18">
        <f t="shared" si="3"/>
        <v>0</v>
      </c>
      <c r="W135" s="19" t="s">
        <v>259</v>
      </c>
    </row>
    <row r="136" spans="1:24">
      <c r="A136" s="18">
        <v>134</v>
      </c>
      <c r="B136" s="18" t="s">
        <v>602</v>
      </c>
      <c r="C136" s="18">
        <v>134</v>
      </c>
      <c r="D136" s="18">
        <v>1066</v>
      </c>
      <c r="E136" s="18">
        <v>161002231</v>
      </c>
      <c r="F136" s="18">
        <v>56</v>
      </c>
      <c r="G136" s="18">
        <v>3255.08</v>
      </c>
      <c r="H136" s="132">
        <v>380.92</v>
      </c>
      <c r="I136" s="18">
        <v>0</v>
      </c>
      <c r="J136" s="18">
        <v>0</v>
      </c>
      <c r="K136" s="18">
        <v>0</v>
      </c>
      <c r="L136" s="18">
        <v>2</v>
      </c>
      <c r="M136" s="18">
        <v>0</v>
      </c>
      <c r="N136" s="18">
        <v>0</v>
      </c>
      <c r="O136" s="18">
        <v>15440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f t="shared" si="2"/>
        <v>772</v>
      </c>
      <c r="V136" s="18">
        <f t="shared" si="3"/>
        <v>16212</v>
      </c>
      <c r="W136" s="19" t="s">
        <v>257</v>
      </c>
      <c r="X136" s="78" t="s">
        <v>603</v>
      </c>
    </row>
    <row r="137" spans="1:24">
      <c r="A137" s="18">
        <v>135</v>
      </c>
      <c r="B137" s="29" t="s">
        <v>602</v>
      </c>
      <c r="C137" s="18">
        <v>135</v>
      </c>
      <c r="D137" s="18">
        <v>1065</v>
      </c>
      <c r="E137" s="89">
        <v>161002232</v>
      </c>
      <c r="F137" s="18">
        <v>55</v>
      </c>
      <c r="G137" s="18">
        <v>3226.46</v>
      </c>
      <c r="H137" s="18">
        <v>347.54</v>
      </c>
      <c r="I137" s="18">
        <v>0</v>
      </c>
      <c r="J137" s="18">
        <v>0</v>
      </c>
      <c r="K137" s="18">
        <v>0</v>
      </c>
      <c r="L137" s="18">
        <v>2</v>
      </c>
      <c r="M137" s="18">
        <v>30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f t="shared" si="2"/>
        <v>0</v>
      </c>
      <c r="V137" s="18">
        <f t="shared" si="3"/>
        <v>0</v>
      </c>
      <c r="W137" s="19" t="s">
        <v>259</v>
      </c>
    </row>
    <row r="138" spans="1:24" s="139" customFormat="1">
      <c r="A138" s="86">
        <v>136</v>
      </c>
      <c r="B138" s="86" t="s">
        <v>602</v>
      </c>
      <c r="C138" s="86">
        <v>136</v>
      </c>
      <c r="D138" s="86">
        <v>1067</v>
      </c>
      <c r="E138" s="86">
        <v>161002233</v>
      </c>
      <c r="F138" s="86">
        <v>58</v>
      </c>
      <c r="G138" s="86">
        <v>3339.43</v>
      </c>
      <c r="H138" s="140">
        <v>429.57</v>
      </c>
      <c r="I138" s="86">
        <v>0</v>
      </c>
      <c r="J138" s="18">
        <v>0</v>
      </c>
      <c r="K138" s="18">
        <v>0</v>
      </c>
      <c r="L138" s="86">
        <v>2</v>
      </c>
      <c r="M138" s="86">
        <v>20</v>
      </c>
      <c r="N138" s="18">
        <v>0</v>
      </c>
      <c r="O138" s="86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86">
        <f t="shared" si="2"/>
        <v>0</v>
      </c>
      <c r="V138" s="86">
        <f t="shared" si="3"/>
        <v>0</v>
      </c>
      <c r="W138" s="86" t="s">
        <v>259</v>
      </c>
      <c r="X138" s="139" t="s">
        <v>604</v>
      </c>
    </row>
    <row r="139" spans="1:24">
      <c r="A139" s="18">
        <v>137</v>
      </c>
      <c r="B139" s="18" t="s">
        <v>605</v>
      </c>
      <c r="C139" s="18">
        <v>137</v>
      </c>
      <c r="D139" s="18">
        <v>1068</v>
      </c>
      <c r="E139" s="18">
        <v>161002234</v>
      </c>
      <c r="F139" s="18">
        <v>59</v>
      </c>
      <c r="G139" s="18">
        <v>3651.78</v>
      </c>
      <c r="H139" s="18">
        <v>388.22</v>
      </c>
      <c r="I139" s="18">
        <v>0</v>
      </c>
      <c r="J139" s="18">
        <v>0</v>
      </c>
      <c r="K139" s="18">
        <v>0</v>
      </c>
      <c r="L139" s="18">
        <v>2</v>
      </c>
      <c r="M139" s="18">
        <v>40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f t="shared" si="2"/>
        <v>0</v>
      </c>
      <c r="V139" s="18">
        <f t="shared" si="3"/>
        <v>0</v>
      </c>
      <c r="W139" s="18" t="s">
        <v>257</v>
      </c>
    </row>
    <row r="140" spans="1:24">
      <c r="A140" s="18">
        <v>138</v>
      </c>
      <c r="B140" s="18" t="s">
        <v>605</v>
      </c>
      <c r="C140" s="18">
        <v>138</v>
      </c>
      <c r="D140" s="18">
        <v>1069</v>
      </c>
      <c r="E140" s="18">
        <v>161002235</v>
      </c>
      <c r="F140" s="18">
        <v>58</v>
      </c>
      <c r="G140" s="18">
        <v>3281.43</v>
      </c>
      <c r="H140" s="132">
        <v>423.57</v>
      </c>
      <c r="I140" s="18">
        <v>0</v>
      </c>
      <c r="J140" s="18">
        <v>0</v>
      </c>
      <c r="K140" s="18">
        <v>0</v>
      </c>
      <c r="L140" s="18">
        <v>2</v>
      </c>
      <c r="M140" s="18">
        <v>30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f t="shared" si="2"/>
        <v>0</v>
      </c>
      <c r="V140" s="18">
        <f t="shared" si="3"/>
        <v>0</v>
      </c>
      <c r="W140" s="18" t="s">
        <v>259</v>
      </c>
    </row>
    <row r="141" spans="1:24">
      <c r="A141" s="18">
        <v>139</v>
      </c>
      <c r="B141" s="18" t="s">
        <v>605</v>
      </c>
      <c r="C141" s="18">
        <v>139</v>
      </c>
      <c r="D141" s="18">
        <v>1070</v>
      </c>
      <c r="E141" s="18">
        <v>161002236</v>
      </c>
      <c r="F141" s="18">
        <v>59</v>
      </c>
      <c r="G141" s="18">
        <v>3475.42</v>
      </c>
      <c r="H141" s="18">
        <v>358.58</v>
      </c>
      <c r="I141" s="18">
        <v>0</v>
      </c>
      <c r="J141" s="18">
        <v>0</v>
      </c>
      <c r="K141" s="18">
        <v>0</v>
      </c>
      <c r="L141" s="18">
        <v>1</v>
      </c>
      <c r="M141" s="18">
        <v>55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f t="shared" si="2"/>
        <v>0</v>
      </c>
      <c r="V141" s="18">
        <f t="shared" si="3"/>
        <v>0</v>
      </c>
      <c r="W141" s="18" t="s">
        <v>257</v>
      </c>
    </row>
    <row r="142" spans="1:24">
      <c r="A142" s="18">
        <v>140</v>
      </c>
      <c r="B142" s="18" t="s">
        <v>605</v>
      </c>
      <c r="C142" s="18">
        <v>140</v>
      </c>
      <c r="D142" s="18">
        <v>1071</v>
      </c>
      <c r="E142" s="18">
        <v>161002237</v>
      </c>
      <c r="F142" s="18">
        <v>55</v>
      </c>
      <c r="G142" s="18">
        <v>3239.46</v>
      </c>
      <c r="H142" s="18">
        <v>334.54</v>
      </c>
      <c r="I142" s="18">
        <v>0</v>
      </c>
      <c r="J142" s="18">
        <v>0</v>
      </c>
      <c r="K142" s="18">
        <v>0</v>
      </c>
      <c r="L142" s="18">
        <v>2</v>
      </c>
      <c r="M142" s="18">
        <v>35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f t="shared" si="2"/>
        <v>0</v>
      </c>
      <c r="V142" s="18">
        <f t="shared" si="3"/>
        <v>0</v>
      </c>
      <c r="W142" s="18" t="s">
        <v>257</v>
      </c>
    </row>
    <row r="143" spans="1:24">
      <c r="A143" s="18">
        <v>141</v>
      </c>
      <c r="B143" s="18" t="s">
        <v>605</v>
      </c>
      <c r="C143" s="18">
        <v>141</v>
      </c>
      <c r="D143" s="18">
        <v>1072</v>
      </c>
      <c r="E143" s="18">
        <v>161002238</v>
      </c>
      <c r="F143" s="18">
        <v>57</v>
      </c>
      <c r="G143" s="18">
        <v>3322.25</v>
      </c>
      <c r="H143" s="132">
        <v>380.75</v>
      </c>
      <c r="I143" s="18">
        <v>0</v>
      </c>
      <c r="J143" s="18">
        <v>0</v>
      </c>
      <c r="K143" s="18">
        <v>0</v>
      </c>
      <c r="L143" s="18">
        <v>2</v>
      </c>
      <c r="M143" s="18">
        <v>25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f t="shared" si="2"/>
        <v>0</v>
      </c>
      <c r="V143" s="18">
        <f t="shared" si="3"/>
        <v>0</v>
      </c>
      <c r="W143" s="18" t="s">
        <v>259</v>
      </c>
    </row>
    <row r="144" spans="1:24">
      <c r="A144" s="18">
        <v>142</v>
      </c>
      <c r="B144" s="18" t="s">
        <v>605</v>
      </c>
      <c r="C144" s="18">
        <v>142</v>
      </c>
      <c r="D144" s="18">
        <v>1073</v>
      </c>
      <c r="E144" s="18">
        <v>161002239</v>
      </c>
      <c r="F144" s="18">
        <v>55</v>
      </c>
      <c r="G144" s="18">
        <v>3216.65</v>
      </c>
      <c r="H144" s="18">
        <v>358.35</v>
      </c>
      <c r="I144" s="18">
        <v>0</v>
      </c>
      <c r="J144" s="18">
        <v>0</v>
      </c>
      <c r="K144" s="18">
        <v>0</v>
      </c>
      <c r="L144" s="18">
        <v>2</v>
      </c>
      <c r="M144" s="18">
        <v>15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f t="shared" si="2"/>
        <v>0</v>
      </c>
      <c r="V144" s="18">
        <f t="shared" si="3"/>
        <v>0</v>
      </c>
      <c r="W144" s="18" t="s">
        <v>259</v>
      </c>
    </row>
    <row r="145" spans="1:23">
      <c r="A145" s="18">
        <v>143</v>
      </c>
      <c r="B145" s="18" t="s">
        <v>606</v>
      </c>
      <c r="C145" s="18">
        <v>143</v>
      </c>
      <c r="D145" s="18">
        <v>1074</v>
      </c>
      <c r="E145" s="18">
        <v>161002240</v>
      </c>
      <c r="F145" s="18">
        <v>56</v>
      </c>
      <c r="G145" s="18">
        <v>3270.48</v>
      </c>
      <c r="H145" s="18">
        <v>365.52</v>
      </c>
      <c r="I145" s="18">
        <v>0</v>
      </c>
      <c r="J145" s="18">
        <v>0</v>
      </c>
      <c r="K145" s="18">
        <v>0</v>
      </c>
      <c r="L145" s="18">
        <v>2</v>
      </c>
      <c r="M145" s="18">
        <v>35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f t="shared" si="2"/>
        <v>0</v>
      </c>
      <c r="V145" s="18">
        <f t="shared" si="3"/>
        <v>0</v>
      </c>
      <c r="W145" s="18" t="s">
        <v>257</v>
      </c>
    </row>
    <row r="146" spans="1:23">
      <c r="A146" s="18">
        <v>144</v>
      </c>
      <c r="B146" s="18" t="s">
        <v>606</v>
      </c>
      <c r="C146" s="18">
        <v>144</v>
      </c>
      <c r="D146" s="18">
        <v>1075</v>
      </c>
      <c r="E146" s="91">
        <v>141000130</v>
      </c>
      <c r="F146" s="18">
        <v>58</v>
      </c>
      <c r="G146" s="18">
        <v>3357.23</v>
      </c>
      <c r="H146" s="132">
        <v>411.77</v>
      </c>
      <c r="I146" s="18">
        <v>0</v>
      </c>
      <c r="J146" s="18">
        <v>0</v>
      </c>
      <c r="K146" s="18">
        <v>0</v>
      </c>
      <c r="L146" s="18">
        <v>2</v>
      </c>
      <c r="M146" s="18">
        <v>15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f t="shared" si="2"/>
        <v>0</v>
      </c>
      <c r="V146" s="18">
        <f t="shared" si="3"/>
        <v>0</v>
      </c>
      <c r="W146" s="18" t="s">
        <v>257</v>
      </c>
    </row>
    <row r="147" spans="1:23">
      <c r="A147" s="18">
        <v>145</v>
      </c>
      <c r="B147" s="18" t="s">
        <v>606</v>
      </c>
      <c r="C147" s="18">
        <v>145</v>
      </c>
      <c r="D147" s="18">
        <v>1076</v>
      </c>
      <c r="E147" s="18">
        <v>161002241</v>
      </c>
      <c r="F147" s="18">
        <v>56</v>
      </c>
      <c r="G147" s="18">
        <v>3324.46</v>
      </c>
      <c r="H147" s="18">
        <v>313.54000000000002</v>
      </c>
      <c r="I147" s="18">
        <v>0</v>
      </c>
      <c r="J147" s="18">
        <v>0</v>
      </c>
      <c r="K147" s="18">
        <v>0</v>
      </c>
      <c r="L147" s="18">
        <v>2</v>
      </c>
      <c r="M147" s="18">
        <v>10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f t="shared" ref="U147:U210" si="4">O147*5%</f>
        <v>0</v>
      </c>
      <c r="V147" s="18">
        <f t="shared" ref="V147:V210" si="5">O147+U147</f>
        <v>0</v>
      </c>
      <c r="W147" s="18" t="s">
        <v>259</v>
      </c>
    </row>
    <row r="148" spans="1:23">
      <c r="A148" s="18">
        <v>146</v>
      </c>
      <c r="B148" s="18" t="s">
        <v>606</v>
      </c>
      <c r="C148" s="18">
        <v>146</v>
      </c>
      <c r="D148" s="18">
        <v>1077</v>
      </c>
      <c r="E148" s="18">
        <v>161002242</v>
      </c>
      <c r="F148" s="18">
        <v>59</v>
      </c>
      <c r="G148" s="18">
        <v>3681.6</v>
      </c>
      <c r="H148" s="132">
        <v>448.4</v>
      </c>
      <c r="I148" s="18">
        <v>0</v>
      </c>
      <c r="J148" s="18">
        <v>0</v>
      </c>
      <c r="K148" s="18">
        <v>0</v>
      </c>
      <c r="L148" s="18">
        <v>2</v>
      </c>
      <c r="M148" s="18">
        <v>15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f t="shared" si="4"/>
        <v>0</v>
      </c>
      <c r="V148" s="18">
        <f t="shared" si="5"/>
        <v>0</v>
      </c>
      <c r="W148" s="18" t="s">
        <v>257</v>
      </c>
    </row>
    <row r="149" spans="1:23">
      <c r="A149" s="18">
        <v>147</v>
      </c>
      <c r="B149" s="18" t="s">
        <v>607</v>
      </c>
      <c r="C149" s="18">
        <v>147</v>
      </c>
      <c r="D149" s="18">
        <v>1078</v>
      </c>
      <c r="E149" s="18">
        <v>161002243</v>
      </c>
      <c r="F149" s="18">
        <v>59</v>
      </c>
      <c r="G149" s="18">
        <v>3542.02</v>
      </c>
      <c r="H149" s="18">
        <v>291.98</v>
      </c>
      <c r="I149" s="18">
        <v>0</v>
      </c>
      <c r="J149" s="18">
        <v>0</v>
      </c>
      <c r="K149" s="18">
        <v>0</v>
      </c>
      <c r="L149" s="18">
        <v>2</v>
      </c>
      <c r="M149" s="18">
        <v>20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f t="shared" si="4"/>
        <v>0</v>
      </c>
      <c r="V149" s="18">
        <f t="shared" si="5"/>
        <v>0</v>
      </c>
      <c r="W149" s="18" t="s">
        <v>257</v>
      </c>
    </row>
    <row r="150" spans="1:23">
      <c r="A150" s="18">
        <v>148</v>
      </c>
      <c r="B150" s="18" t="s">
        <v>607</v>
      </c>
      <c r="C150" s="18">
        <v>148</v>
      </c>
      <c r="D150" s="18">
        <v>1079</v>
      </c>
      <c r="E150" s="18">
        <v>161002244</v>
      </c>
      <c r="F150" s="18">
        <v>58</v>
      </c>
      <c r="G150" s="18">
        <v>3348.23</v>
      </c>
      <c r="H150" s="132">
        <v>420.77</v>
      </c>
      <c r="I150" s="18">
        <v>0</v>
      </c>
      <c r="J150" s="18">
        <v>0</v>
      </c>
      <c r="K150" s="18">
        <v>0</v>
      </c>
      <c r="L150" s="18">
        <v>2</v>
      </c>
      <c r="M150" s="18">
        <v>35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f t="shared" si="4"/>
        <v>0</v>
      </c>
      <c r="V150" s="18">
        <f t="shared" si="5"/>
        <v>0</v>
      </c>
      <c r="W150" s="18" t="s">
        <v>259</v>
      </c>
    </row>
    <row r="151" spans="1:23">
      <c r="A151" s="18">
        <v>149</v>
      </c>
      <c r="B151" s="18" t="s">
        <v>607</v>
      </c>
      <c r="C151" s="18">
        <v>149</v>
      </c>
      <c r="D151" s="18">
        <v>1081</v>
      </c>
      <c r="E151" s="18">
        <v>161002245</v>
      </c>
      <c r="F151" s="18">
        <v>59</v>
      </c>
      <c r="G151" s="18">
        <v>3666.38</v>
      </c>
      <c r="H151" s="18">
        <v>373.62</v>
      </c>
      <c r="I151" s="18">
        <v>0</v>
      </c>
      <c r="J151" s="18">
        <v>0</v>
      </c>
      <c r="K151" s="18">
        <v>0</v>
      </c>
      <c r="L151" s="18">
        <v>2</v>
      </c>
      <c r="M151" s="18">
        <v>35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f t="shared" si="4"/>
        <v>0</v>
      </c>
      <c r="V151" s="18">
        <f t="shared" si="5"/>
        <v>0</v>
      </c>
      <c r="W151" s="18" t="s">
        <v>257</v>
      </c>
    </row>
    <row r="152" spans="1:23">
      <c r="A152" s="18">
        <v>150</v>
      </c>
      <c r="B152" s="18" t="s">
        <v>607</v>
      </c>
      <c r="C152" s="18">
        <v>150</v>
      </c>
      <c r="D152" s="18">
        <v>1080</v>
      </c>
      <c r="E152" s="18">
        <v>161002246</v>
      </c>
      <c r="F152" s="18">
        <v>58</v>
      </c>
      <c r="G152" s="18">
        <v>3394.22</v>
      </c>
      <c r="H152" s="18">
        <v>375.78</v>
      </c>
      <c r="I152" s="18">
        <v>0</v>
      </c>
      <c r="J152" s="18">
        <v>0</v>
      </c>
      <c r="K152" s="18">
        <v>0</v>
      </c>
      <c r="L152" s="18">
        <v>2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f t="shared" si="4"/>
        <v>0</v>
      </c>
      <c r="V152" s="18">
        <f t="shared" si="5"/>
        <v>0</v>
      </c>
      <c r="W152" s="18" t="s">
        <v>259</v>
      </c>
    </row>
    <row r="153" spans="1:23">
      <c r="A153" s="18">
        <v>151</v>
      </c>
      <c r="B153" s="18" t="s">
        <v>607</v>
      </c>
      <c r="C153" s="18">
        <v>151</v>
      </c>
      <c r="D153" s="18">
        <v>1084</v>
      </c>
      <c r="E153" s="18">
        <v>161002247</v>
      </c>
      <c r="F153" s="18">
        <v>58</v>
      </c>
      <c r="G153" s="18">
        <v>3398.02</v>
      </c>
      <c r="H153" s="18">
        <v>371.98</v>
      </c>
      <c r="I153" s="18">
        <v>0</v>
      </c>
      <c r="J153" s="18">
        <v>0</v>
      </c>
      <c r="K153" s="18">
        <v>0</v>
      </c>
      <c r="L153" s="18">
        <v>2</v>
      </c>
      <c r="M153" s="18">
        <v>25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f t="shared" si="4"/>
        <v>0</v>
      </c>
      <c r="V153" s="18">
        <f t="shared" si="5"/>
        <v>0</v>
      </c>
      <c r="W153" s="18" t="s">
        <v>257</v>
      </c>
    </row>
    <row r="154" spans="1:23">
      <c r="A154" s="18">
        <v>152</v>
      </c>
      <c r="B154" s="18" t="s">
        <v>607</v>
      </c>
      <c r="C154" s="18">
        <v>152</v>
      </c>
      <c r="D154" s="18">
        <v>1082</v>
      </c>
      <c r="E154" s="18">
        <v>161002248</v>
      </c>
      <c r="F154" s="18">
        <v>57</v>
      </c>
      <c r="G154" s="18">
        <v>3297.83</v>
      </c>
      <c r="H154" s="132">
        <v>407.17</v>
      </c>
      <c r="I154" s="18">
        <v>0</v>
      </c>
      <c r="J154" s="18">
        <v>0</v>
      </c>
      <c r="K154" s="18">
        <v>0</v>
      </c>
      <c r="L154" s="18">
        <v>1</v>
      </c>
      <c r="M154" s="18">
        <v>50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f t="shared" si="4"/>
        <v>0</v>
      </c>
      <c r="V154" s="18">
        <f t="shared" si="5"/>
        <v>0</v>
      </c>
      <c r="W154" s="18" t="s">
        <v>259</v>
      </c>
    </row>
    <row r="155" spans="1:23">
      <c r="A155" s="18">
        <v>153</v>
      </c>
      <c r="B155" s="18" t="s">
        <v>607</v>
      </c>
      <c r="C155" s="18">
        <v>153</v>
      </c>
      <c r="D155" s="18">
        <v>1083</v>
      </c>
      <c r="E155" s="18">
        <v>161002249</v>
      </c>
      <c r="F155" s="18">
        <v>57</v>
      </c>
      <c r="G155" s="18">
        <v>3227.24</v>
      </c>
      <c r="H155" s="132">
        <v>476.76</v>
      </c>
      <c r="I155" s="18">
        <v>0</v>
      </c>
      <c r="J155" s="18">
        <v>0</v>
      </c>
      <c r="K155" s="18">
        <v>0</v>
      </c>
      <c r="L155" s="18">
        <v>2</v>
      </c>
      <c r="M155" s="18">
        <v>10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f t="shared" si="4"/>
        <v>0</v>
      </c>
      <c r="V155" s="18">
        <f t="shared" si="5"/>
        <v>0</v>
      </c>
      <c r="W155" s="18" t="s">
        <v>259</v>
      </c>
    </row>
    <row r="156" spans="1:23">
      <c r="A156" s="18">
        <v>154</v>
      </c>
      <c r="B156" s="18" t="s">
        <v>607</v>
      </c>
      <c r="C156" s="18">
        <v>154</v>
      </c>
      <c r="D156" s="18">
        <v>1085</v>
      </c>
      <c r="E156" s="18">
        <v>161002250</v>
      </c>
      <c r="F156" s="18">
        <v>59</v>
      </c>
      <c r="G156" s="18">
        <v>3636</v>
      </c>
      <c r="H156" s="132">
        <v>494</v>
      </c>
      <c r="I156" s="18">
        <v>0</v>
      </c>
      <c r="J156" s="18">
        <v>0</v>
      </c>
      <c r="K156" s="18">
        <v>0</v>
      </c>
      <c r="L156" s="18">
        <v>2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f t="shared" si="4"/>
        <v>0</v>
      </c>
      <c r="V156" s="18">
        <f t="shared" si="5"/>
        <v>0</v>
      </c>
      <c r="W156" s="18" t="s">
        <v>257</v>
      </c>
    </row>
    <row r="157" spans="1:23">
      <c r="A157" s="18">
        <v>155</v>
      </c>
      <c r="B157" s="18" t="s">
        <v>608</v>
      </c>
      <c r="C157" s="18">
        <v>155</v>
      </c>
      <c r="D157" s="18">
        <v>1086</v>
      </c>
      <c r="E157" s="18">
        <v>161002251</v>
      </c>
      <c r="F157" s="18">
        <v>59</v>
      </c>
      <c r="G157" s="18">
        <v>3363.42</v>
      </c>
      <c r="H157" s="132">
        <v>470.58</v>
      </c>
      <c r="I157" s="18">
        <v>0</v>
      </c>
      <c r="J157" s="18">
        <v>0</v>
      </c>
      <c r="K157" s="18">
        <v>0</v>
      </c>
      <c r="L157" s="18">
        <v>2</v>
      </c>
      <c r="M157" s="18">
        <v>10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f t="shared" si="4"/>
        <v>0</v>
      </c>
      <c r="V157" s="18">
        <f t="shared" si="5"/>
        <v>0</v>
      </c>
      <c r="W157" s="18" t="s">
        <v>259</v>
      </c>
    </row>
    <row r="158" spans="1:23">
      <c r="A158" s="18">
        <v>156</v>
      </c>
      <c r="B158" s="18" t="s">
        <v>608</v>
      </c>
      <c r="C158" s="18">
        <v>156</v>
      </c>
      <c r="D158" s="18">
        <v>1087</v>
      </c>
      <c r="E158" s="18">
        <v>161002252</v>
      </c>
      <c r="F158" s="18">
        <v>59</v>
      </c>
      <c r="G158" s="18">
        <v>3470.62</v>
      </c>
      <c r="H158" s="18">
        <v>363.38</v>
      </c>
      <c r="I158" s="18">
        <v>0</v>
      </c>
      <c r="J158" s="18">
        <v>0</v>
      </c>
      <c r="K158" s="18">
        <v>0</v>
      </c>
      <c r="L158" s="18">
        <v>2</v>
      </c>
      <c r="M158" s="18">
        <v>25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f t="shared" si="4"/>
        <v>0</v>
      </c>
      <c r="V158" s="18">
        <f t="shared" si="5"/>
        <v>0</v>
      </c>
      <c r="W158" s="18" t="s">
        <v>257</v>
      </c>
    </row>
    <row r="159" spans="1:23">
      <c r="A159" s="18">
        <v>157</v>
      </c>
      <c r="B159" s="18" t="s">
        <v>608</v>
      </c>
      <c r="C159" s="18">
        <v>157</v>
      </c>
      <c r="D159" s="18">
        <v>1088</v>
      </c>
      <c r="E159" s="18">
        <v>161002253</v>
      </c>
      <c r="F159" s="18">
        <v>57</v>
      </c>
      <c r="G159" s="18">
        <v>3306.23</v>
      </c>
      <c r="H159" s="132">
        <v>398.77</v>
      </c>
      <c r="I159" s="18">
        <v>0</v>
      </c>
      <c r="J159" s="18">
        <v>0</v>
      </c>
      <c r="K159" s="18">
        <v>0</v>
      </c>
      <c r="L159" s="18">
        <v>2</v>
      </c>
      <c r="M159" s="18">
        <v>10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f t="shared" si="4"/>
        <v>0</v>
      </c>
      <c r="V159" s="18">
        <f t="shared" si="5"/>
        <v>0</v>
      </c>
      <c r="W159" s="18" t="s">
        <v>259</v>
      </c>
    </row>
    <row r="160" spans="1:23">
      <c r="A160" s="18">
        <v>158</v>
      </c>
      <c r="B160" s="18" t="s">
        <v>608</v>
      </c>
      <c r="C160" s="18">
        <v>158</v>
      </c>
      <c r="D160" s="18">
        <v>1089</v>
      </c>
      <c r="E160" s="18">
        <v>161002254</v>
      </c>
      <c r="F160" s="18">
        <v>57</v>
      </c>
      <c r="G160" s="18">
        <v>3275.23</v>
      </c>
      <c r="H160" s="132">
        <v>429.77</v>
      </c>
      <c r="I160" s="18">
        <v>0</v>
      </c>
      <c r="J160" s="18">
        <v>0</v>
      </c>
      <c r="K160" s="18">
        <v>0</v>
      </c>
      <c r="L160" s="18">
        <v>2</v>
      </c>
      <c r="M160" s="18">
        <v>10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f t="shared" si="4"/>
        <v>0</v>
      </c>
      <c r="V160" s="18">
        <f t="shared" si="5"/>
        <v>0</v>
      </c>
      <c r="W160" s="18" t="s">
        <v>257</v>
      </c>
    </row>
    <row r="161" spans="1:24">
      <c r="A161" s="18">
        <v>159</v>
      </c>
      <c r="B161" s="18" t="s">
        <v>608</v>
      </c>
      <c r="C161" s="18">
        <v>159</v>
      </c>
      <c r="D161" s="18">
        <v>1090</v>
      </c>
      <c r="E161" s="18">
        <v>161002255</v>
      </c>
      <c r="F161" s="18">
        <v>58</v>
      </c>
      <c r="G161" s="18">
        <v>3432.04</v>
      </c>
      <c r="H161" s="82">
        <v>340.15</v>
      </c>
      <c r="I161" s="18">
        <v>4.1900000000000004</v>
      </c>
      <c r="J161" s="18">
        <v>0</v>
      </c>
      <c r="K161" s="18">
        <v>0</v>
      </c>
      <c r="L161" s="18">
        <v>2</v>
      </c>
      <c r="M161" s="18">
        <v>20</v>
      </c>
      <c r="N161" s="18">
        <v>0</v>
      </c>
      <c r="O161" s="18">
        <v>24190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f t="shared" si="4"/>
        <v>1209.5</v>
      </c>
      <c r="V161" s="18">
        <f t="shared" si="5"/>
        <v>25399.5</v>
      </c>
      <c r="W161" s="18" t="s">
        <v>257</v>
      </c>
    </row>
    <row r="162" spans="1:24">
      <c r="A162" s="18">
        <v>160</v>
      </c>
      <c r="B162" s="18" t="s">
        <v>608</v>
      </c>
      <c r="C162" s="18">
        <v>160</v>
      </c>
      <c r="D162" s="18">
        <v>1092</v>
      </c>
      <c r="E162" s="18">
        <v>161002256</v>
      </c>
      <c r="F162" s="18">
        <v>59</v>
      </c>
      <c r="G162" s="18">
        <v>3538.38</v>
      </c>
      <c r="H162" s="132">
        <v>501.62</v>
      </c>
      <c r="I162" s="18">
        <v>0</v>
      </c>
      <c r="J162" s="18">
        <v>0</v>
      </c>
      <c r="K162" s="18">
        <v>0</v>
      </c>
      <c r="L162" s="18">
        <v>1</v>
      </c>
      <c r="M162" s="18">
        <v>55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f t="shared" si="4"/>
        <v>0</v>
      </c>
      <c r="V162" s="18">
        <f t="shared" si="5"/>
        <v>0</v>
      </c>
      <c r="W162" s="18" t="s">
        <v>257</v>
      </c>
      <c r="X162" s="93" t="s">
        <v>247</v>
      </c>
    </row>
    <row r="163" spans="1:24">
      <c r="A163" s="18">
        <v>161</v>
      </c>
      <c r="B163" s="18" t="s">
        <v>608</v>
      </c>
      <c r="C163" s="18">
        <v>161</v>
      </c>
      <c r="D163" s="18">
        <v>1093</v>
      </c>
      <c r="E163" s="18">
        <v>161002257</v>
      </c>
      <c r="F163" s="18">
        <v>56</v>
      </c>
      <c r="G163" s="18">
        <v>3019.45</v>
      </c>
      <c r="H163" s="132">
        <v>619.54999999999995</v>
      </c>
      <c r="I163" s="18">
        <v>0</v>
      </c>
      <c r="J163" s="18">
        <v>0</v>
      </c>
      <c r="K163" s="18">
        <v>0</v>
      </c>
      <c r="L163" s="18">
        <v>2</v>
      </c>
      <c r="M163" s="18">
        <v>5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f t="shared" si="4"/>
        <v>0</v>
      </c>
      <c r="V163" s="18">
        <f t="shared" si="5"/>
        <v>0</v>
      </c>
      <c r="W163" s="18" t="s">
        <v>259</v>
      </c>
    </row>
    <row r="164" spans="1:24">
      <c r="A164" s="18">
        <v>162</v>
      </c>
      <c r="B164" s="18" t="s">
        <v>608</v>
      </c>
      <c r="C164" s="18">
        <v>162</v>
      </c>
      <c r="D164" s="18">
        <v>1091</v>
      </c>
      <c r="E164" s="18">
        <v>162000058</v>
      </c>
      <c r="F164" s="18">
        <v>58</v>
      </c>
      <c r="G164" s="18">
        <v>3294.02</v>
      </c>
      <c r="H164" s="132">
        <v>475.98</v>
      </c>
      <c r="I164" s="18">
        <v>0</v>
      </c>
      <c r="J164" s="18">
        <v>0</v>
      </c>
      <c r="K164" s="18">
        <v>0</v>
      </c>
      <c r="L164" s="18">
        <v>2</v>
      </c>
      <c r="M164" s="18">
        <v>15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f t="shared" si="4"/>
        <v>0</v>
      </c>
      <c r="V164" s="18">
        <f t="shared" si="5"/>
        <v>0</v>
      </c>
      <c r="W164" s="18" t="s">
        <v>583</v>
      </c>
    </row>
    <row r="165" spans="1:24">
      <c r="A165" s="18">
        <v>163</v>
      </c>
      <c r="B165" s="18" t="s">
        <v>609</v>
      </c>
      <c r="C165" s="18">
        <v>163</v>
      </c>
      <c r="D165" s="18">
        <v>1094</v>
      </c>
      <c r="E165" s="18">
        <v>141000131</v>
      </c>
      <c r="F165" s="18">
        <v>56</v>
      </c>
      <c r="G165" s="18">
        <v>3217.25</v>
      </c>
      <c r="H165" s="132">
        <v>421.75</v>
      </c>
      <c r="I165" s="18">
        <v>0</v>
      </c>
      <c r="J165" s="18">
        <v>0</v>
      </c>
      <c r="K165" s="18">
        <v>0</v>
      </c>
      <c r="L165" s="18">
        <v>2</v>
      </c>
      <c r="M165" s="18">
        <v>45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f t="shared" si="4"/>
        <v>0</v>
      </c>
      <c r="V165" s="18">
        <f t="shared" si="5"/>
        <v>0</v>
      </c>
      <c r="W165" s="18" t="s">
        <v>259</v>
      </c>
    </row>
    <row r="166" spans="1:24">
      <c r="A166" s="18">
        <v>164</v>
      </c>
      <c r="B166" s="18" t="s">
        <v>609</v>
      </c>
      <c r="C166" s="18">
        <v>164</v>
      </c>
      <c r="D166" s="18">
        <v>1095</v>
      </c>
      <c r="E166" s="18">
        <v>161002258</v>
      </c>
      <c r="F166" s="18">
        <v>59</v>
      </c>
      <c r="G166" s="18">
        <v>3562</v>
      </c>
      <c r="H166" s="18">
        <v>568</v>
      </c>
      <c r="I166" s="18">
        <v>0</v>
      </c>
      <c r="J166" s="18">
        <v>0</v>
      </c>
      <c r="K166" s="18">
        <v>0</v>
      </c>
      <c r="L166" s="18">
        <v>2</v>
      </c>
      <c r="M166" s="18">
        <v>40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f t="shared" si="4"/>
        <v>0</v>
      </c>
      <c r="V166" s="18">
        <f t="shared" si="5"/>
        <v>0</v>
      </c>
      <c r="W166" s="18" t="s">
        <v>257</v>
      </c>
    </row>
    <row r="167" spans="1:24">
      <c r="A167" s="18">
        <v>165</v>
      </c>
      <c r="B167" s="18" t="s">
        <v>609</v>
      </c>
      <c r="C167" s="18">
        <v>165</v>
      </c>
      <c r="D167" s="18">
        <v>1096</v>
      </c>
      <c r="E167" s="18">
        <v>161002259</v>
      </c>
      <c r="F167" s="18">
        <v>56</v>
      </c>
      <c r="G167" s="18">
        <v>3225.64</v>
      </c>
      <c r="H167" s="132">
        <v>414.36</v>
      </c>
      <c r="I167" s="18">
        <v>0</v>
      </c>
      <c r="J167" s="18">
        <v>0</v>
      </c>
      <c r="K167" s="18">
        <v>0</v>
      </c>
      <c r="L167" s="18">
        <v>2</v>
      </c>
      <c r="M167" s="18">
        <v>35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f t="shared" si="4"/>
        <v>0</v>
      </c>
      <c r="V167" s="18">
        <f t="shared" si="5"/>
        <v>0</v>
      </c>
      <c r="W167" s="18" t="s">
        <v>259</v>
      </c>
    </row>
    <row r="168" spans="1:24">
      <c r="A168" s="18">
        <v>166</v>
      </c>
      <c r="B168" s="18" t="s">
        <v>609</v>
      </c>
      <c r="C168" s="18">
        <v>166</v>
      </c>
      <c r="D168" s="18">
        <v>1098</v>
      </c>
      <c r="E168" s="18">
        <v>161002260</v>
      </c>
      <c r="F168" s="18">
        <v>56</v>
      </c>
      <c r="G168" s="18">
        <v>3246.85</v>
      </c>
      <c r="H168" s="132">
        <v>392.15</v>
      </c>
      <c r="I168" s="18">
        <v>0</v>
      </c>
      <c r="J168" s="18">
        <v>0</v>
      </c>
      <c r="K168" s="18">
        <v>0</v>
      </c>
      <c r="L168" s="18">
        <v>2</v>
      </c>
      <c r="M168" s="18">
        <v>15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f t="shared" si="4"/>
        <v>0</v>
      </c>
      <c r="V168" s="18">
        <f t="shared" si="5"/>
        <v>0</v>
      </c>
      <c r="W168" s="18" t="s">
        <v>257</v>
      </c>
    </row>
    <row r="169" spans="1:24">
      <c r="A169" s="18">
        <v>167</v>
      </c>
      <c r="B169" s="18" t="s">
        <v>609</v>
      </c>
      <c r="C169" s="18">
        <v>167</v>
      </c>
      <c r="D169" s="18">
        <v>1097</v>
      </c>
      <c r="E169" s="18">
        <v>161002261</v>
      </c>
      <c r="F169" s="18">
        <v>58</v>
      </c>
      <c r="G169" s="18">
        <v>3425.43</v>
      </c>
      <c r="H169" s="18">
        <v>335.76</v>
      </c>
      <c r="I169" s="18">
        <v>0</v>
      </c>
      <c r="J169" s="18">
        <v>0</v>
      </c>
      <c r="K169" s="18">
        <v>0</v>
      </c>
      <c r="L169" s="18">
        <v>2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f t="shared" si="4"/>
        <v>0</v>
      </c>
      <c r="V169" s="18">
        <f t="shared" si="5"/>
        <v>0</v>
      </c>
      <c r="W169" s="18" t="s">
        <v>259</v>
      </c>
    </row>
    <row r="170" spans="1:24">
      <c r="A170" s="18">
        <v>168</v>
      </c>
      <c r="B170" s="18" t="s">
        <v>609</v>
      </c>
      <c r="C170" s="18">
        <v>168</v>
      </c>
      <c r="D170" s="18">
        <v>1099</v>
      </c>
      <c r="E170" s="18">
        <v>161002262</v>
      </c>
      <c r="F170" s="18">
        <v>59</v>
      </c>
      <c r="G170" s="18">
        <v>3484.62</v>
      </c>
      <c r="H170" s="18">
        <v>349.38</v>
      </c>
      <c r="I170" s="18">
        <v>0</v>
      </c>
      <c r="J170" s="18">
        <v>0</v>
      </c>
      <c r="K170" s="18">
        <v>0</v>
      </c>
      <c r="L170" s="18">
        <v>2</v>
      </c>
      <c r="M170" s="18">
        <v>45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f t="shared" si="4"/>
        <v>0</v>
      </c>
      <c r="V170" s="18">
        <f t="shared" si="5"/>
        <v>0</v>
      </c>
      <c r="W170" s="18" t="s">
        <v>257</v>
      </c>
    </row>
    <row r="171" spans="1:24">
      <c r="A171" s="18">
        <v>169</v>
      </c>
      <c r="B171" s="29" t="s">
        <v>609</v>
      </c>
      <c r="C171" s="18">
        <v>169</v>
      </c>
      <c r="D171" s="18">
        <v>1100</v>
      </c>
      <c r="E171" s="18">
        <v>161002263</v>
      </c>
      <c r="F171" s="18">
        <v>55</v>
      </c>
      <c r="G171" s="18">
        <v>3230.66</v>
      </c>
      <c r="H171" s="18">
        <v>343.34</v>
      </c>
      <c r="I171" s="18">
        <v>0</v>
      </c>
      <c r="J171" s="18">
        <v>0</v>
      </c>
      <c r="K171" s="18">
        <v>0</v>
      </c>
      <c r="L171" s="18">
        <v>2</v>
      </c>
      <c r="M171" s="18">
        <v>35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f t="shared" si="4"/>
        <v>0</v>
      </c>
      <c r="V171" s="18">
        <f t="shared" si="5"/>
        <v>0</v>
      </c>
      <c r="W171" s="18" t="s">
        <v>259</v>
      </c>
    </row>
    <row r="172" spans="1:24">
      <c r="A172" s="18">
        <v>170</v>
      </c>
      <c r="B172" s="18" t="s">
        <v>609</v>
      </c>
      <c r="C172" s="18">
        <v>170</v>
      </c>
      <c r="D172" s="18">
        <v>1101</v>
      </c>
      <c r="E172" s="18">
        <v>141000132</v>
      </c>
      <c r="F172" s="18">
        <v>59</v>
      </c>
      <c r="G172" s="18">
        <v>3428.02</v>
      </c>
      <c r="H172" s="18">
        <v>405.98</v>
      </c>
      <c r="I172" s="18">
        <v>0</v>
      </c>
      <c r="J172" s="18">
        <v>0</v>
      </c>
      <c r="K172" s="18">
        <v>0</v>
      </c>
      <c r="L172" s="18">
        <v>2</v>
      </c>
      <c r="M172" s="18">
        <v>25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f t="shared" si="4"/>
        <v>0</v>
      </c>
      <c r="V172" s="18">
        <f t="shared" si="5"/>
        <v>0</v>
      </c>
      <c r="W172" s="18" t="s">
        <v>257</v>
      </c>
    </row>
    <row r="173" spans="1:24">
      <c r="A173" s="18">
        <v>171</v>
      </c>
      <c r="B173" s="18" t="s">
        <v>610</v>
      </c>
      <c r="C173" s="18">
        <v>171</v>
      </c>
      <c r="D173" s="18">
        <v>1102</v>
      </c>
      <c r="E173" s="18">
        <v>161002264</v>
      </c>
      <c r="F173" s="18">
        <v>57</v>
      </c>
      <c r="G173" s="18">
        <v>3242.25</v>
      </c>
      <c r="H173" s="18">
        <v>460.75</v>
      </c>
      <c r="I173" s="18">
        <v>0</v>
      </c>
      <c r="J173" s="18">
        <v>0</v>
      </c>
      <c r="K173" s="18">
        <v>0</v>
      </c>
      <c r="L173" s="18">
        <v>2</v>
      </c>
      <c r="M173" s="18">
        <v>45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f t="shared" si="4"/>
        <v>0</v>
      </c>
      <c r="V173" s="18">
        <f t="shared" si="5"/>
        <v>0</v>
      </c>
      <c r="W173" s="18" t="s">
        <v>259</v>
      </c>
    </row>
    <row r="174" spans="1:24">
      <c r="A174" s="18">
        <v>172</v>
      </c>
      <c r="B174" s="18" t="s">
        <v>610</v>
      </c>
      <c r="C174" s="18">
        <v>172</v>
      </c>
      <c r="D174" s="18">
        <v>1103</v>
      </c>
      <c r="E174" s="18">
        <v>161002265</v>
      </c>
      <c r="F174" s="18">
        <v>59</v>
      </c>
      <c r="G174" s="18">
        <v>3560.58</v>
      </c>
      <c r="H174" s="18">
        <v>479.42</v>
      </c>
      <c r="I174" s="18">
        <v>0</v>
      </c>
      <c r="J174" s="18">
        <v>0</v>
      </c>
      <c r="K174" s="18">
        <v>0</v>
      </c>
      <c r="L174" s="18">
        <v>2</v>
      </c>
      <c r="M174" s="18">
        <v>55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f t="shared" si="4"/>
        <v>0</v>
      </c>
      <c r="V174" s="18">
        <f t="shared" si="5"/>
        <v>0</v>
      </c>
      <c r="W174" s="18" t="s">
        <v>257</v>
      </c>
    </row>
    <row r="175" spans="1:24">
      <c r="A175" s="18">
        <v>173</v>
      </c>
      <c r="B175" s="18" t="s">
        <v>610</v>
      </c>
      <c r="C175" s="18">
        <v>173</v>
      </c>
      <c r="D175" s="18">
        <v>1105</v>
      </c>
      <c r="E175" s="18">
        <v>161002266</v>
      </c>
      <c r="F175" s="18">
        <v>58</v>
      </c>
      <c r="G175" s="18">
        <v>3372.67</v>
      </c>
      <c r="H175" s="18">
        <v>392.33</v>
      </c>
      <c r="I175" s="18">
        <v>0</v>
      </c>
      <c r="J175" s="18">
        <v>0</v>
      </c>
      <c r="K175" s="18">
        <v>0</v>
      </c>
      <c r="L175" s="18">
        <v>2</v>
      </c>
      <c r="M175" s="18">
        <v>55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f t="shared" si="4"/>
        <v>0</v>
      </c>
      <c r="V175" s="18">
        <f t="shared" si="5"/>
        <v>0</v>
      </c>
      <c r="W175" s="18" t="s">
        <v>257</v>
      </c>
    </row>
    <row r="176" spans="1:24">
      <c r="A176" s="18">
        <v>174</v>
      </c>
      <c r="B176" s="18" t="s">
        <v>610</v>
      </c>
      <c r="C176" s="18">
        <v>174</v>
      </c>
      <c r="D176" s="18">
        <v>1104</v>
      </c>
      <c r="E176" s="18">
        <v>161002267</v>
      </c>
      <c r="F176" s="18">
        <v>59</v>
      </c>
      <c r="G176" s="18">
        <v>3391.81</v>
      </c>
      <c r="H176" s="18">
        <v>443.19</v>
      </c>
      <c r="I176" s="18">
        <v>0</v>
      </c>
      <c r="J176" s="18">
        <v>0</v>
      </c>
      <c r="K176" s="18">
        <v>0</v>
      </c>
      <c r="L176" s="18">
        <v>2</v>
      </c>
      <c r="M176" s="18">
        <v>55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f t="shared" si="4"/>
        <v>0</v>
      </c>
      <c r="V176" s="18">
        <f t="shared" si="5"/>
        <v>0</v>
      </c>
      <c r="W176" s="18" t="s">
        <v>259</v>
      </c>
    </row>
    <row r="177" spans="1:23">
      <c r="A177" s="18">
        <v>175</v>
      </c>
      <c r="B177" s="18" t="s">
        <v>610</v>
      </c>
      <c r="C177" s="18">
        <v>175</v>
      </c>
      <c r="D177" s="18">
        <v>1106</v>
      </c>
      <c r="E177" s="18">
        <v>161002268</v>
      </c>
      <c r="F177" s="18">
        <v>57</v>
      </c>
      <c r="G177" s="18">
        <v>3338.63</v>
      </c>
      <c r="H177" s="18">
        <v>366.37</v>
      </c>
      <c r="I177" s="18">
        <v>0</v>
      </c>
      <c r="J177" s="18">
        <v>0</v>
      </c>
      <c r="K177" s="18">
        <v>0</v>
      </c>
      <c r="L177" s="18">
        <v>2</v>
      </c>
      <c r="M177" s="18">
        <v>35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f t="shared" si="4"/>
        <v>0</v>
      </c>
      <c r="V177" s="18">
        <f t="shared" si="5"/>
        <v>0</v>
      </c>
      <c r="W177" s="18" t="s">
        <v>257</v>
      </c>
    </row>
    <row r="178" spans="1:23">
      <c r="A178" s="18">
        <v>176</v>
      </c>
      <c r="B178" s="18" t="s">
        <v>610</v>
      </c>
      <c r="C178" s="18">
        <v>176</v>
      </c>
      <c r="D178" s="18">
        <v>1109</v>
      </c>
      <c r="E178" s="18">
        <v>161002269</v>
      </c>
      <c r="F178" s="18">
        <v>55</v>
      </c>
      <c r="G178" s="18">
        <v>3356.83</v>
      </c>
      <c r="H178" s="18">
        <v>412.17</v>
      </c>
      <c r="I178" s="18">
        <v>0</v>
      </c>
      <c r="J178" s="18">
        <v>0</v>
      </c>
      <c r="K178" s="18">
        <v>0</v>
      </c>
      <c r="L178" s="18">
        <v>2</v>
      </c>
      <c r="M178" s="18">
        <v>50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f t="shared" si="4"/>
        <v>0</v>
      </c>
      <c r="V178" s="18">
        <f t="shared" si="5"/>
        <v>0</v>
      </c>
      <c r="W178" s="18" t="s">
        <v>257</v>
      </c>
    </row>
    <row r="179" spans="1:23">
      <c r="A179" s="18">
        <v>177</v>
      </c>
      <c r="B179" s="18" t="s">
        <v>610</v>
      </c>
      <c r="C179" s="18">
        <v>177</v>
      </c>
      <c r="D179" s="18">
        <v>1107</v>
      </c>
      <c r="E179" s="18">
        <v>161002270</v>
      </c>
      <c r="F179" s="18">
        <v>59</v>
      </c>
      <c r="G179" s="18">
        <v>3612.2</v>
      </c>
      <c r="H179" s="18">
        <v>517.79999999999995</v>
      </c>
      <c r="I179" s="18">
        <v>0</v>
      </c>
      <c r="J179" s="18">
        <v>0</v>
      </c>
      <c r="K179" s="18">
        <v>0</v>
      </c>
      <c r="L179" s="18">
        <v>2</v>
      </c>
      <c r="M179" s="18">
        <v>30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f t="shared" si="4"/>
        <v>0</v>
      </c>
      <c r="V179" s="18">
        <f t="shared" si="5"/>
        <v>0</v>
      </c>
      <c r="W179" s="18" t="s">
        <v>425</v>
      </c>
    </row>
    <row r="180" spans="1:23">
      <c r="A180" s="18">
        <v>178</v>
      </c>
      <c r="B180" s="18" t="s">
        <v>610</v>
      </c>
      <c r="C180" s="18">
        <v>178</v>
      </c>
      <c r="D180" s="18">
        <v>1108</v>
      </c>
      <c r="E180" s="18">
        <v>161002271</v>
      </c>
      <c r="F180" s="18">
        <v>58</v>
      </c>
      <c r="G180" s="18">
        <v>3369.83</v>
      </c>
      <c r="H180" s="18">
        <v>399.17</v>
      </c>
      <c r="I180" s="18">
        <v>0</v>
      </c>
      <c r="J180" s="18">
        <v>0</v>
      </c>
      <c r="K180" s="18">
        <v>0</v>
      </c>
      <c r="L180" s="18">
        <v>2</v>
      </c>
      <c r="M180" s="18">
        <v>30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f t="shared" si="4"/>
        <v>0</v>
      </c>
      <c r="V180" s="18">
        <f t="shared" si="5"/>
        <v>0</v>
      </c>
      <c r="W180" s="18" t="s">
        <v>259</v>
      </c>
    </row>
    <row r="181" spans="1:23">
      <c r="A181" s="18">
        <v>179</v>
      </c>
      <c r="B181" s="18" t="s">
        <v>611</v>
      </c>
      <c r="C181" s="18">
        <v>179</v>
      </c>
      <c r="D181" s="18">
        <v>1110</v>
      </c>
      <c r="E181" s="18">
        <v>161002272</v>
      </c>
      <c r="F181" s="18">
        <v>55</v>
      </c>
      <c r="G181" s="18">
        <v>3182.86</v>
      </c>
      <c r="H181" s="18">
        <v>391.14</v>
      </c>
      <c r="I181" s="18">
        <v>0</v>
      </c>
      <c r="J181" s="18">
        <v>0</v>
      </c>
      <c r="K181" s="18">
        <v>0</v>
      </c>
      <c r="L181" s="18">
        <v>2</v>
      </c>
      <c r="M181" s="18">
        <v>40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f t="shared" si="4"/>
        <v>0</v>
      </c>
      <c r="V181" s="18">
        <f t="shared" si="5"/>
        <v>0</v>
      </c>
      <c r="W181" s="18" t="s">
        <v>259</v>
      </c>
    </row>
    <row r="182" spans="1:23">
      <c r="A182" s="18">
        <v>180</v>
      </c>
      <c r="B182" s="18" t="s">
        <v>611</v>
      </c>
      <c r="C182" s="18">
        <v>180</v>
      </c>
      <c r="D182" s="18">
        <v>1111</v>
      </c>
      <c r="E182" s="18">
        <v>161002273</v>
      </c>
      <c r="F182" s="18">
        <v>57</v>
      </c>
      <c r="G182" s="18">
        <v>3285.43</v>
      </c>
      <c r="H182" s="18">
        <v>419.57</v>
      </c>
      <c r="I182" s="18">
        <v>0</v>
      </c>
      <c r="J182" s="18">
        <v>0</v>
      </c>
      <c r="K182" s="18">
        <v>0</v>
      </c>
      <c r="L182" s="18">
        <v>2</v>
      </c>
      <c r="M182" s="18">
        <v>50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f t="shared" si="4"/>
        <v>0</v>
      </c>
      <c r="V182" s="18">
        <f t="shared" si="5"/>
        <v>0</v>
      </c>
      <c r="W182" s="18" t="s">
        <v>257</v>
      </c>
    </row>
    <row r="183" spans="1:23">
      <c r="A183" s="18">
        <v>181</v>
      </c>
      <c r="B183" s="18" t="s">
        <v>611</v>
      </c>
      <c r="C183" s="18">
        <v>181</v>
      </c>
      <c r="D183" s="18">
        <v>1112</v>
      </c>
      <c r="E183" s="18">
        <v>161002274</v>
      </c>
      <c r="F183" s="18">
        <v>57</v>
      </c>
      <c r="G183" s="18">
        <v>3267.05</v>
      </c>
      <c r="H183" s="18">
        <v>435.95</v>
      </c>
      <c r="I183" s="18">
        <v>0</v>
      </c>
      <c r="J183" s="18">
        <v>0</v>
      </c>
      <c r="K183" s="18">
        <v>0</v>
      </c>
      <c r="L183" s="18">
        <v>2</v>
      </c>
      <c r="M183" s="18">
        <v>55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f t="shared" si="4"/>
        <v>0</v>
      </c>
      <c r="V183" s="18">
        <f t="shared" si="5"/>
        <v>0</v>
      </c>
      <c r="W183" s="18" t="s">
        <v>259</v>
      </c>
    </row>
    <row r="184" spans="1:23">
      <c r="A184" s="18">
        <v>182</v>
      </c>
      <c r="B184" s="18" t="s">
        <v>611</v>
      </c>
      <c r="C184" s="18">
        <v>182</v>
      </c>
      <c r="D184" s="18">
        <v>1113</v>
      </c>
      <c r="E184" s="18">
        <v>161002275</v>
      </c>
      <c r="F184" s="18">
        <v>56</v>
      </c>
      <c r="G184" s="18">
        <v>3296.05</v>
      </c>
      <c r="H184" s="18">
        <v>342.95</v>
      </c>
      <c r="I184" s="18">
        <v>0</v>
      </c>
      <c r="J184" s="18">
        <v>0</v>
      </c>
      <c r="K184" s="18">
        <v>0</v>
      </c>
      <c r="L184" s="18">
        <v>2</v>
      </c>
      <c r="M184" s="18">
        <v>15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f t="shared" si="4"/>
        <v>0</v>
      </c>
      <c r="V184" s="18">
        <f t="shared" si="5"/>
        <v>0</v>
      </c>
      <c r="W184" s="18" t="s">
        <v>257</v>
      </c>
    </row>
    <row r="185" spans="1:23">
      <c r="A185" s="18">
        <v>183</v>
      </c>
      <c r="B185" s="18" t="s">
        <v>611</v>
      </c>
      <c r="C185" s="18">
        <v>183</v>
      </c>
      <c r="D185" s="18">
        <v>1114</v>
      </c>
      <c r="E185" s="18">
        <v>161002276</v>
      </c>
      <c r="F185" s="18">
        <v>59</v>
      </c>
      <c r="G185" s="18">
        <v>3669.18</v>
      </c>
      <c r="H185" s="18">
        <v>370.82</v>
      </c>
      <c r="I185" s="18">
        <v>0</v>
      </c>
      <c r="J185" s="18">
        <v>0</v>
      </c>
      <c r="K185" s="18">
        <v>0</v>
      </c>
      <c r="L185" s="18">
        <v>2</v>
      </c>
      <c r="M185" s="18">
        <v>50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f t="shared" si="4"/>
        <v>0</v>
      </c>
      <c r="V185" s="18">
        <f t="shared" si="5"/>
        <v>0</v>
      </c>
      <c r="W185" s="18" t="s">
        <v>257</v>
      </c>
    </row>
    <row r="186" spans="1:23">
      <c r="A186" s="18">
        <v>184</v>
      </c>
      <c r="B186" s="18" t="s">
        <v>611</v>
      </c>
      <c r="C186" s="18">
        <v>184</v>
      </c>
      <c r="D186" s="18">
        <v>1115</v>
      </c>
      <c r="E186" s="18">
        <v>161002277</v>
      </c>
      <c r="F186" s="18">
        <v>58</v>
      </c>
      <c r="G186" s="18">
        <v>3402.23</v>
      </c>
      <c r="H186" s="18">
        <v>366.77</v>
      </c>
      <c r="I186" s="18">
        <v>0</v>
      </c>
      <c r="J186" s="18">
        <v>0</v>
      </c>
      <c r="K186" s="18">
        <v>0</v>
      </c>
      <c r="L186" s="18">
        <v>2</v>
      </c>
      <c r="M186" s="18">
        <v>55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f t="shared" si="4"/>
        <v>0</v>
      </c>
      <c r="V186" s="18">
        <f t="shared" si="5"/>
        <v>0</v>
      </c>
      <c r="W186" s="18" t="s">
        <v>259</v>
      </c>
    </row>
    <row r="187" spans="1:23">
      <c r="A187" s="18">
        <v>185</v>
      </c>
      <c r="B187" s="18" t="s">
        <v>611</v>
      </c>
      <c r="C187" s="18">
        <v>185</v>
      </c>
      <c r="D187" s="18">
        <v>1116</v>
      </c>
      <c r="E187" s="18">
        <v>141000133</v>
      </c>
      <c r="F187" s="18">
        <v>58</v>
      </c>
      <c r="G187" s="18">
        <v>3397.66</v>
      </c>
      <c r="H187" s="18">
        <v>368.34</v>
      </c>
      <c r="I187" s="18">
        <v>0</v>
      </c>
      <c r="J187" s="18">
        <v>0</v>
      </c>
      <c r="K187" s="18">
        <v>0</v>
      </c>
      <c r="L187" s="18">
        <v>2</v>
      </c>
      <c r="M187" s="18">
        <v>40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f t="shared" si="4"/>
        <v>0</v>
      </c>
      <c r="V187" s="18">
        <f t="shared" si="5"/>
        <v>0</v>
      </c>
      <c r="W187" s="18" t="s">
        <v>257</v>
      </c>
    </row>
    <row r="188" spans="1:23" s="139" customFormat="1">
      <c r="A188" s="86">
        <v>186</v>
      </c>
      <c r="B188" s="86" t="s">
        <v>611</v>
      </c>
      <c r="C188" s="86">
        <v>186</v>
      </c>
      <c r="D188" s="86">
        <v>1117</v>
      </c>
      <c r="E188" s="86">
        <v>161002278</v>
      </c>
      <c r="F188" s="86">
        <v>57</v>
      </c>
      <c r="G188" s="86">
        <v>3311.87</v>
      </c>
      <c r="H188" s="86">
        <v>389.13</v>
      </c>
      <c r="I188" s="86">
        <v>0</v>
      </c>
      <c r="J188" s="18">
        <v>0</v>
      </c>
      <c r="K188" s="18">
        <v>0</v>
      </c>
      <c r="L188" s="86">
        <v>1</v>
      </c>
      <c r="M188" s="86">
        <v>50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86">
        <f t="shared" si="4"/>
        <v>0</v>
      </c>
      <c r="V188" s="86">
        <f t="shared" si="5"/>
        <v>0</v>
      </c>
      <c r="W188" s="86" t="s">
        <v>257</v>
      </c>
    </row>
    <row r="189" spans="1:23">
      <c r="A189" s="18">
        <v>187</v>
      </c>
      <c r="B189" s="18" t="s">
        <v>612</v>
      </c>
      <c r="C189" s="18">
        <v>187</v>
      </c>
      <c r="D189" s="18">
        <v>1118</v>
      </c>
      <c r="E189" s="18">
        <v>161002279</v>
      </c>
      <c r="F189" s="18">
        <v>56</v>
      </c>
      <c r="G189" s="18">
        <v>3315.04</v>
      </c>
      <c r="H189" s="18">
        <v>324.95999999999998</v>
      </c>
      <c r="I189" s="18">
        <v>0</v>
      </c>
      <c r="J189" s="18">
        <v>0</v>
      </c>
      <c r="K189" s="18">
        <v>0</v>
      </c>
      <c r="L189" s="18">
        <v>2</v>
      </c>
      <c r="M189" s="18">
        <v>50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f t="shared" si="4"/>
        <v>0</v>
      </c>
      <c r="V189" s="18">
        <f t="shared" si="5"/>
        <v>0</v>
      </c>
      <c r="W189" s="18" t="s">
        <v>259</v>
      </c>
    </row>
    <row r="190" spans="1:23">
      <c r="A190" s="18">
        <v>188</v>
      </c>
      <c r="B190" s="18" t="s">
        <v>612</v>
      </c>
      <c r="C190" s="18">
        <v>188</v>
      </c>
      <c r="D190" s="18">
        <v>1119</v>
      </c>
      <c r="E190" s="18">
        <v>161002280</v>
      </c>
      <c r="F190" s="18">
        <v>59</v>
      </c>
      <c r="G190" s="18">
        <v>3445.44</v>
      </c>
      <c r="H190" s="18">
        <v>386.56</v>
      </c>
      <c r="I190" s="18">
        <v>0</v>
      </c>
      <c r="J190" s="18">
        <v>0</v>
      </c>
      <c r="K190" s="18">
        <v>0</v>
      </c>
      <c r="L190" s="18">
        <v>2</v>
      </c>
      <c r="M190" s="18">
        <v>45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f t="shared" si="4"/>
        <v>0</v>
      </c>
      <c r="V190" s="18">
        <f t="shared" si="5"/>
        <v>0</v>
      </c>
      <c r="W190" s="18" t="s">
        <v>257</v>
      </c>
    </row>
    <row r="191" spans="1:23">
      <c r="A191" s="18">
        <v>189</v>
      </c>
      <c r="B191" s="18" t="s">
        <v>612</v>
      </c>
      <c r="C191" s="18">
        <v>189</v>
      </c>
      <c r="D191" s="18">
        <v>1120</v>
      </c>
      <c r="E191" s="18">
        <v>161002281</v>
      </c>
      <c r="F191" s="18">
        <v>57</v>
      </c>
      <c r="G191" s="18">
        <v>3336.03</v>
      </c>
      <c r="H191" s="18">
        <v>368.97</v>
      </c>
      <c r="I191" s="18">
        <v>0</v>
      </c>
      <c r="J191" s="18">
        <v>0</v>
      </c>
      <c r="K191" s="18">
        <v>0</v>
      </c>
      <c r="L191" s="18">
        <v>2</v>
      </c>
      <c r="M191" s="18">
        <v>35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f t="shared" si="4"/>
        <v>0</v>
      </c>
      <c r="V191" s="18">
        <f t="shared" si="5"/>
        <v>0</v>
      </c>
      <c r="W191" s="18" t="s">
        <v>259</v>
      </c>
    </row>
    <row r="192" spans="1:23">
      <c r="A192" s="18">
        <v>190</v>
      </c>
      <c r="B192" s="18" t="s">
        <v>612</v>
      </c>
      <c r="C192" s="18">
        <v>190</v>
      </c>
      <c r="D192" s="18">
        <v>1122</v>
      </c>
      <c r="E192" s="18">
        <v>161002282</v>
      </c>
      <c r="F192" s="18">
        <v>58</v>
      </c>
      <c r="G192" s="18">
        <v>3421.63</v>
      </c>
      <c r="H192" s="18">
        <v>347.37</v>
      </c>
      <c r="I192" s="18">
        <v>0</v>
      </c>
      <c r="J192" s="18">
        <v>0</v>
      </c>
      <c r="K192" s="18">
        <v>0</v>
      </c>
      <c r="L192" s="18">
        <v>2</v>
      </c>
      <c r="M192" s="18">
        <v>10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f t="shared" si="4"/>
        <v>0</v>
      </c>
      <c r="V192" s="18">
        <f t="shared" si="5"/>
        <v>0</v>
      </c>
      <c r="W192" s="18" t="s">
        <v>257</v>
      </c>
    </row>
    <row r="193" spans="1:23">
      <c r="A193" s="18">
        <v>191</v>
      </c>
      <c r="B193" s="18" t="s">
        <v>612</v>
      </c>
      <c r="C193" s="18">
        <v>191</v>
      </c>
      <c r="D193" s="18">
        <v>1121</v>
      </c>
      <c r="E193" s="18">
        <v>161002283</v>
      </c>
      <c r="F193" s="18">
        <v>59</v>
      </c>
      <c r="G193" s="18">
        <v>3466.84</v>
      </c>
      <c r="H193" s="18">
        <v>365.16</v>
      </c>
      <c r="I193" s="18">
        <v>0</v>
      </c>
      <c r="J193" s="18">
        <v>0</v>
      </c>
      <c r="K193" s="18">
        <v>0</v>
      </c>
      <c r="L193" s="18">
        <v>2</v>
      </c>
      <c r="M193" s="18">
        <v>45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f t="shared" si="4"/>
        <v>0</v>
      </c>
      <c r="V193" s="18">
        <f t="shared" si="5"/>
        <v>0</v>
      </c>
      <c r="W193" s="18" t="s">
        <v>259</v>
      </c>
    </row>
    <row r="194" spans="1:23">
      <c r="A194" s="18">
        <v>192</v>
      </c>
      <c r="B194" s="18" t="s">
        <v>612</v>
      </c>
      <c r="C194" s="18">
        <v>192</v>
      </c>
      <c r="D194" s="18">
        <v>1124</v>
      </c>
      <c r="E194" s="18">
        <v>161002284</v>
      </c>
      <c r="F194" s="18">
        <v>55</v>
      </c>
      <c r="G194" s="18">
        <v>3238.47</v>
      </c>
      <c r="H194" s="18">
        <v>334.53</v>
      </c>
      <c r="I194" s="18">
        <v>0</v>
      </c>
      <c r="J194" s="18">
        <v>0</v>
      </c>
      <c r="K194" s="18">
        <v>0</v>
      </c>
      <c r="L194" s="18">
        <v>2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f t="shared" si="4"/>
        <v>0</v>
      </c>
      <c r="V194" s="18">
        <f t="shared" si="5"/>
        <v>0</v>
      </c>
      <c r="W194" s="18" t="s">
        <v>257</v>
      </c>
    </row>
    <row r="195" spans="1:23">
      <c r="A195" s="18">
        <v>193</v>
      </c>
      <c r="B195" s="18" t="s">
        <v>612</v>
      </c>
      <c r="C195" s="18">
        <v>193</v>
      </c>
      <c r="D195" s="18">
        <v>1123</v>
      </c>
      <c r="E195" s="18">
        <v>161002285</v>
      </c>
      <c r="F195" s="18">
        <v>56</v>
      </c>
      <c r="G195" s="18">
        <v>3349.65</v>
      </c>
      <c r="H195" s="18">
        <v>289.35000000000002</v>
      </c>
      <c r="I195" s="18">
        <v>0</v>
      </c>
      <c r="J195" s="18">
        <v>0</v>
      </c>
      <c r="K195" s="18">
        <v>0</v>
      </c>
      <c r="L195" s="18">
        <v>2</v>
      </c>
      <c r="M195" s="18">
        <v>20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f t="shared" si="4"/>
        <v>0</v>
      </c>
      <c r="V195" s="18">
        <f t="shared" si="5"/>
        <v>0</v>
      </c>
      <c r="W195" s="18" t="s">
        <v>259</v>
      </c>
    </row>
    <row r="196" spans="1:23">
      <c r="A196" s="18">
        <v>194</v>
      </c>
      <c r="B196" s="18" t="s">
        <v>612</v>
      </c>
      <c r="C196" s="18">
        <v>194</v>
      </c>
      <c r="D196" s="18">
        <v>1125</v>
      </c>
      <c r="E196" s="18">
        <v>161002286</v>
      </c>
      <c r="F196" s="18">
        <v>59</v>
      </c>
      <c r="G196" s="18">
        <v>3677.58</v>
      </c>
      <c r="H196" s="18">
        <v>365.02</v>
      </c>
      <c r="I196" s="18">
        <v>2.6</v>
      </c>
      <c r="J196" s="18">
        <v>0</v>
      </c>
      <c r="K196" s="18">
        <v>0</v>
      </c>
      <c r="L196" s="18">
        <v>2</v>
      </c>
      <c r="M196" s="18">
        <v>25</v>
      </c>
      <c r="N196" s="18">
        <v>0</v>
      </c>
      <c r="O196" s="18">
        <v>17700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f t="shared" si="4"/>
        <v>885</v>
      </c>
      <c r="V196" s="18">
        <f t="shared" si="5"/>
        <v>18585</v>
      </c>
      <c r="W196" s="18" t="s">
        <v>257</v>
      </c>
    </row>
    <row r="197" spans="1:23">
      <c r="A197" s="18">
        <v>195</v>
      </c>
      <c r="B197" s="18" t="s">
        <v>613</v>
      </c>
      <c r="C197" s="18">
        <v>195</v>
      </c>
      <c r="D197" s="18">
        <v>1127</v>
      </c>
      <c r="E197" s="18">
        <v>161002287</v>
      </c>
      <c r="F197" s="18">
        <v>59</v>
      </c>
      <c r="G197" s="18">
        <v>3706.4</v>
      </c>
      <c r="H197" s="18">
        <v>423.6</v>
      </c>
      <c r="I197" s="18">
        <v>0</v>
      </c>
      <c r="J197" s="18">
        <v>0</v>
      </c>
      <c r="K197" s="18">
        <v>0</v>
      </c>
      <c r="L197" s="18">
        <v>2</v>
      </c>
      <c r="M197" s="18">
        <v>50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f t="shared" si="4"/>
        <v>0</v>
      </c>
      <c r="V197" s="18">
        <f t="shared" si="5"/>
        <v>0</v>
      </c>
      <c r="W197" s="18" t="s">
        <v>257</v>
      </c>
    </row>
    <row r="198" spans="1:23">
      <c r="A198" s="18">
        <v>196</v>
      </c>
      <c r="B198" s="18" t="s">
        <v>613</v>
      </c>
      <c r="C198" s="18">
        <v>196</v>
      </c>
      <c r="D198" s="18">
        <v>1126</v>
      </c>
      <c r="E198" s="18">
        <v>141000134</v>
      </c>
      <c r="F198" s="18">
        <v>56</v>
      </c>
      <c r="G198" s="18">
        <v>3331.25</v>
      </c>
      <c r="H198" s="18">
        <v>307.75</v>
      </c>
      <c r="I198" s="18">
        <v>0</v>
      </c>
      <c r="J198" s="18">
        <v>0</v>
      </c>
      <c r="K198" s="18">
        <v>0</v>
      </c>
      <c r="L198" s="18">
        <v>2</v>
      </c>
      <c r="M198" s="18">
        <v>45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f t="shared" si="4"/>
        <v>0</v>
      </c>
      <c r="V198" s="18">
        <f t="shared" si="5"/>
        <v>0</v>
      </c>
      <c r="W198" s="18" t="s">
        <v>259</v>
      </c>
    </row>
    <row r="199" spans="1:23">
      <c r="A199" s="18">
        <v>197</v>
      </c>
      <c r="B199" s="18" t="s">
        <v>613</v>
      </c>
      <c r="C199" s="18">
        <v>197</v>
      </c>
      <c r="D199" s="18">
        <v>1129</v>
      </c>
      <c r="E199" s="18">
        <v>161002288</v>
      </c>
      <c r="F199" s="18">
        <v>58</v>
      </c>
      <c r="G199" s="18">
        <v>3437.86</v>
      </c>
      <c r="H199" s="18">
        <v>328.14</v>
      </c>
      <c r="I199" s="18">
        <v>0</v>
      </c>
      <c r="J199" s="18">
        <v>0</v>
      </c>
      <c r="K199" s="18">
        <v>0</v>
      </c>
      <c r="L199" s="18">
        <v>2</v>
      </c>
      <c r="M199" s="18">
        <v>35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f t="shared" si="4"/>
        <v>0</v>
      </c>
      <c r="V199" s="18">
        <f t="shared" si="5"/>
        <v>0</v>
      </c>
      <c r="W199" s="18" t="s">
        <v>257</v>
      </c>
    </row>
    <row r="200" spans="1:23">
      <c r="A200" s="18">
        <v>198</v>
      </c>
      <c r="B200" s="18" t="s">
        <v>613</v>
      </c>
      <c r="C200" s="18">
        <v>198</v>
      </c>
      <c r="D200" s="18">
        <v>1128</v>
      </c>
      <c r="E200" s="18">
        <v>161002289</v>
      </c>
      <c r="F200" s="18">
        <v>58</v>
      </c>
      <c r="G200" s="18">
        <v>3412.07</v>
      </c>
      <c r="H200" s="18">
        <v>352.93</v>
      </c>
      <c r="I200" s="18">
        <v>0</v>
      </c>
      <c r="J200" s="18">
        <v>0</v>
      </c>
      <c r="K200" s="18">
        <v>0</v>
      </c>
      <c r="L200" s="18">
        <v>2</v>
      </c>
      <c r="M200" s="18">
        <v>10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f t="shared" si="4"/>
        <v>0</v>
      </c>
      <c r="V200" s="18">
        <f t="shared" si="5"/>
        <v>0</v>
      </c>
      <c r="W200" s="18" t="s">
        <v>259</v>
      </c>
    </row>
    <row r="201" spans="1:23">
      <c r="A201" s="18">
        <v>199</v>
      </c>
      <c r="B201" s="18" t="s">
        <v>613</v>
      </c>
      <c r="C201" s="18">
        <v>199</v>
      </c>
      <c r="D201" s="18">
        <v>1131</v>
      </c>
      <c r="E201" s="18">
        <v>161002290</v>
      </c>
      <c r="F201" s="18">
        <v>55</v>
      </c>
      <c r="G201" s="18">
        <v>3230.26</v>
      </c>
      <c r="H201" s="18">
        <v>343.74</v>
      </c>
      <c r="I201" s="18">
        <v>0</v>
      </c>
      <c r="J201" s="18">
        <v>0</v>
      </c>
      <c r="K201" s="18">
        <v>0</v>
      </c>
      <c r="L201" s="18">
        <v>2</v>
      </c>
      <c r="M201" s="18">
        <v>15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f t="shared" si="4"/>
        <v>0</v>
      </c>
      <c r="V201" s="18">
        <f t="shared" si="5"/>
        <v>0</v>
      </c>
      <c r="W201" s="18" t="s">
        <v>259</v>
      </c>
    </row>
    <row r="202" spans="1:23">
      <c r="A202" s="18">
        <v>200</v>
      </c>
      <c r="B202" s="18" t="s">
        <v>613</v>
      </c>
      <c r="C202" s="18">
        <v>200</v>
      </c>
      <c r="D202" s="18">
        <v>1130</v>
      </c>
      <c r="E202" s="18">
        <v>161002291</v>
      </c>
      <c r="F202" s="18">
        <v>59</v>
      </c>
      <c r="G202" s="18">
        <v>3428.04</v>
      </c>
      <c r="H202" s="18">
        <v>403.96</v>
      </c>
      <c r="I202" s="18">
        <v>0</v>
      </c>
      <c r="J202" s="18">
        <v>0</v>
      </c>
      <c r="K202" s="18">
        <v>0</v>
      </c>
      <c r="L202" s="18">
        <v>2</v>
      </c>
      <c r="M202" s="18">
        <v>40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f t="shared" si="4"/>
        <v>0</v>
      </c>
      <c r="V202" s="18">
        <f t="shared" si="5"/>
        <v>0</v>
      </c>
      <c r="W202" s="18" t="s">
        <v>257</v>
      </c>
    </row>
    <row r="203" spans="1:23">
      <c r="A203" s="18">
        <v>201</v>
      </c>
      <c r="B203" s="18" t="s">
        <v>613</v>
      </c>
      <c r="C203" s="18">
        <v>201</v>
      </c>
      <c r="D203" s="18">
        <v>1132</v>
      </c>
      <c r="E203" s="18">
        <v>161002292</v>
      </c>
      <c r="F203" s="18">
        <v>55</v>
      </c>
      <c r="G203" s="18">
        <v>3252.27</v>
      </c>
      <c r="H203" s="18">
        <v>320.73</v>
      </c>
      <c r="I203" s="18">
        <v>0</v>
      </c>
      <c r="J203" s="18">
        <v>0</v>
      </c>
      <c r="K203" s="18">
        <v>0</v>
      </c>
      <c r="L203" s="18">
        <v>2</v>
      </c>
      <c r="M203" s="18">
        <v>55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f t="shared" si="4"/>
        <v>0</v>
      </c>
      <c r="V203" s="18">
        <f t="shared" si="5"/>
        <v>0</v>
      </c>
      <c r="W203" s="18" t="s">
        <v>257</v>
      </c>
    </row>
    <row r="204" spans="1:23">
      <c r="A204" s="18">
        <v>202</v>
      </c>
      <c r="B204" s="18" t="s">
        <v>614</v>
      </c>
      <c r="C204" s="18">
        <v>202</v>
      </c>
      <c r="D204" s="18">
        <v>1133</v>
      </c>
      <c r="E204" s="18">
        <v>161002293</v>
      </c>
      <c r="F204" s="18">
        <v>56</v>
      </c>
      <c r="G204" s="18">
        <v>3397.24</v>
      </c>
      <c r="H204" s="18">
        <v>346.14</v>
      </c>
      <c r="I204" s="18">
        <v>3.38</v>
      </c>
      <c r="J204" s="18">
        <v>0</v>
      </c>
      <c r="K204" s="18">
        <v>0</v>
      </c>
      <c r="L204" s="18">
        <v>2</v>
      </c>
      <c r="M204" s="18">
        <v>30</v>
      </c>
      <c r="N204" s="18">
        <v>0</v>
      </c>
      <c r="O204" s="18">
        <v>8400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f t="shared" si="4"/>
        <v>420</v>
      </c>
      <c r="V204" s="18">
        <f t="shared" si="5"/>
        <v>8820</v>
      </c>
      <c r="W204" s="18" t="s">
        <v>259</v>
      </c>
    </row>
    <row r="205" spans="1:23">
      <c r="A205" s="18">
        <v>203</v>
      </c>
      <c r="B205" s="18" t="s">
        <v>614</v>
      </c>
      <c r="C205" s="18">
        <v>203</v>
      </c>
      <c r="D205" s="18">
        <v>1135</v>
      </c>
      <c r="E205" s="18">
        <v>161002294</v>
      </c>
      <c r="F205" s="18">
        <v>59</v>
      </c>
      <c r="G205" s="18">
        <v>3630.98</v>
      </c>
      <c r="H205" s="18">
        <v>409.02</v>
      </c>
      <c r="I205" s="18">
        <v>0</v>
      </c>
      <c r="J205" s="18">
        <v>0</v>
      </c>
      <c r="K205" s="18">
        <v>0</v>
      </c>
      <c r="L205" s="18">
        <v>2</v>
      </c>
      <c r="M205" s="18">
        <v>35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f t="shared" si="4"/>
        <v>0</v>
      </c>
      <c r="V205" s="18">
        <f t="shared" si="5"/>
        <v>0</v>
      </c>
      <c r="W205" s="18" t="s">
        <v>257</v>
      </c>
    </row>
    <row r="206" spans="1:23">
      <c r="A206" s="18">
        <v>204</v>
      </c>
      <c r="B206" s="18" t="s">
        <v>614</v>
      </c>
      <c r="C206" s="18">
        <v>204</v>
      </c>
      <c r="D206" s="18">
        <v>1134</v>
      </c>
      <c r="E206" s="18">
        <v>161002295</v>
      </c>
      <c r="F206" s="18">
        <v>57</v>
      </c>
      <c r="G206" s="18">
        <v>3382.48</v>
      </c>
      <c r="H206" s="18">
        <v>317.52</v>
      </c>
      <c r="I206" s="18">
        <v>0</v>
      </c>
      <c r="J206" s="18">
        <v>0</v>
      </c>
      <c r="K206" s="18">
        <v>0</v>
      </c>
      <c r="L206" s="18">
        <v>2</v>
      </c>
      <c r="M206" s="18">
        <v>20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f t="shared" si="4"/>
        <v>0</v>
      </c>
      <c r="V206" s="18">
        <f t="shared" si="5"/>
        <v>0</v>
      </c>
      <c r="W206" s="18" t="s">
        <v>259</v>
      </c>
    </row>
    <row r="207" spans="1:23">
      <c r="A207" s="18">
        <v>205</v>
      </c>
      <c r="B207" s="18" t="s">
        <v>614</v>
      </c>
      <c r="C207" s="18">
        <v>205</v>
      </c>
      <c r="D207" s="18">
        <v>1136</v>
      </c>
      <c r="E207" s="18">
        <v>161002296</v>
      </c>
      <c r="F207" s="18">
        <v>57</v>
      </c>
      <c r="G207" s="18">
        <v>3398.63</v>
      </c>
      <c r="H207" s="18">
        <v>306.37</v>
      </c>
      <c r="I207" s="18">
        <v>0</v>
      </c>
      <c r="J207" s="18">
        <v>0</v>
      </c>
      <c r="K207" s="18">
        <v>0</v>
      </c>
      <c r="L207" s="18">
        <v>2</v>
      </c>
      <c r="M207" s="18">
        <v>40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f t="shared" si="4"/>
        <v>0</v>
      </c>
      <c r="V207" s="18">
        <f t="shared" si="5"/>
        <v>0</v>
      </c>
      <c r="W207" s="18" t="s">
        <v>259</v>
      </c>
    </row>
    <row r="208" spans="1:23">
      <c r="A208" s="18">
        <v>206</v>
      </c>
      <c r="B208" s="18" t="s">
        <v>614</v>
      </c>
      <c r="C208" s="18">
        <v>206</v>
      </c>
      <c r="D208" s="18">
        <v>1137</v>
      </c>
      <c r="E208" s="18">
        <v>141000135</v>
      </c>
      <c r="F208" s="18">
        <v>59</v>
      </c>
      <c r="G208" s="18">
        <v>3725.4</v>
      </c>
      <c r="H208" s="18">
        <v>404.6</v>
      </c>
      <c r="I208" s="18">
        <v>0</v>
      </c>
      <c r="J208" s="18">
        <v>0</v>
      </c>
      <c r="K208" s="18">
        <v>0</v>
      </c>
      <c r="L208" s="18">
        <v>2</v>
      </c>
      <c r="M208" s="18">
        <v>40</v>
      </c>
      <c r="N208" s="18">
        <v>0</v>
      </c>
      <c r="O208" s="18">
        <v>0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18">
        <f t="shared" si="4"/>
        <v>0</v>
      </c>
      <c r="V208" s="18">
        <f t="shared" si="5"/>
        <v>0</v>
      </c>
      <c r="W208" s="18" t="s">
        <v>257</v>
      </c>
    </row>
    <row r="209" spans="1:25">
      <c r="A209" s="18">
        <v>207</v>
      </c>
      <c r="B209" s="18" t="s">
        <v>614</v>
      </c>
      <c r="C209" s="18">
        <v>207</v>
      </c>
      <c r="D209" s="18">
        <v>1138</v>
      </c>
      <c r="E209" s="18">
        <v>141000136</v>
      </c>
      <c r="F209" s="18">
        <v>56</v>
      </c>
      <c r="G209" s="18">
        <v>3280.08</v>
      </c>
      <c r="H209" s="18">
        <v>355.92</v>
      </c>
      <c r="I209" s="18">
        <v>0</v>
      </c>
      <c r="J209" s="18">
        <v>0</v>
      </c>
      <c r="K209" s="18">
        <v>0</v>
      </c>
      <c r="L209" s="18">
        <v>2</v>
      </c>
      <c r="M209" s="18">
        <v>10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f t="shared" si="4"/>
        <v>0</v>
      </c>
      <c r="V209" s="18">
        <f t="shared" si="5"/>
        <v>0</v>
      </c>
      <c r="W209" s="18" t="s">
        <v>257</v>
      </c>
    </row>
    <row r="210" spans="1:25">
      <c r="A210" s="18">
        <v>208</v>
      </c>
      <c r="B210" s="18" t="s">
        <v>615</v>
      </c>
      <c r="C210" s="18">
        <v>208</v>
      </c>
      <c r="D210" s="18">
        <v>1139</v>
      </c>
      <c r="E210" s="18">
        <v>141000137</v>
      </c>
      <c r="F210" s="18">
        <v>58</v>
      </c>
      <c r="G210" s="18">
        <v>3381.43</v>
      </c>
      <c r="H210" s="18">
        <v>387.57</v>
      </c>
      <c r="I210" s="18">
        <v>0</v>
      </c>
      <c r="J210" s="18">
        <v>0</v>
      </c>
      <c r="K210" s="18">
        <v>0</v>
      </c>
      <c r="L210" s="18">
        <v>2</v>
      </c>
      <c r="M210" s="18">
        <v>45</v>
      </c>
      <c r="N210" s="18">
        <v>0</v>
      </c>
      <c r="O210" s="18">
        <v>0</v>
      </c>
      <c r="P210" s="18">
        <v>0</v>
      </c>
      <c r="Q210" s="18">
        <v>0</v>
      </c>
      <c r="R210" s="18">
        <v>0</v>
      </c>
      <c r="S210" s="18">
        <v>0</v>
      </c>
      <c r="T210" s="18">
        <v>0</v>
      </c>
      <c r="U210" s="18">
        <f t="shared" si="4"/>
        <v>0</v>
      </c>
      <c r="V210" s="18">
        <f t="shared" si="5"/>
        <v>0</v>
      </c>
      <c r="W210" s="18" t="s">
        <v>259</v>
      </c>
    </row>
    <row r="211" spans="1:25">
      <c r="A211" s="18">
        <v>209</v>
      </c>
      <c r="B211" s="18" t="s">
        <v>615</v>
      </c>
      <c r="C211" s="18">
        <v>209</v>
      </c>
      <c r="D211" s="18">
        <v>1141</v>
      </c>
      <c r="E211" s="18">
        <v>161002297</v>
      </c>
      <c r="F211" s="18">
        <v>59</v>
      </c>
      <c r="G211" s="18">
        <v>3478.04</v>
      </c>
      <c r="H211" s="18">
        <v>353.96</v>
      </c>
      <c r="I211" s="18">
        <v>0</v>
      </c>
      <c r="J211" s="18">
        <v>0</v>
      </c>
      <c r="K211" s="18">
        <v>0</v>
      </c>
      <c r="L211" s="18">
        <v>2</v>
      </c>
      <c r="M211" s="18">
        <v>20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f t="shared" ref="U211:U242" si="6">O211*5%</f>
        <v>0</v>
      </c>
      <c r="V211" s="18">
        <f t="shared" ref="V211:V242" si="7">O211+U211</f>
        <v>0</v>
      </c>
      <c r="W211" s="18" t="s">
        <v>257</v>
      </c>
    </row>
    <row r="212" spans="1:25">
      <c r="A212" s="18">
        <v>210</v>
      </c>
      <c r="B212" s="18" t="s">
        <v>615</v>
      </c>
      <c r="C212" s="18">
        <v>210</v>
      </c>
      <c r="D212" s="18">
        <v>1140</v>
      </c>
      <c r="E212" s="18">
        <v>141000138</v>
      </c>
      <c r="F212" s="18">
        <v>55</v>
      </c>
      <c r="G212" s="18">
        <v>3247.27</v>
      </c>
      <c r="H212" s="18">
        <v>325.73</v>
      </c>
      <c r="I212" s="18">
        <v>0</v>
      </c>
      <c r="J212" s="18">
        <v>0</v>
      </c>
      <c r="K212" s="18">
        <v>0</v>
      </c>
      <c r="L212" s="18">
        <v>2</v>
      </c>
      <c r="M212" s="18">
        <v>25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f t="shared" si="6"/>
        <v>0</v>
      </c>
      <c r="V212" s="18">
        <f t="shared" si="7"/>
        <v>0</v>
      </c>
      <c r="W212" s="18" t="s">
        <v>259</v>
      </c>
    </row>
    <row r="213" spans="1:25">
      <c r="A213" s="18">
        <v>211</v>
      </c>
      <c r="B213" s="18" t="s">
        <v>615</v>
      </c>
      <c r="C213" s="18">
        <v>211</v>
      </c>
      <c r="D213" s="18">
        <v>1143</v>
      </c>
      <c r="E213" s="18">
        <v>161002298</v>
      </c>
      <c r="F213" s="18">
        <v>58</v>
      </c>
      <c r="G213" s="18">
        <v>3430.43</v>
      </c>
      <c r="H213" s="18">
        <v>338.57</v>
      </c>
      <c r="I213" s="18">
        <v>0</v>
      </c>
      <c r="J213" s="18">
        <v>0</v>
      </c>
      <c r="K213" s="18">
        <v>0</v>
      </c>
      <c r="L213" s="18">
        <v>2</v>
      </c>
      <c r="M213" s="18">
        <v>20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f t="shared" si="6"/>
        <v>0</v>
      </c>
      <c r="V213" s="18">
        <f t="shared" si="7"/>
        <v>0</v>
      </c>
      <c r="W213" s="18" t="s">
        <v>257</v>
      </c>
    </row>
    <row r="214" spans="1:25">
      <c r="A214" s="18">
        <v>212</v>
      </c>
      <c r="B214" s="18" t="s">
        <v>615</v>
      </c>
      <c r="C214" s="18">
        <v>212</v>
      </c>
      <c r="D214" s="18">
        <v>1144</v>
      </c>
      <c r="E214" s="18">
        <v>161002299</v>
      </c>
      <c r="F214" s="18">
        <v>58</v>
      </c>
      <c r="G214" s="18">
        <v>3466.02</v>
      </c>
      <c r="H214" s="18">
        <v>303.98</v>
      </c>
      <c r="I214" s="18">
        <v>0</v>
      </c>
      <c r="J214" s="18">
        <v>0</v>
      </c>
      <c r="K214" s="18">
        <v>0</v>
      </c>
      <c r="L214" s="18">
        <v>1</v>
      </c>
      <c r="M214" s="18">
        <v>50</v>
      </c>
      <c r="N214" s="18">
        <v>0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8">
        <v>0</v>
      </c>
      <c r="U214" s="18">
        <f t="shared" si="6"/>
        <v>0</v>
      </c>
      <c r="V214" s="18">
        <f t="shared" si="7"/>
        <v>0</v>
      </c>
      <c r="W214" s="18" t="s">
        <v>257</v>
      </c>
    </row>
    <row r="215" spans="1:25">
      <c r="A215" s="18">
        <v>213</v>
      </c>
      <c r="B215" s="29" t="s">
        <v>615</v>
      </c>
      <c r="C215" s="18">
        <v>213</v>
      </c>
      <c r="D215" s="18">
        <v>1142</v>
      </c>
      <c r="E215" s="18">
        <v>161002300</v>
      </c>
      <c r="F215" s="18">
        <v>56</v>
      </c>
      <c r="G215" s="18">
        <v>3341.04</v>
      </c>
      <c r="H215" s="18">
        <v>298.95999999999998</v>
      </c>
      <c r="I215" s="18">
        <v>0</v>
      </c>
      <c r="J215" s="18">
        <v>0</v>
      </c>
      <c r="K215" s="18">
        <v>0</v>
      </c>
      <c r="L215" s="18">
        <v>2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f t="shared" si="6"/>
        <v>0</v>
      </c>
      <c r="V215" s="18">
        <f t="shared" si="7"/>
        <v>0</v>
      </c>
      <c r="W215" s="18" t="s">
        <v>259</v>
      </c>
    </row>
    <row r="216" spans="1:25">
      <c r="A216" s="18">
        <v>214</v>
      </c>
      <c r="B216" s="18" t="s">
        <v>615</v>
      </c>
      <c r="C216" s="18">
        <v>214</v>
      </c>
      <c r="D216" s="18">
        <v>1145</v>
      </c>
      <c r="E216" s="18">
        <v>161002301</v>
      </c>
      <c r="F216" s="18">
        <v>59</v>
      </c>
      <c r="G216" s="18">
        <v>3561.43</v>
      </c>
      <c r="H216" s="18">
        <v>271.57</v>
      </c>
      <c r="I216" s="18">
        <v>0</v>
      </c>
      <c r="J216" s="18">
        <v>0</v>
      </c>
      <c r="K216" s="18">
        <v>0</v>
      </c>
      <c r="L216" s="18">
        <v>2</v>
      </c>
      <c r="M216" s="18">
        <v>35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f t="shared" si="6"/>
        <v>0</v>
      </c>
      <c r="V216" s="18">
        <f t="shared" si="7"/>
        <v>0</v>
      </c>
      <c r="W216" s="18" t="s">
        <v>259</v>
      </c>
    </row>
    <row r="217" spans="1:25">
      <c r="A217" s="18">
        <v>215</v>
      </c>
      <c r="B217" s="18" t="s">
        <v>616</v>
      </c>
      <c r="C217" s="18">
        <v>215</v>
      </c>
      <c r="D217" s="18">
        <v>1146</v>
      </c>
      <c r="E217" s="18">
        <v>161002302</v>
      </c>
      <c r="F217" s="18">
        <v>59</v>
      </c>
      <c r="G217" s="18">
        <v>3764.38</v>
      </c>
      <c r="H217" s="18">
        <v>275.62</v>
      </c>
      <c r="I217" s="18">
        <v>0</v>
      </c>
      <c r="J217" s="18">
        <v>0</v>
      </c>
      <c r="K217" s="18">
        <v>0</v>
      </c>
      <c r="L217" s="18">
        <v>2</v>
      </c>
      <c r="M217" s="18">
        <v>15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f t="shared" si="6"/>
        <v>0</v>
      </c>
      <c r="V217" s="18">
        <f t="shared" si="7"/>
        <v>0</v>
      </c>
      <c r="W217" s="18" t="s">
        <v>257</v>
      </c>
      <c r="X217" s="95" t="s">
        <v>617</v>
      </c>
      <c r="Y217" s="96"/>
    </row>
    <row r="218" spans="1:25">
      <c r="A218" s="18">
        <v>216</v>
      </c>
      <c r="B218" s="18" t="s">
        <v>616</v>
      </c>
      <c r="C218" s="18">
        <v>216</v>
      </c>
      <c r="D218" s="18">
        <v>1147</v>
      </c>
      <c r="E218" s="18">
        <v>161002303</v>
      </c>
      <c r="F218" s="18">
        <v>56</v>
      </c>
      <c r="G218" s="18">
        <v>3310.05</v>
      </c>
      <c r="H218" s="18">
        <v>329.14</v>
      </c>
      <c r="I218" s="18">
        <v>0</v>
      </c>
      <c r="J218" s="18">
        <v>0</v>
      </c>
      <c r="K218" s="18">
        <v>0</v>
      </c>
      <c r="L218" s="18">
        <v>2</v>
      </c>
      <c r="M218" s="18">
        <v>45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f t="shared" si="6"/>
        <v>0</v>
      </c>
      <c r="V218" s="18">
        <f t="shared" si="7"/>
        <v>0</v>
      </c>
      <c r="W218" s="18" t="s">
        <v>259</v>
      </c>
    </row>
    <row r="219" spans="1:25">
      <c r="A219" s="18">
        <v>217</v>
      </c>
      <c r="B219" s="18" t="s">
        <v>616</v>
      </c>
      <c r="C219" s="18">
        <v>217</v>
      </c>
      <c r="D219" s="18">
        <v>1148</v>
      </c>
      <c r="E219" s="18">
        <v>161002304</v>
      </c>
      <c r="F219" s="18">
        <v>55</v>
      </c>
      <c r="G219" s="18">
        <v>3258.28</v>
      </c>
      <c r="H219" s="18">
        <v>313.72000000000003</v>
      </c>
      <c r="I219" s="18">
        <v>0</v>
      </c>
      <c r="J219" s="18">
        <v>0</v>
      </c>
      <c r="K219" s="18">
        <v>0</v>
      </c>
      <c r="L219" s="18">
        <v>2</v>
      </c>
      <c r="M219" s="18">
        <v>40</v>
      </c>
      <c r="N219" s="18">
        <v>0</v>
      </c>
      <c r="O219" s="18">
        <v>0</v>
      </c>
      <c r="P219" s="18">
        <v>0</v>
      </c>
      <c r="Q219" s="18">
        <v>0</v>
      </c>
      <c r="R219" s="18">
        <v>0</v>
      </c>
      <c r="S219" s="18">
        <v>0</v>
      </c>
      <c r="T219" s="18">
        <v>0</v>
      </c>
      <c r="U219" s="18">
        <f t="shared" si="6"/>
        <v>0</v>
      </c>
      <c r="V219" s="18">
        <f t="shared" si="7"/>
        <v>0</v>
      </c>
      <c r="W219" s="18" t="s">
        <v>257</v>
      </c>
    </row>
    <row r="220" spans="1:25">
      <c r="A220" s="18">
        <v>218</v>
      </c>
      <c r="B220" s="18" t="s">
        <v>616</v>
      </c>
      <c r="C220" s="18">
        <v>218</v>
      </c>
      <c r="D220" s="18">
        <v>1149</v>
      </c>
      <c r="E220" s="18">
        <v>161002305</v>
      </c>
      <c r="F220" s="18">
        <v>59</v>
      </c>
      <c r="G220" s="18">
        <v>3543.84</v>
      </c>
      <c r="H220" s="18">
        <v>288.16000000000003</v>
      </c>
      <c r="I220" s="18">
        <v>0</v>
      </c>
      <c r="J220" s="18">
        <v>0</v>
      </c>
      <c r="K220" s="18">
        <v>0</v>
      </c>
      <c r="L220" s="18">
        <v>2</v>
      </c>
      <c r="M220" s="18">
        <v>5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f t="shared" si="6"/>
        <v>0</v>
      </c>
      <c r="V220" s="18">
        <f t="shared" si="7"/>
        <v>0</v>
      </c>
      <c r="W220" s="18" t="s">
        <v>257</v>
      </c>
    </row>
    <row r="221" spans="1:25">
      <c r="A221" s="18">
        <v>219</v>
      </c>
      <c r="B221" s="18" t="s">
        <v>616</v>
      </c>
      <c r="C221" s="18">
        <v>219</v>
      </c>
      <c r="D221" s="18">
        <v>1153</v>
      </c>
      <c r="E221" s="18">
        <v>161002306</v>
      </c>
      <c r="F221" s="18">
        <v>59</v>
      </c>
      <c r="G221" s="18">
        <v>3743.6</v>
      </c>
      <c r="H221" s="18">
        <v>386.4</v>
      </c>
      <c r="I221" s="18">
        <v>0</v>
      </c>
      <c r="J221" s="18">
        <v>0</v>
      </c>
      <c r="K221" s="18">
        <v>0</v>
      </c>
      <c r="L221" s="18">
        <v>2</v>
      </c>
      <c r="M221" s="18">
        <v>5</v>
      </c>
      <c r="N221" s="18">
        <v>0</v>
      </c>
      <c r="O221" s="18">
        <v>0</v>
      </c>
      <c r="P221" s="18">
        <v>0</v>
      </c>
      <c r="Q221" s="18">
        <v>0</v>
      </c>
      <c r="R221" s="18">
        <v>0</v>
      </c>
      <c r="S221" s="18">
        <v>0</v>
      </c>
      <c r="T221" s="18">
        <v>0</v>
      </c>
      <c r="U221" s="18">
        <f t="shared" si="6"/>
        <v>0</v>
      </c>
      <c r="V221" s="18">
        <f t="shared" si="7"/>
        <v>0</v>
      </c>
      <c r="W221" s="18" t="s">
        <v>257</v>
      </c>
    </row>
    <row r="222" spans="1:25">
      <c r="A222" s="18">
        <v>220</v>
      </c>
      <c r="B222" s="18" t="s">
        <v>616</v>
      </c>
      <c r="C222" s="18">
        <v>220</v>
      </c>
      <c r="D222" s="18">
        <v>1150</v>
      </c>
      <c r="E222" s="18">
        <v>161002307</v>
      </c>
      <c r="F222" s="18">
        <v>59</v>
      </c>
      <c r="G222" s="18">
        <v>3471.82</v>
      </c>
      <c r="H222" s="18">
        <v>362.18</v>
      </c>
      <c r="I222" s="18">
        <v>0</v>
      </c>
      <c r="J222" s="18">
        <v>0</v>
      </c>
      <c r="K222" s="18">
        <v>0</v>
      </c>
      <c r="L222" s="18">
        <v>2</v>
      </c>
      <c r="M222" s="18">
        <v>40</v>
      </c>
      <c r="N222" s="18">
        <v>0</v>
      </c>
      <c r="O222" s="18">
        <v>0</v>
      </c>
      <c r="P222" s="18">
        <v>0</v>
      </c>
      <c r="Q222" s="18">
        <v>0</v>
      </c>
      <c r="R222" s="18">
        <v>0</v>
      </c>
      <c r="S222" s="18">
        <v>0</v>
      </c>
      <c r="T222" s="18">
        <v>0</v>
      </c>
      <c r="U222" s="18">
        <f t="shared" si="6"/>
        <v>0</v>
      </c>
      <c r="V222" s="18">
        <f t="shared" si="7"/>
        <v>0</v>
      </c>
      <c r="W222" s="18" t="s">
        <v>259</v>
      </c>
    </row>
    <row r="223" spans="1:25">
      <c r="A223" s="18">
        <v>221</v>
      </c>
      <c r="B223" s="18" t="s">
        <v>616</v>
      </c>
      <c r="C223" s="18">
        <v>221</v>
      </c>
      <c r="D223" s="18">
        <v>1151</v>
      </c>
      <c r="E223" s="18">
        <v>161002308</v>
      </c>
      <c r="F223" s="18">
        <v>59</v>
      </c>
      <c r="G223" s="18">
        <v>3438.64</v>
      </c>
      <c r="H223" s="18">
        <v>393.36</v>
      </c>
      <c r="I223" s="18">
        <v>0</v>
      </c>
      <c r="J223" s="18">
        <v>0</v>
      </c>
      <c r="K223" s="18">
        <v>0</v>
      </c>
      <c r="L223" s="18">
        <v>5</v>
      </c>
      <c r="M223" s="18">
        <v>55</v>
      </c>
      <c r="N223" s="18">
        <v>0</v>
      </c>
      <c r="O223" s="18">
        <v>26525</v>
      </c>
      <c r="P223" s="18">
        <v>0</v>
      </c>
      <c r="Q223" s="18">
        <v>0</v>
      </c>
      <c r="R223" s="18">
        <v>0</v>
      </c>
      <c r="S223" s="18">
        <v>0</v>
      </c>
      <c r="T223" s="18">
        <v>0</v>
      </c>
      <c r="U223" s="18">
        <f t="shared" si="6"/>
        <v>1326.25</v>
      </c>
      <c r="V223" s="18">
        <f t="shared" si="7"/>
        <v>27851.25</v>
      </c>
      <c r="W223" s="18" t="s">
        <v>259</v>
      </c>
      <c r="X223" s="78" t="s">
        <v>618</v>
      </c>
    </row>
    <row r="224" spans="1:25">
      <c r="A224" s="18">
        <v>222</v>
      </c>
      <c r="B224" s="18" t="s">
        <v>619</v>
      </c>
      <c r="C224" s="18">
        <v>222</v>
      </c>
      <c r="D224" s="18">
        <v>1154</v>
      </c>
      <c r="E224" s="18">
        <v>161002309</v>
      </c>
      <c r="F224" s="18">
        <v>58</v>
      </c>
      <c r="G224" s="18">
        <v>3432.63</v>
      </c>
      <c r="H224" s="18">
        <v>336.37</v>
      </c>
      <c r="I224" s="18">
        <v>0</v>
      </c>
      <c r="J224" s="18">
        <v>0</v>
      </c>
      <c r="K224" s="18">
        <v>0</v>
      </c>
      <c r="L224" s="18">
        <v>2</v>
      </c>
      <c r="M224" s="18">
        <v>45</v>
      </c>
      <c r="N224" s="18">
        <v>0</v>
      </c>
      <c r="O224" s="18">
        <v>0</v>
      </c>
      <c r="P224" s="18">
        <v>0</v>
      </c>
      <c r="Q224" s="18">
        <v>0</v>
      </c>
      <c r="R224" s="18">
        <v>0</v>
      </c>
      <c r="S224" s="18">
        <v>0</v>
      </c>
      <c r="T224" s="18">
        <v>0</v>
      </c>
      <c r="U224" s="18">
        <f t="shared" si="6"/>
        <v>0</v>
      </c>
      <c r="V224" s="18">
        <f t="shared" si="7"/>
        <v>0</v>
      </c>
      <c r="W224" s="18" t="s">
        <v>257</v>
      </c>
    </row>
    <row r="225" spans="1:24">
      <c r="A225" s="18">
        <v>223</v>
      </c>
      <c r="B225" s="18" t="s">
        <v>619</v>
      </c>
      <c r="C225" s="18">
        <v>223</v>
      </c>
      <c r="D225" s="18">
        <v>1152</v>
      </c>
      <c r="E225" s="18">
        <v>161002310</v>
      </c>
      <c r="F225" s="18">
        <v>59</v>
      </c>
      <c r="G225" s="18">
        <v>3478.42</v>
      </c>
      <c r="H225" s="18">
        <v>355.58</v>
      </c>
      <c r="I225" s="18">
        <v>0</v>
      </c>
      <c r="J225" s="18">
        <v>0</v>
      </c>
      <c r="K225" s="18">
        <v>0</v>
      </c>
      <c r="L225" s="18">
        <v>2</v>
      </c>
      <c r="M225" s="18">
        <v>50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f t="shared" si="6"/>
        <v>0</v>
      </c>
      <c r="V225" s="18">
        <f t="shared" si="7"/>
        <v>0</v>
      </c>
      <c r="W225" s="18" t="s">
        <v>259</v>
      </c>
    </row>
    <row r="226" spans="1:24">
      <c r="A226" s="18">
        <v>224</v>
      </c>
      <c r="B226" s="18" t="s">
        <v>619</v>
      </c>
      <c r="C226" s="18">
        <v>224</v>
      </c>
      <c r="D226" s="18">
        <v>1157</v>
      </c>
      <c r="E226" s="18">
        <v>161002311</v>
      </c>
      <c r="F226" s="18">
        <v>58</v>
      </c>
      <c r="G226" s="18">
        <v>3409.67</v>
      </c>
      <c r="H226" s="18">
        <v>355.33</v>
      </c>
      <c r="I226" s="18">
        <v>0</v>
      </c>
      <c r="J226" s="18">
        <v>0</v>
      </c>
      <c r="K226" s="18">
        <v>0</v>
      </c>
      <c r="L226" s="18">
        <v>2</v>
      </c>
      <c r="M226" s="18">
        <v>15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f t="shared" si="6"/>
        <v>0</v>
      </c>
      <c r="V226" s="18">
        <f t="shared" si="7"/>
        <v>0</v>
      </c>
      <c r="W226" s="18" t="s">
        <v>257</v>
      </c>
    </row>
    <row r="227" spans="1:24">
      <c r="A227" s="18">
        <v>225</v>
      </c>
      <c r="B227" s="18" t="s">
        <v>619</v>
      </c>
      <c r="C227" s="18">
        <v>225</v>
      </c>
      <c r="D227" s="18">
        <v>1155</v>
      </c>
      <c r="E227" s="18">
        <v>161002312</v>
      </c>
      <c r="F227" s="18">
        <v>58</v>
      </c>
      <c r="G227" s="18">
        <v>3479.82</v>
      </c>
      <c r="H227" s="18">
        <v>290.18</v>
      </c>
      <c r="I227" s="18">
        <v>0</v>
      </c>
      <c r="J227" s="18">
        <v>0</v>
      </c>
      <c r="K227" s="18">
        <v>0</v>
      </c>
      <c r="L227" s="18">
        <v>2</v>
      </c>
      <c r="M227" s="18">
        <v>0</v>
      </c>
      <c r="N227" s="18">
        <v>0</v>
      </c>
      <c r="O227" s="18">
        <v>0</v>
      </c>
      <c r="P227" s="18">
        <v>0</v>
      </c>
      <c r="Q227" s="18">
        <v>0</v>
      </c>
      <c r="R227" s="18">
        <v>0</v>
      </c>
      <c r="S227" s="18">
        <v>0</v>
      </c>
      <c r="T227" s="18">
        <v>0</v>
      </c>
      <c r="U227" s="18">
        <f t="shared" si="6"/>
        <v>0</v>
      </c>
      <c r="V227" s="18">
        <f t="shared" si="7"/>
        <v>0</v>
      </c>
      <c r="W227" s="18" t="s">
        <v>259</v>
      </c>
    </row>
    <row r="228" spans="1:24">
      <c r="A228" s="18">
        <v>226</v>
      </c>
      <c r="B228" s="18" t="s">
        <v>619</v>
      </c>
      <c r="C228" s="18">
        <v>226</v>
      </c>
      <c r="D228" s="18">
        <v>1158</v>
      </c>
      <c r="E228" s="18">
        <v>161002313</v>
      </c>
      <c r="F228" s="18">
        <v>59</v>
      </c>
      <c r="G228" s="18">
        <v>3720.78</v>
      </c>
      <c r="H228" s="18">
        <v>319.22000000000003</v>
      </c>
      <c r="I228" s="18">
        <v>0</v>
      </c>
      <c r="J228" s="18">
        <v>0</v>
      </c>
      <c r="K228" s="18">
        <v>0</v>
      </c>
      <c r="L228" s="18">
        <v>1</v>
      </c>
      <c r="M228" s="18">
        <v>35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f t="shared" si="6"/>
        <v>0</v>
      </c>
      <c r="V228" s="18">
        <f t="shared" si="7"/>
        <v>0</v>
      </c>
      <c r="W228" s="18" t="s">
        <v>257</v>
      </c>
    </row>
    <row r="229" spans="1:24">
      <c r="A229" s="18">
        <v>227</v>
      </c>
      <c r="B229" s="18" t="s">
        <v>619</v>
      </c>
      <c r="C229" s="18">
        <v>227</v>
      </c>
      <c r="D229" s="18">
        <v>1156</v>
      </c>
      <c r="E229" s="18">
        <v>161002314</v>
      </c>
      <c r="F229" s="18">
        <v>56</v>
      </c>
      <c r="G229" s="18">
        <v>3364.04</v>
      </c>
      <c r="H229" s="18">
        <v>277.55</v>
      </c>
      <c r="I229" s="18">
        <v>1.59</v>
      </c>
      <c r="J229" s="18">
        <v>0</v>
      </c>
      <c r="K229" s="18">
        <v>0</v>
      </c>
      <c r="L229" s="18">
        <v>1</v>
      </c>
      <c r="M229" s="18">
        <v>40</v>
      </c>
      <c r="N229" s="18">
        <v>0</v>
      </c>
      <c r="O229" s="18">
        <v>8400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f t="shared" si="6"/>
        <v>420</v>
      </c>
      <c r="V229" s="18">
        <f t="shared" si="7"/>
        <v>8820</v>
      </c>
      <c r="W229" s="18" t="s">
        <v>259</v>
      </c>
      <c r="X229" s="78" t="s">
        <v>620</v>
      </c>
    </row>
    <row r="230" spans="1:24">
      <c r="A230" s="18">
        <v>228</v>
      </c>
      <c r="B230" s="18" t="s">
        <v>619</v>
      </c>
      <c r="C230" s="18">
        <v>228</v>
      </c>
      <c r="D230" s="18">
        <v>1160</v>
      </c>
      <c r="E230" s="18">
        <v>161002315</v>
      </c>
      <c r="F230" s="18">
        <v>55</v>
      </c>
      <c r="G230" s="18">
        <v>3327.28</v>
      </c>
      <c r="H230" s="18">
        <v>244.72</v>
      </c>
      <c r="I230" s="18">
        <v>0</v>
      </c>
      <c r="J230" s="18">
        <v>0</v>
      </c>
      <c r="K230" s="18">
        <v>0</v>
      </c>
      <c r="L230" s="18">
        <v>2</v>
      </c>
      <c r="M230" s="18">
        <v>5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8">
        <f t="shared" si="6"/>
        <v>0</v>
      </c>
      <c r="V230" s="18">
        <f t="shared" si="7"/>
        <v>0</v>
      </c>
      <c r="W230" s="18" t="s">
        <v>259</v>
      </c>
    </row>
    <row r="231" spans="1:24">
      <c r="A231" s="18">
        <v>229</v>
      </c>
      <c r="B231" s="18" t="s">
        <v>619</v>
      </c>
      <c r="C231" s="18">
        <v>229</v>
      </c>
      <c r="D231" s="18">
        <v>1161</v>
      </c>
      <c r="E231" s="18">
        <v>161002316</v>
      </c>
      <c r="F231" s="18">
        <v>57</v>
      </c>
      <c r="G231" s="18">
        <v>3397.63</v>
      </c>
      <c r="H231" s="18">
        <v>307.37</v>
      </c>
      <c r="I231" s="18">
        <v>0</v>
      </c>
      <c r="J231" s="18">
        <v>0</v>
      </c>
      <c r="K231" s="18">
        <v>0</v>
      </c>
      <c r="L231" s="18">
        <v>1</v>
      </c>
      <c r="M231" s="18">
        <v>40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8">
        <f t="shared" si="6"/>
        <v>0</v>
      </c>
      <c r="V231" s="18">
        <f t="shared" si="7"/>
        <v>0</v>
      </c>
      <c r="W231" s="18" t="s">
        <v>257</v>
      </c>
    </row>
    <row r="232" spans="1:24">
      <c r="A232" s="18">
        <v>230</v>
      </c>
      <c r="B232" s="18" t="s">
        <v>619</v>
      </c>
      <c r="C232" s="18">
        <v>230</v>
      </c>
      <c r="D232" s="18">
        <v>1159</v>
      </c>
      <c r="E232" s="18">
        <v>161002317</v>
      </c>
      <c r="F232" s="18">
        <v>52</v>
      </c>
      <c r="G232" s="18">
        <v>3229.72</v>
      </c>
      <c r="H232" s="18">
        <v>352.28</v>
      </c>
      <c r="I232" s="18">
        <v>1</v>
      </c>
      <c r="J232" s="18">
        <v>0</v>
      </c>
      <c r="K232" s="18">
        <v>0</v>
      </c>
      <c r="L232" s="18">
        <v>2</v>
      </c>
      <c r="M232" s="18">
        <v>5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f t="shared" si="6"/>
        <v>0</v>
      </c>
      <c r="V232" s="18">
        <f t="shared" si="7"/>
        <v>0</v>
      </c>
      <c r="W232" s="18" t="s">
        <v>425</v>
      </c>
    </row>
    <row r="233" spans="1:24">
      <c r="A233" s="18">
        <v>231</v>
      </c>
      <c r="B233" s="18" t="s">
        <v>621</v>
      </c>
      <c r="C233" s="18">
        <v>231</v>
      </c>
      <c r="D233" s="18">
        <v>1162</v>
      </c>
      <c r="E233" s="18">
        <v>161002318</v>
      </c>
      <c r="F233" s="18">
        <v>58</v>
      </c>
      <c r="G233" s="18">
        <v>3409.43</v>
      </c>
      <c r="H233" s="18">
        <v>359.57</v>
      </c>
      <c r="I233" s="18">
        <v>0</v>
      </c>
      <c r="J233" s="18">
        <v>0</v>
      </c>
      <c r="K233" s="18">
        <v>0</v>
      </c>
      <c r="L233" s="18">
        <v>2</v>
      </c>
      <c r="M233" s="18">
        <v>20</v>
      </c>
      <c r="N233" s="18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f t="shared" si="6"/>
        <v>0</v>
      </c>
      <c r="V233" s="18">
        <f t="shared" si="7"/>
        <v>0</v>
      </c>
      <c r="W233" s="18" t="s">
        <v>257</v>
      </c>
    </row>
    <row r="234" spans="1:24">
      <c r="A234" s="18">
        <v>232</v>
      </c>
      <c r="B234" s="18" t="s">
        <v>621</v>
      </c>
      <c r="C234" s="18">
        <v>232</v>
      </c>
      <c r="D234" s="18">
        <v>1164</v>
      </c>
      <c r="E234" s="18">
        <v>161002319</v>
      </c>
      <c r="F234" s="18">
        <v>57</v>
      </c>
      <c r="G234" s="18">
        <v>3333.43</v>
      </c>
      <c r="H234" s="18">
        <v>371.57</v>
      </c>
      <c r="I234" s="18">
        <v>0</v>
      </c>
      <c r="J234" s="18">
        <v>0</v>
      </c>
      <c r="K234" s="18">
        <v>0</v>
      </c>
      <c r="L234" s="18">
        <v>1</v>
      </c>
      <c r="M234" s="18">
        <v>50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f t="shared" si="6"/>
        <v>0</v>
      </c>
      <c r="V234" s="18">
        <f t="shared" si="7"/>
        <v>0</v>
      </c>
      <c r="W234" s="18" t="s">
        <v>259</v>
      </c>
    </row>
    <row r="235" spans="1:24">
      <c r="A235" s="18">
        <v>233</v>
      </c>
      <c r="B235" s="18" t="s">
        <v>621</v>
      </c>
      <c r="C235" s="18">
        <v>233</v>
      </c>
      <c r="D235" s="18">
        <v>1163</v>
      </c>
      <c r="E235" s="18">
        <v>161002320</v>
      </c>
      <c r="F235" s="18">
        <v>55</v>
      </c>
      <c r="G235" s="18">
        <v>3247.47</v>
      </c>
      <c r="H235" s="18">
        <v>325.52999999999997</v>
      </c>
      <c r="I235" s="18">
        <v>0</v>
      </c>
      <c r="J235" s="18">
        <v>0</v>
      </c>
      <c r="K235" s="18">
        <v>0</v>
      </c>
      <c r="L235" s="18">
        <v>1</v>
      </c>
      <c r="M235" s="18">
        <v>40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f t="shared" si="6"/>
        <v>0</v>
      </c>
      <c r="V235" s="18">
        <f t="shared" si="7"/>
        <v>0</v>
      </c>
      <c r="W235" s="18" t="s">
        <v>257</v>
      </c>
    </row>
    <row r="236" spans="1:24">
      <c r="A236" s="18">
        <v>234</v>
      </c>
      <c r="B236" s="18" t="s">
        <v>621</v>
      </c>
      <c r="C236" s="18">
        <v>234</v>
      </c>
      <c r="D236" s="18">
        <v>1165</v>
      </c>
      <c r="E236" s="18">
        <v>161002321</v>
      </c>
      <c r="F236" s="18">
        <v>58</v>
      </c>
      <c r="G236" s="18">
        <v>3381.44</v>
      </c>
      <c r="H236" s="18">
        <v>386.56</v>
      </c>
      <c r="I236" s="18">
        <v>0</v>
      </c>
      <c r="J236" s="18">
        <v>0</v>
      </c>
      <c r="K236" s="18">
        <v>0</v>
      </c>
      <c r="L236" s="18">
        <v>1</v>
      </c>
      <c r="M236" s="18">
        <v>35</v>
      </c>
      <c r="N236" s="18">
        <v>0</v>
      </c>
      <c r="O236" s="18">
        <v>0</v>
      </c>
      <c r="P236" s="18">
        <v>0</v>
      </c>
      <c r="Q236" s="18">
        <v>0</v>
      </c>
      <c r="R236" s="18">
        <v>0</v>
      </c>
      <c r="S236" s="18">
        <v>0</v>
      </c>
      <c r="T236" s="18">
        <v>0</v>
      </c>
      <c r="U236" s="18">
        <f t="shared" si="6"/>
        <v>0</v>
      </c>
      <c r="V236" s="18">
        <f t="shared" si="7"/>
        <v>0</v>
      </c>
      <c r="W236" s="18" t="s">
        <v>259</v>
      </c>
    </row>
    <row r="237" spans="1:24">
      <c r="A237" s="18">
        <v>235</v>
      </c>
      <c r="B237" s="18" t="s">
        <v>621</v>
      </c>
      <c r="C237" s="18">
        <v>235</v>
      </c>
      <c r="D237" s="18">
        <v>1166</v>
      </c>
      <c r="E237" s="18">
        <v>141000139</v>
      </c>
      <c r="F237" s="18">
        <v>57</v>
      </c>
      <c r="G237" s="18">
        <v>3309.84</v>
      </c>
      <c r="H237" s="18">
        <v>394.16</v>
      </c>
      <c r="I237" s="18">
        <v>0</v>
      </c>
      <c r="J237" s="18">
        <v>0</v>
      </c>
      <c r="K237" s="18">
        <v>0</v>
      </c>
      <c r="L237" s="18">
        <v>1</v>
      </c>
      <c r="M237" s="18">
        <v>40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f t="shared" si="6"/>
        <v>0</v>
      </c>
      <c r="V237" s="18">
        <f t="shared" si="7"/>
        <v>0</v>
      </c>
      <c r="W237" s="18" t="s">
        <v>257</v>
      </c>
    </row>
    <row r="238" spans="1:24">
      <c r="A238" s="18">
        <v>236</v>
      </c>
      <c r="B238" s="18" t="s">
        <v>621</v>
      </c>
      <c r="C238" s="18">
        <v>236</v>
      </c>
      <c r="D238" s="18">
        <v>1170</v>
      </c>
      <c r="E238" s="18">
        <v>161002322</v>
      </c>
      <c r="F238" s="18">
        <v>58</v>
      </c>
      <c r="G238" s="18">
        <v>3362.26</v>
      </c>
      <c r="H238" s="18">
        <v>403.74</v>
      </c>
      <c r="I238" s="18">
        <v>0</v>
      </c>
      <c r="J238" s="18">
        <v>0</v>
      </c>
      <c r="K238" s="18">
        <v>0</v>
      </c>
      <c r="L238" s="18">
        <v>2</v>
      </c>
      <c r="M238" s="18">
        <v>5</v>
      </c>
      <c r="N238" s="18">
        <v>0</v>
      </c>
      <c r="O238" s="18">
        <v>0</v>
      </c>
      <c r="P238" s="18">
        <v>0</v>
      </c>
      <c r="Q238" s="18">
        <v>0</v>
      </c>
      <c r="R238" s="18">
        <v>0</v>
      </c>
      <c r="S238" s="18">
        <v>0</v>
      </c>
      <c r="T238" s="18">
        <v>0</v>
      </c>
      <c r="U238" s="18">
        <f t="shared" si="6"/>
        <v>0</v>
      </c>
      <c r="V238" s="18">
        <f t="shared" si="7"/>
        <v>0</v>
      </c>
      <c r="W238" s="18" t="s">
        <v>257</v>
      </c>
    </row>
    <row r="239" spans="1:24">
      <c r="A239" s="18">
        <v>237</v>
      </c>
      <c r="B239" s="18" t="s">
        <v>621</v>
      </c>
      <c r="C239" s="18">
        <v>237</v>
      </c>
      <c r="D239" s="18">
        <v>1168</v>
      </c>
      <c r="E239" s="18">
        <v>161002323</v>
      </c>
      <c r="F239" s="18">
        <v>54</v>
      </c>
      <c r="G239" s="18">
        <v>3128.26</v>
      </c>
      <c r="H239" s="18">
        <v>381.74</v>
      </c>
      <c r="I239" s="18">
        <v>0</v>
      </c>
      <c r="J239" s="18">
        <v>0</v>
      </c>
      <c r="K239" s="18">
        <v>0</v>
      </c>
      <c r="L239" s="18">
        <v>1</v>
      </c>
      <c r="M239" s="18">
        <v>40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f t="shared" si="6"/>
        <v>0</v>
      </c>
      <c r="V239" s="18">
        <f t="shared" si="7"/>
        <v>0</v>
      </c>
      <c r="W239" s="18" t="s">
        <v>259</v>
      </c>
    </row>
    <row r="240" spans="1:24">
      <c r="A240" s="18">
        <v>238</v>
      </c>
      <c r="B240" s="18" t="s">
        <v>621</v>
      </c>
      <c r="C240" s="18">
        <v>238</v>
      </c>
      <c r="D240" s="18">
        <v>1171</v>
      </c>
      <c r="E240" s="18">
        <v>161002324</v>
      </c>
      <c r="F240" s="18">
        <v>56</v>
      </c>
      <c r="G240" s="18">
        <v>3292.08</v>
      </c>
      <c r="H240" s="18">
        <v>343.92</v>
      </c>
      <c r="I240" s="18">
        <v>0</v>
      </c>
      <c r="J240" s="18">
        <v>0</v>
      </c>
      <c r="K240" s="18">
        <v>0</v>
      </c>
      <c r="L240" s="18">
        <v>2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f t="shared" si="6"/>
        <v>0</v>
      </c>
      <c r="V240" s="18">
        <f t="shared" si="7"/>
        <v>0</v>
      </c>
      <c r="W240" s="18" t="s">
        <v>257</v>
      </c>
    </row>
    <row r="241" spans="1:23">
      <c r="A241" s="18">
        <v>239</v>
      </c>
      <c r="B241" s="18" t="s">
        <v>621</v>
      </c>
      <c r="C241" s="18">
        <v>239</v>
      </c>
      <c r="D241" s="18">
        <v>1169</v>
      </c>
      <c r="E241" s="18">
        <v>161002325</v>
      </c>
      <c r="F241" s="18">
        <v>57</v>
      </c>
      <c r="G241" s="18">
        <v>3369.03</v>
      </c>
      <c r="H241" s="18">
        <v>335.97</v>
      </c>
      <c r="I241" s="18">
        <v>0</v>
      </c>
      <c r="J241" s="18">
        <v>0</v>
      </c>
      <c r="K241" s="18">
        <v>0</v>
      </c>
      <c r="L241" s="18">
        <v>1</v>
      </c>
      <c r="M241" s="18">
        <v>40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f t="shared" si="6"/>
        <v>0</v>
      </c>
      <c r="V241" s="18">
        <f t="shared" si="7"/>
        <v>0</v>
      </c>
      <c r="W241" s="18" t="s">
        <v>259</v>
      </c>
    </row>
    <row r="242" spans="1:23">
      <c r="A242" s="18">
        <v>240</v>
      </c>
      <c r="B242" s="18" t="s">
        <v>621</v>
      </c>
      <c r="C242" s="18">
        <v>240</v>
      </c>
      <c r="D242" s="18">
        <v>1172</v>
      </c>
      <c r="E242" s="18">
        <v>161002326</v>
      </c>
      <c r="F242" s="18">
        <v>59</v>
      </c>
      <c r="G242" s="18">
        <v>3449.21</v>
      </c>
      <c r="H242" s="18">
        <v>385.79</v>
      </c>
      <c r="I242" s="18"/>
      <c r="J242" s="18">
        <v>0</v>
      </c>
      <c r="K242" s="18">
        <v>0</v>
      </c>
      <c r="L242" s="18">
        <v>1</v>
      </c>
      <c r="M242" s="18">
        <v>55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f t="shared" si="6"/>
        <v>0</v>
      </c>
      <c r="V242" s="18">
        <f t="shared" si="7"/>
        <v>0</v>
      </c>
      <c r="W242" s="18" t="s">
        <v>257</v>
      </c>
    </row>
    <row r="243" spans="1:23" ht="15.75">
      <c r="D243" s="81"/>
      <c r="E243" s="81"/>
      <c r="F243" s="97">
        <f>SUM(F3:F242)</f>
        <v>13766</v>
      </c>
      <c r="G243" s="97">
        <f>SUM(G3:G242)</f>
        <v>817810.97000000102</v>
      </c>
      <c r="H243" s="97">
        <f>SUM(H3:H242)</f>
        <v>83479.540000000095</v>
      </c>
      <c r="I243" s="97">
        <f>SUM(I3:I241)</f>
        <v>33.54</v>
      </c>
      <c r="V243" s="160">
        <f>SUM(V3:V232)</f>
        <v>132777.75</v>
      </c>
    </row>
    <row r="244" spans="1:23">
      <c r="V244" s="78">
        <v>27851.25</v>
      </c>
    </row>
    <row r="245" spans="1:23">
      <c r="V245" s="78">
        <f>V243-V244</f>
        <v>104926.5</v>
      </c>
    </row>
  </sheetData>
  <mergeCells count="2">
    <mergeCell ref="A1:W1"/>
    <mergeCell ref="L2:M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Y254"/>
  <sheetViews>
    <sheetView topLeftCell="B238" workbookViewId="0">
      <selection activeCell="C242" sqref="C242"/>
    </sheetView>
  </sheetViews>
  <sheetFormatPr defaultColWidth="9" defaultRowHeight="15"/>
  <cols>
    <col min="1" max="1" width="9" hidden="1" customWidth="1"/>
    <col min="2" max="2" width="12.7109375" customWidth="1"/>
    <col min="5" max="5" width="9" hidden="1" customWidth="1"/>
    <col min="7" max="7" width="12.5703125" customWidth="1"/>
    <col min="8" max="8" width="10.28515625" customWidth="1"/>
    <col min="10" max="11" width="9" hidden="1" customWidth="1"/>
    <col min="12" max="12" width="6" customWidth="1"/>
    <col min="13" max="13" width="4.140625" customWidth="1"/>
    <col min="14" max="21" width="9" hidden="1" customWidth="1"/>
    <col min="22" max="22" width="10.140625" customWidth="1"/>
    <col min="23" max="23" width="9" hidden="1" customWidth="1"/>
  </cols>
  <sheetData>
    <row r="1" spans="1:23">
      <c r="A1" s="2808" t="s">
        <v>586</v>
      </c>
      <c r="B1" s="2808"/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</row>
    <row r="2" spans="1:23" ht="60">
      <c r="A2" s="61" t="s">
        <v>1</v>
      </c>
      <c r="B2" s="152" t="s">
        <v>2</v>
      </c>
      <c r="C2" s="152" t="s">
        <v>28</v>
      </c>
      <c r="D2" s="152" t="s">
        <v>4</v>
      </c>
      <c r="E2" s="62" t="s">
        <v>5</v>
      </c>
      <c r="F2" s="152" t="s">
        <v>6</v>
      </c>
      <c r="G2" s="152" t="s">
        <v>7</v>
      </c>
      <c r="H2" s="152" t="s">
        <v>8</v>
      </c>
      <c r="I2" s="152" t="s">
        <v>9</v>
      </c>
      <c r="J2" s="62" t="s">
        <v>10</v>
      </c>
      <c r="K2" s="62" t="s">
        <v>11</v>
      </c>
      <c r="L2" s="2810" t="s">
        <v>419</v>
      </c>
      <c r="M2" s="2810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18</v>
      </c>
      <c r="U2" s="62" t="s">
        <v>19</v>
      </c>
      <c r="V2" s="152" t="s">
        <v>543</v>
      </c>
      <c r="W2" s="61" t="s">
        <v>255</v>
      </c>
    </row>
    <row r="3" spans="1:23">
      <c r="A3" s="5">
        <v>1</v>
      </c>
      <c r="B3" s="5" t="s">
        <v>587</v>
      </c>
      <c r="C3" s="5">
        <v>1</v>
      </c>
      <c r="D3" s="5">
        <v>932</v>
      </c>
      <c r="E3" s="5"/>
      <c r="F3" s="5">
        <v>59</v>
      </c>
      <c r="G3" s="5">
        <v>3558.43</v>
      </c>
      <c r="H3" s="5">
        <v>274.57</v>
      </c>
      <c r="I3" s="5">
        <v>0</v>
      </c>
      <c r="J3" s="5"/>
      <c r="K3" s="5"/>
      <c r="L3" s="5">
        <v>2</v>
      </c>
      <c r="M3" s="5">
        <v>5</v>
      </c>
      <c r="N3" s="5"/>
      <c r="O3" s="5"/>
      <c r="P3" s="5"/>
      <c r="Q3" s="5"/>
      <c r="R3" s="5"/>
      <c r="S3" s="5"/>
      <c r="T3" s="5"/>
      <c r="U3" s="5"/>
      <c r="V3" s="5">
        <v>0</v>
      </c>
    </row>
    <row r="4" spans="1:23">
      <c r="A4" s="5">
        <v>2</v>
      </c>
      <c r="B4" s="5" t="s">
        <v>587</v>
      </c>
      <c r="C4" s="5">
        <v>2</v>
      </c>
      <c r="D4" s="5">
        <v>933</v>
      </c>
      <c r="E4" s="5"/>
      <c r="F4" s="5">
        <v>56</v>
      </c>
      <c r="G4" s="5">
        <v>3322.89</v>
      </c>
      <c r="H4" s="5">
        <v>312.11</v>
      </c>
      <c r="I4" s="5">
        <v>0</v>
      </c>
      <c r="J4" s="5"/>
      <c r="K4" s="5"/>
      <c r="L4" s="5">
        <v>1</v>
      </c>
      <c r="M4" s="5">
        <v>55</v>
      </c>
      <c r="N4" s="5"/>
      <c r="O4" s="5"/>
      <c r="P4" s="5"/>
      <c r="Q4" s="5"/>
      <c r="R4" s="5"/>
      <c r="S4" s="5"/>
      <c r="T4" s="5"/>
      <c r="U4" s="5"/>
      <c r="V4" s="5">
        <v>0</v>
      </c>
    </row>
    <row r="5" spans="1:23">
      <c r="A5" s="5">
        <v>3</v>
      </c>
      <c r="B5" s="5" t="s">
        <v>587</v>
      </c>
      <c r="C5" s="5">
        <v>3</v>
      </c>
      <c r="D5" s="5">
        <v>934</v>
      </c>
      <c r="E5" s="5"/>
      <c r="F5" s="5">
        <v>57</v>
      </c>
      <c r="G5" s="5">
        <v>3411.63</v>
      </c>
      <c r="H5" s="5">
        <v>293.37</v>
      </c>
      <c r="I5" s="5">
        <v>0</v>
      </c>
      <c r="J5" s="5"/>
      <c r="K5" s="5"/>
      <c r="L5" s="5">
        <v>2</v>
      </c>
      <c r="M5" s="5">
        <v>0</v>
      </c>
      <c r="N5" s="5"/>
      <c r="O5" s="5"/>
      <c r="P5" s="5"/>
      <c r="Q5" s="5"/>
      <c r="R5" s="5"/>
      <c r="S5" s="5"/>
      <c r="T5" s="5"/>
      <c r="U5" s="5"/>
      <c r="V5" s="5">
        <v>0</v>
      </c>
    </row>
    <row r="6" spans="1:23">
      <c r="A6" s="5">
        <v>4</v>
      </c>
      <c r="B6" s="5" t="s">
        <v>587</v>
      </c>
      <c r="C6" s="5">
        <v>4</v>
      </c>
      <c r="D6" s="5">
        <v>935</v>
      </c>
      <c r="E6" s="5"/>
      <c r="F6" s="5">
        <v>58</v>
      </c>
      <c r="G6" s="5">
        <v>3545.6</v>
      </c>
      <c r="H6" s="5">
        <v>225.3</v>
      </c>
      <c r="I6" s="5">
        <v>0</v>
      </c>
      <c r="J6" s="5"/>
      <c r="K6" s="5"/>
      <c r="L6" s="5">
        <v>2</v>
      </c>
      <c r="M6" s="5">
        <v>0</v>
      </c>
      <c r="N6" s="5"/>
      <c r="O6" s="5"/>
      <c r="P6" s="5"/>
      <c r="Q6" s="5"/>
      <c r="R6" s="5"/>
      <c r="S6" s="5"/>
      <c r="T6" s="5"/>
      <c r="U6" s="5"/>
      <c r="V6" s="5">
        <v>0</v>
      </c>
    </row>
    <row r="7" spans="1:23">
      <c r="A7" s="5">
        <v>5</v>
      </c>
      <c r="B7" s="5" t="s">
        <v>587</v>
      </c>
      <c r="C7" s="5">
        <v>5</v>
      </c>
      <c r="D7" s="5">
        <v>936</v>
      </c>
      <c r="E7" s="5"/>
      <c r="F7" s="5">
        <v>59</v>
      </c>
      <c r="G7" s="5">
        <v>3546.22</v>
      </c>
      <c r="H7" s="5">
        <v>287.77999999999997</v>
      </c>
      <c r="I7" s="5">
        <v>0</v>
      </c>
      <c r="J7" s="5"/>
      <c r="K7" s="5"/>
      <c r="L7" s="5">
        <v>2</v>
      </c>
      <c r="M7" s="5">
        <v>15</v>
      </c>
      <c r="N7" s="5"/>
      <c r="O7" s="5"/>
      <c r="P7" s="5"/>
      <c r="Q7" s="5"/>
      <c r="R7" s="5"/>
      <c r="S7" s="5"/>
      <c r="T7" s="5"/>
      <c r="U7" s="5"/>
      <c r="V7" s="5">
        <v>0</v>
      </c>
    </row>
    <row r="8" spans="1:23">
      <c r="A8" s="5">
        <v>6</v>
      </c>
      <c r="B8" s="5" t="s">
        <v>587</v>
      </c>
      <c r="C8" s="5">
        <v>6</v>
      </c>
      <c r="D8" s="5">
        <v>938</v>
      </c>
      <c r="E8" s="5"/>
      <c r="F8" s="5">
        <v>58</v>
      </c>
      <c r="G8" s="5">
        <v>3266.25</v>
      </c>
      <c r="H8" s="5">
        <v>308.75</v>
      </c>
      <c r="I8" s="5">
        <v>0</v>
      </c>
      <c r="J8" s="5"/>
      <c r="K8" s="5"/>
      <c r="L8" s="5">
        <v>2</v>
      </c>
      <c r="M8" s="5">
        <v>5</v>
      </c>
      <c r="N8" s="5"/>
      <c r="O8" s="5"/>
      <c r="P8" s="5"/>
      <c r="Q8" s="5"/>
      <c r="R8" s="5"/>
      <c r="S8" s="5"/>
      <c r="T8" s="5"/>
      <c r="U8" s="5"/>
      <c r="V8" s="5">
        <v>0</v>
      </c>
    </row>
    <row r="9" spans="1:23">
      <c r="A9" s="5">
        <v>7</v>
      </c>
      <c r="B9" s="5" t="s">
        <v>587</v>
      </c>
      <c r="C9" s="5">
        <v>7</v>
      </c>
      <c r="D9" s="5">
        <v>937</v>
      </c>
      <c r="E9" s="5"/>
      <c r="F9" s="5">
        <v>59</v>
      </c>
      <c r="G9" s="5">
        <v>3441.81</v>
      </c>
      <c r="H9" s="5">
        <v>393.19</v>
      </c>
      <c r="I9" s="5">
        <v>0</v>
      </c>
      <c r="J9" s="5"/>
      <c r="K9" s="5"/>
      <c r="L9" s="5">
        <v>2</v>
      </c>
      <c r="M9" s="5">
        <v>0</v>
      </c>
      <c r="N9" s="5"/>
      <c r="O9" s="5"/>
      <c r="P9" s="5"/>
      <c r="Q9" s="5"/>
      <c r="R9" s="5"/>
      <c r="S9" s="5"/>
      <c r="T9" s="5"/>
      <c r="U9" s="5"/>
      <c r="V9" s="5">
        <v>0</v>
      </c>
    </row>
    <row r="10" spans="1:23">
      <c r="A10" s="5">
        <v>8</v>
      </c>
      <c r="B10" s="5" t="s">
        <v>587</v>
      </c>
      <c r="C10" s="5">
        <v>8</v>
      </c>
      <c r="D10" s="5">
        <v>939</v>
      </c>
      <c r="E10" s="5"/>
      <c r="F10" s="5">
        <v>56</v>
      </c>
      <c r="G10" s="5">
        <v>3314.26</v>
      </c>
      <c r="H10" s="5">
        <v>323.74</v>
      </c>
      <c r="I10" s="5">
        <v>0</v>
      </c>
      <c r="J10" s="5"/>
      <c r="K10" s="5"/>
      <c r="L10" s="5">
        <v>2</v>
      </c>
      <c r="M10" s="5">
        <v>5</v>
      </c>
      <c r="N10" s="5"/>
      <c r="O10" s="5"/>
      <c r="P10" s="5"/>
      <c r="Q10" s="5"/>
      <c r="R10" s="5"/>
      <c r="S10" s="5"/>
      <c r="T10" s="5"/>
      <c r="U10" s="5"/>
      <c r="V10" s="5">
        <v>0</v>
      </c>
    </row>
    <row r="11" spans="1:23">
      <c r="A11" s="5">
        <v>9</v>
      </c>
      <c r="B11" s="5" t="s">
        <v>587</v>
      </c>
      <c r="C11" s="5">
        <v>9</v>
      </c>
      <c r="D11" s="5">
        <v>940</v>
      </c>
      <c r="E11" s="5"/>
      <c r="F11" s="5">
        <v>58</v>
      </c>
      <c r="G11" s="5">
        <v>3428.25</v>
      </c>
      <c r="H11" s="5">
        <v>338.75</v>
      </c>
      <c r="I11" s="5">
        <v>0</v>
      </c>
      <c r="J11" s="5"/>
      <c r="K11" s="5"/>
      <c r="L11" s="5">
        <v>2</v>
      </c>
      <c r="M11" s="5">
        <v>20</v>
      </c>
      <c r="N11" s="5"/>
      <c r="O11" s="5"/>
      <c r="P11" s="5"/>
      <c r="Q11" s="5"/>
      <c r="R11" s="5"/>
      <c r="S11" s="5"/>
      <c r="T11" s="5"/>
      <c r="U11" s="5"/>
      <c r="V11" s="5">
        <v>0</v>
      </c>
    </row>
    <row r="12" spans="1:23">
      <c r="A12" s="20"/>
      <c r="B12" s="5" t="s">
        <v>588</v>
      </c>
      <c r="C12" s="5">
        <v>10</v>
      </c>
      <c r="D12" s="18">
        <v>941</v>
      </c>
      <c r="E12" s="5"/>
      <c r="F12" s="19">
        <v>55</v>
      </c>
      <c r="G12" s="19">
        <v>3382.24</v>
      </c>
      <c r="H12" s="87">
        <v>385.76</v>
      </c>
      <c r="I12" s="5">
        <v>0</v>
      </c>
      <c r="J12" s="5"/>
      <c r="K12" s="5"/>
      <c r="L12" s="19">
        <v>2</v>
      </c>
      <c r="M12" s="19">
        <v>10</v>
      </c>
      <c r="N12" s="5"/>
      <c r="O12" s="5"/>
      <c r="P12" s="5"/>
      <c r="Q12" s="5"/>
      <c r="R12" s="5"/>
      <c r="S12" s="5"/>
      <c r="T12" s="5"/>
      <c r="U12" s="5"/>
      <c r="V12" s="5">
        <v>0</v>
      </c>
    </row>
    <row r="13" spans="1:23">
      <c r="A13" s="20"/>
      <c r="B13" s="5" t="s">
        <v>588</v>
      </c>
      <c r="C13" s="5">
        <v>11</v>
      </c>
      <c r="D13" s="18">
        <v>942</v>
      </c>
      <c r="E13" s="5"/>
      <c r="F13" s="19">
        <v>55</v>
      </c>
      <c r="G13" s="19">
        <v>3264.26</v>
      </c>
      <c r="H13" s="19">
        <v>309.74</v>
      </c>
      <c r="I13" s="5">
        <v>0</v>
      </c>
      <c r="J13" s="5"/>
      <c r="K13" s="5"/>
      <c r="L13" s="19">
        <v>1</v>
      </c>
      <c r="M13" s="19">
        <v>55</v>
      </c>
      <c r="N13" s="5"/>
      <c r="O13" s="5"/>
      <c r="P13" s="5"/>
      <c r="Q13" s="5"/>
      <c r="R13" s="5"/>
      <c r="S13" s="5"/>
      <c r="T13" s="5"/>
      <c r="U13" s="5"/>
      <c r="V13" s="5">
        <v>0</v>
      </c>
    </row>
    <row r="14" spans="1:23">
      <c r="A14" s="20"/>
      <c r="B14" s="5" t="s">
        <v>588</v>
      </c>
      <c r="C14" s="5">
        <v>12</v>
      </c>
      <c r="D14" s="19">
        <v>943</v>
      </c>
      <c r="E14" s="5"/>
      <c r="F14" s="19">
        <v>58</v>
      </c>
      <c r="G14" s="19">
        <v>3515.03</v>
      </c>
      <c r="H14" s="19">
        <v>254.16</v>
      </c>
      <c r="I14" s="5">
        <v>0.19</v>
      </c>
      <c r="J14" s="5"/>
      <c r="K14" s="5"/>
      <c r="L14" s="19">
        <v>2</v>
      </c>
      <c r="M14" s="19">
        <v>10</v>
      </c>
      <c r="N14" s="5"/>
      <c r="O14" s="5"/>
      <c r="P14" s="5"/>
      <c r="Q14" s="5"/>
      <c r="R14" s="5"/>
      <c r="S14" s="5"/>
      <c r="T14" s="5"/>
      <c r="U14" s="5"/>
      <c r="V14" s="5">
        <v>0</v>
      </c>
    </row>
    <row r="15" spans="1:23">
      <c r="A15" s="20"/>
      <c r="B15" s="5" t="s">
        <v>588</v>
      </c>
      <c r="C15" s="5">
        <v>13</v>
      </c>
      <c r="D15" s="18">
        <v>945</v>
      </c>
      <c r="E15" s="5"/>
      <c r="F15" s="19">
        <v>57</v>
      </c>
      <c r="G15" s="19">
        <v>3353.05</v>
      </c>
      <c r="H15" s="19">
        <v>349.95</v>
      </c>
      <c r="I15" s="5">
        <v>0</v>
      </c>
      <c r="J15" s="5"/>
      <c r="K15" s="5"/>
      <c r="L15" s="19">
        <v>2</v>
      </c>
      <c r="M15" s="19">
        <v>5</v>
      </c>
      <c r="N15" s="5"/>
      <c r="O15" s="5"/>
      <c r="P15" s="5"/>
      <c r="Q15" s="5"/>
      <c r="R15" s="5"/>
      <c r="S15" s="5"/>
      <c r="T15" s="5"/>
      <c r="U15" s="5"/>
      <c r="V15" s="5">
        <v>0</v>
      </c>
    </row>
    <row r="16" spans="1:23">
      <c r="A16" s="20"/>
      <c r="B16" s="5" t="s">
        <v>588</v>
      </c>
      <c r="C16" s="5">
        <v>14</v>
      </c>
      <c r="D16" s="18">
        <v>944</v>
      </c>
      <c r="E16" s="5"/>
      <c r="F16" s="19">
        <v>56</v>
      </c>
      <c r="G16" s="19">
        <v>3333.48</v>
      </c>
      <c r="H16" s="19">
        <v>302.52</v>
      </c>
      <c r="I16" s="5">
        <v>0</v>
      </c>
      <c r="J16" s="5"/>
      <c r="K16" s="5"/>
      <c r="L16" s="19">
        <v>1</v>
      </c>
      <c r="M16" s="19">
        <v>50</v>
      </c>
      <c r="N16" s="5"/>
      <c r="O16" s="5"/>
      <c r="P16" s="5"/>
      <c r="Q16" s="5"/>
      <c r="R16" s="5"/>
      <c r="S16" s="5"/>
      <c r="T16" s="5"/>
      <c r="U16" s="5"/>
      <c r="V16" s="5">
        <v>0</v>
      </c>
    </row>
    <row r="17" spans="1:22">
      <c r="A17" s="20"/>
      <c r="B17" s="5" t="s">
        <v>588</v>
      </c>
      <c r="C17" s="5">
        <v>15</v>
      </c>
      <c r="D17" s="18">
        <v>947</v>
      </c>
      <c r="E17" s="5"/>
      <c r="F17" s="19">
        <v>58</v>
      </c>
      <c r="G17" s="19">
        <v>3521.02</v>
      </c>
      <c r="H17" s="19">
        <v>249.57</v>
      </c>
      <c r="I17" s="5">
        <v>0</v>
      </c>
      <c r="J17" s="5"/>
      <c r="K17" s="5"/>
      <c r="L17" s="19">
        <v>2</v>
      </c>
      <c r="M17" s="19">
        <v>5</v>
      </c>
      <c r="N17" s="5"/>
      <c r="O17" s="5"/>
      <c r="P17" s="5"/>
      <c r="Q17" s="5"/>
      <c r="R17" s="5"/>
      <c r="S17" s="5"/>
      <c r="T17" s="5"/>
      <c r="U17" s="5"/>
      <c r="V17" s="5">
        <v>0</v>
      </c>
    </row>
    <row r="18" spans="1:22">
      <c r="A18" s="20"/>
      <c r="B18" s="5" t="s">
        <v>588</v>
      </c>
      <c r="C18" s="5">
        <v>16</v>
      </c>
      <c r="D18" s="18">
        <v>948</v>
      </c>
      <c r="E18" s="5"/>
      <c r="F18" s="19">
        <v>58</v>
      </c>
      <c r="G18" s="19">
        <v>3599.82</v>
      </c>
      <c r="H18" s="19">
        <v>371.25</v>
      </c>
      <c r="I18" s="5">
        <v>3.07</v>
      </c>
      <c r="J18" s="5"/>
      <c r="K18" s="5"/>
      <c r="L18" s="19">
        <v>2</v>
      </c>
      <c r="M18" s="19">
        <v>40</v>
      </c>
      <c r="N18" s="5"/>
      <c r="O18" s="5"/>
      <c r="P18" s="5"/>
      <c r="Q18" s="5"/>
      <c r="R18" s="5"/>
      <c r="S18" s="5"/>
      <c r="T18" s="5"/>
      <c r="U18" s="5"/>
      <c r="V18" s="5">
        <f ca="1">'SEP(2)'!V18</f>
        <v>9135</v>
      </c>
    </row>
    <row r="19" spans="1:22">
      <c r="A19" s="20"/>
      <c r="B19" s="5" t="s">
        <v>588</v>
      </c>
      <c r="C19" s="5">
        <v>17</v>
      </c>
      <c r="D19" s="18">
        <v>946</v>
      </c>
      <c r="E19" s="5"/>
      <c r="F19" s="19">
        <v>58</v>
      </c>
      <c r="G19" s="19">
        <v>3328.03</v>
      </c>
      <c r="H19" s="19">
        <v>376.97</v>
      </c>
      <c r="I19" s="153">
        <v>0</v>
      </c>
      <c r="J19" s="5"/>
      <c r="K19" s="5"/>
      <c r="L19" s="19">
        <v>2</v>
      </c>
      <c r="M19" s="19">
        <v>5</v>
      </c>
      <c r="N19" s="5"/>
      <c r="O19" s="5"/>
      <c r="P19" s="5"/>
      <c r="Q19" s="5"/>
      <c r="R19" s="5"/>
      <c r="S19" s="5"/>
      <c r="T19" s="5"/>
      <c r="U19" s="5"/>
      <c r="V19" s="5">
        <f ca="1">'SEP(2)'!V19</f>
        <v>0</v>
      </c>
    </row>
    <row r="20" spans="1:22">
      <c r="A20" s="20"/>
      <c r="B20" s="5" t="s">
        <v>589</v>
      </c>
      <c r="C20" s="5">
        <v>18</v>
      </c>
      <c r="D20" s="5">
        <v>949</v>
      </c>
      <c r="E20" s="5"/>
      <c r="F20" s="5">
        <v>58</v>
      </c>
      <c r="G20" s="5">
        <v>3504.83</v>
      </c>
      <c r="H20" s="5">
        <v>264.17</v>
      </c>
      <c r="I20" s="5">
        <v>0</v>
      </c>
      <c r="J20" s="5"/>
      <c r="K20" s="5"/>
      <c r="L20" s="5">
        <v>3</v>
      </c>
      <c r="M20" s="5">
        <v>0</v>
      </c>
      <c r="N20" s="5"/>
      <c r="O20" s="5"/>
      <c r="P20" s="5"/>
      <c r="Q20" s="5"/>
      <c r="R20" s="5"/>
      <c r="S20" s="5"/>
      <c r="T20" s="5"/>
      <c r="U20" s="5"/>
      <c r="V20" s="5">
        <f ca="1">'SEP(2)'!V20</f>
        <v>0</v>
      </c>
    </row>
    <row r="21" spans="1:22">
      <c r="A21" s="20"/>
      <c r="B21" s="5" t="s">
        <v>589</v>
      </c>
      <c r="C21" s="5">
        <v>19</v>
      </c>
      <c r="D21" s="5">
        <v>951</v>
      </c>
      <c r="E21" s="5"/>
      <c r="F21" s="5">
        <v>56</v>
      </c>
      <c r="G21" s="5">
        <v>3288.45</v>
      </c>
      <c r="H21" s="5">
        <v>350.55</v>
      </c>
      <c r="I21" s="5">
        <v>0</v>
      </c>
      <c r="J21" s="5"/>
      <c r="K21" s="5"/>
      <c r="L21" s="5">
        <v>2</v>
      </c>
      <c r="M21" s="5">
        <v>20</v>
      </c>
      <c r="N21" s="5"/>
      <c r="O21" s="5"/>
      <c r="P21" s="5"/>
      <c r="Q21" s="5"/>
      <c r="R21" s="5"/>
      <c r="S21" s="5"/>
      <c r="T21" s="5"/>
      <c r="U21" s="5"/>
      <c r="V21" s="5">
        <f ca="1">'SEP(2)'!V21</f>
        <v>0</v>
      </c>
    </row>
    <row r="22" spans="1:22">
      <c r="A22" s="20"/>
      <c r="B22" s="5" t="s">
        <v>589</v>
      </c>
      <c r="C22" s="5">
        <v>20</v>
      </c>
      <c r="D22" s="5">
        <v>950</v>
      </c>
      <c r="E22" s="5"/>
      <c r="F22" s="5">
        <v>58</v>
      </c>
      <c r="G22" s="5">
        <v>3458.02</v>
      </c>
      <c r="H22" s="5">
        <v>311.98</v>
      </c>
      <c r="I22" s="5">
        <v>0</v>
      </c>
      <c r="J22" s="5"/>
      <c r="K22" s="5"/>
      <c r="L22" s="5">
        <v>2</v>
      </c>
      <c r="M22" s="5">
        <v>20</v>
      </c>
      <c r="N22" s="5"/>
      <c r="O22" s="5"/>
      <c r="P22" s="5"/>
      <c r="Q22" s="5"/>
      <c r="R22" s="5"/>
      <c r="S22" s="5"/>
      <c r="T22" s="5"/>
      <c r="U22" s="5"/>
      <c r="V22" s="5">
        <f ca="1">'SEP(2)'!V22</f>
        <v>0</v>
      </c>
    </row>
    <row r="23" spans="1:22">
      <c r="A23" s="20"/>
      <c r="B23" s="5" t="s">
        <v>589</v>
      </c>
      <c r="C23" s="5">
        <v>21</v>
      </c>
      <c r="D23" s="5">
        <v>952</v>
      </c>
      <c r="E23" s="5"/>
      <c r="F23" s="5">
        <v>56</v>
      </c>
      <c r="G23" s="5">
        <v>3282.06</v>
      </c>
      <c r="H23" s="5">
        <v>355.94</v>
      </c>
      <c r="I23" s="5">
        <v>0</v>
      </c>
      <c r="J23" s="5"/>
      <c r="K23" s="5"/>
      <c r="L23" s="5">
        <v>2</v>
      </c>
      <c r="M23" s="5">
        <v>0</v>
      </c>
      <c r="N23" s="5"/>
      <c r="O23" s="5"/>
      <c r="P23" s="5"/>
      <c r="Q23" s="5"/>
      <c r="R23" s="5"/>
      <c r="S23" s="5"/>
      <c r="T23" s="5"/>
      <c r="U23" s="5"/>
      <c r="V23" s="5">
        <f ca="1">'SEP(2)'!V23</f>
        <v>0</v>
      </c>
    </row>
    <row r="24" spans="1:22">
      <c r="A24" s="20"/>
      <c r="B24" s="5" t="s">
        <v>589</v>
      </c>
      <c r="C24" s="5">
        <v>22</v>
      </c>
      <c r="D24" s="5">
        <v>954</v>
      </c>
      <c r="E24" s="5"/>
      <c r="F24" s="5">
        <v>59</v>
      </c>
      <c r="G24" s="5">
        <v>3475.23</v>
      </c>
      <c r="H24" s="5">
        <v>358.77</v>
      </c>
      <c r="I24" s="5">
        <v>0</v>
      </c>
      <c r="J24" s="5"/>
      <c r="K24" s="5"/>
      <c r="L24" s="5">
        <v>1</v>
      </c>
      <c r="M24" s="5">
        <v>55</v>
      </c>
      <c r="N24" s="5"/>
      <c r="O24" s="5"/>
      <c r="P24" s="5"/>
      <c r="Q24" s="5"/>
      <c r="R24" s="5"/>
      <c r="S24" s="5"/>
      <c r="T24" s="5"/>
      <c r="U24" s="5"/>
      <c r="V24" s="5">
        <f ca="1">'SEP(2)'!V24</f>
        <v>0</v>
      </c>
    </row>
    <row r="25" spans="1:22">
      <c r="A25" s="20"/>
      <c r="B25" s="5" t="s">
        <v>589</v>
      </c>
      <c r="C25" s="5">
        <v>23</v>
      </c>
      <c r="D25" s="5">
        <v>953</v>
      </c>
      <c r="E25" s="5"/>
      <c r="F25" s="5">
        <v>54</v>
      </c>
      <c r="G25" s="5">
        <v>3232.47</v>
      </c>
      <c r="H25" s="5">
        <v>276.52999999999997</v>
      </c>
      <c r="I25" s="5">
        <v>0</v>
      </c>
      <c r="J25" s="5"/>
      <c r="K25" s="5"/>
      <c r="L25" s="5">
        <v>1</v>
      </c>
      <c r="M25" s="5">
        <v>25</v>
      </c>
      <c r="N25" s="5"/>
      <c r="O25" s="5"/>
      <c r="P25" s="5"/>
      <c r="Q25" s="5"/>
      <c r="R25" s="5"/>
      <c r="S25" s="5"/>
      <c r="T25" s="5"/>
      <c r="U25" s="5"/>
      <c r="V25" s="5">
        <f ca="1">'SEP(2)'!V25</f>
        <v>0</v>
      </c>
    </row>
    <row r="26" spans="1:22">
      <c r="A26" s="20"/>
      <c r="B26" s="5" t="s">
        <v>589</v>
      </c>
      <c r="C26" s="5">
        <v>24</v>
      </c>
      <c r="D26" s="5">
        <v>956</v>
      </c>
      <c r="E26" s="5"/>
      <c r="F26" s="5">
        <v>59</v>
      </c>
      <c r="G26" s="5">
        <v>3705.8</v>
      </c>
      <c r="H26" s="5">
        <v>354.2</v>
      </c>
      <c r="I26" s="5">
        <v>0</v>
      </c>
      <c r="J26" s="5"/>
      <c r="K26" s="5"/>
      <c r="L26" s="5">
        <v>1</v>
      </c>
      <c r="M26" s="5">
        <v>50</v>
      </c>
      <c r="N26" s="5"/>
      <c r="O26" s="5"/>
      <c r="P26" s="5"/>
      <c r="Q26" s="5"/>
      <c r="R26" s="5"/>
      <c r="S26" s="5"/>
      <c r="T26" s="5"/>
      <c r="U26" s="5"/>
      <c r="V26" s="5">
        <f ca="1">'SEP(2)'!V26</f>
        <v>0</v>
      </c>
    </row>
    <row r="27" spans="1:22">
      <c r="A27" s="20"/>
      <c r="B27" s="5" t="s">
        <v>589</v>
      </c>
      <c r="C27" s="5">
        <v>25</v>
      </c>
      <c r="D27" s="5">
        <v>955</v>
      </c>
      <c r="E27" s="5"/>
      <c r="F27" s="5">
        <v>57</v>
      </c>
      <c r="G27" s="5">
        <v>3367.44</v>
      </c>
      <c r="H27" s="5">
        <v>336.56</v>
      </c>
      <c r="I27" s="5">
        <v>0</v>
      </c>
      <c r="J27" s="5"/>
      <c r="K27" s="5"/>
      <c r="L27" s="5">
        <v>1</v>
      </c>
      <c r="M27" s="5">
        <v>45</v>
      </c>
      <c r="N27" s="5"/>
      <c r="O27" s="5"/>
      <c r="P27" s="5"/>
      <c r="Q27" s="5"/>
      <c r="R27" s="5"/>
      <c r="S27" s="5"/>
      <c r="T27" s="5"/>
      <c r="U27" s="5"/>
      <c r="V27" s="5">
        <f ca="1">'SEP(2)'!V27</f>
        <v>0</v>
      </c>
    </row>
    <row r="28" spans="1:22">
      <c r="A28" s="20"/>
      <c r="B28" s="5" t="s">
        <v>589</v>
      </c>
      <c r="C28" s="5">
        <v>26</v>
      </c>
      <c r="D28" s="5">
        <v>957</v>
      </c>
      <c r="E28" s="5"/>
      <c r="F28" s="5">
        <v>55</v>
      </c>
      <c r="G28" s="5">
        <v>3218.5</v>
      </c>
      <c r="H28" s="5">
        <v>351.5</v>
      </c>
      <c r="I28" s="5">
        <v>0</v>
      </c>
      <c r="J28" s="5"/>
      <c r="K28" s="5"/>
      <c r="L28" s="5">
        <v>1</v>
      </c>
      <c r="M28" s="5">
        <v>50</v>
      </c>
      <c r="N28" s="5"/>
      <c r="O28" s="5"/>
      <c r="P28" s="5"/>
      <c r="Q28" s="5"/>
      <c r="R28" s="5"/>
      <c r="S28" s="5"/>
      <c r="T28" s="5"/>
      <c r="U28" s="5"/>
      <c r="V28" s="5">
        <f ca="1">'SEP(2)'!V28</f>
        <v>0</v>
      </c>
    </row>
    <row r="29" spans="1:22">
      <c r="A29" s="20"/>
      <c r="B29" s="5" t="s">
        <v>589</v>
      </c>
      <c r="C29" s="5">
        <v>27</v>
      </c>
      <c r="D29" s="5">
        <v>959</v>
      </c>
      <c r="E29" s="5"/>
      <c r="F29" s="5">
        <v>59</v>
      </c>
      <c r="G29" s="5">
        <v>3474.23</v>
      </c>
      <c r="H29" s="5">
        <v>358.77</v>
      </c>
      <c r="I29" s="5">
        <v>0</v>
      </c>
      <c r="J29" s="5"/>
      <c r="K29" s="5"/>
      <c r="L29" s="5">
        <v>1</v>
      </c>
      <c r="M29" s="5">
        <v>50</v>
      </c>
      <c r="N29" s="5"/>
      <c r="O29" s="5"/>
      <c r="P29" s="5"/>
      <c r="Q29" s="5"/>
      <c r="R29" s="5"/>
      <c r="S29" s="5"/>
      <c r="T29" s="5"/>
      <c r="U29" s="5"/>
      <c r="V29" s="5">
        <f ca="1">'SEP(2)'!V29</f>
        <v>0</v>
      </c>
    </row>
    <row r="30" spans="1:22">
      <c r="A30" s="20"/>
      <c r="B30" s="5" t="s">
        <v>590</v>
      </c>
      <c r="C30" s="5">
        <v>28</v>
      </c>
      <c r="D30" s="5">
        <v>958</v>
      </c>
      <c r="E30" s="5"/>
      <c r="F30" s="5">
        <v>57</v>
      </c>
      <c r="G30" s="5">
        <v>3364.63</v>
      </c>
      <c r="H30" s="5">
        <v>341.09800000000001</v>
      </c>
      <c r="I30" s="5">
        <v>0.98</v>
      </c>
      <c r="J30" s="5"/>
      <c r="K30" s="5"/>
      <c r="L30" s="5">
        <v>2</v>
      </c>
      <c r="M30" s="5">
        <v>0</v>
      </c>
      <c r="N30" s="5"/>
      <c r="O30" s="5"/>
      <c r="P30" s="5"/>
      <c r="Q30" s="5"/>
      <c r="R30" s="5"/>
      <c r="S30" s="5"/>
      <c r="T30" s="5"/>
      <c r="U30" s="5"/>
      <c r="V30" s="5">
        <f ca="1">'SEP(2)'!V30</f>
        <v>8977.5</v>
      </c>
    </row>
    <row r="31" spans="1:22">
      <c r="A31" s="20"/>
      <c r="B31" s="5" t="s">
        <v>590</v>
      </c>
      <c r="C31" s="5">
        <v>29</v>
      </c>
      <c r="D31" s="5">
        <v>961</v>
      </c>
      <c r="E31" s="5"/>
      <c r="F31" s="5">
        <v>57</v>
      </c>
      <c r="G31" s="5">
        <v>3306.84</v>
      </c>
      <c r="H31" s="120">
        <v>397.16</v>
      </c>
      <c r="I31" s="5">
        <v>0</v>
      </c>
      <c r="J31" s="5"/>
      <c r="K31" s="5"/>
      <c r="L31" s="5">
        <v>2</v>
      </c>
      <c r="M31" s="5">
        <v>30</v>
      </c>
      <c r="N31" s="5"/>
      <c r="O31" s="5"/>
      <c r="P31" s="5"/>
      <c r="Q31" s="5"/>
      <c r="R31" s="5"/>
      <c r="S31" s="5"/>
      <c r="T31" s="5"/>
      <c r="U31" s="5"/>
      <c r="V31" s="5">
        <f ca="1">'SEP(2)'!V31</f>
        <v>0</v>
      </c>
    </row>
    <row r="32" spans="1:22">
      <c r="A32" s="20"/>
      <c r="B32" s="5" t="s">
        <v>590</v>
      </c>
      <c r="C32" s="5">
        <v>30</v>
      </c>
      <c r="D32" s="5">
        <v>960</v>
      </c>
      <c r="E32" s="5"/>
      <c r="F32" s="5">
        <v>56</v>
      </c>
      <c r="G32" s="5">
        <v>3329.05</v>
      </c>
      <c r="H32" s="5">
        <v>309.95</v>
      </c>
      <c r="I32" s="5">
        <v>0</v>
      </c>
      <c r="J32" s="5"/>
      <c r="K32" s="5"/>
      <c r="L32" s="5">
        <v>1</v>
      </c>
      <c r="M32" s="5">
        <v>55</v>
      </c>
      <c r="N32" s="5"/>
      <c r="O32" s="5"/>
      <c r="P32" s="5"/>
      <c r="Q32" s="5"/>
      <c r="R32" s="5"/>
      <c r="S32" s="5"/>
      <c r="T32" s="5"/>
      <c r="U32" s="5"/>
      <c r="V32" s="5">
        <f ca="1">'SEP(2)'!V32</f>
        <v>0</v>
      </c>
    </row>
    <row r="33" spans="1:22">
      <c r="A33" s="20"/>
      <c r="B33" s="5" t="s">
        <v>590</v>
      </c>
      <c r="C33" s="5">
        <v>31</v>
      </c>
      <c r="D33" s="5">
        <v>962</v>
      </c>
      <c r="E33" s="5"/>
      <c r="F33" s="5">
        <v>59</v>
      </c>
      <c r="G33" s="5">
        <v>3523.41</v>
      </c>
      <c r="H33" s="5">
        <v>311.58999999999997</v>
      </c>
      <c r="I33" s="5">
        <v>0</v>
      </c>
      <c r="J33" s="5"/>
      <c r="K33" s="5"/>
      <c r="L33" s="5">
        <v>1</v>
      </c>
      <c r="M33" s="5">
        <v>35</v>
      </c>
      <c r="N33" s="5"/>
      <c r="O33" s="5"/>
      <c r="P33" s="5"/>
      <c r="Q33" s="5"/>
      <c r="R33" s="5"/>
      <c r="S33" s="5"/>
      <c r="T33" s="5"/>
      <c r="U33" s="5"/>
      <c r="V33" s="5">
        <f ca="1">'SEP(2)'!V33</f>
        <v>0</v>
      </c>
    </row>
    <row r="34" spans="1:22">
      <c r="A34" s="20"/>
      <c r="B34" s="5" t="s">
        <v>590</v>
      </c>
      <c r="C34" s="5">
        <v>32</v>
      </c>
      <c r="D34" s="5">
        <v>963</v>
      </c>
      <c r="E34" s="5"/>
      <c r="F34" s="5">
        <v>58</v>
      </c>
      <c r="G34" s="5">
        <v>3433.64</v>
      </c>
      <c r="H34" s="5">
        <v>334.36</v>
      </c>
      <c r="I34" s="5">
        <v>0</v>
      </c>
      <c r="J34" s="5"/>
      <c r="K34" s="5"/>
      <c r="L34" s="5">
        <v>1</v>
      </c>
      <c r="M34" s="5">
        <v>35</v>
      </c>
      <c r="N34" s="5"/>
      <c r="O34" s="5"/>
      <c r="P34" s="5"/>
      <c r="Q34" s="5"/>
      <c r="R34" s="5"/>
      <c r="S34" s="5"/>
      <c r="T34" s="5"/>
      <c r="U34" s="5"/>
      <c r="V34" s="5">
        <f ca="1">'SEP(2)'!V34</f>
        <v>0</v>
      </c>
    </row>
    <row r="35" spans="1:22">
      <c r="A35" s="20"/>
      <c r="B35" s="5" t="s">
        <v>590</v>
      </c>
      <c r="C35" s="5">
        <v>33</v>
      </c>
      <c r="D35" s="5">
        <v>964</v>
      </c>
      <c r="E35" s="5"/>
      <c r="F35" s="5">
        <v>56</v>
      </c>
      <c r="G35" s="5">
        <v>3333.46</v>
      </c>
      <c r="H35" s="5">
        <v>304.54000000000002</v>
      </c>
      <c r="I35" s="5">
        <v>0</v>
      </c>
      <c r="J35" s="5"/>
      <c r="K35" s="5"/>
      <c r="L35" s="5">
        <v>1</v>
      </c>
      <c r="M35" s="5">
        <v>25</v>
      </c>
      <c r="N35" s="5"/>
      <c r="O35" s="5"/>
      <c r="P35" s="5"/>
      <c r="Q35" s="5"/>
      <c r="R35" s="5"/>
      <c r="S35" s="5"/>
      <c r="T35" s="5"/>
      <c r="U35" s="5"/>
      <c r="V35" s="5">
        <f ca="1">'SEP(2)'!V35</f>
        <v>0</v>
      </c>
    </row>
    <row r="36" spans="1:22">
      <c r="A36" s="20"/>
      <c r="B36" s="5" t="s">
        <v>591</v>
      </c>
      <c r="C36" s="5">
        <v>34</v>
      </c>
      <c r="D36" s="5">
        <v>965</v>
      </c>
      <c r="E36" s="5"/>
      <c r="F36" s="5">
        <v>59</v>
      </c>
      <c r="G36" s="5">
        <v>3515.81</v>
      </c>
      <c r="H36" s="5">
        <v>319.19</v>
      </c>
      <c r="I36" s="5">
        <v>0</v>
      </c>
      <c r="J36" s="5"/>
      <c r="K36" s="5"/>
      <c r="L36" s="5">
        <v>2</v>
      </c>
      <c r="M36" s="5">
        <v>10</v>
      </c>
      <c r="N36" s="5"/>
      <c r="O36" s="5"/>
      <c r="P36" s="5"/>
      <c r="Q36" s="5"/>
      <c r="R36" s="5"/>
      <c r="S36" s="5"/>
      <c r="T36" s="5"/>
      <c r="U36" s="5"/>
      <c r="V36" s="5">
        <f ca="1">'SEP(2)'!V36</f>
        <v>0</v>
      </c>
    </row>
    <row r="37" spans="1:22">
      <c r="A37" s="20"/>
      <c r="B37" s="5" t="s">
        <v>591</v>
      </c>
      <c r="C37" s="5">
        <v>35</v>
      </c>
      <c r="D37" s="5">
        <v>966</v>
      </c>
      <c r="E37" s="5"/>
      <c r="F37" s="5">
        <v>58</v>
      </c>
      <c r="G37" s="5">
        <v>3452.68</v>
      </c>
      <c r="H37" s="5">
        <v>311.72000000000003</v>
      </c>
      <c r="I37" s="5">
        <v>0.4</v>
      </c>
      <c r="J37" s="5"/>
      <c r="K37" s="5"/>
      <c r="L37" s="5">
        <v>2</v>
      </c>
      <c r="M37" s="5">
        <v>0</v>
      </c>
      <c r="N37" s="5"/>
      <c r="O37" s="5"/>
      <c r="P37" s="5"/>
      <c r="Q37" s="5"/>
      <c r="R37" s="5"/>
      <c r="S37" s="5"/>
      <c r="T37" s="5"/>
      <c r="U37" s="5"/>
      <c r="V37" s="5">
        <f ca="1">'SEP(2)'!V37</f>
        <v>0</v>
      </c>
    </row>
    <row r="38" spans="1:22">
      <c r="A38" s="20"/>
      <c r="B38" s="5" t="s">
        <v>591</v>
      </c>
      <c r="C38" s="5">
        <v>36</v>
      </c>
      <c r="D38" s="5">
        <v>967</v>
      </c>
      <c r="E38" s="5"/>
      <c r="F38" s="5">
        <v>59</v>
      </c>
      <c r="G38" s="5">
        <v>3508.81</v>
      </c>
      <c r="H38" s="5">
        <v>326.19</v>
      </c>
      <c r="I38" s="5">
        <v>0</v>
      </c>
      <c r="J38" s="5"/>
      <c r="K38" s="5"/>
      <c r="L38" s="5">
        <v>2</v>
      </c>
      <c r="M38" s="5">
        <v>0</v>
      </c>
      <c r="N38" s="5"/>
      <c r="O38" s="5"/>
      <c r="P38" s="5"/>
      <c r="Q38" s="5"/>
      <c r="R38" s="5"/>
      <c r="S38" s="5"/>
      <c r="T38" s="5"/>
      <c r="U38" s="5"/>
      <c r="V38" s="5">
        <f ca="1">'SEP(2)'!V38</f>
        <v>0</v>
      </c>
    </row>
    <row r="39" spans="1:22">
      <c r="A39" s="20"/>
      <c r="B39" s="5" t="s">
        <v>591</v>
      </c>
      <c r="C39" s="5">
        <v>37</v>
      </c>
      <c r="D39" s="5">
        <v>968</v>
      </c>
      <c r="E39" s="5"/>
      <c r="F39" s="5">
        <v>58</v>
      </c>
      <c r="G39" s="5">
        <v>3448.82</v>
      </c>
      <c r="H39" s="5">
        <v>321.18</v>
      </c>
      <c r="I39" s="5">
        <v>0</v>
      </c>
      <c r="J39" s="5"/>
      <c r="K39" s="5"/>
      <c r="L39" s="5">
        <v>2</v>
      </c>
      <c r="M39" s="5">
        <v>0</v>
      </c>
      <c r="N39" s="5"/>
      <c r="O39" s="5"/>
      <c r="P39" s="5"/>
      <c r="Q39" s="5"/>
      <c r="R39" s="5"/>
      <c r="S39" s="5"/>
      <c r="T39" s="5"/>
      <c r="U39" s="5"/>
      <c r="V39" s="5">
        <f ca="1">'SEP(2)'!V39</f>
        <v>0</v>
      </c>
    </row>
    <row r="40" spans="1:22">
      <c r="A40" s="20"/>
      <c r="B40" s="5" t="s">
        <v>591</v>
      </c>
      <c r="C40" s="5">
        <v>38</v>
      </c>
      <c r="D40" s="5">
        <v>969</v>
      </c>
      <c r="E40" s="5"/>
      <c r="F40" s="5">
        <v>57</v>
      </c>
      <c r="G40" s="5">
        <v>3348.23</v>
      </c>
      <c r="H40" s="5">
        <v>356.77</v>
      </c>
      <c r="I40" s="5">
        <v>0</v>
      </c>
      <c r="J40" s="5"/>
      <c r="K40" s="5"/>
      <c r="L40" s="5">
        <v>1</v>
      </c>
      <c r="M40" s="5">
        <v>50</v>
      </c>
      <c r="N40" s="5"/>
      <c r="O40" s="5"/>
      <c r="P40" s="5"/>
      <c r="Q40" s="5"/>
      <c r="R40" s="5"/>
      <c r="S40" s="5"/>
      <c r="T40" s="5"/>
      <c r="U40" s="5"/>
      <c r="V40" s="5">
        <f ca="1">'SEP(2)'!V40</f>
        <v>0</v>
      </c>
    </row>
    <row r="41" spans="1:22">
      <c r="A41" s="20"/>
      <c r="B41" s="5" t="s">
        <v>592</v>
      </c>
      <c r="C41" s="5">
        <v>39</v>
      </c>
      <c r="D41" s="5">
        <v>970</v>
      </c>
      <c r="E41" s="5"/>
      <c r="F41" s="5">
        <v>56</v>
      </c>
      <c r="G41" s="5">
        <v>3362.68</v>
      </c>
      <c r="H41" s="5">
        <v>273.32</v>
      </c>
      <c r="I41" s="5">
        <v>0</v>
      </c>
      <c r="J41" s="5"/>
      <c r="K41" s="5"/>
      <c r="L41" s="5">
        <v>2</v>
      </c>
      <c r="M41" s="5">
        <v>5</v>
      </c>
      <c r="N41" s="5"/>
      <c r="O41" s="5"/>
      <c r="P41" s="5"/>
      <c r="Q41" s="5"/>
      <c r="R41" s="5"/>
      <c r="S41" s="5"/>
      <c r="T41" s="5"/>
      <c r="U41" s="5"/>
      <c r="V41" s="5">
        <f ca="1">'SEP(2)'!V41</f>
        <v>0</v>
      </c>
    </row>
    <row r="42" spans="1:22">
      <c r="A42" s="20"/>
      <c r="B42" s="5" t="s">
        <v>592</v>
      </c>
      <c r="C42" s="5">
        <v>40</v>
      </c>
      <c r="D42" s="5">
        <v>972</v>
      </c>
      <c r="E42" s="5"/>
      <c r="F42" s="5">
        <v>58</v>
      </c>
      <c r="G42" s="5">
        <v>3384.45</v>
      </c>
      <c r="H42" s="5">
        <v>382.55</v>
      </c>
      <c r="I42" s="5">
        <v>0</v>
      </c>
      <c r="J42" s="5"/>
      <c r="K42" s="5"/>
      <c r="L42" s="5">
        <v>2</v>
      </c>
      <c r="M42" s="5">
        <v>5</v>
      </c>
      <c r="N42" s="5"/>
      <c r="O42" s="5"/>
      <c r="P42" s="5"/>
      <c r="Q42" s="5"/>
      <c r="R42" s="5"/>
      <c r="S42" s="5"/>
      <c r="T42" s="5"/>
      <c r="U42" s="5"/>
      <c r="V42" s="5">
        <f ca="1">'SEP(2)'!V42</f>
        <v>0</v>
      </c>
    </row>
    <row r="43" spans="1:22">
      <c r="A43" s="20"/>
      <c r="B43" s="5" t="s">
        <v>592</v>
      </c>
      <c r="C43" s="5">
        <v>41</v>
      </c>
      <c r="D43" s="5">
        <v>971</v>
      </c>
      <c r="E43" s="5"/>
      <c r="F43" s="5">
        <v>56</v>
      </c>
      <c r="G43" s="5">
        <v>3316.68</v>
      </c>
      <c r="H43" s="5">
        <v>319.32</v>
      </c>
      <c r="I43" s="5">
        <v>0</v>
      </c>
      <c r="J43" s="5"/>
      <c r="K43" s="5"/>
      <c r="L43" s="5">
        <v>1</v>
      </c>
      <c r="M43" s="5">
        <v>45</v>
      </c>
      <c r="N43" s="5"/>
      <c r="O43" s="5"/>
      <c r="P43" s="5"/>
      <c r="Q43" s="5"/>
      <c r="R43" s="5"/>
      <c r="S43" s="5"/>
      <c r="T43" s="5"/>
      <c r="U43" s="5"/>
      <c r="V43" s="5">
        <f ca="1">'SEP(2)'!V43</f>
        <v>0</v>
      </c>
    </row>
    <row r="44" spans="1:22">
      <c r="A44" s="20"/>
      <c r="B44" s="5" t="s">
        <v>592</v>
      </c>
      <c r="C44" s="5">
        <v>42</v>
      </c>
      <c r="D44" s="5">
        <v>973</v>
      </c>
      <c r="E44" s="5"/>
      <c r="F44" s="5">
        <v>55</v>
      </c>
      <c r="G44" s="5">
        <v>3313.05</v>
      </c>
      <c r="H44" s="5">
        <v>261.95</v>
      </c>
      <c r="I44" s="5">
        <v>0</v>
      </c>
      <c r="J44" s="5"/>
      <c r="K44" s="5"/>
      <c r="L44" s="5">
        <v>1</v>
      </c>
      <c r="M44" s="5">
        <v>30</v>
      </c>
      <c r="N44" s="5"/>
      <c r="O44" s="5"/>
      <c r="P44" s="5"/>
      <c r="Q44" s="5"/>
      <c r="R44" s="5"/>
      <c r="S44" s="5"/>
      <c r="T44" s="5"/>
      <c r="U44" s="5"/>
      <c r="V44" s="5">
        <f ca="1">'SEP(2)'!V44</f>
        <v>0</v>
      </c>
    </row>
    <row r="45" spans="1:22">
      <c r="A45" s="20"/>
      <c r="B45" s="5" t="s">
        <v>592</v>
      </c>
      <c r="C45" s="5">
        <v>43</v>
      </c>
      <c r="D45" s="5">
        <v>974</v>
      </c>
      <c r="E45" s="5"/>
      <c r="F45" s="5">
        <v>59</v>
      </c>
      <c r="G45" s="5">
        <v>3786.6</v>
      </c>
      <c r="H45" s="5">
        <v>343.7</v>
      </c>
      <c r="I45" s="5">
        <v>0</v>
      </c>
      <c r="J45" s="5"/>
      <c r="K45" s="5"/>
      <c r="L45" s="5">
        <v>1</v>
      </c>
      <c r="M45" s="5">
        <v>45</v>
      </c>
      <c r="N45" s="5"/>
      <c r="O45" s="5"/>
      <c r="P45" s="5"/>
      <c r="Q45" s="5"/>
      <c r="R45" s="5"/>
      <c r="S45" s="5"/>
      <c r="T45" s="5"/>
      <c r="U45" s="5"/>
      <c r="V45" s="5">
        <f ca="1">'SEP(2)'!V45</f>
        <v>0</v>
      </c>
    </row>
    <row r="46" spans="1:22">
      <c r="A46" s="20"/>
      <c r="B46" s="5" t="s">
        <v>592</v>
      </c>
      <c r="C46" s="5">
        <v>44</v>
      </c>
      <c r="D46" s="5">
        <v>975</v>
      </c>
      <c r="E46" s="5"/>
      <c r="F46" s="5">
        <v>59</v>
      </c>
      <c r="G46" s="5">
        <v>3519.61</v>
      </c>
      <c r="H46" s="5">
        <v>315.39</v>
      </c>
      <c r="I46" s="5">
        <v>0</v>
      </c>
      <c r="J46" s="5"/>
      <c r="K46" s="5"/>
      <c r="L46" s="5">
        <v>1</v>
      </c>
      <c r="M46" s="5">
        <v>40</v>
      </c>
      <c r="N46" s="5"/>
      <c r="O46" s="5"/>
      <c r="P46" s="5"/>
      <c r="Q46" s="5"/>
      <c r="R46" s="5"/>
      <c r="S46" s="5"/>
      <c r="T46" s="5"/>
      <c r="U46" s="5"/>
      <c r="V46" s="5">
        <f ca="1">'SEP(2)'!V46</f>
        <v>0</v>
      </c>
    </row>
    <row r="47" spans="1:22">
      <c r="A47" s="20"/>
      <c r="B47" s="5" t="s">
        <v>592</v>
      </c>
      <c r="C47" s="5">
        <v>45</v>
      </c>
      <c r="D47" s="5">
        <v>976</v>
      </c>
      <c r="E47" s="5"/>
      <c r="F47" s="5">
        <v>59</v>
      </c>
      <c r="G47" s="5">
        <v>3514.83</v>
      </c>
      <c r="H47" s="5">
        <v>318.17</v>
      </c>
      <c r="I47" s="5">
        <v>0</v>
      </c>
      <c r="J47" s="5"/>
      <c r="K47" s="5"/>
      <c r="L47" s="5">
        <v>1</v>
      </c>
      <c r="M47" s="5">
        <v>25</v>
      </c>
      <c r="N47" s="5"/>
      <c r="O47" s="5"/>
      <c r="P47" s="5"/>
      <c r="Q47" s="5"/>
      <c r="R47" s="5"/>
      <c r="S47" s="5"/>
      <c r="T47" s="5"/>
      <c r="U47" s="5"/>
      <c r="V47" s="5">
        <f ca="1">'SEP(2)'!V47</f>
        <v>0</v>
      </c>
    </row>
    <row r="48" spans="1:22">
      <c r="A48" s="20"/>
      <c r="B48" s="5" t="s">
        <v>592</v>
      </c>
      <c r="C48" s="5">
        <v>46</v>
      </c>
      <c r="D48" s="5">
        <v>977</v>
      </c>
      <c r="E48" s="5"/>
      <c r="F48" s="5">
        <v>59</v>
      </c>
      <c r="G48" s="5">
        <v>3564.81</v>
      </c>
      <c r="H48" s="5">
        <v>270.19</v>
      </c>
      <c r="I48" s="5">
        <v>0</v>
      </c>
      <c r="J48" s="5"/>
      <c r="K48" s="5"/>
      <c r="L48" s="5">
        <v>1</v>
      </c>
      <c r="M48" s="5">
        <v>55</v>
      </c>
      <c r="N48" s="5"/>
      <c r="O48" s="5"/>
      <c r="P48" s="5"/>
      <c r="Q48" s="5"/>
      <c r="R48" s="5"/>
      <c r="S48" s="5"/>
      <c r="T48" s="5"/>
      <c r="U48" s="5"/>
      <c r="V48" s="5">
        <f ca="1">'SEP(2)'!V48</f>
        <v>0</v>
      </c>
    </row>
    <row r="49" spans="1:22">
      <c r="A49" s="20"/>
      <c r="B49" s="5" t="s">
        <v>592</v>
      </c>
      <c r="C49" s="5">
        <v>47</v>
      </c>
      <c r="D49" s="5">
        <v>978</v>
      </c>
      <c r="E49" s="5"/>
      <c r="F49" s="5">
        <v>58</v>
      </c>
      <c r="G49" s="5">
        <v>3471.64</v>
      </c>
      <c r="H49" s="5">
        <v>296.36</v>
      </c>
      <c r="I49" s="5">
        <v>0</v>
      </c>
      <c r="J49" s="5"/>
      <c r="K49" s="5"/>
      <c r="L49" s="154">
        <v>2</v>
      </c>
      <c r="M49" s="154">
        <v>0</v>
      </c>
      <c r="N49" s="5"/>
      <c r="O49" s="5"/>
      <c r="P49" s="5"/>
      <c r="Q49" s="5"/>
      <c r="R49" s="5"/>
      <c r="S49" s="5"/>
      <c r="T49" s="5"/>
      <c r="U49" s="5"/>
      <c r="V49" s="5">
        <f ca="1">'SEP(2)'!V49</f>
        <v>0</v>
      </c>
    </row>
    <row r="50" spans="1:22">
      <c r="A50" s="20"/>
      <c r="B50" s="5" t="s">
        <v>593</v>
      </c>
      <c r="C50" s="5">
        <v>48</v>
      </c>
      <c r="D50" s="5">
        <v>979</v>
      </c>
      <c r="E50" s="5"/>
      <c r="F50" s="5">
        <v>58</v>
      </c>
      <c r="G50" s="5">
        <v>3468.83</v>
      </c>
      <c r="H50" s="5">
        <v>300.17</v>
      </c>
      <c r="I50" s="5">
        <v>0</v>
      </c>
      <c r="J50" s="5"/>
      <c r="K50" s="5"/>
      <c r="L50" s="154">
        <v>2</v>
      </c>
      <c r="M50" s="154">
        <v>20</v>
      </c>
      <c r="N50" s="5"/>
      <c r="O50" s="5"/>
      <c r="P50" s="5"/>
      <c r="Q50" s="5"/>
      <c r="R50" s="5"/>
      <c r="S50" s="5"/>
      <c r="T50" s="5"/>
      <c r="U50" s="5"/>
      <c r="V50" s="5">
        <f ca="1">'SEP(2)'!V50</f>
        <v>0</v>
      </c>
    </row>
    <row r="51" spans="1:22">
      <c r="A51" s="20"/>
      <c r="B51" s="5" t="s">
        <v>593</v>
      </c>
      <c r="C51" s="5">
        <v>49</v>
      </c>
      <c r="D51" s="5">
        <v>980</v>
      </c>
      <c r="E51" s="5"/>
      <c r="F51" s="5">
        <v>58</v>
      </c>
      <c r="G51" s="5">
        <v>3398.22</v>
      </c>
      <c r="H51" s="5">
        <v>371.78</v>
      </c>
      <c r="I51" s="5">
        <v>0</v>
      </c>
      <c r="J51" s="5"/>
      <c r="K51" s="5"/>
      <c r="L51" s="154">
        <v>2</v>
      </c>
      <c r="M51" s="154">
        <v>20</v>
      </c>
      <c r="N51" s="5"/>
      <c r="O51" s="5"/>
      <c r="P51" s="5"/>
      <c r="Q51" s="5"/>
      <c r="R51" s="5"/>
      <c r="S51" s="5"/>
      <c r="T51" s="5"/>
      <c r="U51" s="5"/>
      <c r="V51" s="5">
        <f ca="1">'SEP(2)'!V51</f>
        <v>0</v>
      </c>
    </row>
    <row r="52" spans="1:22">
      <c r="A52" s="20"/>
      <c r="B52" s="5" t="s">
        <v>593</v>
      </c>
      <c r="C52" s="5">
        <v>50</v>
      </c>
      <c r="D52" s="5">
        <v>981</v>
      </c>
      <c r="E52" s="5"/>
      <c r="F52" s="5">
        <v>58</v>
      </c>
      <c r="G52" s="5">
        <v>3480.45</v>
      </c>
      <c r="H52" s="5">
        <v>286.55</v>
      </c>
      <c r="I52" s="5">
        <v>0</v>
      </c>
      <c r="J52" s="5"/>
      <c r="K52" s="5"/>
      <c r="L52" s="154">
        <v>2</v>
      </c>
      <c r="M52" s="154">
        <v>0</v>
      </c>
      <c r="N52" s="5"/>
      <c r="O52" s="5"/>
      <c r="P52" s="5"/>
      <c r="Q52" s="5"/>
      <c r="R52" s="5"/>
      <c r="S52" s="5"/>
      <c r="T52" s="5"/>
      <c r="U52" s="5"/>
      <c r="V52" s="5">
        <f ca="1">'SEP(2)'!V52</f>
        <v>0</v>
      </c>
    </row>
    <row r="53" spans="1:22">
      <c r="A53" s="20"/>
      <c r="B53" s="5" t="s">
        <v>593</v>
      </c>
      <c r="C53" s="5">
        <v>51</v>
      </c>
      <c r="D53" s="5">
        <v>982</v>
      </c>
      <c r="E53" s="5"/>
      <c r="F53" s="5">
        <v>55</v>
      </c>
      <c r="G53" s="5">
        <v>3318.87</v>
      </c>
      <c r="H53" s="5">
        <v>254.13</v>
      </c>
      <c r="I53" s="5">
        <v>0</v>
      </c>
      <c r="J53" s="5"/>
      <c r="K53" s="5"/>
      <c r="L53" s="154">
        <v>1</v>
      </c>
      <c r="M53" s="154">
        <v>55</v>
      </c>
      <c r="N53" s="5"/>
      <c r="O53" s="5"/>
      <c r="P53" s="5"/>
      <c r="Q53" s="5"/>
      <c r="R53" s="5"/>
      <c r="S53" s="5"/>
      <c r="T53" s="5"/>
      <c r="U53" s="5"/>
      <c r="V53" s="5">
        <f ca="1">'SEP(2)'!V53</f>
        <v>0</v>
      </c>
    </row>
    <row r="54" spans="1:22">
      <c r="A54" s="20"/>
      <c r="B54" s="5" t="s">
        <v>593</v>
      </c>
      <c r="C54" s="5">
        <v>52</v>
      </c>
      <c r="D54" s="5">
        <v>983</v>
      </c>
      <c r="E54" s="5"/>
      <c r="F54" s="5">
        <v>57</v>
      </c>
      <c r="G54" s="5">
        <v>3389.63</v>
      </c>
      <c r="H54" s="5">
        <v>315.37</v>
      </c>
      <c r="I54" s="5">
        <v>0</v>
      </c>
      <c r="J54" s="5"/>
      <c r="K54" s="5"/>
      <c r="L54" s="154">
        <v>1</v>
      </c>
      <c r="M54" s="154">
        <v>50</v>
      </c>
      <c r="N54" s="5"/>
      <c r="O54" s="5"/>
      <c r="P54" s="5"/>
      <c r="Q54" s="5"/>
      <c r="R54" s="5"/>
      <c r="S54" s="5"/>
      <c r="T54" s="5"/>
      <c r="U54" s="5"/>
      <c r="V54" s="5">
        <f ca="1">'SEP(2)'!V54</f>
        <v>0</v>
      </c>
    </row>
    <row r="55" spans="1:22">
      <c r="A55" s="20"/>
      <c r="B55" s="5" t="s">
        <v>593</v>
      </c>
      <c r="C55" s="5">
        <v>53</v>
      </c>
      <c r="D55" s="5">
        <v>985</v>
      </c>
      <c r="E55" s="5"/>
      <c r="F55" s="5">
        <v>47</v>
      </c>
      <c r="G55" s="5">
        <v>2736.11</v>
      </c>
      <c r="H55" s="120">
        <v>520.89</v>
      </c>
      <c r="I55" s="5">
        <v>2</v>
      </c>
      <c r="J55" s="5"/>
      <c r="K55" s="5"/>
      <c r="L55" s="154">
        <v>2</v>
      </c>
      <c r="M55" s="154">
        <v>55</v>
      </c>
      <c r="N55" s="5"/>
      <c r="O55" s="5"/>
      <c r="P55" s="5"/>
      <c r="Q55" s="5"/>
      <c r="R55" s="5"/>
      <c r="S55" s="5"/>
      <c r="T55" s="5"/>
      <c r="U55" s="5"/>
      <c r="V55" s="5">
        <f ca="1">'SEP(2)'!V55</f>
        <v>0</v>
      </c>
    </row>
    <row r="56" spans="1:22">
      <c r="A56" s="20"/>
      <c r="B56" s="5" t="s">
        <v>593</v>
      </c>
      <c r="C56" s="5">
        <v>54</v>
      </c>
      <c r="D56" s="5">
        <v>984</v>
      </c>
      <c r="E56" s="5"/>
      <c r="F56" s="5">
        <v>58</v>
      </c>
      <c r="G56" s="5">
        <v>3456.42</v>
      </c>
      <c r="H56" s="5">
        <v>313.58</v>
      </c>
      <c r="I56" s="5">
        <v>0</v>
      </c>
      <c r="J56" s="5"/>
      <c r="K56" s="5"/>
      <c r="L56" s="154">
        <v>1</v>
      </c>
      <c r="M56" s="154">
        <v>55</v>
      </c>
      <c r="N56" s="5"/>
      <c r="O56" s="5"/>
      <c r="P56" s="5"/>
      <c r="Q56" s="5"/>
      <c r="R56" s="5"/>
      <c r="S56" s="5"/>
      <c r="T56" s="5"/>
      <c r="U56" s="5"/>
      <c r="V56" s="5">
        <f ca="1">'SEP(2)'!V56</f>
        <v>0</v>
      </c>
    </row>
    <row r="57" spans="1:22">
      <c r="A57" s="20"/>
      <c r="B57" s="5" t="s">
        <v>593</v>
      </c>
      <c r="C57" s="5">
        <v>55</v>
      </c>
      <c r="D57" s="5">
        <v>986</v>
      </c>
      <c r="E57" s="5"/>
      <c r="F57" s="5">
        <v>59</v>
      </c>
      <c r="G57" s="5">
        <v>3468.03</v>
      </c>
      <c r="H57" s="5">
        <v>364.97</v>
      </c>
      <c r="I57" s="5">
        <v>0</v>
      </c>
      <c r="J57" s="5"/>
      <c r="K57" s="5"/>
      <c r="L57" s="154">
        <v>2</v>
      </c>
      <c r="M57" s="154">
        <v>0</v>
      </c>
      <c r="N57" s="5"/>
      <c r="O57" s="5"/>
      <c r="P57" s="5"/>
      <c r="Q57" s="5"/>
      <c r="R57" s="5"/>
      <c r="S57" s="5"/>
      <c r="T57" s="5"/>
      <c r="U57" s="5"/>
      <c r="V57" s="5">
        <f ca="1">'SEP(2)'!V57</f>
        <v>0</v>
      </c>
    </row>
    <row r="58" spans="1:22">
      <c r="A58" s="20"/>
      <c r="B58" s="5" t="s">
        <v>593</v>
      </c>
      <c r="C58" s="5">
        <v>56</v>
      </c>
      <c r="D58" s="5">
        <v>987</v>
      </c>
      <c r="E58" s="5"/>
      <c r="F58" s="5">
        <v>55</v>
      </c>
      <c r="G58" s="5">
        <v>3259.45</v>
      </c>
      <c r="H58" s="5">
        <v>315.55</v>
      </c>
      <c r="I58" s="5">
        <v>0</v>
      </c>
      <c r="J58" s="5"/>
      <c r="K58" s="5"/>
      <c r="L58" s="154">
        <v>1</v>
      </c>
      <c r="M58" s="154">
        <v>40</v>
      </c>
      <c r="N58" s="5"/>
      <c r="O58" s="5"/>
      <c r="P58" s="5"/>
      <c r="Q58" s="5"/>
      <c r="R58" s="5"/>
      <c r="S58" s="5"/>
      <c r="T58" s="5"/>
      <c r="U58" s="5"/>
      <c r="V58" s="5">
        <f ca="1">'SEP(2)'!V58</f>
        <v>0</v>
      </c>
    </row>
    <row r="59" spans="1:22">
      <c r="A59" s="20"/>
      <c r="B59" s="5" t="s">
        <v>594</v>
      </c>
      <c r="C59" s="5">
        <v>57</v>
      </c>
      <c r="D59" s="5">
        <v>988</v>
      </c>
      <c r="E59" s="5"/>
      <c r="F59" s="5">
        <v>59</v>
      </c>
      <c r="G59" s="5">
        <v>3499.62</v>
      </c>
      <c r="H59" s="5">
        <v>334.38</v>
      </c>
      <c r="I59" s="5">
        <v>0</v>
      </c>
      <c r="J59" s="5"/>
      <c r="K59" s="5"/>
      <c r="L59" s="154">
        <v>2</v>
      </c>
      <c r="M59" s="154">
        <v>0</v>
      </c>
      <c r="N59" s="5"/>
      <c r="O59" s="5"/>
      <c r="P59" s="5"/>
      <c r="Q59" s="5"/>
      <c r="R59" s="5"/>
      <c r="S59" s="5"/>
      <c r="T59" s="5"/>
      <c r="U59" s="5"/>
      <c r="V59" s="5">
        <f ca="1">'SEP(2)'!V59</f>
        <v>0</v>
      </c>
    </row>
    <row r="60" spans="1:22">
      <c r="A60" s="20"/>
      <c r="B60" s="5" t="s">
        <v>594</v>
      </c>
      <c r="C60" s="5">
        <v>58</v>
      </c>
      <c r="D60" s="5">
        <v>989</v>
      </c>
      <c r="E60" s="5"/>
      <c r="F60" s="5">
        <v>59</v>
      </c>
      <c r="G60" s="5">
        <v>3746.6</v>
      </c>
      <c r="H60" s="5">
        <v>383.4</v>
      </c>
      <c r="I60" s="5">
        <v>0</v>
      </c>
      <c r="J60" s="5"/>
      <c r="K60" s="5"/>
      <c r="L60" s="154">
        <v>2</v>
      </c>
      <c r="M60" s="154">
        <v>15</v>
      </c>
      <c r="N60" s="5"/>
      <c r="O60" s="5"/>
      <c r="P60" s="5"/>
      <c r="Q60" s="5"/>
      <c r="R60" s="5"/>
      <c r="S60" s="5"/>
      <c r="T60" s="5"/>
      <c r="U60" s="5"/>
      <c r="V60" s="5">
        <f ca="1">'SEP(2)'!V60</f>
        <v>0</v>
      </c>
    </row>
    <row r="61" spans="1:22">
      <c r="A61" s="20"/>
      <c r="B61" s="5" t="s">
        <v>594</v>
      </c>
      <c r="C61" s="5">
        <v>59</v>
      </c>
      <c r="D61" s="5">
        <v>991</v>
      </c>
      <c r="E61" s="5"/>
      <c r="F61" s="5">
        <v>59</v>
      </c>
      <c r="G61" s="5">
        <v>3549.41</v>
      </c>
      <c r="H61" s="5">
        <v>285.58999999999997</v>
      </c>
      <c r="I61" s="5">
        <v>0</v>
      </c>
      <c r="J61" s="5"/>
      <c r="K61" s="5"/>
      <c r="L61" s="154">
        <v>2</v>
      </c>
      <c r="M61" s="154">
        <v>0</v>
      </c>
      <c r="N61" s="5"/>
      <c r="O61" s="5"/>
      <c r="P61" s="5"/>
      <c r="Q61" s="5"/>
      <c r="R61" s="5"/>
      <c r="S61" s="5"/>
      <c r="T61" s="5"/>
      <c r="U61" s="5"/>
      <c r="V61" s="5">
        <f ca="1">'SEP(2)'!V61</f>
        <v>0</v>
      </c>
    </row>
    <row r="62" spans="1:22">
      <c r="A62" s="20"/>
      <c r="B62" s="5" t="s">
        <v>594</v>
      </c>
      <c r="C62" s="5">
        <v>60</v>
      </c>
      <c r="D62" s="5">
        <v>990</v>
      </c>
      <c r="E62" s="5"/>
      <c r="F62" s="5">
        <v>59</v>
      </c>
      <c r="G62" s="5">
        <v>3525.81</v>
      </c>
      <c r="H62" s="5">
        <v>309.19</v>
      </c>
      <c r="I62" s="5">
        <v>0</v>
      </c>
      <c r="J62" s="5"/>
      <c r="K62" s="5"/>
      <c r="L62" s="154">
        <v>1</v>
      </c>
      <c r="M62" s="154">
        <v>35</v>
      </c>
      <c r="N62" s="5"/>
      <c r="O62" s="5"/>
      <c r="P62" s="5"/>
      <c r="Q62" s="5"/>
      <c r="R62" s="5"/>
      <c r="S62" s="5"/>
      <c r="T62" s="5"/>
      <c r="U62" s="5"/>
      <c r="V62" s="5">
        <f ca="1">'SEP(2)'!V62</f>
        <v>0</v>
      </c>
    </row>
    <row r="63" spans="1:22">
      <c r="A63" s="20"/>
      <c r="B63" s="5" t="s">
        <v>594</v>
      </c>
      <c r="C63" s="5">
        <v>61</v>
      </c>
      <c r="D63" s="5">
        <v>992</v>
      </c>
      <c r="E63" s="5"/>
      <c r="F63" s="5">
        <v>57</v>
      </c>
      <c r="G63" s="5">
        <v>3391.85</v>
      </c>
      <c r="H63" s="5">
        <v>311.14999999999998</v>
      </c>
      <c r="I63" s="5">
        <v>0</v>
      </c>
      <c r="J63" s="5"/>
      <c r="K63" s="5"/>
      <c r="L63" s="154">
        <v>1</v>
      </c>
      <c r="M63" s="154">
        <v>30</v>
      </c>
      <c r="N63" s="5"/>
      <c r="O63" s="5"/>
      <c r="P63" s="5"/>
      <c r="Q63" s="5"/>
      <c r="R63" s="5"/>
      <c r="S63" s="5"/>
      <c r="T63" s="5"/>
      <c r="U63" s="5"/>
      <c r="V63" s="5">
        <f ca="1">'SEP(2)'!V63</f>
        <v>0</v>
      </c>
    </row>
    <row r="64" spans="1:22">
      <c r="A64" s="20"/>
      <c r="B64" s="5" t="s">
        <v>594</v>
      </c>
      <c r="C64" s="5">
        <v>62</v>
      </c>
      <c r="D64" s="5">
        <v>994</v>
      </c>
      <c r="E64" s="5"/>
      <c r="F64" s="5">
        <v>57</v>
      </c>
      <c r="G64" s="5">
        <v>3424.04</v>
      </c>
      <c r="H64" s="5">
        <v>279.95999999999998</v>
      </c>
      <c r="I64" s="5">
        <v>0</v>
      </c>
      <c r="J64" s="5"/>
      <c r="K64" s="5"/>
      <c r="L64" s="154">
        <v>1</v>
      </c>
      <c r="M64" s="154">
        <v>40</v>
      </c>
      <c r="N64" s="5"/>
      <c r="O64" s="5"/>
      <c r="P64" s="5"/>
      <c r="Q64" s="5"/>
      <c r="R64" s="5"/>
      <c r="S64" s="5"/>
      <c r="T64" s="5"/>
      <c r="U64" s="5"/>
      <c r="V64" s="5">
        <f ca="1">'SEP(2)'!V64</f>
        <v>0</v>
      </c>
    </row>
    <row r="65" spans="1:22">
      <c r="A65" s="20"/>
      <c r="B65" s="5" t="s">
        <v>594</v>
      </c>
      <c r="C65" s="5">
        <v>63</v>
      </c>
      <c r="D65" s="5">
        <v>993</v>
      </c>
      <c r="E65" s="5"/>
      <c r="F65" s="5">
        <v>59</v>
      </c>
      <c r="G65" s="5">
        <v>3476.44</v>
      </c>
      <c r="H65" s="5">
        <v>291.56</v>
      </c>
      <c r="I65" s="5">
        <v>0</v>
      </c>
      <c r="J65" s="5"/>
      <c r="K65" s="5"/>
      <c r="L65" s="154">
        <v>1</v>
      </c>
      <c r="M65" s="154">
        <v>35</v>
      </c>
      <c r="N65" s="5"/>
      <c r="O65" s="5"/>
      <c r="P65" s="5"/>
      <c r="Q65" s="5"/>
      <c r="R65" s="5"/>
      <c r="S65" s="5"/>
      <c r="T65" s="5"/>
      <c r="U65" s="5"/>
      <c r="V65" s="5">
        <f ca="1">'SEP(2)'!V65</f>
        <v>0</v>
      </c>
    </row>
    <row r="66" spans="1:22">
      <c r="A66" s="20"/>
      <c r="B66" s="5" t="s">
        <v>594</v>
      </c>
      <c r="C66" s="5">
        <v>64</v>
      </c>
      <c r="D66" s="5">
        <v>996</v>
      </c>
      <c r="E66" s="5"/>
      <c r="F66" s="5">
        <v>55</v>
      </c>
      <c r="G66" s="5">
        <v>3247.25</v>
      </c>
      <c r="H66" s="5">
        <v>327.75</v>
      </c>
      <c r="I66" s="5">
        <v>0</v>
      </c>
      <c r="J66" s="5"/>
      <c r="K66" s="5"/>
      <c r="L66" s="154">
        <v>1</v>
      </c>
      <c r="M66" s="154">
        <v>25</v>
      </c>
      <c r="N66" s="5"/>
      <c r="O66" s="5"/>
      <c r="P66" s="5"/>
      <c r="Q66" s="5"/>
      <c r="R66" s="5"/>
      <c r="S66" s="5"/>
      <c r="T66" s="5"/>
      <c r="U66" s="5"/>
      <c r="V66" s="5">
        <f ca="1">'SEP(2)'!V66</f>
        <v>0</v>
      </c>
    </row>
    <row r="67" spans="1:22">
      <c r="A67" s="20"/>
      <c r="B67" s="5" t="s">
        <v>594</v>
      </c>
      <c r="C67" s="5">
        <v>65</v>
      </c>
      <c r="D67" s="5">
        <v>995</v>
      </c>
      <c r="E67" s="5"/>
      <c r="F67" s="5">
        <v>58</v>
      </c>
      <c r="G67" s="5">
        <v>3394.43</v>
      </c>
      <c r="H67" s="5">
        <v>375.57</v>
      </c>
      <c r="I67" s="5">
        <v>0</v>
      </c>
      <c r="J67" s="5"/>
      <c r="K67" s="5"/>
      <c r="L67" s="154">
        <v>1</v>
      </c>
      <c r="M67" s="154">
        <v>45</v>
      </c>
      <c r="N67" s="5"/>
      <c r="O67" s="5"/>
      <c r="P67" s="5"/>
      <c r="Q67" s="5"/>
      <c r="R67" s="5"/>
      <c r="S67" s="5"/>
      <c r="T67" s="5"/>
      <c r="U67" s="5"/>
      <c r="V67" s="5">
        <f ca="1">'SEP(2)'!V67</f>
        <v>0</v>
      </c>
    </row>
    <row r="68" spans="1:22">
      <c r="A68" s="20"/>
      <c r="B68" s="5" t="s">
        <v>594</v>
      </c>
      <c r="C68" s="5">
        <v>66</v>
      </c>
      <c r="D68" s="5">
        <v>997</v>
      </c>
      <c r="E68" s="5"/>
      <c r="F68" s="5">
        <v>57</v>
      </c>
      <c r="G68" s="5">
        <v>3413.26</v>
      </c>
      <c r="H68" s="5">
        <v>288.74</v>
      </c>
      <c r="I68" s="5">
        <v>0</v>
      </c>
      <c r="J68" s="5"/>
      <c r="K68" s="5"/>
      <c r="L68" s="154">
        <v>2</v>
      </c>
      <c r="M68" s="154">
        <v>5</v>
      </c>
      <c r="N68" s="5"/>
      <c r="O68" s="5"/>
      <c r="P68" s="5"/>
      <c r="Q68" s="5"/>
      <c r="R68" s="5"/>
      <c r="S68" s="5"/>
      <c r="T68" s="5"/>
      <c r="U68" s="5"/>
      <c r="V68" s="5">
        <f ca="1">'SEP(2)'!V68</f>
        <v>0</v>
      </c>
    </row>
    <row r="69" spans="1:22">
      <c r="A69" s="20"/>
      <c r="B69" s="5" t="s">
        <v>595</v>
      </c>
      <c r="C69" s="5">
        <v>67</v>
      </c>
      <c r="D69" s="5">
        <v>998</v>
      </c>
      <c r="E69" s="5"/>
      <c r="F69" s="5">
        <v>57</v>
      </c>
      <c r="G69" s="5">
        <v>3418.83</v>
      </c>
      <c r="H69" s="5">
        <v>286.17</v>
      </c>
      <c r="I69" s="5">
        <v>0</v>
      </c>
      <c r="J69" s="5"/>
      <c r="K69" s="5"/>
      <c r="L69" s="154">
        <v>1</v>
      </c>
      <c r="M69" s="154">
        <v>55</v>
      </c>
      <c r="N69" s="5"/>
      <c r="O69" s="5"/>
      <c r="P69" s="5"/>
      <c r="Q69" s="5"/>
      <c r="R69" s="5"/>
      <c r="S69" s="5"/>
      <c r="T69" s="5"/>
      <c r="U69" s="5"/>
      <c r="V69" s="5">
        <f ca="1">'SEP(2)'!V69</f>
        <v>0</v>
      </c>
    </row>
    <row r="70" spans="1:22">
      <c r="A70" s="20"/>
      <c r="B70" s="5" t="s">
        <v>595</v>
      </c>
      <c r="C70" s="5">
        <v>68</v>
      </c>
      <c r="D70" s="5">
        <v>999</v>
      </c>
      <c r="E70" s="5"/>
      <c r="F70" s="5">
        <v>57</v>
      </c>
      <c r="G70" s="5">
        <v>3432.84</v>
      </c>
      <c r="H70" s="5">
        <v>271.16000000000003</v>
      </c>
      <c r="I70" s="5">
        <v>0</v>
      </c>
      <c r="J70" s="5"/>
      <c r="K70" s="5"/>
      <c r="L70" s="154">
        <v>2</v>
      </c>
      <c r="M70" s="154">
        <v>15</v>
      </c>
      <c r="N70" s="5"/>
      <c r="O70" s="5"/>
      <c r="P70" s="5"/>
      <c r="Q70" s="5"/>
      <c r="R70" s="5"/>
      <c r="S70" s="5"/>
      <c r="T70" s="5"/>
      <c r="U70" s="5"/>
      <c r="V70" s="5">
        <f ca="1">'SEP(2)'!V70</f>
        <v>0</v>
      </c>
    </row>
    <row r="71" spans="1:22">
      <c r="A71" s="20"/>
      <c r="B71" s="5" t="s">
        <v>595</v>
      </c>
      <c r="C71" s="5">
        <v>69</v>
      </c>
      <c r="D71" s="5">
        <v>1000</v>
      </c>
      <c r="E71" s="5"/>
      <c r="F71" s="5">
        <v>54</v>
      </c>
      <c r="G71" s="5">
        <v>3191.26</v>
      </c>
      <c r="H71" s="5">
        <v>318.74</v>
      </c>
      <c r="I71" s="5">
        <v>0</v>
      </c>
      <c r="J71" s="5"/>
      <c r="K71" s="5"/>
      <c r="L71" s="154">
        <v>1</v>
      </c>
      <c r="M71" s="154">
        <v>50</v>
      </c>
      <c r="N71" s="5"/>
      <c r="O71" s="5"/>
      <c r="P71" s="5"/>
      <c r="Q71" s="5"/>
      <c r="R71" s="5"/>
      <c r="S71" s="5"/>
      <c r="T71" s="5"/>
      <c r="U71" s="5"/>
      <c r="V71" s="5">
        <f ca="1">'SEP(2)'!V71</f>
        <v>0</v>
      </c>
    </row>
    <row r="72" spans="1:22">
      <c r="A72" s="20"/>
      <c r="B72" s="5" t="s">
        <v>595</v>
      </c>
      <c r="C72" s="5">
        <v>70</v>
      </c>
      <c r="D72" s="5">
        <v>1002</v>
      </c>
      <c r="E72" s="5"/>
      <c r="F72" s="5">
        <v>58</v>
      </c>
      <c r="G72" s="5">
        <v>3445.88</v>
      </c>
      <c r="H72" s="5">
        <v>318.12</v>
      </c>
      <c r="I72" s="5">
        <v>0</v>
      </c>
      <c r="J72" s="5"/>
      <c r="K72" s="5"/>
      <c r="L72" s="154">
        <v>1</v>
      </c>
      <c r="M72" s="154">
        <v>45</v>
      </c>
      <c r="N72" s="5"/>
      <c r="O72" s="5"/>
      <c r="P72" s="5"/>
      <c r="Q72" s="5"/>
      <c r="R72" s="5"/>
      <c r="S72" s="5"/>
      <c r="T72" s="5"/>
      <c r="U72" s="5"/>
      <c r="V72" s="5">
        <f ca="1">'SEP(2)'!V72</f>
        <v>0</v>
      </c>
    </row>
    <row r="73" spans="1:22">
      <c r="A73" s="20"/>
      <c r="B73" s="5" t="s">
        <v>595</v>
      </c>
      <c r="C73" s="5">
        <v>71</v>
      </c>
      <c r="D73" s="5">
        <v>1001</v>
      </c>
      <c r="E73" s="5"/>
      <c r="F73" s="5">
        <v>59</v>
      </c>
      <c r="G73" s="5">
        <v>3518.03</v>
      </c>
      <c r="H73" s="5">
        <v>314.97000000000003</v>
      </c>
      <c r="I73" s="5">
        <v>0</v>
      </c>
      <c r="J73" s="5"/>
      <c r="K73" s="5"/>
      <c r="L73" s="154">
        <v>1</v>
      </c>
      <c r="M73" s="154">
        <v>40</v>
      </c>
      <c r="N73" s="5"/>
      <c r="O73" s="5"/>
      <c r="P73" s="5"/>
      <c r="Q73" s="5"/>
      <c r="R73" s="5"/>
      <c r="S73" s="5"/>
      <c r="T73" s="5"/>
      <c r="U73" s="5"/>
      <c r="V73" s="5">
        <f ca="1">'SEP(2)'!V73</f>
        <v>0</v>
      </c>
    </row>
    <row r="74" spans="1:22">
      <c r="A74" s="20"/>
      <c r="B74" s="5" t="s">
        <v>595</v>
      </c>
      <c r="C74" s="5">
        <v>72</v>
      </c>
      <c r="D74" s="5">
        <v>1003</v>
      </c>
      <c r="E74" s="5"/>
      <c r="F74" s="5">
        <v>56</v>
      </c>
      <c r="G74" s="5">
        <v>3384.45</v>
      </c>
      <c r="H74" s="5">
        <v>254.55</v>
      </c>
      <c r="I74" s="5">
        <v>0</v>
      </c>
      <c r="J74" s="5"/>
      <c r="K74" s="5"/>
      <c r="L74" s="154">
        <v>1</v>
      </c>
      <c r="M74" s="154">
        <v>35</v>
      </c>
      <c r="N74" s="5"/>
      <c r="O74" s="5"/>
      <c r="P74" s="5"/>
      <c r="Q74" s="5"/>
      <c r="R74" s="5"/>
      <c r="S74" s="5"/>
      <c r="T74" s="5"/>
      <c r="U74" s="5"/>
      <c r="V74" s="5">
        <f ca="1">'SEP(2)'!V74</f>
        <v>0</v>
      </c>
    </row>
    <row r="75" spans="1:22">
      <c r="A75" s="20"/>
      <c r="B75" s="5" t="s">
        <v>595</v>
      </c>
      <c r="C75" s="5">
        <v>73</v>
      </c>
      <c r="D75" s="5">
        <v>1004</v>
      </c>
      <c r="E75" s="5"/>
      <c r="F75" s="5">
        <v>58</v>
      </c>
      <c r="G75" s="5">
        <v>3448.64</v>
      </c>
      <c r="H75" s="5">
        <v>319.36</v>
      </c>
      <c r="I75" s="5">
        <v>0</v>
      </c>
      <c r="J75" s="5"/>
      <c r="K75" s="5"/>
      <c r="L75" s="154">
        <v>1</v>
      </c>
      <c r="M75" s="154">
        <v>40</v>
      </c>
      <c r="N75" s="5"/>
      <c r="O75" s="5"/>
      <c r="P75" s="5"/>
      <c r="Q75" s="5"/>
      <c r="R75" s="5"/>
      <c r="S75" s="5"/>
      <c r="T75" s="5"/>
      <c r="U75" s="5"/>
      <c r="V75" s="5">
        <f ca="1">'SEP(2)'!V75</f>
        <v>0</v>
      </c>
    </row>
    <row r="76" spans="1:22">
      <c r="A76" s="20"/>
      <c r="B76" s="5" t="s">
        <v>595</v>
      </c>
      <c r="C76" s="5">
        <v>74</v>
      </c>
      <c r="D76" s="5">
        <v>1005</v>
      </c>
      <c r="E76" s="5"/>
      <c r="F76" s="5">
        <v>53</v>
      </c>
      <c r="G76" s="5">
        <v>3170.67</v>
      </c>
      <c r="H76" s="5">
        <v>274.33</v>
      </c>
      <c r="I76" s="5">
        <v>0</v>
      </c>
      <c r="J76" s="5"/>
      <c r="K76" s="5"/>
      <c r="L76" s="154">
        <v>1</v>
      </c>
      <c r="M76" s="154">
        <v>25</v>
      </c>
      <c r="N76" s="5"/>
      <c r="O76" s="5"/>
      <c r="P76" s="5"/>
      <c r="Q76" s="5"/>
      <c r="R76" s="5"/>
      <c r="S76" s="5"/>
      <c r="T76" s="5"/>
      <c r="U76" s="5"/>
      <c r="V76" s="5">
        <f ca="1">'SEP(2)'!V76</f>
        <v>0</v>
      </c>
    </row>
    <row r="77" spans="1:22">
      <c r="A77" s="20"/>
      <c r="B77" s="5" t="s">
        <v>595</v>
      </c>
      <c r="C77" s="5">
        <v>75</v>
      </c>
      <c r="D77" s="5">
        <v>1006</v>
      </c>
      <c r="E77" s="5"/>
      <c r="F77" s="5">
        <v>59</v>
      </c>
      <c r="G77" s="5">
        <v>3459.2</v>
      </c>
      <c r="H77" s="5">
        <v>370.8</v>
      </c>
      <c r="I77" s="5">
        <v>0</v>
      </c>
      <c r="J77" s="5"/>
      <c r="K77" s="5"/>
      <c r="L77" s="154">
        <v>1</v>
      </c>
      <c r="M77" s="154">
        <v>55</v>
      </c>
      <c r="N77" s="5"/>
      <c r="O77" s="5"/>
      <c r="P77" s="5"/>
      <c r="Q77" s="5"/>
      <c r="R77" s="5"/>
      <c r="S77" s="5"/>
      <c r="T77" s="5"/>
      <c r="U77" s="5"/>
      <c r="V77" s="5">
        <f ca="1">'SEP(2)'!V77</f>
        <v>0</v>
      </c>
    </row>
    <row r="78" spans="1:22">
      <c r="A78" s="20"/>
      <c r="B78" s="5" t="s">
        <v>595</v>
      </c>
      <c r="C78" s="5">
        <v>76</v>
      </c>
      <c r="D78" s="5">
        <v>1007</v>
      </c>
      <c r="E78" s="5"/>
      <c r="F78" s="5">
        <v>57</v>
      </c>
      <c r="G78" s="5">
        <v>3453.44</v>
      </c>
      <c r="H78" s="5">
        <v>250.56</v>
      </c>
      <c r="I78" s="5">
        <v>0</v>
      </c>
      <c r="J78" s="5"/>
      <c r="K78" s="5"/>
      <c r="L78" s="154">
        <v>1</v>
      </c>
      <c r="M78" s="154">
        <v>30</v>
      </c>
      <c r="N78" s="5"/>
      <c r="O78" s="5"/>
      <c r="P78" s="5"/>
      <c r="Q78" s="5"/>
      <c r="R78" s="5"/>
      <c r="S78" s="5"/>
      <c r="T78" s="5"/>
      <c r="U78" s="5"/>
      <c r="V78" s="5">
        <f ca="1">'SEP(2)'!V78</f>
        <v>0</v>
      </c>
    </row>
    <row r="79" spans="1:22">
      <c r="A79" s="20"/>
      <c r="B79" s="5" t="s">
        <v>596</v>
      </c>
      <c r="C79" s="5">
        <v>77</v>
      </c>
      <c r="D79" s="5">
        <v>1008</v>
      </c>
      <c r="E79" s="5"/>
      <c r="F79" s="5">
        <v>56</v>
      </c>
      <c r="G79" s="5">
        <v>3340.04</v>
      </c>
      <c r="H79" s="5">
        <v>299.95999999999998</v>
      </c>
      <c r="I79" s="5">
        <v>0</v>
      </c>
      <c r="J79" s="5"/>
      <c r="K79" s="5"/>
      <c r="L79" s="154">
        <v>2</v>
      </c>
      <c r="M79" s="154">
        <v>25</v>
      </c>
      <c r="N79" s="5"/>
      <c r="O79" s="5"/>
      <c r="P79" s="5"/>
      <c r="Q79" s="5"/>
      <c r="R79" s="5"/>
      <c r="S79" s="5"/>
      <c r="T79" s="5"/>
      <c r="U79" s="5"/>
      <c r="V79" s="5">
        <f ca="1">'SEP(2)'!V79</f>
        <v>0</v>
      </c>
    </row>
    <row r="80" spans="1:22">
      <c r="A80" s="20"/>
      <c r="B80" s="5" t="s">
        <v>596</v>
      </c>
      <c r="C80" s="5">
        <v>78</v>
      </c>
      <c r="D80" s="5">
        <v>1009</v>
      </c>
      <c r="E80" s="5"/>
      <c r="F80" s="5">
        <v>54</v>
      </c>
      <c r="G80" s="5">
        <v>3156.46</v>
      </c>
      <c r="H80" s="5">
        <v>353.54</v>
      </c>
      <c r="I80" s="5">
        <v>0</v>
      </c>
      <c r="J80" s="5"/>
      <c r="K80" s="5"/>
      <c r="L80" s="154">
        <v>2</v>
      </c>
      <c r="M80" s="154">
        <v>20</v>
      </c>
      <c r="N80" s="5"/>
      <c r="O80" s="5"/>
      <c r="P80" s="5"/>
      <c r="Q80" s="5"/>
      <c r="R80" s="5"/>
      <c r="S80" s="5"/>
      <c r="T80" s="5"/>
      <c r="U80" s="5"/>
      <c r="V80" s="5">
        <f ca="1">'SEP(2)'!V80</f>
        <v>0</v>
      </c>
    </row>
    <row r="81" spans="1:22">
      <c r="A81" s="20"/>
      <c r="B81" s="5" t="s">
        <v>596</v>
      </c>
      <c r="C81" s="5">
        <v>79</v>
      </c>
      <c r="D81" s="5">
        <v>1010</v>
      </c>
      <c r="E81" s="5"/>
      <c r="F81" s="5">
        <v>56</v>
      </c>
      <c r="G81" s="5">
        <v>3382.26</v>
      </c>
      <c r="H81" s="5">
        <v>255.74</v>
      </c>
      <c r="I81" s="5">
        <v>0</v>
      </c>
      <c r="J81" s="5"/>
      <c r="K81" s="5"/>
      <c r="L81" s="154">
        <v>2</v>
      </c>
      <c r="M81" s="154">
        <v>0</v>
      </c>
      <c r="N81" s="5"/>
      <c r="O81" s="5"/>
      <c r="P81" s="5"/>
      <c r="Q81" s="5"/>
      <c r="R81" s="5"/>
      <c r="S81" s="5"/>
      <c r="T81" s="5"/>
      <c r="U81" s="5"/>
      <c r="V81" s="5">
        <f ca="1">'SEP(2)'!V81</f>
        <v>0</v>
      </c>
    </row>
    <row r="82" spans="1:22">
      <c r="A82" s="20"/>
      <c r="B82" s="5" t="s">
        <v>596</v>
      </c>
      <c r="C82" s="5">
        <v>80</v>
      </c>
      <c r="D82" s="5">
        <v>1011</v>
      </c>
      <c r="E82" s="5"/>
      <c r="F82" s="5">
        <v>55</v>
      </c>
      <c r="G82" s="5">
        <v>3314.49</v>
      </c>
      <c r="H82" s="5">
        <v>256.51</v>
      </c>
      <c r="I82" s="5">
        <v>0</v>
      </c>
      <c r="J82" s="5"/>
      <c r="K82" s="5"/>
      <c r="L82" s="154">
        <v>1</v>
      </c>
      <c r="M82" s="154">
        <v>40</v>
      </c>
      <c r="N82" s="5"/>
      <c r="O82" s="5"/>
      <c r="P82" s="5"/>
      <c r="Q82" s="5"/>
      <c r="R82" s="5"/>
      <c r="S82" s="5"/>
      <c r="T82" s="5"/>
      <c r="U82" s="5"/>
      <c r="V82" s="5">
        <f ca="1">'SEP(2)'!V82</f>
        <v>0</v>
      </c>
    </row>
    <row r="83" spans="1:22">
      <c r="A83" s="20"/>
      <c r="B83" s="5" t="s">
        <v>596</v>
      </c>
      <c r="C83" s="5">
        <v>81</v>
      </c>
      <c r="D83" s="5">
        <v>1012</v>
      </c>
      <c r="E83" s="5"/>
      <c r="F83" s="5">
        <v>58</v>
      </c>
      <c r="G83" s="5">
        <v>3476.82</v>
      </c>
      <c r="H83" s="5">
        <v>293.18</v>
      </c>
      <c r="I83" s="5">
        <v>0</v>
      </c>
      <c r="J83" s="5"/>
      <c r="K83" s="5"/>
      <c r="L83" s="154">
        <v>1</v>
      </c>
      <c r="M83" s="154">
        <v>30</v>
      </c>
      <c r="N83" s="5"/>
      <c r="O83" s="5"/>
      <c r="P83" s="5"/>
      <c r="Q83" s="5"/>
      <c r="R83" s="5"/>
      <c r="S83" s="5"/>
      <c r="T83" s="5"/>
      <c r="U83" s="5"/>
      <c r="V83" s="5">
        <f ca="1">'SEP(2)'!V83</f>
        <v>0</v>
      </c>
    </row>
    <row r="84" spans="1:22">
      <c r="A84" s="20"/>
      <c r="B84" s="5" t="s">
        <v>596</v>
      </c>
      <c r="C84" s="5">
        <v>82</v>
      </c>
      <c r="D84" s="5">
        <v>1013</v>
      </c>
      <c r="E84" s="5"/>
      <c r="F84" s="5">
        <v>54</v>
      </c>
      <c r="G84" s="5">
        <v>3244.49</v>
      </c>
      <c r="H84" s="5">
        <v>262.51</v>
      </c>
      <c r="I84" s="5">
        <v>0</v>
      </c>
      <c r="J84" s="5"/>
      <c r="K84" s="5"/>
      <c r="L84" s="154">
        <v>1</v>
      </c>
      <c r="M84" s="154">
        <v>35</v>
      </c>
      <c r="N84" s="5"/>
      <c r="O84" s="5"/>
      <c r="P84" s="5"/>
      <c r="Q84" s="5"/>
      <c r="R84" s="5"/>
      <c r="S84" s="5"/>
      <c r="T84" s="5"/>
      <c r="U84" s="5"/>
      <c r="V84" s="5">
        <f ca="1">'SEP(2)'!V84</f>
        <v>0</v>
      </c>
    </row>
    <row r="85" spans="1:22">
      <c r="A85" s="20"/>
      <c r="B85" s="5" t="s">
        <v>596</v>
      </c>
      <c r="C85" s="5">
        <v>83</v>
      </c>
      <c r="D85" s="5">
        <v>1014</v>
      </c>
      <c r="E85" s="5"/>
      <c r="F85" s="5">
        <v>56</v>
      </c>
      <c r="G85" s="5">
        <v>3423.85</v>
      </c>
      <c r="H85" s="5">
        <v>215.55</v>
      </c>
      <c r="I85" s="5">
        <v>0.4</v>
      </c>
      <c r="J85" s="5"/>
      <c r="K85" s="5"/>
      <c r="L85" s="154">
        <v>2</v>
      </c>
      <c r="M85" s="154">
        <v>5</v>
      </c>
      <c r="N85" s="5"/>
      <c r="O85" s="5"/>
      <c r="P85" s="5"/>
      <c r="Q85" s="5"/>
      <c r="R85" s="5"/>
      <c r="S85" s="5"/>
      <c r="T85" s="5"/>
      <c r="U85" s="5"/>
      <c r="V85" s="5">
        <f ca="1">'SEP(2)'!V85</f>
        <v>0</v>
      </c>
    </row>
    <row r="86" spans="1:22">
      <c r="A86" s="20"/>
      <c r="B86" s="5" t="s">
        <v>596</v>
      </c>
      <c r="C86" s="5">
        <v>84</v>
      </c>
      <c r="D86" s="5">
        <v>1016</v>
      </c>
      <c r="E86" s="5"/>
      <c r="F86" s="5">
        <v>52</v>
      </c>
      <c r="G86" s="5">
        <v>3076.48</v>
      </c>
      <c r="H86" s="5">
        <v>303.52</v>
      </c>
      <c r="I86" s="5">
        <v>0</v>
      </c>
      <c r="J86" s="5"/>
      <c r="K86" s="5"/>
      <c r="L86" s="154">
        <v>1</v>
      </c>
      <c r="M86" s="154">
        <v>30</v>
      </c>
      <c r="N86" s="5"/>
      <c r="O86" s="5"/>
      <c r="P86" s="5"/>
      <c r="Q86" s="5"/>
      <c r="R86" s="5"/>
      <c r="S86" s="5"/>
      <c r="T86" s="5"/>
      <c r="U86" s="5"/>
      <c r="V86" s="5">
        <f ca="1">'SEP(2)'!V86</f>
        <v>0</v>
      </c>
    </row>
    <row r="87" spans="1:22">
      <c r="A87" s="20"/>
      <c r="B87" s="5" t="s">
        <v>596</v>
      </c>
      <c r="C87" s="5">
        <v>85</v>
      </c>
      <c r="D87" s="5">
        <v>1017</v>
      </c>
      <c r="E87" s="5"/>
      <c r="F87" s="5">
        <v>58</v>
      </c>
      <c r="G87" s="5">
        <v>3324.04</v>
      </c>
      <c r="H87" s="5">
        <v>315.95999999999998</v>
      </c>
      <c r="I87" s="5">
        <v>0</v>
      </c>
      <c r="J87" s="5"/>
      <c r="K87" s="5"/>
      <c r="L87" s="154">
        <v>1</v>
      </c>
      <c r="M87" s="154">
        <v>35</v>
      </c>
      <c r="N87" s="5"/>
      <c r="O87" s="5"/>
      <c r="P87" s="5"/>
      <c r="Q87" s="5"/>
      <c r="R87" s="5"/>
      <c r="S87" s="5"/>
      <c r="T87" s="5"/>
      <c r="U87" s="5"/>
      <c r="V87" s="5">
        <f ca="1">'SEP(2)'!V87</f>
        <v>0</v>
      </c>
    </row>
    <row r="88" spans="1:22">
      <c r="A88" s="20"/>
      <c r="B88" s="5" t="s">
        <v>596</v>
      </c>
      <c r="C88" s="5">
        <v>86</v>
      </c>
      <c r="D88" s="5">
        <v>1015</v>
      </c>
      <c r="E88" s="5"/>
      <c r="F88" s="5">
        <v>59</v>
      </c>
      <c r="G88" s="5">
        <v>3644.98</v>
      </c>
      <c r="H88" s="5">
        <v>395.02</v>
      </c>
      <c r="I88" s="5">
        <v>0</v>
      </c>
      <c r="J88" s="5"/>
      <c r="K88" s="5"/>
      <c r="L88" s="154">
        <v>1</v>
      </c>
      <c r="M88" s="154">
        <v>30</v>
      </c>
      <c r="N88" s="5"/>
      <c r="O88" s="5"/>
      <c r="P88" s="5"/>
      <c r="Q88" s="5"/>
      <c r="R88" s="5"/>
      <c r="S88" s="5"/>
      <c r="T88" s="5"/>
      <c r="U88" s="5"/>
      <c r="V88" s="5">
        <f ca="1">'SEP(2)'!V88</f>
        <v>0</v>
      </c>
    </row>
    <row r="89" spans="1:22">
      <c r="A89" s="20"/>
      <c r="B89" s="5" t="s">
        <v>596</v>
      </c>
      <c r="C89" s="5">
        <v>87</v>
      </c>
      <c r="D89" s="5">
        <v>1018</v>
      </c>
      <c r="E89" s="5"/>
      <c r="F89" s="5">
        <v>58</v>
      </c>
      <c r="G89" s="5">
        <v>3423.83</v>
      </c>
      <c r="H89" s="5">
        <v>345.17</v>
      </c>
      <c r="I89" s="5">
        <v>0</v>
      </c>
      <c r="J89" s="5"/>
      <c r="K89" s="5"/>
      <c r="L89" s="154">
        <v>1</v>
      </c>
      <c r="M89" s="154">
        <v>40</v>
      </c>
      <c r="N89" s="5"/>
      <c r="O89" s="5"/>
      <c r="P89" s="5"/>
      <c r="Q89" s="5"/>
      <c r="R89" s="5"/>
      <c r="S89" s="5"/>
      <c r="T89" s="5"/>
      <c r="U89" s="5"/>
      <c r="V89" s="5">
        <f ca="1">'SEP(2)'!V89</f>
        <v>0</v>
      </c>
    </row>
    <row r="90" spans="1:22">
      <c r="A90" s="20"/>
      <c r="B90" s="5" t="s">
        <v>597</v>
      </c>
      <c r="C90" s="5">
        <v>88</v>
      </c>
      <c r="D90" s="5">
        <v>1019</v>
      </c>
      <c r="E90" s="5"/>
      <c r="F90" s="5">
        <v>58</v>
      </c>
      <c r="G90" s="5">
        <v>3478.48</v>
      </c>
      <c r="H90" s="5">
        <v>285.52</v>
      </c>
      <c r="I90" s="5">
        <v>0</v>
      </c>
      <c r="J90" s="5"/>
      <c r="K90" s="5"/>
      <c r="L90" s="154">
        <v>2</v>
      </c>
      <c r="M90" s="154">
        <v>30</v>
      </c>
      <c r="N90" s="5"/>
      <c r="O90" s="5"/>
      <c r="P90" s="5"/>
      <c r="Q90" s="5"/>
      <c r="R90" s="5"/>
      <c r="S90" s="5"/>
      <c r="T90" s="5"/>
      <c r="U90" s="5"/>
      <c r="V90" s="5">
        <f ca="1">'SEP(2)'!V90</f>
        <v>0</v>
      </c>
    </row>
    <row r="91" spans="1:22">
      <c r="A91" s="20"/>
      <c r="B91" s="5" t="s">
        <v>597</v>
      </c>
      <c r="C91" s="5">
        <v>89</v>
      </c>
      <c r="D91" s="5">
        <v>1020</v>
      </c>
      <c r="E91" s="5"/>
      <c r="F91" s="5">
        <v>58</v>
      </c>
      <c r="G91" s="5">
        <v>3447.22</v>
      </c>
      <c r="H91" s="5">
        <v>323.57</v>
      </c>
      <c r="I91" s="5">
        <v>0.79</v>
      </c>
      <c r="J91" s="5"/>
      <c r="K91" s="5"/>
      <c r="L91" s="154">
        <v>2</v>
      </c>
      <c r="M91" s="154">
        <v>40</v>
      </c>
      <c r="N91" s="5"/>
      <c r="O91" s="5"/>
      <c r="P91" s="5"/>
      <c r="Q91" s="5"/>
      <c r="R91" s="5"/>
      <c r="S91" s="5"/>
      <c r="T91" s="5"/>
      <c r="U91" s="5"/>
      <c r="V91" s="5">
        <f ca="1">'SEP(2)'!V91</f>
        <v>0</v>
      </c>
    </row>
    <row r="92" spans="1:22">
      <c r="A92" s="20"/>
      <c r="B92" s="5" t="s">
        <v>597</v>
      </c>
      <c r="C92" s="5">
        <v>90</v>
      </c>
      <c r="D92" s="5">
        <v>1021</v>
      </c>
      <c r="E92" s="5"/>
      <c r="F92" s="5">
        <v>58</v>
      </c>
      <c r="G92" s="5">
        <v>3496.42</v>
      </c>
      <c r="H92" s="5">
        <v>273.58</v>
      </c>
      <c r="I92" s="5">
        <v>0</v>
      </c>
      <c r="J92" s="5"/>
      <c r="K92" s="5"/>
      <c r="L92" s="154">
        <v>2</v>
      </c>
      <c r="M92" s="154">
        <v>15</v>
      </c>
      <c r="N92" s="5"/>
      <c r="O92" s="5"/>
      <c r="P92" s="5"/>
      <c r="Q92" s="5"/>
      <c r="R92" s="5"/>
      <c r="S92" s="5"/>
      <c r="T92" s="5"/>
      <c r="U92" s="5"/>
      <c r="V92" s="5">
        <f ca="1">'SEP(2)'!V92</f>
        <v>0</v>
      </c>
    </row>
    <row r="93" spans="1:22">
      <c r="A93" s="20"/>
      <c r="B93" s="5" t="s">
        <v>597</v>
      </c>
      <c r="C93" s="5">
        <v>91</v>
      </c>
      <c r="D93" s="5">
        <v>1022</v>
      </c>
      <c r="E93" s="5"/>
      <c r="F93" s="5">
        <v>58</v>
      </c>
      <c r="G93" s="5">
        <v>3451.44</v>
      </c>
      <c r="H93" s="5">
        <v>316.56</v>
      </c>
      <c r="I93" s="5">
        <v>0</v>
      </c>
      <c r="J93" s="5"/>
      <c r="K93" s="5"/>
      <c r="L93" s="154">
        <v>2</v>
      </c>
      <c r="M93" s="154">
        <v>10</v>
      </c>
      <c r="N93" s="5"/>
      <c r="O93" s="5"/>
      <c r="P93" s="5"/>
      <c r="Q93" s="5"/>
      <c r="R93" s="5"/>
      <c r="S93" s="5"/>
      <c r="T93" s="5"/>
      <c r="U93" s="5"/>
      <c r="V93" s="5">
        <f ca="1">'SEP(2)'!V93</f>
        <v>0</v>
      </c>
    </row>
    <row r="94" spans="1:22">
      <c r="A94" s="20"/>
      <c r="B94" s="5" t="s">
        <v>597</v>
      </c>
      <c r="C94" s="5">
        <v>92</v>
      </c>
      <c r="D94" s="5">
        <v>1023</v>
      </c>
      <c r="E94" s="5"/>
      <c r="F94" s="5">
        <v>59</v>
      </c>
      <c r="G94" s="5">
        <v>3789.6</v>
      </c>
      <c r="H94" s="5">
        <v>340.4</v>
      </c>
      <c r="I94" s="5">
        <v>0</v>
      </c>
      <c r="J94" s="5"/>
      <c r="K94" s="5"/>
      <c r="L94" s="154">
        <v>2</v>
      </c>
      <c r="M94" s="154">
        <v>15</v>
      </c>
      <c r="N94" s="5"/>
      <c r="O94" s="5"/>
      <c r="P94" s="5"/>
      <c r="Q94" s="5"/>
      <c r="R94" s="5"/>
      <c r="S94" s="5"/>
      <c r="T94" s="5"/>
      <c r="U94" s="5"/>
      <c r="V94" s="5">
        <f ca="1">'SEP(2)'!V94</f>
        <v>0</v>
      </c>
    </row>
    <row r="95" spans="1:22">
      <c r="A95" s="20"/>
      <c r="B95" s="5" t="s">
        <v>597</v>
      </c>
      <c r="C95" s="5">
        <v>93</v>
      </c>
      <c r="D95" s="5">
        <v>1024</v>
      </c>
      <c r="E95" s="5"/>
      <c r="F95" s="5">
        <v>59</v>
      </c>
      <c r="G95" s="5">
        <v>3478.44</v>
      </c>
      <c r="H95" s="5">
        <v>289.56</v>
      </c>
      <c r="I95" s="5">
        <v>0</v>
      </c>
      <c r="J95" s="5"/>
      <c r="K95" s="5"/>
      <c r="L95" s="154">
        <v>2</v>
      </c>
      <c r="M95" s="154">
        <v>5</v>
      </c>
      <c r="N95" s="5"/>
      <c r="O95" s="5"/>
      <c r="P95" s="5"/>
      <c r="Q95" s="5"/>
      <c r="R95" s="5"/>
      <c r="S95" s="5"/>
      <c r="T95" s="5"/>
      <c r="U95" s="5"/>
      <c r="V95" s="5">
        <f ca="1">'SEP(2)'!V95</f>
        <v>0</v>
      </c>
    </row>
    <row r="96" spans="1:22">
      <c r="A96" s="20"/>
      <c r="B96" s="5" t="s">
        <v>598</v>
      </c>
      <c r="C96" s="5">
        <v>94</v>
      </c>
      <c r="D96" s="5">
        <v>1025</v>
      </c>
      <c r="E96" s="5"/>
      <c r="F96" s="5">
        <v>57</v>
      </c>
      <c r="G96" s="5">
        <v>3397.03</v>
      </c>
      <c r="H96" s="5">
        <v>307.97000000000003</v>
      </c>
      <c r="I96" s="5">
        <v>0</v>
      </c>
      <c r="J96" s="5"/>
      <c r="K96" s="5"/>
      <c r="L96" s="154">
        <v>2</v>
      </c>
      <c r="M96" s="154">
        <v>25</v>
      </c>
      <c r="N96" s="5"/>
      <c r="O96" s="5"/>
      <c r="P96" s="5"/>
      <c r="Q96" s="5"/>
      <c r="R96" s="5"/>
      <c r="S96" s="5"/>
      <c r="T96" s="5"/>
      <c r="U96" s="5"/>
      <c r="V96" s="5">
        <f ca="1">'SEP(2)'!V96</f>
        <v>0</v>
      </c>
    </row>
    <row r="97" spans="1:22">
      <c r="A97" s="20"/>
      <c r="B97" s="5" t="s">
        <v>598</v>
      </c>
      <c r="C97" s="5">
        <v>95</v>
      </c>
      <c r="D97" s="5">
        <v>1026</v>
      </c>
      <c r="E97" s="5"/>
      <c r="F97" s="5">
        <v>59</v>
      </c>
      <c r="G97" s="5">
        <v>3503.62</v>
      </c>
      <c r="H97" s="5">
        <v>330.38</v>
      </c>
      <c r="I97" s="5">
        <v>0</v>
      </c>
      <c r="J97" s="5"/>
      <c r="K97" s="5"/>
      <c r="L97" s="154">
        <v>2</v>
      </c>
      <c r="M97" s="154">
        <v>20</v>
      </c>
      <c r="N97" s="5"/>
      <c r="O97" s="5"/>
      <c r="P97" s="5"/>
      <c r="Q97" s="5"/>
      <c r="R97" s="5"/>
      <c r="S97" s="5"/>
      <c r="T97" s="5"/>
      <c r="U97" s="5"/>
      <c r="V97" s="5">
        <f ca="1">'SEP(2)'!V97</f>
        <v>0</v>
      </c>
    </row>
    <row r="98" spans="1:22">
      <c r="A98" s="20"/>
      <c r="B98" s="5" t="s">
        <v>598</v>
      </c>
      <c r="C98" s="5">
        <v>96</v>
      </c>
      <c r="D98" s="5">
        <v>1027</v>
      </c>
      <c r="E98" s="5"/>
      <c r="F98" s="5">
        <v>58</v>
      </c>
      <c r="G98" s="5">
        <v>3429.62</v>
      </c>
      <c r="H98" s="5">
        <v>340.38</v>
      </c>
      <c r="I98" s="5">
        <v>0</v>
      </c>
      <c r="J98" s="5"/>
      <c r="K98" s="5"/>
      <c r="L98" s="154">
        <v>2</v>
      </c>
      <c r="M98" s="154">
        <v>10</v>
      </c>
      <c r="N98" s="5"/>
      <c r="O98" s="5"/>
      <c r="P98" s="5"/>
      <c r="Q98" s="5"/>
      <c r="R98" s="5"/>
      <c r="S98" s="5"/>
      <c r="T98" s="5"/>
      <c r="U98" s="5"/>
      <c r="V98" s="5">
        <f ca="1">'SEP(2)'!V98</f>
        <v>0</v>
      </c>
    </row>
    <row r="99" spans="1:22">
      <c r="A99" s="20"/>
      <c r="B99" s="5" t="s">
        <v>598</v>
      </c>
      <c r="C99" s="5">
        <v>97</v>
      </c>
      <c r="D99" s="5">
        <v>1028</v>
      </c>
      <c r="E99" s="5"/>
      <c r="F99" s="5">
        <v>59</v>
      </c>
      <c r="G99" s="5">
        <v>3694.38</v>
      </c>
      <c r="H99" s="5">
        <v>345.62</v>
      </c>
      <c r="I99" s="5">
        <v>0</v>
      </c>
      <c r="J99" s="5"/>
      <c r="K99" s="5"/>
      <c r="L99" s="154">
        <v>2</v>
      </c>
      <c r="M99" s="154">
        <v>10</v>
      </c>
      <c r="N99" s="5"/>
      <c r="O99" s="5"/>
      <c r="P99" s="5"/>
      <c r="Q99" s="5"/>
      <c r="R99" s="5"/>
      <c r="S99" s="5"/>
      <c r="T99" s="5"/>
      <c r="U99" s="5"/>
      <c r="V99" s="5">
        <f ca="1">'SEP(2)'!V99</f>
        <v>0</v>
      </c>
    </row>
    <row r="100" spans="1:22">
      <c r="A100" s="20"/>
      <c r="B100" s="5" t="s">
        <v>598</v>
      </c>
      <c r="C100" s="5">
        <v>98</v>
      </c>
      <c r="D100" s="5">
        <v>1029</v>
      </c>
      <c r="E100" s="5"/>
      <c r="F100" s="5">
        <v>56</v>
      </c>
      <c r="G100" s="5">
        <v>3339.06</v>
      </c>
      <c r="H100" s="5">
        <v>298.94</v>
      </c>
      <c r="I100" s="5">
        <v>0</v>
      </c>
      <c r="J100" s="5"/>
      <c r="K100" s="5"/>
      <c r="L100" s="154">
        <v>1</v>
      </c>
      <c r="M100" s="154">
        <v>50</v>
      </c>
      <c r="N100" s="5"/>
      <c r="O100" s="5"/>
      <c r="P100" s="5"/>
      <c r="Q100" s="5"/>
      <c r="R100" s="5"/>
      <c r="S100" s="5"/>
      <c r="T100" s="5"/>
      <c r="U100" s="5"/>
      <c r="V100" s="5">
        <f ca="1">'SEP(2)'!V100</f>
        <v>0</v>
      </c>
    </row>
    <row r="101" spans="1:22">
      <c r="A101" s="20"/>
      <c r="B101" s="5" t="s">
        <v>598</v>
      </c>
      <c r="C101" s="5">
        <v>99</v>
      </c>
      <c r="D101" s="5">
        <v>1030</v>
      </c>
      <c r="E101" s="5"/>
      <c r="F101" s="5">
        <v>59</v>
      </c>
      <c r="G101" s="5">
        <v>3564.01</v>
      </c>
      <c r="H101" s="5">
        <v>270.99</v>
      </c>
      <c r="I101" s="5">
        <v>0</v>
      </c>
      <c r="J101" s="5"/>
      <c r="K101" s="5"/>
      <c r="L101" s="154">
        <v>1</v>
      </c>
      <c r="M101" s="154">
        <v>55</v>
      </c>
      <c r="N101" s="5"/>
      <c r="O101" s="5"/>
      <c r="P101" s="5"/>
      <c r="Q101" s="5"/>
      <c r="R101" s="5"/>
      <c r="S101" s="5"/>
      <c r="T101" s="5"/>
      <c r="U101" s="5"/>
      <c r="V101" s="5">
        <f ca="1">'SEP(2)'!V101</f>
        <v>0</v>
      </c>
    </row>
    <row r="102" spans="1:22">
      <c r="A102" s="20"/>
      <c r="B102" s="5" t="s">
        <v>598</v>
      </c>
      <c r="C102" s="5">
        <v>100</v>
      </c>
      <c r="D102" s="5">
        <v>1032</v>
      </c>
      <c r="E102" s="5"/>
      <c r="F102" s="5">
        <v>58</v>
      </c>
      <c r="G102" s="5">
        <v>3446.83</v>
      </c>
      <c r="H102" s="5">
        <v>322.95999999999998</v>
      </c>
      <c r="I102" s="5">
        <v>0.79</v>
      </c>
      <c r="J102" s="5"/>
      <c r="K102" s="5"/>
      <c r="L102" s="154">
        <v>2</v>
      </c>
      <c r="M102" s="154">
        <v>5</v>
      </c>
      <c r="N102" s="5"/>
      <c r="O102" s="5"/>
      <c r="P102" s="5"/>
      <c r="Q102" s="5"/>
      <c r="R102" s="5"/>
      <c r="S102" s="5"/>
      <c r="T102" s="5"/>
      <c r="U102" s="5"/>
      <c r="V102" s="5">
        <f ca="1">'SEP(2)'!V102</f>
        <v>0</v>
      </c>
    </row>
    <row r="103" spans="1:22">
      <c r="A103" s="20"/>
      <c r="B103" s="5" t="s">
        <v>598</v>
      </c>
      <c r="C103" s="5">
        <v>101</v>
      </c>
      <c r="D103" s="5">
        <v>1031</v>
      </c>
      <c r="E103" s="5"/>
      <c r="F103" s="5">
        <v>58</v>
      </c>
      <c r="G103" s="5">
        <v>3460.82</v>
      </c>
      <c r="H103" s="5">
        <v>309.18</v>
      </c>
      <c r="I103" s="5">
        <v>0</v>
      </c>
      <c r="J103" s="5"/>
      <c r="K103" s="5"/>
      <c r="L103" s="154">
        <v>2</v>
      </c>
      <c r="M103" s="154">
        <v>20</v>
      </c>
      <c r="N103" s="5"/>
      <c r="O103" s="5"/>
      <c r="P103" s="5"/>
      <c r="Q103" s="5"/>
      <c r="R103" s="5"/>
      <c r="S103" s="5"/>
      <c r="T103" s="5"/>
      <c r="U103" s="5"/>
      <c r="V103" s="5">
        <f ca="1">'SEP(2)'!V103</f>
        <v>0</v>
      </c>
    </row>
    <row r="104" spans="1:22">
      <c r="A104" s="20"/>
      <c r="B104" s="5" t="s">
        <v>598</v>
      </c>
      <c r="C104" s="5">
        <v>102</v>
      </c>
      <c r="D104" s="5">
        <v>1033</v>
      </c>
      <c r="E104" s="5"/>
      <c r="F104" s="5">
        <v>56</v>
      </c>
      <c r="G104" s="5">
        <v>3330.48</v>
      </c>
      <c r="H104" s="5">
        <f>3636-3330.48</f>
        <v>305.52</v>
      </c>
      <c r="I104" s="5">
        <v>0</v>
      </c>
      <c r="J104" s="5"/>
      <c r="K104" s="5"/>
      <c r="L104" s="154">
        <v>2</v>
      </c>
      <c r="M104" s="154">
        <v>15</v>
      </c>
      <c r="N104" s="5"/>
      <c r="O104" s="5"/>
      <c r="P104" s="5"/>
      <c r="Q104" s="5"/>
      <c r="R104" s="5"/>
      <c r="S104" s="5"/>
      <c r="T104" s="5"/>
      <c r="U104" s="5"/>
      <c r="V104" s="5">
        <f ca="1">'SEP(2)'!V104</f>
        <v>0</v>
      </c>
    </row>
    <row r="105" spans="1:22">
      <c r="A105" s="20"/>
      <c r="B105" s="5" t="s">
        <v>599</v>
      </c>
      <c r="C105" s="5">
        <v>103</v>
      </c>
      <c r="D105" s="5">
        <v>1034</v>
      </c>
      <c r="E105" s="5"/>
      <c r="F105" s="5">
        <v>59</v>
      </c>
      <c r="G105" s="5">
        <v>3521.86</v>
      </c>
      <c r="H105" s="5">
        <v>308.14</v>
      </c>
      <c r="I105" s="5">
        <v>0</v>
      </c>
      <c r="J105" s="5"/>
      <c r="K105" s="5"/>
      <c r="L105" s="154">
        <v>2</v>
      </c>
      <c r="M105" s="154">
        <v>0</v>
      </c>
      <c r="N105" s="5"/>
      <c r="O105" s="5"/>
      <c r="P105" s="5"/>
      <c r="Q105" s="5"/>
      <c r="R105" s="5"/>
      <c r="S105" s="5"/>
      <c r="T105" s="5"/>
      <c r="U105" s="5"/>
      <c r="V105" s="5">
        <f ca="1">'SEP(2)'!V105</f>
        <v>0</v>
      </c>
    </row>
    <row r="106" spans="1:22">
      <c r="A106" s="20"/>
      <c r="B106" s="5" t="s">
        <v>599</v>
      </c>
      <c r="C106" s="5">
        <v>104</v>
      </c>
      <c r="D106" s="5">
        <v>1036</v>
      </c>
      <c r="E106" s="5"/>
      <c r="F106" s="5">
        <v>59</v>
      </c>
      <c r="G106" s="5">
        <v>3687.4</v>
      </c>
      <c r="H106" s="120">
        <v>442.6</v>
      </c>
      <c r="I106" s="5">
        <v>0</v>
      </c>
      <c r="J106" s="5"/>
      <c r="K106" s="5"/>
      <c r="L106" s="154">
        <v>2</v>
      </c>
      <c r="M106" s="154">
        <v>35</v>
      </c>
      <c r="N106" s="5"/>
      <c r="O106" s="5"/>
      <c r="P106" s="5"/>
      <c r="Q106" s="5"/>
      <c r="R106" s="5"/>
      <c r="S106" s="5"/>
      <c r="T106" s="5"/>
      <c r="U106" s="5"/>
      <c r="V106" s="5">
        <f ca="1">'SEP(2)'!V106</f>
        <v>0</v>
      </c>
    </row>
    <row r="107" spans="1:22">
      <c r="A107" s="20"/>
      <c r="B107" s="5" t="s">
        <v>599</v>
      </c>
      <c r="C107" s="5">
        <v>105</v>
      </c>
      <c r="D107" s="5">
        <v>1035</v>
      </c>
      <c r="E107" s="5"/>
      <c r="F107" s="5">
        <v>59</v>
      </c>
      <c r="G107" s="5">
        <v>3359.65</v>
      </c>
      <c r="H107" s="5">
        <v>279.35000000000002</v>
      </c>
      <c r="I107" s="5">
        <v>0</v>
      </c>
      <c r="J107" s="5"/>
      <c r="K107" s="5"/>
      <c r="L107" s="154">
        <v>2</v>
      </c>
      <c r="M107" s="154">
        <v>15</v>
      </c>
      <c r="N107" s="5"/>
      <c r="O107" s="5"/>
      <c r="P107" s="5"/>
      <c r="Q107" s="5"/>
      <c r="R107" s="5"/>
      <c r="S107" s="5"/>
      <c r="T107" s="5"/>
      <c r="U107" s="5"/>
      <c r="V107" s="5">
        <f ca="1">'SEP(2)'!V107</f>
        <v>0</v>
      </c>
    </row>
    <row r="108" spans="1:22">
      <c r="A108" s="20"/>
      <c r="B108" s="5" t="s">
        <v>599</v>
      </c>
      <c r="C108" s="5">
        <v>106</v>
      </c>
      <c r="D108" s="5">
        <v>1038</v>
      </c>
      <c r="E108" s="5"/>
      <c r="F108" s="5">
        <v>57</v>
      </c>
      <c r="G108" s="5">
        <v>3398.45</v>
      </c>
      <c r="H108" s="5">
        <v>304.55</v>
      </c>
      <c r="I108" s="5">
        <v>0</v>
      </c>
      <c r="J108" s="5"/>
      <c r="K108" s="5"/>
      <c r="L108" s="154">
        <v>1</v>
      </c>
      <c r="M108" s="154">
        <v>40</v>
      </c>
      <c r="N108" s="5"/>
      <c r="O108" s="5"/>
      <c r="P108" s="5"/>
      <c r="Q108" s="5"/>
      <c r="R108" s="5"/>
      <c r="S108" s="5"/>
      <c r="T108" s="5"/>
      <c r="U108" s="5"/>
      <c r="V108" s="5">
        <f ca="1">'SEP(2)'!V108</f>
        <v>0</v>
      </c>
    </row>
    <row r="109" spans="1:22">
      <c r="A109" s="20"/>
      <c r="B109" s="5" t="s">
        <v>599</v>
      </c>
      <c r="C109" s="5">
        <v>107</v>
      </c>
      <c r="D109" s="5">
        <v>1039</v>
      </c>
      <c r="E109" s="5"/>
      <c r="F109" s="5">
        <v>58</v>
      </c>
      <c r="G109" s="5">
        <v>3439.03</v>
      </c>
      <c r="H109" s="5">
        <v>329.97</v>
      </c>
      <c r="I109" s="5">
        <v>0</v>
      </c>
      <c r="J109" s="5"/>
      <c r="K109" s="5"/>
      <c r="L109" s="154">
        <v>1</v>
      </c>
      <c r="M109" s="154">
        <v>35</v>
      </c>
      <c r="N109" s="5"/>
      <c r="O109" s="5"/>
      <c r="P109" s="5"/>
      <c r="Q109" s="5"/>
      <c r="R109" s="5"/>
      <c r="S109" s="5"/>
      <c r="T109" s="5"/>
      <c r="U109" s="5"/>
      <c r="V109" s="5">
        <f ca="1">'SEP(2)'!V109</f>
        <v>0</v>
      </c>
    </row>
    <row r="110" spans="1:22">
      <c r="A110" s="20"/>
      <c r="B110" s="5" t="s">
        <v>599</v>
      </c>
      <c r="C110" s="5">
        <v>108</v>
      </c>
      <c r="D110" s="5">
        <v>1037</v>
      </c>
      <c r="E110" s="5"/>
      <c r="F110" s="5">
        <v>59</v>
      </c>
      <c r="G110" s="5">
        <v>3518.62</v>
      </c>
      <c r="H110" s="5">
        <v>315.38</v>
      </c>
      <c r="I110" s="5">
        <v>0</v>
      </c>
      <c r="J110" s="5"/>
      <c r="K110" s="5"/>
      <c r="L110" s="154">
        <v>1</v>
      </c>
      <c r="M110" s="154">
        <v>35</v>
      </c>
      <c r="N110" s="5"/>
      <c r="O110" s="5"/>
      <c r="P110" s="5"/>
      <c r="Q110" s="5"/>
      <c r="R110" s="5"/>
      <c r="S110" s="5"/>
      <c r="T110" s="5"/>
      <c r="U110" s="5"/>
      <c r="V110" s="5">
        <f ca="1">'SEP(2)'!V110</f>
        <v>0</v>
      </c>
    </row>
    <row r="111" spans="1:22">
      <c r="A111" s="20"/>
      <c r="B111" s="5" t="s">
        <v>599</v>
      </c>
      <c r="C111" s="5">
        <v>109</v>
      </c>
      <c r="D111" s="5">
        <v>1041</v>
      </c>
      <c r="E111" s="5"/>
      <c r="F111" s="5">
        <v>59</v>
      </c>
      <c r="G111" s="5">
        <v>3535.81</v>
      </c>
      <c r="H111" s="5">
        <v>299.19</v>
      </c>
      <c r="I111" s="5">
        <v>0</v>
      </c>
      <c r="J111" s="5"/>
      <c r="K111" s="5"/>
      <c r="L111" s="154">
        <v>1</v>
      </c>
      <c r="M111" s="154">
        <v>55</v>
      </c>
      <c r="N111" s="5"/>
      <c r="O111" s="5"/>
      <c r="P111" s="5"/>
      <c r="Q111" s="5"/>
      <c r="R111" s="5"/>
      <c r="S111" s="5"/>
      <c r="T111" s="5"/>
      <c r="U111" s="5"/>
      <c r="V111" s="5">
        <f ca="1">'SEP(2)'!V111</f>
        <v>0</v>
      </c>
    </row>
    <row r="112" spans="1:22">
      <c r="A112" s="20"/>
      <c r="B112" s="5" t="s">
        <v>599</v>
      </c>
      <c r="C112" s="5">
        <v>110</v>
      </c>
      <c r="D112" s="5">
        <v>1040</v>
      </c>
      <c r="E112" s="5"/>
      <c r="F112" s="5">
        <v>55</v>
      </c>
      <c r="G112" s="5">
        <v>3246.25</v>
      </c>
      <c r="H112" s="5">
        <v>328.75</v>
      </c>
      <c r="I112" s="5">
        <v>0</v>
      </c>
      <c r="J112" s="5"/>
      <c r="K112" s="5"/>
      <c r="L112" s="154">
        <v>2</v>
      </c>
      <c r="M112" s="154">
        <v>35</v>
      </c>
      <c r="N112" s="5"/>
      <c r="O112" s="5"/>
      <c r="P112" s="5"/>
      <c r="Q112" s="5"/>
      <c r="R112" s="5"/>
      <c r="S112" s="5"/>
      <c r="T112" s="5"/>
      <c r="U112" s="5"/>
      <c r="V112" s="5">
        <f ca="1">'SEP(2)'!V112</f>
        <v>0</v>
      </c>
    </row>
    <row r="113" spans="1:22">
      <c r="A113" s="20"/>
      <c r="B113" s="5" t="s">
        <v>599</v>
      </c>
      <c r="C113" s="5">
        <v>111</v>
      </c>
      <c r="D113" s="5">
        <v>1043</v>
      </c>
      <c r="E113" s="5"/>
      <c r="F113" s="5">
        <v>58</v>
      </c>
      <c r="G113" s="5">
        <v>3414.23</v>
      </c>
      <c r="H113" s="5">
        <v>354.77</v>
      </c>
      <c r="I113" s="5">
        <v>0</v>
      </c>
      <c r="J113" s="5"/>
      <c r="K113" s="5"/>
      <c r="L113" s="154">
        <v>1</v>
      </c>
      <c r="M113" s="154">
        <v>50</v>
      </c>
      <c r="N113" s="5"/>
      <c r="O113" s="5"/>
      <c r="P113" s="5"/>
      <c r="Q113" s="5"/>
      <c r="R113" s="5"/>
      <c r="S113" s="5"/>
      <c r="T113" s="5"/>
      <c r="U113" s="5"/>
      <c r="V113" s="5">
        <f ca="1">'SEP(2)'!V113</f>
        <v>0</v>
      </c>
    </row>
    <row r="114" spans="1:22">
      <c r="A114" s="20"/>
      <c r="B114" s="5" t="s">
        <v>600</v>
      </c>
      <c r="C114" s="5">
        <f>C113+1</f>
        <v>112</v>
      </c>
      <c r="D114" s="5">
        <v>1042</v>
      </c>
      <c r="E114" s="5"/>
      <c r="F114" s="5">
        <v>57</v>
      </c>
      <c r="G114" s="5">
        <v>3347.43</v>
      </c>
      <c r="H114" s="5">
        <v>357.57</v>
      </c>
      <c r="I114" s="5">
        <v>0</v>
      </c>
      <c r="J114" s="5"/>
      <c r="K114" s="5"/>
      <c r="L114" s="154">
        <v>2</v>
      </c>
      <c r="M114" s="154">
        <v>20</v>
      </c>
      <c r="N114" s="5"/>
      <c r="O114" s="5"/>
      <c r="P114" s="5"/>
      <c r="Q114" s="5"/>
      <c r="R114" s="5"/>
      <c r="S114" s="5"/>
      <c r="T114" s="5"/>
      <c r="U114" s="5"/>
      <c r="V114" s="5">
        <f ca="1">'SEP(2)'!V114</f>
        <v>0</v>
      </c>
    </row>
    <row r="115" spans="1:22">
      <c r="A115" s="20"/>
      <c r="B115" s="5" t="s">
        <v>600</v>
      </c>
      <c r="C115" s="5">
        <f t="shared" ref="C115:C122" si="0">C114+1</f>
        <v>113</v>
      </c>
      <c r="D115" s="5">
        <v>1045</v>
      </c>
      <c r="E115" s="5"/>
      <c r="F115" s="5">
        <v>59</v>
      </c>
      <c r="G115" s="5">
        <v>3634.98</v>
      </c>
      <c r="H115" s="120">
        <v>405.02</v>
      </c>
      <c r="I115" s="5">
        <v>0</v>
      </c>
      <c r="J115" s="5"/>
      <c r="K115" s="5"/>
      <c r="L115" s="154">
        <v>1</v>
      </c>
      <c r="M115" s="154">
        <v>50</v>
      </c>
      <c r="N115" s="5"/>
      <c r="O115" s="5"/>
      <c r="P115" s="5"/>
      <c r="Q115" s="5"/>
      <c r="R115" s="5"/>
      <c r="S115" s="5"/>
      <c r="T115" s="5"/>
      <c r="U115" s="5"/>
      <c r="V115" s="5">
        <f ca="1">'SEP(2)'!V115</f>
        <v>0</v>
      </c>
    </row>
    <row r="116" spans="1:22">
      <c r="A116" s="20"/>
      <c r="B116" s="5" t="s">
        <v>600</v>
      </c>
      <c r="C116" s="5">
        <f t="shared" si="0"/>
        <v>114</v>
      </c>
      <c r="D116" s="5">
        <v>1044</v>
      </c>
      <c r="E116" s="5"/>
      <c r="F116" s="5">
        <v>58</v>
      </c>
      <c r="G116" s="5">
        <v>3456.07</v>
      </c>
      <c r="H116" s="5">
        <v>308.93</v>
      </c>
      <c r="I116" s="5">
        <v>0</v>
      </c>
      <c r="J116" s="5"/>
      <c r="K116" s="5"/>
      <c r="L116" s="154">
        <v>2</v>
      </c>
      <c r="M116" s="154">
        <v>15</v>
      </c>
      <c r="N116" s="5"/>
      <c r="O116" s="5"/>
      <c r="P116" s="5"/>
      <c r="Q116" s="5"/>
      <c r="R116" s="5"/>
      <c r="S116" s="5"/>
      <c r="T116" s="5"/>
      <c r="U116" s="5"/>
      <c r="V116" s="5">
        <f ca="1">'SEP(2)'!V116</f>
        <v>0</v>
      </c>
    </row>
    <row r="117" spans="1:22">
      <c r="A117" s="20"/>
      <c r="B117" s="5" t="s">
        <v>600</v>
      </c>
      <c r="C117" s="5">
        <f t="shared" si="0"/>
        <v>115</v>
      </c>
      <c r="D117" s="5">
        <v>1046</v>
      </c>
      <c r="E117" s="5"/>
      <c r="F117" s="5">
        <v>59</v>
      </c>
      <c r="G117" s="5">
        <v>3476.43</v>
      </c>
      <c r="H117" s="5">
        <v>292.57</v>
      </c>
      <c r="I117" s="5">
        <v>0</v>
      </c>
      <c r="J117" s="5"/>
      <c r="K117" s="5"/>
      <c r="L117" s="154">
        <v>2</v>
      </c>
      <c r="M117" s="154">
        <v>15</v>
      </c>
      <c r="N117" s="5"/>
      <c r="O117" s="5"/>
      <c r="P117" s="5"/>
      <c r="Q117" s="5"/>
      <c r="R117" s="5"/>
      <c r="S117" s="5"/>
      <c r="T117" s="5"/>
      <c r="U117" s="5"/>
      <c r="V117" s="5">
        <f ca="1">'SEP(2)'!V117</f>
        <v>0</v>
      </c>
    </row>
    <row r="118" spans="1:22">
      <c r="A118" s="20"/>
      <c r="B118" s="5" t="s">
        <v>600</v>
      </c>
      <c r="C118" s="5">
        <f t="shared" si="0"/>
        <v>116</v>
      </c>
      <c r="D118" s="5">
        <v>1047</v>
      </c>
      <c r="E118" s="5"/>
      <c r="F118" s="5">
        <v>57</v>
      </c>
      <c r="G118" s="5">
        <v>3427.84</v>
      </c>
      <c r="H118" s="5">
        <v>276.16000000000003</v>
      </c>
      <c r="I118" s="5">
        <v>0</v>
      </c>
      <c r="J118" s="5"/>
      <c r="K118" s="5"/>
      <c r="L118" s="154">
        <v>2</v>
      </c>
      <c r="M118" s="154">
        <v>20</v>
      </c>
      <c r="N118" s="5"/>
      <c r="O118" s="5"/>
      <c r="P118" s="5"/>
      <c r="Q118" s="5"/>
      <c r="R118" s="5"/>
      <c r="S118" s="5"/>
      <c r="T118" s="5"/>
      <c r="U118" s="5"/>
      <c r="V118" s="5">
        <f ca="1">'SEP(2)'!V118</f>
        <v>0</v>
      </c>
    </row>
    <row r="119" spans="1:22">
      <c r="A119" s="20"/>
      <c r="B119" s="5" t="s">
        <v>600</v>
      </c>
      <c r="C119" s="5">
        <f t="shared" si="0"/>
        <v>117</v>
      </c>
      <c r="D119" s="5">
        <v>1048</v>
      </c>
      <c r="E119" s="5"/>
      <c r="F119" s="5">
        <v>59</v>
      </c>
      <c r="G119" s="5">
        <v>3694.2</v>
      </c>
      <c r="H119" s="120">
        <v>435.8</v>
      </c>
      <c r="I119" s="5">
        <v>0</v>
      </c>
      <c r="J119" s="5"/>
      <c r="K119" s="5"/>
      <c r="L119" s="154">
        <v>2</v>
      </c>
      <c r="M119" s="154">
        <v>15</v>
      </c>
      <c r="N119" s="5"/>
      <c r="O119" s="5"/>
      <c r="P119" s="5"/>
      <c r="Q119" s="5"/>
      <c r="R119" s="5"/>
      <c r="S119" s="5"/>
      <c r="T119" s="5"/>
      <c r="U119" s="5"/>
      <c r="V119" s="5">
        <f ca="1">'SEP(2)'!V119</f>
        <v>0</v>
      </c>
    </row>
    <row r="120" spans="1:22">
      <c r="A120" s="20"/>
      <c r="B120" s="5" t="s">
        <v>600</v>
      </c>
      <c r="C120" s="5">
        <f t="shared" si="0"/>
        <v>118</v>
      </c>
      <c r="D120" s="5">
        <v>1049</v>
      </c>
      <c r="E120" s="5"/>
      <c r="F120" s="5">
        <v>57</v>
      </c>
      <c r="G120" s="5">
        <v>3365.24</v>
      </c>
      <c r="H120" s="5">
        <v>338.76</v>
      </c>
      <c r="I120" s="5">
        <v>0</v>
      </c>
      <c r="J120" s="5"/>
      <c r="K120" s="5"/>
      <c r="L120" s="154">
        <v>1</v>
      </c>
      <c r="M120" s="154">
        <v>50</v>
      </c>
      <c r="N120" s="5"/>
      <c r="O120" s="5"/>
      <c r="P120" s="5"/>
      <c r="Q120" s="5"/>
      <c r="R120" s="5"/>
      <c r="S120" s="5"/>
      <c r="T120" s="5"/>
      <c r="U120" s="5"/>
      <c r="V120" s="5">
        <f ca="1">'SEP(2)'!V120</f>
        <v>0</v>
      </c>
    </row>
    <row r="121" spans="1:22">
      <c r="A121" s="20"/>
      <c r="B121" s="5" t="s">
        <v>600</v>
      </c>
      <c r="C121" s="5">
        <f t="shared" si="0"/>
        <v>119</v>
      </c>
      <c r="D121" s="5">
        <v>1050</v>
      </c>
      <c r="E121" s="5"/>
      <c r="F121" s="5">
        <v>56</v>
      </c>
      <c r="G121" s="5">
        <v>3298.08</v>
      </c>
      <c r="H121" s="5">
        <v>337.92</v>
      </c>
      <c r="I121" s="5">
        <v>0</v>
      </c>
      <c r="J121" s="5"/>
      <c r="K121" s="5"/>
      <c r="L121" s="154">
        <v>2</v>
      </c>
      <c r="M121" s="154">
        <v>10</v>
      </c>
      <c r="N121" s="5"/>
      <c r="O121" s="5"/>
      <c r="P121" s="5"/>
      <c r="Q121" s="5"/>
      <c r="R121" s="5"/>
      <c r="S121" s="5"/>
      <c r="T121" s="5"/>
      <c r="U121" s="5"/>
      <c r="V121" s="5">
        <f ca="1">'SEP(2)'!V121</f>
        <v>0</v>
      </c>
    </row>
    <row r="122" spans="1:22">
      <c r="A122" s="20"/>
      <c r="B122" s="5" t="s">
        <v>600</v>
      </c>
      <c r="C122" s="5">
        <f t="shared" si="0"/>
        <v>120</v>
      </c>
      <c r="D122" s="5">
        <v>1051</v>
      </c>
      <c r="E122" s="5"/>
      <c r="F122" s="5">
        <v>58</v>
      </c>
      <c r="G122" s="5">
        <v>3422.62</v>
      </c>
      <c r="H122" s="5">
        <v>347.38</v>
      </c>
      <c r="I122" s="5">
        <v>0</v>
      </c>
      <c r="J122" s="5"/>
      <c r="K122" s="5"/>
      <c r="L122" s="154">
        <v>1</v>
      </c>
      <c r="M122" s="154">
        <v>55</v>
      </c>
      <c r="N122" s="5"/>
      <c r="O122" s="5"/>
      <c r="P122" s="5"/>
      <c r="Q122" s="5"/>
      <c r="R122" s="5"/>
      <c r="S122" s="5"/>
      <c r="T122" s="5"/>
      <c r="U122" s="5"/>
      <c r="V122" s="5">
        <f ca="1">'SEP(2)'!V122</f>
        <v>0</v>
      </c>
    </row>
    <row r="123" spans="1:22">
      <c r="A123" s="20"/>
      <c r="B123" s="5" t="str">
        <f ca="1">'SEP(2)'!B123</f>
        <v>15.09.21</v>
      </c>
      <c r="C123" s="5">
        <f ca="1">'SEP(2)'!C123</f>
        <v>121</v>
      </c>
      <c r="D123" s="5">
        <f ca="1">'SEP(2)'!D123</f>
        <v>1052</v>
      </c>
      <c r="E123" s="5"/>
      <c r="F123" s="5">
        <f ca="1">'SEP(2)'!F123</f>
        <v>57</v>
      </c>
      <c r="G123" s="5">
        <f ca="1">'SEP(2)'!G123</f>
        <v>3334.63</v>
      </c>
      <c r="H123" s="5">
        <f ca="1">'SEP(2)'!H123</f>
        <v>370.37</v>
      </c>
      <c r="I123" s="5">
        <f ca="1">'SEP(2)'!I123</f>
        <v>0</v>
      </c>
      <c r="J123" s="5"/>
      <c r="K123" s="5"/>
      <c r="L123" s="154">
        <f ca="1">'SEP(2)'!L123</f>
        <v>2</v>
      </c>
      <c r="M123" s="154">
        <f ca="1">'SEP(2)'!M123</f>
        <v>33</v>
      </c>
      <c r="N123" s="5"/>
      <c r="O123" s="5"/>
      <c r="P123" s="5"/>
      <c r="Q123" s="5"/>
      <c r="R123" s="5"/>
      <c r="S123" s="5"/>
      <c r="T123" s="5"/>
      <c r="U123" s="5"/>
      <c r="V123" s="5">
        <f ca="1">'SEP(2)'!V123</f>
        <v>0</v>
      </c>
    </row>
    <row r="124" spans="1:22">
      <c r="A124" s="20"/>
      <c r="B124" s="5" t="str">
        <f ca="1">'SEP(2)'!B124</f>
        <v>15.09.21</v>
      </c>
      <c r="C124" s="5">
        <f ca="1">'SEP(2)'!C124</f>
        <v>122</v>
      </c>
      <c r="D124" s="5">
        <f ca="1">'SEP(2)'!D124</f>
        <v>1054</v>
      </c>
      <c r="E124" s="5"/>
      <c r="F124" s="5">
        <f ca="1">'SEP(2)'!F124</f>
        <v>58</v>
      </c>
      <c r="G124" s="5">
        <f ca="1">'SEP(2)'!G124</f>
        <v>3374.23</v>
      </c>
      <c r="H124" s="120">
        <f ca="1">'SEP(2)'!H124</f>
        <v>394.77</v>
      </c>
      <c r="I124" s="5">
        <f ca="1">'SEP(2)'!I124</f>
        <v>0</v>
      </c>
      <c r="J124" s="5"/>
      <c r="K124" s="5"/>
      <c r="L124" s="154">
        <f ca="1">'SEP(2)'!L124</f>
        <v>2</v>
      </c>
      <c r="M124" s="154">
        <f ca="1">'SEP(2)'!M124</f>
        <v>25</v>
      </c>
      <c r="N124" s="5"/>
      <c r="O124" s="5"/>
      <c r="P124" s="5"/>
      <c r="Q124" s="5"/>
      <c r="R124" s="5"/>
      <c r="S124" s="5"/>
      <c r="T124" s="5"/>
      <c r="U124" s="5"/>
      <c r="V124" s="5">
        <f ca="1">'SEP(2)'!V124</f>
        <v>0</v>
      </c>
    </row>
    <row r="125" spans="1:22">
      <c r="A125" s="20"/>
      <c r="B125" s="5" t="str">
        <f ca="1">'SEP(2)'!B125</f>
        <v>15.09.21</v>
      </c>
      <c r="C125" s="5">
        <f ca="1">'SEP(2)'!C125</f>
        <v>123</v>
      </c>
      <c r="D125" s="5">
        <f ca="1">'SEP(2)'!D125</f>
        <v>1053</v>
      </c>
      <c r="E125" s="5"/>
      <c r="F125" s="5">
        <f ca="1">'SEP(2)'!F125</f>
        <v>54</v>
      </c>
      <c r="G125" s="5">
        <f ca="1">'SEP(2)'!G125</f>
        <v>3123.87</v>
      </c>
      <c r="H125" s="120">
        <f ca="1">'SEP(2)'!H125</f>
        <v>385.13</v>
      </c>
      <c r="I125" s="5">
        <f ca="1">'SEP(2)'!I125</f>
        <v>0</v>
      </c>
      <c r="J125" s="5"/>
      <c r="K125" s="5"/>
      <c r="L125" s="154">
        <f ca="1">'SEP(2)'!L125</f>
        <v>2</v>
      </c>
      <c r="M125" s="154">
        <f ca="1">'SEP(2)'!M125</f>
        <v>10</v>
      </c>
      <c r="N125" s="5"/>
      <c r="O125" s="5"/>
      <c r="P125" s="5"/>
      <c r="Q125" s="5"/>
      <c r="R125" s="5"/>
      <c r="S125" s="5"/>
      <c r="T125" s="5"/>
      <c r="U125" s="5"/>
      <c r="V125" s="5">
        <f ca="1">'SEP(2)'!V125</f>
        <v>0</v>
      </c>
    </row>
    <row r="126" spans="1:22">
      <c r="A126" s="20"/>
      <c r="B126" s="5" t="str">
        <f ca="1">'SEP(2)'!B126</f>
        <v>15.09.21</v>
      </c>
      <c r="C126" s="5">
        <f ca="1">'SEP(2)'!C126</f>
        <v>124</v>
      </c>
      <c r="D126" s="5">
        <f ca="1">'SEP(2)'!D126</f>
        <v>1055</v>
      </c>
      <c r="E126" s="5"/>
      <c r="F126" s="5">
        <f ca="1">'SEP(2)'!F126</f>
        <v>57</v>
      </c>
      <c r="G126" s="5">
        <f ca="1">'SEP(2)'!G126</f>
        <v>3362.05</v>
      </c>
      <c r="H126" s="5">
        <f ca="1">'SEP(2)'!H126</f>
        <v>340.93</v>
      </c>
      <c r="I126" s="5">
        <f ca="1">'SEP(2)'!I126</f>
        <v>0</v>
      </c>
      <c r="J126" s="5"/>
      <c r="K126" s="5"/>
      <c r="L126" s="154">
        <f ca="1">'SEP(2)'!L126</f>
        <v>2</v>
      </c>
      <c r="M126" s="154">
        <f ca="1">'SEP(2)'!M126</f>
        <v>25</v>
      </c>
      <c r="N126" s="5"/>
      <c r="O126" s="5"/>
      <c r="P126" s="5"/>
      <c r="Q126" s="5"/>
      <c r="R126" s="5"/>
      <c r="S126" s="5"/>
      <c r="T126" s="5"/>
      <c r="U126" s="5"/>
      <c r="V126" s="5">
        <f ca="1">'SEP(2)'!V126</f>
        <v>0</v>
      </c>
    </row>
    <row r="127" spans="1:22">
      <c r="A127" s="20"/>
      <c r="B127" s="5" t="str">
        <f ca="1">'SEP(2)'!B127</f>
        <v>15.09.21</v>
      </c>
      <c r="C127" s="5">
        <f ca="1">'SEP(2)'!C127</f>
        <v>125</v>
      </c>
      <c r="D127" s="5">
        <f ca="1">'SEP(2)'!D127</f>
        <v>1056</v>
      </c>
      <c r="E127" s="5"/>
      <c r="F127" s="5">
        <f ca="1">'SEP(2)'!F127</f>
        <v>59</v>
      </c>
      <c r="G127" s="5">
        <f ca="1">'SEP(2)'!G127</f>
        <v>3442.41</v>
      </c>
      <c r="H127" s="120">
        <f ca="1">'SEP(2)'!H127</f>
        <v>392.59</v>
      </c>
      <c r="I127" s="5">
        <f ca="1">'SEP(2)'!I127</f>
        <v>0</v>
      </c>
      <c r="J127" s="5"/>
      <c r="K127" s="5"/>
      <c r="L127" s="154">
        <f ca="1">'SEP(2)'!L127</f>
        <v>2</v>
      </c>
      <c r="M127" s="154">
        <f ca="1">'SEP(2)'!M127</f>
        <v>15</v>
      </c>
      <c r="N127" s="5"/>
      <c r="O127" s="5"/>
      <c r="P127" s="5"/>
      <c r="Q127" s="5"/>
      <c r="R127" s="5"/>
      <c r="S127" s="5"/>
      <c r="T127" s="5"/>
      <c r="U127" s="5"/>
      <c r="V127" s="5">
        <f ca="1">'SEP(2)'!V127</f>
        <v>0</v>
      </c>
    </row>
    <row r="128" spans="1:22">
      <c r="A128" s="20"/>
      <c r="B128" s="5" t="str">
        <f ca="1">'SEP(2)'!B128</f>
        <v>15.09.21</v>
      </c>
      <c r="C128" s="5">
        <f ca="1">'SEP(2)'!C128</f>
        <v>126</v>
      </c>
      <c r="D128" s="5">
        <f ca="1">'SEP(2)'!D128</f>
        <v>1060</v>
      </c>
      <c r="E128" s="5"/>
      <c r="F128" s="5">
        <f ca="1">'SEP(2)'!F128</f>
        <v>59</v>
      </c>
      <c r="G128" s="5">
        <f ca="1">'SEP(2)'!G128</f>
        <v>3442.41</v>
      </c>
      <c r="H128" s="120">
        <f ca="1">'SEP(2)'!H128</f>
        <v>392.59</v>
      </c>
      <c r="I128" s="5">
        <f ca="1">'SEP(2)'!I128</f>
        <v>0</v>
      </c>
      <c r="J128" s="5"/>
      <c r="K128" s="5"/>
      <c r="L128" s="154">
        <f ca="1">'SEP(2)'!L128</f>
        <v>2</v>
      </c>
      <c r="M128" s="154">
        <f ca="1">'SEP(2)'!M128</f>
        <v>30</v>
      </c>
      <c r="N128" s="5"/>
      <c r="O128" s="5"/>
      <c r="P128" s="5"/>
      <c r="Q128" s="5"/>
      <c r="R128" s="5"/>
      <c r="S128" s="5"/>
      <c r="T128" s="5"/>
      <c r="U128" s="5"/>
      <c r="V128" s="5">
        <f ca="1">'SEP(2)'!V128</f>
        <v>0</v>
      </c>
    </row>
    <row r="129" spans="1:22">
      <c r="A129" s="20"/>
      <c r="B129" s="5" t="str">
        <f ca="1">'SEP(2)'!B129</f>
        <v>15.09.21</v>
      </c>
      <c r="C129" s="5">
        <f ca="1">'SEP(2)'!C129</f>
        <v>127</v>
      </c>
      <c r="D129" s="5">
        <f ca="1">'SEP(2)'!D129</f>
        <v>1057</v>
      </c>
      <c r="E129" s="5"/>
      <c r="F129" s="5">
        <f ca="1">'SEP(2)'!F129</f>
        <v>58</v>
      </c>
      <c r="G129" s="5">
        <f ca="1">'SEP(2)'!G129</f>
        <v>3375.02</v>
      </c>
      <c r="H129" s="120">
        <f ca="1">'SEP(2)'!H129</f>
        <v>394.98</v>
      </c>
      <c r="I129" s="5">
        <f ca="1">'SEP(2)'!I129</f>
        <v>0</v>
      </c>
      <c r="J129" s="5"/>
      <c r="K129" s="5"/>
      <c r="L129" s="154">
        <f ca="1">'SEP(2)'!L129</f>
        <v>2</v>
      </c>
      <c r="M129" s="154">
        <f ca="1">'SEP(2)'!M129</f>
        <v>20</v>
      </c>
      <c r="N129" s="5"/>
      <c r="O129" s="5"/>
      <c r="P129" s="5"/>
      <c r="Q129" s="5"/>
      <c r="R129" s="5"/>
      <c r="S129" s="5"/>
      <c r="T129" s="5"/>
      <c r="U129" s="5"/>
      <c r="V129" s="5">
        <f ca="1">'SEP(2)'!V129</f>
        <v>0</v>
      </c>
    </row>
    <row r="130" spans="1:22">
      <c r="A130" s="20"/>
      <c r="B130" s="5" t="str">
        <f ca="1">'SEP(2)'!B130</f>
        <v>15.09.21</v>
      </c>
      <c r="C130" s="5">
        <f ca="1">'SEP(2)'!C130</f>
        <v>128</v>
      </c>
      <c r="D130" s="5">
        <f ca="1">'SEP(2)'!D130</f>
        <v>1058</v>
      </c>
      <c r="E130" s="5"/>
      <c r="F130" s="5">
        <f ca="1">'SEP(2)'!F130</f>
        <v>57</v>
      </c>
      <c r="G130" s="5">
        <f ca="1">'SEP(2)'!G130</f>
        <v>3304.84</v>
      </c>
      <c r="H130" s="120">
        <f ca="1">'SEP(2)'!H130</f>
        <v>399.16</v>
      </c>
      <c r="I130" s="5">
        <f ca="1">'SEP(2)'!I130</f>
        <v>0</v>
      </c>
      <c r="J130" s="5"/>
      <c r="K130" s="5"/>
      <c r="L130" s="154">
        <f ca="1">'SEP(2)'!L130</f>
        <v>2</v>
      </c>
      <c r="M130" s="154">
        <f ca="1">'SEP(2)'!M130</f>
        <v>25</v>
      </c>
      <c r="N130" s="5"/>
      <c r="O130" s="5"/>
      <c r="P130" s="5"/>
      <c r="Q130" s="5"/>
      <c r="R130" s="5"/>
      <c r="S130" s="5"/>
      <c r="T130" s="5"/>
      <c r="U130" s="5"/>
      <c r="V130" s="5">
        <f ca="1">'SEP(2)'!V130</f>
        <v>0</v>
      </c>
    </row>
    <row r="131" spans="1:22">
      <c r="A131" s="20"/>
      <c r="B131" s="5" t="str">
        <f ca="1">'SEP(2)'!B131</f>
        <v>16.09.21</v>
      </c>
      <c r="C131" s="5">
        <f ca="1">'SEP(2)'!C131</f>
        <v>129</v>
      </c>
      <c r="D131" s="5">
        <f ca="1">'SEP(2)'!D131</f>
        <v>1059</v>
      </c>
      <c r="E131" s="5"/>
      <c r="F131" s="5">
        <f ca="1">'SEP(2)'!F131</f>
        <v>59</v>
      </c>
      <c r="G131" s="5">
        <f ca="1">'SEP(2)'!G131</f>
        <v>3617.6</v>
      </c>
      <c r="H131" s="120">
        <f ca="1">'SEP(2)'!H131</f>
        <v>512.4</v>
      </c>
      <c r="I131" s="5">
        <f ca="1">'SEP(2)'!I131</f>
        <v>0</v>
      </c>
      <c r="J131" s="5"/>
      <c r="K131" s="5"/>
      <c r="L131" s="154">
        <f ca="1">'SEP(2)'!L131</f>
        <v>2</v>
      </c>
      <c r="M131" s="154">
        <f ca="1">'SEP(2)'!M131</f>
        <v>50</v>
      </c>
      <c r="N131" s="5"/>
      <c r="O131" s="5"/>
      <c r="P131" s="5"/>
      <c r="Q131" s="5"/>
      <c r="R131" s="5"/>
      <c r="S131" s="5"/>
      <c r="T131" s="5"/>
      <c r="U131" s="5"/>
      <c r="V131" s="5">
        <f ca="1">'SEP(2)'!V131</f>
        <v>0</v>
      </c>
    </row>
    <row r="132" spans="1:22">
      <c r="A132" s="20"/>
      <c r="B132" s="5" t="str">
        <f ca="1">'SEP(2)'!B132</f>
        <v>16.09.21</v>
      </c>
      <c r="C132" s="5">
        <f ca="1">'SEP(2)'!C132</f>
        <v>130</v>
      </c>
      <c r="D132" s="5">
        <f ca="1">'SEP(2)'!D132</f>
        <v>1062</v>
      </c>
      <c r="E132" s="5"/>
      <c r="F132" s="5">
        <f ca="1">'SEP(2)'!F132</f>
        <v>59</v>
      </c>
      <c r="G132" s="5">
        <f ca="1">'SEP(2)'!G132</f>
        <v>3448.62</v>
      </c>
      <c r="H132" s="5">
        <f ca="1">'SEP(2)'!H132</f>
        <v>385.38</v>
      </c>
      <c r="I132" s="5">
        <f ca="1">'SEP(2)'!I132</f>
        <v>0</v>
      </c>
      <c r="J132" s="5"/>
      <c r="K132" s="5"/>
      <c r="L132" s="154">
        <f ca="1">'SEP(2)'!L132</f>
        <v>2</v>
      </c>
      <c r="M132" s="154">
        <f ca="1">'SEP(2)'!M132</f>
        <v>30</v>
      </c>
      <c r="N132" s="5"/>
      <c r="O132" s="5"/>
      <c r="P132" s="5"/>
      <c r="Q132" s="5"/>
      <c r="R132" s="5"/>
      <c r="S132" s="5"/>
      <c r="T132" s="5"/>
      <c r="U132" s="5"/>
      <c r="V132" s="5">
        <f ca="1">'SEP(2)'!V132</f>
        <v>0</v>
      </c>
    </row>
    <row r="133" spans="1:22">
      <c r="A133" s="20"/>
      <c r="B133" s="5" t="str">
        <f ca="1">'SEP(2)'!B133</f>
        <v>16.09.21</v>
      </c>
      <c r="C133" s="5">
        <f ca="1">'SEP(2)'!C133</f>
        <v>131</v>
      </c>
      <c r="D133" s="5">
        <f ca="1">'SEP(2)'!D133</f>
        <v>1063</v>
      </c>
      <c r="E133" s="5"/>
      <c r="F133" s="5">
        <f ca="1">'SEP(2)'!F133</f>
        <v>56</v>
      </c>
      <c r="G133" s="5">
        <f ca="1">'SEP(2)'!G133</f>
        <v>3237.45</v>
      </c>
      <c r="H133" s="120">
        <f ca="1">'SEP(2)'!H133</f>
        <v>401.55</v>
      </c>
      <c r="I133" s="5">
        <f ca="1">'SEP(2)'!I133</f>
        <v>0</v>
      </c>
      <c r="J133" s="5"/>
      <c r="K133" s="5"/>
      <c r="L133" s="154">
        <f ca="1">'SEP(2)'!L133</f>
        <v>2</v>
      </c>
      <c r="M133" s="154">
        <f ca="1">'SEP(2)'!M133</f>
        <v>30</v>
      </c>
      <c r="N133" s="5"/>
      <c r="O133" s="5"/>
      <c r="P133" s="5"/>
      <c r="Q133" s="5"/>
      <c r="R133" s="5"/>
      <c r="S133" s="5"/>
      <c r="T133" s="5"/>
      <c r="U133" s="5"/>
      <c r="V133" s="5">
        <f ca="1">'SEP(2)'!V133</f>
        <v>0</v>
      </c>
    </row>
    <row r="134" spans="1:22">
      <c r="A134" s="20"/>
      <c r="B134" s="5" t="str">
        <f ca="1">'SEP(2)'!B134</f>
        <v>16.09.21</v>
      </c>
      <c r="C134" s="5">
        <f ca="1">'SEP(2)'!C134</f>
        <v>132</v>
      </c>
      <c r="D134" s="5">
        <f ca="1">'SEP(2)'!D134</f>
        <v>1061</v>
      </c>
      <c r="E134" s="5"/>
      <c r="F134" s="5">
        <f ca="1">'SEP(2)'!F134</f>
        <v>57</v>
      </c>
      <c r="G134" s="5">
        <f ca="1">'SEP(2)'!G134</f>
        <v>3420.03</v>
      </c>
      <c r="H134" s="5">
        <f ca="1">'SEP(2)'!H134</f>
        <v>295.95</v>
      </c>
      <c r="I134" s="5">
        <f ca="1">'SEP(2)'!I134</f>
        <v>10.98</v>
      </c>
      <c r="J134" s="5"/>
      <c r="K134" s="5"/>
      <c r="L134" s="154">
        <f ca="1">'SEP(2)'!L134</f>
        <v>2</v>
      </c>
      <c r="M134" s="154">
        <f ca="1">'SEP(2)'!M134</f>
        <v>10</v>
      </c>
      <c r="N134" s="5"/>
      <c r="O134" s="5"/>
      <c r="P134" s="5"/>
      <c r="Q134" s="5"/>
      <c r="R134" s="5"/>
      <c r="S134" s="5"/>
      <c r="T134" s="5"/>
      <c r="U134" s="5"/>
      <c r="V134" s="5">
        <f ca="1">'SEP(2)'!V134</f>
        <v>8977.5</v>
      </c>
    </row>
    <row r="135" spans="1:22">
      <c r="A135" s="20"/>
      <c r="B135" s="5" t="str">
        <f ca="1">'SEP(2)'!B135</f>
        <v>16.09.21</v>
      </c>
      <c r="C135" s="5">
        <f ca="1">'SEP(2)'!C135</f>
        <v>133</v>
      </c>
      <c r="D135" s="5">
        <f ca="1">'SEP(2)'!D135</f>
        <v>1064</v>
      </c>
      <c r="E135" s="5"/>
      <c r="F135" s="5">
        <f ca="1">'SEP(2)'!F135</f>
        <v>57</v>
      </c>
      <c r="G135" s="5">
        <f ca="1">'SEP(2)'!G135</f>
        <v>3310.43</v>
      </c>
      <c r="H135" s="120">
        <f ca="1">'SEP(2)'!H135</f>
        <v>394.57</v>
      </c>
      <c r="I135" s="5">
        <f ca="1">'SEP(2)'!I135</f>
        <v>0</v>
      </c>
      <c r="J135" s="5"/>
      <c r="K135" s="5"/>
      <c r="L135" s="154">
        <f ca="1">'SEP(2)'!L135</f>
        <v>2</v>
      </c>
      <c r="M135" s="154">
        <f ca="1">'SEP(2)'!M135</f>
        <v>30</v>
      </c>
      <c r="N135" s="5"/>
      <c r="O135" s="5"/>
      <c r="P135" s="5"/>
      <c r="Q135" s="5"/>
      <c r="R135" s="5"/>
      <c r="S135" s="5"/>
      <c r="T135" s="5"/>
      <c r="U135" s="5"/>
      <c r="V135" s="5">
        <f ca="1">'SEP(2)'!V135</f>
        <v>0</v>
      </c>
    </row>
    <row r="136" spans="1:22">
      <c r="A136" s="20"/>
      <c r="B136" s="5" t="str">
        <f ca="1">'SEP(2)'!B136</f>
        <v>16.09.21</v>
      </c>
      <c r="C136" s="5">
        <f ca="1">'SEP(2)'!C136</f>
        <v>134</v>
      </c>
      <c r="D136" s="5">
        <f ca="1">'SEP(2)'!D136</f>
        <v>1066</v>
      </c>
      <c r="E136" s="5"/>
      <c r="F136" s="5">
        <f ca="1">'SEP(2)'!F136</f>
        <v>56</v>
      </c>
      <c r="G136" s="5">
        <f ca="1">'SEP(2)'!G136</f>
        <v>3255.08</v>
      </c>
      <c r="H136" s="5">
        <f ca="1">'SEP(2)'!H136</f>
        <v>380.92</v>
      </c>
      <c r="I136" s="5">
        <f ca="1">'SEP(2)'!I136</f>
        <v>0</v>
      </c>
      <c r="J136" s="5"/>
      <c r="K136" s="5"/>
      <c r="L136" s="154">
        <f ca="1">'SEP(2)'!L136</f>
        <v>2</v>
      </c>
      <c r="M136" s="154">
        <f ca="1">'SEP(2)'!M136</f>
        <v>0</v>
      </c>
      <c r="N136" s="5"/>
      <c r="O136" s="5"/>
      <c r="P136" s="5"/>
      <c r="Q136" s="5"/>
      <c r="R136" s="5"/>
      <c r="S136" s="5"/>
      <c r="T136" s="5"/>
      <c r="U136" s="5"/>
      <c r="V136" s="5">
        <f ca="1">'SEP(2)'!V136</f>
        <v>16212</v>
      </c>
    </row>
    <row r="137" spans="1:22">
      <c r="A137" s="20"/>
      <c r="B137" s="5" t="str">
        <f ca="1">'SEP(2)'!B137</f>
        <v>16.09.21</v>
      </c>
      <c r="C137" s="5">
        <f ca="1">'SEP(2)'!C137</f>
        <v>135</v>
      </c>
      <c r="D137" s="5">
        <f ca="1">'SEP(2)'!D137</f>
        <v>1065</v>
      </c>
      <c r="E137" s="5"/>
      <c r="F137" s="5">
        <f ca="1">'SEP(2)'!F137</f>
        <v>55</v>
      </c>
      <c r="G137" s="5">
        <f ca="1">'SEP(2)'!G137</f>
        <v>3226.46</v>
      </c>
      <c r="H137" s="5">
        <f ca="1">'SEP(2)'!H137</f>
        <v>347.54</v>
      </c>
      <c r="I137" s="5">
        <f ca="1">'SEP(2)'!I137</f>
        <v>0</v>
      </c>
      <c r="J137" s="5"/>
      <c r="K137" s="5"/>
      <c r="L137" s="154">
        <f ca="1">'SEP(2)'!L137</f>
        <v>2</v>
      </c>
      <c r="M137" s="154">
        <f ca="1">'SEP(2)'!M137</f>
        <v>30</v>
      </c>
      <c r="N137" s="5"/>
      <c r="O137" s="5"/>
      <c r="P137" s="5"/>
      <c r="Q137" s="5"/>
      <c r="R137" s="5"/>
      <c r="S137" s="5"/>
      <c r="T137" s="5"/>
      <c r="U137" s="5"/>
      <c r="V137" s="5">
        <f ca="1">'SEP(2)'!V137</f>
        <v>0</v>
      </c>
    </row>
    <row r="138" spans="1:22">
      <c r="A138" s="20"/>
      <c r="B138" s="5" t="str">
        <f ca="1">'SEP(2)'!B138</f>
        <v>16.09.21</v>
      </c>
      <c r="C138" s="5">
        <f ca="1">'SEP(2)'!C138</f>
        <v>136</v>
      </c>
      <c r="D138" s="5">
        <f ca="1">'SEP(2)'!D138</f>
        <v>1067</v>
      </c>
      <c r="E138" s="5"/>
      <c r="F138" s="5">
        <f ca="1">'SEP(2)'!F138</f>
        <v>58</v>
      </c>
      <c r="G138" s="5">
        <f ca="1">'SEP(2)'!G138</f>
        <v>3339.43</v>
      </c>
      <c r="H138" s="120">
        <f ca="1">'SEP(2)'!H138</f>
        <v>429.57</v>
      </c>
      <c r="I138" s="5">
        <f ca="1">'SEP(2)'!I138</f>
        <v>0</v>
      </c>
      <c r="J138" s="5"/>
      <c r="K138" s="5"/>
      <c r="L138" s="154">
        <f ca="1">'SEP(2)'!L138</f>
        <v>2</v>
      </c>
      <c r="M138" s="154">
        <f ca="1">'SEP(2)'!M138</f>
        <v>20</v>
      </c>
      <c r="N138" s="5"/>
      <c r="O138" s="5"/>
      <c r="P138" s="5"/>
      <c r="Q138" s="5"/>
      <c r="R138" s="5"/>
      <c r="S138" s="5"/>
      <c r="T138" s="5"/>
      <c r="U138" s="5"/>
      <c r="V138" s="5">
        <f ca="1">'SEP(2)'!V138</f>
        <v>0</v>
      </c>
    </row>
    <row r="139" spans="1:22">
      <c r="A139" s="20"/>
      <c r="B139" s="5" t="str">
        <f ca="1">'SEP(2)'!B139</f>
        <v>17.09.21</v>
      </c>
      <c r="C139" s="5">
        <f ca="1">'SEP(2)'!C139</f>
        <v>137</v>
      </c>
      <c r="D139" s="5">
        <f ca="1">'SEP(2)'!D139</f>
        <v>1068</v>
      </c>
      <c r="E139" s="5"/>
      <c r="F139" s="5">
        <f ca="1">'SEP(2)'!F139</f>
        <v>59</v>
      </c>
      <c r="G139" s="5">
        <f ca="1">'SEP(2)'!G139</f>
        <v>3651.78</v>
      </c>
      <c r="H139" s="5">
        <f ca="1">'SEP(2)'!H139</f>
        <v>388.22</v>
      </c>
      <c r="I139" s="5">
        <f ca="1">'SEP(2)'!I139</f>
        <v>0</v>
      </c>
      <c r="J139" s="5"/>
      <c r="K139" s="5"/>
      <c r="L139" s="154">
        <f ca="1">'SEP(2)'!L139</f>
        <v>2</v>
      </c>
      <c r="M139" s="154">
        <f ca="1">'SEP(2)'!M139</f>
        <v>40</v>
      </c>
      <c r="N139" s="5"/>
      <c r="O139" s="5"/>
      <c r="P139" s="5"/>
      <c r="Q139" s="5"/>
      <c r="R139" s="5"/>
      <c r="S139" s="5"/>
      <c r="T139" s="5"/>
      <c r="U139" s="5"/>
      <c r="V139" s="5">
        <f ca="1">'SEP(2)'!V139</f>
        <v>0</v>
      </c>
    </row>
    <row r="140" spans="1:22">
      <c r="A140" s="20"/>
      <c r="B140" s="5" t="str">
        <f ca="1">'SEP(2)'!B140</f>
        <v>17.09.21</v>
      </c>
      <c r="C140" s="5">
        <f ca="1">'SEP(2)'!C140</f>
        <v>138</v>
      </c>
      <c r="D140" s="5">
        <f ca="1">'SEP(2)'!D140</f>
        <v>1069</v>
      </c>
      <c r="E140" s="5"/>
      <c r="F140" s="5">
        <f ca="1">'SEP(2)'!F140</f>
        <v>58</v>
      </c>
      <c r="G140" s="5">
        <f ca="1">'SEP(2)'!G140</f>
        <v>3281.43</v>
      </c>
      <c r="H140" s="120">
        <f ca="1">'SEP(2)'!H140</f>
        <v>423.57</v>
      </c>
      <c r="I140" s="5">
        <f ca="1">'SEP(2)'!I140</f>
        <v>0</v>
      </c>
      <c r="J140" s="5"/>
      <c r="K140" s="5"/>
      <c r="L140" s="154">
        <f ca="1">'SEP(2)'!L140</f>
        <v>2</v>
      </c>
      <c r="M140" s="154">
        <f ca="1">'SEP(2)'!M140</f>
        <v>30</v>
      </c>
      <c r="N140" s="5"/>
      <c r="O140" s="5"/>
      <c r="P140" s="5"/>
      <c r="Q140" s="5"/>
      <c r="R140" s="5"/>
      <c r="S140" s="5"/>
      <c r="T140" s="5"/>
      <c r="U140" s="5"/>
      <c r="V140" s="5">
        <f ca="1">'SEP(2)'!V140</f>
        <v>0</v>
      </c>
    </row>
    <row r="141" spans="1:22">
      <c r="A141" s="20"/>
      <c r="B141" s="5" t="str">
        <f ca="1">'SEP(2)'!B141</f>
        <v>17.09.21</v>
      </c>
      <c r="C141" s="5">
        <f ca="1">'SEP(2)'!C141</f>
        <v>139</v>
      </c>
      <c r="D141" s="5">
        <f ca="1">'SEP(2)'!D141</f>
        <v>1070</v>
      </c>
      <c r="E141" s="5"/>
      <c r="F141" s="5">
        <f ca="1">'SEP(2)'!F141</f>
        <v>59</v>
      </c>
      <c r="G141" s="5">
        <f ca="1">'SEP(2)'!G141</f>
        <v>3475.42</v>
      </c>
      <c r="H141" s="5">
        <f ca="1">'SEP(2)'!H141</f>
        <v>358.58</v>
      </c>
      <c r="I141" s="5">
        <f ca="1">'SEP(2)'!I141</f>
        <v>0</v>
      </c>
      <c r="J141" s="5"/>
      <c r="K141" s="5"/>
      <c r="L141" s="154">
        <f ca="1">'SEP(2)'!L141</f>
        <v>1</v>
      </c>
      <c r="M141" s="154">
        <f ca="1">'SEP(2)'!M141</f>
        <v>55</v>
      </c>
      <c r="N141" s="5"/>
      <c r="O141" s="5"/>
      <c r="P141" s="5"/>
      <c r="Q141" s="5"/>
      <c r="R141" s="5"/>
      <c r="S141" s="5"/>
      <c r="T141" s="5"/>
      <c r="U141" s="5"/>
      <c r="V141" s="5">
        <f ca="1">'SEP(2)'!V141</f>
        <v>0</v>
      </c>
    </row>
    <row r="142" spans="1:22">
      <c r="A142" s="20"/>
      <c r="B142" s="5" t="str">
        <f ca="1">'SEP(2)'!B142</f>
        <v>17.09.21</v>
      </c>
      <c r="C142" s="5">
        <f ca="1">'SEP(2)'!C142</f>
        <v>140</v>
      </c>
      <c r="D142" s="5">
        <f ca="1">'SEP(2)'!D142</f>
        <v>1071</v>
      </c>
      <c r="E142" s="5"/>
      <c r="F142" s="5">
        <f ca="1">'SEP(2)'!F142</f>
        <v>55</v>
      </c>
      <c r="G142" s="5">
        <f ca="1">'SEP(2)'!G142</f>
        <v>3239.46</v>
      </c>
      <c r="H142" s="5">
        <f ca="1">'SEP(2)'!H142</f>
        <v>334.54</v>
      </c>
      <c r="I142" s="5">
        <f ca="1">'SEP(2)'!I142</f>
        <v>0</v>
      </c>
      <c r="J142" s="5"/>
      <c r="K142" s="5"/>
      <c r="L142" s="154">
        <f ca="1">'SEP(2)'!L142</f>
        <v>2</v>
      </c>
      <c r="M142" s="154">
        <f ca="1">'SEP(2)'!M142</f>
        <v>35</v>
      </c>
      <c r="N142" s="5"/>
      <c r="O142" s="5"/>
      <c r="P142" s="5"/>
      <c r="Q142" s="5"/>
      <c r="R142" s="5"/>
      <c r="S142" s="5"/>
      <c r="T142" s="5"/>
      <c r="U142" s="5"/>
      <c r="V142" s="5">
        <f ca="1">'SEP(2)'!V142</f>
        <v>0</v>
      </c>
    </row>
    <row r="143" spans="1:22">
      <c r="A143" s="20"/>
      <c r="B143" s="5" t="str">
        <f ca="1">'SEP(2)'!B143</f>
        <v>17.09.21</v>
      </c>
      <c r="C143" s="5">
        <f ca="1">'SEP(2)'!C143</f>
        <v>141</v>
      </c>
      <c r="D143" s="5">
        <f ca="1">'SEP(2)'!D143</f>
        <v>1072</v>
      </c>
      <c r="E143" s="5"/>
      <c r="F143" s="5">
        <f ca="1">'SEP(2)'!F143</f>
        <v>57</v>
      </c>
      <c r="G143" s="5">
        <f ca="1">'SEP(2)'!G143</f>
        <v>3322.25</v>
      </c>
      <c r="H143" s="5">
        <f ca="1">'SEP(2)'!H143</f>
        <v>380.75</v>
      </c>
      <c r="I143" s="5">
        <f ca="1">'SEP(2)'!I143</f>
        <v>0</v>
      </c>
      <c r="J143" s="5"/>
      <c r="K143" s="5"/>
      <c r="L143" s="154">
        <f ca="1">'SEP(2)'!L143</f>
        <v>2</v>
      </c>
      <c r="M143" s="154">
        <f ca="1">'SEP(2)'!M143</f>
        <v>25</v>
      </c>
      <c r="N143" s="5"/>
      <c r="O143" s="5"/>
      <c r="P143" s="5"/>
      <c r="Q143" s="5"/>
      <c r="R143" s="5"/>
      <c r="S143" s="5"/>
      <c r="T143" s="5"/>
      <c r="U143" s="5"/>
      <c r="V143" s="5">
        <f ca="1">'SEP(2)'!V143</f>
        <v>0</v>
      </c>
    </row>
    <row r="144" spans="1:22">
      <c r="A144" s="20"/>
      <c r="B144" s="5" t="str">
        <f ca="1">'SEP(2)'!B144</f>
        <v>17.09.21</v>
      </c>
      <c r="C144" s="5">
        <f ca="1">'SEP(2)'!C144</f>
        <v>142</v>
      </c>
      <c r="D144" s="5">
        <f ca="1">'SEP(2)'!D144</f>
        <v>1073</v>
      </c>
      <c r="E144" s="5"/>
      <c r="F144" s="5">
        <f ca="1">'SEP(2)'!F144</f>
        <v>55</v>
      </c>
      <c r="G144" s="5">
        <f ca="1">'SEP(2)'!G144</f>
        <v>3216.65</v>
      </c>
      <c r="H144" s="5">
        <f ca="1">'SEP(2)'!H144</f>
        <v>358.35</v>
      </c>
      <c r="I144" s="5">
        <f ca="1">'SEP(2)'!I144</f>
        <v>0</v>
      </c>
      <c r="J144" s="5"/>
      <c r="K144" s="5"/>
      <c r="L144" s="154">
        <f ca="1">'SEP(2)'!L144</f>
        <v>2</v>
      </c>
      <c r="M144" s="154">
        <f ca="1">'SEP(2)'!M144</f>
        <v>15</v>
      </c>
      <c r="N144" s="5"/>
      <c r="O144" s="5"/>
      <c r="P144" s="5"/>
      <c r="Q144" s="5"/>
      <c r="R144" s="5"/>
      <c r="S144" s="5"/>
      <c r="T144" s="5"/>
      <c r="U144" s="5"/>
      <c r="V144" s="5">
        <f ca="1">'SEP(2)'!V144</f>
        <v>0</v>
      </c>
    </row>
    <row r="145" spans="1:22">
      <c r="A145" s="20"/>
      <c r="B145" s="5" t="str">
        <f ca="1">'SEP(2)'!B145</f>
        <v>18.09.21</v>
      </c>
      <c r="C145" s="5">
        <f ca="1">'SEP(2)'!C145</f>
        <v>143</v>
      </c>
      <c r="D145" s="5">
        <f ca="1">'SEP(2)'!D145</f>
        <v>1074</v>
      </c>
      <c r="E145" s="5"/>
      <c r="F145" s="5">
        <f ca="1">'SEP(2)'!F145</f>
        <v>56</v>
      </c>
      <c r="G145" s="5">
        <f ca="1">'SEP(2)'!G145</f>
        <v>3270.48</v>
      </c>
      <c r="H145" s="5">
        <f ca="1">'SEP(2)'!H145</f>
        <v>365.52</v>
      </c>
      <c r="I145" s="5">
        <f ca="1">'SEP(2)'!I145</f>
        <v>0</v>
      </c>
      <c r="J145" s="5"/>
      <c r="K145" s="5"/>
      <c r="L145" s="154">
        <f ca="1">'SEP(2)'!L145</f>
        <v>2</v>
      </c>
      <c r="M145" s="154">
        <f ca="1">'SEP(2)'!M145</f>
        <v>35</v>
      </c>
      <c r="N145" s="5"/>
      <c r="O145" s="5"/>
      <c r="P145" s="5"/>
      <c r="Q145" s="5"/>
      <c r="R145" s="5"/>
      <c r="S145" s="5"/>
      <c r="T145" s="5"/>
      <c r="U145" s="5"/>
      <c r="V145" s="5">
        <f ca="1">'SEP(2)'!V145</f>
        <v>0</v>
      </c>
    </row>
    <row r="146" spans="1:22">
      <c r="A146" s="20"/>
      <c r="B146" s="5" t="str">
        <f ca="1">'SEP(2)'!B146</f>
        <v>18.09.21</v>
      </c>
      <c r="C146" s="5">
        <f ca="1">'SEP(2)'!C146</f>
        <v>144</v>
      </c>
      <c r="D146" s="5">
        <f ca="1">'SEP(2)'!D146</f>
        <v>1075</v>
      </c>
      <c r="E146" s="5"/>
      <c r="F146" s="5">
        <f ca="1">'SEP(2)'!F146</f>
        <v>58</v>
      </c>
      <c r="G146" s="5">
        <f ca="1">'SEP(2)'!G146</f>
        <v>3357.23</v>
      </c>
      <c r="H146" s="120">
        <f ca="1">'SEP(2)'!H146</f>
        <v>411.77</v>
      </c>
      <c r="I146" s="5">
        <f ca="1">'SEP(2)'!I146</f>
        <v>0</v>
      </c>
      <c r="J146" s="5"/>
      <c r="K146" s="5"/>
      <c r="L146" s="154">
        <f ca="1">'SEP(2)'!L146</f>
        <v>2</v>
      </c>
      <c r="M146" s="154">
        <f ca="1">'SEP(2)'!M146</f>
        <v>15</v>
      </c>
      <c r="N146" s="5"/>
      <c r="O146" s="5"/>
      <c r="P146" s="5"/>
      <c r="Q146" s="5"/>
      <c r="R146" s="5"/>
      <c r="S146" s="5"/>
      <c r="T146" s="5"/>
      <c r="U146" s="5"/>
      <c r="V146" s="5">
        <f ca="1">'SEP(2)'!V146</f>
        <v>0</v>
      </c>
    </row>
    <row r="147" spans="1:22">
      <c r="A147" s="20"/>
      <c r="B147" s="5" t="str">
        <f ca="1">'SEP(2)'!B147</f>
        <v>18.09.21</v>
      </c>
      <c r="C147" s="5">
        <f ca="1">'SEP(2)'!C147</f>
        <v>145</v>
      </c>
      <c r="D147" s="5">
        <f ca="1">'SEP(2)'!D147</f>
        <v>1076</v>
      </c>
      <c r="E147" s="5"/>
      <c r="F147" s="5">
        <f ca="1">'SEP(2)'!F147</f>
        <v>56</v>
      </c>
      <c r="G147" s="5">
        <f ca="1">'SEP(2)'!G147</f>
        <v>3324.46</v>
      </c>
      <c r="H147" s="5">
        <f ca="1">'SEP(2)'!H147</f>
        <v>313.54000000000002</v>
      </c>
      <c r="I147" s="5">
        <f ca="1">'SEP(2)'!I147</f>
        <v>0</v>
      </c>
      <c r="J147" s="5"/>
      <c r="K147" s="5"/>
      <c r="L147" s="154">
        <f ca="1">'SEP(2)'!L147</f>
        <v>2</v>
      </c>
      <c r="M147" s="154">
        <f ca="1">'SEP(2)'!M147</f>
        <v>10</v>
      </c>
      <c r="N147" s="5"/>
      <c r="O147" s="5"/>
      <c r="P147" s="5"/>
      <c r="Q147" s="5"/>
      <c r="R147" s="5"/>
      <c r="S147" s="5"/>
      <c r="T147" s="5"/>
      <c r="U147" s="5"/>
      <c r="V147" s="5">
        <f ca="1">'SEP(2)'!V147</f>
        <v>0</v>
      </c>
    </row>
    <row r="148" spans="1:22">
      <c r="A148" s="20"/>
      <c r="B148" s="5" t="str">
        <f ca="1">'SEP(2)'!B148</f>
        <v>18.09.21</v>
      </c>
      <c r="C148" s="5">
        <f ca="1">'SEP(2)'!C148</f>
        <v>146</v>
      </c>
      <c r="D148" s="5">
        <f ca="1">'SEP(2)'!D148</f>
        <v>1077</v>
      </c>
      <c r="E148" s="5"/>
      <c r="F148" s="5">
        <f ca="1">'SEP(2)'!F148</f>
        <v>59</v>
      </c>
      <c r="G148" s="5">
        <f ca="1">'SEP(2)'!G148</f>
        <v>3681.6</v>
      </c>
      <c r="H148" s="120">
        <f ca="1">'SEP(2)'!H148</f>
        <v>448.4</v>
      </c>
      <c r="I148" s="5">
        <f ca="1">'SEP(2)'!I148</f>
        <v>0</v>
      </c>
      <c r="J148" s="5"/>
      <c r="K148" s="5"/>
      <c r="L148" s="154">
        <f ca="1">'SEP(2)'!L148</f>
        <v>2</v>
      </c>
      <c r="M148" s="154">
        <f ca="1">'SEP(2)'!M148</f>
        <v>15</v>
      </c>
      <c r="N148" s="5"/>
      <c r="O148" s="5"/>
      <c r="P148" s="5"/>
      <c r="Q148" s="5"/>
      <c r="R148" s="5"/>
      <c r="S148" s="5"/>
      <c r="T148" s="5"/>
      <c r="U148" s="5"/>
      <c r="V148" s="5">
        <f ca="1">'SEP(2)'!V148</f>
        <v>0</v>
      </c>
    </row>
    <row r="149" spans="1:22">
      <c r="A149" s="20"/>
      <c r="B149" s="5" t="str">
        <f ca="1">'SEP(2)'!B149</f>
        <v>19.09.21</v>
      </c>
      <c r="C149" s="5">
        <f ca="1">'SEP(2)'!C149</f>
        <v>147</v>
      </c>
      <c r="D149" s="5">
        <f ca="1">'SEP(2)'!D149</f>
        <v>1078</v>
      </c>
      <c r="E149" s="5"/>
      <c r="F149" s="5">
        <f ca="1">'SEP(2)'!F149</f>
        <v>59</v>
      </c>
      <c r="G149" s="5">
        <f ca="1">'SEP(2)'!G149</f>
        <v>3542.02</v>
      </c>
      <c r="H149" s="5">
        <f ca="1">'SEP(2)'!H149</f>
        <v>291.98</v>
      </c>
      <c r="I149" s="5">
        <f ca="1">'SEP(2)'!I149</f>
        <v>0</v>
      </c>
      <c r="J149" s="5"/>
      <c r="K149" s="5"/>
      <c r="L149" s="154">
        <f ca="1">'SEP(2)'!L149</f>
        <v>2</v>
      </c>
      <c r="M149" s="154">
        <f ca="1">'SEP(2)'!M149</f>
        <v>20</v>
      </c>
      <c r="N149" s="5"/>
      <c r="O149" s="5"/>
      <c r="P149" s="5"/>
      <c r="Q149" s="5"/>
      <c r="R149" s="5"/>
      <c r="S149" s="5"/>
      <c r="T149" s="5"/>
      <c r="U149" s="5"/>
      <c r="V149" s="5">
        <f ca="1">'SEP(2)'!V149</f>
        <v>0</v>
      </c>
    </row>
    <row r="150" spans="1:22">
      <c r="A150" s="20"/>
      <c r="B150" s="5" t="str">
        <f ca="1">'SEP(2)'!B150</f>
        <v>19.09.21</v>
      </c>
      <c r="C150" s="5">
        <f ca="1">'SEP(2)'!C150</f>
        <v>148</v>
      </c>
      <c r="D150" s="5">
        <f ca="1">'SEP(2)'!D150</f>
        <v>1079</v>
      </c>
      <c r="E150" s="5"/>
      <c r="F150" s="5">
        <f ca="1">'SEP(2)'!F150</f>
        <v>58</v>
      </c>
      <c r="G150" s="5">
        <f ca="1">'SEP(2)'!G150</f>
        <v>3348.23</v>
      </c>
      <c r="H150" s="120">
        <f ca="1">'SEP(2)'!H150</f>
        <v>420.77</v>
      </c>
      <c r="I150" s="5">
        <f ca="1">'SEP(2)'!I150</f>
        <v>0</v>
      </c>
      <c r="J150" s="5"/>
      <c r="K150" s="5"/>
      <c r="L150" s="154">
        <f ca="1">'SEP(2)'!L150</f>
        <v>2</v>
      </c>
      <c r="M150" s="154">
        <f ca="1">'SEP(2)'!M150</f>
        <v>35</v>
      </c>
      <c r="N150" s="5"/>
      <c r="O150" s="5"/>
      <c r="P150" s="5"/>
      <c r="Q150" s="5"/>
      <c r="R150" s="5"/>
      <c r="S150" s="5"/>
      <c r="T150" s="5"/>
      <c r="U150" s="5"/>
      <c r="V150" s="5">
        <f ca="1">'SEP(2)'!V150</f>
        <v>0</v>
      </c>
    </row>
    <row r="151" spans="1:22">
      <c r="A151" s="20"/>
      <c r="B151" s="5" t="str">
        <f ca="1">'SEP(2)'!B151</f>
        <v>19.09.21</v>
      </c>
      <c r="C151" s="5">
        <f ca="1">'SEP(2)'!C151</f>
        <v>149</v>
      </c>
      <c r="D151" s="5">
        <f ca="1">'SEP(2)'!D151</f>
        <v>1081</v>
      </c>
      <c r="E151" s="5"/>
      <c r="F151" s="5">
        <f ca="1">'SEP(2)'!F151</f>
        <v>59</v>
      </c>
      <c r="G151" s="5">
        <f ca="1">'SEP(2)'!G151</f>
        <v>3666.38</v>
      </c>
      <c r="H151" s="5">
        <f ca="1">'SEP(2)'!H151</f>
        <v>373.62</v>
      </c>
      <c r="I151" s="5">
        <f ca="1">'SEP(2)'!I151</f>
        <v>0</v>
      </c>
      <c r="J151" s="5"/>
      <c r="K151" s="5"/>
      <c r="L151" s="154">
        <f ca="1">'SEP(2)'!L151</f>
        <v>2</v>
      </c>
      <c r="M151" s="154">
        <f ca="1">'SEP(2)'!M151</f>
        <v>35</v>
      </c>
      <c r="N151" s="5"/>
      <c r="O151" s="5"/>
      <c r="P151" s="5"/>
      <c r="Q151" s="5"/>
      <c r="R151" s="5"/>
      <c r="S151" s="5"/>
      <c r="T151" s="5"/>
      <c r="U151" s="5"/>
      <c r="V151" s="5">
        <f ca="1">'SEP(2)'!V151</f>
        <v>0</v>
      </c>
    </row>
    <row r="152" spans="1:22">
      <c r="A152" s="20"/>
      <c r="B152" s="5" t="str">
        <f ca="1">'SEP(2)'!B152</f>
        <v>19.09.21</v>
      </c>
      <c r="C152" s="5">
        <f ca="1">'SEP(2)'!C152</f>
        <v>150</v>
      </c>
      <c r="D152" s="5">
        <f ca="1">'SEP(2)'!D152</f>
        <v>1080</v>
      </c>
      <c r="E152" s="5"/>
      <c r="F152" s="5">
        <f ca="1">'SEP(2)'!F152</f>
        <v>58</v>
      </c>
      <c r="G152" s="5">
        <f ca="1">'SEP(2)'!G152</f>
        <v>3394.22</v>
      </c>
      <c r="H152" s="5">
        <f ca="1">'SEP(2)'!H152</f>
        <v>375.78</v>
      </c>
      <c r="I152" s="5">
        <f ca="1">'SEP(2)'!I152</f>
        <v>0</v>
      </c>
      <c r="J152" s="5"/>
      <c r="K152" s="5"/>
      <c r="L152" s="154">
        <f ca="1">'SEP(2)'!L152</f>
        <v>2</v>
      </c>
      <c r="M152" s="154">
        <f ca="1">'SEP(2)'!M152</f>
        <v>0</v>
      </c>
      <c r="N152" s="5"/>
      <c r="O152" s="5"/>
      <c r="P152" s="5"/>
      <c r="Q152" s="5"/>
      <c r="R152" s="5"/>
      <c r="S152" s="5"/>
      <c r="T152" s="5"/>
      <c r="U152" s="5"/>
      <c r="V152" s="5">
        <f ca="1">'SEP(2)'!V152</f>
        <v>0</v>
      </c>
    </row>
    <row r="153" spans="1:22">
      <c r="A153" s="20"/>
      <c r="B153" s="5" t="str">
        <f ca="1">'SEP(2)'!B153</f>
        <v>19.09.21</v>
      </c>
      <c r="C153" s="5">
        <f ca="1">'SEP(2)'!C153</f>
        <v>151</v>
      </c>
      <c r="D153" s="5">
        <f ca="1">'SEP(2)'!D153</f>
        <v>1084</v>
      </c>
      <c r="E153" s="5"/>
      <c r="F153" s="5">
        <f ca="1">'SEP(2)'!F153</f>
        <v>58</v>
      </c>
      <c r="G153" s="5">
        <f ca="1">'SEP(2)'!G153</f>
        <v>3398.02</v>
      </c>
      <c r="H153" s="5">
        <f ca="1">'SEP(2)'!H153</f>
        <v>371.98</v>
      </c>
      <c r="I153" s="5">
        <f ca="1">'SEP(2)'!I153</f>
        <v>0</v>
      </c>
      <c r="J153" s="5"/>
      <c r="K153" s="5"/>
      <c r="L153" s="154">
        <f ca="1">'SEP(2)'!L153</f>
        <v>2</v>
      </c>
      <c r="M153" s="154">
        <f ca="1">'SEP(2)'!M153</f>
        <v>25</v>
      </c>
      <c r="N153" s="5"/>
      <c r="O153" s="5"/>
      <c r="P153" s="5"/>
      <c r="Q153" s="5"/>
      <c r="R153" s="5"/>
      <c r="S153" s="5"/>
      <c r="T153" s="5"/>
      <c r="U153" s="5"/>
      <c r="V153" s="5">
        <f ca="1">'SEP(2)'!V153</f>
        <v>0</v>
      </c>
    </row>
    <row r="154" spans="1:22">
      <c r="A154" s="20"/>
      <c r="B154" s="5" t="str">
        <f ca="1">'SEP(2)'!B154</f>
        <v>19.09.21</v>
      </c>
      <c r="C154" s="5">
        <f ca="1">'SEP(2)'!C154</f>
        <v>152</v>
      </c>
      <c r="D154" s="5">
        <f ca="1">'SEP(2)'!D154</f>
        <v>1082</v>
      </c>
      <c r="E154" s="5"/>
      <c r="F154" s="5">
        <f ca="1">'SEP(2)'!F154</f>
        <v>57</v>
      </c>
      <c r="G154" s="5">
        <f ca="1">'SEP(2)'!G154</f>
        <v>3297.83</v>
      </c>
      <c r="H154" s="120">
        <f ca="1">'SEP(2)'!H154</f>
        <v>407.17</v>
      </c>
      <c r="I154" s="5">
        <f ca="1">'SEP(2)'!I154</f>
        <v>0</v>
      </c>
      <c r="J154" s="5"/>
      <c r="K154" s="5"/>
      <c r="L154" s="154">
        <f ca="1">'SEP(2)'!L154</f>
        <v>1</v>
      </c>
      <c r="M154" s="154">
        <f ca="1">'SEP(2)'!M154</f>
        <v>50</v>
      </c>
      <c r="N154" s="5"/>
      <c r="O154" s="5"/>
      <c r="P154" s="5"/>
      <c r="Q154" s="5"/>
      <c r="R154" s="5"/>
      <c r="S154" s="5"/>
      <c r="T154" s="5"/>
      <c r="U154" s="5"/>
      <c r="V154" s="5">
        <f ca="1">'SEP(2)'!V154</f>
        <v>0</v>
      </c>
    </row>
    <row r="155" spans="1:22">
      <c r="A155" s="20"/>
      <c r="B155" s="5" t="str">
        <f ca="1">'SEP(2)'!B155</f>
        <v>19.09.21</v>
      </c>
      <c r="C155" s="5">
        <f ca="1">'SEP(2)'!C155</f>
        <v>153</v>
      </c>
      <c r="D155" s="5">
        <f ca="1">'SEP(2)'!D155</f>
        <v>1083</v>
      </c>
      <c r="E155" s="5"/>
      <c r="F155" s="5">
        <f ca="1">'SEP(2)'!F155</f>
        <v>57</v>
      </c>
      <c r="G155" s="5">
        <f ca="1">'SEP(2)'!G155</f>
        <v>3227.24</v>
      </c>
      <c r="H155" s="120">
        <f ca="1">'SEP(2)'!H155</f>
        <v>476.76</v>
      </c>
      <c r="I155" s="5">
        <f ca="1">'SEP(2)'!I155</f>
        <v>0</v>
      </c>
      <c r="J155" s="5"/>
      <c r="K155" s="5"/>
      <c r="L155" s="154">
        <f ca="1">'SEP(2)'!L155</f>
        <v>2</v>
      </c>
      <c r="M155" s="154">
        <f ca="1">'SEP(2)'!M155</f>
        <v>10</v>
      </c>
      <c r="N155" s="5"/>
      <c r="O155" s="5"/>
      <c r="P155" s="5"/>
      <c r="Q155" s="5"/>
      <c r="R155" s="5"/>
      <c r="S155" s="5"/>
      <c r="T155" s="5"/>
      <c r="U155" s="5"/>
      <c r="V155" s="5">
        <f ca="1">'SEP(2)'!V155</f>
        <v>0</v>
      </c>
    </row>
    <row r="156" spans="1:22">
      <c r="A156" s="20"/>
      <c r="B156" s="5" t="str">
        <f ca="1">'SEP(2)'!B156</f>
        <v>19.09.21</v>
      </c>
      <c r="C156" s="5">
        <f ca="1">'SEP(2)'!C156</f>
        <v>154</v>
      </c>
      <c r="D156" s="5">
        <f ca="1">'SEP(2)'!D156</f>
        <v>1085</v>
      </c>
      <c r="E156" s="5"/>
      <c r="F156" s="5">
        <f ca="1">'SEP(2)'!F156</f>
        <v>59</v>
      </c>
      <c r="G156" s="5">
        <f ca="1">'SEP(2)'!G156</f>
        <v>3636</v>
      </c>
      <c r="H156" s="120">
        <f ca="1">'SEP(2)'!H156</f>
        <v>494</v>
      </c>
      <c r="I156" s="5">
        <f ca="1">'SEP(2)'!I156</f>
        <v>0</v>
      </c>
      <c r="J156" s="5"/>
      <c r="K156" s="5"/>
      <c r="L156" s="154">
        <f ca="1">'SEP(2)'!L156</f>
        <v>2</v>
      </c>
      <c r="M156" s="154">
        <f ca="1">'SEP(2)'!M156</f>
        <v>0</v>
      </c>
      <c r="N156" s="5"/>
      <c r="O156" s="5"/>
      <c r="P156" s="5"/>
      <c r="Q156" s="5"/>
      <c r="R156" s="5"/>
      <c r="S156" s="5"/>
      <c r="T156" s="5"/>
      <c r="U156" s="5"/>
      <c r="V156" s="5">
        <f ca="1">'SEP(2)'!V156</f>
        <v>0</v>
      </c>
    </row>
    <row r="157" spans="1:22">
      <c r="A157" s="20"/>
      <c r="B157" s="5" t="str">
        <f ca="1">'SEP(2)'!B157</f>
        <v>20.09.21</v>
      </c>
      <c r="C157" s="5">
        <f ca="1">'SEP(2)'!C157</f>
        <v>155</v>
      </c>
      <c r="D157" s="5">
        <f ca="1">'SEP(2)'!D157</f>
        <v>1086</v>
      </c>
      <c r="E157" s="5"/>
      <c r="F157" s="5">
        <f ca="1">'SEP(2)'!F157</f>
        <v>59</v>
      </c>
      <c r="G157" s="5">
        <f ca="1">'SEP(2)'!G157</f>
        <v>3363.42</v>
      </c>
      <c r="H157" s="120">
        <f ca="1">'SEP(2)'!H157</f>
        <v>470.58</v>
      </c>
      <c r="I157" s="5">
        <f ca="1">'SEP(2)'!I157</f>
        <v>0</v>
      </c>
      <c r="J157" s="5"/>
      <c r="K157" s="5"/>
      <c r="L157" s="154">
        <f ca="1">'SEP(2)'!L157</f>
        <v>2</v>
      </c>
      <c r="M157" s="154">
        <f ca="1">'SEP(2)'!M157</f>
        <v>10</v>
      </c>
      <c r="N157" s="5"/>
      <c r="O157" s="5"/>
      <c r="P157" s="5"/>
      <c r="Q157" s="5"/>
      <c r="R157" s="5"/>
      <c r="S157" s="5"/>
      <c r="T157" s="5"/>
      <c r="U157" s="5"/>
      <c r="V157" s="5">
        <f ca="1">'SEP(2)'!V157</f>
        <v>0</v>
      </c>
    </row>
    <row r="158" spans="1:22">
      <c r="A158" s="20"/>
      <c r="B158" s="5" t="str">
        <f ca="1">'SEP(2)'!B158</f>
        <v>20.09.21</v>
      </c>
      <c r="C158" s="5">
        <f ca="1">'SEP(2)'!C158</f>
        <v>156</v>
      </c>
      <c r="D158" s="5">
        <f ca="1">'SEP(2)'!D158</f>
        <v>1087</v>
      </c>
      <c r="E158" s="5"/>
      <c r="F158" s="5">
        <f ca="1">'SEP(2)'!F158</f>
        <v>59</v>
      </c>
      <c r="G158" s="5">
        <f ca="1">'SEP(2)'!G158</f>
        <v>3470.62</v>
      </c>
      <c r="H158" s="5">
        <f ca="1">'SEP(2)'!H158</f>
        <v>363.38</v>
      </c>
      <c r="I158" s="5">
        <f ca="1">'SEP(2)'!I158</f>
        <v>0</v>
      </c>
      <c r="J158" s="5"/>
      <c r="K158" s="5"/>
      <c r="L158" s="154">
        <f ca="1">'SEP(2)'!L158</f>
        <v>2</v>
      </c>
      <c r="M158" s="154">
        <f ca="1">'SEP(2)'!M158</f>
        <v>25</v>
      </c>
      <c r="N158" s="5"/>
      <c r="O158" s="5"/>
      <c r="P158" s="5"/>
      <c r="Q158" s="5"/>
      <c r="R158" s="5"/>
      <c r="S158" s="5"/>
      <c r="T158" s="5"/>
      <c r="U158" s="5"/>
      <c r="V158" s="5">
        <f ca="1">'SEP(2)'!V158</f>
        <v>0</v>
      </c>
    </row>
    <row r="159" spans="1:22">
      <c r="A159" s="20"/>
      <c r="B159" s="5" t="str">
        <f ca="1">'SEP(2)'!B159</f>
        <v>20.09.21</v>
      </c>
      <c r="C159" s="5">
        <f ca="1">'SEP(2)'!C159</f>
        <v>157</v>
      </c>
      <c r="D159" s="5">
        <f ca="1">'SEP(2)'!D159</f>
        <v>1088</v>
      </c>
      <c r="E159" s="5"/>
      <c r="F159" s="5">
        <f ca="1">'SEP(2)'!F159</f>
        <v>57</v>
      </c>
      <c r="G159" s="5">
        <f ca="1">'SEP(2)'!G159</f>
        <v>3306.23</v>
      </c>
      <c r="H159" s="5">
        <f ca="1">'SEP(2)'!H159</f>
        <v>398.77</v>
      </c>
      <c r="I159" s="5">
        <f ca="1">'SEP(2)'!I159</f>
        <v>0</v>
      </c>
      <c r="J159" s="5"/>
      <c r="K159" s="5"/>
      <c r="L159" s="154">
        <f ca="1">'SEP(2)'!L159</f>
        <v>2</v>
      </c>
      <c r="M159" s="154">
        <f ca="1">'SEP(2)'!M159</f>
        <v>10</v>
      </c>
      <c r="N159" s="5"/>
      <c r="O159" s="5"/>
      <c r="P159" s="5"/>
      <c r="Q159" s="5"/>
      <c r="R159" s="5"/>
      <c r="S159" s="5"/>
      <c r="T159" s="5"/>
      <c r="U159" s="5"/>
      <c r="V159" s="5">
        <f ca="1">'SEP(2)'!V159</f>
        <v>0</v>
      </c>
    </row>
    <row r="160" spans="1:22">
      <c r="A160" s="20"/>
      <c r="B160" s="5" t="str">
        <f ca="1">'SEP(2)'!B160</f>
        <v>20.09.21</v>
      </c>
      <c r="C160" s="5">
        <f ca="1">'SEP(2)'!C160</f>
        <v>158</v>
      </c>
      <c r="D160" s="5">
        <f ca="1">'SEP(2)'!D160</f>
        <v>1089</v>
      </c>
      <c r="E160" s="5"/>
      <c r="F160" s="5">
        <f ca="1">'SEP(2)'!F160</f>
        <v>57</v>
      </c>
      <c r="G160" s="5">
        <f ca="1">'SEP(2)'!G160</f>
        <v>3275.23</v>
      </c>
      <c r="H160" s="120">
        <f ca="1">'SEP(2)'!H160</f>
        <v>429.77</v>
      </c>
      <c r="I160" s="5">
        <f ca="1">'SEP(2)'!I160</f>
        <v>0</v>
      </c>
      <c r="J160" s="5"/>
      <c r="K160" s="5"/>
      <c r="L160" s="154">
        <f ca="1">'SEP(2)'!L160</f>
        <v>2</v>
      </c>
      <c r="M160" s="154">
        <f ca="1">'SEP(2)'!M160</f>
        <v>10</v>
      </c>
      <c r="N160" s="5"/>
      <c r="O160" s="5"/>
      <c r="P160" s="5"/>
      <c r="Q160" s="5"/>
      <c r="R160" s="5"/>
      <c r="S160" s="5"/>
      <c r="T160" s="5"/>
      <c r="U160" s="5"/>
      <c r="V160" s="5">
        <f ca="1">'SEP(2)'!V160</f>
        <v>0</v>
      </c>
    </row>
    <row r="161" spans="1:22">
      <c r="A161" s="20"/>
      <c r="B161" s="5" t="str">
        <f ca="1">'SEP(2)'!B161</f>
        <v>20.09.21</v>
      </c>
      <c r="C161" s="5">
        <f ca="1">'SEP(2)'!C161</f>
        <v>159</v>
      </c>
      <c r="D161" s="5">
        <f ca="1">'SEP(2)'!D161</f>
        <v>1090</v>
      </c>
      <c r="E161" s="5"/>
      <c r="F161" s="5">
        <f ca="1">'SEP(2)'!F161</f>
        <v>58</v>
      </c>
      <c r="G161" s="5">
        <f ca="1">'SEP(2)'!G161</f>
        <v>3432.04</v>
      </c>
      <c r="H161" s="5">
        <f ca="1">'SEP(2)'!H161</f>
        <v>340.15</v>
      </c>
      <c r="I161" s="5">
        <f ca="1">'SEP(2)'!I161</f>
        <v>4.1900000000000004</v>
      </c>
      <c r="J161" s="5"/>
      <c r="K161" s="5"/>
      <c r="L161" s="154">
        <f ca="1">'SEP(2)'!L161</f>
        <v>2</v>
      </c>
      <c r="M161" s="154">
        <f ca="1">'SEP(2)'!M161</f>
        <v>20</v>
      </c>
      <c r="N161" s="5"/>
      <c r="O161" s="5"/>
      <c r="P161" s="5"/>
      <c r="Q161" s="5"/>
      <c r="R161" s="5"/>
      <c r="S161" s="5"/>
      <c r="T161" s="5"/>
      <c r="U161" s="5"/>
      <c r="V161" s="5">
        <f ca="1">'SEP(2)'!V161</f>
        <v>25399.5</v>
      </c>
    </row>
    <row r="162" spans="1:22">
      <c r="A162" s="20"/>
      <c r="B162" s="5" t="str">
        <f ca="1">'SEP(2)'!B162</f>
        <v>20.09.21</v>
      </c>
      <c r="C162" s="5">
        <f ca="1">'SEP(2)'!C162</f>
        <v>160</v>
      </c>
      <c r="D162" s="5">
        <f ca="1">'SEP(2)'!D162</f>
        <v>1092</v>
      </c>
      <c r="E162" s="5"/>
      <c r="F162" s="5">
        <f ca="1">'SEP(2)'!F162</f>
        <v>59</v>
      </c>
      <c r="G162" s="5">
        <f ca="1">'SEP(2)'!G162</f>
        <v>3538.38</v>
      </c>
      <c r="H162" s="120">
        <f ca="1">'SEP(2)'!H162</f>
        <v>501.62</v>
      </c>
      <c r="I162" s="5">
        <f ca="1">'SEP(2)'!I162</f>
        <v>0</v>
      </c>
      <c r="J162" s="5"/>
      <c r="K162" s="5"/>
      <c r="L162" s="154">
        <f ca="1">'SEP(2)'!L162</f>
        <v>1</v>
      </c>
      <c r="M162" s="154">
        <f ca="1">'SEP(2)'!M162</f>
        <v>55</v>
      </c>
      <c r="N162" s="5"/>
      <c r="O162" s="5"/>
      <c r="P162" s="5"/>
      <c r="Q162" s="5"/>
      <c r="R162" s="5"/>
      <c r="S162" s="5"/>
      <c r="T162" s="5"/>
      <c r="U162" s="5"/>
      <c r="V162" s="5">
        <f ca="1">'SEP(2)'!V162</f>
        <v>0</v>
      </c>
    </row>
    <row r="163" spans="1:22">
      <c r="A163" s="20"/>
      <c r="B163" s="5" t="str">
        <f ca="1">'SEP(2)'!B163</f>
        <v>20.09.21</v>
      </c>
      <c r="C163" s="5">
        <f ca="1">'SEP(2)'!C163</f>
        <v>161</v>
      </c>
      <c r="D163" s="5">
        <f ca="1">'SEP(2)'!D163</f>
        <v>1093</v>
      </c>
      <c r="E163" s="5"/>
      <c r="F163" s="5">
        <f ca="1">'SEP(2)'!F163</f>
        <v>56</v>
      </c>
      <c r="G163" s="5">
        <f ca="1">'SEP(2)'!G163</f>
        <v>3019.45</v>
      </c>
      <c r="H163" s="120">
        <f ca="1">'SEP(2)'!H163</f>
        <v>619.54999999999995</v>
      </c>
      <c r="I163" s="5">
        <f ca="1">'SEP(2)'!I163</f>
        <v>0</v>
      </c>
      <c r="J163" s="5"/>
      <c r="K163" s="5"/>
      <c r="L163" s="154">
        <f ca="1">'SEP(2)'!L163</f>
        <v>2</v>
      </c>
      <c r="M163" s="154">
        <f ca="1">'SEP(2)'!M163</f>
        <v>5</v>
      </c>
      <c r="N163" s="5"/>
      <c r="O163" s="5"/>
      <c r="P163" s="5"/>
      <c r="Q163" s="5"/>
      <c r="R163" s="5"/>
      <c r="S163" s="5"/>
      <c r="T163" s="5"/>
      <c r="U163" s="5"/>
      <c r="V163" s="5">
        <f ca="1">'SEP(2)'!V163</f>
        <v>0</v>
      </c>
    </row>
    <row r="164" spans="1:22">
      <c r="A164" s="20"/>
      <c r="B164" s="5" t="str">
        <f ca="1">'SEP(2)'!B164</f>
        <v>20.09.21</v>
      </c>
      <c r="C164" s="5">
        <f ca="1">'SEP(2)'!C164</f>
        <v>162</v>
      </c>
      <c r="D164" s="5">
        <f ca="1">'SEP(2)'!D164</f>
        <v>1091</v>
      </c>
      <c r="E164" s="5"/>
      <c r="F164" s="5">
        <f ca="1">'SEP(2)'!F164</f>
        <v>58</v>
      </c>
      <c r="G164" s="5">
        <f ca="1">'SEP(2)'!G164</f>
        <v>3294.02</v>
      </c>
      <c r="H164" s="120">
        <f ca="1">'SEP(2)'!H164</f>
        <v>475.98</v>
      </c>
      <c r="I164" s="5">
        <f ca="1">'SEP(2)'!I164</f>
        <v>0</v>
      </c>
      <c r="J164" s="5"/>
      <c r="K164" s="5"/>
      <c r="L164" s="154">
        <f ca="1">'SEP(2)'!L164</f>
        <v>2</v>
      </c>
      <c r="M164" s="154">
        <f ca="1">'SEP(2)'!M164</f>
        <v>15</v>
      </c>
      <c r="N164" s="5"/>
      <c r="O164" s="5"/>
      <c r="P164" s="5"/>
      <c r="Q164" s="5"/>
      <c r="R164" s="5"/>
      <c r="S164" s="5"/>
      <c r="T164" s="5"/>
      <c r="U164" s="5"/>
      <c r="V164" s="5">
        <f ca="1">'SEP(2)'!V164</f>
        <v>0</v>
      </c>
    </row>
    <row r="165" spans="1:22">
      <c r="A165" s="20"/>
      <c r="B165" s="5" t="str">
        <f ca="1">'SEP(2)'!B165</f>
        <v>21.09.21</v>
      </c>
      <c r="C165" s="5">
        <f ca="1">'SEP(2)'!C165</f>
        <v>163</v>
      </c>
      <c r="D165" s="5">
        <f ca="1">'SEP(2)'!D165</f>
        <v>1094</v>
      </c>
      <c r="E165" s="5"/>
      <c r="F165" s="5">
        <f ca="1">'SEP(2)'!F165</f>
        <v>56</v>
      </c>
      <c r="G165" s="5">
        <f ca="1">'SEP(2)'!G165</f>
        <v>3217.25</v>
      </c>
      <c r="H165" s="120">
        <f ca="1">'SEP(2)'!H165</f>
        <v>421.75</v>
      </c>
      <c r="I165" s="5">
        <f ca="1">'SEP(2)'!I165</f>
        <v>0</v>
      </c>
      <c r="J165" s="5"/>
      <c r="K165" s="5"/>
      <c r="L165" s="154">
        <f ca="1">'SEP(2)'!L165</f>
        <v>2</v>
      </c>
      <c r="M165" s="154">
        <f ca="1">'SEP(2)'!M165</f>
        <v>45</v>
      </c>
      <c r="N165" s="5"/>
      <c r="O165" s="5"/>
      <c r="P165" s="5"/>
      <c r="Q165" s="5"/>
      <c r="R165" s="5"/>
      <c r="S165" s="5"/>
      <c r="T165" s="5"/>
      <c r="U165" s="5"/>
      <c r="V165" s="5">
        <f ca="1">'SEP(2)'!V165</f>
        <v>0</v>
      </c>
    </row>
    <row r="166" spans="1:22">
      <c r="A166" s="20"/>
      <c r="B166" s="5" t="str">
        <f ca="1">'SEP(2)'!B166</f>
        <v>21.09.21</v>
      </c>
      <c r="C166" s="5">
        <f ca="1">'SEP(2)'!C166</f>
        <v>164</v>
      </c>
      <c r="D166" s="5">
        <f ca="1">'SEP(2)'!D166</f>
        <v>1095</v>
      </c>
      <c r="E166" s="5"/>
      <c r="F166" s="5">
        <f ca="1">'SEP(2)'!F166</f>
        <v>59</v>
      </c>
      <c r="G166" s="5">
        <f ca="1">'SEP(2)'!G166</f>
        <v>3562</v>
      </c>
      <c r="H166" s="120">
        <f ca="1">'SEP(2)'!H166</f>
        <v>568</v>
      </c>
      <c r="I166" s="5">
        <f ca="1">'SEP(2)'!I166</f>
        <v>0</v>
      </c>
      <c r="J166" s="5"/>
      <c r="K166" s="5"/>
      <c r="L166" s="154">
        <f ca="1">'SEP(2)'!L166</f>
        <v>2</v>
      </c>
      <c r="M166" s="154">
        <f ca="1">'SEP(2)'!M166</f>
        <v>40</v>
      </c>
      <c r="N166" s="5"/>
      <c r="O166" s="5"/>
      <c r="P166" s="5"/>
      <c r="Q166" s="5"/>
      <c r="R166" s="5"/>
      <c r="S166" s="5"/>
      <c r="T166" s="5"/>
      <c r="U166" s="5"/>
      <c r="V166" s="5">
        <f ca="1">'SEP(2)'!V166</f>
        <v>0</v>
      </c>
    </row>
    <row r="167" spans="1:22">
      <c r="A167" s="20"/>
      <c r="B167" s="5" t="str">
        <f ca="1">'SEP(2)'!B167</f>
        <v>21.09.21</v>
      </c>
      <c r="C167" s="5">
        <f ca="1">'SEP(2)'!C167</f>
        <v>165</v>
      </c>
      <c r="D167" s="5">
        <f ca="1">'SEP(2)'!D167</f>
        <v>1096</v>
      </c>
      <c r="E167" s="5"/>
      <c r="F167" s="5">
        <f ca="1">'SEP(2)'!F167</f>
        <v>56</v>
      </c>
      <c r="G167" s="5">
        <f ca="1">'SEP(2)'!G167</f>
        <v>3225.64</v>
      </c>
      <c r="H167" s="120">
        <f ca="1">'SEP(2)'!H167</f>
        <v>414.36</v>
      </c>
      <c r="I167" s="5">
        <f ca="1">'SEP(2)'!I167</f>
        <v>0</v>
      </c>
      <c r="J167" s="5"/>
      <c r="K167" s="5"/>
      <c r="L167" s="154">
        <f ca="1">'SEP(2)'!L167</f>
        <v>2</v>
      </c>
      <c r="M167" s="154">
        <f ca="1">'SEP(2)'!M167</f>
        <v>35</v>
      </c>
      <c r="N167" s="5"/>
      <c r="O167" s="5"/>
      <c r="P167" s="5"/>
      <c r="Q167" s="5"/>
      <c r="R167" s="5"/>
      <c r="S167" s="5"/>
      <c r="T167" s="5"/>
      <c r="U167" s="5"/>
      <c r="V167" s="5">
        <f ca="1">'SEP(2)'!V167</f>
        <v>0</v>
      </c>
    </row>
    <row r="168" spans="1:22">
      <c r="A168" s="20"/>
      <c r="B168" s="5" t="str">
        <f ca="1">'SEP(2)'!B168</f>
        <v>21.09.21</v>
      </c>
      <c r="C168" s="5">
        <f ca="1">'SEP(2)'!C168</f>
        <v>166</v>
      </c>
      <c r="D168" s="5">
        <f ca="1">'SEP(2)'!D168</f>
        <v>1098</v>
      </c>
      <c r="E168" s="5"/>
      <c r="F168" s="5">
        <f ca="1">'SEP(2)'!F168</f>
        <v>56</v>
      </c>
      <c r="G168" s="5">
        <f ca="1">'SEP(2)'!G168</f>
        <v>3246.85</v>
      </c>
      <c r="H168" s="120">
        <f ca="1">'SEP(2)'!H168</f>
        <v>392.15</v>
      </c>
      <c r="I168" s="5">
        <f ca="1">'SEP(2)'!I168</f>
        <v>0</v>
      </c>
      <c r="J168" s="5"/>
      <c r="K168" s="5"/>
      <c r="L168" s="154">
        <f ca="1">'SEP(2)'!L168</f>
        <v>2</v>
      </c>
      <c r="M168" s="154">
        <f ca="1">'SEP(2)'!M168</f>
        <v>15</v>
      </c>
      <c r="N168" s="5"/>
      <c r="O168" s="5"/>
      <c r="P168" s="5"/>
      <c r="Q168" s="5"/>
      <c r="R168" s="5"/>
      <c r="S168" s="5"/>
      <c r="T168" s="5"/>
      <c r="U168" s="5"/>
      <c r="V168" s="5">
        <f ca="1">'SEP(2)'!V168</f>
        <v>0</v>
      </c>
    </row>
    <row r="169" spans="1:22">
      <c r="A169" s="20"/>
      <c r="B169" s="5" t="str">
        <f ca="1">'SEP(2)'!B169</f>
        <v>21.09.21</v>
      </c>
      <c r="C169" s="5">
        <f ca="1">'SEP(2)'!C169</f>
        <v>167</v>
      </c>
      <c r="D169" s="5">
        <f ca="1">'SEP(2)'!D169</f>
        <v>1097</v>
      </c>
      <c r="E169" s="5"/>
      <c r="F169" s="5">
        <f ca="1">'SEP(2)'!F169</f>
        <v>58</v>
      </c>
      <c r="G169" s="5">
        <f ca="1">'SEP(2)'!G169</f>
        <v>3425.43</v>
      </c>
      <c r="H169" s="155">
        <f ca="1">'SEP(2)'!H169</f>
        <v>335.76</v>
      </c>
      <c r="I169" s="5">
        <f ca="1">'SEP(2)'!I169</f>
        <v>0</v>
      </c>
      <c r="J169" s="5"/>
      <c r="K169" s="5"/>
      <c r="L169" s="154">
        <f ca="1">'SEP(2)'!L169</f>
        <v>2</v>
      </c>
      <c r="M169" s="154">
        <f ca="1">'SEP(2)'!M169</f>
        <v>0</v>
      </c>
      <c r="N169" s="5"/>
      <c r="O169" s="5"/>
      <c r="P169" s="5"/>
      <c r="Q169" s="5"/>
      <c r="R169" s="5"/>
      <c r="S169" s="5"/>
      <c r="T169" s="5"/>
      <c r="U169" s="5"/>
      <c r="V169" s="5">
        <f ca="1">'SEP(2)'!V169</f>
        <v>0</v>
      </c>
    </row>
    <row r="170" spans="1:22">
      <c r="A170" s="20"/>
      <c r="B170" s="5" t="str">
        <f ca="1">'SEP(2)'!B170</f>
        <v>21.09.21</v>
      </c>
      <c r="C170" s="5">
        <f ca="1">'SEP(2)'!C170</f>
        <v>168</v>
      </c>
      <c r="D170" s="5">
        <f ca="1">'SEP(2)'!D170</f>
        <v>1099</v>
      </c>
      <c r="E170" s="5"/>
      <c r="F170" s="5">
        <f ca="1">'SEP(2)'!F170</f>
        <v>59</v>
      </c>
      <c r="G170" s="5">
        <f ca="1">'SEP(2)'!G170</f>
        <v>3484.62</v>
      </c>
      <c r="H170" s="155">
        <f ca="1">'SEP(2)'!H170</f>
        <v>349.38</v>
      </c>
      <c r="I170" s="5">
        <f ca="1">'SEP(2)'!I170</f>
        <v>0</v>
      </c>
      <c r="J170" s="5"/>
      <c r="K170" s="5"/>
      <c r="L170" s="154">
        <f ca="1">'SEP(2)'!L170</f>
        <v>2</v>
      </c>
      <c r="M170" s="154">
        <f ca="1">'SEP(2)'!M170</f>
        <v>45</v>
      </c>
      <c r="N170" s="5"/>
      <c r="O170" s="5"/>
      <c r="P170" s="5"/>
      <c r="Q170" s="5"/>
      <c r="R170" s="5"/>
      <c r="S170" s="5"/>
      <c r="T170" s="5"/>
      <c r="U170" s="5"/>
      <c r="V170" s="5">
        <f ca="1">'SEP(2)'!V170</f>
        <v>0</v>
      </c>
    </row>
    <row r="171" spans="1:22">
      <c r="A171" s="20"/>
      <c r="B171" s="5" t="str">
        <f ca="1">'SEP(2)'!B171</f>
        <v>21.09.21</v>
      </c>
      <c r="C171" s="5">
        <f ca="1">'SEP(2)'!C171</f>
        <v>169</v>
      </c>
      <c r="D171" s="5">
        <f ca="1">'SEP(2)'!D171</f>
        <v>1100</v>
      </c>
      <c r="E171" s="5"/>
      <c r="F171" s="5">
        <f ca="1">'SEP(2)'!F171</f>
        <v>55</v>
      </c>
      <c r="G171" s="5">
        <f ca="1">'SEP(2)'!G171</f>
        <v>3230.66</v>
      </c>
      <c r="H171" s="155">
        <f ca="1">'SEP(2)'!H171</f>
        <v>343.34</v>
      </c>
      <c r="I171" s="5">
        <f ca="1">'SEP(2)'!I171</f>
        <v>0</v>
      </c>
      <c r="J171" s="5"/>
      <c r="K171" s="5"/>
      <c r="L171" s="154">
        <f ca="1">'SEP(2)'!L171</f>
        <v>2</v>
      </c>
      <c r="M171" s="154">
        <f ca="1">'SEP(2)'!M171</f>
        <v>35</v>
      </c>
      <c r="N171" s="5"/>
      <c r="O171" s="5"/>
      <c r="P171" s="5"/>
      <c r="Q171" s="5"/>
      <c r="R171" s="5"/>
      <c r="S171" s="5"/>
      <c r="T171" s="5"/>
      <c r="U171" s="5"/>
      <c r="V171" s="5">
        <f ca="1">'SEP(2)'!V171</f>
        <v>0</v>
      </c>
    </row>
    <row r="172" spans="1:22">
      <c r="A172" s="20"/>
      <c r="B172" s="5" t="str">
        <f ca="1">'SEP(2)'!B172</f>
        <v>21.09.21</v>
      </c>
      <c r="C172" s="5">
        <f ca="1">'SEP(2)'!C172</f>
        <v>170</v>
      </c>
      <c r="D172" s="5">
        <f ca="1">'SEP(2)'!D172</f>
        <v>1101</v>
      </c>
      <c r="E172" s="5"/>
      <c r="F172" s="5">
        <f ca="1">'SEP(2)'!F172</f>
        <v>59</v>
      </c>
      <c r="G172" s="5">
        <f ca="1">'SEP(2)'!G172</f>
        <v>3428.02</v>
      </c>
      <c r="H172" s="120">
        <f ca="1">'SEP(2)'!H172</f>
        <v>405.98</v>
      </c>
      <c r="I172" s="5">
        <f ca="1">'SEP(2)'!I172</f>
        <v>0</v>
      </c>
      <c r="J172" s="5"/>
      <c r="K172" s="5"/>
      <c r="L172" s="154">
        <f ca="1">'SEP(2)'!L172</f>
        <v>2</v>
      </c>
      <c r="M172" s="154">
        <f ca="1">'SEP(2)'!M172</f>
        <v>25</v>
      </c>
      <c r="N172" s="5"/>
      <c r="O172" s="5"/>
      <c r="P172" s="5"/>
      <c r="Q172" s="5"/>
      <c r="R172" s="5"/>
      <c r="S172" s="5"/>
      <c r="T172" s="5"/>
      <c r="U172" s="5"/>
      <c r="V172" s="5">
        <f ca="1">'SEP(2)'!V172</f>
        <v>0</v>
      </c>
    </row>
    <row r="173" spans="1:22">
      <c r="A173" s="20"/>
      <c r="B173" s="5" t="str">
        <f ca="1">'SEP(2)'!B173</f>
        <v>22.09.21</v>
      </c>
      <c r="C173" s="5">
        <f ca="1">'SEP(2)'!C173</f>
        <v>171</v>
      </c>
      <c r="D173" s="5">
        <f ca="1">'SEP(2)'!D173</f>
        <v>1102</v>
      </c>
      <c r="E173" s="5"/>
      <c r="F173" s="5">
        <f ca="1">'SEP(2)'!F173</f>
        <v>57</v>
      </c>
      <c r="G173" s="5">
        <f ca="1">'SEP(2)'!G173</f>
        <v>3242.25</v>
      </c>
      <c r="H173" s="120">
        <f ca="1">'SEP(2)'!H173</f>
        <v>460.75</v>
      </c>
      <c r="I173" s="5">
        <f ca="1">'SEP(2)'!I173</f>
        <v>0</v>
      </c>
      <c r="J173" s="5"/>
      <c r="K173" s="5"/>
      <c r="L173" s="154">
        <f ca="1">'SEP(2)'!L173</f>
        <v>2</v>
      </c>
      <c r="M173" s="154">
        <f ca="1">'SEP(2)'!M173</f>
        <v>45</v>
      </c>
      <c r="N173" s="5"/>
      <c r="O173" s="5"/>
      <c r="P173" s="5"/>
      <c r="Q173" s="5"/>
      <c r="R173" s="5"/>
      <c r="S173" s="5"/>
      <c r="T173" s="5"/>
      <c r="U173" s="5"/>
      <c r="V173" s="5">
        <f ca="1">'SEP(2)'!V173</f>
        <v>0</v>
      </c>
    </row>
    <row r="174" spans="1:22">
      <c r="A174" s="20"/>
      <c r="B174" s="5" t="str">
        <f ca="1">'SEP(2)'!B174</f>
        <v>22.09.21</v>
      </c>
      <c r="C174" s="5">
        <f ca="1">'SEP(2)'!C174</f>
        <v>172</v>
      </c>
      <c r="D174" s="5">
        <f ca="1">'SEP(2)'!D174</f>
        <v>1103</v>
      </c>
      <c r="E174" s="5"/>
      <c r="F174" s="5">
        <f ca="1">'SEP(2)'!F174</f>
        <v>59</v>
      </c>
      <c r="G174" s="5">
        <f ca="1">'SEP(2)'!G174</f>
        <v>3560.58</v>
      </c>
      <c r="H174" s="120">
        <f ca="1">'SEP(2)'!H174</f>
        <v>479.42</v>
      </c>
      <c r="I174" s="5">
        <f ca="1">'SEP(2)'!I174</f>
        <v>0</v>
      </c>
      <c r="J174" s="5"/>
      <c r="K174" s="5"/>
      <c r="L174" s="154">
        <f ca="1">'SEP(2)'!L174</f>
        <v>2</v>
      </c>
      <c r="M174" s="154">
        <f ca="1">'SEP(2)'!M174</f>
        <v>55</v>
      </c>
      <c r="N174" s="5"/>
      <c r="O174" s="5"/>
      <c r="P174" s="5"/>
      <c r="Q174" s="5"/>
      <c r="R174" s="5"/>
      <c r="S174" s="5"/>
      <c r="T174" s="5"/>
      <c r="U174" s="5"/>
      <c r="V174" s="5">
        <f ca="1">'SEP(2)'!V174</f>
        <v>0</v>
      </c>
    </row>
    <row r="175" spans="1:22">
      <c r="A175" s="20"/>
      <c r="B175" s="5" t="str">
        <f ca="1">'SEP(2)'!B175</f>
        <v>22.09.21</v>
      </c>
      <c r="C175" s="5">
        <f ca="1">'SEP(2)'!C175</f>
        <v>173</v>
      </c>
      <c r="D175" s="5">
        <f ca="1">'SEP(2)'!D175</f>
        <v>1105</v>
      </c>
      <c r="E175" s="5"/>
      <c r="F175" s="5">
        <f ca="1">'SEP(2)'!F175</f>
        <v>58</v>
      </c>
      <c r="G175" s="5">
        <f ca="1">'SEP(2)'!G175</f>
        <v>3372.67</v>
      </c>
      <c r="H175" s="120">
        <f ca="1">'SEP(2)'!H175</f>
        <v>392.33</v>
      </c>
      <c r="I175" s="5">
        <f ca="1">'SEP(2)'!I175</f>
        <v>0</v>
      </c>
      <c r="J175" s="5"/>
      <c r="K175" s="5"/>
      <c r="L175" s="154">
        <f ca="1">'SEP(2)'!L175</f>
        <v>2</v>
      </c>
      <c r="M175" s="154">
        <f ca="1">'SEP(2)'!M175</f>
        <v>55</v>
      </c>
      <c r="N175" s="5"/>
      <c r="O175" s="5"/>
      <c r="P175" s="5"/>
      <c r="Q175" s="5"/>
      <c r="R175" s="5"/>
      <c r="S175" s="5"/>
      <c r="T175" s="5"/>
      <c r="U175" s="5"/>
      <c r="V175" s="5">
        <f ca="1">'SEP(2)'!V175</f>
        <v>0</v>
      </c>
    </row>
    <row r="176" spans="1:22">
      <c r="A176" s="20"/>
      <c r="B176" s="5" t="str">
        <f ca="1">'SEP(2)'!B176</f>
        <v>22.09.21</v>
      </c>
      <c r="C176" s="5">
        <f ca="1">'SEP(2)'!C176</f>
        <v>174</v>
      </c>
      <c r="D176" s="5">
        <f ca="1">'SEP(2)'!D176</f>
        <v>1104</v>
      </c>
      <c r="E176" s="5"/>
      <c r="F176" s="5">
        <f ca="1">'SEP(2)'!F176</f>
        <v>59</v>
      </c>
      <c r="G176" s="5">
        <f ca="1">'SEP(2)'!G176</f>
        <v>3391.81</v>
      </c>
      <c r="H176" s="120">
        <f ca="1">'SEP(2)'!H176</f>
        <v>443.19</v>
      </c>
      <c r="I176" s="5">
        <f ca="1">'SEP(2)'!I176</f>
        <v>0</v>
      </c>
      <c r="J176" s="5"/>
      <c r="K176" s="5"/>
      <c r="L176" s="154">
        <f ca="1">'SEP(2)'!L176</f>
        <v>2</v>
      </c>
      <c r="M176" s="154">
        <f ca="1">'SEP(2)'!M176</f>
        <v>55</v>
      </c>
      <c r="N176" s="5"/>
      <c r="O176" s="5"/>
      <c r="P176" s="5"/>
      <c r="Q176" s="5"/>
      <c r="R176" s="5"/>
      <c r="S176" s="5"/>
      <c r="T176" s="5"/>
      <c r="U176" s="5"/>
      <c r="V176" s="5">
        <f ca="1">'SEP(2)'!V176</f>
        <v>0</v>
      </c>
    </row>
    <row r="177" spans="1:22">
      <c r="A177" s="20"/>
      <c r="B177" s="5" t="str">
        <f ca="1">'SEP(2)'!B177</f>
        <v>22.09.21</v>
      </c>
      <c r="C177" s="5">
        <f ca="1">'SEP(2)'!C177</f>
        <v>175</v>
      </c>
      <c r="D177" s="5">
        <f ca="1">'SEP(2)'!D177</f>
        <v>1106</v>
      </c>
      <c r="E177" s="5"/>
      <c r="F177" s="5">
        <f ca="1">'SEP(2)'!F177</f>
        <v>57</v>
      </c>
      <c r="G177" s="5">
        <f ca="1">'SEP(2)'!G177</f>
        <v>3338.63</v>
      </c>
      <c r="H177" s="155">
        <f ca="1">'SEP(2)'!H177</f>
        <v>366.37</v>
      </c>
      <c r="I177" s="5">
        <f ca="1">'SEP(2)'!I177</f>
        <v>0</v>
      </c>
      <c r="J177" s="5"/>
      <c r="K177" s="5"/>
      <c r="L177" s="154">
        <f ca="1">'SEP(2)'!L177</f>
        <v>2</v>
      </c>
      <c r="M177" s="154">
        <f ca="1">'SEP(2)'!M177</f>
        <v>35</v>
      </c>
      <c r="N177" s="5"/>
      <c r="O177" s="5"/>
      <c r="P177" s="5"/>
      <c r="Q177" s="5"/>
      <c r="R177" s="5"/>
      <c r="S177" s="5"/>
      <c r="T177" s="5"/>
      <c r="U177" s="5"/>
      <c r="V177" s="5">
        <f ca="1">'SEP(2)'!V177</f>
        <v>0</v>
      </c>
    </row>
    <row r="178" spans="1:22">
      <c r="A178" s="20"/>
      <c r="B178" s="5" t="str">
        <f ca="1">'SEP(2)'!B178</f>
        <v>22.09.21</v>
      </c>
      <c r="C178" s="5">
        <f ca="1">'SEP(2)'!C178</f>
        <v>176</v>
      </c>
      <c r="D178" s="5">
        <f ca="1">'SEP(2)'!D178</f>
        <v>1109</v>
      </c>
      <c r="E178" s="5"/>
      <c r="F178" s="5">
        <f ca="1">'SEP(2)'!F178</f>
        <v>55</v>
      </c>
      <c r="G178" s="5">
        <f ca="1">'SEP(2)'!G178</f>
        <v>3356.83</v>
      </c>
      <c r="H178" s="120">
        <f ca="1">'SEP(2)'!H178</f>
        <v>412.17</v>
      </c>
      <c r="I178" s="5">
        <f ca="1">'SEP(2)'!I178</f>
        <v>0</v>
      </c>
      <c r="J178" s="5"/>
      <c r="K178" s="5"/>
      <c r="L178" s="154">
        <f ca="1">'SEP(2)'!L178</f>
        <v>2</v>
      </c>
      <c r="M178" s="154">
        <f ca="1">'SEP(2)'!M178</f>
        <v>50</v>
      </c>
      <c r="N178" s="5"/>
      <c r="O178" s="5"/>
      <c r="P178" s="5"/>
      <c r="Q178" s="5"/>
      <c r="R178" s="5"/>
      <c r="S178" s="5"/>
      <c r="T178" s="5"/>
      <c r="U178" s="5"/>
      <c r="V178" s="5">
        <f ca="1">'SEP(2)'!V178</f>
        <v>0</v>
      </c>
    </row>
    <row r="179" spans="1:22">
      <c r="A179" s="20"/>
      <c r="B179" s="5" t="str">
        <f ca="1">'SEP(2)'!B179</f>
        <v>22.09.21</v>
      </c>
      <c r="C179" s="5">
        <f ca="1">'SEP(2)'!C179</f>
        <v>177</v>
      </c>
      <c r="D179" s="5">
        <f ca="1">'SEP(2)'!D179</f>
        <v>1107</v>
      </c>
      <c r="E179" s="5"/>
      <c r="F179" s="5">
        <f ca="1">'SEP(2)'!F179</f>
        <v>59</v>
      </c>
      <c r="G179" s="5">
        <f ca="1">'SEP(2)'!G179</f>
        <v>3612.2</v>
      </c>
      <c r="H179" s="120">
        <f ca="1">'SEP(2)'!H179</f>
        <v>517.79999999999995</v>
      </c>
      <c r="I179" s="5">
        <f ca="1">'SEP(2)'!I179</f>
        <v>0</v>
      </c>
      <c r="J179" s="5"/>
      <c r="K179" s="5"/>
      <c r="L179" s="154">
        <f ca="1">'SEP(2)'!L179</f>
        <v>2</v>
      </c>
      <c r="M179" s="154">
        <f ca="1">'SEP(2)'!M179</f>
        <v>30</v>
      </c>
      <c r="N179" s="5"/>
      <c r="O179" s="5"/>
      <c r="P179" s="5"/>
      <c r="Q179" s="5"/>
      <c r="R179" s="5"/>
      <c r="S179" s="5"/>
      <c r="T179" s="5"/>
      <c r="U179" s="5"/>
      <c r="V179" s="5">
        <f ca="1">'SEP(2)'!V179</f>
        <v>0</v>
      </c>
    </row>
    <row r="180" spans="1:22">
      <c r="A180" s="20"/>
      <c r="B180" s="5" t="str">
        <f ca="1">'SEP(2)'!B180</f>
        <v>22.09.21</v>
      </c>
      <c r="C180" s="5">
        <f ca="1">'SEP(2)'!C180</f>
        <v>178</v>
      </c>
      <c r="D180" s="5">
        <f ca="1">'SEP(2)'!D180</f>
        <v>1108</v>
      </c>
      <c r="E180" s="5"/>
      <c r="F180" s="5">
        <f ca="1">'SEP(2)'!F180</f>
        <v>58</v>
      </c>
      <c r="G180" s="5">
        <f ca="1">'SEP(2)'!G180</f>
        <v>3369.83</v>
      </c>
      <c r="H180" s="120">
        <f ca="1">'SEP(2)'!H180</f>
        <v>399.17</v>
      </c>
      <c r="I180" s="5">
        <f ca="1">'SEP(2)'!I180</f>
        <v>0</v>
      </c>
      <c r="J180" s="5"/>
      <c r="K180" s="5"/>
      <c r="L180" s="154">
        <f ca="1">'SEP(2)'!L180</f>
        <v>2</v>
      </c>
      <c r="M180" s="154">
        <f ca="1">'SEP(2)'!M180</f>
        <v>30</v>
      </c>
      <c r="N180" s="5"/>
      <c r="O180" s="5"/>
      <c r="P180" s="5"/>
      <c r="Q180" s="5"/>
      <c r="R180" s="5"/>
      <c r="S180" s="5"/>
      <c r="T180" s="5"/>
      <c r="U180" s="5"/>
      <c r="V180" s="5">
        <f ca="1">'SEP(2)'!V180</f>
        <v>0</v>
      </c>
    </row>
    <row r="181" spans="1:22">
      <c r="A181" s="20"/>
      <c r="B181" s="5" t="str">
        <f ca="1">'SEP(2)'!B181</f>
        <v>23.09.21</v>
      </c>
      <c r="C181" s="5">
        <f ca="1">'SEP(2)'!C181</f>
        <v>179</v>
      </c>
      <c r="D181" s="5">
        <f ca="1">'SEP(2)'!D181</f>
        <v>1110</v>
      </c>
      <c r="E181" s="5"/>
      <c r="F181" s="5">
        <f ca="1">'SEP(2)'!F181</f>
        <v>55</v>
      </c>
      <c r="G181" s="5">
        <f ca="1">'SEP(2)'!G181</f>
        <v>3182.86</v>
      </c>
      <c r="H181" s="120">
        <f ca="1">'SEP(2)'!H181</f>
        <v>391.14</v>
      </c>
      <c r="I181" s="5">
        <f ca="1">'SEP(2)'!I181</f>
        <v>0</v>
      </c>
      <c r="J181" s="5"/>
      <c r="K181" s="5"/>
      <c r="L181" s="154">
        <f ca="1">'SEP(2)'!L181</f>
        <v>2</v>
      </c>
      <c r="M181" s="154">
        <f ca="1">'SEP(2)'!M181</f>
        <v>40</v>
      </c>
      <c r="N181" s="5"/>
      <c r="O181" s="5"/>
      <c r="P181" s="5"/>
      <c r="Q181" s="5"/>
      <c r="R181" s="5"/>
      <c r="S181" s="5"/>
      <c r="T181" s="5"/>
      <c r="U181" s="5"/>
      <c r="V181" s="5">
        <f ca="1">'SEP(2)'!V181</f>
        <v>0</v>
      </c>
    </row>
    <row r="182" spans="1:22">
      <c r="A182" s="20"/>
      <c r="B182" s="5" t="str">
        <f ca="1">'SEP(2)'!B182</f>
        <v>23.09.21</v>
      </c>
      <c r="C182" s="5">
        <f ca="1">'SEP(2)'!C182</f>
        <v>180</v>
      </c>
      <c r="D182" s="5">
        <f ca="1">'SEP(2)'!D182</f>
        <v>1111</v>
      </c>
      <c r="E182" s="5"/>
      <c r="F182" s="5">
        <f ca="1">'SEP(2)'!F182</f>
        <v>57</v>
      </c>
      <c r="G182" s="5">
        <f ca="1">'SEP(2)'!G182</f>
        <v>3285.43</v>
      </c>
      <c r="H182" s="120">
        <f ca="1">'SEP(2)'!H182</f>
        <v>419.57</v>
      </c>
      <c r="I182" s="5">
        <f ca="1">'SEP(2)'!I182</f>
        <v>0</v>
      </c>
      <c r="J182" s="5"/>
      <c r="K182" s="5"/>
      <c r="L182" s="154">
        <f ca="1">'SEP(2)'!L182</f>
        <v>2</v>
      </c>
      <c r="M182" s="154">
        <f ca="1">'SEP(2)'!M182</f>
        <v>50</v>
      </c>
      <c r="N182" s="5"/>
      <c r="O182" s="5"/>
      <c r="P182" s="5"/>
      <c r="Q182" s="5"/>
      <c r="R182" s="5"/>
      <c r="S182" s="5"/>
      <c r="T182" s="5"/>
      <c r="U182" s="5"/>
      <c r="V182" s="5">
        <f ca="1">'SEP(2)'!V182</f>
        <v>0</v>
      </c>
    </row>
    <row r="183" spans="1:22">
      <c r="A183" s="20"/>
      <c r="B183" s="5" t="str">
        <f ca="1">'SEP(2)'!B183</f>
        <v>23.09.21</v>
      </c>
      <c r="C183" s="5">
        <f ca="1">'SEP(2)'!C183</f>
        <v>181</v>
      </c>
      <c r="D183" s="5">
        <f ca="1">'SEP(2)'!D183</f>
        <v>1112</v>
      </c>
      <c r="E183" s="5"/>
      <c r="F183" s="5">
        <f ca="1">'SEP(2)'!F183</f>
        <v>57</v>
      </c>
      <c r="G183" s="5">
        <f ca="1">'SEP(2)'!G183</f>
        <v>3267.05</v>
      </c>
      <c r="H183" s="120">
        <f ca="1">'SEP(2)'!H183</f>
        <v>435.95</v>
      </c>
      <c r="I183" s="5">
        <f ca="1">'SEP(2)'!I183</f>
        <v>0</v>
      </c>
      <c r="J183" s="5"/>
      <c r="K183" s="5"/>
      <c r="L183" s="154">
        <f ca="1">'SEP(2)'!L183</f>
        <v>2</v>
      </c>
      <c r="M183" s="154">
        <f ca="1">'SEP(2)'!M183</f>
        <v>55</v>
      </c>
      <c r="N183" s="5"/>
      <c r="O183" s="5"/>
      <c r="P183" s="5"/>
      <c r="Q183" s="5"/>
      <c r="R183" s="5"/>
      <c r="S183" s="5"/>
      <c r="T183" s="5"/>
      <c r="U183" s="5"/>
      <c r="V183" s="5">
        <f ca="1">'SEP(2)'!V183</f>
        <v>0</v>
      </c>
    </row>
    <row r="184" spans="1:22">
      <c r="A184" s="20"/>
      <c r="B184" s="5" t="str">
        <f ca="1">'SEP(2)'!B184</f>
        <v>23.09.21</v>
      </c>
      <c r="C184" s="5">
        <f ca="1">'SEP(2)'!C184</f>
        <v>182</v>
      </c>
      <c r="D184" s="5">
        <f ca="1">'SEP(2)'!D184</f>
        <v>1113</v>
      </c>
      <c r="E184" s="5"/>
      <c r="F184" s="5">
        <f ca="1">'SEP(2)'!F184</f>
        <v>56</v>
      </c>
      <c r="G184" s="5">
        <f ca="1">'SEP(2)'!G184</f>
        <v>3296.05</v>
      </c>
      <c r="H184" s="155">
        <f ca="1">'SEP(2)'!H184</f>
        <v>342.95</v>
      </c>
      <c r="I184" s="5">
        <f ca="1">'SEP(2)'!I184</f>
        <v>0</v>
      </c>
      <c r="J184" s="5"/>
      <c r="K184" s="5"/>
      <c r="L184" s="154">
        <f ca="1">'SEP(2)'!L184</f>
        <v>2</v>
      </c>
      <c r="M184" s="154">
        <f ca="1">'SEP(2)'!M184</f>
        <v>15</v>
      </c>
      <c r="N184" s="5"/>
      <c r="O184" s="5"/>
      <c r="P184" s="5"/>
      <c r="Q184" s="5"/>
      <c r="R184" s="5"/>
      <c r="S184" s="5"/>
      <c r="T184" s="5"/>
      <c r="U184" s="5"/>
      <c r="V184" s="5">
        <f ca="1">'SEP(2)'!V184</f>
        <v>0</v>
      </c>
    </row>
    <row r="185" spans="1:22">
      <c r="A185" s="20"/>
      <c r="B185" s="5" t="str">
        <f ca="1">'SEP(2)'!B185</f>
        <v>23.09.21</v>
      </c>
      <c r="C185" s="5">
        <f ca="1">'SEP(2)'!C185</f>
        <v>183</v>
      </c>
      <c r="D185" s="5">
        <f ca="1">'SEP(2)'!D185</f>
        <v>1114</v>
      </c>
      <c r="E185" s="5"/>
      <c r="F185" s="5">
        <f ca="1">'SEP(2)'!F185</f>
        <v>59</v>
      </c>
      <c r="G185" s="5">
        <f ca="1">'SEP(2)'!G185</f>
        <v>3669.18</v>
      </c>
      <c r="H185" s="120">
        <f ca="1">'SEP(2)'!H185</f>
        <v>370.82</v>
      </c>
      <c r="I185" s="5">
        <f ca="1">'SEP(2)'!I185</f>
        <v>0</v>
      </c>
      <c r="J185" s="5"/>
      <c r="K185" s="5"/>
      <c r="L185" s="154">
        <f ca="1">'SEP(2)'!L185</f>
        <v>2</v>
      </c>
      <c r="M185" s="154">
        <f ca="1">'SEP(2)'!M185</f>
        <v>50</v>
      </c>
      <c r="N185" s="5"/>
      <c r="O185" s="5"/>
      <c r="P185" s="5"/>
      <c r="Q185" s="5"/>
      <c r="R185" s="5"/>
      <c r="S185" s="5"/>
      <c r="T185" s="5"/>
      <c r="U185" s="5"/>
      <c r="V185" s="5">
        <f ca="1">'SEP(2)'!V185</f>
        <v>0</v>
      </c>
    </row>
    <row r="186" spans="1:22">
      <c r="A186" s="20"/>
      <c r="B186" s="5" t="str">
        <f ca="1">'SEP(2)'!B186</f>
        <v>23.09.21</v>
      </c>
      <c r="C186" s="5">
        <f ca="1">'SEP(2)'!C186</f>
        <v>184</v>
      </c>
      <c r="D186" s="5">
        <f ca="1">'SEP(2)'!D186</f>
        <v>1115</v>
      </c>
      <c r="E186" s="5"/>
      <c r="F186" s="5">
        <f ca="1">'SEP(2)'!F186</f>
        <v>58</v>
      </c>
      <c r="G186" s="5">
        <f ca="1">'SEP(2)'!G186</f>
        <v>3402.23</v>
      </c>
      <c r="H186" s="120">
        <f ca="1">'SEP(2)'!H186</f>
        <v>366.77</v>
      </c>
      <c r="I186" s="5">
        <f ca="1">'SEP(2)'!I186</f>
        <v>0</v>
      </c>
      <c r="J186" s="5"/>
      <c r="K186" s="5"/>
      <c r="L186" s="154">
        <f ca="1">'SEP(2)'!L186</f>
        <v>2</v>
      </c>
      <c r="M186" s="154">
        <f ca="1">'SEP(2)'!M186</f>
        <v>55</v>
      </c>
      <c r="N186" s="5"/>
      <c r="O186" s="5"/>
      <c r="P186" s="5"/>
      <c r="Q186" s="5"/>
      <c r="R186" s="5"/>
      <c r="S186" s="5"/>
      <c r="T186" s="5"/>
      <c r="U186" s="5"/>
      <c r="V186" s="5">
        <f ca="1">'SEP(2)'!V186</f>
        <v>0</v>
      </c>
    </row>
    <row r="187" spans="1:22">
      <c r="A187" s="20"/>
      <c r="B187" s="5" t="str">
        <f ca="1">'SEP(2)'!B187</f>
        <v>23.09.21</v>
      </c>
      <c r="C187" s="5">
        <f ca="1">'SEP(2)'!C187</f>
        <v>185</v>
      </c>
      <c r="D187" s="5">
        <f ca="1">'SEP(2)'!D187</f>
        <v>1116</v>
      </c>
      <c r="E187" s="5"/>
      <c r="F187" s="5">
        <f ca="1">'SEP(2)'!F187</f>
        <v>58</v>
      </c>
      <c r="G187" s="5">
        <f ca="1">'SEP(2)'!G187</f>
        <v>3397.66</v>
      </c>
      <c r="H187" s="120">
        <f ca="1">'SEP(2)'!H187</f>
        <v>368.34</v>
      </c>
      <c r="I187" s="5">
        <f ca="1">'SEP(2)'!I187</f>
        <v>0</v>
      </c>
      <c r="J187" s="5"/>
      <c r="K187" s="5"/>
      <c r="L187" s="154">
        <f ca="1">'SEP(2)'!L187</f>
        <v>2</v>
      </c>
      <c r="M187" s="154">
        <f ca="1">'SEP(2)'!M187</f>
        <v>40</v>
      </c>
      <c r="N187" s="5"/>
      <c r="O187" s="5"/>
      <c r="P187" s="5"/>
      <c r="Q187" s="5"/>
      <c r="R187" s="5"/>
      <c r="S187" s="5"/>
      <c r="T187" s="5"/>
      <c r="U187" s="5"/>
      <c r="V187" s="5">
        <f ca="1">'SEP(2)'!V187</f>
        <v>0</v>
      </c>
    </row>
    <row r="188" spans="1:22">
      <c r="A188" s="20"/>
      <c r="B188" s="5" t="str">
        <f ca="1">'SEP(2)'!B188</f>
        <v>23.09.21</v>
      </c>
      <c r="C188" s="5">
        <f ca="1">'SEP(2)'!C188</f>
        <v>186</v>
      </c>
      <c r="D188" s="5">
        <f ca="1">'SEP(2)'!D188</f>
        <v>1117</v>
      </c>
      <c r="E188" s="5"/>
      <c r="F188" s="5">
        <f ca="1">'SEP(2)'!F188</f>
        <v>57</v>
      </c>
      <c r="G188" s="5">
        <f ca="1">'SEP(2)'!G188</f>
        <v>3311.87</v>
      </c>
      <c r="H188" s="120">
        <f ca="1">'SEP(2)'!H188</f>
        <v>389.13</v>
      </c>
      <c r="I188" s="5">
        <f ca="1">'SEP(2)'!I188</f>
        <v>0</v>
      </c>
      <c r="J188" s="5"/>
      <c r="K188" s="5"/>
      <c r="L188" s="154">
        <f ca="1">'SEP(2)'!L188</f>
        <v>1</v>
      </c>
      <c r="M188" s="154">
        <f ca="1">'SEP(2)'!M188</f>
        <v>50</v>
      </c>
      <c r="N188" s="5"/>
      <c r="O188" s="5"/>
      <c r="P188" s="5"/>
      <c r="Q188" s="5"/>
      <c r="R188" s="5"/>
      <c r="S188" s="5"/>
      <c r="T188" s="5"/>
      <c r="U188" s="5"/>
      <c r="V188" s="5">
        <f ca="1">'SEP(2)'!V188</f>
        <v>0</v>
      </c>
    </row>
    <row r="189" spans="1:22">
      <c r="A189" s="20"/>
      <c r="B189" s="5" t="str">
        <f ca="1">'SEP(2)'!B189</f>
        <v>24.09.21</v>
      </c>
      <c r="C189" s="5">
        <f ca="1">'SEP(2)'!C189</f>
        <v>187</v>
      </c>
      <c r="D189" s="5">
        <f ca="1">'SEP(2)'!D189</f>
        <v>1118</v>
      </c>
      <c r="E189" s="5"/>
      <c r="F189" s="5">
        <f ca="1">'SEP(2)'!F189</f>
        <v>56</v>
      </c>
      <c r="G189" s="5">
        <f ca="1">'SEP(2)'!G189</f>
        <v>3315.04</v>
      </c>
      <c r="H189" s="120">
        <f ca="1">'SEP(2)'!H189</f>
        <v>324.95999999999998</v>
      </c>
      <c r="I189" s="5">
        <f ca="1">'SEP(2)'!I189</f>
        <v>0</v>
      </c>
      <c r="J189" s="5"/>
      <c r="K189" s="5"/>
      <c r="L189" s="154">
        <f ca="1">'SEP(2)'!L189</f>
        <v>2</v>
      </c>
      <c r="M189" s="154">
        <f ca="1">'SEP(2)'!M189</f>
        <v>50</v>
      </c>
      <c r="N189" s="5"/>
      <c r="O189" s="5"/>
      <c r="P189" s="5"/>
      <c r="Q189" s="5"/>
      <c r="R189" s="5"/>
      <c r="S189" s="5"/>
      <c r="T189" s="5"/>
      <c r="U189" s="5"/>
      <c r="V189" s="5">
        <f ca="1">'SEP(2)'!V189</f>
        <v>0</v>
      </c>
    </row>
    <row r="190" spans="1:22">
      <c r="A190" s="20"/>
      <c r="B190" s="5" t="str">
        <f ca="1">'SEP(2)'!B190</f>
        <v>24.09.21</v>
      </c>
      <c r="C190" s="5">
        <f ca="1">'SEP(2)'!C190</f>
        <v>188</v>
      </c>
      <c r="D190" s="5">
        <f ca="1">'SEP(2)'!D190</f>
        <v>1119</v>
      </c>
      <c r="E190" s="5"/>
      <c r="F190" s="5">
        <f ca="1">'SEP(2)'!F190</f>
        <v>59</v>
      </c>
      <c r="G190" s="5">
        <f ca="1">'SEP(2)'!G190</f>
        <v>3445.44</v>
      </c>
      <c r="H190" s="120">
        <f ca="1">'SEP(2)'!H190</f>
        <v>386.56</v>
      </c>
      <c r="I190" s="5">
        <f ca="1">'SEP(2)'!I190</f>
        <v>0</v>
      </c>
      <c r="J190" s="5"/>
      <c r="K190" s="5"/>
      <c r="L190" s="154">
        <f ca="1">'SEP(2)'!L190</f>
        <v>2</v>
      </c>
      <c r="M190" s="154">
        <f ca="1">'SEP(2)'!M190</f>
        <v>45</v>
      </c>
      <c r="N190" s="5"/>
      <c r="O190" s="5"/>
      <c r="P190" s="5"/>
      <c r="Q190" s="5"/>
      <c r="R190" s="5"/>
      <c r="S190" s="5"/>
      <c r="T190" s="5"/>
      <c r="U190" s="5"/>
      <c r="V190" s="5">
        <f ca="1">'SEP(2)'!V190</f>
        <v>0</v>
      </c>
    </row>
    <row r="191" spans="1:22">
      <c r="A191" s="20"/>
      <c r="B191" s="5" t="str">
        <f ca="1">'SEP(2)'!B191</f>
        <v>24.09.21</v>
      </c>
      <c r="C191" s="5">
        <f ca="1">'SEP(2)'!C191</f>
        <v>189</v>
      </c>
      <c r="D191" s="5">
        <f ca="1">'SEP(2)'!D191</f>
        <v>1120</v>
      </c>
      <c r="E191" s="5"/>
      <c r="F191" s="5">
        <f ca="1">'SEP(2)'!F191</f>
        <v>57</v>
      </c>
      <c r="G191" s="5">
        <f ca="1">'SEP(2)'!G191</f>
        <v>3336.03</v>
      </c>
      <c r="H191" s="120">
        <f ca="1">'SEP(2)'!H191</f>
        <v>368.97</v>
      </c>
      <c r="I191" s="5">
        <f ca="1">'SEP(2)'!I191</f>
        <v>0</v>
      </c>
      <c r="J191" s="5"/>
      <c r="K191" s="5"/>
      <c r="L191" s="154">
        <f ca="1">'SEP(2)'!L191</f>
        <v>2</v>
      </c>
      <c r="M191" s="154">
        <f ca="1">'SEP(2)'!M191</f>
        <v>35</v>
      </c>
      <c r="N191" s="5"/>
      <c r="O191" s="5"/>
      <c r="P191" s="5"/>
      <c r="Q191" s="5"/>
      <c r="R191" s="5"/>
      <c r="S191" s="5"/>
      <c r="T191" s="5"/>
      <c r="U191" s="5"/>
      <c r="V191" s="5">
        <f ca="1">'SEP(2)'!V191</f>
        <v>0</v>
      </c>
    </row>
    <row r="192" spans="1:22">
      <c r="A192" s="20"/>
      <c r="B192" s="5" t="str">
        <f ca="1">'SEP(2)'!B192</f>
        <v>24.09.21</v>
      </c>
      <c r="C192" s="5">
        <f ca="1">'SEP(2)'!C192</f>
        <v>190</v>
      </c>
      <c r="D192" s="5">
        <f ca="1">'SEP(2)'!D192</f>
        <v>1122</v>
      </c>
      <c r="E192" s="5"/>
      <c r="F192" s="5">
        <f ca="1">'SEP(2)'!F192</f>
        <v>58</v>
      </c>
      <c r="G192" s="5">
        <f ca="1">'SEP(2)'!G192</f>
        <v>3421.63</v>
      </c>
      <c r="H192" s="120">
        <f ca="1">'SEP(2)'!H192</f>
        <v>347.37</v>
      </c>
      <c r="I192" s="5">
        <f ca="1">'SEP(2)'!I192</f>
        <v>0</v>
      </c>
      <c r="J192" s="5"/>
      <c r="K192" s="5"/>
      <c r="L192" s="154">
        <f ca="1">'SEP(2)'!L192</f>
        <v>2</v>
      </c>
      <c r="M192" s="154">
        <f ca="1">'SEP(2)'!M192</f>
        <v>10</v>
      </c>
      <c r="N192" s="5"/>
      <c r="O192" s="5"/>
      <c r="P192" s="5"/>
      <c r="Q192" s="5"/>
      <c r="R192" s="5"/>
      <c r="S192" s="5"/>
      <c r="T192" s="5"/>
      <c r="U192" s="5"/>
      <c r="V192" s="5">
        <f ca="1">'SEP(2)'!V192</f>
        <v>0</v>
      </c>
    </row>
    <row r="193" spans="1:22">
      <c r="A193" s="20"/>
      <c r="B193" s="5" t="str">
        <f ca="1">'SEP(2)'!B193</f>
        <v>24.09.21</v>
      </c>
      <c r="C193" s="5">
        <f ca="1">'SEP(2)'!C193</f>
        <v>191</v>
      </c>
      <c r="D193" s="5">
        <f ca="1">'SEP(2)'!D193</f>
        <v>1121</v>
      </c>
      <c r="E193" s="5"/>
      <c r="F193" s="5">
        <f ca="1">'SEP(2)'!F193</f>
        <v>59</v>
      </c>
      <c r="G193" s="5">
        <f ca="1">'SEP(2)'!G193</f>
        <v>3466.84</v>
      </c>
      <c r="H193" s="120">
        <f ca="1">'SEP(2)'!H193</f>
        <v>365.16</v>
      </c>
      <c r="I193" s="5">
        <f ca="1">'SEP(2)'!I193</f>
        <v>0</v>
      </c>
      <c r="J193" s="5"/>
      <c r="K193" s="5"/>
      <c r="L193" s="154">
        <f ca="1">'SEP(2)'!L193</f>
        <v>2</v>
      </c>
      <c r="M193" s="154">
        <f ca="1">'SEP(2)'!M193</f>
        <v>45</v>
      </c>
      <c r="N193" s="5"/>
      <c r="O193" s="5"/>
      <c r="P193" s="5"/>
      <c r="Q193" s="5"/>
      <c r="R193" s="5"/>
      <c r="S193" s="5"/>
      <c r="T193" s="5"/>
      <c r="U193" s="5"/>
      <c r="V193" s="5">
        <f ca="1">'SEP(2)'!V193</f>
        <v>0</v>
      </c>
    </row>
    <row r="194" spans="1:22">
      <c r="A194" s="20"/>
      <c r="B194" s="5" t="str">
        <f ca="1">'SEP(2)'!B194</f>
        <v>24.09.21</v>
      </c>
      <c r="C194" s="5">
        <f ca="1">'SEP(2)'!C194</f>
        <v>192</v>
      </c>
      <c r="D194" s="5">
        <f ca="1">'SEP(2)'!D194</f>
        <v>1124</v>
      </c>
      <c r="E194" s="5"/>
      <c r="F194" s="5">
        <f ca="1">'SEP(2)'!F194</f>
        <v>55</v>
      </c>
      <c r="G194" s="5">
        <f ca="1">'SEP(2)'!G194</f>
        <v>3238.47</v>
      </c>
      <c r="H194" s="120">
        <f ca="1">'SEP(2)'!H194</f>
        <v>334.53</v>
      </c>
      <c r="I194" s="5">
        <f ca="1">'SEP(2)'!I194</f>
        <v>0</v>
      </c>
      <c r="J194" s="5"/>
      <c r="K194" s="5"/>
      <c r="L194" s="154">
        <f ca="1">'SEP(2)'!L194</f>
        <v>2</v>
      </c>
      <c r="M194" s="154">
        <f ca="1">'SEP(2)'!M194</f>
        <v>0</v>
      </c>
      <c r="N194" s="5"/>
      <c r="O194" s="5"/>
      <c r="P194" s="5"/>
      <c r="Q194" s="5"/>
      <c r="R194" s="5"/>
      <c r="S194" s="5"/>
      <c r="T194" s="5"/>
      <c r="U194" s="5"/>
      <c r="V194" s="5">
        <f ca="1">'SEP(2)'!V194</f>
        <v>0</v>
      </c>
    </row>
    <row r="195" spans="1:22">
      <c r="A195" s="20"/>
      <c r="B195" s="5" t="str">
        <f ca="1">'SEP(2)'!B195</f>
        <v>24.09.21</v>
      </c>
      <c r="C195" s="5">
        <f ca="1">'SEP(2)'!C195</f>
        <v>193</v>
      </c>
      <c r="D195" s="5">
        <f ca="1">'SEP(2)'!D195</f>
        <v>1123</v>
      </c>
      <c r="E195" s="5"/>
      <c r="F195" s="5">
        <f ca="1">'SEP(2)'!F195</f>
        <v>56</v>
      </c>
      <c r="G195" s="5">
        <f ca="1">'SEP(2)'!G195</f>
        <v>3349.65</v>
      </c>
      <c r="H195" s="120">
        <f ca="1">'SEP(2)'!H195</f>
        <v>289.35000000000002</v>
      </c>
      <c r="I195" s="5">
        <f ca="1">'SEP(2)'!I195</f>
        <v>0</v>
      </c>
      <c r="J195" s="5"/>
      <c r="K195" s="5"/>
      <c r="L195" s="154">
        <f ca="1">'SEP(2)'!L195</f>
        <v>2</v>
      </c>
      <c r="M195" s="154">
        <f ca="1">'SEP(2)'!M195</f>
        <v>20</v>
      </c>
      <c r="N195" s="5"/>
      <c r="O195" s="5"/>
      <c r="P195" s="5"/>
      <c r="Q195" s="5"/>
      <c r="R195" s="5"/>
      <c r="S195" s="5"/>
      <c r="T195" s="5"/>
      <c r="U195" s="5"/>
      <c r="V195" s="5">
        <f ca="1">'SEP(2)'!V195</f>
        <v>0</v>
      </c>
    </row>
    <row r="196" spans="1:22">
      <c r="A196" s="20"/>
      <c r="B196" s="5" t="str">
        <f ca="1">'SEP(2)'!B196</f>
        <v>24.09.21</v>
      </c>
      <c r="C196" s="5">
        <f ca="1">'SEP(2)'!C196</f>
        <v>194</v>
      </c>
      <c r="D196" s="5">
        <f ca="1">'SEP(2)'!D196</f>
        <v>1125</v>
      </c>
      <c r="E196" s="5"/>
      <c r="F196" s="5">
        <f ca="1">'SEP(2)'!F196</f>
        <v>59</v>
      </c>
      <c r="G196" s="5">
        <f ca="1">'SEP(2)'!G196</f>
        <v>3677.58</v>
      </c>
      <c r="H196" s="120">
        <f ca="1">'SEP(2)'!H196</f>
        <v>365.02</v>
      </c>
      <c r="I196" s="5">
        <f ca="1">'SEP(2)'!I196</f>
        <v>2.6</v>
      </c>
      <c r="J196" s="5"/>
      <c r="K196" s="5"/>
      <c r="L196" s="154">
        <f ca="1">'SEP(2)'!L196</f>
        <v>2</v>
      </c>
      <c r="M196" s="154">
        <f ca="1">'SEP(2)'!M196</f>
        <v>25</v>
      </c>
      <c r="N196" s="5"/>
      <c r="O196" s="5"/>
      <c r="P196" s="5"/>
      <c r="Q196" s="5"/>
      <c r="R196" s="5"/>
      <c r="S196" s="5"/>
      <c r="T196" s="5"/>
      <c r="U196" s="5"/>
      <c r="V196" s="5">
        <f ca="1">'SEP(2)'!V196</f>
        <v>18585</v>
      </c>
    </row>
    <row r="197" spans="1:22">
      <c r="A197" s="20"/>
      <c r="B197" s="5" t="str">
        <f ca="1">'SEP(2)'!B197</f>
        <v>25.09.21</v>
      </c>
      <c r="C197" s="5">
        <f ca="1">'SEP(2)'!C197</f>
        <v>195</v>
      </c>
      <c r="D197" s="5">
        <f ca="1">'SEP(2)'!D197</f>
        <v>1127</v>
      </c>
      <c r="E197" s="5"/>
      <c r="F197" s="5">
        <f ca="1">'SEP(2)'!F197</f>
        <v>59</v>
      </c>
      <c r="G197" s="5">
        <f ca="1">'SEP(2)'!G197</f>
        <v>3706.4</v>
      </c>
      <c r="H197" s="120">
        <f ca="1">'SEP(2)'!H197</f>
        <v>423.6</v>
      </c>
      <c r="I197" s="5">
        <f ca="1">'SEP(2)'!I197</f>
        <v>0</v>
      </c>
      <c r="J197" s="5"/>
      <c r="K197" s="5"/>
      <c r="L197" s="154">
        <f ca="1">'SEP(2)'!L197</f>
        <v>2</v>
      </c>
      <c r="M197" s="154">
        <f ca="1">'SEP(2)'!M197</f>
        <v>50</v>
      </c>
      <c r="N197" s="5"/>
      <c r="O197" s="5"/>
      <c r="P197" s="5"/>
      <c r="Q197" s="5"/>
      <c r="R197" s="5"/>
      <c r="S197" s="5"/>
      <c r="T197" s="5"/>
      <c r="U197" s="5"/>
      <c r="V197" s="5">
        <f ca="1">'SEP(2)'!V197</f>
        <v>0</v>
      </c>
    </row>
    <row r="198" spans="1:22">
      <c r="A198" s="20"/>
      <c r="B198" s="5" t="str">
        <f ca="1">'SEP(2)'!B198</f>
        <v>25.09.21</v>
      </c>
      <c r="C198" s="5">
        <f ca="1">'SEP(2)'!C198</f>
        <v>196</v>
      </c>
      <c r="D198" s="5">
        <f ca="1">'SEP(2)'!D198</f>
        <v>1126</v>
      </c>
      <c r="E198" s="5"/>
      <c r="F198" s="5">
        <f ca="1">'SEP(2)'!F198</f>
        <v>56</v>
      </c>
      <c r="G198" s="5">
        <f ca="1">'SEP(2)'!G198</f>
        <v>3331.25</v>
      </c>
      <c r="H198" s="156">
        <f ca="1">'SEP(2)'!H198</f>
        <v>307.75</v>
      </c>
      <c r="I198" s="5">
        <f ca="1">'SEP(2)'!I198</f>
        <v>0</v>
      </c>
      <c r="J198" s="5"/>
      <c r="K198" s="5"/>
      <c r="L198" s="154">
        <f ca="1">'SEP(2)'!L198</f>
        <v>2</v>
      </c>
      <c r="M198" s="154">
        <f ca="1">'SEP(2)'!M198</f>
        <v>45</v>
      </c>
      <c r="N198" s="5"/>
      <c r="O198" s="5"/>
      <c r="P198" s="5"/>
      <c r="Q198" s="5"/>
      <c r="R198" s="5"/>
      <c r="S198" s="5"/>
      <c r="T198" s="5"/>
      <c r="U198" s="5"/>
      <c r="V198" s="5">
        <f ca="1">'SEP(2)'!V198</f>
        <v>0</v>
      </c>
    </row>
    <row r="199" spans="1:22">
      <c r="A199" s="20"/>
      <c r="B199" s="5" t="str">
        <f ca="1">'SEP(2)'!B199</f>
        <v>25.09.21</v>
      </c>
      <c r="C199" s="5">
        <f ca="1">'SEP(2)'!C199</f>
        <v>197</v>
      </c>
      <c r="D199" s="5">
        <f ca="1">'SEP(2)'!D199</f>
        <v>1129</v>
      </c>
      <c r="E199" s="5"/>
      <c r="F199" s="5">
        <f ca="1">'SEP(2)'!F199</f>
        <v>58</v>
      </c>
      <c r="G199" s="5">
        <f ca="1">'SEP(2)'!G199</f>
        <v>3437.86</v>
      </c>
      <c r="H199" s="156">
        <f ca="1">'SEP(2)'!H199</f>
        <v>328.14</v>
      </c>
      <c r="I199" s="5">
        <f ca="1">'SEP(2)'!I199</f>
        <v>0</v>
      </c>
      <c r="J199" s="5"/>
      <c r="K199" s="5"/>
      <c r="L199" s="154">
        <f ca="1">'SEP(2)'!L199</f>
        <v>2</v>
      </c>
      <c r="M199" s="154">
        <f ca="1">'SEP(2)'!M199</f>
        <v>35</v>
      </c>
      <c r="N199" s="5"/>
      <c r="O199" s="5"/>
      <c r="P199" s="5"/>
      <c r="Q199" s="5"/>
      <c r="R199" s="5"/>
      <c r="S199" s="5"/>
      <c r="T199" s="5"/>
      <c r="U199" s="5"/>
      <c r="V199" s="5">
        <f ca="1">'SEP(2)'!V199</f>
        <v>0</v>
      </c>
    </row>
    <row r="200" spans="1:22">
      <c r="A200" s="20"/>
      <c r="B200" s="5" t="str">
        <f ca="1">'SEP(2)'!B200</f>
        <v>25.09.21</v>
      </c>
      <c r="C200" s="5">
        <f ca="1">'SEP(2)'!C200</f>
        <v>198</v>
      </c>
      <c r="D200" s="5">
        <f ca="1">'SEP(2)'!D200</f>
        <v>1128</v>
      </c>
      <c r="E200" s="5"/>
      <c r="F200" s="5">
        <f ca="1">'SEP(2)'!F200</f>
        <v>58</v>
      </c>
      <c r="G200" s="5">
        <f ca="1">'SEP(2)'!G200</f>
        <v>3412.07</v>
      </c>
      <c r="H200" s="120">
        <f ca="1">'SEP(2)'!H200</f>
        <v>352.93</v>
      </c>
      <c r="I200" s="5">
        <f ca="1">'SEP(2)'!I200</f>
        <v>0</v>
      </c>
      <c r="J200" s="5"/>
      <c r="K200" s="5"/>
      <c r="L200" s="154">
        <f ca="1">'SEP(2)'!L200</f>
        <v>2</v>
      </c>
      <c r="M200" s="154">
        <f ca="1">'SEP(2)'!M200</f>
        <v>10</v>
      </c>
      <c r="N200" s="5"/>
      <c r="O200" s="5"/>
      <c r="P200" s="5"/>
      <c r="Q200" s="5"/>
      <c r="R200" s="5"/>
      <c r="S200" s="5"/>
      <c r="T200" s="5"/>
      <c r="U200" s="5"/>
      <c r="V200" s="5">
        <f ca="1">'SEP(2)'!V200</f>
        <v>0</v>
      </c>
    </row>
    <row r="201" spans="1:22">
      <c r="A201" s="20"/>
      <c r="B201" s="5" t="str">
        <f ca="1">'SEP(2)'!B201</f>
        <v>25.09.21</v>
      </c>
      <c r="C201" s="5">
        <f ca="1">'SEP(2)'!C201</f>
        <v>199</v>
      </c>
      <c r="D201" s="5">
        <f ca="1">'SEP(2)'!D201</f>
        <v>1131</v>
      </c>
      <c r="E201" s="5"/>
      <c r="F201" s="5">
        <f ca="1">'SEP(2)'!F201</f>
        <v>55</v>
      </c>
      <c r="G201" s="5">
        <f ca="1">'SEP(2)'!G201</f>
        <v>3230.26</v>
      </c>
      <c r="H201" s="156">
        <f ca="1">'SEP(2)'!H201</f>
        <v>343.74</v>
      </c>
      <c r="I201" s="5">
        <f ca="1">'SEP(2)'!I201</f>
        <v>0</v>
      </c>
      <c r="J201" s="5"/>
      <c r="K201" s="5"/>
      <c r="L201" s="154">
        <f ca="1">'SEP(2)'!L201</f>
        <v>2</v>
      </c>
      <c r="M201" s="154">
        <f ca="1">'SEP(2)'!M201</f>
        <v>15</v>
      </c>
      <c r="N201" s="5"/>
      <c r="O201" s="5"/>
      <c r="P201" s="5"/>
      <c r="Q201" s="5"/>
      <c r="R201" s="5"/>
      <c r="S201" s="5"/>
      <c r="T201" s="5"/>
      <c r="U201" s="5"/>
      <c r="V201" s="5">
        <f ca="1">'SEP(2)'!V201</f>
        <v>0</v>
      </c>
    </row>
    <row r="202" spans="1:22">
      <c r="A202" s="20"/>
      <c r="B202" s="5" t="str">
        <f ca="1">'SEP(2)'!B202</f>
        <v>25.09.21</v>
      </c>
      <c r="C202" s="5">
        <f ca="1">'SEP(2)'!C202</f>
        <v>200</v>
      </c>
      <c r="D202" s="5">
        <f ca="1">'SEP(2)'!D202</f>
        <v>1130</v>
      </c>
      <c r="E202" s="5"/>
      <c r="F202" s="5">
        <f ca="1">'SEP(2)'!F202</f>
        <v>59</v>
      </c>
      <c r="G202" s="5">
        <f ca="1">'SEP(2)'!G202</f>
        <v>3428.04</v>
      </c>
      <c r="H202" s="120">
        <f ca="1">'SEP(2)'!H202</f>
        <v>403.96</v>
      </c>
      <c r="I202" s="5">
        <f ca="1">'SEP(2)'!I202</f>
        <v>0</v>
      </c>
      <c r="J202" s="5"/>
      <c r="K202" s="5"/>
      <c r="L202" s="154">
        <f ca="1">'SEP(2)'!L202</f>
        <v>2</v>
      </c>
      <c r="M202" s="154">
        <f ca="1">'SEP(2)'!M202</f>
        <v>40</v>
      </c>
      <c r="N202" s="5"/>
      <c r="O202" s="5"/>
      <c r="P202" s="5"/>
      <c r="Q202" s="5"/>
      <c r="R202" s="5"/>
      <c r="S202" s="5"/>
      <c r="T202" s="5"/>
      <c r="U202" s="5"/>
      <c r="V202" s="5">
        <f ca="1">'SEP(2)'!V202</f>
        <v>0</v>
      </c>
    </row>
    <row r="203" spans="1:22">
      <c r="A203" s="20"/>
      <c r="B203" s="5" t="str">
        <f ca="1">'SEP(2)'!B203</f>
        <v>25.09.21</v>
      </c>
      <c r="C203" s="5">
        <f ca="1">'SEP(2)'!C203</f>
        <v>201</v>
      </c>
      <c r="D203" s="5">
        <f ca="1">'SEP(2)'!D203</f>
        <v>1132</v>
      </c>
      <c r="E203" s="5"/>
      <c r="F203" s="5">
        <f ca="1">'SEP(2)'!F203</f>
        <v>55</v>
      </c>
      <c r="G203" s="5">
        <f ca="1">'SEP(2)'!G203</f>
        <v>3252.27</v>
      </c>
      <c r="H203" s="156">
        <f ca="1">'SEP(2)'!H203</f>
        <v>320.73</v>
      </c>
      <c r="I203" s="5">
        <f ca="1">'SEP(2)'!I203</f>
        <v>0</v>
      </c>
      <c r="J203" s="5"/>
      <c r="K203" s="5"/>
      <c r="L203" s="154">
        <f ca="1">'SEP(2)'!L203</f>
        <v>2</v>
      </c>
      <c r="M203" s="154">
        <f ca="1">'SEP(2)'!M203</f>
        <v>55</v>
      </c>
      <c r="N203" s="5"/>
      <c r="O203" s="5"/>
      <c r="P203" s="5"/>
      <c r="Q203" s="5"/>
      <c r="R203" s="5"/>
      <c r="S203" s="5"/>
      <c r="T203" s="5"/>
      <c r="U203" s="5"/>
      <c r="V203" s="5">
        <f ca="1">'SEP(2)'!V203</f>
        <v>0</v>
      </c>
    </row>
    <row r="204" spans="1:22">
      <c r="A204" s="20"/>
      <c r="B204" s="5" t="str">
        <f ca="1">'SEP(2)'!B204</f>
        <v>26.09.21</v>
      </c>
      <c r="C204" s="5">
        <f ca="1">'SEP(2)'!C204</f>
        <v>202</v>
      </c>
      <c r="D204" s="5">
        <f ca="1">'SEP(2)'!D204</f>
        <v>1133</v>
      </c>
      <c r="E204" s="5"/>
      <c r="F204" s="5">
        <f ca="1">'SEP(2)'!F204</f>
        <v>56</v>
      </c>
      <c r="G204" s="5">
        <f ca="1">'SEP(2)'!G204</f>
        <v>3397.24</v>
      </c>
      <c r="H204" s="156">
        <f ca="1">'SEP(2)'!H204</f>
        <v>346.14</v>
      </c>
      <c r="I204" s="5">
        <f ca="1">'SEP(2)'!I204</f>
        <v>3.38</v>
      </c>
      <c r="J204" s="5"/>
      <c r="K204" s="5"/>
      <c r="L204" s="154">
        <f ca="1">'SEP(2)'!L204</f>
        <v>2</v>
      </c>
      <c r="M204" s="154">
        <f ca="1">'SEP(2)'!M204</f>
        <v>30</v>
      </c>
      <c r="N204" s="5"/>
      <c r="O204" s="5"/>
      <c r="P204" s="5"/>
      <c r="Q204" s="5"/>
      <c r="R204" s="5"/>
      <c r="S204" s="5"/>
      <c r="T204" s="5"/>
      <c r="U204" s="5"/>
      <c r="V204" s="5">
        <f ca="1">'SEP(2)'!V204</f>
        <v>8820</v>
      </c>
    </row>
    <row r="205" spans="1:22">
      <c r="A205" s="20"/>
      <c r="B205" s="5" t="str">
        <f ca="1">'SEP(2)'!B205</f>
        <v>26.09.21</v>
      </c>
      <c r="C205" s="5">
        <f ca="1">'SEP(2)'!C205</f>
        <v>203</v>
      </c>
      <c r="D205" s="5">
        <f ca="1">'SEP(2)'!D205</f>
        <v>1135</v>
      </c>
      <c r="E205" s="5"/>
      <c r="F205" s="5">
        <f ca="1">'SEP(2)'!F205</f>
        <v>59</v>
      </c>
      <c r="G205" s="5">
        <f ca="1">'SEP(2)'!G205</f>
        <v>3630.98</v>
      </c>
      <c r="H205" s="156">
        <f ca="1">'SEP(2)'!H205</f>
        <v>409.02</v>
      </c>
      <c r="I205" s="5">
        <f ca="1">'SEP(2)'!I205</f>
        <v>0</v>
      </c>
      <c r="J205" s="5"/>
      <c r="K205" s="5"/>
      <c r="L205" s="154">
        <f ca="1">'SEP(2)'!L205</f>
        <v>2</v>
      </c>
      <c r="M205" s="154">
        <f ca="1">'SEP(2)'!M205</f>
        <v>35</v>
      </c>
      <c r="N205" s="5"/>
      <c r="O205" s="5"/>
      <c r="P205" s="5"/>
      <c r="Q205" s="5"/>
      <c r="R205" s="5"/>
      <c r="S205" s="5"/>
      <c r="T205" s="5"/>
      <c r="U205" s="5"/>
      <c r="V205" s="5">
        <f ca="1">'SEP(2)'!V205</f>
        <v>0</v>
      </c>
    </row>
    <row r="206" spans="1:22">
      <c r="A206" s="20"/>
      <c r="B206" s="5" t="str">
        <f ca="1">'SEP(2)'!B206</f>
        <v>26.09.21</v>
      </c>
      <c r="C206" s="5">
        <f ca="1">'SEP(2)'!C206</f>
        <v>204</v>
      </c>
      <c r="D206" s="5">
        <f ca="1">'SEP(2)'!D206</f>
        <v>1134</v>
      </c>
      <c r="E206" s="5"/>
      <c r="F206" s="5">
        <f ca="1">'SEP(2)'!F206</f>
        <v>57</v>
      </c>
      <c r="G206" s="5">
        <f ca="1">'SEP(2)'!G206</f>
        <v>3382.48</v>
      </c>
      <c r="H206" s="156">
        <f ca="1">'SEP(2)'!H206</f>
        <v>317.52</v>
      </c>
      <c r="I206" s="5">
        <f ca="1">'SEP(2)'!I206</f>
        <v>0</v>
      </c>
      <c r="J206" s="5"/>
      <c r="K206" s="5"/>
      <c r="L206" s="154">
        <f ca="1">'SEP(2)'!L206</f>
        <v>2</v>
      </c>
      <c r="M206" s="154">
        <f ca="1">'SEP(2)'!M206</f>
        <v>20</v>
      </c>
      <c r="N206" s="5"/>
      <c r="O206" s="5"/>
      <c r="P206" s="5"/>
      <c r="Q206" s="5"/>
      <c r="R206" s="5"/>
      <c r="S206" s="5"/>
      <c r="T206" s="5"/>
      <c r="U206" s="5"/>
      <c r="V206" s="5">
        <f ca="1">'SEP(2)'!V206</f>
        <v>0</v>
      </c>
    </row>
    <row r="207" spans="1:22">
      <c r="A207" s="20"/>
      <c r="B207" s="5" t="str">
        <f ca="1">'SEP(2)'!B207</f>
        <v>26.09.21</v>
      </c>
      <c r="C207" s="5">
        <f ca="1">'SEP(2)'!C207</f>
        <v>205</v>
      </c>
      <c r="D207" s="5">
        <f ca="1">'SEP(2)'!D207</f>
        <v>1136</v>
      </c>
      <c r="E207" s="5"/>
      <c r="F207" s="5">
        <v>57</v>
      </c>
      <c r="G207" s="5">
        <v>3398.63</v>
      </c>
      <c r="H207" s="156">
        <v>306.37</v>
      </c>
      <c r="I207" s="5">
        <f ca="1">'SEP(2)'!I207</f>
        <v>0</v>
      </c>
      <c r="J207" s="5"/>
      <c r="K207" s="5"/>
      <c r="L207" s="154">
        <v>2</v>
      </c>
      <c r="M207" s="154">
        <v>40</v>
      </c>
      <c r="N207" s="5"/>
      <c r="O207" s="5"/>
      <c r="P207" s="5"/>
      <c r="Q207" s="5"/>
      <c r="R207" s="5"/>
      <c r="S207" s="5"/>
      <c r="T207" s="5"/>
      <c r="U207" s="5"/>
      <c r="V207" s="5">
        <f ca="1">'SEP(2)'!V207</f>
        <v>0</v>
      </c>
    </row>
    <row r="208" spans="1:22">
      <c r="A208" s="20"/>
      <c r="B208" s="5" t="str">
        <f ca="1">'SEP(2)'!B208</f>
        <v>26.09.21</v>
      </c>
      <c r="C208" s="5">
        <f ca="1">'SEP(2)'!C208</f>
        <v>206</v>
      </c>
      <c r="D208" s="5">
        <f ca="1">'SEP(2)'!D208</f>
        <v>1137</v>
      </c>
      <c r="E208" s="5"/>
      <c r="F208" s="5">
        <v>59</v>
      </c>
      <c r="G208" s="5">
        <v>3725.4</v>
      </c>
      <c r="H208" s="156">
        <v>404.6</v>
      </c>
      <c r="I208" s="5">
        <f ca="1">'SEP(2)'!I208</f>
        <v>0</v>
      </c>
      <c r="J208" s="5"/>
      <c r="K208" s="5"/>
      <c r="L208" s="154">
        <v>2</v>
      </c>
      <c r="M208" s="154">
        <v>40</v>
      </c>
      <c r="N208" s="5"/>
      <c r="O208" s="5"/>
      <c r="P208" s="5"/>
      <c r="Q208" s="5"/>
      <c r="R208" s="5"/>
      <c r="S208" s="5"/>
      <c r="T208" s="5"/>
      <c r="U208" s="5"/>
      <c r="V208" s="5">
        <f ca="1">'SEP(2)'!V208</f>
        <v>0</v>
      </c>
    </row>
    <row r="209" spans="1:25">
      <c r="A209" s="20"/>
      <c r="B209" s="5" t="str">
        <f ca="1">'SEP(2)'!B209</f>
        <v>26.09.21</v>
      </c>
      <c r="C209" s="5">
        <f ca="1">'SEP(2)'!C209</f>
        <v>207</v>
      </c>
      <c r="D209" s="5">
        <v>1138</v>
      </c>
      <c r="E209" s="5"/>
      <c r="F209" s="5">
        <f ca="1">'SEP(2)'!F209</f>
        <v>56</v>
      </c>
      <c r="G209" s="5">
        <f ca="1">'SEP(2)'!G209</f>
        <v>3280.08</v>
      </c>
      <c r="H209" s="156">
        <f ca="1">'SEP(2)'!H209</f>
        <v>355.92</v>
      </c>
      <c r="I209" s="5">
        <f ca="1">'SEP(2)'!I209</f>
        <v>0</v>
      </c>
      <c r="J209" s="5"/>
      <c r="K209" s="5"/>
      <c r="L209" s="154">
        <f ca="1">'SEP(2)'!L209</f>
        <v>2</v>
      </c>
      <c r="M209" s="154">
        <f ca="1">'SEP(2)'!M209</f>
        <v>10</v>
      </c>
      <c r="N209" s="5"/>
      <c r="O209" s="5"/>
      <c r="P209" s="5"/>
      <c r="Q209" s="5"/>
      <c r="R209" s="5"/>
      <c r="S209" s="5"/>
      <c r="T209" s="5"/>
      <c r="U209" s="5"/>
      <c r="V209" s="5">
        <f ca="1">'SEP(2)'!V209</f>
        <v>0</v>
      </c>
    </row>
    <row r="210" spans="1:25">
      <c r="A210" s="20"/>
      <c r="B210" s="5" t="str">
        <f ca="1">'SEP(2)'!B210</f>
        <v>27.09.21</v>
      </c>
      <c r="C210" s="5">
        <f ca="1">'SEP(2)'!C210</f>
        <v>208</v>
      </c>
      <c r="D210" s="5">
        <v>1139</v>
      </c>
      <c r="E210" s="5"/>
      <c r="F210" s="5">
        <f ca="1">'SEP(2)'!F210</f>
        <v>58</v>
      </c>
      <c r="G210" s="5">
        <f ca="1">'SEP(2)'!G210</f>
        <v>3381.43</v>
      </c>
      <c r="H210" s="156">
        <f ca="1">'SEP(2)'!H210</f>
        <v>387.57</v>
      </c>
      <c r="I210" s="5">
        <f ca="1">'SEP(2)'!I210</f>
        <v>0</v>
      </c>
      <c r="J210" s="5"/>
      <c r="K210" s="5"/>
      <c r="L210" s="154">
        <f ca="1">'SEP(2)'!L210</f>
        <v>2</v>
      </c>
      <c r="M210" s="154">
        <f ca="1">'SEP(2)'!M210</f>
        <v>45</v>
      </c>
      <c r="N210" s="5"/>
      <c r="O210" s="5"/>
      <c r="P210" s="5"/>
      <c r="Q210" s="5"/>
      <c r="R210" s="5"/>
      <c r="S210" s="5"/>
      <c r="T210" s="5"/>
      <c r="U210" s="5"/>
      <c r="V210" s="5">
        <f ca="1">'SEP(2)'!V210</f>
        <v>0</v>
      </c>
    </row>
    <row r="211" spans="1:25">
      <c r="A211" s="20"/>
      <c r="B211" s="5" t="str">
        <f ca="1">'SEP(2)'!B211</f>
        <v>27.09.21</v>
      </c>
      <c r="C211" s="5">
        <f ca="1">'SEP(2)'!C211</f>
        <v>209</v>
      </c>
      <c r="D211" s="5">
        <v>1140</v>
      </c>
      <c r="E211" s="5"/>
      <c r="F211" s="5">
        <f ca="1">'SEP(2)'!F211</f>
        <v>59</v>
      </c>
      <c r="G211" s="5">
        <f ca="1">'SEP(2)'!G211</f>
        <v>3478.04</v>
      </c>
      <c r="H211" s="156">
        <f ca="1">'SEP(2)'!H211</f>
        <v>353.96</v>
      </c>
      <c r="I211" s="5">
        <f ca="1">'SEP(2)'!I211</f>
        <v>0</v>
      </c>
      <c r="J211" s="5"/>
      <c r="K211" s="5"/>
      <c r="L211" s="154">
        <f ca="1">'SEP(2)'!L211</f>
        <v>2</v>
      </c>
      <c r="M211" s="154">
        <f ca="1">'SEP(2)'!M211</f>
        <v>20</v>
      </c>
      <c r="N211" s="5"/>
      <c r="O211" s="5"/>
      <c r="P211" s="5"/>
      <c r="Q211" s="5"/>
      <c r="R211" s="5"/>
      <c r="S211" s="5"/>
      <c r="T211" s="5"/>
      <c r="U211" s="5"/>
      <c r="V211" s="5">
        <f ca="1">'SEP(2)'!V211</f>
        <v>0</v>
      </c>
    </row>
    <row r="212" spans="1:25">
      <c r="A212" s="20"/>
      <c r="B212" s="5" t="str">
        <f ca="1">'SEP(2)'!B212</f>
        <v>27.09.21</v>
      </c>
      <c r="C212" s="5">
        <f ca="1">'SEP(2)'!C212</f>
        <v>210</v>
      </c>
      <c r="D212" s="5">
        <v>1141</v>
      </c>
      <c r="E212" s="5"/>
      <c r="F212" s="5">
        <f ca="1">'SEP(2)'!F212</f>
        <v>55</v>
      </c>
      <c r="G212" s="5">
        <f ca="1">'SEP(2)'!G212</f>
        <v>3247.27</v>
      </c>
      <c r="H212" s="156">
        <f ca="1">'SEP(2)'!H212</f>
        <v>325.73</v>
      </c>
      <c r="I212" s="5">
        <f ca="1">'SEP(2)'!I212</f>
        <v>0</v>
      </c>
      <c r="J212" s="5"/>
      <c r="K212" s="5"/>
      <c r="L212" s="154">
        <f ca="1">'SEP(2)'!L212</f>
        <v>2</v>
      </c>
      <c r="M212" s="154">
        <f ca="1">'SEP(2)'!M212</f>
        <v>25</v>
      </c>
      <c r="N212" s="5"/>
      <c r="O212" s="5"/>
      <c r="P212" s="5"/>
      <c r="Q212" s="5"/>
      <c r="R212" s="5"/>
      <c r="S212" s="5"/>
      <c r="T212" s="5"/>
      <c r="U212" s="5"/>
      <c r="V212" s="5">
        <f ca="1">'SEP(2)'!V212</f>
        <v>0</v>
      </c>
    </row>
    <row r="213" spans="1:25">
      <c r="A213" s="20"/>
      <c r="B213" s="5" t="str">
        <f ca="1">'SEP(2)'!B213</f>
        <v>27.09.21</v>
      </c>
      <c r="C213" s="5">
        <f ca="1">'SEP(2)'!C213</f>
        <v>211</v>
      </c>
      <c r="D213" s="5">
        <v>1142</v>
      </c>
      <c r="E213" s="5"/>
      <c r="F213" s="5">
        <f ca="1">'SEP(2)'!F213</f>
        <v>58</v>
      </c>
      <c r="G213" s="5">
        <f ca="1">'SEP(2)'!G213</f>
        <v>3430.43</v>
      </c>
      <c r="H213" s="156">
        <f ca="1">'SEP(2)'!H213</f>
        <v>338.57</v>
      </c>
      <c r="I213" s="5">
        <f ca="1">'SEP(2)'!I213</f>
        <v>0</v>
      </c>
      <c r="J213" s="5"/>
      <c r="K213" s="5"/>
      <c r="L213" s="154">
        <f ca="1">'SEP(2)'!L213</f>
        <v>2</v>
      </c>
      <c r="M213" s="154">
        <f ca="1">'SEP(2)'!M213</f>
        <v>20</v>
      </c>
      <c r="N213" s="5"/>
      <c r="O213" s="5"/>
      <c r="P213" s="5"/>
      <c r="Q213" s="5"/>
      <c r="R213" s="5"/>
      <c r="S213" s="5"/>
      <c r="T213" s="5"/>
      <c r="U213" s="5"/>
      <c r="V213" s="5">
        <f ca="1">'SEP(2)'!V213</f>
        <v>0</v>
      </c>
    </row>
    <row r="214" spans="1:25">
      <c r="A214" s="20"/>
      <c r="B214" s="5" t="str">
        <f ca="1">'SEP(2)'!B214</f>
        <v>27.09.21</v>
      </c>
      <c r="C214" s="5">
        <f ca="1">'SEP(2)'!C214</f>
        <v>212</v>
      </c>
      <c r="D214" s="5">
        <v>1143</v>
      </c>
      <c r="E214" s="5"/>
      <c r="F214" s="5">
        <f ca="1">'SEP(2)'!F214</f>
        <v>58</v>
      </c>
      <c r="G214" s="5">
        <f ca="1">'SEP(2)'!G214</f>
        <v>3466.02</v>
      </c>
      <c r="H214" s="156">
        <f ca="1">'SEP(2)'!H214</f>
        <v>303.98</v>
      </c>
      <c r="I214" s="5">
        <f ca="1">'SEP(2)'!I214</f>
        <v>0</v>
      </c>
      <c r="J214" s="5"/>
      <c r="K214" s="5"/>
      <c r="L214" s="154">
        <f ca="1">'SEP(2)'!L214</f>
        <v>1</v>
      </c>
      <c r="M214" s="154">
        <f ca="1">'SEP(2)'!M214</f>
        <v>50</v>
      </c>
      <c r="N214" s="5"/>
      <c r="O214" s="5"/>
      <c r="P214" s="5"/>
      <c r="Q214" s="5"/>
      <c r="R214" s="5"/>
      <c r="S214" s="5"/>
      <c r="T214" s="5"/>
      <c r="U214" s="5"/>
      <c r="V214" s="5">
        <f ca="1">'SEP(2)'!V214</f>
        <v>0</v>
      </c>
    </row>
    <row r="215" spans="1:25">
      <c r="A215" s="20"/>
      <c r="B215" s="5" t="str">
        <f ca="1">'SEP(2)'!B215</f>
        <v>27.09.21</v>
      </c>
      <c r="C215" s="5">
        <f ca="1">'SEP(2)'!C215</f>
        <v>213</v>
      </c>
      <c r="D215" s="5">
        <v>1144</v>
      </c>
      <c r="E215" s="5"/>
      <c r="F215" s="5">
        <f ca="1">'SEP(2)'!F215</f>
        <v>56</v>
      </c>
      <c r="G215" s="5">
        <f ca="1">'SEP(2)'!G215</f>
        <v>3341.04</v>
      </c>
      <c r="H215" s="156">
        <f ca="1">'SEP(2)'!H215</f>
        <v>298.95999999999998</v>
      </c>
      <c r="I215" s="5">
        <f ca="1">'SEP(2)'!I215</f>
        <v>0</v>
      </c>
      <c r="J215" s="5"/>
      <c r="K215" s="5"/>
      <c r="L215" s="154">
        <f ca="1">'SEP(2)'!L215</f>
        <v>2</v>
      </c>
      <c r="M215" s="154">
        <f ca="1">'SEP(2)'!M215</f>
        <v>0</v>
      </c>
      <c r="N215" s="5"/>
      <c r="O215" s="5"/>
      <c r="P215" s="5"/>
      <c r="Q215" s="5"/>
      <c r="R215" s="5"/>
      <c r="S215" s="5"/>
      <c r="T215" s="5"/>
      <c r="U215" s="5"/>
      <c r="V215" s="5">
        <f ca="1">'SEP(2)'!V215</f>
        <v>0</v>
      </c>
    </row>
    <row r="216" spans="1:25">
      <c r="A216" s="20"/>
      <c r="B216" s="5" t="str">
        <f ca="1">'SEP(2)'!B216</f>
        <v>27.09.21</v>
      </c>
      <c r="C216" s="5">
        <f ca="1">'SEP(2)'!C216</f>
        <v>214</v>
      </c>
      <c r="D216" s="5">
        <v>1145</v>
      </c>
      <c r="E216" s="5"/>
      <c r="F216" s="5">
        <f ca="1">'SEP(2)'!F216</f>
        <v>59</v>
      </c>
      <c r="G216" s="5">
        <f ca="1">'SEP(2)'!G216</f>
        <v>3561.43</v>
      </c>
      <c r="H216" s="156">
        <f ca="1">'SEP(2)'!H216</f>
        <v>271.57</v>
      </c>
      <c r="I216" s="5">
        <f ca="1">'SEP(2)'!I216</f>
        <v>0</v>
      </c>
      <c r="J216" s="5"/>
      <c r="K216" s="5"/>
      <c r="L216" s="154">
        <f ca="1">'SEP(2)'!L216</f>
        <v>2</v>
      </c>
      <c r="M216" s="154">
        <f ca="1">'SEP(2)'!M216</f>
        <v>35</v>
      </c>
      <c r="N216" s="5"/>
      <c r="O216" s="5"/>
      <c r="P216" s="5"/>
      <c r="Q216" s="5"/>
      <c r="R216" s="5"/>
      <c r="S216" s="5"/>
      <c r="T216" s="5"/>
      <c r="U216" s="5"/>
      <c r="V216" s="5">
        <f ca="1">'SEP(2)'!V216</f>
        <v>0</v>
      </c>
    </row>
    <row r="217" spans="1:25">
      <c r="A217" s="20"/>
      <c r="B217" s="5" t="str">
        <f ca="1">'SEP(2)'!B217</f>
        <v>28.09.21</v>
      </c>
      <c r="C217" s="5">
        <f ca="1">'SEP(2)'!C217</f>
        <v>215</v>
      </c>
      <c r="D217" s="5">
        <v>1146</v>
      </c>
      <c r="E217" s="5"/>
      <c r="F217" s="5">
        <f ca="1">'SEP(2)'!F217</f>
        <v>59</v>
      </c>
      <c r="G217" s="5">
        <f ca="1">'SEP(2)'!G217</f>
        <v>3764.38</v>
      </c>
      <c r="H217" s="156">
        <f ca="1">'SEP(2)'!H217</f>
        <v>275.62</v>
      </c>
      <c r="I217" s="5">
        <f ca="1">'SEP(2)'!I217</f>
        <v>0</v>
      </c>
      <c r="J217" s="5"/>
      <c r="K217" s="5"/>
      <c r="L217" s="154">
        <f ca="1">'SEP(2)'!L217</f>
        <v>2</v>
      </c>
      <c r="M217" s="154">
        <f ca="1">'SEP(2)'!M217</f>
        <v>15</v>
      </c>
      <c r="N217" s="5"/>
      <c r="O217" s="5"/>
      <c r="P217" s="5"/>
      <c r="Q217" s="5"/>
      <c r="R217" s="5"/>
      <c r="S217" s="5"/>
      <c r="T217" s="5"/>
      <c r="U217" s="5"/>
      <c r="V217" s="5">
        <f ca="1">'SEP(2)'!V217</f>
        <v>0</v>
      </c>
      <c r="X217" s="57" t="s">
        <v>622</v>
      </c>
      <c r="Y217" s="57"/>
    </row>
    <row r="218" spans="1:25">
      <c r="A218" s="20"/>
      <c r="B218" s="5" t="str">
        <f ca="1">'SEP(2)'!B218</f>
        <v>28.09.21</v>
      </c>
      <c r="C218" s="5">
        <f ca="1">'SEP(2)'!C218</f>
        <v>216</v>
      </c>
      <c r="D218" s="5">
        <v>1147</v>
      </c>
      <c r="E218" s="5"/>
      <c r="F218" s="5">
        <f ca="1">'SEP(2)'!F218</f>
        <v>56</v>
      </c>
      <c r="G218" s="5">
        <f ca="1">'SEP(2)'!G218</f>
        <v>3310.05</v>
      </c>
      <c r="H218" s="156">
        <f ca="1">'SEP(2)'!H218</f>
        <v>329.14</v>
      </c>
      <c r="I218" s="5">
        <f ca="1">'SEP(2)'!I218</f>
        <v>0</v>
      </c>
      <c r="J218" s="5"/>
      <c r="K218" s="5"/>
      <c r="L218" s="154">
        <f ca="1">'SEP(2)'!L218</f>
        <v>2</v>
      </c>
      <c r="M218" s="154">
        <f ca="1">'SEP(2)'!M218</f>
        <v>45</v>
      </c>
      <c r="N218" s="5"/>
      <c r="O218" s="5"/>
      <c r="P218" s="5"/>
      <c r="Q218" s="5"/>
      <c r="R218" s="5"/>
      <c r="S218" s="5"/>
      <c r="T218" s="5"/>
      <c r="U218" s="5"/>
      <c r="V218" s="5">
        <f ca="1">'SEP(2)'!V218</f>
        <v>0</v>
      </c>
    </row>
    <row r="219" spans="1:25">
      <c r="A219" s="20"/>
      <c r="B219" s="5" t="str">
        <f ca="1">'SEP(2)'!B219</f>
        <v>28.09.21</v>
      </c>
      <c r="C219" s="5">
        <f ca="1">'SEP(2)'!C219</f>
        <v>217</v>
      </c>
      <c r="D219" s="5">
        <v>1148</v>
      </c>
      <c r="E219" s="5"/>
      <c r="F219" s="5">
        <f ca="1">'SEP(2)'!F219</f>
        <v>55</v>
      </c>
      <c r="G219" s="5">
        <f ca="1">'SEP(2)'!G219</f>
        <v>3258.28</v>
      </c>
      <c r="H219" s="156">
        <f ca="1">'SEP(2)'!H219</f>
        <v>313.72000000000003</v>
      </c>
      <c r="I219" s="5">
        <f ca="1">'SEP(2)'!I219</f>
        <v>0</v>
      </c>
      <c r="J219" s="5"/>
      <c r="K219" s="5"/>
      <c r="L219" s="154">
        <f ca="1">'SEP(2)'!L219</f>
        <v>2</v>
      </c>
      <c r="M219" s="154">
        <f ca="1">'SEP(2)'!M219</f>
        <v>40</v>
      </c>
      <c r="N219" s="5"/>
      <c r="O219" s="5"/>
      <c r="P219" s="5"/>
      <c r="Q219" s="5"/>
      <c r="R219" s="5"/>
      <c r="S219" s="5"/>
      <c r="T219" s="5"/>
      <c r="U219" s="5"/>
      <c r="V219" s="5">
        <f ca="1">'SEP(2)'!V219</f>
        <v>0</v>
      </c>
    </row>
    <row r="220" spans="1:25">
      <c r="A220" s="20"/>
      <c r="B220" s="5" t="str">
        <f ca="1">'SEP(2)'!B220</f>
        <v>28.09.21</v>
      </c>
      <c r="C220" s="5">
        <f ca="1">'SEP(2)'!C220</f>
        <v>218</v>
      </c>
      <c r="D220" s="5">
        <v>1149</v>
      </c>
      <c r="E220" s="5"/>
      <c r="F220" s="5">
        <f ca="1">'SEP(2)'!F220</f>
        <v>59</v>
      </c>
      <c r="G220" s="5">
        <f ca="1">'SEP(2)'!G220</f>
        <v>3543.84</v>
      </c>
      <c r="H220" s="156">
        <f ca="1">'SEP(2)'!H220</f>
        <v>288.16000000000003</v>
      </c>
      <c r="I220" s="5">
        <f ca="1">'SEP(2)'!I220</f>
        <v>0</v>
      </c>
      <c r="J220" s="5"/>
      <c r="K220" s="5"/>
      <c r="L220" s="154">
        <f ca="1">'SEP(2)'!L220</f>
        <v>2</v>
      </c>
      <c r="M220" s="154">
        <f ca="1">'SEP(2)'!M220</f>
        <v>5</v>
      </c>
      <c r="N220" s="5"/>
      <c r="O220" s="5"/>
      <c r="P220" s="5"/>
      <c r="Q220" s="5"/>
      <c r="R220" s="5"/>
      <c r="S220" s="5"/>
      <c r="T220" s="5"/>
      <c r="U220" s="5"/>
      <c r="V220" s="5">
        <f ca="1">'SEP(2)'!V220</f>
        <v>0</v>
      </c>
    </row>
    <row r="221" spans="1:25">
      <c r="A221" s="20"/>
      <c r="B221" s="5" t="str">
        <f ca="1">'SEP(2)'!B221</f>
        <v>28.09.21</v>
      </c>
      <c r="C221" s="5">
        <f ca="1">'SEP(2)'!C221</f>
        <v>219</v>
      </c>
      <c r="D221" s="5">
        <v>1150</v>
      </c>
      <c r="E221" s="5"/>
      <c r="F221" s="5">
        <f ca="1">'SEP(2)'!F221</f>
        <v>59</v>
      </c>
      <c r="G221" s="5">
        <f ca="1">'SEP(2)'!G221</f>
        <v>3743.6</v>
      </c>
      <c r="H221" s="156">
        <f ca="1">'SEP(2)'!H221</f>
        <v>386.4</v>
      </c>
      <c r="I221" s="5">
        <f ca="1">'SEP(2)'!I221</f>
        <v>0</v>
      </c>
      <c r="J221" s="5"/>
      <c r="K221" s="5"/>
      <c r="L221" s="154">
        <f ca="1">'SEP(2)'!L221</f>
        <v>2</v>
      </c>
      <c r="M221" s="154">
        <f ca="1">'SEP(2)'!M221</f>
        <v>5</v>
      </c>
      <c r="N221" s="5"/>
      <c r="O221" s="5"/>
      <c r="P221" s="5"/>
      <c r="Q221" s="5"/>
      <c r="R221" s="5"/>
      <c r="S221" s="5"/>
      <c r="T221" s="5"/>
      <c r="U221" s="5"/>
      <c r="V221" s="5">
        <f ca="1">'SEP(2)'!V221</f>
        <v>0</v>
      </c>
    </row>
    <row r="222" spans="1:25">
      <c r="A222" s="20"/>
      <c r="B222" s="5" t="str">
        <f ca="1">'SEP(2)'!B222</f>
        <v>28.09.21</v>
      </c>
      <c r="C222" s="5">
        <f ca="1">'SEP(2)'!C222</f>
        <v>220</v>
      </c>
      <c r="D222" s="5">
        <v>1151</v>
      </c>
      <c r="E222" s="5"/>
      <c r="F222" s="5">
        <f ca="1">'SEP(2)'!F222</f>
        <v>59</v>
      </c>
      <c r="G222" s="5">
        <f ca="1">'SEP(2)'!G222</f>
        <v>3471.82</v>
      </c>
      <c r="H222" s="156">
        <f ca="1">'SEP(2)'!H222</f>
        <v>362.18</v>
      </c>
      <c r="I222" s="5">
        <f ca="1">'SEP(2)'!I222</f>
        <v>0</v>
      </c>
      <c r="J222" s="5"/>
      <c r="K222" s="5"/>
      <c r="L222" s="154">
        <f ca="1">'SEP(2)'!L222</f>
        <v>2</v>
      </c>
      <c r="M222" s="154">
        <f ca="1">'SEP(2)'!M222</f>
        <v>40</v>
      </c>
      <c r="N222" s="5"/>
      <c r="O222" s="5"/>
      <c r="P222" s="5"/>
      <c r="Q222" s="5"/>
      <c r="R222" s="5"/>
      <c r="S222" s="5"/>
      <c r="T222" s="5"/>
      <c r="U222" s="5"/>
      <c r="V222" s="5">
        <f ca="1">'SEP(2)'!V222</f>
        <v>0</v>
      </c>
    </row>
    <row r="223" spans="1:25">
      <c r="A223" s="20"/>
      <c r="B223" s="5" t="str">
        <f ca="1">'SEP(2)'!B223</f>
        <v>28.09.21</v>
      </c>
      <c r="C223" s="5">
        <f ca="1">'SEP(2)'!C223</f>
        <v>221</v>
      </c>
      <c r="D223" s="5">
        <v>1152</v>
      </c>
      <c r="E223" s="5"/>
      <c r="F223" s="5">
        <f ca="1">'SEP(2)'!F223</f>
        <v>59</v>
      </c>
      <c r="G223" s="5">
        <f ca="1">'SEP(2)'!G223</f>
        <v>3438.64</v>
      </c>
      <c r="H223" s="156">
        <f ca="1">'SEP(2)'!H223</f>
        <v>393.36</v>
      </c>
      <c r="I223" s="5">
        <f ca="1">'SEP(2)'!I223</f>
        <v>0</v>
      </c>
      <c r="J223" s="5"/>
      <c r="K223" s="5"/>
      <c r="L223" s="154">
        <f ca="1">'SEP(2)'!L223</f>
        <v>5</v>
      </c>
      <c r="M223" s="154">
        <f ca="1">'SEP(2)'!M223</f>
        <v>55</v>
      </c>
      <c r="N223" s="5"/>
      <c r="O223" s="5"/>
      <c r="P223" s="5"/>
      <c r="Q223" s="5"/>
      <c r="R223" s="5"/>
      <c r="S223" s="5"/>
      <c r="T223" s="5"/>
      <c r="U223" s="5"/>
      <c r="V223" s="5">
        <f ca="1">'SEP(2)'!V223</f>
        <v>27851.25</v>
      </c>
    </row>
    <row r="224" spans="1:25">
      <c r="A224" s="20"/>
      <c r="B224" s="5" t="str">
        <f ca="1">'SEP(2)'!B224</f>
        <v>29.09.21</v>
      </c>
      <c r="C224" s="5">
        <f ca="1">'SEP(2)'!C224</f>
        <v>222</v>
      </c>
      <c r="D224" s="5">
        <v>1153</v>
      </c>
      <c r="E224" s="5"/>
      <c r="F224" s="5">
        <f ca="1">'SEP(2)'!F224</f>
        <v>58</v>
      </c>
      <c r="G224" s="5">
        <f ca="1">'SEP(2)'!G224</f>
        <v>3432.63</v>
      </c>
      <c r="H224" s="156">
        <f ca="1">'SEP(2)'!H224</f>
        <v>336.37</v>
      </c>
      <c r="I224" s="5">
        <f ca="1">'SEP(2)'!I224</f>
        <v>0</v>
      </c>
      <c r="J224" s="5"/>
      <c r="K224" s="5"/>
      <c r="L224" s="154">
        <f ca="1">'SEP(2)'!L224</f>
        <v>2</v>
      </c>
      <c r="M224" s="154">
        <f ca="1">'SEP(2)'!M224</f>
        <v>45</v>
      </c>
      <c r="N224" s="5"/>
      <c r="O224" s="5"/>
      <c r="P224" s="5"/>
      <c r="Q224" s="5"/>
      <c r="R224" s="5"/>
      <c r="S224" s="5"/>
      <c r="T224" s="5"/>
      <c r="U224" s="5"/>
      <c r="V224" s="5">
        <f ca="1">'SEP(2)'!V224</f>
        <v>0</v>
      </c>
    </row>
    <row r="225" spans="1:22">
      <c r="A225" s="20"/>
      <c r="B225" s="5" t="str">
        <f ca="1">'SEP(2)'!B225</f>
        <v>29.09.21</v>
      </c>
      <c r="C225" s="5">
        <f ca="1">'SEP(2)'!C225</f>
        <v>223</v>
      </c>
      <c r="D225" s="5">
        <v>1154</v>
      </c>
      <c r="E225" s="5"/>
      <c r="F225" s="5">
        <f ca="1">'SEP(2)'!F225</f>
        <v>59</v>
      </c>
      <c r="G225" s="5">
        <f ca="1">'SEP(2)'!G225</f>
        <v>3478.42</v>
      </c>
      <c r="H225" s="156">
        <f ca="1">'SEP(2)'!H225</f>
        <v>355.58</v>
      </c>
      <c r="I225" s="5">
        <f ca="1">'SEP(2)'!I225</f>
        <v>0</v>
      </c>
      <c r="J225" s="5"/>
      <c r="K225" s="5"/>
      <c r="L225" s="154">
        <f ca="1">'SEP(2)'!L225</f>
        <v>2</v>
      </c>
      <c r="M225" s="154">
        <f ca="1">'SEP(2)'!M225</f>
        <v>50</v>
      </c>
      <c r="N225" s="5"/>
      <c r="O225" s="5"/>
      <c r="P225" s="5"/>
      <c r="Q225" s="5"/>
      <c r="R225" s="5"/>
      <c r="S225" s="5"/>
      <c r="T225" s="5"/>
      <c r="U225" s="5"/>
      <c r="V225" s="5">
        <f ca="1">'SEP(2)'!V225</f>
        <v>0</v>
      </c>
    </row>
    <row r="226" spans="1:22">
      <c r="A226" s="20"/>
      <c r="B226" s="5" t="str">
        <f ca="1">'SEP(2)'!B226</f>
        <v>29.09.21</v>
      </c>
      <c r="C226" s="5">
        <f ca="1">'SEP(2)'!C226</f>
        <v>224</v>
      </c>
      <c r="D226" s="5">
        <v>1155</v>
      </c>
      <c r="E226" s="5"/>
      <c r="F226" s="5">
        <f ca="1">'SEP(2)'!F226</f>
        <v>58</v>
      </c>
      <c r="G226" s="5">
        <f ca="1">'SEP(2)'!G226</f>
        <v>3409.67</v>
      </c>
      <c r="H226" s="156">
        <f ca="1">'SEP(2)'!H226</f>
        <v>355.33</v>
      </c>
      <c r="I226" s="5">
        <f ca="1">'SEP(2)'!I226</f>
        <v>0</v>
      </c>
      <c r="J226" s="5"/>
      <c r="K226" s="5"/>
      <c r="L226" s="154">
        <f ca="1">'SEP(2)'!L226</f>
        <v>2</v>
      </c>
      <c r="M226" s="154">
        <f ca="1">'SEP(2)'!M226</f>
        <v>15</v>
      </c>
      <c r="N226" s="5"/>
      <c r="O226" s="5"/>
      <c r="P226" s="5"/>
      <c r="Q226" s="5"/>
      <c r="R226" s="5"/>
      <c r="S226" s="5"/>
      <c r="T226" s="5"/>
      <c r="U226" s="5"/>
      <c r="V226" s="5">
        <f ca="1">'SEP(2)'!V226</f>
        <v>0</v>
      </c>
    </row>
    <row r="227" spans="1:22">
      <c r="A227" s="20"/>
      <c r="B227" s="5" t="str">
        <f ca="1">'SEP(2)'!B227</f>
        <v>29.09.21</v>
      </c>
      <c r="C227" s="5">
        <f ca="1">'SEP(2)'!C227</f>
        <v>225</v>
      </c>
      <c r="D227" s="5">
        <v>1156</v>
      </c>
      <c r="E227" s="5"/>
      <c r="F227" s="5">
        <f ca="1">'SEP(2)'!F227</f>
        <v>58</v>
      </c>
      <c r="G227" s="5">
        <f ca="1">'SEP(2)'!G227</f>
        <v>3479.82</v>
      </c>
      <c r="H227" s="156">
        <f ca="1">'SEP(2)'!H227</f>
        <v>290.18</v>
      </c>
      <c r="I227" s="5">
        <f ca="1">'SEP(2)'!I227</f>
        <v>0</v>
      </c>
      <c r="J227" s="5"/>
      <c r="K227" s="5"/>
      <c r="L227" s="154">
        <f ca="1">'SEP(2)'!L227</f>
        <v>2</v>
      </c>
      <c r="M227" s="154">
        <f ca="1">'SEP(2)'!M227</f>
        <v>0</v>
      </c>
      <c r="N227" s="5"/>
      <c r="O227" s="5"/>
      <c r="P227" s="5"/>
      <c r="Q227" s="5"/>
      <c r="R227" s="5"/>
      <c r="S227" s="5"/>
      <c r="T227" s="5"/>
      <c r="U227" s="5"/>
      <c r="V227" s="5">
        <f ca="1">'SEP(2)'!V227</f>
        <v>0</v>
      </c>
    </row>
    <row r="228" spans="1:22">
      <c r="A228" s="20"/>
      <c r="B228" s="5" t="str">
        <f ca="1">'SEP(2)'!B228</f>
        <v>29.09.21</v>
      </c>
      <c r="C228" s="5">
        <f ca="1">'SEP(2)'!C228</f>
        <v>226</v>
      </c>
      <c r="D228" s="5">
        <v>1157</v>
      </c>
      <c r="E228" s="5"/>
      <c r="F228" s="5">
        <f ca="1">'SEP(2)'!F228</f>
        <v>59</v>
      </c>
      <c r="G228" s="5">
        <f ca="1">'SEP(2)'!G228</f>
        <v>3720.78</v>
      </c>
      <c r="H228" s="156">
        <f ca="1">'SEP(2)'!H228</f>
        <v>319.22000000000003</v>
      </c>
      <c r="I228" s="5">
        <f ca="1">'SEP(2)'!I228</f>
        <v>0</v>
      </c>
      <c r="J228" s="5"/>
      <c r="K228" s="5"/>
      <c r="L228" s="154">
        <f ca="1">'SEP(2)'!L228</f>
        <v>1</v>
      </c>
      <c r="M228" s="154">
        <f ca="1">'SEP(2)'!M228</f>
        <v>35</v>
      </c>
      <c r="N228" s="5"/>
      <c r="O228" s="5"/>
      <c r="P228" s="5"/>
      <c r="Q228" s="5"/>
      <c r="R228" s="5"/>
      <c r="S228" s="5"/>
      <c r="T228" s="5"/>
      <c r="U228" s="5"/>
      <c r="V228" s="5">
        <f ca="1">'SEP(2)'!V228</f>
        <v>0</v>
      </c>
    </row>
    <row r="229" spans="1:22">
      <c r="A229" s="20"/>
      <c r="B229" s="5" t="str">
        <f ca="1">'SEP(2)'!B229</f>
        <v>29.09.21</v>
      </c>
      <c r="C229" s="5">
        <f ca="1">'SEP(2)'!C229</f>
        <v>227</v>
      </c>
      <c r="D229" s="5">
        <v>1158</v>
      </c>
      <c r="E229" s="5"/>
      <c r="F229" s="5">
        <f ca="1">'SEP(2)'!F229</f>
        <v>56</v>
      </c>
      <c r="G229" s="5">
        <f ca="1">'SEP(2)'!G229</f>
        <v>3364.04</v>
      </c>
      <c r="H229" s="156">
        <f ca="1">'SEP(2)'!H229</f>
        <v>277.55</v>
      </c>
      <c r="I229" s="5">
        <f ca="1">'SEP(2)'!I229</f>
        <v>1.59</v>
      </c>
      <c r="J229" s="5"/>
      <c r="K229" s="5"/>
      <c r="L229" s="154">
        <f ca="1">'SEP(2)'!L229</f>
        <v>1</v>
      </c>
      <c r="M229" s="154">
        <f ca="1">'SEP(2)'!M229</f>
        <v>40</v>
      </c>
      <c r="N229" s="5"/>
      <c r="O229" s="5"/>
      <c r="P229" s="5"/>
      <c r="Q229" s="5"/>
      <c r="R229" s="5"/>
      <c r="S229" s="5"/>
      <c r="T229" s="5"/>
      <c r="U229" s="5"/>
      <c r="V229" s="5">
        <f ca="1">'SEP(2)'!V229</f>
        <v>8820</v>
      </c>
    </row>
    <row r="230" spans="1:22">
      <c r="A230" s="20"/>
      <c r="B230" s="5" t="str">
        <f ca="1">'SEP(2)'!B230</f>
        <v>29.09.21</v>
      </c>
      <c r="C230" s="5">
        <f ca="1">'SEP(2)'!C230</f>
        <v>228</v>
      </c>
      <c r="D230" s="5">
        <v>1159</v>
      </c>
      <c r="E230" s="5"/>
      <c r="F230" s="5">
        <f ca="1">'SEP(2)'!F230</f>
        <v>55</v>
      </c>
      <c r="G230" s="5">
        <f ca="1">'SEP(2)'!G230</f>
        <v>3327.28</v>
      </c>
      <c r="H230" s="156">
        <f ca="1">'SEP(2)'!H230</f>
        <v>244.72</v>
      </c>
      <c r="I230" s="5">
        <f ca="1">'SEP(2)'!I230</f>
        <v>0</v>
      </c>
      <c r="J230" s="5"/>
      <c r="K230" s="5"/>
      <c r="L230" s="154">
        <f ca="1">'SEP(2)'!L230</f>
        <v>2</v>
      </c>
      <c r="M230" s="154">
        <f ca="1">'SEP(2)'!M230</f>
        <v>5</v>
      </c>
      <c r="N230" s="5"/>
      <c r="O230" s="5"/>
      <c r="P230" s="5"/>
      <c r="Q230" s="5"/>
      <c r="R230" s="5"/>
      <c r="S230" s="5"/>
      <c r="T230" s="5"/>
      <c r="U230" s="5"/>
      <c r="V230" s="5">
        <f ca="1">'SEP(2)'!V230</f>
        <v>0</v>
      </c>
    </row>
    <row r="231" spans="1:22">
      <c r="A231" s="20"/>
      <c r="B231" s="5" t="str">
        <f ca="1">'SEP(2)'!B231</f>
        <v>29.09.21</v>
      </c>
      <c r="C231" s="5">
        <f ca="1">'SEP(2)'!C231</f>
        <v>229</v>
      </c>
      <c r="D231" s="5">
        <v>1160</v>
      </c>
      <c r="E231" s="5"/>
      <c r="F231" s="5">
        <f ca="1">'SEP(2)'!F231</f>
        <v>57</v>
      </c>
      <c r="G231" s="5">
        <f ca="1">'SEP(2)'!G231</f>
        <v>3397.63</v>
      </c>
      <c r="H231" s="156">
        <f ca="1">'SEP(2)'!H231</f>
        <v>307.37</v>
      </c>
      <c r="I231" s="5">
        <f ca="1">'SEP(2)'!I231</f>
        <v>0</v>
      </c>
      <c r="J231" s="5"/>
      <c r="K231" s="5"/>
      <c r="L231" s="154">
        <f ca="1">'SEP(2)'!L231</f>
        <v>1</v>
      </c>
      <c r="M231" s="154">
        <f ca="1">'SEP(2)'!M231</f>
        <v>40</v>
      </c>
      <c r="N231" s="5"/>
      <c r="O231" s="5"/>
      <c r="P231" s="5"/>
      <c r="Q231" s="5"/>
      <c r="R231" s="5"/>
      <c r="S231" s="5"/>
      <c r="T231" s="5"/>
      <c r="U231" s="5"/>
      <c r="V231" s="5">
        <f ca="1">'SEP(2)'!V231</f>
        <v>0</v>
      </c>
    </row>
    <row r="232" spans="1:22">
      <c r="A232" s="20"/>
      <c r="B232" s="5" t="str">
        <f ca="1">'SEP(2)'!B232</f>
        <v>29.09.21</v>
      </c>
      <c r="C232" s="5">
        <f ca="1">'SEP(2)'!C232</f>
        <v>230</v>
      </c>
      <c r="D232" s="5">
        <v>1161</v>
      </c>
      <c r="E232" s="5"/>
      <c r="F232" s="5">
        <f ca="1">'SEP(2)'!F232</f>
        <v>52</v>
      </c>
      <c r="G232" s="5">
        <f ca="1">'SEP(2)'!G232</f>
        <v>3229.72</v>
      </c>
      <c r="H232" s="156">
        <f ca="1">'SEP(2)'!H232</f>
        <v>352.28</v>
      </c>
      <c r="I232" s="5">
        <f ca="1">'SEP(2)'!I232</f>
        <v>1</v>
      </c>
      <c r="J232" s="5"/>
      <c r="K232" s="5"/>
      <c r="L232" s="154">
        <f ca="1">'SEP(2)'!L232</f>
        <v>2</v>
      </c>
      <c r="M232" s="154">
        <f ca="1">'SEP(2)'!M232</f>
        <v>5</v>
      </c>
      <c r="N232" s="5"/>
      <c r="O232" s="5"/>
      <c r="P232" s="5"/>
      <c r="Q232" s="5"/>
      <c r="R232" s="5"/>
      <c r="S232" s="5"/>
      <c r="T232" s="5"/>
      <c r="U232" s="5"/>
      <c r="V232" s="5">
        <f ca="1">'SEP(2)'!V232</f>
        <v>0</v>
      </c>
    </row>
    <row r="233" spans="1:22">
      <c r="A233" s="20"/>
      <c r="B233" s="5" t="str">
        <f ca="1">'SEP(2)'!B233</f>
        <v>30.09.21</v>
      </c>
      <c r="C233" s="5">
        <f ca="1">'SEP(2)'!C233</f>
        <v>231</v>
      </c>
      <c r="D233" s="5">
        <v>1162</v>
      </c>
      <c r="E233" s="5"/>
      <c r="F233" s="5">
        <f ca="1">'SEP(2)'!F233</f>
        <v>58</v>
      </c>
      <c r="G233" s="5">
        <f ca="1">'SEP(2)'!G233</f>
        <v>3409.43</v>
      </c>
      <c r="H233" s="156">
        <f ca="1">'SEP(2)'!H233</f>
        <v>359.57</v>
      </c>
      <c r="I233" s="5">
        <f ca="1">'SEP(2)'!I233</f>
        <v>0</v>
      </c>
      <c r="J233" s="5"/>
      <c r="K233" s="5"/>
      <c r="L233" s="154">
        <f ca="1">'SEP(2)'!L233</f>
        <v>2</v>
      </c>
      <c r="M233" s="154">
        <f ca="1">'SEP(2)'!M233</f>
        <v>20</v>
      </c>
      <c r="N233" s="5"/>
      <c r="O233" s="5"/>
      <c r="P233" s="5"/>
      <c r="Q233" s="5"/>
      <c r="R233" s="5"/>
      <c r="S233" s="5"/>
      <c r="T233" s="5"/>
      <c r="U233" s="5"/>
      <c r="V233" s="5">
        <f ca="1">'SEP(2)'!V233</f>
        <v>0</v>
      </c>
    </row>
    <row r="234" spans="1:22">
      <c r="A234" s="20"/>
      <c r="B234" s="5" t="str">
        <f ca="1">'SEP(2)'!B234</f>
        <v>30.09.21</v>
      </c>
      <c r="C234" s="5">
        <f ca="1">'SEP(2)'!C234</f>
        <v>232</v>
      </c>
      <c r="D234" s="5">
        <v>1163</v>
      </c>
      <c r="E234" s="5"/>
      <c r="F234" s="5">
        <f ca="1">'SEP(2)'!F234</f>
        <v>57</v>
      </c>
      <c r="G234" s="5">
        <f ca="1">'SEP(2)'!G234</f>
        <v>3333.43</v>
      </c>
      <c r="H234" s="156">
        <f ca="1">'SEP(2)'!H234</f>
        <v>371.57</v>
      </c>
      <c r="I234" s="5">
        <f ca="1">'SEP(2)'!I234</f>
        <v>0</v>
      </c>
      <c r="J234" s="5"/>
      <c r="K234" s="5"/>
      <c r="L234" s="154">
        <f ca="1">'SEP(2)'!L234</f>
        <v>1</v>
      </c>
      <c r="M234" s="154">
        <f ca="1">'SEP(2)'!M234</f>
        <v>50</v>
      </c>
      <c r="N234" s="5"/>
      <c r="O234" s="5"/>
      <c r="P234" s="5"/>
      <c r="Q234" s="5"/>
      <c r="R234" s="5"/>
      <c r="S234" s="5"/>
      <c r="T234" s="5"/>
      <c r="U234" s="5"/>
      <c r="V234" s="5">
        <f ca="1">'SEP(2)'!V234</f>
        <v>0</v>
      </c>
    </row>
    <row r="235" spans="1:22">
      <c r="A235" s="20"/>
      <c r="B235" s="5" t="str">
        <f ca="1">'SEP(2)'!B235</f>
        <v>30.09.21</v>
      </c>
      <c r="C235" s="5">
        <f ca="1">'SEP(2)'!C235</f>
        <v>233</v>
      </c>
      <c r="D235" s="5">
        <v>1164</v>
      </c>
      <c r="E235" s="5"/>
      <c r="F235" s="5">
        <f ca="1">'SEP(2)'!F235</f>
        <v>55</v>
      </c>
      <c r="G235" s="5">
        <f ca="1">'SEP(2)'!G235</f>
        <v>3247.47</v>
      </c>
      <c r="H235" s="156">
        <f ca="1">'SEP(2)'!H235</f>
        <v>325.52999999999997</v>
      </c>
      <c r="I235" s="5">
        <f ca="1">'SEP(2)'!I235</f>
        <v>0</v>
      </c>
      <c r="J235" s="5"/>
      <c r="K235" s="5"/>
      <c r="L235" s="154">
        <f ca="1">'SEP(2)'!L235</f>
        <v>1</v>
      </c>
      <c r="M235" s="154">
        <f ca="1">'SEP(2)'!M235</f>
        <v>40</v>
      </c>
      <c r="N235" s="5"/>
      <c r="O235" s="5"/>
      <c r="P235" s="5"/>
      <c r="Q235" s="5"/>
      <c r="R235" s="5"/>
      <c r="S235" s="5"/>
      <c r="T235" s="5"/>
      <c r="U235" s="5"/>
      <c r="V235" s="5">
        <f ca="1">'SEP(2)'!V235</f>
        <v>0</v>
      </c>
    </row>
    <row r="236" spans="1:22">
      <c r="A236" s="20"/>
      <c r="B236" s="5" t="str">
        <f ca="1">'SEP(2)'!B236</f>
        <v>30.09.21</v>
      </c>
      <c r="C236" s="5">
        <f ca="1">'SEP(2)'!C236</f>
        <v>234</v>
      </c>
      <c r="D236" s="5">
        <v>1165</v>
      </c>
      <c r="E236" s="5"/>
      <c r="F236" s="5">
        <f ca="1">'SEP(2)'!F236</f>
        <v>58</v>
      </c>
      <c r="G236" s="5">
        <f ca="1">'SEP(2)'!G236</f>
        <v>3381.44</v>
      </c>
      <c r="H236" s="156">
        <f ca="1">'SEP(2)'!H236</f>
        <v>386.56</v>
      </c>
      <c r="I236" s="5">
        <f ca="1">'SEP(2)'!I236</f>
        <v>0</v>
      </c>
      <c r="J236" s="5"/>
      <c r="K236" s="5"/>
      <c r="L236" s="154">
        <f ca="1">'SEP(2)'!L236</f>
        <v>1</v>
      </c>
      <c r="M236" s="154">
        <f ca="1">'SEP(2)'!M236</f>
        <v>35</v>
      </c>
      <c r="N236" s="5"/>
      <c r="O236" s="5"/>
      <c r="P236" s="5"/>
      <c r="Q236" s="5"/>
      <c r="R236" s="5"/>
      <c r="S236" s="5"/>
      <c r="T236" s="5"/>
      <c r="U236" s="5"/>
      <c r="V236" s="5">
        <f ca="1">'SEP(2)'!V236</f>
        <v>0</v>
      </c>
    </row>
    <row r="237" spans="1:22">
      <c r="A237" s="20"/>
      <c r="B237" s="5" t="str">
        <f ca="1">'SEP(2)'!B237</f>
        <v>30.09.21</v>
      </c>
      <c r="C237" s="5">
        <f ca="1">'SEP(2)'!C237</f>
        <v>235</v>
      </c>
      <c r="D237" s="5">
        <v>1166</v>
      </c>
      <c r="E237" s="5"/>
      <c r="F237" s="5">
        <f ca="1">'SEP(2)'!F237</f>
        <v>57</v>
      </c>
      <c r="G237" s="5">
        <f ca="1">'SEP(2)'!G237</f>
        <v>3309.84</v>
      </c>
      <c r="H237" s="156">
        <f ca="1">'SEP(2)'!H237</f>
        <v>394.16</v>
      </c>
      <c r="I237" s="5">
        <f ca="1">'SEP(2)'!I237</f>
        <v>0</v>
      </c>
      <c r="J237" s="5"/>
      <c r="K237" s="5"/>
      <c r="L237" s="154">
        <f ca="1">'SEP(2)'!L237</f>
        <v>1</v>
      </c>
      <c r="M237" s="154">
        <f ca="1">'SEP(2)'!M237</f>
        <v>40</v>
      </c>
      <c r="N237" s="5"/>
      <c r="O237" s="5"/>
      <c r="P237" s="5"/>
      <c r="Q237" s="5"/>
      <c r="R237" s="5"/>
      <c r="S237" s="5"/>
      <c r="T237" s="5"/>
      <c r="U237" s="5"/>
      <c r="V237" s="5">
        <f ca="1">'SEP(2)'!V237</f>
        <v>0</v>
      </c>
    </row>
    <row r="238" spans="1:22">
      <c r="A238" s="20"/>
      <c r="B238" s="5" t="str">
        <f ca="1">'SEP(2)'!B238</f>
        <v>30.09.21</v>
      </c>
      <c r="C238" s="5">
        <f ca="1">'SEP(2)'!C238</f>
        <v>236</v>
      </c>
      <c r="D238" s="5">
        <v>1167</v>
      </c>
      <c r="E238" s="5"/>
      <c r="F238" s="5">
        <f ca="1">'SEP(2)'!F238</f>
        <v>58</v>
      </c>
      <c r="G238" s="5">
        <f ca="1">'SEP(2)'!G238</f>
        <v>3362.26</v>
      </c>
      <c r="H238" s="156">
        <f ca="1">'SEP(2)'!H238</f>
        <v>403.74</v>
      </c>
      <c r="I238" s="5">
        <f ca="1">'SEP(2)'!I238</f>
        <v>0</v>
      </c>
      <c r="J238" s="5"/>
      <c r="K238" s="5"/>
      <c r="L238" s="154">
        <f ca="1">'SEP(2)'!L238</f>
        <v>2</v>
      </c>
      <c r="M238" s="154">
        <f ca="1">'SEP(2)'!M238</f>
        <v>5</v>
      </c>
      <c r="N238" s="5"/>
      <c r="O238" s="5"/>
      <c r="P238" s="5"/>
      <c r="Q238" s="5"/>
      <c r="R238" s="5"/>
      <c r="S238" s="5"/>
      <c r="T238" s="5"/>
      <c r="U238" s="5"/>
      <c r="V238" s="5">
        <f ca="1">'SEP(2)'!V238</f>
        <v>0</v>
      </c>
    </row>
    <row r="239" spans="1:22">
      <c r="A239" s="20"/>
      <c r="B239" s="5" t="str">
        <f ca="1">'SEP(2)'!B239</f>
        <v>30.09.21</v>
      </c>
      <c r="C239" s="5">
        <f ca="1">'SEP(2)'!C239</f>
        <v>237</v>
      </c>
      <c r="D239" s="5">
        <v>1168</v>
      </c>
      <c r="E239" s="5"/>
      <c r="F239" s="5">
        <f ca="1">'SEP(2)'!F239</f>
        <v>54</v>
      </c>
      <c r="G239" s="5">
        <f ca="1">'SEP(2)'!G239</f>
        <v>3128.26</v>
      </c>
      <c r="H239" s="156">
        <f ca="1">'SEP(2)'!H239</f>
        <v>381.74</v>
      </c>
      <c r="I239" s="5">
        <f ca="1">'SEP(2)'!I239</f>
        <v>0</v>
      </c>
      <c r="J239" s="5"/>
      <c r="K239" s="5"/>
      <c r="L239" s="154">
        <f ca="1">'SEP(2)'!L239</f>
        <v>1</v>
      </c>
      <c r="M239" s="154">
        <f ca="1">'SEP(2)'!M239</f>
        <v>40</v>
      </c>
      <c r="N239" s="5"/>
      <c r="O239" s="5"/>
      <c r="P239" s="5"/>
      <c r="Q239" s="5"/>
      <c r="R239" s="5"/>
      <c r="S239" s="5"/>
      <c r="T239" s="5"/>
      <c r="U239" s="5"/>
      <c r="V239" s="5">
        <f ca="1">'SEP(2)'!V239</f>
        <v>0</v>
      </c>
    </row>
    <row r="240" spans="1:22">
      <c r="A240" s="20"/>
      <c r="B240" s="5" t="str">
        <f ca="1">'SEP(2)'!B240</f>
        <v>30.09.21</v>
      </c>
      <c r="C240" s="5">
        <f ca="1">'SEP(2)'!C240</f>
        <v>238</v>
      </c>
      <c r="D240" s="5">
        <v>1169</v>
      </c>
      <c r="E240" s="5"/>
      <c r="F240" s="5">
        <f ca="1">'SEP(2)'!F240</f>
        <v>56</v>
      </c>
      <c r="G240" s="5">
        <f ca="1">'SEP(2)'!G240</f>
        <v>3292.08</v>
      </c>
      <c r="H240" s="156">
        <f ca="1">'SEP(2)'!H240</f>
        <v>343.92</v>
      </c>
      <c r="I240" s="5">
        <f ca="1">'SEP(2)'!I240</f>
        <v>0</v>
      </c>
      <c r="J240" s="5"/>
      <c r="K240" s="5"/>
      <c r="L240" s="154">
        <f ca="1">'SEP(2)'!L240</f>
        <v>2</v>
      </c>
      <c r="M240" s="154">
        <f ca="1">'SEP(2)'!M240</f>
        <v>0</v>
      </c>
      <c r="N240" s="5"/>
      <c r="O240" s="5"/>
      <c r="P240" s="5"/>
      <c r="Q240" s="5"/>
      <c r="R240" s="5"/>
      <c r="S240" s="5"/>
      <c r="T240" s="5"/>
      <c r="U240" s="5"/>
      <c r="V240" s="5">
        <f ca="1">'SEP(2)'!V240</f>
        <v>0</v>
      </c>
    </row>
    <row r="241" spans="1:22">
      <c r="A241" s="20"/>
      <c r="B241" s="5" t="str">
        <f ca="1">'SEP(2)'!B241</f>
        <v>30.09.21</v>
      </c>
      <c r="C241" s="5">
        <f ca="1">'SEP(2)'!C241</f>
        <v>239</v>
      </c>
      <c r="D241" s="5">
        <v>1170</v>
      </c>
      <c r="E241" s="5"/>
      <c r="F241" s="5">
        <f ca="1">'SEP(2)'!F241</f>
        <v>57</v>
      </c>
      <c r="G241" s="5">
        <f ca="1">'SEP(2)'!G241</f>
        <v>3369.03</v>
      </c>
      <c r="H241" s="156">
        <f ca="1">'SEP(2)'!H241</f>
        <v>335.97</v>
      </c>
      <c r="I241" s="5">
        <f ca="1">'SEP(2)'!I241</f>
        <v>0</v>
      </c>
      <c r="J241" s="5"/>
      <c r="K241" s="5"/>
      <c r="L241" s="154">
        <f ca="1">'SEP(2)'!L241</f>
        <v>1</v>
      </c>
      <c r="M241" s="154">
        <f ca="1">'SEP(2)'!M241</f>
        <v>40</v>
      </c>
      <c r="N241" s="5"/>
      <c r="O241" s="5"/>
      <c r="P241" s="5"/>
      <c r="Q241" s="5"/>
      <c r="R241" s="5"/>
      <c r="S241" s="5"/>
      <c r="T241" s="5"/>
      <c r="U241" s="5"/>
      <c r="V241" s="5">
        <f ca="1">'SEP(2)'!V241</f>
        <v>0</v>
      </c>
    </row>
    <row r="242" spans="1:22">
      <c r="A242" s="20"/>
      <c r="B242" s="5" t="str">
        <f ca="1">'SEP(2)'!B242</f>
        <v>30.09.21</v>
      </c>
      <c r="C242" s="5">
        <f ca="1">'SEP(2)'!C242</f>
        <v>240</v>
      </c>
      <c r="D242" s="5">
        <v>1171</v>
      </c>
      <c r="E242" s="5"/>
      <c r="F242" s="5">
        <f ca="1">'SEP(2)'!F242</f>
        <v>59</v>
      </c>
      <c r="G242" s="5">
        <f ca="1">'SEP(2)'!G242</f>
        <v>3449.21</v>
      </c>
      <c r="H242" s="156">
        <f ca="1">'SEP(2)'!H242</f>
        <v>385.79</v>
      </c>
      <c r="I242" s="5">
        <f ca="1">'SEP(2)'!I242</f>
        <v>0</v>
      </c>
      <c r="J242" s="5"/>
      <c r="K242" s="5"/>
      <c r="L242" s="154">
        <f ca="1">'SEP(2)'!L242</f>
        <v>1</v>
      </c>
      <c r="M242" s="154">
        <f ca="1">'SEP(2)'!M242</f>
        <v>55</v>
      </c>
      <c r="N242" s="5"/>
      <c r="O242" s="5"/>
      <c r="P242" s="5"/>
      <c r="Q242" s="5"/>
      <c r="R242" s="5"/>
      <c r="S242" s="5"/>
      <c r="T242" s="5"/>
      <c r="U242" s="5"/>
      <c r="V242" s="5">
        <f ca="1">'SEP(2)'!V242</f>
        <v>0</v>
      </c>
    </row>
    <row r="243" spans="1:22" ht="18.75">
      <c r="B243" s="67" t="s">
        <v>544</v>
      </c>
      <c r="C243" s="2">
        <v>10</v>
      </c>
      <c r="D243" s="4"/>
      <c r="E243" s="4"/>
      <c r="F243" s="4">
        <f ca="1">SUBTOTAL(9,F233:F242)</f>
        <v>569</v>
      </c>
      <c r="G243" s="4">
        <f ca="1">SUBTOTAL(9,G233:G242)</f>
        <v>33282.450000000004</v>
      </c>
      <c r="H243" s="4">
        <f ca="1">SUBTOTAL(9,H233:H242)</f>
        <v>3688.55</v>
      </c>
      <c r="I243" s="4">
        <f ca="1">SUBTOTAL(9,I233:I242)</f>
        <v>0</v>
      </c>
      <c r="J243" s="4"/>
      <c r="K243" s="4"/>
      <c r="L243" s="4">
        <v>18</v>
      </c>
      <c r="M243" s="4">
        <v>25</v>
      </c>
      <c r="N243" s="4"/>
      <c r="O243" s="4"/>
      <c r="P243" s="4"/>
      <c r="Q243" s="4"/>
      <c r="R243" s="4"/>
      <c r="S243" s="4"/>
      <c r="T243" s="4"/>
      <c r="U243" s="4"/>
      <c r="V243" s="4"/>
    </row>
    <row r="244" spans="1:22" ht="18.75">
      <c r="B244" s="67" t="s">
        <v>545</v>
      </c>
      <c r="C244" s="4"/>
      <c r="D244" s="4"/>
      <c r="E244" s="4"/>
      <c r="F244" s="4"/>
      <c r="G244" s="157">
        <f ca="1">'SEP(2)'!G243</f>
        <v>33282.450000000004</v>
      </c>
      <c r="H244" s="157">
        <f ca="1">'SEP(2)'!H243</f>
        <v>3688.55</v>
      </c>
      <c r="I244" s="157">
        <f ca="1">'SEP(2)'!I243</f>
        <v>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2">
        <f ca="1">SUM(V3:V243)</f>
        <v>132777.75</v>
      </c>
    </row>
    <row r="245" spans="1:22">
      <c r="B245" s="158" t="s">
        <v>623</v>
      </c>
      <c r="C245" s="158"/>
      <c r="D245" s="158"/>
      <c r="E245" s="159"/>
      <c r="F245" s="158"/>
      <c r="G245" s="158"/>
      <c r="H245" s="158"/>
      <c r="I245" s="158"/>
      <c r="J245" s="159"/>
      <c r="K245" s="159"/>
      <c r="L245" s="158"/>
    </row>
    <row r="246" spans="1:22">
      <c r="B246" t="s">
        <v>624</v>
      </c>
    </row>
    <row r="247" spans="1:22">
      <c r="B247" t="s">
        <v>625</v>
      </c>
    </row>
    <row r="248" spans="1:22">
      <c r="B248" t="s">
        <v>626</v>
      </c>
    </row>
    <row r="249" spans="1:22">
      <c r="B249" t="s">
        <v>627</v>
      </c>
    </row>
    <row r="250" spans="1:22">
      <c r="B250" s="57" t="s">
        <v>628</v>
      </c>
      <c r="C250" s="57"/>
      <c r="D250" s="57"/>
      <c r="F250" s="57"/>
      <c r="G250" s="57"/>
      <c r="H250" s="57"/>
      <c r="I250" s="57"/>
      <c r="L250" s="57"/>
      <c r="M250" s="57"/>
    </row>
    <row r="251" spans="1:22">
      <c r="B251" s="57" t="s">
        <v>629</v>
      </c>
      <c r="C251" s="57"/>
      <c r="D251" s="57"/>
      <c r="F251" s="57"/>
      <c r="G251" s="57"/>
      <c r="H251" s="57"/>
      <c r="I251" s="57"/>
      <c r="L251" s="57"/>
      <c r="M251" s="57"/>
    </row>
    <row r="252" spans="1:22">
      <c r="B252" t="s">
        <v>630</v>
      </c>
    </row>
    <row r="253" spans="1:22">
      <c r="B253" s="2811" t="s">
        <v>631</v>
      </c>
      <c r="C253" s="2811"/>
      <c r="D253" s="2811"/>
      <c r="E253" s="2811"/>
      <c r="F253" s="2811"/>
      <c r="G253" s="2811"/>
      <c r="H253" s="2811"/>
    </row>
    <row r="254" spans="1:22">
      <c r="F254" s="2812" t="s">
        <v>632</v>
      </c>
      <c r="G254" s="2812"/>
      <c r="H254" s="2812"/>
    </row>
  </sheetData>
  <autoFilter ref="A2:V254"/>
  <mergeCells count="4">
    <mergeCell ref="A1:W1"/>
    <mergeCell ref="L2:M2"/>
    <mergeCell ref="B253:H253"/>
    <mergeCell ref="F254:H25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Y240"/>
  <sheetViews>
    <sheetView topLeftCell="A184" workbookViewId="0">
      <selection activeCell="D194" sqref="D194"/>
    </sheetView>
  </sheetViews>
  <sheetFormatPr defaultColWidth="9.140625" defaultRowHeight="15"/>
  <cols>
    <col min="1" max="1" width="6.140625" style="78" customWidth="1"/>
    <col min="2" max="2" width="9.7109375" style="78" customWidth="1"/>
    <col min="3" max="3" width="9.5703125" style="78" customWidth="1"/>
    <col min="4" max="4" width="9.85546875" style="78" customWidth="1"/>
    <col min="5" max="5" width="10" style="78" customWidth="1"/>
    <col min="6" max="6" width="9.140625" style="78"/>
    <col min="7" max="7" width="9.140625" style="78" customWidth="1"/>
    <col min="8" max="8" width="9.140625" style="75"/>
    <col min="9" max="12" width="9.140625" style="78"/>
    <col min="13" max="13" width="3.5703125" style="78" customWidth="1"/>
    <col min="14" max="14" width="9.140625" style="78"/>
    <col min="15" max="15" width="9.140625" style="81"/>
    <col min="16" max="20" width="9.140625" style="78"/>
    <col min="21" max="21" width="13.42578125" style="78" customWidth="1"/>
    <col min="22" max="22" width="13.7109375" style="78" customWidth="1"/>
    <col min="23" max="16384" width="9.140625" style="78"/>
  </cols>
  <sheetData>
    <row r="1" spans="1:23" ht="21">
      <c r="A1" s="2803" t="s">
        <v>633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</row>
    <row r="2" spans="1:23" ht="60">
      <c r="A2" s="62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460</v>
      </c>
      <c r="U2" s="62" t="s">
        <v>19</v>
      </c>
      <c r="V2" s="62" t="s">
        <v>20</v>
      </c>
      <c r="W2" s="62" t="s">
        <v>255</v>
      </c>
    </row>
    <row r="3" spans="1:23">
      <c r="A3" s="18">
        <v>1</v>
      </c>
      <c r="B3" s="18" t="s">
        <v>634</v>
      </c>
      <c r="C3" s="18">
        <v>1</v>
      </c>
      <c r="D3" s="18">
        <v>1167</v>
      </c>
      <c r="E3" s="18">
        <v>141000140</v>
      </c>
      <c r="F3" s="18">
        <v>58</v>
      </c>
      <c r="G3" s="18">
        <v>3662.38</v>
      </c>
      <c r="H3" s="82">
        <v>308.62</v>
      </c>
      <c r="I3" s="18">
        <v>0</v>
      </c>
      <c r="J3" s="18"/>
      <c r="K3" s="18"/>
      <c r="L3" s="87">
        <v>2</v>
      </c>
      <c r="M3" s="87">
        <v>30</v>
      </c>
      <c r="N3" s="29"/>
      <c r="O3" s="18"/>
      <c r="P3" s="142"/>
      <c r="Q3" s="18"/>
      <c r="R3" s="131"/>
      <c r="S3" s="18"/>
      <c r="T3" s="29"/>
      <c r="U3" s="18"/>
      <c r="V3" s="18"/>
      <c r="W3" s="18" t="s">
        <v>425</v>
      </c>
    </row>
    <row r="4" spans="1:23">
      <c r="A4" s="18">
        <v>2</v>
      </c>
      <c r="B4" s="18" t="s">
        <v>634</v>
      </c>
      <c r="C4" s="18">
        <v>2</v>
      </c>
      <c r="D4" s="18">
        <v>1173</v>
      </c>
      <c r="E4" s="18">
        <v>161002327</v>
      </c>
      <c r="F4" s="18">
        <v>59</v>
      </c>
      <c r="G4" s="18">
        <v>3481.01</v>
      </c>
      <c r="H4" s="82">
        <v>353.99</v>
      </c>
      <c r="I4" s="18">
        <v>0</v>
      </c>
      <c r="J4" s="18"/>
      <c r="K4" s="18"/>
      <c r="L4" s="87">
        <v>2</v>
      </c>
      <c r="M4" s="87">
        <v>10</v>
      </c>
      <c r="N4" s="29"/>
      <c r="O4" s="18"/>
      <c r="P4" s="142"/>
      <c r="Q4" s="18"/>
      <c r="R4" s="131"/>
      <c r="S4" s="18"/>
      <c r="T4" s="29"/>
      <c r="U4" s="18"/>
      <c r="V4" s="18"/>
      <c r="W4" s="18" t="s">
        <v>257</v>
      </c>
    </row>
    <row r="5" spans="1:23">
      <c r="A5" s="18">
        <v>3</v>
      </c>
      <c r="B5" s="18" t="s">
        <v>634</v>
      </c>
      <c r="C5" s="18">
        <v>3</v>
      </c>
      <c r="D5" s="18">
        <v>1174</v>
      </c>
      <c r="E5" s="18">
        <v>161002328</v>
      </c>
      <c r="F5" s="18">
        <v>55</v>
      </c>
      <c r="G5" s="18">
        <v>3280.66</v>
      </c>
      <c r="H5" s="82">
        <v>293.33999999999997</v>
      </c>
      <c r="I5" s="18">
        <v>0</v>
      </c>
      <c r="J5" s="18"/>
      <c r="K5" s="18"/>
      <c r="L5" s="18">
        <v>1</v>
      </c>
      <c r="M5" s="18">
        <v>45</v>
      </c>
      <c r="N5" s="29"/>
      <c r="O5" s="18"/>
      <c r="P5" s="142"/>
      <c r="Q5" s="18"/>
      <c r="R5" s="131"/>
      <c r="S5" s="18"/>
      <c r="T5" s="29"/>
      <c r="U5" s="18"/>
      <c r="V5" s="18"/>
      <c r="W5" s="18" t="s">
        <v>259</v>
      </c>
    </row>
    <row r="6" spans="1:23">
      <c r="A6" s="18">
        <v>4</v>
      </c>
      <c r="B6" s="18" t="s">
        <v>634</v>
      </c>
      <c r="C6" s="18">
        <v>4</v>
      </c>
      <c r="D6" s="18">
        <v>1175</v>
      </c>
      <c r="E6" s="18">
        <v>161002329</v>
      </c>
      <c r="F6" s="18">
        <v>57</v>
      </c>
      <c r="G6" s="18">
        <v>3341.63</v>
      </c>
      <c r="H6" s="82">
        <v>363.37</v>
      </c>
      <c r="I6" s="18">
        <v>0</v>
      </c>
      <c r="J6" s="18"/>
      <c r="K6" s="18"/>
      <c r="L6" s="18">
        <v>2</v>
      </c>
      <c r="M6" s="18">
        <v>0</v>
      </c>
      <c r="N6" s="29"/>
      <c r="O6" s="18"/>
      <c r="P6" s="142"/>
      <c r="Q6" s="18"/>
      <c r="R6" s="131"/>
      <c r="S6" s="18"/>
      <c r="T6" s="29"/>
      <c r="U6" s="18"/>
      <c r="V6" s="18"/>
      <c r="W6" s="18" t="s">
        <v>259</v>
      </c>
    </row>
    <row r="7" spans="1:23">
      <c r="A7" s="18">
        <v>5</v>
      </c>
      <c r="B7" s="18" t="s">
        <v>634</v>
      </c>
      <c r="C7" s="18">
        <v>5</v>
      </c>
      <c r="D7" s="18">
        <v>1176</v>
      </c>
      <c r="E7" s="18">
        <v>161002330</v>
      </c>
      <c r="F7" s="18">
        <v>55</v>
      </c>
      <c r="G7" s="18">
        <v>3236.25</v>
      </c>
      <c r="H7" s="82">
        <v>338.94</v>
      </c>
      <c r="I7" s="18">
        <v>0</v>
      </c>
      <c r="J7" s="18"/>
      <c r="K7" s="18"/>
      <c r="L7" s="18">
        <v>2</v>
      </c>
      <c r="M7" s="18">
        <v>5</v>
      </c>
      <c r="N7" s="29"/>
      <c r="O7" s="18"/>
      <c r="P7" s="142"/>
      <c r="Q7" s="18"/>
      <c r="R7" s="131"/>
      <c r="S7" s="18"/>
      <c r="T7" s="29"/>
      <c r="U7" s="18"/>
      <c r="V7" s="18"/>
      <c r="W7" s="18" t="s">
        <v>257</v>
      </c>
    </row>
    <row r="8" spans="1:23">
      <c r="A8" s="18">
        <v>6</v>
      </c>
      <c r="B8" s="18" t="s">
        <v>634</v>
      </c>
      <c r="C8" s="18">
        <v>6</v>
      </c>
      <c r="D8" s="18">
        <v>2</v>
      </c>
      <c r="E8" s="18">
        <v>161002331</v>
      </c>
      <c r="F8" s="18">
        <v>55</v>
      </c>
      <c r="G8" s="18">
        <v>3222.87</v>
      </c>
      <c r="H8" s="82">
        <v>350.13</v>
      </c>
      <c r="I8" s="18">
        <v>0</v>
      </c>
      <c r="J8" s="18"/>
      <c r="K8" s="18"/>
      <c r="L8" s="18">
        <v>1</v>
      </c>
      <c r="M8" s="18">
        <v>40</v>
      </c>
      <c r="N8" s="29"/>
      <c r="O8" s="18"/>
      <c r="P8" s="142"/>
      <c r="Q8" s="18"/>
      <c r="R8" s="131"/>
      <c r="S8" s="18"/>
      <c r="T8" s="29"/>
      <c r="U8" s="18"/>
      <c r="V8" s="18"/>
      <c r="W8" s="18" t="s">
        <v>257</v>
      </c>
    </row>
    <row r="9" spans="1:23">
      <c r="A9" s="18">
        <v>7</v>
      </c>
      <c r="B9" s="18" t="s">
        <v>634</v>
      </c>
      <c r="C9" s="18">
        <v>7</v>
      </c>
      <c r="D9" s="18">
        <v>3</v>
      </c>
      <c r="E9" s="18">
        <v>161002332</v>
      </c>
      <c r="F9" s="18">
        <v>58</v>
      </c>
      <c r="G9" s="18">
        <v>3448.66</v>
      </c>
      <c r="H9" s="82">
        <v>317.33999999999997</v>
      </c>
      <c r="I9" s="18">
        <v>0</v>
      </c>
      <c r="J9" s="18"/>
      <c r="K9" s="18"/>
      <c r="L9" s="18">
        <v>2</v>
      </c>
      <c r="M9" s="18">
        <v>0</v>
      </c>
      <c r="N9" s="29"/>
      <c r="O9" s="18"/>
      <c r="P9" s="142"/>
      <c r="Q9" s="18"/>
      <c r="R9" s="131"/>
      <c r="S9" s="18"/>
      <c r="T9" s="29"/>
      <c r="U9" s="18"/>
      <c r="V9" s="18"/>
      <c r="W9" s="18" t="s">
        <v>257</v>
      </c>
    </row>
    <row r="10" spans="1:23">
      <c r="A10" s="18">
        <v>8</v>
      </c>
      <c r="B10" s="18" t="s">
        <v>634</v>
      </c>
      <c r="C10" s="18">
        <v>8</v>
      </c>
      <c r="D10" s="18">
        <v>1</v>
      </c>
      <c r="E10" s="18">
        <v>161002333</v>
      </c>
      <c r="F10" s="18">
        <v>59</v>
      </c>
      <c r="G10" s="18">
        <v>3487.21</v>
      </c>
      <c r="H10" s="82">
        <v>347.79</v>
      </c>
      <c r="I10" s="18">
        <v>0</v>
      </c>
      <c r="J10" s="18"/>
      <c r="K10" s="18"/>
      <c r="L10" s="87">
        <v>2</v>
      </c>
      <c r="M10" s="87">
        <v>45</v>
      </c>
      <c r="N10" s="29"/>
      <c r="O10" s="18"/>
      <c r="P10" s="142"/>
      <c r="Q10" s="18"/>
      <c r="R10" s="131"/>
      <c r="S10" s="18"/>
      <c r="T10" s="29"/>
      <c r="U10" s="18"/>
      <c r="V10" s="18"/>
      <c r="W10" s="18" t="s">
        <v>259</v>
      </c>
    </row>
    <row r="11" spans="1:23">
      <c r="A11" s="18">
        <v>9</v>
      </c>
      <c r="B11" s="18" t="s">
        <v>635</v>
      </c>
      <c r="C11" s="18">
        <v>9</v>
      </c>
      <c r="D11" s="18">
        <v>6</v>
      </c>
      <c r="E11" s="18">
        <v>161002334</v>
      </c>
      <c r="F11" s="18">
        <v>57</v>
      </c>
      <c r="G11" s="18">
        <v>3403.84</v>
      </c>
      <c r="H11" s="82">
        <v>300.16000000000003</v>
      </c>
      <c r="I11" s="18">
        <v>0</v>
      </c>
      <c r="J11" s="18"/>
      <c r="K11" s="18"/>
      <c r="L11" s="87">
        <v>2</v>
      </c>
      <c r="M11" s="87">
        <v>20</v>
      </c>
      <c r="N11" s="29"/>
      <c r="O11" s="18"/>
      <c r="P11" s="142"/>
      <c r="Q11" s="18"/>
      <c r="R11" s="131"/>
      <c r="S11" s="18"/>
      <c r="T11" s="29"/>
      <c r="U11" s="18"/>
      <c r="V11" s="18"/>
      <c r="W11" s="18" t="s">
        <v>257</v>
      </c>
    </row>
    <row r="12" spans="1:23">
      <c r="A12" s="18">
        <v>10</v>
      </c>
      <c r="B12" s="18" t="s">
        <v>635</v>
      </c>
      <c r="C12" s="18">
        <v>10</v>
      </c>
      <c r="D12" s="18">
        <v>4</v>
      </c>
      <c r="E12" s="18">
        <v>161002335</v>
      </c>
      <c r="F12" s="18">
        <v>59</v>
      </c>
      <c r="G12" s="18">
        <v>3513.83</v>
      </c>
      <c r="H12" s="82">
        <v>319.17</v>
      </c>
      <c r="I12" s="18">
        <v>0</v>
      </c>
      <c r="J12" s="18"/>
      <c r="K12" s="18"/>
      <c r="L12" s="87">
        <v>2</v>
      </c>
      <c r="M12" s="87">
        <v>50</v>
      </c>
      <c r="N12" s="29"/>
      <c r="O12" s="18"/>
      <c r="P12" s="142"/>
      <c r="Q12" s="18"/>
      <c r="R12" s="131"/>
      <c r="S12" s="18"/>
      <c r="T12" s="29"/>
      <c r="U12" s="18"/>
      <c r="V12" s="18"/>
      <c r="W12" s="18" t="s">
        <v>259</v>
      </c>
    </row>
    <row r="13" spans="1:23">
      <c r="A13" s="18">
        <v>11</v>
      </c>
      <c r="B13" s="18" t="s">
        <v>635</v>
      </c>
      <c r="C13" s="18">
        <v>11</v>
      </c>
      <c r="D13" s="18">
        <v>5</v>
      </c>
      <c r="E13" s="18">
        <v>161002336</v>
      </c>
      <c r="F13" s="18">
        <v>58</v>
      </c>
      <c r="G13" s="18">
        <v>3392.03</v>
      </c>
      <c r="H13" s="82">
        <v>376.97</v>
      </c>
      <c r="I13" s="18">
        <v>0</v>
      </c>
      <c r="J13" s="18"/>
      <c r="K13" s="18"/>
      <c r="L13" s="87">
        <v>2</v>
      </c>
      <c r="M13" s="87">
        <v>30</v>
      </c>
      <c r="N13" s="29"/>
      <c r="O13" s="18"/>
      <c r="P13" s="142"/>
      <c r="Q13" s="18"/>
      <c r="R13" s="131"/>
      <c r="S13" s="18"/>
      <c r="T13" s="29"/>
      <c r="U13" s="18"/>
      <c r="V13" s="18"/>
      <c r="W13" s="18" t="s">
        <v>259</v>
      </c>
    </row>
    <row r="14" spans="1:23" s="74" customFormat="1">
      <c r="A14" s="132">
        <v>12</v>
      </c>
      <c r="B14" s="18" t="s">
        <v>635</v>
      </c>
      <c r="C14" s="18">
        <v>12</v>
      </c>
      <c r="D14" s="84">
        <v>7</v>
      </c>
      <c r="E14" s="18">
        <v>161002337</v>
      </c>
      <c r="F14" s="82">
        <v>57</v>
      </c>
      <c r="G14" s="82">
        <v>3348.47</v>
      </c>
      <c r="H14" s="82">
        <v>352.53</v>
      </c>
      <c r="I14" s="18">
        <v>0</v>
      </c>
      <c r="J14" s="18"/>
      <c r="K14" s="18"/>
      <c r="L14" s="82">
        <v>1</v>
      </c>
      <c r="M14" s="82">
        <v>45</v>
      </c>
      <c r="N14" s="29"/>
      <c r="O14" s="18"/>
      <c r="P14" s="142"/>
      <c r="Q14" s="18"/>
      <c r="R14" s="131"/>
      <c r="S14" s="18"/>
      <c r="T14" s="29"/>
      <c r="U14" s="132"/>
      <c r="V14" s="132"/>
      <c r="W14" s="82" t="s">
        <v>257</v>
      </c>
    </row>
    <row r="15" spans="1:23">
      <c r="A15" s="18">
        <v>13</v>
      </c>
      <c r="B15" s="18" t="s">
        <v>635</v>
      </c>
      <c r="C15" s="18">
        <v>13</v>
      </c>
      <c r="D15" s="18">
        <v>8</v>
      </c>
      <c r="E15" s="18">
        <v>161002338</v>
      </c>
      <c r="F15" s="18">
        <v>58</v>
      </c>
      <c r="G15" s="18">
        <v>3453.03</v>
      </c>
      <c r="H15" s="82">
        <v>315.97000000000003</v>
      </c>
      <c r="I15" s="18">
        <v>0</v>
      </c>
      <c r="J15" s="18"/>
      <c r="K15" s="18"/>
      <c r="L15" s="18">
        <v>1</v>
      </c>
      <c r="M15" s="18">
        <v>50</v>
      </c>
      <c r="N15" s="29"/>
      <c r="O15" s="18"/>
      <c r="P15" s="142"/>
      <c r="Q15" s="18"/>
      <c r="R15" s="131"/>
      <c r="S15" s="18"/>
      <c r="T15" s="29"/>
      <c r="U15" s="18"/>
      <c r="V15" s="18"/>
      <c r="W15" s="18" t="s">
        <v>257</v>
      </c>
    </row>
    <row r="16" spans="1:23">
      <c r="A16" s="18">
        <v>14</v>
      </c>
      <c r="B16" s="18" t="s">
        <v>635</v>
      </c>
      <c r="C16" s="18">
        <v>14</v>
      </c>
      <c r="D16" s="18">
        <v>9</v>
      </c>
      <c r="E16" s="18">
        <v>161002339</v>
      </c>
      <c r="F16" s="18">
        <v>58</v>
      </c>
      <c r="G16" s="18">
        <v>3390.87</v>
      </c>
      <c r="H16" s="82">
        <v>374.13</v>
      </c>
      <c r="I16" s="18">
        <v>0</v>
      </c>
      <c r="J16" s="18"/>
      <c r="K16" s="18"/>
      <c r="L16" s="18">
        <v>1</v>
      </c>
      <c r="M16" s="18">
        <v>40</v>
      </c>
      <c r="N16" s="29"/>
      <c r="O16" s="18"/>
      <c r="P16" s="142"/>
      <c r="Q16" s="18"/>
      <c r="R16" s="131"/>
      <c r="S16" s="18"/>
      <c r="T16" s="29"/>
      <c r="U16" s="18"/>
      <c r="V16" s="18"/>
      <c r="W16" s="18" t="s">
        <v>257</v>
      </c>
    </row>
    <row r="17" spans="1:23">
      <c r="A17" s="18">
        <v>15</v>
      </c>
      <c r="B17" s="18" t="s">
        <v>635</v>
      </c>
      <c r="C17" s="18">
        <v>15</v>
      </c>
      <c r="D17" s="18">
        <v>10</v>
      </c>
      <c r="E17" s="18">
        <v>161002340</v>
      </c>
      <c r="F17" s="18">
        <v>58</v>
      </c>
      <c r="G17" s="18">
        <v>3390.22</v>
      </c>
      <c r="H17" s="82">
        <v>379.78</v>
      </c>
      <c r="I17" s="18">
        <v>0</v>
      </c>
      <c r="J17" s="18"/>
      <c r="K17" s="18"/>
      <c r="L17" s="18">
        <v>2</v>
      </c>
      <c r="M17" s="18">
        <v>45</v>
      </c>
      <c r="N17" s="29"/>
      <c r="O17" s="18"/>
      <c r="P17" s="142"/>
      <c r="Q17" s="18"/>
      <c r="R17" s="131"/>
      <c r="S17" s="18"/>
      <c r="T17" s="29"/>
      <c r="U17" s="18"/>
      <c r="V17" s="18"/>
      <c r="W17" s="18" t="s">
        <v>259</v>
      </c>
    </row>
    <row r="18" spans="1:23">
      <c r="A18" s="18">
        <v>16</v>
      </c>
      <c r="B18" s="18" t="s">
        <v>636</v>
      </c>
      <c r="C18" s="18">
        <v>16</v>
      </c>
      <c r="D18" s="18">
        <v>11</v>
      </c>
      <c r="E18" s="18">
        <v>161002341</v>
      </c>
      <c r="F18" s="18">
        <v>55</v>
      </c>
      <c r="G18" s="18">
        <v>3313.25</v>
      </c>
      <c r="H18" s="82">
        <v>261.75</v>
      </c>
      <c r="I18" s="18">
        <v>0</v>
      </c>
      <c r="J18" s="18"/>
      <c r="K18" s="18"/>
      <c r="L18" s="18">
        <v>2</v>
      </c>
      <c r="M18" s="18">
        <v>10</v>
      </c>
      <c r="N18" s="29"/>
      <c r="O18" s="18"/>
      <c r="P18" s="142"/>
      <c r="Q18" s="18"/>
      <c r="R18" s="131"/>
      <c r="S18" s="18"/>
      <c r="T18" s="29"/>
      <c r="U18" s="18"/>
      <c r="V18" s="18"/>
      <c r="W18" s="18" t="s">
        <v>259</v>
      </c>
    </row>
    <row r="19" spans="1:23">
      <c r="A19" s="18">
        <v>17</v>
      </c>
      <c r="B19" s="18" t="s">
        <v>636</v>
      </c>
      <c r="C19" s="18">
        <v>17</v>
      </c>
      <c r="D19" s="18">
        <v>12</v>
      </c>
      <c r="E19" s="18">
        <v>161002342</v>
      </c>
      <c r="F19" s="18">
        <v>59</v>
      </c>
      <c r="G19" s="18">
        <v>3507.42</v>
      </c>
      <c r="H19" s="82">
        <v>326.58</v>
      </c>
      <c r="I19" s="18">
        <v>0</v>
      </c>
      <c r="J19" s="18"/>
      <c r="K19" s="18"/>
      <c r="L19" s="18">
        <v>2</v>
      </c>
      <c r="M19" s="18">
        <v>5</v>
      </c>
      <c r="N19" s="29"/>
      <c r="O19" s="18"/>
      <c r="P19" s="142"/>
      <c r="Q19" s="18"/>
      <c r="R19" s="131"/>
      <c r="S19" s="18"/>
      <c r="T19" s="29"/>
      <c r="U19" s="18"/>
      <c r="V19" s="18"/>
      <c r="W19" s="18" t="s">
        <v>257</v>
      </c>
    </row>
    <row r="20" spans="1:23">
      <c r="A20" s="18">
        <v>18</v>
      </c>
      <c r="B20" s="18" t="s">
        <v>636</v>
      </c>
      <c r="C20" s="18">
        <v>18</v>
      </c>
      <c r="D20" s="18">
        <v>13</v>
      </c>
      <c r="E20" s="18">
        <v>161002343</v>
      </c>
      <c r="F20" s="18">
        <v>58</v>
      </c>
      <c r="G20" s="18">
        <v>3345.26</v>
      </c>
      <c r="H20" s="82">
        <v>420.74</v>
      </c>
      <c r="I20" s="18">
        <v>0</v>
      </c>
      <c r="J20" s="18"/>
      <c r="K20" s="18"/>
      <c r="L20" s="18">
        <v>1</v>
      </c>
      <c r="M20" s="18">
        <v>50</v>
      </c>
      <c r="N20" s="29"/>
      <c r="O20" s="18"/>
      <c r="P20" s="142"/>
      <c r="Q20" s="18"/>
      <c r="R20" s="131"/>
      <c r="S20" s="18"/>
      <c r="T20" s="29"/>
      <c r="U20" s="18"/>
      <c r="V20" s="18"/>
      <c r="W20" s="18" t="s">
        <v>257</v>
      </c>
    </row>
    <row r="21" spans="1:23">
      <c r="A21" s="18">
        <v>19</v>
      </c>
      <c r="B21" s="18" t="s">
        <v>636</v>
      </c>
      <c r="C21" s="18">
        <v>19</v>
      </c>
      <c r="D21" s="18">
        <v>14</v>
      </c>
      <c r="E21" s="18">
        <v>161002344</v>
      </c>
      <c r="F21" s="18">
        <v>59</v>
      </c>
      <c r="G21" s="18">
        <v>3754.2</v>
      </c>
      <c r="H21" s="82">
        <v>375.8</v>
      </c>
      <c r="I21" s="18">
        <v>0</v>
      </c>
      <c r="J21" s="18"/>
      <c r="K21" s="18"/>
      <c r="L21" s="18">
        <v>1</v>
      </c>
      <c r="M21" s="18">
        <v>40</v>
      </c>
      <c r="N21" s="29"/>
      <c r="O21" s="18"/>
      <c r="P21" s="142"/>
      <c r="Q21" s="18"/>
      <c r="R21" s="131"/>
      <c r="S21" s="18"/>
      <c r="T21" s="29"/>
      <c r="U21" s="18"/>
      <c r="V21" s="18"/>
      <c r="W21" s="18" t="s">
        <v>257</v>
      </c>
    </row>
    <row r="22" spans="1:23">
      <c r="A22" s="18">
        <v>20</v>
      </c>
      <c r="B22" s="18" t="s">
        <v>636</v>
      </c>
      <c r="C22" s="18">
        <v>20</v>
      </c>
      <c r="D22" s="18">
        <v>16</v>
      </c>
      <c r="E22" s="18">
        <v>161002345</v>
      </c>
      <c r="F22" s="18">
        <v>55</v>
      </c>
      <c r="G22" s="18">
        <v>3168.67</v>
      </c>
      <c r="H22" s="82">
        <v>404.33</v>
      </c>
      <c r="I22" s="18">
        <v>0</v>
      </c>
      <c r="J22" s="18"/>
      <c r="K22" s="18"/>
      <c r="L22" s="18">
        <v>1</v>
      </c>
      <c r="M22" s="18">
        <v>55</v>
      </c>
      <c r="N22" s="29"/>
      <c r="O22" s="18"/>
      <c r="P22" s="142"/>
      <c r="Q22" s="18"/>
      <c r="R22" s="131"/>
      <c r="S22" s="18"/>
      <c r="T22" s="29"/>
      <c r="U22" s="18"/>
      <c r="V22" s="18"/>
      <c r="W22" s="18" t="s">
        <v>259</v>
      </c>
    </row>
    <row r="23" spans="1:23">
      <c r="A23" s="18">
        <v>21</v>
      </c>
      <c r="B23" s="18" t="s">
        <v>636</v>
      </c>
      <c r="C23" s="18">
        <v>21</v>
      </c>
      <c r="D23" s="18">
        <v>15</v>
      </c>
      <c r="E23" s="18">
        <v>161002346</v>
      </c>
      <c r="F23" s="18">
        <v>59</v>
      </c>
      <c r="G23" s="18">
        <v>3602.18</v>
      </c>
      <c r="H23" s="82">
        <v>437.82</v>
      </c>
      <c r="I23" s="18">
        <v>0</v>
      </c>
      <c r="J23" s="18"/>
      <c r="K23" s="18"/>
      <c r="L23" s="18">
        <v>1</v>
      </c>
      <c r="M23" s="18">
        <v>45</v>
      </c>
      <c r="N23" s="29"/>
      <c r="O23" s="18"/>
      <c r="P23" s="142"/>
      <c r="Q23" s="18"/>
      <c r="R23" s="131"/>
      <c r="S23" s="18"/>
      <c r="T23" s="29"/>
      <c r="U23" s="18"/>
      <c r="V23" s="18"/>
      <c r="W23" s="18" t="s">
        <v>425</v>
      </c>
    </row>
    <row r="24" spans="1:23">
      <c r="A24" s="18">
        <v>22</v>
      </c>
      <c r="B24" s="18" t="s">
        <v>637</v>
      </c>
      <c r="C24" s="18">
        <v>22</v>
      </c>
      <c r="D24" s="18">
        <v>17</v>
      </c>
      <c r="E24" s="18">
        <v>161002347</v>
      </c>
      <c r="F24" s="18">
        <v>59</v>
      </c>
      <c r="G24" s="18">
        <v>3549.41</v>
      </c>
      <c r="H24" s="82">
        <v>285.58999999999997</v>
      </c>
      <c r="I24" s="18">
        <v>0</v>
      </c>
      <c r="J24" s="18"/>
      <c r="K24" s="18"/>
      <c r="L24" s="18">
        <v>1</v>
      </c>
      <c r="M24" s="18">
        <v>50</v>
      </c>
      <c r="N24" s="29"/>
      <c r="O24" s="18"/>
      <c r="P24" s="142"/>
      <c r="Q24" s="18"/>
      <c r="R24" s="131"/>
      <c r="S24" s="18"/>
      <c r="T24" s="29"/>
      <c r="U24" s="18"/>
      <c r="V24" s="18"/>
      <c r="W24" s="18" t="s">
        <v>259</v>
      </c>
    </row>
    <row r="25" spans="1:23">
      <c r="A25" s="18">
        <v>23</v>
      </c>
      <c r="B25" s="18" t="s">
        <v>637</v>
      </c>
      <c r="C25" s="18">
        <v>23</v>
      </c>
      <c r="D25" s="18">
        <v>19</v>
      </c>
      <c r="E25" s="18">
        <v>161002348</v>
      </c>
      <c r="F25" s="18">
        <v>59</v>
      </c>
      <c r="G25" s="18">
        <v>3401.41</v>
      </c>
      <c r="H25" s="82">
        <v>433.59</v>
      </c>
      <c r="I25" s="18">
        <v>0</v>
      </c>
      <c r="J25" s="18"/>
      <c r="K25" s="18"/>
      <c r="L25" s="18">
        <v>1</v>
      </c>
      <c r="M25" s="18">
        <v>50</v>
      </c>
      <c r="N25" s="29"/>
      <c r="O25" s="18"/>
      <c r="P25" s="142"/>
      <c r="Q25" s="18"/>
      <c r="R25" s="131"/>
      <c r="S25" s="18"/>
      <c r="T25" s="29"/>
      <c r="U25" s="18"/>
      <c r="V25" s="18"/>
      <c r="W25" s="18" t="s">
        <v>257</v>
      </c>
    </row>
    <row r="26" spans="1:23">
      <c r="A26" s="18">
        <v>24</v>
      </c>
      <c r="B26" s="18" t="s">
        <v>637</v>
      </c>
      <c r="C26" s="18">
        <v>24</v>
      </c>
      <c r="D26" s="18">
        <v>18</v>
      </c>
      <c r="E26" s="18">
        <v>161002349</v>
      </c>
      <c r="F26" s="18">
        <v>58</v>
      </c>
      <c r="G26" s="18">
        <v>3386.47</v>
      </c>
      <c r="H26" s="82">
        <v>381.73</v>
      </c>
      <c r="I26" s="18">
        <v>3.2</v>
      </c>
      <c r="J26" s="18">
        <v>1</v>
      </c>
      <c r="K26" s="18"/>
      <c r="L26" s="18">
        <v>1</v>
      </c>
      <c r="M26" s="18">
        <v>30</v>
      </c>
      <c r="N26" s="29"/>
      <c r="O26" s="18">
        <v>8700</v>
      </c>
      <c r="P26" s="142"/>
      <c r="Q26" s="18"/>
      <c r="R26" s="131"/>
      <c r="S26" s="18"/>
      <c r="T26" s="29"/>
      <c r="U26" s="18">
        <f>O26*5%</f>
        <v>435</v>
      </c>
      <c r="V26" s="18">
        <f>O26+U26</f>
        <v>9135</v>
      </c>
      <c r="W26" s="18" t="s">
        <v>259</v>
      </c>
    </row>
    <row r="27" spans="1:23">
      <c r="A27" s="18">
        <v>25</v>
      </c>
      <c r="B27" s="18" t="s">
        <v>637</v>
      </c>
      <c r="C27" s="18">
        <v>25</v>
      </c>
      <c r="D27" s="18">
        <v>20</v>
      </c>
      <c r="E27" s="18">
        <v>161002350</v>
      </c>
      <c r="F27" s="18">
        <v>56</v>
      </c>
      <c r="G27" s="18">
        <v>3258.04</v>
      </c>
      <c r="H27" s="82">
        <v>381.96</v>
      </c>
      <c r="I27" s="18">
        <v>0</v>
      </c>
      <c r="J27" s="18"/>
      <c r="K27" s="18"/>
      <c r="L27" s="18">
        <v>1</v>
      </c>
      <c r="M27" s="18">
        <v>20</v>
      </c>
      <c r="N27" s="29"/>
      <c r="O27" s="18"/>
      <c r="P27" s="142"/>
      <c r="Q27" s="18"/>
      <c r="R27" s="131"/>
      <c r="S27" s="18"/>
      <c r="T27" s="29"/>
      <c r="U27" s="18"/>
      <c r="V27" s="18">
        <f t="shared" ref="V27:V90" si="0">O27+U27</f>
        <v>0</v>
      </c>
      <c r="W27" s="18" t="s">
        <v>257</v>
      </c>
    </row>
    <row r="28" spans="1:23">
      <c r="A28" s="18">
        <v>26</v>
      </c>
      <c r="B28" s="18" t="s">
        <v>637</v>
      </c>
      <c r="C28" s="18">
        <v>26</v>
      </c>
      <c r="D28" s="18">
        <v>21</v>
      </c>
      <c r="E28" s="18">
        <v>161002351</v>
      </c>
      <c r="F28" s="18">
        <v>56</v>
      </c>
      <c r="G28" s="18">
        <v>3294.85</v>
      </c>
      <c r="H28" s="82">
        <v>344.15</v>
      </c>
      <c r="I28" s="18">
        <v>0</v>
      </c>
      <c r="J28" s="18"/>
      <c r="K28" s="18"/>
      <c r="L28" s="18">
        <v>1</v>
      </c>
      <c r="M28" s="18">
        <v>50</v>
      </c>
      <c r="N28" s="29"/>
      <c r="O28" s="18"/>
      <c r="P28" s="142"/>
      <c r="Q28" s="18"/>
      <c r="R28" s="131"/>
      <c r="S28" s="18"/>
      <c r="T28" s="29"/>
      <c r="U28" s="18"/>
      <c r="V28" s="18">
        <f t="shared" si="0"/>
        <v>0</v>
      </c>
      <c r="W28" s="18" t="s">
        <v>259</v>
      </c>
    </row>
    <row r="29" spans="1:23">
      <c r="A29" s="18">
        <v>27</v>
      </c>
      <c r="B29" s="18" t="s">
        <v>637</v>
      </c>
      <c r="C29" s="18">
        <v>27</v>
      </c>
      <c r="D29" s="18">
        <v>23</v>
      </c>
      <c r="E29" s="18">
        <v>161002352</v>
      </c>
      <c r="F29" s="18">
        <v>59</v>
      </c>
      <c r="G29" s="18">
        <v>3421.42</v>
      </c>
      <c r="H29" s="82">
        <v>412.58</v>
      </c>
      <c r="I29" s="18">
        <v>0</v>
      </c>
      <c r="J29" s="18"/>
      <c r="K29" s="18"/>
      <c r="L29" s="18">
        <v>1</v>
      </c>
      <c r="M29" s="18">
        <v>35</v>
      </c>
      <c r="N29" s="29"/>
      <c r="O29" s="18"/>
      <c r="P29" s="142"/>
      <c r="Q29" s="18"/>
      <c r="R29" s="131"/>
      <c r="S29" s="18"/>
      <c r="T29" s="29"/>
      <c r="U29" s="18"/>
      <c r="V29" s="18">
        <f t="shared" si="0"/>
        <v>0</v>
      </c>
      <c r="W29" s="18" t="s">
        <v>257</v>
      </c>
    </row>
    <row r="30" spans="1:23">
      <c r="A30" s="18">
        <v>28</v>
      </c>
      <c r="B30" s="18" t="s">
        <v>637</v>
      </c>
      <c r="C30" s="18">
        <v>28</v>
      </c>
      <c r="D30" s="18">
        <v>22</v>
      </c>
      <c r="E30" s="18">
        <v>161002353</v>
      </c>
      <c r="F30" s="18">
        <v>56</v>
      </c>
      <c r="G30" s="18">
        <v>3191.44</v>
      </c>
      <c r="H30" s="82">
        <v>448.56</v>
      </c>
      <c r="I30" s="18">
        <v>0</v>
      </c>
      <c r="J30" s="18"/>
      <c r="K30" s="18"/>
      <c r="L30" s="18">
        <v>1</v>
      </c>
      <c r="M30" s="18">
        <v>55</v>
      </c>
      <c r="N30" s="29"/>
      <c r="O30" s="18"/>
      <c r="P30" s="142"/>
      <c r="Q30" s="18"/>
      <c r="R30" s="131"/>
      <c r="S30" s="18"/>
      <c r="T30" s="29"/>
      <c r="U30" s="18"/>
      <c r="V30" s="18">
        <f t="shared" si="0"/>
        <v>0</v>
      </c>
      <c r="W30" s="18" t="s">
        <v>259</v>
      </c>
    </row>
    <row r="31" spans="1:23">
      <c r="A31" s="18">
        <v>29</v>
      </c>
      <c r="B31" s="18" t="s">
        <v>637</v>
      </c>
      <c r="C31" s="18">
        <v>29</v>
      </c>
      <c r="D31" s="18">
        <v>24</v>
      </c>
      <c r="E31" s="18">
        <v>161002354</v>
      </c>
      <c r="F31" s="18">
        <v>58</v>
      </c>
      <c r="G31" s="18">
        <v>3351.83</v>
      </c>
      <c r="H31" s="82">
        <v>417.17</v>
      </c>
      <c r="I31" s="18">
        <v>0</v>
      </c>
      <c r="J31" s="18"/>
      <c r="K31" s="18"/>
      <c r="L31" s="18">
        <v>1</v>
      </c>
      <c r="M31" s="18">
        <v>55</v>
      </c>
      <c r="N31" s="29"/>
      <c r="O31" s="18"/>
      <c r="P31" s="142"/>
      <c r="Q31" s="18"/>
      <c r="R31" s="131"/>
      <c r="S31" s="18"/>
      <c r="T31" s="29"/>
      <c r="U31" s="18"/>
      <c r="V31" s="18">
        <f t="shared" si="0"/>
        <v>0</v>
      </c>
      <c r="W31" s="18" t="s">
        <v>257</v>
      </c>
    </row>
    <row r="32" spans="1:23">
      <c r="A32" s="18">
        <v>30</v>
      </c>
      <c r="B32" s="18" t="s">
        <v>638</v>
      </c>
      <c r="C32" s="18">
        <v>30</v>
      </c>
      <c r="D32" s="18">
        <v>25</v>
      </c>
      <c r="E32" s="18">
        <v>161002355</v>
      </c>
      <c r="F32" s="18">
        <v>57</v>
      </c>
      <c r="G32" s="18">
        <v>3305.27</v>
      </c>
      <c r="H32" s="82">
        <v>395.73</v>
      </c>
      <c r="I32" s="18">
        <v>0</v>
      </c>
      <c r="J32" s="18"/>
      <c r="K32" s="18"/>
      <c r="L32" s="18">
        <v>2</v>
      </c>
      <c r="M32" s="18">
        <v>30</v>
      </c>
      <c r="N32" s="29"/>
      <c r="O32" s="18"/>
      <c r="P32" s="142"/>
      <c r="Q32" s="18"/>
      <c r="R32" s="131"/>
      <c r="S32" s="18"/>
      <c r="T32" s="29"/>
      <c r="U32" s="18"/>
      <c r="V32" s="18">
        <f t="shared" si="0"/>
        <v>0</v>
      </c>
      <c r="W32" s="18" t="s">
        <v>257</v>
      </c>
    </row>
    <row r="33" spans="1:23">
      <c r="A33" s="18">
        <v>31</v>
      </c>
      <c r="B33" s="18" t="s">
        <v>638</v>
      </c>
      <c r="C33" s="18">
        <v>31</v>
      </c>
      <c r="D33" s="18">
        <v>26</v>
      </c>
      <c r="E33" s="18">
        <v>161002356</v>
      </c>
      <c r="F33" s="18">
        <v>58</v>
      </c>
      <c r="G33" s="18">
        <v>3381.22</v>
      </c>
      <c r="H33" s="82">
        <v>389.17</v>
      </c>
      <c r="I33" s="18">
        <v>0.39</v>
      </c>
      <c r="J33" s="18"/>
      <c r="K33" s="18"/>
      <c r="L33" s="18">
        <v>2</v>
      </c>
      <c r="M33" s="18">
        <v>5</v>
      </c>
      <c r="N33" s="29"/>
      <c r="O33" s="18"/>
      <c r="P33" s="142"/>
      <c r="Q33" s="18"/>
      <c r="R33" s="131"/>
      <c r="S33" s="18"/>
      <c r="T33" s="29"/>
      <c r="U33" s="18"/>
      <c r="V33" s="18">
        <f t="shared" si="0"/>
        <v>0</v>
      </c>
      <c r="W33" s="18" t="s">
        <v>259</v>
      </c>
    </row>
    <row r="34" spans="1:23">
      <c r="A34" s="18">
        <v>32</v>
      </c>
      <c r="B34" s="18" t="s">
        <v>638</v>
      </c>
      <c r="C34" s="18">
        <v>32</v>
      </c>
      <c r="D34" s="18">
        <v>27</v>
      </c>
      <c r="E34" s="18">
        <v>141000141</v>
      </c>
      <c r="F34" s="18">
        <v>58</v>
      </c>
      <c r="G34" s="18">
        <v>3343.45</v>
      </c>
      <c r="H34" s="82">
        <v>423.55</v>
      </c>
      <c r="I34" s="18">
        <v>0</v>
      </c>
      <c r="J34" s="18"/>
      <c r="K34" s="18"/>
      <c r="L34" s="18">
        <v>1</v>
      </c>
      <c r="M34" s="18">
        <v>55</v>
      </c>
      <c r="N34" s="29"/>
      <c r="O34" s="18"/>
      <c r="P34" s="142"/>
      <c r="Q34" s="18"/>
      <c r="R34" s="131"/>
      <c r="S34" s="18"/>
      <c r="T34" s="29"/>
      <c r="U34" s="18"/>
      <c r="V34" s="18">
        <f t="shared" si="0"/>
        <v>0</v>
      </c>
      <c r="W34" s="18" t="s">
        <v>257</v>
      </c>
    </row>
    <row r="35" spans="1:23">
      <c r="A35" s="18">
        <v>33</v>
      </c>
      <c r="B35" s="18" t="s">
        <v>638</v>
      </c>
      <c r="C35" s="18">
        <v>33</v>
      </c>
      <c r="D35" s="18">
        <v>28</v>
      </c>
      <c r="E35" s="18">
        <v>161002357</v>
      </c>
      <c r="F35" s="18">
        <v>59</v>
      </c>
      <c r="G35" s="18">
        <v>3474.63</v>
      </c>
      <c r="H35" s="82">
        <v>358.37</v>
      </c>
      <c r="I35" s="18">
        <v>0</v>
      </c>
      <c r="J35" s="18"/>
      <c r="K35" s="18"/>
      <c r="L35" s="18">
        <v>1</v>
      </c>
      <c r="M35" s="18">
        <v>50</v>
      </c>
      <c r="N35" s="29"/>
      <c r="O35" s="18"/>
      <c r="P35" s="142"/>
      <c r="Q35" s="18"/>
      <c r="R35" s="131"/>
      <c r="S35" s="18"/>
      <c r="T35" s="29"/>
      <c r="U35" s="18"/>
      <c r="V35" s="18">
        <f t="shared" si="0"/>
        <v>0</v>
      </c>
      <c r="W35" s="18" t="s">
        <v>257</v>
      </c>
    </row>
    <row r="36" spans="1:23">
      <c r="A36" s="18">
        <v>34</v>
      </c>
      <c r="B36" s="18" t="s">
        <v>638</v>
      </c>
      <c r="C36" s="18">
        <v>34</v>
      </c>
      <c r="D36" s="18">
        <v>29</v>
      </c>
      <c r="E36" s="18">
        <v>161002358</v>
      </c>
      <c r="F36" s="18">
        <v>59</v>
      </c>
      <c r="G36" s="18">
        <v>3499.03</v>
      </c>
      <c r="H36" s="82">
        <v>333.97</v>
      </c>
      <c r="I36" s="18">
        <v>0</v>
      </c>
      <c r="J36" s="18"/>
      <c r="K36" s="18"/>
      <c r="L36" s="18">
        <v>2</v>
      </c>
      <c r="M36" s="18">
        <v>10</v>
      </c>
      <c r="N36" s="29"/>
      <c r="O36" s="18"/>
      <c r="P36" s="142"/>
      <c r="Q36" s="18"/>
      <c r="R36" s="131"/>
      <c r="S36" s="18"/>
      <c r="T36" s="29"/>
      <c r="U36" s="18"/>
      <c r="V36" s="18">
        <f t="shared" si="0"/>
        <v>0</v>
      </c>
      <c r="W36" s="18" t="s">
        <v>259</v>
      </c>
    </row>
    <row r="37" spans="1:23">
      <c r="A37" s="18">
        <v>35</v>
      </c>
      <c r="B37" s="18" t="s">
        <v>638</v>
      </c>
      <c r="C37" s="18">
        <v>35</v>
      </c>
      <c r="D37" s="18">
        <v>30</v>
      </c>
      <c r="E37" s="18">
        <v>161002359</v>
      </c>
      <c r="F37" s="18">
        <v>58</v>
      </c>
      <c r="G37" s="18">
        <v>3451.04</v>
      </c>
      <c r="H37" s="82">
        <v>316.95999999999998</v>
      </c>
      <c r="I37" s="18">
        <v>0</v>
      </c>
      <c r="J37" s="18"/>
      <c r="K37" s="18"/>
      <c r="L37" s="18">
        <v>1</v>
      </c>
      <c r="M37" s="18">
        <v>40</v>
      </c>
      <c r="N37" s="29"/>
      <c r="O37" s="18"/>
      <c r="P37" s="142"/>
      <c r="Q37" s="18"/>
      <c r="R37" s="131"/>
      <c r="S37" s="18"/>
      <c r="T37" s="29"/>
      <c r="U37" s="18"/>
      <c r="V37" s="18">
        <f t="shared" si="0"/>
        <v>0</v>
      </c>
      <c r="W37" s="18" t="s">
        <v>257</v>
      </c>
    </row>
    <row r="38" spans="1:23">
      <c r="A38" s="18">
        <v>36</v>
      </c>
      <c r="B38" s="18" t="s">
        <v>638</v>
      </c>
      <c r="C38" s="18">
        <v>36</v>
      </c>
      <c r="D38" s="18">
        <v>32</v>
      </c>
      <c r="E38" s="18">
        <v>161002360</v>
      </c>
      <c r="F38" s="18">
        <v>58</v>
      </c>
      <c r="G38" s="18">
        <v>3395.43</v>
      </c>
      <c r="H38" s="82">
        <v>373.57</v>
      </c>
      <c r="I38" s="18">
        <v>0</v>
      </c>
      <c r="J38" s="18"/>
      <c r="K38" s="18"/>
      <c r="L38" s="18">
        <v>1</v>
      </c>
      <c r="M38" s="18">
        <v>50</v>
      </c>
      <c r="N38" s="29"/>
      <c r="O38" s="18"/>
      <c r="P38" s="142"/>
      <c r="Q38" s="18"/>
      <c r="R38" s="131"/>
      <c r="S38" s="18"/>
      <c r="T38" s="29"/>
      <c r="U38" s="18"/>
      <c r="V38" s="18">
        <f t="shared" si="0"/>
        <v>0</v>
      </c>
      <c r="W38" s="18" t="s">
        <v>257</v>
      </c>
    </row>
    <row r="39" spans="1:23">
      <c r="A39" s="18">
        <v>37</v>
      </c>
      <c r="B39" s="18" t="s">
        <v>638</v>
      </c>
      <c r="C39" s="18">
        <v>37</v>
      </c>
      <c r="D39" s="18">
        <v>33</v>
      </c>
      <c r="E39" s="18">
        <v>161002361</v>
      </c>
      <c r="F39" s="18">
        <v>59</v>
      </c>
      <c r="G39" s="18">
        <v>3471.21</v>
      </c>
      <c r="H39" s="82">
        <v>363.79</v>
      </c>
      <c r="I39" s="18">
        <v>0</v>
      </c>
      <c r="J39" s="18"/>
      <c r="K39" s="18"/>
      <c r="L39" s="18">
        <v>2</v>
      </c>
      <c r="M39" s="18">
        <v>5</v>
      </c>
      <c r="N39" s="29"/>
      <c r="O39" s="18"/>
      <c r="P39" s="142"/>
      <c r="Q39" s="18"/>
      <c r="R39" s="131"/>
      <c r="S39" s="18"/>
      <c r="T39" s="29"/>
      <c r="U39" s="18"/>
      <c r="V39" s="18">
        <f t="shared" si="0"/>
        <v>0</v>
      </c>
      <c r="W39" s="18" t="s">
        <v>259</v>
      </c>
    </row>
    <row r="40" spans="1:23">
      <c r="A40" s="18">
        <v>38</v>
      </c>
      <c r="B40" s="18" t="s">
        <v>638</v>
      </c>
      <c r="C40" s="18">
        <v>38</v>
      </c>
      <c r="D40" s="18">
        <v>31</v>
      </c>
      <c r="E40" s="18">
        <v>161002362</v>
      </c>
      <c r="F40" s="18">
        <v>59</v>
      </c>
      <c r="G40" s="18">
        <v>3740</v>
      </c>
      <c r="H40" s="82">
        <v>390</v>
      </c>
      <c r="I40" s="18">
        <v>0</v>
      </c>
      <c r="J40" s="18"/>
      <c r="K40" s="18"/>
      <c r="L40" s="18">
        <v>1</v>
      </c>
      <c r="M40" s="18">
        <v>30</v>
      </c>
      <c r="N40" s="29"/>
      <c r="O40" s="18"/>
      <c r="P40" s="142"/>
      <c r="Q40" s="18"/>
      <c r="R40" s="131"/>
      <c r="S40" s="18"/>
      <c r="T40" s="29"/>
      <c r="U40" s="18"/>
      <c r="V40" s="18">
        <f t="shared" si="0"/>
        <v>0</v>
      </c>
      <c r="W40" s="18" t="s">
        <v>425</v>
      </c>
    </row>
    <row r="41" spans="1:23">
      <c r="A41" s="18">
        <v>39</v>
      </c>
      <c r="B41" s="18" t="s">
        <v>639</v>
      </c>
      <c r="C41" s="18">
        <v>39</v>
      </c>
      <c r="D41" s="18">
        <v>34</v>
      </c>
      <c r="E41" s="18">
        <v>161002363</v>
      </c>
      <c r="F41" s="18">
        <v>58</v>
      </c>
      <c r="G41" s="18">
        <v>3509.22</v>
      </c>
      <c r="H41" s="82">
        <v>261.17</v>
      </c>
      <c r="I41" s="18">
        <v>0.39</v>
      </c>
      <c r="J41" s="18"/>
      <c r="K41" s="18"/>
      <c r="L41" s="18">
        <v>2</v>
      </c>
      <c r="M41" s="18">
        <v>10</v>
      </c>
      <c r="N41" s="29"/>
      <c r="O41" s="18"/>
      <c r="P41" s="142"/>
      <c r="Q41" s="18"/>
      <c r="R41" s="131"/>
      <c r="S41" s="18"/>
      <c r="T41" s="29"/>
      <c r="U41" s="18"/>
      <c r="V41" s="18">
        <f t="shared" si="0"/>
        <v>0</v>
      </c>
      <c r="W41" s="18" t="s">
        <v>259</v>
      </c>
    </row>
    <row r="42" spans="1:23">
      <c r="A42" s="18">
        <v>40</v>
      </c>
      <c r="B42" s="18" t="s">
        <v>639</v>
      </c>
      <c r="C42" s="18">
        <v>40</v>
      </c>
      <c r="D42" s="18">
        <v>36</v>
      </c>
      <c r="E42" s="18">
        <v>161002364</v>
      </c>
      <c r="F42" s="18">
        <v>58</v>
      </c>
      <c r="G42" s="18">
        <v>3466.42</v>
      </c>
      <c r="H42" s="82">
        <v>303.58</v>
      </c>
      <c r="I42" s="18">
        <v>0</v>
      </c>
      <c r="J42" s="18"/>
      <c r="K42" s="18"/>
      <c r="L42" s="18">
        <v>1</v>
      </c>
      <c r="M42" s="18">
        <v>50</v>
      </c>
      <c r="N42" s="29"/>
      <c r="O42" s="18"/>
      <c r="P42" s="142"/>
      <c r="Q42" s="18"/>
      <c r="R42" s="131"/>
      <c r="S42" s="18"/>
      <c r="T42" s="29"/>
      <c r="U42" s="18"/>
      <c r="V42" s="18">
        <f t="shared" si="0"/>
        <v>0</v>
      </c>
      <c r="W42" s="18" t="s">
        <v>257</v>
      </c>
    </row>
    <row r="43" spans="1:23">
      <c r="A43" s="18">
        <v>41</v>
      </c>
      <c r="B43" s="18" t="s">
        <v>639</v>
      </c>
      <c r="C43" s="18">
        <v>41</v>
      </c>
      <c r="D43" s="18">
        <v>35</v>
      </c>
      <c r="E43" s="18">
        <v>161002365</v>
      </c>
      <c r="F43" s="18">
        <v>59</v>
      </c>
      <c r="G43" s="18">
        <v>3429.22</v>
      </c>
      <c r="H43" s="82">
        <v>404.78</v>
      </c>
      <c r="I43" s="18">
        <v>0</v>
      </c>
      <c r="J43" s="18"/>
      <c r="K43" s="18"/>
      <c r="L43" s="18">
        <v>2</v>
      </c>
      <c r="M43" s="18">
        <v>0</v>
      </c>
      <c r="N43" s="29"/>
      <c r="O43" s="18"/>
      <c r="P43" s="142"/>
      <c r="Q43" s="18"/>
      <c r="R43" s="131"/>
      <c r="S43" s="18"/>
      <c r="T43" s="29"/>
      <c r="U43" s="18"/>
      <c r="V43" s="18">
        <f t="shared" si="0"/>
        <v>0</v>
      </c>
      <c r="W43" s="18" t="s">
        <v>259</v>
      </c>
    </row>
    <row r="44" spans="1:23">
      <c r="A44" s="18">
        <v>42</v>
      </c>
      <c r="B44" s="18" t="s">
        <v>639</v>
      </c>
      <c r="C44" s="18">
        <v>42</v>
      </c>
      <c r="D44" s="18">
        <v>38</v>
      </c>
      <c r="E44" s="18">
        <v>161002366</v>
      </c>
      <c r="F44" s="18">
        <v>59</v>
      </c>
      <c r="G44" s="18">
        <v>3450.83</v>
      </c>
      <c r="H44" s="82">
        <v>382.17</v>
      </c>
      <c r="I44" s="18">
        <v>0</v>
      </c>
      <c r="J44" s="18"/>
      <c r="K44" s="18"/>
      <c r="L44" s="18">
        <v>2</v>
      </c>
      <c r="M44" s="18">
        <v>10</v>
      </c>
      <c r="N44" s="29"/>
      <c r="O44" s="18"/>
      <c r="P44" s="142"/>
      <c r="Q44" s="18"/>
      <c r="R44" s="131"/>
      <c r="S44" s="18"/>
      <c r="T44" s="29"/>
      <c r="U44" s="18"/>
      <c r="V44" s="18">
        <f t="shared" si="0"/>
        <v>0</v>
      </c>
      <c r="W44" s="18" t="s">
        <v>257</v>
      </c>
    </row>
    <row r="45" spans="1:23">
      <c r="A45" s="18">
        <v>43</v>
      </c>
      <c r="B45" s="18" t="s">
        <v>639</v>
      </c>
      <c r="C45" s="18">
        <v>43</v>
      </c>
      <c r="D45" s="18">
        <v>37</v>
      </c>
      <c r="E45" s="18">
        <v>161002367</v>
      </c>
      <c r="F45" s="18">
        <v>55</v>
      </c>
      <c r="G45" s="18">
        <v>3147.87</v>
      </c>
      <c r="H45" s="82">
        <v>425.13</v>
      </c>
      <c r="I45" s="18">
        <v>0</v>
      </c>
      <c r="J45" s="18"/>
      <c r="K45" s="18"/>
      <c r="L45" s="18">
        <v>2</v>
      </c>
      <c r="M45" s="18">
        <v>0</v>
      </c>
      <c r="N45" s="29"/>
      <c r="O45" s="18"/>
      <c r="P45" s="142"/>
      <c r="Q45" s="18"/>
      <c r="R45" s="131"/>
      <c r="S45" s="18"/>
      <c r="T45" s="29"/>
      <c r="U45" s="18"/>
      <c r="V45" s="18">
        <f t="shared" si="0"/>
        <v>0</v>
      </c>
      <c r="W45" s="18" t="s">
        <v>259</v>
      </c>
    </row>
    <row r="46" spans="1:23">
      <c r="A46" s="18">
        <v>44</v>
      </c>
      <c r="B46" s="18" t="s">
        <v>639</v>
      </c>
      <c r="C46" s="18">
        <v>44</v>
      </c>
      <c r="D46" s="18">
        <v>39</v>
      </c>
      <c r="E46" s="18">
        <v>161002368</v>
      </c>
      <c r="F46" s="18">
        <v>56</v>
      </c>
      <c r="G46" s="18">
        <v>3286.45</v>
      </c>
      <c r="H46" s="82">
        <v>352.55</v>
      </c>
      <c r="I46" s="18">
        <v>0</v>
      </c>
      <c r="J46" s="18"/>
      <c r="K46" s="18"/>
      <c r="L46" s="18">
        <v>2</v>
      </c>
      <c r="M46" s="18">
        <v>0</v>
      </c>
      <c r="N46" s="29"/>
      <c r="O46" s="18"/>
      <c r="P46" s="142"/>
      <c r="Q46" s="18"/>
      <c r="R46" s="131"/>
      <c r="S46" s="18"/>
      <c r="T46" s="29"/>
      <c r="U46" s="18"/>
      <c r="V46" s="18">
        <f t="shared" si="0"/>
        <v>0</v>
      </c>
      <c r="W46" s="18" t="s">
        <v>257</v>
      </c>
    </row>
    <row r="47" spans="1:23">
      <c r="A47" s="18">
        <v>45</v>
      </c>
      <c r="B47" s="18" t="s">
        <v>639</v>
      </c>
      <c r="C47" s="18">
        <v>45</v>
      </c>
      <c r="D47" s="18">
        <v>41</v>
      </c>
      <c r="E47" s="18">
        <v>141000142</v>
      </c>
      <c r="F47" s="18">
        <v>59</v>
      </c>
      <c r="G47" s="18">
        <v>3416.03</v>
      </c>
      <c r="H47" s="82">
        <v>416.97</v>
      </c>
      <c r="I47" s="18">
        <v>0</v>
      </c>
      <c r="J47" s="18"/>
      <c r="K47" s="18"/>
      <c r="L47" s="18">
        <v>1</v>
      </c>
      <c r="M47" s="18">
        <v>50</v>
      </c>
      <c r="N47" s="29"/>
      <c r="O47" s="18"/>
      <c r="P47" s="142"/>
      <c r="Q47" s="18"/>
      <c r="R47" s="131"/>
      <c r="S47" s="18"/>
      <c r="T47" s="29"/>
      <c r="U47" s="18"/>
      <c r="V47" s="18">
        <f t="shared" si="0"/>
        <v>0</v>
      </c>
      <c r="W47" s="18" t="s">
        <v>257</v>
      </c>
    </row>
    <row r="48" spans="1:23">
      <c r="A48" s="18">
        <v>46</v>
      </c>
      <c r="B48" s="18" t="s">
        <v>640</v>
      </c>
      <c r="C48" s="18">
        <v>46</v>
      </c>
      <c r="D48" s="18">
        <v>40</v>
      </c>
      <c r="E48" s="78">
        <v>161002369</v>
      </c>
      <c r="F48" s="18">
        <v>59</v>
      </c>
      <c r="G48" s="18">
        <v>3624.38</v>
      </c>
      <c r="H48" s="82">
        <v>415.62</v>
      </c>
      <c r="I48" s="18">
        <v>0</v>
      </c>
      <c r="J48" s="18"/>
      <c r="K48" s="18"/>
      <c r="L48" s="18">
        <v>2</v>
      </c>
      <c r="M48" s="18">
        <v>25</v>
      </c>
      <c r="N48" s="29"/>
      <c r="O48" s="18"/>
      <c r="P48" s="142"/>
      <c r="Q48" s="18"/>
      <c r="R48" s="131"/>
      <c r="S48" s="18"/>
      <c r="T48" s="29"/>
      <c r="U48" s="18"/>
      <c r="V48" s="18">
        <f t="shared" si="0"/>
        <v>0</v>
      </c>
      <c r="W48" s="18" t="s">
        <v>425</v>
      </c>
    </row>
    <row r="49" spans="1:24">
      <c r="A49" s="18">
        <v>47</v>
      </c>
      <c r="B49" s="18" t="s">
        <v>640</v>
      </c>
      <c r="C49" s="18">
        <v>47</v>
      </c>
      <c r="D49" s="18">
        <v>42</v>
      </c>
      <c r="E49" s="18">
        <v>161002370</v>
      </c>
      <c r="F49" s="18">
        <v>55</v>
      </c>
      <c r="G49" s="18">
        <v>3223.27</v>
      </c>
      <c r="H49" s="82">
        <v>349.73</v>
      </c>
      <c r="I49" s="18">
        <v>0</v>
      </c>
      <c r="J49" s="18"/>
      <c r="K49" s="18"/>
      <c r="L49" s="18">
        <v>2</v>
      </c>
      <c r="M49" s="18">
        <v>10</v>
      </c>
      <c r="N49" s="29"/>
      <c r="O49" s="18"/>
      <c r="P49" s="142"/>
      <c r="Q49" s="18"/>
      <c r="R49" s="131"/>
      <c r="S49" s="18"/>
      <c r="T49" s="29"/>
      <c r="U49" s="18"/>
      <c r="V49" s="18">
        <f t="shared" si="0"/>
        <v>0</v>
      </c>
      <c r="W49" s="18" t="s">
        <v>259</v>
      </c>
    </row>
    <row r="50" spans="1:24">
      <c r="A50" s="18">
        <v>48</v>
      </c>
      <c r="B50" s="18" t="s">
        <v>640</v>
      </c>
      <c r="C50" s="18">
        <v>48</v>
      </c>
      <c r="D50" s="18">
        <v>44</v>
      </c>
      <c r="E50" s="18">
        <v>161002371</v>
      </c>
      <c r="F50" s="18">
        <v>58</v>
      </c>
      <c r="G50" s="18">
        <v>3381.82</v>
      </c>
      <c r="H50" s="82">
        <v>388.18</v>
      </c>
      <c r="I50" s="18">
        <v>0</v>
      </c>
      <c r="J50" s="18"/>
      <c r="K50" s="18"/>
      <c r="L50" s="18">
        <v>2</v>
      </c>
      <c r="M50" s="18">
        <v>35</v>
      </c>
      <c r="N50" s="29"/>
      <c r="O50" s="18"/>
      <c r="P50" s="142"/>
      <c r="Q50" s="18"/>
      <c r="R50" s="131"/>
      <c r="S50" s="18"/>
      <c r="T50" s="29"/>
      <c r="U50" s="18"/>
      <c r="V50" s="18">
        <f t="shared" si="0"/>
        <v>0</v>
      </c>
      <c r="W50" s="18" t="s">
        <v>257</v>
      </c>
    </row>
    <row r="51" spans="1:24">
      <c r="A51" s="18">
        <v>49</v>
      </c>
      <c r="B51" s="18" t="s">
        <v>640</v>
      </c>
      <c r="C51" s="18">
        <v>49</v>
      </c>
      <c r="D51" s="18">
        <v>43</v>
      </c>
      <c r="E51" s="18">
        <v>161002372</v>
      </c>
      <c r="F51" s="18">
        <v>54</v>
      </c>
      <c r="G51" s="18">
        <v>3134.86</v>
      </c>
      <c r="H51" s="82">
        <v>375.14</v>
      </c>
      <c r="I51" s="18">
        <v>0</v>
      </c>
      <c r="J51" s="18"/>
      <c r="K51" s="18"/>
      <c r="L51" s="18">
        <v>2</v>
      </c>
      <c r="M51" s="18">
        <v>15</v>
      </c>
      <c r="N51" s="29"/>
      <c r="O51" s="18"/>
      <c r="P51" s="142"/>
      <c r="Q51" s="18"/>
      <c r="R51" s="131"/>
      <c r="S51" s="18"/>
      <c r="T51" s="29"/>
      <c r="U51" s="18"/>
      <c r="V51" s="18">
        <f t="shared" si="0"/>
        <v>0</v>
      </c>
      <c r="W51" s="18" t="s">
        <v>259</v>
      </c>
    </row>
    <row r="52" spans="1:24">
      <c r="A52" s="18">
        <v>50</v>
      </c>
      <c r="B52" s="18" t="s">
        <v>640</v>
      </c>
      <c r="C52" s="18">
        <v>50</v>
      </c>
      <c r="D52" s="18">
        <v>46</v>
      </c>
      <c r="E52" s="18">
        <v>161002373</v>
      </c>
      <c r="F52" s="18">
        <v>57</v>
      </c>
      <c r="G52" s="18">
        <v>3297.84</v>
      </c>
      <c r="H52" s="82">
        <v>406.16</v>
      </c>
      <c r="I52" s="18">
        <v>0</v>
      </c>
      <c r="J52" s="18"/>
      <c r="K52" s="18"/>
      <c r="L52" s="18">
        <v>2</v>
      </c>
      <c r="M52" s="18">
        <v>10</v>
      </c>
      <c r="N52" s="29"/>
      <c r="O52" s="18"/>
      <c r="P52" s="142"/>
      <c r="Q52" s="18"/>
      <c r="R52" s="131"/>
      <c r="S52" s="18"/>
      <c r="T52" s="29"/>
      <c r="U52" s="18"/>
      <c r="V52" s="18">
        <f t="shared" si="0"/>
        <v>0</v>
      </c>
      <c r="W52" s="18" t="s">
        <v>257</v>
      </c>
    </row>
    <row r="53" spans="1:24">
      <c r="A53" s="18">
        <v>51</v>
      </c>
      <c r="B53" s="18" t="s">
        <v>640</v>
      </c>
      <c r="C53" s="18">
        <v>51</v>
      </c>
      <c r="D53" s="18">
        <v>47</v>
      </c>
      <c r="E53" s="18">
        <v>161002374</v>
      </c>
      <c r="F53" s="18">
        <v>59</v>
      </c>
      <c r="G53" s="18">
        <v>3473.83</v>
      </c>
      <c r="H53" s="82">
        <v>359.17</v>
      </c>
      <c r="I53" s="18">
        <v>0</v>
      </c>
      <c r="J53" s="18"/>
      <c r="K53" s="18"/>
      <c r="L53" s="18">
        <v>2</v>
      </c>
      <c r="M53" s="18">
        <v>20</v>
      </c>
      <c r="N53" s="29"/>
      <c r="O53" s="18"/>
      <c r="P53" s="142"/>
      <c r="Q53" s="18"/>
      <c r="R53" s="131"/>
      <c r="S53" s="18"/>
      <c r="T53" s="29"/>
      <c r="U53" s="18"/>
      <c r="V53" s="18">
        <f t="shared" si="0"/>
        <v>0</v>
      </c>
      <c r="W53" s="18" t="s">
        <v>257</v>
      </c>
    </row>
    <row r="54" spans="1:24">
      <c r="A54" s="18">
        <v>52</v>
      </c>
      <c r="B54" s="18" t="s">
        <v>640</v>
      </c>
      <c r="C54" s="18">
        <v>52</v>
      </c>
      <c r="D54" s="18">
        <v>45</v>
      </c>
      <c r="E54" s="18">
        <v>161002375</v>
      </c>
      <c r="F54" s="18">
        <v>56</v>
      </c>
      <c r="G54" s="18">
        <v>3316.64</v>
      </c>
      <c r="H54" s="82">
        <v>323.36</v>
      </c>
      <c r="I54" s="18">
        <v>0</v>
      </c>
      <c r="J54" s="18"/>
      <c r="K54" s="18"/>
      <c r="L54" s="18">
        <v>1</v>
      </c>
      <c r="M54" s="18">
        <v>50</v>
      </c>
      <c r="N54" s="29"/>
      <c r="O54" s="18"/>
      <c r="P54" s="142"/>
      <c r="Q54" s="18"/>
      <c r="R54" s="131"/>
      <c r="S54" s="18"/>
      <c r="T54" s="29"/>
      <c r="U54" s="18"/>
      <c r="V54" s="18">
        <f t="shared" si="0"/>
        <v>0</v>
      </c>
      <c r="W54" s="18" t="s">
        <v>259</v>
      </c>
    </row>
    <row r="55" spans="1:24" s="139" customFormat="1">
      <c r="A55" s="86">
        <v>53</v>
      </c>
      <c r="B55" s="86" t="s">
        <v>640</v>
      </c>
      <c r="C55" s="86">
        <v>53</v>
      </c>
      <c r="D55" s="86">
        <v>48</v>
      </c>
      <c r="E55" s="86">
        <v>161002376</v>
      </c>
      <c r="F55" s="86">
        <v>57</v>
      </c>
      <c r="G55" s="86">
        <v>3343.44</v>
      </c>
      <c r="H55" s="85">
        <v>360.56</v>
      </c>
      <c r="I55" s="86">
        <v>0</v>
      </c>
      <c r="J55" s="86"/>
      <c r="K55" s="86"/>
      <c r="L55" s="86">
        <v>2</v>
      </c>
      <c r="M55" s="86">
        <v>50</v>
      </c>
      <c r="N55" s="143"/>
      <c r="O55" s="86">
        <v>15440</v>
      </c>
      <c r="P55" s="144"/>
      <c r="Q55" s="86"/>
      <c r="R55" s="145"/>
      <c r="S55" s="86"/>
      <c r="T55" s="143"/>
      <c r="U55" s="86">
        <f>O55*5%</f>
        <v>772</v>
      </c>
      <c r="V55" s="18">
        <f t="shared" si="0"/>
        <v>16212</v>
      </c>
      <c r="W55" s="86" t="s">
        <v>259</v>
      </c>
      <c r="X55" s="139" t="s">
        <v>641</v>
      </c>
    </row>
    <row r="56" spans="1:24">
      <c r="A56" s="18">
        <v>54</v>
      </c>
      <c r="B56" s="18" t="s">
        <v>642</v>
      </c>
      <c r="C56" s="18">
        <v>54</v>
      </c>
      <c r="D56" s="18">
        <v>49</v>
      </c>
      <c r="E56" s="19">
        <v>161002377</v>
      </c>
      <c r="F56" s="18">
        <v>56</v>
      </c>
      <c r="G56" s="18">
        <v>3285.85</v>
      </c>
      <c r="H56" s="82">
        <v>353.15</v>
      </c>
      <c r="I56" s="18">
        <v>0</v>
      </c>
      <c r="J56" s="18"/>
      <c r="K56" s="18"/>
      <c r="L56" s="18">
        <v>2</v>
      </c>
      <c r="M56" s="18">
        <v>5</v>
      </c>
      <c r="N56" s="29"/>
      <c r="O56" s="18"/>
      <c r="P56" s="142"/>
      <c r="Q56" s="18"/>
      <c r="R56" s="131"/>
      <c r="S56" s="18"/>
      <c r="T56" s="29"/>
      <c r="U56" s="18"/>
      <c r="V56" s="18">
        <f t="shared" si="0"/>
        <v>0</v>
      </c>
      <c r="W56" s="18" t="s">
        <v>259</v>
      </c>
    </row>
    <row r="57" spans="1:24">
      <c r="A57" s="18">
        <v>55</v>
      </c>
      <c r="B57" s="18" t="s">
        <v>642</v>
      </c>
      <c r="C57" s="18">
        <v>55</v>
      </c>
      <c r="D57" s="18">
        <v>50</v>
      </c>
      <c r="E57" s="19">
        <v>161002378</v>
      </c>
      <c r="F57" s="18">
        <v>59</v>
      </c>
      <c r="G57" s="18">
        <v>3760.8</v>
      </c>
      <c r="H57" s="82">
        <v>369.2</v>
      </c>
      <c r="I57" s="18">
        <v>2.2000000000000002</v>
      </c>
      <c r="J57" s="18">
        <v>1</v>
      </c>
      <c r="L57" s="18">
        <v>2</v>
      </c>
      <c r="M57" s="18">
        <v>5</v>
      </c>
      <c r="N57" s="29"/>
      <c r="O57" s="83">
        <v>8850</v>
      </c>
      <c r="P57" s="142"/>
      <c r="Q57" s="18"/>
      <c r="R57" s="131"/>
      <c r="S57" s="18"/>
      <c r="T57" s="29"/>
      <c r="U57" s="18">
        <f>O57*5%</f>
        <v>442.5</v>
      </c>
      <c r="V57" s="18">
        <f t="shared" si="0"/>
        <v>9292.5</v>
      </c>
      <c r="W57" s="18" t="s">
        <v>257</v>
      </c>
    </row>
    <row r="58" spans="1:24">
      <c r="A58" s="18">
        <v>56</v>
      </c>
      <c r="B58" s="18" t="s">
        <v>642</v>
      </c>
      <c r="C58" s="18">
        <v>56</v>
      </c>
      <c r="D58" s="18">
        <v>51</v>
      </c>
      <c r="E58" s="19">
        <v>161002379</v>
      </c>
      <c r="F58" s="18">
        <v>59</v>
      </c>
      <c r="G58" s="18">
        <v>3454.81</v>
      </c>
      <c r="H58" s="82">
        <v>380.19</v>
      </c>
      <c r="I58" s="18">
        <v>0</v>
      </c>
      <c r="J58" s="18"/>
      <c r="K58" s="18"/>
      <c r="L58" s="18">
        <v>1</v>
      </c>
      <c r="M58" s="18">
        <v>55</v>
      </c>
      <c r="N58" s="29"/>
      <c r="O58" s="18"/>
      <c r="P58" s="142"/>
      <c r="Q58" s="18"/>
      <c r="R58" s="131"/>
      <c r="S58" s="18"/>
      <c r="T58" s="29"/>
      <c r="U58" s="18">
        <f t="shared" ref="U58:U121" si="1">K58*5%</f>
        <v>0</v>
      </c>
      <c r="V58" s="18">
        <f t="shared" si="0"/>
        <v>0</v>
      </c>
      <c r="W58" s="18" t="s">
        <v>259</v>
      </c>
    </row>
    <row r="59" spans="1:24">
      <c r="A59" s="18">
        <v>57</v>
      </c>
      <c r="B59" s="18" t="s">
        <v>642</v>
      </c>
      <c r="C59" s="18">
        <v>57</v>
      </c>
      <c r="D59" s="18">
        <v>52</v>
      </c>
      <c r="E59" s="19">
        <v>161002380</v>
      </c>
      <c r="F59" s="18">
        <v>58</v>
      </c>
      <c r="G59" s="18">
        <v>3477.82</v>
      </c>
      <c r="H59" s="82">
        <v>292.18</v>
      </c>
      <c r="I59" s="18">
        <v>0</v>
      </c>
      <c r="J59" s="18"/>
      <c r="K59" s="18"/>
      <c r="L59" s="18">
        <v>2</v>
      </c>
      <c r="M59" s="18">
        <v>20</v>
      </c>
      <c r="N59" s="29"/>
      <c r="O59" s="18"/>
      <c r="P59" s="142"/>
      <c r="Q59" s="18"/>
      <c r="R59" s="131"/>
      <c r="S59" s="18"/>
      <c r="T59" s="29"/>
      <c r="U59" s="18">
        <f t="shared" si="1"/>
        <v>0</v>
      </c>
      <c r="V59" s="18">
        <f t="shared" si="0"/>
        <v>0</v>
      </c>
      <c r="W59" s="18" t="s">
        <v>257</v>
      </c>
    </row>
    <row r="60" spans="1:24">
      <c r="A60" s="18">
        <v>58</v>
      </c>
      <c r="B60" s="18" t="s">
        <v>642</v>
      </c>
      <c r="C60" s="18">
        <v>58</v>
      </c>
      <c r="D60" s="18">
        <v>53</v>
      </c>
      <c r="E60" s="19">
        <v>161002381</v>
      </c>
      <c r="F60" s="18">
        <v>58</v>
      </c>
      <c r="G60" s="18">
        <v>3520.02</v>
      </c>
      <c r="H60" s="82">
        <v>249.98</v>
      </c>
      <c r="I60" s="18">
        <v>0</v>
      </c>
      <c r="J60" s="18"/>
      <c r="K60" s="18"/>
      <c r="L60" s="18">
        <v>1</v>
      </c>
      <c r="M60" s="18">
        <v>45</v>
      </c>
      <c r="N60" s="29"/>
      <c r="O60" s="18"/>
      <c r="P60" s="142"/>
      <c r="Q60" s="18"/>
      <c r="R60" s="131"/>
      <c r="S60" s="18"/>
      <c r="T60" s="29"/>
      <c r="U60" s="18">
        <f t="shared" si="1"/>
        <v>0</v>
      </c>
      <c r="V60" s="18">
        <f t="shared" si="0"/>
        <v>0</v>
      </c>
      <c r="W60" s="18" t="s">
        <v>259</v>
      </c>
    </row>
    <row r="61" spans="1:24">
      <c r="A61" s="18">
        <v>59</v>
      </c>
      <c r="B61" s="18" t="s">
        <v>642</v>
      </c>
      <c r="C61" s="18">
        <v>59</v>
      </c>
      <c r="D61" s="18">
        <v>54</v>
      </c>
      <c r="E61" s="19">
        <v>161002382</v>
      </c>
      <c r="F61" s="18">
        <v>58</v>
      </c>
      <c r="G61" s="18">
        <v>3474.82</v>
      </c>
      <c r="H61" s="82">
        <v>295.18</v>
      </c>
      <c r="I61" s="18">
        <v>0</v>
      </c>
      <c r="J61" s="18"/>
      <c r="K61" s="18"/>
      <c r="L61" s="18">
        <v>2</v>
      </c>
      <c r="M61" s="18">
        <v>10</v>
      </c>
      <c r="N61" s="29"/>
      <c r="O61" s="18"/>
      <c r="P61" s="142"/>
      <c r="Q61" s="18"/>
      <c r="R61" s="131"/>
      <c r="S61" s="18"/>
      <c r="T61" s="29"/>
      <c r="U61" s="18">
        <f t="shared" si="1"/>
        <v>0</v>
      </c>
      <c r="V61" s="18">
        <f t="shared" si="0"/>
        <v>0</v>
      </c>
      <c r="W61" s="18" t="s">
        <v>257</v>
      </c>
    </row>
    <row r="62" spans="1:24">
      <c r="A62" s="18">
        <v>60</v>
      </c>
      <c r="B62" s="18" t="s">
        <v>642</v>
      </c>
      <c r="C62" s="18">
        <v>60</v>
      </c>
      <c r="D62" s="18">
        <v>55</v>
      </c>
      <c r="E62" s="19">
        <v>161002383</v>
      </c>
      <c r="F62" s="18">
        <v>58</v>
      </c>
      <c r="G62" s="18">
        <v>3458.64</v>
      </c>
      <c r="H62" s="82">
        <v>309.36</v>
      </c>
      <c r="I62" s="18">
        <v>0</v>
      </c>
      <c r="J62" s="18"/>
      <c r="K62" s="18"/>
      <c r="L62" s="18">
        <v>1</v>
      </c>
      <c r="M62" s="18">
        <v>50</v>
      </c>
      <c r="N62" s="29"/>
      <c r="O62" s="18"/>
      <c r="P62" s="142"/>
      <c r="Q62" s="18"/>
      <c r="R62" s="131"/>
      <c r="S62" s="18"/>
      <c r="T62" s="29"/>
      <c r="U62" s="18">
        <f t="shared" si="1"/>
        <v>0</v>
      </c>
      <c r="V62" s="18">
        <f t="shared" si="0"/>
        <v>0</v>
      </c>
      <c r="W62" s="18" t="s">
        <v>257</v>
      </c>
    </row>
    <row r="63" spans="1:24">
      <c r="A63" s="18">
        <v>61</v>
      </c>
      <c r="B63" s="18" t="s">
        <v>642</v>
      </c>
      <c r="C63" s="18">
        <v>61</v>
      </c>
      <c r="D63" s="18">
        <v>56</v>
      </c>
      <c r="E63" s="19">
        <v>161002384</v>
      </c>
      <c r="F63" s="18">
        <v>57</v>
      </c>
      <c r="G63" s="18">
        <v>3382.03</v>
      </c>
      <c r="H63" s="82">
        <v>322.97000000000003</v>
      </c>
      <c r="I63" s="18">
        <v>0</v>
      </c>
      <c r="J63" s="18"/>
      <c r="K63" s="18"/>
      <c r="L63" s="18">
        <v>2</v>
      </c>
      <c r="M63" s="18">
        <v>15</v>
      </c>
      <c r="N63" s="29"/>
      <c r="O63" s="18"/>
      <c r="P63" s="142"/>
      <c r="Q63" s="18"/>
      <c r="R63" s="131"/>
      <c r="S63" s="18"/>
      <c r="T63" s="29"/>
      <c r="U63" s="18">
        <f t="shared" si="1"/>
        <v>0</v>
      </c>
      <c r="V63" s="18">
        <f t="shared" si="0"/>
        <v>0</v>
      </c>
      <c r="W63" s="18" t="s">
        <v>259</v>
      </c>
    </row>
    <row r="64" spans="1:24">
      <c r="A64" s="18">
        <v>62</v>
      </c>
      <c r="B64" s="18" t="s">
        <v>643</v>
      </c>
      <c r="C64" s="18">
        <v>62</v>
      </c>
      <c r="D64" s="18">
        <v>58</v>
      </c>
      <c r="E64" s="19">
        <v>161002385</v>
      </c>
      <c r="F64" s="18">
        <v>57</v>
      </c>
      <c r="G64" s="18">
        <v>3355.85</v>
      </c>
      <c r="H64" s="82">
        <v>347.15</v>
      </c>
      <c r="I64" s="18">
        <v>0</v>
      </c>
      <c r="J64" s="18"/>
      <c r="K64" s="18"/>
      <c r="L64" s="18">
        <v>2</v>
      </c>
      <c r="M64" s="18">
        <v>20</v>
      </c>
      <c r="N64" s="29"/>
      <c r="O64" s="18"/>
      <c r="P64" s="142"/>
      <c r="Q64" s="18"/>
      <c r="R64" s="131"/>
      <c r="S64" s="18"/>
      <c r="T64" s="29"/>
      <c r="U64" s="18">
        <f t="shared" si="1"/>
        <v>0</v>
      </c>
      <c r="V64" s="18">
        <f t="shared" si="0"/>
        <v>0</v>
      </c>
      <c r="W64" s="18" t="s">
        <v>257</v>
      </c>
    </row>
    <row r="65" spans="1:23">
      <c r="A65" s="18">
        <v>63</v>
      </c>
      <c r="B65" s="18" t="s">
        <v>643</v>
      </c>
      <c r="C65" s="18">
        <v>63</v>
      </c>
      <c r="D65" s="18">
        <v>57</v>
      </c>
      <c r="E65" s="19">
        <v>161002386</v>
      </c>
      <c r="F65" s="18">
        <v>59</v>
      </c>
      <c r="G65" s="18">
        <v>3683.58</v>
      </c>
      <c r="H65" s="82">
        <v>356.42</v>
      </c>
      <c r="I65" s="18">
        <v>0</v>
      </c>
      <c r="J65" s="18"/>
      <c r="K65" s="18"/>
      <c r="L65" s="18">
        <v>2</v>
      </c>
      <c r="M65" s="18">
        <v>0</v>
      </c>
      <c r="N65" s="29"/>
      <c r="O65" s="18"/>
      <c r="P65" s="142"/>
      <c r="Q65" s="18"/>
      <c r="R65" s="131"/>
      <c r="S65" s="18"/>
      <c r="T65" s="29"/>
      <c r="U65" s="18">
        <f t="shared" si="1"/>
        <v>0</v>
      </c>
      <c r="V65" s="18">
        <f t="shared" si="0"/>
        <v>0</v>
      </c>
      <c r="W65" s="18" t="s">
        <v>259</v>
      </c>
    </row>
    <row r="66" spans="1:23">
      <c r="A66" s="18">
        <v>64</v>
      </c>
      <c r="B66" s="18" t="s">
        <v>643</v>
      </c>
      <c r="C66" s="18">
        <v>64</v>
      </c>
      <c r="D66" s="18">
        <v>59</v>
      </c>
      <c r="E66" s="19">
        <v>161002387</v>
      </c>
      <c r="F66" s="18">
        <v>59</v>
      </c>
      <c r="G66" s="18">
        <v>3533.23</v>
      </c>
      <c r="H66" s="82">
        <v>299.77</v>
      </c>
      <c r="I66" s="18">
        <v>0</v>
      </c>
      <c r="J66" s="18"/>
      <c r="K66" s="18"/>
      <c r="L66" s="18">
        <v>1</v>
      </c>
      <c r="M66" s="18">
        <v>50</v>
      </c>
      <c r="N66" s="29"/>
      <c r="O66" s="18"/>
      <c r="P66" s="142"/>
      <c r="Q66" s="18"/>
      <c r="R66" s="131"/>
      <c r="S66" s="18"/>
      <c r="T66" s="29"/>
      <c r="U66" s="18">
        <f t="shared" si="1"/>
        <v>0</v>
      </c>
      <c r="V66" s="18">
        <f t="shared" si="0"/>
        <v>0</v>
      </c>
      <c r="W66" s="18" t="s">
        <v>259</v>
      </c>
    </row>
    <row r="67" spans="1:23">
      <c r="A67" s="18">
        <v>65</v>
      </c>
      <c r="B67" s="18" t="s">
        <v>643</v>
      </c>
      <c r="C67" s="18">
        <v>65</v>
      </c>
      <c r="D67" s="18">
        <v>60</v>
      </c>
      <c r="E67" s="19">
        <v>161002388</v>
      </c>
      <c r="F67" s="18">
        <v>59</v>
      </c>
      <c r="G67" s="18">
        <v>3841.8</v>
      </c>
      <c r="H67" s="82">
        <v>288.2</v>
      </c>
      <c r="I67" s="18">
        <v>0</v>
      </c>
      <c r="J67" s="18"/>
      <c r="K67" s="18"/>
      <c r="L67" s="18">
        <v>1</v>
      </c>
      <c r="M67" s="18">
        <v>50</v>
      </c>
      <c r="N67" s="29"/>
      <c r="O67" s="18"/>
      <c r="P67" s="142"/>
      <c r="Q67" s="18"/>
      <c r="R67" s="131"/>
      <c r="S67" s="18"/>
      <c r="T67" s="29"/>
      <c r="U67" s="18">
        <f t="shared" si="1"/>
        <v>0</v>
      </c>
      <c r="V67" s="18">
        <f t="shared" si="0"/>
        <v>0</v>
      </c>
      <c r="W67" s="18" t="s">
        <v>257</v>
      </c>
    </row>
    <row r="68" spans="1:23">
      <c r="A68" s="18">
        <v>66</v>
      </c>
      <c r="B68" s="18" t="s">
        <v>643</v>
      </c>
      <c r="C68" s="18">
        <v>66</v>
      </c>
      <c r="D68" s="18">
        <v>61</v>
      </c>
      <c r="E68" s="18">
        <v>161002389</v>
      </c>
      <c r="F68" s="18">
        <v>57</v>
      </c>
      <c r="G68" s="18">
        <v>3437.63</v>
      </c>
      <c r="H68" s="82">
        <v>267.37</v>
      </c>
      <c r="I68" s="18">
        <v>0</v>
      </c>
      <c r="J68" s="18"/>
      <c r="K68" s="18"/>
      <c r="L68" s="18">
        <v>1</v>
      </c>
      <c r="M68" s="18">
        <v>40</v>
      </c>
      <c r="N68" s="29"/>
      <c r="O68" s="18"/>
      <c r="P68" s="142"/>
      <c r="Q68" s="18"/>
      <c r="R68" s="131"/>
      <c r="S68" s="18"/>
      <c r="T68" s="29"/>
      <c r="U68" s="18">
        <f t="shared" si="1"/>
        <v>0</v>
      </c>
      <c r="V68" s="18">
        <f t="shared" si="0"/>
        <v>0</v>
      </c>
      <c r="W68" s="18" t="s">
        <v>257</v>
      </c>
    </row>
    <row r="69" spans="1:23">
      <c r="A69" s="18">
        <v>67</v>
      </c>
      <c r="B69" s="18" t="s">
        <v>643</v>
      </c>
      <c r="C69" s="18">
        <v>67</v>
      </c>
      <c r="D69" s="18">
        <v>63</v>
      </c>
      <c r="E69" s="18">
        <v>161002390</v>
      </c>
      <c r="F69" s="18">
        <v>59</v>
      </c>
      <c r="G69" s="18">
        <v>3487.42</v>
      </c>
      <c r="H69" s="82">
        <v>346.58</v>
      </c>
      <c r="I69" s="18">
        <v>0</v>
      </c>
      <c r="J69" s="18"/>
      <c r="K69" s="18"/>
      <c r="L69" s="18">
        <v>2</v>
      </c>
      <c r="M69" s="18">
        <v>0</v>
      </c>
      <c r="N69" s="29"/>
      <c r="O69" s="18"/>
      <c r="P69" s="142"/>
      <c r="Q69" s="18"/>
      <c r="R69" s="131"/>
      <c r="S69" s="18"/>
      <c r="T69" s="29"/>
      <c r="U69" s="18">
        <f t="shared" si="1"/>
        <v>0</v>
      </c>
      <c r="V69" s="18">
        <f t="shared" si="0"/>
        <v>0</v>
      </c>
      <c r="W69" s="18" t="s">
        <v>259</v>
      </c>
    </row>
    <row r="70" spans="1:23">
      <c r="A70" s="18">
        <v>68</v>
      </c>
      <c r="B70" s="18" t="s">
        <v>644</v>
      </c>
      <c r="C70" s="18">
        <v>68</v>
      </c>
      <c r="D70" s="18">
        <v>62</v>
      </c>
      <c r="E70" s="18">
        <v>161002391</v>
      </c>
      <c r="F70" s="18">
        <v>57</v>
      </c>
      <c r="G70" s="18">
        <v>3415.05</v>
      </c>
      <c r="H70" s="82">
        <v>287.95</v>
      </c>
      <c r="I70" s="18">
        <v>0</v>
      </c>
      <c r="J70" s="18"/>
      <c r="K70" s="18"/>
      <c r="L70" s="18">
        <v>2</v>
      </c>
      <c r="M70" s="18">
        <v>15</v>
      </c>
      <c r="N70" s="29"/>
      <c r="O70" s="18"/>
      <c r="P70" s="142"/>
      <c r="Q70" s="18"/>
      <c r="R70" s="131"/>
      <c r="S70" s="18"/>
      <c r="T70" s="29"/>
      <c r="U70" s="18">
        <f t="shared" si="1"/>
        <v>0</v>
      </c>
      <c r="V70" s="18">
        <f t="shared" si="0"/>
        <v>0</v>
      </c>
      <c r="W70" s="18" t="s">
        <v>257</v>
      </c>
    </row>
    <row r="71" spans="1:23">
      <c r="A71" s="18">
        <v>69</v>
      </c>
      <c r="B71" s="18" t="s">
        <v>644</v>
      </c>
      <c r="C71" s="18">
        <v>69</v>
      </c>
      <c r="D71" s="18">
        <v>65</v>
      </c>
      <c r="E71" s="18">
        <v>161002392</v>
      </c>
      <c r="F71" s="18">
        <v>59</v>
      </c>
      <c r="G71" s="18">
        <v>3556.24</v>
      </c>
      <c r="H71" s="82">
        <v>275.76</v>
      </c>
      <c r="I71" s="18">
        <v>0</v>
      </c>
      <c r="J71" s="18"/>
      <c r="K71" s="18"/>
      <c r="L71" s="18">
        <v>2</v>
      </c>
      <c r="M71" s="18">
        <v>0</v>
      </c>
      <c r="N71" s="29"/>
      <c r="O71" s="18"/>
      <c r="P71" s="142"/>
      <c r="Q71" s="18"/>
      <c r="R71" s="131"/>
      <c r="S71" s="18"/>
      <c r="T71" s="29"/>
      <c r="U71" s="18">
        <f t="shared" si="1"/>
        <v>0</v>
      </c>
      <c r="V71" s="18">
        <f t="shared" si="0"/>
        <v>0</v>
      </c>
      <c r="W71" s="18" t="s">
        <v>257</v>
      </c>
    </row>
    <row r="72" spans="1:23">
      <c r="A72" s="18">
        <v>70</v>
      </c>
      <c r="B72" s="18" t="s">
        <v>644</v>
      </c>
      <c r="C72" s="18">
        <v>70</v>
      </c>
      <c r="D72" s="18">
        <v>64</v>
      </c>
      <c r="E72" s="18">
        <v>161002393</v>
      </c>
      <c r="F72" s="18">
        <v>59</v>
      </c>
      <c r="G72" s="18">
        <v>3559.82</v>
      </c>
      <c r="H72" s="82">
        <v>274.18</v>
      </c>
      <c r="I72" s="18">
        <v>0</v>
      </c>
      <c r="J72" s="18"/>
      <c r="K72" s="18"/>
      <c r="L72" s="18">
        <v>2</v>
      </c>
      <c r="M72" s="18">
        <v>0</v>
      </c>
      <c r="N72" s="29"/>
      <c r="O72" s="18"/>
      <c r="P72" s="142"/>
      <c r="Q72" s="18"/>
      <c r="R72" s="131"/>
      <c r="S72" s="18"/>
      <c r="T72" s="29"/>
      <c r="U72" s="18">
        <f t="shared" si="1"/>
        <v>0</v>
      </c>
      <c r="V72" s="18">
        <f t="shared" si="0"/>
        <v>0</v>
      </c>
      <c r="W72" s="18" t="s">
        <v>259</v>
      </c>
    </row>
    <row r="73" spans="1:23">
      <c r="A73" s="18">
        <v>71</v>
      </c>
      <c r="B73" s="18" t="s">
        <v>644</v>
      </c>
      <c r="C73" s="18">
        <v>71</v>
      </c>
      <c r="D73" s="18">
        <v>66</v>
      </c>
      <c r="E73" s="18">
        <v>161002394</v>
      </c>
      <c r="F73" s="18">
        <v>57</v>
      </c>
      <c r="G73" s="18">
        <v>3405.25</v>
      </c>
      <c r="H73" s="82">
        <v>297.75</v>
      </c>
      <c r="I73" s="18">
        <v>0</v>
      </c>
      <c r="J73" s="18"/>
      <c r="K73" s="18"/>
      <c r="L73" s="18">
        <v>1</v>
      </c>
      <c r="M73" s="18">
        <v>50</v>
      </c>
      <c r="N73" s="29"/>
      <c r="O73" s="18"/>
      <c r="P73" s="142"/>
      <c r="Q73" s="18"/>
      <c r="R73" s="131"/>
      <c r="S73" s="18"/>
      <c r="T73" s="29"/>
      <c r="U73" s="18">
        <f t="shared" si="1"/>
        <v>0</v>
      </c>
      <c r="V73" s="18">
        <f t="shared" si="0"/>
        <v>0</v>
      </c>
      <c r="W73" s="18" t="s">
        <v>257</v>
      </c>
    </row>
    <row r="74" spans="1:23">
      <c r="A74" s="18">
        <v>72</v>
      </c>
      <c r="B74" s="18" t="s">
        <v>644</v>
      </c>
      <c r="C74" s="18">
        <v>72</v>
      </c>
      <c r="D74" s="18">
        <v>67</v>
      </c>
      <c r="E74" s="18">
        <v>161002395</v>
      </c>
      <c r="F74" s="18">
        <v>58</v>
      </c>
      <c r="G74" s="18">
        <v>3484.82</v>
      </c>
      <c r="H74" s="82">
        <v>285.18</v>
      </c>
      <c r="I74" s="18">
        <v>0</v>
      </c>
      <c r="J74" s="18"/>
      <c r="K74" s="18"/>
      <c r="L74" s="18">
        <v>1</v>
      </c>
      <c r="M74" s="18">
        <v>35</v>
      </c>
      <c r="N74" s="29"/>
      <c r="O74" s="18"/>
      <c r="P74" s="142"/>
      <c r="Q74" s="18"/>
      <c r="R74" s="131"/>
      <c r="S74" s="18"/>
      <c r="T74" s="29"/>
      <c r="U74" s="18">
        <f t="shared" si="1"/>
        <v>0</v>
      </c>
      <c r="V74" s="18">
        <f t="shared" si="0"/>
        <v>0</v>
      </c>
      <c r="W74" s="18" t="s">
        <v>257</v>
      </c>
    </row>
    <row r="75" spans="1:23">
      <c r="A75" s="18">
        <v>73</v>
      </c>
      <c r="B75" s="18" t="s">
        <v>644</v>
      </c>
      <c r="C75" s="18">
        <v>73</v>
      </c>
      <c r="D75" s="18">
        <v>68</v>
      </c>
      <c r="E75" s="18">
        <v>161002396</v>
      </c>
      <c r="F75" s="18">
        <v>57</v>
      </c>
      <c r="G75" s="18">
        <v>3430.63</v>
      </c>
      <c r="H75" s="82">
        <v>274.76</v>
      </c>
      <c r="I75" s="18">
        <v>0.39</v>
      </c>
      <c r="J75" s="18"/>
      <c r="K75" s="18"/>
      <c r="L75" s="18">
        <v>2</v>
      </c>
      <c r="M75" s="18">
        <v>0</v>
      </c>
      <c r="N75" s="29"/>
      <c r="O75" s="18"/>
      <c r="P75" s="142"/>
      <c r="Q75" s="18"/>
      <c r="R75" s="131"/>
      <c r="S75" s="18"/>
      <c r="T75" s="29"/>
      <c r="U75" s="18">
        <f t="shared" si="1"/>
        <v>0</v>
      </c>
      <c r="V75" s="18">
        <f t="shared" si="0"/>
        <v>0</v>
      </c>
      <c r="W75" s="18" t="s">
        <v>257</v>
      </c>
    </row>
    <row r="76" spans="1:23">
      <c r="A76" s="18">
        <v>74</v>
      </c>
      <c r="B76" s="18" t="s">
        <v>644</v>
      </c>
      <c r="C76" s="18">
        <v>74</v>
      </c>
      <c r="D76" s="18">
        <v>70</v>
      </c>
      <c r="E76" s="18">
        <v>161002397</v>
      </c>
      <c r="F76" s="18">
        <v>54</v>
      </c>
      <c r="G76" s="18">
        <v>3180.86</v>
      </c>
      <c r="H76" s="82">
        <v>329.14</v>
      </c>
      <c r="I76" s="18">
        <v>0</v>
      </c>
      <c r="J76" s="18"/>
      <c r="K76" s="18"/>
      <c r="L76" s="18">
        <v>2</v>
      </c>
      <c r="M76" s="18">
        <v>5</v>
      </c>
      <c r="N76" s="29"/>
      <c r="O76" s="18"/>
      <c r="P76" s="142"/>
      <c r="Q76" s="18"/>
      <c r="R76" s="131"/>
      <c r="S76" s="18"/>
      <c r="T76" s="29"/>
      <c r="U76" s="18">
        <f t="shared" si="1"/>
        <v>0</v>
      </c>
      <c r="V76" s="18">
        <f t="shared" si="0"/>
        <v>0</v>
      </c>
      <c r="W76" s="18" t="s">
        <v>259</v>
      </c>
    </row>
    <row r="77" spans="1:23">
      <c r="A77" s="18">
        <v>75</v>
      </c>
      <c r="B77" s="18" t="s">
        <v>645</v>
      </c>
      <c r="C77" s="18">
        <v>75</v>
      </c>
      <c r="D77" s="18">
        <v>69</v>
      </c>
      <c r="E77" s="18">
        <v>161002398</v>
      </c>
      <c r="F77" s="18">
        <v>59</v>
      </c>
      <c r="G77" s="18">
        <v>3595.78</v>
      </c>
      <c r="H77" s="82">
        <v>444.23</v>
      </c>
      <c r="I77" s="18">
        <v>0</v>
      </c>
      <c r="J77" s="18"/>
      <c r="K77" s="18"/>
      <c r="L77" s="18">
        <v>2</v>
      </c>
      <c r="M77" s="18">
        <v>40</v>
      </c>
      <c r="N77" s="29"/>
      <c r="O77" s="18"/>
      <c r="P77" s="142"/>
      <c r="Q77" s="18"/>
      <c r="R77" s="131"/>
      <c r="S77" s="18"/>
      <c r="T77" s="29"/>
      <c r="U77" s="18">
        <f t="shared" si="1"/>
        <v>0</v>
      </c>
      <c r="V77" s="18">
        <f t="shared" si="0"/>
        <v>0</v>
      </c>
      <c r="W77" s="83" t="s">
        <v>425</v>
      </c>
    </row>
    <row r="78" spans="1:23">
      <c r="A78" s="18">
        <v>76</v>
      </c>
      <c r="B78" s="18" t="s">
        <v>645</v>
      </c>
      <c r="C78" s="18">
        <v>76</v>
      </c>
      <c r="D78" s="18">
        <v>71</v>
      </c>
      <c r="E78" s="18">
        <v>141000143</v>
      </c>
      <c r="F78" s="18">
        <v>57</v>
      </c>
      <c r="G78" s="18">
        <v>3354.83</v>
      </c>
      <c r="H78" s="82">
        <v>350.17</v>
      </c>
      <c r="I78" s="18">
        <v>0</v>
      </c>
      <c r="J78" s="18"/>
      <c r="K78" s="18"/>
      <c r="L78" s="18">
        <v>2</v>
      </c>
      <c r="M78" s="18">
        <v>25</v>
      </c>
      <c r="N78" s="29"/>
      <c r="O78" s="18"/>
      <c r="P78" s="142"/>
      <c r="Q78" s="18"/>
      <c r="R78" s="131"/>
      <c r="S78" s="18"/>
      <c r="T78" s="29"/>
      <c r="U78" s="18">
        <f t="shared" si="1"/>
        <v>0</v>
      </c>
      <c r="V78" s="18">
        <f t="shared" si="0"/>
        <v>0</v>
      </c>
      <c r="W78" s="18" t="s">
        <v>257</v>
      </c>
    </row>
    <row r="79" spans="1:23">
      <c r="A79" s="18">
        <v>77</v>
      </c>
      <c r="B79" s="18" t="s">
        <v>645</v>
      </c>
      <c r="C79" s="18">
        <v>77</v>
      </c>
      <c r="D79" s="18">
        <v>72</v>
      </c>
      <c r="E79" s="18">
        <v>161002399</v>
      </c>
      <c r="F79" s="18">
        <v>58</v>
      </c>
      <c r="G79" s="18">
        <v>3424.64</v>
      </c>
      <c r="H79" s="82">
        <v>343.36</v>
      </c>
      <c r="I79" s="18">
        <v>0</v>
      </c>
      <c r="J79" s="18"/>
      <c r="K79" s="18"/>
      <c r="L79" s="18">
        <v>2</v>
      </c>
      <c r="M79" s="18">
        <v>5</v>
      </c>
      <c r="N79" s="29"/>
      <c r="O79" s="18"/>
      <c r="P79" s="142"/>
      <c r="Q79" s="18"/>
      <c r="R79" s="131"/>
      <c r="S79" s="18"/>
      <c r="T79" s="29"/>
      <c r="U79" s="18">
        <f t="shared" si="1"/>
        <v>0</v>
      </c>
      <c r="V79" s="18">
        <f t="shared" si="0"/>
        <v>0</v>
      </c>
      <c r="W79" s="18" t="s">
        <v>259</v>
      </c>
    </row>
    <row r="80" spans="1:23">
      <c r="A80" s="18">
        <v>78</v>
      </c>
      <c r="B80" s="18" t="s">
        <v>645</v>
      </c>
      <c r="C80" s="18">
        <v>78</v>
      </c>
      <c r="D80" s="18">
        <v>73</v>
      </c>
      <c r="E80" s="18">
        <v>161002400</v>
      </c>
      <c r="F80" s="18">
        <v>56</v>
      </c>
      <c r="G80" s="18">
        <v>3285.65</v>
      </c>
      <c r="H80" s="82">
        <v>353.35</v>
      </c>
      <c r="I80" s="18">
        <v>0</v>
      </c>
      <c r="J80" s="18"/>
      <c r="K80" s="18"/>
      <c r="L80" s="18">
        <v>2</v>
      </c>
      <c r="M80" s="18">
        <v>5</v>
      </c>
      <c r="N80" s="29"/>
      <c r="O80" s="18"/>
      <c r="P80" s="142"/>
      <c r="Q80" s="18"/>
      <c r="R80" s="131"/>
      <c r="S80" s="18"/>
      <c r="T80" s="29"/>
      <c r="U80" s="18">
        <f t="shared" si="1"/>
        <v>0</v>
      </c>
      <c r="V80" s="18">
        <f t="shared" si="0"/>
        <v>0</v>
      </c>
      <c r="W80" s="18" t="s">
        <v>259</v>
      </c>
    </row>
    <row r="81" spans="1:24">
      <c r="A81" s="18">
        <v>79</v>
      </c>
      <c r="B81" s="18" t="s">
        <v>645</v>
      </c>
      <c r="C81" s="18">
        <v>79</v>
      </c>
      <c r="D81" s="18">
        <v>74</v>
      </c>
      <c r="E81" s="18">
        <v>161002401</v>
      </c>
      <c r="F81" s="18">
        <v>59</v>
      </c>
      <c r="G81" s="18">
        <v>3413.41</v>
      </c>
      <c r="H81" s="82">
        <v>421.59</v>
      </c>
      <c r="I81" s="18">
        <v>0</v>
      </c>
      <c r="J81" s="18"/>
      <c r="K81" s="18"/>
      <c r="L81" s="18">
        <v>1</v>
      </c>
      <c r="M81" s="18">
        <v>55</v>
      </c>
      <c r="N81" s="29"/>
      <c r="O81" s="18"/>
      <c r="P81" s="142"/>
      <c r="Q81" s="18"/>
      <c r="R81" s="131"/>
      <c r="S81" s="18"/>
      <c r="T81" s="29"/>
      <c r="U81" s="18">
        <f t="shared" si="1"/>
        <v>0</v>
      </c>
      <c r="V81" s="18">
        <f t="shared" si="0"/>
        <v>0</v>
      </c>
      <c r="W81" s="18" t="s">
        <v>257</v>
      </c>
    </row>
    <row r="82" spans="1:24">
      <c r="A82" s="18">
        <v>80</v>
      </c>
      <c r="B82" s="18" t="s">
        <v>645</v>
      </c>
      <c r="C82" s="18">
        <v>80</v>
      </c>
      <c r="D82" s="18">
        <v>75</v>
      </c>
      <c r="E82" s="18">
        <v>161002402</v>
      </c>
      <c r="F82" s="18">
        <v>54</v>
      </c>
      <c r="G82" s="18">
        <v>3514.06</v>
      </c>
      <c r="H82" s="82">
        <v>355.94</v>
      </c>
      <c r="I82" s="18">
        <v>0</v>
      </c>
      <c r="J82" s="18"/>
      <c r="K82" s="18"/>
      <c r="L82" s="18">
        <v>2</v>
      </c>
      <c r="M82" s="18">
        <v>25</v>
      </c>
      <c r="N82" s="29"/>
      <c r="O82" s="18"/>
      <c r="P82" s="142"/>
      <c r="Q82" s="18"/>
      <c r="R82" s="131"/>
      <c r="S82" s="18"/>
      <c r="T82" s="29"/>
      <c r="U82" s="18">
        <f t="shared" si="1"/>
        <v>0</v>
      </c>
      <c r="V82" s="18">
        <f t="shared" si="0"/>
        <v>0</v>
      </c>
      <c r="W82" s="18" t="s">
        <v>259</v>
      </c>
    </row>
    <row r="83" spans="1:24">
      <c r="A83" s="18">
        <v>81</v>
      </c>
      <c r="B83" s="18" t="s">
        <v>645</v>
      </c>
      <c r="C83" s="18">
        <v>81</v>
      </c>
      <c r="D83" s="18">
        <v>77</v>
      </c>
      <c r="E83" s="18">
        <v>161002403</v>
      </c>
      <c r="F83" s="18">
        <v>57</v>
      </c>
      <c r="G83" s="18">
        <v>3360.23</v>
      </c>
      <c r="H83" s="82">
        <v>344.77</v>
      </c>
      <c r="I83" s="18">
        <v>0</v>
      </c>
      <c r="J83" s="18"/>
      <c r="K83" s="18"/>
      <c r="L83" s="18">
        <v>2</v>
      </c>
      <c r="M83" s="18">
        <v>0</v>
      </c>
      <c r="N83" s="29"/>
      <c r="O83" s="18"/>
      <c r="P83" s="142"/>
      <c r="Q83" s="18"/>
      <c r="R83" s="131"/>
      <c r="S83" s="18"/>
      <c r="T83" s="29"/>
      <c r="U83" s="18">
        <f t="shared" si="1"/>
        <v>0</v>
      </c>
      <c r="V83" s="18">
        <f t="shared" si="0"/>
        <v>0</v>
      </c>
      <c r="W83" s="18" t="s">
        <v>257</v>
      </c>
    </row>
    <row r="84" spans="1:24">
      <c r="A84" s="18">
        <v>82</v>
      </c>
      <c r="B84" s="18" t="s">
        <v>645</v>
      </c>
      <c r="C84" s="18">
        <v>82</v>
      </c>
      <c r="D84" s="18">
        <v>76</v>
      </c>
      <c r="E84" s="18">
        <v>161002404</v>
      </c>
      <c r="F84" s="18">
        <v>57</v>
      </c>
      <c r="G84" s="18">
        <v>3350.64</v>
      </c>
      <c r="H84" s="82">
        <v>353.36</v>
      </c>
      <c r="I84" s="18">
        <v>0</v>
      </c>
      <c r="J84" s="18"/>
      <c r="K84" s="18"/>
      <c r="L84" s="18">
        <v>1</v>
      </c>
      <c r="M84" s="18">
        <v>55</v>
      </c>
      <c r="N84" s="29"/>
      <c r="O84" s="18"/>
      <c r="P84" s="142"/>
      <c r="Q84" s="18"/>
      <c r="R84" s="131"/>
      <c r="S84" s="18"/>
      <c r="T84" s="29"/>
      <c r="U84" s="18">
        <f t="shared" si="1"/>
        <v>0</v>
      </c>
      <c r="V84" s="18">
        <f t="shared" si="0"/>
        <v>0</v>
      </c>
      <c r="W84" s="18" t="s">
        <v>259</v>
      </c>
    </row>
    <row r="85" spans="1:24">
      <c r="A85" s="18">
        <v>83</v>
      </c>
      <c r="B85" s="18" t="s">
        <v>645</v>
      </c>
      <c r="C85" s="18">
        <v>83</v>
      </c>
      <c r="D85" s="18">
        <v>78</v>
      </c>
      <c r="E85" s="18">
        <v>161002405</v>
      </c>
      <c r="F85" s="18">
        <v>59</v>
      </c>
      <c r="G85" s="18">
        <v>3447.41</v>
      </c>
      <c r="H85" s="82">
        <v>387.59</v>
      </c>
      <c r="I85" s="18">
        <v>0</v>
      </c>
      <c r="J85" s="18"/>
      <c r="K85" s="18"/>
      <c r="L85" s="18">
        <v>1</v>
      </c>
      <c r="M85" s="18">
        <v>50</v>
      </c>
      <c r="N85" s="29"/>
      <c r="O85" s="18"/>
      <c r="P85" s="142"/>
      <c r="Q85" s="18"/>
      <c r="R85" s="131"/>
      <c r="S85" s="18"/>
      <c r="T85" s="29"/>
      <c r="U85" s="18">
        <f t="shared" si="1"/>
        <v>0</v>
      </c>
      <c r="V85" s="18">
        <f t="shared" si="0"/>
        <v>0</v>
      </c>
      <c r="W85" s="18" t="s">
        <v>257</v>
      </c>
    </row>
    <row r="86" spans="1:24">
      <c r="A86" s="18">
        <v>84</v>
      </c>
      <c r="B86" s="18" t="s">
        <v>645</v>
      </c>
      <c r="C86" s="18">
        <v>84</v>
      </c>
      <c r="D86" s="18">
        <v>79</v>
      </c>
      <c r="E86" s="18">
        <v>141000144</v>
      </c>
      <c r="F86" s="18">
        <v>59</v>
      </c>
      <c r="G86" s="18">
        <v>3490.01</v>
      </c>
      <c r="H86" s="82">
        <v>344.99</v>
      </c>
      <c r="I86" s="18">
        <v>0</v>
      </c>
      <c r="J86" s="18"/>
      <c r="K86" s="18"/>
      <c r="L86" s="18">
        <v>1</v>
      </c>
      <c r="M86" s="18">
        <v>10</v>
      </c>
      <c r="N86" s="29"/>
      <c r="O86" s="18"/>
      <c r="P86" s="142"/>
      <c r="Q86" s="18"/>
      <c r="R86" s="131"/>
      <c r="S86" s="18"/>
      <c r="T86" s="29"/>
      <c r="U86" s="18">
        <f t="shared" si="1"/>
        <v>0</v>
      </c>
      <c r="V86" s="18">
        <f t="shared" si="0"/>
        <v>0</v>
      </c>
      <c r="W86" s="83" t="s">
        <v>257</v>
      </c>
    </row>
    <row r="87" spans="1:24">
      <c r="A87" s="18">
        <v>85</v>
      </c>
      <c r="B87" s="18" t="s">
        <v>646</v>
      </c>
      <c r="C87" s="18">
        <v>85</v>
      </c>
      <c r="D87" s="18">
        <v>80</v>
      </c>
      <c r="E87" s="18">
        <v>161002406</v>
      </c>
      <c r="F87" s="18">
        <v>59</v>
      </c>
      <c r="G87" s="18">
        <v>3690.6</v>
      </c>
      <c r="H87" s="82">
        <v>439.4</v>
      </c>
      <c r="I87" s="18">
        <v>0</v>
      </c>
      <c r="J87" s="18"/>
      <c r="K87" s="18"/>
      <c r="L87" s="18">
        <v>2</v>
      </c>
      <c r="M87" s="18">
        <v>45</v>
      </c>
      <c r="N87" s="29"/>
      <c r="O87" s="18"/>
      <c r="P87" s="142"/>
      <c r="Q87" s="18"/>
      <c r="R87" s="131"/>
      <c r="S87" s="18"/>
      <c r="T87" s="29"/>
      <c r="U87" s="18">
        <f t="shared" si="1"/>
        <v>0</v>
      </c>
      <c r="V87" s="18">
        <f t="shared" si="0"/>
        <v>0</v>
      </c>
      <c r="W87" s="18" t="s">
        <v>257</v>
      </c>
      <c r="X87" s="76" t="s">
        <v>247</v>
      </c>
    </row>
    <row r="88" spans="1:24">
      <c r="A88" s="18">
        <v>86</v>
      </c>
      <c r="B88" s="18" t="s">
        <v>646</v>
      </c>
      <c r="C88" s="18">
        <v>86</v>
      </c>
      <c r="D88" s="18">
        <v>81</v>
      </c>
      <c r="E88" s="18">
        <v>161002407</v>
      </c>
      <c r="F88" s="18">
        <v>55</v>
      </c>
      <c r="G88" s="18">
        <v>3290.27</v>
      </c>
      <c r="H88" s="82">
        <v>282.73</v>
      </c>
      <c r="I88" s="18">
        <v>0</v>
      </c>
      <c r="J88" s="18"/>
      <c r="K88" s="18"/>
      <c r="L88" s="18">
        <v>2</v>
      </c>
      <c r="M88" s="18">
        <v>15</v>
      </c>
      <c r="N88" s="29"/>
      <c r="O88" s="18"/>
      <c r="P88" s="142"/>
      <c r="Q88" s="18"/>
      <c r="R88" s="131"/>
      <c r="S88" s="18"/>
      <c r="T88" s="29"/>
      <c r="U88" s="18">
        <f t="shared" si="1"/>
        <v>0</v>
      </c>
      <c r="V88" s="18">
        <f t="shared" si="0"/>
        <v>0</v>
      </c>
      <c r="W88" s="18" t="s">
        <v>259</v>
      </c>
    </row>
    <row r="89" spans="1:24">
      <c r="A89" s="18">
        <v>87</v>
      </c>
      <c r="B89" s="18" t="s">
        <v>646</v>
      </c>
      <c r="C89" s="18">
        <v>87</v>
      </c>
      <c r="D89" s="18">
        <v>83</v>
      </c>
      <c r="E89" s="18">
        <v>161002408</v>
      </c>
      <c r="F89" s="18">
        <v>58</v>
      </c>
      <c r="G89" s="18">
        <v>3448.82</v>
      </c>
      <c r="H89" s="82">
        <v>321.18</v>
      </c>
      <c r="I89" s="18">
        <v>0</v>
      </c>
      <c r="J89" s="18"/>
      <c r="K89" s="18"/>
      <c r="L89" s="18">
        <v>2</v>
      </c>
      <c r="M89" s="18">
        <v>35</v>
      </c>
      <c r="N89" s="29"/>
      <c r="O89" s="18"/>
      <c r="P89" s="142"/>
      <c r="Q89" s="18"/>
      <c r="R89" s="131"/>
      <c r="S89" s="18"/>
      <c r="T89" s="29"/>
      <c r="U89" s="18">
        <f t="shared" si="1"/>
        <v>0</v>
      </c>
      <c r="V89" s="18">
        <f t="shared" si="0"/>
        <v>0</v>
      </c>
      <c r="W89" s="18" t="s">
        <v>257</v>
      </c>
    </row>
    <row r="90" spans="1:24">
      <c r="A90" s="18">
        <v>88</v>
      </c>
      <c r="B90" s="18" t="s">
        <v>646</v>
      </c>
      <c r="C90" s="18">
        <v>88</v>
      </c>
      <c r="D90" s="18">
        <v>82</v>
      </c>
      <c r="E90" s="18">
        <v>161002409</v>
      </c>
      <c r="F90" s="18">
        <v>57</v>
      </c>
      <c r="G90" s="18">
        <v>3387.24</v>
      </c>
      <c r="H90" s="82">
        <v>316.76</v>
      </c>
      <c r="I90" s="18">
        <v>0</v>
      </c>
      <c r="J90" s="18"/>
      <c r="K90" s="18"/>
      <c r="L90" s="18">
        <v>2</v>
      </c>
      <c r="M90" s="18">
        <v>5</v>
      </c>
      <c r="N90" s="29"/>
      <c r="O90" s="18"/>
      <c r="P90" s="142"/>
      <c r="Q90" s="18"/>
      <c r="R90" s="131"/>
      <c r="S90" s="18"/>
      <c r="T90" s="29"/>
      <c r="U90" s="18">
        <f t="shared" si="1"/>
        <v>0</v>
      </c>
      <c r="V90" s="18">
        <f t="shared" si="0"/>
        <v>0</v>
      </c>
      <c r="W90" s="83" t="s">
        <v>259</v>
      </c>
    </row>
    <row r="91" spans="1:24">
      <c r="A91" s="18">
        <v>89</v>
      </c>
      <c r="B91" s="18" t="s">
        <v>646</v>
      </c>
      <c r="C91" s="18">
        <v>89</v>
      </c>
      <c r="D91" s="18">
        <v>86</v>
      </c>
      <c r="E91" s="18">
        <v>161002410</v>
      </c>
      <c r="F91" s="18">
        <v>58</v>
      </c>
      <c r="G91" s="18">
        <v>3431.04</v>
      </c>
      <c r="H91" s="82">
        <v>336.96</v>
      </c>
      <c r="I91" s="18">
        <v>0</v>
      </c>
      <c r="J91" s="18"/>
      <c r="K91" s="18"/>
      <c r="L91" s="18">
        <v>1</v>
      </c>
      <c r="M91" s="18">
        <v>55</v>
      </c>
      <c r="N91" s="29"/>
      <c r="O91" s="18"/>
      <c r="P91" s="142"/>
      <c r="Q91" s="18"/>
      <c r="R91" s="131"/>
      <c r="S91" s="18"/>
      <c r="T91" s="29"/>
      <c r="U91" s="18">
        <f t="shared" si="1"/>
        <v>0</v>
      </c>
      <c r="V91" s="18">
        <f t="shared" ref="V91:V154" si="2">O91+U91</f>
        <v>0</v>
      </c>
      <c r="W91" s="83" t="s">
        <v>257</v>
      </c>
    </row>
    <row r="92" spans="1:24">
      <c r="A92" s="18">
        <v>90</v>
      </c>
      <c r="B92" s="18" t="s">
        <v>646</v>
      </c>
      <c r="C92" s="18">
        <v>90</v>
      </c>
      <c r="D92" s="18">
        <v>84</v>
      </c>
      <c r="E92" s="18">
        <v>141000145</v>
      </c>
      <c r="F92" s="18">
        <v>59</v>
      </c>
      <c r="G92" s="18">
        <v>3455.23</v>
      </c>
      <c r="H92" s="82">
        <v>377.77</v>
      </c>
      <c r="I92" s="18">
        <v>0</v>
      </c>
      <c r="J92" s="18"/>
      <c r="K92" s="18"/>
      <c r="L92" s="18">
        <v>1</v>
      </c>
      <c r="M92" s="18">
        <v>50</v>
      </c>
      <c r="N92" s="29"/>
      <c r="O92" s="18"/>
      <c r="P92" s="142"/>
      <c r="Q92" s="18"/>
      <c r="R92" s="131"/>
      <c r="S92" s="18"/>
      <c r="T92" s="29"/>
      <c r="U92" s="18">
        <f t="shared" si="1"/>
        <v>0</v>
      </c>
      <c r="V92" s="18">
        <f t="shared" si="2"/>
        <v>0</v>
      </c>
      <c r="W92" s="83" t="s">
        <v>259</v>
      </c>
    </row>
    <row r="93" spans="1:24">
      <c r="A93" s="18">
        <v>91</v>
      </c>
      <c r="B93" s="18" t="s">
        <v>646</v>
      </c>
      <c r="C93" s="18">
        <v>91</v>
      </c>
      <c r="D93" s="18">
        <v>85</v>
      </c>
      <c r="E93" s="18">
        <v>161002411</v>
      </c>
      <c r="F93" s="18">
        <v>57</v>
      </c>
      <c r="G93" s="18">
        <v>3374.83</v>
      </c>
      <c r="H93" s="82">
        <v>330.17</v>
      </c>
      <c r="I93" s="18">
        <v>0</v>
      </c>
      <c r="J93" s="18"/>
      <c r="K93" s="18"/>
      <c r="L93" s="18">
        <v>2</v>
      </c>
      <c r="M93" s="18">
        <v>15</v>
      </c>
      <c r="N93" s="29"/>
      <c r="O93" s="18"/>
      <c r="P93" s="142"/>
      <c r="Q93" s="18"/>
      <c r="R93" s="131"/>
      <c r="S93" s="18"/>
      <c r="T93" s="29"/>
      <c r="U93" s="18">
        <f t="shared" si="1"/>
        <v>0</v>
      </c>
      <c r="V93" s="18">
        <f t="shared" si="2"/>
        <v>0</v>
      </c>
      <c r="W93" s="18" t="s">
        <v>259</v>
      </c>
    </row>
    <row r="94" spans="1:24">
      <c r="A94" s="18">
        <v>92</v>
      </c>
      <c r="B94" s="18" t="s">
        <v>646</v>
      </c>
      <c r="C94" s="18">
        <v>92</v>
      </c>
      <c r="D94" s="18">
        <v>87</v>
      </c>
      <c r="E94" s="18">
        <v>161002412</v>
      </c>
      <c r="F94" s="18">
        <v>56</v>
      </c>
      <c r="G94" s="18">
        <v>3311.64</v>
      </c>
      <c r="H94" s="82">
        <v>328.36</v>
      </c>
      <c r="I94" s="18">
        <v>0</v>
      </c>
      <c r="J94" s="18"/>
      <c r="K94" s="18"/>
      <c r="L94" s="18">
        <v>2</v>
      </c>
      <c r="M94" s="18">
        <v>15</v>
      </c>
      <c r="N94" s="29"/>
      <c r="O94" s="18"/>
      <c r="P94" s="142"/>
      <c r="Q94" s="18"/>
      <c r="R94" s="131"/>
      <c r="S94" s="18"/>
      <c r="T94" s="29"/>
      <c r="U94" s="18">
        <f t="shared" si="1"/>
        <v>0</v>
      </c>
      <c r="V94" s="18">
        <f t="shared" si="2"/>
        <v>0</v>
      </c>
      <c r="W94" s="18" t="s">
        <v>257</v>
      </c>
    </row>
    <row r="95" spans="1:24">
      <c r="A95" s="18">
        <v>93</v>
      </c>
      <c r="B95" s="18" t="s">
        <v>647</v>
      </c>
      <c r="C95" s="18">
        <v>93</v>
      </c>
      <c r="D95" s="18">
        <v>88</v>
      </c>
      <c r="E95" s="89">
        <v>161002413</v>
      </c>
      <c r="F95" s="18">
        <v>56</v>
      </c>
      <c r="G95" s="18">
        <v>3293.44</v>
      </c>
      <c r="H95" s="82">
        <v>346.56</v>
      </c>
      <c r="I95" s="18">
        <v>0</v>
      </c>
      <c r="J95" s="18"/>
      <c r="K95" s="18"/>
      <c r="L95" s="18">
        <v>2</v>
      </c>
      <c r="M95" s="18">
        <v>45</v>
      </c>
      <c r="N95" s="29"/>
      <c r="O95" s="18"/>
      <c r="P95" s="142"/>
      <c r="Q95" s="18"/>
      <c r="R95" s="131"/>
      <c r="S95" s="18"/>
      <c r="T95" s="29"/>
      <c r="U95" s="18">
        <f t="shared" si="1"/>
        <v>0</v>
      </c>
      <c r="V95" s="18">
        <f t="shared" si="2"/>
        <v>0</v>
      </c>
      <c r="W95" s="18" t="s">
        <v>259</v>
      </c>
    </row>
    <row r="96" spans="1:24">
      <c r="A96" s="18">
        <v>94</v>
      </c>
      <c r="B96" s="18" t="s">
        <v>647</v>
      </c>
      <c r="C96" s="18">
        <v>94</v>
      </c>
      <c r="D96" s="18">
        <v>89</v>
      </c>
      <c r="E96" s="18">
        <v>161002414</v>
      </c>
      <c r="F96" s="18">
        <v>59</v>
      </c>
      <c r="G96" s="18">
        <v>3436.23</v>
      </c>
      <c r="H96" s="82">
        <v>396.77</v>
      </c>
      <c r="I96" s="18">
        <v>0</v>
      </c>
      <c r="J96" s="18"/>
      <c r="K96" s="18"/>
      <c r="L96" s="18">
        <v>2</v>
      </c>
      <c r="M96" s="18">
        <v>25</v>
      </c>
      <c r="N96" s="29"/>
      <c r="O96" s="18"/>
      <c r="P96" s="142"/>
      <c r="Q96" s="18"/>
      <c r="R96" s="131"/>
      <c r="S96" s="18"/>
      <c r="T96" s="29"/>
      <c r="U96" s="18">
        <f t="shared" si="1"/>
        <v>0</v>
      </c>
      <c r="V96" s="18">
        <f t="shared" si="2"/>
        <v>0</v>
      </c>
      <c r="W96" s="18" t="s">
        <v>257</v>
      </c>
    </row>
    <row r="97" spans="1:23">
      <c r="A97" s="18">
        <v>95</v>
      </c>
      <c r="B97" s="18" t="s">
        <v>647</v>
      </c>
      <c r="C97" s="18">
        <v>95</v>
      </c>
      <c r="D97" s="18">
        <v>91</v>
      </c>
      <c r="E97" s="89">
        <v>161002415</v>
      </c>
      <c r="F97" s="18">
        <v>59</v>
      </c>
      <c r="G97" s="18">
        <v>3491.41</v>
      </c>
      <c r="H97" s="82">
        <v>343.59</v>
      </c>
      <c r="I97" s="18">
        <v>0</v>
      </c>
      <c r="J97" s="18"/>
      <c r="K97" s="18"/>
      <c r="L97" s="18">
        <v>2</v>
      </c>
      <c r="M97" s="18">
        <v>25</v>
      </c>
      <c r="N97" s="29"/>
      <c r="O97" s="18"/>
      <c r="P97" s="142"/>
      <c r="Q97" s="18"/>
      <c r="R97" s="131"/>
      <c r="S97" s="18"/>
      <c r="T97" s="29"/>
      <c r="U97" s="18">
        <f t="shared" si="1"/>
        <v>0</v>
      </c>
      <c r="V97" s="18">
        <f t="shared" si="2"/>
        <v>0</v>
      </c>
      <c r="W97" s="18" t="s">
        <v>257</v>
      </c>
    </row>
    <row r="98" spans="1:23">
      <c r="A98" s="18">
        <v>96</v>
      </c>
      <c r="B98" s="18" t="s">
        <v>647</v>
      </c>
      <c r="C98" s="18">
        <v>96</v>
      </c>
      <c r="D98" s="18">
        <v>90</v>
      </c>
      <c r="E98" s="18">
        <v>161002416</v>
      </c>
      <c r="F98" s="18">
        <v>54</v>
      </c>
      <c r="G98" s="18">
        <v>3195.06</v>
      </c>
      <c r="H98" s="82">
        <v>314.94</v>
      </c>
      <c r="I98" s="18">
        <v>0</v>
      </c>
      <c r="J98" s="18"/>
      <c r="K98" s="18"/>
      <c r="L98" s="18">
        <v>1</v>
      </c>
      <c r="M98" s="18">
        <v>50</v>
      </c>
      <c r="N98" s="29"/>
      <c r="O98" s="18"/>
      <c r="P98" s="142"/>
      <c r="Q98" s="18"/>
      <c r="R98" s="131"/>
      <c r="S98" s="18"/>
      <c r="T98" s="29"/>
      <c r="U98" s="18">
        <f t="shared" si="1"/>
        <v>0</v>
      </c>
      <c r="V98" s="18">
        <f t="shared" si="2"/>
        <v>0</v>
      </c>
      <c r="W98" s="18" t="s">
        <v>259</v>
      </c>
    </row>
    <row r="99" spans="1:23">
      <c r="A99" s="18">
        <v>97</v>
      </c>
      <c r="B99" s="18" t="s">
        <v>647</v>
      </c>
      <c r="C99" s="18">
        <v>97</v>
      </c>
      <c r="D99" s="18">
        <v>93</v>
      </c>
      <c r="E99" s="89">
        <v>161002417</v>
      </c>
      <c r="F99" s="18">
        <v>59</v>
      </c>
      <c r="G99" s="18">
        <v>3774.8</v>
      </c>
      <c r="H99" s="82">
        <v>355.2</v>
      </c>
      <c r="I99" s="18">
        <v>0</v>
      </c>
      <c r="J99" s="18"/>
      <c r="K99" s="18"/>
      <c r="L99" s="18">
        <v>1</v>
      </c>
      <c r="M99" s="18">
        <v>45</v>
      </c>
      <c r="N99" s="29"/>
      <c r="O99" s="18"/>
      <c r="P99" s="142"/>
      <c r="Q99" s="18"/>
      <c r="R99" s="131"/>
      <c r="S99" s="18"/>
      <c r="T99" s="29"/>
      <c r="U99" s="18">
        <f t="shared" si="1"/>
        <v>0</v>
      </c>
      <c r="V99" s="18">
        <f t="shared" si="2"/>
        <v>0</v>
      </c>
      <c r="W99" s="18" t="s">
        <v>257</v>
      </c>
    </row>
    <row r="100" spans="1:23">
      <c r="A100" s="18">
        <v>98</v>
      </c>
      <c r="B100" s="18" t="s">
        <v>647</v>
      </c>
      <c r="C100" s="18">
        <v>98</v>
      </c>
      <c r="D100" s="18">
        <v>92</v>
      </c>
      <c r="E100" s="18">
        <v>161002418</v>
      </c>
      <c r="F100" s="18">
        <v>59</v>
      </c>
      <c r="G100" s="18">
        <v>3449.82</v>
      </c>
      <c r="H100" s="82">
        <v>384.18</v>
      </c>
      <c r="I100" s="18">
        <v>0</v>
      </c>
      <c r="J100" s="18"/>
      <c r="K100" s="18"/>
      <c r="L100" s="18">
        <v>2</v>
      </c>
      <c r="M100" s="18">
        <v>55</v>
      </c>
      <c r="N100" s="29"/>
      <c r="O100" s="18"/>
      <c r="P100" s="142"/>
      <c r="Q100" s="18"/>
      <c r="R100" s="131"/>
      <c r="S100" s="18"/>
      <c r="T100" s="29"/>
      <c r="U100" s="18">
        <f t="shared" si="1"/>
        <v>0</v>
      </c>
      <c r="V100" s="18">
        <f t="shared" si="2"/>
        <v>0</v>
      </c>
      <c r="W100" s="18" t="s">
        <v>259</v>
      </c>
    </row>
    <row r="101" spans="1:23">
      <c r="A101" s="18">
        <v>99</v>
      </c>
      <c r="B101" s="18" t="s">
        <v>647</v>
      </c>
      <c r="C101" s="18">
        <v>99</v>
      </c>
      <c r="D101" s="18">
        <v>94</v>
      </c>
      <c r="E101" s="89">
        <v>141000146</v>
      </c>
      <c r="F101" s="18">
        <v>59</v>
      </c>
      <c r="G101" s="18">
        <v>3427.01</v>
      </c>
      <c r="H101" s="82">
        <v>407.99</v>
      </c>
      <c r="I101" s="18">
        <v>0</v>
      </c>
      <c r="J101" s="18"/>
      <c r="K101" s="18"/>
      <c r="L101" s="18">
        <v>2</v>
      </c>
      <c r="M101" s="18">
        <v>20</v>
      </c>
      <c r="N101" s="29"/>
      <c r="O101" s="18"/>
      <c r="P101" s="142"/>
      <c r="Q101" s="18"/>
      <c r="R101" s="131"/>
      <c r="S101" s="18"/>
      <c r="T101" s="29"/>
      <c r="U101" s="18">
        <f t="shared" si="1"/>
        <v>0</v>
      </c>
      <c r="V101" s="18">
        <f t="shared" si="2"/>
        <v>0</v>
      </c>
      <c r="W101" s="18" t="s">
        <v>257</v>
      </c>
    </row>
    <row r="102" spans="1:23">
      <c r="A102" s="18">
        <v>100</v>
      </c>
      <c r="B102" s="18" t="s">
        <v>648</v>
      </c>
      <c r="C102" s="18">
        <v>100</v>
      </c>
      <c r="D102" s="18">
        <v>95</v>
      </c>
      <c r="E102" s="18">
        <v>161002419</v>
      </c>
      <c r="F102" s="18">
        <v>57</v>
      </c>
      <c r="G102" s="18">
        <v>3382.03</v>
      </c>
      <c r="H102" s="82">
        <v>322.97000000000003</v>
      </c>
      <c r="I102" s="18">
        <v>0</v>
      </c>
      <c r="J102" s="18"/>
      <c r="K102" s="18"/>
      <c r="L102" s="18">
        <v>2</v>
      </c>
      <c r="M102" s="18">
        <v>5</v>
      </c>
      <c r="N102" s="29"/>
      <c r="O102" s="18"/>
      <c r="P102" s="142"/>
      <c r="Q102" s="18"/>
      <c r="R102" s="131"/>
      <c r="S102" s="18"/>
      <c r="T102" s="29"/>
      <c r="U102" s="18">
        <f t="shared" si="1"/>
        <v>0</v>
      </c>
      <c r="V102" s="18">
        <f t="shared" si="2"/>
        <v>0</v>
      </c>
      <c r="W102" s="18" t="s">
        <v>257</v>
      </c>
    </row>
    <row r="103" spans="1:23">
      <c r="A103" s="18">
        <v>101</v>
      </c>
      <c r="B103" s="18" t="s">
        <v>648</v>
      </c>
      <c r="C103" s="18">
        <v>101</v>
      </c>
      <c r="D103" s="18">
        <v>96</v>
      </c>
      <c r="E103" s="18">
        <v>161002420</v>
      </c>
      <c r="F103" s="18">
        <v>58</v>
      </c>
      <c r="G103" s="18">
        <v>3432.84</v>
      </c>
      <c r="H103" s="82">
        <v>335.16</v>
      </c>
      <c r="I103" s="18">
        <v>0</v>
      </c>
      <c r="J103" s="18"/>
      <c r="K103" s="18"/>
      <c r="L103" s="18">
        <v>2</v>
      </c>
      <c r="M103" s="18">
        <v>5</v>
      </c>
      <c r="N103" s="29"/>
      <c r="O103" s="18"/>
      <c r="P103" s="142"/>
      <c r="Q103" s="18"/>
      <c r="R103" s="131"/>
      <c r="S103" s="18"/>
      <c r="T103" s="29"/>
      <c r="U103" s="18">
        <f t="shared" si="1"/>
        <v>0</v>
      </c>
      <c r="V103" s="18">
        <f t="shared" si="2"/>
        <v>0</v>
      </c>
      <c r="W103" s="18" t="s">
        <v>259</v>
      </c>
    </row>
    <row r="104" spans="1:23">
      <c r="A104" s="18">
        <v>102</v>
      </c>
      <c r="B104" s="18" t="s">
        <v>648</v>
      </c>
      <c r="C104" s="18">
        <v>102</v>
      </c>
      <c r="D104" s="18">
        <v>97</v>
      </c>
      <c r="E104" s="18">
        <v>161002421</v>
      </c>
      <c r="F104" s="18">
        <v>59</v>
      </c>
      <c r="G104" s="18">
        <v>3415.03</v>
      </c>
      <c r="H104" s="82">
        <v>417.97</v>
      </c>
      <c r="I104" s="18">
        <v>0</v>
      </c>
      <c r="J104" s="18"/>
      <c r="K104" s="18"/>
      <c r="L104" s="18">
        <v>2</v>
      </c>
      <c r="M104" s="18">
        <v>55</v>
      </c>
      <c r="N104" s="29"/>
      <c r="O104" s="18"/>
      <c r="P104" s="142"/>
      <c r="Q104" s="18"/>
      <c r="R104" s="131"/>
      <c r="S104" s="18"/>
      <c r="T104" s="29"/>
      <c r="U104" s="18">
        <f t="shared" si="1"/>
        <v>0</v>
      </c>
      <c r="V104" s="18">
        <f t="shared" si="2"/>
        <v>0</v>
      </c>
      <c r="W104" s="18" t="s">
        <v>257</v>
      </c>
    </row>
    <row r="105" spans="1:23">
      <c r="A105" s="18">
        <v>103</v>
      </c>
      <c r="B105" s="18" t="s">
        <v>649</v>
      </c>
      <c r="C105" s="29">
        <v>103</v>
      </c>
      <c r="D105" s="18">
        <v>98</v>
      </c>
      <c r="E105" s="18">
        <v>161002422</v>
      </c>
      <c r="F105" s="18">
        <v>59</v>
      </c>
      <c r="G105" s="18">
        <v>3541.21</v>
      </c>
      <c r="H105" s="82">
        <v>293.79000000000002</v>
      </c>
      <c r="I105" s="18">
        <v>0</v>
      </c>
      <c r="J105" s="18"/>
      <c r="K105" s="18"/>
      <c r="L105" s="18">
        <v>2</v>
      </c>
      <c r="M105" s="18">
        <v>40</v>
      </c>
      <c r="N105" s="29"/>
      <c r="O105" s="18"/>
      <c r="P105" s="142"/>
      <c r="Q105" s="18"/>
      <c r="R105" s="131"/>
      <c r="S105" s="18"/>
      <c r="T105" s="29"/>
      <c r="U105" s="18">
        <f t="shared" si="1"/>
        <v>0</v>
      </c>
      <c r="V105" s="18">
        <f t="shared" si="2"/>
        <v>0</v>
      </c>
      <c r="W105" s="18" t="s">
        <v>257</v>
      </c>
    </row>
    <row r="106" spans="1:23">
      <c r="A106" s="18">
        <v>104</v>
      </c>
      <c r="B106" s="18" t="s">
        <v>650</v>
      </c>
      <c r="C106" s="18">
        <v>104</v>
      </c>
      <c r="D106" s="18">
        <v>99</v>
      </c>
      <c r="E106" s="18">
        <v>161002423</v>
      </c>
      <c r="F106" s="18">
        <v>55</v>
      </c>
      <c r="G106" s="18">
        <v>3218.25</v>
      </c>
      <c r="H106" s="82">
        <v>356.75</v>
      </c>
      <c r="I106" s="18">
        <v>0</v>
      </c>
      <c r="J106" s="18"/>
      <c r="K106" s="18"/>
      <c r="L106" s="18">
        <v>2</v>
      </c>
      <c r="M106" s="18">
        <v>5</v>
      </c>
      <c r="N106" s="29"/>
      <c r="O106" s="18"/>
      <c r="P106" s="142"/>
      <c r="Q106" s="18"/>
      <c r="R106" s="131"/>
      <c r="S106" s="18"/>
      <c r="T106" s="29"/>
      <c r="U106" s="18">
        <f t="shared" si="1"/>
        <v>0</v>
      </c>
      <c r="V106" s="18">
        <f t="shared" si="2"/>
        <v>0</v>
      </c>
      <c r="W106" s="18" t="s">
        <v>259</v>
      </c>
    </row>
    <row r="107" spans="1:23">
      <c r="A107" s="18">
        <v>105</v>
      </c>
      <c r="B107" s="18" t="s">
        <v>650</v>
      </c>
      <c r="C107" s="29">
        <v>105</v>
      </c>
      <c r="D107" s="18">
        <v>100</v>
      </c>
      <c r="E107" s="18">
        <v>161002424</v>
      </c>
      <c r="F107" s="18">
        <v>58</v>
      </c>
      <c r="G107" s="18">
        <v>3467.42</v>
      </c>
      <c r="H107" s="82">
        <v>302.58</v>
      </c>
      <c r="I107" s="18">
        <v>0</v>
      </c>
      <c r="J107" s="18"/>
      <c r="K107" s="18"/>
      <c r="L107" s="18">
        <v>1</v>
      </c>
      <c r="M107" s="18">
        <v>45</v>
      </c>
      <c r="N107" s="29"/>
      <c r="O107" s="18"/>
      <c r="P107" s="142"/>
      <c r="Q107" s="18"/>
      <c r="R107" s="131"/>
      <c r="S107" s="18"/>
      <c r="T107" s="29"/>
      <c r="U107" s="18">
        <f t="shared" si="1"/>
        <v>0</v>
      </c>
      <c r="V107" s="18">
        <f t="shared" si="2"/>
        <v>0</v>
      </c>
      <c r="W107" s="18" t="s">
        <v>257</v>
      </c>
    </row>
    <row r="108" spans="1:23">
      <c r="A108" s="18">
        <v>106</v>
      </c>
      <c r="B108" s="18" t="s">
        <v>650</v>
      </c>
      <c r="C108" s="18">
        <v>106</v>
      </c>
      <c r="D108" s="18">
        <v>101</v>
      </c>
      <c r="E108" s="18">
        <v>161002425</v>
      </c>
      <c r="F108" s="18">
        <v>57</v>
      </c>
      <c r="G108" s="18">
        <v>3386.26</v>
      </c>
      <c r="H108" s="82">
        <v>315.74</v>
      </c>
      <c r="I108" s="18">
        <v>0</v>
      </c>
      <c r="J108" s="18"/>
      <c r="K108" s="18"/>
      <c r="L108" s="18">
        <v>1</v>
      </c>
      <c r="M108" s="18">
        <v>45</v>
      </c>
      <c r="N108" s="29"/>
      <c r="O108" s="18"/>
      <c r="P108" s="142"/>
      <c r="Q108" s="18"/>
      <c r="R108" s="131"/>
      <c r="S108" s="18"/>
      <c r="T108" s="29"/>
      <c r="U108" s="18">
        <f t="shared" si="1"/>
        <v>0</v>
      </c>
      <c r="V108" s="18">
        <f t="shared" si="2"/>
        <v>0</v>
      </c>
      <c r="W108" s="18" t="s">
        <v>259</v>
      </c>
    </row>
    <row r="109" spans="1:23">
      <c r="A109" s="18">
        <v>107</v>
      </c>
      <c r="B109" s="18" t="s">
        <v>650</v>
      </c>
      <c r="C109" s="29">
        <v>107</v>
      </c>
      <c r="D109" s="18">
        <v>102</v>
      </c>
      <c r="E109" s="18">
        <v>161002426</v>
      </c>
      <c r="F109" s="18">
        <v>59</v>
      </c>
      <c r="G109" s="18">
        <v>3524.01</v>
      </c>
      <c r="H109" s="82">
        <v>310.99</v>
      </c>
      <c r="I109" s="18">
        <v>0</v>
      </c>
      <c r="J109" s="18"/>
      <c r="K109" s="18"/>
      <c r="L109" s="18">
        <v>1</v>
      </c>
      <c r="M109" s="18">
        <v>55</v>
      </c>
      <c r="N109" s="29"/>
      <c r="O109" s="18"/>
      <c r="P109" s="142"/>
      <c r="Q109" s="18"/>
      <c r="R109" s="131"/>
      <c r="S109" s="18"/>
      <c r="T109" s="29"/>
      <c r="U109" s="18">
        <f t="shared" si="1"/>
        <v>0</v>
      </c>
      <c r="V109" s="18">
        <f t="shared" si="2"/>
        <v>0</v>
      </c>
      <c r="W109" s="18" t="s">
        <v>257</v>
      </c>
    </row>
    <row r="110" spans="1:23">
      <c r="A110" s="18">
        <v>108</v>
      </c>
      <c r="B110" s="18" t="s">
        <v>650</v>
      </c>
      <c r="C110" s="29">
        <v>108</v>
      </c>
      <c r="D110" s="18">
        <v>103</v>
      </c>
      <c r="E110" s="18">
        <v>161002427</v>
      </c>
      <c r="F110" s="18">
        <v>59</v>
      </c>
      <c r="G110" s="18">
        <v>3718.2</v>
      </c>
      <c r="H110" s="82">
        <v>411.8</v>
      </c>
      <c r="I110" s="18">
        <v>0</v>
      </c>
      <c r="J110" s="18"/>
      <c r="K110" s="18"/>
      <c r="L110" s="18">
        <v>2</v>
      </c>
      <c r="M110" s="18">
        <v>15</v>
      </c>
      <c r="N110" s="29"/>
      <c r="O110" s="18"/>
      <c r="P110" s="142"/>
      <c r="Q110" s="18"/>
      <c r="R110" s="131"/>
      <c r="S110" s="18"/>
      <c r="T110" s="29"/>
      <c r="U110" s="18">
        <f t="shared" si="1"/>
        <v>0</v>
      </c>
      <c r="V110" s="18">
        <f t="shared" si="2"/>
        <v>0</v>
      </c>
      <c r="W110" s="18" t="s">
        <v>257</v>
      </c>
    </row>
    <row r="111" spans="1:23">
      <c r="A111" s="18">
        <v>109</v>
      </c>
      <c r="B111" s="18" t="s">
        <v>650</v>
      </c>
      <c r="C111" s="29">
        <v>109</v>
      </c>
      <c r="D111" s="18">
        <v>104</v>
      </c>
      <c r="E111" s="18">
        <v>161002428</v>
      </c>
      <c r="F111" s="18">
        <v>57</v>
      </c>
      <c r="G111" s="18">
        <v>3347.43</v>
      </c>
      <c r="H111" s="82">
        <v>357.57</v>
      </c>
      <c r="I111" s="18">
        <v>0</v>
      </c>
      <c r="J111" s="18"/>
      <c r="K111" s="18"/>
      <c r="L111" s="18">
        <v>2</v>
      </c>
      <c r="M111" s="18">
        <v>10</v>
      </c>
      <c r="N111" s="29"/>
      <c r="O111" s="18"/>
      <c r="P111" s="142"/>
      <c r="Q111" s="18"/>
      <c r="R111" s="131"/>
      <c r="S111" s="18"/>
      <c r="T111" s="29"/>
      <c r="U111" s="18">
        <f t="shared" si="1"/>
        <v>0</v>
      </c>
      <c r="V111" s="18">
        <f t="shared" si="2"/>
        <v>0</v>
      </c>
      <c r="W111" s="18" t="s">
        <v>257</v>
      </c>
    </row>
    <row r="112" spans="1:23">
      <c r="A112" s="18">
        <v>110</v>
      </c>
      <c r="B112" s="18" t="s">
        <v>650</v>
      </c>
      <c r="C112" s="29">
        <v>110</v>
      </c>
      <c r="D112" s="18">
        <v>106</v>
      </c>
      <c r="E112" s="18">
        <v>161002429</v>
      </c>
      <c r="F112" s="18">
        <v>58</v>
      </c>
      <c r="G112" s="18">
        <v>3555.77</v>
      </c>
      <c r="H112" s="82">
        <v>419.23</v>
      </c>
      <c r="I112" s="18">
        <v>0</v>
      </c>
      <c r="J112" s="18"/>
      <c r="K112" s="18"/>
      <c r="L112" s="18">
        <v>2</v>
      </c>
      <c r="M112" s="18">
        <v>20</v>
      </c>
      <c r="N112" s="29"/>
      <c r="O112" s="18"/>
      <c r="P112" s="142"/>
      <c r="Q112" s="18"/>
      <c r="R112" s="131"/>
      <c r="S112" s="18"/>
      <c r="T112" s="29"/>
      <c r="U112" s="18">
        <f t="shared" si="1"/>
        <v>0</v>
      </c>
      <c r="V112" s="18">
        <f t="shared" si="2"/>
        <v>0</v>
      </c>
      <c r="W112" s="18" t="s">
        <v>257</v>
      </c>
    </row>
    <row r="113" spans="1:24">
      <c r="A113" s="18">
        <v>111</v>
      </c>
      <c r="B113" s="18" t="s">
        <v>651</v>
      </c>
      <c r="C113" s="29">
        <v>111</v>
      </c>
      <c r="D113" s="18">
        <v>105</v>
      </c>
      <c r="E113" s="18">
        <v>161002430</v>
      </c>
      <c r="F113" s="18">
        <v>57</v>
      </c>
      <c r="G113" s="18">
        <v>3320.83</v>
      </c>
      <c r="H113" s="82">
        <v>384.17</v>
      </c>
      <c r="I113" s="18">
        <v>0</v>
      </c>
      <c r="J113" s="18"/>
      <c r="K113" s="18"/>
      <c r="L113" s="18">
        <v>3</v>
      </c>
      <c r="M113" s="18">
        <v>0</v>
      </c>
      <c r="N113" s="29"/>
      <c r="O113" s="18"/>
      <c r="P113" s="142"/>
      <c r="Q113" s="18"/>
      <c r="R113" s="131"/>
      <c r="S113" s="18"/>
      <c r="T113" s="29"/>
      <c r="U113" s="18">
        <f t="shared" si="1"/>
        <v>0</v>
      </c>
      <c r="V113" s="18">
        <f t="shared" si="2"/>
        <v>0</v>
      </c>
      <c r="W113" s="18" t="s">
        <v>259</v>
      </c>
      <c r="X113" s="78" t="s">
        <v>652</v>
      </c>
    </row>
    <row r="114" spans="1:24">
      <c r="A114" s="18">
        <v>112</v>
      </c>
      <c r="B114" s="18" t="s">
        <v>651</v>
      </c>
      <c r="C114" s="29">
        <v>112</v>
      </c>
      <c r="D114" s="18">
        <v>107</v>
      </c>
      <c r="E114" s="18">
        <v>161002431</v>
      </c>
      <c r="F114" s="18">
        <v>58</v>
      </c>
      <c r="G114" s="18">
        <v>3241.22</v>
      </c>
      <c r="H114" s="82">
        <v>528.78</v>
      </c>
      <c r="I114" s="18">
        <v>0</v>
      </c>
      <c r="J114" s="18"/>
      <c r="K114" s="18"/>
      <c r="L114" s="18">
        <v>2</v>
      </c>
      <c r="M114" s="18">
        <v>55</v>
      </c>
      <c r="N114" s="29"/>
      <c r="O114" s="18"/>
      <c r="P114" s="142"/>
      <c r="Q114" s="18"/>
      <c r="R114" s="131"/>
      <c r="S114" s="18"/>
      <c r="T114" s="29"/>
      <c r="U114" s="18">
        <f t="shared" si="1"/>
        <v>0</v>
      </c>
      <c r="V114" s="18">
        <f t="shared" si="2"/>
        <v>0</v>
      </c>
      <c r="W114" s="18" t="s">
        <v>257</v>
      </c>
    </row>
    <row r="115" spans="1:24">
      <c r="A115" s="18">
        <v>113</v>
      </c>
      <c r="B115" s="18" t="s">
        <v>651</v>
      </c>
      <c r="C115" s="29">
        <v>113</v>
      </c>
      <c r="D115" s="18">
        <v>108</v>
      </c>
      <c r="E115" s="18">
        <v>161002432</v>
      </c>
      <c r="F115" s="18">
        <v>56</v>
      </c>
      <c r="G115" s="18">
        <v>3309.64</v>
      </c>
      <c r="H115" s="82">
        <v>330.36</v>
      </c>
      <c r="I115" s="18">
        <v>0</v>
      </c>
      <c r="J115" s="18"/>
      <c r="K115" s="18"/>
      <c r="L115" s="18">
        <v>1</v>
      </c>
      <c r="M115" s="18">
        <v>35</v>
      </c>
      <c r="N115" s="29"/>
      <c r="O115" s="18"/>
      <c r="P115" s="142"/>
      <c r="Q115" s="18"/>
      <c r="R115" s="131"/>
      <c r="S115" s="18"/>
      <c r="T115" s="29"/>
      <c r="U115" s="18">
        <f t="shared" si="1"/>
        <v>0</v>
      </c>
      <c r="V115" s="18">
        <f t="shared" si="2"/>
        <v>0</v>
      </c>
      <c r="W115" s="18" t="s">
        <v>257</v>
      </c>
    </row>
    <row r="116" spans="1:24">
      <c r="A116" s="18">
        <v>114</v>
      </c>
      <c r="B116" s="18" t="s">
        <v>651</v>
      </c>
      <c r="C116" s="29">
        <v>114</v>
      </c>
      <c r="D116" s="18">
        <v>109</v>
      </c>
      <c r="E116" s="18">
        <v>161002433</v>
      </c>
      <c r="F116" s="18">
        <v>58</v>
      </c>
      <c r="G116" s="18">
        <v>3382.84</v>
      </c>
      <c r="H116" s="82">
        <v>385.16</v>
      </c>
      <c r="I116" s="18">
        <v>0</v>
      </c>
      <c r="J116" s="18"/>
      <c r="K116" s="18"/>
      <c r="L116" s="18">
        <v>1</v>
      </c>
      <c r="M116" s="18">
        <v>50</v>
      </c>
      <c r="N116" s="29"/>
      <c r="O116" s="18"/>
      <c r="P116" s="142"/>
      <c r="Q116" s="18"/>
      <c r="R116" s="131"/>
      <c r="S116" s="18"/>
      <c r="T116" s="29"/>
      <c r="U116" s="18">
        <f t="shared" si="1"/>
        <v>0</v>
      </c>
      <c r="V116" s="18">
        <f t="shared" si="2"/>
        <v>0</v>
      </c>
      <c r="W116" s="18" t="s">
        <v>259</v>
      </c>
    </row>
    <row r="117" spans="1:24">
      <c r="A117" s="18">
        <v>115</v>
      </c>
      <c r="B117" s="18" t="s">
        <v>651</v>
      </c>
      <c r="C117" s="29">
        <v>115</v>
      </c>
      <c r="D117" s="18">
        <v>112</v>
      </c>
      <c r="E117" s="18">
        <v>161002434</v>
      </c>
      <c r="F117" s="18">
        <v>55</v>
      </c>
      <c r="G117" s="18">
        <v>3247.9</v>
      </c>
      <c r="H117" s="82">
        <v>322.10000000000002</v>
      </c>
      <c r="I117" s="18">
        <v>0</v>
      </c>
      <c r="J117" s="18"/>
      <c r="K117" s="18"/>
      <c r="L117" s="18">
        <v>1</v>
      </c>
      <c r="M117" s="18">
        <v>50</v>
      </c>
      <c r="N117" s="29"/>
      <c r="O117" s="18"/>
      <c r="P117" s="142"/>
      <c r="Q117" s="18"/>
      <c r="R117" s="131"/>
      <c r="S117" s="18"/>
      <c r="T117" s="29"/>
      <c r="U117" s="18">
        <f t="shared" si="1"/>
        <v>0</v>
      </c>
      <c r="V117" s="18">
        <f t="shared" si="2"/>
        <v>0</v>
      </c>
      <c r="W117" s="18" t="s">
        <v>257</v>
      </c>
    </row>
    <row r="118" spans="1:24">
      <c r="A118" s="18">
        <v>116</v>
      </c>
      <c r="B118" s="18" t="s">
        <v>651</v>
      </c>
      <c r="C118" s="29">
        <v>116</v>
      </c>
      <c r="D118" s="18">
        <v>110</v>
      </c>
      <c r="E118" s="18">
        <v>161002435</v>
      </c>
      <c r="F118" s="18">
        <v>58</v>
      </c>
      <c r="G118" s="18">
        <v>3386.42</v>
      </c>
      <c r="H118" s="82">
        <v>383.58</v>
      </c>
      <c r="I118" s="18">
        <v>0</v>
      </c>
      <c r="J118" s="18"/>
      <c r="K118" s="18"/>
      <c r="L118" s="18">
        <v>2</v>
      </c>
      <c r="M118" s="18">
        <v>35</v>
      </c>
      <c r="N118" s="29"/>
      <c r="O118" s="18"/>
      <c r="P118" s="142"/>
      <c r="Q118" s="18"/>
      <c r="R118" s="131"/>
      <c r="S118" s="18"/>
      <c r="T118" s="29"/>
      <c r="U118" s="18">
        <f t="shared" si="1"/>
        <v>0</v>
      </c>
      <c r="V118" s="18">
        <f t="shared" si="2"/>
        <v>0</v>
      </c>
      <c r="W118" s="18" t="s">
        <v>259</v>
      </c>
    </row>
    <row r="119" spans="1:24">
      <c r="A119" s="18">
        <v>117</v>
      </c>
      <c r="B119" s="18" t="s">
        <v>651</v>
      </c>
      <c r="C119" s="29">
        <v>117</v>
      </c>
      <c r="D119" s="18">
        <v>113</v>
      </c>
      <c r="E119" s="78">
        <v>141000147</v>
      </c>
      <c r="F119" s="18">
        <v>55</v>
      </c>
      <c r="G119" s="18">
        <v>3136.85</v>
      </c>
      <c r="H119" s="82">
        <v>438.15</v>
      </c>
      <c r="I119" s="18">
        <v>0</v>
      </c>
      <c r="J119" s="18"/>
      <c r="K119" s="18"/>
      <c r="L119" s="18">
        <v>2</v>
      </c>
      <c r="M119" s="18">
        <v>0</v>
      </c>
      <c r="N119" s="29"/>
      <c r="O119" s="18"/>
      <c r="P119" s="142"/>
      <c r="Q119" s="18"/>
      <c r="R119" s="131"/>
      <c r="S119" s="18"/>
      <c r="T119" s="29"/>
      <c r="U119" s="18">
        <f t="shared" si="1"/>
        <v>0</v>
      </c>
      <c r="V119" s="18">
        <f t="shared" si="2"/>
        <v>0</v>
      </c>
      <c r="W119" s="18" t="s">
        <v>257</v>
      </c>
    </row>
    <row r="120" spans="1:24">
      <c r="A120" s="18">
        <v>118</v>
      </c>
      <c r="B120" s="18" t="s">
        <v>651</v>
      </c>
      <c r="C120" s="29">
        <v>118</v>
      </c>
      <c r="D120" s="18">
        <v>111</v>
      </c>
      <c r="E120" s="78">
        <v>161002436</v>
      </c>
      <c r="F120" s="18">
        <v>53</v>
      </c>
      <c r="G120" s="18">
        <v>3118.69</v>
      </c>
      <c r="H120" s="82">
        <v>318.3</v>
      </c>
      <c r="I120" s="18">
        <v>0</v>
      </c>
      <c r="J120" s="18"/>
      <c r="K120" s="18"/>
      <c r="L120" s="18">
        <v>2</v>
      </c>
      <c r="M120" s="18">
        <v>5</v>
      </c>
      <c r="N120" s="29"/>
      <c r="O120" s="18"/>
      <c r="P120" s="142"/>
      <c r="Q120" s="18"/>
      <c r="R120" s="131"/>
      <c r="S120" s="18"/>
      <c r="T120" s="29"/>
      <c r="U120" s="18">
        <f t="shared" si="1"/>
        <v>0</v>
      </c>
      <c r="V120" s="18">
        <f t="shared" si="2"/>
        <v>0</v>
      </c>
      <c r="W120" s="18" t="s">
        <v>259</v>
      </c>
    </row>
    <row r="121" spans="1:24">
      <c r="A121" s="18">
        <v>119</v>
      </c>
      <c r="B121" s="18" t="s">
        <v>651</v>
      </c>
      <c r="C121" s="29">
        <v>119</v>
      </c>
      <c r="D121" s="18">
        <v>114</v>
      </c>
      <c r="E121" s="18">
        <v>161002437</v>
      </c>
      <c r="F121" s="18">
        <v>59</v>
      </c>
      <c r="G121" s="18">
        <v>3524.23</v>
      </c>
      <c r="H121" s="82">
        <v>308.77</v>
      </c>
      <c r="I121" s="18">
        <v>0</v>
      </c>
      <c r="J121" s="18"/>
      <c r="K121" s="18"/>
      <c r="L121" s="18">
        <v>2</v>
      </c>
      <c r="M121" s="18">
        <v>15</v>
      </c>
      <c r="N121" s="29"/>
      <c r="O121" s="18"/>
      <c r="P121" s="142"/>
      <c r="Q121" s="18"/>
      <c r="R121" s="131"/>
      <c r="S121" s="18"/>
      <c r="T121" s="29"/>
      <c r="U121" s="18">
        <f t="shared" si="1"/>
        <v>0</v>
      </c>
      <c r="V121" s="18">
        <f t="shared" si="2"/>
        <v>0</v>
      </c>
      <c r="W121" s="18" t="s">
        <v>257</v>
      </c>
    </row>
    <row r="122" spans="1:24">
      <c r="A122" s="18">
        <v>120</v>
      </c>
      <c r="B122" s="18" t="s">
        <v>653</v>
      </c>
      <c r="C122" s="29">
        <v>120</v>
      </c>
      <c r="D122" s="18">
        <v>115</v>
      </c>
      <c r="E122" s="78">
        <v>161002438</v>
      </c>
      <c r="F122" s="18">
        <v>59</v>
      </c>
      <c r="G122" s="18">
        <v>3478.42</v>
      </c>
      <c r="H122" s="82">
        <v>355.58</v>
      </c>
      <c r="I122" s="18">
        <v>0</v>
      </c>
      <c r="J122" s="18"/>
      <c r="K122" s="18"/>
      <c r="L122" s="18">
        <v>2</v>
      </c>
      <c r="M122" s="18">
        <v>50</v>
      </c>
      <c r="N122" s="29"/>
      <c r="O122" s="18"/>
      <c r="P122" s="142"/>
      <c r="Q122" s="18"/>
      <c r="R122" s="131"/>
      <c r="S122" s="18"/>
      <c r="T122" s="29"/>
      <c r="U122" s="18">
        <f t="shared" ref="U122:U157" si="3">K122*5%</f>
        <v>0</v>
      </c>
      <c r="V122" s="18">
        <f t="shared" si="2"/>
        <v>0</v>
      </c>
      <c r="W122" s="18" t="s">
        <v>259</v>
      </c>
    </row>
    <row r="123" spans="1:24">
      <c r="A123" s="18">
        <v>121</v>
      </c>
      <c r="B123" s="18" t="s">
        <v>653</v>
      </c>
      <c r="C123" s="29">
        <v>121</v>
      </c>
      <c r="D123" s="18">
        <v>116</v>
      </c>
      <c r="E123" s="18">
        <v>161002439</v>
      </c>
      <c r="F123" s="18">
        <v>59</v>
      </c>
      <c r="G123" s="18">
        <v>3459.82</v>
      </c>
      <c r="H123" s="82">
        <v>374.18</v>
      </c>
      <c r="I123" s="18">
        <v>0</v>
      </c>
      <c r="J123" s="18"/>
      <c r="K123" s="18"/>
      <c r="L123" s="18">
        <v>2</v>
      </c>
      <c r="M123" s="18">
        <v>35</v>
      </c>
      <c r="N123" s="29"/>
      <c r="O123" s="18"/>
      <c r="P123" s="142"/>
      <c r="Q123" s="18"/>
      <c r="R123" s="131"/>
      <c r="S123" s="18"/>
      <c r="T123" s="29"/>
      <c r="U123" s="18">
        <f t="shared" si="3"/>
        <v>0</v>
      </c>
      <c r="V123" s="18">
        <f t="shared" si="2"/>
        <v>0</v>
      </c>
      <c r="W123" s="18" t="s">
        <v>257</v>
      </c>
    </row>
    <row r="124" spans="1:24">
      <c r="A124" s="18">
        <v>122</v>
      </c>
      <c r="B124" s="18" t="s">
        <v>653</v>
      </c>
      <c r="C124" s="29">
        <v>122</v>
      </c>
      <c r="D124" s="18">
        <v>117</v>
      </c>
      <c r="E124" s="78">
        <v>161002440</v>
      </c>
      <c r="F124" s="18">
        <v>57</v>
      </c>
      <c r="G124" s="18">
        <v>3446.43</v>
      </c>
      <c r="H124" s="82">
        <v>260.56</v>
      </c>
      <c r="I124" s="18">
        <v>1.99</v>
      </c>
      <c r="J124" s="18">
        <v>1</v>
      </c>
      <c r="L124" s="18">
        <v>2</v>
      </c>
      <c r="M124" s="18">
        <v>40</v>
      </c>
      <c r="N124" s="29"/>
      <c r="O124" s="18">
        <v>8550</v>
      </c>
      <c r="P124" s="142"/>
      <c r="Q124" s="18"/>
      <c r="R124" s="131"/>
      <c r="S124" s="18"/>
      <c r="T124" s="29"/>
      <c r="U124" s="18">
        <f>O124*5%</f>
        <v>427.5</v>
      </c>
      <c r="V124" s="18">
        <f t="shared" si="2"/>
        <v>8977.5</v>
      </c>
      <c r="W124" s="18" t="s">
        <v>257</v>
      </c>
    </row>
    <row r="125" spans="1:24">
      <c r="A125" s="18">
        <v>123</v>
      </c>
      <c r="B125" s="18" t="s">
        <v>653</v>
      </c>
      <c r="C125" s="29">
        <v>123</v>
      </c>
      <c r="D125" s="18">
        <v>118</v>
      </c>
      <c r="E125" s="18">
        <v>161002441</v>
      </c>
      <c r="F125" s="18">
        <v>55</v>
      </c>
      <c r="G125" s="18">
        <v>3295.46</v>
      </c>
      <c r="H125" s="82">
        <v>278.93</v>
      </c>
      <c r="I125" s="18">
        <v>0.39</v>
      </c>
      <c r="J125" s="18"/>
      <c r="K125" s="18"/>
      <c r="L125" s="18">
        <v>2</v>
      </c>
      <c r="M125" s="18">
        <v>5</v>
      </c>
      <c r="N125" s="29"/>
      <c r="O125" s="18"/>
      <c r="P125" s="142"/>
      <c r="Q125" s="18"/>
      <c r="R125" s="131"/>
      <c r="S125" s="18"/>
      <c r="T125" s="29"/>
      <c r="U125" s="18">
        <f t="shared" si="3"/>
        <v>0</v>
      </c>
      <c r="V125" s="18">
        <f t="shared" si="2"/>
        <v>0</v>
      </c>
      <c r="W125" s="18" t="s">
        <v>259</v>
      </c>
    </row>
    <row r="126" spans="1:24">
      <c r="A126" s="18">
        <v>124</v>
      </c>
      <c r="B126" s="18" t="s">
        <v>653</v>
      </c>
      <c r="C126" s="29">
        <v>124</v>
      </c>
      <c r="D126" s="18">
        <v>119</v>
      </c>
      <c r="E126" s="78">
        <v>161002442</v>
      </c>
      <c r="F126" s="18">
        <v>59</v>
      </c>
      <c r="G126" s="18">
        <v>3754.8</v>
      </c>
      <c r="H126" s="82">
        <v>375.2</v>
      </c>
      <c r="I126" s="18">
        <v>0</v>
      </c>
      <c r="J126" s="18"/>
      <c r="K126" s="18"/>
      <c r="L126" s="18">
        <v>2</v>
      </c>
      <c r="M126" s="18">
        <v>25</v>
      </c>
      <c r="N126" s="29"/>
      <c r="O126" s="18"/>
      <c r="P126" s="142"/>
      <c r="Q126" s="18"/>
      <c r="R126" s="131"/>
      <c r="S126" s="18"/>
      <c r="T126" s="29"/>
      <c r="U126" s="18">
        <f t="shared" si="3"/>
        <v>0</v>
      </c>
      <c r="V126" s="18">
        <f t="shared" si="2"/>
        <v>0</v>
      </c>
      <c r="W126" s="18" t="s">
        <v>257</v>
      </c>
    </row>
    <row r="127" spans="1:24">
      <c r="A127" s="18">
        <v>125</v>
      </c>
      <c r="B127" s="18" t="s">
        <v>653</v>
      </c>
      <c r="C127" s="29">
        <v>125</v>
      </c>
      <c r="D127" s="18">
        <v>120</v>
      </c>
      <c r="E127" s="18">
        <v>161002443</v>
      </c>
      <c r="F127" s="18">
        <v>58</v>
      </c>
      <c r="G127" s="18">
        <v>3454.22</v>
      </c>
      <c r="H127" s="82">
        <v>315.77999999999997</v>
      </c>
      <c r="I127" s="18">
        <v>0</v>
      </c>
      <c r="J127" s="18"/>
      <c r="K127" s="18"/>
      <c r="L127" s="18">
        <v>2</v>
      </c>
      <c r="M127" s="18">
        <v>5</v>
      </c>
      <c r="N127" s="29"/>
      <c r="O127" s="18"/>
      <c r="P127" s="142"/>
      <c r="Q127" s="18"/>
      <c r="R127" s="131"/>
      <c r="S127" s="18"/>
      <c r="T127" s="29"/>
      <c r="U127" s="18">
        <f t="shared" si="3"/>
        <v>0</v>
      </c>
      <c r="V127" s="18">
        <f t="shared" si="2"/>
        <v>0</v>
      </c>
      <c r="W127" s="18" t="s">
        <v>257</v>
      </c>
    </row>
    <row r="128" spans="1:24">
      <c r="A128" s="18">
        <v>126</v>
      </c>
      <c r="B128" s="18" t="s">
        <v>653</v>
      </c>
      <c r="C128" s="29">
        <v>126</v>
      </c>
      <c r="D128" s="18">
        <v>121</v>
      </c>
      <c r="E128" s="78">
        <v>161002444</v>
      </c>
      <c r="F128" s="18">
        <v>59</v>
      </c>
      <c r="G128" s="18">
        <v>3469.01</v>
      </c>
      <c r="H128" s="82">
        <v>365.99</v>
      </c>
      <c r="I128" s="18">
        <v>0</v>
      </c>
      <c r="J128" s="18"/>
      <c r="K128" s="18"/>
      <c r="L128" s="18">
        <v>2</v>
      </c>
      <c r="M128" s="18">
        <v>5</v>
      </c>
      <c r="N128" s="29"/>
      <c r="O128" s="18"/>
      <c r="P128" s="142"/>
      <c r="Q128" s="18"/>
      <c r="R128" s="131"/>
      <c r="S128" s="18"/>
      <c r="T128" s="29"/>
      <c r="U128" s="18">
        <f t="shared" si="3"/>
        <v>0</v>
      </c>
      <c r="V128" s="18">
        <f t="shared" si="2"/>
        <v>0</v>
      </c>
      <c r="W128" s="18" t="s">
        <v>259</v>
      </c>
    </row>
    <row r="129" spans="1:23">
      <c r="A129" s="18">
        <v>127</v>
      </c>
      <c r="B129" s="18" t="s">
        <v>653</v>
      </c>
      <c r="C129" s="29">
        <v>127</v>
      </c>
      <c r="D129" s="18">
        <v>122</v>
      </c>
      <c r="E129" s="18">
        <v>161002445</v>
      </c>
      <c r="F129" s="18">
        <v>58</v>
      </c>
      <c r="G129" s="18">
        <v>3340.22</v>
      </c>
      <c r="H129" s="82">
        <v>429.78</v>
      </c>
      <c r="I129" s="18">
        <v>0</v>
      </c>
      <c r="J129" s="18"/>
      <c r="K129" s="18"/>
      <c r="L129" s="18">
        <v>1</v>
      </c>
      <c r="M129" s="18">
        <v>55</v>
      </c>
      <c r="N129" s="29"/>
      <c r="O129" s="18"/>
      <c r="P129" s="142"/>
      <c r="Q129" s="18"/>
      <c r="R129" s="131"/>
      <c r="S129" s="18"/>
      <c r="T129" s="29"/>
      <c r="U129" s="18">
        <f t="shared" si="3"/>
        <v>0</v>
      </c>
      <c r="V129" s="18">
        <f t="shared" si="2"/>
        <v>0</v>
      </c>
      <c r="W129" s="18" t="s">
        <v>257</v>
      </c>
    </row>
    <row r="130" spans="1:23">
      <c r="A130" s="18">
        <v>128</v>
      </c>
      <c r="B130" s="18" t="s">
        <v>654</v>
      </c>
      <c r="C130" s="29">
        <v>128</v>
      </c>
      <c r="D130" s="18">
        <v>124</v>
      </c>
      <c r="E130" s="78">
        <v>161002446</v>
      </c>
      <c r="F130" s="18">
        <v>58</v>
      </c>
      <c r="G130" s="18">
        <v>3469.82</v>
      </c>
      <c r="H130" s="82">
        <v>300.18</v>
      </c>
      <c r="I130" s="18">
        <v>0</v>
      </c>
      <c r="J130" s="18"/>
      <c r="K130" s="18"/>
      <c r="L130" s="18">
        <v>2</v>
      </c>
      <c r="M130" s="18">
        <v>30</v>
      </c>
      <c r="N130" s="29"/>
      <c r="O130" s="18"/>
      <c r="P130" s="142"/>
      <c r="Q130" s="18"/>
      <c r="R130" s="131"/>
      <c r="S130" s="18"/>
      <c r="T130" s="29"/>
      <c r="U130" s="18">
        <f t="shared" si="3"/>
        <v>0</v>
      </c>
      <c r="V130" s="18">
        <f t="shared" si="2"/>
        <v>0</v>
      </c>
      <c r="W130" s="18" t="s">
        <v>257</v>
      </c>
    </row>
    <row r="131" spans="1:23">
      <c r="A131" s="18">
        <v>129</v>
      </c>
      <c r="B131" s="18" t="s">
        <v>654</v>
      </c>
      <c r="C131" s="29">
        <v>129</v>
      </c>
      <c r="D131" s="18">
        <v>123</v>
      </c>
      <c r="E131" s="18">
        <v>161002447</v>
      </c>
      <c r="F131" s="18">
        <v>56</v>
      </c>
      <c r="G131" s="18">
        <v>3226.24</v>
      </c>
      <c r="H131" s="82">
        <v>413.76</v>
      </c>
      <c r="I131" s="18">
        <v>0</v>
      </c>
      <c r="J131" s="18"/>
      <c r="K131" s="18"/>
      <c r="L131" s="18">
        <v>2</v>
      </c>
      <c r="M131" s="18">
        <v>25</v>
      </c>
      <c r="N131" s="29"/>
      <c r="O131" s="18"/>
      <c r="P131" s="142"/>
      <c r="Q131" s="18"/>
      <c r="R131" s="131"/>
      <c r="S131" s="18"/>
      <c r="T131" s="29"/>
      <c r="U131" s="18">
        <f t="shared" si="3"/>
        <v>0</v>
      </c>
      <c r="V131" s="18">
        <f t="shared" si="2"/>
        <v>0</v>
      </c>
      <c r="W131" s="18" t="s">
        <v>259</v>
      </c>
    </row>
    <row r="132" spans="1:23">
      <c r="A132" s="18">
        <v>130</v>
      </c>
      <c r="B132" s="18" t="s">
        <v>654</v>
      </c>
      <c r="C132" s="29">
        <v>130</v>
      </c>
      <c r="D132" s="18">
        <v>125</v>
      </c>
      <c r="E132" s="78">
        <v>161002448</v>
      </c>
      <c r="F132" s="18">
        <v>55</v>
      </c>
      <c r="G132" s="18">
        <v>3217.45</v>
      </c>
      <c r="H132" s="82">
        <v>357.55</v>
      </c>
      <c r="I132" s="18">
        <v>0</v>
      </c>
      <c r="J132" s="18"/>
      <c r="K132" s="18"/>
      <c r="L132" s="18">
        <v>2</v>
      </c>
      <c r="M132" s="18">
        <v>20</v>
      </c>
      <c r="N132" s="29"/>
      <c r="O132" s="18"/>
      <c r="P132" s="142"/>
      <c r="Q132" s="18"/>
      <c r="R132" s="131"/>
      <c r="S132" s="18"/>
      <c r="T132" s="29"/>
      <c r="U132" s="18">
        <f t="shared" si="3"/>
        <v>0</v>
      </c>
      <c r="V132" s="18">
        <f t="shared" si="2"/>
        <v>0</v>
      </c>
      <c r="W132" s="18" t="s">
        <v>257</v>
      </c>
    </row>
    <row r="133" spans="1:23">
      <c r="A133" s="18">
        <v>131</v>
      </c>
      <c r="B133" s="18" t="s">
        <v>654</v>
      </c>
      <c r="C133" s="29">
        <v>131</v>
      </c>
      <c r="D133" s="18">
        <v>126</v>
      </c>
      <c r="E133" s="18">
        <v>161002449</v>
      </c>
      <c r="F133" s="18">
        <v>58</v>
      </c>
      <c r="G133" s="18">
        <v>3624.17</v>
      </c>
      <c r="H133" s="82">
        <v>350.83</v>
      </c>
      <c r="I133" s="18">
        <v>0</v>
      </c>
      <c r="J133" s="18"/>
      <c r="K133" s="18"/>
      <c r="L133" s="18">
        <v>2</v>
      </c>
      <c r="M133" s="18">
        <v>40</v>
      </c>
      <c r="N133" s="29"/>
      <c r="O133" s="18"/>
      <c r="P133" s="142"/>
      <c r="Q133" s="18"/>
      <c r="R133" s="131"/>
      <c r="S133" s="18"/>
      <c r="T133" s="29"/>
      <c r="U133" s="18">
        <f t="shared" si="3"/>
        <v>0</v>
      </c>
      <c r="V133" s="18">
        <f t="shared" si="2"/>
        <v>0</v>
      </c>
      <c r="W133" s="18" t="s">
        <v>257</v>
      </c>
    </row>
    <row r="134" spans="1:23">
      <c r="A134" s="18">
        <v>132</v>
      </c>
      <c r="B134" s="18" t="s">
        <v>654</v>
      </c>
      <c r="C134" s="29">
        <v>132</v>
      </c>
      <c r="D134" s="18">
        <v>128</v>
      </c>
      <c r="E134" s="78">
        <v>161002450</v>
      </c>
      <c r="F134" s="18">
        <v>59</v>
      </c>
      <c r="G134" s="18">
        <v>3466.23</v>
      </c>
      <c r="H134" s="82">
        <v>366.77</v>
      </c>
      <c r="I134" s="18">
        <v>0</v>
      </c>
      <c r="J134" s="18"/>
      <c r="K134" s="18"/>
      <c r="L134" s="18">
        <v>2</v>
      </c>
      <c r="M134" s="18">
        <v>5</v>
      </c>
      <c r="N134" s="29"/>
      <c r="O134" s="18"/>
      <c r="P134" s="142"/>
      <c r="Q134" s="18"/>
      <c r="R134" s="131"/>
      <c r="S134" s="18"/>
      <c r="T134" s="29"/>
      <c r="U134" s="18">
        <f t="shared" si="3"/>
        <v>0</v>
      </c>
      <c r="V134" s="18">
        <f t="shared" si="2"/>
        <v>0</v>
      </c>
      <c r="W134" s="18" t="s">
        <v>257</v>
      </c>
    </row>
    <row r="135" spans="1:23">
      <c r="A135" s="18">
        <v>133</v>
      </c>
      <c r="B135" s="18" t="s">
        <v>654</v>
      </c>
      <c r="C135" s="29">
        <v>133</v>
      </c>
      <c r="D135" s="18">
        <v>127</v>
      </c>
      <c r="E135" s="18">
        <v>161002451</v>
      </c>
      <c r="F135" s="18">
        <v>56</v>
      </c>
      <c r="G135" s="18">
        <v>3281.24</v>
      </c>
      <c r="H135" s="82">
        <v>358.76</v>
      </c>
      <c r="I135" s="18">
        <v>0</v>
      </c>
      <c r="J135" s="18"/>
      <c r="K135" s="18"/>
      <c r="L135" s="18">
        <v>2</v>
      </c>
      <c r="M135" s="18">
        <v>25</v>
      </c>
      <c r="N135" s="29"/>
      <c r="O135" s="18"/>
      <c r="P135" s="142"/>
      <c r="Q135" s="18"/>
      <c r="R135" s="131"/>
      <c r="S135" s="18"/>
      <c r="T135" s="29"/>
      <c r="U135" s="18">
        <f t="shared" si="3"/>
        <v>0</v>
      </c>
      <c r="V135" s="18">
        <f t="shared" si="2"/>
        <v>0</v>
      </c>
      <c r="W135" s="18" t="s">
        <v>259</v>
      </c>
    </row>
    <row r="136" spans="1:23">
      <c r="A136" s="18">
        <v>134</v>
      </c>
      <c r="B136" s="18" t="s">
        <v>654</v>
      </c>
      <c r="C136" s="29">
        <v>134</v>
      </c>
      <c r="D136" s="18">
        <v>129</v>
      </c>
      <c r="E136" s="78">
        <v>161002452</v>
      </c>
      <c r="F136" s="18">
        <v>56</v>
      </c>
      <c r="G136" s="18">
        <v>3171.44</v>
      </c>
      <c r="H136" s="82">
        <v>468.56</v>
      </c>
      <c r="I136" s="18">
        <v>0</v>
      </c>
      <c r="J136" s="18"/>
      <c r="K136" s="18"/>
      <c r="L136" s="18">
        <v>2</v>
      </c>
      <c r="M136" s="18">
        <v>45</v>
      </c>
      <c r="N136" s="29"/>
      <c r="O136" s="18"/>
      <c r="P136" s="142"/>
      <c r="Q136" s="18"/>
      <c r="R136" s="131"/>
      <c r="S136" s="18"/>
      <c r="T136" s="29"/>
      <c r="U136" s="18">
        <f t="shared" si="3"/>
        <v>0</v>
      </c>
      <c r="V136" s="18">
        <f t="shared" si="2"/>
        <v>0</v>
      </c>
      <c r="W136" s="18" t="s">
        <v>257</v>
      </c>
    </row>
    <row r="137" spans="1:23">
      <c r="A137" s="18">
        <v>135</v>
      </c>
      <c r="B137" s="18" t="s">
        <v>654</v>
      </c>
      <c r="C137" s="29">
        <v>135</v>
      </c>
      <c r="D137" s="18">
        <v>131</v>
      </c>
      <c r="E137" s="18">
        <v>161002453</v>
      </c>
      <c r="F137" s="18">
        <v>59</v>
      </c>
      <c r="G137" s="18">
        <v>3473.02</v>
      </c>
      <c r="H137" s="82">
        <v>360.98</v>
      </c>
      <c r="I137" s="18">
        <v>0</v>
      </c>
      <c r="J137" s="18"/>
      <c r="K137" s="18"/>
      <c r="L137" s="18">
        <v>2</v>
      </c>
      <c r="M137" s="18">
        <v>50</v>
      </c>
      <c r="N137" s="29"/>
      <c r="O137" s="18"/>
      <c r="P137" s="142"/>
      <c r="Q137" s="18"/>
      <c r="R137" s="131"/>
      <c r="S137" s="18"/>
      <c r="T137" s="29"/>
      <c r="U137" s="18">
        <f t="shared" si="3"/>
        <v>0</v>
      </c>
      <c r="V137" s="18">
        <f t="shared" si="2"/>
        <v>0</v>
      </c>
      <c r="W137" s="18" t="s">
        <v>257</v>
      </c>
    </row>
    <row r="138" spans="1:23" s="76" customFormat="1">
      <c r="A138" s="83">
        <v>136</v>
      </c>
      <c r="B138" s="19" t="s">
        <v>655</v>
      </c>
      <c r="C138" s="29">
        <v>136</v>
      </c>
      <c r="D138" s="83">
        <v>130</v>
      </c>
      <c r="E138" s="78">
        <v>161002454</v>
      </c>
      <c r="F138" s="83">
        <v>58</v>
      </c>
      <c r="G138" s="83">
        <v>3352.22</v>
      </c>
      <c r="H138" s="84">
        <v>417.78</v>
      </c>
      <c r="I138" s="83">
        <v>0</v>
      </c>
      <c r="J138" s="18"/>
      <c r="K138" s="18"/>
      <c r="L138" s="83">
        <v>2</v>
      </c>
      <c r="M138" s="83">
        <v>35</v>
      </c>
      <c r="N138" s="29"/>
      <c r="O138" s="83"/>
      <c r="P138" s="142"/>
      <c r="Q138" s="18"/>
      <c r="R138" s="131"/>
      <c r="S138" s="18"/>
      <c r="T138" s="29"/>
      <c r="U138" s="18">
        <f t="shared" si="3"/>
        <v>0</v>
      </c>
      <c r="V138" s="18">
        <f t="shared" si="2"/>
        <v>0</v>
      </c>
      <c r="W138" s="83" t="s">
        <v>259</v>
      </c>
    </row>
    <row r="139" spans="1:23">
      <c r="A139" s="18">
        <v>137</v>
      </c>
      <c r="B139" s="19" t="s">
        <v>655</v>
      </c>
      <c r="C139" s="29">
        <v>137</v>
      </c>
      <c r="D139" s="18">
        <v>133</v>
      </c>
      <c r="E139" s="18">
        <v>161002455</v>
      </c>
      <c r="F139" s="18">
        <v>59</v>
      </c>
      <c r="G139" s="18">
        <v>3672</v>
      </c>
      <c r="H139" s="82">
        <v>458</v>
      </c>
      <c r="I139" s="18">
        <v>0</v>
      </c>
      <c r="J139" s="18"/>
      <c r="K139" s="18"/>
      <c r="L139" s="18">
        <v>2</v>
      </c>
      <c r="M139" s="18">
        <v>45</v>
      </c>
      <c r="N139" s="29"/>
      <c r="O139" s="18"/>
      <c r="P139" s="142"/>
      <c r="Q139" s="18"/>
      <c r="R139" s="131"/>
      <c r="S139" s="18"/>
      <c r="T139" s="29"/>
      <c r="U139" s="18">
        <f t="shared" si="3"/>
        <v>0</v>
      </c>
      <c r="V139" s="18">
        <f t="shared" si="2"/>
        <v>0</v>
      </c>
      <c r="W139" s="18" t="s">
        <v>257</v>
      </c>
    </row>
    <row r="140" spans="1:23">
      <c r="A140" s="18">
        <v>138</v>
      </c>
      <c r="B140" s="19" t="s">
        <v>655</v>
      </c>
      <c r="C140" s="29">
        <v>138</v>
      </c>
      <c r="D140" s="18">
        <v>132</v>
      </c>
      <c r="E140" s="78">
        <v>161002456</v>
      </c>
      <c r="F140" s="18">
        <v>56</v>
      </c>
      <c r="G140" s="18">
        <v>3299.04</v>
      </c>
      <c r="H140" s="82">
        <v>340.96</v>
      </c>
      <c r="I140" s="18">
        <v>0</v>
      </c>
      <c r="J140" s="18"/>
      <c r="K140" s="18"/>
      <c r="L140" s="18">
        <v>2</v>
      </c>
      <c r="M140" s="18">
        <v>30</v>
      </c>
      <c r="N140" s="29"/>
      <c r="O140" s="18"/>
      <c r="P140" s="142"/>
      <c r="Q140" s="18"/>
      <c r="R140" s="131"/>
      <c r="S140" s="18"/>
      <c r="T140" s="29"/>
      <c r="U140" s="18">
        <f t="shared" si="3"/>
        <v>0</v>
      </c>
      <c r="V140" s="18">
        <f t="shared" si="2"/>
        <v>0</v>
      </c>
      <c r="W140" s="18" t="s">
        <v>259</v>
      </c>
    </row>
    <row r="141" spans="1:23">
      <c r="A141" s="18">
        <v>139</v>
      </c>
      <c r="B141" s="19" t="s">
        <v>655</v>
      </c>
      <c r="C141" s="29">
        <v>139</v>
      </c>
      <c r="D141" s="18">
        <v>134</v>
      </c>
      <c r="E141" s="18">
        <v>161002457</v>
      </c>
      <c r="F141" s="18">
        <v>57</v>
      </c>
      <c r="G141" s="18">
        <v>3326.43</v>
      </c>
      <c r="H141" s="82">
        <v>378.57</v>
      </c>
      <c r="I141" s="18">
        <v>0</v>
      </c>
      <c r="J141" s="18"/>
      <c r="K141" s="18"/>
      <c r="L141" s="18">
        <v>2</v>
      </c>
      <c r="M141" s="18">
        <v>25</v>
      </c>
      <c r="N141" s="29"/>
      <c r="O141" s="18"/>
      <c r="P141" s="142"/>
      <c r="Q141" s="18"/>
      <c r="R141" s="131"/>
      <c r="S141" s="18"/>
      <c r="T141" s="29"/>
      <c r="U141" s="18">
        <f t="shared" si="3"/>
        <v>0</v>
      </c>
      <c r="V141" s="18">
        <f t="shared" si="2"/>
        <v>0</v>
      </c>
      <c r="W141" s="18" t="s">
        <v>257</v>
      </c>
    </row>
    <row r="142" spans="1:23">
      <c r="A142" s="18">
        <v>140</v>
      </c>
      <c r="B142" s="19" t="s">
        <v>655</v>
      </c>
      <c r="C142" s="29">
        <v>140</v>
      </c>
      <c r="D142" s="18">
        <v>136</v>
      </c>
      <c r="E142" s="78">
        <v>161002458</v>
      </c>
      <c r="F142" s="18">
        <v>58</v>
      </c>
      <c r="G142" s="18">
        <v>3313.24</v>
      </c>
      <c r="H142" s="82">
        <v>454.76</v>
      </c>
      <c r="I142" s="18">
        <v>0</v>
      </c>
      <c r="J142" s="18"/>
      <c r="K142" s="18"/>
      <c r="L142" s="18">
        <v>2</v>
      </c>
      <c r="M142" s="18">
        <v>20</v>
      </c>
      <c r="N142" s="29"/>
      <c r="O142" s="18"/>
      <c r="P142" s="142"/>
      <c r="Q142" s="18"/>
      <c r="R142" s="131"/>
      <c r="S142" s="18"/>
      <c r="T142" s="29"/>
      <c r="U142" s="18">
        <f t="shared" si="3"/>
        <v>0</v>
      </c>
      <c r="V142" s="18">
        <f t="shared" si="2"/>
        <v>0</v>
      </c>
      <c r="W142" s="18" t="s">
        <v>257</v>
      </c>
    </row>
    <row r="143" spans="1:23">
      <c r="A143" s="18">
        <v>141</v>
      </c>
      <c r="B143" s="19" t="s">
        <v>655</v>
      </c>
      <c r="C143" s="29">
        <v>141</v>
      </c>
      <c r="D143" s="18">
        <v>137</v>
      </c>
      <c r="E143" s="18">
        <v>161002459</v>
      </c>
      <c r="F143" s="18">
        <v>56</v>
      </c>
      <c r="G143" s="18">
        <v>3290.24</v>
      </c>
      <c r="H143" s="82">
        <v>349.76</v>
      </c>
      <c r="I143" s="18">
        <v>0</v>
      </c>
      <c r="J143" s="18"/>
      <c r="K143" s="18"/>
      <c r="L143" s="18">
        <v>2</v>
      </c>
      <c r="M143" s="18">
        <v>30</v>
      </c>
      <c r="N143" s="29"/>
      <c r="O143" s="18"/>
      <c r="P143" s="142"/>
      <c r="Q143" s="18"/>
      <c r="R143" s="131"/>
      <c r="S143" s="18"/>
      <c r="T143" s="29"/>
      <c r="U143" s="18">
        <f t="shared" si="3"/>
        <v>0</v>
      </c>
      <c r="V143" s="18">
        <f t="shared" si="2"/>
        <v>0</v>
      </c>
      <c r="W143" s="18" t="s">
        <v>257</v>
      </c>
    </row>
    <row r="144" spans="1:23">
      <c r="A144" s="18">
        <v>142</v>
      </c>
      <c r="B144" s="19" t="s">
        <v>655</v>
      </c>
      <c r="C144" s="29">
        <v>142</v>
      </c>
      <c r="D144" s="18">
        <v>135</v>
      </c>
      <c r="E144" s="78">
        <v>161002460</v>
      </c>
      <c r="F144" s="18">
        <v>58</v>
      </c>
      <c r="G144" s="18">
        <v>3427.22</v>
      </c>
      <c r="H144" s="82">
        <v>342.78</v>
      </c>
      <c r="I144" s="18">
        <v>0</v>
      </c>
      <c r="J144" s="18"/>
      <c r="K144" s="18"/>
      <c r="L144" s="18">
        <v>2</v>
      </c>
      <c r="M144" s="18">
        <v>10</v>
      </c>
      <c r="N144" s="29"/>
      <c r="O144" s="18"/>
      <c r="P144" s="142"/>
      <c r="Q144" s="18"/>
      <c r="R144" s="131"/>
      <c r="S144" s="18"/>
      <c r="T144" s="29"/>
      <c r="U144" s="18">
        <f t="shared" si="3"/>
        <v>0</v>
      </c>
      <c r="V144" s="18">
        <f t="shared" si="2"/>
        <v>0</v>
      </c>
      <c r="W144" s="18" t="s">
        <v>259</v>
      </c>
    </row>
    <row r="145" spans="1:24" s="80" customFormat="1">
      <c r="A145" s="16">
        <v>143</v>
      </c>
      <c r="B145" s="146" t="s">
        <v>655</v>
      </c>
      <c r="C145" s="147">
        <v>143</v>
      </c>
      <c r="D145" s="16">
        <v>138</v>
      </c>
      <c r="E145" s="16">
        <v>141000148</v>
      </c>
      <c r="F145" s="16">
        <v>54</v>
      </c>
      <c r="G145" s="16">
        <v>3177.66</v>
      </c>
      <c r="H145" s="90">
        <v>332.34</v>
      </c>
      <c r="I145" s="16">
        <v>0</v>
      </c>
      <c r="J145" s="16"/>
      <c r="K145" s="16"/>
      <c r="L145" s="16">
        <v>2</v>
      </c>
      <c r="M145" s="16">
        <v>5</v>
      </c>
      <c r="N145" s="147"/>
      <c r="O145" s="16"/>
      <c r="P145" s="148"/>
      <c r="Q145" s="16"/>
      <c r="R145" s="150"/>
      <c r="S145" s="16"/>
      <c r="T145" s="147"/>
      <c r="U145" s="16">
        <f t="shared" si="3"/>
        <v>0</v>
      </c>
      <c r="V145" s="18">
        <f t="shared" si="2"/>
        <v>0</v>
      </c>
      <c r="W145" s="16" t="s">
        <v>259</v>
      </c>
    </row>
    <row r="146" spans="1:24">
      <c r="A146" s="18">
        <v>144</v>
      </c>
      <c r="B146" s="18" t="s">
        <v>656</v>
      </c>
      <c r="C146" s="29">
        <v>144</v>
      </c>
      <c r="D146" s="18">
        <v>139</v>
      </c>
      <c r="E146" s="91">
        <v>161002461</v>
      </c>
      <c r="F146" s="18">
        <v>57</v>
      </c>
      <c r="G146" s="18">
        <v>3354.43</v>
      </c>
      <c r="H146" s="82">
        <v>350.57</v>
      </c>
      <c r="I146" s="18">
        <v>0</v>
      </c>
      <c r="J146" s="18"/>
      <c r="K146" s="18"/>
      <c r="L146" s="18">
        <v>2</v>
      </c>
      <c r="M146" s="18">
        <v>35</v>
      </c>
      <c r="N146" s="29"/>
      <c r="O146" s="18"/>
      <c r="P146" s="142"/>
      <c r="Q146" s="18"/>
      <c r="R146" s="131"/>
      <c r="S146" s="18"/>
      <c r="T146" s="29"/>
      <c r="U146" s="18">
        <f t="shared" si="3"/>
        <v>0</v>
      </c>
      <c r="V146" s="18">
        <f t="shared" si="2"/>
        <v>0</v>
      </c>
      <c r="W146" s="18" t="s">
        <v>257</v>
      </c>
      <c r="X146" s="78" t="s">
        <v>657</v>
      </c>
    </row>
    <row r="147" spans="1:24">
      <c r="A147" s="18">
        <v>145</v>
      </c>
      <c r="B147" s="18" t="s">
        <v>656</v>
      </c>
      <c r="C147" s="29">
        <v>145</v>
      </c>
      <c r="D147" s="18">
        <v>141</v>
      </c>
      <c r="E147" s="18">
        <v>161002462</v>
      </c>
      <c r="F147" s="18">
        <v>58</v>
      </c>
      <c r="G147" s="18">
        <v>3419.24</v>
      </c>
      <c r="H147" s="82">
        <v>348.76</v>
      </c>
      <c r="I147" s="18">
        <v>0</v>
      </c>
      <c r="J147" s="18"/>
      <c r="K147" s="18"/>
      <c r="L147" s="18">
        <v>2</v>
      </c>
      <c r="M147" s="18">
        <v>30</v>
      </c>
      <c r="N147" s="29"/>
      <c r="O147" s="18"/>
      <c r="P147" s="142"/>
      <c r="Q147" s="18"/>
      <c r="R147" s="131"/>
      <c r="S147" s="18"/>
      <c r="T147" s="29"/>
      <c r="U147" s="18">
        <f t="shared" si="3"/>
        <v>0</v>
      </c>
      <c r="V147" s="18">
        <f t="shared" si="2"/>
        <v>0</v>
      </c>
      <c r="W147" s="18" t="s">
        <v>257</v>
      </c>
    </row>
    <row r="148" spans="1:24">
      <c r="A148" s="18">
        <v>146</v>
      </c>
      <c r="B148" s="18" t="s">
        <v>656</v>
      </c>
      <c r="C148" s="29">
        <v>146</v>
      </c>
      <c r="D148" s="18">
        <v>142</v>
      </c>
      <c r="E148" s="91">
        <v>161002463</v>
      </c>
      <c r="F148" s="18">
        <v>58</v>
      </c>
      <c r="G148" s="18">
        <v>3549.37</v>
      </c>
      <c r="H148" s="82">
        <v>425.63</v>
      </c>
      <c r="I148" s="18">
        <v>0</v>
      </c>
      <c r="J148" s="18"/>
      <c r="K148" s="18"/>
      <c r="L148" s="18">
        <v>2</v>
      </c>
      <c r="M148" s="18">
        <v>35</v>
      </c>
      <c r="N148" s="29"/>
      <c r="O148" s="18"/>
      <c r="P148" s="142"/>
      <c r="Q148" s="18"/>
      <c r="R148" s="131"/>
      <c r="S148" s="18"/>
      <c r="T148" s="29"/>
      <c r="U148" s="18">
        <f t="shared" si="3"/>
        <v>0</v>
      </c>
      <c r="V148" s="18">
        <f t="shared" si="2"/>
        <v>0</v>
      </c>
      <c r="W148" s="18" t="s">
        <v>257</v>
      </c>
    </row>
    <row r="149" spans="1:24">
      <c r="A149" s="18">
        <v>147</v>
      </c>
      <c r="B149" s="18" t="s">
        <v>656</v>
      </c>
      <c r="C149" s="29">
        <v>147</v>
      </c>
      <c r="D149" s="18">
        <v>140</v>
      </c>
      <c r="E149" s="18">
        <v>161002465</v>
      </c>
      <c r="F149" s="18">
        <v>57</v>
      </c>
      <c r="G149" s="18">
        <v>3423.84</v>
      </c>
      <c r="H149" s="82">
        <v>282.33999999999997</v>
      </c>
      <c r="I149" s="18">
        <v>2.1800000000000002</v>
      </c>
      <c r="J149" s="18">
        <v>1</v>
      </c>
      <c r="L149" s="18">
        <v>2</v>
      </c>
      <c r="M149" s="18">
        <v>5</v>
      </c>
      <c r="N149" s="29"/>
      <c r="O149" s="18">
        <v>8550</v>
      </c>
      <c r="P149" s="142"/>
      <c r="Q149" s="18"/>
      <c r="R149" s="131"/>
      <c r="S149" s="18"/>
      <c r="T149" s="29"/>
      <c r="U149" s="18">
        <f>O149*5%</f>
        <v>427.5</v>
      </c>
      <c r="V149" s="18">
        <f t="shared" si="2"/>
        <v>8977.5</v>
      </c>
      <c r="W149" s="18" t="s">
        <v>259</v>
      </c>
    </row>
    <row r="150" spans="1:24">
      <c r="A150" s="18">
        <v>148</v>
      </c>
      <c r="B150" s="18" t="s">
        <v>656</v>
      </c>
      <c r="C150" s="29">
        <v>148</v>
      </c>
      <c r="D150" s="18">
        <v>144</v>
      </c>
      <c r="E150" s="91">
        <v>161002464</v>
      </c>
      <c r="F150" s="18">
        <v>59</v>
      </c>
      <c r="G150" s="18">
        <v>3456.62</v>
      </c>
      <c r="H150" s="82">
        <v>377.38</v>
      </c>
      <c r="I150" s="18">
        <v>0</v>
      </c>
      <c r="J150" s="18"/>
      <c r="K150" s="18"/>
      <c r="L150" s="18">
        <v>2</v>
      </c>
      <c r="M150" s="18">
        <v>25</v>
      </c>
      <c r="N150" s="29"/>
      <c r="O150" s="18"/>
      <c r="P150" s="142"/>
      <c r="Q150" s="18"/>
      <c r="R150" s="131"/>
      <c r="S150" s="18"/>
      <c r="T150" s="29"/>
      <c r="U150" s="18">
        <f t="shared" si="3"/>
        <v>0</v>
      </c>
      <c r="V150" s="18">
        <f t="shared" si="2"/>
        <v>0</v>
      </c>
      <c r="W150" s="18" t="s">
        <v>257</v>
      </c>
    </row>
    <row r="151" spans="1:24">
      <c r="A151" s="18">
        <v>149</v>
      </c>
      <c r="B151" s="18" t="s">
        <v>656</v>
      </c>
      <c r="C151" s="29">
        <v>149</v>
      </c>
      <c r="D151" s="18">
        <v>143</v>
      </c>
      <c r="E151" s="18">
        <v>161002466</v>
      </c>
      <c r="F151" s="18">
        <v>55</v>
      </c>
      <c r="G151" s="18">
        <v>3214.7</v>
      </c>
      <c r="H151" s="82">
        <v>355.3</v>
      </c>
      <c r="I151" s="18">
        <v>0</v>
      </c>
      <c r="J151" s="18"/>
      <c r="K151" s="18"/>
      <c r="L151" s="18">
        <v>2</v>
      </c>
      <c r="M151" s="18">
        <v>0</v>
      </c>
      <c r="N151" s="29"/>
      <c r="O151" s="18"/>
      <c r="P151" s="142"/>
      <c r="Q151" s="18"/>
      <c r="R151" s="131"/>
      <c r="S151" s="18"/>
      <c r="T151" s="29"/>
      <c r="U151" s="18">
        <f t="shared" si="3"/>
        <v>0</v>
      </c>
      <c r="V151" s="18">
        <f t="shared" si="2"/>
        <v>0</v>
      </c>
      <c r="W151" s="18" t="s">
        <v>259</v>
      </c>
    </row>
    <row r="152" spans="1:24">
      <c r="A152" s="18">
        <v>150</v>
      </c>
      <c r="B152" s="18" t="s">
        <v>656</v>
      </c>
      <c r="C152" s="29">
        <v>150</v>
      </c>
      <c r="D152" s="18">
        <v>145</v>
      </c>
      <c r="E152" s="91">
        <v>161002467</v>
      </c>
      <c r="F152" s="18">
        <v>59</v>
      </c>
      <c r="G152" s="18">
        <v>3672</v>
      </c>
      <c r="H152" s="82">
        <v>458</v>
      </c>
      <c r="I152" s="18">
        <v>0</v>
      </c>
      <c r="J152" s="18"/>
      <c r="K152" s="18"/>
      <c r="L152" s="18">
        <v>2</v>
      </c>
      <c r="M152" s="18">
        <v>25</v>
      </c>
      <c r="N152" s="29"/>
      <c r="O152" s="18"/>
      <c r="P152" s="142"/>
      <c r="Q152" s="18"/>
      <c r="R152" s="131"/>
      <c r="S152" s="18"/>
      <c r="T152" s="29"/>
      <c r="U152" s="18">
        <f t="shared" si="3"/>
        <v>0</v>
      </c>
      <c r="V152" s="18">
        <f t="shared" si="2"/>
        <v>0</v>
      </c>
      <c r="W152" s="18" t="s">
        <v>257</v>
      </c>
    </row>
    <row r="153" spans="1:24">
      <c r="A153" s="18">
        <v>151</v>
      </c>
      <c r="B153" s="18" t="s">
        <v>656</v>
      </c>
      <c r="C153" s="29">
        <v>151</v>
      </c>
      <c r="D153" s="18">
        <v>146</v>
      </c>
      <c r="E153" s="18">
        <v>161002468</v>
      </c>
      <c r="F153" s="18">
        <v>55</v>
      </c>
      <c r="G153" s="18">
        <v>3236.05</v>
      </c>
      <c r="H153" s="82">
        <v>338.95</v>
      </c>
      <c r="I153" s="18">
        <v>0</v>
      </c>
      <c r="J153" s="18"/>
      <c r="K153" s="18"/>
      <c r="L153" s="18">
        <v>2</v>
      </c>
      <c r="M153" s="18">
        <v>10</v>
      </c>
      <c r="N153" s="29"/>
      <c r="O153" s="18"/>
      <c r="P153" s="142"/>
      <c r="Q153" s="18"/>
      <c r="R153" s="131"/>
      <c r="S153" s="18"/>
      <c r="T153" s="29"/>
      <c r="U153" s="18">
        <f t="shared" si="3"/>
        <v>0</v>
      </c>
      <c r="V153" s="18">
        <f t="shared" si="2"/>
        <v>0</v>
      </c>
      <c r="W153" s="18" t="s">
        <v>259</v>
      </c>
    </row>
    <row r="154" spans="1:24">
      <c r="A154" s="18">
        <v>152</v>
      </c>
      <c r="B154" s="18" t="s">
        <v>656</v>
      </c>
      <c r="C154" s="29">
        <v>152</v>
      </c>
      <c r="D154" s="18">
        <v>147</v>
      </c>
      <c r="E154" s="91">
        <v>161002469</v>
      </c>
      <c r="F154" s="18">
        <v>59</v>
      </c>
      <c r="G154" s="18">
        <v>3406.02</v>
      </c>
      <c r="H154" s="82">
        <v>427.98</v>
      </c>
      <c r="I154" s="18">
        <v>0</v>
      </c>
      <c r="J154" s="18"/>
      <c r="K154" s="18"/>
      <c r="L154" s="18">
        <v>1</v>
      </c>
      <c r="M154" s="18">
        <v>55</v>
      </c>
      <c r="N154" s="29"/>
      <c r="O154" s="18"/>
      <c r="P154" s="142"/>
      <c r="Q154" s="18"/>
      <c r="R154" s="131"/>
      <c r="S154" s="18"/>
      <c r="T154" s="29"/>
      <c r="U154" s="18">
        <f t="shared" si="3"/>
        <v>0</v>
      </c>
      <c r="V154" s="18">
        <f t="shared" si="2"/>
        <v>0</v>
      </c>
      <c r="W154" s="18" t="s">
        <v>257</v>
      </c>
    </row>
    <row r="155" spans="1:24">
      <c r="A155" s="18">
        <v>153</v>
      </c>
      <c r="B155" s="18" t="s">
        <v>656</v>
      </c>
      <c r="C155" s="29">
        <v>153</v>
      </c>
      <c r="D155" s="18">
        <v>148</v>
      </c>
      <c r="E155" s="18">
        <v>161002470</v>
      </c>
      <c r="F155" s="18">
        <v>55</v>
      </c>
      <c r="G155" s="18">
        <v>3177.66</v>
      </c>
      <c r="H155" s="82">
        <v>396.34</v>
      </c>
      <c r="I155" s="18">
        <v>0</v>
      </c>
      <c r="J155" s="18"/>
      <c r="K155" s="18"/>
      <c r="L155" s="18">
        <v>2</v>
      </c>
      <c r="M155" s="18">
        <v>10</v>
      </c>
      <c r="N155" s="29"/>
      <c r="O155" s="18"/>
      <c r="P155" s="142"/>
      <c r="Q155" s="18"/>
      <c r="R155" s="131"/>
      <c r="S155" s="18"/>
      <c r="T155" s="29"/>
      <c r="U155" s="18">
        <f t="shared" si="3"/>
        <v>0</v>
      </c>
      <c r="V155" s="18">
        <f t="shared" ref="V155:V218" si="4">O155+U155</f>
        <v>0</v>
      </c>
      <c r="W155" s="18" t="s">
        <v>257</v>
      </c>
    </row>
    <row r="156" spans="1:24">
      <c r="A156" s="18">
        <v>154</v>
      </c>
      <c r="B156" s="18" t="s">
        <v>658</v>
      </c>
      <c r="C156" s="29">
        <v>154</v>
      </c>
      <c r="D156" s="18">
        <v>150</v>
      </c>
      <c r="E156" s="91">
        <v>161002471</v>
      </c>
      <c r="F156" s="18">
        <v>58</v>
      </c>
      <c r="G156" s="18">
        <v>3397.5</v>
      </c>
      <c r="H156" s="82">
        <v>364.5</v>
      </c>
      <c r="I156" s="18">
        <v>0</v>
      </c>
      <c r="J156" s="18"/>
      <c r="K156" s="18"/>
      <c r="L156" s="18">
        <v>2</v>
      </c>
      <c r="M156" s="18">
        <v>45</v>
      </c>
      <c r="N156" s="29"/>
      <c r="O156" s="18"/>
      <c r="P156" s="142"/>
      <c r="Q156" s="18"/>
      <c r="R156" s="131"/>
      <c r="S156" s="18"/>
      <c r="T156" s="29"/>
      <c r="U156" s="18">
        <f t="shared" si="3"/>
        <v>0</v>
      </c>
      <c r="V156" s="18">
        <f t="shared" si="4"/>
        <v>0</v>
      </c>
      <c r="W156" s="18" t="s">
        <v>257</v>
      </c>
    </row>
    <row r="157" spans="1:24">
      <c r="A157" s="18">
        <v>155</v>
      </c>
      <c r="B157" s="18" t="s">
        <v>658</v>
      </c>
      <c r="C157" s="29">
        <v>155</v>
      </c>
      <c r="D157" s="18">
        <v>151</v>
      </c>
      <c r="E157" s="18">
        <v>161002472</v>
      </c>
      <c r="F157" s="18">
        <v>56</v>
      </c>
      <c r="G157" s="18">
        <v>3202.64</v>
      </c>
      <c r="H157" s="82">
        <v>437.36</v>
      </c>
      <c r="I157" s="18">
        <v>0</v>
      </c>
      <c r="J157" s="18"/>
      <c r="K157" s="18"/>
      <c r="L157" s="18">
        <v>2</v>
      </c>
      <c r="M157" s="18">
        <v>50</v>
      </c>
      <c r="N157" s="29"/>
      <c r="O157" s="18"/>
      <c r="P157" s="142"/>
      <c r="Q157" s="18"/>
      <c r="R157" s="131"/>
      <c r="S157" s="18"/>
      <c r="T157" s="29"/>
      <c r="U157" s="18">
        <f t="shared" si="3"/>
        <v>0</v>
      </c>
      <c r="V157" s="18">
        <f t="shared" si="4"/>
        <v>0</v>
      </c>
      <c r="W157" s="18" t="s">
        <v>257</v>
      </c>
    </row>
    <row r="158" spans="1:24">
      <c r="A158" s="18">
        <v>156</v>
      </c>
      <c r="B158" s="18" t="s">
        <v>658</v>
      </c>
      <c r="C158" s="29">
        <v>156</v>
      </c>
      <c r="D158" s="18">
        <v>149</v>
      </c>
      <c r="E158" s="91">
        <v>161002473</v>
      </c>
      <c r="F158" s="18">
        <v>57</v>
      </c>
      <c r="G158" s="18">
        <v>3347.84</v>
      </c>
      <c r="H158" s="82">
        <v>356.16</v>
      </c>
      <c r="I158" s="18">
        <v>0</v>
      </c>
      <c r="J158" s="18"/>
      <c r="K158" s="18"/>
      <c r="L158" s="18">
        <v>2</v>
      </c>
      <c r="M158" s="18">
        <v>25</v>
      </c>
      <c r="N158" s="29"/>
      <c r="O158" s="18"/>
      <c r="P158" s="142"/>
      <c r="Q158" s="18"/>
      <c r="R158" s="131"/>
      <c r="S158" s="18"/>
      <c r="T158" s="29"/>
      <c r="U158" s="18">
        <f t="shared" ref="U158:U213" si="5">K158*5%</f>
        <v>0</v>
      </c>
      <c r="V158" s="18">
        <f t="shared" si="4"/>
        <v>0</v>
      </c>
      <c r="W158" s="18" t="s">
        <v>259</v>
      </c>
    </row>
    <row r="159" spans="1:24">
      <c r="A159" s="18">
        <v>157</v>
      </c>
      <c r="B159" s="18" t="s">
        <v>658</v>
      </c>
      <c r="C159" s="29">
        <v>157</v>
      </c>
      <c r="D159" s="18">
        <v>153</v>
      </c>
      <c r="E159" s="18">
        <v>161002475</v>
      </c>
      <c r="F159" s="18">
        <v>54</v>
      </c>
      <c r="G159" s="18">
        <v>3287.96</v>
      </c>
      <c r="H159" s="82">
        <v>222.04</v>
      </c>
      <c r="I159" s="18">
        <v>0</v>
      </c>
      <c r="J159" s="18"/>
      <c r="K159" s="18"/>
      <c r="L159" s="18">
        <v>2</v>
      </c>
      <c r="M159" s="18">
        <v>15</v>
      </c>
      <c r="N159" s="29"/>
      <c r="O159" s="18"/>
      <c r="P159" s="142"/>
      <c r="Q159" s="18"/>
      <c r="R159" s="131"/>
      <c r="S159" s="18"/>
      <c r="T159" s="29"/>
      <c r="U159" s="18">
        <f t="shared" si="5"/>
        <v>0</v>
      </c>
      <c r="V159" s="18">
        <f t="shared" si="4"/>
        <v>0</v>
      </c>
      <c r="W159" s="18" t="s">
        <v>257</v>
      </c>
    </row>
    <row r="160" spans="1:24">
      <c r="A160" s="18">
        <v>158</v>
      </c>
      <c r="B160" s="18" t="s">
        <v>658</v>
      </c>
      <c r="C160" s="29">
        <v>158</v>
      </c>
      <c r="D160" s="18">
        <v>152</v>
      </c>
      <c r="E160" s="18">
        <v>141000149</v>
      </c>
      <c r="F160" s="18">
        <v>55</v>
      </c>
      <c r="G160" s="18">
        <v>3276.05</v>
      </c>
      <c r="H160" s="82">
        <v>298.95</v>
      </c>
      <c r="I160" s="18">
        <v>0</v>
      </c>
      <c r="J160" s="18"/>
      <c r="K160" s="18"/>
      <c r="L160" s="18">
        <v>1</v>
      </c>
      <c r="M160" s="18">
        <v>50</v>
      </c>
      <c r="N160" s="29"/>
      <c r="O160" s="18"/>
      <c r="P160" s="142"/>
      <c r="Q160" s="18"/>
      <c r="R160" s="131"/>
      <c r="S160" s="18"/>
      <c r="T160" s="29"/>
      <c r="U160" s="18">
        <f t="shared" si="5"/>
        <v>0</v>
      </c>
      <c r="V160" s="18">
        <f t="shared" si="4"/>
        <v>0</v>
      </c>
      <c r="W160" s="18" t="s">
        <v>259</v>
      </c>
    </row>
    <row r="161" spans="1:24">
      <c r="A161" s="18">
        <v>159</v>
      </c>
      <c r="B161" s="18" t="s">
        <v>658</v>
      </c>
      <c r="C161" s="29">
        <v>159</v>
      </c>
      <c r="D161" s="18">
        <v>154</v>
      </c>
      <c r="E161" s="18">
        <v>161002474</v>
      </c>
      <c r="F161" s="18">
        <v>57</v>
      </c>
      <c r="G161" s="18">
        <v>3312.25</v>
      </c>
      <c r="H161" s="82">
        <v>390.75</v>
      </c>
      <c r="I161" s="18">
        <v>0</v>
      </c>
      <c r="J161" s="18"/>
      <c r="K161" s="18"/>
      <c r="L161" s="18">
        <v>2</v>
      </c>
      <c r="M161" s="18">
        <v>15</v>
      </c>
      <c r="N161" s="29"/>
      <c r="O161" s="18"/>
      <c r="P161" s="142"/>
      <c r="Q161" s="18"/>
      <c r="R161" s="131"/>
      <c r="S161" s="18"/>
      <c r="T161" s="29"/>
      <c r="U161" s="18">
        <f t="shared" si="5"/>
        <v>0</v>
      </c>
      <c r="V161" s="18">
        <f t="shared" si="4"/>
        <v>0</v>
      </c>
      <c r="W161" s="18" t="s">
        <v>257</v>
      </c>
    </row>
    <row r="162" spans="1:24">
      <c r="A162" s="18">
        <v>160</v>
      </c>
      <c r="B162" s="18" t="s">
        <v>658</v>
      </c>
      <c r="C162" s="29">
        <v>160</v>
      </c>
      <c r="D162" s="18">
        <v>156</v>
      </c>
      <c r="E162" s="18">
        <v>161002476</v>
      </c>
      <c r="F162" s="18">
        <v>59</v>
      </c>
      <c r="G162" s="18">
        <v>3430.02</v>
      </c>
      <c r="H162" s="82">
        <v>403.98</v>
      </c>
      <c r="I162" s="18">
        <v>0</v>
      </c>
      <c r="J162" s="18"/>
      <c r="K162" s="18"/>
      <c r="L162" s="18">
        <v>2</v>
      </c>
      <c r="M162" s="18">
        <v>0</v>
      </c>
      <c r="N162" s="29"/>
      <c r="O162" s="18"/>
      <c r="P162" s="142"/>
      <c r="Q162" s="18"/>
      <c r="R162" s="131"/>
      <c r="S162" s="18"/>
      <c r="T162" s="29"/>
      <c r="U162" s="18">
        <f t="shared" si="5"/>
        <v>0</v>
      </c>
      <c r="V162" s="18">
        <f t="shared" si="4"/>
        <v>0</v>
      </c>
      <c r="W162" s="18" t="s">
        <v>257</v>
      </c>
      <c r="X162" s="93"/>
    </row>
    <row r="163" spans="1:24">
      <c r="A163" s="18">
        <v>161</v>
      </c>
      <c r="B163" s="18" t="s">
        <v>658</v>
      </c>
      <c r="C163" s="29">
        <v>161</v>
      </c>
      <c r="D163" s="18">
        <v>155</v>
      </c>
      <c r="E163" s="18">
        <v>161002477</v>
      </c>
      <c r="F163" s="18">
        <v>59</v>
      </c>
      <c r="G163" s="18">
        <v>3489.81</v>
      </c>
      <c r="H163" s="82">
        <v>345.19</v>
      </c>
      <c r="I163" s="18">
        <v>0</v>
      </c>
      <c r="J163" s="18"/>
      <c r="K163" s="18"/>
      <c r="L163" s="18">
        <v>2</v>
      </c>
      <c r="M163" s="18">
        <v>40</v>
      </c>
      <c r="N163" s="29"/>
      <c r="O163" s="18"/>
      <c r="P163" s="142"/>
      <c r="Q163" s="18"/>
      <c r="R163" s="131"/>
      <c r="S163" s="18"/>
      <c r="T163" s="29"/>
      <c r="U163" s="18">
        <f t="shared" si="5"/>
        <v>0</v>
      </c>
      <c r="V163" s="18">
        <f t="shared" si="4"/>
        <v>0</v>
      </c>
      <c r="W163" s="18" t="s">
        <v>259</v>
      </c>
    </row>
    <row r="164" spans="1:24">
      <c r="A164" s="18">
        <v>162</v>
      </c>
      <c r="B164" s="18" t="s">
        <v>659</v>
      </c>
      <c r="C164" s="18">
        <v>162</v>
      </c>
      <c r="D164" s="18">
        <v>157</v>
      </c>
      <c r="E164" s="18">
        <v>161002479</v>
      </c>
      <c r="F164" s="18">
        <v>56</v>
      </c>
      <c r="G164" s="18">
        <v>3287.67</v>
      </c>
      <c r="H164" s="82">
        <v>349.33</v>
      </c>
      <c r="I164" s="18">
        <v>0</v>
      </c>
      <c r="J164" s="18"/>
      <c r="K164" s="18"/>
      <c r="L164" s="18">
        <v>2</v>
      </c>
      <c r="M164" s="18">
        <v>25</v>
      </c>
      <c r="N164" s="29"/>
      <c r="O164" s="18"/>
      <c r="P164" s="142"/>
      <c r="Q164" s="18"/>
      <c r="R164" s="131"/>
      <c r="S164" s="18"/>
      <c r="T164" s="29"/>
      <c r="U164" s="18">
        <f t="shared" si="5"/>
        <v>0</v>
      </c>
      <c r="V164" s="18">
        <f t="shared" si="4"/>
        <v>0</v>
      </c>
      <c r="W164" s="18" t="s">
        <v>257</v>
      </c>
    </row>
    <row r="165" spans="1:24">
      <c r="A165" s="18">
        <v>163</v>
      </c>
      <c r="B165" s="18" t="s">
        <v>659</v>
      </c>
      <c r="C165" s="29">
        <v>163</v>
      </c>
      <c r="D165" s="18">
        <v>158</v>
      </c>
      <c r="E165" s="18">
        <v>161002478</v>
      </c>
      <c r="F165" s="18">
        <v>59</v>
      </c>
      <c r="G165" s="18">
        <v>3419.02</v>
      </c>
      <c r="H165" s="82">
        <v>414.98</v>
      </c>
      <c r="I165" s="18">
        <v>0</v>
      </c>
      <c r="J165" s="18"/>
      <c r="K165" s="18"/>
      <c r="L165" s="18">
        <v>2</v>
      </c>
      <c r="M165" s="18">
        <v>20</v>
      </c>
      <c r="N165" s="29"/>
      <c r="O165" s="18"/>
      <c r="P165" s="142"/>
      <c r="Q165" s="18"/>
      <c r="R165" s="131"/>
      <c r="S165" s="18"/>
      <c r="T165" s="29"/>
      <c r="U165" s="18">
        <f t="shared" si="5"/>
        <v>0</v>
      </c>
      <c r="V165" s="18">
        <f t="shared" si="4"/>
        <v>0</v>
      </c>
      <c r="W165" s="18" t="s">
        <v>259</v>
      </c>
    </row>
    <row r="166" spans="1:24">
      <c r="A166" s="18">
        <v>164</v>
      </c>
      <c r="B166" s="18" t="s">
        <v>659</v>
      </c>
      <c r="C166" s="18">
        <v>164</v>
      </c>
      <c r="D166" s="18">
        <v>159</v>
      </c>
      <c r="E166" s="18">
        <v>161002481</v>
      </c>
      <c r="F166" s="18">
        <v>58</v>
      </c>
      <c r="G166" s="18">
        <v>3709.17</v>
      </c>
      <c r="H166" s="82">
        <v>265.83</v>
      </c>
      <c r="I166" s="18">
        <v>0</v>
      </c>
      <c r="J166" s="18"/>
      <c r="K166" s="18"/>
      <c r="L166" s="18">
        <v>2</v>
      </c>
      <c r="M166" s="18">
        <v>0</v>
      </c>
      <c r="N166" s="29"/>
      <c r="O166" s="18"/>
      <c r="P166" s="142"/>
      <c r="Q166" s="18"/>
      <c r="R166" s="131"/>
      <c r="S166" s="18"/>
      <c r="T166" s="29"/>
      <c r="U166" s="18">
        <f t="shared" si="5"/>
        <v>0</v>
      </c>
      <c r="V166" s="18">
        <f t="shared" si="4"/>
        <v>0</v>
      </c>
      <c r="W166" s="18" t="s">
        <v>257</v>
      </c>
    </row>
    <row r="167" spans="1:24">
      <c r="A167" s="18">
        <v>165</v>
      </c>
      <c r="B167" s="18" t="s">
        <v>659</v>
      </c>
      <c r="C167" s="29">
        <v>165</v>
      </c>
      <c r="D167" s="18">
        <v>160</v>
      </c>
      <c r="E167" s="18">
        <v>161002480</v>
      </c>
      <c r="F167" s="18">
        <v>58</v>
      </c>
      <c r="G167" s="18">
        <v>3310.62</v>
      </c>
      <c r="H167" s="82">
        <v>459.38</v>
      </c>
      <c r="I167" s="18">
        <v>0</v>
      </c>
      <c r="J167" s="18"/>
      <c r="K167" s="18"/>
      <c r="L167" s="18">
        <v>2</v>
      </c>
      <c r="M167" s="18">
        <v>45</v>
      </c>
      <c r="N167" s="29"/>
      <c r="O167" s="18"/>
      <c r="P167" s="142"/>
      <c r="Q167" s="18"/>
      <c r="R167" s="131"/>
      <c r="S167" s="18"/>
      <c r="T167" s="29"/>
      <c r="U167" s="18">
        <f t="shared" si="5"/>
        <v>0</v>
      </c>
      <c r="V167" s="18">
        <f t="shared" si="4"/>
        <v>0</v>
      </c>
      <c r="W167" s="18" t="s">
        <v>257</v>
      </c>
    </row>
    <row r="168" spans="1:24">
      <c r="A168" s="18">
        <v>166</v>
      </c>
      <c r="B168" s="18" t="s">
        <v>659</v>
      </c>
      <c r="C168" s="18">
        <v>166</v>
      </c>
      <c r="D168" s="18">
        <v>162</v>
      </c>
      <c r="E168" s="18">
        <v>161002482</v>
      </c>
      <c r="F168" s="18">
        <v>59</v>
      </c>
      <c r="G168" s="18">
        <v>3641.6</v>
      </c>
      <c r="H168" s="82">
        <v>488.4</v>
      </c>
      <c r="I168" s="18">
        <v>0</v>
      </c>
      <c r="J168" s="18"/>
      <c r="K168" s="18"/>
      <c r="L168" s="18">
        <v>2</v>
      </c>
      <c r="M168" s="18">
        <v>30</v>
      </c>
      <c r="N168" s="29"/>
      <c r="O168" s="18"/>
      <c r="P168" s="142"/>
      <c r="Q168" s="18"/>
      <c r="R168" s="131"/>
      <c r="S168" s="18"/>
      <c r="T168" s="29"/>
      <c r="U168" s="18">
        <f t="shared" si="5"/>
        <v>0</v>
      </c>
      <c r="V168" s="18">
        <f t="shared" si="4"/>
        <v>0</v>
      </c>
      <c r="W168" s="18" t="s">
        <v>257</v>
      </c>
    </row>
    <row r="169" spans="1:24">
      <c r="A169" s="18">
        <v>167</v>
      </c>
      <c r="B169" s="18" t="s">
        <v>659</v>
      </c>
      <c r="C169" s="29">
        <v>167</v>
      </c>
      <c r="D169" s="18">
        <v>161</v>
      </c>
      <c r="E169" s="18">
        <v>161002483</v>
      </c>
      <c r="F169" s="18">
        <v>58</v>
      </c>
      <c r="G169" s="18">
        <v>3362.64</v>
      </c>
      <c r="H169" s="82">
        <v>405.36</v>
      </c>
      <c r="I169" s="18">
        <v>0</v>
      </c>
      <c r="J169" s="18"/>
      <c r="K169" s="18"/>
      <c r="L169" s="18">
        <v>2</v>
      </c>
      <c r="M169" s="18">
        <v>35</v>
      </c>
      <c r="N169" s="29"/>
      <c r="O169" s="18"/>
      <c r="P169" s="142"/>
      <c r="Q169" s="18"/>
      <c r="R169" s="131"/>
      <c r="S169" s="18"/>
      <c r="T169" s="29"/>
      <c r="U169" s="18">
        <f t="shared" si="5"/>
        <v>0</v>
      </c>
      <c r="V169" s="18">
        <f t="shared" si="4"/>
        <v>0</v>
      </c>
      <c r="W169" s="18" t="s">
        <v>259</v>
      </c>
    </row>
    <row r="170" spans="1:24">
      <c r="A170" s="18">
        <v>168</v>
      </c>
      <c r="B170" s="18" t="s">
        <v>659</v>
      </c>
      <c r="C170" s="18">
        <v>168</v>
      </c>
      <c r="D170" s="18">
        <v>163</v>
      </c>
      <c r="E170" s="18">
        <v>161002484</v>
      </c>
      <c r="F170" s="18">
        <v>55</v>
      </c>
      <c r="G170" s="18">
        <v>3161.66</v>
      </c>
      <c r="H170" s="82">
        <v>412.34</v>
      </c>
      <c r="I170" s="18">
        <v>0</v>
      </c>
      <c r="J170" s="18"/>
      <c r="K170" s="18"/>
      <c r="L170" s="18">
        <v>2</v>
      </c>
      <c r="M170" s="18">
        <v>20</v>
      </c>
      <c r="N170" s="29"/>
      <c r="O170" s="18"/>
      <c r="P170" s="142"/>
      <c r="Q170" s="18"/>
      <c r="R170" s="131"/>
      <c r="S170" s="18"/>
      <c r="T170" s="29"/>
      <c r="U170" s="18">
        <f t="shared" si="5"/>
        <v>0</v>
      </c>
      <c r="V170" s="18">
        <f t="shared" si="4"/>
        <v>0</v>
      </c>
      <c r="W170" s="18" t="s">
        <v>257</v>
      </c>
    </row>
    <row r="171" spans="1:24">
      <c r="A171" s="18">
        <v>169</v>
      </c>
      <c r="B171" s="29" t="s">
        <v>660</v>
      </c>
      <c r="C171" s="29">
        <v>169</v>
      </c>
      <c r="D171" s="18">
        <v>165</v>
      </c>
      <c r="E171" s="18">
        <v>161002485</v>
      </c>
      <c r="F171" s="18">
        <v>58</v>
      </c>
      <c r="G171" s="18">
        <v>3318.9</v>
      </c>
      <c r="H171" s="82">
        <v>443.1</v>
      </c>
      <c r="I171" s="18">
        <v>0</v>
      </c>
      <c r="J171" s="18"/>
      <c r="K171" s="18"/>
      <c r="L171" s="18">
        <v>2</v>
      </c>
      <c r="M171" s="18">
        <v>35</v>
      </c>
      <c r="N171" s="29"/>
      <c r="O171" s="18"/>
      <c r="P171" s="142"/>
      <c r="Q171" s="18"/>
      <c r="R171" s="131"/>
      <c r="S171" s="18"/>
      <c r="T171" s="29"/>
      <c r="U171" s="18">
        <f t="shared" si="5"/>
        <v>0</v>
      </c>
      <c r="V171" s="18">
        <f t="shared" si="4"/>
        <v>0</v>
      </c>
      <c r="W171" s="18" t="s">
        <v>257</v>
      </c>
    </row>
    <row r="172" spans="1:24">
      <c r="A172" s="18">
        <v>170</v>
      </c>
      <c r="B172" s="29" t="s">
        <v>660</v>
      </c>
      <c r="C172" s="18">
        <v>170</v>
      </c>
      <c r="D172" s="18">
        <v>164</v>
      </c>
      <c r="E172" s="18">
        <v>161002486</v>
      </c>
      <c r="F172" s="18">
        <v>56</v>
      </c>
      <c r="G172" s="18">
        <v>3281.65</v>
      </c>
      <c r="H172" s="82">
        <v>357.35</v>
      </c>
      <c r="I172" s="18">
        <v>0</v>
      </c>
      <c r="J172" s="18"/>
      <c r="K172" s="18"/>
      <c r="L172" s="18">
        <v>2</v>
      </c>
      <c r="M172" s="18">
        <v>35</v>
      </c>
      <c r="N172" s="29"/>
      <c r="O172" s="18"/>
      <c r="P172" s="142"/>
      <c r="Q172" s="18"/>
      <c r="R172" s="131"/>
      <c r="S172" s="18"/>
      <c r="T172" s="29"/>
      <c r="U172" s="18">
        <f t="shared" si="5"/>
        <v>0</v>
      </c>
      <c r="V172" s="18">
        <f t="shared" si="4"/>
        <v>0</v>
      </c>
      <c r="W172" s="18" t="s">
        <v>259</v>
      </c>
    </row>
    <row r="173" spans="1:24">
      <c r="A173" s="18">
        <v>171</v>
      </c>
      <c r="B173" s="29" t="s">
        <v>660</v>
      </c>
      <c r="C173" s="29">
        <v>171</v>
      </c>
      <c r="D173" s="18">
        <v>168</v>
      </c>
      <c r="E173" s="18">
        <v>141000150</v>
      </c>
      <c r="F173" s="18">
        <v>58</v>
      </c>
      <c r="G173" s="18">
        <v>3334.43</v>
      </c>
      <c r="H173" s="82">
        <v>434.57</v>
      </c>
      <c r="I173" s="18">
        <v>0</v>
      </c>
      <c r="J173" s="18"/>
      <c r="K173" s="18"/>
      <c r="L173" s="18">
        <v>1</v>
      </c>
      <c r="M173" s="18">
        <v>55</v>
      </c>
      <c r="N173" s="29"/>
      <c r="O173" s="18"/>
      <c r="P173" s="142"/>
      <c r="Q173" s="18"/>
      <c r="R173" s="131"/>
      <c r="S173" s="18"/>
      <c r="T173" s="29"/>
      <c r="U173" s="18">
        <f t="shared" si="5"/>
        <v>0</v>
      </c>
      <c r="V173" s="18">
        <f t="shared" si="4"/>
        <v>0</v>
      </c>
      <c r="W173" s="18" t="s">
        <v>257</v>
      </c>
    </row>
    <row r="174" spans="1:24">
      <c r="A174" s="18">
        <v>172</v>
      </c>
      <c r="B174" s="29" t="s">
        <v>660</v>
      </c>
      <c r="C174" s="18">
        <v>172</v>
      </c>
      <c r="D174" s="18">
        <v>166</v>
      </c>
      <c r="E174" s="18">
        <v>161002487</v>
      </c>
      <c r="F174" s="18">
        <v>57</v>
      </c>
      <c r="G174" s="18">
        <v>3256.44</v>
      </c>
      <c r="H174" s="82">
        <v>447.56</v>
      </c>
      <c r="I174" s="18">
        <v>0</v>
      </c>
      <c r="J174" s="18"/>
      <c r="K174" s="18"/>
      <c r="L174" s="18">
        <v>7</v>
      </c>
      <c r="M174" s="18">
        <v>50</v>
      </c>
      <c r="N174" s="29"/>
      <c r="O174" s="18"/>
      <c r="P174" s="142"/>
      <c r="Q174" s="18">
        <v>42750</v>
      </c>
      <c r="R174" s="131"/>
      <c r="S174" s="18"/>
      <c r="T174" s="29"/>
      <c r="U174" s="18">
        <f>Q174*5%</f>
        <v>2137.5</v>
      </c>
      <c r="V174" s="18">
        <f>Q174+U174</f>
        <v>44887.5</v>
      </c>
      <c r="W174" s="18" t="s">
        <v>259</v>
      </c>
      <c r="X174" s="78" t="s">
        <v>661</v>
      </c>
    </row>
    <row r="175" spans="1:24">
      <c r="A175" s="18">
        <v>173</v>
      </c>
      <c r="B175" s="29" t="s">
        <v>660</v>
      </c>
      <c r="C175" s="29">
        <v>173</v>
      </c>
      <c r="D175" s="18">
        <v>167</v>
      </c>
      <c r="E175" s="18">
        <v>161002488</v>
      </c>
      <c r="F175" s="18">
        <v>55</v>
      </c>
      <c r="G175" s="18">
        <v>3154.5</v>
      </c>
      <c r="H175" s="82">
        <v>415.5</v>
      </c>
      <c r="I175" s="18">
        <v>0</v>
      </c>
      <c r="J175" s="18"/>
      <c r="K175" s="18"/>
      <c r="L175" s="18">
        <v>2</v>
      </c>
      <c r="M175" s="18">
        <v>5</v>
      </c>
      <c r="N175" s="29"/>
      <c r="O175" s="18"/>
      <c r="P175" s="142"/>
      <c r="Q175" s="18"/>
      <c r="R175" s="131"/>
      <c r="S175" s="18"/>
      <c r="T175" s="29"/>
      <c r="U175" s="18">
        <f t="shared" ref="U175:U183" si="6">Q175*5%</f>
        <v>0</v>
      </c>
      <c r="V175" s="18">
        <f t="shared" si="4"/>
        <v>0</v>
      </c>
      <c r="W175" s="18" t="s">
        <v>259</v>
      </c>
    </row>
    <row r="176" spans="1:24">
      <c r="A176" s="18">
        <v>174</v>
      </c>
      <c r="B176" s="29" t="s">
        <v>660</v>
      </c>
      <c r="C176" s="18">
        <v>174</v>
      </c>
      <c r="D176" s="18">
        <v>169</v>
      </c>
      <c r="E176" s="18">
        <v>161002489</v>
      </c>
      <c r="F176" s="18">
        <v>59</v>
      </c>
      <c r="G176" s="18">
        <v>3430.43</v>
      </c>
      <c r="H176" s="82">
        <v>402.57</v>
      </c>
      <c r="I176" s="18">
        <v>0</v>
      </c>
      <c r="J176" s="18"/>
      <c r="K176" s="18"/>
      <c r="L176" s="18">
        <v>2</v>
      </c>
      <c r="M176" s="18">
        <v>30</v>
      </c>
      <c r="N176" s="29"/>
      <c r="O176" s="18"/>
      <c r="P176" s="142"/>
      <c r="Q176" s="18"/>
      <c r="R176" s="131"/>
      <c r="S176" s="18"/>
      <c r="T176" s="29"/>
      <c r="U176" s="18">
        <f t="shared" si="6"/>
        <v>0</v>
      </c>
      <c r="V176" s="18">
        <f t="shared" si="4"/>
        <v>0</v>
      </c>
      <c r="W176" s="18" t="s">
        <v>257</v>
      </c>
    </row>
    <row r="177" spans="1:24">
      <c r="A177" s="18">
        <v>175</v>
      </c>
      <c r="B177" s="29" t="s">
        <v>660</v>
      </c>
      <c r="C177" s="29">
        <v>175</v>
      </c>
      <c r="D177" s="18">
        <v>171</v>
      </c>
      <c r="E177" s="18">
        <v>161002490</v>
      </c>
      <c r="F177" s="18">
        <v>54</v>
      </c>
      <c r="G177" s="18">
        <v>3079.26</v>
      </c>
      <c r="H177" s="82">
        <v>430.74</v>
      </c>
      <c r="I177" s="18">
        <v>0</v>
      </c>
      <c r="J177" s="18"/>
      <c r="K177" s="18"/>
      <c r="L177" s="18">
        <v>2</v>
      </c>
      <c r="M177" s="18">
        <v>15</v>
      </c>
      <c r="N177" s="29"/>
      <c r="O177" s="18"/>
      <c r="P177" s="142"/>
      <c r="Q177" s="18"/>
      <c r="R177" s="131"/>
      <c r="S177" s="18"/>
      <c r="T177" s="29"/>
      <c r="U177" s="18">
        <f t="shared" si="6"/>
        <v>0</v>
      </c>
      <c r="V177" s="18">
        <f t="shared" si="4"/>
        <v>0</v>
      </c>
      <c r="W177" s="18" t="s">
        <v>257</v>
      </c>
    </row>
    <row r="178" spans="1:24">
      <c r="A178" s="18">
        <v>176</v>
      </c>
      <c r="B178" s="18" t="s">
        <v>662</v>
      </c>
      <c r="C178" s="18">
        <v>176</v>
      </c>
      <c r="D178" s="18">
        <v>170</v>
      </c>
      <c r="E178" s="18">
        <v>161002491</v>
      </c>
      <c r="F178" s="18">
        <v>59</v>
      </c>
      <c r="G178" s="18">
        <v>3398.21</v>
      </c>
      <c r="H178" s="82">
        <v>436.79</v>
      </c>
      <c r="I178" s="18">
        <v>0</v>
      </c>
      <c r="J178" s="18"/>
      <c r="K178" s="18"/>
      <c r="L178" s="18">
        <v>2</v>
      </c>
      <c r="M178" s="18">
        <v>30</v>
      </c>
      <c r="N178" s="29"/>
      <c r="O178" s="18"/>
      <c r="P178" s="142"/>
      <c r="Q178" s="18"/>
      <c r="R178" s="131"/>
      <c r="S178" s="18"/>
      <c r="T178" s="29"/>
      <c r="U178" s="18">
        <f t="shared" si="6"/>
        <v>0</v>
      </c>
      <c r="V178" s="18">
        <f t="shared" si="4"/>
        <v>0</v>
      </c>
      <c r="W178" s="18" t="s">
        <v>259</v>
      </c>
    </row>
    <row r="179" spans="1:24">
      <c r="A179" s="18">
        <v>177</v>
      </c>
      <c r="B179" s="18" t="s">
        <v>662</v>
      </c>
      <c r="C179" s="29">
        <v>177</v>
      </c>
      <c r="D179" s="18">
        <v>172</v>
      </c>
      <c r="E179" s="18">
        <v>161002492</v>
      </c>
      <c r="F179" s="18">
        <v>59</v>
      </c>
      <c r="G179" s="18">
        <v>3373.41</v>
      </c>
      <c r="H179" s="82">
        <v>461.59</v>
      </c>
      <c r="I179" s="18">
        <v>0</v>
      </c>
      <c r="J179" s="18"/>
      <c r="K179" s="18"/>
      <c r="L179" s="18">
        <v>2</v>
      </c>
      <c r="M179" s="18">
        <v>55</v>
      </c>
      <c r="N179" s="29"/>
      <c r="O179" s="18"/>
      <c r="P179" s="142"/>
      <c r="Q179" s="18"/>
      <c r="R179" s="131"/>
      <c r="S179" s="18"/>
      <c r="T179" s="29"/>
      <c r="U179" s="18">
        <f t="shared" si="6"/>
        <v>0</v>
      </c>
      <c r="V179" s="18">
        <f t="shared" si="4"/>
        <v>0</v>
      </c>
      <c r="W179" s="18" t="s">
        <v>257</v>
      </c>
    </row>
    <row r="180" spans="1:24">
      <c r="A180" s="18">
        <v>178</v>
      </c>
      <c r="B180" s="18" t="s">
        <v>662</v>
      </c>
      <c r="C180" s="18">
        <v>178</v>
      </c>
      <c r="D180" s="18">
        <v>175</v>
      </c>
      <c r="E180" s="18">
        <v>161002493</v>
      </c>
      <c r="F180" s="18">
        <v>58</v>
      </c>
      <c r="G180" s="18">
        <v>3466.77</v>
      </c>
      <c r="H180" s="82">
        <v>508.23</v>
      </c>
      <c r="I180" s="18">
        <v>0</v>
      </c>
      <c r="J180" s="18"/>
      <c r="K180" s="18"/>
      <c r="L180" s="18">
        <v>2</v>
      </c>
      <c r="M180" s="18">
        <v>30</v>
      </c>
      <c r="N180" s="29"/>
      <c r="O180" s="18"/>
      <c r="P180" s="142"/>
      <c r="Q180" s="18"/>
      <c r="R180" s="131"/>
      <c r="S180" s="18"/>
      <c r="T180" s="29"/>
      <c r="U180" s="18">
        <f t="shared" si="6"/>
        <v>0</v>
      </c>
      <c r="V180" s="18">
        <f t="shared" si="4"/>
        <v>0</v>
      </c>
      <c r="W180" s="18" t="s">
        <v>257</v>
      </c>
    </row>
    <row r="181" spans="1:24">
      <c r="A181" s="18">
        <v>179</v>
      </c>
      <c r="B181" s="18" t="s">
        <v>662</v>
      </c>
      <c r="C181" s="29">
        <v>179</v>
      </c>
      <c r="D181" s="18">
        <v>173</v>
      </c>
      <c r="E181" s="18">
        <v>161002494</v>
      </c>
      <c r="F181" s="18">
        <v>58</v>
      </c>
      <c r="G181" s="18">
        <v>3350.62</v>
      </c>
      <c r="H181" s="82">
        <v>419.38</v>
      </c>
      <c r="I181" s="18">
        <v>0</v>
      </c>
      <c r="J181" s="18"/>
      <c r="K181" s="18"/>
      <c r="L181" s="18">
        <v>2</v>
      </c>
      <c r="M181" s="18">
        <v>25</v>
      </c>
      <c r="N181" s="29"/>
      <c r="O181" s="18"/>
      <c r="P181" s="142"/>
      <c r="Q181" s="18"/>
      <c r="R181" s="131"/>
      <c r="S181" s="18"/>
      <c r="T181" s="29"/>
      <c r="U181" s="18">
        <f t="shared" si="6"/>
        <v>0</v>
      </c>
      <c r="V181" s="18">
        <f t="shared" si="4"/>
        <v>0</v>
      </c>
      <c r="W181" s="18" t="s">
        <v>259</v>
      </c>
    </row>
    <row r="182" spans="1:24">
      <c r="A182" s="18">
        <v>180</v>
      </c>
      <c r="B182" s="18" t="s">
        <v>662</v>
      </c>
      <c r="C182" s="18">
        <v>180</v>
      </c>
      <c r="D182" s="18">
        <v>176</v>
      </c>
      <c r="E182" s="18">
        <v>161002495</v>
      </c>
      <c r="F182" s="18">
        <v>56</v>
      </c>
      <c r="G182" s="18">
        <v>3284.44</v>
      </c>
      <c r="H182" s="82">
        <v>355.56</v>
      </c>
      <c r="I182" s="18">
        <v>0</v>
      </c>
      <c r="J182" s="18"/>
      <c r="K182" s="18"/>
      <c r="L182" s="18">
        <v>1</v>
      </c>
      <c r="M182" s="18">
        <v>45</v>
      </c>
      <c r="N182" s="29"/>
      <c r="O182" s="18"/>
      <c r="P182" s="142"/>
      <c r="Q182" s="18">
        <v>8200</v>
      </c>
      <c r="R182" s="131"/>
      <c r="S182" s="18"/>
      <c r="T182" s="29"/>
      <c r="U182" s="18">
        <f t="shared" si="6"/>
        <v>410</v>
      </c>
      <c r="V182" s="18">
        <f>Q182+U182</f>
        <v>8610</v>
      </c>
      <c r="W182" s="18" t="s">
        <v>257</v>
      </c>
      <c r="X182" s="78" t="s">
        <v>663</v>
      </c>
    </row>
    <row r="183" spans="1:24">
      <c r="A183" s="18">
        <v>181</v>
      </c>
      <c r="B183" s="18" t="s">
        <v>662</v>
      </c>
      <c r="C183" s="29">
        <v>181</v>
      </c>
      <c r="D183" s="18">
        <v>177</v>
      </c>
      <c r="E183" s="18">
        <v>161002496</v>
      </c>
      <c r="F183" s="18">
        <v>59</v>
      </c>
      <c r="G183" s="18">
        <v>3649.4</v>
      </c>
      <c r="H183" s="82">
        <v>480.6</v>
      </c>
      <c r="I183" s="18">
        <v>0</v>
      </c>
      <c r="J183" s="18"/>
      <c r="K183" s="18"/>
      <c r="L183" s="18">
        <v>2</v>
      </c>
      <c r="M183" s="18">
        <v>45</v>
      </c>
      <c r="N183" s="29"/>
      <c r="O183" s="18"/>
      <c r="P183" s="142"/>
      <c r="Q183" s="18"/>
      <c r="R183" s="131"/>
      <c r="S183" s="18"/>
      <c r="T183" s="29"/>
      <c r="U183" s="18">
        <f t="shared" si="6"/>
        <v>0</v>
      </c>
      <c r="V183" s="18">
        <f t="shared" si="4"/>
        <v>0</v>
      </c>
      <c r="W183" s="18" t="s">
        <v>257</v>
      </c>
    </row>
    <row r="184" spans="1:24">
      <c r="A184" s="18">
        <v>182</v>
      </c>
      <c r="B184" s="18" t="s">
        <v>662</v>
      </c>
      <c r="C184" s="18">
        <v>182</v>
      </c>
      <c r="D184" s="18">
        <v>178</v>
      </c>
      <c r="E184" s="18">
        <v>161002497</v>
      </c>
      <c r="F184" s="18">
        <v>56</v>
      </c>
      <c r="G184" s="18">
        <v>3177.64</v>
      </c>
      <c r="H184" s="82">
        <v>462.36</v>
      </c>
      <c r="I184" s="18">
        <v>0</v>
      </c>
      <c r="J184" s="18"/>
      <c r="K184" s="18"/>
      <c r="L184" s="18">
        <v>2</v>
      </c>
      <c r="M184" s="18">
        <v>0</v>
      </c>
      <c r="N184" s="29"/>
      <c r="O184" s="18"/>
      <c r="P184" s="142"/>
      <c r="Q184" s="18"/>
      <c r="R184" s="131"/>
      <c r="S184" s="18"/>
      <c r="T184" s="29"/>
      <c r="U184" s="18">
        <f t="shared" si="5"/>
        <v>0</v>
      </c>
      <c r="V184" s="18">
        <f t="shared" si="4"/>
        <v>0</v>
      </c>
      <c r="W184" s="18" t="s">
        <v>257</v>
      </c>
    </row>
    <row r="185" spans="1:24">
      <c r="A185" s="18">
        <v>183</v>
      </c>
      <c r="B185" s="18" t="s">
        <v>662</v>
      </c>
      <c r="C185" s="29">
        <v>183</v>
      </c>
      <c r="D185" s="18">
        <v>174</v>
      </c>
      <c r="E185" s="18">
        <v>161002498</v>
      </c>
      <c r="F185" s="18">
        <v>57</v>
      </c>
      <c r="G185" s="18">
        <v>3313.84</v>
      </c>
      <c r="H185" s="82">
        <v>390.16</v>
      </c>
      <c r="I185" s="18">
        <v>0</v>
      </c>
      <c r="J185" s="18"/>
      <c r="K185" s="18"/>
      <c r="L185" s="18">
        <v>2</v>
      </c>
      <c r="M185" s="18">
        <v>15</v>
      </c>
      <c r="N185" s="29"/>
      <c r="O185" s="18"/>
      <c r="P185" s="142"/>
      <c r="Q185" s="18"/>
      <c r="R185" s="131"/>
      <c r="S185" s="18"/>
      <c r="T185" s="29"/>
      <c r="U185" s="18">
        <f t="shared" si="5"/>
        <v>0</v>
      </c>
      <c r="V185" s="18">
        <f t="shared" si="4"/>
        <v>0</v>
      </c>
      <c r="W185" s="18" t="s">
        <v>259</v>
      </c>
    </row>
    <row r="186" spans="1:24" s="80" customFormat="1">
      <c r="A186" s="16">
        <v>184</v>
      </c>
      <c r="B186" s="16" t="s">
        <v>662</v>
      </c>
      <c r="C186" s="16">
        <v>184</v>
      </c>
      <c r="D186" s="16">
        <v>179</v>
      </c>
      <c r="E186" s="16">
        <v>161002499</v>
      </c>
      <c r="F186" s="16">
        <v>59</v>
      </c>
      <c r="G186" s="16">
        <v>3391.01</v>
      </c>
      <c r="H186" s="90">
        <v>443.99</v>
      </c>
      <c r="I186" s="16">
        <v>0</v>
      </c>
      <c r="J186" s="16"/>
      <c r="K186" s="16"/>
      <c r="L186" s="16">
        <v>2</v>
      </c>
      <c r="M186" s="16">
        <v>5</v>
      </c>
      <c r="N186" s="147"/>
      <c r="O186" s="16"/>
      <c r="P186" s="148"/>
      <c r="Q186" s="16"/>
      <c r="R186" s="150"/>
      <c r="S186" s="16"/>
      <c r="T186" s="147"/>
      <c r="U186" s="16">
        <f t="shared" si="5"/>
        <v>0</v>
      </c>
      <c r="V186" s="18">
        <f t="shared" si="4"/>
        <v>0</v>
      </c>
      <c r="W186" s="16" t="s">
        <v>257</v>
      </c>
      <c r="X186" s="80" t="s">
        <v>664</v>
      </c>
    </row>
    <row r="187" spans="1:24">
      <c r="A187" s="18">
        <v>185</v>
      </c>
      <c r="B187" s="18" t="s">
        <v>665</v>
      </c>
      <c r="C187" s="29">
        <v>185</v>
      </c>
      <c r="D187" s="18">
        <v>180</v>
      </c>
      <c r="E187" s="18">
        <v>161002500</v>
      </c>
      <c r="F187" s="18">
        <v>57</v>
      </c>
      <c r="G187" s="18">
        <v>3249.65</v>
      </c>
      <c r="H187" s="82">
        <v>453.35</v>
      </c>
      <c r="I187" s="18">
        <v>0</v>
      </c>
      <c r="J187" s="18"/>
      <c r="K187" s="18"/>
      <c r="L187" s="18">
        <v>2</v>
      </c>
      <c r="M187" s="18">
        <v>40</v>
      </c>
      <c r="N187" s="29"/>
      <c r="O187" s="18"/>
      <c r="P187" s="142"/>
      <c r="Q187" s="18"/>
      <c r="R187" s="131"/>
      <c r="S187" s="18"/>
      <c r="T187" s="29"/>
      <c r="U187" s="18">
        <f t="shared" si="5"/>
        <v>0</v>
      </c>
      <c r="V187" s="18">
        <f t="shared" si="4"/>
        <v>0</v>
      </c>
      <c r="W187" s="18" t="s">
        <v>259</v>
      </c>
    </row>
    <row r="188" spans="1:24" s="141" customFormat="1">
      <c r="A188" s="19">
        <v>186</v>
      </c>
      <c r="B188" s="19" t="s">
        <v>665</v>
      </c>
      <c r="C188" s="19">
        <v>186</v>
      </c>
      <c r="D188" s="19">
        <v>183</v>
      </c>
      <c r="E188" s="18">
        <v>161002501</v>
      </c>
      <c r="F188" s="19">
        <v>58</v>
      </c>
      <c r="G188" s="19">
        <v>3229.64</v>
      </c>
      <c r="H188" s="82">
        <v>538.36</v>
      </c>
      <c r="I188" s="19">
        <v>0</v>
      </c>
      <c r="J188" s="19"/>
      <c r="K188" s="19"/>
      <c r="L188" s="19">
        <v>2</v>
      </c>
      <c r="M188" s="19">
        <v>25</v>
      </c>
      <c r="N188" s="27"/>
      <c r="O188" s="19"/>
      <c r="P188" s="149"/>
      <c r="Q188" s="19"/>
      <c r="R188" s="151"/>
      <c r="S188" s="19"/>
      <c r="T188" s="27"/>
      <c r="U188" s="18">
        <f t="shared" si="5"/>
        <v>0</v>
      </c>
      <c r="V188" s="18">
        <f t="shared" si="4"/>
        <v>0</v>
      </c>
      <c r="W188" s="19" t="s">
        <v>257</v>
      </c>
    </row>
    <row r="189" spans="1:24">
      <c r="A189" s="18">
        <v>187</v>
      </c>
      <c r="B189" s="18" t="s">
        <v>665</v>
      </c>
      <c r="C189" s="29">
        <v>187</v>
      </c>
      <c r="D189" s="18">
        <v>181</v>
      </c>
      <c r="E189" s="18">
        <v>161002502</v>
      </c>
      <c r="F189" s="18">
        <v>58</v>
      </c>
      <c r="G189" s="18">
        <v>3292.23</v>
      </c>
      <c r="H189" s="82">
        <v>476.77</v>
      </c>
      <c r="I189" s="18">
        <v>0</v>
      </c>
      <c r="J189" s="18"/>
      <c r="K189" s="18"/>
      <c r="L189" s="18">
        <v>2</v>
      </c>
      <c r="M189" s="18">
        <v>15</v>
      </c>
      <c r="N189" s="29"/>
      <c r="O189" s="18"/>
      <c r="P189" s="142"/>
      <c r="Q189" s="18"/>
      <c r="R189" s="131"/>
      <c r="S189" s="18"/>
      <c r="T189" s="29"/>
      <c r="U189" s="18">
        <f t="shared" si="5"/>
        <v>0</v>
      </c>
      <c r="V189" s="18">
        <f t="shared" si="4"/>
        <v>0</v>
      </c>
      <c r="W189" s="18" t="s">
        <v>259</v>
      </c>
    </row>
    <row r="190" spans="1:24">
      <c r="A190" s="18">
        <v>188</v>
      </c>
      <c r="B190" s="18" t="s">
        <v>665</v>
      </c>
      <c r="C190" s="18">
        <v>188</v>
      </c>
      <c r="D190" s="18">
        <v>184</v>
      </c>
      <c r="E190" s="18">
        <v>161002503</v>
      </c>
      <c r="F190" s="18">
        <v>58</v>
      </c>
      <c r="G190" s="18">
        <v>3354.43</v>
      </c>
      <c r="H190" s="82">
        <v>414.57</v>
      </c>
      <c r="I190" s="18">
        <v>0</v>
      </c>
      <c r="J190" s="18"/>
      <c r="K190" s="18"/>
      <c r="L190" s="18">
        <v>1</v>
      </c>
      <c r="M190" s="18">
        <v>55</v>
      </c>
      <c r="N190" s="29"/>
      <c r="O190" s="18"/>
      <c r="P190" s="142"/>
      <c r="Q190" s="18"/>
      <c r="R190" s="131"/>
      <c r="S190" s="18"/>
      <c r="T190" s="29"/>
      <c r="U190" s="18">
        <f t="shared" si="5"/>
        <v>0</v>
      </c>
      <c r="V190" s="18">
        <f t="shared" si="4"/>
        <v>0</v>
      </c>
      <c r="W190" s="18" t="s">
        <v>257</v>
      </c>
    </row>
    <row r="191" spans="1:24">
      <c r="A191" s="18">
        <v>189</v>
      </c>
      <c r="B191" s="18" t="s">
        <v>665</v>
      </c>
      <c r="C191" s="29">
        <v>189</v>
      </c>
      <c r="D191" s="18">
        <v>182</v>
      </c>
      <c r="E191" s="18">
        <v>161002504</v>
      </c>
      <c r="F191" s="18">
        <v>59</v>
      </c>
      <c r="G191" s="18">
        <v>3382.41</v>
      </c>
      <c r="H191" s="82">
        <v>452.59</v>
      </c>
      <c r="I191" s="18">
        <v>0</v>
      </c>
      <c r="J191" s="18"/>
      <c r="K191" s="18"/>
      <c r="L191" s="18">
        <v>1</v>
      </c>
      <c r="M191" s="18">
        <v>55</v>
      </c>
      <c r="N191" s="29"/>
      <c r="O191" s="18"/>
      <c r="P191" s="142"/>
      <c r="Q191" s="18"/>
      <c r="R191" s="131"/>
      <c r="S191" s="18"/>
      <c r="T191" s="29"/>
      <c r="U191" s="18">
        <f t="shared" si="5"/>
        <v>0</v>
      </c>
      <c r="V191" s="18">
        <f t="shared" si="4"/>
        <v>0</v>
      </c>
      <c r="W191" s="18" t="s">
        <v>259</v>
      </c>
    </row>
    <row r="192" spans="1:24">
      <c r="A192" s="18">
        <v>190</v>
      </c>
      <c r="B192" s="18" t="s">
        <v>665</v>
      </c>
      <c r="C192" s="18">
        <v>190</v>
      </c>
      <c r="D192" s="18">
        <v>185</v>
      </c>
      <c r="E192" s="18">
        <v>161002505</v>
      </c>
      <c r="F192" s="18">
        <v>54</v>
      </c>
      <c r="G192" s="18">
        <v>3121.26</v>
      </c>
      <c r="H192" s="82">
        <v>388.74</v>
      </c>
      <c r="I192" s="18">
        <v>0</v>
      </c>
      <c r="J192" s="18"/>
      <c r="K192" s="18"/>
      <c r="L192" s="18">
        <v>1</v>
      </c>
      <c r="M192" s="18">
        <v>50</v>
      </c>
      <c r="N192" s="29"/>
      <c r="O192" s="18"/>
      <c r="P192" s="142"/>
      <c r="Q192" s="18"/>
      <c r="R192" s="131"/>
      <c r="S192" s="18"/>
      <c r="T192" s="29"/>
      <c r="U192" s="18">
        <f t="shared" si="5"/>
        <v>0</v>
      </c>
      <c r="V192" s="18">
        <f t="shared" si="4"/>
        <v>0</v>
      </c>
      <c r="W192" s="18" t="s">
        <v>259</v>
      </c>
    </row>
    <row r="193" spans="1:24">
      <c r="A193" s="18">
        <v>191</v>
      </c>
      <c r="B193" s="18" t="s">
        <v>665</v>
      </c>
      <c r="C193" s="29">
        <v>191</v>
      </c>
      <c r="D193" s="18">
        <v>187</v>
      </c>
      <c r="E193" s="18">
        <v>161002506</v>
      </c>
      <c r="F193" s="18">
        <v>58</v>
      </c>
      <c r="G193" s="18">
        <v>3337.83</v>
      </c>
      <c r="H193" s="82">
        <v>431.77</v>
      </c>
      <c r="I193" s="18">
        <v>0</v>
      </c>
      <c r="J193" s="18"/>
      <c r="K193" s="18"/>
      <c r="L193" s="18">
        <v>1</v>
      </c>
      <c r="M193" s="18">
        <v>45</v>
      </c>
      <c r="N193" s="29"/>
      <c r="O193" s="18"/>
      <c r="P193" s="142"/>
      <c r="Q193" s="18"/>
      <c r="R193" s="131"/>
      <c r="S193" s="18"/>
      <c r="T193" s="29"/>
      <c r="U193" s="18">
        <f t="shared" si="5"/>
        <v>0</v>
      </c>
      <c r="V193" s="18">
        <f t="shared" si="4"/>
        <v>0</v>
      </c>
      <c r="W193" s="18" t="s">
        <v>257</v>
      </c>
    </row>
    <row r="194" spans="1:24">
      <c r="A194" s="18">
        <v>192</v>
      </c>
      <c r="B194" s="18" t="s">
        <v>665</v>
      </c>
      <c r="C194" s="18">
        <v>192</v>
      </c>
      <c r="D194" s="18">
        <v>188</v>
      </c>
      <c r="E194" s="18">
        <v>161002507</v>
      </c>
      <c r="F194" s="18">
        <v>58</v>
      </c>
      <c r="G194" s="18">
        <v>3560.97</v>
      </c>
      <c r="H194" s="82">
        <v>414.03</v>
      </c>
      <c r="I194" s="18">
        <v>0</v>
      </c>
      <c r="J194" s="18"/>
      <c r="K194" s="18"/>
      <c r="L194" s="18">
        <v>1</v>
      </c>
      <c r="M194" s="18">
        <v>40</v>
      </c>
      <c r="N194" s="29"/>
      <c r="O194" s="18"/>
      <c r="P194" s="142"/>
      <c r="Q194" s="18"/>
      <c r="R194" s="131"/>
      <c r="S194" s="18"/>
      <c r="T194" s="29"/>
      <c r="U194" s="18">
        <f t="shared" si="5"/>
        <v>0</v>
      </c>
      <c r="V194" s="18">
        <f t="shared" si="4"/>
        <v>0</v>
      </c>
      <c r="W194" s="18" t="s">
        <v>257</v>
      </c>
    </row>
    <row r="195" spans="1:24">
      <c r="A195" s="18">
        <v>193</v>
      </c>
      <c r="B195" s="18" t="s">
        <v>665</v>
      </c>
      <c r="C195" s="29">
        <v>193</v>
      </c>
      <c r="D195" s="18">
        <v>186</v>
      </c>
      <c r="E195" s="18">
        <v>161002508</v>
      </c>
      <c r="F195" s="18">
        <v>56</v>
      </c>
      <c r="G195" s="18">
        <v>3249.65</v>
      </c>
      <c r="H195" s="82">
        <v>389.35</v>
      </c>
      <c r="I195" s="18">
        <v>0</v>
      </c>
      <c r="J195" s="18"/>
      <c r="K195" s="18"/>
      <c r="L195" s="18">
        <v>2</v>
      </c>
      <c r="M195" s="18">
        <v>0</v>
      </c>
      <c r="N195" s="29"/>
      <c r="O195" s="18"/>
      <c r="P195" s="142"/>
      <c r="Q195" s="18"/>
      <c r="R195" s="131"/>
      <c r="S195" s="18"/>
      <c r="T195" s="29"/>
      <c r="U195" s="18">
        <f t="shared" si="5"/>
        <v>0</v>
      </c>
      <c r="V195" s="18">
        <f t="shared" si="4"/>
        <v>0</v>
      </c>
      <c r="W195" s="18" t="s">
        <v>259</v>
      </c>
    </row>
    <row r="196" spans="1:24">
      <c r="A196" s="18">
        <v>194</v>
      </c>
      <c r="B196" s="18" t="s">
        <v>666</v>
      </c>
      <c r="C196" s="18">
        <v>194</v>
      </c>
      <c r="D196" s="18">
        <v>191</v>
      </c>
      <c r="E196" s="18">
        <v>161002509</v>
      </c>
      <c r="F196" s="18">
        <v>59</v>
      </c>
      <c r="G196" s="18">
        <v>3692.4</v>
      </c>
      <c r="H196" s="82">
        <v>437.6</v>
      </c>
      <c r="I196" s="18">
        <v>0</v>
      </c>
      <c r="J196" s="18"/>
      <c r="K196" s="18"/>
      <c r="L196" s="18">
        <v>2</v>
      </c>
      <c r="M196" s="18">
        <v>30</v>
      </c>
      <c r="N196" s="29"/>
      <c r="O196" s="18"/>
      <c r="P196" s="142"/>
      <c r="Q196" s="18"/>
      <c r="R196" s="131"/>
      <c r="S196" s="18"/>
      <c r="T196" s="29"/>
      <c r="U196" s="18">
        <f t="shared" si="5"/>
        <v>0</v>
      </c>
      <c r="V196" s="18">
        <f t="shared" si="4"/>
        <v>0</v>
      </c>
      <c r="W196" s="18" t="s">
        <v>257</v>
      </c>
    </row>
    <row r="197" spans="1:24">
      <c r="A197" s="18">
        <v>195</v>
      </c>
      <c r="B197" s="18" t="s">
        <v>666</v>
      </c>
      <c r="C197" s="29">
        <v>195</v>
      </c>
      <c r="D197" s="18">
        <v>193</v>
      </c>
      <c r="E197" s="18">
        <v>161002510</v>
      </c>
      <c r="F197" s="18">
        <v>57</v>
      </c>
      <c r="G197" s="18">
        <v>3248.3</v>
      </c>
      <c r="H197" s="82">
        <v>450.09</v>
      </c>
      <c r="I197" s="18">
        <v>0</v>
      </c>
      <c r="J197" s="18"/>
      <c r="K197" s="18"/>
      <c r="L197" s="18">
        <v>2</v>
      </c>
      <c r="M197" s="18">
        <v>15</v>
      </c>
      <c r="N197" s="29"/>
      <c r="O197" s="18"/>
      <c r="P197" s="142"/>
      <c r="Q197" s="18"/>
      <c r="R197" s="131"/>
      <c r="S197" s="18"/>
      <c r="T197" s="29"/>
      <c r="U197" s="18">
        <f t="shared" si="5"/>
        <v>0</v>
      </c>
      <c r="V197" s="18">
        <f t="shared" si="4"/>
        <v>0</v>
      </c>
      <c r="W197" s="18" t="s">
        <v>257</v>
      </c>
    </row>
    <row r="198" spans="1:24">
      <c r="A198" s="18">
        <v>196</v>
      </c>
      <c r="B198" s="18" t="s">
        <v>666</v>
      </c>
      <c r="C198" s="18">
        <v>196</v>
      </c>
      <c r="D198" s="18">
        <v>189</v>
      </c>
      <c r="E198" s="18">
        <v>161002511</v>
      </c>
      <c r="F198" s="18">
        <v>56</v>
      </c>
      <c r="G198" s="18">
        <v>3206.64</v>
      </c>
      <c r="H198" s="82">
        <v>433.36</v>
      </c>
      <c r="I198" s="18">
        <v>0</v>
      </c>
      <c r="J198" s="18"/>
      <c r="K198" s="18"/>
      <c r="L198" s="18">
        <v>2</v>
      </c>
      <c r="M198" s="18">
        <v>15</v>
      </c>
      <c r="N198" s="29"/>
      <c r="O198" s="18"/>
      <c r="P198" s="142"/>
      <c r="Q198" s="18"/>
      <c r="R198" s="131"/>
      <c r="S198" s="18"/>
      <c r="T198" s="29"/>
      <c r="U198" s="18">
        <f t="shared" si="5"/>
        <v>0</v>
      </c>
      <c r="V198" s="18">
        <f t="shared" si="4"/>
        <v>0</v>
      </c>
      <c r="W198" s="18" t="s">
        <v>259</v>
      </c>
    </row>
    <row r="199" spans="1:24">
      <c r="A199" s="18">
        <v>197</v>
      </c>
      <c r="B199" s="18" t="s">
        <v>666</v>
      </c>
      <c r="C199" s="29">
        <v>197</v>
      </c>
      <c r="D199" s="18">
        <v>193</v>
      </c>
      <c r="E199" s="18">
        <v>161002512</v>
      </c>
      <c r="F199" s="18">
        <v>57</v>
      </c>
      <c r="G199" s="18">
        <v>3273.64</v>
      </c>
      <c r="H199" s="82">
        <v>430.36</v>
      </c>
      <c r="I199" s="18">
        <v>0</v>
      </c>
      <c r="J199" s="18"/>
      <c r="K199" s="18"/>
      <c r="L199" s="18">
        <v>1</v>
      </c>
      <c r="M199" s="18">
        <v>30</v>
      </c>
      <c r="N199" s="29"/>
      <c r="O199" s="18"/>
      <c r="P199" s="142"/>
      <c r="Q199" s="18"/>
      <c r="R199" s="131"/>
      <c r="S199" s="18"/>
      <c r="T199" s="29"/>
      <c r="U199" s="18">
        <f t="shared" si="5"/>
        <v>0</v>
      </c>
      <c r="V199" s="18">
        <f t="shared" si="4"/>
        <v>0</v>
      </c>
      <c r="W199" s="18" t="s">
        <v>257</v>
      </c>
    </row>
    <row r="200" spans="1:24">
      <c r="A200" s="18">
        <v>198</v>
      </c>
      <c r="B200" s="18" t="s">
        <v>666</v>
      </c>
      <c r="C200" s="18">
        <v>198</v>
      </c>
      <c r="D200" s="18">
        <v>190</v>
      </c>
      <c r="E200" s="18">
        <v>161002513</v>
      </c>
      <c r="F200" s="18">
        <v>55</v>
      </c>
      <c r="G200" s="18">
        <v>3223.45</v>
      </c>
      <c r="H200" s="82">
        <v>351.55</v>
      </c>
      <c r="I200" s="18">
        <v>0</v>
      </c>
      <c r="J200" s="18"/>
      <c r="K200" s="18"/>
      <c r="L200" s="18">
        <v>9</v>
      </c>
      <c r="M200" s="18">
        <v>35</v>
      </c>
      <c r="N200" s="29"/>
      <c r="O200" s="18"/>
      <c r="P200" s="142"/>
      <c r="Q200" s="18">
        <v>55750</v>
      </c>
      <c r="R200" s="131"/>
      <c r="S200" s="18"/>
      <c r="T200" s="29"/>
      <c r="U200" s="18">
        <f>Q200*5%</f>
        <v>2787.5</v>
      </c>
      <c r="V200" s="18">
        <f>Q200+U200</f>
        <v>58537.5</v>
      </c>
      <c r="W200" s="16" t="s">
        <v>259</v>
      </c>
      <c r="X200" s="80" t="s">
        <v>661</v>
      </c>
    </row>
    <row r="201" spans="1:24">
      <c r="A201" s="18">
        <v>199</v>
      </c>
      <c r="B201" s="18" t="s">
        <v>666</v>
      </c>
      <c r="C201" s="29">
        <v>199</v>
      </c>
      <c r="D201" s="18">
        <v>196</v>
      </c>
      <c r="E201" s="18">
        <v>161002514</v>
      </c>
      <c r="F201" s="18">
        <v>59</v>
      </c>
      <c r="G201" s="18">
        <v>3396.41</v>
      </c>
      <c r="H201" s="82">
        <v>438.59</v>
      </c>
      <c r="I201" s="18">
        <v>0</v>
      </c>
      <c r="J201" s="18"/>
      <c r="K201" s="18"/>
      <c r="L201" s="18">
        <v>2</v>
      </c>
      <c r="M201" s="18">
        <v>5</v>
      </c>
      <c r="N201" s="29"/>
      <c r="O201" s="18"/>
      <c r="P201" s="142"/>
      <c r="Q201" s="18"/>
      <c r="R201" s="131"/>
      <c r="S201" s="18"/>
      <c r="T201" s="29"/>
      <c r="U201" s="18">
        <f t="shared" si="5"/>
        <v>0</v>
      </c>
      <c r="V201" s="18">
        <f t="shared" si="4"/>
        <v>0</v>
      </c>
      <c r="W201" s="18" t="s">
        <v>257</v>
      </c>
    </row>
    <row r="202" spans="1:24">
      <c r="A202" s="18">
        <v>200</v>
      </c>
      <c r="B202" s="18" t="s">
        <v>667</v>
      </c>
      <c r="C202" s="18">
        <v>200</v>
      </c>
      <c r="D202" s="18">
        <v>197</v>
      </c>
      <c r="E202" s="18">
        <v>161002515</v>
      </c>
      <c r="F202" s="18">
        <v>58</v>
      </c>
      <c r="G202" s="18">
        <v>3337.44</v>
      </c>
      <c r="H202" s="82">
        <v>430.56</v>
      </c>
      <c r="I202" s="18">
        <v>0</v>
      </c>
      <c r="J202" s="18"/>
      <c r="K202" s="18"/>
      <c r="L202" s="18">
        <v>2</v>
      </c>
      <c r="M202" s="18">
        <v>0</v>
      </c>
      <c r="N202" s="29"/>
      <c r="O202" s="18"/>
      <c r="P202" s="142"/>
      <c r="Q202" s="18"/>
      <c r="R202" s="131"/>
      <c r="S202" s="18"/>
      <c r="T202" s="29"/>
      <c r="U202" s="18">
        <f t="shared" si="5"/>
        <v>0</v>
      </c>
      <c r="V202" s="18">
        <f t="shared" si="4"/>
        <v>0</v>
      </c>
      <c r="W202" s="18" t="s">
        <v>257</v>
      </c>
    </row>
    <row r="203" spans="1:24">
      <c r="A203" s="18">
        <v>201</v>
      </c>
      <c r="B203" s="18" t="s">
        <v>667</v>
      </c>
      <c r="C203" s="29">
        <v>201</v>
      </c>
      <c r="D203" s="18">
        <v>198</v>
      </c>
      <c r="E203" s="18">
        <v>161002516</v>
      </c>
      <c r="F203" s="18">
        <v>58</v>
      </c>
      <c r="G203" s="18">
        <v>3295.24</v>
      </c>
      <c r="H203" s="82">
        <v>472.76</v>
      </c>
      <c r="I203" s="18">
        <v>0</v>
      </c>
      <c r="J203" s="18"/>
      <c r="K203" s="18"/>
      <c r="L203" s="18">
        <v>2</v>
      </c>
      <c r="M203" s="18">
        <v>10</v>
      </c>
      <c r="N203" s="29"/>
      <c r="O203" s="18"/>
      <c r="P203" s="142"/>
      <c r="Q203" s="18"/>
      <c r="R203" s="131"/>
      <c r="S203" s="18"/>
      <c r="T203" s="29"/>
      <c r="U203" s="18">
        <f t="shared" si="5"/>
        <v>0</v>
      </c>
      <c r="V203" s="18">
        <f t="shared" si="4"/>
        <v>0</v>
      </c>
      <c r="W203" s="18" t="s">
        <v>257</v>
      </c>
    </row>
    <row r="204" spans="1:24">
      <c r="A204" s="18">
        <v>202</v>
      </c>
      <c r="B204" s="18" t="s">
        <v>667</v>
      </c>
      <c r="C204" s="18">
        <v>202</v>
      </c>
      <c r="D204" s="18">
        <v>194</v>
      </c>
      <c r="E204" s="18">
        <v>161002517</v>
      </c>
      <c r="F204" s="18">
        <v>58</v>
      </c>
      <c r="G204" s="18">
        <v>3287.03</v>
      </c>
      <c r="H204" s="82">
        <v>481.97</v>
      </c>
      <c r="I204" s="18">
        <v>0</v>
      </c>
      <c r="J204" s="18"/>
      <c r="K204" s="18"/>
      <c r="L204" s="18">
        <v>2</v>
      </c>
      <c r="M204" s="18">
        <v>0</v>
      </c>
      <c r="N204" s="29"/>
      <c r="O204" s="18"/>
      <c r="P204" s="142"/>
      <c r="Q204" s="18"/>
      <c r="R204" s="131"/>
      <c r="S204" s="18"/>
      <c r="T204" s="29"/>
      <c r="U204" s="18">
        <f t="shared" si="5"/>
        <v>0</v>
      </c>
      <c r="V204" s="18">
        <f t="shared" si="4"/>
        <v>0</v>
      </c>
      <c r="W204" s="18" t="s">
        <v>259</v>
      </c>
    </row>
    <row r="205" spans="1:24">
      <c r="A205" s="18">
        <v>203</v>
      </c>
      <c r="B205" s="18" t="s">
        <v>667</v>
      </c>
      <c r="C205" s="29">
        <v>203</v>
      </c>
      <c r="D205" s="18">
        <v>199</v>
      </c>
      <c r="E205" s="18">
        <v>161002518</v>
      </c>
      <c r="F205" s="18">
        <v>57</v>
      </c>
      <c r="G205" s="18">
        <v>3308.43</v>
      </c>
      <c r="H205" s="82">
        <v>396.57</v>
      </c>
      <c r="I205" s="18">
        <v>0</v>
      </c>
      <c r="J205" s="18"/>
      <c r="K205" s="18"/>
      <c r="L205" s="18">
        <v>1</v>
      </c>
      <c r="M205" s="18">
        <v>35</v>
      </c>
      <c r="N205" s="29"/>
      <c r="O205" s="18"/>
      <c r="P205" s="142"/>
      <c r="Q205" s="18"/>
      <c r="R205" s="131"/>
      <c r="S205" s="18"/>
      <c r="T205" s="29"/>
      <c r="U205" s="18">
        <f t="shared" si="5"/>
        <v>0</v>
      </c>
      <c r="V205" s="18">
        <f t="shared" si="4"/>
        <v>0</v>
      </c>
      <c r="W205" s="18" t="s">
        <v>257</v>
      </c>
    </row>
    <row r="206" spans="1:24">
      <c r="A206" s="18">
        <v>204</v>
      </c>
      <c r="B206" s="18" t="s">
        <v>667</v>
      </c>
      <c r="C206" s="18">
        <v>204</v>
      </c>
      <c r="D206" s="18">
        <v>195</v>
      </c>
      <c r="E206" s="18">
        <v>161002519</v>
      </c>
      <c r="F206" s="18">
        <v>59</v>
      </c>
      <c r="G206" s="18">
        <v>3350.61</v>
      </c>
      <c r="H206" s="82">
        <v>484.39</v>
      </c>
      <c r="I206" s="18">
        <v>0</v>
      </c>
      <c r="J206" s="18"/>
      <c r="K206" s="18"/>
      <c r="L206" s="18">
        <v>1</v>
      </c>
      <c r="M206" s="18">
        <v>50</v>
      </c>
      <c r="N206" s="29"/>
      <c r="O206" s="18"/>
      <c r="P206" s="142"/>
      <c r="Q206" s="18"/>
      <c r="R206" s="131"/>
      <c r="S206" s="18"/>
      <c r="T206" s="29"/>
      <c r="U206" s="18">
        <f t="shared" si="5"/>
        <v>0</v>
      </c>
      <c r="V206" s="18">
        <f t="shared" si="4"/>
        <v>0</v>
      </c>
      <c r="W206" s="18" t="s">
        <v>259</v>
      </c>
    </row>
    <row r="207" spans="1:24">
      <c r="A207" s="18">
        <v>205</v>
      </c>
      <c r="B207" s="18" t="s">
        <v>667</v>
      </c>
      <c r="C207" s="29">
        <v>205</v>
      </c>
      <c r="D207" s="18">
        <v>203</v>
      </c>
      <c r="E207" s="18">
        <v>161002520</v>
      </c>
      <c r="F207" s="18">
        <v>58</v>
      </c>
      <c r="G207" s="18">
        <v>3386.02</v>
      </c>
      <c r="H207" s="82">
        <v>383.98</v>
      </c>
      <c r="I207" s="18">
        <v>0</v>
      </c>
      <c r="J207" s="18"/>
      <c r="K207" s="18"/>
      <c r="L207" s="18">
        <v>1</v>
      </c>
      <c r="M207" s="18">
        <v>30</v>
      </c>
      <c r="N207" s="29"/>
      <c r="O207" s="18"/>
      <c r="P207" s="142"/>
      <c r="Q207" s="18"/>
      <c r="R207" s="131"/>
      <c r="S207" s="18"/>
      <c r="T207" s="29"/>
      <c r="U207" s="18">
        <f t="shared" si="5"/>
        <v>0</v>
      </c>
      <c r="V207" s="18">
        <f t="shared" si="4"/>
        <v>0</v>
      </c>
      <c r="W207" s="18" t="s">
        <v>257</v>
      </c>
    </row>
    <row r="208" spans="1:24">
      <c r="A208" s="18">
        <v>206</v>
      </c>
      <c r="B208" s="18" t="s">
        <v>667</v>
      </c>
      <c r="C208" s="18">
        <v>206</v>
      </c>
      <c r="D208" s="18">
        <v>200</v>
      </c>
      <c r="E208" s="18">
        <v>161002521</v>
      </c>
      <c r="F208" s="18">
        <v>55</v>
      </c>
      <c r="G208" s="18">
        <v>3138.45</v>
      </c>
      <c r="H208" s="82">
        <v>436.55</v>
      </c>
      <c r="I208" s="18">
        <v>0</v>
      </c>
      <c r="J208" s="18"/>
      <c r="K208" s="18"/>
      <c r="L208" s="18">
        <v>1</v>
      </c>
      <c r="M208" s="18">
        <v>35</v>
      </c>
      <c r="N208" s="29"/>
      <c r="O208" s="18"/>
      <c r="P208" s="142"/>
      <c r="Q208" s="18"/>
      <c r="R208" s="131"/>
      <c r="S208" s="18"/>
      <c r="T208" s="29"/>
      <c r="U208" s="18">
        <f t="shared" si="5"/>
        <v>0</v>
      </c>
      <c r="V208" s="18">
        <f t="shared" si="4"/>
        <v>0</v>
      </c>
      <c r="W208" s="18" t="s">
        <v>259</v>
      </c>
    </row>
    <row r="209" spans="1:25">
      <c r="A209" s="18">
        <v>207</v>
      </c>
      <c r="B209" s="18" t="s">
        <v>667</v>
      </c>
      <c r="C209" s="29">
        <v>207</v>
      </c>
      <c r="D209" s="18">
        <v>201</v>
      </c>
      <c r="E209" s="18">
        <v>161002522</v>
      </c>
      <c r="F209" s="18">
        <v>58</v>
      </c>
      <c r="G209" s="18">
        <v>3377.82</v>
      </c>
      <c r="H209" s="82">
        <v>392.18</v>
      </c>
      <c r="I209" s="18">
        <v>0</v>
      </c>
      <c r="J209" s="18"/>
      <c r="K209" s="18"/>
      <c r="L209" s="18">
        <v>1</v>
      </c>
      <c r="M209" s="18">
        <v>40</v>
      </c>
      <c r="N209" s="29"/>
      <c r="O209" s="18"/>
      <c r="P209" s="142"/>
      <c r="Q209" s="18"/>
      <c r="R209" s="131"/>
      <c r="S209" s="18"/>
      <c r="T209" s="29"/>
      <c r="U209" s="18">
        <f t="shared" si="5"/>
        <v>0</v>
      </c>
      <c r="V209" s="18">
        <f t="shared" si="4"/>
        <v>0</v>
      </c>
      <c r="W209" s="18" t="s">
        <v>259</v>
      </c>
    </row>
    <row r="210" spans="1:25">
      <c r="A210" s="18">
        <v>208</v>
      </c>
      <c r="B210" s="18" t="s">
        <v>667</v>
      </c>
      <c r="C210" s="18">
        <v>208</v>
      </c>
      <c r="D210" s="18">
        <v>204</v>
      </c>
      <c r="E210" s="18">
        <v>161002523</v>
      </c>
      <c r="F210" s="18">
        <v>59</v>
      </c>
      <c r="G210" s="18">
        <v>3633.6</v>
      </c>
      <c r="H210" s="82">
        <v>496.4</v>
      </c>
      <c r="I210" s="18">
        <v>0</v>
      </c>
      <c r="J210" s="18"/>
      <c r="K210" s="18"/>
      <c r="L210" s="18">
        <v>1</v>
      </c>
      <c r="M210" s="18">
        <v>30</v>
      </c>
      <c r="N210" s="29"/>
      <c r="O210" s="18"/>
      <c r="P210" s="142"/>
      <c r="Q210" s="18"/>
      <c r="R210" s="131"/>
      <c r="S210" s="18"/>
      <c r="T210" s="29"/>
      <c r="U210" s="18">
        <f t="shared" si="5"/>
        <v>0</v>
      </c>
      <c r="V210" s="18">
        <f t="shared" si="4"/>
        <v>0</v>
      </c>
      <c r="W210" s="18" t="s">
        <v>257</v>
      </c>
    </row>
    <row r="211" spans="1:25">
      <c r="A211" s="18">
        <v>209</v>
      </c>
      <c r="B211" s="18" t="s">
        <v>667</v>
      </c>
      <c r="C211" s="29">
        <v>209</v>
      </c>
      <c r="D211" s="18">
        <v>205</v>
      </c>
      <c r="E211" s="18">
        <v>161002524</v>
      </c>
      <c r="F211" s="18">
        <v>58</v>
      </c>
      <c r="G211" s="18">
        <v>3415.82</v>
      </c>
      <c r="H211" s="82">
        <v>354.18</v>
      </c>
      <c r="I211" s="18">
        <v>0</v>
      </c>
      <c r="J211" s="18"/>
      <c r="K211" s="18"/>
      <c r="L211" s="18">
        <v>1</v>
      </c>
      <c r="M211" s="18">
        <v>40</v>
      </c>
      <c r="N211" s="29"/>
      <c r="O211" s="18"/>
      <c r="P211" s="142"/>
      <c r="Q211" s="18"/>
      <c r="R211" s="131"/>
      <c r="S211" s="18"/>
      <c r="T211" s="29"/>
      <c r="U211" s="18">
        <f t="shared" si="5"/>
        <v>0</v>
      </c>
      <c r="V211" s="18">
        <f t="shared" si="4"/>
        <v>0</v>
      </c>
      <c r="W211" s="18" t="s">
        <v>257</v>
      </c>
    </row>
    <row r="212" spans="1:25">
      <c r="A212" s="18">
        <v>210</v>
      </c>
      <c r="B212" s="18" t="s">
        <v>667</v>
      </c>
      <c r="C212" s="18">
        <v>210</v>
      </c>
      <c r="D212" s="18">
        <v>206</v>
      </c>
      <c r="E212" s="18">
        <v>161002525</v>
      </c>
      <c r="F212" s="18">
        <v>58</v>
      </c>
      <c r="G212" s="18">
        <v>3622.37</v>
      </c>
      <c r="H212" s="82">
        <v>352.63</v>
      </c>
      <c r="I212" s="18">
        <v>0</v>
      </c>
      <c r="J212" s="18"/>
      <c r="K212" s="18"/>
      <c r="L212" s="18">
        <v>1</v>
      </c>
      <c r="M212" s="18">
        <v>30</v>
      </c>
      <c r="N212" s="29"/>
      <c r="O212" s="18"/>
      <c r="P212" s="142"/>
      <c r="Q212" s="18"/>
      <c r="R212" s="131"/>
      <c r="S212" s="18"/>
      <c r="T212" s="29"/>
      <c r="U212" s="18">
        <f t="shared" si="5"/>
        <v>0</v>
      </c>
      <c r="V212" s="18">
        <f t="shared" si="4"/>
        <v>0</v>
      </c>
      <c r="W212" s="18" t="s">
        <v>257</v>
      </c>
    </row>
    <row r="213" spans="1:25">
      <c r="A213" s="18">
        <v>211</v>
      </c>
      <c r="B213" s="18" t="s">
        <v>667</v>
      </c>
      <c r="C213" s="29">
        <v>211</v>
      </c>
      <c r="D213" s="18">
        <v>202</v>
      </c>
      <c r="E213" s="18">
        <v>161002526</v>
      </c>
      <c r="F213" s="18">
        <v>56</v>
      </c>
      <c r="G213" s="18">
        <v>3253.86</v>
      </c>
      <c r="H213" s="82">
        <v>384.14</v>
      </c>
      <c r="I213" s="18">
        <v>0</v>
      </c>
      <c r="J213" s="18"/>
      <c r="K213" s="18"/>
      <c r="L213" s="18">
        <v>1</v>
      </c>
      <c r="M213" s="18">
        <v>40</v>
      </c>
      <c r="N213" s="29"/>
      <c r="O213" s="18"/>
      <c r="P213" s="142"/>
      <c r="Q213" s="18"/>
      <c r="R213" s="131"/>
      <c r="S213" s="18"/>
      <c r="T213" s="29"/>
      <c r="U213" s="18">
        <f t="shared" si="5"/>
        <v>0</v>
      </c>
      <c r="V213" s="18">
        <f t="shared" si="4"/>
        <v>0</v>
      </c>
      <c r="W213" s="18" t="s">
        <v>259</v>
      </c>
    </row>
    <row r="214" spans="1:25">
      <c r="A214" s="18">
        <v>212</v>
      </c>
      <c r="B214" s="18" t="s">
        <v>668</v>
      </c>
      <c r="C214" s="18">
        <v>212</v>
      </c>
      <c r="D214" s="18">
        <v>208</v>
      </c>
      <c r="E214" s="18">
        <v>161002527</v>
      </c>
      <c r="F214" s="18">
        <v>56</v>
      </c>
      <c r="G214" s="18">
        <v>3274.04</v>
      </c>
      <c r="H214" s="82">
        <v>365.96</v>
      </c>
      <c r="I214" s="18">
        <v>0</v>
      </c>
      <c r="J214" s="18"/>
      <c r="K214" s="18"/>
      <c r="L214" s="18">
        <v>2</v>
      </c>
      <c r="M214" s="18">
        <v>15</v>
      </c>
      <c r="N214" s="29"/>
      <c r="O214" s="18"/>
      <c r="P214" s="142"/>
      <c r="Q214" s="18"/>
      <c r="R214" s="131"/>
      <c r="S214" s="18"/>
      <c r="T214" s="29"/>
      <c r="U214" s="18"/>
      <c r="V214" s="18">
        <f t="shared" si="4"/>
        <v>0</v>
      </c>
      <c r="W214" s="18" t="s">
        <v>257</v>
      </c>
    </row>
    <row r="215" spans="1:25">
      <c r="A215" s="18">
        <v>213</v>
      </c>
      <c r="B215" s="18" t="s">
        <v>668</v>
      </c>
      <c r="C215" s="29">
        <v>213</v>
      </c>
      <c r="D215" s="18">
        <v>209</v>
      </c>
      <c r="E215" s="18">
        <v>161002528</v>
      </c>
      <c r="F215" s="18">
        <v>53</v>
      </c>
      <c r="G215" s="18">
        <v>3067.07</v>
      </c>
      <c r="H215" s="82">
        <v>377.93</v>
      </c>
      <c r="I215" s="18">
        <v>0</v>
      </c>
      <c r="J215" s="18"/>
      <c r="K215" s="18"/>
      <c r="L215" s="18">
        <v>2</v>
      </c>
      <c r="M215" s="18">
        <v>10</v>
      </c>
      <c r="N215" s="29"/>
      <c r="O215" s="18"/>
      <c r="P215" s="142"/>
      <c r="Q215" s="18"/>
      <c r="R215" s="131"/>
      <c r="S215" s="18"/>
      <c r="T215" s="29"/>
      <c r="U215" s="18"/>
      <c r="V215" s="18">
        <f t="shared" si="4"/>
        <v>0</v>
      </c>
      <c r="W215" s="18" t="s">
        <v>257</v>
      </c>
    </row>
    <row r="216" spans="1:25">
      <c r="A216" s="18">
        <v>214</v>
      </c>
      <c r="B216" s="18" t="s">
        <v>668</v>
      </c>
      <c r="C216" s="18">
        <v>214</v>
      </c>
      <c r="D216" s="18">
        <v>207</v>
      </c>
      <c r="E216" s="18">
        <v>161002529</v>
      </c>
      <c r="F216" s="18">
        <v>58</v>
      </c>
      <c r="G216" s="18">
        <v>3333.64</v>
      </c>
      <c r="H216" s="82">
        <v>434.36</v>
      </c>
      <c r="I216" s="18">
        <v>0</v>
      </c>
      <c r="J216" s="18"/>
      <c r="K216" s="18"/>
      <c r="L216" s="18">
        <v>2</v>
      </c>
      <c r="M216" s="18">
        <v>5</v>
      </c>
      <c r="N216" s="29"/>
      <c r="O216" s="18"/>
      <c r="P216" s="142"/>
      <c r="Q216" s="18"/>
      <c r="R216" s="131"/>
      <c r="S216" s="18"/>
      <c r="T216" s="29"/>
      <c r="U216" s="18"/>
      <c r="V216" s="18">
        <f t="shared" si="4"/>
        <v>0</v>
      </c>
      <c r="W216" s="18" t="s">
        <v>259</v>
      </c>
    </row>
    <row r="217" spans="1:25">
      <c r="A217" s="18">
        <v>215</v>
      </c>
      <c r="B217" s="18" t="s">
        <v>668</v>
      </c>
      <c r="C217" s="29">
        <v>215</v>
      </c>
      <c r="D217" s="18">
        <v>210</v>
      </c>
      <c r="E217" s="18">
        <v>161002530</v>
      </c>
      <c r="F217" s="18">
        <v>59</v>
      </c>
      <c r="G217" s="18">
        <v>3352.21</v>
      </c>
      <c r="H217" s="82">
        <v>482.79</v>
      </c>
      <c r="I217" s="18">
        <v>0</v>
      </c>
      <c r="J217" s="18"/>
      <c r="K217" s="18"/>
      <c r="L217" s="18">
        <v>2</v>
      </c>
      <c r="M217" s="18">
        <v>15</v>
      </c>
      <c r="N217" s="29"/>
      <c r="O217" s="18"/>
      <c r="P217" s="142"/>
      <c r="Q217" s="18"/>
      <c r="R217" s="131"/>
      <c r="S217" s="18"/>
      <c r="T217" s="29"/>
      <c r="U217" s="18"/>
      <c r="V217" s="18">
        <f t="shared" si="4"/>
        <v>0</v>
      </c>
      <c r="W217" s="18" t="s">
        <v>257</v>
      </c>
      <c r="X217" s="95"/>
      <c r="Y217" s="96"/>
    </row>
    <row r="218" spans="1:25">
      <c r="A218" s="18">
        <v>216</v>
      </c>
      <c r="B218" s="18" t="s">
        <v>668</v>
      </c>
      <c r="C218" s="18">
        <v>216</v>
      </c>
      <c r="D218" s="18">
        <v>211</v>
      </c>
      <c r="E218" s="18">
        <v>161002531</v>
      </c>
      <c r="F218" s="18">
        <v>54</v>
      </c>
      <c r="G218" s="18">
        <v>3075.28</v>
      </c>
      <c r="H218" s="82">
        <v>432.72</v>
      </c>
      <c r="I218" s="18">
        <v>0</v>
      </c>
      <c r="J218" s="18"/>
      <c r="K218" s="18"/>
      <c r="L218" s="18">
        <v>2</v>
      </c>
      <c r="M218" s="18">
        <v>10</v>
      </c>
      <c r="N218" s="29"/>
      <c r="O218" s="18"/>
      <c r="P218" s="142"/>
      <c r="Q218" s="18"/>
      <c r="R218" s="131"/>
      <c r="S218" s="18"/>
      <c r="T218" s="29"/>
      <c r="U218" s="18"/>
      <c r="V218" s="18">
        <f t="shared" si="4"/>
        <v>0</v>
      </c>
      <c r="W218" s="18" t="s">
        <v>257</v>
      </c>
    </row>
    <row r="219" spans="1:25">
      <c r="A219" s="18">
        <v>217</v>
      </c>
      <c r="B219" s="18" t="s">
        <v>668</v>
      </c>
      <c r="C219" s="29">
        <v>217</v>
      </c>
      <c r="D219" s="18">
        <v>212</v>
      </c>
      <c r="E219" s="18">
        <v>161002532</v>
      </c>
      <c r="F219" s="18">
        <v>58</v>
      </c>
      <c r="G219" s="18">
        <v>3373.44</v>
      </c>
      <c r="H219" s="82">
        <v>394.56</v>
      </c>
      <c r="I219" s="18">
        <v>0</v>
      </c>
      <c r="J219" s="18"/>
      <c r="K219" s="18"/>
      <c r="L219" s="18">
        <v>2</v>
      </c>
      <c r="M219" s="18">
        <v>5</v>
      </c>
      <c r="N219" s="29"/>
      <c r="O219" s="18"/>
      <c r="P219" s="142"/>
      <c r="Q219" s="18"/>
      <c r="R219" s="131"/>
      <c r="S219" s="18"/>
      <c r="T219" s="29"/>
      <c r="U219" s="18"/>
      <c r="V219" s="18">
        <f t="shared" ref="V219:V233" si="7">O219+U219</f>
        <v>0</v>
      </c>
      <c r="W219" s="18" t="s">
        <v>259</v>
      </c>
    </row>
    <row r="220" spans="1:25">
      <c r="A220" s="18">
        <v>218</v>
      </c>
      <c r="B220" s="18" t="s">
        <v>668</v>
      </c>
      <c r="C220" s="18">
        <v>218</v>
      </c>
      <c r="D220" s="18">
        <v>213</v>
      </c>
      <c r="E220" s="18">
        <v>161002533</v>
      </c>
      <c r="F220" s="18">
        <v>59</v>
      </c>
      <c r="G220" s="18">
        <v>3429.81</v>
      </c>
      <c r="H220" s="82">
        <v>405.19</v>
      </c>
      <c r="I220" s="18">
        <v>0</v>
      </c>
      <c r="J220" s="18"/>
      <c r="K220" s="18"/>
      <c r="L220" s="18">
        <v>1</v>
      </c>
      <c r="M220" s="18">
        <v>35</v>
      </c>
      <c r="N220" s="29"/>
      <c r="O220" s="18"/>
      <c r="P220" s="142"/>
      <c r="Q220" s="18"/>
      <c r="R220" s="131"/>
      <c r="S220" s="18"/>
      <c r="T220" s="29"/>
      <c r="U220" s="18"/>
      <c r="V220" s="18">
        <f t="shared" si="7"/>
        <v>0</v>
      </c>
      <c r="W220" s="18" t="s">
        <v>257</v>
      </c>
    </row>
    <row r="221" spans="1:25">
      <c r="A221" s="18">
        <v>219</v>
      </c>
      <c r="B221" s="18" t="s">
        <v>668</v>
      </c>
      <c r="C221" s="29">
        <v>219</v>
      </c>
      <c r="D221" s="18">
        <v>215</v>
      </c>
      <c r="E221" s="18">
        <v>161002534</v>
      </c>
      <c r="F221" s="18">
        <v>55</v>
      </c>
      <c r="G221" s="18">
        <v>3151.25</v>
      </c>
      <c r="H221" s="82">
        <v>423.75</v>
      </c>
      <c r="I221" s="18">
        <v>0</v>
      </c>
      <c r="J221" s="18"/>
      <c r="K221" s="18"/>
      <c r="L221" s="18">
        <v>2</v>
      </c>
      <c r="M221" s="18">
        <v>5</v>
      </c>
      <c r="N221" s="29"/>
      <c r="O221" s="18"/>
      <c r="P221" s="142"/>
      <c r="Q221" s="18"/>
      <c r="R221" s="131"/>
      <c r="S221" s="18"/>
      <c r="T221" s="29"/>
      <c r="U221" s="18"/>
      <c r="V221" s="18">
        <f t="shared" si="7"/>
        <v>0</v>
      </c>
      <c r="W221" s="18" t="s">
        <v>259</v>
      </c>
    </row>
    <row r="222" spans="1:25">
      <c r="A222" s="18">
        <v>220</v>
      </c>
      <c r="B222" s="18" t="s">
        <v>668</v>
      </c>
      <c r="C222" s="18">
        <v>220</v>
      </c>
      <c r="D222" s="18">
        <v>214</v>
      </c>
      <c r="E222" s="18">
        <v>161002535</v>
      </c>
      <c r="F222" s="18">
        <v>54</v>
      </c>
      <c r="G222" s="18">
        <v>3072.87</v>
      </c>
      <c r="H222" s="82">
        <v>436.13</v>
      </c>
      <c r="I222" s="18">
        <v>0</v>
      </c>
      <c r="J222" s="18"/>
      <c r="K222" s="18"/>
      <c r="L222" s="18">
        <v>2</v>
      </c>
      <c r="M222" s="18">
        <v>35</v>
      </c>
      <c r="N222" s="29"/>
      <c r="O222" s="18"/>
      <c r="P222" s="142"/>
      <c r="Q222" s="18"/>
      <c r="R222" s="131"/>
      <c r="S222" s="18"/>
      <c r="T222" s="29"/>
      <c r="U222" s="18"/>
      <c r="V222" s="18">
        <f t="shared" si="7"/>
        <v>0</v>
      </c>
      <c r="W222" s="18" t="s">
        <v>257</v>
      </c>
    </row>
    <row r="223" spans="1:25">
      <c r="A223" s="18">
        <v>221</v>
      </c>
      <c r="B223" s="18" t="s">
        <v>669</v>
      </c>
      <c r="C223" s="29">
        <v>221</v>
      </c>
      <c r="D223" s="18">
        <v>216</v>
      </c>
      <c r="E223" s="18">
        <v>161002536</v>
      </c>
      <c r="F223" s="18">
        <v>57</v>
      </c>
      <c r="G223" s="18">
        <v>3273.03</v>
      </c>
      <c r="H223" s="82">
        <v>431.97</v>
      </c>
      <c r="I223" s="18">
        <v>0</v>
      </c>
      <c r="J223" s="18"/>
      <c r="K223" s="18"/>
      <c r="L223" s="18">
        <v>2</v>
      </c>
      <c r="M223" s="18">
        <v>20</v>
      </c>
      <c r="N223" s="29"/>
      <c r="O223" s="18"/>
      <c r="P223" s="142"/>
      <c r="Q223" s="18"/>
      <c r="R223" s="131"/>
      <c r="S223" s="18"/>
      <c r="T223" s="29"/>
      <c r="U223" s="18"/>
      <c r="V223" s="18">
        <f t="shared" si="7"/>
        <v>0</v>
      </c>
      <c r="W223" s="18" t="s">
        <v>257</v>
      </c>
    </row>
    <row r="224" spans="1:25">
      <c r="A224" s="18">
        <v>222</v>
      </c>
      <c r="B224" s="18" t="s">
        <v>669</v>
      </c>
      <c r="C224" s="18">
        <v>222</v>
      </c>
      <c r="D224" s="18">
        <v>217</v>
      </c>
      <c r="E224" s="18">
        <v>161002537</v>
      </c>
      <c r="F224" s="18">
        <v>58</v>
      </c>
      <c r="G224" s="18">
        <v>3253.62</v>
      </c>
      <c r="H224" s="82">
        <v>516.38</v>
      </c>
      <c r="I224" s="18">
        <v>0</v>
      </c>
      <c r="J224" s="18"/>
      <c r="K224" s="18"/>
      <c r="L224" s="18">
        <v>2</v>
      </c>
      <c r="M224" s="18">
        <v>55</v>
      </c>
      <c r="N224" s="29"/>
      <c r="O224" s="18"/>
      <c r="P224" s="142"/>
      <c r="Q224" s="18"/>
      <c r="R224" s="131"/>
      <c r="S224" s="18"/>
      <c r="T224" s="29"/>
      <c r="U224" s="18"/>
      <c r="V224" s="18">
        <f t="shared" si="7"/>
        <v>0</v>
      </c>
      <c r="W224" s="18" t="s">
        <v>259</v>
      </c>
    </row>
    <row r="225" spans="1:23">
      <c r="A225" s="18">
        <v>223</v>
      </c>
      <c r="B225" s="18" t="s">
        <v>669</v>
      </c>
      <c r="C225" s="29">
        <v>223</v>
      </c>
      <c r="D225" s="18">
        <v>218</v>
      </c>
      <c r="E225" s="18">
        <v>161002538</v>
      </c>
      <c r="F225" s="18">
        <v>59</v>
      </c>
      <c r="G225" s="18">
        <v>3784.4</v>
      </c>
      <c r="H225" s="82">
        <v>345.6</v>
      </c>
      <c r="I225" s="18">
        <v>0</v>
      </c>
      <c r="J225" s="18"/>
      <c r="K225" s="18"/>
      <c r="L225" s="18">
        <v>2</v>
      </c>
      <c r="M225" s="18">
        <v>5</v>
      </c>
      <c r="N225" s="29"/>
      <c r="O225" s="18"/>
      <c r="P225" s="142"/>
      <c r="Q225" s="18"/>
      <c r="R225" s="131"/>
      <c r="S225" s="18"/>
      <c r="T225" s="29"/>
      <c r="U225" s="18"/>
      <c r="V225" s="18">
        <f t="shared" si="7"/>
        <v>0</v>
      </c>
      <c r="W225" s="18" t="s">
        <v>257</v>
      </c>
    </row>
    <row r="226" spans="1:23">
      <c r="A226" s="18">
        <v>224</v>
      </c>
      <c r="B226" s="18" t="s">
        <v>669</v>
      </c>
      <c r="C226" s="18">
        <v>224</v>
      </c>
      <c r="D226" s="18">
        <v>219</v>
      </c>
      <c r="E226" s="18">
        <v>161002539</v>
      </c>
      <c r="F226" s="18">
        <v>54</v>
      </c>
      <c r="G226" s="18">
        <v>3163.86</v>
      </c>
      <c r="H226" s="82">
        <v>346.14</v>
      </c>
      <c r="I226" s="18">
        <v>0</v>
      </c>
      <c r="J226" s="18"/>
      <c r="K226" s="18"/>
      <c r="L226" s="18">
        <v>1</v>
      </c>
      <c r="M226" s="18">
        <v>35</v>
      </c>
      <c r="N226" s="29"/>
      <c r="O226" s="18"/>
      <c r="P226" s="142"/>
      <c r="Q226" s="18"/>
      <c r="R226" s="131"/>
      <c r="S226" s="18"/>
      <c r="T226" s="29"/>
      <c r="U226" s="18"/>
      <c r="V226" s="18">
        <f t="shared" si="7"/>
        <v>0</v>
      </c>
      <c r="W226" s="18" t="s">
        <v>259</v>
      </c>
    </row>
    <row r="227" spans="1:23">
      <c r="A227" s="18">
        <v>225</v>
      </c>
      <c r="B227" s="18" t="s">
        <v>669</v>
      </c>
      <c r="C227" s="29">
        <v>225</v>
      </c>
      <c r="D227" s="18">
        <v>220</v>
      </c>
      <c r="E227" s="18">
        <v>161002540</v>
      </c>
      <c r="F227" s="18">
        <v>58</v>
      </c>
      <c r="G227" s="18">
        <v>3407.02</v>
      </c>
      <c r="H227" s="82">
        <v>362.98</v>
      </c>
      <c r="I227" s="18">
        <v>0</v>
      </c>
      <c r="J227" s="18"/>
      <c r="K227" s="18"/>
      <c r="L227" s="18">
        <v>1</v>
      </c>
      <c r="M227" s="18">
        <v>45</v>
      </c>
      <c r="N227" s="29"/>
      <c r="O227" s="18"/>
      <c r="P227" s="142"/>
      <c r="Q227" s="18"/>
      <c r="R227" s="131"/>
      <c r="S227" s="18"/>
      <c r="T227" s="29"/>
      <c r="U227" s="18"/>
      <c r="V227" s="18">
        <f t="shared" si="7"/>
        <v>0</v>
      </c>
      <c r="W227" s="18" t="s">
        <v>257</v>
      </c>
    </row>
    <row r="228" spans="1:23">
      <c r="A228" s="18">
        <v>226</v>
      </c>
      <c r="B228" s="18" t="s">
        <v>669</v>
      </c>
      <c r="C228" s="18">
        <v>226</v>
      </c>
      <c r="D228" s="18">
        <v>221</v>
      </c>
      <c r="E228" s="18">
        <v>161002541</v>
      </c>
      <c r="F228" s="18">
        <v>58</v>
      </c>
      <c r="G228" s="18">
        <v>3403.63</v>
      </c>
      <c r="H228" s="82">
        <v>365.37</v>
      </c>
      <c r="I228" s="18">
        <v>0</v>
      </c>
      <c r="J228" s="18"/>
      <c r="K228" s="18"/>
      <c r="L228" s="18">
        <v>1</v>
      </c>
      <c r="M228" s="18">
        <v>45</v>
      </c>
      <c r="N228" s="29"/>
      <c r="O228" s="18"/>
      <c r="P228" s="142"/>
      <c r="Q228" s="18"/>
      <c r="R228" s="131"/>
      <c r="S228" s="18"/>
      <c r="T228" s="29"/>
      <c r="U228" s="18"/>
      <c r="V228" s="18">
        <f t="shared" si="7"/>
        <v>0</v>
      </c>
      <c r="W228" s="18" t="s">
        <v>257</v>
      </c>
    </row>
    <row r="229" spans="1:23">
      <c r="A229" s="18">
        <v>227</v>
      </c>
      <c r="B229" s="18" t="s">
        <v>669</v>
      </c>
      <c r="C229" s="29">
        <v>227</v>
      </c>
      <c r="D229" s="18">
        <v>222</v>
      </c>
      <c r="E229" s="18">
        <v>161002542</v>
      </c>
      <c r="F229" s="18">
        <v>53</v>
      </c>
      <c r="G229" s="18">
        <v>3165.07</v>
      </c>
      <c r="H229" s="82">
        <v>279.93</v>
      </c>
      <c r="I229" s="18">
        <v>0</v>
      </c>
      <c r="J229" s="18"/>
      <c r="K229" s="18"/>
      <c r="L229" s="18">
        <v>1</v>
      </c>
      <c r="M229" s="18">
        <v>40</v>
      </c>
      <c r="N229" s="29"/>
      <c r="O229" s="18"/>
      <c r="P229" s="142"/>
      <c r="Q229" s="18"/>
      <c r="R229" s="131"/>
      <c r="S229" s="18"/>
      <c r="T229" s="29"/>
      <c r="U229" s="18"/>
      <c r="V229" s="18">
        <f t="shared" si="7"/>
        <v>0</v>
      </c>
      <c r="W229" s="18" t="s">
        <v>259</v>
      </c>
    </row>
    <row r="230" spans="1:23">
      <c r="A230" s="18">
        <v>228</v>
      </c>
      <c r="B230" s="18" t="s">
        <v>669</v>
      </c>
      <c r="C230" s="18">
        <v>228</v>
      </c>
      <c r="D230" s="18">
        <v>223</v>
      </c>
      <c r="E230" s="18">
        <v>161002543</v>
      </c>
      <c r="F230" s="18">
        <v>59</v>
      </c>
      <c r="G230" s="18">
        <v>3430.41</v>
      </c>
      <c r="H230" s="82">
        <v>404.59</v>
      </c>
      <c r="I230" s="18">
        <v>0</v>
      </c>
      <c r="J230" s="18"/>
      <c r="K230" s="18"/>
      <c r="L230" s="18">
        <v>1</v>
      </c>
      <c r="M230" s="18">
        <v>40</v>
      </c>
      <c r="N230" s="29"/>
      <c r="O230" s="18"/>
      <c r="P230" s="142"/>
      <c r="Q230" s="18"/>
      <c r="R230" s="131"/>
      <c r="S230" s="18"/>
      <c r="T230" s="29"/>
      <c r="U230" s="18"/>
      <c r="V230" s="18">
        <f t="shared" si="7"/>
        <v>0</v>
      </c>
      <c r="W230" s="18" t="s">
        <v>257</v>
      </c>
    </row>
    <row r="231" spans="1:23">
      <c r="A231" s="18">
        <v>229</v>
      </c>
      <c r="B231" s="18" t="s">
        <v>669</v>
      </c>
      <c r="C231" s="29">
        <v>229</v>
      </c>
      <c r="D231" s="18">
        <v>224</v>
      </c>
      <c r="E231" s="18">
        <v>161002544</v>
      </c>
      <c r="F231" s="18">
        <v>56</v>
      </c>
      <c r="G231" s="18">
        <v>3223.85</v>
      </c>
      <c r="H231" s="82">
        <v>415.15</v>
      </c>
      <c r="I231" s="18">
        <v>0</v>
      </c>
      <c r="J231" s="18"/>
      <c r="K231" s="18"/>
      <c r="L231" s="18">
        <v>1</v>
      </c>
      <c r="M231" s="18">
        <v>50</v>
      </c>
      <c r="N231" s="29"/>
      <c r="O231" s="18"/>
      <c r="P231" s="142"/>
      <c r="Q231" s="18"/>
      <c r="R231" s="131"/>
      <c r="S231" s="18"/>
      <c r="T231" s="29"/>
      <c r="U231" s="18"/>
      <c r="V231" s="18">
        <f t="shared" si="7"/>
        <v>0</v>
      </c>
      <c r="W231" s="18" t="s">
        <v>257</v>
      </c>
    </row>
    <row r="232" spans="1:23">
      <c r="A232" s="18">
        <v>230</v>
      </c>
      <c r="B232" s="18" t="s">
        <v>669</v>
      </c>
      <c r="C232" s="18">
        <v>230</v>
      </c>
      <c r="D232" s="18">
        <v>225</v>
      </c>
      <c r="E232" s="18">
        <v>161002545</v>
      </c>
      <c r="F232" s="18">
        <v>56</v>
      </c>
      <c r="G232" s="18">
        <v>3218.06</v>
      </c>
      <c r="H232" s="82">
        <v>419.94</v>
      </c>
      <c r="I232" s="18">
        <v>0</v>
      </c>
      <c r="J232" s="18"/>
      <c r="K232" s="18"/>
      <c r="L232" s="18">
        <v>1</v>
      </c>
      <c r="M232" s="18">
        <v>40</v>
      </c>
      <c r="N232" s="29"/>
      <c r="O232" s="18"/>
      <c r="P232" s="142"/>
      <c r="Q232" s="18"/>
      <c r="R232" s="131"/>
      <c r="S232" s="18"/>
      <c r="T232" s="29"/>
      <c r="U232" s="18"/>
      <c r="V232" s="18">
        <f t="shared" si="7"/>
        <v>0</v>
      </c>
      <c r="W232" s="18" t="s">
        <v>259</v>
      </c>
    </row>
    <row r="233" spans="1:23">
      <c r="A233" s="18">
        <v>231</v>
      </c>
      <c r="B233" s="18" t="s">
        <v>669</v>
      </c>
      <c r="C233" s="29">
        <v>231</v>
      </c>
      <c r="D233" s="18">
        <v>226</v>
      </c>
      <c r="E233" s="18">
        <v>161002546</v>
      </c>
      <c r="F233" s="18">
        <v>57</v>
      </c>
      <c r="G233" s="18">
        <v>3284.63</v>
      </c>
      <c r="H233" s="82">
        <v>420.37</v>
      </c>
      <c r="I233" s="18">
        <v>0</v>
      </c>
      <c r="J233" s="18"/>
      <c r="K233" s="18"/>
      <c r="L233" s="18">
        <v>1</v>
      </c>
      <c r="M233" s="18">
        <v>40</v>
      </c>
      <c r="N233" s="29"/>
      <c r="O233" s="18"/>
      <c r="P233" s="142"/>
      <c r="Q233" s="18"/>
      <c r="R233" s="131"/>
      <c r="S233" s="18"/>
      <c r="T233" s="29"/>
      <c r="U233" s="18"/>
      <c r="V233" s="18">
        <f t="shared" si="7"/>
        <v>0</v>
      </c>
      <c r="W233" s="18" t="s">
        <v>257</v>
      </c>
    </row>
    <row r="234" spans="1:23" ht="15.75">
      <c r="D234" s="81"/>
      <c r="E234" s="81"/>
      <c r="F234" s="97"/>
      <c r="G234" s="97">
        <f>SUM(G3:G233)</f>
        <v>781956.51</v>
      </c>
      <c r="H234" s="113">
        <f>SUM(H3:H233)</f>
        <v>86725.6</v>
      </c>
      <c r="I234" s="97">
        <f>SUM(I3:I233)</f>
        <v>11.13</v>
      </c>
      <c r="O234" s="83">
        <f>SUM(O3:O233)</f>
        <v>50090</v>
      </c>
      <c r="Q234" s="83">
        <f>SUM(Q3:Q233)</f>
        <v>106700</v>
      </c>
      <c r="U234" s="83">
        <f>SUM(U3:U233)</f>
        <v>7839.5</v>
      </c>
      <c r="V234" s="97">
        <f>SUM(V3:V233)</f>
        <v>164629.5</v>
      </c>
    </row>
    <row r="238" spans="1:23">
      <c r="U238" s="78">
        <v>44887.5</v>
      </c>
      <c r="V238" s="78">
        <f>V234-U240</f>
        <v>61204.5</v>
      </c>
    </row>
    <row r="239" spans="1:23">
      <c r="U239" s="78">
        <v>58537.5</v>
      </c>
    </row>
    <row r="240" spans="1:23">
      <c r="U240" s="78">
        <f>SUM(U238:U239)</f>
        <v>103425</v>
      </c>
    </row>
  </sheetData>
  <mergeCells count="2">
    <mergeCell ref="A1:W1"/>
    <mergeCell ref="L2:M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W243"/>
  <sheetViews>
    <sheetView topLeftCell="B220" workbookViewId="0">
      <selection activeCell="AA234" sqref="AA234"/>
    </sheetView>
  </sheetViews>
  <sheetFormatPr defaultColWidth="9" defaultRowHeight="15"/>
  <cols>
    <col min="1" max="1" width="9" hidden="1" customWidth="1"/>
    <col min="2" max="2" width="15.7109375" customWidth="1"/>
    <col min="5" max="5" width="9" hidden="1" customWidth="1"/>
    <col min="7" max="7" width="12.5703125" customWidth="1"/>
    <col min="8" max="8" width="10.28515625" customWidth="1"/>
    <col min="10" max="11" width="9" hidden="1" customWidth="1"/>
    <col min="12" max="12" width="6" customWidth="1"/>
    <col min="13" max="13" width="4.140625" customWidth="1"/>
    <col min="14" max="21" width="9" hidden="1" customWidth="1"/>
    <col min="22" max="22" width="10.140625" customWidth="1"/>
    <col min="23" max="23" width="9" hidden="1" customWidth="1"/>
  </cols>
  <sheetData>
    <row r="1" spans="1:23">
      <c r="A1" s="2808" t="s">
        <v>633</v>
      </c>
      <c r="B1" s="2808"/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</row>
    <row r="2" spans="1:23" s="54" customFormat="1" ht="60">
      <c r="A2" s="61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18</v>
      </c>
      <c r="U2" s="62" t="s">
        <v>19</v>
      </c>
      <c r="V2" s="62" t="s">
        <v>543</v>
      </c>
      <c r="W2" s="61" t="s">
        <v>255</v>
      </c>
    </row>
    <row r="3" spans="1:23">
      <c r="A3" s="5">
        <v>1</v>
      </c>
      <c r="B3" s="5" t="str">
        <f ca="1">'OCT21-'!B3</f>
        <v>01.10.21</v>
      </c>
      <c r="C3" s="5">
        <f ca="1">'OCT21-'!C3</f>
        <v>1</v>
      </c>
      <c r="D3" s="5">
        <f ca="1">'OCT21-'!D3</f>
        <v>1167</v>
      </c>
      <c r="E3" s="26"/>
      <c r="F3" s="5">
        <f ca="1">'OCT21-'!F3</f>
        <v>58</v>
      </c>
      <c r="G3" s="5">
        <f ca="1">'OCT21-'!G3</f>
        <v>3662.38</v>
      </c>
      <c r="H3" s="5">
        <f ca="1">'OCT21-'!H3</f>
        <v>308.62</v>
      </c>
      <c r="I3" s="5">
        <f ca="1">'OCT21-'!I3</f>
        <v>0</v>
      </c>
      <c r="J3" s="22"/>
      <c r="K3" s="5"/>
      <c r="L3" s="5">
        <f ca="1">'OCT21-'!L3</f>
        <v>2</v>
      </c>
      <c r="M3" s="5">
        <f ca="1">'OCT21-'!M3</f>
        <v>30</v>
      </c>
      <c r="N3" s="5"/>
      <c r="O3" s="5"/>
      <c r="P3" s="5"/>
      <c r="Q3" s="5"/>
      <c r="R3" s="5"/>
      <c r="S3" s="5"/>
      <c r="T3" s="5"/>
      <c r="U3" s="5"/>
      <c r="V3" s="5">
        <f ca="1">'OCT21-'!V3</f>
        <v>0</v>
      </c>
    </row>
    <row r="4" spans="1:23">
      <c r="A4" s="5">
        <v>2</v>
      </c>
      <c r="B4" s="5" t="str">
        <f ca="1">'OCT21-'!B4</f>
        <v>01.10.21</v>
      </c>
      <c r="C4" s="5">
        <f ca="1">'OCT21-'!C4</f>
        <v>2</v>
      </c>
      <c r="D4" s="5">
        <f ca="1">'OCT21-'!D4</f>
        <v>1173</v>
      </c>
      <c r="E4" s="26"/>
      <c r="F4" s="5">
        <f ca="1">'OCT21-'!F4</f>
        <v>59</v>
      </c>
      <c r="G4" s="5">
        <f ca="1">'OCT21-'!G4</f>
        <v>3481.01</v>
      </c>
      <c r="H4" s="5">
        <f ca="1">'OCT21-'!H4</f>
        <v>353.99</v>
      </c>
      <c r="I4" s="5">
        <f ca="1">'OCT21-'!I4</f>
        <v>0</v>
      </c>
      <c r="J4" s="22"/>
      <c r="K4" s="5"/>
      <c r="L4" s="5">
        <f ca="1">'OCT21-'!L4</f>
        <v>2</v>
      </c>
      <c r="M4" s="5">
        <f ca="1">'OCT21-'!M4</f>
        <v>10</v>
      </c>
      <c r="N4" s="5"/>
      <c r="O4" s="5"/>
      <c r="P4" s="5"/>
      <c r="Q4" s="5"/>
      <c r="R4" s="5"/>
      <c r="S4" s="5"/>
      <c r="T4" s="5"/>
      <c r="U4" s="5"/>
      <c r="V4" s="5">
        <f ca="1">'OCT21-'!V4</f>
        <v>0</v>
      </c>
    </row>
    <row r="5" spans="1:23">
      <c r="A5" s="5">
        <v>3</v>
      </c>
      <c r="B5" s="5" t="str">
        <f ca="1">'OCT21-'!B5</f>
        <v>01.10.21</v>
      </c>
      <c r="C5" s="5">
        <f ca="1">'OCT21-'!C5</f>
        <v>3</v>
      </c>
      <c r="D5" s="5">
        <f ca="1">'OCT21-'!D5</f>
        <v>1174</v>
      </c>
      <c r="E5" s="26"/>
      <c r="F5" s="5">
        <f ca="1">'OCT21-'!F5</f>
        <v>55</v>
      </c>
      <c r="G5" s="5">
        <f ca="1">'OCT21-'!G5</f>
        <v>3280.66</v>
      </c>
      <c r="H5" s="5">
        <f ca="1">'OCT21-'!H5</f>
        <v>293.33999999999997</v>
      </c>
      <c r="I5" s="5">
        <f ca="1">'OCT21-'!I5</f>
        <v>0</v>
      </c>
      <c r="J5" s="22"/>
      <c r="K5" s="5"/>
      <c r="L5" s="5">
        <f ca="1">'OCT21-'!L5</f>
        <v>1</v>
      </c>
      <c r="M5" s="5">
        <f ca="1">'OCT21-'!M5</f>
        <v>45</v>
      </c>
      <c r="N5" s="5"/>
      <c r="O5" s="5"/>
      <c r="P5" s="5"/>
      <c r="Q5" s="5"/>
      <c r="R5" s="5"/>
      <c r="S5" s="5"/>
      <c r="T5" s="5"/>
      <c r="U5" s="5"/>
      <c r="V5" s="5">
        <f ca="1">'OCT21-'!V5</f>
        <v>0</v>
      </c>
    </row>
    <row r="6" spans="1:23">
      <c r="A6" s="5">
        <v>4</v>
      </c>
      <c r="B6" s="5" t="str">
        <f ca="1">'OCT21-'!B6</f>
        <v>01.10.21</v>
      </c>
      <c r="C6" s="5">
        <f ca="1">'OCT21-'!C6</f>
        <v>4</v>
      </c>
      <c r="D6" s="5">
        <f ca="1">'OCT21-'!D6</f>
        <v>1175</v>
      </c>
      <c r="E6" s="26"/>
      <c r="F6" s="5">
        <f ca="1">'OCT21-'!F6</f>
        <v>57</v>
      </c>
      <c r="G6" s="5">
        <f ca="1">'OCT21-'!G6</f>
        <v>3341.63</v>
      </c>
      <c r="H6" s="5">
        <f ca="1">'OCT21-'!H6</f>
        <v>363.37</v>
      </c>
      <c r="I6" s="5">
        <f ca="1">'OCT21-'!I6</f>
        <v>0</v>
      </c>
      <c r="J6" s="22"/>
      <c r="K6" s="5"/>
      <c r="L6" s="5">
        <f ca="1">'OCT21-'!L6</f>
        <v>2</v>
      </c>
      <c r="M6" s="5">
        <f ca="1">'OCT21-'!M6</f>
        <v>0</v>
      </c>
      <c r="N6" s="5"/>
      <c r="O6" s="5"/>
      <c r="P6" s="5"/>
      <c r="Q6" s="5"/>
      <c r="R6" s="5"/>
      <c r="S6" s="5"/>
      <c r="T6" s="5"/>
      <c r="U6" s="5"/>
      <c r="V6" s="5">
        <f ca="1">'OCT21-'!V6</f>
        <v>0</v>
      </c>
    </row>
    <row r="7" spans="1:23">
      <c r="A7" s="5">
        <v>5</v>
      </c>
      <c r="B7" s="5" t="str">
        <f ca="1">'OCT21-'!B7</f>
        <v>01.10.21</v>
      </c>
      <c r="C7" s="5">
        <f ca="1">'OCT21-'!C7</f>
        <v>5</v>
      </c>
      <c r="D7" s="5">
        <f ca="1">'OCT21-'!D7</f>
        <v>1176</v>
      </c>
      <c r="E7" s="26"/>
      <c r="F7" s="5">
        <f ca="1">'OCT21-'!F7</f>
        <v>55</v>
      </c>
      <c r="G7" s="5">
        <f ca="1">'OCT21-'!G7</f>
        <v>3236.25</v>
      </c>
      <c r="H7" s="5">
        <f ca="1">'OCT21-'!H7</f>
        <v>338.94</v>
      </c>
      <c r="I7" s="5">
        <f ca="1">'OCT21-'!I7</f>
        <v>0</v>
      </c>
      <c r="J7" s="22"/>
      <c r="K7" s="5"/>
      <c r="L7" s="5">
        <f ca="1">'OCT21-'!L7</f>
        <v>2</v>
      </c>
      <c r="M7" s="5">
        <f ca="1">'OCT21-'!M7</f>
        <v>5</v>
      </c>
      <c r="N7" s="5"/>
      <c r="O7" s="5"/>
      <c r="P7" s="5"/>
      <c r="Q7" s="5"/>
      <c r="R7" s="5"/>
      <c r="S7" s="5"/>
      <c r="T7" s="5"/>
      <c r="U7" s="5"/>
      <c r="V7" s="5">
        <f ca="1">'OCT21-'!V7</f>
        <v>0</v>
      </c>
    </row>
    <row r="8" spans="1:23">
      <c r="A8" s="5">
        <v>6</v>
      </c>
      <c r="B8" s="5" t="str">
        <f ca="1">'OCT21-'!B8</f>
        <v>01.10.21</v>
      </c>
      <c r="C8" s="5">
        <f ca="1">'OCT21-'!C8</f>
        <v>6</v>
      </c>
      <c r="D8" s="5">
        <f ca="1">'OCT21-'!D8</f>
        <v>2</v>
      </c>
      <c r="E8" s="26"/>
      <c r="F8" s="5">
        <f ca="1">'OCT21-'!F8</f>
        <v>55</v>
      </c>
      <c r="G8" s="5">
        <f ca="1">'OCT21-'!G8</f>
        <v>3222.87</v>
      </c>
      <c r="H8" s="5">
        <f ca="1">'OCT21-'!H8</f>
        <v>350.13</v>
      </c>
      <c r="I8" s="5">
        <f ca="1">'OCT21-'!I8</f>
        <v>0</v>
      </c>
      <c r="J8" s="22"/>
      <c r="K8" s="5"/>
      <c r="L8" s="5">
        <f ca="1">'OCT21-'!L8</f>
        <v>1</v>
      </c>
      <c r="M8" s="5">
        <f ca="1">'OCT21-'!M8</f>
        <v>40</v>
      </c>
      <c r="N8" s="5"/>
      <c r="O8" s="5"/>
      <c r="P8" s="5"/>
      <c r="Q8" s="5"/>
      <c r="R8" s="5"/>
      <c r="S8" s="5"/>
      <c r="T8" s="5"/>
      <c r="U8" s="5"/>
      <c r="V8" s="5">
        <f ca="1">'OCT21-'!V8</f>
        <v>0</v>
      </c>
    </row>
    <row r="9" spans="1:23">
      <c r="A9" s="5">
        <v>7</v>
      </c>
      <c r="B9" s="5" t="str">
        <f ca="1">'OCT21-'!B9</f>
        <v>01.10.21</v>
      </c>
      <c r="C9" s="5">
        <f ca="1">'OCT21-'!C9</f>
        <v>7</v>
      </c>
      <c r="D9" s="5">
        <f ca="1">'OCT21-'!D9</f>
        <v>3</v>
      </c>
      <c r="E9" s="26"/>
      <c r="F9" s="5">
        <f ca="1">'OCT21-'!F9</f>
        <v>58</v>
      </c>
      <c r="G9" s="5">
        <f ca="1">'OCT21-'!G9</f>
        <v>3448.66</v>
      </c>
      <c r="H9" s="5">
        <f ca="1">'OCT21-'!H9</f>
        <v>317.33999999999997</v>
      </c>
      <c r="I9" s="5">
        <f ca="1">'OCT21-'!I9</f>
        <v>0</v>
      </c>
      <c r="J9" s="22"/>
      <c r="K9" s="5"/>
      <c r="L9" s="5">
        <f ca="1">'OCT21-'!L9</f>
        <v>2</v>
      </c>
      <c r="M9" s="5">
        <f ca="1">'OCT21-'!M9</f>
        <v>0</v>
      </c>
      <c r="N9" s="5"/>
      <c r="O9" s="5"/>
      <c r="P9" s="5"/>
      <c r="Q9" s="5"/>
      <c r="R9" s="5"/>
      <c r="S9" s="5"/>
      <c r="T9" s="5"/>
      <c r="U9" s="5"/>
      <c r="V9" s="5">
        <f ca="1">'OCT21-'!V9</f>
        <v>0</v>
      </c>
    </row>
    <row r="10" spans="1:23">
      <c r="A10" s="5">
        <v>8</v>
      </c>
      <c r="B10" s="5" t="str">
        <f ca="1">'OCT21-'!B10</f>
        <v>01.10.21</v>
      </c>
      <c r="C10" s="5">
        <f ca="1">'OCT21-'!C10</f>
        <v>8</v>
      </c>
      <c r="D10" s="5">
        <f ca="1">'OCT21-'!D10</f>
        <v>1</v>
      </c>
      <c r="E10" s="26"/>
      <c r="F10" s="5">
        <f ca="1">'OCT21-'!F10</f>
        <v>59</v>
      </c>
      <c r="G10" s="5">
        <f ca="1">'OCT21-'!G10</f>
        <v>3487.21</v>
      </c>
      <c r="H10" s="5">
        <f ca="1">'OCT21-'!H10</f>
        <v>347.79</v>
      </c>
      <c r="I10" s="5">
        <f ca="1">'OCT21-'!I10</f>
        <v>0</v>
      </c>
      <c r="J10" s="22"/>
      <c r="K10" s="5"/>
      <c r="L10" s="5">
        <f ca="1">'OCT21-'!L10</f>
        <v>2</v>
      </c>
      <c r="M10" s="5">
        <f ca="1">'OCT21-'!M10</f>
        <v>45</v>
      </c>
      <c r="N10" s="5"/>
      <c r="O10" s="5"/>
      <c r="P10" s="5"/>
      <c r="Q10" s="5"/>
      <c r="R10" s="5"/>
      <c r="S10" s="5"/>
      <c r="T10" s="5"/>
      <c r="U10" s="5"/>
      <c r="V10" s="5">
        <f ca="1">'OCT21-'!V10</f>
        <v>0</v>
      </c>
    </row>
    <row r="11" spans="1:23">
      <c r="A11" s="20"/>
      <c r="B11" s="5" t="str">
        <f ca="1">'OCT21-'!B11</f>
        <v>02.10.21</v>
      </c>
      <c r="C11" s="5">
        <f ca="1">'OCT21-'!C11</f>
        <v>9</v>
      </c>
      <c r="D11" s="5">
        <f ca="1">'OCT21-'!D11</f>
        <v>6</v>
      </c>
      <c r="E11" s="26"/>
      <c r="F11" s="5">
        <f ca="1">'OCT21-'!F11</f>
        <v>57</v>
      </c>
      <c r="G11" s="5">
        <f ca="1">'OCT21-'!G11</f>
        <v>3403.84</v>
      </c>
      <c r="H11" s="5">
        <f ca="1">'OCT21-'!H11</f>
        <v>300.16000000000003</v>
      </c>
      <c r="I11" s="5">
        <f ca="1">'OCT21-'!I11</f>
        <v>0</v>
      </c>
      <c r="J11" s="22"/>
      <c r="K11" s="5"/>
      <c r="L11" s="5">
        <f ca="1">'OCT21-'!L11</f>
        <v>2</v>
      </c>
      <c r="M11" s="5">
        <f ca="1">'OCT21-'!M11</f>
        <v>20</v>
      </c>
      <c r="N11" s="5"/>
      <c r="O11" s="5"/>
      <c r="P11" s="5"/>
      <c r="Q11" s="5"/>
      <c r="R11" s="5"/>
      <c r="S11" s="5"/>
      <c r="T11" s="5"/>
      <c r="U11" s="5"/>
      <c r="V11" s="5">
        <f ca="1">'OCT21-'!V11</f>
        <v>0</v>
      </c>
    </row>
    <row r="12" spans="1:23">
      <c r="A12" s="20"/>
      <c r="B12" s="5" t="str">
        <f ca="1">'OCT21-'!B12</f>
        <v>02.10.21</v>
      </c>
      <c r="C12" s="5">
        <f ca="1">'OCT21-'!C12</f>
        <v>10</v>
      </c>
      <c r="D12" s="5">
        <f ca="1">'OCT21-'!D12</f>
        <v>4</v>
      </c>
      <c r="E12" s="26"/>
      <c r="F12" s="5">
        <f ca="1">'OCT21-'!F12</f>
        <v>59</v>
      </c>
      <c r="G12" s="5">
        <f ca="1">'OCT21-'!G12</f>
        <v>3513.83</v>
      </c>
      <c r="H12" s="5">
        <f ca="1">'OCT21-'!H12</f>
        <v>319.17</v>
      </c>
      <c r="I12" s="5">
        <f ca="1">'OCT21-'!I12</f>
        <v>0</v>
      </c>
      <c r="J12" s="22"/>
      <c r="K12" s="5"/>
      <c r="L12" s="5">
        <f ca="1">'OCT21-'!L12</f>
        <v>2</v>
      </c>
      <c r="M12" s="5">
        <f ca="1">'OCT21-'!M12</f>
        <v>50</v>
      </c>
      <c r="N12" s="5"/>
      <c r="O12" s="5"/>
      <c r="P12" s="5"/>
      <c r="Q12" s="5"/>
      <c r="R12" s="5"/>
      <c r="S12" s="5"/>
      <c r="T12" s="5"/>
      <c r="U12" s="5"/>
      <c r="V12" s="5">
        <f ca="1">'OCT21-'!V12</f>
        <v>0</v>
      </c>
    </row>
    <row r="13" spans="1:23">
      <c r="A13" s="20"/>
      <c r="B13" s="5" t="str">
        <f ca="1">'OCT21-'!B13</f>
        <v>02.10.21</v>
      </c>
      <c r="C13" s="5">
        <f ca="1">'OCT21-'!C13</f>
        <v>11</v>
      </c>
      <c r="D13" s="5">
        <f ca="1">'OCT21-'!D13</f>
        <v>5</v>
      </c>
      <c r="E13" s="26"/>
      <c r="F13" s="5">
        <f ca="1">'OCT21-'!F13</f>
        <v>58</v>
      </c>
      <c r="G13" s="5">
        <f ca="1">'OCT21-'!G13</f>
        <v>3392.03</v>
      </c>
      <c r="H13" s="5">
        <f ca="1">'OCT21-'!H13</f>
        <v>376.97</v>
      </c>
      <c r="I13" s="5">
        <f ca="1">'OCT21-'!I13</f>
        <v>0</v>
      </c>
      <c r="J13" s="22"/>
      <c r="K13" s="5"/>
      <c r="L13" s="5">
        <f ca="1">'OCT21-'!L13</f>
        <v>2</v>
      </c>
      <c r="M13" s="5">
        <f ca="1">'OCT21-'!M13</f>
        <v>30</v>
      </c>
      <c r="N13" s="5"/>
      <c r="O13" s="5"/>
      <c r="P13" s="5"/>
      <c r="Q13" s="5"/>
      <c r="R13" s="5"/>
      <c r="S13" s="5"/>
      <c r="T13" s="5"/>
      <c r="U13" s="5"/>
      <c r="V13" s="5">
        <f ca="1">'OCT21-'!V13</f>
        <v>0</v>
      </c>
    </row>
    <row r="14" spans="1:23">
      <c r="A14" s="20"/>
      <c r="B14" s="5" t="str">
        <f ca="1">'OCT21-'!B14</f>
        <v>02.10.21</v>
      </c>
      <c r="C14" s="5">
        <f ca="1">'OCT21-'!C14</f>
        <v>12</v>
      </c>
      <c r="D14" s="5">
        <f ca="1">'OCT21-'!D14</f>
        <v>7</v>
      </c>
      <c r="E14" s="26"/>
      <c r="F14" s="5">
        <f ca="1">'OCT21-'!F14</f>
        <v>57</v>
      </c>
      <c r="G14" s="5">
        <f ca="1">'OCT21-'!G14</f>
        <v>3348.47</v>
      </c>
      <c r="H14" s="5">
        <f ca="1">'OCT21-'!H14</f>
        <v>352.53</v>
      </c>
      <c r="I14" s="5">
        <f ca="1">'OCT21-'!I14</f>
        <v>0</v>
      </c>
      <c r="J14" s="22"/>
      <c r="K14" s="5"/>
      <c r="L14" s="5">
        <f ca="1">'OCT21-'!L14</f>
        <v>1</v>
      </c>
      <c r="M14" s="5">
        <f ca="1">'OCT21-'!M14</f>
        <v>45</v>
      </c>
      <c r="N14" s="5"/>
      <c r="O14" s="5"/>
      <c r="P14" s="5"/>
      <c r="Q14" s="5"/>
      <c r="R14" s="5"/>
      <c r="S14" s="5"/>
      <c r="T14" s="5"/>
      <c r="U14" s="5"/>
      <c r="V14" s="5">
        <f ca="1">'OCT21-'!V14</f>
        <v>0</v>
      </c>
    </row>
    <row r="15" spans="1:23">
      <c r="A15" s="20"/>
      <c r="B15" s="5" t="str">
        <f ca="1">'OCT21-'!B15</f>
        <v>02.10.21</v>
      </c>
      <c r="C15" s="5">
        <f ca="1">'OCT21-'!C15</f>
        <v>13</v>
      </c>
      <c r="D15" s="5">
        <f ca="1">'OCT21-'!D15</f>
        <v>8</v>
      </c>
      <c r="E15" s="26"/>
      <c r="F15" s="5">
        <f ca="1">'OCT21-'!F15</f>
        <v>58</v>
      </c>
      <c r="G15" s="5">
        <f ca="1">'OCT21-'!G15</f>
        <v>3453.03</v>
      </c>
      <c r="H15" s="5">
        <f ca="1">'OCT21-'!H15</f>
        <v>315.97000000000003</v>
      </c>
      <c r="I15" s="5">
        <f ca="1">'OCT21-'!I15</f>
        <v>0</v>
      </c>
      <c r="J15" s="22"/>
      <c r="K15" s="5"/>
      <c r="L15" s="5">
        <f ca="1">'OCT21-'!L15</f>
        <v>1</v>
      </c>
      <c r="M15" s="5">
        <f ca="1">'OCT21-'!M15</f>
        <v>50</v>
      </c>
      <c r="N15" s="5"/>
      <c r="O15" s="5"/>
      <c r="P15" s="5"/>
      <c r="Q15" s="5"/>
      <c r="R15" s="5"/>
      <c r="S15" s="5"/>
      <c r="T15" s="5"/>
      <c r="U15" s="5"/>
      <c r="V15" s="5">
        <f ca="1">'OCT21-'!V15</f>
        <v>0</v>
      </c>
    </row>
    <row r="16" spans="1:23">
      <c r="A16" s="20"/>
      <c r="B16" s="5" t="str">
        <f ca="1">'OCT21-'!B16</f>
        <v>02.10.21</v>
      </c>
      <c r="C16" s="5">
        <f ca="1">'OCT21-'!C16</f>
        <v>14</v>
      </c>
      <c r="D16" s="5">
        <f ca="1">'OCT21-'!D16</f>
        <v>9</v>
      </c>
      <c r="E16" s="26"/>
      <c r="F16" s="5">
        <f ca="1">'OCT21-'!F16</f>
        <v>58</v>
      </c>
      <c r="G16" s="5">
        <f ca="1">'OCT21-'!G16</f>
        <v>3390.87</v>
      </c>
      <c r="H16" s="5">
        <f ca="1">'OCT21-'!H16</f>
        <v>374.13</v>
      </c>
      <c r="I16" s="5">
        <f ca="1">'OCT21-'!I16</f>
        <v>0</v>
      </c>
      <c r="J16" s="22"/>
      <c r="K16" s="5"/>
      <c r="L16" s="5">
        <f ca="1">'OCT21-'!L16</f>
        <v>1</v>
      </c>
      <c r="M16" s="5">
        <f ca="1">'OCT21-'!M16</f>
        <v>40</v>
      </c>
      <c r="N16" s="5"/>
      <c r="O16" s="5"/>
      <c r="P16" s="5"/>
      <c r="Q16" s="5"/>
      <c r="R16" s="5"/>
      <c r="S16" s="5"/>
      <c r="T16" s="5"/>
      <c r="U16" s="26"/>
      <c r="V16" s="5">
        <f ca="1">'OCT21-'!V16</f>
        <v>0</v>
      </c>
    </row>
    <row r="17" spans="1:22">
      <c r="A17" s="20"/>
      <c r="B17" s="5" t="str">
        <f ca="1">'OCT21-'!B17</f>
        <v>02.10.21</v>
      </c>
      <c r="C17" s="5">
        <f ca="1">'OCT21-'!C17</f>
        <v>15</v>
      </c>
      <c r="D17" s="5">
        <f ca="1">'OCT21-'!D17</f>
        <v>10</v>
      </c>
      <c r="E17" s="26"/>
      <c r="F17" s="5">
        <f ca="1">'OCT21-'!F17</f>
        <v>58</v>
      </c>
      <c r="G17" s="5">
        <f ca="1">'OCT21-'!G17</f>
        <v>3390.22</v>
      </c>
      <c r="H17" s="5">
        <f ca="1">'OCT21-'!H17</f>
        <v>379.78</v>
      </c>
      <c r="I17" s="5">
        <f ca="1">'OCT21-'!I17</f>
        <v>0</v>
      </c>
      <c r="J17" s="22"/>
      <c r="K17" s="5"/>
      <c r="L17" s="5">
        <f ca="1">'OCT21-'!L17</f>
        <v>2</v>
      </c>
      <c r="M17" s="5">
        <f ca="1">'OCT21-'!M17</f>
        <v>45</v>
      </c>
      <c r="N17" s="5"/>
      <c r="O17" s="5"/>
      <c r="P17" s="5"/>
      <c r="Q17" s="5"/>
      <c r="R17" s="5"/>
      <c r="S17" s="5"/>
      <c r="T17" s="5"/>
      <c r="U17" s="26"/>
      <c r="V17" s="5">
        <f ca="1">'OCT21-'!V17</f>
        <v>0</v>
      </c>
    </row>
    <row r="18" spans="1:22">
      <c r="A18" s="20"/>
      <c r="B18" s="5" t="str">
        <f ca="1">'OCT21-'!B18</f>
        <v>03.10.21</v>
      </c>
      <c r="C18" s="5">
        <f ca="1">'OCT21-'!C18</f>
        <v>16</v>
      </c>
      <c r="D18" s="5">
        <f ca="1">'OCT21-'!D18</f>
        <v>11</v>
      </c>
      <c r="E18" s="26"/>
      <c r="F18" s="5">
        <f ca="1">'OCT21-'!F18</f>
        <v>55</v>
      </c>
      <c r="G18" s="5">
        <f ca="1">'OCT21-'!G18</f>
        <v>3313.25</v>
      </c>
      <c r="H18" s="5">
        <f ca="1">'OCT21-'!H18</f>
        <v>261.75</v>
      </c>
      <c r="I18" s="5">
        <f ca="1">'OCT21-'!I18</f>
        <v>0</v>
      </c>
      <c r="J18" s="22"/>
      <c r="K18" s="5"/>
      <c r="L18" s="5">
        <f ca="1">'OCT21-'!L18</f>
        <v>2</v>
      </c>
      <c r="M18" s="5">
        <f ca="1">'OCT21-'!M18</f>
        <v>10</v>
      </c>
      <c r="N18" s="5"/>
      <c r="O18" s="5"/>
      <c r="P18" s="5"/>
      <c r="Q18" s="5"/>
      <c r="R18" s="5"/>
      <c r="S18" s="5"/>
      <c r="T18" s="5"/>
      <c r="U18" s="26"/>
      <c r="V18" s="5">
        <f ca="1">'OCT21-'!V18</f>
        <v>0</v>
      </c>
    </row>
    <row r="19" spans="1:22">
      <c r="A19" s="20"/>
      <c r="B19" s="5" t="str">
        <f ca="1">'OCT21-'!B19</f>
        <v>03.10.21</v>
      </c>
      <c r="C19" s="5">
        <f ca="1">'OCT21-'!C19</f>
        <v>17</v>
      </c>
      <c r="D19" s="5">
        <f ca="1">'OCT21-'!D19</f>
        <v>12</v>
      </c>
      <c r="E19" s="26"/>
      <c r="F19" s="5">
        <f ca="1">'OCT21-'!F19</f>
        <v>59</v>
      </c>
      <c r="G19" s="5">
        <f ca="1">'OCT21-'!G19</f>
        <v>3507.42</v>
      </c>
      <c r="H19" s="5">
        <f ca="1">'OCT21-'!H19</f>
        <v>326.58</v>
      </c>
      <c r="I19" s="5">
        <f ca="1">'OCT21-'!I19</f>
        <v>0</v>
      </c>
      <c r="J19" s="22"/>
      <c r="K19" s="5"/>
      <c r="L19" s="5">
        <f ca="1">'OCT21-'!L19</f>
        <v>2</v>
      </c>
      <c r="M19" s="5">
        <f ca="1">'OCT21-'!M19</f>
        <v>5</v>
      </c>
      <c r="N19" s="5"/>
      <c r="O19" s="5"/>
      <c r="P19" s="5"/>
      <c r="Q19" s="5"/>
      <c r="R19" s="5"/>
      <c r="S19" s="5"/>
      <c r="T19" s="5"/>
      <c r="U19" s="26"/>
      <c r="V19" s="5">
        <f ca="1">'OCT21-'!V19</f>
        <v>0</v>
      </c>
    </row>
    <row r="20" spans="1:22">
      <c r="A20" s="20"/>
      <c r="B20" s="5" t="str">
        <f ca="1">'OCT21-'!B20</f>
        <v>03.10.21</v>
      </c>
      <c r="C20" s="5">
        <f ca="1">'OCT21-'!C20</f>
        <v>18</v>
      </c>
      <c r="D20" s="5">
        <f ca="1">'OCT21-'!D20</f>
        <v>13</v>
      </c>
      <c r="E20" s="26"/>
      <c r="F20" s="5">
        <f ca="1">'OCT21-'!F20</f>
        <v>58</v>
      </c>
      <c r="G20" s="5">
        <f ca="1">'OCT21-'!G20</f>
        <v>3345.26</v>
      </c>
      <c r="H20" s="5">
        <f ca="1">'OCT21-'!H20</f>
        <v>420.74</v>
      </c>
      <c r="I20" s="5">
        <f ca="1">'OCT21-'!I20</f>
        <v>0</v>
      </c>
      <c r="J20" s="22"/>
      <c r="K20" s="5"/>
      <c r="L20" s="5">
        <f ca="1">'OCT21-'!L20</f>
        <v>1</v>
      </c>
      <c r="M20" s="5">
        <f ca="1">'OCT21-'!M20</f>
        <v>50</v>
      </c>
      <c r="N20" s="5"/>
      <c r="O20" s="5"/>
      <c r="P20" s="5"/>
      <c r="Q20" s="5"/>
      <c r="R20" s="5"/>
      <c r="S20" s="5"/>
      <c r="T20" s="5"/>
      <c r="U20" s="26"/>
      <c r="V20" s="5">
        <f ca="1">'OCT21-'!V20</f>
        <v>0</v>
      </c>
    </row>
    <row r="21" spans="1:22">
      <c r="A21" s="20"/>
      <c r="B21" s="5" t="str">
        <f ca="1">'OCT21-'!B21</f>
        <v>03.10.21</v>
      </c>
      <c r="C21" s="5">
        <f ca="1">'OCT21-'!C21</f>
        <v>19</v>
      </c>
      <c r="D21" s="5">
        <f ca="1">'OCT21-'!D21</f>
        <v>14</v>
      </c>
      <c r="E21" s="26"/>
      <c r="F21" s="5">
        <f ca="1">'OCT21-'!F21</f>
        <v>59</v>
      </c>
      <c r="G21" s="5">
        <f ca="1">'OCT21-'!G21</f>
        <v>3754.2</v>
      </c>
      <c r="H21" s="5">
        <f ca="1">'OCT21-'!H21</f>
        <v>375.8</v>
      </c>
      <c r="I21" s="5">
        <f ca="1">'OCT21-'!I21</f>
        <v>0</v>
      </c>
      <c r="J21" s="22"/>
      <c r="K21" s="5"/>
      <c r="L21" s="5">
        <f ca="1">'OCT21-'!L21</f>
        <v>1</v>
      </c>
      <c r="M21" s="5">
        <f ca="1">'OCT21-'!M21</f>
        <v>40</v>
      </c>
      <c r="N21" s="5"/>
      <c r="O21" s="5"/>
      <c r="P21" s="5"/>
      <c r="Q21" s="5"/>
      <c r="R21" s="5"/>
      <c r="S21" s="5"/>
      <c r="T21" s="5"/>
      <c r="U21" s="26"/>
      <c r="V21" s="5">
        <f ca="1">'OCT21-'!V21</f>
        <v>0</v>
      </c>
    </row>
    <row r="22" spans="1:22">
      <c r="A22" s="20"/>
      <c r="B22" s="5" t="str">
        <f ca="1">'OCT21-'!B22</f>
        <v>03.10.21</v>
      </c>
      <c r="C22" s="5">
        <f ca="1">'OCT21-'!C22</f>
        <v>20</v>
      </c>
      <c r="D22" s="5">
        <f ca="1">'OCT21-'!D22</f>
        <v>16</v>
      </c>
      <c r="E22" s="26"/>
      <c r="F22" s="5">
        <f ca="1">'OCT21-'!F22</f>
        <v>55</v>
      </c>
      <c r="G22" s="5">
        <f ca="1">'OCT21-'!G22</f>
        <v>3168.67</v>
      </c>
      <c r="H22" s="5">
        <f ca="1">'OCT21-'!H22</f>
        <v>404.33</v>
      </c>
      <c r="I22" s="5">
        <f ca="1">'OCT21-'!I22</f>
        <v>0</v>
      </c>
      <c r="J22" s="22"/>
      <c r="K22" s="5"/>
      <c r="L22" s="5">
        <f ca="1">'OCT21-'!L22</f>
        <v>1</v>
      </c>
      <c r="M22" s="5">
        <f ca="1">'OCT21-'!M22</f>
        <v>55</v>
      </c>
      <c r="N22" s="5"/>
      <c r="O22" s="5"/>
      <c r="P22" s="5"/>
      <c r="Q22" s="5"/>
      <c r="R22" s="5"/>
      <c r="S22" s="5"/>
      <c r="T22" s="5"/>
      <c r="U22" s="26"/>
      <c r="V22" s="5">
        <f ca="1">'OCT21-'!V22</f>
        <v>0</v>
      </c>
    </row>
    <row r="23" spans="1:22">
      <c r="A23" s="20"/>
      <c r="B23" s="5" t="str">
        <f ca="1">'OCT21-'!B23</f>
        <v>03.10.21</v>
      </c>
      <c r="C23" s="5">
        <f ca="1">'OCT21-'!C23</f>
        <v>21</v>
      </c>
      <c r="D23" s="5">
        <f ca="1">'OCT21-'!D23</f>
        <v>15</v>
      </c>
      <c r="E23" s="26"/>
      <c r="F23" s="5">
        <f ca="1">'OCT21-'!F23</f>
        <v>59</v>
      </c>
      <c r="G23" s="5">
        <f ca="1">'OCT21-'!G23</f>
        <v>3602.18</v>
      </c>
      <c r="H23" s="5">
        <f ca="1">'OCT21-'!H23</f>
        <v>437.82</v>
      </c>
      <c r="I23" s="5">
        <f ca="1">'OCT21-'!I23</f>
        <v>0</v>
      </c>
      <c r="J23" s="22"/>
      <c r="K23" s="5"/>
      <c r="L23" s="5">
        <f ca="1">'OCT21-'!L23</f>
        <v>1</v>
      </c>
      <c r="M23" s="5">
        <f ca="1">'OCT21-'!M23</f>
        <v>45</v>
      </c>
      <c r="N23" s="5"/>
      <c r="O23" s="5"/>
      <c r="P23" s="5"/>
      <c r="Q23" s="5"/>
      <c r="R23" s="5"/>
      <c r="S23" s="5"/>
      <c r="T23" s="5"/>
      <c r="U23" s="26"/>
      <c r="V23" s="5">
        <f ca="1">'OCT21-'!V23</f>
        <v>0</v>
      </c>
    </row>
    <row r="24" spans="1:22">
      <c r="A24" s="20"/>
      <c r="B24" s="5" t="str">
        <f ca="1">'OCT21-'!B24</f>
        <v>04.10.21</v>
      </c>
      <c r="C24" s="5">
        <f ca="1">'OCT21-'!C24</f>
        <v>22</v>
      </c>
      <c r="D24" s="5">
        <f ca="1">'OCT21-'!D24</f>
        <v>17</v>
      </c>
      <c r="E24" s="26"/>
      <c r="F24" s="5">
        <f ca="1">'OCT21-'!F24</f>
        <v>59</v>
      </c>
      <c r="G24" s="5">
        <f ca="1">'OCT21-'!G24</f>
        <v>3549.41</v>
      </c>
      <c r="H24" s="5">
        <f ca="1">'OCT21-'!H24</f>
        <v>285.58999999999997</v>
      </c>
      <c r="I24" s="5">
        <f ca="1">'OCT21-'!I24</f>
        <v>0</v>
      </c>
      <c r="J24" s="22"/>
      <c r="K24" s="5"/>
      <c r="L24" s="5">
        <f ca="1">'OCT21-'!L24</f>
        <v>1</v>
      </c>
      <c r="M24" s="5">
        <f ca="1">'OCT21-'!M24</f>
        <v>50</v>
      </c>
      <c r="N24" s="5"/>
      <c r="O24" s="5"/>
      <c r="P24" s="5"/>
      <c r="Q24" s="5"/>
      <c r="R24" s="5"/>
      <c r="S24" s="5"/>
      <c r="T24" s="5"/>
      <c r="U24" s="26"/>
      <c r="V24" s="5">
        <f ca="1">'OCT21-'!V24</f>
        <v>0</v>
      </c>
    </row>
    <row r="25" spans="1:22">
      <c r="A25" s="20"/>
      <c r="B25" s="5" t="str">
        <f ca="1">'OCT21-'!B25</f>
        <v>04.10.21</v>
      </c>
      <c r="C25" s="5">
        <f ca="1">'OCT21-'!C25</f>
        <v>23</v>
      </c>
      <c r="D25" s="5">
        <f ca="1">'OCT21-'!D25</f>
        <v>19</v>
      </c>
      <c r="E25" s="26"/>
      <c r="F25" s="5">
        <f ca="1">'OCT21-'!F25</f>
        <v>59</v>
      </c>
      <c r="G25" s="5">
        <f ca="1">'OCT21-'!G25</f>
        <v>3401.41</v>
      </c>
      <c r="H25" s="5">
        <f ca="1">'OCT21-'!H25</f>
        <v>433.59</v>
      </c>
      <c r="I25" s="5">
        <f ca="1">'OCT21-'!I25</f>
        <v>0</v>
      </c>
      <c r="J25" s="22"/>
      <c r="K25" s="5"/>
      <c r="L25" s="5">
        <f ca="1">'OCT21-'!L25</f>
        <v>1</v>
      </c>
      <c r="M25" s="5">
        <f ca="1">'OCT21-'!M25</f>
        <v>50</v>
      </c>
      <c r="N25" s="5"/>
      <c r="O25" s="5"/>
      <c r="P25" s="5"/>
      <c r="Q25" s="5"/>
      <c r="R25" s="5"/>
      <c r="S25" s="5"/>
      <c r="T25" s="5"/>
      <c r="U25" s="26"/>
      <c r="V25" s="5">
        <f ca="1">'OCT21-'!V25</f>
        <v>0</v>
      </c>
    </row>
    <row r="26" spans="1:22">
      <c r="A26" s="20"/>
      <c r="B26" s="5" t="str">
        <f ca="1">'OCT21-'!B26</f>
        <v>04.10.21</v>
      </c>
      <c r="C26" s="5">
        <f ca="1">'OCT21-'!C26</f>
        <v>24</v>
      </c>
      <c r="D26" s="5">
        <f ca="1">'OCT21-'!D26</f>
        <v>18</v>
      </c>
      <c r="E26" s="26"/>
      <c r="F26" s="5">
        <f ca="1">'OCT21-'!F26</f>
        <v>58</v>
      </c>
      <c r="G26" s="5">
        <f ca="1">'OCT21-'!G26</f>
        <v>3386.47</v>
      </c>
      <c r="H26" s="5">
        <f ca="1">'OCT21-'!H26</f>
        <v>381.73</v>
      </c>
      <c r="I26" s="5">
        <f ca="1">'OCT21-'!I26</f>
        <v>3.2</v>
      </c>
      <c r="J26" s="22"/>
      <c r="K26" s="5"/>
      <c r="L26" s="5">
        <f ca="1">'OCT21-'!L26</f>
        <v>1</v>
      </c>
      <c r="M26" s="5">
        <f ca="1">'OCT21-'!M26</f>
        <v>30</v>
      </c>
      <c r="N26" s="5"/>
      <c r="O26" s="5"/>
      <c r="P26" s="5"/>
      <c r="Q26" s="5"/>
      <c r="R26" s="5"/>
      <c r="S26" s="5"/>
      <c r="T26" s="5"/>
      <c r="U26" s="26"/>
      <c r="V26" s="5">
        <f ca="1">'OCT21-'!V26</f>
        <v>9135</v>
      </c>
    </row>
    <row r="27" spans="1:22">
      <c r="A27" s="20"/>
      <c r="B27" s="5" t="str">
        <f ca="1">'OCT21-'!B27</f>
        <v>04.10.21</v>
      </c>
      <c r="C27" s="5">
        <f ca="1">'OCT21-'!C27</f>
        <v>25</v>
      </c>
      <c r="D27" s="5">
        <f ca="1">'OCT21-'!D27</f>
        <v>20</v>
      </c>
      <c r="E27" s="26"/>
      <c r="F27" s="5">
        <f ca="1">'OCT21-'!F27</f>
        <v>56</v>
      </c>
      <c r="G27" s="5">
        <f ca="1">'OCT21-'!G27</f>
        <v>3258.04</v>
      </c>
      <c r="H27" s="5">
        <f ca="1">'OCT21-'!H27</f>
        <v>381.96</v>
      </c>
      <c r="I27" s="5">
        <f ca="1">'OCT21-'!I27</f>
        <v>0</v>
      </c>
      <c r="J27" s="22"/>
      <c r="K27" s="5"/>
      <c r="L27" s="5">
        <f ca="1">'OCT21-'!L27</f>
        <v>1</v>
      </c>
      <c r="M27" s="5">
        <f ca="1">'OCT21-'!M27</f>
        <v>20</v>
      </c>
      <c r="N27" s="5"/>
      <c r="O27" s="5"/>
      <c r="P27" s="5"/>
      <c r="Q27" s="5"/>
      <c r="R27" s="5"/>
      <c r="S27" s="5"/>
      <c r="T27" s="5"/>
      <c r="U27" s="26"/>
      <c r="V27" s="5">
        <f ca="1">'OCT21-'!V27</f>
        <v>0</v>
      </c>
    </row>
    <row r="28" spans="1:22">
      <c r="A28" s="20"/>
      <c r="B28" s="5" t="str">
        <f ca="1">'OCT21-'!B28</f>
        <v>04.10.21</v>
      </c>
      <c r="C28" s="5">
        <f ca="1">'OCT21-'!C28</f>
        <v>26</v>
      </c>
      <c r="D28" s="5">
        <f ca="1">'OCT21-'!D28</f>
        <v>21</v>
      </c>
      <c r="E28" s="26"/>
      <c r="F28" s="5">
        <f ca="1">'OCT21-'!F28</f>
        <v>56</v>
      </c>
      <c r="G28" s="5">
        <f ca="1">'OCT21-'!G28</f>
        <v>3294.85</v>
      </c>
      <c r="H28" s="5">
        <f ca="1">'OCT21-'!H28</f>
        <v>344.15</v>
      </c>
      <c r="I28" s="5">
        <f ca="1">'OCT21-'!I28</f>
        <v>0</v>
      </c>
      <c r="J28" s="22"/>
      <c r="K28" s="5"/>
      <c r="L28" s="5">
        <f ca="1">'OCT21-'!L28</f>
        <v>1</v>
      </c>
      <c r="M28" s="5">
        <f ca="1">'OCT21-'!M28</f>
        <v>50</v>
      </c>
      <c r="N28" s="5"/>
      <c r="O28" s="5"/>
      <c r="P28" s="5"/>
      <c r="Q28" s="5"/>
      <c r="R28" s="5"/>
      <c r="S28" s="5"/>
      <c r="T28" s="5"/>
      <c r="U28" s="26"/>
      <c r="V28" s="5">
        <f ca="1">'OCT21-'!V28</f>
        <v>0</v>
      </c>
    </row>
    <row r="29" spans="1:22">
      <c r="A29" s="20"/>
      <c r="B29" s="5" t="str">
        <f ca="1">'OCT21-'!B29</f>
        <v>04.10.21</v>
      </c>
      <c r="C29" s="5">
        <f ca="1">'OCT21-'!C29</f>
        <v>27</v>
      </c>
      <c r="D29" s="5">
        <f ca="1">'OCT21-'!D29</f>
        <v>23</v>
      </c>
      <c r="E29" s="26"/>
      <c r="F29" s="5">
        <f ca="1">'OCT21-'!F29</f>
        <v>59</v>
      </c>
      <c r="G29" s="5">
        <f ca="1">'OCT21-'!G29</f>
        <v>3421.42</v>
      </c>
      <c r="H29" s="5">
        <f ca="1">'OCT21-'!H29</f>
        <v>412.58</v>
      </c>
      <c r="I29" s="5">
        <f ca="1">'OCT21-'!I29</f>
        <v>0</v>
      </c>
      <c r="J29" s="22"/>
      <c r="K29" s="5"/>
      <c r="L29" s="5">
        <f ca="1">'OCT21-'!L29</f>
        <v>1</v>
      </c>
      <c r="M29" s="5">
        <f ca="1">'OCT21-'!M29</f>
        <v>35</v>
      </c>
      <c r="N29" s="5"/>
      <c r="O29" s="5"/>
      <c r="P29" s="5"/>
      <c r="Q29" s="5"/>
      <c r="R29" s="5"/>
      <c r="S29" s="5"/>
      <c r="T29" s="5"/>
      <c r="U29" s="26"/>
      <c r="V29" s="5">
        <f ca="1">'OCT21-'!V29</f>
        <v>0</v>
      </c>
    </row>
    <row r="30" spans="1:22">
      <c r="A30" s="20"/>
      <c r="B30" s="5" t="str">
        <f ca="1">'OCT21-'!B30</f>
        <v>04.10.21</v>
      </c>
      <c r="C30" s="5">
        <f ca="1">'OCT21-'!C30</f>
        <v>28</v>
      </c>
      <c r="D30" s="5">
        <f ca="1">'OCT21-'!D30</f>
        <v>22</v>
      </c>
      <c r="E30" s="26"/>
      <c r="F30" s="5">
        <f ca="1">'OCT21-'!F30</f>
        <v>56</v>
      </c>
      <c r="G30" s="5">
        <f ca="1">'OCT21-'!G30</f>
        <v>3191.44</v>
      </c>
      <c r="H30" s="5">
        <f ca="1">'OCT21-'!H30</f>
        <v>448.56</v>
      </c>
      <c r="I30" s="5">
        <f ca="1">'OCT21-'!I30</f>
        <v>0</v>
      </c>
      <c r="J30" s="22"/>
      <c r="K30" s="5"/>
      <c r="L30" s="5">
        <f ca="1">'OCT21-'!L30</f>
        <v>1</v>
      </c>
      <c r="M30" s="5">
        <f ca="1">'OCT21-'!M30</f>
        <v>55</v>
      </c>
      <c r="N30" s="5"/>
      <c r="O30" s="5"/>
      <c r="P30" s="5"/>
      <c r="Q30" s="5"/>
      <c r="R30" s="5"/>
      <c r="S30" s="5"/>
      <c r="T30" s="5"/>
      <c r="U30" s="26"/>
      <c r="V30" s="5">
        <f ca="1">'OCT21-'!V30</f>
        <v>0</v>
      </c>
    </row>
    <row r="31" spans="1:22">
      <c r="A31" s="20"/>
      <c r="B31" s="5" t="str">
        <f ca="1">'OCT21-'!B31</f>
        <v>04.10.21</v>
      </c>
      <c r="C31" s="5">
        <f ca="1">'OCT21-'!C31</f>
        <v>29</v>
      </c>
      <c r="D31" s="5">
        <f ca="1">'OCT21-'!D31</f>
        <v>24</v>
      </c>
      <c r="E31" s="26"/>
      <c r="F31" s="5">
        <f ca="1">'OCT21-'!F31</f>
        <v>58</v>
      </c>
      <c r="G31" s="5">
        <f ca="1">'OCT21-'!G31</f>
        <v>3351.83</v>
      </c>
      <c r="H31" s="5">
        <f ca="1">'OCT21-'!H31</f>
        <v>417.17</v>
      </c>
      <c r="I31" s="5">
        <f ca="1">'OCT21-'!I31</f>
        <v>0</v>
      </c>
      <c r="J31" s="22"/>
      <c r="K31" s="5"/>
      <c r="L31" s="5">
        <f ca="1">'OCT21-'!L31</f>
        <v>1</v>
      </c>
      <c r="M31" s="5">
        <f ca="1">'OCT21-'!M31</f>
        <v>55</v>
      </c>
      <c r="N31" s="5"/>
      <c r="O31" s="5"/>
      <c r="P31" s="5"/>
      <c r="Q31" s="5"/>
      <c r="R31" s="5"/>
      <c r="S31" s="5"/>
      <c r="T31" s="5"/>
      <c r="U31" s="26"/>
      <c r="V31" s="5">
        <f ca="1">'OCT21-'!V31</f>
        <v>0</v>
      </c>
    </row>
    <row r="32" spans="1:22">
      <c r="A32" s="20"/>
      <c r="B32" s="5" t="str">
        <f ca="1">'OCT21-'!B32</f>
        <v>05.10.21</v>
      </c>
      <c r="C32" s="5">
        <f ca="1">'OCT21-'!C32</f>
        <v>30</v>
      </c>
      <c r="D32" s="5">
        <f ca="1">'OCT21-'!D32</f>
        <v>25</v>
      </c>
      <c r="E32" s="26"/>
      <c r="F32" s="5">
        <f ca="1">'OCT21-'!F32</f>
        <v>57</v>
      </c>
      <c r="G32" s="5">
        <f ca="1">'OCT21-'!G32</f>
        <v>3305.27</v>
      </c>
      <c r="H32" s="5">
        <f ca="1">'OCT21-'!H32</f>
        <v>395.73</v>
      </c>
      <c r="I32" s="5">
        <f ca="1">'OCT21-'!I32</f>
        <v>0</v>
      </c>
      <c r="J32" s="22"/>
      <c r="K32" s="5"/>
      <c r="L32" s="5">
        <f ca="1">'OCT21-'!L32</f>
        <v>2</v>
      </c>
      <c r="M32" s="5">
        <f ca="1">'OCT21-'!M32</f>
        <v>30</v>
      </c>
      <c r="N32" s="5"/>
      <c r="O32" s="5"/>
      <c r="P32" s="5"/>
      <c r="Q32" s="5"/>
      <c r="R32" s="5"/>
      <c r="S32" s="5"/>
      <c r="T32" s="5"/>
      <c r="U32" s="26"/>
      <c r="V32" s="5">
        <f ca="1">'OCT21-'!V32</f>
        <v>0</v>
      </c>
    </row>
    <row r="33" spans="1:22">
      <c r="A33" s="20"/>
      <c r="B33" s="5" t="str">
        <f ca="1">'OCT21-'!B33</f>
        <v>05.10.21</v>
      </c>
      <c r="C33" s="5">
        <f ca="1">'OCT21-'!C33</f>
        <v>31</v>
      </c>
      <c r="D33" s="5">
        <f ca="1">'OCT21-'!D33</f>
        <v>26</v>
      </c>
      <c r="E33" s="26"/>
      <c r="F33" s="5">
        <f ca="1">'OCT21-'!F33</f>
        <v>58</v>
      </c>
      <c r="G33" s="5">
        <f ca="1">'OCT21-'!G33</f>
        <v>3381.22</v>
      </c>
      <c r="H33" s="5">
        <f ca="1">'OCT21-'!H33</f>
        <v>389.17</v>
      </c>
      <c r="I33" s="5">
        <f ca="1">'OCT21-'!I33</f>
        <v>0.39</v>
      </c>
      <c r="J33" s="22"/>
      <c r="K33" s="5"/>
      <c r="L33" s="5">
        <f ca="1">'OCT21-'!L33</f>
        <v>2</v>
      </c>
      <c r="M33" s="5">
        <f ca="1">'OCT21-'!M33</f>
        <v>5</v>
      </c>
      <c r="N33" s="5"/>
      <c r="O33" s="5"/>
      <c r="P33" s="5"/>
      <c r="Q33" s="5"/>
      <c r="R33" s="5"/>
      <c r="S33" s="5"/>
      <c r="T33" s="5"/>
      <c r="U33" s="26"/>
      <c r="V33" s="5">
        <f ca="1">'OCT21-'!V33</f>
        <v>0</v>
      </c>
    </row>
    <row r="34" spans="1:22">
      <c r="A34" s="20"/>
      <c r="B34" s="5" t="str">
        <f ca="1">'OCT21-'!B34</f>
        <v>05.10.21</v>
      </c>
      <c r="C34" s="5">
        <f ca="1">'OCT21-'!C34</f>
        <v>32</v>
      </c>
      <c r="D34" s="5">
        <f ca="1">'OCT21-'!D34</f>
        <v>27</v>
      </c>
      <c r="E34" s="26"/>
      <c r="F34" s="5">
        <f ca="1">'OCT21-'!F34</f>
        <v>58</v>
      </c>
      <c r="G34" s="5">
        <f ca="1">'OCT21-'!G34</f>
        <v>3343.45</v>
      </c>
      <c r="H34" s="5">
        <f ca="1">'OCT21-'!H34</f>
        <v>423.55</v>
      </c>
      <c r="I34" s="5">
        <f ca="1">'OCT21-'!I34</f>
        <v>0</v>
      </c>
      <c r="J34" s="22"/>
      <c r="K34" s="5"/>
      <c r="L34" s="5">
        <f ca="1">'OCT21-'!L34</f>
        <v>1</v>
      </c>
      <c r="M34" s="5">
        <f ca="1">'OCT21-'!M34</f>
        <v>55</v>
      </c>
      <c r="N34" s="5"/>
      <c r="O34" s="5"/>
      <c r="P34" s="5"/>
      <c r="Q34" s="5"/>
      <c r="R34" s="5"/>
      <c r="S34" s="5"/>
      <c r="T34" s="5"/>
      <c r="U34" s="26"/>
      <c r="V34" s="5">
        <f ca="1">'OCT21-'!V34</f>
        <v>0</v>
      </c>
    </row>
    <row r="35" spans="1:22">
      <c r="A35" s="20"/>
      <c r="B35" s="5" t="str">
        <f ca="1">'OCT21-'!B35</f>
        <v>05.10.21</v>
      </c>
      <c r="C35" s="5">
        <f ca="1">'OCT21-'!C35</f>
        <v>33</v>
      </c>
      <c r="D35" s="5">
        <f ca="1">'OCT21-'!D35</f>
        <v>28</v>
      </c>
      <c r="E35" s="26"/>
      <c r="F35" s="5">
        <f ca="1">'OCT21-'!F35</f>
        <v>59</v>
      </c>
      <c r="G35" s="5">
        <f ca="1">'OCT21-'!G35</f>
        <v>3474.63</v>
      </c>
      <c r="H35" s="5">
        <f ca="1">'OCT21-'!H35</f>
        <v>358.37</v>
      </c>
      <c r="I35" s="5">
        <f ca="1">'OCT21-'!I35</f>
        <v>0</v>
      </c>
      <c r="J35" s="22"/>
      <c r="K35" s="5"/>
      <c r="L35" s="5">
        <f ca="1">'OCT21-'!L35</f>
        <v>1</v>
      </c>
      <c r="M35" s="5">
        <f ca="1">'OCT21-'!M35</f>
        <v>50</v>
      </c>
      <c r="N35" s="5"/>
      <c r="O35" s="5"/>
      <c r="P35" s="5"/>
      <c r="Q35" s="5"/>
      <c r="R35" s="5"/>
      <c r="S35" s="5"/>
      <c r="T35" s="5"/>
      <c r="U35" s="26"/>
      <c r="V35" s="5">
        <f ca="1">'OCT21-'!V35</f>
        <v>0</v>
      </c>
    </row>
    <row r="36" spans="1:22">
      <c r="A36" s="20"/>
      <c r="B36" s="5" t="str">
        <f ca="1">'OCT21-'!B36</f>
        <v>05.10.21</v>
      </c>
      <c r="C36" s="5">
        <f ca="1">'OCT21-'!C36</f>
        <v>34</v>
      </c>
      <c r="D36" s="5">
        <f ca="1">'OCT21-'!D36</f>
        <v>29</v>
      </c>
      <c r="E36" s="26"/>
      <c r="F36" s="5">
        <f ca="1">'OCT21-'!F36</f>
        <v>59</v>
      </c>
      <c r="G36" s="5">
        <f ca="1">'OCT21-'!G36</f>
        <v>3499.03</v>
      </c>
      <c r="H36" s="5">
        <f ca="1">'OCT21-'!H36</f>
        <v>333.97</v>
      </c>
      <c r="I36" s="5">
        <f ca="1">'OCT21-'!I36</f>
        <v>0</v>
      </c>
      <c r="J36" s="22"/>
      <c r="K36" s="5"/>
      <c r="L36" s="5">
        <f ca="1">'OCT21-'!L36</f>
        <v>2</v>
      </c>
      <c r="M36" s="5">
        <f ca="1">'OCT21-'!M36</f>
        <v>10</v>
      </c>
      <c r="N36" s="5"/>
      <c r="O36" s="5"/>
      <c r="P36" s="5"/>
      <c r="Q36" s="5"/>
      <c r="R36" s="5"/>
      <c r="S36" s="5"/>
      <c r="T36" s="5"/>
      <c r="U36" s="26"/>
      <c r="V36" s="5">
        <f ca="1">'OCT21-'!V36</f>
        <v>0</v>
      </c>
    </row>
    <row r="37" spans="1:22">
      <c r="A37" s="20"/>
      <c r="B37" s="5" t="str">
        <f ca="1">'OCT21-'!B37</f>
        <v>05.10.21</v>
      </c>
      <c r="C37" s="5">
        <f ca="1">'OCT21-'!C37</f>
        <v>35</v>
      </c>
      <c r="D37" s="5">
        <f ca="1">'OCT21-'!D37</f>
        <v>30</v>
      </c>
      <c r="E37" s="26"/>
      <c r="F37" s="5">
        <f ca="1">'OCT21-'!F37</f>
        <v>58</v>
      </c>
      <c r="G37" s="5">
        <f ca="1">'OCT21-'!G37</f>
        <v>3451.04</v>
      </c>
      <c r="H37" s="5">
        <f ca="1">'OCT21-'!H37</f>
        <v>316.95999999999998</v>
      </c>
      <c r="I37" s="5">
        <f ca="1">'OCT21-'!I37</f>
        <v>0</v>
      </c>
      <c r="J37" s="22"/>
      <c r="K37" s="5"/>
      <c r="L37" s="5">
        <f ca="1">'OCT21-'!L37</f>
        <v>1</v>
      </c>
      <c r="M37" s="5">
        <f ca="1">'OCT21-'!M37</f>
        <v>40</v>
      </c>
      <c r="N37" s="5"/>
      <c r="O37" s="5"/>
      <c r="P37" s="5"/>
      <c r="Q37" s="5"/>
      <c r="R37" s="5"/>
      <c r="S37" s="5"/>
      <c r="T37" s="5"/>
      <c r="U37" s="26"/>
      <c r="V37" s="5">
        <f ca="1">'OCT21-'!V37</f>
        <v>0</v>
      </c>
    </row>
    <row r="38" spans="1:22">
      <c r="A38" s="20"/>
      <c r="B38" s="5" t="str">
        <f ca="1">'OCT21-'!B38</f>
        <v>05.10.21</v>
      </c>
      <c r="C38" s="5">
        <f ca="1">'OCT21-'!C38</f>
        <v>36</v>
      </c>
      <c r="D38" s="5">
        <f ca="1">'OCT21-'!D38</f>
        <v>32</v>
      </c>
      <c r="E38" s="26"/>
      <c r="F38" s="5">
        <f ca="1">'OCT21-'!F38</f>
        <v>58</v>
      </c>
      <c r="G38" s="5">
        <f ca="1">'OCT21-'!G38</f>
        <v>3395.43</v>
      </c>
      <c r="H38" s="5">
        <f ca="1">'OCT21-'!H38</f>
        <v>373.57</v>
      </c>
      <c r="I38" s="5">
        <f ca="1">'OCT21-'!I38</f>
        <v>0</v>
      </c>
      <c r="J38" s="22"/>
      <c r="K38" s="5"/>
      <c r="L38" s="5">
        <f ca="1">'OCT21-'!L38</f>
        <v>1</v>
      </c>
      <c r="M38" s="5">
        <f ca="1">'OCT21-'!M38</f>
        <v>50</v>
      </c>
      <c r="N38" s="5"/>
      <c r="O38" s="5"/>
      <c r="P38" s="5"/>
      <c r="Q38" s="5"/>
      <c r="R38" s="5"/>
      <c r="S38" s="5"/>
      <c r="T38" s="5"/>
      <c r="U38" s="26"/>
      <c r="V38" s="5">
        <f ca="1">'OCT21-'!V38</f>
        <v>0</v>
      </c>
    </row>
    <row r="39" spans="1:22">
      <c r="A39" s="20"/>
      <c r="B39" s="5" t="str">
        <f ca="1">'OCT21-'!B39</f>
        <v>05.10.21</v>
      </c>
      <c r="C39" s="5">
        <f ca="1">'OCT21-'!C39</f>
        <v>37</v>
      </c>
      <c r="D39" s="5">
        <f ca="1">'OCT21-'!D39</f>
        <v>33</v>
      </c>
      <c r="E39" s="26"/>
      <c r="F39" s="5">
        <f ca="1">'OCT21-'!F39</f>
        <v>59</v>
      </c>
      <c r="G39" s="5">
        <f ca="1">'OCT21-'!G39</f>
        <v>3471.21</v>
      </c>
      <c r="H39" s="5">
        <f ca="1">'OCT21-'!H39</f>
        <v>363.79</v>
      </c>
      <c r="I39" s="5">
        <f ca="1">'OCT21-'!I39</f>
        <v>0</v>
      </c>
      <c r="J39" s="22"/>
      <c r="K39" s="5"/>
      <c r="L39" s="5">
        <f ca="1">'OCT21-'!L39</f>
        <v>2</v>
      </c>
      <c r="M39" s="5">
        <f ca="1">'OCT21-'!M39</f>
        <v>5</v>
      </c>
      <c r="N39" s="5"/>
      <c r="O39" s="5"/>
      <c r="P39" s="5"/>
      <c r="Q39" s="5"/>
      <c r="R39" s="5"/>
      <c r="S39" s="5"/>
      <c r="T39" s="5"/>
      <c r="U39" s="26"/>
      <c r="V39" s="5">
        <f ca="1">'OCT21-'!V39</f>
        <v>0</v>
      </c>
    </row>
    <row r="40" spans="1:22">
      <c r="A40" s="20"/>
      <c r="B40" s="5" t="str">
        <f ca="1">'OCT21-'!B40</f>
        <v>05.10.21</v>
      </c>
      <c r="C40" s="5">
        <f ca="1">'OCT21-'!C40</f>
        <v>38</v>
      </c>
      <c r="D40" s="5">
        <f ca="1">'OCT21-'!D40</f>
        <v>31</v>
      </c>
      <c r="E40" s="26"/>
      <c r="F40" s="5">
        <f ca="1">'OCT21-'!F40</f>
        <v>59</v>
      </c>
      <c r="G40" s="5">
        <f ca="1">'OCT21-'!G40</f>
        <v>3740</v>
      </c>
      <c r="H40" s="5">
        <f ca="1">'OCT21-'!H40</f>
        <v>390</v>
      </c>
      <c r="I40" s="5">
        <f ca="1">'OCT21-'!I40</f>
        <v>0</v>
      </c>
      <c r="J40" s="22"/>
      <c r="K40" s="5"/>
      <c r="L40" s="5">
        <f ca="1">'OCT21-'!L40</f>
        <v>1</v>
      </c>
      <c r="M40" s="5">
        <f ca="1">'OCT21-'!M40</f>
        <v>30</v>
      </c>
      <c r="N40" s="5"/>
      <c r="O40" s="5"/>
      <c r="P40" s="5"/>
      <c r="Q40" s="5"/>
      <c r="R40" s="5"/>
      <c r="S40" s="5"/>
      <c r="T40" s="5"/>
      <c r="U40" s="26"/>
      <c r="V40" s="5">
        <f ca="1">'OCT21-'!V40</f>
        <v>0</v>
      </c>
    </row>
    <row r="41" spans="1:22">
      <c r="A41" s="20"/>
      <c r="B41" s="5" t="str">
        <f ca="1">'OCT21-'!B41</f>
        <v>06.10.21</v>
      </c>
      <c r="C41" s="5">
        <f ca="1">'OCT21-'!C41</f>
        <v>39</v>
      </c>
      <c r="D41" s="5">
        <f ca="1">'OCT21-'!D41</f>
        <v>34</v>
      </c>
      <c r="E41" s="26"/>
      <c r="F41" s="5">
        <f ca="1">'OCT21-'!F41</f>
        <v>58</v>
      </c>
      <c r="G41" s="5">
        <f ca="1">'OCT21-'!G41</f>
        <v>3509.22</v>
      </c>
      <c r="H41" s="5">
        <f ca="1">'OCT21-'!H41</f>
        <v>261.17</v>
      </c>
      <c r="I41" s="5">
        <f ca="1">'OCT21-'!I41</f>
        <v>0.39</v>
      </c>
      <c r="J41" s="22"/>
      <c r="K41" s="5"/>
      <c r="L41" s="5">
        <f ca="1">'OCT21-'!L41</f>
        <v>2</v>
      </c>
      <c r="M41" s="5">
        <f ca="1">'OCT21-'!M41</f>
        <v>10</v>
      </c>
      <c r="N41" s="5"/>
      <c r="O41" s="5"/>
      <c r="P41" s="5"/>
      <c r="Q41" s="5"/>
      <c r="R41" s="5"/>
      <c r="S41" s="5"/>
      <c r="T41" s="5"/>
      <c r="U41" s="26"/>
      <c r="V41" s="5">
        <f ca="1">'OCT21-'!V41</f>
        <v>0</v>
      </c>
    </row>
    <row r="42" spans="1:22">
      <c r="A42" s="20"/>
      <c r="B42" s="5" t="str">
        <f ca="1">'OCT21-'!B42</f>
        <v>06.10.21</v>
      </c>
      <c r="C42" s="5">
        <f ca="1">'OCT21-'!C42</f>
        <v>40</v>
      </c>
      <c r="D42" s="5">
        <f ca="1">'OCT21-'!D42</f>
        <v>36</v>
      </c>
      <c r="E42" s="26"/>
      <c r="F42" s="5">
        <f ca="1">'OCT21-'!F42</f>
        <v>58</v>
      </c>
      <c r="G42" s="5">
        <f ca="1">'OCT21-'!G42</f>
        <v>3466.42</v>
      </c>
      <c r="H42" s="5">
        <f ca="1">'OCT21-'!H42</f>
        <v>303.58</v>
      </c>
      <c r="I42" s="5">
        <f ca="1">'OCT21-'!I42</f>
        <v>0</v>
      </c>
      <c r="J42" s="22"/>
      <c r="K42" s="5"/>
      <c r="L42" s="5">
        <f ca="1">'OCT21-'!L42</f>
        <v>1</v>
      </c>
      <c r="M42" s="5">
        <f ca="1">'OCT21-'!M42</f>
        <v>50</v>
      </c>
      <c r="N42" s="5"/>
      <c r="O42" s="5"/>
      <c r="P42" s="5"/>
      <c r="Q42" s="5"/>
      <c r="R42" s="5"/>
      <c r="S42" s="5"/>
      <c r="T42" s="5"/>
      <c r="U42" s="26"/>
      <c r="V42" s="5">
        <f ca="1">'OCT21-'!V42</f>
        <v>0</v>
      </c>
    </row>
    <row r="43" spans="1:22">
      <c r="A43" s="20"/>
      <c r="B43" s="5" t="str">
        <f ca="1">'OCT21-'!B43</f>
        <v>06.10.21</v>
      </c>
      <c r="C43" s="5">
        <f ca="1">'OCT21-'!C43</f>
        <v>41</v>
      </c>
      <c r="D43" s="5">
        <f ca="1">'OCT21-'!D43</f>
        <v>35</v>
      </c>
      <c r="E43" s="26"/>
      <c r="F43" s="5">
        <f ca="1">'OCT21-'!F43</f>
        <v>59</v>
      </c>
      <c r="G43" s="5">
        <f ca="1">'OCT21-'!G43</f>
        <v>3429.22</v>
      </c>
      <c r="H43" s="5">
        <f ca="1">'OCT21-'!H43</f>
        <v>404.78</v>
      </c>
      <c r="I43" s="5">
        <f ca="1">'OCT21-'!I43</f>
        <v>0</v>
      </c>
      <c r="J43" s="22"/>
      <c r="K43" s="5"/>
      <c r="L43" s="5">
        <f ca="1">'OCT21-'!L43</f>
        <v>2</v>
      </c>
      <c r="M43" s="5">
        <f ca="1">'OCT21-'!M43</f>
        <v>0</v>
      </c>
      <c r="N43" s="5"/>
      <c r="O43" s="5"/>
      <c r="P43" s="5"/>
      <c r="Q43" s="5"/>
      <c r="R43" s="5"/>
      <c r="S43" s="5"/>
      <c r="T43" s="5"/>
      <c r="U43" s="26"/>
      <c r="V43" s="5">
        <f ca="1">'OCT21-'!V43</f>
        <v>0</v>
      </c>
    </row>
    <row r="44" spans="1:22">
      <c r="A44" s="20"/>
      <c r="B44" s="5" t="str">
        <f ca="1">'OCT21-'!B44</f>
        <v>06.10.21</v>
      </c>
      <c r="C44" s="5">
        <f ca="1">'OCT21-'!C44</f>
        <v>42</v>
      </c>
      <c r="D44" s="5">
        <f ca="1">'OCT21-'!D44</f>
        <v>38</v>
      </c>
      <c r="E44" s="26"/>
      <c r="F44" s="5">
        <f ca="1">'OCT21-'!F44</f>
        <v>59</v>
      </c>
      <c r="G44" s="5">
        <f ca="1">'OCT21-'!G44</f>
        <v>3450.83</v>
      </c>
      <c r="H44" s="5">
        <f ca="1">'OCT21-'!H44</f>
        <v>382.17</v>
      </c>
      <c r="I44" s="5">
        <f ca="1">'OCT21-'!I44</f>
        <v>0</v>
      </c>
      <c r="J44" s="22"/>
      <c r="K44" s="5"/>
      <c r="L44" s="5">
        <f ca="1">'OCT21-'!L44</f>
        <v>2</v>
      </c>
      <c r="M44" s="5">
        <f ca="1">'OCT21-'!M44</f>
        <v>10</v>
      </c>
      <c r="N44" s="5"/>
      <c r="O44" s="5"/>
      <c r="P44" s="5"/>
      <c r="Q44" s="5"/>
      <c r="R44" s="5"/>
      <c r="S44" s="5"/>
      <c r="T44" s="5"/>
      <c r="U44" s="26"/>
      <c r="V44" s="5">
        <f ca="1">'OCT21-'!V44</f>
        <v>0</v>
      </c>
    </row>
    <row r="45" spans="1:22">
      <c r="A45" s="20"/>
      <c r="B45" s="5" t="str">
        <f ca="1">'OCT21-'!B45</f>
        <v>06.10.21</v>
      </c>
      <c r="C45" s="5">
        <f ca="1">'OCT21-'!C45</f>
        <v>43</v>
      </c>
      <c r="D45" s="5">
        <f ca="1">'OCT21-'!D45</f>
        <v>37</v>
      </c>
      <c r="E45" s="26"/>
      <c r="F45" s="5">
        <f ca="1">'OCT21-'!F45</f>
        <v>55</v>
      </c>
      <c r="G45" s="5">
        <f ca="1">'OCT21-'!G45</f>
        <v>3147.87</v>
      </c>
      <c r="H45" s="5">
        <f ca="1">'OCT21-'!H45</f>
        <v>425.13</v>
      </c>
      <c r="I45" s="5">
        <f ca="1">'OCT21-'!I45</f>
        <v>0</v>
      </c>
      <c r="J45" s="22"/>
      <c r="K45" s="5"/>
      <c r="L45" s="5">
        <f ca="1">'OCT21-'!L45</f>
        <v>2</v>
      </c>
      <c r="M45" s="5">
        <f ca="1">'OCT21-'!M45</f>
        <v>0</v>
      </c>
      <c r="N45" s="5"/>
      <c r="O45" s="5"/>
      <c r="P45" s="5"/>
      <c r="Q45" s="5"/>
      <c r="R45" s="5"/>
      <c r="S45" s="5"/>
      <c r="T45" s="5"/>
      <c r="U45" s="26"/>
      <c r="V45" s="5">
        <f ca="1">'OCT21-'!V45</f>
        <v>0</v>
      </c>
    </row>
    <row r="46" spans="1:22">
      <c r="A46" s="20"/>
      <c r="B46" s="5" t="str">
        <f ca="1">'OCT21-'!B46</f>
        <v>06.10.21</v>
      </c>
      <c r="C46" s="5">
        <f ca="1">'OCT21-'!C46</f>
        <v>44</v>
      </c>
      <c r="D46" s="5">
        <f ca="1">'OCT21-'!D46</f>
        <v>39</v>
      </c>
      <c r="E46" s="26"/>
      <c r="F46" s="5">
        <f ca="1">'OCT21-'!F46</f>
        <v>56</v>
      </c>
      <c r="G46" s="5">
        <f ca="1">'OCT21-'!G46</f>
        <v>3286.45</v>
      </c>
      <c r="H46" s="5">
        <f ca="1">'OCT21-'!H46</f>
        <v>352.55</v>
      </c>
      <c r="I46" s="5">
        <f ca="1">'OCT21-'!I46</f>
        <v>0</v>
      </c>
      <c r="J46" s="22"/>
      <c r="K46" s="5"/>
      <c r="L46" s="5">
        <f ca="1">'OCT21-'!L46</f>
        <v>2</v>
      </c>
      <c r="M46" s="5">
        <f ca="1">'OCT21-'!M46</f>
        <v>0</v>
      </c>
      <c r="N46" s="5"/>
      <c r="O46" s="5"/>
      <c r="P46" s="5"/>
      <c r="Q46" s="5"/>
      <c r="R46" s="5"/>
      <c r="S46" s="5"/>
      <c r="T46" s="5"/>
      <c r="U46" s="26"/>
      <c r="V46" s="5">
        <f ca="1">'OCT21-'!V46</f>
        <v>0</v>
      </c>
    </row>
    <row r="47" spans="1:22">
      <c r="A47" s="20"/>
      <c r="B47" s="5" t="str">
        <f ca="1">'OCT21-'!B47</f>
        <v>06.10.21</v>
      </c>
      <c r="C47" s="5">
        <f ca="1">'OCT21-'!C47</f>
        <v>45</v>
      </c>
      <c r="D47" s="5">
        <f ca="1">'OCT21-'!D47</f>
        <v>41</v>
      </c>
      <c r="E47" s="26"/>
      <c r="F47" s="5">
        <f ca="1">'OCT21-'!F47</f>
        <v>59</v>
      </c>
      <c r="G47" s="5">
        <f ca="1">'OCT21-'!G47</f>
        <v>3416.03</v>
      </c>
      <c r="H47" s="5">
        <f ca="1">'OCT21-'!H47</f>
        <v>416.97</v>
      </c>
      <c r="I47" s="5">
        <f ca="1">'OCT21-'!I47</f>
        <v>0</v>
      </c>
      <c r="J47" s="22"/>
      <c r="K47" s="5"/>
      <c r="L47" s="5">
        <f ca="1">'OCT21-'!L47</f>
        <v>1</v>
      </c>
      <c r="M47" s="5">
        <f ca="1">'OCT21-'!M47</f>
        <v>50</v>
      </c>
      <c r="N47" s="5"/>
      <c r="O47" s="5"/>
      <c r="P47" s="5"/>
      <c r="Q47" s="5"/>
      <c r="R47" s="5"/>
      <c r="S47" s="5"/>
      <c r="T47" s="5"/>
      <c r="U47" s="26"/>
      <c r="V47" s="5">
        <f ca="1">'OCT21-'!V47</f>
        <v>0</v>
      </c>
    </row>
    <row r="48" spans="1:22">
      <c r="A48" s="20"/>
      <c r="B48" s="5" t="str">
        <f ca="1">'OCT21-'!B48</f>
        <v>07.10.21</v>
      </c>
      <c r="C48" s="5">
        <f ca="1">'OCT21-'!C48</f>
        <v>46</v>
      </c>
      <c r="D48" s="5">
        <f ca="1">'OCT21-'!D48</f>
        <v>40</v>
      </c>
      <c r="E48" s="26"/>
      <c r="F48" s="5">
        <f ca="1">'OCT21-'!F48</f>
        <v>59</v>
      </c>
      <c r="G48" s="5">
        <f ca="1">'OCT21-'!G48</f>
        <v>3624.38</v>
      </c>
      <c r="H48" s="5">
        <f ca="1">'OCT21-'!H48</f>
        <v>415.62</v>
      </c>
      <c r="I48" s="5">
        <f ca="1">'OCT21-'!I48</f>
        <v>0</v>
      </c>
      <c r="J48" s="22"/>
      <c r="K48" s="5"/>
      <c r="L48" s="5">
        <f ca="1">'OCT21-'!L48</f>
        <v>2</v>
      </c>
      <c r="M48" s="5">
        <f ca="1">'OCT21-'!M48</f>
        <v>25</v>
      </c>
      <c r="N48" s="5"/>
      <c r="O48" s="5"/>
      <c r="P48" s="5"/>
      <c r="Q48" s="5"/>
      <c r="R48" s="5"/>
      <c r="S48" s="5"/>
      <c r="T48" s="5"/>
      <c r="U48" s="26"/>
      <c r="V48" s="5">
        <f ca="1">'OCT21-'!V48</f>
        <v>0</v>
      </c>
    </row>
    <row r="49" spans="1:22">
      <c r="A49" s="20"/>
      <c r="B49" s="5" t="str">
        <f ca="1">'OCT21-'!B49</f>
        <v>07.10.21</v>
      </c>
      <c r="C49" s="5">
        <f ca="1">'OCT21-'!C49</f>
        <v>47</v>
      </c>
      <c r="D49" s="5">
        <f ca="1">'OCT21-'!D49</f>
        <v>42</v>
      </c>
      <c r="E49" s="26"/>
      <c r="F49" s="5">
        <f ca="1">'OCT21-'!F49</f>
        <v>55</v>
      </c>
      <c r="G49" s="5">
        <f ca="1">'OCT21-'!G49</f>
        <v>3223.27</v>
      </c>
      <c r="H49" s="5">
        <f ca="1">'OCT21-'!H49</f>
        <v>349.73</v>
      </c>
      <c r="I49" s="5">
        <f ca="1">'OCT21-'!I49</f>
        <v>0</v>
      </c>
      <c r="J49" s="22"/>
      <c r="K49" s="5"/>
      <c r="L49" s="5">
        <f ca="1">'OCT21-'!L49</f>
        <v>2</v>
      </c>
      <c r="M49" s="5">
        <f ca="1">'OCT21-'!M49</f>
        <v>10</v>
      </c>
      <c r="N49" s="5"/>
      <c r="O49" s="5"/>
      <c r="P49" s="5"/>
      <c r="Q49" s="5"/>
      <c r="R49" s="5"/>
      <c r="S49" s="5"/>
      <c r="T49" s="5"/>
      <c r="U49" s="26"/>
      <c r="V49" s="5">
        <f ca="1">'OCT21-'!V49</f>
        <v>0</v>
      </c>
    </row>
    <row r="50" spans="1:22">
      <c r="A50" s="20"/>
      <c r="B50" s="5" t="str">
        <f ca="1">'OCT21-'!B50</f>
        <v>07.10.21</v>
      </c>
      <c r="C50" s="5">
        <f ca="1">'OCT21-'!C50</f>
        <v>48</v>
      </c>
      <c r="D50" s="5">
        <f ca="1">'OCT21-'!D50</f>
        <v>44</v>
      </c>
      <c r="E50" s="26"/>
      <c r="F50" s="5">
        <f ca="1">'OCT21-'!F50</f>
        <v>58</v>
      </c>
      <c r="G50" s="5">
        <f ca="1">'OCT21-'!G50</f>
        <v>3381.82</v>
      </c>
      <c r="H50" s="5">
        <f ca="1">'OCT21-'!H50</f>
        <v>388.18</v>
      </c>
      <c r="I50" s="5">
        <f ca="1">'OCT21-'!I50</f>
        <v>0</v>
      </c>
      <c r="J50" s="22"/>
      <c r="K50" s="5"/>
      <c r="L50" s="5">
        <f ca="1">'OCT21-'!L50</f>
        <v>2</v>
      </c>
      <c r="M50" s="5">
        <f ca="1">'OCT21-'!M50</f>
        <v>35</v>
      </c>
      <c r="N50" s="5"/>
      <c r="O50" s="5"/>
      <c r="P50" s="5"/>
      <c r="Q50" s="5"/>
      <c r="R50" s="5"/>
      <c r="S50" s="5"/>
      <c r="T50" s="5"/>
      <c r="U50" s="26"/>
      <c r="V50" s="5">
        <f ca="1">'OCT21-'!V50</f>
        <v>0</v>
      </c>
    </row>
    <row r="51" spans="1:22">
      <c r="A51" s="20"/>
      <c r="B51" s="5" t="str">
        <f ca="1">'OCT21-'!B51</f>
        <v>07.10.21</v>
      </c>
      <c r="C51" s="5">
        <f ca="1">'OCT21-'!C51</f>
        <v>49</v>
      </c>
      <c r="D51" s="5">
        <f ca="1">'OCT21-'!D51</f>
        <v>43</v>
      </c>
      <c r="E51" s="26"/>
      <c r="F51" s="5">
        <f ca="1">'OCT21-'!F51</f>
        <v>54</v>
      </c>
      <c r="G51" s="5">
        <f ca="1">'OCT21-'!G51</f>
        <v>3134.86</v>
      </c>
      <c r="H51" s="5">
        <f ca="1">'OCT21-'!H51</f>
        <v>375.14</v>
      </c>
      <c r="I51" s="5">
        <f ca="1">'OCT21-'!I51</f>
        <v>0</v>
      </c>
      <c r="J51" s="22"/>
      <c r="K51" s="5"/>
      <c r="L51" s="5">
        <f ca="1">'OCT21-'!L51</f>
        <v>2</v>
      </c>
      <c r="M51" s="5">
        <f ca="1">'OCT21-'!M51</f>
        <v>15</v>
      </c>
      <c r="N51" s="5"/>
      <c r="O51" s="5"/>
      <c r="P51" s="5"/>
      <c r="Q51" s="5"/>
      <c r="R51" s="5"/>
      <c r="S51" s="5"/>
      <c r="T51" s="5"/>
      <c r="U51" s="26"/>
      <c r="V51" s="5">
        <f ca="1">'OCT21-'!V51</f>
        <v>0</v>
      </c>
    </row>
    <row r="52" spans="1:22">
      <c r="A52" s="20"/>
      <c r="B52" s="5" t="str">
        <f ca="1">'OCT21-'!B52</f>
        <v>07.10.21</v>
      </c>
      <c r="C52" s="5">
        <f ca="1">'OCT21-'!C52</f>
        <v>50</v>
      </c>
      <c r="D52" s="5">
        <f ca="1">'OCT21-'!D52</f>
        <v>46</v>
      </c>
      <c r="E52" s="26"/>
      <c r="F52" s="5">
        <f ca="1">'OCT21-'!F52</f>
        <v>57</v>
      </c>
      <c r="G52" s="5">
        <f ca="1">'OCT21-'!G52</f>
        <v>3297.84</v>
      </c>
      <c r="H52" s="5">
        <f ca="1">'OCT21-'!H52</f>
        <v>406.16</v>
      </c>
      <c r="I52" s="5">
        <f ca="1">'OCT21-'!I52</f>
        <v>0</v>
      </c>
      <c r="J52" s="22"/>
      <c r="K52" s="5"/>
      <c r="L52" s="5">
        <f ca="1">'OCT21-'!L52</f>
        <v>2</v>
      </c>
      <c r="M52" s="5">
        <f ca="1">'OCT21-'!M52</f>
        <v>10</v>
      </c>
      <c r="N52" s="5"/>
      <c r="O52" s="5"/>
      <c r="P52" s="5"/>
      <c r="Q52" s="5"/>
      <c r="R52" s="5"/>
      <c r="S52" s="5"/>
      <c r="T52" s="5"/>
      <c r="U52" s="26"/>
      <c r="V52" s="5">
        <f ca="1">'OCT21-'!V52</f>
        <v>0</v>
      </c>
    </row>
    <row r="53" spans="1:22">
      <c r="A53" s="20"/>
      <c r="B53" s="5" t="str">
        <f ca="1">'OCT21-'!B53</f>
        <v>07.10.21</v>
      </c>
      <c r="C53" s="5">
        <f ca="1">'OCT21-'!C53</f>
        <v>51</v>
      </c>
      <c r="D53" s="5">
        <f ca="1">'OCT21-'!D53</f>
        <v>47</v>
      </c>
      <c r="E53" s="26"/>
      <c r="F53" s="5">
        <f ca="1">'OCT21-'!F53</f>
        <v>59</v>
      </c>
      <c r="G53" s="5">
        <f ca="1">'OCT21-'!G53</f>
        <v>3473.83</v>
      </c>
      <c r="H53" s="5">
        <f ca="1">'OCT21-'!H53</f>
        <v>359.17</v>
      </c>
      <c r="I53" s="5">
        <f ca="1">'OCT21-'!I53</f>
        <v>0</v>
      </c>
      <c r="J53" s="22"/>
      <c r="K53" s="5"/>
      <c r="L53" s="5">
        <f ca="1">'OCT21-'!L53</f>
        <v>2</v>
      </c>
      <c r="M53" s="5">
        <f ca="1">'OCT21-'!M53</f>
        <v>20</v>
      </c>
      <c r="N53" s="5"/>
      <c r="O53" s="5"/>
      <c r="P53" s="5"/>
      <c r="Q53" s="5"/>
      <c r="R53" s="5"/>
      <c r="S53" s="5"/>
      <c r="T53" s="5"/>
      <c r="U53" s="26"/>
      <c r="V53" s="5">
        <f ca="1">'OCT21-'!V53</f>
        <v>0</v>
      </c>
    </row>
    <row r="54" spans="1:22">
      <c r="A54" s="20"/>
      <c r="B54" s="5" t="str">
        <f ca="1">'OCT21-'!B54</f>
        <v>07.10.21</v>
      </c>
      <c r="C54" s="5">
        <f ca="1">'OCT21-'!C54</f>
        <v>52</v>
      </c>
      <c r="D54" s="5">
        <f ca="1">'OCT21-'!D54</f>
        <v>45</v>
      </c>
      <c r="E54" s="26"/>
      <c r="F54" s="5">
        <f ca="1">'OCT21-'!F54</f>
        <v>56</v>
      </c>
      <c r="G54" s="5">
        <f ca="1">'OCT21-'!G54</f>
        <v>3316.64</v>
      </c>
      <c r="H54" s="5">
        <f ca="1">'OCT21-'!H54</f>
        <v>323.36</v>
      </c>
      <c r="I54" s="5">
        <f ca="1">'OCT21-'!I54</f>
        <v>0</v>
      </c>
      <c r="J54" s="22"/>
      <c r="K54" s="5"/>
      <c r="L54" s="5">
        <f ca="1">'OCT21-'!L54</f>
        <v>1</v>
      </c>
      <c r="M54" s="5">
        <f ca="1">'OCT21-'!M54</f>
        <v>50</v>
      </c>
      <c r="N54" s="5"/>
      <c r="O54" s="5"/>
      <c r="P54" s="5"/>
      <c r="Q54" s="5"/>
      <c r="R54" s="5"/>
      <c r="S54" s="5"/>
      <c r="T54" s="5"/>
      <c r="U54" s="26"/>
      <c r="V54" s="5">
        <f ca="1">'OCT21-'!V54</f>
        <v>0</v>
      </c>
    </row>
    <row r="55" spans="1:22">
      <c r="A55" s="20"/>
      <c r="B55" s="5" t="str">
        <f ca="1">'OCT21-'!B55</f>
        <v>07.10.21</v>
      </c>
      <c r="C55" s="5">
        <f ca="1">'OCT21-'!C55</f>
        <v>53</v>
      </c>
      <c r="D55" s="5">
        <f ca="1">'OCT21-'!D55</f>
        <v>48</v>
      </c>
      <c r="E55" s="26"/>
      <c r="F55" s="5">
        <f ca="1">'OCT21-'!F55</f>
        <v>57</v>
      </c>
      <c r="G55" s="5">
        <f ca="1">'OCT21-'!G55</f>
        <v>3343.44</v>
      </c>
      <c r="H55" s="5">
        <f ca="1">'OCT21-'!H55</f>
        <v>360.56</v>
      </c>
      <c r="I55" s="5">
        <f ca="1">'OCT21-'!I55</f>
        <v>0</v>
      </c>
      <c r="J55" s="22"/>
      <c r="K55" s="5"/>
      <c r="L55" s="5">
        <f ca="1">'OCT21-'!L55</f>
        <v>2</v>
      </c>
      <c r="M55" s="5">
        <f ca="1">'OCT21-'!M55</f>
        <v>50</v>
      </c>
      <c r="N55" s="5"/>
      <c r="O55" s="5"/>
      <c r="P55" s="5"/>
      <c r="Q55" s="5"/>
      <c r="R55" s="5"/>
      <c r="S55" s="5"/>
      <c r="T55" s="5"/>
      <c r="U55" s="26"/>
      <c r="V55" s="5">
        <f ca="1">'OCT21-'!V55</f>
        <v>16212</v>
      </c>
    </row>
    <row r="56" spans="1:22">
      <c r="A56" s="20"/>
      <c r="B56" s="5" t="str">
        <f ca="1">'OCT21-'!B56</f>
        <v>08.10.21</v>
      </c>
      <c r="C56" s="5">
        <f ca="1">'OCT21-'!C56</f>
        <v>54</v>
      </c>
      <c r="D56" s="5">
        <f ca="1">'OCT21-'!D56</f>
        <v>49</v>
      </c>
      <c r="E56" s="26"/>
      <c r="F56" s="5">
        <f ca="1">'OCT21-'!F56</f>
        <v>56</v>
      </c>
      <c r="G56" s="5">
        <f ca="1">'OCT21-'!G56</f>
        <v>3285.85</v>
      </c>
      <c r="H56" s="5">
        <f ca="1">'OCT21-'!H56</f>
        <v>353.15</v>
      </c>
      <c r="I56" s="5">
        <f ca="1">'OCT21-'!I56</f>
        <v>0</v>
      </c>
      <c r="J56" s="22"/>
      <c r="K56" s="5"/>
      <c r="L56" s="5">
        <f ca="1">'OCT21-'!L56</f>
        <v>2</v>
      </c>
      <c r="M56" s="5">
        <f ca="1">'OCT21-'!M56</f>
        <v>5</v>
      </c>
      <c r="N56" s="5"/>
      <c r="O56" s="5"/>
      <c r="P56" s="5"/>
      <c r="Q56" s="5"/>
      <c r="R56" s="5"/>
      <c r="S56" s="5"/>
      <c r="T56" s="5"/>
      <c r="U56" s="26"/>
      <c r="V56" s="5">
        <f ca="1">'OCT21-'!V56</f>
        <v>0</v>
      </c>
    </row>
    <row r="57" spans="1:22">
      <c r="A57" s="20"/>
      <c r="B57" s="5" t="str">
        <f ca="1">'OCT21-'!B57</f>
        <v>08.10.21</v>
      </c>
      <c r="C57" s="5">
        <f ca="1">'OCT21-'!C57</f>
        <v>55</v>
      </c>
      <c r="D57" s="5">
        <f ca="1">'OCT21-'!D57</f>
        <v>50</v>
      </c>
      <c r="E57" s="26"/>
      <c r="F57" s="5">
        <f ca="1">'OCT21-'!F57</f>
        <v>59</v>
      </c>
      <c r="G57" s="5">
        <f ca="1">'OCT21-'!G57</f>
        <v>3760.8</v>
      </c>
      <c r="H57" s="5">
        <f ca="1">'OCT21-'!H57</f>
        <v>369.2</v>
      </c>
      <c r="I57" s="5">
        <f ca="1">'OCT21-'!I57</f>
        <v>2.2000000000000002</v>
      </c>
      <c r="J57" s="22"/>
      <c r="K57" s="5"/>
      <c r="L57" s="5">
        <f ca="1">'OCT21-'!L57</f>
        <v>2</v>
      </c>
      <c r="M57" s="5">
        <f ca="1">'OCT21-'!M57</f>
        <v>5</v>
      </c>
      <c r="N57" s="5"/>
      <c r="O57" s="5"/>
      <c r="P57" s="5"/>
      <c r="Q57" s="5"/>
      <c r="R57" s="5"/>
      <c r="S57" s="5"/>
      <c r="T57" s="5"/>
      <c r="U57" s="26"/>
      <c r="V57" s="5">
        <f ca="1">'OCT21-'!V57</f>
        <v>9292.5</v>
      </c>
    </row>
    <row r="58" spans="1:22">
      <c r="A58" s="20"/>
      <c r="B58" s="5" t="str">
        <f ca="1">'OCT21-'!B58</f>
        <v>08.10.21</v>
      </c>
      <c r="C58" s="5">
        <f ca="1">'OCT21-'!C58</f>
        <v>56</v>
      </c>
      <c r="D58" s="5">
        <f ca="1">'OCT21-'!D58</f>
        <v>51</v>
      </c>
      <c r="E58" s="26"/>
      <c r="F58" s="5">
        <f ca="1">'OCT21-'!F58</f>
        <v>59</v>
      </c>
      <c r="G58" s="5">
        <f ca="1">'OCT21-'!G58</f>
        <v>3454.81</v>
      </c>
      <c r="H58" s="5">
        <f ca="1">'OCT21-'!H58</f>
        <v>380.19</v>
      </c>
      <c r="I58" s="5">
        <f ca="1">'OCT21-'!I58</f>
        <v>0</v>
      </c>
      <c r="J58" s="22"/>
      <c r="K58" s="5"/>
      <c r="L58" s="5">
        <f ca="1">'OCT21-'!L58</f>
        <v>1</v>
      </c>
      <c r="M58" s="5">
        <f ca="1">'OCT21-'!M58</f>
        <v>55</v>
      </c>
      <c r="N58" s="5"/>
      <c r="O58" s="5"/>
      <c r="P58" s="5"/>
      <c r="Q58" s="5"/>
      <c r="R58" s="5"/>
      <c r="S58" s="5"/>
      <c r="T58" s="5"/>
      <c r="U58" s="26"/>
      <c r="V58" s="5">
        <f ca="1">'OCT21-'!V58</f>
        <v>0</v>
      </c>
    </row>
    <row r="59" spans="1:22">
      <c r="A59" s="20"/>
      <c r="B59" s="5" t="str">
        <f ca="1">'OCT21-'!B59</f>
        <v>08.10.21</v>
      </c>
      <c r="C59" s="5">
        <f ca="1">'OCT21-'!C59</f>
        <v>57</v>
      </c>
      <c r="D59" s="5">
        <f ca="1">'OCT21-'!D59</f>
        <v>52</v>
      </c>
      <c r="E59" s="26"/>
      <c r="F59" s="5">
        <f ca="1">'OCT21-'!F59</f>
        <v>58</v>
      </c>
      <c r="G59" s="5">
        <f ca="1">'OCT21-'!G59</f>
        <v>3477.82</v>
      </c>
      <c r="H59" s="5">
        <f ca="1">'OCT21-'!H59</f>
        <v>292.18</v>
      </c>
      <c r="I59" s="5">
        <f ca="1">'OCT21-'!I59</f>
        <v>0</v>
      </c>
      <c r="J59" s="22"/>
      <c r="K59" s="5"/>
      <c r="L59" s="5">
        <f ca="1">'OCT21-'!L59</f>
        <v>2</v>
      </c>
      <c r="M59" s="5">
        <f ca="1">'OCT21-'!M59</f>
        <v>20</v>
      </c>
      <c r="N59" s="5"/>
      <c r="O59" s="5"/>
      <c r="P59" s="5"/>
      <c r="Q59" s="5"/>
      <c r="R59" s="5"/>
      <c r="S59" s="5"/>
      <c r="T59" s="5"/>
      <c r="U59" s="26"/>
      <c r="V59" s="5">
        <f ca="1">'OCT21-'!V59</f>
        <v>0</v>
      </c>
    </row>
    <row r="60" spans="1:22">
      <c r="A60" s="20"/>
      <c r="B60" s="5" t="str">
        <f ca="1">'OCT21-'!B60</f>
        <v>08.10.21</v>
      </c>
      <c r="C60" s="5">
        <f ca="1">'OCT21-'!C60</f>
        <v>58</v>
      </c>
      <c r="D60" s="5">
        <f ca="1">'OCT21-'!D60</f>
        <v>53</v>
      </c>
      <c r="E60" s="26"/>
      <c r="F60" s="5">
        <f ca="1">'OCT21-'!F60</f>
        <v>58</v>
      </c>
      <c r="G60" s="5">
        <f ca="1">'OCT21-'!G60</f>
        <v>3520.02</v>
      </c>
      <c r="H60" s="5">
        <f ca="1">'OCT21-'!H60</f>
        <v>249.98</v>
      </c>
      <c r="I60" s="5">
        <f ca="1">'OCT21-'!I60</f>
        <v>0</v>
      </c>
      <c r="J60" s="22"/>
      <c r="K60" s="5"/>
      <c r="L60" s="5">
        <f ca="1">'OCT21-'!L60</f>
        <v>1</v>
      </c>
      <c r="M60" s="5">
        <f ca="1">'OCT21-'!M60</f>
        <v>45</v>
      </c>
      <c r="N60" s="5"/>
      <c r="O60" s="5"/>
      <c r="P60" s="5"/>
      <c r="Q60" s="5"/>
      <c r="R60" s="5"/>
      <c r="S60" s="5"/>
      <c r="T60" s="5"/>
      <c r="U60" s="26"/>
      <c r="V60" s="5">
        <f ca="1">'OCT21-'!V60</f>
        <v>0</v>
      </c>
    </row>
    <row r="61" spans="1:22">
      <c r="A61" s="20"/>
      <c r="B61" s="5" t="str">
        <f ca="1">'OCT21-'!B61</f>
        <v>08.10.21</v>
      </c>
      <c r="C61" s="5">
        <f ca="1">'OCT21-'!C61</f>
        <v>59</v>
      </c>
      <c r="D61" s="5">
        <f ca="1">'OCT21-'!D61</f>
        <v>54</v>
      </c>
      <c r="E61" s="26"/>
      <c r="F61" s="5">
        <f ca="1">'OCT21-'!F61</f>
        <v>58</v>
      </c>
      <c r="G61" s="5">
        <f ca="1">'OCT21-'!G61</f>
        <v>3474.82</v>
      </c>
      <c r="H61" s="5">
        <f ca="1">'OCT21-'!H61</f>
        <v>295.18</v>
      </c>
      <c r="I61" s="5">
        <f ca="1">'OCT21-'!I61</f>
        <v>0</v>
      </c>
      <c r="J61" s="22"/>
      <c r="K61" s="5"/>
      <c r="L61" s="5">
        <f ca="1">'OCT21-'!L61</f>
        <v>2</v>
      </c>
      <c r="M61" s="5">
        <f ca="1">'OCT21-'!M61</f>
        <v>10</v>
      </c>
      <c r="N61" s="5"/>
      <c r="O61" s="5"/>
      <c r="P61" s="5"/>
      <c r="Q61" s="5"/>
      <c r="R61" s="5"/>
      <c r="S61" s="5"/>
      <c r="T61" s="5"/>
      <c r="U61" s="26"/>
      <c r="V61" s="5">
        <f ca="1">'OCT21-'!V61</f>
        <v>0</v>
      </c>
    </row>
    <row r="62" spans="1:22">
      <c r="A62" s="20"/>
      <c r="B62" s="5" t="str">
        <f ca="1">'OCT21-'!B62</f>
        <v>08.10.21</v>
      </c>
      <c r="C62" s="5">
        <f ca="1">'OCT21-'!C62</f>
        <v>60</v>
      </c>
      <c r="D62" s="5">
        <f ca="1">'OCT21-'!D62</f>
        <v>55</v>
      </c>
      <c r="E62" s="26"/>
      <c r="F62" s="5">
        <f ca="1">'OCT21-'!F62</f>
        <v>58</v>
      </c>
      <c r="G62" s="5">
        <f ca="1">'OCT21-'!G62</f>
        <v>3458.64</v>
      </c>
      <c r="H62" s="5">
        <f ca="1">'OCT21-'!H62</f>
        <v>309.36</v>
      </c>
      <c r="I62" s="5">
        <f ca="1">'OCT21-'!I62</f>
        <v>0</v>
      </c>
      <c r="J62" s="22"/>
      <c r="K62" s="5"/>
      <c r="L62" s="5">
        <f ca="1">'OCT21-'!L62</f>
        <v>1</v>
      </c>
      <c r="M62" s="5">
        <f ca="1">'OCT21-'!M62</f>
        <v>50</v>
      </c>
      <c r="N62" s="5"/>
      <c r="O62" s="5"/>
      <c r="P62" s="5"/>
      <c r="Q62" s="5"/>
      <c r="R62" s="5"/>
      <c r="S62" s="5"/>
      <c r="T62" s="5"/>
      <c r="U62" s="26"/>
      <c r="V62" s="5">
        <f ca="1">'OCT21-'!V62</f>
        <v>0</v>
      </c>
    </row>
    <row r="63" spans="1:22">
      <c r="A63" s="20"/>
      <c r="B63" s="5" t="str">
        <f ca="1">'OCT21-'!B63</f>
        <v>08.10.21</v>
      </c>
      <c r="C63" s="5">
        <f ca="1">'OCT21-'!C63</f>
        <v>61</v>
      </c>
      <c r="D63" s="5">
        <f ca="1">'OCT21-'!D63</f>
        <v>56</v>
      </c>
      <c r="E63" s="26"/>
      <c r="F63" s="5">
        <f ca="1">'OCT21-'!F63</f>
        <v>57</v>
      </c>
      <c r="G63" s="5">
        <f ca="1">'OCT21-'!G63</f>
        <v>3382.03</v>
      </c>
      <c r="H63" s="5">
        <f ca="1">'OCT21-'!H63</f>
        <v>322.97000000000003</v>
      </c>
      <c r="I63" s="5">
        <f ca="1">'OCT21-'!I63</f>
        <v>0</v>
      </c>
      <c r="J63" s="22"/>
      <c r="K63" s="5"/>
      <c r="L63" s="5">
        <f ca="1">'OCT21-'!L63</f>
        <v>2</v>
      </c>
      <c r="M63" s="5">
        <f ca="1">'OCT21-'!M63</f>
        <v>15</v>
      </c>
      <c r="N63" s="5"/>
      <c r="O63" s="5"/>
      <c r="P63" s="5"/>
      <c r="Q63" s="5"/>
      <c r="R63" s="5"/>
      <c r="S63" s="5"/>
      <c r="T63" s="5"/>
      <c r="U63" s="26"/>
      <c r="V63" s="5">
        <f ca="1">'OCT21-'!V63</f>
        <v>0</v>
      </c>
    </row>
    <row r="64" spans="1:22">
      <c r="A64" s="20"/>
      <c r="B64" s="5" t="str">
        <f ca="1">'OCT21-'!B64</f>
        <v>09.10.21</v>
      </c>
      <c r="C64" s="5">
        <f ca="1">'OCT21-'!C64</f>
        <v>62</v>
      </c>
      <c r="D64" s="5">
        <f ca="1">'OCT21-'!D64</f>
        <v>58</v>
      </c>
      <c r="E64" s="26"/>
      <c r="F64" s="5">
        <f ca="1">'OCT21-'!F64</f>
        <v>57</v>
      </c>
      <c r="G64" s="5">
        <f ca="1">'OCT21-'!G64</f>
        <v>3355.85</v>
      </c>
      <c r="H64" s="5">
        <f ca="1">'OCT21-'!H64</f>
        <v>347.15</v>
      </c>
      <c r="I64" s="5">
        <f ca="1">'OCT21-'!I64</f>
        <v>0</v>
      </c>
      <c r="J64" s="22"/>
      <c r="K64" s="5"/>
      <c r="L64" s="5">
        <f ca="1">'OCT21-'!L64</f>
        <v>2</v>
      </c>
      <c r="M64" s="5">
        <f ca="1">'OCT21-'!M64</f>
        <v>20</v>
      </c>
      <c r="N64" s="5"/>
      <c r="O64" s="5"/>
      <c r="P64" s="5"/>
      <c r="Q64" s="5"/>
      <c r="R64" s="5"/>
      <c r="S64" s="5"/>
      <c r="T64" s="5"/>
      <c r="U64" s="26"/>
      <c r="V64" s="5">
        <f ca="1">'OCT21-'!V64</f>
        <v>0</v>
      </c>
    </row>
    <row r="65" spans="1:22">
      <c r="A65" s="20"/>
      <c r="B65" s="5" t="str">
        <f ca="1">'OCT21-'!B65</f>
        <v>09.10.21</v>
      </c>
      <c r="C65" s="5">
        <f ca="1">'OCT21-'!C65</f>
        <v>63</v>
      </c>
      <c r="D65" s="5">
        <f ca="1">'OCT21-'!D65</f>
        <v>57</v>
      </c>
      <c r="E65" s="26"/>
      <c r="F65" s="5">
        <f ca="1">'OCT21-'!F65</f>
        <v>59</v>
      </c>
      <c r="G65" s="5">
        <f ca="1">'OCT21-'!G65</f>
        <v>3683.58</v>
      </c>
      <c r="H65" s="5">
        <f ca="1">'OCT21-'!H65</f>
        <v>356.42</v>
      </c>
      <c r="I65" s="5">
        <f ca="1">'OCT21-'!I65</f>
        <v>0</v>
      </c>
      <c r="J65" s="22"/>
      <c r="K65" s="5"/>
      <c r="L65" s="5">
        <f ca="1">'OCT21-'!L65</f>
        <v>2</v>
      </c>
      <c r="M65" s="5">
        <f ca="1">'OCT21-'!M65</f>
        <v>0</v>
      </c>
      <c r="N65" s="5"/>
      <c r="O65" s="5"/>
      <c r="P65" s="5"/>
      <c r="Q65" s="5"/>
      <c r="R65" s="5"/>
      <c r="S65" s="5"/>
      <c r="T65" s="5"/>
      <c r="U65" s="26"/>
      <c r="V65" s="5">
        <f ca="1">'OCT21-'!V65</f>
        <v>0</v>
      </c>
    </row>
    <row r="66" spans="1:22">
      <c r="A66" s="20"/>
      <c r="B66" s="5" t="str">
        <f ca="1">'OCT21-'!B66</f>
        <v>09.10.21</v>
      </c>
      <c r="C66" s="5">
        <f ca="1">'OCT21-'!C66</f>
        <v>64</v>
      </c>
      <c r="D66" s="5">
        <f ca="1">'OCT21-'!D66</f>
        <v>59</v>
      </c>
      <c r="E66" s="26"/>
      <c r="F66" s="5">
        <f ca="1">'OCT21-'!F66</f>
        <v>59</v>
      </c>
      <c r="G66" s="5">
        <f ca="1">'OCT21-'!G66</f>
        <v>3533.23</v>
      </c>
      <c r="H66" s="5">
        <f ca="1">'OCT21-'!H66</f>
        <v>299.77</v>
      </c>
      <c r="I66" s="5">
        <f ca="1">'OCT21-'!I66</f>
        <v>0</v>
      </c>
      <c r="J66" s="22"/>
      <c r="K66" s="5"/>
      <c r="L66" s="5">
        <f ca="1">'OCT21-'!L66</f>
        <v>1</v>
      </c>
      <c r="M66" s="5">
        <f ca="1">'OCT21-'!M66</f>
        <v>50</v>
      </c>
      <c r="N66" s="5"/>
      <c r="O66" s="5"/>
      <c r="P66" s="5"/>
      <c r="Q66" s="5"/>
      <c r="R66" s="5"/>
      <c r="S66" s="5"/>
      <c r="T66" s="5"/>
      <c r="U66" s="26"/>
      <c r="V66" s="5">
        <f ca="1">'OCT21-'!V66</f>
        <v>0</v>
      </c>
    </row>
    <row r="67" spans="1:22">
      <c r="A67" s="20"/>
      <c r="B67" s="5" t="str">
        <f ca="1">'OCT21-'!B67</f>
        <v>09.10.21</v>
      </c>
      <c r="C67" s="5">
        <f ca="1">'OCT21-'!C67</f>
        <v>65</v>
      </c>
      <c r="D67" s="5">
        <f ca="1">'OCT21-'!D67</f>
        <v>60</v>
      </c>
      <c r="E67" s="26"/>
      <c r="F67" s="5">
        <f ca="1">'OCT21-'!F67</f>
        <v>59</v>
      </c>
      <c r="G67" s="5">
        <f ca="1">'OCT21-'!G67</f>
        <v>3841.8</v>
      </c>
      <c r="H67" s="5">
        <f ca="1">'OCT21-'!H67</f>
        <v>288.2</v>
      </c>
      <c r="I67" s="5">
        <f ca="1">'OCT21-'!I67</f>
        <v>0</v>
      </c>
      <c r="J67" s="22"/>
      <c r="K67" s="5"/>
      <c r="L67" s="5">
        <f ca="1">'OCT21-'!L67</f>
        <v>1</v>
      </c>
      <c r="M67" s="5">
        <f ca="1">'OCT21-'!M67</f>
        <v>50</v>
      </c>
      <c r="N67" s="5"/>
      <c r="O67" s="5"/>
      <c r="P67" s="5"/>
      <c r="Q67" s="5"/>
      <c r="R67" s="5"/>
      <c r="S67" s="5"/>
      <c r="T67" s="5"/>
      <c r="U67" s="26"/>
      <c r="V67" s="5">
        <f ca="1">'OCT21-'!V67</f>
        <v>0</v>
      </c>
    </row>
    <row r="68" spans="1:22">
      <c r="A68" s="20"/>
      <c r="B68" s="5" t="str">
        <f ca="1">'OCT21-'!B68</f>
        <v>09.10.21</v>
      </c>
      <c r="C68" s="5">
        <f ca="1">'OCT21-'!C68</f>
        <v>66</v>
      </c>
      <c r="D68" s="5">
        <f ca="1">'OCT21-'!D68</f>
        <v>61</v>
      </c>
      <c r="E68" s="26"/>
      <c r="F68" s="5">
        <f ca="1">'OCT21-'!F68</f>
        <v>57</v>
      </c>
      <c r="G68" s="5">
        <f ca="1">'OCT21-'!G68</f>
        <v>3437.63</v>
      </c>
      <c r="H68" s="5">
        <f ca="1">'OCT21-'!H68</f>
        <v>267.37</v>
      </c>
      <c r="I68" s="5">
        <f ca="1">'OCT21-'!I68</f>
        <v>0</v>
      </c>
      <c r="J68" s="22"/>
      <c r="K68" s="5"/>
      <c r="L68" s="5">
        <f ca="1">'OCT21-'!L68</f>
        <v>1</v>
      </c>
      <c r="M68" s="5">
        <f ca="1">'OCT21-'!M68</f>
        <v>40</v>
      </c>
      <c r="N68" s="5"/>
      <c r="O68" s="5"/>
      <c r="P68" s="5"/>
      <c r="Q68" s="5"/>
      <c r="R68" s="5"/>
      <c r="S68" s="5"/>
      <c r="T68" s="5"/>
      <c r="U68" s="26"/>
      <c r="V68" s="5">
        <f ca="1">'OCT21-'!V68</f>
        <v>0</v>
      </c>
    </row>
    <row r="69" spans="1:22">
      <c r="A69" s="20"/>
      <c r="B69" s="5" t="str">
        <f ca="1">'OCT21-'!B69</f>
        <v>09.10.21</v>
      </c>
      <c r="C69" s="5">
        <f ca="1">'OCT21-'!C69</f>
        <v>67</v>
      </c>
      <c r="D69" s="5">
        <f ca="1">'OCT21-'!D69</f>
        <v>63</v>
      </c>
      <c r="E69" s="26"/>
      <c r="F69" s="5">
        <f ca="1">'OCT21-'!F69</f>
        <v>59</v>
      </c>
      <c r="G69" s="5">
        <f ca="1">'OCT21-'!G69</f>
        <v>3487.42</v>
      </c>
      <c r="H69" s="5">
        <f ca="1">'OCT21-'!H69</f>
        <v>346.58</v>
      </c>
      <c r="I69" s="5">
        <f ca="1">'OCT21-'!I69</f>
        <v>0</v>
      </c>
      <c r="J69" s="22"/>
      <c r="K69" s="5"/>
      <c r="L69" s="5">
        <f ca="1">'OCT21-'!L69</f>
        <v>2</v>
      </c>
      <c r="M69" s="5">
        <f ca="1">'OCT21-'!M69</f>
        <v>0</v>
      </c>
      <c r="N69" s="5"/>
      <c r="O69" s="5"/>
      <c r="P69" s="5"/>
      <c r="Q69" s="5"/>
      <c r="R69" s="5"/>
      <c r="S69" s="5"/>
      <c r="T69" s="5"/>
      <c r="U69" s="26"/>
      <c r="V69" s="5">
        <f ca="1">'OCT21-'!V69</f>
        <v>0</v>
      </c>
    </row>
    <row r="70" spans="1:22">
      <c r="A70" s="20"/>
      <c r="B70" s="5" t="str">
        <f ca="1">'OCT21-'!B70</f>
        <v>10.10.21</v>
      </c>
      <c r="C70" s="5">
        <f ca="1">'OCT21-'!C70</f>
        <v>68</v>
      </c>
      <c r="D70" s="5">
        <f ca="1">'OCT21-'!D70</f>
        <v>62</v>
      </c>
      <c r="E70" s="26"/>
      <c r="F70" s="5">
        <f ca="1">'OCT21-'!F70</f>
        <v>57</v>
      </c>
      <c r="G70" s="5">
        <f ca="1">'OCT21-'!G70</f>
        <v>3415.05</v>
      </c>
      <c r="H70" s="5">
        <f ca="1">'OCT21-'!H70</f>
        <v>287.95</v>
      </c>
      <c r="I70" s="5">
        <f ca="1">'OCT21-'!I70</f>
        <v>0</v>
      </c>
      <c r="J70" s="22"/>
      <c r="K70" s="5"/>
      <c r="L70" s="5">
        <f ca="1">'OCT21-'!L70</f>
        <v>2</v>
      </c>
      <c r="M70" s="5">
        <f ca="1">'OCT21-'!M70</f>
        <v>15</v>
      </c>
      <c r="N70" s="5"/>
      <c r="O70" s="5"/>
      <c r="P70" s="5"/>
      <c r="Q70" s="5"/>
      <c r="R70" s="5"/>
      <c r="S70" s="5"/>
      <c r="T70" s="5"/>
      <c r="U70" s="26"/>
      <c r="V70" s="5">
        <f ca="1">'OCT21-'!V70</f>
        <v>0</v>
      </c>
    </row>
    <row r="71" spans="1:22">
      <c r="A71" s="20"/>
      <c r="B71" s="5" t="str">
        <f ca="1">'OCT21-'!B71</f>
        <v>10.10.21</v>
      </c>
      <c r="C71" s="5">
        <f ca="1">'OCT21-'!C71</f>
        <v>69</v>
      </c>
      <c r="D71" s="5">
        <f ca="1">'OCT21-'!D71</f>
        <v>65</v>
      </c>
      <c r="E71" s="26"/>
      <c r="F71" s="5">
        <f ca="1">'OCT21-'!F71</f>
        <v>59</v>
      </c>
      <c r="G71" s="5">
        <f ca="1">'OCT21-'!G71</f>
        <v>3556.24</v>
      </c>
      <c r="H71" s="5">
        <f ca="1">'OCT21-'!H71</f>
        <v>275.76</v>
      </c>
      <c r="I71" s="5">
        <f ca="1">'OCT21-'!I71</f>
        <v>0</v>
      </c>
      <c r="J71" s="22"/>
      <c r="K71" s="5"/>
      <c r="L71" s="5">
        <f ca="1">'OCT21-'!L71</f>
        <v>2</v>
      </c>
      <c r="M71" s="5">
        <f ca="1">'OCT21-'!M71</f>
        <v>0</v>
      </c>
      <c r="N71" s="5"/>
      <c r="O71" s="5"/>
      <c r="P71" s="5"/>
      <c r="Q71" s="5"/>
      <c r="R71" s="5"/>
      <c r="S71" s="5"/>
      <c r="T71" s="5"/>
      <c r="U71" s="26"/>
      <c r="V71" s="5">
        <f ca="1">'OCT21-'!V71</f>
        <v>0</v>
      </c>
    </row>
    <row r="72" spans="1:22">
      <c r="A72" s="20"/>
      <c r="B72" s="5" t="str">
        <f ca="1">'OCT21-'!B72</f>
        <v>10.10.21</v>
      </c>
      <c r="C72" s="5">
        <f ca="1">'OCT21-'!C72</f>
        <v>70</v>
      </c>
      <c r="D72" s="5">
        <f ca="1">'OCT21-'!D72</f>
        <v>64</v>
      </c>
      <c r="E72" s="26"/>
      <c r="F72" s="5">
        <f ca="1">'OCT21-'!F72</f>
        <v>59</v>
      </c>
      <c r="G72" s="5">
        <f ca="1">'OCT21-'!G72</f>
        <v>3559.82</v>
      </c>
      <c r="H72" s="5">
        <f ca="1">'OCT21-'!H72</f>
        <v>274.18</v>
      </c>
      <c r="I72" s="5">
        <f ca="1">'OCT21-'!I72</f>
        <v>0</v>
      </c>
      <c r="J72" s="22"/>
      <c r="K72" s="5"/>
      <c r="L72" s="5">
        <f ca="1">'OCT21-'!L72</f>
        <v>2</v>
      </c>
      <c r="M72" s="5">
        <f ca="1">'OCT21-'!M72</f>
        <v>0</v>
      </c>
      <c r="N72" s="5"/>
      <c r="O72" s="5"/>
      <c r="P72" s="5"/>
      <c r="Q72" s="5"/>
      <c r="R72" s="5"/>
      <c r="S72" s="5"/>
      <c r="T72" s="5"/>
      <c r="U72" s="26"/>
      <c r="V72" s="5">
        <f ca="1">'OCT21-'!V72</f>
        <v>0</v>
      </c>
    </row>
    <row r="73" spans="1:22">
      <c r="A73" s="20"/>
      <c r="B73" s="5" t="str">
        <f ca="1">'OCT21-'!B73</f>
        <v>10.10.21</v>
      </c>
      <c r="C73" s="5">
        <f ca="1">'OCT21-'!C73</f>
        <v>71</v>
      </c>
      <c r="D73" s="5">
        <f ca="1">'OCT21-'!D73</f>
        <v>66</v>
      </c>
      <c r="E73" s="26"/>
      <c r="F73" s="5">
        <f ca="1">'OCT21-'!F73</f>
        <v>57</v>
      </c>
      <c r="G73" s="5">
        <f ca="1">'OCT21-'!G73</f>
        <v>3405.25</v>
      </c>
      <c r="H73" s="5">
        <f ca="1">'OCT21-'!H73</f>
        <v>297.75</v>
      </c>
      <c r="I73" s="5">
        <f ca="1">'OCT21-'!I73</f>
        <v>0</v>
      </c>
      <c r="J73" s="22"/>
      <c r="K73" s="5"/>
      <c r="L73" s="5">
        <f ca="1">'OCT21-'!L73</f>
        <v>1</v>
      </c>
      <c r="M73" s="5">
        <f ca="1">'OCT21-'!M73</f>
        <v>50</v>
      </c>
      <c r="N73" s="5"/>
      <c r="O73" s="5"/>
      <c r="P73" s="5"/>
      <c r="Q73" s="5"/>
      <c r="R73" s="5"/>
      <c r="S73" s="5"/>
      <c r="T73" s="5"/>
      <c r="U73" s="26"/>
      <c r="V73" s="5">
        <f ca="1">'OCT21-'!V73</f>
        <v>0</v>
      </c>
    </row>
    <row r="74" spans="1:22">
      <c r="A74" s="20"/>
      <c r="B74" s="5" t="str">
        <f ca="1">'OCT21-'!B74</f>
        <v>10.10.21</v>
      </c>
      <c r="C74" s="5">
        <f ca="1">'OCT21-'!C74</f>
        <v>72</v>
      </c>
      <c r="D74" s="5">
        <f ca="1">'OCT21-'!D74</f>
        <v>67</v>
      </c>
      <c r="E74" s="26"/>
      <c r="F74" s="5">
        <f ca="1">'OCT21-'!F74</f>
        <v>58</v>
      </c>
      <c r="G74" s="5">
        <f ca="1">'OCT21-'!G74</f>
        <v>3484.82</v>
      </c>
      <c r="H74" s="5">
        <f ca="1">'OCT21-'!H74</f>
        <v>285.18</v>
      </c>
      <c r="I74" s="5">
        <f ca="1">'OCT21-'!I74</f>
        <v>0</v>
      </c>
      <c r="J74" s="22"/>
      <c r="K74" s="5"/>
      <c r="L74" s="5">
        <f ca="1">'OCT21-'!L74</f>
        <v>1</v>
      </c>
      <c r="M74" s="5">
        <f ca="1">'OCT21-'!M74</f>
        <v>35</v>
      </c>
      <c r="N74" s="5"/>
      <c r="O74" s="5"/>
      <c r="P74" s="5"/>
      <c r="Q74" s="5"/>
      <c r="R74" s="5"/>
      <c r="S74" s="5"/>
      <c r="T74" s="5"/>
      <c r="U74" s="26"/>
      <c r="V74" s="5">
        <f ca="1">'OCT21-'!V74</f>
        <v>0</v>
      </c>
    </row>
    <row r="75" spans="1:22">
      <c r="A75" s="20"/>
      <c r="B75" s="5" t="str">
        <f ca="1">'OCT21-'!B75</f>
        <v>10.10.21</v>
      </c>
      <c r="C75" s="5">
        <f ca="1">'OCT21-'!C75</f>
        <v>73</v>
      </c>
      <c r="D75" s="5">
        <f ca="1">'OCT21-'!D75</f>
        <v>68</v>
      </c>
      <c r="E75" s="26"/>
      <c r="F75" s="5">
        <f ca="1">'OCT21-'!F75</f>
        <v>57</v>
      </c>
      <c r="G75" s="5">
        <f ca="1">'OCT21-'!G75</f>
        <v>3430.63</v>
      </c>
      <c r="H75" s="5">
        <f ca="1">'OCT21-'!H75</f>
        <v>274.76</v>
      </c>
      <c r="I75" s="5">
        <f ca="1">'OCT21-'!I75</f>
        <v>0.39</v>
      </c>
      <c r="J75" s="22"/>
      <c r="K75" s="5"/>
      <c r="L75" s="5">
        <f ca="1">'OCT21-'!L75</f>
        <v>2</v>
      </c>
      <c r="M75" s="5">
        <f ca="1">'OCT21-'!M75</f>
        <v>0</v>
      </c>
      <c r="N75" s="5"/>
      <c r="O75" s="5"/>
      <c r="P75" s="5"/>
      <c r="Q75" s="5"/>
      <c r="R75" s="5"/>
      <c r="S75" s="5"/>
      <c r="T75" s="5"/>
      <c r="U75" s="26"/>
      <c r="V75" s="5">
        <f ca="1">'OCT21-'!V75</f>
        <v>0</v>
      </c>
    </row>
    <row r="76" spans="1:22">
      <c r="A76" s="20"/>
      <c r="B76" s="5" t="str">
        <f ca="1">'OCT21-'!B76</f>
        <v>10.10.21</v>
      </c>
      <c r="C76" s="5">
        <f ca="1">'OCT21-'!C76</f>
        <v>74</v>
      </c>
      <c r="D76" s="5">
        <f ca="1">'OCT21-'!D76</f>
        <v>70</v>
      </c>
      <c r="E76" s="26"/>
      <c r="F76" s="5">
        <f ca="1">'OCT21-'!F76</f>
        <v>54</v>
      </c>
      <c r="G76" s="5">
        <f ca="1">'OCT21-'!G76</f>
        <v>3180.86</v>
      </c>
      <c r="H76" s="5">
        <f ca="1">'OCT21-'!H76</f>
        <v>329.14</v>
      </c>
      <c r="I76" s="5">
        <f ca="1">'OCT21-'!I76</f>
        <v>0</v>
      </c>
      <c r="J76" s="22"/>
      <c r="K76" s="5"/>
      <c r="L76" s="5">
        <f ca="1">'OCT21-'!L76</f>
        <v>2</v>
      </c>
      <c r="M76" s="5">
        <f ca="1">'OCT21-'!M76</f>
        <v>5</v>
      </c>
      <c r="N76" s="5"/>
      <c r="O76" s="5"/>
      <c r="P76" s="5"/>
      <c r="Q76" s="5"/>
      <c r="R76" s="5"/>
      <c r="S76" s="5"/>
      <c r="T76" s="5"/>
      <c r="U76" s="26"/>
      <c r="V76" s="5">
        <f ca="1">'OCT21-'!V76</f>
        <v>0</v>
      </c>
    </row>
    <row r="77" spans="1:22">
      <c r="A77" s="20"/>
      <c r="B77" s="5" t="str">
        <f ca="1">'OCT21-'!B77</f>
        <v>11.10.21</v>
      </c>
      <c r="C77" s="5">
        <f ca="1">'OCT21-'!C77</f>
        <v>75</v>
      </c>
      <c r="D77" s="5">
        <f ca="1">'OCT21-'!D77</f>
        <v>69</v>
      </c>
      <c r="E77" s="26"/>
      <c r="F77" s="5">
        <f ca="1">'OCT21-'!F77</f>
        <v>59</v>
      </c>
      <c r="G77" s="5">
        <f ca="1">'OCT21-'!G77</f>
        <v>3595.78</v>
      </c>
      <c r="H77" s="5">
        <f ca="1">'OCT21-'!H77</f>
        <v>444.23</v>
      </c>
      <c r="I77" s="5">
        <f ca="1">'OCT21-'!I77</f>
        <v>0</v>
      </c>
      <c r="J77" s="22"/>
      <c r="K77" s="5"/>
      <c r="L77" s="5">
        <f ca="1">'OCT21-'!L77</f>
        <v>2</v>
      </c>
      <c r="M77" s="5">
        <f ca="1">'OCT21-'!M77</f>
        <v>40</v>
      </c>
      <c r="N77" s="5"/>
      <c r="O77" s="5"/>
      <c r="P77" s="5"/>
      <c r="Q77" s="5"/>
      <c r="R77" s="5"/>
      <c r="S77" s="5"/>
      <c r="T77" s="5"/>
      <c r="U77" s="26"/>
      <c r="V77" s="5">
        <f ca="1">'OCT21-'!V77</f>
        <v>0</v>
      </c>
    </row>
    <row r="78" spans="1:22">
      <c r="A78" s="20"/>
      <c r="B78" s="5" t="str">
        <f ca="1">'OCT21-'!B78</f>
        <v>11.10.21</v>
      </c>
      <c r="C78" s="5">
        <f ca="1">'OCT21-'!C78</f>
        <v>76</v>
      </c>
      <c r="D78" s="5">
        <f ca="1">'OCT21-'!D78</f>
        <v>71</v>
      </c>
      <c r="E78" s="26"/>
      <c r="F78" s="5">
        <f ca="1">'OCT21-'!F78</f>
        <v>57</v>
      </c>
      <c r="G78" s="5">
        <f ca="1">'OCT21-'!G78</f>
        <v>3354.83</v>
      </c>
      <c r="H78" s="5">
        <f ca="1">'OCT21-'!H78</f>
        <v>350.17</v>
      </c>
      <c r="I78" s="5">
        <f ca="1">'OCT21-'!I78</f>
        <v>0</v>
      </c>
      <c r="J78" s="22"/>
      <c r="K78" s="5"/>
      <c r="L78" s="5">
        <f ca="1">'OCT21-'!L78</f>
        <v>2</v>
      </c>
      <c r="M78" s="5">
        <f ca="1">'OCT21-'!M78</f>
        <v>25</v>
      </c>
      <c r="N78" s="5"/>
      <c r="O78" s="5"/>
      <c r="P78" s="5"/>
      <c r="Q78" s="5"/>
      <c r="R78" s="5"/>
      <c r="S78" s="5"/>
      <c r="T78" s="5"/>
      <c r="U78" s="26"/>
      <c r="V78" s="5">
        <f ca="1">'OCT21-'!V78</f>
        <v>0</v>
      </c>
    </row>
    <row r="79" spans="1:22">
      <c r="A79" s="20"/>
      <c r="B79" s="5" t="str">
        <f ca="1">'OCT21-'!B79</f>
        <v>11.10.21</v>
      </c>
      <c r="C79" s="5">
        <f ca="1">'OCT21-'!C79</f>
        <v>77</v>
      </c>
      <c r="D79" s="5">
        <f ca="1">'OCT21-'!D79</f>
        <v>72</v>
      </c>
      <c r="E79" s="26"/>
      <c r="F79" s="5">
        <f ca="1">'OCT21-'!F79</f>
        <v>58</v>
      </c>
      <c r="G79" s="5">
        <f ca="1">'OCT21-'!G79</f>
        <v>3424.64</v>
      </c>
      <c r="H79" s="5">
        <f ca="1">'OCT21-'!H79</f>
        <v>343.36</v>
      </c>
      <c r="I79" s="5">
        <f ca="1">'OCT21-'!I79</f>
        <v>0</v>
      </c>
      <c r="J79" s="22"/>
      <c r="K79" s="5"/>
      <c r="L79" s="5">
        <f ca="1">'OCT21-'!L79</f>
        <v>2</v>
      </c>
      <c r="M79" s="5">
        <f ca="1">'OCT21-'!M79</f>
        <v>5</v>
      </c>
      <c r="N79" s="5"/>
      <c r="O79" s="5"/>
      <c r="P79" s="5"/>
      <c r="Q79" s="5"/>
      <c r="R79" s="5"/>
      <c r="S79" s="5"/>
      <c r="T79" s="5"/>
      <c r="U79" s="26"/>
      <c r="V79" s="5">
        <f ca="1">'OCT21-'!V79</f>
        <v>0</v>
      </c>
    </row>
    <row r="80" spans="1:22">
      <c r="A80" s="20"/>
      <c r="B80" s="5" t="str">
        <f ca="1">'OCT21-'!B80</f>
        <v>11.10.21</v>
      </c>
      <c r="C80" s="5">
        <f ca="1">'OCT21-'!C80</f>
        <v>78</v>
      </c>
      <c r="D80" s="5">
        <f ca="1">'OCT21-'!D80</f>
        <v>73</v>
      </c>
      <c r="E80" s="26"/>
      <c r="F80" s="5">
        <f ca="1">'OCT21-'!F80</f>
        <v>56</v>
      </c>
      <c r="G80" s="5">
        <f ca="1">'OCT21-'!G80</f>
        <v>3285.65</v>
      </c>
      <c r="H80" s="5">
        <f ca="1">'OCT21-'!H80</f>
        <v>353.35</v>
      </c>
      <c r="I80" s="5">
        <f ca="1">'OCT21-'!I80</f>
        <v>0</v>
      </c>
      <c r="J80" s="22"/>
      <c r="K80" s="5"/>
      <c r="L80" s="5">
        <f ca="1">'OCT21-'!L80</f>
        <v>2</v>
      </c>
      <c r="M80" s="5">
        <f ca="1">'OCT21-'!M80</f>
        <v>5</v>
      </c>
      <c r="N80" s="5"/>
      <c r="O80" s="5"/>
      <c r="P80" s="5"/>
      <c r="Q80" s="5"/>
      <c r="R80" s="5"/>
      <c r="S80" s="5"/>
      <c r="T80" s="5"/>
      <c r="U80" s="26"/>
      <c r="V80" s="5">
        <f ca="1">'OCT21-'!V80</f>
        <v>0</v>
      </c>
    </row>
    <row r="81" spans="1:22">
      <c r="A81" s="20"/>
      <c r="B81" s="5" t="str">
        <f ca="1">'OCT21-'!B81</f>
        <v>11.10.21</v>
      </c>
      <c r="C81" s="5">
        <f ca="1">'OCT21-'!C81</f>
        <v>79</v>
      </c>
      <c r="D81" s="5">
        <f ca="1">'OCT21-'!D81</f>
        <v>74</v>
      </c>
      <c r="E81" s="26"/>
      <c r="F81" s="5">
        <f ca="1">'OCT21-'!F81</f>
        <v>59</v>
      </c>
      <c r="G81" s="5">
        <f ca="1">'OCT21-'!G81</f>
        <v>3413.41</v>
      </c>
      <c r="H81" s="5">
        <f ca="1">'OCT21-'!H81</f>
        <v>421.59</v>
      </c>
      <c r="I81" s="5">
        <f ca="1">'OCT21-'!I81</f>
        <v>0</v>
      </c>
      <c r="J81" s="22"/>
      <c r="K81" s="5"/>
      <c r="L81" s="5">
        <f ca="1">'OCT21-'!L81</f>
        <v>1</v>
      </c>
      <c r="M81" s="5">
        <f ca="1">'OCT21-'!M81</f>
        <v>55</v>
      </c>
      <c r="N81" s="5"/>
      <c r="O81" s="5"/>
      <c r="P81" s="5"/>
      <c r="Q81" s="5"/>
      <c r="R81" s="5"/>
      <c r="S81" s="5"/>
      <c r="T81" s="5"/>
      <c r="U81" s="26"/>
      <c r="V81" s="5">
        <f ca="1">'OCT21-'!V81</f>
        <v>0</v>
      </c>
    </row>
    <row r="82" spans="1:22">
      <c r="A82" s="20"/>
      <c r="B82" s="5" t="str">
        <f ca="1">'OCT21-'!B82</f>
        <v>11.10.21</v>
      </c>
      <c r="C82" s="5">
        <f ca="1">'OCT21-'!C82</f>
        <v>80</v>
      </c>
      <c r="D82" s="5">
        <f ca="1">'OCT21-'!D82</f>
        <v>75</v>
      </c>
      <c r="E82" s="26"/>
      <c r="F82" s="5">
        <f ca="1">'OCT21-'!F82</f>
        <v>54</v>
      </c>
      <c r="G82" s="5">
        <f ca="1">'OCT21-'!G82</f>
        <v>3514.06</v>
      </c>
      <c r="H82" s="5">
        <f ca="1">'OCT21-'!H82</f>
        <v>355.94</v>
      </c>
      <c r="I82" s="5">
        <f ca="1">'OCT21-'!I82</f>
        <v>0</v>
      </c>
      <c r="J82" s="22"/>
      <c r="K82" s="5"/>
      <c r="L82" s="5">
        <f ca="1">'OCT21-'!L82</f>
        <v>2</v>
      </c>
      <c r="M82" s="5">
        <f ca="1">'OCT21-'!M82</f>
        <v>25</v>
      </c>
      <c r="N82" s="5"/>
      <c r="O82" s="5"/>
      <c r="P82" s="5"/>
      <c r="Q82" s="5"/>
      <c r="R82" s="5"/>
      <c r="S82" s="5"/>
      <c r="T82" s="5"/>
      <c r="U82" s="26"/>
      <c r="V82" s="5">
        <f ca="1">'OCT21-'!V82</f>
        <v>0</v>
      </c>
    </row>
    <row r="83" spans="1:22">
      <c r="A83" s="20"/>
      <c r="B83" s="5" t="str">
        <f ca="1">'OCT21-'!B83</f>
        <v>11.10.21</v>
      </c>
      <c r="C83" s="5">
        <f ca="1">'OCT21-'!C83</f>
        <v>81</v>
      </c>
      <c r="D83" s="5">
        <f ca="1">'OCT21-'!D83</f>
        <v>77</v>
      </c>
      <c r="E83" s="26"/>
      <c r="F83" s="5">
        <f ca="1">'OCT21-'!F83</f>
        <v>57</v>
      </c>
      <c r="G83" s="5">
        <f ca="1">'OCT21-'!G83</f>
        <v>3360.23</v>
      </c>
      <c r="H83" s="5">
        <f ca="1">'OCT21-'!H83</f>
        <v>344.77</v>
      </c>
      <c r="I83" s="5">
        <f ca="1">'OCT21-'!I83</f>
        <v>0</v>
      </c>
      <c r="J83" s="22"/>
      <c r="K83" s="5"/>
      <c r="L83" s="5">
        <f ca="1">'OCT21-'!L83</f>
        <v>2</v>
      </c>
      <c r="M83" s="5">
        <f ca="1">'OCT21-'!M83</f>
        <v>0</v>
      </c>
      <c r="N83" s="5"/>
      <c r="O83" s="5"/>
      <c r="P83" s="5"/>
      <c r="Q83" s="5"/>
      <c r="R83" s="5"/>
      <c r="S83" s="5"/>
      <c r="T83" s="5"/>
      <c r="U83" s="26"/>
      <c r="V83" s="5">
        <f ca="1">'OCT21-'!V83</f>
        <v>0</v>
      </c>
    </row>
    <row r="84" spans="1:22">
      <c r="A84" s="20"/>
      <c r="B84" s="5" t="str">
        <f ca="1">'OCT21-'!B84</f>
        <v>11.10.21</v>
      </c>
      <c r="C84" s="5">
        <f ca="1">'OCT21-'!C84</f>
        <v>82</v>
      </c>
      <c r="D84" s="5">
        <f ca="1">'OCT21-'!D84</f>
        <v>76</v>
      </c>
      <c r="E84" s="26"/>
      <c r="F84" s="5">
        <f ca="1">'OCT21-'!F84</f>
        <v>57</v>
      </c>
      <c r="G84" s="5">
        <f ca="1">'OCT21-'!G84</f>
        <v>3350.64</v>
      </c>
      <c r="H84" s="5">
        <f ca="1">'OCT21-'!H84</f>
        <v>353.36</v>
      </c>
      <c r="I84" s="5">
        <f ca="1">'OCT21-'!I84</f>
        <v>0</v>
      </c>
      <c r="J84" s="22"/>
      <c r="K84" s="5"/>
      <c r="L84" s="5">
        <f ca="1">'OCT21-'!L84</f>
        <v>1</v>
      </c>
      <c r="M84" s="5">
        <f ca="1">'OCT21-'!M84</f>
        <v>55</v>
      </c>
      <c r="N84" s="5"/>
      <c r="O84" s="5"/>
      <c r="P84" s="5"/>
      <c r="Q84" s="5"/>
      <c r="R84" s="5"/>
      <c r="S84" s="5"/>
      <c r="T84" s="5"/>
      <c r="U84" s="26"/>
      <c r="V84" s="5">
        <f ca="1">'OCT21-'!V84</f>
        <v>0</v>
      </c>
    </row>
    <row r="85" spans="1:22">
      <c r="A85" s="20"/>
      <c r="B85" s="5" t="str">
        <f ca="1">'OCT21-'!B85</f>
        <v>11.10.21</v>
      </c>
      <c r="C85" s="5">
        <f ca="1">'OCT21-'!C85</f>
        <v>83</v>
      </c>
      <c r="D85" s="5">
        <f ca="1">'OCT21-'!D85</f>
        <v>78</v>
      </c>
      <c r="E85" s="26"/>
      <c r="F85" s="5">
        <f ca="1">'OCT21-'!F85</f>
        <v>59</v>
      </c>
      <c r="G85" s="5">
        <f ca="1">'OCT21-'!G85</f>
        <v>3447.41</v>
      </c>
      <c r="H85" s="5">
        <f ca="1">'OCT21-'!H85</f>
        <v>387.59</v>
      </c>
      <c r="I85" s="5">
        <f ca="1">'OCT21-'!I85</f>
        <v>0</v>
      </c>
      <c r="J85" s="22"/>
      <c r="K85" s="5"/>
      <c r="L85" s="5">
        <f ca="1">'OCT21-'!L85</f>
        <v>1</v>
      </c>
      <c r="M85" s="5">
        <f ca="1">'OCT21-'!M85</f>
        <v>50</v>
      </c>
      <c r="N85" s="5"/>
      <c r="O85" s="5"/>
      <c r="P85" s="5"/>
      <c r="Q85" s="5"/>
      <c r="R85" s="5"/>
      <c r="S85" s="5"/>
      <c r="T85" s="5"/>
      <c r="U85" s="26"/>
      <c r="V85" s="5">
        <f ca="1">'OCT21-'!V85</f>
        <v>0</v>
      </c>
    </row>
    <row r="86" spans="1:22">
      <c r="A86" s="20"/>
      <c r="B86" s="5" t="str">
        <f ca="1">'OCT21-'!B86</f>
        <v>11.10.21</v>
      </c>
      <c r="C86" s="5">
        <f ca="1">'OCT21-'!C86</f>
        <v>84</v>
      </c>
      <c r="D86" s="5">
        <f ca="1">'OCT21-'!D86</f>
        <v>79</v>
      </c>
      <c r="E86" s="26"/>
      <c r="F86" s="5">
        <f ca="1">'OCT21-'!F86</f>
        <v>59</v>
      </c>
      <c r="G86" s="5">
        <f ca="1">'OCT21-'!G86</f>
        <v>3490.01</v>
      </c>
      <c r="H86" s="5">
        <f ca="1">'OCT21-'!H86</f>
        <v>344.99</v>
      </c>
      <c r="I86" s="5">
        <f ca="1">'OCT21-'!I86</f>
        <v>0</v>
      </c>
      <c r="J86" s="22"/>
      <c r="K86" s="5"/>
      <c r="L86" s="5">
        <f ca="1">'OCT21-'!L86</f>
        <v>1</v>
      </c>
      <c r="M86" s="5">
        <f ca="1">'OCT21-'!M86</f>
        <v>10</v>
      </c>
      <c r="N86" s="5"/>
      <c r="O86" s="5"/>
      <c r="P86" s="5"/>
      <c r="Q86" s="5"/>
      <c r="R86" s="5"/>
      <c r="S86" s="5"/>
      <c r="T86" s="5"/>
      <c r="U86" s="26"/>
      <c r="V86" s="5">
        <f ca="1">'OCT21-'!V86</f>
        <v>0</v>
      </c>
    </row>
    <row r="87" spans="1:22">
      <c r="A87" s="20"/>
      <c r="B87" s="5" t="str">
        <f ca="1">'OCT21-'!B87</f>
        <v>12.10.21</v>
      </c>
      <c r="C87" s="5">
        <f ca="1">'OCT21-'!C87</f>
        <v>85</v>
      </c>
      <c r="D87" s="5">
        <f ca="1">'OCT21-'!D87</f>
        <v>80</v>
      </c>
      <c r="E87" s="26"/>
      <c r="F87" s="5">
        <f ca="1">'OCT21-'!F87</f>
        <v>59</v>
      </c>
      <c r="G87" s="5">
        <f ca="1">'OCT21-'!G87</f>
        <v>3690.6</v>
      </c>
      <c r="H87" s="5">
        <f ca="1">'OCT21-'!H87</f>
        <v>439.4</v>
      </c>
      <c r="I87" s="5">
        <f ca="1">'OCT21-'!I87</f>
        <v>0</v>
      </c>
      <c r="J87" s="22"/>
      <c r="K87" s="5"/>
      <c r="L87" s="5">
        <f ca="1">'OCT21-'!L87</f>
        <v>2</v>
      </c>
      <c r="M87" s="5">
        <f ca="1">'OCT21-'!M87</f>
        <v>45</v>
      </c>
      <c r="N87" s="5"/>
      <c r="O87" s="5"/>
      <c r="P87" s="5"/>
      <c r="Q87" s="5"/>
      <c r="R87" s="5"/>
      <c r="S87" s="5"/>
      <c r="T87" s="5"/>
      <c r="U87" s="26"/>
      <c r="V87" s="5">
        <f ca="1">'OCT21-'!V87</f>
        <v>0</v>
      </c>
    </row>
    <row r="88" spans="1:22">
      <c r="A88" s="20"/>
      <c r="B88" s="5" t="str">
        <f ca="1">'OCT21-'!B88</f>
        <v>12.10.21</v>
      </c>
      <c r="C88" s="5">
        <f ca="1">'OCT21-'!C88</f>
        <v>86</v>
      </c>
      <c r="D88" s="5">
        <f ca="1">'OCT21-'!D88</f>
        <v>81</v>
      </c>
      <c r="E88" s="26"/>
      <c r="F88" s="5">
        <f ca="1">'OCT21-'!F88</f>
        <v>55</v>
      </c>
      <c r="G88" s="5">
        <f ca="1">'OCT21-'!G88</f>
        <v>3290.27</v>
      </c>
      <c r="H88" s="5">
        <f ca="1">'OCT21-'!H88</f>
        <v>282.73</v>
      </c>
      <c r="I88" s="5">
        <f ca="1">'OCT21-'!I88</f>
        <v>0</v>
      </c>
      <c r="J88" s="22"/>
      <c r="K88" s="5"/>
      <c r="L88" s="5">
        <f ca="1">'OCT21-'!L88</f>
        <v>2</v>
      </c>
      <c r="M88" s="5">
        <f ca="1">'OCT21-'!M88</f>
        <v>15</v>
      </c>
      <c r="N88" s="5"/>
      <c r="O88" s="5"/>
      <c r="P88" s="5"/>
      <c r="Q88" s="5"/>
      <c r="R88" s="5"/>
      <c r="S88" s="5"/>
      <c r="T88" s="5"/>
      <c r="U88" s="26"/>
      <c r="V88" s="5">
        <f ca="1">'OCT21-'!V88</f>
        <v>0</v>
      </c>
    </row>
    <row r="89" spans="1:22">
      <c r="A89" s="20"/>
      <c r="B89" s="5" t="str">
        <f ca="1">'OCT21-'!B89</f>
        <v>12.10.21</v>
      </c>
      <c r="C89" s="5">
        <f ca="1">'OCT21-'!C89</f>
        <v>87</v>
      </c>
      <c r="D89" s="5">
        <f ca="1">'OCT21-'!D89</f>
        <v>83</v>
      </c>
      <c r="E89" s="26"/>
      <c r="F89" s="5">
        <f ca="1">'OCT21-'!F89</f>
        <v>58</v>
      </c>
      <c r="G89" s="5">
        <f ca="1">'OCT21-'!G89</f>
        <v>3448.82</v>
      </c>
      <c r="H89" s="5">
        <f ca="1">'OCT21-'!H89</f>
        <v>321.18</v>
      </c>
      <c r="I89" s="5">
        <f ca="1">'OCT21-'!I89</f>
        <v>0</v>
      </c>
      <c r="J89" s="22"/>
      <c r="K89" s="5"/>
      <c r="L89" s="5">
        <f ca="1">'OCT21-'!L89</f>
        <v>2</v>
      </c>
      <c r="M89" s="5">
        <f ca="1">'OCT21-'!M89</f>
        <v>35</v>
      </c>
      <c r="N89" s="5"/>
      <c r="O89" s="5"/>
      <c r="P89" s="5"/>
      <c r="Q89" s="5"/>
      <c r="R89" s="5"/>
      <c r="S89" s="5"/>
      <c r="T89" s="5"/>
      <c r="U89" s="26"/>
      <c r="V89" s="5">
        <f ca="1">'OCT21-'!V89</f>
        <v>0</v>
      </c>
    </row>
    <row r="90" spans="1:22">
      <c r="A90" s="20"/>
      <c r="B90" s="5" t="str">
        <f ca="1">'OCT21-'!B90</f>
        <v>12.10.21</v>
      </c>
      <c r="C90" s="5">
        <f ca="1">'OCT21-'!C90</f>
        <v>88</v>
      </c>
      <c r="D90" s="5">
        <f ca="1">'OCT21-'!D90</f>
        <v>82</v>
      </c>
      <c r="E90" s="26"/>
      <c r="F90" s="5">
        <f ca="1">'OCT21-'!F90</f>
        <v>57</v>
      </c>
      <c r="G90" s="5">
        <f ca="1">'OCT21-'!G90</f>
        <v>3387.24</v>
      </c>
      <c r="H90" s="5">
        <f ca="1">'OCT21-'!H90</f>
        <v>316.76</v>
      </c>
      <c r="I90" s="5">
        <f ca="1">'OCT21-'!I90</f>
        <v>0</v>
      </c>
      <c r="J90" s="22"/>
      <c r="K90" s="5"/>
      <c r="L90" s="5">
        <f ca="1">'OCT21-'!L90</f>
        <v>2</v>
      </c>
      <c r="M90" s="5">
        <f ca="1">'OCT21-'!M90</f>
        <v>5</v>
      </c>
      <c r="N90" s="5"/>
      <c r="O90" s="5"/>
      <c r="P90" s="5"/>
      <c r="Q90" s="5"/>
      <c r="R90" s="5"/>
      <c r="S90" s="5"/>
      <c r="T90" s="5"/>
      <c r="U90" s="26"/>
      <c r="V90" s="5">
        <f ca="1">'OCT21-'!V90</f>
        <v>0</v>
      </c>
    </row>
    <row r="91" spans="1:22">
      <c r="A91" s="20"/>
      <c r="B91" s="5" t="str">
        <f ca="1">'OCT21-'!B91</f>
        <v>12.10.21</v>
      </c>
      <c r="C91" s="5">
        <f ca="1">'OCT21-'!C91</f>
        <v>89</v>
      </c>
      <c r="D91" s="5">
        <f ca="1">'OCT21-'!D91</f>
        <v>86</v>
      </c>
      <c r="E91" s="26"/>
      <c r="F91" s="5">
        <f ca="1">'OCT21-'!F91</f>
        <v>58</v>
      </c>
      <c r="G91" s="5">
        <f ca="1">'OCT21-'!G91</f>
        <v>3431.04</v>
      </c>
      <c r="H91" s="5">
        <f ca="1">'OCT21-'!H91</f>
        <v>336.96</v>
      </c>
      <c r="I91" s="5">
        <f ca="1">'OCT21-'!I91</f>
        <v>0</v>
      </c>
      <c r="J91" s="22"/>
      <c r="K91" s="5"/>
      <c r="L91" s="5">
        <f ca="1">'OCT21-'!L91</f>
        <v>1</v>
      </c>
      <c r="M91" s="5">
        <f ca="1">'OCT21-'!M91</f>
        <v>55</v>
      </c>
      <c r="N91" s="5"/>
      <c r="O91" s="5"/>
      <c r="P91" s="5"/>
      <c r="Q91" s="5"/>
      <c r="R91" s="5"/>
      <c r="S91" s="5"/>
      <c r="T91" s="5"/>
      <c r="U91" s="26"/>
      <c r="V91" s="5">
        <f ca="1">'OCT21-'!V91</f>
        <v>0</v>
      </c>
    </row>
    <row r="92" spans="1:22">
      <c r="A92" s="20"/>
      <c r="B92" s="5" t="str">
        <f ca="1">'OCT21-'!B92</f>
        <v>12.10.21</v>
      </c>
      <c r="C92" s="5">
        <f ca="1">'OCT21-'!C92</f>
        <v>90</v>
      </c>
      <c r="D92" s="5">
        <f ca="1">'OCT21-'!D92</f>
        <v>84</v>
      </c>
      <c r="E92" s="26"/>
      <c r="F92" s="5">
        <f ca="1">'OCT21-'!F92</f>
        <v>59</v>
      </c>
      <c r="G92" s="5">
        <f ca="1">'OCT21-'!G92</f>
        <v>3455.23</v>
      </c>
      <c r="H92" s="5">
        <f ca="1">'OCT21-'!H92</f>
        <v>377.77</v>
      </c>
      <c r="I92" s="5">
        <f ca="1">'OCT21-'!I92</f>
        <v>0</v>
      </c>
      <c r="J92" s="22"/>
      <c r="K92" s="5"/>
      <c r="L92" s="5">
        <f ca="1">'OCT21-'!L92</f>
        <v>1</v>
      </c>
      <c r="M92" s="5">
        <f ca="1">'OCT21-'!M92</f>
        <v>50</v>
      </c>
      <c r="N92" s="5"/>
      <c r="O92" s="5"/>
      <c r="P92" s="5"/>
      <c r="Q92" s="5"/>
      <c r="R92" s="5"/>
      <c r="S92" s="5"/>
      <c r="T92" s="5"/>
      <c r="U92" s="26"/>
      <c r="V92" s="5">
        <f ca="1">'OCT21-'!V92</f>
        <v>0</v>
      </c>
    </row>
    <row r="93" spans="1:22">
      <c r="A93" s="20"/>
      <c r="B93" s="5" t="str">
        <f ca="1">'OCT21-'!B93</f>
        <v>12.10.21</v>
      </c>
      <c r="C93" s="5">
        <f ca="1">'OCT21-'!C93</f>
        <v>91</v>
      </c>
      <c r="D93" s="5">
        <f ca="1">'OCT21-'!D93</f>
        <v>85</v>
      </c>
      <c r="E93" s="26"/>
      <c r="F93" s="5">
        <f ca="1">'OCT21-'!F93</f>
        <v>57</v>
      </c>
      <c r="G93" s="5">
        <f ca="1">'OCT21-'!G93</f>
        <v>3374.83</v>
      </c>
      <c r="H93" s="5">
        <f ca="1">'OCT21-'!H93</f>
        <v>330.17</v>
      </c>
      <c r="I93" s="5">
        <f ca="1">'OCT21-'!I93</f>
        <v>0</v>
      </c>
      <c r="J93" s="22"/>
      <c r="K93" s="5"/>
      <c r="L93" s="5">
        <f ca="1">'OCT21-'!L93</f>
        <v>2</v>
      </c>
      <c r="M93" s="5">
        <f ca="1">'OCT21-'!M93</f>
        <v>15</v>
      </c>
      <c r="N93" s="5"/>
      <c r="O93" s="5"/>
      <c r="P93" s="5"/>
      <c r="Q93" s="5"/>
      <c r="R93" s="5"/>
      <c r="S93" s="5"/>
      <c r="T93" s="5"/>
      <c r="U93" s="26"/>
      <c r="V93" s="5">
        <f ca="1">'OCT21-'!V93</f>
        <v>0</v>
      </c>
    </row>
    <row r="94" spans="1:22">
      <c r="A94" s="20"/>
      <c r="B94" s="5" t="str">
        <f ca="1">'OCT21-'!B94</f>
        <v>12.10.21</v>
      </c>
      <c r="C94" s="5">
        <f ca="1">'OCT21-'!C94</f>
        <v>92</v>
      </c>
      <c r="D94" s="5">
        <f ca="1">'OCT21-'!D94</f>
        <v>87</v>
      </c>
      <c r="E94" s="26"/>
      <c r="F94" s="5">
        <f ca="1">'OCT21-'!F94</f>
        <v>56</v>
      </c>
      <c r="G94" s="5">
        <f ca="1">'OCT21-'!G94</f>
        <v>3311.64</v>
      </c>
      <c r="H94" s="5">
        <f ca="1">'OCT21-'!H94</f>
        <v>328.36</v>
      </c>
      <c r="I94" s="5">
        <f ca="1">'OCT21-'!I94</f>
        <v>0</v>
      </c>
      <c r="J94" s="22"/>
      <c r="K94" s="5"/>
      <c r="L94" s="5">
        <f ca="1">'OCT21-'!L94</f>
        <v>2</v>
      </c>
      <c r="M94" s="5">
        <f ca="1">'OCT21-'!M94</f>
        <v>15</v>
      </c>
      <c r="N94" s="5"/>
      <c r="O94" s="5"/>
      <c r="P94" s="5"/>
      <c r="Q94" s="5"/>
      <c r="R94" s="5"/>
      <c r="S94" s="5"/>
      <c r="T94" s="5"/>
      <c r="U94" s="26"/>
      <c r="V94" s="5">
        <f ca="1">'OCT21-'!V94</f>
        <v>0</v>
      </c>
    </row>
    <row r="95" spans="1:22">
      <c r="A95" s="20"/>
      <c r="B95" s="5" t="str">
        <f ca="1">'OCT21-'!B95</f>
        <v>13.10.21</v>
      </c>
      <c r="C95" s="5">
        <f ca="1">'OCT21-'!C95</f>
        <v>93</v>
      </c>
      <c r="D95" s="5">
        <f ca="1">'OCT21-'!D95</f>
        <v>88</v>
      </c>
      <c r="E95" s="26"/>
      <c r="F95" s="5">
        <f ca="1">'OCT21-'!F95</f>
        <v>56</v>
      </c>
      <c r="G95" s="5">
        <f ca="1">'OCT21-'!G95</f>
        <v>3293.44</v>
      </c>
      <c r="H95" s="5">
        <f ca="1">'OCT21-'!H95</f>
        <v>346.56</v>
      </c>
      <c r="I95" s="5">
        <f ca="1">'OCT21-'!I95</f>
        <v>0</v>
      </c>
      <c r="J95" s="22"/>
      <c r="K95" s="5"/>
      <c r="L95" s="5">
        <f ca="1">'OCT21-'!L95</f>
        <v>2</v>
      </c>
      <c r="M95" s="5">
        <f ca="1">'OCT21-'!M95</f>
        <v>45</v>
      </c>
      <c r="N95" s="5"/>
      <c r="O95" s="5"/>
      <c r="P95" s="5"/>
      <c r="Q95" s="5"/>
      <c r="R95" s="5"/>
      <c r="S95" s="5"/>
      <c r="T95" s="5"/>
      <c r="U95" s="26"/>
      <c r="V95" s="5">
        <f ca="1">'OCT21-'!V95</f>
        <v>0</v>
      </c>
    </row>
    <row r="96" spans="1:22">
      <c r="A96" s="20"/>
      <c r="B96" s="5" t="str">
        <f ca="1">'OCT21-'!B96</f>
        <v>13.10.21</v>
      </c>
      <c r="C96" s="5">
        <f ca="1">'OCT21-'!C96</f>
        <v>94</v>
      </c>
      <c r="D96" s="5">
        <f ca="1">'OCT21-'!D96</f>
        <v>89</v>
      </c>
      <c r="E96" s="26"/>
      <c r="F96" s="5">
        <f ca="1">'OCT21-'!F96</f>
        <v>59</v>
      </c>
      <c r="G96" s="5">
        <f ca="1">'OCT21-'!G96</f>
        <v>3436.23</v>
      </c>
      <c r="H96" s="5">
        <f ca="1">'OCT21-'!H96</f>
        <v>396.77</v>
      </c>
      <c r="I96" s="5">
        <f ca="1">'OCT21-'!I96</f>
        <v>0</v>
      </c>
      <c r="J96" s="22"/>
      <c r="K96" s="5"/>
      <c r="L96" s="5">
        <f ca="1">'OCT21-'!L96</f>
        <v>2</v>
      </c>
      <c r="M96" s="5">
        <f ca="1">'OCT21-'!M96</f>
        <v>25</v>
      </c>
      <c r="N96" s="5"/>
      <c r="O96" s="5"/>
      <c r="P96" s="5"/>
      <c r="Q96" s="5"/>
      <c r="R96" s="5"/>
      <c r="S96" s="5"/>
      <c r="T96" s="5"/>
      <c r="U96" s="26"/>
      <c r="V96" s="5">
        <f ca="1">'OCT21-'!V96</f>
        <v>0</v>
      </c>
    </row>
    <row r="97" spans="1:22">
      <c r="A97" s="20"/>
      <c r="B97" s="5" t="str">
        <f ca="1">'OCT21-'!B97</f>
        <v>13.10.21</v>
      </c>
      <c r="C97" s="5">
        <f ca="1">'OCT21-'!C97</f>
        <v>95</v>
      </c>
      <c r="D97" s="5">
        <f ca="1">'OCT21-'!D97</f>
        <v>91</v>
      </c>
      <c r="E97" s="26"/>
      <c r="F97" s="5">
        <f ca="1">'OCT21-'!F97</f>
        <v>59</v>
      </c>
      <c r="G97" s="5">
        <f ca="1">'OCT21-'!G97</f>
        <v>3491.41</v>
      </c>
      <c r="H97" s="5">
        <f ca="1">'OCT21-'!H97</f>
        <v>343.59</v>
      </c>
      <c r="I97" s="5">
        <f ca="1">'OCT21-'!I97</f>
        <v>0</v>
      </c>
      <c r="J97" s="22"/>
      <c r="K97" s="5"/>
      <c r="L97" s="5">
        <f ca="1">'OCT21-'!L97</f>
        <v>2</v>
      </c>
      <c r="M97" s="5">
        <f ca="1">'OCT21-'!M97</f>
        <v>25</v>
      </c>
      <c r="N97" s="5"/>
      <c r="O97" s="5"/>
      <c r="P97" s="5"/>
      <c r="Q97" s="5"/>
      <c r="R97" s="5"/>
      <c r="S97" s="5"/>
      <c r="T97" s="5"/>
      <c r="U97" s="26"/>
      <c r="V97" s="5">
        <f ca="1">'OCT21-'!V97</f>
        <v>0</v>
      </c>
    </row>
    <row r="98" spans="1:22">
      <c r="A98" s="20"/>
      <c r="B98" s="5" t="str">
        <f ca="1">'OCT21-'!B98</f>
        <v>13.10.21</v>
      </c>
      <c r="C98" s="5">
        <f ca="1">'OCT21-'!C98</f>
        <v>96</v>
      </c>
      <c r="D98" s="5">
        <f ca="1">'OCT21-'!D98</f>
        <v>90</v>
      </c>
      <c r="E98" s="26"/>
      <c r="F98" s="5">
        <f ca="1">'OCT21-'!F98</f>
        <v>54</v>
      </c>
      <c r="G98" s="5">
        <f ca="1">'OCT21-'!G98</f>
        <v>3195.06</v>
      </c>
      <c r="H98" s="5">
        <f ca="1">'OCT21-'!H98</f>
        <v>314.94</v>
      </c>
      <c r="I98" s="5">
        <f ca="1">'OCT21-'!I98</f>
        <v>0</v>
      </c>
      <c r="J98" s="22"/>
      <c r="K98" s="5"/>
      <c r="L98" s="5">
        <f ca="1">'OCT21-'!L98</f>
        <v>1</v>
      </c>
      <c r="M98" s="5">
        <f ca="1">'OCT21-'!M98</f>
        <v>50</v>
      </c>
      <c r="N98" s="5"/>
      <c r="O98" s="5"/>
      <c r="P98" s="5"/>
      <c r="Q98" s="5"/>
      <c r="R98" s="5"/>
      <c r="S98" s="5"/>
      <c r="T98" s="5"/>
      <c r="U98" s="26"/>
      <c r="V98" s="5">
        <f ca="1">'OCT21-'!V98</f>
        <v>0</v>
      </c>
    </row>
    <row r="99" spans="1:22">
      <c r="A99" s="20"/>
      <c r="B99" s="5" t="str">
        <f ca="1">'OCT21-'!B99</f>
        <v>13.10.21</v>
      </c>
      <c r="C99" s="5">
        <f ca="1">'OCT21-'!C99</f>
        <v>97</v>
      </c>
      <c r="D99" s="5">
        <f ca="1">'OCT21-'!D99</f>
        <v>93</v>
      </c>
      <c r="E99" s="26"/>
      <c r="F99" s="5">
        <f ca="1">'OCT21-'!F99</f>
        <v>59</v>
      </c>
      <c r="G99" s="5">
        <f ca="1">'OCT21-'!G99</f>
        <v>3774.8</v>
      </c>
      <c r="H99" s="5">
        <f ca="1">'OCT21-'!H99</f>
        <v>355.2</v>
      </c>
      <c r="I99" s="5">
        <f ca="1">'OCT21-'!I99</f>
        <v>0</v>
      </c>
      <c r="J99" s="22"/>
      <c r="K99" s="5"/>
      <c r="L99" s="5">
        <f ca="1">'OCT21-'!L99</f>
        <v>1</v>
      </c>
      <c r="M99" s="5">
        <f ca="1">'OCT21-'!M99</f>
        <v>45</v>
      </c>
      <c r="N99" s="5"/>
      <c r="O99" s="5"/>
      <c r="P99" s="5"/>
      <c r="Q99" s="5"/>
      <c r="R99" s="5"/>
      <c r="S99" s="5"/>
      <c r="T99" s="5"/>
      <c r="U99" s="26"/>
      <c r="V99" s="5">
        <f ca="1">'OCT21-'!V99</f>
        <v>0</v>
      </c>
    </row>
    <row r="100" spans="1:22">
      <c r="A100" s="20"/>
      <c r="B100" s="5" t="str">
        <f ca="1">'OCT21-'!B100</f>
        <v>13.10.21</v>
      </c>
      <c r="C100" s="5">
        <f ca="1">'OCT21-'!C100</f>
        <v>98</v>
      </c>
      <c r="D100" s="5">
        <f ca="1">'OCT21-'!D100</f>
        <v>92</v>
      </c>
      <c r="E100" s="26"/>
      <c r="F100" s="5">
        <f ca="1">'OCT21-'!F100</f>
        <v>59</v>
      </c>
      <c r="G100" s="5">
        <f ca="1">'OCT21-'!G100</f>
        <v>3449.82</v>
      </c>
      <c r="H100" s="5">
        <f ca="1">'OCT21-'!H100</f>
        <v>384.18</v>
      </c>
      <c r="I100" s="5">
        <f ca="1">'OCT21-'!I100</f>
        <v>0</v>
      </c>
      <c r="J100" s="22"/>
      <c r="K100" s="5"/>
      <c r="L100" s="5">
        <f ca="1">'OCT21-'!L100</f>
        <v>2</v>
      </c>
      <c r="M100" s="5">
        <f ca="1">'OCT21-'!M100</f>
        <v>55</v>
      </c>
      <c r="N100" s="5"/>
      <c r="O100" s="5"/>
      <c r="P100" s="5"/>
      <c r="Q100" s="5"/>
      <c r="R100" s="5"/>
      <c r="S100" s="5"/>
      <c r="T100" s="5"/>
      <c r="U100" s="26"/>
      <c r="V100" s="5">
        <f ca="1">'OCT21-'!V100</f>
        <v>0</v>
      </c>
    </row>
    <row r="101" spans="1:22">
      <c r="A101" s="20"/>
      <c r="B101" s="5" t="str">
        <f ca="1">'OCT21-'!B101</f>
        <v>13.10.21</v>
      </c>
      <c r="C101" s="5">
        <f ca="1">'OCT21-'!C101</f>
        <v>99</v>
      </c>
      <c r="D101" s="5">
        <f ca="1">'OCT21-'!D101</f>
        <v>94</v>
      </c>
      <c r="E101" s="26"/>
      <c r="F101" s="5">
        <f ca="1">'OCT21-'!F101</f>
        <v>59</v>
      </c>
      <c r="G101" s="5">
        <f ca="1">'OCT21-'!G101</f>
        <v>3427.01</v>
      </c>
      <c r="H101" s="5">
        <f ca="1">'OCT21-'!H101</f>
        <v>407.99</v>
      </c>
      <c r="I101" s="5">
        <f ca="1">'OCT21-'!I101</f>
        <v>0</v>
      </c>
      <c r="J101" s="22"/>
      <c r="K101" s="5"/>
      <c r="L101" s="5">
        <f ca="1">'OCT21-'!L101</f>
        <v>2</v>
      </c>
      <c r="M101" s="5">
        <f ca="1">'OCT21-'!M101</f>
        <v>20</v>
      </c>
      <c r="N101" s="5"/>
      <c r="O101" s="5"/>
      <c r="P101" s="5"/>
      <c r="Q101" s="5"/>
      <c r="R101" s="5"/>
      <c r="S101" s="5"/>
      <c r="T101" s="5"/>
      <c r="U101" s="26"/>
      <c r="V101" s="5">
        <f ca="1">'OCT21-'!V101</f>
        <v>0</v>
      </c>
    </row>
    <row r="102" spans="1:22">
      <c r="A102" s="20"/>
      <c r="B102" s="5" t="str">
        <f ca="1">'OCT21-'!B102</f>
        <v>14.10.21</v>
      </c>
      <c r="C102" s="5">
        <f ca="1">'OCT21-'!C102</f>
        <v>100</v>
      </c>
      <c r="D102" s="5">
        <f ca="1">'OCT21-'!D102</f>
        <v>95</v>
      </c>
      <c r="E102" s="26"/>
      <c r="F102" s="5">
        <f ca="1">'OCT21-'!F102</f>
        <v>57</v>
      </c>
      <c r="G102" s="5">
        <f ca="1">'OCT21-'!G102</f>
        <v>3382.03</v>
      </c>
      <c r="H102" s="5">
        <f ca="1">'OCT21-'!H102</f>
        <v>322.97000000000003</v>
      </c>
      <c r="I102" s="5">
        <f ca="1">'OCT21-'!I102</f>
        <v>0</v>
      </c>
      <c r="J102" s="22"/>
      <c r="K102" s="5"/>
      <c r="L102" s="5">
        <f ca="1">'OCT21-'!L102</f>
        <v>2</v>
      </c>
      <c r="M102" s="5">
        <f ca="1">'OCT21-'!M102</f>
        <v>5</v>
      </c>
      <c r="N102" s="5"/>
      <c r="O102" s="5"/>
      <c r="P102" s="5"/>
      <c r="Q102" s="5"/>
      <c r="R102" s="5"/>
      <c r="S102" s="5"/>
      <c r="T102" s="5"/>
      <c r="U102" s="26"/>
      <c r="V102" s="5">
        <f ca="1">'OCT21-'!V102</f>
        <v>0</v>
      </c>
    </row>
    <row r="103" spans="1:22">
      <c r="A103" s="20"/>
      <c r="B103" s="5" t="str">
        <f ca="1">'OCT21-'!B103</f>
        <v>14.10.21</v>
      </c>
      <c r="C103" s="5">
        <f ca="1">'OCT21-'!C103</f>
        <v>101</v>
      </c>
      <c r="D103" s="5">
        <f ca="1">'OCT21-'!D103</f>
        <v>96</v>
      </c>
      <c r="E103" s="26"/>
      <c r="F103" s="5">
        <f ca="1">'OCT21-'!F103</f>
        <v>58</v>
      </c>
      <c r="G103" s="5">
        <f ca="1">'OCT21-'!G103</f>
        <v>3432.84</v>
      </c>
      <c r="H103" s="5">
        <f ca="1">'OCT21-'!H103</f>
        <v>335.16</v>
      </c>
      <c r="I103" s="5">
        <f ca="1">'OCT21-'!I103</f>
        <v>0</v>
      </c>
      <c r="J103" s="22"/>
      <c r="K103" s="5"/>
      <c r="L103" s="5">
        <f ca="1">'OCT21-'!L103</f>
        <v>2</v>
      </c>
      <c r="M103" s="5">
        <f ca="1">'OCT21-'!M103</f>
        <v>5</v>
      </c>
      <c r="N103" s="5"/>
      <c r="O103" s="5"/>
      <c r="P103" s="5"/>
      <c r="Q103" s="5"/>
      <c r="R103" s="5"/>
      <c r="S103" s="5"/>
      <c r="T103" s="5"/>
      <c r="U103" s="26"/>
      <c r="V103" s="5">
        <f ca="1">'OCT21-'!V103</f>
        <v>0</v>
      </c>
    </row>
    <row r="104" spans="1:22">
      <c r="A104" s="20"/>
      <c r="B104" s="5" t="str">
        <f ca="1">'OCT21-'!B104</f>
        <v>14.10.21</v>
      </c>
      <c r="C104" s="5">
        <f ca="1">'OCT21-'!C104</f>
        <v>102</v>
      </c>
      <c r="D104" s="5">
        <f ca="1">'OCT21-'!D104</f>
        <v>97</v>
      </c>
      <c r="E104" s="26"/>
      <c r="F104" s="5">
        <f ca="1">'OCT21-'!F104</f>
        <v>59</v>
      </c>
      <c r="G104" s="5">
        <f ca="1">'OCT21-'!G104</f>
        <v>3415.03</v>
      </c>
      <c r="H104" s="5">
        <f ca="1">'OCT21-'!H104</f>
        <v>417.97</v>
      </c>
      <c r="I104" s="5">
        <f ca="1">'OCT21-'!I104</f>
        <v>0</v>
      </c>
      <c r="J104" s="22"/>
      <c r="K104" s="5"/>
      <c r="L104" s="5">
        <f ca="1">'OCT21-'!L104</f>
        <v>2</v>
      </c>
      <c r="M104" s="5">
        <f ca="1">'OCT21-'!M104</f>
        <v>55</v>
      </c>
      <c r="N104" s="5"/>
      <c r="O104" s="5"/>
      <c r="P104" s="5"/>
      <c r="Q104" s="5"/>
      <c r="R104" s="5"/>
      <c r="S104" s="5"/>
      <c r="T104" s="5"/>
      <c r="U104" s="26"/>
      <c r="V104" s="5">
        <f ca="1">'OCT21-'!V104</f>
        <v>0</v>
      </c>
    </row>
    <row r="105" spans="1:22">
      <c r="A105" s="20"/>
      <c r="B105" s="5" t="str">
        <f ca="1">'OCT21-'!B105</f>
        <v>16.10.21</v>
      </c>
      <c r="C105" s="5">
        <f ca="1">'OCT21-'!C105</f>
        <v>103</v>
      </c>
      <c r="D105" s="5">
        <f ca="1">'OCT21-'!D105</f>
        <v>98</v>
      </c>
      <c r="E105" s="26"/>
      <c r="F105" s="5">
        <f ca="1">'OCT21-'!F105</f>
        <v>59</v>
      </c>
      <c r="G105" s="5">
        <f ca="1">'OCT21-'!G105</f>
        <v>3541.21</v>
      </c>
      <c r="H105" s="5">
        <f ca="1">'OCT21-'!H105</f>
        <v>293.79000000000002</v>
      </c>
      <c r="I105" s="5">
        <f ca="1">'OCT21-'!I105</f>
        <v>0</v>
      </c>
      <c r="J105" s="22"/>
      <c r="K105" s="5"/>
      <c r="L105" s="5">
        <f ca="1">'OCT21-'!L105</f>
        <v>2</v>
      </c>
      <c r="M105" s="5">
        <f ca="1">'OCT21-'!M105</f>
        <v>40</v>
      </c>
      <c r="N105" s="5"/>
      <c r="O105" s="5"/>
      <c r="P105" s="5"/>
      <c r="Q105" s="5"/>
      <c r="R105" s="5"/>
      <c r="S105" s="5"/>
      <c r="T105" s="5"/>
      <c r="U105" s="26"/>
      <c r="V105" s="5">
        <f ca="1">'OCT21-'!V105</f>
        <v>0</v>
      </c>
    </row>
    <row r="106" spans="1:22">
      <c r="A106" s="20"/>
      <c r="B106" s="5" t="str">
        <f ca="1">'OCT21-'!B106</f>
        <v>17.10.21</v>
      </c>
      <c r="C106" s="5">
        <f ca="1">'OCT21-'!C106</f>
        <v>104</v>
      </c>
      <c r="D106" s="5">
        <f ca="1">'OCT21-'!D106</f>
        <v>99</v>
      </c>
      <c r="E106" s="26"/>
      <c r="F106" s="5">
        <f ca="1">'OCT21-'!F106</f>
        <v>55</v>
      </c>
      <c r="G106" s="5">
        <f ca="1">'OCT21-'!G106</f>
        <v>3218.25</v>
      </c>
      <c r="H106" s="5">
        <f ca="1">'OCT21-'!H106</f>
        <v>356.75</v>
      </c>
      <c r="I106" s="5">
        <f ca="1">'OCT21-'!I106</f>
        <v>0</v>
      </c>
      <c r="J106" s="22"/>
      <c r="K106" s="5"/>
      <c r="L106" s="5">
        <f ca="1">'OCT21-'!L106</f>
        <v>2</v>
      </c>
      <c r="M106" s="5">
        <f ca="1">'OCT21-'!M106</f>
        <v>5</v>
      </c>
      <c r="N106" s="5"/>
      <c r="O106" s="5"/>
      <c r="P106" s="5"/>
      <c r="Q106" s="5"/>
      <c r="R106" s="5"/>
      <c r="S106" s="5"/>
      <c r="T106" s="5"/>
      <c r="U106" s="26"/>
      <c r="V106" s="5">
        <f ca="1">'OCT21-'!V106</f>
        <v>0</v>
      </c>
    </row>
    <row r="107" spans="1:22">
      <c r="A107" s="20"/>
      <c r="B107" s="5" t="str">
        <f ca="1">'OCT21-'!B107</f>
        <v>17.10.21</v>
      </c>
      <c r="C107" s="5">
        <f ca="1">'OCT21-'!C107</f>
        <v>105</v>
      </c>
      <c r="D107" s="5">
        <f ca="1">'OCT21-'!D107</f>
        <v>100</v>
      </c>
      <c r="E107" s="26"/>
      <c r="F107" s="5">
        <f ca="1">'OCT21-'!F107</f>
        <v>58</v>
      </c>
      <c r="G107" s="5">
        <f ca="1">'OCT21-'!G107</f>
        <v>3467.42</v>
      </c>
      <c r="H107" s="5">
        <f ca="1">'OCT21-'!H107</f>
        <v>302.58</v>
      </c>
      <c r="I107" s="5">
        <f ca="1">'OCT21-'!I107</f>
        <v>0</v>
      </c>
      <c r="J107" s="22"/>
      <c r="K107" s="5"/>
      <c r="L107" s="5">
        <f ca="1">'OCT21-'!L107</f>
        <v>1</v>
      </c>
      <c r="M107" s="5">
        <f ca="1">'OCT21-'!M107</f>
        <v>45</v>
      </c>
      <c r="N107" s="5"/>
      <c r="O107" s="5"/>
      <c r="P107" s="5"/>
      <c r="Q107" s="5"/>
      <c r="R107" s="5"/>
      <c r="S107" s="5"/>
      <c r="T107" s="5"/>
      <c r="U107" s="26"/>
      <c r="V107" s="5">
        <f ca="1">'OCT21-'!V107</f>
        <v>0</v>
      </c>
    </row>
    <row r="108" spans="1:22">
      <c r="A108" s="20"/>
      <c r="B108" s="5" t="str">
        <f ca="1">'OCT21-'!B108</f>
        <v>17.10.21</v>
      </c>
      <c r="C108" s="5">
        <f ca="1">'OCT21-'!C108</f>
        <v>106</v>
      </c>
      <c r="D108" s="5">
        <f ca="1">'OCT21-'!D108</f>
        <v>101</v>
      </c>
      <c r="E108" s="26"/>
      <c r="F108" s="5">
        <f ca="1">'OCT21-'!F108</f>
        <v>57</v>
      </c>
      <c r="G108" s="5">
        <f ca="1">'OCT21-'!G108</f>
        <v>3386.26</v>
      </c>
      <c r="H108" s="5">
        <f ca="1">'OCT21-'!H108</f>
        <v>315.74</v>
      </c>
      <c r="I108" s="5">
        <f ca="1">'OCT21-'!I108</f>
        <v>0</v>
      </c>
      <c r="J108" s="22"/>
      <c r="K108" s="5"/>
      <c r="L108" s="5">
        <f ca="1">'OCT21-'!L108</f>
        <v>1</v>
      </c>
      <c r="M108" s="5">
        <f ca="1">'OCT21-'!M108</f>
        <v>45</v>
      </c>
      <c r="N108" s="5"/>
      <c r="O108" s="5"/>
      <c r="P108" s="5"/>
      <c r="Q108" s="5"/>
      <c r="R108" s="5"/>
      <c r="S108" s="5"/>
      <c r="T108" s="5"/>
      <c r="U108" s="26"/>
      <c r="V108" s="5">
        <f ca="1">'OCT21-'!V108</f>
        <v>0</v>
      </c>
    </row>
    <row r="109" spans="1:22">
      <c r="A109" s="20"/>
      <c r="B109" s="5" t="str">
        <f ca="1">'OCT21-'!B109</f>
        <v>17.10.21</v>
      </c>
      <c r="C109" s="5">
        <f ca="1">'OCT21-'!C109</f>
        <v>107</v>
      </c>
      <c r="D109" s="5">
        <f ca="1">'OCT21-'!D109</f>
        <v>102</v>
      </c>
      <c r="E109" s="26"/>
      <c r="F109" s="5">
        <f ca="1">'OCT21-'!F109</f>
        <v>59</v>
      </c>
      <c r="G109" s="5">
        <f ca="1">'OCT21-'!G109</f>
        <v>3524.01</v>
      </c>
      <c r="H109" s="5">
        <f ca="1">'OCT21-'!H109</f>
        <v>310.99</v>
      </c>
      <c r="I109" s="5">
        <f ca="1">'OCT21-'!I109</f>
        <v>0</v>
      </c>
      <c r="J109" s="22"/>
      <c r="K109" s="5"/>
      <c r="L109" s="5">
        <f ca="1">'OCT21-'!L109</f>
        <v>1</v>
      </c>
      <c r="M109" s="5">
        <f ca="1">'OCT21-'!M109</f>
        <v>55</v>
      </c>
      <c r="N109" s="5"/>
      <c r="O109" s="5"/>
      <c r="P109" s="5"/>
      <c r="Q109" s="5"/>
      <c r="R109" s="5"/>
      <c r="S109" s="5"/>
      <c r="T109" s="5"/>
      <c r="U109" s="26"/>
      <c r="V109" s="5">
        <f ca="1">'OCT21-'!V109</f>
        <v>0</v>
      </c>
    </row>
    <row r="110" spans="1:22">
      <c r="A110" s="20"/>
      <c r="B110" s="5" t="str">
        <f ca="1">'OCT21-'!B110</f>
        <v>17.10.21</v>
      </c>
      <c r="C110" s="5">
        <f ca="1">'OCT21-'!C110</f>
        <v>108</v>
      </c>
      <c r="D110" s="5">
        <f ca="1">'OCT21-'!D110</f>
        <v>103</v>
      </c>
      <c r="E110" s="26"/>
      <c r="F110" s="5">
        <f ca="1">'OCT21-'!F110</f>
        <v>59</v>
      </c>
      <c r="G110" s="5">
        <f ca="1">'OCT21-'!G110</f>
        <v>3718.2</v>
      </c>
      <c r="H110" s="5">
        <f ca="1">'OCT21-'!H110</f>
        <v>411.8</v>
      </c>
      <c r="I110" s="5">
        <f ca="1">'OCT21-'!I110</f>
        <v>0</v>
      </c>
      <c r="J110" s="22"/>
      <c r="K110" s="5"/>
      <c r="L110" s="5">
        <f ca="1">'OCT21-'!L110</f>
        <v>2</v>
      </c>
      <c r="M110" s="5">
        <f ca="1">'OCT21-'!M110</f>
        <v>15</v>
      </c>
      <c r="N110" s="5"/>
      <c r="O110" s="5"/>
      <c r="P110" s="5"/>
      <c r="Q110" s="5"/>
      <c r="R110" s="5"/>
      <c r="S110" s="5"/>
      <c r="T110" s="5"/>
      <c r="U110" s="26"/>
      <c r="V110" s="5">
        <f ca="1">'OCT21-'!V110</f>
        <v>0</v>
      </c>
    </row>
    <row r="111" spans="1:22">
      <c r="A111" s="20"/>
      <c r="B111" s="5" t="str">
        <f ca="1">'OCT21-'!B111</f>
        <v>17.10.21</v>
      </c>
      <c r="C111" s="5">
        <f ca="1">'OCT21-'!C111</f>
        <v>109</v>
      </c>
      <c r="D111" s="5">
        <f ca="1">'OCT21-'!D111</f>
        <v>104</v>
      </c>
      <c r="E111" s="26"/>
      <c r="F111" s="5">
        <f ca="1">'OCT21-'!F111</f>
        <v>57</v>
      </c>
      <c r="G111" s="5">
        <f ca="1">'OCT21-'!G111</f>
        <v>3347.43</v>
      </c>
      <c r="H111" s="5">
        <f ca="1">'OCT21-'!H111</f>
        <v>357.57</v>
      </c>
      <c r="I111" s="5">
        <f ca="1">'OCT21-'!I111</f>
        <v>0</v>
      </c>
      <c r="J111" s="22"/>
      <c r="K111" s="5"/>
      <c r="L111" s="5">
        <f ca="1">'OCT21-'!L111</f>
        <v>2</v>
      </c>
      <c r="M111" s="5">
        <f ca="1">'OCT21-'!M111</f>
        <v>10</v>
      </c>
      <c r="N111" s="5"/>
      <c r="O111" s="5"/>
      <c r="P111" s="5"/>
      <c r="Q111" s="5"/>
      <c r="R111" s="5"/>
      <c r="S111" s="5"/>
      <c r="T111" s="5"/>
      <c r="U111" s="26"/>
      <c r="V111" s="5">
        <f ca="1">'OCT21-'!V111</f>
        <v>0</v>
      </c>
    </row>
    <row r="112" spans="1:22">
      <c r="A112" s="20"/>
      <c r="B112" s="5" t="str">
        <f ca="1">'OCT21-'!B112</f>
        <v>17.10.21</v>
      </c>
      <c r="C112" s="5">
        <f ca="1">'OCT21-'!C112</f>
        <v>110</v>
      </c>
      <c r="D112" s="5">
        <f ca="1">'OCT21-'!D112</f>
        <v>106</v>
      </c>
      <c r="E112" s="26"/>
      <c r="F112" s="5">
        <f ca="1">'OCT21-'!F112</f>
        <v>58</v>
      </c>
      <c r="G112" s="5">
        <f ca="1">'OCT21-'!G112</f>
        <v>3555.77</v>
      </c>
      <c r="H112" s="5">
        <f ca="1">'OCT21-'!H112</f>
        <v>419.23</v>
      </c>
      <c r="I112" s="5">
        <f ca="1">'OCT21-'!I112</f>
        <v>0</v>
      </c>
      <c r="J112" s="22"/>
      <c r="K112" s="5"/>
      <c r="L112" s="5">
        <f ca="1">'OCT21-'!L112</f>
        <v>2</v>
      </c>
      <c r="M112" s="5">
        <f ca="1">'OCT21-'!M112</f>
        <v>20</v>
      </c>
      <c r="N112" s="5"/>
      <c r="O112" s="5"/>
      <c r="P112" s="5"/>
      <c r="Q112" s="5"/>
      <c r="R112" s="5"/>
      <c r="S112" s="5"/>
      <c r="T112" s="5"/>
      <c r="U112" s="26"/>
      <c r="V112" s="5">
        <f ca="1">'OCT21-'!V112</f>
        <v>0</v>
      </c>
    </row>
    <row r="113" spans="1:22">
      <c r="A113" s="20"/>
      <c r="B113" s="5" t="str">
        <f ca="1">'OCT21-'!B113</f>
        <v>18.10.21</v>
      </c>
      <c r="C113" s="5">
        <f ca="1">'OCT21-'!C113</f>
        <v>111</v>
      </c>
      <c r="D113" s="5">
        <f ca="1">'OCT21-'!D113</f>
        <v>105</v>
      </c>
      <c r="E113" s="26"/>
      <c r="F113" s="5">
        <f ca="1">'OCT21-'!F113</f>
        <v>57</v>
      </c>
      <c r="G113" s="5">
        <f ca="1">'OCT21-'!G113</f>
        <v>3320.83</v>
      </c>
      <c r="H113" s="5">
        <f ca="1">'OCT21-'!H113</f>
        <v>384.17</v>
      </c>
      <c r="I113" s="5">
        <f ca="1">'OCT21-'!I113</f>
        <v>0</v>
      </c>
      <c r="J113" s="22"/>
      <c r="K113" s="5"/>
      <c r="L113" s="5">
        <f ca="1">'OCT21-'!L113</f>
        <v>3</v>
      </c>
      <c r="M113" s="5">
        <f ca="1">'OCT21-'!M113</f>
        <v>0</v>
      </c>
      <c r="N113" s="5"/>
      <c r="O113" s="5"/>
      <c r="P113" s="5"/>
      <c r="Q113" s="5"/>
      <c r="R113" s="5"/>
      <c r="S113" s="5"/>
      <c r="T113" s="5"/>
      <c r="U113" s="26"/>
      <c r="V113" s="5">
        <f ca="1">'OCT21-'!V113</f>
        <v>0</v>
      </c>
    </row>
    <row r="114" spans="1:22">
      <c r="A114" s="20"/>
      <c r="B114" s="5" t="str">
        <f ca="1">'OCT21-'!B114</f>
        <v>18.10.21</v>
      </c>
      <c r="C114" s="5">
        <f ca="1">'OCT21-'!C114</f>
        <v>112</v>
      </c>
      <c r="D114" s="5">
        <f ca="1">'OCT21-'!D114</f>
        <v>107</v>
      </c>
      <c r="E114" s="26"/>
      <c r="F114" s="5">
        <f ca="1">'OCT21-'!F114</f>
        <v>58</v>
      </c>
      <c r="G114" s="5">
        <f ca="1">'OCT21-'!G114</f>
        <v>3241.22</v>
      </c>
      <c r="H114" s="5">
        <f ca="1">'OCT21-'!H114</f>
        <v>528.78</v>
      </c>
      <c r="I114" s="5">
        <f ca="1">'OCT21-'!I114</f>
        <v>0</v>
      </c>
      <c r="J114" s="22"/>
      <c r="K114" s="5"/>
      <c r="L114" s="5">
        <f ca="1">'OCT21-'!L114</f>
        <v>2</v>
      </c>
      <c r="M114" s="5">
        <f ca="1">'OCT21-'!M114</f>
        <v>55</v>
      </c>
      <c r="N114" s="5"/>
      <c r="O114" s="5"/>
      <c r="P114" s="5"/>
      <c r="Q114" s="5"/>
      <c r="R114" s="5"/>
      <c r="S114" s="5"/>
      <c r="T114" s="5"/>
      <c r="U114" s="26"/>
      <c r="V114" s="5">
        <f ca="1">'OCT21-'!V114</f>
        <v>0</v>
      </c>
    </row>
    <row r="115" spans="1:22">
      <c r="A115" s="20"/>
      <c r="B115" s="5" t="str">
        <f ca="1">'OCT21-'!B115</f>
        <v>18.10.21</v>
      </c>
      <c r="C115" s="5">
        <f ca="1">'OCT21-'!C115</f>
        <v>113</v>
      </c>
      <c r="D115" s="5">
        <f ca="1">'OCT21-'!D115</f>
        <v>108</v>
      </c>
      <c r="E115" s="26"/>
      <c r="F115" s="5">
        <f ca="1">'OCT21-'!F115</f>
        <v>56</v>
      </c>
      <c r="G115" s="5">
        <f ca="1">'OCT21-'!G115</f>
        <v>3309.64</v>
      </c>
      <c r="H115" s="5">
        <f ca="1">'OCT21-'!H115</f>
        <v>330.36</v>
      </c>
      <c r="I115" s="5">
        <f ca="1">'OCT21-'!I115</f>
        <v>0</v>
      </c>
      <c r="J115" s="22"/>
      <c r="K115" s="5"/>
      <c r="L115" s="5">
        <f ca="1">'OCT21-'!L115</f>
        <v>1</v>
      </c>
      <c r="M115" s="5">
        <f ca="1">'OCT21-'!M115</f>
        <v>35</v>
      </c>
      <c r="N115" s="5"/>
      <c r="O115" s="5"/>
      <c r="P115" s="5"/>
      <c r="Q115" s="5"/>
      <c r="R115" s="5"/>
      <c r="S115" s="5"/>
      <c r="T115" s="5"/>
      <c r="U115" s="26"/>
      <c r="V115" s="5">
        <f ca="1">'OCT21-'!V115</f>
        <v>0</v>
      </c>
    </row>
    <row r="116" spans="1:22">
      <c r="A116" s="20"/>
      <c r="B116" s="5" t="str">
        <f ca="1">'OCT21-'!B116</f>
        <v>18.10.21</v>
      </c>
      <c r="C116" s="5">
        <f ca="1">'OCT21-'!C116</f>
        <v>114</v>
      </c>
      <c r="D116" s="5">
        <f ca="1">'OCT21-'!D116</f>
        <v>109</v>
      </c>
      <c r="E116" s="26"/>
      <c r="F116" s="5">
        <f ca="1">'OCT21-'!F116</f>
        <v>58</v>
      </c>
      <c r="G116" s="5">
        <f ca="1">'OCT21-'!G116</f>
        <v>3382.84</v>
      </c>
      <c r="H116" s="5">
        <f ca="1">'OCT21-'!H116</f>
        <v>385.16</v>
      </c>
      <c r="I116" s="5">
        <f ca="1">'OCT21-'!I116</f>
        <v>0</v>
      </c>
      <c r="J116" s="22"/>
      <c r="K116" s="5"/>
      <c r="L116" s="5">
        <f ca="1">'OCT21-'!L116</f>
        <v>1</v>
      </c>
      <c r="M116" s="5">
        <f ca="1">'OCT21-'!M116</f>
        <v>50</v>
      </c>
      <c r="N116" s="5"/>
      <c r="O116" s="5"/>
      <c r="P116" s="5"/>
      <c r="Q116" s="5"/>
      <c r="R116" s="5"/>
      <c r="S116" s="5"/>
      <c r="T116" s="5"/>
      <c r="U116" s="26"/>
      <c r="V116" s="5">
        <f ca="1">'OCT21-'!V116</f>
        <v>0</v>
      </c>
    </row>
    <row r="117" spans="1:22">
      <c r="A117" s="20"/>
      <c r="B117" s="5" t="str">
        <f ca="1">'OCT21-'!B117</f>
        <v>18.10.21</v>
      </c>
      <c r="C117" s="5">
        <f ca="1">'OCT21-'!C117</f>
        <v>115</v>
      </c>
      <c r="D117" s="5">
        <f ca="1">'OCT21-'!D117</f>
        <v>112</v>
      </c>
      <c r="E117" s="26"/>
      <c r="F117" s="5">
        <f ca="1">'OCT21-'!F117</f>
        <v>55</v>
      </c>
      <c r="G117" s="5">
        <f ca="1">'OCT21-'!G117</f>
        <v>3247.9</v>
      </c>
      <c r="H117" s="5">
        <f ca="1">'OCT21-'!H117</f>
        <v>322.10000000000002</v>
      </c>
      <c r="I117" s="5">
        <f ca="1">'OCT21-'!I117</f>
        <v>0</v>
      </c>
      <c r="J117" s="22"/>
      <c r="K117" s="5"/>
      <c r="L117" s="5">
        <f ca="1">'OCT21-'!L117</f>
        <v>1</v>
      </c>
      <c r="M117" s="5">
        <f ca="1">'OCT21-'!M117</f>
        <v>50</v>
      </c>
      <c r="N117" s="5"/>
      <c r="O117" s="5"/>
      <c r="P117" s="5"/>
      <c r="Q117" s="5"/>
      <c r="R117" s="5"/>
      <c r="S117" s="5"/>
      <c r="T117" s="5"/>
      <c r="U117" s="26"/>
      <c r="V117" s="5">
        <f ca="1">'OCT21-'!V117</f>
        <v>0</v>
      </c>
    </row>
    <row r="118" spans="1:22">
      <c r="A118" s="20"/>
      <c r="B118" s="5" t="str">
        <f ca="1">'OCT21-'!B118</f>
        <v>18.10.21</v>
      </c>
      <c r="C118" s="5">
        <f ca="1">'OCT21-'!C118</f>
        <v>116</v>
      </c>
      <c r="D118" s="5">
        <f ca="1">'OCT21-'!D118</f>
        <v>110</v>
      </c>
      <c r="E118" s="26"/>
      <c r="F118" s="5">
        <f ca="1">'OCT21-'!F118</f>
        <v>58</v>
      </c>
      <c r="G118" s="5">
        <f ca="1">'OCT21-'!G118</f>
        <v>3386.42</v>
      </c>
      <c r="H118" s="5">
        <f ca="1">'OCT21-'!H118</f>
        <v>383.58</v>
      </c>
      <c r="I118" s="5">
        <f ca="1">'OCT21-'!I118</f>
        <v>0</v>
      </c>
      <c r="J118" s="22"/>
      <c r="K118" s="5"/>
      <c r="L118" s="5">
        <f ca="1">'OCT21-'!L118</f>
        <v>2</v>
      </c>
      <c r="M118" s="5">
        <f ca="1">'OCT21-'!M118</f>
        <v>35</v>
      </c>
      <c r="N118" s="5"/>
      <c r="O118" s="5"/>
      <c r="P118" s="5"/>
      <c r="Q118" s="5"/>
      <c r="R118" s="5"/>
      <c r="S118" s="5"/>
      <c r="T118" s="5"/>
      <c r="U118" s="26"/>
      <c r="V118" s="5">
        <f ca="1">'OCT21-'!V118</f>
        <v>0</v>
      </c>
    </row>
    <row r="119" spans="1:22">
      <c r="A119" s="20"/>
      <c r="B119" s="5" t="str">
        <f ca="1">'OCT21-'!B119</f>
        <v>18.10.21</v>
      </c>
      <c r="C119" s="5">
        <f ca="1">'OCT21-'!C119</f>
        <v>117</v>
      </c>
      <c r="D119" s="5">
        <f ca="1">'OCT21-'!D119</f>
        <v>113</v>
      </c>
      <c r="E119" s="26"/>
      <c r="F119" s="5">
        <f ca="1">'OCT21-'!F119</f>
        <v>55</v>
      </c>
      <c r="G119" s="5">
        <f ca="1">'OCT21-'!G119</f>
        <v>3136.85</v>
      </c>
      <c r="H119" s="5">
        <f ca="1">'OCT21-'!H119</f>
        <v>438.15</v>
      </c>
      <c r="I119" s="5">
        <f ca="1">'OCT21-'!I119</f>
        <v>0</v>
      </c>
      <c r="J119" s="22"/>
      <c r="K119" s="5"/>
      <c r="L119" s="5">
        <f ca="1">'OCT21-'!L119</f>
        <v>2</v>
      </c>
      <c r="M119" s="5">
        <f ca="1">'OCT21-'!M119</f>
        <v>0</v>
      </c>
      <c r="N119" s="5"/>
      <c r="O119" s="5"/>
      <c r="P119" s="5"/>
      <c r="Q119" s="5"/>
      <c r="R119" s="5"/>
      <c r="S119" s="5"/>
      <c r="T119" s="5"/>
      <c r="U119" s="26"/>
      <c r="V119" s="5">
        <f ca="1">'OCT21-'!V119</f>
        <v>0</v>
      </c>
    </row>
    <row r="120" spans="1:22">
      <c r="A120" s="20"/>
      <c r="B120" s="5" t="str">
        <f ca="1">'OCT21-'!B120</f>
        <v>18.10.21</v>
      </c>
      <c r="C120" s="5">
        <f ca="1">'OCT21-'!C120</f>
        <v>118</v>
      </c>
      <c r="D120" s="5">
        <f ca="1">'OCT21-'!D120</f>
        <v>111</v>
      </c>
      <c r="E120" s="26"/>
      <c r="F120" s="5">
        <f ca="1">'OCT21-'!F120</f>
        <v>53</v>
      </c>
      <c r="G120" s="5">
        <f ca="1">'OCT21-'!G120</f>
        <v>3118.69</v>
      </c>
      <c r="H120" s="5">
        <f ca="1">'OCT21-'!H120</f>
        <v>318.3</v>
      </c>
      <c r="I120" s="5">
        <f ca="1">'OCT21-'!I120</f>
        <v>0</v>
      </c>
      <c r="J120" s="22"/>
      <c r="K120" s="5"/>
      <c r="L120" s="5">
        <f ca="1">'OCT21-'!L120</f>
        <v>2</v>
      </c>
      <c r="M120" s="5">
        <f ca="1">'OCT21-'!M120</f>
        <v>5</v>
      </c>
      <c r="N120" s="5"/>
      <c r="O120" s="5"/>
      <c r="P120" s="5"/>
      <c r="Q120" s="5"/>
      <c r="R120" s="5"/>
      <c r="S120" s="5"/>
      <c r="T120" s="5"/>
      <c r="U120" s="26"/>
      <c r="V120" s="5">
        <f ca="1">'OCT21-'!V120</f>
        <v>0</v>
      </c>
    </row>
    <row r="121" spans="1:22">
      <c r="A121" s="20"/>
      <c r="B121" s="5" t="str">
        <f ca="1">'OCT21-'!B121</f>
        <v>18.10.21</v>
      </c>
      <c r="C121" s="5">
        <f ca="1">'OCT21-'!C121</f>
        <v>119</v>
      </c>
      <c r="D121" s="5">
        <f ca="1">'OCT21-'!D121</f>
        <v>114</v>
      </c>
      <c r="E121" s="26"/>
      <c r="F121" s="5">
        <f ca="1">'OCT21-'!F121</f>
        <v>59</v>
      </c>
      <c r="G121" s="5">
        <f ca="1">'OCT21-'!G121</f>
        <v>3524.23</v>
      </c>
      <c r="H121" s="5">
        <f ca="1">'OCT21-'!H121</f>
        <v>308.77</v>
      </c>
      <c r="I121" s="5">
        <f ca="1">'OCT21-'!I121</f>
        <v>0</v>
      </c>
      <c r="J121" s="22"/>
      <c r="K121" s="5"/>
      <c r="L121" s="5">
        <f ca="1">'OCT21-'!L121</f>
        <v>2</v>
      </c>
      <c r="M121" s="5">
        <f ca="1">'OCT21-'!M121</f>
        <v>15</v>
      </c>
      <c r="N121" s="5"/>
      <c r="O121" s="5"/>
      <c r="P121" s="5"/>
      <c r="Q121" s="5"/>
      <c r="R121" s="5"/>
      <c r="S121" s="5"/>
      <c r="T121" s="5"/>
      <c r="U121" s="26"/>
      <c r="V121" s="5">
        <f ca="1">'OCT21-'!V121</f>
        <v>0</v>
      </c>
    </row>
    <row r="122" spans="1:22">
      <c r="A122" s="20"/>
      <c r="B122" s="5" t="str">
        <f ca="1">'OCT21-'!B122</f>
        <v>19.10.21</v>
      </c>
      <c r="C122" s="5">
        <f ca="1">'OCT21-'!C122</f>
        <v>120</v>
      </c>
      <c r="D122" s="5">
        <f ca="1">'OCT21-'!D122</f>
        <v>115</v>
      </c>
      <c r="E122" s="26"/>
      <c r="F122" s="5">
        <f ca="1">'OCT21-'!F122</f>
        <v>59</v>
      </c>
      <c r="G122" s="5">
        <f ca="1">'OCT21-'!G122</f>
        <v>3478.42</v>
      </c>
      <c r="H122" s="5">
        <f ca="1">'OCT21-'!H122</f>
        <v>355.58</v>
      </c>
      <c r="I122" s="5">
        <f ca="1">'OCT21-'!I122</f>
        <v>0</v>
      </c>
      <c r="J122" s="22"/>
      <c r="K122" s="5"/>
      <c r="L122" s="5">
        <f ca="1">'OCT21-'!L122</f>
        <v>2</v>
      </c>
      <c r="M122" s="5">
        <f ca="1">'OCT21-'!M122</f>
        <v>50</v>
      </c>
      <c r="N122" s="5"/>
      <c r="O122" s="5"/>
      <c r="P122" s="5"/>
      <c r="Q122" s="5"/>
      <c r="R122" s="5"/>
      <c r="S122" s="5"/>
      <c r="T122" s="5"/>
      <c r="U122" s="26"/>
      <c r="V122" s="5">
        <f ca="1">'OCT21-'!V122</f>
        <v>0</v>
      </c>
    </row>
    <row r="123" spans="1:22">
      <c r="A123" s="20"/>
      <c r="B123" s="5" t="str">
        <f ca="1">'OCT21-'!B123</f>
        <v>19.10.21</v>
      </c>
      <c r="C123" s="5">
        <f ca="1">'OCT21-'!C123</f>
        <v>121</v>
      </c>
      <c r="D123" s="5">
        <f ca="1">'OCT21-'!D123</f>
        <v>116</v>
      </c>
      <c r="E123" s="26"/>
      <c r="F123" s="5">
        <f ca="1">'OCT21-'!F123</f>
        <v>59</v>
      </c>
      <c r="G123" s="5">
        <f ca="1">'OCT21-'!G123</f>
        <v>3459.82</v>
      </c>
      <c r="H123" s="5">
        <f ca="1">'OCT21-'!H123</f>
        <v>374.18</v>
      </c>
      <c r="I123" s="5">
        <f ca="1">'OCT21-'!I123</f>
        <v>0</v>
      </c>
      <c r="J123" s="22"/>
      <c r="K123" s="5"/>
      <c r="L123" s="5">
        <f ca="1">'OCT21-'!L123</f>
        <v>2</v>
      </c>
      <c r="M123" s="5">
        <f ca="1">'OCT21-'!M123</f>
        <v>35</v>
      </c>
      <c r="N123" s="5"/>
      <c r="O123" s="5"/>
      <c r="P123" s="5"/>
      <c r="Q123" s="5"/>
      <c r="R123" s="5"/>
      <c r="S123" s="5"/>
      <c r="T123" s="5"/>
      <c r="U123" s="26"/>
      <c r="V123" s="5">
        <f ca="1">'OCT21-'!V123</f>
        <v>0</v>
      </c>
    </row>
    <row r="124" spans="1:22">
      <c r="A124" s="20"/>
      <c r="B124" s="5" t="str">
        <f ca="1">'OCT21-'!B124</f>
        <v>19.10.21</v>
      </c>
      <c r="C124" s="5">
        <f ca="1">'OCT21-'!C124</f>
        <v>122</v>
      </c>
      <c r="D124" s="5">
        <f ca="1">'OCT21-'!D124</f>
        <v>117</v>
      </c>
      <c r="E124" s="26"/>
      <c r="F124" s="5">
        <f ca="1">'OCT21-'!F124</f>
        <v>57</v>
      </c>
      <c r="G124" s="5">
        <f ca="1">'OCT21-'!G124</f>
        <v>3446.43</v>
      </c>
      <c r="H124" s="5">
        <f ca="1">'OCT21-'!H124</f>
        <v>260.56</v>
      </c>
      <c r="I124" s="5">
        <f ca="1">'OCT21-'!I124</f>
        <v>1.99</v>
      </c>
      <c r="J124" s="22"/>
      <c r="K124" s="5"/>
      <c r="L124" s="5">
        <f ca="1">'OCT21-'!L124</f>
        <v>2</v>
      </c>
      <c r="M124" s="5">
        <f ca="1">'OCT21-'!M124</f>
        <v>40</v>
      </c>
      <c r="N124" s="5"/>
      <c r="O124" s="5"/>
      <c r="P124" s="5"/>
      <c r="Q124" s="5"/>
      <c r="R124" s="5"/>
      <c r="S124" s="5"/>
      <c r="T124" s="5"/>
      <c r="U124" s="26"/>
      <c r="V124" s="5">
        <f ca="1">'OCT21-'!V124</f>
        <v>8977.5</v>
      </c>
    </row>
    <row r="125" spans="1:22">
      <c r="A125" s="20"/>
      <c r="B125" s="5" t="str">
        <f ca="1">'OCT21-'!B125</f>
        <v>19.10.21</v>
      </c>
      <c r="C125" s="5">
        <f ca="1">'OCT21-'!C125</f>
        <v>123</v>
      </c>
      <c r="D125" s="5">
        <f ca="1">'OCT21-'!D125</f>
        <v>118</v>
      </c>
      <c r="E125" s="26"/>
      <c r="F125" s="5">
        <f ca="1">'OCT21-'!F125</f>
        <v>55</v>
      </c>
      <c r="G125" s="5">
        <f ca="1">'OCT21-'!G125</f>
        <v>3295.46</v>
      </c>
      <c r="H125" s="5">
        <f ca="1">'OCT21-'!H125</f>
        <v>278.93</v>
      </c>
      <c r="I125" s="5">
        <f ca="1">'OCT21-'!I125</f>
        <v>0.39</v>
      </c>
      <c r="J125" s="22"/>
      <c r="K125" s="5"/>
      <c r="L125" s="5">
        <f ca="1">'OCT21-'!L125</f>
        <v>2</v>
      </c>
      <c r="M125" s="5">
        <f ca="1">'OCT21-'!M125</f>
        <v>5</v>
      </c>
      <c r="N125" s="5"/>
      <c r="O125" s="5"/>
      <c r="P125" s="5"/>
      <c r="Q125" s="5"/>
      <c r="R125" s="5"/>
      <c r="S125" s="5"/>
      <c r="T125" s="5"/>
      <c r="U125" s="26"/>
      <c r="V125" s="5">
        <f ca="1">'OCT21-'!V125</f>
        <v>0</v>
      </c>
    </row>
    <row r="126" spans="1:22">
      <c r="A126" s="20"/>
      <c r="B126" s="5" t="str">
        <f ca="1">'OCT21-'!B126</f>
        <v>19.10.21</v>
      </c>
      <c r="C126" s="5">
        <f ca="1">'OCT21-'!C126</f>
        <v>124</v>
      </c>
      <c r="D126" s="5">
        <f ca="1">'OCT21-'!D126</f>
        <v>119</v>
      </c>
      <c r="E126" s="26"/>
      <c r="F126" s="5">
        <f ca="1">'OCT21-'!F126</f>
        <v>59</v>
      </c>
      <c r="G126" s="5">
        <f ca="1">'OCT21-'!G126</f>
        <v>3754.8</v>
      </c>
      <c r="H126" s="5">
        <f ca="1">'OCT21-'!H126</f>
        <v>375.2</v>
      </c>
      <c r="I126" s="5">
        <f ca="1">'OCT21-'!I126</f>
        <v>0</v>
      </c>
      <c r="J126" s="22"/>
      <c r="K126" s="5"/>
      <c r="L126" s="5">
        <f ca="1">'OCT21-'!L126</f>
        <v>2</v>
      </c>
      <c r="M126" s="5">
        <f ca="1">'OCT21-'!M126</f>
        <v>25</v>
      </c>
      <c r="N126" s="5"/>
      <c r="O126" s="5"/>
      <c r="P126" s="5"/>
      <c r="Q126" s="5"/>
      <c r="R126" s="5"/>
      <c r="S126" s="5"/>
      <c r="T126" s="5"/>
      <c r="U126" s="26"/>
      <c r="V126" s="5">
        <f ca="1">'OCT21-'!V126</f>
        <v>0</v>
      </c>
    </row>
    <row r="127" spans="1:22">
      <c r="A127" s="20"/>
      <c r="B127" s="5" t="str">
        <f ca="1">'OCT21-'!B127</f>
        <v>19.10.21</v>
      </c>
      <c r="C127" s="5">
        <f ca="1">'OCT21-'!C127</f>
        <v>125</v>
      </c>
      <c r="D127" s="5">
        <f ca="1">'OCT21-'!D127</f>
        <v>120</v>
      </c>
      <c r="E127" s="26"/>
      <c r="F127" s="5">
        <f ca="1">'OCT21-'!F127</f>
        <v>58</v>
      </c>
      <c r="G127" s="5">
        <f ca="1">'OCT21-'!G127</f>
        <v>3454.22</v>
      </c>
      <c r="H127" s="5">
        <f ca="1">'OCT21-'!H127</f>
        <v>315.77999999999997</v>
      </c>
      <c r="I127" s="5">
        <f ca="1">'OCT21-'!I127</f>
        <v>0</v>
      </c>
      <c r="J127" s="22"/>
      <c r="K127" s="5"/>
      <c r="L127" s="5">
        <f ca="1">'OCT21-'!L127</f>
        <v>2</v>
      </c>
      <c r="M127" s="5">
        <f ca="1">'OCT21-'!M127</f>
        <v>5</v>
      </c>
      <c r="N127" s="5"/>
      <c r="O127" s="5"/>
      <c r="P127" s="5"/>
      <c r="Q127" s="5"/>
      <c r="R127" s="5"/>
      <c r="S127" s="5"/>
      <c r="T127" s="5"/>
      <c r="U127" s="26"/>
      <c r="V127" s="5">
        <f ca="1">'OCT21-'!V127</f>
        <v>0</v>
      </c>
    </row>
    <row r="128" spans="1:22">
      <c r="A128" s="20"/>
      <c r="B128" s="5" t="str">
        <f ca="1">'OCT21-'!B128</f>
        <v>19.10.21</v>
      </c>
      <c r="C128" s="5">
        <f ca="1">'OCT21-'!C128</f>
        <v>126</v>
      </c>
      <c r="D128" s="5">
        <f ca="1">'OCT21-'!D128</f>
        <v>121</v>
      </c>
      <c r="E128" s="26"/>
      <c r="F128" s="5">
        <f ca="1">'OCT21-'!F128</f>
        <v>59</v>
      </c>
      <c r="G128" s="5">
        <f ca="1">'OCT21-'!G128</f>
        <v>3469.01</v>
      </c>
      <c r="H128" s="5">
        <f ca="1">'OCT21-'!H128</f>
        <v>365.99</v>
      </c>
      <c r="I128" s="5">
        <f ca="1">'OCT21-'!I128</f>
        <v>0</v>
      </c>
      <c r="J128" s="22"/>
      <c r="K128" s="5"/>
      <c r="L128" s="5">
        <f ca="1">'OCT21-'!L128</f>
        <v>2</v>
      </c>
      <c r="M128" s="5">
        <f ca="1">'OCT21-'!M128</f>
        <v>5</v>
      </c>
      <c r="N128" s="5"/>
      <c r="O128" s="5"/>
      <c r="P128" s="5"/>
      <c r="Q128" s="5"/>
      <c r="R128" s="5"/>
      <c r="S128" s="5"/>
      <c r="T128" s="5"/>
      <c r="U128" s="26"/>
      <c r="V128" s="5">
        <f ca="1">'OCT21-'!V128</f>
        <v>0</v>
      </c>
    </row>
    <row r="129" spans="1:22">
      <c r="A129" s="20"/>
      <c r="B129" s="5" t="str">
        <f ca="1">'OCT21-'!B129</f>
        <v>19.10.21</v>
      </c>
      <c r="C129" s="5">
        <f ca="1">'OCT21-'!C129</f>
        <v>127</v>
      </c>
      <c r="D129" s="5">
        <f ca="1">'OCT21-'!D129</f>
        <v>122</v>
      </c>
      <c r="E129" s="26"/>
      <c r="F129" s="5">
        <f ca="1">'OCT21-'!F129</f>
        <v>58</v>
      </c>
      <c r="G129" s="5">
        <f ca="1">'OCT21-'!G129</f>
        <v>3340.22</v>
      </c>
      <c r="H129" s="5">
        <f ca="1">'OCT21-'!H129</f>
        <v>429.78</v>
      </c>
      <c r="I129" s="5">
        <f ca="1">'OCT21-'!I129</f>
        <v>0</v>
      </c>
      <c r="J129" s="22"/>
      <c r="K129" s="5"/>
      <c r="L129" s="5">
        <f ca="1">'OCT21-'!L129</f>
        <v>1</v>
      </c>
      <c r="M129" s="5">
        <f ca="1">'OCT21-'!M129</f>
        <v>55</v>
      </c>
      <c r="N129" s="5"/>
      <c r="O129" s="5"/>
      <c r="P129" s="5"/>
      <c r="Q129" s="5"/>
      <c r="R129" s="5"/>
      <c r="S129" s="5"/>
      <c r="T129" s="5"/>
      <c r="U129" s="26"/>
      <c r="V129" s="5">
        <f ca="1">'OCT21-'!V129</f>
        <v>0</v>
      </c>
    </row>
    <row r="130" spans="1:22">
      <c r="A130" s="20"/>
      <c r="B130" s="5" t="str">
        <f ca="1">'OCT21-'!B130</f>
        <v>20.10.21</v>
      </c>
      <c r="C130" s="5">
        <f ca="1">'OCT21-'!C130</f>
        <v>128</v>
      </c>
      <c r="D130" s="5">
        <f ca="1">'OCT21-'!D130</f>
        <v>124</v>
      </c>
      <c r="E130" s="26"/>
      <c r="F130" s="5">
        <f ca="1">'OCT21-'!F130</f>
        <v>58</v>
      </c>
      <c r="G130" s="5">
        <f ca="1">'OCT21-'!G130</f>
        <v>3469.82</v>
      </c>
      <c r="H130" s="5">
        <f ca="1">'OCT21-'!H130</f>
        <v>300.18</v>
      </c>
      <c r="I130" s="5">
        <f ca="1">'OCT21-'!I130</f>
        <v>0</v>
      </c>
      <c r="J130" s="22"/>
      <c r="K130" s="5"/>
      <c r="L130" s="5">
        <f ca="1">'OCT21-'!L130</f>
        <v>2</v>
      </c>
      <c r="M130" s="5">
        <f ca="1">'OCT21-'!M130</f>
        <v>30</v>
      </c>
      <c r="N130" s="5"/>
      <c r="O130" s="5"/>
      <c r="P130" s="5"/>
      <c r="Q130" s="5"/>
      <c r="R130" s="5"/>
      <c r="S130" s="5"/>
      <c r="T130" s="5"/>
      <c r="U130" s="26"/>
      <c r="V130" s="5">
        <f ca="1">'OCT21-'!V130</f>
        <v>0</v>
      </c>
    </row>
    <row r="131" spans="1:22">
      <c r="A131" s="20"/>
      <c r="B131" s="5" t="str">
        <f ca="1">'OCT21-'!B131</f>
        <v>20.10.21</v>
      </c>
      <c r="C131" s="5">
        <f ca="1">'OCT21-'!C131</f>
        <v>129</v>
      </c>
      <c r="D131" s="5">
        <f ca="1">'OCT21-'!D131</f>
        <v>123</v>
      </c>
      <c r="E131" s="26"/>
      <c r="F131" s="5">
        <f ca="1">'OCT21-'!F131</f>
        <v>56</v>
      </c>
      <c r="G131" s="5">
        <f ca="1">'OCT21-'!G131</f>
        <v>3226.24</v>
      </c>
      <c r="H131" s="5">
        <f ca="1">'OCT21-'!H131</f>
        <v>413.76</v>
      </c>
      <c r="I131" s="5">
        <f ca="1">'OCT21-'!I131</f>
        <v>0</v>
      </c>
      <c r="J131" s="22"/>
      <c r="K131" s="5"/>
      <c r="L131" s="5">
        <f ca="1">'OCT21-'!L131</f>
        <v>2</v>
      </c>
      <c r="M131" s="5">
        <f ca="1">'OCT21-'!M131</f>
        <v>25</v>
      </c>
      <c r="N131" s="5"/>
      <c r="O131" s="5"/>
      <c r="P131" s="5"/>
      <c r="Q131" s="5"/>
      <c r="R131" s="5"/>
      <c r="S131" s="5"/>
      <c r="T131" s="5"/>
      <c r="U131" s="26"/>
      <c r="V131" s="5">
        <f ca="1">'OCT21-'!V131</f>
        <v>0</v>
      </c>
    </row>
    <row r="132" spans="1:22">
      <c r="A132" s="20"/>
      <c r="B132" s="5" t="str">
        <f ca="1">'OCT21-'!B132</f>
        <v>20.10.21</v>
      </c>
      <c r="C132" s="5">
        <f ca="1">'OCT21-'!C132</f>
        <v>130</v>
      </c>
      <c r="D132" s="5">
        <f ca="1">'OCT21-'!D132</f>
        <v>125</v>
      </c>
      <c r="E132" s="26"/>
      <c r="F132" s="5">
        <f ca="1">'OCT21-'!F132</f>
        <v>55</v>
      </c>
      <c r="G132" s="5">
        <f ca="1">'OCT21-'!G132</f>
        <v>3217.45</v>
      </c>
      <c r="H132" s="5">
        <f ca="1">'OCT21-'!H132</f>
        <v>357.55</v>
      </c>
      <c r="I132" s="5">
        <f ca="1">'OCT21-'!I132</f>
        <v>0</v>
      </c>
      <c r="J132" s="22"/>
      <c r="K132" s="5"/>
      <c r="L132" s="5">
        <f ca="1">'OCT21-'!L132</f>
        <v>2</v>
      </c>
      <c r="M132" s="5">
        <f ca="1">'OCT21-'!M132</f>
        <v>20</v>
      </c>
      <c r="N132" s="5"/>
      <c r="O132" s="5"/>
      <c r="P132" s="5"/>
      <c r="Q132" s="5"/>
      <c r="R132" s="5"/>
      <c r="S132" s="5"/>
      <c r="T132" s="5"/>
      <c r="U132" s="26"/>
      <c r="V132" s="5">
        <f ca="1">'OCT21-'!V132</f>
        <v>0</v>
      </c>
    </row>
    <row r="133" spans="1:22">
      <c r="A133" s="20"/>
      <c r="B133" s="5" t="str">
        <f ca="1">'OCT21-'!B133</f>
        <v>20.10.21</v>
      </c>
      <c r="C133" s="5">
        <f ca="1">'OCT21-'!C133</f>
        <v>131</v>
      </c>
      <c r="D133" s="5">
        <f ca="1">'OCT21-'!D133</f>
        <v>126</v>
      </c>
      <c r="E133" s="26"/>
      <c r="F133" s="5">
        <f ca="1">'OCT21-'!F133</f>
        <v>58</v>
      </c>
      <c r="G133" s="5">
        <f ca="1">'OCT21-'!G133</f>
        <v>3624.17</v>
      </c>
      <c r="H133" s="5">
        <f ca="1">'OCT21-'!H133</f>
        <v>350.83</v>
      </c>
      <c r="I133" s="5">
        <f ca="1">'OCT21-'!I133</f>
        <v>0</v>
      </c>
      <c r="J133" s="22"/>
      <c r="K133" s="5"/>
      <c r="L133" s="5">
        <f ca="1">'OCT21-'!L133</f>
        <v>2</v>
      </c>
      <c r="M133" s="5">
        <f ca="1">'OCT21-'!M133</f>
        <v>40</v>
      </c>
      <c r="N133" s="5"/>
      <c r="O133" s="5"/>
      <c r="P133" s="5"/>
      <c r="Q133" s="5"/>
      <c r="R133" s="5"/>
      <c r="S133" s="5"/>
      <c r="T133" s="5"/>
      <c r="U133" s="26"/>
      <c r="V133" s="5">
        <f ca="1">'OCT21-'!V133</f>
        <v>0</v>
      </c>
    </row>
    <row r="134" spans="1:22">
      <c r="A134" s="20"/>
      <c r="B134" s="5" t="str">
        <f ca="1">'OCT21-'!B134</f>
        <v>20.10.21</v>
      </c>
      <c r="C134" s="5">
        <f ca="1">'OCT21-'!C134</f>
        <v>132</v>
      </c>
      <c r="D134" s="5">
        <f ca="1">'OCT21-'!D134</f>
        <v>128</v>
      </c>
      <c r="E134" s="26"/>
      <c r="F134" s="5">
        <f ca="1">'OCT21-'!F134</f>
        <v>59</v>
      </c>
      <c r="G134" s="5">
        <f ca="1">'OCT21-'!G134</f>
        <v>3466.23</v>
      </c>
      <c r="H134" s="5">
        <f ca="1">'OCT21-'!H134</f>
        <v>366.77</v>
      </c>
      <c r="I134" s="5">
        <f ca="1">'OCT21-'!I134</f>
        <v>0</v>
      </c>
      <c r="J134" s="22"/>
      <c r="K134" s="5"/>
      <c r="L134" s="5">
        <f ca="1">'OCT21-'!L134</f>
        <v>2</v>
      </c>
      <c r="M134" s="5">
        <f ca="1">'OCT21-'!M134</f>
        <v>5</v>
      </c>
      <c r="N134" s="5"/>
      <c r="O134" s="5"/>
      <c r="P134" s="5"/>
      <c r="Q134" s="5"/>
      <c r="R134" s="5"/>
      <c r="S134" s="5"/>
      <c r="T134" s="5"/>
      <c r="U134" s="26"/>
      <c r="V134" s="5">
        <f ca="1">'OCT21-'!V134</f>
        <v>0</v>
      </c>
    </row>
    <row r="135" spans="1:22">
      <c r="A135" s="20"/>
      <c r="B135" s="5" t="str">
        <f ca="1">'OCT21-'!B135</f>
        <v>20.10.21</v>
      </c>
      <c r="C135" s="5">
        <f ca="1">'OCT21-'!C135</f>
        <v>133</v>
      </c>
      <c r="D135" s="5">
        <f ca="1">'OCT21-'!D135</f>
        <v>127</v>
      </c>
      <c r="E135" s="26"/>
      <c r="F135" s="5">
        <f ca="1">'OCT21-'!F135</f>
        <v>56</v>
      </c>
      <c r="G135" s="5">
        <f ca="1">'OCT21-'!G135</f>
        <v>3281.24</v>
      </c>
      <c r="H135" s="5">
        <f ca="1">'OCT21-'!H135</f>
        <v>358.76</v>
      </c>
      <c r="I135" s="5">
        <f ca="1">'OCT21-'!I135</f>
        <v>0</v>
      </c>
      <c r="J135" s="22"/>
      <c r="K135" s="5"/>
      <c r="L135" s="5">
        <f ca="1">'OCT21-'!L135</f>
        <v>2</v>
      </c>
      <c r="M135" s="5">
        <f ca="1">'OCT21-'!M135</f>
        <v>25</v>
      </c>
      <c r="N135" s="5"/>
      <c r="O135" s="5"/>
      <c r="P135" s="5"/>
      <c r="Q135" s="5"/>
      <c r="R135" s="5"/>
      <c r="S135" s="5"/>
      <c r="T135" s="5"/>
      <c r="U135" s="26"/>
      <c r="V135" s="5">
        <f ca="1">'OCT21-'!V135</f>
        <v>0</v>
      </c>
    </row>
    <row r="136" spans="1:22">
      <c r="A136" s="20"/>
      <c r="B136" s="5" t="str">
        <f ca="1">'OCT21-'!B136</f>
        <v>20.10.21</v>
      </c>
      <c r="C136" s="5">
        <f ca="1">'OCT21-'!C136</f>
        <v>134</v>
      </c>
      <c r="D136" s="5">
        <f ca="1">'OCT21-'!D136</f>
        <v>129</v>
      </c>
      <c r="E136" s="26"/>
      <c r="F136" s="5">
        <f ca="1">'OCT21-'!F136</f>
        <v>56</v>
      </c>
      <c r="G136" s="5">
        <f ca="1">'OCT21-'!G136</f>
        <v>3171.44</v>
      </c>
      <c r="H136" s="5">
        <f ca="1">'OCT21-'!H136</f>
        <v>468.56</v>
      </c>
      <c r="I136" s="5">
        <f ca="1">'OCT21-'!I136</f>
        <v>0</v>
      </c>
      <c r="J136" s="22"/>
      <c r="K136" s="5"/>
      <c r="L136" s="5">
        <f ca="1">'OCT21-'!L136</f>
        <v>2</v>
      </c>
      <c r="M136" s="5">
        <f ca="1">'OCT21-'!M136</f>
        <v>45</v>
      </c>
      <c r="N136" s="5"/>
      <c r="O136" s="5"/>
      <c r="P136" s="5"/>
      <c r="Q136" s="5"/>
      <c r="R136" s="5"/>
      <c r="S136" s="5"/>
      <c r="T136" s="5"/>
      <c r="U136" s="26"/>
      <c r="V136" s="5">
        <f ca="1">'OCT21-'!V136</f>
        <v>0</v>
      </c>
    </row>
    <row r="137" spans="1:22">
      <c r="A137" s="20"/>
      <c r="B137" s="5" t="str">
        <f ca="1">'OCT21-'!B137</f>
        <v>20.10.21</v>
      </c>
      <c r="C137" s="5">
        <f ca="1">'OCT21-'!C137</f>
        <v>135</v>
      </c>
      <c r="D137" s="5">
        <f ca="1">'OCT21-'!D137</f>
        <v>131</v>
      </c>
      <c r="E137" s="26"/>
      <c r="F137" s="5">
        <f ca="1">'OCT21-'!F137</f>
        <v>59</v>
      </c>
      <c r="G137" s="5">
        <f ca="1">'OCT21-'!G137</f>
        <v>3473.02</v>
      </c>
      <c r="H137" s="5">
        <f ca="1">'OCT21-'!H137</f>
        <v>360.98</v>
      </c>
      <c r="I137" s="5">
        <f ca="1">'OCT21-'!I137</f>
        <v>0</v>
      </c>
      <c r="J137" s="22"/>
      <c r="K137" s="5"/>
      <c r="L137" s="5">
        <f ca="1">'OCT21-'!L137</f>
        <v>2</v>
      </c>
      <c r="M137" s="5">
        <f ca="1">'OCT21-'!M137</f>
        <v>50</v>
      </c>
      <c r="N137" s="5"/>
      <c r="O137" s="5"/>
      <c r="P137" s="5"/>
      <c r="Q137" s="5"/>
      <c r="R137" s="5"/>
      <c r="S137" s="5"/>
      <c r="T137" s="5"/>
      <c r="U137" s="26"/>
      <c r="V137" s="5">
        <f ca="1">'OCT21-'!V137</f>
        <v>0</v>
      </c>
    </row>
    <row r="138" spans="1:22">
      <c r="A138" s="20"/>
      <c r="B138" s="5" t="str">
        <f ca="1">'OCT21-'!B138</f>
        <v>21.10.21</v>
      </c>
      <c r="C138" s="5">
        <f ca="1">'OCT21-'!C138</f>
        <v>136</v>
      </c>
      <c r="D138" s="5">
        <f ca="1">'OCT21-'!D138</f>
        <v>130</v>
      </c>
      <c r="E138" s="26"/>
      <c r="F138" s="5">
        <f ca="1">'OCT21-'!F138</f>
        <v>58</v>
      </c>
      <c r="G138" s="5">
        <f ca="1">'OCT21-'!G138</f>
        <v>3352.22</v>
      </c>
      <c r="H138" s="5">
        <f ca="1">'OCT21-'!H138</f>
        <v>417.78</v>
      </c>
      <c r="I138" s="5">
        <f ca="1">'OCT21-'!I138</f>
        <v>0</v>
      </c>
      <c r="J138" s="22"/>
      <c r="K138" s="5"/>
      <c r="L138" s="5">
        <f ca="1">'OCT21-'!L138</f>
        <v>2</v>
      </c>
      <c r="M138" s="5">
        <f ca="1">'OCT21-'!M138</f>
        <v>35</v>
      </c>
      <c r="N138" s="5"/>
      <c r="O138" s="5"/>
      <c r="P138" s="5"/>
      <c r="Q138" s="5"/>
      <c r="R138" s="5"/>
      <c r="S138" s="5"/>
      <c r="T138" s="5"/>
      <c r="U138" s="26"/>
      <c r="V138" s="5">
        <f ca="1">'OCT21-'!V138</f>
        <v>0</v>
      </c>
    </row>
    <row r="139" spans="1:22">
      <c r="A139" s="20"/>
      <c r="B139" s="5" t="str">
        <f ca="1">'OCT21-'!B139</f>
        <v>21.10.21</v>
      </c>
      <c r="C139" s="5">
        <f ca="1">'OCT21-'!C139</f>
        <v>137</v>
      </c>
      <c r="D139" s="5">
        <f ca="1">'OCT21-'!D139</f>
        <v>133</v>
      </c>
      <c r="E139" s="26"/>
      <c r="F139" s="5">
        <f ca="1">'OCT21-'!F139</f>
        <v>59</v>
      </c>
      <c r="G139" s="5">
        <f ca="1">'OCT21-'!G139</f>
        <v>3672</v>
      </c>
      <c r="H139" s="5">
        <f ca="1">'OCT21-'!H139</f>
        <v>458</v>
      </c>
      <c r="I139" s="5">
        <f ca="1">'OCT21-'!I139</f>
        <v>0</v>
      </c>
      <c r="J139" s="22"/>
      <c r="K139" s="5"/>
      <c r="L139" s="5">
        <f ca="1">'OCT21-'!L139</f>
        <v>2</v>
      </c>
      <c r="M139" s="5">
        <f ca="1">'OCT21-'!M139</f>
        <v>45</v>
      </c>
      <c r="N139" s="5"/>
      <c r="O139" s="5"/>
      <c r="P139" s="5"/>
      <c r="Q139" s="5"/>
      <c r="R139" s="5"/>
      <c r="S139" s="5"/>
      <c r="T139" s="5"/>
      <c r="U139" s="26"/>
      <c r="V139" s="5">
        <f ca="1">'OCT21-'!V139</f>
        <v>0</v>
      </c>
    </row>
    <row r="140" spans="1:22">
      <c r="A140" s="20"/>
      <c r="B140" s="5" t="str">
        <f ca="1">'OCT21-'!B140</f>
        <v>21.10.21</v>
      </c>
      <c r="C140" s="5">
        <f ca="1">'OCT21-'!C140</f>
        <v>138</v>
      </c>
      <c r="D140" s="5">
        <f ca="1">'OCT21-'!D140</f>
        <v>132</v>
      </c>
      <c r="E140" s="26"/>
      <c r="F140" s="5">
        <f ca="1">'OCT21-'!F140</f>
        <v>56</v>
      </c>
      <c r="G140" s="5">
        <f ca="1">'OCT21-'!G140</f>
        <v>3299.04</v>
      </c>
      <c r="H140" s="5">
        <f ca="1">'OCT21-'!H140</f>
        <v>340.96</v>
      </c>
      <c r="I140" s="5">
        <f ca="1">'OCT21-'!I140</f>
        <v>0</v>
      </c>
      <c r="J140" s="22"/>
      <c r="K140" s="5"/>
      <c r="L140" s="5">
        <f ca="1">'OCT21-'!L140</f>
        <v>2</v>
      </c>
      <c r="M140" s="5">
        <f ca="1">'OCT21-'!M140</f>
        <v>30</v>
      </c>
      <c r="N140" s="5"/>
      <c r="O140" s="5"/>
      <c r="P140" s="5"/>
      <c r="Q140" s="5"/>
      <c r="R140" s="5"/>
      <c r="S140" s="5"/>
      <c r="T140" s="5"/>
      <c r="U140" s="26"/>
      <c r="V140" s="5">
        <f ca="1">'OCT21-'!V140</f>
        <v>0</v>
      </c>
    </row>
    <row r="141" spans="1:22">
      <c r="A141" s="20"/>
      <c r="B141" s="5" t="str">
        <f ca="1">'OCT21-'!B141</f>
        <v>21.10.21</v>
      </c>
      <c r="C141" s="5">
        <f ca="1">'OCT21-'!C141</f>
        <v>139</v>
      </c>
      <c r="D141" s="5">
        <f ca="1">'OCT21-'!D141</f>
        <v>134</v>
      </c>
      <c r="E141" s="26"/>
      <c r="F141" s="5">
        <f ca="1">'OCT21-'!F141</f>
        <v>57</v>
      </c>
      <c r="G141" s="5">
        <f ca="1">'OCT21-'!G141</f>
        <v>3326.43</v>
      </c>
      <c r="H141" s="5">
        <f ca="1">'OCT21-'!H141</f>
        <v>378.57</v>
      </c>
      <c r="I141" s="5">
        <f ca="1">'OCT21-'!I141</f>
        <v>0</v>
      </c>
      <c r="J141" s="22"/>
      <c r="K141" s="5"/>
      <c r="L141" s="5">
        <f ca="1">'OCT21-'!L141</f>
        <v>2</v>
      </c>
      <c r="M141" s="5">
        <f ca="1">'OCT21-'!M141</f>
        <v>25</v>
      </c>
      <c r="N141" s="5"/>
      <c r="O141" s="5"/>
      <c r="P141" s="5"/>
      <c r="Q141" s="5"/>
      <c r="R141" s="5"/>
      <c r="S141" s="5"/>
      <c r="T141" s="5"/>
      <c r="U141" s="26"/>
      <c r="V141" s="5">
        <f ca="1">'OCT21-'!V141</f>
        <v>0</v>
      </c>
    </row>
    <row r="142" spans="1:22">
      <c r="A142" s="20"/>
      <c r="B142" s="5" t="str">
        <f ca="1">'OCT21-'!B142</f>
        <v>21.10.21</v>
      </c>
      <c r="C142" s="5">
        <f ca="1">'OCT21-'!C142</f>
        <v>140</v>
      </c>
      <c r="D142" s="5">
        <f ca="1">'OCT21-'!D142</f>
        <v>136</v>
      </c>
      <c r="E142" s="26"/>
      <c r="F142" s="5">
        <f ca="1">'OCT21-'!F142</f>
        <v>58</v>
      </c>
      <c r="G142" s="5">
        <f ca="1">'OCT21-'!G142</f>
        <v>3313.24</v>
      </c>
      <c r="H142" s="5">
        <f ca="1">'OCT21-'!H142</f>
        <v>454.76</v>
      </c>
      <c r="I142" s="5">
        <f ca="1">'OCT21-'!I142</f>
        <v>0</v>
      </c>
      <c r="J142" s="22"/>
      <c r="K142" s="5"/>
      <c r="L142" s="5">
        <f ca="1">'OCT21-'!L142</f>
        <v>2</v>
      </c>
      <c r="M142" s="5">
        <f ca="1">'OCT21-'!M142</f>
        <v>20</v>
      </c>
      <c r="N142" s="5"/>
      <c r="O142" s="5"/>
      <c r="P142" s="5"/>
      <c r="Q142" s="5"/>
      <c r="R142" s="5"/>
      <c r="S142" s="5"/>
      <c r="T142" s="5"/>
      <c r="U142" s="26"/>
      <c r="V142" s="5">
        <f ca="1">'OCT21-'!V142</f>
        <v>0</v>
      </c>
    </row>
    <row r="143" spans="1:22">
      <c r="A143" s="20"/>
      <c r="B143" s="5" t="str">
        <f ca="1">'OCT21-'!B143</f>
        <v>21.10.21</v>
      </c>
      <c r="C143" s="5">
        <f ca="1">'OCT21-'!C143</f>
        <v>141</v>
      </c>
      <c r="D143" s="5">
        <f ca="1">'OCT21-'!D143</f>
        <v>137</v>
      </c>
      <c r="E143" s="26"/>
      <c r="F143" s="5">
        <f ca="1">'OCT21-'!F143</f>
        <v>56</v>
      </c>
      <c r="G143" s="5">
        <f ca="1">'OCT21-'!G143</f>
        <v>3290.24</v>
      </c>
      <c r="H143" s="5">
        <f ca="1">'OCT21-'!H143</f>
        <v>349.76</v>
      </c>
      <c r="I143" s="5">
        <f ca="1">'OCT21-'!I143</f>
        <v>0</v>
      </c>
      <c r="J143" s="22"/>
      <c r="K143" s="5"/>
      <c r="L143" s="5">
        <f ca="1">'OCT21-'!L143</f>
        <v>2</v>
      </c>
      <c r="M143" s="5">
        <f ca="1">'OCT21-'!M143</f>
        <v>30</v>
      </c>
      <c r="N143" s="5"/>
      <c r="O143" s="5"/>
      <c r="P143" s="5"/>
      <c r="Q143" s="5"/>
      <c r="R143" s="5"/>
      <c r="S143" s="5"/>
      <c r="T143" s="5"/>
      <c r="U143" s="26"/>
      <c r="V143" s="5">
        <f ca="1">'OCT21-'!V143</f>
        <v>0</v>
      </c>
    </row>
    <row r="144" spans="1:22">
      <c r="A144" s="20"/>
      <c r="B144" s="5" t="str">
        <f ca="1">'OCT21-'!B144</f>
        <v>21.10.21</v>
      </c>
      <c r="C144" s="5">
        <f ca="1">'OCT21-'!C144</f>
        <v>142</v>
      </c>
      <c r="D144" s="5">
        <f ca="1">'OCT21-'!D144</f>
        <v>135</v>
      </c>
      <c r="E144" s="26"/>
      <c r="F144" s="5">
        <f ca="1">'OCT21-'!F144</f>
        <v>58</v>
      </c>
      <c r="G144" s="5">
        <f ca="1">'OCT21-'!G144</f>
        <v>3427.22</v>
      </c>
      <c r="H144" s="5">
        <f ca="1">'OCT21-'!H144</f>
        <v>342.78</v>
      </c>
      <c r="I144" s="5">
        <f ca="1">'OCT21-'!I144</f>
        <v>0</v>
      </c>
      <c r="J144" s="22"/>
      <c r="K144" s="5"/>
      <c r="L144" s="5">
        <f ca="1">'OCT21-'!L144</f>
        <v>2</v>
      </c>
      <c r="M144" s="5">
        <f ca="1">'OCT21-'!M144</f>
        <v>10</v>
      </c>
      <c r="N144" s="5"/>
      <c r="O144" s="5"/>
      <c r="P144" s="5"/>
      <c r="Q144" s="5"/>
      <c r="R144" s="5"/>
      <c r="S144" s="5"/>
      <c r="T144" s="5"/>
      <c r="U144" s="26"/>
      <c r="V144" s="5">
        <f ca="1">'OCT21-'!V144</f>
        <v>0</v>
      </c>
    </row>
    <row r="145" spans="1:22">
      <c r="A145" s="20"/>
      <c r="B145" s="5" t="str">
        <f ca="1">'OCT21-'!B145</f>
        <v>21.10.21</v>
      </c>
      <c r="C145" s="5">
        <f ca="1">'OCT21-'!C145</f>
        <v>143</v>
      </c>
      <c r="D145" s="5">
        <f ca="1">'OCT21-'!D145</f>
        <v>138</v>
      </c>
      <c r="E145" s="26"/>
      <c r="F145" s="5">
        <f ca="1">'OCT21-'!F145</f>
        <v>54</v>
      </c>
      <c r="G145" s="5">
        <f ca="1">'OCT21-'!G145</f>
        <v>3177.66</v>
      </c>
      <c r="H145" s="5">
        <f ca="1">'OCT21-'!H145</f>
        <v>332.34</v>
      </c>
      <c r="I145" s="5">
        <f ca="1">'OCT21-'!I145</f>
        <v>0</v>
      </c>
      <c r="J145" s="22"/>
      <c r="K145" s="5"/>
      <c r="L145" s="5">
        <f ca="1">'OCT21-'!L145</f>
        <v>2</v>
      </c>
      <c r="M145" s="5">
        <f ca="1">'OCT21-'!M145</f>
        <v>5</v>
      </c>
      <c r="N145" s="5"/>
      <c r="O145" s="5"/>
      <c r="P145" s="5"/>
      <c r="Q145" s="5"/>
      <c r="R145" s="5"/>
      <c r="S145" s="5"/>
      <c r="T145" s="5"/>
      <c r="U145" s="26"/>
      <c r="V145" s="5">
        <f ca="1">'OCT21-'!V145</f>
        <v>0</v>
      </c>
    </row>
    <row r="146" spans="1:22">
      <c r="A146" s="20"/>
      <c r="B146" s="5" t="str">
        <f ca="1">'OCT21-'!B146</f>
        <v>22.10.21</v>
      </c>
      <c r="C146" s="5">
        <f ca="1">'OCT21-'!C146</f>
        <v>144</v>
      </c>
      <c r="D146" s="5">
        <f ca="1">'OCT21-'!D146</f>
        <v>139</v>
      </c>
      <c r="E146" s="26"/>
      <c r="F146" s="5">
        <f ca="1">'OCT21-'!F146</f>
        <v>57</v>
      </c>
      <c r="G146" s="5">
        <f ca="1">'OCT21-'!G146</f>
        <v>3354.43</v>
      </c>
      <c r="H146" s="5">
        <f ca="1">'OCT21-'!H146</f>
        <v>350.57</v>
      </c>
      <c r="I146" s="5">
        <f ca="1">'OCT21-'!I146</f>
        <v>0</v>
      </c>
      <c r="J146" s="22"/>
      <c r="K146" s="5"/>
      <c r="L146" s="5">
        <f ca="1">'OCT21-'!L146</f>
        <v>2</v>
      </c>
      <c r="M146" s="5">
        <f ca="1">'OCT21-'!M146</f>
        <v>35</v>
      </c>
      <c r="N146" s="5"/>
      <c r="O146" s="5"/>
      <c r="P146" s="5"/>
      <c r="Q146" s="5"/>
      <c r="R146" s="5"/>
      <c r="S146" s="5"/>
      <c r="T146" s="5"/>
      <c r="U146" s="26"/>
      <c r="V146" s="5">
        <f ca="1">'OCT21-'!V146</f>
        <v>0</v>
      </c>
    </row>
    <row r="147" spans="1:22">
      <c r="A147" s="20"/>
      <c r="B147" s="5" t="str">
        <f ca="1">'OCT21-'!B147</f>
        <v>22.10.21</v>
      </c>
      <c r="C147" s="5">
        <f ca="1">'OCT21-'!C147</f>
        <v>145</v>
      </c>
      <c r="D147" s="5">
        <f ca="1">'OCT21-'!D147</f>
        <v>141</v>
      </c>
      <c r="E147" s="26"/>
      <c r="F147" s="5">
        <f ca="1">'OCT21-'!F147</f>
        <v>58</v>
      </c>
      <c r="G147" s="5">
        <f ca="1">'OCT21-'!G147</f>
        <v>3419.24</v>
      </c>
      <c r="H147" s="5">
        <f ca="1">'OCT21-'!H147</f>
        <v>348.76</v>
      </c>
      <c r="I147" s="5">
        <f ca="1">'OCT21-'!I147</f>
        <v>0</v>
      </c>
      <c r="J147" s="22"/>
      <c r="K147" s="5"/>
      <c r="L147" s="5">
        <f ca="1">'OCT21-'!L147</f>
        <v>2</v>
      </c>
      <c r="M147" s="5">
        <f ca="1">'OCT21-'!M147</f>
        <v>30</v>
      </c>
      <c r="N147" s="5"/>
      <c r="O147" s="5"/>
      <c r="P147" s="5"/>
      <c r="Q147" s="5"/>
      <c r="R147" s="5"/>
      <c r="S147" s="5"/>
      <c r="T147" s="5"/>
      <c r="U147" s="26"/>
      <c r="V147" s="5">
        <f ca="1">'OCT21-'!V147</f>
        <v>0</v>
      </c>
    </row>
    <row r="148" spans="1:22">
      <c r="A148" s="20"/>
      <c r="B148" s="5" t="str">
        <f ca="1">'OCT21-'!B148</f>
        <v>22.10.21</v>
      </c>
      <c r="C148" s="5">
        <f ca="1">'OCT21-'!C148</f>
        <v>146</v>
      </c>
      <c r="D148" s="5">
        <f ca="1">'OCT21-'!D148</f>
        <v>142</v>
      </c>
      <c r="E148" s="26"/>
      <c r="F148" s="5">
        <f ca="1">'OCT21-'!F148</f>
        <v>58</v>
      </c>
      <c r="G148" s="5">
        <f ca="1">'OCT21-'!G148</f>
        <v>3549.37</v>
      </c>
      <c r="H148" s="5">
        <f ca="1">'OCT21-'!H148</f>
        <v>425.63</v>
      </c>
      <c r="I148" s="5">
        <f ca="1">'OCT21-'!I148</f>
        <v>0</v>
      </c>
      <c r="J148" s="22"/>
      <c r="K148" s="5"/>
      <c r="L148" s="5">
        <f ca="1">'OCT21-'!L148</f>
        <v>2</v>
      </c>
      <c r="M148" s="5">
        <f ca="1">'OCT21-'!M148</f>
        <v>35</v>
      </c>
      <c r="N148" s="5"/>
      <c r="O148" s="5"/>
      <c r="P148" s="5"/>
      <c r="Q148" s="5"/>
      <c r="R148" s="5"/>
      <c r="S148" s="5"/>
      <c r="T148" s="5"/>
      <c r="U148" s="26"/>
      <c r="V148" s="5">
        <f ca="1">'OCT21-'!V148</f>
        <v>0</v>
      </c>
    </row>
    <row r="149" spans="1:22">
      <c r="A149" s="20"/>
      <c r="B149" s="5" t="str">
        <f ca="1">'OCT21-'!B149</f>
        <v>22.10.21</v>
      </c>
      <c r="C149" s="5">
        <f ca="1">'OCT21-'!C149</f>
        <v>147</v>
      </c>
      <c r="D149" s="5">
        <f ca="1">'OCT21-'!D149</f>
        <v>140</v>
      </c>
      <c r="E149" s="26"/>
      <c r="F149" s="5">
        <f ca="1">'OCT21-'!F149</f>
        <v>57</v>
      </c>
      <c r="G149" s="5">
        <f ca="1">'OCT21-'!G149</f>
        <v>3423.84</v>
      </c>
      <c r="H149" s="5">
        <f ca="1">'OCT21-'!H149</f>
        <v>282.33999999999997</v>
      </c>
      <c r="I149" s="5">
        <f ca="1">'OCT21-'!I149</f>
        <v>2.1800000000000002</v>
      </c>
      <c r="J149" s="22"/>
      <c r="K149" s="5"/>
      <c r="L149" s="5">
        <f ca="1">'OCT21-'!L149</f>
        <v>2</v>
      </c>
      <c r="M149" s="5">
        <f ca="1">'OCT21-'!M149</f>
        <v>5</v>
      </c>
      <c r="N149" s="5"/>
      <c r="O149" s="5"/>
      <c r="P149" s="5"/>
      <c r="Q149" s="5"/>
      <c r="R149" s="5"/>
      <c r="S149" s="5"/>
      <c r="T149" s="5"/>
      <c r="U149" s="26"/>
      <c r="V149" s="5">
        <f ca="1">'OCT21-'!V149</f>
        <v>8977.5</v>
      </c>
    </row>
    <row r="150" spans="1:22">
      <c r="A150" s="20"/>
      <c r="B150" s="5" t="str">
        <f ca="1">'OCT21-'!B150</f>
        <v>22.10.21</v>
      </c>
      <c r="C150" s="5">
        <f ca="1">'OCT21-'!C150</f>
        <v>148</v>
      </c>
      <c r="D150" s="5">
        <f ca="1">'OCT21-'!D150</f>
        <v>144</v>
      </c>
      <c r="E150" s="26"/>
      <c r="F150" s="5">
        <f ca="1">'OCT21-'!F150</f>
        <v>59</v>
      </c>
      <c r="G150" s="5">
        <f ca="1">'OCT21-'!G150</f>
        <v>3456.62</v>
      </c>
      <c r="H150" s="5">
        <f ca="1">'OCT21-'!H150</f>
        <v>377.38</v>
      </c>
      <c r="I150" s="5">
        <f ca="1">'OCT21-'!I150</f>
        <v>0</v>
      </c>
      <c r="J150" s="22"/>
      <c r="K150" s="5"/>
      <c r="L150" s="5">
        <f ca="1">'OCT21-'!L150</f>
        <v>2</v>
      </c>
      <c r="M150" s="5">
        <f ca="1">'OCT21-'!M150</f>
        <v>25</v>
      </c>
      <c r="N150" s="5"/>
      <c r="O150" s="5"/>
      <c r="P150" s="5"/>
      <c r="Q150" s="5"/>
      <c r="R150" s="5"/>
      <c r="S150" s="5"/>
      <c r="T150" s="5"/>
      <c r="U150" s="26"/>
      <c r="V150" s="5">
        <f ca="1">'OCT21-'!V150</f>
        <v>0</v>
      </c>
    </row>
    <row r="151" spans="1:22">
      <c r="A151" s="20"/>
      <c r="B151" s="5" t="str">
        <f ca="1">'OCT21-'!B151</f>
        <v>22.10.21</v>
      </c>
      <c r="C151" s="5">
        <f ca="1">'OCT21-'!C151</f>
        <v>149</v>
      </c>
      <c r="D151" s="5">
        <f ca="1">'OCT21-'!D151</f>
        <v>143</v>
      </c>
      <c r="E151" s="26"/>
      <c r="F151" s="5">
        <f ca="1">'OCT21-'!F151</f>
        <v>55</v>
      </c>
      <c r="G151" s="5">
        <f ca="1">'OCT21-'!G151</f>
        <v>3214.7</v>
      </c>
      <c r="H151" s="5">
        <f ca="1">'OCT21-'!H151</f>
        <v>355.3</v>
      </c>
      <c r="I151" s="5">
        <f ca="1">'OCT21-'!I151</f>
        <v>0</v>
      </c>
      <c r="J151" s="22"/>
      <c r="K151" s="5"/>
      <c r="L151" s="5">
        <f ca="1">'OCT21-'!L151</f>
        <v>2</v>
      </c>
      <c r="M151" s="5">
        <f ca="1">'OCT21-'!M151</f>
        <v>0</v>
      </c>
      <c r="N151" s="5"/>
      <c r="O151" s="5"/>
      <c r="P151" s="5"/>
      <c r="Q151" s="5"/>
      <c r="R151" s="5"/>
      <c r="S151" s="5"/>
      <c r="T151" s="5"/>
      <c r="U151" s="26"/>
      <c r="V151" s="5">
        <f ca="1">'OCT21-'!V151</f>
        <v>0</v>
      </c>
    </row>
    <row r="152" spans="1:22">
      <c r="A152" s="20"/>
      <c r="B152" s="5" t="str">
        <f ca="1">'OCT21-'!B152</f>
        <v>22.10.21</v>
      </c>
      <c r="C152" s="5">
        <f ca="1">'OCT21-'!C152</f>
        <v>150</v>
      </c>
      <c r="D152" s="5">
        <f ca="1">'OCT21-'!D152</f>
        <v>145</v>
      </c>
      <c r="E152" s="26"/>
      <c r="F152" s="5">
        <f ca="1">'OCT21-'!F152</f>
        <v>59</v>
      </c>
      <c r="G152" s="5">
        <f ca="1">'OCT21-'!G152</f>
        <v>3672</v>
      </c>
      <c r="H152" s="5">
        <f ca="1">'OCT21-'!H152</f>
        <v>458</v>
      </c>
      <c r="I152" s="5">
        <f ca="1">'OCT21-'!I152</f>
        <v>0</v>
      </c>
      <c r="J152" s="22"/>
      <c r="K152" s="5"/>
      <c r="L152" s="5">
        <f ca="1">'OCT21-'!L152</f>
        <v>2</v>
      </c>
      <c r="M152" s="5">
        <f ca="1">'OCT21-'!M152</f>
        <v>25</v>
      </c>
      <c r="N152" s="5"/>
      <c r="O152" s="5"/>
      <c r="P152" s="5"/>
      <c r="Q152" s="5"/>
      <c r="R152" s="5"/>
      <c r="S152" s="5"/>
      <c r="T152" s="5"/>
      <c r="U152" s="26"/>
      <c r="V152" s="5">
        <f ca="1">'OCT21-'!V152</f>
        <v>0</v>
      </c>
    </row>
    <row r="153" spans="1:22">
      <c r="A153" s="20"/>
      <c r="B153" s="5" t="str">
        <f ca="1">'OCT21-'!B153</f>
        <v>22.10.21</v>
      </c>
      <c r="C153" s="5">
        <f ca="1">'OCT21-'!C153</f>
        <v>151</v>
      </c>
      <c r="D153" s="5">
        <f ca="1">'OCT21-'!D153</f>
        <v>146</v>
      </c>
      <c r="E153" s="26"/>
      <c r="F153" s="5">
        <f ca="1">'OCT21-'!F153</f>
        <v>55</v>
      </c>
      <c r="G153" s="5">
        <f ca="1">'OCT21-'!G153</f>
        <v>3236.05</v>
      </c>
      <c r="H153" s="5">
        <f ca="1">'OCT21-'!H153</f>
        <v>338.95</v>
      </c>
      <c r="I153" s="5">
        <f ca="1">'OCT21-'!I153</f>
        <v>0</v>
      </c>
      <c r="J153" s="22"/>
      <c r="K153" s="5"/>
      <c r="L153" s="5">
        <f ca="1">'OCT21-'!L153</f>
        <v>2</v>
      </c>
      <c r="M153" s="5">
        <f ca="1">'OCT21-'!M153</f>
        <v>10</v>
      </c>
      <c r="N153" s="5"/>
      <c r="O153" s="5"/>
      <c r="P153" s="5"/>
      <c r="Q153" s="5"/>
      <c r="R153" s="5"/>
      <c r="S153" s="5"/>
      <c r="T153" s="5"/>
      <c r="U153" s="26"/>
      <c r="V153" s="5">
        <f ca="1">'OCT21-'!V153</f>
        <v>0</v>
      </c>
    </row>
    <row r="154" spans="1:22">
      <c r="A154" s="20"/>
      <c r="B154" s="5" t="str">
        <f ca="1">'OCT21-'!B154</f>
        <v>22.10.21</v>
      </c>
      <c r="C154" s="5">
        <f ca="1">'OCT21-'!C154</f>
        <v>152</v>
      </c>
      <c r="D154" s="5">
        <f ca="1">'OCT21-'!D154</f>
        <v>147</v>
      </c>
      <c r="E154" s="26"/>
      <c r="F154" s="5">
        <f ca="1">'OCT21-'!F154</f>
        <v>59</v>
      </c>
      <c r="G154" s="5">
        <f ca="1">'OCT21-'!G154</f>
        <v>3406.02</v>
      </c>
      <c r="H154" s="5">
        <f ca="1">'OCT21-'!H154</f>
        <v>427.98</v>
      </c>
      <c r="I154" s="5">
        <f ca="1">'OCT21-'!I154</f>
        <v>0</v>
      </c>
      <c r="J154" s="22"/>
      <c r="K154" s="5"/>
      <c r="L154" s="5">
        <f ca="1">'OCT21-'!L154</f>
        <v>1</v>
      </c>
      <c r="M154" s="5">
        <f ca="1">'OCT21-'!M154</f>
        <v>55</v>
      </c>
      <c r="N154" s="5"/>
      <c r="O154" s="5"/>
      <c r="P154" s="5"/>
      <c r="Q154" s="5"/>
      <c r="R154" s="5"/>
      <c r="S154" s="5"/>
      <c r="T154" s="5"/>
      <c r="U154" s="26"/>
      <c r="V154" s="5">
        <f ca="1">'OCT21-'!V154</f>
        <v>0</v>
      </c>
    </row>
    <row r="155" spans="1:22">
      <c r="A155" s="20"/>
      <c r="B155" s="5" t="str">
        <f ca="1">'OCT21-'!B155</f>
        <v>22.10.21</v>
      </c>
      <c r="C155" s="5">
        <f ca="1">'OCT21-'!C155</f>
        <v>153</v>
      </c>
      <c r="D155" s="5">
        <f ca="1">'OCT21-'!D155</f>
        <v>148</v>
      </c>
      <c r="E155" s="26"/>
      <c r="F155" s="5">
        <f ca="1">'OCT21-'!F155</f>
        <v>55</v>
      </c>
      <c r="G155" s="5">
        <f ca="1">'OCT21-'!G155</f>
        <v>3177.66</v>
      </c>
      <c r="H155" s="5">
        <f ca="1">'OCT21-'!H155</f>
        <v>396.34</v>
      </c>
      <c r="I155" s="5">
        <f ca="1">'OCT21-'!I155</f>
        <v>0</v>
      </c>
      <c r="J155" s="22"/>
      <c r="K155" s="5"/>
      <c r="L155" s="5">
        <f ca="1">'OCT21-'!L155</f>
        <v>2</v>
      </c>
      <c r="M155" s="5">
        <f ca="1">'OCT21-'!M155</f>
        <v>10</v>
      </c>
      <c r="N155" s="5"/>
      <c r="O155" s="5"/>
      <c r="P155" s="5"/>
      <c r="Q155" s="5"/>
      <c r="R155" s="5"/>
      <c r="S155" s="5"/>
      <c r="T155" s="5"/>
      <c r="U155" s="26"/>
      <c r="V155" s="5">
        <f ca="1">'OCT21-'!V155</f>
        <v>0</v>
      </c>
    </row>
    <row r="156" spans="1:22">
      <c r="A156" s="20"/>
      <c r="B156" s="5" t="str">
        <f ca="1">'OCT21-'!B156</f>
        <v>23.10.21</v>
      </c>
      <c r="C156" s="5">
        <f ca="1">'OCT21-'!C156</f>
        <v>154</v>
      </c>
      <c r="D156" s="5">
        <f ca="1">'OCT21-'!D156</f>
        <v>150</v>
      </c>
      <c r="E156" s="26"/>
      <c r="F156" s="5">
        <f ca="1">'OCT21-'!F156</f>
        <v>58</v>
      </c>
      <c r="G156" s="5">
        <f ca="1">'OCT21-'!G156</f>
        <v>3397.5</v>
      </c>
      <c r="H156" s="5">
        <f ca="1">'OCT21-'!H156</f>
        <v>364.5</v>
      </c>
      <c r="I156" s="5">
        <f ca="1">'OCT21-'!I156</f>
        <v>0</v>
      </c>
      <c r="J156" s="22"/>
      <c r="K156" s="5"/>
      <c r="L156" s="5">
        <f ca="1">'OCT21-'!L156</f>
        <v>2</v>
      </c>
      <c r="M156" s="5">
        <f ca="1">'OCT21-'!M156</f>
        <v>45</v>
      </c>
      <c r="N156" s="5"/>
      <c r="O156" s="5"/>
      <c r="P156" s="5"/>
      <c r="Q156" s="5"/>
      <c r="R156" s="5"/>
      <c r="S156" s="5"/>
      <c r="T156" s="5"/>
      <c r="U156" s="26"/>
      <c r="V156" s="5">
        <f ca="1">'OCT21-'!V156</f>
        <v>0</v>
      </c>
    </row>
    <row r="157" spans="1:22">
      <c r="A157" s="20"/>
      <c r="B157" s="5" t="str">
        <f ca="1">'OCT21-'!B157</f>
        <v>23.10.21</v>
      </c>
      <c r="C157" s="5">
        <f ca="1">'OCT21-'!C157</f>
        <v>155</v>
      </c>
      <c r="D157" s="5">
        <f ca="1">'OCT21-'!D157</f>
        <v>151</v>
      </c>
      <c r="E157" s="26"/>
      <c r="F157" s="5">
        <f ca="1">'OCT21-'!F157</f>
        <v>56</v>
      </c>
      <c r="G157" s="5">
        <f ca="1">'OCT21-'!G157</f>
        <v>3202.64</v>
      </c>
      <c r="H157" s="5">
        <f ca="1">'OCT21-'!H157</f>
        <v>437.36</v>
      </c>
      <c r="I157" s="5">
        <f ca="1">'OCT21-'!I157</f>
        <v>0</v>
      </c>
      <c r="J157" s="22"/>
      <c r="K157" s="5"/>
      <c r="L157" s="5">
        <f ca="1">'OCT21-'!L157</f>
        <v>2</v>
      </c>
      <c r="M157" s="5">
        <f ca="1">'OCT21-'!M157</f>
        <v>50</v>
      </c>
      <c r="N157" s="5"/>
      <c r="O157" s="5"/>
      <c r="P157" s="5"/>
      <c r="Q157" s="5"/>
      <c r="R157" s="5"/>
      <c r="S157" s="5"/>
      <c r="T157" s="5"/>
      <c r="U157" s="26"/>
      <c r="V157" s="5">
        <f ca="1">'OCT21-'!V157</f>
        <v>0</v>
      </c>
    </row>
    <row r="158" spans="1:22">
      <c r="A158" s="20"/>
      <c r="B158" s="5" t="str">
        <f ca="1">'OCT21-'!B158</f>
        <v>23.10.21</v>
      </c>
      <c r="C158" s="5">
        <f ca="1">'OCT21-'!C158</f>
        <v>156</v>
      </c>
      <c r="D158" s="5">
        <f ca="1">'OCT21-'!D158</f>
        <v>149</v>
      </c>
      <c r="E158" s="26"/>
      <c r="F158" s="5">
        <f ca="1">'OCT21-'!F158</f>
        <v>57</v>
      </c>
      <c r="G158" s="5">
        <f ca="1">'OCT21-'!G158</f>
        <v>3347.84</v>
      </c>
      <c r="H158" s="5">
        <f ca="1">'OCT21-'!H158</f>
        <v>356.16</v>
      </c>
      <c r="I158" s="5">
        <f ca="1">'OCT21-'!I158</f>
        <v>0</v>
      </c>
      <c r="J158" s="22"/>
      <c r="K158" s="5"/>
      <c r="L158" s="5">
        <f ca="1">'OCT21-'!L158</f>
        <v>2</v>
      </c>
      <c r="M158" s="5">
        <f ca="1">'OCT21-'!M158</f>
        <v>25</v>
      </c>
      <c r="N158" s="5"/>
      <c r="O158" s="5"/>
      <c r="P158" s="5"/>
      <c r="Q158" s="5"/>
      <c r="R158" s="5"/>
      <c r="S158" s="5"/>
      <c r="T158" s="5"/>
      <c r="U158" s="26"/>
      <c r="V158" s="5">
        <f ca="1">'OCT21-'!V158</f>
        <v>0</v>
      </c>
    </row>
    <row r="159" spans="1:22">
      <c r="A159" s="20"/>
      <c r="B159" s="5" t="str">
        <f ca="1">'OCT21-'!B159</f>
        <v>23.10.21</v>
      </c>
      <c r="C159" s="5">
        <f ca="1">'OCT21-'!C159</f>
        <v>157</v>
      </c>
      <c r="D159" s="5">
        <f ca="1">'OCT21-'!D159</f>
        <v>153</v>
      </c>
      <c r="E159" s="26"/>
      <c r="F159" s="5">
        <f ca="1">'OCT21-'!F159</f>
        <v>54</v>
      </c>
      <c r="G159" s="5">
        <f ca="1">'OCT21-'!G159</f>
        <v>3287.96</v>
      </c>
      <c r="H159" s="5">
        <f ca="1">'OCT21-'!H159</f>
        <v>222.04</v>
      </c>
      <c r="I159" s="5">
        <f ca="1">'OCT21-'!I159</f>
        <v>0</v>
      </c>
      <c r="J159" s="22"/>
      <c r="K159" s="5"/>
      <c r="L159" s="5">
        <f ca="1">'OCT21-'!L159</f>
        <v>2</v>
      </c>
      <c r="M159" s="5">
        <f ca="1">'OCT21-'!M159</f>
        <v>15</v>
      </c>
      <c r="N159" s="5"/>
      <c r="O159" s="5"/>
      <c r="P159" s="5"/>
      <c r="Q159" s="5"/>
      <c r="R159" s="5"/>
      <c r="S159" s="5"/>
      <c r="T159" s="5"/>
      <c r="U159" s="26"/>
      <c r="V159" s="5">
        <f ca="1">'OCT21-'!V159</f>
        <v>0</v>
      </c>
    </row>
    <row r="160" spans="1:22">
      <c r="A160" s="20"/>
      <c r="B160" s="5" t="str">
        <f ca="1">'OCT21-'!B160</f>
        <v>23.10.21</v>
      </c>
      <c r="C160" s="5">
        <f ca="1">'OCT21-'!C160</f>
        <v>158</v>
      </c>
      <c r="D160" s="5">
        <f ca="1">'OCT21-'!D160</f>
        <v>152</v>
      </c>
      <c r="E160" s="26"/>
      <c r="F160" s="5">
        <f ca="1">'OCT21-'!F160</f>
        <v>55</v>
      </c>
      <c r="G160" s="5">
        <f ca="1">'OCT21-'!G160</f>
        <v>3276.05</v>
      </c>
      <c r="H160" s="5">
        <f ca="1">'OCT21-'!H160</f>
        <v>298.95</v>
      </c>
      <c r="I160" s="5">
        <f ca="1">'OCT21-'!I160</f>
        <v>0</v>
      </c>
      <c r="J160" s="22"/>
      <c r="K160" s="5"/>
      <c r="L160" s="5">
        <f ca="1">'OCT21-'!L160</f>
        <v>1</v>
      </c>
      <c r="M160" s="5">
        <f ca="1">'OCT21-'!M160</f>
        <v>50</v>
      </c>
      <c r="N160" s="5"/>
      <c r="O160" s="5"/>
      <c r="P160" s="5"/>
      <c r="Q160" s="5"/>
      <c r="R160" s="5"/>
      <c r="S160" s="5"/>
      <c r="T160" s="5"/>
      <c r="U160" s="26"/>
      <c r="V160" s="5">
        <f ca="1">'OCT21-'!V160</f>
        <v>0</v>
      </c>
    </row>
    <row r="161" spans="1:22">
      <c r="A161" s="20"/>
      <c r="B161" s="5" t="str">
        <f ca="1">'OCT21-'!B161</f>
        <v>23.10.21</v>
      </c>
      <c r="C161" s="5">
        <f ca="1">'OCT21-'!C161</f>
        <v>159</v>
      </c>
      <c r="D161" s="5">
        <f ca="1">'OCT21-'!D161</f>
        <v>154</v>
      </c>
      <c r="E161" s="26"/>
      <c r="F161" s="5">
        <f ca="1">'OCT21-'!F161</f>
        <v>57</v>
      </c>
      <c r="G161" s="5">
        <f ca="1">'OCT21-'!G161</f>
        <v>3312.25</v>
      </c>
      <c r="H161" s="5">
        <f ca="1">'OCT21-'!H161</f>
        <v>390.75</v>
      </c>
      <c r="I161" s="5">
        <f ca="1">'OCT21-'!I161</f>
        <v>0</v>
      </c>
      <c r="J161" s="22"/>
      <c r="K161" s="5"/>
      <c r="L161" s="5">
        <f ca="1">'OCT21-'!L161</f>
        <v>2</v>
      </c>
      <c r="M161" s="5">
        <f ca="1">'OCT21-'!M161</f>
        <v>15</v>
      </c>
      <c r="N161" s="5"/>
      <c r="O161" s="5"/>
      <c r="P161" s="5"/>
      <c r="Q161" s="5"/>
      <c r="R161" s="5"/>
      <c r="S161" s="5"/>
      <c r="T161" s="5"/>
      <c r="U161" s="26"/>
      <c r="V161" s="5">
        <f ca="1">'OCT21-'!V161</f>
        <v>0</v>
      </c>
    </row>
    <row r="162" spans="1:22">
      <c r="A162" s="20"/>
      <c r="B162" s="5" t="str">
        <f ca="1">'OCT21-'!B162</f>
        <v>23.10.21</v>
      </c>
      <c r="C162" s="5">
        <f ca="1">'OCT21-'!C162</f>
        <v>160</v>
      </c>
      <c r="D162" s="5">
        <f ca="1">'OCT21-'!D162</f>
        <v>156</v>
      </c>
      <c r="E162" s="26"/>
      <c r="F162" s="5">
        <f ca="1">'OCT21-'!F162</f>
        <v>59</v>
      </c>
      <c r="G162" s="5">
        <f ca="1">'OCT21-'!G162</f>
        <v>3430.02</v>
      </c>
      <c r="H162" s="5">
        <f ca="1">'OCT21-'!H162</f>
        <v>403.98</v>
      </c>
      <c r="I162" s="5">
        <f ca="1">'OCT21-'!I162</f>
        <v>0</v>
      </c>
      <c r="J162" s="22"/>
      <c r="K162" s="5"/>
      <c r="L162" s="5">
        <f ca="1">'OCT21-'!L162</f>
        <v>2</v>
      </c>
      <c r="M162" s="5">
        <f ca="1">'OCT21-'!M162</f>
        <v>0</v>
      </c>
      <c r="N162" s="5"/>
      <c r="O162" s="5"/>
      <c r="P162" s="5"/>
      <c r="Q162" s="5"/>
      <c r="R162" s="5"/>
      <c r="S162" s="5"/>
      <c r="T162" s="5"/>
      <c r="U162" s="26"/>
      <c r="V162" s="5">
        <f ca="1">'OCT21-'!V162</f>
        <v>0</v>
      </c>
    </row>
    <row r="163" spans="1:22">
      <c r="A163" s="20"/>
      <c r="B163" s="5" t="str">
        <f ca="1">'OCT21-'!B163</f>
        <v>23.10.21</v>
      </c>
      <c r="C163" s="5">
        <f ca="1">'OCT21-'!C163</f>
        <v>161</v>
      </c>
      <c r="D163" s="5">
        <f ca="1">'OCT21-'!D163</f>
        <v>155</v>
      </c>
      <c r="E163" s="26"/>
      <c r="F163" s="5">
        <f ca="1">'OCT21-'!F163</f>
        <v>59</v>
      </c>
      <c r="G163" s="5">
        <f ca="1">'OCT21-'!G163</f>
        <v>3489.81</v>
      </c>
      <c r="H163" s="5">
        <f ca="1">'OCT21-'!H163</f>
        <v>345.19</v>
      </c>
      <c r="I163" s="5">
        <f ca="1">'OCT21-'!I163</f>
        <v>0</v>
      </c>
      <c r="J163" s="22"/>
      <c r="K163" s="5"/>
      <c r="L163" s="5">
        <f ca="1">'OCT21-'!L163</f>
        <v>2</v>
      </c>
      <c r="M163" s="5">
        <f ca="1">'OCT21-'!M163</f>
        <v>40</v>
      </c>
      <c r="N163" s="5"/>
      <c r="O163" s="5"/>
      <c r="P163" s="5"/>
      <c r="Q163" s="5"/>
      <c r="R163" s="5"/>
      <c r="S163" s="5"/>
      <c r="T163" s="5"/>
      <c r="U163" s="26"/>
      <c r="V163" s="5">
        <f ca="1">'OCT21-'!V163</f>
        <v>0</v>
      </c>
    </row>
    <row r="164" spans="1:22">
      <c r="A164" s="20"/>
      <c r="B164" s="5" t="str">
        <f ca="1">'OCT21-'!B164</f>
        <v>24.10.21</v>
      </c>
      <c r="C164" s="5">
        <f ca="1">'OCT21-'!C164</f>
        <v>162</v>
      </c>
      <c r="D164" s="5">
        <f ca="1">'OCT21-'!D164</f>
        <v>157</v>
      </c>
      <c r="E164" s="26"/>
      <c r="F164" s="5">
        <f ca="1">'OCT21-'!F164</f>
        <v>56</v>
      </c>
      <c r="G164" s="5">
        <f ca="1">'OCT21-'!G164</f>
        <v>3287.67</v>
      </c>
      <c r="H164" s="5">
        <f ca="1">'OCT21-'!H164</f>
        <v>349.33</v>
      </c>
      <c r="I164" s="5">
        <f ca="1">'OCT21-'!I164</f>
        <v>0</v>
      </c>
      <c r="J164" s="22"/>
      <c r="K164" s="5"/>
      <c r="L164" s="5">
        <f ca="1">'OCT21-'!L164</f>
        <v>2</v>
      </c>
      <c r="M164" s="5">
        <f ca="1">'OCT21-'!M164</f>
        <v>25</v>
      </c>
      <c r="N164" s="5"/>
      <c r="O164" s="5"/>
      <c r="P164" s="5"/>
      <c r="Q164" s="5"/>
      <c r="R164" s="5"/>
      <c r="S164" s="5"/>
      <c r="T164" s="5"/>
      <c r="U164" s="26"/>
      <c r="V164" s="5">
        <f ca="1">'OCT21-'!V164</f>
        <v>0</v>
      </c>
    </row>
    <row r="165" spans="1:22">
      <c r="A165" s="20"/>
      <c r="B165" s="5" t="str">
        <f ca="1">'OCT21-'!B165</f>
        <v>24.10.21</v>
      </c>
      <c r="C165" s="5">
        <f ca="1">'OCT21-'!C165</f>
        <v>163</v>
      </c>
      <c r="D165" s="5">
        <f ca="1">'OCT21-'!D165</f>
        <v>158</v>
      </c>
      <c r="E165" s="26"/>
      <c r="F165" s="5">
        <f ca="1">'OCT21-'!F165</f>
        <v>59</v>
      </c>
      <c r="G165" s="5">
        <f ca="1">'OCT21-'!G165</f>
        <v>3419.02</v>
      </c>
      <c r="H165" s="5">
        <f ca="1">'OCT21-'!H165</f>
        <v>414.98</v>
      </c>
      <c r="I165" s="5">
        <f ca="1">'OCT21-'!I165</f>
        <v>0</v>
      </c>
      <c r="J165" s="22"/>
      <c r="K165" s="5"/>
      <c r="L165" s="5">
        <f ca="1">'OCT21-'!L165</f>
        <v>2</v>
      </c>
      <c r="M165" s="5">
        <f ca="1">'OCT21-'!M165</f>
        <v>20</v>
      </c>
      <c r="N165" s="5"/>
      <c r="O165" s="5"/>
      <c r="P165" s="5"/>
      <c r="Q165" s="5"/>
      <c r="R165" s="5"/>
      <c r="S165" s="5"/>
      <c r="T165" s="5"/>
      <c r="U165" s="26"/>
      <c r="V165" s="5">
        <f ca="1">'OCT21-'!V165</f>
        <v>0</v>
      </c>
    </row>
    <row r="166" spans="1:22">
      <c r="A166" s="20"/>
      <c r="B166" s="5" t="str">
        <f ca="1">'OCT21-'!B166</f>
        <v>24.10.21</v>
      </c>
      <c r="C166" s="5">
        <f ca="1">'OCT21-'!C166</f>
        <v>164</v>
      </c>
      <c r="D166" s="5">
        <f ca="1">'OCT21-'!D166</f>
        <v>159</v>
      </c>
      <c r="E166" s="26"/>
      <c r="F166" s="5">
        <f ca="1">'OCT21-'!F166</f>
        <v>58</v>
      </c>
      <c r="G166" s="5">
        <f ca="1">'OCT21-'!G166</f>
        <v>3709.17</v>
      </c>
      <c r="H166" s="5">
        <f ca="1">'OCT21-'!H166</f>
        <v>265.83</v>
      </c>
      <c r="I166" s="5">
        <f ca="1">'OCT21-'!I166</f>
        <v>0</v>
      </c>
      <c r="J166" s="22"/>
      <c r="K166" s="5"/>
      <c r="L166" s="5">
        <f ca="1">'OCT21-'!L166</f>
        <v>2</v>
      </c>
      <c r="M166" s="5">
        <f ca="1">'OCT21-'!M166</f>
        <v>0</v>
      </c>
      <c r="N166" s="5"/>
      <c r="O166" s="5"/>
      <c r="P166" s="5"/>
      <c r="Q166" s="5"/>
      <c r="R166" s="5"/>
      <c r="S166" s="5"/>
      <c r="T166" s="5"/>
      <c r="U166" s="26"/>
      <c r="V166" s="5">
        <f ca="1">'OCT21-'!V166</f>
        <v>0</v>
      </c>
    </row>
    <row r="167" spans="1:22">
      <c r="A167" s="20"/>
      <c r="B167" s="5" t="str">
        <f ca="1">'OCT21-'!B167</f>
        <v>24.10.21</v>
      </c>
      <c r="C167" s="5">
        <f ca="1">'OCT21-'!C167</f>
        <v>165</v>
      </c>
      <c r="D167" s="5">
        <f ca="1">'OCT21-'!D167</f>
        <v>160</v>
      </c>
      <c r="E167" s="26"/>
      <c r="F167" s="5">
        <f ca="1">'OCT21-'!F167</f>
        <v>58</v>
      </c>
      <c r="G167" s="5">
        <f ca="1">'OCT21-'!G167</f>
        <v>3310.62</v>
      </c>
      <c r="H167" s="5">
        <f ca="1">'OCT21-'!H167</f>
        <v>459.38</v>
      </c>
      <c r="I167" s="5">
        <f ca="1">'OCT21-'!I167</f>
        <v>0</v>
      </c>
      <c r="J167" s="22"/>
      <c r="K167" s="5"/>
      <c r="L167" s="5">
        <f ca="1">'OCT21-'!L167</f>
        <v>2</v>
      </c>
      <c r="M167" s="5">
        <f ca="1">'OCT21-'!M167</f>
        <v>45</v>
      </c>
      <c r="N167" s="5"/>
      <c r="O167" s="5"/>
      <c r="P167" s="5"/>
      <c r="Q167" s="5"/>
      <c r="R167" s="5"/>
      <c r="S167" s="5"/>
      <c r="T167" s="5"/>
      <c r="U167" s="26"/>
      <c r="V167" s="5">
        <f ca="1">'OCT21-'!V167</f>
        <v>0</v>
      </c>
    </row>
    <row r="168" spans="1:22">
      <c r="A168" s="20"/>
      <c r="B168" s="5" t="str">
        <f ca="1">'OCT21-'!B168</f>
        <v>24.10.21</v>
      </c>
      <c r="C168" s="5">
        <f ca="1">'OCT21-'!C168</f>
        <v>166</v>
      </c>
      <c r="D168" s="5">
        <f ca="1">'OCT21-'!D168</f>
        <v>162</v>
      </c>
      <c r="E168" s="26"/>
      <c r="F168" s="5">
        <f ca="1">'OCT21-'!F168</f>
        <v>59</v>
      </c>
      <c r="G168" s="5">
        <f ca="1">'OCT21-'!G168</f>
        <v>3641.6</v>
      </c>
      <c r="H168" s="5">
        <f ca="1">'OCT21-'!H168</f>
        <v>488.4</v>
      </c>
      <c r="I168" s="5">
        <f ca="1">'OCT21-'!I168</f>
        <v>0</v>
      </c>
      <c r="J168" s="22"/>
      <c r="K168" s="5"/>
      <c r="L168" s="5">
        <f ca="1">'OCT21-'!L168</f>
        <v>2</v>
      </c>
      <c r="M168" s="5">
        <f ca="1">'OCT21-'!M168</f>
        <v>30</v>
      </c>
      <c r="N168" s="5"/>
      <c r="O168" s="5"/>
      <c r="P168" s="5"/>
      <c r="Q168" s="5"/>
      <c r="R168" s="5"/>
      <c r="S168" s="5"/>
      <c r="T168" s="5"/>
      <c r="U168" s="26"/>
      <c r="V168" s="5">
        <f ca="1">'OCT21-'!V168</f>
        <v>0</v>
      </c>
    </row>
    <row r="169" spans="1:22">
      <c r="A169" s="20"/>
      <c r="B169" s="5" t="str">
        <f ca="1">'OCT21-'!B169</f>
        <v>24.10.21</v>
      </c>
      <c r="C169" s="5">
        <f ca="1">'OCT21-'!C169</f>
        <v>167</v>
      </c>
      <c r="D169" s="5">
        <f ca="1">'OCT21-'!D169</f>
        <v>161</v>
      </c>
      <c r="E169" s="26"/>
      <c r="F169" s="5">
        <f ca="1">'OCT21-'!F169</f>
        <v>58</v>
      </c>
      <c r="G169" s="5">
        <f ca="1">'OCT21-'!G169</f>
        <v>3362.64</v>
      </c>
      <c r="H169" s="5">
        <f ca="1">'OCT21-'!H169</f>
        <v>405.36</v>
      </c>
      <c r="I169" s="5">
        <f ca="1">'OCT21-'!I169</f>
        <v>0</v>
      </c>
      <c r="J169" s="22"/>
      <c r="K169" s="5"/>
      <c r="L169" s="5">
        <f ca="1">'OCT21-'!L169</f>
        <v>2</v>
      </c>
      <c r="M169" s="5">
        <f ca="1">'OCT21-'!M169</f>
        <v>35</v>
      </c>
      <c r="N169" s="5"/>
      <c r="O169" s="5"/>
      <c r="P169" s="5"/>
      <c r="Q169" s="5"/>
      <c r="R169" s="5"/>
      <c r="S169" s="5"/>
      <c r="T169" s="5"/>
      <c r="U169" s="26"/>
      <c r="V169" s="5">
        <f ca="1">'OCT21-'!V169</f>
        <v>0</v>
      </c>
    </row>
    <row r="170" spans="1:22">
      <c r="A170" s="20"/>
      <c r="B170" s="5" t="str">
        <f ca="1">'OCT21-'!B170</f>
        <v>24.10.21</v>
      </c>
      <c r="C170" s="5">
        <f ca="1">'OCT21-'!C170</f>
        <v>168</v>
      </c>
      <c r="D170" s="5">
        <f ca="1">'OCT21-'!D170</f>
        <v>163</v>
      </c>
      <c r="E170" s="26"/>
      <c r="F170" s="5">
        <f ca="1">'OCT21-'!F170</f>
        <v>55</v>
      </c>
      <c r="G170" s="5">
        <f ca="1">'OCT21-'!G170</f>
        <v>3161.66</v>
      </c>
      <c r="H170" s="5">
        <f ca="1">'OCT21-'!H170</f>
        <v>412.34</v>
      </c>
      <c r="I170" s="5">
        <f ca="1">'OCT21-'!I170</f>
        <v>0</v>
      </c>
      <c r="J170" s="22"/>
      <c r="K170" s="5"/>
      <c r="L170" s="5">
        <f ca="1">'OCT21-'!L170</f>
        <v>2</v>
      </c>
      <c r="M170" s="5">
        <f ca="1">'OCT21-'!M170</f>
        <v>20</v>
      </c>
      <c r="N170" s="5"/>
      <c r="O170" s="5"/>
      <c r="P170" s="5"/>
      <c r="Q170" s="5"/>
      <c r="R170" s="5"/>
      <c r="S170" s="5"/>
      <c r="T170" s="5"/>
      <c r="U170" s="26"/>
      <c r="V170" s="5">
        <f ca="1">'OCT21-'!V170</f>
        <v>0</v>
      </c>
    </row>
    <row r="171" spans="1:22">
      <c r="A171" s="20"/>
      <c r="B171" s="5" t="str">
        <f ca="1">'OCT21-'!B171</f>
        <v>25.10.21</v>
      </c>
      <c r="C171" s="5">
        <f ca="1">'OCT21-'!C171</f>
        <v>169</v>
      </c>
      <c r="D171" s="5">
        <f ca="1">'OCT21-'!D171</f>
        <v>165</v>
      </c>
      <c r="E171" s="26"/>
      <c r="F171" s="5">
        <f ca="1">'OCT21-'!F171</f>
        <v>58</v>
      </c>
      <c r="G171" s="5">
        <f ca="1">'OCT21-'!G171</f>
        <v>3318.9</v>
      </c>
      <c r="H171" s="5">
        <f ca="1">'OCT21-'!H171</f>
        <v>443.1</v>
      </c>
      <c r="I171" s="5">
        <f ca="1">'OCT21-'!I171</f>
        <v>0</v>
      </c>
      <c r="J171" s="22"/>
      <c r="K171" s="5"/>
      <c r="L171" s="5">
        <f ca="1">'OCT21-'!L171</f>
        <v>2</v>
      </c>
      <c r="M171" s="5">
        <f ca="1">'OCT21-'!M171</f>
        <v>35</v>
      </c>
      <c r="N171" s="5"/>
      <c r="O171" s="5"/>
      <c r="P171" s="5"/>
      <c r="Q171" s="5"/>
      <c r="R171" s="5"/>
      <c r="S171" s="5"/>
      <c r="T171" s="5"/>
      <c r="U171" s="26"/>
      <c r="V171" s="5">
        <f ca="1">'OCT21-'!V171</f>
        <v>0</v>
      </c>
    </row>
    <row r="172" spans="1:22">
      <c r="A172" s="20"/>
      <c r="B172" s="5" t="str">
        <f ca="1">'OCT21-'!B172</f>
        <v>25.10.21</v>
      </c>
      <c r="C172" s="5">
        <f ca="1">'OCT21-'!C172</f>
        <v>170</v>
      </c>
      <c r="D172" s="5">
        <f ca="1">'OCT21-'!D172</f>
        <v>164</v>
      </c>
      <c r="E172" s="26"/>
      <c r="F172" s="5">
        <f ca="1">'OCT21-'!F172</f>
        <v>56</v>
      </c>
      <c r="G172" s="5">
        <f ca="1">'OCT21-'!G172</f>
        <v>3281.65</v>
      </c>
      <c r="H172" s="5">
        <f ca="1">'OCT21-'!H172</f>
        <v>357.35</v>
      </c>
      <c r="I172" s="5">
        <f ca="1">'OCT21-'!I172</f>
        <v>0</v>
      </c>
      <c r="J172" s="22"/>
      <c r="K172" s="5"/>
      <c r="L172" s="5">
        <f ca="1">'OCT21-'!L172</f>
        <v>2</v>
      </c>
      <c r="M172" s="5">
        <f ca="1">'OCT21-'!M172</f>
        <v>35</v>
      </c>
      <c r="N172" s="5"/>
      <c r="O172" s="5"/>
      <c r="P172" s="5"/>
      <c r="Q172" s="5"/>
      <c r="R172" s="5"/>
      <c r="S172" s="5"/>
      <c r="T172" s="5"/>
      <c r="U172" s="26"/>
      <c r="V172" s="5">
        <f ca="1">'OCT21-'!V172</f>
        <v>0</v>
      </c>
    </row>
    <row r="173" spans="1:22">
      <c r="A173" s="20"/>
      <c r="B173" s="5" t="str">
        <f ca="1">'OCT21-'!B173</f>
        <v>25.10.21</v>
      </c>
      <c r="C173" s="5">
        <f ca="1">'OCT21-'!C173</f>
        <v>171</v>
      </c>
      <c r="D173" s="5">
        <f ca="1">'OCT21-'!D173</f>
        <v>168</v>
      </c>
      <c r="E173" s="26"/>
      <c r="F173" s="5">
        <f ca="1">'OCT21-'!F173</f>
        <v>58</v>
      </c>
      <c r="G173" s="5">
        <f ca="1">'OCT21-'!G173</f>
        <v>3334.43</v>
      </c>
      <c r="H173" s="5">
        <f ca="1">'OCT21-'!H173</f>
        <v>434.57</v>
      </c>
      <c r="I173" s="5">
        <f ca="1">'OCT21-'!I173</f>
        <v>0</v>
      </c>
      <c r="J173" s="22"/>
      <c r="K173" s="5"/>
      <c r="L173" s="5">
        <f ca="1">'OCT21-'!L173</f>
        <v>1</v>
      </c>
      <c r="M173" s="5">
        <f ca="1">'OCT21-'!M173</f>
        <v>55</v>
      </c>
      <c r="N173" s="5"/>
      <c r="O173" s="5"/>
      <c r="P173" s="5"/>
      <c r="Q173" s="5"/>
      <c r="R173" s="5"/>
      <c r="S173" s="5"/>
      <c r="T173" s="5"/>
      <c r="U173" s="26"/>
      <c r="V173" s="5">
        <f ca="1">'OCT21-'!V173</f>
        <v>0</v>
      </c>
    </row>
    <row r="174" spans="1:22">
      <c r="A174" s="20"/>
      <c r="B174" s="5" t="str">
        <f ca="1">'OCT21-'!B174</f>
        <v>25.10.21</v>
      </c>
      <c r="C174" s="5">
        <f ca="1">'OCT21-'!C174</f>
        <v>172</v>
      </c>
      <c r="D174" s="5">
        <f ca="1">'OCT21-'!D174</f>
        <v>166</v>
      </c>
      <c r="E174" s="26"/>
      <c r="F174" s="5">
        <f ca="1">'OCT21-'!F174</f>
        <v>57</v>
      </c>
      <c r="G174" s="5">
        <f ca="1">'OCT21-'!G174</f>
        <v>3256.44</v>
      </c>
      <c r="H174" s="5">
        <f ca="1">'OCT21-'!H174</f>
        <v>447.56</v>
      </c>
      <c r="I174" s="5">
        <f ca="1">'OCT21-'!I174</f>
        <v>0</v>
      </c>
      <c r="J174" s="22"/>
      <c r="K174" s="5"/>
      <c r="L174" s="120">
        <f ca="1">'OCT21-'!L174</f>
        <v>7</v>
      </c>
      <c r="M174" s="120">
        <f ca="1">'OCT21-'!M174</f>
        <v>50</v>
      </c>
      <c r="N174" s="5"/>
      <c r="O174" s="5"/>
      <c r="P174" s="5"/>
      <c r="Q174" s="5"/>
      <c r="R174" s="5"/>
      <c r="S174" s="5"/>
      <c r="T174" s="5"/>
      <c r="U174" s="26"/>
      <c r="V174" s="5">
        <f ca="1">'OCT21-'!V174</f>
        <v>44887.5</v>
      </c>
    </row>
    <row r="175" spans="1:22">
      <c r="A175" s="20"/>
      <c r="B175" s="5" t="str">
        <f ca="1">'OCT21-'!B175</f>
        <v>25.10.21</v>
      </c>
      <c r="C175" s="5">
        <f ca="1">'OCT21-'!C175</f>
        <v>173</v>
      </c>
      <c r="D175" s="5">
        <f ca="1">'OCT21-'!D175</f>
        <v>167</v>
      </c>
      <c r="E175" s="26"/>
      <c r="F175" s="5">
        <f ca="1">'OCT21-'!F175</f>
        <v>55</v>
      </c>
      <c r="G175" s="5">
        <f ca="1">'OCT21-'!G175</f>
        <v>3154.5</v>
      </c>
      <c r="H175" s="5">
        <f ca="1">'OCT21-'!H175</f>
        <v>415.5</v>
      </c>
      <c r="I175" s="5">
        <f ca="1">'OCT21-'!I175</f>
        <v>0</v>
      </c>
      <c r="J175" s="22"/>
      <c r="K175" s="5"/>
      <c r="L175" s="5">
        <f ca="1">'OCT21-'!L175</f>
        <v>2</v>
      </c>
      <c r="M175" s="5">
        <f ca="1">'OCT21-'!M175</f>
        <v>5</v>
      </c>
      <c r="N175" s="5"/>
      <c r="O175" s="5"/>
      <c r="P175" s="5"/>
      <c r="Q175" s="5"/>
      <c r="R175" s="5"/>
      <c r="S175" s="5"/>
      <c r="T175" s="5"/>
      <c r="U175" s="26"/>
      <c r="V175" s="5">
        <f ca="1">'OCT21-'!V175</f>
        <v>0</v>
      </c>
    </row>
    <row r="176" spans="1:22">
      <c r="A176" s="20"/>
      <c r="B176" s="5" t="str">
        <f ca="1">'OCT21-'!B176</f>
        <v>25.10.21</v>
      </c>
      <c r="C176" s="5">
        <f ca="1">'OCT21-'!C176</f>
        <v>174</v>
      </c>
      <c r="D176" s="5">
        <f ca="1">'OCT21-'!D176</f>
        <v>169</v>
      </c>
      <c r="E176" s="26"/>
      <c r="F176" s="5">
        <f ca="1">'OCT21-'!F176</f>
        <v>59</v>
      </c>
      <c r="G176" s="5">
        <f ca="1">'OCT21-'!G176</f>
        <v>3430.43</v>
      </c>
      <c r="H176" s="5">
        <f ca="1">'OCT21-'!H176</f>
        <v>402.57</v>
      </c>
      <c r="I176" s="5">
        <f ca="1">'OCT21-'!I176</f>
        <v>0</v>
      </c>
      <c r="J176" s="22"/>
      <c r="K176" s="5"/>
      <c r="L176" s="5">
        <f ca="1">'OCT21-'!L176</f>
        <v>2</v>
      </c>
      <c r="M176" s="5">
        <f ca="1">'OCT21-'!M176</f>
        <v>30</v>
      </c>
      <c r="N176" s="5"/>
      <c r="O176" s="5"/>
      <c r="P176" s="5"/>
      <c r="Q176" s="5"/>
      <c r="R176" s="5"/>
      <c r="S176" s="5"/>
      <c r="T176" s="5"/>
      <c r="U176" s="26"/>
      <c r="V176" s="5">
        <f ca="1">'OCT21-'!V176</f>
        <v>0</v>
      </c>
    </row>
    <row r="177" spans="1:22">
      <c r="A177" s="20"/>
      <c r="B177" s="5" t="str">
        <f ca="1">'OCT21-'!B177</f>
        <v>25.10.21</v>
      </c>
      <c r="C177" s="5">
        <f ca="1">'OCT21-'!C177</f>
        <v>175</v>
      </c>
      <c r="D177" s="5">
        <f ca="1">'OCT21-'!D177</f>
        <v>171</v>
      </c>
      <c r="E177" s="26"/>
      <c r="F177" s="5">
        <f ca="1">'OCT21-'!F177</f>
        <v>54</v>
      </c>
      <c r="G177" s="5">
        <f ca="1">'OCT21-'!G177</f>
        <v>3079.26</v>
      </c>
      <c r="H177" s="5">
        <f ca="1">'OCT21-'!H177</f>
        <v>430.74</v>
      </c>
      <c r="I177" s="5">
        <f ca="1">'OCT21-'!I177</f>
        <v>0</v>
      </c>
      <c r="J177" s="22"/>
      <c r="K177" s="5"/>
      <c r="L177" s="5">
        <f ca="1">'OCT21-'!L177</f>
        <v>2</v>
      </c>
      <c r="M177" s="5">
        <f ca="1">'OCT21-'!M177</f>
        <v>15</v>
      </c>
      <c r="N177" s="5"/>
      <c r="O177" s="5"/>
      <c r="P177" s="5"/>
      <c r="Q177" s="5"/>
      <c r="R177" s="5"/>
      <c r="S177" s="5"/>
      <c r="T177" s="5"/>
      <c r="U177" s="26"/>
      <c r="V177" s="5">
        <f ca="1">'OCT21-'!V177</f>
        <v>0</v>
      </c>
    </row>
    <row r="178" spans="1:22">
      <c r="A178" s="20"/>
      <c r="B178" s="5" t="str">
        <f ca="1">'OCT21-'!B178</f>
        <v>26.10.21</v>
      </c>
      <c r="C178" s="5">
        <f ca="1">'OCT21-'!C178</f>
        <v>176</v>
      </c>
      <c r="D178" s="5">
        <f ca="1">'OCT21-'!D178</f>
        <v>170</v>
      </c>
      <c r="E178" s="26"/>
      <c r="F178" s="5">
        <f ca="1">'OCT21-'!F178</f>
        <v>59</v>
      </c>
      <c r="G178" s="5">
        <f ca="1">'OCT21-'!G178</f>
        <v>3398.21</v>
      </c>
      <c r="H178" s="5">
        <f ca="1">'OCT21-'!H178</f>
        <v>436.79</v>
      </c>
      <c r="I178" s="5">
        <f ca="1">'OCT21-'!I178</f>
        <v>0</v>
      </c>
      <c r="J178" s="22"/>
      <c r="K178" s="5"/>
      <c r="L178" s="5">
        <f ca="1">'OCT21-'!L178</f>
        <v>2</v>
      </c>
      <c r="M178" s="5">
        <f ca="1">'OCT21-'!M178</f>
        <v>30</v>
      </c>
      <c r="N178" s="5"/>
      <c r="O178" s="5"/>
      <c r="P178" s="5"/>
      <c r="Q178" s="5"/>
      <c r="R178" s="5"/>
      <c r="S178" s="5"/>
      <c r="T178" s="5"/>
      <c r="U178" s="26"/>
      <c r="V178" s="5">
        <f ca="1">'OCT21-'!V178</f>
        <v>0</v>
      </c>
    </row>
    <row r="179" spans="1:22">
      <c r="A179" s="20"/>
      <c r="B179" s="5" t="str">
        <f ca="1">'OCT21-'!B179</f>
        <v>26.10.21</v>
      </c>
      <c r="C179" s="5">
        <f ca="1">'OCT21-'!C179</f>
        <v>177</v>
      </c>
      <c r="D179" s="5">
        <f ca="1">'OCT21-'!D179</f>
        <v>172</v>
      </c>
      <c r="E179" s="26"/>
      <c r="F179" s="5">
        <f ca="1">'OCT21-'!F179</f>
        <v>59</v>
      </c>
      <c r="G179" s="5">
        <f ca="1">'OCT21-'!G179</f>
        <v>3373.41</v>
      </c>
      <c r="H179" s="5">
        <f ca="1">'OCT21-'!H179</f>
        <v>461.59</v>
      </c>
      <c r="I179" s="5">
        <f ca="1">'OCT21-'!I179</f>
        <v>0</v>
      </c>
      <c r="J179" s="22"/>
      <c r="K179" s="5"/>
      <c r="L179" s="5">
        <f ca="1">'OCT21-'!L179</f>
        <v>2</v>
      </c>
      <c r="M179" s="5">
        <f ca="1">'OCT21-'!M179</f>
        <v>55</v>
      </c>
      <c r="N179" s="5"/>
      <c r="O179" s="5"/>
      <c r="P179" s="5"/>
      <c r="Q179" s="5"/>
      <c r="R179" s="5"/>
      <c r="S179" s="5"/>
      <c r="T179" s="5"/>
      <c r="U179" s="26"/>
      <c r="V179" s="5">
        <f ca="1">'OCT21-'!V179</f>
        <v>0</v>
      </c>
    </row>
    <row r="180" spans="1:22">
      <c r="A180" s="20"/>
      <c r="B180" s="5" t="str">
        <f ca="1">'OCT21-'!B180</f>
        <v>26.10.21</v>
      </c>
      <c r="C180" s="5">
        <f ca="1">'OCT21-'!C180</f>
        <v>178</v>
      </c>
      <c r="D180" s="5">
        <f ca="1">'OCT21-'!D180</f>
        <v>175</v>
      </c>
      <c r="E180" s="26"/>
      <c r="F180" s="5">
        <f ca="1">'OCT21-'!F180</f>
        <v>58</v>
      </c>
      <c r="G180" s="5">
        <f ca="1">'OCT21-'!G180</f>
        <v>3466.77</v>
      </c>
      <c r="H180" s="5">
        <f ca="1">'OCT21-'!H180</f>
        <v>508.23</v>
      </c>
      <c r="I180" s="5">
        <f ca="1">'OCT21-'!I180</f>
        <v>0</v>
      </c>
      <c r="J180" s="22"/>
      <c r="K180" s="5"/>
      <c r="L180" s="5">
        <f ca="1">'OCT21-'!L180</f>
        <v>2</v>
      </c>
      <c r="M180" s="5">
        <f ca="1">'OCT21-'!M180</f>
        <v>30</v>
      </c>
      <c r="N180" s="5"/>
      <c r="O180" s="5"/>
      <c r="P180" s="5"/>
      <c r="Q180" s="5"/>
      <c r="R180" s="5"/>
      <c r="S180" s="5"/>
      <c r="T180" s="5"/>
      <c r="U180" s="26"/>
      <c r="V180" s="5">
        <f ca="1">'OCT21-'!V180</f>
        <v>0</v>
      </c>
    </row>
    <row r="181" spans="1:22">
      <c r="A181" s="20"/>
      <c r="B181" s="5" t="str">
        <f ca="1">'OCT21-'!B181</f>
        <v>26.10.21</v>
      </c>
      <c r="C181" s="5">
        <f ca="1">'OCT21-'!C181</f>
        <v>179</v>
      </c>
      <c r="D181" s="5">
        <f ca="1">'OCT21-'!D181</f>
        <v>173</v>
      </c>
      <c r="E181" s="26"/>
      <c r="F181" s="5">
        <f ca="1">'OCT21-'!F181</f>
        <v>58</v>
      </c>
      <c r="G181" s="5">
        <f ca="1">'OCT21-'!G181</f>
        <v>3350.62</v>
      </c>
      <c r="H181" s="5">
        <f ca="1">'OCT21-'!H181</f>
        <v>419.38</v>
      </c>
      <c r="I181" s="5">
        <f ca="1">'OCT21-'!I181</f>
        <v>0</v>
      </c>
      <c r="J181" s="22"/>
      <c r="K181" s="5"/>
      <c r="L181" s="5">
        <f ca="1">'OCT21-'!L181</f>
        <v>2</v>
      </c>
      <c r="M181" s="5">
        <f ca="1">'OCT21-'!M181</f>
        <v>25</v>
      </c>
      <c r="N181" s="5"/>
      <c r="O181" s="5"/>
      <c r="P181" s="5"/>
      <c r="Q181" s="5"/>
      <c r="R181" s="5"/>
      <c r="S181" s="5"/>
      <c r="T181" s="5"/>
      <c r="U181" s="26"/>
      <c r="V181" s="5">
        <f ca="1">'OCT21-'!V181</f>
        <v>0</v>
      </c>
    </row>
    <row r="182" spans="1:22">
      <c r="A182" s="20"/>
      <c r="B182" s="5" t="str">
        <f ca="1">'OCT21-'!B182</f>
        <v>26.10.21</v>
      </c>
      <c r="C182" s="5">
        <f ca="1">'OCT21-'!C182</f>
        <v>180</v>
      </c>
      <c r="D182" s="5">
        <f ca="1">'OCT21-'!D182</f>
        <v>176</v>
      </c>
      <c r="E182" s="26"/>
      <c r="F182" s="5">
        <f ca="1">'OCT21-'!F182</f>
        <v>56</v>
      </c>
      <c r="G182" s="5">
        <f ca="1">'OCT21-'!G182</f>
        <v>3284.44</v>
      </c>
      <c r="H182" s="5">
        <f ca="1">'OCT21-'!H182</f>
        <v>355.56</v>
      </c>
      <c r="I182" s="5">
        <f ca="1">'OCT21-'!I182</f>
        <v>0</v>
      </c>
      <c r="J182" s="22"/>
      <c r="K182" s="5"/>
      <c r="L182" s="5">
        <f ca="1">'OCT21-'!L182</f>
        <v>1</v>
      </c>
      <c r="M182" s="5">
        <f ca="1">'OCT21-'!M182</f>
        <v>45</v>
      </c>
      <c r="N182" s="5"/>
      <c r="O182" s="5"/>
      <c r="P182" s="5"/>
      <c r="Q182" s="5"/>
      <c r="R182" s="5"/>
      <c r="S182" s="5"/>
      <c r="T182" s="5"/>
      <c r="U182" s="26"/>
      <c r="V182" s="5">
        <f ca="1">'OCT21-'!V182</f>
        <v>8610</v>
      </c>
    </row>
    <row r="183" spans="1:22">
      <c r="A183" s="20"/>
      <c r="B183" s="5" t="str">
        <f ca="1">'OCT21-'!B183</f>
        <v>26.10.21</v>
      </c>
      <c r="C183" s="5">
        <f ca="1">'OCT21-'!C183</f>
        <v>181</v>
      </c>
      <c r="D183" s="5">
        <f ca="1">'OCT21-'!D183</f>
        <v>177</v>
      </c>
      <c r="E183" s="26"/>
      <c r="F183" s="5">
        <f ca="1">'OCT21-'!F183</f>
        <v>59</v>
      </c>
      <c r="G183" s="5">
        <f ca="1">'OCT21-'!G183</f>
        <v>3649.4</v>
      </c>
      <c r="H183" s="5">
        <f ca="1">'OCT21-'!H183</f>
        <v>480.6</v>
      </c>
      <c r="I183" s="5">
        <f ca="1">'OCT21-'!I183</f>
        <v>0</v>
      </c>
      <c r="J183" s="22"/>
      <c r="K183" s="5"/>
      <c r="L183" s="5">
        <f ca="1">'OCT21-'!L183</f>
        <v>2</v>
      </c>
      <c r="M183" s="5">
        <f ca="1">'OCT21-'!M183</f>
        <v>45</v>
      </c>
      <c r="N183" s="5"/>
      <c r="O183" s="5"/>
      <c r="P183" s="5"/>
      <c r="Q183" s="5"/>
      <c r="R183" s="5"/>
      <c r="S183" s="5"/>
      <c r="T183" s="5"/>
      <c r="U183" s="26"/>
      <c r="V183" s="5">
        <f ca="1">'OCT21-'!V183</f>
        <v>0</v>
      </c>
    </row>
    <row r="184" spans="1:22">
      <c r="A184" s="20"/>
      <c r="B184" s="5" t="str">
        <f ca="1">'OCT21-'!B184</f>
        <v>26.10.21</v>
      </c>
      <c r="C184" s="5">
        <f ca="1">'OCT21-'!C184</f>
        <v>182</v>
      </c>
      <c r="D184" s="5">
        <f ca="1">'OCT21-'!D184</f>
        <v>178</v>
      </c>
      <c r="E184" s="26"/>
      <c r="F184" s="5">
        <f ca="1">'OCT21-'!F184</f>
        <v>56</v>
      </c>
      <c r="G184" s="5">
        <f ca="1">'OCT21-'!G184</f>
        <v>3177.64</v>
      </c>
      <c r="H184" s="5">
        <f ca="1">'OCT21-'!H184</f>
        <v>462.36</v>
      </c>
      <c r="I184" s="5">
        <f ca="1">'OCT21-'!I184</f>
        <v>0</v>
      </c>
      <c r="J184" s="22"/>
      <c r="K184" s="5"/>
      <c r="L184" s="5">
        <f ca="1">'OCT21-'!L184</f>
        <v>2</v>
      </c>
      <c r="M184" s="5">
        <f ca="1">'OCT21-'!M184</f>
        <v>0</v>
      </c>
      <c r="N184" s="5"/>
      <c r="O184" s="5"/>
      <c r="P184" s="5"/>
      <c r="Q184" s="5"/>
      <c r="R184" s="5"/>
      <c r="S184" s="5"/>
      <c r="T184" s="5"/>
      <c r="U184" s="26"/>
      <c r="V184" s="5">
        <f ca="1">'OCT21-'!V184</f>
        <v>0</v>
      </c>
    </row>
    <row r="185" spans="1:22">
      <c r="A185" s="20"/>
      <c r="B185" s="5" t="str">
        <f ca="1">'OCT21-'!B185</f>
        <v>26.10.21</v>
      </c>
      <c r="C185" s="5">
        <f ca="1">'OCT21-'!C185</f>
        <v>183</v>
      </c>
      <c r="D185" s="5">
        <f ca="1">'OCT21-'!D185</f>
        <v>174</v>
      </c>
      <c r="E185" s="26"/>
      <c r="F185" s="5">
        <f ca="1">'OCT21-'!F185</f>
        <v>57</v>
      </c>
      <c r="G185" s="5">
        <f ca="1">'OCT21-'!G185</f>
        <v>3313.84</v>
      </c>
      <c r="H185" s="5">
        <f ca="1">'OCT21-'!H185</f>
        <v>390.16</v>
      </c>
      <c r="I185" s="5">
        <f ca="1">'OCT21-'!I185</f>
        <v>0</v>
      </c>
      <c r="J185" s="22"/>
      <c r="K185" s="5"/>
      <c r="L185" s="5">
        <f ca="1">'OCT21-'!L185</f>
        <v>2</v>
      </c>
      <c r="M185" s="5">
        <f ca="1">'OCT21-'!M185</f>
        <v>15</v>
      </c>
      <c r="N185" s="5"/>
      <c r="O185" s="5"/>
      <c r="P185" s="5"/>
      <c r="Q185" s="5"/>
      <c r="R185" s="5"/>
      <c r="S185" s="5"/>
      <c r="T185" s="5"/>
      <c r="U185" s="26"/>
      <c r="V185" s="5">
        <f ca="1">'OCT21-'!V185</f>
        <v>0</v>
      </c>
    </row>
    <row r="186" spans="1:22">
      <c r="A186" s="20"/>
      <c r="B186" s="5" t="str">
        <f ca="1">'OCT21-'!B186</f>
        <v>26.10.21</v>
      </c>
      <c r="C186" s="5">
        <f ca="1">'OCT21-'!C186</f>
        <v>184</v>
      </c>
      <c r="D186" s="5">
        <f ca="1">'OCT21-'!D186</f>
        <v>179</v>
      </c>
      <c r="E186" s="26"/>
      <c r="F186" s="5">
        <f ca="1">'OCT21-'!F186</f>
        <v>59</v>
      </c>
      <c r="G186" s="5">
        <f ca="1">'OCT21-'!G186</f>
        <v>3391.01</v>
      </c>
      <c r="H186" s="5">
        <f ca="1">'OCT21-'!H186</f>
        <v>443.99</v>
      </c>
      <c r="I186" s="5">
        <f ca="1">'OCT21-'!I186</f>
        <v>0</v>
      </c>
      <c r="J186" s="22"/>
      <c r="K186" s="5"/>
      <c r="L186" s="5">
        <f ca="1">'OCT21-'!L186</f>
        <v>2</v>
      </c>
      <c r="M186" s="5">
        <f ca="1">'OCT21-'!M186</f>
        <v>5</v>
      </c>
      <c r="N186" s="5"/>
      <c r="O186" s="5"/>
      <c r="P186" s="5"/>
      <c r="Q186" s="5"/>
      <c r="R186" s="5"/>
      <c r="S186" s="5"/>
      <c r="T186" s="5"/>
      <c r="U186" s="26"/>
      <c r="V186" s="5">
        <f ca="1">'OCT21-'!V186</f>
        <v>0</v>
      </c>
    </row>
    <row r="187" spans="1:22">
      <c r="A187" s="20"/>
      <c r="B187" s="5" t="str">
        <f ca="1">'OCT21-'!B187</f>
        <v>27.10.21</v>
      </c>
      <c r="C187" s="5">
        <f ca="1">'OCT21-'!C187</f>
        <v>185</v>
      </c>
      <c r="D187" s="5">
        <f ca="1">'OCT21-'!D187</f>
        <v>180</v>
      </c>
      <c r="E187" s="26"/>
      <c r="F187" s="5">
        <f ca="1">'OCT21-'!F187</f>
        <v>57</v>
      </c>
      <c r="G187" s="5">
        <f ca="1">'OCT21-'!G187</f>
        <v>3249.65</v>
      </c>
      <c r="H187" s="5">
        <f ca="1">'OCT21-'!H187</f>
        <v>453.35</v>
      </c>
      <c r="I187" s="5">
        <f ca="1">'OCT21-'!I187</f>
        <v>0</v>
      </c>
      <c r="J187" s="22"/>
      <c r="K187" s="5"/>
      <c r="L187" s="5">
        <f ca="1">'OCT21-'!L187</f>
        <v>2</v>
      </c>
      <c r="M187" s="5">
        <f ca="1">'OCT21-'!M187</f>
        <v>40</v>
      </c>
      <c r="N187" s="5"/>
      <c r="O187" s="5"/>
      <c r="P187" s="5"/>
      <c r="Q187" s="5"/>
      <c r="R187" s="5"/>
      <c r="S187" s="5"/>
      <c r="T187" s="5"/>
      <c r="U187" s="26"/>
      <c r="V187" s="5">
        <f ca="1">'OCT21-'!V187</f>
        <v>0</v>
      </c>
    </row>
    <row r="188" spans="1:22">
      <c r="A188" s="20"/>
      <c r="B188" s="5" t="str">
        <f ca="1">'OCT21-'!B188</f>
        <v>27.10.21</v>
      </c>
      <c r="C188" s="5">
        <f ca="1">'OCT21-'!C188</f>
        <v>186</v>
      </c>
      <c r="D188" s="5">
        <f ca="1">'OCT21-'!D188</f>
        <v>183</v>
      </c>
      <c r="E188" s="26"/>
      <c r="F188" s="5">
        <f ca="1">'OCT21-'!F188</f>
        <v>58</v>
      </c>
      <c r="G188" s="5">
        <f ca="1">'OCT21-'!G188</f>
        <v>3229.64</v>
      </c>
      <c r="H188" s="5">
        <f ca="1">'OCT21-'!H188</f>
        <v>538.36</v>
      </c>
      <c r="I188" s="5">
        <f ca="1">'OCT21-'!I188</f>
        <v>0</v>
      </c>
      <c r="J188" s="22"/>
      <c r="K188" s="5"/>
      <c r="L188" s="5">
        <f ca="1">'OCT21-'!L188</f>
        <v>2</v>
      </c>
      <c r="M188" s="5">
        <f ca="1">'OCT21-'!M188</f>
        <v>25</v>
      </c>
      <c r="N188" s="5"/>
      <c r="O188" s="5"/>
      <c r="P188" s="5"/>
      <c r="Q188" s="5"/>
      <c r="R188" s="5"/>
      <c r="S188" s="5"/>
      <c r="T188" s="5"/>
      <c r="U188" s="26"/>
      <c r="V188" s="5">
        <f ca="1">'OCT21-'!V188</f>
        <v>0</v>
      </c>
    </row>
    <row r="189" spans="1:22">
      <c r="A189" s="20"/>
      <c r="B189" s="5" t="str">
        <f ca="1">'OCT21-'!B189</f>
        <v>27.10.21</v>
      </c>
      <c r="C189" s="5">
        <f ca="1">'OCT21-'!C189</f>
        <v>187</v>
      </c>
      <c r="D189" s="5">
        <f ca="1">'OCT21-'!D189</f>
        <v>181</v>
      </c>
      <c r="E189" s="26"/>
      <c r="F189" s="5">
        <f ca="1">'OCT21-'!F189</f>
        <v>58</v>
      </c>
      <c r="G189" s="5">
        <f ca="1">'OCT21-'!G189</f>
        <v>3292.23</v>
      </c>
      <c r="H189" s="5">
        <f ca="1">'OCT21-'!H189</f>
        <v>476.77</v>
      </c>
      <c r="I189" s="5">
        <f ca="1">'OCT21-'!I189</f>
        <v>0</v>
      </c>
      <c r="J189" s="22"/>
      <c r="K189" s="5"/>
      <c r="L189" s="5">
        <f ca="1">'OCT21-'!L189</f>
        <v>2</v>
      </c>
      <c r="M189" s="5">
        <f ca="1">'OCT21-'!M189</f>
        <v>15</v>
      </c>
      <c r="N189" s="5"/>
      <c r="O189" s="5"/>
      <c r="P189" s="5"/>
      <c r="Q189" s="5"/>
      <c r="R189" s="5"/>
      <c r="S189" s="5"/>
      <c r="T189" s="5"/>
      <c r="U189" s="26"/>
      <c r="V189" s="5">
        <f ca="1">'OCT21-'!V189</f>
        <v>0</v>
      </c>
    </row>
    <row r="190" spans="1:22">
      <c r="A190" s="20"/>
      <c r="B190" s="5" t="str">
        <f ca="1">'OCT21-'!B190</f>
        <v>27.10.21</v>
      </c>
      <c r="C190" s="5">
        <f ca="1">'OCT21-'!C190</f>
        <v>188</v>
      </c>
      <c r="D190" s="5">
        <f ca="1">'OCT21-'!D190</f>
        <v>184</v>
      </c>
      <c r="E190" s="26"/>
      <c r="F190" s="5">
        <f ca="1">'OCT21-'!F190</f>
        <v>58</v>
      </c>
      <c r="G190" s="5">
        <f ca="1">'OCT21-'!G190</f>
        <v>3354.43</v>
      </c>
      <c r="H190" s="5">
        <f ca="1">'OCT21-'!H190</f>
        <v>414.57</v>
      </c>
      <c r="I190" s="5">
        <f ca="1">'OCT21-'!I190</f>
        <v>0</v>
      </c>
      <c r="J190" s="22"/>
      <c r="K190" s="5"/>
      <c r="L190" s="5">
        <f ca="1">'OCT21-'!L190</f>
        <v>1</v>
      </c>
      <c r="M190" s="5">
        <f ca="1">'OCT21-'!M190</f>
        <v>55</v>
      </c>
      <c r="N190" s="5"/>
      <c r="O190" s="5"/>
      <c r="P190" s="5"/>
      <c r="Q190" s="5"/>
      <c r="R190" s="5"/>
      <c r="S190" s="5"/>
      <c r="T190" s="5"/>
      <c r="U190" s="26"/>
      <c r="V190" s="5">
        <f ca="1">'OCT21-'!V190</f>
        <v>0</v>
      </c>
    </row>
    <row r="191" spans="1:22">
      <c r="A191" s="20"/>
      <c r="B191" s="5" t="str">
        <f ca="1">'OCT21-'!B191</f>
        <v>27.10.21</v>
      </c>
      <c r="C191" s="5">
        <f ca="1">'OCT21-'!C191</f>
        <v>189</v>
      </c>
      <c r="D191" s="5">
        <f ca="1">'OCT21-'!D191</f>
        <v>182</v>
      </c>
      <c r="E191" s="26"/>
      <c r="F191" s="5">
        <f ca="1">'OCT21-'!F191</f>
        <v>59</v>
      </c>
      <c r="G191" s="5">
        <f ca="1">'OCT21-'!G191</f>
        <v>3382.41</v>
      </c>
      <c r="H191" s="5">
        <f ca="1">'OCT21-'!H191</f>
        <v>452.59</v>
      </c>
      <c r="I191" s="5">
        <f ca="1">'OCT21-'!I191</f>
        <v>0</v>
      </c>
      <c r="J191" s="22"/>
      <c r="K191" s="5"/>
      <c r="L191" s="5">
        <f ca="1">'OCT21-'!L191</f>
        <v>1</v>
      </c>
      <c r="M191" s="5">
        <f ca="1">'OCT21-'!M191</f>
        <v>55</v>
      </c>
      <c r="N191" s="5"/>
      <c r="O191" s="5"/>
      <c r="P191" s="5"/>
      <c r="Q191" s="5"/>
      <c r="R191" s="5"/>
      <c r="S191" s="5"/>
      <c r="T191" s="5"/>
      <c r="U191" s="26"/>
      <c r="V191" s="5">
        <f ca="1">'OCT21-'!V191</f>
        <v>0</v>
      </c>
    </row>
    <row r="192" spans="1:22">
      <c r="A192" s="20"/>
      <c r="B192" s="5" t="str">
        <f ca="1">'OCT21-'!B192</f>
        <v>27.10.21</v>
      </c>
      <c r="C192" s="5">
        <f ca="1">'OCT21-'!C192</f>
        <v>190</v>
      </c>
      <c r="D192" s="5">
        <f ca="1">'OCT21-'!D192</f>
        <v>185</v>
      </c>
      <c r="E192" s="26"/>
      <c r="F192" s="5">
        <f ca="1">'OCT21-'!F192</f>
        <v>54</v>
      </c>
      <c r="G192" s="5">
        <f ca="1">'OCT21-'!G192</f>
        <v>3121.26</v>
      </c>
      <c r="H192" s="5">
        <f ca="1">'OCT21-'!H192</f>
        <v>388.74</v>
      </c>
      <c r="I192" s="5">
        <f ca="1">'OCT21-'!I192</f>
        <v>0</v>
      </c>
      <c r="J192" s="22"/>
      <c r="K192" s="5"/>
      <c r="L192" s="5">
        <f ca="1">'OCT21-'!L192</f>
        <v>1</v>
      </c>
      <c r="M192" s="5">
        <f ca="1">'OCT21-'!M192</f>
        <v>50</v>
      </c>
      <c r="N192" s="5"/>
      <c r="O192" s="5"/>
      <c r="P192" s="5"/>
      <c r="Q192" s="5"/>
      <c r="R192" s="5"/>
      <c r="S192" s="5"/>
      <c r="T192" s="5"/>
      <c r="U192" s="26"/>
      <c r="V192" s="5">
        <f ca="1">'OCT21-'!V192</f>
        <v>0</v>
      </c>
    </row>
    <row r="193" spans="1:22">
      <c r="A193" s="20"/>
      <c r="B193" s="5" t="str">
        <f ca="1">'OCT21-'!B193</f>
        <v>27.10.21</v>
      </c>
      <c r="C193" s="5">
        <f ca="1">'OCT21-'!C193</f>
        <v>191</v>
      </c>
      <c r="D193" s="5">
        <f ca="1">'OCT21-'!D193</f>
        <v>187</v>
      </c>
      <c r="E193" s="26"/>
      <c r="F193" s="5">
        <f ca="1">'OCT21-'!F193</f>
        <v>58</v>
      </c>
      <c r="G193" s="5">
        <f ca="1">'OCT21-'!G193</f>
        <v>3337.83</v>
      </c>
      <c r="H193" s="5">
        <f ca="1">'OCT21-'!H193</f>
        <v>431.77</v>
      </c>
      <c r="I193" s="5">
        <f ca="1">'OCT21-'!I193</f>
        <v>0</v>
      </c>
      <c r="J193" s="22"/>
      <c r="K193" s="5"/>
      <c r="L193" s="5">
        <f ca="1">'OCT21-'!L193</f>
        <v>1</v>
      </c>
      <c r="M193" s="5">
        <f ca="1">'OCT21-'!M193</f>
        <v>45</v>
      </c>
      <c r="N193" s="5"/>
      <c r="O193" s="5"/>
      <c r="P193" s="5"/>
      <c r="Q193" s="5"/>
      <c r="R193" s="5"/>
      <c r="S193" s="5"/>
      <c r="T193" s="5"/>
      <c r="U193" s="26"/>
      <c r="V193" s="5">
        <f ca="1">'OCT21-'!V193</f>
        <v>0</v>
      </c>
    </row>
    <row r="194" spans="1:22">
      <c r="A194" s="20"/>
      <c r="B194" s="5" t="str">
        <f ca="1">'OCT21-'!B194</f>
        <v>27.10.21</v>
      </c>
      <c r="C194" s="5">
        <f ca="1">'OCT21-'!C194</f>
        <v>192</v>
      </c>
      <c r="D194" s="5">
        <f ca="1">'OCT21-'!D194</f>
        <v>188</v>
      </c>
      <c r="E194" s="26"/>
      <c r="F194" s="5">
        <f ca="1">'OCT21-'!F194</f>
        <v>58</v>
      </c>
      <c r="G194" s="5">
        <f ca="1">'OCT21-'!G194</f>
        <v>3560.97</v>
      </c>
      <c r="H194" s="5">
        <f ca="1">'OCT21-'!H194</f>
        <v>414.03</v>
      </c>
      <c r="I194" s="5">
        <f ca="1">'OCT21-'!I194</f>
        <v>0</v>
      </c>
      <c r="J194" s="22"/>
      <c r="K194" s="5"/>
      <c r="L194" s="5">
        <f ca="1">'OCT21-'!L194</f>
        <v>1</v>
      </c>
      <c r="M194" s="5">
        <f ca="1">'OCT21-'!M194</f>
        <v>40</v>
      </c>
      <c r="N194" s="5"/>
      <c r="O194" s="5"/>
      <c r="P194" s="5"/>
      <c r="Q194" s="5"/>
      <c r="R194" s="5"/>
      <c r="S194" s="5"/>
      <c r="T194" s="5"/>
      <c r="U194" s="26"/>
      <c r="V194" s="5">
        <f ca="1">'OCT21-'!V194</f>
        <v>0</v>
      </c>
    </row>
    <row r="195" spans="1:22">
      <c r="A195" s="20"/>
      <c r="B195" s="5" t="str">
        <f ca="1">'OCT21-'!B195</f>
        <v>27.10.21</v>
      </c>
      <c r="C195" s="5">
        <f ca="1">'OCT21-'!C195</f>
        <v>193</v>
      </c>
      <c r="D195" s="5">
        <f ca="1">'OCT21-'!D195</f>
        <v>186</v>
      </c>
      <c r="E195" s="26"/>
      <c r="F195" s="5">
        <f ca="1">'OCT21-'!F195</f>
        <v>56</v>
      </c>
      <c r="G195" s="5">
        <f ca="1">'OCT21-'!G195</f>
        <v>3249.65</v>
      </c>
      <c r="H195" s="5">
        <f ca="1">'OCT21-'!H195</f>
        <v>389.35</v>
      </c>
      <c r="I195" s="5">
        <f ca="1">'OCT21-'!I195</f>
        <v>0</v>
      </c>
      <c r="J195" s="22"/>
      <c r="K195" s="5"/>
      <c r="L195" s="5">
        <f ca="1">'OCT21-'!L195</f>
        <v>2</v>
      </c>
      <c r="M195" s="5">
        <f ca="1">'OCT21-'!M195</f>
        <v>0</v>
      </c>
      <c r="N195" s="5"/>
      <c r="O195" s="5"/>
      <c r="P195" s="5"/>
      <c r="Q195" s="5"/>
      <c r="R195" s="5"/>
      <c r="S195" s="5"/>
      <c r="T195" s="5"/>
      <c r="U195" s="26"/>
      <c r="V195" s="5">
        <f ca="1">'OCT21-'!V195</f>
        <v>0</v>
      </c>
    </row>
    <row r="196" spans="1:22">
      <c r="A196" s="20"/>
      <c r="B196" s="5" t="str">
        <f ca="1">'OCT21-'!B196</f>
        <v>28.10.21</v>
      </c>
      <c r="C196" s="5">
        <f ca="1">'OCT21-'!C196</f>
        <v>194</v>
      </c>
      <c r="D196" s="5">
        <f ca="1">'OCT21-'!D196</f>
        <v>191</v>
      </c>
      <c r="E196" s="26"/>
      <c r="F196" s="5">
        <f ca="1">'OCT21-'!F196</f>
        <v>59</v>
      </c>
      <c r="G196" s="5">
        <f ca="1">'OCT21-'!G196</f>
        <v>3692.4</v>
      </c>
      <c r="H196" s="5">
        <f ca="1">'OCT21-'!H196</f>
        <v>437.6</v>
      </c>
      <c r="I196" s="5">
        <f ca="1">'OCT21-'!I196</f>
        <v>0</v>
      </c>
      <c r="J196" s="22"/>
      <c r="K196" s="5"/>
      <c r="L196" s="5">
        <f ca="1">'OCT21-'!L196</f>
        <v>2</v>
      </c>
      <c r="M196" s="5">
        <f ca="1">'OCT21-'!M196</f>
        <v>30</v>
      </c>
      <c r="N196" s="5"/>
      <c r="O196" s="5"/>
      <c r="P196" s="5"/>
      <c r="Q196" s="5"/>
      <c r="R196" s="5"/>
      <c r="S196" s="5"/>
      <c r="T196" s="5"/>
      <c r="U196" s="26"/>
      <c r="V196" s="5">
        <f ca="1">'OCT21-'!V196</f>
        <v>0</v>
      </c>
    </row>
    <row r="197" spans="1:22">
      <c r="A197" s="20"/>
      <c r="B197" s="5" t="str">
        <f ca="1">'OCT21-'!B197</f>
        <v>28.10.21</v>
      </c>
      <c r="C197" s="5">
        <f ca="1">'OCT21-'!C197</f>
        <v>195</v>
      </c>
      <c r="D197" s="5">
        <f ca="1">'OCT21-'!D197</f>
        <v>193</v>
      </c>
      <c r="E197" s="26"/>
      <c r="F197" s="5">
        <f ca="1">'OCT21-'!F197</f>
        <v>57</v>
      </c>
      <c r="G197" s="5">
        <f ca="1">'OCT21-'!G197</f>
        <v>3248.3</v>
      </c>
      <c r="H197" s="5">
        <f ca="1">'OCT21-'!H197</f>
        <v>450.09</v>
      </c>
      <c r="I197" s="5">
        <f ca="1">'OCT21-'!I197</f>
        <v>0</v>
      </c>
      <c r="J197" s="22"/>
      <c r="K197" s="5"/>
      <c r="L197" s="5">
        <f ca="1">'OCT21-'!L197</f>
        <v>2</v>
      </c>
      <c r="M197" s="5">
        <f ca="1">'OCT21-'!M197</f>
        <v>15</v>
      </c>
      <c r="N197" s="5"/>
      <c r="O197" s="5"/>
      <c r="P197" s="5"/>
      <c r="Q197" s="5"/>
      <c r="R197" s="5"/>
      <c r="S197" s="5"/>
      <c r="T197" s="5"/>
      <c r="U197" s="26"/>
      <c r="V197" s="5">
        <f ca="1">'OCT21-'!V197</f>
        <v>0</v>
      </c>
    </row>
    <row r="198" spans="1:22">
      <c r="A198" s="20"/>
      <c r="B198" s="5" t="str">
        <f ca="1">'OCT21-'!B198</f>
        <v>28.10.21</v>
      </c>
      <c r="C198" s="5">
        <f ca="1">'OCT21-'!C198</f>
        <v>196</v>
      </c>
      <c r="D198" s="5">
        <f ca="1">'OCT21-'!D198</f>
        <v>189</v>
      </c>
      <c r="E198" s="26"/>
      <c r="F198" s="5">
        <f ca="1">'OCT21-'!F198</f>
        <v>56</v>
      </c>
      <c r="G198" s="5">
        <f ca="1">'OCT21-'!G198</f>
        <v>3206.64</v>
      </c>
      <c r="H198" s="5">
        <f ca="1">'OCT21-'!H198</f>
        <v>433.36</v>
      </c>
      <c r="I198" s="5">
        <f ca="1">'OCT21-'!I198</f>
        <v>0</v>
      </c>
      <c r="J198" s="22"/>
      <c r="K198" s="5"/>
      <c r="L198" s="5">
        <f ca="1">'OCT21-'!L198</f>
        <v>2</v>
      </c>
      <c r="M198" s="5">
        <f ca="1">'OCT21-'!M198</f>
        <v>15</v>
      </c>
      <c r="N198" s="5"/>
      <c r="O198" s="5"/>
      <c r="P198" s="5"/>
      <c r="Q198" s="5"/>
      <c r="R198" s="5"/>
      <c r="S198" s="5"/>
      <c r="T198" s="5"/>
      <c r="U198" s="26"/>
      <c r="V198" s="5">
        <f ca="1">'OCT21-'!V198</f>
        <v>0</v>
      </c>
    </row>
    <row r="199" spans="1:22">
      <c r="A199" s="20"/>
      <c r="B199" s="5" t="str">
        <f ca="1">'OCT21-'!B199</f>
        <v>28.10.21</v>
      </c>
      <c r="C199" s="5">
        <f ca="1">'OCT21-'!C199</f>
        <v>197</v>
      </c>
      <c r="D199" s="5">
        <f ca="1">'OCT21-'!D199</f>
        <v>193</v>
      </c>
      <c r="E199" s="26"/>
      <c r="F199" s="5">
        <f ca="1">'OCT21-'!F199</f>
        <v>57</v>
      </c>
      <c r="G199" s="5">
        <f ca="1">'OCT21-'!G199</f>
        <v>3273.64</v>
      </c>
      <c r="H199" s="5">
        <f ca="1">'OCT21-'!H199</f>
        <v>430.36</v>
      </c>
      <c r="I199" s="5">
        <f ca="1">'OCT21-'!I199</f>
        <v>0</v>
      </c>
      <c r="J199" s="22"/>
      <c r="K199" s="5"/>
      <c r="L199" s="5">
        <f ca="1">'OCT21-'!L199</f>
        <v>1</v>
      </c>
      <c r="M199" s="5">
        <f ca="1">'OCT21-'!M199</f>
        <v>30</v>
      </c>
      <c r="N199" s="5"/>
      <c r="O199" s="5"/>
      <c r="P199" s="5"/>
      <c r="Q199" s="5"/>
      <c r="R199" s="5"/>
      <c r="S199" s="5"/>
      <c r="T199" s="5"/>
      <c r="U199" s="26"/>
      <c r="V199" s="5">
        <f ca="1">'OCT21-'!V199</f>
        <v>0</v>
      </c>
    </row>
    <row r="200" spans="1:22">
      <c r="A200" s="20"/>
      <c r="B200" s="5" t="str">
        <f ca="1">'OCT21-'!B200</f>
        <v>28.10.21</v>
      </c>
      <c r="C200" s="5">
        <f ca="1">'OCT21-'!C200</f>
        <v>198</v>
      </c>
      <c r="D200" s="5">
        <f ca="1">'OCT21-'!D200</f>
        <v>190</v>
      </c>
      <c r="E200" s="26"/>
      <c r="F200" s="5">
        <f ca="1">'OCT21-'!F200</f>
        <v>55</v>
      </c>
      <c r="G200" s="5">
        <f ca="1">'OCT21-'!G200</f>
        <v>3223.45</v>
      </c>
      <c r="H200" s="5">
        <f ca="1">'OCT21-'!H200</f>
        <v>351.55</v>
      </c>
      <c r="I200" s="5">
        <f ca="1">'OCT21-'!I200</f>
        <v>0</v>
      </c>
      <c r="J200" s="22"/>
      <c r="K200" s="5"/>
      <c r="L200" s="5">
        <f ca="1">'OCT21-'!L200</f>
        <v>9</v>
      </c>
      <c r="M200" s="5">
        <f ca="1">'OCT21-'!M200</f>
        <v>35</v>
      </c>
      <c r="N200" s="5"/>
      <c r="O200" s="5"/>
      <c r="P200" s="5"/>
      <c r="Q200" s="5"/>
      <c r="R200" s="5"/>
      <c r="S200" s="5"/>
      <c r="T200" s="5"/>
      <c r="U200" s="26"/>
      <c r="V200" s="5">
        <f ca="1">'OCT21-'!V200</f>
        <v>58537.5</v>
      </c>
    </row>
    <row r="201" spans="1:22">
      <c r="A201" s="20"/>
      <c r="B201" s="5" t="str">
        <f ca="1">'OCT21-'!B201</f>
        <v>28.10.21</v>
      </c>
      <c r="C201" s="5">
        <f ca="1">'OCT21-'!C201</f>
        <v>199</v>
      </c>
      <c r="D201" s="5">
        <f ca="1">'OCT21-'!D201</f>
        <v>196</v>
      </c>
      <c r="E201" s="26"/>
      <c r="F201" s="5">
        <f ca="1">'OCT21-'!F201</f>
        <v>59</v>
      </c>
      <c r="G201" s="5">
        <f ca="1">'OCT21-'!G201</f>
        <v>3396.41</v>
      </c>
      <c r="H201" s="5">
        <f ca="1">'OCT21-'!H201</f>
        <v>438.59</v>
      </c>
      <c r="I201" s="5">
        <f ca="1">'OCT21-'!I201</f>
        <v>0</v>
      </c>
      <c r="J201" s="22"/>
      <c r="K201" s="5"/>
      <c r="L201" s="5">
        <f ca="1">'OCT21-'!L201</f>
        <v>2</v>
      </c>
      <c r="M201" s="5">
        <f ca="1">'OCT21-'!M201</f>
        <v>5</v>
      </c>
      <c r="N201" s="5"/>
      <c r="O201" s="5"/>
      <c r="P201" s="5"/>
      <c r="Q201" s="5"/>
      <c r="R201" s="5"/>
      <c r="S201" s="5"/>
      <c r="T201" s="5"/>
      <c r="U201" s="26"/>
      <c r="V201" s="5">
        <f ca="1">'OCT21-'!V201</f>
        <v>0</v>
      </c>
    </row>
    <row r="202" spans="1:22">
      <c r="A202" s="20"/>
      <c r="B202" s="5" t="str">
        <f ca="1">'OCT21-'!B202</f>
        <v>29.10.21</v>
      </c>
      <c r="C202" s="5">
        <f ca="1">'OCT21-'!C202</f>
        <v>200</v>
      </c>
      <c r="D202" s="5">
        <f ca="1">'OCT21-'!D202</f>
        <v>197</v>
      </c>
      <c r="E202" s="26"/>
      <c r="F202" s="5">
        <f ca="1">'OCT21-'!F202</f>
        <v>58</v>
      </c>
      <c r="G202" s="5">
        <f ca="1">'OCT21-'!G202</f>
        <v>3337.44</v>
      </c>
      <c r="H202" s="5">
        <f ca="1">'OCT21-'!H202</f>
        <v>430.56</v>
      </c>
      <c r="I202" s="5">
        <f ca="1">'OCT21-'!I202</f>
        <v>0</v>
      </c>
      <c r="J202" s="22"/>
      <c r="K202" s="5"/>
      <c r="L202" s="5">
        <f ca="1">'OCT21-'!L202</f>
        <v>2</v>
      </c>
      <c r="M202" s="5">
        <f ca="1">'OCT21-'!M202</f>
        <v>0</v>
      </c>
      <c r="N202" s="5"/>
      <c r="O202" s="5"/>
      <c r="P202" s="5"/>
      <c r="Q202" s="5"/>
      <c r="R202" s="5"/>
      <c r="S202" s="5"/>
      <c r="T202" s="5"/>
      <c r="U202" s="26"/>
      <c r="V202" s="5">
        <f ca="1">'OCT21-'!V202</f>
        <v>0</v>
      </c>
    </row>
    <row r="203" spans="1:22">
      <c r="A203" s="20"/>
      <c r="B203" s="5" t="str">
        <f ca="1">'OCT21-'!B203</f>
        <v>29.10.21</v>
      </c>
      <c r="C203" s="5">
        <f ca="1">'OCT21-'!C203</f>
        <v>201</v>
      </c>
      <c r="D203" s="5">
        <f ca="1">'OCT21-'!D203</f>
        <v>198</v>
      </c>
      <c r="E203" s="26"/>
      <c r="F203" s="5">
        <f ca="1">'OCT21-'!F203</f>
        <v>58</v>
      </c>
      <c r="G203" s="5">
        <f ca="1">'OCT21-'!G203</f>
        <v>3295.24</v>
      </c>
      <c r="H203" s="5">
        <f ca="1">'OCT21-'!H203</f>
        <v>472.76</v>
      </c>
      <c r="I203" s="5">
        <f ca="1">'OCT21-'!I203</f>
        <v>0</v>
      </c>
      <c r="J203" s="22"/>
      <c r="K203" s="5"/>
      <c r="L203" s="5">
        <f ca="1">'OCT21-'!L203</f>
        <v>2</v>
      </c>
      <c r="M203" s="5">
        <f ca="1">'OCT21-'!M203</f>
        <v>10</v>
      </c>
      <c r="N203" s="5"/>
      <c r="O203" s="5"/>
      <c r="P203" s="5"/>
      <c r="Q203" s="5"/>
      <c r="R203" s="5"/>
      <c r="S203" s="5"/>
      <c r="T203" s="5"/>
      <c r="U203" s="26"/>
      <c r="V203" s="5">
        <f ca="1">'OCT21-'!V203</f>
        <v>0</v>
      </c>
    </row>
    <row r="204" spans="1:22">
      <c r="A204" s="20"/>
      <c r="B204" s="5" t="str">
        <f ca="1">'OCT21-'!B204</f>
        <v>29.10.21</v>
      </c>
      <c r="C204" s="5">
        <f ca="1">'OCT21-'!C204</f>
        <v>202</v>
      </c>
      <c r="D204" s="5">
        <f ca="1">'OCT21-'!D204</f>
        <v>194</v>
      </c>
      <c r="E204" s="26"/>
      <c r="F204" s="5">
        <f ca="1">'OCT21-'!F204</f>
        <v>58</v>
      </c>
      <c r="G204" s="5">
        <f ca="1">'OCT21-'!G204</f>
        <v>3287.03</v>
      </c>
      <c r="H204" s="5">
        <f ca="1">'OCT21-'!H204</f>
        <v>481.97</v>
      </c>
      <c r="I204" s="5">
        <f ca="1">'OCT21-'!I204</f>
        <v>0</v>
      </c>
      <c r="J204" s="22"/>
      <c r="K204" s="5"/>
      <c r="L204" s="5">
        <f ca="1">'OCT21-'!L204</f>
        <v>2</v>
      </c>
      <c r="M204" s="5">
        <f ca="1">'OCT21-'!M204</f>
        <v>0</v>
      </c>
      <c r="N204" s="5"/>
      <c r="O204" s="5"/>
      <c r="P204" s="5"/>
      <c r="Q204" s="5"/>
      <c r="R204" s="5"/>
      <c r="S204" s="5"/>
      <c r="T204" s="5"/>
      <c r="U204" s="26"/>
      <c r="V204" s="5">
        <f ca="1">'OCT21-'!V204</f>
        <v>0</v>
      </c>
    </row>
    <row r="205" spans="1:22">
      <c r="A205" s="20"/>
      <c r="B205" s="5" t="str">
        <f ca="1">'OCT21-'!B205</f>
        <v>29.10.21</v>
      </c>
      <c r="C205" s="5">
        <f ca="1">'OCT21-'!C205</f>
        <v>203</v>
      </c>
      <c r="D205" s="5">
        <f ca="1">'OCT21-'!D205</f>
        <v>199</v>
      </c>
      <c r="E205" s="26"/>
      <c r="F205" s="5">
        <f ca="1">'OCT21-'!F205</f>
        <v>57</v>
      </c>
      <c r="G205" s="5">
        <f ca="1">'OCT21-'!G205</f>
        <v>3308.43</v>
      </c>
      <c r="H205" s="5">
        <f ca="1">'OCT21-'!H205</f>
        <v>396.57</v>
      </c>
      <c r="I205" s="5">
        <f ca="1">'OCT21-'!I205</f>
        <v>0</v>
      </c>
      <c r="J205" s="22"/>
      <c r="K205" s="5"/>
      <c r="L205" s="5">
        <f ca="1">'OCT21-'!L205</f>
        <v>1</v>
      </c>
      <c r="M205" s="5">
        <f ca="1">'OCT21-'!M205</f>
        <v>35</v>
      </c>
      <c r="N205" s="5"/>
      <c r="O205" s="5"/>
      <c r="P205" s="5"/>
      <c r="Q205" s="5"/>
      <c r="R205" s="5"/>
      <c r="S205" s="5"/>
      <c r="T205" s="5"/>
      <c r="U205" s="26"/>
      <c r="V205" s="5">
        <f ca="1">'OCT21-'!V205</f>
        <v>0</v>
      </c>
    </row>
    <row r="206" spans="1:22">
      <c r="A206" s="20"/>
      <c r="B206" s="5" t="str">
        <f ca="1">'OCT21-'!B206</f>
        <v>29.10.21</v>
      </c>
      <c r="C206" s="5">
        <f ca="1">'OCT21-'!C206</f>
        <v>204</v>
      </c>
      <c r="D206" s="5">
        <f ca="1">'OCT21-'!D206</f>
        <v>195</v>
      </c>
      <c r="E206" s="26"/>
      <c r="F206" s="5">
        <f ca="1">'OCT21-'!F206</f>
        <v>59</v>
      </c>
      <c r="G206" s="5">
        <f ca="1">'OCT21-'!G206</f>
        <v>3350.61</v>
      </c>
      <c r="H206" s="5">
        <f ca="1">'OCT21-'!H206</f>
        <v>484.39</v>
      </c>
      <c r="I206" s="5">
        <f ca="1">'OCT21-'!I206</f>
        <v>0</v>
      </c>
      <c r="J206" s="22"/>
      <c r="K206" s="5"/>
      <c r="L206" s="5">
        <f ca="1">'OCT21-'!L206</f>
        <v>1</v>
      </c>
      <c r="M206" s="5">
        <f ca="1">'OCT21-'!M206</f>
        <v>50</v>
      </c>
      <c r="N206" s="5"/>
      <c r="O206" s="5"/>
      <c r="P206" s="5"/>
      <c r="Q206" s="5"/>
      <c r="R206" s="5"/>
      <c r="S206" s="5"/>
      <c r="T206" s="5"/>
      <c r="U206" s="26"/>
      <c r="V206" s="5">
        <f ca="1">'OCT21-'!V206</f>
        <v>0</v>
      </c>
    </row>
    <row r="207" spans="1:22">
      <c r="A207" s="20"/>
      <c r="B207" s="5" t="str">
        <f ca="1">'OCT21-'!B207</f>
        <v>29.10.21</v>
      </c>
      <c r="C207" s="5">
        <f ca="1">'OCT21-'!C207</f>
        <v>205</v>
      </c>
      <c r="D207" s="5">
        <f ca="1">'OCT21-'!D207</f>
        <v>203</v>
      </c>
      <c r="E207" s="26"/>
      <c r="F207" s="5">
        <f ca="1">'OCT21-'!F207</f>
        <v>58</v>
      </c>
      <c r="G207" s="5">
        <f ca="1">'OCT21-'!G207</f>
        <v>3386.02</v>
      </c>
      <c r="H207" s="5">
        <f ca="1">'OCT21-'!H207</f>
        <v>383.98</v>
      </c>
      <c r="I207" s="5">
        <f ca="1">'OCT21-'!I207</f>
        <v>0</v>
      </c>
      <c r="J207" s="22"/>
      <c r="K207" s="5"/>
      <c r="L207" s="5">
        <f ca="1">'OCT21-'!L207</f>
        <v>1</v>
      </c>
      <c r="M207" s="5">
        <f ca="1">'OCT21-'!M207</f>
        <v>30</v>
      </c>
      <c r="N207" s="5"/>
      <c r="O207" s="5"/>
      <c r="P207" s="5"/>
      <c r="Q207" s="5"/>
      <c r="R207" s="5"/>
      <c r="S207" s="5"/>
      <c r="T207" s="5"/>
      <c r="U207" s="26"/>
      <c r="V207" s="5">
        <f ca="1">'OCT21-'!V207</f>
        <v>0</v>
      </c>
    </row>
    <row r="208" spans="1:22">
      <c r="A208" s="20"/>
      <c r="B208" s="5" t="str">
        <f ca="1">'OCT21-'!B208</f>
        <v>29.10.21</v>
      </c>
      <c r="C208" s="5">
        <f ca="1">'OCT21-'!C208</f>
        <v>206</v>
      </c>
      <c r="D208" s="5">
        <f ca="1">'OCT21-'!D208</f>
        <v>200</v>
      </c>
      <c r="E208" s="26"/>
      <c r="F208" s="5">
        <f ca="1">'OCT21-'!F208</f>
        <v>55</v>
      </c>
      <c r="G208" s="5">
        <f ca="1">'OCT21-'!G208</f>
        <v>3138.45</v>
      </c>
      <c r="H208" s="5">
        <f ca="1">'OCT21-'!H208</f>
        <v>436.55</v>
      </c>
      <c r="I208" s="5">
        <f ca="1">'OCT21-'!I208</f>
        <v>0</v>
      </c>
      <c r="J208" s="22"/>
      <c r="K208" s="5"/>
      <c r="L208" s="5">
        <f ca="1">'OCT21-'!L208</f>
        <v>1</v>
      </c>
      <c r="M208" s="5">
        <f ca="1">'OCT21-'!M208</f>
        <v>35</v>
      </c>
      <c r="N208" s="5"/>
      <c r="O208" s="5"/>
      <c r="P208" s="5"/>
      <c r="Q208" s="5"/>
      <c r="R208" s="5"/>
      <c r="S208" s="5"/>
      <c r="T208" s="5"/>
      <c r="U208" s="26"/>
      <c r="V208" s="5">
        <f ca="1">'OCT21-'!V208</f>
        <v>0</v>
      </c>
    </row>
    <row r="209" spans="1:22">
      <c r="A209" s="20"/>
      <c r="B209" s="5" t="str">
        <f ca="1">'OCT21-'!B209</f>
        <v>29.10.21</v>
      </c>
      <c r="C209" s="5">
        <f ca="1">'OCT21-'!C209</f>
        <v>207</v>
      </c>
      <c r="D209" s="5">
        <f ca="1">'OCT21-'!D209</f>
        <v>201</v>
      </c>
      <c r="E209" s="26"/>
      <c r="F209" s="5">
        <f ca="1">'OCT21-'!F209</f>
        <v>58</v>
      </c>
      <c r="G209" s="5">
        <f ca="1">'OCT21-'!G209</f>
        <v>3377.82</v>
      </c>
      <c r="H209" s="5">
        <f ca="1">'OCT21-'!H209</f>
        <v>392.18</v>
      </c>
      <c r="I209" s="5">
        <f ca="1">'OCT21-'!I209</f>
        <v>0</v>
      </c>
      <c r="J209" s="22"/>
      <c r="K209" s="5"/>
      <c r="L209" s="5">
        <f ca="1">'OCT21-'!L209</f>
        <v>1</v>
      </c>
      <c r="M209" s="5">
        <f ca="1">'OCT21-'!M209</f>
        <v>40</v>
      </c>
      <c r="N209" s="5"/>
      <c r="O209" s="5"/>
      <c r="P209" s="5"/>
      <c r="Q209" s="5"/>
      <c r="R209" s="5"/>
      <c r="S209" s="5"/>
      <c r="T209" s="5"/>
      <c r="U209" s="26"/>
      <c r="V209" s="5">
        <f ca="1">'OCT21-'!V209</f>
        <v>0</v>
      </c>
    </row>
    <row r="210" spans="1:22">
      <c r="A210" s="20"/>
      <c r="B210" s="5" t="str">
        <f ca="1">'OCT21-'!B210</f>
        <v>29.10.21</v>
      </c>
      <c r="C210" s="5">
        <f ca="1">'OCT21-'!C210</f>
        <v>208</v>
      </c>
      <c r="D210" s="5">
        <f ca="1">'OCT21-'!D210</f>
        <v>204</v>
      </c>
      <c r="E210" s="26"/>
      <c r="F210" s="5">
        <f ca="1">'OCT21-'!F210</f>
        <v>59</v>
      </c>
      <c r="G210" s="5">
        <f ca="1">'OCT21-'!G210</f>
        <v>3633.6</v>
      </c>
      <c r="H210" s="5">
        <f ca="1">'OCT21-'!H210</f>
        <v>496.4</v>
      </c>
      <c r="I210" s="5">
        <f ca="1">'OCT21-'!I210</f>
        <v>0</v>
      </c>
      <c r="J210" s="22"/>
      <c r="K210" s="5"/>
      <c r="L210" s="5">
        <f ca="1">'OCT21-'!L210</f>
        <v>1</v>
      </c>
      <c r="M210" s="5">
        <f ca="1">'OCT21-'!M210</f>
        <v>30</v>
      </c>
      <c r="N210" s="5"/>
      <c r="O210" s="5"/>
      <c r="P210" s="5"/>
      <c r="Q210" s="5"/>
      <c r="R210" s="5"/>
      <c r="S210" s="5"/>
      <c r="T210" s="5"/>
      <c r="U210" s="26"/>
      <c r="V210" s="5">
        <f ca="1">'OCT21-'!V210</f>
        <v>0</v>
      </c>
    </row>
    <row r="211" spans="1:22">
      <c r="A211" s="20"/>
      <c r="B211" s="5" t="str">
        <f ca="1">'OCT21-'!B211</f>
        <v>29.10.21</v>
      </c>
      <c r="C211" s="5">
        <f ca="1">'OCT21-'!C211</f>
        <v>209</v>
      </c>
      <c r="D211" s="5">
        <f ca="1">'OCT21-'!D211</f>
        <v>205</v>
      </c>
      <c r="E211" s="26"/>
      <c r="F211" s="5">
        <f ca="1">'OCT21-'!F211</f>
        <v>58</v>
      </c>
      <c r="G211" s="5">
        <f ca="1">'OCT21-'!G211</f>
        <v>3415.82</v>
      </c>
      <c r="H211" s="5">
        <f ca="1">'OCT21-'!H211</f>
        <v>354.18</v>
      </c>
      <c r="I211" s="5">
        <f ca="1">'OCT21-'!I211</f>
        <v>0</v>
      </c>
      <c r="J211" s="22"/>
      <c r="K211" s="5"/>
      <c r="L211" s="5">
        <f ca="1">'OCT21-'!L211</f>
        <v>1</v>
      </c>
      <c r="M211" s="5">
        <f ca="1">'OCT21-'!M211</f>
        <v>40</v>
      </c>
      <c r="N211" s="5"/>
      <c r="O211" s="5"/>
      <c r="P211" s="5"/>
      <c r="Q211" s="5"/>
      <c r="R211" s="5"/>
      <c r="S211" s="5"/>
      <c r="T211" s="5"/>
      <c r="U211" s="26"/>
      <c r="V211" s="5">
        <f ca="1">'OCT21-'!V211</f>
        <v>0</v>
      </c>
    </row>
    <row r="212" spans="1:22">
      <c r="A212" s="20"/>
      <c r="B212" s="5" t="str">
        <f ca="1">'OCT21-'!B212</f>
        <v>29.10.21</v>
      </c>
      <c r="C212" s="5">
        <f ca="1">'OCT21-'!C212</f>
        <v>210</v>
      </c>
      <c r="D212" s="5">
        <f ca="1">'OCT21-'!D212</f>
        <v>206</v>
      </c>
      <c r="E212" s="26"/>
      <c r="F212" s="5">
        <f ca="1">'OCT21-'!F212</f>
        <v>58</v>
      </c>
      <c r="G212" s="5">
        <f ca="1">'OCT21-'!G212</f>
        <v>3622.37</v>
      </c>
      <c r="H212" s="5">
        <f ca="1">'OCT21-'!H212</f>
        <v>352.63</v>
      </c>
      <c r="I212" s="5">
        <f ca="1">'OCT21-'!I212</f>
        <v>0</v>
      </c>
      <c r="J212" s="22"/>
      <c r="K212" s="5"/>
      <c r="L212" s="5">
        <f ca="1">'OCT21-'!L212</f>
        <v>1</v>
      </c>
      <c r="M212" s="5">
        <f ca="1">'OCT21-'!M212</f>
        <v>30</v>
      </c>
      <c r="N212" s="5"/>
      <c r="O212" s="5"/>
      <c r="P212" s="5"/>
      <c r="Q212" s="5"/>
      <c r="R212" s="5"/>
      <c r="S212" s="5"/>
      <c r="T212" s="5"/>
      <c r="U212" s="26"/>
      <c r="V212" s="5">
        <f ca="1">'OCT21-'!V212</f>
        <v>0</v>
      </c>
    </row>
    <row r="213" spans="1:22">
      <c r="A213" s="20"/>
      <c r="B213" s="5" t="str">
        <f ca="1">'OCT21-'!B213</f>
        <v>29.10.21</v>
      </c>
      <c r="C213" s="5">
        <f ca="1">'OCT21-'!C213</f>
        <v>211</v>
      </c>
      <c r="D213" s="5">
        <f ca="1">'OCT21-'!D213</f>
        <v>202</v>
      </c>
      <c r="E213" s="26"/>
      <c r="F213" s="5">
        <f ca="1">'OCT21-'!F213</f>
        <v>56</v>
      </c>
      <c r="G213" s="5">
        <f ca="1">'OCT21-'!G213</f>
        <v>3253.86</v>
      </c>
      <c r="H213" s="5">
        <f ca="1">'OCT21-'!H213</f>
        <v>384.14</v>
      </c>
      <c r="I213" s="5">
        <f ca="1">'OCT21-'!I213</f>
        <v>0</v>
      </c>
      <c r="J213" s="22"/>
      <c r="K213" s="5"/>
      <c r="L213" s="5">
        <f ca="1">'OCT21-'!L213</f>
        <v>1</v>
      </c>
      <c r="M213" s="5">
        <f ca="1">'OCT21-'!M213</f>
        <v>40</v>
      </c>
      <c r="N213" s="5"/>
      <c r="O213" s="5"/>
      <c r="P213" s="5"/>
      <c r="Q213" s="5"/>
      <c r="R213" s="5"/>
      <c r="S213" s="5"/>
      <c r="T213" s="5"/>
      <c r="U213" s="26"/>
      <c r="V213" s="5">
        <f ca="1">'OCT21-'!V213</f>
        <v>0</v>
      </c>
    </row>
    <row r="214" spans="1:22">
      <c r="A214" s="20"/>
      <c r="B214" s="5" t="str">
        <f ca="1">'OCT21-'!B214</f>
        <v>30.10.21</v>
      </c>
      <c r="C214" s="5">
        <f ca="1">'OCT21-'!C214</f>
        <v>212</v>
      </c>
      <c r="D214" s="5">
        <f ca="1">'OCT21-'!D214</f>
        <v>208</v>
      </c>
      <c r="E214" s="26"/>
      <c r="F214" s="5">
        <f ca="1">'OCT21-'!F214</f>
        <v>56</v>
      </c>
      <c r="G214" s="5">
        <f ca="1">'OCT21-'!G214</f>
        <v>3274.04</v>
      </c>
      <c r="H214" s="5">
        <f ca="1">'OCT21-'!H214</f>
        <v>365.96</v>
      </c>
      <c r="I214" s="5">
        <f ca="1">'OCT21-'!I214</f>
        <v>0</v>
      </c>
      <c r="J214" s="22"/>
      <c r="K214" s="5"/>
      <c r="L214" s="5">
        <f ca="1">'OCT21-'!L214</f>
        <v>2</v>
      </c>
      <c r="M214" s="5">
        <f ca="1">'OCT21-'!M214</f>
        <v>15</v>
      </c>
      <c r="N214" s="5"/>
      <c r="O214" s="5"/>
      <c r="P214" s="5"/>
      <c r="Q214" s="5"/>
      <c r="R214" s="5"/>
      <c r="S214" s="5"/>
      <c r="T214" s="5"/>
      <c r="U214" s="26"/>
      <c r="V214" s="5">
        <f ca="1">'OCT21-'!V214</f>
        <v>0</v>
      </c>
    </row>
    <row r="215" spans="1:22">
      <c r="A215" s="20"/>
      <c r="B215" s="5" t="str">
        <f ca="1">'OCT21-'!B215</f>
        <v>30.10.21</v>
      </c>
      <c r="C215" s="5">
        <f ca="1">'OCT21-'!C215</f>
        <v>213</v>
      </c>
      <c r="D215" s="5">
        <f ca="1">'OCT21-'!D215</f>
        <v>209</v>
      </c>
      <c r="E215" s="26"/>
      <c r="F215" s="5">
        <f ca="1">'OCT21-'!F215</f>
        <v>53</v>
      </c>
      <c r="G215" s="5">
        <f ca="1">'OCT21-'!G215</f>
        <v>3067.07</v>
      </c>
      <c r="H215" s="5">
        <f ca="1">'OCT21-'!H215</f>
        <v>377.93</v>
      </c>
      <c r="I215" s="5">
        <f ca="1">'OCT21-'!I215</f>
        <v>0</v>
      </c>
      <c r="J215" s="22"/>
      <c r="K215" s="5"/>
      <c r="L215" s="5">
        <f ca="1">'OCT21-'!L215</f>
        <v>2</v>
      </c>
      <c r="M215" s="5">
        <f ca="1">'OCT21-'!M215</f>
        <v>10</v>
      </c>
      <c r="N215" s="5"/>
      <c r="O215" s="5"/>
      <c r="P215" s="5"/>
      <c r="Q215" s="5"/>
      <c r="R215" s="5"/>
      <c r="S215" s="5"/>
      <c r="T215" s="5"/>
      <c r="U215" s="26"/>
      <c r="V215" s="5">
        <f ca="1">'OCT21-'!V215</f>
        <v>0</v>
      </c>
    </row>
    <row r="216" spans="1:22">
      <c r="A216" s="20"/>
      <c r="B216" s="5" t="str">
        <f ca="1">'OCT21-'!B216</f>
        <v>30.10.21</v>
      </c>
      <c r="C216" s="5">
        <f ca="1">'OCT21-'!C216</f>
        <v>214</v>
      </c>
      <c r="D216" s="5">
        <f ca="1">'OCT21-'!D216</f>
        <v>207</v>
      </c>
      <c r="E216" s="26"/>
      <c r="F216" s="5">
        <f ca="1">'OCT21-'!F216</f>
        <v>58</v>
      </c>
      <c r="G216" s="5">
        <f ca="1">'OCT21-'!G216</f>
        <v>3333.64</v>
      </c>
      <c r="H216" s="5">
        <f ca="1">'OCT21-'!H216</f>
        <v>434.36</v>
      </c>
      <c r="I216" s="5">
        <f ca="1">'OCT21-'!I216</f>
        <v>0</v>
      </c>
      <c r="J216" s="22"/>
      <c r="K216" s="5"/>
      <c r="L216" s="5">
        <f ca="1">'OCT21-'!L216</f>
        <v>2</v>
      </c>
      <c r="M216" s="5">
        <f ca="1">'OCT21-'!M216</f>
        <v>5</v>
      </c>
      <c r="N216" s="5"/>
      <c r="O216" s="5"/>
      <c r="P216" s="5"/>
      <c r="Q216" s="5"/>
      <c r="R216" s="5"/>
      <c r="S216" s="5"/>
      <c r="T216" s="5"/>
      <c r="U216" s="26"/>
      <c r="V216" s="5">
        <f ca="1">'OCT21-'!V216</f>
        <v>0</v>
      </c>
    </row>
    <row r="217" spans="1:22">
      <c r="A217" s="20"/>
      <c r="B217" s="5" t="str">
        <f ca="1">'OCT21-'!B217</f>
        <v>30.10.21</v>
      </c>
      <c r="C217" s="5">
        <f ca="1">'OCT21-'!C217</f>
        <v>215</v>
      </c>
      <c r="D217" s="5">
        <f ca="1">'OCT21-'!D217</f>
        <v>210</v>
      </c>
      <c r="E217" s="26"/>
      <c r="F217" s="5">
        <f ca="1">'OCT21-'!F217</f>
        <v>59</v>
      </c>
      <c r="G217" s="5">
        <f ca="1">'OCT21-'!G217</f>
        <v>3352.21</v>
      </c>
      <c r="H217" s="5">
        <f ca="1">'OCT21-'!H217</f>
        <v>482.79</v>
      </c>
      <c r="I217" s="5">
        <f ca="1">'OCT21-'!I217</f>
        <v>0</v>
      </c>
      <c r="J217" s="22"/>
      <c r="K217" s="5"/>
      <c r="L217" s="5">
        <f ca="1">'OCT21-'!L217</f>
        <v>2</v>
      </c>
      <c r="M217" s="5">
        <f ca="1">'OCT21-'!M217</f>
        <v>15</v>
      </c>
      <c r="N217" s="5"/>
      <c r="O217" s="5"/>
      <c r="P217" s="5"/>
      <c r="Q217" s="5"/>
      <c r="R217" s="5"/>
      <c r="S217" s="5"/>
      <c r="T217" s="5"/>
      <c r="U217" s="26"/>
      <c r="V217" s="5">
        <f ca="1">'OCT21-'!V217</f>
        <v>0</v>
      </c>
    </row>
    <row r="218" spans="1:22">
      <c r="A218" s="20"/>
      <c r="B218" s="5" t="str">
        <f ca="1">'OCT21-'!B218</f>
        <v>30.10.21</v>
      </c>
      <c r="C218" s="5">
        <f ca="1">'OCT21-'!C218</f>
        <v>216</v>
      </c>
      <c r="D218" s="5">
        <f ca="1">'OCT21-'!D218</f>
        <v>211</v>
      </c>
      <c r="E218" s="26"/>
      <c r="F218" s="5">
        <f ca="1">'OCT21-'!F218</f>
        <v>54</v>
      </c>
      <c r="G218" s="5">
        <f ca="1">'OCT21-'!G218</f>
        <v>3075.28</v>
      </c>
      <c r="H218" s="5">
        <f ca="1">'OCT21-'!H218</f>
        <v>432.72</v>
      </c>
      <c r="I218" s="5">
        <f ca="1">'OCT21-'!I218</f>
        <v>0</v>
      </c>
      <c r="J218" s="22"/>
      <c r="K218" s="5"/>
      <c r="L218" s="5">
        <f ca="1">'OCT21-'!L218</f>
        <v>2</v>
      </c>
      <c r="M218" s="5">
        <f ca="1">'OCT21-'!M218</f>
        <v>10</v>
      </c>
      <c r="N218" s="5"/>
      <c r="O218" s="5"/>
      <c r="P218" s="5"/>
      <c r="Q218" s="5"/>
      <c r="R218" s="5"/>
      <c r="S218" s="5"/>
      <c r="T218" s="5"/>
      <c r="U218" s="26"/>
      <c r="V218" s="5">
        <f ca="1">'OCT21-'!V218</f>
        <v>0</v>
      </c>
    </row>
    <row r="219" spans="1:22">
      <c r="A219" s="20"/>
      <c r="B219" s="5" t="str">
        <f ca="1">'OCT21-'!B219</f>
        <v>30.10.21</v>
      </c>
      <c r="C219" s="5">
        <f ca="1">'OCT21-'!C219</f>
        <v>217</v>
      </c>
      <c r="D219" s="5">
        <f ca="1">'OCT21-'!D219</f>
        <v>212</v>
      </c>
      <c r="E219" s="26"/>
      <c r="F219" s="5">
        <f ca="1">'OCT21-'!F219</f>
        <v>58</v>
      </c>
      <c r="G219" s="5">
        <f ca="1">'OCT21-'!G219</f>
        <v>3373.44</v>
      </c>
      <c r="H219" s="5">
        <f ca="1">'OCT21-'!H219</f>
        <v>394.56</v>
      </c>
      <c r="I219" s="5">
        <f ca="1">'OCT21-'!I219</f>
        <v>0</v>
      </c>
      <c r="J219" s="22"/>
      <c r="K219" s="5"/>
      <c r="L219" s="5">
        <f ca="1">'OCT21-'!L219</f>
        <v>2</v>
      </c>
      <c r="M219" s="5">
        <f ca="1">'OCT21-'!M219</f>
        <v>5</v>
      </c>
      <c r="N219" s="5"/>
      <c r="O219" s="5"/>
      <c r="P219" s="5"/>
      <c r="Q219" s="5"/>
      <c r="R219" s="5"/>
      <c r="S219" s="5"/>
      <c r="T219" s="5"/>
      <c r="U219" s="26"/>
      <c r="V219" s="5">
        <f ca="1">'OCT21-'!V219</f>
        <v>0</v>
      </c>
    </row>
    <row r="220" spans="1:22">
      <c r="A220" s="20"/>
      <c r="B220" s="5" t="str">
        <f ca="1">'OCT21-'!B220</f>
        <v>30.10.21</v>
      </c>
      <c r="C220" s="5">
        <f ca="1">'OCT21-'!C220</f>
        <v>218</v>
      </c>
      <c r="D220" s="5">
        <f ca="1">'OCT21-'!D220</f>
        <v>213</v>
      </c>
      <c r="E220" s="26"/>
      <c r="F220" s="5">
        <f ca="1">'OCT21-'!F220</f>
        <v>59</v>
      </c>
      <c r="G220" s="5">
        <f ca="1">'OCT21-'!G220</f>
        <v>3429.81</v>
      </c>
      <c r="H220" s="5">
        <f ca="1">'OCT21-'!H220</f>
        <v>405.19</v>
      </c>
      <c r="I220" s="5">
        <f ca="1">'OCT21-'!I220</f>
        <v>0</v>
      </c>
      <c r="J220" s="22"/>
      <c r="K220" s="5"/>
      <c r="L220" s="5">
        <f ca="1">'OCT21-'!L220</f>
        <v>1</v>
      </c>
      <c r="M220" s="5">
        <f ca="1">'OCT21-'!M220</f>
        <v>35</v>
      </c>
      <c r="N220" s="5"/>
      <c r="O220" s="5"/>
      <c r="P220" s="5"/>
      <c r="Q220" s="5"/>
      <c r="R220" s="5"/>
      <c r="S220" s="5"/>
      <c r="T220" s="5"/>
      <c r="U220" s="26"/>
      <c r="V220" s="5">
        <f ca="1">'OCT21-'!V220</f>
        <v>0</v>
      </c>
    </row>
    <row r="221" spans="1:22">
      <c r="A221" s="20"/>
      <c r="B221" s="5" t="str">
        <f ca="1">'OCT21-'!B221</f>
        <v>30.10.21</v>
      </c>
      <c r="C221" s="5">
        <f ca="1">'OCT21-'!C221</f>
        <v>219</v>
      </c>
      <c r="D221" s="5">
        <f ca="1">'OCT21-'!D221</f>
        <v>215</v>
      </c>
      <c r="E221" s="26"/>
      <c r="F221" s="5">
        <f ca="1">'OCT21-'!F221</f>
        <v>55</v>
      </c>
      <c r="G221" s="5">
        <f ca="1">'OCT21-'!G221</f>
        <v>3151.25</v>
      </c>
      <c r="H221" s="5">
        <f ca="1">'OCT21-'!H221</f>
        <v>423.75</v>
      </c>
      <c r="I221" s="5">
        <f ca="1">'OCT21-'!I221</f>
        <v>0</v>
      </c>
      <c r="J221" s="22"/>
      <c r="K221" s="5"/>
      <c r="L221" s="5">
        <f ca="1">'OCT21-'!L221</f>
        <v>2</v>
      </c>
      <c r="M221" s="5">
        <f ca="1">'OCT21-'!M221</f>
        <v>5</v>
      </c>
      <c r="N221" s="5"/>
      <c r="O221" s="5"/>
      <c r="P221" s="5"/>
      <c r="Q221" s="5"/>
      <c r="R221" s="5"/>
      <c r="S221" s="5"/>
      <c r="T221" s="5"/>
      <c r="U221" s="26"/>
      <c r="V221" s="5">
        <f ca="1">'OCT21-'!V221</f>
        <v>0</v>
      </c>
    </row>
    <row r="222" spans="1:22">
      <c r="A222" s="20"/>
      <c r="B222" s="5" t="str">
        <f ca="1">'OCT21-'!B222</f>
        <v>30.10.21</v>
      </c>
      <c r="C222" s="5">
        <f ca="1">'OCT21-'!C222</f>
        <v>220</v>
      </c>
      <c r="D222" s="5">
        <f ca="1">'OCT21-'!D222</f>
        <v>214</v>
      </c>
      <c r="E222" s="26"/>
      <c r="F222" s="5">
        <f ca="1">'OCT21-'!F222</f>
        <v>54</v>
      </c>
      <c r="G222" s="5">
        <f ca="1">'OCT21-'!G222</f>
        <v>3072.87</v>
      </c>
      <c r="H222" s="5">
        <f ca="1">'OCT21-'!H222</f>
        <v>436.13</v>
      </c>
      <c r="I222" s="5">
        <f ca="1">'OCT21-'!I222</f>
        <v>0</v>
      </c>
      <c r="J222" s="22"/>
      <c r="K222" s="5"/>
      <c r="L222" s="5">
        <f ca="1">'OCT21-'!L222</f>
        <v>2</v>
      </c>
      <c r="M222" s="5">
        <f ca="1">'OCT21-'!M222</f>
        <v>35</v>
      </c>
      <c r="N222" s="5"/>
      <c r="O222" s="5"/>
      <c r="P222" s="5"/>
      <c r="Q222" s="5"/>
      <c r="R222" s="5"/>
      <c r="S222" s="5"/>
      <c r="T222" s="5"/>
      <c r="U222" s="26"/>
      <c r="V222" s="5">
        <f ca="1">'OCT21-'!V222</f>
        <v>0</v>
      </c>
    </row>
    <row r="223" spans="1:22">
      <c r="A223" s="20"/>
      <c r="B223" s="5" t="str">
        <f ca="1">'OCT21-'!B223</f>
        <v>31.10.21</v>
      </c>
      <c r="C223" s="5">
        <f ca="1">'OCT21-'!C223</f>
        <v>221</v>
      </c>
      <c r="D223" s="5">
        <f ca="1">'OCT21-'!D223</f>
        <v>216</v>
      </c>
      <c r="E223" s="26"/>
      <c r="F223" s="5">
        <f ca="1">'OCT21-'!F223</f>
        <v>57</v>
      </c>
      <c r="G223" s="5">
        <f ca="1">'OCT21-'!G223</f>
        <v>3273.03</v>
      </c>
      <c r="H223" s="5">
        <f ca="1">'OCT21-'!H223</f>
        <v>431.97</v>
      </c>
      <c r="I223" s="5">
        <f ca="1">'OCT21-'!I223</f>
        <v>0</v>
      </c>
      <c r="J223" s="22"/>
      <c r="K223" s="5"/>
      <c r="L223" s="5">
        <f ca="1">'OCT21-'!L223</f>
        <v>2</v>
      </c>
      <c r="M223" s="5">
        <f ca="1">'OCT21-'!M223</f>
        <v>20</v>
      </c>
      <c r="N223" s="5"/>
      <c r="O223" s="5"/>
      <c r="P223" s="5"/>
      <c r="Q223" s="5"/>
      <c r="R223" s="5"/>
      <c r="S223" s="5"/>
      <c r="T223" s="5"/>
      <c r="U223" s="26"/>
      <c r="V223" s="5">
        <f ca="1">'OCT21-'!V223</f>
        <v>0</v>
      </c>
    </row>
    <row r="224" spans="1:22">
      <c r="A224" s="20"/>
      <c r="B224" s="5" t="str">
        <f ca="1">'OCT21-'!B224</f>
        <v>31.10.21</v>
      </c>
      <c r="C224" s="5">
        <f ca="1">'OCT21-'!C224</f>
        <v>222</v>
      </c>
      <c r="D224" s="5">
        <f ca="1">'OCT21-'!D224</f>
        <v>217</v>
      </c>
      <c r="E224" s="26"/>
      <c r="F224" s="5">
        <f ca="1">'OCT21-'!F224</f>
        <v>58</v>
      </c>
      <c r="G224" s="5">
        <f ca="1">'OCT21-'!G224</f>
        <v>3253.62</v>
      </c>
      <c r="H224" s="5">
        <f ca="1">'OCT21-'!H224</f>
        <v>516.38</v>
      </c>
      <c r="I224" s="5">
        <f ca="1">'OCT21-'!I224</f>
        <v>0</v>
      </c>
      <c r="J224" s="22"/>
      <c r="K224" s="5"/>
      <c r="L224" s="5">
        <f ca="1">'OCT21-'!L224</f>
        <v>2</v>
      </c>
      <c r="M224" s="5">
        <f ca="1">'OCT21-'!M224</f>
        <v>55</v>
      </c>
      <c r="N224" s="5"/>
      <c r="O224" s="5"/>
      <c r="P224" s="5"/>
      <c r="Q224" s="5"/>
      <c r="R224" s="5"/>
      <c r="S224" s="5"/>
      <c r="T224" s="5"/>
      <c r="U224" s="26"/>
      <c r="V224" s="5">
        <f ca="1">'OCT21-'!V224</f>
        <v>0</v>
      </c>
    </row>
    <row r="225" spans="1:23">
      <c r="A225" s="20"/>
      <c r="B225" s="5" t="str">
        <f ca="1">'OCT21-'!B225</f>
        <v>31.10.21</v>
      </c>
      <c r="C225" s="5">
        <f ca="1">'OCT21-'!C225</f>
        <v>223</v>
      </c>
      <c r="D225" s="5">
        <f ca="1">'OCT21-'!D225</f>
        <v>218</v>
      </c>
      <c r="E225" s="26"/>
      <c r="F225" s="5">
        <f ca="1">'OCT21-'!F225</f>
        <v>59</v>
      </c>
      <c r="G225" s="5">
        <f ca="1">'OCT21-'!G225</f>
        <v>3784.4</v>
      </c>
      <c r="H225" s="5">
        <f ca="1">'OCT21-'!H225</f>
        <v>345.6</v>
      </c>
      <c r="I225" s="5">
        <f ca="1">'OCT21-'!I225</f>
        <v>0</v>
      </c>
      <c r="J225" s="22"/>
      <c r="K225" s="5"/>
      <c r="L225" s="5">
        <f ca="1">'OCT21-'!L225</f>
        <v>2</v>
      </c>
      <c r="M225" s="5">
        <f ca="1">'OCT21-'!M225</f>
        <v>5</v>
      </c>
      <c r="N225" s="5"/>
      <c r="O225" s="5"/>
      <c r="P225" s="5"/>
      <c r="Q225" s="5"/>
      <c r="R225" s="5"/>
      <c r="S225" s="5"/>
      <c r="T225" s="5"/>
      <c r="U225" s="26"/>
      <c r="V225" s="5">
        <f ca="1">'OCT21-'!V225</f>
        <v>0</v>
      </c>
    </row>
    <row r="226" spans="1:23">
      <c r="A226" s="20"/>
      <c r="B226" s="5" t="str">
        <f ca="1">'OCT21-'!B226</f>
        <v>31.10.21</v>
      </c>
      <c r="C226" s="5">
        <f ca="1">'OCT21-'!C226</f>
        <v>224</v>
      </c>
      <c r="D226" s="5">
        <f ca="1">'OCT21-'!D226</f>
        <v>219</v>
      </c>
      <c r="E226" s="26"/>
      <c r="F226" s="5">
        <f ca="1">'OCT21-'!F226</f>
        <v>54</v>
      </c>
      <c r="G226" s="5">
        <f ca="1">'OCT21-'!G226</f>
        <v>3163.86</v>
      </c>
      <c r="H226" s="5">
        <f ca="1">'OCT21-'!H226</f>
        <v>346.14</v>
      </c>
      <c r="I226" s="5">
        <f ca="1">'OCT21-'!I226</f>
        <v>0</v>
      </c>
      <c r="J226" s="22"/>
      <c r="K226" s="5"/>
      <c r="L226" s="5">
        <f ca="1">'OCT21-'!L226</f>
        <v>1</v>
      </c>
      <c r="M226" s="5">
        <f ca="1">'OCT21-'!M226</f>
        <v>35</v>
      </c>
      <c r="N226" s="5"/>
      <c r="O226" s="5"/>
      <c r="P226" s="5"/>
      <c r="Q226" s="5"/>
      <c r="R226" s="5"/>
      <c r="S226" s="5"/>
      <c r="T226" s="5"/>
      <c r="U226" s="26"/>
      <c r="V226" s="5">
        <f ca="1">'OCT21-'!V226</f>
        <v>0</v>
      </c>
    </row>
    <row r="227" spans="1:23">
      <c r="A227" s="20"/>
      <c r="B227" s="5" t="str">
        <f ca="1">'OCT21-'!B227</f>
        <v>31.10.21</v>
      </c>
      <c r="C227" s="5">
        <f ca="1">'OCT21-'!C227</f>
        <v>225</v>
      </c>
      <c r="D227" s="5">
        <f ca="1">'OCT21-'!D227</f>
        <v>220</v>
      </c>
      <c r="E227" s="26"/>
      <c r="F227" s="5">
        <f ca="1">'OCT21-'!F227</f>
        <v>58</v>
      </c>
      <c r="G227" s="5">
        <f ca="1">'OCT21-'!G227</f>
        <v>3407.02</v>
      </c>
      <c r="H227" s="5">
        <f ca="1">'OCT21-'!H227</f>
        <v>362.98</v>
      </c>
      <c r="I227" s="5">
        <f ca="1">'OCT21-'!I227</f>
        <v>0</v>
      </c>
      <c r="J227" s="22"/>
      <c r="K227" s="5"/>
      <c r="L227" s="5">
        <f ca="1">'OCT21-'!L227</f>
        <v>1</v>
      </c>
      <c r="M227" s="5">
        <f ca="1">'OCT21-'!M227</f>
        <v>45</v>
      </c>
      <c r="N227" s="5"/>
      <c r="O227" s="5"/>
      <c r="P227" s="5"/>
      <c r="Q227" s="5"/>
      <c r="R227" s="5"/>
      <c r="S227" s="5"/>
      <c r="T227" s="5"/>
      <c r="U227" s="26"/>
      <c r="V227" s="5">
        <f ca="1">'OCT21-'!V227</f>
        <v>0</v>
      </c>
    </row>
    <row r="228" spans="1:23">
      <c r="A228" s="20"/>
      <c r="B228" s="5" t="str">
        <f ca="1">'OCT21-'!B228</f>
        <v>31.10.21</v>
      </c>
      <c r="C228" s="5">
        <f ca="1">'OCT21-'!C228</f>
        <v>226</v>
      </c>
      <c r="D228" s="5">
        <f ca="1">'OCT21-'!D228</f>
        <v>221</v>
      </c>
      <c r="E228" s="26"/>
      <c r="F228" s="5">
        <f ca="1">'OCT21-'!F228</f>
        <v>58</v>
      </c>
      <c r="G228" s="5">
        <f ca="1">'OCT21-'!G228</f>
        <v>3403.63</v>
      </c>
      <c r="H228" s="5">
        <f ca="1">'OCT21-'!H228</f>
        <v>365.37</v>
      </c>
      <c r="I228" s="5">
        <f ca="1">'OCT21-'!I228</f>
        <v>0</v>
      </c>
      <c r="J228" s="22"/>
      <c r="K228" s="5"/>
      <c r="L228" s="5">
        <f ca="1">'OCT21-'!L228</f>
        <v>1</v>
      </c>
      <c r="M228" s="5">
        <f ca="1">'OCT21-'!M228</f>
        <v>45</v>
      </c>
      <c r="N228" s="5"/>
      <c r="O228" s="5"/>
      <c r="P228" s="5"/>
      <c r="Q228" s="5"/>
      <c r="R228" s="5"/>
      <c r="S228" s="5"/>
      <c r="T228" s="5"/>
      <c r="U228" s="26"/>
      <c r="V228" s="5">
        <f ca="1">'OCT21-'!V228</f>
        <v>0</v>
      </c>
    </row>
    <row r="229" spans="1:23">
      <c r="A229" s="20"/>
      <c r="B229" s="5" t="str">
        <f ca="1">'OCT21-'!B229</f>
        <v>31.10.21</v>
      </c>
      <c r="C229" s="5">
        <f ca="1">'OCT21-'!C229</f>
        <v>227</v>
      </c>
      <c r="D229" s="5">
        <f ca="1">'OCT21-'!D229</f>
        <v>222</v>
      </c>
      <c r="E229" s="26"/>
      <c r="F229" s="5">
        <f ca="1">'OCT21-'!F229</f>
        <v>53</v>
      </c>
      <c r="G229" s="5">
        <f ca="1">'OCT21-'!G229</f>
        <v>3165.07</v>
      </c>
      <c r="H229" s="5">
        <f ca="1">'OCT21-'!H229</f>
        <v>279.93</v>
      </c>
      <c r="I229" s="5">
        <f ca="1">'OCT21-'!I229</f>
        <v>0</v>
      </c>
      <c r="J229" s="22"/>
      <c r="K229" s="5"/>
      <c r="L229" s="5">
        <f ca="1">'OCT21-'!L229</f>
        <v>1</v>
      </c>
      <c r="M229" s="5">
        <f ca="1">'OCT21-'!M229</f>
        <v>40</v>
      </c>
      <c r="N229" s="5"/>
      <c r="O229" s="5"/>
      <c r="P229" s="5"/>
      <c r="Q229" s="5"/>
      <c r="R229" s="5"/>
      <c r="S229" s="5"/>
      <c r="T229" s="5"/>
      <c r="U229" s="26"/>
      <c r="V229" s="5">
        <f ca="1">'OCT21-'!V229</f>
        <v>0</v>
      </c>
    </row>
    <row r="230" spans="1:23">
      <c r="A230" s="20"/>
      <c r="B230" s="5" t="str">
        <f ca="1">'OCT21-'!B230</f>
        <v>31.10.21</v>
      </c>
      <c r="C230" s="5">
        <f ca="1">'OCT21-'!C230</f>
        <v>228</v>
      </c>
      <c r="D230" s="5">
        <f ca="1">'OCT21-'!D230</f>
        <v>223</v>
      </c>
      <c r="E230" s="26"/>
      <c r="F230" s="5">
        <f ca="1">'OCT21-'!F230</f>
        <v>59</v>
      </c>
      <c r="G230" s="5">
        <f ca="1">'OCT21-'!G230</f>
        <v>3430.41</v>
      </c>
      <c r="H230" s="5">
        <f ca="1">'OCT21-'!H230</f>
        <v>404.59</v>
      </c>
      <c r="I230" s="5">
        <f ca="1">'OCT21-'!I230</f>
        <v>0</v>
      </c>
      <c r="J230" s="22"/>
      <c r="K230" s="5"/>
      <c r="L230" s="5">
        <f ca="1">'OCT21-'!L230</f>
        <v>1</v>
      </c>
      <c r="M230" s="5">
        <f ca="1">'OCT21-'!M230</f>
        <v>40</v>
      </c>
      <c r="N230" s="5"/>
      <c r="O230" s="5"/>
      <c r="P230" s="5"/>
      <c r="Q230" s="5"/>
      <c r="R230" s="5"/>
      <c r="S230" s="5"/>
      <c r="T230" s="5"/>
      <c r="U230" s="26"/>
      <c r="V230" s="5">
        <f ca="1">'OCT21-'!V230</f>
        <v>0</v>
      </c>
    </row>
    <row r="231" spans="1:23">
      <c r="A231" s="20"/>
      <c r="B231" s="5" t="str">
        <f ca="1">'OCT21-'!B231</f>
        <v>31.10.21</v>
      </c>
      <c r="C231" s="5">
        <f ca="1">'OCT21-'!C231</f>
        <v>229</v>
      </c>
      <c r="D231" s="5">
        <f ca="1">'OCT21-'!D231</f>
        <v>224</v>
      </c>
      <c r="E231" s="26"/>
      <c r="F231" s="5">
        <f ca="1">'OCT21-'!F231</f>
        <v>56</v>
      </c>
      <c r="G231" s="5">
        <f ca="1">'OCT21-'!G231</f>
        <v>3223.85</v>
      </c>
      <c r="H231" s="5">
        <f ca="1">'OCT21-'!H231</f>
        <v>415.15</v>
      </c>
      <c r="I231" s="5">
        <f ca="1">'OCT21-'!I231</f>
        <v>0</v>
      </c>
      <c r="J231" s="22"/>
      <c r="K231" s="5"/>
      <c r="L231" s="5">
        <f ca="1">'OCT21-'!L231</f>
        <v>1</v>
      </c>
      <c r="M231" s="5">
        <f ca="1">'OCT21-'!M231</f>
        <v>50</v>
      </c>
      <c r="N231" s="5"/>
      <c r="O231" s="5"/>
      <c r="P231" s="5"/>
      <c r="Q231" s="5"/>
      <c r="R231" s="5"/>
      <c r="S231" s="5"/>
      <c r="T231" s="5"/>
      <c r="U231" s="26"/>
      <c r="V231" s="5">
        <f ca="1">'OCT21-'!V231</f>
        <v>0</v>
      </c>
    </row>
    <row r="232" spans="1:23">
      <c r="A232" s="20"/>
      <c r="B232" s="5" t="str">
        <f ca="1">'OCT21-'!B232</f>
        <v>31.10.21</v>
      </c>
      <c r="C232" s="5">
        <f ca="1">'OCT21-'!C232</f>
        <v>230</v>
      </c>
      <c r="D232" s="5">
        <f ca="1">'OCT21-'!D232</f>
        <v>225</v>
      </c>
      <c r="E232" s="26"/>
      <c r="F232" s="5">
        <f ca="1">'OCT21-'!F232</f>
        <v>56</v>
      </c>
      <c r="G232" s="5">
        <f ca="1">'OCT21-'!G232</f>
        <v>3218.06</v>
      </c>
      <c r="H232" s="5">
        <f ca="1">'OCT21-'!H232</f>
        <v>419.94</v>
      </c>
      <c r="I232" s="5">
        <f ca="1">'OCT21-'!I232</f>
        <v>0</v>
      </c>
      <c r="J232" s="22"/>
      <c r="K232" s="5"/>
      <c r="L232" s="5">
        <f ca="1">'OCT21-'!L232</f>
        <v>1</v>
      </c>
      <c r="M232" s="5">
        <f ca="1">'OCT21-'!M232</f>
        <v>40</v>
      </c>
      <c r="N232" s="5"/>
      <c r="O232" s="5"/>
      <c r="P232" s="5"/>
      <c r="Q232" s="5"/>
      <c r="R232" s="5"/>
      <c r="S232" s="5"/>
      <c r="T232" s="5"/>
      <c r="U232" s="26"/>
      <c r="V232" s="5">
        <f ca="1">'OCT21-'!V232</f>
        <v>0</v>
      </c>
    </row>
    <row r="233" spans="1:23">
      <c r="A233" s="20"/>
      <c r="B233" s="5" t="str">
        <f ca="1">'OCT21-'!B233</f>
        <v>31.10.21</v>
      </c>
      <c r="C233" s="5">
        <f ca="1">'OCT21-'!C233</f>
        <v>231</v>
      </c>
      <c r="D233" s="5">
        <f ca="1">'OCT21-'!D233</f>
        <v>226</v>
      </c>
      <c r="E233" s="26"/>
      <c r="F233" s="5">
        <f ca="1">'OCT21-'!F233</f>
        <v>57</v>
      </c>
      <c r="G233" s="5">
        <f ca="1">'OCT21-'!G233</f>
        <v>3284.63</v>
      </c>
      <c r="H233" s="5">
        <f ca="1">'OCT21-'!H233</f>
        <v>420.37</v>
      </c>
      <c r="I233" s="5">
        <f ca="1">'OCT21-'!I233</f>
        <v>0</v>
      </c>
      <c r="J233" s="22"/>
      <c r="K233" s="5"/>
      <c r="L233" s="5">
        <f ca="1">'OCT21-'!L233</f>
        <v>1</v>
      </c>
      <c r="M233" s="5">
        <f ca="1">'OCT21-'!M233</f>
        <v>40</v>
      </c>
      <c r="N233" s="5"/>
      <c r="O233" s="5"/>
      <c r="P233" s="5"/>
      <c r="Q233" s="5"/>
      <c r="R233" s="5"/>
      <c r="S233" s="5"/>
      <c r="T233" s="5"/>
      <c r="U233" s="26"/>
      <c r="V233" s="5">
        <f ca="1">'OCT21-'!V233</f>
        <v>0</v>
      </c>
    </row>
    <row r="234" spans="1:23" ht="18.75">
      <c r="B234" s="64" t="s">
        <v>670</v>
      </c>
      <c r="C234" s="2">
        <v>11</v>
      </c>
      <c r="D234" s="123"/>
      <c r="E234" s="5"/>
      <c r="F234" s="9">
        <f ca="1">SUBTOTAL(9,F223:F233)</f>
        <v>625</v>
      </c>
      <c r="G234" s="127">
        <f ca="1">SUBTOTAL(9,G223:G233)</f>
        <v>36607.579999999994</v>
      </c>
      <c r="H234" s="127">
        <f ca="1">SUBTOTAL(9,H223:H233)</f>
        <v>4308.42</v>
      </c>
      <c r="I234" s="127"/>
      <c r="J234" s="20"/>
      <c r="K234" s="20"/>
      <c r="L234" s="127">
        <v>20</v>
      </c>
      <c r="M234" s="127">
        <v>55</v>
      </c>
      <c r="V234" s="9">
        <f ca="1">SUBTOTAL(9,V196:V201)</f>
        <v>58537.5</v>
      </c>
    </row>
    <row r="235" spans="1:23" ht="15.75">
      <c r="B235" s="67" t="s">
        <v>671</v>
      </c>
      <c r="G235" s="4">
        <f ca="1">'OCT21-'!G234</f>
        <v>36607.579999999994</v>
      </c>
      <c r="H235" s="4">
        <f ca="1">'OCT21-'!H234</f>
        <v>4308.42</v>
      </c>
      <c r="V235" s="9">
        <f ca="1">'OCT21-'!V234</f>
        <v>58537.5</v>
      </c>
    </row>
    <row r="236" spans="1:23" s="57" customFormat="1">
      <c r="A236"/>
      <c r="B236" s="57" t="s">
        <v>672</v>
      </c>
      <c r="E236"/>
      <c r="J236"/>
      <c r="K236"/>
      <c r="N236"/>
      <c r="O236"/>
      <c r="P236"/>
      <c r="Q236"/>
      <c r="R236"/>
      <c r="S236"/>
      <c r="T236"/>
      <c r="U236"/>
      <c r="W236"/>
    </row>
    <row r="237" spans="1:23" s="57" customFormat="1">
      <c r="A237"/>
      <c r="B237" s="57" t="s">
        <v>673</v>
      </c>
      <c r="E237"/>
      <c r="J237"/>
      <c r="K237"/>
      <c r="N237"/>
      <c r="O237"/>
      <c r="P237"/>
      <c r="Q237"/>
      <c r="R237"/>
      <c r="S237"/>
      <c r="T237"/>
      <c r="U237"/>
      <c r="W237"/>
    </row>
    <row r="238" spans="1:23" s="57" customFormat="1">
      <c r="A238"/>
      <c r="B238" s="57" t="s">
        <v>674</v>
      </c>
      <c r="E238"/>
      <c r="J238"/>
      <c r="K238"/>
      <c r="N238"/>
      <c r="O238"/>
      <c r="P238"/>
      <c r="Q238"/>
      <c r="R238"/>
      <c r="S238"/>
      <c r="T238"/>
      <c r="U238"/>
      <c r="W238"/>
    </row>
    <row r="239" spans="1:23">
      <c r="B239" s="57" t="s">
        <v>675</v>
      </c>
      <c r="C239" s="57"/>
      <c r="D239" s="57"/>
      <c r="F239" s="57"/>
      <c r="G239" s="57"/>
      <c r="H239" s="57"/>
      <c r="I239" s="57"/>
      <c r="L239" s="57"/>
      <c r="M239" s="57"/>
    </row>
    <row r="240" spans="1:23">
      <c r="B240" s="57" t="s">
        <v>676</v>
      </c>
      <c r="C240" s="57"/>
      <c r="D240" s="57"/>
      <c r="F240" s="57"/>
      <c r="G240" s="57"/>
      <c r="H240" s="57"/>
      <c r="I240" s="57"/>
      <c r="L240" s="57"/>
      <c r="M240" s="57"/>
    </row>
    <row r="241" spans="2:8">
      <c r="B241" t="s">
        <v>677</v>
      </c>
    </row>
    <row r="242" spans="2:8">
      <c r="B242" s="2811"/>
      <c r="C242" s="2811"/>
      <c r="D242" s="2811"/>
      <c r="E242" s="2811"/>
      <c r="F242" s="2811"/>
      <c r="G242" s="2811"/>
      <c r="H242" s="2811"/>
    </row>
    <row r="243" spans="2:8">
      <c r="F243" s="2812"/>
      <c r="G243" s="2812"/>
      <c r="H243" s="2812"/>
    </row>
  </sheetData>
  <autoFilter ref="B2:V241"/>
  <mergeCells count="4">
    <mergeCell ref="A1:W1"/>
    <mergeCell ref="L2:M2"/>
    <mergeCell ref="B242:H242"/>
    <mergeCell ref="F243:H24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A290"/>
  <sheetViews>
    <sheetView workbookViewId="0">
      <selection activeCell="B9" sqref="B9"/>
    </sheetView>
  </sheetViews>
  <sheetFormatPr defaultColWidth="9.140625" defaultRowHeight="15"/>
  <cols>
    <col min="1" max="1" width="6.140625" style="78" customWidth="1"/>
    <col min="2" max="2" width="9.7109375" style="78" customWidth="1"/>
    <col min="3" max="3" width="9.5703125" style="78" customWidth="1"/>
    <col min="4" max="4" width="9.85546875" style="78" customWidth="1"/>
    <col min="5" max="5" width="10" style="78" customWidth="1"/>
    <col min="6" max="6" width="9.140625" style="78"/>
    <col min="7" max="7" width="11.28515625" style="78" customWidth="1"/>
    <col min="8" max="8" width="9.140625" style="75"/>
    <col min="9" max="12" width="9.140625" style="78"/>
    <col min="13" max="13" width="3.5703125" style="78" customWidth="1"/>
    <col min="14" max="14" width="9.140625" style="78"/>
    <col min="15" max="15" width="9.5703125" style="81" customWidth="1"/>
    <col min="16" max="20" width="9.140625" style="78"/>
    <col min="21" max="21" width="13.42578125" style="78" customWidth="1"/>
    <col min="22" max="22" width="13.7109375" style="78" customWidth="1"/>
    <col min="23" max="16384" width="9.140625" style="78"/>
  </cols>
  <sheetData>
    <row r="1" spans="1:23" ht="21">
      <c r="A1" s="2803" t="s">
        <v>678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</row>
    <row r="2" spans="1:23" ht="59.25" customHeight="1">
      <c r="A2" s="62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460</v>
      </c>
      <c r="U2" s="62" t="s">
        <v>19</v>
      </c>
      <c r="V2" s="62" t="s">
        <v>20</v>
      </c>
      <c r="W2" s="62" t="s">
        <v>255</v>
      </c>
    </row>
    <row r="3" spans="1:23">
      <c r="A3" s="18">
        <v>1</v>
      </c>
      <c r="B3" s="18" t="s">
        <v>679</v>
      </c>
      <c r="C3" s="18">
        <v>1</v>
      </c>
      <c r="D3" s="18">
        <v>227</v>
      </c>
      <c r="E3" s="18">
        <v>161002547</v>
      </c>
      <c r="F3" s="18">
        <v>59</v>
      </c>
      <c r="G3" s="18">
        <v>3378.61</v>
      </c>
      <c r="H3" s="82">
        <v>456.39</v>
      </c>
      <c r="I3" s="18">
        <v>0</v>
      </c>
      <c r="J3" s="18"/>
      <c r="K3" s="18"/>
      <c r="L3" s="82">
        <v>2</v>
      </c>
      <c r="M3" s="82">
        <v>20</v>
      </c>
      <c r="N3" s="82"/>
      <c r="O3" s="18"/>
      <c r="P3" s="18"/>
      <c r="Q3" s="18"/>
      <c r="R3" s="18"/>
      <c r="S3" s="18"/>
      <c r="T3" s="18"/>
      <c r="U3" s="18"/>
      <c r="V3" s="18"/>
      <c r="W3" s="18" t="s">
        <v>259</v>
      </c>
    </row>
    <row r="4" spans="1:23">
      <c r="A4" s="18">
        <v>2</v>
      </c>
      <c r="B4" s="18" t="s">
        <v>679</v>
      </c>
      <c r="C4" s="18">
        <v>2</v>
      </c>
      <c r="D4" s="18">
        <v>228</v>
      </c>
      <c r="E4" s="18">
        <v>161002548</v>
      </c>
      <c r="F4" s="18">
        <v>58</v>
      </c>
      <c r="G4" s="18">
        <v>3508.17</v>
      </c>
      <c r="H4" s="82">
        <v>466.83</v>
      </c>
      <c r="I4" s="18">
        <v>0</v>
      </c>
      <c r="J4" s="18"/>
      <c r="K4" s="18"/>
      <c r="L4" s="82">
        <v>2</v>
      </c>
      <c r="M4" s="82">
        <v>35</v>
      </c>
      <c r="N4" s="82"/>
      <c r="O4" s="18"/>
      <c r="P4" s="18"/>
      <c r="Q4" s="18"/>
      <c r="R4" s="18"/>
      <c r="S4" s="18"/>
      <c r="T4" s="18"/>
      <c r="U4" s="18"/>
      <c r="V4" s="18"/>
      <c r="W4" s="18" t="s">
        <v>257</v>
      </c>
    </row>
    <row r="5" spans="1:23">
      <c r="A5" s="18">
        <v>3</v>
      </c>
      <c r="B5" s="18" t="s">
        <v>679</v>
      </c>
      <c r="C5" s="18">
        <v>3</v>
      </c>
      <c r="D5" s="18">
        <v>229</v>
      </c>
      <c r="E5" s="18">
        <v>161002549</v>
      </c>
      <c r="F5" s="18">
        <v>59</v>
      </c>
      <c r="G5" s="18">
        <v>3505.41</v>
      </c>
      <c r="H5" s="82">
        <v>329.59</v>
      </c>
      <c r="I5" s="18">
        <v>0</v>
      </c>
      <c r="J5" s="18"/>
      <c r="K5" s="18"/>
      <c r="L5" s="18">
        <v>2</v>
      </c>
      <c r="M5" s="18">
        <v>15</v>
      </c>
      <c r="N5" s="18"/>
      <c r="O5" s="18"/>
      <c r="P5" s="18"/>
      <c r="Q5" s="18"/>
      <c r="R5" s="18"/>
      <c r="S5" s="18"/>
      <c r="T5" s="18"/>
      <c r="U5" s="18"/>
      <c r="V5" s="18"/>
      <c r="W5" s="18" t="s">
        <v>257</v>
      </c>
    </row>
    <row r="6" spans="1:23">
      <c r="A6" s="18">
        <v>4</v>
      </c>
      <c r="B6" s="18" t="s">
        <v>679</v>
      </c>
      <c r="C6" s="18">
        <v>4</v>
      </c>
      <c r="D6" s="18">
        <v>230</v>
      </c>
      <c r="E6" s="18">
        <v>161002550</v>
      </c>
      <c r="F6" s="18">
        <v>55</v>
      </c>
      <c r="G6" s="18">
        <v>3218.07</v>
      </c>
      <c r="H6" s="82">
        <v>354.93</v>
      </c>
      <c r="I6" s="18">
        <v>0</v>
      </c>
      <c r="J6" s="18"/>
      <c r="K6" s="18"/>
      <c r="L6" s="18">
        <v>2</v>
      </c>
      <c r="M6" s="18">
        <v>0</v>
      </c>
      <c r="N6" s="18"/>
      <c r="O6" s="18"/>
      <c r="P6" s="18"/>
      <c r="Q6" s="18"/>
      <c r="R6" s="18"/>
      <c r="S6" s="18"/>
      <c r="T6" s="18"/>
      <c r="U6" s="18"/>
      <c r="V6" s="18"/>
      <c r="W6" s="18" t="s">
        <v>259</v>
      </c>
    </row>
    <row r="7" spans="1:23">
      <c r="A7" s="18">
        <v>5</v>
      </c>
      <c r="B7" s="18" t="s">
        <v>679</v>
      </c>
      <c r="C7" s="18">
        <v>5</v>
      </c>
      <c r="D7" s="18">
        <v>231</v>
      </c>
      <c r="E7" s="18">
        <v>161002551</v>
      </c>
      <c r="F7" s="18">
        <v>55</v>
      </c>
      <c r="G7" s="18">
        <v>3203.86</v>
      </c>
      <c r="H7" s="82">
        <v>370.14</v>
      </c>
      <c r="I7" s="18">
        <v>0</v>
      </c>
      <c r="J7" s="18"/>
      <c r="K7" s="18"/>
      <c r="L7" s="18">
        <v>1</v>
      </c>
      <c r="M7" s="18">
        <v>35</v>
      </c>
      <c r="N7" s="18"/>
      <c r="O7" s="18"/>
      <c r="P7" s="18"/>
      <c r="Q7" s="18"/>
      <c r="R7" s="18"/>
      <c r="S7" s="18"/>
      <c r="T7" s="18"/>
      <c r="U7" s="18"/>
      <c r="V7" s="18"/>
      <c r="W7" s="18" t="s">
        <v>257</v>
      </c>
    </row>
    <row r="8" spans="1:23">
      <c r="A8" s="18">
        <v>6</v>
      </c>
      <c r="B8" s="18" t="s">
        <v>679</v>
      </c>
      <c r="C8" s="18">
        <v>6</v>
      </c>
      <c r="D8" s="18">
        <v>233</v>
      </c>
      <c r="E8" s="18">
        <v>161002552</v>
      </c>
      <c r="F8" s="18">
        <v>56</v>
      </c>
      <c r="G8" s="18">
        <v>3263.44</v>
      </c>
      <c r="H8" s="82">
        <v>376.56</v>
      </c>
      <c r="I8" s="18">
        <v>0</v>
      </c>
      <c r="J8" s="18"/>
      <c r="K8" s="18"/>
      <c r="L8" s="18">
        <v>1</v>
      </c>
      <c r="M8" s="18">
        <v>50</v>
      </c>
      <c r="N8" s="18"/>
      <c r="O8" s="18"/>
      <c r="P8" s="18"/>
      <c r="Q8" s="18"/>
      <c r="R8" s="18"/>
      <c r="S8" s="18"/>
      <c r="T8" s="18"/>
      <c r="U8" s="18"/>
      <c r="V8" s="18"/>
      <c r="W8" s="18" t="s">
        <v>257</v>
      </c>
    </row>
    <row r="9" spans="1:23">
      <c r="A9" s="18">
        <v>7</v>
      </c>
      <c r="B9" s="18" t="s">
        <v>679</v>
      </c>
      <c r="C9" s="18">
        <v>7</v>
      </c>
      <c r="D9" s="18">
        <v>232</v>
      </c>
      <c r="E9" s="18">
        <v>161002553</v>
      </c>
      <c r="F9" s="18">
        <v>56</v>
      </c>
      <c r="G9" s="18">
        <v>3300.04</v>
      </c>
      <c r="H9" s="82">
        <v>339.96</v>
      </c>
      <c r="I9" s="18">
        <v>0</v>
      </c>
      <c r="J9" s="18"/>
      <c r="K9" s="18"/>
      <c r="L9" s="18">
        <v>1</v>
      </c>
      <c r="M9" s="18">
        <v>35</v>
      </c>
      <c r="N9" s="18"/>
      <c r="O9" s="18"/>
      <c r="P9" s="18"/>
      <c r="Q9" s="18"/>
      <c r="R9" s="18"/>
      <c r="S9" s="18"/>
      <c r="T9" s="18"/>
      <c r="U9" s="18"/>
      <c r="V9" s="18"/>
      <c r="W9" s="18" t="s">
        <v>259</v>
      </c>
    </row>
    <row r="10" spans="1:23">
      <c r="A10" s="18">
        <v>8</v>
      </c>
      <c r="B10" s="18" t="s">
        <v>679</v>
      </c>
      <c r="C10" s="18">
        <v>8</v>
      </c>
      <c r="D10" s="18">
        <v>234</v>
      </c>
      <c r="E10" s="18">
        <v>161002554</v>
      </c>
      <c r="F10" s="18">
        <v>59</v>
      </c>
      <c r="G10" s="18">
        <v>3409.81</v>
      </c>
      <c r="H10" s="82">
        <v>425.19</v>
      </c>
      <c r="I10" s="18">
        <v>0</v>
      </c>
      <c r="J10" s="18"/>
      <c r="K10" s="18"/>
      <c r="L10" s="82">
        <v>2</v>
      </c>
      <c r="M10" s="82">
        <v>0</v>
      </c>
      <c r="N10" s="18"/>
      <c r="O10" s="18"/>
      <c r="P10" s="18"/>
      <c r="Q10" s="18"/>
      <c r="R10" s="18"/>
      <c r="S10" s="18"/>
      <c r="T10" s="18"/>
      <c r="U10" s="18"/>
      <c r="V10" s="18"/>
      <c r="W10" s="18" t="s">
        <v>257</v>
      </c>
    </row>
    <row r="11" spans="1:23">
      <c r="A11" s="18">
        <v>9</v>
      </c>
      <c r="B11" s="18" t="s">
        <v>679</v>
      </c>
      <c r="C11" s="18">
        <v>9</v>
      </c>
      <c r="D11" s="18">
        <v>235</v>
      </c>
      <c r="E11" s="18">
        <v>161002555</v>
      </c>
      <c r="F11" s="18">
        <v>59</v>
      </c>
      <c r="G11" s="18">
        <v>3557</v>
      </c>
      <c r="H11" s="82">
        <v>573</v>
      </c>
      <c r="I11" s="18">
        <v>0</v>
      </c>
      <c r="J11" s="18"/>
      <c r="K11" s="18"/>
      <c r="L11" s="82">
        <v>1</v>
      </c>
      <c r="M11" s="82">
        <v>55</v>
      </c>
      <c r="N11" s="18"/>
      <c r="O11" s="18"/>
      <c r="P11" s="18"/>
      <c r="Q11" s="18"/>
      <c r="R11" s="18"/>
      <c r="S11" s="18"/>
      <c r="T11" s="18"/>
      <c r="U11" s="18"/>
      <c r="V11" s="18"/>
      <c r="W11" s="18" t="s">
        <v>257</v>
      </c>
    </row>
    <row r="12" spans="1:23">
      <c r="A12" s="18">
        <v>10</v>
      </c>
      <c r="B12" s="18" t="s">
        <v>680</v>
      </c>
      <c r="C12" s="18">
        <v>10</v>
      </c>
      <c r="D12" s="18">
        <v>236</v>
      </c>
      <c r="E12" s="18">
        <v>161002556</v>
      </c>
      <c r="F12" s="18">
        <v>58</v>
      </c>
      <c r="G12" s="18">
        <v>3295.03</v>
      </c>
      <c r="H12" s="82">
        <v>473.97</v>
      </c>
      <c r="I12" s="18">
        <v>0</v>
      </c>
      <c r="J12" s="18"/>
      <c r="K12" s="18"/>
      <c r="L12" s="82">
        <v>2</v>
      </c>
      <c r="M12" s="82"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18" t="s">
        <v>257</v>
      </c>
    </row>
    <row r="13" spans="1:23">
      <c r="A13" s="18">
        <v>11</v>
      </c>
      <c r="B13" s="18" t="s">
        <v>680</v>
      </c>
      <c r="C13" s="18">
        <v>11</v>
      </c>
      <c r="D13" s="18">
        <v>237</v>
      </c>
      <c r="E13" s="18">
        <v>161002557</v>
      </c>
      <c r="F13" s="18">
        <v>57</v>
      </c>
      <c r="G13" s="18">
        <v>3304.03</v>
      </c>
      <c r="H13" s="82">
        <v>400.97</v>
      </c>
      <c r="I13" s="18">
        <v>0</v>
      </c>
      <c r="J13" s="18"/>
      <c r="K13" s="18"/>
      <c r="L13" s="82">
        <v>2</v>
      </c>
      <c r="M13" s="82">
        <v>10</v>
      </c>
      <c r="N13" s="18"/>
      <c r="O13" s="18"/>
      <c r="P13" s="18"/>
      <c r="Q13" s="18"/>
      <c r="R13" s="18"/>
      <c r="S13" s="18"/>
      <c r="T13" s="18"/>
      <c r="U13" s="18"/>
      <c r="V13" s="18"/>
      <c r="W13" s="18" t="s">
        <v>259</v>
      </c>
    </row>
    <row r="14" spans="1:23" s="74" customFormat="1">
      <c r="A14" s="82">
        <v>12</v>
      </c>
      <c r="B14" s="18" t="s">
        <v>680</v>
      </c>
      <c r="C14" s="18">
        <v>12</v>
      </c>
      <c r="D14" s="84">
        <v>239</v>
      </c>
      <c r="E14" s="18">
        <v>161002558</v>
      </c>
      <c r="F14" s="82">
        <v>56</v>
      </c>
      <c r="G14" s="82">
        <v>3303.44</v>
      </c>
      <c r="H14" s="82">
        <v>336.56</v>
      </c>
      <c r="I14" s="18">
        <v>0</v>
      </c>
      <c r="J14" s="18"/>
      <c r="K14" s="18"/>
      <c r="L14" s="82">
        <v>2</v>
      </c>
      <c r="M14" s="82">
        <v>20</v>
      </c>
      <c r="N14" s="18"/>
      <c r="O14" s="18"/>
      <c r="P14" s="18"/>
      <c r="Q14" s="18"/>
      <c r="R14" s="18"/>
      <c r="S14" s="18"/>
      <c r="T14" s="18"/>
      <c r="U14" s="132"/>
      <c r="V14" s="132"/>
      <c r="W14" s="82" t="s">
        <v>257</v>
      </c>
    </row>
    <row r="15" spans="1:23">
      <c r="A15" s="18">
        <v>13</v>
      </c>
      <c r="B15" s="18" t="s">
        <v>680</v>
      </c>
      <c r="C15" s="18">
        <v>13</v>
      </c>
      <c r="D15" s="18">
        <v>238</v>
      </c>
      <c r="E15" s="18">
        <v>161002559</v>
      </c>
      <c r="F15" s="18">
        <v>59</v>
      </c>
      <c r="G15" s="18">
        <v>3518.01</v>
      </c>
      <c r="H15" s="82">
        <v>316.99</v>
      </c>
      <c r="I15" s="18">
        <v>0</v>
      </c>
      <c r="J15" s="18"/>
      <c r="K15" s="18"/>
      <c r="L15" s="18">
        <v>2</v>
      </c>
      <c r="M15" s="18">
        <v>0</v>
      </c>
      <c r="N15" s="18"/>
      <c r="O15" s="18"/>
      <c r="P15" s="18"/>
      <c r="Q15" s="18"/>
      <c r="R15" s="18"/>
      <c r="S15" s="18"/>
      <c r="T15" s="18"/>
      <c r="U15" s="18"/>
      <c r="V15" s="18"/>
      <c r="W15" s="18" t="s">
        <v>259</v>
      </c>
    </row>
    <row r="16" spans="1:23">
      <c r="A16" s="18">
        <v>14</v>
      </c>
      <c r="B16" s="18" t="s">
        <v>680</v>
      </c>
      <c r="C16" s="18">
        <v>14</v>
      </c>
      <c r="D16" s="18">
        <v>241</v>
      </c>
      <c r="E16" s="18">
        <v>161002560</v>
      </c>
      <c r="F16" s="18">
        <v>54</v>
      </c>
      <c r="G16" s="18">
        <v>3251.06</v>
      </c>
      <c r="H16" s="82">
        <v>258.94</v>
      </c>
      <c r="I16" s="18">
        <v>0</v>
      </c>
      <c r="J16" s="18"/>
      <c r="K16" s="18"/>
      <c r="L16" s="18">
        <v>1</v>
      </c>
      <c r="M16" s="18">
        <v>55</v>
      </c>
      <c r="N16" s="18"/>
      <c r="O16" s="18"/>
      <c r="P16" s="18"/>
      <c r="Q16" s="18"/>
      <c r="R16" s="18"/>
      <c r="S16" s="18"/>
      <c r="T16" s="18"/>
      <c r="U16" s="18"/>
      <c r="V16" s="18"/>
      <c r="W16" s="18" t="s">
        <v>257</v>
      </c>
    </row>
    <row r="17" spans="1:23">
      <c r="A17" s="18">
        <v>15</v>
      </c>
      <c r="B17" s="18" t="s">
        <v>680</v>
      </c>
      <c r="C17" s="18">
        <v>15</v>
      </c>
      <c r="D17" s="18">
        <v>242</v>
      </c>
      <c r="E17" s="18">
        <v>161002561</v>
      </c>
      <c r="F17" s="18">
        <v>58</v>
      </c>
      <c r="G17" s="18">
        <v>3620.97</v>
      </c>
      <c r="H17" s="82">
        <v>354.03</v>
      </c>
      <c r="I17" s="18">
        <v>0</v>
      </c>
      <c r="J17" s="18"/>
      <c r="K17" s="18"/>
      <c r="L17" s="18">
        <v>2</v>
      </c>
      <c r="M17" s="18">
        <v>5</v>
      </c>
      <c r="N17" s="18"/>
      <c r="O17" s="18"/>
      <c r="P17" s="18"/>
      <c r="Q17" s="18"/>
      <c r="R17" s="18"/>
      <c r="S17" s="18"/>
      <c r="T17" s="18"/>
      <c r="U17" s="18"/>
      <c r="V17" s="18"/>
      <c r="W17" s="18" t="s">
        <v>257</v>
      </c>
    </row>
    <row r="18" spans="1:23">
      <c r="A18" s="18">
        <v>16</v>
      </c>
      <c r="B18" s="18" t="s">
        <v>680</v>
      </c>
      <c r="C18" s="18">
        <v>16</v>
      </c>
      <c r="D18" s="18">
        <v>240</v>
      </c>
      <c r="E18" s="18">
        <v>161002562</v>
      </c>
      <c r="F18" s="18">
        <v>57</v>
      </c>
      <c r="G18" s="18">
        <v>3358.65</v>
      </c>
      <c r="H18" s="82">
        <v>344.35</v>
      </c>
      <c r="I18" s="18">
        <v>0</v>
      </c>
      <c r="J18" s="18"/>
      <c r="K18" s="18"/>
      <c r="L18" s="18">
        <v>2</v>
      </c>
      <c r="M18" s="18">
        <v>10</v>
      </c>
      <c r="N18" s="18"/>
      <c r="O18" s="18"/>
      <c r="P18" s="18"/>
      <c r="Q18" s="18"/>
      <c r="R18" s="18"/>
      <c r="S18" s="18"/>
      <c r="T18" s="18"/>
      <c r="U18" s="18"/>
      <c r="V18" s="18"/>
      <c r="W18" s="18" t="s">
        <v>259</v>
      </c>
    </row>
    <row r="19" spans="1:23">
      <c r="A19" s="18">
        <v>17</v>
      </c>
      <c r="B19" s="18" t="s">
        <v>680</v>
      </c>
      <c r="C19" s="18">
        <v>17</v>
      </c>
      <c r="D19" s="18">
        <v>244</v>
      </c>
      <c r="E19" s="18">
        <v>161002563</v>
      </c>
      <c r="F19" s="18">
        <v>59</v>
      </c>
      <c r="G19" s="18">
        <v>3445.82</v>
      </c>
      <c r="H19" s="82">
        <v>388.97</v>
      </c>
      <c r="I19" s="18">
        <v>0.79</v>
      </c>
      <c r="J19" s="18"/>
      <c r="K19" s="18"/>
      <c r="L19" s="18">
        <v>2</v>
      </c>
      <c r="M19" s="18">
        <v>35</v>
      </c>
      <c r="N19" s="18"/>
      <c r="O19" s="18"/>
      <c r="P19" s="18"/>
      <c r="Q19" s="18"/>
      <c r="R19" s="18"/>
      <c r="S19" s="18"/>
      <c r="T19" s="18"/>
      <c r="U19" s="18"/>
      <c r="V19" s="18"/>
      <c r="W19" s="18" t="s">
        <v>257</v>
      </c>
    </row>
    <row r="20" spans="1:23">
      <c r="A20" s="18">
        <v>18</v>
      </c>
      <c r="B20" s="18" t="s">
        <v>680</v>
      </c>
      <c r="C20" s="18">
        <v>18</v>
      </c>
      <c r="D20" s="18">
        <v>243</v>
      </c>
      <c r="E20" s="18">
        <v>161002564</v>
      </c>
      <c r="F20" s="18">
        <v>55</v>
      </c>
      <c r="G20" s="18">
        <v>3190.86</v>
      </c>
      <c r="H20" s="82">
        <v>383.14</v>
      </c>
      <c r="I20" s="18">
        <v>0</v>
      </c>
      <c r="J20" s="18"/>
      <c r="K20" s="18"/>
      <c r="L20" s="18">
        <v>2</v>
      </c>
      <c r="M20" s="18">
        <v>10</v>
      </c>
      <c r="N20" s="18"/>
      <c r="O20" s="18"/>
      <c r="P20" s="18"/>
      <c r="Q20" s="18"/>
      <c r="R20" s="18"/>
      <c r="S20" s="18"/>
      <c r="T20" s="18"/>
      <c r="U20" s="18"/>
      <c r="V20" s="18"/>
      <c r="W20" s="18" t="s">
        <v>259</v>
      </c>
    </row>
    <row r="21" spans="1:23">
      <c r="A21" s="18">
        <v>19</v>
      </c>
      <c r="B21" s="18" t="s">
        <v>680</v>
      </c>
      <c r="C21" s="18">
        <v>19</v>
      </c>
      <c r="D21" s="18">
        <v>245</v>
      </c>
      <c r="E21" s="18">
        <v>161002565</v>
      </c>
      <c r="F21" s="18">
        <v>58</v>
      </c>
      <c r="G21" s="18">
        <v>3351.24</v>
      </c>
      <c r="H21" s="82">
        <v>416.76</v>
      </c>
      <c r="I21" s="18">
        <v>0</v>
      </c>
      <c r="J21" s="18"/>
      <c r="K21" s="18"/>
      <c r="L21" s="18">
        <v>1</v>
      </c>
      <c r="M21" s="18">
        <v>35</v>
      </c>
      <c r="N21" s="18"/>
      <c r="O21" s="18"/>
      <c r="P21" s="18"/>
      <c r="Q21" s="18"/>
      <c r="R21" s="18"/>
      <c r="S21" s="18"/>
      <c r="T21" s="18"/>
      <c r="U21" s="18"/>
      <c r="V21" s="18"/>
      <c r="W21" s="18" t="s">
        <v>257</v>
      </c>
    </row>
    <row r="22" spans="1:23">
      <c r="A22" s="18">
        <v>20</v>
      </c>
      <c r="B22" s="18" t="s">
        <v>681</v>
      </c>
      <c r="C22" s="18">
        <v>20</v>
      </c>
      <c r="D22" s="18">
        <v>246</v>
      </c>
      <c r="E22" s="18">
        <v>161002566</v>
      </c>
      <c r="F22" s="18">
        <v>54</v>
      </c>
      <c r="G22" s="18">
        <v>3112.07</v>
      </c>
      <c r="H22" s="82">
        <v>396.93</v>
      </c>
      <c r="I22" s="18">
        <v>0</v>
      </c>
      <c r="J22" s="18"/>
      <c r="K22" s="18"/>
      <c r="L22" s="18">
        <v>2</v>
      </c>
      <c r="M22" s="18">
        <v>10</v>
      </c>
      <c r="N22" s="18"/>
      <c r="O22" s="18"/>
      <c r="P22" s="18"/>
      <c r="Q22" s="18"/>
      <c r="R22" s="18"/>
      <c r="S22" s="18"/>
      <c r="T22" s="18"/>
      <c r="U22" s="18"/>
      <c r="V22" s="18"/>
      <c r="W22" s="18" t="s">
        <v>257</v>
      </c>
    </row>
    <row r="23" spans="1:23">
      <c r="A23" s="18">
        <v>21</v>
      </c>
      <c r="B23" s="18" t="s">
        <v>681</v>
      </c>
      <c r="C23" s="18">
        <v>21</v>
      </c>
      <c r="D23" s="18">
        <v>248</v>
      </c>
      <c r="E23" s="18">
        <v>161002567</v>
      </c>
      <c r="F23" s="18">
        <v>57</v>
      </c>
      <c r="G23" s="18">
        <v>3332.11</v>
      </c>
      <c r="H23" s="82">
        <v>364.89</v>
      </c>
      <c r="I23" s="18">
        <v>0</v>
      </c>
      <c r="J23" s="18"/>
      <c r="K23" s="18"/>
      <c r="L23" s="18">
        <v>2</v>
      </c>
      <c r="M23" s="18">
        <v>20</v>
      </c>
      <c r="N23" s="18"/>
      <c r="O23" s="18"/>
      <c r="P23" s="18"/>
      <c r="Q23" s="18"/>
      <c r="R23" s="18"/>
      <c r="S23" s="18"/>
      <c r="T23" s="18"/>
      <c r="U23" s="18"/>
      <c r="V23" s="18"/>
      <c r="W23" s="18" t="s">
        <v>257</v>
      </c>
    </row>
    <row r="24" spans="1:23">
      <c r="A24" s="18">
        <v>22</v>
      </c>
      <c r="B24" s="18" t="s">
        <v>681</v>
      </c>
      <c r="C24" s="18">
        <v>22</v>
      </c>
      <c r="D24" s="18">
        <v>247</v>
      </c>
      <c r="E24" s="18">
        <v>161002568</v>
      </c>
      <c r="F24" s="18">
        <v>55</v>
      </c>
      <c r="G24" s="18">
        <v>3246.1</v>
      </c>
      <c r="H24" s="82">
        <v>323.89999999999998</v>
      </c>
      <c r="I24" s="18">
        <v>0</v>
      </c>
      <c r="J24" s="18"/>
      <c r="K24" s="18"/>
      <c r="L24" s="18">
        <v>2</v>
      </c>
      <c r="M24" s="18">
        <v>0</v>
      </c>
      <c r="N24" s="18"/>
      <c r="O24" s="18"/>
      <c r="P24" s="18"/>
      <c r="Q24" s="18"/>
      <c r="R24" s="18"/>
      <c r="S24" s="18"/>
      <c r="T24" s="18"/>
      <c r="U24" s="18"/>
      <c r="V24" s="18"/>
      <c r="W24" s="18" t="s">
        <v>259</v>
      </c>
    </row>
    <row r="25" spans="1:23">
      <c r="A25" s="18">
        <v>23</v>
      </c>
      <c r="B25" s="18" t="s">
        <v>681</v>
      </c>
      <c r="C25" s="18">
        <v>23</v>
      </c>
      <c r="D25" s="18">
        <v>249</v>
      </c>
      <c r="E25" s="18">
        <v>161002569</v>
      </c>
      <c r="F25" s="18">
        <v>59</v>
      </c>
      <c r="G25" s="18">
        <v>3471.81</v>
      </c>
      <c r="H25" s="82">
        <v>363.19</v>
      </c>
      <c r="I25" s="18">
        <v>0</v>
      </c>
      <c r="J25" s="18"/>
      <c r="K25" s="18"/>
      <c r="L25" s="18">
        <v>2</v>
      </c>
      <c r="M25" s="18">
        <v>10</v>
      </c>
      <c r="N25" s="18"/>
      <c r="O25" s="18"/>
      <c r="P25" s="18"/>
      <c r="Q25" s="18"/>
      <c r="R25" s="18"/>
      <c r="S25" s="18"/>
      <c r="T25" s="18"/>
      <c r="U25" s="18"/>
      <c r="V25" s="18"/>
      <c r="W25" s="18" t="s">
        <v>257</v>
      </c>
    </row>
    <row r="26" spans="1:23">
      <c r="A26" s="18">
        <v>24</v>
      </c>
      <c r="B26" s="18" t="s">
        <v>681</v>
      </c>
      <c r="C26" s="18">
        <v>24</v>
      </c>
      <c r="D26" s="18">
        <v>250</v>
      </c>
      <c r="E26" s="18">
        <v>161002570</v>
      </c>
      <c r="F26" s="18">
        <v>57</v>
      </c>
      <c r="G26" s="18">
        <v>3384.44</v>
      </c>
      <c r="H26" s="82">
        <v>319.56</v>
      </c>
      <c r="I26" s="18">
        <v>0</v>
      </c>
      <c r="J26" s="18"/>
      <c r="K26" s="18"/>
      <c r="L26" s="18">
        <v>1</v>
      </c>
      <c r="M26" s="18">
        <v>55</v>
      </c>
      <c r="N26" s="18"/>
      <c r="O26" s="18"/>
      <c r="P26" s="18"/>
      <c r="Q26" s="18"/>
      <c r="R26" s="18"/>
      <c r="S26" s="18"/>
      <c r="T26" s="18"/>
      <c r="U26" s="18"/>
      <c r="V26" s="18"/>
      <c r="W26" s="18" t="s">
        <v>257</v>
      </c>
    </row>
    <row r="27" spans="1:23">
      <c r="A27" s="18">
        <v>25</v>
      </c>
      <c r="B27" s="18" t="s">
        <v>681</v>
      </c>
      <c r="C27" s="18">
        <v>25</v>
      </c>
      <c r="D27" s="18">
        <v>251</v>
      </c>
      <c r="E27" s="18">
        <v>161002571</v>
      </c>
      <c r="F27" s="18">
        <v>57</v>
      </c>
      <c r="G27" s="18">
        <v>3357.65</v>
      </c>
      <c r="H27" s="82">
        <v>345.35</v>
      </c>
      <c r="I27" s="18">
        <v>0</v>
      </c>
      <c r="J27" s="18"/>
      <c r="K27" s="18"/>
      <c r="L27" s="18">
        <v>2</v>
      </c>
      <c r="M27" s="18">
        <v>0</v>
      </c>
      <c r="N27" s="18"/>
      <c r="O27" s="18"/>
      <c r="P27" s="18"/>
      <c r="Q27" s="18"/>
      <c r="R27" s="18"/>
      <c r="S27" s="18"/>
      <c r="T27" s="18"/>
      <c r="U27" s="18"/>
      <c r="V27" s="18"/>
      <c r="W27" s="18" t="s">
        <v>259</v>
      </c>
    </row>
    <row r="28" spans="1:23">
      <c r="A28" s="18">
        <v>26</v>
      </c>
      <c r="B28" s="18" t="s">
        <v>681</v>
      </c>
      <c r="C28" s="18">
        <v>26</v>
      </c>
      <c r="D28" s="18">
        <v>252</v>
      </c>
      <c r="E28" s="18">
        <v>161002572</v>
      </c>
      <c r="F28" s="18">
        <v>59</v>
      </c>
      <c r="G28" s="18">
        <v>3652</v>
      </c>
      <c r="H28" s="82">
        <v>478</v>
      </c>
      <c r="I28" s="18">
        <v>0</v>
      </c>
      <c r="J28" s="18"/>
      <c r="K28" s="18"/>
      <c r="L28" s="18">
        <v>1</v>
      </c>
      <c r="M28" s="18">
        <v>50</v>
      </c>
      <c r="N28" s="18"/>
      <c r="O28" s="18"/>
      <c r="P28" s="18"/>
      <c r="Q28" s="18"/>
      <c r="R28" s="18"/>
      <c r="S28" s="18"/>
      <c r="T28" s="18"/>
      <c r="U28" s="18"/>
      <c r="V28" s="18"/>
      <c r="W28" s="18" t="s">
        <v>257</v>
      </c>
    </row>
    <row r="29" spans="1:23">
      <c r="A29" s="18">
        <v>27</v>
      </c>
      <c r="B29" s="18" t="s">
        <v>681</v>
      </c>
      <c r="C29" s="18">
        <v>27</v>
      </c>
      <c r="D29" s="18">
        <v>253</v>
      </c>
      <c r="E29" s="18">
        <v>161002573</v>
      </c>
      <c r="F29" s="18">
        <v>54</v>
      </c>
      <c r="G29" s="18">
        <v>3087.66</v>
      </c>
      <c r="H29" s="82">
        <v>422.34</v>
      </c>
      <c r="I29" s="18">
        <v>0</v>
      </c>
      <c r="J29" s="18"/>
      <c r="K29" s="18"/>
      <c r="L29" s="18">
        <v>1</v>
      </c>
      <c r="M29" s="18">
        <v>50</v>
      </c>
      <c r="N29" s="18"/>
      <c r="O29" s="18"/>
      <c r="P29" s="18"/>
      <c r="Q29" s="18"/>
      <c r="R29" s="18"/>
      <c r="S29" s="18"/>
      <c r="T29" s="18"/>
      <c r="U29" s="18"/>
      <c r="V29" s="18"/>
      <c r="W29" s="18" t="s">
        <v>257</v>
      </c>
    </row>
    <row r="30" spans="1:23">
      <c r="A30" s="18">
        <v>28</v>
      </c>
      <c r="B30" s="18" t="s">
        <v>681</v>
      </c>
      <c r="C30" s="18">
        <v>28</v>
      </c>
      <c r="D30" s="18">
        <v>254</v>
      </c>
      <c r="E30" s="18">
        <v>161002574</v>
      </c>
      <c r="F30" s="18">
        <v>56</v>
      </c>
      <c r="G30" s="18">
        <v>3236.84</v>
      </c>
      <c r="H30" s="82">
        <v>403.16</v>
      </c>
      <c r="I30" s="18">
        <v>0</v>
      </c>
      <c r="J30" s="18"/>
      <c r="K30" s="18"/>
      <c r="L30" s="18">
        <v>2</v>
      </c>
      <c r="M30" s="18">
        <v>35</v>
      </c>
      <c r="N30" s="18"/>
      <c r="O30" s="18"/>
      <c r="P30" s="18"/>
      <c r="Q30" s="18"/>
      <c r="R30" s="18"/>
      <c r="S30" s="18"/>
      <c r="T30" s="18"/>
      <c r="U30" s="18"/>
      <c r="V30" s="18"/>
      <c r="W30" s="18" t="s">
        <v>257</v>
      </c>
    </row>
    <row r="31" spans="1:23">
      <c r="A31" s="18">
        <v>29</v>
      </c>
      <c r="B31" s="18" t="s">
        <v>682</v>
      </c>
      <c r="C31" s="18">
        <v>29</v>
      </c>
      <c r="D31" s="18">
        <v>255</v>
      </c>
      <c r="E31" s="18">
        <v>161002575</v>
      </c>
      <c r="F31" s="18">
        <v>59</v>
      </c>
      <c r="G31" s="18">
        <v>3380.01</v>
      </c>
      <c r="H31" s="82">
        <v>454.99</v>
      </c>
      <c r="I31" s="18">
        <v>0</v>
      </c>
      <c r="J31" s="18"/>
      <c r="K31" s="18"/>
      <c r="L31" s="18">
        <v>1</v>
      </c>
      <c r="M31" s="18">
        <v>45</v>
      </c>
      <c r="N31" s="18"/>
      <c r="O31" s="18"/>
      <c r="P31" s="18"/>
      <c r="Q31" s="18"/>
      <c r="R31" s="18"/>
      <c r="S31" s="18"/>
      <c r="T31" s="18"/>
      <c r="U31" s="18"/>
      <c r="V31" s="18"/>
      <c r="W31" s="18" t="s">
        <v>259</v>
      </c>
    </row>
    <row r="32" spans="1:23">
      <c r="A32" s="18">
        <v>30</v>
      </c>
      <c r="B32" s="18" t="s">
        <v>682</v>
      </c>
      <c r="C32" s="18">
        <v>30</v>
      </c>
      <c r="D32" s="18">
        <v>256</v>
      </c>
      <c r="E32" s="18">
        <v>161002576</v>
      </c>
      <c r="F32" s="18">
        <v>58</v>
      </c>
      <c r="G32" s="18">
        <v>3350.42</v>
      </c>
      <c r="H32" s="82">
        <v>419.58</v>
      </c>
      <c r="I32" s="18">
        <v>0</v>
      </c>
      <c r="J32" s="18"/>
      <c r="K32" s="18"/>
      <c r="L32" s="18">
        <v>2</v>
      </c>
      <c r="M32" s="18">
        <v>10</v>
      </c>
      <c r="N32" s="18"/>
      <c r="O32" s="18"/>
      <c r="P32" s="18"/>
      <c r="Q32" s="18"/>
      <c r="R32" s="18"/>
      <c r="S32" s="18"/>
      <c r="T32" s="18"/>
      <c r="U32" s="18"/>
      <c r="V32" s="18"/>
      <c r="W32" s="18" t="s">
        <v>257</v>
      </c>
    </row>
    <row r="33" spans="1:23">
      <c r="A33" s="18">
        <v>31</v>
      </c>
      <c r="B33" s="18" t="s">
        <v>682</v>
      </c>
      <c r="C33" s="18">
        <v>31</v>
      </c>
      <c r="D33" s="18">
        <v>257</v>
      </c>
      <c r="E33" s="18">
        <v>161002577</v>
      </c>
      <c r="F33" s="18">
        <v>58</v>
      </c>
      <c r="G33" s="18">
        <v>3355.03</v>
      </c>
      <c r="H33" s="82">
        <v>413.97</v>
      </c>
      <c r="I33" s="18">
        <v>0</v>
      </c>
      <c r="J33" s="18"/>
      <c r="K33" s="18"/>
      <c r="L33" s="18">
        <v>1</v>
      </c>
      <c r="M33" s="18">
        <v>50</v>
      </c>
      <c r="N33" s="18"/>
      <c r="O33" s="18"/>
      <c r="P33" s="18"/>
      <c r="Q33" s="18"/>
      <c r="R33" s="18"/>
      <c r="S33" s="18"/>
      <c r="T33" s="18"/>
      <c r="U33" s="18"/>
      <c r="V33" s="18"/>
      <c r="W33" s="18" t="s">
        <v>257</v>
      </c>
    </row>
    <row r="34" spans="1:23">
      <c r="A34" s="18">
        <v>32</v>
      </c>
      <c r="B34" s="18" t="s">
        <v>682</v>
      </c>
      <c r="C34" s="18">
        <v>32</v>
      </c>
      <c r="D34" s="18">
        <v>258</v>
      </c>
      <c r="E34" s="18">
        <v>161002578</v>
      </c>
      <c r="F34" s="18">
        <v>59</v>
      </c>
      <c r="G34" s="18">
        <v>3496.83</v>
      </c>
      <c r="H34" s="82">
        <v>336.17</v>
      </c>
      <c r="I34" s="18">
        <v>0</v>
      </c>
      <c r="J34" s="18"/>
      <c r="K34" s="18"/>
      <c r="L34" s="18">
        <v>2</v>
      </c>
      <c r="M34" s="18">
        <v>20</v>
      </c>
      <c r="N34" s="18"/>
      <c r="O34" s="18"/>
      <c r="P34" s="18"/>
      <c r="Q34" s="18"/>
      <c r="R34" s="18"/>
      <c r="S34" s="18"/>
      <c r="T34" s="18"/>
      <c r="U34" s="18"/>
      <c r="V34" s="18"/>
      <c r="W34" s="18" t="s">
        <v>257</v>
      </c>
    </row>
    <row r="35" spans="1:23">
      <c r="A35" s="18">
        <v>33</v>
      </c>
      <c r="B35" s="18" t="s">
        <v>682</v>
      </c>
      <c r="C35" s="18">
        <v>33</v>
      </c>
      <c r="D35" s="18">
        <v>260</v>
      </c>
      <c r="E35" s="18">
        <v>161002579</v>
      </c>
      <c r="F35" s="18">
        <v>54</v>
      </c>
      <c r="G35" s="18">
        <v>3246.86</v>
      </c>
      <c r="H35" s="82">
        <v>263.14</v>
      </c>
      <c r="I35" s="18">
        <v>0</v>
      </c>
      <c r="J35" s="18"/>
      <c r="K35" s="18"/>
      <c r="L35" s="18">
        <v>1</v>
      </c>
      <c r="M35" s="18">
        <v>45</v>
      </c>
      <c r="N35" s="18"/>
      <c r="O35" s="18"/>
      <c r="P35" s="18"/>
      <c r="Q35" s="18"/>
      <c r="R35" s="18"/>
      <c r="S35" s="18"/>
      <c r="T35" s="18"/>
      <c r="U35" s="18"/>
      <c r="V35" s="18"/>
      <c r="W35" s="18" t="s">
        <v>257</v>
      </c>
    </row>
    <row r="36" spans="1:23">
      <c r="A36" s="18">
        <v>34</v>
      </c>
      <c r="B36" s="18" t="s">
        <v>682</v>
      </c>
      <c r="C36" s="18">
        <v>34</v>
      </c>
      <c r="D36" s="18">
        <v>259</v>
      </c>
      <c r="E36" s="18">
        <v>161002580</v>
      </c>
      <c r="F36" s="18">
        <v>57</v>
      </c>
      <c r="G36" s="18">
        <v>3385.85</v>
      </c>
      <c r="H36" s="82">
        <v>317.14999999999998</v>
      </c>
      <c r="I36" s="18">
        <v>0</v>
      </c>
      <c r="J36" s="18"/>
      <c r="K36" s="18"/>
      <c r="L36" s="18">
        <v>2</v>
      </c>
      <c r="M36" s="18">
        <v>5</v>
      </c>
      <c r="N36" s="18"/>
      <c r="O36" s="18"/>
      <c r="P36" s="18"/>
      <c r="Q36" s="18"/>
      <c r="R36" s="18"/>
      <c r="S36" s="18"/>
      <c r="T36" s="18"/>
      <c r="U36" s="18"/>
      <c r="V36" s="18"/>
      <c r="W36" s="18" t="s">
        <v>259</v>
      </c>
    </row>
    <row r="37" spans="1:23">
      <c r="A37" s="18">
        <v>35</v>
      </c>
      <c r="B37" s="18" t="s">
        <v>682</v>
      </c>
      <c r="C37" s="18">
        <v>35</v>
      </c>
      <c r="D37" s="18">
        <v>261</v>
      </c>
      <c r="E37" s="18">
        <v>161002581</v>
      </c>
      <c r="F37" s="18">
        <v>55</v>
      </c>
      <c r="G37" s="18">
        <v>3277.65</v>
      </c>
      <c r="H37" s="82">
        <v>297.35000000000002</v>
      </c>
      <c r="I37" s="18">
        <v>0</v>
      </c>
      <c r="J37" s="18"/>
      <c r="K37" s="18"/>
      <c r="L37" s="18">
        <v>2</v>
      </c>
      <c r="M37" s="18">
        <v>0</v>
      </c>
      <c r="N37" s="18"/>
      <c r="O37" s="18"/>
      <c r="P37" s="18"/>
      <c r="Q37" s="18"/>
      <c r="R37" s="18"/>
      <c r="S37" s="18"/>
      <c r="T37" s="18"/>
      <c r="U37" s="18"/>
      <c r="V37" s="18"/>
      <c r="W37" s="18" t="s">
        <v>257</v>
      </c>
    </row>
    <row r="38" spans="1:23">
      <c r="A38" s="18">
        <v>36</v>
      </c>
      <c r="B38" s="18" t="s">
        <v>682</v>
      </c>
      <c r="C38" s="18">
        <v>36</v>
      </c>
      <c r="D38" s="18">
        <v>262</v>
      </c>
      <c r="E38" s="18">
        <v>161002582</v>
      </c>
      <c r="F38" s="18">
        <v>53</v>
      </c>
      <c r="G38" s="18">
        <v>3036.28</v>
      </c>
      <c r="H38" s="82">
        <v>407.72</v>
      </c>
      <c r="I38" s="18">
        <v>0</v>
      </c>
      <c r="J38" s="18"/>
      <c r="K38" s="18"/>
      <c r="L38" s="18">
        <v>1</v>
      </c>
      <c r="M38" s="18">
        <v>55</v>
      </c>
      <c r="N38" s="18"/>
      <c r="O38" s="18"/>
      <c r="P38" s="18"/>
      <c r="Q38" s="18"/>
      <c r="R38" s="18"/>
      <c r="S38" s="18"/>
      <c r="T38" s="18"/>
      <c r="U38" s="18"/>
      <c r="V38" s="18"/>
      <c r="W38" s="18" t="s">
        <v>259</v>
      </c>
    </row>
    <row r="39" spans="1:23">
      <c r="A39" s="18">
        <v>37</v>
      </c>
      <c r="B39" s="18" t="s">
        <v>682</v>
      </c>
      <c r="C39" s="18">
        <v>37</v>
      </c>
      <c r="D39" s="18">
        <v>264</v>
      </c>
      <c r="E39" s="18">
        <v>161002583</v>
      </c>
      <c r="F39" s="18">
        <v>59</v>
      </c>
      <c r="G39" s="18">
        <v>3391.61</v>
      </c>
      <c r="H39" s="82">
        <v>443.39</v>
      </c>
      <c r="I39" s="18">
        <v>0</v>
      </c>
      <c r="J39" s="18"/>
      <c r="K39" s="18"/>
      <c r="L39" s="18">
        <v>2</v>
      </c>
      <c r="M39" s="18">
        <v>0</v>
      </c>
      <c r="N39" s="18"/>
      <c r="O39" s="18"/>
      <c r="P39" s="18"/>
      <c r="Q39" s="18"/>
      <c r="R39" s="18"/>
      <c r="S39" s="18"/>
      <c r="T39" s="18"/>
      <c r="U39" s="18"/>
      <c r="V39" s="18"/>
      <c r="W39" s="18" t="s">
        <v>257</v>
      </c>
    </row>
    <row r="40" spans="1:23">
      <c r="A40" s="18">
        <v>38</v>
      </c>
      <c r="B40" s="18" t="s">
        <v>683</v>
      </c>
      <c r="C40" s="18">
        <v>38</v>
      </c>
      <c r="D40" s="18">
        <v>265</v>
      </c>
      <c r="E40" s="18">
        <v>161002584</v>
      </c>
      <c r="F40" s="18">
        <v>56</v>
      </c>
      <c r="G40" s="18">
        <v>3110.25</v>
      </c>
      <c r="H40" s="82">
        <v>464.75</v>
      </c>
      <c r="I40" s="18">
        <v>0</v>
      </c>
      <c r="J40" s="18"/>
      <c r="K40" s="18"/>
      <c r="L40" s="18">
        <v>2</v>
      </c>
      <c r="M40" s="18">
        <v>15</v>
      </c>
      <c r="N40" s="18"/>
      <c r="O40" s="18"/>
      <c r="P40" s="18"/>
      <c r="Q40" s="18"/>
      <c r="R40" s="18"/>
      <c r="S40" s="18"/>
      <c r="T40" s="18"/>
      <c r="U40" s="18"/>
      <c r="V40" s="18"/>
      <c r="W40" s="18" t="s">
        <v>257</v>
      </c>
    </row>
    <row r="41" spans="1:23">
      <c r="A41" s="18">
        <v>39</v>
      </c>
      <c r="B41" s="18" t="s">
        <v>683</v>
      </c>
      <c r="C41" s="18">
        <v>39</v>
      </c>
      <c r="D41" s="18">
        <v>263</v>
      </c>
      <c r="E41" s="18">
        <v>161002585</v>
      </c>
      <c r="F41" s="18">
        <v>57</v>
      </c>
      <c r="G41" s="18">
        <v>3388.53</v>
      </c>
      <c r="H41" s="82">
        <v>316.47000000000003</v>
      </c>
      <c r="I41" s="18">
        <v>0</v>
      </c>
      <c r="J41" s="18"/>
      <c r="K41" s="18"/>
      <c r="L41" s="18">
        <v>2</v>
      </c>
      <c r="M41" s="18">
        <v>35</v>
      </c>
      <c r="N41" s="18"/>
      <c r="O41" s="18"/>
      <c r="P41" s="18"/>
      <c r="Q41" s="18"/>
      <c r="R41" s="18"/>
      <c r="S41" s="18"/>
      <c r="T41" s="18"/>
      <c r="U41" s="18"/>
      <c r="V41" s="18"/>
      <c r="W41" s="18" t="s">
        <v>259</v>
      </c>
    </row>
    <row r="42" spans="1:23">
      <c r="A42" s="18">
        <v>40</v>
      </c>
      <c r="B42" s="18" t="s">
        <v>683</v>
      </c>
      <c r="C42" s="18">
        <v>40</v>
      </c>
      <c r="D42" s="18">
        <v>267</v>
      </c>
      <c r="E42" s="18">
        <v>161002586</v>
      </c>
      <c r="F42" s="18">
        <v>59</v>
      </c>
      <c r="G42" s="18">
        <v>3392.23</v>
      </c>
      <c r="H42" s="82">
        <v>440.77</v>
      </c>
      <c r="I42" s="18">
        <v>0</v>
      </c>
      <c r="J42" s="18"/>
      <c r="K42" s="18"/>
      <c r="L42" s="18">
        <v>2</v>
      </c>
      <c r="M42" s="18">
        <v>15</v>
      </c>
      <c r="N42" s="18"/>
      <c r="O42" s="18"/>
      <c r="P42" s="18"/>
      <c r="Q42" s="18"/>
      <c r="R42" s="18"/>
      <c r="S42" s="18"/>
      <c r="T42" s="18"/>
      <c r="U42" s="18"/>
      <c r="V42" s="18"/>
      <c r="W42" s="18" t="s">
        <v>257</v>
      </c>
    </row>
    <row r="43" spans="1:23">
      <c r="A43" s="18">
        <v>41</v>
      </c>
      <c r="B43" s="18" t="s">
        <v>683</v>
      </c>
      <c r="C43" s="18">
        <v>41</v>
      </c>
      <c r="D43" s="18">
        <v>268</v>
      </c>
      <c r="E43" s="18">
        <v>161002587</v>
      </c>
      <c r="F43" s="18">
        <v>58</v>
      </c>
      <c r="G43" s="18">
        <v>3597.17</v>
      </c>
      <c r="H43" s="82">
        <v>377.83</v>
      </c>
      <c r="I43" s="18">
        <v>0</v>
      </c>
      <c r="J43" s="18"/>
      <c r="K43" s="18"/>
      <c r="L43" s="18">
        <v>2</v>
      </c>
      <c r="M43" s="18">
        <v>5</v>
      </c>
      <c r="N43" s="18"/>
      <c r="O43" s="18"/>
      <c r="P43" s="18"/>
      <c r="Q43" s="18"/>
      <c r="R43" s="18"/>
      <c r="S43" s="18"/>
      <c r="T43" s="18"/>
      <c r="U43" s="18"/>
      <c r="V43" s="18"/>
      <c r="W43" s="18" t="s">
        <v>257</v>
      </c>
    </row>
    <row r="44" spans="1:23">
      <c r="A44" s="18">
        <v>42</v>
      </c>
      <c r="B44" s="18" t="s">
        <v>683</v>
      </c>
      <c r="C44" s="18">
        <v>42</v>
      </c>
      <c r="D44" s="18">
        <v>266</v>
      </c>
      <c r="E44" s="18">
        <v>161002588</v>
      </c>
      <c r="F44" s="18">
        <v>55</v>
      </c>
      <c r="G44" s="18">
        <v>3195.87</v>
      </c>
      <c r="H44" s="82">
        <v>377.13</v>
      </c>
      <c r="I44" s="18">
        <v>0</v>
      </c>
      <c r="J44" s="18"/>
      <c r="K44" s="18"/>
      <c r="L44" s="18">
        <v>2</v>
      </c>
      <c r="M44" s="18">
        <v>10</v>
      </c>
      <c r="N44" s="18"/>
      <c r="O44" s="18"/>
      <c r="P44" s="18"/>
      <c r="Q44" s="18"/>
      <c r="R44" s="18"/>
      <c r="S44" s="18"/>
      <c r="T44" s="18"/>
      <c r="U44" s="18"/>
      <c r="V44" s="18"/>
      <c r="W44" s="18" t="s">
        <v>259</v>
      </c>
    </row>
    <row r="45" spans="1:23">
      <c r="A45" s="18">
        <v>43</v>
      </c>
      <c r="B45" s="18" t="s">
        <v>683</v>
      </c>
      <c r="C45" s="18">
        <v>43</v>
      </c>
      <c r="D45" s="18">
        <v>269</v>
      </c>
      <c r="E45" s="18">
        <v>161002589</v>
      </c>
      <c r="F45" s="18">
        <v>52</v>
      </c>
      <c r="G45" s="18">
        <v>3059.68</v>
      </c>
      <c r="H45" s="82">
        <v>320.51</v>
      </c>
      <c r="I45" s="18">
        <v>0.19</v>
      </c>
      <c r="J45" s="18"/>
      <c r="K45" s="18"/>
      <c r="L45" s="18">
        <v>1</v>
      </c>
      <c r="M45" s="18">
        <v>55</v>
      </c>
      <c r="N45" s="18"/>
      <c r="O45" s="18"/>
      <c r="P45" s="18"/>
      <c r="Q45" s="18"/>
      <c r="R45" s="18"/>
      <c r="S45" s="18"/>
      <c r="T45" s="18"/>
      <c r="U45" s="18"/>
      <c r="V45" s="18"/>
      <c r="W45" s="18" t="s">
        <v>259</v>
      </c>
    </row>
    <row r="46" spans="1:23">
      <c r="A46" s="18">
        <v>44</v>
      </c>
      <c r="B46" s="18" t="s">
        <v>683</v>
      </c>
      <c r="C46" s="18">
        <v>44</v>
      </c>
      <c r="D46" s="18">
        <v>270</v>
      </c>
      <c r="E46" s="18">
        <v>161002590</v>
      </c>
      <c r="F46" s="18">
        <v>56</v>
      </c>
      <c r="G46" s="18">
        <v>3279.85</v>
      </c>
      <c r="H46" s="82">
        <v>359.15</v>
      </c>
      <c r="I46" s="18">
        <v>0</v>
      </c>
      <c r="J46" s="18"/>
      <c r="K46" s="18"/>
      <c r="L46" s="18">
        <v>2</v>
      </c>
      <c r="M46" s="18">
        <v>10</v>
      </c>
      <c r="N46" s="18"/>
      <c r="O46" s="18"/>
      <c r="P46" s="18"/>
      <c r="Q46" s="18"/>
      <c r="R46" s="18"/>
      <c r="S46" s="18"/>
      <c r="T46" s="18"/>
      <c r="U46" s="18"/>
      <c r="V46" s="18"/>
      <c r="W46" s="18" t="s">
        <v>257</v>
      </c>
    </row>
    <row r="47" spans="1:23">
      <c r="A47" s="18">
        <v>45</v>
      </c>
      <c r="B47" s="18" t="s">
        <v>683</v>
      </c>
      <c r="C47" s="18">
        <v>45</v>
      </c>
      <c r="D47" s="18">
        <v>271</v>
      </c>
      <c r="E47" s="18">
        <v>161002591</v>
      </c>
      <c r="F47" s="18">
        <v>57</v>
      </c>
      <c r="G47" s="18">
        <v>3341.84</v>
      </c>
      <c r="H47" s="82">
        <v>362.16</v>
      </c>
      <c r="I47" s="18">
        <v>0</v>
      </c>
      <c r="J47" s="18"/>
      <c r="K47" s="18"/>
      <c r="L47" s="18">
        <v>1</v>
      </c>
      <c r="M47" s="18">
        <v>50</v>
      </c>
      <c r="N47" s="18"/>
      <c r="O47" s="18"/>
      <c r="P47" s="18"/>
      <c r="Q47" s="18"/>
      <c r="R47" s="18"/>
      <c r="S47" s="18"/>
      <c r="T47" s="18"/>
      <c r="U47" s="18"/>
      <c r="V47" s="18"/>
      <c r="W47" s="18" t="s">
        <v>257</v>
      </c>
    </row>
    <row r="48" spans="1:23">
      <c r="A48" s="18">
        <v>46</v>
      </c>
      <c r="B48" s="18" t="s">
        <v>683</v>
      </c>
      <c r="C48" s="18">
        <v>46</v>
      </c>
      <c r="D48" s="18">
        <v>272</v>
      </c>
      <c r="E48" s="78">
        <v>161002592</v>
      </c>
      <c r="F48" s="18">
        <v>55</v>
      </c>
      <c r="G48" s="18">
        <v>3188.47</v>
      </c>
      <c r="H48" s="82">
        <v>384.53</v>
      </c>
      <c r="I48" s="18">
        <v>0</v>
      </c>
      <c r="J48" s="18"/>
      <c r="K48" s="18"/>
      <c r="L48" s="18">
        <v>2</v>
      </c>
      <c r="M48" s="18">
        <v>15</v>
      </c>
      <c r="N48" s="18"/>
      <c r="O48" s="18"/>
      <c r="P48" s="18"/>
      <c r="Q48" s="18"/>
      <c r="R48" s="18"/>
      <c r="S48" s="18"/>
      <c r="T48" s="18"/>
      <c r="U48" s="18"/>
      <c r="V48" s="18"/>
      <c r="W48" s="18" t="s">
        <v>259</v>
      </c>
    </row>
    <row r="49" spans="1:24">
      <c r="A49" s="18">
        <v>47</v>
      </c>
      <c r="B49" s="18" t="s">
        <v>683</v>
      </c>
      <c r="C49" s="18">
        <v>47</v>
      </c>
      <c r="D49" s="18">
        <v>275</v>
      </c>
      <c r="E49" s="18">
        <v>161002593</v>
      </c>
      <c r="F49" s="18">
        <v>55</v>
      </c>
      <c r="G49" s="18">
        <v>3134.13</v>
      </c>
      <c r="H49" s="82">
        <v>496.87</v>
      </c>
      <c r="I49" s="18">
        <v>0</v>
      </c>
      <c r="J49" s="18"/>
      <c r="K49" s="18"/>
      <c r="L49" s="18">
        <v>2</v>
      </c>
      <c r="M49" s="18">
        <v>5</v>
      </c>
      <c r="N49" s="18"/>
      <c r="O49" s="18"/>
      <c r="P49" s="18"/>
      <c r="Q49" s="18"/>
      <c r="R49" s="18"/>
      <c r="S49" s="18"/>
      <c r="T49" s="18"/>
      <c r="U49" s="18"/>
      <c r="V49" s="18"/>
      <c r="W49" s="18" t="s">
        <v>259</v>
      </c>
    </row>
    <row r="50" spans="1:24">
      <c r="A50" s="18">
        <v>48</v>
      </c>
      <c r="B50" s="18" t="s">
        <v>684</v>
      </c>
      <c r="C50" s="18">
        <v>48</v>
      </c>
      <c r="D50" s="18">
        <v>273</v>
      </c>
      <c r="E50" s="78">
        <v>161002594</v>
      </c>
      <c r="F50" s="18">
        <v>59</v>
      </c>
      <c r="G50" s="18">
        <v>3393.81</v>
      </c>
      <c r="H50" s="82">
        <v>441.19</v>
      </c>
      <c r="I50" s="18">
        <v>0</v>
      </c>
      <c r="J50" s="18"/>
      <c r="K50" s="18"/>
      <c r="L50" s="18">
        <v>2</v>
      </c>
      <c r="M50" s="18">
        <v>10</v>
      </c>
      <c r="N50" s="18"/>
      <c r="O50" s="18"/>
      <c r="P50" s="18"/>
      <c r="Q50" s="18"/>
      <c r="R50" s="18"/>
      <c r="S50" s="18"/>
      <c r="T50" s="18"/>
      <c r="U50" s="18"/>
      <c r="V50" s="18"/>
      <c r="W50" s="18" t="s">
        <v>257</v>
      </c>
    </row>
    <row r="51" spans="1:24">
      <c r="A51" s="18">
        <v>49</v>
      </c>
      <c r="B51" s="18" t="s">
        <v>684</v>
      </c>
      <c r="C51" s="18">
        <v>49</v>
      </c>
      <c r="D51" s="18">
        <v>274</v>
      </c>
      <c r="E51" s="18">
        <v>141000151</v>
      </c>
      <c r="F51" s="18">
        <v>59</v>
      </c>
      <c r="G51" s="18">
        <v>3659.8</v>
      </c>
      <c r="H51" s="82">
        <v>470.2</v>
      </c>
      <c r="I51" s="18">
        <v>0</v>
      </c>
      <c r="J51" s="18"/>
      <c r="K51" s="18"/>
      <c r="L51" s="18">
        <v>2</v>
      </c>
      <c r="M51" s="18">
        <v>15</v>
      </c>
      <c r="N51" s="18"/>
      <c r="O51" s="18"/>
      <c r="P51" s="18"/>
      <c r="Q51" s="18"/>
      <c r="R51" s="18"/>
      <c r="S51" s="18"/>
      <c r="T51" s="18"/>
      <c r="U51" s="18"/>
      <c r="V51" s="18"/>
      <c r="W51" s="18" t="s">
        <v>257</v>
      </c>
    </row>
    <row r="52" spans="1:24">
      <c r="A52" s="18">
        <v>50</v>
      </c>
      <c r="B52" s="18" t="s">
        <v>684</v>
      </c>
      <c r="C52" s="18">
        <v>50</v>
      </c>
      <c r="D52" s="18">
        <v>277</v>
      </c>
      <c r="E52" s="18">
        <v>161002595</v>
      </c>
      <c r="F52" s="18">
        <v>57</v>
      </c>
      <c r="G52" s="18">
        <v>3312.04</v>
      </c>
      <c r="H52" s="82">
        <v>391.96</v>
      </c>
      <c r="I52" s="18">
        <v>0</v>
      </c>
      <c r="J52" s="18"/>
      <c r="K52" s="18"/>
      <c r="L52" s="18">
        <v>1</v>
      </c>
      <c r="M52" s="18">
        <v>50</v>
      </c>
      <c r="N52" s="18"/>
      <c r="O52" s="18"/>
      <c r="P52" s="18"/>
      <c r="Q52" s="18"/>
      <c r="R52" s="18"/>
      <c r="S52" s="18"/>
      <c r="T52" s="18"/>
      <c r="U52" s="18"/>
      <c r="V52" s="18"/>
      <c r="W52" s="18" t="s">
        <v>259</v>
      </c>
    </row>
    <row r="53" spans="1:24">
      <c r="A53" s="18">
        <v>51</v>
      </c>
      <c r="B53" s="18" t="s">
        <v>684</v>
      </c>
      <c r="C53" s="18">
        <v>51</v>
      </c>
      <c r="D53" s="18">
        <v>276</v>
      </c>
      <c r="E53" s="18">
        <v>161002596</v>
      </c>
      <c r="F53" s="18">
        <v>59</v>
      </c>
      <c r="G53" s="18">
        <v>3487.63</v>
      </c>
      <c r="H53" s="82">
        <v>345.37</v>
      </c>
      <c r="I53" s="18">
        <v>0</v>
      </c>
      <c r="J53" s="18"/>
      <c r="K53" s="18"/>
      <c r="L53" s="18">
        <v>2</v>
      </c>
      <c r="M53" s="18">
        <v>15</v>
      </c>
      <c r="N53" s="18"/>
      <c r="O53" s="18"/>
      <c r="P53" s="18"/>
      <c r="Q53" s="18"/>
      <c r="R53" s="18"/>
      <c r="S53" s="18"/>
      <c r="T53" s="18"/>
      <c r="U53" s="18"/>
      <c r="V53" s="18"/>
      <c r="W53" s="18" t="s">
        <v>257</v>
      </c>
    </row>
    <row r="54" spans="1:24">
      <c r="A54" s="18">
        <v>52</v>
      </c>
      <c r="B54" s="18" t="s">
        <v>684</v>
      </c>
      <c r="C54" s="18">
        <v>52</v>
      </c>
      <c r="D54" s="18">
        <v>278</v>
      </c>
      <c r="E54" s="18">
        <v>161002597</v>
      </c>
      <c r="F54" s="18">
        <v>59</v>
      </c>
      <c r="G54" s="18">
        <v>3502.21</v>
      </c>
      <c r="H54" s="82">
        <v>332.79</v>
      </c>
      <c r="I54" s="18">
        <v>0</v>
      </c>
      <c r="J54" s="18"/>
      <c r="K54" s="18"/>
      <c r="L54" s="18">
        <v>1</v>
      </c>
      <c r="M54" s="18">
        <v>50</v>
      </c>
      <c r="N54" s="18"/>
      <c r="O54" s="18"/>
      <c r="P54" s="18"/>
      <c r="Q54" s="18"/>
      <c r="R54" s="18"/>
      <c r="S54" s="18"/>
      <c r="T54" s="18"/>
      <c r="U54" s="18"/>
      <c r="V54" s="18"/>
      <c r="W54" s="18" t="s">
        <v>257</v>
      </c>
    </row>
    <row r="55" spans="1:24" s="76" customFormat="1">
      <c r="A55" s="83">
        <v>53</v>
      </c>
      <c r="B55" s="18" t="s">
        <v>684</v>
      </c>
      <c r="C55" s="18">
        <v>53</v>
      </c>
      <c r="D55" s="19">
        <v>279</v>
      </c>
      <c r="E55" s="18">
        <v>161002598</v>
      </c>
      <c r="F55" s="83">
        <v>53</v>
      </c>
      <c r="G55" s="83">
        <v>3133.07</v>
      </c>
      <c r="H55" s="84">
        <v>311.93</v>
      </c>
      <c r="I55" s="83">
        <v>0</v>
      </c>
      <c r="J55" s="83"/>
      <c r="K55" s="83"/>
      <c r="L55" s="83">
        <v>1</v>
      </c>
      <c r="M55" s="83">
        <v>35</v>
      </c>
      <c r="N55" s="83"/>
      <c r="O55" s="83"/>
      <c r="P55" s="83"/>
      <c r="Q55" s="83"/>
      <c r="R55" s="83"/>
      <c r="S55" s="83"/>
      <c r="T55" s="83"/>
      <c r="U55" s="83"/>
      <c r="V55" s="83"/>
      <c r="W55" s="83" t="s">
        <v>259</v>
      </c>
    </row>
    <row r="56" spans="1:24">
      <c r="A56" s="18">
        <v>54</v>
      </c>
      <c r="B56" s="18" t="s">
        <v>684</v>
      </c>
      <c r="C56" s="18">
        <v>54</v>
      </c>
      <c r="D56" s="18">
        <v>280</v>
      </c>
      <c r="E56" s="18">
        <v>161002599</v>
      </c>
      <c r="F56" s="18">
        <v>52</v>
      </c>
      <c r="G56" s="18">
        <v>3054.28</v>
      </c>
      <c r="H56" s="82">
        <v>325.72000000000003</v>
      </c>
      <c r="I56" s="18">
        <v>0</v>
      </c>
      <c r="J56" s="18"/>
      <c r="K56" s="18"/>
      <c r="L56" s="18">
        <v>1</v>
      </c>
      <c r="M56" s="18">
        <v>55</v>
      </c>
      <c r="N56" s="18"/>
      <c r="O56" s="18"/>
      <c r="P56" s="18"/>
      <c r="Q56" s="18"/>
      <c r="R56" s="18"/>
      <c r="S56" s="18"/>
      <c r="T56" s="18"/>
      <c r="U56" s="18"/>
      <c r="V56" s="18"/>
      <c r="W56" s="18" t="s">
        <v>257</v>
      </c>
    </row>
    <row r="57" spans="1:24">
      <c r="A57" s="18">
        <v>55</v>
      </c>
      <c r="B57" s="18" t="s">
        <v>684</v>
      </c>
      <c r="C57" s="18">
        <v>55</v>
      </c>
      <c r="D57" s="18">
        <v>281</v>
      </c>
      <c r="E57" s="18">
        <v>161002600</v>
      </c>
      <c r="F57" s="18">
        <v>58</v>
      </c>
      <c r="G57" s="18">
        <v>3408.64</v>
      </c>
      <c r="H57" s="82">
        <v>359.36</v>
      </c>
      <c r="I57" s="18">
        <v>0</v>
      </c>
      <c r="J57" s="18"/>
      <c r="K57" s="83"/>
      <c r="L57" s="18">
        <v>1</v>
      </c>
      <c r="M57" s="18">
        <v>50</v>
      </c>
      <c r="N57" s="18"/>
      <c r="P57" s="18"/>
      <c r="Q57" s="18"/>
      <c r="R57" s="18"/>
      <c r="S57" s="18"/>
      <c r="T57" s="18"/>
      <c r="U57" s="18"/>
      <c r="V57" s="83"/>
      <c r="W57" s="18" t="s">
        <v>257</v>
      </c>
    </row>
    <row r="58" spans="1:24">
      <c r="A58" s="18">
        <v>56</v>
      </c>
      <c r="B58" s="18" t="s">
        <v>684</v>
      </c>
      <c r="C58" s="18">
        <v>56</v>
      </c>
      <c r="D58" s="18">
        <v>282</v>
      </c>
      <c r="E58" s="18">
        <v>161002601</v>
      </c>
      <c r="F58" s="18">
        <v>55</v>
      </c>
      <c r="G58" s="18">
        <v>3237.66</v>
      </c>
      <c r="H58" s="82">
        <v>336.34</v>
      </c>
      <c r="I58" s="18">
        <v>0</v>
      </c>
      <c r="J58" s="18"/>
      <c r="K58" s="18"/>
      <c r="L58" s="18">
        <v>2</v>
      </c>
      <c r="M58" s="18">
        <v>30</v>
      </c>
      <c r="N58" s="18"/>
      <c r="O58" s="18"/>
      <c r="P58" s="18"/>
      <c r="Q58" s="18"/>
      <c r="R58" s="18"/>
      <c r="S58" s="18"/>
      <c r="T58" s="18"/>
      <c r="U58" s="18"/>
      <c r="V58" s="83"/>
      <c r="W58" s="18" t="s">
        <v>259</v>
      </c>
    </row>
    <row r="59" spans="1:24">
      <c r="A59" s="18">
        <v>57</v>
      </c>
      <c r="B59" s="18" t="s">
        <v>685</v>
      </c>
      <c r="C59" s="18">
        <v>57</v>
      </c>
      <c r="D59" s="18">
        <v>283</v>
      </c>
      <c r="E59" s="18">
        <v>141000152</v>
      </c>
      <c r="F59" s="18">
        <v>59</v>
      </c>
      <c r="G59" s="18">
        <v>3477.83</v>
      </c>
      <c r="H59" s="82">
        <v>355.17</v>
      </c>
      <c r="I59" s="18">
        <v>0</v>
      </c>
      <c r="J59" s="18"/>
      <c r="K59" s="18"/>
      <c r="L59" s="18">
        <v>2</v>
      </c>
      <c r="M59" s="18">
        <v>30</v>
      </c>
      <c r="N59" s="18"/>
      <c r="O59" s="18"/>
      <c r="P59" s="18"/>
      <c r="Q59" s="18"/>
      <c r="R59" s="18"/>
      <c r="S59" s="18"/>
      <c r="T59" s="18"/>
      <c r="U59" s="18"/>
      <c r="V59" s="83"/>
      <c r="W59" s="18" t="s">
        <v>257</v>
      </c>
    </row>
    <row r="60" spans="1:24">
      <c r="A60" s="18">
        <v>58</v>
      </c>
      <c r="B60" s="18" t="s">
        <v>685</v>
      </c>
      <c r="C60" s="18">
        <v>58</v>
      </c>
      <c r="D60" s="18">
        <v>284</v>
      </c>
      <c r="E60" s="18">
        <v>161002602</v>
      </c>
      <c r="F60" s="18">
        <v>56</v>
      </c>
      <c r="G60" s="18">
        <v>3303.25</v>
      </c>
      <c r="H60" s="82">
        <v>335.75</v>
      </c>
      <c r="I60" s="18">
        <v>0</v>
      </c>
      <c r="J60" s="18"/>
      <c r="K60" s="18"/>
      <c r="L60" s="18">
        <v>2</v>
      </c>
      <c r="M60" s="18">
        <v>35</v>
      </c>
      <c r="N60" s="18"/>
      <c r="O60" s="18"/>
      <c r="P60" s="18"/>
      <c r="Q60" s="18"/>
      <c r="R60" s="18"/>
      <c r="S60" s="18"/>
      <c r="T60" s="18"/>
      <c r="U60" s="18"/>
      <c r="V60" s="83"/>
      <c r="W60" s="18" t="s">
        <v>259</v>
      </c>
    </row>
    <row r="61" spans="1:24">
      <c r="A61" s="18">
        <v>59</v>
      </c>
      <c r="B61" s="18" t="s">
        <v>685</v>
      </c>
      <c r="C61" s="18">
        <v>59</v>
      </c>
      <c r="D61" s="18">
        <v>285</v>
      </c>
      <c r="E61" s="18">
        <v>161002603</v>
      </c>
      <c r="F61" s="18">
        <v>57</v>
      </c>
      <c r="G61" s="18">
        <v>3326.24</v>
      </c>
      <c r="H61" s="82">
        <v>377.76</v>
      </c>
      <c r="I61" s="18">
        <v>0</v>
      </c>
      <c r="J61" s="18"/>
      <c r="K61" s="18"/>
      <c r="L61" s="18">
        <v>2</v>
      </c>
      <c r="M61" s="18">
        <v>0</v>
      </c>
      <c r="N61" s="18"/>
      <c r="O61" s="18"/>
      <c r="P61" s="18"/>
      <c r="Q61" s="18"/>
      <c r="R61" s="18"/>
      <c r="S61" s="18"/>
      <c r="T61" s="18"/>
      <c r="U61" s="18"/>
      <c r="V61" s="83"/>
      <c r="W61" s="18" t="s">
        <v>257</v>
      </c>
    </row>
    <row r="62" spans="1:24">
      <c r="A62" s="18">
        <v>60</v>
      </c>
      <c r="B62" s="18" t="s">
        <v>685</v>
      </c>
      <c r="C62" s="18">
        <v>60</v>
      </c>
      <c r="D62" s="18">
        <v>286</v>
      </c>
      <c r="E62" s="18">
        <v>161002604</v>
      </c>
      <c r="F62" s="18">
        <v>58</v>
      </c>
      <c r="G62" s="18">
        <v>3524.57</v>
      </c>
      <c r="H62" s="82">
        <v>450.43</v>
      </c>
      <c r="I62" s="18">
        <v>0</v>
      </c>
      <c r="J62" s="18"/>
      <c r="K62" s="18"/>
      <c r="L62" s="18">
        <v>2</v>
      </c>
      <c r="M62" s="18">
        <v>0</v>
      </c>
      <c r="N62" s="18"/>
      <c r="O62" s="18"/>
      <c r="P62" s="18"/>
      <c r="Q62" s="18"/>
      <c r="R62" s="18"/>
      <c r="S62" s="18"/>
      <c r="T62" s="18"/>
      <c r="U62" s="18"/>
      <c r="V62" s="83"/>
      <c r="W62" s="18" t="s">
        <v>257</v>
      </c>
    </row>
    <row r="63" spans="1:24" s="79" customFormat="1">
      <c r="A63" s="87">
        <v>61</v>
      </c>
      <c r="B63" s="87" t="s">
        <v>685</v>
      </c>
      <c r="C63" s="87">
        <v>61</v>
      </c>
      <c r="D63" s="87">
        <v>287</v>
      </c>
      <c r="E63" s="87">
        <v>161002605</v>
      </c>
      <c r="F63" s="87">
        <v>59</v>
      </c>
      <c r="G63" s="87">
        <v>3426.81</v>
      </c>
      <c r="H63" s="87">
        <v>408.19</v>
      </c>
      <c r="I63" s="87">
        <v>0</v>
      </c>
      <c r="J63" s="87"/>
      <c r="K63" s="87"/>
      <c r="L63" s="140">
        <v>1</v>
      </c>
      <c r="M63" s="140">
        <v>55</v>
      </c>
      <c r="N63" s="87"/>
      <c r="O63" s="87">
        <v>2000</v>
      </c>
      <c r="P63" s="87"/>
      <c r="Q63" s="87"/>
      <c r="R63" s="87"/>
      <c r="S63" s="87"/>
      <c r="T63" s="87"/>
      <c r="U63" s="87">
        <f>O63*5%</f>
        <v>100</v>
      </c>
      <c r="V63" s="87">
        <f>O63+U63</f>
        <v>2100</v>
      </c>
      <c r="W63" s="87" t="s">
        <v>259</v>
      </c>
      <c r="X63" s="79" t="s">
        <v>686</v>
      </c>
    </row>
    <row r="64" spans="1:24">
      <c r="A64" s="18">
        <v>62</v>
      </c>
      <c r="B64" s="18" t="s">
        <v>685</v>
      </c>
      <c r="C64" s="18">
        <v>62</v>
      </c>
      <c r="D64" s="18">
        <v>288</v>
      </c>
      <c r="E64" s="18">
        <v>141000153</v>
      </c>
      <c r="F64" s="18">
        <v>57</v>
      </c>
      <c r="G64" s="18">
        <v>3297.24</v>
      </c>
      <c r="H64" s="82">
        <v>406.76</v>
      </c>
      <c r="I64" s="18">
        <v>0</v>
      </c>
      <c r="J64" s="18"/>
      <c r="K64" s="18"/>
      <c r="L64" s="18">
        <v>2</v>
      </c>
      <c r="M64" s="18">
        <v>15</v>
      </c>
      <c r="N64" s="18"/>
      <c r="O64" s="18"/>
      <c r="P64" s="18"/>
      <c r="Q64" s="18"/>
      <c r="R64" s="18"/>
      <c r="S64" s="18"/>
      <c r="T64" s="18"/>
      <c r="U64" s="18"/>
      <c r="V64" s="83"/>
      <c r="W64" s="18" t="s">
        <v>257</v>
      </c>
    </row>
    <row r="65" spans="1:23">
      <c r="A65" s="18">
        <v>63</v>
      </c>
      <c r="B65" s="18" t="s">
        <v>685</v>
      </c>
      <c r="C65" s="18">
        <v>63</v>
      </c>
      <c r="D65" s="18">
        <v>289</v>
      </c>
      <c r="E65" s="18">
        <v>161002606</v>
      </c>
      <c r="F65" s="18">
        <v>55</v>
      </c>
      <c r="G65" s="18">
        <v>3190.06</v>
      </c>
      <c r="H65" s="82">
        <v>319.94</v>
      </c>
      <c r="I65" s="18">
        <v>0</v>
      </c>
      <c r="J65" s="18"/>
      <c r="K65" s="18"/>
      <c r="L65" s="18">
        <v>2</v>
      </c>
      <c r="M65" s="18">
        <v>0</v>
      </c>
      <c r="N65" s="18"/>
      <c r="O65" s="18"/>
      <c r="P65" s="18"/>
      <c r="Q65" s="18"/>
      <c r="R65" s="18"/>
      <c r="S65" s="18"/>
      <c r="T65" s="18"/>
      <c r="U65" s="18"/>
      <c r="V65" s="83"/>
      <c r="W65" s="18" t="s">
        <v>257</v>
      </c>
    </row>
    <row r="66" spans="1:23">
      <c r="A66" s="18">
        <v>64</v>
      </c>
      <c r="B66" s="18" t="s">
        <v>685</v>
      </c>
      <c r="C66" s="18">
        <v>64</v>
      </c>
      <c r="D66" s="18">
        <v>291</v>
      </c>
      <c r="E66" s="18">
        <v>161002607</v>
      </c>
      <c r="F66" s="18">
        <v>57</v>
      </c>
      <c r="G66" s="18">
        <v>3350.23</v>
      </c>
      <c r="H66" s="82">
        <v>354.77</v>
      </c>
      <c r="I66" s="18">
        <v>0</v>
      </c>
      <c r="J66" s="18"/>
      <c r="K66" s="18"/>
      <c r="L66" s="18">
        <v>2</v>
      </c>
      <c r="M66" s="18">
        <v>20</v>
      </c>
      <c r="N66" s="18"/>
      <c r="O66" s="18"/>
      <c r="P66" s="18"/>
      <c r="Q66" s="18"/>
      <c r="R66" s="18"/>
      <c r="S66" s="18"/>
      <c r="T66" s="18"/>
      <c r="U66" s="18"/>
      <c r="V66" s="83"/>
      <c r="W66" s="18" t="s">
        <v>257</v>
      </c>
    </row>
    <row r="67" spans="1:23">
      <c r="A67" s="18">
        <v>65</v>
      </c>
      <c r="B67" s="18" t="s">
        <v>685</v>
      </c>
      <c r="C67" s="18">
        <v>65</v>
      </c>
      <c r="D67" s="18">
        <v>290</v>
      </c>
      <c r="E67" s="18">
        <v>161002608</v>
      </c>
      <c r="F67" s="18">
        <v>56</v>
      </c>
      <c r="G67" s="18">
        <v>3285.04</v>
      </c>
      <c r="H67" s="82">
        <v>354.96</v>
      </c>
      <c r="I67" s="18">
        <v>0</v>
      </c>
      <c r="J67" s="18"/>
      <c r="K67" s="18"/>
      <c r="L67" s="18">
        <v>2</v>
      </c>
      <c r="M67" s="18">
        <v>10</v>
      </c>
      <c r="N67" s="18"/>
      <c r="O67" s="18"/>
      <c r="P67" s="18"/>
      <c r="Q67" s="18"/>
      <c r="R67" s="18"/>
      <c r="S67" s="18"/>
      <c r="T67" s="18"/>
      <c r="U67" s="18"/>
      <c r="V67" s="83"/>
      <c r="W67" s="18" t="s">
        <v>259</v>
      </c>
    </row>
    <row r="68" spans="1:23">
      <c r="A68" s="18">
        <v>66</v>
      </c>
      <c r="B68" s="18" t="s">
        <v>685</v>
      </c>
      <c r="C68" s="18">
        <v>66</v>
      </c>
      <c r="D68" s="18">
        <v>292</v>
      </c>
      <c r="E68" s="18">
        <v>161002609</v>
      </c>
      <c r="F68" s="18">
        <v>59</v>
      </c>
      <c r="G68" s="18">
        <v>3474.21</v>
      </c>
      <c r="H68" s="82">
        <v>360.79</v>
      </c>
      <c r="I68" s="18">
        <v>0</v>
      </c>
      <c r="J68" s="18"/>
      <c r="K68" s="18"/>
      <c r="L68" s="18">
        <v>2</v>
      </c>
      <c r="M68" s="18">
        <v>5</v>
      </c>
      <c r="N68" s="18"/>
      <c r="O68" s="18"/>
      <c r="P68" s="18"/>
      <c r="Q68" s="18"/>
      <c r="R68" s="18"/>
      <c r="S68" s="18"/>
      <c r="T68" s="18"/>
      <c r="U68" s="18"/>
      <c r="V68" s="83"/>
      <c r="W68" s="18" t="s">
        <v>257</v>
      </c>
    </row>
    <row r="69" spans="1:23">
      <c r="A69" s="18">
        <v>67</v>
      </c>
      <c r="B69" s="18" t="s">
        <v>687</v>
      </c>
      <c r="C69" s="18">
        <v>67</v>
      </c>
      <c r="D69" s="18">
        <v>293</v>
      </c>
      <c r="E69" s="18">
        <v>161002610</v>
      </c>
      <c r="F69" s="18">
        <v>59</v>
      </c>
      <c r="G69" s="18">
        <v>3398.01</v>
      </c>
      <c r="H69" s="82">
        <v>436.99</v>
      </c>
      <c r="I69" s="18">
        <v>0</v>
      </c>
      <c r="J69" s="18"/>
      <c r="K69" s="18"/>
      <c r="L69" s="18">
        <v>1</v>
      </c>
      <c r="M69" s="18">
        <v>55</v>
      </c>
      <c r="N69" s="18"/>
      <c r="O69" s="18"/>
      <c r="P69" s="18"/>
      <c r="Q69" s="18"/>
      <c r="R69" s="18"/>
      <c r="S69" s="18"/>
      <c r="T69" s="18"/>
      <c r="U69" s="18"/>
      <c r="V69" s="83"/>
      <c r="W69" s="18" t="s">
        <v>259</v>
      </c>
    </row>
    <row r="70" spans="1:23">
      <c r="A70" s="18">
        <v>68</v>
      </c>
      <c r="B70" s="18" t="s">
        <v>687</v>
      </c>
      <c r="C70" s="18">
        <v>68</v>
      </c>
      <c r="D70" s="18">
        <v>294</v>
      </c>
      <c r="E70" s="18">
        <v>161002611</v>
      </c>
      <c r="F70" s="18">
        <v>51</v>
      </c>
      <c r="G70" s="18">
        <v>3005.29</v>
      </c>
      <c r="H70" s="82">
        <v>309.70999999999998</v>
      </c>
      <c r="I70" s="18">
        <v>0</v>
      </c>
      <c r="J70" s="18"/>
      <c r="K70" s="18"/>
      <c r="L70" s="18">
        <v>1</v>
      </c>
      <c r="M70" s="18">
        <v>40</v>
      </c>
      <c r="N70" s="18"/>
      <c r="O70" s="18"/>
      <c r="P70" s="18"/>
      <c r="Q70" s="18"/>
      <c r="R70" s="18"/>
      <c r="S70" s="18"/>
      <c r="T70" s="18"/>
      <c r="U70" s="18"/>
      <c r="V70" s="83"/>
      <c r="W70" s="18" t="s">
        <v>257</v>
      </c>
    </row>
    <row r="71" spans="1:23">
      <c r="A71" s="18">
        <v>69</v>
      </c>
      <c r="B71" s="18" t="s">
        <v>687</v>
      </c>
      <c r="C71" s="18">
        <v>69</v>
      </c>
      <c r="D71" s="18">
        <v>295</v>
      </c>
      <c r="E71" s="18">
        <v>161002612</v>
      </c>
      <c r="F71" s="18">
        <v>58</v>
      </c>
      <c r="G71" s="18">
        <v>3461.44</v>
      </c>
      <c r="H71" s="82">
        <v>306.56</v>
      </c>
      <c r="I71" s="18">
        <v>0</v>
      </c>
      <c r="J71" s="18"/>
      <c r="K71" s="18"/>
      <c r="L71" s="18">
        <v>2</v>
      </c>
      <c r="M71" s="18">
        <v>0</v>
      </c>
      <c r="N71" s="18"/>
      <c r="O71" s="18"/>
      <c r="P71" s="18"/>
      <c r="Q71" s="18"/>
      <c r="R71" s="18"/>
      <c r="S71" s="18"/>
      <c r="T71" s="18"/>
      <c r="U71" s="18"/>
      <c r="V71" s="83"/>
      <c r="W71" s="18" t="s">
        <v>257</v>
      </c>
    </row>
    <row r="72" spans="1:23">
      <c r="A72" s="18">
        <v>70</v>
      </c>
      <c r="B72" s="18" t="s">
        <v>687</v>
      </c>
      <c r="C72" s="18">
        <v>70</v>
      </c>
      <c r="D72" s="18">
        <v>296</v>
      </c>
      <c r="E72" s="18">
        <v>161002613</v>
      </c>
      <c r="F72" s="18">
        <v>59</v>
      </c>
      <c r="G72" s="18">
        <v>3554.01</v>
      </c>
      <c r="H72" s="82">
        <v>281.97000000000003</v>
      </c>
      <c r="I72" s="18">
        <v>0.99</v>
      </c>
      <c r="J72" s="18"/>
      <c r="K72" s="18"/>
      <c r="L72" s="18">
        <v>2</v>
      </c>
      <c r="M72" s="18">
        <v>20</v>
      </c>
      <c r="N72" s="18"/>
      <c r="O72" s="18"/>
      <c r="P72" s="18"/>
      <c r="Q72" s="18"/>
      <c r="R72" s="18"/>
      <c r="S72" s="18"/>
      <c r="T72" s="18"/>
      <c r="U72" s="18"/>
      <c r="V72" s="83"/>
      <c r="W72" s="18" t="s">
        <v>257</v>
      </c>
    </row>
    <row r="73" spans="1:23">
      <c r="A73" s="18">
        <v>71</v>
      </c>
      <c r="B73" s="18" t="s">
        <v>687</v>
      </c>
      <c r="C73" s="18">
        <v>71</v>
      </c>
      <c r="D73" s="18">
        <v>299</v>
      </c>
      <c r="E73" s="18">
        <v>141000154</v>
      </c>
      <c r="F73" s="18">
        <v>58</v>
      </c>
      <c r="G73" s="18">
        <v>3468.62</v>
      </c>
      <c r="H73" s="82">
        <v>301.38</v>
      </c>
      <c r="I73" s="18">
        <v>0</v>
      </c>
      <c r="J73" s="18"/>
      <c r="K73" s="18"/>
      <c r="L73" s="18">
        <v>2</v>
      </c>
      <c r="M73" s="18">
        <v>10</v>
      </c>
      <c r="N73" s="18"/>
      <c r="O73" s="18"/>
      <c r="P73" s="18"/>
      <c r="Q73" s="18"/>
      <c r="R73" s="18"/>
      <c r="S73" s="18"/>
      <c r="T73" s="18"/>
      <c r="U73" s="18"/>
      <c r="V73" s="83"/>
      <c r="W73" s="18" t="s">
        <v>259</v>
      </c>
    </row>
    <row r="74" spans="1:23">
      <c r="A74" s="18">
        <v>72</v>
      </c>
      <c r="B74" s="18" t="s">
        <v>687</v>
      </c>
      <c r="C74" s="18">
        <v>72</v>
      </c>
      <c r="D74" s="18">
        <v>297</v>
      </c>
      <c r="E74" s="18">
        <v>161002614</v>
      </c>
      <c r="F74" s="18">
        <v>59</v>
      </c>
      <c r="G74" s="18">
        <v>3551.41</v>
      </c>
      <c r="H74" s="82">
        <v>283.58999999999997</v>
      </c>
      <c r="I74" s="18">
        <v>0</v>
      </c>
      <c r="J74" s="18"/>
      <c r="K74" s="18"/>
      <c r="L74" s="18">
        <v>1</v>
      </c>
      <c r="M74" s="18">
        <v>50</v>
      </c>
      <c r="N74" s="18"/>
      <c r="O74" s="18"/>
      <c r="P74" s="18"/>
      <c r="Q74" s="18"/>
      <c r="R74" s="18"/>
      <c r="S74" s="18"/>
      <c r="T74" s="18"/>
      <c r="U74" s="18"/>
      <c r="V74" s="83"/>
      <c r="W74" s="18" t="s">
        <v>257</v>
      </c>
    </row>
    <row r="75" spans="1:23">
      <c r="A75" s="18">
        <v>73</v>
      </c>
      <c r="B75" s="18" t="s">
        <v>687</v>
      </c>
      <c r="C75" s="18">
        <v>73</v>
      </c>
      <c r="D75" s="18">
        <v>298</v>
      </c>
      <c r="E75" s="18">
        <v>161002615</v>
      </c>
      <c r="F75" s="18">
        <v>54</v>
      </c>
      <c r="G75" s="18">
        <v>3246.26</v>
      </c>
      <c r="H75" s="82">
        <v>263.74</v>
      </c>
      <c r="I75" s="18">
        <v>0</v>
      </c>
      <c r="J75" s="18"/>
      <c r="K75" s="18"/>
      <c r="L75" s="18">
        <v>2</v>
      </c>
      <c r="M75" s="18">
        <v>10</v>
      </c>
      <c r="N75" s="18"/>
      <c r="O75" s="18"/>
      <c r="P75" s="18"/>
      <c r="Q75" s="18"/>
      <c r="R75" s="18"/>
      <c r="S75" s="18"/>
      <c r="T75" s="18"/>
      <c r="U75" s="18"/>
      <c r="V75" s="83"/>
      <c r="W75" s="18" t="s">
        <v>257</v>
      </c>
    </row>
    <row r="76" spans="1:23">
      <c r="A76" s="18">
        <v>74</v>
      </c>
      <c r="B76" s="18" t="s">
        <v>688</v>
      </c>
      <c r="C76" s="18">
        <v>74</v>
      </c>
      <c r="D76" s="18">
        <v>301</v>
      </c>
      <c r="E76" s="18">
        <v>161002616</v>
      </c>
      <c r="F76" s="18">
        <v>55</v>
      </c>
      <c r="G76" s="18">
        <v>3320.66</v>
      </c>
      <c r="H76" s="82">
        <v>254.12</v>
      </c>
      <c r="I76" s="18">
        <v>0.78</v>
      </c>
      <c r="J76" s="18"/>
      <c r="K76" s="18"/>
      <c r="L76" s="18">
        <v>2</v>
      </c>
      <c r="M76" s="18">
        <v>15</v>
      </c>
      <c r="N76" s="18"/>
      <c r="O76" s="18"/>
      <c r="P76" s="18"/>
      <c r="Q76" s="18"/>
      <c r="R76" s="18"/>
      <c r="S76" s="18"/>
      <c r="T76" s="18"/>
      <c r="U76" s="18"/>
      <c r="V76" s="83"/>
      <c r="W76" s="18" t="s">
        <v>259</v>
      </c>
    </row>
    <row r="77" spans="1:23">
      <c r="A77" s="18">
        <v>75</v>
      </c>
      <c r="B77" s="18" t="s">
        <v>688</v>
      </c>
      <c r="C77" s="18">
        <v>75</v>
      </c>
      <c r="D77" s="18">
        <v>302</v>
      </c>
      <c r="E77" s="18">
        <v>161002617</v>
      </c>
      <c r="F77" s="18">
        <v>59</v>
      </c>
      <c r="G77" s="18">
        <v>3446.41</v>
      </c>
      <c r="H77" s="82">
        <v>388.59</v>
      </c>
      <c r="I77" s="18">
        <v>0</v>
      </c>
      <c r="J77" s="18"/>
      <c r="K77" s="18"/>
      <c r="L77" s="18">
        <v>2</v>
      </c>
      <c r="M77" s="18">
        <v>30</v>
      </c>
      <c r="N77" s="18"/>
      <c r="O77" s="18"/>
      <c r="P77" s="18"/>
      <c r="Q77" s="18"/>
      <c r="R77" s="18"/>
      <c r="S77" s="18"/>
      <c r="T77" s="18"/>
      <c r="U77" s="18"/>
      <c r="V77" s="83"/>
      <c r="W77" s="83" t="s">
        <v>257</v>
      </c>
    </row>
    <row r="78" spans="1:23">
      <c r="A78" s="18">
        <v>76</v>
      </c>
      <c r="B78" s="18" t="s">
        <v>688</v>
      </c>
      <c r="C78" s="18">
        <v>76</v>
      </c>
      <c r="D78" s="18">
        <v>303</v>
      </c>
      <c r="E78" s="18">
        <v>161002618</v>
      </c>
      <c r="F78" s="18">
        <v>58</v>
      </c>
      <c r="G78" s="18">
        <v>3377.04</v>
      </c>
      <c r="H78" s="82">
        <v>390.96</v>
      </c>
      <c r="I78" s="18">
        <v>0</v>
      </c>
      <c r="J78" s="18"/>
      <c r="K78" s="18"/>
      <c r="L78" s="18">
        <v>2</v>
      </c>
      <c r="M78" s="18">
        <v>0</v>
      </c>
      <c r="N78" s="18"/>
      <c r="O78" s="18"/>
      <c r="P78" s="18"/>
      <c r="Q78" s="18"/>
      <c r="R78" s="18"/>
      <c r="S78" s="18"/>
      <c r="T78" s="18"/>
      <c r="U78" s="18"/>
      <c r="V78" s="83"/>
      <c r="W78" s="18" t="s">
        <v>257</v>
      </c>
    </row>
    <row r="79" spans="1:23">
      <c r="A79" s="18">
        <v>77</v>
      </c>
      <c r="B79" s="18" t="s">
        <v>688</v>
      </c>
      <c r="C79" s="18">
        <v>77</v>
      </c>
      <c r="D79" s="18">
        <v>305</v>
      </c>
      <c r="E79" s="18">
        <v>161002619</v>
      </c>
      <c r="F79" s="18">
        <v>58</v>
      </c>
      <c r="G79" s="18">
        <v>3409.42</v>
      </c>
      <c r="H79" s="82">
        <v>360.58</v>
      </c>
      <c r="I79" s="18">
        <v>0</v>
      </c>
      <c r="J79" s="18"/>
      <c r="K79" s="18"/>
      <c r="L79" s="18">
        <v>2</v>
      </c>
      <c r="M79" s="18">
        <v>15</v>
      </c>
      <c r="N79" s="18"/>
      <c r="O79" s="18"/>
      <c r="P79" s="18"/>
      <c r="Q79" s="18"/>
      <c r="R79" s="18"/>
      <c r="S79" s="18"/>
      <c r="T79" s="18"/>
      <c r="U79" s="18"/>
      <c r="V79" s="83"/>
      <c r="W79" s="18" t="s">
        <v>257</v>
      </c>
    </row>
    <row r="80" spans="1:23">
      <c r="A80" s="18">
        <v>78</v>
      </c>
      <c r="B80" s="18" t="s">
        <v>688</v>
      </c>
      <c r="C80" s="18">
        <v>78</v>
      </c>
      <c r="D80" s="18">
        <v>304</v>
      </c>
      <c r="E80" s="18">
        <v>161002620</v>
      </c>
      <c r="F80" s="18">
        <v>57</v>
      </c>
      <c r="G80" s="18">
        <v>3295.04</v>
      </c>
      <c r="H80" s="82">
        <v>408.96</v>
      </c>
      <c r="I80" s="18">
        <v>0</v>
      </c>
      <c r="J80" s="18"/>
      <c r="K80" s="18"/>
      <c r="L80" s="18">
        <v>2</v>
      </c>
      <c r="M80" s="18">
        <v>10</v>
      </c>
      <c r="N80" s="18"/>
      <c r="O80" s="18"/>
      <c r="P80" s="18"/>
      <c r="Q80" s="18"/>
      <c r="R80" s="18"/>
      <c r="S80" s="18"/>
      <c r="T80" s="18"/>
      <c r="U80" s="18"/>
      <c r="V80" s="83"/>
      <c r="W80" s="18" t="s">
        <v>259</v>
      </c>
    </row>
    <row r="81" spans="1:24">
      <c r="A81" s="18">
        <v>79</v>
      </c>
      <c r="B81" s="18" t="s">
        <v>688</v>
      </c>
      <c r="C81" s="18">
        <v>79</v>
      </c>
      <c r="D81" s="18">
        <v>307</v>
      </c>
      <c r="E81" s="18">
        <v>161002621</v>
      </c>
      <c r="F81" s="18">
        <v>57</v>
      </c>
      <c r="G81" s="18">
        <v>3456.45</v>
      </c>
      <c r="H81" s="82">
        <v>247.26</v>
      </c>
      <c r="I81" s="18">
        <v>0.69</v>
      </c>
      <c r="J81" s="18"/>
      <c r="K81" s="18"/>
      <c r="L81" s="18">
        <v>2</v>
      </c>
      <c r="M81" s="18">
        <v>10</v>
      </c>
      <c r="N81" s="18"/>
      <c r="O81" s="18"/>
      <c r="P81" s="18"/>
      <c r="Q81" s="18"/>
      <c r="R81" s="18"/>
      <c r="S81" s="18"/>
      <c r="T81" s="18"/>
      <c r="U81" s="18"/>
      <c r="V81" s="83"/>
      <c r="W81" s="18" t="s">
        <v>257</v>
      </c>
    </row>
    <row r="82" spans="1:24">
      <c r="A82" s="18">
        <v>80</v>
      </c>
      <c r="B82" s="18" t="s">
        <v>688</v>
      </c>
      <c r="C82" s="18">
        <v>80</v>
      </c>
      <c r="D82" s="18">
        <v>308</v>
      </c>
      <c r="E82" s="18">
        <v>161002622</v>
      </c>
      <c r="F82" s="18">
        <v>58</v>
      </c>
      <c r="G82" s="18">
        <v>3508.37</v>
      </c>
      <c r="H82" s="82">
        <v>466.63</v>
      </c>
      <c r="I82" s="18">
        <v>0</v>
      </c>
      <c r="J82" s="18"/>
      <c r="K82" s="18"/>
      <c r="L82" s="18">
        <v>2</v>
      </c>
      <c r="M82" s="18">
        <v>5</v>
      </c>
      <c r="N82" s="18"/>
      <c r="O82" s="18"/>
      <c r="P82" s="18"/>
      <c r="Q82" s="18"/>
      <c r="R82" s="18"/>
      <c r="S82" s="18"/>
      <c r="T82" s="18"/>
      <c r="U82" s="18"/>
      <c r="V82" s="83"/>
      <c r="W82" s="18" t="s">
        <v>257</v>
      </c>
    </row>
    <row r="83" spans="1:24">
      <c r="A83" s="18">
        <v>81</v>
      </c>
      <c r="B83" s="18" t="s">
        <v>688</v>
      </c>
      <c r="C83" s="18">
        <v>81</v>
      </c>
      <c r="D83" s="18">
        <v>306</v>
      </c>
      <c r="E83" s="18">
        <v>161002623</v>
      </c>
      <c r="F83" s="18">
        <v>56</v>
      </c>
      <c r="G83" s="18">
        <v>3278.64</v>
      </c>
      <c r="H83" s="82">
        <v>361.36</v>
      </c>
      <c r="I83" s="18">
        <v>0</v>
      </c>
      <c r="J83" s="18"/>
      <c r="K83" s="18"/>
      <c r="L83" s="18">
        <v>1</v>
      </c>
      <c r="M83" s="18">
        <v>45</v>
      </c>
      <c r="N83" s="18"/>
      <c r="O83" s="18"/>
      <c r="P83" s="18"/>
      <c r="Q83" s="18"/>
      <c r="R83" s="18"/>
      <c r="S83" s="18"/>
      <c r="T83" s="18"/>
      <c r="U83" s="18"/>
      <c r="V83" s="83"/>
      <c r="W83" s="18" t="s">
        <v>259</v>
      </c>
    </row>
    <row r="84" spans="1:24">
      <c r="A84" s="18">
        <v>82</v>
      </c>
      <c r="B84" s="18" t="s">
        <v>688</v>
      </c>
      <c r="C84" s="18">
        <v>82</v>
      </c>
      <c r="D84" s="18">
        <v>309</v>
      </c>
      <c r="E84" s="18">
        <v>161002624</v>
      </c>
      <c r="F84" s="18">
        <v>59</v>
      </c>
      <c r="G84" s="18">
        <v>3509.82</v>
      </c>
      <c r="H84" s="82">
        <v>324.18</v>
      </c>
      <c r="I84" s="18">
        <v>0</v>
      </c>
      <c r="J84" s="18"/>
      <c r="K84" s="18"/>
      <c r="L84" s="18">
        <v>2</v>
      </c>
      <c r="M84" s="18">
        <v>5</v>
      </c>
      <c r="N84" s="18"/>
      <c r="O84" s="18"/>
      <c r="P84" s="18"/>
      <c r="Q84" s="18"/>
      <c r="R84" s="18"/>
      <c r="S84" s="18"/>
      <c r="T84" s="18"/>
      <c r="U84" s="18"/>
      <c r="V84" s="83"/>
      <c r="W84" s="18" t="s">
        <v>257</v>
      </c>
    </row>
    <row r="85" spans="1:24">
      <c r="A85" s="18">
        <v>83</v>
      </c>
      <c r="B85" s="18" t="s">
        <v>688</v>
      </c>
      <c r="C85" s="18">
        <v>83</v>
      </c>
      <c r="D85" s="18">
        <v>310</v>
      </c>
      <c r="E85" s="18">
        <v>161002625</v>
      </c>
      <c r="F85" s="18">
        <v>59</v>
      </c>
      <c r="G85" s="18">
        <v>3431.81</v>
      </c>
      <c r="H85" s="82">
        <v>403.19</v>
      </c>
      <c r="I85" s="18">
        <v>0</v>
      </c>
      <c r="J85" s="18"/>
      <c r="K85" s="18"/>
      <c r="L85" s="18">
        <v>2</v>
      </c>
      <c r="M85" s="18">
        <v>15</v>
      </c>
      <c r="N85" s="18"/>
      <c r="O85" s="18"/>
      <c r="P85" s="18"/>
      <c r="Q85" s="18"/>
      <c r="R85" s="18"/>
      <c r="S85" s="18"/>
      <c r="T85" s="18"/>
      <c r="U85" s="18"/>
      <c r="V85" s="83"/>
      <c r="W85" s="18" t="s">
        <v>257</v>
      </c>
    </row>
    <row r="86" spans="1:24">
      <c r="A86" s="18">
        <v>84</v>
      </c>
      <c r="B86" s="18" t="s">
        <v>689</v>
      </c>
      <c r="C86" s="18">
        <v>84</v>
      </c>
      <c r="D86" s="18">
        <v>312</v>
      </c>
      <c r="E86" s="18">
        <v>161002626</v>
      </c>
      <c r="F86" s="18">
        <v>54</v>
      </c>
      <c r="G86" s="18">
        <v>3172.26</v>
      </c>
      <c r="H86" s="82">
        <v>337.74</v>
      </c>
      <c r="I86" s="18">
        <v>0</v>
      </c>
      <c r="J86" s="18"/>
      <c r="K86" s="18"/>
      <c r="L86" s="18">
        <v>2</v>
      </c>
      <c r="M86" s="18">
        <v>25</v>
      </c>
      <c r="N86" s="18"/>
      <c r="O86" s="18"/>
      <c r="P86" s="18"/>
      <c r="Q86" s="18"/>
      <c r="R86" s="18"/>
      <c r="S86" s="18"/>
      <c r="T86" s="18"/>
      <c r="U86" s="18"/>
      <c r="V86" s="83"/>
      <c r="W86" s="83" t="s">
        <v>259</v>
      </c>
    </row>
    <row r="87" spans="1:24">
      <c r="A87" s="18">
        <v>85</v>
      </c>
      <c r="B87" s="18" t="s">
        <v>689</v>
      </c>
      <c r="C87" s="18">
        <v>85</v>
      </c>
      <c r="D87" s="18">
        <v>313</v>
      </c>
      <c r="E87" s="18">
        <v>161002627</v>
      </c>
      <c r="F87" s="18">
        <v>49</v>
      </c>
      <c r="G87" s="18">
        <v>2844.91</v>
      </c>
      <c r="H87" s="82">
        <v>340.09</v>
      </c>
      <c r="I87" s="18">
        <v>0</v>
      </c>
      <c r="J87" s="18"/>
      <c r="K87" s="18"/>
      <c r="L87" s="18">
        <v>2</v>
      </c>
      <c r="M87" s="18">
        <v>50</v>
      </c>
      <c r="N87" s="18"/>
      <c r="O87" s="18"/>
      <c r="P87" s="18"/>
      <c r="Q87" s="18"/>
      <c r="R87" s="18"/>
      <c r="S87" s="18"/>
      <c r="T87" s="18"/>
      <c r="U87" s="18"/>
      <c r="V87" s="83"/>
      <c r="W87" s="18" t="s">
        <v>259</v>
      </c>
      <c r="X87" s="76" t="s">
        <v>247</v>
      </c>
    </row>
    <row r="88" spans="1:24" s="79" customFormat="1">
      <c r="A88" s="87">
        <v>86</v>
      </c>
      <c r="B88" s="87" t="s">
        <v>689</v>
      </c>
      <c r="C88" s="87">
        <v>86</v>
      </c>
      <c r="D88" s="87">
        <v>311</v>
      </c>
      <c r="E88" s="87">
        <v>161002628</v>
      </c>
      <c r="F88" s="87">
        <v>59</v>
      </c>
      <c r="G88" s="87">
        <v>3415.22</v>
      </c>
      <c r="H88" s="87">
        <v>421.17</v>
      </c>
      <c r="I88" s="87">
        <v>2.39</v>
      </c>
      <c r="J88" s="87">
        <v>1</v>
      </c>
      <c r="K88" s="87"/>
      <c r="L88" s="87">
        <v>1</v>
      </c>
      <c r="M88" s="87">
        <v>55</v>
      </c>
      <c r="N88" s="87"/>
      <c r="O88" s="87">
        <v>8850</v>
      </c>
      <c r="P88" s="87"/>
      <c r="Q88" s="87"/>
      <c r="R88" s="87"/>
      <c r="S88" s="87"/>
      <c r="T88" s="87"/>
      <c r="U88" s="87">
        <f>O88*5%</f>
        <v>442.5</v>
      </c>
      <c r="V88" s="87">
        <f>O88+U88</f>
        <v>9292.5</v>
      </c>
      <c r="W88" s="87" t="s">
        <v>257</v>
      </c>
      <c r="X88" s="79" t="s">
        <v>690</v>
      </c>
    </row>
    <row r="89" spans="1:24">
      <c r="A89" s="18">
        <v>87</v>
      </c>
      <c r="B89" s="18" t="s">
        <v>689</v>
      </c>
      <c r="C89" s="18">
        <v>87</v>
      </c>
      <c r="D89" s="18">
        <v>314</v>
      </c>
      <c r="E89" s="18">
        <v>161002629</v>
      </c>
      <c r="F89" s="18">
        <v>59</v>
      </c>
      <c r="G89" s="18">
        <v>3475.65</v>
      </c>
      <c r="H89" s="82">
        <v>347.14</v>
      </c>
      <c r="I89" s="18">
        <v>0</v>
      </c>
      <c r="J89" s="18"/>
      <c r="K89" s="18"/>
      <c r="L89" s="18">
        <v>1</v>
      </c>
      <c r="M89" s="18">
        <v>45</v>
      </c>
      <c r="N89" s="18"/>
      <c r="O89" s="18"/>
      <c r="P89" s="18"/>
      <c r="Q89" s="18"/>
      <c r="R89" s="18"/>
      <c r="S89" s="18"/>
      <c r="T89" s="18"/>
      <c r="U89" s="18"/>
      <c r="V89" s="83"/>
      <c r="W89" s="18" t="s">
        <v>257</v>
      </c>
    </row>
    <row r="90" spans="1:24">
      <c r="A90" s="18">
        <v>88</v>
      </c>
      <c r="B90" s="18" t="s">
        <v>689</v>
      </c>
      <c r="C90" s="18">
        <v>88</v>
      </c>
      <c r="D90" s="18">
        <v>315</v>
      </c>
      <c r="E90" s="18">
        <v>161002630</v>
      </c>
      <c r="F90" s="18">
        <v>56</v>
      </c>
      <c r="G90" s="18">
        <v>3274.24</v>
      </c>
      <c r="H90" s="82">
        <v>365.76</v>
      </c>
      <c r="I90" s="18">
        <v>0</v>
      </c>
      <c r="J90" s="18"/>
      <c r="K90" s="18"/>
      <c r="L90" s="18">
        <v>2</v>
      </c>
      <c r="M90" s="18">
        <v>5</v>
      </c>
      <c r="N90" s="18"/>
      <c r="O90" s="18"/>
      <c r="P90" s="18"/>
      <c r="Q90" s="18"/>
      <c r="R90" s="18"/>
      <c r="S90" s="18"/>
      <c r="T90" s="18"/>
      <c r="U90" s="18"/>
      <c r="V90" s="83"/>
      <c r="W90" s="83" t="s">
        <v>259</v>
      </c>
    </row>
    <row r="91" spans="1:24">
      <c r="A91" s="18">
        <v>89</v>
      </c>
      <c r="B91" s="18" t="s">
        <v>689</v>
      </c>
      <c r="C91" s="18">
        <v>89</v>
      </c>
      <c r="D91" s="18">
        <v>316</v>
      </c>
      <c r="E91" s="18">
        <v>161002631</v>
      </c>
      <c r="F91" s="18">
        <v>59</v>
      </c>
      <c r="G91" s="18">
        <v>3434.23</v>
      </c>
      <c r="H91" s="82">
        <v>398.77</v>
      </c>
      <c r="I91" s="18">
        <v>0</v>
      </c>
      <c r="J91" s="18"/>
      <c r="K91" s="18"/>
      <c r="L91" s="18">
        <v>1</v>
      </c>
      <c r="M91" s="18">
        <v>50</v>
      </c>
      <c r="N91" s="18"/>
      <c r="O91" s="18"/>
      <c r="P91" s="18"/>
      <c r="Q91" s="18"/>
      <c r="R91" s="18"/>
      <c r="S91" s="18"/>
      <c r="T91" s="18"/>
      <c r="U91" s="18"/>
      <c r="V91" s="83"/>
      <c r="W91" s="83" t="s">
        <v>257</v>
      </c>
    </row>
    <row r="92" spans="1:24">
      <c r="A92" s="18">
        <v>90</v>
      </c>
      <c r="B92" s="18" t="s">
        <v>689</v>
      </c>
      <c r="C92" s="18">
        <v>90</v>
      </c>
      <c r="D92" s="18">
        <v>318</v>
      </c>
      <c r="E92" s="18">
        <v>161002632</v>
      </c>
      <c r="F92" s="18">
        <v>57</v>
      </c>
      <c r="G92" s="18">
        <v>3294.63</v>
      </c>
      <c r="H92" s="82">
        <v>410.37</v>
      </c>
      <c r="I92" s="18">
        <v>0</v>
      </c>
      <c r="J92" s="18"/>
      <c r="K92" s="18"/>
      <c r="L92" s="18">
        <v>2</v>
      </c>
      <c r="M92" s="18">
        <v>5</v>
      </c>
      <c r="N92" s="18"/>
      <c r="O92" s="18"/>
      <c r="P92" s="18"/>
      <c r="Q92" s="18"/>
      <c r="R92" s="18"/>
      <c r="S92" s="18"/>
      <c r="T92" s="18"/>
      <c r="U92" s="18"/>
      <c r="V92" s="83"/>
      <c r="W92" s="83" t="s">
        <v>257</v>
      </c>
    </row>
    <row r="93" spans="1:24">
      <c r="A93" s="18">
        <v>91</v>
      </c>
      <c r="B93" s="18" t="s">
        <v>689</v>
      </c>
      <c r="C93" s="18">
        <v>91</v>
      </c>
      <c r="D93" s="18">
        <v>319</v>
      </c>
      <c r="E93" s="18">
        <v>161002633</v>
      </c>
      <c r="F93" s="18">
        <v>58</v>
      </c>
      <c r="G93" s="18">
        <v>3386.84</v>
      </c>
      <c r="H93" s="82">
        <v>374.75</v>
      </c>
      <c r="I93" s="18">
        <v>0</v>
      </c>
      <c r="J93" s="18"/>
      <c r="K93" s="18"/>
      <c r="L93" s="18">
        <v>2</v>
      </c>
      <c r="M93" s="18">
        <v>15</v>
      </c>
      <c r="N93" s="18"/>
      <c r="O93" s="18"/>
      <c r="P93" s="18"/>
      <c r="Q93" s="18"/>
      <c r="R93" s="18"/>
      <c r="S93" s="18"/>
      <c r="T93" s="18"/>
      <c r="U93" s="18"/>
      <c r="V93" s="83"/>
      <c r="W93" s="18" t="s">
        <v>257</v>
      </c>
    </row>
    <row r="94" spans="1:24">
      <c r="A94" s="18">
        <v>92</v>
      </c>
      <c r="B94" s="18" t="s">
        <v>689</v>
      </c>
      <c r="C94" s="18">
        <v>92</v>
      </c>
      <c r="D94" s="18">
        <v>317</v>
      </c>
      <c r="E94" s="18">
        <v>161002634</v>
      </c>
      <c r="F94" s="18">
        <v>56</v>
      </c>
      <c r="G94" s="18">
        <v>3307.24</v>
      </c>
      <c r="H94" s="82">
        <v>326.35000000000002</v>
      </c>
      <c r="I94" s="18">
        <v>0</v>
      </c>
      <c r="J94" s="18"/>
      <c r="K94" s="18"/>
      <c r="L94" s="18">
        <v>1</v>
      </c>
      <c r="M94" s="18">
        <v>50</v>
      </c>
      <c r="N94" s="18"/>
      <c r="O94" s="18"/>
      <c r="P94" s="18"/>
      <c r="Q94" s="18"/>
      <c r="R94" s="18"/>
      <c r="S94" s="18"/>
      <c r="T94" s="18"/>
      <c r="U94" s="18"/>
      <c r="V94" s="83"/>
      <c r="W94" s="18" t="s">
        <v>259</v>
      </c>
    </row>
    <row r="95" spans="1:24">
      <c r="A95" s="18">
        <v>93</v>
      </c>
      <c r="B95" s="18" t="s">
        <v>689</v>
      </c>
      <c r="C95" s="18">
        <v>93</v>
      </c>
      <c r="D95" s="18">
        <v>320</v>
      </c>
      <c r="E95" s="89">
        <v>161002635</v>
      </c>
      <c r="F95" s="18">
        <v>57</v>
      </c>
      <c r="G95" s="18">
        <v>3334.65</v>
      </c>
      <c r="H95" s="82">
        <v>368.35</v>
      </c>
      <c r="I95" s="18">
        <v>0</v>
      </c>
      <c r="J95" s="18"/>
      <c r="K95" s="18"/>
      <c r="L95" s="18">
        <v>1</v>
      </c>
      <c r="M95" s="18">
        <v>55</v>
      </c>
      <c r="N95" s="18"/>
      <c r="O95" s="18"/>
      <c r="P95" s="18"/>
      <c r="Q95" s="18"/>
      <c r="R95" s="18"/>
      <c r="S95" s="18"/>
      <c r="T95" s="18"/>
      <c r="U95" s="18"/>
      <c r="V95" s="83"/>
      <c r="W95" s="18" t="s">
        <v>257</v>
      </c>
    </row>
    <row r="96" spans="1:24">
      <c r="A96" s="18">
        <v>94</v>
      </c>
      <c r="B96" s="18" t="s">
        <v>691</v>
      </c>
      <c r="C96" s="18">
        <v>94</v>
      </c>
      <c r="D96" s="18">
        <v>322</v>
      </c>
      <c r="E96" s="18">
        <v>161002636</v>
      </c>
      <c r="F96" s="18">
        <v>59</v>
      </c>
      <c r="G96" s="18">
        <v>3419.21</v>
      </c>
      <c r="H96" s="82">
        <v>415.79</v>
      </c>
      <c r="I96" s="18">
        <v>0</v>
      </c>
      <c r="J96" s="18"/>
      <c r="K96" s="18"/>
      <c r="L96" s="18">
        <v>1</v>
      </c>
      <c r="M96" s="18">
        <v>50</v>
      </c>
      <c r="N96" s="18"/>
      <c r="O96" s="18"/>
      <c r="P96" s="18"/>
      <c r="Q96" s="18"/>
      <c r="R96" s="18"/>
      <c r="S96" s="18"/>
      <c r="T96" s="18"/>
      <c r="U96" s="18"/>
      <c r="V96" s="83"/>
      <c r="W96" s="18" t="s">
        <v>257</v>
      </c>
    </row>
    <row r="97" spans="1:23">
      <c r="A97" s="18">
        <v>95</v>
      </c>
      <c r="B97" s="18" t="s">
        <v>691</v>
      </c>
      <c r="C97" s="18">
        <v>95</v>
      </c>
      <c r="D97" s="18">
        <v>321</v>
      </c>
      <c r="E97" s="89">
        <v>161002637</v>
      </c>
      <c r="F97" s="18">
        <v>59</v>
      </c>
      <c r="G97" s="18">
        <v>3454.61</v>
      </c>
      <c r="H97" s="82">
        <v>380.39</v>
      </c>
      <c r="I97" s="18">
        <v>0</v>
      </c>
      <c r="J97" s="18"/>
      <c r="K97" s="18"/>
      <c r="L97" s="18">
        <v>2</v>
      </c>
      <c r="M97" s="18">
        <v>20</v>
      </c>
      <c r="N97" s="18"/>
      <c r="O97" s="18"/>
      <c r="P97" s="18"/>
      <c r="Q97" s="18"/>
      <c r="R97" s="18"/>
      <c r="S97" s="18"/>
      <c r="T97" s="18"/>
      <c r="U97" s="18"/>
      <c r="V97" s="83"/>
      <c r="W97" s="18" t="s">
        <v>259</v>
      </c>
    </row>
    <row r="98" spans="1:23">
      <c r="A98" s="18">
        <v>96</v>
      </c>
      <c r="B98" s="18" t="s">
        <v>691</v>
      </c>
      <c r="C98" s="18">
        <v>96</v>
      </c>
      <c r="D98" s="18">
        <v>323</v>
      </c>
      <c r="E98" s="18">
        <v>161002638</v>
      </c>
      <c r="F98" s="18">
        <v>59</v>
      </c>
      <c r="G98" s="18">
        <v>3480.41</v>
      </c>
      <c r="H98" s="82">
        <v>354.59</v>
      </c>
      <c r="I98" s="18">
        <v>0</v>
      </c>
      <c r="J98" s="18"/>
      <c r="K98" s="18"/>
      <c r="L98" s="18">
        <v>2</v>
      </c>
      <c r="M98" s="18">
        <v>10</v>
      </c>
      <c r="N98" s="18"/>
      <c r="O98" s="18"/>
      <c r="P98" s="18"/>
      <c r="Q98" s="18"/>
      <c r="R98" s="18"/>
      <c r="S98" s="18"/>
      <c r="T98" s="18"/>
      <c r="U98" s="18"/>
      <c r="V98" s="83"/>
      <c r="W98" s="18" t="s">
        <v>257</v>
      </c>
    </row>
    <row r="99" spans="1:23">
      <c r="A99" s="18">
        <v>97</v>
      </c>
      <c r="B99" s="18" t="s">
        <v>691</v>
      </c>
      <c r="C99" s="18">
        <v>97</v>
      </c>
      <c r="D99" s="18">
        <v>324</v>
      </c>
      <c r="E99" s="89">
        <v>161002639</v>
      </c>
      <c r="F99" s="18">
        <v>59</v>
      </c>
      <c r="G99" s="18">
        <v>3415.81</v>
      </c>
      <c r="H99" s="82">
        <v>419.19</v>
      </c>
      <c r="I99" s="18">
        <v>0</v>
      </c>
      <c r="J99" s="18"/>
      <c r="K99" s="18"/>
      <c r="L99" s="18">
        <v>2</v>
      </c>
      <c r="M99" s="18">
        <v>5</v>
      </c>
      <c r="N99" s="18"/>
      <c r="O99" s="18"/>
      <c r="P99" s="18"/>
      <c r="Q99" s="18"/>
      <c r="R99" s="18"/>
      <c r="S99" s="18"/>
      <c r="T99" s="18"/>
      <c r="U99" s="18"/>
      <c r="V99" s="83"/>
      <c r="W99" s="18" t="s">
        <v>259</v>
      </c>
    </row>
    <row r="100" spans="1:23">
      <c r="A100" s="18">
        <v>98</v>
      </c>
      <c r="B100" s="18" t="s">
        <v>691</v>
      </c>
      <c r="C100" s="18">
        <v>98</v>
      </c>
      <c r="D100" s="18">
        <v>325</v>
      </c>
      <c r="E100" s="18">
        <v>161002640</v>
      </c>
      <c r="F100" s="18">
        <v>57</v>
      </c>
      <c r="G100" s="18">
        <v>3496.1</v>
      </c>
      <c r="H100" s="82">
        <v>410.9</v>
      </c>
      <c r="I100" s="18">
        <v>0</v>
      </c>
      <c r="J100" s="18"/>
      <c r="K100" s="18"/>
      <c r="L100" s="18">
        <v>2</v>
      </c>
      <c r="M100" s="18">
        <v>5</v>
      </c>
      <c r="N100" s="18"/>
      <c r="O100" s="18"/>
      <c r="P100" s="18"/>
      <c r="Q100" s="18"/>
      <c r="R100" s="18"/>
      <c r="S100" s="18"/>
      <c r="T100" s="18"/>
      <c r="U100" s="18"/>
      <c r="V100" s="83"/>
      <c r="W100" s="18" t="s">
        <v>257</v>
      </c>
    </row>
    <row r="101" spans="1:23">
      <c r="A101" s="18">
        <v>99</v>
      </c>
      <c r="B101" s="18" t="s">
        <v>691</v>
      </c>
      <c r="C101" s="18">
        <v>99</v>
      </c>
      <c r="D101" s="18">
        <v>326</v>
      </c>
      <c r="E101" s="89">
        <v>161002641</v>
      </c>
      <c r="F101" s="18">
        <v>59</v>
      </c>
      <c r="G101" s="18">
        <v>3465.02</v>
      </c>
      <c r="H101" s="82">
        <v>368.98</v>
      </c>
      <c r="I101" s="18">
        <v>0</v>
      </c>
      <c r="J101" s="18"/>
      <c r="K101" s="18"/>
      <c r="L101" s="18">
        <v>2</v>
      </c>
      <c r="M101" s="18">
        <v>35</v>
      </c>
      <c r="N101" s="18"/>
      <c r="O101" s="18"/>
      <c r="P101" s="18"/>
      <c r="Q101" s="18"/>
      <c r="R101" s="18"/>
      <c r="S101" s="18"/>
      <c r="T101" s="18"/>
      <c r="U101" s="18"/>
      <c r="V101" s="83"/>
      <c r="W101" s="18" t="s">
        <v>257</v>
      </c>
    </row>
    <row r="102" spans="1:23">
      <c r="A102" s="18">
        <v>100</v>
      </c>
      <c r="B102" s="18" t="s">
        <v>691</v>
      </c>
      <c r="C102" s="18">
        <v>100</v>
      </c>
      <c r="D102" s="18">
        <v>327</v>
      </c>
      <c r="E102" s="18">
        <v>161002642</v>
      </c>
      <c r="F102" s="18">
        <v>57</v>
      </c>
      <c r="G102" s="18">
        <v>3337.03</v>
      </c>
      <c r="H102" s="82">
        <v>367.97</v>
      </c>
      <c r="I102" s="18">
        <v>0</v>
      </c>
      <c r="J102" s="18"/>
      <c r="K102" s="18"/>
      <c r="L102" s="18">
        <v>1</v>
      </c>
      <c r="M102" s="18">
        <v>40</v>
      </c>
      <c r="N102" s="18"/>
      <c r="O102" s="18"/>
      <c r="P102" s="18"/>
      <c r="Q102" s="18"/>
      <c r="R102" s="18"/>
      <c r="S102" s="18"/>
      <c r="T102" s="18"/>
      <c r="U102" s="18"/>
      <c r="V102" s="83"/>
      <c r="W102" s="18" t="s">
        <v>257</v>
      </c>
    </row>
    <row r="103" spans="1:23">
      <c r="A103" s="18">
        <v>101</v>
      </c>
      <c r="B103" s="18" t="s">
        <v>691</v>
      </c>
      <c r="C103" s="18">
        <v>101</v>
      </c>
      <c r="D103" s="18">
        <v>328</v>
      </c>
      <c r="E103" s="18">
        <v>161002643</v>
      </c>
      <c r="F103" s="18">
        <v>59</v>
      </c>
      <c r="G103" s="18">
        <v>3434.21</v>
      </c>
      <c r="H103" s="82">
        <v>400.79</v>
      </c>
      <c r="I103" s="18">
        <v>0</v>
      </c>
      <c r="J103" s="18"/>
      <c r="K103" s="18"/>
      <c r="L103" s="18">
        <v>2</v>
      </c>
      <c r="M103" s="18">
        <v>35</v>
      </c>
      <c r="N103" s="18"/>
      <c r="O103" s="18"/>
      <c r="P103" s="18"/>
      <c r="Q103" s="18"/>
      <c r="R103" s="18"/>
      <c r="S103" s="18"/>
      <c r="T103" s="18"/>
      <c r="U103" s="18"/>
      <c r="V103" s="83"/>
      <c r="W103" s="18" t="s">
        <v>257</v>
      </c>
    </row>
    <row r="104" spans="1:23" s="139" customFormat="1">
      <c r="A104" s="86">
        <v>102</v>
      </c>
      <c r="B104" s="86" t="s">
        <v>691</v>
      </c>
      <c r="C104" s="86">
        <v>102</v>
      </c>
      <c r="D104" s="86">
        <v>330</v>
      </c>
      <c r="E104" s="86">
        <v>161002644</v>
      </c>
      <c r="F104" s="86">
        <v>55</v>
      </c>
      <c r="G104" s="86">
        <v>3246.46</v>
      </c>
      <c r="H104" s="85">
        <v>327.54000000000002</v>
      </c>
      <c r="I104" s="86">
        <v>0</v>
      </c>
      <c r="J104" s="86"/>
      <c r="K104" s="86"/>
      <c r="L104" s="86">
        <v>2</v>
      </c>
      <c r="M104" s="86">
        <v>0</v>
      </c>
      <c r="N104" s="86"/>
      <c r="O104" s="86"/>
      <c r="P104" s="86"/>
      <c r="Q104" s="86"/>
      <c r="R104" s="86"/>
      <c r="S104" s="86"/>
      <c r="T104" s="86"/>
      <c r="U104" s="86"/>
      <c r="V104" s="86"/>
      <c r="W104" s="86" t="s">
        <v>259</v>
      </c>
    </row>
    <row r="105" spans="1:23">
      <c r="A105" s="18">
        <v>103</v>
      </c>
      <c r="B105" s="18" t="s">
        <v>692</v>
      </c>
      <c r="C105" s="18">
        <v>103</v>
      </c>
      <c r="D105" s="18">
        <v>329</v>
      </c>
      <c r="E105" s="18">
        <v>161002645</v>
      </c>
      <c r="F105" s="18">
        <v>58</v>
      </c>
      <c r="G105" s="18">
        <v>3430.64</v>
      </c>
      <c r="H105" s="82">
        <v>337.36</v>
      </c>
      <c r="I105" s="18">
        <v>0</v>
      </c>
      <c r="J105" s="18"/>
      <c r="K105" s="18"/>
      <c r="L105" s="18">
        <v>2</v>
      </c>
      <c r="M105" s="18">
        <v>20</v>
      </c>
      <c r="N105" s="18"/>
      <c r="O105" s="18"/>
      <c r="P105" s="18"/>
      <c r="Q105" s="18"/>
      <c r="R105" s="18"/>
      <c r="S105" s="18"/>
      <c r="T105" s="18"/>
      <c r="U105" s="18"/>
      <c r="V105" s="83"/>
      <c r="W105" s="18" t="s">
        <v>257</v>
      </c>
    </row>
    <row r="106" spans="1:23">
      <c r="A106" s="18">
        <v>104</v>
      </c>
      <c r="B106" s="18" t="s">
        <v>692</v>
      </c>
      <c r="C106" s="18">
        <v>104</v>
      </c>
      <c r="D106" s="18">
        <v>332</v>
      </c>
      <c r="E106" s="18">
        <v>141000155</v>
      </c>
      <c r="F106" s="18">
        <v>56</v>
      </c>
      <c r="G106" s="18">
        <v>3290.72</v>
      </c>
      <c r="H106" s="82">
        <v>341.28</v>
      </c>
      <c r="I106" s="18">
        <v>0</v>
      </c>
      <c r="J106" s="18"/>
      <c r="K106" s="18"/>
      <c r="L106" s="18">
        <v>2</v>
      </c>
      <c r="M106" s="18">
        <v>50</v>
      </c>
      <c r="N106" s="18"/>
      <c r="O106" s="18"/>
      <c r="P106" s="18"/>
      <c r="Q106" s="18"/>
      <c r="R106" s="18"/>
      <c r="S106" s="18"/>
      <c r="T106" s="18"/>
      <c r="U106" s="18"/>
      <c r="V106" s="83"/>
      <c r="W106" s="18" t="s">
        <v>259</v>
      </c>
    </row>
    <row r="107" spans="1:23">
      <c r="A107" s="18">
        <v>105</v>
      </c>
      <c r="B107" s="18" t="s">
        <v>692</v>
      </c>
      <c r="C107" s="18">
        <v>105</v>
      </c>
      <c r="D107" s="18">
        <v>333</v>
      </c>
      <c r="E107" s="18">
        <v>161002646</v>
      </c>
      <c r="F107" s="18">
        <v>57</v>
      </c>
      <c r="G107" s="18">
        <v>3318.26</v>
      </c>
      <c r="H107" s="82">
        <v>383.74</v>
      </c>
      <c r="I107" s="18">
        <v>0</v>
      </c>
      <c r="J107" s="18"/>
      <c r="K107" s="18"/>
      <c r="L107" s="18">
        <v>2</v>
      </c>
      <c r="M107" s="18">
        <v>5</v>
      </c>
      <c r="N107" s="18"/>
      <c r="O107" s="18"/>
      <c r="P107" s="18"/>
      <c r="Q107" s="18"/>
      <c r="R107" s="18"/>
      <c r="S107" s="18"/>
      <c r="T107" s="18"/>
      <c r="U107" s="18"/>
      <c r="V107" s="83"/>
      <c r="W107" s="18" t="s">
        <v>257</v>
      </c>
    </row>
    <row r="108" spans="1:23">
      <c r="A108" s="18">
        <v>106</v>
      </c>
      <c r="B108" s="18" t="s">
        <v>692</v>
      </c>
      <c r="C108" s="18">
        <v>106</v>
      </c>
      <c r="D108" s="18">
        <v>331</v>
      </c>
      <c r="E108" s="18">
        <v>161002647</v>
      </c>
      <c r="F108" s="18">
        <v>58</v>
      </c>
      <c r="G108" s="18">
        <v>3389.84</v>
      </c>
      <c r="H108" s="82">
        <v>378.16</v>
      </c>
      <c r="I108" s="18">
        <v>0</v>
      </c>
      <c r="J108" s="18"/>
      <c r="K108" s="18"/>
      <c r="L108" s="18">
        <v>2</v>
      </c>
      <c r="M108" s="18">
        <v>25</v>
      </c>
      <c r="N108" s="18"/>
      <c r="O108" s="18"/>
      <c r="P108" s="18"/>
      <c r="Q108" s="18"/>
      <c r="R108" s="18"/>
      <c r="S108" s="18"/>
      <c r="T108" s="18"/>
      <c r="U108" s="18"/>
      <c r="V108" s="83"/>
      <c r="W108" s="18" t="s">
        <v>259</v>
      </c>
    </row>
    <row r="109" spans="1:23">
      <c r="A109" s="18">
        <v>107</v>
      </c>
      <c r="B109" s="18" t="s">
        <v>692</v>
      </c>
      <c r="C109" s="18">
        <v>107</v>
      </c>
      <c r="D109" s="18">
        <v>334</v>
      </c>
      <c r="E109" s="18">
        <v>161002648</v>
      </c>
      <c r="F109" s="18">
        <v>59</v>
      </c>
      <c r="G109" s="18">
        <v>3449.03</v>
      </c>
      <c r="H109" s="82">
        <v>383.97</v>
      </c>
      <c r="I109" s="18">
        <v>0</v>
      </c>
      <c r="J109" s="18"/>
      <c r="K109" s="18"/>
      <c r="L109" s="18">
        <v>2</v>
      </c>
      <c r="M109" s="18">
        <v>30</v>
      </c>
      <c r="N109" s="18"/>
      <c r="O109" s="18"/>
      <c r="P109" s="18"/>
      <c r="Q109" s="18"/>
      <c r="R109" s="18"/>
      <c r="S109" s="18"/>
      <c r="T109" s="18"/>
      <c r="U109" s="18"/>
      <c r="V109" s="83"/>
      <c r="W109" s="18" t="s">
        <v>257</v>
      </c>
    </row>
    <row r="110" spans="1:23">
      <c r="A110" s="18">
        <v>108</v>
      </c>
      <c r="B110" s="18" t="s">
        <v>692</v>
      </c>
      <c r="C110" s="18">
        <v>108</v>
      </c>
      <c r="D110" s="18">
        <v>335</v>
      </c>
      <c r="E110" s="18">
        <v>161002649</v>
      </c>
      <c r="F110" s="18">
        <v>59</v>
      </c>
      <c r="G110" s="18">
        <v>3465.21</v>
      </c>
      <c r="H110" s="82">
        <v>369.79</v>
      </c>
      <c r="I110" s="18">
        <v>0</v>
      </c>
      <c r="J110" s="18"/>
      <c r="K110" s="18"/>
      <c r="L110" s="18">
        <v>2</v>
      </c>
      <c r="M110" s="18">
        <v>10</v>
      </c>
      <c r="N110" s="18"/>
      <c r="O110" s="18"/>
      <c r="P110" s="18"/>
      <c r="Q110" s="18"/>
      <c r="R110" s="18"/>
      <c r="S110" s="18"/>
      <c r="T110" s="18"/>
      <c r="U110" s="18"/>
      <c r="V110" s="83"/>
      <c r="W110" s="18" t="s">
        <v>257</v>
      </c>
    </row>
    <row r="111" spans="1:23">
      <c r="A111" s="18">
        <v>109</v>
      </c>
      <c r="B111" s="18" t="s">
        <v>692</v>
      </c>
      <c r="C111" s="18">
        <v>109</v>
      </c>
      <c r="D111" s="18">
        <v>339</v>
      </c>
      <c r="E111" s="18">
        <v>161002650</v>
      </c>
      <c r="F111" s="18">
        <v>59</v>
      </c>
      <c r="G111" s="18">
        <v>3426.81</v>
      </c>
      <c r="H111" s="82">
        <v>408.19</v>
      </c>
      <c r="I111" s="18">
        <v>0</v>
      </c>
      <c r="J111" s="18"/>
      <c r="K111" s="18"/>
      <c r="L111" s="18">
        <v>2</v>
      </c>
      <c r="M111" s="18">
        <v>0</v>
      </c>
      <c r="N111" s="18"/>
      <c r="O111" s="18"/>
      <c r="P111" s="18"/>
      <c r="Q111" s="18"/>
      <c r="R111" s="18"/>
      <c r="S111" s="18"/>
      <c r="T111" s="18"/>
      <c r="U111" s="18"/>
      <c r="V111" s="83"/>
      <c r="W111" s="18" t="s">
        <v>259</v>
      </c>
    </row>
    <row r="112" spans="1:23">
      <c r="A112" s="18">
        <v>110</v>
      </c>
      <c r="B112" s="18" t="s">
        <v>692</v>
      </c>
      <c r="C112" s="18">
        <v>110</v>
      </c>
      <c r="D112" s="18">
        <v>336</v>
      </c>
      <c r="E112" s="18">
        <v>161002651</v>
      </c>
      <c r="F112" s="18">
        <v>58</v>
      </c>
      <c r="G112" s="18">
        <v>3403.22</v>
      </c>
      <c r="H112" s="82">
        <v>366.78</v>
      </c>
      <c r="I112" s="18">
        <v>0</v>
      </c>
      <c r="J112" s="18"/>
      <c r="K112" s="18"/>
      <c r="L112" s="18">
        <v>1</v>
      </c>
      <c r="M112" s="18">
        <v>40</v>
      </c>
      <c r="N112" s="18"/>
      <c r="O112" s="18"/>
      <c r="P112" s="18"/>
      <c r="Q112" s="18"/>
      <c r="R112" s="18"/>
      <c r="S112" s="18"/>
      <c r="T112" s="18"/>
      <c r="U112" s="18"/>
      <c r="V112" s="83"/>
      <c r="W112" s="18" t="s">
        <v>257</v>
      </c>
    </row>
    <row r="113" spans="1:27">
      <c r="A113" s="18">
        <v>111</v>
      </c>
      <c r="B113" s="18" t="s">
        <v>692</v>
      </c>
      <c r="C113" s="18">
        <v>111</v>
      </c>
      <c r="D113" s="18">
        <v>337</v>
      </c>
      <c r="E113" s="18">
        <v>141000156</v>
      </c>
      <c r="F113" s="18">
        <v>58</v>
      </c>
      <c r="G113" s="18">
        <v>3370.24</v>
      </c>
      <c r="H113" s="82">
        <v>397.76</v>
      </c>
      <c r="I113" s="18">
        <v>0</v>
      </c>
      <c r="J113" s="18"/>
      <c r="K113" s="18"/>
      <c r="L113" s="18">
        <v>1</v>
      </c>
      <c r="M113" s="18">
        <v>45</v>
      </c>
      <c r="N113" s="18"/>
      <c r="O113" s="18"/>
      <c r="P113" s="18"/>
      <c r="Q113" s="18"/>
      <c r="R113" s="18"/>
      <c r="S113" s="18"/>
      <c r="T113" s="18"/>
      <c r="U113" s="18"/>
      <c r="V113" s="83"/>
      <c r="W113" s="18" t="s">
        <v>257</v>
      </c>
    </row>
    <row r="114" spans="1:27">
      <c r="A114" s="18">
        <v>112</v>
      </c>
      <c r="B114" s="18" t="s">
        <v>692</v>
      </c>
      <c r="C114" s="18">
        <v>112</v>
      </c>
      <c r="D114" s="18">
        <v>338</v>
      </c>
      <c r="E114" s="18">
        <v>161002652</v>
      </c>
      <c r="F114" s="18">
        <v>57</v>
      </c>
      <c r="G114" s="18">
        <v>3305.44</v>
      </c>
      <c r="H114" s="82">
        <v>398.56</v>
      </c>
      <c r="I114" s="18">
        <v>0</v>
      </c>
      <c r="J114" s="18"/>
      <c r="K114" s="18"/>
      <c r="L114" s="18">
        <v>2</v>
      </c>
      <c r="M114" s="18">
        <v>5</v>
      </c>
      <c r="N114" s="18"/>
      <c r="O114" s="18"/>
      <c r="P114" s="18"/>
      <c r="Q114" s="18"/>
      <c r="R114" s="18"/>
      <c r="S114" s="18"/>
      <c r="T114" s="18"/>
      <c r="U114" s="18"/>
      <c r="V114" s="83"/>
      <c r="W114" s="18" t="s">
        <v>257</v>
      </c>
    </row>
    <row r="115" spans="1:27" s="79" customFormat="1">
      <c r="A115" s="87">
        <v>113</v>
      </c>
      <c r="B115" s="87" t="s">
        <v>693</v>
      </c>
      <c r="C115" s="87">
        <v>113</v>
      </c>
      <c r="D115" s="87">
        <v>340</v>
      </c>
      <c r="E115" s="87">
        <v>161002653</v>
      </c>
      <c r="F115" s="87">
        <v>57</v>
      </c>
      <c r="G115" s="87">
        <v>3430.1</v>
      </c>
      <c r="H115" s="87">
        <v>476.9</v>
      </c>
      <c r="I115" s="87">
        <v>0</v>
      </c>
      <c r="J115" s="87"/>
      <c r="K115" s="87"/>
      <c r="L115" s="87">
        <v>3</v>
      </c>
      <c r="M115" s="87">
        <v>30</v>
      </c>
      <c r="N115" s="87"/>
      <c r="O115" s="87"/>
      <c r="P115" s="87"/>
      <c r="Q115" s="87">
        <v>8550</v>
      </c>
      <c r="R115" s="87"/>
      <c r="S115" s="87"/>
      <c r="T115" s="87"/>
      <c r="U115" s="87">
        <f>Q115*5%</f>
        <v>427.5</v>
      </c>
      <c r="V115" s="87">
        <f>Q115+U115</f>
        <v>8977.5</v>
      </c>
      <c r="W115" s="87" t="s">
        <v>257</v>
      </c>
      <c r="X115" s="79" t="s">
        <v>694</v>
      </c>
    </row>
    <row r="116" spans="1:27">
      <c r="A116" s="18">
        <v>114</v>
      </c>
      <c r="B116" s="18" t="s">
        <v>693</v>
      </c>
      <c r="C116" s="18">
        <v>114</v>
      </c>
      <c r="D116" s="18">
        <v>341</v>
      </c>
      <c r="E116" s="18">
        <v>161002454</v>
      </c>
      <c r="F116" s="18">
        <v>57</v>
      </c>
      <c r="G116" s="18">
        <v>3314.23</v>
      </c>
      <c r="H116" s="82">
        <v>390.77</v>
      </c>
      <c r="I116" s="18">
        <v>0</v>
      </c>
      <c r="J116" s="18"/>
      <c r="K116" s="18"/>
      <c r="L116" s="18">
        <v>2</v>
      </c>
      <c r="M116" s="18">
        <v>20</v>
      </c>
      <c r="N116" s="18"/>
      <c r="O116" s="18"/>
      <c r="P116" s="18"/>
      <c r="Q116" s="18"/>
      <c r="R116" s="18"/>
      <c r="S116" s="18"/>
      <c r="T116" s="18"/>
      <c r="U116" s="18"/>
      <c r="V116" s="83"/>
      <c r="W116" s="18" t="s">
        <v>257</v>
      </c>
    </row>
    <row r="117" spans="1:27">
      <c r="A117" s="18">
        <v>115</v>
      </c>
      <c r="B117" s="18" t="s">
        <v>693</v>
      </c>
      <c r="C117" s="18">
        <v>115</v>
      </c>
      <c r="D117" s="18">
        <v>342</v>
      </c>
      <c r="E117" s="18">
        <v>161002355</v>
      </c>
      <c r="F117" s="18">
        <v>59</v>
      </c>
      <c r="G117" s="18">
        <v>3451.01</v>
      </c>
      <c r="H117" s="82">
        <v>383.99</v>
      </c>
      <c r="I117" s="18">
        <v>0</v>
      </c>
      <c r="J117" s="18"/>
      <c r="K117" s="18"/>
      <c r="L117" s="18">
        <v>2</v>
      </c>
      <c r="M117" s="18">
        <v>15</v>
      </c>
      <c r="N117" s="18"/>
      <c r="O117" s="18"/>
      <c r="P117" s="18"/>
      <c r="Q117" s="18"/>
      <c r="R117" s="18"/>
      <c r="S117" s="18"/>
      <c r="T117" s="18"/>
      <c r="U117" s="18"/>
      <c r="V117" s="83"/>
      <c r="W117" s="18" t="s">
        <v>257</v>
      </c>
    </row>
    <row r="118" spans="1:27">
      <c r="A118" s="18">
        <v>116</v>
      </c>
      <c r="B118" s="18" t="s">
        <v>693</v>
      </c>
      <c r="C118" s="18">
        <v>116</v>
      </c>
      <c r="D118" s="18">
        <v>343</v>
      </c>
      <c r="E118" s="18">
        <v>161002256</v>
      </c>
      <c r="F118" s="18">
        <v>54</v>
      </c>
      <c r="G118" s="18">
        <v>3195.66</v>
      </c>
      <c r="H118" s="82">
        <v>314.33999999999997</v>
      </c>
      <c r="I118" s="18">
        <v>0</v>
      </c>
      <c r="J118" s="18"/>
      <c r="K118" s="18"/>
      <c r="L118" s="18">
        <v>2</v>
      </c>
      <c r="M118" s="18">
        <v>20</v>
      </c>
      <c r="N118" s="18"/>
      <c r="O118" s="18"/>
      <c r="P118" s="18"/>
      <c r="Q118" s="18"/>
      <c r="R118" s="18"/>
      <c r="S118" s="18"/>
      <c r="T118" s="18"/>
      <c r="U118" s="18"/>
      <c r="V118" s="83"/>
      <c r="W118" s="18" t="s">
        <v>259</v>
      </c>
    </row>
    <row r="119" spans="1:27">
      <c r="A119" s="18">
        <v>117</v>
      </c>
      <c r="B119" s="18" t="s">
        <v>693</v>
      </c>
      <c r="C119" s="18">
        <v>117</v>
      </c>
      <c r="D119" s="18">
        <v>344</v>
      </c>
      <c r="E119" s="18">
        <v>141000157</v>
      </c>
      <c r="F119" s="18">
        <v>58</v>
      </c>
      <c r="G119" s="18">
        <v>3426.44</v>
      </c>
      <c r="H119" s="82">
        <v>341.56</v>
      </c>
      <c r="I119" s="18">
        <v>0</v>
      </c>
      <c r="J119" s="18"/>
      <c r="K119" s="18"/>
      <c r="L119" s="18">
        <v>2</v>
      </c>
      <c r="M119" s="18">
        <v>5</v>
      </c>
      <c r="N119" s="18"/>
      <c r="O119" s="18"/>
      <c r="P119" s="18"/>
      <c r="Q119" s="18"/>
      <c r="R119" s="18"/>
      <c r="S119" s="18"/>
      <c r="T119" s="18"/>
      <c r="U119" s="18"/>
      <c r="V119" s="83"/>
      <c r="W119" s="18" t="s">
        <v>257</v>
      </c>
    </row>
    <row r="120" spans="1:27">
      <c r="A120" s="18">
        <v>118</v>
      </c>
      <c r="B120" s="18" t="s">
        <v>693</v>
      </c>
      <c r="C120" s="18">
        <v>118</v>
      </c>
      <c r="D120" s="18">
        <v>345</v>
      </c>
      <c r="E120" s="18">
        <v>161002657</v>
      </c>
      <c r="F120" s="18">
        <v>59</v>
      </c>
      <c r="G120" s="18">
        <v>3495.62</v>
      </c>
      <c r="H120" s="82">
        <v>338.38</v>
      </c>
      <c r="I120" s="18">
        <v>0</v>
      </c>
      <c r="J120" s="18"/>
      <c r="K120" s="18"/>
      <c r="L120" s="18">
        <v>2</v>
      </c>
      <c r="M120" s="18">
        <v>20</v>
      </c>
      <c r="N120" s="18"/>
      <c r="O120" s="18"/>
      <c r="P120" s="18"/>
      <c r="Q120" s="18"/>
      <c r="R120" s="18"/>
      <c r="S120" s="18"/>
      <c r="T120" s="18"/>
      <c r="U120" s="18"/>
      <c r="V120" s="83"/>
      <c r="W120" s="18" t="s">
        <v>257</v>
      </c>
    </row>
    <row r="121" spans="1:27" s="79" customFormat="1">
      <c r="A121" s="87">
        <v>119</v>
      </c>
      <c r="B121" s="87" t="s">
        <v>693</v>
      </c>
      <c r="C121" s="87">
        <v>119</v>
      </c>
      <c r="D121" s="87">
        <v>346</v>
      </c>
      <c r="E121" s="87">
        <v>161002658</v>
      </c>
      <c r="F121" s="87">
        <v>59</v>
      </c>
      <c r="G121" s="87">
        <v>3549.21</v>
      </c>
      <c r="H121" s="87">
        <v>285.79000000000002</v>
      </c>
      <c r="I121" s="87">
        <v>0</v>
      </c>
      <c r="J121" s="87"/>
      <c r="K121" s="87"/>
      <c r="L121" s="87">
        <v>4</v>
      </c>
      <c r="M121" s="87">
        <v>40</v>
      </c>
      <c r="N121" s="87"/>
      <c r="O121" s="87"/>
      <c r="P121" s="87"/>
      <c r="Q121" s="87">
        <v>17700</v>
      </c>
      <c r="R121" s="87"/>
      <c r="S121" s="87"/>
      <c r="T121" s="87"/>
      <c r="U121" s="87">
        <f>Q121*5%</f>
        <v>885</v>
      </c>
      <c r="V121" s="87">
        <f>Q121+U121</f>
        <v>18585</v>
      </c>
      <c r="W121" s="87" t="s">
        <v>257</v>
      </c>
      <c r="X121" s="2813" t="s">
        <v>695</v>
      </c>
      <c r="Y121" s="2814"/>
      <c r="Z121" s="2814"/>
      <c r="AA121" s="2814"/>
    </row>
    <row r="122" spans="1:27">
      <c r="A122" s="18">
        <v>120</v>
      </c>
      <c r="B122" s="18" t="s">
        <v>693</v>
      </c>
      <c r="C122" s="18">
        <v>120</v>
      </c>
      <c r="D122" s="18">
        <v>347</v>
      </c>
      <c r="E122" s="18">
        <v>161002659</v>
      </c>
      <c r="F122" s="18">
        <v>56</v>
      </c>
      <c r="G122" s="18">
        <v>3258.72</v>
      </c>
      <c r="H122" s="82">
        <v>373.28</v>
      </c>
      <c r="I122" s="18">
        <v>0</v>
      </c>
      <c r="J122" s="18"/>
      <c r="K122" s="18"/>
      <c r="L122" s="18">
        <v>2</v>
      </c>
      <c r="M122" s="18">
        <v>35</v>
      </c>
      <c r="N122" s="18"/>
      <c r="O122" s="18"/>
      <c r="P122" s="18"/>
      <c r="Q122" s="18"/>
      <c r="R122" s="18"/>
      <c r="S122" s="18"/>
      <c r="T122" s="18"/>
      <c r="U122" s="18">
        <f>Q122*5%</f>
        <v>0</v>
      </c>
      <c r="V122" s="83">
        <f>Q122+U122</f>
        <v>0</v>
      </c>
      <c r="W122" s="18" t="s">
        <v>259</v>
      </c>
    </row>
    <row r="123" spans="1:27" s="79" customFormat="1">
      <c r="A123" s="87">
        <v>121</v>
      </c>
      <c r="B123" s="87" t="s">
        <v>696</v>
      </c>
      <c r="C123" s="87">
        <v>121</v>
      </c>
      <c r="D123" s="87">
        <v>348</v>
      </c>
      <c r="E123" s="87">
        <v>161002660</v>
      </c>
      <c r="F123" s="87">
        <v>58</v>
      </c>
      <c r="G123" s="87">
        <v>3405.44</v>
      </c>
      <c r="H123" s="87">
        <v>362.56</v>
      </c>
      <c r="I123" s="87">
        <v>0</v>
      </c>
      <c r="J123" s="87"/>
      <c r="K123" s="87"/>
      <c r="L123" s="87">
        <v>2</v>
      </c>
      <c r="M123" s="87">
        <v>50</v>
      </c>
      <c r="N123" s="87"/>
      <c r="O123" s="87"/>
      <c r="P123" s="87"/>
      <c r="Q123" s="87">
        <v>15440</v>
      </c>
      <c r="R123" s="87"/>
      <c r="S123" s="87"/>
      <c r="T123" s="87"/>
      <c r="U123" s="87">
        <f>Q123*5%</f>
        <v>772</v>
      </c>
      <c r="V123" s="87">
        <f>Q123+U123</f>
        <v>16212</v>
      </c>
      <c r="W123" s="87" t="s">
        <v>257</v>
      </c>
      <c r="X123" s="79" t="s">
        <v>697</v>
      </c>
    </row>
    <row r="124" spans="1:27">
      <c r="A124" s="18">
        <v>122</v>
      </c>
      <c r="B124" s="18" t="s">
        <v>696</v>
      </c>
      <c r="C124" s="18">
        <v>122</v>
      </c>
      <c r="D124" s="18">
        <v>350</v>
      </c>
      <c r="E124" s="18">
        <v>161002661</v>
      </c>
      <c r="F124" s="18">
        <v>59</v>
      </c>
      <c r="G124" s="18">
        <v>3488.41</v>
      </c>
      <c r="H124" s="82">
        <v>346.98</v>
      </c>
      <c r="I124" s="18">
        <v>0.39</v>
      </c>
      <c r="J124" s="18"/>
      <c r="K124" s="18"/>
      <c r="L124" s="18">
        <v>2</v>
      </c>
      <c r="M124" s="18">
        <v>30</v>
      </c>
      <c r="N124" s="18"/>
      <c r="O124" s="18"/>
      <c r="P124" s="18"/>
      <c r="Q124" s="18"/>
      <c r="R124" s="18"/>
      <c r="S124" s="18"/>
      <c r="T124" s="18"/>
      <c r="U124" s="18"/>
      <c r="V124" s="83"/>
      <c r="W124" s="18" t="s">
        <v>257</v>
      </c>
    </row>
    <row r="125" spans="1:27">
      <c r="A125" s="18">
        <v>123</v>
      </c>
      <c r="B125" s="18" t="s">
        <v>696</v>
      </c>
      <c r="C125" s="18">
        <v>123</v>
      </c>
      <c r="D125" s="18">
        <v>349</v>
      </c>
      <c r="E125" s="18">
        <v>161002662</v>
      </c>
      <c r="F125" s="18">
        <v>59</v>
      </c>
      <c r="G125" s="18">
        <v>3460.22</v>
      </c>
      <c r="H125" s="82">
        <v>373.78</v>
      </c>
      <c r="I125" s="18">
        <v>0</v>
      </c>
      <c r="J125" s="18"/>
      <c r="K125" s="18"/>
      <c r="L125" s="18">
        <v>2</v>
      </c>
      <c r="M125" s="18">
        <v>15</v>
      </c>
      <c r="N125" s="18"/>
      <c r="O125" s="18"/>
      <c r="P125" s="18"/>
      <c r="Q125" s="18"/>
      <c r="R125" s="18"/>
      <c r="S125" s="18"/>
      <c r="T125" s="18"/>
      <c r="U125" s="18"/>
      <c r="V125" s="83"/>
      <c r="W125" s="18" t="s">
        <v>259</v>
      </c>
    </row>
    <row r="126" spans="1:27">
      <c r="A126" s="18">
        <v>124</v>
      </c>
      <c r="B126" s="18" t="s">
        <v>696</v>
      </c>
      <c r="C126" s="18">
        <v>124</v>
      </c>
      <c r="D126" s="18">
        <v>351</v>
      </c>
      <c r="E126" s="18">
        <v>161002663</v>
      </c>
      <c r="F126" s="18">
        <v>59</v>
      </c>
      <c r="G126" s="18">
        <v>3480.81</v>
      </c>
      <c r="H126" s="82">
        <v>354.19</v>
      </c>
      <c r="I126" s="18">
        <v>0</v>
      </c>
      <c r="J126" s="18"/>
      <c r="K126" s="18"/>
      <c r="L126" s="18">
        <v>2</v>
      </c>
      <c r="M126" s="18">
        <v>0</v>
      </c>
      <c r="N126" s="18"/>
      <c r="O126" s="18"/>
      <c r="P126" s="18"/>
      <c r="Q126" s="18"/>
      <c r="R126" s="18"/>
      <c r="S126" s="18"/>
      <c r="T126" s="18"/>
      <c r="U126" s="18"/>
      <c r="V126" s="83"/>
      <c r="W126" s="18" t="s">
        <v>257</v>
      </c>
    </row>
    <row r="127" spans="1:27">
      <c r="A127" s="18">
        <v>125</v>
      </c>
      <c r="B127" s="18" t="s">
        <v>696</v>
      </c>
      <c r="C127" s="18">
        <v>125</v>
      </c>
      <c r="D127" s="18">
        <v>352</v>
      </c>
      <c r="E127" s="18">
        <v>161002664</v>
      </c>
      <c r="F127" s="18">
        <v>58</v>
      </c>
      <c r="G127" s="18">
        <v>3380.84</v>
      </c>
      <c r="H127" s="82">
        <v>387.16</v>
      </c>
      <c r="I127" s="18">
        <v>0</v>
      </c>
      <c r="J127" s="18"/>
      <c r="K127" s="18"/>
      <c r="L127" s="18">
        <v>1</v>
      </c>
      <c r="M127" s="18">
        <v>55</v>
      </c>
      <c r="N127" s="18"/>
      <c r="O127" s="18"/>
      <c r="P127" s="18"/>
      <c r="Q127" s="18"/>
      <c r="R127" s="18"/>
      <c r="S127" s="18"/>
      <c r="T127" s="18"/>
      <c r="U127" s="18"/>
      <c r="V127" s="83"/>
      <c r="W127" s="18" t="s">
        <v>259</v>
      </c>
    </row>
    <row r="128" spans="1:27">
      <c r="A128" s="18">
        <v>126</v>
      </c>
      <c r="B128" s="18" t="s">
        <v>696</v>
      </c>
      <c r="C128" s="18">
        <v>126</v>
      </c>
      <c r="D128" s="18">
        <v>354</v>
      </c>
      <c r="E128" s="18">
        <v>161002665</v>
      </c>
      <c r="F128" s="18">
        <v>59</v>
      </c>
      <c r="G128" s="18">
        <v>3478.81</v>
      </c>
      <c r="H128" s="82">
        <v>356.19</v>
      </c>
      <c r="I128" s="18">
        <v>0</v>
      </c>
      <c r="J128" s="18"/>
      <c r="K128" s="18"/>
      <c r="L128" s="18">
        <v>1</v>
      </c>
      <c r="M128" s="18">
        <v>55</v>
      </c>
      <c r="N128" s="18"/>
      <c r="O128" s="18"/>
      <c r="P128" s="18"/>
      <c r="Q128" s="18"/>
      <c r="R128" s="18"/>
      <c r="S128" s="18"/>
      <c r="T128" s="18"/>
      <c r="U128" s="18"/>
      <c r="V128" s="83"/>
      <c r="W128" s="18" t="s">
        <v>259</v>
      </c>
    </row>
    <row r="129" spans="1:27">
      <c r="A129" s="18">
        <v>127</v>
      </c>
      <c r="B129" s="18" t="s">
        <v>696</v>
      </c>
      <c r="C129" s="18">
        <v>127</v>
      </c>
      <c r="D129" s="18">
        <v>353</v>
      </c>
      <c r="E129" s="18">
        <v>161002666</v>
      </c>
      <c r="F129" s="18">
        <v>59</v>
      </c>
      <c r="G129" s="18">
        <v>3476.42</v>
      </c>
      <c r="H129" s="82">
        <v>357.58</v>
      </c>
      <c r="I129" s="18">
        <v>0</v>
      </c>
      <c r="J129" s="18"/>
      <c r="K129" s="18"/>
      <c r="L129" s="18">
        <v>1</v>
      </c>
      <c r="M129" s="18">
        <v>45</v>
      </c>
      <c r="N129" s="18"/>
      <c r="O129" s="18"/>
      <c r="P129" s="18"/>
      <c r="Q129" s="18"/>
      <c r="R129" s="18"/>
      <c r="S129" s="18"/>
      <c r="T129" s="18"/>
      <c r="U129" s="18"/>
      <c r="V129" s="83"/>
      <c r="W129" s="18" t="s">
        <v>257</v>
      </c>
    </row>
    <row r="130" spans="1:27">
      <c r="A130" s="18">
        <v>128</v>
      </c>
      <c r="B130" s="18" t="s">
        <v>696</v>
      </c>
      <c r="C130" s="18">
        <v>128</v>
      </c>
      <c r="D130" s="18">
        <v>355</v>
      </c>
      <c r="E130" s="18">
        <v>161002667</v>
      </c>
      <c r="F130" s="18">
        <v>59</v>
      </c>
      <c r="G130" s="18">
        <v>3438.01</v>
      </c>
      <c r="H130" s="82">
        <v>396.99</v>
      </c>
      <c r="I130" s="18">
        <v>0</v>
      </c>
      <c r="J130" s="18"/>
      <c r="K130" s="18"/>
      <c r="L130" s="18">
        <v>1</v>
      </c>
      <c r="M130" s="18">
        <v>50</v>
      </c>
      <c r="N130" s="18"/>
      <c r="O130" s="18"/>
      <c r="P130" s="18"/>
      <c r="Q130" s="18"/>
      <c r="R130" s="18"/>
      <c r="S130" s="18"/>
      <c r="T130" s="18"/>
      <c r="U130" s="18"/>
      <c r="V130" s="83"/>
      <c r="W130" s="18" t="s">
        <v>257</v>
      </c>
    </row>
    <row r="131" spans="1:27">
      <c r="A131" s="18">
        <v>129</v>
      </c>
      <c r="B131" s="18" t="s">
        <v>696</v>
      </c>
      <c r="C131" s="18">
        <v>129</v>
      </c>
      <c r="D131" s="18">
        <v>356</v>
      </c>
      <c r="E131" s="18">
        <v>161002668</v>
      </c>
      <c r="F131" s="18">
        <v>58</v>
      </c>
      <c r="G131" s="18">
        <v>3446.02</v>
      </c>
      <c r="H131" s="82">
        <v>323.98</v>
      </c>
      <c r="I131" s="18">
        <v>0</v>
      </c>
      <c r="J131" s="18"/>
      <c r="K131" s="18"/>
      <c r="L131" s="18">
        <v>1</v>
      </c>
      <c r="M131" s="18">
        <v>40</v>
      </c>
      <c r="N131" s="18"/>
      <c r="O131" s="18"/>
      <c r="P131" s="18"/>
      <c r="Q131" s="18"/>
      <c r="R131" s="18"/>
      <c r="S131" s="18"/>
      <c r="T131" s="18"/>
      <c r="U131" s="18"/>
      <c r="V131" s="83"/>
      <c r="W131" s="18" t="s">
        <v>257</v>
      </c>
    </row>
    <row r="132" spans="1:27">
      <c r="A132" s="18">
        <v>130</v>
      </c>
      <c r="B132" s="18" t="s">
        <v>696</v>
      </c>
      <c r="C132" s="18">
        <v>130</v>
      </c>
      <c r="D132" s="18">
        <v>357</v>
      </c>
      <c r="E132" s="18">
        <v>161002669</v>
      </c>
      <c r="F132" s="18">
        <v>59</v>
      </c>
      <c r="G132" s="18">
        <v>3547.41</v>
      </c>
      <c r="H132" s="82">
        <v>287.58999999999997</v>
      </c>
      <c r="I132" s="18">
        <v>0</v>
      </c>
      <c r="J132" s="18"/>
      <c r="K132" s="18"/>
      <c r="L132" s="18">
        <v>1</v>
      </c>
      <c r="M132" s="18">
        <v>45</v>
      </c>
      <c r="N132" s="18"/>
      <c r="O132" s="18"/>
      <c r="P132" s="18"/>
      <c r="Q132" s="18"/>
      <c r="R132" s="18"/>
      <c r="S132" s="18"/>
      <c r="T132" s="18"/>
      <c r="U132" s="18"/>
      <c r="V132" s="83"/>
      <c r="W132" s="18" t="s">
        <v>257</v>
      </c>
      <c r="X132" s="76"/>
      <c r="Y132" s="76"/>
      <c r="Z132" s="76"/>
      <c r="AA132" s="76"/>
    </row>
    <row r="133" spans="1:27">
      <c r="A133" s="18">
        <v>131</v>
      </c>
      <c r="B133" s="18" t="s">
        <v>698</v>
      </c>
      <c r="C133" s="18">
        <v>131</v>
      </c>
      <c r="D133" s="18">
        <v>358</v>
      </c>
      <c r="E133" s="18">
        <v>161002670</v>
      </c>
      <c r="F133" s="18">
        <v>58</v>
      </c>
      <c r="G133" s="18">
        <v>3414.42</v>
      </c>
      <c r="H133" s="82">
        <v>355.58</v>
      </c>
      <c r="I133" s="18">
        <v>0</v>
      </c>
      <c r="J133" s="18"/>
      <c r="K133" s="18"/>
      <c r="L133" s="18">
        <v>2</v>
      </c>
      <c r="M133" s="18">
        <v>35</v>
      </c>
      <c r="N133" s="18"/>
      <c r="O133" s="18"/>
      <c r="P133" s="18"/>
      <c r="Q133" s="18"/>
      <c r="R133" s="18"/>
      <c r="S133" s="18"/>
      <c r="T133" s="18"/>
      <c r="U133" s="18"/>
      <c r="V133" s="83"/>
      <c r="W133" s="18" t="s">
        <v>257</v>
      </c>
    </row>
    <row r="134" spans="1:27">
      <c r="A134" s="18">
        <v>132</v>
      </c>
      <c r="B134" s="18" t="s">
        <v>698</v>
      </c>
      <c r="C134" s="18">
        <v>132</v>
      </c>
      <c r="D134" s="18">
        <v>360</v>
      </c>
      <c r="E134" s="18">
        <v>161002671</v>
      </c>
      <c r="F134" s="18">
        <v>58</v>
      </c>
      <c r="G134" s="18">
        <v>3349.83</v>
      </c>
      <c r="H134" s="82">
        <v>419.17</v>
      </c>
      <c r="I134" s="18">
        <v>0</v>
      </c>
      <c r="J134" s="18"/>
      <c r="K134" s="18"/>
      <c r="L134" s="18">
        <v>2</v>
      </c>
      <c r="M134" s="18">
        <v>35</v>
      </c>
      <c r="N134" s="18"/>
      <c r="O134" s="18"/>
      <c r="P134" s="18"/>
      <c r="Q134" s="18"/>
      <c r="R134" s="18"/>
      <c r="S134" s="18"/>
      <c r="T134" s="18"/>
      <c r="U134" s="18"/>
      <c r="V134" s="83"/>
      <c r="W134" s="18" t="s">
        <v>259</v>
      </c>
    </row>
    <row r="135" spans="1:27">
      <c r="A135" s="18">
        <v>133</v>
      </c>
      <c r="B135" s="18" t="s">
        <v>698</v>
      </c>
      <c r="C135" s="18">
        <v>133</v>
      </c>
      <c r="D135" s="18">
        <v>359</v>
      </c>
      <c r="E135" s="18">
        <v>161002672</v>
      </c>
      <c r="F135" s="18">
        <v>58</v>
      </c>
      <c r="G135" s="18">
        <v>3450.42</v>
      </c>
      <c r="H135" s="82">
        <v>319.58</v>
      </c>
      <c r="I135" s="18">
        <v>0</v>
      </c>
      <c r="J135" s="18"/>
      <c r="K135" s="18"/>
      <c r="L135" s="18">
        <v>2</v>
      </c>
      <c r="M135" s="18">
        <v>20</v>
      </c>
      <c r="N135" s="18"/>
      <c r="O135" s="18"/>
      <c r="P135" s="18"/>
      <c r="Q135" s="18"/>
      <c r="R135" s="18"/>
      <c r="S135" s="18"/>
      <c r="T135" s="18"/>
      <c r="U135" s="18"/>
      <c r="V135" s="83"/>
      <c r="W135" s="18" t="s">
        <v>257</v>
      </c>
    </row>
    <row r="136" spans="1:27">
      <c r="A136" s="18">
        <v>134</v>
      </c>
      <c r="B136" s="18" t="s">
        <v>698</v>
      </c>
      <c r="C136" s="18">
        <v>134</v>
      </c>
      <c r="D136" s="18">
        <v>362</v>
      </c>
      <c r="E136" s="18">
        <v>161002673</v>
      </c>
      <c r="F136" s="18">
        <v>59</v>
      </c>
      <c r="G136" s="18">
        <v>3469.27</v>
      </c>
      <c r="H136" s="82">
        <v>359.73</v>
      </c>
      <c r="I136" s="18">
        <v>0</v>
      </c>
      <c r="J136" s="18"/>
      <c r="K136" s="18"/>
      <c r="L136" s="18">
        <v>2</v>
      </c>
      <c r="M136" s="18">
        <v>5</v>
      </c>
      <c r="N136" s="18"/>
      <c r="O136" s="18"/>
      <c r="P136" s="18"/>
      <c r="Q136" s="18"/>
      <c r="R136" s="18"/>
      <c r="S136" s="18"/>
      <c r="T136" s="18"/>
      <c r="U136" s="18"/>
      <c r="V136" s="83"/>
      <c r="W136" s="18" t="s">
        <v>259</v>
      </c>
    </row>
    <row r="137" spans="1:27">
      <c r="A137" s="18">
        <v>135</v>
      </c>
      <c r="B137" s="18" t="s">
        <v>698</v>
      </c>
      <c r="C137" s="18">
        <v>135</v>
      </c>
      <c r="D137" s="18">
        <v>361</v>
      </c>
      <c r="E137" s="18">
        <v>161002674</v>
      </c>
      <c r="F137" s="18">
        <v>57</v>
      </c>
      <c r="G137" s="18">
        <v>3394.25</v>
      </c>
      <c r="H137" s="82">
        <v>308.75</v>
      </c>
      <c r="I137" s="18">
        <v>0</v>
      </c>
      <c r="J137" s="18"/>
      <c r="K137" s="18"/>
      <c r="L137" s="18">
        <v>2</v>
      </c>
      <c r="M137" s="18">
        <v>10</v>
      </c>
      <c r="N137" s="18"/>
      <c r="O137" s="18"/>
      <c r="P137" s="18"/>
      <c r="Q137" s="18"/>
      <c r="R137" s="18"/>
      <c r="S137" s="18"/>
      <c r="T137" s="18"/>
      <c r="U137" s="18"/>
      <c r="V137" s="83"/>
      <c r="W137" s="18" t="s">
        <v>257</v>
      </c>
    </row>
    <row r="138" spans="1:27" s="76" customFormat="1">
      <c r="A138" s="83">
        <v>136</v>
      </c>
      <c r="B138" s="18" t="s">
        <v>698</v>
      </c>
      <c r="C138" s="18">
        <v>136</v>
      </c>
      <c r="D138" s="83">
        <v>366</v>
      </c>
      <c r="E138" s="18">
        <v>161002675</v>
      </c>
      <c r="F138" s="83">
        <v>55</v>
      </c>
      <c r="G138" s="83">
        <v>3268.86</v>
      </c>
      <c r="H138" s="84">
        <v>305.14</v>
      </c>
      <c r="I138" s="83">
        <v>0</v>
      </c>
      <c r="J138" s="18"/>
      <c r="K138" s="18"/>
      <c r="L138" s="83">
        <v>1</v>
      </c>
      <c r="M138" s="83">
        <v>50</v>
      </c>
      <c r="N138" s="18"/>
      <c r="O138" s="83"/>
      <c r="P138" s="18"/>
      <c r="Q138" s="18"/>
      <c r="R138" s="18"/>
      <c r="S138" s="18"/>
      <c r="T138" s="18"/>
      <c r="U138" s="18"/>
      <c r="V138" s="83"/>
      <c r="W138" s="83" t="s">
        <v>259</v>
      </c>
    </row>
    <row r="139" spans="1:27">
      <c r="A139" s="18">
        <v>137</v>
      </c>
      <c r="B139" s="18" t="s">
        <v>698</v>
      </c>
      <c r="C139" s="18">
        <v>137</v>
      </c>
      <c r="D139" s="18">
        <v>363</v>
      </c>
      <c r="E139" s="18">
        <v>161002676</v>
      </c>
      <c r="F139" s="18">
        <v>58</v>
      </c>
      <c r="G139" s="18">
        <v>3422.04</v>
      </c>
      <c r="H139" s="82">
        <v>345.96</v>
      </c>
      <c r="I139" s="18">
        <v>0</v>
      </c>
      <c r="J139" s="18"/>
      <c r="K139" s="18"/>
      <c r="L139" s="18">
        <v>1</v>
      </c>
      <c r="M139" s="18">
        <v>45</v>
      </c>
      <c r="N139" s="18"/>
      <c r="O139" s="18"/>
      <c r="P139" s="18"/>
      <c r="Q139" s="18"/>
      <c r="R139" s="18"/>
      <c r="S139" s="18"/>
      <c r="T139" s="18"/>
      <c r="U139" s="18"/>
      <c r="V139" s="83"/>
      <c r="W139" s="18" t="s">
        <v>257</v>
      </c>
    </row>
    <row r="140" spans="1:27">
      <c r="A140" s="18">
        <v>138</v>
      </c>
      <c r="B140" s="18" t="s">
        <v>698</v>
      </c>
      <c r="C140" s="18">
        <v>138</v>
      </c>
      <c r="D140" s="18">
        <v>364</v>
      </c>
      <c r="E140" s="18">
        <v>161002677</v>
      </c>
      <c r="F140" s="18">
        <v>59</v>
      </c>
      <c r="G140" s="18">
        <v>3469.81</v>
      </c>
      <c r="H140" s="82">
        <v>365.19</v>
      </c>
      <c r="I140" s="18">
        <v>0</v>
      </c>
      <c r="J140" s="18"/>
      <c r="K140" s="18"/>
      <c r="L140" s="18">
        <v>1</v>
      </c>
      <c r="M140" s="18">
        <v>40</v>
      </c>
      <c r="N140" s="18"/>
      <c r="O140" s="18"/>
      <c r="P140" s="18"/>
      <c r="Q140" s="18"/>
      <c r="R140" s="18"/>
      <c r="S140" s="18"/>
      <c r="T140" s="18"/>
      <c r="U140" s="18"/>
      <c r="V140" s="83"/>
      <c r="W140" s="18" t="s">
        <v>257</v>
      </c>
    </row>
    <row r="141" spans="1:27">
      <c r="A141" s="18">
        <v>139</v>
      </c>
      <c r="B141" s="18" t="s">
        <v>698</v>
      </c>
      <c r="C141" s="18">
        <v>139</v>
      </c>
      <c r="D141" s="18">
        <v>365</v>
      </c>
      <c r="E141" s="18">
        <v>161002678</v>
      </c>
      <c r="F141" s="18">
        <v>59</v>
      </c>
      <c r="G141" s="18">
        <v>3505.61</v>
      </c>
      <c r="H141" s="82">
        <v>329.39</v>
      </c>
      <c r="I141" s="18">
        <v>0</v>
      </c>
      <c r="J141" s="18"/>
      <c r="K141" s="18"/>
      <c r="L141" s="18">
        <v>1</v>
      </c>
      <c r="M141" s="18">
        <v>55</v>
      </c>
      <c r="N141" s="18"/>
      <c r="O141" s="18"/>
      <c r="P141" s="18"/>
      <c r="Q141" s="18"/>
      <c r="R141" s="18"/>
      <c r="S141" s="18"/>
      <c r="T141" s="18"/>
      <c r="U141" s="18"/>
      <c r="V141" s="83"/>
      <c r="W141" s="18" t="s">
        <v>257</v>
      </c>
    </row>
    <row r="142" spans="1:27">
      <c r="A142" s="18">
        <v>140</v>
      </c>
      <c r="B142" s="18" t="s">
        <v>699</v>
      </c>
      <c r="C142" s="18">
        <v>140</v>
      </c>
      <c r="D142" s="18">
        <v>367</v>
      </c>
      <c r="E142" s="18">
        <v>161002679</v>
      </c>
      <c r="F142" s="18">
        <v>58</v>
      </c>
      <c r="G142" s="18">
        <v>3401.42</v>
      </c>
      <c r="H142" s="82">
        <v>368.58</v>
      </c>
      <c r="I142" s="18">
        <v>0</v>
      </c>
      <c r="J142" s="18"/>
      <c r="K142" s="18"/>
      <c r="L142" s="18">
        <v>2</v>
      </c>
      <c r="M142" s="18">
        <v>15</v>
      </c>
      <c r="N142" s="18"/>
      <c r="O142" s="18"/>
      <c r="P142" s="18"/>
      <c r="Q142" s="18"/>
      <c r="R142" s="18"/>
      <c r="S142" s="18"/>
      <c r="T142" s="18"/>
      <c r="U142" s="18"/>
      <c r="V142" s="83"/>
      <c r="W142" s="18" t="s">
        <v>257</v>
      </c>
    </row>
    <row r="143" spans="1:27">
      <c r="A143" s="18">
        <v>141</v>
      </c>
      <c r="B143" s="18" t="s">
        <v>699</v>
      </c>
      <c r="C143" s="18">
        <v>141</v>
      </c>
      <c r="D143" s="18">
        <v>370</v>
      </c>
      <c r="E143" s="18">
        <v>161002680</v>
      </c>
      <c r="F143" s="18">
        <v>58</v>
      </c>
      <c r="G143" s="18">
        <v>3399.62</v>
      </c>
      <c r="H143" s="82">
        <v>370.38</v>
      </c>
      <c r="I143" s="18">
        <v>0</v>
      </c>
      <c r="J143" s="18"/>
      <c r="K143" s="18"/>
      <c r="L143" s="18">
        <v>2</v>
      </c>
      <c r="M143" s="18">
        <v>15</v>
      </c>
      <c r="N143" s="18"/>
      <c r="O143" s="18"/>
      <c r="P143" s="18"/>
      <c r="Q143" s="18"/>
      <c r="R143" s="18"/>
      <c r="S143" s="18"/>
      <c r="T143" s="18"/>
      <c r="U143" s="18"/>
      <c r="V143" s="83"/>
      <c r="W143" s="18" t="s">
        <v>259</v>
      </c>
    </row>
    <row r="144" spans="1:27">
      <c r="A144" s="18">
        <v>142</v>
      </c>
      <c r="B144" s="18" t="s">
        <v>699</v>
      </c>
      <c r="C144" s="18">
        <v>142</v>
      </c>
      <c r="D144" s="18">
        <v>368</v>
      </c>
      <c r="E144" s="18">
        <v>161002681</v>
      </c>
      <c r="F144" s="18">
        <v>58</v>
      </c>
      <c r="G144" s="18">
        <v>3481.42</v>
      </c>
      <c r="H144" s="82">
        <v>288.58</v>
      </c>
      <c r="I144" s="18">
        <v>0</v>
      </c>
      <c r="J144" s="18"/>
      <c r="K144" s="18"/>
      <c r="L144" s="18">
        <v>2</v>
      </c>
      <c r="M144" s="18">
        <v>0</v>
      </c>
      <c r="N144" s="18"/>
      <c r="O144" s="18"/>
      <c r="P144" s="18"/>
      <c r="Q144" s="18"/>
      <c r="R144" s="18"/>
      <c r="S144" s="18"/>
      <c r="T144" s="18"/>
      <c r="U144" s="18"/>
      <c r="V144" s="83"/>
      <c r="W144" s="18" t="s">
        <v>257</v>
      </c>
    </row>
    <row r="145" spans="1:26">
      <c r="A145" s="18">
        <v>143</v>
      </c>
      <c r="B145" s="18" t="s">
        <v>699</v>
      </c>
      <c r="C145" s="18">
        <v>143</v>
      </c>
      <c r="D145" s="18">
        <v>369</v>
      </c>
      <c r="E145" s="18">
        <v>161002682</v>
      </c>
      <c r="F145" s="18">
        <v>59</v>
      </c>
      <c r="G145" s="18">
        <v>3491.21</v>
      </c>
      <c r="H145" s="82">
        <v>343.79</v>
      </c>
      <c r="I145" s="18">
        <v>0</v>
      </c>
      <c r="J145" s="18"/>
      <c r="K145" s="18"/>
      <c r="L145" s="18">
        <v>1</v>
      </c>
      <c r="M145" s="18">
        <v>55</v>
      </c>
      <c r="N145" s="18"/>
      <c r="O145" s="18"/>
      <c r="P145" s="18"/>
      <c r="Q145" s="18"/>
      <c r="R145" s="18"/>
      <c r="S145" s="18"/>
      <c r="T145" s="18"/>
      <c r="U145" s="18"/>
      <c r="V145" s="83"/>
      <c r="W145" s="18" t="s">
        <v>257</v>
      </c>
    </row>
    <row r="146" spans="1:26">
      <c r="A146" s="18">
        <v>144</v>
      </c>
      <c r="B146" s="18" t="s">
        <v>699</v>
      </c>
      <c r="C146" s="18">
        <v>144</v>
      </c>
      <c r="D146" s="18">
        <v>371</v>
      </c>
      <c r="E146" s="18">
        <v>161002683</v>
      </c>
      <c r="F146" s="18">
        <v>57</v>
      </c>
      <c r="G146" s="18">
        <v>3423.43</v>
      </c>
      <c r="H146" s="82">
        <v>281.57</v>
      </c>
      <c r="I146" s="18">
        <v>0</v>
      </c>
      <c r="J146" s="18"/>
      <c r="K146" s="18"/>
      <c r="L146" s="18">
        <v>2</v>
      </c>
      <c r="M146" s="18">
        <v>0</v>
      </c>
      <c r="N146" s="18"/>
      <c r="O146" s="18"/>
      <c r="P146" s="18"/>
      <c r="Q146" s="18"/>
      <c r="R146" s="18"/>
      <c r="S146" s="18"/>
      <c r="T146" s="18"/>
      <c r="U146" s="18"/>
      <c r="V146" s="83"/>
      <c r="W146" s="18" t="s">
        <v>257</v>
      </c>
    </row>
    <row r="147" spans="1:26">
      <c r="A147" s="18">
        <v>145</v>
      </c>
      <c r="B147" s="18" t="s">
        <v>699</v>
      </c>
      <c r="C147" s="18">
        <v>145</v>
      </c>
      <c r="D147" s="18">
        <v>372</v>
      </c>
      <c r="E147" s="18">
        <v>161002684</v>
      </c>
      <c r="F147" s="18">
        <v>59</v>
      </c>
      <c r="G147" s="18">
        <v>3505.41</v>
      </c>
      <c r="H147" s="82">
        <v>329.59</v>
      </c>
      <c r="I147" s="18">
        <v>0</v>
      </c>
      <c r="J147" s="18"/>
      <c r="K147" s="18"/>
      <c r="L147" s="18">
        <v>2</v>
      </c>
      <c r="M147" s="18">
        <v>25</v>
      </c>
      <c r="N147" s="18"/>
      <c r="O147" s="18"/>
      <c r="P147" s="18"/>
      <c r="Q147" s="18"/>
      <c r="R147" s="18"/>
      <c r="S147" s="18"/>
      <c r="T147" s="18"/>
      <c r="U147" s="18"/>
      <c r="V147" s="83"/>
      <c r="W147" s="18" t="s">
        <v>259</v>
      </c>
    </row>
    <row r="148" spans="1:26">
      <c r="A148" s="18">
        <v>146</v>
      </c>
      <c r="B148" s="18" t="s">
        <v>699</v>
      </c>
      <c r="C148" s="18">
        <v>146</v>
      </c>
      <c r="D148" s="18">
        <v>373</v>
      </c>
      <c r="E148" s="18">
        <v>161002685</v>
      </c>
      <c r="F148" s="18">
        <v>58</v>
      </c>
      <c r="G148" s="18">
        <v>3421.42</v>
      </c>
      <c r="H148" s="82">
        <v>348.58</v>
      </c>
      <c r="I148" s="18">
        <v>0</v>
      </c>
      <c r="J148" s="18"/>
      <c r="K148" s="18"/>
      <c r="L148" s="18">
        <v>1</v>
      </c>
      <c r="M148" s="18">
        <v>55</v>
      </c>
      <c r="N148" s="18"/>
      <c r="O148" s="18"/>
      <c r="P148" s="18"/>
      <c r="Q148" s="18"/>
      <c r="R148" s="18"/>
      <c r="S148" s="18"/>
      <c r="T148" s="18"/>
      <c r="U148" s="18"/>
      <c r="V148" s="83"/>
      <c r="W148" s="18" t="s">
        <v>257</v>
      </c>
    </row>
    <row r="149" spans="1:26">
      <c r="A149" s="18">
        <v>147</v>
      </c>
      <c r="B149" s="18" t="s">
        <v>699</v>
      </c>
      <c r="C149" s="18">
        <v>147</v>
      </c>
      <c r="D149" s="18">
        <v>374</v>
      </c>
      <c r="E149" s="18">
        <v>161002686</v>
      </c>
      <c r="F149" s="18">
        <v>58</v>
      </c>
      <c r="G149" s="18">
        <v>3468.02</v>
      </c>
      <c r="H149" s="82">
        <v>301.98</v>
      </c>
      <c r="I149" s="18">
        <v>0</v>
      </c>
      <c r="J149" s="18"/>
      <c r="K149" s="18"/>
      <c r="L149" s="18">
        <v>2</v>
      </c>
      <c r="M149" s="18">
        <v>5</v>
      </c>
      <c r="N149" s="18"/>
      <c r="O149" s="18"/>
      <c r="P149" s="18"/>
      <c r="Q149" s="18"/>
      <c r="R149" s="18"/>
      <c r="S149" s="18"/>
      <c r="T149" s="18"/>
      <c r="U149" s="18"/>
      <c r="V149" s="83"/>
      <c r="W149" s="18" t="s">
        <v>259</v>
      </c>
    </row>
    <row r="150" spans="1:26">
      <c r="A150" s="18">
        <v>148</v>
      </c>
      <c r="B150" s="18" t="s">
        <v>700</v>
      </c>
      <c r="C150" s="18">
        <v>148</v>
      </c>
      <c r="D150" s="18">
        <v>300</v>
      </c>
      <c r="E150" s="91">
        <v>162000061</v>
      </c>
      <c r="F150" s="18">
        <v>58</v>
      </c>
      <c r="G150" s="18">
        <v>3380.42</v>
      </c>
      <c r="H150" s="82">
        <v>389.58</v>
      </c>
      <c r="I150" s="18">
        <v>0</v>
      </c>
      <c r="J150" s="18"/>
      <c r="K150" s="18"/>
      <c r="L150" s="18">
        <v>2</v>
      </c>
      <c r="M150" s="18">
        <v>55</v>
      </c>
      <c r="N150" s="18"/>
      <c r="O150" s="18"/>
      <c r="P150" s="18"/>
      <c r="Q150" s="18"/>
      <c r="R150" s="18"/>
      <c r="S150" s="18"/>
      <c r="T150" s="18"/>
      <c r="U150" s="18"/>
      <c r="V150" s="83"/>
      <c r="W150" s="18" t="s">
        <v>258</v>
      </c>
    </row>
    <row r="151" spans="1:26">
      <c r="A151" s="18">
        <v>149</v>
      </c>
      <c r="B151" s="18" t="s">
        <v>700</v>
      </c>
      <c r="C151" s="18">
        <v>149</v>
      </c>
      <c r="D151" s="18">
        <v>378</v>
      </c>
      <c r="E151" s="18">
        <v>161002687</v>
      </c>
      <c r="F151" s="18">
        <v>58</v>
      </c>
      <c r="G151" s="18">
        <v>3364.04</v>
      </c>
      <c r="H151" s="82">
        <v>403.96</v>
      </c>
      <c r="I151" s="18">
        <v>0</v>
      </c>
      <c r="J151" s="18"/>
      <c r="K151" s="18"/>
      <c r="L151" s="18">
        <v>2</v>
      </c>
      <c r="M151" s="18">
        <v>0</v>
      </c>
      <c r="N151" s="18"/>
      <c r="O151" s="18"/>
      <c r="P151" s="18"/>
      <c r="Q151" s="18"/>
      <c r="R151" s="18"/>
      <c r="S151" s="18"/>
      <c r="T151" s="18"/>
      <c r="U151" s="18"/>
      <c r="V151" s="83"/>
      <c r="W151" s="18" t="s">
        <v>259</v>
      </c>
    </row>
    <row r="152" spans="1:26">
      <c r="A152" s="18">
        <v>150</v>
      </c>
      <c r="B152" s="18" t="s">
        <v>700</v>
      </c>
      <c r="C152" s="18">
        <v>150</v>
      </c>
      <c r="D152" s="18">
        <v>375</v>
      </c>
      <c r="E152" s="91">
        <v>161002688</v>
      </c>
      <c r="F152" s="18">
        <v>58</v>
      </c>
      <c r="G152" s="18">
        <v>3385.23</v>
      </c>
      <c r="H152" s="82">
        <v>383.77</v>
      </c>
      <c r="I152" s="18">
        <v>0</v>
      </c>
      <c r="J152" s="18"/>
      <c r="K152" s="18"/>
      <c r="L152" s="18">
        <v>1</v>
      </c>
      <c r="M152" s="18">
        <v>45</v>
      </c>
      <c r="N152" s="18"/>
      <c r="O152" s="18"/>
      <c r="P152" s="18"/>
      <c r="Q152" s="18"/>
      <c r="R152" s="18"/>
      <c r="S152" s="18"/>
      <c r="T152" s="18"/>
      <c r="U152" s="18"/>
      <c r="V152" s="83"/>
      <c r="W152" s="18" t="s">
        <v>257</v>
      </c>
    </row>
    <row r="153" spans="1:26">
      <c r="A153" s="18">
        <v>151</v>
      </c>
      <c r="B153" s="18" t="s">
        <v>700</v>
      </c>
      <c r="C153" s="18">
        <v>151</v>
      </c>
      <c r="D153" s="18">
        <v>376</v>
      </c>
      <c r="E153" s="18">
        <v>161002689</v>
      </c>
      <c r="F153" s="18">
        <v>57</v>
      </c>
      <c r="G153" s="18">
        <v>3369.43</v>
      </c>
      <c r="H153" s="82">
        <v>335.57</v>
      </c>
      <c r="I153" s="18">
        <v>0</v>
      </c>
      <c r="J153" s="18"/>
      <c r="K153" s="18"/>
      <c r="L153" s="18">
        <v>1</v>
      </c>
      <c r="M153" s="18">
        <v>35</v>
      </c>
      <c r="N153" s="18"/>
      <c r="O153" s="18"/>
      <c r="P153" s="18"/>
      <c r="Q153" s="18"/>
      <c r="R153" s="18"/>
      <c r="S153" s="18"/>
      <c r="T153" s="18"/>
      <c r="U153" s="18"/>
      <c r="V153" s="83"/>
      <c r="W153" s="18" t="s">
        <v>257</v>
      </c>
    </row>
    <row r="154" spans="1:26">
      <c r="A154" s="18">
        <v>152</v>
      </c>
      <c r="B154" s="18" t="s">
        <v>700</v>
      </c>
      <c r="C154" s="18">
        <v>152</v>
      </c>
      <c r="D154" s="18">
        <v>382</v>
      </c>
      <c r="E154" s="91">
        <v>141000158</v>
      </c>
      <c r="F154" s="18">
        <v>59</v>
      </c>
      <c r="G154" s="18">
        <v>3465.42</v>
      </c>
      <c r="H154" s="82">
        <v>368.58</v>
      </c>
      <c r="I154" s="18">
        <v>0</v>
      </c>
      <c r="J154" s="18"/>
      <c r="K154" s="18"/>
      <c r="L154" s="18">
        <v>1</v>
      </c>
      <c r="M154" s="18">
        <v>35</v>
      </c>
      <c r="N154" s="18"/>
      <c r="O154" s="18"/>
      <c r="P154" s="18"/>
      <c r="Q154" s="18"/>
      <c r="R154" s="18"/>
      <c r="S154" s="18"/>
      <c r="T154" s="18"/>
      <c r="U154" s="18"/>
      <c r="V154" s="83"/>
      <c r="W154" s="18" t="s">
        <v>259</v>
      </c>
    </row>
    <row r="155" spans="1:26">
      <c r="A155" s="18">
        <v>153</v>
      </c>
      <c r="B155" s="18" t="s">
        <v>700</v>
      </c>
      <c r="C155" s="18">
        <v>153</v>
      </c>
      <c r="D155" s="18">
        <v>377</v>
      </c>
      <c r="E155" s="18">
        <v>161002690</v>
      </c>
      <c r="F155" s="18">
        <v>57</v>
      </c>
      <c r="G155" s="18">
        <v>3377.83</v>
      </c>
      <c r="H155" s="82">
        <v>327.17</v>
      </c>
      <c r="I155" s="18">
        <v>0</v>
      </c>
      <c r="J155" s="18"/>
      <c r="K155" s="18"/>
      <c r="L155" s="18">
        <v>1</v>
      </c>
      <c r="M155" s="18">
        <v>25</v>
      </c>
      <c r="N155" s="18"/>
      <c r="O155" s="18"/>
      <c r="P155" s="18"/>
      <c r="Q155" s="18"/>
      <c r="R155" s="18"/>
      <c r="S155" s="18"/>
      <c r="T155" s="18"/>
      <c r="U155" s="18"/>
      <c r="V155" s="83"/>
      <c r="W155" s="18" t="s">
        <v>257</v>
      </c>
    </row>
    <row r="156" spans="1:26">
      <c r="A156" s="18">
        <v>154</v>
      </c>
      <c r="B156" s="18" t="s">
        <v>700</v>
      </c>
      <c r="C156" s="18">
        <v>154</v>
      </c>
      <c r="D156" s="18">
        <v>379</v>
      </c>
      <c r="E156" s="91">
        <v>161002691</v>
      </c>
      <c r="F156" s="18">
        <v>58</v>
      </c>
      <c r="G156" s="18">
        <v>3490.04</v>
      </c>
      <c r="H156" s="82">
        <v>277.95999999999998</v>
      </c>
      <c r="I156" s="18">
        <v>0</v>
      </c>
      <c r="J156" s="18"/>
      <c r="K156" s="18"/>
      <c r="L156" s="18">
        <v>1</v>
      </c>
      <c r="M156" s="18">
        <v>25</v>
      </c>
      <c r="N156" s="18"/>
      <c r="O156" s="18"/>
      <c r="P156" s="18"/>
      <c r="Q156" s="18"/>
      <c r="R156" s="18"/>
      <c r="S156" s="18"/>
      <c r="T156" s="18"/>
      <c r="U156" s="18"/>
      <c r="V156" s="83"/>
      <c r="W156" s="18" t="s">
        <v>257</v>
      </c>
    </row>
    <row r="157" spans="1:26" s="79" customFormat="1">
      <c r="A157" s="87">
        <v>155</v>
      </c>
      <c r="B157" s="87" t="s">
        <v>700</v>
      </c>
      <c r="C157" s="87">
        <v>155</v>
      </c>
      <c r="D157" s="87">
        <v>380</v>
      </c>
      <c r="E157" s="87">
        <v>141000159</v>
      </c>
      <c r="F157" s="87">
        <v>59</v>
      </c>
      <c r="G157" s="87">
        <v>3617.51</v>
      </c>
      <c r="H157" s="87">
        <v>220.15</v>
      </c>
      <c r="I157" s="87">
        <v>2.66</v>
      </c>
      <c r="J157" s="87"/>
      <c r="K157" s="87"/>
      <c r="L157" s="87">
        <v>1</v>
      </c>
      <c r="M157" s="87">
        <v>40</v>
      </c>
      <c r="N157" s="87"/>
      <c r="O157" s="87">
        <v>8850</v>
      </c>
      <c r="P157" s="87"/>
      <c r="Q157" s="87"/>
      <c r="R157" s="87"/>
      <c r="S157" s="87"/>
      <c r="T157" s="87"/>
      <c r="U157" s="87">
        <f>O157*5%</f>
        <v>442.5</v>
      </c>
      <c r="V157" s="87">
        <f>O157+U157</f>
        <v>9292.5</v>
      </c>
      <c r="W157" s="87" t="s">
        <v>257</v>
      </c>
      <c r="X157" s="79" t="s">
        <v>622</v>
      </c>
      <c r="Z157" s="79" t="s">
        <v>690</v>
      </c>
    </row>
    <row r="158" spans="1:26">
      <c r="A158" s="18">
        <v>156</v>
      </c>
      <c r="B158" s="18" t="s">
        <v>700</v>
      </c>
      <c r="C158" s="18">
        <v>156</v>
      </c>
      <c r="D158" s="18">
        <v>381</v>
      </c>
      <c r="E158" s="91">
        <v>161002692</v>
      </c>
      <c r="F158" s="18">
        <v>57</v>
      </c>
      <c r="G158" s="18">
        <v>3403.65</v>
      </c>
      <c r="H158" s="82">
        <v>299.35000000000002</v>
      </c>
      <c r="I158" s="18">
        <v>0</v>
      </c>
      <c r="J158" s="18"/>
      <c r="K158" s="18"/>
      <c r="L158" s="18">
        <v>1</v>
      </c>
      <c r="M158" s="18">
        <v>45</v>
      </c>
      <c r="N158" s="18"/>
      <c r="O158" s="18"/>
      <c r="P158" s="18"/>
      <c r="Q158" s="18"/>
      <c r="R158" s="18"/>
      <c r="S158" s="18"/>
      <c r="T158" s="18"/>
      <c r="U158" s="18"/>
      <c r="V158" s="83"/>
      <c r="W158" s="18" t="s">
        <v>257</v>
      </c>
    </row>
    <row r="159" spans="1:26">
      <c r="A159" s="18">
        <v>157</v>
      </c>
      <c r="B159" s="18" t="s">
        <v>700</v>
      </c>
      <c r="C159" s="18">
        <v>157</v>
      </c>
      <c r="D159" s="18">
        <v>383</v>
      </c>
      <c r="E159" s="18">
        <v>161002693</v>
      </c>
      <c r="F159" s="18">
        <v>58</v>
      </c>
      <c r="G159" s="18">
        <v>3409.42</v>
      </c>
      <c r="H159" s="82">
        <v>360.58</v>
      </c>
      <c r="I159" s="18">
        <v>0</v>
      </c>
      <c r="J159" s="18"/>
      <c r="K159" s="18"/>
      <c r="L159" s="18">
        <v>1</v>
      </c>
      <c r="M159" s="18">
        <v>30</v>
      </c>
      <c r="N159" s="18"/>
      <c r="O159" s="18"/>
      <c r="P159" s="18"/>
      <c r="Q159" s="18"/>
      <c r="R159" s="18"/>
      <c r="S159" s="18"/>
      <c r="T159" s="18"/>
      <c r="U159" s="18"/>
      <c r="V159" s="83"/>
      <c r="W159" s="18" t="s">
        <v>257</v>
      </c>
    </row>
    <row r="160" spans="1:26">
      <c r="A160" s="18">
        <v>158</v>
      </c>
      <c r="B160" s="18" t="s">
        <v>700</v>
      </c>
      <c r="C160" s="18">
        <v>158</v>
      </c>
      <c r="D160" s="18">
        <v>385</v>
      </c>
      <c r="E160" s="91">
        <v>161002694</v>
      </c>
      <c r="F160" s="18">
        <v>57</v>
      </c>
      <c r="G160" s="18">
        <v>3308.26</v>
      </c>
      <c r="H160" s="82">
        <v>393.74</v>
      </c>
      <c r="I160" s="18">
        <v>0</v>
      </c>
      <c r="J160" s="18"/>
      <c r="K160" s="18"/>
      <c r="L160" s="18">
        <v>1</v>
      </c>
      <c r="M160" s="18">
        <v>30</v>
      </c>
      <c r="N160" s="18"/>
      <c r="O160" s="18"/>
      <c r="P160" s="18"/>
      <c r="Q160" s="18"/>
      <c r="R160" s="18"/>
      <c r="S160" s="18"/>
      <c r="T160" s="18"/>
      <c r="U160" s="18"/>
      <c r="V160" s="83"/>
      <c r="W160" s="18" t="s">
        <v>259</v>
      </c>
    </row>
    <row r="161" spans="1:25" s="79" customFormat="1">
      <c r="A161" s="87">
        <v>159</v>
      </c>
      <c r="B161" s="87" t="s">
        <v>701</v>
      </c>
      <c r="C161" s="87">
        <v>159</v>
      </c>
      <c r="D161" s="87">
        <v>384</v>
      </c>
      <c r="E161" s="87">
        <v>161002695</v>
      </c>
      <c r="F161" s="87">
        <v>57</v>
      </c>
      <c r="G161" s="87">
        <v>3327.25</v>
      </c>
      <c r="H161" s="87">
        <v>378.74</v>
      </c>
      <c r="I161" s="87">
        <v>2.99</v>
      </c>
      <c r="J161" s="87"/>
      <c r="K161" s="87"/>
      <c r="L161" s="87">
        <v>1</v>
      </c>
      <c r="M161" s="87">
        <v>40</v>
      </c>
      <c r="N161" s="87"/>
      <c r="O161" s="87">
        <v>8550</v>
      </c>
      <c r="P161" s="87"/>
      <c r="Q161" s="87"/>
      <c r="R161" s="87"/>
      <c r="S161" s="87"/>
      <c r="T161" s="87"/>
      <c r="U161" s="87">
        <f>O161*5%</f>
        <v>427.5</v>
      </c>
      <c r="V161" s="87">
        <f>O161+U161</f>
        <v>8977.5</v>
      </c>
      <c r="W161" s="87" t="s">
        <v>257</v>
      </c>
      <c r="X161" s="79" t="s">
        <v>702</v>
      </c>
      <c r="Y161" s="79" t="s">
        <v>690</v>
      </c>
    </row>
    <row r="162" spans="1:25">
      <c r="A162" s="18">
        <v>160</v>
      </c>
      <c r="B162" s="18" t="s">
        <v>701</v>
      </c>
      <c r="C162" s="18">
        <v>160</v>
      </c>
      <c r="D162" s="18">
        <v>387</v>
      </c>
      <c r="E162" s="91">
        <v>161002696</v>
      </c>
      <c r="F162" s="18">
        <v>59</v>
      </c>
      <c r="G162" s="18">
        <v>3443.67</v>
      </c>
      <c r="H162" s="82">
        <v>385.33</v>
      </c>
      <c r="I162" s="18">
        <v>0</v>
      </c>
      <c r="J162" s="18"/>
      <c r="K162" s="18"/>
      <c r="L162" s="18">
        <v>1</v>
      </c>
      <c r="M162" s="18">
        <v>45</v>
      </c>
      <c r="N162" s="18"/>
      <c r="O162" s="18"/>
      <c r="P162" s="18"/>
      <c r="Q162" s="18"/>
      <c r="R162" s="18"/>
      <c r="S162" s="18"/>
      <c r="T162" s="18"/>
      <c r="U162" s="18"/>
      <c r="V162" s="83"/>
      <c r="W162" s="18" t="s">
        <v>257</v>
      </c>
      <c r="X162" s="93"/>
    </row>
    <row r="163" spans="1:25">
      <c r="A163" s="18">
        <v>161</v>
      </c>
      <c r="B163" s="18" t="s">
        <v>701</v>
      </c>
      <c r="C163" s="18">
        <v>161</v>
      </c>
      <c r="D163" s="18">
        <v>386</v>
      </c>
      <c r="E163" s="18">
        <v>161002697</v>
      </c>
      <c r="F163" s="18">
        <v>57</v>
      </c>
      <c r="G163" s="18">
        <v>3367.83</v>
      </c>
      <c r="H163" s="82">
        <v>337.17</v>
      </c>
      <c r="I163" s="18">
        <v>0</v>
      </c>
      <c r="J163" s="18"/>
      <c r="K163" s="18"/>
      <c r="L163" s="18">
        <v>1</v>
      </c>
      <c r="M163" s="18">
        <v>45</v>
      </c>
      <c r="N163" s="18"/>
      <c r="O163" s="18"/>
      <c r="P163" s="18"/>
      <c r="Q163" s="18"/>
      <c r="R163" s="18"/>
      <c r="S163" s="18"/>
      <c r="T163" s="18"/>
      <c r="U163" s="18"/>
      <c r="V163" s="83"/>
      <c r="W163" s="18" t="s">
        <v>259</v>
      </c>
    </row>
    <row r="164" spans="1:25">
      <c r="A164" s="18">
        <v>162</v>
      </c>
      <c r="B164" s="18" t="s">
        <v>701</v>
      </c>
      <c r="C164" s="18">
        <v>162</v>
      </c>
      <c r="D164" s="18">
        <v>388</v>
      </c>
      <c r="E164" s="91">
        <v>161002698</v>
      </c>
      <c r="F164" s="18">
        <v>55</v>
      </c>
      <c r="G164" s="18">
        <v>3239.45</v>
      </c>
      <c r="H164" s="82">
        <v>335.55</v>
      </c>
      <c r="I164" s="18">
        <v>0</v>
      </c>
      <c r="J164" s="18"/>
      <c r="K164" s="18"/>
      <c r="L164" s="18">
        <v>2</v>
      </c>
      <c r="M164" s="18">
        <v>45</v>
      </c>
      <c r="N164" s="18"/>
      <c r="O164" s="18"/>
      <c r="P164" s="18"/>
      <c r="Q164" s="18"/>
      <c r="R164" s="18"/>
      <c r="S164" s="18"/>
      <c r="T164" s="18"/>
      <c r="U164" s="18"/>
      <c r="V164" s="83"/>
      <c r="W164" s="18" t="s">
        <v>257</v>
      </c>
      <c r="X164" s="78" t="s">
        <v>703</v>
      </c>
    </row>
    <row r="165" spans="1:25">
      <c r="A165" s="18">
        <v>163</v>
      </c>
      <c r="B165" s="18" t="s">
        <v>701</v>
      </c>
      <c r="C165" s="18">
        <v>163</v>
      </c>
      <c r="D165" s="18">
        <v>390</v>
      </c>
      <c r="E165" s="18">
        <v>161002699</v>
      </c>
      <c r="F165" s="18">
        <v>58</v>
      </c>
      <c r="G165" s="18">
        <v>3685.2</v>
      </c>
      <c r="H165" s="82">
        <v>374.8</v>
      </c>
      <c r="I165" s="18">
        <v>0</v>
      </c>
      <c r="J165" s="18"/>
      <c r="K165" s="18"/>
      <c r="L165" s="18">
        <v>2</v>
      </c>
      <c r="M165" s="18">
        <v>45</v>
      </c>
      <c r="N165" s="18"/>
      <c r="O165" s="18"/>
      <c r="P165" s="18"/>
      <c r="Q165" s="18"/>
      <c r="R165" s="18"/>
      <c r="S165" s="18"/>
      <c r="T165" s="18"/>
      <c r="U165" s="18"/>
      <c r="V165" s="83"/>
      <c r="W165" s="18" t="s">
        <v>257</v>
      </c>
      <c r="X165" s="78" t="s">
        <v>704</v>
      </c>
    </row>
    <row r="166" spans="1:25">
      <c r="A166" s="18">
        <v>164</v>
      </c>
      <c r="B166" s="18" t="s">
        <v>701</v>
      </c>
      <c r="C166" s="18">
        <v>164</v>
      </c>
      <c r="D166" s="18">
        <v>391</v>
      </c>
      <c r="E166" s="91">
        <v>161002700</v>
      </c>
      <c r="F166" s="18">
        <v>58</v>
      </c>
      <c r="G166" s="18">
        <v>3433.62</v>
      </c>
      <c r="H166" s="82">
        <v>336.38</v>
      </c>
      <c r="I166" s="18">
        <v>0</v>
      </c>
      <c r="J166" s="18"/>
      <c r="K166" s="18"/>
      <c r="L166" s="18">
        <v>1</v>
      </c>
      <c r="M166" s="18">
        <v>35</v>
      </c>
      <c r="N166" s="18"/>
      <c r="O166" s="18"/>
      <c r="P166" s="18"/>
      <c r="Q166" s="18"/>
      <c r="R166" s="18"/>
      <c r="S166" s="18"/>
      <c r="T166" s="18"/>
      <c r="U166" s="18"/>
      <c r="V166" s="83"/>
      <c r="W166" s="18" t="s">
        <v>257</v>
      </c>
    </row>
    <row r="167" spans="1:25" s="79" customFormat="1">
      <c r="A167" s="87">
        <v>165</v>
      </c>
      <c r="B167" s="87" t="s">
        <v>701</v>
      </c>
      <c r="C167" s="87">
        <v>165</v>
      </c>
      <c r="D167" s="87">
        <v>389</v>
      </c>
      <c r="E167" s="87">
        <v>161002701</v>
      </c>
      <c r="F167" s="87">
        <v>57</v>
      </c>
      <c r="G167" s="87">
        <v>3352.44</v>
      </c>
      <c r="H167" s="87">
        <v>351.56</v>
      </c>
      <c r="I167" s="87">
        <v>0</v>
      </c>
      <c r="J167" s="87"/>
      <c r="K167" s="87"/>
      <c r="L167" s="87">
        <v>1</v>
      </c>
      <c r="M167" s="87">
        <v>30</v>
      </c>
      <c r="N167" s="87"/>
      <c r="O167" s="87"/>
      <c r="P167" s="87"/>
      <c r="Q167" s="87">
        <v>15320</v>
      </c>
      <c r="R167" s="87"/>
      <c r="S167" s="87"/>
      <c r="T167" s="87"/>
      <c r="U167" s="87">
        <f>Q167*5%</f>
        <v>766</v>
      </c>
      <c r="V167" s="87">
        <f>Q167+U167</f>
        <v>16086</v>
      </c>
      <c r="W167" s="87" t="s">
        <v>259</v>
      </c>
      <c r="X167" s="79" t="s">
        <v>705</v>
      </c>
    </row>
    <row r="168" spans="1:25">
      <c r="A168" s="18">
        <v>166</v>
      </c>
      <c r="B168" s="18" t="s">
        <v>701</v>
      </c>
      <c r="C168" s="18">
        <v>166</v>
      </c>
      <c r="D168" s="18">
        <v>392</v>
      </c>
      <c r="E168" s="91">
        <v>161002702</v>
      </c>
      <c r="F168" s="18">
        <v>57</v>
      </c>
      <c r="G168" s="18">
        <v>3322.03</v>
      </c>
      <c r="H168" s="82">
        <v>382.97</v>
      </c>
      <c r="I168" s="18">
        <v>0</v>
      </c>
      <c r="J168" s="18"/>
      <c r="K168" s="18"/>
      <c r="L168" s="18">
        <v>1</v>
      </c>
      <c r="M168" s="18">
        <v>35</v>
      </c>
      <c r="N168" s="18"/>
      <c r="O168" s="18"/>
      <c r="P168" s="18"/>
      <c r="Q168" s="18"/>
      <c r="R168" s="18"/>
      <c r="S168" s="18"/>
      <c r="T168" s="18"/>
      <c r="U168" s="18"/>
      <c r="V168" s="83"/>
      <c r="W168" s="18" t="s">
        <v>257</v>
      </c>
    </row>
    <row r="169" spans="1:25">
      <c r="A169" s="18">
        <v>167</v>
      </c>
      <c r="B169" s="18" t="s">
        <v>701</v>
      </c>
      <c r="C169" s="18">
        <v>167</v>
      </c>
      <c r="D169" s="18">
        <v>393</v>
      </c>
      <c r="E169" s="18">
        <v>161002703</v>
      </c>
      <c r="F169" s="18">
        <v>58</v>
      </c>
      <c r="G169" s="18">
        <v>3443.02</v>
      </c>
      <c r="H169" s="82">
        <v>326.98</v>
      </c>
      <c r="I169" s="18">
        <v>0</v>
      </c>
      <c r="J169" s="18"/>
      <c r="K169" s="18"/>
      <c r="L169" s="18">
        <v>1</v>
      </c>
      <c r="M169" s="18">
        <v>25</v>
      </c>
      <c r="N169" s="18"/>
      <c r="O169" s="18"/>
      <c r="P169" s="18"/>
      <c r="Q169" s="18"/>
      <c r="R169" s="18"/>
      <c r="S169" s="18"/>
      <c r="T169" s="18"/>
      <c r="U169" s="18"/>
      <c r="V169" s="83"/>
      <c r="W169" s="18" t="s">
        <v>257</v>
      </c>
    </row>
    <row r="170" spans="1:25">
      <c r="A170" s="18">
        <v>168</v>
      </c>
      <c r="B170" s="18" t="s">
        <v>701</v>
      </c>
      <c r="C170" s="18">
        <v>168</v>
      </c>
      <c r="D170" s="18">
        <v>394</v>
      </c>
      <c r="E170" s="91">
        <v>161002704</v>
      </c>
      <c r="F170" s="18">
        <v>58</v>
      </c>
      <c r="G170" s="18">
        <v>3438.24</v>
      </c>
      <c r="H170" s="82">
        <v>329.76</v>
      </c>
      <c r="I170" s="18">
        <v>0</v>
      </c>
      <c r="J170" s="18"/>
      <c r="K170" s="18"/>
      <c r="L170" s="18">
        <v>1</v>
      </c>
      <c r="M170" s="18">
        <v>15</v>
      </c>
      <c r="N170" s="18"/>
      <c r="O170" s="18"/>
      <c r="P170" s="18"/>
      <c r="Q170" s="18"/>
      <c r="R170" s="18"/>
      <c r="S170" s="18"/>
      <c r="T170" s="18"/>
      <c r="U170" s="18"/>
      <c r="V170" s="83"/>
      <c r="W170" s="18" t="s">
        <v>257</v>
      </c>
    </row>
    <row r="171" spans="1:25">
      <c r="A171" s="18">
        <v>169</v>
      </c>
      <c r="B171" s="18" t="s">
        <v>706</v>
      </c>
      <c r="C171" s="18">
        <v>169</v>
      </c>
      <c r="D171" s="18">
        <v>395</v>
      </c>
      <c r="E171" s="18">
        <v>161002705</v>
      </c>
      <c r="F171" s="18">
        <v>59</v>
      </c>
      <c r="G171" s="18">
        <v>3534.01</v>
      </c>
      <c r="H171" s="82">
        <v>300.99</v>
      </c>
      <c r="I171" s="18">
        <v>0</v>
      </c>
      <c r="J171" s="18"/>
      <c r="K171" s="18"/>
      <c r="L171" s="18">
        <v>1</v>
      </c>
      <c r="M171" s="18">
        <v>45</v>
      </c>
      <c r="N171" s="18"/>
      <c r="O171" s="18"/>
      <c r="P171" s="18"/>
      <c r="Q171" s="18"/>
      <c r="R171" s="18"/>
      <c r="S171" s="18"/>
      <c r="T171" s="18"/>
      <c r="U171" s="18"/>
      <c r="V171" s="83"/>
      <c r="W171" s="18" t="s">
        <v>259</v>
      </c>
    </row>
    <row r="172" spans="1:25">
      <c r="A172" s="18">
        <v>170</v>
      </c>
      <c r="B172" s="18" t="s">
        <v>706</v>
      </c>
      <c r="C172" s="18">
        <v>170</v>
      </c>
      <c r="D172" s="18">
        <v>397</v>
      </c>
      <c r="E172" s="91">
        <v>161002706</v>
      </c>
      <c r="F172" s="18">
        <v>56</v>
      </c>
      <c r="G172" s="18">
        <v>3277.24</v>
      </c>
      <c r="H172" s="82">
        <v>362.76</v>
      </c>
      <c r="I172" s="18">
        <v>0</v>
      </c>
      <c r="J172" s="18"/>
      <c r="K172" s="18"/>
      <c r="L172" s="18">
        <v>2</v>
      </c>
      <c r="M172" s="18">
        <v>0</v>
      </c>
      <c r="N172" s="18"/>
      <c r="O172" s="18"/>
      <c r="P172" s="18"/>
      <c r="Q172" s="18"/>
      <c r="R172" s="18"/>
      <c r="S172" s="18"/>
      <c r="T172" s="18"/>
      <c r="U172" s="18"/>
      <c r="V172" s="83"/>
      <c r="W172" s="18" t="s">
        <v>257</v>
      </c>
    </row>
    <row r="173" spans="1:25">
      <c r="A173" s="18">
        <v>171</v>
      </c>
      <c r="B173" s="18" t="s">
        <v>706</v>
      </c>
      <c r="C173" s="18">
        <v>171</v>
      </c>
      <c r="D173" s="18">
        <v>398</v>
      </c>
      <c r="E173" s="18">
        <v>161002707</v>
      </c>
      <c r="F173" s="18">
        <v>59</v>
      </c>
      <c r="G173" s="18">
        <v>3565.02</v>
      </c>
      <c r="H173" s="82">
        <v>268.98</v>
      </c>
      <c r="I173" s="18">
        <v>0</v>
      </c>
      <c r="J173" s="18"/>
      <c r="K173" s="18"/>
      <c r="L173" s="18">
        <v>1</v>
      </c>
      <c r="M173" s="18">
        <v>40</v>
      </c>
      <c r="N173" s="18"/>
      <c r="O173" s="18"/>
      <c r="P173" s="18"/>
      <c r="Q173" s="18"/>
      <c r="R173" s="18"/>
      <c r="S173" s="18"/>
      <c r="T173" s="18"/>
      <c r="U173" s="18"/>
      <c r="V173" s="83"/>
      <c r="W173" s="18" t="s">
        <v>257</v>
      </c>
    </row>
    <row r="174" spans="1:25">
      <c r="A174" s="18">
        <v>172</v>
      </c>
      <c r="B174" s="18" t="s">
        <v>706</v>
      </c>
      <c r="C174" s="18">
        <v>172</v>
      </c>
      <c r="D174" s="18">
        <v>399</v>
      </c>
      <c r="E174" s="91">
        <v>161002708</v>
      </c>
      <c r="F174" s="18">
        <v>59</v>
      </c>
      <c r="G174" s="18">
        <v>3585.21</v>
      </c>
      <c r="H174" s="82">
        <v>249.79</v>
      </c>
      <c r="I174" s="18">
        <v>0</v>
      </c>
      <c r="J174" s="18"/>
      <c r="K174" s="18"/>
      <c r="L174" s="18">
        <v>1</v>
      </c>
      <c r="M174" s="18">
        <v>40</v>
      </c>
      <c r="N174" s="18"/>
      <c r="O174" s="18"/>
      <c r="P174" s="18"/>
      <c r="Q174" s="18"/>
      <c r="R174" s="18"/>
      <c r="S174" s="18"/>
      <c r="T174" s="18"/>
      <c r="U174" s="18"/>
      <c r="V174" s="83"/>
      <c r="W174" s="18" t="s">
        <v>257</v>
      </c>
    </row>
    <row r="175" spans="1:25">
      <c r="A175" s="18">
        <v>173</v>
      </c>
      <c r="B175" s="18" t="s">
        <v>706</v>
      </c>
      <c r="C175" s="18">
        <v>173</v>
      </c>
      <c r="D175" s="18">
        <v>401</v>
      </c>
      <c r="E175" s="18">
        <v>161002709</v>
      </c>
      <c r="F175" s="18">
        <v>55</v>
      </c>
      <c r="G175" s="18">
        <v>3284.85</v>
      </c>
      <c r="H175" s="82">
        <v>290.14999999999998</v>
      </c>
      <c r="I175" s="18">
        <v>0</v>
      </c>
      <c r="J175" s="18"/>
      <c r="K175" s="18"/>
      <c r="L175" s="18">
        <v>1</v>
      </c>
      <c r="M175" s="18">
        <v>30</v>
      </c>
      <c r="N175" s="18"/>
      <c r="O175" s="18"/>
      <c r="P175" s="18"/>
      <c r="Q175" s="18"/>
      <c r="R175" s="18"/>
      <c r="S175" s="18"/>
      <c r="T175" s="18"/>
      <c r="U175" s="18"/>
      <c r="V175" s="83"/>
      <c r="W175" s="18" t="s">
        <v>257</v>
      </c>
    </row>
    <row r="176" spans="1:25">
      <c r="A176" s="18">
        <v>174</v>
      </c>
      <c r="B176" s="18" t="s">
        <v>706</v>
      </c>
      <c r="C176" s="18">
        <v>174</v>
      </c>
      <c r="D176" s="18">
        <v>402</v>
      </c>
      <c r="E176" s="91">
        <v>161002710</v>
      </c>
      <c r="F176" s="18">
        <v>58</v>
      </c>
      <c r="G176" s="18">
        <v>3451.84</v>
      </c>
      <c r="H176" s="82">
        <v>316.16000000000003</v>
      </c>
      <c r="I176" s="18">
        <v>0</v>
      </c>
      <c r="J176" s="18"/>
      <c r="K176" s="18"/>
      <c r="L176" s="18">
        <v>2</v>
      </c>
      <c r="M176" s="18">
        <v>0</v>
      </c>
      <c r="N176" s="18"/>
      <c r="O176" s="18"/>
      <c r="P176" s="18"/>
      <c r="Q176" s="18"/>
      <c r="R176" s="18"/>
      <c r="S176" s="18"/>
      <c r="T176" s="18"/>
      <c r="U176" s="18"/>
      <c r="V176" s="83"/>
      <c r="W176" s="18" t="s">
        <v>257</v>
      </c>
    </row>
    <row r="177" spans="1:24">
      <c r="A177" s="18">
        <v>175</v>
      </c>
      <c r="B177" s="18" t="s">
        <v>706</v>
      </c>
      <c r="C177" s="18">
        <v>175</v>
      </c>
      <c r="D177" s="18">
        <v>396</v>
      </c>
      <c r="E177" s="18">
        <v>161002711</v>
      </c>
      <c r="F177" s="18">
        <v>53</v>
      </c>
      <c r="G177" s="18">
        <v>3091.28</v>
      </c>
      <c r="H177" s="82">
        <v>352.72</v>
      </c>
      <c r="I177" s="18">
        <v>0</v>
      </c>
      <c r="J177" s="18"/>
      <c r="K177" s="18"/>
      <c r="L177" s="18">
        <v>1</v>
      </c>
      <c r="M177" s="18">
        <v>30</v>
      </c>
      <c r="N177" s="18"/>
      <c r="O177" s="18"/>
      <c r="P177" s="18"/>
      <c r="Q177" s="18"/>
      <c r="R177" s="18"/>
      <c r="S177" s="18"/>
      <c r="T177" s="18"/>
      <c r="U177" s="18"/>
      <c r="V177" s="83"/>
      <c r="W177" s="18" t="s">
        <v>259</v>
      </c>
    </row>
    <row r="178" spans="1:24">
      <c r="A178" s="18">
        <v>176</v>
      </c>
      <c r="B178" s="18" t="s">
        <v>706</v>
      </c>
      <c r="C178" s="18">
        <v>176</v>
      </c>
      <c r="D178" s="18">
        <v>403</v>
      </c>
      <c r="E178" s="91">
        <v>161002712</v>
      </c>
      <c r="F178" s="18">
        <v>58</v>
      </c>
      <c r="G178" s="18">
        <v>3490.02</v>
      </c>
      <c r="H178" s="82">
        <v>280.95</v>
      </c>
      <c r="I178" s="18">
        <v>0.97</v>
      </c>
      <c r="J178" s="18"/>
      <c r="K178" s="18"/>
      <c r="L178" s="18">
        <v>1</v>
      </c>
      <c r="M178" s="18">
        <v>15</v>
      </c>
      <c r="N178" s="18"/>
      <c r="O178" s="18"/>
      <c r="P178" s="18"/>
      <c r="Q178" s="18"/>
      <c r="R178" s="18"/>
      <c r="S178" s="18"/>
      <c r="T178" s="18"/>
      <c r="U178" s="18"/>
      <c r="V178" s="83"/>
      <c r="W178" s="18" t="s">
        <v>257</v>
      </c>
    </row>
    <row r="179" spans="1:24">
      <c r="A179" s="18">
        <v>177</v>
      </c>
      <c r="B179" s="18" t="s">
        <v>707</v>
      </c>
      <c r="C179" s="18">
        <v>177</v>
      </c>
      <c r="D179" s="18">
        <v>406</v>
      </c>
      <c r="E179" s="18">
        <v>161002713</v>
      </c>
      <c r="F179" s="18">
        <v>58</v>
      </c>
      <c r="G179" s="18">
        <v>3466.28</v>
      </c>
      <c r="H179" s="82">
        <v>297.72000000000003</v>
      </c>
      <c r="I179" s="18">
        <v>0</v>
      </c>
      <c r="J179" s="18"/>
      <c r="K179" s="18"/>
      <c r="L179" s="18">
        <v>2</v>
      </c>
      <c r="M179" s="18">
        <v>0</v>
      </c>
      <c r="N179" s="18"/>
      <c r="O179" s="18"/>
      <c r="P179" s="18"/>
      <c r="Q179" s="18"/>
      <c r="R179" s="18"/>
      <c r="S179" s="18"/>
      <c r="T179" s="18"/>
      <c r="U179" s="18"/>
      <c r="V179" s="83"/>
      <c r="W179" s="18" t="s">
        <v>257</v>
      </c>
    </row>
    <row r="180" spans="1:24" s="79" customFormat="1">
      <c r="A180" s="87">
        <v>178</v>
      </c>
      <c r="B180" s="87" t="s">
        <v>707</v>
      </c>
      <c r="C180" s="87">
        <v>178</v>
      </c>
      <c r="D180" s="87">
        <v>400</v>
      </c>
      <c r="E180" s="87">
        <v>161002716</v>
      </c>
      <c r="F180" s="87">
        <v>58</v>
      </c>
      <c r="G180" s="87">
        <v>3431.32</v>
      </c>
      <c r="H180" s="87">
        <v>343.15</v>
      </c>
      <c r="I180" s="87">
        <v>4.37</v>
      </c>
      <c r="J180" s="87"/>
      <c r="K180" s="87"/>
      <c r="L180" s="87">
        <v>2</v>
      </c>
      <c r="M180" s="87">
        <v>10</v>
      </c>
      <c r="N180" s="87"/>
      <c r="O180" s="87">
        <v>19320</v>
      </c>
      <c r="P180" s="87"/>
      <c r="Q180" s="87"/>
      <c r="R180" s="87"/>
      <c r="S180" s="87"/>
      <c r="T180" s="87"/>
      <c r="U180" s="87">
        <f>O180*5%</f>
        <v>966</v>
      </c>
      <c r="V180" s="87">
        <f>O180+U180</f>
        <v>20286</v>
      </c>
      <c r="W180" s="87" t="s">
        <v>259</v>
      </c>
      <c r="X180" s="79" t="s">
        <v>708</v>
      </c>
    </row>
    <row r="181" spans="1:24">
      <c r="A181" s="18">
        <v>179</v>
      </c>
      <c r="B181" s="18" t="s">
        <v>707</v>
      </c>
      <c r="C181" s="18">
        <v>179</v>
      </c>
      <c r="D181" s="18">
        <v>407</v>
      </c>
      <c r="E181" s="18">
        <v>161002714</v>
      </c>
      <c r="F181" s="18">
        <v>58</v>
      </c>
      <c r="G181" s="18">
        <v>3462.44</v>
      </c>
      <c r="H181" s="82">
        <v>305.56</v>
      </c>
      <c r="I181" s="18">
        <v>0</v>
      </c>
      <c r="J181" s="18"/>
      <c r="K181" s="18"/>
      <c r="L181" s="18">
        <v>1</v>
      </c>
      <c r="M181" s="18">
        <v>55</v>
      </c>
      <c r="N181" s="18"/>
      <c r="O181" s="18"/>
      <c r="P181" s="18"/>
      <c r="Q181" s="18"/>
      <c r="R181" s="18"/>
      <c r="S181" s="18"/>
      <c r="T181" s="18"/>
      <c r="U181" s="18"/>
      <c r="V181" s="83"/>
      <c r="W181" s="18" t="s">
        <v>257</v>
      </c>
    </row>
    <row r="182" spans="1:24">
      <c r="A182" s="18">
        <v>180</v>
      </c>
      <c r="B182" s="18" t="s">
        <v>707</v>
      </c>
      <c r="C182" s="18">
        <v>180</v>
      </c>
      <c r="D182" s="18">
        <v>404</v>
      </c>
      <c r="E182" s="18">
        <v>161002715</v>
      </c>
      <c r="F182" s="18">
        <v>56</v>
      </c>
      <c r="G182" s="18">
        <v>3297.66</v>
      </c>
      <c r="H182" s="82">
        <v>340.34</v>
      </c>
      <c r="I182" s="18">
        <v>0</v>
      </c>
      <c r="J182" s="18"/>
      <c r="K182" s="18"/>
      <c r="L182" s="18">
        <v>1</v>
      </c>
      <c r="M182" s="18">
        <v>40</v>
      </c>
      <c r="N182" s="18"/>
      <c r="O182" s="18"/>
      <c r="P182" s="18"/>
      <c r="Q182" s="18"/>
      <c r="R182" s="18"/>
      <c r="S182" s="18"/>
      <c r="T182" s="18"/>
      <c r="U182" s="18"/>
      <c r="V182" s="83"/>
      <c r="W182" s="18" t="s">
        <v>259</v>
      </c>
    </row>
    <row r="183" spans="1:24">
      <c r="A183" s="18">
        <v>181</v>
      </c>
      <c r="B183" s="18" t="s">
        <v>707</v>
      </c>
      <c r="C183" s="18">
        <v>181</v>
      </c>
      <c r="D183" s="18">
        <v>405</v>
      </c>
      <c r="E183" s="18">
        <v>161002717</v>
      </c>
      <c r="F183" s="18">
        <v>54</v>
      </c>
      <c r="G183" s="18">
        <v>3227.29</v>
      </c>
      <c r="H183" s="82">
        <v>279.70999999999998</v>
      </c>
      <c r="I183" s="18">
        <v>0</v>
      </c>
      <c r="J183" s="18"/>
      <c r="K183" s="18"/>
      <c r="L183" s="18">
        <v>1</v>
      </c>
      <c r="M183" s="18">
        <v>35</v>
      </c>
      <c r="N183" s="18"/>
      <c r="O183" s="18"/>
      <c r="P183" s="18"/>
      <c r="Q183" s="18"/>
      <c r="R183" s="18"/>
      <c r="S183" s="18"/>
      <c r="T183" s="18"/>
      <c r="U183" s="18"/>
      <c r="V183" s="83"/>
      <c r="W183" s="18" t="s">
        <v>259</v>
      </c>
    </row>
    <row r="184" spans="1:24">
      <c r="A184" s="18">
        <v>182</v>
      </c>
      <c r="B184" s="18" t="s">
        <v>707</v>
      </c>
      <c r="C184" s="18">
        <v>182</v>
      </c>
      <c r="D184" s="18">
        <v>408</v>
      </c>
      <c r="E184" s="18">
        <v>161002718</v>
      </c>
      <c r="F184" s="18">
        <v>57</v>
      </c>
      <c r="G184" s="18">
        <v>3405.43</v>
      </c>
      <c r="H184" s="82">
        <v>299.57</v>
      </c>
      <c r="I184" s="18">
        <v>0</v>
      </c>
      <c r="J184" s="18"/>
      <c r="K184" s="18"/>
      <c r="L184" s="18">
        <v>1</v>
      </c>
      <c r="M184" s="18">
        <v>55</v>
      </c>
      <c r="N184" s="18"/>
      <c r="O184" s="18"/>
      <c r="P184" s="18"/>
      <c r="Q184" s="18"/>
      <c r="R184" s="18"/>
      <c r="S184" s="18"/>
      <c r="T184" s="18"/>
      <c r="U184" s="18"/>
      <c r="V184" s="83"/>
      <c r="W184" s="18" t="s">
        <v>257</v>
      </c>
    </row>
    <row r="185" spans="1:24">
      <c r="A185" s="18">
        <v>183</v>
      </c>
      <c r="B185" s="18" t="s">
        <v>707</v>
      </c>
      <c r="C185" s="18">
        <v>183</v>
      </c>
      <c r="D185" s="18">
        <v>410</v>
      </c>
      <c r="E185" s="18">
        <v>161002719</v>
      </c>
      <c r="F185" s="18">
        <v>54</v>
      </c>
      <c r="G185" s="18">
        <v>3249.46</v>
      </c>
      <c r="H185" s="82">
        <v>260.54000000000002</v>
      </c>
      <c r="I185" s="18">
        <v>0</v>
      </c>
      <c r="J185" s="18"/>
      <c r="K185" s="18"/>
      <c r="L185" s="18">
        <v>1</v>
      </c>
      <c r="M185" s="18">
        <v>40</v>
      </c>
      <c r="N185" s="18"/>
      <c r="O185" s="18"/>
      <c r="P185" s="18"/>
      <c r="Q185" s="18"/>
      <c r="R185" s="18"/>
      <c r="S185" s="18"/>
      <c r="T185" s="18"/>
      <c r="U185" s="18"/>
      <c r="V185" s="83"/>
      <c r="W185" s="18" t="s">
        <v>257</v>
      </c>
    </row>
    <row r="186" spans="1:24">
      <c r="A186" s="18">
        <v>184</v>
      </c>
      <c r="B186" s="18" t="s">
        <v>707</v>
      </c>
      <c r="C186" s="18">
        <v>184</v>
      </c>
      <c r="D186" s="18">
        <v>411</v>
      </c>
      <c r="E186" s="18">
        <v>161002720</v>
      </c>
      <c r="F186" s="18">
        <v>57</v>
      </c>
      <c r="G186" s="18">
        <v>3415.84</v>
      </c>
      <c r="H186" s="82">
        <v>288.16000000000003</v>
      </c>
      <c r="I186" s="18">
        <v>0</v>
      </c>
      <c r="J186" s="18"/>
      <c r="K186" s="18"/>
      <c r="L186" s="18">
        <v>1</v>
      </c>
      <c r="M186" s="18">
        <v>55</v>
      </c>
      <c r="N186" s="18"/>
      <c r="O186" s="18"/>
      <c r="P186" s="18"/>
      <c r="Q186" s="18"/>
      <c r="R186" s="18"/>
      <c r="S186" s="18"/>
      <c r="T186" s="18"/>
      <c r="U186" s="18"/>
      <c r="V186" s="83"/>
      <c r="W186" s="18" t="s">
        <v>257</v>
      </c>
    </row>
    <row r="187" spans="1:24">
      <c r="A187" s="18">
        <v>185</v>
      </c>
      <c r="B187" s="18" t="s">
        <v>707</v>
      </c>
      <c r="C187" s="18">
        <v>185</v>
      </c>
      <c r="D187" s="18">
        <v>409</v>
      </c>
      <c r="E187" s="18">
        <v>141000160</v>
      </c>
      <c r="F187" s="18">
        <v>57</v>
      </c>
      <c r="G187" s="18">
        <v>3362.43</v>
      </c>
      <c r="H187" s="82">
        <v>342.57</v>
      </c>
      <c r="I187" s="18">
        <v>0</v>
      </c>
      <c r="J187" s="18"/>
      <c r="K187" s="18"/>
      <c r="L187" s="18">
        <v>2</v>
      </c>
      <c r="M187" s="18">
        <v>40</v>
      </c>
      <c r="N187" s="18"/>
      <c r="O187" s="18"/>
      <c r="P187" s="18"/>
      <c r="Q187" s="18"/>
      <c r="R187" s="18"/>
      <c r="S187" s="18"/>
      <c r="T187" s="18"/>
      <c r="U187" s="18"/>
      <c r="V187" s="83"/>
      <c r="W187" s="18" t="s">
        <v>259</v>
      </c>
    </row>
    <row r="188" spans="1:24" s="79" customFormat="1">
      <c r="A188" s="87">
        <v>186</v>
      </c>
      <c r="B188" s="87" t="s">
        <v>709</v>
      </c>
      <c r="C188" s="87">
        <v>186</v>
      </c>
      <c r="D188" s="87">
        <v>412</v>
      </c>
      <c r="E188" s="87">
        <v>161002724</v>
      </c>
      <c r="F188" s="87">
        <v>58</v>
      </c>
      <c r="G188" s="87">
        <v>3920.3</v>
      </c>
      <c r="H188" s="87">
        <v>159.9</v>
      </c>
      <c r="I188" s="87">
        <v>20.2</v>
      </c>
      <c r="J188" s="87"/>
      <c r="K188" s="87"/>
      <c r="L188" s="87">
        <v>2</v>
      </c>
      <c r="M188" s="87">
        <v>25</v>
      </c>
      <c r="N188" s="87"/>
      <c r="O188" s="87">
        <v>8700</v>
      </c>
      <c r="P188" s="87"/>
      <c r="Q188" s="87"/>
      <c r="R188" s="87"/>
      <c r="S188" s="87"/>
      <c r="T188" s="87"/>
      <c r="U188" s="87">
        <f>O188*5%</f>
        <v>435</v>
      </c>
      <c r="V188" s="87">
        <f>O188+U188</f>
        <v>9135</v>
      </c>
      <c r="W188" s="87" t="s">
        <v>257</v>
      </c>
      <c r="X188" s="79" t="s">
        <v>708</v>
      </c>
    </row>
    <row r="189" spans="1:24">
      <c r="A189" s="18">
        <v>187</v>
      </c>
      <c r="B189" s="18" t="s">
        <v>709</v>
      </c>
      <c r="C189" s="18">
        <v>187</v>
      </c>
      <c r="D189" s="18">
        <v>413</v>
      </c>
      <c r="E189" s="18">
        <v>161002721</v>
      </c>
      <c r="F189" s="19">
        <v>59</v>
      </c>
      <c r="G189" s="19">
        <v>3528.81</v>
      </c>
      <c r="H189" s="82">
        <v>306.19</v>
      </c>
      <c r="I189" s="19">
        <v>0</v>
      </c>
      <c r="J189" s="18"/>
      <c r="K189" s="18"/>
      <c r="L189" s="18">
        <v>2</v>
      </c>
      <c r="M189" s="18">
        <v>30</v>
      </c>
      <c r="N189" s="18"/>
      <c r="O189" s="18"/>
      <c r="P189" s="18"/>
      <c r="Q189" s="18"/>
      <c r="R189" s="18"/>
      <c r="S189" s="18"/>
      <c r="T189" s="18"/>
      <c r="U189" s="18"/>
      <c r="V189" s="83"/>
      <c r="W189" s="18" t="s">
        <v>257</v>
      </c>
    </row>
    <row r="190" spans="1:24">
      <c r="A190" s="18">
        <v>188</v>
      </c>
      <c r="B190" s="18" t="s">
        <v>709</v>
      </c>
      <c r="C190" s="18">
        <v>188</v>
      </c>
      <c r="D190" s="18">
        <v>414</v>
      </c>
      <c r="E190" s="18">
        <v>161002722</v>
      </c>
      <c r="F190" s="18">
        <v>59</v>
      </c>
      <c r="G190" s="18">
        <v>3442.65</v>
      </c>
      <c r="H190" s="82">
        <v>388.35</v>
      </c>
      <c r="I190" s="18">
        <v>0</v>
      </c>
      <c r="J190" s="18"/>
      <c r="K190" s="18"/>
      <c r="L190" s="18">
        <v>1</v>
      </c>
      <c r="M190" s="18">
        <v>45</v>
      </c>
      <c r="N190" s="18"/>
      <c r="O190" s="18"/>
      <c r="P190" s="18"/>
      <c r="Q190" s="18"/>
      <c r="R190" s="18"/>
      <c r="S190" s="18"/>
      <c r="T190" s="18"/>
      <c r="U190" s="18"/>
      <c r="V190" s="83"/>
      <c r="W190" s="18" t="s">
        <v>259</v>
      </c>
    </row>
    <row r="191" spans="1:24">
      <c r="A191" s="18">
        <v>189</v>
      </c>
      <c r="B191" s="18" t="s">
        <v>709</v>
      </c>
      <c r="C191" s="18">
        <v>189</v>
      </c>
      <c r="D191" s="18">
        <v>416</v>
      </c>
      <c r="E191" s="18">
        <v>161002723</v>
      </c>
      <c r="F191" s="18">
        <v>59</v>
      </c>
      <c r="G191" s="18">
        <v>3502.42</v>
      </c>
      <c r="H191" s="82">
        <v>331.58</v>
      </c>
      <c r="I191" s="18">
        <v>0</v>
      </c>
      <c r="J191" s="18"/>
      <c r="K191" s="18"/>
      <c r="L191" s="18">
        <v>1</v>
      </c>
      <c r="M191" s="18">
        <v>30</v>
      </c>
      <c r="N191" s="18"/>
      <c r="O191" s="18"/>
      <c r="P191" s="18"/>
      <c r="Q191" s="18"/>
      <c r="R191" s="18"/>
      <c r="S191" s="18"/>
      <c r="T191" s="18"/>
      <c r="U191" s="18"/>
      <c r="V191" s="83"/>
      <c r="W191" s="18" t="s">
        <v>257</v>
      </c>
    </row>
    <row r="192" spans="1:24">
      <c r="A192" s="18">
        <v>190</v>
      </c>
      <c r="B192" s="18" t="s">
        <v>709</v>
      </c>
      <c r="C192" s="18">
        <v>190</v>
      </c>
      <c r="D192" s="18">
        <v>417</v>
      </c>
      <c r="E192" s="18">
        <v>141000161</v>
      </c>
      <c r="F192" s="18">
        <v>57</v>
      </c>
      <c r="G192" s="18">
        <v>3386.45</v>
      </c>
      <c r="H192" s="82">
        <v>316.55</v>
      </c>
      <c r="I192" s="18">
        <v>0</v>
      </c>
      <c r="J192" s="18"/>
      <c r="K192" s="18"/>
      <c r="L192" s="18">
        <v>1</v>
      </c>
      <c r="M192" s="18">
        <v>35</v>
      </c>
      <c r="N192" s="18"/>
      <c r="O192" s="18"/>
      <c r="P192" s="18"/>
      <c r="Q192" s="18"/>
      <c r="R192" s="18"/>
      <c r="S192" s="18"/>
      <c r="T192" s="18"/>
      <c r="U192" s="18"/>
      <c r="V192" s="83"/>
      <c r="W192" s="18" t="s">
        <v>257</v>
      </c>
    </row>
    <row r="193" spans="1:24">
      <c r="A193" s="18">
        <v>191</v>
      </c>
      <c r="B193" s="18" t="s">
        <v>709</v>
      </c>
      <c r="C193" s="18">
        <v>191</v>
      </c>
      <c r="D193" s="18">
        <v>415</v>
      </c>
      <c r="E193" s="18">
        <v>161002725</v>
      </c>
      <c r="F193" s="18">
        <v>56</v>
      </c>
      <c r="G193" s="18">
        <v>3334.84</v>
      </c>
      <c r="H193" s="82">
        <v>305.16000000000003</v>
      </c>
      <c r="I193" s="18">
        <v>0</v>
      </c>
      <c r="J193" s="18"/>
      <c r="K193" s="18"/>
      <c r="L193" s="18">
        <v>1</v>
      </c>
      <c r="M193" s="18">
        <v>40</v>
      </c>
      <c r="N193" s="18"/>
      <c r="O193" s="18"/>
      <c r="P193" s="18"/>
      <c r="Q193" s="18"/>
      <c r="R193" s="18"/>
      <c r="S193" s="18"/>
      <c r="T193" s="18"/>
      <c r="U193" s="18"/>
      <c r="V193" s="83"/>
      <c r="W193" s="18" t="s">
        <v>259</v>
      </c>
    </row>
    <row r="194" spans="1:24">
      <c r="A194" s="18">
        <v>192</v>
      </c>
      <c r="B194" s="18" t="s">
        <v>709</v>
      </c>
      <c r="C194" s="18">
        <v>192</v>
      </c>
      <c r="D194" s="18">
        <v>419</v>
      </c>
      <c r="E194" s="18">
        <v>161002726</v>
      </c>
      <c r="F194" s="18">
        <v>59</v>
      </c>
      <c r="G194" s="18">
        <v>3641</v>
      </c>
      <c r="H194" s="82">
        <v>489</v>
      </c>
      <c r="I194" s="18">
        <v>0</v>
      </c>
      <c r="J194" s="18"/>
      <c r="K194" s="18"/>
      <c r="L194" s="18">
        <v>2</v>
      </c>
      <c r="M194" s="18">
        <v>10</v>
      </c>
      <c r="N194" s="18"/>
      <c r="O194" s="18"/>
      <c r="P194" s="18"/>
      <c r="Q194" s="18"/>
      <c r="R194" s="18"/>
      <c r="S194" s="18"/>
      <c r="T194" s="18"/>
      <c r="U194" s="18"/>
      <c r="V194" s="83"/>
      <c r="W194" s="18" t="s">
        <v>257</v>
      </c>
    </row>
    <row r="195" spans="1:24">
      <c r="A195" s="18">
        <v>193</v>
      </c>
      <c r="B195" s="18" t="s">
        <v>709</v>
      </c>
      <c r="C195" s="18">
        <v>193</v>
      </c>
      <c r="D195" s="18">
        <v>418</v>
      </c>
      <c r="E195" s="18">
        <v>161002727</v>
      </c>
      <c r="F195" s="18">
        <v>58</v>
      </c>
      <c r="G195" s="18">
        <v>3414.88</v>
      </c>
      <c r="H195" s="82">
        <v>349.12</v>
      </c>
      <c r="I195" s="18">
        <v>0</v>
      </c>
      <c r="J195" s="18"/>
      <c r="K195" s="18"/>
      <c r="L195" s="18">
        <v>1</v>
      </c>
      <c r="M195" s="18">
        <v>50</v>
      </c>
      <c r="N195" s="18"/>
      <c r="O195" s="18"/>
      <c r="P195" s="18"/>
      <c r="Q195" s="18"/>
      <c r="R195" s="18"/>
      <c r="S195" s="18"/>
      <c r="T195" s="18"/>
      <c r="U195" s="18"/>
      <c r="V195" s="83"/>
      <c r="W195" s="18" t="s">
        <v>259</v>
      </c>
    </row>
    <row r="196" spans="1:24">
      <c r="A196" s="18">
        <v>194</v>
      </c>
      <c r="B196" s="18" t="s">
        <v>709</v>
      </c>
      <c r="C196" s="18">
        <v>194</v>
      </c>
      <c r="D196" s="18">
        <v>420</v>
      </c>
      <c r="E196" s="18">
        <v>161002728</v>
      </c>
      <c r="F196" s="18">
        <v>58</v>
      </c>
      <c r="G196" s="18">
        <v>3429.84</v>
      </c>
      <c r="H196" s="82">
        <v>338.16</v>
      </c>
      <c r="I196" s="18">
        <v>0</v>
      </c>
      <c r="J196" s="18"/>
      <c r="K196" s="18"/>
      <c r="L196" s="18">
        <v>2</v>
      </c>
      <c r="M196" s="18">
        <v>0</v>
      </c>
      <c r="N196" s="18"/>
      <c r="O196" s="18"/>
      <c r="P196" s="18"/>
      <c r="Q196" s="18"/>
      <c r="R196" s="18"/>
      <c r="S196" s="18"/>
      <c r="T196" s="18"/>
      <c r="U196" s="18"/>
      <c r="V196" s="83"/>
      <c r="W196" s="18" t="s">
        <v>257</v>
      </c>
    </row>
    <row r="197" spans="1:24">
      <c r="A197" s="18">
        <v>195</v>
      </c>
      <c r="B197" s="18" t="s">
        <v>709</v>
      </c>
      <c r="C197" s="18">
        <v>195</v>
      </c>
      <c r="D197" s="18">
        <v>421</v>
      </c>
      <c r="E197" s="18">
        <v>161002729</v>
      </c>
      <c r="F197" s="18">
        <v>59</v>
      </c>
      <c r="G197" s="18">
        <v>3440.01</v>
      </c>
      <c r="H197" s="82">
        <v>394.99</v>
      </c>
      <c r="I197" s="18">
        <v>0</v>
      </c>
      <c r="J197" s="18"/>
      <c r="K197" s="18"/>
      <c r="L197" s="18">
        <v>2</v>
      </c>
      <c r="M197" s="18">
        <v>15</v>
      </c>
      <c r="N197" s="18"/>
      <c r="O197" s="18"/>
      <c r="P197" s="18"/>
      <c r="Q197" s="18"/>
      <c r="R197" s="18"/>
      <c r="S197" s="18"/>
      <c r="T197" s="18"/>
      <c r="U197" s="18"/>
      <c r="V197" s="83"/>
      <c r="W197" s="18" t="s">
        <v>257</v>
      </c>
    </row>
    <row r="198" spans="1:24">
      <c r="A198" s="18">
        <v>196</v>
      </c>
      <c r="B198" s="18" t="s">
        <v>710</v>
      </c>
      <c r="C198" s="18">
        <v>196</v>
      </c>
      <c r="D198" s="18">
        <v>422</v>
      </c>
      <c r="E198" s="18">
        <v>161002730</v>
      </c>
      <c r="F198" s="18">
        <v>57</v>
      </c>
      <c r="G198" s="18">
        <v>3327.64</v>
      </c>
      <c r="H198" s="82">
        <v>376.36</v>
      </c>
      <c r="I198" s="18">
        <v>0</v>
      </c>
      <c r="J198" s="18"/>
      <c r="K198" s="18"/>
      <c r="L198" s="18">
        <v>2</v>
      </c>
      <c r="M198" s="18">
        <v>5</v>
      </c>
      <c r="N198" s="18"/>
      <c r="O198" s="18"/>
      <c r="P198" s="18"/>
      <c r="Q198" s="18"/>
      <c r="R198" s="18"/>
      <c r="S198" s="18"/>
      <c r="T198" s="18"/>
      <c r="U198" s="18"/>
      <c r="V198" s="83"/>
      <c r="W198" s="18" t="s">
        <v>257</v>
      </c>
    </row>
    <row r="199" spans="1:24">
      <c r="A199" s="18">
        <v>197</v>
      </c>
      <c r="B199" s="18" t="s">
        <v>710</v>
      </c>
      <c r="C199" s="18">
        <v>197</v>
      </c>
      <c r="D199" s="18">
        <v>423</v>
      </c>
      <c r="E199" s="18">
        <v>161002731</v>
      </c>
      <c r="F199" s="18">
        <v>58</v>
      </c>
      <c r="G199" s="18">
        <v>3392.43</v>
      </c>
      <c r="H199" s="82">
        <v>376.57</v>
      </c>
      <c r="I199" s="18">
        <v>0</v>
      </c>
      <c r="J199" s="18"/>
      <c r="K199" s="18"/>
      <c r="L199" s="18">
        <v>2</v>
      </c>
      <c r="M199" s="18">
        <v>20</v>
      </c>
      <c r="N199" s="18"/>
      <c r="O199" s="18"/>
      <c r="P199" s="18"/>
      <c r="Q199" s="18"/>
      <c r="R199" s="18"/>
      <c r="S199" s="18"/>
      <c r="T199" s="18"/>
      <c r="U199" s="18"/>
      <c r="V199" s="83"/>
      <c r="W199" s="18" t="s">
        <v>257</v>
      </c>
    </row>
    <row r="200" spans="1:24">
      <c r="A200" s="18">
        <v>198</v>
      </c>
      <c r="B200" s="18" t="s">
        <v>710</v>
      </c>
      <c r="C200" s="18">
        <v>198</v>
      </c>
      <c r="D200" s="18">
        <v>424</v>
      </c>
      <c r="E200" s="18">
        <v>161002732</v>
      </c>
      <c r="F200" s="18">
        <v>57</v>
      </c>
      <c r="G200" s="18">
        <v>3341.46</v>
      </c>
      <c r="H200" s="82">
        <v>360.54</v>
      </c>
      <c r="I200" s="18">
        <v>0</v>
      </c>
      <c r="J200" s="18"/>
      <c r="K200" s="18"/>
      <c r="L200" s="18">
        <v>2</v>
      </c>
      <c r="M200" s="18">
        <v>0</v>
      </c>
      <c r="N200" s="18"/>
      <c r="O200" s="18"/>
      <c r="P200" s="18"/>
      <c r="Q200" s="18"/>
      <c r="R200" s="18"/>
      <c r="S200" s="18"/>
      <c r="T200" s="18"/>
      <c r="U200" s="18"/>
      <c r="V200" s="83"/>
      <c r="W200" s="18" t="s">
        <v>259</v>
      </c>
      <c r="X200" s="80" t="s">
        <v>661</v>
      </c>
    </row>
    <row r="201" spans="1:24">
      <c r="A201" s="18">
        <v>199</v>
      </c>
      <c r="B201" s="18" t="s">
        <v>710</v>
      </c>
      <c r="C201" s="18">
        <v>199</v>
      </c>
      <c r="D201" s="18">
        <v>425</v>
      </c>
      <c r="E201" s="18">
        <v>161002733</v>
      </c>
      <c r="F201" s="18">
        <v>59</v>
      </c>
      <c r="G201" s="18">
        <v>3461.81</v>
      </c>
      <c r="H201" s="82">
        <v>373.19</v>
      </c>
      <c r="I201" s="18">
        <v>0</v>
      </c>
      <c r="J201" s="18"/>
      <c r="K201" s="18"/>
      <c r="L201" s="18">
        <v>1</v>
      </c>
      <c r="M201" s="18">
        <v>45</v>
      </c>
      <c r="N201" s="18"/>
      <c r="O201" s="18"/>
      <c r="P201" s="18"/>
      <c r="Q201" s="18"/>
      <c r="R201" s="18"/>
      <c r="S201" s="18"/>
      <c r="T201" s="18"/>
      <c r="U201" s="18"/>
      <c r="V201" s="83"/>
      <c r="W201" s="18" t="s">
        <v>257</v>
      </c>
    </row>
    <row r="202" spans="1:24">
      <c r="A202" s="18">
        <v>200</v>
      </c>
      <c r="B202" s="18" t="s">
        <v>710</v>
      </c>
      <c r="C202" s="18">
        <v>200</v>
      </c>
      <c r="D202" s="18">
        <v>427</v>
      </c>
      <c r="E202" s="18">
        <v>161002734</v>
      </c>
      <c r="F202" s="18">
        <v>57</v>
      </c>
      <c r="G202" s="18">
        <v>3351.43</v>
      </c>
      <c r="H202" s="82">
        <v>353.57</v>
      </c>
      <c r="I202" s="18">
        <v>0</v>
      </c>
      <c r="J202" s="18"/>
      <c r="K202" s="18"/>
      <c r="L202" s="18">
        <v>1</v>
      </c>
      <c r="M202" s="18">
        <v>55</v>
      </c>
      <c r="N202" s="18"/>
      <c r="O202" s="18"/>
      <c r="P202" s="18"/>
      <c r="Q202" s="18"/>
      <c r="R202" s="18"/>
      <c r="S202" s="18"/>
      <c r="T202" s="18"/>
      <c r="U202" s="18"/>
      <c r="V202" s="83"/>
      <c r="W202" s="18" t="s">
        <v>257</v>
      </c>
    </row>
    <row r="203" spans="1:24">
      <c r="A203" s="18">
        <v>201</v>
      </c>
      <c r="B203" s="18" t="s">
        <v>710</v>
      </c>
      <c r="C203" s="18">
        <v>201</v>
      </c>
      <c r="D203" s="18">
        <v>426</v>
      </c>
      <c r="E203" s="18">
        <v>161002735</v>
      </c>
      <c r="F203" s="18">
        <v>59</v>
      </c>
      <c r="G203" s="18">
        <v>3444.22</v>
      </c>
      <c r="H203" s="82">
        <v>389.78</v>
      </c>
      <c r="I203" s="18">
        <v>0</v>
      </c>
      <c r="J203" s="18"/>
      <c r="K203" s="18"/>
      <c r="L203" s="18">
        <v>1</v>
      </c>
      <c r="M203" s="18">
        <v>45</v>
      </c>
      <c r="N203" s="18"/>
      <c r="O203" s="18"/>
      <c r="P203" s="18"/>
      <c r="Q203" s="18"/>
      <c r="R203" s="18"/>
      <c r="S203" s="18"/>
      <c r="T203" s="18"/>
      <c r="U203" s="18"/>
      <c r="V203" s="83"/>
      <c r="W203" s="18" t="s">
        <v>259</v>
      </c>
    </row>
    <row r="204" spans="1:24" s="79" customFormat="1">
      <c r="A204" s="87">
        <v>202</v>
      </c>
      <c r="B204" s="87" t="s">
        <v>710</v>
      </c>
      <c r="C204" s="87">
        <v>202</v>
      </c>
      <c r="D204" s="87">
        <v>428</v>
      </c>
      <c r="E204" s="87">
        <v>161002736</v>
      </c>
      <c r="F204" s="87">
        <v>59</v>
      </c>
      <c r="G204" s="87">
        <v>3485.81</v>
      </c>
      <c r="H204" s="87">
        <v>350.58</v>
      </c>
      <c r="I204" s="87">
        <v>1.39</v>
      </c>
      <c r="J204" s="87"/>
      <c r="K204" s="87"/>
      <c r="L204" s="87">
        <v>1</v>
      </c>
      <c r="M204" s="87">
        <v>50</v>
      </c>
      <c r="N204" s="87"/>
      <c r="O204" s="87">
        <v>8850</v>
      </c>
      <c r="P204" s="87"/>
      <c r="Q204" s="87"/>
      <c r="R204" s="87"/>
      <c r="S204" s="87"/>
      <c r="T204" s="87"/>
      <c r="U204" s="87">
        <f>O204*5%</f>
        <v>442.5</v>
      </c>
      <c r="V204" s="87">
        <f>O204+U204</f>
        <v>9292.5</v>
      </c>
      <c r="W204" s="87" t="s">
        <v>257</v>
      </c>
      <c r="X204" s="79" t="s">
        <v>708</v>
      </c>
    </row>
    <row r="205" spans="1:24">
      <c r="A205" s="18">
        <v>203</v>
      </c>
      <c r="B205" s="18" t="s">
        <v>710</v>
      </c>
      <c r="C205" s="18">
        <v>203</v>
      </c>
      <c r="D205" s="18">
        <v>432</v>
      </c>
      <c r="E205" s="18">
        <v>161002737</v>
      </c>
      <c r="F205" s="18">
        <v>53</v>
      </c>
      <c r="G205" s="18">
        <v>3125.87</v>
      </c>
      <c r="H205" s="82">
        <v>319.13</v>
      </c>
      <c r="I205" s="18">
        <v>0</v>
      </c>
      <c r="J205" s="18"/>
      <c r="K205" s="18"/>
      <c r="L205" s="18">
        <v>1</v>
      </c>
      <c r="M205" s="18">
        <v>40</v>
      </c>
      <c r="N205" s="18"/>
      <c r="O205" s="18"/>
      <c r="P205" s="18"/>
      <c r="Q205" s="18"/>
      <c r="R205" s="18"/>
      <c r="S205" s="18"/>
      <c r="T205" s="18"/>
      <c r="U205" s="18"/>
      <c r="V205" s="83"/>
      <c r="W205" s="18" t="s">
        <v>259</v>
      </c>
    </row>
    <row r="206" spans="1:24">
      <c r="A206" s="18">
        <v>204</v>
      </c>
      <c r="B206" s="18" t="s">
        <v>710</v>
      </c>
      <c r="C206" s="18">
        <v>204</v>
      </c>
      <c r="D206" s="18">
        <v>434</v>
      </c>
      <c r="E206" s="18">
        <v>161002738</v>
      </c>
      <c r="F206" s="18">
        <v>58</v>
      </c>
      <c r="G206" s="18">
        <v>3654.4</v>
      </c>
      <c r="H206" s="82">
        <v>405.6</v>
      </c>
      <c r="I206" s="18">
        <v>0</v>
      </c>
      <c r="J206" s="18"/>
      <c r="K206" s="18"/>
      <c r="L206" s="18">
        <v>1</v>
      </c>
      <c r="M206" s="18">
        <v>40</v>
      </c>
      <c r="N206" s="18"/>
      <c r="O206" s="18"/>
      <c r="P206" s="18"/>
      <c r="Q206" s="18"/>
      <c r="R206" s="18"/>
      <c r="S206" s="18"/>
      <c r="T206" s="18"/>
      <c r="U206" s="18"/>
      <c r="V206" s="83"/>
      <c r="W206" s="18" t="s">
        <v>425</v>
      </c>
    </row>
    <row r="207" spans="1:24" s="79" customFormat="1">
      <c r="A207" s="87">
        <v>205</v>
      </c>
      <c r="B207" s="87" t="s">
        <v>710</v>
      </c>
      <c r="C207" s="87">
        <v>205</v>
      </c>
      <c r="D207" s="87">
        <v>429</v>
      </c>
      <c r="E207" s="87">
        <v>161002739</v>
      </c>
      <c r="F207" s="87">
        <v>57</v>
      </c>
      <c r="G207" s="87">
        <v>3466.64</v>
      </c>
      <c r="H207" s="87">
        <v>248.71</v>
      </c>
      <c r="I207" s="87">
        <v>11.35</v>
      </c>
      <c r="J207" s="87"/>
      <c r="K207" s="87"/>
      <c r="L207" s="87">
        <v>1</v>
      </c>
      <c r="M207" s="87">
        <v>45</v>
      </c>
      <c r="N207" s="87"/>
      <c r="O207" s="87">
        <v>8700</v>
      </c>
      <c r="P207" s="87"/>
      <c r="Q207" s="87"/>
      <c r="R207" s="87"/>
      <c r="S207" s="87"/>
      <c r="T207" s="87"/>
      <c r="U207" s="87">
        <f>O207*5%</f>
        <v>435</v>
      </c>
      <c r="V207" s="87">
        <f>O207+U207</f>
        <v>9135</v>
      </c>
      <c r="W207" s="87" t="s">
        <v>257</v>
      </c>
      <c r="X207" s="79" t="s">
        <v>708</v>
      </c>
    </row>
    <row r="208" spans="1:24">
      <c r="A208" s="18">
        <v>206</v>
      </c>
      <c r="B208" s="18" t="s">
        <v>711</v>
      </c>
      <c r="C208" s="18">
        <v>206</v>
      </c>
      <c r="D208" s="18">
        <v>430</v>
      </c>
      <c r="E208" s="18">
        <v>161002740</v>
      </c>
      <c r="F208" s="18">
        <v>57</v>
      </c>
      <c r="G208" s="18">
        <v>3339.04</v>
      </c>
      <c r="H208" s="82">
        <v>364.96</v>
      </c>
      <c r="I208" s="18">
        <v>0</v>
      </c>
      <c r="J208" s="18"/>
      <c r="K208" s="18"/>
      <c r="L208" s="18">
        <v>2</v>
      </c>
      <c r="M208" s="18">
        <v>0</v>
      </c>
      <c r="N208" s="18"/>
      <c r="O208" s="18"/>
      <c r="P208" s="18"/>
      <c r="Q208" s="18"/>
      <c r="R208" s="18"/>
      <c r="S208" s="18"/>
      <c r="T208" s="18"/>
      <c r="U208" s="18"/>
      <c r="V208" s="83"/>
      <c r="W208" s="18" t="s">
        <v>257</v>
      </c>
    </row>
    <row r="209" spans="1:25">
      <c r="A209" s="18">
        <v>207</v>
      </c>
      <c r="B209" s="18" t="s">
        <v>711</v>
      </c>
      <c r="C209" s="29">
        <v>207</v>
      </c>
      <c r="D209" s="18">
        <v>431</v>
      </c>
      <c r="E209" s="18">
        <v>161002741</v>
      </c>
      <c r="F209" s="18">
        <v>57</v>
      </c>
      <c r="G209" s="18">
        <v>3352.85</v>
      </c>
      <c r="H209" s="82">
        <v>350.15</v>
      </c>
      <c r="I209" s="18">
        <v>0</v>
      </c>
      <c r="J209" s="18"/>
      <c r="K209" s="18"/>
      <c r="L209" s="18">
        <v>1</v>
      </c>
      <c r="M209" s="18">
        <v>50</v>
      </c>
      <c r="N209" s="18"/>
      <c r="O209" s="18"/>
      <c r="P209" s="18"/>
      <c r="Q209" s="18"/>
      <c r="R209" s="18"/>
      <c r="S209" s="18"/>
      <c r="T209" s="18"/>
      <c r="U209" s="18"/>
      <c r="V209" s="83"/>
      <c r="W209" s="18" t="s">
        <v>257</v>
      </c>
    </row>
    <row r="210" spans="1:25">
      <c r="A210" s="18">
        <v>208</v>
      </c>
      <c r="B210" s="18" t="s">
        <v>711</v>
      </c>
      <c r="C210" s="18">
        <v>208</v>
      </c>
      <c r="D210" s="18">
        <v>433</v>
      </c>
      <c r="E210" s="18">
        <v>161002742</v>
      </c>
      <c r="F210" s="18">
        <v>56</v>
      </c>
      <c r="G210" s="18">
        <v>3279.86</v>
      </c>
      <c r="H210" s="82">
        <v>358.14</v>
      </c>
      <c r="I210" s="18">
        <v>0</v>
      </c>
      <c r="J210" s="18"/>
      <c r="K210" s="18"/>
      <c r="L210" s="18">
        <v>2</v>
      </c>
      <c r="M210" s="18">
        <v>15</v>
      </c>
      <c r="N210" s="18"/>
      <c r="O210" s="18"/>
      <c r="P210" s="18"/>
      <c r="Q210" s="18"/>
      <c r="R210" s="18"/>
      <c r="S210" s="18"/>
      <c r="T210" s="18"/>
      <c r="U210" s="18"/>
      <c r="V210" s="83"/>
      <c r="W210" s="18" t="s">
        <v>257</v>
      </c>
    </row>
    <row r="211" spans="1:25">
      <c r="A211" s="18">
        <v>209</v>
      </c>
      <c r="B211" s="18" t="s">
        <v>711</v>
      </c>
      <c r="C211" s="29">
        <v>209</v>
      </c>
      <c r="D211" s="18">
        <v>436</v>
      </c>
      <c r="E211" s="18">
        <v>161002743</v>
      </c>
      <c r="F211" s="18">
        <v>56</v>
      </c>
      <c r="G211" s="18">
        <v>3300.04</v>
      </c>
      <c r="H211" s="82">
        <v>339.96</v>
      </c>
      <c r="I211" s="18">
        <v>0</v>
      </c>
      <c r="J211" s="18"/>
      <c r="K211" s="18"/>
      <c r="L211" s="18">
        <v>1</v>
      </c>
      <c r="M211" s="18">
        <v>45</v>
      </c>
      <c r="N211" s="18"/>
      <c r="O211" s="18"/>
      <c r="P211" s="18"/>
      <c r="Q211" s="18"/>
      <c r="R211" s="18"/>
      <c r="S211" s="18"/>
      <c r="T211" s="18"/>
      <c r="U211" s="18"/>
      <c r="V211" s="83"/>
      <c r="W211" s="18" t="s">
        <v>257</v>
      </c>
    </row>
    <row r="212" spans="1:25">
      <c r="A212" s="18">
        <v>210</v>
      </c>
      <c r="B212" s="18" t="s">
        <v>711</v>
      </c>
      <c r="C212" s="18">
        <v>210</v>
      </c>
      <c r="D212" s="18">
        <v>435</v>
      </c>
      <c r="E212" s="18">
        <v>161002744</v>
      </c>
      <c r="F212" s="18">
        <v>59</v>
      </c>
      <c r="G212" s="18">
        <v>3482.81</v>
      </c>
      <c r="H212" s="82">
        <v>352.19</v>
      </c>
      <c r="I212" s="18">
        <v>0</v>
      </c>
      <c r="J212" s="18"/>
      <c r="K212" s="18"/>
      <c r="L212" s="18">
        <v>1</v>
      </c>
      <c r="M212" s="18">
        <v>40</v>
      </c>
      <c r="N212" s="18"/>
      <c r="O212" s="18"/>
      <c r="P212" s="18"/>
      <c r="Q212" s="18"/>
      <c r="R212" s="18"/>
      <c r="S212" s="18"/>
      <c r="T212" s="18"/>
      <c r="U212" s="18"/>
      <c r="V212" s="83"/>
      <c r="W212" s="18" t="s">
        <v>259</v>
      </c>
    </row>
    <row r="213" spans="1:25">
      <c r="A213" s="18">
        <v>211</v>
      </c>
      <c r="B213" s="18" t="s">
        <v>711</v>
      </c>
      <c r="C213" s="29">
        <v>211</v>
      </c>
      <c r="D213" s="18">
        <v>437</v>
      </c>
      <c r="E213" s="18">
        <v>161002745</v>
      </c>
      <c r="F213" s="18">
        <v>59</v>
      </c>
      <c r="G213" s="18">
        <v>3460.41</v>
      </c>
      <c r="H213" s="82">
        <v>374.59</v>
      </c>
      <c r="I213" s="18">
        <v>0</v>
      </c>
      <c r="J213" s="18"/>
      <c r="K213" s="18"/>
      <c r="L213" s="18">
        <v>1</v>
      </c>
      <c r="M213" s="18">
        <v>50</v>
      </c>
      <c r="N213" s="18"/>
      <c r="O213" s="18"/>
      <c r="P213" s="18"/>
      <c r="Q213" s="18"/>
      <c r="R213" s="18"/>
      <c r="S213" s="18"/>
      <c r="T213" s="18"/>
      <c r="U213" s="18"/>
      <c r="V213" s="83"/>
      <c r="W213" s="18" t="s">
        <v>257</v>
      </c>
    </row>
    <row r="214" spans="1:25">
      <c r="A214" s="18">
        <v>212</v>
      </c>
      <c r="B214" s="18" t="s">
        <v>711</v>
      </c>
      <c r="C214" s="18">
        <v>212</v>
      </c>
      <c r="D214" s="18">
        <v>438</v>
      </c>
      <c r="E214" s="18">
        <v>161002746</v>
      </c>
      <c r="F214" s="18">
        <v>59</v>
      </c>
      <c r="G214" s="18">
        <v>3435.81</v>
      </c>
      <c r="H214" s="82">
        <v>399.19</v>
      </c>
      <c r="I214" s="18">
        <v>0</v>
      </c>
      <c r="J214" s="18"/>
      <c r="K214" s="18"/>
      <c r="L214" s="18">
        <v>1</v>
      </c>
      <c r="M214" s="18">
        <v>40</v>
      </c>
      <c r="N214" s="18"/>
      <c r="O214" s="18"/>
      <c r="P214" s="18"/>
      <c r="Q214" s="18"/>
      <c r="R214" s="18"/>
      <c r="S214" s="18"/>
      <c r="T214" s="18"/>
      <c r="U214" s="18"/>
      <c r="V214" s="18"/>
      <c r="W214" s="18" t="s">
        <v>257</v>
      </c>
    </row>
    <row r="215" spans="1:25">
      <c r="A215" s="18">
        <v>213</v>
      </c>
      <c r="B215" s="18" t="s">
        <v>711</v>
      </c>
      <c r="C215" s="29">
        <v>213</v>
      </c>
      <c r="D215" s="18">
        <v>441</v>
      </c>
      <c r="E215" s="18">
        <v>161002747</v>
      </c>
      <c r="F215" s="18">
        <v>54</v>
      </c>
      <c r="G215" s="18">
        <v>3108.89</v>
      </c>
      <c r="H215" s="82">
        <v>398.11</v>
      </c>
      <c r="I215" s="18">
        <v>0</v>
      </c>
      <c r="J215" s="18"/>
      <c r="K215" s="18"/>
      <c r="L215" s="18">
        <v>1</v>
      </c>
      <c r="M215" s="18">
        <v>35</v>
      </c>
      <c r="N215" s="18"/>
      <c r="O215" s="18"/>
      <c r="P215" s="18"/>
      <c r="Q215" s="18"/>
      <c r="R215" s="18"/>
      <c r="S215" s="18"/>
      <c r="T215" s="18"/>
      <c r="U215" s="18"/>
      <c r="V215" s="18"/>
      <c r="W215" s="18" t="s">
        <v>259</v>
      </c>
    </row>
    <row r="216" spans="1:25">
      <c r="A216" s="18">
        <v>214</v>
      </c>
      <c r="B216" s="18" t="s">
        <v>711</v>
      </c>
      <c r="C216" s="18">
        <v>214</v>
      </c>
      <c r="D216" s="18">
        <v>439</v>
      </c>
      <c r="E216" s="18">
        <v>161002748</v>
      </c>
      <c r="F216" s="18">
        <v>59</v>
      </c>
      <c r="G216" s="18">
        <v>3630.6</v>
      </c>
      <c r="H216" s="82">
        <v>499.4</v>
      </c>
      <c r="I216" s="18">
        <v>0</v>
      </c>
      <c r="J216" s="18"/>
      <c r="K216" s="18"/>
      <c r="L216" s="18">
        <v>1</v>
      </c>
      <c r="M216" s="18">
        <v>50</v>
      </c>
      <c r="N216" s="18"/>
      <c r="O216" s="18"/>
      <c r="P216" s="18"/>
      <c r="Q216" s="18"/>
      <c r="R216" s="18"/>
      <c r="S216" s="18"/>
      <c r="T216" s="18"/>
      <c r="U216" s="18"/>
      <c r="V216" s="18"/>
      <c r="W216" s="18" t="s">
        <v>257</v>
      </c>
    </row>
    <row r="217" spans="1:25">
      <c r="A217" s="18">
        <v>215</v>
      </c>
      <c r="B217" s="18" t="s">
        <v>711</v>
      </c>
      <c r="C217" s="29">
        <v>215</v>
      </c>
      <c r="D217" s="18">
        <v>440</v>
      </c>
      <c r="E217" s="18">
        <v>161002749</v>
      </c>
      <c r="F217" s="18">
        <v>59</v>
      </c>
      <c r="G217" s="18">
        <v>3450.42</v>
      </c>
      <c r="H217" s="82">
        <v>383.58</v>
      </c>
      <c r="I217" s="18">
        <v>0</v>
      </c>
      <c r="J217" s="18"/>
      <c r="K217" s="18"/>
      <c r="L217" s="18">
        <v>1</v>
      </c>
      <c r="M217" s="18">
        <v>45</v>
      </c>
      <c r="N217" s="18"/>
      <c r="O217" s="18"/>
      <c r="P217" s="18"/>
      <c r="Q217" s="18"/>
      <c r="R217" s="18"/>
      <c r="S217" s="18"/>
      <c r="T217" s="18"/>
      <c r="U217" s="18"/>
      <c r="V217" s="18"/>
      <c r="W217" s="18" t="s">
        <v>257</v>
      </c>
      <c r="X217" s="95"/>
      <c r="Y217" s="96"/>
    </row>
    <row r="218" spans="1:25">
      <c r="A218" s="18">
        <v>216</v>
      </c>
      <c r="B218" s="18" t="s">
        <v>711</v>
      </c>
      <c r="C218" s="18">
        <v>216</v>
      </c>
      <c r="D218" s="18">
        <v>442</v>
      </c>
      <c r="E218" s="18">
        <v>161002750</v>
      </c>
      <c r="F218" s="18">
        <v>56</v>
      </c>
      <c r="G218" s="18">
        <v>3280.24</v>
      </c>
      <c r="H218" s="82">
        <v>359.76</v>
      </c>
      <c r="I218" s="18">
        <v>0</v>
      </c>
      <c r="J218" s="18"/>
      <c r="K218" s="18"/>
      <c r="L218" s="18">
        <v>1</v>
      </c>
      <c r="M218" s="18">
        <v>25</v>
      </c>
      <c r="N218" s="18"/>
      <c r="O218" s="18"/>
      <c r="P218" s="18"/>
      <c r="Q218" s="18"/>
      <c r="R218" s="18"/>
      <c r="S218" s="18"/>
      <c r="T218" s="18"/>
      <c r="U218" s="18"/>
      <c r="V218" s="18"/>
      <c r="W218" s="18" t="s">
        <v>259</v>
      </c>
    </row>
    <row r="219" spans="1:25">
      <c r="A219" s="18">
        <v>217</v>
      </c>
      <c r="B219" s="18" t="s">
        <v>712</v>
      </c>
      <c r="C219" s="29">
        <v>217</v>
      </c>
      <c r="D219" s="18">
        <v>443</v>
      </c>
      <c r="E219" s="18">
        <v>161002751</v>
      </c>
      <c r="F219" s="18">
        <v>56</v>
      </c>
      <c r="G219" s="18">
        <v>3286.44</v>
      </c>
      <c r="H219" s="82">
        <v>353.56</v>
      </c>
      <c r="I219" s="18">
        <v>0</v>
      </c>
      <c r="J219" s="18"/>
      <c r="K219" s="18"/>
      <c r="L219" s="18">
        <v>2</v>
      </c>
      <c r="M219" s="18">
        <v>10</v>
      </c>
      <c r="N219" s="18"/>
      <c r="O219" s="18"/>
      <c r="P219" s="18"/>
      <c r="Q219" s="18"/>
      <c r="R219" s="18"/>
      <c r="S219" s="18"/>
      <c r="T219" s="18"/>
      <c r="U219" s="18"/>
      <c r="V219" s="18"/>
      <c r="W219" s="18" t="s">
        <v>257</v>
      </c>
    </row>
    <row r="220" spans="1:25">
      <c r="A220" s="18">
        <v>218</v>
      </c>
      <c r="B220" s="18" t="s">
        <v>712</v>
      </c>
      <c r="C220" s="18">
        <v>218</v>
      </c>
      <c r="D220" s="18">
        <v>444</v>
      </c>
      <c r="E220" s="18">
        <v>161002752</v>
      </c>
      <c r="F220" s="18">
        <v>58</v>
      </c>
      <c r="G220" s="18">
        <v>3432.02</v>
      </c>
      <c r="H220" s="82">
        <v>337.98</v>
      </c>
      <c r="I220" s="18">
        <v>0</v>
      </c>
      <c r="J220" s="18"/>
      <c r="K220" s="18"/>
      <c r="L220" s="18">
        <v>2</v>
      </c>
      <c r="M220" s="18">
        <v>20</v>
      </c>
      <c r="N220" s="18"/>
      <c r="O220" s="18"/>
      <c r="P220" s="18"/>
      <c r="Q220" s="18"/>
      <c r="R220" s="18"/>
      <c r="S220" s="18"/>
      <c r="T220" s="18"/>
      <c r="U220" s="18"/>
      <c r="V220" s="18"/>
      <c r="W220" s="18" t="s">
        <v>257</v>
      </c>
    </row>
    <row r="221" spans="1:25">
      <c r="A221" s="18">
        <v>219</v>
      </c>
      <c r="B221" s="18" t="s">
        <v>712</v>
      </c>
      <c r="C221" s="29">
        <v>219</v>
      </c>
      <c r="D221" s="18">
        <v>446</v>
      </c>
      <c r="E221" s="18">
        <v>161002753</v>
      </c>
      <c r="F221" s="18">
        <v>59</v>
      </c>
      <c r="G221" s="18">
        <v>3519.21</v>
      </c>
      <c r="H221" s="82">
        <v>315.79000000000002</v>
      </c>
      <c r="I221" s="18">
        <v>0</v>
      </c>
      <c r="J221" s="18"/>
      <c r="K221" s="18"/>
      <c r="L221" s="18">
        <v>2</v>
      </c>
      <c r="M221" s="18">
        <v>0</v>
      </c>
      <c r="N221" s="18"/>
      <c r="O221" s="18"/>
      <c r="P221" s="18"/>
      <c r="Q221" s="18"/>
      <c r="R221" s="18"/>
      <c r="S221" s="18"/>
      <c r="T221" s="18"/>
      <c r="U221" s="18"/>
      <c r="V221" s="18"/>
      <c r="W221" s="18" t="s">
        <v>259</v>
      </c>
    </row>
    <row r="222" spans="1:25">
      <c r="A222" s="18">
        <v>220</v>
      </c>
      <c r="B222" s="18" t="s">
        <v>712</v>
      </c>
      <c r="C222" s="18">
        <v>220</v>
      </c>
      <c r="D222" s="18">
        <v>445</v>
      </c>
      <c r="E222" s="18">
        <v>161002754</v>
      </c>
      <c r="F222" s="18">
        <v>57</v>
      </c>
      <c r="G222" s="18">
        <v>3358.64</v>
      </c>
      <c r="H222" s="82">
        <v>345.36</v>
      </c>
      <c r="I222" s="18">
        <v>0</v>
      </c>
      <c r="J222" s="18"/>
      <c r="K222" s="18"/>
      <c r="L222" s="18">
        <v>2</v>
      </c>
      <c r="M222" s="18">
        <v>25</v>
      </c>
      <c r="N222" s="18"/>
      <c r="O222" s="18"/>
      <c r="P222" s="18"/>
      <c r="Q222" s="18"/>
      <c r="R222" s="18"/>
      <c r="S222" s="18"/>
      <c r="T222" s="18"/>
      <c r="U222" s="18"/>
      <c r="V222" s="18"/>
      <c r="W222" s="18" t="s">
        <v>257</v>
      </c>
    </row>
    <row r="223" spans="1:25">
      <c r="A223" s="18">
        <v>221</v>
      </c>
      <c r="B223" s="18" t="s">
        <v>712</v>
      </c>
      <c r="C223" s="29">
        <v>221</v>
      </c>
      <c r="D223" s="18">
        <v>447</v>
      </c>
      <c r="E223" s="18">
        <v>161002755</v>
      </c>
      <c r="F223" s="18">
        <v>55</v>
      </c>
      <c r="G223" s="18">
        <v>3237.45</v>
      </c>
      <c r="H223" s="82">
        <v>337.55</v>
      </c>
      <c r="I223" s="18">
        <v>0</v>
      </c>
      <c r="J223" s="18"/>
      <c r="K223" s="18"/>
      <c r="L223" s="18">
        <v>1</v>
      </c>
      <c r="M223" s="18">
        <v>35</v>
      </c>
      <c r="N223" s="18"/>
      <c r="O223" s="18"/>
      <c r="P223" s="18"/>
      <c r="Q223" s="18"/>
      <c r="R223" s="18"/>
      <c r="S223" s="18"/>
      <c r="T223" s="18"/>
      <c r="U223" s="18"/>
      <c r="V223" s="18"/>
      <c r="W223" s="18" t="s">
        <v>259</v>
      </c>
    </row>
    <row r="224" spans="1:25">
      <c r="A224" s="18">
        <v>222</v>
      </c>
      <c r="B224" s="18" t="s">
        <v>712</v>
      </c>
      <c r="C224" s="18">
        <v>222</v>
      </c>
      <c r="D224" s="18">
        <v>448</v>
      </c>
      <c r="E224" s="18">
        <v>141000162</v>
      </c>
      <c r="F224" s="18">
        <v>58</v>
      </c>
      <c r="G224" s="18">
        <v>3588.6</v>
      </c>
      <c r="H224" s="82">
        <v>471.4</v>
      </c>
      <c r="I224" s="18">
        <v>0</v>
      </c>
      <c r="J224" s="18"/>
      <c r="K224" s="18"/>
      <c r="L224" s="18">
        <v>1</v>
      </c>
      <c r="M224" s="18">
        <v>50</v>
      </c>
      <c r="N224" s="18"/>
      <c r="O224" s="18"/>
      <c r="P224" s="18"/>
      <c r="Q224" s="18"/>
      <c r="R224" s="18"/>
      <c r="S224" s="18"/>
      <c r="T224" s="18"/>
      <c r="U224" s="18"/>
      <c r="V224" s="18"/>
      <c r="W224" s="18" t="s">
        <v>257</v>
      </c>
    </row>
    <row r="225" spans="1:24">
      <c r="A225" s="18">
        <v>223</v>
      </c>
      <c r="B225" s="18" t="s">
        <v>712</v>
      </c>
      <c r="C225" s="29">
        <v>223</v>
      </c>
      <c r="D225" s="18">
        <v>449</v>
      </c>
      <c r="E225" s="18">
        <v>161002756</v>
      </c>
      <c r="F225" s="18">
        <v>57</v>
      </c>
      <c r="G225" s="18">
        <v>3281.25</v>
      </c>
      <c r="H225" s="82">
        <v>421.75</v>
      </c>
      <c r="I225" s="18">
        <v>0</v>
      </c>
      <c r="J225" s="18"/>
      <c r="K225" s="18"/>
      <c r="L225" s="18">
        <v>1</v>
      </c>
      <c r="M225" s="18">
        <v>30</v>
      </c>
      <c r="N225" s="18"/>
      <c r="O225" s="18"/>
      <c r="P225" s="18"/>
      <c r="Q225" s="18"/>
      <c r="R225" s="18"/>
      <c r="S225" s="18"/>
      <c r="T225" s="18"/>
      <c r="U225" s="18"/>
      <c r="V225" s="18"/>
      <c r="W225" s="18" t="s">
        <v>257</v>
      </c>
    </row>
    <row r="226" spans="1:24" s="79" customFormat="1">
      <c r="A226" s="87">
        <v>224</v>
      </c>
      <c r="B226" s="87" t="s">
        <v>713</v>
      </c>
      <c r="C226" s="87">
        <v>224</v>
      </c>
      <c r="D226" s="87">
        <v>450</v>
      </c>
      <c r="E226" s="87">
        <v>161002757</v>
      </c>
      <c r="F226" s="87">
        <v>57</v>
      </c>
      <c r="G226" s="87">
        <v>3269.26</v>
      </c>
      <c r="H226" s="87">
        <v>432.74</v>
      </c>
      <c r="I226" s="87">
        <v>0</v>
      </c>
      <c r="J226" s="87"/>
      <c r="K226" s="87"/>
      <c r="L226" s="87">
        <v>5</v>
      </c>
      <c r="M226" s="87">
        <v>10</v>
      </c>
      <c r="N226" s="87"/>
      <c r="O226" s="87"/>
      <c r="P226" s="87"/>
      <c r="Q226" s="87">
        <v>25650</v>
      </c>
      <c r="R226" s="87"/>
      <c r="S226" s="87"/>
      <c r="T226" s="87"/>
      <c r="U226" s="87">
        <f>Q226*5%</f>
        <v>1282.5</v>
      </c>
      <c r="V226" s="87">
        <f>Q226+U226</f>
        <v>26932.5</v>
      </c>
      <c r="W226" s="87" t="s">
        <v>257</v>
      </c>
      <c r="X226" s="79" t="s">
        <v>714</v>
      </c>
    </row>
    <row r="227" spans="1:24">
      <c r="A227" s="18">
        <v>225</v>
      </c>
      <c r="B227" s="18" t="s">
        <v>713</v>
      </c>
      <c r="C227" s="29">
        <v>225</v>
      </c>
      <c r="D227" s="18">
        <v>451</v>
      </c>
      <c r="E227" s="18">
        <v>161002758</v>
      </c>
      <c r="F227" s="18">
        <v>57</v>
      </c>
      <c r="G227" s="18">
        <v>3313.24</v>
      </c>
      <c r="H227" s="82">
        <v>390.76</v>
      </c>
      <c r="I227" s="18">
        <v>0</v>
      </c>
      <c r="J227" s="18"/>
      <c r="K227" s="18"/>
      <c r="L227" s="18">
        <v>2</v>
      </c>
      <c r="M227" s="18">
        <v>45</v>
      </c>
      <c r="N227" s="18"/>
      <c r="O227" s="18"/>
      <c r="P227" s="18"/>
      <c r="Q227" s="18"/>
      <c r="R227" s="18"/>
      <c r="S227" s="18"/>
      <c r="T227" s="18"/>
      <c r="U227" s="18"/>
      <c r="V227" s="18"/>
      <c r="W227" s="18" t="s">
        <v>257</v>
      </c>
    </row>
    <row r="228" spans="1:24">
      <c r="A228" s="18">
        <v>226</v>
      </c>
      <c r="B228" s="18" t="s">
        <v>713</v>
      </c>
      <c r="C228" s="18">
        <v>226</v>
      </c>
      <c r="D228" s="18">
        <v>454</v>
      </c>
      <c r="E228" s="18">
        <v>161002759</v>
      </c>
      <c r="F228" s="18">
        <v>58</v>
      </c>
      <c r="G228" s="18">
        <v>3425.82</v>
      </c>
      <c r="H228" s="82">
        <v>344.18</v>
      </c>
      <c r="I228" s="18">
        <v>0</v>
      </c>
      <c r="J228" s="18"/>
      <c r="K228" s="18"/>
      <c r="L228" s="18">
        <v>2</v>
      </c>
      <c r="M228" s="18">
        <v>15</v>
      </c>
      <c r="N228" s="18"/>
      <c r="O228" s="18"/>
      <c r="P228" s="18"/>
      <c r="Q228" s="18"/>
      <c r="R228" s="18"/>
      <c r="S228" s="18"/>
      <c r="T228" s="18"/>
      <c r="U228" s="18"/>
      <c r="V228" s="18"/>
      <c r="W228" s="18" t="s">
        <v>259</v>
      </c>
    </row>
    <row r="229" spans="1:24">
      <c r="A229" s="18">
        <v>227</v>
      </c>
      <c r="B229" s="18" t="s">
        <v>713</v>
      </c>
      <c r="C229" s="29">
        <v>227</v>
      </c>
      <c r="D229" s="18">
        <v>452</v>
      </c>
      <c r="E229" s="18">
        <v>161002760</v>
      </c>
      <c r="F229" s="18">
        <v>56</v>
      </c>
      <c r="G229" s="18">
        <v>3271.46</v>
      </c>
      <c r="H229" s="82">
        <v>366.54</v>
      </c>
      <c r="I229" s="18">
        <v>0</v>
      </c>
      <c r="J229" s="18"/>
      <c r="K229" s="18"/>
      <c r="L229" s="18">
        <v>2</v>
      </c>
      <c r="M229" s="18">
        <v>10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18" t="s">
        <v>257</v>
      </c>
    </row>
    <row r="230" spans="1:24">
      <c r="A230" s="18">
        <v>228</v>
      </c>
      <c r="B230" s="18" t="s">
        <v>713</v>
      </c>
      <c r="C230" s="18">
        <v>228</v>
      </c>
      <c r="D230" s="18">
        <v>453</v>
      </c>
      <c r="E230" s="18">
        <v>161002761</v>
      </c>
      <c r="F230" s="18">
        <v>56</v>
      </c>
      <c r="G230" s="18">
        <v>3293.64</v>
      </c>
      <c r="H230" s="82">
        <v>346.36</v>
      </c>
      <c r="I230" s="18">
        <v>0</v>
      </c>
      <c r="J230" s="18"/>
      <c r="K230" s="18"/>
      <c r="L230" s="18">
        <v>2</v>
      </c>
      <c r="M230" s="18">
        <v>5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18" t="s">
        <v>257</v>
      </c>
    </row>
    <row r="231" spans="1:24">
      <c r="A231" s="18">
        <v>229</v>
      </c>
      <c r="B231" s="18" t="s">
        <v>713</v>
      </c>
      <c r="C231" s="29">
        <v>229</v>
      </c>
      <c r="D231" s="18">
        <v>455</v>
      </c>
      <c r="E231" s="18">
        <v>161002762</v>
      </c>
      <c r="F231" s="18">
        <v>59</v>
      </c>
      <c r="G231" s="18">
        <v>3506.01</v>
      </c>
      <c r="H231" s="82">
        <v>328.99</v>
      </c>
      <c r="I231" s="18">
        <v>0</v>
      </c>
      <c r="J231" s="18"/>
      <c r="K231" s="18"/>
      <c r="L231" s="18">
        <v>1</v>
      </c>
      <c r="M231" s="18">
        <v>50</v>
      </c>
      <c r="N231" s="18"/>
      <c r="O231" s="18"/>
      <c r="P231" s="18"/>
      <c r="Q231" s="18"/>
      <c r="R231" s="18"/>
      <c r="S231" s="18"/>
      <c r="T231" s="18"/>
      <c r="U231" s="18"/>
      <c r="V231" s="18"/>
      <c r="W231" s="18" t="s">
        <v>257</v>
      </c>
    </row>
    <row r="232" spans="1:24">
      <c r="A232" s="18">
        <v>230</v>
      </c>
      <c r="B232" s="18" t="s">
        <v>713</v>
      </c>
      <c r="C232" s="18">
        <v>230</v>
      </c>
      <c r="D232" s="18">
        <v>456</v>
      </c>
      <c r="E232" s="18">
        <v>161002763</v>
      </c>
      <c r="F232" s="18">
        <v>55</v>
      </c>
      <c r="G232" s="18">
        <v>3085.25</v>
      </c>
      <c r="H232" s="82">
        <v>489.75</v>
      </c>
      <c r="I232" s="18">
        <v>0</v>
      </c>
      <c r="J232" s="18"/>
      <c r="K232" s="18"/>
      <c r="L232" s="18">
        <v>1</v>
      </c>
      <c r="M232" s="18">
        <v>30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18" t="s">
        <v>257</v>
      </c>
    </row>
    <row r="233" spans="1:24">
      <c r="A233" s="18">
        <v>231</v>
      </c>
      <c r="B233" s="18" t="s">
        <v>713</v>
      </c>
      <c r="C233" s="29">
        <v>231</v>
      </c>
      <c r="D233" s="18">
        <v>458</v>
      </c>
      <c r="E233" s="18">
        <v>161002764</v>
      </c>
      <c r="F233" s="18">
        <v>58</v>
      </c>
      <c r="G233" s="18">
        <v>3293.42</v>
      </c>
      <c r="H233" s="82">
        <v>476.58</v>
      </c>
      <c r="I233" s="18">
        <v>0</v>
      </c>
      <c r="J233" s="18"/>
      <c r="K233" s="18"/>
      <c r="L233" s="18">
        <v>1</v>
      </c>
      <c r="M233" s="18">
        <v>30</v>
      </c>
      <c r="N233" s="18"/>
      <c r="O233" s="18"/>
      <c r="P233" s="18"/>
      <c r="Q233" s="18"/>
      <c r="R233" s="18"/>
      <c r="S233" s="18"/>
      <c r="T233" s="18"/>
      <c r="U233" s="18"/>
      <c r="V233" s="18"/>
      <c r="W233" s="18" t="s">
        <v>259</v>
      </c>
    </row>
    <row r="234" spans="1:24">
      <c r="A234" s="18">
        <v>232</v>
      </c>
      <c r="B234" s="18" t="s">
        <v>713</v>
      </c>
      <c r="C234" s="18">
        <v>232</v>
      </c>
      <c r="D234" s="18">
        <v>457</v>
      </c>
      <c r="E234" s="18">
        <v>161002765</v>
      </c>
      <c r="F234" s="18">
        <v>58</v>
      </c>
      <c r="G234" s="18">
        <v>3306.63</v>
      </c>
      <c r="H234" s="82">
        <v>462.37</v>
      </c>
      <c r="I234" s="18">
        <v>0</v>
      </c>
      <c r="J234" s="18"/>
      <c r="K234" s="18"/>
      <c r="L234" s="18">
        <v>1</v>
      </c>
      <c r="M234" s="18">
        <v>55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18" t="s">
        <v>257</v>
      </c>
    </row>
    <row r="235" spans="1:24">
      <c r="A235" s="18">
        <v>233</v>
      </c>
      <c r="B235" s="18" t="s">
        <v>713</v>
      </c>
      <c r="C235" s="29">
        <v>233</v>
      </c>
      <c r="D235" s="18">
        <v>461</v>
      </c>
      <c r="E235" s="18">
        <v>161002766</v>
      </c>
      <c r="F235" s="18">
        <v>59</v>
      </c>
      <c r="G235" s="18">
        <v>3398.41</v>
      </c>
      <c r="H235" s="82">
        <v>436.59</v>
      </c>
      <c r="I235" s="18">
        <v>0</v>
      </c>
      <c r="J235" s="18"/>
      <c r="K235" s="18"/>
      <c r="L235" s="18">
        <v>2</v>
      </c>
      <c r="M235" s="18">
        <v>20</v>
      </c>
      <c r="N235" s="18"/>
      <c r="O235" s="18"/>
      <c r="P235" s="18"/>
      <c r="Q235" s="18"/>
      <c r="R235" s="18"/>
      <c r="S235" s="18"/>
      <c r="T235" s="18"/>
      <c r="U235" s="18"/>
      <c r="V235" s="18"/>
      <c r="W235" s="18" t="s">
        <v>257</v>
      </c>
    </row>
    <row r="236" spans="1:24">
      <c r="A236" s="18">
        <v>234</v>
      </c>
      <c r="B236" s="18" t="s">
        <v>713</v>
      </c>
      <c r="C236" s="18">
        <v>234</v>
      </c>
      <c r="D236" s="18">
        <v>459</v>
      </c>
      <c r="E236" s="18">
        <v>161002767</v>
      </c>
      <c r="F236" s="18">
        <v>57</v>
      </c>
      <c r="G236" s="18">
        <v>3342.84</v>
      </c>
      <c r="H236" s="82">
        <v>361.16</v>
      </c>
      <c r="I236" s="18">
        <v>0</v>
      </c>
      <c r="J236" s="18"/>
      <c r="K236" s="18"/>
      <c r="L236" s="18">
        <v>1</v>
      </c>
      <c r="M236" s="18">
        <v>35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18" t="s">
        <v>259</v>
      </c>
    </row>
    <row r="237" spans="1:24">
      <c r="A237" s="18">
        <v>235</v>
      </c>
      <c r="B237" s="18" t="s">
        <v>715</v>
      </c>
      <c r="C237" s="29">
        <v>235</v>
      </c>
      <c r="D237" s="18">
        <v>462</v>
      </c>
      <c r="E237" s="18">
        <v>161002768</v>
      </c>
      <c r="F237" s="18">
        <v>59</v>
      </c>
      <c r="G237" s="18">
        <v>3682</v>
      </c>
      <c r="H237" s="82">
        <v>448</v>
      </c>
      <c r="I237" s="18">
        <v>0</v>
      </c>
      <c r="J237" s="18"/>
      <c r="K237" s="18"/>
      <c r="L237" s="18">
        <v>2</v>
      </c>
      <c r="M237" s="18">
        <v>10</v>
      </c>
      <c r="N237" s="18"/>
      <c r="O237" s="18"/>
      <c r="P237" s="18"/>
      <c r="Q237" s="18"/>
      <c r="R237" s="18"/>
      <c r="S237" s="18"/>
      <c r="T237" s="18"/>
      <c r="U237" s="18"/>
      <c r="V237" s="18"/>
      <c r="W237" s="18" t="s">
        <v>257</v>
      </c>
    </row>
    <row r="238" spans="1:24">
      <c r="A238" s="18">
        <v>236</v>
      </c>
      <c r="B238" s="18" t="s">
        <v>715</v>
      </c>
      <c r="C238" s="18">
        <v>236</v>
      </c>
      <c r="D238" s="18">
        <v>464</v>
      </c>
      <c r="E238" s="18">
        <v>161002769</v>
      </c>
      <c r="F238" s="18">
        <v>59</v>
      </c>
      <c r="G238" s="18">
        <v>3441.01</v>
      </c>
      <c r="H238" s="82">
        <v>393.99</v>
      </c>
      <c r="I238" s="18">
        <v>0</v>
      </c>
      <c r="J238" s="18"/>
      <c r="K238" s="18"/>
      <c r="L238" s="18">
        <v>1</v>
      </c>
      <c r="M238" s="18">
        <v>50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8" t="s">
        <v>257</v>
      </c>
    </row>
    <row r="239" spans="1:24">
      <c r="A239" s="18">
        <v>237</v>
      </c>
      <c r="B239" s="18" t="s">
        <v>715</v>
      </c>
      <c r="C239" s="29">
        <v>237</v>
      </c>
      <c r="D239" s="18">
        <v>460</v>
      </c>
      <c r="E239" s="18">
        <v>161002770</v>
      </c>
      <c r="F239" s="18">
        <v>57</v>
      </c>
      <c r="G239" s="18">
        <v>3302.25</v>
      </c>
      <c r="H239" s="82">
        <v>400.75</v>
      </c>
      <c r="I239" s="18">
        <v>0</v>
      </c>
      <c r="J239" s="18"/>
      <c r="K239" s="18"/>
      <c r="L239" s="18">
        <v>1</v>
      </c>
      <c r="M239" s="18">
        <v>50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8" t="s">
        <v>259</v>
      </c>
    </row>
    <row r="240" spans="1:24">
      <c r="A240" s="18">
        <v>238</v>
      </c>
      <c r="B240" s="18" t="s">
        <v>715</v>
      </c>
      <c r="C240" s="18">
        <v>238</v>
      </c>
      <c r="D240" s="18">
        <v>466</v>
      </c>
      <c r="E240" s="18">
        <v>161002771</v>
      </c>
      <c r="F240" s="18">
        <v>56</v>
      </c>
      <c r="G240" s="18">
        <v>3284.24</v>
      </c>
      <c r="H240" s="82">
        <v>355.76</v>
      </c>
      <c r="I240" s="18">
        <v>0</v>
      </c>
      <c r="J240" s="18"/>
      <c r="K240" s="18"/>
      <c r="L240" s="18">
        <v>1</v>
      </c>
      <c r="M240" s="18">
        <v>15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18" t="s">
        <v>259</v>
      </c>
    </row>
    <row r="241" spans="1:24">
      <c r="A241" s="18">
        <v>239</v>
      </c>
      <c r="B241" s="18" t="s">
        <v>715</v>
      </c>
      <c r="C241" s="18">
        <v>239</v>
      </c>
      <c r="D241" s="18">
        <v>465</v>
      </c>
      <c r="E241" s="18">
        <v>161002772</v>
      </c>
      <c r="F241" s="18">
        <v>55</v>
      </c>
      <c r="G241" s="18">
        <v>3222.68</v>
      </c>
      <c r="H241" s="82">
        <v>349.32</v>
      </c>
      <c r="I241" s="18">
        <v>0</v>
      </c>
      <c r="J241" s="18"/>
      <c r="K241" s="18"/>
      <c r="L241" s="18">
        <v>1</v>
      </c>
      <c r="M241" s="18">
        <v>15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18" t="s">
        <v>257</v>
      </c>
    </row>
    <row r="242" spans="1:24">
      <c r="A242" s="83">
        <v>240</v>
      </c>
      <c r="B242" s="18" t="s">
        <v>715</v>
      </c>
      <c r="C242" s="18">
        <v>240</v>
      </c>
      <c r="D242" s="18">
        <v>468</v>
      </c>
      <c r="E242" s="18">
        <v>161002773</v>
      </c>
      <c r="F242" s="18">
        <v>58</v>
      </c>
      <c r="G242" s="18">
        <v>3361.02</v>
      </c>
      <c r="H242" s="82">
        <v>408.98</v>
      </c>
      <c r="I242" s="18">
        <v>0</v>
      </c>
      <c r="J242" s="18"/>
      <c r="K242" s="18"/>
      <c r="L242" s="18">
        <v>1</v>
      </c>
      <c r="M242" s="18">
        <v>30</v>
      </c>
      <c r="N242" s="18"/>
      <c r="O242" s="18"/>
      <c r="P242" s="18"/>
      <c r="Q242" s="18"/>
      <c r="R242" s="18"/>
      <c r="S242" s="18"/>
      <c r="T242" s="18"/>
      <c r="U242" s="18"/>
      <c r="V242" s="18"/>
      <c r="W242" s="18" t="s">
        <v>257</v>
      </c>
    </row>
    <row r="243" spans="1:24">
      <c r="A243" s="18">
        <v>241</v>
      </c>
      <c r="B243" s="18" t="s">
        <v>715</v>
      </c>
      <c r="C243" s="18">
        <v>241</v>
      </c>
      <c r="D243" s="18">
        <v>469</v>
      </c>
      <c r="E243" s="18">
        <v>161002774</v>
      </c>
      <c r="F243" s="18">
        <v>59</v>
      </c>
      <c r="G243" s="18">
        <v>3455.41</v>
      </c>
      <c r="H243" s="82">
        <v>379.59</v>
      </c>
      <c r="I243" s="18">
        <v>0</v>
      </c>
      <c r="J243" s="18"/>
      <c r="K243" s="18"/>
      <c r="L243" s="18">
        <v>1</v>
      </c>
      <c r="M243" s="18">
        <v>20</v>
      </c>
      <c r="N243" s="18"/>
      <c r="O243" s="18"/>
      <c r="P243" s="18"/>
      <c r="Q243" s="18"/>
      <c r="R243" s="18"/>
      <c r="S243" s="18"/>
      <c r="T243" s="18"/>
      <c r="U243" s="18"/>
      <c r="V243" s="18"/>
      <c r="W243" s="18" t="s">
        <v>257</v>
      </c>
    </row>
    <row r="244" spans="1:24">
      <c r="A244" s="18">
        <v>242</v>
      </c>
      <c r="B244" s="18" t="s">
        <v>715</v>
      </c>
      <c r="C244" s="18">
        <v>242</v>
      </c>
      <c r="D244" s="18">
        <v>467</v>
      </c>
      <c r="E244" s="18">
        <v>161002778</v>
      </c>
      <c r="F244" s="18">
        <v>57</v>
      </c>
      <c r="G244" s="18">
        <v>3311.06</v>
      </c>
      <c r="H244" s="82">
        <v>390.94</v>
      </c>
      <c r="I244" s="18">
        <v>0</v>
      </c>
      <c r="J244" s="18"/>
      <c r="K244" s="18"/>
      <c r="L244" s="18">
        <v>1</v>
      </c>
      <c r="M244" s="18">
        <v>35</v>
      </c>
      <c r="N244" s="18"/>
      <c r="O244" s="18"/>
      <c r="P244" s="18"/>
      <c r="Q244" s="18"/>
      <c r="R244" s="18"/>
      <c r="S244" s="18"/>
      <c r="T244" s="18"/>
      <c r="U244" s="18"/>
      <c r="V244" s="18"/>
      <c r="W244" s="18" t="s">
        <v>259</v>
      </c>
    </row>
    <row r="245" spans="1:24">
      <c r="A245" s="18">
        <v>243</v>
      </c>
      <c r="B245" s="18" t="s">
        <v>715</v>
      </c>
      <c r="C245" s="18">
        <v>243</v>
      </c>
      <c r="D245" s="18">
        <v>470</v>
      </c>
      <c r="E245" s="18">
        <v>161002776</v>
      </c>
      <c r="F245" s="18">
        <v>59</v>
      </c>
      <c r="G245" s="18">
        <v>3471.62</v>
      </c>
      <c r="H245" s="82">
        <v>362.38</v>
      </c>
      <c r="I245" s="18">
        <v>0</v>
      </c>
      <c r="J245" s="18"/>
      <c r="K245" s="18"/>
      <c r="L245" s="18">
        <v>1</v>
      </c>
      <c r="M245" s="18">
        <v>20</v>
      </c>
      <c r="N245" s="18"/>
      <c r="O245" s="18"/>
      <c r="P245" s="18"/>
      <c r="Q245" s="18"/>
      <c r="R245" s="18"/>
      <c r="S245" s="18"/>
      <c r="T245" s="18"/>
      <c r="U245" s="18"/>
      <c r="V245" s="18"/>
      <c r="W245" s="18" t="s">
        <v>257</v>
      </c>
    </row>
    <row r="246" spans="1:24" s="79" customFormat="1">
      <c r="A246" s="87">
        <v>244</v>
      </c>
      <c r="B246" s="87" t="s">
        <v>716</v>
      </c>
      <c r="C246" s="87">
        <v>244</v>
      </c>
      <c r="D246" s="87">
        <v>471</v>
      </c>
      <c r="E246" s="87">
        <v>161002777</v>
      </c>
      <c r="F246" s="87">
        <v>57</v>
      </c>
      <c r="G246" s="87">
        <v>3357.84</v>
      </c>
      <c r="H246" s="87">
        <v>348.34</v>
      </c>
      <c r="I246" s="87">
        <v>2.1800000000000002</v>
      </c>
      <c r="J246" s="87"/>
      <c r="K246" s="87"/>
      <c r="L246" s="87">
        <v>1</v>
      </c>
      <c r="M246" s="87">
        <v>45</v>
      </c>
      <c r="N246" s="87"/>
      <c r="O246" s="87">
        <v>8550</v>
      </c>
      <c r="P246" s="87"/>
      <c r="Q246" s="87"/>
      <c r="R246" s="87"/>
      <c r="S246" s="87"/>
      <c r="T246" s="87"/>
      <c r="U246" s="87">
        <f>O246*5%</f>
        <v>427.5</v>
      </c>
      <c r="V246" s="87">
        <f>O246+U246</f>
        <v>8977.5</v>
      </c>
      <c r="W246" s="87" t="s">
        <v>257</v>
      </c>
      <c r="X246" s="79" t="s">
        <v>708</v>
      </c>
    </row>
    <row r="247" spans="1:24">
      <c r="A247" s="18">
        <v>245</v>
      </c>
      <c r="B247" s="18" t="s">
        <v>716</v>
      </c>
      <c r="C247" s="18">
        <v>245</v>
      </c>
      <c r="D247" s="18">
        <v>472</v>
      </c>
      <c r="E247" s="18">
        <v>161002778</v>
      </c>
      <c r="F247" s="18">
        <v>56</v>
      </c>
      <c r="G247" s="18">
        <v>3287.86</v>
      </c>
      <c r="H247" s="82">
        <v>350.14</v>
      </c>
      <c r="I247" s="18">
        <v>0</v>
      </c>
      <c r="J247" s="18"/>
      <c r="K247" s="18"/>
      <c r="L247" s="18">
        <v>1</v>
      </c>
      <c r="M247" s="18">
        <v>55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18" t="s">
        <v>257</v>
      </c>
    </row>
    <row r="248" spans="1:24">
      <c r="A248" s="18">
        <v>246</v>
      </c>
      <c r="B248" s="18" t="s">
        <v>716</v>
      </c>
      <c r="C248" s="18">
        <v>246</v>
      </c>
      <c r="D248" s="18">
        <v>473</v>
      </c>
      <c r="E248" s="18">
        <v>141000163</v>
      </c>
      <c r="F248" s="18">
        <v>57</v>
      </c>
      <c r="G248" s="18">
        <v>3338.63</v>
      </c>
      <c r="H248" s="82">
        <v>366.37</v>
      </c>
      <c r="I248" s="18">
        <v>0</v>
      </c>
      <c r="J248" s="18"/>
      <c r="K248" s="18"/>
      <c r="L248" s="18">
        <v>1</v>
      </c>
      <c r="M248" s="18">
        <v>35</v>
      </c>
      <c r="N248" s="18"/>
      <c r="O248" s="18"/>
      <c r="P248" s="18"/>
      <c r="Q248" s="18"/>
      <c r="R248" s="18"/>
      <c r="S248" s="18"/>
      <c r="T248" s="18"/>
      <c r="U248" s="18"/>
      <c r="V248" s="18"/>
      <c r="W248" s="18" t="s">
        <v>259</v>
      </c>
    </row>
    <row r="249" spans="1:24">
      <c r="A249" s="18">
        <v>247</v>
      </c>
      <c r="B249" s="18" t="s">
        <v>716</v>
      </c>
      <c r="C249" s="18">
        <v>247</v>
      </c>
      <c r="D249" s="18">
        <v>475</v>
      </c>
      <c r="E249" s="18">
        <v>161002779</v>
      </c>
      <c r="F249" s="18">
        <v>58</v>
      </c>
      <c r="G249" s="18">
        <v>3411.62</v>
      </c>
      <c r="H249" s="82">
        <v>358.38</v>
      </c>
      <c r="I249" s="18">
        <v>0</v>
      </c>
      <c r="J249" s="18"/>
      <c r="K249" s="18"/>
      <c r="L249" s="18">
        <v>1</v>
      </c>
      <c r="M249" s="18">
        <v>30</v>
      </c>
      <c r="N249" s="18"/>
      <c r="O249" s="18"/>
      <c r="P249" s="18"/>
      <c r="Q249" s="18"/>
      <c r="R249" s="18"/>
      <c r="S249" s="18"/>
      <c r="T249" s="18"/>
      <c r="U249" s="18"/>
      <c r="V249" s="18"/>
      <c r="W249" s="18" t="s">
        <v>257</v>
      </c>
    </row>
    <row r="250" spans="1:24">
      <c r="A250" s="18">
        <v>248</v>
      </c>
      <c r="B250" s="18" t="s">
        <v>716</v>
      </c>
      <c r="C250" s="18">
        <v>248</v>
      </c>
      <c r="D250" s="18">
        <v>478</v>
      </c>
      <c r="E250" s="18">
        <v>161002780</v>
      </c>
      <c r="F250" s="18">
        <v>58</v>
      </c>
      <c r="G250" s="18">
        <v>3399.43</v>
      </c>
      <c r="H250" s="82">
        <v>369.57</v>
      </c>
      <c r="I250" s="18">
        <v>0</v>
      </c>
      <c r="J250" s="18"/>
      <c r="K250" s="18"/>
      <c r="L250" s="18">
        <v>1</v>
      </c>
      <c r="M250" s="18">
        <v>10</v>
      </c>
      <c r="N250" s="18"/>
      <c r="O250" s="18"/>
      <c r="P250" s="18"/>
      <c r="Q250" s="18"/>
      <c r="R250" s="18"/>
      <c r="S250" s="18"/>
      <c r="T250" s="18"/>
      <c r="U250" s="18"/>
      <c r="V250" s="18"/>
      <c r="W250" s="18" t="s">
        <v>257</v>
      </c>
    </row>
    <row r="251" spans="1:24">
      <c r="A251" s="18">
        <v>249</v>
      </c>
      <c r="B251" s="18" t="s">
        <v>716</v>
      </c>
      <c r="C251" s="18">
        <v>249</v>
      </c>
      <c r="D251" s="18">
        <v>463</v>
      </c>
      <c r="E251" s="18">
        <v>162000062</v>
      </c>
      <c r="F251" s="18">
        <v>54</v>
      </c>
      <c r="G251" s="18">
        <v>3143.07</v>
      </c>
      <c r="H251" s="82">
        <v>365.93</v>
      </c>
      <c r="I251" s="18">
        <v>0</v>
      </c>
      <c r="J251" s="18"/>
      <c r="K251" s="18"/>
      <c r="L251" s="18">
        <v>1</v>
      </c>
      <c r="M251" s="18">
        <v>0</v>
      </c>
      <c r="N251" s="18"/>
      <c r="O251" s="18"/>
      <c r="P251" s="18"/>
      <c r="Q251" s="18"/>
      <c r="R251" s="18"/>
      <c r="S251" s="18"/>
      <c r="T251" s="18"/>
      <c r="U251" s="18"/>
      <c r="V251" s="18"/>
      <c r="W251" s="18" t="s">
        <v>258</v>
      </c>
    </row>
    <row r="252" spans="1:24">
      <c r="A252" s="18">
        <v>250</v>
      </c>
      <c r="B252" s="18" t="s">
        <v>716</v>
      </c>
      <c r="C252" s="18">
        <v>250</v>
      </c>
      <c r="D252" s="18">
        <v>474</v>
      </c>
      <c r="E252" s="18">
        <v>161002781</v>
      </c>
      <c r="F252" s="18">
        <v>59</v>
      </c>
      <c r="G252" s="18">
        <v>3443.42</v>
      </c>
      <c r="H252" s="82">
        <v>390.58</v>
      </c>
      <c r="I252" s="18">
        <v>0</v>
      </c>
      <c r="J252" s="18"/>
      <c r="K252" s="18"/>
      <c r="L252" s="18">
        <v>1</v>
      </c>
      <c r="M252" s="18">
        <v>20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18" t="s">
        <v>259</v>
      </c>
    </row>
    <row r="253" spans="1:24">
      <c r="A253" s="18">
        <v>251</v>
      </c>
      <c r="B253" s="18" t="s">
        <v>716</v>
      </c>
      <c r="C253" s="18">
        <v>251</v>
      </c>
      <c r="D253" s="18">
        <v>479</v>
      </c>
      <c r="E253" s="18">
        <v>161002782</v>
      </c>
      <c r="F253" s="18">
        <v>58</v>
      </c>
      <c r="G253" s="18">
        <v>3744.5</v>
      </c>
      <c r="H253" s="82">
        <v>315.5</v>
      </c>
      <c r="I253" s="18">
        <v>0</v>
      </c>
      <c r="J253" s="18"/>
      <c r="K253" s="18"/>
      <c r="L253" s="18">
        <v>1</v>
      </c>
      <c r="M253" s="18">
        <v>20</v>
      </c>
      <c r="N253" s="18"/>
      <c r="O253" s="18"/>
      <c r="P253" s="18"/>
      <c r="Q253" s="18"/>
      <c r="R253" s="18"/>
      <c r="S253" s="18"/>
      <c r="T253" s="18"/>
      <c r="U253" s="18"/>
      <c r="V253" s="18"/>
      <c r="W253" s="18" t="s">
        <v>257</v>
      </c>
      <c r="X253" s="78" t="s">
        <v>717</v>
      </c>
    </row>
    <row r="254" spans="1:24">
      <c r="A254" s="18">
        <v>252</v>
      </c>
      <c r="B254" s="18" t="s">
        <v>716</v>
      </c>
      <c r="C254" s="18">
        <v>252</v>
      </c>
      <c r="D254" s="18">
        <v>480</v>
      </c>
      <c r="E254" s="18">
        <v>161002783</v>
      </c>
      <c r="F254" s="18">
        <v>59</v>
      </c>
      <c r="G254" s="18">
        <v>3438.61</v>
      </c>
      <c r="H254" s="82">
        <v>396.39</v>
      </c>
      <c r="I254" s="18">
        <v>0</v>
      </c>
      <c r="J254" s="18"/>
      <c r="K254" s="18"/>
      <c r="L254" s="18">
        <v>1</v>
      </c>
      <c r="M254" s="18">
        <v>25</v>
      </c>
      <c r="N254" s="18"/>
      <c r="O254" s="18"/>
      <c r="P254" s="18"/>
      <c r="Q254" s="18"/>
      <c r="R254" s="18"/>
      <c r="S254" s="18"/>
      <c r="T254" s="18"/>
      <c r="U254" s="18"/>
      <c r="V254" s="18"/>
      <c r="W254" s="18" t="s">
        <v>257</v>
      </c>
    </row>
    <row r="255" spans="1:24">
      <c r="A255" s="18">
        <v>253</v>
      </c>
      <c r="B255" s="18" t="s">
        <v>716</v>
      </c>
      <c r="C255" s="18">
        <v>253</v>
      </c>
      <c r="D255" s="18">
        <v>476</v>
      </c>
      <c r="E255" s="18">
        <v>161002784</v>
      </c>
      <c r="F255" s="18">
        <v>59</v>
      </c>
      <c r="G255" s="18">
        <v>3633</v>
      </c>
      <c r="H255" s="82">
        <v>497</v>
      </c>
      <c r="I255" s="18">
        <v>0</v>
      </c>
      <c r="J255" s="18"/>
      <c r="K255" s="18"/>
      <c r="L255" s="18">
        <v>2</v>
      </c>
      <c r="M255" s="18">
        <v>30</v>
      </c>
      <c r="N255" s="18"/>
      <c r="O255" s="18"/>
      <c r="P255" s="18"/>
      <c r="Q255" s="18"/>
      <c r="R255" s="18"/>
      <c r="S255" s="18"/>
      <c r="T255" s="18"/>
      <c r="U255" s="18"/>
      <c r="V255" s="18"/>
      <c r="W255" s="18" t="s">
        <v>259</v>
      </c>
    </row>
    <row r="256" spans="1:24">
      <c r="A256" s="18">
        <v>254</v>
      </c>
      <c r="B256" s="18" t="s">
        <v>718</v>
      </c>
      <c r="C256" s="18">
        <v>254</v>
      </c>
      <c r="D256" s="18">
        <v>481</v>
      </c>
      <c r="E256" s="18">
        <v>161002785</v>
      </c>
      <c r="F256" s="18">
        <v>58</v>
      </c>
      <c r="G256" s="18">
        <v>3342.22</v>
      </c>
      <c r="H256" s="82">
        <v>427.78</v>
      </c>
      <c r="I256" s="18">
        <v>0</v>
      </c>
      <c r="J256" s="18"/>
      <c r="K256" s="18"/>
      <c r="L256" s="18">
        <v>2</v>
      </c>
      <c r="M256" s="18">
        <v>40</v>
      </c>
      <c r="N256" s="18"/>
      <c r="O256" s="18"/>
      <c r="P256" s="18"/>
      <c r="Q256" s="18"/>
      <c r="R256" s="18"/>
      <c r="S256" s="18"/>
      <c r="T256" s="18"/>
      <c r="U256" s="18"/>
      <c r="V256" s="18"/>
      <c r="W256" s="18" t="s">
        <v>257</v>
      </c>
    </row>
    <row r="257" spans="1:23">
      <c r="A257" s="18">
        <v>255</v>
      </c>
      <c r="B257" s="18" t="s">
        <v>718</v>
      </c>
      <c r="C257" s="18">
        <v>255</v>
      </c>
      <c r="D257" s="18">
        <v>482</v>
      </c>
      <c r="E257" s="18">
        <v>161002786</v>
      </c>
      <c r="F257" s="18">
        <v>57</v>
      </c>
      <c r="G257" s="18">
        <v>3337.64</v>
      </c>
      <c r="H257" s="82">
        <v>366.36</v>
      </c>
      <c r="I257" s="18">
        <v>0</v>
      </c>
      <c r="J257" s="18"/>
      <c r="K257" s="18"/>
      <c r="L257" s="18">
        <v>2</v>
      </c>
      <c r="M257" s="18">
        <v>0</v>
      </c>
      <c r="N257" s="18"/>
      <c r="O257" s="18"/>
      <c r="P257" s="18"/>
      <c r="Q257" s="18"/>
      <c r="R257" s="18"/>
      <c r="S257" s="18"/>
      <c r="T257" s="18"/>
      <c r="U257" s="18"/>
      <c r="V257" s="18"/>
      <c r="W257" s="18" t="s">
        <v>257</v>
      </c>
    </row>
    <row r="258" spans="1:23">
      <c r="A258" s="18">
        <v>256</v>
      </c>
      <c r="B258" s="18" t="s">
        <v>718</v>
      </c>
      <c r="C258" s="18">
        <v>256</v>
      </c>
      <c r="D258" s="18">
        <v>477</v>
      </c>
      <c r="E258" s="18">
        <v>161002787</v>
      </c>
      <c r="F258" s="18">
        <v>58</v>
      </c>
      <c r="G258" s="18">
        <v>3464.82</v>
      </c>
      <c r="H258" s="82">
        <v>305.18</v>
      </c>
      <c r="I258" s="18">
        <v>0</v>
      </c>
      <c r="J258" s="18"/>
      <c r="K258" s="18"/>
      <c r="L258" s="18">
        <v>1</v>
      </c>
      <c r="M258" s="18">
        <v>50</v>
      </c>
      <c r="N258" s="18"/>
      <c r="O258" s="18"/>
      <c r="P258" s="18"/>
      <c r="Q258" s="18"/>
      <c r="R258" s="18"/>
      <c r="S258" s="18"/>
      <c r="T258" s="18"/>
      <c r="U258" s="18"/>
      <c r="V258" s="18"/>
      <c r="W258" s="18" t="s">
        <v>259</v>
      </c>
    </row>
    <row r="259" spans="1:23">
      <c r="A259" s="18">
        <v>257</v>
      </c>
      <c r="B259" s="18" t="s">
        <v>718</v>
      </c>
      <c r="C259" s="18">
        <v>257</v>
      </c>
      <c r="D259" s="18">
        <v>484</v>
      </c>
      <c r="E259" s="18">
        <v>161002788</v>
      </c>
      <c r="F259" s="18">
        <v>57</v>
      </c>
      <c r="G259" s="18">
        <v>3386.64</v>
      </c>
      <c r="H259" s="82">
        <v>317.36</v>
      </c>
      <c r="I259" s="18">
        <v>0</v>
      </c>
      <c r="J259" s="18"/>
      <c r="K259" s="18"/>
      <c r="L259" s="18">
        <v>1</v>
      </c>
      <c r="M259" s="18">
        <v>25</v>
      </c>
      <c r="N259" s="18"/>
      <c r="O259" s="18"/>
      <c r="P259" s="18"/>
      <c r="Q259" s="18"/>
      <c r="R259" s="18"/>
      <c r="S259" s="18"/>
      <c r="T259" s="18"/>
      <c r="U259" s="18"/>
      <c r="V259" s="18"/>
      <c r="W259" s="18" t="s">
        <v>257</v>
      </c>
    </row>
    <row r="260" spans="1:23">
      <c r="A260" s="18">
        <v>258</v>
      </c>
      <c r="B260" s="18" t="s">
        <v>718</v>
      </c>
      <c r="C260" s="18">
        <v>258</v>
      </c>
      <c r="D260" s="18">
        <v>483</v>
      </c>
      <c r="E260" s="18">
        <v>161002789</v>
      </c>
      <c r="F260" s="18">
        <v>56</v>
      </c>
      <c r="G260" s="18">
        <v>3297.06</v>
      </c>
      <c r="H260" s="82">
        <v>340.94</v>
      </c>
      <c r="I260" s="18">
        <v>0</v>
      </c>
      <c r="J260" s="18"/>
      <c r="K260" s="18"/>
      <c r="L260" s="18">
        <v>1</v>
      </c>
      <c r="M260" s="18">
        <v>25</v>
      </c>
      <c r="N260" s="18"/>
      <c r="O260" s="18"/>
      <c r="P260" s="18"/>
      <c r="Q260" s="18"/>
      <c r="R260" s="18"/>
      <c r="S260" s="18"/>
      <c r="T260" s="18"/>
      <c r="U260" s="18"/>
      <c r="V260" s="18"/>
      <c r="W260" s="18" t="s">
        <v>259</v>
      </c>
    </row>
    <row r="261" spans="1:23">
      <c r="A261" s="18">
        <v>259</v>
      </c>
      <c r="B261" s="18" t="s">
        <v>718</v>
      </c>
      <c r="C261" s="18">
        <v>259</v>
      </c>
      <c r="D261" s="18">
        <v>485</v>
      </c>
      <c r="E261" s="18">
        <v>161002790</v>
      </c>
      <c r="F261" s="18">
        <v>58</v>
      </c>
      <c r="G261" s="18">
        <v>3413.83</v>
      </c>
      <c r="H261" s="82">
        <v>355.17</v>
      </c>
      <c r="I261" s="18">
        <v>0</v>
      </c>
      <c r="J261" s="18"/>
      <c r="K261" s="18"/>
      <c r="L261" s="18">
        <v>1</v>
      </c>
      <c r="M261" s="18">
        <v>25</v>
      </c>
      <c r="N261" s="18"/>
      <c r="O261" s="18"/>
      <c r="P261" s="18"/>
      <c r="Q261" s="18"/>
      <c r="R261" s="18"/>
      <c r="S261" s="18"/>
      <c r="T261" s="18"/>
      <c r="U261" s="18"/>
      <c r="V261" s="18"/>
      <c r="W261" s="18" t="s">
        <v>257</v>
      </c>
    </row>
    <row r="262" spans="1:23">
      <c r="A262" s="18">
        <v>260</v>
      </c>
      <c r="B262" s="18" t="s">
        <v>718</v>
      </c>
      <c r="C262" s="18">
        <v>260</v>
      </c>
      <c r="D262" s="18">
        <v>487</v>
      </c>
      <c r="E262" s="18">
        <v>161002791</v>
      </c>
      <c r="F262" s="18">
        <v>59</v>
      </c>
      <c r="G262" s="18">
        <v>3448.65</v>
      </c>
      <c r="H262" s="82">
        <v>382.35</v>
      </c>
      <c r="I262" s="18">
        <v>0</v>
      </c>
      <c r="J262" s="18"/>
      <c r="K262" s="18"/>
      <c r="L262" s="18">
        <v>1</v>
      </c>
      <c r="M262" s="18">
        <v>30</v>
      </c>
      <c r="N262" s="18"/>
      <c r="O262" s="18"/>
      <c r="P262" s="18"/>
      <c r="Q262" s="18"/>
      <c r="R262" s="18"/>
      <c r="S262" s="18"/>
      <c r="T262" s="18"/>
      <c r="U262" s="18"/>
      <c r="V262" s="18"/>
      <c r="W262" s="18" t="s">
        <v>257</v>
      </c>
    </row>
    <row r="263" spans="1:23">
      <c r="A263" s="18">
        <v>261</v>
      </c>
      <c r="B263" s="18" t="s">
        <v>718</v>
      </c>
      <c r="C263" s="18">
        <v>261</v>
      </c>
      <c r="D263" s="18">
        <v>488</v>
      </c>
      <c r="E263" s="18">
        <v>161002792</v>
      </c>
      <c r="F263" s="18">
        <v>58</v>
      </c>
      <c r="G263" s="18">
        <v>3413.22</v>
      </c>
      <c r="H263" s="82">
        <v>356.78</v>
      </c>
      <c r="I263" s="18">
        <v>0</v>
      </c>
      <c r="J263" s="18"/>
      <c r="K263" s="18"/>
      <c r="L263" s="18">
        <v>1</v>
      </c>
      <c r="M263" s="18">
        <v>25</v>
      </c>
      <c r="N263" s="18"/>
      <c r="O263" s="18"/>
      <c r="P263" s="18"/>
      <c r="Q263" s="18"/>
      <c r="R263" s="18"/>
      <c r="S263" s="18"/>
      <c r="T263" s="18"/>
      <c r="U263" s="18"/>
      <c r="V263" s="18"/>
      <c r="W263" s="18" t="s">
        <v>257</v>
      </c>
    </row>
    <row r="264" spans="1:23">
      <c r="A264" s="18">
        <v>262</v>
      </c>
      <c r="B264" s="18" t="s">
        <v>718</v>
      </c>
      <c r="C264" s="18">
        <v>262</v>
      </c>
      <c r="D264" s="18">
        <v>486</v>
      </c>
      <c r="E264" s="18">
        <v>161002793</v>
      </c>
      <c r="F264" s="18">
        <v>59</v>
      </c>
      <c r="G264" s="18">
        <v>3416.41</v>
      </c>
      <c r="H264" s="82">
        <v>418.59</v>
      </c>
      <c r="I264" s="18">
        <v>0</v>
      </c>
      <c r="J264" s="18"/>
      <c r="K264" s="18"/>
      <c r="L264" s="18">
        <v>1</v>
      </c>
      <c r="M264" s="18">
        <v>50</v>
      </c>
      <c r="N264" s="18"/>
      <c r="O264" s="18"/>
      <c r="P264" s="18"/>
      <c r="Q264" s="18"/>
      <c r="R264" s="18"/>
      <c r="S264" s="18"/>
      <c r="T264" s="18"/>
      <c r="U264" s="18"/>
      <c r="V264" s="18"/>
      <c r="W264" s="18" t="s">
        <v>259</v>
      </c>
    </row>
    <row r="265" spans="1:23">
      <c r="A265" s="18">
        <v>263</v>
      </c>
      <c r="B265" s="18" t="s">
        <v>718</v>
      </c>
      <c r="C265" s="18">
        <v>263</v>
      </c>
      <c r="D265" s="18">
        <v>491</v>
      </c>
      <c r="E265" s="18">
        <v>161002794</v>
      </c>
      <c r="F265" s="18">
        <v>54</v>
      </c>
      <c r="G265" s="18">
        <v>3082.69</v>
      </c>
      <c r="H265" s="82">
        <v>424.31</v>
      </c>
      <c r="I265" s="18">
        <v>0</v>
      </c>
      <c r="J265" s="18"/>
      <c r="K265" s="18"/>
      <c r="L265" s="18">
        <v>1</v>
      </c>
      <c r="M265" s="18">
        <v>50</v>
      </c>
      <c r="N265" s="18"/>
      <c r="O265" s="18"/>
      <c r="P265" s="18"/>
      <c r="Q265" s="18"/>
      <c r="R265" s="18"/>
      <c r="S265" s="18"/>
      <c r="T265" s="18"/>
      <c r="U265" s="18"/>
      <c r="V265" s="18"/>
      <c r="W265" s="18" t="s">
        <v>257</v>
      </c>
    </row>
    <row r="266" spans="1:23">
      <c r="A266" s="18">
        <v>264</v>
      </c>
      <c r="B266" s="18" t="s">
        <v>718</v>
      </c>
      <c r="C266" s="18">
        <v>264</v>
      </c>
      <c r="D266" s="18">
        <v>492</v>
      </c>
      <c r="E266" s="18">
        <v>161002795</v>
      </c>
      <c r="F266" s="18">
        <v>59</v>
      </c>
      <c r="G266" s="18">
        <v>3376.21</v>
      </c>
      <c r="H266" s="82">
        <v>458.79</v>
      </c>
      <c r="I266" s="18">
        <v>0</v>
      </c>
      <c r="J266" s="18"/>
      <c r="K266" s="18"/>
      <c r="L266" s="18">
        <v>1</v>
      </c>
      <c r="M266" s="18">
        <v>35</v>
      </c>
      <c r="N266" s="18"/>
      <c r="O266" s="18"/>
      <c r="P266" s="18"/>
      <c r="Q266" s="18"/>
      <c r="R266" s="18"/>
      <c r="S266" s="18"/>
      <c r="T266" s="18"/>
      <c r="U266" s="18"/>
      <c r="V266" s="18"/>
      <c r="W266" s="18" t="s">
        <v>257</v>
      </c>
    </row>
    <row r="267" spans="1:23">
      <c r="A267" s="18">
        <v>265</v>
      </c>
      <c r="B267" s="18" t="s">
        <v>719</v>
      </c>
      <c r="C267" s="18">
        <v>265</v>
      </c>
      <c r="D267" s="18">
        <v>489</v>
      </c>
      <c r="E267" s="18">
        <v>161002796</v>
      </c>
      <c r="F267" s="18">
        <v>58</v>
      </c>
      <c r="G267" s="18">
        <v>3363.22</v>
      </c>
      <c r="H267" s="82">
        <v>406.78</v>
      </c>
      <c r="I267" s="18">
        <v>0</v>
      </c>
      <c r="J267" s="18"/>
      <c r="K267" s="18"/>
      <c r="L267" s="18">
        <v>1</v>
      </c>
      <c r="M267" s="18">
        <v>50</v>
      </c>
      <c r="N267" s="18"/>
      <c r="O267" s="18"/>
      <c r="P267" s="18"/>
      <c r="Q267" s="18"/>
      <c r="R267" s="18"/>
      <c r="S267" s="18"/>
      <c r="T267" s="18"/>
      <c r="U267" s="18"/>
      <c r="V267" s="18"/>
      <c r="W267" s="18" t="s">
        <v>259</v>
      </c>
    </row>
    <row r="268" spans="1:23">
      <c r="A268" s="18">
        <v>266</v>
      </c>
      <c r="B268" s="18" t="s">
        <v>719</v>
      </c>
      <c r="C268" s="18">
        <v>266</v>
      </c>
      <c r="D268" s="18">
        <v>494</v>
      </c>
      <c r="E268" s="18">
        <v>161002797</v>
      </c>
      <c r="F268" s="18">
        <v>58</v>
      </c>
      <c r="G268" s="18">
        <v>3411.03</v>
      </c>
      <c r="H268" s="82">
        <v>357.97</v>
      </c>
      <c r="I268" s="18">
        <v>0</v>
      </c>
      <c r="J268" s="18"/>
      <c r="K268" s="18"/>
      <c r="L268" s="18">
        <v>1</v>
      </c>
      <c r="M268" s="18">
        <v>50</v>
      </c>
      <c r="N268" s="18"/>
      <c r="O268" s="18"/>
      <c r="P268" s="18"/>
      <c r="Q268" s="18"/>
      <c r="R268" s="18"/>
      <c r="S268" s="18"/>
      <c r="T268" s="18"/>
      <c r="U268" s="18"/>
      <c r="V268" s="18"/>
      <c r="W268" s="18" t="s">
        <v>257</v>
      </c>
    </row>
    <row r="269" spans="1:23">
      <c r="A269" s="18">
        <v>267</v>
      </c>
      <c r="B269" s="18" t="s">
        <v>719</v>
      </c>
      <c r="C269" s="18">
        <v>267</v>
      </c>
      <c r="D269" s="18">
        <v>493</v>
      </c>
      <c r="E269" s="18">
        <v>161002798</v>
      </c>
      <c r="F269" s="18">
        <v>58</v>
      </c>
      <c r="G269" s="18">
        <v>3371.02</v>
      </c>
      <c r="H269" s="82">
        <v>398.98</v>
      </c>
      <c r="I269" s="18">
        <v>0</v>
      </c>
      <c r="J269" s="18"/>
      <c r="K269" s="18"/>
      <c r="L269" s="18">
        <v>1</v>
      </c>
      <c r="M269" s="18">
        <v>30</v>
      </c>
      <c r="N269" s="18"/>
      <c r="O269" s="18"/>
      <c r="P269" s="18"/>
      <c r="Q269" s="18"/>
      <c r="R269" s="18"/>
      <c r="S269" s="18"/>
      <c r="T269" s="18"/>
      <c r="U269" s="18"/>
      <c r="V269" s="18"/>
      <c r="W269" s="18" t="s">
        <v>259</v>
      </c>
    </row>
    <row r="270" spans="1:23">
      <c r="A270" s="18">
        <v>268</v>
      </c>
      <c r="B270" s="18" t="s">
        <v>719</v>
      </c>
      <c r="C270" s="18">
        <v>268</v>
      </c>
      <c r="D270" s="18">
        <v>495</v>
      </c>
      <c r="E270" s="18">
        <v>161002799</v>
      </c>
      <c r="F270" s="18">
        <v>55</v>
      </c>
      <c r="G270" s="18">
        <v>3201.25</v>
      </c>
      <c r="H270" s="82">
        <v>373.75</v>
      </c>
      <c r="I270" s="18">
        <v>0</v>
      </c>
      <c r="J270" s="18"/>
      <c r="K270" s="18"/>
      <c r="L270" s="18">
        <v>1</v>
      </c>
      <c r="M270" s="18">
        <v>35</v>
      </c>
      <c r="N270" s="18"/>
      <c r="O270" s="18"/>
      <c r="P270" s="18"/>
      <c r="Q270" s="18"/>
      <c r="R270" s="18"/>
      <c r="S270" s="18"/>
      <c r="T270" s="18"/>
      <c r="U270" s="18"/>
      <c r="V270" s="18"/>
      <c r="W270" s="18" t="s">
        <v>257</v>
      </c>
    </row>
    <row r="271" spans="1:23">
      <c r="A271" s="18">
        <v>269</v>
      </c>
      <c r="B271" s="18" t="s">
        <v>719</v>
      </c>
      <c r="C271" s="18">
        <v>269</v>
      </c>
      <c r="D271" s="18">
        <v>496</v>
      </c>
      <c r="E271" s="18">
        <v>161002800</v>
      </c>
      <c r="F271" s="18">
        <v>59</v>
      </c>
      <c r="G271" s="18">
        <v>3475.81</v>
      </c>
      <c r="H271" s="82">
        <v>359.19</v>
      </c>
      <c r="I271" s="18">
        <v>0</v>
      </c>
      <c r="J271" s="18"/>
      <c r="K271" s="18"/>
      <c r="L271" s="18">
        <v>1</v>
      </c>
      <c r="M271" s="18">
        <v>5</v>
      </c>
      <c r="N271" s="18"/>
      <c r="O271" s="18"/>
      <c r="P271" s="18"/>
      <c r="Q271" s="18"/>
      <c r="R271" s="18"/>
      <c r="S271" s="18"/>
      <c r="T271" s="18"/>
      <c r="U271" s="18"/>
      <c r="V271" s="18"/>
      <c r="W271" s="18" t="s">
        <v>257</v>
      </c>
    </row>
    <row r="272" spans="1:23">
      <c r="A272" s="18">
        <v>270</v>
      </c>
      <c r="B272" s="18" t="s">
        <v>719</v>
      </c>
      <c r="C272" s="18">
        <v>270</v>
      </c>
      <c r="D272" s="18">
        <v>497</v>
      </c>
      <c r="E272" s="18">
        <v>141000164</v>
      </c>
      <c r="F272" s="18">
        <v>58</v>
      </c>
      <c r="G272" s="18">
        <v>3414.02</v>
      </c>
      <c r="H272" s="82">
        <v>355.98</v>
      </c>
      <c r="I272" s="18">
        <v>0</v>
      </c>
      <c r="J272" s="18"/>
      <c r="K272" s="18"/>
      <c r="L272" s="18">
        <v>1</v>
      </c>
      <c r="M272" s="18">
        <v>20</v>
      </c>
      <c r="N272" s="18"/>
      <c r="O272" s="18"/>
      <c r="P272" s="18"/>
      <c r="Q272" s="18"/>
      <c r="R272" s="18"/>
      <c r="S272" s="18"/>
      <c r="T272" s="18"/>
      <c r="U272" s="18"/>
      <c r="V272" s="18"/>
      <c r="W272" s="18" t="s">
        <v>257</v>
      </c>
    </row>
    <row r="273" spans="1:24">
      <c r="A273" s="18">
        <v>271</v>
      </c>
      <c r="B273" s="18" t="s">
        <v>719</v>
      </c>
      <c r="C273" s="18">
        <v>271</v>
      </c>
      <c r="D273" s="18">
        <v>498</v>
      </c>
      <c r="E273" s="18">
        <v>141000165</v>
      </c>
      <c r="F273" s="18">
        <v>57</v>
      </c>
      <c r="G273" s="18">
        <v>3361.64</v>
      </c>
      <c r="H273" s="82">
        <v>342.36</v>
      </c>
      <c r="I273" s="18">
        <v>0</v>
      </c>
      <c r="J273" s="18"/>
      <c r="K273" s="18"/>
      <c r="L273" s="18">
        <v>1</v>
      </c>
      <c r="M273" s="18">
        <v>0</v>
      </c>
      <c r="N273" s="18"/>
      <c r="O273" s="18"/>
      <c r="P273" s="18"/>
      <c r="Q273" s="18"/>
      <c r="R273" s="18"/>
      <c r="S273" s="18"/>
      <c r="T273" s="18"/>
      <c r="U273" s="18"/>
      <c r="V273" s="18"/>
      <c r="W273" s="18" t="s">
        <v>259</v>
      </c>
    </row>
    <row r="274" spans="1:24">
      <c r="A274" s="18">
        <v>272</v>
      </c>
      <c r="B274" s="18" t="s">
        <v>719</v>
      </c>
      <c r="C274" s="18">
        <v>272</v>
      </c>
      <c r="D274" s="18">
        <v>501</v>
      </c>
      <c r="E274" s="18">
        <v>161002801</v>
      </c>
      <c r="F274" s="18">
        <v>57</v>
      </c>
      <c r="G274" s="18">
        <v>3318.05</v>
      </c>
      <c r="H274" s="82">
        <v>384.95</v>
      </c>
      <c r="I274" s="18">
        <v>0</v>
      </c>
      <c r="J274" s="18"/>
      <c r="K274" s="18"/>
      <c r="L274" s="18">
        <v>1</v>
      </c>
      <c r="M274" s="18">
        <v>5</v>
      </c>
      <c r="N274" s="18"/>
      <c r="O274" s="18"/>
      <c r="P274" s="18"/>
      <c r="Q274" s="18"/>
      <c r="R274" s="18"/>
      <c r="S274" s="18"/>
      <c r="T274" s="18"/>
      <c r="U274" s="18"/>
      <c r="V274" s="18"/>
      <c r="W274" s="18" t="s">
        <v>257</v>
      </c>
    </row>
    <row r="275" spans="1:24">
      <c r="A275" s="18">
        <v>273</v>
      </c>
      <c r="B275" s="18" t="s">
        <v>719</v>
      </c>
      <c r="C275" s="18">
        <v>273</v>
      </c>
      <c r="D275" s="18">
        <v>502</v>
      </c>
      <c r="E275" s="18">
        <v>161002802</v>
      </c>
      <c r="F275" s="18">
        <v>58</v>
      </c>
      <c r="G275" s="18">
        <v>3382.85</v>
      </c>
      <c r="H275" s="82">
        <v>384.15</v>
      </c>
      <c r="I275" s="18">
        <v>0</v>
      </c>
      <c r="J275" s="18"/>
      <c r="K275" s="18"/>
      <c r="L275" s="18">
        <v>1</v>
      </c>
      <c r="M275" s="18">
        <v>20</v>
      </c>
      <c r="N275" s="18"/>
      <c r="O275" s="18"/>
      <c r="P275" s="18"/>
      <c r="Q275" s="18"/>
      <c r="R275" s="18"/>
      <c r="S275" s="18"/>
      <c r="T275" s="18"/>
      <c r="U275" s="18"/>
      <c r="V275" s="18"/>
      <c r="W275" s="18" t="s">
        <v>257</v>
      </c>
    </row>
    <row r="276" spans="1:24">
      <c r="A276" s="18">
        <v>274</v>
      </c>
      <c r="B276" s="18" t="s">
        <v>719</v>
      </c>
      <c r="C276" s="18">
        <v>274</v>
      </c>
      <c r="D276" s="18">
        <v>490</v>
      </c>
      <c r="E276" s="18">
        <v>161002803</v>
      </c>
      <c r="F276" s="18">
        <v>58</v>
      </c>
      <c r="G276" s="18">
        <v>3649.6</v>
      </c>
      <c r="H276" s="82">
        <v>410.4</v>
      </c>
      <c r="I276" s="18">
        <v>0</v>
      </c>
      <c r="J276" s="18"/>
      <c r="K276" s="18"/>
      <c r="L276" s="18">
        <v>1</v>
      </c>
      <c r="M276" s="18">
        <v>40</v>
      </c>
      <c r="N276" s="18"/>
      <c r="O276" s="18"/>
      <c r="P276" s="18"/>
      <c r="Q276" s="18"/>
      <c r="R276" s="18"/>
      <c r="S276" s="18"/>
      <c r="T276" s="18"/>
      <c r="U276" s="18"/>
      <c r="V276" s="18"/>
      <c r="W276" s="18" t="s">
        <v>425</v>
      </c>
    </row>
    <row r="277" spans="1:24">
      <c r="A277" s="18">
        <v>275</v>
      </c>
      <c r="B277" s="18" t="s">
        <v>719</v>
      </c>
      <c r="C277" s="18">
        <v>275</v>
      </c>
      <c r="D277" s="18">
        <v>499</v>
      </c>
      <c r="E277" s="18">
        <v>141000166</v>
      </c>
      <c r="F277" s="18">
        <v>58</v>
      </c>
      <c r="G277" s="18">
        <v>3366.02</v>
      </c>
      <c r="H277" s="82">
        <v>403.98</v>
      </c>
      <c r="I277" s="18">
        <v>0</v>
      </c>
      <c r="J277" s="18"/>
      <c r="K277" s="18"/>
      <c r="L277" s="18">
        <v>1</v>
      </c>
      <c r="M277" s="18">
        <v>35</v>
      </c>
      <c r="N277" s="18"/>
      <c r="O277" s="18"/>
      <c r="P277" s="18"/>
      <c r="Q277" s="18"/>
      <c r="R277" s="18"/>
      <c r="S277" s="18"/>
      <c r="T277" s="18"/>
      <c r="U277" s="18"/>
      <c r="V277" s="18"/>
      <c r="W277" s="18" t="s">
        <v>259</v>
      </c>
    </row>
    <row r="278" spans="1:24">
      <c r="A278" s="18">
        <v>276</v>
      </c>
      <c r="B278" s="18" t="s">
        <v>720</v>
      </c>
      <c r="C278" s="18">
        <v>276</v>
      </c>
      <c r="D278" s="18">
        <v>500</v>
      </c>
      <c r="E278" s="18">
        <v>161002804</v>
      </c>
      <c r="F278" s="18">
        <v>57</v>
      </c>
      <c r="G278" s="18">
        <v>3287.04</v>
      </c>
      <c r="H278" s="82">
        <v>416.96</v>
      </c>
      <c r="I278" s="18">
        <v>0</v>
      </c>
      <c r="J278" s="18"/>
      <c r="K278" s="18"/>
      <c r="L278" s="18">
        <v>1</v>
      </c>
      <c r="M278" s="18">
        <v>40</v>
      </c>
      <c r="N278" s="18"/>
      <c r="O278" s="18"/>
      <c r="P278" s="18"/>
      <c r="Q278" s="18"/>
      <c r="R278" s="18"/>
      <c r="S278" s="18"/>
      <c r="T278" s="18"/>
      <c r="U278" s="18"/>
      <c r="V278" s="18"/>
      <c r="W278" s="18" t="s">
        <v>259</v>
      </c>
    </row>
    <row r="279" spans="1:24">
      <c r="A279" s="18">
        <v>277</v>
      </c>
      <c r="B279" s="18" t="s">
        <v>720</v>
      </c>
      <c r="C279" s="18">
        <v>277</v>
      </c>
      <c r="D279" s="18">
        <v>503</v>
      </c>
      <c r="E279" s="18">
        <v>161002805</v>
      </c>
      <c r="F279" s="18">
        <v>59</v>
      </c>
      <c r="G279" s="18">
        <v>3607.4</v>
      </c>
      <c r="H279" s="82">
        <v>522.6</v>
      </c>
      <c r="I279" s="18">
        <v>0</v>
      </c>
      <c r="J279" s="18"/>
      <c r="K279" s="18"/>
      <c r="L279" s="18">
        <v>2</v>
      </c>
      <c r="M279" s="18">
        <v>0</v>
      </c>
      <c r="N279" s="18"/>
      <c r="O279" s="18"/>
      <c r="P279" s="18"/>
      <c r="Q279" s="18"/>
      <c r="R279" s="18"/>
      <c r="S279" s="18"/>
      <c r="T279" s="18"/>
      <c r="U279" s="18"/>
      <c r="V279" s="18"/>
      <c r="W279" s="18" t="s">
        <v>257</v>
      </c>
    </row>
    <row r="280" spans="1:24">
      <c r="A280" s="18">
        <v>278</v>
      </c>
      <c r="B280" s="18" t="s">
        <v>720</v>
      </c>
      <c r="C280" s="18">
        <v>278</v>
      </c>
      <c r="D280" s="18">
        <v>505</v>
      </c>
      <c r="E280" s="18">
        <v>161002806</v>
      </c>
      <c r="F280" s="18">
        <v>56</v>
      </c>
      <c r="G280" s="18">
        <v>3307.04</v>
      </c>
      <c r="H280" s="82">
        <v>332.96</v>
      </c>
      <c r="I280" s="18">
        <v>0</v>
      </c>
      <c r="J280" s="18"/>
      <c r="K280" s="18"/>
      <c r="L280" s="18">
        <v>1</v>
      </c>
      <c r="M280" s="18">
        <v>55</v>
      </c>
      <c r="N280" s="18"/>
      <c r="O280" s="18"/>
      <c r="P280" s="18"/>
      <c r="Q280" s="18"/>
      <c r="R280" s="18"/>
      <c r="S280" s="18"/>
      <c r="T280" s="18"/>
      <c r="U280" s="18"/>
      <c r="V280" s="18"/>
      <c r="W280" s="18" t="s">
        <v>257</v>
      </c>
    </row>
    <row r="281" spans="1:24">
      <c r="A281" s="18">
        <v>279</v>
      </c>
      <c r="B281" s="18" t="s">
        <v>720</v>
      </c>
      <c r="C281" s="18">
        <v>279</v>
      </c>
      <c r="D281" s="18">
        <v>504</v>
      </c>
      <c r="E281" s="18">
        <v>161002807</v>
      </c>
      <c r="F281" s="18">
        <v>57</v>
      </c>
      <c r="G281" s="18">
        <v>3295.04</v>
      </c>
      <c r="H281" s="82">
        <v>408.96</v>
      </c>
      <c r="I281" s="18">
        <v>0</v>
      </c>
      <c r="J281" s="18"/>
      <c r="K281" s="18"/>
      <c r="L281" s="18">
        <v>1</v>
      </c>
      <c r="M281" s="18">
        <v>25</v>
      </c>
      <c r="N281" s="18"/>
      <c r="O281" s="18"/>
      <c r="P281" s="18"/>
      <c r="Q281" s="18"/>
      <c r="R281" s="18"/>
      <c r="S281" s="18"/>
      <c r="T281" s="18"/>
      <c r="U281" s="18"/>
      <c r="V281" s="18"/>
      <c r="W281" s="18" t="s">
        <v>259</v>
      </c>
    </row>
    <row r="282" spans="1:24">
      <c r="A282" s="18">
        <v>280</v>
      </c>
      <c r="B282" s="18" t="s">
        <v>720</v>
      </c>
      <c r="C282" s="18">
        <v>280</v>
      </c>
      <c r="D282" s="18">
        <v>507</v>
      </c>
      <c r="E282" s="18">
        <v>161002808</v>
      </c>
      <c r="F282" s="18">
        <v>53</v>
      </c>
      <c r="G282" s="18">
        <v>3140.08</v>
      </c>
      <c r="H282" s="82">
        <v>303.92</v>
      </c>
      <c r="I282" s="18">
        <v>0</v>
      </c>
      <c r="J282" s="18"/>
      <c r="K282" s="18"/>
      <c r="L282" s="18">
        <v>1</v>
      </c>
      <c r="M282" s="18">
        <v>10</v>
      </c>
      <c r="N282" s="18"/>
      <c r="O282" s="18"/>
      <c r="P282" s="18"/>
      <c r="Q282" s="18"/>
      <c r="R282" s="18"/>
      <c r="S282" s="18"/>
      <c r="T282" s="18"/>
      <c r="U282" s="18"/>
      <c r="V282" s="18"/>
      <c r="W282" s="18" t="s">
        <v>259</v>
      </c>
      <c r="X282" s="78">
        <v>26932.5</v>
      </c>
    </row>
    <row r="283" spans="1:24">
      <c r="A283" s="18">
        <v>281</v>
      </c>
      <c r="B283" s="18" t="s">
        <v>720</v>
      </c>
      <c r="C283" s="18">
        <v>281</v>
      </c>
      <c r="D283" s="18">
        <v>506</v>
      </c>
      <c r="E283" s="18">
        <v>161002809</v>
      </c>
      <c r="F283" s="18">
        <v>58</v>
      </c>
      <c r="G283" s="18">
        <v>3339.66</v>
      </c>
      <c r="H283" s="82">
        <v>426.34</v>
      </c>
      <c r="I283" s="18">
        <v>0</v>
      </c>
      <c r="J283" s="18"/>
      <c r="K283" s="18"/>
      <c r="L283" s="18">
        <v>1</v>
      </c>
      <c r="M283" s="18">
        <v>0</v>
      </c>
      <c r="N283" s="18"/>
      <c r="O283" s="18"/>
      <c r="P283" s="18"/>
      <c r="Q283" s="18"/>
      <c r="R283" s="18"/>
      <c r="S283" s="18"/>
      <c r="T283" s="18"/>
      <c r="U283" s="18"/>
      <c r="V283" s="18"/>
      <c r="W283" s="18" t="s">
        <v>257</v>
      </c>
      <c r="X283" s="78">
        <v>16086</v>
      </c>
    </row>
    <row r="284" spans="1:24">
      <c r="A284" s="18">
        <v>282</v>
      </c>
      <c r="B284" s="18" t="s">
        <v>720</v>
      </c>
      <c r="C284" s="18">
        <v>282</v>
      </c>
      <c r="D284" s="18">
        <v>509</v>
      </c>
      <c r="E284" s="18">
        <v>141000167</v>
      </c>
      <c r="F284" s="18">
        <v>57</v>
      </c>
      <c r="G284" s="18">
        <v>3362.44</v>
      </c>
      <c r="H284" s="82">
        <v>341.56</v>
      </c>
      <c r="I284" s="18">
        <v>0</v>
      </c>
      <c r="J284" s="18"/>
      <c r="K284" s="18"/>
      <c r="L284" s="18">
        <v>1</v>
      </c>
      <c r="M284" s="18">
        <v>25</v>
      </c>
      <c r="N284" s="18"/>
      <c r="O284" s="18"/>
      <c r="P284" s="18"/>
      <c r="Q284" s="18"/>
      <c r="R284" s="18"/>
      <c r="S284" s="18"/>
      <c r="T284" s="18"/>
      <c r="U284" s="18"/>
      <c r="V284" s="18"/>
      <c r="W284" s="18" t="s">
        <v>257</v>
      </c>
      <c r="X284" s="78">
        <v>8977.5</v>
      </c>
    </row>
    <row r="285" spans="1:24">
      <c r="A285" s="18">
        <v>283</v>
      </c>
      <c r="B285" s="18" t="s">
        <v>720</v>
      </c>
      <c r="C285" s="18">
        <v>283</v>
      </c>
      <c r="D285" s="18">
        <v>508</v>
      </c>
      <c r="E285" s="18">
        <v>161002810</v>
      </c>
      <c r="F285" s="18">
        <v>59</v>
      </c>
      <c r="G285" s="18">
        <v>3451.21</v>
      </c>
      <c r="H285" s="82">
        <v>383.79</v>
      </c>
      <c r="I285" s="18">
        <v>0</v>
      </c>
      <c r="J285" s="18"/>
      <c r="K285" s="18"/>
      <c r="L285" s="18">
        <v>1</v>
      </c>
      <c r="M285" s="18">
        <v>20</v>
      </c>
      <c r="N285" s="18"/>
      <c r="O285" s="18"/>
      <c r="P285" s="18"/>
      <c r="Q285" s="18"/>
      <c r="R285" s="18"/>
      <c r="S285" s="18"/>
      <c r="T285" s="18"/>
      <c r="U285" s="18"/>
      <c r="V285" s="18"/>
      <c r="W285" s="18" t="s">
        <v>259</v>
      </c>
      <c r="X285" s="78">
        <v>18585</v>
      </c>
    </row>
    <row r="286" spans="1:24">
      <c r="A286" s="18">
        <v>284</v>
      </c>
      <c r="B286" s="18" t="s">
        <v>720</v>
      </c>
      <c r="C286" s="18">
        <v>284</v>
      </c>
      <c r="D286" s="18">
        <v>510</v>
      </c>
      <c r="E286" s="18">
        <v>161002811</v>
      </c>
      <c r="F286" s="18">
        <v>54</v>
      </c>
      <c r="G286" s="18">
        <v>3167.49</v>
      </c>
      <c r="H286" s="82">
        <v>339.51</v>
      </c>
      <c r="I286" s="18">
        <v>0</v>
      </c>
      <c r="J286" s="18"/>
      <c r="K286" s="18"/>
      <c r="L286" s="18">
        <v>1</v>
      </c>
      <c r="M286" s="18">
        <v>30</v>
      </c>
      <c r="N286" s="18"/>
      <c r="O286" s="18"/>
      <c r="P286" s="18"/>
      <c r="Q286" s="18"/>
      <c r="R286" s="18"/>
      <c r="S286" s="18"/>
      <c r="T286" s="18"/>
      <c r="U286" s="18"/>
      <c r="V286" s="18"/>
      <c r="W286" s="18" t="s">
        <v>259</v>
      </c>
      <c r="X286" s="78">
        <v>16212</v>
      </c>
    </row>
    <row r="287" spans="1:24">
      <c r="A287" s="18">
        <v>285</v>
      </c>
      <c r="B287" s="18" t="s">
        <v>720</v>
      </c>
      <c r="C287" s="18">
        <v>285</v>
      </c>
      <c r="D287" s="18">
        <v>511</v>
      </c>
      <c r="E287" s="18">
        <v>161002812</v>
      </c>
      <c r="F287" s="18">
        <v>57</v>
      </c>
      <c r="G287" s="18">
        <v>3328.23</v>
      </c>
      <c r="H287" s="82">
        <v>376.77</v>
      </c>
      <c r="I287" s="18">
        <v>0</v>
      </c>
      <c r="J287" s="18"/>
      <c r="K287" s="18"/>
      <c r="L287" s="18">
        <v>2</v>
      </c>
      <c r="M287" s="18">
        <v>20</v>
      </c>
      <c r="N287" s="18"/>
      <c r="O287" s="18"/>
      <c r="P287" s="18"/>
      <c r="Q287" s="18"/>
      <c r="R287" s="18"/>
      <c r="S287" s="18"/>
      <c r="T287" s="18"/>
      <c r="U287" s="18"/>
      <c r="V287" s="18"/>
      <c r="W287" s="18" t="s">
        <v>257</v>
      </c>
      <c r="X287" s="78">
        <f>SUM(X282:X286)</f>
        <v>86793</v>
      </c>
    </row>
    <row r="288" spans="1:24" ht="15.75">
      <c r="A288" s="25"/>
      <c r="B288" s="25"/>
      <c r="C288" s="25"/>
      <c r="D288" s="81"/>
      <c r="E288" s="81"/>
      <c r="F288" s="97">
        <f>SUM(F3:F287)</f>
        <v>16344</v>
      </c>
      <c r="G288" s="97">
        <f>SUM(G3:G287)</f>
        <v>963587.95</v>
      </c>
      <c r="H288" s="113">
        <f>SUM(H3:H287)</f>
        <v>104008.46</v>
      </c>
      <c r="I288" s="97">
        <f>SUM(I3:I287)</f>
        <v>52.33</v>
      </c>
      <c r="O288" s="81">
        <f>SUM(O63:O287)</f>
        <v>82370</v>
      </c>
      <c r="Q288" s="78">
        <f>SUM(Q63:Q287)</f>
        <v>82660</v>
      </c>
      <c r="U288" s="78">
        <f>SUM(U63:U287)</f>
        <v>8251.5</v>
      </c>
      <c r="V288" s="97">
        <f>SUM(V63:V287)</f>
        <v>173281.5</v>
      </c>
    </row>
    <row r="289" spans="1:22">
      <c r="A289" s="100"/>
      <c r="B289" s="100"/>
      <c r="C289" s="100"/>
      <c r="L289" s="80">
        <f>H288/F288</f>
        <v>6.36370900636319</v>
      </c>
    </row>
    <row r="290" spans="1:22">
      <c r="V290" s="78">
        <f>V288-X287</f>
        <v>86488.5</v>
      </c>
    </row>
  </sheetData>
  <mergeCells count="3">
    <mergeCell ref="A1:W1"/>
    <mergeCell ref="L2:M2"/>
    <mergeCell ref="X121:AA12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A320"/>
  <sheetViews>
    <sheetView topLeftCell="B274" workbookViewId="0">
      <selection activeCell="Z289" sqref="Z289"/>
    </sheetView>
  </sheetViews>
  <sheetFormatPr defaultColWidth="9" defaultRowHeight="15"/>
  <cols>
    <col min="1" max="1" width="9" hidden="1" customWidth="1"/>
    <col min="2" max="2" width="14.85546875" customWidth="1"/>
    <col min="5" max="5" width="9" hidden="1" customWidth="1"/>
    <col min="7" max="7" width="13.7109375" customWidth="1"/>
    <col min="8" max="8" width="10.28515625" customWidth="1"/>
    <col min="10" max="11" width="9" hidden="1" customWidth="1"/>
    <col min="12" max="12" width="6" customWidth="1"/>
    <col min="13" max="13" width="4.140625" customWidth="1"/>
    <col min="14" max="21" width="9" hidden="1" customWidth="1"/>
    <col min="22" max="22" width="10.140625" customWidth="1"/>
    <col min="23" max="23" width="9" hidden="1" customWidth="1"/>
  </cols>
  <sheetData>
    <row r="1" spans="1:23">
      <c r="A1" s="2808" t="s">
        <v>678</v>
      </c>
      <c r="B1" s="2808"/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</row>
    <row r="2" spans="1:23" s="54" customFormat="1" ht="60">
      <c r="A2" s="61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18</v>
      </c>
      <c r="U2" s="62" t="s">
        <v>19</v>
      </c>
      <c r="V2" s="62" t="s">
        <v>543</v>
      </c>
      <c r="W2" s="61" t="s">
        <v>255</v>
      </c>
    </row>
    <row r="3" spans="1:23">
      <c r="A3" s="5">
        <v>1</v>
      </c>
      <c r="B3" s="5" t="str">
        <f ca="1">'NOV-21'!B3</f>
        <v>01.11.21</v>
      </c>
      <c r="C3" s="5">
        <f ca="1">'NOV-21'!C3</f>
        <v>1</v>
      </c>
      <c r="D3" s="5">
        <f ca="1">'NOV-21'!D3</f>
        <v>227</v>
      </c>
      <c r="E3" s="26"/>
      <c r="F3" s="5">
        <f ca="1">'NOV-21'!F3</f>
        <v>59</v>
      </c>
      <c r="G3" s="5">
        <f ca="1">'NOV-21'!G3</f>
        <v>3378.61</v>
      </c>
      <c r="H3" s="5">
        <f ca="1">'NOV-21'!H3</f>
        <v>456.39</v>
      </c>
      <c r="I3" s="5">
        <f ca="1">'NOV-21'!I3</f>
        <v>0</v>
      </c>
      <c r="J3" s="22"/>
      <c r="K3" s="5"/>
      <c r="L3" s="5">
        <f ca="1">'NOV-21'!L3</f>
        <v>2</v>
      </c>
      <c r="M3" s="5">
        <f ca="1">'NOV-21'!M3</f>
        <v>20</v>
      </c>
      <c r="N3" s="5"/>
      <c r="O3" s="5"/>
      <c r="P3" s="5"/>
      <c r="Q3" s="5"/>
      <c r="R3" s="5"/>
      <c r="S3" s="5"/>
      <c r="T3" s="5"/>
      <c r="U3" s="5"/>
      <c r="V3" s="5">
        <f ca="1">'NOV-21'!V3</f>
        <v>0</v>
      </c>
    </row>
    <row r="4" spans="1:23">
      <c r="A4" s="5">
        <v>2</v>
      </c>
      <c r="B4" s="5" t="str">
        <f ca="1">'NOV-21'!B4</f>
        <v>01.11.21</v>
      </c>
      <c r="C4" s="5">
        <f ca="1">'NOV-21'!C4</f>
        <v>2</v>
      </c>
      <c r="D4" s="5">
        <f ca="1">'NOV-21'!D4</f>
        <v>228</v>
      </c>
      <c r="E4" s="26"/>
      <c r="F4" s="5">
        <f ca="1">'NOV-21'!F4</f>
        <v>58</v>
      </c>
      <c r="G4" s="5">
        <f ca="1">'NOV-21'!G4</f>
        <v>3508.17</v>
      </c>
      <c r="H4" s="5">
        <f ca="1">'NOV-21'!H4</f>
        <v>466.83</v>
      </c>
      <c r="I4" s="5">
        <f ca="1">'NOV-21'!I4</f>
        <v>0</v>
      </c>
      <c r="J4" s="22"/>
      <c r="K4" s="5"/>
      <c r="L4" s="5">
        <f ca="1">'NOV-21'!L4</f>
        <v>2</v>
      </c>
      <c r="M4" s="5">
        <f ca="1">'NOV-21'!M4</f>
        <v>35</v>
      </c>
      <c r="N4" s="5"/>
      <c r="O4" s="5"/>
      <c r="P4" s="5"/>
      <c r="Q4" s="5"/>
      <c r="R4" s="5"/>
      <c r="S4" s="5"/>
      <c r="T4" s="5"/>
      <c r="U4" s="5"/>
      <c r="V4" s="5">
        <f ca="1">'NOV-21'!V4</f>
        <v>0</v>
      </c>
    </row>
    <row r="5" spans="1:23">
      <c r="A5" s="5">
        <v>3</v>
      </c>
      <c r="B5" s="5" t="str">
        <f ca="1">'NOV-21'!B5</f>
        <v>01.11.21</v>
      </c>
      <c r="C5" s="5">
        <f ca="1">'NOV-21'!C5</f>
        <v>3</v>
      </c>
      <c r="D5" s="5">
        <f ca="1">'NOV-21'!D5</f>
        <v>229</v>
      </c>
      <c r="E5" s="26"/>
      <c r="F5" s="5">
        <f ca="1">'NOV-21'!F5</f>
        <v>59</v>
      </c>
      <c r="G5" s="5">
        <f ca="1">'NOV-21'!G5</f>
        <v>3505.41</v>
      </c>
      <c r="H5" s="5">
        <f ca="1">'NOV-21'!H5</f>
        <v>329.59</v>
      </c>
      <c r="I5" s="5">
        <f ca="1">'NOV-21'!I5</f>
        <v>0</v>
      </c>
      <c r="J5" s="22"/>
      <c r="K5" s="5"/>
      <c r="L5" s="5">
        <f ca="1">'NOV-21'!L5</f>
        <v>2</v>
      </c>
      <c r="M5" s="5">
        <f ca="1">'NOV-21'!M5</f>
        <v>15</v>
      </c>
      <c r="N5" s="5"/>
      <c r="O5" s="5"/>
      <c r="P5" s="5"/>
      <c r="Q5" s="5"/>
      <c r="R5" s="5"/>
      <c r="S5" s="5"/>
      <c r="T5" s="5"/>
      <c r="U5" s="5"/>
      <c r="V5" s="5">
        <f ca="1">'NOV-21'!V5</f>
        <v>0</v>
      </c>
    </row>
    <row r="6" spans="1:23">
      <c r="A6" s="5">
        <v>4</v>
      </c>
      <c r="B6" s="5" t="str">
        <f ca="1">'NOV-21'!B6</f>
        <v>01.11.21</v>
      </c>
      <c r="C6" s="5">
        <f ca="1">'NOV-21'!C6</f>
        <v>4</v>
      </c>
      <c r="D6" s="5">
        <f ca="1">'NOV-21'!D6</f>
        <v>230</v>
      </c>
      <c r="E6" s="26"/>
      <c r="F6" s="5">
        <f ca="1">'NOV-21'!F6</f>
        <v>55</v>
      </c>
      <c r="G6" s="5">
        <f ca="1">'NOV-21'!G6</f>
        <v>3218.07</v>
      </c>
      <c r="H6" s="5">
        <f ca="1">'NOV-21'!H6</f>
        <v>354.93</v>
      </c>
      <c r="I6" s="5">
        <f ca="1">'NOV-21'!I6</f>
        <v>0</v>
      </c>
      <c r="J6" s="22"/>
      <c r="K6" s="5"/>
      <c r="L6" s="5">
        <f ca="1">'NOV-21'!L6</f>
        <v>2</v>
      </c>
      <c r="M6" s="5">
        <f ca="1">'NOV-21'!M6</f>
        <v>0</v>
      </c>
      <c r="N6" s="5"/>
      <c r="O6" s="5"/>
      <c r="P6" s="5"/>
      <c r="Q6" s="5"/>
      <c r="R6" s="5"/>
      <c r="S6" s="5"/>
      <c r="T6" s="5"/>
      <c r="U6" s="5"/>
      <c r="V6" s="5">
        <f ca="1">'NOV-21'!V6</f>
        <v>0</v>
      </c>
    </row>
    <row r="7" spans="1:23">
      <c r="A7" s="5">
        <v>5</v>
      </c>
      <c r="B7" s="5" t="str">
        <f ca="1">'NOV-21'!B7</f>
        <v>01.11.21</v>
      </c>
      <c r="C7" s="5">
        <f ca="1">'NOV-21'!C7</f>
        <v>5</v>
      </c>
      <c r="D7" s="5">
        <f ca="1">'NOV-21'!D7</f>
        <v>231</v>
      </c>
      <c r="E7" s="26"/>
      <c r="F7" s="5">
        <f ca="1">'NOV-21'!F7</f>
        <v>55</v>
      </c>
      <c r="G7" s="5">
        <f ca="1">'NOV-21'!G7</f>
        <v>3203.86</v>
      </c>
      <c r="H7" s="5">
        <f ca="1">'NOV-21'!H7</f>
        <v>370.14</v>
      </c>
      <c r="I7" s="5">
        <f ca="1">'NOV-21'!I7</f>
        <v>0</v>
      </c>
      <c r="J7" s="22"/>
      <c r="K7" s="5"/>
      <c r="L7" s="5">
        <f ca="1">'NOV-21'!L7</f>
        <v>1</v>
      </c>
      <c r="M7" s="5">
        <f ca="1">'NOV-21'!M7</f>
        <v>35</v>
      </c>
      <c r="N7" s="5"/>
      <c r="O7" s="5"/>
      <c r="P7" s="5"/>
      <c r="Q7" s="5"/>
      <c r="R7" s="5"/>
      <c r="S7" s="5"/>
      <c r="T7" s="5"/>
      <c r="U7" s="5"/>
      <c r="V7" s="5">
        <f ca="1">'NOV-21'!V7</f>
        <v>0</v>
      </c>
    </row>
    <row r="8" spans="1:23">
      <c r="A8" s="5">
        <v>6</v>
      </c>
      <c r="B8" s="5" t="str">
        <f ca="1">'NOV-21'!B8</f>
        <v>01.11.21</v>
      </c>
      <c r="C8" s="5">
        <f ca="1">'NOV-21'!C8</f>
        <v>6</v>
      </c>
      <c r="D8" s="5">
        <f ca="1">'NOV-21'!D8</f>
        <v>233</v>
      </c>
      <c r="E8" s="26"/>
      <c r="F8" s="5">
        <f ca="1">'NOV-21'!F8</f>
        <v>56</v>
      </c>
      <c r="G8" s="5">
        <f ca="1">'NOV-21'!G8</f>
        <v>3263.44</v>
      </c>
      <c r="H8" s="5">
        <f ca="1">'NOV-21'!H8</f>
        <v>376.56</v>
      </c>
      <c r="I8" s="5">
        <f ca="1">'NOV-21'!I8</f>
        <v>0</v>
      </c>
      <c r="J8" s="22"/>
      <c r="K8" s="5"/>
      <c r="L8" s="5">
        <f ca="1">'NOV-21'!L8</f>
        <v>1</v>
      </c>
      <c r="M8" s="5">
        <f ca="1">'NOV-21'!M8</f>
        <v>50</v>
      </c>
      <c r="N8" s="5"/>
      <c r="O8" s="5"/>
      <c r="P8" s="5"/>
      <c r="Q8" s="5"/>
      <c r="R8" s="5"/>
      <c r="S8" s="5"/>
      <c r="T8" s="5"/>
      <c r="U8" s="5"/>
      <c r="V8" s="5">
        <f ca="1">'NOV-21'!V8</f>
        <v>0</v>
      </c>
    </row>
    <row r="9" spans="1:23">
      <c r="A9" s="5">
        <v>7</v>
      </c>
      <c r="B9" s="5" t="str">
        <f ca="1">'NOV-21'!B9</f>
        <v>01.11.21</v>
      </c>
      <c r="C9" s="5">
        <f ca="1">'NOV-21'!C9</f>
        <v>7</v>
      </c>
      <c r="D9" s="5">
        <f ca="1">'NOV-21'!D9</f>
        <v>232</v>
      </c>
      <c r="E9" s="26"/>
      <c r="F9" s="5">
        <f ca="1">'NOV-21'!F9</f>
        <v>56</v>
      </c>
      <c r="G9" s="5">
        <f ca="1">'NOV-21'!G9</f>
        <v>3300.04</v>
      </c>
      <c r="H9" s="5">
        <f ca="1">'NOV-21'!H9</f>
        <v>339.96</v>
      </c>
      <c r="I9" s="5">
        <f ca="1">'NOV-21'!I9</f>
        <v>0</v>
      </c>
      <c r="J9" s="22"/>
      <c r="K9" s="5"/>
      <c r="L9" s="5">
        <f ca="1">'NOV-21'!L9</f>
        <v>1</v>
      </c>
      <c r="M9" s="5">
        <f ca="1">'NOV-21'!M9</f>
        <v>35</v>
      </c>
      <c r="N9" s="5"/>
      <c r="O9" s="5"/>
      <c r="P9" s="5"/>
      <c r="Q9" s="5"/>
      <c r="R9" s="5"/>
      <c r="S9" s="5"/>
      <c r="T9" s="5"/>
      <c r="U9" s="5"/>
      <c r="V9" s="5">
        <f ca="1">'NOV-21'!V9</f>
        <v>0</v>
      </c>
    </row>
    <row r="10" spans="1:23">
      <c r="A10" s="5">
        <v>8</v>
      </c>
      <c r="B10" s="5" t="str">
        <f ca="1">'NOV-21'!B10</f>
        <v>01.11.21</v>
      </c>
      <c r="C10" s="5">
        <f ca="1">'NOV-21'!C10</f>
        <v>8</v>
      </c>
      <c r="D10" s="5">
        <f ca="1">'NOV-21'!D10</f>
        <v>234</v>
      </c>
      <c r="E10" s="26"/>
      <c r="F10" s="5">
        <f ca="1">'NOV-21'!F10</f>
        <v>59</v>
      </c>
      <c r="G10" s="5">
        <f ca="1">'NOV-21'!G10</f>
        <v>3409.81</v>
      </c>
      <c r="H10" s="5">
        <f ca="1">'NOV-21'!H10</f>
        <v>425.19</v>
      </c>
      <c r="I10" s="5">
        <f ca="1">'NOV-21'!I10</f>
        <v>0</v>
      </c>
      <c r="J10" s="22"/>
      <c r="K10" s="5"/>
      <c r="L10" s="5">
        <f ca="1">'NOV-21'!L10</f>
        <v>2</v>
      </c>
      <c r="M10" s="5">
        <f ca="1">'NOV-21'!M10</f>
        <v>0</v>
      </c>
      <c r="N10" s="5"/>
      <c r="O10" s="5"/>
      <c r="P10" s="5"/>
      <c r="Q10" s="5"/>
      <c r="R10" s="5"/>
      <c r="S10" s="5"/>
      <c r="T10" s="5"/>
      <c r="U10" s="5"/>
      <c r="V10" s="5">
        <f ca="1">'NOV-21'!V10</f>
        <v>0</v>
      </c>
    </row>
    <row r="11" spans="1:23">
      <c r="A11" s="20"/>
      <c r="B11" s="5" t="str">
        <f ca="1">'NOV-21'!B11</f>
        <v>01.11.21</v>
      </c>
      <c r="C11" s="5">
        <f ca="1">'NOV-21'!C11</f>
        <v>9</v>
      </c>
      <c r="D11" s="5">
        <f ca="1">'NOV-21'!D11</f>
        <v>235</v>
      </c>
      <c r="E11" s="26"/>
      <c r="F11" s="5">
        <f ca="1">'NOV-21'!F11</f>
        <v>59</v>
      </c>
      <c r="G11" s="5">
        <f ca="1">'NOV-21'!G11</f>
        <v>3557</v>
      </c>
      <c r="H11" s="5">
        <f ca="1">'NOV-21'!H11</f>
        <v>573</v>
      </c>
      <c r="I11" s="5">
        <f ca="1">'NOV-21'!I11</f>
        <v>0</v>
      </c>
      <c r="J11" s="22"/>
      <c r="K11" s="5"/>
      <c r="L11" s="5">
        <f ca="1">'NOV-21'!L11</f>
        <v>1</v>
      </c>
      <c r="M11" s="5">
        <f ca="1">'NOV-21'!M11</f>
        <v>55</v>
      </c>
      <c r="N11" s="5"/>
      <c r="O11" s="5"/>
      <c r="P11" s="5"/>
      <c r="Q11" s="5"/>
      <c r="R11" s="5"/>
      <c r="S11" s="5"/>
      <c r="T11" s="5"/>
      <c r="U11" s="5"/>
      <c r="V11" s="5">
        <f ca="1">'NOV-21'!V11</f>
        <v>0</v>
      </c>
    </row>
    <row r="12" spans="1:23">
      <c r="A12" s="20"/>
      <c r="B12" s="5" t="str">
        <f ca="1">'NOV-21'!B13</f>
        <v>02.11.21</v>
      </c>
      <c r="C12" s="5">
        <f ca="1">'NOV-21'!C12</f>
        <v>10</v>
      </c>
      <c r="D12" s="5">
        <f ca="1">'NOV-21'!D13</f>
        <v>238</v>
      </c>
      <c r="E12" s="26"/>
      <c r="F12" s="5">
        <f ca="1">'NOV-21'!F13</f>
        <v>59</v>
      </c>
      <c r="G12" s="5">
        <f ca="1">'NOV-21'!G13</f>
        <v>3518.01</v>
      </c>
      <c r="H12" s="5">
        <f ca="1">'NOV-21'!H13</f>
        <v>316.99</v>
      </c>
      <c r="I12" s="5">
        <f ca="1">'NOV-21'!I13</f>
        <v>0</v>
      </c>
      <c r="J12" s="22"/>
      <c r="K12" s="5"/>
      <c r="L12" s="5">
        <f ca="1">'NOV-21'!L13</f>
        <v>2</v>
      </c>
      <c r="M12" s="5">
        <f ca="1">'NOV-21'!M13</f>
        <v>0</v>
      </c>
      <c r="N12" s="5"/>
      <c r="O12" s="5"/>
      <c r="P12" s="5"/>
      <c r="Q12" s="5"/>
      <c r="R12" s="5"/>
      <c r="S12" s="5"/>
      <c r="T12" s="5"/>
      <c r="U12" s="5"/>
      <c r="V12" s="5">
        <f ca="1">'NOV-21'!V13</f>
        <v>0</v>
      </c>
    </row>
    <row r="13" spans="1:23">
      <c r="A13" s="20"/>
      <c r="B13" s="5" t="str">
        <f ca="1">'NOV-21'!B14</f>
        <v>02.11.21</v>
      </c>
      <c r="C13" s="5">
        <f ca="1">'NOV-21'!C13</f>
        <v>11</v>
      </c>
      <c r="D13" s="5">
        <f ca="1">'NOV-21'!D14</f>
        <v>238</v>
      </c>
      <c r="E13" s="26"/>
      <c r="F13" s="5">
        <f ca="1">'NOV-21'!F14</f>
        <v>59</v>
      </c>
      <c r="G13" s="5">
        <f ca="1">'NOV-21'!G14</f>
        <v>3518.01</v>
      </c>
      <c r="H13" s="5">
        <f ca="1">'NOV-21'!H14</f>
        <v>316.99</v>
      </c>
      <c r="I13" s="5">
        <f ca="1">'NOV-21'!I14</f>
        <v>0</v>
      </c>
      <c r="J13" s="22"/>
      <c r="K13" s="5"/>
      <c r="L13" s="5">
        <f ca="1">'NOV-21'!L14</f>
        <v>2</v>
      </c>
      <c r="M13" s="5">
        <f ca="1">'NOV-21'!M14</f>
        <v>0</v>
      </c>
      <c r="N13" s="5"/>
      <c r="O13" s="5"/>
      <c r="P13" s="5"/>
      <c r="Q13" s="5"/>
      <c r="R13" s="5"/>
      <c r="S13" s="5"/>
      <c r="T13" s="5"/>
      <c r="U13" s="5"/>
      <c r="V13" s="5">
        <f ca="1">'NOV-21'!V14</f>
        <v>0</v>
      </c>
    </row>
    <row r="14" spans="1:23">
      <c r="A14" s="20"/>
      <c r="B14" s="5" t="str">
        <f ca="1">'NOV-21'!B15</f>
        <v>02.11.21</v>
      </c>
      <c r="C14" s="5">
        <f ca="1">'NOV-21'!C14</f>
        <v>12</v>
      </c>
      <c r="D14" s="5">
        <f ca="1">'NOV-21'!D15</f>
        <v>238</v>
      </c>
      <c r="E14" s="26"/>
      <c r="F14" s="5">
        <f ca="1">'NOV-21'!F15</f>
        <v>59</v>
      </c>
      <c r="G14" s="5">
        <f ca="1">'NOV-21'!G15</f>
        <v>3518.01</v>
      </c>
      <c r="H14" s="5">
        <f ca="1">'NOV-21'!H15</f>
        <v>316.99</v>
      </c>
      <c r="I14" s="5">
        <f ca="1">'NOV-21'!I15</f>
        <v>0</v>
      </c>
      <c r="J14" s="22"/>
      <c r="K14" s="5"/>
      <c r="L14" s="5">
        <f ca="1">'NOV-21'!L15</f>
        <v>2</v>
      </c>
      <c r="M14" s="5">
        <f ca="1">'NOV-21'!M15</f>
        <v>0</v>
      </c>
      <c r="N14" s="5"/>
      <c r="O14" s="5"/>
      <c r="P14" s="5"/>
      <c r="Q14" s="5"/>
      <c r="R14" s="5"/>
      <c r="S14" s="5"/>
      <c r="T14" s="5"/>
      <c r="U14" s="5"/>
      <c r="V14" s="5">
        <f ca="1">'NOV-21'!V15</f>
        <v>0</v>
      </c>
    </row>
    <row r="15" spans="1:23">
      <c r="A15" s="20"/>
      <c r="B15" s="5" t="str">
        <f ca="1">'NOV-21'!B15</f>
        <v>02.11.21</v>
      </c>
      <c r="C15" s="5">
        <f ca="1">'NOV-21'!C15</f>
        <v>13</v>
      </c>
      <c r="D15" s="5">
        <f ca="1">'NOV-21'!D15</f>
        <v>238</v>
      </c>
      <c r="E15" s="26"/>
      <c r="F15" s="5">
        <f ca="1">'NOV-21'!F15</f>
        <v>59</v>
      </c>
      <c r="G15" s="5">
        <f ca="1">'NOV-21'!G15</f>
        <v>3518.01</v>
      </c>
      <c r="H15" s="5">
        <f ca="1">'NOV-21'!H15</f>
        <v>316.99</v>
      </c>
      <c r="I15" s="5">
        <f ca="1">'NOV-21'!I15</f>
        <v>0</v>
      </c>
      <c r="J15" s="20"/>
      <c r="K15" s="20"/>
      <c r="L15" s="5">
        <f ca="1">'NOV-21'!L15</f>
        <v>2</v>
      </c>
      <c r="M15" s="5">
        <f ca="1">'NOV-21'!M15</f>
        <v>0</v>
      </c>
      <c r="N15" s="20"/>
      <c r="O15" s="20"/>
      <c r="P15" s="20"/>
      <c r="Q15" s="20"/>
      <c r="R15" s="20"/>
      <c r="S15" s="20"/>
      <c r="T15" s="20"/>
      <c r="U15" s="20"/>
      <c r="V15" s="5">
        <f ca="1">'NOV-21'!V15</f>
        <v>0</v>
      </c>
    </row>
    <row r="16" spans="1:23">
      <c r="A16" s="20"/>
      <c r="B16" s="5" t="str">
        <f ca="1">'NOV-21'!B16</f>
        <v>02.11.21</v>
      </c>
      <c r="C16" s="5">
        <f ca="1">'NOV-21'!C16</f>
        <v>14</v>
      </c>
      <c r="D16" s="5">
        <f ca="1">'NOV-21'!D16</f>
        <v>241</v>
      </c>
      <c r="E16" s="26"/>
      <c r="F16" s="5">
        <f ca="1">'NOV-21'!F16</f>
        <v>54</v>
      </c>
      <c r="G16" s="5">
        <f ca="1">'NOV-21'!G16</f>
        <v>3251.06</v>
      </c>
      <c r="H16" s="5">
        <f ca="1">'NOV-21'!H16</f>
        <v>258.94</v>
      </c>
      <c r="I16" s="5">
        <f ca="1">'NOV-21'!I16</f>
        <v>0</v>
      </c>
      <c r="J16" s="20"/>
      <c r="K16" s="20"/>
      <c r="L16" s="5">
        <f ca="1">'NOV-21'!L16</f>
        <v>1</v>
      </c>
      <c r="M16" s="5">
        <f ca="1">'NOV-21'!M16</f>
        <v>55</v>
      </c>
      <c r="N16" s="20"/>
      <c r="O16" s="20"/>
      <c r="P16" s="20"/>
      <c r="Q16" s="20"/>
      <c r="R16" s="20"/>
      <c r="S16" s="20"/>
      <c r="T16" s="20"/>
      <c r="U16" s="20"/>
      <c r="V16" s="5">
        <f ca="1">'NOV-21'!V16</f>
        <v>0</v>
      </c>
    </row>
    <row r="17" spans="1:22">
      <c r="A17" s="20"/>
      <c r="B17" s="5" t="str">
        <f ca="1">'NOV-21'!B17</f>
        <v>02.11.21</v>
      </c>
      <c r="C17" s="5">
        <f ca="1">'NOV-21'!C17</f>
        <v>15</v>
      </c>
      <c r="D17" s="5">
        <f ca="1">'NOV-21'!D17</f>
        <v>242</v>
      </c>
      <c r="E17" s="26"/>
      <c r="F17" s="5">
        <f ca="1">'NOV-21'!F17</f>
        <v>58</v>
      </c>
      <c r="G17" s="5">
        <f ca="1">'NOV-21'!G17</f>
        <v>3620.97</v>
      </c>
      <c r="H17" s="5">
        <f ca="1">'NOV-21'!H17</f>
        <v>354.03</v>
      </c>
      <c r="I17" s="5">
        <f ca="1">'NOV-21'!I17</f>
        <v>0</v>
      </c>
      <c r="J17" s="20"/>
      <c r="K17" s="20"/>
      <c r="L17" s="5">
        <f ca="1">'NOV-21'!L17</f>
        <v>2</v>
      </c>
      <c r="M17" s="5">
        <f ca="1">'NOV-21'!M17</f>
        <v>5</v>
      </c>
      <c r="N17" s="20"/>
      <c r="O17" s="20"/>
      <c r="P17" s="20"/>
      <c r="Q17" s="20"/>
      <c r="R17" s="20"/>
      <c r="S17" s="20"/>
      <c r="T17" s="20"/>
      <c r="U17" s="20"/>
      <c r="V17" s="5">
        <f ca="1">'NOV-21'!V17</f>
        <v>0</v>
      </c>
    </row>
    <row r="18" spans="1:22">
      <c r="A18" s="20"/>
      <c r="B18" s="5" t="str">
        <f ca="1">'NOV-21'!B18</f>
        <v>02.11.21</v>
      </c>
      <c r="C18" s="5">
        <f ca="1">'NOV-21'!C18</f>
        <v>16</v>
      </c>
      <c r="D18" s="5">
        <f ca="1">'NOV-21'!D18</f>
        <v>240</v>
      </c>
      <c r="E18" s="26"/>
      <c r="F18" s="5">
        <f ca="1">'NOV-21'!F18</f>
        <v>57</v>
      </c>
      <c r="G18" s="5">
        <f ca="1">'NOV-21'!G18</f>
        <v>3358.65</v>
      </c>
      <c r="H18" s="5">
        <f ca="1">'NOV-21'!H18</f>
        <v>344.35</v>
      </c>
      <c r="I18" s="5">
        <f ca="1">'NOV-21'!I18</f>
        <v>0</v>
      </c>
      <c r="J18" s="20"/>
      <c r="K18" s="20"/>
      <c r="L18" s="5">
        <f ca="1">'NOV-21'!L18</f>
        <v>2</v>
      </c>
      <c r="M18" s="5">
        <f ca="1">'NOV-21'!M18</f>
        <v>10</v>
      </c>
      <c r="N18" s="20"/>
      <c r="O18" s="20"/>
      <c r="P18" s="20"/>
      <c r="Q18" s="20"/>
      <c r="R18" s="20"/>
      <c r="S18" s="20"/>
      <c r="T18" s="20"/>
      <c r="U18" s="20"/>
      <c r="V18" s="5">
        <f ca="1">'NOV-21'!V18</f>
        <v>0</v>
      </c>
    </row>
    <row r="19" spans="1:22">
      <c r="A19" s="20"/>
      <c r="B19" s="5" t="str">
        <f ca="1">'NOV-21'!B19</f>
        <v>02.11.21</v>
      </c>
      <c r="C19" s="5">
        <f ca="1">'NOV-21'!C19</f>
        <v>17</v>
      </c>
      <c r="D19" s="5">
        <f ca="1">'NOV-21'!D19</f>
        <v>244</v>
      </c>
      <c r="E19" s="26"/>
      <c r="F19" s="5">
        <f ca="1">'NOV-21'!F19</f>
        <v>59</v>
      </c>
      <c r="G19" s="5">
        <f ca="1">'NOV-21'!G19</f>
        <v>3445.82</v>
      </c>
      <c r="H19" s="5">
        <f ca="1">'NOV-21'!H19</f>
        <v>388.97</v>
      </c>
      <c r="I19" s="5">
        <f ca="1">'NOV-21'!I19</f>
        <v>0.79</v>
      </c>
      <c r="J19" s="20"/>
      <c r="K19" s="20"/>
      <c r="L19" s="5">
        <f ca="1">'NOV-21'!L19</f>
        <v>2</v>
      </c>
      <c r="M19" s="5">
        <f ca="1">'NOV-21'!M19</f>
        <v>35</v>
      </c>
      <c r="N19" s="20"/>
      <c r="O19" s="20"/>
      <c r="P19" s="20"/>
      <c r="Q19" s="20"/>
      <c r="R19" s="20"/>
      <c r="S19" s="20"/>
      <c r="T19" s="20"/>
      <c r="U19" s="20"/>
      <c r="V19" s="5">
        <f ca="1">'NOV-21'!V19</f>
        <v>0</v>
      </c>
    </row>
    <row r="20" spans="1:22">
      <c r="A20" s="20"/>
      <c r="B20" s="5" t="str">
        <f ca="1">'NOV-21'!B20</f>
        <v>02.11.21</v>
      </c>
      <c r="C20" s="5">
        <f ca="1">'NOV-21'!C20</f>
        <v>18</v>
      </c>
      <c r="D20" s="5">
        <f ca="1">'NOV-21'!D20</f>
        <v>243</v>
      </c>
      <c r="E20" s="26"/>
      <c r="F20" s="5">
        <f ca="1">'NOV-21'!F20</f>
        <v>55</v>
      </c>
      <c r="G20" s="5">
        <f ca="1">'NOV-21'!G20</f>
        <v>3190.86</v>
      </c>
      <c r="H20" s="5">
        <f ca="1">'NOV-21'!H20</f>
        <v>383.14</v>
      </c>
      <c r="I20" s="5">
        <f ca="1">'NOV-21'!I20</f>
        <v>0</v>
      </c>
      <c r="J20" s="20"/>
      <c r="K20" s="20"/>
      <c r="L20" s="5">
        <f ca="1">'NOV-21'!L20</f>
        <v>2</v>
      </c>
      <c r="M20" s="5">
        <f ca="1">'NOV-21'!M20</f>
        <v>10</v>
      </c>
      <c r="N20" s="20"/>
      <c r="O20" s="20"/>
      <c r="P20" s="20"/>
      <c r="Q20" s="20"/>
      <c r="R20" s="20"/>
      <c r="S20" s="20"/>
      <c r="T20" s="20"/>
      <c r="U20" s="20"/>
      <c r="V20" s="5">
        <f ca="1">'NOV-21'!V20</f>
        <v>0</v>
      </c>
    </row>
    <row r="21" spans="1:22">
      <c r="A21" s="20"/>
      <c r="B21" s="5" t="str">
        <f ca="1">'NOV-21'!B21</f>
        <v>02.11.21</v>
      </c>
      <c r="C21" s="5">
        <f ca="1">'NOV-21'!C21</f>
        <v>19</v>
      </c>
      <c r="D21" s="5">
        <f ca="1">'NOV-21'!D21</f>
        <v>245</v>
      </c>
      <c r="E21" s="26"/>
      <c r="F21" s="5">
        <f ca="1">'NOV-21'!F21</f>
        <v>58</v>
      </c>
      <c r="G21" s="5">
        <f ca="1">'NOV-21'!G21</f>
        <v>3351.24</v>
      </c>
      <c r="H21" s="5">
        <f ca="1">'NOV-21'!H21</f>
        <v>416.76</v>
      </c>
      <c r="I21" s="5">
        <f ca="1">'NOV-21'!I21</f>
        <v>0</v>
      </c>
      <c r="J21" s="20"/>
      <c r="K21" s="20"/>
      <c r="L21" s="5">
        <f ca="1">'NOV-21'!L21</f>
        <v>1</v>
      </c>
      <c r="M21" s="5">
        <f ca="1">'NOV-21'!M21</f>
        <v>35</v>
      </c>
      <c r="N21" s="20"/>
      <c r="O21" s="20"/>
      <c r="P21" s="20"/>
      <c r="Q21" s="20"/>
      <c r="R21" s="20"/>
      <c r="S21" s="20"/>
      <c r="T21" s="20"/>
      <c r="U21" s="20"/>
      <c r="V21" s="5">
        <f ca="1">'NOV-21'!V21</f>
        <v>0</v>
      </c>
    </row>
    <row r="22" spans="1:22">
      <c r="A22" s="20"/>
      <c r="B22" s="5" t="str">
        <f ca="1">'NOV-21'!B22</f>
        <v>03.11.21</v>
      </c>
      <c r="C22" s="5">
        <f ca="1">'NOV-21'!C22</f>
        <v>20</v>
      </c>
      <c r="D22" s="5">
        <f ca="1">'NOV-21'!D22</f>
        <v>246</v>
      </c>
      <c r="E22" s="26"/>
      <c r="F22" s="5">
        <f ca="1">'NOV-21'!F22</f>
        <v>54</v>
      </c>
      <c r="G22" s="5">
        <f ca="1">'NOV-21'!G22</f>
        <v>3112.07</v>
      </c>
      <c r="H22" s="5">
        <f ca="1">'NOV-21'!H22</f>
        <v>396.93</v>
      </c>
      <c r="I22" s="5">
        <f ca="1">'NOV-21'!I22</f>
        <v>0</v>
      </c>
      <c r="J22" s="20"/>
      <c r="K22" s="20"/>
      <c r="L22" s="5">
        <f ca="1">'NOV-21'!L22</f>
        <v>2</v>
      </c>
      <c r="M22" s="5">
        <f ca="1">'NOV-21'!M22</f>
        <v>10</v>
      </c>
      <c r="N22" s="20"/>
      <c r="O22" s="20"/>
      <c r="P22" s="20"/>
      <c r="Q22" s="20"/>
      <c r="R22" s="20"/>
      <c r="S22" s="20"/>
      <c r="T22" s="20"/>
      <c r="U22" s="20"/>
      <c r="V22" s="5">
        <f ca="1">'NOV-21'!V22</f>
        <v>0</v>
      </c>
    </row>
    <row r="23" spans="1:22">
      <c r="A23" s="20"/>
      <c r="B23" s="5" t="str">
        <f ca="1">'NOV-21'!B23</f>
        <v>03.11.21</v>
      </c>
      <c r="C23" s="5">
        <f ca="1">'NOV-21'!C23</f>
        <v>21</v>
      </c>
      <c r="D23" s="5">
        <f ca="1">'NOV-21'!D23</f>
        <v>248</v>
      </c>
      <c r="E23" s="26"/>
      <c r="F23" s="5">
        <f ca="1">'NOV-21'!F23</f>
        <v>57</v>
      </c>
      <c r="G23" s="5">
        <f ca="1">'NOV-21'!G23</f>
        <v>3332.11</v>
      </c>
      <c r="H23" s="5">
        <f ca="1">'NOV-21'!H23</f>
        <v>364.89</v>
      </c>
      <c r="I23" s="5">
        <f ca="1">'NOV-21'!I23</f>
        <v>0</v>
      </c>
      <c r="J23" s="20"/>
      <c r="K23" s="20"/>
      <c r="L23" s="5">
        <f ca="1">'NOV-21'!L23</f>
        <v>2</v>
      </c>
      <c r="M23" s="5">
        <f ca="1">'NOV-21'!M23</f>
        <v>20</v>
      </c>
      <c r="N23" s="20"/>
      <c r="O23" s="20"/>
      <c r="P23" s="20"/>
      <c r="Q23" s="20"/>
      <c r="R23" s="20"/>
      <c r="S23" s="20"/>
      <c r="T23" s="20"/>
      <c r="U23" s="20"/>
      <c r="V23" s="5">
        <f ca="1">'NOV-21'!V23</f>
        <v>0</v>
      </c>
    </row>
    <row r="24" spans="1:22">
      <c r="A24" s="20"/>
      <c r="B24" s="5" t="str">
        <f ca="1">'NOV-21'!B24</f>
        <v>03.11.21</v>
      </c>
      <c r="C24" s="5">
        <f ca="1">'NOV-21'!C24</f>
        <v>22</v>
      </c>
      <c r="D24" s="5">
        <f ca="1">'NOV-21'!D24</f>
        <v>247</v>
      </c>
      <c r="E24" s="26"/>
      <c r="F24" s="5">
        <f ca="1">'NOV-21'!F24</f>
        <v>55</v>
      </c>
      <c r="G24" s="5">
        <f ca="1">'NOV-21'!G24</f>
        <v>3246.1</v>
      </c>
      <c r="H24" s="5">
        <f ca="1">'NOV-21'!H24</f>
        <v>323.89999999999998</v>
      </c>
      <c r="I24" s="5">
        <f ca="1">'NOV-21'!I24</f>
        <v>0</v>
      </c>
      <c r="J24" s="20"/>
      <c r="K24" s="20"/>
      <c r="L24" s="5">
        <f ca="1">'NOV-21'!L24</f>
        <v>2</v>
      </c>
      <c r="M24" s="5">
        <f ca="1">'NOV-21'!M24</f>
        <v>0</v>
      </c>
      <c r="N24" s="20"/>
      <c r="O24" s="20"/>
      <c r="P24" s="20"/>
      <c r="Q24" s="20"/>
      <c r="R24" s="20"/>
      <c r="S24" s="20"/>
      <c r="T24" s="20"/>
      <c r="U24" s="20"/>
      <c r="V24" s="5">
        <f ca="1">'NOV-21'!V24</f>
        <v>0</v>
      </c>
    </row>
    <row r="25" spans="1:22">
      <c r="A25" s="20"/>
      <c r="B25" s="5" t="str">
        <f ca="1">'NOV-21'!B25</f>
        <v>03.11.21</v>
      </c>
      <c r="C25" s="5">
        <f ca="1">'NOV-21'!C25</f>
        <v>23</v>
      </c>
      <c r="D25" s="5">
        <f ca="1">'NOV-21'!D25</f>
        <v>249</v>
      </c>
      <c r="E25" s="26"/>
      <c r="F25" s="5">
        <f ca="1">'NOV-21'!F25</f>
        <v>59</v>
      </c>
      <c r="G25" s="5">
        <f ca="1">'NOV-21'!G25</f>
        <v>3471.81</v>
      </c>
      <c r="H25" s="5">
        <f ca="1">'NOV-21'!H25</f>
        <v>363.19</v>
      </c>
      <c r="I25" s="5">
        <f ca="1">'NOV-21'!I25</f>
        <v>0</v>
      </c>
      <c r="J25" s="20"/>
      <c r="K25" s="20"/>
      <c r="L25" s="5">
        <f ca="1">'NOV-21'!L25</f>
        <v>2</v>
      </c>
      <c r="M25" s="5">
        <f ca="1">'NOV-21'!M25</f>
        <v>10</v>
      </c>
      <c r="N25" s="20"/>
      <c r="O25" s="20"/>
      <c r="P25" s="20"/>
      <c r="Q25" s="20"/>
      <c r="R25" s="20"/>
      <c r="S25" s="20"/>
      <c r="T25" s="20"/>
      <c r="U25" s="20"/>
      <c r="V25" s="5">
        <f ca="1">'NOV-21'!V25</f>
        <v>0</v>
      </c>
    </row>
    <row r="26" spans="1:22">
      <c r="A26" s="20"/>
      <c r="B26" s="5" t="str">
        <f ca="1">'NOV-21'!B26</f>
        <v>03.11.21</v>
      </c>
      <c r="C26" s="5">
        <f ca="1">'NOV-21'!C26</f>
        <v>24</v>
      </c>
      <c r="D26" s="5">
        <f ca="1">'NOV-21'!D26</f>
        <v>250</v>
      </c>
      <c r="E26" s="26"/>
      <c r="F26" s="5">
        <f ca="1">'NOV-21'!F26</f>
        <v>57</v>
      </c>
      <c r="G26" s="5">
        <f ca="1">'NOV-21'!G26</f>
        <v>3384.44</v>
      </c>
      <c r="H26" s="5">
        <f ca="1">'NOV-21'!H26</f>
        <v>319.56</v>
      </c>
      <c r="I26" s="5">
        <f ca="1">'NOV-21'!I26</f>
        <v>0</v>
      </c>
      <c r="J26" s="20"/>
      <c r="K26" s="20"/>
      <c r="L26" s="5">
        <f ca="1">'NOV-21'!L26</f>
        <v>1</v>
      </c>
      <c r="M26" s="5">
        <f ca="1">'NOV-21'!M26</f>
        <v>55</v>
      </c>
      <c r="N26" s="20"/>
      <c r="O26" s="20"/>
      <c r="P26" s="20"/>
      <c r="Q26" s="20"/>
      <c r="R26" s="20"/>
      <c r="S26" s="20"/>
      <c r="T26" s="20"/>
      <c r="U26" s="20"/>
      <c r="V26" s="5">
        <f ca="1">'NOV-21'!V26</f>
        <v>0</v>
      </c>
    </row>
    <row r="27" spans="1:22">
      <c r="A27" s="20"/>
      <c r="B27" s="5" t="str">
        <f ca="1">'NOV-21'!B27</f>
        <v>03.11.21</v>
      </c>
      <c r="C27" s="5">
        <f ca="1">'NOV-21'!C27</f>
        <v>25</v>
      </c>
      <c r="D27" s="5">
        <f ca="1">'NOV-21'!D27</f>
        <v>251</v>
      </c>
      <c r="E27" s="26"/>
      <c r="F27" s="5">
        <f ca="1">'NOV-21'!F27</f>
        <v>57</v>
      </c>
      <c r="G27" s="5">
        <f ca="1">'NOV-21'!G27</f>
        <v>3357.65</v>
      </c>
      <c r="H27" s="5">
        <f ca="1">'NOV-21'!H27</f>
        <v>345.35</v>
      </c>
      <c r="I27" s="5">
        <f ca="1">'NOV-21'!I27</f>
        <v>0</v>
      </c>
      <c r="J27" s="20"/>
      <c r="K27" s="20"/>
      <c r="L27" s="5">
        <f ca="1">'NOV-21'!L27</f>
        <v>2</v>
      </c>
      <c r="M27" s="5">
        <f ca="1">'NOV-21'!M27</f>
        <v>0</v>
      </c>
      <c r="N27" s="20"/>
      <c r="O27" s="20"/>
      <c r="P27" s="20"/>
      <c r="Q27" s="20"/>
      <c r="R27" s="20"/>
      <c r="S27" s="20"/>
      <c r="T27" s="20"/>
      <c r="U27" s="20"/>
      <c r="V27" s="5">
        <f ca="1">'NOV-21'!V27</f>
        <v>0</v>
      </c>
    </row>
    <row r="28" spans="1:22">
      <c r="A28" s="20"/>
      <c r="B28" s="5" t="str">
        <f ca="1">'NOV-21'!B28</f>
        <v>03.11.21</v>
      </c>
      <c r="C28" s="5">
        <f ca="1">'NOV-21'!C28</f>
        <v>26</v>
      </c>
      <c r="D28" s="5">
        <f ca="1">'NOV-21'!D28</f>
        <v>252</v>
      </c>
      <c r="E28" s="26"/>
      <c r="F28" s="5">
        <f ca="1">'NOV-21'!F28</f>
        <v>59</v>
      </c>
      <c r="G28" s="5">
        <f ca="1">'NOV-21'!G28</f>
        <v>3652</v>
      </c>
      <c r="H28" s="5">
        <f ca="1">'NOV-21'!H28</f>
        <v>478</v>
      </c>
      <c r="I28" s="5">
        <f ca="1">'NOV-21'!I28</f>
        <v>0</v>
      </c>
      <c r="J28" s="20"/>
      <c r="K28" s="20"/>
      <c r="L28" s="5">
        <f ca="1">'NOV-21'!L28</f>
        <v>1</v>
      </c>
      <c r="M28" s="5">
        <f ca="1">'NOV-21'!M28</f>
        <v>50</v>
      </c>
      <c r="N28" s="20"/>
      <c r="O28" s="20"/>
      <c r="P28" s="20"/>
      <c r="Q28" s="20"/>
      <c r="R28" s="20"/>
      <c r="S28" s="20"/>
      <c r="T28" s="20"/>
      <c r="U28" s="20"/>
      <c r="V28" s="5">
        <f ca="1">'NOV-21'!V28</f>
        <v>0</v>
      </c>
    </row>
    <row r="29" spans="1:22">
      <c r="A29" s="20"/>
      <c r="B29" s="5" t="str">
        <f ca="1">'NOV-21'!B29</f>
        <v>03.11.21</v>
      </c>
      <c r="C29" s="5">
        <f ca="1">'NOV-21'!C29</f>
        <v>27</v>
      </c>
      <c r="D29" s="5">
        <f ca="1">'NOV-21'!D29</f>
        <v>253</v>
      </c>
      <c r="E29" s="26"/>
      <c r="F29" s="5">
        <f ca="1">'NOV-21'!F29</f>
        <v>54</v>
      </c>
      <c r="G29" s="5">
        <f ca="1">'NOV-21'!G29</f>
        <v>3087.66</v>
      </c>
      <c r="H29" s="5">
        <f ca="1">'NOV-21'!H29</f>
        <v>422.34</v>
      </c>
      <c r="I29" s="5">
        <f ca="1">'NOV-21'!I29</f>
        <v>0</v>
      </c>
      <c r="J29" s="20"/>
      <c r="K29" s="20"/>
      <c r="L29" s="5">
        <f ca="1">'NOV-21'!L29</f>
        <v>1</v>
      </c>
      <c r="M29" s="5">
        <f ca="1">'NOV-21'!M29</f>
        <v>50</v>
      </c>
      <c r="N29" s="20"/>
      <c r="O29" s="20"/>
      <c r="P29" s="20"/>
      <c r="Q29" s="20"/>
      <c r="R29" s="20"/>
      <c r="S29" s="20"/>
      <c r="T29" s="20"/>
      <c r="U29" s="20"/>
      <c r="V29" s="5">
        <f ca="1">'NOV-21'!V29</f>
        <v>0</v>
      </c>
    </row>
    <row r="30" spans="1:22">
      <c r="A30" s="20"/>
      <c r="B30" s="5" t="str">
        <f ca="1">'NOV-21'!B30</f>
        <v>03.11.21</v>
      </c>
      <c r="C30" s="5">
        <f ca="1">'NOV-21'!C30</f>
        <v>28</v>
      </c>
      <c r="D30" s="5">
        <f ca="1">'NOV-21'!D30</f>
        <v>254</v>
      </c>
      <c r="E30" s="26"/>
      <c r="F30" s="5">
        <f ca="1">'NOV-21'!F30</f>
        <v>56</v>
      </c>
      <c r="G30" s="5">
        <f ca="1">'NOV-21'!G30</f>
        <v>3236.84</v>
      </c>
      <c r="H30" s="5">
        <f ca="1">'NOV-21'!H30</f>
        <v>403.16</v>
      </c>
      <c r="I30" s="5">
        <f ca="1">'NOV-21'!I30</f>
        <v>0</v>
      </c>
      <c r="J30" s="20"/>
      <c r="K30" s="20"/>
      <c r="L30" s="5">
        <f ca="1">'NOV-21'!L30</f>
        <v>2</v>
      </c>
      <c r="M30" s="5">
        <f ca="1">'NOV-21'!M30</f>
        <v>35</v>
      </c>
      <c r="N30" s="20"/>
      <c r="O30" s="20"/>
      <c r="P30" s="20"/>
      <c r="Q30" s="20"/>
      <c r="R30" s="20"/>
      <c r="S30" s="20"/>
      <c r="T30" s="20"/>
      <c r="U30" s="20"/>
      <c r="V30" s="5">
        <f ca="1">'NOV-21'!V30</f>
        <v>0</v>
      </c>
    </row>
    <row r="31" spans="1:22">
      <c r="A31" s="20"/>
      <c r="B31" s="5" t="str">
        <f ca="1">'NOV-21'!B31</f>
        <v>04.11.21</v>
      </c>
      <c r="C31" s="5">
        <f ca="1">'NOV-21'!C31</f>
        <v>29</v>
      </c>
      <c r="D31" s="5">
        <f ca="1">'NOV-21'!D31</f>
        <v>255</v>
      </c>
      <c r="E31" s="26"/>
      <c r="F31" s="5">
        <f ca="1">'NOV-21'!F31</f>
        <v>59</v>
      </c>
      <c r="G31" s="5">
        <f ca="1">'NOV-21'!G31</f>
        <v>3380.01</v>
      </c>
      <c r="H31" s="5">
        <f ca="1">'NOV-21'!H31</f>
        <v>454.99</v>
      </c>
      <c r="I31" s="5">
        <f ca="1">'NOV-21'!I31</f>
        <v>0</v>
      </c>
      <c r="J31" s="20"/>
      <c r="K31" s="20"/>
      <c r="L31" s="5">
        <f ca="1">'NOV-21'!L31</f>
        <v>1</v>
      </c>
      <c r="M31" s="5">
        <f ca="1">'NOV-21'!M31</f>
        <v>45</v>
      </c>
      <c r="N31" s="20"/>
      <c r="O31" s="20"/>
      <c r="P31" s="20"/>
      <c r="Q31" s="20"/>
      <c r="R31" s="20"/>
      <c r="S31" s="20"/>
      <c r="T31" s="20"/>
      <c r="U31" s="20"/>
      <c r="V31" s="5">
        <f ca="1">'NOV-21'!V31</f>
        <v>0</v>
      </c>
    </row>
    <row r="32" spans="1:22">
      <c r="A32" s="20"/>
      <c r="B32" s="5" t="str">
        <f ca="1">'NOV-21'!B32</f>
        <v>04.11.21</v>
      </c>
      <c r="C32" s="5">
        <f ca="1">'NOV-21'!C32</f>
        <v>30</v>
      </c>
      <c r="D32" s="5">
        <f ca="1">'NOV-21'!D32</f>
        <v>256</v>
      </c>
      <c r="E32" s="26"/>
      <c r="F32" s="5">
        <f ca="1">'NOV-21'!F32</f>
        <v>58</v>
      </c>
      <c r="G32" s="5">
        <f ca="1">'NOV-21'!G32</f>
        <v>3350.42</v>
      </c>
      <c r="H32" s="5">
        <f ca="1">'NOV-21'!H32</f>
        <v>419.58</v>
      </c>
      <c r="I32" s="5">
        <f ca="1">'NOV-21'!I32</f>
        <v>0</v>
      </c>
      <c r="J32" s="20"/>
      <c r="K32" s="20"/>
      <c r="L32" s="5">
        <f ca="1">'NOV-21'!L32</f>
        <v>2</v>
      </c>
      <c r="M32" s="5">
        <f ca="1">'NOV-21'!M32</f>
        <v>10</v>
      </c>
      <c r="N32" s="20"/>
      <c r="O32" s="20"/>
      <c r="P32" s="20"/>
      <c r="Q32" s="20"/>
      <c r="R32" s="20"/>
      <c r="S32" s="20"/>
      <c r="T32" s="20"/>
      <c r="U32" s="20"/>
      <c r="V32" s="5">
        <f ca="1">'NOV-21'!V32</f>
        <v>0</v>
      </c>
    </row>
    <row r="33" spans="1:22">
      <c r="A33" s="20"/>
      <c r="B33" s="5" t="str">
        <f ca="1">'NOV-21'!B33</f>
        <v>04.11.21</v>
      </c>
      <c r="C33" s="5">
        <f ca="1">'NOV-21'!C33</f>
        <v>31</v>
      </c>
      <c r="D33" s="5">
        <f ca="1">'NOV-21'!D33</f>
        <v>257</v>
      </c>
      <c r="E33" s="26"/>
      <c r="F33" s="5">
        <f ca="1">'NOV-21'!F33</f>
        <v>58</v>
      </c>
      <c r="G33" s="5">
        <f ca="1">'NOV-21'!G33</f>
        <v>3355.03</v>
      </c>
      <c r="H33" s="5">
        <f ca="1">'NOV-21'!H33</f>
        <v>413.97</v>
      </c>
      <c r="I33" s="5">
        <f ca="1">'NOV-21'!I33</f>
        <v>0</v>
      </c>
      <c r="J33" s="20"/>
      <c r="K33" s="20"/>
      <c r="L33" s="5">
        <f ca="1">'NOV-21'!L33</f>
        <v>1</v>
      </c>
      <c r="M33" s="5">
        <f ca="1">'NOV-21'!M33</f>
        <v>50</v>
      </c>
      <c r="N33" s="20"/>
      <c r="O33" s="20"/>
      <c r="P33" s="20"/>
      <c r="Q33" s="20"/>
      <c r="R33" s="20"/>
      <c r="S33" s="20"/>
      <c r="T33" s="20"/>
      <c r="U33" s="20"/>
      <c r="V33" s="5">
        <f ca="1">'NOV-21'!V33</f>
        <v>0</v>
      </c>
    </row>
    <row r="34" spans="1:22">
      <c r="A34" s="20"/>
      <c r="B34" s="5" t="str">
        <f ca="1">'NOV-21'!B34</f>
        <v>04.11.21</v>
      </c>
      <c r="C34" s="5">
        <f ca="1">'NOV-21'!C34</f>
        <v>32</v>
      </c>
      <c r="D34" s="5">
        <f ca="1">'NOV-21'!D34</f>
        <v>258</v>
      </c>
      <c r="E34" s="26"/>
      <c r="F34" s="5">
        <f ca="1">'NOV-21'!F34</f>
        <v>59</v>
      </c>
      <c r="G34" s="5">
        <f ca="1">'NOV-21'!G34</f>
        <v>3496.83</v>
      </c>
      <c r="H34" s="5">
        <f ca="1">'NOV-21'!H34</f>
        <v>336.17</v>
      </c>
      <c r="I34" s="5">
        <f ca="1">'NOV-21'!I34</f>
        <v>0</v>
      </c>
      <c r="J34" s="20"/>
      <c r="K34" s="20"/>
      <c r="L34" s="5">
        <f ca="1">'NOV-21'!L34</f>
        <v>2</v>
      </c>
      <c r="M34" s="5">
        <f ca="1">'NOV-21'!M34</f>
        <v>20</v>
      </c>
      <c r="N34" s="20"/>
      <c r="O34" s="20"/>
      <c r="P34" s="20"/>
      <c r="Q34" s="20"/>
      <c r="R34" s="20"/>
      <c r="S34" s="20"/>
      <c r="T34" s="20"/>
      <c r="U34" s="20"/>
      <c r="V34" s="5">
        <f ca="1">'NOV-21'!V34</f>
        <v>0</v>
      </c>
    </row>
    <row r="35" spans="1:22">
      <c r="A35" s="20"/>
      <c r="B35" s="5" t="str">
        <f ca="1">'NOV-21'!B35</f>
        <v>04.11.21</v>
      </c>
      <c r="C35" s="5">
        <f ca="1">'NOV-21'!C35</f>
        <v>33</v>
      </c>
      <c r="D35" s="5">
        <f ca="1">'NOV-21'!D35</f>
        <v>260</v>
      </c>
      <c r="E35" s="26"/>
      <c r="F35" s="5">
        <f ca="1">'NOV-21'!F35</f>
        <v>54</v>
      </c>
      <c r="G35" s="5">
        <f ca="1">'NOV-21'!G35</f>
        <v>3246.86</v>
      </c>
      <c r="H35" s="5">
        <f ca="1">'NOV-21'!H35</f>
        <v>263.14</v>
      </c>
      <c r="I35" s="5">
        <f ca="1">'NOV-21'!I35</f>
        <v>0</v>
      </c>
      <c r="J35" s="20"/>
      <c r="K35" s="20"/>
      <c r="L35" s="5">
        <f ca="1">'NOV-21'!L35</f>
        <v>1</v>
      </c>
      <c r="M35" s="5">
        <f ca="1">'NOV-21'!M35</f>
        <v>45</v>
      </c>
      <c r="N35" s="20"/>
      <c r="O35" s="20"/>
      <c r="P35" s="20"/>
      <c r="Q35" s="20"/>
      <c r="R35" s="20"/>
      <c r="S35" s="20"/>
      <c r="T35" s="20"/>
      <c r="U35" s="20"/>
      <c r="V35" s="5">
        <f ca="1">'NOV-21'!V35</f>
        <v>0</v>
      </c>
    </row>
    <row r="36" spans="1:22">
      <c r="A36" s="20"/>
      <c r="B36" s="5" t="str">
        <f ca="1">'NOV-21'!B36</f>
        <v>04.11.21</v>
      </c>
      <c r="C36" s="5">
        <f ca="1">'NOV-21'!C36</f>
        <v>34</v>
      </c>
      <c r="D36" s="5">
        <f ca="1">'NOV-21'!D36</f>
        <v>259</v>
      </c>
      <c r="E36" s="26"/>
      <c r="F36" s="5">
        <f ca="1">'NOV-21'!F36</f>
        <v>57</v>
      </c>
      <c r="G36" s="5">
        <f ca="1">'NOV-21'!G36</f>
        <v>3385.85</v>
      </c>
      <c r="H36" s="5">
        <f ca="1">'NOV-21'!H36</f>
        <v>317.14999999999998</v>
      </c>
      <c r="I36" s="5">
        <f ca="1">'NOV-21'!I36</f>
        <v>0</v>
      </c>
      <c r="J36" s="20"/>
      <c r="K36" s="20"/>
      <c r="L36" s="5">
        <f ca="1">'NOV-21'!L36</f>
        <v>2</v>
      </c>
      <c r="M36" s="5">
        <f ca="1">'NOV-21'!M36</f>
        <v>5</v>
      </c>
      <c r="N36" s="20"/>
      <c r="O36" s="20"/>
      <c r="P36" s="20"/>
      <c r="Q36" s="20"/>
      <c r="R36" s="20"/>
      <c r="S36" s="20"/>
      <c r="T36" s="20"/>
      <c r="U36" s="20"/>
      <c r="V36" s="5">
        <f ca="1">'NOV-21'!V36</f>
        <v>0</v>
      </c>
    </row>
    <row r="37" spans="1:22">
      <c r="A37" s="20"/>
      <c r="B37" s="5" t="str">
        <f ca="1">'NOV-21'!B37</f>
        <v>04.11.21</v>
      </c>
      <c r="C37" s="5">
        <f ca="1">'NOV-21'!C37</f>
        <v>35</v>
      </c>
      <c r="D37" s="5">
        <f ca="1">'NOV-21'!D37</f>
        <v>261</v>
      </c>
      <c r="E37" s="26"/>
      <c r="F37" s="5">
        <f ca="1">'NOV-21'!F37</f>
        <v>55</v>
      </c>
      <c r="G37" s="5">
        <f ca="1">'NOV-21'!G37</f>
        <v>3277.65</v>
      </c>
      <c r="H37" s="5">
        <f ca="1">'NOV-21'!H37</f>
        <v>297.35000000000002</v>
      </c>
      <c r="I37" s="5">
        <f ca="1">'NOV-21'!I37</f>
        <v>0</v>
      </c>
      <c r="J37" s="20"/>
      <c r="K37" s="20"/>
      <c r="L37" s="5">
        <f ca="1">'NOV-21'!L37</f>
        <v>2</v>
      </c>
      <c r="M37" s="5">
        <f ca="1">'NOV-21'!M37</f>
        <v>0</v>
      </c>
      <c r="N37" s="20"/>
      <c r="O37" s="20"/>
      <c r="P37" s="20"/>
      <c r="Q37" s="20"/>
      <c r="R37" s="20"/>
      <c r="S37" s="20"/>
      <c r="T37" s="20"/>
      <c r="U37" s="20"/>
      <c r="V37" s="5">
        <f ca="1">'NOV-21'!V37</f>
        <v>0</v>
      </c>
    </row>
    <row r="38" spans="1:22">
      <c r="A38" s="20"/>
      <c r="B38" s="5" t="str">
        <f ca="1">'NOV-21'!B38</f>
        <v>04.11.21</v>
      </c>
      <c r="C38" s="5">
        <f ca="1">'NOV-21'!C38</f>
        <v>36</v>
      </c>
      <c r="D38" s="5">
        <f ca="1">'NOV-21'!D38</f>
        <v>262</v>
      </c>
      <c r="E38" s="26"/>
      <c r="F38" s="5">
        <f ca="1">'NOV-21'!F38</f>
        <v>53</v>
      </c>
      <c r="G38" s="5">
        <f ca="1">'NOV-21'!G38</f>
        <v>3036.28</v>
      </c>
      <c r="H38" s="5">
        <f ca="1">'NOV-21'!H38</f>
        <v>407.72</v>
      </c>
      <c r="I38" s="5">
        <f ca="1">'NOV-21'!I38</f>
        <v>0</v>
      </c>
      <c r="J38" s="20"/>
      <c r="K38" s="20"/>
      <c r="L38" s="5">
        <f ca="1">'NOV-21'!L38</f>
        <v>1</v>
      </c>
      <c r="M38" s="5">
        <f ca="1">'NOV-21'!M38</f>
        <v>55</v>
      </c>
      <c r="N38" s="20"/>
      <c r="O38" s="20"/>
      <c r="P38" s="20"/>
      <c r="Q38" s="20"/>
      <c r="R38" s="20"/>
      <c r="S38" s="20"/>
      <c r="T38" s="20"/>
      <c r="U38" s="20"/>
      <c r="V38" s="5">
        <f ca="1">'NOV-21'!V38</f>
        <v>0</v>
      </c>
    </row>
    <row r="39" spans="1:22">
      <c r="A39" s="20"/>
      <c r="B39" s="5" t="str">
        <f ca="1">'NOV-21'!B39</f>
        <v>04.11.21</v>
      </c>
      <c r="C39" s="5">
        <f ca="1">'NOV-21'!C39</f>
        <v>37</v>
      </c>
      <c r="D39" s="5">
        <f ca="1">'NOV-21'!D39</f>
        <v>264</v>
      </c>
      <c r="E39" s="26"/>
      <c r="F39" s="5">
        <f ca="1">'NOV-21'!F39</f>
        <v>59</v>
      </c>
      <c r="G39" s="5">
        <f ca="1">'NOV-21'!G39</f>
        <v>3391.61</v>
      </c>
      <c r="H39" s="5">
        <f ca="1">'NOV-21'!H39</f>
        <v>443.39</v>
      </c>
      <c r="I39" s="5">
        <f ca="1">'NOV-21'!I39</f>
        <v>0</v>
      </c>
      <c r="J39" s="20"/>
      <c r="K39" s="20"/>
      <c r="L39" s="5">
        <f ca="1">'NOV-21'!L39</f>
        <v>2</v>
      </c>
      <c r="M39" s="5">
        <f ca="1">'NOV-21'!M39</f>
        <v>0</v>
      </c>
      <c r="N39" s="20"/>
      <c r="O39" s="20"/>
      <c r="P39" s="20"/>
      <c r="Q39" s="20"/>
      <c r="R39" s="20"/>
      <c r="S39" s="20"/>
      <c r="T39" s="20"/>
      <c r="U39" s="20"/>
      <c r="V39" s="5">
        <f ca="1">'NOV-21'!V39</f>
        <v>0</v>
      </c>
    </row>
    <row r="40" spans="1:22">
      <c r="A40" s="20"/>
      <c r="B40" s="5" t="str">
        <f ca="1">'NOV-21'!B40</f>
        <v>05.11.21</v>
      </c>
      <c r="C40" s="5">
        <f ca="1">'NOV-21'!C40</f>
        <v>38</v>
      </c>
      <c r="D40" s="5">
        <f ca="1">'NOV-21'!D40</f>
        <v>265</v>
      </c>
      <c r="E40" s="26"/>
      <c r="F40" s="5">
        <f ca="1">'NOV-21'!F40</f>
        <v>56</v>
      </c>
      <c r="G40" s="5">
        <f ca="1">'NOV-21'!G40</f>
        <v>3110.25</v>
      </c>
      <c r="H40" s="5">
        <f ca="1">'NOV-21'!H40</f>
        <v>464.75</v>
      </c>
      <c r="I40" s="5">
        <f ca="1">'NOV-21'!I40</f>
        <v>0</v>
      </c>
      <c r="J40" s="20"/>
      <c r="K40" s="20"/>
      <c r="L40" s="5">
        <f ca="1">'NOV-21'!L40</f>
        <v>2</v>
      </c>
      <c r="M40" s="5">
        <f ca="1">'NOV-21'!M40</f>
        <v>15</v>
      </c>
      <c r="N40" s="20"/>
      <c r="O40" s="20"/>
      <c r="P40" s="20"/>
      <c r="Q40" s="20"/>
      <c r="R40" s="20"/>
      <c r="S40" s="20"/>
      <c r="T40" s="20"/>
      <c r="U40" s="20"/>
      <c r="V40" s="5">
        <f ca="1">'NOV-21'!V40</f>
        <v>0</v>
      </c>
    </row>
    <row r="41" spans="1:22">
      <c r="A41" s="20"/>
      <c r="B41" s="5" t="str">
        <f ca="1">'NOV-21'!B41</f>
        <v>05.11.21</v>
      </c>
      <c r="C41" s="5">
        <f ca="1">'NOV-21'!C41</f>
        <v>39</v>
      </c>
      <c r="D41" s="5">
        <f ca="1">'NOV-21'!D41</f>
        <v>263</v>
      </c>
      <c r="E41" s="26"/>
      <c r="F41" s="5">
        <f ca="1">'NOV-21'!F41</f>
        <v>57</v>
      </c>
      <c r="G41" s="5">
        <f ca="1">'NOV-21'!G41</f>
        <v>3388.53</v>
      </c>
      <c r="H41" s="5">
        <f ca="1">'NOV-21'!H41</f>
        <v>316.47000000000003</v>
      </c>
      <c r="I41" s="5">
        <f ca="1">'NOV-21'!I41</f>
        <v>0</v>
      </c>
      <c r="J41" s="20"/>
      <c r="K41" s="20"/>
      <c r="L41" s="5">
        <f ca="1">'NOV-21'!L41</f>
        <v>2</v>
      </c>
      <c r="M41" s="5">
        <f ca="1">'NOV-21'!M41</f>
        <v>35</v>
      </c>
      <c r="N41" s="20"/>
      <c r="O41" s="20"/>
      <c r="P41" s="20"/>
      <c r="Q41" s="20"/>
      <c r="R41" s="20"/>
      <c r="S41" s="20"/>
      <c r="T41" s="20"/>
      <c r="U41" s="20"/>
      <c r="V41" s="5">
        <f ca="1">'NOV-21'!V41</f>
        <v>0</v>
      </c>
    </row>
    <row r="42" spans="1:22">
      <c r="A42" s="20"/>
      <c r="B42" s="5" t="str">
        <f ca="1">'NOV-21'!B42</f>
        <v>05.11.21</v>
      </c>
      <c r="C42" s="5">
        <f ca="1">'NOV-21'!C42</f>
        <v>40</v>
      </c>
      <c r="D42" s="5">
        <f ca="1">'NOV-21'!D42</f>
        <v>267</v>
      </c>
      <c r="E42" s="26"/>
      <c r="F42" s="5">
        <f ca="1">'NOV-21'!F42</f>
        <v>59</v>
      </c>
      <c r="G42" s="5">
        <f ca="1">'NOV-21'!G42</f>
        <v>3392.23</v>
      </c>
      <c r="H42" s="5">
        <f ca="1">'NOV-21'!H42</f>
        <v>440.77</v>
      </c>
      <c r="I42" s="5">
        <f ca="1">'NOV-21'!I42</f>
        <v>0</v>
      </c>
      <c r="J42" s="20"/>
      <c r="K42" s="20"/>
      <c r="L42" s="5">
        <f ca="1">'NOV-21'!L42</f>
        <v>2</v>
      </c>
      <c r="M42" s="5">
        <f ca="1">'NOV-21'!M42</f>
        <v>15</v>
      </c>
      <c r="N42" s="20"/>
      <c r="O42" s="20"/>
      <c r="P42" s="20"/>
      <c r="Q42" s="20"/>
      <c r="R42" s="20"/>
      <c r="S42" s="20"/>
      <c r="T42" s="20"/>
      <c r="U42" s="20"/>
      <c r="V42" s="5">
        <f ca="1">'NOV-21'!V42</f>
        <v>0</v>
      </c>
    </row>
    <row r="43" spans="1:22">
      <c r="A43" s="20"/>
      <c r="B43" s="5" t="str">
        <f ca="1">'NOV-21'!B43</f>
        <v>05.11.21</v>
      </c>
      <c r="C43" s="5">
        <f ca="1">'NOV-21'!C43</f>
        <v>41</v>
      </c>
      <c r="D43" s="5">
        <f ca="1">'NOV-21'!D43</f>
        <v>268</v>
      </c>
      <c r="E43" s="26"/>
      <c r="F43" s="5">
        <f ca="1">'NOV-21'!F43</f>
        <v>58</v>
      </c>
      <c r="G43" s="5">
        <f ca="1">'NOV-21'!G43</f>
        <v>3597.17</v>
      </c>
      <c r="H43" s="5">
        <f ca="1">'NOV-21'!H43</f>
        <v>377.83</v>
      </c>
      <c r="I43" s="5">
        <f ca="1">'NOV-21'!I43</f>
        <v>0</v>
      </c>
      <c r="J43" s="20"/>
      <c r="K43" s="20"/>
      <c r="L43" s="5">
        <f ca="1">'NOV-21'!L43</f>
        <v>2</v>
      </c>
      <c r="M43" s="5">
        <f ca="1">'NOV-21'!M43</f>
        <v>5</v>
      </c>
      <c r="N43" s="20"/>
      <c r="O43" s="20"/>
      <c r="P43" s="20"/>
      <c r="Q43" s="20"/>
      <c r="R43" s="20"/>
      <c r="S43" s="20"/>
      <c r="T43" s="20"/>
      <c r="U43" s="20"/>
      <c r="V43" s="5">
        <f ca="1">'NOV-21'!V43</f>
        <v>0</v>
      </c>
    </row>
    <row r="44" spans="1:22">
      <c r="A44" s="20"/>
      <c r="B44" s="5" t="str">
        <f ca="1">'NOV-21'!B44</f>
        <v>05.11.21</v>
      </c>
      <c r="C44" s="5">
        <f ca="1">'NOV-21'!C44</f>
        <v>42</v>
      </c>
      <c r="D44" s="5">
        <f ca="1">'NOV-21'!D44</f>
        <v>266</v>
      </c>
      <c r="E44" s="26"/>
      <c r="F44" s="5">
        <f ca="1">'NOV-21'!F44</f>
        <v>55</v>
      </c>
      <c r="G44" s="5">
        <f ca="1">'NOV-21'!G44</f>
        <v>3195.87</v>
      </c>
      <c r="H44" s="5">
        <f ca="1">'NOV-21'!H44</f>
        <v>377.13</v>
      </c>
      <c r="I44" s="5">
        <f ca="1">'NOV-21'!I44</f>
        <v>0</v>
      </c>
      <c r="J44" s="20"/>
      <c r="K44" s="20"/>
      <c r="L44" s="5">
        <f ca="1">'NOV-21'!L44</f>
        <v>2</v>
      </c>
      <c r="M44" s="5">
        <f ca="1">'NOV-21'!M44</f>
        <v>10</v>
      </c>
      <c r="N44" s="20"/>
      <c r="O44" s="20"/>
      <c r="P44" s="20"/>
      <c r="Q44" s="20"/>
      <c r="R44" s="20"/>
      <c r="S44" s="20"/>
      <c r="T44" s="20"/>
      <c r="U44" s="20"/>
      <c r="V44" s="5">
        <f ca="1">'NOV-21'!V44</f>
        <v>0</v>
      </c>
    </row>
    <row r="45" spans="1:22">
      <c r="A45" s="20"/>
      <c r="B45" s="5" t="str">
        <f ca="1">'NOV-21'!B45</f>
        <v>05.11.21</v>
      </c>
      <c r="C45" s="5">
        <f ca="1">'NOV-21'!C45</f>
        <v>43</v>
      </c>
      <c r="D45" s="5">
        <f ca="1">'NOV-21'!D45</f>
        <v>269</v>
      </c>
      <c r="E45" s="26"/>
      <c r="F45" s="5">
        <f ca="1">'NOV-21'!F45</f>
        <v>52</v>
      </c>
      <c r="G45" s="5">
        <f ca="1">'NOV-21'!G45</f>
        <v>3059.68</v>
      </c>
      <c r="H45" s="5">
        <f ca="1">'NOV-21'!H45</f>
        <v>320.51</v>
      </c>
      <c r="I45" s="5">
        <f ca="1">'NOV-21'!I45</f>
        <v>0.19</v>
      </c>
      <c r="J45" s="20"/>
      <c r="K45" s="20"/>
      <c r="L45" s="5">
        <f ca="1">'NOV-21'!L45</f>
        <v>1</v>
      </c>
      <c r="M45" s="5">
        <f ca="1">'NOV-21'!M45</f>
        <v>55</v>
      </c>
      <c r="N45" s="20"/>
      <c r="O45" s="20"/>
      <c r="P45" s="20"/>
      <c r="Q45" s="20"/>
      <c r="R45" s="20"/>
      <c r="S45" s="20"/>
      <c r="T45" s="20"/>
      <c r="U45" s="20"/>
      <c r="V45" s="5">
        <f ca="1">'NOV-21'!V45</f>
        <v>0</v>
      </c>
    </row>
    <row r="46" spans="1:22">
      <c r="A46" s="20"/>
      <c r="B46" s="5" t="str">
        <f ca="1">'NOV-21'!B46</f>
        <v>05.11.21</v>
      </c>
      <c r="C46" s="5">
        <f ca="1">'NOV-21'!C46</f>
        <v>44</v>
      </c>
      <c r="D46" s="5">
        <f ca="1">'NOV-21'!D46</f>
        <v>270</v>
      </c>
      <c r="E46" s="26"/>
      <c r="F46" s="5">
        <f ca="1">'NOV-21'!F46</f>
        <v>56</v>
      </c>
      <c r="G46" s="5">
        <f ca="1">'NOV-21'!G46</f>
        <v>3279.85</v>
      </c>
      <c r="H46" s="5">
        <f ca="1">'NOV-21'!H46</f>
        <v>359.15</v>
      </c>
      <c r="I46" s="5">
        <f ca="1">'NOV-21'!I46</f>
        <v>0</v>
      </c>
      <c r="J46" s="20"/>
      <c r="K46" s="20"/>
      <c r="L46" s="5">
        <f ca="1">'NOV-21'!L46</f>
        <v>2</v>
      </c>
      <c r="M46" s="5">
        <f ca="1">'NOV-21'!M46</f>
        <v>10</v>
      </c>
      <c r="N46" s="20"/>
      <c r="O46" s="20"/>
      <c r="P46" s="20"/>
      <c r="Q46" s="20"/>
      <c r="R46" s="20"/>
      <c r="S46" s="20"/>
      <c r="T46" s="20"/>
      <c r="U46" s="20"/>
      <c r="V46" s="5">
        <f ca="1">'NOV-21'!V46</f>
        <v>0</v>
      </c>
    </row>
    <row r="47" spans="1:22">
      <c r="A47" s="20"/>
      <c r="B47" s="5" t="str">
        <f ca="1">'NOV-21'!B47</f>
        <v>05.11.21</v>
      </c>
      <c r="C47" s="5">
        <f ca="1">'NOV-21'!C47</f>
        <v>45</v>
      </c>
      <c r="D47" s="5">
        <f ca="1">'NOV-21'!D47</f>
        <v>271</v>
      </c>
      <c r="E47" s="26"/>
      <c r="F47" s="5">
        <f ca="1">'NOV-21'!F47</f>
        <v>57</v>
      </c>
      <c r="G47" s="5">
        <f ca="1">'NOV-21'!G47</f>
        <v>3341.84</v>
      </c>
      <c r="H47" s="5">
        <f ca="1">'NOV-21'!H47</f>
        <v>362.16</v>
      </c>
      <c r="I47" s="5">
        <f ca="1">'NOV-21'!I47</f>
        <v>0</v>
      </c>
      <c r="J47" s="20"/>
      <c r="K47" s="20"/>
      <c r="L47" s="5">
        <f ca="1">'NOV-21'!L47</f>
        <v>1</v>
      </c>
      <c r="M47" s="5">
        <f ca="1">'NOV-21'!M47</f>
        <v>50</v>
      </c>
      <c r="N47" s="20"/>
      <c r="O47" s="20"/>
      <c r="P47" s="20"/>
      <c r="Q47" s="20"/>
      <c r="R47" s="20"/>
      <c r="S47" s="20"/>
      <c r="T47" s="20"/>
      <c r="U47" s="20"/>
      <c r="V47" s="5">
        <f ca="1">'NOV-21'!V47</f>
        <v>0</v>
      </c>
    </row>
    <row r="48" spans="1:22">
      <c r="A48" s="20"/>
      <c r="B48" s="5" t="str">
        <f ca="1">'NOV-21'!B48</f>
        <v>05.11.21</v>
      </c>
      <c r="C48" s="5">
        <f ca="1">'NOV-21'!C48</f>
        <v>46</v>
      </c>
      <c r="D48" s="5">
        <f ca="1">'NOV-21'!D48</f>
        <v>272</v>
      </c>
      <c r="E48" s="26"/>
      <c r="F48" s="5">
        <f ca="1">'NOV-21'!F48</f>
        <v>55</v>
      </c>
      <c r="G48" s="5">
        <f ca="1">'NOV-21'!G48</f>
        <v>3188.47</v>
      </c>
      <c r="H48" s="5">
        <f ca="1">'NOV-21'!H48</f>
        <v>384.53</v>
      </c>
      <c r="I48" s="5">
        <f ca="1">'NOV-21'!I48</f>
        <v>0</v>
      </c>
      <c r="J48" s="20"/>
      <c r="K48" s="20"/>
      <c r="L48" s="5">
        <f ca="1">'NOV-21'!L48</f>
        <v>2</v>
      </c>
      <c r="M48" s="5">
        <f ca="1">'NOV-21'!M48</f>
        <v>15</v>
      </c>
      <c r="N48" s="20"/>
      <c r="O48" s="20"/>
      <c r="P48" s="20"/>
      <c r="Q48" s="20"/>
      <c r="R48" s="20"/>
      <c r="S48" s="20"/>
      <c r="T48" s="20"/>
      <c r="U48" s="20"/>
      <c r="V48" s="5">
        <f ca="1">'NOV-21'!V48</f>
        <v>0</v>
      </c>
    </row>
    <row r="49" spans="1:22">
      <c r="A49" s="20"/>
      <c r="B49" s="5" t="str">
        <f ca="1">'NOV-21'!B49</f>
        <v>05.11.21</v>
      </c>
      <c r="C49" s="5">
        <f ca="1">'NOV-21'!C49</f>
        <v>47</v>
      </c>
      <c r="D49" s="5">
        <f ca="1">'NOV-21'!D49</f>
        <v>275</v>
      </c>
      <c r="E49" s="26"/>
      <c r="F49" s="5">
        <f ca="1">'NOV-21'!F49</f>
        <v>55</v>
      </c>
      <c r="G49" s="5">
        <f ca="1">'NOV-21'!G49</f>
        <v>3134.13</v>
      </c>
      <c r="H49" s="5">
        <f ca="1">'NOV-21'!H49</f>
        <v>496.87</v>
      </c>
      <c r="I49" s="5">
        <f ca="1">'NOV-21'!I49</f>
        <v>0</v>
      </c>
      <c r="J49" s="20"/>
      <c r="K49" s="20"/>
      <c r="L49" s="5">
        <f ca="1">'NOV-21'!L49</f>
        <v>2</v>
      </c>
      <c r="M49" s="5">
        <f ca="1">'NOV-21'!M49</f>
        <v>5</v>
      </c>
      <c r="N49" s="20"/>
      <c r="O49" s="20"/>
      <c r="P49" s="20"/>
      <c r="Q49" s="20"/>
      <c r="R49" s="20"/>
      <c r="S49" s="20"/>
      <c r="T49" s="20"/>
      <c r="U49" s="20"/>
      <c r="V49" s="5">
        <f ca="1">'NOV-21'!V49</f>
        <v>0</v>
      </c>
    </row>
    <row r="50" spans="1:22">
      <c r="A50" s="20"/>
      <c r="B50" s="5" t="str">
        <f ca="1">'NOV-21'!B50</f>
        <v>06.11.21</v>
      </c>
      <c r="C50" s="5">
        <f ca="1">'NOV-21'!C50</f>
        <v>48</v>
      </c>
      <c r="D50" s="5">
        <f ca="1">'NOV-21'!D50</f>
        <v>273</v>
      </c>
      <c r="E50" s="26"/>
      <c r="F50" s="5">
        <f ca="1">'NOV-21'!F50</f>
        <v>59</v>
      </c>
      <c r="G50" s="5">
        <f ca="1">'NOV-21'!G50</f>
        <v>3393.81</v>
      </c>
      <c r="H50" s="5">
        <f ca="1">'NOV-21'!H50</f>
        <v>441.19</v>
      </c>
      <c r="I50" s="5">
        <f ca="1">'NOV-21'!I50</f>
        <v>0</v>
      </c>
      <c r="J50" s="20"/>
      <c r="K50" s="20"/>
      <c r="L50" s="5">
        <f ca="1">'NOV-21'!L50</f>
        <v>2</v>
      </c>
      <c r="M50" s="5">
        <f ca="1">'NOV-21'!M50</f>
        <v>10</v>
      </c>
      <c r="N50" s="20"/>
      <c r="O50" s="20"/>
      <c r="P50" s="20"/>
      <c r="Q50" s="20"/>
      <c r="R50" s="20"/>
      <c r="S50" s="20"/>
      <c r="T50" s="20"/>
      <c r="U50" s="20"/>
      <c r="V50" s="5">
        <f ca="1">'NOV-21'!V50</f>
        <v>0</v>
      </c>
    </row>
    <row r="51" spans="1:22">
      <c r="A51" s="20"/>
      <c r="B51" s="5" t="str">
        <f ca="1">'NOV-21'!B51</f>
        <v>06.11.21</v>
      </c>
      <c r="C51" s="5">
        <f ca="1">'NOV-21'!C51</f>
        <v>49</v>
      </c>
      <c r="D51" s="5">
        <f ca="1">'NOV-21'!D51</f>
        <v>274</v>
      </c>
      <c r="E51" s="26"/>
      <c r="F51" s="5">
        <f ca="1">'NOV-21'!F51</f>
        <v>59</v>
      </c>
      <c r="G51" s="5">
        <f ca="1">'NOV-21'!G51</f>
        <v>3659.8</v>
      </c>
      <c r="H51" s="5">
        <f ca="1">'NOV-21'!H51</f>
        <v>470.2</v>
      </c>
      <c r="I51" s="5">
        <f ca="1">'NOV-21'!I51</f>
        <v>0</v>
      </c>
      <c r="J51" s="20"/>
      <c r="K51" s="20"/>
      <c r="L51" s="5">
        <f ca="1">'NOV-21'!L51</f>
        <v>2</v>
      </c>
      <c r="M51" s="5">
        <f ca="1">'NOV-21'!M51</f>
        <v>15</v>
      </c>
      <c r="N51" s="20"/>
      <c r="O51" s="20"/>
      <c r="P51" s="20"/>
      <c r="Q51" s="20"/>
      <c r="R51" s="20"/>
      <c r="S51" s="20"/>
      <c r="T51" s="20"/>
      <c r="U51" s="20"/>
      <c r="V51" s="5">
        <f ca="1">'NOV-21'!V51</f>
        <v>0</v>
      </c>
    </row>
    <row r="52" spans="1:22">
      <c r="A52" s="20"/>
      <c r="B52" s="5" t="str">
        <f ca="1">'NOV-21'!B52</f>
        <v>06.11.21</v>
      </c>
      <c r="C52" s="5">
        <f ca="1">'NOV-21'!C52</f>
        <v>50</v>
      </c>
      <c r="D52" s="5">
        <f ca="1">'NOV-21'!D52</f>
        <v>277</v>
      </c>
      <c r="E52" s="26"/>
      <c r="F52" s="5">
        <f ca="1">'NOV-21'!F52</f>
        <v>57</v>
      </c>
      <c r="G52" s="5">
        <f ca="1">'NOV-21'!G52</f>
        <v>3312.04</v>
      </c>
      <c r="H52" s="5">
        <f ca="1">'NOV-21'!H52</f>
        <v>391.96</v>
      </c>
      <c r="I52" s="5">
        <f ca="1">'NOV-21'!I52</f>
        <v>0</v>
      </c>
      <c r="J52" s="20"/>
      <c r="K52" s="20"/>
      <c r="L52" s="5">
        <f ca="1">'NOV-21'!L52</f>
        <v>1</v>
      </c>
      <c r="M52" s="5">
        <f ca="1">'NOV-21'!M52</f>
        <v>50</v>
      </c>
      <c r="N52" s="20"/>
      <c r="O52" s="20"/>
      <c r="P52" s="20"/>
      <c r="Q52" s="20"/>
      <c r="R52" s="20"/>
      <c r="S52" s="20"/>
      <c r="T52" s="20"/>
      <c r="U52" s="20"/>
      <c r="V52" s="5">
        <f ca="1">'NOV-21'!V52</f>
        <v>0</v>
      </c>
    </row>
    <row r="53" spans="1:22">
      <c r="A53" s="20"/>
      <c r="B53" s="5" t="str">
        <f ca="1">'NOV-21'!B53</f>
        <v>06.11.21</v>
      </c>
      <c r="C53" s="5">
        <f ca="1">'NOV-21'!C53</f>
        <v>51</v>
      </c>
      <c r="D53" s="5">
        <f ca="1">'NOV-21'!D53</f>
        <v>276</v>
      </c>
      <c r="E53" s="26"/>
      <c r="F53" s="5">
        <f ca="1">'NOV-21'!F53</f>
        <v>59</v>
      </c>
      <c r="G53" s="5">
        <f ca="1">'NOV-21'!G53</f>
        <v>3487.63</v>
      </c>
      <c r="H53" s="5">
        <f ca="1">'NOV-21'!H53</f>
        <v>345.37</v>
      </c>
      <c r="I53" s="5">
        <f ca="1">'NOV-21'!I53</f>
        <v>0</v>
      </c>
      <c r="J53" s="20"/>
      <c r="K53" s="20"/>
      <c r="L53" s="5">
        <f ca="1">'NOV-21'!L53</f>
        <v>2</v>
      </c>
      <c r="M53" s="5">
        <f ca="1">'NOV-21'!M53</f>
        <v>15</v>
      </c>
      <c r="N53" s="20"/>
      <c r="O53" s="20"/>
      <c r="P53" s="20"/>
      <c r="Q53" s="20"/>
      <c r="R53" s="20"/>
      <c r="S53" s="20"/>
      <c r="T53" s="20"/>
      <c r="U53" s="20"/>
      <c r="V53" s="5">
        <f ca="1">'NOV-21'!V53</f>
        <v>0</v>
      </c>
    </row>
    <row r="54" spans="1:22">
      <c r="A54" s="20"/>
      <c r="B54" s="5" t="str">
        <f ca="1">'NOV-21'!B54</f>
        <v>06.11.21</v>
      </c>
      <c r="C54" s="5">
        <f ca="1">'NOV-21'!C54</f>
        <v>52</v>
      </c>
      <c r="D54" s="5">
        <f ca="1">'NOV-21'!D54</f>
        <v>278</v>
      </c>
      <c r="E54" s="26"/>
      <c r="F54" s="5">
        <f ca="1">'NOV-21'!F54</f>
        <v>59</v>
      </c>
      <c r="G54" s="5">
        <f ca="1">'NOV-21'!G54</f>
        <v>3502.21</v>
      </c>
      <c r="H54" s="5">
        <f ca="1">'NOV-21'!H54</f>
        <v>332.79</v>
      </c>
      <c r="I54" s="5">
        <f ca="1">'NOV-21'!I54</f>
        <v>0</v>
      </c>
      <c r="J54" s="20"/>
      <c r="K54" s="20"/>
      <c r="L54" s="5">
        <f ca="1">'NOV-21'!L54</f>
        <v>1</v>
      </c>
      <c r="M54" s="5">
        <f ca="1">'NOV-21'!M54</f>
        <v>50</v>
      </c>
      <c r="N54" s="20"/>
      <c r="O54" s="20"/>
      <c r="P54" s="20"/>
      <c r="Q54" s="20"/>
      <c r="R54" s="20"/>
      <c r="S54" s="20"/>
      <c r="T54" s="20"/>
      <c r="U54" s="20"/>
      <c r="V54" s="5">
        <f ca="1">'NOV-21'!V54</f>
        <v>0</v>
      </c>
    </row>
    <row r="55" spans="1:22">
      <c r="A55" s="20"/>
      <c r="B55" s="5" t="str">
        <f ca="1">'NOV-21'!B55</f>
        <v>06.11.21</v>
      </c>
      <c r="C55" s="5">
        <f ca="1">'NOV-21'!C55</f>
        <v>53</v>
      </c>
      <c r="D55" s="5">
        <f ca="1">'NOV-21'!D55</f>
        <v>279</v>
      </c>
      <c r="E55" s="26"/>
      <c r="F55" s="5">
        <f ca="1">'NOV-21'!F55</f>
        <v>53</v>
      </c>
      <c r="G55" s="5">
        <f ca="1">'NOV-21'!G55</f>
        <v>3133.07</v>
      </c>
      <c r="H55" s="5">
        <f ca="1">'NOV-21'!H55</f>
        <v>311.93</v>
      </c>
      <c r="I55" s="5">
        <f ca="1">'NOV-21'!I55</f>
        <v>0</v>
      </c>
      <c r="J55" s="20"/>
      <c r="K55" s="20"/>
      <c r="L55" s="5">
        <f ca="1">'NOV-21'!L55</f>
        <v>1</v>
      </c>
      <c r="M55" s="5">
        <f ca="1">'NOV-21'!M55</f>
        <v>35</v>
      </c>
      <c r="N55" s="20"/>
      <c r="O55" s="20"/>
      <c r="P55" s="20"/>
      <c r="Q55" s="20"/>
      <c r="R55" s="20"/>
      <c r="S55" s="20"/>
      <c r="T55" s="20"/>
      <c r="U55" s="20"/>
      <c r="V55" s="5">
        <f ca="1">'NOV-21'!V55</f>
        <v>0</v>
      </c>
    </row>
    <row r="56" spans="1:22">
      <c r="A56" s="20"/>
      <c r="B56" s="5" t="str">
        <f ca="1">'NOV-21'!B56</f>
        <v>06.11.21</v>
      </c>
      <c r="C56" s="5">
        <f ca="1">'NOV-21'!C56</f>
        <v>54</v>
      </c>
      <c r="D56" s="5">
        <f ca="1">'NOV-21'!D56</f>
        <v>280</v>
      </c>
      <c r="E56" s="26"/>
      <c r="F56" s="5">
        <f ca="1">'NOV-21'!F56</f>
        <v>52</v>
      </c>
      <c r="G56" s="5">
        <f ca="1">'NOV-21'!G56</f>
        <v>3054.28</v>
      </c>
      <c r="H56" s="5">
        <f ca="1">'NOV-21'!H56</f>
        <v>325.72000000000003</v>
      </c>
      <c r="I56" s="5">
        <f ca="1">'NOV-21'!I56</f>
        <v>0</v>
      </c>
      <c r="J56" s="20"/>
      <c r="K56" s="20"/>
      <c r="L56" s="5">
        <f ca="1">'NOV-21'!L56</f>
        <v>1</v>
      </c>
      <c r="M56" s="5">
        <f ca="1">'NOV-21'!M56</f>
        <v>55</v>
      </c>
      <c r="N56" s="20"/>
      <c r="O56" s="20"/>
      <c r="P56" s="20"/>
      <c r="Q56" s="20"/>
      <c r="R56" s="20"/>
      <c r="S56" s="20"/>
      <c r="T56" s="20"/>
      <c r="U56" s="20"/>
      <c r="V56" s="5">
        <f ca="1">'NOV-21'!V56</f>
        <v>0</v>
      </c>
    </row>
    <row r="57" spans="1:22">
      <c r="A57" s="20"/>
      <c r="B57" s="5" t="str">
        <f ca="1">'NOV-21'!B57</f>
        <v>06.11.21</v>
      </c>
      <c r="C57" s="5">
        <f ca="1">'NOV-21'!C57</f>
        <v>55</v>
      </c>
      <c r="D57" s="5">
        <f ca="1">'NOV-21'!D57</f>
        <v>281</v>
      </c>
      <c r="E57" s="26"/>
      <c r="F57" s="5">
        <f ca="1">'NOV-21'!F57</f>
        <v>58</v>
      </c>
      <c r="G57" s="5">
        <f ca="1">'NOV-21'!G57</f>
        <v>3408.64</v>
      </c>
      <c r="H57" s="5">
        <f ca="1">'NOV-21'!H57</f>
        <v>359.36</v>
      </c>
      <c r="I57" s="5">
        <f ca="1">'NOV-21'!I57</f>
        <v>0</v>
      </c>
      <c r="J57" s="20"/>
      <c r="K57" s="20"/>
      <c r="L57" s="5">
        <f ca="1">'NOV-21'!L57</f>
        <v>1</v>
      </c>
      <c r="M57" s="5">
        <f ca="1">'NOV-21'!M57</f>
        <v>50</v>
      </c>
      <c r="N57" s="20"/>
      <c r="O57" s="20"/>
      <c r="P57" s="20"/>
      <c r="Q57" s="20"/>
      <c r="R57" s="20"/>
      <c r="S57" s="20"/>
      <c r="T57" s="20"/>
      <c r="U57" s="20"/>
      <c r="V57" s="5">
        <f ca="1">'NOV-21'!V57</f>
        <v>0</v>
      </c>
    </row>
    <row r="58" spans="1:22">
      <c r="A58" s="20"/>
      <c r="B58" s="5" t="str">
        <f ca="1">'NOV-21'!B58</f>
        <v>06.11.21</v>
      </c>
      <c r="C58" s="5">
        <f ca="1">'NOV-21'!C58</f>
        <v>56</v>
      </c>
      <c r="D58" s="5">
        <f ca="1">'NOV-21'!D58</f>
        <v>282</v>
      </c>
      <c r="E58" s="26"/>
      <c r="F58" s="5">
        <f ca="1">'NOV-21'!F58</f>
        <v>55</v>
      </c>
      <c r="G58" s="5">
        <f ca="1">'NOV-21'!G58</f>
        <v>3237.66</v>
      </c>
      <c r="H58" s="5">
        <f ca="1">'NOV-21'!H58</f>
        <v>336.34</v>
      </c>
      <c r="I58" s="5">
        <f ca="1">'NOV-21'!I58</f>
        <v>0</v>
      </c>
      <c r="J58" s="20"/>
      <c r="K58" s="20"/>
      <c r="L58" s="5">
        <f ca="1">'NOV-21'!L58</f>
        <v>2</v>
      </c>
      <c r="M58" s="5">
        <f ca="1">'NOV-21'!M58</f>
        <v>30</v>
      </c>
      <c r="N58" s="20"/>
      <c r="O58" s="20"/>
      <c r="P58" s="20"/>
      <c r="Q58" s="20"/>
      <c r="R58" s="20"/>
      <c r="S58" s="20"/>
      <c r="T58" s="20"/>
      <c r="U58" s="20"/>
      <c r="V58" s="5">
        <f ca="1">'NOV-21'!V58</f>
        <v>0</v>
      </c>
    </row>
    <row r="59" spans="1:22">
      <c r="A59" s="20"/>
      <c r="B59" s="5" t="str">
        <f ca="1">'NOV-21'!B59</f>
        <v>07.11.21</v>
      </c>
      <c r="C59" s="5">
        <f ca="1">'NOV-21'!C59</f>
        <v>57</v>
      </c>
      <c r="D59" s="5">
        <f ca="1">'NOV-21'!D59</f>
        <v>283</v>
      </c>
      <c r="E59" s="26"/>
      <c r="F59" s="5">
        <f ca="1">'NOV-21'!F59</f>
        <v>59</v>
      </c>
      <c r="G59" s="5">
        <f ca="1">'NOV-21'!G59</f>
        <v>3477.83</v>
      </c>
      <c r="H59" s="5">
        <f ca="1">'NOV-21'!H59</f>
        <v>355.17</v>
      </c>
      <c r="I59" s="5">
        <f ca="1">'NOV-21'!I59</f>
        <v>0</v>
      </c>
      <c r="J59" s="20"/>
      <c r="K59" s="20"/>
      <c r="L59" s="5">
        <f ca="1">'NOV-21'!L59</f>
        <v>2</v>
      </c>
      <c r="M59" s="5">
        <f ca="1">'NOV-21'!M59</f>
        <v>30</v>
      </c>
      <c r="N59" s="20"/>
      <c r="O59" s="20"/>
      <c r="P59" s="20"/>
      <c r="Q59" s="20"/>
      <c r="R59" s="20"/>
      <c r="S59" s="20"/>
      <c r="T59" s="20"/>
      <c r="U59" s="20"/>
      <c r="V59" s="5">
        <f ca="1">'NOV-21'!V59</f>
        <v>0</v>
      </c>
    </row>
    <row r="60" spans="1:22">
      <c r="A60" s="20"/>
      <c r="B60" s="5" t="str">
        <f ca="1">'NOV-21'!B60</f>
        <v>07.11.21</v>
      </c>
      <c r="C60" s="5">
        <f ca="1">'NOV-21'!C60</f>
        <v>58</v>
      </c>
      <c r="D60" s="5">
        <f ca="1">'NOV-21'!D60</f>
        <v>284</v>
      </c>
      <c r="E60" s="26"/>
      <c r="F60" s="5">
        <f ca="1">'NOV-21'!F60</f>
        <v>56</v>
      </c>
      <c r="G60" s="5">
        <f ca="1">'NOV-21'!G60</f>
        <v>3303.25</v>
      </c>
      <c r="H60" s="5">
        <f ca="1">'NOV-21'!H60</f>
        <v>335.75</v>
      </c>
      <c r="I60" s="5">
        <f ca="1">'NOV-21'!I60</f>
        <v>0</v>
      </c>
      <c r="J60" s="20"/>
      <c r="K60" s="20"/>
      <c r="L60" s="5">
        <f ca="1">'NOV-21'!L60</f>
        <v>2</v>
      </c>
      <c r="M60" s="5">
        <f ca="1">'NOV-21'!M60</f>
        <v>35</v>
      </c>
      <c r="N60" s="20"/>
      <c r="O60" s="20"/>
      <c r="P60" s="20"/>
      <c r="Q60" s="20"/>
      <c r="R60" s="20"/>
      <c r="S60" s="20"/>
      <c r="T60" s="20"/>
      <c r="U60" s="20"/>
      <c r="V60" s="5">
        <f ca="1">'NOV-21'!V60</f>
        <v>0</v>
      </c>
    </row>
    <row r="61" spans="1:22">
      <c r="A61" s="20"/>
      <c r="B61" s="5" t="str">
        <f ca="1">'NOV-21'!B61</f>
        <v>07.11.21</v>
      </c>
      <c r="C61" s="5">
        <f ca="1">'NOV-21'!C61</f>
        <v>59</v>
      </c>
      <c r="D61" s="5">
        <f ca="1">'NOV-21'!D61</f>
        <v>285</v>
      </c>
      <c r="E61" s="26"/>
      <c r="F61" s="5">
        <f ca="1">'NOV-21'!F61</f>
        <v>57</v>
      </c>
      <c r="G61" s="5">
        <f ca="1">'NOV-21'!G61</f>
        <v>3326.24</v>
      </c>
      <c r="H61" s="5">
        <f ca="1">'NOV-21'!H61</f>
        <v>377.76</v>
      </c>
      <c r="I61" s="5">
        <f ca="1">'NOV-21'!I61</f>
        <v>0</v>
      </c>
      <c r="J61" s="20"/>
      <c r="K61" s="20"/>
      <c r="L61" s="5">
        <f ca="1">'NOV-21'!L61</f>
        <v>2</v>
      </c>
      <c r="M61" s="5">
        <f ca="1">'NOV-21'!M61</f>
        <v>0</v>
      </c>
      <c r="N61" s="20"/>
      <c r="O61" s="20"/>
      <c r="P61" s="20"/>
      <c r="Q61" s="20"/>
      <c r="R61" s="20"/>
      <c r="S61" s="20"/>
      <c r="T61" s="20"/>
      <c r="U61" s="20"/>
      <c r="V61" s="5">
        <f ca="1">'NOV-21'!V61</f>
        <v>0</v>
      </c>
    </row>
    <row r="62" spans="1:22">
      <c r="A62" s="20"/>
      <c r="B62" s="5" t="str">
        <f ca="1">'NOV-21'!B62</f>
        <v>07.11.21</v>
      </c>
      <c r="C62" s="5">
        <f ca="1">'NOV-21'!C62</f>
        <v>60</v>
      </c>
      <c r="D62" s="5">
        <f ca="1">'NOV-21'!D62</f>
        <v>286</v>
      </c>
      <c r="E62" s="26"/>
      <c r="F62" s="5">
        <f ca="1">'NOV-21'!F62</f>
        <v>58</v>
      </c>
      <c r="G62" s="5">
        <f ca="1">'NOV-21'!G62</f>
        <v>3524.57</v>
      </c>
      <c r="H62" s="5">
        <f ca="1">'NOV-21'!H62</f>
        <v>450.43</v>
      </c>
      <c r="I62" s="5">
        <f ca="1">'NOV-21'!I62</f>
        <v>0</v>
      </c>
      <c r="J62" s="20"/>
      <c r="K62" s="20"/>
      <c r="L62" s="5">
        <f ca="1">'NOV-21'!L62</f>
        <v>2</v>
      </c>
      <c r="M62" s="5">
        <f ca="1">'NOV-21'!M62</f>
        <v>0</v>
      </c>
      <c r="N62" s="20"/>
      <c r="O62" s="20"/>
      <c r="P62" s="20"/>
      <c r="Q62" s="20"/>
      <c r="R62" s="20"/>
      <c r="S62" s="20"/>
      <c r="T62" s="20"/>
      <c r="U62" s="20"/>
      <c r="V62" s="5">
        <f ca="1">'NOV-21'!V62</f>
        <v>0</v>
      </c>
    </row>
    <row r="63" spans="1:22">
      <c r="A63" s="20"/>
      <c r="B63" s="5" t="str">
        <f ca="1">'NOV-21'!B63</f>
        <v>07.11.21</v>
      </c>
      <c r="C63" s="5">
        <f ca="1">'NOV-21'!C63</f>
        <v>61</v>
      </c>
      <c r="D63" s="5">
        <f ca="1">'NOV-21'!D63</f>
        <v>287</v>
      </c>
      <c r="E63" s="26"/>
      <c r="F63" s="5">
        <f ca="1">'NOV-21'!F63</f>
        <v>59</v>
      </c>
      <c r="G63" s="5">
        <f ca="1">'NOV-21'!G63</f>
        <v>3426.81</v>
      </c>
      <c r="H63" s="5">
        <f ca="1">'NOV-21'!H63</f>
        <v>408.19</v>
      </c>
      <c r="I63" s="5">
        <f ca="1">'NOV-21'!I63</f>
        <v>0</v>
      </c>
      <c r="J63" s="20"/>
      <c r="K63" s="20"/>
      <c r="L63" s="5">
        <f ca="1">'NOV-21'!L63</f>
        <v>1</v>
      </c>
      <c r="M63" s="5">
        <f ca="1">'NOV-21'!M63</f>
        <v>55</v>
      </c>
      <c r="N63" s="20"/>
      <c r="O63" s="20"/>
      <c r="P63" s="20"/>
      <c r="Q63" s="20"/>
      <c r="R63" s="20"/>
      <c r="S63" s="20"/>
      <c r="T63" s="20"/>
      <c r="U63" s="20"/>
      <c r="V63" s="5">
        <f ca="1">'NOV-21'!V63</f>
        <v>2100</v>
      </c>
    </row>
    <row r="64" spans="1:22">
      <c r="A64" s="20"/>
      <c r="B64" s="5" t="str">
        <f ca="1">'NOV-21'!B64</f>
        <v>07.11.21</v>
      </c>
      <c r="C64" s="5">
        <f ca="1">'NOV-21'!C64</f>
        <v>62</v>
      </c>
      <c r="D64" s="5">
        <f ca="1">'NOV-21'!D64</f>
        <v>288</v>
      </c>
      <c r="E64" s="26"/>
      <c r="F64" s="5">
        <f ca="1">'NOV-21'!F64</f>
        <v>57</v>
      </c>
      <c r="G64" s="5">
        <f ca="1">'NOV-21'!G64</f>
        <v>3297.24</v>
      </c>
      <c r="H64" s="5">
        <f ca="1">'NOV-21'!H64</f>
        <v>406.76</v>
      </c>
      <c r="I64" s="5">
        <f ca="1">'NOV-21'!I64</f>
        <v>0</v>
      </c>
      <c r="J64" s="20"/>
      <c r="K64" s="20"/>
      <c r="L64" s="5">
        <f ca="1">'NOV-21'!L64</f>
        <v>2</v>
      </c>
      <c r="M64" s="5">
        <f ca="1">'NOV-21'!M64</f>
        <v>15</v>
      </c>
      <c r="N64" s="20"/>
      <c r="O64" s="20"/>
      <c r="P64" s="20"/>
      <c r="Q64" s="20"/>
      <c r="R64" s="20"/>
      <c r="S64" s="20"/>
      <c r="T64" s="20"/>
      <c r="U64" s="20"/>
      <c r="V64" s="5">
        <f ca="1">'NOV-21'!V64</f>
        <v>0</v>
      </c>
    </row>
    <row r="65" spans="1:22">
      <c r="A65" s="20"/>
      <c r="B65" s="5" t="str">
        <f ca="1">'NOV-21'!B65</f>
        <v>07.11.21</v>
      </c>
      <c r="C65" s="5">
        <f ca="1">'NOV-21'!C65</f>
        <v>63</v>
      </c>
      <c r="D65" s="5">
        <f ca="1">'NOV-21'!D65</f>
        <v>289</v>
      </c>
      <c r="E65" s="26"/>
      <c r="F65" s="5">
        <f ca="1">'NOV-21'!F65</f>
        <v>55</v>
      </c>
      <c r="G65" s="5">
        <f ca="1">'NOV-21'!G65</f>
        <v>3190.06</v>
      </c>
      <c r="H65" s="5">
        <f ca="1">'NOV-21'!H65</f>
        <v>319.94</v>
      </c>
      <c r="I65" s="5">
        <f ca="1">'NOV-21'!I65</f>
        <v>0</v>
      </c>
      <c r="J65" s="20"/>
      <c r="K65" s="20"/>
      <c r="L65" s="5">
        <f ca="1">'NOV-21'!L65</f>
        <v>2</v>
      </c>
      <c r="M65" s="5">
        <f ca="1">'NOV-21'!M65</f>
        <v>0</v>
      </c>
      <c r="N65" s="20"/>
      <c r="O65" s="20"/>
      <c r="P65" s="20"/>
      <c r="Q65" s="20"/>
      <c r="R65" s="20"/>
      <c r="S65" s="20"/>
      <c r="T65" s="20"/>
      <c r="U65" s="20"/>
      <c r="V65" s="5">
        <f ca="1">'NOV-21'!V65</f>
        <v>0</v>
      </c>
    </row>
    <row r="66" spans="1:22">
      <c r="A66" s="20"/>
      <c r="B66" s="5" t="str">
        <f ca="1">'NOV-21'!B66</f>
        <v>07.11.21</v>
      </c>
      <c r="C66" s="5">
        <f ca="1">'NOV-21'!C66</f>
        <v>64</v>
      </c>
      <c r="D66" s="5">
        <f ca="1">'NOV-21'!D66</f>
        <v>291</v>
      </c>
      <c r="E66" s="26"/>
      <c r="F66" s="5">
        <f ca="1">'NOV-21'!F66</f>
        <v>57</v>
      </c>
      <c r="G66" s="5">
        <f ca="1">'NOV-21'!G66</f>
        <v>3350.23</v>
      </c>
      <c r="H66" s="5">
        <f ca="1">'NOV-21'!H66</f>
        <v>354.77</v>
      </c>
      <c r="I66" s="5">
        <f ca="1">'NOV-21'!I66</f>
        <v>0</v>
      </c>
      <c r="J66" s="20"/>
      <c r="K66" s="20"/>
      <c r="L66" s="5">
        <f ca="1">'NOV-21'!L66</f>
        <v>2</v>
      </c>
      <c r="M66" s="5">
        <f ca="1">'NOV-21'!M66</f>
        <v>20</v>
      </c>
      <c r="N66" s="20"/>
      <c r="O66" s="20"/>
      <c r="P66" s="20"/>
      <c r="Q66" s="20"/>
      <c r="R66" s="20"/>
      <c r="S66" s="20"/>
      <c r="T66" s="20"/>
      <c r="U66" s="20"/>
      <c r="V66" s="5">
        <f ca="1">'NOV-21'!V66</f>
        <v>0</v>
      </c>
    </row>
    <row r="67" spans="1:22">
      <c r="A67" s="20"/>
      <c r="B67" s="5" t="str">
        <f ca="1">'NOV-21'!B67</f>
        <v>07.11.21</v>
      </c>
      <c r="C67" s="5">
        <f ca="1">'NOV-21'!C67</f>
        <v>65</v>
      </c>
      <c r="D67" s="5">
        <f ca="1">'NOV-21'!D67</f>
        <v>290</v>
      </c>
      <c r="E67" s="26"/>
      <c r="F67" s="5">
        <f ca="1">'NOV-21'!F67</f>
        <v>56</v>
      </c>
      <c r="G67" s="5">
        <f ca="1">'NOV-21'!G67</f>
        <v>3285.04</v>
      </c>
      <c r="H67" s="5">
        <f ca="1">'NOV-21'!H67</f>
        <v>354.96</v>
      </c>
      <c r="I67" s="5">
        <f ca="1">'NOV-21'!I67</f>
        <v>0</v>
      </c>
      <c r="J67" s="20"/>
      <c r="K67" s="20"/>
      <c r="L67" s="5">
        <f ca="1">'NOV-21'!L67</f>
        <v>2</v>
      </c>
      <c r="M67" s="5">
        <f ca="1">'NOV-21'!M67</f>
        <v>10</v>
      </c>
      <c r="N67" s="20"/>
      <c r="O67" s="20"/>
      <c r="P67" s="20"/>
      <c r="Q67" s="20"/>
      <c r="R67" s="20"/>
      <c r="S67" s="20"/>
      <c r="T67" s="20"/>
      <c r="U67" s="20"/>
      <c r="V67" s="5">
        <f ca="1">'NOV-21'!V67</f>
        <v>0</v>
      </c>
    </row>
    <row r="68" spans="1:22">
      <c r="A68" s="20"/>
      <c r="B68" s="5" t="str">
        <f ca="1">'NOV-21'!B68</f>
        <v>07.11.21</v>
      </c>
      <c r="C68" s="5">
        <f ca="1">'NOV-21'!C68</f>
        <v>66</v>
      </c>
      <c r="D68" s="5">
        <f ca="1">'NOV-21'!D68</f>
        <v>292</v>
      </c>
      <c r="E68" s="26"/>
      <c r="F68" s="5">
        <f ca="1">'NOV-21'!F68</f>
        <v>59</v>
      </c>
      <c r="G68" s="5">
        <f ca="1">'NOV-21'!G68</f>
        <v>3474.21</v>
      </c>
      <c r="H68" s="5">
        <f ca="1">'NOV-21'!H68</f>
        <v>360.79</v>
      </c>
      <c r="I68" s="5">
        <f ca="1">'NOV-21'!I68</f>
        <v>0</v>
      </c>
      <c r="J68" s="20"/>
      <c r="K68" s="20"/>
      <c r="L68" s="5">
        <f ca="1">'NOV-21'!L68</f>
        <v>2</v>
      </c>
      <c r="M68" s="5">
        <f ca="1">'NOV-21'!M68</f>
        <v>5</v>
      </c>
      <c r="N68" s="20"/>
      <c r="O68" s="20"/>
      <c r="P68" s="20"/>
      <c r="Q68" s="20"/>
      <c r="R68" s="20"/>
      <c r="S68" s="20"/>
      <c r="T68" s="20"/>
      <c r="U68" s="20"/>
      <c r="V68" s="5">
        <f ca="1">'NOV-21'!V68</f>
        <v>0</v>
      </c>
    </row>
    <row r="69" spans="1:22">
      <c r="A69" s="20"/>
      <c r="B69" s="5" t="str">
        <f ca="1">'NOV-21'!B69</f>
        <v>08.11.21</v>
      </c>
      <c r="C69" s="5">
        <f ca="1">'NOV-21'!C69</f>
        <v>67</v>
      </c>
      <c r="D69" s="5">
        <f ca="1">'NOV-21'!D69</f>
        <v>293</v>
      </c>
      <c r="E69" s="26"/>
      <c r="F69" s="5">
        <f ca="1">'NOV-21'!F69</f>
        <v>59</v>
      </c>
      <c r="G69" s="5">
        <f ca="1">'NOV-21'!G69</f>
        <v>3398.01</v>
      </c>
      <c r="H69" s="5">
        <f ca="1">'NOV-21'!H69</f>
        <v>436.99</v>
      </c>
      <c r="I69" s="5">
        <f ca="1">'NOV-21'!I69</f>
        <v>0</v>
      </c>
      <c r="J69" s="20"/>
      <c r="K69" s="20"/>
      <c r="L69" s="5">
        <f ca="1">'NOV-21'!L69</f>
        <v>1</v>
      </c>
      <c r="M69" s="5">
        <f ca="1">'NOV-21'!M69</f>
        <v>55</v>
      </c>
      <c r="N69" s="20"/>
      <c r="O69" s="20"/>
      <c r="P69" s="20"/>
      <c r="Q69" s="20"/>
      <c r="R69" s="20"/>
      <c r="S69" s="20"/>
      <c r="T69" s="20"/>
      <c r="U69" s="20"/>
      <c r="V69" s="5">
        <f ca="1">'NOV-21'!V69</f>
        <v>0</v>
      </c>
    </row>
    <row r="70" spans="1:22">
      <c r="A70" s="20"/>
      <c r="B70" s="5" t="str">
        <f ca="1">'NOV-21'!B70</f>
        <v>08.11.21</v>
      </c>
      <c r="C70" s="5">
        <f ca="1">'NOV-21'!C70</f>
        <v>68</v>
      </c>
      <c r="D70" s="5">
        <f ca="1">'NOV-21'!D70</f>
        <v>294</v>
      </c>
      <c r="E70" s="26"/>
      <c r="F70" s="5">
        <f ca="1">'NOV-21'!F70</f>
        <v>51</v>
      </c>
      <c r="G70" s="5">
        <f ca="1">'NOV-21'!G70</f>
        <v>3005.29</v>
      </c>
      <c r="H70" s="5">
        <f ca="1">'NOV-21'!H70</f>
        <v>309.70999999999998</v>
      </c>
      <c r="I70" s="5">
        <f ca="1">'NOV-21'!I70</f>
        <v>0</v>
      </c>
      <c r="J70" s="20"/>
      <c r="K70" s="20"/>
      <c r="L70" s="5">
        <f ca="1">'NOV-21'!L70</f>
        <v>1</v>
      </c>
      <c r="M70" s="5">
        <f ca="1">'NOV-21'!M70</f>
        <v>40</v>
      </c>
      <c r="N70" s="20"/>
      <c r="O70" s="20"/>
      <c r="P70" s="20"/>
      <c r="Q70" s="20"/>
      <c r="R70" s="20"/>
      <c r="S70" s="20"/>
      <c r="T70" s="20"/>
      <c r="U70" s="20"/>
      <c r="V70" s="5">
        <f ca="1">'NOV-21'!V70</f>
        <v>0</v>
      </c>
    </row>
    <row r="71" spans="1:22">
      <c r="A71" s="20"/>
      <c r="B71" s="5" t="str">
        <f ca="1">'NOV-21'!B71</f>
        <v>08.11.21</v>
      </c>
      <c r="C71" s="5">
        <f ca="1">'NOV-21'!C71</f>
        <v>69</v>
      </c>
      <c r="D71" s="5">
        <f ca="1">'NOV-21'!D71</f>
        <v>295</v>
      </c>
      <c r="E71" s="26"/>
      <c r="F71" s="5">
        <f ca="1">'NOV-21'!F71</f>
        <v>58</v>
      </c>
      <c r="G71" s="5">
        <f ca="1">'NOV-21'!G71</f>
        <v>3461.44</v>
      </c>
      <c r="H71" s="5">
        <f ca="1">'NOV-21'!H71</f>
        <v>306.56</v>
      </c>
      <c r="I71" s="5">
        <f ca="1">'NOV-21'!I71</f>
        <v>0</v>
      </c>
      <c r="J71" s="20"/>
      <c r="K71" s="20"/>
      <c r="L71" s="5">
        <f ca="1">'NOV-21'!L71</f>
        <v>2</v>
      </c>
      <c r="M71" s="5">
        <f ca="1">'NOV-21'!M71</f>
        <v>0</v>
      </c>
      <c r="N71" s="20"/>
      <c r="O71" s="20"/>
      <c r="P71" s="20"/>
      <c r="Q71" s="20"/>
      <c r="R71" s="20"/>
      <c r="S71" s="20"/>
      <c r="T71" s="20"/>
      <c r="U71" s="20"/>
      <c r="V71" s="5">
        <f ca="1">'NOV-21'!V71</f>
        <v>0</v>
      </c>
    </row>
    <row r="72" spans="1:22">
      <c r="A72" s="20"/>
      <c r="B72" s="5" t="str">
        <f ca="1">'NOV-21'!B72</f>
        <v>08.11.21</v>
      </c>
      <c r="C72" s="5">
        <f ca="1">'NOV-21'!C72</f>
        <v>70</v>
      </c>
      <c r="D72" s="5">
        <f ca="1">'NOV-21'!D72</f>
        <v>296</v>
      </c>
      <c r="E72" s="26"/>
      <c r="F72" s="5">
        <f ca="1">'NOV-21'!F72</f>
        <v>59</v>
      </c>
      <c r="G72" s="5">
        <f ca="1">'NOV-21'!G72</f>
        <v>3554.01</v>
      </c>
      <c r="H72" s="5">
        <f ca="1">'NOV-21'!H72</f>
        <v>281.97000000000003</v>
      </c>
      <c r="I72" s="5">
        <f ca="1">'NOV-21'!I72</f>
        <v>0.99</v>
      </c>
      <c r="J72" s="20"/>
      <c r="K72" s="20"/>
      <c r="L72" s="5">
        <f ca="1">'NOV-21'!L72</f>
        <v>2</v>
      </c>
      <c r="M72" s="5">
        <f ca="1">'NOV-21'!M72</f>
        <v>20</v>
      </c>
      <c r="N72" s="20"/>
      <c r="O72" s="20"/>
      <c r="P72" s="20"/>
      <c r="Q72" s="20"/>
      <c r="R72" s="20"/>
      <c r="S72" s="20"/>
      <c r="T72" s="20"/>
      <c r="U72" s="20"/>
      <c r="V72" s="5">
        <f ca="1">'NOV-21'!V72</f>
        <v>0</v>
      </c>
    </row>
    <row r="73" spans="1:22">
      <c r="A73" s="20"/>
      <c r="B73" s="5" t="str">
        <f ca="1">'NOV-21'!B73</f>
        <v>08.11.21</v>
      </c>
      <c r="C73" s="5">
        <f ca="1">'NOV-21'!C73</f>
        <v>71</v>
      </c>
      <c r="D73" s="5">
        <f ca="1">'NOV-21'!D73</f>
        <v>299</v>
      </c>
      <c r="E73" s="26"/>
      <c r="F73" s="5">
        <f ca="1">'NOV-21'!F73</f>
        <v>58</v>
      </c>
      <c r="G73" s="5">
        <f ca="1">'NOV-21'!G73</f>
        <v>3468.62</v>
      </c>
      <c r="H73" s="5">
        <f ca="1">'NOV-21'!H73</f>
        <v>301.38</v>
      </c>
      <c r="I73" s="5">
        <f ca="1">'NOV-21'!I73</f>
        <v>0</v>
      </c>
      <c r="J73" s="20"/>
      <c r="K73" s="20"/>
      <c r="L73" s="5">
        <f ca="1">'NOV-21'!L73</f>
        <v>2</v>
      </c>
      <c r="M73" s="5">
        <f ca="1">'NOV-21'!M73</f>
        <v>10</v>
      </c>
      <c r="N73" s="20"/>
      <c r="O73" s="20"/>
      <c r="P73" s="20"/>
      <c r="Q73" s="20"/>
      <c r="R73" s="20"/>
      <c r="S73" s="20"/>
      <c r="T73" s="20"/>
      <c r="U73" s="20"/>
      <c r="V73" s="5">
        <f ca="1">'NOV-21'!V73</f>
        <v>0</v>
      </c>
    </row>
    <row r="74" spans="1:22">
      <c r="A74" s="20"/>
      <c r="B74" s="5" t="str">
        <f ca="1">'NOV-21'!B74</f>
        <v>08.11.21</v>
      </c>
      <c r="C74" s="5">
        <f ca="1">'NOV-21'!C74</f>
        <v>72</v>
      </c>
      <c r="D74" s="5">
        <f ca="1">'NOV-21'!D74</f>
        <v>297</v>
      </c>
      <c r="E74" s="26"/>
      <c r="F74" s="5">
        <f ca="1">'NOV-21'!F74</f>
        <v>59</v>
      </c>
      <c r="G74" s="5">
        <f ca="1">'NOV-21'!G74</f>
        <v>3551.41</v>
      </c>
      <c r="H74" s="5">
        <f ca="1">'NOV-21'!H74</f>
        <v>283.58999999999997</v>
      </c>
      <c r="I74" s="5">
        <f ca="1">'NOV-21'!I74</f>
        <v>0</v>
      </c>
      <c r="J74" s="20"/>
      <c r="K74" s="20"/>
      <c r="L74" s="5">
        <f ca="1">'NOV-21'!L74</f>
        <v>1</v>
      </c>
      <c r="M74" s="5">
        <f ca="1">'NOV-21'!M74</f>
        <v>50</v>
      </c>
      <c r="N74" s="20"/>
      <c r="O74" s="20"/>
      <c r="P74" s="20"/>
      <c r="Q74" s="20"/>
      <c r="R74" s="20"/>
      <c r="S74" s="20"/>
      <c r="T74" s="20"/>
      <c r="U74" s="20"/>
      <c r="V74" s="5">
        <f ca="1">'NOV-21'!V74</f>
        <v>0</v>
      </c>
    </row>
    <row r="75" spans="1:22">
      <c r="A75" s="20"/>
      <c r="B75" s="5" t="str">
        <f ca="1">'NOV-21'!B75</f>
        <v>08.11.21</v>
      </c>
      <c r="C75" s="5">
        <f ca="1">'NOV-21'!C75</f>
        <v>73</v>
      </c>
      <c r="D75" s="5">
        <f ca="1">'NOV-21'!D75</f>
        <v>298</v>
      </c>
      <c r="E75" s="26"/>
      <c r="F75" s="5">
        <f ca="1">'NOV-21'!F75</f>
        <v>54</v>
      </c>
      <c r="G75" s="5">
        <f ca="1">'NOV-21'!G75</f>
        <v>3246.26</v>
      </c>
      <c r="H75" s="5">
        <f ca="1">'NOV-21'!H75</f>
        <v>263.74</v>
      </c>
      <c r="I75" s="5">
        <f ca="1">'NOV-21'!I75</f>
        <v>0</v>
      </c>
      <c r="J75" s="20"/>
      <c r="K75" s="20"/>
      <c r="L75" s="5">
        <f ca="1">'NOV-21'!L75</f>
        <v>2</v>
      </c>
      <c r="M75" s="5">
        <f ca="1">'NOV-21'!M75</f>
        <v>10</v>
      </c>
      <c r="N75" s="20"/>
      <c r="O75" s="20"/>
      <c r="P75" s="20"/>
      <c r="Q75" s="20"/>
      <c r="R75" s="20"/>
      <c r="S75" s="20"/>
      <c r="T75" s="20"/>
      <c r="U75" s="20"/>
      <c r="V75" s="5">
        <f ca="1">'NOV-21'!V75</f>
        <v>0</v>
      </c>
    </row>
    <row r="76" spans="1:22">
      <c r="A76" s="20"/>
      <c r="B76" s="5" t="str">
        <f ca="1">'NOV-21'!B76</f>
        <v>09.11.21</v>
      </c>
      <c r="C76" s="5">
        <f ca="1">'NOV-21'!C76</f>
        <v>74</v>
      </c>
      <c r="D76" s="5">
        <f ca="1">'NOV-21'!D76</f>
        <v>301</v>
      </c>
      <c r="E76" s="26"/>
      <c r="F76" s="5">
        <f ca="1">'NOV-21'!F76</f>
        <v>55</v>
      </c>
      <c r="G76" s="5">
        <f ca="1">'NOV-21'!G76</f>
        <v>3320.66</v>
      </c>
      <c r="H76" s="5">
        <f ca="1">'NOV-21'!H76</f>
        <v>254.12</v>
      </c>
      <c r="I76" s="5">
        <f ca="1">'NOV-21'!I76</f>
        <v>0.78</v>
      </c>
      <c r="J76" s="20"/>
      <c r="K76" s="20"/>
      <c r="L76" s="5">
        <f ca="1">'NOV-21'!L76</f>
        <v>2</v>
      </c>
      <c r="M76" s="5">
        <f ca="1">'NOV-21'!M76</f>
        <v>15</v>
      </c>
      <c r="N76" s="20"/>
      <c r="O76" s="20"/>
      <c r="P76" s="20"/>
      <c r="Q76" s="20"/>
      <c r="R76" s="20"/>
      <c r="S76" s="20"/>
      <c r="T76" s="20"/>
      <c r="U76" s="20"/>
      <c r="V76" s="5">
        <f ca="1">'NOV-21'!V76</f>
        <v>0</v>
      </c>
    </row>
    <row r="77" spans="1:22">
      <c r="A77" s="20"/>
      <c r="B77" s="5" t="str">
        <f ca="1">'NOV-21'!B77</f>
        <v>09.11.21</v>
      </c>
      <c r="C77" s="5">
        <f ca="1">'NOV-21'!C77</f>
        <v>75</v>
      </c>
      <c r="D77" s="5">
        <f ca="1">'NOV-21'!D77</f>
        <v>302</v>
      </c>
      <c r="E77" s="26"/>
      <c r="F77" s="5">
        <f ca="1">'NOV-21'!F77</f>
        <v>59</v>
      </c>
      <c r="G77" s="5">
        <f ca="1">'NOV-21'!G77</f>
        <v>3446.41</v>
      </c>
      <c r="H77" s="5">
        <f ca="1">'NOV-21'!H77</f>
        <v>388.59</v>
      </c>
      <c r="I77" s="5">
        <f ca="1">'NOV-21'!I77</f>
        <v>0</v>
      </c>
      <c r="J77" s="20"/>
      <c r="K77" s="20"/>
      <c r="L77" s="5">
        <f ca="1">'NOV-21'!L77</f>
        <v>2</v>
      </c>
      <c r="M77" s="5">
        <f ca="1">'NOV-21'!M77</f>
        <v>30</v>
      </c>
      <c r="N77" s="20"/>
      <c r="O77" s="20"/>
      <c r="P77" s="20"/>
      <c r="Q77" s="20"/>
      <c r="R77" s="20"/>
      <c r="S77" s="20"/>
      <c r="T77" s="20"/>
      <c r="U77" s="20"/>
      <c r="V77" s="5">
        <f ca="1">'NOV-21'!V77</f>
        <v>0</v>
      </c>
    </row>
    <row r="78" spans="1:22">
      <c r="A78" s="20"/>
      <c r="B78" s="5" t="str">
        <f ca="1">'NOV-21'!B78</f>
        <v>09.11.21</v>
      </c>
      <c r="C78" s="5">
        <f ca="1">'NOV-21'!C78</f>
        <v>76</v>
      </c>
      <c r="D78" s="5">
        <f ca="1">'NOV-21'!D78</f>
        <v>303</v>
      </c>
      <c r="E78" s="26"/>
      <c r="F78" s="5">
        <f ca="1">'NOV-21'!F78</f>
        <v>58</v>
      </c>
      <c r="G78" s="5">
        <f ca="1">'NOV-21'!G78</f>
        <v>3377.04</v>
      </c>
      <c r="H78" s="5">
        <f ca="1">'NOV-21'!H78</f>
        <v>390.96</v>
      </c>
      <c r="I78" s="5">
        <f ca="1">'NOV-21'!I78</f>
        <v>0</v>
      </c>
      <c r="J78" s="20"/>
      <c r="K78" s="20"/>
      <c r="L78" s="5">
        <f ca="1">'NOV-21'!L78</f>
        <v>2</v>
      </c>
      <c r="M78" s="5">
        <f ca="1">'NOV-21'!M78</f>
        <v>0</v>
      </c>
      <c r="N78" s="20"/>
      <c r="O78" s="20"/>
      <c r="P78" s="20"/>
      <c r="Q78" s="20"/>
      <c r="R78" s="20"/>
      <c r="S78" s="20"/>
      <c r="T78" s="20"/>
      <c r="U78" s="20"/>
      <c r="V78" s="5">
        <f ca="1">'NOV-21'!V78</f>
        <v>0</v>
      </c>
    </row>
    <row r="79" spans="1:22">
      <c r="A79" s="20"/>
      <c r="B79" s="5" t="str">
        <f ca="1">'NOV-21'!B79</f>
        <v>09.11.21</v>
      </c>
      <c r="C79" s="5">
        <f ca="1">'NOV-21'!C79</f>
        <v>77</v>
      </c>
      <c r="D79" s="5">
        <f ca="1">'NOV-21'!D79</f>
        <v>305</v>
      </c>
      <c r="E79" s="26"/>
      <c r="F79" s="5">
        <f ca="1">'NOV-21'!F79</f>
        <v>58</v>
      </c>
      <c r="G79" s="5">
        <f ca="1">'NOV-21'!G79</f>
        <v>3409.42</v>
      </c>
      <c r="H79" s="5">
        <f ca="1">'NOV-21'!H79</f>
        <v>360.58</v>
      </c>
      <c r="I79" s="5">
        <f ca="1">'NOV-21'!I79</f>
        <v>0</v>
      </c>
      <c r="J79" s="20"/>
      <c r="K79" s="20"/>
      <c r="L79" s="5">
        <f ca="1">'NOV-21'!L79</f>
        <v>2</v>
      </c>
      <c r="M79" s="5">
        <f ca="1">'NOV-21'!M79</f>
        <v>15</v>
      </c>
      <c r="N79" s="20"/>
      <c r="O79" s="20"/>
      <c r="P79" s="20"/>
      <c r="Q79" s="20"/>
      <c r="R79" s="20"/>
      <c r="S79" s="20"/>
      <c r="T79" s="20"/>
      <c r="U79" s="20"/>
      <c r="V79" s="5">
        <f ca="1">'NOV-21'!V79</f>
        <v>0</v>
      </c>
    </row>
    <row r="80" spans="1:22">
      <c r="A80" s="20"/>
      <c r="B80" s="5" t="str">
        <f ca="1">'NOV-21'!B80</f>
        <v>09.11.21</v>
      </c>
      <c r="C80" s="5">
        <f ca="1">'NOV-21'!C80</f>
        <v>78</v>
      </c>
      <c r="D80" s="5">
        <f ca="1">'NOV-21'!D80</f>
        <v>304</v>
      </c>
      <c r="E80" s="26"/>
      <c r="F80" s="5">
        <f ca="1">'NOV-21'!F80</f>
        <v>57</v>
      </c>
      <c r="G80" s="5">
        <f ca="1">'NOV-21'!G80</f>
        <v>3295.04</v>
      </c>
      <c r="H80" s="5">
        <f ca="1">'NOV-21'!H80</f>
        <v>408.96</v>
      </c>
      <c r="I80" s="5">
        <f ca="1">'NOV-21'!I80</f>
        <v>0</v>
      </c>
      <c r="J80" s="20"/>
      <c r="K80" s="20"/>
      <c r="L80" s="5">
        <f ca="1">'NOV-21'!L80</f>
        <v>2</v>
      </c>
      <c r="M80" s="5">
        <f ca="1">'NOV-21'!M80</f>
        <v>10</v>
      </c>
      <c r="N80" s="20"/>
      <c r="O80" s="20"/>
      <c r="P80" s="20"/>
      <c r="Q80" s="20"/>
      <c r="R80" s="20"/>
      <c r="S80" s="20"/>
      <c r="T80" s="20"/>
      <c r="U80" s="20"/>
      <c r="V80" s="5">
        <f ca="1">'NOV-21'!V80</f>
        <v>0</v>
      </c>
    </row>
    <row r="81" spans="1:22">
      <c r="A81" s="20"/>
      <c r="B81" s="5" t="str">
        <f ca="1">'NOV-21'!B81</f>
        <v>09.11.21</v>
      </c>
      <c r="C81" s="5">
        <f ca="1">'NOV-21'!C81</f>
        <v>79</v>
      </c>
      <c r="D81" s="5">
        <f ca="1">'NOV-21'!D81</f>
        <v>307</v>
      </c>
      <c r="E81" s="26"/>
      <c r="F81" s="5">
        <f ca="1">'NOV-21'!F81</f>
        <v>57</v>
      </c>
      <c r="G81" s="5">
        <f ca="1">'NOV-21'!G81</f>
        <v>3456.45</v>
      </c>
      <c r="H81" s="5">
        <f ca="1">'NOV-21'!H81</f>
        <v>247.26</v>
      </c>
      <c r="I81" s="5">
        <f ca="1">'NOV-21'!I81</f>
        <v>0.69</v>
      </c>
      <c r="J81" s="20"/>
      <c r="K81" s="20"/>
      <c r="L81" s="5">
        <f ca="1">'NOV-21'!L81</f>
        <v>2</v>
      </c>
      <c r="M81" s="5">
        <f ca="1">'NOV-21'!M81</f>
        <v>10</v>
      </c>
      <c r="N81" s="20"/>
      <c r="O81" s="20"/>
      <c r="P81" s="20"/>
      <c r="Q81" s="20"/>
      <c r="R81" s="20"/>
      <c r="S81" s="20"/>
      <c r="T81" s="20"/>
      <c r="U81" s="20"/>
      <c r="V81" s="5">
        <f ca="1">'NOV-21'!V81</f>
        <v>0</v>
      </c>
    </row>
    <row r="82" spans="1:22">
      <c r="A82" s="20"/>
      <c r="B82" s="5" t="str">
        <f ca="1">'NOV-21'!B82</f>
        <v>09.11.21</v>
      </c>
      <c r="C82" s="5">
        <f ca="1">'NOV-21'!C82</f>
        <v>80</v>
      </c>
      <c r="D82" s="5">
        <f ca="1">'NOV-21'!D82</f>
        <v>308</v>
      </c>
      <c r="E82" s="26"/>
      <c r="F82" s="5">
        <f ca="1">'NOV-21'!F82</f>
        <v>58</v>
      </c>
      <c r="G82" s="5">
        <f ca="1">'NOV-21'!G82</f>
        <v>3508.37</v>
      </c>
      <c r="H82" s="5">
        <f ca="1">'NOV-21'!H82</f>
        <v>466.63</v>
      </c>
      <c r="I82" s="5">
        <f ca="1">'NOV-21'!I82</f>
        <v>0</v>
      </c>
      <c r="J82" s="20"/>
      <c r="K82" s="20"/>
      <c r="L82" s="5">
        <f ca="1">'NOV-21'!L82</f>
        <v>2</v>
      </c>
      <c r="M82" s="5">
        <f ca="1">'NOV-21'!M82</f>
        <v>5</v>
      </c>
      <c r="N82" s="20"/>
      <c r="O82" s="20"/>
      <c r="P82" s="20"/>
      <c r="Q82" s="20"/>
      <c r="R82" s="20"/>
      <c r="S82" s="20"/>
      <c r="T82" s="20"/>
      <c r="U82" s="20"/>
      <c r="V82" s="5">
        <f ca="1">'NOV-21'!V82</f>
        <v>0</v>
      </c>
    </row>
    <row r="83" spans="1:22">
      <c r="A83" s="20"/>
      <c r="B83" s="5" t="str">
        <f ca="1">'NOV-21'!B83</f>
        <v>09.11.21</v>
      </c>
      <c r="C83" s="5">
        <f ca="1">'NOV-21'!C83</f>
        <v>81</v>
      </c>
      <c r="D83" s="5">
        <f ca="1">'NOV-21'!D83</f>
        <v>306</v>
      </c>
      <c r="E83" s="26"/>
      <c r="F83" s="5">
        <f ca="1">'NOV-21'!F83</f>
        <v>56</v>
      </c>
      <c r="G83" s="5">
        <f ca="1">'NOV-21'!G83</f>
        <v>3278.64</v>
      </c>
      <c r="H83" s="5">
        <f ca="1">'NOV-21'!H83</f>
        <v>361.36</v>
      </c>
      <c r="I83" s="5">
        <f ca="1">'NOV-21'!I83</f>
        <v>0</v>
      </c>
      <c r="J83" s="20"/>
      <c r="K83" s="20"/>
      <c r="L83" s="5">
        <f ca="1">'NOV-21'!L83</f>
        <v>1</v>
      </c>
      <c r="M83" s="5">
        <f ca="1">'NOV-21'!M83</f>
        <v>45</v>
      </c>
      <c r="N83" s="20"/>
      <c r="O83" s="20"/>
      <c r="P83" s="20"/>
      <c r="Q83" s="20"/>
      <c r="R83" s="20"/>
      <c r="S83" s="20"/>
      <c r="T83" s="20"/>
      <c r="U83" s="20"/>
      <c r="V83" s="5">
        <f ca="1">'NOV-21'!V83</f>
        <v>0</v>
      </c>
    </row>
    <row r="84" spans="1:22">
      <c r="A84" s="20"/>
      <c r="B84" s="5" t="str">
        <f ca="1">'NOV-21'!B84</f>
        <v>09.11.21</v>
      </c>
      <c r="C84" s="5">
        <f ca="1">'NOV-21'!C84</f>
        <v>82</v>
      </c>
      <c r="D84" s="5">
        <f ca="1">'NOV-21'!D84</f>
        <v>309</v>
      </c>
      <c r="E84" s="26"/>
      <c r="F84" s="5">
        <f ca="1">'NOV-21'!F84</f>
        <v>59</v>
      </c>
      <c r="G84" s="5">
        <f ca="1">'NOV-21'!G84</f>
        <v>3509.82</v>
      </c>
      <c r="H84" s="5">
        <f ca="1">'NOV-21'!H84</f>
        <v>324.18</v>
      </c>
      <c r="I84" s="5">
        <f ca="1">'NOV-21'!I84</f>
        <v>0</v>
      </c>
      <c r="J84" s="20"/>
      <c r="K84" s="20"/>
      <c r="L84" s="5">
        <f ca="1">'NOV-21'!L84</f>
        <v>2</v>
      </c>
      <c r="M84" s="5">
        <f ca="1">'NOV-21'!M84</f>
        <v>5</v>
      </c>
      <c r="N84" s="20"/>
      <c r="O84" s="20"/>
      <c r="P84" s="20"/>
      <c r="Q84" s="20"/>
      <c r="R84" s="20"/>
      <c r="S84" s="20"/>
      <c r="T84" s="20"/>
      <c r="U84" s="20"/>
      <c r="V84" s="5">
        <f ca="1">'NOV-21'!V84</f>
        <v>0</v>
      </c>
    </row>
    <row r="85" spans="1:22">
      <c r="A85" s="20"/>
      <c r="B85" s="5" t="str">
        <f ca="1">'NOV-21'!B85</f>
        <v>09.11.21</v>
      </c>
      <c r="C85" s="5">
        <f ca="1">'NOV-21'!C85</f>
        <v>83</v>
      </c>
      <c r="D85" s="5">
        <f ca="1">'NOV-21'!D85</f>
        <v>310</v>
      </c>
      <c r="E85" s="26"/>
      <c r="F85" s="5">
        <f ca="1">'NOV-21'!F85</f>
        <v>59</v>
      </c>
      <c r="G85" s="5">
        <f ca="1">'NOV-21'!G85</f>
        <v>3431.81</v>
      </c>
      <c r="H85" s="5">
        <f ca="1">'NOV-21'!H85</f>
        <v>403.19</v>
      </c>
      <c r="I85" s="5">
        <f ca="1">'NOV-21'!I85</f>
        <v>0</v>
      </c>
      <c r="J85" s="20"/>
      <c r="K85" s="20"/>
      <c r="L85" s="5">
        <f ca="1">'NOV-21'!L85</f>
        <v>2</v>
      </c>
      <c r="M85" s="5">
        <f ca="1">'NOV-21'!M85</f>
        <v>15</v>
      </c>
      <c r="N85" s="20"/>
      <c r="O85" s="20"/>
      <c r="P85" s="20"/>
      <c r="Q85" s="20"/>
      <c r="R85" s="20"/>
      <c r="S85" s="20"/>
      <c r="T85" s="20"/>
      <c r="U85" s="20"/>
      <c r="V85" s="5">
        <f ca="1">'NOV-21'!V85</f>
        <v>0</v>
      </c>
    </row>
    <row r="86" spans="1:22">
      <c r="A86" s="20"/>
      <c r="B86" s="5" t="str">
        <f ca="1">'NOV-21'!B86</f>
        <v>10.11.21</v>
      </c>
      <c r="C86" s="5">
        <f ca="1">'NOV-21'!C86</f>
        <v>84</v>
      </c>
      <c r="D86" s="5">
        <f ca="1">'NOV-21'!D86</f>
        <v>312</v>
      </c>
      <c r="E86" s="26"/>
      <c r="F86" s="5">
        <f ca="1">'NOV-21'!F86</f>
        <v>54</v>
      </c>
      <c r="G86" s="5">
        <f ca="1">'NOV-21'!G86</f>
        <v>3172.26</v>
      </c>
      <c r="H86" s="5">
        <f ca="1">'NOV-21'!H86</f>
        <v>337.74</v>
      </c>
      <c r="I86" s="5">
        <f ca="1">'NOV-21'!I86</f>
        <v>0</v>
      </c>
      <c r="J86" s="20"/>
      <c r="K86" s="20"/>
      <c r="L86" s="5">
        <f ca="1">'NOV-21'!L86</f>
        <v>2</v>
      </c>
      <c r="M86" s="5">
        <f ca="1">'NOV-21'!M86</f>
        <v>25</v>
      </c>
      <c r="N86" s="20"/>
      <c r="O86" s="20"/>
      <c r="P86" s="20"/>
      <c r="Q86" s="20"/>
      <c r="R86" s="20"/>
      <c r="S86" s="20"/>
      <c r="T86" s="20"/>
      <c r="U86" s="20"/>
      <c r="V86" s="5">
        <f ca="1">'NOV-21'!V86</f>
        <v>0</v>
      </c>
    </row>
    <row r="87" spans="1:22">
      <c r="A87" s="20"/>
      <c r="B87" s="5" t="str">
        <f ca="1">'NOV-21'!B87</f>
        <v>10.11.21</v>
      </c>
      <c r="C87" s="5">
        <f ca="1">'NOV-21'!C87</f>
        <v>85</v>
      </c>
      <c r="D87" s="5">
        <f ca="1">'NOV-21'!D87</f>
        <v>313</v>
      </c>
      <c r="E87" s="26"/>
      <c r="F87" s="5">
        <f ca="1">'NOV-21'!F87</f>
        <v>49</v>
      </c>
      <c r="G87" s="5">
        <f ca="1">'NOV-21'!G87</f>
        <v>2844.91</v>
      </c>
      <c r="H87" s="5">
        <f ca="1">'NOV-21'!H87</f>
        <v>340.09</v>
      </c>
      <c r="I87" s="5">
        <f ca="1">'NOV-21'!I87</f>
        <v>0</v>
      </c>
      <c r="J87" s="20"/>
      <c r="K87" s="20"/>
      <c r="L87" s="5">
        <f ca="1">'NOV-21'!L87</f>
        <v>2</v>
      </c>
      <c r="M87" s="5">
        <f ca="1">'NOV-21'!M87</f>
        <v>50</v>
      </c>
      <c r="N87" s="20"/>
      <c r="O87" s="20"/>
      <c r="P87" s="20"/>
      <c r="Q87" s="20"/>
      <c r="R87" s="20"/>
      <c r="S87" s="20"/>
      <c r="T87" s="20"/>
      <c r="U87" s="20"/>
      <c r="V87" s="5">
        <f ca="1">'NOV-21'!V87</f>
        <v>0</v>
      </c>
    </row>
    <row r="88" spans="1:22">
      <c r="A88" s="20"/>
      <c r="B88" s="5" t="str">
        <f ca="1">'NOV-21'!B88</f>
        <v>10.11.21</v>
      </c>
      <c r="C88" s="5">
        <f ca="1">'NOV-21'!C88</f>
        <v>86</v>
      </c>
      <c r="D88" s="5">
        <f ca="1">'NOV-21'!D88</f>
        <v>311</v>
      </c>
      <c r="E88" s="26"/>
      <c r="F88" s="5">
        <f ca="1">'NOV-21'!F88</f>
        <v>59</v>
      </c>
      <c r="G88" s="5">
        <f ca="1">'NOV-21'!G88</f>
        <v>3415.22</v>
      </c>
      <c r="H88" s="5">
        <f ca="1">'NOV-21'!H88</f>
        <v>421.17</v>
      </c>
      <c r="I88" s="5">
        <f ca="1">'NOV-21'!I88</f>
        <v>2.39</v>
      </c>
      <c r="J88" s="20"/>
      <c r="K88" s="20"/>
      <c r="L88" s="5">
        <f ca="1">'NOV-21'!L88</f>
        <v>1</v>
      </c>
      <c r="M88" s="5">
        <f ca="1">'NOV-21'!M88</f>
        <v>55</v>
      </c>
      <c r="N88" s="20"/>
      <c r="O88" s="20"/>
      <c r="P88" s="20"/>
      <c r="Q88" s="20"/>
      <c r="R88" s="20"/>
      <c r="S88" s="20"/>
      <c r="T88" s="20"/>
      <c r="U88" s="20"/>
      <c r="V88" s="5">
        <f ca="1">'NOV-21'!V88</f>
        <v>9292.5</v>
      </c>
    </row>
    <row r="89" spans="1:22">
      <c r="A89" s="20"/>
      <c r="B89" s="5" t="str">
        <f ca="1">'NOV-21'!B89</f>
        <v>10.11.21</v>
      </c>
      <c r="C89" s="5">
        <f ca="1">'NOV-21'!C89</f>
        <v>87</v>
      </c>
      <c r="D89" s="5">
        <f ca="1">'NOV-21'!D89</f>
        <v>314</v>
      </c>
      <c r="E89" s="26"/>
      <c r="F89" s="5">
        <f ca="1">'NOV-21'!F89</f>
        <v>59</v>
      </c>
      <c r="G89" s="5">
        <f ca="1">'NOV-21'!G89</f>
        <v>3475.65</v>
      </c>
      <c r="H89" s="5">
        <f ca="1">'NOV-21'!H89</f>
        <v>347.14</v>
      </c>
      <c r="I89" s="5">
        <f ca="1">'NOV-21'!I89</f>
        <v>0</v>
      </c>
      <c r="J89" s="20"/>
      <c r="K89" s="20"/>
      <c r="L89" s="5">
        <f ca="1">'NOV-21'!L89</f>
        <v>1</v>
      </c>
      <c r="M89" s="5">
        <f ca="1">'NOV-21'!M89</f>
        <v>45</v>
      </c>
      <c r="N89" s="20"/>
      <c r="O89" s="20"/>
      <c r="P89" s="20"/>
      <c r="Q89" s="20"/>
      <c r="R89" s="20"/>
      <c r="S89" s="20"/>
      <c r="T89" s="20"/>
      <c r="U89" s="20"/>
      <c r="V89" s="5">
        <f ca="1">'NOV-21'!V89</f>
        <v>0</v>
      </c>
    </row>
    <row r="90" spans="1:22">
      <c r="A90" s="20"/>
      <c r="B90" s="5" t="str">
        <f ca="1">'NOV-21'!B90</f>
        <v>10.11.21</v>
      </c>
      <c r="C90" s="5">
        <f ca="1">'NOV-21'!C90</f>
        <v>88</v>
      </c>
      <c r="D90" s="5">
        <f ca="1">'NOV-21'!D90</f>
        <v>315</v>
      </c>
      <c r="E90" s="26"/>
      <c r="F90" s="5">
        <f ca="1">'NOV-21'!F90</f>
        <v>56</v>
      </c>
      <c r="G90" s="5">
        <f ca="1">'NOV-21'!G90</f>
        <v>3274.24</v>
      </c>
      <c r="H90" s="5">
        <f ca="1">'NOV-21'!H90</f>
        <v>365.76</v>
      </c>
      <c r="I90" s="5">
        <f ca="1">'NOV-21'!I90</f>
        <v>0</v>
      </c>
      <c r="J90" s="20"/>
      <c r="K90" s="20"/>
      <c r="L90" s="5">
        <f ca="1">'NOV-21'!L90</f>
        <v>2</v>
      </c>
      <c r="M90" s="5">
        <f ca="1">'NOV-21'!M90</f>
        <v>5</v>
      </c>
      <c r="N90" s="20"/>
      <c r="O90" s="20"/>
      <c r="P90" s="20"/>
      <c r="Q90" s="20"/>
      <c r="R90" s="20"/>
      <c r="S90" s="20"/>
      <c r="T90" s="20"/>
      <c r="U90" s="20"/>
      <c r="V90" s="5">
        <f ca="1">'NOV-21'!V90</f>
        <v>0</v>
      </c>
    </row>
    <row r="91" spans="1:22">
      <c r="A91" s="20"/>
      <c r="B91" s="5" t="str">
        <f ca="1">'NOV-21'!B91</f>
        <v>10.11.21</v>
      </c>
      <c r="C91" s="5">
        <f ca="1">'NOV-21'!C91</f>
        <v>89</v>
      </c>
      <c r="D91" s="5">
        <f ca="1">'NOV-21'!D91</f>
        <v>316</v>
      </c>
      <c r="E91" s="26"/>
      <c r="F91" s="5">
        <f ca="1">'NOV-21'!F91</f>
        <v>59</v>
      </c>
      <c r="G91" s="5">
        <f ca="1">'NOV-21'!G91</f>
        <v>3434.23</v>
      </c>
      <c r="H91" s="5">
        <f ca="1">'NOV-21'!H91</f>
        <v>398.77</v>
      </c>
      <c r="I91" s="5">
        <f ca="1">'NOV-21'!I91</f>
        <v>0</v>
      </c>
      <c r="J91" s="20"/>
      <c r="K91" s="20"/>
      <c r="L91" s="5">
        <f ca="1">'NOV-21'!L91</f>
        <v>1</v>
      </c>
      <c r="M91" s="5">
        <f ca="1">'NOV-21'!M91</f>
        <v>50</v>
      </c>
      <c r="N91" s="20"/>
      <c r="O91" s="20"/>
      <c r="P91" s="20"/>
      <c r="Q91" s="20"/>
      <c r="R91" s="20"/>
      <c r="S91" s="20"/>
      <c r="T91" s="20"/>
      <c r="U91" s="20"/>
      <c r="V91" s="5">
        <f ca="1">'NOV-21'!V91</f>
        <v>0</v>
      </c>
    </row>
    <row r="92" spans="1:22">
      <c r="A92" s="20"/>
      <c r="B92" s="5" t="str">
        <f ca="1">'NOV-21'!B92</f>
        <v>10.11.21</v>
      </c>
      <c r="C92" s="5">
        <f ca="1">'NOV-21'!C92</f>
        <v>90</v>
      </c>
      <c r="D92" s="5">
        <f ca="1">'NOV-21'!D92</f>
        <v>318</v>
      </c>
      <c r="E92" s="26"/>
      <c r="F92" s="5">
        <f ca="1">'NOV-21'!F92</f>
        <v>57</v>
      </c>
      <c r="G92" s="5">
        <f ca="1">'NOV-21'!G92</f>
        <v>3294.63</v>
      </c>
      <c r="H92" s="5">
        <f ca="1">'NOV-21'!H92</f>
        <v>410.37</v>
      </c>
      <c r="I92" s="5">
        <f ca="1">'NOV-21'!I92</f>
        <v>0</v>
      </c>
      <c r="J92" s="20"/>
      <c r="K92" s="20"/>
      <c r="L92" s="5">
        <f ca="1">'NOV-21'!L92</f>
        <v>2</v>
      </c>
      <c r="M92" s="5">
        <f ca="1">'NOV-21'!M92</f>
        <v>5</v>
      </c>
      <c r="N92" s="20"/>
      <c r="O92" s="20"/>
      <c r="P92" s="20"/>
      <c r="Q92" s="20"/>
      <c r="R92" s="20"/>
      <c r="S92" s="20"/>
      <c r="T92" s="20"/>
      <c r="U92" s="20"/>
      <c r="V92" s="5">
        <f ca="1">'NOV-21'!V92</f>
        <v>0</v>
      </c>
    </row>
    <row r="93" spans="1:22">
      <c r="A93" s="20"/>
      <c r="B93" s="5" t="str">
        <f ca="1">'NOV-21'!B93</f>
        <v>10.11.21</v>
      </c>
      <c r="C93" s="5">
        <f ca="1">'NOV-21'!C93</f>
        <v>91</v>
      </c>
      <c r="D93" s="5">
        <f ca="1">'NOV-21'!D93</f>
        <v>319</v>
      </c>
      <c r="E93" s="26"/>
      <c r="F93" s="5">
        <f ca="1">'NOV-21'!F93</f>
        <v>58</v>
      </c>
      <c r="G93" s="5">
        <f ca="1">'NOV-21'!G93</f>
        <v>3386.84</v>
      </c>
      <c r="H93" s="5">
        <f ca="1">'NOV-21'!H93</f>
        <v>374.75</v>
      </c>
      <c r="I93" s="5">
        <f ca="1">'NOV-21'!I93</f>
        <v>0</v>
      </c>
      <c r="J93" s="20"/>
      <c r="K93" s="20"/>
      <c r="L93" s="5">
        <f ca="1">'NOV-21'!L93</f>
        <v>2</v>
      </c>
      <c r="M93" s="5">
        <f ca="1">'NOV-21'!M93</f>
        <v>15</v>
      </c>
      <c r="N93" s="20"/>
      <c r="O93" s="20"/>
      <c r="P93" s="20"/>
      <c r="Q93" s="20"/>
      <c r="R93" s="20"/>
      <c r="S93" s="20"/>
      <c r="T93" s="20"/>
      <c r="U93" s="20"/>
      <c r="V93" s="5">
        <f ca="1">'NOV-21'!V93</f>
        <v>0</v>
      </c>
    </row>
    <row r="94" spans="1:22">
      <c r="A94" s="20"/>
      <c r="B94" s="5" t="str">
        <f ca="1">'NOV-21'!B94</f>
        <v>10.11.21</v>
      </c>
      <c r="C94" s="5">
        <f ca="1">'NOV-21'!C94</f>
        <v>92</v>
      </c>
      <c r="D94" s="5">
        <f ca="1">'NOV-21'!D94</f>
        <v>317</v>
      </c>
      <c r="E94" s="26"/>
      <c r="F94" s="5">
        <f ca="1">'NOV-21'!F94</f>
        <v>56</v>
      </c>
      <c r="G94" s="5">
        <f ca="1">'NOV-21'!G94</f>
        <v>3307.24</v>
      </c>
      <c r="H94" s="5">
        <f ca="1">'NOV-21'!H94</f>
        <v>326.35000000000002</v>
      </c>
      <c r="I94" s="5">
        <f ca="1">'NOV-21'!I94</f>
        <v>0</v>
      </c>
      <c r="J94" s="20"/>
      <c r="K94" s="20"/>
      <c r="L94" s="5">
        <f ca="1">'NOV-21'!L94</f>
        <v>1</v>
      </c>
      <c r="M94" s="5">
        <f ca="1">'NOV-21'!M94</f>
        <v>50</v>
      </c>
      <c r="N94" s="20"/>
      <c r="O94" s="20"/>
      <c r="P94" s="20"/>
      <c r="Q94" s="20"/>
      <c r="R94" s="20"/>
      <c r="S94" s="20"/>
      <c r="T94" s="20"/>
      <c r="U94" s="20"/>
      <c r="V94" s="5">
        <f ca="1">'NOV-21'!V94</f>
        <v>0</v>
      </c>
    </row>
    <row r="95" spans="1:22">
      <c r="A95" s="20"/>
      <c r="B95" s="5" t="str">
        <f ca="1">'NOV-21'!B95</f>
        <v>10.11.21</v>
      </c>
      <c r="C95" s="5">
        <f ca="1">'NOV-21'!C95</f>
        <v>93</v>
      </c>
      <c r="D95" s="5">
        <f ca="1">'NOV-21'!D95</f>
        <v>320</v>
      </c>
      <c r="E95" s="26"/>
      <c r="F95" s="5">
        <f ca="1">'NOV-21'!F95</f>
        <v>57</v>
      </c>
      <c r="G95" s="5">
        <f ca="1">'NOV-21'!G95</f>
        <v>3334.65</v>
      </c>
      <c r="H95" s="5">
        <f ca="1">'NOV-21'!H95</f>
        <v>368.35</v>
      </c>
      <c r="I95" s="5">
        <f ca="1">'NOV-21'!I95</f>
        <v>0</v>
      </c>
      <c r="J95" s="20"/>
      <c r="K95" s="20"/>
      <c r="L95" s="5">
        <f ca="1">'NOV-21'!L95</f>
        <v>1</v>
      </c>
      <c r="M95" s="5">
        <f ca="1">'NOV-21'!M95</f>
        <v>55</v>
      </c>
      <c r="N95" s="20"/>
      <c r="O95" s="20"/>
      <c r="P95" s="20"/>
      <c r="Q95" s="20"/>
      <c r="R95" s="20"/>
      <c r="S95" s="20"/>
      <c r="T95" s="20"/>
      <c r="U95" s="20"/>
      <c r="V95" s="5">
        <f ca="1">'NOV-21'!V95</f>
        <v>0</v>
      </c>
    </row>
    <row r="96" spans="1:22">
      <c r="A96" s="20"/>
      <c r="B96" s="5" t="str">
        <f ca="1">'NOV-21'!B96</f>
        <v>11.11.21</v>
      </c>
      <c r="C96" s="5">
        <f ca="1">'NOV-21'!C96</f>
        <v>94</v>
      </c>
      <c r="D96" s="5">
        <f ca="1">'NOV-21'!D96</f>
        <v>322</v>
      </c>
      <c r="E96" s="26"/>
      <c r="F96" s="5">
        <f ca="1">'NOV-21'!F96</f>
        <v>59</v>
      </c>
      <c r="G96" s="5">
        <f ca="1">'NOV-21'!G96</f>
        <v>3419.21</v>
      </c>
      <c r="H96" s="5">
        <f ca="1">'NOV-21'!H96</f>
        <v>415.79</v>
      </c>
      <c r="I96" s="5">
        <f ca="1">'NOV-21'!I96</f>
        <v>0</v>
      </c>
      <c r="J96" s="20"/>
      <c r="K96" s="20"/>
      <c r="L96" s="5">
        <f ca="1">'NOV-21'!L96</f>
        <v>1</v>
      </c>
      <c r="M96" s="5">
        <f ca="1">'NOV-21'!M96</f>
        <v>50</v>
      </c>
      <c r="N96" s="20"/>
      <c r="O96" s="20"/>
      <c r="P96" s="20"/>
      <c r="Q96" s="20"/>
      <c r="R96" s="20"/>
      <c r="S96" s="20"/>
      <c r="T96" s="20"/>
      <c r="U96" s="20"/>
      <c r="V96" s="5">
        <f ca="1">'NOV-21'!V96</f>
        <v>0</v>
      </c>
    </row>
    <row r="97" spans="1:22">
      <c r="A97" s="20"/>
      <c r="B97" s="5" t="str">
        <f ca="1">'NOV-21'!B97</f>
        <v>11.11.21</v>
      </c>
      <c r="C97" s="5">
        <f ca="1">'NOV-21'!C97</f>
        <v>95</v>
      </c>
      <c r="D97" s="5">
        <f ca="1">'NOV-21'!D97</f>
        <v>321</v>
      </c>
      <c r="E97" s="26"/>
      <c r="F97" s="5">
        <f ca="1">'NOV-21'!F97</f>
        <v>59</v>
      </c>
      <c r="G97" s="5">
        <f ca="1">'NOV-21'!G97</f>
        <v>3454.61</v>
      </c>
      <c r="H97" s="5">
        <f ca="1">'NOV-21'!H97</f>
        <v>380.39</v>
      </c>
      <c r="I97" s="5">
        <f ca="1">'NOV-21'!I97</f>
        <v>0</v>
      </c>
      <c r="J97" s="20"/>
      <c r="K97" s="20"/>
      <c r="L97" s="120">
        <f ca="1">'NOV-21'!L97</f>
        <v>2</v>
      </c>
      <c r="M97" s="120">
        <f ca="1">'NOV-21'!M97</f>
        <v>20</v>
      </c>
      <c r="N97" s="20"/>
      <c r="O97" s="20"/>
      <c r="P97" s="20"/>
      <c r="Q97" s="20"/>
      <c r="R97" s="20"/>
      <c r="S97" s="20"/>
      <c r="T97" s="20"/>
      <c r="U97" s="20"/>
      <c r="V97" s="5">
        <f ca="1">'NOV-21'!V97</f>
        <v>0</v>
      </c>
    </row>
    <row r="98" spans="1:22">
      <c r="A98" s="20"/>
      <c r="B98" s="5" t="str">
        <f ca="1">'NOV-21'!B98</f>
        <v>11.11.21</v>
      </c>
      <c r="C98" s="5">
        <f ca="1">'NOV-21'!C98</f>
        <v>96</v>
      </c>
      <c r="D98" s="5">
        <f ca="1">'NOV-21'!D98</f>
        <v>323</v>
      </c>
      <c r="E98" s="26"/>
      <c r="F98" s="5">
        <f ca="1">'NOV-21'!F98</f>
        <v>59</v>
      </c>
      <c r="G98" s="5">
        <f ca="1">'NOV-21'!G98</f>
        <v>3480.41</v>
      </c>
      <c r="H98" s="5">
        <f ca="1">'NOV-21'!H98</f>
        <v>354.59</v>
      </c>
      <c r="I98" s="5">
        <f ca="1">'NOV-21'!I98</f>
        <v>0</v>
      </c>
      <c r="J98" s="20"/>
      <c r="K98" s="20"/>
      <c r="L98" s="5">
        <f ca="1">'NOV-21'!L98</f>
        <v>2</v>
      </c>
      <c r="M98" s="5">
        <f ca="1">'NOV-21'!M98</f>
        <v>10</v>
      </c>
      <c r="N98" s="20"/>
      <c r="O98" s="20"/>
      <c r="P98" s="20"/>
      <c r="Q98" s="20"/>
      <c r="R98" s="20"/>
      <c r="S98" s="20"/>
      <c r="T98" s="20"/>
      <c r="U98" s="20"/>
      <c r="V98" s="5">
        <f ca="1">'NOV-21'!V98</f>
        <v>0</v>
      </c>
    </row>
    <row r="99" spans="1:22">
      <c r="A99" s="20"/>
      <c r="B99" s="5" t="str">
        <f ca="1">'NOV-21'!B99</f>
        <v>11.11.21</v>
      </c>
      <c r="C99" s="5">
        <f ca="1">'NOV-21'!C99</f>
        <v>97</v>
      </c>
      <c r="D99" s="5">
        <f ca="1">'NOV-21'!D99</f>
        <v>324</v>
      </c>
      <c r="E99" s="26"/>
      <c r="F99" s="5">
        <f ca="1">'NOV-21'!F99</f>
        <v>59</v>
      </c>
      <c r="G99" s="5">
        <f ca="1">'NOV-21'!G99</f>
        <v>3415.81</v>
      </c>
      <c r="H99" s="5">
        <f ca="1">'NOV-21'!H99</f>
        <v>419.19</v>
      </c>
      <c r="I99" s="5">
        <f ca="1">'NOV-21'!I99</f>
        <v>0</v>
      </c>
      <c r="J99" s="20"/>
      <c r="K99" s="20"/>
      <c r="L99" s="5">
        <f ca="1">'NOV-21'!L99</f>
        <v>2</v>
      </c>
      <c r="M99" s="5">
        <f ca="1">'NOV-21'!M99</f>
        <v>5</v>
      </c>
      <c r="N99" s="20"/>
      <c r="O99" s="20"/>
      <c r="P99" s="20"/>
      <c r="Q99" s="20"/>
      <c r="R99" s="20"/>
      <c r="S99" s="20"/>
      <c r="T99" s="20"/>
      <c r="U99" s="20"/>
      <c r="V99" s="5">
        <f ca="1">'NOV-21'!V99</f>
        <v>0</v>
      </c>
    </row>
    <row r="100" spans="1:22">
      <c r="A100" s="20"/>
      <c r="B100" s="5" t="str">
        <f ca="1">'NOV-21'!B100</f>
        <v>11.11.21</v>
      </c>
      <c r="C100" s="5">
        <f ca="1">'NOV-21'!C100</f>
        <v>98</v>
      </c>
      <c r="D100" s="5">
        <f ca="1">'NOV-21'!D100</f>
        <v>325</v>
      </c>
      <c r="E100" s="26"/>
      <c r="F100" s="5">
        <f ca="1">'NOV-21'!F100</f>
        <v>57</v>
      </c>
      <c r="G100" s="5">
        <f ca="1">'NOV-21'!G100</f>
        <v>3496.1</v>
      </c>
      <c r="H100" s="5">
        <f ca="1">'NOV-21'!H100</f>
        <v>410.9</v>
      </c>
      <c r="I100" s="5">
        <f ca="1">'NOV-21'!I100</f>
        <v>0</v>
      </c>
      <c r="J100" s="20"/>
      <c r="K100" s="20"/>
      <c r="L100" s="5">
        <f ca="1">'NOV-21'!L100</f>
        <v>2</v>
      </c>
      <c r="M100" s="5">
        <f ca="1">'NOV-21'!M100</f>
        <v>5</v>
      </c>
      <c r="N100" s="20"/>
      <c r="O100" s="20"/>
      <c r="P100" s="20"/>
      <c r="Q100" s="20"/>
      <c r="R100" s="20"/>
      <c r="S100" s="20"/>
      <c r="T100" s="20"/>
      <c r="U100" s="20"/>
      <c r="V100" s="5">
        <f ca="1">'NOV-21'!V100</f>
        <v>0</v>
      </c>
    </row>
    <row r="101" spans="1:22">
      <c r="A101" s="20"/>
      <c r="B101" s="5" t="str">
        <f ca="1">'NOV-21'!B101</f>
        <v>11.11.21</v>
      </c>
      <c r="C101" s="5">
        <f ca="1">'NOV-21'!C101</f>
        <v>99</v>
      </c>
      <c r="D101" s="5">
        <f ca="1">'NOV-21'!D101</f>
        <v>326</v>
      </c>
      <c r="E101" s="26"/>
      <c r="F101" s="5">
        <f ca="1">'NOV-21'!F101</f>
        <v>59</v>
      </c>
      <c r="G101" s="5">
        <f ca="1">'NOV-21'!G101</f>
        <v>3465.02</v>
      </c>
      <c r="H101" s="5">
        <f ca="1">'NOV-21'!H101</f>
        <v>368.98</v>
      </c>
      <c r="I101" s="5">
        <f ca="1">'NOV-21'!I101</f>
        <v>0</v>
      </c>
      <c r="J101" s="20"/>
      <c r="K101" s="20"/>
      <c r="L101" s="120">
        <f ca="1">'NOV-21'!L101</f>
        <v>2</v>
      </c>
      <c r="M101" s="120">
        <f ca="1">'NOV-21'!M101</f>
        <v>35</v>
      </c>
      <c r="N101" s="20"/>
      <c r="O101" s="20"/>
      <c r="P101" s="20"/>
      <c r="Q101" s="20"/>
      <c r="R101" s="20"/>
      <c r="S101" s="20"/>
      <c r="T101" s="20"/>
      <c r="U101" s="20"/>
      <c r="V101" s="5">
        <f ca="1">'NOV-21'!V101</f>
        <v>0</v>
      </c>
    </row>
    <row r="102" spans="1:22">
      <c r="A102" s="20"/>
      <c r="B102" s="5" t="str">
        <f ca="1">'NOV-21'!B102</f>
        <v>11.11.21</v>
      </c>
      <c r="C102" s="5">
        <f ca="1">'NOV-21'!C102</f>
        <v>100</v>
      </c>
      <c r="D102" s="5">
        <f ca="1">'NOV-21'!D102</f>
        <v>327</v>
      </c>
      <c r="E102" s="26"/>
      <c r="F102" s="5">
        <f ca="1">'NOV-21'!F102</f>
        <v>57</v>
      </c>
      <c r="G102" s="5">
        <f ca="1">'NOV-21'!G102</f>
        <v>3337.03</v>
      </c>
      <c r="H102" s="5">
        <f ca="1">'NOV-21'!H102</f>
        <v>367.97</v>
      </c>
      <c r="I102" s="5">
        <f ca="1">'NOV-21'!I102</f>
        <v>0</v>
      </c>
      <c r="J102" s="20"/>
      <c r="K102" s="20"/>
      <c r="L102" s="5">
        <f ca="1">'NOV-21'!L102</f>
        <v>1</v>
      </c>
      <c r="M102" s="5">
        <f ca="1">'NOV-21'!M102</f>
        <v>40</v>
      </c>
      <c r="N102" s="20"/>
      <c r="O102" s="20"/>
      <c r="P102" s="20"/>
      <c r="Q102" s="20"/>
      <c r="R102" s="20"/>
      <c r="S102" s="20"/>
      <c r="T102" s="20"/>
      <c r="U102" s="20"/>
      <c r="V102" s="5">
        <f ca="1">'NOV-21'!V102</f>
        <v>0</v>
      </c>
    </row>
    <row r="103" spans="1:22">
      <c r="A103" s="20"/>
      <c r="B103" s="5" t="str">
        <f ca="1">'NOV-21'!B103</f>
        <v>11.11.21</v>
      </c>
      <c r="C103" s="5">
        <f ca="1">'NOV-21'!C103</f>
        <v>101</v>
      </c>
      <c r="D103" s="5">
        <f ca="1">'NOV-21'!D103</f>
        <v>328</v>
      </c>
      <c r="E103" s="26"/>
      <c r="F103" s="5">
        <f ca="1">'NOV-21'!F103</f>
        <v>59</v>
      </c>
      <c r="G103" s="5">
        <f ca="1">'NOV-21'!G103</f>
        <v>3434.21</v>
      </c>
      <c r="H103" s="5">
        <f ca="1">'NOV-21'!H103</f>
        <v>400.79</v>
      </c>
      <c r="I103" s="5">
        <f ca="1">'NOV-21'!I103</f>
        <v>0</v>
      </c>
      <c r="J103" s="20"/>
      <c r="K103" s="20"/>
      <c r="L103" s="120">
        <f ca="1">'NOV-21'!L103</f>
        <v>2</v>
      </c>
      <c r="M103" s="120">
        <f ca="1">'NOV-21'!M103</f>
        <v>35</v>
      </c>
      <c r="N103" s="20"/>
      <c r="O103" s="20"/>
      <c r="P103" s="20"/>
      <c r="Q103" s="20"/>
      <c r="R103" s="20"/>
      <c r="S103" s="20"/>
      <c r="T103" s="20"/>
      <c r="U103" s="20"/>
      <c r="V103" s="5">
        <f ca="1">'NOV-21'!V103</f>
        <v>0</v>
      </c>
    </row>
    <row r="104" spans="1:22">
      <c r="A104" s="20"/>
      <c r="B104" s="5" t="str">
        <f ca="1">'NOV-21'!B104</f>
        <v>11.11.21</v>
      </c>
      <c r="C104" s="5">
        <f ca="1">'NOV-21'!C104</f>
        <v>102</v>
      </c>
      <c r="D104" s="5">
        <f ca="1">'NOV-21'!D104</f>
        <v>330</v>
      </c>
      <c r="E104" s="26"/>
      <c r="F104" s="5">
        <f ca="1">'NOV-21'!F104</f>
        <v>55</v>
      </c>
      <c r="G104" s="5">
        <f ca="1">'NOV-21'!G104</f>
        <v>3246.46</v>
      </c>
      <c r="H104" s="5">
        <f ca="1">'NOV-21'!H104</f>
        <v>327.54000000000002</v>
      </c>
      <c r="I104" s="5">
        <f ca="1">'NOV-21'!I104</f>
        <v>0</v>
      </c>
      <c r="J104" s="20"/>
      <c r="K104" s="20"/>
      <c r="L104" s="5">
        <f ca="1">'NOV-21'!L104</f>
        <v>2</v>
      </c>
      <c r="M104" s="5">
        <f ca="1">'NOV-21'!M104</f>
        <v>0</v>
      </c>
      <c r="N104" s="20"/>
      <c r="O104" s="20"/>
      <c r="P104" s="20"/>
      <c r="Q104" s="20"/>
      <c r="R104" s="20"/>
      <c r="S104" s="20"/>
      <c r="T104" s="20"/>
      <c r="U104" s="20"/>
      <c r="V104" s="5">
        <f ca="1">'NOV-21'!V104</f>
        <v>0</v>
      </c>
    </row>
    <row r="105" spans="1:22">
      <c r="A105" s="20"/>
      <c r="B105" s="5" t="str">
        <f ca="1">'NOV-21'!B105</f>
        <v>12.11.21</v>
      </c>
      <c r="C105" s="5">
        <f ca="1">'NOV-21'!C105</f>
        <v>103</v>
      </c>
      <c r="D105" s="5">
        <f ca="1">'NOV-21'!D105</f>
        <v>329</v>
      </c>
      <c r="E105" s="26"/>
      <c r="F105" s="5">
        <f ca="1">'NOV-21'!F105</f>
        <v>58</v>
      </c>
      <c r="G105" s="5">
        <f ca="1">'NOV-21'!G105</f>
        <v>3430.64</v>
      </c>
      <c r="H105" s="5">
        <f ca="1">'NOV-21'!H105</f>
        <v>337.36</v>
      </c>
      <c r="I105" s="5">
        <f ca="1">'NOV-21'!I105</f>
        <v>0</v>
      </c>
      <c r="J105" s="20"/>
      <c r="K105" s="20"/>
      <c r="L105" s="5">
        <f ca="1">'NOV-21'!L105</f>
        <v>2</v>
      </c>
      <c r="M105" s="5">
        <f ca="1">'NOV-21'!M105</f>
        <v>20</v>
      </c>
      <c r="N105" s="20"/>
      <c r="O105" s="20"/>
      <c r="P105" s="20"/>
      <c r="Q105" s="20"/>
      <c r="R105" s="20"/>
      <c r="S105" s="20"/>
      <c r="T105" s="20"/>
      <c r="U105" s="20"/>
      <c r="V105" s="5">
        <f ca="1">'NOV-21'!V105</f>
        <v>0</v>
      </c>
    </row>
    <row r="106" spans="1:22">
      <c r="A106" s="20"/>
      <c r="B106" s="5" t="str">
        <f ca="1">'NOV-21'!B106</f>
        <v>12.11.21</v>
      </c>
      <c r="C106" s="5">
        <f ca="1">'NOV-21'!C106</f>
        <v>104</v>
      </c>
      <c r="D106" s="5">
        <f ca="1">'NOV-21'!D106</f>
        <v>332</v>
      </c>
      <c r="E106" s="26"/>
      <c r="F106" s="5">
        <f ca="1">'NOV-21'!F106</f>
        <v>56</v>
      </c>
      <c r="G106" s="5">
        <f ca="1">'NOV-21'!G106</f>
        <v>3290.72</v>
      </c>
      <c r="H106" s="5">
        <f ca="1">'NOV-21'!H106</f>
        <v>341.28</v>
      </c>
      <c r="I106" s="5">
        <f ca="1">'NOV-21'!I106</f>
        <v>0</v>
      </c>
      <c r="J106" s="20"/>
      <c r="K106" s="20"/>
      <c r="L106" s="5">
        <f ca="1">'NOV-21'!L106</f>
        <v>2</v>
      </c>
      <c r="M106" s="5">
        <f ca="1">'NOV-21'!M106</f>
        <v>50</v>
      </c>
      <c r="N106" s="20"/>
      <c r="O106" s="20"/>
      <c r="P106" s="20"/>
      <c r="Q106" s="20"/>
      <c r="R106" s="20"/>
      <c r="S106" s="20"/>
      <c r="T106" s="20"/>
      <c r="U106" s="20"/>
      <c r="V106" s="5">
        <f ca="1">'NOV-21'!V106</f>
        <v>0</v>
      </c>
    </row>
    <row r="107" spans="1:22">
      <c r="A107" s="20"/>
      <c r="B107" s="5" t="str">
        <f ca="1">'NOV-21'!B107</f>
        <v>12.11.21</v>
      </c>
      <c r="C107" s="5">
        <f ca="1">'NOV-21'!C107</f>
        <v>105</v>
      </c>
      <c r="D107" s="5">
        <f ca="1">'NOV-21'!D107</f>
        <v>333</v>
      </c>
      <c r="E107" s="26"/>
      <c r="F107" s="5">
        <f ca="1">'NOV-21'!F107</f>
        <v>57</v>
      </c>
      <c r="G107" s="5">
        <f ca="1">'NOV-21'!G107</f>
        <v>3318.26</v>
      </c>
      <c r="H107" s="5">
        <f ca="1">'NOV-21'!H107</f>
        <v>383.74</v>
      </c>
      <c r="I107" s="5">
        <f ca="1">'NOV-21'!I107</f>
        <v>0</v>
      </c>
      <c r="J107" s="20"/>
      <c r="K107" s="20"/>
      <c r="L107" s="5">
        <f ca="1">'NOV-21'!L107</f>
        <v>2</v>
      </c>
      <c r="M107" s="5">
        <f ca="1">'NOV-21'!M107</f>
        <v>5</v>
      </c>
      <c r="N107" s="20"/>
      <c r="O107" s="20"/>
      <c r="P107" s="20"/>
      <c r="Q107" s="20"/>
      <c r="R107" s="20"/>
      <c r="S107" s="20"/>
      <c r="T107" s="20"/>
      <c r="U107" s="20"/>
      <c r="V107" s="5">
        <f ca="1">'NOV-21'!V107</f>
        <v>0</v>
      </c>
    </row>
    <row r="108" spans="1:22">
      <c r="A108" s="20"/>
      <c r="B108" s="5" t="str">
        <f ca="1">'NOV-21'!B108</f>
        <v>12.11.21</v>
      </c>
      <c r="C108" s="5">
        <f ca="1">'NOV-21'!C108</f>
        <v>106</v>
      </c>
      <c r="D108" s="5">
        <f ca="1">'NOV-21'!D108</f>
        <v>331</v>
      </c>
      <c r="E108" s="26"/>
      <c r="F108" s="5">
        <f ca="1">'NOV-21'!F108</f>
        <v>58</v>
      </c>
      <c r="G108" s="5">
        <f ca="1">'NOV-21'!G108</f>
        <v>3389.84</v>
      </c>
      <c r="H108" s="5">
        <f ca="1">'NOV-21'!H108</f>
        <v>378.16</v>
      </c>
      <c r="I108" s="5">
        <f ca="1">'NOV-21'!I108</f>
        <v>0</v>
      </c>
      <c r="J108" s="20"/>
      <c r="K108" s="20"/>
      <c r="L108" s="5">
        <f ca="1">'NOV-21'!L108</f>
        <v>2</v>
      </c>
      <c r="M108" s="5">
        <f ca="1">'NOV-21'!M108</f>
        <v>25</v>
      </c>
      <c r="N108" s="20"/>
      <c r="O108" s="20"/>
      <c r="P108" s="20"/>
      <c r="Q108" s="20"/>
      <c r="R108" s="20"/>
      <c r="S108" s="20"/>
      <c r="T108" s="20"/>
      <c r="U108" s="20"/>
      <c r="V108" s="5">
        <f ca="1">'NOV-21'!V108</f>
        <v>0</v>
      </c>
    </row>
    <row r="109" spans="1:22">
      <c r="A109" s="20"/>
      <c r="B109" s="5" t="str">
        <f ca="1">'NOV-21'!B109</f>
        <v>12.11.21</v>
      </c>
      <c r="C109" s="5">
        <f ca="1">'NOV-21'!C109</f>
        <v>107</v>
      </c>
      <c r="D109" s="5">
        <f ca="1">'NOV-21'!D109</f>
        <v>334</v>
      </c>
      <c r="E109" s="26"/>
      <c r="F109" s="5">
        <f ca="1">'NOV-21'!F109</f>
        <v>59</v>
      </c>
      <c r="G109" s="5">
        <f ca="1">'NOV-21'!G109</f>
        <v>3449.03</v>
      </c>
      <c r="H109" s="5">
        <f ca="1">'NOV-21'!H109</f>
        <v>383.97</v>
      </c>
      <c r="I109" s="5">
        <f ca="1">'NOV-21'!I109</f>
        <v>0</v>
      </c>
      <c r="J109" s="20"/>
      <c r="K109" s="20"/>
      <c r="L109" s="5">
        <f ca="1">'NOV-21'!L109</f>
        <v>2</v>
      </c>
      <c r="M109" s="5">
        <f ca="1">'NOV-21'!M109</f>
        <v>30</v>
      </c>
      <c r="N109" s="20"/>
      <c r="O109" s="20"/>
      <c r="P109" s="20"/>
      <c r="Q109" s="20"/>
      <c r="R109" s="20"/>
      <c r="S109" s="20"/>
      <c r="T109" s="20"/>
      <c r="U109" s="20"/>
      <c r="V109" s="5">
        <f ca="1">'NOV-21'!V109</f>
        <v>0</v>
      </c>
    </row>
    <row r="110" spans="1:22">
      <c r="A110" s="20"/>
      <c r="B110" s="5" t="str">
        <f ca="1">'NOV-21'!B110</f>
        <v>12.11.21</v>
      </c>
      <c r="C110" s="5">
        <f ca="1">'NOV-21'!C110</f>
        <v>108</v>
      </c>
      <c r="D110" s="5">
        <f ca="1">'NOV-21'!D110</f>
        <v>335</v>
      </c>
      <c r="E110" s="26"/>
      <c r="F110" s="5">
        <f ca="1">'NOV-21'!F110</f>
        <v>59</v>
      </c>
      <c r="G110" s="5">
        <f ca="1">'NOV-21'!G110</f>
        <v>3465.21</v>
      </c>
      <c r="H110" s="5">
        <f ca="1">'NOV-21'!H110</f>
        <v>369.79</v>
      </c>
      <c r="I110" s="5">
        <f ca="1">'NOV-21'!I110</f>
        <v>0</v>
      </c>
      <c r="J110" s="20"/>
      <c r="K110" s="20"/>
      <c r="L110" s="5">
        <f ca="1">'NOV-21'!L110</f>
        <v>2</v>
      </c>
      <c r="M110" s="5">
        <f ca="1">'NOV-21'!M110</f>
        <v>10</v>
      </c>
      <c r="N110" s="20"/>
      <c r="O110" s="20"/>
      <c r="P110" s="20"/>
      <c r="Q110" s="20"/>
      <c r="R110" s="20"/>
      <c r="S110" s="20"/>
      <c r="T110" s="20"/>
      <c r="U110" s="20"/>
      <c r="V110" s="5">
        <f ca="1">'NOV-21'!V110</f>
        <v>0</v>
      </c>
    </row>
    <row r="111" spans="1:22">
      <c r="A111" s="20"/>
      <c r="B111" s="5" t="str">
        <f ca="1">'NOV-21'!B111</f>
        <v>12.11.21</v>
      </c>
      <c r="C111" s="5">
        <f ca="1">'NOV-21'!C111</f>
        <v>109</v>
      </c>
      <c r="D111" s="5">
        <f ca="1">'NOV-21'!D111</f>
        <v>339</v>
      </c>
      <c r="E111" s="26"/>
      <c r="F111" s="5">
        <f ca="1">'NOV-21'!F111</f>
        <v>59</v>
      </c>
      <c r="G111" s="5">
        <f ca="1">'NOV-21'!G111</f>
        <v>3426.81</v>
      </c>
      <c r="H111" s="5">
        <f ca="1">'NOV-21'!H111</f>
        <v>408.19</v>
      </c>
      <c r="I111" s="5">
        <f ca="1">'NOV-21'!I111</f>
        <v>0</v>
      </c>
      <c r="J111" s="20"/>
      <c r="K111" s="20"/>
      <c r="L111" s="5">
        <f ca="1">'NOV-21'!L111</f>
        <v>2</v>
      </c>
      <c r="M111" s="5">
        <f ca="1">'NOV-21'!M111</f>
        <v>0</v>
      </c>
      <c r="N111" s="20"/>
      <c r="O111" s="20"/>
      <c r="P111" s="20"/>
      <c r="Q111" s="20"/>
      <c r="R111" s="20"/>
      <c r="S111" s="20"/>
      <c r="T111" s="20"/>
      <c r="U111" s="20"/>
      <c r="V111" s="5">
        <f ca="1">'NOV-21'!V111</f>
        <v>0</v>
      </c>
    </row>
    <row r="112" spans="1:22">
      <c r="A112" s="20"/>
      <c r="B112" s="5" t="str">
        <f ca="1">'NOV-21'!B112</f>
        <v>12.11.21</v>
      </c>
      <c r="C112" s="5">
        <f ca="1">'NOV-21'!C112</f>
        <v>110</v>
      </c>
      <c r="D112" s="5">
        <f ca="1">'NOV-21'!D112</f>
        <v>336</v>
      </c>
      <c r="E112" s="26"/>
      <c r="F112" s="5">
        <f ca="1">'NOV-21'!F112</f>
        <v>58</v>
      </c>
      <c r="G112" s="5">
        <f ca="1">'NOV-21'!G112</f>
        <v>3403.22</v>
      </c>
      <c r="H112" s="5">
        <f ca="1">'NOV-21'!H112</f>
        <v>366.78</v>
      </c>
      <c r="I112" s="5">
        <f ca="1">'NOV-21'!I112</f>
        <v>0</v>
      </c>
      <c r="J112" s="20"/>
      <c r="K112" s="20"/>
      <c r="L112" s="5">
        <f ca="1">'NOV-21'!L112</f>
        <v>1</v>
      </c>
      <c r="M112" s="5">
        <f ca="1">'NOV-21'!M112</f>
        <v>40</v>
      </c>
      <c r="N112" s="20"/>
      <c r="O112" s="20"/>
      <c r="P112" s="20"/>
      <c r="Q112" s="20"/>
      <c r="R112" s="20"/>
      <c r="S112" s="20"/>
      <c r="T112" s="20"/>
      <c r="U112" s="20"/>
      <c r="V112" s="5">
        <f ca="1">'NOV-21'!V112</f>
        <v>0</v>
      </c>
    </row>
    <row r="113" spans="1:24">
      <c r="A113" s="20"/>
      <c r="B113" s="5" t="str">
        <f ca="1">'NOV-21'!B113</f>
        <v>12.11.21</v>
      </c>
      <c r="C113" s="5">
        <f ca="1">'NOV-21'!C113</f>
        <v>111</v>
      </c>
      <c r="D113" s="5">
        <f ca="1">'NOV-21'!D113</f>
        <v>337</v>
      </c>
      <c r="E113" s="26"/>
      <c r="F113" s="5">
        <f ca="1">'NOV-21'!F113</f>
        <v>58</v>
      </c>
      <c r="G113" s="5">
        <f ca="1">'NOV-21'!G113</f>
        <v>3370.24</v>
      </c>
      <c r="H113" s="5">
        <f ca="1">'NOV-21'!H113</f>
        <v>397.76</v>
      </c>
      <c r="I113" s="5">
        <f ca="1">'NOV-21'!I113</f>
        <v>0</v>
      </c>
      <c r="J113" s="20"/>
      <c r="K113" s="20"/>
      <c r="L113" s="5">
        <f ca="1">'NOV-21'!L113</f>
        <v>1</v>
      </c>
      <c r="M113" s="5">
        <f ca="1">'NOV-21'!M113</f>
        <v>45</v>
      </c>
      <c r="N113" s="20"/>
      <c r="O113" s="20"/>
      <c r="P113" s="20"/>
      <c r="Q113" s="20"/>
      <c r="R113" s="20"/>
      <c r="S113" s="20"/>
      <c r="T113" s="20"/>
      <c r="U113" s="20"/>
      <c r="V113" s="5">
        <f ca="1">'NOV-21'!V113</f>
        <v>0</v>
      </c>
    </row>
    <row r="114" spans="1:24">
      <c r="A114" s="20"/>
      <c r="B114" s="5" t="str">
        <f ca="1">'NOV-21'!B114</f>
        <v>12.11.21</v>
      </c>
      <c r="C114" s="5">
        <f ca="1">'NOV-21'!C114</f>
        <v>112</v>
      </c>
      <c r="D114" s="5">
        <f ca="1">'NOV-21'!D114</f>
        <v>338</v>
      </c>
      <c r="E114" s="26"/>
      <c r="F114" s="5">
        <f ca="1">'NOV-21'!F114</f>
        <v>57</v>
      </c>
      <c r="G114" s="5">
        <f ca="1">'NOV-21'!G114</f>
        <v>3305.44</v>
      </c>
      <c r="H114" s="5">
        <f ca="1">'NOV-21'!H114</f>
        <v>398.56</v>
      </c>
      <c r="I114" s="5">
        <f ca="1">'NOV-21'!I114</f>
        <v>0</v>
      </c>
      <c r="J114" s="20"/>
      <c r="K114" s="20"/>
      <c r="L114" s="5">
        <f ca="1">'NOV-21'!L114</f>
        <v>2</v>
      </c>
      <c r="M114" s="5">
        <f ca="1">'NOV-21'!M114</f>
        <v>5</v>
      </c>
      <c r="N114" s="20"/>
      <c r="O114" s="20"/>
      <c r="P114" s="20"/>
      <c r="Q114" s="20"/>
      <c r="R114" s="20"/>
      <c r="S114" s="20"/>
      <c r="T114" s="20"/>
      <c r="U114" s="20"/>
      <c r="V114" s="5">
        <f ca="1">'NOV-21'!V114</f>
        <v>0</v>
      </c>
    </row>
    <row r="115" spans="1:24">
      <c r="A115" s="20"/>
      <c r="B115" s="5" t="str">
        <f ca="1">'NOV-21'!B115</f>
        <v>13.11.21</v>
      </c>
      <c r="C115" s="5">
        <f ca="1">'NOV-21'!C115</f>
        <v>113</v>
      </c>
      <c r="D115" s="5">
        <f ca="1">'NOV-21'!D115</f>
        <v>340</v>
      </c>
      <c r="E115" s="26"/>
      <c r="F115" s="5">
        <f ca="1">'NOV-21'!F115</f>
        <v>57</v>
      </c>
      <c r="G115" s="5">
        <f ca="1">'NOV-21'!G115</f>
        <v>3430.1</v>
      </c>
      <c r="H115" s="5">
        <f ca="1">'NOV-21'!H115</f>
        <v>476.9</v>
      </c>
      <c r="I115" s="5">
        <f ca="1">'NOV-21'!I115</f>
        <v>0</v>
      </c>
      <c r="J115" s="20"/>
      <c r="K115" s="20"/>
      <c r="L115" s="5">
        <f ca="1">'NOV-21'!L115</f>
        <v>3</v>
      </c>
      <c r="M115" s="5">
        <f ca="1">'NOV-21'!M115</f>
        <v>30</v>
      </c>
      <c r="N115" s="20"/>
      <c r="O115" s="20"/>
      <c r="P115" s="20"/>
      <c r="Q115" s="20"/>
      <c r="R115" s="20"/>
      <c r="S115" s="20"/>
      <c r="T115" s="20"/>
      <c r="U115" s="20"/>
      <c r="V115" s="5">
        <f ca="1">'NOV-21'!V115</f>
        <v>8977.5</v>
      </c>
    </row>
    <row r="116" spans="1:24">
      <c r="A116" s="20"/>
      <c r="B116" s="5" t="str">
        <f ca="1">'NOV-21'!B116</f>
        <v>13.11.21</v>
      </c>
      <c r="C116" s="5">
        <f ca="1">'NOV-21'!C116</f>
        <v>114</v>
      </c>
      <c r="D116" s="5">
        <f ca="1">'NOV-21'!D116</f>
        <v>341</v>
      </c>
      <c r="E116" s="26"/>
      <c r="F116" s="5">
        <f ca="1">'NOV-21'!F116</f>
        <v>57</v>
      </c>
      <c r="G116" s="5">
        <f ca="1">'NOV-21'!G116</f>
        <v>3314.23</v>
      </c>
      <c r="H116" s="5">
        <f ca="1">'NOV-21'!H116</f>
        <v>390.77</v>
      </c>
      <c r="I116" s="5">
        <f ca="1">'NOV-21'!I116</f>
        <v>0</v>
      </c>
      <c r="J116" s="20"/>
      <c r="K116" s="20"/>
      <c r="L116" s="5">
        <f ca="1">'NOV-21'!L116</f>
        <v>2</v>
      </c>
      <c r="M116" s="5">
        <f ca="1">'NOV-21'!M116</f>
        <v>20</v>
      </c>
      <c r="N116" s="20"/>
      <c r="O116" s="20"/>
      <c r="P116" s="20"/>
      <c r="Q116" s="20"/>
      <c r="R116" s="20"/>
      <c r="S116" s="20"/>
      <c r="T116" s="20"/>
      <c r="U116" s="20"/>
      <c r="V116" s="5">
        <f ca="1">'NOV-21'!V116</f>
        <v>0</v>
      </c>
    </row>
    <row r="117" spans="1:24">
      <c r="A117" s="20"/>
      <c r="B117" s="5" t="str">
        <f ca="1">'NOV-21'!B117</f>
        <v>13.11.21</v>
      </c>
      <c r="C117" s="5">
        <f ca="1">'NOV-21'!C117</f>
        <v>115</v>
      </c>
      <c r="D117" s="5">
        <f ca="1">'NOV-21'!D117</f>
        <v>342</v>
      </c>
      <c r="E117" s="26"/>
      <c r="F117" s="5">
        <f ca="1">'NOV-21'!F117</f>
        <v>59</v>
      </c>
      <c r="G117" s="5">
        <f ca="1">'NOV-21'!G117</f>
        <v>3451.01</v>
      </c>
      <c r="H117" s="5">
        <f ca="1">'NOV-21'!H117</f>
        <v>383.99</v>
      </c>
      <c r="I117" s="5">
        <f ca="1">'NOV-21'!I117</f>
        <v>0</v>
      </c>
      <c r="J117" s="20"/>
      <c r="K117" s="20"/>
      <c r="L117" s="5">
        <f ca="1">'NOV-21'!L117</f>
        <v>2</v>
      </c>
      <c r="M117" s="5">
        <f ca="1">'NOV-21'!M117</f>
        <v>15</v>
      </c>
      <c r="N117" s="20"/>
      <c r="O117" s="20"/>
      <c r="P117" s="20"/>
      <c r="Q117" s="20"/>
      <c r="R117" s="20"/>
      <c r="S117" s="20"/>
      <c r="T117" s="20"/>
      <c r="U117" s="20"/>
      <c r="V117" s="5">
        <f ca="1">'NOV-21'!V117</f>
        <v>0</v>
      </c>
    </row>
    <row r="118" spans="1:24">
      <c r="A118" s="20"/>
      <c r="B118" s="5" t="str">
        <f ca="1">'NOV-21'!B118</f>
        <v>13.11.21</v>
      </c>
      <c r="C118" s="5">
        <f ca="1">'NOV-21'!C118</f>
        <v>116</v>
      </c>
      <c r="D118" s="5">
        <f ca="1">'NOV-21'!D118</f>
        <v>343</v>
      </c>
      <c r="E118" s="26"/>
      <c r="F118" s="5">
        <f ca="1">'NOV-21'!F118</f>
        <v>54</v>
      </c>
      <c r="G118" s="5">
        <f ca="1">'NOV-21'!G118</f>
        <v>3195.66</v>
      </c>
      <c r="H118" s="5">
        <f ca="1">'NOV-21'!H118</f>
        <v>314.33999999999997</v>
      </c>
      <c r="I118" s="5">
        <f ca="1">'NOV-21'!I118</f>
        <v>0</v>
      </c>
      <c r="J118" s="20"/>
      <c r="K118" s="20"/>
      <c r="L118" s="5">
        <f ca="1">'NOV-21'!L118</f>
        <v>2</v>
      </c>
      <c r="M118" s="5">
        <f ca="1">'NOV-21'!M118</f>
        <v>20</v>
      </c>
      <c r="N118" s="20"/>
      <c r="O118" s="20"/>
      <c r="P118" s="20"/>
      <c r="Q118" s="20"/>
      <c r="R118" s="20"/>
      <c r="S118" s="20"/>
      <c r="T118" s="20"/>
      <c r="U118" s="20"/>
      <c r="V118" s="5">
        <f ca="1">'NOV-21'!V118</f>
        <v>0</v>
      </c>
    </row>
    <row r="119" spans="1:24">
      <c r="A119" s="20"/>
      <c r="B119" s="5" t="str">
        <f ca="1">'NOV-21'!B119</f>
        <v>13.11.21</v>
      </c>
      <c r="C119" s="5">
        <f ca="1">'NOV-21'!C119</f>
        <v>117</v>
      </c>
      <c r="D119" s="5">
        <f ca="1">'NOV-21'!D119</f>
        <v>344</v>
      </c>
      <c r="E119" s="26"/>
      <c r="F119" s="5">
        <f ca="1">'NOV-21'!F119</f>
        <v>58</v>
      </c>
      <c r="G119" s="5">
        <f ca="1">'NOV-21'!G119</f>
        <v>3426.44</v>
      </c>
      <c r="H119" s="5">
        <f ca="1">'NOV-21'!H119</f>
        <v>341.56</v>
      </c>
      <c r="I119" s="5">
        <f ca="1">'NOV-21'!I119</f>
        <v>0</v>
      </c>
      <c r="J119" s="20"/>
      <c r="K119" s="20"/>
      <c r="L119" s="5">
        <f ca="1">'NOV-21'!L119</f>
        <v>2</v>
      </c>
      <c r="M119" s="5">
        <f ca="1">'NOV-21'!M119</f>
        <v>5</v>
      </c>
      <c r="N119" s="20"/>
      <c r="O119" s="20"/>
      <c r="P119" s="20"/>
      <c r="Q119" s="20"/>
      <c r="R119" s="20"/>
      <c r="S119" s="20"/>
      <c r="T119" s="20"/>
      <c r="U119" s="20"/>
      <c r="V119" s="5">
        <f ca="1">'NOV-21'!V119</f>
        <v>0</v>
      </c>
    </row>
    <row r="120" spans="1:24">
      <c r="A120" s="20"/>
      <c r="B120" s="5" t="str">
        <f ca="1">'NOV-21'!B120</f>
        <v>13.11.21</v>
      </c>
      <c r="C120" s="5">
        <f ca="1">'NOV-21'!C120</f>
        <v>118</v>
      </c>
      <c r="D120" s="5">
        <f ca="1">'NOV-21'!D120</f>
        <v>345</v>
      </c>
      <c r="E120" s="26"/>
      <c r="F120" s="5">
        <f ca="1">'NOV-21'!F120</f>
        <v>59</v>
      </c>
      <c r="G120" s="5">
        <f ca="1">'NOV-21'!G120</f>
        <v>3495.62</v>
      </c>
      <c r="H120" s="5">
        <f ca="1">'NOV-21'!H120</f>
        <v>338.38</v>
      </c>
      <c r="I120" s="5">
        <f ca="1">'NOV-21'!I120</f>
        <v>0</v>
      </c>
      <c r="J120" s="20"/>
      <c r="K120" s="20"/>
      <c r="L120" s="5">
        <f ca="1">'NOV-21'!L120</f>
        <v>2</v>
      </c>
      <c r="M120" s="5">
        <f ca="1">'NOV-21'!M120</f>
        <v>20</v>
      </c>
      <c r="N120" s="20"/>
      <c r="O120" s="20"/>
      <c r="P120" s="20"/>
      <c r="Q120" s="20"/>
      <c r="R120" s="20"/>
      <c r="S120" s="20"/>
      <c r="T120" s="20"/>
      <c r="U120" s="20"/>
      <c r="V120" s="5">
        <f ca="1">'NOV-21'!V120</f>
        <v>0</v>
      </c>
    </row>
    <row r="121" spans="1:24">
      <c r="A121" s="20"/>
      <c r="B121" s="5" t="str">
        <f ca="1">'NOV-21'!B121</f>
        <v>13.11.21</v>
      </c>
      <c r="C121" s="5">
        <f ca="1">'NOV-21'!C121</f>
        <v>119</v>
      </c>
      <c r="D121" s="5">
        <f ca="1">'NOV-21'!D121</f>
        <v>346</v>
      </c>
      <c r="E121" s="26"/>
      <c r="F121" s="5">
        <f ca="1">'NOV-21'!F121</f>
        <v>59</v>
      </c>
      <c r="G121" s="5">
        <f ca="1">'NOV-21'!G121</f>
        <v>3549.21</v>
      </c>
      <c r="H121" s="5">
        <f ca="1">'NOV-21'!H121</f>
        <v>285.79000000000002</v>
      </c>
      <c r="I121" s="5">
        <f ca="1">'NOV-21'!I121</f>
        <v>0</v>
      </c>
      <c r="J121" s="20"/>
      <c r="K121" s="20"/>
      <c r="L121" s="120">
        <f ca="1">'NOV-21'!L121</f>
        <v>4</v>
      </c>
      <c r="M121" s="120">
        <f ca="1">'NOV-21'!M121</f>
        <v>40</v>
      </c>
      <c r="N121" s="20"/>
      <c r="O121" s="20"/>
      <c r="P121" s="20"/>
      <c r="Q121" s="20"/>
      <c r="R121" s="20"/>
      <c r="S121" s="20"/>
      <c r="T121" s="20"/>
      <c r="U121" s="20"/>
      <c r="V121" s="5">
        <f ca="1">'NOV-21'!V121</f>
        <v>18585</v>
      </c>
    </row>
    <row r="122" spans="1:24">
      <c r="A122" s="20"/>
      <c r="B122" s="5" t="str">
        <f ca="1">'NOV-21'!B122</f>
        <v>13.11.21</v>
      </c>
      <c r="C122" s="5">
        <f ca="1">'NOV-21'!C122</f>
        <v>120</v>
      </c>
      <c r="D122" s="5">
        <f ca="1">'NOV-21'!D122</f>
        <v>347</v>
      </c>
      <c r="E122" s="26"/>
      <c r="F122" s="5">
        <f ca="1">'NOV-21'!F122</f>
        <v>56</v>
      </c>
      <c r="G122" s="5">
        <f ca="1">'NOV-21'!G122</f>
        <v>3258.72</v>
      </c>
      <c r="H122" s="5">
        <f ca="1">'NOV-21'!H122</f>
        <v>373.28</v>
      </c>
      <c r="I122" s="5">
        <f ca="1">'NOV-21'!I122</f>
        <v>0</v>
      </c>
      <c r="J122" s="20"/>
      <c r="K122" s="20"/>
      <c r="L122" s="5">
        <f ca="1">'NOV-21'!L122</f>
        <v>2</v>
      </c>
      <c r="M122" s="5">
        <f ca="1">'NOV-21'!M122</f>
        <v>35</v>
      </c>
      <c r="N122" s="20"/>
      <c r="O122" s="20"/>
      <c r="P122" s="20"/>
      <c r="Q122" s="20"/>
      <c r="R122" s="20"/>
      <c r="S122" s="20"/>
      <c r="T122" s="20"/>
      <c r="U122" s="20"/>
      <c r="V122" s="5">
        <f ca="1">'NOV-21'!V122</f>
        <v>0</v>
      </c>
    </row>
    <row r="123" spans="1:24">
      <c r="A123" s="20"/>
      <c r="B123" s="5" t="str">
        <f ca="1">'NOV-21'!B123</f>
        <v>14.11.21</v>
      </c>
      <c r="C123" s="5">
        <f ca="1">'NOV-21'!C123</f>
        <v>121</v>
      </c>
      <c r="D123" s="5">
        <f ca="1">'NOV-21'!D123</f>
        <v>348</v>
      </c>
      <c r="E123" s="26"/>
      <c r="F123" s="5">
        <f ca="1">'NOV-21'!F123</f>
        <v>58</v>
      </c>
      <c r="G123" s="5">
        <f ca="1">'NOV-21'!G123</f>
        <v>3405.44</v>
      </c>
      <c r="H123" s="5">
        <f ca="1">'NOV-21'!H123</f>
        <v>362.56</v>
      </c>
      <c r="I123" s="5">
        <f ca="1">'NOV-21'!I123</f>
        <v>0</v>
      </c>
      <c r="J123" s="20"/>
      <c r="K123" s="20"/>
      <c r="L123" s="5">
        <f ca="1">'NOV-21'!L123</f>
        <v>2</v>
      </c>
      <c r="M123" s="5">
        <f ca="1">'NOV-21'!M123</f>
        <v>50</v>
      </c>
      <c r="N123" s="20"/>
      <c r="O123" s="20"/>
      <c r="P123" s="20"/>
      <c r="Q123" s="20"/>
      <c r="R123" s="20"/>
      <c r="S123" s="20"/>
      <c r="T123" s="20"/>
      <c r="U123" s="20"/>
      <c r="V123" s="5">
        <f ca="1">'NOV-21'!V123</f>
        <v>16212</v>
      </c>
      <c r="X123" s="57" t="s">
        <v>567</v>
      </c>
    </row>
    <row r="124" spans="1:24">
      <c r="A124" s="20"/>
      <c r="B124" s="5" t="str">
        <f ca="1">'NOV-21'!B124</f>
        <v>14.11.21</v>
      </c>
      <c r="C124" s="5">
        <f ca="1">'NOV-21'!C124</f>
        <v>122</v>
      </c>
      <c r="D124" s="5">
        <f ca="1">'NOV-21'!D124</f>
        <v>350</v>
      </c>
      <c r="E124" s="26"/>
      <c r="F124" s="5">
        <f ca="1">'NOV-21'!F124</f>
        <v>59</v>
      </c>
      <c r="G124" s="5">
        <f ca="1">'NOV-21'!G124</f>
        <v>3488.41</v>
      </c>
      <c r="H124" s="5">
        <f ca="1">'NOV-21'!H124</f>
        <v>346.98</v>
      </c>
      <c r="I124" s="5">
        <f ca="1">'NOV-21'!I124</f>
        <v>0.39</v>
      </c>
      <c r="J124" s="20"/>
      <c r="K124" s="20"/>
      <c r="L124" s="5">
        <f ca="1">'NOV-21'!L124</f>
        <v>2</v>
      </c>
      <c r="M124" s="5">
        <f ca="1">'NOV-21'!M124</f>
        <v>30</v>
      </c>
      <c r="N124" s="20"/>
      <c r="O124" s="20"/>
      <c r="P124" s="20"/>
      <c r="Q124" s="20"/>
      <c r="R124" s="20"/>
      <c r="S124" s="20"/>
      <c r="T124" s="20"/>
      <c r="U124" s="20"/>
      <c r="V124" s="5">
        <f ca="1">'NOV-21'!V124</f>
        <v>0</v>
      </c>
    </row>
    <row r="125" spans="1:24">
      <c r="A125" s="20"/>
      <c r="B125" s="5" t="str">
        <f ca="1">'NOV-21'!B125</f>
        <v>14.11.21</v>
      </c>
      <c r="C125" s="5">
        <f ca="1">'NOV-21'!C125</f>
        <v>123</v>
      </c>
      <c r="D125" s="5">
        <f ca="1">'NOV-21'!D125</f>
        <v>349</v>
      </c>
      <c r="E125" s="26"/>
      <c r="F125" s="5">
        <f ca="1">'NOV-21'!F125</f>
        <v>59</v>
      </c>
      <c r="G125" s="5">
        <f ca="1">'NOV-21'!G125</f>
        <v>3460.22</v>
      </c>
      <c r="H125" s="5">
        <f ca="1">'NOV-21'!H125</f>
        <v>373.78</v>
      </c>
      <c r="I125" s="5">
        <f ca="1">'NOV-21'!I125</f>
        <v>0</v>
      </c>
      <c r="J125" s="20"/>
      <c r="K125" s="20"/>
      <c r="L125" s="5">
        <f ca="1">'NOV-21'!L125</f>
        <v>2</v>
      </c>
      <c r="M125" s="5">
        <f ca="1">'NOV-21'!M125</f>
        <v>15</v>
      </c>
      <c r="N125" s="20"/>
      <c r="O125" s="20"/>
      <c r="P125" s="20"/>
      <c r="Q125" s="20"/>
      <c r="R125" s="20"/>
      <c r="S125" s="20"/>
      <c r="T125" s="20"/>
      <c r="U125" s="20"/>
      <c r="V125" s="5">
        <f ca="1">'NOV-21'!V125</f>
        <v>0</v>
      </c>
    </row>
    <row r="126" spans="1:24">
      <c r="A126" s="20"/>
      <c r="B126" s="5" t="str">
        <f ca="1">'NOV-21'!B126</f>
        <v>14.11.21</v>
      </c>
      <c r="C126" s="5">
        <f ca="1">'NOV-21'!C126</f>
        <v>124</v>
      </c>
      <c r="D126" s="5">
        <f ca="1">'NOV-21'!D126</f>
        <v>351</v>
      </c>
      <c r="E126" s="26"/>
      <c r="F126" s="5">
        <f ca="1">'NOV-21'!F126</f>
        <v>59</v>
      </c>
      <c r="G126" s="5">
        <f ca="1">'NOV-21'!G126</f>
        <v>3480.81</v>
      </c>
      <c r="H126" s="5">
        <f ca="1">'NOV-21'!H126</f>
        <v>354.19</v>
      </c>
      <c r="I126" s="5">
        <f ca="1">'NOV-21'!I126</f>
        <v>0</v>
      </c>
      <c r="J126" s="20"/>
      <c r="K126" s="20"/>
      <c r="L126" s="5">
        <f ca="1">'NOV-21'!L126</f>
        <v>2</v>
      </c>
      <c r="M126" s="5">
        <f ca="1">'NOV-21'!M126</f>
        <v>0</v>
      </c>
      <c r="N126" s="20"/>
      <c r="O126" s="20"/>
      <c r="P126" s="20"/>
      <c r="Q126" s="20"/>
      <c r="R126" s="20"/>
      <c r="S126" s="20"/>
      <c r="T126" s="20"/>
      <c r="U126" s="20"/>
      <c r="V126" s="5">
        <f ca="1">'NOV-21'!V126</f>
        <v>0</v>
      </c>
    </row>
    <row r="127" spans="1:24">
      <c r="A127" s="20"/>
      <c r="B127" s="5" t="str">
        <f ca="1">'NOV-21'!B127</f>
        <v>14.11.21</v>
      </c>
      <c r="C127" s="5">
        <f ca="1">'NOV-21'!C127</f>
        <v>125</v>
      </c>
      <c r="D127" s="5">
        <f ca="1">'NOV-21'!D127</f>
        <v>352</v>
      </c>
      <c r="E127" s="26"/>
      <c r="F127" s="5">
        <f ca="1">'NOV-21'!F127</f>
        <v>58</v>
      </c>
      <c r="G127" s="5">
        <f ca="1">'NOV-21'!G127</f>
        <v>3380.84</v>
      </c>
      <c r="H127" s="5">
        <f ca="1">'NOV-21'!H127</f>
        <v>387.16</v>
      </c>
      <c r="I127" s="5">
        <f ca="1">'NOV-21'!I127</f>
        <v>0</v>
      </c>
      <c r="J127" s="20"/>
      <c r="K127" s="20"/>
      <c r="L127" s="5">
        <f ca="1">'NOV-21'!L127</f>
        <v>1</v>
      </c>
      <c r="M127" s="5">
        <f ca="1">'NOV-21'!M127</f>
        <v>55</v>
      </c>
      <c r="N127" s="20"/>
      <c r="O127" s="20"/>
      <c r="P127" s="20"/>
      <c r="Q127" s="20"/>
      <c r="R127" s="20"/>
      <c r="S127" s="20"/>
      <c r="T127" s="20"/>
      <c r="U127" s="20"/>
      <c r="V127" s="5">
        <f ca="1">'NOV-21'!V127</f>
        <v>0</v>
      </c>
    </row>
    <row r="128" spans="1:24">
      <c r="A128" s="20"/>
      <c r="B128" s="5" t="str">
        <f ca="1">'NOV-21'!B128</f>
        <v>14.11.21</v>
      </c>
      <c r="C128" s="5">
        <f ca="1">'NOV-21'!C128</f>
        <v>126</v>
      </c>
      <c r="D128" s="5">
        <f ca="1">'NOV-21'!D128</f>
        <v>354</v>
      </c>
      <c r="E128" s="26"/>
      <c r="F128" s="5">
        <f ca="1">'NOV-21'!F128</f>
        <v>59</v>
      </c>
      <c r="G128" s="5">
        <f ca="1">'NOV-21'!G128</f>
        <v>3478.81</v>
      </c>
      <c r="H128" s="5">
        <f ca="1">'NOV-21'!H128</f>
        <v>356.19</v>
      </c>
      <c r="I128" s="5">
        <f ca="1">'NOV-21'!I128</f>
        <v>0</v>
      </c>
      <c r="J128" s="20"/>
      <c r="K128" s="20"/>
      <c r="L128" s="5">
        <f ca="1">'NOV-21'!L128</f>
        <v>1</v>
      </c>
      <c r="M128" s="5">
        <f ca="1">'NOV-21'!M128</f>
        <v>55</v>
      </c>
      <c r="N128" s="20"/>
      <c r="O128" s="20"/>
      <c r="P128" s="20"/>
      <c r="Q128" s="20"/>
      <c r="R128" s="20"/>
      <c r="S128" s="20"/>
      <c r="T128" s="20"/>
      <c r="U128" s="20"/>
      <c r="V128" s="5">
        <f ca="1">'NOV-21'!V128</f>
        <v>0</v>
      </c>
    </row>
    <row r="129" spans="1:22">
      <c r="A129" s="20"/>
      <c r="B129" s="5" t="str">
        <f ca="1">'NOV-21'!B129</f>
        <v>14.11.21</v>
      </c>
      <c r="C129" s="5">
        <f ca="1">'NOV-21'!C129</f>
        <v>127</v>
      </c>
      <c r="D129" s="5">
        <f ca="1">'NOV-21'!D129</f>
        <v>353</v>
      </c>
      <c r="E129" s="26"/>
      <c r="F129" s="5">
        <f ca="1">'NOV-21'!F129</f>
        <v>59</v>
      </c>
      <c r="G129" s="5">
        <f ca="1">'NOV-21'!G129</f>
        <v>3476.42</v>
      </c>
      <c r="H129" s="5">
        <f ca="1">'NOV-21'!H129</f>
        <v>357.58</v>
      </c>
      <c r="I129" s="5">
        <f ca="1">'NOV-21'!I129</f>
        <v>0</v>
      </c>
      <c r="J129" s="20"/>
      <c r="K129" s="20"/>
      <c r="L129" s="5">
        <f ca="1">'NOV-21'!L129</f>
        <v>1</v>
      </c>
      <c r="M129" s="5">
        <f ca="1">'NOV-21'!M129</f>
        <v>45</v>
      </c>
      <c r="N129" s="20"/>
      <c r="O129" s="20"/>
      <c r="P129" s="20"/>
      <c r="Q129" s="20"/>
      <c r="R129" s="20"/>
      <c r="S129" s="20"/>
      <c r="T129" s="20"/>
      <c r="U129" s="20"/>
      <c r="V129" s="5">
        <f ca="1">'NOV-21'!V129</f>
        <v>0</v>
      </c>
    </row>
    <row r="130" spans="1:22">
      <c r="A130" s="20"/>
      <c r="B130" s="5" t="str">
        <f ca="1">'NOV-21'!B130</f>
        <v>14.11.21</v>
      </c>
      <c r="C130" s="5">
        <f ca="1">'NOV-21'!C130</f>
        <v>128</v>
      </c>
      <c r="D130" s="5">
        <f ca="1">'NOV-21'!D130</f>
        <v>355</v>
      </c>
      <c r="E130" s="26"/>
      <c r="F130" s="5">
        <f ca="1">'NOV-21'!F130</f>
        <v>59</v>
      </c>
      <c r="G130" s="5">
        <f ca="1">'NOV-21'!G130</f>
        <v>3438.01</v>
      </c>
      <c r="H130" s="5">
        <f ca="1">'NOV-21'!H130</f>
        <v>396.99</v>
      </c>
      <c r="I130" s="5">
        <f ca="1">'NOV-21'!I130</f>
        <v>0</v>
      </c>
      <c r="J130" s="20"/>
      <c r="K130" s="20"/>
      <c r="L130" s="5">
        <f ca="1">'NOV-21'!L130</f>
        <v>1</v>
      </c>
      <c r="M130" s="5">
        <f ca="1">'NOV-21'!M130</f>
        <v>50</v>
      </c>
      <c r="N130" s="20"/>
      <c r="O130" s="20"/>
      <c r="P130" s="20"/>
      <c r="Q130" s="20"/>
      <c r="R130" s="20"/>
      <c r="S130" s="20"/>
      <c r="T130" s="20"/>
      <c r="U130" s="20"/>
      <c r="V130" s="5">
        <f ca="1">'NOV-21'!V130</f>
        <v>0</v>
      </c>
    </row>
    <row r="131" spans="1:22">
      <c r="A131" s="20"/>
      <c r="B131" s="5" t="str">
        <f ca="1">'NOV-21'!B131</f>
        <v>14.11.21</v>
      </c>
      <c r="C131" s="5">
        <f ca="1">'NOV-21'!C131</f>
        <v>129</v>
      </c>
      <c r="D131" s="5">
        <f ca="1">'NOV-21'!D131</f>
        <v>356</v>
      </c>
      <c r="E131" s="26"/>
      <c r="F131" s="5">
        <f ca="1">'NOV-21'!F131</f>
        <v>58</v>
      </c>
      <c r="G131" s="5">
        <f ca="1">'NOV-21'!G131</f>
        <v>3446.02</v>
      </c>
      <c r="H131" s="5">
        <f ca="1">'NOV-21'!H131</f>
        <v>323.98</v>
      </c>
      <c r="I131" s="5">
        <f ca="1">'NOV-21'!I131</f>
        <v>0</v>
      </c>
      <c r="J131" s="20"/>
      <c r="K131" s="20"/>
      <c r="L131" s="5">
        <f ca="1">'NOV-21'!L131</f>
        <v>1</v>
      </c>
      <c r="M131" s="5">
        <f ca="1">'NOV-21'!M131</f>
        <v>40</v>
      </c>
      <c r="N131" s="20"/>
      <c r="O131" s="20"/>
      <c r="P131" s="20"/>
      <c r="Q131" s="20"/>
      <c r="R131" s="20"/>
      <c r="S131" s="20"/>
      <c r="T131" s="20"/>
      <c r="U131" s="20"/>
      <c r="V131" s="5">
        <f ca="1">'NOV-21'!V131</f>
        <v>0</v>
      </c>
    </row>
    <row r="132" spans="1:22">
      <c r="A132" s="20"/>
      <c r="B132" s="5" t="str">
        <f ca="1">'NOV-21'!B132</f>
        <v>14.11.21</v>
      </c>
      <c r="C132" s="5">
        <f ca="1">'NOV-21'!C132</f>
        <v>130</v>
      </c>
      <c r="D132" s="5">
        <f ca="1">'NOV-21'!D132</f>
        <v>357</v>
      </c>
      <c r="E132" s="26"/>
      <c r="F132" s="5">
        <f ca="1">'NOV-21'!F132</f>
        <v>59</v>
      </c>
      <c r="G132" s="5">
        <f ca="1">'NOV-21'!G132</f>
        <v>3547.41</v>
      </c>
      <c r="H132" s="5">
        <f ca="1">'NOV-21'!H132</f>
        <v>287.58999999999997</v>
      </c>
      <c r="I132" s="5">
        <f ca="1">'NOV-21'!I132</f>
        <v>0</v>
      </c>
      <c r="J132" s="20"/>
      <c r="K132" s="20"/>
      <c r="L132" s="5">
        <f ca="1">'NOV-21'!L132</f>
        <v>1</v>
      </c>
      <c r="M132" s="5">
        <f ca="1">'NOV-21'!M132</f>
        <v>45</v>
      </c>
      <c r="N132" s="20"/>
      <c r="O132" s="20"/>
      <c r="P132" s="20"/>
      <c r="Q132" s="20"/>
      <c r="R132" s="20"/>
      <c r="S132" s="20"/>
      <c r="T132" s="20"/>
      <c r="U132" s="20"/>
      <c r="V132" s="5">
        <f ca="1">'NOV-21'!V132</f>
        <v>0</v>
      </c>
    </row>
    <row r="133" spans="1:22">
      <c r="A133" s="20"/>
      <c r="B133" s="5" t="str">
        <f ca="1">'NOV-21'!B133</f>
        <v>15.11.21</v>
      </c>
      <c r="C133" s="5">
        <f ca="1">'NOV-21'!C133</f>
        <v>131</v>
      </c>
      <c r="D133" s="5">
        <f ca="1">'NOV-21'!D133</f>
        <v>358</v>
      </c>
      <c r="E133" s="26"/>
      <c r="F133" s="5">
        <f ca="1">'NOV-21'!F133</f>
        <v>58</v>
      </c>
      <c r="G133" s="5">
        <f ca="1">'NOV-21'!G133</f>
        <v>3414.42</v>
      </c>
      <c r="H133" s="5">
        <f ca="1">'NOV-21'!H133</f>
        <v>355.58</v>
      </c>
      <c r="I133" s="5">
        <f ca="1">'NOV-21'!I133</f>
        <v>0</v>
      </c>
      <c r="J133" s="20"/>
      <c r="K133" s="20"/>
      <c r="L133" s="5">
        <f ca="1">'NOV-21'!L133</f>
        <v>2</v>
      </c>
      <c r="M133" s="5">
        <f ca="1">'NOV-21'!M133</f>
        <v>35</v>
      </c>
      <c r="N133" s="20"/>
      <c r="O133" s="20"/>
      <c r="P133" s="20"/>
      <c r="Q133" s="20"/>
      <c r="R133" s="20"/>
      <c r="S133" s="20"/>
      <c r="T133" s="20"/>
      <c r="U133" s="20"/>
      <c r="V133" s="5">
        <f ca="1">'NOV-21'!V133</f>
        <v>0</v>
      </c>
    </row>
    <row r="134" spans="1:22">
      <c r="A134" s="20"/>
      <c r="B134" s="5" t="str">
        <f ca="1">'NOV-21'!B134</f>
        <v>15.11.21</v>
      </c>
      <c r="C134" s="5">
        <f ca="1">'NOV-21'!C134</f>
        <v>132</v>
      </c>
      <c r="D134" s="5">
        <f ca="1">'NOV-21'!D134</f>
        <v>360</v>
      </c>
      <c r="E134" s="26"/>
      <c r="F134" s="5">
        <f ca="1">'NOV-21'!F134</f>
        <v>58</v>
      </c>
      <c r="G134" s="5">
        <f ca="1">'NOV-21'!G134</f>
        <v>3349.83</v>
      </c>
      <c r="H134" s="5">
        <f ca="1">'NOV-21'!H134</f>
        <v>419.17</v>
      </c>
      <c r="I134" s="5">
        <f ca="1">'NOV-21'!I134</f>
        <v>0</v>
      </c>
      <c r="J134" s="20"/>
      <c r="K134" s="20"/>
      <c r="L134" s="5">
        <f ca="1">'NOV-21'!L134</f>
        <v>2</v>
      </c>
      <c r="M134" s="5">
        <f ca="1">'NOV-21'!M134</f>
        <v>35</v>
      </c>
      <c r="N134" s="20"/>
      <c r="O134" s="20"/>
      <c r="P134" s="20"/>
      <c r="Q134" s="20"/>
      <c r="R134" s="20"/>
      <c r="S134" s="20"/>
      <c r="T134" s="20"/>
      <c r="U134" s="20"/>
      <c r="V134" s="5">
        <f ca="1">'NOV-21'!V134</f>
        <v>0</v>
      </c>
    </row>
    <row r="135" spans="1:22">
      <c r="A135" s="20"/>
      <c r="B135" s="5" t="str">
        <f ca="1">'NOV-21'!B135</f>
        <v>15.11.21</v>
      </c>
      <c r="C135" s="5">
        <f ca="1">'NOV-21'!C135</f>
        <v>133</v>
      </c>
      <c r="D135" s="5">
        <f ca="1">'NOV-21'!D135</f>
        <v>359</v>
      </c>
      <c r="E135" s="26"/>
      <c r="F135" s="5">
        <f ca="1">'NOV-21'!F135</f>
        <v>58</v>
      </c>
      <c r="G135" s="5">
        <f ca="1">'NOV-21'!G135</f>
        <v>3450.42</v>
      </c>
      <c r="H135" s="5">
        <f ca="1">'NOV-21'!H135</f>
        <v>319.58</v>
      </c>
      <c r="I135" s="5">
        <f ca="1">'NOV-21'!I135</f>
        <v>0</v>
      </c>
      <c r="J135" s="20"/>
      <c r="K135" s="20"/>
      <c r="L135" s="5">
        <f ca="1">'NOV-21'!L135</f>
        <v>2</v>
      </c>
      <c r="M135" s="5">
        <f ca="1">'NOV-21'!M135</f>
        <v>20</v>
      </c>
      <c r="N135" s="20"/>
      <c r="O135" s="20"/>
      <c r="P135" s="20"/>
      <c r="Q135" s="20"/>
      <c r="R135" s="20"/>
      <c r="S135" s="20"/>
      <c r="T135" s="20"/>
      <c r="U135" s="20"/>
      <c r="V135" s="5">
        <f ca="1">'NOV-21'!V135</f>
        <v>0</v>
      </c>
    </row>
    <row r="136" spans="1:22">
      <c r="A136" s="20"/>
      <c r="B136" s="5" t="str">
        <f ca="1">'NOV-21'!B136</f>
        <v>15.11.21</v>
      </c>
      <c r="C136" s="5">
        <f ca="1">'NOV-21'!C136</f>
        <v>134</v>
      </c>
      <c r="D136" s="5">
        <f ca="1">'NOV-21'!D136</f>
        <v>362</v>
      </c>
      <c r="E136" s="26"/>
      <c r="F136" s="5">
        <f ca="1">'NOV-21'!F136</f>
        <v>59</v>
      </c>
      <c r="G136" s="5">
        <f ca="1">'NOV-21'!G136</f>
        <v>3469.27</v>
      </c>
      <c r="H136" s="5">
        <f ca="1">'NOV-21'!H136</f>
        <v>359.73</v>
      </c>
      <c r="I136" s="5">
        <f ca="1">'NOV-21'!I136</f>
        <v>0</v>
      </c>
      <c r="J136" s="20"/>
      <c r="K136" s="20"/>
      <c r="L136" s="5">
        <f ca="1">'NOV-21'!L136</f>
        <v>2</v>
      </c>
      <c r="M136" s="5">
        <f ca="1">'NOV-21'!M136</f>
        <v>5</v>
      </c>
      <c r="N136" s="20"/>
      <c r="O136" s="20"/>
      <c r="P136" s="20"/>
      <c r="Q136" s="20"/>
      <c r="R136" s="20"/>
      <c r="S136" s="20"/>
      <c r="T136" s="20"/>
      <c r="U136" s="20"/>
      <c r="V136" s="5">
        <f ca="1">'NOV-21'!V136</f>
        <v>0</v>
      </c>
    </row>
    <row r="137" spans="1:22">
      <c r="A137" s="20"/>
      <c r="B137" s="5" t="str">
        <f ca="1">'NOV-21'!B137</f>
        <v>15.11.21</v>
      </c>
      <c r="C137" s="5">
        <f ca="1">'NOV-21'!C137</f>
        <v>135</v>
      </c>
      <c r="D137" s="5">
        <f ca="1">'NOV-21'!D137</f>
        <v>361</v>
      </c>
      <c r="E137" s="26"/>
      <c r="F137" s="5">
        <f ca="1">'NOV-21'!F137</f>
        <v>57</v>
      </c>
      <c r="G137" s="5">
        <f ca="1">'NOV-21'!G137</f>
        <v>3394.25</v>
      </c>
      <c r="H137" s="5">
        <f ca="1">'NOV-21'!H137</f>
        <v>308.75</v>
      </c>
      <c r="I137" s="5">
        <f ca="1">'NOV-21'!I137</f>
        <v>0</v>
      </c>
      <c r="J137" s="20"/>
      <c r="K137" s="20"/>
      <c r="L137" s="5">
        <f ca="1">'NOV-21'!L137</f>
        <v>2</v>
      </c>
      <c r="M137" s="5">
        <f ca="1">'NOV-21'!M137</f>
        <v>10</v>
      </c>
      <c r="N137" s="20"/>
      <c r="O137" s="20"/>
      <c r="P137" s="20"/>
      <c r="Q137" s="20"/>
      <c r="R137" s="20"/>
      <c r="S137" s="20"/>
      <c r="T137" s="20"/>
      <c r="U137" s="20"/>
      <c r="V137" s="5">
        <f ca="1">'NOV-21'!V137</f>
        <v>0</v>
      </c>
    </row>
    <row r="138" spans="1:22">
      <c r="A138" s="20"/>
      <c r="B138" s="5" t="str">
        <f ca="1">'NOV-21'!B138</f>
        <v>15.11.21</v>
      </c>
      <c r="C138" s="5">
        <f ca="1">'NOV-21'!C138</f>
        <v>136</v>
      </c>
      <c r="D138" s="5">
        <f ca="1">'NOV-21'!D138</f>
        <v>366</v>
      </c>
      <c r="E138" s="26"/>
      <c r="F138" s="5">
        <f ca="1">'NOV-21'!F138</f>
        <v>55</v>
      </c>
      <c r="G138" s="5">
        <f ca="1">'NOV-21'!G138</f>
        <v>3268.86</v>
      </c>
      <c r="H138" s="5">
        <f ca="1">'NOV-21'!H138</f>
        <v>305.14</v>
      </c>
      <c r="I138" s="5">
        <f ca="1">'NOV-21'!I138</f>
        <v>0</v>
      </c>
      <c r="J138" s="20"/>
      <c r="K138" s="20"/>
      <c r="L138" s="5">
        <f ca="1">'NOV-21'!L138</f>
        <v>1</v>
      </c>
      <c r="M138" s="5">
        <f ca="1">'NOV-21'!M138</f>
        <v>50</v>
      </c>
      <c r="N138" s="20"/>
      <c r="O138" s="20"/>
      <c r="P138" s="20"/>
      <c r="Q138" s="20"/>
      <c r="R138" s="20"/>
      <c r="S138" s="20"/>
      <c r="T138" s="20"/>
      <c r="U138" s="20"/>
      <c r="V138" s="5">
        <f ca="1">'NOV-21'!V138</f>
        <v>0</v>
      </c>
    </row>
    <row r="139" spans="1:22">
      <c r="A139" s="20"/>
      <c r="B139" s="5" t="str">
        <f ca="1">'NOV-21'!B139</f>
        <v>15.11.21</v>
      </c>
      <c r="C139" s="5">
        <f ca="1">'NOV-21'!C139</f>
        <v>137</v>
      </c>
      <c r="D139" s="5">
        <f ca="1">'NOV-21'!D139</f>
        <v>363</v>
      </c>
      <c r="E139" s="26"/>
      <c r="F139" s="5">
        <f ca="1">'NOV-21'!F139</f>
        <v>58</v>
      </c>
      <c r="G139" s="5">
        <f ca="1">'NOV-21'!G139</f>
        <v>3422.04</v>
      </c>
      <c r="H139" s="5">
        <f ca="1">'NOV-21'!H139</f>
        <v>345.96</v>
      </c>
      <c r="I139" s="5">
        <f ca="1">'NOV-21'!I139</f>
        <v>0</v>
      </c>
      <c r="J139" s="20"/>
      <c r="K139" s="20"/>
      <c r="L139" s="5">
        <f ca="1">'NOV-21'!L139</f>
        <v>1</v>
      </c>
      <c r="M139" s="5">
        <f ca="1">'NOV-21'!M139</f>
        <v>45</v>
      </c>
      <c r="N139" s="20"/>
      <c r="O139" s="20"/>
      <c r="P139" s="20"/>
      <c r="Q139" s="20"/>
      <c r="R139" s="20"/>
      <c r="S139" s="20"/>
      <c r="T139" s="20"/>
      <c r="U139" s="20"/>
      <c r="V139" s="5">
        <f ca="1">'NOV-21'!V139</f>
        <v>0</v>
      </c>
    </row>
    <row r="140" spans="1:22">
      <c r="A140" s="20"/>
      <c r="B140" s="5" t="str">
        <f ca="1">'NOV-21'!B140</f>
        <v>15.11.21</v>
      </c>
      <c r="C140" s="5">
        <f ca="1">'NOV-21'!C140</f>
        <v>138</v>
      </c>
      <c r="D140" s="5">
        <f ca="1">'NOV-21'!D140</f>
        <v>364</v>
      </c>
      <c r="E140" s="26"/>
      <c r="F140" s="5">
        <f ca="1">'NOV-21'!F140</f>
        <v>59</v>
      </c>
      <c r="G140" s="5">
        <f ca="1">'NOV-21'!G140</f>
        <v>3469.81</v>
      </c>
      <c r="H140" s="5">
        <f ca="1">'NOV-21'!H140</f>
        <v>365.19</v>
      </c>
      <c r="I140" s="5">
        <f ca="1">'NOV-21'!I140</f>
        <v>0</v>
      </c>
      <c r="J140" s="20"/>
      <c r="K140" s="20"/>
      <c r="L140" s="5">
        <f ca="1">'NOV-21'!L140</f>
        <v>1</v>
      </c>
      <c r="M140" s="5">
        <f ca="1">'NOV-21'!M140</f>
        <v>40</v>
      </c>
      <c r="N140" s="20"/>
      <c r="O140" s="20"/>
      <c r="P140" s="20"/>
      <c r="Q140" s="20"/>
      <c r="R140" s="20"/>
      <c r="S140" s="20"/>
      <c r="T140" s="20"/>
      <c r="U140" s="20"/>
      <c r="V140" s="5">
        <f ca="1">'NOV-21'!V140</f>
        <v>0</v>
      </c>
    </row>
    <row r="141" spans="1:22">
      <c r="A141" s="20"/>
      <c r="B141" s="5" t="str">
        <f ca="1">'NOV-21'!B141</f>
        <v>15.11.21</v>
      </c>
      <c r="C141" s="5">
        <f ca="1">'NOV-21'!C141</f>
        <v>139</v>
      </c>
      <c r="D141" s="5">
        <f ca="1">'NOV-21'!D141</f>
        <v>365</v>
      </c>
      <c r="E141" s="26"/>
      <c r="F141" s="5">
        <f ca="1">'NOV-21'!F141</f>
        <v>59</v>
      </c>
      <c r="G141" s="5">
        <f ca="1">'NOV-21'!G141</f>
        <v>3505.61</v>
      </c>
      <c r="H141" s="5">
        <f ca="1">'NOV-21'!H141</f>
        <v>329.39</v>
      </c>
      <c r="I141" s="5">
        <f ca="1">'NOV-21'!I141</f>
        <v>0</v>
      </c>
      <c r="J141" s="20"/>
      <c r="K141" s="20"/>
      <c r="L141" s="5">
        <f ca="1">'NOV-21'!L141</f>
        <v>1</v>
      </c>
      <c r="M141" s="5">
        <f ca="1">'NOV-21'!M141</f>
        <v>55</v>
      </c>
      <c r="N141" s="20"/>
      <c r="O141" s="20"/>
      <c r="P141" s="20"/>
      <c r="Q141" s="20"/>
      <c r="R141" s="20"/>
      <c r="S141" s="20"/>
      <c r="T141" s="20"/>
      <c r="U141" s="20"/>
      <c r="V141" s="5">
        <f ca="1">'NOV-21'!V141</f>
        <v>0</v>
      </c>
    </row>
    <row r="142" spans="1:22">
      <c r="A142" s="20"/>
      <c r="B142" s="5" t="str">
        <f ca="1">'NOV-21'!B142</f>
        <v>16.11.21</v>
      </c>
      <c r="C142" s="5">
        <f ca="1">'NOV-21'!C142</f>
        <v>140</v>
      </c>
      <c r="D142" s="5">
        <f ca="1">'NOV-21'!D142</f>
        <v>367</v>
      </c>
      <c r="E142" s="26"/>
      <c r="F142" s="5">
        <f ca="1">'NOV-21'!F142</f>
        <v>58</v>
      </c>
      <c r="G142" s="5">
        <f ca="1">'NOV-21'!G142</f>
        <v>3401.42</v>
      </c>
      <c r="H142" s="5">
        <f ca="1">'NOV-21'!H142</f>
        <v>368.58</v>
      </c>
      <c r="I142" s="5">
        <f ca="1">'NOV-21'!I142</f>
        <v>0</v>
      </c>
      <c r="J142" s="20"/>
      <c r="K142" s="20"/>
      <c r="L142" s="5">
        <f ca="1">'NOV-21'!L142</f>
        <v>2</v>
      </c>
      <c r="M142" s="5">
        <f ca="1">'NOV-21'!M142</f>
        <v>15</v>
      </c>
      <c r="N142" s="20"/>
      <c r="O142" s="20"/>
      <c r="P142" s="20"/>
      <c r="Q142" s="20"/>
      <c r="R142" s="20"/>
      <c r="S142" s="20"/>
      <c r="T142" s="20"/>
      <c r="U142" s="20"/>
      <c r="V142" s="5">
        <f ca="1">'NOV-21'!V142</f>
        <v>0</v>
      </c>
    </row>
    <row r="143" spans="1:22">
      <c r="A143" s="20"/>
      <c r="B143" s="5" t="str">
        <f ca="1">'NOV-21'!B143</f>
        <v>16.11.21</v>
      </c>
      <c r="C143" s="5">
        <f ca="1">'NOV-21'!C143</f>
        <v>141</v>
      </c>
      <c r="D143" s="5">
        <f ca="1">'NOV-21'!D143</f>
        <v>370</v>
      </c>
      <c r="E143" s="26"/>
      <c r="F143" s="5">
        <f ca="1">'NOV-21'!F143</f>
        <v>58</v>
      </c>
      <c r="G143" s="5">
        <f ca="1">'NOV-21'!G143</f>
        <v>3399.62</v>
      </c>
      <c r="H143" s="5">
        <f ca="1">'NOV-21'!H143</f>
        <v>370.38</v>
      </c>
      <c r="I143" s="5">
        <f ca="1">'NOV-21'!I143</f>
        <v>0</v>
      </c>
      <c r="J143" s="20"/>
      <c r="K143" s="20"/>
      <c r="L143" s="5">
        <f ca="1">'NOV-21'!L143</f>
        <v>2</v>
      </c>
      <c r="M143" s="5">
        <f ca="1">'NOV-21'!M143</f>
        <v>15</v>
      </c>
      <c r="N143" s="20"/>
      <c r="O143" s="20"/>
      <c r="P143" s="20"/>
      <c r="Q143" s="20"/>
      <c r="R143" s="20"/>
      <c r="S143" s="20"/>
      <c r="T143" s="20"/>
      <c r="U143" s="20"/>
      <c r="V143" s="5">
        <f ca="1">'NOV-21'!V143</f>
        <v>0</v>
      </c>
    </row>
    <row r="144" spans="1:22">
      <c r="A144" s="20"/>
      <c r="B144" s="5" t="str">
        <f ca="1">'NOV-21'!B144</f>
        <v>16.11.21</v>
      </c>
      <c r="C144" s="5">
        <f ca="1">'NOV-21'!C144</f>
        <v>142</v>
      </c>
      <c r="D144" s="5">
        <f ca="1">'NOV-21'!D144</f>
        <v>368</v>
      </c>
      <c r="E144" s="26"/>
      <c r="F144" s="5">
        <f ca="1">'NOV-21'!F144</f>
        <v>58</v>
      </c>
      <c r="G144" s="5">
        <f ca="1">'NOV-21'!G144</f>
        <v>3481.42</v>
      </c>
      <c r="H144" s="5">
        <f ca="1">'NOV-21'!H144</f>
        <v>288.58</v>
      </c>
      <c r="I144" s="5">
        <f ca="1">'NOV-21'!I144</f>
        <v>0</v>
      </c>
      <c r="J144" s="20"/>
      <c r="K144" s="20"/>
      <c r="L144" s="5">
        <f ca="1">'NOV-21'!L144</f>
        <v>2</v>
      </c>
      <c r="M144" s="5">
        <f ca="1">'NOV-21'!M144</f>
        <v>0</v>
      </c>
      <c r="N144" s="20"/>
      <c r="O144" s="20"/>
      <c r="P144" s="20"/>
      <c r="Q144" s="20"/>
      <c r="R144" s="20"/>
      <c r="S144" s="20"/>
      <c r="T144" s="20"/>
      <c r="U144" s="20"/>
      <c r="V144" s="5">
        <f ca="1">'NOV-21'!V144</f>
        <v>0</v>
      </c>
    </row>
    <row r="145" spans="1:22">
      <c r="A145" s="20"/>
      <c r="B145" s="5" t="str">
        <f ca="1">'NOV-21'!B145</f>
        <v>16.11.21</v>
      </c>
      <c r="C145" s="5">
        <f ca="1">'NOV-21'!C145</f>
        <v>143</v>
      </c>
      <c r="D145" s="5">
        <f ca="1">'NOV-21'!D145</f>
        <v>369</v>
      </c>
      <c r="E145" s="26"/>
      <c r="F145" s="5">
        <f ca="1">'NOV-21'!F145</f>
        <v>59</v>
      </c>
      <c r="G145" s="5">
        <f ca="1">'NOV-21'!G145</f>
        <v>3491.21</v>
      </c>
      <c r="H145" s="5">
        <f ca="1">'NOV-21'!H145</f>
        <v>343.79</v>
      </c>
      <c r="I145" s="5">
        <f ca="1">'NOV-21'!I145</f>
        <v>0</v>
      </c>
      <c r="J145" s="20"/>
      <c r="K145" s="20"/>
      <c r="L145" s="5">
        <f ca="1">'NOV-21'!L145</f>
        <v>1</v>
      </c>
      <c r="M145" s="5">
        <f ca="1">'NOV-21'!M145</f>
        <v>55</v>
      </c>
      <c r="N145" s="20"/>
      <c r="O145" s="20"/>
      <c r="P145" s="20"/>
      <c r="Q145" s="20"/>
      <c r="R145" s="20"/>
      <c r="S145" s="20"/>
      <c r="T145" s="20"/>
      <c r="U145" s="20"/>
      <c r="V145" s="5">
        <f ca="1">'NOV-21'!V145</f>
        <v>0</v>
      </c>
    </row>
    <row r="146" spans="1:22">
      <c r="A146" s="20"/>
      <c r="B146" s="5" t="str">
        <f ca="1">'NOV-21'!B146</f>
        <v>16.11.21</v>
      </c>
      <c r="C146" s="5">
        <f ca="1">'NOV-21'!C146</f>
        <v>144</v>
      </c>
      <c r="D146" s="5">
        <f ca="1">'NOV-21'!D146</f>
        <v>371</v>
      </c>
      <c r="E146" s="26"/>
      <c r="F146" s="5">
        <f ca="1">'NOV-21'!F146</f>
        <v>57</v>
      </c>
      <c r="G146" s="5">
        <f ca="1">'NOV-21'!G146</f>
        <v>3423.43</v>
      </c>
      <c r="H146" s="5">
        <f ca="1">'NOV-21'!H146</f>
        <v>281.57</v>
      </c>
      <c r="I146" s="5">
        <f ca="1">'NOV-21'!I146</f>
        <v>0</v>
      </c>
      <c r="J146" s="20"/>
      <c r="K146" s="20"/>
      <c r="L146" s="5">
        <f ca="1">'NOV-21'!L146</f>
        <v>2</v>
      </c>
      <c r="M146" s="5">
        <f ca="1">'NOV-21'!M146</f>
        <v>0</v>
      </c>
      <c r="N146" s="20"/>
      <c r="O146" s="20"/>
      <c r="P146" s="20"/>
      <c r="Q146" s="20"/>
      <c r="R146" s="20"/>
      <c r="S146" s="20"/>
      <c r="T146" s="20"/>
      <c r="U146" s="20"/>
      <c r="V146" s="5">
        <f ca="1">'NOV-21'!V146</f>
        <v>0</v>
      </c>
    </row>
    <row r="147" spans="1:22">
      <c r="A147" s="20"/>
      <c r="B147" s="5" t="str">
        <f ca="1">'NOV-21'!B147</f>
        <v>16.11.21</v>
      </c>
      <c r="C147" s="5">
        <f ca="1">'NOV-21'!C147</f>
        <v>145</v>
      </c>
      <c r="D147" s="5">
        <f ca="1">'NOV-21'!D147</f>
        <v>372</v>
      </c>
      <c r="E147" s="26"/>
      <c r="F147" s="5">
        <f ca="1">'NOV-21'!F147</f>
        <v>59</v>
      </c>
      <c r="G147" s="5">
        <f ca="1">'NOV-21'!G147</f>
        <v>3505.41</v>
      </c>
      <c r="H147" s="5">
        <f ca="1">'NOV-21'!H147</f>
        <v>329.59</v>
      </c>
      <c r="I147" s="5">
        <f ca="1">'NOV-21'!I147</f>
        <v>0</v>
      </c>
      <c r="J147" s="20"/>
      <c r="K147" s="20"/>
      <c r="L147" s="5">
        <f ca="1">'NOV-21'!L147</f>
        <v>2</v>
      </c>
      <c r="M147" s="5">
        <f ca="1">'NOV-21'!M147</f>
        <v>25</v>
      </c>
      <c r="N147" s="20"/>
      <c r="O147" s="20"/>
      <c r="P147" s="20"/>
      <c r="Q147" s="20"/>
      <c r="R147" s="20"/>
      <c r="S147" s="20"/>
      <c r="T147" s="20"/>
      <c r="U147" s="20"/>
      <c r="V147" s="5">
        <f ca="1">'NOV-21'!V147</f>
        <v>0</v>
      </c>
    </row>
    <row r="148" spans="1:22">
      <c r="A148" s="20"/>
      <c r="B148" s="5" t="str">
        <f ca="1">'NOV-21'!B148</f>
        <v>16.11.21</v>
      </c>
      <c r="C148" s="5">
        <f ca="1">'NOV-21'!C148</f>
        <v>146</v>
      </c>
      <c r="D148" s="5">
        <f ca="1">'NOV-21'!D148</f>
        <v>373</v>
      </c>
      <c r="E148" s="26"/>
      <c r="F148" s="5">
        <f ca="1">'NOV-21'!F148</f>
        <v>58</v>
      </c>
      <c r="G148" s="5">
        <f ca="1">'NOV-21'!G148</f>
        <v>3421.42</v>
      </c>
      <c r="H148" s="5">
        <f ca="1">'NOV-21'!H148</f>
        <v>348.58</v>
      </c>
      <c r="I148" s="5">
        <f ca="1">'NOV-21'!I148</f>
        <v>0</v>
      </c>
      <c r="J148" s="20"/>
      <c r="K148" s="20"/>
      <c r="L148" s="5">
        <f ca="1">'NOV-21'!L148</f>
        <v>1</v>
      </c>
      <c r="M148" s="5">
        <f ca="1">'NOV-21'!M148</f>
        <v>55</v>
      </c>
      <c r="N148" s="20"/>
      <c r="O148" s="20"/>
      <c r="P148" s="20"/>
      <c r="Q148" s="20"/>
      <c r="R148" s="20"/>
      <c r="S148" s="20"/>
      <c r="T148" s="20"/>
      <c r="U148" s="20"/>
      <c r="V148" s="5">
        <f ca="1">'NOV-21'!V148</f>
        <v>0</v>
      </c>
    </row>
    <row r="149" spans="1:22">
      <c r="A149" s="20"/>
      <c r="B149" s="5" t="str">
        <f ca="1">'NOV-21'!B149</f>
        <v>16.11.21</v>
      </c>
      <c r="C149" s="5">
        <f ca="1">'NOV-21'!C149</f>
        <v>147</v>
      </c>
      <c r="D149" s="5">
        <f ca="1">'NOV-21'!D149</f>
        <v>374</v>
      </c>
      <c r="E149" s="26"/>
      <c r="F149" s="5">
        <f ca="1">'NOV-21'!F149</f>
        <v>58</v>
      </c>
      <c r="G149" s="5">
        <f ca="1">'NOV-21'!G149</f>
        <v>3468.02</v>
      </c>
      <c r="H149" s="5">
        <f ca="1">'NOV-21'!H149</f>
        <v>301.98</v>
      </c>
      <c r="I149" s="5">
        <f ca="1">'NOV-21'!I149</f>
        <v>0</v>
      </c>
      <c r="J149" s="20"/>
      <c r="K149" s="20"/>
      <c r="L149" s="5">
        <f ca="1">'NOV-21'!L149</f>
        <v>2</v>
      </c>
      <c r="M149" s="5">
        <f ca="1">'NOV-21'!M149</f>
        <v>5</v>
      </c>
      <c r="N149" s="20"/>
      <c r="O149" s="20"/>
      <c r="P149" s="20"/>
      <c r="Q149" s="20"/>
      <c r="R149" s="20"/>
      <c r="S149" s="20"/>
      <c r="T149" s="20"/>
      <c r="U149" s="20"/>
      <c r="V149" s="5">
        <f ca="1">'NOV-21'!V149</f>
        <v>0</v>
      </c>
    </row>
    <row r="150" spans="1:22">
      <c r="A150" s="20"/>
      <c r="B150" s="5" t="str">
        <f ca="1">'NOV-21'!B150</f>
        <v>17.11.21</v>
      </c>
      <c r="C150" s="5">
        <f ca="1">'NOV-21'!C150</f>
        <v>148</v>
      </c>
      <c r="D150" s="5">
        <f ca="1">'NOV-21'!D150</f>
        <v>300</v>
      </c>
      <c r="E150" s="26"/>
      <c r="F150" s="5">
        <f ca="1">'NOV-21'!F150</f>
        <v>58</v>
      </c>
      <c r="G150" s="5">
        <f ca="1">'NOV-21'!G150</f>
        <v>3380.42</v>
      </c>
      <c r="H150" s="5">
        <f ca="1">'NOV-21'!H150</f>
        <v>389.58</v>
      </c>
      <c r="I150" s="5">
        <f ca="1">'NOV-21'!I150</f>
        <v>0</v>
      </c>
      <c r="J150" s="20"/>
      <c r="K150" s="20"/>
      <c r="L150" s="5">
        <f ca="1">'NOV-21'!L150</f>
        <v>2</v>
      </c>
      <c r="M150" s="5">
        <f ca="1">'NOV-21'!M150</f>
        <v>55</v>
      </c>
      <c r="N150" s="20"/>
      <c r="O150" s="20"/>
      <c r="P150" s="20"/>
      <c r="Q150" s="20"/>
      <c r="R150" s="20"/>
      <c r="S150" s="20"/>
      <c r="T150" s="20"/>
      <c r="U150" s="20"/>
      <c r="V150" s="5">
        <f ca="1">'NOV-21'!V150</f>
        <v>0</v>
      </c>
    </row>
    <row r="151" spans="1:22">
      <c r="A151" s="20"/>
      <c r="B151" s="5" t="str">
        <f ca="1">'NOV-21'!B151</f>
        <v>17.11.21</v>
      </c>
      <c r="C151" s="5">
        <f ca="1">'NOV-21'!C151</f>
        <v>149</v>
      </c>
      <c r="D151" s="5">
        <f ca="1">'NOV-21'!D151</f>
        <v>378</v>
      </c>
      <c r="E151" s="26"/>
      <c r="F151" s="5">
        <f ca="1">'NOV-21'!F151</f>
        <v>58</v>
      </c>
      <c r="G151" s="5">
        <f ca="1">'NOV-21'!G151</f>
        <v>3364.04</v>
      </c>
      <c r="H151" s="5">
        <f ca="1">'NOV-21'!H151</f>
        <v>403.96</v>
      </c>
      <c r="I151" s="5">
        <f ca="1">'NOV-21'!I151</f>
        <v>0</v>
      </c>
      <c r="J151" s="20"/>
      <c r="K151" s="20"/>
      <c r="L151" s="5">
        <f ca="1">'NOV-21'!L151</f>
        <v>2</v>
      </c>
      <c r="M151" s="5">
        <f ca="1">'NOV-21'!M151</f>
        <v>0</v>
      </c>
      <c r="N151" s="20"/>
      <c r="O151" s="20"/>
      <c r="P151" s="20"/>
      <c r="Q151" s="20"/>
      <c r="R151" s="20"/>
      <c r="S151" s="20"/>
      <c r="T151" s="20"/>
      <c r="U151" s="20"/>
      <c r="V151" s="5">
        <f ca="1">'NOV-21'!V151</f>
        <v>0</v>
      </c>
    </row>
    <row r="152" spans="1:22">
      <c r="A152" s="20"/>
      <c r="B152" s="5" t="str">
        <f ca="1">'NOV-21'!B152</f>
        <v>17.11.21</v>
      </c>
      <c r="C152" s="5">
        <f ca="1">'NOV-21'!C152</f>
        <v>150</v>
      </c>
      <c r="D152" s="5">
        <f ca="1">'NOV-21'!D152</f>
        <v>375</v>
      </c>
      <c r="E152" s="26"/>
      <c r="F152" s="5">
        <f ca="1">'NOV-21'!F152</f>
        <v>58</v>
      </c>
      <c r="G152" s="5">
        <f ca="1">'NOV-21'!G152</f>
        <v>3385.23</v>
      </c>
      <c r="H152" s="5">
        <f ca="1">'NOV-21'!H152</f>
        <v>383.77</v>
      </c>
      <c r="I152" s="5">
        <f ca="1">'NOV-21'!I152</f>
        <v>0</v>
      </c>
      <c r="J152" s="20"/>
      <c r="K152" s="20"/>
      <c r="L152" s="5">
        <f ca="1">'NOV-21'!L152</f>
        <v>1</v>
      </c>
      <c r="M152" s="5">
        <f ca="1">'NOV-21'!M152</f>
        <v>45</v>
      </c>
      <c r="N152" s="20"/>
      <c r="O152" s="20"/>
      <c r="P152" s="20"/>
      <c r="Q152" s="20"/>
      <c r="R152" s="20"/>
      <c r="S152" s="20"/>
      <c r="T152" s="20"/>
      <c r="U152" s="20"/>
      <c r="V152" s="5">
        <f ca="1">'NOV-21'!V152</f>
        <v>0</v>
      </c>
    </row>
    <row r="153" spans="1:22">
      <c r="A153" s="20"/>
      <c r="B153" s="5" t="str">
        <f ca="1">'NOV-21'!B153</f>
        <v>17.11.21</v>
      </c>
      <c r="C153" s="5">
        <f ca="1">'NOV-21'!C153</f>
        <v>151</v>
      </c>
      <c r="D153" s="5">
        <f ca="1">'NOV-21'!D153</f>
        <v>376</v>
      </c>
      <c r="E153" s="26"/>
      <c r="F153" s="5">
        <f ca="1">'NOV-21'!F153</f>
        <v>57</v>
      </c>
      <c r="G153" s="5">
        <f ca="1">'NOV-21'!G153</f>
        <v>3369.43</v>
      </c>
      <c r="H153" s="5">
        <f ca="1">'NOV-21'!H153</f>
        <v>335.57</v>
      </c>
      <c r="I153" s="5">
        <f ca="1">'NOV-21'!I153</f>
        <v>0</v>
      </c>
      <c r="J153" s="20"/>
      <c r="K153" s="20"/>
      <c r="L153" s="5">
        <f ca="1">'NOV-21'!L153</f>
        <v>1</v>
      </c>
      <c r="M153" s="5">
        <f ca="1">'NOV-21'!M153</f>
        <v>35</v>
      </c>
      <c r="N153" s="20"/>
      <c r="O153" s="20"/>
      <c r="P153" s="20"/>
      <c r="Q153" s="20"/>
      <c r="R153" s="20"/>
      <c r="S153" s="20"/>
      <c r="T153" s="20"/>
      <c r="U153" s="20"/>
      <c r="V153" s="5">
        <f ca="1">'NOV-21'!V153</f>
        <v>0</v>
      </c>
    </row>
    <row r="154" spans="1:22">
      <c r="A154" s="20"/>
      <c r="B154" s="5" t="str">
        <f ca="1">'NOV-21'!B154</f>
        <v>17.11.21</v>
      </c>
      <c r="C154" s="5">
        <f ca="1">'NOV-21'!C154</f>
        <v>152</v>
      </c>
      <c r="D154" s="5">
        <f ca="1">'NOV-21'!D154</f>
        <v>382</v>
      </c>
      <c r="E154" s="26"/>
      <c r="F154" s="5">
        <f ca="1">'NOV-21'!F154</f>
        <v>59</v>
      </c>
      <c r="G154" s="5">
        <f ca="1">'NOV-21'!G154</f>
        <v>3465.42</v>
      </c>
      <c r="H154" s="5">
        <f ca="1">'NOV-21'!H154</f>
        <v>368.58</v>
      </c>
      <c r="I154" s="5">
        <f ca="1">'NOV-21'!I154</f>
        <v>0</v>
      </c>
      <c r="J154" s="20"/>
      <c r="K154" s="20"/>
      <c r="L154" s="5">
        <f ca="1">'NOV-21'!L154</f>
        <v>1</v>
      </c>
      <c r="M154" s="5">
        <f ca="1">'NOV-21'!M154</f>
        <v>35</v>
      </c>
      <c r="N154" s="20"/>
      <c r="O154" s="20"/>
      <c r="P154" s="20"/>
      <c r="Q154" s="20"/>
      <c r="R154" s="20"/>
      <c r="S154" s="20"/>
      <c r="T154" s="20"/>
      <c r="U154" s="20"/>
      <c r="V154" s="5">
        <f ca="1">'NOV-21'!V154</f>
        <v>0</v>
      </c>
    </row>
    <row r="155" spans="1:22">
      <c r="A155" s="20"/>
      <c r="B155" s="5" t="str">
        <f ca="1">'NOV-21'!B155</f>
        <v>17.11.21</v>
      </c>
      <c r="C155" s="5">
        <f ca="1">'NOV-21'!C155</f>
        <v>153</v>
      </c>
      <c r="D155" s="5">
        <f ca="1">'NOV-21'!D155</f>
        <v>377</v>
      </c>
      <c r="E155" s="26"/>
      <c r="F155" s="5">
        <f ca="1">'NOV-21'!F155</f>
        <v>57</v>
      </c>
      <c r="G155" s="5">
        <f ca="1">'NOV-21'!G155</f>
        <v>3377.83</v>
      </c>
      <c r="H155" s="5">
        <f ca="1">'NOV-21'!H155</f>
        <v>327.17</v>
      </c>
      <c r="I155" s="5">
        <f ca="1">'NOV-21'!I155</f>
        <v>0</v>
      </c>
      <c r="J155" s="20"/>
      <c r="K155" s="20"/>
      <c r="L155" s="5">
        <f ca="1">'NOV-21'!L155</f>
        <v>1</v>
      </c>
      <c r="M155" s="5">
        <f ca="1">'NOV-21'!M155</f>
        <v>25</v>
      </c>
      <c r="N155" s="20"/>
      <c r="O155" s="20"/>
      <c r="P155" s="20"/>
      <c r="Q155" s="20"/>
      <c r="R155" s="20"/>
      <c r="S155" s="20"/>
      <c r="T155" s="20"/>
      <c r="U155" s="20"/>
      <c r="V155" s="5">
        <f ca="1">'NOV-21'!V155</f>
        <v>0</v>
      </c>
    </row>
    <row r="156" spans="1:22">
      <c r="A156" s="20"/>
      <c r="B156" s="5" t="str">
        <f ca="1">'NOV-21'!B156</f>
        <v>17.11.21</v>
      </c>
      <c r="C156" s="5">
        <f ca="1">'NOV-21'!C156</f>
        <v>154</v>
      </c>
      <c r="D156" s="5">
        <f ca="1">'NOV-21'!D156</f>
        <v>379</v>
      </c>
      <c r="E156" s="26"/>
      <c r="F156" s="5">
        <f ca="1">'NOV-21'!F156</f>
        <v>58</v>
      </c>
      <c r="G156" s="5">
        <f ca="1">'NOV-21'!G156</f>
        <v>3490.04</v>
      </c>
      <c r="H156" s="5">
        <f ca="1">'NOV-21'!H156</f>
        <v>277.95999999999998</v>
      </c>
      <c r="I156" s="5">
        <f ca="1">'NOV-21'!I156</f>
        <v>0</v>
      </c>
      <c r="J156" s="20"/>
      <c r="K156" s="20"/>
      <c r="L156" s="5">
        <f ca="1">'NOV-21'!L156</f>
        <v>1</v>
      </c>
      <c r="M156" s="5">
        <f ca="1">'NOV-21'!M156</f>
        <v>25</v>
      </c>
      <c r="N156" s="20"/>
      <c r="O156" s="20"/>
      <c r="P156" s="20"/>
      <c r="Q156" s="20"/>
      <c r="R156" s="20"/>
      <c r="S156" s="20"/>
      <c r="T156" s="20"/>
      <c r="U156" s="20"/>
      <c r="V156" s="5">
        <f ca="1">'NOV-21'!V156</f>
        <v>0</v>
      </c>
    </row>
    <row r="157" spans="1:22">
      <c r="A157" s="20"/>
      <c r="B157" s="5" t="str">
        <f ca="1">'NOV-21'!B157</f>
        <v>17.11.21</v>
      </c>
      <c r="C157" s="5">
        <f ca="1">'NOV-21'!C157</f>
        <v>155</v>
      </c>
      <c r="D157" s="5">
        <f ca="1">'NOV-21'!D157</f>
        <v>380</v>
      </c>
      <c r="E157" s="26"/>
      <c r="F157" s="5">
        <f ca="1">'NOV-21'!F157</f>
        <v>59</v>
      </c>
      <c r="G157" s="5">
        <f ca="1">'NOV-21'!G157</f>
        <v>3617.51</v>
      </c>
      <c r="H157" s="5">
        <f ca="1">'NOV-21'!H157</f>
        <v>220.15</v>
      </c>
      <c r="I157" s="5">
        <f ca="1">'NOV-21'!I157</f>
        <v>2.66</v>
      </c>
      <c r="J157" s="20"/>
      <c r="K157" s="20"/>
      <c r="L157" s="5">
        <f ca="1">'NOV-21'!L157</f>
        <v>1</v>
      </c>
      <c r="M157" s="5">
        <f ca="1">'NOV-21'!M157</f>
        <v>40</v>
      </c>
      <c r="N157" s="20"/>
      <c r="O157" s="20"/>
      <c r="P157" s="20"/>
      <c r="Q157" s="20"/>
      <c r="R157" s="20"/>
      <c r="S157" s="20"/>
      <c r="T157" s="20"/>
      <c r="U157" s="20"/>
      <c r="V157" s="5">
        <f ca="1">'NOV-21'!V157</f>
        <v>9292.5</v>
      </c>
    </row>
    <row r="158" spans="1:22">
      <c r="A158" s="20"/>
      <c r="B158" s="5" t="str">
        <f ca="1">'NOV-21'!B158</f>
        <v>17.11.21</v>
      </c>
      <c r="C158" s="5">
        <f ca="1">'NOV-21'!C158</f>
        <v>156</v>
      </c>
      <c r="D158" s="5">
        <f ca="1">'NOV-21'!D158</f>
        <v>381</v>
      </c>
      <c r="E158" s="26"/>
      <c r="F158" s="5">
        <f ca="1">'NOV-21'!F158</f>
        <v>57</v>
      </c>
      <c r="G158" s="5">
        <f ca="1">'NOV-21'!G158</f>
        <v>3403.65</v>
      </c>
      <c r="H158" s="5">
        <f ca="1">'NOV-21'!H158</f>
        <v>299.35000000000002</v>
      </c>
      <c r="I158" s="5">
        <f ca="1">'NOV-21'!I158</f>
        <v>0</v>
      </c>
      <c r="J158" s="20"/>
      <c r="K158" s="20"/>
      <c r="L158" s="5">
        <f ca="1">'NOV-21'!L158</f>
        <v>1</v>
      </c>
      <c r="M158" s="5">
        <f ca="1">'NOV-21'!M158</f>
        <v>45</v>
      </c>
      <c r="N158" s="20"/>
      <c r="O158" s="20"/>
      <c r="P158" s="20"/>
      <c r="Q158" s="20"/>
      <c r="R158" s="20"/>
      <c r="S158" s="20"/>
      <c r="T158" s="20"/>
      <c r="U158" s="20"/>
      <c r="V158" s="5">
        <f ca="1">'NOV-21'!V158</f>
        <v>0</v>
      </c>
    </row>
    <row r="159" spans="1:22">
      <c r="A159" s="20"/>
      <c r="B159" s="5" t="str">
        <f ca="1">'NOV-21'!B159</f>
        <v>17.11.21</v>
      </c>
      <c r="C159" s="5">
        <f ca="1">'NOV-21'!C159</f>
        <v>157</v>
      </c>
      <c r="D159" s="5">
        <f ca="1">'NOV-21'!D159</f>
        <v>383</v>
      </c>
      <c r="E159" s="26"/>
      <c r="F159" s="5">
        <f ca="1">'NOV-21'!F159</f>
        <v>58</v>
      </c>
      <c r="G159" s="5">
        <f ca="1">'NOV-21'!G159</f>
        <v>3409.42</v>
      </c>
      <c r="H159" s="5">
        <f ca="1">'NOV-21'!H159</f>
        <v>360.58</v>
      </c>
      <c r="I159" s="5">
        <f ca="1">'NOV-21'!I159</f>
        <v>0</v>
      </c>
      <c r="J159" s="20"/>
      <c r="K159" s="20"/>
      <c r="L159" s="5">
        <f ca="1">'NOV-21'!L159</f>
        <v>1</v>
      </c>
      <c r="M159" s="5">
        <f ca="1">'NOV-21'!M159</f>
        <v>30</v>
      </c>
      <c r="N159" s="20"/>
      <c r="O159" s="20"/>
      <c r="P159" s="20"/>
      <c r="Q159" s="20"/>
      <c r="R159" s="20"/>
      <c r="S159" s="20"/>
      <c r="T159" s="20"/>
      <c r="U159" s="20"/>
      <c r="V159" s="5">
        <f ca="1">'NOV-21'!V159</f>
        <v>0</v>
      </c>
    </row>
    <row r="160" spans="1:22">
      <c r="A160" s="20"/>
      <c r="B160" s="5" t="str">
        <f ca="1">'NOV-21'!B160</f>
        <v>17.11.21</v>
      </c>
      <c r="C160" s="5">
        <f ca="1">'NOV-21'!C160</f>
        <v>158</v>
      </c>
      <c r="D160" s="5">
        <f ca="1">'NOV-21'!D160</f>
        <v>385</v>
      </c>
      <c r="E160" s="26"/>
      <c r="F160" s="5">
        <f ca="1">'NOV-21'!F160</f>
        <v>57</v>
      </c>
      <c r="G160" s="5">
        <f ca="1">'NOV-21'!G160</f>
        <v>3308.26</v>
      </c>
      <c r="H160" s="5">
        <f ca="1">'NOV-21'!H160</f>
        <v>393.74</v>
      </c>
      <c r="I160" s="5">
        <f ca="1">'NOV-21'!I160</f>
        <v>0</v>
      </c>
      <c r="J160" s="20"/>
      <c r="K160" s="20"/>
      <c r="L160" s="5">
        <f ca="1">'NOV-21'!L160</f>
        <v>1</v>
      </c>
      <c r="M160" s="5">
        <f ca="1">'NOV-21'!M160</f>
        <v>30</v>
      </c>
      <c r="N160" s="20"/>
      <c r="O160" s="20"/>
      <c r="P160" s="20"/>
      <c r="Q160" s="20"/>
      <c r="R160" s="20"/>
      <c r="S160" s="20"/>
      <c r="T160" s="20"/>
      <c r="U160" s="20"/>
      <c r="V160" s="5">
        <f ca="1">'NOV-21'!V160</f>
        <v>0</v>
      </c>
    </row>
    <row r="161" spans="1:27">
      <c r="A161" s="20"/>
      <c r="B161" s="5" t="str">
        <f ca="1">'NOV-21'!B161</f>
        <v>18.11.21</v>
      </c>
      <c r="C161" s="5">
        <f ca="1">'NOV-21'!C161</f>
        <v>159</v>
      </c>
      <c r="D161" s="5">
        <f ca="1">'NOV-21'!D161</f>
        <v>384</v>
      </c>
      <c r="E161" s="26"/>
      <c r="F161" s="5">
        <f ca="1">'NOV-21'!F161</f>
        <v>57</v>
      </c>
      <c r="G161" s="5">
        <f ca="1">'NOV-21'!G161</f>
        <v>3327.25</v>
      </c>
      <c r="H161" s="5">
        <f ca="1">'NOV-21'!H161</f>
        <v>378.74</v>
      </c>
      <c r="I161" s="5">
        <f ca="1">'NOV-21'!I161</f>
        <v>2.99</v>
      </c>
      <c r="J161" s="20"/>
      <c r="K161" s="20"/>
      <c r="L161" s="5">
        <f ca="1">'NOV-21'!L161</f>
        <v>1</v>
      </c>
      <c r="M161" s="5">
        <f ca="1">'NOV-21'!M161</f>
        <v>40</v>
      </c>
      <c r="N161" s="20"/>
      <c r="O161" s="20"/>
      <c r="P161" s="20"/>
      <c r="Q161" s="20"/>
      <c r="R161" s="20"/>
      <c r="S161" s="20"/>
      <c r="T161" s="20"/>
      <c r="U161" s="20"/>
      <c r="V161" s="5">
        <f ca="1">'NOV-21'!V161</f>
        <v>8977.5</v>
      </c>
      <c r="X161" s="57" t="s">
        <v>721</v>
      </c>
      <c r="Y161" s="57"/>
    </row>
    <row r="162" spans="1:27">
      <c r="A162" s="20"/>
      <c r="B162" s="5" t="str">
        <f ca="1">'NOV-21'!B162</f>
        <v>18.11.21</v>
      </c>
      <c r="C162" s="5">
        <f ca="1">'NOV-21'!C162</f>
        <v>160</v>
      </c>
      <c r="D162" s="5">
        <f ca="1">'NOV-21'!D162</f>
        <v>387</v>
      </c>
      <c r="E162" s="26"/>
      <c r="F162" s="5">
        <f ca="1">'NOV-21'!F162</f>
        <v>59</v>
      </c>
      <c r="G162" s="5">
        <f ca="1">'NOV-21'!G162</f>
        <v>3443.67</v>
      </c>
      <c r="H162" s="5">
        <f ca="1">'NOV-21'!H162</f>
        <v>385.33</v>
      </c>
      <c r="I162" s="5">
        <f ca="1">'NOV-21'!I162</f>
        <v>0</v>
      </c>
      <c r="J162" s="20"/>
      <c r="K162" s="20"/>
      <c r="L162" s="5">
        <f ca="1">'NOV-21'!L162</f>
        <v>1</v>
      </c>
      <c r="M162" s="5">
        <f ca="1">'NOV-21'!M162</f>
        <v>45</v>
      </c>
      <c r="N162" s="20"/>
      <c r="O162" s="20"/>
      <c r="P162" s="20"/>
      <c r="Q162" s="20"/>
      <c r="R162" s="20"/>
      <c r="S162" s="20"/>
      <c r="T162" s="20"/>
      <c r="U162" s="20"/>
      <c r="V162" s="5">
        <f ca="1">'NOV-21'!V162</f>
        <v>0</v>
      </c>
    </row>
    <row r="163" spans="1:27">
      <c r="A163" s="20"/>
      <c r="B163" s="5" t="str">
        <f ca="1">'NOV-21'!B163</f>
        <v>18.11.21</v>
      </c>
      <c r="C163" s="5">
        <f ca="1">'NOV-21'!C163</f>
        <v>161</v>
      </c>
      <c r="D163" s="5">
        <f ca="1">'NOV-21'!D163</f>
        <v>386</v>
      </c>
      <c r="E163" s="26"/>
      <c r="F163" s="5">
        <f ca="1">'NOV-21'!F163</f>
        <v>57</v>
      </c>
      <c r="G163" s="5">
        <f ca="1">'NOV-21'!G163</f>
        <v>3367.83</v>
      </c>
      <c r="H163" s="5">
        <f ca="1">'NOV-21'!H163</f>
        <v>337.17</v>
      </c>
      <c r="I163" s="5">
        <f ca="1">'NOV-21'!I163</f>
        <v>0</v>
      </c>
      <c r="J163" s="20"/>
      <c r="K163" s="20"/>
      <c r="L163" s="5">
        <f ca="1">'NOV-21'!L163</f>
        <v>1</v>
      </c>
      <c r="M163" s="5">
        <f ca="1">'NOV-21'!M163</f>
        <v>45</v>
      </c>
      <c r="N163" s="20"/>
      <c r="O163" s="20"/>
      <c r="P163" s="20"/>
      <c r="Q163" s="20"/>
      <c r="R163" s="20"/>
      <c r="S163" s="20"/>
      <c r="T163" s="20"/>
      <c r="U163" s="20"/>
      <c r="V163" s="5">
        <f ca="1">'NOV-21'!V163</f>
        <v>0</v>
      </c>
    </row>
    <row r="164" spans="1:27">
      <c r="A164" s="20"/>
      <c r="B164" s="5" t="str">
        <f ca="1">'NOV-21'!B164</f>
        <v>18.11.21</v>
      </c>
      <c r="C164" s="5">
        <f ca="1">'NOV-21'!C164</f>
        <v>162</v>
      </c>
      <c r="D164" s="5">
        <f ca="1">'NOV-21'!D164</f>
        <v>388</v>
      </c>
      <c r="E164" s="26"/>
      <c r="F164" s="5">
        <f ca="1">'NOV-21'!F164</f>
        <v>55</v>
      </c>
      <c r="G164" s="5">
        <f ca="1">'NOV-21'!G164</f>
        <v>3239.45</v>
      </c>
      <c r="H164" s="5">
        <f ca="1">'NOV-21'!H164</f>
        <v>335.55</v>
      </c>
      <c r="I164" s="5">
        <f ca="1">'NOV-21'!I164</f>
        <v>0</v>
      </c>
      <c r="J164" s="20"/>
      <c r="K164" s="20"/>
      <c r="L164" s="5">
        <f ca="1">'NOV-21'!L164</f>
        <v>2</v>
      </c>
      <c r="M164" s="5">
        <f ca="1">'NOV-21'!M164</f>
        <v>45</v>
      </c>
      <c r="N164" s="20"/>
      <c r="O164" s="20"/>
      <c r="P164" s="20"/>
      <c r="Q164" s="20"/>
      <c r="R164" s="20"/>
      <c r="S164" s="20"/>
      <c r="T164" s="20"/>
      <c r="U164" s="20"/>
      <c r="V164" s="5">
        <f ca="1">'NOV-21'!V164</f>
        <v>0</v>
      </c>
    </row>
    <row r="165" spans="1:27">
      <c r="A165" s="20"/>
      <c r="B165" s="5" t="str">
        <f ca="1">'NOV-21'!B165</f>
        <v>18.11.21</v>
      </c>
      <c r="C165" s="5">
        <f ca="1">'NOV-21'!C165</f>
        <v>163</v>
      </c>
      <c r="D165" s="5">
        <f ca="1">'NOV-21'!D165</f>
        <v>390</v>
      </c>
      <c r="E165" s="26"/>
      <c r="F165" s="5">
        <f ca="1">'NOV-21'!F165</f>
        <v>58</v>
      </c>
      <c r="G165" s="5">
        <f ca="1">'NOV-21'!G165</f>
        <v>3685.2</v>
      </c>
      <c r="H165" s="5">
        <f ca="1">'NOV-21'!H165</f>
        <v>374.8</v>
      </c>
      <c r="I165" s="5">
        <f ca="1">'NOV-21'!I165</f>
        <v>0</v>
      </c>
      <c r="J165" s="20"/>
      <c r="K165" s="20"/>
      <c r="L165" s="5">
        <f ca="1">'NOV-21'!L165</f>
        <v>2</v>
      </c>
      <c r="M165" s="5">
        <f ca="1">'NOV-21'!M165</f>
        <v>45</v>
      </c>
      <c r="N165" s="20"/>
      <c r="O165" s="20"/>
      <c r="P165" s="20"/>
      <c r="Q165" s="20"/>
      <c r="R165" s="20"/>
      <c r="S165" s="20"/>
      <c r="T165" s="20"/>
      <c r="U165" s="20"/>
      <c r="V165" s="5">
        <f ca="1">'NOV-21'!V165</f>
        <v>0</v>
      </c>
    </row>
    <row r="166" spans="1:27">
      <c r="A166" s="20"/>
      <c r="B166" s="5" t="str">
        <f ca="1">'NOV-21'!B166</f>
        <v>18.11.21</v>
      </c>
      <c r="C166" s="5">
        <f ca="1">'NOV-21'!C166</f>
        <v>164</v>
      </c>
      <c r="D166" s="5">
        <f ca="1">'NOV-21'!D166</f>
        <v>391</v>
      </c>
      <c r="E166" s="26"/>
      <c r="F166" s="5">
        <f ca="1">'NOV-21'!F166</f>
        <v>58</v>
      </c>
      <c r="G166" s="5">
        <f ca="1">'NOV-21'!G166</f>
        <v>3433.62</v>
      </c>
      <c r="H166" s="5">
        <f ca="1">'NOV-21'!H166</f>
        <v>336.38</v>
      </c>
      <c r="I166" s="5">
        <f ca="1">'NOV-21'!I166</f>
        <v>0</v>
      </c>
      <c r="J166" s="20"/>
      <c r="K166" s="20"/>
      <c r="L166" s="5">
        <f ca="1">'NOV-21'!L166</f>
        <v>1</v>
      </c>
      <c r="M166" s="5">
        <f ca="1">'NOV-21'!M166</f>
        <v>35</v>
      </c>
      <c r="N166" s="20"/>
      <c r="O166" s="20"/>
      <c r="P166" s="20"/>
      <c r="Q166" s="20"/>
      <c r="R166" s="20"/>
      <c r="S166" s="20"/>
      <c r="T166" s="20"/>
      <c r="U166" s="20"/>
      <c r="V166" s="5">
        <f ca="1">'NOV-21'!V166</f>
        <v>0</v>
      </c>
    </row>
    <row r="167" spans="1:27">
      <c r="A167" s="20"/>
      <c r="B167" s="5" t="str">
        <f ca="1">'NOV-21'!B167</f>
        <v>18.11.21</v>
      </c>
      <c r="C167" s="5">
        <f ca="1">'NOV-21'!C167</f>
        <v>165</v>
      </c>
      <c r="D167" s="5">
        <f ca="1">'NOV-21'!D167</f>
        <v>389</v>
      </c>
      <c r="E167" s="26"/>
      <c r="F167" s="5">
        <f ca="1">'NOV-21'!F167</f>
        <v>57</v>
      </c>
      <c r="G167" s="5">
        <f ca="1">'NOV-21'!G167</f>
        <v>3352.44</v>
      </c>
      <c r="H167" s="5">
        <f ca="1">'NOV-21'!H167</f>
        <v>351.56</v>
      </c>
      <c r="I167" s="5">
        <f ca="1">'NOV-21'!I167</f>
        <v>0</v>
      </c>
      <c r="J167" s="20"/>
      <c r="K167" s="20"/>
      <c r="L167" s="5">
        <f ca="1">'NOV-21'!L167</f>
        <v>1</v>
      </c>
      <c r="M167" s="5">
        <f ca="1">'NOV-21'!M167</f>
        <v>30</v>
      </c>
      <c r="N167" s="20"/>
      <c r="O167" s="20"/>
      <c r="P167" s="20"/>
      <c r="Q167" s="20"/>
      <c r="R167" s="20"/>
      <c r="S167" s="20"/>
      <c r="T167" s="20"/>
      <c r="U167" s="20"/>
      <c r="V167" s="5">
        <f ca="1">'NOV-21'!V167</f>
        <v>16086</v>
      </c>
      <c r="X167" s="57" t="s">
        <v>722</v>
      </c>
      <c r="Y167" s="57"/>
      <c r="Z167" s="57"/>
      <c r="AA167" s="57"/>
    </row>
    <row r="168" spans="1:27">
      <c r="A168" s="20"/>
      <c r="B168" s="5" t="str">
        <f ca="1">'NOV-21'!B168</f>
        <v>18.11.21</v>
      </c>
      <c r="C168" s="5">
        <f ca="1">'NOV-21'!C168</f>
        <v>166</v>
      </c>
      <c r="D168" s="5">
        <f ca="1">'NOV-21'!D168</f>
        <v>392</v>
      </c>
      <c r="E168" s="26"/>
      <c r="F168" s="5">
        <f ca="1">'NOV-21'!F168</f>
        <v>57</v>
      </c>
      <c r="G168" s="5">
        <f ca="1">'NOV-21'!G168</f>
        <v>3322.03</v>
      </c>
      <c r="H168" s="5">
        <f ca="1">'NOV-21'!H168</f>
        <v>382.97</v>
      </c>
      <c r="I168" s="5">
        <f ca="1">'NOV-21'!I168</f>
        <v>0</v>
      </c>
      <c r="J168" s="20"/>
      <c r="K168" s="20"/>
      <c r="L168" s="5">
        <f ca="1">'NOV-21'!L168</f>
        <v>1</v>
      </c>
      <c r="M168" s="5">
        <f ca="1">'NOV-21'!M168</f>
        <v>35</v>
      </c>
      <c r="N168" s="20"/>
      <c r="O168" s="20"/>
      <c r="P168" s="20"/>
      <c r="Q168" s="20"/>
      <c r="R168" s="20"/>
      <c r="S168" s="20"/>
      <c r="T168" s="20"/>
      <c r="U168" s="20"/>
      <c r="V168" s="5">
        <f ca="1">'NOV-21'!V168</f>
        <v>0</v>
      </c>
    </row>
    <row r="169" spans="1:27">
      <c r="A169" s="20"/>
      <c r="B169" s="5" t="str">
        <f ca="1">'NOV-21'!B169</f>
        <v>18.11.21</v>
      </c>
      <c r="C169" s="5">
        <f ca="1">'NOV-21'!C169</f>
        <v>167</v>
      </c>
      <c r="D169" s="5">
        <f ca="1">'NOV-21'!D169</f>
        <v>393</v>
      </c>
      <c r="E169" s="26"/>
      <c r="F169" s="5">
        <f ca="1">'NOV-21'!F169</f>
        <v>58</v>
      </c>
      <c r="G169" s="5">
        <f ca="1">'NOV-21'!G169</f>
        <v>3443.02</v>
      </c>
      <c r="H169" s="5">
        <f ca="1">'NOV-21'!H169</f>
        <v>326.98</v>
      </c>
      <c r="I169" s="5">
        <f ca="1">'NOV-21'!I169</f>
        <v>0</v>
      </c>
      <c r="J169" s="20"/>
      <c r="K169" s="20"/>
      <c r="L169" s="5">
        <f ca="1">'NOV-21'!L169</f>
        <v>1</v>
      </c>
      <c r="M169" s="5">
        <f ca="1">'NOV-21'!M169</f>
        <v>25</v>
      </c>
      <c r="N169" s="20"/>
      <c r="O169" s="20"/>
      <c r="P169" s="20"/>
      <c r="Q169" s="20"/>
      <c r="R169" s="20"/>
      <c r="S169" s="20"/>
      <c r="T169" s="20"/>
      <c r="U169" s="20"/>
      <c r="V169" s="5">
        <f ca="1">'NOV-21'!V169</f>
        <v>0</v>
      </c>
    </row>
    <row r="170" spans="1:27">
      <c r="A170" s="20"/>
      <c r="B170" s="5" t="str">
        <f ca="1">'NOV-21'!B170</f>
        <v>18.11.21</v>
      </c>
      <c r="C170" s="5">
        <f ca="1">'NOV-21'!C170</f>
        <v>168</v>
      </c>
      <c r="D170" s="5">
        <f ca="1">'NOV-21'!D170</f>
        <v>394</v>
      </c>
      <c r="E170" s="26"/>
      <c r="F170" s="5">
        <f ca="1">'NOV-21'!F170</f>
        <v>58</v>
      </c>
      <c r="G170" s="5">
        <f ca="1">'NOV-21'!G170</f>
        <v>3438.24</v>
      </c>
      <c r="H170" s="5">
        <f ca="1">'NOV-21'!H170</f>
        <v>329.76</v>
      </c>
      <c r="I170" s="5">
        <f ca="1">'NOV-21'!I170</f>
        <v>0</v>
      </c>
      <c r="J170" s="20"/>
      <c r="K170" s="20"/>
      <c r="L170" s="5">
        <f ca="1">'NOV-21'!L170</f>
        <v>1</v>
      </c>
      <c r="M170" s="5">
        <f ca="1">'NOV-21'!M170</f>
        <v>15</v>
      </c>
      <c r="N170" s="20"/>
      <c r="O170" s="20"/>
      <c r="P170" s="20"/>
      <c r="Q170" s="20"/>
      <c r="R170" s="20"/>
      <c r="S170" s="20"/>
      <c r="T170" s="20"/>
      <c r="U170" s="20"/>
      <c r="V170" s="5">
        <f ca="1">'NOV-21'!V170</f>
        <v>0</v>
      </c>
    </row>
    <row r="171" spans="1:27">
      <c r="A171" s="20"/>
      <c r="B171" s="5" t="str">
        <f ca="1">'NOV-21'!B171</f>
        <v>19.11.21</v>
      </c>
      <c r="C171" s="5">
        <f ca="1">'NOV-21'!C171</f>
        <v>169</v>
      </c>
      <c r="D171" s="5">
        <f ca="1">'NOV-21'!D171</f>
        <v>395</v>
      </c>
      <c r="E171" s="26"/>
      <c r="F171" s="5">
        <f ca="1">'NOV-21'!F171</f>
        <v>59</v>
      </c>
      <c r="G171" s="5">
        <f ca="1">'NOV-21'!G171</f>
        <v>3534.01</v>
      </c>
      <c r="H171" s="5">
        <f ca="1">'NOV-21'!H171</f>
        <v>300.99</v>
      </c>
      <c r="I171" s="5">
        <f ca="1">'NOV-21'!I171</f>
        <v>0</v>
      </c>
      <c r="J171" s="20"/>
      <c r="K171" s="20"/>
      <c r="L171" s="5">
        <f ca="1">'NOV-21'!L171</f>
        <v>1</v>
      </c>
      <c r="M171" s="5">
        <f ca="1">'NOV-21'!M171</f>
        <v>45</v>
      </c>
      <c r="N171" s="20"/>
      <c r="O171" s="20"/>
      <c r="P171" s="20"/>
      <c r="Q171" s="20"/>
      <c r="R171" s="20"/>
      <c r="S171" s="20"/>
      <c r="T171" s="20"/>
      <c r="U171" s="20"/>
      <c r="V171" s="5">
        <f ca="1">'NOV-21'!V171</f>
        <v>0</v>
      </c>
    </row>
    <row r="172" spans="1:27">
      <c r="A172" s="20"/>
      <c r="B172" s="5" t="str">
        <f ca="1">'NOV-21'!B172</f>
        <v>19.11.21</v>
      </c>
      <c r="C172" s="5">
        <f ca="1">'NOV-21'!C172</f>
        <v>170</v>
      </c>
      <c r="D172" s="5">
        <f ca="1">'NOV-21'!D172</f>
        <v>397</v>
      </c>
      <c r="E172" s="26"/>
      <c r="F172" s="5">
        <f ca="1">'NOV-21'!F172</f>
        <v>56</v>
      </c>
      <c r="G172" s="5">
        <f ca="1">'NOV-21'!G172</f>
        <v>3277.24</v>
      </c>
      <c r="H172" s="5">
        <f ca="1">'NOV-21'!H172</f>
        <v>362.76</v>
      </c>
      <c r="I172" s="5">
        <f ca="1">'NOV-21'!I172</f>
        <v>0</v>
      </c>
      <c r="J172" s="20"/>
      <c r="K172" s="20"/>
      <c r="L172" s="5">
        <f ca="1">'NOV-21'!L172</f>
        <v>2</v>
      </c>
      <c r="M172" s="5">
        <f ca="1">'NOV-21'!M172</f>
        <v>0</v>
      </c>
      <c r="N172" s="20"/>
      <c r="O172" s="20"/>
      <c r="P172" s="20"/>
      <c r="Q172" s="20"/>
      <c r="R172" s="20"/>
      <c r="S172" s="20"/>
      <c r="T172" s="20"/>
      <c r="U172" s="20"/>
      <c r="V172" s="5">
        <f ca="1">'NOV-21'!V172</f>
        <v>0</v>
      </c>
    </row>
    <row r="173" spans="1:27">
      <c r="A173" s="20"/>
      <c r="B173" s="5" t="str">
        <f ca="1">'NOV-21'!B173</f>
        <v>19.11.21</v>
      </c>
      <c r="C173" s="5">
        <f ca="1">'NOV-21'!C173</f>
        <v>171</v>
      </c>
      <c r="D173" s="5">
        <f ca="1">'NOV-21'!D173</f>
        <v>398</v>
      </c>
      <c r="E173" s="26"/>
      <c r="F173" s="5">
        <f ca="1">'NOV-21'!F173</f>
        <v>59</v>
      </c>
      <c r="G173" s="5">
        <f ca="1">'NOV-21'!G173</f>
        <v>3565.02</v>
      </c>
      <c r="H173" s="5">
        <f ca="1">'NOV-21'!H173</f>
        <v>268.98</v>
      </c>
      <c r="I173" s="5">
        <f ca="1">'NOV-21'!I173</f>
        <v>0</v>
      </c>
      <c r="J173" s="20"/>
      <c r="K173" s="20"/>
      <c r="L173" s="5">
        <f ca="1">'NOV-21'!L173</f>
        <v>1</v>
      </c>
      <c r="M173" s="5">
        <f ca="1">'NOV-21'!M173</f>
        <v>40</v>
      </c>
      <c r="N173" s="20"/>
      <c r="O173" s="20"/>
      <c r="P173" s="20"/>
      <c r="Q173" s="20"/>
      <c r="R173" s="20"/>
      <c r="S173" s="20"/>
      <c r="T173" s="20"/>
      <c r="U173" s="20"/>
      <c r="V173" s="5">
        <f ca="1">'NOV-21'!V173</f>
        <v>0</v>
      </c>
    </row>
    <row r="174" spans="1:27">
      <c r="A174" s="20"/>
      <c r="B174" s="5" t="str">
        <f ca="1">'NOV-21'!B174</f>
        <v>19.11.21</v>
      </c>
      <c r="C174" s="5">
        <f ca="1">'NOV-21'!C174</f>
        <v>172</v>
      </c>
      <c r="D174" s="5">
        <f ca="1">'NOV-21'!D174</f>
        <v>399</v>
      </c>
      <c r="E174" s="26"/>
      <c r="F174" s="5">
        <f ca="1">'NOV-21'!F174</f>
        <v>59</v>
      </c>
      <c r="G174" s="5">
        <f ca="1">'NOV-21'!G174</f>
        <v>3585.21</v>
      </c>
      <c r="H174" s="5">
        <f ca="1">'NOV-21'!H174</f>
        <v>249.79</v>
      </c>
      <c r="I174" s="5">
        <f ca="1">'NOV-21'!I174</f>
        <v>0</v>
      </c>
      <c r="J174" s="20"/>
      <c r="K174" s="20"/>
      <c r="L174" s="5">
        <f ca="1">'NOV-21'!L174</f>
        <v>1</v>
      </c>
      <c r="M174" s="5">
        <f ca="1">'NOV-21'!M174</f>
        <v>40</v>
      </c>
      <c r="N174" s="20"/>
      <c r="O174" s="20"/>
      <c r="P174" s="20"/>
      <c r="Q174" s="20"/>
      <c r="R174" s="20"/>
      <c r="S174" s="20"/>
      <c r="T174" s="20"/>
      <c r="U174" s="20"/>
      <c r="V174" s="5">
        <f ca="1">'NOV-21'!V174</f>
        <v>0</v>
      </c>
    </row>
    <row r="175" spans="1:27">
      <c r="A175" s="20"/>
      <c r="B175" s="5" t="str">
        <f ca="1">'NOV-21'!B175</f>
        <v>19.11.21</v>
      </c>
      <c r="C175" s="5">
        <f ca="1">'NOV-21'!C175</f>
        <v>173</v>
      </c>
      <c r="D175" s="5">
        <f ca="1">'NOV-21'!D175</f>
        <v>401</v>
      </c>
      <c r="E175" s="26"/>
      <c r="F175" s="5">
        <f ca="1">'NOV-21'!F175</f>
        <v>55</v>
      </c>
      <c r="G175" s="5">
        <f ca="1">'NOV-21'!G175</f>
        <v>3284.85</v>
      </c>
      <c r="H175" s="5">
        <f ca="1">'NOV-21'!H175</f>
        <v>290.14999999999998</v>
      </c>
      <c r="I175" s="5">
        <f ca="1">'NOV-21'!I175</f>
        <v>0</v>
      </c>
      <c r="J175" s="20"/>
      <c r="K175" s="20"/>
      <c r="L175" s="5">
        <f ca="1">'NOV-21'!L175</f>
        <v>1</v>
      </c>
      <c r="M175" s="5">
        <f ca="1">'NOV-21'!M175</f>
        <v>30</v>
      </c>
      <c r="N175" s="20"/>
      <c r="O175" s="20"/>
      <c r="P175" s="20"/>
      <c r="Q175" s="20"/>
      <c r="R175" s="20"/>
      <c r="S175" s="20"/>
      <c r="T175" s="20"/>
      <c r="U175" s="20"/>
      <c r="V175" s="5">
        <f ca="1">'NOV-21'!V175</f>
        <v>0</v>
      </c>
    </row>
    <row r="176" spans="1:27">
      <c r="A176" s="20"/>
      <c r="B176" s="5" t="str">
        <f ca="1">'NOV-21'!B176</f>
        <v>19.11.21</v>
      </c>
      <c r="C176" s="5">
        <f ca="1">'NOV-21'!C176</f>
        <v>174</v>
      </c>
      <c r="D176" s="5">
        <f ca="1">'NOV-21'!D176</f>
        <v>402</v>
      </c>
      <c r="E176" s="26"/>
      <c r="F176" s="5">
        <f ca="1">'NOV-21'!F176</f>
        <v>58</v>
      </c>
      <c r="G176" s="5">
        <f ca="1">'NOV-21'!G176</f>
        <v>3451.84</v>
      </c>
      <c r="H176" s="5">
        <f ca="1">'NOV-21'!H176</f>
        <v>316.16000000000003</v>
      </c>
      <c r="I176" s="5">
        <f ca="1">'NOV-21'!I176</f>
        <v>0</v>
      </c>
      <c r="J176" s="20"/>
      <c r="K176" s="20"/>
      <c r="L176" s="5">
        <f ca="1">'NOV-21'!L176</f>
        <v>2</v>
      </c>
      <c r="M176" s="5">
        <f ca="1">'NOV-21'!M176</f>
        <v>0</v>
      </c>
      <c r="N176" s="20"/>
      <c r="O176" s="20"/>
      <c r="P176" s="20"/>
      <c r="Q176" s="20"/>
      <c r="R176" s="20"/>
      <c r="S176" s="20"/>
      <c r="T176" s="20"/>
      <c r="U176" s="20"/>
      <c r="V176" s="5">
        <f ca="1">'NOV-21'!V176</f>
        <v>0</v>
      </c>
    </row>
    <row r="177" spans="1:24">
      <c r="A177" s="20"/>
      <c r="B177" s="5" t="str">
        <f ca="1">'NOV-21'!B177</f>
        <v>19.11.21</v>
      </c>
      <c r="C177" s="5">
        <f ca="1">'NOV-21'!C177</f>
        <v>175</v>
      </c>
      <c r="D177" s="5">
        <f ca="1">'NOV-21'!D177</f>
        <v>396</v>
      </c>
      <c r="E177" s="26"/>
      <c r="F177" s="5">
        <f ca="1">'NOV-21'!F177</f>
        <v>53</v>
      </c>
      <c r="G177" s="5">
        <f ca="1">'NOV-21'!G177</f>
        <v>3091.28</v>
      </c>
      <c r="H177" s="5">
        <f ca="1">'NOV-21'!H177</f>
        <v>352.72</v>
      </c>
      <c r="I177" s="5">
        <f ca="1">'NOV-21'!I177</f>
        <v>0</v>
      </c>
      <c r="J177" s="20"/>
      <c r="K177" s="20"/>
      <c r="L177" s="5">
        <f ca="1">'NOV-21'!L177</f>
        <v>1</v>
      </c>
      <c r="M177" s="5">
        <f ca="1">'NOV-21'!M177</f>
        <v>30</v>
      </c>
      <c r="N177" s="20"/>
      <c r="O177" s="20"/>
      <c r="P177" s="20"/>
      <c r="Q177" s="20"/>
      <c r="R177" s="20"/>
      <c r="S177" s="20"/>
      <c r="T177" s="20"/>
      <c r="U177" s="20"/>
      <c r="V177" s="5">
        <f ca="1">'NOV-21'!V177</f>
        <v>0</v>
      </c>
    </row>
    <row r="178" spans="1:24">
      <c r="A178" s="20"/>
      <c r="B178" s="5" t="str">
        <f ca="1">'NOV-21'!B178</f>
        <v>19.11.21</v>
      </c>
      <c r="C178" s="5">
        <f ca="1">'NOV-21'!C178</f>
        <v>176</v>
      </c>
      <c r="D178" s="5">
        <f ca="1">'NOV-21'!D178</f>
        <v>403</v>
      </c>
      <c r="E178" s="26"/>
      <c r="F178" s="5">
        <f ca="1">'NOV-21'!F178</f>
        <v>58</v>
      </c>
      <c r="G178" s="5">
        <f ca="1">'NOV-21'!G178</f>
        <v>3490.02</v>
      </c>
      <c r="H178" s="5">
        <f ca="1">'NOV-21'!H178</f>
        <v>280.95</v>
      </c>
      <c r="I178" s="5">
        <f ca="1">'NOV-21'!I178</f>
        <v>0.97</v>
      </c>
      <c r="J178" s="20"/>
      <c r="K178" s="20"/>
      <c r="L178" s="5">
        <f ca="1">'NOV-21'!L178</f>
        <v>1</v>
      </c>
      <c r="M178" s="5">
        <f ca="1">'NOV-21'!M178</f>
        <v>15</v>
      </c>
      <c r="N178" s="20"/>
      <c r="O178" s="20"/>
      <c r="P178" s="20"/>
      <c r="Q178" s="20"/>
      <c r="R178" s="20"/>
      <c r="S178" s="20"/>
      <c r="T178" s="20"/>
      <c r="U178" s="20"/>
      <c r="V178" s="5">
        <f ca="1">'NOV-21'!V178</f>
        <v>0</v>
      </c>
    </row>
    <row r="179" spans="1:24">
      <c r="A179" s="20"/>
      <c r="B179" s="5" t="str">
        <f ca="1">'NOV-21'!B179</f>
        <v>20.11.21</v>
      </c>
      <c r="C179" s="5">
        <f ca="1">'NOV-21'!C179</f>
        <v>177</v>
      </c>
      <c r="D179" s="5">
        <f ca="1">'NOV-21'!D179</f>
        <v>406</v>
      </c>
      <c r="E179" s="26"/>
      <c r="F179" s="5">
        <f ca="1">'NOV-21'!F179</f>
        <v>58</v>
      </c>
      <c r="G179" s="5">
        <f ca="1">'NOV-21'!G179</f>
        <v>3466.28</v>
      </c>
      <c r="H179" s="5">
        <f ca="1">'NOV-21'!H179</f>
        <v>297.72000000000003</v>
      </c>
      <c r="I179" s="5">
        <f ca="1">'NOV-21'!I179</f>
        <v>0</v>
      </c>
      <c r="J179" s="20"/>
      <c r="K179" s="20"/>
      <c r="L179" s="5">
        <f ca="1">'NOV-21'!L179</f>
        <v>2</v>
      </c>
      <c r="M179" s="5">
        <f ca="1">'NOV-21'!M179</f>
        <v>0</v>
      </c>
      <c r="N179" s="20"/>
      <c r="O179" s="20"/>
      <c r="P179" s="20"/>
      <c r="Q179" s="20"/>
      <c r="R179" s="20"/>
      <c r="S179" s="20"/>
      <c r="T179" s="20"/>
      <c r="U179" s="20"/>
      <c r="V179" s="5">
        <f ca="1">'NOV-21'!V179</f>
        <v>0</v>
      </c>
    </row>
    <row r="180" spans="1:24">
      <c r="A180" s="20"/>
      <c r="B180" s="5" t="str">
        <f ca="1">'NOV-21'!B180</f>
        <v>20.11.21</v>
      </c>
      <c r="C180" s="5">
        <f ca="1">'NOV-21'!C180</f>
        <v>178</v>
      </c>
      <c r="D180" s="5">
        <f ca="1">'NOV-21'!D180</f>
        <v>400</v>
      </c>
      <c r="E180" s="26"/>
      <c r="F180" s="5">
        <f ca="1">'NOV-21'!F180</f>
        <v>58</v>
      </c>
      <c r="G180" s="5">
        <f ca="1">'NOV-21'!G180</f>
        <v>3431.32</v>
      </c>
      <c r="H180" s="5">
        <f ca="1">'NOV-21'!H180</f>
        <v>343.15</v>
      </c>
      <c r="I180" s="5">
        <f ca="1">'NOV-21'!I180</f>
        <v>4.37</v>
      </c>
      <c r="J180" s="20"/>
      <c r="K180" s="20"/>
      <c r="L180" s="5">
        <f ca="1">'NOV-21'!L180</f>
        <v>2</v>
      </c>
      <c r="M180" s="5">
        <f ca="1">'NOV-21'!M180</f>
        <v>10</v>
      </c>
      <c r="N180" s="20"/>
      <c r="O180" s="20"/>
      <c r="P180" s="20"/>
      <c r="Q180" s="20"/>
      <c r="R180" s="20"/>
      <c r="S180" s="20"/>
      <c r="T180" s="20"/>
      <c r="U180" s="20"/>
      <c r="V180" s="120">
        <f ca="1">'NOV-21'!V180</f>
        <v>20286</v>
      </c>
      <c r="X180" s="59" t="s">
        <v>708</v>
      </c>
    </row>
    <row r="181" spans="1:24">
      <c r="A181" s="20"/>
      <c r="B181" s="5" t="str">
        <f ca="1">'NOV-21'!B181</f>
        <v>20.11.21</v>
      </c>
      <c r="C181" s="5">
        <f ca="1">'NOV-21'!C181</f>
        <v>179</v>
      </c>
      <c r="D181" s="5">
        <f ca="1">'NOV-21'!D181</f>
        <v>407</v>
      </c>
      <c r="E181" s="26"/>
      <c r="F181" s="5">
        <f ca="1">'NOV-21'!F181</f>
        <v>58</v>
      </c>
      <c r="G181" s="5">
        <f ca="1">'NOV-21'!G181</f>
        <v>3462.44</v>
      </c>
      <c r="H181" s="5">
        <f ca="1">'NOV-21'!H181</f>
        <v>305.56</v>
      </c>
      <c r="I181" s="5">
        <f ca="1">'NOV-21'!I181</f>
        <v>0</v>
      </c>
      <c r="J181" s="20"/>
      <c r="K181" s="20"/>
      <c r="L181" s="5">
        <f ca="1">'NOV-21'!L181</f>
        <v>1</v>
      </c>
      <c r="M181" s="5">
        <f ca="1">'NOV-21'!M181</f>
        <v>55</v>
      </c>
      <c r="N181" s="20"/>
      <c r="O181" s="20"/>
      <c r="P181" s="20"/>
      <c r="Q181" s="20"/>
      <c r="R181" s="20"/>
      <c r="S181" s="20"/>
      <c r="T181" s="20"/>
      <c r="U181" s="20"/>
      <c r="V181" s="5">
        <f ca="1">'NOV-21'!V181</f>
        <v>0</v>
      </c>
    </row>
    <row r="182" spans="1:24">
      <c r="A182" s="20"/>
      <c r="B182" s="5" t="str">
        <f ca="1">'NOV-21'!B182</f>
        <v>20.11.21</v>
      </c>
      <c r="C182" s="5">
        <f ca="1">'NOV-21'!C182</f>
        <v>180</v>
      </c>
      <c r="D182" s="5">
        <f ca="1">'NOV-21'!D182</f>
        <v>404</v>
      </c>
      <c r="E182" s="26"/>
      <c r="F182" s="5">
        <f ca="1">'NOV-21'!F182</f>
        <v>56</v>
      </c>
      <c r="G182" s="5">
        <f ca="1">'NOV-21'!G182</f>
        <v>3297.66</v>
      </c>
      <c r="H182" s="5">
        <f ca="1">'NOV-21'!H182</f>
        <v>340.34</v>
      </c>
      <c r="I182" s="5">
        <f ca="1">'NOV-21'!I182</f>
        <v>0</v>
      </c>
      <c r="J182" s="20"/>
      <c r="K182" s="20"/>
      <c r="L182" s="5">
        <f ca="1">'NOV-21'!L182</f>
        <v>1</v>
      </c>
      <c r="M182" s="5">
        <f ca="1">'NOV-21'!M182</f>
        <v>40</v>
      </c>
      <c r="N182" s="20"/>
      <c r="O182" s="20"/>
      <c r="P182" s="20"/>
      <c r="Q182" s="20"/>
      <c r="R182" s="20"/>
      <c r="S182" s="20"/>
      <c r="T182" s="20"/>
      <c r="U182" s="20"/>
      <c r="V182" s="5">
        <f ca="1">'NOV-21'!V182</f>
        <v>0</v>
      </c>
    </row>
    <row r="183" spans="1:24">
      <c r="A183" s="20"/>
      <c r="B183" s="5" t="str">
        <f ca="1">'NOV-21'!B183</f>
        <v>20.11.21</v>
      </c>
      <c r="C183" s="5">
        <f ca="1">'NOV-21'!C183</f>
        <v>181</v>
      </c>
      <c r="D183" s="5">
        <f ca="1">'NOV-21'!D183</f>
        <v>405</v>
      </c>
      <c r="E183" s="26"/>
      <c r="F183" s="5">
        <f ca="1">'NOV-21'!F183</f>
        <v>54</v>
      </c>
      <c r="G183" s="5">
        <f ca="1">'NOV-21'!G183</f>
        <v>3227.29</v>
      </c>
      <c r="H183" s="5">
        <f ca="1">'NOV-21'!H183</f>
        <v>279.70999999999998</v>
      </c>
      <c r="I183" s="5">
        <f ca="1">'NOV-21'!I183</f>
        <v>0</v>
      </c>
      <c r="J183" s="20"/>
      <c r="K183" s="20"/>
      <c r="L183" s="5">
        <f ca="1">'NOV-21'!L183</f>
        <v>1</v>
      </c>
      <c r="M183" s="5">
        <f ca="1">'NOV-21'!M183</f>
        <v>35</v>
      </c>
      <c r="N183" s="20"/>
      <c r="O183" s="20"/>
      <c r="P183" s="20"/>
      <c r="Q183" s="20"/>
      <c r="R183" s="20"/>
      <c r="S183" s="20"/>
      <c r="T183" s="20"/>
      <c r="U183" s="20"/>
      <c r="V183" s="5">
        <f ca="1">'NOV-21'!V183</f>
        <v>0</v>
      </c>
    </row>
    <row r="184" spans="1:24">
      <c r="A184" s="20"/>
      <c r="B184" s="5" t="str">
        <f ca="1">'NOV-21'!B184</f>
        <v>20.11.21</v>
      </c>
      <c r="C184" s="5">
        <f ca="1">'NOV-21'!C184</f>
        <v>182</v>
      </c>
      <c r="D184" s="5">
        <f ca="1">'NOV-21'!D184</f>
        <v>408</v>
      </c>
      <c r="E184" s="26"/>
      <c r="F184" s="5">
        <f ca="1">'NOV-21'!F184</f>
        <v>57</v>
      </c>
      <c r="G184" s="5">
        <f ca="1">'NOV-21'!G184</f>
        <v>3405.43</v>
      </c>
      <c r="H184" s="5">
        <f ca="1">'NOV-21'!H184</f>
        <v>299.57</v>
      </c>
      <c r="I184" s="5">
        <f ca="1">'NOV-21'!I184</f>
        <v>0</v>
      </c>
      <c r="J184" s="20"/>
      <c r="K184" s="20"/>
      <c r="L184" s="5">
        <f ca="1">'NOV-21'!L184</f>
        <v>1</v>
      </c>
      <c r="M184" s="5">
        <f ca="1">'NOV-21'!M184</f>
        <v>55</v>
      </c>
      <c r="N184" s="20"/>
      <c r="O184" s="20"/>
      <c r="P184" s="20"/>
      <c r="Q184" s="20"/>
      <c r="R184" s="20"/>
      <c r="S184" s="20"/>
      <c r="T184" s="20"/>
      <c r="U184" s="20"/>
      <c r="V184" s="5">
        <f ca="1">'NOV-21'!V184</f>
        <v>0</v>
      </c>
    </row>
    <row r="185" spans="1:24">
      <c r="A185" s="20"/>
      <c r="B185" s="5" t="str">
        <f ca="1">'NOV-21'!B185</f>
        <v>20.11.21</v>
      </c>
      <c r="C185" s="5">
        <f ca="1">'NOV-21'!C185</f>
        <v>183</v>
      </c>
      <c r="D185" s="5">
        <f ca="1">'NOV-21'!D185</f>
        <v>410</v>
      </c>
      <c r="E185" s="26"/>
      <c r="F185" s="5">
        <f ca="1">'NOV-21'!F185</f>
        <v>54</v>
      </c>
      <c r="G185" s="5">
        <f ca="1">'NOV-21'!G185</f>
        <v>3249.46</v>
      </c>
      <c r="H185" s="5">
        <f ca="1">'NOV-21'!H185</f>
        <v>260.54000000000002</v>
      </c>
      <c r="I185" s="5">
        <f ca="1">'NOV-21'!I185</f>
        <v>0</v>
      </c>
      <c r="J185" s="20"/>
      <c r="K185" s="20"/>
      <c r="L185" s="5">
        <f ca="1">'NOV-21'!L185</f>
        <v>1</v>
      </c>
      <c r="M185" s="5">
        <f ca="1">'NOV-21'!M185</f>
        <v>40</v>
      </c>
      <c r="N185" s="20"/>
      <c r="O185" s="20"/>
      <c r="P185" s="20"/>
      <c r="Q185" s="20"/>
      <c r="R185" s="20"/>
      <c r="S185" s="20"/>
      <c r="T185" s="20"/>
      <c r="U185" s="20"/>
      <c r="V185" s="5">
        <f ca="1">'NOV-21'!V185</f>
        <v>0</v>
      </c>
    </row>
    <row r="186" spans="1:24">
      <c r="A186" s="20"/>
      <c r="B186" s="5" t="str">
        <f ca="1">'NOV-21'!B186</f>
        <v>20.11.21</v>
      </c>
      <c r="C186" s="5">
        <f ca="1">'NOV-21'!C186</f>
        <v>184</v>
      </c>
      <c r="D186" s="5">
        <f ca="1">'NOV-21'!D186</f>
        <v>411</v>
      </c>
      <c r="E186" s="26"/>
      <c r="F186" s="5">
        <f ca="1">'NOV-21'!F186</f>
        <v>57</v>
      </c>
      <c r="G186" s="5">
        <f ca="1">'NOV-21'!G186</f>
        <v>3415.84</v>
      </c>
      <c r="H186" s="5">
        <f ca="1">'NOV-21'!H186</f>
        <v>288.16000000000003</v>
      </c>
      <c r="I186" s="5">
        <f ca="1">'NOV-21'!I186</f>
        <v>0</v>
      </c>
      <c r="J186" s="20"/>
      <c r="K186" s="20"/>
      <c r="L186" s="5">
        <f ca="1">'NOV-21'!L186</f>
        <v>1</v>
      </c>
      <c r="M186" s="5">
        <f ca="1">'NOV-21'!M186</f>
        <v>55</v>
      </c>
      <c r="N186" s="20"/>
      <c r="O186" s="20"/>
      <c r="P186" s="20"/>
      <c r="Q186" s="20"/>
      <c r="R186" s="20"/>
      <c r="S186" s="20"/>
      <c r="T186" s="20"/>
      <c r="U186" s="20"/>
      <c r="V186" s="5">
        <f ca="1">'NOV-21'!V186</f>
        <v>0</v>
      </c>
    </row>
    <row r="187" spans="1:24">
      <c r="A187" s="20"/>
      <c r="B187" s="5" t="str">
        <f ca="1">'NOV-21'!B187</f>
        <v>20.11.21</v>
      </c>
      <c r="C187" s="5">
        <f ca="1">'NOV-21'!C187</f>
        <v>185</v>
      </c>
      <c r="D187" s="5">
        <f ca="1">'NOV-21'!D187</f>
        <v>409</v>
      </c>
      <c r="E187" s="26"/>
      <c r="F187" s="5">
        <f ca="1">'NOV-21'!F187</f>
        <v>57</v>
      </c>
      <c r="G187" s="5">
        <f ca="1">'NOV-21'!G187</f>
        <v>3362.43</v>
      </c>
      <c r="H187" s="5">
        <f ca="1">'NOV-21'!H187</f>
        <v>342.57</v>
      </c>
      <c r="I187" s="5">
        <f ca="1">'NOV-21'!I187</f>
        <v>0</v>
      </c>
      <c r="J187" s="20"/>
      <c r="K187" s="20"/>
      <c r="L187" s="5">
        <f ca="1">'NOV-21'!L187</f>
        <v>2</v>
      </c>
      <c r="M187" s="5">
        <f ca="1">'NOV-21'!M187</f>
        <v>40</v>
      </c>
      <c r="N187" s="20"/>
      <c r="O187" s="20"/>
      <c r="P187" s="20"/>
      <c r="Q187" s="20"/>
      <c r="R187" s="20"/>
      <c r="S187" s="20"/>
      <c r="T187" s="20"/>
      <c r="U187" s="20"/>
      <c r="V187" s="5">
        <f ca="1">'NOV-21'!V187</f>
        <v>0</v>
      </c>
    </row>
    <row r="188" spans="1:24">
      <c r="A188" s="20"/>
      <c r="B188" s="5" t="str">
        <f ca="1">'NOV-21'!B188</f>
        <v>21.11.21</v>
      </c>
      <c r="C188" s="5">
        <f ca="1">'NOV-21'!C188</f>
        <v>186</v>
      </c>
      <c r="D188" s="5">
        <f ca="1">'NOV-21'!D188</f>
        <v>412</v>
      </c>
      <c r="E188" s="26"/>
      <c r="F188" s="5">
        <f ca="1">'NOV-21'!F188</f>
        <v>58</v>
      </c>
      <c r="G188" s="5">
        <f ca="1">'NOV-21'!G188</f>
        <v>3920.3</v>
      </c>
      <c r="H188" s="5">
        <f ca="1">'NOV-21'!H188</f>
        <v>159.9</v>
      </c>
      <c r="I188" s="5">
        <f ca="1">'NOV-21'!I188</f>
        <v>20.2</v>
      </c>
      <c r="J188" s="20"/>
      <c r="K188" s="20"/>
      <c r="L188" s="5">
        <f ca="1">'NOV-21'!L188</f>
        <v>2</v>
      </c>
      <c r="M188" s="5">
        <f ca="1">'NOV-21'!M188</f>
        <v>25</v>
      </c>
      <c r="N188" s="20"/>
      <c r="O188" s="20"/>
      <c r="P188" s="20"/>
      <c r="Q188" s="20"/>
      <c r="R188" s="20"/>
      <c r="S188" s="20"/>
      <c r="T188" s="20"/>
      <c r="U188" s="20"/>
      <c r="V188" s="5">
        <f ca="1">'NOV-21'!V188</f>
        <v>9135</v>
      </c>
    </row>
    <row r="189" spans="1:24">
      <c r="A189" s="20"/>
      <c r="B189" s="5" t="str">
        <f ca="1">'NOV-21'!B189</f>
        <v>21.11.21</v>
      </c>
      <c r="C189" s="5">
        <f ca="1">'NOV-21'!C189</f>
        <v>187</v>
      </c>
      <c r="D189" s="5">
        <f ca="1">'NOV-21'!D189</f>
        <v>413</v>
      </c>
      <c r="E189" s="26"/>
      <c r="F189" s="5">
        <f ca="1">'NOV-21'!F189</f>
        <v>59</v>
      </c>
      <c r="G189" s="5">
        <f ca="1">'NOV-21'!G189</f>
        <v>3528.81</v>
      </c>
      <c r="H189" s="5">
        <f ca="1">'NOV-21'!H189</f>
        <v>306.19</v>
      </c>
      <c r="I189" s="5">
        <f ca="1">'NOV-21'!I189</f>
        <v>0</v>
      </c>
      <c r="J189" s="20"/>
      <c r="K189" s="20"/>
      <c r="L189" s="5">
        <f ca="1">'NOV-21'!L189</f>
        <v>2</v>
      </c>
      <c r="M189" s="5">
        <f ca="1">'NOV-21'!M189</f>
        <v>30</v>
      </c>
      <c r="N189" s="20"/>
      <c r="O189" s="20"/>
      <c r="P189" s="20"/>
      <c r="Q189" s="20"/>
      <c r="R189" s="20"/>
      <c r="S189" s="20"/>
      <c r="T189" s="20"/>
      <c r="U189" s="20"/>
      <c r="V189" s="5">
        <f ca="1">'NOV-21'!V189</f>
        <v>0</v>
      </c>
    </row>
    <row r="190" spans="1:24">
      <c r="A190" s="20"/>
      <c r="B190" s="5" t="str">
        <f ca="1">'NOV-21'!B190</f>
        <v>21.11.21</v>
      </c>
      <c r="C190" s="5">
        <f ca="1">'NOV-21'!C190</f>
        <v>188</v>
      </c>
      <c r="D190" s="5">
        <f ca="1">'NOV-21'!D190</f>
        <v>414</v>
      </c>
      <c r="E190" s="26"/>
      <c r="F190" s="5">
        <f ca="1">'NOV-21'!F190</f>
        <v>59</v>
      </c>
      <c r="G190" s="5">
        <f ca="1">'NOV-21'!G190</f>
        <v>3442.65</v>
      </c>
      <c r="H190" s="5">
        <f ca="1">'NOV-21'!H190</f>
        <v>388.35</v>
      </c>
      <c r="I190" s="5">
        <f ca="1">'NOV-21'!I190</f>
        <v>0</v>
      </c>
      <c r="J190" s="20"/>
      <c r="K190" s="20"/>
      <c r="L190" s="5">
        <f ca="1">'NOV-21'!L190</f>
        <v>1</v>
      </c>
      <c r="M190" s="5">
        <f ca="1">'NOV-21'!M190</f>
        <v>45</v>
      </c>
      <c r="N190" s="20"/>
      <c r="O190" s="20"/>
      <c r="P190" s="20"/>
      <c r="Q190" s="20"/>
      <c r="R190" s="20"/>
      <c r="S190" s="20"/>
      <c r="T190" s="20"/>
      <c r="U190" s="20"/>
      <c r="V190" s="5">
        <f ca="1">'NOV-21'!V190</f>
        <v>0</v>
      </c>
    </row>
    <row r="191" spans="1:24">
      <c r="A191" s="20"/>
      <c r="B191" s="5" t="str">
        <f ca="1">'NOV-21'!B191</f>
        <v>21.11.21</v>
      </c>
      <c r="C191" s="5">
        <f ca="1">'NOV-21'!C191</f>
        <v>189</v>
      </c>
      <c r="D191" s="5">
        <f ca="1">'NOV-21'!D191</f>
        <v>416</v>
      </c>
      <c r="E191" s="26"/>
      <c r="F191" s="5">
        <f ca="1">'NOV-21'!F191</f>
        <v>59</v>
      </c>
      <c r="G191" s="5">
        <f ca="1">'NOV-21'!G191</f>
        <v>3502.42</v>
      </c>
      <c r="H191" s="5">
        <f ca="1">'NOV-21'!H191</f>
        <v>331.58</v>
      </c>
      <c r="I191" s="5">
        <f ca="1">'NOV-21'!I191</f>
        <v>0</v>
      </c>
      <c r="J191" s="20"/>
      <c r="K191" s="20"/>
      <c r="L191" s="5">
        <f ca="1">'NOV-21'!L191</f>
        <v>1</v>
      </c>
      <c r="M191" s="5">
        <f ca="1">'NOV-21'!M191</f>
        <v>30</v>
      </c>
      <c r="N191" s="20"/>
      <c r="O191" s="20"/>
      <c r="P191" s="20"/>
      <c r="Q191" s="20"/>
      <c r="R191" s="20"/>
      <c r="S191" s="20"/>
      <c r="T191" s="20"/>
      <c r="U191" s="20"/>
      <c r="V191" s="5">
        <f ca="1">'NOV-21'!V191</f>
        <v>0</v>
      </c>
    </row>
    <row r="192" spans="1:24">
      <c r="A192" s="20"/>
      <c r="B192" s="5" t="str">
        <f ca="1">'NOV-21'!B192</f>
        <v>21.11.21</v>
      </c>
      <c r="C192" s="5">
        <f ca="1">'NOV-21'!C192</f>
        <v>190</v>
      </c>
      <c r="D192" s="5">
        <f ca="1">'NOV-21'!D192</f>
        <v>417</v>
      </c>
      <c r="E192" s="26"/>
      <c r="F192" s="5">
        <f ca="1">'NOV-21'!F192</f>
        <v>57</v>
      </c>
      <c r="G192" s="5">
        <f ca="1">'NOV-21'!G192</f>
        <v>3386.45</v>
      </c>
      <c r="H192" s="5">
        <f ca="1">'NOV-21'!H192</f>
        <v>316.55</v>
      </c>
      <c r="I192" s="5">
        <f ca="1">'NOV-21'!I192</f>
        <v>0</v>
      </c>
      <c r="J192" s="20"/>
      <c r="K192" s="20"/>
      <c r="L192" s="5">
        <f ca="1">'NOV-21'!L192</f>
        <v>1</v>
      </c>
      <c r="M192" s="5">
        <f ca="1">'NOV-21'!M192</f>
        <v>35</v>
      </c>
      <c r="N192" s="20"/>
      <c r="O192" s="20"/>
      <c r="P192" s="20"/>
      <c r="Q192" s="20"/>
      <c r="R192" s="20"/>
      <c r="S192" s="20"/>
      <c r="T192" s="20"/>
      <c r="U192" s="20"/>
      <c r="V192" s="5">
        <f ca="1">'NOV-21'!V192</f>
        <v>0</v>
      </c>
    </row>
    <row r="193" spans="1:22">
      <c r="A193" s="20"/>
      <c r="B193" s="5" t="str">
        <f ca="1">'NOV-21'!B193</f>
        <v>21.11.21</v>
      </c>
      <c r="C193" s="5">
        <f ca="1">'NOV-21'!C193</f>
        <v>191</v>
      </c>
      <c r="D193" s="5">
        <f ca="1">'NOV-21'!D193</f>
        <v>415</v>
      </c>
      <c r="E193" s="26"/>
      <c r="F193" s="5">
        <f ca="1">'NOV-21'!F193</f>
        <v>56</v>
      </c>
      <c r="G193" s="5">
        <f ca="1">'NOV-21'!G193</f>
        <v>3334.84</v>
      </c>
      <c r="H193" s="5">
        <f ca="1">'NOV-21'!H193</f>
        <v>305.16000000000003</v>
      </c>
      <c r="I193" s="5">
        <f ca="1">'NOV-21'!I193</f>
        <v>0</v>
      </c>
      <c r="J193" s="20"/>
      <c r="K193" s="20"/>
      <c r="L193" s="5">
        <f ca="1">'NOV-21'!L193</f>
        <v>1</v>
      </c>
      <c r="M193" s="5">
        <f ca="1">'NOV-21'!M193</f>
        <v>40</v>
      </c>
      <c r="N193" s="20"/>
      <c r="O193" s="20"/>
      <c r="P193" s="20"/>
      <c r="Q193" s="20"/>
      <c r="R193" s="20"/>
      <c r="S193" s="20"/>
      <c r="T193" s="20"/>
      <c r="U193" s="20"/>
      <c r="V193" s="5">
        <f ca="1">'NOV-21'!V193</f>
        <v>0</v>
      </c>
    </row>
    <row r="194" spans="1:22">
      <c r="A194" s="20"/>
      <c r="B194" s="5" t="str">
        <f ca="1">'NOV-21'!B194</f>
        <v>21.11.21</v>
      </c>
      <c r="C194" s="5">
        <f ca="1">'NOV-21'!C194</f>
        <v>192</v>
      </c>
      <c r="D194" s="5">
        <f ca="1">'NOV-21'!D194</f>
        <v>419</v>
      </c>
      <c r="E194" s="26"/>
      <c r="F194" s="5">
        <f ca="1">'NOV-21'!F194</f>
        <v>59</v>
      </c>
      <c r="G194" s="5">
        <f ca="1">'NOV-21'!G194</f>
        <v>3641</v>
      </c>
      <c r="H194" s="5">
        <f ca="1">'NOV-21'!H194</f>
        <v>489</v>
      </c>
      <c r="I194" s="5">
        <f ca="1">'NOV-21'!I194</f>
        <v>0</v>
      </c>
      <c r="J194" s="20"/>
      <c r="K194" s="20"/>
      <c r="L194" s="5">
        <f ca="1">'NOV-21'!L194</f>
        <v>2</v>
      </c>
      <c r="M194" s="5">
        <f ca="1">'NOV-21'!M194</f>
        <v>10</v>
      </c>
      <c r="N194" s="20"/>
      <c r="O194" s="20"/>
      <c r="P194" s="20"/>
      <c r="Q194" s="20"/>
      <c r="R194" s="20"/>
      <c r="S194" s="20"/>
      <c r="T194" s="20"/>
      <c r="U194" s="20"/>
      <c r="V194" s="5">
        <f ca="1">'NOV-21'!V194</f>
        <v>0</v>
      </c>
    </row>
    <row r="195" spans="1:22">
      <c r="A195" s="20"/>
      <c r="B195" s="5" t="str">
        <f ca="1">'NOV-21'!B195</f>
        <v>21.11.21</v>
      </c>
      <c r="C195" s="5">
        <f ca="1">'NOV-21'!C195</f>
        <v>193</v>
      </c>
      <c r="D195" s="5">
        <f ca="1">'NOV-21'!D195</f>
        <v>418</v>
      </c>
      <c r="E195" s="26"/>
      <c r="F195" s="5">
        <f ca="1">'NOV-21'!F195</f>
        <v>58</v>
      </c>
      <c r="G195" s="5">
        <f ca="1">'NOV-21'!G195</f>
        <v>3414.88</v>
      </c>
      <c r="H195" s="5">
        <f ca="1">'NOV-21'!H195</f>
        <v>349.12</v>
      </c>
      <c r="I195" s="5">
        <f ca="1">'NOV-21'!I195</f>
        <v>0</v>
      </c>
      <c r="J195" s="20"/>
      <c r="K195" s="20"/>
      <c r="L195" s="5">
        <f ca="1">'NOV-21'!L195</f>
        <v>1</v>
      </c>
      <c r="M195" s="5">
        <f ca="1">'NOV-21'!M195</f>
        <v>50</v>
      </c>
      <c r="N195" s="20"/>
      <c r="O195" s="20"/>
      <c r="P195" s="20"/>
      <c r="Q195" s="20"/>
      <c r="R195" s="20"/>
      <c r="S195" s="20"/>
      <c r="T195" s="20"/>
      <c r="U195" s="20"/>
      <c r="V195" s="5">
        <f ca="1">'NOV-21'!V195</f>
        <v>0</v>
      </c>
    </row>
    <row r="196" spans="1:22">
      <c r="A196" s="20"/>
      <c r="B196" s="5" t="str">
        <f ca="1">'NOV-21'!B196</f>
        <v>21.11.21</v>
      </c>
      <c r="C196" s="5">
        <f ca="1">'NOV-21'!C196</f>
        <v>194</v>
      </c>
      <c r="D196" s="5">
        <f ca="1">'NOV-21'!D196</f>
        <v>420</v>
      </c>
      <c r="E196" s="26"/>
      <c r="F196" s="5">
        <f ca="1">'NOV-21'!F196</f>
        <v>58</v>
      </c>
      <c r="G196" s="5">
        <f ca="1">'NOV-21'!G196</f>
        <v>3429.84</v>
      </c>
      <c r="H196" s="5">
        <f ca="1">'NOV-21'!H196</f>
        <v>338.16</v>
      </c>
      <c r="I196" s="5">
        <f ca="1">'NOV-21'!I196</f>
        <v>0</v>
      </c>
      <c r="J196" s="20"/>
      <c r="K196" s="20"/>
      <c r="L196" s="5">
        <f ca="1">'NOV-21'!L196</f>
        <v>2</v>
      </c>
      <c r="M196" s="5">
        <f ca="1">'NOV-21'!M196</f>
        <v>0</v>
      </c>
      <c r="N196" s="20"/>
      <c r="O196" s="20"/>
      <c r="P196" s="20"/>
      <c r="Q196" s="20"/>
      <c r="R196" s="20"/>
      <c r="S196" s="20"/>
      <c r="T196" s="20"/>
      <c r="U196" s="20"/>
      <c r="V196" s="5">
        <f ca="1">'NOV-21'!V196</f>
        <v>0</v>
      </c>
    </row>
    <row r="197" spans="1:22">
      <c r="A197" s="20"/>
      <c r="B197" s="5" t="str">
        <f ca="1">'NOV-21'!B197</f>
        <v>21.11.21</v>
      </c>
      <c r="C197" s="5">
        <f ca="1">'NOV-21'!C197</f>
        <v>195</v>
      </c>
      <c r="D197" s="5">
        <f ca="1">'NOV-21'!D197</f>
        <v>421</v>
      </c>
      <c r="E197" s="26"/>
      <c r="F197" s="5">
        <f ca="1">'NOV-21'!F197</f>
        <v>59</v>
      </c>
      <c r="G197" s="5">
        <f ca="1">'NOV-21'!G197</f>
        <v>3440.01</v>
      </c>
      <c r="H197" s="5">
        <f ca="1">'NOV-21'!H197</f>
        <v>394.99</v>
      </c>
      <c r="I197" s="5">
        <f ca="1">'NOV-21'!I197</f>
        <v>0</v>
      </c>
      <c r="J197" s="20"/>
      <c r="K197" s="20"/>
      <c r="L197" s="5">
        <f ca="1">'NOV-21'!L197</f>
        <v>2</v>
      </c>
      <c r="M197" s="5">
        <f ca="1">'NOV-21'!M197</f>
        <v>15</v>
      </c>
      <c r="N197" s="20"/>
      <c r="O197" s="20"/>
      <c r="P197" s="20"/>
      <c r="Q197" s="20"/>
      <c r="R197" s="20"/>
      <c r="S197" s="20"/>
      <c r="T197" s="20"/>
      <c r="U197" s="20"/>
      <c r="V197" s="5">
        <f ca="1">'NOV-21'!V197</f>
        <v>0</v>
      </c>
    </row>
    <row r="198" spans="1:22">
      <c r="A198" s="20"/>
      <c r="B198" s="5" t="str">
        <f ca="1">'NOV-21'!B198</f>
        <v>22.11.21</v>
      </c>
      <c r="C198" s="5">
        <f ca="1">'NOV-21'!C198</f>
        <v>196</v>
      </c>
      <c r="D198" s="5">
        <f ca="1">'NOV-21'!D198</f>
        <v>422</v>
      </c>
      <c r="E198" s="26"/>
      <c r="F198" s="5">
        <f ca="1">'NOV-21'!F198</f>
        <v>57</v>
      </c>
      <c r="G198" s="5">
        <f ca="1">'NOV-21'!G198</f>
        <v>3327.64</v>
      </c>
      <c r="H198" s="5">
        <f ca="1">'NOV-21'!H198</f>
        <v>376.36</v>
      </c>
      <c r="I198" s="5">
        <f ca="1">'NOV-21'!I198</f>
        <v>0</v>
      </c>
      <c r="J198" s="20"/>
      <c r="K198" s="20"/>
      <c r="L198" s="120">
        <f ca="1">'NOV-21'!L198</f>
        <v>2</v>
      </c>
      <c r="M198" s="120">
        <f ca="1">'NOV-21'!M198</f>
        <v>5</v>
      </c>
      <c r="N198" s="20"/>
      <c r="O198" s="20"/>
      <c r="P198" s="20"/>
      <c r="Q198" s="20"/>
      <c r="R198" s="20"/>
      <c r="S198" s="20"/>
      <c r="T198" s="20"/>
      <c r="U198" s="20"/>
      <c r="V198" s="5">
        <f ca="1">'NOV-21'!V198</f>
        <v>0</v>
      </c>
    </row>
    <row r="199" spans="1:22">
      <c r="A199" s="20"/>
      <c r="B199" s="5" t="str">
        <f ca="1">'NOV-21'!B199</f>
        <v>22.11.21</v>
      </c>
      <c r="C199" s="5">
        <f ca="1">'NOV-21'!C199</f>
        <v>197</v>
      </c>
      <c r="D199" s="5">
        <f ca="1">'NOV-21'!D199</f>
        <v>423</v>
      </c>
      <c r="E199" s="26"/>
      <c r="F199" s="5">
        <f ca="1">'NOV-21'!F199</f>
        <v>58</v>
      </c>
      <c r="G199" s="5">
        <f ca="1">'NOV-21'!G199</f>
        <v>3392.43</v>
      </c>
      <c r="H199" s="5">
        <f ca="1">'NOV-21'!H199</f>
        <v>376.57</v>
      </c>
      <c r="I199" s="5">
        <f ca="1">'NOV-21'!I199</f>
        <v>0</v>
      </c>
      <c r="J199" s="20"/>
      <c r="K199" s="20"/>
      <c r="L199" s="120">
        <f ca="1">'NOV-21'!L199</f>
        <v>2</v>
      </c>
      <c r="M199" s="120">
        <f ca="1">'NOV-21'!M199</f>
        <v>20</v>
      </c>
      <c r="N199" s="20"/>
      <c r="O199" s="20"/>
      <c r="P199" s="20"/>
      <c r="Q199" s="20"/>
      <c r="R199" s="20"/>
      <c r="S199" s="20"/>
      <c r="T199" s="20"/>
      <c r="U199" s="20"/>
      <c r="V199" s="5">
        <f ca="1">'NOV-21'!V199</f>
        <v>0</v>
      </c>
    </row>
    <row r="200" spans="1:22">
      <c r="A200" s="20"/>
      <c r="B200" s="5" t="str">
        <f ca="1">'NOV-21'!B200</f>
        <v>22.11.21</v>
      </c>
      <c r="C200" s="5">
        <f ca="1">'NOV-21'!C200</f>
        <v>198</v>
      </c>
      <c r="D200" s="5">
        <f ca="1">'NOV-21'!D200</f>
        <v>424</v>
      </c>
      <c r="E200" s="26"/>
      <c r="F200" s="5">
        <f ca="1">'NOV-21'!F200</f>
        <v>57</v>
      </c>
      <c r="G200" s="5">
        <f ca="1">'NOV-21'!G200</f>
        <v>3341.46</v>
      </c>
      <c r="H200" s="5">
        <f ca="1">'NOV-21'!H200</f>
        <v>360.54</v>
      </c>
      <c r="I200" s="5">
        <f ca="1">'NOV-21'!I200</f>
        <v>0</v>
      </c>
      <c r="J200" s="20"/>
      <c r="K200" s="20"/>
      <c r="L200" s="120">
        <f ca="1">'NOV-21'!L200</f>
        <v>2</v>
      </c>
      <c r="M200" s="120">
        <f ca="1">'NOV-21'!M200</f>
        <v>0</v>
      </c>
      <c r="N200" s="20"/>
      <c r="O200" s="20"/>
      <c r="P200" s="20"/>
      <c r="Q200" s="20"/>
      <c r="R200" s="20"/>
      <c r="S200" s="20"/>
      <c r="T200" s="20"/>
      <c r="U200" s="20"/>
      <c r="V200" s="5">
        <f ca="1">'NOV-21'!V200</f>
        <v>0</v>
      </c>
    </row>
    <row r="201" spans="1:22">
      <c r="A201" s="20"/>
      <c r="B201" s="5" t="str">
        <f ca="1">'NOV-21'!B201</f>
        <v>22.11.21</v>
      </c>
      <c r="C201" s="5">
        <f ca="1">'NOV-21'!C201</f>
        <v>199</v>
      </c>
      <c r="D201" s="5">
        <f ca="1">'NOV-21'!D201</f>
        <v>425</v>
      </c>
      <c r="E201" s="26"/>
      <c r="F201" s="5">
        <f ca="1">'NOV-21'!F201</f>
        <v>59</v>
      </c>
      <c r="G201" s="5">
        <f ca="1">'NOV-21'!G201</f>
        <v>3461.81</v>
      </c>
      <c r="H201" s="5">
        <f ca="1">'NOV-21'!H201</f>
        <v>373.19</v>
      </c>
      <c r="I201" s="5">
        <f ca="1">'NOV-21'!I201</f>
        <v>0</v>
      </c>
      <c r="J201" s="20"/>
      <c r="K201" s="20"/>
      <c r="L201" s="5">
        <f ca="1">'NOV-21'!L201</f>
        <v>1</v>
      </c>
      <c r="M201" s="5">
        <f ca="1">'NOV-21'!M201</f>
        <v>45</v>
      </c>
      <c r="N201" s="20"/>
      <c r="O201" s="20"/>
      <c r="P201" s="20"/>
      <c r="Q201" s="20"/>
      <c r="R201" s="20"/>
      <c r="S201" s="20"/>
      <c r="T201" s="20"/>
      <c r="U201" s="20"/>
      <c r="V201" s="5">
        <f ca="1">'NOV-21'!V201</f>
        <v>0</v>
      </c>
    </row>
    <row r="202" spans="1:22">
      <c r="A202" s="20"/>
      <c r="B202" s="5" t="str">
        <f ca="1">'NOV-21'!B202</f>
        <v>22.11.21</v>
      </c>
      <c r="C202" s="5">
        <f ca="1">'NOV-21'!C202</f>
        <v>200</v>
      </c>
      <c r="D202" s="5">
        <f ca="1">'NOV-21'!D202</f>
        <v>427</v>
      </c>
      <c r="E202" s="26"/>
      <c r="F202" s="5">
        <f ca="1">'NOV-21'!F202</f>
        <v>57</v>
      </c>
      <c r="G202" s="5">
        <f ca="1">'NOV-21'!G202</f>
        <v>3351.43</v>
      </c>
      <c r="H202" s="5">
        <f ca="1">'NOV-21'!H202</f>
        <v>353.57</v>
      </c>
      <c r="I202" s="5">
        <f ca="1">'NOV-21'!I202</f>
        <v>0</v>
      </c>
      <c r="J202" s="20"/>
      <c r="K202" s="20"/>
      <c r="L202" s="5">
        <f ca="1">'NOV-21'!L202</f>
        <v>1</v>
      </c>
      <c r="M202" s="5">
        <f ca="1">'NOV-21'!M202</f>
        <v>55</v>
      </c>
      <c r="N202" s="20"/>
      <c r="O202" s="20"/>
      <c r="P202" s="20"/>
      <c r="Q202" s="20"/>
      <c r="R202" s="20"/>
      <c r="S202" s="20"/>
      <c r="T202" s="20"/>
      <c r="U202" s="20"/>
      <c r="V202" s="5">
        <f ca="1">'NOV-21'!V202</f>
        <v>0</v>
      </c>
    </row>
    <row r="203" spans="1:22">
      <c r="A203" s="20"/>
      <c r="B203" s="5" t="str">
        <f ca="1">'NOV-21'!B203</f>
        <v>22.11.21</v>
      </c>
      <c r="C203" s="5">
        <f ca="1">'NOV-21'!C203</f>
        <v>201</v>
      </c>
      <c r="D203" s="5">
        <f ca="1">'NOV-21'!D203</f>
        <v>426</v>
      </c>
      <c r="E203" s="26"/>
      <c r="F203" s="5">
        <f ca="1">'NOV-21'!F203</f>
        <v>59</v>
      </c>
      <c r="G203" s="5">
        <f ca="1">'NOV-21'!G203</f>
        <v>3444.22</v>
      </c>
      <c r="H203" s="5">
        <f ca="1">'NOV-21'!H203</f>
        <v>389.78</v>
      </c>
      <c r="I203" s="5">
        <f ca="1">'NOV-21'!I203</f>
        <v>0</v>
      </c>
      <c r="J203" s="20"/>
      <c r="K203" s="20"/>
      <c r="L203" s="5">
        <f ca="1">'NOV-21'!L203</f>
        <v>1</v>
      </c>
      <c r="M203" s="5">
        <f ca="1">'NOV-21'!M203</f>
        <v>45</v>
      </c>
      <c r="N203" s="20"/>
      <c r="O203" s="20"/>
      <c r="P203" s="20"/>
      <c r="Q203" s="20"/>
      <c r="R203" s="20"/>
      <c r="S203" s="20"/>
      <c r="T203" s="20"/>
      <c r="U203" s="20"/>
      <c r="V203" s="5">
        <f ca="1">'NOV-21'!V203</f>
        <v>0</v>
      </c>
    </row>
    <row r="204" spans="1:22">
      <c r="A204" s="20"/>
      <c r="B204" s="5" t="str">
        <f ca="1">'NOV-21'!B204</f>
        <v>22.11.21</v>
      </c>
      <c r="C204" s="5">
        <f ca="1">'NOV-21'!C204</f>
        <v>202</v>
      </c>
      <c r="D204" s="5">
        <f ca="1">'NOV-21'!D204</f>
        <v>428</v>
      </c>
      <c r="E204" s="26"/>
      <c r="F204" s="5">
        <f ca="1">'NOV-21'!F204</f>
        <v>59</v>
      </c>
      <c r="G204" s="5">
        <f ca="1">'NOV-21'!G204</f>
        <v>3485.81</v>
      </c>
      <c r="H204" s="5">
        <f ca="1">'NOV-21'!H204</f>
        <v>350.58</v>
      </c>
      <c r="I204" s="5">
        <f ca="1">'NOV-21'!I204</f>
        <v>1.39</v>
      </c>
      <c r="J204" s="20"/>
      <c r="K204" s="20"/>
      <c r="L204" s="5">
        <f ca="1">'NOV-21'!L204</f>
        <v>1</v>
      </c>
      <c r="M204" s="5">
        <f ca="1">'NOV-21'!M204</f>
        <v>50</v>
      </c>
      <c r="N204" s="20"/>
      <c r="O204" s="20"/>
      <c r="P204" s="20"/>
      <c r="Q204" s="20"/>
      <c r="R204" s="20"/>
      <c r="S204" s="20"/>
      <c r="T204" s="20"/>
      <c r="U204" s="20"/>
      <c r="V204" s="5">
        <f ca="1">'NOV-21'!V204</f>
        <v>9292.5</v>
      </c>
    </row>
    <row r="205" spans="1:22">
      <c r="A205" s="20"/>
      <c r="B205" s="5" t="str">
        <f ca="1">'NOV-21'!B205</f>
        <v>22.11.21</v>
      </c>
      <c r="C205" s="5">
        <f ca="1">'NOV-21'!C205</f>
        <v>203</v>
      </c>
      <c r="D205" s="5">
        <f ca="1">'NOV-21'!D205</f>
        <v>432</v>
      </c>
      <c r="E205" s="26"/>
      <c r="F205" s="5">
        <f ca="1">'NOV-21'!F205</f>
        <v>53</v>
      </c>
      <c r="G205" s="5">
        <f ca="1">'NOV-21'!G205</f>
        <v>3125.87</v>
      </c>
      <c r="H205" s="5">
        <f ca="1">'NOV-21'!H205</f>
        <v>319.13</v>
      </c>
      <c r="I205" s="5">
        <f ca="1">'NOV-21'!I205</f>
        <v>0</v>
      </c>
      <c r="J205" s="20"/>
      <c r="K205" s="20"/>
      <c r="L205" s="5">
        <f ca="1">'NOV-21'!L205</f>
        <v>1</v>
      </c>
      <c r="M205" s="5">
        <f ca="1">'NOV-21'!M205</f>
        <v>40</v>
      </c>
      <c r="N205" s="20"/>
      <c r="O205" s="20"/>
      <c r="P205" s="20"/>
      <c r="Q205" s="20"/>
      <c r="R205" s="20"/>
      <c r="S205" s="20"/>
      <c r="T205" s="20"/>
      <c r="U205" s="20"/>
      <c r="V205" s="5">
        <f ca="1">'NOV-21'!V205</f>
        <v>0</v>
      </c>
    </row>
    <row r="206" spans="1:22">
      <c r="A206" s="20"/>
      <c r="B206" s="5" t="str">
        <f ca="1">'NOV-21'!B206</f>
        <v>22.11.21</v>
      </c>
      <c r="C206" s="5">
        <f ca="1">'NOV-21'!C206</f>
        <v>204</v>
      </c>
      <c r="D206" s="5">
        <f ca="1">'NOV-21'!D206</f>
        <v>434</v>
      </c>
      <c r="E206" s="26"/>
      <c r="F206" s="5">
        <f ca="1">'NOV-21'!F206</f>
        <v>58</v>
      </c>
      <c r="G206" s="5">
        <f ca="1">'NOV-21'!G206</f>
        <v>3654.4</v>
      </c>
      <c r="H206" s="5">
        <f ca="1">'NOV-21'!H206</f>
        <v>405.6</v>
      </c>
      <c r="I206" s="5">
        <f ca="1">'NOV-21'!I206</f>
        <v>0</v>
      </c>
      <c r="J206" s="20"/>
      <c r="K206" s="20"/>
      <c r="L206" s="5">
        <f ca="1">'NOV-21'!L206</f>
        <v>1</v>
      </c>
      <c r="M206" s="5">
        <f ca="1">'NOV-21'!M206</f>
        <v>40</v>
      </c>
      <c r="N206" s="20"/>
      <c r="O206" s="20"/>
      <c r="P206" s="20"/>
      <c r="Q206" s="20"/>
      <c r="R206" s="20"/>
      <c r="S206" s="20"/>
      <c r="T206" s="20"/>
      <c r="U206" s="20"/>
      <c r="V206" s="5">
        <f ca="1">'NOV-21'!V206</f>
        <v>0</v>
      </c>
    </row>
    <row r="207" spans="1:22">
      <c r="A207" s="20"/>
      <c r="B207" s="5" t="str">
        <f ca="1">'NOV-21'!B207</f>
        <v>22.11.21</v>
      </c>
      <c r="C207" s="5">
        <f ca="1">'NOV-21'!C207</f>
        <v>205</v>
      </c>
      <c r="D207" s="5">
        <f ca="1">'NOV-21'!D207</f>
        <v>429</v>
      </c>
      <c r="E207" s="26"/>
      <c r="F207" s="5">
        <f ca="1">'NOV-21'!F207</f>
        <v>57</v>
      </c>
      <c r="G207" s="5">
        <f ca="1">'NOV-21'!G207</f>
        <v>3466.64</v>
      </c>
      <c r="H207" s="5">
        <f ca="1">'NOV-21'!H207</f>
        <v>248.71</v>
      </c>
      <c r="I207" s="5">
        <f ca="1">'NOV-21'!I207</f>
        <v>11.35</v>
      </c>
      <c r="J207" s="20"/>
      <c r="K207" s="20"/>
      <c r="L207" s="5">
        <f ca="1">'NOV-21'!L207</f>
        <v>1</v>
      </c>
      <c r="M207" s="5">
        <f ca="1">'NOV-21'!M207</f>
        <v>45</v>
      </c>
      <c r="N207" s="20"/>
      <c r="O207" s="20"/>
      <c r="P207" s="20"/>
      <c r="Q207" s="20"/>
      <c r="R207" s="20"/>
      <c r="S207" s="20"/>
      <c r="T207" s="20"/>
      <c r="U207" s="20"/>
      <c r="V207" s="5">
        <f ca="1">'NOV-21'!V207</f>
        <v>9135</v>
      </c>
    </row>
    <row r="208" spans="1:22">
      <c r="A208" s="20"/>
      <c r="B208" s="5" t="str">
        <f ca="1">'NOV-21'!B208</f>
        <v>23.11.21</v>
      </c>
      <c r="C208" s="5">
        <f ca="1">'NOV-21'!C208</f>
        <v>206</v>
      </c>
      <c r="D208" s="5">
        <f ca="1">'NOV-21'!D208</f>
        <v>430</v>
      </c>
      <c r="E208" s="26"/>
      <c r="F208" s="5">
        <f ca="1">'NOV-21'!F208</f>
        <v>57</v>
      </c>
      <c r="G208" s="5">
        <f ca="1">'NOV-21'!G208</f>
        <v>3339.04</v>
      </c>
      <c r="H208" s="5">
        <f ca="1">'NOV-21'!H208</f>
        <v>364.96</v>
      </c>
      <c r="I208" s="5">
        <f ca="1">'NOV-21'!I208</f>
        <v>0</v>
      </c>
      <c r="J208" s="20"/>
      <c r="K208" s="20"/>
      <c r="L208" s="120">
        <f ca="1">'NOV-21'!L208</f>
        <v>2</v>
      </c>
      <c r="M208" s="120">
        <f ca="1">'NOV-21'!M208</f>
        <v>0</v>
      </c>
      <c r="N208" s="20"/>
      <c r="O208" s="20"/>
      <c r="P208" s="20"/>
      <c r="Q208" s="20"/>
      <c r="R208" s="20"/>
      <c r="S208" s="20"/>
      <c r="T208" s="20"/>
      <c r="U208" s="20"/>
      <c r="V208" s="5">
        <f ca="1">'NOV-21'!V208</f>
        <v>0</v>
      </c>
    </row>
    <row r="209" spans="1:22">
      <c r="A209" s="20"/>
      <c r="B209" s="5" t="str">
        <f ca="1">'NOV-21'!B209</f>
        <v>23.11.21</v>
      </c>
      <c r="C209" s="5">
        <f ca="1">'NOV-21'!C209</f>
        <v>207</v>
      </c>
      <c r="D209" s="5">
        <f ca="1">'NOV-21'!D209</f>
        <v>431</v>
      </c>
      <c r="E209" s="26"/>
      <c r="F209" s="5">
        <f ca="1">'NOV-21'!F209</f>
        <v>57</v>
      </c>
      <c r="G209" s="5">
        <f ca="1">'NOV-21'!G209</f>
        <v>3352.85</v>
      </c>
      <c r="H209" s="5">
        <f ca="1">'NOV-21'!H209</f>
        <v>350.15</v>
      </c>
      <c r="I209" s="5">
        <f ca="1">'NOV-21'!I209</f>
        <v>0</v>
      </c>
      <c r="J209" s="20"/>
      <c r="K209" s="20"/>
      <c r="L209" s="5">
        <f ca="1">'NOV-21'!L209</f>
        <v>1</v>
      </c>
      <c r="M209" s="5">
        <f ca="1">'NOV-21'!M209</f>
        <v>50</v>
      </c>
      <c r="N209" s="20"/>
      <c r="O209" s="20"/>
      <c r="P209" s="20"/>
      <c r="Q209" s="20"/>
      <c r="R209" s="20"/>
      <c r="S209" s="20"/>
      <c r="T209" s="20"/>
      <c r="U209" s="20"/>
      <c r="V209" s="5">
        <f ca="1">'NOV-21'!V209</f>
        <v>0</v>
      </c>
    </row>
    <row r="210" spans="1:22">
      <c r="A210" s="20"/>
      <c r="B210" s="5" t="str">
        <f ca="1">'NOV-21'!B210</f>
        <v>23.11.21</v>
      </c>
      <c r="C210" s="5">
        <f ca="1">'NOV-21'!C210</f>
        <v>208</v>
      </c>
      <c r="D210" s="5">
        <f ca="1">'NOV-21'!D210</f>
        <v>433</v>
      </c>
      <c r="E210" s="26"/>
      <c r="F210" s="5">
        <f ca="1">'NOV-21'!F210</f>
        <v>56</v>
      </c>
      <c r="G210" s="5">
        <f ca="1">'NOV-21'!G210</f>
        <v>3279.86</v>
      </c>
      <c r="H210" s="5">
        <f ca="1">'NOV-21'!H210</f>
        <v>358.14</v>
      </c>
      <c r="I210" s="5">
        <f ca="1">'NOV-21'!I210</f>
        <v>0</v>
      </c>
      <c r="J210" s="20"/>
      <c r="K210" s="20"/>
      <c r="L210" s="120">
        <f ca="1">'NOV-21'!L210</f>
        <v>2</v>
      </c>
      <c r="M210" s="120">
        <f ca="1">'NOV-21'!M210</f>
        <v>15</v>
      </c>
      <c r="N210" s="20"/>
      <c r="O210" s="20"/>
      <c r="P210" s="20"/>
      <c r="Q210" s="20"/>
      <c r="R210" s="20"/>
      <c r="S210" s="20"/>
      <c r="T210" s="20"/>
      <c r="U210" s="20"/>
      <c r="V210" s="5">
        <f ca="1">'NOV-21'!V210</f>
        <v>0</v>
      </c>
    </row>
    <row r="211" spans="1:22">
      <c r="A211" s="20"/>
      <c r="B211" s="5" t="str">
        <f ca="1">'NOV-21'!B211</f>
        <v>23.11.21</v>
      </c>
      <c r="C211" s="5">
        <f ca="1">'NOV-21'!C211</f>
        <v>209</v>
      </c>
      <c r="D211" s="5">
        <f ca="1">'NOV-21'!D211</f>
        <v>436</v>
      </c>
      <c r="E211" s="26"/>
      <c r="F211" s="5">
        <f ca="1">'NOV-21'!F211</f>
        <v>56</v>
      </c>
      <c r="G211" s="5">
        <f ca="1">'NOV-21'!G211</f>
        <v>3300.04</v>
      </c>
      <c r="H211" s="5">
        <f ca="1">'NOV-21'!H211</f>
        <v>339.96</v>
      </c>
      <c r="I211" s="5">
        <f ca="1">'NOV-21'!I211</f>
        <v>0</v>
      </c>
      <c r="J211" s="20"/>
      <c r="K211" s="20"/>
      <c r="L211" s="5">
        <f ca="1">'NOV-21'!L211</f>
        <v>1</v>
      </c>
      <c r="M211" s="5">
        <f ca="1">'NOV-21'!M211</f>
        <v>45</v>
      </c>
      <c r="N211" s="20"/>
      <c r="O211" s="20"/>
      <c r="P211" s="20"/>
      <c r="Q211" s="20"/>
      <c r="R211" s="20"/>
      <c r="S211" s="20"/>
      <c r="T211" s="20"/>
      <c r="U211" s="20"/>
      <c r="V211" s="5">
        <f ca="1">'NOV-21'!V211</f>
        <v>0</v>
      </c>
    </row>
    <row r="212" spans="1:22">
      <c r="A212" s="20"/>
      <c r="B212" s="5" t="str">
        <f ca="1">'NOV-21'!B212</f>
        <v>23.11.21</v>
      </c>
      <c r="C212" s="5">
        <f ca="1">'NOV-21'!C212</f>
        <v>210</v>
      </c>
      <c r="D212" s="5">
        <f ca="1">'NOV-21'!D212</f>
        <v>435</v>
      </c>
      <c r="E212" s="26"/>
      <c r="F212" s="5">
        <f ca="1">'NOV-21'!F212</f>
        <v>59</v>
      </c>
      <c r="G212" s="5">
        <f ca="1">'NOV-21'!G212</f>
        <v>3482.81</v>
      </c>
      <c r="H212" s="5">
        <f ca="1">'NOV-21'!H212</f>
        <v>352.19</v>
      </c>
      <c r="I212" s="5">
        <f ca="1">'NOV-21'!I212</f>
        <v>0</v>
      </c>
      <c r="J212" s="20"/>
      <c r="K212" s="20"/>
      <c r="L212" s="5">
        <f ca="1">'NOV-21'!L212</f>
        <v>1</v>
      </c>
      <c r="M212" s="5">
        <f ca="1">'NOV-21'!M212</f>
        <v>40</v>
      </c>
      <c r="N212" s="20"/>
      <c r="O212" s="20"/>
      <c r="P212" s="20"/>
      <c r="Q212" s="20"/>
      <c r="R212" s="20"/>
      <c r="S212" s="20"/>
      <c r="T212" s="20"/>
      <c r="U212" s="20"/>
      <c r="V212" s="5">
        <f ca="1">'NOV-21'!V212</f>
        <v>0</v>
      </c>
    </row>
    <row r="213" spans="1:22">
      <c r="A213" s="20"/>
      <c r="B213" s="5" t="str">
        <f ca="1">'NOV-21'!B213</f>
        <v>23.11.21</v>
      </c>
      <c r="C213" s="5">
        <f ca="1">'NOV-21'!C213</f>
        <v>211</v>
      </c>
      <c r="D213" s="5">
        <f ca="1">'NOV-21'!D213</f>
        <v>437</v>
      </c>
      <c r="E213" s="26"/>
      <c r="F213" s="5">
        <f ca="1">'NOV-21'!F213</f>
        <v>59</v>
      </c>
      <c r="G213" s="5">
        <f ca="1">'NOV-21'!G213</f>
        <v>3460.41</v>
      </c>
      <c r="H213" s="5">
        <f ca="1">'NOV-21'!H213</f>
        <v>374.59</v>
      </c>
      <c r="I213" s="5">
        <f ca="1">'NOV-21'!I213</f>
        <v>0</v>
      </c>
      <c r="J213" s="20"/>
      <c r="K213" s="20"/>
      <c r="L213" s="5">
        <f ca="1">'NOV-21'!L213</f>
        <v>1</v>
      </c>
      <c r="M213" s="5">
        <f ca="1">'NOV-21'!M213</f>
        <v>50</v>
      </c>
      <c r="N213" s="20"/>
      <c r="O213" s="20"/>
      <c r="P213" s="20"/>
      <c r="Q213" s="20"/>
      <c r="R213" s="20"/>
      <c r="S213" s="20"/>
      <c r="T213" s="20"/>
      <c r="U213" s="20"/>
      <c r="V213" s="5">
        <f ca="1">'NOV-21'!V213</f>
        <v>0</v>
      </c>
    </row>
    <row r="214" spans="1:22">
      <c r="A214" s="20"/>
      <c r="B214" s="5" t="str">
        <f ca="1">'NOV-21'!B214</f>
        <v>23.11.21</v>
      </c>
      <c r="C214" s="5">
        <f ca="1">'NOV-21'!C214</f>
        <v>212</v>
      </c>
      <c r="D214" s="5">
        <f ca="1">'NOV-21'!D214</f>
        <v>438</v>
      </c>
      <c r="E214" s="26"/>
      <c r="F214" s="5">
        <f ca="1">'NOV-21'!F214</f>
        <v>59</v>
      </c>
      <c r="G214" s="5">
        <f ca="1">'NOV-21'!G214</f>
        <v>3435.81</v>
      </c>
      <c r="H214" s="5">
        <f ca="1">'NOV-21'!H214</f>
        <v>399.19</v>
      </c>
      <c r="I214" s="5">
        <f ca="1">'NOV-21'!I214</f>
        <v>0</v>
      </c>
      <c r="J214" s="20"/>
      <c r="K214" s="20"/>
      <c r="L214" s="5">
        <f ca="1">'NOV-21'!L214</f>
        <v>1</v>
      </c>
      <c r="M214" s="5">
        <f ca="1">'NOV-21'!M214</f>
        <v>40</v>
      </c>
      <c r="N214" s="20"/>
      <c r="O214" s="20"/>
      <c r="P214" s="20"/>
      <c r="Q214" s="20"/>
      <c r="R214" s="20"/>
      <c r="S214" s="20"/>
      <c r="T214" s="20"/>
      <c r="U214" s="20"/>
      <c r="V214" s="5">
        <f ca="1">'NOV-21'!V214</f>
        <v>0</v>
      </c>
    </row>
    <row r="215" spans="1:22">
      <c r="A215" s="20"/>
      <c r="B215" s="5" t="str">
        <f ca="1">'NOV-21'!B215</f>
        <v>23.11.21</v>
      </c>
      <c r="C215" s="5">
        <f ca="1">'NOV-21'!C215</f>
        <v>213</v>
      </c>
      <c r="D215" s="5">
        <f ca="1">'NOV-21'!D215</f>
        <v>441</v>
      </c>
      <c r="E215" s="26"/>
      <c r="F215" s="5">
        <f ca="1">'NOV-21'!F215</f>
        <v>54</v>
      </c>
      <c r="G215" s="5">
        <f ca="1">'NOV-21'!G215</f>
        <v>3108.89</v>
      </c>
      <c r="H215" s="5">
        <f ca="1">'NOV-21'!H215</f>
        <v>398.11</v>
      </c>
      <c r="I215" s="5">
        <f ca="1">'NOV-21'!I215</f>
        <v>0</v>
      </c>
      <c r="J215" s="20"/>
      <c r="K215" s="20"/>
      <c r="L215" s="5">
        <f ca="1">'NOV-21'!L215</f>
        <v>1</v>
      </c>
      <c r="M215" s="5">
        <f ca="1">'NOV-21'!M215</f>
        <v>35</v>
      </c>
      <c r="N215" s="20"/>
      <c r="O215" s="20"/>
      <c r="P215" s="20"/>
      <c r="Q215" s="20"/>
      <c r="R215" s="20"/>
      <c r="S215" s="20"/>
      <c r="T215" s="20"/>
      <c r="U215" s="20"/>
      <c r="V215" s="5">
        <f ca="1">'NOV-21'!V215</f>
        <v>0</v>
      </c>
    </row>
    <row r="216" spans="1:22">
      <c r="A216" s="20"/>
      <c r="B216" s="5" t="str">
        <f ca="1">'NOV-21'!B216</f>
        <v>23.11.21</v>
      </c>
      <c r="C216" s="5">
        <f ca="1">'NOV-21'!C216</f>
        <v>214</v>
      </c>
      <c r="D216" s="5">
        <f ca="1">'NOV-21'!D216</f>
        <v>439</v>
      </c>
      <c r="E216" s="26"/>
      <c r="F216" s="5">
        <f ca="1">'NOV-21'!F216</f>
        <v>59</v>
      </c>
      <c r="G216" s="5">
        <f ca="1">'NOV-21'!G216</f>
        <v>3630.6</v>
      </c>
      <c r="H216" s="5">
        <f ca="1">'NOV-21'!H216</f>
        <v>499.4</v>
      </c>
      <c r="I216" s="5">
        <f ca="1">'NOV-21'!I216</f>
        <v>0</v>
      </c>
      <c r="J216" s="20"/>
      <c r="K216" s="20"/>
      <c r="L216" s="5">
        <f ca="1">'NOV-21'!L216</f>
        <v>1</v>
      </c>
      <c r="M216" s="5">
        <f ca="1">'NOV-21'!M216</f>
        <v>50</v>
      </c>
      <c r="N216" s="20"/>
      <c r="O216" s="20"/>
      <c r="P216" s="20"/>
      <c r="Q216" s="20"/>
      <c r="R216" s="20"/>
      <c r="S216" s="20"/>
      <c r="T216" s="20"/>
      <c r="U216" s="20"/>
      <c r="V216" s="5">
        <f ca="1">'NOV-21'!V216</f>
        <v>0</v>
      </c>
    </row>
    <row r="217" spans="1:22">
      <c r="A217" s="20"/>
      <c r="B217" s="5" t="str">
        <f ca="1">'NOV-21'!B217</f>
        <v>23.11.21</v>
      </c>
      <c r="C217" s="5">
        <f ca="1">'NOV-21'!C217</f>
        <v>215</v>
      </c>
      <c r="D217" s="5">
        <f ca="1">'NOV-21'!D217</f>
        <v>440</v>
      </c>
      <c r="E217" s="26"/>
      <c r="F217" s="5">
        <f ca="1">'NOV-21'!F217</f>
        <v>59</v>
      </c>
      <c r="G217" s="5">
        <f ca="1">'NOV-21'!G217</f>
        <v>3450.42</v>
      </c>
      <c r="H217" s="5">
        <f ca="1">'NOV-21'!H217</f>
        <v>383.58</v>
      </c>
      <c r="I217" s="5">
        <f ca="1">'NOV-21'!I217</f>
        <v>0</v>
      </c>
      <c r="J217" s="20"/>
      <c r="K217" s="20"/>
      <c r="L217" s="5">
        <f ca="1">'NOV-21'!L217</f>
        <v>1</v>
      </c>
      <c r="M217" s="5">
        <f ca="1">'NOV-21'!M217</f>
        <v>45</v>
      </c>
      <c r="N217" s="20"/>
      <c r="O217" s="20"/>
      <c r="P217" s="20"/>
      <c r="Q217" s="20"/>
      <c r="R217" s="20"/>
      <c r="S217" s="20"/>
      <c r="T217" s="20"/>
      <c r="U217" s="20"/>
      <c r="V217" s="5">
        <f ca="1">'NOV-21'!V217</f>
        <v>0</v>
      </c>
    </row>
    <row r="218" spans="1:22">
      <c r="A218" s="20"/>
      <c r="B218" s="5" t="str">
        <f ca="1">'NOV-21'!B218</f>
        <v>23.11.21</v>
      </c>
      <c r="C218" s="5">
        <f ca="1">'NOV-21'!C218</f>
        <v>216</v>
      </c>
      <c r="D218" s="5">
        <f ca="1">'NOV-21'!D218</f>
        <v>442</v>
      </c>
      <c r="E218" s="26"/>
      <c r="F218" s="5">
        <f ca="1">'NOV-21'!F218</f>
        <v>56</v>
      </c>
      <c r="G218" s="5">
        <f ca="1">'NOV-21'!G218</f>
        <v>3280.24</v>
      </c>
      <c r="H218" s="5">
        <f ca="1">'NOV-21'!H218</f>
        <v>359.76</v>
      </c>
      <c r="I218" s="5">
        <f ca="1">'NOV-21'!I218</f>
        <v>0</v>
      </c>
      <c r="J218" s="20"/>
      <c r="K218" s="20"/>
      <c r="L218" s="5">
        <f ca="1">'NOV-21'!L218</f>
        <v>1</v>
      </c>
      <c r="M218" s="5">
        <f ca="1">'NOV-21'!M218</f>
        <v>25</v>
      </c>
      <c r="N218" s="20"/>
      <c r="O218" s="20"/>
      <c r="P218" s="20"/>
      <c r="Q218" s="20"/>
      <c r="R218" s="20"/>
      <c r="S218" s="20"/>
      <c r="T218" s="20"/>
      <c r="U218" s="20"/>
      <c r="V218" s="5">
        <f ca="1">'NOV-21'!V218</f>
        <v>0</v>
      </c>
    </row>
    <row r="219" spans="1:22">
      <c r="A219" s="20"/>
      <c r="B219" s="5" t="str">
        <f ca="1">'NOV-21'!B219</f>
        <v>24.11.21</v>
      </c>
      <c r="C219" s="5">
        <f ca="1">'NOV-21'!C219</f>
        <v>217</v>
      </c>
      <c r="D219" s="5">
        <f ca="1">'NOV-21'!D219</f>
        <v>443</v>
      </c>
      <c r="E219" s="26"/>
      <c r="F219" s="5">
        <f ca="1">'NOV-21'!F219</f>
        <v>56</v>
      </c>
      <c r="G219" s="5">
        <f ca="1">'NOV-21'!G219</f>
        <v>3286.44</v>
      </c>
      <c r="H219" s="5">
        <f ca="1">'NOV-21'!H219</f>
        <v>353.56</v>
      </c>
      <c r="I219" s="5">
        <f ca="1">'NOV-21'!I219</f>
        <v>0</v>
      </c>
      <c r="J219" s="20"/>
      <c r="K219" s="20"/>
      <c r="L219" s="5">
        <f ca="1">'NOV-21'!L219</f>
        <v>2</v>
      </c>
      <c r="M219" s="5">
        <f ca="1">'NOV-21'!M219</f>
        <v>10</v>
      </c>
      <c r="N219" s="20"/>
      <c r="O219" s="20"/>
      <c r="P219" s="20"/>
      <c r="Q219" s="20"/>
      <c r="R219" s="20"/>
      <c r="S219" s="20"/>
      <c r="T219" s="20"/>
      <c r="U219" s="20"/>
      <c r="V219" s="5">
        <f ca="1">'NOV-21'!V219</f>
        <v>0</v>
      </c>
    </row>
    <row r="220" spans="1:22">
      <c r="A220" s="20"/>
      <c r="B220" s="5" t="str">
        <f ca="1">'NOV-21'!B220</f>
        <v>24.11.21</v>
      </c>
      <c r="C220" s="5">
        <f ca="1">'NOV-21'!C220</f>
        <v>218</v>
      </c>
      <c r="D220" s="5">
        <f ca="1">'NOV-21'!D220</f>
        <v>444</v>
      </c>
      <c r="E220" s="26"/>
      <c r="F220" s="5">
        <f ca="1">'NOV-21'!F220</f>
        <v>58</v>
      </c>
      <c r="G220" s="5">
        <f ca="1">'NOV-21'!G220</f>
        <v>3432.02</v>
      </c>
      <c r="H220" s="5">
        <f ca="1">'NOV-21'!H220</f>
        <v>337.98</v>
      </c>
      <c r="I220" s="5">
        <f ca="1">'NOV-21'!I220</f>
        <v>0</v>
      </c>
      <c r="J220" s="20"/>
      <c r="K220" s="20"/>
      <c r="L220" s="5">
        <f ca="1">'NOV-21'!L220</f>
        <v>2</v>
      </c>
      <c r="M220" s="5">
        <f ca="1">'NOV-21'!M220</f>
        <v>20</v>
      </c>
      <c r="N220" s="20"/>
      <c r="O220" s="20"/>
      <c r="P220" s="20"/>
      <c r="Q220" s="20"/>
      <c r="R220" s="20"/>
      <c r="S220" s="20"/>
      <c r="T220" s="20"/>
      <c r="U220" s="20"/>
      <c r="V220" s="5">
        <f ca="1">'NOV-21'!V220</f>
        <v>0</v>
      </c>
    </row>
    <row r="221" spans="1:22">
      <c r="A221" s="20"/>
      <c r="B221" s="5" t="str">
        <f ca="1">'NOV-21'!B221</f>
        <v>24.11.21</v>
      </c>
      <c r="C221" s="5">
        <f ca="1">'NOV-21'!C221</f>
        <v>219</v>
      </c>
      <c r="D221" s="5">
        <f ca="1">'NOV-21'!D221</f>
        <v>446</v>
      </c>
      <c r="E221" s="26"/>
      <c r="F221" s="5">
        <f ca="1">'NOV-21'!F221</f>
        <v>59</v>
      </c>
      <c r="G221" s="5">
        <f ca="1">'NOV-21'!G221</f>
        <v>3519.21</v>
      </c>
      <c r="H221" s="5">
        <f ca="1">'NOV-21'!H221</f>
        <v>315.79000000000002</v>
      </c>
      <c r="I221" s="5">
        <f ca="1">'NOV-21'!I221</f>
        <v>0</v>
      </c>
      <c r="J221" s="20"/>
      <c r="K221" s="20"/>
      <c r="L221" s="5">
        <f ca="1">'NOV-21'!L221</f>
        <v>2</v>
      </c>
      <c r="M221" s="5">
        <f ca="1">'NOV-21'!M221</f>
        <v>0</v>
      </c>
      <c r="N221" s="20"/>
      <c r="O221" s="20"/>
      <c r="P221" s="20"/>
      <c r="Q221" s="20"/>
      <c r="R221" s="20"/>
      <c r="S221" s="20"/>
      <c r="T221" s="20"/>
      <c r="U221" s="20"/>
      <c r="V221" s="5">
        <f ca="1">'NOV-21'!V221</f>
        <v>0</v>
      </c>
    </row>
    <row r="222" spans="1:22">
      <c r="A222" s="20"/>
      <c r="B222" s="5" t="str">
        <f ca="1">'NOV-21'!B222</f>
        <v>24.11.21</v>
      </c>
      <c r="C222" s="5">
        <f ca="1">'NOV-21'!C222</f>
        <v>220</v>
      </c>
      <c r="D222" s="5">
        <f ca="1">'NOV-21'!D222</f>
        <v>445</v>
      </c>
      <c r="E222" s="26"/>
      <c r="F222" s="5">
        <f ca="1">'NOV-21'!F222</f>
        <v>57</v>
      </c>
      <c r="G222" s="5">
        <f ca="1">'NOV-21'!G222</f>
        <v>3358.64</v>
      </c>
      <c r="H222" s="5">
        <f ca="1">'NOV-21'!H222</f>
        <v>345.36</v>
      </c>
      <c r="I222" s="5">
        <f ca="1">'NOV-21'!I222</f>
        <v>0</v>
      </c>
      <c r="J222" s="20"/>
      <c r="K222" s="20"/>
      <c r="L222" s="5">
        <f ca="1">'NOV-21'!L222</f>
        <v>2</v>
      </c>
      <c r="M222" s="5">
        <f ca="1">'NOV-21'!M222</f>
        <v>25</v>
      </c>
      <c r="N222" s="20"/>
      <c r="O222" s="20"/>
      <c r="P222" s="20"/>
      <c r="Q222" s="20"/>
      <c r="R222" s="20"/>
      <c r="S222" s="20"/>
      <c r="T222" s="20"/>
      <c r="U222" s="20"/>
      <c r="V222" s="5">
        <f ca="1">'NOV-21'!V222</f>
        <v>0</v>
      </c>
    </row>
    <row r="223" spans="1:22">
      <c r="A223" s="20"/>
      <c r="B223" s="5" t="str">
        <f ca="1">'NOV-21'!B223</f>
        <v>24.11.21</v>
      </c>
      <c r="C223" s="5">
        <f ca="1">'NOV-21'!C223</f>
        <v>221</v>
      </c>
      <c r="D223" s="5">
        <f ca="1">'NOV-21'!D223</f>
        <v>447</v>
      </c>
      <c r="E223" s="26"/>
      <c r="F223" s="5">
        <f ca="1">'NOV-21'!F223</f>
        <v>55</v>
      </c>
      <c r="G223" s="5">
        <f ca="1">'NOV-21'!G223</f>
        <v>3237.45</v>
      </c>
      <c r="H223" s="5">
        <f ca="1">'NOV-21'!H223</f>
        <v>337.55</v>
      </c>
      <c r="I223" s="5">
        <f ca="1">'NOV-21'!I223</f>
        <v>0</v>
      </c>
      <c r="J223" s="20"/>
      <c r="K223" s="20"/>
      <c r="L223" s="5">
        <f ca="1">'NOV-21'!L223</f>
        <v>1</v>
      </c>
      <c r="M223" s="5">
        <f ca="1">'NOV-21'!M223</f>
        <v>35</v>
      </c>
      <c r="N223" s="20"/>
      <c r="O223" s="20"/>
      <c r="P223" s="20"/>
      <c r="Q223" s="20"/>
      <c r="R223" s="20"/>
      <c r="S223" s="20"/>
      <c r="T223" s="20"/>
      <c r="U223" s="20"/>
      <c r="V223" s="5">
        <f ca="1">'NOV-21'!V223</f>
        <v>0</v>
      </c>
    </row>
    <row r="224" spans="1:22">
      <c r="A224" s="20"/>
      <c r="B224" s="5" t="str">
        <f ca="1">'NOV-21'!B224</f>
        <v>24.11.21</v>
      </c>
      <c r="C224" s="5">
        <f ca="1">'NOV-21'!C224</f>
        <v>222</v>
      </c>
      <c r="D224" s="5">
        <f ca="1">'NOV-21'!D224</f>
        <v>448</v>
      </c>
      <c r="E224" s="26"/>
      <c r="F224" s="5">
        <f ca="1">'NOV-21'!F224</f>
        <v>58</v>
      </c>
      <c r="G224" s="5">
        <f ca="1">'NOV-21'!G224</f>
        <v>3588.6</v>
      </c>
      <c r="H224" s="5">
        <f ca="1">'NOV-21'!H224</f>
        <v>471.4</v>
      </c>
      <c r="I224" s="5">
        <f ca="1">'NOV-21'!I224</f>
        <v>0</v>
      </c>
      <c r="J224" s="20"/>
      <c r="K224" s="20"/>
      <c r="L224" s="5">
        <f ca="1">'NOV-21'!L224</f>
        <v>1</v>
      </c>
      <c r="M224" s="5">
        <f ca="1">'NOV-21'!M224</f>
        <v>50</v>
      </c>
      <c r="N224" s="20"/>
      <c r="O224" s="20"/>
      <c r="P224" s="20"/>
      <c r="Q224" s="20"/>
      <c r="R224" s="20"/>
      <c r="S224" s="20"/>
      <c r="T224" s="20"/>
      <c r="U224" s="20"/>
      <c r="V224" s="5">
        <f ca="1">'NOV-21'!V224</f>
        <v>0</v>
      </c>
    </row>
    <row r="225" spans="1:22">
      <c r="A225" s="20"/>
      <c r="B225" s="5" t="str">
        <f ca="1">'NOV-21'!B225</f>
        <v>24.11.21</v>
      </c>
      <c r="C225" s="5">
        <f ca="1">'NOV-21'!C225</f>
        <v>223</v>
      </c>
      <c r="D225" s="5">
        <f ca="1">'NOV-21'!D225</f>
        <v>449</v>
      </c>
      <c r="E225" s="26"/>
      <c r="F225" s="5">
        <f ca="1">'NOV-21'!F225</f>
        <v>57</v>
      </c>
      <c r="G225" s="5">
        <f ca="1">'NOV-21'!G225</f>
        <v>3281.25</v>
      </c>
      <c r="H225" s="5">
        <f ca="1">'NOV-21'!H225</f>
        <v>421.75</v>
      </c>
      <c r="I225" s="5">
        <f ca="1">'NOV-21'!I225</f>
        <v>0</v>
      </c>
      <c r="J225" s="20"/>
      <c r="K225" s="20"/>
      <c r="L225" s="5">
        <f ca="1">'NOV-21'!L225</f>
        <v>1</v>
      </c>
      <c r="M225" s="5">
        <f ca="1">'NOV-21'!M225</f>
        <v>30</v>
      </c>
      <c r="N225" s="20"/>
      <c r="O225" s="20"/>
      <c r="P225" s="20"/>
      <c r="Q225" s="20"/>
      <c r="R225" s="20"/>
      <c r="S225" s="20"/>
      <c r="T225" s="20"/>
      <c r="U225" s="20"/>
      <c r="V225" s="5">
        <f ca="1">'NOV-21'!V225</f>
        <v>0</v>
      </c>
    </row>
    <row r="226" spans="1:22">
      <c r="A226" s="20"/>
      <c r="B226" s="5" t="str">
        <f ca="1">'NOV-21'!B226</f>
        <v>25.11.21</v>
      </c>
      <c r="C226" s="5">
        <f ca="1">'NOV-21'!C226</f>
        <v>224</v>
      </c>
      <c r="D226" s="5">
        <f ca="1">'NOV-21'!D226</f>
        <v>450</v>
      </c>
      <c r="E226" s="26"/>
      <c r="F226" s="5">
        <f ca="1">'NOV-21'!F226</f>
        <v>57</v>
      </c>
      <c r="G226" s="5">
        <f ca="1">'NOV-21'!G226</f>
        <v>3269.26</v>
      </c>
      <c r="H226" s="5">
        <f ca="1">'NOV-21'!H226</f>
        <v>432.74</v>
      </c>
      <c r="I226" s="5">
        <f ca="1">'NOV-21'!I226</f>
        <v>0</v>
      </c>
      <c r="J226" s="20"/>
      <c r="K226" s="20"/>
      <c r="L226" s="5">
        <f ca="1">'NOV-21'!L226</f>
        <v>5</v>
      </c>
      <c r="M226" s="5">
        <f ca="1">'NOV-21'!M226</f>
        <v>10</v>
      </c>
      <c r="N226" s="20"/>
      <c r="O226" s="20"/>
      <c r="P226" s="20"/>
      <c r="Q226" s="20"/>
      <c r="R226" s="20"/>
      <c r="S226" s="20"/>
      <c r="T226" s="20"/>
      <c r="U226" s="20"/>
      <c r="V226" s="5">
        <f ca="1">'NOV-21'!V226</f>
        <v>26932.5</v>
      </c>
    </row>
    <row r="227" spans="1:22">
      <c r="A227" s="20"/>
      <c r="B227" s="5" t="str">
        <f ca="1">'NOV-21'!B227</f>
        <v>25.11.21</v>
      </c>
      <c r="C227" s="5">
        <f ca="1">'NOV-21'!C227</f>
        <v>225</v>
      </c>
      <c r="D227" s="5">
        <f ca="1">'NOV-21'!D227</f>
        <v>451</v>
      </c>
      <c r="E227" s="26"/>
      <c r="F227" s="5">
        <f ca="1">'NOV-21'!F227</f>
        <v>57</v>
      </c>
      <c r="G227" s="5">
        <f ca="1">'NOV-21'!G227</f>
        <v>3313.24</v>
      </c>
      <c r="H227" s="5">
        <f ca="1">'NOV-21'!H227</f>
        <v>390.76</v>
      </c>
      <c r="I227" s="5">
        <f ca="1">'NOV-21'!I227</f>
        <v>0</v>
      </c>
      <c r="J227" s="20"/>
      <c r="K227" s="20"/>
      <c r="L227" s="5">
        <f ca="1">'NOV-21'!L227</f>
        <v>2</v>
      </c>
      <c r="M227" s="5">
        <f ca="1">'NOV-21'!M227</f>
        <v>45</v>
      </c>
      <c r="N227" s="20"/>
      <c r="O227" s="20"/>
      <c r="P227" s="20"/>
      <c r="Q227" s="20"/>
      <c r="R227" s="20"/>
      <c r="S227" s="20"/>
      <c r="T227" s="20"/>
      <c r="U227" s="20"/>
      <c r="V227" s="5">
        <f ca="1">'NOV-21'!V227</f>
        <v>0</v>
      </c>
    </row>
    <row r="228" spans="1:22">
      <c r="A228" s="20"/>
      <c r="B228" s="5" t="str">
        <f ca="1">'NOV-21'!B228</f>
        <v>25.11.21</v>
      </c>
      <c r="C228" s="5">
        <f ca="1">'NOV-21'!C228</f>
        <v>226</v>
      </c>
      <c r="D228" s="5">
        <f ca="1">'NOV-21'!D228</f>
        <v>454</v>
      </c>
      <c r="E228" s="26"/>
      <c r="F228" s="5">
        <f ca="1">'NOV-21'!F228</f>
        <v>58</v>
      </c>
      <c r="G228" s="5">
        <f ca="1">'NOV-21'!G228</f>
        <v>3425.82</v>
      </c>
      <c r="H228" s="5">
        <f ca="1">'NOV-21'!H228</f>
        <v>344.18</v>
      </c>
      <c r="I228" s="5">
        <f ca="1">'NOV-21'!I228</f>
        <v>0</v>
      </c>
      <c r="J228" s="20"/>
      <c r="K228" s="20"/>
      <c r="L228" s="5">
        <f ca="1">'NOV-21'!L228</f>
        <v>2</v>
      </c>
      <c r="M228" s="5">
        <f ca="1">'NOV-21'!M228</f>
        <v>15</v>
      </c>
      <c r="N228" s="20"/>
      <c r="O228" s="20"/>
      <c r="P228" s="20"/>
      <c r="Q228" s="20"/>
      <c r="R228" s="20"/>
      <c r="S228" s="20"/>
      <c r="T228" s="20"/>
      <c r="U228" s="20"/>
      <c r="V228" s="5">
        <f ca="1">'NOV-21'!V228</f>
        <v>0</v>
      </c>
    </row>
    <row r="229" spans="1:22">
      <c r="A229" s="20"/>
      <c r="B229" s="5" t="str">
        <f ca="1">'NOV-21'!B229</f>
        <v>25.11.21</v>
      </c>
      <c r="C229" s="5">
        <f ca="1">'NOV-21'!C229</f>
        <v>227</v>
      </c>
      <c r="D229" s="5">
        <f ca="1">'NOV-21'!D229</f>
        <v>452</v>
      </c>
      <c r="E229" s="26"/>
      <c r="F229" s="5">
        <f ca="1">'NOV-21'!F229</f>
        <v>56</v>
      </c>
      <c r="G229" s="5">
        <f ca="1">'NOV-21'!G229</f>
        <v>3271.46</v>
      </c>
      <c r="H229" s="5">
        <f ca="1">'NOV-21'!H229</f>
        <v>366.54</v>
      </c>
      <c r="I229" s="5">
        <f ca="1">'NOV-21'!I229</f>
        <v>0</v>
      </c>
      <c r="J229" s="20"/>
      <c r="K229" s="20"/>
      <c r="L229" s="5">
        <f ca="1">'NOV-21'!L229</f>
        <v>2</v>
      </c>
      <c r="M229" s="5">
        <f ca="1">'NOV-21'!M229</f>
        <v>10</v>
      </c>
      <c r="N229" s="20"/>
      <c r="O229" s="20"/>
      <c r="P229" s="20"/>
      <c r="Q229" s="20"/>
      <c r="R229" s="20"/>
      <c r="S229" s="20"/>
      <c r="T229" s="20"/>
      <c r="U229" s="20"/>
      <c r="V229" s="5">
        <f ca="1">'NOV-21'!V229</f>
        <v>0</v>
      </c>
    </row>
    <row r="230" spans="1:22">
      <c r="A230" s="20"/>
      <c r="B230" s="5" t="str">
        <f ca="1">'NOV-21'!B230</f>
        <v>25.11.21</v>
      </c>
      <c r="C230" s="5">
        <f ca="1">'NOV-21'!C230</f>
        <v>228</v>
      </c>
      <c r="D230" s="5">
        <f ca="1">'NOV-21'!D230</f>
        <v>453</v>
      </c>
      <c r="E230" s="26"/>
      <c r="F230" s="5">
        <f ca="1">'NOV-21'!F230</f>
        <v>56</v>
      </c>
      <c r="G230" s="5">
        <f ca="1">'NOV-21'!G230</f>
        <v>3293.64</v>
      </c>
      <c r="H230" s="5">
        <f ca="1">'NOV-21'!H230</f>
        <v>346.36</v>
      </c>
      <c r="I230" s="5">
        <f ca="1">'NOV-21'!I230</f>
        <v>0</v>
      </c>
      <c r="J230" s="20"/>
      <c r="K230" s="20"/>
      <c r="L230" s="5">
        <f ca="1">'NOV-21'!L230</f>
        <v>2</v>
      </c>
      <c r="M230" s="5">
        <f ca="1">'NOV-21'!M230</f>
        <v>5</v>
      </c>
      <c r="N230" s="20"/>
      <c r="O230" s="20"/>
      <c r="P230" s="20"/>
      <c r="Q230" s="20"/>
      <c r="R230" s="20"/>
      <c r="S230" s="20"/>
      <c r="T230" s="20"/>
      <c r="U230" s="20"/>
      <c r="V230" s="5">
        <f ca="1">'NOV-21'!V230</f>
        <v>0</v>
      </c>
    </row>
    <row r="231" spans="1:22">
      <c r="A231" s="20"/>
      <c r="B231" s="5" t="str">
        <f ca="1">'NOV-21'!B231</f>
        <v>25.11.21</v>
      </c>
      <c r="C231" s="5">
        <f ca="1">'NOV-21'!C231</f>
        <v>229</v>
      </c>
      <c r="D231" s="5">
        <f ca="1">'NOV-21'!D231</f>
        <v>455</v>
      </c>
      <c r="E231" s="26"/>
      <c r="F231" s="5">
        <f ca="1">'NOV-21'!F231</f>
        <v>59</v>
      </c>
      <c r="G231" s="5">
        <f ca="1">'NOV-21'!G231</f>
        <v>3506.01</v>
      </c>
      <c r="H231" s="5">
        <f ca="1">'NOV-21'!H231</f>
        <v>328.99</v>
      </c>
      <c r="I231" s="5">
        <f ca="1">'NOV-21'!I231</f>
        <v>0</v>
      </c>
      <c r="J231" s="20"/>
      <c r="K231" s="20"/>
      <c r="L231" s="5">
        <f ca="1">'NOV-21'!L231</f>
        <v>1</v>
      </c>
      <c r="M231" s="5">
        <f ca="1">'NOV-21'!M231</f>
        <v>50</v>
      </c>
      <c r="N231" s="20"/>
      <c r="O231" s="20"/>
      <c r="P231" s="20"/>
      <c r="Q231" s="20"/>
      <c r="R231" s="20"/>
      <c r="S231" s="20"/>
      <c r="T231" s="20"/>
      <c r="U231" s="20"/>
      <c r="V231" s="5">
        <f ca="1">'NOV-21'!V231</f>
        <v>0</v>
      </c>
    </row>
    <row r="232" spans="1:22">
      <c r="A232" s="20"/>
      <c r="B232" s="5" t="str">
        <f ca="1">'NOV-21'!B232</f>
        <v>25.11.21</v>
      </c>
      <c r="C232" s="5">
        <f ca="1">'NOV-21'!C232</f>
        <v>230</v>
      </c>
      <c r="D232" s="5">
        <f ca="1">'NOV-21'!D232</f>
        <v>456</v>
      </c>
      <c r="E232" s="26"/>
      <c r="F232" s="5">
        <f ca="1">'NOV-21'!F232</f>
        <v>55</v>
      </c>
      <c r="G232" s="5">
        <f ca="1">'NOV-21'!G232</f>
        <v>3085.25</v>
      </c>
      <c r="H232" s="5">
        <f ca="1">'NOV-21'!H232</f>
        <v>489.75</v>
      </c>
      <c r="I232" s="5">
        <f ca="1">'NOV-21'!I232</f>
        <v>0</v>
      </c>
      <c r="J232" s="20"/>
      <c r="K232" s="20"/>
      <c r="L232" s="5">
        <f ca="1">'NOV-21'!L232</f>
        <v>1</v>
      </c>
      <c r="M232" s="5">
        <f ca="1">'NOV-21'!M232</f>
        <v>30</v>
      </c>
      <c r="N232" s="20"/>
      <c r="O232" s="20"/>
      <c r="P232" s="20"/>
      <c r="Q232" s="20"/>
      <c r="R232" s="20"/>
      <c r="S232" s="20"/>
      <c r="T232" s="20"/>
      <c r="U232" s="20"/>
      <c r="V232" s="5">
        <f ca="1">'NOV-21'!V232</f>
        <v>0</v>
      </c>
    </row>
    <row r="233" spans="1:22">
      <c r="A233" s="20"/>
      <c r="B233" s="5" t="str">
        <f ca="1">'NOV-21'!B233</f>
        <v>25.11.21</v>
      </c>
      <c r="C233" s="5">
        <f ca="1">'NOV-21'!C233</f>
        <v>231</v>
      </c>
      <c r="D233" s="5">
        <f ca="1">'NOV-21'!D233</f>
        <v>458</v>
      </c>
      <c r="E233" s="26"/>
      <c r="F233" s="5">
        <f ca="1">'NOV-21'!F233</f>
        <v>58</v>
      </c>
      <c r="G233" s="5">
        <f ca="1">'NOV-21'!G233</f>
        <v>3293.42</v>
      </c>
      <c r="H233" s="5">
        <f ca="1">'NOV-21'!H233</f>
        <v>476.58</v>
      </c>
      <c r="I233" s="5">
        <f ca="1">'NOV-21'!I233</f>
        <v>0</v>
      </c>
      <c r="J233" s="20"/>
      <c r="K233" s="20"/>
      <c r="L233" s="5">
        <f ca="1">'NOV-21'!L233</f>
        <v>1</v>
      </c>
      <c r="M233" s="5">
        <f ca="1">'NOV-21'!M233</f>
        <v>30</v>
      </c>
      <c r="N233" s="20"/>
      <c r="O233" s="20"/>
      <c r="P233" s="20"/>
      <c r="Q233" s="20"/>
      <c r="R233" s="20"/>
      <c r="S233" s="20"/>
      <c r="T233" s="20"/>
      <c r="U233" s="20"/>
      <c r="V233" s="5">
        <f ca="1">'NOV-21'!V233</f>
        <v>0</v>
      </c>
    </row>
    <row r="234" spans="1:22">
      <c r="A234" s="20"/>
      <c r="B234" s="5" t="str">
        <f ca="1">'NOV-21'!B234</f>
        <v>25.11.21</v>
      </c>
      <c r="C234" s="5">
        <f ca="1">'NOV-21'!C234</f>
        <v>232</v>
      </c>
      <c r="D234" s="5">
        <f ca="1">'NOV-21'!D234</f>
        <v>457</v>
      </c>
      <c r="E234" s="26"/>
      <c r="F234" s="5">
        <f ca="1">'NOV-21'!F234</f>
        <v>58</v>
      </c>
      <c r="G234" s="5">
        <f ca="1">'NOV-21'!G234</f>
        <v>3306.63</v>
      </c>
      <c r="H234" s="5">
        <f ca="1">'NOV-21'!H234</f>
        <v>462.37</v>
      </c>
      <c r="I234" s="5">
        <f ca="1">'NOV-21'!I234</f>
        <v>0</v>
      </c>
      <c r="J234" s="20"/>
      <c r="K234" s="20"/>
      <c r="L234" s="5">
        <f ca="1">'NOV-21'!L234</f>
        <v>1</v>
      </c>
      <c r="M234" s="5">
        <f ca="1">'NOV-21'!M234</f>
        <v>55</v>
      </c>
      <c r="N234" s="20"/>
      <c r="O234" s="20"/>
      <c r="P234" s="20"/>
      <c r="Q234" s="20"/>
      <c r="R234" s="20"/>
      <c r="S234" s="20"/>
      <c r="T234" s="20"/>
      <c r="U234" s="20"/>
      <c r="V234" s="5">
        <f ca="1">'NOV-21'!V234</f>
        <v>0</v>
      </c>
    </row>
    <row r="235" spans="1:22">
      <c r="A235" s="20"/>
      <c r="B235" s="5" t="str">
        <f ca="1">'NOV-21'!B235</f>
        <v>25.11.21</v>
      </c>
      <c r="C235" s="5">
        <f ca="1">'NOV-21'!C235</f>
        <v>233</v>
      </c>
      <c r="D235" s="5">
        <f ca="1">'NOV-21'!D235</f>
        <v>461</v>
      </c>
      <c r="E235" s="26"/>
      <c r="F235" s="5">
        <f ca="1">'NOV-21'!F235</f>
        <v>59</v>
      </c>
      <c r="G235" s="5">
        <f ca="1">'NOV-21'!G235</f>
        <v>3398.41</v>
      </c>
      <c r="H235" s="5">
        <f ca="1">'NOV-21'!H235</f>
        <v>436.59</v>
      </c>
      <c r="I235" s="5">
        <f ca="1">'NOV-21'!I235</f>
        <v>0</v>
      </c>
      <c r="J235" s="20"/>
      <c r="K235" s="20"/>
      <c r="L235" s="5">
        <f ca="1">'NOV-21'!L235</f>
        <v>2</v>
      </c>
      <c r="M235" s="5">
        <f ca="1">'NOV-21'!M235</f>
        <v>20</v>
      </c>
      <c r="N235" s="20"/>
      <c r="O235" s="20"/>
      <c r="P235" s="20"/>
      <c r="Q235" s="20"/>
      <c r="R235" s="20"/>
      <c r="S235" s="20"/>
      <c r="T235" s="20"/>
      <c r="U235" s="20"/>
      <c r="V235" s="5">
        <f ca="1">'NOV-21'!V235</f>
        <v>0</v>
      </c>
    </row>
    <row r="236" spans="1:22">
      <c r="A236" s="20"/>
      <c r="B236" s="5" t="str">
        <f ca="1">'NOV-21'!B236</f>
        <v>25.11.21</v>
      </c>
      <c r="C236" s="5">
        <f ca="1">'NOV-21'!C236</f>
        <v>234</v>
      </c>
      <c r="D236" s="5">
        <f ca="1">'NOV-21'!D236</f>
        <v>459</v>
      </c>
      <c r="E236" s="26"/>
      <c r="F236" s="5">
        <f ca="1">'NOV-21'!F236</f>
        <v>57</v>
      </c>
      <c r="G236" s="5">
        <f ca="1">'NOV-21'!G236</f>
        <v>3342.84</v>
      </c>
      <c r="H236" s="5">
        <f ca="1">'NOV-21'!H236</f>
        <v>361.16</v>
      </c>
      <c r="I236" s="5">
        <f ca="1">'NOV-21'!I236</f>
        <v>0</v>
      </c>
      <c r="J236" s="20"/>
      <c r="K236" s="20"/>
      <c r="L236" s="5">
        <f ca="1">'NOV-21'!L236</f>
        <v>1</v>
      </c>
      <c r="M236" s="5">
        <f ca="1">'NOV-21'!M236</f>
        <v>35</v>
      </c>
      <c r="N236" s="20"/>
      <c r="O236" s="20"/>
      <c r="P236" s="20"/>
      <c r="Q236" s="20"/>
      <c r="R236" s="20"/>
      <c r="S236" s="20"/>
      <c r="T236" s="20"/>
      <c r="U236" s="20"/>
      <c r="V236" s="5">
        <f ca="1">'NOV-21'!V236</f>
        <v>0</v>
      </c>
    </row>
    <row r="237" spans="1:22">
      <c r="A237" s="20"/>
      <c r="B237" s="5" t="str">
        <f ca="1">'NOV-21'!B237</f>
        <v>26.11.21</v>
      </c>
      <c r="C237" s="5">
        <f ca="1">'NOV-21'!C237</f>
        <v>235</v>
      </c>
      <c r="D237" s="5">
        <f ca="1">'NOV-21'!D237</f>
        <v>462</v>
      </c>
      <c r="E237" s="26"/>
      <c r="F237" s="5">
        <f ca="1">'NOV-21'!F237</f>
        <v>59</v>
      </c>
      <c r="G237" s="5">
        <f ca="1">'NOV-21'!G237</f>
        <v>3682</v>
      </c>
      <c r="H237" s="5">
        <f ca="1">'NOV-21'!H237</f>
        <v>448</v>
      </c>
      <c r="I237" s="5">
        <f ca="1">'NOV-21'!I237</f>
        <v>0</v>
      </c>
      <c r="J237" s="20"/>
      <c r="K237" s="20"/>
      <c r="L237" s="5">
        <f ca="1">'NOV-21'!L237</f>
        <v>2</v>
      </c>
      <c r="M237" s="5">
        <f ca="1">'NOV-21'!M237</f>
        <v>10</v>
      </c>
      <c r="N237" s="20"/>
      <c r="O237" s="20"/>
      <c r="P237" s="20"/>
      <c r="Q237" s="20"/>
      <c r="R237" s="20"/>
      <c r="S237" s="20"/>
      <c r="T237" s="20"/>
      <c r="U237" s="20"/>
      <c r="V237" s="5">
        <f ca="1">'NOV-21'!V237</f>
        <v>0</v>
      </c>
    </row>
    <row r="238" spans="1:22">
      <c r="A238" s="20"/>
      <c r="B238" s="5" t="str">
        <f ca="1">'NOV-21'!B238</f>
        <v>26.11.21</v>
      </c>
      <c r="C238" s="5">
        <f ca="1">'NOV-21'!C238</f>
        <v>236</v>
      </c>
      <c r="D238" s="5">
        <f ca="1">'NOV-21'!D238</f>
        <v>464</v>
      </c>
      <c r="E238" s="26"/>
      <c r="F238" s="5">
        <f ca="1">'NOV-21'!F238</f>
        <v>59</v>
      </c>
      <c r="G238" s="5">
        <f ca="1">'NOV-21'!G238</f>
        <v>3441.01</v>
      </c>
      <c r="H238" s="5">
        <f ca="1">'NOV-21'!H238</f>
        <v>393.99</v>
      </c>
      <c r="I238" s="5">
        <f ca="1">'NOV-21'!I238</f>
        <v>0</v>
      </c>
      <c r="J238" s="20"/>
      <c r="K238" s="20"/>
      <c r="L238" s="5">
        <f ca="1">'NOV-21'!L238</f>
        <v>1</v>
      </c>
      <c r="M238" s="5">
        <f ca="1">'NOV-21'!M238</f>
        <v>50</v>
      </c>
      <c r="N238" s="20"/>
      <c r="O238" s="20"/>
      <c r="P238" s="20"/>
      <c r="Q238" s="20"/>
      <c r="R238" s="20"/>
      <c r="S238" s="20"/>
      <c r="T238" s="20"/>
      <c r="U238" s="20"/>
      <c r="V238" s="5">
        <f ca="1">'NOV-21'!V238</f>
        <v>0</v>
      </c>
    </row>
    <row r="239" spans="1:22">
      <c r="A239" s="20"/>
      <c r="B239" s="5" t="str">
        <f ca="1">'NOV-21'!B239</f>
        <v>26.11.21</v>
      </c>
      <c r="C239" s="5">
        <f ca="1">'NOV-21'!C239</f>
        <v>237</v>
      </c>
      <c r="D239" s="5">
        <f ca="1">'NOV-21'!D239</f>
        <v>460</v>
      </c>
      <c r="E239" s="26"/>
      <c r="F239" s="5">
        <f ca="1">'NOV-21'!F239</f>
        <v>57</v>
      </c>
      <c r="G239" s="5">
        <f ca="1">'NOV-21'!G239</f>
        <v>3302.25</v>
      </c>
      <c r="H239" s="5">
        <f ca="1">'NOV-21'!H239</f>
        <v>400.75</v>
      </c>
      <c r="I239" s="5">
        <f ca="1">'NOV-21'!I239</f>
        <v>0</v>
      </c>
      <c r="J239" s="20"/>
      <c r="K239" s="20"/>
      <c r="L239" s="5">
        <f ca="1">'NOV-21'!L239</f>
        <v>1</v>
      </c>
      <c r="M239" s="5">
        <f ca="1">'NOV-21'!M239</f>
        <v>50</v>
      </c>
      <c r="N239" s="20"/>
      <c r="O239" s="20"/>
      <c r="P239" s="20"/>
      <c r="Q239" s="20"/>
      <c r="R239" s="20"/>
      <c r="S239" s="20"/>
      <c r="T239" s="20"/>
      <c r="U239" s="20"/>
      <c r="V239" s="5">
        <f ca="1">'NOV-21'!V239</f>
        <v>0</v>
      </c>
    </row>
    <row r="240" spans="1:22">
      <c r="A240" s="20"/>
      <c r="B240" s="5" t="str">
        <f ca="1">'NOV-21'!B240</f>
        <v>26.11.21</v>
      </c>
      <c r="C240" s="5">
        <f ca="1">'NOV-21'!C240</f>
        <v>238</v>
      </c>
      <c r="D240" s="5">
        <f ca="1">'NOV-21'!D240</f>
        <v>466</v>
      </c>
      <c r="E240" s="26"/>
      <c r="F240" s="5">
        <f ca="1">'NOV-21'!F240</f>
        <v>56</v>
      </c>
      <c r="G240" s="5">
        <f ca="1">'NOV-21'!G240</f>
        <v>3284.24</v>
      </c>
      <c r="H240" s="5">
        <f ca="1">'NOV-21'!H240</f>
        <v>355.76</v>
      </c>
      <c r="I240" s="5">
        <f ca="1">'NOV-21'!I240</f>
        <v>0</v>
      </c>
      <c r="J240" s="20"/>
      <c r="K240" s="20"/>
      <c r="L240" s="5">
        <f ca="1">'NOV-21'!L240</f>
        <v>1</v>
      </c>
      <c r="M240" s="5">
        <f ca="1">'NOV-21'!M240</f>
        <v>15</v>
      </c>
      <c r="N240" s="20"/>
      <c r="O240" s="20"/>
      <c r="P240" s="20"/>
      <c r="Q240" s="20"/>
      <c r="R240" s="20"/>
      <c r="S240" s="20"/>
      <c r="T240" s="20"/>
      <c r="U240" s="20"/>
      <c r="V240" s="5">
        <f ca="1">'NOV-21'!V240</f>
        <v>0</v>
      </c>
    </row>
    <row r="241" spans="1:24">
      <c r="A241" s="20"/>
      <c r="B241" s="5" t="str">
        <f ca="1">'NOV-21'!B241</f>
        <v>26.11.21</v>
      </c>
      <c r="C241" s="5">
        <f ca="1">'NOV-21'!C241</f>
        <v>239</v>
      </c>
      <c r="D241" s="5">
        <f ca="1">'NOV-21'!D241</f>
        <v>465</v>
      </c>
      <c r="E241" s="26"/>
      <c r="F241" s="5">
        <f ca="1">'NOV-21'!F241</f>
        <v>55</v>
      </c>
      <c r="G241" s="5">
        <f ca="1">'NOV-21'!G241</f>
        <v>3222.68</v>
      </c>
      <c r="H241" s="5">
        <f ca="1">'NOV-21'!H241</f>
        <v>349.32</v>
      </c>
      <c r="I241" s="5">
        <f ca="1">'NOV-21'!I241</f>
        <v>0</v>
      </c>
      <c r="J241" s="20"/>
      <c r="K241" s="20"/>
      <c r="L241" s="5">
        <f ca="1">'NOV-21'!L241</f>
        <v>1</v>
      </c>
      <c r="M241" s="5">
        <f ca="1">'NOV-21'!M241</f>
        <v>15</v>
      </c>
      <c r="N241" s="20"/>
      <c r="O241" s="20"/>
      <c r="P241" s="20"/>
      <c r="Q241" s="20"/>
      <c r="R241" s="20"/>
      <c r="S241" s="20"/>
      <c r="T241" s="20"/>
      <c r="U241" s="20"/>
      <c r="V241" s="5">
        <f ca="1">'NOV-21'!V241</f>
        <v>0</v>
      </c>
    </row>
    <row r="242" spans="1:24">
      <c r="A242" s="20"/>
      <c r="B242" s="5" t="str">
        <f ca="1">'NOV-21'!B242</f>
        <v>26.11.21</v>
      </c>
      <c r="C242" s="5">
        <f ca="1">'NOV-21'!C242</f>
        <v>240</v>
      </c>
      <c r="D242" s="5">
        <f ca="1">'NOV-21'!D242</f>
        <v>468</v>
      </c>
      <c r="E242" s="26"/>
      <c r="F242" s="5">
        <f ca="1">'NOV-21'!F242</f>
        <v>58</v>
      </c>
      <c r="G242" s="5">
        <f ca="1">'NOV-21'!G242</f>
        <v>3361.02</v>
      </c>
      <c r="H242" s="5">
        <f ca="1">'NOV-21'!H242</f>
        <v>408.98</v>
      </c>
      <c r="I242" s="5">
        <f ca="1">'NOV-21'!I242</f>
        <v>0</v>
      </c>
      <c r="J242" s="20"/>
      <c r="K242" s="20"/>
      <c r="L242" s="5">
        <f ca="1">'NOV-21'!L242</f>
        <v>1</v>
      </c>
      <c r="M242" s="5">
        <f ca="1">'NOV-21'!M242</f>
        <v>30</v>
      </c>
      <c r="N242" s="20"/>
      <c r="O242" s="20"/>
      <c r="P242" s="20"/>
      <c r="Q242" s="20"/>
      <c r="R242" s="20"/>
      <c r="S242" s="20"/>
      <c r="T242" s="20"/>
      <c r="U242" s="20"/>
      <c r="V242" s="5">
        <f ca="1">'NOV-21'!V242</f>
        <v>0</v>
      </c>
    </row>
    <row r="243" spans="1:24">
      <c r="A243" s="20"/>
      <c r="B243" s="5" t="str">
        <f ca="1">'NOV-21'!B243</f>
        <v>26.11.21</v>
      </c>
      <c r="C243" s="5">
        <f ca="1">'NOV-21'!C243</f>
        <v>241</v>
      </c>
      <c r="D243" s="5">
        <f ca="1">'NOV-21'!D243</f>
        <v>469</v>
      </c>
      <c r="E243" s="26"/>
      <c r="F243" s="5">
        <f ca="1">'NOV-21'!F243</f>
        <v>59</v>
      </c>
      <c r="G243" s="5">
        <f ca="1">'NOV-21'!G243</f>
        <v>3455.41</v>
      </c>
      <c r="H243" s="5">
        <f ca="1">'NOV-21'!H243</f>
        <v>379.59</v>
      </c>
      <c r="I243" s="5">
        <f ca="1">'NOV-21'!I243</f>
        <v>0</v>
      </c>
      <c r="J243" s="20"/>
      <c r="K243" s="20"/>
      <c r="L243" s="5">
        <f ca="1">'NOV-21'!L243</f>
        <v>1</v>
      </c>
      <c r="M243" s="5">
        <f ca="1">'NOV-21'!M243</f>
        <v>20</v>
      </c>
      <c r="N243" s="20"/>
      <c r="O243" s="20"/>
      <c r="P243" s="20"/>
      <c r="Q243" s="20"/>
      <c r="R243" s="20"/>
      <c r="S243" s="20"/>
      <c r="T243" s="20"/>
      <c r="U243" s="20"/>
      <c r="V243" s="5">
        <f ca="1">'NOV-21'!V243</f>
        <v>0</v>
      </c>
    </row>
    <row r="244" spans="1:24">
      <c r="A244" s="20"/>
      <c r="B244" s="5" t="str">
        <f ca="1">'NOV-21'!B244</f>
        <v>26.11.21</v>
      </c>
      <c r="C244" s="5">
        <f ca="1">'NOV-21'!C244</f>
        <v>242</v>
      </c>
      <c r="D244" s="5">
        <f ca="1">'NOV-21'!D244</f>
        <v>467</v>
      </c>
      <c r="E244" s="26"/>
      <c r="F244" s="5">
        <f ca="1">'NOV-21'!F244</f>
        <v>57</v>
      </c>
      <c r="G244" s="5">
        <f ca="1">'NOV-21'!G244</f>
        <v>3311.06</v>
      </c>
      <c r="H244" s="5">
        <f ca="1">'NOV-21'!H244</f>
        <v>390.94</v>
      </c>
      <c r="I244" s="5">
        <f ca="1">'NOV-21'!I244</f>
        <v>0</v>
      </c>
      <c r="J244" s="20"/>
      <c r="K244" s="20"/>
      <c r="L244" s="5">
        <f ca="1">'NOV-21'!L244</f>
        <v>1</v>
      </c>
      <c r="M244" s="5">
        <f ca="1">'NOV-21'!M244</f>
        <v>35</v>
      </c>
      <c r="N244" s="20"/>
      <c r="O244" s="20"/>
      <c r="P244" s="20"/>
      <c r="Q244" s="20"/>
      <c r="R244" s="20"/>
      <c r="S244" s="20"/>
      <c r="T244" s="20"/>
      <c r="U244" s="20"/>
      <c r="V244" s="5">
        <f ca="1">'NOV-21'!V244</f>
        <v>0</v>
      </c>
    </row>
    <row r="245" spans="1:24">
      <c r="A245" s="20"/>
      <c r="B245" s="5" t="str">
        <f ca="1">'NOV-21'!B245</f>
        <v>26.11.21</v>
      </c>
      <c r="C245" s="5">
        <f ca="1">'NOV-21'!C245</f>
        <v>243</v>
      </c>
      <c r="D245" s="5">
        <f ca="1">'NOV-21'!D245</f>
        <v>470</v>
      </c>
      <c r="E245" s="26"/>
      <c r="F245" s="5">
        <f ca="1">'NOV-21'!F245</f>
        <v>59</v>
      </c>
      <c r="G245" s="5">
        <f ca="1">'NOV-21'!G245</f>
        <v>3471.62</v>
      </c>
      <c r="H245" s="5">
        <f ca="1">'NOV-21'!H245</f>
        <v>362.38</v>
      </c>
      <c r="I245" s="5">
        <f ca="1">'NOV-21'!I245</f>
        <v>0</v>
      </c>
      <c r="J245" s="20"/>
      <c r="K245" s="20"/>
      <c r="L245" s="5">
        <f ca="1">'NOV-21'!L245</f>
        <v>1</v>
      </c>
      <c r="M245" s="5">
        <f ca="1">'NOV-21'!M245</f>
        <v>20</v>
      </c>
      <c r="N245" s="20"/>
      <c r="O245" s="20"/>
      <c r="P245" s="20"/>
      <c r="Q245" s="20"/>
      <c r="R245" s="20"/>
      <c r="S245" s="20"/>
      <c r="T245" s="20"/>
      <c r="U245" s="20"/>
      <c r="V245" s="5">
        <f ca="1">'NOV-21'!V245</f>
        <v>0</v>
      </c>
    </row>
    <row r="246" spans="1:24">
      <c r="A246" s="20"/>
      <c r="B246" s="5" t="str">
        <f ca="1">'NOV-21'!B246</f>
        <v>27.11.21</v>
      </c>
      <c r="C246" s="5">
        <f ca="1">'NOV-21'!C246</f>
        <v>244</v>
      </c>
      <c r="D246" s="5">
        <f ca="1">'NOV-21'!D246</f>
        <v>471</v>
      </c>
      <c r="E246" s="26"/>
      <c r="F246" s="5">
        <f ca="1">'NOV-21'!F246</f>
        <v>57</v>
      </c>
      <c r="G246" s="5">
        <f ca="1">'NOV-21'!G246</f>
        <v>3357.84</v>
      </c>
      <c r="H246" s="5">
        <f ca="1">'NOV-21'!H246</f>
        <v>348.34</v>
      </c>
      <c r="I246" s="5">
        <f ca="1">'NOV-21'!I246</f>
        <v>2.1800000000000002</v>
      </c>
      <c r="J246" s="20"/>
      <c r="K246" s="20"/>
      <c r="L246" s="5">
        <f ca="1">'NOV-21'!L246</f>
        <v>1</v>
      </c>
      <c r="M246" s="5">
        <f ca="1">'NOV-21'!M246</f>
        <v>45</v>
      </c>
      <c r="N246" s="20"/>
      <c r="O246" s="20"/>
      <c r="P246" s="20"/>
      <c r="Q246" s="20"/>
      <c r="R246" s="20"/>
      <c r="S246" s="20"/>
      <c r="T246" s="20"/>
      <c r="U246" s="20"/>
      <c r="V246" s="5">
        <f ca="1">'NOV-21'!V246</f>
        <v>8977.5</v>
      </c>
      <c r="X246" t="s">
        <v>708</v>
      </c>
    </row>
    <row r="247" spans="1:24">
      <c r="A247" s="20"/>
      <c r="B247" s="5" t="str">
        <f ca="1">'NOV-21'!B247</f>
        <v>27.11.21</v>
      </c>
      <c r="C247" s="5">
        <f ca="1">'NOV-21'!C247</f>
        <v>245</v>
      </c>
      <c r="D247" s="5">
        <f ca="1">'NOV-21'!D247</f>
        <v>472</v>
      </c>
      <c r="E247" s="26"/>
      <c r="F247" s="5">
        <f ca="1">'NOV-21'!F247</f>
        <v>56</v>
      </c>
      <c r="G247" s="5">
        <f ca="1">'NOV-21'!G247</f>
        <v>3287.86</v>
      </c>
      <c r="H247" s="5">
        <f ca="1">'NOV-21'!H247</f>
        <v>350.14</v>
      </c>
      <c r="I247" s="5">
        <f ca="1">'NOV-21'!I247</f>
        <v>0</v>
      </c>
      <c r="J247" s="20"/>
      <c r="K247" s="20"/>
      <c r="L247" s="5">
        <f ca="1">'NOV-21'!L247</f>
        <v>1</v>
      </c>
      <c r="M247" s="5">
        <f ca="1">'NOV-21'!M247</f>
        <v>55</v>
      </c>
      <c r="N247" s="20"/>
      <c r="O247" s="20"/>
      <c r="P247" s="20"/>
      <c r="Q247" s="20"/>
      <c r="R247" s="20"/>
      <c r="S247" s="20"/>
      <c r="T247" s="20"/>
      <c r="U247" s="20"/>
      <c r="V247" s="5">
        <f ca="1">'NOV-21'!V247</f>
        <v>0</v>
      </c>
    </row>
    <row r="248" spans="1:24">
      <c r="A248" s="20"/>
      <c r="B248" s="5" t="str">
        <f ca="1">'NOV-21'!B248</f>
        <v>27.11.21</v>
      </c>
      <c r="C248" s="5">
        <f ca="1">'NOV-21'!C248</f>
        <v>246</v>
      </c>
      <c r="D248" s="5">
        <f ca="1">'NOV-21'!D248</f>
        <v>473</v>
      </c>
      <c r="E248" s="26"/>
      <c r="F248" s="5">
        <f ca="1">'NOV-21'!F248</f>
        <v>57</v>
      </c>
      <c r="G248" s="5">
        <f ca="1">'NOV-21'!G248</f>
        <v>3338.63</v>
      </c>
      <c r="H248" s="5">
        <f ca="1">'NOV-21'!H248</f>
        <v>366.37</v>
      </c>
      <c r="I248" s="5">
        <f ca="1">'NOV-21'!I248</f>
        <v>0</v>
      </c>
      <c r="J248" s="20"/>
      <c r="K248" s="20"/>
      <c r="L248" s="5">
        <f ca="1">'NOV-21'!L248</f>
        <v>1</v>
      </c>
      <c r="M248" s="5">
        <f ca="1">'NOV-21'!M248</f>
        <v>35</v>
      </c>
      <c r="N248" s="20"/>
      <c r="O248" s="20"/>
      <c r="P248" s="20"/>
      <c r="Q248" s="20"/>
      <c r="R248" s="20"/>
      <c r="S248" s="20"/>
      <c r="T248" s="20"/>
      <c r="U248" s="20"/>
      <c r="V248" s="5">
        <f ca="1">'NOV-21'!V248</f>
        <v>0</v>
      </c>
    </row>
    <row r="249" spans="1:24">
      <c r="A249" s="20"/>
      <c r="B249" s="5" t="str">
        <f ca="1">'NOV-21'!B249</f>
        <v>27.11.21</v>
      </c>
      <c r="C249" s="5">
        <f ca="1">'NOV-21'!C249</f>
        <v>247</v>
      </c>
      <c r="D249" s="5">
        <f ca="1">'NOV-21'!D249</f>
        <v>475</v>
      </c>
      <c r="E249" s="26"/>
      <c r="F249" s="5">
        <f ca="1">'NOV-21'!F249</f>
        <v>58</v>
      </c>
      <c r="G249" s="5">
        <f ca="1">'NOV-21'!G249</f>
        <v>3411.62</v>
      </c>
      <c r="H249" s="5">
        <f ca="1">'NOV-21'!H249</f>
        <v>358.38</v>
      </c>
      <c r="I249" s="5">
        <f ca="1">'NOV-21'!I249</f>
        <v>0</v>
      </c>
      <c r="J249" s="20"/>
      <c r="K249" s="20"/>
      <c r="L249" s="5">
        <f ca="1">'NOV-21'!L249</f>
        <v>1</v>
      </c>
      <c r="M249" s="5">
        <f ca="1">'NOV-21'!M249</f>
        <v>30</v>
      </c>
      <c r="N249" s="20"/>
      <c r="O249" s="20"/>
      <c r="P249" s="20"/>
      <c r="Q249" s="20"/>
      <c r="R249" s="20"/>
      <c r="S249" s="20"/>
      <c r="T249" s="20"/>
      <c r="U249" s="20"/>
      <c r="V249" s="5">
        <f ca="1">'NOV-21'!V249</f>
        <v>0</v>
      </c>
    </row>
    <row r="250" spans="1:24">
      <c r="A250" s="20"/>
      <c r="B250" s="5" t="str">
        <f ca="1">'NOV-21'!B250</f>
        <v>27.11.21</v>
      </c>
      <c r="C250" s="5">
        <f ca="1">'NOV-21'!C250</f>
        <v>248</v>
      </c>
      <c r="D250" s="5">
        <f ca="1">'NOV-21'!D250</f>
        <v>478</v>
      </c>
      <c r="E250" s="26"/>
      <c r="F250" s="5">
        <f ca="1">'NOV-21'!F250</f>
        <v>58</v>
      </c>
      <c r="G250" s="5">
        <f ca="1">'NOV-21'!G250</f>
        <v>3399.43</v>
      </c>
      <c r="H250" s="5">
        <f ca="1">'NOV-21'!H250</f>
        <v>369.57</v>
      </c>
      <c r="I250" s="5">
        <f ca="1">'NOV-21'!I250</f>
        <v>0</v>
      </c>
      <c r="J250" s="20"/>
      <c r="K250" s="20"/>
      <c r="L250" s="5">
        <f ca="1">'NOV-21'!L250</f>
        <v>1</v>
      </c>
      <c r="M250" s="5">
        <f ca="1">'NOV-21'!M250</f>
        <v>10</v>
      </c>
      <c r="N250" s="20"/>
      <c r="O250" s="20"/>
      <c r="P250" s="20"/>
      <c r="Q250" s="20"/>
      <c r="R250" s="20"/>
      <c r="S250" s="20"/>
      <c r="T250" s="20"/>
      <c r="U250" s="20"/>
      <c r="V250" s="5">
        <f ca="1">'NOV-21'!V250</f>
        <v>0</v>
      </c>
    </row>
    <row r="251" spans="1:24">
      <c r="A251" s="20"/>
      <c r="B251" s="5" t="str">
        <f ca="1">'NOV-21'!B251</f>
        <v>27.11.21</v>
      </c>
      <c r="C251" s="5">
        <f ca="1">'NOV-21'!C251</f>
        <v>249</v>
      </c>
      <c r="D251" s="5">
        <f ca="1">'NOV-21'!D251</f>
        <v>463</v>
      </c>
      <c r="E251" s="26"/>
      <c r="F251" s="5">
        <f ca="1">'NOV-21'!F251</f>
        <v>54</v>
      </c>
      <c r="G251" s="5">
        <f ca="1">'NOV-21'!G251</f>
        <v>3143.07</v>
      </c>
      <c r="H251" s="5">
        <f ca="1">'NOV-21'!H251</f>
        <v>365.93</v>
      </c>
      <c r="I251" s="5">
        <f ca="1">'NOV-21'!I251</f>
        <v>0</v>
      </c>
      <c r="J251" s="20"/>
      <c r="K251" s="20"/>
      <c r="L251" s="5">
        <f ca="1">'NOV-21'!L251</f>
        <v>1</v>
      </c>
      <c r="M251" s="5">
        <f ca="1">'NOV-21'!M251</f>
        <v>0</v>
      </c>
      <c r="N251" s="20"/>
      <c r="O251" s="20"/>
      <c r="P251" s="20"/>
      <c r="Q251" s="20"/>
      <c r="R251" s="20"/>
      <c r="S251" s="20"/>
      <c r="T251" s="20"/>
      <c r="U251" s="20"/>
      <c r="V251" s="5">
        <f ca="1">'NOV-21'!V251</f>
        <v>0</v>
      </c>
    </row>
    <row r="252" spans="1:24">
      <c r="A252" s="20"/>
      <c r="B252" s="5" t="str">
        <f ca="1">'NOV-21'!B252</f>
        <v>27.11.21</v>
      </c>
      <c r="C252" s="5">
        <f ca="1">'NOV-21'!C252</f>
        <v>250</v>
      </c>
      <c r="D252" s="5">
        <f ca="1">'NOV-21'!D252</f>
        <v>474</v>
      </c>
      <c r="E252" s="26"/>
      <c r="F252" s="5">
        <f ca="1">'NOV-21'!F252</f>
        <v>59</v>
      </c>
      <c r="G252" s="5">
        <f ca="1">'NOV-21'!G252</f>
        <v>3443.42</v>
      </c>
      <c r="H252" s="5">
        <f ca="1">'NOV-21'!H252</f>
        <v>390.58</v>
      </c>
      <c r="I252" s="5">
        <f ca="1">'NOV-21'!I252</f>
        <v>0</v>
      </c>
      <c r="J252" s="20"/>
      <c r="K252" s="20"/>
      <c r="L252" s="5">
        <f ca="1">'NOV-21'!L252</f>
        <v>1</v>
      </c>
      <c r="M252" s="5">
        <f ca="1">'NOV-21'!M252</f>
        <v>20</v>
      </c>
      <c r="N252" s="20"/>
      <c r="O252" s="20"/>
      <c r="P252" s="20"/>
      <c r="Q252" s="20"/>
      <c r="R252" s="20"/>
      <c r="S252" s="20"/>
      <c r="T252" s="20"/>
      <c r="U252" s="20"/>
      <c r="V252" s="5">
        <f ca="1">'NOV-21'!V252</f>
        <v>0</v>
      </c>
    </row>
    <row r="253" spans="1:24">
      <c r="A253" s="20"/>
      <c r="B253" s="5" t="str">
        <f ca="1">'NOV-21'!B253</f>
        <v>27.11.21</v>
      </c>
      <c r="C253" s="5">
        <f ca="1">'NOV-21'!C253</f>
        <v>251</v>
      </c>
      <c r="D253" s="5">
        <f ca="1">'NOV-21'!D253</f>
        <v>479</v>
      </c>
      <c r="E253" s="26"/>
      <c r="F253" s="5">
        <f ca="1">'NOV-21'!F253</f>
        <v>58</v>
      </c>
      <c r="G253" s="5">
        <f ca="1">'NOV-21'!G253</f>
        <v>3744.5</v>
      </c>
      <c r="H253" s="5">
        <f ca="1">'NOV-21'!H253</f>
        <v>315.5</v>
      </c>
      <c r="I253" s="5">
        <f ca="1">'NOV-21'!I253</f>
        <v>0</v>
      </c>
      <c r="J253" s="20"/>
      <c r="K253" s="20"/>
      <c r="L253" s="5">
        <f ca="1">'NOV-21'!L253</f>
        <v>1</v>
      </c>
      <c r="M253" s="5">
        <f ca="1">'NOV-21'!M253</f>
        <v>20</v>
      </c>
      <c r="N253" s="20"/>
      <c r="O253" s="20"/>
      <c r="P253" s="20"/>
      <c r="Q253" s="20"/>
      <c r="R253" s="20"/>
      <c r="S253" s="20"/>
      <c r="T253" s="20"/>
      <c r="U253" s="20"/>
      <c r="V253" s="5">
        <f ca="1">'NOV-21'!V253</f>
        <v>0</v>
      </c>
    </row>
    <row r="254" spans="1:24">
      <c r="A254" s="20"/>
      <c r="B254" s="5" t="str">
        <f ca="1">'NOV-21'!B254</f>
        <v>27.11.21</v>
      </c>
      <c r="C254" s="5">
        <f ca="1">'NOV-21'!C254</f>
        <v>252</v>
      </c>
      <c r="D254" s="5">
        <f ca="1">'NOV-21'!D254</f>
        <v>480</v>
      </c>
      <c r="E254" s="26"/>
      <c r="F254" s="5">
        <f ca="1">'NOV-21'!F254</f>
        <v>59</v>
      </c>
      <c r="G254" s="5">
        <f ca="1">'NOV-21'!G254</f>
        <v>3438.61</v>
      </c>
      <c r="H254" s="5">
        <f ca="1">'NOV-21'!H254</f>
        <v>396.39</v>
      </c>
      <c r="I254" s="5">
        <f ca="1">'NOV-21'!I254</f>
        <v>0</v>
      </c>
      <c r="J254" s="20"/>
      <c r="K254" s="20"/>
      <c r="L254" s="5">
        <f ca="1">'NOV-21'!L254</f>
        <v>1</v>
      </c>
      <c r="M254" s="5">
        <f ca="1">'NOV-21'!M254</f>
        <v>25</v>
      </c>
      <c r="N254" s="20"/>
      <c r="O254" s="20"/>
      <c r="P254" s="20"/>
      <c r="Q254" s="20"/>
      <c r="R254" s="20"/>
      <c r="S254" s="20"/>
      <c r="T254" s="20"/>
      <c r="U254" s="20"/>
      <c r="V254" s="5">
        <f ca="1">'NOV-21'!V254</f>
        <v>0</v>
      </c>
    </row>
    <row r="255" spans="1:24">
      <c r="A255" s="20"/>
      <c r="B255" s="5" t="str">
        <f ca="1">'NOV-21'!B255</f>
        <v>27.11.21</v>
      </c>
      <c r="C255" s="5">
        <f ca="1">'NOV-21'!C255</f>
        <v>253</v>
      </c>
      <c r="D255" s="5">
        <f ca="1">'NOV-21'!D255</f>
        <v>476</v>
      </c>
      <c r="E255" s="26"/>
      <c r="F255" s="5">
        <f ca="1">'NOV-21'!F255</f>
        <v>59</v>
      </c>
      <c r="G255" s="5">
        <f ca="1">'NOV-21'!G255</f>
        <v>3633</v>
      </c>
      <c r="H255" s="5">
        <f ca="1">'NOV-21'!H255</f>
        <v>497</v>
      </c>
      <c r="I255" s="5">
        <f ca="1">'NOV-21'!I255</f>
        <v>0</v>
      </c>
      <c r="J255" s="20"/>
      <c r="K255" s="20"/>
      <c r="L255" s="5">
        <f ca="1">'NOV-21'!L255</f>
        <v>2</v>
      </c>
      <c r="M255" s="5">
        <f ca="1">'NOV-21'!M255</f>
        <v>30</v>
      </c>
      <c r="N255" s="20"/>
      <c r="O255" s="20"/>
      <c r="P255" s="20"/>
      <c r="Q255" s="20"/>
      <c r="R255" s="20"/>
      <c r="S255" s="20"/>
      <c r="T255" s="20"/>
      <c r="U255" s="20"/>
      <c r="V255" s="5">
        <f ca="1">'NOV-21'!V255</f>
        <v>0</v>
      </c>
    </row>
    <row r="256" spans="1:24">
      <c r="A256" s="20"/>
      <c r="B256" s="5" t="str">
        <f ca="1">'NOV-21'!B256</f>
        <v>28.11.21</v>
      </c>
      <c r="C256" s="5">
        <f ca="1">'NOV-21'!C256</f>
        <v>254</v>
      </c>
      <c r="D256" s="5">
        <f ca="1">'NOV-21'!D256</f>
        <v>481</v>
      </c>
      <c r="E256" s="26"/>
      <c r="F256" s="5">
        <f ca="1">'NOV-21'!F256</f>
        <v>58</v>
      </c>
      <c r="G256" s="5">
        <f ca="1">'NOV-21'!G256</f>
        <v>3342.22</v>
      </c>
      <c r="H256" s="5">
        <f ca="1">'NOV-21'!H256</f>
        <v>427.78</v>
      </c>
      <c r="I256" s="5">
        <f ca="1">'NOV-21'!I256</f>
        <v>0</v>
      </c>
      <c r="J256" s="20"/>
      <c r="K256" s="20"/>
      <c r="L256" s="5">
        <f ca="1">'NOV-21'!L256</f>
        <v>2</v>
      </c>
      <c r="M256" s="5">
        <f ca="1">'NOV-21'!M256</f>
        <v>40</v>
      </c>
      <c r="N256" s="20"/>
      <c r="O256" s="20"/>
      <c r="P256" s="20"/>
      <c r="Q256" s="20"/>
      <c r="R256" s="20"/>
      <c r="S256" s="20"/>
      <c r="T256" s="20"/>
      <c r="U256" s="20"/>
      <c r="V256" s="5">
        <f ca="1">'NOV-21'!V256</f>
        <v>0</v>
      </c>
    </row>
    <row r="257" spans="1:22">
      <c r="A257" s="20"/>
      <c r="B257" s="5" t="str">
        <f ca="1">'NOV-21'!B257</f>
        <v>28.11.21</v>
      </c>
      <c r="C257" s="5">
        <f ca="1">'NOV-21'!C257</f>
        <v>255</v>
      </c>
      <c r="D257" s="5">
        <f ca="1">'NOV-21'!D257</f>
        <v>482</v>
      </c>
      <c r="E257" s="26"/>
      <c r="F257" s="5">
        <f ca="1">'NOV-21'!F257</f>
        <v>57</v>
      </c>
      <c r="G257" s="5">
        <f ca="1">'NOV-21'!G257</f>
        <v>3337.64</v>
      </c>
      <c r="H257" s="5">
        <f ca="1">'NOV-21'!H257</f>
        <v>366.36</v>
      </c>
      <c r="I257" s="5">
        <f ca="1">'NOV-21'!I257</f>
        <v>0</v>
      </c>
      <c r="J257" s="20"/>
      <c r="K257" s="20"/>
      <c r="L257" s="5">
        <f ca="1">'NOV-21'!L257</f>
        <v>2</v>
      </c>
      <c r="M257" s="5">
        <f ca="1">'NOV-21'!M257</f>
        <v>0</v>
      </c>
      <c r="N257" s="20"/>
      <c r="O257" s="20"/>
      <c r="P257" s="20"/>
      <c r="Q257" s="20"/>
      <c r="R257" s="20"/>
      <c r="S257" s="20"/>
      <c r="T257" s="20"/>
      <c r="U257" s="20"/>
      <c r="V257" s="5">
        <f ca="1">'NOV-21'!V257</f>
        <v>0</v>
      </c>
    </row>
    <row r="258" spans="1:22">
      <c r="A258" s="20"/>
      <c r="B258" s="5" t="str">
        <f ca="1">'NOV-21'!B258</f>
        <v>28.11.21</v>
      </c>
      <c r="C258" s="5">
        <f ca="1">'NOV-21'!C258</f>
        <v>256</v>
      </c>
      <c r="D258" s="5">
        <f ca="1">'NOV-21'!D258</f>
        <v>477</v>
      </c>
      <c r="E258" s="26"/>
      <c r="F258" s="5">
        <f ca="1">'NOV-21'!F258</f>
        <v>58</v>
      </c>
      <c r="G258" s="5">
        <f ca="1">'NOV-21'!G258</f>
        <v>3464.82</v>
      </c>
      <c r="H258" s="5">
        <f ca="1">'NOV-21'!H258</f>
        <v>305.18</v>
      </c>
      <c r="I258" s="5">
        <f ca="1">'NOV-21'!I258</f>
        <v>0</v>
      </c>
      <c r="J258" s="20"/>
      <c r="K258" s="20"/>
      <c r="L258" s="5">
        <f ca="1">'NOV-21'!L258</f>
        <v>1</v>
      </c>
      <c r="M258" s="5">
        <f ca="1">'NOV-21'!M258</f>
        <v>50</v>
      </c>
      <c r="N258" s="20"/>
      <c r="O258" s="20"/>
      <c r="P258" s="20"/>
      <c r="Q258" s="20"/>
      <c r="R258" s="20"/>
      <c r="S258" s="20"/>
      <c r="T258" s="20"/>
      <c r="U258" s="20"/>
      <c r="V258" s="5">
        <f ca="1">'NOV-21'!V258</f>
        <v>0</v>
      </c>
    </row>
    <row r="259" spans="1:22">
      <c r="A259" s="20"/>
      <c r="B259" s="5" t="str">
        <f ca="1">'NOV-21'!B259</f>
        <v>28.11.21</v>
      </c>
      <c r="C259" s="5">
        <f ca="1">'NOV-21'!C259</f>
        <v>257</v>
      </c>
      <c r="D259" s="5">
        <f ca="1">'NOV-21'!D259</f>
        <v>484</v>
      </c>
      <c r="E259" s="26"/>
      <c r="F259" s="5">
        <f ca="1">'NOV-21'!F259</f>
        <v>57</v>
      </c>
      <c r="G259" s="5">
        <f ca="1">'NOV-21'!G259</f>
        <v>3386.64</v>
      </c>
      <c r="H259" s="5">
        <f ca="1">'NOV-21'!H259</f>
        <v>317.36</v>
      </c>
      <c r="I259" s="5">
        <f ca="1">'NOV-21'!I259</f>
        <v>0</v>
      </c>
      <c r="J259" s="20"/>
      <c r="K259" s="20"/>
      <c r="L259" s="5">
        <f ca="1">'NOV-21'!L259</f>
        <v>1</v>
      </c>
      <c r="M259" s="5">
        <f ca="1">'NOV-21'!M259</f>
        <v>25</v>
      </c>
      <c r="N259" s="20"/>
      <c r="O259" s="20"/>
      <c r="P259" s="20"/>
      <c r="Q259" s="20"/>
      <c r="R259" s="20"/>
      <c r="S259" s="20"/>
      <c r="T259" s="20"/>
      <c r="U259" s="20"/>
      <c r="V259" s="5">
        <f ca="1">'NOV-21'!V259</f>
        <v>0</v>
      </c>
    </row>
    <row r="260" spans="1:22">
      <c r="A260" s="20"/>
      <c r="B260" s="5" t="str">
        <f ca="1">'NOV-21'!B260</f>
        <v>28.11.21</v>
      </c>
      <c r="C260" s="5">
        <f ca="1">'NOV-21'!C260</f>
        <v>258</v>
      </c>
      <c r="D260" s="5">
        <f ca="1">'NOV-21'!D260</f>
        <v>483</v>
      </c>
      <c r="E260" s="26"/>
      <c r="F260" s="5">
        <f ca="1">'NOV-21'!F260</f>
        <v>56</v>
      </c>
      <c r="G260" s="5">
        <f ca="1">'NOV-21'!G260</f>
        <v>3297.06</v>
      </c>
      <c r="H260" s="5">
        <f ca="1">'NOV-21'!H260</f>
        <v>340.94</v>
      </c>
      <c r="I260" s="5">
        <f ca="1">'NOV-21'!I260</f>
        <v>0</v>
      </c>
      <c r="J260" s="20"/>
      <c r="K260" s="20"/>
      <c r="L260" s="5">
        <f ca="1">'NOV-21'!L260</f>
        <v>1</v>
      </c>
      <c r="M260" s="5">
        <f ca="1">'NOV-21'!M260</f>
        <v>25</v>
      </c>
      <c r="N260" s="20"/>
      <c r="O260" s="20"/>
      <c r="P260" s="20"/>
      <c r="Q260" s="20"/>
      <c r="R260" s="20"/>
      <c r="S260" s="20"/>
      <c r="T260" s="20"/>
      <c r="U260" s="20"/>
      <c r="V260" s="5">
        <f ca="1">'NOV-21'!V260</f>
        <v>0</v>
      </c>
    </row>
    <row r="261" spans="1:22">
      <c r="A261" s="20"/>
      <c r="B261" s="5" t="str">
        <f ca="1">'NOV-21'!B261</f>
        <v>28.11.21</v>
      </c>
      <c r="C261" s="5">
        <f ca="1">'NOV-21'!C261</f>
        <v>259</v>
      </c>
      <c r="D261" s="5">
        <f ca="1">'NOV-21'!D261</f>
        <v>485</v>
      </c>
      <c r="E261" s="26"/>
      <c r="F261" s="5">
        <f ca="1">'NOV-21'!F261</f>
        <v>58</v>
      </c>
      <c r="G261" s="5">
        <f ca="1">'NOV-21'!G261</f>
        <v>3413.83</v>
      </c>
      <c r="H261" s="5">
        <f ca="1">'NOV-21'!H261</f>
        <v>355.17</v>
      </c>
      <c r="I261" s="5">
        <f ca="1">'NOV-21'!I261</f>
        <v>0</v>
      </c>
      <c r="J261" s="20"/>
      <c r="K261" s="20"/>
      <c r="L261" s="5">
        <f ca="1">'NOV-21'!L261</f>
        <v>1</v>
      </c>
      <c r="M261" s="5">
        <f ca="1">'NOV-21'!M261</f>
        <v>25</v>
      </c>
      <c r="N261" s="20"/>
      <c r="O261" s="20"/>
      <c r="P261" s="20"/>
      <c r="Q261" s="20"/>
      <c r="R261" s="20"/>
      <c r="S261" s="20"/>
      <c r="T261" s="20"/>
      <c r="U261" s="20"/>
      <c r="V261" s="5">
        <f ca="1">'NOV-21'!V261</f>
        <v>0</v>
      </c>
    </row>
    <row r="262" spans="1:22">
      <c r="A262" s="20"/>
      <c r="B262" s="5" t="str">
        <f ca="1">'NOV-21'!B262</f>
        <v>28.11.21</v>
      </c>
      <c r="C262" s="5">
        <f ca="1">'NOV-21'!C262</f>
        <v>260</v>
      </c>
      <c r="D262" s="5">
        <f ca="1">'NOV-21'!D262</f>
        <v>487</v>
      </c>
      <c r="E262" s="26"/>
      <c r="F262" s="5">
        <f ca="1">'NOV-21'!F262</f>
        <v>59</v>
      </c>
      <c r="G262" s="5">
        <f ca="1">'NOV-21'!G262</f>
        <v>3448.65</v>
      </c>
      <c r="H262" s="5">
        <f ca="1">'NOV-21'!H262</f>
        <v>382.35</v>
      </c>
      <c r="I262" s="5">
        <f ca="1">'NOV-21'!I262</f>
        <v>0</v>
      </c>
      <c r="J262" s="20"/>
      <c r="K262" s="20"/>
      <c r="L262" s="5">
        <f ca="1">'NOV-21'!L262</f>
        <v>1</v>
      </c>
      <c r="M262" s="5">
        <f ca="1">'NOV-21'!M262</f>
        <v>30</v>
      </c>
      <c r="N262" s="20"/>
      <c r="O262" s="20"/>
      <c r="P262" s="20"/>
      <c r="Q262" s="20"/>
      <c r="R262" s="20"/>
      <c r="S262" s="20"/>
      <c r="T262" s="20"/>
      <c r="U262" s="20"/>
      <c r="V262" s="5">
        <f ca="1">'NOV-21'!V262</f>
        <v>0</v>
      </c>
    </row>
    <row r="263" spans="1:22">
      <c r="A263" s="20"/>
      <c r="B263" s="5" t="str">
        <f ca="1">'NOV-21'!B263</f>
        <v>28.11.21</v>
      </c>
      <c r="C263" s="5">
        <f ca="1">'NOV-21'!C263</f>
        <v>261</v>
      </c>
      <c r="D263" s="5">
        <f ca="1">'NOV-21'!D263</f>
        <v>488</v>
      </c>
      <c r="E263" s="26"/>
      <c r="F263" s="5">
        <f ca="1">'NOV-21'!F263</f>
        <v>58</v>
      </c>
      <c r="G263" s="5">
        <f ca="1">'NOV-21'!G263</f>
        <v>3413.22</v>
      </c>
      <c r="H263" s="5">
        <f ca="1">'NOV-21'!H263</f>
        <v>356.78</v>
      </c>
      <c r="I263" s="5">
        <f ca="1">'NOV-21'!I263</f>
        <v>0</v>
      </c>
      <c r="J263" s="20"/>
      <c r="K263" s="20"/>
      <c r="L263" s="5">
        <f ca="1">'NOV-21'!L263</f>
        <v>1</v>
      </c>
      <c r="M263" s="5">
        <f ca="1">'NOV-21'!M263</f>
        <v>25</v>
      </c>
      <c r="N263" s="20"/>
      <c r="O263" s="20"/>
      <c r="P263" s="20"/>
      <c r="Q263" s="20"/>
      <c r="R263" s="20"/>
      <c r="S263" s="20"/>
      <c r="T263" s="20"/>
      <c r="U263" s="20"/>
      <c r="V263" s="5">
        <f ca="1">'NOV-21'!V263</f>
        <v>0</v>
      </c>
    </row>
    <row r="264" spans="1:22">
      <c r="A264" s="20"/>
      <c r="B264" s="5" t="str">
        <f ca="1">'NOV-21'!B264</f>
        <v>28.11.21</v>
      </c>
      <c r="C264" s="5">
        <f ca="1">'NOV-21'!C264</f>
        <v>262</v>
      </c>
      <c r="D264" s="5">
        <f ca="1">'NOV-21'!D264</f>
        <v>486</v>
      </c>
      <c r="E264" s="26"/>
      <c r="F264" s="5">
        <f ca="1">'NOV-21'!F264</f>
        <v>59</v>
      </c>
      <c r="G264" s="5">
        <f ca="1">'NOV-21'!G264</f>
        <v>3416.41</v>
      </c>
      <c r="H264" s="5">
        <f ca="1">'NOV-21'!H264</f>
        <v>418.59</v>
      </c>
      <c r="I264" s="5">
        <f ca="1">'NOV-21'!I264</f>
        <v>0</v>
      </c>
      <c r="J264" s="20"/>
      <c r="K264" s="20"/>
      <c r="L264" s="5">
        <f ca="1">'NOV-21'!L264</f>
        <v>1</v>
      </c>
      <c r="M264" s="5">
        <f ca="1">'NOV-21'!M264</f>
        <v>50</v>
      </c>
      <c r="N264" s="20"/>
      <c r="O264" s="20"/>
      <c r="P264" s="20"/>
      <c r="Q264" s="20"/>
      <c r="R264" s="20"/>
      <c r="S264" s="20"/>
      <c r="T264" s="20"/>
      <c r="U264" s="20"/>
      <c r="V264" s="5">
        <f ca="1">'NOV-21'!V264</f>
        <v>0</v>
      </c>
    </row>
    <row r="265" spans="1:22">
      <c r="A265" s="20"/>
      <c r="B265" s="5" t="str">
        <f ca="1">'NOV-21'!B265</f>
        <v>28.11.21</v>
      </c>
      <c r="C265" s="5">
        <f ca="1">'NOV-21'!C265</f>
        <v>263</v>
      </c>
      <c r="D265" s="5">
        <f ca="1">'NOV-21'!D265</f>
        <v>491</v>
      </c>
      <c r="E265" s="26"/>
      <c r="F265" s="5">
        <f ca="1">'NOV-21'!F265</f>
        <v>54</v>
      </c>
      <c r="G265" s="5">
        <f ca="1">'NOV-21'!G265</f>
        <v>3082.69</v>
      </c>
      <c r="H265" s="5">
        <f ca="1">'NOV-21'!H265</f>
        <v>424.31</v>
      </c>
      <c r="I265" s="5">
        <f ca="1">'NOV-21'!I265</f>
        <v>0</v>
      </c>
      <c r="J265" s="20"/>
      <c r="K265" s="20"/>
      <c r="L265" s="5">
        <f ca="1">'NOV-21'!L265</f>
        <v>1</v>
      </c>
      <c r="M265" s="5">
        <f ca="1">'NOV-21'!M265</f>
        <v>50</v>
      </c>
      <c r="N265" s="20"/>
      <c r="O265" s="20"/>
      <c r="P265" s="20"/>
      <c r="Q265" s="20"/>
      <c r="R265" s="20"/>
      <c r="S265" s="20"/>
      <c r="T265" s="20"/>
      <c r="U265" s="20"/>
      <c r="V265" s="5">
        <f ca="1">'NOV-21'!V265</f>
        <v>0</v>
      </c>
    </row>
    <row r="266" spans="1:22">
      <c r="A266" s="20"/>
      <c r="B266" s="5" t="str">
        <f ca="1">'NOV-21'!B266</f>
        <v>28.11.21</v>
      </c>
      <c r="C266" s="5">
        <f ca="1">'NOV-21'!C266</f>
        <v>264</v>
      </c>
      <c r="D266" s="5">
        <f ca="1">'NOV-21'!D266</f>
        <v>492</v>
      </c>
      <c r="E266" s="26"/>
      <c r="F266" s="5">
        <f ca="1">'NOV-21'!F266</f>
        <v>59</v>
      </c>
      <c r="G266" s="5">
        <f ca="1">'NOV-21'!G266</f>
        <v>3376.21</v>
      </c>
      <c r="H266" s="5">
        <f ca="1">'NOV-21'!H266</f>
        <v>458.79</v>
      </c>
      <c r="I266" s="5">
        <f ca="1">'NOV-21'!I266</f>
        <v>0</v>
      </c>
      <c r="J266" s="20"/>
      <c r="K266" s="20"/>
      <c r="L266" s="5">
        <f ca="1">'NOV-21'!L266</f>
        <v>1</v>
      </c>
      <c r="M266" s="5">
        <f ca="1">'NOV-21'!M266</f>
        <v>35</v>
      </c>
      <c r="N266" s="20"/>
      <c r="O266" s="20"/>
      <c r="P266" s="20"/>
      <c r="Q266" s="20"/>
      <c r="R266" s="20"/>
      <c r="S266" s="20"/>
      <c r="T266" s="20"/>
      <c r="U266" s="20"/>
      <c r="V266" s="5">
        <f ca="1">'NOV-21'!V266</f>
        <v>0</v>
      </c>
    </row>
    <row r="267" spans="1:22">
      <c r="A267" s="20"/>
      <c r="B267" s="5" t="str">
        <f ca="1">'NOV-21'!B267</f>
        <v>29.11.21</v>
      </c>
      <c r="C267" s="5">
        <f ca="1">'NOV-21'!C267</f>
        <v>265</v>
      </c>
      <c r="D267" s="5">
        <f ca="1">'NOV-21'!D267</f>
        <v>489</v>
      </c>
      <c r="E267" s="26"/>
      <c r="F267" s="5">
        <f ca="1">'NOV-21'!F267</f>
        <v>58</v>
      </c>
      <c r="G267" s="5">
        <f ca="1">'NOV-21'!G267</f>
        <v>3363.22</v>
      </c>
      <c r="H267" s="5">
        <f ca="1">'NOV-21'!H267</f>
        <v>406.78</v>
      </c>
      <c r="I267" s="5">
        <f ca="1">'NOV-21'!I267</f>
        <v>0</v>
      </c>
      <c r="J267" s="20"/>
      <c r="K267" s="20"/>
      <c r="L267" s="5">
        <f ca="1">'NOV-21'!L267</f>
        <v>1</v>
      </c>
      <c r="M267" s="5">
        <f ca="1">'NOV-21'!M267</f>
        <v>50</v>
      </c>
      <c r="N267" s="20"/>
      <c r="O267" s="20"/>
      <c r="P267" s="20"/>
      <c r="Q267" s="20"/>
      <c r="R267" s="20"/>
      <c r="S267" s="20"/>
      <c r="T267" s="20"/>
      <c r="U267" s="20"/>
      <c r="V267" s="5">
        <f ca="1">'NOV-21'!V267</f>
        <v>0</v>
      </c>
    </row>
    <row r="268" spans="1:22">
      <c r="A268" s="20"/>
      <c r="B268" s="5" t="str">
        <f ca="1">'NOV-21'!B268</f>
        <v>29.11.21</v>
      </c>
      <c r="C268" s="5">
        <f ca="1">'NOV-21'!C268</f>
        <v>266</v>
      </c>
      <c r="D268" s="5">
        <f ca="1">'NOV-21'!D268</f>
        <v>494</v>
      </c>
      <c r="E268" s="26"/>
      <c r="F268" s="5">
        <f ca="1">'NOV-21'!F268</f>
        <v>58</v>
      </c>
      <c r="G268" s="5">
        <f ca="1">'NOV-21'!G268</f>
        <v>3411.03</v>
      </c>
      <c r="H268" s="5">
        <f ca="1">'NOV-21'!H268</f>
        <v>357.97</v>
      </c>
      <c r="I268" s="5">
        <f ca="1">'NOV-21'!I268</f>
        <v>0</v>
      </c>
      <c r="J268" s="20"/>
      <c r="K268" s="20"/>
      <c r="L268" s="5">
        <f ca="1">'NOV-21'!L268</f>
        <v>1</v>
      </c>
      <c r="M268" s="5">
        <f ca="1">'NOV-21'!M268</f>
        <v>50</v>
      </c>
      <c r="N268" s="20"/>
      <c r="O268" s="20"/>
      <c r="P268" s="20"/>
      <c r="Q268" s="20"/>
      <c r="R268" s="20"/>
      <c r="S268" s="20"/>
      <c r="T268" s="20"/>
      <c r="U268" s="20"/>
      <c r="V268" s="5">
        <f ca="1">'NOV-21'!V268</f>
        <v>0</v>
      </c>
    </row>
    <row r="269" spans="1:22">
      <c r="A269" s="20"/>
      <c r="B269" s="5" t="str">
        <f ca="1">'NOV-21'!B269</f>
        <v>29.11.21</v>
      </c>
      <c r="C269" s="5">
        <f ca="1">'NOV-21'!C269</f>
        <v>267</v>
      </c>
      <c r="D269" s="5">
        <f ca="1">'NOV-21'!D269</f>
        <v>493</v>
      </c>
      <c r="E269" s="26"/>
      <c r="F269" s="5">
        <f ca="1">'NOV-21'!F269</f>
        <v>58</v>
      </c>
      <c r="G269" s="5">
        <f ca="1">'NOV-21'!G269</f>
        <v>3371.02</v>
      </c>
      <c r="H269" s="5">
        <f ca="1">'NOV-21'!H269</f>
        <v>398.98</v>
      </c>
      <c r="I269" s="5">
        <f ca="1">'NOV-21'!I269</f>
        <v>0</v>
      </c>
      <c r="J269" s="20"/>
      <c r="K269" s="20"/>
      <c r="L269" s="5">
        <f ca="1">'NOV-21'!L269</f>
        <v>1</v>
      </c>
      <c r="M269" s="5">
        <f ca="1">'NOV-21'!M269</f>
        <v>30</v>
      </c>
      <c r="N269" s="20"/>
      <c r="O269" s="20"/>
      <c r="P269" s="20"/>
      <c r="Q269" s="20"/>
      <c r="R269" s="20"/>
      <c r="S269" s="20"/>
      <c r="T269" s="20"/>
      <c r="U269" s="20"/>
      <c r="V269" s="5">
        <f ca="1">'NOV-21'!V269</f>
        <v>0</v>
      </c>
    </row>
    <row r="270" spans="1:22">
      <c r="A270" s="20"/>
      <c r="B270" s="5" t="str">
        <f ca="1">'NOV-21'!B270</f>
        <v>29.11.21</v>
      </c>
      <c r="C270" s="5">
        <f ca="1">'NOV-21'!C270</f>
        <v>268</v>
      </c>
      <c r="D270" s="5">
        <f ca="1">'NOV-21'!D270</f>
        <v>495</v>
      </c>
      <c r="E270" s="26"/>
      <c r="F270" s="5">
        <f ca="1">'NOV-21'!F270</f>
        <v>55</v>
      </c>
      <c r="G270" s="5">
        <f ca="1">'NOV-21'!G270</f>
        <v>3201.25</v>
      </c>
      <c r="H270" s="5">
        <f ca="1">'NOV-21'!H270</f>
        <v>373.75</v>
      </c>
      <c r="I270" s="5">
        <f ca="1">'NOV-21'!I270</f>
        <v>0</v>
      </c>
      <c r="J270" s="20"/>
      <c r="K270" s="20"/>
      <c r="L270" s="5">
        <f ca="1">'NOV-21'!L270</f>
        <v>1</v>
      </c>
      <c r="M270" s="5">
        <f ca="1">'NOV-21'!M270</f>
        <v>35</v>
      </c>
      <c r="N270" s="20"/>
      <c r="O270" s="20"/>
      <c r="P270" s="20"/>
      <c r="Q270" s="20"/>
      <c r="R270" s="20"/>
      <c r="S270" s="20"/>
      <c r="T270" s="20"/>
      <c r="U270" s="20"/>
      <c r="V270" s="5">
        <f ca="1">'NOV-21'!V270</f>
        <v>0</v>
      </c>
    </row>
    <row r="271" spans="1:22">
      <c r="A271" s="20"/>
      <c r="B271" s="5" t="str">
        <f ca="1">'NOV-21'!B271</f>
        <v>29.11.21</v>
      </c>
      <c r="C271" s="5">
        <f ca="1">'NOV-21'!C271</f>
        <v>269</v>
      </c>
      <c r="D271" s="5">
        <f ca="1">'NOV-21'!D271</f>
        <v>496</v>
      </c>
      <c r="E271" s="26"/>
      <c r="F271" s="5">
        <f ca="1">'NOV-21'!F271</f>
        <v>59</v>
      </c>
      <c r="G271" s="5">
        <f ca="1">'NOV-21'!G271</f>
        <v>3475.81</v>
      </c>
      <c r="H271" s="5">
        <f ca="1">'NOV-21'!H271</f>
        <v>359.19</v>
      </c>
      <c r="I271" s="5">
        <f ca="1">'NOV-21'!I271</f>
        <v>0</v>
      </c>
      <c r="J271" s="20"/>
      <c r="K271" s="20"/>
      <c r="L271" s="5">
        <f ca="1">'NOV-21'!L271</f>
        <v>1</v>
      </c>
      <c r="M271" s="5">
        <f ca="1">'NOV-21'!M271</f>
        <v>5</v>
      </c>
      <c r="N271" s="20"/>
      <c r="O271" s="20"/>
      <c r="P271" s="20"/>
      <c r="Q271" s="20"/>
      <c r="R271" s="20"/>
      <c r="S271" s="20"/>
      <c r="T271" s="20"/>
      <c r="U271" s="20"/>
      <c r="V271" s="5">
        <f ca="1">'NOV-21'!V271</f>
        <v>0</v>
      </c>
    </row>
    <row r="272" spans="1:22">
      <c r="A272" s="20"/>
      <c r="B272" s="5" t="str">
        <f ca="1">'NOV-21'!B272</f>
        <v>29.11.21</v>
      </c>
      <c r="C272" s="5">
        <f ca="1">'NOV-21'!C272</f>
        <v>270</v>
      </c>
      <c r="D272" s="5">
        <f ca="1">'NOV-21'!D272</f>
        <v>497</v>
      </c>
      <c r="E272" s="26"/>
      <c r="F272" s="5">
        <f ca="1">'NOV-21'!F272</f>
        <v>58</v>
      </c>
      <c r="G272" s="5">
        <f ca="1">'NOV-21'!G272</f>
        <v>3414.02</v>
      </c>
      <c r="H272" s="5">
        <f ca="1">'NOV-21'!H272</f>
        <v>355.98</v>
      </c>
      <c r="I272" s="5">
        <f ca="1">'NOV-21'!I272</f>
        <v>0</v>
      </c>
      <c r="J272" s="20"/>
      <c r="K272" s="20"/>
      <c r="L272" s="5">
        <f ca="1">'NOV-21'!L272</f>
        <v>1</v>
      </c>
      <c r="M272" s="5">
        <f ca="1">'NOV-21'!M272</f>
        <v>20</v>
      </c>
      <c r="N272" s="20"/>
      <c r="O272" s="20"/>
      <c r="P272" s="20"/>
      <c r="Q272" s="20"/>
      <c r="R272" s="20"/>
      <c r="S272" s="20"/>
      <c r="T272" s="20"/>
      <c r="U272" s="20"/>
      <c r="V272" s="5">
        <f ca="1">'NOV-21'!V272</f>
        <v>0</v>
      </c>
    </row>
    <row r="273" spans="1:22">
      <c r="A273" s="20"/>
      <c r="B273" s="5" t="str">
        <f ca="1">'NOV-21'!B273</f>
        <v>29.11.21</v>
      </c>
      <c r="C273" s="5">
        <f ca="1">'NOV-21'!C273</f>
        <v>271</v>
      </c>
      <c r="D273" s="5">
        <f ca="1">'NOV-21'!D273</f>
        <v>498</v>
      </c>
      <c r="E273" s="26"/>
      <c r="F273" s="5">
        <f ca="1">'NOV-21'!F273</f>
        <v>57</v>
      </c>
      <c r="G273" s="5">
        <f ca="1">'NOV-21'!G273</f>
        <v>3361.64</v>
      </c>
      <c r="H273" s="5">
        <f ca="1">'NOV-21'!H273</f>
        <v>342.36</v>
      </c>
      <c r="I273" s="5">
        <f ca="1">'NOV-21'!I273</f>
        <v>0</v>
      </c>
      <c r="J273" s="20"/>
      <c r="K273" s="20"/>
      <c r="L273" s="5">
        <f ca="1">'NOV-21'!L273</f>
        <v>1</v>
      </c>
      <c r="M273" s="5">
        <f ca="1">'NOV-21'!M273</f>
        <v>0</v>
      </c>
      <c r="N273" s="20"/>
      <c r="O273" s="20"/>
      <c r="P273" s="20"/>
      <c r="Q273" s="20"/>
      <c r="R273" s="20"/>
      <c r="S273" s="20"/>
      <c r="T273" s="20"/>
      <c r="U273" s="20"/>
      <c r="V273" s="5">
        <f ca="1">'NOV-21'!V273</f>
        <v>0</v>
      </c>
    </row>
    <row r="274" spans="1:22">
      <c r="A274" s="20"/>
      <c r="B274" s="5" t="str">
        <f ca="1">'NOV-21'!B274</f>
        <v>29.11.21</v>
      </c>
      <c r="C274" s="5">
        <f ca="1">'NOV-21'!C274</f>
        <v>272</v>
      </c>
      <c r="D274" s="5">
        <f ca="1">'NOV-21'!D274</f>
        <v>501</v>
      </c>
      <c r="E274" s="26"/>
      <c r="F274" s="5">
        <f ca="1">'NOV-21'!F274</f>
        <v>57</v>
      </c>
      <c r="G274" s="5">
        <f ca="1">'NOV-21'!G274</f>
        <v>3318.05</v>
      </c>
      <c r="H274" s="5">
        <f ca="1">'NOV-21'!H274</f>
        <v>384.95</v>
      </c>
      <c r="I274" s="5">
        <f ca="1">'NOV-21'!I274</f>
        <v>0</v>
      </c>
      <c r="J274" s="20"/>
      <c r="K274" s="20"/>
      <c r="L274" s="5">
        <f ca="1">'NOV-21'!L274</f>
        <v>1</v>
      </c>
      <c r="M274" s="5">
        <f ca="1">'NOV-21'!M274</f>
        <v>5</v>
      </c>
      <c r="N274" s="20"/>
      <c r="O274" s="20"/>
      <c r="P274" s="20"/>
      <c r="Q274" s="20"/>
      <c r="R274" s="20"/>
      <c r="S274" s="20"/>
      <c r="T274" s="20"/>
      <c r="U274" s="20"/>
      <c r="V274" s="5">
        <f ca="1">'NOV-21'!V274</f>
        <v>0</v>
      </c>
    </row>
    <row r="275" spans="1:22">
      <c r="A275" s="20"/>
      <c r="B275" s="5" t="str">
        <f ca="1">'NOV-21'!B275</f>
        <v>29.11.21</v>
      </c>
      <c r="C275" s="5">
        <f ca="1">'NOV-21'!C275</f>
        <v>273</v>
      </c>
      <c r="D275" s="5">
        <f ca="1">'NOV-21'!D275</f>
        <v>502</v>
      </c>
      <c r="E275" s="26"/>
      <c r="F275" s="5">
        <f ca="1">'NOV-21'!F275</f>
        <v>58</v>
      </c>
      <c r="G275" s="5">
        <f ca="1">'NOV-21'!G275</f>
        <v>3382.85</v>
      </c>
      <c r="H275" s="5">
        <f ca="1">'NOV-21'!H275</f>
        <v>384.15</v>
      </c>
      <c r="I275" s="5">
        <f ca="1">'NOV-21'!I275</f>
        <v>0</v>
      </c>
      <c r="J275" s="20"/>
      <c r="K275" s="20"/>
      <c r="L275" s="5">
        <f ca="1">'NOV-21'!L275</f>
        <v>1</v>
      </c>
      <c r="M275" s="5">
        <f ca="1">'NOV-21'!M275</f>
        <v>20</v>
      </c>
      <c r="N275" s="20"/>
      <c r="O275" s="20"/>
      <c r="P275" s="20"/>
      <c r="Q275" s="20"/>
      <c r="R275" s="20"/>
      <c r="S275" s="20"/>
      <c r="T275" s="20"/>
      <c r="U275" s="20"/>
      <c r="V275" s="5">
        <f ca="1">'NOV-21'!V275</f>
        <v>0</v>
      </c>
    </row>
    <row r="276" spans="1:22">
      <c r="A276" s="20"/>
      <c r="B276" s="5" t="str">
        <f ca="1">'NOV-21'!B276</f>
        <v>29.11.21</v>
      </c>
      <c r="C276" s="5">
        <f ca="1">'NOV-21'!C276</f>
        <v>274</v>
      </c>
      <c r="D276" s="5">
        <f ca="1">'NOV-21'!D276</f>
        <v>490</v>
      </c>
      <c r="E276" s="26"/>
      <c r="F276" s="5">
        <f ca="1">'NOV-21'!F276</f>
        <v>58</v>
      </c>
      <c r="G276" s="5">
        <f ca="1">'NOV-21'!G276</f>
        <v>3649.6</v>
      </c>
      <c r="H276" s="5">
        <f ca="1">'NOV-21'!H276</f>
        <v>410.4</v>
      </c>
      <c r="I276" s="5">
        <f ca="1">'NOV-21'!I276</f>
        <v>0</v>
      </c>
      <c r="J276" s="20"/>
      <c r="K276" s="20"/>
      <c r="L276" s="5">
        <f ca="1">'NOV-21'!L276</f>
        <v>1</v>
      </c>
      <c r="M276" s="5">
        <f ca="1">'NOV-21'!M276</f>
        <v>40</v>
      </c>
      <c r="N276" s="20"/>
      <c r="O276" s="20"/>
      <c r="P276" s="20"/>
      <c r="Q276" s="20"/>
      <c r="R276" s="20"/>
      <c r="S276" s="20"/>
      <c r="T276" s="20"/>
      <c r="U276" s="20"/>
      <c r="V276" s="5">
        <f ca="1">'NOV-21'!V276</f>
        <v>0</v>
      </c>
    </row>
    <row r="277" spans="1:22">
      <c r="A277" s="20"/>
      <c r="B277" s="5" t="str">
        <f ca="1">'NOV-21'!B277</f>
        <v>29.11.21</v>
      </c>
      <c r="C277" s="5">
        <f ca="1">'NOV-21'!C277</f>
        <v>275</v>
      </c>
      <c r="D277" s="5">
        <f ca="1">'NOV-21'!D277</f>
        <v>499</v>
      </c>
      <c r="E277" s="26"/>
      <c r="F277" s="5">
        <f ca="1">'NOV-21'!F277</f>
        <v>58</v>
      </c>
      <c r="G277" s="5">
        <f ca="1">'NOV-21'!G277</f>
        <v>3366.02</v>
      </c>
      <c r="H277" s="5">
        <f ca="1">'NOV-21'!H277</f>
        <v>403.98</v>
      </c>
      <c r="I277" s="5">
        <f ca="1">'NOV-21'!I277</f>
        <v>0</v>
      </c>
      <c r="J277" s="20"/>
      <c r="K277" s="20"/>
      <c r="L277" s="5">
        <f ca="1">'NOV-21'!L277</f>
        <v>1</v>
      </c>
      <c r="M277" s="5">
        <f ca="1">'NOV-21'!M277</f>
        <v>35</v>
      </c>
      <c r="N277" s="20"/>
      <c r="O277" s="20"/>
      <c r="P277" s="20"/>
      <c r="Q277" s="20"/>
      <c r="R277" s="20"/>
      <c r="S277" s="20"/>
      <c r="T277" s="20"/>
      <c r="U277" s="20"/>
      <c r="V277" s="5">
        <f ca="1">'NOV-21'!V277</f>
        <v>0</v>
      </c>
    </row>
    <row r="278" spans="1:22">
      <c r="A278" s="20"/>
      <c r="B278" s="5" t="str">
        <f ca="1">'NOV-21'!B278</f>
        <v>30.11.21</v>
      </c>
      <c r="C278" s="5">
        <f ca="1">'NOV-21'!C278</f>
        <v>276</v>
      </c>
      <c r="D278" s="5">
        <f ca="1">'NOV-21'!D278</f>
        <v>500</v>
      </c>
      <c r="E278" s="26"/>
      <c r="F278" s="5">
        <f ca="1">'NOV-21'!F278</f>
        <v>57</v>
      </c>
      <c r="G278" s="5">
        <f ca="1">'NOV-21'!G278</f>
        <v>3287.04</v>
      </c>
      <c r="H278" s="5">
        <f ca="1">'NOV-21'!H278</f>
        <v>416.96</v>
      </c>
      <c r="I278" s="5">
        <f ca="1">'NOV-21'!I278</f>
        <v>0</v>
      </c>
      <c r="J278" s="20"/>
      <c r="K278" s="20"/>
      <c r="L278" s="5">
        <f ca="1">'NOV-21'!L278</f>
        <v>1</v>
      </c>
      <c r="M278" s="5">
        <f ca="1">'NOV-21'!M278</f>
        <v>40</v>
      </c>
      <c r="N278" s="20"/>
      <c r="O278" s="20"/>
      <c r="P278" s="20"/>
      <c r="Q278" s="20"/>
      <c r="R278" s="20"/>
      <c r="S278" s="20"/>
      <c r="T278" s="20"/>
      <c r="U278" s="20"/>
      <c r="V278" s="5">
        <f ca="1">'NOV-21'!V278</f>
        <v>0</v>
      </c>
    </row>
    <row r="279" spans="1:22">
      <c r="A279" s="20"/>
      <c r="B279" s="5" t="str">
        <f ca="1">'NOV-21'!B279</f>
        <v>30.11.21</v>
      </c>
      <c r="C279" s="5">
        <f ca="1">'NOV-21'!C279</f>
        <v>277</v>
      </c>
      <c r="D279" s="5">
        <f ca="1">'NOV-21'!D279</f>
        <v>503</v>
      </c>
      <c r="E279" s="26"/>
      <c r="F279" s="5">
        <f ca="1">'NOV-21'!F279</f>
        <v>59</v>
      </c>
      <c r="G279" s="5">
        <f ca="1">'NOV-21'!G279</f>
        <v>3607.4</v>
      </c>
      <c r="H279" s="5">
        <f ca="1">'NOV-21'!H279</f>
        <v>522.6</v>
      </c>
      <c r="I279" s="5">
        <f ca="1">'NOV-21'!I279</f>
        <v>0</v>
      </c>
      <c r="J279" s="20"/>
      <c r="K279" s="20"/>
      <c r="L279" s="5">
        <f ca="1">'NOV-21'!L279</f>
        <v>2</v>
      </c>
      <c r="M279" s="5">
        <f ca="1">'NOV-21'!M279</f>
        <v>0</v>
      </c>
      <c r="N279" s="20"/>
      <c r="O279" s="20"/>
      <c r="P279" s="20"/>
      <c r="Q279" s="20"/>
      <c r="R279" s="20"/>
      <c r="S279" s="20"/>
      <c r="T279" s="20"/>
      <c r="U279" s="20"/>
      <c r="V279" s="5">
        <f ca="1">'NOV-21'!V279</f>
        <v>0</v>
      </c>
    </row>
    <row r="280" spans="1:22">
      <c r="A280" s="20"/>
      <c r="B280" s="5" t="str">
        <f ca="1">'NOV-21'!B280</f>
        <v>30.11.21</v>
      </c>
      <c r="C280" s="5">
        <f ca="1">'NOV-21'!C280</f>
        <v>278</v>
      </c>
      <c r="D280" s="5">
        <f ca="1">'NOV-21'!D280</f>
        <v>505</v>
      </c>
      <c r="E280" s="26"/>
      <c r="F280" s="5">
        <f ca="1">'NOV-21'!F280</f>
        <v>56</v>
      </c>
      <c r="G280" s="5">
        <f ca="1">'NOV-21'!G280</f>
        <v>3307.04</v>
      </c>
      <c r="H280" s="5">
        <f ca="1">'NOV-21'!H280</f>
        <v>332.96</v>
      </c>
      <c r="I280" s="5">
        <f ca="1">'NOV-21'!I280</f>
        <v>0</v>
      </c>
      <c r="J280" s="20"/>
      <c r="K280" s="20"/>
      <c r="L280" s="5">
        <f ca="1">'NOV-21'!L280</f>
        <v>1</v>
      </c>
      <c r="M280" s="5">
        <f ca="1">'NOV-21'!M280</f>
        <v>55</v>
      </c>
      <c r="N280" s="20"/>
      <c r="O280" s="20"/>
      <c r="P280" s="20"/>
      <c r="Q280" s="20"/>
      <c r="R280" s="20"/>
      <c r="S280" s="20"/>
      <c r="T280" s="20"/>
      <c r="U280" s="20"/>
      <c r="V280" s="5">
        <f ca="1">'NOV-21'!V280</f>
        <v>0</v>
      </c>
    </row>
    <row r="281" spans="1:22">
      <c r="A281" s="20"/>
      <c r="B281" s="5" t="str">
        <f ca="1">'NOV-21'!B281</f>
        <v>30.11.21</v>
      </c>
      <c r="C281" s="5">
        <f ca="1">'NOV-21'!C281</f>
        <v>279</v>
      </c>
      <c r="D281" s="5">
        <f ca="1">'NOV-21'!D281</f>
        <v>504</v>
      </c>
      <c r="E281" s="26"/>
      <c r="F281" s="5">
        <f ca="1">'NOV-21'!F281</f>
        <v>57</v>
      </c>
      <c r="G281" s="5">
        <f ca="1">'NOV-21'!G281</f>
        <v>3295.04</v>
      </c>
      <c r="H281" s="5">
        <f ca="1">'NOV-21'!H281</f>
        <v>408.96</v>
      </c>
      <c r="I281" s="5">
        <f ca="1">'NOV-21'!I281</f>
        <v>0</v>
      </c>
      <c r="J281" s="20"/>
      <c r="K281" s="20"/>
      <c r="L281" s="5">
        <f ca="1">'NOV-21'!L281</f>
        <v>1</v>
      </c>
      <c r="M281" s="5">
        <f ca="1">'NOV-21'!M281</f>
        <v>25</v>
      </c>
      <c r="N281" s="20"/>
      <c r="O281" s="20"/>
      <c r="P281" s="20"/>
      <c r="Q281" s="20"/>
      <c r="R281" s="20"/>
      <c r="S281" s="20"/>
      <c r="T281" s="20"/>
      <c r="U281" s="20"/>
      <c r="V281" s="5">
        <f ca="1">'NOV-21'!V281</f>
        <v>0</v>
      </c>
    </row>
    <row r="282" spans="1:22">
      <c r="A282" s="20"/>
      <c r="B282" s="5" t="str">
        <f ca="1">'NOV-21'!B282</f>
        <v>30.11.21</v>
      </c>
      <c r="C282" s="5">
        <f ca="1">'NOV-21'!C282</f>
        <v>280</v>
      </c>
      <c r="D282" s="5">
        <f ca="1">'NOV-21'!D282</f>
        <v>507</v>
      </c>
      <c r="E282" s="26"/>
      <c r="F282" s="5">
        <f ca="1">'NOV-21'!F282</f>
        <v>53</v>
      </c>
      <c r="G282" s="5">
        <f ca="1">'NOV-21'!G282</f>
        <v>3140.08</v>
      </c>
      <c r="H282" s="5">
        <f ca="1">'NOV-21'!H282</f>
        <v>303.92</v>
      </c>
      <c r="I282" s="5">
        <f ca="1">'NOV-21'!I282</f>
        <v>0</v>
      </c>
      <c r="J282" s="20"/>
      <c r="K282" s="20"/>
      <c r="L282" s="5">
        <f ca="1">'NOV-21'!L282</f>
        <v>1</v>
      </c>
      <c r="M282" s="5">
        <f ca="1">'NOV-21'!M282</f>
        <v>10</v>
      </c>
      <c r="N282" s="20"/>
      <c r="O282" s="20"/>
      <c r="P282" s="20"/>
      <c r="Q282" s="20"/>
      <c r="R282" s="20"/>
      <c r="S282" s="20"/>
      <c r="T282" s="20"/>
      <c r="U282" s="20"/>
      <c r="V282" s="5">
        <f ca="1">'NOV-21'!V282</f>
        <v>0</v>
      </c>
    </row>
    <row r="283" spans="1:22">
      <c r="A283" s="20"/>
      <c r="B283" s="5" t="str">
        <f ca="1">'NOV-21'!B283</f>
        <v>30.11.21</v>
      </c>
      <c r="C283" s="5">
        <f ca="1">'NOV-21'!C283</f>
        <v>281</v>
      </c>
      <c r="D283" s="5">
        <f ca="1">'NOV-21'!D283</f>
        <v>506</v>
      </c>
      <c r="E283" s="26"/>
      <c r="F283" s="5">
        <f ca="1">'NOV-21'!F283</f>
        <v>58</v>
      </c>
      <c r="G283" s="5">
        <f ca="1">'NOV-21'!G283</f>
        <v>3339.66</v>
      </c>
      <c r="H283" s="5">
        <f ca="1">'NOV-21'!H283</f>
        <v>426.34</v>
      </c>
      <c r="I283" s="5">
        <f ca="1">'NOV-21'!I283</f>
        <v>0</v>
      </c>
      <c r="J283" s="20"/>
      <c r="K283" s="20"/>
      <c r="L283" s="5">
        <f ca="1">'NOV-21'!L283</f>
        <v>1</v>
      </c>
      <c r="M283" s="5">
        <f ca="1">'NOV-21'!M283</f>
        <v>0</v>
      </c>
      <c r="N283" s="20"/>
      <c r="O283" s="20"/>
      <c r="P283" s="20"/>
      <c r="Q283" s="20"/>
      <c r="R283" s="20"/>
      <c r="S283" s="20"/>
      <c r="T283" s="20"/>
      <c r="U283" s="20"/>
      <c r="V283" s="5">
        <f ca="1">'NOV-21'!V283</f>
        <v>0</v>
      </c>
    </row>
    <row r="284" spans="1:22">
      <c r="A284" s="20"/>
      <c r="B284" s="5" t="str">
        <f ca="1">'NOV-21'!B284</f>
        <v>30.11.21</v>
      </c>
      <c r="C284" s="5">
        <f ca="1">'NOV-21'!C284</f>
        <v>282</v>
      </c>
      <c r="D284" s="5">
        <f ca="1">'NOV-21'!D284</f>
        <v>509</v>
      </c>
      <c r="E284" s="26"/>
      <c r="F284" s="5">
        <f ca="1">'NOV-21'!F284</f>
        <v>57</v>
      </c>
      <c r="G284" s="5">
        <f ca="1">'NOV-21'!G284</f>
        <v>3362.44</v>
      </c>
      <c r="H284" s="5">
        <f ca="1">'NOV-21'!H284</f>
        <v>341.56</v>
      </c>
      <c r="I284" s="5">
        <f ca="1">'NOV-21'!I284</f>
        <v>0</v>
      </c>
      <c r="J284" s="20"/>
      <c r="K284" s="20"/>
      <c r="L284" s="5">
        <f ca="1">'NOV-21'!L284</f>
        <v>1</v>
      </c>
      <c r="M284" s="5">
        <f ca="1">'NOV-21'!M284</f>
        <v>25</v>
      </c>
      <c r="N284" s="20"/>
      <c r="O284" s="20"/>
      <c r="P284" s="20"/>
      <c r="Q284" s="20"/>
      <c r="R284" s="20"/>
      <c r="S284" s="20"/>
      <c r="T284" s="20"/>
      <c r="U284" s="20"/>
      <c r="V284" s="5">
        <f ca="1">'NOV-21'!V284</f>
        <v>0</v>
      </c>
    </row>
    <row r="285" spans="1:22">
      <c r="A285" s="20"/>
      <c r="B285" s="5" t="str">
        <f ca="1">'NOV-21'!B285</f>
        <v>30.11.21</v>
      </c>
      <c r="C285" s="5">
        <f ca="1">'NOV-21'!C285</f>
        <v>283</v>
      </c>
      <c r="D285" s="5">
        <f ca="1">'NOV-21'!D285</f>
        <v>508</v>
      </c>
      <c r="E285" s="26"/>
      <c r="F285" s="5">
        <f ca="1">'NOV-21'!F285</f>
        <v>59</v>
      </c>
      <c r="G285" s="5">
        <f ca="1">'NOV-21'!G285</f>
        <v>3451.21</v>
      </c>
      <c r="H285" s="5">
        <f ca="1">'NOV-21'!H285</f>
        <v>383.79</v>
      </c>
      <c r="I285" s="5">
        <f ca="1">'NOV-21'!I285</f>
        <v>0</v>
      </c>
      <c r="J285" s="20"/>
      <c r="K285" s="20"/>
      <c r="L285" s="5">
        <f ca="1">'NOV-21'!L285</f>
        <v>1</v>
      </c>
      <c r="M285" s="5">
        <f ca="1">'NOV-21'!M285</f>
        <v>20</v>
      </c>
      <c r="N285" s="20"/>
      <c r="O285" s="20"/>
      <c r="P285" s="20"/>
      <c r="Q285" s="20"/>
      <c r="R285" s="20"/>
      <c r="S285" s="20"/>
      <c r="T285" s="20"/>
      <c r="U285" s="20"/>
      <c r="V285" s="5">
        <f ca="1">'NOV-21'!V285</f>
        <v>0</v>
      </c>
    </row>
    <row r="286" spans="1:22">
      <c r="A286" s="20"/>
      <c r="B286" s="5" t="str">
        <f ca="1">'NOV-21'!B286</f>
        <v>30.11.21</v>
      </c>
      <c r="C286" s="5">
        <f ca="1">'NOV-21'!C286</f>
        <v>284</v>
      </c>
      <c r="D286" s="5">
        <f ca="1">'NOV-21'!D286</f>
        <v>510</v>
      </c>
      <c r="E286" s="26"/>
      <c r="F286" s="5">
        <f ca="1">'NOV-21'!F286</f>
        <v>54</v>
      </c>
      <c r="G286" s="5">
        <f ca="1">'NOV-21'!G286</f>
        <v>3167.49</v>
      </c>
      <c r="H286" s="5">
        <f ca="1">'NOV-21'!H286</f>
        <v>339.51</v>
      </c>
      <c r="I286" s="5">
        <f ca="1">'NOV-21'!I286</f>
        <v>0</v>
      </c>
      <c r="J286" s="20"/>
      <c r="K286" s="20"/>
      <c r="L286" s="5">
        <f ca="1">'NOV-21'!L286</f>
        <v>1</v>
      </c>
      <c r="M286" s="5">
        <f ca="1">'NOV-21'!M286</f>
        <v>30</v>
      </c>
      <c r="N286" s="20"/>
      <c r="O286" s="20"/>
      <c r="P286" s="20"/>
      <c r="Q286" s="20"/>
      <c r="R286" s="20"/>
      <c r="S286" s="20"/>
      <c r="T286" s="20"/>
      <c r="U286" s="20"/>
      <c r="V286" s="5">
        <f ca="1">'NOV-21'!V286</f>
        <v>0</v>
      </c>
    </row>
    <row r="287" spans="1:22">
      <c r="A287" s="20"/>
      <c r="B287" s="5" t="str">
        <f ca="1">'NOV-21'!B287</f>
        <v>30.11.21</v>
      </c>
      <c r="C287" s="5">
        <f ca="1">'NOV-21'!C287</f>
        <v>285</v>
      </c>
      <c r="D287" s="5">
        <f ca="1">'NOV-21'!D287</f>
        <v>511</v>
      </c>
      <c r="E287" s="26"/>
      <c r="F287" s="5">
        <f ca="1">'NOV-21'!F287</f>
        <v>57</v>
      </c>
      <c r="G287" s="5">
        <f ca="1">'NOV-21'!G287</f>
        <v>3328.23</v>
      </c>
      <c r="H287" s="5">
        <f ca="1">'NOV-21'!H287</f>
        <v>376.77</v>
      </c>
      <c r="I287" s="5">
        <f ca="1">'NOV-21'!I287</f>
        <v>0</v>
      </c>
      <c r="J287" s="20"/>
      <c r="K287" s="20"/>
      <c r="L287" s="5">
        <f ca="1">'NOV-21'!L287</f>
        <v>2</v>
      </c>
      <c r="M287" s="5">
        <f ca="1">'NOV-21'!M287</f>
        <v>20</v>
      </c>
      <c r="N287" s="20"/>
      <c r="O287" s="20"/>
      <c r="P287" s="20"/>
      <c r="Q287" s="20"/>
      <c r="R287" s="20"/>
      <c r="S287" s="20"/>
      <c r="T287" s="20"/>
      <c r="U287" s="20"/>
      <c r="V287" s="5">
        <f ca="1">'NOV-21'!V287</f>
        <v>0</v>
      </c>
    </row>
    <row r="288" spans="1:22" ht="18.75">
      <c r="B288" s="64" t="s">
        <v>670</v>
      </c>
      <c r="C288" s="2">
        <v>10</v>
      </c>
      <c r="D288" s="123"/>
      <c r="E288" s="5"/>
      <c r="F288" s="9">
        <f ca="1">SUBTOTAL(9,F278:F287)</f>
        <v>567</v>
      </c>
      <c r="G288" s="5">
        <f ca="1">SUBTOTAL(9,G278:G287)</f>
        <v>33285.629999999997</v>
      </c>
      <c r="H288" s="125">
        <f ca="1">SUBTOTAL(9,H278:H287)</f>
        <v>3853.3700000000003</v>
      </c>
      <c r="I288" s="127">
        <f ca="1">SUBTOTAL(9,I278:I287)</f>
        <v>0</v>
      </c>
      <c r="J288" s="20"/>
      <c r="K288" s="20"/>
      <c r="L288" s="127">
        <v>15</v>
      </c>
      <c r="M288" s="127">
        <v>45</v>
      </c>
      <c r="V288" s="9"/>
    </row>
    <row r="289" spans="1:26" ht="15.75">
      <c r="B289" s="67" t="s">
        <v>671</v>
      </c>
      <c r="G289" s="50">
        <f ca="1">'NOV-21'!G288</f>
        <v>33285.629999999997</v>
      </c>
      <c r="H289" s="50">
        <f ca="1">'NOV-21'!H288</f>
        <v>3853.3700000000003</v>
      </c>
      <c r="I289" s="4">
        <f ca="1">'NOV-21'!I288</f>
        <v>0</v>
      </c>
      <c r="V289" s="4">
        <f>'NOV-21'!V288</f>
        <v>0</v>
      </c>
      <c r="Z289" s="80">
        <f ca="1">H288/F288</f>
        <v>6.7960670194003532</v>
      </c>
    </row>
    <row r="290" spans="1:26" ht="15.75">
      <c r="B290" s="37" t="s">
        <v>723</v>
      </c>
      <c r="C290" s="37"/>
      <c r="D290" s="37"/>
      <c r="F290" s="126"/>
      <c r="G290" s="126"/>
      <c r="H290" s="126"/>
      <c r="I290" s="37"/>
    </row>
    <row r="291" spans="1:26" s="57" customFormat="1">
      <c r="A291"/>
      <c r="B291" s="57" t="s">
        <v>724</v>
      </c>
      <c r="E291"/>
      <c r="J291"/>
      <c r="K291"/>
      <c r="N291"/>
      <c r="O291"/>
      <c r="P291"/>
      <c r="Q291"/>
      <c r="R291"/>
      <c r="S291"/>
      <c r="T291"/>
      <c r="U291"/>
      <c r="W291"/>
    </row>
    <row r="292" spans="1:26" s="57" customFormat="1">
      <c r="A292"/>
      <c r="B292" s="57" t="s">
        <v>725</v>
      </c>
      <c r="E292"/>
      <c r="J292"/>
      <c r="K292"/>
      <c r="N292"/>
      <c r="O292"/>
      <c r="P292"/>
      <c r="Q292"/>
      <c r="R292"/>
      <c r="S292"/>
      <c r="T292"/>
      <c r="U292"/>
      <c r="W292"/>
    </row>
    <row r="293" spans="1:26" s="57" customFormat="1" ht="15" customHeight="1">
      <c r="A293"/>
      <c r="B293" s="69" t="s">
        <v>726</v>
      </c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/>
    </row>
    <row r="294" spans="1:26" s="57" customFormat="1">
      <c r="A294"/>
      <c r="B294" s="57" t="s">
        <v>727</v>
      </c>
      <c r="E294"/>
      <c r="J294"/>
      <c r="K294"/>
      <c r="N294"/>
      <c r="O294"/>
      <c r="P294"/>
      <c r="Q294"/>
      <c r="R294"/>
      <c r="S294"/>
      <c r="T294"/>
      <c r="U294"/>
      <c r="W294"/>
    </row>
    <row r="295" spans="1:26">
      <c r="B295" t="s">
        <v>728</v>
      </c>
    </row>
    <row r="296" spans="1:26" s="59" customFormat="1">
      <c r="A296"/>
      <c r="B296" s="59" t="s">
        <v>729</v>
      </c>
      <c r="E296"/>
      <c r="J296"/>
      <c r="K296"/>
      <c r="N296"/>
      <c r="O296"/>
      <c r="P296"/>
      <c r="Q296"/>
      <c r="R296"/>
      <c r="S296"/>
      <c r="T296"/>
      <c r="U296"/>
      <c r="W296"/>
    </row>
    <row r="297" spans="1:26" s="59" customFormat="1">
      <c r="A297"/>
      <c r="B297" s="59" t="s">
        <v>730</v>
      </c>
      <c r="E297"/>
      <c r="J297"/>
      <c r="K297"/>
      <c r="N297"/>
      <c r="O297"/>
      <c r="P297"/>
      <c r="Q297"/>
      <c r="R297"/>
      <c r="S297"/>
      <c r="T297"/>
      <c r="U297"/>
      <c r="W297"/>
    </row>
    <row r="298" spans="1:26" s="37" customFormat="1" ht="15.75">
      <c r="A298"/>
      <c r="B298" s="37" t="s">
        <v>731</v>
      </c>
      <c r="E298"/>
      <c r="J298"/>
      <c r="K298"/>
      <c r="N298"/>
      <c r="O298"/>
      <c r="P298"/>
      <c r="Q298"/>
      <c r="R298"/>
      <c r="S298"/>
      <c r="T298"/>
      <c r="U298"/>
      <c r="W298"/>
    </row>
    <row r="299" spans="1:26">
      <c r="B299" t="s">
        <v>732</v>
      </c>
    </row>
    <row r="300" spans="1:26">
      <c r="B300" t="s">
        <v>733</v>
      </c>
    </row>
    <row r="301" spans="1:26" s="37" customFormat="1" ht="15.75">
      <c r="A301"/>
      <c r="B301" s="37" t="s">
        <v>734</v>
      </c>
      <c r="E301"/>
      <c r="J301"/>
      <c r="K301"/>
      <c r="N301"/>
      <c r="O301"/>
      <c r="P301"/>
      <c r="Q301"/>
      <c r="R301"/>
      <c r="S301"/>
      <c r="T301"/>
      <c r="U301"/>
      <c r="W301"/>
    </row>
    <row r="302" spans="1:26">
      <c r="B302" t="s">
        <v>735</v>
      </c>
    </row>
    <row r="303" spans="1:26">
      <c r="B303" t="s">
        <v>736</v>
      </c>
    </row>
    <row r="304" spans="1:26">
      <c r="B304" t="s">
        <v>737</v>
      </c>
    </row>
    <row r="305" spans="1:27" s="57" customFormat="1">
      <c r="A305"/>
      <c r="B305" s="57" t="s">
        <v>738</v>
      </c>
      <c r="E305"/>
      <c r="J305"/>
      <c r="K305"/>
      <c r="N305"/>
      <c r="O305"/>
      <c r="P305"/>
      <c r="Q305"/>
      <c r="R305"/>
      <c r="S305"/>
      <c r="T305"/>
      <c r="U305"/>
      <c r="W305"/>
    </row>
    <row r="306" spans="1:27" s="58" customFormat="1" ht="15.75">
      <c r="A306"/>
      <c r="B306" s="58" t="s">
        <v>739</v>
      </c>
      <c r="E306"/>
      <c r="J306"/>
      <c r="K306"/>
      <c r="N306"/>
      <c r="O306"/>
      <c r="P306"/>
      <c r="Q306"/>
      <c r="R306"/>
      <c r="S306"/>
      <c r="T306"/>
      <c r="U306"/>
      <c r="W306"/>
    </row>
    <row r="307" spans="1:27" s="58" customFormat="1" ht="15.75">
      <c r="A307"/>
      <c r="B307" s="58" t="s">
        <v>740</v>
      </c>
      <c r="E307"/>
      <c r="J307"/>
      <c r="K307"/>
      <c r="N307"/>
      <c r="O307"/>
      <c r="P307"/>
      <c r="Q307"/>
      <c r="R307"/>
      <c r="S307"/>
      <c r="T307"/>
      <c r="U307"/>
      <c r="W307"/>
    </row>
    <row r="308" spans="1:27" s="59" customFormat="1">
      <c r="A308"/>
      <c r="B308" s="59" t="s">
        <v>741</v>
      </c>
      <c r="E308"/>
      <c r="J308"/>
      <c r="K308"/>
      <c r="N308"/>
      <c r="O308"/>
      <c r="P308"/>
      <c r="Q308"/>
      <c r="R308"/>
      <c r="S308"/>
      <c r="T308"/>
      <c r="U308"/>
      <c r="W308"/>
    </row>
    <row r="309" spans="1:27" s="59" customFormat="1">
      <c r="A309"/>
      <c r="B309" s="59" t="s">
        <v>742</v>
      </c>
      <c r="E309"/>
      <c r="J309"/>
      <c r="K309"/>
      <c r="N309"/>
      <c r="O309"/>
      <c r="P309"/>
      <c r="Q309"/>
      <c r="R309"/>
      <c r="S309"/>
      <c r="T309"/>
      <c r="U309"/>
      <c r="W309"/>
    </row>
    <row r="310" spans="1:27" s="59" customFormat="1">
      <c r="A310"/>
      <c r="B310" s="59" t="s">
        <v>743</v>
      </c>
      <c r="E310"/>
      <c r="J310"/>
      <c r="K310"/>
      <c r="N310"/>
      <c r="O310"/>
      <c r="P310"/>
      <c r="Q310"/>
      <c r="R310"/>
      <c r="S310"/>
      <c r="T310"/>
      <c r="U310"/>
      <c r="W310"/>
    </row>
    <row r="311" spans="1:27">
      <c r="B311" t="s">
        <v>744</v>
      </c>
    </row>
    <row r="312" spans="1:27">
      <c r="B312" t="s">
        <v>745</v>
      </c>
    </row>
    <row r="313" spans="1:27" s="57" customFormat="1">
      <c r="A313"/>
      <c r="B313" s="57" t="s">
        <v>746</v>
      </c>
      <c r="E313"/>
      <c r="J313"/>
      <c r="K313"/>
      <c r="N313"/>
      <c r="O313"/>
      <c r="P313"/>
      <c r="Q313"/>
      <c r="R313"/>
      <c r="S313"/>
      <c r="T313"/>
      <c r="U313"/>
      <c r="W313"/>
    </row>
    <row r="314" spans="1:27" s="59" customFormat="1">
      <c r="A314"/>
      <c r="B314" s="59" t="s">
        <v>747</v>
      </c>
      <c r="E314"/>
      <c r="J314"/>
      <c r="K314"/>
      <c r="N314"/>
      <c r="O314"/>
      <c r="P314"/>
      <c r="Q314"/>
      <c r="R314"/>
      <c r="S314"/>
      <c r="T314"/>
      <c r="U314"/>
      <c r="W314"/>
    </row>
    <row r="315" spans="1:27" s="59" customFormat="1">
      <c r="A315"/>
      <c r="B315" s="59" t="s">
        <v>748</v>
      </c>
      <c r="E315"/>
      <c r="J315"/>
      <c r="K315"/>
      <c r="N315"/>
      <c r="O315"/>
      <c r="P315"/>
      <c r="Q315"/>
      <c r="R315"/>
      <c r="S315"/>
      <c r="T315"/>
      <c r="U315"/>
      <c r="W315"/>
    </row>
    <row r="316" spans="1:27" s="59" customFormat="1">
      <c r="A316"/>
      <c r="B316" s="59" t="s">
        <v>749</v>
      </c>
      <c r="E316"/>
      <c r="J316"/>
      <c r="K316"/>
      <c r="N316"/>
      <c r="O316"/>
      <c r="P316"/>
      <c r="Q316"/>
      <c r="R316"/>
      <c r="S316"/>
      <c r="T316"/>
      <c r="U316"/>
      <c r="W316"/>
    </row>
    <row r="317" spans="1:27" s="59" customFormat="1">
      <c r="A317"/>
      <c r="B317" s="59" t="s">
        <v>750</v>
      </c>
      <c r="E317"/>
      <c r="J317"/>
      <c r="K317"/>
      <c r="N317"/>
      <c r="O317"/>
      <c r="P317"/>
      <c r="Q317"/>
      <c r="R317"/>
      <c r="S317"/>
      <c r="T317"/>
      <c r="U317"/>
      <c r="W317"/>
    </row>
    <row r="318" spans="1:27" s="59" customFormat="1">
      <c r="A318"/>
      <c r="B318" s="59" t="s">
        <v>751</v>
      </c>
      <c r="E318"/>
      <c r="J318"/>
      <c r="K318"/>
      <c r="N318"/>
      <c r="O318"/>
      <c r="P318"/>
      <c r="Q318"/>
      <c r="R318"/>
      <c r="S318"/>
      <c r="T318"/>
      <c r="U318"/>
      <c r="W318"/>
    </row>
    <row r="319" spans="1:27" s="57" customFormat="1">
      <c r="A319"/>
      <c r="B319" s="2815" t="s">
        <v>752</v>
      </c>
      <c r="C319" s="2815"/>
      <c r="D319" s="2815"/>
      <c r="E319" s="2811"/>
      <c r="F319" s="2815"/>
      <c r="G319" s="2815"/>
      <c r="H319" s="2815"/>
      <c r="I319" s="2815"/>
      <c r="J319" s="2811"/>
      <c r="K319" s="2811"/>
      <c r="L319" s="2815"/>
      <c r="M319" s="2815"/>
      <c r="N319" s="2811"/>
      <c r="O319" s="2811"/>
      <c r="P319" s="2811"/>
      <c r="Q319" s="2811"/>
      <c r="R319" s="2811"/>
      <c r="S319" s="2811"/>
      <c r="T319" s="2811"/>
      <c r="U319" s="2811"/>
      <c r="V319" s="2815"/>
      <c r="W319" s="2811"/>
      <c r="X319" s="2815"/>
      <c r="Y319" s="2815"/>
      <c r="Z319" s="2815"/>
      <c r="AA319" s="2815"/>
    </row>
    <row r="320" spans="1:27" s="57" customFormat="1">
      <c r="A320"/>
      <c r="B320" s="57" t="s">
        <v>753</v>
      </c>
      <c r="E320"/>
      <c r="J320"/>
      <c r="K320"/>
      <c r="N320"/>
      <c r="O320"/>
      <c r="P320"/>
      <c r="Q320"/>
      <c r="R320"/>
      <c r="S320"/>
      <c r="T320"/>
      <c r="U320"/>
      <c r="W320"/>
    </row>
  </sheetData>
  <autoFilter ref="B2:V320"/>
  <mergeCells count="3">
    <mergeCell ref="A1:W1"/>
    <mergeCell ref="L2:M2"/>
    <mergeCell ref="B319:AA31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A275"/>
  <sheetViews>
    <sheetView workbookViewId="0">
      <selection activeCell="D14" sqref="D14"/>
    </sheetView>
  </sheetViews>
  <sheetFormatPr defaultColWidth="9.140625" defaultRowHeight="15"/>
  <cols>
    <col min="1" max="1" width="6.140625" style="78" customWidth="1"/>
    <col min="2" max="2" width="9.7109375" style="78" customWidth="1"/>
    <col min="3" max="3" width="7.140625" style="78" customWidth="1"/>
    <col min="4" max="4" width="9.85546875" style="78" customWidth="1"/>
    <col min="5" max="5" width="10" style="78" customWidth="1"/>
    <col min="6" max="6" width="9.140625" style="78"/>
    <col min="7" max="7" width="11.28515625" style="78" customWidth="1"/>
    <col min="8" max="8" width="9.140625" style="75"/>
    <col min="9" max="12" width="9.140625" style="78"/>
    <col min="13" max="13" width="3.5703125" style="78" customWidth="1"/>
    <col min="14" max="14" width="9.140625" style="78"/>
    <col min="15" max="15" width="9.5703125" style="81" customWidth="1"/>
    <col min="16" max="20" width="9.140625" style="78"/>
    <col min="21" max="21" width="13.42578125" style="78" customWidth="1"/>
    <col min="22" max="22" width="13.7109375" style="78" customWidth="1"/>
    <col min="23" max="16384" width="9.140625" style="78"/>
  </cols>
  <sheetData>
    <row r="1" spans="1:23" ht="21">
      <c r="A1" s="2803" t="s">
        <v>678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</row>
    <row r="2" spans="1:23" ht="45" customHeight="1">
      <c r="A2" s="62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460</v>
      </c>
      <c r="U2" s="62" t="s">
        <v>19</v>
      </c>
      <c r="V2" s="62" t="s">
        <v>20</v>
      </c>
      <c r="W2" s="62" t="s">
        <v>255</v>
      </c>
    </row>
    <row r="3" spans="1:23">
      <c r="A3" s="18">
        <v>1</v>
      </c>
      <c r="B3" s="18" t="s">
        <v>754</v>
      </c>
      <c r="C3" s="18">
        <v>1</v>
      </c>
      <c r="D3" s="18">
        <v>512</v>
      </c>
      <c r="E3" s="18">
        <v>161002813</v>
      </c>
      <c r="F3" s="18">
        <v>57</v>
      </c>
      <c r="G3" s="18">
        <v>3301.05</v>
      </c>
      <c r="H3" s="82">
        <v>401.95</v>
      </c>
      <c r="I3" s="18">
        <v>0</v>
      </c>
      <c r="J3" s="18"/>
      <c r="K3" s="18"/>
      <c r="L3" s="82">
        <v>1</v>
      </c>
      <c r="M3" s="82">
        <v>45</v>
      </c>
      <c r="N3" s="82"/>
      <c r="O3" s="18"/>
      <c r="P3" s="29"/>
      <c r="Q3" s="18"/>
      <c r="R3" s="131"/>
      <c r="S3" s="18"/>
      <c r="T3" s="18"/>
      <c r="U3" s="18"/>
      <c r="V3" s="18"/>
      <c r="W3" s="18" t="s">
        <v>259</v>
      </c>
    </row>
    <row r="4" spans="1:23">
      <c r="A4" s="18">
        <v>2</v>
      </c>
      <c r="B4" s="18" t="s">
        <v>754</v>
      </c>
      <c r="C4" s="18">
        <v>2</v>
      </c>
      <c r="D4" s="18">
        <v>514</v>
      </c>
      <c r="E4" s="18">
        <v>161002814</v>
      </c>
      <c r="F4" s="18">
        <v>58</v>
      </c>
      <c r="G4" s="18">
        <v>3404.05</v>
      </c>
      <c r="H4" s="82">
        <v>362.95</v>
      </c>
      <c r="I4" s="18">
        <v>0</v>
      </c>
      <c r="J4" s="18"/>
      <c r="K4" s="18"/>
      <c r="L4" s="82">
        <v>1</v>
      </c>
      <c r="M4" s="82">
        <v>35</v>
      </c>
      <c r="N4" s="82"/>
      <c r="O4" s="18"/>
      <c r="P4" s="29"/>
      <c r="Q4" s="18"/>
      <c r="R4" s="131"/>
      <c r="S4" s="18"/>
      <c r="T4" s="18"/>
      <c r="U4" s="18"/>
      <c r="V4" s="18"/>
      <c r="W4" s="18" t="s">
        <v>257</v>
      </c>
    </row>
    <row r="5" spans="1:23">
      <c r="A5" s="18">
        <v>3</v>
      </c>
      <c r="B5" s="18" t="s">
        <v>754</v>
      </c>
      <c r="C5" s="18">
        <v>3</v>
      </c>
      <c r="D5" s="18">
        <v>515</v>
      </c>
      <c r="E5" s="18">
        <v>161002815</v>
      </c>
      <c r="F5" s="18">
        <v>57</v>
      </c>
      <c r="G5" s="18">
        <v>3333.45</v>
      </c>
      <c r="H5" s="82">
        <v>369.55</v>
      </c>
      <c r="I5" s="18">
        <v>0</v>
      </c>
      <c r="J5" s="18"/>
      <c r="K5" s="18"/>
      <c r="L5" s="18">
        <v>1</v>
      </c>
      <c r="M5" s="18">
        <v>30</v>
      </c>
      <c r="N5" s="18"/>
      <c r="O5" s="18"/>
      <c r="P5" s="29"/>
      <c r="Q5" s="18"/>
      <c r="R5" s="131"/>
      <c r="S5" s="18"/>
      <c r="T5" s="18"/>
      <c r="U5" s="18"/>
      <c r="V5" s="18"/>
      <c r="W5" s="18" t="s">
        <v>257</v>
      </c>
    </row>
    <row r="6" spans="1:23">
      <c r="A6" s="18">
        <v>4</v>
      </c>
      <c r="B6" s="18" t="s">
        <v>754</v>
      </c>
      <c r="C6" s="18">
        <v>4</v>
      </c>
      <c r="D6" s="18">
        <v>513</v>
      </c>
      <c r="E6" s="18">
        <v>161002816</v>
      </c>
      <c r="F6" s="18">
        <v>55</v>
      </c>
      <c r="G6" s="18">
        <v>3205.07</v>
      </c>
      <c r="H6" s="82">
        <v>367.93</v>
      </c>
      <c r="I6" s="18">
        <v>0</v>
      </c>
      <c r="J6" s="18"/>
      <c r="K6" s="18"/>
      <c r="L6" s="18">
        <v>2</v>
      </c>
      <c r="M6" s="18">
        <v>0</v>
      </c>
      <c r="N6" s="18"/>
      <c r="O6" s="18"/>
      <c r="P6" s="29"/>
      <c r="Q6" s="18"/>
      <c r="R6" s="131"/>
      <c r="S6" s="18"/>
      <c r="T6" s="18"/>
      <c r="U6" s="18"/>
      <c r="V6" s="18"/>
      <c r="W6" s="18" t="s">
        <v>259</v>
      </c>
    </row>
    <row r="7" spans="1:23">
      <c r="A7" s="18">
        <v>5</v>
      </c>
      <c r="B7" s="18" t="s">
        <v>754</v>
      </c>
      <c r="C7" s="18">
        <v>5</v>
      </c>
      <c r="D7" s="18">
        <v>516</v>
      </c>
      <c r="E7" s="18">
        <v>161002817</v>
      </c>
      <c r="F7" s="18">
        <v>58</v>
      </c>
      <c r="G7" s="18">
        <v>3420.06</v>
      </c>
      <c r="H7" s="82">
        <v>345.94</v>
      </c>
      <c r="I7" s="18">
        <v>0</v>
      </c>
      <c r="J7" s="18"/>
      <c r="K7" s="18"/>
      <c r="L7" s="18">
        <v>1</v>
      </c>
      <c r="M7" s="18">
        <v>30</v>
      </c>
      <c r="N7" s="18"/>
      <c r="O7" s="18"/>
      <c r="P7" s="29"/>
      <c r="Q7" s="18"/>
      <c r="R7" s="131"/>
      <c r="S7" s="18"/>
      <c r="T7" s="18"/>
      <c r="U7" s="18"/>
      <c r="V7" s="18"/>
      <c r="W7" s="18" t="s">
        <v>257</v>
      </c>
    </row>
    <row r="8" spans="1:23">
      <c r="A8" s="18">
        <v>6</v>
      </c>
      <c r="B8" s="18" t="s">
        <v>755</v>
      </c>
      <c r="C8" s="18">
        <v>6</v>
      </c>
      <c r="D8" s="18">
        <v>517</v>
      </c>
      <c r="E8" s="18">
        <v>161002818</v>
      </c>
      <c r="F8" s="18">
        <v>59</v>
      </c>
      <c r="G8" s="18">
        <v>3443.81</v>
      </c>
      <c r="H8" s="82">
        <v>391.19</v>
      </c>
      <c r="I8" s="18">
        <v>0</v>
      </c>
      <c r="J8" s="18"/>
      <c r="K8" s="18"/>
      <c r="L8" s="18">
        <v>1</v>
      </c>
      <c r="M8" s="18">
        <v>25</v>
      </c>
      <c r="N8" s="18"/>
      <c r="O8" s="18"/>
      <c r="P8" s="29"/>
      <c r="Q8" s="18"/>
      <c r="R8" s="131"/>
      <c r="S8" s="18"/>
      <c r="T8" s="18"/>
      <c r="U8" s="18"/>
      <c r="V8" s="18"/>
      <c r="W8" s="18" t="s">
        <v>259</v>
      </c>
    </row>
    <row r="9" spans="1:23">
      <c r="A9" s="18">
        <v>7</v>
      </c>
      <c r="B9" s="18" t="s">
        <v>755</v>
      </c>
      <c r="C9" s="18">
        <v>7</v>
      </c>
      <c r="D9" s="18">
        <v>519</v>
      </c>
      <c r="E9" s="18">
        <v>161002819</v>
      </c>
      <c r="F9" s="18">
        <v>59</v>
      </c>
      <c r="G9" s="18">
        <v>3650.8</v>
      </c>
      <c r="H9" s="82">
        <v>479.2</v>
      </c>
      <c r="I9" s="18">
        <v>0</v>
      </c>
      <c r="J9" s="18"/>
      <c r="K9" s="18"/>
      <c r="L9" s="18">
        <v>1</v>
      </c>
      <c r="M9" s="18">
        <v>25</v>
      </c>
      <c r="N9" s="18"/>
      <c r="O9" s="18"/>
      <c r="P9" s="29"/>
      <c r="Q9" s="18"/>
      <c r="R9" s="131"/>
      <c r="S9" s="18"/>
      <c r="T9" s="18"/>
      <c r="U9" s="18"/>
      <c r="V9" s="18"/>
      <c r="W9" s="18" t="s">
        <v>257</v>
      </c>
    </row>
    <row r="10" spans="1:23">
      <c r="A10" s="18">
        <v>8</v>
      </c>
      <c r="B10" s="18" t="s">
        <v>755</v>
      </c>
      <c r="C10" s="18">
        <v>8</v>
      </c>
      <c r="D10" s="18">
        <v>520</v>
      </c>
      <c r="E10" s="18">
        <v>161002820</v>
      </c>
      <c r="F10" s="18">
        <v>57</v>
      </c>
      <c r="G10" s="18">
        <v>3376.64</v>
      </c>
      <c r="H10" s="82">
        <v>327.36</v>
      </c>
      <c r="I10" s="18">
        <v>0</v>
      </c>
      <c r="J10" s="18"/>
      <c r="K10" s="18"/>
      <c r="L10" s="82">
        <v>1</v>
      </c>
      <c r="M10" s="82">
        <v>30</v>
      </c>
      <c r="N10" s="18"/>
      <c r="O10" s="18"/>
      <c r="P10" s="29"/>
      <c r="Q10" s="18"/>
      <c r="R10" s="131"/>
      <c r="S10" s="18"/>
      <c r="T10" s="18"/>
      <c r="U10" s="18"/>
      <c r="V10" s="18"/>
      <c r="W10" s="18" t="s">
        <v>257</v>
      </c>
    </row>
    <row r="11" spans="1:23">
      <c r="A11" s="18">
        <v>9</v>
      </c>
      <c r="B11" s="18" t="s">
        <v>755</v>
      </c>
      <c r="C11" s="18">
        <v>9</v>
      </c>
      <c r="D11" s="18">
        <v>521</v>
      </c>
      <c r="E11" s="18">
        <v>161002821</v>
      </c>
      <c r="F11" s="18">
        <v>57</v>
      </c>
      <c r="G11" s="18">
        <v>3331.83</v>
      </c>
      <c r="H11" s="82">
        <v>373.17</v>
      </c>
      <c r="I11" s="18">
        <v>0</v>
      </c>
      <c r="J11" s="18"/>
      <c r="K11" s="18"/>
      <c r="L11" s="82">
        <v>1</v>
      </c>
      <c r="M11" s="82">
        <v>25</v>
      </c>
      <c r="N11" s="18"/>
      <c r="O11" s="18"/>
      <c r="P11" s="29"/>
      <c r="Q11" s="18"/>
      <c r="R11" s="131"/>
      <c r="S11" s="18"/>
      <c r="T11" s="18"/>
      <c r="U11" s="18"/>
      <c r="V11" s="18"/>
      <c r="W11" s="18" t="s">
        <v>257</v>
      </c>
    </row>
    <row r="12" spans="1:23">
      <c r="A12" s="18">
        <v>10</v>
      </c>
      <c r="B12" s="18" t="s">
        <v>755</v>
      </c>
      <c r="C12" s="18">
        <v>10</v>
      </c>
      <c r="D12" s="18">
        <v>518</v>
      </c>
      <c r="E12" s="18">
        <v>161002822</v>
      </c>
      <c r="F12" s="18">
        <v>57</v>
      </c>
      <c r="G12" s="18">
        <v>3360.43</v>
      </c>
      <c r="H12" s="82">
        <v>344.57</v>
      </c>
      <c r="I12" s="18">
        <v>0</v>
      </c>
      <c r="J12" s="18"/>
      <c r="K12" s="18"/>
      <c r="L12" s="82">
        <v>1</v>
      </c>
      <c r="M12" s="82">
        <v>50</v>
      </c>
      <c r="N12" s="18"/>
      <c r="O12" s="18"/>
      <c r="P12" s="29"/>
      <c r="Q12" s="18"/>
      <c r="R12" s="131"/>
      <c r="S12" s="18"/>
      <c r="T12" s="18"/>
      <c r="U12" s="18"/>
      <c r="V12" s="18"/>
      <c r="W12" s="18" t="s">
        <v>259</v>
      </c>
    </row>
    <row r="13" spans="1:23">
      <c r="A13" s="18">
        <v>11</v>
      </c>
      <c r="B13" s="18" t="s">
        <v>755</v>
      </c>
      <c r="C13" s="18">
        <v>11</v>
      </c>
      <c r="D13" s="18">
        <v>522</v>
      </c>
      <c r="E13" s="18">
        <v>161002823</v>
      </c>
      <c r="F13" s="18">
        <v>55</v>
      </c>
      <c r="G13" s="18">
        <v>3231.28</v>
      </c>
      <c r="H13" s="82">
        <v>340.72</v>
      </c>
      <c r="I13" s="18">
        <v>0</v>
      </c>
      <c r="J13" s="18"/>
      <c r="K13" s="18"/>
      <c r="L13" s="82">
        <v>1</v>
      </c>
      <c r="M13" s="82">
        <v>20</v>
      </c>
      <c r="N13" s="18"/>
      <c r="O13" s="18"/>
      <c r="P13" s="29"/>
      <c r="Q13" s="18"/>
      <c r="R13" s="131"/>
      <c r="S13" s="18"/>
      <c r="T13" s="18"/>
      <c r="U13" s="18"/>
      <c r="V13" s="18"/>
      <c r="W13" s="18" t="s">
        <v>259</v>
      </c>
    </row>
    <row r="14" spans="1:23" s="74" customFormat="1">
      <c r="A14" s="82">
        <v>12</v>
      </c>
      <c r="B14" s="18" t="s">
        <v>755</v>
      </c>
      <c r="C14" s="18">
        <v>12</v>
      </c>
      <c r="D14" s="84">
        <v>524</v>
      </c>
      <c r="E14" s="18">
        <v>161002824</v>
      </c>
      <c r="F14" s="82">
        <v>58</v>
      </c>
      <c r="G14" s="82">
        <v>3355.23</v>
      </c>
      <c r="H14" s="82">
        <v>413.77</v>
      </c>
      <c r="I14" s="18">
        <v>0</v>
      </c>
      <c r="J14" s="18"/>
      <c r="K14" s="18"/>
      <c r="L14" s="82">
        <v>1</v>
      </c>
      <c r="M14" s="82">
        <v>30</v>
      </c>
      <c r="N14" s="18"/>
      <c r="O14" s="18"/>
      <c r="P14" s="29"/>
      <c r="Q14" s="18"/>
      <c r="R14" s="131"/>
      <c r="S14" s="18"/>
      <c r="T14" s="18"/>
      <c r="U14" s="132"/>
      <c r="V14" s="132"/>
      <c r="W14" s="82" t="s">
        <v>257</v>
      </c>
    </row>
    <row r="15" spans="1:23">
      <c r="A15" s="18">
        <v>13</v>
      </c>
      <c r="B15" s="18" t="s">
        <v>755</v>
      </c>
      <c r="C15" s="18">
        <v>13</v>
      </c>
      <c r="D15" s="18">
        <v>525</v>
      </c>
      <c r="E15" s="18">
        <v>161002825</v>
      </c>
      <c r="F15" s="18">
        <v>58</v>
      </c>
      <c r="G15" s="18">
        <v>3646.6</v>
      </c>
      <c r="H15" s="82">
        <v>413.4</v>
      </c>
      <c r="I15" s="18">
        <v>0</v>
      </c>
      <c r="J15" s="18"/>
      <c r="K15" s="18"/>
      <c r="L15" s="18">
        <v>1</v>
      </c>
      <c r="M15" s="18">
        <v>25</v>
      </c>
      <c r="N15" s="18"/>
      <c r="O15" s="18"/>
      <c r="P15" s="29"/>
      <c r="Q15" s="18"/>
      <c r="R15" s="131"/>
      <c r="S15" s="18"/>
      <c r="T15" s="18"/>
      <c r="U15" s="18"/>
      <c r="V15" s="18"/>
      <c r="W15" s="18" t="s">
        <v>257</v>
      </c>
    </row>
    <row r="16" spans="1:23">
      <c r="A16" s="18">
        <v>14</v>
      </c>
      <c r="B16" s="18" t="s">
        <v>755</v>
      </c>
      <c r="C16" s="18">
        <v>14</v>
      </c>
      <c r="D16" s="18">
        <v>527</v>
      </c>
      <c r="E16" s="18">
        <v>161002826</v>
      </c>
      <c r="F16" s="18">
        <v>57</v>
      </c>
      <c r="G16" s="18">
        <v>3277.25</v>
      </c>
      <c r="H16" s="82">
        <v>425.75</v>
      </c>
      <c r="I16" s="18">
        <v>0</v>
      </c>
      <c r="J16" s="18"/>
      <c r="K16" s="18"/>
      <c r="L16" s="18">
        <v>1</v>
      </c>
      <c r="M16" s="18">
        <v>20</v>
      </c>
      <c r="N16" s="18"/>
      <c r="O16" s="18"/>
      <c r="P16" s="29"/>
      <c r="Q16" s="18"/>
      <c r="R16" s="131"/>
      <c r="S16" s="18"/>
      <c r="T16" s="18"/>
      <c r="U16" s="18"/>
      <c r="V16" s="18"/>
      <c r="W16" s="18" t="s">
        <v>257</v>
      </c>
    </row>
    <row r="17" spans="1:23">
      <c r="A17" s="18">
        <v>15</v>
      </c>
      <c r="B17" s="18" t="s">
        <v>756</v>
      </c>
      <c r="C17" s="18">
        <v>15</v>
      </c>
      <c r="D17" s="18">
        <v>523</v>
      </c>
      <c r="E17" s="18">
        <v>161002827</v>
      </c>
      <c r="F17" s="18">
        <v>56</v>
      </c>
      <c r="G17" s="18">
        <v>3293.84</v>
      </c>
      <c r="H17" s="82">
        <v>346.16</v>
      </c>
      <c r="I17" s="18">
        <v>0</v>
      </c>
      <c r="J17" s="18"/>
      <c r="K17" s="18"/>
      <c r="L17" s="18">
        <v>1</v>
      </c>
      <c r="M17" s="18">
        <v>45</v>
      </c>
      <c r="N17" s="18"/>
      <c r="O17" s="18"/>
      <c r="P17" s="29"/>
      <c r="Q17" s="18"/>
      <c r="R17" s="131"/>
      <c r="S17" s="18"/>
      <c r="T17" s="18"/>
      <c r="U17" s="18"/>
      <c r="V17" s="18"/>
      <c r="W17" s="18" t="s">
        <v>259</v>
      </c>
    </row>
    <row r="18" spans="1:23">
      <c r="A18" s="18">
        <v>16</v>
      </c>
      <c r="B18" s="18" t="s">
        <v>756</v>
      </c>
      <c r="C18" s="18">
        <v>16</v>
      </c>
      <c r="D18" s="18">
        <v>528</v>
      </c>
      <c r="E18" s="18">
        <v>161002828</v>
      </c>
      <c r="F18" s="18">
        <v>58</v>
      </c>
      <c r="G18" s="18">
        <v>3363.86</v>
      </c>
      <c r="H18" s="82">
        <v>402.14</v>
      </c>
      <c r="I18" s="18">
        <v>0</v>
      </c>
      <c r="J18" s="18"/>
      <c r="K18" s="18"/>
      <c r="L18" s="18">
        <v>1</v>
      </c>
      <c r="M18" s="18">
        <v>40</v>
      </c>
      <c r="N18" s="18"/>
      <c r="O18" s="18"/>
      <c r="P18" s="29"/>
      <c r="Q18" s="18"/>
      <c r="R18" s="131"/>
      <c r="S18" s="18"/>
      <c r="T18" s="18"/>
      <c r="U18" s="18"/>
      <c r="V18" s="18"/>
      <c r="W18" s="18" t="s">
        <v>257</v>
      </c>
    </row>
    <row r="19" spans="1:23">
      <c r="A19" s="18">
        <v>17</v>
      </c>
      <c r="B19" s="18" t="s">
        <v>756</v>
      </c>
      <c r="C19" s="18">
        <v>17</v>
      </c>
      <c r="D19" s="18">
        <v>526</v>
      </c>
      <c r="E19" s="18">
        <v>161002829</v>
      </c>
      <c r="F19" s="18">
        <v>59</v>
      </c>
      <c r="G19" s="18">
        <v>3388.61</v>
      </c>
      <c r="H19" s="82">
        <v>446.39</v>
      </c>
      <c r="I19" s="18">
        <v>0</v>
      </c>
      <c r="J19" s="18"/>
      <c r="K19" s="18"/>
      <c r="L19" s="18">
        <v>1</v>
      </c>
      <c r="M19" s="18">
        <v>45</v>
      </c>
      <c r="N19" s="18"/>
      <c r="O19" s="18"/>
      <c r="P19" s="29"/>
      <c r="Q19" s="18"/>
      <c r="R19" s="131"/>
      <c r="S19" s="18"/>
      <c r="T19" s="18"/>
      <c r="U19" s="18"/>
      <c r="V19" s="18"/>
      <c r="W19" s="18" t="s">
        <v>259</v>
      </c>
    </row>
    <row r="20" spans="1:23">
      <c r="A20" s="18">
        <v>18</v>
      </c>
      <c r="B20" s="18" t="s">
        <v>756</v>
      </c>
      <c r="C20" s="18">
        <v>18</v>
      </c>
      <c r="D20" s="18">
        <v>529</v>
      </c>
      <c r="E20" s="18">
        <v>161002830</v>
      </c>
      <c r="F20" s="18">
        <v>56</v>
      </c>
      <c r="G20" s="18">
        <v>3211.04</v>
      </c>
      <c r="H20" s="82">
        <v>428.96</v>
      </c>
      <c r="I20" s="18">
        <v>0</v>
      </c>
      <c r="J20" s="18"/>
      <c r="K20" s="18"/>
      <c r="L20" s="18">
        <v>1</v>
      </c>
      <c r="M20" s="18">
        <v>30</v>
      </c>
      <c r="N20" s="18"/>
      <c r="O20" s="18"/>
      <c r="P20" s="29"/>
      <c r="Q20" s="18"/>
      <c r="R20" s="131"/>
      <c r="S20" s="18"/>
      <c r="T20" s="18"/>
      <c r="U20" s="18"/>
      <c r="V20" s="18"/>
      <c r="W20" s="18" t="s">
        <v>257</v>
      </c>
    </row>
    <row r="21" spans="1:23">
      <c r="A21" s="18">
        <v>19</v>
      </c>
      <c r="B21" s="18" t="s">
        <v>756</v>
      </c>
      <c r="C21" s="18">
        <v>19</v>
      </c>
      <c r="D21" s="18">
        <v>530</v>
      </c>
      <c r="E21" s="18">
        <v>161002831</v>
      </c>
      <c r="F21" s="18">
        <v>59</v>
      </c>
      <c r="G21" s="18">
        <v>3411.62</v>
      </c>
      <c r="H21" s="82">
        <v>422.38</v>
      </c>
      <c r="I21" s="18">
        <v>0</v>
      </c>
      <c r="J21" s="18"/>
      <c r="K21" s="18"/>
      <c r="L21" s="18">
        <v>1</v>
      </c>
      <c r="M21" s="18">
        <v>30</v>
      </c>
      <c r="N21" s="18"/>
      <c r="O21" s="18"/>
      <c r="P21" s="29"/>
      <c r="Q21" s="18"/>
      <c r="R21" s="131"/>
      <c r="S21" s="18"/>
      <c r="T21" s="18"/>
      <c r="U21" s="18"/>
      <c r="V21" s="18"/>
      <c r="W21" s="18" t="s">
        <v>259</v>
      </c>
    </row>
    <row r="22" spans="1:23">
      <c r="A22" s="18">
        <v>20</v>
      </c>
      <c r="B22" s="18" t="s">
        <v>756</v>
      </c>
      <c r="C22" s="18">
        <v>20</v>
      </c>
      <c r="D22" s="18">
        <v>532</v>
      </c>
      <c r="E22" s="18">
        <v>161002832</v>
      </c>
      <c r="F22" s="18">
        <v>59</v>
      </c>
      <c r="G22" s="18">
        <v>3520.62</v>
      </c>
      <c r="H22" s="82">
        <v>314.18</v>
      </c>
      <c r="I22" s="18">
        <v>0.8</v>
      </c>
      <c r="J22" s="18"/>
      <c r="K22" s="18"/>
      <c r="L22" s="18">
        <v>1</v>
      </c>
      <c r="M22" s="18">
        <v>50</v>
      </c>
      <c r="N22" s="18"/>
      <c r="O22" s="18"/>
      <c r="P22" s="29"/>
      <c r="Q22" s="18"/>
      <c r="R22" s="131"/>
      <c r="S22" s="18"/>
      <c r="T22" s="18"/>
      <c r="U22" s="18"/>
      <c r="V22" s="18"/>
      <c r="W22" s="18" t="s">
        <v>257</v>
      </c>
    </row>
    <row r="23" spans="1:23">
      <c r="A23" s="18">
        <v>21</v>
      </c>
      <c r="B23" s="18" t="s">
        <v>756</v>
      </c>
      <c r="C23" s="18">
        <v>21</v>
      </c>
      <c r="D23" s="18">
        <v>534</v>
      </c>
      <c r="E23" s="18">
        <v>161002833</v>
      </c>
      <c r="F23" s="18">
        <v>57</v>
      </c>
      <c r="G23" s="18">
        <v>3488.74</v>
      </c>
      <c r="H23" s="82">
        <v>402.26</v>
      </c>
      <c r="I23" s="18">
        <v>0</v>
      </c>
      <c r="J23" s="18"/>
      <c r="K23" s="18"/>
      <c r="L23" s="18">
        <v>1</v>
      </c>
      <c r="M23" s="18">
        <v>55</v>
      </c>
      <c r="N23" s="18"/>
      <c r="O23" s="18"/>
      <c r="P23" s="29"/>
      <c r="Q23" s="18"/>
      <c r="R23" s="131"/>
      <c r="S23" s="18"/>
      <c r="T23" s="18"/>
      <c r="U23" s="18"/>
      <c r="V23" s="18"/>
      <c r="W23" s="18" t="s">
        <v>425</v>
      </c>
    </row>
    <row r="24" spans="1:23">
      <c r="A24" s="18">
        <v>22</v>
      </c>
      <c r="B24" s="18" t="s">
        <v>756</v>
      </c>
      <c r="C24" s="18">
        <v>22</v>
      </c>
      <c r="D24" s="18">
        <v>531</v>
      </c>
      <c r="E24" s="18">
        <v>161002834</v>
      </c>
      <c r="F24" s="18">
        <v>57</v>
      </c>
      <c r="G24" s="18">
        <v>3314.44</v>
      </c>
      <c r="H24" s="82">
        <v>389.56</v>
      </c>
      <c r="I24" s="18">
        <v>0</v>
      </c>
      <c r="J24" s="18"/>
      <c r="K24" s="18"/>
      <c r="L24" s="18">
        <v>1</v>
      </c>
      <c r="M24" s="18">
        <v>20</v>
      </c>
      <c r="N24" s="18"/>
      <c r="O24" s="18"/>
      <c r="P24" s="29"/>
      <c r="Q24" s="18"/>
      <c r="R24" s="131"/>
      <c r="S24" s="18"/>
      <c r="T24" s="18"/>
      <c r="U24" s="18"/>
      <c r="V24" s="18"/>
      <c r="W24" s="18" t="s">
        <v>259</v>
      </c>
    </row>
    <row r="25" spans="1:23">
      <c r="A25" s="18">
        <v>23</v>
      </c>
      <c r="B25" s="18" t="s">
        <v>756</v>
      </c>
      <c r="C25" s="18">
        <v>23</v>
      </c>
      <c r="D25" s="18">
        <v>533</v>
      </c>
      <c r="E25" s="18">
        <v>161002835</v>
      </c>
      <c r="F25" s="18">
        <v>59</v>
      </c>
      <c r="G25" s="18">
        <v>3667</v>
      </c>
      <c r="H25" s="82">
        <v>463</v>
      </c>
      <c r="I25" s="18">
        <v>0</v>
      </c>
      <c r="J25" s="18"/>
      <c r="K25" s="18"/>
      <c r="L25" s="18">
        <v>1</v>
      </c>
      <c r="M25" s="18">
        <v>40</v>
      </c>
      <c r="N25" s="18"/>
      <c r="O25" s="18"/>
      <c r="P25" s="29"/>
      <c r="Q25" s="18"/>
      <c r="R25" s="131"/>
      <c r="S25" s="18"/>
      <c r="T25" s="18"/>
      <c r="U25" s="18"/>
      <c r="V25" s="18"/>
      <c r="W25" s="18" t="s">
        <v>257</v>
      </c>
    </row>
    <row r="26" spans="1:23">
      <c r="A26" s="18">
        <v>24</v>
      </c>
      <c r="B26" s="18" t="s">
        <v>756</v>
      </c>
      <c r="C26" s="18">
        <v>24</v>
      </c>
      <c r="D26" s="18">
        <v>535</v>
      </c>
      <c r="E26" s="18">
        <v>141000168</v>
      </c>
      <c r="F26" s="18">
        <v>53</v>
      </c>
      <c r="G26" s="18">
        <v>3096.29</v>
      </c>
      <c r="H26" s="82">
        <v>346.71</v>
      </c>
      <c r="I26" s="18">
        <v>0</v>
      </c>
      <c r="J26" s="18"/>
      <c r="K26" s="18"/>
      <c r="L26" s="18">
        <v>1</v>
      </c>
      <c r="M26" s="18">
        <v>30</v>
      </c>
      <c r="N26" s="18"/>
      <c r="O26" s="18"/>
      <c r="P26" s="29"/>
      <c r="Q26" s="18"/>
      <c r="R26" s="131"/>
      <c r="S26" s="18"/>
      <c r="T26" s="18"/>
      <c r="U26" s="18"/>
      <c r="V26" s="18"/>
      <c r="W26" s="18" t="s">
        <v>257</v>
      </c>
    </row>
    <row r="27" spans="1:23">
      <c r="A27" s="18">
        <v>25</v>
      </c>
      <c r="B27" s="18" t="s">
        <v>757</v>
      </c>
      <c r="C27" s="18">
        <v>25</v>
      </c>
      <c r="D27" s="18">
        <v>537</v>
      </c>
      <c r="E27" s="18">
        <v>141000169</v>
      </c>
      <c r="F27" s="18">
        <v>54</v>
      </c>
      <c r="G27" s="18">
        <v>3128.67</v>
      </c>
      <c r="H27" s="82">
        <v>380.33</v>
      </c>
      <c r="I27" s="18">
        <v>0</v>
      </c>
      <c r="J27" s="18"/>
      <c r="K27" s="18"/>
      <c r="L27" s="18">
        <v>1</v>
      </c>
      <c r="M27" s="18">
        <v>25</v>
      </c>
      <c r="N27" s="18"/>
      <c r="O27" s="18"/>
      <c r="P27" s="29"/>
      <c r="Q27" s="18"/>
      <c r="R27" s="131"/>
      <c r="S27" s="18"/>
      <c r="T27" s="18"/>
      <c r="U27" s="18"/>
      <c r="V27" s="18"/>
      <c r="W27" s="18" t="s">
        <v>257</v>
      </c>
    </row>
    <row r="28" spans="1:23">
      <c r="A28" s="18">
        <v>26</v>
      </c>
      <c r="B28" s="18" t="s">
        <v>757</v>
      </c>
      <c r="C28" s="18">
        <v>26</v>
      </c>
      <c r="D28" s="18">
        <v>538</v>
      </c>
      <c r="E28" s="18">
        <v>141000170</v>
      </c>
      <c r="F28" s="18">
        <v>57</v>
      </c>
      <c r="G28" s="18">
        <v>3263.23</v>
      </c>
      <c r="H28" s="82">
        <v>441.77</v>
      </c>
      <c r="I28" s="18">
        <v>0</v>
      </c>
      <c r="J28" s="18"/>
      <c r="K28" s="18"/>
      <c r="L28" s="18">
        <v>1</v>
      </c>
      <c r="M28" s="18">
        <v>50</v>
      </c>
      <c r="N28" s="18"/>
      <c r="O28" s="18"/>
      <c r="P28" s="29"/>
      <c r="Q28" s="18"/>
      <c r="R28" s="131"/>
      <c r="S28" s="18"/>
      <c r="T28" s="18"/>
      <c r="U28" s="18"/>
      <c r="V28" s="18"/>
      <c r="W28" s="18" t="s">
        <v>257</v>
      </c>
    </row>
    <row r="29" spans="1:23">
      <c r="A29" s="18">
        <v>27</v>
      </c>
      <c r="B29" s="18" t="s">
        <v>757</v>
      </c>
      <c r="C29" s="18">
        <v>27</v>
      </c>
      <c r="D29" s="18">
        <v>536</v>
      </c>
      <c r="E29" s="18">
        <v>161002836</v>
      </c>
      <c r="F29" s="18">
        <v>57</v>
      </c>
      <c r="G29" s="18">
        <v>3311.84</v>
      </c>
      <c r="H29" s="82">
        <v>392.16</v>
      </c>
      <c r="I29" s="18">
        <v>0</v>
      </c>
      <c r="J29" s="18"/>
      <c r="K29" s="18"/>
      <c r="L29" s="18">
        <v>2</v>
      </c>
      <c r="M29" s="18">
        <v>0</v>
      </c>
      <c r="N29" s="18"/>
      <c r="O29" s="18"/>
      <c r="P29" s="29"/>
      <c r="Q29" s="18"/>
      <c r="R29" s="131"/>
      <c r="S29" s="18"/>
      <c r="T29" s="18"/>
      <c r="U29" s="18"/>
      <c r="V29" s="18"/>
      <c r="W29" s="18" t="s">
        <v>259</v>
      </c>
    </row>
    <row r="30" spans="1:23">
      <c r="A30" s="18">
        <v>28</v>
      </c>
      <c r="B30" s="18" t="s">
        <v>757</v>
      </c>
      <c r="C30" s="18">
        <v>28</v>
      </c>
      <c r="D30" s="18">
        <v>540</v>
      </c>
      <c r="E30" s="18">
        <v>161002837</v>
      </c>
      <c r="F30" s="18">
        <v>56</v>
      </c>
      <c r="G30" s="18">
        <v>3233.84</v>
      </c>
      <c r="H30" s="82">
        <v>406.16</v>
      </c>
      <c r="I30" s="18">
        <v>0</v>
      </c>
      <c r="J30" s="18"/>
      <c r="K30" s="18"/>
      <c r="L30" s="18">
        <v>1</v>
      </c>
      <c r="M30" s="18">
        <v>40</v>
      </c>
      <c r="N30" s="18"/>
      <c r="O30" s="18"/>
      <c r="P30" s="29"/>
      <c r="Q30" s="18"/>
      <c r="R30" s="131"/>
      <c r="S30" s="18"/>
      <c r="T30" s="18"/>
      <c r="U30" s="18"/>
      <c r="V30" s="18"/>
      <c r="W30" s="18" t="s">
        <v>257</v>
      </c>
    </row>
    <row r="31" spans="1:23">
      <c r="A31" s="18">
        <v>29</v>
      </c>
      <c r="B31" s="18" t="s">
        <v>757</v>
      </c>
      <c r="C31" s="18">
        <v>29</v>
      </c>
      <c r="D31" s="18">
        <v>541</v>
      </c>
      <c r="E31" s="18">
        <v>161002838</v>
      </c>
      <c r="F31" s="18">
        <v>57</v>
      </c>
      <c r="G31" s="18">
        <v>3340.03</v>
      </c>
      <c r="H31" s="82">
        <v>364.97</v>
      </c>
      <c r="I31" s="18">
        <v>0</v>
      </c>
      <c r="J31" s="18"/>
      <c r="K31" s="18"/>
      <c r="L31" s="18">
        <v>1</v>
      </c>
      <c r="M31" s="18">
        <v>55</v>
      </c>
      <c r="N31" s="18"/>
      <c r="O31" s="18"/>
      <c r="P31" s="29"/>
      <c r="Q31" s="18"/>
      <c r="R31" s="131"/>
      <c r="S31" s="18"/>
      <c r="T31" s="18"/>
      <c r="U31" s="18"/>
      <c r="V31" s="18"/>
      <c r="W31" s="18" t="s">
        <v>257</v>
      </c>
    </row>
    <row r="32" spans="1:23">
      <c r="A32" s="18">
        <v>30</v>
      </c>
      <c r="B32" s="18" t="s">
        <v>757</v>
      </c>
      <c r="C32" s="18">
        <v>30</v>
      </c>
      <c r="D32" s="18">
        <v>539</v>
      </c>
      <c r="E32" s="18">
        <v>161002839</v>
      </c>
      <c r="F32" s="18">
        <v>56</v>
      </c>
      <c r="G32" s="18">
        <v>3405.35</v>
      </c>
      <c r="H32" s="82">
        <v>233.65</v>
      </c>
      <c r="I32" s="18">
        <v>0</v>
      </c>
      <c r="J32" s="18"/>
      <c r="K32" s="18"/>
      <c r="L32" s="18">
        <v>1</v>
      </c>
      <c r="M32" s="18">
        <v>20</v>
      </c>
      <c r="N32" s="18"/>
      <c r="O32" s="18"/>
      <c r="P32" s="29"/>
      <c r="Q32" s="18"/>
      <c r="R32" s="131"/>
      <c r="S32" s="18"/>
      <c r="T32" s="18"/>
      <c r="U32" s="18"/>
      <c r="V32" s="18"/>
      <c r="W32" s="18" t="s">
        <v>259</v>
      </c>
    </row>
    <row r="33" spans="1:24">
      <c r="A33" s="18">
        <v>31</v>
      </c>
      <c r="B33" s="18" t="s">
        <v>757</v>
      </c>
      <c r="C33" s="18">
        <v>31</v>
      </c>
      <c r="D33" s="18">
        <v>542</v>
      </c>
      <c r="E33" s="18">
        <v>161002840</v>
      </c>
      <c r="F33" s="18">
        <v>57</v>
      </c>
      <c r="G33" s="18">
        <v>3293.85</v>
      </c>
      <c r="H33" s="82">
        <v>409.15</v>
      </c>
      <c r="I33" s="18">
        <v>0</v>
      </c>
      <c r="J33" s="18"/>
      <c r="K33" s="18"/>
      <c r="L33" s="18">
        <v>1</v>
      </c>
      <c r="M33" s="18">
        <v>35</v>
      </c>
      <c r="N33" s="18"/>
      <c r="O33" s="18"/>
      <c r="P33" s="29"/>
      <c r="Q33" s="18"/>
      <c r="R33" s="131"/>
      <c r="S33" s="18"/>
      <c r="T33" s="18"/>
      <c r="U33" s="18"/>
      <c r="V33" s="18"/>
      <c r="W33" s="18" t="s">
        <v>257</v>
      </c>
    </row>
    <row r="34" spans="1:24">
      <c r="A34" s="18">
        <v>32</v>
      </c>
      <c r="B34" s="18" t="s">
        <v>757</v>
      </c>
      <c r="C34" s="18">
        <v>32</v>
      </c>
      <c r="D34" s="18">
        <v>544</v>
      </c>
      <c r="E34" s="18">
        <v>161002841</v>
      </c>
      <c r="F34" s="18">
        <v>55</v>
      </c>
      <c r="G34" s="18">
        <v>3219.49</v>
      </c>
      <c r="H34" s="82">
        <v>351.51</v>
      </c>
      <c r="I34" s="18">
        <v>0</v>
      </c>
      <c r="J34" s="18"/>
      <c r="K34" s="18"/>
      <c r="L34" s="18">
        <v>1</v>
      </c>
      <c r="M34" s="18">
        <v>35</v>
      </c>
      <c r="N34" s="18"/>
      <c r="O34" s="18"/>
      <c r="P34" s="29"/>
      <c r="Q34" s="18"/>
      <c r="R34" s="131"/>
      <c r="S34" s="18"/>
      <c r="T34" s="18"/>
      <c r="U34" s="18"/>
      <c r="V34" s="18"/>
      <c r="W34" s="18" t="s">
        <v>257</v>
      </c>
    </row>
    <row r="35" spans="1:24">
      <c r="A35" s="18">
        <v>33</v>
      </c>
      <c r="B35" s="18" t="s">
        <v>757</v>
      </c>
      <c r="C35" s="18">
        <v>33</v>
      </c>
      <c r="D35" s="18">
        <v>545</v>
      </c>
      <c r="E35" s="18">
        <v>161002842</v>
      </c>
      <c r="F35" s="18">
        <v>58</v>
      </c>
      <c r="G35" s="18">
        <v>3560.4</v>
      </c>
      <c r="H35" s="82">
        <v>499.6</v>
      </c>
      <c r="I35" s="18">
        <v>0</v>
      </c>
      <c r="J35" s="18"/>
      <c r="K35" s="18"/>
      <c r="L35" s="18">
        <v>1</v>
      </c>
      <c r="M35" s="18">
        <v>50</v>
      </c>
      <c r="N35" s="18"/>
      <c r="O35" s="18"/>
      <c r="P35" s="29"/>
      <c r="Q35" s="18"/>
      <c r="R35" s="131"/>
      <c r="S35" s="18"/>
      <c r="T35" s="18"/>
      <c r="U35" s="18"/>
      <c r="V35" s="18"/>
      <c r="W35" s="18" t="s">
        <v>257</v>
      </c>
    </row>
    <row r="36" spans="1:24">
      <c r="A36" s="18">
        <v>34</v>
      </c>
      <c r="B36" s="18" t="s">
        <v>757</v>
      </c>
      <c r="C36" s="18">
        <v>34</v>
      </c>
      <c r="D36" s="18">
        <v>543</v>
      </c>
      <c r="E36" s="18">
        <v>161002843</v>
      </c>
      <c r="F36" s="18">
        <v>59</v>
      </c>
      <c r="G36" s="18">
        <v>3436.21</v>
      </c>
      <c r="H36" s="82">
        <v>398.79</v>
      </c>
      <c r="I36" s="18">
        <v>0</v>
      </c>
      <c r="J36" s="18"/>
      <c r="K36" s="18"/>
      <c r="L36" s="18">
        <v>1</v>
      </c>
      <c r="M36" s="18">
        <v>50</v>
      </c>
      <c r="N36" s="18"/>
      <c r="O36" s="18"/>
      <c r="P36" s="29"/>
      <c r="Q36" s="18"/>
      <c r="R36" s="131"/>
      <c r="S36" s="18"/>
      <c r="T36" s="18"/>
      <c r="U36" s="18"/>
      <c r="V36" s="18"/>
      <c r="W36" s="18" t="s">
        <v>259</v>
      </c>
    </row>
    <row r="37" spans="1:24" s="128" customFormat="1">
      <c r="A37" s="90">
        <v>35</v>
      </c>
      <c r="B37" s="90" t="s">
        <v>758</v>
      </c>
      <c r="C37" s="90">
        <v>35</v>
      </c>
      <c r="D37" s="90">
        <v>547</v>
      </c>
      <c r="E37" s="90">
        <v>141000171</v>
      </c>
      <c r="F37" s="90">
        <v>58</v>
      </c>
      <c r="G37" s="90">
        <v>3334.22</v>
      </c>
      <c r="H37" s="90">
        <v>435.78</v>
      </c>
      <c r="I37" s="90">
        <v>0</v>
      </c>
      <c r="J37" s="90"/>
      <c r="K37" s="90"/>
      <c r="L37" s="90">
        <v>2</v>
      </c>
      <c r="M37" s="90">
        <v>30</v>
      </c>
      <c r="N37" s="90"/>
      <c r="O37" s="90"/>
      <c r="P37" s="129"/>
      <c r="Q37" s="90">
        <v>15440</v>
      </c>
      <c r="R37" s="133"/>
      <c r="S37" s="90"/>
      <c r="T37" s="90"/>
      <c r="U37" s="90">
        <f>Q37*5%</f>
        <v>772</v>
      </c>
      <c r="V37" s="90">
        <f>Q37+U37</f>
        <v>16212</v>
      </c>
      <c r="W37" s="90" t="s">
        <v>257</v>
      </c>
      <c r="X37" s="128" t="s">
        <v>759</v>
      </c>
    </row>
    <row r="38" spans="1:24" s="128" customFormat="1">
      <c r="A38" s="90">
        <v>36</v>
      </c>
      <c r="B38" s="90" t="s">
        <v>758</v>
      </c>
      <c r="C38" s="90">
        <v>36</v>
      </c>
      <c r="D38" s="90">
        <v>546</v>
      </c>
      <c r="E38" s="90">
        <v>161002844</v>
      </c>
      <c r="F38" s="90">
        <v>57</v>
      </c>
      <c r="G38" s="90">
        <v>3288.44</v>
      </c>
      <c r="H38" s="90">
        <v>417.95</v>
      </c>
      <c r="I38" s="90">
        <v>2.39</v>
      </c>
      <c r="J38" s="90"/>
      <c r="K38" s="90"/>
      <c r="L38" s="90">
        <v>2</v>
      </c>
      <c r="M38" s="90">
        <v>0</v>
      </c>
      <c r="N38" s="90"/>
      <c r="O38" s="90">
        <v>8550</v>
      </c>
      <c r="P38" s="129"/>
      <c r="Q38" s="90"/>
      <c r="R38" s="133"/>
      <c r="S38" s="90"/>
      <c r="T38" s="90"/>
      <c r="U38" s="90">
        <f>O38*5%</f>
        <v>427.5</v>
      </c>
      <c r="V38" s="90">
        <f>O38+U38</f>
        <v>8977.5</v>
      </c>
      <c r="W38" s="90" t="s">
        <v>259</v>
      </c>
    </row>
    <row r="39" spans="1:24">
      <c r="A39" s="18">
        <v>37</v>
      </c>
      <c r="B39" s="18" t="s">
        <v>758</v>
      </c>
      <c r="C39" s="18">
        <v>37</v>
      </c>
      <c r="D39" s="18">
        <v>548</v>
      </c>
      <c r="E39" s="18">
        <v>161002845</v>
      </c>
      <c r="F39" s="18">
        <v>59</v>
      </c>
      <c r="G39" s="18">
        <v>3362.24</v>
      </c>
      <c r="H39" s="82">
        <v>469.76</v>
      </c>
      <c r="I39" s="18">
        <v>0</v>
      </c>
      <c r="J39" s="18"/>
      <c r="K39" s="18"/>
      <c r="L39" s="18">
        <v>2</v>
      </c>
      <c r="M39" s="18">
        <v>5</v>
      </c>
      <c r="N39" s="18"/>
      <c r="O39" s="18"/>
      <c r="P39" s="29"/>
      <c r="Q39" s="18"/>
      <c r="R39" s="131"/>
      <c r="S39" s="18"/>
      <c r="T39" s="18"/>
      <c r="U39" s="18"/>
      <c r="V39" s="18"/>
      <c r="W39" s="18" t="s">
        <v>257</v>
      </c>
    </row>
    <row r="40" spans="1:24">
      <c r="A40" s="18">
        <v>38</v>
      </c>
      <c r="B40" s="18" t="s">
        <v>758</v>
      </c>
      <c r="C40" s="18">
        <v>38</v>
      </c>
      <c r="D40" s="18">
        <v>549</v>
      </c>
      <c r="E40" s="18">
        <v>161002846</v>
      </c>
      <c r="F40" s="18">
        <v>59</v>
      </c>
      <c r="G40" s="18">
        <v>3356.41</v>
      </c>
      <c r="H40" s="82">
        <v>478.59</v>
      </c>
      <c r="I40" s="18">
        <v>0</v>
      </c>
      <c r="J40" s="18"/>
      <c r="K40" s="18"/>
      <c r="L40" s="18">
        <v>1</v>
      </c>
      <c r="M40" s="18">
        <v>45</v>
      </c>
      <c r="N40" s="18"/>
      <c r="O40" s="18"/>
      <c r="P40" s="29"/>
      <c r="Q40" s="18"/>
      <c r="R40" s="131"/>
      <c r="S40" s="18"/>
      <c r="T40" s="18"/>
      <c r="U40" s="18"/>
      <c r="V40" s="18"/>
      <c r="W40" s="18" t="s">
        <v>257</v>
      </c>
    </row>
    <row r="41" spans="1:24">
      <c r="A41" s="18">
        <v>39</v>
      </c>
      <c r="B41" s="18" t="s">
        <v>758</v>
      </c>
      <c r="C41" s="18">
        <v>39</v>
      </c>
      <c r="D41" s="18">
        <v>551</v>
      </c>
      <c r="E41" s="18">
        <v>161002847</v>
      </c>
      <c r="F41" s="18">
        <v>54</v>
      </c>
      <c r="G41" s="18">
        <v>3111.86</v>
      </c>
      <c r="H41" s="82">
        <v>398.14</v>
      </c>
      <c r="I41" s="18">
        <v>0</v>
      </c>
      <c r="J41" s="18"/>
      <c r="K41" s="18"/>
      <c r="L41" s="18">
        <v>1</v>
      </c>
      <c r="M41" s="18">
        <v>25</v>
      </c>
      <c r="N41" s="18"/>
      <c r="O41" s="18"/>
      <c r="P41" s="29"/>
      <c r="Q41" s="18"/>
      <c r="R41" s="131"/>
      <c r="S41" s="18"/>
      <c r="T41" s="18"/>
      <c r="U41" s="18"/>
      <c r="V41" s="18"/>
      <c r="W41" s="18" t="s">
        <v>257</v>
      </c>
    </row>
    <row r="42" spans="1:24">
      <c r="A42" s="18">
        <v>40</v>
      </c>
      <c r="B42" s="18" t="s">
        <v>758</v>
      </c>
      <c r="C42" s="18">
        <v>40</v>
      </c>
      <c r="D42" s="18">
        <v>550</v>
      </c>
      <c r="E42" s="18">
        <v>161002848</v>
      </c>
      <c r="F42" s="18">
        <v>57</v>
      </c>
      <c r="G42" s="18">
        <v>3246.63</v>
      </c>
      <c r="H42" s="82">
        <v>458.37</v>
      </c>
      <c r="I42" s="18">
        <v>0</v>
      </c>
      <c r="J42" s="18"/>
      <c r="K42" s="18"/>
      <c r="L42" s="18">
        <v>1</v>
      </c>
      <c r="M42" s="18">
        <v>40</v>
      </c>
      <c r="N42" s="18"/>
      <c r="O42" s="18"/>
      <c r="P42" s="29"/>
      <c r="Q42" s="18"/>
      <c r="R42" s="131"/>
      <c r="S42" s="18"/>
      <c r="T42" s="18"/>
      <c r="U42" s="18"/>
      <c r="V42" s="18"/>
      <c r="W42" s="18" t="s">
        <v>259</v>
      </c>
    </row>
    <row r="43" spans="1:24">
      <c r="A43" s="18">
        <v>41</v>
      </c>
      <c r="B43" s="18" t="s">
        <v>758</v>
      </c>
      <c r="C43" s="18">
        <v>41</v>
      </c>
      <c r="D43" s="18">
        <v>552</v>
      </c>
      <c r="E43" s="18">
        <v>161002849</v>
      </c>
      <c r="F43" s="18">
        <v>59</v>
      </c>
      <c r="G43" s="18">
        <v>3382.42</v>
      </c>
      <c r="H43" s="82">
        <v>451.58</v>
      </c>
      <c r="I43" s="18">
        <v>0</v>
      </c>
      <c r="J43" s="18"/>
      <c r="K43" s="18"/>
      <c r="L43" s="18">
        <v>2</v>
      </c>
      <c r="M43" s="18">
        <v>55</v>
      </c>
      <c r="N43" s="18"/>
      <c r="O43" s="18"/>
      <c r="P43" s="29"/>
      <c r="Q43" s="18"/>
      <c r="R43" s="131"/>
      <c r="S43" s="18"/>
      <c r="T43" s="18"/>
      <c r="U43" s="18"/>
      <c r="V43" s="18"/>
      <c r="W43" s="18" t="s">
        <v>257</v>
      </c>
    </row>
    <row r="44" spans="1:24">
      <c r="A44" s="18">
        <v>42</v>
      </c>
      <c r="B44" s="18" t="s">
        <v>758</v>
      </c>
      <c r="C44" s="18">
        <v>42</v>
      </c>
      <c r="D44" s="18">
        <v>554</v>
      </c>
      <c r="E44" s="18">
        <v>161002850</v>
      </c>
      <c r="F44" s="18">
        <v>59</v>
      </c>
      <c r="G44" s="18">
        <v>3541.86</v>
      </c>
      <c r="H44" s="82">
        <v>494.14</v>
      </c>
      <c r="I44" s="18">
        <v>0</v>
      </c>
      <c r="J44" s="18"/>
      <c r="K44" s="18"/>
      <c r="L44" s="18">
        <v>2</v>
      </c>
      <c r="M44" s="18">
        <v>55</v>
      </c>
      <c r="N44" s="18"/>
      <c r="O44" s="18"/>
      <c r="P44" s="29"/>
      <c r="Q44" s="18"/>
      <c r="R44" s="131"/>
      <c r="S44" s="18"/>
      <c r="T44" s="18"/>
      <c r="U44" s="18"/>
      <c r="V44" s="18"/>
      <c r="W44" s="18" t="s">
        <v>259</v>
      </c>
    </row>
    <row r="45" spans="1:24">
      <c r="A45" s="18">
        <v>43</v>
      </c>
      <c r="B45" s="18" t="s">
        <v>758</v>
      </c>
      <c r="C45" s="18">
        <v>43</v>
      </c>
      <c r="D45" s="18">
        <v>553</v>
      </c>
      <c r="E45" s="18">
        <v>161002851</v>
      </c>
      <c r="F45" s="18">
        <v>56</v>
      </c>
      <c r="G45" s="18">
        <v>3209.86</v>
      </c>
      <c r="H45" s="82">
        <v>428.14</v>
      </c>
      <c r="I45" s="18">
        <v>0</v>
      </c>
      <c r="J45" s="18"/>
      <c r="K45" s="18"/>
      <c r="L45" s="18">
        <v>2</v>
      </c>
      <c r="M45" s="18">
        <v>45</v>
      </c>
      <c r="N45" s="18"/>
      <c r="O45" s="18"/>
      <c r="P45" s="29"/>
      <c r="Q45" s="18"/>
      <c r="R45" s="131"/>
      <c r="S45" s="18"/>
      <c r="T45" s="18"/>
      <c r="U45" s="18"/>
      <c r="V45" s="18"/>
      <c r="W45" s="18" t="s">
        <v>257</v>
      </c>
    </row>
    <row r="46" spans="1:24">
      <c r="A46" s="18">
        <v>44</v>
      </c>
      <c r="B46" s="18" t="s">
        <v>760</v>
      </c>
      <c r="C46" s="18">
        <v>44</v>
      </c>
      <c r="D46" s="18">
        <v>555</v>
      </c>
      <c r="E46" s="18">
        <v>161002852</v>
      </c>
      <c r="F46" s="18">
        <v>58</v>
      </c>
      <c r="G46" s="18">
        <v>3332.43</v>
      </c>
      <c r="H46" s="82">
        <v>437.36</v>
      </c>
      <c r="I46" s="18">
        <v>0.79</v>
      </c>
      <c r="J46" s="18"/>
      <c r="K46" s="18"/>
      <c r="L46" s="18">
        <v>2</v>
      </c>
      <c r="M46" s="18">
        <v>5</v>
      </c>
      <c r="N46" s="18"/>
      <c r="O46" s="18"/>
      <c r="P46" s="29"/>
      <c r="Q46" s="18"/>
      <c r="R46" s="131"/>
      <c r="S46" s="18"/>
      <c r="T46" s="18"/>
      <c r="U46" s="18"/>
      <c r="V46" s="18"/>
      <c r="W46" s="18" t="s">
        <v>257</v>
      </c>
    </row>
    <row r="47" spans="1:24">
      <c r="A47" s="18">
        <v>45</v>
      </c>
      <c r="B47" s="18" t="s">
        <v>760</v>
      </c>
      <c r="C47" s="18">
        <v>45</v>
      </c>
      <c r="D47" s="18">
        <v>556</v>
      </c>
      <c r="E47" s="18">
        <v>161002853</v>
      </c>
      <c r="F47" s="18">
        <v>58</v>
      </c>
      <c r="G47" s="18">
        <v>3492.22</v>
      </c>
      <c r="H47" s="82">
        <v>277.77999999999997</v>
      </c>
      <c r="I47" s="18">
        <v>0</v>
      </c>
      <c r="J47" s="18"/>
      <c r="K47" s="18"/>
      <c r="L47" s="18">
        <v>1</v>
      </c>
      <c r="M47" s="18">
        <v>55</v>
      </c>
      <c r="N47" s="18"/>
      <c r="O47" s="18"/>
      <c r="P47" s="29"/>
      <c r="Q47" s="18"/>
      <c r="R47" s="131"/>
      <c r="S47" s="18"/>
      <c r="T47" s="18"/>
      <c r="U47" s="18"/>
      <c r="V47" s="18"/>
      <c r="W47" s="18" t="s">
        <v>259</v>
      </c>
    </row>
    <row r="48" spans="1:24">
      <c r="A48" s="18">
        <v>46</v>
      </c>
      <c r="B48" s="18" t="s">
        <v>760</v>
      </c>
      <c r="C48" s="18">
        <v>46</v>
      </c>
      <c r="D48" s="18">
        <v>557</v>
      </c>
      <c r="E48" s="18">
        <v>161002854</v>
      </c>
      <c r="F48" s="18">
        <v>58</v>
      </c>
      <c r="G48" s="18">
        <v>3321.23</v>
      </c>
      <c r="H48" s="82">
        <v>447.77</v>
      </c>
      <c r="I48" s="18">
        <v>0</v>
      </c>
      <c r="J48" s="18"/>
      <c r="K48" s="18"/>
      <c r="L48" s="18">
        <v>1</v>
      </c>
      <c r="M48" s="18">
        <v>50</v>
      </c>
      <c r="N48" s="18"/>
      <c r="O48" s="18"/>
      <c r="P48" s="29"/>
      <c r="Q48" s="18"/>
      <c r="R48" s="131"/>
      <c r="S48" s="18"/>
      <c r="T48" s="18"/>
      <c r="U48" s="18"/>
      <c r="V48" s="18"/>
      <c r="W48" s="18" t="s">
        <v>257</v>
      </c>
    </row>
    <row r="49" spans="1:24">
      <c r="A49" s="18">
        <v>47</v>
      </c>
      <c r="B49" s="18" t="s">
        <v>760</v>
      </c>
      <c r="C49" s="18">
        <v>47</v>
      </c>
      <c r="D49" s="18">
        <v>558</v>
      </c>
      <c r="E49" s="18">
        <v>162000063</v>
      </c>
      <c r="F49" s="18">
        <v>53</v>
      </c>
      <c r="G49" s="18">
        <v>3095.87</v>
      </c>
      <c r="H49" s="82">
        <v>349.13</v>
      </c>
      <c r="I49" s="18">
        <v>0</v>
      </c>
      <c r="J49" s="18"/>
      <c r="K49" s="18"/>
      <c r="L49" s="18">
        <v>1</v>
      </c>
      <c r="M49" s="18">
        <v>35</v>
      </c>
      <c r="N49" s="18"/>
      <c r="O49" s="18"/>
      <c r="P49" s="29"/>
      <c r="Q49" s="18"/>
      <c r="R49" s="131"/>
      <c r="S49" s="18"/>
      <c r="T49" s="18"/>
      <c r="U49" s="18"/>
      <c r="V49" s="18"/>
      <c r="W49" s="18" t="s">
        <v>258</v>
      </c>
    </row>
    <row r="50" spans="1:24">
      <c r="A50" s="18">
        <v>48</v>
      </c>
      <c r="B50" s="18" t="s">
        <v>760</v>
      </c>
      <c r="C50" s="18">
        <v>48</v>
      </c>
      <c r="D50" s="18">
        <v>562</v>
      </c>
      <c r="E50" s="18">
        <v>161002855</v>
      </c>
      <c r="F50" s="18">
        <v>56</v>
      </c>
      <c r="G50" s="18">
        <v>3233.26</v>
      </c>
      <c r="H50" s="82">
        <v>404.74</v>
      </c>
      <c r="I50" s="18">
        <v>0</v>
      </c>
      <c r="J50" s="18"/>
      <c r="K50" s="18"/>
      <c r="L50" s="18">
        <v>2</v>
      </c>
      <c r="M50" s="18">
        <v>0</v>
      </c>
      <c r="N50" s="18"/>
      <c r="O50" s="18"/>
      <c r="P50" s="29"/>
      <c r="Q50" s="18"/>
      <c r="R50" s="131"/>
      <c r="S50" s="18"/>
      <c r="T50" s="18"/>
      <c r="U50" s="18"/>
      <c r="V50" s="18"/>
      <c r="W50" s="18" t="s">
        <v>259</v>
      </c>
    </row>
    <row r="51" spans="1:24">
      <c r="A51" s="18">
        <v>49</v>
      </c>
      <c r="B51" s="18" t="s">
        <v>760</v>
      </c>
      <c r="C51" s="18">
        <v>49</v>
      </c>
      <c r="D51" s="18">
        <v>560</v>
      </c>
      <c r="E51" s="18">
        <v>161002856</v>
      </c>
      <c r="F51" s="18">
        <v>59</v>
      </c>
      <c r="G51" s="18">
        <v>3348.81</v>
      </c>
      <c r="H51" s="82">
        <v>486.19</v>
      </c>
      <c r="I51" s="18">
        <v>0</v>
      </c>
      <c r="J51" s="18"/>
      <c r="K51" s="18"/>
      <c r="L51" s="18">
        <v>2</v>
      </c>
      <c r="M51" s="18">
        <v>20</v>
      </c>
      <c r="N51" s="18"/>
      <c r="O51" s="18"/>
      <c r="P51" s="29"/>
      <c r="Q51" s="18"/>
      <c r="R51" s="131"/>
      <c r="S51" s="18"/>
      <c r="T51" s="18"/>
      <c r="U51" s="18"/>
      <c r="V51" s="18"/>
      <c r="W51" s="18" t="s">
        <v>257</v>
      </c>
    </row>
    <row r="52" spans="1:24">
      <c r="A52" s="18">
        <v>50</v>
      </c>
      <c r="B52" s="18" t="s">
        <v>760</v>
      </c>
      <c r="C52" s="18">
        <v>50</v>
      </c>
      <c r="D52" s="18">
        <v>561</v>
      </c>
      <c r="E52" s="18">
        <v>141000172</v>
      </c>
      <c r="F52" s="18">
        <v>56</v>
      </c>
      <c r="G52" s="18">
        <v>3207.04</v>
      </c>
      <c r="H52" s="82">
        <v>432.96</v>
      </c>
      <c r="I52" s="18">
        <v>0</v>
      </c>
      <c r="J52" s="18"/>
      <c r="K52" s="18"/>
      <c r="L52" s="18">
        <v>2</v>
      </c>
      <c r="M52" s="18">
        <v>30</v>
      </c>
      <c r="N52" s="18"/>
      <c r="O52" s="18"/>
      <c r="P52" s="29"/>
      <c r="Q52" s="18"/>
      <c r="R52" s="131"/>
      <c r="S52" s="18"/>
      <c r="T52" s="18"/>
      <c r="U52" s="18"/>
      <c r="V52" s="18"/>
      <c r="W52" s="18" t="s">
        <v>257</v>
      </c>
    </row>
    <row r="53" spans="1:24">
      <c r="A53" s="18">
        <v>51</v>
      </c>
      <c r="B53" s="18" t="s">
        <v>760</v>
      </c>
      <c r="C53" s="18">
        <v>51</v>
      </c>
      <c r="D53" s="18">
        <v>563</v>
      </c>
      <c r="E53" s="18">
        <v>161002857</v>
      </c>
      <c r="F53" s="18">
        <v>59</v>
      </c>
      <c r="G53" s="18">
        <v>3347.44</v>
      </c>
      <c r="H53" s="82">
        <v>484.56</v>
      </c>
      <c r="I53" s="18">
        <v>0</v>
      </c>
      <c r="J53" s="18"/>
      <c r="K53" s="18"/>
      <c r="L53" s="18">
        <v>2</v>
      </c>
      <c r="M53" s="18">
        <v>0</v>
      </c>
      <c r="N53" s="18"/>
      <c r="O53" s="18"/>
      <c r="P53" s="29"/>
      <c r="Q53" s="18"/>
      <c r="R53" s="131"/>
      <c r="S53" s="18"/>
      <c r="T53" s="18"/>
      <c r="U53" s="18"/>
      <c r="V53" s="18"/>
      <c r="W53" s="18" t="s">
        <v>259</v>
      </c>
    </row>
    <row r="54" spans="1:24">
      <c r="A54" s="18">
        <v>52</v>
      </c>
      <c r="B54" s="18" t="s">
        <v>761</v>
      </c>
      <c r="C54" s="18">
        <v>52</v>
      </c>
      <c r="D54" s="18">
        <v>564</v>
      </c>
      <c r="E54" s="18">
        <v>161002858</v>
      </c>
      <c r="F54" s="18">
        <v>59</v>
      </c>
      <c r="G54" s="18">
        <v>3342.01</v>
      </c>
      <c r="H54" s="82">
        <v>492.99</v>
      </c>
      <c r="I54" s="18">
        <v>0</v>
      </c>
      <c r="J54" s="18"/>
      <c r="K54" s="18"/>
      <c r="L54" s="18">
        <v>2</v>
      </c>
      <c r="M54" s="18">
        <v>15</v>
      </c>
      <c r="N54" s="18"/>
      <c r="O54" s="18"/>
      <c r="P54" s="29"/>
      <c r="Q54" s="18"/>
      <c r="R54" s="131"/>
      <c r="S54" s="18"/>
      <c r="T54" s="18"/>
      <c r="U54" s="18"/>
      <c r="V54" s="18"/>
      <c r="W54" s="18" t="s">
        <v>257</v>
      </c>
    </row>
    <row r="55" spans="1:24" s="76" customFormat="1">
      <c r="A55" s="83">
        <v>53</v>
      </c>
      <c r="B55" s="18" t="s">
        <v>761</v>
      </c>
      <c r="C55" s="18">
        <v>53</v>
      </c>
      <c r="D55" s="19">
        <v>566</v>
      </c>
      <c r="E55" s="18">
        <v>161002859</v>
      </c>
      <c r="F55" s="83">
        <v>57</v>
      </c>
      <c r="G55" s="83">
        <v>3245.43</v>
      </c>
      <c r="H55" s="84">
        <v>459.57</v>
      </c>
      <c r="I55" s="83">
        <v>0</v>
      </c>
      <c r="J55" s="83"/>
      <c r="K55" s="83"/>
      <c r="L55" s="83">
        <v>2</v>
      </c>
      <c r="M55" s="83">
        <v>45</v>
      </c>
      <c r="N55" s="83"/>
      <c r="O55" s="83"/>
      <c r="P55" s="130"/>
      <c r="Q55" s="83"/>
      <c r="R55" s="134"/>
      <c r="S55" s="83"/>
      <c r="T55" s="83"/>
      <c r="U55" s="83"/>
      <c r="V55" s="83"/>
      <c r="W55" s="83" t="s">
        <v>259</v>
      </c>
    </row>
    <row r="56" spans="1:24">
      <c r="A56" s="18">
        <v>54</v>
      </c>
      <c r="B56" s="18" t="s">
        <v>761</v>
      </c>
      <c r="C56" s="18">
        <v>54</v>
      </c>
      <c r="D56" s="18">
        <v>567</v>
      </c>
      <c r="E56" s="18">
        <v>161002860</v>
      </c>
      <c r="F56" s="18">
        <v>58</v>
      </c>
      <c r="G56" s="18">
        <v>3313.22</v>
      </c>
      <c r="H56" s="82">
        <v>456.78</v>
      </c>
      <c r="I56" s="18">
        <v>0</v>
      </c>
      <c r="J56" s="18"/>
      <c r="K56" s="18"/>
      <c r="L56" s="18">
        <v>2</v>
      </c>
      <c r="M56" s="18">
        <v>20</v>
      </c>
      <c r="N56" s="18"/>
      <c r="O56" s="18"/>
      <c r="P56" s="29"/>
      <c r="Q56" s="18"/>
      <c r="R56" s="131"/>
      <c r="S56" s="18"/>
      <c r="T56" s="18"/>
      <c r="U56" s="18"/>
      <c r="V56" s="18"/>
      <c r="W56" s="18" t="s">
        <v>259</v>
      </c>
    </row>
    <row r="57" spans="1:24">
      <c r="A57" s="18">
        <v>55</v>
      </c>
      <c r="B57" s="18" t="s">
        <v>761</v>
      </c>
      <c r="C57" s="18">
        <v>55</v>
      </c>
      <c r="D57" s="18">
        <v>559</v>
      </c>
      <c r="E57" s="18">
        <v>161002861</v>
      </c>
      <c r="F57" s="18">
        <v>58</v>
      </c>
      <c r="G57" s="18">
        <v>3611</v>
      </c>
      <c r="H57" s="82">
        <v>449</v>
      </c>
      <c r="I57" s="18">
        <v>0</v>
      </c>
      <c r="J57" s="18"/>
      <c r="K57" s="83"/>
      <c r="L57" s="18">
        <v>1</v>
      </c>
      <c r="M57" s="18">
        <v>40</v>
      </c>
      <c r="N57" s="18"/>
      <c r="P57" s="29"/>
      <c r="Q57" s="18"/>
      <c r="R57" s="131"/>
      <c r="S57" s="18"/>
      <c r="T57" s="18"/>
      <c r="U57" s="18"/>
      <c r="V57" s="83"/>
      <c r="W57" s="18" t="s">
        <v>425</v>
      </c>
    </row>
    <row r="58" spans="1:24">
      <c r="A58" s="18">
        <v>56</v>
      </c>
      <c r="B58" s="18" t="s">
        <v>761</v>
      </c>
      <c r="C58" s="18">
        <v>56</v>
      </c>
      <c r="D58" s="18">
        <v>565</v>
      </c>
      <c r="E58" s="18">
        <v>161002862</v>
      </c>
      <c r="F58" s="18">
        <v>59</v>
      </c>
      <c r="G58" s="18">
        <v>3480.43</v>
      </c>
      <c r="H58" s="82">
        <v>352.57</v>
      </c>
      <c r="I58" s="18">
        <v>0</v>
      </c>
      <c r="J58" s="18"/>
      <c r="K58" s="18"/>
      <c r="L58" s="18">
        <v>1</v>
      </c>
      <c r="M58" s="18">
        <v>45</v>
      </c>
      <c r="N58" s="18"/>
      <c r="O58" s="18"/>
      <c r="P58" s="29"/>
      <c r="Q58" s="18"/>
      <c r="R58" s="131"/>
      <c r="S58" s="18"/>
      <c r="T58" s="18"/>
      <c r="U58" s="18"/>
      <c r="V58" s="83"/>
      <c r="W58" s="18" t="s">
        <v>257</v>
      </c>
    </row>
    <row r="59" spans="1:24">
      <c r="A59" s="18">
        <v>57</v>
      </c>
      <c r="B59" s="18" t="s">
        <v>761</v>
      </c>
      <c r="C59" s="18">
        <v>57</v>
      </c>
      <c r="D59" s="18">
        <v>569</v>
      </c>
      <c r="E59" s="18">
        <v>161002863</v>
      </c>
      <c r="F59" s="18">
        <v>59</v>
      </c>
      <c r="G59" s="18">
        <v>3646</v>
      </c>
      <c r="H59" s="82">
        <v>484</v>
      </c>
      <c r="I59" s="18">
        <v>0</v>
      </c>
      <c r="J59" s="18"/>
      <c r="K59" s="18"/>
      <c r="L59" s="18">
        <v>1</v>
      </c>
      <c r="M59" s="18">
        <v>35</v>
      </c>
      <c r="N59" s="18"/>
      <c r="O59" s="18"/>
      <c r="P59" s="29"/>
      <c r="Q59" s="18"/>
      <c r="R59" s="131"/>
      <c r="S59" s="18"/>
      <c r="T59" s="18"/>
      <c r="U59" s="18"/>
      <c r="V59" s="83"/>
      <c r="W59" s="18" t="s">
        <v>257</v>
      </c>
    </row>
    <row r="60" spans="1:24">
      <c r="A60" s="18">
        <v>58</v>
      </c>
      <c r="B60" s="18" t="s">
        <v>761</v>
      </c>
      <c r="C60" s="18">
        <v>58</v>
      </c>
      <c r="D60" s="18">
        <v>568</v>
      </c>
      <c r="E60" s="18">
        <v>161002864</v>
      </c>
      <c r="F60" s="18">
        <v>55</v>
      </c>
      <c r="G60" s="18">
        <v>3227.26</v>
      </c>
      <c r="H60" s="82">
        <v>346.74</v>
      </c>
      <c r="I60" s="18">
        <v>0</v>
      </c>
      <c r="J60" s="18"/>
      <c r="K60" s="18"/>
      <c r="L60" s="18">
        <v>1</v>
      </c>
      <c r="M60" s="18">
        <v>45</v>
      </c>
      <c r="N60" s="18"/>
      <c r="O60" s="18"/>
      <c r="P60" s="29"/>
      <c r="Q60" s="18"/>
      <c r="R60" s="131"/>
      <c r="S60" s="18"/>
      <c r="T60" s="18"/>
      <c r="U60" s="18"/>
      <c r="V60" s="83"/>
      <c r="W60" s="18" t="s">
        <v>259</v>
      </c>
    </row>
    <row r="61" spans="1:24">
      <c r="A61" s="18">
        <v>59</v>
      </c>
      <c r="B61" s="18" t="s">
        <v>761</v>
      </c>
      <c r="C61" s="18">
        <v>59</v>
      </c>
      <c r="D61" s="18">
        <v>570</v>
      </c>
      <c r="E61" s="18">
        <v>161002865</v>
      </c>
      <c r="F61" s="18">
        <v>58</v>
      </c>
      <c r="G61" s="18">
        <v>3406.43</v>
      </c>
      <c r="H61" s="82">
        <v>362.57</v>
      </c>
      <c r="I61" s="18">
        <v>0</v>
      </c>
      <c r="J61" s="18"/>
      <c r="K61" s="18"/>
      <c r="L61" s="18">
        <v>2</v>
      </c>
      <c r="M61" s="18">
        <v>5</v>
      </c>
      <c r="N61" s="18"/>
      <c r="O61" s="18"/>
      <c r="P61" s="29"/>
      <c r="Q61" s="18"/>
      <c r="R61" s="131"/>
      <c r="S61" s="18"/>
      <c r="T61" s="18"/>
      <c r="U61" s="18"/>
      <c r="V61" s="83"/>
      <c r="W61" s="18" t="s">
        <v>257</v>
      </c>
    </row>
    <row r="62" spans="1:24">
      <c r="A62" s="18">
        <v>60</v>
      </c>
      <c r="B62" s="18" t="s">
        <v>761</v>
      </c>
      <c r="C62" s="18">
        <v>60</v>
      </c>
      <c r="D62" s="18">
        <v>571</v>
      </c>
      <c r="E62" s="18">
        <v>161002866</v>
      </c>
      <c r="F62" s="18">
        <v>59</v>
      </c>
      <c r="G62" s="18">
        <v>3431.22</v>
      </c>
      <c r="H62" s="82">
        <v>402.78</v>
      </c>
      <c r="I62" s="18">
        <v>0</v>
      </c>
      <c r="J62" s="18"/>
      <c r="K62" s="18"/>
      <c r="L62" s="18">
        <v>2</v>
      </c>
      <c r="M62" s="18">
        <v>0</v>
      </c>
      <c r="N62" s="18"/>
      <c r="O62" s="18"/>
      <c r="P62" s="29"/>
      <c r="Q62" s="18"/>
      <c r="R62" s="131"/>
      <c r="S62" s="18"/>
      <c r="T62" s="18"/>
      <c r="U62" s="18"/>
      <c r="V62" s="83"/>
      <c r="W62" s="18" t="s">
        <v>257</v>
      </c>
    </row>
    <row r="63" spans="1:24">
      <c r="A63" s="18">
        <v>61</v>
      </c>
      <c r="B63" s="18" t="s">
        <v>761</v>
      </c>
      <c r="C63" s="18">
        <v>61</v>
      </c>
      <c r="D63" s="18">
        <v>572</v>
      </c>
      <c r="E63" s="18">
        <v>161002867</v>
      </c>
      <c r="F63" s="18">
        <v>56</v>
      </c>
      <c r="G63" s="18">
        <v>3204.45</v>
      </c>
      <c r="H63" s="82">
        <v>434.55</v>
      </c>
      <c r="I63" s="18">
        <v>0</v>
      </c>
      <c r="J63" s="18"/>
      <c r="K63" s="18"/>
      <c r="L63" s="18">
        <v>1</v>
      </c>
      <c r="M63" s="18">
        <v>40</v>
      </c>
      <c r="N63" s="18"/>
      <c r="O63" s="18"/>
      <c r="P63" s="29"/>
      <c r="Q63" s="18"/>
      <c r="R63" s="131"/>
      <c r="S63" s="18"/>
      <c r="T63" s="18"/>
      <c r="U63" s="18"/>
      <c r="V63" s="83"/>
      <c r="W63" s="18" t="s">
        <v>257</v>
      </c>
    </row>
    <row r="64" spans="1:24" s="128" customFormat="1">
      <c r="A64" s="90">
        <v>62</v>
      </c>
      <c r="B64" s="90" t="s">
        <v>761</v>
      </c>
      <c r="C64" s="90">
        <v>62</v>
      </c>
      <c r="D64" s="90">
        <v>573</v>
      </c>
      <c r="E64" s="90">
        <v>161002868</v>
      </c>
      <c r="F64" s="90">
        <v>53</v>
      </c>
      <c r="G64" s="90">
        <v>3171.67</v>
      </c>
      <c r="H64" s="90">
        <v>273.33</v>
      </c>
      <c r="I64" s="90">
        <v>0</v>
      </c>
      <c r="J64" s="90"/>
      <c r="K64" s="90"/>
      <c r="L64" s="90">
        <v>1</v>
      </c>
      <c r="M64" s="90">
        <v>30</v>
      </c>
      <c r="N64" s="90"/>
      <c r="P64" s="129"/>
      <c r="Q64" s="90">
        <v>30880</v>
      </c>
      <c r="R64" s="133"/>
      <c r="S64" s="90"/>
      <c r="T64" s="90"/>
      <c r="U64" s="90">
        <f>Q64*5%</f>
        <v>1544</v>
      </c>
      <c r="V64" s="90">
        <f>Q64+U64</f>
        <v>32424</v>
      </c>
      <c r="W64" s="90" t="s">
        <v>257</v>
      </c>
      <c r="X64" s="128" t="s">
        <v>762</v>
      </c>
    </row>
    <row r="65" spans="1:23">
      <c r="A65" s="18">
        <v>63</v>
      </c>
      <c r="B65" s="18" t="s">
        <v>763</v>
      </c>
      <c r="C65" s="18">
        <v>63</v>
      </c>
      <c r="D65" s="18">
        <v>575</v>
      </c>
      <c r="E65" s="18">
        <v>161002869</v>
      </c>
      <c r="F65" s="18">
        <v>56</v>
      </c>
      <c r="G65" s="18">
        <v>3222.25</v>
      </c>
      <c r="H65" s="82">
        <v>416.75</v>
      </c>
      <c r="I65" s="18">
        <v>0</v>
      </c>
      <c r="J65" s="18"/>
      <c r="K65" s="18"/>
      <c r="L65" s="18">
        <v>2</v>
      </c>
      <c r="M65" s="18">
        <v>10</v>
      </c>
      <c r="N65" s="18"/>
      <c r="O65" s="18"/>
      <c r="P65" s="29"/>
      <c r="Q65" s="18"/>
      <c r="R65" s="131"/>
      <c r="S65" s="18"/>
      <c r="T65" s="18"/>
      <c r="U65" s="18"/>
      <c r="V65" s="83"/>
      <c r="W65" s="18" t="s">
        <v>257</v>
      </c>
    </row>
    <row r="66" spans="1:23">
      <c r="A66" s="18">
        <v>64</v>
      </c>
      <c r="B66" s="18" t="s">
        <v>763</v>
      </c>
      <c r="C66" s="18">
        <v>64</v>
      </c>
      <c r="D66" s="18">
        <v>574</v>
      </c>
      <c r="E66" s="18">
        <v>161002870</v>
      </c>
      <c r="F66" s="18">
        <v>58</v>
      </c>
      <c r="G66" s="18">
        <v>3337.22</v>
      </c>
      <c r="H66" s="82">
        <v>432.78</v>
      </c>
      <c r="I66" s="18">
        <v>0</v>
      </c>
      <c r="J66" s="18"/>
      <c r="K66" s="18"/>
      <c r="L66" s="18">
        <v>2</v>
      </c>
      <c r="M66" s="18">
        <v>20</v>
      </c>
      <c r="N66" s="18"/>
      <c r="O66" s="18"/>
      <c r="P66" s="29"/>
      <c r="Q66" s="18"/>
      <c r="R66" s="131"/>
      <c r="S66" s="18"/>
      <c r="T66" s="18"/>
      <c r="U66" s="18"/>
      <c r="V66" s="83"/>
      <c r="W66" s="18" t="s">
        <v>259</v>
      </c>
    </row>
    <row r="67" spans="1:23">
      <c r="A67" s="18">
        <v>65</v>
      </c>
      <c r="B67" s="18" t="s">
        <v>763</v>
      </c>
      <c r="C67" s="18">
        <v>65</v>
      </c>
      <c r="D67" s="18">
        <v>577</v>
      </c>
      <c r="E67" s="18">
        <v>161002871</v>
      </c>
      <c r="F67" s="18">
        <v>56</v>
      </c>
      <c r="G67" s="18">
        <v>3296.64</v>
      </c>
      <c r="H67" s="82">
        <v>343.36</v>
      </c>
      <c r="I67" s="18">
        <v>0</v>
      </c>
      <c r="J67" s="18"/>
      <c r="K67" s="18"/>
      <c r="L67" s="18">
        <v>1</v>
      </c>
      <c r="M67" s="18">
        <v>55</v>
      </c>
      <c r="N67" s="18"/>
      <c r="O67" s="18"/>
      <c r="P67" s="29"/>
      <c r="Q67" s="18"/>
      <c r="R67" s="131"/>
      <c r="S67" s="18"/>
      <c r="T67" s="18"/>
      <c r="U67" s="18"/>
      <c r="V67" s="83"/>
      <c r="W67" s="18" t="s">
        <v>259</v>
      </c>
    </row>
    <row r="68" spans="1:23">
      <c r="A68" s="18">
        <v>66</v>
      </c>
      <c r="B68" s="18" t="s">
        <v>763</v>
      </c>
      <c r="C68" s="18">
        <v>66</v>
      </c>
      <c r="D68" s="18">
        <v>576</v>
      </c>
      <c r="E68" s="18">
        <v>161002872</v>
      </c>
      <c r="F68" s="18">
        <v>56</v>
      </c>
      <c r="G68" s="18">
        <v>3256.04</v>
      </c>
      <c r="H68" s="82">
        <v>383.96</v>
      </c>
      <c r="I68" s="18">
        <v>0</v>
      </c>
      <c r="J68" s="18"/>
      <c r="K68" s="18"/>
      <c r="L68" s="18">
        <v>1</v>
      </c>
      <c r="M68" s="18">
        <v>45</v>
      </c>
      <c r="N68" s="18"/>
      <c r="O68" s="18"/>
      <c r="P68" s="29"/>
      <c r="Q68" s="18"/>
      <c r="R68" s="131"/>
      <c r="S68" s="18"/>
      <c r="T68" s="18"/>
      <c r="U68" s="18"/>
      <c r="V68" s="83"/>
      <c r="W68" s="18" t="s">
        <v>257</v>
      </c>
    </row>
    <row r="69" spans="1:23">
      <c r="A69" s="18">
        <v>67</v>
      </c>
      <c r="B69" s="18" t="s">
        <v>763</v>
      </c>
      <c r="C69" s="18">
        <v>67</v>
      </c>
      <c r="D69" s="18">
        <v>581</v>
      </c>
      <c r="E69" s="18">
        <v>141000173</v>
      </c>
      <c r="F69" s="18">
        <v>54</v>
      </c>
      <c r="G69" s="18">
        <v>3187.27</v>
      </c>
      <c r="H69" s="82">
        <v>322.91000000000003</v>
      </c>
      <c r="I69" s="18">
        <v>1.18</v>
      </c>
      <c r="J69" s="18"/>
      <c r="K69" s="18"/>
      <c r="L69" s="18">
        <v>1</v>
      </c>
      <c r="M69" s="18">
        <v>35</v>
      </c>
      <c r="N69" s="18"/>
      <c r="O69" s="18"/>
      <c r="P69" s="29"/>
      <c r="Q69" s="18"/>
      <c r="R69" s="131"/>
      <c r="S69" s="18"/>
      <c r="T69" s="18"/>
      <c r="U69" s="18"/>
      <c r="V69" s="83"/>
      <c r="W69" s="18" t="s">
        <v>259</v>
      </c>
    </row>
    <row r="70" spans="1:23" s="128" customFormat="1">
      <c r="A70" s="90">
        <v>68</v>
      </c>
      <c r="B70" s="90" t="s">
        <v>763</v>
      </c>
      <c r="C70" s="90">
        <v>68</v>
      </c>
      <c r="D70" s="90">
        <v>578</v>
      </c>
      <c r="E70" s="90">
        <v>161002873</v>
      </c>
      <c r="F70" s="90">
        <v>59</v>
      </c>
      <c r="G70" s="90">
        <v>3476.01</v>
      </c>
      <c r="H70" s="90">
        <v>361.97</v>
      </c>
      <c r="I70" s="90">
        <v>2.98</v>
      </c>
      <c r="J70" s="90"/>
      <c r="K70" s="90"/>
      <c r="L70" s="90">
        <v>1</v>
      </c>
      <c r="M70" s="90">
        <v>50</v>
      </c>
      <c r="N70" s="90"/>
      <c r="O70" s="90">
        <v>8850</v>
      </c>
      <c r="P70" s="129"/>
      <c r="Q70" s="90"/>
      <c r="R70" s="133"/>
      <c r="S70" s="90"/>
      <c r="T70" s="90"/>
      <c r="U70" s="90">
        <f>O70*5%</f>
        <v>442.5</v>
      </c>
      <c r="V70" s="90">
        <f>O70+U70</f>
        <v>9292.5</v>
      </c>
      <c r="W70" s="90" t="s">
        <v>257</v>
      </c>
    </row>
    <row r="71" spans="1:23">
      <c r="A71" s="18">
        <v>69</v>
      </c>
      <c r="B71" s="18" t="s">
        <v>763</v>
      </c>
      <c r="C71" s="18">
        <v>69</v>
      </c>
      <c r="D71" s="18">
        <v>579</v>
      </c>
      <c r="E71" s="18">
        <v>161002874</v>
      </c>
      <c r="F71" s="18">
        <v>59</v>
      </c>
      <c r="G71" s="18">
        <v>3417.21</v>
      </c>
      <c r="H71" s="82">
        <v>417.79</v>
      </c>
      <c r="I71" s="18">
        <v>0</v>
      </c>
      <c r="J71" s="18"/>
      <c r="K71" s="18"/>
      <c r="L71" s="18">
        <v>1</v>
      </c>
      <c r="M71" s="18">
        <v>50</v>
      </c>
      <c r="N71" s="18"/>
      <c r="O71" s="18"/>
      <c r="P71" s="29"/>
      <c r="Q71" s="18"/>
      <c r="R71" s="131"/>
      <c r="S71" s="18"/>
      <c r="T71" s="18"/>
      <c r="U71" s="18"/>
      <c r="V71" s="83"/>
      <c r="W71" s="18" t="s">
        <v>257</v>
      </c>
    </row>
    <row r="72" spans="1:23">
      <c r="A72" s="18">
        <v>70</v>
      </c>
      <c r="B72" s="18" t="s">
        <v>763</v>
      </c>
      <c r="C72" s="18">
        <v>70</v>
      </c>
      <c r="D72" s="18">
        <v>580</v>
      </c>
      <c r="E72" s="18">
        <v>161002875</v>
      </c>
      <c r="F72" s="18">
        <v>59</v>
      </c>
      <c r="G72" s="18">
        <v>3396.23</v>
      </c>
      <c r="H72" s="82">
        <v>436.77</v>
      </c>
      <c r="I72" s="18">
        <v>0</v>
      </c>
      <c r="J72" s="18"/>
      <c r="K72" s="18"/>
      <c r="L72" s="18">
        <v>1</v>
      </c>
      <c r="M72" s="18">
        <v>45</v>
      </c>
      <c r="N72" s="18"/>
      <c r="O72" s="18"/>
      <c r="P72" s="29"/>
      <c r="Q72" s="18"/>
      <c r="R72" s="131"/>
      <c r="S72" s="18"/>
      <c r="T72" s="18"/>
      <c r="U72" s="18"/>
      <c r="V72" s="83"/>
      <c r="W72" s="18" t="s">
        <v>257</v>
      </c>
    </row>
    <row r="73" spans="1:23">
      <c r="A73" s="18">
        <v>71</v>
      </c>
      <c r="B73" s="18" t="s">
        <v>763</v>
      </c>
      <c r="C73" s="18">
        <v>71</v>
      </c>
      <c r="D73" s="18">
        <v>582</v>
      </c>
      <c r="E73" s="18">
        <v>161002876</v>
      </c>
      <c r="F73" s="18">
        <v>59</v>
      </c>
      <c r="G73" s="18">
        <v>3422.22</v>
      </c>
      <c r="H73" s="82">
        <v>411.78</v>
      </c>
      <c r="I73" s="18">
        <v>0</v>
      </c>
      <c r="J73" s="18"/>
      <c r="K73" s="18"/>
      <c r="L73" s="18">
        <v>1</v>
      </c>
      <c r="M73" s="18">
        <v>15</v>
      </c>
      <c r="N73" s="18"/>
      <c r="O73" s="18"/>
      <c r="P73" s="29"/>
      <c r="Q73" s="18"/>
      <c r="R73" s="131"/>
      <c r="S73" s="18"/>
      <c r="T73" s="18"/>
      <c r="U73" s="18"/>
      <c r="V73" s="83"/>
      <c r="W73" s="18" t="s">
        <v>257</v>
      </c>
    </row>
    <row r="74" spans="1:23">
      <c r="A74" s="18">
        <v>72</v>
      </c>
      <c r="B74" s="18" t="s">
        <v>764</v>
      </c>
      <c r="C74" s="18">
        <v>72</v>
      </c>
      <c r="D74" s="18">
        <v>585</v>
      </c>
      <c r="E74" s="18">
        <v>161002877</v>
      </c>
      <c r="F74" s="18">
        <v>59</v>
      </c>
      <c r="G74" s="18">
        <v>3634.2</v>
      </c>
      <c r="H74" s="82">
        <v>495.8</v>
      </c>
      <c r="I74" s="18">
        <v>0</v>
      </c>
      <c r="J74" s="18"/>
      <c r="K74" s="18"/>
      <c r="L74" s="18">
        <v>2</v>
      </c>
      <c r="M74" s="18">
        <v>20</v>
      </c>
      <c r="N74" s="18"/>
      <c r="O74" s="18"/>
      <c r="P74" s="29"/>
      <c r="Q74" s="18"/>
      <c r="R74" s="131"/>
      <c r="S74" s="18"/>
      <c r="T74" s="18"/>
      <c r="U74" s="18"/>
      <c r="V74" s="83"/>
      <c r="W74" s="18" t="s">
        <v>257</v>
      </c>
    </row>
    <row r="75" spans="1:23">
      <c r="A75" s="18">
        <v>73</v>
      </c>
      <c r="B75" s="18" t="s">
        <v>764</v>
      </c>
      <c r="C75" s="18">
        <v>73</v>
      </c>
      <c r="D75" s="18">
        <v>586</v>
      </c>
      <c r="E75" s="18">
        <v>161002878</v>
      </c>
      <c r="F75" s="18">
        <v>57</v>
      </c>
      <c r="G75" s="18">
        <v>3290.83</v>
      </c>
      <c r="H75" s="82">
        <v>414.17</v>
      </c>
      <c r="I75" s="18">
        <v>0</v>
      </c>
      <c r="J75" s="18"/>
      <c r="K75" s="18"/>
      <c r="L75" s="18">
        <v>1</v>
      </c>
      <c r="M75" s="18">
        <v>50</v>
      </c>
      <c r="N75" s="18"/>
      <c r="O75" s="18"/>
      <c r="P75" s="29"/>
      <c r="Q75" s="18"/>
      <c r="R75" s="131"/>
      <c r="S75" s="18"/>
      <c r="T75" s="18"/>
      <c r="U75" s="18"/>
      <c r="V75" s="83"/>
      <c r="W75" s="18" t="s">
        <v>257</v>
      </c>
    </row>
    <row r="76" spans="1:23">
      <c r="A76" s="18">
        <v>74</v>
      </c>
      <c r="B76" s="18" t="s">
        <v>764</v>
      </c>
      <c r="C76" s="18">
        <v>74</v>
      </c>
      <c r="D76" s="18">
        <v>583</v>
      </c>
      <c r="E76" s="18">
        <v>141000174</v>
      </c>
      <c r="F76" s="18">
        <v>56</v>
      </c>
      <c r="G76" s="18">
        <v>3209.65</v>
      </c>
      <c r="H76" s="82">
        <v>429.35</v>
      </c>
      <c r="I76" s="18">
        <v>0</v>
      </c>
      <c r="J76" s="18"/>
      <c r="K76" s="18"/>
      <c r="L76" s="18">
        <v>2</v>
      </c>
      <c r="M76" s="18">
        <v>15</v>
      </c>
      <c r="N76" s="18"/>
      <c r="O76" s="18"/>
      <c r="P76" s="29"/>
      <c r="Q76" s="18"/>
      <c r="R76" s="131"/>
      <c r="S76" s="18"/>
      <c r="T76" s="18"/>
      <c r="U76" s="18"/>
      <c r="V76" s="83"/>
      <c r="W76" s="18" t="s">
        <v>259</v>
      </c>
    </row>
    <row r="77" spans="1:23">
      <c r="A77" s="18">
        <v>75</v>
      </c>
      <c r="B77" s="18" t="s">
        <v>764</v>
      </c>
      <c r="C77" s="18">
        <v>75</v>
      </c>
      <c r="D77" s="18">
        <v>584</v>
      </c>
      <c r="E77" s="18">
        <v>161002879</v>
      </c>
      <c r="F77" s="18">
        <v>59</v>
      </c>
      <c r="G77" s="18">
        <v>3418.41</v>
      </c>
      <c r="H77" s="82">
        <v>416.59</v>
      </c>
      <c r="I77" s="18">
        <v>0</v>
      </c>
      <c r="J77" s="18"/>
      <c r="K77" s="18"/>
      <c r="L77" s="18">
        <v>1</v>
      </c>
      <c r="M77" s="18">
        <v>55</v>
      </c>
      <c r="N77" s="18"/>
      <c r="O77" s="18"/>
      <c r="P77" s="29"/>
      <c r="Q77" s="18"/>
      <c r="R77" s="131"/>
      <c r="S77" s="18"/>
      <c r="T77" s="18"/>
      <c r="U77" s="18"/>
      <c r="V77" s="83"/>
      <c r="W77" s="83" t="s">
        <v>259</v>
      </c>
    </row>
    <row r="78" spans="1:23">
      <c r="A78" s="18">
        <v>76</v>
      </c>
      <c r="B78" s="18" t="s">
        <v>764</v>
      </c>
      <c r="C78" s="18">
        <v>76</v>
      </c>
      <c r="D78" s="18">
        <v>588</v>
      </c>
      <c r="E78" s="18">
        <v>161002880</v>
      </c>
      <c r="F78" s="18">
        <v>54</v>
      </c>
      <c r="G78" s="18">
        <v>3147.67</v>
      </c>
      <c r="H78" s="82">
        <v>361.33</v>
      </c>
      <c r="I78" s="18">
        <v>0</v>
      </c>
      <c r="J78" s="18"/>
      <c r="K78" s="18"/>
      <c r="L78" s="18">
        <v>1</v>
      </c>
      <c r="M78" s="18">
        <v>50</v>
      </c>
      <c r="N78" s="18"/>
      <c r="O78" s="18"/>
      <c r="P78" s="29"/>
      <c r="Q78" s="18"/>
      <c r="R78" s="131"/>
      <c r="S78" s="18"/>
      <c r="T78" s="18"/>
      <c r="U78" s="18"/>
      <c r="V78" s="83"/>
      <c r="W78" s="18" t="s">
        <v>257</v>
      </c>
    </row>
    <row r="79" spans="1:23">
      <c r="A79" s="18">
        <v>77</v>
      </c>
      <c r="B79" s="18" t="s">
        <v>764</v>
      </c>
      <c r="C79" s="18">
        <v>77</v>
      </c>
      <c r="D79" s="18">
        <v>589</v>
      </c>
      <c r="E79" s="18">
        <v>161002881</v>
      </c>
      <c r="F79" s="18">
        <v>57</v>
      </c>
      <c r="G79" s="18">
        <v>3329.43</v>
      </c>
      <c r="H79" s="82">
        <v>375.57</v>
      </c>
      <c r="I79" s="18">
        <v>0</v>
      </c>
      <c r="J79" s="18"/>
      <c r="K79" s="18"/>
      <c r="L79" s="18">
        <v>1</v>
      </c>
      <c r="M79" s="18">
        <v>35</v>
      </c>
      <c r="N79" s="18"/>
      <c r="O79" s="18"/>
      <c r="P79" s="29"/>
      <c r="Q79" s="18"/>
      <c r="R79" s="131"/>
      <c r="S79" s="18"/>
      <c r="T79" s="18"/>
      <c r="U79" s="18"/>
      <c r="V79" s="83"/>
      <c r="W79" s="18" t="s">
        <v>257</v>
      </c>
    </row>
    <row r="80" spans="1:23">
      <c r="A80" s="18">
        <v>78</v>
      </c>
      <c r="B80" s="18" t="s">
        <v>764</v>
      </c>
      <c r="C80" s="18">
        <v>78</v>
      </c>
      <c r="D80" s="18">
        <v>587</v>
      </c>
      <c r="E80" s="18">
        <v>161002882</v>
      </c>
      <c r="F80" s="18">
        <v>54</v>
      </c>
      <c r="G80" s="18">
        <v>3128.06</v>
      </c>
      <c r="H80" s="82">
        <v>381.94</v>
      </c>
      <c r="I80" s="18">
        <v>0</v>
      </c>
      <c r="J80" s="18"/>
      <c r="K80" s="18"/>
      <c r="L80" s="18">
        <v>2</v>
      </c>
      <c r="M80" s="18">
        <v>10</v>
      </c>
      <c r="N80" s="18"/>
      <c r="O80" s="18"/>
      <c r="P80" s="29"/>
      <c r="Q80" s="18"/>
      <c r="R80" s="131"/>
      <c r="S80" s="18"/>
      <c r="T80" s="18"/>
      <c r="U80" s="18"/>
      <c r="V80" s="83"/>
      <c r="W80" s="18" t="s">
        <v>259</v>
      </c>
    </row>
    <row r="81" spans="1:24">
      <c r="A81" s="18">
        <v>79</v>
      </c>
      <c r="B81" s="18" t="s">
        <v>764</v>
      </c>
      <c r="C81" s="18">
        <v>79</v>
      </c>
      <c r="D81" s="18">
        <v>593</v>
      </c>
      <c r="E81" s="18">
        <v>162000064</v>
      </c>
      <c r="F81" s="18">
        <v>56</v>
      </c>
      <c r="G81" s="18">
        <v>3225.45</v>
      </c>
      <c r="H81" s="82">
        <v>413.55</v>
      </c>
      <c r="I81" s="18">
        <v>0</v>
      </c>
      <c r="J81" s="18"/>
      <c r="K81" s="18"/>
      <c r="L81" s="18">
        <v>2</v>
      </c>
      <c r="M81" s="18">
        <v>10</v>
      </c>
      <c r="N81" s="18"/>
      <c r="O81" s="18"/>
      <c r="P81" s="29"/>
      <c r="Q81" s="18"/>
      <c r="R81" s="131"/>
      <c r="S81" s="18"/>
      <c r="T81" s="18"/>
      <c r="U81" s="18"/>
      <c r="V81" s="83"/>
      <c r="W81" s="18" t="s">
        <v>258</v>
      </c>
    </row>
    <row r="82" spans="1:24">
      <c r="A82" s="18">
        <v>80</v>
      </c>
      <c r="B82" s="18" t="s">
        <v>764</v>
      </c>
      <c r="C82" s="18">
        <v>80</v>
      </c>
      <c r="D82" s="18">
        <v>592</v>
      </c>
      <c r="E82" s="18">
        <v>161002883</v>
      </c>
      <c r="F82" s="18">
        <v>58</v>
      </c>
      <c r="G82" s="18">
        <v>3400.03</v>
      </c>
      <c r="H82" s="82">
        <v>368.97</v>
      </c>
      <c r="I82" s="18">
        <v>0</v>
      </c>
      <c r="J82" s="18"/>
      <c r="K82" s="18"/>
      <c r="L82" s="18">
        <v>1</v>
      </c>
      <c r="M82" s="18">
        <v>40</v>
      </c>
      <c r="N82" s="18"/>
      <c r="O82" s="18"/>
      <c r="P82" s="29"/>
      <c r="Q82" s="18"/>
      <c r="R82" s="131"/>
      <c r="S82" s="18"/>
      <c r="T82" s="18"/>
      <c r="U82" s="18"/>
      <c r="V82" s="83"/>
      <c r="W82" s="18" t="s">
        <v>257</v>
      </c>
    </row>
    <row r="83" spans="1:24">
      <c r="A83" s="18">
        <v>81</v>
      </c>
      <c r="B83" s="18" t="s">
        <v>764</v>
      </c>
      <c r="C83" s="18">
        <v>81</v>
      </c>
      <c r="D83" s="18">
        <v>590</v>
      </c>
      <c r="E83" s="18">
        <v>161002884</v>
      </c>
      <c r="F83" s="18">
        <v>59</v>
      </c>
      <c r="G83" s="18">
        <v>3387.03</v>
      </c>
      <c r="H83" s="82">
        <v>445.97</v>
      </c>
      <c r="I83" s="18">
        <v>0</v>
      </c>
      <c r="J83" s="18"/>
      <c r="K83" s="18"/>
      <c r="L83" s="18">
        <v>1</v>
      </c>
      <c r="M83" s="18">
        <v>45</v>
      </c>
      <c r="N83" s="18"/>
      <c r="O83" s="18"/>
      <c r="P83" s="29"/>
      <c r="Q83" s="18"/>
      <c r="R83" s="131"/>
      <c r="S83" s="18"/>
      <c r="T83" s="18"/>
      <c r="U83" s="18"/>
      <c r="V83" s="83"/>
      <c r="W83" s="18" t="s">
        <v>259</v>
      </c>
    </row>
    <row r="84" spans="1:24">
      <c r="A84" s="18">
        <v>82</v>
      </c>
      <c r="B84" s="18" t="s">
        <v>765</v>
      </c>
      <c r="C84" s="18">
        <v>82</v>
      </c>
      <c r="D84" s="18">
        <v>591</v>
      </c>
      <c r="E84" s="18">
        <v>161002885</v>
      </c>
      <c r="F84" s="18">
        <v>59</v>
      </c>
      <c r="G84" s="18">
        <v>3396.84</v>
      </c>
      <c r="H84" s="82">
        <v>435.16</v>
      </c>
      <c r="I84" s="18">
        <v>0</v>
      </c>
      <c r="J84" s="18"/>
      <c r="K84" s="18"/>
      <c r="L84" s="18">
        <v>1</v>
      </c>
      <c r="M84" s="18">
        <v>50</v>
      </c>
      <c r="N84" s="18"/>
      <c r="O84" s="18"/>
      <c r="P84" s="29"/>
      <c r="Q84" s="18"/>
      <c r="R84" s="131"/>
      <c r="S84" s="18"/>
      <c r="T84" s="18"/>
      <c r="U84" s="18"/>
      <c r="V84" s="83"/>
      <c r="W84" s="18" t="s">
        <v>259</v>
      </c>
    </row>
    <row r="85" spans="1:24">
      <c r="A85" s="18">
        <v>83</v>
      </c>
      <c r="B85" s="18" t="s">
        <v>765</v>
      </c>
      <c r="C85" s="18">
        <v>83</v>
      </c>
      <c r="D85" s="18">
        <v>594</v>
      </c>
      <c r="E85" s="18">
        <v>161002886</v>
      </c>
      <c r="F85" s="18">
        <v>59</v>
      </c>
      <c r="G85" s="18">
        <v>3480.41</v>
      </c>
      <c r="H85" s="82">
        <v>354.59</v>
      </c>
      <c r="I85" s="18">
        <v>0</v>
      </c>
      <c r="J85" s="18"/>
      <c r="K85" s="18"/>
      <c r="L85" s="18">
        <v>1</v>
      </c>
      <c r="M85" s="18">
        <v>50</v>
      </c>
      <c r="N85" s="18"/>
      <c r="O85" s="18"/>
      <c r="P85" s="29"/>
      <c r="Q85" s="18"/>
      <c r="R85" s="131"/>
      <c r="S85" s="18"/>
      <c r="T85" s="18"/>
      <c r="U85" s="18"/>
      <c r="V85" s="83"/>
      <c r="W85" s="18" t="s">
        <v>259</v>
      </c>
    </row>
    <row r="86" spans="1:24">
      <c r="A86" s="18">
        <v>84</v>
      </c>
      <c r="B86" s="18" t="s">
        <v>765</v>
      </c>
      <c r="C86" s="18">
        <v>84</v>
      </c>
      <c r="D86" s="18">
        <v>595</v>
      </c>
      <c r="E86" s="18">
        <v>161002887</v>
      </c>
      <c r="F86" s="18">
        <v>58</v>
      </c>
      <c r="G86" s="18">
        <v>3650.4</v>
      </c>
      <c r="H86" s="82">
        <v>410.2</v>
      </c>
      <c r="I86" s="18">
        <v>0.6</v>
      </c>
      <c r="J86" s="18"/>
      <c r="K86" s="18"/>
      <c r="L86" s="18">
        <v>1</v>
      </c>
      <c r="M86" s="18">
        <v>40</v>
      </c>
      <c r="N86" s="18"/>
      <c r="O86" s="18"/>
      <c r="P86" s="29"/>
      <c r="Q86" s="18"/>
      <c r="R86" s="131"/>
      <c r="S86" s="18"/>
      <c r="T86" s="18"/>
      <c r="U86" s="18"/>
      <c r="V86" s="83"/>
      <c r="W86" s="83" t="s">
        <v>257</v>
      </c>
    </row>
    <row r="87" spans="1:24">
      <c r="A87" s="18">
        <v>85</v>
      </c>
      <c r="B87" s="18" t="s">
        <v>765</v>
      </c>
      <c r="C87" s="18">
        <v>85</v>
      </c>
      <c r="D87" s="18">
        <v>597</v>
      </c>
      <c r="E87" s="18">
        <v>161002888</v>
      </c>
      <c r="F87" s="18">
        <v>59</v>
      </c>
      <c r="G87" s="18">
        <v>3430.41</v>
      </c>
      <c r="H87" s="82">
        <v>404.59</v>
      </c>
      <c r="I87" s="18">
        <v>0</v>
      </c>
      <c r="J87" s="18"/>
      <c r="K87" s="18"/>
      <c r="L87" s="18">
        <v>1</v>
      </c>
      <c r="M87" s="18">
        <v>40</v>
      </c>
      <c r="N87" s="18"/>
      <c r="O87" s="18"/>
      <c r="P87" s="29"/>
      <c r="Q87" s="18"/>
      <c r="R87" s="131"/>
      <c r="S87" s="18"/>
      <c r="T87" s="18"/>
      <c r="U87" s="18"/>
      <c r="V87" s="83"/>
      <c r="W87" s="18" t="s">
        <v>259</v>
      </c>
      <c r="X87" s="76"/>
    </row>
    <row r="88" spans="1:24">
      <c r="A88" s="18">
        <v>86</v>
      </c>
      <c r="B88" s="18" t="s">
        <v>765</v>
      </c>
      <c r="C88" s="18">
        <v>86</v>
      </c>
      <c r="D88" s="18">
        <v>601</v>
      </c>
      <c r="E88" s="18">
        <v>141000175</v>
      </c>
      <c r="F88" s="18">
        <v>55</v>
      </c>
      <c r="G88" s="18">
        <v>3184.86</v>
      </c>
      <c r="H88" s="82">
        <v>389.14</v>
      </c>
      <c r="I88" s="18">
        <v>0</v>
      </c>
      <c r="J88" s="18"/>
      <c r="K88" s="18"/>
      <c r="L88" s="18">
        <v>1</v>
      </c>
      <c r="M88" s="18">
        <v>50</v>
      </c>
      <c r="N88" s="18"/>
      <c r="O88" s="18"/>
      <c r="P88" s="29"/>
      <c r="Q88" s="18"/>
      <c r="R88" s="131"/>
      <c r="S88" s="18"/>
      <c r="T88" s="18"/>
      <c r="U88" s="18"/>
      <c r="V88" s="83"/>
      <c r="W88" s="18" t="s">
        <v>259</v>
      </c>
    </row>
    <row r="89" spans="1:24">
      <c r="A89" s="18">
        <v>87</v>
      </c>
      <c r="B89" s="18" t="s">
        <v>765</v>
      </c>
      <c r="C89" s="18">
        <v>87</v>
      </c>
      <c r="D89" s="18">
        <v>596</v>
      </c>
      <c r="E89" s="18">
        <v>162000065</v>
      </c>
      <c r="F89" s="18">
        <v>55</v>
      </c>
      <c r="G89" s="18">
        <v>3178.68</v>
      </c>
      <c r="H89" s="82">
        <v>393.32</v>
      </c>
      <c r="I89" s="18">
        <v>0</v>
      </c>
      <c r="J89" s="18"/>
      <c r="K89" s="18"/>
      <c r="L89" s="18">
        <v>1</v>
      </c>
      <c r="M89" s="18">
        <v>55</v>
      </c>
      <c r="N89" s="18"/>
      <c r="O89" s="18"/>
      <c r="P89" s="29"/>
      <c r="Q89" s="18"/>
      <c r="R89" s="131"/>
      <c r="S89" s="18"/>
      <c r="T89" s="18"/>
      <c r="U89" s="18"/>
      <c r="V89" s="83"/>
      <c r="W89" s="18" t="s">
        <v>258</v>
      </c>
    </row>
    <row r="90" spans="1:24" s="75" customFormat="1">
      <c r="A90" s="82">
        <v>88</v>
      </c>
      <c r="B90" s="82" t="s">
        <v>765</v>
      </c>
      <c r="C90" s="82">
        <v>88</v>
      </c>
      <c r="D90" s="82">
        <v>598</v>
      </c>
      <c r="E90" s="82">
        <v>161002889</v>
      </c>
      <c r="F90" s="82">
        <v>59</v>
      </c>
      <c r="G90" s="82">
        <v>3632.6</v>
      </c>
      <c r="H90" s="82">
        <v>497.4</v>
      </c>
      <c r="I90" s="82">
        <v>0</v>
      </c>
      <c r="J90" s="82"/>
      <c r="K90" s="82"/>
      <c r="L90" s="82">
        <v>1</v>
      </c>
      <c r="M90" s="82">
        <v>45</v>
      </c>
      <c r="N90" s="82"/>
      <c r="O90" s="82">
        <v>672</v>
      </c>
      <c r="P90" s="136"/>
      <c r="Q90" s="82"/>
      <c r="R90" s="137"/>
      <c r="S90" s="82"/>
      <c r="T90" s="82"/>
      <c r="U90" s="82">
        <f>O90*5%</f>
        <v>33.6</v>
      </c>
      <c r="V90" s="82">
        <f>O90+U90</f>
        <v>705.6</v>
      </c>
      <c r="W90" s="82" t="s">
        <v>425</v>
      </c>
      <c r="X90" s="75" t="s">
        <v>766</v>
      </c>
    </row>
    <row r="91" spans="1:24">
      <c r="A91" s="18">
        <v>89</v>
      </c>
      <c r="B91" s="18" t="s">
        <v>765</v>
      </c>
      <c r="C91" s="18">
        <v>89</v>
      </c>
      <c r="D91" s="18">
        <v>599</v>
      </c>
      <c r="E91" s="18">
        <v>161002890</v>
      </c>
      <c r="F91" s="18">
        <v>56</v>
      </c>
      <c r="G91" s="18">
        <v>3219.04</v>
      </c>
      <c r="H91" s="82">
        <v>420.96</v>
      </c>
      <c r="I91" s="18">
        <v>0</v>
      </c>
      <c r="J91" s="18"/>
      <c r="K91" s="18"/>
      <c r="L91" s="18">
        <v>1</v>
      </c>
      <c r="M91" s="18">
        <v>30</v>
      </c>
      <c r="N91" s="18"/>
      <c r="O91" s="18"/>
      <c r="P91" s="29"/>
      <c r="Q91" s="18"/>
      <c r="R91" s="131"/>
      <c r="S91" s="18"/>
      <c r="T91" s="18"/>
      <c r="U91" s="18"/>
      <c r="V91" s="83"/>
      <c r="W91" s="83" t="s">
        <v>257</v>
      </c>
    </row>
    <row r="92" spans="1:24">
      <c r="A92" s="18">
        <v>90</v>
      </c>
      <c r="B92" s="18" t="s">
        <v>767</v>
      </c>
      <c r="C92" s="18">
        <v>90</v>
      </c>
      <c r="D92" s="18">
        <v>602</v>
      </c>
      <c r="E92" s="18">
        <v>161002891</v>
      </c>
      <c r="F92" s="18">
        <v>58</v>
      </c>
      <c r="G92" s="18">
        <v>3236.84</v>
      </c>
      <c r="H92" s="82">
        <v>531.16</v>
      </c>
      <c r="I92" s="18">
        <v>0</v>
      </c>
      <c r="J92" s="18"/>
      <c r="K92" s="18"/>
      <c r="L92" s="18">
        <v>2</v>
      </c>
      <c r="M92" s="18">
        <v>15</v>
      </c>
      <c r="N92" s="18"/>
      <c r="O92" s="18"/>
      <c r="P92" s="29"/>
      <c r="Q92" s="18"/>
      <c r="R92" s="131"/>
      <c r="S92" s="18"/>
      <c r="T92" s="18"/>
      <c r="U92" s="18"/>
      <c r="V92" s="83"/>
      <c r="W92" s="83" t="s">
        <v>257</v>
      </c>
    </row>
    <row r="93" spans="1:24">
      <c r="A93" s="18">
        <v>91</v>
      </c>
      <c r="B93" s="18" t="s">
        <v>767</v>
      </c>
      <c r="C93" s="18">
        <v>91</v>
      </c>
      <c r="D93" s="18">
        <v>603</v>
      </c>
      <c r="E93" s="18">
        <v>161002892</v>
      </c>
      <c r="F93" s="18">
        <v>58</v>
      </c>
      <c r="G93" s="18">
        <v>3355.66</v>
      </c>
      <c r="H93" s="82">
        <v>410.34</v>
      </c>
      <c r="I93" s="18">
        <v>0</v>
      </c>
      <c r="J93" s="18"/>
      <c r="K93" s="18"/>
      <c r="L93" s="18">
        <v>2</v>
      </c>
      <c r="M93" s="18">
        <v>20</v>
      </c>
      <c r="N93" s="18"/>
      <c r="O93" s="18"/>
      <c r="P93" s="29"/>
      <c r="Q93" s="18"/>
      <c r="R93" s="131"/>
      <c r="S93" s="18"/>
      <c r="T93" s="18"/>
      <c r="U93" s="18"/>
      <c r="V93" s="83"/>
      <c r="W93" s="18" t="s">
        <v>257</v>
      </c>
    </row>
    <row r="94" spans="1:24">
      <c r="A94" s="18">
        <v>92</v>
      </c>
      <c r="B94" s="18" t="s">
        <v>767</v>
      </c>
      <c r="C94" s="18">
        <v>92</v>
      </c>
      <c r="D94" s="18">
        <v>606</v>
      </c>
      <c r="E94" s="18">
        <v>161002893</v>
      </c>
      <c r="F94" s="18">
        <v>57</v>
      </c>
      <c r="G94" s="18">
        <v>3299.24</v>
      </c>
      <c r="H94" s="82">
        <v>404.76</v>
      </c>
      <c r="I94" s="18">
        <v>0</v>
      </c>
      <c r="J94" s="18"/>
      <c r="K94" s="18"/>
      <c r="L94" s="18">
        <v>2</v>
      </c>
      <c r="M94" s="18">
        <v>0</v>
      </c>
      <c r="N94" s="18"/>
      <c r="O94" s="18"/>
      <c r="P94" s="29"/>
      <c r="Q94" s="18"/>
      <c r="R94" s="131"/>
      <c r="S94" s="18"/>
      <c r="T94" s="18"/>
      <c r="U94" s="18"/>
      <c r="V94" s="83"/>
      <c r="W94" s="18" t="s">
        <v>259</v>
      </c>
    </row>
    <row r="95" spans="1:24">
      <c r="A95" s="18">
        <v>93</v>
      </c>
      <c r="B95" s="18" t="s">
        <v>767</v>
      </c>
      <c r="C95" s="18">
        <v>93</v>
      </c>
      <c r="D95" s="18">
        <v>604</v>
      </c>
      <c r="E95" s="18">
        <v>161002894</v>
      </c>
      <c r="F95" s="18">
        <v>59</v>
      </c>
      <c r="G95" s="18">
        <v>3430.01</v>
      </c>
      <c r="H95" s="82">
        <v>404.99</v>
      </c>
      <c r="I95" s="18">
        <v>0</v>
      </c>
      <c r="J95" s="18"/>
      <c r="K95" s="18"/>
      <c r="L95" s="18">
        <v>1</v>
      </c>
      <c r="M95" s="18">
        <v>50</v>
      </c>
      <c r="N95" s="18"/>
      <c r="O95" s="18"/>
      <c r="P95" s="29"/>
      <c r="Q95" s="18"/>
      <c r="R95" s="131"/>
      <c r="S95" s="18"/>
      <c r="T95" s="18"/>
      <c r="U95" s="18"/>
      <c r="V95" s="83"/>
      <c r="W95" s="18" t="s">
        <v>257</v>
      </c>
    </row>
    <row r="96" spans="1:24">
      <c r="A96" s="18">
        <v>94</v>
      </c>
      <c r="B96" s="18" t="s">
        <v>767</v>
      </c>
      <c r="C96" s="18">
        <v>94</v>
      </c>
      <c r="D96" s="18">
        <v>605</v>
      </c>
      <c r="E96" s="18">
        <v>161002895</v>
      </c>
      <c r="F96" s="18">
        <v>55</v>
      </c>
      <c r="G96" s="18">
        <v>3258.85</v>
      </c>
      <c r="H96" s="82">
        <v>316.14999999999998</v>
      </c>
      <c r="I96" s="18">
        <v>0</v>
      </c>
      <c r="J96" s="18"/>
      <c r="K96" s="18"/>
      <c r="L96" s="18">
        <v>1</v>
      </c>
      <c r="M96" s="18">
        <v>35</v>
      </c>
      <c r="N96" s="18"/>
      <c r="O96" s="18"/>
      <c r="P96" s="29"/>
      <c r="Q96" s="18"/>
      <c r="R96" s="131"/>
      <c r="S96" s="18"/>
      <c r="T96" s="18"/>
      <c r="U96" s="18"/>
      <c r="V96" s="83"/>
      <c r="W96" s="18" t="s">
        <v>257</v>
      </c>
    </row>
    <row r="97" spans="1:26" s="128" customFormat="1">
      <c r="A97" s="90">
        <v>95</v>
      </c>
      <c r="B97" s="90" t="s">
        <v>767</v>
      </c>
      <c r="C97" s="90">
        <v>95</v>
      </c>
      <c r="D97" s="90">
        <v>600</v>
      </c>
      <c r="E97" s="135">
        <v>162000066</v>
      </c>
      <c r="F97" s="90">
        <v>56</v>
      </c>
      <c r="G97" s="90">
        <v>3331.25</v>
      </c>
      <c r="H97" s="90">
        <v>310.33999999999997</v>
      </c>
      <c r="I97" s="90">
        <v>2.59</v>
      </c>
      <c r="J97" s="90"/>
      <c r="K97" s="90"/>
      <c r="L97" s="90">
        <v>1</v>
      </c>
      <c r="M97" s="90">
        <v>30</v>
      </c>
      <c r="N97" s="90"/>
      <c r="O97" s="90">
        <v>8400</v>
      </c>
      <c r="P97" s="129"/>
      <c r="Q97" s="90"/>
      <c r="R97" s="133"/>
      <c r="S97" s="90"/>
      <c r="T97" s="90"/>
      <c r="U97" s="90">
        <f>O97*5%</f>
        <v>420</v>
      </c>
      <c r="V97" s="90">
        <f>O97+U97</f>
        <v>8820</v>
      </c>
      <c r="W97" s="90" t="s">
        <v>583</v>
      </c>
      <c r="Y97" s="128">
        <v>2021</v>
      </c>
    </row>
    <row r="98" spans="1:26">
      <c r="A98" s="18">
        <v>96</v>
      </c>
      <c r="B98" s="18" t="s">
        <v>767</v>
      </c>
      <c r="C98" s="18">
        <v>96</v>
      </c>
      <c r="D98" s="18">
        <v>608</v>
      </c>
      <c r="E98" s="18">
        <v>161002896</v>
      </c>
      <c r="F98" s="18">
        <v>59</v>
      </c>
      <c r="G98" s="18">
        <v>3418.22</v>
      </c>
      <c r="H98" s="82">
        <v>415.78</v>
      </c>
      <c r="I98" s="18">
        <v>0</v>
      </c>
      <c r="J98" s="18"/>
      <c r="K98" s="18"/>
      <c r="L98" s="18">
        <v>1</v>
      </c>
      <c r="M98" s="18">
        <v>55</v>
      </c>
      <c r="N98" s="18"/>
      <c r="O98" s="18"/>
      <c r="P98" s="29"/>
      <c r="Q98" s="18"/>
      <c r="R98" s="131"/>
      <c r="S98" s="18"/>
      <c r="T98" s="18"/>
      <c r="U98" s="18"/>
      <c r="V98" s="83"/>
      <c r="W98" s="18" t="s">
        <v>257</v>
      </c>
    </row>
    <row r="99" spans="1:26">
      <c r="A99" s="18">
        <v>97</v>
      </c>
      <c r="B99" s="18" t="s">
        <v>767</v>
      </c>
      <c r="C99" s="18">
        <v>97</v>
      </c>
      <c r="D99" s="18">
        <v>607</v>
      </c>
      <c r="E99" s="89">
        <v>162000067</v>
      </c>
      <c r="F99" s="18">
        <v>58</v>
      </c>
      <c r="G99" s="18">
        <v>3387.22</v>
      </c>
      <c r="H99" s="82">
        <v>382.78</v>
      </c>
      <c r="I99" s="18">
        <v>0</v>
      </c>
      <c r="J99" s="18"/>
      <c r="K99" s="18"/>
      <c r="L99" s="18">
        <v>1</v>
      </c>
      <c r="M99" s="18">
        <v>50</v>
      </c>
      <c r="N99" s="18"/>
      <c r="O99" s="18"/>
      <c r="P99" s="29"/>
      <c r="Q99" s="18"/>
      <c r="R99" s="131"/>
      <c r="S99" s="18"/>
      <c r="T99" s="18"/>
      <c r="U99" s="18"/>
      <c r="V99" s="83"/>
      <c r="W99" s="18" t="s">
        <v>258</v>
      </c>
    </row>
    <row r="100" spans="1:26">
      <c r="A100" s="18">
        <v>98</v>
      </c>
      <c r="B100" s="18" t="s">
        <v>767</v>
      </c>
      <c r="C100" s="18">
        <v>98</v>
      </c>
      <c r="D100" s="18">
        <v>609</v>
      </c>
      <c r="E100" s="18">
        <v>161002897</v>
      </c>
      <c r="F100" s="18">
        <v>56</v>
      </c>
      <c r="G100" s="18">
        <v>3301.05</v>
      </c>
      <c r="H100" s="82">
        <v>337.95</v>
      </c>
      <c r="I100" s="18">
        <v>0</v>
      </c>
      <c r="J100" s="18"/>
      <c r="K100" s="18"/>
      <c r="L100" s="18">
        <v>2</v>
      </c>
      <c r="M100" s="18">
        <v>25</v>
      </c>
      <c r="N100" s="18"/>
      <c r="O100" s="18"/>
      <c r="P100" s="29"/>
      <c r="Q100" s="18"/>
      <c r="R100" s="131"/>
      <c r="S100" s="18"/>
      <c r="T100" s="18"/>
      <c r="U100" s="18"/>
      <c r="V100" s="83"/>
      <c r="W100" s="18" t="s">
        <v>257</v>
      </c>
    </row>
    <row r="101" spans="1:26">
      <c r="A101" s="18">
        <v>99</v>
      </c>
      <c r="B101" s="18" t="s">
        <v>768</v>
      </c>
      <c r="C101" s="18">
        <v>99</v>
      </c>
      <c r="D101" s="18">
        <v>610</v>
      </c>
      <c r="E101" s="89">
        <v>141000176</v>
      </c>
      <c r="F101" s="18">
        <v>53</v>
      </c>
      <c r="G101" s="18">
        <v>3051.88</v>
      </c>
      <c r="H101" s="82">
        <v>392.12</v>
      </c>
      <c r="I101" s="18">
        <v>0</v>
      </c>
      <c r="J101" s="18"/>
      <c r="K101" s="18"/>
      <c r="L101" s="18">
        <v>2</v>
      </c>
      <c r="M101" s="18">
        <v>20</v>
      </c>
      <c r="N101" s="18"/>
      <c r="O101" s="18"/>
      <c r="P101" s="29"/>
      <c r="Q101" s="18"/>
      <c r="R101" s="131"/>
      <c r="S101" s="18"/>
      <c r="T101" s="18"/>
      <c r="U101" s="18"/>
      <c r="V101" s="83"/>
      <c r="W101" s="18" t="s">
        <v>257</v>
      </c>
    </row>
    <row r="102" spans="1:26">
      <c r="A102" s="18">
        <v>100</v>
      </c>
      <c r="B102" s="18" t="s">
        <v>768</v>
      </c>
      <c r="C102" s="18">
        <v>100</v>
      </c>
      <c r="D102" s="18">
        <v>613</v>
      </c>
      <c r="E102" s="18">
        <v>161002898</v>
      </c>
      <c r="F102" s="18">
        <v>55</v>
      </c>
      <c r="G102" s="18">
        <v>3318.85</v>
      </c>
      <c r="H102" s="82">
        <v>256.14999999999998</v>
      </c>
      <c r="I102" s="18">
        <v>0</v>
      </c>
      <c r="J102" s="18"/>
      <c r="K102" s="18"/>
      <c r="L102" s="18">
        <v>1</v>
      </c>
      <c r="M102" s="18">
        <v>40</v>
      </c>
      <c r="N102" s="18"/>
      <c r="O102" s="18"/>
      <c r="P102" s="29"/>
      <c r="Q102" s="18"/>
      <c r="R102" s="131"/>
      <c r="S102" s="18"/>
      <c r="T102" s="18"/>
      <c r="U102" s="18"/>
      <c r="V102" s="83"/>
      <c r="W102" s="18" t="s">
        <v>257</v>
      </c>
    </row>
    <row r="103" spans="1:26">
      <c r="A103" s="18">
        <v>101</v>
      </c>
      <c r="B103" s="18" t="s">
        <v>768</v>
      </c>
      <c r="C103" s="18">
        <v>101</v>
      </c>
      <c r="D103" s="18">
        <v>611</v>
      </c>
      <c r="E103" s="18">
        <v>161002899</v>
      </c>
      <c r="F103" s="18">
        <v>58</v>
      </c>
      <c r="G103" s="18">
        <v>3497.83</v>
      </c>
      <c r="H103" s="82">
        <v>271.17</v>
      </c>
      <c r="I103" s="18">
        <v>0</v>
      </c>
      <c r="J103" s="18"/>
      <c r="K103" s="18"/>
      <c r="L103" s="18">
        <v>1</v>
      </c>
      <c r="M103" s="18">
        <v>30</v>
      </c>
      <c r="N103" s="18"/>
      <c r="O103" s="18"/>
      <c r="P103" s="29"/>
      <c r="Q103" s="18"/>
      <c r="R103" s="131"/>
      <c r="S103" s="18"/>
      <c r="T103" s="18"/>
      <c r="U103" s="18"/>
      <c r="V103" s="83"/>
      <c r="W103" s="18" t="s">
        <v>259</v>
      </c>
    </row>
    <row r="104" spans="1:26" s="128" customFormat="1">
      <c r="A104" s="90">
        <v>102</v>
      </c>
      <c r="B104" s="90" t="s">
        <v>768</v>
      </c>
      <c r="C104" s="90">
        <v>102</v>
      </c>
      <c r="D104" s="90">
        <v>614</v>
      </c>
      <c r="E104" s="90">
        <v>161002900</v>
      </c>
      <c r="F104" s="90">
        <v>58</v>
      </c>
      <c r="G104" s="90">
        <v>3621.24</v>
      </c>
      <c r="H104" s="90">
        <v>152.30000000000001</v>
      </c>
      <c r="I104" s="90">
        <v>5.54</v>
      </c>
      <c r="J104" s="90">
        <v>2</v>
      </c>
      <c r="K104" s="90"/>
      <c r="L104" s="90">
        <v>1</v>
      </c>
      <c r="M104" s="90">
        <v>35</v>
      </c>
      <c r="N104" s="90"/>
      <c r="O104" s="90">
        <v>8700</v>
      </c>
      <c r="P104" s="129"/>
      <c r="Q104" s="90"/>
      <c r="R104" s="133"/>
      <c r="S104" s="90"/>
      <c r="T104" s="90"/>
      <c r="U104" s="90">
        <f>O104*5%</f>
        <v>435</v>
      </c>
      <c r="V104" s="90">
        <f>O104+U104</f>
        <v>9135</v>
      </c>
      <c r="W104" s="90" t="s">
        <v>257</v>
      </c>
      <c r="X104" s="128" t="s">
        <v>766</v>
      </c>
      <c r="Y104" s="128" t="s">
        <v>769</v>
      </c>
      <c r="Z104" s="128" t="s">
        <v>770</v>
      </c>
    </row>
    <row r="105" spans="1:26">
      <c r="A105" s="18">
        <v>103</v>
      </c>
      <c r="B105" s="18" t="s">
        <v>768</v>
      </c>
      <c r="C105" s="18">
        <v>103</v>
      </c>
      <c r="D105" s="18">
        <v>617</v>
      </c>
      <c r="E105" s="18">
        <v>161002901</v>
      </c>
      <c r="F105" s="18">
        <v>56</v>
      </c>
      <c r="G105" s="18">
        <v>3312.84</v>
      </c>
      <c r="H105" s="82">
        <v>327.16000000000003</v>
      </c>
      <c r="I105" s="18">
        <v>0</v>
      </c>
      <c r="J105" s="18"/>
      <c r="K105" s="18"/>
      <c r="L105" s="18">
        <v>1</v>
      </c>
      <c r="M105" s="18">
        <v>55</v>
      </c>
      <c r="N105" s="18"/>
      <c r="O105" s="18"/>
      <c r="P105" s="29"/>
      <c r="Q105" s="18"/>
      <c r="R105" s="131"/>
      <c r="S105" s="18"/>
      <c r="T105" s="18"/>
      <c r="U105" s="18"/>
      <c r="V105" s="83"/>
      <c r="W105" s="18" t="s">
        <v>257</v>
      </c>
    </row>
    <row r="106" spans="1:26">
      <c r="A106" s="18">
        <v>104</v>
      </c>
      <c r="B106" s="18" t="s">
        <v>768</v>
      </c>
      <c r="C106" s="18">
        <v>104</v>
      </c>
      <c r="D106" s="18">
        <v>618</v>
      </c>
      <c r="E106" s="18">
        <v>161002902</v>
      </c>
      <c r="F106" s="18">
        <v>58</v>
      </c>
      <c r="G106" s="18">
        <v>3436.44</v>
      </c>
      <c r="H106" s="82">
        <v>331.76</v>
      </c>
      <c r="I106" s="18">
        <v>0.2</v>
      </c>
      <c r="J106" s="18"/>
      <c r="K106" s="18"/>
      <c r="L106" s="18">
        <v>1</v>
      </c>
      <c r="M106" s="18">
        <v>30</v>
      </c>
      <c r="N106" s="18"/>
      <c r="O106" s="18"/>
      <c r="P106" s="29"/>
      <c r="Q106" s="18"/>
      <c r="R106" s="131"/>
      <c r="S106" s="18"/>
      <c r="T106" s="18"/>
      <c r="U106" s="18"/>
      <c r="V106" s="83"/>
      <c r="W106" s="18" t="s">
        <v>257</v>
      </c>
    </row>
    <row r="107" spans="1:26">
      <c r="A107" s="18">
        <v>105</v>
      </c>
      <c r="B107" s="18" t="s">
        <v>768</v>
      </c>
      <c r="C107" s="18">
        <v>105</v>
      </c>
      <c r="D107" s="18">
        <v>612</v>
      </c>
      <c r="E107" s="18">
        <v>161002903</v>
      </c>
      <c r="F107" s="18">
        <v>58</v>
      </c>
      <c r="G107" s="18">
        <v>3446.86</v>
      </c>
      <c r="H107" s="82">
        <v>319.14</v>
      </c>
      <c r="I107" s="18">
        <v>0</v>
      </c>
      <c r="J107" s="18"/>
      <c r="K107" s="18"/>
      <c r="L107" s="18">
        <v>1</v>
      </c>
      <c r="M107" s="18">
        <v>40</v>
      </c>
      <c r="N107" s="18"/>
      <c r="O107" s="18"/>
      <c r="P107" s="29"/>
      <c r="Q107" s="18"/>
      <c r="R107" s="131"/>
      <c r="S107" s="18"/>
      <c r="T107" s="18"/>
      <c r="U107" s="18"/>
      <c r="V107" s="83"/>
      <c r="W107" s="18" t="s">
        <v>259</v>
      </c>
    </row>
    <row r="108" spans="1:26">
      <c r="A108" s="18">
        <v>106</v>
      </c>
      <c r="B108" s="18" t="s">
        <v>768</v>
      </c>
      <c r="C108" s="18">
        <v>106</v>
      </c>
      <c r="D108" s="18">
        <v>615</v>
      </c>
      <c r="E108" s="18">
        <v>162000068</v>
      </c>
      <c r="F108" s="18">
        <v>52</v>
      </c>
      <c r="G108" s="18">
        <v>3097.08</v>
      </c>
      <c r="H108" s="82">
        <v>282.92</v>
      </c>
      <c r="I108" s="18">
        <v>0</v>
      </c>
      <c r="J108" s="18"/>
      <c r="K108" s="18"/>
      <c r="L108" s="18">
        <v>1</v>
      </c>
      <c r="M108" s="18">
        <v>45</v>
      </c>
      <c r="N108" s="18"/>
      <c r="O108" s="18"/>
      <c r="P108" s="29"/>
      <c r="Q108" s="18"/>
      <c r="R108" s="131"/>
      <c r="S108" s="18"/>
      <c r="T108" s="18"/>
      <c r="U108" s="18"/>
      <c r="V108" s="83"/>
      <c r="W108" s="18" t="s">
        <v>583</v>
      </c>
    </row>
    <row r="109" spans="1:26">
      <c r="A109" s="18">
        <v>107</v>
      </c>
      <c r="B109" s="18" t="s">
        <v>771</v>
      </c>
      <c r="C109" s="18">
        <v>107</v>
      </c>
      <c r="D109" s="18">
        <v>619</v>
      </c>
      <c r="E109" s="18">
        <v>161002904</v>
      </c>
      <c r="F109" s="18">
        <v>54</v>
      </c>
      <c r="G109" s="18">
        <v>3180.46</v>
      </c>
      <c r="H109" s="82">
        <v>329.54</v>
      </c>
      <c r="I109" s="18">
        <v>0</v>
      </c>
      <c r="J109" s="18"/>
      <c r="K109" s="18"/>
      <c r="L109" s="18">
        <v>2</v>
      </c>
      <c r="M109" s="18">
        <v>0</v>
      </c>
      <c r="N109" s="18"/>
      <c r="O109" s="18"/>
      <c r="P109" s="29"/>
      <c r="Q109" s="18"/>
      <c r="R109" s="131"/>
      <c r="S109" s="18"/>
      <c r="T109" s="18"/>
      <c r="U109" s="18"/>
      <c r="V109" s="83"/>
      <c r="W109" s="18" t="s">
        <v>259</v>
      </c>
    </row>
    <row r="110" spans="1:26">
      <c r="A110" s="18">
        <v>108</v>
      </c>
      <c r="B110" s="18" t="s">
        <v>771</v>
      </c>
      <c r="C110" s="18">
        <v>108</v>
      </c>
      <c r="D110" s="18">
        <v>620</v>
      </c>
      <c r="E110" s="18">
        <v>161002905</v>
      </c>
      <c r="F110" s="18">
        <v>54</v>
      </c>
      <c r="G110" s="18">
        <v>3184.46</v>
      </c>
      <c r="H110" s="82">
        <v>326.52999999999997</v>
      </c>
      <c r="I110" s="18">
        <v>0.99</v>
      </c>
      <c r="J110" s="18"/>
      <c r="K110" s="18"/>
      <c r="L110" s="18">
        <v>1</v>
      </c>
      <c r="M110" s="18">
        <v>55</v>
      </c>
      <c r="N110" s="18"/>
      <c r="O110" s="18"/>
      <c r="P110" s="29"/>
      <c r="Q110" s="18"/>
      <c r="R110" s="131"/>
      <c r="S110" s="18"/>
      <c r="T110" s="18"/>
      <c r="U110" s="18"/>
      <c r="V110" s="83"/>
      <c r="W110" s="18" t="s">
        <v>257</v>
      </c>
    </row>
    <row r="111" spans="1:26">
      <c r="A111" s="18">
        <v>109</v>
      </c>
      <c r="B111" s="18" t="s">
        <v>771</v>
      </c>
      <c r="C111" s="18">
        <v>109</v>
      </c>
      <c r="D111" s="18">
        <v>621</v>
      </c>
      <c r="E111" s="18">
        <v>161002906</v>
      </c>
      <c r="F111" s="18">
        <v>58</v>
      </c>
      <c r="G111" s="18">
        <v>3498.62</v>
      </c>
      <c r="H111" s="82">
        <v>271.38</v>
      </c>
      <c r="I111" s="18">
        <v>0</v>
      </c>
      <c r="J111" s="18"/>
      <c r="K111" s="18"/>
      <c r="L111" s="18">
        <v>1</v>
      </c>
      <c r="M111" s="18">
        <v>55</v>
      </c>
      <c r="N111" s="18"/>
      <c r="O111" s="18"/>
      <c r="P111" s="29"/>
      <c r="Q111" s="18"/>
      <c r="R111" s="131"/>
      <c r="S111" s="18"/>
      <c r="T111" s="18"/>
      <c r="U111" s="18"/>
      <c r="V111" s="83"/>
      <c r="W111" s="18" t="s">
        <v>257</v>
      </c>
    </row>
    <row r="112" spans="1:26">
      <c r="A112" s="18">
        <v>110</v>
      </c>
      <c r="B112" s="18" t="s">
        <v>771</v>
      </c>
      <c r="C112" s="18">
        <v>110</v>
      </c>
      <c r="D112" s="18">
        <v>622</v>
      </c>
      <c r="E112" s="18">
        <v>161002907</v>
      </c>
      <c r="F112" s="18">
        <v>59</v>
      </c>
      <c r="G112" s="18">
        <v>3558.23</v>
      </c>
      <c r="H112" s="82">
        <v>274.77</v>
      </c>
      <c r="I112" s="18">
        <v>0</v>
      </c>
      <c r="J112" s="18"/>
      <c r="K112" s="18"/>
      <c r="L112" s="18">
        <v>1</v>
      </c>
      <c r="M112" s="18">
        <v>45</v>
      </c>
      <c r="N112" s="18"/>
      <c r="O112" s="18"/>
      <c r="P112" s="29"/>
      <c r="Q112" s="18"/>
      <c r="R112" s="131"/>
      <c r="S112" s="18"/>
      <c r="T112" s="18"/>
      <c r="U112" s="18"/>
      <c r="V112" s="83"/>
      <c r="W112" s="18" t="s">
        <v>259</v>
      </c>
    </row>
    <row r="113" spans="1:27">
      <c r="A113" s="18">
        <v>111</v>
      </c>
      <c r="B113" s="18" t="s">
        <v>771</v>
      </c>
      <c r="C113" s="18">
        <v>111</v>
      </c>
      <c r="D113" s="18">
        <v>625</v>
      </c>
      <c r="E113" s="18">
        <v>161002908</v>
      </c>
      <c r="F113" s="18">
        <v>58</v>
      </c>
      <c r="G113" s="18">
        <v>3478.22</v>
      </c>
      <c r="H113" s="82">
        <v>291.77999999999997</v>
      </c>
      <c r="I113" s="18">
        <v>0</v>
      </c>
      <c r="J113" s="18"/>
      <c r="K113" s="18"/>
      <c r="L113" s="18">
        <v>1</v>
      </c>
      <c r="M113" s="18">
        <v>15</v>
      </c>
      <c r="N113" s="18"/>
      <c r="O113" s="18"/>
      <c r="P113" s="29"/>
      <c r="Q113" s="18"/>
      <c r="R113" s="131"/>
      <c r="S113" s="18"/>
      <c r="T113" s="18"/>
      <c r="U113" s="18"/>
      <c r="V113" s="83"/>
      <c r="W113" s="18" t="s">
        <v>257</v>
      </c>
    </row>
    <row r="114" spans="1:27">
      <c r="A114" s="18">
        <v>112</v>
      </c>
      <c r="B114" s="18" t="s">
        <v>771</v>
      </c>
      <c r="C114" s="18">
        <v>112</v>
      </c>
      <c r="D114" s="18">
        <v>626</v>
      </c>
      <c r="E114" s="18">
        <v>161002909</v>
      </c>
      <c r="F114" s="18">
        <v>56</v>
      </c>
      <c r="G114" s="18">
        <v>3304.25</v>
      </c>
      <c r="H114" s="82">
        <v>334.75</v>
      </c>
      <c r="I114" s="18">
        <v>0</v>
      </c>
      <c r="J114" s="18"/>
      <c r="K114" s="18"/>
      <c r="L114" s="18">
        <v>1</v>
      </c>
      <c r="M114" s="18">
        <v>25</v>
      </c>
      <c r="N114" s="18"/>
      <c r="O114" s="18"/>
      <c r="P114" s="29"/>
      <c r="Q114" s="18"/>
      <c r="R114" s="131"/>
      <c r="S114" s="18"/>
      <c r="T114" s="18"/>
      <c r="U114" s="18"/>
      <c r="V114" s="83"/>
      <c r="W114" s="18" t="s">
        <v>257</v>
      </c>
    </row>
    <row r="115" spans="1:27">
      <c r="A115" s="18">
        <v>113</v>
      </c>
      <c r="B115" s="18" t="s">
        <v>771</v>
      </c>
      <c r="C115" s="18">
        <v>113</v>
      </c>
      <c r="D115" s="18">
        <v>627</v>
      </c>
      <c r="E115" s="18">
        <v>161002910</v>
      </c>
      <c r="F115" s="18">
        <v>59</v>
      </c>
      <c r="G115" s="18">
        <v>3676.6</v>
      </c>
      <c r="H115" s="82">
        <v>453.4</v>
      </c>
      <c r="I115" s="18">
        <v>0</v>
      </c>
      <c r="J115" s="18"/>
      <c r="K115" s="18"/>
      <c r="L115" s="18">
        <v>1</v>
      </c>
      <c r="M115" s="18">
        <v>40</v>
      </c>
      <c r="N115" s="18"/>
      <c r="O115" s="18"/>
      <c r="P115" s="29"/>
      <c r="Q115" s="18"/>
      <c r="R115" s="131"/>
      <c r="S115" s="18"/>
      <c r="T115" s="18"/>
      <c r="U115" s="18"/>
      <c r="V115" s="83"/>
      <c r="W115" s="18" t="s">
        <v>257</v>
      </c>
    </row>
    <row r="116" spans="1:27">
      <c r="A116" s="18">
        <v>114</v>
      </c>
      <c r="B116" s="18" t="s">
        <v>771</v>
      </c>
      <c r="C116" s="18">
        <v>114</v>
      </c>
      <c r="D116" s="18">
        <v>624</v>
      </c>
      <c r="E116" s="18">
        <v>161002911</v>
      </c>
      <c r="F116" s="18">
        <v>54</v>
      </c>
      <c r="G116" s="18">
        <v>3133.06</v>
      </c>
      <c r="H116" s="82">
        <v>376.94</v>
      </c>
      <c r="I116" s="18">
        <v>0</v>
      </c>
      <c r="J116" s="18"/>
      <c r="K116" s="18"/>
      <c r="L116" s="18">
        <v>1</v>
      </c>
      <c r="M116" s="18">
        <v>40</v>
      </c>
      <c r="N116" s="18"/>
      <c r="O116" s="18"/>
      <c r="P116" s="29"/>
      <c r="Q116" s="18"/>
      <c r="R116" s="131"/>
      <c r="S116" s="18"/>
      <c r="T116" s="18"/>
      <c r="U116" s="18"/>
      <c r="V116" s="83"/>
      <c r="W116" s="18" t="s">
        <v>259</v>
      </c>
    </row>
    <row r="117" spans="1:27">
      <c r="A117" s="18">
        <v>115</v>
      </c>
      <c r="B117" s="18" t="s">
        <v>771</v>
      </c>
      <c r="C117" s="18">
        <v>115</v>
      </c>
      <c r="D117" s="18">
        <v>628</v>
      </c>
      <c r="E117" s="18">
        <v>161002912</v>
      </c>
      <c r="F117" s="18">
        <v>58</v>
      </c>
      <c r="G117" s="18">
        <v>3387.83</v>
      </c>
      <c r="H117" s="82">
        <v>381.17</v>
      </c>
      <c r="I117" s="18">
        <v>0</v>
      </c>
      <c r="J117" s="18"/>
      <c r="K117" s="18"/>
      <c r="L117" s="18">
        <v>1</v>
      </c>
      <c r="M117" s="18">
        <v>45</v>
      </c>
      <c r="N117" s="18"/>
      <c r="O117" s="18"/>
      <c r="P117" s="29"/>
      <c r="Q117" s="18"/>
      <c r="R117" s="131"/>
      <c r="S117" s="18"/>
      <c r="T117" s="18"/>
      <c r="U117" s="18"/>
      <c r="V117" s="83"/>
      <c r="W117" s="18" t="s">
        <v>259</v>
      </c>
    </row>
    <row r="118" spans="1:27">
      <c r="A118" s="18">
        <v>116</v>
      </c>
      <c r="B118" s="18" t="s">
        <v>771</v>
      </c>
      <c r="C118" s="18">
        <v>116</v>
      </c>
      <c r="D118" s="18">
        <v>629</v>
      </c>
      <c r="E118" s="18">
        <v>161002913</v>
      </c>
      <c r="F118" s="18">
        <v>58</v>
      </c>
      <c r="G118" s="18">
        <v>3445.82</v>
      </c>
      <c r="H118" s="82">
        <v>324.18</v>
      </c>
      <c r="I118" s="18">
        <v>0</v>
      </c>
      <c r="J118" s="18"/>
      <c r="K118" s="18"/>
      <c r="L118" s="18">
        <v>1</v>
      </c>
      <c r="M118" s="18">
        <v>35</v>
      </c>
      <c r="N118" s="18"/>
      <c r="O118" s="18"/>
      <c r="P118" s="29"/>
      <c r="Q118" s="18"/>
      <c r="R118" s="131"/>
      <c r="S118" s="18"/>
      <c r="T118" s="18"/>
      <c r="U118" s="18"/>
      <c r="V118" s="83"/>
      <c r="W118" s="18" t="s">
        <v>257</v>
      </c>
    </row>
    <row r="119" spans="1:27">
      <c r="A119" s="18">
        <v>117</v>
      </c>
      <c r="B119" s="18" t="s">
        <v>772</v>
      </c>
      <c r="C119" s="18">
        <v>117</v>
      </c>
      <c r="D119" s="18">
        <v>631</v>
      </c>
      <c r="E119" s="18">
        <v>161002914</v>
      </c>
      <c r="F119" s="18">
        <v>52</v>
      </c>
      <c r="G119" s="18">
        <v>3057.28</v>
      </c>
      <c r="H119" s="82">
        <v>322.72000000000003</v>
      </c>
      <c r="I119" s="18">
        <v>0</v>
      </c>
      <c r="J119" s="18"/>
      <c r="K119" s="18"/>
      <c r="L119" s="18">
        <v>2</v>
      </c>
      <c r="M119" s="18">
        <v>5</v>
      </c>
      <c r="N119" s="18"/>
      <c r="O119" s="18"/>
      <c r="P119" s="29"/>
      <c r="Q119" s="18"/>
      <c r="R119" s="131"/>
      <c r="S119" s="18"/>
      <c r="T119" s="18"/>
      <c r="U119" s="18"/>
      <c r="V119" s="83"/>
      <c r="W119" s="18" t="s">
        <v>259</v>
      </c>
    </row>
    <row r="120" spans="1:27">
      <c r="A120" s="18">
        <v>118</v>
      </c>
      <c r="B120" s="18" t="s">
        <v>772</v>
      </c>
      <c r="C120" s="18">
        <v>118</v>
      </c>
      <c r="D120" s="18">
        <v>630</v>
      </c>
      <c r="E120" s="18">
        <v>161002915</v>
      </c>
      <c r="F120" s="18">
        <v>58</v>
      </c>
      <c r="G120" s="18">
        <v>3451.44</v>
      </c>
      <c r="H120" s="82">
        <v>316.56</v>
      </c>
      <c r="I120" s="18">
        <v>0</v>
      </c>
      <c r="J120" s="18"/>
      <c r="K120" s="18"/>
      <c r="L120" s="18">
        <v>2</v>
      </c>
      <c r="M120" s="18">
        <v>5</v>
      </c>
      <c r="N120" s="18"/>
      <c r="O120" s="18"/>
      <c r="P120" s="29"/>
      <c r="Q120" s="18"/>
      <c r="R120" s="131"/>
      <c r="S120" s="18"/>
      <c r="T120" s="18"/>
      <c r="U120" s="18"/>
      <c r="V120" s="83"/>
      <c r="W120" s="18" t="s">
        <v>257</v>
      </c>
    </row>
    <row r="121" spans="1:27">
      <c r="A121" s="18">
        <v>119</v>
      </c>
      <c r="B121" s="18" t="s">
        <v>772</v>
      </c>
      <c r="C121" s="18">
        <v>119</v>
      </c>
      <c r="D121" s="18">
        <v>616</v>
      </c>
      <c r="E121" s="18">
        <v>152000002</v>
      </c>
      <c r="F121" s="18">
        <v>57</v>
      </c>
      <c r="G121" s="18">
        <v>3419.83</v>
      </c>
      <c r="H121" s="82">
        <v>285.17</v>
      </c>
      <c r="I121" s="18">
        <v>0</v>
      </c>
      <c r="J121" s="18"/>
      <c r="K121" s="18"/>
      <c r="L121" s="18">
        <v>1</v>
      </c>
      <c r="M121" s="18">
        <v>45</v>
      </c>
      <c r="N121" s="18"/>
      <c r="O121" s="18"/>
      <c r="P121" s="29"/>
      <c r="Q121" s="18"/>
      <c r="R121" s="131"/>
      <c r="S121" s="18"/>
      <c r="T121" s="18"/>
      <c r="U121" s="18"/>
      <c r="V121" s="83"/>
      <c r="W121" s="18" t="s">
        <v>258</v>
      </c>
      <c r="X121" s="2816"/>
      <c r="Y121" s="2817"/>
      <c r="Z121" s="2817"/>
      <c r="AA121" s="2817"/>
    </row>
    <row r="122" spans="1:27">
      <c r="A122" s="18">
        <v>7</v>
      </c>
      <c r="B122" s="18" t="s">
        <v>772</v>
      </c>
      <c r="C122" s="18">
        <v>120</v>
      </c>
      <c r="D122" s="18">
        <v>634</v>
      </c>
      <c r="E122" s="18">
        <v>141000177</v>
      </c>
      <c r="F122" s="18">
        <v>58</v>
      </c>
      <c r="G122" s="18">
        <v>3420.05</v>
      </c>
      <c r="H122" s="82">
        <v>346.95</v>
      </c>
      <c r="I122" s="18">
        <v>0</v>
      </c>
      <c r="J122" s="18"/>
      <c r="K122" s="18"/>
      <c r="L122" s="18">
        <v>1</v>
      </c>
      <c r="M122" s="18">
        <v>45</v>
      </c>
      <c r="N122" s="18"/>
      <c r="O122" s="18"/>
      <c r="P122" s="29"/>
      <c r="Q122" s="18"/>
      <c r="R122" s="131"/>
      <c r="S122" s="18"/>
      <c r="T122" s="18"/>
      <c r="U122" s="18"/>
      <c r="V122" s="83"/>
      <c r="W122" s="18" t="s">
        <v>257</v>
      </c>
    </row>
    <row r="123" spans="1:27">
      <c r="A123" s="18">
        <v>121</v>
      </c>
      <c r="B123" s="18" t="s">
        <v>772</v>
      </c>
      <c r="C123" s="18">
        <v>121</v>
      </c>
      <c r="D123" s="18">
        <v>636</v>
      </c>
      <c r="E123" s="18">
        <v>162000069</v>
      </c>
      <c r="F123" s="18">
        <v>52</v>
      </c>
      <c r="G123" s="18">
        <v>3085.7</v>
      </c>
      <c r="H123" s="82">
        <v>292.3</v>
      </c>
      <c r="I123" s="18">
        <v>0</v>
      </c>
      <c r="J123" s="18"/>
      <c r="K123" s="18"/>
      <c r="L123" s="18">
        <v>1</v>
      </c>
      <c r="M123" s="18">
        <v>35</v>
      </c>
      <c r="N123" s="18"/>
      <c r="O123" s="18"/>
      <c r="P123" s="29"/>
      <c r="Q123" s="18"/>
      <c r="R123" s="131"/>
      <c r="S123" s="18"/>
      <c r="T123" s="18"/>
      <c r="U123" s="18"/>
      <c r="V123" s="83"/>
      <c r="W123" s="18" t="s">
        <v>583</v>
      </c>
    </row>
    <row r="124" spans="1:27">
      <c r="A124" s="18">
        <v>122</v>
      </c>
      <c r="B124" s="18" t="s">
        <v>772</v>
      </c>
      <c r="C124" s="18">
        <v>122</v>
      </c>
      <c r="D124" s="18">
        <v>635</v>
      </c>
      <c r="E124" s="18">
        <v>161002916</v>
      </c>
      <c r="F124" s="18">
        <v>59</v>
      </c>
      <c r="G124" s="18">
        <v>3459.83</v>
      </c>
      <c r="H124" s="82">
        <v>373.17</v>
      </c>
      <c r="I124" s="18">
        <v>0</v>
      </c>
      <c r="J124" s="18"/>
      <c r="K124" s="18"/>
      <c r="L124" s="18">
        <v>1</v>
      </c>
      <c r="M124" s="18">
        <v>30</v>
      </c>
      <c r="N124" s="18"/>
      <c r="O124" s="18"/>
      <c r="P124" s="29"/>
      <c r="Q124" s="18"/>
      <c r="R124" s="131"/>
      <c r="S124" s="18"/>
      <c r="T124" s="18"/>
      <c r="U124" s="18"/>
      <c r="V124" s="83"/>
      <c r="W124" s="18" t="s">
        <v>257</v>
      </c>
    </row>
    <row r="125" spans="1:27">
      <c r="A125" s="18">
        <v>123</v>
      </c>
      <c r="B125" s="18" t="s">
        <v>772</v>
      </c>
      <c r="C125" s="18">
        <v>123</v>
      </c>
      <c r="D125" s="18">
        <v>632</v>
      </c>
      <c r="E125" s="18">
        <v>161002917</v>
      </c>
      <c r="F125" s="18">
        <v>59</v>
      </c>
      <c r="G125" s="18">
        <v>3482.01</v>
      </c>
      <c r="H125" s="82">
        <v>352.99</v>
      </c>
      <c r="I125" s="18">
        <v>0</v>
      </c>
      <c r="J125" s="18"/>
      <c r="K125" s="18"/>
      <c r="L125" s="18">
        <v>1</v>
      </c>
      <c r="M125" s="18">
        <v>40</v>
      </c>
      <c r="N125" s="18"/>
      <c r="O125" s="18"/>
      <c r="P125" s="29"/>
      <c r="Q125" s="18"/>
      <c r="R125" s="131"/>
      <c r="S125" s="18"/>
      <c r="T125" s="18"/>
      <c r="U125" s="18"/>
      <c r="V125" s="83"/>
      <c r="W125" s="18" t="s">
        <v>259</v>
      </c>
    </row>
    <row r="126" spans="1:27">
      <c r="A126" s="18">
        <v>124</v>
      </c>
      <c r="B126" s="18" t="s">
        <v>772</v>
      </c>
      <c r="C126" s="18">
        <v>124</v>
      </c>
      <c r="D126" s="18">
        <v>637</v>
      </c>
      <c r="E126" s="18">
        <v>161002918</v>
      </c>
      <c r="F126" s="18">
        <v>51</v>
      </c>
      <c r="G126" s="18">
        <v>3052.89</v>
      </c>
      <c r="H126" s="82">
        <v>262.11</v>
      </c>
      <c r="I126" s="18">
        <v>0</v>
      </c>
      <c r="J126" s="18"/>
      <c r="K126" s="18"/>
      <c r="L126" s="18">
        <v>1</v>
      </c>
      <c r="M126" s="18">
        <v>35</v>
      </c>
      <c r="N126" s="18"/>
      <c r="O126" s="18"/>
      <c r="P126" s="29"/>
      <c r="Q126" s="18"/>
      <c r="R126" s="131"/>
      <c r="S126" s="18"/>
      <c r="T126" s="18"/>
      <c r="U126" s="18"/>
      <c r="V126" s="83"/>
      <c r="W126" s="18" t="s">
        <v>257</v>
      </c>
    </row>
    <row r="127" spans="1:27">
      <c r="A127" s="18">
        <v>125</v>
      </c>
      <c r="B127" s="18" t="s">
        <v>772</v>
      </c>
      <c r="C127" s="18">
        <v>125</v>
      </c>
      <c r="D127" s="18">
        <v>633</v>
      </c>
      <c r="E127" s="18">
        <v>161002919</v>
      </c>
      <c r="F127" s="18">
        <v>58</v>
      </c>
      <c r="G127" s="18">
        <v>3431.22</v>
      </c>
      <c r="H127" s="82">
        <v>338.78</v>
      </c>
      <c r="I127" s="18">
        <v>0</v>
      </c>
      <c r="J127" s="18"/>
      <c r="K127" s="18"/>
      <c r="L127" s="18">
        <v>1</v>
      </c>
      <c r="M127" s="18">
        <v>55</v>
      </c>
      <c r="N127" s="18"/>
      <c r="O127" s="18"/>
      <c r="P127" s="29"/>
      <c r="Q127" s="18"/>
      <c r="R127" s="131"/>
      <c r="S127" s="18"/>
      <c r="T127" s="18"/>
      <c r="U127" s="18"/>
      <c r="V127" s="83"/>
      <c r="W127" s="18" t="s">
        <v>259</v>
      </c>
    </row>
    <row r="128" spans="1:27">
      <c r="A128" s="18">
        <v>126</v>
      </c>
      <c r="B128" s="18" t="s">
        <v>773</v>
      </c>
      <c r="C128" s="18">
        <v>126</v>
      </c>
      <c r="D128" s="18">
        <v>638</v>
      </c>
      <c r="E128" s="18">
        <v>161002920</v>
      </c>
      <c r="F128" s="18">
        <v>59</v>
      </c>
      <c r="G128" s="18">
        <v>3465.46</v>
      </c>
      <c r="H128" s="82">
        <v>364.54</v>
      </c>
      <c r="I128" s="18">
        <v>0</v>
      </c>
      <c r="J128" s="18"/>
      <c r="K128" s="18"/>
      <c r="L128" s="18">
        <v>2</v>
      </c>
      <c r="M128" s="18">
        <v>25</v>
      </c>
      <c r="N128" s="18"/>
      <c r="O128" s="18"/>
      <c r="P128" s="29"/>
      <c r="Q128" s="18"/>
      <c r="R128" s="131"/>
      <c r="S128" s="18"/>
      <c r="T128" s="18"/>
      <c r="U128" s="18"/>
      <c r="V128" s="83"/>
      <c r="W128" s="18" t="s">
        <v>259</v>
      </c>
    </row>
    <row r="129" spans="1:27">
      <c r="A129" s="18">
        <v>127</v>
      </c>
      <c r="B129" s="18" t="s">
        <v>773</v>
      </c>
      <c r="C129" s="18">
        <v>127</v>
      </c>
      <c r="D129" s="18">
        <v>639</v>
      </c>
      <c r="E129" s="18">
        <v>161002921</v>
      </c>
      <c r="F129" s="18">
        <v>58</v>
      </c>
      <c r="G129" s="18">
        <v>3371.82</v>
      </c>
      <c r="H129" s="82">
        <v>398.18</v>
      </c>
      <c r="I129" s="18">
        <v>0</v>
      </c>
      <c r="J129" s="18"/>
      <c r="K129" s="18"/>
      <c r="L129" s="18">
        <v>2</v>
      </c>
      <c r="M129" s="18">
        <v>45</v>
      </c>
      <c r="N129" s="18"/>
      <c r="O129" s="18"/>
      <c r="P129" s="29"/>
      <c r="Q129" s="18"/>
      <c r="R129" s="131"/>
      <c r="S129" s="18"/>
      <c r="T129" s="18"/>
      <c r="U129" s="18"/>
      <c r="V129" s="83"/>
      <c r="W129" s="18" t="s">
        <v>257</v>
      </c>
    </row>
    <row r="130" spans="1:27">
      <c r="A130" s="18">
        <v>128</v>
      </c>
      <c r="B130" s="18" t="s">
        <v>773</v>
      </c>
      <c r="C130" s="18">
        <v>128</v>
      </c>
      <c r="D130" s="18">
        <v>623</v>
      </c>
      <c r="E130" s="18">
        <v>161002922</v>
      </c>
      <c r="F130" s="18">
        <v>59</v>
      </c>
      <c r="G130" s="18">
        <v>3759.6</v>
      </c>
      <c r="H130" s="82">
        <v>370.4</v>
      </c>
      <c r="I130" s="18">
        <v>0</v>
      </c>
      <c r="J130" s="18"/>
      <c r="K130" s="18"/>
      <c r="L130" s="18">
        <v>1</v>
      </c>
      <c r="M130" s="18">
        <v>50</v>
      </c>
      <c r="N130" s="18"/>
      <c r="O130" s="18"/>
      <c r="P130" s="29"/>
      <c r="Q130" s="18"/>
      <c r="R130" s="131"/>
      <c r="S130" s="18"/>
      <c r="T130" s="18"/>
      <c r="U130" s="18"/>
      <c r="V130" s="83"/>
      <c r="W130" s="18" t="s">
        <v>425</v>
      </c>
    </row>
    <row r="131" spans="1:27">
      <c r="A131" s="18">
        <v>129</v>
      </c>
      <c r="B131" s="18" t="s">
        <v>773</v>
      </c>
      <c r="C131" s="18">
        <v>129</v>
      </c>
      <c r="D131" s="18">
        <v>640</v>
      </c>
      <c r="E131" s="18">
        <v>161002923</v>
      </c>
      <c r="F131" s="18">
        <v>57</v>
      </c>
      <c r="G131" s="18">
        <v>3341.43</v>
      </c>
      <c r="H131" s="82">
        <v>363.57</v>
      </c>
      <c r="I131" s="18">
        <v>0</v>
      </c>
      <c r="J131" s="18"/>
      <c r="K131" s="18"/>
      <c r="L131" s="18">
        <v>2</v>
      </c>
      <c r="M131" s="18">
        <v>30</v>
      </c>
      <c r="N131" s="18"/>
      <c r="O131" s="18"/>
      <c r="P131" s="29"/>
      <c r="Q131" s="18"/>
      <c r="R131" s="131"/>
      <c r="S131" s="18"/>
      <c r="T131" s="18"/>
      <c r="U131" s="18"/>
      <c r="V131" s="83"/>
      <c r="W131" s="18" t="s">
        <v>257</v>
      </c>
    </row>
    <row r="132" spans="1:27">
      <c r="A132" s="18">
        <v>130</v>
      </c>
      <c r="B132" s="18" t="s">
        <v>773</v>
      </c>
      <c r="C132" s="18">
        <v>130</v>
      </c>
      <c r="D132" s="18">
        <v>641</v>
      </c>
      <c r="E132" s="18">
        <v>161002924</v>
      </c>
      <c r="F132" s="18">
        <v>58</v>
      </c>
      <c r="G132" s="18">
        <v>3433.22</v>
      </c>
      <c r="H132" s="82">
        <v>336.78</v>
      </c>
      <c r="I132" s="18">
        <v>0</v>
      </c>
      <c r="J132" s="18"/>
      <c r="K132" s="18"/>
      <c r="L132" s="18">
        <v>1</v>
      </c>
      <c r="M132" s="18">
        <v>50</v>
      </c>
      <c r="N132" s="18"/>
      <c r="O132" s="18"/>
      <c r="P132" s="29"/>
      <c r="Q132" s="18"/>
      <c r="R132" s="131"/>
      <c r="S132" s="18"/>
      <c r="T132" s="18"/>
      <c r="U132" s="18"/>
      <c r="V132" s="83"/>
      <c r="W132" s="18" t="s">
        <v>257</v>
      </c>
      <c r="X132" s="76"/>
      <c r="Y132" s="76"/>
      <c r="Z132" s="76"/>
      <c r="AA132" s="76"/>
    </row>
    <row r="133" spans="1:27">
      <c r="A133" s="18">
        <v>131</v>
      </c>
      <c r="B133" s="18" t="s">
        <v>773</v>
      </c>
      <c r="C133" s="18">
        <v>131</v>
      </c>
      <c r="D133" s="18">
        <v>642</v>
      </c>
      <c r="E133" s="18">
        <v>161002925</v>
      </c>
      <c r="F133" s="18">
        <v>58</v>
      </c>
      <c r="G133" s="18">
        <v>3430.44</v>
      </c>
      <c r="H133" s="82">
        <v>337.56</v>
      </c>
      <c r="I133" s="18">
        <v>0</v>
      </c>
      <c r="J133" s="18"/>
      <c r="K133" s="18"/>
      <c r="L133" s="18">
        <v>2</v>
      </c>
      <c r="M133" s="18">
        <v>15</v>
      </c>
      <c r="N133" s="18"/>
      <c r="O133" s="18"/>
      <c r="P133" s="29"/>
      <c r="Q133" s="18"/>
      <c r="R133" s="131"/>
      <c r="S133" s="18"/>
      <c r="T133" s="18"/>
      <c r="U133" s="18"/>
      <c r="V133" s="83"/>
      <c r="W133" s="16" t="s">
        <v>257</v>
      </c>
    </row>
    <row r="134" spans="1:27">
      <c r="A134" s="18">
        <v>132</v>
      </c>
      <c r="B134" s="18" t="s">
        <v>774</v>
      </c>
      <c r="C134" s="18">
        <v>132</v>
      </c>
      <c r="D134" s="18">
        <v>643</v>
      </c>
      <c r="E134" s="18">
        <v>161002926</v>
      </c>
      <c r="F134" s="18">
        <v>51</v>
      </c>
      <c r="G134" s="18">
        <v>3009.3</v>
      </c>
      <c r="H134" s="82">
        <v>304.7</v>
      </c>
      <c r="I134" s="18">
        <v>0</v>
      </c>
      <c r="J134" s="18"/>
      <c r="K134" s="18"/>
      <c r="L134" s="18">
        <v>2</v>
      </c>
      <c r="M134" s="18">
        <v>15</v>
      </c>
      <c r="N134" s="18"/>
      <c r="O134" s="18"/>
      <c r="P134" s="29"/>
      <c r="Q134" s="18"/>
      <c r="R134" s="131"/>
      <c r="S134" s="18"/>
      <c r="T134" s="18"/>
      <c r="U134" s="18"/>
      <c r="V134" s="83"/>
      <c r="W134" s="18" t="s">
        <v>257</v>
      </c>
    </row>
    <row r="135" spans="1:27">
      <c r="A135" s="18">
        <v>133</v>
      </c>
      <c r="B135" s="18" t="s">
        <v>774</v>
      </c>
      <c r="C135" s="18">
        <v>133</v>
      </c>
      <c r="D135" s="18">
        <v>646</v>
      </c>
      <c r="E135" s="18">
        <v>161002927</v>
      </c>
      <c r="F135" s="18">
        <v>58</v>
      </c>
      <c r="G135" s="18">
        <v>3494.46</v>
      </c>
      <c r="H135" s="82">
        <v>271.54000000000002</v>
      </c>
      <c r="I135" s="18">
        <v>0</v>
      </c>
      <c r="J135" s="18"/>
      <c r="K135" s="18"/>
      <c r="L135" s="18">
        <v>2</v>
      </c>
      <c r="M135" s="18">
        <v>0</v>
      </c>
      <c r="N135" s="18"/>
      <c r="O135" s="18"/>
      <c r="P135" s="29"/>
      <c r="Q135" s="18"/>
      <c r="R135" s="131"/>
      <c r="S135" s="18"/>
      <c r="T135" s="18"/>
      <c r="U135" s="18"/>
      <c r="V135" s="83"/>
      <c r="W135" s="18" t="s">
        <v>257</v>
      </c>
    </row>
    <row r="136" spans="1:27">
      <c r="A136" s="18">
        <v>134</v>
      </c>
      <c r="B136" s="18" t="s">
        <v>774</v>
      </c>
      <c r="C136" s="18">
        <v>134</v>
      </c>
      <c r="D136" s="18">
        <v>644</v>
      </c>
      <c r="E136" s="18">
        <v>161002928</v>
      </c>
      <c r="F136" s="18">
        <v>58</v>
      </c>
      <c r="G136" s="18">
        <v>3462.64</v>
      </c>
      <c r="H136" s="82">
        <v>305.36</v>
      </c>
      <c r="I136" s="18">
        <v>0</v>
      </c>
      <c r="J136" s="18"/>
      <c r="K136" s="18"/>
      <c r="L136" s="18">
        <v>1</v>
      </c>
      <c r="M136" s="18">
        <v>55</v>
      </c>
      <c r="N136" s="18"/>
      <c r="O136" s="18"/>
      <c r="P136" s="29"/>
      <c r="Q136" s="18"/>
      <c r="R136" s="131"/>
      <c r="S136" s="18"/>
      <c r="T136" s="18"/>
      <c r="U136" s="18"/>
      <c r="V136" s="83"/>
      <c r="W136" s="18" t="s">
        <v>259</v>
      </c>
    </row>
    <row r="137" spans="1:27">
      <c r="A137" s="18">
        <v>135</v>
      </c>
      <c r="B137" s="18" t="s">
        <v>774</v>
      </c>
      <c r="C137" s="18">
        <v>135</v>
      </c>
      <c r="D137" s="18">
        <v>645</v>
      </c>
      <c r="E137" s="18">
        <v>161002929</v>
      </c>
      <c r="F137" s="18">
        <v>58</v>
      </c>
      <c r="G137" s="18">
        <v>3436.03</v>
      </c>
      <c r="H137" s="82">
        <v>332.97</v>
      </c>
      <c r="I137" s="18">
        <v>0</v>
      </c>
      <c r="J137" s="18"/>
      <c r="K137" s="18"/>
      <c r="L137" s="18">
        <v>1</v>
      </c>
      <c r="M137" s="18">
        <v>45</v>
      </c>
      <c r="N137" s="18"/>
      <c r="O137" s="18"/>
      <c r="P137" s="29"/>
      <c r="Q137" s="18"/>
      <c r="R137" s="131"/>
      <c r="S137" s="18"/>
      <c r="T137" s="18"/>
      <c r="U137" s="18"/>
      <c r="V137" s="83"/>
      <c r="W137" s="18" t="s">
        <v>259</v>
      </c>
    </row>
    <row r="138" spans="1:27" s="76" customFormat="1">
      <c r="A138" s="83">
        <v>136</v>
      </c>
      <c r="B138" s="18" t="s">
        <v>774</v>
      </c>
      <c r="C138" s="18">
        <v>136</v>
      </c>
      <c r="D138" s="19">
        <v>647</v>
      </c>
      <c r="E138" s="18">
        <v>161002930</v>
      </c>
      <c r="F138" s="19">
        <v>56</v>
      </c>
      <c r="G138" s="19">
        <v>3291.84</v>
      </c>
      <c r="H138" s="82">
        <v>348.16</v>
      </c>
      <c r="I138" s="19">
        <v>0</v>
      </c>
      <c r="J138" s="18"/>
      <c r="K138" s="18"/>
      <c r="L138" s="19">
        <v>1</v>
      </c>
      <c r="M138" s="19">
        <v>50</v>
      </c>
      <c r="N138" s="18"/>
      <c r="O138" s="83"/>
      <c r="P138" s="29"/>
      <c r="Q138" s="18"/>
      <c r="R138" s="131"/>
      <c r="S138" s="18"/>
      <c r="T138" s="18"/>
      <c r="U138" s="18"/>
      <c r="V138" s="83"/>
      <c r="W138" s="83" t="s">
        <v>257</v>
      </c>
    </row>
    <row r="139" spans="1:27">
      <c r="A139" s="18">
        <v>137</v>
      </c>
      <c r="B139" s="18" t="s">
        <v>774</v>
      </c>
      <c r="C139" s="18">
        <v>137</v>
      </c>
      <c r="D139" s="18">
        <v>648</v>
      </c>
      <c r="E139" s="18">
        <v>161002931</v>
      </c>
      <c r="F139" s="18">
        <v>58</v>
      </c>
      <c r="G139" s="18">
        <v>3443.42</v>
      </c>
      <c r="H139" s="82">
        <v>326.58</v>
      </c>
      <c r="I139" s="18">
        <v>0</v>
      </c>
      <c r="J139" s="18"/>
      <c r="K139" s="18"/>
      <c r="L139" s="18">
        <v>1</v>
      </c>
      <c r="M139" s="18">
        <v>50</v>
      </c>
      <c r="N139" s="18"/>
      <c r="O139" s="18"/>
      <c r="P139" s="29"/>
      <c r="Q139" s="18"/>
      <c r="R139" s="131"/>
      <c r="S139" s="18"/>
      <c r="T139" s="18"/>
      <c r="U139" s="18"/>
      <c r="V139" s="83"/>
      <c r="W139" s="18" t="s">
        <v>257</v>
      </c>
    </row>
    <row r="140" spans="1:27">
      <c r="A140" s="18">
        <v>138</v>
      </c>
      <c r="B140" s="18" t="s">
        <v>774</v>
      </c>
      <c r="C140" s="18">
        <v>138</v>
      </c>
      <c r="D140" s="18">
        <v>649</v>
      </c>
      <c r="E140" s="18">
        <v>161002932</v>
      </c>
      <c r="F140" s="18">
        <v>54</v>
      </c>
      <c r="G140" s="18">
        <v>3190.66</v>
      </c>
      <c r="H140" s="82">
        <v>319.33999999999997</v>
      </c>
      <c r="I140" s="18">
        <v>0</v>
      </c>
      <c r="J140" s="18"/>
      <c r="K140" s="18"/>
      <c r="L140" s="18">
        <v>2</v>
      </c>
      <c r="M140" s="18">
        <v>15</v>
      </c>
      <c r="N140" s="18"/>
      <c r="O140" s="18"/>
      <c r="P140" s="29"/>
      <c r="Q140" s="18"/>
      <c r="R140" s="131"/>
      <c r="S140" s="18"/>
      <c r="T140" s="18"/>
      <c r="U140" s="18"/>
      <c r="V140" s="83"/>
      <c r="W140" s="18" t="s">
        <v>257</v>
      </c>
    </row>
    <row r="141" spans="1:27" s="128" customFormat="1">
      <c r="A141" s="90">
        <v>139</v>
      </c>
      <c r="B141" s="90" t="s">
        <v>775</v>
      </c>
      <c r="C141" s="90">
        <v>139</v>
      </c>
      <c r="D141" s="90">
        <v>650</v>
      </c>
      <c r="E141" s="90">
        <v>161002933</v>
      </c>
      <c r="F141" s="90">
        <v>57</v>
      </c>
      <c r="G141" s="90">
        <v>3382.03</v>
      </c>
      <c r="H141" s="90">
        <v>325.56</v>
      </c>
      <c r="I141" s="90">
        <v>2.59</v>
      </c>
      <c r="J141" s="90">
        <v>1</v>
      </c>
      <c r="K141" s="90"/>
      <c r="L141" s="90">
        <v>2</v>
      </c>
      <c r="M141" s="90">
        <v>15</v>
      </c>
      <c r="N141" s="90"/>
      <c r="O141" s="90">
        <v>8550</v>
      </c>
      <c r="P141" s="129"/>
      <c r="Q141" s="90"/>
      <c r="R141" s="133"/>
      <c r="S141" s="90"/>
      <c r="T141" s="90"/>
      <c r="U141" s="90">
        <f>O141*5%</f>
        <v>427.5</v>
      </c>
      <c r="V141" s="90">
        <f>O141+U141</f>
        <v>8977.5</v>
      </c>
      <c r="W141" s="90" t="s">
        <v>257</v>
      </c>
    </row>
    <row r="142" spans="1:27">
      <c r="A142" s="18">
        <v>140</v>
      </c>
      <c r="B142" s="18" t="s">
        <v>775</v>
      </c>
      <c r="C142" s="18">
        <v>140</v>
      </c>
      <c r="D142" s="18">
        <v>651</v>
      </c>
      <c r="E142" s="18">
        <v>161002934</v>
      </c>
      <c r="F142" s="18">
        <v>59</v>
      </c>
      <c r="G142" s="18">
        <v>3527.01</v>
      </c>
      <c r="H142" s="82">
        <v>307.99</v>
      </c>
      <c r="I142" s="18">
        <v>0</v>
      </c>
      <c r="J142" s="18"/>
      <c r="K142" s="18"/>
      <c r="L142" s="18">
        <v>1</v>
      </c>
      <c r="M142" s="18">
        <v>50</v>
      </c>
      <c r="N142" s="18"/>
      <c r="O142" s="18"/>
      <c r="P142" s="29"/>
      <c r="Q142" s="18"/>
      <c r="R142" s="131"/>
      <c r="S142" s="18"/>
      <c r="T142" s="18"/>
      <c r="U142" s="18"/>
      <c r="V142" s="83"/>
      <c r="W142" s="18" t="s">
        <v>259</v>
      </c>
    </row>
    <row r="143" spans="1:27">
      <c r="A143" s="18">
        <v>141</v>
      </c>
      <c r="B143" s="18" t="s">
        <v>775</v>
      </c>
      <c r="C143" s="18">
        <v>141</v>
      </c>
      <c r="D143" s="18">
        <v>653</v>
      </c>
      <c r="E143" s="18">
        <v>161002935</v>
      </c>
      <c r="F143" s="18">
        <v>58</v>
      </c>
      <c r="G143" s="18">
        <v>3439.02</v>
      </c>
      <c r="H143" s="82">
        <v>330.98</v>
      </c>
      <c r="I143" s="18">
        <v>0</v>
      </c>
      <c r="J143" s="18"/>
      <c r="K143" s="18"/>
      <c r="L143" s="18">
        <v>1</v>
      </c>
      <c r="M143" s="18">
        <v>45</v>
      </c>
      <c r="N143" s="18"/>
      <c r="O143" s="18"/>
      <c r="P143" s="29"/>
      <c r="Q143" s="18"/>
      <c r="R143" s="131"/>
      <c r="S143" s="18"/>
      <c r="T143" s="18"/>
      <c r="U143" s="18"/>
      <c r="V143" s="83"/>
      <c r="W143" s="18" t="s">
        <v>257</v>
      </c>
    </row>
    <row r="144" spans="1:27">
      <c r="A144" s="18">
        <v>142</v>
      </c>
      <c r="B144" s="18" t="s">
        <v>775</v>
      </c>
      <c r="C144" s="18">
        <v>142</v>
      </c>
      <c r="D144" s="18">
        <v>654</v>
      </c>
      <c r="E144" s="18">
        <v>161002936</v>
      </c>
      <c r="F144" s="18">
        <v>58</v>
      </c>
      <c r="G144" s="18">
        <v>3437.42</v>
      </c>
      <c r="H144" s="82">
        <v>332.58</v>
      </c>
      <c r="I144" s="18">
        <v>0</v>
      </c>
      <c r="J144" s="18"/>
      <c r="K144" s="18"/>
      <c r="L144" s="18">
        <v>1</v>
      </c>
      <c r="M144" s="18">
        <v>45</v>
      </c>
      <c r="N144" s="18"/>
      <c r="O144" s="18"/>
      <c r="P144" s="29"/>
      <c r="Q144" s="18"/>
      <c r="R144" s="131"/>
      <c r="S144" s="18"/>
      <c r="T144" s="18"/>
      <c r="U144" s="18"/>
      <c r="V144" s="83"/>
      <c r="W144" s="18" t="s">
        <v>257</v>
      </c>
    </row>
    <row r="145" spans="1:23">
      <c r="A145" s="18">
        <v>143</v>
      </c>
      <c r="B145" s="18" t="s">
        <v>775</v>
      </c>
      <c r="C145" s="18">
        <v>143</v>
      </c>
      <c r="D145" s="18">
        <v>655</v>
      </c>
      <c r="E145" s="18">
        <v>161002937</v>
      </c>
      <c r="F145" s="18">
        <v>59</v>
      </c>
      <c r="G145" s="18">
        <v>3524.41</v>
      </c>
      <c r="H145" s="82">
        <v>310.58999999999997</v>
      </c>
      <c r="I145" s="18">
        <v>0</v>
      </c>
      <c r="J145" s="18"/>
      <c r="K145" s="18"/>
      <c r="L145" s="18">
        <v>2</v>
      </c>
      <c r="M145" s="18">
        <v>0</v>
      </c>
      <c r="N145" s="18"/>
      <c r="O145" s="18"/>
      <c r="P145" s="29"/>
      <c r="Q145" s="18"/>
      <c r="R145" s="131"/>
      <c r="S145" s="18"/>
      <c r="T145" s="18"/>
      <c r="U145" s="18"/>
      <c r="V145" s="83"/>
      <c r="W145" s="18" t="s">
        <v>257</v>
      </c>
    </row>
    <row r="146" spans="1:23">
      <c r="A146" s="18">
        <v>144</v>
      </c>
      <c r="B146" s="18" t="s">
        <v>775</v>
      </c>
      <c r="C146" s="18">
        <v>144</v>
      </c>
      <c r="D146" s="18">
        <v>652</v>
      </c>
      <c r="E146" s="18">
        <v>161002938</v>
      </c>
      <c r="F146" s="18">
        <v>58</v>
      </c>
      <c r="G146" s="18">
        <v>3480.63</v>
      </c>
      <c r="H146" s="82">
        <v>288.37</v>
      </c>
      <c r="I146" s="18">
        <v>0</v>
      </c>
      <c r="J146" s="18"/>
      <c r="K146" s="18"/>
      <c r="L146" s="18">
        <v>1</v>
      </c>
      <c r="M146" s="18">
        <v>50</v>
      </c>
      <c r="N146" s="18"/>
      <c r="O146" s="18"/>
      <c r="P146" s="29"/>
      <c r="Q146" s="18"/>
      <c r="R146" s="131"/>
      <c r="S146" s="18"/>
      <c r="T146" s="18"/>
      <c r="U146" s="18"/>
      <c r="V146" s="83"/>
      <c r="W146" s="18" t="s">
        <v>259</v>
      </c>
    </row>
    <row r="147" spans="1:23">
      <c r="A147" s="18">
        <v>145</v>
      </c>
      <c r="B147" s="18" t="s">
        <v>775</v>
      </c>
      <c r="C147" s="18">
        <v>145</v>
      </c>
      <c r="D147" s="18">
        <v>656</v>
      </c>
      <c r="E147" s="18">
        <v>161002939</v>
      </c>
      <c r="F147" s="18">
        <v>57</v>
      </c>
      <c r="G147" s="18">
        <v>3325.45</v>
      </c>
      <c r="H147" s="82">
        <v>377.55</v>
      </c>
      <c r="I147" s="18">
        <v>0</v>
      </c>
      <c r="J147" s="18"/>
      <c r="K147" s="18"/>
      <c r="L147" s="18">
        <v>1</v>
      </c>
      <c r="M147" s="18">
        <v>45</v>
      </c>
      <c r="N147" s="18"/>
      <c r="O147" s="18"/>
      <c r="P147" s="29"/>
      <c r="Q147" s="18"/>
      <c r="R147" s="131"/>
      <c r="S147" s="18"/>
      <c r="T147" s="18"/>
      <c r="U147" s="18"/>
      <c r="V147" s="83"/>
      <c r="W147" s="18" t="s">
        <v>257</v>
      </c>
    </row>
    <row r="148" spans="1:23" s="75" customFormat="1">
      <c r="A148" s="82">
        <v>146</v>
      </c>
      <c r="B148" s="82" t="s">
        <v>775</v>
      </c>
      <c r="C148" s="82">
        <v>146</v>
      </c>
      <c r="D148" s="82">
        <v>659</v>
      </c>
      <c r="E148" s="82">
        <v>161002940</v>
      </c>
      <c r="F148" s="82">
        <v>52</v>
      </c>
      <c r="G148" s="82">
        <v>3059.08</v>
      </c>
      <c r="H148" s="82">
        <v>323.51</v>
      </c>
      <c r="I148" s="82">
        <v>2.59</v>
      </c>
      <c r="J148" s="82">
        <v>1</v>
      </c>
      <c r="K148" s="82"/>
      <c r="L148" s="82">
        <v>1</v>
      </c>
      <c r="M148" s="82">
        <v>45</v>
      </c>
      <c r="N148" s="82"/>
      <c r="O148" s="82">
        <v>7800</v>
      </c>
      <c r="P148" s="136"/>
      <c r="Q148" s="82"/>
      <c r="R148" s="137"/>
      <c r="S148" s="82"/>
      <c r="T148" s="82"/>
      <c r="U148" s="82">
        <f>O148*5%</f>
        <v>390</v>
      </c>
      <c r="V148" s="82">
        <f>O148+U148</f>
        <v>8190</v>
      </c>
      <c r="W148" s="82" t="s">
        <v>259</v>
      </c>
    </row>
    <row r="149" spans="1:23">
      <c r="A149" s="18">
        <v>147</v>
      </c>
      <c r="B149" s="18" t="s">
        <v>776</v>
      </c>
      <c r="C149" s="18">
        <v>147</v>
      </c>
      <c r="D149" s="18">
        <v>657</v>
      </c>
      <c r="E149" s="18">
        <v>161002941</v>
      </c>
      <c r="F149" s="18">
        <v>59</v>
      </c>
      <c r="G149" s="18">
        <v>3454.62</v>
      </c>
      <c r="H149" s="82">
        <v>379.38</v>
      </c>
      <c r="I149" s="18">
        <v>0</v>
      </c>
      <c r="J149" s="18"/>
      <c r="K149" s="18"/>
      <c r="L149" s="18">
        <v>2</v>
      </c>
      <c r="M149" s="18">
        <v>20</v>
      </c>
      <c r="N149" s="18"/>
      <c r="O149" s="18"/>
      <c r="P149" s="29"/>
      <c r="Q149" s="18"/>
      <c r="R149" s="131"/>
      <c r="S149" s="18"/>
      <c r="T149" s="18"/>
      <c r="U149" s="18"/>
      <c r="V149" s="83"/>
      <c r="W149" s="18" t="s">
        <v>257</v>
      </c>
    </row>
    <row r="150" spans="1:23">
      <c r="A150" s="18">
        <v>148</v>
      </c>
      <c r="B150" s="18" t="s">
        <v>776</v>
      </c>
      <c r="C150" s="18">
        <v>148</v>
      </c>
      <c r="D150" s="18">
        <v>658</v>
      </c>
      <c r="E150" s="91">
        <v>161002942</v>
      </c>
      <c r="F150" s="18">
        <v>57</v>
      </c>
      <c r="G150" s="18">
        <v>3360.04</v>
      </c>
      <c r="H150" s="82">
        <v>343.96</v>
      </c>
      <c r="I150" s="18">
        <v>0</v>
      </c>
      <c r="J150" s="18"/>
      <c r="K150" s="18"/>
      <c r="L150" s="18">
        <v>2</v>
      </c>
      <c r="M150" s="18">
        <v>25</v>
      </c>
      <c r="N150" s="18"/>
      <c r="O150" s="18"/>
      <c r="P150" s="29"/>
      <c r="Q150" s="18"/>
      <c r="R150" s="131"/>
      <c r="S150" s="18"/>
      <c r="T150" s="18"/>
      <c r="U150" s="18"/>
      <c r="V150" s="83"/>
      <c r="W150" s="18" t="s">
        <v>257</v>
      </c>
    </row>
    <row r="151" spans="1:23">
      <c r="A151" s="18">
        <v>149</v>
      </c>
      <c r="B151" s="18" t="s">
        <v>776</v>
      </c>
      <c r="C151" s="18">
        <v>149</v>
      </c>
      <c r="D151" s="18">
        <v>664</v>
      </c>
      <c r="E151" s="18">
        <v>161002943</v>
      </c>
      <c r="F151" s="18">
        <v>58</v>
      </c>
      <c r="G151" s="18">
        <v>3411.22</v>
      </c>
      <c r="H151" s="82">
        <v>358.78</v>
      </c>
      <c r="I151" s="18">
        <v>0</v>
      </c>
      <c r="J151" s="18"/>
      <c r="K151" s="18"/>
      <c r="L151" s="18">
        <v>2</v>
      </c>
      <c r="M151" s="18">
        <v>0</v>
      </c>
      <c r="N151" s="18"/>
      <c r="O151" s="18"/>
      <c r="P151" s="29"/>
      <c r="Q151" s="18"/>
      <c r="R151" s="131"/>
      <c r="S151" s="18"/>
      <c r="T151" s="18"/>
      <c r="U151" s="18"/>
      <c r="V151" s="83"/>
      <c r="W151" s="18" t="s">
        <v>259</v>
      </c>
    </row>
    <row r="152" spans="1:23">
      <c r="A152" s="18">
        <v>150</v>
      </c>
      <c r="B152" s="18" t="s">
        <v>776</v>
      </c>
      <c r="C152" s="18">
        <v>150</v>
      </c>
      <c r="D152" s="18">
        <v>660</v>
      </c>
      <c r="E152" s="91">
        <v>161002944</v>
      </c>
      <c r="F152" s="18">
        <v>53</v>
      </c>
      <c r="G152" s="18">
        <v>3149.07</v>
      </c>
      <c r="H152" s="82">
        <v>296.92</v>
      </c>
      <c r="I152" s="18">
        <v>0.99</v>
      </c>
      <c r="J152" s="18"/>
      <c r="K152" s="18"/>
      <c r="L152" s="18">
        <v>1</v>
      </c>
      <c r="M152" s="18">
        <v>50</v>
      </c>
      <c r="N152" s="18"/>
      <c r="O152" s="18"/>
      <c r="P152" s="29"/>
      <c r="Q152" s="18"/>
      <c r="R152" s="131"/>
      <c r="S152" s="18"/>
      <c r="T152" s="18"/>
      <c r="U152" s="18"/>
      <c r="V152" s="83"/>
      <c r="W152" s="18" t="s">
        <v>257</v>
      </c>
    </row>
    <row r="153" spans="1:23">
      <c r="A153" s="18">
        <v>151</v>
      </c>
      <c r="B153" s="18" t="s">
        <v>776</v>
      </c>
      <c r="C153" s="18">
        <v>151</v>
      </c>
      <c r="D153" s="18">
        <v>665</v>
      </c>
      <c r="E153" s="18">
        <v>161002945</v>
      </c>
      <c r="F153" s="18">
        <v>48</v>
      </c>
      <c r="G153" s="18">
        <v>3037</v>
      </c>
      <c r="H153" s="82">
        <v>323</v>
      </c>
      <c r="I153" s="18">
        <v>0</v>
      </c>
      <c r="J153" s="18"/>
      <c r="K153" s="18"/>
      <c r="L153" s="18">
        <v>2</v>
      </c>
      <c r="M153" s="18">
        <v>5</v>
      </c>
      <c r="N153" s="18"/>
      <c r="O153" s="18"/>
      <c r="P153" s="29"/>
      <c r="Q153" s="18"/>
      <c r="R153" s="131"/>
      <c r="S153" s="18"/>
      <c r="T153" s="18"/>
      <c r="U153" s="18"/>
      <c r="V153" s="83"/>
      <c r="W153" s="18" t="s">
        <v>259</v>
      </c>
    </row>
    <row r="154" spans="1:23">
      <c r="A154" s="18">
        <v>152</v>
      </c>
      <c r="B154" s="18" t="s">
        <v>776</v>
      </c>
      <c r="C154" s="18">
        <v>152</v>
      </c>
      <c r="D154" s="18">
        <v>661</v>
      </c>
      <c r="E154" s="91">
        <v>161002946</v>
      </c>
      <c r="F154" s="18">
        <v>58</v>
      </c>
      <c r="G154" s="18">
        <v>3427.42</v>
      </c>
      <c r="H154" s="82">
        <v>342.58</v>
      </c>
      <c r="I154" s="18">
        <v>0</v>
      </c>
      <c r="J154" s="18"/>
      <c r="K154" s="18"/>
      <c r="L154" s="18">
        <v>2</v>
      </c>
      <c r="M154" s="18">
        <v>0</v>
      </c>
      <c r="N154" s="18"/>
      <c r="O154" s="18"/>
      <c r="P154" s="29"/>
      <c r="Q154" s="18"/>
      <c r="R154" s="131"/>
      <c r="S154" s="18"/>
      <c r="T154" s="18"/>
      <c r="U154" s="18"/>
      <c r="V154" s="83"/>
      <c r="W154" s="18" t="s">
        <v>257</v>
      </c>
    </row>
    <row r="155" spans="1:23">
      <c r="A155" s="18">
        <v>153</v>
      </c>
      <c r="B155" s="18" t="s">
        <v>776</v>
      </c>
      <c r="C155" s="18">
        <v>153</v>
      </c>
      <c r="D155" s="18">
        <v>668</v>
      </c>
      <c r="E155" s="18">
        <v>161002947</v>
      </c>
      <c r="F155" s="18">
        <v>59</v>
      </c>
      <c r="G155" s="18">
        <v>3451.01</v>
      </c>
      <c r="H155" s="82">
        <v>383.99</v>
      </c>
      <c r="I155" s="18">
        <v>0</v>
      </c>
      <c r="J155" s="18"/>
      <c r="K155" s="18"/>
      <c r="L155" s="18">
        <v>2</v>
      </c>
      <c r="M155" s="18">
        <v>25</v>
      </c>
      <c r="N155" s="18"/>
      <c r="O155" s="18"/>
      <c r="P155" s="29"/>
      <c r="Q155" s="18"/>
      <c r="R155" s="131"/>
      <c r="S155" s="18"/>
      <c r="T155" s="18"/>
      <c r="U155" s="18"/>
      <c r="V155" s="83"/>
      <c r="W155" s="18" t="s">
        <v>259</v>
      </c>
    </row>
    <row r="156" spans="1:23">
      <c r="A156" s="18">
        <v>154</v>
      </c>
      <c r="B156" s="18" t="s">
        <v>776</v>
      </c>
      <c r="C156" s="18">
        <v>154</v>
      </c>
      <c r="D156" s="18">
        <v>662</v>
      </c>
      <c r="E156" s="91">
        <v>141000178</v>
      </c>
      <c r="F156" s="18">
        <v>57</v>
      </c>
      <c r="G156" s="18">
        <v>3321.63</v>
      </c>
      <c r="H156" s="82">
        <v>383.37</v>
      </c>
      <c r="I156" s="18">
        <v>0</v>
      </c>
      <c r="J156" s="18"/>
      <c r="K156" s="18"/>
      <c r="L156" s="18">
        <v>1</v>
      </c>
      <c r="M156" s="18">
        <v>25</v>
      </c>
      <c r="N156" s="18"/>
      <c r="O156" s="18"/>
      <c r="P156" s="29"/>
      <c r="Q156" s="18"/>
      <c r="R156" s="131"/>
      <c r="S156" s="18"/>
      <c r="T156" s="18"/>
      <c r="U156" s="18"/>
      <c r="V156" s="83"/>
      <c r="W156" s="18" t="s">
        <v>257</v>
      </c>
    </row>
    <row r="157" spans="1:23">
      <c r="A157" s="18">
        <v>155</v>
      </c>
      <c r="B157" s="18" t="s">
        <v>777</v>
      </c>
      <c r="C157" s="18">
        <v>155</v>
      </c>
      <c r="D157" s="18">
        <v>663</v>
      </c>
      <c r="E157" s="18">
        <v>141000179</v>
      </c>
      <c r="F157" s="18">
        <v>57</v>
      </c>
      <c r="G157" s="18">
        <v>3375.03</v>
      </c>
      <c r="H157" s="82">
        <v>329.97</v>
      </c>
      <c r="I157" s="18">
        <v>0</v>
      </c>
      <c r="J157" s="18"/>
      <c r="K157" s="18"/>
      <c r="L157" s="18">
        <v>2</v>
      </c>
      <c r="M157" s="18">
        <v>10</v>
      </c>
      <c r="N157" s="18"/>
      <c r="O157" s="18"/>
      <c r="P157" s="29"/>
      <c r="Q157" s="18"/>
      <c r="R157" s="131"/>
      <c r="S157" s="18"/>
      <c r="T157" s="18"/>
      <c r="U157" s="18"/>
      <c r="V157" s="83"/>
      <c r="W157" s="18" t="s">
        <v>257</v>
      </c>
    </row>
    <row r="158" spans="1:23">
      <c r="A158" s="18">
        <v>156</v>
      </c>
      <c r="B158" s="18" t="s">
        <v>777</v>
      </c>
      <c r="C158" s="18">
        <v>156</v>
      </c>
      <c r="D158" s="18">
        <v>666</v>
      </c>
      <c r="E158" s="91">
        <v>161002948</v>
      </c>
      <c r="F158" s="18">
        <v>59</v>
      </c>
      <c r="G158" s="18">
        <v>3727.2</v>
      </c>
      <c r="H158" s="82">
        <v>402.8</v>
      </c>
      <c r="I158" s="18">
        <v>0</v>
      </c>
      <c r="J158" s="18"/>
      <c r="K158" s="18"/>
      <c r="L158" s="18">
        <v>2</v>
      </c>
      <c r="M158" s="18">
        <v>25</v>
      </c>
      <c r="N158" s="18"/>
      <c r="O158" s="18"/>
      <c r="P158" s="29"/>
      <c r="Q158" s="18"/>
      <c r="R158" s="131"/>
      <c r="S158" s="18"/>
      <c r="T158" s="18"/>
      <c r="U158" s="18"/>
      <c r="V158" s="83"/>
      <c r="W158" s="18" t="s">
        <v>257</v>
      </c>
    </row>
    <row r="159" spans="1:23">
      <c r="A159" s="18">
        <v>157</v>
      </c>
      <c r="B159" s="18" t="s">
        <v>777</v>
      </c>
      <c r="C159" s="18">
        <v>157</v>
      </c>
      <c r="D159" s="18">
        <v>667</v>
      </c>
      <c r="E159" s="18">
        <v>161002949</v>
      </c>
      <c r="F159" s="18">
        <v>59</v>
      </c>
      <c r="G159" s="18">
        <v>3498.45</v>
      </c>
      <c r="H159" s="82">
        <v>332.55</v>
      </c>
      <c r="I159" s="18">
        <v>0</v>
      </c>
      <c r="J159" s="18"/>
      <c r="K159" s="18"/>
      <c r="L159" s="18">
        <v>2</v>
      </c>
      <c r="M159" s="18">
        <v>5</v>
      </c>
      <c r="N159" s="18"/>
      <c r="O159" s="18"/>
      <c r="P159" s="29"/>
      <c r="Q159" s="18"/>
      <c r="R159" s="131"/>
      <c r="S159" s="18"/>
      <c r="T159" s="18"/>
      <c r="U159" s="18"/>
      <c r="V159" s="83"/>
      <c r="W159" s="18" t="s">
        <v>257</v>
      </c>
    </row>
    <row r="160" spans="1:23">
      <c r="A160" s="18">
        <v>158</v>
      </c>
      <c r="B160" s="18" t="s">
        <v>777</v>
      </c>
      <c r="C160" s="18">
        <v>158</v>
      </c>
      <c r="D160" s="18">
        <v>669</v>
      </c>
      <c r="E160" s="91">
        <v>161002950</v>
      </c>
      <c r="F160" s="18">
        <v>57</v>
      </c>
      <c r="G160" s="18">
        <v>3373.83</v>
      </c>
      <c r="H160" s="82">
        <v>331.17</v>
      </c>
      <c r="I160" s="18">
        <v>0</v>
      </c>
      <c r="J160" s="18"/>
      <c r="K160" s="18"/>
      <c r="L160" s="18">
        <v>2</v>
      </c>
      <c r="M160" s="18">
        <v>50</v>
      </c>
      <c r="N160" s="18"/>
      <c r="O160" s="18"/>
      <c r="P160" s="29"/>
      <c r="Q160" s="18"/>
      <c r="R160" s="131"/>
      <c r="S160" s="18"/>
      <c r="T160" s="18"/>
      <c r="U160" s="18"/>
      <c r="V160" s="83"/>
      <c r="W160" s="18" t="s">
        <v>259</v>
      </c>
    </row>
    <row r="161" spans="1:24">
      <c r="A161" s="18">
        <v>159</v>
      </c>
      <c r="B161" s="18" t="s">
        <v>777</v>
      </c>
      <c r="C161" s="18">
        <v>159</v>
      </c>
      <c r="D161" s="18">
        <v>670</v>
      </c>
      <c r="E161" s="18">
        <v>161002951</v>
      </c>
      <c r="F161" s="18">
        <v>58</v>
      </c>
      <c r="G161" s="18">
        <v>3337.47</v>
      </c>
      <c r="H161" s="82">
        <v>427.53</v>
      </c>
      <c r="I161" s="18">
        <v>0</v>
      </c>
      <c r="J161" s="18"/>
      <c r="K161" s="18"/>
      <c r="L161" s="18">
        <v>2</v>
      </c>
      <c r="M161" s="18">
        <v>0</v>
      </c>
      <c r="N161" s="18"/>
      <c r="O161" s="18"/>
      <c r="P161" s="29"/>
      <c r="Q161" s="18"/>
      <c r="R161" s="131"/>
      <c r="S161" s="18"/>
      <c r="T161" s="18"/>
      <c r="U161" s="18"/>
      <c r="V161" s="83"/>
      <c r="W161" s="18" t="s">
        <v>257</v>
      </c>
      <c r="X161" s="76"/>
    </row>
    <row r="162" spans="1:24">
      <c r="A162" s="18">
        <v>160</v>
      </c>
      <c r="B162" s="18" t="s">
        <v>777</v>
      </c>
      <c r="C162" s="18">
        <v>160</v>
      </c>
      <c r="D162" s="18">
        <v>672</v>
      </c>
      <c r="E162" s="91">
        <v>161002952</v>
      </c>
      <c r="F162" s="18">
        <v>51</v>
      </c>
      <c r="G162" s="18">
        <v>2966.3</v>
      </c>
      <c r="H162" s="82">
        <v>347.7</v>
      </c>
      <c r="I162" s="18">
        <v>0</v>
      </c>
      <c r="J162" s="18"/>
      <c r="K162" s="18"/>
      <c r="L162" s="18">
        <v>2</v>
      </c>
      <c r="M162" s="18">
        <v>10</v>
      </c>
      <c r="N162" s="18"/>
      <c r="O162" s="18"/>
      <c r="P162" s="29"/>
      <c r="Q162" s="18"/>
      <c r="R162" s="131"/>
      <c r="S162" s="18"/>
      <c r="T162" s="18"/>
      <c r="U162" s="18"/>
      <c r="V162" s="83"/>
      <c r="W162" s="18" t="s">
        <v>257</v>
      </c>
      <c r="X162" s="93"/>
    </row>
    <row r="163" spans="1:24">
      <c r="A163" s="18">
        <v>161</v>
      </c>
      <c r="B163" s="18" t="s">
        <v>777</v>
      </c>
      <c r="C163" s="18">
        <v>161</v>
      </c>
      <c r="D163" s="18">
        <v>671</v>
      </c>
      <c r="E163" s="18">
        <v>161002953</v>
      </c>
      <c r="F163" s="18">
        <v>55</v>
      </c>
      <c r="G163" s="18">
        <v>3235.25</v>
      </c>
      <c r="H163" s="82">
        <v>340.14</v>
      </c>
      <c r="I163" s="18">
        <v>0.39</v>
      </c>
      <c r="J163" s="18"/>
      <c r="K163" s="18"/>
      <c r="L163" s="18">
        <v>2</v>
      </c>
      <c r="M163" s="18">
        <v>15</v>
      </c>
      <c r="N163" s="18"/>
      <c r="O163" s="18"/>
      <c r="P163" s="29"/>
      <c r="Q163" s="18"/>
      <c r="R163" s="131"/>
      <c r="S163" s="18"/>
      <c r="T163" s="18"/>
      <c r="U163" s="18"/>
      <c r="V163" s="83"/>
      <c r="W163" s="18" t="s">
        <v>259</v>
      </c>
    </row>
    <row r="164" spans="1:24">
      <c r="A164" s="18">
        <v>162</v>
      </c>
      <c r="B164" s="18" t="s">
        <v>778</v>
      </c>
      <c r="C164" s="18">
        <v>162</v>
      </c>
      <c r="D164" s="18">
        <v>673</v>
      </c>
      <c r="E164" s="91">
        <v>161002954</v>
      </c>
      <c r="F164" s="18">
        <v>57</v>
      </c>
      <c r="G164" s="18">
        <v>3332.45</v>
      </c>
      <c r="H164" s="82">
        <v>370.55</v>
      </c>
      <c r="I164" s="18">
        <v>0</v>
      </c>
      <c r="J164" s="18"/>
      <c r="K164" s="18"/>
      <c r="L164" s="18">
        <v>2</v>
      </c>
      <c r="M164" s="18">
        <v>35</v>
      </c>
      <c r="N164" s="18"/>
      <c r="O164" s="18"/>
      <c r="P164" s="29"/>
      <c r="Q164" s="18"/>
      <c r="R164" s="131"/>
      <c r="S164" s="18"/>
      <c r="T164" s="18"/>
      <c r="U164" s="18"/>
      <c r="V164" s="83"/>
      <c r="W164" s="18" t="s">
        <v>257</v>
      </c>
    </row>
    <row r="165" spans="1:24">
      <c r="A165" s="18">
        <v>163</v>
      </c>
      <c r="B165" s="18" t="s">
        <v>778</v>
      </c>
      <c r="C165" s="18">
        <v>163</v>
      </c>
      <c r="D165" s="18">
        <v>674</v>
      </c>
      <c r="E165" s="18">
        <v>161002955</v>
      </c>
      <c r="F165" s="18">
        <v>56</v>
      </c>
      <c r="G165" s="18">
        <v>3295.85</v>
      </c>
      <c r="H165" s="82">
        <v>343.15</v>
      </c>
      <c r="I165" s="18">
        <v>0</v>
      </c>
      <c r="J165" s="18"/>
      <c r="K165" s="18"/>
      <c r="L165" s="18">
        <v>2</v>
      </c>
      <c r="M165" s="18">
        <v>20</v>
      </c>
      <c r="N165" s="18"/>
      <c r="O165" s="18"/>
      <c r="P165" s="29"/>
      <c r="Q165" s="18"/>
      <c r="R165" s="131"/>
      <c r="S165" s="18"/>
      <c r="T165" s="18"/>
      <c r="U165" s="18"/>
      <c r="V165" s="83"/>
      <c r="W165" s="18" t="s">
        <v>257</v>
      </c>
    </row>
    <row r="166" spans="1:24">
      <c r="A166" s="18">
        <v>164</v>
      </c>
      <c r="B166" s="18" t="s">
        <v>778</v>
      </c>
      <c r="C166" s="18">
        <v>164</v>
      </c>
      <c r="D166" s="18">
        <v>675</v>
      </c>
      <c r="E166" s="91">
        <v>161002956</v>
      </c>
      <c r="F166" s="18">
        <v>58</v>
      </c>
      <c r="G166" s="18">
        <v>3436.03</v>
      </c>
      <c r="H166" s="82">
        <v>333.56</v>
      </c>
      <c r="I166" s="18">
        <v>0.59</v>
      </c>
      <c r="J166" s="18"/>
      <c r="K166" s="18"/>
      <c r="L166" s="18">
        <v>2</v>
      </c>
      <c r="M166" s="18">
        <v>15</v>
      </c>
      <c r="N166" s="18"/>
      <c r="O166" s="18"/>
      <c r="P166" s="29"/>
      <c r="Q166" s="18"/>
      <c r="R166" s="131"/>
      <c r="S166" s="18"/>
      <c r="T166" s="18"/>
      <c r="U166" s="18"/>
      <c r="V166" s="83"/>
      <c r="W166" s="18" t="s">
        <v>257</v>
      </c>
    </row>
    <row r="167" spans="1:24">
      <c r="A167" s="18">
        <v>165</v>
      </c>
      <c r="B167" s="18" t="s">
        <v>778</v>
      </c>
      <c r="C167" s="18">
        <v>165</v>
      </c>
      <c r="D167" s="18">
        <v>676</v>
      </c>
      <c r="E167" s="18">
        <v>161002957</v>
      </c>
      <c r="F167" s="18">
        <v>58</v>
      </c>
      <c r="G167" s="18">
        <v>3411.62</v>
      </c>
      <c r="H167" s="82">
        <v>358.38</v>
      </c>
      <c r="I167" s="18">
        <v>0</v>
      </c>
      <c r="J167" s="18"/>
      <c r="K167" s="18"/>
      <c r="L167" s="18">
        <v>1</v>
      </c>
      <c r="M167" s="18">
        <v>50</v>
      </c>
      <c r="N167" s="18"/>
      <c r="O167" s="18"/>
      <c r="P167" s="29"/>
      <c r="Q167" s="18"/>
      <c r="R167" s="131"/>
      <c r="S167" s="18"/>
      <c r="T167" s="18"/>
      <c r="U167" s="18"/>
      <c r="V167" s="83"/>
      <c r="W167" s="18" t="s">
        <v>259</v>
      </c>
    </row>
    <row r="168" spans="1:24">
      <c r="A168" s="18">
        <v>166</v>
      </c>
      <c r="B168" s="18" t="s">
        <v>778</v>
      </c>
      <c r="C168" s="18">
        <v>166</v>
      </c>
      <c r="D168" s="18">
        <v>679</v>
      </c>
      <c r="E168" s="91">
        <v>161002958</v>
      </c>
      <c r="F168" s="18">
        <v>57</v>
      </c>
      <c r="G168" s="18">
        <v>3248.86</v>
      </c>
      <c r="H168" s="82">
        <v>453.14</v>
      </c>
      <c r="I168" s="18">
        <v>0</v>
      </c>
      <c r="J168" s="18"/>
      <c r="K168" s="18"/>
      <c r="L168" s="18">
        <v>2</v>
      </c>
      <c r="M168" s="18">
        <v>10</v>
      </c>
      <c r="N168" s="18"/>
      <c r="O168" s="18"/>
      <c r="P168" s="29"/>
      <c r="Q168" s="18"/>
      <c r="R168" s="131"/>
      <c r="S168" s="18"/>
      <c r="T168" s="18"/>
      <c r="U168" s="18"/>
      <c r="V168" s="83"/>
      <c r="W168" s="18" t="s">
        <v>257</v>
      </c>
    </row>
    <row r="169" spans="1:24">
      <c r="A169" s="18">
        <v>167</v>
      </c>
      <c r="B169" s="18" t="s">
        <v>778</v>
      </c>
      <c r="C169" s="18">
        <v>167</v>
      </c>
      <c r="D169" s="18">
        <v>677</v>
      </c>
      <c r="E169" s="18">
        <v>161002959</v>
      </c>
      <c r="F169" s="18">
        <v>57</v>
      </c>
      <c r="G169" s="18">
        <v>3279.84</v>
      </c>
      <c r="H169" s="82">
        <v>424.16</v>
      </c>
      <c r="I169" s="18">
        <v>0</v>
      </c>
      <c r="J169" s="18"/>
      <c r="K169" s="18"/>
      <c r="L169" s="18">
        <v>1</v>
      </c>
      <c r="M169" s="18">
        <v>45</v>
      </c>
      <c r="N169" s="18"/>
      <c r="O169" s="18"/>
      <c r="P169" s="29"/>
      <c r="Q169" s="18"/>
      <c r="R169" s="131"/>
      <c r="S169" s="18"/>
      <c r="T169" s="18"/>
      <c r="U169" s="18"/>
      <c r="V169" s="83"/>
      <c r="W169" s="18" t="s">
        <v>259</v>
      </c>
    </row>
    <row r="170" spans="1:24">
      <c r="A170" s="18">
        <v>168</v>
      </c>
      <c r="B170" s="18" t="s">
        <v>778</v>
      </c>
      <c r="C170" s="18">
        <v>168</v>
      </c>
      <c r="D170" s="18">
        <v>678</v>
      </c>
      <c r="E170" s="91">
        <v>161002960</v>
      </c>
      <c r="F170" s="18">
        <v>56</v>
      </c>
      <c r="G170" s="18">
        <v>3223.64</v>
      </c>
      <c r="H170" s="82">
        <v>416.36</v>
      </c>
      <c r="I170" s="18">
        <v>0</v>
      </c>
      <c r="J170" s="18"/>
      <c r="K170" s="18"/>
      <c r="L170" s="18">
        <v>1</v>
      </c>
      <c r="M170" s="18">
        <v>55</v>
      </c>
      <c r="N170" s="18"/>
      <c r="O170" s="18"/>
      <c r="P170" s="29"/>
      <c r="Q170" s="18"/>
      <c r="R170" s="131"/>
      <c r="S170" s="18"/>
      <c r="T170" s="18"/>
      <c r="U170" s="18"/>
      <c r="V170" s="83"/>
      <c r="W170" s="18" t="s">
        <v>259</v>
      </c>
    </row>
    <row r="171" spans="1:24">
      <c r="A171" s="18">
        <v>169</v>
      </c>
      <c r="B171" s="18" t="s">
        <v>778</v>
      </c>
      <c r="C171" s="18">
        <v>169</v>
      </c>
      <c r="D171" s="18">
        <v>682</v>
      </c>
      <c r="E171" s="18">
        <v>161002961</v>
      </c>
      <c r="F171" s="18">
        <v>59</v>
      </c>
      <c r="G171" s="18">
        <v>3615.4</v>
      </c>
      <c r="H171" s="82">
        <v>514.6</v>
      </c>
      <c r="I171" s="18">
        <v>0</v>
      </c>
      <c r="J171" s="18"/>
      <c r="K171" s="18"/>
      <c r="L171" s="18">
        <v>1</v>
      </c>
      <c r="M171" s="18">
        <v>55</v>
      </c>
      <c r="N171" s="18"/>
      <c r="O171" s="18"/>
      <c r="P171" s="29"/>
      <c r="Q171" s="18"/>
      <c r="R171" s="131"/>
      <c r="S171" s="18"/>
      <c r="T171" s="18"/>
      <c r="U171" s="18"/>
      <c r="V171" s="83"/>
      <c r="W171" s="18" t="s">
        <v>259</v>
      </c>
    </row>
    <row r="172" spans="1:24">
      <c r="A172" s="18">
        <v>170</v>
      </c>
      <c r="B172" s="18" t="s">
        <v>778</v>
      </c>
      <c r="C172" s="18">
        <v>170</v>
      </c>
      <c r="D172" s="18">
        <v>680</v>
      </c>
      <c r="E172" s="91">
        <v>161002962</v>
      </c>
      <c r="F172" s="18">
        <v>59</v>
      </c>
      <c r="G172" s="18">
        <v>3484.01</v>
      </c>
      <c r="H172" s="82">
        <v>350.99</v>
      </c>
      <c r="I172" s="18">
        <v>0</v>
      </c>
      <c r="J172" s="18"/>
      <c r="K172" s="18"/>
      <c r="L172" s="18">
        <v>2</v>
      </c>
      <c r="M172" s="18">
        <v>10</v>
      </c>
      <c r="N172" s="18"/>
      <c r="O172" s="18"/>
      <c r="P172" s="29"/>
      <c r="Q172" s="18"/>
      <c r="R172" s="131"/>
      <c r="S172" s="18"/>
      <c r="T172" s="18"/>
      <c r="U172" s="18"/>
      <c r="V172" s="83"/>
      <c r="W172" s="18" t="s">
        <v>257</v>
      </c>
    </row>
    <row r="173" spans="1:24">
      <c r="A173" s="18">
        <v>171</v>
      </c>
      <c r="B173" s="18" t="s">
        <v>778</v>
      </c>
      <c r="C173" s="18">
        <v>171</v>
      </c>
      <c r="D173" s="18">
        <v>681</v>
      </c>
      <c r="E173" s="18">
        <v>161002963</v>
      </c>
      <c r="F173" s="18">
        <v>57</v>
      </c>
      <c r="G173" s="18">
        <v>3322.64</v>
      </c>
      <c r="H173" s="82">
        <v>381.36</v>
      </c>
      <c r="I173" s="18">
        <v>0</v>
      </c>
      <c r="J173" s="18"/>
      <c r="K173" s="18"/>
      <c r="L173" s="18">
        <v>2</v>
      </c>
      <c r="M173" s="18">
        <v>10</v>
      </c>
      <c r="N173" s="18"/>
      <c r="O173" s="18"/>
      <c r="P173" s="29"/>
      <c r="Q173" s="18"/>
      <c r="R173" s="131"/>
      <c r="S173" s="18"/>
      <c r="T173" s="18"/>
      <c r="U173" s="18"/>
      <c r="V173" s="83"/>
      <c r="W173" s="18" t="s">
        <v>257</v>
      </c>
    </row>
    <row r="174" spans="1:24">
      <c r="A174" s="18">
        <v>172</v>
      </c>
      <c r="B174" s="18" t="s">
        <v>779</v>
      </c>
      <c r="C174" s="18">
        <v>172</v>
      </c>
      <c r="D174" s="18">
        <v>683</v>
      </c>
      <c r="E174" s="91">
        <v>161002964</v>
      </c>
      <c r="F174" s="18">
        <v>56</v>
      </c>
      <c r="G174" s="18">
        <v>3316.24</v>
      </c>
      <c r="H174" s="82">
        <v>323.76</v>
      </c>
      <c r="I174" s="18">
        <v>0</v>
      </c>
      <c r="J174" s="18"/>
      <c r="K174" s="18"/>
      <c r="L174" s="18">
        <v>2</v>
      </c>
      <c r="M174" s="18">
        <v>20</v>
      </c>
      <c r="N174" s="18"/>
      <c r="O174" s="18"/>
      <c r="P174" s="29"/>
      <c r="Q174" s="18"/>
      <c r="R174" s="131"/>
      <c r="S174" s="18"/>
      <c r="T174" s="18"/>
      <c r="U174" s="18"/>
      <c r="V174" s="83"/>
      <c r="W174" s="18" t="s">
        <v>257</v>
      </c>
    </row>
    <row r="175" spans="1:24">
      <c r="A175" s="18">
        <v>173</v>
      </c>
      <c r="B175" s="18" t="s">
        <v>779</v>
      </c>
      <c r="C175" s="18">
        <v>173</v>
      </c>
      <c r="D175" s="18">
        <v>684</v>
      </c>
      <c r="E175" s="18">
        <v>161002965</v>
      </c>
      <c r="F175" s="18">
        <v>58</v>
      </c>
      <c r="G175" s="18">
        <v>3378.42</v>
      </c>
      <c r="H175" s="82">
        <v>391.58</v>
      </c>
      <c r="I175" s="18">
        <v>0</v>
      </c>
      <c r="J175" s="18"/>
      <c r="K175" s="18"/>
      <c r="L175" s="18">
        <v>2</v>
      </c>
      <c r="M175" s="18">
        <v>15</v>
      </c>
      <c r="N175" s="18"/>
      <c r="O175" s="18"/>
      <c r="P175" s="29"/>
      <c r="Q175" s="18"/>
      <c r="R175" s="131"/>
      <c r="S175" s="18"/>
      <c r="T175" s="18"/>
      <c r="U175" s="18"/>
      <c r="V175" s="83"/>
      <c r="W175" s="18" t="s">
        <v>257</v>
      </c>
    </row>
    <row r="176" spans="1:24">
      <c r="A176" s="18">
        <v>174</v>
      </c>
      <c r="B176" s="18" t="s">
        <v>779</v>
      </c>
      <c r="C176" s="18">
        <v>174</v>
      </c>
      <c r="D176" s="18">
        <v>686</v>
      </c>
      <c r="E176" s="91">
        <v>161002966</v>
      </c>
      <c r="F176" s="18">
        <v>56</v>
      </c>
      <c r="G176" s="18">
        <v>3253.84</v>
      </c>
      <c r="H176" s="82">
        <v>386.16</v>
      </c>
      <c r="I176" s="18">
        <v>0</v>
      </c>
      <c r="J176" s="18"/>
      <c r="K176" s="18"/>
      <c r="L176" s="18">
        <v>2</v>
      </c>
      <c r="M176" s="18">
        <v>5</v>
      </c>
      <c r="N176" s="18"/>
      <c r="O176" s="18"/>
      <c r="P176" s="29"/>
      <c r="Q176" s="18"/>
      <c r="R176" s="131"/>
      <c r="S176" s="18"/>
      <c r="T176" s="18"/>
      <c r="U176" s="18"/>
      <c r="V176" s="83"/>
      <c r="W176" s="18" t="s">
        <v>259</v>
      </c>
    </row>
    <row r="177" spans="1:23">
      <c r="A177" s="18">
        <v>175</v>
      </c>
      <c r="B177" s="18" t="s">
        <v>779</v>
      </c>
      <c r="C177" s="18">
        <v>175</v>
      </c>
      <c r="D177" s="18">
        <v>685</v>
      </c>
      <c r="E177" s="18">
        <v>161002967</v>
      </c>
      <c r="F177" s="18">
        <v>56</v>
      </c>
      <c r="G177" s="18">
        <v>3203.45</v>
      </c>
      <c r="H177" s="82">
        <v>435.55</v>
      </c>
      <c r="I177" s="18">
        <v>0</v>
      </c>
      <c r="J177" s="18"/>
      <c r="K177" s="18"/>
      <c r="L177" s="18">
        <v>1</v>
      </c>
      <c r="M177" s="18">
        <v>35</v>
      </c>
      <c r="N177" s="18"/>
      <c r="O177" s="18"/>
      <c r="P177" s="29"/>
      <c r="Q177" s="18"/>
      <c r="R177" s="131"/>
      <c r="S177" s="18"/>
      <c r="T177" s="18"/>
      <c r="U177" s="18"/>
      <c r="V177" s="83"/>
      <c r="W177" s="18" t="s">
        <v>257</v>
      </c>
    </row>
    <row r="178" spans="1:23">
      <c r="A178" s="18">
        <v>176</v>
      </c>
      <c r="B178" s="18" t="s">
        <v>779</v>
      </c>
      <c r="C178" s="18">
        <v>176</v>
      </c>
      <c r="D178" s="18">
        <v>688</v>
      </c>
      <c r="E178" s="91">
        <v>161002968</v>
      </c>
      <c r="F178" s="18">
        <v>57</v>
      </c>
      <c r="G178" s="18">
        <v>3239.83</v>
      </c>
      <c r="H178" s="82">
        <v>465.17</v>
      </c>
      <c r="I178" s="18">
        <v>0</v>
      </c>
      <c r="J178" s="18"/>
      <c r="K178" s="18"/>
      <c r="L178" s="18">
        <v>2</v>
      </c>
      <c r="M178" s="18">
        <v>0</v>
      </c>
      <c r="N178" s="18"/>
      <c r="O178" s="18"/>
      <c r="P178" s="29"/>
      <c r="Q178" s="18"/>
      <c r="R178" s="131"/>
      <c r="S178" s="18"/>
      <c r="T178" s="18"/>
      <c r="U178" s="18"/>
      <c r="V178" s="83"/>
      <c r="W178" s="18" t="s">
        <v>257</v>
      </c>
    </row>
    <row r="179" spans="1:23">
      <c r="A179" s="18">
        <v>177</v>
      </c>
      <c r="B179" s="18" t="s">
        <v>779</v>
      </c>
      <c r="C179" s="18">
        <v>177</v>
      </c>
      <c r="D179" s="18">
        <v>689</v>
      </c>
      <c r="E179" s="18">
        <v>161002969</v>
      </c>
      <c r="F179" s="18">
        <v>58</v>
      </c>
      <c r="G179" s="18">
        <v>3308.03</v>
      </c>
      <c r="H179" s="82">
        <v>460.97</v>
      </c>
      <c r="I179" s="18">
        <v>0</v>
      </c>
      <c r="J179" s="18"/>
      <c r="K179" s="18"/>
      <c r="L179" s="18">
        <v>1</v>
      </c>
      <c r="M179" s="18">
        <v>40</v>
      </c>
      <c r="N179" s="18"/>
      <c r="O179" s="18"/>
      <c r="P179" s="29"/>
      <c r="Q179" s="18"/>
      <c r="R179" s="131"/>
      <c r="S179" s="18"/>
      <c r="T179" s="18"/>
      <c r="U179" s="18"/>
      <c r="V179" s="83"/>
      <c r="W179" s="18" t="s">
        <v>257</v>
      </c>
    </row>
    <row r="180" spans="1:23">
      <c r="A180" s="18">
        <v>178</v>
      </c>
      <c r="B180" s="18" t="s">
        <v>779</v>
      </c>
      <c r="C180" s="18">
        <v>178</v>
      </c>
      <c r="D180" s="18">
        <v>687</v>
      </c>
      <c r="E180" s="91">
        <v>161002970</v>
      </c>
      <c r="F180" s="18">
        <v>58</v>
      </c>
      <c r="G180" s="18">
        <v>3327.62</v>
      </c>
      <c r="H180" s="82">
        <v>442.38</v>
      </c>
      <c r="I180" s="18">
        <v>0</v>
      </c>
      <c r="J180" s="18"/>
      <c r="K180" s="18"/>
      <c r="L180" s="18">
        <v>2</v>
      </c>
      <c r="M180" s="18">
        <v>0</v>
      </c>
      <c r="N180" s="18"/>
      <c r="O180" s="18"/>
      <c r="P180" s="29"/>
      <c r="Q180" s="18"/>
      <c r="R180" s="131"/>
      <c r="S180" s="18"/>
      <c r="T180" s="18"/>
      <c r="U180" s="18"/>
      <c r="V180" s="83"/>
      <c r="W180" s="18" t="s">
        <v>259</v>
      </c>
    </row>
    <row r="181" spans="1:23">
      <c r="A181" s="18">
        <v>179</v>
      </c>
      <c r="B181" s="18" t="s">
        <v>779</v>
      </c>
      <c r="C181" s="18">
        <v>179</v>
      </c>
      <c r="D181" s="18">
        <v>694</v>
      </c>
      <c r="E181" s="18">
        <v>161002971</v>
      </c>
      <c r="F181" s="18">
        <v>51</v>
      </c>
      <c r="G181" s="18">
        <v>2939.5</v>
      </c>
      <c r="H181" s="82">
        <v>374.5</v>
      </c>
      <c r="I181" s="18">
        <v>0</v>
      </c>
      <c r="J181" s="18"/>
      <c r="K181" s="18"/>
      <c r="L181" s="18">
        <v>1</v>
      </c>
      <c r="M181" s="18">
        <v>45</v>
      </c>
      <c r="N181" s="18"/>
      <c r="O181" s="18"/>
      <c r="P181" s="29"/>
      <c r="Q181" s="18"/>
      <c r="R181" s="131"/>
      <c r="S181" s="18"/>
      <c r="T181" s="18"/>
      <c r="U181" s="18"/>
      <c r="V181" s="83"/>
      <c r="W181" s="18" t="s">
        <v>259</v>
      </c>
    </row>
    <row r="182" spans="1:23">
      <c r="A182" s="18">
        <v>180</v>
      </c>
      <c r="B182" s="18" t="s">
        <v>779</v>
      </c>
      <c r="C182" s="18">
        <v>180</v>
      </c>
      <c r="D182" s="18">
        <v>690</v>
      </c>
      <c r="E182" s="91">
        <v>161002972</v>
      </c>
      <c r="F182" s="18">
        <v>58</v>
      </c>
      <c r="G182" s="18">
        <v>3363.82</v>
      </c>
      <c r="H182" s="82">
        <v>406.18</v>
      </c>
      <c r="I182" s="18">
        <v>0</v>
      </c>
      <c r="J182" s="18"/>
      <c r="K182" s="18"/>
      <c r="L182" s="18">
        <v>2</v>
      </c>
      <c r="M182" s="18">
        <v>5</v>
      </c>
      <c r="N182" s="18"/>
      <c r="O182" s="18"/>
      <c r="P182" s="29"/>
      <c r="Q182" s="18"/>
      <c r="R182" s="131"/>
      <c r="S182" s="18"/>
      <c r="T182" s="18"/>
      <c r="U182" s="18"/>
      <c r="V182" s="83"/>
      <c r="W182" s="18" t="s">
        <v>257</v>
      </c>
    </row>
    <row r="183" spans="1:23">
      <c r="A183" s="18">
        <v>181</v>
      </c>
      <c r="B183" s="18" t="s">
        <v>780</v>
      </c>
      <c r="C183" s="18">
        <v>181</v>
      </c>
      <c r="D183" s="18">
        <v>691</v>
      </c>
      <c r="E183" s="18">
        <v>161002973</v>
      </c>
      <c r="F183" s="18">
        <v>58</v>
      </c>
      <c r="G183" s="18">
        <v>3365.83</v>
      </c>
      <c r="H183" s="82">
        <v>403.17</v>
      </c>
      <c r="I183" s="18">
        <v>0</v>
      </c>
      <c r="J183" s="18"/>
      <c r="K183" s="18"/>
      <c r="L183" s="18">
        <v>2</v>
      </c>
      <c r="M183" s="18">
        <v>55</v>
      </c>
      <c r="N183" s="18"/>
      <c r="O183" s="18"/>
      <c r="P183" s="29"/>
      <c r="Q183" s="18"/>
      <c r="R183" s="131"/>
      <c r="S183" s="18"/>
      <c r="T183" s="18"/>
      <c r="U183" s="18"/>
      <c r="V183" s="83"/>
      <c r="W183" s="18" t="s">
        <v>257</v>
      </c>
    </row>
    <row r="184" spans="1:23">
      <c r="A184" s="18">
        <v>182</v>
      </c>
      <c r="B184" s="18" t="s">
        <v>780</v>
      </c>
      <c r="C184" s="18">
        <v>182</v>
      </c>
      <c r="D184" s="18">
        <v>692</v>
      </c>
      <c r="E184" s="91">
        <v>161002974</v>
      </c>
      <c r="F184" s="18">
        <v>59</v>
      </c>
      <c r="G184" s="18">
        <v>3447.61</v>
      </c>
      <c r="H184" s="82">
        <v>387.39</v>
      </c>
      <c r="I184" s="18">
        <v>0</v>
      </c>
      <c r="J184" s="18"/>
      <c r="K184" s="18"/>
      <c r="L184" s="18">
        <v>2</v>
      </c>
      <c r="M184" s="18">
        <v>20</v>
      </c>
      <c r="N184" s="18"/>
      <c r="O184" s="18"/>
      <c r="P184" s="29"/>
      <c r="Q184" s="18"/>
      <c r="R184" s="131"/>
      <c r="S184" s="18"/>
      <c r="T184" s="18"/>
      <c r="U184" s="18"/>
      <c r="V184" s="83"/>
      <c r="W184" s="18" t="s">
        <v>257</v>
      </c>
    </row>
    <row r="185" spans="1:23">
      <c r="A185" s="18">
        <v>183</v>
      </c>
      <c r="B185" s="18" t="s">
        <v>780</v>
      </c>
      <c r="C185" s="18">
        <v>183</v>
      </c>
      <c r="D185" s="18">
        <v>697</v>
      </c>
      <c r="E185" s="18">
        <v>161002975</v>
      </c>
      <c r="F185" s="18">
        <v>57</v>
      </c>
      <c r="G185" s="18">
        <v>3335.83</v>
      </c>
      <c r="H185" s="82">
        <v>369.17</v>
      </c>
      <c r="I185" s="18">
        <v>0</v>
      </c>
      <c r="J185" s="18"/>
      <c r="K185" s="18"/>
      <c r="L185" s="18">
        <v>2</v>
      </c>
      <c r="M185" s="18">
        <v>15</v>
      </c>
      <c r="N185" s="18"/>
      <c r="O185" s="18"/>
      <c r="P185" s="29"/>
      <c r="Q185" s="18"/>
      <c r="R185" s="131"/>
      <c r="S185" s="18"/>
      <c r="T185" s="18"/>
      <c r="U185" s="18"/>
      <c r="V185" s="83"/>
      <c r="W185" s="18" t="s">
        <v>259</v>
      </c>
    </row>
    <row r="186" spans="1:23">
      <c r="A186" s="18">
        <v>184</v>
      </c>
      <c r="B186" s="18" t="s">
        <v>780</v>
      </c>
      <c r="C186" s="18">
        <v>184</v>
      </c>
      <c r="D186" s="18">
        <v>693</v>
      </c>
      <c r="E186" s="91">
        <v>161002976</v>
      </c>
      <c r="F186" s="18">
        <v>58</v>
      </c>
      <c r="G186" s="18">
        <v>3589.05</v>
      </c>
      <c r="H186" s="82">
        <v>455.95</v>
      </c>
      <c r="I186" s="18">
        <v>0</v>
      </c>
      <c r="J186" s="18"/>
      <c r="K186" s="18"/>
      <c r="L186" s="18">
        <v>2</v>
      </c>
      <c r="M186" s="18">
        <v>30</v>
      </c>
      <c r="N186" s="18"/>
      <c r="O186" s="18"/>
      <c r="P186" s="29"/>
      <c r="Q186" s="18"/>
      <c r="R186" s="131"/>
      <c r="S186" s="18"/>
      <c r="T186" s="18"/>
      <c r="U186" s="18"/>
      <c r="V186" s="83"/>
      <c r="W186" s="18" t="s">
        <v>257</v>
      </c>
    </row>
    <row r="187" spans="1:23">
      <c r="A187" s="18">
        <v>185</v>
      </c>
      <c r="B187" s="18" t="s">
        <v>780</v>
      </c>
      <c r="C187" s="18">
        <v>185</v>
      </c>
      <c r="D187" s="18">
        <v>695</v>
      </c>
      <c r="E187" s="18">
        <v>161002977</v>
      </c>
      <c r="F187" s="18">
        <v>59</v>
      </c>
      <c r="G187" s="18">
        <v>3378.81</v>
      </c>
      <c r="H187" s="82">
        <v>456.19</v>
      </c>
      <c r="I187" s="18">
        <v>0</v>
      </c>
      <c r="J187" s="18"/>
      <c r="K187" s="18"/>
      <c r="L187" s="18">
        <v>1</v>
      </c>
      <c r="M187" s="18">
        <v>55</v>
      </c>
      <c r="N187" s="18"/>
      <c r="O187" s="18"/>
      <c r="P187" s="29"/>
      <c r="Q187" s="18"/>
      <c r="R187" s="131"/>
      <c r="S187" s="18"/>
      <c r="T187" s="18"/>
      <c r="U187" s="18"/>
      <c r="V187" s="83"/>
      <c r="W187" s="18" t="s">
        <v>257</v>
      </c>
    </row>
    <row r="188" spans="1:23" s="128" customFormat="1">
      <c r="A188" s="90">
        <v>186</v>
      </c>
      <c r="B188" s="90" t="s">
        <v>780</v>
      </c>
      <c r="C188" s="90">
        <v>186</v>
      </c>
      <c r="D188" s="90">
        <v>698</v>
      </c>
      <c r="E188" s="138">
        <v>161002978</v>
      </c>
      <c r="F188" s="90">
        <v>56</v>
      </c>
      <c r="G188" s="90">
        <v>3249.65</v>
      </c>
      <c r="H188" s="90">
        <v>390.74</v>
      </c>
      <c r="I188" s="90">
        <v>1.39</v>
      </c>
      <c r="J188" s="90">
        <v>1</v>
      </c>
      <c r="K188" s="90"/>
      <c r="L188" s="90">
        <v>2</v>
      </c>
      <c r="M188" s="90">
        <v>5</v>
      </c>
      <c r="N188" s="90"/>
      <c r="O188" s="90">
        <v>8400</v>
      </c>
      <c r="P188" s="129"/>
      <c r="Q188" s="90"/>
      <c r="R188" s="133"/>
      <c r="S188" s="90"/>
      <c r="T188" s="90"/>
      <c r="U188" s="90">
        <f>O188*5%</f>
        <v>420</v>
      </c>
      <c r="V188" s="90">
        <f>O188+U188</f>
        <v>8820</v>
      </c>
      <c r="W188" s="90" t="s">
        <v>259</v>
      </c>
    </row>
    <row r="189" spans="1:23">
      <c r="A189" s="18">
        <v>187</v>
      </c>
      <c r="B189" s="18" t="s">
        <v>780</v>
      </c>
      <c r="C189" s="18">
        <v>187</v>
      </c>
      <c r="D189" s="18">
        <v>696</v>
      </c>
      <c r="E189" s="18">
        <v>161002979</v>
      </c>
      <c r="F189" s="19">
        <v>56</v>
      </c>
      <c r="G189" s="19">
        <v>3204.84</v>
      </c>
      <c r="H189" s="82">
        <v>435.16</v>
      </c>
      <c r="I189" s="19">
        <v>0</v>
      </c>
      <c r="J189" s="18"/>
      <c r="K189" s="18"/>
      <c r="L189" s="18">
        <v>1</v>
      </c>
      <c r="M189" s="18">
        <v>55</v>
      </c>
      <c r="N189" s="18"/>
      <c r="O189" s="18"/>
      <c r="P189" s="29"/>
      <c r="Q189" s="18"/>
      <c r="R189" s="131"/>
      <c r="S189" s="18"/>
      <c r="T189" s="18"/>
      <c r="U189" s="18"/>
      <c r="V189" s="83"/>
      <c r="W189" s="18" t="s">
        <v>257</v>
      </c>
    </row>
    <row r="190" spans="1:23">
      <c r="A190" s="18">
        <v>188</v>
      </c>
      <c r="B190" s="18" t="s">
        <v>780</v>
      </c>
      <c r="C190" s="18">
        <v>188</v>
      </c>
      <c r="D190" s="18">
        <v>699</v>
      </c>
      <c r="E190" s="91">
        <v>161002980</v>
      </c>
      <c r="F190" s="18">
        <v>56</v>
      </c>
      <c r="G190" s="18">
        <v>3255.05</v>
      </c>
      <c r="H190" s="82">
        <v>383.95</v>
      </c>
      <c r="I190" s="18">
        <v>0</v>
      </c>
      <c r="J190" s="18"/>
      <c r="K190" s="18"/>
      <c r="L190" s="18">
        <v>2</v>
      </c>
      <c r="M190" s="18">
        <v>20</v>
      </c>
      <c r="N190" s="18"/>
      <c r="O190" s="18"/>
      <c r="P190" s="29"/>
      <c r="Q190" s="18"/>
      <c r="R190" s="131"/>
      <c r="S190" s="18"/>
      <c r="T190" s="18"/>
      <c r="U190" s="18"/>
      <c r="V190" s="83"/>
      <c r="W190" s="18" t="s">
        <v>257</v>
      </c>
    </row>
    <row r="191" spans="1:23">
      <c r="A191" s="18">
        <v>189</v>
      </c>
      <c r="B191" s="18" t="s">
        <v>780</v>
      </c>
      <c r="C191" s="18">
        <v>189</v>
      </c>
      <c r="D191" s="18">
        <v>701</v>
      </c>
      <c r="E191" s="18">
        <v>161002981</v>
      </c>
      <c r="F191" s="18">
        <v>59</v>
      </c>
      <c r="G191" s="18">
        <v>3466.02</v>
      </c>
      <c r="H191" s="82">
        <v>367.98</v>
      </c>
      <c r="I191" s="18">
        <v>0</v>
      </c>
      <c r="J191" s="18"/>
      <c r="K191" s="18"/>
      <c r="L191" s="18">
        <v>2</v>
      </c>
      <c r="M191" s="18">
        <v>5</v>
      </c>
      <c r="N191" s="18"/>
      <c r="O191" s="18"/>
      <c r="P191" s="29"/>
      <c r="Q191" s="18"/>
      <c r="R191" s="131"/>
      <c r="S191" s="18"/>
      <c r="T191" s="18"/>
      <c r="U191" s="18"/>
      <c r="V191" s="83"/>
      <c r="W191" s="18" t="s">
        <v>259</v>
      </c>
    </row>
    <row r="192" spans="1:23">
      <c r="A192" s="18">
        <v>190</v>
      </c>
      <c r="B192" s="18" t="s">
        <v>781</v>
      </c>
      <c r="C192" s="18">
        <v>190</v>
      </c>
      <c r="D192" s="18">
        <v>700</v>
      </c>
      <c r="E192" s="91">
        <v>161002982</v>
      </c>
      <c r="F192" s="18">
        <v>59</v>
      </c>
      <c r="G192" s="18">
        <v>3479.06</v>
      </c>
      <c r="H192" s="82">
        <v>350.94</v>
      </c>
      <c r="I192" s="18">
        <v>0</v>
      </c>
      <c r="J192" s="18"/>
      <c r="K192" s="18"/>
      <c r="L192" s="18">
        <v>2</v>
      </c>
      <c r="M192" s="18">
        <v>35</v>
      </c>
      <c r="N192" s="18"/>
      <c r="O192" s="18"/>
      <c r="P192" s="29"/>
      <c r="Q192" s="18"/>
      <c r="R192" s="131"/>
      <c r="S192" s="18"/>
      <c r="T192" s="18"/>
      <c r="U192" s="18"/>
      <c r="V192" s="83"/>
      <c r="W192" s="18" t="s">
        <v>257</v>
      </c>
    </row>
    <row r="193" spans="1:24">
      <c r="A193" s="18">
        <v>191</v>
      </c>
      <c r="B193" s="18" t="s">
        <v>781</v>
      </c>
      <c r="C193" s="18">
        <v>191</v>
      </c>
      <c r="D193" s="18">
        <v>702</v>
      </c>
      <c r="E193" s="18">
        <v>161002983</v>
      </c>
      <c r="F193" s="18">
        <v>57</v>
      </c>
      <c r="G193" s="18">
        <v>3336.24</v>
      </c>
      <c r="H193" s="82">
        <v>367.76</v>
      </c>
      <c r="I193" s="18">
        <v>0</v>
      </c>
      <c r="J193" s="18"/>
      <c r="K193" s="18"/>
      <c r="L193" s="18">
        <v>2</v>
      </c>
      <c r="M193" s="18">
        <v>5</v>
      </c>
      <c r="N193" s="18"/>
      <c r="O193" s="18"/>
      <c r="P193" s="29"/>
      <c r="Q193" s="18"/>
      <c r="R193" s="131"/>
      <c r="S193" s="18"/>
      <c r="T193" s="18"/>
      <c r="U193" s="18"/>
      <c r="V193" s="83"/>
      <c r="W193" s="18" t="s">
        <v>257</v>
      </c>
    </row>
    <row r="194" spans="1:24">
      <c r="A194" s="18">
        <v>192</v>
      </c>
      <c r="B194" s="18" t="s">
        <v>781</v>
      </c>
      <c r="C194" s="18">
        <v>192</v>
      </c>
      <c r="D194" s="18">
        <v>703</v>
      </c>
      <c r="E194" s="91">
        <v>161002984</v>
      </c>
      <c r="F194" s="18">
        <v>58</v>
      </c>
      <c r="G194" s="18">
        <v>3341.42</v>
      </c>
      <c r="H194" s="82">
        <v>428.58</v>
      </c>
      <c r="I194" s="18">
        <v>0</v>
      </c>
      <c r="J194" s="18"/>
      <c r="K194" s="18"/>
      <c r="L194" s="18">
        <v>2</v>
      </c>
      <c r="M194" s="18">
        <v>5</v>
      </c>
      <c r="N194" s="18"/>
      <c r="O194" s="18"/>
      <c r="P194" s="29"/>
      <c r="Q194" s="18"/>
      <c r="R194" s="131"/>
      <c r="S194" s="18"/>
      <c r="T194" s="18"/>
      <c r="U194" s="18"/>
      <c r="V194" s="83"/>
      <c r="W194" s="18" t="s">
        <v>257</v>
      </c>
    </row>
    <row r="195" spans="1:24">
      <c r="A195" s="18">
        <v>193</v>
      </c>
      <c r="B195" s="18" t="s">
        <v>781</v>
      </c>
      <c r="C195" s="18">
        <v>193</v>
      </c>
      <c r="D195" s="18">
        <v>705</v>
      </c>
      <c r="E195" s="18">
        <v>161002985</v>
      </c>
      <c r="F195" s="18">
        <v>55</v>
      </c>
      <c r="G195" s="18">
        <v>3188.25</v>
      </c>
      <c r="H195" s="82">
        <v>386.75</v>
      </c>
      <c r="I195" s="18">
        <v>0</v>
      </c>
      <c r="J195" s="18"/>
      <c r="K195" s="18"/>
      <c r="L195" s="18">
        <v>1</v>
      </c>
      <c r="M195" s="18">
        <v>45</v>
      </c>
      <c r="N195" s="18"/>
      <c r="O195" s="18"/>
      <c r="P195" s="29"/>
      <c r="Q195" s="18"/>
      <c r="R195" s="131"/>
      <c r="S195" s="18"/>
      <c r="T195" s="18"/>
      <c r="U195" s="18"/>
      <c r="V195" s="83"/>
      <c r="W195" s="18" t="s">
        <v>259</v>
      </c>
    </row>
    <row r="196" spans="1:24">
      <c r="A196" s="18">
        <v>194</v>
      </c>
      <c r="B196" s="18" t="s">
        <v>781</v>
      </c>
      <c r="C196" s="18">
        <v>194</v>
      </c>
      <c r="D196" s="18">
        <v>704</v>
      </c>
      <c r="E196" s="91">
        <v>161002986</v>
      </c>
      <c r="F196" s="18">
        <v>59</v>
      </c>
      <c r="G196" s="18">
        <v>3438.42</v>
      </c>
      <c r="H196" s="82">
        <v>395.58</v>
      </c>
      <c r="I196" s="18">
        <v>0</v>
      </c>
      <c r="J196" s="18"/>
      <c r="K196" s="18"/>
      <c r="L196" s="18">
        <v>1</v>
      </c>
      <c r="M196" s="18">
        <v>35</v>
      </c>
      <c r="N196" s="18"/>
      <c r="O196" s="18"/>
      <c r="P196" s="29"/>
      <c r="Q196" s="18"/>
      <c r="R196" s="131"/>
      <c r="S196" s="18"/>
      <c r="T196" s="18"/>
      <c r="U196" s="18"/>
      <c r="V196" s="83"/>
      <c r="W196" s="18" t="s">
        <v>257</v>
      </c>
    </row>
    <row r="197" spans="1:24">
      <c r="A197" s="18">
        <v>195</v>
      </c>
      <c r="B197" s="18" t="s">
        <v>781</v>
      </c>
      <c r="C197" s="18">
        <v>195</v>
      </c>
      <c r="D197" s="18">
        <v>706</v>
      </c>
      <c r="E197" s="18">
        <v>161002987</v>
      </c>
      <c r="F197" s="18">
        <v>58</v>
      </c>
      <c r="G197" s="18">
        <v>3371.42</v>
      </c>
      <c r="H197" s="82">
        <v>398.58</v>
      </c>
      <c r="I197" s="18">
        <v>0</v>
      </c>
      <c r="J197" s="18"/>
      <c r="K197" s="18"/>
      <c r="L197" s="18">
        <v>1</v>
      </c>
      <c r="M197" s="18">
        <v>35</v>
      </c>
      <c r="N197" s="18"/>
      <c r="O197" s="18"/>
      <c r="P197" s="29"/>
      <c r="Q197" s="18"/>
      <c r="R197" s="131"/>
      <c r="S197" s="18"/>
      <c r="T197" s="18"/>
      <c r="U197" s="18"/>
      <c r="V197" s="83"/>
      <c r="W197" s="18" t="s">
        <v>259</v>
      </c>
    </row>
    <row r="198" spans="1:24">
      <c r="A198" s="18">
        <v>196</v>
      </c>
      <c r="B198" s="18" t="s">
        <v>781</v>
      </c>
      <c r="C198" s="18">
        <v>196</v>
      </c>
      <c r="D198" s="18">
        <v>709</v>
      </c>
      <c r="E198" s="91">
        <v>161002988</v>
      </c>
      <c r="F198" s="18">
        <v>54</v>
      </c>
      <c r="G198" s="18">
        <v>3086.26</v>
      </c>
      <c r="H198" s="82">
        <v>423.74</v>
      </c>
      <c r="I198" s="18">
        <v>0</v>
      </c>
      <c r="J198" s="18"/>
      <c r="K198" s="18"/>
      <c r="L198" s="18">
        <v>1</v>
      </c>
      <c r="M198" s="18">
        <v>55</v>
      </c>
      <c r="N198" s="18"/>
      <c r="O198" s="18"/>
      <c r="P198" s="29"/>
      <c r="Q198" s="18"/>
      <c r="R198" s="131"/>
      <c r="S198" s="18"/>
      <c r="T198" s="18"/>
      <c r="U198" s="18"/>
      <c r="V198" s="83"/>
      <c r="W198" s="18" t="s">
        <v>259</v>
      </c>
    </row>
    <row r="199" spans="1:24">
      <c r="A199" s="18">
        <v>197</v>
      </c>
      <c r="B199" s="18" t="s">
        <v>781</v>
      </c>
      <c r="C199" s="18">
        <v>197</v>
      </c>
      <c r="D199" s="18">
        <v>707</v>
      </c>
      <c r="E199" s="18">
        <v>161002989</v>
      </c>
      <c r="F199" s="18">
        <v>59</v>
      </c>
      <c r="G199" s="18">
        <v>3456.21</v>
      </c>
      <c r="H199" s="82">
        <v>378.79</v>
      </c>
      <c r="I199" s="18">
        <v>0</v>
      </c>
      <c r="J199" s="18"/>
      <c r="K199" s="18"/>
      <c r="L199" s="18">
        <v>2</v>
      </c>
      <c r="M199" s="18">
        <v>5</v>
      </c>
      <c r="N199" s="18"/>
      <c r="O199" s="18"/>
      <c r="P199" s="29"/>
      <c r="Q199" s="18"/>
      <c r="R199" s="131"/>
      <c r="S199" s="18"/>
      <c r="T199" s="18"/>
      <c r="U199" s="18"/>
      <c r="V199" s="83"/>
      <c r="W199" s="18" t="s">
        <v>257</v>
      </c>
    </row>
    <row r="200" spans="1:24">
      <c r="A200" s="18">
        <v>198</v>
      </c>
      <c r="B200" s="18" t="s">
        <v>781</v>
      </c>
      <c r="C200" s="18">
        <v>198</v>
      </c>
      <c r="D200" s="18">
        <v>708</v>
      </c>
      <c r="E200" s="91">
        <v>161002990</v>
      </c>
      <c r="F200" s="18">
        <v>59</v>
      </c>
      <c r="G200" s="18">
        <v>3480.41</v>
      </c>
      <c r="H200" s="82">
        <v>354.59</v>
      </c>
      <c r="I200" s="18">
        <v>0</v>
      </c>
      <c r="J200" s="18"/>
      <c r="K200" s="18"/>
      <c r="L200" s="18">
        <v>2</v>
      </c>
      <c r="M200" s="18">
        <v>5</v>
      </c>
      <c r="N200" s="18"/>
      <c r="O200" s="18"/>
      <c r="P200" s="29"/>
      <c r="Q200" s="18"/>
      <c r="R200" s="131"/>
      <c r="S200" s="18"/>
      <c r="T200" s="18"/>
      <c r="U200" s="18"/>
      <c r="V200" s="83"/>
      <c r="W200" s="18" t="s">
        <v>257</v>
      </c>
      <c r="X200" s="80"/>
    </row>
    <row r="201" spans="1:24">
      <c r="A201" s="18">
        <v>199</v>
      </c>
      <c r="B201" s="18" t="s">
        <v>781</v>
      </c>
      <c r="C201" s="18">
        <v>199</v>
      </c>
      <c r="D201" s="18">
        <v>710</v>
      </c>
      <c r="E201" s="18">
        <v>161002991</v>
      </c>
      <c r="F201" s="18">
        <v>59</v>
      </c>
      <c r="G201" s="18">
        <v>3455.45</v>
      </c>
      <c r="H201" s="82">
        <v>375.55</v>
      </c>
      <c r="I201" s="18">
        <v>0</v>
      </c>
      <c r="J201" s="18"/>
      <c r="K201" s="18"/>
      <c r="L201" s="18">
        <v>2</v>
      </c>
      <c r="M201" s="18">
        <v>0</v>
      </c>
      <c r="N201" s="18"/>
      <c r="O201" s="18"/>
      <c r="P201" s="29"/>
      <c r="Q201" s="18"/>
      <c r="R201" s="131"/>
      <c r="S201" s="18"/>
      <c r="T201" s="18"/>
      <c r="U201" s="18"/>
      <c r="V201" s="83"/>
      <c r="W201" s="18" t="s">
        <v>257</v>
      </c>
    </row>
    <row r="202" spans="1:24">
      <c r="A202" s="18">
        <v>200</v>
      </c>
      <c r="B202" s="18" t="s">
        <v>782</v>
      </c>
      <c r="C202" s="18">
        <v>200</v>
      </c>
      <c r="D202" s="18">
        <v>711</v>
      </c>
      <c r="E202" s="91">
        <v>161002992</v>
      </c>
      <c r="F202" s="18">
        <v>59</v>
      </c>
      <c r="G202" s="18">
        <v>3492.43</v>
      </c>
      <c r="H202" s="82">
        <v>340.76</v>
      </c>
      <c r="I202" s="18">
        <v>0.19</v>
      </c>
      <c r="J202" s="18"/>
      <c r="K202" s="18"/>
      <c r="L202" s="18">
        <v>2</v>
      </c>
      <c r="M202" s="18">
        <v>0</v>
      </c>
      <c r="N202" s="18"/>
      <c r="O202" s="18"/>
      <c r="P202" s="29"/>
      <c r="Q202" s="18"/>
      <c r="R202" s="131"/>
      <c r="S202" s="18"/>
      <c r="T202" s="18"/>
      <c r="U202" s="18"/>
      <c r="V202" s="83"/>
      <c r="W202" s="18" t="s">
        <v>257</v>
      </c>
    </row>
    <row r="203" spans="1:24">
      <c r="A203" s="18">
        <v>201</v>
      </c>
      <c r="B203" s="18" t="s">
        <v>782</v>
      </c>
      <c r="C203" s="18">
        <v>201</v>
      </c>
      <c r="D203" s="18">
        <v>712</v>
      </c>
      <c r="E203" s="18">
        <v>161002993</v>
      </c>
      <c r="F203" s="18">
        <v>59</v>
      </c>
      <c r="G203" s="18">
        <v>3468.42</v>
      </c>
      <c r="H203" s="82">
        <v>365.58</v>
      </c>
      <c r="I203" s="18">
        <v>0</v>
      </c>
      <c r="J203" s="18"/>
      <c r="K203" s="18"/>
      <c r="L203" s="18">
        <v>1</v>
      </c>
      <c r="M203" s="18">
        <v>45</v>
      </c>
      <c r="N203" s="18"/>
      <c r="O203" s="18"/>
      <c r="P203" s="29"/>
      <c r="Q203" s="18"/>
      <c r="R203" s="131"/>
      <c r="S203" s="18"/>
      <c r="T203" s="18"/>
      <c r="U203" s="18"/>
      <c r="V203" s="83"/>
      <c r="W203" s="18" t="s">
        <v>257</v>
      </c>
    </row>
    <row r="204" spans="1:24">
      <c r="A204" s="18">
        <v>202</v>
      </c>
      <c r="B204" s="18" t="s">
        <v>782</v>
      </c>
      <c r="C204" s="18">
        <v>202</v>
      </c>
      <c r="D204" s="18">
        <v>714</v>
      </c>
      <c r="E204" s="91">
        <v>161002994</v>
      </c>
      <c r="F204" s="18">
        <v>58</v>
      </c>
      <c r="G204" s="18">
        <v>3384.07</v>
      </c>
      <c r="H204" s="82">
        <v>380.93</v>
      </c>
      <c r="I204" s="18">
        <v>0</v>
      </c>
      <c r="J204" s="18"/>
      <c r="K204" s="18"/>
      <c r="L204" s="18">
        <v>1</v>
      </c>
      <c r="M204" s="18">
        <v>50</v>
      </c>
      <c r="N204" s="18"/>
      <c r="O204" s="18"/>
      <c r="P204" s="29"/>
      <c r="Q204" s="18"/>
      <c r="R204" s="131"/>
      <c r="S204" s="18"/>
      <c r="T204" s="18"/>
      <c r="U204" s="18"/>
      <c r="V204" s="83"/>
      <c r="W204" s="83" t="s">
        <v>257</v>
      </c>
    </row>
    <row r="205" spans="1:24">
      <c r="A205" s="18">
        <v>203</v>
      </c>
      <c r="B205" s="18" t="s">
        <v>782</v>
      </c>
      <c r="C205" s="18">
        <v>203</v>
      </c>
      <c r="D205" s="18">
        <v>715</v>
      </c>
      <c r="E205" s="18">
        <v>161002995</v>
      </c>
      <c r="F205" s="18">
        <v>55</v>
      </c>
      <c r="G205" s="18">
        <v>3119.25</v>
      </c>
      <c r="H205" s="82">
        <v>455.75</v>
      </c>
      <c r="I205" s="18">
        <v>0</v>
      </c>
      <c r="J205" s="18"/>
      <c r="K205" s="18"/>
      <c r="L205" s="18">
        <v>1</v>
      </c>
      <c r="M205" s="18">
        <v>45</v>
      </c>
      <c r="N205" s="18"/>
      <c r="O205" s="18"/>
      <c r="P205" s="29"/>
      <c r="Q205" s="18"/>
      <c r="R205" s="131"/>
      <c r="S205" s="18"/>
      <c r="T205" s="18"/>
      <c r="U205" s="18"/>
      <c r="V205" s="83"/>
      <c r="W205" s="18" t="s">
        <v>257</v>
      </c>
    </row>
    <row r="206" spans="1:24">
      <c r="A206" s="18">
        <v>204</v>
      </c>
      <c r="B206" s="18" t="s">
        <v>782</v>
      </c>
      <c r="C206" s="18">
        <v>204</v>
      </c>
      <c r="D206" s="18">
        <v>713</v>
      </c>
      <c r="E206" s="91">
        <v>161002996</v>
      </c>
      <c r="F206" s="18">
        <v>56</v>
      </c>
      <c r="G206" s="18">
        <v>3243.24</v>
      </c>
      <c r="H206" s="82">
        <v>396.76</v>
      </c>
      <c r="I206" s="18">
        <v>0</v>
      </c>
      <c r="J206" s="18"/>
      <c r="K206" s="18"/>
      <c r="L206" s="18">
        <v>2</v>
      </c>
      <c r="M206" s="18">
        <v>15</v>
      </c>
      <c r="N206" s="18"/>
      <c r="O206" s="18"/>
      <c r="P206" s="29"/>
      <c r="Q206" s="18"/>
      <c r="R206" s="131"/>
      <c r="S206" s="18"/>
      <c r="T206" s="18"/>
      <c r="U206" s="18"/>
      <c r="V206" s="83"/>
      <c r="W206" s="18" t="s">
        <v>259</v>
      </c>
    </row>
    <row r="207" spans="1:24">
      <c r="A207" s="18">
        <v>205</v>
      </c>
      <c r="B207" s="18" t="s">
        <v>782</v>
      </c>
      <c r="C207" s="18">
        <v>205</v>
      </c>
      <c r="D207" s="18">
        <v>716</v>
      </c>
      <c r="E207" s="18">
        <v>161002997</v>
      </c>
      <c r="F207" s="18">
        <v>59</v>
      </c>
      <c r="G207" s="18">
        <v>3673.6</v>
      </c>
      <c r="H207" s="82">
        <v>456.4</v>
      </c>
      <c r="I207" s="18">
        <v>0</v>
      </c>
      <c r="J207" s="18"/>
      <c r="K207" s="18"/>
      <c r="L207" s="18">
        <v>2</v>
      </c>
      <c r="M207" s="18">
        <v>20</v>
      </c>
      <c r="N207" s="18"/>
      <c r="O207" s="18"/>
      <c r="P207" s="29"/>
      <c r="Q207" s="18"/>
      <c r="R207" s="131"/>
      <c r="S207" s="18"/>
      <c r="T207" s="18"/>
      <c r="U207" s="18"/>
      <c r="V207" s="83"/>
      <c r="W207" s="18" t="s">
        <v>257</v>
      </c>
    </row>
    <row r="208" spans="1:24">
      <c r="A208" s="18">
        <v>206</v>
      </c>
      <c r="B208" s="18" t="s">
        <v>782</v>
      </c>
      <c r="C208" s="18">
        <v>206</v>
      </c>
      <c r="D208" s="18">
        <v>717</v>
      </c>
      <c r="E208" s="91">
        <v>161002998</v>
      </c>
      <c r="F208" s="18">
        <v>58</v>
      </c>
      <c r="G208" s="18">
        <v>3371.45</v>
      </c>
      <c r="H208" s="82">
        <v>395.55</v>
      </c>
      <c r="I208" s="18">
        <v>0</v>
      </c>
      <c r="J208" s="18"/>
      <c r="K208" s="18"/>
      <c r="L208" s="18">
        <v>1</v>
      </c>
      <c r="M208" s="18">
        <v>50</v>
      </c>
      <c r="N208" s="18"/>
      <c r="O208" s="18"/>
      <c r="P208" s="29"/>
      <c r="Q208" s="18"/>
      <c r="R208" s="131"/>
      <c r="S208" s="18"/>
      <c r="T208" s="18"/>
      <c r="U208" s="18"/>
      <c r="V208" s="83"/>
      <c r="W208" s="18" t="s">
        <v>259</v>
      </c>
    </row>
    <row r="209" spans="1:25">
      <c r="A209" s="18">
        <v>207</v>
      </c>
      <c r="B209" s="18" t="s">
        <v>783</v>
      </c>
      <c r="C209" s="18">
        <v>207</v>
      </c>
      <c r="D209" s="18">
        <v>718</v>
      </c>
      <c r="E209" s="18">
        <v>161002999</v>
      </c>
      <c r="F209" s="18">
        <v>57</v>
      </c>
      <c r="G209" s="18">
        <v>3299.04</v>
      </c>
      <c r="H209" s="82">
        <v>404.96</v>
      </c>
      <c r="I209" s="18">
        <v>0</v>
      </c>
      <c r="J209" s="18"/>
      <c r="K209" s="18"/>
      <c r="L209" s="18">
        <v>2</v>
      </c>
      <c r="M209" s="18">
        <v>10</v>
      </c>
      <c r="N209" s="18"/>
      <c r="O209" s="18"/>
      <c r="P209" s="29"/>
      <c r="Q209" s="18"/>
      <c r="R209" s="131"/>
      <c r="S209" s="18"/>
      <c r="T209" s="18"/>
      <c r="U209" s="18"/>
      <c r="V209" s="83"/>
      <c r="W209" s="18" t="s">
        <v>259</v>
      </c>
    </row>
    <row r="210" spans="1:25">
      <c r="A210" s="18">
        <v>208</v>
      </c>
      <c r="B210" s="18" t="s">
        <v>783</v>
      </c>
      <c r="C210" s="18">
        <v>208</v>
      </c>
      <c r="D210" s="18">
        <v>720</v>
      </c>
      <c r="E210" s="91">
        <v>161003000</v>
      </c>
      <c r="F210" s="18">
        <v>59</v>
      </c>
      <c r="G210" s="18">
        <v>3507.21</v>
      </c>
      <c r="H210" s="82">
        <v>327.79</v>
      </c>
      <c r="I210" s="18">
        <v>0</v>
      </c>
      <c r="J210" s="18"/>
      <c r="K210" s="18"/>
      <c r="L210" s="18">
        <v>1</v>
      </c>
      <c r="M210" s="18">
        <v>40</v>
      </c>
      <c r="N210" s="18"/>
      <c r="O210" s="18"/>
      <c r="P210" s="29"/>
      <c r="Q210" s="18"/>
      <c r="R210" s="131"/>
      <c r="S210" s="18"/>
      <c r="T210" s="18"/>
      <c r="U210" s="18"/>
      <c r="V210" s="83"/>
      <c r="W210" s="18" t="s">
        <v>257</v>
      </c>
    </row>
    <row r="211" spans="1:25">
      <c r="A211" s="18">
        <v>209</v>
      </c>
      <c r="B211" s="18" t="s">
        <v>783</v>
      </c>
      <c r="C211" s="18">
        <v>209</v>
      </c>
      <c r="D211" s="18">
        <v>719</v>
      </c>
      <c r="E211" s="18">
        <v>161003001</v>
      </c>
      <c r="F211" s="18">
        <v>55</v>
      </c>
      <c r="G211" s="18">
        <v>3199.66</v>
      </c>
      <c r="H211" s="82">
        <v>374.34</v>
      </c>
      <c r="I211" s="18">
        <v>0</v>
      </c>
      <c r="J211" s="18"/>
      <c r="K211" s="18"/>
      <c r="L211" s="18">
        <v>2</v>
      </c>
      <c r="M211" s="18">
        <v>5</v>
      </c>
      <c r="N211" s="18"/>
      <c r="O211" s="18"/>
      <c r="P211" s="29"/>
      <c r="Q211" s="18"/>
      <c r="R211" s="131"/>
      <c r="S211" s="18"/>
      <c r="T211" s="18"/>
      <c r="U211" s="18"/>
      <c r="V211" s="83"/>
      <c r="W211" s="18" t="s">
        <v>259</v>
      </c>
    </row>
    <row r="212" spans="1:25">
      <c r="A212" s="18">
        <v>210</v>
      </c>
      <c r="B212" s="18" t="s">
        <v>783</v>
      </c>
      <c r="C212" s="18">
        <v>210</v>
      </c>
      <c r="D212" s="18">
        <v>721</v>
      </c>
      <c r="E212" s="91">
        <v>161003002</v>
      </c>
      <c r="F212" s="18">
        <v>59</v>
      </c>
      <c r="G212" s="18">
        <v>3455.41</v>
      </c>
      <c r="H212" s="82">
        <v>379.59</v>
      </c>
      <c r="I212" s="18">
        <v>0</v>
      </c>
      <c r="J212" s="18"/>
      <c r="K212" s="18"/>
      <c r="L212" s="18">
        <v>1</v>
      </c>
      <c r="M212" s="18">
        <v>30</v>
      </c>
      <c r="N212" s="18"/>
      <c r="O212" s="18"/>
      <c r="P212" s="29"/>
      <c r="Q212" s="18"/>
      <c r="R212" s="131"/>
      <c r="S212" s="18"/>
      <c r="T212" s="18"/>
      <c r="U212" s="18"/>
      <c r="V212" s="83"/>
      <c r="W212" s="18" t="s">
        <v>257</v>
      </c>
    </row>
    <row r="213" spans="1:25">
      <c r="A213" s="18">
        <v>211</v>
      </c>
      <c r="B213" s="18" t="s">
        <v>783</v>
      </c>
      <c r="C213" s="18">
        <v>211</v>
      </c>
      <c r="D213" s="18">
        <v>722</v>
      </c>
      <c r="E213" s="18">
        <v>161003003</v>
      </c>
      <c r="F213" s="18">
        <v>57</v>
      </c>
      <c r="G213" s="18">
        <v>3321.64</v>
      </c>
      <c r="H213" s="82">
        <v>382.36</v>
      </c>
      <c r="I213" s="18">
        <v>0</v>
      </c>
      <c r="J213" s="18"/>
      <c r="K213" s="18"/>
      <c r="L213" s="18">
        <v>2</v>
      </c>
      <c r="M213" s="18">
        <v>20</v>
      </c>
      <c r="N213" s="18"/>
      <c r="O213" s="18"/>
      <c r="P213" s="29"/>
      <c r="Q213" s="18"/>
      <c r="R213" s="131"/>
      <c r="S213" s="18"/>
      <c r="T213" s="18"/>
      <c r="U213" s="18"/>
      <c r="V213" s="83"/>
      <c r="W213" s="18" t="s">
        <v>259</v>
      </c>
    </row>
    <row r="214" spans="1:25">
      <c r="A214" s="18">
        <v>212</v>
      </c>
      <c r="B214" s="18" t="s">
        <v>783</v>
      </c>
      <c r="C214" s="18">
        <v>212</v>
      </c>
      <c r="D214" s="18">
        <v>723</v>
      </c>
      <c r="E214" s="18">
        <v>141000180</v>
      </c>
      <c r="F214" s="18">
        <v>59</v>
      </c>
      <c r="G214" s="18">
        <v>3459.41</v>
      </c>
      <c r="H214" s="82">
        <v>375.59</v>
      </c>
      <c r="I214" s="18">
        <v>0</v>
      </c>
      <c r="J214" s="18"/>
      <c r="K214" s="18"/>
      <c r="L214" s="18">
        <v>2</v>
      </c>
      <c r="M214" s="18">
        <v>20</v>
      </c>
      <c r="N214" s="18"/>
      <c r="O214" s="18"/>
      <c r="P214" s="29"/>
      <c r="Q214" s="18"/>
      <c r="R214" s="131"/>
      <c r="S214" s="18"/>
      <c r="T214" s="18"/>
      <c r="U214" s="18"/>
      <c r="V214" s="18"/>
      <c r="W214" s="18" t="s">
        <v>257</v>
      </c>
    </row>
    <row r="215" spans="1:25">
      <c r="A215" s="18">
        <v>213</v>
      </c>
      <c r="B215" s="18" t="s">
        <v>784</v>
      </c>
      <c r="C215" s="18">
        <v>213</v>
      </c>
      <c r="D215" s="18">
        <v>724</v>
      </c>
      <c r="E215" s="18"/>
      <c r="F215" s="18">
        <v>59</v>
      </c>
      <c r="G215" s="18">
        <v>3455.42</v>
      </c>
      <c r="H215" s="82">
        <v>378.58</v>
      </c>
      <c r="I215" s="18">
        <v>0</v>
      </c>
      <c r="J215" s="18"/>
      <c r="K215" s="18"/>
      <c r="L215" s="18">
        <v>2</v>
      </c>
      <c r="M215" s="18">
        <v>55</v>
      </c>
      <c r="N215" s="18"/>
      <c r="O215" s="18"/>
      <c r="P215" s="29"/>
      <c r="Q215" s="18"/>
      <c r="R215" s="131"/>
      <c r="S215" s="18"/>
      <c r="T215" s="18"/>
      <c r="U215" s="18"/>
      <c r="V215" s="18"/>
      <c r="W215" s="18" t="s">
        <v>257</v>
      </c>
    </row>
    <row r="216" spans="1:25">
      <c r="A216" s="18">
        <v>214</v>
      </c>
      <c r="B216" s="18" t="s">
        <v>784</v>
      </c>
      <c r="C216" s="18">
        <v>214</v>
      </c>
      <c r="D216" s="18">
        <v>726</v>
      </c>
      <c r="E216" s="18"/>
      <c r="F216" s="18">
        <v>55</v>
      </c>
      <c r="G216" s="18">
        <v>3309.65</v>
      </c>
      <c r="H216" s="82">
        <v>265.74</v>
      </c>
      <c r="I216" s="18">
        <v>0.39</v>
      </c>
      <c r="J216" s="18"/>
      <c r="K216" s="18"/>
      <c r="L216" s="18">
        <v>2</v>
      </c>
      <c r="M216" s="18">
        <v>0</v>
      </c>
      <c r="N216" s="18"/>
      <c r="O216" s="18"/>
      <c r="P216" s="29"/>
      <c r="Q216" s="18"/>
      <c r="R216" s="131"/>
      <c r="S216" s="18"/>
      <c r="T216" s="18"/>
      <c r="U216" s="18"/>
      <c r="V216" s="18"/>
      <c r="W216" s="18" t="s">
        <v>257</v>
      </c>
    </row>
    <row r="217" spans="1:25">
      <c r="A217" s="18">
        <v>215</v>
      </c>
      <c r="B217" s="18" t="s">
        <v>784</v>
      </c>
      <c r="C217" s="18">
        <v>215</v>
      </c>
      <c r="D217" s="18">
        <v>725</v>
      </c>
      <c r="E217" s="18"/>
      <c r="F217" s="18">
        <v>57</v>
      </c>
      <c r="G217" s="18">
        <v>3390.05</v>
      </c>
      <c r="H217" s="82">
        <v>313.74</v>
      </c>
      <c r="I217" s="18">
        <v>0.79</v>
      </c>
      <c r="J217" s="18"/>
      <c r="K217" s="18"/>
      <c r="L217" s="18">
        <v>1</v>
      </c>
      <c r="M217" s="18">
        <v>50</v>
      </c>
      <c r="N217" s="18"/>
      <c r="O217" s="18"/>
      <c r="P217" s="29"/>
      <c r="Q217" s="18"/>
      <c r="R217" s="131"/>
      <c r="S217" s="18"/>
      <c r="T217" s="18"/>
      <c r="U217" s="18"/>
      <c r="V217" s="18"/>
      <c r="W217" s="18" t="s">
        <v>259</v>
      </c>
      <c r="X217" s="95"/>
      <c r="Y217" s="96"/>
    </row>
    <row r="218" spans="1:25">
      <c r="A218" s="18">
        <v>216</v>
      </c>
      <c r="B218" s="18" t="s">
        <v>784</v>
      </c>
      <c r="C218" s="18">
        <v>216</v>
      </c>
      <c r="D218" s="18">
        <v>728</v>
      </c>
      <c r="E218" s="18"/>
      <c r="F218" s="18">
        <v>56</v>
      </c>
      <c r="G218" s="18">
        <v>3309.26</v>
      </c>
      <c r="H218" s="82">
        <v>328.74</v>
      </c>
      <c r="I218" s="18">
        <v>0</v>
      </c>
      <c r="J218" s="18"/>
      <c r="K218" s="18"/>
      <c r="L218" s="18">
        <v>1</v>
      </c>
      <c r="M218" s="18">
        <v>35</v>
      </c>
      <c r="N218" s="18"/>
      <c r="O218" s="18"/>
      <c r="P218" s="29"/>
      <c r="Q218" s="18"/>
      <c r="R218" s="131"/>
      <c r="S218" s="18"/>
      <c r="T218" s="18"/>
      <c r="U218" s="18"/>
      <c r="V218" s="18"/>
      <c r="W218" s="18" t="s">
        <v>257</v>
      </c>
    </row>
    <row r="219" spans="1:25">
      <c r="A219" s="18">
        <v>217</v>
      </c>
      <c r="B219" s="18" t="s">
        <v>784</v>
      </c>
      <c r="C219" s="18">
        <v>217</v>
      </c>
      <c r="D219" s="18">
        <v>727</v>
      </c>
      <c r="E219" s="18"/>
      <c r="F219" s="18">
        <v>58</v>
      </c>
      <c r="G219" s="18">
        <v>3443.82</v>
      </c>
      <c r="H219" s="82">
        <v>326.18</v>
      </c>
      <c r="I219" s="18">
        <v>0</v>
      </c>
      <c r="J219" s="18"/>
      <c r="K219" s="18"/>
      <c r="L219" s="18">
        <v>2</v>
      </c>
      <c r="M219" s="18">
        <v>10</v>
      </c>
      <c r="N219" s="18"/>
      <c r="O219" s="18"/>
      <c r="P219" s="29"/>
      <c r="Q219" s="18"/>
      <c r="R219" s="131"/>
      <c r="S219" s="18"/>
      <c r="T219" s="18"/>
      <c r="U219" s="18"/>
      <c r="V219" s="18"/>
      <c r="W219" s="18" t="s">
        <v>259</v>
      </c>
    </row>
    <row r="220" spans="1:25">
      <c r="A220" s="18">
        <v>218</v>
      </c>
      <c r="B220" s="18" t="s">
        <v>784</v>
      </c>
      <c r="C220" s="18">
        <v>218</v>
      </c>
      <c r="D220" s="18">
        <v>732</v>
      </c>
      <c r="E220" s="18"/>
      <c r="F220" s="18">
        <v>56</v>
      </c>
      <c r="G220" s="18">
        <v>3305.87</v>
      </c>
      <c r="H220" s="82">
        <v>331.13</v>
      </c>
      <c r="I220" s="18">
        <v>0</v>
      </c>
      <c r="J220" s="18"/>
      <c r="K220" s="18"/>
      <c r="L220" s="18">
        <v>1</v>
      </c>
      <c r="M220" s="18">
        <v>50</v>
      </c>
      <c r="N220" s="18"/>
      <c r="O220" s="18"/>
      <c r="P220" s="29"/>
      <c r="Q220" s="18"/>
      <c r="R220" s="131"/>
      <c r="S220" s="18"/>
      <c r="T220" s="18"/>
      <c r="U220" s="18"/>
      <c r="V220" s="18"/>
      <c r="W220" s="18" t="s">
        <v>259</v>
      </c>
    </row>
    <row r="221" spans="1:25">
      <c r="A221" s="18">
        <v>219</v>
      </c>
      <c r="B221" s="18" t="s">
        <v>784</v>
      </c>
      <c r="C221" s="18">
        <v>219</v>
      </c>
      <c r="D221" s="18">
        <v>729</v>
      </c>
      <c r="E221" s="18"/>
      <c r="F221" s="18">
        <v>59</v>
      </c>
      <c r="G221" s="18">
        <v>3652.2</v>
      </c>
      <c r="H221" s="82">
        <v>477.8</v>
      </c>
      <c r="I221" s="18">
        <v>0</v>
      </c>
      <c r="J221" s="18"/>
      <c r="K221" s="18"/>
      <c r="L221" s="18">
        <v>2</v>
      </c>
      <c r="M221" s="18">
        <v>5</v>
      </c>
      <c r="N221" s="18"/>
      <c r="O221" s="18"/>
      <c r="P221" s="29"/>
      <c r="Q221" s="18"/>
      <c r="R221" s="131"/>
      <c r="S221" s="18"/>
      <c r="T221" s="18"/>
      <c r="U221" s="18"/>
      <c r="V221" s="18"/>
      <c r="W221" s="18" t="s">
        <v>257</v>
      </c>
    </row>
    <row r="222" spans="1:25">
      <c r="A222" s="18">
        <v>220</v>
      </c>
      <c r="B222" s="18" t="s">
        <v>784</v>
      </c>
      <c r="C222" s="18">
        <v>220</v>
      </c>
      <c r="D222" s="18">
        <v>731</v>
      </c>
      <c r="E222" s="18"/>
      <c r="F222" s="18">
        <v>59</v>
      </c>
      <c r="G222" s="18">
        <v>3468.43</v>
      </c>
      <c r="H222" s="82">
        <v>364.57</v>
      </c>
      <c r="I222" s="18">
        <v>0</v>
      </c>
      <c r="J222" s="18"/>
      <c r="K222" s="18"/>
      <c r="L222" s="18">
        <v>1</v>
      </c>
      <c r="M222" s="18">
        <v>55</v>
      </c>
      <c r="N222" s="18"/>
      <c r="O222" s="18"/>
      <c r="P222" s="29"/>
      <c r="Q222" s="18"/>
      <c r="R222" s="131"/>
      <c r="S222" s="18"/>
      <c r="T222" s="18"/>
      <c r="U222" s="18"/>
      <c r="V222" s="18"/>
      <c r="W222" s="18" t="s">
        <v>257</v>
      </c>
    </row>
    <row r="223" spans="1:25">
      <c r="A223" s="18">
        <v>221</v>
      </c>
      <c r="B223" s="18" t="s">
        <v>785</v>
      </c>
      <c r="C223" s="18">
        <v>221</v>
      </c>
      <c r="D223" s="18">
        <v>733</v>
      </c>
      <c r="E223" s="18"/>
      <c r="F223" s="18">
        <v>59</v>
      </c>
      <c r="G223" s="18">
        <v>3422.61</v>
      </c>
      <c r="H223" s="82">
        <v>412.39</v>
      </c>
      <c r="I223" s="18">
        <v>0</v>
      </c>
      <c r="J223" s="18"/>
      <c r="K223" s="18"/>
      <c r="L223" s="18">
        <v>2</v>
      </c>
      <c r="M223" s="18">
        <v>10</v>
      </c>
      <c r="N223" s="18"/>
      <c r="O223" s="18"/>
      <c r="P223" s="29"/>
      <c r="Q223" s="18"/>
      <c r="R223" s="131"/>
      <c r="S223" s="18"/>
      <c r="T223" s="18"/>
      <c r="U223" s="18"/>
      <c r="V223" s="18"/>
      <c r="W223" s="18" t="s">
        <v>257</v>
      </c>
    </row>
    <row r="224" spans="1:25">
      <c r="A224" s="18">
        <v>222</v>
      </c>
      <c r="B224" s="18" t="s">
        <v>785</v>
      </c>
      <c r="C224" s="18">
        <v>222</v>
      </c>
      <c r="D224" s="18">
        <v>730</v>
      </c>
      <c r="E224" s="18"/>
      <c r="F224" s="18">
        <v>58</v>
      </c>
      <c r="G224" s="18">
        <v>3371.44</v>
      </c>
      <c r="H224" s="82">
        <v>396.56</v>
      </c>
      <c r="I224" s="18">
        <v>0</v>
      </c>
      <c r="J224" s="18"/>
      <c r="K224" s="18"/>
      <c r="L224" s="18">
        <v>2</v>
      </c>
      <c r="M224" s="18">
        <v>25</v>
      </c>
      <c r="N224" s="18"/>
      <c r="O224" s="18"/>
      <c r="P224" s="29"/>
      <c r="Q224" s="18"/>
      <c r="R224" s="131"/>
      <c r="S224" s="18"/>
      <c r="T224" s="18"/>
      <c r="U224" s="18"/>
      <c r="V224" s="18"/>
      <c r="W224" s="18" t="s">
        <v>583</v>
      </c>
    </row>
    <row r="225" spans="1:23">
      <c r="A225" s="18">
        <v>223</v>
      </c>
      <c r="B225" s="18" t="s">
        <v>785</v>
      </c>
      <c r="C225" s="18">
        <v>223</v>
      </c>
      <c r="D225" s="18">
        <v>735</v>
      </c>
      <c r="E225" s="18"/>
      <c r="F225" s="18">
        <v>57</v>
      </c>
      <c r="G225" s="18">
        <v>3372.03</v>
      </c>
      <c r="H225" s="82">
        <v>332.97</v>
      </c>
      <c r="I225" s="18">
        <v>0</v>
      </c>
      <c r="J225" s="18"/>
      <c r="K225" s="18"/>
      <c r="L225" s="18">
        <v>1</v>
      </c>
      <c r="M225" s="18">
        <v>50</v>
      </c>
      <c r="N225" s="18"/>
      <c r="O225" s="18"/>
      <c r="P225" s="29"/>
      <c r="Q225" s="18"/>
      <c r="R225" s="131"/>
      <c r="S225" s="18"/>
      <c r="T225" s="18"/>
      <c r="U225" s="18"/>
      <c r="V225" s="18"/>
      <c r="W225" s="18" t="s">
        <v>257</v>
      </c>
    </row>
    <row r="226" spans="1:23">
      <c r="A226" s="18">
        <v>224</v>
      </c>
      <c r="B226" s="18" t="s">
        <v>785</v>
      </c>
      <c r="C226" s="18">
        <v>224</v>
      </c>
      <c r="D226" s="18">
        <v>736</v>
      </c>
      <c r="E226" s="18"/>
      <c r="F226" s="18">
        <v>58</v>
      </c>
      <c r="G226" s="18">
        <v>3364.86</v>
      </c>
      <c r="H226" s="82">
        <v>401.14</v>
      </c>
      <c r="I226" s="18">
        <v>0</v>
      </c>
      <c r="J226" s="18"/>
      <c r="K226" s="18"/>
      <c r="L226" s="18">
        <v>1</v>
      </c>
      <c r="M226" s="18">
        <v>50</v>
      </c>
      <c r="N226" s="18"/>
      <c r="O226" s="18"/>
      <c r="P226" s="29"/>
      <c r="Q226" s="18"/>
      <c r="R226" s="131"/>
      <c r="S226" s="18"/>
      <c r="T226" s="18"/>
      <c r="U226" s="18"/>
      <c r="V226" s="18"/>
      <c r="W226" s="18" t="s">
        <v>257</v>
      </c>
    </row>
    <row r="227" spans="1:23">
      <c r="A227" s="18">
        <v>225</v>
      </c>
      <c r="B227" s="18" t="s">
        <v>785</v>
      </c>
      <c r="C227" s="18">
        <v>225</v>
      </c>
      <c r="D227" s="18">
        <v>738</v>
      </c>
      <c r="E227" s="18"/>
      <c r="F227" s="18">
        <v>59</v>
      </c>
      <c r="G227" s="18">
        <v>3490.02</v>
      </c>
      <c r="H227" s="82">
        <v>343.98</v>
      </c>
      <c r="I227" s="18">
        <v>0</v>
      </c>
      <c r="J227" s="18"/>
      <c r="K227" s="18"/>
      <c r="L227" s="18">
        <v>1</v>
      </c>
      <c r="M227" s="18">
        <v>55</v>
      </c>
      <c r="N227" s="18"/>
      <c r="O227" s="18"/>
      <c r="P227" s="29"/>
      <c r="Q227" s="18"/>
      <c r="R227" s="131"/>
      <c r="S227" s="18"/>
      <c r="T227" s="18"/>
      <c r="U227" s="18"/>
      <c r="V227" s="18"/>
      <c r="W227" s="18" t="s">
        <v>257</v>
      </c>
    </row>
    <row r="228" spans="1:23">
      <c r="A228" s="18">
        <v>226</v>
      </c>
      <c r="B228" s="18" t="s">
        <v>785</v>
      </c>
      <c r="C228" s="18">
        <v>226</v>
      </c>
      <c r="D228" s="18">
        <v>734</v>
      </c>
      <c r="E228" s="18"/>
      <c r="F228" s="18">
        <v>58</v>
      </c>
      <c r="G228" s="18">
        <v>3396.82</v>
      </c>
      <c r="H228" s="82">
        <v>373.18</v>
      </c>
      <c r="I228" s="18">
        <v>0</v>
      </c>
      <c r="J228" s="18"/>
      <c r="K228" s="18"/>
      <c r="L228" s="18">
        <v>1</v>
      </c>
      <c r="M228" s="18">
        <v>40</v>
      </c>
      <c r="N228" s="18"/>
      <c r="O228" s="18"/>
      <c r="P228" s="29"/>
      <c r="Q228" s="18"/>
      <c r="R228" s="131"/>
      <c r="S228" s="18"/>
      <c r="T228" s="18"/>
      <c r="U228" s="18"/>
      <c r="V228" s="18"/>
      <c r="W228" s="18" t="s">
        <v>259</v>
      </c>
    </row>
    <row r="229" spans="1:23">
      <c r="A229" s="18">
        <v>227</v>
      </c>
      <c r="B229" s="18" t="s">
        <v>785</v>
      </c>
      <c r="C229" s="18">
        <v>227</v>
      </c>
      <c r="D229" s="18">
        <v>737</v>
      </c>
      <c r="E229" s="18"/>
      <c r="F229" s="18">
        <v>55</v>
      </c>
      <c r="G229" s="18">
        <v>3217.25</v>
      </c>
      <c r="H229" s="82">
        <v>357.75</v>
      </c>
      <c r="I229" s="18">
        <v>0</v>
      </c>
      <c r="J229" s="18"/>
      <c r="K229" s="18"/>
      <c r="L229" s="18">
        <v>2</v>
      </c>
      <c r="M229" s="18">
        <v>5</v>
      </c>
      <c r="N229" s="18"/>
      <c r="O229" s="18"/>
      <c r="P229" s="29"/>
      <c r="Q229" s="18"/>
      <c r="R229" s="131"/>
      <c r="S229" s="18"/>
      <c r="T229" s="18"/>
      <c r="U229" s="18"/>
      <c r="V229" s="18"/>
      <c r="W229" s="18" t="s">
        <v>259</v>
      </c>
    </row>
    <row r="230" spans="1:23">
      <c r="A230" s="18">
        <v>228</v>
      </c>
      <c r="B230" s="18" t="s">
        <v>786</v>
      </c>
      <c r="C230" s="18">
        <v>228</v>
      </c>
      <c r="D230" s="18">
        <v>741</v>
      </c>
      <c r="E230" s="18"/>
      <c r="F230" s="18">
        <v>58</v>
      </c>
      <c r="G230" s="18">
        <v>3342.03</v>
      </c>
      <c r="H230" s="82">
        <v>426.97</v>
      </c>
      <c r="I230" s="18">
        <v>0</v>
      </c>
      <c r="J230" s="18"/>
      <c r="K230" s="18"/>
      <c r="L230" s="18">
        <v>2</v>
      </c>
      <c r="M230" s="18">
        <v>0</v>
      </c>
      <c r="N230" s="18"/>
      <c r="O230" s="18"/>
      <c r="P230" s="29"/>
      <c r="Q230" s="18"/>
      <c r="R230" s="131"/>
      <c r="S230" s="18"/>
      <c r="T230" s="18"/>
      <c r="U230" s="18"/>
      <c r="V230" s="18"/>
      <c r="W230" s="18" t="s">
        <v>257</v>
      </c>
    </row>
    <row r="231" spans="1:23">
      <c r="A231" s="18">
        <v>229</v>
      </c>
      <c r="B231" s="18" t="s">
        <v>786</v>
      </c>
      <c r="C231" s="18">
        <v>229</v>
      </c>
      <c r="D231" s="18">
        <v>739</v>
      </c>
      <c r="E231" s="18"/>
      <c r="F231" s="18">
        <v>56</v>
      </c>
      <c r="G231" s="18">
        <v>3186.05</v>
      </c>
      <c r="H231" s="82">
        <v>452.95</v>
      </c>
      <c r="I231" s="18">
        <v>0</v>
      </c>
      <c r="J231" s="18"/>
      <c r="K231" s="18"/>
      <c r="L231" s="18">
        <v>2</v>
      </c>
      <c r="M231" s="18">
        <v>5</v>
      </c>
      <c r="N231" s="18"/>
      <c r="O231" s="18"/>
      <c r="P231" s="29"/>
      <c r="Q231" s="18"/>
      <c r="R231" s="131"/>
      <c r="S231" s="18"/>
      <c r="T231" s="18"/>
      <c r="U231" s="18"/>
      <c r="V231" s="18"/>
      <c r="W231" s="18" t="s">
        <v>259</v>
      </c>
    </row>
    <row r="232" spans="1:23">
      <c r="A232" s="18">
        <v>230</v>
      </c>
      <c r="B232" s="18" t="s">
        <v>786</v>
      </c>
      <c r="C232" s="18">
        <v>230</v>
      </c>
      <c r="D232" s="18">
        <v>742</v>
      </c>
      <c r="E232" s="18"/>
      <c r="F232" s="18">
        <v>59</v>
      </c>
      <c r="G232" s="18">
        <v>3295.24</v>
      </c>
      <c r="H232" s="82">
        <v>408.76</v>
      </c>
      <c r="I232" s="18">
        <v>0</v>
      </c>
      <c r="J232" s="18"/>
      <c r="K232" s="18"/>
      <c r="L232" s="18">
        <v>2</v>
      </c>
      <c r="M232" s="18">
        <v>10</v>
      </c>
      <c r="N232" s="18"/>
      <c r="O232" s="18"/>
      <c r="P232" s="29"/>
      <c r="Q232" s="18"/>
      <c r="R232" s="131"/>
      <c r="S232" s="18"/>
      <c r="T232" s="18"/>
      <c r="U232" s="18"/>
      <c r="V232" s="18"/>
      <c r="W232" s="18" t="s">
        <v>257</v>
      </c>
    </row>
    <row r="233" spans="1:23">
      <c r="A233" s="18">
        <v>231</v>
      </c>
      <c r="B233" s="18" t="s">
        <v>786</v>
      </c>
      <c r="C233" s="18">
        <v>231</v>
      </c>
      <c r="D233" s="18">
        <v>743</v>
      </c>
      <c r="E233" s="18"/>
      <c r="F233" s="18">
        <v>59</v>
      </c>
      <c r="G233" s="18">
        <v>3529.41</v>
      </c>
      <c r="H233" s="82">
        <v>305.58999999999997</v>
      </c>
      <c r="I233" s="18">
        <v>0</v>
      </c>
      <c r="J233" s="18"/>
      <c r="K233" s="18"/>
      <c r="L233" s="18">
        <v>2</v>
      </c>
      <c r="M233" s="18">
        <v>0</v>
      </c>
      <c r="N233" s="18"/>
      <c r="O233" s="18"/>
      <c r="P233" s="29"/>
      <c r="Q233" s="18"/>
      <c r="R233" s="131"/>
      <c r="S233" s="18"/>
      <c r="T233" s="18"/>
      <c r="U233" s="18"/>
      <c r="V233" s="18"/>
      <c r="W233" s="18" t="s">
        <v>259</v>
      </c>
    </row>
    <row r="234" spans="1:23">
      <c r="A234" s="18">
        <v>232</v>
      </c>
      <c r="B234" s="18" t="s">
        <v>786</v>
      </c>
      <c r="C234" s="18">
        <v>232</v>
      </c>
      <c r="D234" s="18">
        <v>745</v>
      </c>
      <c r="E234" s="18"/>
      <c r="F234" s="18">
        <v>59</v>
      </c>
      <c r="G234" s="18">
        <v>3453.41</v>
      </c>
      <c r="H234" s="82">
        <v>381.59</v>
      </c>
      <c r="I234" s="18">
        <v>0</v>
      </c>
      <c r="J234" s="18"/>
      <c r="K234" s="18"/>
      <c r="L234" s="18">
        <v>2</v>
      </c>
      <c r="M234" s="18">
        <v>10</v>
      </c>
      <c r="N234" s="18"/>
      <c r="O234" s="18"/>
      <c r="P234" s="29"/>
      <c r="Q234" s="18"/>
      <c r="R234" s="131"/>
      <c r="S234" s="18"/>
      <c r="T234" s="18"/>
      <c r="U234" s="18"/>
      <c r="V234" s="18"/>
      <c r="W234" s="18" t="s">
        <v>257</v>
      </c>
    </row>
    <row r="235" spans="1:23">
      <c r="A235" s="18">
        <v>233</v>
      </c>
      <c r="B235" s="18" t="s">
        <v>786</v>
      </c>
      <c r="C235" s="18">
        <v>233</v>
      </c>
      <c r="D235" s="18">
        <v>746</v>
      </c>
      <c r="E235" s="18"/>
      <c r="F235" s="18">
        <v>59</v>
      </c>
      <c r="G235" s="18">
        <v>3491.01</v>
      </c>
      <c r="H235" s="82">
        <v>343.99</v>
      </c>
      <c r="I235" s="18">
        <v>0</v>
      </c>
      <c r="J235" s="18"/>
      <c r="K235" s="18"/>
      <c r="L235" s="18">
        <v>1</v>
      </c>
      <c r="M235" s="18">
        <v>50</v>
      </c>
      <c r="N235" s="18"/>
      <c r="O235" s="18"/>
      <c r="P235" s="29"/>
      <c r="Q235" s="18"/>
      <c r="R235" s="131"/>
      <c r="S235" s="18"/>
      <c r="T235" s="18"/>
      <c r="U235" s="18"/>
      <c r="V235" s="18"/>
      <c r="W235" s="18" t="s">
        <v>257</v>
      </c>
    </row>
    <row r="236" spans="1:23">
      <c r="A236" s="18">
        <v>234</v>
      </c>
      <c r="B236" s="18" t="s">
        <v>786</v>
      </c>
      <c r="C236" s="18">
        <v>234</v>
      </c>
      <c r="D236" s="18">
        <v>744</v>
      </c>
      <c r="E236" s="18"/>
      <c r="F236" s="18">
        <v>59</v>
      </c>
      <c r="G236" s="18">
        <v>3489.23</v>
      </c>
      <c r="H236" s="82">
        <v>343.77</v>
      </c>
      <c r="I236" s="18">
        <v>0</v>
      </c>
      <c r="J236" s="18"/>
      <c r="K236" s="18"/>
      <c r="L236" s="18">
        <v>2</v>
      </c>
      <c r="M236" s="18">
        <v>0</v>
      </c>
      <c r="N236" s="18"/>
      <c r="O236" s="18"/>
      <c r="P236" s="29"/>
      <c r="Q236" s="18"/>
      <c r="R236" s="131"/>
      <c r="S236" s="18"/>
      <c r="T236" s="18"/>
      <c r="U236" s="18"/>
      <c r="V236" s="18"/>
      <c r="W236" s="18" t="s">
        <v>259</v>
      </c>
    </row>
    <row r="237" spans="1:23">
      <c r="A237" s="18">
        <v>235</v>
      </c>
      <c r="B237" s="18" t="s">
        <v>786</v>
      </c>
      <c r="C237" s="18">
        <v>235</v>
      </c>
      <c r="D237" s="18">
        <v>748</v>
      </c>
      <c r="E237" s="18"/>
      <c r="F237" s="18">
        <v>59</v>
      </c>
      <c r="G237" s="18">
        <v>3703</v>
      </c>
      <c r="H237" s="82">
        <v>427</v>
      </c>
      <c r="I237" s="18">
        <v>0</v>
      </c>
      <c r="J237" s="18"/>
      <c r="K237" s="18"/>
      <c r="L237" s="18">
        <v>2</v>
      </c>
      <c r="M237" s="18">
        <v>5</v>
      </c>
      <c r="N237" s="18"/>
      <c r="O237" s="18"/>
      <c r="P237" s="29"/>
      <c r="Q237" s="18"/>
      <c r="R237" s="131"/>
      <c r="S237" s="18"/>
      <c r="T237" s="18"/>
      <c r="U237" s="18"/>
      <c r="V237" s="18"/>
      <c r="W237" s="18" t="s">
        <v>257</v>
      </c>
    </row>
    <row r="238" spans="1:23">
      <c r="A238" s="18">
        <v>236</v>
      </c>
      <c r="B238" s="18" t="s">
        <v>786</v>
      </c>
      <c r="C238" s="18">
        <v>236</v>
      </c>
      <c r="D238" s="18">
        <v>747</v>
      </c>
      <c r="E238" s="18"/>
      <c r="F238" s="18">
        <v>58</v>
      </c>
      <c r="G238" s="18">
        <v>3382.22</v>
      </c>
      <c r="H238" s="82">
        <v>387.78</v>
      </c>
      <c r="I238" s="18">
        <v>0</v>
      </c>
      <c r="J238" s="18"/>
      <c r="K238" s="18"/>
      <c r="L238" s="18">
        <v>1</v>
      </c>
      <c r="M238" s="18">
        <v>55</v>
      </c>
      <c r="N238" s="18"/>
      <c r="O238" s="18"/>
      <c r="P238" s="29"/>
      <c r="Q238" s="18"/>
      <c r="R238" s="131"/>
      <c r="S238" s="18"/>
      <c r="T238" s="18"/>
      <c r="U238" s="18"/>
      <c r="V238" s="18"/>
      <c r="W238" s="18" t="s">
        <v>259</v>
      </c>
    </row>
    <row r="239" spans="1:23">
      <c r="A239" s="18">
        <v>237</v>
      </c>
      <c r="B239" s="18" t="s">
        <v>786</v>
      </c>
      <c r="C239" s="18">
        <v>237</v>
      </c>
      <c r="D239" s="18">
        <v>749</v>
      </c>
      <c r="E239" s="18"/>
      <c r="F239" s="18">
        <v>59</v>
      </c>
      <c r="G239" s="18">
        <v>3444.02</v>
      </c>
      <c r="H239" s="82">
        <v>389.98</v>
      </c>
      <c r="I239" s="18">
        <v>0</v>
      </c>
      <c r="J239" s="18"/>
      <c r="K239" s="18"/>
      <c r="L239" s="18">
        <v>2</v>
      </c>
      <c r="M239" s="18">
        <v>0</v>
      </c>
      <c r="N239" s="18"/>
      <c r="O239" s="18"/>
      <c r="P239" s="29"/>
      <c r="Q239" s="18"/>
      <c r="R239" s="131"/>
      <c r="S239" s="18"/>
      <c r="T239" s="18"/>
      <c r="U239" s="18"/>
      <c r="V239" s="18"/>
      <c r="W239" s="18" t="s">
        <v>257</v>
      </c>
    </row>
    <row r="240" spans="1:23">
      <c r="A240" s="18">
        <v>238</v>
      </c>
      <c r="B240" s="18" t="s">
        <v>787</v>
      </c>
      <c r="C240" s="18">
        <v>238</v>
      </c>
      <c r="D240" s="18">
        <v>750</v>
      </c>
      <c r="E240" s="18"/>
      <c r="F240" s="18">
        <v>56</v>
      </c>
      <c r="G240" s="18">
        <v>3192.04</v>
      </c>
      <c r="H240" s="82">
        <v>447.96</v>
      </c>
      <c r="I240" s="18">
        <v>0</v>
      </c>
      <c r="J240" s="18"/>
      <c r="K240" s="18"/>
      <c r="L240" s="18">
        <v>2</v>
      </c>
      <c r="M240" s="18">
        <v>10</v>
      </c>
      <c r="N240" s="18"/>
      <c r="O240" s="18"/>
      <c r="P240" s="29"/>
      <c r="Q240" s="18"/>
      <c r="R240" s="131"/>
      <c r="S240" s="18"/>
      <c r="T240" s="18"/>
      <c r="U240" s="18"/>
      <c r="V240" s="18"/>
      <c r="W240" s="18" t="s">
        <v>257</v>
      </c>
    </row>
    <row r="241" spans="1:23">
      <c r="A241" s="18">
        <v>239</v>
      </c>
      <c r="B241" s="18" t="s">
        <v>787</v>
      </c>
      <c r="C241" s="18">
        <v>239</v>
      </c>
      <c r="D241" s="18">
        <v>751</v>
      </c>
      <c r="E241" s="18"/>
      <c r="F241" s="18">
        <v>57</v>
      </c>
      <c r="G241" s="18">
        <v>3230.05</v>
      </c>
      <c r="H241" s="82">
        <v>472.95</v>
      </c>
      <c r="I241" s="18">
        <v>0</v>
      </c>
      <c r="J241" s="18"/>
      <c r="K241" s="18"/>
      <c r="L241" s="18">
        <v>2</v>
      </c>
      <c r="M241" s="18">
        <v>0</v>
      </c>
      <c r="N241" s="18"/>
      <c r="O241" s="18"/>
      <c r="P241" s="29"/>
      <c r="Q241" s="18"/>
      <c r="R241" s="131"/>
      <c r="S241" s="18"/>
      <c r="T241" s="18"/>
      <c r="U241" s="18"/>
      <c r="V241" s="18"/>
      <c r="W241" s="18" t="s">
        <v>257</v>
      </c>
    </row>
    <row r="242" spans="1:23">
      <c r="A242" s="86">
        <v>240</v>
      </c>
      <c r="B242" s="18" t="s">
        <v>787</v>
      </c>
      <c r="C242" s="18">
        <v>240</v>
      </c>
      <c r="D242" s="18">
        <v>752</v>
      </c>
      <c r="E242" s="18"/>
      <c r="F242" s="18">
        <v>59</v>
      </c>
      <c r="G242" s="18">
        <v>3398.62</v>
      </c>
      <c r="H242" s="82">
        <v>435.38</v>
      </c>
      <c r="I242" s="18">
        <v>0</v>
      </c>
      <c r="J242" s="18"/>
      <c r="K242" s="18"/>
      <c r="L242" s="18">
        <v>2</v>
      </c>
      <c r="M242" s="18">
        <v>35</v>
      </c>
      <c r="N242" s="18"/>
      <c r="O242" s="18"/>
      <c r="P242" s="29"/>
      <c r="Q242" s="18"/>
      <c r="R242" s="131"/>
      <c r="S242" s="18"/>
      <c r="T242" s="18"/>
      <c r="U242" s="18"/>
      <c r="V242" s="18"/>
      <c r="W242" s="18" t="s">
        <v>257</v>
      </c>
    </row>
    <row r="243" spans="1:23">
      <c r="A243" s="18">
        <v>241</v>
      </c>
      <c r="B243" s="18" t="s">
        <v>787</v>
      </c>
      <c r="C243" s="18">
        <v>241</v>
      </c>
      <c r="D243" s="18">
        <v>753</v>
      </c>
      <c r="E243" s="18"/>
      <c r="F243" s="18">
        <v>56</v>
      </c>
      <c r="G243" s="18">
        <v>3297.87</v>
      </c>
      <c r="H243" s="82">
        <v>339.13</v>
      </c>
      <c r="I243" s="18">
        <v>0</v>
      </c>
      <c r="J243" s="18"/>
      <c r="K243" s="18"/>
      <c r="L243" s="18">
        <v>2</v>
      </c>
      <c r="M243" s="18">
        <v>5</v>
      </c>
      <c r="N243" s="18"/>
      <c r="O243" s="18"/>
      <c r="P243" s="29"/>
      <c r="Q243" s="18"/>
      <c r="R243" s="131"/>
      <c r="S243" s="18"/>
      <c r="T243" s="18"/>
      <c r="U243" s="18"/>
      <c r="V243" s="18"/>
      <c r="W243" s="18" t="s">
        <v>259</v>
      </c>
    </row>
    <row r="244" spans="1:23">
      <c r="A244" s="18">
        <v>242</v>
      </c>
      <c r="B244" s="18" t="s">
        <v>787</v>
      </c>
      <c r="C244" s="18">
        <v>242</v>
      </c>
      <c r="D244" s="18">
        <v>754</v>
      </c>
      <c r="E244" s="18"/>
      <c r="F244" s="18">
        <v>59</v>
      </c>
      <c r="G244" s="18">
        <v>3484.61</v>
      </c>
      <c r="H244" s="82">
        <v>350.39</v>
      </c>
      <c r="I244" s="18">
        <v>0</v>
      </c>
      <c r="J244" s="18"/>
      <c r="K244" s="18"/>
      <c r="L244" s="18">
        <v>1</v>
      </c>
      <c r="M244" s="18">
        <v>45</v>
      </c>
      <c r="N244" s="18"/>
      <c r="O244" s="18"/>
      <c r="P244" s="29"/>
      <c r="Q244" s="18"/>
      <c r="R244" s="131"/>
      <c r="S244" s="18"/>
      <c r="T244" s="18"/>
      <c r="U244" s="18"/>
      <c r="V244" s="18"/>
      <c r="W244" s="18" t="s">
        <v>257</v>
      </c>
    </row>
    <row r="245" spans="1:23">
      <c r="A245" s="18">
        <v>243</v>
      </c>
      <c r="B245" s="18" t="s">
        <v>787</v>
      </c>
      <c r="C245" s="18">
        <v>243</v>
      </c>
      <c r="D245" s="18">
        <v>756</v>
      </c>
      <c r="E245" s="18"/>
      <c r="F245" s="18">
        <v>55</v>
      </c>
      <c r="G245" s="18">
        <v>3204.29</v>
      </c>
      <c r="H245" s="82">
        <v>366.71</v>
      </c>
      <c r="I245" s="18">
        <v>0</v>
      </c>
      <c r="J245" s="18"/>
      <c r="K245" s="18"/>
      <c r="L245" s="18">
        <v>2</v>
      </c>
      <c r="M245" s="18">
        <v>10</v>
      </c>
      <c r="N245" s="18"/>
      <c r="O245" s="18"/>
      <c r="P245" s="29"/>
      <c r="Q245" s="18"/>
      <c r="R245" s="131"/>
      <c r="S245" s="18"/>
      <c r="T245" s="18"/>
      <c r="U245" s="18"/>
      <c r="V245" s="18"/>
      <c r="W245" s="18" t="s">
        <v>257</v>
      </c>
    </row>
    <row r="246" spans="1:23">
      <c r="A246" s="18">
        <v>244</v>
      </c>
      <c r="B246" s="18" t="s">
        <v>787</v>
      </c>
      <c r="C246" s="18">
        <v>244</v>
      </c>
      <c r="D246" s="18">
        <v>757</v>
      </c>
      <c r="E246" s="18"/>
      <c r="F246" s="18">
        <v>59</v>
      </c>
      <c r="G246" s="18">
        <v>3433.65</v>
      </c>
      <c r="H246" s="82">
        <v>397.35</v>
      </c>
      <c r="I246" s="18">
        <v>0</v>
      </c>
      <c r="J246" s="18"/>
      <c r="K246" s="18"/>
      <c r="L246" s="18">
        <v>2</v>
      </c>
      <c r="M246" s="18">
        <v>0</v>
      </c>
      <c r="N246" s="18"/>
      <c r="O246" s="18"/>
      <c r="P246" s="29"/>
      <c r="Q246" s="18"/>
      <c r="R246" s="131"/>
      <c r="S246" s="18"/>
      <c r="T246" s="18"/>
      <c r="U246" s="18"/>
      <c r="V246" s="18"/>
      <c r="W246" s="18" t="s">
        <v>257</v>
      </c>
    </row>
    <row r="247" spans="1:23">
      <c r="A247" s="18">
        <v>245</v>
      </c>
      <c r="B247" s="18" t="s">
        <v>787</v>
      </c>
      <c r="C247" s="18">
        <v>245</v>
      </c>
      <c r="D247" s="18">
        <v>755</v>
      </c>
      <c r="E247" s="18"/>
      <c r="F247" s="18">
        <v>56</v>
      </c>
      <c r="G247" s="18">
        <v>3245.87</v>
      </c>
      <c r="H247" s="82">
        <v>391.13</v>
      </c>
      <c r="I247" s="18">
        <v>0</v>
      </c>
      <c r="J247" s="18"/>
      <c r="K247" s="18"/>
      <c r="L247" s="18">
        <v>2</v>
      </c>
      <c r="M247" s="18">
        <v>30</v>
      </c>
      <c r="N247" s="18"/>
      <c r="O247" s="18"/>
      <c r="P247" s="29"/>
      <c r="Q247" s="18"/>
      <c r="R247" s="131"/>
      <c r="S247" s="18"/>
      <c r="T247" s="18"/>
      <c r="U247" s="18"/>
      <c r="V247" s="18"/>
      <c r="W247" s="18" t="s">
        <v>259</v>
      </c>
    </row>
    <row r="248" spans="1:23">
      <c r="A248" s="18">
        <v>246</v>
      </c>
      <c r="B248" s="18" t="s">
        <v>787</v>
      </c>
      <c r="C248" s="18">
        <v>246</v>
      </c>
      <c r="D248" s="18">
        <v>758</v>
      </c>
      <c r="E248" s="18"/>
      <c r="F248" s="18">
        <v>59</v>
      </c>
      <c r="G248" s="18">
        <v>3391.81</v>
      </c>
      <c r="H248" s="82">
        <v>443.19</v>
      </c>
      <c r="I248" s="18">
        <v>0</v>
      </c>
      <c r="J248" s="18"/>
      <c r="K248" s="18"/>
      <c r="L248" s="18">
        <v>2</v>
      </c>
      <c r="M248" s="18">
        <v>25</v>
      </c>
      <c r="N248" s="18"/>
      <c r="O248" s="18"/>
      <c r="P248" s="29"/>
      <c r="Q248" s="18"/>
      <c r="R248" s="131"/>
      <c r="S248" s="18"/>
      <c r="T248" s="18"/>
      <c r="U248" s="18"/>
      <c r="V248" s="18"/>
      <c r="W248" s="18" t="s">
        <v>257</v>
      </c>
    </row>
    <row r="249" spans="1:23">
      <c r="A249" s="18">
        <v>247</v>
      </c>
      <c r="B249" s="18" t="s">
        <v>788</v>
      </c>
      <c r="C249" s="18">
        <v>247</v>
      </c>
      <c r="D249" s="18">
        <v>761</v>
      </c>
      <c r="E249" s="18"/>
      <c r="F249" s="18">
        <v>56</v>
      </c>
      <c r="G249" s="18">
        <v>3285.86</v>
      </c>
      <c r="H249" s="82">
        <v>352.14</v>
      </c>
      <c r="I249" s="18">
        <v>0</v>
      </c>
      <c r="J249" s="18"/>
      <c r="K249" s="18"/>
      <c r="L249" s="18">
        <v>2</v>
      </c>
      <c r="M249" s="18">
        <v>25</v>
      </c>
      <c r="N249" s="18"/>
      <c r="O249" s="18"/>
      <c r="P249" s="29"/>
      <c r="Q249" s="18"/>
      <c r="R249" s="131"/>
      <c r="S249" s="18"/>
      <c r="T249" s="18"/>
      <c r="U249" s="18"/>
      <c r="V249" s="18"/>
      <c r="W249" s="18" t="s">
        <v>259</v>
      </c>
    </row>
    <row r="250" spans="1:23">
      <c r="A250" s="18">
        <v>248</v>
      </c>
      <c r="B250" s="18" t="s">
        <v>788</v>
      </c>
      <c r="C250" s="18">
        <v>248</v>
      </c>
      <c r="D250" s="18">
        <v>759</v>
      </c>
      <c r="E250" s="18"/>
      <c r="F250" s="18">
        <v>58</v>
      </c>
      <c r="G250" s="18">
        <v>3363.22</v>
      </c>
      <c r="H250" s="82">
        <v>406.78</v>
      </c>
      <c r="I250" s="18">
        <v>0</v>
      </c>
      <c r="J250" s="18"/>
      <c r="K250" s="18"/>
      <c r="L250" s="18">
        <v>2</v>
      </c>
      <c r="M250" s="18">
        <v>25</v>
      </c>
      <c r="N250" s="18"/>
      <c r="O250" s="18"/>
      <c r="P250" s="29"/>
      <c r="Q250" s="18"/>
      <c r="R250" s="131"/>
      <c r="S250" s="18"/>
      <c r="T250" s="18"/>
      <c r="U250" s="18"/>
      <c r="V250" s="18"/>
      <c r="W250" s="18" t="s">
        <v>257</v>
      </c>
    </row>
    <row r="251" spans="1:23">
      <c r="A251" s="18">
        <v>249</v>
      </c>
      <c r="B251" s="18" t="s">
        <v>788</v>
      </c>
      <c r="C251" s="18">
        <v>249</v>
      </c>
      <c r="D251" s="18">
        <v>760</v>
      </c>
      <c r="E251" s="18"/>
      <c r="F251" s="18">
        <v>58</v>
      </c>
      <c r="G251" s="18">
        <v>3424.83</v>
      </c>
      <c r="H251" s="82">
        <v>344.17</v>
      </c>
      <c r="I251" s="18">
        <v>0</v>
      </c>
      <c r="J251" s="18"/>
      <c r="K251" s="18"/>
      <c r="L251" s="18">
        <v>2</v>
      </c>
      <c r="M251" s="18">
        <v>15</v>
      </c>
      <c r="N251" s="18"/>
      <c r="O251" s="18"/>
      <c r="P251" s="29"/>
      <c r="Q251" s="18"/>
      <c r="R251" s="131"/>
      <c r="S251" s="18"/>
      <c r="T251" s="18"/>
      <c r="U251" s="18"/>
      <c r="V251" s="18"/>
      <c r="W251" s="18" t="s">
        <v>257</v>
      </c>
    </row>
    <row r="252" spans="1:23">
      <c r="A252" s="18">
        <v>250</v>
      </c>
      <c r="B252" s="18" t="s">
        <v>788</v>
      </c>
      <c r="C252" s="18">
        <v>250</v>
      </c>
      <c r="D252" s="18">
        <v>762</v>
      </c>
      <c r="E252" s="18"/>
      <c r="F252" s="18">
        <v>59</v>
      </c>
      <c r="G252" s="18">
        <v>3673.6</v>
      </c>
      <c r="H252" s="82">
        <v>456.4</v>
      </c>
      <c r="I252" s="18">
        <v>0</v>
      </c>
      <c r="J252" s="18"/>
      <c r="K252" s="18"/>
      <c r="L252" s="18">
        <v>2</v>
      </c>
      <c r="M252" s="18">
        <v>10</v>
      </c>
      <c r="N252" s="18"/>
      <c r="O252" s="18"/>
      <c r="P252" s="29"/>
      <c r="Q252" s="18"/>
      <c r="R252" s="131"/>
      <c r="S252" s="18"/>
      <c r="T252" s="18"/>
      <c r="U252" s="18"/>
      <c r="V252" s="18"/>
      <c r="W252" s="18" t="s">
        <v>257</v>
      </c>
    </row>
    <row r="253" spans="1:23">
      <c r="A253" s="18">
        <v>251</v>
      </c>
      <c r="B253" s="18" t="s">
        <v>788</v>
      </c>
      <c r="C253" s="18">
        <v>251</v>
      </c>
      <c r="D253" s="18">
        <v>765</v>
      </c>
      <c r="E253" s="18"/>
      <c r="F253" s="18">
        <v>58</v>
      </c>
      <c r="G253" s="18">
        <v>3427.42</v>
      </c>
      <c r="H253" s="82">
        <v>342.58</v>
      </c>
      <c r="I253" s="18">
        <v>0</v>
      </c>
      <c r="J253" s="18"/>
      <c r="K253" s="18"/>
      <c r="L253" s="18">
        <v>1</v>
      </c>
      <c r="M253" s="18">
        <v>55</v>
      </c>
      <c r="N253" s="18"/>
      <c r="O253" s="18"/>
      <c r="P253" s="29"/>
      <c r="Q253" s="18"/>
      <c r="R253" s="131"/>
      <c r="S253" s="18"/>
      <c r="T253" s="18"/>
      <c r="U253" s="18"/>
      <c r="V253" s="18"/>
      <c r="W253" s="18" t="s">
        <v>257</v>
      </c>
    </row>
    <row r="254" spans="1:23">
      <c r="A254" s="18">
        <v>252</v>
      </c>
      <c r="B254" s="18" t="s">
        <v>788</v>
      </c>
      <c r="C254" s="18">
        <v>252</v>
      </c>
      <c r="D254" s="18">
        <v>763</v>
      </c>
      <c r="E254" s="18"/>
      <c r="F254" s="18">
        <v>59</v>
      </c>
      <c r="G254" s="18">
        <v>3467.41</v>
      </c>
      <c r="H254" s="82">
        <v>367.59</v>
      </c>
      <c r="I254" s="18">
        <v>0</v>
      </c>
      <c r="J254" s="18"/>
      <c r="K254" s="18"/>
      <c r="L254" s="18">
        <v>1</v>
      </c>
      <c r="M254" s="18">
        <v>45</v>
      </c>
      <c r="N254" s="18"/>
      <c r="O254" s="18"/>
      <c r="P254" s="29"/>
      <c r="Q254" s="18"/>
      <c r="R254" s="131"/>
      <c r="S254" s="18"/>
      <c r="T254" s="18"/>
      <c r="U254" s="18"/>
      <c r="V254" s="18"/>
      <c r="W254" s="18" t="s">
        <v>259</v>
      </c>
    </row>
    <row r="255" spans="1:23">
      <c r="A255" s="18">
        <v>253</v>
      </c>
      <c r="B255" s="18" t="s">
        <v>788</v>
      </c>
      <c r="C255" s="18">
        <v>253</v>
      </c>
      <c r="D255" s="18">
        <v>764</v>
      </c>
      <c r="E255" s="18"/>
      <c r="F255" s="18">
        <v>55</v>
      </c>
      <c r="G255" s="18">
        <v>3183.25</v>
      </c>
      <c r="H255" s="82">
        <v>391.75</v>
      </c>
      <c r="I255" s="18">
        <v>0</v>
      </c>
      <c r="J255" s="18"/>
      <c r="K255" s="18"/>
      <c r="L255" s="18">
        <v>1</v>
      </c>
      <c r="M255" s="18">
        <v>55</v>
      </c>
      <c r="N255" s="18"/>
      <c r="O255" s="18"/>
      <c r="P255" s="29"/>
      <c r="Q255" s="18"/>
      <c r="R255" s="131"/>
      <c r="S255" s="18"/>
      <c r="T255" s="18"/>
      <c r="U255" s="18"/>
      <c r="V255" s="18"/>
      <c r="W255" s="18" t="s">
        <v>259</v>
      </c>
    </row>
    <row r="256" spans="1:23">
      <c r="A256" s="18">
        <v>254</v>
      </c>
      <c r="B256" s="18" t="s">
        <v>788</v>
      </c>
      <c r="C256" s="18">
        <v>254</v>
      </c>
      <c r="D256" s="18">
        <v>766</v>
      </c>
      <c r="E256" s="18"/>
      <c r="F256" s="18">
        <v>58</v>
      </c>
      <c r="G256" s="18">
        <v>3388.42</v>
      </c>
      <c r="H256" s="82">
        <v>381.58</v>
      </c>
      <c r="I256" s="18">
        <v>0</v>
      </c>
      <c r="J256" s="18"/>
      <c r="K256" s="18"/>
      <c r="L256" s="18">
        <v>1</v>
      </c>
      <c r="M256" s="18">
        <v>50</v>
      </c>
      <c r="N256" s="18"/>
      <c r="O256" s="18"/>
      <c r="P256" s="29"/>
      <c r="Q256" s="18"/>
      <c r="R256" s="131"/>
      <c r="S256" s="18"/>
      <c r="T256" s="18"/>
      <c r="U256" s="18"/>
      <c r="V256" s="18"/>
      <c r="W256" s="18" t="s">
        <v>257</v>
      </c>
    </row>
    <row r="257" spans="1:23">
      <c r="A257" s="18">
        <v>255</v>
      </c>
      <c r="B257" s="18" t="s">
        <v>788</v>
      </c>
      <c r="C257" s="18">
        <v>255</v>
      </c>
      <c r="D257" s="18">
        <v>767</v>
      </c>
      <c r="E257" s="18"/>
      <c r="F257" s="18">
        <v>59</v>
      </c>
      <c r="G257" s="18">
        <v>3407.62</v>
      </c>
      <c r="H257" s="82">
        <v>426.38</v>
      </c>
      <c r="I257" s="18">
        <v>0</v>
      </c>
      <c r="J257" s="18"/>
      <c r="K257" s="18"/>
      <c r="L257" s="18">
        <v>1</v>
      </c>
      <c r="M257" s="18">
        <v>25</v>
      </c>
      <c r="N257" s="18"/>
      <c r="O257" s="18"/>
      <c r="P257" s="29"/>
      <c r="Q257" s="18"/>
      <c r="R257" s="131"/>
      <c r="S257" s="18"/>
      <c r="T257" s="18"/>
      <c r="U257" s="18"/>
      <c r="V257" s="18"/>
      <c r="W257" s="18" t="s">
        <v>257</v>
      </c>
    </row>
    <row r="258" spans="1:23">
      <c r="A258" s="18">
        <v>256</v>
      </c>
      <c r="B258" s="18" t="s">
        <v>789</v>
      </c>
      <c r="C258" s="18">
        <v>256</v>
      </c>
      <c r="D258" s="18">
        <v>768</v>
      </c>
      <c r="E258" s="18"/>
      <c r="F258" s="18">
        <v>56</v>
      </c>
      <c r="G258" s="18">
        <v>3386.13</v>
      </c>
      <c r="H258" s="82">
        <v>446.87</v>
      </c>
      <c r="I258" s="18">
        <v>0</v>
      </c>
      <c r="J258" s="18"/>
      <c r="K258" s="18"/>
      <c r="L258" s="18">
        <v>2</v>
      </c>
      <c r="M258" s="18">
        <v>15</v>
      </c>
      <c r="N258" s="18"/>
      <c r="O258" s="18"/>
      <c r="P258" s="29"/>
      <c r="Q258" s="18"/>
      <c r="R258" s="131"/>
      <c r="S258" s="18"/>
      <c r="T258" s="18"/>
      <c r="U258" s="18"/>
      <c r="V258" s="18"/>
      <c r="W258" s="18" t="s">
        <v>257</v>
      </c>
    </row>
    <row r="259" spans="1:23">
      <c r="A259" s="18">
        <v>257</v>
      </c>
      <c r="B259" s="18" t="s">
        <v>789</v>
      </c>
      <c r="C259" s="18">
        <v>257</v>
      </c>
      <c r="D259" s="18">
        <v>769</v>
      </c>
      <c r="E259" s="18"/>
      <c r="F259" s="18">
        <v>56</v>
      </c>
      <c r="G259" s="18">
        <v>3279.64</v>
      </c>
      <c r="H259" s="82">
        <v>360.36</v>
      </c>
      <c r="I259" s="18">
        <v>0</v>
      </c>
      <c r="J259" s="18"/>
      <c r="K259" s="18"/>
      <c r="L259" s="18">
        <v>2</v>
      </c>
      <c r="M259" s="18">
        <v>10</v>
      </c>
      <c r="N259" s="18"/>
      <c r="O259" s="18"/>
      <c r="P259" s="29"/>
      <c r="Q259" s="18"/>
      <c r="R259" s="131"/>
      <c r="S259" s="18"/>
      <c r="T259" s="18"/>
      <c r="U259" s="18"/>
      <c r="V259" s="18"/>
      <c r="W259" s="18" t="s">
        <v>259</v>
      </c>
    </row>
    <row r="260" spans="1:23">
      <c r="A260" s="18">
        <v>258</v>
      </c>
      <c r="B260" s="18" t="s">
        <v>789</v>
      </c>
      <c r="C260" s="18">
        <v>258</v>
      </c>
      <c r="D260" s="18">
        <v>770</v>
      </c>
      <c r="E260" s="18"/>
      <c r="F260" s="18">
        <v>58</v>
      </c>
      <c r="G260" s="18">
        <v>3430.67</v>
      </c>
      <c r="H260" s="82">
        <v>334.33</v>
      </c>
      <c r="I260" s="18">
        <v>0</v>
      </c>
      <c r="J260" s="18"/>
      <c r="K260" s="18"/>
      <c r="L260" s="18">
        <v>2</v>
      </c>
      <c r="M260" s="18">
        <v>0</v>
      </c>
      <c r="N260" s="18"/>
      <c r="O260" s="18"/>
      <c r="P260" s="29"/>
      <c r="Q260" s="18"/>
      <c r="R260" s="131"/>
      <c r="S260" s="18"/>
      <c r="T260" s="18"/>
      <c r="U260" s="18"/>
      <c r="V260" s="18"/>
      <c r="W260" s="18" t="s">
        <v>257</v>
      </c>
    </row>
    <row r="261" spans="1:23">
      <c r="A261" s="18">
        <v>259</v>
      </c>
      <c r="B261" s="18" t="s">
        <v>789</v>
      </c>
      <c r="C261" s="18">
        <v>259</v>
      </c>
      <c r="D261" s="18">
        <v>771</v>
      </c>
      <c r="E261" s="18"/>
      <c r="F261" s="18">
        <v>58</v>
      </c>
      <c r="G261" s="18">
        <v>3430.62</v>
      </c>
      <c r="H261" s="82">
        <v>339.38</v>
      </c>
      <c r="I261" s="18">
        <v>0</v>
      </c>
      <c r="J261" s="18"/>
      <c r="K261" s="18"/>
      <c r="L261" s="18">
        <v>1</v>
      </c>
      <c r="M261" s="18">
        <v>35</v>
      </c>
      <c r="N261" s="18"/>
      <c r="O261" s="18"/>
      <c r="P261" s="29"/>
      <c r="Q261" s="18"/>
      <c r="R261" s="131"/>
      <c r="S261" s="18"/>
      <c r="T261" s="18"/>
      <c r="U261" s="18"/>
      <c r="V261" s="18"/>
      <c r="W261" s="18" t="s">
        <v>259</v>
      </c>
    </row>
    <row r="262" spans="1:23">
      <c r="A262" s="18">
        <v>260</v>
      </c>
      <c r="B262" s="18" t="s">
        <v>789</v>
      </c>
      <c r="C262" s="18">
        <v>260</v>
      </c>
      <c r="D262" s="18">
        <v>772</v>
      </c>
      <c r="E262" s="18"/>
      <c r="F262" s="18">
        <v>58</v>
      </c>
      <c r="G262" s="18">
        <v>3374.42</v>
      </c>
      <c r="H262" s="82">
        <v>395.58</v>
      </c>
      <c r="I262" s="18">
        <v>0</v>
      </c>
      <c r="J262" s="18"/>
      <c r="K262" s="18"/>
      <c r="L262" s="18">
        <v>1</v>
      </c>
      <c r="M262" s="18">
        <v>30</v>
      </c>
      <c r="N262" s="18"/>
      <c r="O262" s="18"/>
      <c r="P262" s="29"/>
      <c r="Q262" s="18"/>
      <c r="R262" s="131"/>
      <c r="S262" s="18"/>
      <c r="T262" s="18"/>
      <c r="U262" s="18"/>
      <c r="V262" s="18"/>
      <c r="W262" s="18" t="s">
        <v>257</v>
      </c>
    </row>
    <row r="263" spans="1:23">
      <c r="A263" s="18">
        <v>261</v>
      </c>
      <c r="B263" s="18" t="s">
        <v>789</v>
      </c>
      <c r="C263" s="18">
        <v>261</v>
      </c>
      <c r="D263" s="18">
        <v>773</v>
      </c>
      <c r="E263" s="18"/>
      <c r="F263" s="18">
        <v>59</v>
      </c>
      <c r="G263" s="18">
        <v>3449.41</v>
      </c>
      <c r="H263" s="82">
        <v>385.59</v>
      </c>
      <c r="I263" s="18">
        <v>0</v>
      </c>
      <c r="J263" s="18"/>
      <c r="K263" s="18"/>
      <c r="L263" s="18">
        <v>2</v>
      </c>
      <c r="M263" s="18">
        <v>15</v>
      </c>
      <c r="N263" s="18"/>
      <c r="O263" s="18"/>
      <c r="P263" s="29"/>
      <c r="Q263" s="18"/>
      <c r="R263" s="131"/>
      <c r="S263" s="18"/>
      <c r="T263" s="18"/>
      <c r="U263" s="18"/>
      <c r="V263" s="18"/>
      <c r="W263" s="18" t="s">
        <v>259</v>
      </c>
    </row>
    <row r="264" spans="1:23">
      <c r="A264" s="18">
        <v>262</v>
      </c>
      <c r="B264" s="18" t="s">
        <v>789</v>
      </c>
      <c r="C264" s="18">
        <v>262</v>
      </c>
      <c r="D264" s="18">
        <v>775</v>
      </c>
      <c r="E264" s="18"/>
      <c r="F264" s="18">
        <v>58</v>
      </c>
      <c r="G264" s="18">
        <v>3457.42</v>
      </c>
      <c r="H264" s="82">
        <v>312.58</v>
      </c>
      <c r="I264" s="18">
        <v>0</v>
      </c>
      <c r="J264" s="18"/>
      <c r="K264" s="18"/>
      <c r="L264" s="18">
        <v>2</v>
      </c>
      <c r="M264" s="18">
        <v>0</v>
      </c>
      <c r="N264" s="18"/>
      <c r="O264" s="18"/>
      <c r="P264" s="29"/>
      <c r="Q264" s="18"/>
      <c r="R264" s="131"/>
      <c r="S264" s="18"/>
      <c r="T264" s="18"/>
      <c r="U264" s="18"/>
      <c r="V264" s="18"/>
      <c r="W264" s="18" t="s">
        <v>257</v>
      </c>
    </row>
    <row r="265" spans="1:23">
      <c r="A265" s="18">
        <v>263</v>
      </c>
      <c r="B265" s="18" t="s">
        <v>789</v>
      </c>
      <c r="C265" s="18">
        <v>263</v>
      </c>
      <c r="D265" s="18">
        <v>776</v>
      </c>
      <c r="E265" s="18"/>
      <c r="F265" s="18">
        <v>58</v>
      </c>
      <c r="G265" s="18">
        <v>3369.24</v>
      </c>
      <c r="H265" s="82">
        <v>398.76</v>
      </c>
      <c r="I265" s="18">
        <v>0</v>
      </c>
      <c r="J265" s="18"/>
      <c r="K265" s="18"/>
      <c r="L265" s="18">
        <v>1</v>
      </c>
      <c r="M265" s="18">
        <v>55</v>
      </c>
      <c r="N265" s="18"/>
      <c r="O265" s="18"/>
      <c r="P265" s="29"/>
      <c r="Q265" s="18"/>
      <c r="R265" s="131"/>
      <c r="S265" s="18"/>
      <c r="T265" s="18"/>
      <c r="U265" s="18"/>
      <c r="V265" s="18"/>
      <c r="W265" s="18" t="s">
        <v>257</v>
      </c>
    </row>
    <row r="266" spans="1:23">
      <c r="A266" s="18">
        <v>264</v>
      </c>
      <c r="B266" s="18" t="s">
        <v>789</v>
      </c>
      <c r="C266" s="18">
        <v>264</v>
      </c>
      <c r="D266" s="18">
        <v>777</v>
      </c>
      <c r="E266" s="18"/>
      <c r="F266" s="18">
        <v>57</v>
      </c>
      <c r="G266" s="18">
        <v>3273.64</v>
      </c>
      <c r="H266" s="82">
        <v>430.36</v>
      </c>
      <c r="I266" s="18">
        <v>0</v>
      </c>
      <c r="J266" s="18"/>
      <c r="K266" s="18"/>
      <c r="L266" s="18">
        <v>1</v>
      </c>
      <c r="M266" s="18">
        <v>40</v>
      </c>
      <c r="N266" s="18"/>
      <c r="O266" s="18"/>
      <c r="P266" s="29"/>
      <c r="Q266" s="18"/>
      <c r="R266" s="131"/>
      <c r="S266" s="18"/>
      <c r="T266" s="18"/>
      <c r="U266" s="18"/>
      <c r="V266" s="18"/>
      <c r="W266" s="18" t="s">
        <v>257</v>
      </c>
    </row>
    <row r="267" spans="1:23">
      <c r="A267" s="18">
        <v>265</v>
      </c>
      <c r="B267" s="18" t="s">
        <v>789</v>
      </c>
      <c r="C267" s="18">
        <v>265</v>
      </c>
      <c r="D267" s="18">
        <v>774</v>
      </c>
      <c r="E267" s="18"/>
      <c r="F267" s="18">
        <v>58</v>
      </c>
      <c r="G267" s="18">
        <v>3357.22</v>
      </c>
      <c r="H267" s="82">
        <v>412.78</v>
      </c>
      <c r="I267" s="18">
        <v>0</v>
      </c>
      <c r="J267" s="18"/>
      <c r="K267" s="18"/>
      <c r="L267" s="18">
        <v>1</v>
      </c>
      <c r="M267" s="18">
        <v>35</v>
      </c>
      <c r="N267" s="18"/>
      <c r="O267" s="18"/>
      <c r="P267" s="29"/>
      <c r="Q267" s="18"/>
      <c r="R267" s="131"/>
      <c r="S267" s="18"/>
      <c r="T267" s="18"/>
      <c r="U267" s="18"/>
      <c r="V267" s="18"/>
      <c r="W267" s="18" t="s">
        <v>259</v>
      </c>
    </row>
    <row r="268" spans="1:23" ht="15.75">
      <c r="A268" s="25"/>
      <c r="B268" s="25"/>
      <c r="C268" s="25"/>
      <c r="D268" s="81"/>
      <c r="E268" s="81"/>
      <c r="F268" s="97">
        <f>SUM(F3:F267)</f>
        <v>15160</v>
      </c>
      <c r="G268" s="98">
        <f>SUM(G3:G267)</f>
        <v>890368.99000000104</v>
      </c>
      <c r="H268" s="99">
        <f>SUM(H3:H267)</f>
        <v>100786.98</v>
      </c>
      <c r="I268" s="97">
        <f>SUM(I3:I267)</f>
        <v>27.97</v>
      </c>
      <c r="O268" s="83">
        <f>SUM(O3:O267)</f>
        <v>59922</v>
      </c>
      <c r="Q268" s="83">
        <f>SUM(Q3:Q267)</f>
        <v>46320</v>
      </c>
      <c r="V268" s="97">
        <f>SUM(V3:V267)</f>
        <v>111554.1</v>
      </c>
    </row>
    <row r="269" spans="1:23">
      <c r="A269" s="100"/>
      <c r="B269" s="100"/>
      <c r="C269" s="100"/>
      <c r="K269" s="80">
        <f>H268/F268</f>
        <v>6.6482176781002602</v>
      </c>
      <c r="O269" s="81">
        <f>O268*5%</f>
        <v>2996.1</v>
      </c>
      <c r="Q269" s="78">
        <f>Q268*5%</f>
        <v>2316</v>
      </c>
    </row>
    <row r="270" spans="1:23">
      <c r="O270" s="81">
        <f>SUM(O268:O269)</f>
        <v>62918.1</v>
      </c>
      <c r="Q270" s="78">
        <f>SUM(Q268:Q269)</f>
        <v>48636</v>
      </c>
    </row>
    <row r="271" spans="1:23">
      <c r="T271" s="78">
        <v>32424</v>
      </c>
    </row>
    <row r="272" spans="1:23">
      <c r="T272" s="78">
        <v>16212</v>
      </c>
    </row>
    <row r="273" spans="20:20">
      <c r="T273" s="78">
        <f>SUM(T271:T272)</f>
        <v>48636</v>
      </c>
    </row>
    <row r="275" spans="20:20">
      <c r="T275" s="78">
        <f>V268-T273</f>
        <v>62918.100000000006</v>
      </c>
    </row>
  </sheetData>
  <mergeCells count="3">
    <mergeCell ref="A1:W1"/>
    <mergeCell ref="L2:M2"/>
    <mergeCell ref="X121:AA12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A300"/>
  <sheetViews>
    <sheetView topLeftCell="B252" workbookViewId="0">
      <selection activeCell="B265" sqref="B265"/>
    </sheetView>
  </sheetViews>
  <sheetFormatPr defaultColWidth="9" defaultRowHeight="15"/>
  <cols>
    <col min="1" max="1" width="9" hidden="1" customWidth="1"/>
    <col min="2" max="2" width="14.85546875" customWidth="1"/>
    <col min="3" max="3" width="7.140625" customWidth="1"/>
    <col min="5" max="5" width="9" hidden="1" customWidth="1"/>
    <col min="7" max="7" width="10.140625" customWidth="1"/>
    <col min="8" max="8" width="10.28515625" customWidth="1"/>
    <col min="9" max="9" width="6.5703125" customWidth="1"/>
    <col min="10" max="11" width="9" hidden="1" customWidth="1"/>
    <col min="12" max="12" width="6" customWidth="1"/>
    <col min="13" max="13" width="4.140625" customWidth="1"/>
    <col min="14" max="21" width="9" hidden="1" customWidth="1"/>
    <col min="22" max="22" width="10.140625" customWidth="1"/>
    <col min="23" max="23" width="9" hidden="1" customWidth="1"/>
  </cols>
  <sheetData>
    <row r="1" spans="1:23">
      <c r="A1" s="2808" t="s">
        <v>790</v>
      </c>
      <c r="B1" s="2808"/>
      <c r="C1" s="2808"/>
      <c r="D1" s="2808"/>
      <c r="E1" s="2808"/>
      <c r="F1" s="2808"/>
      <c r="G1" s="2808"/>
      <c r="H1" s="2808"/>
      <c r="I1" s="2808"/>
      <c r="J1" s="2808"/>
      <c r="K1" s="2808"/>
      <c r="L1" s="2808"/>
      <c r="M1" s="2808"/>
      <c r="N1" s="2808"/>
      <c r="O1" s="2808"/>
      <c r="P1" s="2808"/>
      <c r="Q1" s="2808"/>
      <c r="R1" s="2808"/>
      <c r="S1" s="2808"/>
      <c r="T1" s="2808"/>
      <c r="U1" s="2808"/>
      <c r="V1" s="2808"/>
      <c r="W1" s="2808"/>
    </row>
    <row r="2" spans="1:23" s="54" customFormat="1" ht="60">
      <c r="A2" s="61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18</v>
      </c>
      <c r="U2" s="62" t="s">
        <v>19</v>
      </c>
      <c r="V2" s="62" t="s">
        <v>543</v>
      </c>
      <c r="W2" s="61" t="s">
        <v>255</v>
      </c>
    </row>
    <row r="3" spans="1:23">
      <c r="A3" s="5">
        <v>1</v>
      </c>
      <c r="B3" s="5" t="str">
        <f ca="1">'DEC21'!B3</f>
        <v>01.12.21</v>
      </c>
      <c r="C3" s="5">
        <f ca="1">'DEC21'!C3</f>
        <v>1</v>
      </c>
      <c r="D3" s="5">
        <f ca="1">'DEC21'!D3</f>
        <v>512</v>
      </c>
      <c r="E3" s="26"/>
      <c r="F3" s="5">
        <f ca="1">'DEC21'!F3</f>
        <v>57</v>
      </c>
      <c r="G3" s="63">
        <f ca="1">'DEC21'!G3</f>
        <v>3301.05</v>
      </c>
      <c r="H3" s="63">
        <f ca="1">'DEC21'!H3</f>
        <v>401.95</v>
      </c>
      <c r="I3" s="5">
        <f ca="1">'DEC21'!I3</f>
        <v>0</v>
      </c>
      <c r="J3" s="22"/>
      <c r="K3" s="5"/>
      <c r="L3" s="5">
        <f ca="1">'DEC21'!L3</f>
        <v>1</v>
      </c>
      <c r="M3" s="5">
        <f ca="1">'DEC21'!M3</f>
        <v>45</v>
      </c>
      <c r="N3" s="5"/>
      <c r="O3" s="5"/>
      <c r="P3" s="5"/>
      <c r="Q3" s="5"/>
      <c r="R3" s="5"/>
      <c r="S3" s="5"/>
      <c r="T3" s="5"/>
      <c r="U3" s="5"/>
      <c r="V3" s="5">
        <f ca="1">'DEC21'!V3</f>
        <v>0</v>
      </c>
    </row>
    <row r="4" spans="1:23">
      <c r="A4" s="5">
        <v>2</v>
      </c>
      <c r="B4" s="5" t="str">
        <f ca="1">'DEC21'!B4</f>
        <v>01.12.21</v>
      </c>
      <c r="C4" s="5">
        <f ca="1">'DEC21'!C4</f>
        <v>2</v>
      </c>
      <c r="D4" s="5">
        <f ca="1">'DEC21'!D4</f>
        <v>514</v>
      </c>
      <c r="E4" s="26"/>
      <c r="F4" s="5">
        <f ca="1">'DEC21'!F4</f>
        <v>58</v>
      </c>
      <c r="G4" s="63">
        <f ca="1">'DEC21'!G4</f>
        <v>3404.05</v>
      </c>
      <c r="H4" s="63">
        <f ca="1">'DEC21'!H4</f>
        <v>362.95</v>
      </c>
      <c r="I4" s="5">
        <f ca="1">'DEC21'!I4</f>
        <v>0</v>
      </c>
      <c r="J4" s="22"/>
      <c r="K4" s="5"/>
      <c r="L4" s="5">
        <f ca="1">'DEC21'!L4</f>
        <v>1</v>
      </c>
      <c r="M4" s="5">
        <f ca="1">'DEC21'!M4</f>
        <v>35</v>
      </c>
      <c r="N4" s="5"/>
      <c r="O4" s="5"/>
      <c r="P4" s="5"/>
      <c r="Q4" s="5"/>
      <c r="R4" s="5"/>
      <c r="S4" s="5"/>
      <c r="T4" s="5"/>
      <c r="U4" s="5"/>
      <c r="V4" s="5">
        <f ca="1">'DEC21'!V4</f>
        <v>0</v>
      </c>
    </row>
    <row r="5" spans="1:23">
      <c r="A5" s="5">
        <v>3</v>
      </c>
      <c r="B5" s="5" t="str">
        <f ca="1">'DEC21'!B5</f>
        <v>01.12.21</v>
      </c>
      <c r="C5" s="5">
        <f ca="1">'DEC21'!C5</f>
        <v>3</v>
      </c>
      <c r="D5" s="5">
        <f ca="1">'DEC21'!D5</f>
        <v>515</v>
      </c>
      <c r="E5" s="26"/>
      <c r="F5" s="5">
        <f ca="1">'DEC21'!F5</f>
        <v>57</v>
      </c>
      <c r="G5" s="63">
        <f ca="1">'DEC21'!G5</f>
        <v>3333.45</v>
      </c>
      <c r="H5" s="63">
        <f ca="1">'DEC21'!H5</f>
        <v>369.55</v>
      </c>
      <c r="I5" s="5">
        <f ca="1">'DEC21'!I5</f>
        <v>0</v>
      </c>
      <c r="J5" s="22"/>
      <c r="K5" s="5"/>
      <c r="L5" s="5">
        <f ca="1">'DEC21'!L5</f>
        <v>1</v>
      </c>
      <c r="M5" s="5">
        <f ca="1">'DEC21'!M5</f>
        <v>30</v>
      </c>
      <c r="N5" s="5"/>
      <c r="O5" s="5"/>
      <c r="P5" s="5"/>
      <c r="Q5" s="5"/>
      <c r="R5" s="5"/>
      <c r="S5" s="5"/>
      <c r="T5" s="5"/>
      <c r="U5" s="5"/>
      <c r="V5" s="5">
        <f ca="1">'DEC21'!V5</f>
        <v>0</v>
      </c>
    </row>
    <row r="6" spans="1:23">
      <c r="A6" s="5">
        <v>4</v>
      </c>
      <c r="B6" s="5" t="str">
        <f ca="1">'DEC21'!B6</f>
        <v>01.12.21</v>
      </c>
      <c r="C6" s="5">
        <f ca="1">'DEC21'!C6</f>
        <v>4</v>
      </c>
      <c r="D6" s="5">
        <f ca="1">'DEC21'!D6</f>
        <v>513</v>
      </c>
      <c r="E6" s="26"/>
      <c r="F6" s="5">
        <f ca="1">'DEC21'!F6</f>
        <v>55</v>
      </c>
      <c r="G6" s="63">
        <f ca="1">'DEC21'!G6</f>
        <v>3205.07</v>
      </c>
      <c r="H6" s="63">
        <f ca="1">'DEC21'!H6</f>
        <v>367.93</v>
      </c>
      <c r="I6" s="5">
        <f ca="1">'DEC21'!I6</f>
        <v>0</v>
      </c>
      <c r="J6" s="22"/>
      <c r="K6" s="5"/>
      <c r="L6" s="5">
        <f ca="1">'DEC21'!L6</f>
        <v>2</v>
      </c>
      <c r="M6" s="5">
        <f ca="1">'DEC21'!M6</f>
        <v>0</v>
      </c>
      <c r="N6" s="5"/>
      <c r="O6" s="5"/>
      <c r="P6" s="5"/>
      <c r="Q6" s="5"/>
      <c r="R6" s="5"/>
      <c r="S6" s="5"/>
      <c r="T6" s="5"/>
      <c r="U6" s="5"/>
      <c r="V6" s="5">
        <f ca="1">'DEC21'!V6</f>
        <v>0</v>
      </c>
    </row>
    <row r="7" spans="1:23">
      <c r="A7" s="5">
        <v>5</v>
      </c>
      <c r="B7" s="5" t="str">
        <f ca="1">'DEC21'!B7</f>
        <v>01.12.21</v>
      </c>
      <c r="C7" s="5">
        <f ca="1">'DEC21'!C7</f>
        <v>5</v>
      </c>
      <c r="D7" s="5">
        <f ca="1">'DEC21'!D7</f>
        <v>516</v>
      </c>
      <c r="E7" s="26"/>
      <c r="F7" s="5">
        <f ca="1">'DEC21'!F7</f>
        <v>58</v>
      </c>
      <c r="G7" s="63">
        <f ca="1">'DEC21'!G7</f>
        <v>3420.06</v>
      </c>
      <c r="H7" s="63">
        <f ca="1">'DEC21'!H7</f>
        <v>345.94</v>
      </c>
      <c r="I7" s="5">
        <f ca="1">'DEC21'!I7</f>
        <v>0</v>
      </c>
      <c r="J7" s="22"/>
      <c r="K7" s="5"/>
      <c r="L7" s="5">
        <f ca="1">'DEC21'!L7</f>
        <v>1</v>
      </c>
      <c r="M7" s="5">
        <f ca="1">'DEC21'!M7</f>
        <v>30</v>
      </c>
      <c r="N7" s="5"/>
      <c r="O7" s="5"/>
      <c r="P7" s="5"/>
      <c r="Q7" s="5"/>
      <c r="R7" s="5"/>
      <c r="S7" s="5"/>
      <c r="T7" s="5"/>
      <c r="U7" s="5"/>
      <c r="V7" s="5">
        <f ca="1">'DEC21'!V7</f>
        <v>0</v>
      </c>
    </row>
    <row r="8" spans="1:23">
      <c r="A8" s="5">
        <v>6</v>
      </c>
      <c r="B8" s="5" t="str">
        <f ca="1">'DEC21'!B8</f>
        <v>02.12.21</v>
      </c>
      <c r="C8" s="5">
        <f ca="1">'DEC21'!C8</f>
        <v>6</v>
      </c>
      <c r="D8" s="5">
        <f ca="1">'DEC21'!D8</f>
        <v>517</v>
      </c>
      <c r="E8" s="26"/>
      <c r="F8" s="5">
        <f ca="1">'DEC21'!F8</f>
        <v>59</v>
      </c>
      <c r="G8" s="63">
        <f ca="1">'DEC21'!G8</f>
        <v>3443.81</v>
      </c>
      <c r="H8" s="63">
        <f ca="1">'DEC21'!H8</f>
        <v>391.19</v>
      </c>
      <c r="I8" s="5">
        <f ca="1">'DEC21'!I8</f>
        <v>0</v>
      </c>
      <c r="J8" s="22"/>
      <c r="K8" s="5"/>
      <c r="L8" s="5">
        <f ca="1">'DEC21'!L8</f>
        <v>1</v>
      </c>
      <c r="M8" s="5">
        <f ca="1">'DEC21'!M8</f>
        <v>25</v>
      </c>
      <c r="N8" s="5"/>
      <c r="O8" s="5"/>
      <c r="P8" s="5"/>
      <c r="Q8" s="5"/>
      <c r="R8" s="5"/>
      <c r="S8" s="5"/>
      <c r="T8" s="5"/>
      <c r="U8" s="5"/>
      <c r="V8" s="5">
        <f ca="1">'DEC21'!V8</f>
        <v>0</v>
      </c>
    </row>
    <row r="9" spans="1:23">
      <c r="A9" s="5">
        <v>7</v>
      </c>
      <c r="B9" s="5" t="str">
        <f ca="1">'DEC21'!B9</f>
        <v>02.12.21</v>
      </c>
      <c r="C9" s="5">
        <f ca="1">'DEC21'!C9</f>
        <v>7</v>
      </c>
      <c r="D9" s="5">
        <f ca="1">'DEC21'!D9</f>
        <v>519</v>
      </c>
      <c r="E9" s="26"/>
      <c r="F9" s="5">
        <f ca="1">'DEC21'!F9</f>
        <v>59</v>
      </c>
      <c r="G9" s="63">
        <f ca="1">'DEC21'!G9</f>
        <v>3650.8</v>
      </c>
      <c r="H9" s="63">
        <f ca="1">'DEC21'!H9</f>
        <v>479.2</v>
      </c>
      <c r="I9" s="5">
        <f ca="1">'DEC21'!I9</f>
        <v>0</v>
      </c>
      <c r="J9" s="22"/>
      <c r="K9" s="5"/>
      <c r="L9" s="5">
        <f ca="1">'DEC21'!L9</f>
        <v>1</v>
      </c>
      <c r="M9" s="5">
        <f ca="1">'DEC21'!M9</f>
        <v>25</v>
      </c>
      <c r="N9" s="5"/>
      <c r="O9" s="5"/>
      <c r="P9" s="5"/>
      <c r="Q9" s="5"/>
      <c r="R9" s="5"/>
      <c r="S9" s="5"/>
      <c r="T9" s="5"/>
      <c r="U9" s="5"/>
      <c r="V9" s="5">
        <f ca="1">'DEC21'!V9</f>
        <v>0</v>
      </c>
    </row>
    <row r="10" spans="1:23">
      <c r="A10" s="5">
        <v>8</v>
      </c>
      <c r="B10" s="5" t="str">
        <f ca="1">'DEC21'!B10</f>
        <v>02.12.21</v>
      </c>
      <c r="C10" s="5">
        <f ca="1">'DEC21'!C10</f>
        <v>8</v>
      </c>
      <c r="D10" s="5">
        <f ca="1">'DEC21'!D10</f>
        <v>520</v>
      </c>
      <c r="E10" s="26"/>
      <c r="F10" s="5">
        <f ca="1">'DEC21'!F10</f>
        <v>57</v>
      </c>
      <c r="G10" s="63">
        <f ca="1">'DEC21'!G10</f>
        <v>3376.64</v>
      </c>
      <c r="H10" s="63">
        <f ca="1">'DEC21'!H10</f>
        <v>327.36</v>
      </c>
      <c r="I10" s="5">
        <f ca="1">'DEC21'!I10</f>
        <v>0</v>
      </c>
      <c r="J10" s="22"/>
      <c r="K10" s="5"/>
      <c r="L10" s="5">
        <f ca="1">'DEC21'!L10</f>
        <v>1</v>
      </c>
      <c r="M10" s="5">
        <f ca="1">'DEC21'!M10</f>
        <v>30</v>
      </c>
      <c r="N10" s="5"/>
      <c r="O10" s="5"/>
      <c r="P10" s="5"/>
      <c r="Q10" s="5"/>
      <c r="R10" s="5"/>
      <c r="S10" s="5"/>
      <c r="T10" s="5"/>
      <c r="U10" s="5"/>
      <c r="V10" s="5">
        <f ca="1">'DEC21'!V10</f>
        <v>0</v>
      </c>
    </row>
    <row r="11" spans="1:23">
      <c r="A11" s="20"/>
      <c r="B11" s="5" t="str">
        <f ca="1">'DEC21'!B11</f>
        <v>02.12.21</v>
      </c>
      <c r="C11" s="5">
        <f ca="1">'DEC21'!C11</f>
        <v>9</v>
      </c>
      <c r="D11" s="5">
        <f ca="1">'DEC21'!D11</f>
        <v>521</v>
      </c>
      <c r="E11" s="26"/>
      <c r="F11" s="5">
        <f ca="1">'DEC21'!F11</f>
        <v>57</v>
      </c>
      <c r="G11" s="63">
        <f ca="1">'DEC21'!G11</f>
        <v>3331.83</v>
      </c>
      <c r="H11" s="63">
        <f ca="1">'DEC21'!H11</f>
        <v>373.17</v>
      </c>
      <c r="I11" s="5">
        <f ca="1">'DEC21'!I11</f>
        <v>0</v>
      </c>
      <c r="J11" s="22"/>
      <c r="K11" s="5"/>
      <c r="L11" s="5">
        <f ca="1">'DEC21'!L11</f>
        <v>1</v>
      </c>
      <c r="M11" s="5">
        <f ca="1">'DEC21'!M11</f>
        <v>25</v>
      </c>
      <c r="N11" s="5"/>
      <c r="O11" s="5"/>
      <c r="P11" s="5"/>
      <c r="Q11" s="5"/>
      <c r="R11" s="5"/>
      <c r="S11" s="5"/>
      <c r="T11" s="5"/>
      <c r="U11" s="5"/>
      <c r="V11" s="5">
        <f ca="1">'DEC21'!V11</f>
        <v>0</v>
      </c>
    </row>
    <row r="12" spans="1:23">
      <c r="A12" s="20"/>
      <c r="B12" s="5" t="str">
        <f ca="1">'DEC21'!B12</f>
        <v>02.12.21</v>
      </c>
      <c r="C12" s="5">
        <f ca="1">'DEC21'!C12</f>
        <v>10</v>
      </c>
      <c r="D12" s="5">
        <f ca="1">'DEC21'!D12</f>
        <v>518</v>
      </c>
      <c r="E12" s="26"/>
      <c r="F12" s="5">
        <f ca="1">'DEC21'!F12</f>
        <v>57</v>
      </c>
      <c r="G12" s="63">
        <f ca="1">'DEC21'!G12</f>
        <v>3360.43</v>
      </c>
      <c r="H12" s="63">
        <f ca="1">'DEC21'!H12</f>
        <v>344.57</v>
      </c>
      <c r="I12" s="5">
        <f ca="1">'DEC21'!I12</f>
        <v>0</v>
      </c>
      <c r="J12" s="22"/>
      <c r="K12" s="5"/>
      <c r="L12" s="5">
        <f ca="1">'DEC21'!L12</f>
        <v>1</v>
      </c>
      <c r="M12" s="5">
        <f ca="1">'DEC21'!M12</f>
        <v>50</v>
      </c>
      <c r="N12" s="5"/>
      <c r="O12" s="5"/>
      <c r="P12" s="5"/>
      <c r="Q12" s="5"/>
      <c r="R12" s="5"/>
      <c r="S12" s="5"/>
      <c r="T12" s="5"/>
      <c r="U12" s="5"/>
      <c r="V12" s="5">
        <f ca="1">'DEC21'!V12</f>
        <v>0</v>
      </c>
    </row>
    <row r="13" spans="1:23">
      <c r="A13" s="20"/>
      <c r="B13" s="5" t="str">
        <f ca="1">'DEC21'!B13</f>
        <v>02.12.21</v>
      </c>
      <c r="C13" s="5">
        <f ca="1">'DEC21'!C13</f>
        <v>11</v>
      </c>
      <c r="D13" s="5">
        <f ca="1">'DEC21'!D13</f>
        <v>522</v>
      </c>
      <c r="E13" s="26"/>
      <c r="F13" s="5">
        <f ca="1">'DEC21'!F13</f>
        <v>55</v>
      </c>
      <c r="G13" s="63">
        <f ca="1">'DEC21'!G13</f>
        <v>3231.28</v>
      </c>
      <c r="H13" s="63">
        <f ca="1">'DEC21'!H13</f>
        <v>340.72</v>
      </c>
      <c r="I13" s="5">
        <f ca="1">'DEC21'!I13</f>
        <v>0</v>
      </c>
      <c r="J13" s="22"/>
      <c r="K13" s="5"/>
      <c r="L13" s="5">
        <f ca="1">'DEC21'!L13</f>
        <v>1</v>
      </c>
      <c r="M13" s="5">
        <f ca="1">'DEC21'!M13</f>
        <v>20</v>
      </c>
      <c r="N13" s="5"/>
      <c r="O13" s="5"/>
      <c r="P13" s="5"/>
      <c r="Q13" s="5"/>
      <c r="R13" s="5"/>
      <c r="S13" s="5"/>
      <c r="T13" s="5"/>
      <c r="U13" s="5"/>
      <c r="V13" s="5">
        <f ca="1">'DEC21'!V13</f>
        <v>0</v>
      </c>
    </row>
    <row r="14" spans="1:23">
      <c r="A14" s="20"/>
      <c r="B14" s="5" t="str">
        <f ca="1">'DEC21'!B14</f>
        <v>02.12.21</v>
      </c>
      <c r="C14" s="5">
        <f ca="1">'DEC21'!C14</f>
        <v>12</v>
      </c>
      <c r="D14" s="5">
        <f ca="1">'DEC21'!D14</f>
        <v>524</v>
      </c>
      <c r="E14" s="26"/>
      <c r="F14" s="5">
        <f ca="1">'DEC21'!F14</f>
        <v>58</v>
      </c>
      <c r="G14" s="63">
        <f ca="1">'DEC21'!G14</f>
        <v>3355.23</v>
      </c>
      <c r="H14" s="63">
        <f ca="1">'DEC21'!H14</f>
        <v>413.77</v>
      </c>
      <c r="I14" s="5">
        <f ca="1">'DEC21'!I14</f>
        <v>0</v>
      </c>
      <c r="J14" s="22"/>
      <c r="K14" s="5"/>
      <c r="L14" s="5">
        <f ca="1">'DEC21'!L14</f>
        <v>1</v>
      </c>
      <c r="M14" s="5">
        <f ca="1">'DEC21'!M14</f>
        <v>30</v>
      </c>
      <c r="N14" s="5"/>
      <c r="O14" s="5"/>
      <c r="P14" s="5"/>
      <c r="Q14" s="5"/>
      <c r="R14" s="5"/>
      <c r="S14" s="5"/>
      <c r="T14" s="5"/>
      <c r="U14" s="5"/>
      <c r="V14" s="5">
        <f ca="1">'DEC21'!V14</f>
        <v>0</v>
      </c>
    </row>
    <row r="15" spans="1:23">
      <c r="A15" s="20"/>
      <c r="B15" s="5" t="str">
        <f ca="1">'DEC21'!B15</f>
        <v>02.12.21</v>
      </c>
      <c r="C15" s="5">
        <f ca="1">'DEC21'!C15</f>
        <v>13</v>
      </c>
      <c r="D15" s="5">
        <f ca="1">'DEC21'!D15</f>
        <v>525</v>
      </c>
      <c r="E15" s="26"/>
      <c r="F15" s="5">
        <f ca="1">'DEC21'!F15</f>
        <v>58</v>
      </c>
      <c r="G15" s="63">
        <f ca="1">'DEC21'!G15</f>
        <v>3646.6</v>
      </c>
      <c r="H15" s="63">
        <f ca="1">'DEC21'!H15</f>
        <v>413.4</v>
      </c>
      <c r="I15" s="5">
        <f ca="1">'DEC21'!I15</f>
        <v>0</v>
      </c>
      <c r="J15" s="22"/>
      <c r="K15" s="5"/>
      <c r="L15" s="5">
        <f ca="1">'DEC21'!L15</f>
        <v>1</v>
      </c>
      <c r="M15" s="5">
        <f ca="1">'DEC21'!M15</f>
        <v>25</v>
      </c>
      <c r="N15" s="5"/>
      <c r="O15" s="5"/>
      <c r="P15" s="5"/>
      <c r="Q15" s="5"/>
      <c r="R15" s="5"/>
      <c r="S15" s="5"/>
      <c r="T15" s="5"/>
      <c r="U15" s="5"/>
      <c r="V15" s="5">
        <f ca="1">'DEC21'!V15</f>
        <v>0</v>
      </c>
    </row>
    <row r="16" spans="1:23">
      <c r="A16" s="20"/>
      <c r="B16" s="5" t="str">
        <f ca="1">'DEC21'!B16</f>
        <v>02.12.21</v>
      </c>
      <c r="C16" s="5">
        <f ca="1">'DEC21'!C16</f>
        <v>14</v>
      </c>
      <c r="D16" s="5">
        <f ca="1">'DEC21'!D16</f>
        <v>527</v>
      </c>
      <c r="E16" s="26"/>
      <c r="F16" s="5">
        <f ca="1">'DEC21'!F16</f>
        <v>57</v>
      </c>
      <c r="G16" s="63">
        <f ca="1">'DEC21'!G16</f>
        <v>3277.25</v>
      </c>
      <c r="H16" s="63">
        <f ca="1">'DEC21'!H16</f>
        <v>425.75</v>
      </c>
      <c r="I16" s="5">
        <f ca="1">'DEC21'!I16</f>
        <v>0</v>
      </c>
      <c r="J16" s="22"/>
      <c r="K16" s="5"/>
      <c r="L16" s="5">
        <f ca="1">'DEC21'!L16</f>
        <v>1</v>
      </c>
      <c r="M16" s="5">
        <f ca="1">'DEC21'!M16</f>
        <v>20</v>
      </c>
      <c r="N16" s="5"/>
      <c r="O16" s="5"/>
      <c r="P16" s="5"/>
      <c r="Q16" s="5"/>
      <c r="R16" s="5"/>
      <c r="S16" s="5"/>
      <c r="T16" s="5"/>
      <c r="U16" s="5"/>
      <c r="V16" s="5">
        <f ca="1">'DEC21'!V16</f>
        <v>0</v>
      </c>
    </row>
    <row r="17" spans="1:22">
      <c r="A17" s="20"/>
      <c r="B17" s="5" t="str">
        <f ca="1">'DEC21'!B17</f>
        <v>03.12.21</v>
      </c>
      <c r="C17" s="5">
        <f ca="1">'DEC21'!C17</f>
        <v>15</v>
      </c>
      <c r="D17" s="5">
        <f ca="1">'DEC21'!D17</f>
        <v>523</v>
      </c>
      <c r="E17" s="26"/>
      <c r="F17" s="5">
        <f ca="1">'DEC21'!F17</f>
        <v>56</v>
      </c>
      <c r="G17" s="63">
        <f ca="1">'DEC21'!G17</f>
        <v>3293.84</v>
      </c>
      <c r="H17" s="63">
        <f ca="1">'DEC21'!H17</f>
        <v>346.16</v>
      </c>
      <c r="I17" s="5">
        <f ca="1">'DEC21'!I17</f>
        <v>0</v>
      </c>
      <c r="J17" s="22"/>
      <c r="K17" s="5"/>
      <c r="L17" s="5">
        <f ca="1">'DEC21'!L17</f>
        <v>1</v>
      </c>
      <c r="M17" s="5">
        <f ca="1">'DEC21'!M17</f>
        <v>45</v>
      </c>
      <c r="N17" s="5"/>
      <c r="O17" s="5"/>
      <c r="P17" s="5"/>
      <c r="Q17" s="5"/>
      <c r="R17" s="5"/>
      <c r="S17" s="5"/>
      <c r="T17" s="5"/>
      <c r="U17" s="5"/>
      <c r="V17" s="5">
        <f ca="1">'DEC21'!V17</f>
        <v>0</v>
      </c>
    </row>
    <row r="18" spans="1:22">
      <c r="A18" s="20"/>
      <c r="B18" s="5" t="str">
        <f ca="1">'DEC21'!B18</f>
        <v>03.12.21</v>
      </c>
      <c r="C18" s="5">
        <f ca="1">'DEC21'!C18</f>
        <v>16</v>
      </c>
      <c r="D18" s="5">
        <f ca="1">'DEC21'!D18</f>
        <v>528</v>
      </c>
      <c r="E18" s="26"/>
      <c r="F18" s="5">
        <f ca="1">'DEC21'!F18</f>
        <v>58</v>
      </c>
      <c r="G18" s="63">
        <f ca="1">'DEC21'!G18</f>
        <v>3363.86</v>
      </c>
      <c r="H18" s="63">
        <f ca="1">'DEC21'!H18</f>
        <v>402.14</v>
      </c>
      <c r="I18" s="5">
        <f ca="1">'DEC21'!I18</f>
        <v>0</v>
      </c>
      <c r="J18" s="22"/>
      <c r="K18" s="5"/>
      <c r="L18" s="5">
        <f ca="1">'DEC21'!L18</f>
        <v>1</v>
      </c>
      <c r="M18" s="5">
        <f ca="1">'DEC21'!M18</f>
        <v>40</v>
      </c>
      <c r="N18" s="5"/>
      <c r="O18" s="5"/>
      <c r="P18" s="5"/>
      <c r="Q18" s="5"/>
      <c r="R18" s="5"/>
      <c r="S18" s="5"/>
      <c r="T18" s="5"/>
      <c r="U18" s="5"/>
      <c r="V18" s="5">
        <f ca="1">'DEC21'!V18</f>
        <v>0</v>
      </c>
    </row>
    <row r="19" spans="1:22">
      <c r="A19" s="20"/>
      <c r="B19" s="5" t="str">
        <f ca="1">'DEC21'!B19</f>
        <v>03.12.21</v>
      </c>
      <c r="C19" s="5">
        <f ca="1">'DEC21'!C19</f>
        <v>17</v>
      </c>
      <c r="D19" s="5">
        <f ca="1">'DEC21'!D19</f>
        <v>526</v>
      </c>
      <c r="E19" s="26"/>
      <c r="F19" s="5">
        <f ca="1">'DEC21'!F19</f>
        <v>59</v>
      </c>
      <c r="G19" s="63">
        <f ca="1">'DEC21'!G19</f>
        <v>3388.61</v>
      </c>
      <c r="H19" s="63">
        <f ca="1">'DEC21'!H19</f>
        <v>446.39</v>
      </c>
      <c r="I19" s="5">
        <f ca="1">'DEC21'!I19</f>
        <v>0</v>
      </c>
      <c r="J19" s="22"/>
      <c r="K19" s="5"/>
      <c r="L19" s="5">
        <f ca="1">'DEC21'!L19</f>
        <v>1</v>
      </c>
      <c r="M19" s="5">
        <f ca="1">'DEC21'!M19</f>
        <v>45</v>
      </c>
      <c r="N19" s="5"/>
      <c r="O19" s="5"/>
      <c r="P19" s="5"/>
      <c r="Q19" s="5"/>
      <c r="R19" s="5"/>
      <c r="S19" s="5"/>
      <c r="T19" s="5"/>
      <c r="U19" s="5"/>
      <c r="V19" s="5">
        <f ca="1">'DEC21'!V19</f>
        <v>0</v>
      </c>
    </row>
    <row r="20" spans="1:22">
      <c r="A20" s="20"/>
      <c r="B20" s="5" t="str">
        <f ca="1">'DEC21'!B20</f>
        <v>03.12.21</v>
      </c>
      <c r="C20" s="5">
        <f ca="1">'DEC21'!C20</f>
        <v>18</v>
      </c>
      <c r="D20" s="5">
        <f ca="1">'DEC21'!D20</f>
        <v>529</v>
      </c>
      <c r="E20" s="26"/>
      <c r="F20" s="5">
        <f ca="1">'DEC21'!F20</f>
        <v>56</v>
      </c>
      <c r="G20" s="63">
        <f ca="1">'DEC21'!G20</f>
        <v>3211.04</v>
      </c>
      <c r="H20" s="63">
        <f ca="1">'DEC21'!H20</f>
        <v>428.96</v>
      </c>
      <c r="I20" s="5">
        <f ca="1">'DEC21'!I20</f>
        <v>0</v>
      </c>
      <c r="J20" s="22"/>
      <c r="K20" s="5"/>
      <c r="L20" s="5">
        <f ca="1">'DEC21'!L20</f>
        <v>1</v>
      </c>
      <c r="M20" s="5">
        <f ca="1">'DEC21'!M20</f>
        <v>30</v>
      </c>
      <c r="N20" s="5"/>
      <c r="O20" s="5"/>
      <c r="P20" s="5"/>
      <c r="Q20" s="5"/>
      <c r="R20" s="5"/>
      <c r="S20" s="5"/>
      <c r="T20" s="5"/>
      <c r="U20" s="5"/>
      <c r="V20" s="5">
        <f ca="1">'DEC21'!V20</f>
        <v>0</v>
      </c>
    </row>
    <row r="21" spans="1:22">
      <c r="A21" s="20"/>
      <c r="B21" s="5" t="str">
        <f ca="1">'DEC21'!B21</f>
        <v>03.12.21</v>
      </c>
      <c r="C21" s="5">
        <f ca="1">'DEC21'!C21</f>
        <v>19</v>
      </c>
      <c r="D21" s="5">
        <f ca="1">'DEC21'!D21</f>
        <v>530</v>
      </c>
      <c r="E21" s="26"/>
      <c r="F21" s="5">
        <f ca="1">'DEC21'!F21</f>
        <v>59</v>
      </c>
      <c r="G21" s="63">
        <f ca="1">'DEC21'!G21</f>
        <v>3411.62</v>
      </c>
      <c r="H21" s="63">
        <f ca="1">'DEC21'!H21</f>
        <v>422.38</v>
      </c>
      <c r="I21" s="5">
        <f ca="1">'DEC21'!I21</f>
        <v>0</v>
      </c>
      <c r="J21" s="22"/>
      <c r="K21" s="5"/>
      <c r="L21" s="5">
        <f ca="1">'DEC21'!L21</f>
        <v>1</v>
      </c>
      <c r="M21" s="5">
        <f ca="1">'DEC21'!M21</f>
        <v>30</v>
      </c>
      <c r="N21" s="5"/>
      <c r="O21" s="5"/>
      <c r="P21" s="5"/>
      <c r="Q21" s="5"/>
      <c r="R21" s="5"/>
      <c r="S21" s="5"/>
      <c r="T21" s="5"/>
      <c r="U21" s="5"/>
      <c r="V21" s="5">
        <f ca="1">'DEC21'!V21</f>
        <v>0</v>
      </c>
    </row>
    <row r="22" spans="1:22">
      <c r="A22" s="20"/>
      <c r="B22" s="5" t="str">
        <f ca="1">'DEC21'!B22</f>
        <v>03.12.21</v>
      </c>
      <c r="C22" s="5">
        <f ca="1">'DEC21'!C22</f>
        <v>20</v>
      </c>
      <c r="D22" s="5">
        <f ca="1">'DEC21'!D22</f>
        <v>532</v>
      </c>
      <c r="E22" s="26"/>
      <c r="F22" s="5">
        <f ca="1">'DEC21'!F22</f>
        <v>59</v>
      </c>
      <c r="G22" s="63">
        <f ca="1">'DEC21'!G22</f>
        <v>3520.62</v>
      </c>
      <c r="H22" s="63">
        <f ca="1">'DEC21'!H22</f>
        <v>314.18</v>
      </c>
      <c r="I22" s="5">
        <f ca="1">'DEC21'!I22</f>
        <v>0.8</v>
      </c>
      <c r="J22" s="22"/>
      <c r="K22" s="5"/>
      <c r="L22" s="5">
        <f ca="1">'DEC21'!L22</f>
        <v>1</v>
      </c>
      <c r="M22" s="5">
        <f ca="1">'DEC21'!M22</f>
        <v>50</v>
      </c>
      <c r="N22" s="5"/>
      <c r="O22" s="5"/>
      <c r="P22" s="5"/>
      <c r="Q22" s="5"/>
      <c r="R22" s="5"/>
      <c r="S22" s="5"/>
      <c r="T22" s="5"/>
      <c r="U22" s="5"/>
      <c r="V22" s="5">
        <f ca="1">'DEC21'!V22</f>
        <v>0</v>
      </c>
    </row>
    <row r="23" spans="1:22">
      <c r="A23" s="20"/>
      <c r="B23" s="5" t="str">
        <f ca="1">'DEC21'!B23</f>
        <v>03.12.21</v>
      </c>
      <c r="C23" s="5">
        <f ca="1">'DEC21'!C23</f>
        <v>21</v>
      </c>
      <c r="D23" s="5">
        <f ca="1">'DEC21'!D23</f>
        <v>534</v>
      </c>
      <c r="E23" s="26"/>
      <c r="F23" s="5">
        <f ca="1">'DEC21'!F23</f>
        <v>57</v>
      </c>
      <c r="G23" s="63">
        <f ca="1">'DEC21'!G23</f>
        <v>3488.74</v>
      </c>
      <c r="H23" s="63">
        <f ca="1">'DEC21'!H23</f>
        <v>402.26</v>
      </c>
      <c r="I23" s="5">
        <f ca="1">'DEC21'!I23</f>
        <v>0</v>
      </c>
      <c r="J23" s="22"/>
      <c r="K23" s="5"/>
      <c r="L23" s="5">
        <f ca="1">'DEC21'!L23</f>
        <v>1</v>
      </c>
      <c r="M23" s="5">
        <f ca="1">'DEC21'!M23</f>
        <v>55</v>
      </c>
      <c r="N23" s="5"/>
      <c r="O23" s="5"/>
      <c r="P23" s="5"/>
      <c r="Q23" s="5"/>
      <c r="R23" s="5"/>
      <c r="S23" s="5"/>
      <c r="T23" s="5"/>
      <c r="U23" s="5"/>
      <c r="V23" s="5">
        <f ca="1">'DEC21'!V23</f>
        <v>0</v>
      </c>
    </row>
    <row r="24" spans="1:22">
      <c r="A24" s="20"/>
      <c r="B24" s="5" t="str">
        <f ca="1">'DEC21'!B24</f>
        <v>03.12.21</v>
      </c>
      <c r="C24" s="5">
        <f ca="1">'DEC21'!C24</f>
        <v>22</v>
      </c>
      <c r="D24" s="5">
        <f ca="1">'DEC21'!D24</f>
        <v>531</v>
      </c>
      <c r="E24" s="26"/>
      <c r="F24" s="5">
        <f ca="1">'DEC21'!F24</f>
        <v>57</v>
      </c>
      <c r="G24" s="63">
        <f ca="1">'DEC21'!G24</f>
        <v>3314.44</v>
      </c>
      <c r="H24" s="63">
        <f ca="1">'DEC21'!H24</f>
        <v>389.56</v>
      </c>
      <c r="I24" s="5">
        <f ca="1">'DEC21'!I24</f>
        <v>0</v>
      </c>
      <c r="J24" s="22"/>
      <c r="K24" s="5"/>
      <c r="L24" s="5">
        <f ca="1">'DEC21'!L24</f>
        <v>1</v>
      </c>
      <c r="M24" s="5">
        <f ca="1">'DEC21'!M24</f>
        <v>20</v>
      </c>
      <c r="N24" s="5"/>
      <c r="O24" s="5"/>
      <c r="P24" s="5"/>
      <c r="Q24" s="5"/>
      <c r="R24" s="5"/>
      <c r="S24" s="5"/>
      <c r="T24" s="5"/>
      <c r="U24" s="5"/>
      <c r="V24" s="5">
        <f ca="1">'DEC21'!V24</f>
        <v>0</v>
      </c>
    </row>
    <row r="25" spans="1:22">
      <c r="A25" s="20"/>
      <c r="B25" s="5" t="str">
        <f ca="1">'DEC21'!B25</f>
        <v>03.12.21</v>
      </c>
      <c r="C25" s="5">
        <f ca="1">'DEC21'!C25</f>
        <v>23</v>
      </c>
      <c r="D25" s="5">
        <f ca="1">'DEC21'!D25</f>
        <v>533</v>
      </c>
      <c r="E25" s="26"/>
      <c r="F25" s="5">
        <f ca="1">'DEC21'!F25</f>
        <v>59</v>
      </c>
      <c r="G25" s="63">
        <f ca="1">'DEC21'!G25</f>
        <v>3667</v>
      </c>
      <c r="H25" s="63">
        <f ca="1">'DEC21'!H25</f>
        <v>463</v>
      </c>
      <c r="I25" s="5">
        <f ca="1">'DEC21'!I25</f>
        <v>0</v>
      </c>
      <c r="J25" s="22"/>
      <c r="K25" s="5"/>
      <c r="L25" s="5">
        <f ca="1">'DEC21'!L25</f>
        <v>1</v>
      </c>
      <c r="M25" s="5">
        <f ca="1">'DEC21'!M25</f>
        <v>40</v>
      </c>
      <c r="N25" s="5"/>
      <c r="O25" s="5"/>
      <c r="P25" s="5"/>
      <c r="Q25" s="5"/>
      <c r="R25" s="5"/>
      <c r="S25" s="5"/>
      <c r="T25" s="5"/>
      <c r="U25" s="5"/>
      <c r="V25" s="5">
        <f ca="1">'DEC21'!V25</f>
        <v>0</v>
      </c>
    </row>
    <row r="26" spans="1:22">
      <c r="A26" s="20"/>
      <c r="B26" s="5" t="str">
        <f ca="1">'DEC21'!B26</f>
        <v>03.12.21</v>
      </c>
      <c r="C26" s="5">
        <f ca="1">'DEC21'!C26</f>
        <v>24</v>
      </c>
      <c r="D26" s="5">
        <f ca="1">'DEC21'!D26</f>
        <v>535</v>
      </c>
      <c r="E26" s="26"/>
      <c r="F26" s="5">
        <f ca="1">'DEC21'!F26</f>
        <v>53</v>
      </c>
      <c r="G26" s="63">
        <f ca="1">'DEC21'!G26</f>
        <v>3096.29</v>
      </c>
      <c r="H26" s="63">
        <f ca="1">'DEC21'!H26</f>
        <v>346.71</v>
      </c>
      <c r="I26" s="5">
        <f ca="1">'DEC21'!I26</f>
        <v>0</v>
      </c>
      <c r="J26" s="22"/>
      <c r="K26" s="5"/>
      <c r="L26" s="5">
        <f ca="1">'DEC21'!L26</f>
        <v>1</v>
      </c>
      <c r="M26" s="5">
        <f ca="1">'DEC21'!M26</f>
        <v>30</v>
      </c>
      <c r="N26" s="5"/>
      <c r="O26" s="5"/>
      <c r="P26" s="5"/>
      <c r="Q26" s="5"/>
      <c r="R26" s="5"/>
      <c r="S26" s="5"/>
      <c r="T26" s="5"/>
      <c r="U26" s="5"/>
      <c r="V26" s="5">
        <f ca="1">'DEC21'!V26</f>
        <v>0</v>
      </c>
    </row>
    <row r="27" spans="1:22">
      <c r="A27" s="20"/>
      <c r="B27" s="5" t="str">
        <f ca="1">'DEC21'!B27</f>
        <v>04.12.21</v>
      </c>
      <c r="C27" s="5">
        <f ca="1">'DEC21'!C27</f>
        <v>25</v>
      </c>
      <c r="D27" s="5">
        <f ca="1">'DEC21'!D27</f>
        <v>537</v>
      </c>
      <c r="E27" s="26"/>
      <c r="F27" s="5">
        <f ca="1">'DEC21'!F27</f>
        <v>54</v>
      </c>
      <c r="G27" s="63">
        <f ca="1">'DEC21'!G27</f>
        <v>3128.67</v>
      </c>
      <c r="H27" s="63">
        <f ca="1">'DEC21'!H27</f>
        <v>380.33</v>
      </c>
      <c r="I27" s="5">
        <f ca="1">'DEC21'!I27</f>
        <v>0</v>
      </c>
      <c r="J27" s="22"/>
      <c r="K27" s="5"/>
      <c r="L27" s="5">
        <f ca="1">'DEC21'!L27</f>
        <v>1</v>
      </c>
      <c r="M27" s="5">
        <f ca="1">'DEC21'!M27</f>
        <v>25</v>
      </c>
      <c r="N27" s="5"/>
      <c r="O27" s="5"/>
      <c r="P27" s="5"/>
      <c r="Q27" s="5"/>
      <c r="R27" s="5"/>
      <c r="S27" s="5"/>
      <c r="T27" s="5"/>
      <c r="U27" s="5"/>
      <c r="V27" s="5">
        <f ca="1">'DEC21'!V27</f>
        <v>0</v>
      </c>
    </row>
    <row r="28" spans="1:22">
      <c r="A28" s="20"/>
      <c r="B28" s="5" t="str">
        <f ca="1">'DEC21'!B28</f>
        <v>04.12.21</v>
      </c>
      <c r="C28" s="5">
        <f ca="1">'DEC21'!C28</f>
        <v>26</v>
      </c>
      <c r="D28" s="5">
        <f ca="1">'DEC21'!D28</f>
        <v>538</v>
      </c>
      <c r="E28" s="26"/>
      <c r="F28" s="5">
        <f ca="1">'DEC21'!F28</f>
        <v>57</v>
      </c>
      <c r="G28" s="63">
        <f ca="1">'DEC21'!G28</f>
        <v>3263.23</v>
      </c>
      <c r="H28" s="63">
        <f ca="1">'DEC21'!H28</f>
        <v>441.77</v>
      </c>
      <c r="I28" s="5">
        <f ca="1">'DEC21'!I28</f>
        <v>0</v>
      </c>
      <c r="J28" s="22"/>
      <c r="K28" s="5"/>
      <c r="L28" s="5">
        <f ca="1">'DEC21'!L28</f>
        <v>1</v>
      </c>
      <c r="M28" s="5">
        <f ca="1">'DEC21'!M28</f>
        <v>50</v>
      </c>
      <c r="N28" s="5"/>
      <c r="O28" s="5"/>
      <c r="P28" s="5"/>
      <c r="Q28" s="5"/>
      <c r="R28" s="5"/>
      <c r="S28" s="5"/>
      <c r="T28" s="5"/>
      <c r="U28" s="5"/>
      <c r="V28" s="5">
        <f ca="1">'DEC21'!V28</f>
        <v>0</v>
      </c>
    </row>
    <row r="29" spans="1:22">
      <c r="A29" s="20"/>
      <c r="B29" s="5" t="str">
        <f ca="1">'DEC21'!B29</f>
        <v>04.12.21</v>
      </c>
      <c r="C29" s="5">
        <f ca="1">'DEC21'!C29</f>
        <v>27</v>
      </c>
      <c r="D29" s="5">
        <f ca="1">'DEC21'!D29</f>
        <v>536</v>
      </c>
      <c r="E29" s="26"/>
      <c r="F29" s="5">
        <f ca="1">'DEC21'!F29</f>
        <v>57</v>
      </c>
      <c r="G29" s="63">
        <f ca="1">'DEC21'!G29</f>
        <v>3311.84</v>
      </c>
      <c r="H29" s="63">
        <f ca="1">'DEC21'!H29</f>
        <v>392.16</v>
      </c>
      <c r="I29" s="5">
        <f ca="1">'DEC21'!I29</f>
        <v>0</v>
      </c>
      <c r="J29" s="22"/>
      <c r="K29" s="5"/>
      <c r="L29" s="5">
        <f ca="1">'DEC21'!L29</f>
        <v>2</v>
      </c>
      <c r="M29" s="5">
        <f ca="1">'DEC21'!M29</f>
        <v>0</v>
      </c>
      <c r="N29" s="5"/>
      <c r="O29" s="5"/>
      <c r="P29" s="5"/>
      <c r="Q29" s="5"/>
      <c r="R29" s="5"/>
      <c r="S29" s="5"/>
      <c r="T29" s="5"/>
      <c r="U29" s="5"/>
      <c r="V29" s="5">
        <f ca="1">'DEC21'!V29</f>
        <v>0</v>
      </c>
    </row>
    <row r="30" spans="1:22">
      <c r="A30" s="20"/>
      <c r="B30" s="5" t="str">
        <f ca="1">'DEC21'!B30</f>
        <v>04.12.21</v>
      </c>
      <c r="C30" s="5">
        <f ca="1">'DEC21'!C30</f>
        <v>28</v>
      </c>
      <c r="D30" s="5">
        <f ca="1">'DEC21'!D30</f>
        <v>540</v>
      </c>
      <c r="E30" s="26"/>
      <c r="F30" s="5">
        <f ca="1">'DEC21'!F30</f>
        <v>56</v>
      </c>
      <c r="G30" s="63">
        <f ca="1">'DEC21'!G30</f>
        <v>3233.84</v>
      </c>
      <c r="H30" s="63">
        <f ca="1">'DEC21'!H30</f>
        <v>406.16</v>
      </c>
      <c r="I30" s="5">
        <f ca="1">'DEC21'!I30</f>
        <v>0</v>
      </c>
      <c r="J30" s="22"/>
      <c r="K30" s="5"/>
      <c r="L30" s="5">
        <f ca="1">'DEC21'!L30</f>
        <v>1</v>
      </c>
      <c r="M30" s="5">
        <f ca="1">'DEC21'!M30</f>
        <v>40</v>
      </c>
      <c r="N30" s="5"/>
      <c r="O30" s="5"/>
      <c r="P30" s="5"/>
      <c r="Q30" s="5"/>
      <c r="R30" s="5"/>
      <c r="S30" s="5"/>
      <c r="T30" s="5"/>
      <c r="U30" s="5"/>
      <c r="V30" s="5">
        <f ca="1">'DEC21'!V30</f>
        <v>0</v>
      </c>
    </row>
    <row r="31" spans="1:22">
      <c r="A31" s="20"/>
      <c r="B31" s="5" t="str">
        <f ca="1">'DEC21'!B31</f>
        <v>04.12.21</v>
      </c>
      <c r="C31" s="5">
        <f ca="1">'DEC21'!C31</f>
        <v>29</v>
      </c>
      <c r="D31" s="5">
        <f ca="1">'DEC21'!D31</f>
        <v>541</v>
      </c>
      <c r="E31" s="26"/>
      <c r="F31" s="5">
        <f ca="1">'DEC21'!F31</f>
        <v>57</v>
      </c>
      <c r="G31" s="63">
        <f ca="1">'DEC21'!G31</f>
        <v>3340.03</v>
      </c>
      <c r="H31" s="63">
        <f ca="1">'DEC21'!H31</f>
        <v>364.97</v>
      </c>
      <c r="I31" s="5">
        <f ca="1">'DEC21'!I31</f>
        <v>0</v>
      </c>
      <c r="J31" s="22"/>
      <c r="K31" s="5"/>
      <c r="L31" s="5">
        <f ca="1">'DEC21'!L31</f>
        <v>1</v>
      </c>
      <c r="M31" s="5">
        <f ca="1">'DEC21'!M31</f>
        <v>55</v>
      </c>
      <c r="N31" s="5"/>
      <c r="O31" s="5"/>
      <c r="P31" s="5"/>
      <c r="Q31" s="5"/>
      <c r="R31" s="5"/>
      <c r="S31" s="5"/>
      <c r="T31" s="5"/>
      <c r="U31" s="5"/>
      <c r="V31" s="5">
        <f ca="1">'DEC21'!V31</f>
        <v>0</v>
      </c>
    </row>
    <row r="32" spans="1:22">
      <c r="A32" s="20"/>
      <c r="B32" s="5" t="str">
        <f ca="1">'DEC21'!B32</f>
        <v>04.12.21</v>
      </c>
      <c r="C32" s="5">
        <f ca="1">'DEC21'!C32</f>
        <v>30</v>
      </c>
      <c r="D32" s="5">
        <f ca="1">'DEC21'!D32</f>
        <v>539</v>
      </c>
      <c r="E32" s="26"/>
      <c r="F32" s="5">
        <f ca="1">'DEC21'!F32</f>
        <v>56</v>
      </c>
      <c r="G32" s="63">
        <f ca="1">'DEC21'!G32</f>
        <v>3405.35</v>
      </c>
      <c r="H32" s="63">
        <f ca="1">'DEC21'!H32</f>
        <v>233.65</v>
      </c>
      <c r="I32" s="5">
        <f ca="1">'DEC21'!I32</f>
        <v>0</v>
      </c>
      <c r="J32" s="22"/>
      <c r="K32" s="5"/>
      <c r="L32" s="5">
        <f ca="1">'DEC21'!L32</f>
        <v>1</v>
      </c>
      <c r="M32" s="5">
        <f ca="1">'DEC21'!M32</f>
        <v>20</v>
      </c>
      <c r="N32" s="5"/>
      <c r="O32" s="5"/>
      <c r="P32" s="5"/>
      <c r="Q32" s="5"/>
      <c r="R32" s="5"/>
      <c r="S32" s="5"/>
      <c r="T32" s="5"/>
      <c r="U32" s="5"/>
      <c r="V32" s="5">
        <f ca="1">'DEC21'!V32</f>
        <v>0</v>
      </c>
    </row>
    <row r="33" spans="1:22">
      <c r="A33" s="20"/>
      <c r="B33" s="5" t="str">
        <f ca="1">'DEC21'!B33</f>
        <v>04.12.21</v>
      </c>
      <c r="C33" s="5">
        <f ca="1">'DEC21'!C33</f>
        <v>31</v>
      </c>
      <c r="D33" s="5">
        <f ca="1">'DEC21'!D33</f>
        <v>542</v>
      </c>
      <c r="E33" s="26"/>
      <c r="F33" s="5">
        <f ca="1">'DEC21'!F33</f>
        <v>57</v>
      </c>
      <c r="G33" s="63">
        <f ca="1">'DEC21'!G33</f>
        <v>3293.85</v>
      </c>
      <c r="H33" s="63">
        <f ca="1">'DEC21'!H33</f>
        <v>409.15</v>
      </c>
      <c r="I33" s="5">
        <f ca="1">'DEC21'!I33</f>
        <v>0</v>
      </c>
      <c r="J33" s="22"/>
      <c r="K33" s="5"/>
      <c r="L33" s="5">
        <f ca="1">'DEC21'!L33</f>
        <v>1</v>
      </c>
      <c r="M33" s="5">
        <f ca="1">'DEC21'!M33</f>
        <v>35</v>
      </c>
      <c r="N33" s="5"/>
      <c r="O33" s="5"/>
      <c r="P33" s="5"/>
      <c r="Q33" s="5"/>
      <c r="R33" s="5"/>
      <c r="S33" s="5"/>
      <c r="T33" s="5"/>
      <c r="U33" s="5"/>
      <c r="V33" s="5">
        <f ca="1">'DEC21'!V33</f>
        <v>0</v>
      </c>
    </row>
    <row r="34" spans="1:22">
      <c r="A34" s="20"/>
      <c r="B34" s="5" t="str">
        <f ca="1">'DEC21'!B34</f>
        <v>04.12.21</v>
      </c>
      <c r="C34" s="5">
        <f ca="1">'DEC21'!C34</f>
        <v>32</v>
      </c>
      <c r="D34" s="5">
        <f ca="1">'DEC21'!D34</f>
        <v>544</v>
      </c>
      <c r="E34" s="26"/>
      <c r="F34" s="5">
        <f ca="1">'DEC21'!F34</f>
        <v>55</v>
      </c>
      <c r="G34" s="63">
        <f ca="1">'DEC21'!G34</f>
        <v>3219.49</v>
      </c>
      <c r="H34" s="63">
        <f ca="1">'DEC21'!H34</f>
        <v>351.51</v>
      </c>
      <c r="I34" s="5">
        <f ca="1">'DEC21'!I34</f>
        <v>0</v>
      </c>
      <c r="J34" s="22"/>
      <c r="K34" s="5"/>
      <c r="L34" s="5">
        <f ca="1">'DEC21'!L34</f>
        <v>1</v>
      </c>
      <c r="M34" s="5">
        <f ca="1">'DEC21'!M34</f>
        <v>35</v>
      </c>
      <c r="N34" s="5"/>
      <c r="O34" s="5"/>
      <c r="P34" s="5"/>
      <c r="Q34" s="5"/>
      <c r="R34" s="5"/>
      <c r="S34" s="5"/>
      <c r="T34" s="5"/>
      <c r="U34" s="5"/>
      <c r="V34" s="5">
        <f ca="1">'DEC21'!V34</f>
        <v>0</v>
      </c>
    </row>
    <row r="35" spans="1:22">
      <c r="A35" s="20"/>
      <c r="B35" s="5" t="str">
        <f ca="1">'DEC21'!B35</f>
        <v>04.12.21</v>
      </c>
      <c r="C35" s="5">
        <f ca="1">'DEC21'!C35</f>
        <v>33</v>
      </c>
      <c r="D35" s="5">
        <f ca="1">'DEC21'!D35</f>
        <v>545</v>
      </c>
      <c r="E35" s="26"/>
      <c r="F35" s="5">
        <f ca="1">'DEC21'!F35</f>
        <v>58</v>
      </c>
      <c r="G35" s="63">
        <f ca="1">'DEC21'!G35</f>
        <v>3560.4</v>
      </c>
      <c r="H35" s="63">
        <f ca="1">'DEC21'!H35</f>
        <v>499.6</v>
      </c>
      <c r="I35" s="5">
        <f ca="1">'DEC21'!I35</f>
        <v>0</v>
      </c>
      <c r="J35" s="22"/>
      <c r="K35" s="5"/>
      <c r="L35" s="5">
        <f ca="1">'DEC21'!L35</f>
        <v>1</v>
      </c>
      <c r="M35" s="5">
        <f ca="1">'DEC21'!M35</f>
        <v>50</v>
      </c>
      <c r="N35" s="5"/>
      <c r="O35" s="5"/>
      <c r="P35" s="5"/>
      <c r="Q35" s="5"/>
      <c r="R35" s="5"/>
      <c r="S35" s="5"/>
      <c r="T35" s="5"/>
      <c r="U35" s="5"/>
      <c r="V35" s="5">
        <f ca="1">'DEC21'!V35</f>
        <v>0</v>
      </c>
    </row>
    <row r="36" spans="1:22">
      <c r="A36" s="20"/>
      <c r="B36" s="5" t="str">
        <f ca="1">'DEC21'!B36</f>
        <v>04.12.21</v>
      </c>
      <c r="C36" s="5">
        <f ca="1">'DEC21'!C36</f>
        <v>34</v>
      </c>
      <c r="D36" s="5">
        <f ca="1">'DEC21'!D36</f>
        <v>543</v>
      </c>
      <c r="E36" s="26"/>
      <c r="F36" s="5">
        <f ca="1">'DEC21'!F36</f>
        <v>59</v>
      </c>
      <c r="G36" s="63">
        <f ca="1">'DEC21'!G36</f>
        <v>3436.21</v>
      </c>
      <c r="H36" s="63">
        <f ca="1">'DEC21'!H36</f>
        <v>398.79</v>
      </c>
      <c r="I36" s="5">
        <f ca="1">'DEC21'!I36</f>
        <v>0</v>
      </c>
      <c r="J36" s="22"/>
      <c r="K36" s="5"/>
      <c r="L36" s="5">
        <f ca="1">'DEC21'!L36</f>
        <v>1</v>
      </c>
      <c r="M36" s="5">
        <f ca="1">'DEC21'!M36</f>
        <v>50</v>
      </c>
      <c r="N36" s="5"/>
      <c r="O36" s="5"/>
      <c r="P36" s="5"/>
      <c r="Q36" s="5"/>
      <c r="R36" s="5"/>
      <c r="S36" s="5"/>
      <c r="T36" s="5"/>
      <c r="U36" s="5"/>
      <c r="V36" s="5">
        <f ca="1">'DEC21'!V36</f>
        <v>0</v>
      </c>
    </row>
    <row r="37" spans="1:22">
      <c r="A37" s="20"/>
      <c r="B37" s="5" t="str">
        <f ca="1">'DEC21'!B37</f>
        <v>05.12.21</v>
      </c>
      <c r="C37" s="5">
        <f ca="1">'DEC21'!C37</f>
        <v>35</v>
      </c>
      <c r="D37" s="5">
        <f ca="1">'DEC21'!D37</f>
        <v>547</v>
      </c>
      <c r="E37" s="26"/>
      <c r="F37" s="5">
        <f ca="1">'DEC21'!F37</f>
        <v>58</v>
      </c>
      <c r="G37" s="63">
        <f ca="1">'DEC21'!G37</f>
        <v>3334.22</v>
      </c>
      <c r="H37" s="63">
        <f ca="1">'DEC21'!H37</f>
        <v>435.78</v>
      </c>
      <c r="I37" s="5">
        <f ca="1">'DEC21'!I37</f>
        <v>0</v>
      </c>
      <c r="J37" s="22"/>
      <c r="K37" s="5"/>
      <c r="L37" s="5">
        <f ca="1">'DEC21'!L37</f>
        <v>2</v>
      </c>
      <c r="M37" s="5">
        <f ca="1">'DEC21'!M37</f>
        <v>30</v>
      </c>
      <c r="N37" s="5"/>
      <c r="O37" s="5"/>
      <c r="P37" s="5"/>
      <c r="Q37" s="5"/>
      <c r="R37" s="5"/>
      <c r="S37" s="5"/>
      <c r="T37" s="5"/>
      <c r="U37" s="5"/>
      <c r="V37" s="5">
        <f ca="1">'DEC21'!V37</f>
        <v>16212</v>
      </c>
    </row>
    <row r="38" spans="1:22">
      <c r="A38" s="20"/>
      <c r="B38" s="5" t="str">
        <f ca="1">'DEC21'!B38</f>
        <v>05.12.21</v>
      </c>
      <c r="C38" s="5">
        <f ca="1">'DEC21'!C38</f>
        <v>36</v>
      </c>
      <c r="D38" s="5">
        <f ca="1">'DEC21'!D38</f>
        <v>546</v>
      </c>
      <c r="E38" s="26"/>
      <c r="F38" s="5">
        <f ca="1">'DEC21'!F38</f>
        <v>57</v>
      </c>
      <c r="G38" s="63">
        <f ca="1">'DEC21'!G38</f>
        <v>3288.44</v>
      </c>
      <c r="H38" s="63">
        <f ca="1">'DEC21'!H38</f>
        <v>417.95</v>
      </c>
      <c r="I38" s="5">
        <f ca="1">'DEC21'!I38</f>
        <v>2.39</v>
      </c>
      <c r="J38" s="22"/>
      <c r="K38" s="5"/>
      <c r="L38" s="5">
        <f ca="1">'DEC21'!L38</f>
        <v>2</v>
      </c>
      <c r="M38" s="5">
        <f ca="1">'DEC21'!M38</f>
        <v>0</v>
      </c>
      <c r="N38" s="5"/>
      <c r="O38" s="5"/>
      <c r="P38" s="5"/>
      <c r="Q38" s="5"/>
      <c r="R38" s="5"/>
      <c r="S38" s="5"/>
      <c r="T38" s="5"/>
      <c r="U38" s="5"/>
      <c r="V38" s="5">
        <f ca="1">'DEC21'!V38</f>
        <v>8977.5</v>
      </c>
    </row>
    <row r="39" spans="1:22">
      <c r="A39" s="20"/>
      <c r="B39" s="5" t="str">
        <f ca="1">'DEC21'!B39</f>
        <v>05.12.21</v>
      </c>
      <c r="C39" s="5">
        <f ca="1">'DEC21'!C39</f>
        <v>37</v>
      </c>
      <c r="D39" s="5">
        <f ca="1">'DEC21'!D39</f>
        <v>548</v>
      </c>
      <c r="E39" s="26"/>
      <c r="F39" s="5">
        <f ca="1">'DEC21'!F39</f>
        <v>59</v>
      </c>
      <c r="G39" s="63">
        <f ca="1">'DEC21'!G39</f>
        <v>3362.24</v>
      </c>
      <c r="H39" s="63">
        <f ca="1">'DEC21'!H39</f>
        <v>469.76</v>
      </c>
      <c r="I39" s="5">
        <f ca="1">'DEC21'!I39</f>
        <v>0</v>
      </c>
      <c r="J39" s="22"/>
      <c r="K39" s="5"/>
      <c r="L39" s="5">
        <f ca="1">'DEC21'!L39</f>
        <v>2</v>
      </c>
      <c r="M39" s="5">
        <f ca="1">'DEC21'!M39</f>
        <v>5</v>
      </c>
      <c r="N39" s="5"/>
      <c r="O39" s="5"/>
      <c r="P39" s="5"/>
      <c r="Q39" s="5"/>
      <c r="R39" s="5"/>
      <c r="S39" s="5"/>
      <c r="T39" s="5"/>
      <c r="U39" s="5"/>
      <c r="V39" s="5">
        <f ca="1">'DEC21'!V39</f>
        <v>0</v>
      </c>
    </row>
    <row r="40" spans="1:22">
      <c r="A40" s="20"/>
      <c r="B40" s="5" t="str">
        <f ca="1">'DEC21'!B40</f>
        <v>05.12.21</v>
      </c>
      <c r="C40" s="5">
        <f ca="1">'DEC21'!C40</f>
        <v>38</v>
      </c>
      <c r="D40" s="5">
        <f ca="1">'DEC21'!D40</f>
        <v>549</v>
      </c>
      <c r="E40" s="26"/>
      <c r="F40" s="5">
        <f ca="1">'DEC21'!F40</f>
        <v>59</v>
      </c>
      <c r="G40" s="63">
        <f ca="1">'DEC21'!G40</f>
        <v>3356.41</v>
      </c>
      <c r="H40" s="63">
        <f ca="1">'DEC21'!H40</f>
        <v>478.59</v>
      </c>
      <c r="I40" s="5">
        <f ca="1">'DEC21'!I40</f>
        <v>0</v>
      </c>
      <c r="J40" s="22"/>
      <c r="K40" s="5"/>
      <c r="L40" s="5">
        <f ca="1">'DEC21'!L40</f>
        <v>1</v>
      </c>
      <c r="M40" s="5">
        <f ca="1">'DEC21'!M40</f>
        <v>45</v>
      </c>
      <c r="N40" s="5"/>
      <c r="O40" s="5"/>
      <c r="P40" s="5"/>
      <c r="Q40" s="5"/>
      <c r="R40" s="5"/>
      <c r="S40" s="5"/>
      <c r="T40" s="5"/>
      <c r="U40" s="5"/>
      <c r="V40" s="5">
        <f ca="1">'DEC21'!V40</f>
        <v>0</v>
      </c>
    </row>
    <row r="41" spans="1:22">
      <c r="A41" s="20"/>
      <c r="B41" s="5" t="str">
        <f ca="1">'DEC21'!B41</f>
        <v>05.12.21</v>
      </c>
      <c r="C41" s="5">
        <f ca="1">'DEC21'!C41</f>
        <v>39</v>
      </c>
      <c r="D41" s="5">
        <f ca="1">'DEC21'!D41</f>
        <v>551</v>
      </c>
      <c r="E41" s="26"/>
      <c r="F41" s="5">
        <f ca="1">'DEC21'!F41</f>
        <v>54</v>
      </c>
      <c r="G41" s="63">
        <f ca="1">'DEC21'!G41</f>
        <v>3111.86</v>
      </c>
      <c r="H41" s="63">
        <f ca="1">'DEC21'!H41</f>
        <v>398.14</v>
      </c>
      <c r="I41" s="5">
        <f ca="1">'DEC21'!I41</f>
        <v>0</v>
      </c>
      <c r="J41" s="22"/>
      <c r="K41" s="5"/>
      <c r="L41" s="5">
        <f ca="1">'DEC21'!L41</f>
        <v>1</v>
      </c>
      <c r="M41" s="5">
        <f ca="1">'DEC21'!M41</f>
        <v>25</v>
      </c>
      <c r="N41" s="5"/>
      <c r="O41" s="5"/>
      <c r="P41" s="5"/>
      <c r="Q41" s="5"/>
      <c r="R41" s="5"/>
      <c r="S41" s="5"/>
      <c r="T41" s="5"/>
      <c r="U41" s="5"/>
      <c r="V41" s="5">
        <f ca="1">'DEC21'!V41</f>
        <v>0</v>
      </c>
    </row>
    <row r="42" spans="1:22">
      <c r="A42" s="20"/>
      <c r="B42" s="5" t="str">
        <f ca="1">'DEC21'!B42</f>
        <v>05.12.21</v>
      </c>
      <c r="C42" s="5">
        <f ca="1">'DEC21'!C42</f>
        <v>40</v>
      </c>
      <c r="D42" s="5">
        <f ca="1">'DEC21'!D42</f>
        <v>550</v>
      </c>
      <c r="E42" s="26"/>
      <c r="F42" s="5">
        <f ca="1">'DEC21'!F42</f>
        <v>57</v>
      </c>
      <c r="G42" s="63">
        <f ca="1">'DEC21'!G42</f>
        <v>3246.63</v>
      </c>
      <c r="H42" s="63">
        <f ca="1">'DEC21'!H42</f>
        <v>458.37</v>
      </c>
      <c r="I42" s="5">
        <f ca="1">'DEC21'!I42</f>
        <v>0</v>
      </c>
      <c r="J42" s="22"/>
      <c r="K42" s="5"/>
      <c r="L42" s="5">
        <f ca="1">'DEC21'!L42</f>
        <v>1</v>
      </c>
      <c r="M42" s="5">
        <f ca="1">'DEC21'!M42</f>
        <v>40</v>
      </c>
      <c r="N42" s="5"/>
      <c r="O42" s="5"/>
      <c r="P42" s="5"/>
      <c r="Q42" s="5"/>
      <c r="R42" s="5"/>
      <c r="S42" s="5"/>
      <c r="T42" s="5"/>
      <c r="U42" s="5"/>
      <c r="V42" s="5">
        <f ca="1">'DEC21'!V42</f>
        <v>0</v>
      </c>
    </row>
    <row r="43" spans="1:22">
      <c r="A43" s="20"/>
      <c r="B43" s="5" t="str">
        <f ca="1">'DEC21'!B43</f>
        <v>05.12.21</v>
      </c>
      <c r="C43" s="5">
        <f ca="1">'DEC21'!C43</f>
        <v>41</v>
      </c>
      <c r="D43" s="5">
        <f ca="1">'DEC21'!D43</f>
        <v>552</v>
      </c>
      <c r="E43" s="26"/>
      <c r="F43" s="5">
        <f ca="1">'DEC21'!F43</f>
        <v>59</v>
      </c>
      <c r="G43" s="63">
        <f ca="1">'DEC21'!G43</f>
        <v>3382.42</v>
      </c>
      <c r="H43" s="63">
        <f ca="1">'DEC21'!H43</f>
        <v>451.58</v>
      </c>
      <c r="I43" s="5">
        <f ca="1">'DEC21'!I43</f>
        <v>0</v>
      </c>
      <c r="J43" s="22"/>
      <c r="K43" s="5"/>
      <c r="L43" s="5">
        <f ca="1">'DEC21'!L43</f>
        <v>2</v>
      </c>
      <c r="M43" s="5">
        <f ca="1">'DEC21'!M43</f>
        <v>55</v>
      </c>
      <c r="N43" s="5"/>
      <c r="O43" s="5"/>
      <c r="P43" s="5"/>
      <c r="Q43" s="5"/>
      <c r="R43" s="5"/>
      <c r="S43" s="5"/>
      <c r="T43" s="5"/>
      <c r="U43" s="5"/>
      <c r="V43" s="5">
        <f ca="1">'DEC21'!V43</f>
        <v>0</v>
      </c>
    </row>
    <row r="44" spans="1:22">
      <c r="A44" s="20"/>
      <c r="B44" s="5" t="str">
        <f ca="1">'DEC21'!B44</f>
        <v>05.12.21</v>
      </c>
      <c r="C44" s="5">
        <f ca="1">'DEC21'!C44</f>
        <v>42</v>
      </c>
      <c r="D44" s="5">
        <f ca="1">'DEC21'!D44</f>
        <v>554</v>
      </c>
      <c r="E44" s="26"/>
      <c r="F44" s="5">
        <f ca="1">'DEC21'!F44</f>
        <v>59</v>
      </c>
      <c r="G44" s="63">
        <f ca="1">'DEC21'!G44</f>
        <v>3541.86</v>
      </c>
      <c r="H44" s="63">
        <f ca="1">'DEC21'!H44</f>
        <v>494.14</v>
      </c>
      <c r="I44" s="5">
        <f ca="1">'DEC21'!I44</f>
        <v>0</v>
      </c>
      <c r="J44" s="22"/>
      <c r="K44" s="5"/>
      <c r="L44" s="5">
        <f ca="1">'DEC21'!L44</f>
        <v>2</v>
      </c>
      <c r="M44" s="5">
        <f ca="1">'DEC21'!M44</f>
        <v>55</v>
      </c>
      <c r="N44" s="5"/>
      <c r="O44" s="5"/>
      <c r="P44" s="5"/>
      <c r="Q44" s="5"/>
      <c r="R44" s="5"/>
      <c r="S44" s="5"/>
      <c r="T44" s="5"/>
      <c r="U44" s="5"/>
      <c r="V44" s="5">
        <f ca="1">'DEC21'!V44</f>
        <v>0</v>
      </c>
    </row>
    <row r="45" spans="1:22">
      <c r="A45" s="20"/>
      <c r="B45" s="5" t="str">
        <f ca="1">'DEC21'!B45</f>
        <v>05.12.21</v>
      </c>
      <c r="C45" s="5">
        <f ca="1">'DEC21'!C45</f>
        <v>43</v>
      </c>
      <c r="D45" s="5">
        <f ca="1">'DEC21'!D45</f>
        <v>553</v>
      </c>
      <c r="E45" s="26"/>
      <c r="F45" s="5">
        <f ca="1">'DEC21'!F45</f>
        <v>56</v>
      </c>
      <c r="G45" s="63">
        <f ca="1">'DEC21'!G45</f>
        <v>3209.86</v>
      </c>
      <c r="H45" s="63">
        <f ca="1">'DEC21'!H45</f>
        <v>428.14</v>
      </c>
      <c r="I45" s="5">
        <f ca="1">'DEC21'!I45</f>
        <v>0</v>
      </c>
      <c r="J45" s="22"/>
      <c r="K45" s="5"/>
      <c r="L45" s="5">
        <f ca="1">'DEC21'!L45</f>
        <v>2</v>
      </c>
      <c r="M45" s="5">
        <f ca="1">'DEC21'!M45</f>
        <v>45</v>
      </c>
      <c r="N45" s="5"/>
      <c r="O45" s="5"/>
      <c r="P45" s="5"/>
      <c r="Q45" s="5"/>
      <c r="R45" s="5"/>
      <c r="S45" s="5"/>
      <c r="T45" s="5"/>
      <c r="U45" s="5"/>
      <c r="V45" s="5">
        <f ca="1">'DEC21'!V45</f>
        <v>0</v>
      </c>
    </row>
    <row r="46" spans="1:22">
      <c r="A46" s="20"/>
      <c r="B46" s="5" t="str">
        <f ca="1">'DEC21'!B46</f>
        <v>06.12.21</v>
      </c>
      <c r="C46" s="5">
        <f ca="1">'DEC21'!C46</f>
        <v>44</v>
      </c>
      <c r="D46" s="5">
        <f ca="1">'DEC21'!D46</f>
        <v>555</v>
      </c>
      <c r="E46" s="26"/>
      <c r="F46" s="5">
        <f ca="1">'DEC21'!F46</f>
        <v>58</v>
      </c>
      <c r="G46" s="63">
        <f ca="1">'DEC21'!G46</f>
        <v>3332.43</v>
      </c>
      <c r="H46" s="63">
        <f ca="1">'DEC21'!H46</f>
        <v>437.36</v>
      </c>
      <c r="I46" s="5">
        <f ca="1">'DEC21'!I46</f>
        <v>0.79</v>
      </c>
      <c r="J46" s="20"/>
      <c r="K46" s="20"/>
      <c r="L46" s="5">
        <f ca="1">'DEC21'!L46</f>
        <v>2</v>
      </c>
      <c r="M46" s="5">
        <f ca="1">'DEC21'!M46</f>
        <v>5</v>
      </c>
      <c r="N46" s="20"/>
      <c r="O46" s="20"/>
      <c r="P46" s="20"/>
      <c r="Q46" s="20"/>
      <c r="R46" s="20"/>
      <c r="S46" s="20"/>
      <c r="T46" s="20"/>
      <c r="U46" s="20"/>
      <c r="V46" s="5">
        <f ca="1">'DEC21'!V46</f>
        <v>0</v>
      </c>
    </row>
    <row r="47" spans="1:22">
      <c r="A47" s="20"/>
      <c r="B47" s="5" t="str">
        <f ca="1">'DEC21'!B47</f>
        <v>06.12.21</v>
      </c>
      <c r="C47" s="5">
        <f ca="1">'DEC21'!C47</f>
        <v>45</v>
      </c>
      <c r="D47" s="5">
        <f ca="1">'DEC21'!D47</f>
        <v>556</v>
      </c>
      <c r="E47" s="26"/>
      <c r="F47" s="5">
        <f ca="1">'DEC21'!F47</f>
        <v>58</v>
      </c>
      <c r="G47" s="63">
        <f ca="1">'DEC21'!G47</f>
        <v>3492.22</v>
      </c>
      <c r="H47" s="63">
        <f ca="1">'DEC21'!H47</f>
        <v>277.77999999999997</v>
      </c>
      <c r="I47" s="5">
        <f ca="1">'DEC21'!I47</f>
        <v>0</v>
      </c>
      <c r="J47" s="20"/>
      <c r="K47" s="20"/>
      <c r="L47" s="5">
        <f ca="1">'DEC21'!L47</f>
        <v>1</v>
      </c>
      <c r="M47" s="5">
        <f ca="1">'DEC21'!M47</f>
        <v>55</v>
      </c>
      <c r="N47" s="20"/>
      <c r="O47" s="20"/>
      <c r="P47" s="20"/>
      <c r="Q47" s="20"/>
      <c r="R47" s="20"/>
      <c r="S47" s="20"/>
      <c r="T47" s="20"/>
      <c r="U47" s="20"/>
      <c r="V47" s="5">
        <f ca="1">'DEC21'!V47</f>
        <v>0</v>
      </c>
    </row>
    <row r="48" spans="1:22">
      <c r="A48" s="20"/>
      <c r="B48" s="5" t="str">
        <f ca="1">'DEC21'!B48</f>
        <v>06.12.21</v>
      </c>
      <c r="C48" s="5">
        <f ca="1">'DEC21'!C48</f>
        <v>46</v>
      </c>
      <c r="D48" s="5">
        <f ca="1">'DEC21'!D48</f>
        <v>557</v>
      </c>
      <c r="E48" s="26"/>
      <c r="F48" s="5">
        <f ca="1">'DEC21'!F48</f>
        <v>58</v>
      </c>
      <c r="G48" s="63">
        <f ca="1">'DEC21'!G48</f>
        <v>3321.23</v>
      </c>
      <c r="H48" s="63">
        <f ca="1">'DEC21'!H48</f>
        <v>447.77</v>
      </c>
      <c r="I48" s="5">
        <f ca="1">'DEC21'!I48</f>
        <v>0</v>
      </c>
      <c r="J48" s="20"/>
      <c r="K48" s="20"/>
      <c r="L48" s="5">
        <f ca="1">'DEC21'!L48</f>
        <v>1</v>
      </c>
      <c r="M48" s="5">
        <f ca="1">'DEC21'!M48</f>
        <v>50</v>
      </c>
      <c r="N48" s="20"/>
      <c r="O48" s="20"/>
      <c r="P48" s="20"/>
      <c r="Q48" s="20"/>
      <c r="R48" s="20"/>
      <c r="S48" s="20"/>
      <c r="T48" s="20"/>
      <c r="U48" s="20"/>
      <c r="V48" s="5">
        <f ca="1">'DEC21'!V48</f>
        <v>0</v>
      </c>
    </row>
    <row r="49" spans="1:22">
      <c r="A49" s="20"/>
      <c r="B49" s="5" t="str">
        <f ca="1">'DEC21'!B49</f>
        <v>06.12.21</v>
      </c>
      <c r="C49" s="5">
        <f ca="1">'DEC21'!C49</f>
        <v>47</v>
      </c>
      <c r="D49" s="5">
        <f ca="1">'DEC21'!D49</f>
        <v>558</v>
      </c>
      <c r="E49" s="26"/>
      <c r="F49" s="5">
        <f ca="1">'DEC21'!F49</f>
        <v>53</v>
      </c>
      <c r="G49" s="63">
        <f ca="1">'DEC21'!G49</f>
        <v>3095.87</v>
      </c>
      <c r="H49" s="63">
        <f ca="1">'DEC21'!H49</f>
        <v>349.13</v>
      </c>
      <c r="I49" s="5">
        <f ca="1">'DEC21'!I49</f>
        <v>0</v>
      </c>
      <c r="J49" s="20"/>
      <c r="K49" s="20"/>
      <c r="L49" s="5">
        <f ca="1">'DEC21'!L49</f>
        <v>1</v>
      </c>
      <c r="M49" s="5">
        <f ca="1">'DEC21'!M49</f>
        <v>35</v>
      </c>
      <c r="N49" s="20"/>
      <c r="O49" s="20"/>
      <c r="P49" s="20"/>
      <c r="Q49" s="20"/>
      <c r="R49" s="20"/>
      <c r="S49" s="20"/>
      <c r="T49" s="20"/>
      <c r="U49" s="20"/>
      <c r="V49" s="5">
        <f ca="1">'DEC21'!V49</f>
        <v>0</v>
      </c>
    </row>
    <row r="50" spans="1:22">
      <c r="A50" s="20"/>
      <c r="B50" s="5" t="str">
        <f ca="1">'DEC21'!B50</f>
        <v>06.12.21</v>
      </c>
      <c r="C50" s="5">
        <f ca="1">'DEC21'!C50</f>
        <v>48</v>
      </c>
      <c r="D50" s="5">
        <f ca="1">'DEC21'!D50</f>
        <v>562</v>
      </c>
      <c r="E50" s="26"/>
      <c r="F50" s="5">
        <f ca="1">'DEC21'!F50</f>
        <v>56</v>
      </c>
      <c r="G50" s="63">
        <f ca="1">'DEC21'!G50</f>
        <v>3233.26</v>
      </c>
      <c r="H50" s="63">
        <f ca="1">'DEC21'!H50</f>
        <v>404.74</v>
      </c>
      <c r="I50" s="5">
        <f ca="1">'DEC21'!I50</f>
        <v>0</v>
      </c>
      <c r="J50" s="20"/>
      <c r="K50" s="20"/>
      <c r="L50" s="5">
        <f ca="1">'DEC21'!L50</f>
        <v>2</v>
      </c>
      <c r="M50" s="5">
        <f ca="1">'DEC21'!M50</f>
        <v>0</v>
      </c>
      <c r="N50" s="20"/>
      <c r="O50" s="20"/>
      <c r="P50" s="20"/>
      <c r="Q50" s="20"/>
      <c r="R50" s="20"/>
      <c r="S50" s="20"/>
      <c r="T50" s="20"/>
      <c r="U50" s="20"/>
      <c r="V50" s="5">
        <f ca="1">'DEC21'!V50</f>
        <v>0</v>
      </c>
    </row>
    <row r="51" spans="1:22">
      <c r="A51" s="20"/>
      <c r="B51" s="5" t="str">
        <f ca="1">'DEC21'!B51</f>
        <v>06.12.21</v>
      </c>
      <c r="C51" s="5">
        <f ca="1">'DEC21'!C51</f>
        <v>49</v>
      </c>
      <c r="D51" s="5">
        <f ca="1">'DEC21'!D51</f>
        <v>560</v>
      </c>
      <c r="E51" s="26"/>
      <c r="F51" s="5">
        <f ca="1">'DEC21'!F51</f>
        <v>59</v>
      </c>
      <c r="G51" s="63">
        <f ca="1">'DEC21'!G51</f>
        <v>3348.81</v>
      </c>
      <c r="H51" s="63">
        <f ca="1">'DEC21'!H51</f>
        <v>486.19</v>
      </c>
      <c r="I51" s="5">
        <f ca="1">'DEC21'!I51</f>
        <v>0</v>
      </c>
      <c r="J51" s="20"/>
      <c r="K51" s="20"/>
      <c r="L51" s="5">
        <f ca="1">'DEC21'!L51</f>
        <v>2</v>
      </c>
      <c r="M51" s="5">
        <f ca="1">'DEC21'!M51</f>
        <v>20</v>
      </c>
      <c r="N51" s="20"/>
      <c r="O51" s="20"/>
      <c r="P51" s="20"/>
      <c r="Q51" s="20"/>
      <c r="R51" s="20"/>
      <c r="S51" s="20"/>
      <c r="T51" s="20"/>
      <c r="U51" s="20"/>
      <c r="V51" s="5">
        <f ca="1">'DEC21'!V51</f>
        <v>0</v>
      </c>
    </row>
    <row r="52" spans="1:22">
      <c r="A52" s="20"/>
      <c r="B52" s="5" t="str">
        <f ca="1">'DEC21'!B52</f>
        <v>06.12.21</v>
      </c>
      <c r="C52" s="5">
        <f ca="1">'DEC21'!C52</f>
        <v>50</v>
      </c>
      <c r="D52" s="5">
        <f ca="1">'DEC21'!D52</f>
        <v>561</v>
      </c>
      <c r="E52" s="26"/>
      <c r="F52" s="5">
        <f ca="1">'DEC21'!F52</f>
        <v>56</v>
      </c>
      <c r="G52" s="63">
        <f ca="1">'DEC21'!G52</f>
        <v>3207.04</v>
      </c>
      <c r="H52" s="63">
        <f ca="1">'DEC21'!H52</f>
        <v>432.96</v>
      </c>
      <c r="I52" s="5">
        <f ca="1">'DEC21'!I52</f>
        <v>0</v>
      </c>
      <c r="J52" s="20"/>
      <c r="K52" s="20"/>
      <c r="L52" s="5">
        <f ca="1">'DEC21'!L52</f>
        <v>2</v>
      </c>
      <c r="M52" s="5">
        <f ca="1">'DEC21'!M52</f>
        <v>30</v>
      </c>
      <c r="N52" s="20"/>
      <c r="O52" s="20"/>
      <c r="P52" s="20"/>
      <c r="Q52" s="20"/>
      <c r="R52" s="20"/>
      <c r="S52" s="20"/>
      <c r="T52" s="20"/>
      <c r="U52" s="20"/>
      <c r="V52" s="5">
        <f ca="1">'DEC21'!V52</f>
        <v>0</v>
      </c>
    </row>
    <row r="53" spans="1:22">
      <c r="A53" s="20"/>
      <c r="B53" s="5" t="str">
        <f ca="1">'DEC21'!B53</f>
        <v>06.12.21</v>
      </c>
      <c r="C53" s="5">
        <f ca="1">'DEC21'!C53</f>
        <v>51</v>
      </c>
      <c r="D53" s="5">
        <f ca="1">'DEC21'!D53</f>
        <v>563</v>
      </c>
      <c r="E53" s="26"/>
      <c r="F53" s="5">
        <f ca="1">'DEC21'!F53</f>
        <v>59</v>
      </c>
      <c r="G53" s="63">
        <f ca="1">'DEC21'!G53</f>
        <v>3347.44</v>
      </c>
      <c r="H53" s="63">
        <f ca="1">'DEC21'!H53</f>
        <v>484.56</v>
      </c>
      <c r="I53" s="5">
        <f ca="1">'DEC21'!I53</f>
        <v>0</v>
      </c>
      <c r="J53" s="20"/>
      <c r="K53" s="20"/>
      <c r="L53" s="5">
        <f ca="1">'DEC21'!L53</f>
        <v>2</v>
      </c>
      <c r="M53" s="5">
        <f ca="1">'DEC21'!M53</f>
        <v>0</v>
      </c>
      <c r="N53" s="20"/>
      <c r="O53" s="20"/>
      <c r="P53" s="20"/>
      <c r="Q53" s="20"/>
      <c r="R53" s="20"/>
      <c r="S53" s="20"/>
      <c r="T53" s="20"/>
      <c r="U53" s="20"/>
      <c r="V53" s="5">
        <f ca="1">'DEC21'!V53</f>
        <v>0</v>
      </c>
    </row>
    <row r="54" spans="1:22">
      <c r="A54" s="20"/>
      <c r="B54" s="5" t="str">
        <f ca="1">'DEC21'!B54</f>
        <v xml:space="preserve">07.12.21 </v>
      </c>
      <c r="C54" s="5">
        <f ca="1">'DEC21'!C54</f>
        <v>52</v>
      </c>
      <c r="D54" s="5">
        <f ca="1">'DEC21'!D54</f>
        <v>564</v>
      </c>
      <c r="E54" s="26"/>
      <c r="F54" s="5">
        <f ca="1">'DEC21'!F54</f>
        <v>59</v>
      </c>
      <c r="G54" s="63">
        <f ca="1">'DEC21'!G54</f>
        <v>3342.01</v>
      </c>
      <c r="H54" s="63">
        <f ca="1">'DEC21'!H54</f>
        <v>492.99</v>
      </c>
      <c r="I54" s="5">
        <f ca="1">'DEC21'!I54</f>
        <v>0</v>
      </c>
      <c r="J54" s="20"/>
      <c r="K54" s="20"/>
      <c r="L54" s="5">
        <f ca="1">'DEC21'!L54</f>
        <v>2</v>
      </c>
      <c r="M54" s="5">
        <f ca="1">'DEC21'!M54</f>
        <v>15</v>
      </c>
      <c r="N54" s="20"/>
      <c r="O54" s="20"/>
      <c r="P54" s="20"/>
      <c r="Q54" s="20"/>
      <c r="R54" s="20"/>
      <c r="S54" s="20"/>
      <c r="T54" s="20"/>
      <c r="U54" s="20"/>
      <c r="V54" s="5">
        <f ca="1">'DEC21'!V54</f>
        <v>0</v>
      </c>
    </row>
    <row r="55" spans="1:22">
      <c r="A55" s="20"/>
      <c r="B55" s="5" t="str">
        <f ca="1">'DEC21'!B55</f>
        <v xml:space="preserve">07.12.21 </v>
      </c>
      <c r="C55" s="5">
        <f ca="1">'DEC21'!C55</f>
        <v>53</v>
      </c>
      <c r="D55" s="5">
        <f ca="1">'DEC21'!D55</f>
        <v>566</v>
      </c>
      <c r="E55" s="26"/>
      <c r="F55" s="5">
        <f ca="1">'DEC21'!F55</f>
        <v>57</v>
      </c>
      <c r="G55" s="63">
        <f ca="1">'DEC21'!G55</f>
        <v>3245.43</v>
      </c>
      <c r="H55" s="63">
        <f ca="1">'DEC21'!H55</f>
        <v>459.57</v>
      </c>
      <c r="I55" s="5">
        <f ca="1">'DEC21'!I55</f>
        <v>0</v>
      </c>
      <c r="J55" s="20"/>
      <c r="K55" s="20"/>
      <c r="L55" s="5">
        <f ca="1">'DEC21'!L55</f>
        <v>2</v>
      </c>
      <c r="M55" s="5">
        <f ca="1">'DEC21'!M55</f>
        <v>45</v>
      </c>
      <c r="N55" s="20"/>
      <c r="O55" s="20"/>
      <c r="P55" s="20"/>
      <c r="Q55" s="20"/>
      <c r="R55" s="20"/>
      <c r="S55" s="20"/>
      <c r="T55" s="20"/>
      <c r="U55" s="20"/>
      <c r="V55" s="5">
        <f ca="1">'DEC21'!V55</f>
        <v>0</v>
      </c>
    </row>
    <row r="56" spans="1:22">
      <c r="A56" s="20"/>
      <c r="B56" s="5" t="str">
        <f ca="1">'DEC21'!B56</f>
        <v xml:space="preserve">07.12.21 </v>
      </c>
      <c r="C56" s="5">
        <f ca="1">'DEC21'!C56</f>
        <v>54</v>
      </c>
      <c r="D56" s="5">
        <f ca="1">'DEC21'!D56</f>
        <v>567</v>
      </c>
      <c r="E56" s="26"/>
      <c r="F56" s="5">
        <f ca="1">'DEC21'!F56</f>
        <v>58</v>
      </c>
      <c r="G56" s="63">
        <f ca="1">'DEC21'!G56</f>
        <v>3313.22</v>
      </c>
      <c r="H56" s="63">
        <f ca="1">'DEC21'!H56</f>
        <v>456.78</v>
      </c>
      <c r="I56" s="5">
        <f ca="1">'DEC21'!I56</f>
        <v>0</v>
      </c>
      <c r="J56" s="20"/>
      <c r="K56" s="20"/>
      <c r="L56" s="5">
        <f ca="1">'DEC21'!L56</f>
        <v>2</v>
      </c>
      <c r="M56" s="5">
        <f ca="1">'DEC21'!M56</f>
        <v>20</v>
      </c>
      <c r="N56" s="20"/>
      <c r="O56" s="20"/>
      <c r="P56" s="20"/>
      <c r="Q56" s="20"/>
      <c r="R56" s="20"/>
      <c r="S56" s="20"/>
      <c r="T56" s="20"/>
      <c r="U56" s="20"/>
      <c r="V56" s="5">
        <f ca="1">'DEC21'!V56</f>
        <v>0</v>
      </c>
    </row>
    <row r="57" spans="1:22">
      <c r="A57" s="20"/>
      <c r="B57" s="5" t="str">
        <f ca="1">'DEC21'!B57</f>
        <v xml:space="preserve">07.12.21 </v>
      </c>
      <c r="C57" s="5">
        <f ca="1">'DEC21'!C57</f>
        <v>55</v>
      </c>
      <c r="D57" s="5">
        <f ca="1">'DEC21'!D57</f>
        <v>559</v>
      </c>
      <c r="E57" s="26"/>
      <c r="F57" s="5">
        <f ca="1">'DEC21'!F57</f>
        <v>58</v>
      </c>
      <c r="G57" s="63">
        <f ca="1">'DEC21'!G57</f>
        <v>3611</v>
      </c>
      <c r="H57" s="63">
        <f ca="1">'DEC21'!H57</f>
        <v>449</v>
      </c>
      <c r="I57" s="5">
        <f ca="1">'DEC21'!I57</f>
        <v>0</v>
      </c>
      <c r="J57" s="20"/>
      <c r="K57" s="20"/>
      <c r="L57" s="5">
        <f ca="1">'DEC21'!L57</f>
        <v>1</v>
      </c>
      <c r="M57" s="5">
        <f ca="1">'DEC21'!M57</f>
        <v>40</v>
      </c>
      <c r="N57" s="20"/>
      <c r="O57" s="20"/>
      <c r="P57" s="20"/>
      <c r="Q57" s="20"/>
      <c r="R57" s="20"/>
      <c r="S57" s="20"/>
      <c r="T57" s="20"/>
      <c r="U57" s="20"/>
      <c r="V57" s="5">
        <f ca="1">'DEC21'!V57</f>
        <v>0</v>
      </c>
    </row>
    <row r="58" spans="1:22">
      <c r="A58" s="20"/>
      <c r="B58" s="5" t="str">
        <f ca="1">'DEC21'!B58</f>
        <v xml:space="preserve">07.12.21 </v>
      </c>
      <c r="C58" s="5">
        <f ca="1">'DEC21'!C58</f>
        <v>56</v>
      </c>
      <c r="D58" s="5">
        <f ca="1">'DEC21'!D58</f>
        <v>565</v>
      </c>
      <c r="E58" s="26"/>
      <c r="F58" s="5">
        <f ca="1">'DEC21'!F58</f>
        <v>59</v>
      </c>
      <c r="G58" s="63">
        <f ca="1">'DEC21'!G58</f>
        <v>3480.43</v>
      </c>
      <c r="H58" s="63">
        <f ca="1">'DEC21'!H58</f>
        <v>352.57</v>
      </c>
      <c r="I58" s="5">
        <f ca="1">'DEC21'!I58</f>
        <v>0</v>
      </c>
      <c r="J58" s="20"/>
      <c r="K58" s="20"/>
      <c r="L58" s="5">
        <f ca="1">'DEC21'!L58</f>
        <v>1</v>
      </c>
      <c r="M58" s="5">
        <f ca="1">'DEC21'!M58</f>
        <v>45</v>
      </c>
      <c r="N58" s="20"/>
      <c r="O58" s="20"/>
      <c r="P58" s="20"/>
      <c r="Q58" s="20"/>
      <c r="R58" s="20"/>
      <c r="S58" s="20"/>
      <c r="T58" s="20"/>
      <c r="U58" s="20"/>
      <c r="V58" s="5">
        <f ca="1">'DEC21'!V58</f>
        <v>0</v>
      </c>
    </row>
    <row r="59" spans="1:22">
      <c r="A59" s="20"/>
      <c r="B59" s="5" t="str">
        <f ca="1">'DEC21'!B59</f>
        <v xml:space="preserve">07.12.21 </v>
      </c>
      <c r="C59" s="5">
        <f ca="1">'DEC21'!C59</f>
        <v>57</v>
      </c>
      <c r="D59" s="5">
        <f ca="1">'DEC21'!D59</f>
        <v>569</v>
      </c>
      <c r="E59" s="26"/>
      <c r="F59" s="5">
        <f ca="1">'DEC21'!F59</f>
        <v>59</v>
      </c>
      <c r="G59" s="63">
        <f ca="1">'DEC21'!G59</f>
        <v>3646</v>
      </c>
      <c r="H59" s="63">
        <f ca="1">'DEC21'!H59</f>
        <v>484</v>
      </c>
      <c r="I59" s="5">
        <f ca="1">'DEC21'!I59</f>
        <v>0</v>
      </c>
      <c r="J59" s="20"/>
      <c r="K59" s="20"/>
      <c r="L59" s="5">
        <f ca="1">'DEC21'!L59</f>
        <v>1</v>
      </c>
      <c r="M59" s="5">
        <f ca="1">'DEC21'!M59</f>
        <v>35</v>
      </c>
      <c r="N59" s="20"/>
      <c r="O59" s="20"/>
      <c r="P59" s="20"/>
      <c r="Q59" s="20"/>
      <c r="R59" s="20"/>
      <c r="S59" s="20"/>
      <c r="T59" s="20"/>
      <c r="U59" s="20"/>
      <c r="V59" s="5">
        <f ca="1">'DEC21'!V59</f>
        <v>0</v>
      </c>
    </row>
    <row r="60" spans="1:22">
      <c r="A60" s="20"/>
      <c r="B60" s="5" t="str">
        <f ca="1">'DEC21'!B60</f>
        <v xml:space="preserve">07.12.21 </v>
      </c>
      <c r="C60" s="5">
        <f ca="1">'DEC21'!C60</f>
        <v>58</v>
      </c>
      <c r="D60" s="5">
        <f ca="1">'DEC21'!D60</f>
        <v>568</v>
      </c>
      <c r="E60" s="26"/>
      <c r="F60" s="5">
        <f ca="1">'DEC21'!F60</f>
        <v>55</v>
      </c>
      <c r="G60" s="63">
        <f ca="1">'DEC21'!G60</f>
        <v>3227.26</v>
      </c>
      <c r="H60" s="63">
        <f ca="1">'DEC21'!H60</f>
        <v>346.74</v>
      </c>
      <c r="I60" s="5">
        <f ca="1">'DEC21'!I60</f>
        <v>0</v>
      </c>
      <c r="J60" s="20"/>
      <c r="K60" s="20"/>
      <c r="L60" s="5">
        <f ca="1">'DEC21'!L60</f>
        <v>1</v>
      </c>
      <c r="M60" s="5">
        <f ca="1">'DEC21'!M60</f>
        <v>45</v>
      </c>
      <c r="N60" s="20"/>
      <c r="O60" s="20"/>
      <c r="P60" s="20"/>
      <c r="Q60" s="20"/>
      <c r="R60" s="20"/>
      <c r="S60" s="20"/>
      <c r="T60" s="20"/>
      <c r="U60" s="20"/>
      <c r="V60" s="5">
        <f ca="1">'DEC21'!V60</f>
        <v>0</v>
      </c>
    </row>
    <row r="61" spans="1:22">
      <c r="A61" s="20"/>
      <c r="B61" s="5" t="str">
        <f ca="1">'DEC21'!B61</f>
        <v xml:space="preserve">07.12.21 </v>
      </c>
      <c r="C61" s="5">
        <f ca="1">'DEC21'!C61</f>
        <v>59</v>
      </c>
      <c r="D61" s="5">
        <f ca="1">'DEC21'!D61</f>
        <v>570</v>
      </c>
      <c r="E61" s="26"/>
      <c r="F61" s="5">
        <f ca="1">'DEC21'!F61</f>
        <v>58</v>
      </c>
      <c r="G61" s="63">
        <f ca="1">'DEC21'!G61</f>
        <v>3406.43</v>
      </c>
      <c r="H61" s="63">
        <f ca="1">'DEC21'!H61</f>
        <v>362.57</v>
      </c>
      <c r="I61" s="5">
        <f ca="1">'DEC21'!I61</f>
        <v>0</v>
      </c>
      <c r="J61" s="20"/>
      <c r="K61" s="20"/>
      <c r="L61" s="5">
        <f ca="1">'DEC21'!L61</f>
        <v>2</v>
      </c>
      <c r="M61" s="5">
        <f ca="1">'DEC21'!M61</f>
        <v>5</v>
      </c>
      <c r="N61" s="20"/>
      <c r="O61" s="20"/>
      <c r="P61" s="20"/>
      <c r="Q61" s="20"/>
      <c r="R61" s="20"/>
      <c r="S61" s="20"/>
      <c r="T61" s="20"/>
      <c r="U61" s="20"/>
      <c r="V61" s="5">
        <f ca="1">'DEC21'!V61</f>
        <v>0</v>
      </c>
    </row>
    <row r="62" spans="1:22">
      <c r="A62" s="20"/>
      <c r="B62" s="5" t="str">
        <f ca="1">'DEC21'!B62</f>
        <v xml:space="preserve">07.12.21 </v>
      </c>
      <c r="C62" s="5">
        <f ca="1">'DEC21'!C62</f>
        <v>60</v>
      </c>
      <c r="D62" s="5">
        <f ca="1">'DEC21'!D62</f>
        <v>571</v>
      </c>
      <c r="E62" s="26"/>
      <c r="F62" s="5">
        <f ca="1">'DEC21'!F62</f>
        <v>59</v>
      </c>
      <c r="G62" s="63">
        <f ca="1">'DEC21'!G62</f>
        <v>3431.22</v>
      </c>
      <c r="H62" s="63">
        <f ca="1">'DEC21'!H62</f>
        <v>402.78</v>
      </c>
      <c r="I62" s="5">
        <f ca="1">'DEC21'!I62</f>
        <v>0</v>
      </c>
      <c r="J62" s="20"/>
      <c r="K62" s="20"/>
      <c r="L62" s="5">
        <f ca="1">'DEC21'!L62</f>
        <v>2</v>
      </c>
      <c r="M62" s="5">
        <f ca="1">'DEC21'!M62</f>
        <v>0</v>
      </c>
      <c r="N62" s="20"/>
      <c r="O62" s="20"/>
      <c r="P62" s="20"/>
      <c r="Q62" s="20"/>
      <c r="R62" s="20"/>
      <c r="S62" s="20"/>
      <c r="T62" s="20"/>
      <c r="U62" s="20"/>
      <c r="V62" s="5">
        <f ca="1">'DEC21'!V62</f>
        <v>0</v>
      </c>
    </row>
    <row r="63" spans="1:22">
      <c r="A63" s="20"/>
      <c r="B63" s="5" t="str">
        <f ca="1">'DEC21'!B63</f>
        <v xml:space="preserve">07.12.21 </v>
      </c>
      <c r="C63" s="5">
        <f ca="1">'DEC21'!C63</f>
        <v>61</v>
      </c>
      <c r="D63" s="5">
        <f ca="1">'DEC21'!D63</f>
        <v>572</v>
      </c>
      <c r="E63" s="26"/>
      <c r="F63" s="5">
        <f ca="1">'DEC21'!F63</f>
        <v>56</v>
      </c>
      <c r="G63" s="63">
        <f ca="1">'DEC21'!G63</f>
        <v>3204.45</v>
      </c>
      <c r="H63" s="63">
        <f ca="1">'DEC21'!H63</f>
        <v>434.55</v>
      </c>
      <c r="I63" s="5">
        <f ca="1">'DEC21'!I63</f>
        <v>0</v>
      </c>
      <c r="J63" s="20"/>
      <c r="K63" s="20"/>
      <c r="L63" s="5">
        <f ca="1">'DEC21'!L63</f>
        <v>1</v>
      </c>
      <c r="M63" s="5">
        <f ca="1">'DEC21'!M63</f>
        <v>40</v>
      </c>
      <c r="N63" s="20"/>
      <c r="O63" s="20"/>
      <c r="P63" s="20"/>
      <c r="Q63" s="20"/>
      <c r="R63" s="20"/>
      <c r="S63" s="20"/>
      <c r="T63" s="20"/>
      <c r="U63" s="20"/>
      <c r="V63" s="5">
        <f ca="1">'DEC21'!V63</f>
        <v>0</v>
      </c>
    </row>
    <row r="64" spans="1:22">
      <c r="A64" s="20"/>
      <c r="B64" s="120" t="str">
        <f ca="1">'DEC21'!B64</f>
        <v xml:space="preserve">07.12.21 </v>
      </c>
      <c r="C64" s="120">
        <f ca="1">'DEC21'!C64</f>
        <v>62</v>
      </c>
      <c r="D64" s="120">
        <f ca="1">'DEC21'!D64</f>
        <v>573</v>
      </c>
      <c r="E64" s="26"/>
      <c r="F64" s="120">
        <f ca="1">'DEC21'!F64</f>
        <v>53</v>
      </c>
      <c r="G64" s="121">
        <f ca="1">'DEC21'!G64</f>
        <v>3171.67</v>
      </c>
      <c r="H64" s="121">
        <f ca="1">'DEC21'!H64</f>
        <v>273.33</v>
      </c>
      <c r="I64" s="120">
        <f ca="1">'DEC21'!I64</f>
        <v>0</v>
      </c>
      <c r="J64" s="20"/>
      <c r="K64" s="20"/>
      <c r="L64" s="120">
        <f ca="1">'DEC21'!L64</f>
        <v>1</v>
      </c>
      <c r="M64" s="120">
        <f ca="1">'DEC21'!M64</f>
        <v>30</v>
      </c>
      <c r="N64" s="20"/>
      <c r="O64" s="20"/>
      <c r="P64" s="20"/>
      <c r="Q64" s="20"/>
      <c r="R64" s="20"/>
      <c r="S64" s="20"/>
      <c r="T64" s="20"/>
      <c r="U64" s="20"/>
      <c r="V64" s="120">
        <f ca="1">'DEC21'!V64</f>
        <v>32424</v>
      </c>
    </row>
    <row r="65" spans="1:24">
      <c r="A65" s="20"/>
      <c r="B65" s="5" t="str">
        <f ca="1">'DEC21'!B65</f>
        <v>08.12.21</v>
      </c>
      <c r="C65" s="5">
        <f ca="1">'DEC21'!C65</f>
        <v>63</v>
      </c>
      <c r="D65" s="5">
        <f ca="1">'DEC21'!D65</f>
        <v>575</v>
      </c>
      <c r="E65" s="26"/>
      <c r="F65" s="5">
        <f ca="1">'DEC21'!F65</f>
        <v>56</v>
      </c>
      <c r="G65" s="63">
        <f ca="1">'DEC21'!G65</f>
        <v>3222.25</v>
      </c>
      <c r="H65" s="63">
        <f ca="1">'DEC21'!H65</f>
        <v>416.75</v>
      </c>
      <c r="I65" s="5">
        <f ca="1">'DEC21'!I65</f>
        <v>0</v>
      </c>
      <c r="J65" s="20"/>
      <c r="K65" s="20"/>
      <c r="L65" s="5">
        <f ca="1">'DEC21'!L65</f>
        <v>2</v>
      </c>
      <c r="M65" s="5">
        <f ca="1">'DEC21'!M65</f>
        <v>10</v>
      </c>
      <c r="N65" s="20"/>
      <c r="O65" s="20"/>
      <c r="P65" s="20"/>
      <c r="Q65" s="20"/>
      <c r="R65" s="20"/>
      <c r="S65" s="20"/>
      <c r="T65" s="20"/>
      <c r="U65" s="20"/>
      <c r="V65" s="5">
        <f ca="1">'DEC21'!V65</f>
        <v>0</v>
      </c>
    </row>
    <row r="66" spans="1:24">
      <c r="A66" s="20"/>
      <c r="B66" s="5" t="str">
        <f ca="1">'DEC21'!B66</f>
        <v>08.12.21</v>
      </c>
      <c r="C66" s="5">
        <f ca="1">'DEC21'!C66</f>
        <v>64</v>
      </c>
      <c r="D66" s="5">
        <f ca="1">'DEC21'!D66</f>
        <v>574</v>
      </c>
      <c r="E66" s="26"/>
      <c r="F66" s="5">
        <f ca="1">'DEC21'!F66</f>
        <v>58</v>
      </c>
      <c r="G66" s="63">
        <f ca="1">'DEC21'!G66</f>
        <v>3337.22</v>
      </c>
      <c r="H66" s="63">
        <f ca="1">'DEC21'!H66</f>
        <v>432.78</v>
      </c>
      <c r="I66" s="5">
        <f ca="1">'DEC21'!I66</f>
        <v>0</v>
      </c>
      <c r="J66" s="20"/>
      <c r="K66" s="20"/>
      <c r="L66" s="5">
        <f ca="1">'DEC21'!L66</f>
        <v>2</v>
      </c>
      <c r="M66" s="5">
        <f ca="1">'DEC21'!M66</f>
        <v>20</v>
      </c>
      <c r="N66" s="20"/>
      <c r="O66" s="20"/>
      <c r="P66" s="20"/>
      <c r="Q66" s="20"/>
      <c r="R66" s="20"/>
      <c r="S66" s="20"/>
      <c r="T66" s="20"/>
      <c r="U66" s="20"/>
      <c r="V66" s="5">
        <f ca="1">'DEC21'!V66</f>
        <v>0</v>
      </c>
    </row>
    <row r="67" spans="1:24">
      <c r="A67" s="20"/>
      <c r="B67" s="5" t="str">
        <f ca="1">'DEC21'!B67</f>
        <v>08.12.21</v>
      </c>
      <c r="C67" s="5">
        <f ca="1">'DEC21'!C67</f>
        <v>65</v>
      </c>
      <c r="D67" s="5">
        <f ca="1">'DEC21'!D67</f>
        <v>577</v>
      </c>
      <c r="E67" s="26"/>
      <c r="F67" s="5">
        <f ca="1">'DEC21'!F67</f>
        <v>56</v>
      </c>
      <c r="G67" s="63">
        <f ca="1">'DEC21'!G67</f>
        <v>3296.64</v>
      </c>
      <c r="H67" s="63">
        <f ca="1">'DEC21'!H67</f>
        <v>343.36</v>
      </c>
      <c r="I67" s="5">
        <f ca="1">'DEC21'!I67</f>
        <v>0</v>
      </c>
      <c r="J67" s="20"/>
      <c r="K67" s="20"/>
      <c r="L67" s="5">
        <f ca="1">'DEC21'!L67</f>
        <v>1</v>
      </c>
      <c r="M67" s="5">
        <f ca="1">'DEC21'!M67</f>
        <v>55</v>
      </c>
      <c r="N67" s="20"/>
      <c r="O67" s="20"/>
      <c r="P67" s="20"/>
      <c r="Q67" s="20"/>
      <c r="R67" s="20"/>
      <c r="S67" s="20"/>
      <c r="T67" s="20"/>
      <c r="U67" s="20"/>
      <c r="V67" s="5">
        <f ca="1">'DEC21'!V67</f>
        <v>0</v>
      </c>
    </row>
    <row r="68" spans="1:24">
      <c r="A68" s="20"/>
      <c r="B68" s="5" t="str">
        <f ca="1">'DEC21'!B68</f>
        <v>08.12.21</v>
      </c>
      <c r="C68" s="5">
        <f ca="1">'DEC21'!C68</f>
        <v>66</v>
      </c>
      <c r="D68" s="5">
        <f ca="1">'DEC21'!D68</f>
        <v>576</v>
      </c>
      <c r="E68" s="26"/>
      <c r="F68" s="5">
        <f ca="1">'DEC21'!F68</f>
        <v>56</v>
      </c>
      <c r="G68" s="63">
        <f ca="1">'DEC21'!G68</f>
        <v>3256.04</v>
      </c>
      <c r="H68" s="63">
        <f ca="1">'DEC21'!H68</f>
        <v>383.96</v>
      </c>
      <c r="I68" s="5">
        <f ca="1">'DEC21'!I68</f>
        <v>0</v>
      </c>
      <c r="J68" s="20"/>
      <c r="K68" s="20"/>
      <c r="L68" s="5">
        <f ca="1">'DEC21'!L68</f>
        <v>1</v>
      </c>
      <c r="M68" s="5">
        <f ca="1">'DEC21'!M68</f>
        <v>45</v>
      </c>
      <c r="N68" s="20"/>
      <c r="O68" s="20"/>
      <c r="P68" s="20"/>
      <c r="Q68" s="20"/>
      <c r="R68" s="20"/>
      <c r="S68" s="20"/>
      <c r="T68" s="20"/>
      <c r="U68" s="20"/>
      <c r="V68" s="5">
        <f ca="1">'DEC21'!V68</f>
        <v>0</v>
      </c>
    </row>
    <row r="69" spans="1:24">
      <c r="A69" s="20"/>
      <c r="B69" s="5" t="str">
        <f ca="1">'DEC21'!B69</f>
        <v>08.12.21</v>
      </c>
      <c r="C69" s="5">
        <f ca="1">'DEC21'!C69</f>
        <v>67</v>
      </c>
      <c r="D69" s="5">
        <f ca="1">'DEC21'!D69</f>
        <v>581</v>
      </c>
      <c r="E69" s="26"/>
      <c r="F69" s="5">
        <f ca="1">'DEC21'!F69</f>
        <v>54</v>
      </c>
      <c r="G69" s="63">
        <f ca="1">'DEC21'!G69</f>
        <v>3187.27</v>
      </c>
      <c r="H69" s="63">
        <f ca="1">'DEC21'!H69</f>
        <v>322.91000000000003</v>
      </c>
      <c r="I69" s="5">
        <f ca="1">'DEC21'!I69</f>
        <v>1.18</v>
      </c>
      <c r="J69" s="20"/>
      <c r="K69" s="20"/>
      <c r="L69" s="5">
        <f ca="1">'DEC21'!L69</f>
        <v>1</v>
      </c>
      <c r="M69" s="5">
        <f ca="1">'DEC21'!M69</f>
        <v>35</v>
      </c>
      <c r="N69" s="20"/>
      <c r="O69" s="20"/>
      <c r="P69" s="20"/>
      <c r="Q69" s="20"/>
      <c r="R69" s="20"/>
      <c r="S69" s="20"/>
      <c r="T69" s="20"/>
      <c r="U69" s="20"/>
      <c r="V69" s="5">
        <f ca="1">'DEC21'!V69</f>
        <v>0</v>
      </c>
    </row>
    <row r="70" spans="1:24">
      <c r="A70" s="20"/>
      <c r="B70" s="5" t="str">
        <f ca="1">'DEC21'!B70</f>
        <v>08.12.21</v>
      </c>
      <c r="C70" s="5">
        <f ca="1">'DEC21'!C70</f>
        <v>68</v>
      </c>
      <c r="D70" s="5">
        <f ca="1">'DEC21'!D70</f>
        <v>578</v>
      </c>
      <c r="E70" s="26"/>
      <c r="F70" s="5">
        <f ca="1">'DEC21'!F70</f>
        <v>59</v>
      </c>
      <c r="G70" s="63">
        <f ca="1">'DEC21'!G70</f>
        <v>3476.01</v>
      </c>
      <c r="H70" s="63">
        <f ca="1">'DEC21'!H70</f>
        <v>361.97</v>
      </c>
      <c r="I70" s="5">
        <f ca="1">'DEC21'!I70</f>
        <v>2.98</v>
      </c>
      <c r="J70" s="20"/>
      <c r="K70" s="20"/>
      <c r="L70" s="5">
        <f ca="1">'DEC21'!L70</f>
        <v>1</v>
      </c>
      <c r="M70" s="5">
        <f ca="1">'DEC21'!M70</f>
        <v>50</v>
      </c>
      <c r="N70" s="20"/>
      <c r="O70" s="20"/>
      <c r="P70" s="20"/>
      <c r="Q70" s="20"/>
      <c r="R70" s="20"/>
      <c r="S70" s="20"/>
      <c r="T70" s="20"/>
      <c r="U70" s="20"/>
      <c r="V70" s="5">
        <f ca="1">'DEC21'!V70</f>
        <v>9292.5</v>
      </c>
      <c r="X70" t="s">
        <v>708</v>
      </c>
    </row>
    <row r="71" spans="1:24">
      <c r="A71" s="20"/>
      <c r="B71" s="5" t="str">
        <f ca="1">'DEC21'!B71</f>
        <v>08.12.21</v>
      </c>
      <c r="C71" s="5">
        <f ca="1">'DEC21'!C71</f>
        <v>69</v>
      </c>
      <c r="D71" s="5">
        <f ca="1">'DEC21'!D71</f>
        <v>579</v>
      </c>
      <c r="E71" s="26"/>
      <c r="F71" s="5">
        <f ca="1">'DEC21'!F71</f>
        <v>59</v>
      </c>
      <c r="G71" s="63">
        <f ca="1">'DEC21'!G71</f>
        <v>3417.21</v>
      </c>
      <c r="H71" s="63">
        <f ca="1">'DEC21'!H71</f>
        <v>417.79</v>
      </c>
      <c r="I71" s="5">
        <f ca="1">'DEC21'!I71</f>
        <v>0</v>
      </c>
      <c r="J71" s="20"/>
      <c r="K71" s="20"/>
      <c r="L71" s="5">
        <f ca="1">'DEC21'!L71</f>
        <v>1</v>
      </c>
      <c r="M71" s="5">
        <f ca="1">'DEC21'!M71</f>
        <v>50</v>
      </c>
      <c r="N71" s="20"/>
      <c r="O71" s="20"/>
      <c r="P71" s="20"/>
      <c r="Q71" s="20"/>
      <c r="R71" s="20"/>
      <c r="S71" s="20"/>
      <c r="T71" s="20"/>
      <c r="U71" s="20"/>
      <c r="V71" s="5">
        <f ca="1">'DEC21'!V71</f>
        <v>0</v>
      </c>
    </row>
    <row r="72" spans="1:24">
      <c r="A72" s="20"/>
      <c r="B72" s="5" t="str">
        <f ca="1">'DEC21'!B72</f>
        <v>08.12.21</v>
      </c>
      <c r="C72" s="5">
        <f ca="1">'DEC21'!C72</f>
        <v>70</v>
      </c>
      <c r="D72" s="5">
        <f ca="1">'DEC21'!D72</f>
        <v>580</v>
      </c>
      <c r="E72" s="26"/>
      <c r="F72" s="5">
        <f ca="1">'DEC21'!F72</f>
        <v>59</v>
      </c>
      <c r="G72" s="63">
        <f ca="1">'DEC21'!G72</f>
        <v>3396.23</v>
      </c>
      <c r="H72" s="63">
        <f ca="1">'DEC21'!H72</f>
        <v>436.77</v>
      </c>
      <c r="I72" s="5">
        <f ca="1">'DEC21'!I72</f>
        <v>0</v>
      </c>
      <c r="J72" s="20"/>
      <c r="K72" s="20"/>
      <c r="L72" s="5">
        <f ca="1">'DEC21'!L72</f>
        <v>1</v>
      </c>
      <c r="M72" s="5">
        <f ca="1">'DEC21'!M72</f>
        <v>45</v>
      </c>
      <c r="N72" s="20"/>
      <c r="O72" s="20"/>
      <c r="P72" s="20"/>
      <c r="Q72" s="20"/>
      <c r="R72" s="20"/>
      <c r="S72" s="20"/>
      <c r="T72" s="20"/>
      <c r="U72" s="20"/>
      <c r="V72" s="5">
        <f ca="1">'DEC21'!V72</f>
        <v>0</v>
      </c>
    </row>
    <row r="73" spans="1:24">
      <c r="A73" s="20"/>
      <c r="B73" s="5" t="str">
        <f ca="1">'DEC21'!B73</f>
        <v>08.12.21</v>
      </c>
      <c r="C73" s="5">
        <f ca="1">'DEC21'!C73</f>
        <v>71</v>
      </c>
      <c r="D73" s="5">
        <f ca="1">'DEC21'!D73</f>
        <v>582</v>
      </c>
      <c r="E73" s="26"/>
      <c r="F73" s="5">
        <f ca="1">'DEC21'!F73</f>
        <v>59</v>
      </c>
      <c r="G73" s="63">
        <f ca="1">'DEC21'!G73</f>
        <v>3422.22</v>
      </c>
      <c r="H73" s="63">
        <f ca="1">'DEC21'!H73</f>
        <v>411.78</v>
      </c>
      <c r="I73" s="5">
        <f ca="1">'DEC21'!I73</f>
        <v>0</v>
      </c>
      <c r="J73" s="20"/>
      <c r="K73" s="20"/>
      <c r="L73" s="5">
        <f ca="1">'DEC21'!L73</f>
        <v>1</v>
      </c>
      <c r="M73" s="5">
        <f ca="1">'DEC21'!M73</f>
        <v>15</v>
      </c>
      <c r="N73" s="20"/>
      <c r="O73" s="20"/>
      <c r="P73" s="20"/>
      <c r="Q73" s="20"/>
      <c r="R73" s="20"/>
      <c r="S73" s="20"/>
      <c r="T73" s="20"/>
      <c r="U73" s="20"/>
      <c r="V73" s="5">
        <f ca="1">'DEC21'!V73</f>
        <v>0</v>
      </c>
    </row>
    <row r="74" spans="1:24">
      <c r="A74" s="20"/>
      <c r="B74" s="5" t="str">
        <f ca="1">'DEC21'!B74</f>
        <v>09.12.21</v>
      </c>
      <c r="C74" s="5">
        <f ca="1">'DEC21'!C74</f>
        <v>72</v>
      </c>
      <c r="D74" s="5">
        <f ca="1">'DEC21'!D74</f>
        <v>585</v>
      </c>
      <c r="E74" s="26"/>
      <c r="F74" s="5">
        <f ca="1">'DEC21'!F74</f>
        <v>59</v>
      </c>
      <c r="G74" s="63">
        <f ca="1">'DEC21'!G74</f>
        <v>3634.2</v>
      </c>
      <c r="H74" s="63">
        <f ca="1">'DEC21'!H74</f>
        <v>495.8</v>
      </c>
      <c r="I74" s="5">
        <f ca="1">'DEC21'!I74</f>
        <v>0</v>
      </c>
      <c r="J74" s="20"/>
      <c r="K74" s="20"/>
      <c r="L74" s="5">
        <f ca="1">'DEC21'!L74</f>
        <v>2</v>
      </c>
      <c r="M74" s="5">
        <f ca="1">'DEC21'!M74</f>
        <v>20</v>
      </c>
      <c r="N74" s="20"/>
      <c r="O74" s="20"/>
      <c r="P74" s="20"/>
      <c r="Q74" s="20"/>
      <c r="R74" s="20"/>
      <c r="S74" s="20"/>
      <c r="T74" s="20"/>
      <c r="U74" s="20"/>
      <c r="V74" s="5">
        <f ca="1">'DEC21'!V74</f>
        <v>0</v>
      </c>
    </row>
    <row r="75" spans="1:24">
      <c r="A75" s="20"/>
      <c r="B75" s="5" t="str">
        <f ca="1">'DEC21'!B75</f>
        <v>09.12.21</v>
      </c>
      <c r="C75" s="5">
        <f ca="1">'DEC21'!C75</f>
        <v>73</v>
      </c>
      <c r="D75" s="5">
        <f ca="1">'DEC21'!D75</f>
        <v>586</v>
      </c>
      <c r="E75" s="26"/>
      <c r="F75" s="5">
        <f ca="1">'DEC21'!F75</f>
        <v>57</v>
      </c>
      <c r="G75" s="63">
        <f ca="1">'DEC21'!G75</f>
        <v>3290.83</v>
      </c>
      <c r="H75" s="63">
        <f ca="1">'DEC21'!H75</f>
        <v>414.17</v>
      </c>
      <c r="I75" s="5">
        <f ca="1">'DEC21'!I75</f>
        <v>0</v>
      </c>
      <c r="J75" s="20"/>
      <c r="K75" s="20"/>
      <c r="L75" s="5">
        <f ca="1">'DEC21'!L75</f>
        <v>1</v>
      </c>
      <c r="M75" s="5">
        <f ca="1">'DEC21'!M75</f>
        <v>50</v>
      </c>
      <c r="N75" s="20"/>
      <c r="O75" s="20"/>
      <c r="P75" s="20"/>
      <c r="Q75" s="20"/>
      <c r="R75" s="20"/>
      <c r="S75" s="20"/>
      <c r="T75" s="20"/>
      <c r="U75" s="20"/>
      <c r="V75" s="5">
        <f ca="1">'DEC21'!V75</f>
        <v>0</v>
      </c>
    </row>
    <row r="76" spans="1:24">
      <c r="A76" s="20"/>
      <c r="B76" s="5" t="str">
        <f ca="1">'DEC21'!B76</f>
        <v>09.12.21</v>
      </c>
      <c r="C76" s="5">
        <f ca="1">'DEC21'!C76</f>
        <v>74</v>
      </c>
      <c r="D76" s="5">
        <f ca="1">'DEC21'!D76</f>
        <v>583</v>
      </c>
      <c r="E76" s="26"/>
      <c r="F76" s="5">
        <f ca="1">'DEC21'!F76</f>
        <v>56</v>
      </c>
      <c r="G76" s="63">
        <f ca="1">'DEC21'!G76</f>
        <v>3209.65</v>
      </c>
      <c r="H76" s="63">
        <f ca="1">'DEC21'!H76</f>
        <v>429.35</v>
      </c>
      <c r="I76" s="5">
        <f ca="1">'DEC21'!I76</f>
        <v>0</v>
      </c>
      <c r="J76" s="20"/>
      <c r="K76" s="20"/>
      <c r="L76" s="5">
        <f ca="1">'DEC21'!L76</f>
        <v>2</v>
      </c>
      <c r="M76" s="5">
        <f ca="1">'DEC21'!M76</f>
        <v>15</v>
      </c>
      <c r="N76" s="20"/>
      <c r="O76" s="20"/>
      <c r="P76" s="20"/>
      <c r="Q76" s="20"/>
      <c r="R76" s="20"/>
      <c r="S76" s="20"/>
      <c r="T76" s="20"/>
      <c r="U76" s="20"/>
      <c r="V76" s="5">
        <f ca="1">'DEC21'!V76</f>
        <v>0</v>
      </c>
    </row>
    <row r="77" spans="1:24">
      <c r="A77" s="20"/>
      <c r="B77" s="5" t="str">
        <f ca="1">'DEC21'!B77</f>
        <v>09.12.21</v>
      </c>
      <c r="C77" s="5">
        <f ca="1">'DEC21'!C77</f>
        <v>75</v>
      </c>
      <c r="D77" s="5">
        <f ca="1">'DEC21'!D77</f>
        <v>584</v>
      </c>
      <c r="E77" s="26"/>
      <c r="F77" s="5">
        <f ca="1">'DEC21'!F77</f>
        <v>59</v>
      </c>
      <c r="G77" s="63">
        <f ca="1">'DEC21'!G77</f>
        <v>3418.41</v>
      </c>
      <c r="H77" s="63">
        <f ca="1">'DEC21'!H77</f>
        <v>416.59</v>
      </c>
      <c r="I77" s="5">
        <f ca="1">'DEC21'!I77</f>
        <v>0</v>
      </c>
      <c r="J77" s="20"/>
      <c r="K77" s="20"/>
      <c r="L77" s="5">
        <f ca="1">'DEC21'!L77</f>
        <v>1</v>
      </c>
      <c r="M77" s="5">
        <f ca="1">'DEC21'!M77</f>
        <v>55</v>
      </c>
      <c r="N77" s="20"/>
      <c r="O77" s="20"/>
      <c r="P77" s="20"/>
      <c r="Q77" s="20"/>
      <c r="R77" s="20"/>
      <c r="S77" s="20"/>
      <c r="T77" s="20"/>
      <c r="U77" s="20"/>
      <c r="V77" s="5">
        <f ca="1">'DEC21'!V77</f>
        <v>0</v>
      </c>
    </row>
    <row r="78" spans="1:24">
      <c r="A78" s="20"/>
      <c r="B78" s="5" t="str">
        <f ca="1">'DEC21'!B78</f>
        <v>09.12.21</v>
      </c>
      <c r="C78" s="5">
        <f ca="1">'DEC21'!C78</f>
        <v>76</v>
      </c>
      <c r="D78" s="5">
        <f ca="1">'DEC21'!D78</f>
        <v>588</v>
      </c>
      <c r="E78" s="26"/>
      <c r="F78" s="5">
        <f ca="1">'DEC21'!F78</f>
        <v>54</v>
      </c>
      <c r="G78" s="63">
        <f ca="1">'DEC21'!G78</f>
        <v>3147.67</v>
      </c>
      <c r="H78" s="63">
        <f ca="1">'DEC21'!H78</f>
        <v>361.33</v>
      </c>
      <c r="I78" s="5">
        <f ca="1">'DEC21'!I78</f>
        <v>0</v>
      </c>
      <c r="J78" s="20"/>
      <c r="K78" s="20"/>
      <c r="L78" s="5">
        <f ca="1">'DEC21'!L78</f>
        <v>1</v>
      </c>
      <c r="M78" s="5">
        <f ca="1">'DEC21'!M78</f>
        <v>50</v>
      </c>
      <c r="N78" s="20"/>
      <c r="O78" s="20"/>
      <c r="P78" s="20"/>
      <c r="Q78" s="20"/>
      <c r="R78" s="20"/>
      <c r="S78" s="20"/>
      <c r="T78" s="20"/>
      <c r="U78" s="20"/>
      <c r="V78" s="5">
        <f ca="1">'DEC21'!V78</f>
        <v>0</v>
      </c>
    </row>
    <row r="79" spans="1:24">
      <c r="A79" s="20"/>
      <c r="B79" s="5" t="str">
        <f ca="1">'DEC21'!B79</f>
        <v>09.12.21</v>
      </c>
      <c r="C79" s="5">
        <f ca="1">'DEC21'!C79</f>
        <v>77</v>
      </c>
      <c r="D79" s="5">
        <f ca="1">'DEC21'!D79</f>
        <v>589</v>
      </c>
      <c r="E79" s="26"/>
      <c r="F79" s="5">
        <f ca="1">'DEC21'!F79</f>
        <v>57</v>
      </c>
      <c r="G79" s="63">
        <f ca="1">'DEC21'!G79</f>
        <v>3329.43</v>
      </c>
      <c r="H79" s="63">
        <f ca="1">'DEC21'!H79</f>
        <v>375.57</v>
      </c>
      <c r="I79" s="5">
        <f ca="1">'DEC21'!I79</f>
        <v>0</v>
      </c>
      <c r="J79" s="20"/>
      <c r="K79" s="20"/>
      <c r="L79" s="5">
        <f ca="1">'DEC21'!L79</f>
        <v>1</v>
      </c>
      <c r="M79" s="5">
        <f ca="1">'DEC21'!M79</f>
        <v>35</v>
      </c>
      <c r="N79" s="20"/>
      <c r="O79" s="20"/>
      <c r="P79" s="20"/>
      <c r="Q79" s="20"/>
      <c r="R79" s="20"/>
      <c r="S79" s="20"/>
      <c r="T79" s="20"/>
      <c r="U79" s="20"/>
      <c r="V79" s="5">
        <f ca="1">'DEC21'!V79</f>
        <v>0</v>
      </c>
    </row>
    <row r="80" spans="1:24">
      <c r="A80" s="20"/>
      <c r="B80" s="5" t="str">
        <f ca="1">'DEC21'!B80</f>
        <v>09.12.21</v>
      </c>
      <c r="C80" s="5">
        <f ca="1">'DEC21'!C80</f>
        <v>78</v>
      </c>
      <c r="D80" s="5">
        <f ca="1">'DEC21'!D80</f>
        <v>587</v>
      </c>
      <c r="E80" s="26"/>
      <c r="F80" s="5">
        <f ca="1">'DEC21'!F80</f>
        <v>54</v>
      </c>
      <c r="G80" s="63">
        <f ca="1">'DEC21'!G80</f>
        <v>3128.06</v>
      </c>
      <c r="H80" s="63">
        <f ca="1">'DEC21'!H80</f>
        <v>381.94</v>
      </c>
      <c r="I80" s="5">
        <f ca="1">'DEC21'!I80</f>
        <v>0</v>
      </c>
      <c r="J80" s="20"/>
      <c r="K80" s="20"/>
      <c r="L80" s="5">
        <f ca="1">'DEC21'!L80</f>
        <v>2</v>
      </c>
      <c r="M80" s="5">
        <f ca="1">'DEC21'!M80</f>
        <v>10</v>
      </c>
      <c r="N80" s="20"/>
      <c r="O80" s="20"/>
      <c r="P80" s="20"/>
      <c r="Q80" s="20"/>
      <c r="R80" s="20"/>
      <c r="S80" s="20"/>
      <c r="T80" s="20"/>
      <c r="U80" s="20"/>
      <c r="V80" s="5">
        <f ca="1">'DEC21'!V80</f>
        <v>0</v>
      </c>
    </row>
    <row r="81" spans="1:22">
      <c r="A81" s="20"/>
      <c r="B81" s="5" t="str">
        <f ca="1">'DEC21'!B81</f>
        <v>09.12.21</v>
      </c>
      <c r="C81" s="5">
        <f ca="1">'DEC21'!C81</f>
        <v>79</v>
      </c>
      <c r="D81" s="5">
        <f ca="1">'DEC21'!D81</f>
        <v>593</v>
      </c>
      <c r="E81" s="26"/>
      <c r="F81" s="5">
        <f ca="1">'DEC21'!F81</f>
        <v>56</v>
      </c>
      <c r="G81" s="63">
        <f ca="1">'DEC21'!G81</f>
        <v>3225.45</v>
      </c>
      <c r="H81" s="63">
        <f ca="1">'DEC21'!H81</f>
        <v>413.55</v>
      </c>
      <c r="I81" s="5">
        <f ca="1">'DEC21'!I81</f>
        <v>0</v>
      </c>
      <c r="J81" s="20"/>
      <c r="K81" s="20"/>
      <c r="L81" s="5">
        <f ca="1">'DEC21'!L81</f>
        <v>2</v>
      </c>
      <c r="M81" s="5">
        <f ca="1">'DEC21'!M81</f>
        <v>10</v>
      </c>
      <c r="N81" s="20"/>
      <c r="O81" s="20"/>
      <c r="P81" s="20"/>
      <c r="Q81" s="20"/>
      <c r="R81" s="20"/>
      <c r="S81" s="20"/>
      <c r="T81" s="20"/>
      <c r="U81" s="20"/>
      <c r="V81" s="5">
        <f ca="1">'DEC21'!V81</f>
        <v>0</v>
      </c>
    </row>
    <row r="82" spans="1:22">
      <c r="A82" s="20"/>
      <c r="B82" s="5" t="str">
        <f ca="1">'DEC21'!B82</f>
        <v>09.12.21</v>
      </c>
      <c r="C82" s="5">
        <f ca="1">'DEC21'!C82</f>
        <v>80</v>
      </c>
      <c r="D82" s="5">
        <f ca="1">'DEC21'!D82</f>
        <v>592</v>
      </c>
      <c r="E82" s="26"/>
      <c r="F82" s="5">
        <f ca="1">'DEC21'!F82</f>
        <v>58</v>
      </c>
      <c r="G82" s="63">
        <f ca="1">'DEC21'!G82</f>
        <v>3400.03</v>
      </c>
      <c r="H82" s="63">
        <f ca="1">'DEC21'!H82</f>
        <v>368.97</v>
      </c>
      <c r="I82" s="5">
        <f ca="1">'DEC21'!I82</f>
        <v>0</v>
      </c>
      <c r="J82" s="20"/>
      <c r="K82" s="20"/>
      <c r="L82" s="5">
        <f ca="1">'DEC21'!L82</f>
        <v>1</v>
      </c>
      <c r="M82" s="5">
        <f ca="1">'DEC21'!M82</f>
        <v>40</v>
      </c>
      <c r="N82" s="20"/>
      <c r="O82" s="20"/>
      <c r="P82" s="20"/>
      <c r="Q82" s="20"/>
      <c r="R82" s="20"/>
      <c r="S82" s="20"/>
      <c r="T82" s="20"/>
      <c r="U82" s="20"/>
      <c r="V82" s="5">
        <f ca="1">'DEC21'!V82</f>
        <v>0</v>
      </c>
    </row>
    <row r="83" spans="1:22">
      <c r="A83" s="20"/>
      <c r="B83" s="5" t="str">
        <f ca="1">'DEC21'!B83</f>
        <v>09.12.21</v>
      </c>
      <c r="C83" s="5">
        <f ca="1">'DEC21'!C83</f>
        <v>81</v>
      </c>
      <c r="D83" s="5">
        <f ca="1">'DEC21'!D83</f>
        <v>590</v>
      </c>
      <c r="E83" s="26"/>
      <c r="F83" s="5">
        <f ca="1">'DEC21'!F83</f>
        <v>59</v>
      </c>
      <c r="G83" s="63">
        <f ca="1">'DEC21'!G83</f>
        <v>3387.03</v>
      </c>
      <c r="H83" s="63">
        <f ca="1">'DEC21'!H83</f>
        <v>445.97</v>
      </c>
      <c r="I83" s="5">
        <f ca="1">'DEC21'!I83</f>
        <v>0</v>
      </c>
      <c r="J83" s="20"/>
      <c r="K83" s="20"/>
      <c r="L83" s="5">
        <f ca="1">'DEC21'!L83</f>
        <v>1</v>
      </c>
      <c r="M83" s="5">
        <f ca="1">'DEC21'!M83</f>
        <v>45</v>
      </c>
      <c r="N83" s="20"/>
      <c r="O83" s="20"/>
      <c r="P83" s="20"/>
      <c r="Q83" s="20"/>
      <c r="R83" s="20"/>
      <c r="S83" s="20"/>
      <c r="T83" s="20"/>
      <c r="U83" s="20"/>
      <c r="V83" s="5">
        <f ca="1">'DEC21'!V83</f>
        <v>0</v>
      </c>
    </row>
    <row r="84" spans="1:22">
      <c r="A84" s="20"/>
      <c r="B84" s="5" t="str">
        <f ca="1">'DEC21'!B84</f>
        <v>10.12.21</v>
      </c>
      <c r="C84" s="5">
        <f ca="1">'DEC21'!C84</f>
        <v>82</v>
      </c>
      <c r="D84" s="5">
        <f ca="1">'DEC21'!D84</f>
        <v>591</v>
      </c>
      <c r="E84" s="26"/>
      <c r="F84" s="5">
        <f ca="1">'DEC21'!F84</f>
        <v>59</v>
      </c>
      <c r="G84" s="63">
        <f ca="1">'DEC21'!G84</f>
        <v>3396.84</v>
      </c>
      <c r="H84" s="63">
        <f ca="1">'DEC21'!H84</f>
        <v>435.16</v>
      </c>
      <c r="I84" s="5">
        <f ca="1">'DEC21'!I84</f>
        <v>0</v>
      </c>
      <c r="J84" s="20"/>
      <c r="K84" s="20"/>
      <c r="L84" s="5">
        <f ca="1">'DEC21'!L84</f>
        <v>1</v>
      </c>
      <c r="M84" s="5">
        <f ca="1">'DEC21'!M84</f>
        <v>50</v>
      </c>
      <c r="N84" s="20"/>
      <c r="O84" s="20"/>
      <c r="P84" s="20"/>
      <c r="Q84" s="20"/>
      <c r="R84" s="20"/>
      <c r="S84" s="20"/>
      <c r="T84" s="20"/>
      <c r="U84" s="20"/>
      <c r="V84" s="5">
        <f ca="1">'DEC21'!V84</f>
        <v>0</v>
      </c>
    </row>
    <row r="85" spans="1:22">
      <c r="A85" s="20"/>
      <c r="B85" s="5" t="str">
        <f ca="1">'DEC21'!B85</f>
        <v>10.12.21</v>
      </c>
      <c r="C85" s="5">
        <f ca="1">'DEC21'!C85</f>
        <v>83</v>
      </c>
      <c r="D85" s="5">
        <f ca="1">'DEC21'!D85</f>
        <v>594</v>
      </c>
      <c r="E85" s="26"/>
      <c r="F85" s="5">
        <f ca="1">'DEC21'!F85</f>
        <v>59</v>
      </c>
      <c r="G85" s="63">
        <f ca="1">'DEC21'!G85</f>
        <v>3480.41</v>
      </c>
      <c r="H85" s="63">
        <f ca="1">'DEC21'!H85</f>
        <v>354.59</v>
      </c>
      <c r="I85" s="5">
        <f ca="1">'DEC21'!I85</f>
        <v>0</v>
      </c>
      <c r="J85" s="20"/>
      <c r="K85" s="20"/>
      <c r="L85" s="5">
        <f ca="1">'DEC21'!L85</f>
        <v>1</v>
      </c>
      <c r="M85" s="5">
        <f ca="1">'DEC21'!M85</f>
        <v>50</v>
      </c>
      <c r="N85" s="20"/>
      <c r="O85" s="20"/>
      <c r="P85" s="20"/>
      <c r="Q85" s="20"/>
      <c r="R85" s="20"/>
      <c r="S85" s="20"/>
      <c r="T85" s="20"/>
      <c r="U85" s="20"/>
      <c r="V85" s="5">
        <f ca="1">'DEC21'!V85</f>
        <v>0</v>
      </c>
    </row>
    <row r="86" spans="1:22">
      <c r="A86" s="20"/>
      <c r="B86" s="5" t="str">
        <f ca="1">'DEC21'!B86</f>
        <v>10.12.21</v>
      </c>
      <c r="C86" s="5">
        <f ca="1">'DEC21'!C86</f>
        <v>84</v>
      </c>
      <c r="D86" s="5">
        <f ca="1">'DEC21'!D86</f>
        <v>595</v>
      </c>
      <c r="E86" s="26"/>
      <c r="F86" s="5">
        <f ca="1">'DEC21'!F86</f>
        <v>58</v>
      </c>
      <c r="G86" s="63">
        <f ca="1">'DEC21'!G86</f>
        <v>3650.4</v>
      </c>
      <c r="H86" s="63">
        <f ca="1">'DEC21'!H86</f>
        <v>410.2</v>
      </c>
      <c r="I86" s="5">
        <f ca="1">'DEC21'!I86</f>
        <v>0.6</v>
      </c>
      <c r="J86" s="20"/>
      <c r="K86" s="20"/>
      <c r="L86" s="5">
        <f ca="1">'DEC21'!L86</f>
        <v>1</v>
      </c>
      <c r="M86" s="5">
        <f ca="1">'DEC21'!M86</f>
        <v>40</v>
      </c>
      <c r="N86" s="20"/>
      <c r="O86" s="20"/>
      <c r="P86" s="20"/>
      <c r="Q86" s="20"/>
      <c r="R86" s="20"/>
      <c r="S86" s="20"/>
      <c r="T86" s="20"/>
      <c r="U86" s="20"/>
      <c r="V86" s="5">
        <f ca="1">'DEC21'!V86</f>
        <v>0</v>
      </c>
    </row>
    <row r="87" spans="1:22">
      <c r="A87" s="20"/>
      <c r="B87" s="5" t="str">
        <f ca="1">'DEC21'!B87</f>
        <v>10.12.21</v>
      </c>
      <c r="C87" s="5">
        <f ca="1">'DEC21'!C87</f>
        <v>85</v>
      </c>
      <c r="D87" s="5">
        <f ca="1">'DEC21'!D87</f>
        <v>597</v>
      </c>
      <c r="E87" s="26"/>
      <c r="F87" s="5">
        <f ca="1">'DEC21'!F87</f>
        <v>59</v>
      </c>
      <c r="G87" s="63">
        <f ca="1">'DEC21'!G87</f>
        <v>3430.41</v>
      </c>
      <c r="H87" s="63">
        <f ca="1">'DEC21'!H87</f>
        <v>404.59</v>
      </c>
      <c r="I87" s="5">
        <f ca="1">'DEC21'!I87</f>
        <v>0</v>
      </c>
      <c r="J87" s="20"/>
      <c r="K87" s="20"/>
      <c r="L87" s="5">
        <f ca="1">'DEC21'!L87</f>
        <v>1</v>
      </c>
      <c r="M87" s="5">
        <f ca="1">'DEC21'!M87</f>
        <v>40</v>
      </c>
      <c r="N87" s="20"/>
      <c r="O87" s="20"/>
      <c r="P87" s="20"/>
      <c r="Q87" s="20"/>
      <c r="R87" s="20"/>
      <c r="S87" s="20"/>
      <c r="T87" s="20"/>
      <c r="U87" s="20"/>
      <c r="V87" s="5">
        <f ca="1">'DEC21'!V87</f>
        <v>0</v>
      </c>
    </row>
    <row r="88" spans="1:22">
      <c r="A88" s="20"/>
      <c r="B88" s="5" t="str">
        <f ca="1">'DEC21'!B88</f>
        <v>10.12.21</v>
      </c>
      <c r="C88" s="5">
        <f ca="1">'DEC21'!C88</f>
        <v>86</v>
      </c>
      <c r="D88" s="5">
        <f ca="1">'DEC21'!D88</f>
        <v>601</v>
      </c>
      <c r="E88" s="26"/>
      <c r="F88" s="5">
        <f ca="1">'DEC21'!F88</f>
        <v>55</v>
      </c>
      <c r="G88" s="63">
        <f ca="1">'DEC21'!G88</f>
        <v>3184.86</v>
      </c>
      <c r="H88" s="63">
        <f ca="1">'DEC21'!H88</f>
        <v>389.14</v>
      </c>
      <c r="I88" s="5">
        <f ca="1">'DEC21'!I88</f>
        <v>0</v>
      </c>
      <c r="J88" s="20"/>
      <c r="K88" s="20"/>
      <c r="L88" s="5">
        <f ca="1">'DEC21'!L88</f>
        <v>1</v>
      </c>
      <c r="M88" s="5">
        <f ca="1">'DEC21'!M88</f>
        <v>50</v>
      </c>
      <c r="N88" s="20"/>
      <c r="O88" s="20"/>
      <c r="P88" s="20"/>
      <c r="Q88" s="20"/>
      <c r="R88" s="20"/>
      <c r="S88" s="20"/>
      <c r="T88" s="20"/>
      <c r="U88" s="20"/>
      <c r="V88" s="5">
        <f ca="1">'DEC21'!V88</f>
        <v>0</v>
      </c>
    </row>
    <row r="89" spans="1:22">
      <c r="A89" s="20"/>
      <c r="B89" s="5" t="str">
        <f ca="1">'DEC21'!B89</f>
        <v>10.12.21</v>
      </c>
      <c r="C89" s="5">
        <f ca="1">'DEC21'!C89</f>
        <v>87</v>
      </c>
      <c r="D89" s="5">
        <f ca="1">'DEC21'!D89</f>
        <v>596</v>
      </c>
      <c r="E89" s="26"/>
      <c r="F89" s="5">
        <f ca="1">'DEC21'!F89</f>
        <v>55</v>
      </c>
      <c r="G89" s="63">
        <f ca="1">'DEC21'!G89</f>
        <v>3178.68</v>
      </c>
      <c r="H89" s="63">
        <f ca="1">'DEC21'!H89</f>
        <v>393.32</v>
      </c>
      <c r="I89" s="5">
        <f ca="1">'DEC21'!I89</f>
        <v>0</v>
      </c>
      <c r="J89" s="20"/>
      <c r="K89" s="20"/>
      <c r="L89" s="5">
        <f ca="1">'DEC21'!L89</f>
        <v>1</v>
      </c>
      <c r="M89" s="5">
        <f ca="1">'DEC21'!M89</f>
        <v>55</v>
      </c>
      <c r="N89" s="20"/>
      <c r="O89" s="20"/>
      <c r="P89" s="20"/>
      <c r="Q89" s="20"/>
      <c r="R89" s="20"/>
      <c r="S89" s="20"/>
      <c r="T89" s="20"/>
      <c r="U89" s="20"/>
      <c r="V89" s="5">
        <f ca="1">'DEC21'!V89</f>
        <v>0</v>
      </c>
    </row>
    <row r="90" spans="1:22">
      <c r="A90" s="20"/>
      <c r="B90" s="5" t="str">
        <f ca="1">'DEC21'!B90</f>
        <v>10.12.21</v>
      </c>
      <c r="C90" s="5">
        <f ca="1">'DEC21'!C90</f>
        <v>88</v>
      </c>
      <c r="D90" s="5">
        <f ca="1">'DEC21'!D90</f>
        <v>598</v>
      </c>
      <c r="E90" s="26"/>
      <c r="F90" s="5">
        <f ca="1">'DEC21'!F90</f>
        <v>59</v>
      </c>
      <c r="G90" s="63">
        <f ca="1">'DEC21'!G90</f>
        <v>3632.6</v>
      </c>
      <c r="H90" s="63">
        <f ca="1">'DEC21'!H90</f>
        <v>497.4</v>
      </c>
      <c r="I90" s="5">
        <f ca="1">'DEC21'!I90</f>
        <v>0</v>
      </c>
      <c r="J90" s="20"/>
      <c r="K90" s="20"/>
      <c r="L90" s="5">
        <f ca="1">'DEC21'!L90</f>
        <v>1</v>
      </c>
      <c r="M90" s="5">
        <f ca="1">'DEC21'!M90</f>
        <v>45</v>
      </c>
      <c r="N90" s="20"/>
      <c r="O90" s="20"/>
      <c r="P90" s="20"/>
      <c r="Q90" s="20"/>
      <c r="R90" s="20"/>
      <c r="S90" s="20"/>
      <c r="T90" s="20"/>
      <c r="U90" s="20"/>
      <c r="V90" s="5">
        <f ca="1">'DEC21'!V90</f>
        <v>705.6</v>
      </c>
    </row>
    <row r="91" spans="1:22">
      <c r="A91" s="20"/>
      <c r="B91" s="5" t="str">
        <f ca="1">'DEC21'!B91</f>
        <v>10.12.21</v>
      </c>
      <c r="C91" s="5">
        <f ca="1">'DEC21'!C91</f>
        <v>89</v>
      </c>
      <c r="D91" s="5">
        <f ca="1">'DEC21'!D91</f>
        <v>599</v>
      </c>
      <c r="E91" s="26"/>
      <c r="F91" s="5">
        <f ca="1">'DEC21'!F91</f>
        <v>56</v>
      </c>
      <c r="G91" s="63">
        <f ca="1">'DEC21'!G91</f>
        <v>3219.04</v>
      </c>
      <c r="H91" s="63">
        <f ca="1">'DEC21'!H91</f>
        <v>420.96</v>
      </c>
      <c r="I91" s="5">
        <f ca="1">'DEC21'!I91</f>
        <v>0</v>
      </c>
      <c r="J91" s="20"/>
      <c r="K91" s="20"/>
      <c r="L91" s="5">
        <f ca="1">'DEC21'!L91</f>
        <v>1</v>
      </c>
      <c r="M91" s="5">
        <f ca="1">'DEC21'!M91</f>
        <v>30</v>
      </c>
      <c r="N91" s="20"/>
      <c r="O91" s="20"/>
      <c r="P91" s="20"/>
      <c r="Q91" s="20"/>
      <c r="R91" s="20"/>
      <c r="S91" s="20"/>
      <c r="T91" s="20"/>
      <c r="U91" s="20"/>
      <c r="V91" s="5">
        <f ca="1">'DEC21'!V91</f>
        <v>0</v>
      </c>
    </row>
    <row r="92" spans="1:22">
      <c r="A92" s="20"/>
      <c r="B92" s="5" t="str">
        <f ca="1">'DEC21'!B92</f>
        <v>11.12.21</v>
      </c>
      <c r="C92" s="5">
        <f ca="1">'DEC21'!C92</f>
        <v>90</v>
      </c>
      <c r="D92" s="5">
        <f ca="1">'DEC21'!D92</f>
        <v>602</v>
      </c>
      <c r="E92" s="26"/>
      <c r="F92" s="5">
        <f ca="1">'DEC21'!F92</f>
        <v>58</v>
      </c>
      <c r="G92" s="63">
        <f ca="1">'DEC21'!G92</f>
        <v>3236.84</v>
      </c>
      <c r="H92" s="63">
        <f ca="1">'DEC21'!H92</f>
        <v>531.16</v>
      </c>
      <c r="I92" s="5">
        <f ca="1">'DEC21'!I92</f>
        <v>0</v>
      </c>
      <c r="J92" s="20"/>
      <c r="K92" s="20"/>
      <c r="L92" s="5">
        <f ca="1">'DEC21'!L92</f>
        <v>2</v>
      </c>
      <c r="M92" s="5">
        <f ca="1">'DEC21'!M92</f>
        <v>15</v>
      </c>
      <c r="N92" s="20"/>
      <c r="O92" s="20"/>
      <c r="P92" s="20"/>
      <c r="Q92" s="20"/>
      <c r="R92" s="20"/>
      <c r="S92" s="20"/>
      <c r="T92" s="20"/>
      <c r="U92" s="20"/>
      <c r="V92" s="5">
        <f ca="1">'DEC21'!V92</f>
        <v>0</v>
      </c>
    </row>
    <row r="93" spans="1:22">
      <c r="A93" s="20"/>
      <c r="B93" s="5" t="str">
        <f ca="1">'DEC21'!B93</f>
        <v>11.12.21</v>
      </c>
      <c r="C93" s="5">
        <f ca="1">'DEC21'!C93</f>
        <v>91</v>
      </c>
      <c r="D93" s="5">
        <f ca="1">'DEC21'!D93</f>
        <v>603</v>
      </c>
      <c r="E93" s="26"/>
      <c r="F93" s="5">
        <f ca="1">'DEC21'!F93</f>
        <v>58</v>
      </c>
      <c r="G93" s="63">
        <f ca="1">'DEC21'!G93</f>
        <v>3355.66</v>
      </c>
      <c r="H93" s="63">
        <f ca="1">'DEC21'!H93</f>
        <v>410.34</v>
      </c>
      <c r="I93" s="5">
        <f ca="1">'DEC21'!I93</f>
        <v>0</v>
      </c>
      <c r="J93" s="20"/>
      <c r="K93" s="20"/>
      <c r="L93" s="5">
        <f ca="1">'DEC21'!L93</f>
        <v>2</v>
      </c>
      <c r="M93" s="5">
        <f ca="1">'DEC21'!M93</f>
        <v>20</v>
      </c>
      <c r="N93" s="20"/>
      <c r="O93" s="20"/>
      <c r="P93" s="20"/>
      <c r="Q93" s="20"/>
      <c r="R93" s="20"/>
      <c r="S93" s="20"/>
      <c r="T93" s="20"/>
      <c r="U93" s="20"/>
      <c r="V93" s="5">
        <f ca="1">'DEC21'!V93</f>
        <v>0</v>
      </c>
    </row>
    <row r="94" spans="1:22">
      <c r="A94" s="20"/>
      <c r="B94" s="5" t="str">
        <f ca="1">'DEC21'!B94</f>
        <v>11.12.21</v>
      </c>
      <c r="C94" s="5">
        <f ca="1">'DEC21'!C94</f>
        <v>92</v>
      </c>
      <c r="D94" s="5">
        <f ca="1">'DEC21'!D94</f>
        <v>606</v>
      </c>
      <c r="E94" s="26"/>
      <c r="F94" s="5">
        <f ca="1">'DEC21'!F94</f>
        <v>57</v>
      </c>
      <c r="G94" s="63">
        <f ca="1">'DEC21'!G94</f>
        <v>3299.24</v>
      </c>
      <c r="H94" s="63">
        <f ca="1">'DEC21'!H94</f>
        <v>404.76</v>
      </c>
      <c r="I94" s="5">
        <f ca="1">'DEC21'!I94</f>
        <v>0</v>
      </c>
      <c r="J94" s="20"/>
      <c r="K94" s="20"/>
      <c r="L94" s="5">
        <f ca="1">'DEC21'!L94</f>
        <v>2</v>
      </c>
      <c r="M94" s="5">
        <f ca="1">'DEC21'!M94</f>
        <v>0</v>
      </c>
      <c r="N94" s="20"/>
      <c r="O94" s="20"/>
      <c r="P94" s="20"/>
      <c r="Q94" s="20"/>
      <c r="R94" s="20"/>
      <c r="S94" s="20"/>
      <c r="T94" s="20"/>
      <c r="U94" s="20"/>
      <c r="V94" s="5">
        <f ca="1">'DEC21'!V94</f>
        <v>0</v>
      </c>
    </row>
    <row r="95" spans="1:22">
      <c r="A95" s="20"/>
      <c r="B95" s="5" t="str">
        <f ca="1">'DEC21'!B95</f>
        <v>11.12.21</v>
      </c>
      <c r="C95" s="5">
        <f ca="1">'DEC21'!C95</f>
        <v>93</v>
      </c>
      <c r="D95" s="5">
        <f ca="1">'DEC21'!D95</f>
        <v>604</v>
      </c>
      <c r="E95" s="26"/>
      <c r="F95" s="5">
        <f ca="1">'DEC21'!F95</f>
        <v>59</v>
      </c>
      <c r="G95" s="63">
        <f ca="1">'DEC21'!G95</f>
        <v>3430.01</v>
      </c>
      <c r="H95" s="63">
        <f ca="1">'DEC21'!H95</f>
        <v>404.99</v>
      </c>
      <c r="I95" s="5">
        <f ca="1">'DEC21'!I95</f>
        <v>0</v>
      </c>
      <c r="J95" s="20"/>
      <c r="K95" s="20"/>
      <c r="L95" s="5">
        <f ca="1">'DEC21'!L95</f>
        <v>1</v>
      </c>
      <c r="M95" s="5">
        <f ca="1">'DEC21'!M95</f>
        <v>50</v>
      </c>
      <c r="N95" s="20"/>
      <c r="O95" s="20"/>
      <c r="P95" s="20"/>
      <c r="Q95" s="20"/>
      <c r="R95" s="20"/>
      <c r="S95" s="20"/>
      <c r="T95" s="20"/>
      <c r="U95" s="20"/>
      <c r="V95" s="5">
        <f ca="1">'DEC21'!V95</f>
        <v>0</v>
      </c>
    </row>
    <row r="96" spans="1:22">
      <c r="A96" s="20"/>
      <c r="B96" s="5" t="str">
        <f ca="1">'DEC21'!B96</f>
        <v>11.12.21</v>
      </c>
      <c r="C96" s="5">
        <f ca="1">'DEC21'!C96</f>
        <v>94</v>
      </c>
      <c r="D96" s="5">
        <f ca="1">'DEC21'!D96</f>
        <v>605</v>
      </c>
      <c r="E96" s="26"/>
      <c r="F96" s="5">
        <f ca="1">'DEC21'!F96</f>
        <v>55</v>
      </c>
      <c r="G96" s="63">
        <f ca="1">'DEC21'!G96</f>
        <v>3258.85</v>
      </c>
      <c r="H96" s="63">
        <f ca="1">'DEC21'!H96</f>
        <v>316.14999999999998</v>
      </c>
      <c r="I96" s="5">
        <f ca="1">'DEC21'!I96</f>
        <v>0</v>
      </c>
      <c r="J96" s="20"/>
      <c r="K96" s="20"/>
      <c r="L96" s="5">
        <f ca="1">'DEC21'!L96</f>
        <v>1</v>
      </c>
      <c r="M96" s="5">
        <f ca="1">'DEC21'!M96</f>
        <v>35</v>
      </c>
      <c r="N96" s="20"/>
      <c r="O96" s="20"/>
      <c r="P96" s="20"/>
      <c r="Q96" s="20"/>
      <c r="R96" s="20"/>
      <c r="S96" s="20"/>
      <c r="T96" s="20"/>
      <c r="U96" s="20"/>
      <c r="V96" s="5">
        <f ca="1">'DEC21'!V96</f>
        <v>0</v>
      </c>
    </row>
    <row r="97" spans="1:24">
      <c r="A97" s="20"/>
      <c r="B97" s="5" t="str">
        <f ca="1">'DEC21'!B97</f>
        <v>11.12.21</v>
      </c>
      <c r="C97" s="5">
        <f ca="1">'DEC21'!C97</f>
        <v>95</v>
      </c>
      <c r="D97" s="5">
        <f ca="1">'DEC21'!D97</f>
        <v>600</v>
      </c>
      <c r="E97" s="26"/>
      <c r="F97" s="5">
        <f ca="1">'DEC21'!F97</f>
        <v>56</v>
      </c>
      <c r="G97" s="63">
        <f ca="1">'DEC21'!G97</f>
        <v>3331.25</v>
      </c>
      <c r="H97" s="63">
        <f ca="1">'DEC21'!H97</f>
        <v>310.33999999999997</v>
      </c>
      <c r="I97" s="5">
        <f ca="1">'DEC21'!I97</f>
        <v>2.59</v>
      </c>
      <c r="J97" s="20"/>
      <c r="K97" s="20"/>
      <c r="L97" s="5">
        <f ca="1">'DEC21'!L97</f>
        <v>1</v>
      </c>
      <c r="M97" s="5">
        <f ca="1">'DEC21'!M97</f>
        <v>30</v>
      </c>
      <c r="N97" s="20"/>
      <c r="O97" s="20"/>
      <c r="P97" s="20"/>
      <c r="Q97" s="20"/>
      <c r="R97" s="20"/>
      <c r="S97" s="20"/>
      <c r="T97" s="20"/>
      <c r="U97" s="20"/>
      <c r="V97" s="5">
        <f ca="1">'DEC21'!V97</f>
        <v>8820</v>
      </c>
    </row>
    <row r="98" spans="1:24">
      <c r="A98" s="20"/>
      <c r="B98" s="5" t="str">
        <f ca="1">'DEC21'!B98</f>
        <v>11.12.21</v>
      </c>
      <c r="C98" s="5">
        <f ca="1">'DEC21'!C98</f>
        <v>96</v>
      </c>
      <c r="D98" s="5">
        <f ca="1">'DEC21'!D98</f>
        <v>608</v>
      </c>
      <c r="E98" s="26"/>
      <c r="F98" s="5">
        <f ca="1">'DEC21'!F98</f>
        <v>59</v>
      </c>
      <c r="G98" s="63">
        <f ca="1">'DEC21'!G98</f>
        <v>3418.22</v>
      </c>
      <c r="H98" s="63">
        <f ca="1">'DEC21'!H98</f>
        <v>415.78</v>
      </c>
      <c r="I98" s="5">
        <f ca="1">'DEC21'!I98</f>
        <v>0</v>
      </c>
      <c r="J98" s="20"/>
      <c r="K98" s="20"/>
      <c r="L98" s="5">
        <f ca="1">'DEC21'!L98</f>
        <v>1</v>
      </c>
      <c r="M98" s="5">
        <f ca="1">'DEC21'!M98</f>
        <v>55</v>
      </c>
      <c r="N98" s="20"/>
      <c r="O98" s="20"/>
      <c r="P98" s="20"/>
      <c r="Q98" s="20"/>
      <c r="R98" s="20"/>
      <c r="S98" s="20"/>
      <c r="T98" s="20"/>
      <c r="U98" s="20"/>
      <c r="V98" s="5">
        <f ca="1">'DEC21'!V98</f>
        <v>0</v>
      </c>
    </row>
    <row r="99" spans="1:24">
      <c r="A99" s="20"/>
      <c r="B99" s="5" t="str">
        <f ca="1">'DEC21'!B99</f>
        <v>11.12.21</v>
      </c>
      <c r="C99" s="5">
        <f ca="1">'DEC21'!C99</f>
        <v>97</v>
      </c>
      <c r="D99" s="5">
        <f ca="1">'DEC21'!D99</f>
        <v>607</v>
      </c>
      <c r="E99" s="26"/>
      <c r="F99" s="5">
        <f ca="1">'DEC21'!F99</f>
        <v>58</v>
      </c>
      <c r="G99" s="63">
        <f ca="1">'DEC21'!G99</f>
        <v>3387.22</v>
      </c>
      <c r="H99" s="63">
        <f ca="1">'DEC21'!H99</f>
        <v>382.78</v>
      </c>
      <c r="I99" s="5">
        <f ca="1">'DEC21'!I99</f>
        <v>0</v>
      </c>
      <c r="J99" s="20"/>
      <c r="K99" s="20"/>
      <c r="L99" s="5">
        <f ca="1">'DEC21'!L99</f>
        <v>1</v>
      </c>
      <c r="M99" s="5">
        <f ca="1">'DEC21'!M99</f>
        <v>50</v>
      </c>
      <c r="N99" s="20"/>
      <c r="O99" s="20"/>
      <c r="P99" s="20"/>
      <c r="Q99" s="20"/>
      <c r="R99" s="20"/>
      <c r="S99" s="20"/>
      <c r="T99" s="20"/>
      <c r="U99" s="20"/>
      <c r="V99" s="5">
        <f ca="1">'DEC21'!V99</f>
        <v>0</v>
      </c>
    </row>
    <row r="100" spans="1:24">
      <c r="A100" s="20"/>
      <c r="B100" s="5" t="str">
        <f ca="1">'DEC21'!B100</f>
        <v>11.12.21</v>
      </c>
      <c r="C100" s="5">
        <f ca="1">'DEC21'!C100</f>
        <v>98</v>
      </c>
      <c r="D100" s="5">
        <f ca="1">'DEC21'!D100</f>
        <v>609</v>
      </c>
      <c r="E100" s="26"/>
      <c r="F100" s="5">
        <f ca="1">'DEC21'!F100</f>
        <v>56</v>
      </c>
      <c r="G100" s="63">
        <f ca="1">'DEC21'!G100</f>
        <v>3301.05</v>
      </c>
      <c r="H100" s="63">
        <f ca="1">'DEC21'!H100</f>
        <v>337.95</v>
      </c>
      <c r="I100" s="5">
        <f ca="1">'DEC21'!I100</f>
        <v>0</v>
      </c>
      <c r="J100" s="20"/>
      <c r="K100" s="20"/>
      <c r="L100" s="5">
        <f ca="1">'DEC21'!L100</f>
        <v>2</v>
      </c>
      <c r="M100" s="5">
        <f ca="1">'DEC21'!M100</f>
        <v>25</v>
      </c>
      <c r="N100" s="20"/>
      <c r="O100" s="20"/>
      <c r="P100" s="20"/>
      <c r="Q100" s="20"/>
      <c r="R100" s="20"/>
      <c r="S100" s="20"/>
      <c r="T100" s="20"/>
      <c r="U100" s="20"/>
      <c r="V100" s="5">
        <f ca="1">'DEC21'!V100</f>
        <v>0</v>
      </c>
    </row>
    <row r="101" spans="1:24">
      <c r="A101" s="20"/>
      <c r="B101" s="5" t="str">
        <f ca="1">'DEC21'!B101</f>
        <v>12.12.21</v>
      </c>
      <c r="C101" s="5">
        <f ca="1">'DEC21'!C101</f>
        <v>99</v>
      </c>
      <c r="D101" s="5">
        <f ca="1">'DEC21'!D101</f>
        <v>610</v>
      </c>
      <c r="E101" s="26"/>
      <c r="F101" s="5">
        <f ca="1">'DEC21'!F101</f>
        <v>53</v>
      </c>
      <c r="G101" s="63">
        <f ca="1">'DEC21'!G101</f>
        <v>3051.88</v>
      </c>
      <c r="H101" s="63">
        <f ca="1">'DEC21'!H101</f>
        <v>392.12</v>
      </c>
      <c r="I101" s="5">
        <f ca="1">'DEC21'!I101</f>
        <v>0</v>
      </c>
      <c r="J101" s="20"/>
      <c r="K101" s="20"/>
      <c r="L101" s="5">
        <f ca="1">'DEC21'!L101</f>
        <v>2</v>
      </c>
      <c r="M101" s="5">
        <f ca="1">'DEC21'!M101</f>
        <v>20</v>
      </c>
      <c r="N101" s="20"/>
      <c r="O101" s="20"/>
      <c r="P101" s="20"/>
      <c r="Q101" s="20"/>
      <c r="R101" s="20"/>
      <c r="S101" s="20"/>
      <c r="T101" s="20"/>
      <c r="U101" s="20"/>
      <c r="V101" s="5">
        <f ca="1">'DEC21'!V101</f>
        <v>0</v>
      </c>
    </row>
    <row r="102" spans="1:24">
      <c r="A102" s="20"/>
      <c r="B102" s="5" t="str">
        <f ca="1">'DEC21'!B102</f>
        <v>12.12.21</v>
      </c>
      <c r="C102" s="5">
        <f ca="1">'DEC21'!C102</f>
        <v>100</v>
      </c>
      <c r="D102" s="5">
        <f ca="1">'DEC21'!D102</f>
        <v>613</v>
      </c>
      <c r="E102" s="26"/>
      <c r="F102" s="5">
        <f ca="1">'DEC21'!F102</f>
        <v>55</v>
      </c>
      <c r="G102" s="63">
        <f ca="1">'DEC21'!G102</f>
        <v>3318.85</v>
      </c>
      <c r="H102" s="63">
        <f ca="1">'DEC21'!H102</f>
        <v>256.14999999999998</v>
      </c>
      <c r="I102" s="5">
        <f ca="1">'DEC21'!I102</f>
        <v>0</v>
      </c>
      <c r="J102" s="20"/>
      <c r="K102" s="20"/>
      <c r="L102" s="5">
        <f ca="1">'DEC21'!L102</f>
        <v>1</v>
      </c>
      <c r="M102" s="5">
        <f ca="1">'DEC21'!M102</f>
        <v>40</v>
      </c>
      <c r="N102" s="20"/>
      <c r="O102" s="20"/>
      <c r="P102" s="20"/>
      <c r="Q102" s="20"/>
      <c r="R102" s="20"/>
      <c r="S102" s="20"/>
      <c r="T102" s="20"/>
      <c r="U102" s="20"/>
      <c r="V102" s="5">
        <f ca="1">'DEC21'!V102</f>
        <v>0</v>
      </c>
    </row>
    <row r="103" spans="1:24">
      <c r="A103" s="20"/>
      <c r="B103" s="5" t="str">
        <f ca="1">'DEC21'!B103</f>
        <v>12.12.21</v>
      </c>
      <c r="C103" s="5">
        <f ca="1">'DEC21'!C103</f>
        <v>101</v>
      </c>
      <c r="D103" s="5">
        <f ca="1">'DEC21'!D103</f>
        <v>611</v>
      </c>
      <c r="E103" s="26"/>
      <c r="F103" s="5">
        <f ca="1">'DEC21'!F103</f>
        <v>58</v>
      </c>
      <c r="G103" s="63">
        <f ca="1">'DEC21'!G103</f>
        <v>3497.83</v>
      </c>
      <c r="H103" s="63">
        <f ca="1">'DEC21'!H103</f>
        <v>271.17</v>
      </c>
      <c r="I103" s="5">
        <f ca="1">'DEC21'!I103</f>
        <v>0</v>
      </c>
      <c r="J103" s="20"/>
      <c r="K103" s="20"/>
      <c r="L103" s="5">
        <f ca="1">'DEC21'!L103</f>
        <v>1</v>
      </c>
      <c r="M103" s="5">
        <f ca="1">'DEC21'!M103</f>
        <v>30</v>
      </c>
      <c r="N103" s="20"/>
      <c r="O103" s="20"/>
      <c r="P103" s="20"/>
      <c r="Q103" s="20"/>
      <c r="R103" s="20"/>
      <c r="S103" s="20"/>
      <c r="T103" s="20"/>
      <c r="U103" s="20"/>
      <c r="V103" s="5">
        <f ca="1">'DEC21'!V103</f>
        <v>0</v>
      </c>
    </row>
    <row r="104" spans="1:24">
      <c r="A104" s="20"/>
      <c r="B104" s="5" t="str">
        <f ca="1">'DEC21'!B104</f>
        <v>12.12.21</v>
      </c>
      <c r="C104" s="5">
        <f ca="1">'DEC21'!C104</f>
        <v>102</v>
      </c>
      <c r="D104" s="5">
        <f ca="1">'DEC21'!D104</f>
        <v>614</v>
      </c>
      <c r="E104" s="26"/>
      <c r="F104" s="5">
        <f ca="1">'DEC21'!F104</f>
        <v>58</v>
      </c>
      <c r="G104" s="63">
        <f ca="1">'DEC21'!G104</f>
        <v>3621.24</v>
      </c>
      <c r="H104" s="63">
        <f ca="1">'DEC21'!H104</f>
        <v>152.30000000000001</v>
      </c>
      <c r="I104" s="5">
        <f ca="1">'DEC21'!I104</f>
        <v>5.54</v>
      </c>
      <c r="J104" s="20"/>
      <c r="K104" s="20"/>
      <c r="L104" s="5">
        <f ca="1">'DEC21'!L104</f>
        <v>1</v>
      </c>
      <c r="M104" s="5">
        <f ca="1">'DEC21'!M104</f>
        <v>35</v>
      </c>
      <c r="N104" s="20"/>
      <c r="O104" s="20"/>
      <c r="P104" s="20"/>
      <c r="Q104" s="20"/>
      <c r="R104" s="20"/>
      <c r="S104" s="20"/>
      <c r="T104" s="20"/>
      <c r="U104" s="20"/>
      <c r="V104" s="5">
        <f ca="1">'DEC21'!V104</f>
        <v>9135</v>
      </c>
      <c r="X104" t="s">
        <v>766</v>
      </c>
    </row>
    <row r="105" spans="1:24">
      <c r="A105" s="20"/>
      <c r="B105" s="5" t="str">
        <f ca="1">'DEC21'!B105</f>
        <v>12.12.21</v>
      </c>
      <c r="C105" s="5">
        <f ca="1">'DEC21'!C105</f>
        <v>103</v>
      </c>
      <c r="D105" s="5">
        <f ca="1">'DEC21'!D105</f>
        <v>617</v>
      </c>
      <c r="E105" s="26"/>
      <c r="F105" s="5">
        <f ca="1">'DEC21'!F105</f>
        <v>56</v>
      </c>
      <c r="G105" s="63">
        <f ca="1">'DEC21'!G105</f>
        <v>3312.84</v>
      </c>
      <c r="H105" s="63">
        <f ca="1">'DEC21'!H105</f>
        <v>327.16000000000003</v>
      </c>
      <c r="I105" s="5">
        <f ca="1">'DEC21'!I105</f>
        <v>0</v>
      </c>
      <c r="J105" s="20"/>
      <c r="K105" s="20"/>
      <c r="L105" s="5">
        <f ca="1">'DEC21'!L105</f>
        <v>1</v>
      </c>
      <c r="M105" s="5">
        <f ca="1">'DEC21'!M105</f>
        <v>55</v>
      </c>
      <c r="N105" s="20"/>
      <c r="O105" s="20"/>
      <c r="P105" s="20"/>
      <c r="Q105" s="20"/>
      <c r="R105" s="20"/>
      <c r="S105" s="20"/>
      <c r="T105" s="20"/>
      <c r="U105" s="20"/>
      <c r="V105" s="5">
        <f ca="1">'DEC21'!V105</f>
        <v>0</v>
      </c>
    </row>
    <row r="106" spans="1:24">
      <c r="A106" s="20"/>
      <c r="B106" s="5" t="str">
        <f ca="1">'DEC21'!B106</f>
        <v>12.12.21</v>
      </c>
      <c r="C106" s="5">
        <f ca="1">'DEC21'!C106</f>
        <v>104</v>
      </c>
      <c r="D106" s="5">
        <f ca="1">'DEC21'!D106</f>
        <v>618</v>
      </c>
      <c r="E106" s="26"/>
      <c r="F106" s="5">
        <f ca="1">'DEC21'!F106</f>
        <v>58</v>
      </c>
      <c r="G106" s="63">
        <f ca="1">'DEC21'!G106</f>
        <v>3436.44</v>
      </c>
      <c r="H106" s="63">
        <f ca="1">'DEC21'!H106</f>
        <v>331.76</v>
      </c>
      <c r="I106" s="5">
        <f ca="1">'DEC21'!I106</f>
        <v>0.2</v>
      </c>
      <c r="J106" s="20"/>
      <c r="K106" s="20"/>
      <c r="L106" s="5">
        <f ca="1">'DEC21'!L106</f>
        <v>1</v>
      </c>
      <c r="M106" s="5">
        <f ca="1">'DEC21'!M106</f>
        <v>30</v>
      </c>
      <c r="N106" s="20"/>
      <c r="O106" s="20"/>
      <c r="P106" s="20"/>
      <c r="Q106" s="20"/>
      <c r="R106" s="20"/>
      <c r="S106" s="20"/>
      <c r="T106" s="20"/>
      <c r="U106" s="20"/>
      <c r="V106" s="5">
        <f ca="1">'DEC21'!V106</f>
        <v>0</v>
      </c>
    </row>
    <row r="107" spans="1:24">
      <c r="A107" s="20"/>
      <c r="B107" s="5" t="str">
        <f ca="1">'DEC21'!B107</f>
        <v>12.12.21</v>
      </c>
      <c r="C107" s="5">
        <f ca="1">'DEC21'!C107</f>
        <v>105</v>
      </c>
      <c r="D107" s="5">
        <f ca="1">'DEC21'!D107</f>
        <v>612</v>
      </c>
      <c r="E107" s="26"/>
      <c r="F107" s="5">
        <f ca="1">'DEC21'!F107</f>
        <v>58</v>
      </c>
      <c r="G107" s="63">
        <f ca="1">'DEC21'!G107</f>
        <v>3446.86</v>
      </c>
      <c r="H107" s="63">
        <f ca="1">'DEC21'!H107</f>
        <v>319.14</v>
      </c>
      <c r="I107" s="5">
        <f ca="1">'DEC21'!I107</f>
        <v>0</v>
      </c>
      <c r="J107" s="20"/>
      <c r="K107" s="20"/>
      <c r="L107" s="5">
        <f ca="1">'DEC21'!L107</f>
        <v>1</v>
      </c>
      <c r="M107" s="5">
        <f ca="1">'DEC21'!M107</f>
        <v>40</v>
      </c>
      <c r="N107" s="20"/>
      <c r="O107" s="20"/>
      <c r="P107" s="20"/>
      <c r="Q107" s="20"/>
      <c r="R107" s="20"/>
      <c r="S107" s="20"/>
      <c r="T107" s="20"/>
      <c r="U107" s="20"/>
      <c r="V107" s="5">
        <f ca="1">'DEC21'!V107</f>
        <v>0</v>
      </c>
    </row>
    <row r="108" spans="1:24">
      <c r="A108" s="20"/>
      <c r="B108" s="5" t="str">
        <f ca="1">'DEC21'!B108</f>
        <v>12.12.21</v>
      </c>
      <c r="C108" s="5">
        <f ca="1">'DEC21'!C108</f>
        <v>106</v>
      </c>
      <c r="D108" s="5">
        <f ca="1">'DEC21'!D108</f>
        <v>615</v>
      </c>
      <c r="E108" s="26"/>
      <c r="F108" s="5">
        <f ca="1">'DEC21'!F108</f>
        <v>52</v>
      </c>
      <c r="G108" s="63">
        <f ca="1">'DEC21'!G108</f>
        <v>3097.08</v>
      </c>
      <c r="H108" s="63">
        <f ca="1">'DEC21'!H108</f>
        <v>282.92</v>
      </c>
      <c r="I108" s="5">
        <f ca="1">'DEC21'!I108</f>
        <v>0</v>
      </c>
      <c r="J108" s="20"/>
      <c r="K108" s="20"/>
      <c r="L108" s="5">
        <f ca="1">'DEC21'!L108</f>
        <v>1</v>
      </c>
      <c r="M108" s="5">
        <f ca="1">'DEC21'!M108</f>
        <v>45</v>
      </c>
      <c r="N108" s="20"/>
      <c r="O108" s="20"/>
      <c r="P108" s="20"/>
      <c r="Q108" s="20"/>
      <c r="R108" s="20"/>
      <c r="S108" s="20"/>
      <c r="T108" s="20"/>
      <c r="U108" s="20"/>
      <c r="V108" s="5">
        <f ca="1">'DEC21'!V108</f>
        <v>0</v>
      </c>
    </row>
    <row r="109" spans="1:24">
      <c r="A109" s="20"/>
      <c r="B109" s="5" t="str">
        <f ca="1">'DEC21'!B109</f>
        <v>13.12.21</v>
      </c>
      <c r="C109" s="5">
        <f ca="1">'DEC21'!C109</f>
        <v>107</v>
      </c>
      <c r="D109" s="5">
        <f ca="1">'DEC21'!D109</f>
        <v>619</v>
      </c>
      <c r="E109" s="26"/>
      <c r="F109" s="5">
        <f ca="1">'DEC21'!F109</f>
        <v>54</v>
      </c>
      <c r="G109" s="63">
        <f ca="1">'DEC21'!G109</f>
        <v>3180.46</v>
      </c>
      <c r="H109" s="63">
        <f ca="1">'DEC21'!H109</f>
        <v>329.54</v>
      </c>
      <c r="I109" s="5">
        <f ca="1">'DEC21'!I109</f>
        <v>0</v>
      </c>
      <c r="J109" s="20"/>
      <c r="K109" s="20"/>
      <c r="L109" s="5">
        <f ca="1">'DEC21'!L109</f>
        <v>2</v>
      </c>
      <c r="M109" s="5">
        <f ca="1">'DEC21'!M109</f>
        <v>0</v>
      </c>
      <c r="N109" s="20"/>
      <c r="O109" s="20"/>
      <c r="P109" s="20"/>
      <c r="Q109" s="20"/>
      <c r="R109" s="20"/>
      <c r="S109" s="20"/>
      <c r="T109" s="20"/>
      <c r="U109" s="20"/>
      <c r="V109" s="5">
        <f ca="1">'DEC21'!V109</f>
        <v>0</v>
      </c>
    </row>
    <row r="110" spans="1:24">
      <c r="A110" s="20"/>
      <c r="B110" s="5" t="str">
        <f ca="1">'DEC21'!B110</f>
        <v>13.12.21</v>
      </c>
      <c r="C110" s="5">
        <f ca="1">'DEC21'!C110</f>
        <v>108</v>
      </c>
      <c r="D110" s="5">
        <f ca="1">'DEC21'!D110</f>
        <v>620</v>
      </c>
      <c r="E110" s="26"/>
      <c r="F110" s="5">
        <f ca="1">'DEC21'!F110</f>
        <v>54</v>
      </c>
      <c r="G110" s="63">
        <f ca="1">'DEC21'!G110</f>
        <v>3184.46</v>
      </c>
      <c r="H110" s="63">
        <f ca="1">'DEC21'!H110</f>
        <v>326.52999999999997</v>
      </c>
      <c r="I110" s="5">
        <f ca="1">'DEC21'!I110</f>
        <v>0.99</v>
      </c>
      <c r="J110" s="20"/>
      <c r="K110" s="20"/>
      <c r="L110" s="5">
        <f ca="1">'DEC21'!L110</f>
        <v>1</v>
      </c>
      <c r="M110" s="5">
        <f ca="1">'DEC21'!M110</f>
        <v>55</v>
      </c>
      <c r="N110" s="20"/>
      <c r="O110" s="20"/>
      <c r="P110" s="20"/>
      <c r="Q110" s="20"/>
      <c r="R110" s="20"/>
      <c r="S110" s="20"/>
      <c r="T110" s="20"/>
      <c r="U110" s="20"/>
      <c r="V110" s="5">
        <f ca="1">'DEC21'!V110</f>
        <v>0</v>
      </c>
    </row>
    <row r="111" spans="1:24">
      <c r="A111" s="20"/>
      <c r="B111" s="5" t="str">
        <f ca="1">'DEC21'!B111</f>
        <v>13.12.21</v>
      </c>
      <c r="C111" s="5">
        <f ca="1">'DEC21'!C111</f>
        <v>109</v>
      </c>
      <c r="D111" s="5">
        <f ca="1">'DEC21'!D111</f>
        <v>621</v>
      </c>
      <c r="E111" s="26"/>
      <c r="F111" s="5">
        <f ca="1">'DEC21'!F111</f>
        <v>58</v>
      </c>
      <c r="G111" s="63">
        <f ca="1">'DEC21'!G111</f>
        <v>3498.62</v>
      </c>
      <c r="H111" s="63">
        <f ca="1">'DEC21'!H111</f>
        <v>271.38</v>
      </c>
      <c r="I111" s="5">
        <f ca="1">'DEC21'!I111</f>
        <v>0</v>
      </c>
      <c r="J111" s="20"/>
      <c r="K111" s="20"/>
      <c r="L111" s="5">
        <f ca="1">'DEC21'!L111</f>
        <v>1</v>
      </c>
      <c r="M111" s="5">
        <f ca="1">'DEC21'!M111</f>
        <v>55</v>
      </c>
      <c r="N111" s="20"/>
      <c r="O111" s="20"/>
      <c r="P111" s="20"/>
      <c r="Q111" s="20"/>
      <c r="R111" s="20"/>
      <c r="S111" s="20"/>
      <c r="T111" s="20"/>
      <c r="U111" s="20"/>
      <c r="V111" s="5">
        <f ca="1">'DEC21'!V111</f>
        <v>0</v>
      </c>
    </row>
    <row r="112" spans="1:24">
      <c r="A112" s="20"/>
      <c r="B112" s="5" t="str">
        <f ca="1">'DEC21'!B112</f>
        <v>13.12.21</v>
      </c>
      <c r="C112" s="5">
        <f ca="1">'DEC21'!C112</f>
        <v>110</v>
      </c>
      <c r="D112" s="5">
        <f ca="1">'DEC21'!D112</f>
        <v>622</v>
      </c>
      <c r="E112" s="26"/>
      <c r="F112" s="5">
        <f ca="1">'DEC21'!F112</f>
        <v>59</v>
      </c>
      <c r="G112" s="63">
        <f ca="1">'DEC21'!G112</f>
        <v>3558.23</v>
      </c>
      <c r="H112" s="63">
        <f ca="1">'DEC21'!H112</f>
        <v>274.77</v>
      </c>
      <c r="I112" s="5">
        <f ca="1">'DEC21'!I112</f>
        <v>0</v>
      </c>
      <c r="J112" s="20"/>
      <c r="K112" s="20"/>
      <c r="L112" s="5">
        <f ca="1">'DEC21'!L112</f>
        <v>1</v>
      </c>
      <c r="M112" s="5">
        <f ca="1">'DEC21'!M112</f>
        <v>45</v>
      </c>
      <c r="N112" s="20"/>
      <c r="O112" s="20"/>
      <c r="P112" s="20"/>
      <c r="Q112" s="20"/>
      <c r="R112" s="20"/>
      <c r="S112" s="20"/>
      <c r="T112" s="20"/>
      <c r="U112" s="20"/>
      <c r="V112" s="5">
        <f ca="1">'DEC21'!V112</f>
        <v>0</v>
      </c>
    </row>
    <row r="113" spans="1:25">
      <c r="A113" s="20"/>
      <c r="B113" s="5" t="str">
        <f ca="1">'DEC21'!B113</f>
        <v>13.12.21</v>
      </c>
      <c r="C113" s="5">
        <f ca="1">'DEC21'!C113</f>
        <v>111</v>
      </c>
      <c r="D113" s="5">
        <f ca="1">'DEC21'!D113</f>
        <v>625</v>
      </c>
      <c r="E113" s="26"/>
      <c r="F113" s="5">
        <f ca="1">'DEC21'!F113</f>
        <v>58</v>
      </c>
      <c r="G113" s="63">
        <f ca="1">'DEC21'!G113</f>
        <v>3478.22</v>
      </c>
      <c r="H113" s="63">
        <f ca="1">'DEC21'!H113</f>
        <v>291.77999999999997</v>
      </c>
      <c r="I113" s="5">
        <f ca="1">'DEC21'!I113</f>
        <v>0</v>
      </c>
      <c r="J113" s="20"/>
      <c r="K113" s="20"/>
      <c r="L113" s="5">
        <f ca="1">'DEC21'!L113</f>
        <v>1</v>
      </c>
      <c r="M113" s="5">
        <f ca="1">'DEC21'!M113</f>
        <v>15</v>
      </c>
      <c r="N113" s="20"/>
      <c r="O113" s="20"/>
      <c r="P113" s="20"/>
      <c r="Q113" s="20"/>
      <c r="R113" s="20"/>
      <c r="S113" s="20"/>
      <c r="T113" s="20"/>
      <c r="U113" s="20"/>
      <c r="V113" s="5">
        <f ca="1">'DEC21'!V113</f>
        <v>0</v>
      </c>
    </row>
    <row r="114" spans="1:25">
      <c r="A114" s="20"/>
      <c r="B114" s="5" t="str">
        <f ca="1">'DEC21'!B114</f>
        <v>13.12.21</v>
      </c>
      <c r="C114" s="5">
        <f ca="1">'DEC21'!C114</f>
        <v>112</v>
      </c>
      <c r="D114" s="5">
        <f ca="1">'DEC21'!D114</f>
        <v>626</v>
      </c>
      <c r="E114" s="26"/>
      <c r="F114" s="5">
        <f ca="1">'DEC21'!F114</f>
        <v>56</v>
      </c>
      <c r="G114" s="63">
        <f ca="1">'DEC21'!G114</f>
        <v>3304.25</v>
      </c>
      <c r="H114" s="63">
        <f ca="1">'DEC21'!H114</f>
        <v>334.75</v>
      </c>
      <c r="I114" s="5">
        <f ca="1">'DEC21'!I114</f>
        <v>0</v>
      </c>
      <c r="J114" s="20"/>
      <c r="K114" s="20"/>
      <c r="L114" s="5">
        <f ca="1">'DEC21'!L114</f>
        <v>1</v>
      </c>
      <c r="M114" s="5">
        <f ca="1">'DEC21'!M114</f>
        <v>25</v>
      </c>
      <c r="N114" s="20"/>
      <c r="O114" s="20"/>
      <c r="P114" s="20"/>
      <c r="Q114" s="20"/>
      <c r="R114" s="20"/>
      <c r="S114" s="20"/>
      <c r="T114" s="20"/>
      <c r="U114" s="20"/>
      <c r="V114" s="5">
        <f ca="1">'DEC21'!V114</f>
        <v>0</v>
      </c>
    </row>
    <row r="115" spans="1:25">
      <c r="A115" s="20"/>
      <c r="B115" s="5" t="str">
        <f ca="1">'DEC21'!B115</f>
        <v>13.12.21</v>
      </c>
      <c r="C115" s="5">
        <f ca="1">'DEC21'!C115</f>
        <v>113</v>
      </c>
      <c r="D115" s="5">
        <f ca="1">'DEC21'!D115</f>
        <v>627</v>
      </c>
      <c r="E115" s="26"/>
      <c r="F115" s="5">
        <f ca="1">'DEC21'!F115</f>
        <v>59</v>
      </c>
      <c r="G115" s="63">
        <f ca="1">'DEC21'!G115</f>
        <v>3676.6</v>
      </c>
      <c r="H115" s="63">
        <f ca="1">'DEC21'!H115</f>
        <v>453.4</v>
      </c>
      <c r="I115" s="5">
        <f ca="1">'DEC21'!I115</f>
        <v>0</v>
      </c>
      <c r="J115" s="20"/>
      <c r="K115" s="20"/>
      <c r="L115" s="5">
        <f ca="1">'DEC21'!L115</f>
        <v>1</v>
      </c>
      <c r="M115" s="5">
        <f ca="1">'DEC21'!M115</f>
        <v>40</v>
      </c>
      <c r="N115" s="20"/>
      <c r="O115" s="20"/>
      <c r="P115" s="20"/>
      <c r="Q115" s="20"/>
      <c r="R115" s="20"/>
      <c r="S115" s="20"/>
      <c r="T115" s="20"/>
      <c r="U115" s="20"/>
      <c r="V115" s="5">
        <f ca="1">'DEC21'!V115</f>
        <v>0</v>
      </c>
    </row>
    <row r="116" spans="1:25">
      <c r="A116" s="20"/>
      <c r="B116" s="5" t="str">
        <f ca="1">'DEC21'!B116</f>
        <v>13.12.21</v>
      </c>
      <c r="C116" s="5">
        <f ca="1">'DEC21'!C116</f>
        <v>114</v>
      </c>
      <c r="D116" s="5">
        <f ca="1">'DEC21'!D116</f>
        <v>624</v>
      </c>
      <c r="E116" s="26"/>
      <c r="F116" s="5">
        <f ca="1">'DEC21'!F116</f>
        <v>54</v>
      </c>
      <c r="G116" s="63">
        <f ca="1">'DEC21'!G116</f>
        <v>3133.06</v>
      </c>
      <c r="H116" s="63">
        <f ca="1">'DEC21'!H116</f>
        <v>376.94</v>
      </c>
      <c r="I116" s="5">
        <f ca="1">'DEC21'!I116</f>
        <v>0</v>
      </c>
      <c r="J116" s="20"/>
      <c r="K116" s="20"/>
      <c r="L116" s="5">
        <f ca="1">'DEC21'!L116</f>
        <v>1</v>
      </c>
      <c r="M116" s="5">
        <f ca="1">'DEC21'!M116</f>
        <v>40</v>
      </c>
      <c r="N116" s="20"/>
      <c r="O116" s="20"/>
      <c r="P116" s="20"/>
      <c r="Q116" s="20"/>
      <c r="R116" s="20"/>
      <c r="S116" s="20"/>
      <c r="T116" s="20"/>
      <c r="U116" s="20"/>
      <c r="V116" s="5">
        <f ca="1">'DEC21'!V116</f>
        <v>0</v>
      </c>
    </row>
    <row r="117" spans="1:25">
      <c r="A117" s="20"/>
      <c r="B117" s="5" t="str">
        <f ca="1">'DEC21'!B117</f>
        <v>13.12.21</v>
      </c>
      <c r="C117" s="5">
        <f ca="1">'DEC21'!C117</f>
        <v>115</v>
      </c>
      <c r="D117" s="5">
        <f ca="1">'DEC21'!D117</f>
        <v>628</v>
      </c>
      <c r="E117" s="26"/>
      <c r="F117" s="5">
        <f ca="1">'DEC21'!F117</f>
        <v>58</v>
      </c>
      <c r="G117" s="63">
        <f ca="1">'DEC21'!G117</f>
        <v>3387.83</v>
      </c>
      <c r="H117" s="63">
        <f ca="1">'DEC21'!H117</f>
        <v>381.17</v>
      </c>
      <c r="I117" s="5">
        <f ca="1">'DEC21'!I117</f>
        <v>0</v>
      </c>
      <c r="J117" s="20"/>
      <c r="K117" s="20"/>
      <c r="L117" s="5">
        <f ca="1">'DEC21'!L117</f>
        <v>1</v>
      </c>
      <c r="M117" s="5">
        <f ca="1">'DEC21'!M117</f>
        <v>45</v>
      </c>
      <c r="N117" s="20"/>
      <c r="O117" s="20"/>
      <c r="P117" s="20"/>
      <c r="Q117" s="20"/>
      <c r="R117" s="20"/>
      <c r="S117" s="20"/>
      <c r="T117" s="20"/>
      <c r="U117" s="20"/>
      <c r="V117" s="5">
        <f ca="1">'DEC21'!V117</f>
        <v>0</v>
      </c>
    </row>
    <row r="118" spans="1:25">
      <c r="A118" s="20"/>
      <c r="B118" s="5" t="str">
        <f ca="1">'DEC21'!B118</f>
        <v>13.12.21</v>
      </c>
      <c r="C118" s="5">
        <f ca="1">'DEC21'!C118</f>
        <v>116</v>
      </c>
      <c r="D118" s="5">
        <f ca="1">'DEC21'!D118</f>
        <v>629</v>
      </c>
      <c r="E118" s="26"/>
      <c r="F118" s="5">
        <f ca="1">'DEC21'!F118</f>
        <v>58</v>
      </c>
      <c r="G118" s="63">
        <f ca="1">'DEC21'!G118</f>
        <v>3445.82</v>
      </c>
      <c r="H118" s="63">
        <f ca="1">'DEC21'!H118</f>
        <v>324.18</v>
      </c>
      <c r="I118" s="5">
        <f ca="1">'DEC21'!I118</f>
        <v>0</v>
      </c>
      <c r="J118" s="20"/>
      <c r="K118" s="20"/>
      <c r="L118" s="5">
        <f ca="1">'DEC21'!L118</f>
        <v>1</v>
      </c>
      <c r="M118" s="5">
        <f ca="1">'DEC21'!M118</f>
        <v>35</v>
      </c>
      <c r="N118" s="20"/>
      <c r="O118" s="20"/>
      <c r="P118" s="20"/>
      <c r="Q118" s="20"/>
      <c r="R118" s="20"/>
      <c r="S118" s="20"/>
      <c r="T118" s="20"/>
      <c r="U118" s="20"/>
      <c r="V118" s="5">
        <f ca="1">'DEC21'!V118</f>
        <v>0</v>
      </c>
    </row>
    <row r="119" spans="1:25">
      <c r="A119" s="20"/>
      <c r="B119" s="5" t="str">
        <f ca="1">'DEC21'!B119</f>
        <v>14.12.21</v>
      </c>
      <c r="C119" s="5">
        <f ca="1">'DEC21'!C119</f>
        <v>117</v>
      </c>
      <c r="D119" s="5">
        <f ca="1">'DEC21'!D119</f>
        <v>631</v>
      </c>
      <c r="E119" s="26"/>
      <c r="F119" s="5">
        <f ca="1">'DEC21'!F119</f>
        <v>52</v>
      </c>
      <c r="G119" s="63">
        <f ca="1">'DEC21'!G119</f>
        <v>3057.28</v>
      </c>
      <c r="H119" s="63">
        <f ca="1">'DEC21'!H119</f>
        <v>322.72000000000003</v>
      </c>
      <c r="I119" s="5">
        <f ca="1">'DEC21'!I119</f>
        <v>0</v>
      </c>
      <c r="J119" s="20"/>
      <c r="K119" s="20"/>
      <c r="L119" s="5">
        <f ca="1">'DEC21'!L119</f>
        <v>2</v>
      </c>
      <c r="M119" s="5">
        <f ca="1">'DEC21'!M119</f>
        <v>5</v>
      </c>
      <c r="N119" s="20"/>
      <c r="O119" s="20"/>
      <c r="P119" s="20"/>
      <c r="Q119" s="20"/>
      <c r="R119" s="20"/>
      <c r="S119" s="20"/>
      <c r="T119" s="20"/>
      <c r="U119" s="20"/>
      <c r="V119" s="5">
        <f ca="1">'DEC21'!V119</f>
        <v>0</v>
      </c>
    </row>
    <row r="120" spans="1:25">
      <c r="A120" s="20"/>
      <c r="B120" s="5" t="str">
        <f ca="1">'DEC21'!B120</f>
        <v>14.12.21</v>
      </c>
      <c r="C120" s="5">
        <f ca="1">'DEC21'!C120</f>
        <v>118</v>
      </c>
      <c r="D120" s="5">
        <f ca="1">'DEC21'!D120</f>
        <v>630</v>
      </c>
      <c r="E120" s="26"/>
      <c r="F120" s="5">
        <f ca="1">'DEC21'!F120</f>
        <v>58</v>
      </c>
      <c r="G120" s="63">
        <f ca="1">'DEC21'!G120</f>
        <v>3451.44</v>
      </c>
      <c r="H120" s="63">
        <f ca="1">'DEC21'!H120</f>
        <v>316.56</v>
      </c>
      <c r="I120" s="5">
        <f ca="1">'DEC21'!I120</f>
        <v>0</v>
      </c>
      <c r="J120" s="20"/>
      <c r="K120" s="20"/>
      <c r="L120" s="5">
        <f ca="1">'DEC21'!L120</f>
        <v>2</v>
      </c>
      <c r="M120" s="5">
        <f ca="1">'DEC21'!M120</f>
        <v>5</v>
      </c>
      <c r="N120" s="20"/>
      <c r="O120" s="20"/>
      <c r="P120" s="20"/>
      <c r="Q120" s="20"/>
      <c r="R120" s="20"/>
      <c r="S120" s="20"/>
      <c r="T120" s="20"/>
      <c r="U120" s="20"/>
      <c r="V120" s="5">
        <f ca="1">'DEC21'!V120</f>
        <v>0</v>
      </c>
    </row>
    <row r="121" spans="1:25">
      <c r="A121" s="20"/>
      <c r="B121" s="5" t="str">
        <f ca="1">'DEC21'!B121</f>
        <v>14.12.21</v>
      </c>
      <c r="C121" s="5">
        <f ca="1">'DEC21'!C121</f>
        <v>119</v>
      </c>
      <c r="D121" s="5">
        <f ca="1">'DEC21'!D121</f>
        <v>616</v>
      </c>
      <c r="E121" s="26"/>
      <c r="F121" s="5">
        <f ca="1">'DEC21'!F121</f>
        <v>57</v>
      </c>
      <c r="G121" s="63">
        <f ca="1">'DEC21'!G121</f>
        <v>3419.83</v>
      </c>
      <c r="H121" s="63">
        <f ca="1">'DEC21'!H121</f>
        <v>285.17</v>
      </c>
      <c r="I121" s="5">
        <f ca="1">'DEC21'!I121</f>
        <v>0</v>
      </c>
      <c r="J121" s="20"/>
      <c r="K121" s="20"/>
      <c r="L121" s="5">
        <f ca="1">'DEC21'!L121</f>
        <v>1</v>
      </c>
      <c r="M121" s="5">
        <f ca="1">'DEC21'!M121</f>
        <v>45</v>
      </c>
      <c r="N121" s="20"/>
      <c r="O121" s="20"/>
      <c r="P121" s="20"/>
      <c r="Q121" s="20"/>
      <c r="R121" s="20"/>
      <c r="S121" s="20"/>
      <c r="T121" s="20"/>
      <c r="U121" s="20"/>
      <c r="V121" s="5">
        <f ca="1">'DEC21'!V121</f>
        <v>0</v>
      </c>
    </row>
    <row r="122" spans="1:25">
      <c r="A122" s="20"/>
      <c r="B122" s="5" t="str">
        <f ca="1">'DEC21'!B122</f>
        <v>14.12.21</v>
      </c>
      <c r="C122" s="5">
        <f ca="1">'DEC21'!C122</f>
        <v>120</v>
      </c>
      <c r="D122" s="5">
        <f ca="1">'DEC21'!D122</f>
        <v>634</v>
      </c>
      <c r="E122" s="26"/>
      <c r="F122" s="5">
        <f ca="1">'DEC21'!F122</f>
        <v>58</v>
      </c>
      <c r="G122" s="63">
        <f ca="1">'DEC21'!G122</f>
        <v>3420.05</v>
      </c>
      <c r="H122" s="63">
        <f ca="1">'DEC21'!H122</f>
        <v>346.95</v>
      </c>
      <c r="I122" s="5">
        <f ca="1">'DEC21'!I122</f>
        <v>0</v>
      </c>
      <c r="J122" s="20"/>
      <c r="K122" s="20"/>
      <c r="L122" s="5">
        <f ca="1">'DEC21'!L122</f>
        <v>1</v>
      </c>
      <c r="M122" s="5">
        <f ca="1">'DEC21'!M122</f>
        <v>45</v>
      </c>
      <c r="N122" s="20"/>
      <c r="O122" s="20"/>
      <c r="P122" s="20"/>
      <c r="Q122" s="20"/>
      <c r="R122" s="20"/>
      <c r="S122" s="20"/>
      <c r="T122" s="20"/>
      <c r="U122" s="20"/>
      <c r="V122" s="5">
        <f ca="1">'DEC21'!V122</f>
        <v>0</v>
      </c>
    </row>
    <row r="123" spans="1:25">
      <c r="A123" s="20"/>
      <c r="B123" s="5" t="str">
        <f ca="1">'DEC21'!B123</f>
        <v>14.12.21</v>
      </c>
      <c r="C123" s="5">
        <f ca="1">'DEC21'!C123</f>
        <v>121</v>
      </c>
      <c r="D123" s="5">
        <f ca="1">'DEC21'!D123</f>
        <v>636</v>
      </c>
      <c r="E123" s="26"/>
      <c r="F123" s="5">
        <f ca="1">'DEC21'!F123</f>
        <v>52</v>
      </c>
      <c r="G123" s="63">
        <f ca="1">'DEC21'!G123</f>
        <v>3085.7</v>
      </c>
      <c r="H123" s="63">
        <f ca="1">'DEC21'!H123</f>
        <v>292.3</v>
      </c>
      <c r="I123" s="5">
        <f ca="1">'DEC21'!I123</f>
        <v>0</v>
      </c>
      <c r="J123" s="20"/>
      <c r="K123" s="20"/>
      <c r="L123" s="5">
        <f ca="1">'DEC21'!L123</f>
        <v>1</v>
      </c>
      <c r="M123" s="5">
        <f ca="1">'DEC21'!M123</f>
        <v>35</v>
      </c>
      <c r="N123" s="20"/>
      <c r="O123" s="20"/>
      <c r="P123" s="20"/>
      <c r="Q123" s="20"/>
      <c r="R123" s="20"/>
      <c r="S123" s="20"/>
      <c r="T123" s="20"/>
      <c r="U123" s="20"/>
      <c r="V123" s="5">
        <f ca="1">'DEC21'!V123</f>
        <v>0</v>
      </c>
      <c r="Y123" s="122">
        <f ca="1">H268/F268</f>
        <v>6.6260243055555561</v>
      </c>
    </row>
    <row r="124" spans="1:25">
      <c r="A124" s="20"/>
      <c r="B124" s="5" t="str">
        <f ca="1">'DEC21'!B124</f>
        <v>14.12.21</v>
      </c>
      <c r="C124" s="5">
        <f ca="1">'DEC21'!C124</f>
        <v>122</v>
      </c>
      <c r="D124" s="5">
        <f ca="1">'DEC21'!D124</f>
        <v>635</v>
      </c>
      <c r="E124" s="26"/>
      <c r="F124" s="5">
        <f ca="1">'DEC21'!F124</f>
        <v>59</v>
      </c>
      <c r="G124" s="63">
        <f ca="1">'DEC21'!G124</f>
        <v>3459.83</v>
      </c>
      <c r="H124" s="63">
        <f ca="1">'DEC21'!H124</f>
        <v>373.17</v>
      </c>
      <c r="I124" s="5">
        <f ca="1">'DEC21'!I124</f>
        <v>0</v>
      </c>
      <c r="J124" s="20"/>
      <c r="K124" s="20"/>
      <c r="L124" s="5">
        <f ca="1">'DEC21'!L124</f>
        <v>1</v>
      </c>
      <c r="M124" s="5">
        <f ca="1">'DEC21'!M124</f>
        <v>30</v>
      </c>
      <c r="N124" s="20"/>
      <c r="O124" s="20"/>
      <c r="P124" s="20"/>
      <c r="Q124" s="20"/>
      <c r="R124" s="20"/>
      <c r="S124" s="20"/>
      <c r="T124" s="20"/>
      <c r="U124" s="20"/>
      <c r="V124" s="5">
        <f ca="1">'DEC21'!V124</f>
        <v>0</v>
      </c>
      <c r="Y124" s="122">
        <f ca="1">H269/F269</f>
        <v>6.6260243055555561</v>
      </c>
    </row>
    <row r="125" spans="1:25">
      <c r="A125" s="20"/>
      <c r="B125" s="5" t="str">
        <f ca="1">'DEC21'!B125</f>
        <v>14.12.21</v>
      </c>
      <c r="C125" s="5">
        <f ca="1">'DEC21'!C125</f>
        <v>123</v>
      </c>
      <c r="D125" s="5">
        <f ca="1">'DEC21'!D125</f>
        <v>632</v>
      </c>
      <c r="E125" s="26"/>
      <c r="F125" s="5">
        <f ca="1">'DEC21'!F125</f>
        <v>59</v>
      </c>
      <c r="G125" s="63">
        <f ca="1">'DEC21'!G125</f>
        <v>3482.01</v>
      </c>
      <c r="H125" s="63">
        <f ca="1">'DEC21'!H125</f>
        <v>352.99</v>
      </c>
      <c r="I125" s="5">
        <f ca="1">'DEC21'!I125</f>
        <v>0</v>
      </c>
      <c r="J125" s="20"/>
      <c r="K125" s="20"/>
      <c r="L125" s="5">
        <f ca="1">'DEC21'!L125</f>
        <v>1</v>
      </c>
      <c r="M125" s="5">
        <f ca="1">'DEC21'!M125</f>
        <v>40</v>
      </c>
      <c r="N125" s="20"/>
      <c r="O125" s="20"/>
      <c r="P125" s="20"/>
      <c r="Q125" s="20"/>
      <c r="R125" s="20"/>
      <c r="S125" s="20"/>
      <c r="T125" s="20"/>
      <c r="U125" s="20"/>
      <c r="V125" s="5">
        <f ca="1">'DEC21'!V125</f>
        <v>0</v>
      </c>
    </row>
    <row r="126" spans="1:25">
      <c r="A126" s="20"/>
      <c r="B126" s="5" t="str">
        <f ca="1">'DEC21'!B126</f>
        <v>14.12.21</v>
      </c>
      <c r="C126" s="5">
        <f ca="1">'DEC21'!C126</f>
        <v>124</v>
      </c>
      <c r="D126" s="5">
        <f ca="1">'DEC21'!D126</f>
        <v>637</v>
      </c>
      <c r="E126" s="26"/>
      <c r="F126" s="5">
        <f ca="1">'DEC21'!F126</f>
        <v>51</v>
      </c>
      <c r="G126" s="63">
        <f ca="1">'DEC21'!G126</f>
        <v>3052.89</v>
      </c>
      <c r="H126" s="63">
        <f ca="1">'DEC21'!H126</f>
        <v>262.11</v>
      </c>
      <c r="I126" s="5">
        <f ca="1">'DEC21'!I126</f>
        <v>0</v>
      </c>
      <c r="J126" s="20"/>
      <c r="K126" s="20"/>
      <c r="L126" s="5">
        <f ca="1">'DEC21'!L126</f>
        <v>1</v>
      </c>
      <c r="M126" s="5">
        <f ca="1">'DEC21'!M126</f>
        <v>35</v>
      </c>
      <c r="N126" s="20"/>
      <c r="O126" s="20"/>
      <c r="P126" s="20"/>
      <c r="Q126" s="20"/>
      <c r="R126" s="20"/>
      <c r="S126" s="20"/>
      <c r="T126" s="20"/>
      <c r="U126" s="20"/>
      <c r="V126" s="5">
        <f ca="1">'DEC21'!V126</f>
        <v>0</v>
      </c>
    </row>
    <row r="127" spans="1:25">
      <c r="A127" s="20"/>
      <c r="B127" s="5" t="str">
        <f ca="1">'DEC21'!B127</f>
        <v>14.12.21</v>
      </c>
      <c r="C127" s="5">
        <f ca="1">'DEC21'!C127</f>
        <v>125</v>
      </c>
      <c r="D127" s="5">
        <f ca="1">'DEC21'!D127</f>
        <v>633</v>
      </c>
      <c r="E127" s="26"/>
      <c r="F127" s="5">
        <f ca="1">'DEC21'!F127</f>
        <v>58</v>
      </c>
      <c r="G127" s="63">
        <f ca="1">'DEC21'!G127</f>
        <v>3431.22</v>
      </c>
      <c r="H127" s="63">
        <f ca="1">'DEC21'!H127</f>
        <v>338.78</v>
      </c>
      <c r="I127" s="5">
        <f ca="1">'DEC21'!I127</f>
        <v>0</v>
      </c>
      <c r="J127" s="20"/>
      <c r="K127" s="20"/>
      <c r="L127" s="5">
        <f ca="1">'DEC21'!L127</f>
        <v>1</v>
      </c>
      <c r="M127" s="5">
        <f ca="1">'DEC21'!M127</f>
        <v>55</v>
      </c>
      <c r="N127" s="20"/>
      <c r="O127" s="20"/>
      <c r="P127" s="20"/>
      <c r="Q127" s="20"/>
      <c r="R127" s="20"/>
      <c r="S127" s="20"/>
      <c r="T127" s="20"/>
      <c r="U127" s="20"/>
      <c r="V127" s="5">
        <f ca="1">'DEC21'!V127</f>
        <v>0</v>
      </c>
    </row>
    <row r="128" spans="1:25">
      <c r="A128" s="20"/>
      <c r="B128" s="5" t="str">
        <f ca="1">'DEC21'!B128</f>
        <v>15.12.21</v>
      </c>
      <c r="C128" s="5">
        <f ca="1">'DEC21'!C128</f>
        <v>126</v>
      </c>
      <c r="D128" s="5">
        <f ca="1">'DEC21'!D128</f>
        <v>638</v>
      </c>
      <c r="E128" s="26"/>
      <c r="F128" s="5">
        <f ca="1">'DEC21'!F128</f>
        <v>59</v>
      </c>
      <c r="G128" s="63">
        <f ca="1">'DEC21'!G128</f>
        <v>3465.46</v>
      </c>
      <c r="H128" s="63">
        <f ca="1">'DEC21'!H128</f>
        <v>364.54</v>
      </c>
      <c r="I128" s="5">
        <f ca="1">'DEC21'!I128</f>
        <v>0</v>
      </c>
      <c r="J128" s="20"/>
      <c r="K128" s="20"/>
      <c r="L128" s="5">
        <f ca="1">'DEC21'!L128</f>
        <v>2</v>
      </c>
      <c r="M128" s="5">
        <f ca="1">'DEC21'!M128</f>
        <v>25</v>
      </c>
      <c r="N128" s="20"/>
      <c r="O128" s="20"/>
      <c r="P128" s="20"/>
      <c r="Q128" s="20"/>
      <c r="R128" s="20"/>
      <c r="S128" s="20"/>
      <c r="T128" s="20"/>
      <c r="U128" s="20"/>
      <c r="V128" s="5">
        <f ca="1">'DEC21'!V128</f>
        <v>0</v>
      </c>
    </row>
    <row r="129" spans="1:22">
      <c r="A129" s="20"/>
      <c r="B129" s="5" t="str">
        <f ca="1">'DEC21'!B129</f>
        <v>15.12.21</v>
      </c>
      <c r="C129" s="5">
        <f ca="1">'DEC21'!C129</f>
        <v>127</v>
      </c>
      <c r="D129" s="5">
        <f ca="1">'DEC21'!D129</f>
        <v>639</v>
      </c>
      <c r="E129" s="26"/>
      <c r="F129" s="5">
        <f ca="1">'DEC21'!F129</f>
        <v>58</v>
      </c>
      <c r="G129" s="63">
        <f ca="1">'DEC21'!G129</f>
        <v>3371.82</v>
      </c>
      <c r="H129" s="63">
        <f ca="1">'DEC21'!H129</f>
        <v>398.18</v>
      </c>
      <c r="I129" s="5">
        <f ca="1">'DEC21'!I129</f>
        <v>0</v>
      </c>
      <c r="J129" s="20"/>
      <c r="K129" s="20"/>
      <c r="L129" s="5">
        <f ca="1">'DEC21'!L129</f>
        <v>2</v>
      </c>
      <c r="M129" s="5">
        <f ca="1">'DEC21'!M129</f>
        <v>45</v>
      </c>
      <c r="N129" s="20"/>
      <c r="O129" s="20"/>
      <c r="P129" s="20"/>
      <c r="Q129" s="20"/>
      <c r="R129" s="20"/>
      <c r="S129" s="20"/>
      <c r="T129" s="20"/>
      <c r="U129" s="20"/>
      <c r="V129" s="5">
        <f ca="1">'DEC21'!V129</f>
        <v>0</v>
      </c>
    </row>
    <row r="130" spans="1:22">
      <c r="A130" s="20"/>
      <c r="B130" s="5" t="str">
        <f ca="1">'DEC21'!B130</f>
        <v>15.12.21</v>
      </c>
      <c r="C130" s="5">
        <f ca="1">'DEC21'!C130</f>
        <v>128</v>
      </c>
      <c r="D130" s="5">
        <f ca="1">'DEC21'!D130</f>
        <v>623</v>
      </c>
      <c r="E130" s="26"/>
      <c r="F130" s="5">
        <f ca="1">'DEC21'!F130</f>
        <v>59</v>
      </c>
      <c r="G130" s="63">
        <f ca="1">'DEC21'!G130</f>
        <v>3759.6</v>
      </c>
      <c r="H130" s="63">
        <f ca="1">'DEC21'!H130</f>
        <v>370.4</v>
      </c>
      <c r="I130" s="5">
        <f ca="1">'DEC21'!I130</f>
        <v>0</v>
      </c>
      <c r="J130" s="20"/>
      <c r="K130" s="20"/>
      <c r="L130" s="5">
        <f ca="1">'DEC21'!L130</f>
        <v>1</v>
      </c>
      <c r="M130" s="5">
        <f ca="1">'DEC21'!M130</f>
        <v>50</v>
      </c>
      <c r="N130" s="20"/>
      <c r="O130" s="20"/>
      <c r="P130" s="20"/>
      <c r="Q130" s="20"/>
      <c r="R130" s="20"/>
      <c r="S130" s="20"/>
      <c r="T130" s="20"/>
      <c r="U130" s="20"/>
      <c r="V130" s="5">
        <f ca="1">'DEC21'!V130</f>
        <v>0</v>
      </c>
    </row>
    <row r="131" spans="1:22">
      <c r="A131" s="20"/>
      <c r="B131" s="5" t="str">
        <f ca="1">'DEC21'!B131</f>
        <v>15.12.21</v>
      </c>
      <c r="C131" s="5">
        <f ca="1">'DEC21'!C131</f>
        <v>129</v>
      </c>
      <c r="D131" s="5">
        <f ca="1">'DEC21'!D131</f>
        <v>640</v>
      </c>
      <c r="E131" s="26"/>
      <c r="F131" s="5">
        <f ca="1">'DEC21'!F131</f>
        <v>57</v>
      </c>
      <c r="G131" s="63">
        <f ca="1">'DEC21'!G131</f>
        <v>3341.43</v>
      </c>
      <c r="H131" s="63">
        <f ca="1">'DEC21'!H131</f>
        <v>363.57</v>
      </c>
      <c r="I131" s="5">
        <f ca="1">'DEC21'!I131</f>
        <v>0</v>
      </c>
      <c r="J131" s="20"/>
      <c r="K131" s="20"/>
      <c r="L131" s="5">
        <f ca="1">'DEC21'!L131</f>
        <v>2</v>
      </c>
      <c r="M131" s="5">
        <f ca="1">'DEC21'!M131</f>
        <v>30</v>
      </c>
      <c r="N131" s="20"/>
      <c r="O131" s="20"/>
      <c r="P131" s="20"/>
      <c r="Q131" s="20"/>
      <c r="R131" s="20"/>
      <c r="S131" s="20"/>
      <c r="T131" s="20"/>
      <c r="U131" s="20"/>
      <c r="V131" s="5">
        <f ca="1">'DEC21'!V131</f>
        <v>0</v>
      </c>
    </row>
    <row r="132" spans="1:22">
      <c r="A132" s="20"/>
      <c r="B132" s="5" t="str">
        <f ca="1">'DEC21'!B132</f>
        <v>15.12.21</v>
      </c>
      <c r="C132" s="5">
        <f ca="1">'DEC21'!C132</f>
        <v>130</v>
      </c>
      <c r="D132" s="5">
        <f ca="1">'DEC21'!D132</f>
        <v>641</v>
      </c>
      <c r="E132" s="26"/>
      <c r="F132" s="5">
        <f ca="1">'DEC21'!F132</f>
        <v>58</v>
      </c>
      <c r="G132" s="63">
        <f ca="1">'DEC21'!G132</f>
        <v>3433.22</v>
      </c>
      <c r="H132" s="63">
        <f ca="1">'DEC21'!H132</f>
        <v>336.78</v>
      </c>
      <c r="I132" s="5">
        <f ca="1">'DEC21'!I132</f>
        <v>0</v>
      </c>
      <c r="J132" s="20"/>
      <c r="K132" s="20"/>
      <c r="L132" s="5">
        <f ca="1">'DEC21'!L132</f>
        <v>1</v>
      </c>
      <c r="M132" s="5">
        <f ca="1">'DEC21'!M132</f>
        <v>50</v>
      </c>
      <c r="N132" s="20"/>
      <c r="O132" s="20"/>
      <c r="P132" s="20"/>
      <c r="Q132" s="20"/>
      <c r="R132" s="20"/>
      <c r="S132" s="20"/>
      <c r="T132" s="20"/>
      <c r="U132" s="20"/>
      <c r="V132" s="5">
        <f ca="1">'DEC21'!V132</f>
        <v>0</v>
      </c>
    </row>
    <row r="133" spans="1:22">
      <c r="A133" s="20"/>
      <c r="B133" s="5" t="str">
        <f ca="1">'DEC21'!B133</f>
        <v>15.12.21</v>
      </c>
      <c r="C133" s="5">
        <f ca="1">'DEC21'!C133</f>
        <v>131</v>
      </c>
      <c r="D133" s="5">
        <f ca="1">'DEC21'!D133</f>
        <v>642</v>
      </c>
      <c r="E133" s="26"/>
      <c r="F133" s="5">
        <f ca="1">'DEC21'!F133</f>
        <v>58</v>
      </c>
      <c r="G133" s="63">
        <f ca="1">'DEC21'!G133</f>
        <v>3430.44</v>
      </c>
      <c r="H133" s="63">
        <f ca="1">'DEC21'!H133</f>
        <v>337.56</v>
      </c>
      <c r="I133" s="5">
        <f ca="1">'DEC21'!I133</f>
        <v>0</v>
      </c>
      <c r="J133" s="20"/>
      <c r="K133" s="20"/>
      <c r="L133" s="5">
        <f ca="1">'DEC21'!L133</f>
        <v>2</v>
      </c>
      <c r="M133" s="5">
        <f ca="1">'DEC21'!M133</f>
        <v>15</v>
      </c>
      <c r="N133" s="20"/>
      <c r="O133" s="20"/>
      <c r="P133" s="20"/>
      <c r="Q133" s="20"/>
      <c r="R133" s="20"/>
      <c r="S133" s="20"/>
      <c r="T133" s="20"/>
      <c r="U133" s="20"/>
      <c r="V133" s="5">
        <f ca="1">'DEC21'!V133</f>
        <v>0</v>
      </c>
    </row>
    <row r="134" spans="1:22">
      <c r="A134" s="20"/>
      <c r="B134" s="5" t="str">
        <f ca="1">'DEC21'!B134</f>
        <v>16.12.21</v>
      </c>
      <c r="C134" s="5">
        <f ca="1">'DEC21'!C134</f>
        <v>132</v>
      </c>
      <c r="D134" s="5">
        <f ca="1">'DEC21'!D134</f>
        <v>643</v>
      </c>
      <c r="E134" s="26"/>
      <c r="F134" s="5">
        <f ca="1">'DEC21'!F134</f>
        <v>51</v>
      </c>
      <c r="G134" s="63">
        <f ca="1">'DEC21'!G134</f>
        <v>3009.3</v>
      </c>
      <c r="H134" s="63">
        <f ca="1">'DEC21'!H134</f>
        <v>304.7</v>
      </c>
      <c r="I134" s="5">
        <f ca="1">'DEC21'!I134</f>
        <v>0</v>
      </c>
      <c r="J134" s="20"/>
      <c r="K134" s="20"/>
      <c r="L134" s="5">
        <f ca="1">'DEC21'!L134</f>
        <v>2</v>
      </c>
      <c r="M134" s="5">
        <f ca="1">'DEC21'!M134</f>
        <v>15</v>
      </c>
      <c r="N134" s="20"/>
      <c r="O134" s="20"/>
      <c r="P134" s="20"/>
      <c r="Q134" s="20"/>
      <c r="R134" s="20"/>
      <c r="S134" s="20"/>
      <c r="T134" s="20"/>
      <c r="U134" s="20"/>
      <c r="V134" s="5">
        <f ca="1">'DEC21'!V134</f>
        <v>0</v>
      </c>
    </row>
    <row r="135" spans="1:22">
      <c r="A135" s="20"/>
      <c r="B135" s="5" t="str">
        <f ca="1">'DEC21'!B135</f>
        <v>16.12.21</v>
      </c>
      <c r="C135" s="5">
        <f ca="1">'DEC21'!C135</f>
        <v>133</v>
      </c>
      <c r="D135" s="5">
        <f ca="1">'DEC21'!D135</f>
        <v>646</v>
      </c>
      <c r="E135" s="26"/>
      <c r="F135" s="5">
        <f ca="1">'DEC21'!F135</f>
        <v>58</v>
      </c>
      <c r="G135" s="63">
        <f ca="1">'DEC21'!G135</f>
        <v>3494.46</v>
      </c>
      <c r="H135" s="63">
        <f ca="1">'DEC21'!H135</f>
        <v>271.54000000000002</v>
      </c>
      <c r="I135" s="5">
        <f ca="1">'DEC21'!I135</f>
        <v>0</v>
      </c>
      <c r="J135" s="20"/>
      <c r="K135" s="20"/>
      <c r="L135" s="5">
        <f ca="1">'DEC21'!L135</f>
        <v>2</v>
      </c>
      <c r="M135" s="5">
        <f ca="1">'DEC21'!M135</f>
        <v>0</v>
      </c>
      <c r="N135" s="20"/>
      <c r="O135" s="20"/>
      <c r="P135" s="20"/>
      <c r="Q135" s="20"/>
      <c r="R135" s="20"/>
      <c r="S135" s="20"/>
      <c r="T135" s="20"/>
      <c r="U135" s="20"/>
      <c r="V135" s="5">
        <f ca="1">'DEC21'!V135</f>
        <v>0</v>
      </c>
    </row>
    <row r="136" spans="1:22">
      <c r="A136" s="20"/>
      <c r="B136" s="5" t="str">
        <f ca="1">'DEC21'!B136</f>
        <v>16.12.21</v>
      </c>
      <c r="C136" s="5">
        <f ca="1">'DEC21'!C136</f>
        <v>134</v>
      </c>
      <c r="D136" s="5">
        <f ca="1">'DEC21'!D136</f>
        <v>644</v>
      </c>
      <c r="E136" s="26"/>
      <c r="F136" s="5">
        <f ca="1">'DEC21'!F136</f>
        <v>58</v>
      </c>
      <c r="G136" s="63">
        <f ca="1">'DEC21'!G136</f>
        <v>3462.64</v>
      </c>
      <c r="H136" s="63">
        <f ca="1">'DEC21'!H136</f>
        <v>305.36</v>
      </c>
      <c r="I136" s="5">
        <f ca="1">'DEC21'!I136</f>
        <v>0</v>
      </c>
      <c r="J136" s="20"/>
      <c r="K136" s="20"/>
      <c r="L136" s="5">
        <f ca="1">'DEC21'!L136</f>
        <v>1</v>
      </c>
      <c r="M136" s="5">
        <f ca="1">'DEC21'!M136</f>
        <v>55</v>
      </c>
      <c r="N136" s="20"/>
      <c r="O136" s="20"/>
      <c r="P136" s="20"/>
      <c r="Q136" s="20"/>
      <c r="R136" s="20"/>
      <c r="S136" s="20"/>
      <c r="T136" s="20"/>
      <c r="U136" s="20"/>
      <c r="V136" s="5">
        <f ca="1">'DEC21'!V136</f>
        <v>0</v>
      </c>
    </row>
    <row r="137" spans="1:22">
      <c r="A137" s="20"/>
      <c r="B137" s="5" t="str">
        <f ca="1">'DEC21'!B137</f>
        <v>16.12.21</v>
      </c>
      <c r="C137" s="5">
        <f ca="1">'DEC21'!C137</f>
        <v>135</v>
      </c>
      <c r="D137" s="5">
        <f ca="1">'DEC21'!D137</f>
        <v>645</v>
      </c>
      <c r="E137" s="26"/>
      <c r="F137" s="5">
        <f ca="1">'DEC21'!F137</f>
        <v>58</v>
      </c>
      <c r="G137" s="63">
        <f ca="1">'DEC21'!G137</f>
        <v>3436.03</v>
      </c>
      <c r="H137" s="63">
        <f ca="1">'DEC21'!H137</f>
        <v>332.97</v>
      </c>
      <c r="I137" s="5">
        <f ca="1">'DEC21'!I137</f>
        <v>0</v>
      </c>
      <c r="J137" s="20"/>
      <c r="K137" s="20"/>
      <c r="L137" s="5">
        <f ca="1">'DEC21'!L137</f>
        <v>1</v>
      </c>
      <c r="M137" s="5">
        <f ca="1">'DEC21'!M137</f>
        <v>45</v>
      </c>
      <c r="N137" s="20"/>
      <c r="O137" s="20"/>
      <c r="P137" s="20"/>
      <c r="Q137" s="20"/>
      <c r="R137" s="20"/>
      <c r="S137" s="20"/>
      <c r="T137" s="20"/>
      <c r="U137" s="20"/>
      <c r="V137" s="5">
        <f ca="1">'DEC21'!V137</f>
        <v>0</v>
      </c>
    </row>
    <row r="138" spans="1:22">
      <c r="A138" s="20"/>
      <c r="B138" s="5" t="str">
        <f ca="1">'DEC21'!B138</f>
        <v>16.12.21</v>
      </c>
      <c r="C138" s="5">
        <f ca="1">'DEC21'!C138</f>
        <v>136</v>
      </c>
      <c r="D138" s="5">
        <f ca="1">'DEC21'!D138</f>
        <v>647</v>
      </c>
      <c r="E138" s="26"/>
      <c r="F138" s="5">
        <f ca="1">'DEC21'!F138</f>
        <v>56</v>
      </c>
      <c r="G138" s="63">
        <f ca="1">'DEC21'!G138</f>
        <v>3291.84</v>
      </c>
      <c r="H138" s="63">
        <f ca="1">'DEC21'!H138</f>
        <v>348.16</v>
      </c>
      <c r="I138" s="5">
        <f ca="1">'DEC21'!I138</f>
        <v>0</v>
      </c>
      <c r="J138" s="20"/>
      <c r="K138" s="20"/>
      <c r="L138" s="5">
        <f ca="1">'DEC21'!L138</f>
        <v>1</v>
      </c>
      <c r="M138" s="5">
        <f ca="1">'DEC21'!M138</f>
        <v>50</v>
      </c>
      <c r="N138" s="20"/>
      <c r="O138" s="20"/>
      <c r="P138" s="20"/>
      <c r="Q138" s="20"/>
      <c r="R138" s="20"/>
      <c r="S138" s="20"/>
      <c r="T138" s="20"/>
      <c r="U138" s="20"/>
      <c r="V138" s="5">
        <f ca="1">'DEC21'!V138</f>
        <v>0</v>
      </c>
    </row>
    <row r="139" spans="1:22">
      <c r="A139" s="20"/>
      <c r="B139" s="5" t="str">
        <f ca="1">'DEC21'!B139</f>
        <v>16.12.21</v>
      </c>
      <c r="C139" s="5">
        <f ca="1">'DEC21'!C139</f>
        <v>137</v>
      </c>
      <c r="D139" s="5">
        <f ca="1">'DEC21'!D139</f>
        <v>648</v>
      </c>
      <c r="E139" s="26"/>
      <c r="F139" s="5">
        <f ca="1">'DEC21'!F139</f>
        <v>58</v>
      </c>
      <c r="G139" s="63">
        <f ca="1">'DEC21'!G139</f>
        <v>3443.42</v>
      </c>
      <c r="H139" s="63">
        <f ca="1">'DEC21'!H139</f>
        <v>326.58</v>
      </c>
      <c r="I139" s="5">
        <f ca="1">'DEC21'!I139</f>
        <v>0</v>
      </c>
      <c r="J139" s="20"/>
      <c r="K139" s="20"/>
      <c r="L139" s="5">
        <f ca="1">'DEC21'!L139</f>
        <v>1</v>
      </c>
      <c r="M139" s="5">
        <f ca="1">'DEC21'!M139</f>
        <v>50</v>
      </c>
      <c r="N139" s="20"/>
      <c r="O139" s="20"/>
      <c r="P139" s="20"/>
      <c r="Q139" s="20"/>
      <c r="R139" s="20"/>
      <c r="S139" s="20"/>
      <c r="T139" s="20"/>
      <c r="U139" s="20"/>
      <c r="V139" s="5">
        <f ca="1">'DEC21'!V139</f>
        <v>0</v>
      </c>
    </row>
    <row r="140" spans="1:22">
      <c r="A140" s="20"/>
      <c r="B140" s="5" t="str">
        <f ca="1">'DEC21'!B140</f>
        <v>16.12.21</v>
      </c>
      <c r="C140" s="5">
        <f ca="1">'DEC21'!C140</f>
        <v>138</v>
      </c>
      <c r="D140" s="5">
        <f ca="1">'DEC21'!D140</f>
        <v>649</v>
      </c>
      <c r="E140" s="26"/>
      <c r="F140" s="5">
        <f ca="1">'DEC21'!F140</f>
        <v>54</v>
      </c>
      <c r="G140" s="63">
        <f ca="1">'DEC21'!G140</f>
        <v>3190.66</v>
      </c>
      <c r="H140" s="63">
        <f ca="1">'DEC21'!H140</f>
        <v>319.33999999999997</v>
      </c>
      <c r="I140" s="5">
        <f ca="1">'DEC21'!I140</f>
        <v>0</v>
      </c>
      <c r="J140" s="20"/>
      <c r="K140" s="20"/>
      <c r="L140" s="5">
        <f ca="1">'DEC21'!L140</f>
        <v>2</v>
      </c>
      <c r="M140" s="5">
        <f ca="1">'DEC21'!M140</f>
        <v>15</v>
      </c>
      <c r="N140" s="20"/>
      <c r="O140" s="20"/>
      <c r="P140" s="20"/>
      <c r="Q140" s="20"/>
      <c r="R140" s="20"/>
      <c r="S140" s="20"/>
      <c r="T140" s="20"/>
      <c r="U140" s="20"/>
      <c r="V140" s="5">
        <f ca="1">'DEC21'!V140</f>
        <v>0</v>
      </c>
    </row>
    <row r="141" spans="1:22">
      <c r="A141" s="20"/>
      <c r="B141" s="5" t="str">
        <f ca="1">'DEC21'!B141</f>
        <v>17.12.21</v>
      </c>
      <c r="C141" s="5">
        <f ca="1">'DEC21'!C141</f>
        <v>139</v>
      </c>
      <c r="D141" s="5">
        <f ca="1">'DEC21'!D141</f>
        <v>650</v>
      </c>
      <c r="E141" s="26"/>
      <c r="F141" s="5">
        <f ca="1">'DEC21'!F141</f>
        <v>57</v>
      </c>
      <c r="G141" s="63">
        <f ca="1">'DEC21'!G141</f>
        <v>3382.03</v>
      </c>
      <c r="H141" s="63">
        <f ca="1">'DEC21'!H141</f>
        <v>325.56</v>
      </c>
      <c r="I141" s="5">
        <f ca="1">'DEC21'!I141</f>
        <v>2.59</v>
      </c>
      <c r="J141" s="20"/>
      <c r="K141" s="20"/>
      <c r="L141" s="5">
        <f ca="1">'DEC21'!L141</f>
        <v>2</v>
      </c>
      <c r="M141" s="5">
        <f ca="1">'DEC21'!M141</f>
        <v>15</v>
      </c>
      <c r="N141" s="20"/>
      <c r="O141" s="20"/>
      <c r="P141" s="20"/>
      <c r="Q141" s="20"/>
      <c r="R141" s="20"/>
      <c r="S141" s="20"/>
      <c r="T141" s="20"/>
      <c r="U141" s="20"/>
      <c r="V141" s="5">
        <f ca="1">'DEC21'!V141</f>
        <v>8977.5</v>
      </c>
    </row>
    <row r="142" spans="1:22">
      <c r="A142" s="20"/>
      <c r="B142" s="5" t="str">
        <f ca="1">'DEC21'!B142</f>
        <v>17.12.21</v>
      </c>
      <c r="C142" s="5">
        <f ca="1">'DEC21'!C142</f>
        <v>140</v>
      </c>
      <c r="D142" s="5">
        <f ca="1">'DEC21'!D142</f>
        <v>651</v>
      </c>
      <c r="E142" s="26"/>
      <c r="F142" s="5">
        <f ca="1">'DEC21'!F142</f>
        <v>59</v>
      </c>
      <c r="G142" s="63">
        <f ca="1">'DEC21'!G142</f>
        <v>3527.01</v>
      </c>
      <c r="H142" s="63">
        <f ca="1">'DEC21'!H142</f>
        <v>307.99</v>
      </c>
      <c r="I142" s="5">
        <f ca="1">'DEC21'!I142</f>
        <v>0</v>
      </c>
      <c r="J142" s="20"/>
      <c r="K142" s="20"/>
      <c r="L142" s="5">
        <f ca="1">'DEC21'!L142</f>
        <v>1</v>
      </c>
      <c r="M142" s="5">
        <f ca="1">'DEC21'!M142</f>
        <v>50</v>
      </c>
      <c r="N142" s="20"/>
      <c r="O142" s="20"/>
      <c r="P142" s="20"/>
      <c r="Q142" s="20"/>
      <c r="R142" s="20"/>
      <c r="S142" s="20"/>
      <c r="T142" s="20"/>
      <c r="U142" s="20"/>
      <c r="V142" s="5">
        <f ca="1">'DEC21'!V142</f>
        <v>0</v>
      </c>
    </row>
    <row r="143" spans="1:22">
      <c r="A143" s="20"/>
      <c r="B143" s="5" t="str">
        <f ca="1">'DEC21'!B143</f>
        <v>17.12.21</v>
      </c>
      <c r="C143" s="5">
        <f ca="1">'DEC21'!C143</f>
        <v>141</v>
      </c>
      <c r="D143" s="5">
        <f ca="1">'DEC21'!D143</f>
        <v>653</v>
      </c>
      <c r="E143" s="26"/>
      <c r="F143" s="5">
        <f ca="1">'DEC21'!F143</f>
        <v>58</v>
      </c>
      <c r="G143" s="63">
        <f ca="1">'DEC21'!G143</f>
        <v>3439.02</v>
      </c>
      <c r="H143" s="63">
        <f ca="1">'DEC21'!H143</f>
        <v>330.98</v>
      </c>
      <c r="I143" s="5">
        <f ca="1">'DEC21'!I143</f>
        <v>0</v>
      </c>
      <c r="J143" s="20"/>
      <c r="K143" s="20"/>
      <c r="L143" s="5">
        <f ca="1">'DEC21'!L143</f>
        <v>1</v>
      </c>
      <c r="M143" s="5">
        <f ca="1">'DEC21'!M143</f>
        <v>45</v>
      </c>
      <c r="N143" s="20"/>
      <c r="O143" s="20"/>
      <c r="P143" s="20"/>
      <c r="Q143" s="20"/>
      <c r="R143" s="20"/>
      <c r="S143" s="20"/>
      <c r="T143" s="20"/>
      <c r="U143" s="20"/>
      <c r="V143" s="5">
        <f ca="1">'DEC21'!V143</f>
        <v>0</v>
      </c>
    </row>
    <row r="144" spans="1:22">
      <c r="A144" s="20"/>
      <c r="B144" s="5" t="str">
        <f ca="1">'DEC21'!B144</f>
        <v>17.12.21</v>
      </c>
      <c r="C144" s="5">
        <f ca="1">'DEC21'!C144</f>
        <v>142</v>
      </c>
      <c r="D144" s="5">
        <f ca="1">'DEC21'!D144</f>
        <v>654</v>
      </c>
      <c r="E144" s="26"/>
      <c r="F144" s="5">
        <f ca="1">'DEC21'!F144</f>
        <v>58</v>
      </c>
      <c r="G144" s="63">
        <f ca="1">'DEC21'!G144</f>
        <v>3437.42</v>
      </c>
      <c r="H144" s="63">
        <f ca="1">'DEC21'!H144</f>
        <v>332.58</v>
      </c>
      <c r="I144" s="5">
        <f ca="1">'DEC21'!I144</f>
        <v>0</v>
      </c>
      <c r="J144" s="20"/>
      <c r="K144" s="20"/>
      <c r="L144" s="5">
        <f ca="1">'DEC21'!L144</f>
        <v>1</v>
      </c>
      <c r="M144" s="5">
        <f ca="1">'DEC21'!M144</f>
        <v>45</v>
      </c>
      <c r="N144" s="20"/>
      <c r="O144" s="20"/>
      <c r="P144" s="20"/>
      <c r="Q144" s="20"/>
      <c r="R144" s="20"/>
      <c r="S144" s="20"/>
      <c r="T144" s="20"/>
      <c r="U144" s="20"/>
      <c r="V144" s="5">
        <f ca="1">'DEC21'!V144</f>
        <v>0</v>
      </c>
    </row>
    <row r="145" spans="1:22">
      <c r="A145" s="20"/>
      <c r="B145" s="5" t="str">
        <f ca="1">'DEC21'!B145</f>
        <v>17.12.21</v>
      </c>
      <c r="C145" s="5">
        <f ca="1">'DEC21'!C145</f>
        <v>143</v>
      </c>
      <c r="D145" s="5">
        <f ca="1">'DEC21'!D145</f>
        <v>655</v>
      </c>
      <c r="E145" s="26"/>
      <c r="F145" s="5">
        <f ca="1">'DEC21'!F145</f>
        <v>59</v>
      </c>
      <c r="G145" s="63">
        <f ca="1">'DEC21'!G145</f>
        <v>3524.41</v>
      </c>
      <c r="H145" s="63">
        <f ca="1">'DEC21'!H145</f>
        <v>310.58999999999997</v>
      </c>
      <c r="I145" s="5">
        <f ca="1">'DEC21'!I145</f>
        <v>0</v>
      </c>
      <c r="J145" s="20"/>
      <c r="K145" s="20"/>
      <c r="L145" s="5">
        <f ca="1">'DEC21'!L145</f>
        <v>2</v>
      </c>
      <c r="M145" s="5">
        <f ca="1">'DEC21'!M145</f>
        <v>0</v>
      </c>
      <c r="N145" s="20"/>
      <c r="O145" s="20"/>
      <c r="P145" s="20"/>
      <c r="Q145" s="20"/>
      <c r="R145" s="20"/>
      <c r="S145" s="20"/>
      <c r="T145" s="20"/>
      <c r="U145" s="20"/>
      <c r="V145" s="5">
        <f ca="1">'DEC21'!V145</f>
        <v>0</v>
      </c>
    </row>
    <row r="146" spans="1:22">
      <c r="A146" s="20"/>
      <c r="B146" s="5" t="str">
        <f ca="1">'DEC21'!B146</f>
        <v>17.12.21</v>
      </c>
      <c r="C146" s="5">
        <f ca="1">'DEC21'!C146</f>
        <v>144</v>
      </c>
      <c r="D146" s="5">
        <f ca="1">'DEC21'!D146</f>
        <v>652</v>
      </c>
      <c r="E146" s="26"/>
      <c r="F146" s="5">
        <f ca="1">'DEC21'!F146</f>
        <v>58</v>
      </c>
      <c r="G146" s="63">
        <f ca="1">'DEC21'!G146</f>
        <v>3480.63</v>
      </c>
      <c r="H146" s="63">
        <f ca="1">'DEC21'!H146</f>
        <v>288.37</v>
      </c>
      <c r="I146" s="5">
        <f ca="1">'DEC21'!I146</f>
        <v>0</v>
      </c>
      <c r="J146" s="20"/>
      <c r="K146" s="20"/>
      <c r="L146" s="5">
        <f ca="1">'DEC21'!L146</f>
        <v>1</v>
      </c>
      <c r="M146" s="5">
        <f ca="1">'DEC21'!M146</f>
        <v>50</v>
      </c>
      <c r="N146" s="20"/>
      <c r="O146" s="20"/>
      <c r="P146" s="20"/>
      <c r="Q146" s="20"/>
      <c r="R146" s="20"/>
      <c r="S146" s="20"/>
      <c r="T146" s="20"/>
      <c r="U146" s="20"/>
      <c r="V146" s="5">
        <f ca="1">'DEC21'!V146</f>
        <v>0</v>
      </c>
    </row>
    <row r="147" spans="1:22">
      <c r="A147" s="20"/>
      <c r="B147" s="5" t="str">
        <f ca="1">'DEC21'!B147</f>
        <v>17.12.21</v>
      </c>
      <c r="C147" s="5">
        <f ca="1">'DEC21'!C147</f>
        <v>145</v>
      </c>
      <c r="D147" s="5">
        <f ca="1">'DEC21'!D147</f>
        <v>656</v>
      </c>
      <c r="E147" s="26"/>
      <c r="F147" s="5">
        <f ca="1">'DEC21'!F147</f>
        <v>57</v>
      </c>
      <c r="G147" s="63">
        <f ca="1">'DEC21'!G147</f>
        <v>3325.45</v>
      </c>
      <c r="H147" s="63">
        <f ca="1">'DEC21'!H147</f>
        <v>377.55</v>
      </c>
      <c r="I147" s="5">
        <f ca="1">'DEC21'!I147</f>
        <v>0</v>
      </c>
      <c r="J147" s="20"/>
      <c r="K147" s="20"/>
      <c r="L147" s="5">
        <f ca="1">'DEC21'!L147</f>
        <v>1</v>
      </c>
      <c r="M147" s="5">
        <f ca="1">'DEC21'!M147</f>
        <v>45</v>
      </c>
      <c r="N147" s="20"/>
      <c r="O147" s="20"/>
      <c r="P147" s="20"/>
      <c r="Q147" s="20"/>
      <c r="R147" s="20"/>
      <c r="S147" s="20"/>
      <c r="T147" s="20"/>
      <c r="U147" s="20"/>
      <c r="V147" s="5">
        <f ca="1">'DEC21'!V147</f>
        <v>0</v>
      </c>
    </row>
    <row r="148" spans="1:22">
      <c r="A148" s="20"/>
      <c r="B148" s="5" t="str">
        <f ca="1">'DEC21'!B148</f>
        <v>17.12.21</v>
      </c>
      <c r="C148" s="5">
        <f ca="1">'DEC21'!C148</f>
        <v>146</v>
      </c>
      <c r="D148" s="5">
        <f ca="1">'DEC21'!D148</f>
        <v>659</v>
      </c>
      <c r="E148" s="26"/>
      <c r="F148" s="5">
        <f ca="1">'DEC21'!F148</f>
        <v>52</v>
      </c>
      <c r="G148" s="63">
        <f ca="1">'DEC21'!G148</f>
        <v>3059.08</v>
      </c>
      <c r="H148" s="63">
        <f ca="1">'DEC21'!H148</f>
        <v>323.51</v>
      </c>
      <c r="I148" s="5">
        <f ca="1">'DEC21'!I148</f>
        <v>2.59</v>
      </c>
      <c r="J148" s="20"/>
      <c r="K148" s="20"/>
      <c r="L148" s="5">
        <f ca="1">'DEC21'!L148</f>
        <v>1</v>
      </c>
      <c r="M148" s="5">
        <f ca="1">'DEC21'!M148</f>
        <v>45</v>
      </c>
      <c r="N148" s="20"/>
      <c r="O148" s="20"/>
      <c r="P148" s="20"/>
      <c r="Q148" s="20"/>
      <c r="R148" s="20"/>
      <c r="S148" s="20"/>
      <c r="T148" s="20"/>
      <c r="U148" s="20"/>
      <c r="V148" s="5">
        <f ca="1">'DEC21'!V148</f>
        <v>8190</v>
      </c>
    </row>
    <row r="149" spans="1:22">
      <c r="A149" s="20"/>
      <c r="B149" s="5" t="str">
        <f ca="1">'DEC21'!B149</f>
        <v>18.12.21</v>
      </c>
      <c r="C149" s="5">
        <f ca="1">'DEC21'!C149</f>
        <v>147</v>
      </c>
      <c r="D149" s="5">
        <f ca="1">'DEC21'!D149</f>
        <v>657</v>
      </c>
      <c r="E149" s="26"/>
      <c r="F149" s="5">
        <f ca="1">'DEC21'!F149</f>
        <v>59</v>
      </c>
      <c r="G149" s="63">
        <f ca="1">'DEC21'!G149</f>
        <v>3454.62</v>
      </c>
      <c r="H149" s="63">
        <f ca="1">'DEC21'!H149</f>
        <v>379.38</v>
      </c>
      <c r="I149" s="5">
        <f ca="1">'DEC21'!I149</f>
        <v>0</v>
      </c>
      <c r="J149" s="20"/>
      <c r="K149" s="20"/>
      <c r="L149" s="5">
        <f ca="1">'DEC21'!L149</f>
        <v>2</v>
      </c>
      <c r="M149" s="5">
        <f ca="1">'DEC21'!M149</f>
        <v>20</v>
      </c>
      <c r="N149" s="20"/>
      <c r="O149" s="20"/>
      <c r="P149" s="20"/>
      <c r="Q149" s="20"/>
      <c r="R149" s="20"/>
      <c r="S149" s="20"/>
      <c r="T149" s="20"/>
      <c r="U149" s="20"/>
      <c r="V149" s="5">
        <f ca="1">'DEC21'!V149</f>
        <v>0</v>
      </c>
    </row>
    <row r="150" spans="1:22">
      <c r="A150" s="20"/>
      <c r="B150" s="5" t="str">
        <f ca="1">'DEC21'!B150</f>
        <v>18.12.21</v>
      </c>
      <c r="C150" s="5">
        <f ca="1">'DEC21'!C150</f>
        <v>148</v>
      </c>
      <c r="D150" s="5">
        <f ca="1">'DEC21'!D150</f>
        <v>658</v>
      </c>
      <c r="E150" s="26"/>
      <c r="F150" s="5">
        <f ca="1">'DEC21'!F150</f>
        <v>57</v>
      </c>
      <c r="G150" s="63">
        <f ca="1">'DEC21'!G150</f>
        <v>3360.04</v>
      </c>
      <c r="H150" s="63">
        <f ca="1">'DEC21'!H150</f>
        <v>343.96</v>
      </c>
      <c r="I150" s="5">
        <f ca="1">'DEC21'!I150</f>
        <v>0</v>
      </c>
      <c r="J150" s="20"/>
      <c r="K150" s="20"/>
      <c r="L150" s="5">
        <f ca="1">'DEC21'!L150</f>
        <v>2</v>
      </c>
      <c r="M150" s="5">
        <f ca="1">'DEC21'!M150</f>
        <v>25</v>
      </c>
      <c r="N150" s="20"/>
      <c r="O150" s="20"/>
      <c r="P150" s="20"/>
      <c r="Q150" s="20"/>
      <c r="R150" s="20"/>
      <c r="S150" s="20"/>
      <c r="T150" s="20"/>
      <c r="U150" s="20"/>
      <c r="V150" s="5">
        <f ca="1">'DEC21'!V150</f>
        <v>0</v>
      </c>
    </row>
    <row r="151" spans="1:22">
      <c r="A151" s="20"/>
      <c r="B151" s="5" t="str">
        <f ca="1">'DEC21'!B151</f>
        <v>18.12.21</v>
      </c>
      <c r="C151" s="5">
        <f ca="1">'DEC21'!C151</f>
        <v>149</v>
      </c>
      <c r="D151" s="5">
        <f ca="1">'DEC21'!D151</f>
        <v>664</v>
      </c>
      <c r="E151" s="26"/>
      <c r="F151" s="5">
        <f ca="1">'DEC21'!F151</f>
        <v>58</v>
      </c>
      <c r="G151" s="63">
        <f ca="1">'DEC21'!G151</f>
        <v>3411.22</v>
      </c>
      <c r="H151" s="63">
        <f ca="1">'DEC21'!H151</f>
        <v>358.78</v>
      </c>
      <c r="I151" s="5">
        <f ca="1">'DEC21'!I151</f>
        <v>0</v>
      </c>
      <c r="J151" s="20"/>
      <c r="K151" s="20"/>
      <c r="L151" s="5">
        <f ca="1">'DEC21'!L151</f>
        <v>2</v>
      </c>
      <c r="M151" s="5">
        <f ca="1">'DEC21'!M151</f>
        <v>0</v>
      </c>
      <c r="N151" s="20"/>
      <c r="O151" s="20"/>
      <c r="P151" s="20"/>
      <c r="Q151" s="20"/>
      <c r="R151" s="20"/>
      <c r="S151" s="20"/>
      <c r="T151" s="20"/>
      <c r="U151" s="20"/>
      <c r="V151" s="5">
        <f ca="1">'DEC21'!V151</f>
        <v>0</v>
      </c>
    </row>
    <row r="152" spans="1:22">
      <c r="A152" s="20"/>
      <c r="B152" s="5" t="str">
        <f ca="1">'DEC21'!B152</f>
        <v>18.12.21</v>
      </c>
      <c r="C152" s="5">
        <f ca="1">'DEC21'!C152</f>
        <v>150</v>
      </c>
      <c r="D152" s="5">
        <f ca="1">'DEC21'!D152</f>
        <v>660</v>
      </c>
      <c r="E152" s="26"/>
      <c r="F152" s="5">
        <f ca="1">'DEC21'!F152</f>
        <v>53</v>
      </c>
      <c r="G152" s="63">
        <f ca="1">'DEC21'!G152</f>
        <v>3149.07</v>
      </c>
      <c r="H152" s="63">
        <f ca="1">'DEC21'!H152</f>
        <v>296.92</v>
      </c>
      <c r="I152" s="5">
        <f ca="1">'DEC21'!I152</f>
        <v>0.99</v>
      </c>
      <c r="J152" s="20"/>
      <c r="K152" s="20"/>
      <c r="L152" s="5">
        <f ca="1">'DEC21'!L152</f>
        <v>1</v>
      </c>
      <c r="M152" s="5">
        <f ca="1">'DEC21'!M152</f>
        <v>50</v>
      </c>
      <c r="N152" s="20"/>
      <c r="O152" s="20"/>
      <c r="P152" s="20"/>
      <c r="Q152" s="20"/>
      <c r="R152" s="20"/>
      <c r="S152" s="20"/>
      <c r="T152" s="20"/>
      <c r="U152" s="20"/>
      <c r="V152" s="5">
        <f ca="1">'DEC21'!V152</f>
        <v>0</v>
      </c>
    </row>
    <row r="153" spans="1:22">
      <c r="A153" s="20"/>
      <c r="B153" s="5" t="str">
        <f ca="1">'DEC21'!B153</f>
        <v>18.12.21</v>
      </c>
      <c r="C153" s="5">
        <f ca="1">'DEC21'!C153</f>
        <v>151</v>
      </c>
      <c r="D153" s="5">
        <f ca="1">'DEC21'!D153</f>
        <v>665</v>
      </c>
      <c r="E153" s="26"/>
      <c r="F153" s="5">
        <f ca="1">'DEC21'!F153</f>
        <v>48</v>
      </c>
      <c r="G153" s="63">
        <f ca="1">'DEC21'!G153</f>
        <v>3037</v>
      </c>
      <c r="H153" s="63">
        <f ca="1">'DEC21'!H153</f>
        <v>323</v>
      </c>
      <c r="I153" s="5">
        <f ca="1">'DEC21'!I153</f>
        <v>0</v>
      </c>
      <c r="J153" s="20"/>
      <c r="K153" s="20"/>
      <c r="L153" s="5">
        <f ca="1">'DEC21'!L153</f>
        <v>2</v>
      </c>
      <c r="M153" s="5">
        <f ca="1">'DEC21'!M153</f>
        <v>5</v>
      </c>
      <c r="N153" s="20"/>
      <c r="O153" s="20"/>
      <c r="P153" s="20"/>
      <c r="Q153" s="20"/>
      <c r="R153" s="20"/>
      <c r="S153" s="20"/>
      <c r="T153" s="20"/>
      <c r="U153" s="20"/>
      <c r="V153" s="5">
        <f ca="1">'DEC21'!V153</f>
        <v>0</v>
      </c>
    </row>
    <row r="154" spans="1:22">
      <c r="A154" s="20"/>
      <c r="B154" s="5" t="str">
        <f ca="1">'DEC21'!B154</f>
        <v>18.12.21</v>
      </c>
      <c r="C154" s="5">
        <f ca="1">'DEC21'!C154</f>
        <v>152</v>
      </c>
      <c r="D154" s="5">
        <f ca="1">'DEC21'!D154</f>
        <v>661</v>
      </c>
      <c r="E154" s="26"/>
      <c r="F154" s="5">
        <f ca="1">'DEC21'!F154</f>
        <v>58</v>
      </c>
      <c r="G154" s="63">
        <f ca="1">'DEC21'!G154</f>
        <v>3427.42</v>
      </c>
      <c r="H154" s="63">
        <f ca="1">'DEC21'!H154</f>
        <v>342.58</v>
      </c>
      <c r="I154" s="5">
        <f ca="1">'DEC21'!I154</f>
        <v>0</v>
      </c>
      <c r="J154" s="20"/>
      <c r="K154" s="20"/>
      <c r="L154" s="5">
        <f ca="1">'DEC21'!L154</f>
        <v>2</v>
      </c>
      <c r="M154" s="5">
        <f ca="1">'DEC21'!M154</f>
        <v>0</v>
      </c>
      <c r="N154" s="20"/>
      <c r="O154" s="20"/>
      <c r="P154" s="20"/>
      <c r="Q154" s="20"/>
      <c r="R154" s="20"/>
      <c r="S154" s="20"/>
      <c r="T154" s="20"/>
      <c r="U154" s="20"/>
      <c r="V154" s="5">
        <f ca="1">'DEC21'!V154</f>
        <v>0</v>
      </c>
    </row>
    <row r="155" spans="1:22">
      <c r="A155" s="20"/>
      <c r="B155" s="5" t="str">
        <f ca="1">'DEC21'!B155</f>
        <v>18.12.21</v>
      </c>
      <c r="C155" s="5">
        <f ca="1">'DEC21'!C155</f>
        <v>153</v>
      </c>
      <c r="D155" s="5">
        <f ca="1">'DEC21'!D155</f>
        <v>668</v>
      </c>
      <c r="E155" s="26"/>
      <c r="F155" s="5">
        <f ca="1">'DEC21'!F155</f>
        <v>59</v>
      </c>
      <c r="G155" s="63">
        <f ca="1">'DEC21'!G155</f>
        <v>3451.01</v>
      </c>
      <c r="H155" s="63">
        <f ca="1">'DEC21'!H155</f>
        <v>383.99</v>
      </c>
      <c r="I155" s="5">
        <f ca="1">'DEC21'!I155</f>
        <v>0</v>
      </c>
      <c r="J155" s="20"/>
      <c r="K155" s="20"/>
      <c r="L155" s="5">
        <f ca="1">'DEC21'!L155</f>
        <v>2</v>
      </c>
      <c r="M155" s="5">
        <f ca="1">'DEC21'!M155</f>
        <v>25</v>
      </c>
      <c r="N155" s="20"/>
      <c r="O155" s="20"/>
      <c r="P155" s="20"/>
      <c r="Q155" s="20"/>
      <c r="R155" s="20"/>
      <c r="S155" s="20"/>
      <c r="T155" s="20"/>
      <c r="U155" s="20"/>
      <c r="V155" s="5">
        <f ca="1">'DEC21'!V155</f>
        <v>0</v>
      </c>
    </row>
    <row r="156" spans="1:22">
      <c r="A156" s="20"/>
      <c r="B156" s="5" t="str">
        <f ca="1">'DEC21'!B156</f>
        <v>18.12.21</v>
      </c>
      <c r="C156" s="5">
        <f ca="1">'DEC21'!C156</f>
        <v>154</v>
      </c>
      <c r="D156" s="5">
        <f ca="1">'DEC21'!D156</f>
        <v>662</v>
      </c>
      <c r="E156" s="26"/>
      <c r="F156" s="5">
        <f ca="1">'DEC21'!F156</f>
        <v>57</v>
      </c>
      <c r="G156" s="63">
        <f ca="1">'DEC21'!G156</f>
        <v>3321.63</v>
      </c>
      <c r="H156" s="63">
        <f ca="1">'DEC21'!H156</f>
        <v>383.37</v>
      </c>
      <c r="I156" s="5">
        <f ca="1">'DEC21'!I156</f>
        <v>0</v>
      </c>
      <c r="J156" s="20"/>
      <c r="K156" s="20"/>
      <c r="L156" s="5">
        <f ca="1">'DEC21'!L156</f>
        <v>1</v>
      </c>
      <c r="M156" s="5">
        <f ca="1">'DEC21'!M156</f>
        <v>25</v>
      </c>
      <c r="N156" s="20"/>
      <c r="O156" s="20"/>
      <c r="P156" s="20"/>
      <c r="Q156" s="20"/>
      <c r="R156" s="20"/>
      <c r="S156" s="20"/>
      <c r="T156" s="20"/>
      <c r="U156" s="20"/>
      <c r="V156" s="5">
        <f ca="1">'DEC21'!V156</f>
        <v>0</v>
      </c>
    </row>
    <row r="157" spans="1:22">
      <c r="A157" s="20"/>
      <c r="B157" s="5" t="str">
        <f ca="1">'DEC21'!B157</f>
        <v>19.12.21</v>
      </c>
      <c r="C157" s="5">
        <f ca="1">'DEC21'!C157</f>
        <v>155</v>
      </c>
      <c r="D157" s="5">
        <f ca="1">'DEC21'!D157</f>
        <v>663</v>
      </c>
      <c r="E157" s="26"/>
      <c r="F157" s="5">
        <f ca="1">'DEC21'!F157</f>
        <v>57</v>
      </c>
      <c r="G157" s="63">
        <f ca="1">'DEC21'!G157</f>
        <v>3375.03</v>
      </c>
      <c r="H157" s="63">
        <f ca="1">'DEC21'!H157</f>
        <v>329.97</v>
      </c>
      <c r="I157" s="5">
        <f ca="1">'DEC21'!I157</f>
        <v>0</v>
      </c>
      <c r="J157" s="20"/>
      <c r="K157" s="20"/>
      <c r="L157" s="5">
        <f ca="1">'DEC21'!L157</f>
        <v>2</v>
      </c>
      <c r="M157" s="5">
        <f ca="1">'DEC21'!M157</f>
        <v>10</v>
      </c>
      <c r="N157" s="20"/>
      <c r="O157" s="20"/>
      <c r="P157" s="20"/>
      <c r="Q157" s="20"/>
      <c r="R157" s="20"/>
      <c r="S157" s="20"/>
      <c r="T157" s="20"/>
      <c r="U157" s="20"/>
      <c r="V157" s="5">
        <f ca="1">'DEC21'!V157</f>
        <v>0</v>
      </c>
    </row>
    <row r="158" spans="1:22">
      <c r="A158" s="20"/>
      <c r="B158" s="5" t="str">
        <f ca="1">'DEC21'!B158</f>
        <v>19.12.21</v>
      </c>
      <c r="C158" s="5">
        <f ca="1">'DEC21'!C158</f>
        <v>156</v>
      </c>
      <c r="D158" s="5">
        <f ca="1">'DEC21'!D158</f>
        <v>666</v>
      </c>
      <c r="E158" s="26"/>
      <c r="F158" s="5">
        <f ca="1">'DEC21'!F158</f>
        <v>59</v>
      </c>
      <c r="G158" s="63">
        <f ca="1">'DEC21'!G158</f>
        <v>3727.2</v>
      </c>
      <c r="H158" s="63">
        <f ca="1">'DEC21'!H158</f>
        <v>402.8</v>
      </c>
      <c r="I158" s="5">
        <f ca="1">'DEC21'!I158</f>
        <v>0</v>
      </c>
      <c r="J158" s="20"/>
      <c r="K158" s="20"/>
      <c r="L158" s="5">
        <f ca="1">'DEC21'!L158</f>
        <v>2</v>
      </c>
      <c r="M158" s="5">
        <f ca="1">'DEC21'!M158</f>
        <v>25</v>
      </c>
      <c r="N158" s="20"/>
      <c r="O158" s="20"/>
      <c r="P158" s="20"/>
      <c r="Q158" s="20"/>
      <c r="R158" s="20"/>
      <c r="S158" s="20"/>
      <c r="T158" s="20"/>
      <c r="U158" s="20"/>
      <c r="V158" s="5">
        <f ca="1">'DEC21'!V158</f>
        <v>0</v>
      </c>
    </row>
    <row r="159" spans="1:22">
      <c r="A159" s="20"/>
      <c r="B159" s="5" t="str">
        <f ca="1">'DEC21'!B159</f>
        <v>19.12.21</v>
      </c>
      <c r="C159" s="5">
        <f ca="1">'DEC21'!C159</f>
        <v>157</v>
      </c>
      <c r="D159" s="5">
        <f ca="1">'DEC21'!D159</f>
        <v>667</v>
      </c>
      <c r="E159" s="26"/>
      <c r="F159" s="5">
        <f ca="1">'DEC21'!F159</f>
        <v>59</v>
      </c>
      <c r="G159" s="63">
        <f ca="1">'DEC21'!G159</f>
        <v>3498.45</v>
      </c>
      <c r="H159" s="63">
        <f ca="1">'DEC21'!H159</f>
        <v>332.55</v>
      </c>
      <c r="I159" s="5">
        <f ca="1">'DEC21'!I159</f>
        <v>0</v>
      </c>
      <c r="J159" s="20"/>
      <c r="K159" s="20"/>
      <c r="L159" s="5">
        <f ca="1">'DEC21'!L159</f>
        <v>2</v>
      </c>
      <c r="M159" s="5">
        <f ca="1">'DEC21'!M159</f>
        <v>5</v>
      </c>
      <c r="N159" s="20"/>
      <c r="O159" s="20"/>
      <c r="P159" s="20"/>
      <c r="Q159" s="20"/>
      <c r="R159" s="20"/>
      <c r="S159" s="20"/>
      <c r="T159" s="20"/>
      <c r="U159" s="20"/>
      <c r="V159" s="5">
        <f ca="1">'DEC21'!V159</f>
        <v>0</v>
      </c>
    </row>
    <row r="160" spans="1:22">
      <c r="A160" s="20"/>
      <c r="B160" s="5" t="str">
        <f ca="1">'DEC21'!B160</f>
        <v>19.12.21</v>
      </c>
      <c r="C160" s="5">
        <f ca="1">'DEC21'!C160</f>
        <v>158</v>
      </c>
      <c r="D160" s="5">
        <f ca="1">'DEC21'!D160</f>
        <v>669</v>
      </c>
      <c r="E160" s="26"/>
      <c r="F160" s="5">
        <f ca="1">'DEC21'!F160</f>
        <v>57</v>
      </c>
      <c r="G160" s="63">
        <f ca="1">'DEC21'!G160</f>
        <v>3373.83</v>
      </c>
      <c r="H160" s="63">
        <f ca="1">'DEC21'!H160</f>
        <v>331.17</v>
      </c>
      <c r="I160" s="5">
        <f ca="1">'DEC21'!I160</f>
        <v>0</v>
      </c>
      <c r="J160" s="20"/>
      <c r="K160" s="20"/>
      <c r="L160" s="5">
        <f ca="1">'DEC21'!L160</f>
        <v>2</v>
      </c>
      <c r="M160" s="5">
        <f ca="1">'DEC21'!M160</f>
        <v>50</v>
      </c>
      <c r="N160" s="20"/>
      <c r="O160" s="20"/>
      <c r="P160" s="20"/>
      <c r="Q160" s="20"/>
      <c r="R160" s="20"/>
      <c r="S160" s="20"/>
      <c r="T160" s="20"/>
      <c r="U160" s="20"/>
      <c r="V160" s="5">
        <f ca="1">'DEC21'!V160</f>
        <v>0</v>
      </c>
    </row>
    <row r="161" spans="1:22">
      <c r="A161" s="20"/>
      <c r="B161" s="5" t="str">
        <f ca="1">'DEC21'!B161</f>
        <v>19.12.21</v>
      </c>
      <c r="C161" s="5">
        <f ca="1">'DEC21'!C161</f>
        <v>159</v>
      </c>
      <c r="D161" s="5">
        <f ca="1">'DEC21'!D161</f>
        <v>670</v>
      </c>
      <c r="E161" s="26"/>
      <c r="F161" s="5">
        <f ca="1">'DEC21'!F161</f>
        <v>58</v>
      </c>
      <c r="G161" s="63">
        <f ca="1">'DEC21'!G161</f>
        <v>3337.47</v>
      </c>
      <c r="H161" s="63">
        <f ca="1">'DEC21'!H161</f>
        <v>427.53</v>
      </c>
      <c r="I161" s="5">
        <f ca="1">'DEC21'!I161</f>
        <v>0</v>
      </c>
      <c r="J161" s="20"/>
      <c r="K161" s="20"/>
      <c r="L161" s="5">
        <f ca="1">'DEC21'!L161</f>
        <v>2</v>
      </c>
      <c r="M161" s="5">
        <f ca="1">'DEC21'!M161</f>
        <v>0</v>
      </c>
      <c r="N161" s="20"/>
      <c r="O161" s="20"/>
      <c r="P161" s="20"/>
      <c r="Q161" s="20"/>
      <c r="R161" s="20"/>
      <c r="S161" s="20"/>
      <c r="T161" s="20"/>
      <c r="U161" s="20"/>
      <c r="V161" s="5">
        <f ca="1">'DEC21'!V161</f>
        <v>0</v>
      </c>
    </row>
    <row r="162" spans="1:22">
      <c r="A162" s="20"/>
      <c r="B162" s="5" t="str">
        <f ca="1">'DEC21'!B162</f>
        <v>19.12.21</v>
      </c>
      <c r="C162" s="5">
        <f ca="1">'DEC21'!C162</f>
        <v>160</v>
      </c>
      <c r="D162" s="5">
        <f ca="1">'DEC21'!D162</f>
        <v>672</v>
      </c>
      <c r="E162" s="26"/>
      <c r="F162" s="5">
        <f ca="1">'DEC21'!F162</f>
        <v>51</v>
      </c>
      <c r="G162" s="63">
        <f ca="1">'DEC21'!G162</f>
        <v>2966.3</v>
      </c>
      <c r="H162" s="63">
        <f ca="1">'DEC21'!H162</f>
        <v>347.7</v>
      </c>
      <c r="I162" s="5">
        <f ca="1">'DEC21'!I162</f>
        <v>0</v>
      </c>
      <c r="J162" s="20"/>
      <c r="K162" s="20"/>
      <c r="L162" s="5">
        <f ca="1">'DEC21'!L162</f>
        <v>2</v>
      </c>
      <c r="M162" s="5">
        <f ca="1">'DEC21'!M162</f>
        <v>10</v>
      </c>
      <c r="N162" s="20"/>
      <c r="O162" s="20"/>
      <c r="P162" s="20"/>
      <c r="Q162" s="20"/>
      <c r="R162" s="20"/>
      <c r="S162" s="20"/>
      <c r="T162" s="20"/>
      <c r="U162" s="20"/>
      <c r="V162" s="5">
        <f ca="1">'DEC21'!V162</f>
        <v>0</v>
      </c>
    </row>
    <row r="163" spans="1:22">
      <c r="A163" s="20"/>
      <c r="B163" s="5" t="str">
        <f ca="1">'DEC21'!B163</f>
        <v>19.12.21</v>
      </c>
      <c r="C163" s="5">
        <f ca="1">'DEC21'!C163</f>
        <v>161</v>
      </c>
      <c r="D163" s="5">
        <f ca="1">'DEC21'!D163</f>
        <v>671</v>
      </c>
      <c r="E163" s="26"/>
      <c r="F163" s="5">
        <f ca="1">'DEC21'!F163</f>
        <v>55</v>
      </c>
      <c r="G163" s="63">
        <f ca="1">'DEC21'!G163</f>
        <v>3235.25</v>
      </c>
      <c r="H163" s="63">
        <f ca="1">'DEC21'!H163</f>
        <v>340.14</v>
      </c>
      <c r="I163" s="5">
        <f ca="1">'DEC21'!I163</f>
        <v>0.39</v>
      </c>
      <c r="J163" s="20"/>
      <c r="K163" s="20"/>
      <c r="L163" s="5">
        <f ca="1">'DEC21'!L163</f>
        <v>2</v>
      </c>
      <c r="M163" s="5">
        <f ca="1">'DEC21'!M163</f>
        <v>15</v>
      </c>
      <c r="N163" s="20"/>
      <c r="O163" s="20"/>
      <c r="P163" s="20"/>
      <c r="Q163" s="20"/>
      <c r="R163" s="20"/>
      <c r="S163" s="20"/>
      <c r="T163" s="20"/>
      <c r="U163" s="20"/>
      <c r="V163" s="5">
        <f ca="1">'DEC21'!V163</f>
        <v>0</v>
      </c>
    </row>
    <row r="164" spans="1:22">
      <c r="A164" s="20"/>
      <c r="B164" s="5" t="str">
        <f ca="1">'DEC21'!B164</f>
        <v>20.12.21</v>
      </c>
      <c r="C164" s="5">
        <f ca="1">'DEC21'!C164</f>
        <v>162</v>
      </c>
      <c r="D164" s="5">
        <f ca="1">'DEC21'!D164</f>
        <v>673</v>
      </c>
      <c r="E164" s="26"/>
      <c r="F164" s="5">
        <f ca="1">'DEC21'!F164</f>
        <v>57</v>
      </c>
      <c r="G164" s="63">
        <f ca="1">'DEC21'!G164</f>
        <v>3332.45</v>
      </c>
      <c r="H164" s="63">
        <f ca="1">'DEC21'!H164</f>
        <v>370.55</v>
      </c>
      <c r="I164" s="5">
        <f ca="1">'DEC21'!I164</f>
        <v>0</v>
      </c>
      <c r="J164" s="20"/>
      <c r="K164" s="20"/>
      <c r="L164" s="5">
        <f ca="1">'DEC21'!L164</f>
        <v>2</v>
      </c>
      <c r="M164" s="5">
        <f ca="1">'DEC21'!M164</f>
        <v>35</v>
      </c>
      <c r="N164" s="20"/>
      <c r="O164" s="20"/>
      <c r="P164" s="20"/>
      <c r="Q164" s="20"/>
      <c r="R164" s="20"/>
      <c r="S164" s="20"/>
      <c r="T164" s="20"/>
      <c r="U164" s="20"/>
      <c r="V164" s="5">
        <f ca="1">'DEC21'!V164</f>
        <v>0</v>
      </c>
    </row>
    <row r="165" spans="1:22">
      <c r="A165" s="20"/>
      <c r="B165" s="5" t="str">
        <f ca="1">'DEC21'!B165</f>
        <v>20.12.21</v>
      </c>
      <c r="C165" s="5">
        <f ca="1">'DEC21'!C165</f>
        <v>163</v>
      </c>
      <c r="D165" s="5">
        <f ca="1">'DEC21'!D165</f>
        <v>674</v>
      </c>
      <c r="E165" s="26"/>
      <c r="F165" s="5">
        <f ca="1">'DEC21'!F165</f>
        <v>56</v>
      </c>
      <c r="G165" s="63">
        <f ca="1">'DEC21'!G165</f>
        <v>3295.85</v>
      </c>
      <c r="H165" s="63">
        <f ca="1">'DEC21'!H165</f>
        <v>343.15</v>
      </c>
      <c r="I165" s="5">
        <f ca="1">'DEC21'!I165</f>
        <v>0</v>
      </c>
      <c r="J165" s="20"/>
      <c r="K165" s="20"/>
      <c r="L165" s="5">
        <f ca="1">'DEC21'!L165</f>
        <v>2</v>
      </c>
      <c r="M165" s="5">
        <f ca="1">'DEC21'!M165</f>
        <v>20</v>
      </c>
      <c r="N165" s="20"/>
      <c r="O165" s="20"/>
      <c r="P165" s="20"/>
      <c r="Q165" s="20"/>
      <c r="R165" s="20"/>
      <c r="S165" s="20"/>
      <c r="T165" s="20"/>
      <c r="U165" s="20"/>
      <c r="V165" s="5">
        <f ca="1">'DEC21'!V165</f>
        <v>0</v>
      </c>
    </row>
    <row r="166" spans="1:22">
      <c r="A166" s="20"/>
      <c r="B166" s="5" t="str">
        <f ca="1">'DEC21'!B166</f>
        <v>20.12.21</v>
      </c>
      <c r="C166" s="5">
        <f ca="1">'DEC21'!C166</f>
        <v>164</v>
      </c>
      <c r="D166" s="5">
        <f ca="1">'DEC21'!D166</f>
        <v>675</v>
      </c>
      <c r="E166" s="26"/>
      <c r="F166" s="5">
        <f ca="1">'DEC21'!F166</f>
        <v>58</v>
      </c>
      <c r="G166" s="63">
        <f ca="1">'DEC21'!G166</f>
        <v>3436.03</v>
      </c>
      <c r="H166" s="63">
        <f ca="1">'DEC21'!H166</f>
        <v>333.56</v>
      </c>
      <c r="I166" s="5">
        <f ca="1">'DEC21'!I166</f>
        <v>0.59</v>
      </c>
      <c r="J166" s="20"/>
      <c r="K166" s="20"/>
      <c r="L166" s="5">
        <f ca="1">'DEC21'!L166</f>
        <v>2</v>
      </c>
      <c r="M166" s="5">
        <f ca="1">'DEC21'!M166</f>
        <v>15</v>
      </c>
      <c r="N166" s="20"/>
      <c r="O166" s="20"/>
      <c r="P166" s="20"/>
      <c r="Q166" s="20"/>
      <c r="R166" s="20"/>
      <c r="S166" s="20"/>
      <c r="T166" s="20"/>
      <c r="U166" s="20"/>
      <c r="V166" s="5">
        <f ca="1">'DEC21'!V166</f>
        <v>0</v>
      </c>
    </row>
    <row r="167" spans="1:22">
      <c r="A167" s="20"/>
      <c r="B167" s="5" t="str">
        <f ca="1">'DEC21'!B167</f>
        <v>20.12.21</v>
      </c>
      <c r="C167" s="5">
        <f ca="1">'DEC21'!C167</f>
        <v>165</v>
      </c>
      <c r="D167" s="5">
        <f ca="1">'DEC21'!D167</f>
        <v>676</v>
      </c>
      <c r="E167" s="26"/>
      <c r="F167" s="5">
        <f ca="1">'DEC21'!F167</f>
        <v>58</v>
      </c>
      <c r="G167" s="63">
        <f ca="1">'DEC21'!G167</f>
        <v>3411.62</v>
      </c>
      <c r="H167" s="63">
        <f ca="1">'DEC21'!H167</f>
        <v>358.38</v>
      </c>
      <c r="I167" s="5">
        <f ca="1">'DEC21'!I167</f>
        <v>0</v>
      </c>
      <c r="J167" s="20"/>
      <c r="K167" s="20"/>
      <c r="L167" s="5">
        <f ca="1">'DEC21'!L167</f>
        <v>1</v>
      </c>
      <c r="M167" s="5">
        <f ca="1">'DEC21'!M167</f>
        <v>50</v>
      </c>
      <c r="N167" s="20"/>
      <c r="O167" s="20"/>
      <c r="P167" s="20"/>
      <c r="Q167" s="20"/>
      <c r="R167" s="20"/>
      <c r="S167" s="20"/>
      <c r="T167" s="20"/>
      <c r="U167" s="20"/>
      <c r="V167" s="5">
        <f ca="1">'DEC21'!V167</f>
        <v>0</v>
      </c>
    </row>
    <row r="168" spans="1:22">
      <c r="A168" s="20"/>
      <c r="B168" s="5" t="str">
        <f ca="1">'DEC21'!B168</f>
        <v>20.12.21</v>
      </c>
      <c r="C168" s="5">
        <f ca="1">'DEC21'!C168</f>
        <v>166</v>
      </c>
      <c r="D168" s="5">
        <f ca="1">'DEC21'!D168</f>
        <v>679</v>
      </c>
      <c r="E168" s="26"/>
      <c r="F168" s="5">
        <f ca="1">'DEC21'!F168</f>
        <v>57</v>
      </c>
      <c r="G168" s="63">
        <f ca="1">'DEC21'!G168</f>
        <v>3248.86</v>
      </c>
      <c r="H168" s="63">
        <f ca="1">'DEC21'!H168</f>
        <v>453.14</v>
      </c>
      <c r="I168" s="5">
        <f ca="1">'DEC21'!I168</f>
        <v>0</v>
      </c>
      <c r="J168" s="20"/>
      <c r="K168" s="20"/>
      <c r="L168" s="5">
        <f ca="1">'DEC21'!L168</f>
        <v>2</v>
      </c>
      <c r="M168" s="5">
        <f ca="1">'DEC21'!M168</f>
        <v>10</v>
      </c>
      <c r="N168" s="20"/>
      <c r="O168" s="20"/>
      <c r="P168" s="20"/>
      <c r="Q168" s="20"/>
      <c r="R168" s="20"/>
      <c r="S168" s="20"/>
      <c r="T168" s="20"/>
      <c r="U168" s="20"/>
      <c r="V168" s="5">
        <f ca="1">'DEC21'!V168</f>
        <v>0</v>
      </c>
    </row>
    <row r="169" spans="1:22">
      <c r="A169" s="20"/>
      <c r="B169" s="5" t="str">
        <f ca="1">'DEC21'!B169</f>
        <v>20.12.21</v>
      </c>
      <c r="C169" s="5">
        <f ca="1">'DEC21'!C169</f>
        <v>167</v>
      </c>
      <c r="D169" s="5">
        <f ca="1">'DEC21'!D169</f>
        <v>677</v>
      </c>
      <c r="E169" s="26"/>
      <c r="F169" s="5">
        <f ca="1">'DEC21'!F169</f>
        <v>57</v>
      </c>
      <c r="G169" s="63">
        <f ca="1">'DEC21'!G169</f>
        <v>3279.84</v>
      </c>
      <c r="H169" s="63">
        <f ca="1">'DEC21'!H169</f>
        <v>424.16</v>
      </c>
      <c r="I169" s="5">
        <f ca="1">'DEC21'!I169</f>
        <v>0</v>
      </c>
      <c r="J169" s="20"/>
      <c r="K169" s="20"/>
      <c r="L169" s="5">
        <f ca="1">'DEC21'!L169</f>
        <v>1</v>
      </c>
      <c r="M169" s="5">
        <f ca="1">'DEC21'!M169</f>
        <v>45</v>
      </c>
      <c r="N169" s="20"/>
      <c r="O169" s="20"/>
      <c r="P169" s="20"/>
      <c r="Q169" s="20"/>
      <c r="R169" s="20"/>
      <c r="S169" s="20"/>
      <c r="T169" s="20"/>
      <c r="U169" s="20"/>
      <c r="V169" s="5">
        <f ca="1">'DEC21'!V169</f>
        <v>0</v>
      </c>
    </row>
    <row r="170" spans="1:22">
      <c r="A170" s="20"/>
      <c r="B170" s="5" t="str">
        <f ca="1">'DEC21'!B170</f>
        <v>20.12.21</v>
      </c>
      <c r="C170" s="5">
        <f ca="1">'DEC21'!C170</f>
        <v>168</v>
      </c>
      <c r="D170" s="5">
        <f ca="1">'DEC21'!D170</f>
        <v>678</v>
      </c>
      <c r="E170" s="26"/>
      <c r="F170" s="5">
        <f ca="1">'DEC21'!F170</f>
        <v>56</v>
      </c>
      <c r="G170" s="63">
        <f ca="1">'DEC21'!G170</f>
        <v>3223.64</v>
      </c>
      <c r="H170" s="63">
        <f ca="1">'DEC21'!H170</f>
        <v>416.36</v>
      </c>
      <c r="I170" s="5">
        <f ca="1">'DEC21'!I170</f>
        <v>0</v>
      </c>
      <c r="J170" s="20"/>
      <c r="K170" s="20"/>
      <c r="L170" s="5">
        <f ca="1">'DEC21'!L170</f>
        <v>1</v>
      </c>
      <c r="M170" s="5">
        <f ca="1">'DEC21'!M170</f>
        <v>55</v>
      </c>
      <c r="N170" s="20"/>
      <c r="O170" s="20"/>
      <c r="P170" s="20"/>
      <c r="Q170" s="20"/>
      <c r="R170" s="20"/>
      <c r="S170" s="20"/>
      <c r="T170" s="20"/>
      <c r="U170" s="20"/>
      <c r="V170" s="5">
        <f ca="1">'DEC21'!V170</f>
        <v>0</v>
      </c>
    </row>
    <row r="171" spans="1:22">
      <c r="A171" s="20"/>
      <c r="B171" s="5" t="str">
        <f ca="1">'DEC21'!B171</f>
        <v>20.12.21</v>
      </c>
      <c r="C171" s="5">
        <f ca="1">'DEC21'!C171</f>
        <v>169</v>
      </c>
      <c r="D171" s="5">
        <f ca="1">'DEC21'!D171</f>
        <v>682</v>
      </c>
      <c r="E171" s="26"/>
      <c r="F171" s="5">
        <f ca="1">'DEC21'!F171</f>
        <v>59</v>
      </c>
      <c r="G171" s="63">
        <f ca="1">'DEC21'!G171</f>
        <v>3615.4</v>
      </c>
      <c r="H171" s="63">
        <f ca="1">'DEC21'!H171</f>
        <v>514.6</v>
      </c>
      <c r="I171" s="5">
        <f ca="1">'DEC21'!I171</f>
        <v>0</v>
      </c>
      <c r="J171" s="20"/>
      <c r="K171" s="20"/>
      <c r="L171" s="5">
        <f ca="1">'DEC21'!L171</f>
        <v>1</v>
      </c>
      <c r="M171" s="5">
        <f ca="1">'DEC21'!M171</f>
        <v>55</v>
      </c>
      <c r="N171" s="20"/>
      <c r="O171" s="20"/>
      <c r="P171" s="20"/>
      <c r="Q171" s="20"/>
      <c r="R171" s="20"/>
      <c r="S171" s="20"/>
      <c r="T171" s="20"/>
      <c r="U171" s="20"/>
      <c r="V171" s="5">
        <f ca="1">'DEC21'!V171</f>
        <v>0</v>
      </c>
    </row>
    <row r="172" spans="1:22">
      <c r="A172" s="20"/>
      <c r="B172" s="5" t="str">
        <f ca="1">'DEC21'!B172</f>
        <v>20.12.21</v>
      </c>
      <c r="C172" s="5">
        <f ca="1">'DEC21'!C172</f>
        <v>170</v>
      </c>
      <c r="D172" s="5">
        <f ca="1">'DEC21'!D172</f>
        <v>680</v>
      </c>
      <c r="E172" s="26"/>
      <c r="F172" s="5">
        <f ca="1">'DEC21'!F172</f>
        <v>59</v>
      </c>
      <c r="G172" s="63">
        <f ca="1">'DEC21'!G172</f>
        <v>3484.01</v>
      </c>
      <c r="H172" s="63">
        <f ca="1">'DEC21'!H172</f>
        <v>350.99</v>
      </c>
      <c r="I172" s="5">
        <f ca="1">'DEC21'!I172</f>
        <v>0</v>
      </c>
      <c r="J172" s="20"/>
      <c r="K172" s="20"/>
      <c r="L172" s="5">
        <f ca="1">'DEC21'!L172</f>
        <v>2</v>
      </c>
      <c r="M172" s="5">
        <f ca="1">'DEC21'!M172</f>
        <v>10</v>
      </c>
      <c r="N172" s="20"/>
      <c r="O172" s="20"/>
      <c r="P172" s="20"/>
      <c r="Q172" s="20"/>
      <c r="R172" s="20"/>
      <c r="S172" s="20"/>
      <c r="T172" s="20"/>
      <c r="U172" s="20"/>
      <c r="V172" s="5">
        <f ca="1">'DEC21'!V172</f>
        <v>0</v>
      </c>
    </row>
    <row r="173" spans="1:22">
      <c r="A173" s="20"/>
      <c r="B173" s="5" t="str">
        <f ca="1">'DEC21'!B173</f>
        <v>20.12.21</v>
      </c>
      <c r="C173" s="5">
        <f ca="1">'DEC21'!C173</f>
        <v>171</v>
      </c>
      <c r="D173" s="5">
        <f ca="1">'DEC21'!D173</f>
        <v>681</v>
      </c>
      <c r="E173" s="26"/>
      <c r="F173" s="5">
        <f ca="1">'DEC21'!F173</f>
        <v>57</v>
      </c>
      <c r="G173" s="63">
        <f ca="1">'DEC21'!G173</f>
        <v>3322.64</v>
      </c>
      <c r="H173" s="63">
        <f ca="1">'DEC21'!H173</f>
        <v>381.36</v>
      </c>
      <c r="I173" s="5">
        <f ca="1">'DEC21'!I173</f>
        <v>0</v>
      </c>
      <c r="J173" s="20"/>
      <c r="K173" s="20"/>
      <c r="L173" s="5">
        <f ca="1">'DEC21'!L173</f>
        <v>2</v>
      </c>
      <c r="M173" s="5">
        <f ca="1">'DEC21'!M173</f>
        <v>10</v>
      </c>
      <c r="N173" s="20"/>
      <c r="O173" s="20"/>
      <c r="P173" s="20"/>
      <c r="Q173" s="20"/>
      <c r="R173" s="20"/>
      <c r="S173" s="20"/>
      <c r="T173" s="20"/>
      <c r="U173" s="20"/>
      <c r="V173" s="5">
        <f ca="1">'DEC21'!V173</f>
        <v>0</v>
      </c>
    </row>
    <row r="174" spans="1:22">
      <c r="A174" s="20"/>
      <c r="B174" s="5" t="str">
        <f ca="1">'DEC21'!B174</f>
        <v>21.12.21</v>
      </c>
      <c r="C174" s="5">
        <f ca="1">'DEC21'!C174</f>
        <v>172</v>
      </c>
      <c r="D174" s="5">
        <f ca="1">'DEC21'!D174</f>
        <v>683</v>
      </c>
      <c r="E174" s="26"/>
      <c r="F174" s="5">
        <f ca="1">'DEC21'!F174</f>
        <v>56</v>
      </c>
      <c r="G174" s="63">
        <f ca="1">'DEC21'!G174</f>
        <v>3316.24</v>
      </c>
      <c r="H174" s="63">
        <f ca="1">'DEC21'!H174</f>
        <v>323.76</v>
      </c>
      <c r="I174" s="5">
        <f ca="1">'DEC21'!I174</f>
        <v>0</v>
      </c>
      <c r="J174" s="20"/>
      <c r="K174" s="20"/>
      <c r="L174" s="5">
        <f ca="1">'DEC21'!L174</f>
        <v>2</v>
      </c>
      <c r="M174" s="5">
        <f ca="1">'DEC21'!M174</f>
        <v>20</v>
      </c>
      <c r="N174" s="20"/>
      <c r="O174" s="20"/>
      <c r="P174" s="20"/>
      <c r="Q174" s="20"/>
      <c r="R174" s="20"/>
      <c r="S174" s="20"/>
      <c r="T174" s="20"/>
      <c r="U174" s="20"/>
      <c r="V174" s="5">
        <f ca="1">'DEC21'!V174</f>
        <v>0</v>
      </c>
    </row>
    <row r="175" spans="1:22">
      <c r="A175" s="20"/>
      <c r="B175" s="5" t="str">
        <f ca="1">'DEC21'!B175</f>
        <v>21.12.21</v>
      </c>
      <c r="C175" s="5">
        <f ca="1">'DEC21'!C175</f>
        <v>173</v>
      </c>
      <c r="D175" s="5">
        <f ca="1">'DEC21'!D175</f>
        <v>684</v>
      </c>
      <c r="E175" s="26"/>
      <c r="F175" s="5">
        <f ca="1">'DEC21'!F175</f>
        <v>58</v>
      </c>
      <c r="G175" s="63">
        <f ca="1">'DEC21'!G175</f>
        <v>3378.42</v>
      </c>
      <c r="H175" s="63">
        <f ca="1">'DEC21'!H175</f>
        <v>391.58</v>
      </c>
      <c r="I175" s="5">
        <f ca="1">'DEC21'!I175</f>
        <v>0</v>
      </c>
      <c r="J175" s="20"/>
      <c r="K175" s="20"/>
      <c r="L175" s="5">
        <f ca="1">'DEC21'!L175</f>
        <v>2</v>
      </c>
      <c r="M175" s="5">
        <f ca="1">'DEC21'!M175</f>
        <v>15</v>
      </c>
      <c r="N175" s="20"/>
      <c r="O175" s="20"/>
      <c r="P175" s="20"/>
      <c r="Q175" s="20"/>
      <c r="R175" s="20"/>
      <c r="S175" s="20"/>
      <c r="T175" s="20"/>
      <c r="U175" s="20"/>
      <c r="V175" s="5">
        <f ca="1">'DEC21'!V175</f>
        <v>0</v>
      </c>
    </row>
    <row r="176" spans="1:22">
      <c r="A176" s="20"/>
      <c r="B176" s="5" t="str">
        <f ca="1">'DEC21'!B176</f>
        <v>21.12.21</v>
      </c>
      <c r="C176" s="5">
        <f ca="1">'DEC21'!C176</f>
        <v>174</v>
      </c>
      <c r="D176" s="5">
        <f ca="1">'DEC21'!D176</f>
        <v>686</v>
      </c>
      <c r="E176" s="26"/>
      <c r="F176" s="5">
        <f ca="1">'DEC21'!F176</f>
        <v>56</v>
      </c>
      <c r="G176" s="63">
        <f ca="1">'DEC21'!G176</f>
        <v>3253.84</v>
      </c>
      <c r="H176" s="63">
        <f ca="1">'DEC21'!H176</f>
        <v>386.16</v>
      </c>
      <c r="I176" s="5">
        <f ca="1">'DEC21'!I176</f>
        <v>0</v>
      </c>
      <c r="J176" s="20"/>
      <c r="K176" s="20"/>
      <c r="L176" s="5">
        <f ca="1">'DEC21'!L176</f>
        <v>2</v>
      </c>
      <c r="M176" s="5">
        <f ca="1">'DEC21'!M176</f>
        <v>5</v>
      </c>
      <c r="N176" s="20"/>
      <c r="O176" s="20"/>
      <c r="P176" s="20"/>
      <c r="Q176" s="20"/>
      <c r="R176" s="20"/>
      <c r="S176" s="20"/>
      <c r="T176" s="20"/>
      <c r="U176" s="20"/>
      <c r="V176" s="5">
        <f ca="1">'DEC21'!V176</f>
        <v>0</v>
      </c>
    </row>
    <row r="177" spans="1:22">
      <c r="A177" s="20"/>
      <c r="B177" s="5" t="str">
        <f ca="1">'DEC21'!B177</f>
        <v>21.12.21</v>
      </c>
      <c r="C177" s="5">
        <f ca="1">'DEC21'!C177</f>
        <v>175</v>
      </c>
      <c r="D177" s="5">
        <f ca="1">'DEC21'!D177</f>
        <v>685</v>
      </c>
      <c r="E177" s="26"/>
      <c r="F177" s="5">
        <f ca="1">'DEC21'!F177</f>
        <v>56</v>
      </c>
      <c r="G177" s="63">
        <f ca="1">'DEC21'!G177</f>
        <v>3203.45</v>
      </c>
      <c r="H177" s="63">
        <f ca="1">'DEC21'!H177</f>
        <v>435.55</v>
      </c>
      <c r="I177" s="5">
        <f ca="1">'DEC21'!I177</f>
        <v>0</v>
      </c>
      <c r="J177" s="20"/>
      <c r="K177" s="20"/>
      <c r="L177" s="5">
        <f ca="1">'DEC21'!L177</f>
        <v>1</v>
      </c>
      <c r="M177" s="5">
        <f ca="1">'DEC21'!M177</f>
        <v>35</v>
      </c>
      <c r="N177" s="20"/>
      <c r="O177" s="20"/>
      <c r="P177" s="20"/>
      <c r="Q177" s="20"/>
      <c r="R177" s="20"/>
      <c r="S177" s="20"/>
      <c r="T177" s="20"/>
      <c r="U177" s="20"/>
      <c r="V177" s="5">
        <f ca="1">'DEC21'!V177</f>
        <v>0</v>
      </c>
    </row>
    <row r="178" spans="1:22">
      <c r="A178" s="20"/>
      <c r="B178" s="5" t="str">
        <f ca="1">'DEC21'!B178</f>
        <v>21.12.21</v>
      </c>
      <c r="C178" s="5">
        <f ca="1">'DEC21'!C178</f>
        <v>176</v>
      </c>
      <c r="D178" s="5">
        <f ca="1">'DEC21'!D178</f>
        <v>688</v>
      </c>
      <c r="E178" s="26"/>
      <c r="F178" s="5">
        <f ca="1">'DEC21'!F178</f>
        <v>57</v>
      </c>
      <c r="G178" s="63">
        <f ca="1">'DEC21'!G178</f>
        <v>3239.83</v>
      </c>
      <c r="H178" s="63">
        <f ca="1">'DEC21'!H178</f>
        <v>465.17</v>
      </c>
      <c r="I178" s="5">
        <f ca="1">'DEC21'!I178</f>
        <v>0</v>
      </c>
      <c r="J178" s="20"/>
      <c r="K178" s="20"/>
      <c r="L178" s="5">
        <f ca="1">'DEC21'!L178</f>
        <v>2</v>
      </c>
      <c r="M178" s="5">
        <f ca="1">'DEC21'!M178</f>
        <v>0</v>
      </c>
      <c r="N178" s="20"/>
      <c r="O178" s="20"/>
      <c r="P178" s="20"/>
      <c r="Q178" s="20"/>
      <c r="R178" s="20"/>
      <c r="S178" s="20"/>
      <c r="T178" s="20"/>
      <c r="U178" s="20"/>
      <c r="V178" s="5">
        <f ca="1">'DEC21'!V178</f>
        <v>0</v>
      </c>
    </row>
    <row r="179" spans="1:22">
      <c r="A179" s="20"/>
      <c r="B179" s="5" t="str">
        <f ca="1">'DEC21'!B179</f>
        <v>21.12.21</v>
      </c>
      <c r="C179" s="5">
        <f ca="1">'DEC21'!C179</f>
        <v>177</v>
      </c>
      <c r="D179" s="5">
        <f ca="1">'DEC21'!D179</f>
        <v>689</v>
      </c>
      <c r="E179" s="26"/>
      <c r="F179" s="5">
        <f ca="1">'DEC21'!F179</f>
        <v>58</v>
      </c>
      <c r="G179" s="63">
        <f ca="1">'DEC21'!G179</f>
        <v>3308.03</v>
      </c>
      <c r="H179" s="63">
        <f ca="1">'DEC21'!H179</f>
        <v>460.97</v>
      </c>
      <c r="I179" s="5">
        <f ca="1">'DEC21'!I179</f>
        <v>0</v>
      </c>
      <c r="J179" s="20"/>
      <c r="K179" s="20"/>
      <c r="L179" s="5">
        <f ca="1">'DEC21'!L179</f>
        <v>1</v>
      </c>
      <c r="M179" s="5">
        <f ca="1">'DEC21'!M179</f>
        <v>40</v>
      </c>
      <c r="N179" s="20"/>
      <c r="O179" s="20"/>
      <c r="P179" s="20"/>
      <c r="Q179" s="20"/>
      <c r="R179" s="20"/>
      <c r="S179" s="20"/>
      <c r="T179" s="20"/>
      <c r="U179" s="20"/>
      <c r="V179" s="5">
        <f ca="1">'DEC21'!V179</f>
        <v>0</v>
      </c>
    </row>
    <row r="180" spans="1:22">
      <c r="A180" s="20"/>
      <c r="B180" s="5" t="str">
        <f ca="1">'DEC21'!B180</f>
        <v>21.12.21</v>
      </c>
      <c r="C180" s="5">
        <f ca="1">'DEC21'!C180</f>
        <v>178</v>
      </c>
      <c r="D180" s="5">
        <f ca="1">'DEC21'!D180</f>
        <v>687</v>
      </c>
      <c r="E180" s="26"/>
      <c r="F180" s="5">
        <f ca="1">'DEC21'!F180</f>
        <v>58</v>
      </c>
      <c r="G180" s="63">
        <f ca="1">'DEC21'!G180</f>
        <v>3327.62</v>
      </c>
      <c r="H180" s="63">
        <f ca="1">'DEC21'!H180</f>
        <v>442.38</v>
      </c>
      <c r="I180" s="5">
        <f ca="1">'DEC21'!I180</f>
        <v>0</v>
      </c>
      <c r="J180" s="20"/>
      <c r="K180" s="20"/>
      <c r="L180" s="5">
        <f ca="1">'DEC21'!L180</f>
        <v>2</v>
      </c>
      <c r="M180" s="5">
        <f ca="1">'DEC21'!M180</f>
        <v>0</v>
      </c>
      <c r="N180" s="20"/>
      <c r="O180" s="20"/>
      <c r="P180" s="20"/>
      <c r="Q180" s="20"/>
      <c r="R180" s="20"/>
      <c r="S180" s="20"/>
      <c r="T180" s="20"/>
      <c r="U180" s="20"/>
      <c r="V180" s="5">
        <f ca="1">'DEC21'!V180</f>
        <v>0</v>
      </c>
    </row>
    <row r="181" spans="1:22">
      <c r="A181" s="20"/>
      <c r="B181" s="5" t="str">
        <f ca="1">'DEC21'!B181</f>
        <v>21.12.21</v>
      </c>
      <c r="C181" s="5">
        <f ca="1">'DEC21'!C181</f>
        <v>179</v>
      </c>
      <c r="D181" s="5">
        <f ca="1">'DEC21'!D181</f>
        <v>694</v>
      </c>
      <c r="E181" s="26"/>
      <c r="F181" s="5">
        <f ca="1">'DEC21'!F181</f>
        <v>51</v>
      </c>
      <c r="G181" s="63">
        <f ca="1">'DEC21'!G181</f>
        <v>2939.5</v>
      </c>
      <c r="H181" s="63">
        <f ca="1">'DEC21'!H181</f>
        <v>374.5</v>
      </c>
      <c r="I181" s="5">
        <f ca="1">'DEC21'!I181</f>
        <v>0</v>
      </c>
      <c r="J181" s="20"/>
      <c r="K181" s="20"/>
      <c r="L181" s="5">
        <f ca="1">'DEC21'!L181</f>
        <v>1</v>
      </c>
      <c r="M181" s="5">
        <f ca="1">'DEC21'!M181</f>
        <v>45</v>
      </c>
      <c r="N181" s="20"/>
      <c r="O181" s="20"/>
      <c r="P181" s="20"/>
      <c r="Q181" s="20"/>
      <c r="R181" s="20"/>
      <c r="S181" s="20"/>
      <c r="T181" s="20"/>
      <c r="U181" s="20"/>
      <c r="V181" s="5">
        <f ca="1">'DEC21'!V181</f>
        <v>0</v>
      </c>
    </row>
    <row r="182" spans="1:22">
      <c r="A182" s="20"/>
      <c r="B182" s="5" t="str">
        <f ca="1">'DEC21'!B182</f>
        <v>21.12.21</v>
      </c>
      <c r="C182" s="5">
        <f ca="1">'DEC21'!C182</f>
        <v>180</v>
      </c>
      <c r="D182" s="5">
        <f ca="1">'DEC21'!D182</f>
        <v>690</v>
      </c>
      <c r="E182" s="26"/>
      <c r="F182" s="5">
        <f ca="1">'DEC21'!F182</f>
        <v>58</v>
      </c>
      <c r="G182" s="63">
        <f ca="1">'DEC21'!G182</f>
        <v>3363.82</v>
      </c>
      <c r="H182" s="63">
        <f ca="1">'DEC21'!H182</f>
        <v>406.18</v>
      </c>
      <c r="I182" s="5">
        <f ca="1">'DEC21'!I182</f>
        <v>0</v>
      </c>
      <c r="J182" s="20"/>
      <c r="K182" s="20"/>
      <c r="L182" s="5">
        <f ca="1">'DEC21'!L182</f>
        <v>2</v>
      </c>
      <c r="M182" s="5">
        <f ca="1">'DEC21'!M182</f>
        <v>5</v>
      </c>
      <c r="N182" s="20"/>
      <c r="O182" s="20"/>
      <c r="P182" s="20"/>
      <c r="Q182" s="20"/>
      <c r="R182" s="20"/>
      <c r="S182" s="20"/>
      <c r="T182" s="20"/>
      <c r="U182" s="20"/>
      <c r="V182" s="5">
        <f ca="1">'DEC21'!V182</f>
        <v>0</v>
      </c>
    </row>
    <row r="183" spans="1:22">
      <c r="A183" s="20"/>
      <c r="B183" s="5" t="str">
        <f ca="1">'DEC21'!B183</f>
        <v>22.12.21</v>
      </c>
      <c r="C183" s="5">
        <f ca="1">'DEC21'!C183</f>
        <v>181</v>
      </c>
      <c r="D183" s="5">
        <f ca="1">'DEC21'!D183</f>
        <v>691</v>
      </c>
      <c r="E183" s="26"/>
      <c r="F183" s="5">
        <f ca="1">'DEC21'!F183</f>
        <v>58</v>
      </c>
      <c r="G183" s="63">
        <f ca="1">'DEC21'!G183</f>
        <v>3365.83</v>
      </c>
      <c r="H183" s="63">
        <f ca="1">'DEC21'!H183</f>
        <v>403.17</v>
      </c>
      <c r="I183" s="5">
        <f ca="1">'DEC21'!I183</f>
        <v>0</v>
      </c>
      <c r="J183" s="20"/>
      <c r="K183" s="20"/>
      <c r="L183" s="5">
        <f ca="1">'DEC21'!L183</f>
        <v>2</v>
      </c>
      <c r="M183" s="5">
        <f ca="1">'DEC21'!M183</f>
        <v>55</v>
      </c>
      <c r="N183" s="20"/>
      <c r="O183" s="20"/>
      <c r="P183" s="20"/>
      <c r="Q183" s="20"/>
      <c r="R183" s="20"/>
      <c r="S183" s="20"/>
      <c r="T183" s="20"/>
      <c r="U183" s="20"/>
      <c r="V183" s="5">
        <f ca="1">'DEC21'!V183</f>
        <v>0</v>
      </c>
    </row>
    <row r="184" spans="1:22">
      <c r="A184" s="20"/>
      <c r="B184" s="5" t="str">
        <f ca="1">'DEC21'!B184</f>
        <v>22.12.21</v>
      </c>
      <c r="C184" s="5">
        <f ca="1">'DEC21'!C184</f>
        <v>182</v>
      </c>
      <c r="D184" s="5">
        <f ca="1">'DEC21'!D184</f>
        <v>692</v>
      </c>
      <c r="E184" s="26"/>
      <c r="F184" s="5">
        <f ca="1">'DEC21'!F184</f>
        <v>59</v>
      </c>
      <c r="G184" s="63">
        <f ca="1">'DEC21'!G184</f>
        <v>3447.61</v>
      </c>
      <c r="H184" s="63">
        <f ca="1">'DEC21'!H184</f>
        <v>387.39</v>
      </c>
      <c r="I184" s="5">
        <f ca="1">'DEC21'!I184</f>
        <v>0</v>
      </c>
      <c r="J184" s="20"/>
      <c r="K184" s="20"/>
      <c r="L184" s="5">
        <f ca="1">'DEC21'!L184</f>
        <v>2</v>
      </c>
      <c r="M184" s="5">
        <f ca="1">'DEC21'!M184</f>
        <v>20</v>
      </c>
      <c r="N184" s="20"/>
      <c r="O184" s="20"/>
      <c r="P184" s="20"/>
      <c r="Q184" s="20"/>
      <c r="R184" s="20"/>
      <c r="S184" s="20"/>
      <c r="T184" s="20"/>
      <c r="U184" s="20"/>
      <c r="V184" s="5">
        <f ca="1">'DEC21'!V184</f>
        <v>0</v>
      </c>
    </row>
    <row r="185" spans="1:22">
      <c r="A185" s="20"/>
      <c r="B185" s="5" t="str">
        <f ca="1">'DEC21'!B185</f>
        <v>22.12.21</v>
      </c>
      <c r="C185" s="5">
        <f ca="1">'DEC21'!C185</f>
        <v>183</v>
      </c>
      <c r="D185" s="5">
        <f ca="1">'DEC21'!D185</f>
        <v>697</v>
      </c>
      <c r="E185" s="26"/>
      <c r="F185" s="5">
        <f ca="1">'DEC21'!F185</f>
        <v>57</v>
      </c>
      <c r="G185" s="63">
        <f ca="1">'DEC21'!G185</f>
        <v>3335.83</v>
      </c>
      <c r="H185" s="63">
        <f ca="1">'DEC21'!H185</f>
        <v>369.17</v>
      </c>
      <c r="I185" s="5">
        <f ca="1">'DEC21'!I185</f>
        <v>0</v>
      </c>
      <c r="J185" s="20"/>
      <c r="K185" s="20"/>
      <c r="L185" s="5">
        <f ca="1">'DEC21'!L185</f>
        <v>2</v>
      </c>
      <c r="M185" s="5">
        <f ca="1">'DEC21'!M185</f>
        <v>15</v>
      </c>
      <c r="N185" s="20"/>
      <c r="O185" s="20"/>
      <c r="P185" s="20"/>
      <c r="Q185" s="20"/>
      <c r="R185" s="20"/>
      <c r="S185" s="20"/>
      <c r="T185" s="20"/>
      <c r="U185" s="20"/>
      <c r="V185" s="5">
        <f ca="1">'DEC21'!V185</f>
        <v>0</v>
      </c>
    </row>
    <row r="186" spans="1:22">
      <c r="A186" s="20"/>
      <c r="B186" s="5" t="str">
        <f ca="1">'DEC21'!B186</f>
        <v>22.12.21</v>
      </c>
      <c r="C186" s="5">
        <f ca="1">'DEC21'!C186</f>
        <v>184</v>
      </c>
      <c r="D186" s="5">
        <f ca="1">'DEC21'!D186</f>
        <v>693</v>
      </c>
      <c r="E186" s="26"/>
      <c r="F186" s="5">
        <f ca="1">'DEC21'!F186</f>
        <v>58</v>
      </c>
      <c r="G186" s="63">
        <f ca="1">'DEC21'!G186</f>
        <v>3589.05</v>
      </c>
      <c r="H186" s="63">
        <f ca="1">'DEC21'!H186</f>
        <v>455.95</v>
      </c>
      <c r="I186" s="5">
        <f ca="1">'DEC21'!I186</f>
        <v>0</v>
      </c>
      <c r="J186" s="20"/>
      <c r="K186" s="20"/>
      <c r="L186" s="5">
        <f ca="1">'DEC21'!L186</f>
        <v>2</v>
      </c>
      <c r="M186" s="5">
        <f ca="1">'DEC21'!M186</f>
        <v>30</v>
      </c>
      <c r="N186" s="20"/>
      <c r="O186" s="20"/>
      <c r="P186" s="20"/>
      <c r="Q186" s="20"/>
      <c r="R186" s="20"/>
      <c r="S186" s="20"/>
      <c r="T186" s="20"/>
      <c r="U186" s="20"/>
      <c r="V186" s="5">
        <f ca="1">'DEC21'!V186</f>
        <v>0</v>
      </c>
    </row>
    <row r="187" spans="1:22">
      <c r="A187" s="20"/>
      <c r="B187" s="5" t="str">
        <f ca="1">'DEC21'!B187</f>
        <v>22.12.21</v>
      </c>
      <c r="C187" s="5">
        <f ca="1">'DEC21'!C187</f>
        <v>185</v>
      </c>
      <c r="D187" s="5">
        <f ca="1">'DEC21'!D187</f>
        <v>695</v>
      </c>
      <c r="E187" s="26"/>
      <c r="F187" s="5">
        <f ca="1">'DEC21'!F187</f>
        <v>59</v>
      </c>
      <c r="G187" s="63">
        <f ca="1">'DEC21'!G187</f>
        <v>3378.81</v>
      </c>
      <c r="H187" s="63">
        <f ca="1">'DEC21'!H187</f>
        <v>456.19</v>
      </c>
      <c r="I187" s="5">
        <f ca="1">'DEC21'!I187</f>
        <v>0</v>
      </c>
      <c r="J187" s="20"/>
      <c r="K187" s="20"/>
      <c r="L187" s="5">
        <f ca="1">'DEC21'!L187</f>
        <v>1</v>
      </c>
      <c r="M187" s="5">
        <f ca="1">'DEC21'!M187</f>
        <v>55</v>
      </c>
      <c r="N187" s="20"/>
      <c r="O187" s="20"/>
      <c r="P187" s="20"/>
      <c r="Q187" s="20"/>
      <c r="R187" s="20"/>
      <c r="S187" s="20"/>
      <c r="T187" s="20"/>
      <c r="U187" s="20"/>
      <c r="V187" s="5">
        <f ca="1">'DEC21'!V187</f>
        <v>0</v>
      </c>
    </row>
    <row r="188" spans="1:22">
      <c r="A188" s="20"/>
      <c r="B188" s="5" t="str">
        <f ca="1">'DEC21'!B188</f>
        <v>22.12.21</v>
      </c>
      <c r="C188" s="5">
        <f ca="1">'DEC21'!C188</f>
        <v>186</v>
      </c>
      <c r="D188" s="5">
        <f ca="1">'DEC21'!D188</f>
        <v>698</v>
      </c>
      <c r="E188" s="26"/>
      <c r="F188" s="5">
        <f ca="1">'DEC21'!F188</f>
        <v>56</v>
      </c>
      <c r="G188" s="63">
        <f ca="1">'DEC21'!G188</f>
        <v>3249.65</v>
      </c>
      <c r="H188" s="63">
        <f ca="1">'DEC21'!H188</f>
        <v>390.74</v>
      </c>
      <c r="I188" s="5">
        <f ca="1">'DEC21'!I188</f>
        <v>1.39</v>
      </c>
      <c r="J188" s="20"/>
      <c r="K188" s="20"/>
      <c r="L188" s="5">
        <f ca="1">'DEC21'!L188</f>
        <v>2</v>
      </c>
      <c r="M188" s="5">
        <f ca="1">'DEC21'!M188</f>
        <v>5</v>
      </c>
      <c r="N188" s="20"/>
      <c r="O188" s="20"/>
      <c r="P188" s="20"/>
      <c r="Q188" s="20"/>
      <c r="R188" s="20"/>
      <c r="S188" s="20"/>
      <c r="T188" s="20"/>
      <c r="U188" s="20"/>
      <c r="V188" s="5">
        <f ca="1">'DEC21'!V188</f>
        <v>8820</v>
      </c>
    </row>
    <row r="189" spans="1:22">
      <c r="A189" s="20"/>
      <c r="B189" s="5" t="str">
        <f ca="1">'DEC21'!B189</f>
        <v>22.12.21</v>
      </c>
      <c r="C189" s="5">
        <f ca="1">'DEC21'!C189</f>
        <v>187</v>
      </c>
      <c r="D189" s="5">
        <f ca="1">'DEC21'!D189</f>
        <v>696</v>
      </c>
      <c r="E189" s="26"/>
      <c r="F189" s="5">
        <f ca="1">'DEC21'!F189</f>
        <v>56</v>
      </c>
      <c r="G189" s="63">
        <f ca="1">'DEC21'!G189</f>
        <v>3204.84</v>
      </c>
      <c r="H189" s="63">
        <f ca="1">'DEC21'!H189</f>
        <v>435.16</v>
      </c>
      <c r="I189" s="5">
        <f ca="1">'DEC21'!I189</f>
        <v>0</v>
      </c>
      <c r="J189" s="20"/>
      <c r="K189" s="20"/>
      <c r="L189" s="5">
        <f ca="1">'DEC21'!L189</f>
        <v>1</v>
      </c>
      <c r="M189" s="5">
        <f ca="1">'DEC21'!M189</f>
        <v>55</v>
      </c>
      <c r="N189" s="20"/>
      <c r="O189" s="20"/>
      <c r="P189" s="20"/>
      <c r="Q189" s="20"/>
      <c r="R189" s="20"/>
      <c r="S189" s="20"/>
      <c r="T189" s="20"/>
      <c r="U189" s="20"/>
      <c r="V189" s="5">
        <f ca="1">'DEC21'!V189</f>
        <v>0</v>
      </c>
    </row>
    <row r="190" spans="1:22">
      <c r="A190" s="20"/>
      <c r="B190" s="5" t="str">
        <f ca="1">'DEC21'!B190</f>
        <v>22.12.21</v>
      </c>
      <c r="C190" s="5">
        <f ca="1">'DEC21'!C190</f>
        <v>188</v>
      </c>
      <c r="D190" s="5">
        <f ca="1">'DEC21'!D190</f>
        <v>699</v>
      </c>
      <c r="E190" s="26"/>
      <c r="F190" s="5">
        <f ca="1">'DEC21'!F190</f>
        <v>56</v>
      </c>
      <c r="G190" s="63">
        <f ca="1">'DEC21'!G190</f>
        <v>3255.05</v>
      </c>
      <c r="H190" s="63">
        <f ca="1">'DEC21'!H190</f>
        <v>383.95</v>
      </c>
      <c r="I190" s="5">
        <f ca="1">'DEC21'!I190</f>
        <v>0</v>
      </c>
      <c r="J190" s="20"/>
      <c r="K190" s="20"/>
      <c r="L190" s="5">
        <f ca="1">'DEC21'!L190</f>
        <v>2</v>
      </c>
      <c r="M190" s="5">
        <f ca="1">'DEC21'!M190</f>
        <v>20</v>
      </c>
      <c r="N190" s="20"/>
      <c r="O190" s="20"/>
      <c r="P190" s="20"/>
      <c r="Q190" s="20"/>
      <c r="R190" s="20"/>
      <c r="S190" s="20"/>
      <c r="T190" s="20"/>
      <c r="U190" s="20"/>
      <c r="V190" s="5">
        <f ca="1">'DEC21'!V190</f>
        <v>0</v>
      </c>
    </row>
    <row r="191" spans="1:22">
      <c r="A191" s="20"/>
      <c r="B191" s="5" t="str">
        <f ca="1">'DEC21'!B191</f>
        <v>22.12.21</v>
      </c>
      <c r="C191" s="5">
        <f ca="1">'DEC21'!C191</f>
        <v>189</v>
      </c>
      <c r="D191" s="5">
        <f ca="1">'DEC21'!D191</f>
        <v>701</v>
      </c>
      <c r="E191" s="26"/>
      <c r="F191" s="5">
        <f ca="1">'DEC21'!F191</f>
        <v>59</v>
      </c>
      <c r="G191" s="63">
        <f ca="1">'DEC21'!G191</f>
        <v>3466.02</v>
      </c>
      <c r="H191" s="63">
        <f ca="1">'DEC21'!H191</f>
        <v>367.98</v>
      </c>
      <c r="I191" s="5">
        <f ca="1">'DEC21'!I191</f>
        <v>0</v>
      </c>
      <c r="J191" s="20"/>
      <c r="K191" s="20"/>
      <c r="L191" s="5">
        <f ca="1">'DEC21'!L191</f>
        <v>2</v>
      </c>
      <c r="M191" s="5">
        <f ca="1">'DEC21'!M191</f>
        <v>5</v>
      </c>
      <c r="N191" s="20"/>
      <c r="O191" s="20"/>
      <c r="P191" s="20"/>
      <c r="Q191" s="20"/>
      <c r="R191" s="20"/>
      <c r="S191" s="20"/>
      <c r="T191" s="20"/>
      <c r="U191" s="20"/>
      <c r="V191" s="5">
        <f ca="1">'DEC21'!V191</f>
        <v>0</v>
      </c>
    </row>
    <row r="192" spans="1:22">
      <c r="A192" s="20"/>
      <c r="B192" s="5" t="str">
        <f ca="1">'DEC21'!B192</f>
        <v>23.12.21</v>
      </c>
      <c r="C192" s="5">
        <f ca="1">'DEC21'!C192</f>
        <v>190</v>
      </c>
      <c r="D192" s="5">
        <f ca="1">'DEC21'!D192</f>
        <v>700</v>
      </c>
      <c r="E192" s="26"/>
      <c r="F192" s="5">
        <f ca="1">'DEC21'!F192</f>
        <v>59</v>
      </c>
      <c r="G192" s="63">
        <f ca="1">'DEC21'!G192</f>
        <v>3479.06</v>
      </c>
      <c r="H192" s="63">
        <f ca="1">'DEC21'!H192</f>
        <v>350.94</v>
      </c>
      <c r="I192" s="5">
        <f ca="1">'DEC21'!I192</f>
        <v>0</v>
      </c>
      <c r="J192" s="20"/>
      <c r="K192" s="20"/>
      <c r="L192" s="5">
        <f ca="1">'DEC21'!L192</f>
        <v>2</v>
      </c>
      <c r="M192" s="5">
        <f ca="1">'DEC21'!M192</f>
        <v>35</v>
      </c>
      <c r="N192" s="20"/>
      <c r="O192" s="20"/>
      <c r="P192" s="20"/>
      <c r="Q192" s="20"/>
      <c r="R192" s="20"/>
      <c r="S192" s="20"/>
      <c r="T192" s="20"/>
      <c r="U192" s="20"/>
      <c r="V192" s="5">
        <f ca="1">'DEC21'!V192</f>
        <v>0</v>
      </c>
    </row>
    <row r="193" spans="1:26">
      <c r="A193" s="20"/>
      <c r="B193" s="5" t="str">
        <f ca="1">'DEC21'!B193</f>
        <v>23.12.21</v>
      </c>
      <c r="C193" s="5">
        <f ca="1">'DEC21'!C193</f>
        <v>191</v>
      </c>
      <c r="D193" s="5">
        <f ca="1">'DEC21'!D193</f>
        <v>702</v>
      </c>
      <c r="E193" s="26"/>
      <c r="F193" s="5">
        <f ca="1">'DEC21'!F193</f>
        <v>57</v>
      </c>
      <c r="G193" s="63">
        <f ca="1">'DEC21'!G193</f>
        <v>3336.24</v>
      </c>
      <c r="H193" s="63">
        <f ca="1">'DEC21'!H193</f>
        <v>367.76</v>
      </c>
      <c r="I193" s="5">
        <f ca="1">'DEC21'!I193</f>
        <v>0</v>
      </c>
      <c r="J193" s="20"/>
      <c r="K193" s="20"/>
      <c r="L193" s="5">
        <f ca="1">'DEC21'!L193</f>
        <v>2</v>
      </c>
      <c r="M193" s="5">
        <f ca="1">'DEC21'!M193</f>
        <v>5</v>
      </c>
      <c r="N193" s="20"/>
      <c r="O193" s="20"/>
      <c r="P193" s="20"/>
      <c r="Q193" s="20"/>
      <c r="R193" s="20"/>
      <c r="S193" s="20"/>
      <c r="T193" s="20"/>
      <c r="U193" s="20"/>
      <c r="V193" s="5">
        <f ca="1">'DEC21'!V193</f>
        <v>0</v>
      </c>
    </row>
    <row r="194" spans="1:26">
      <c r="A194" s="20"/>
      <c r="B194" s="5" t="str">
        <f ca="1">'DEC21'!B194</f>
        <v>23.12.21</v>
      </c>
      <c r="C194" s="5">
        <f ca="1">'DEC21'!C194</f>
        <v>192</v>
      </c>
      <c r="D194" s="5">
        <f ca="1">'DEC21'!D194</f>
        <v>703</v>
      </c>
      <c r="E194" s="26"/>
      <c r="F194" s="5">
        <f ca="1">'DEC21'!F194</f>
        <v>58</v>
      </c>
      <c r="G194" s="63">
        <f ca="1">'DEC21'!G194</f>
        <v>3341.42</v>
      </c>
      <c r="H194" s="63">
        <f ca="1">'DEC21'!H194</f>
        <v>428.58</v>
      </c>
      <c r="I194" s="5">
        <f ca="1">'DEC21'!I194</f>
        <v>0</v>
      </c>
      <c r="J194" s="20"/>
      <c r="K194" s="20"/>
      <c r="L194" s="5">
        <f ca="1">'DEC21'!L194</f>
        <v>2</v>
      </c>
      <c r="M194" s="5">
        <f ca="1">'DEC21'!M194</f>
        <v>5</v>
      </c>
      <c r="N194" s="20"/>
      <c r="O194" s="20"/>
      <c r="P194" s="20"/>
      <c r="Q194" s="20"/>
      <c r="R194" s="20"/>
      <c r="S194" s="20"/>
      <c r="T194" s="20"/>
      <c r="U194" s="20"/>
      <c r="V194" s="5">
        <f ca="1">'DEC21'!V194</f>
        <v>0</v>
      </c>
    </row>
    <row r="195" spans="1:26">
      <c r="A195" s="20"/>
      <c r="B195" s="5" t="str">
        <f ca="1">'DEC21'!B195</f>
        <v>23.12.21</v>
      </c>
      <c r="C195" s="5">
        <f ca="1">'DEC21'!C195</f>
        <v>193</v>
      </c>
      <c r="D195" s="5">
        <f ca="1">'DEC21'!D195</f>
        <v>705</v>
      </c>
      <c r="E195" s="26"/>
      <c r="F195" s="5">
        <f ca="1">'DEC21'!F195</f>
        <v>55</v>
      </c>
      <c r="G195" s="63">
        <f ca="1">'DEC21'!G195</f>
        <v>3188.25</v>
      </c>
      <c r="H195" s="63">
        <f ca="1">'DEC21'!H195</f>
        <v>386.75</v>
      </c>
      <c r="I195" s="5">
        <f ca="1">'DEC21'!I195</f>
        <v>0</v>
      </c>
      <c r="J195" s="20"/>
      <c r="K195" s="20"/>
      <c r="L195" s="5">
        <f ca="1">'DEC21'!L195</f>
        <v>1</v>
      </c>
      <c r="M195" s="5">
        <f ca="1">'DEC21'!M195</f>
        <v>45</v>
      </c>
      <c r="N195" s="20"/>
      <c r="O195" s="20"/>
      <c r="P195" s="20"/>
      <c r="Q195" s="20"/>
      <c r="R195" s="20"/>
      <c r="S195" s="20"/>
      <c r="T195" s="20"/>
      <c r="U195" s="20"/>
      <c r="V195" s="5">
        <f ca="1">'DEC21'!V195</f>
        <v>0</v>
      </c>
    </row>
    <row r="196" spans="1:26">
      <c r="A196" s="20"/>
      <c r="B196" s="5" t="str">
        <f ca="1">'DEC21'!B196</f>
        <v>23.12.21</v>
      </c>
      <c r="C196" s="5">
        <f ca="1">'DEC21'!C196</f>
        <v>194</v>
      </c>
      <c r="D196" s="5">
        <f ca="1">'DEC21'!D196</f>
        <v>704</v>
      </c>
      <c r="E196" s="26"/>
      <c r="F196" s="5">
        <f ca="1">'DEC21'!F196</f>
        <v>59</v>
      </c>
      <c r="G196" s="63">
        <f ca="1">'DEC21'!G196</f>
        <v>3438.42</v>
      </c>
      <c r="H196" s="63">
        <f ca="1">'DEC21'!H196</f>
        <v>395.58</v>
      </c>
      <c r="I196" s="5">
        <f ca="1">'DEC21'!I196</f>
        <v>0</v>
      </c>
      <c r="J196" s="20"/>
      <c r="K196" s="20"/>
      <c r="L196" s="5">
        <f ca="1">'DEC21'!L196</f>
        <v>1</v>
      </c>
      <c r="M196" s="5">
        <f ca="1">'DEC21'!M196</f>
        <v>35</v>
      </c>
      <c r="N196" s="20"/>
      <c r="O196" s="20"/>
      <c r="P196" s="20"/>
      <c r="Q196" s="20"/>
      <c r="R196" s="20"/>
      <c r="S196" s="20"/>
      <c r="T196" s="20"/>
      <c r="U196" s="20"/>
      <c r="V196" s="5">
        <f ca="1">'DEC21'!V196</f>
        <v>0</v>
      </c>
    </row>
    <row r="197" spans="1:26">
      <c r="A197" s="20"/>
      <c r="B197" s="5" t="str">
        <f ca="1">'DEC21'!B197</f>
        <v>23.12.21</v>
      </c>
      <c r="C197" s="5">
        <f ca="1">'DEC21'!C197</f>
        <v>195</v>
      </c>
      <c r="D197" s="5">
        <f ca="1">'DEC21'!D197</f>
        <v>706</v>
      </c>
      <c r="E197" s="26"/>
      <c r="F197" s="5">
        <f ca="1">'DEC21'!F197</f>
        <v>58</v>
      </c>
      <c r="G197" s="63">
        <f ca="1">'DEC21'!G197</f>
        <v>3371.42</v>
      </c>
      <c r="H197" s="63">
        <f ca="1">'DEC21'!H197</f>
        <v>398.58</v>
      </c>
      <c r="I197" s="5">
        <f ca="1">'DEC21'!I197</f>
        <v>0</v>
      </c>
      <c r="J197" s="20"/>
      <c r="K197" s="20"/>
      <c r="L197" s="5">
        <f ca="1">'DEC21'!L197</f>
        <v>1</v>
      </c>
      <c r="M197" s="5">
        <f ca="1">'DEC21'!M197</f>
        <v>35</v>
      </c>
      <c r="N197" s="20"/>
      <c r="O197" s="20"/>
      <c r="P197" s="20"/>
      <c r="Q197" s="20"/>
      <c r="R197" s="20"/>
      <c r="S197" s="20"/>
      <c r="T197" s="20"/>
      <c r="U197" s="20"/>
      <c r="V197" s="5">
        <f ca="1">'DEC21'!V197</f>
        <v>0</v>
      </c>
      <c r="Z197" t="s">
        <v>791</v>
      </c>
    </row>
    <row r="198" spans="1:26">
      <c r="A198" s="20"/>
      <c r="B198" s="5" t="str">
        <f ca="1">'DEC21'!B198</f>
        <v>23.12.21</v>
      </c>
      <c r="C198" s="5">
        <f ca="1">'DEC21'!C198</f>
        <v>196</v>
      </c>
      <c r="D198" s="5">
        <f ca="1">'DEC21'!D198</f>
        <v>709</v>
      </c>
      <c r="E198" s="26"/>
      <c r="F198" s="5">
        <f ca="1">'DEC21'!F198</f>
        <v>54</v>
      </c>
      <c r="G198" s="63">
        <f ca="1">'DEC21'!G198</f>
        <v>3086.26</v>
      </c>
      <c r="H198" s="63">
        <f ca="1">'DEC21'!H198</f>
        <v>423.74</v>
      </c>
      <c r="I198" s="5">
        <f ca="1">'DEC21'!I198</f>
        <v>0</v>
      </c>
      <c r="J198" s="20"/>
      <c r="K198" s="20"/>
      <c r="L198" s="5">
        <f ca="1">'DEC21'!L198</f>
        <v>1</v>
      </c>
      <c r="M198" s="5">
        <f ca="1">'DEC21'!M198</f>
        <v>55</v>
      </c>
      <c r="N198" s="20"/>
      <c r="O198" s="20"/>
      <c r="P198" s="20"/>
      <c r="Q198" s="20"/>
      <c r="R198" s="20"/>
      <c r="S198" s="20"/>
      <c r="T198" s="20"/>
      <c r="U198" s="20"/>
      <c r="V198" s="5">
        <f ca="1">'DEC21'!V198</f>
        <v>0</v>
      </c>
    </row>
    <row r="199" spans="1:26">
      <c r="A199" s="20"/>
      <c r="B199" s="5" t="str">
        <f ca="1">'DEC21'!B199</f>
        <v>23.12.21</v>
      </c>
      <c r="C199" s="5">
        <f ca="1">'DEC21'!C199</f>
        <v>197</v>
      </c>
      <c r="D199" s="5">
        <f ca="1">'DEC21'!D199</f>
        <v>707</v>
      </c>
      <c r="E199" s="26"/>
      <c r="F199" s="5">
        <f ca="1">'DEC21'!F199</f>
        <v>59</v>
      </c>
      <c r="G199" s="63">
        <f ca="1">'DEC21'!G199</f>
        <v>3456.21</v>
      </c>
      <c r="H199" s="63">
        <f ca="1">'DEC21'!H199</f>
        <v>378.79</v>
      </c>
      <c r="I199" s="5">
        <f ca="1">'DEC21'!I199</f>
        <v>0</v>
      </c>
      <c r="J199" s="20"/>
      <c r="K199" s="20"/>
      <c r="L199" s="5">
        <f ca="1">'DEC21'!L199</f>
        <v>2</v>
      </c>
      <c r="M199" s="5">
        <f ca="1">'DEC21'!M199</f>
        <v>5</v>
      </c>
      <c r="N199" s="20"/>
      <c r="O199" s="20"/>
      <c r="P199" s="20"/>
      <c r="Q199" s="20"/>
      <c r="R199" s="20"/>
      <c r="S199" s="20"/>
      <c r="T199" s="20"/>
      <c r="U199" s="20"/>
      <c r="V199" s="5">
        <f ca="1">'DEC21'!V199</f>
        <v>0</v>
      </c>
    </row>
    <row r="200" spans="1:26">
      <c r="A200" s="20"/>
      <c r="B200" s="5" t="str">
        <f ca="1">'DEC21'!B200</f>
        <v>23.12.21</v>
      </c>
      <c r="C200" s="5">
        <f ca="1">'DEC21'!C200</f>
        <v>198</v>
      </c>
      <c r="D200" s="5">
        <f ca="1">'DEC21'!D200</f>
        <v>708</v>
      </c>
      <c r="E200" s="26"/>
      <c r="F200" s="5">
        <f ca="1">'DEC21'!F200</f>
        <v>59</v>
      </c>
      <c r="G200" s="63">
        <f ca="1">'DEC21'!G200</f>
        <v>3480.41</v>
      </c>
      <c r="H200" s="63">
        <f ca="1">'DEC21'!H200</f>
        <v>354.59</v>
      </c>
      <c r="I200" s="5">
        <f ca="1">'DEC21'!I200</f>
        <v>0</v>
      </c>
      <c r="J200" s="20"/>
      <c r="K200" s="20"/>
      <c r="L200" s="5">
        <f ca="1">'DEC21'!L200</f>
        <v>2</v>
      </c>
      <c r="M200" s="5">
        <f ca="1">'DEC21'!M200</f>
        <v>5</v>
      </c>
      <c r="N200" s="20"/>
      <c r="O200" s="20"/>
      <c r="P200" s="20"/>
      <c r="Q200" s="20"/>
      <c r="R200" s="20"/>
      <c r="S200" s="20"/>
      <c r="T200" s="20"/>
      <c r="U200" s="20"/>
      <c r="V200" s="5">
        <f ca="1">'DEC21'!V200</f>
        <v>0</v>
      </c>
    </row>
    <row r="201" spans="1:26">
      <c r="A201" s="20"/>
      <c r="B201" s="5" t="str">
        <f ca="1">'DEC21'!B201</f>
        <v>23.12.21</v>
      </c>
      <c r="C201" s="5">
        <f ca="1">'DEC21'!C201</f>
        <v>199</v>
      </c>
      <c r="D201" s="5">
        <f ca="1">'DEC21'!D201</f>
        <v>710</v>
      </c>
      <c r="E201" s="26"/>
      <c r="F201" s="5">
        <f ca="1">'DEC21'!F201</f>
        <v>59</v>
      </c>
      <c r="G201" s="63">
        <f ca="1">'DEC21'!G201</f>
        <v>3455.45</v>
      </c>
      <c r="H201" s="63">
        <f ca="1">'DEC21'!H201</f>
        <v>375.55</v>
      </c>
      <c r="I201" s="5">
        <f ca="1">'DEC21'!I201</f>
        <v>0</v>
      </c>
      <c r="J201" s="20"/>
      <c r="K201" s="20"/>
      <c r="L201" s="5">
        <f ca="1">'DEC21'!L201</f>
        <v>2</v>
      </c>
      <c r="M201" s="5">
        <f ca="1">'DEC21'!M201</f>
        <v>0</v>
      </c>
      <c r="N201" s="20"/>
      <c r="O201" s="20"/>
      <c r="P201" s="20"/>
      <c r="Q201" s="20"/>
      <c r="R201" s="20"/>
      <c r="S201" s="20"/>
      <c r="T201" s="20"/>
      <c r="U201" s="20"/>
      <c r="V201" s="5">
        <f ca="1">'DEC21'!V201</f>
        <v>0</v>
      </c>
    </row>
    <row r="202" spans="1:26">
      <c r="A202" s="20"/>
      <c r="B202" s="5" t="str">
        <f ca="1">'DEC21'!B202</f>
        <v>24.12.21</v>
      </c>
      <c r="C202" s="5">
        <f ca="1">'DEC21'!C202</f>
        <v>200</v>
      </c>
      <c r="D202" s="5">
        <f ca="1">'DEC21'!D202</f>
        <v>711</v>
      </c>
      <c r="E202" s="26"/>
      <c r="F202" s="5">
        <f ca="1">'DEC21'!F202</f>
        <v>59</v>
      </c>
      <c r="G202" s="63">
        <f ca="1">'DEC21'!G202</f>
        <v>3492.43</v>
      </c>
      <c r="H202" s="63">
        <f ca="1">'DEC21'!H202</f>
        <v>340.76</v>
      </c>
      <c r="I202" s="5">
        <f ca="1">'DEC21'!I202</f>
        <v>0.19</v>
      </c>
      <c r="J202" s="20"/>
      <c r="K202" s="20"/>
      <c r="L202" s="5">
        <f ca="1">'DEC21'!L202</f>
        <v>2</v>
      </c>
      <c r="M202" s="5">
        <f ca="1">'DEC21'!M202</f>
        <v>0</v>
      </c>
      <c r="N202" s="20"/>
      <c r="O202" s="20"/>
      <c r="P202" s="20"/>
      <c r="Q202" s="20"/>
      <c r="R202" s="20"/>
      <c r="S202" s="20"/>
      <c r="T202" s="20"/>
      <c r="U202" s="20"/>
      <c r="V202" s="5">
        <f ca="1">'DEC21'!V202</f>
        <v>0</v>
      </c>
    </row>
    <row r="203" spans="1:26">
      <c r="A203" s="20"/>
      <c r="B203" s="5" t="str">
        <f ca="1">'DEC21'!B203</f>
        <v>24.12.21</v>
      </c>
      <c r="C203" s="5">
        <f ca="1">'DEC21'!C203</f>
        <v>201</v>
      </c>
      <c r="D203" s="5">
        <f ca="1">'DEC21'!D203</f>
        <v>712</v>
      </c>
      <c r="E203" s="26"/>
      <c r="F203" s="5">
        <f ca="1">'DEC21'!F203</f>
        <v>59</v>
      </c>
      <c r="G203" s="63">
        <f ca="1">'DEC21'!G203</f>
        <v>3468.42</v>
      </c>
      <c r="H203" s="63">
        <f ca="1">'DEC21'!H203</f>
        <v>365.58</v>
      </c>
      <c r="I203" s="5">
        <f ca="1">'DEC21'!I203</f>
        <v>0</v>
      </c>
      <c r="J203" s="20"/>
      <c r="K203" s="20"/>
      <c r="L203" s="5">
        <f ca="1">'DEC21'!L203</f>
        <v>1</v>
      </c>
      <c r="M203" s="5">
        <f ca="1">'DEC21'!M203</f>
        <v>45</v>
      </c>
      <c r="N203" s="20"/>
      <c r="O203" s="20"/>
      <c r="P203" s="20"/>
      <c r="Q203" s="20"/>
      <c r="R203" s="20"/>
      <c r="S203" s="20"/>
      <c r="T203" s="20"/>
      <c r="U203" s="20"/>
      <c r="V203" s="5">
        <f ca="1">'DEC21'!V203</f>
        <v>0</v>
      </c>
    </row>
    <row r="204" spans="1:26">
      <c r="A204" s="20"/>
      <c r="B204" s="5" t="str">
        <f ca="1">'DEC21'!B204</f>
        <v>24.12.21</v>
      </c>
      <c r="C204" s="5">
        <f ca="1">'DEC21'!C204</f>
        <v>202</v>
      </c>
      <c r="D204" s="5">
        <f ca="1">'DEC21'!D204</f>
        <v>714</v>
      </c>
      <c r="E204" s="26"/>
      <c r="F204" s="5">
        <f ca="1">'DEC21'!F204</f>
        <v>58</v>
      </c>
      <c r="G204" s="63">
        <f ca="1">'DEC21'!G204</f>
        <v>3384.07</v>
      </c>
      <c r="H204" s="63">
        <f ca="1">'DEC21'!H204</f>
        <v>380.93</v>
      </c>
      <c r="I204" s="5">
        <f ca="1">'DEC21'!I204</f>
        <v>0</v>
      </c>
      <c r="J204" s="20"/>
      <c r="K204" s="20"/>
      <c r="L204" s="5">
        <f ca="1">'DEC21'!L204</f>
        <v>1</v>
      </c>
      <c r="M204" s="5">
        <f ca="1">'DEC21'!M204</f>
        <v>50</v>
      </c>
      <c r="N204" s="20"/>
      <c r="O204" s="20"/>
      <c r="P204" s="20"/>
      <c r="Q204" s="20"/>
      <c r="R204" s="20"/>
      <c r="S204" s="20"/>
      <c r="T204" s="20"/>
      <c r="U204" s="20"/>
      <c r="V204" s="5">
        <f ca="1">'DEC21'!V204</f>
        <v>0</v>
      </c>
    </row>
    <row r="205" spans="1:26">
      <c r="A205" s="20"/>
      <c r="B205" s="5" t="str">
        <f ca="1">'DEC21'!B205</f>
        <v>24.12.21</v>
      </c>
      <c r="C205" s="5">
        <f ca="1">'DEC21'!C205</f>
        <v>203</v>
      </c>
      <c r="D205" s="5">
        <f ca="1">'DEC21'!D205</f>
        <v>715</v>
      </c>
      <c r="E205" s="26"/>
      <c r="F205" s="5">
        <f ca="1">'DEC21'!F205</f>
        <v>55</v>
      </c>
      <c r="G205" s="63">
        <f ca="1">'DEC21'!G205</f>
        <v>3119.25</v>
      </c>
      <c r="H205" s="63">
        <f ca="1">'DEC21'!H205</f>
        <v>455.75</v>
      </c>
      <c r="I205" s="5">
        <f ca="1">'DEC21'!I205</f>
        <v>0</v>
      </c>
      <c r="J205" s="20"/>
      <c r="K205" s="20"/>
      <c r="L205" s="5">
        <f ca="1">'DEC21'!L205</f>
        <v>1</v>
      </c>
      <c r="M205" s="5">
        <f ca="1">'DEC21'!M205</f>
        <v>45</v>
      </c>
      <c r="N205" s="20"/>
      <c r="O205" s="20"/>
      <c r="P205" s="20"/>
      <c r="Q205" s="20"/>
      <c r="R205" s="20"/>
      <c r="S205" s="20"/>
      <c r="T205" s="20"/>
      <c r="U205" s="20"/>
      <c r="V205" s="5">
        <f ca="1">'DEC21'!V205</f>
        <v>0</v>
      </c>
    </row>
    <row r="206" spans="1:26">
      <c r="A206" s="20"/>
      <c r="B206" s="5" t="str">
        <f ca="1">'DEC21'!B206</f>
        <v>24.12.21</v>
      </c>
      <c r="C206" s="5">
        <f ca="1">'DEC21'!C206</f>
        <v>204</v>
      </c>
      <c r="D206" s="5">
        <f ca="1">'DEC21'!D206</f>
        <v>713</v>
      </c>
      <c r="E206" s="26"/>
      <c r="F206" s="5">
        <f ca="1">'DEC21'!F206</f>
        <v>56</v>
      </c>
      <c r="G206" s="63">
        <f ca="1">'DEC21'!G206</f>
        <v>3243.24</v>
      </c>
      <c r="H206" s="63">
        <f ca="1">'DEC21'!H206</f>
        <v>396.76</v>
      </c>
      <c r="I206" s="5">
        <f ca="1">'DEC21'!I206</f>
        <v>0</v>
      </c>
      <c r="J206" s="20"/>
      <c r="K206" s="20"/>
      <c r="L206" s="5">
        <f ca="1">'DEC21'!L206</f>
        <v>2</v>
      </c>
      <c r="M206" s="5">
        <f ca="1">'DEC21'!M206</f>
        <v>15</v>
      </c>
      <c r="N206" s="20"/>
      <c r="O206" s="20"/>
      <c r="P206" s="20"/>
      <c r="Q206" s="20"/>
      <c r="R206" s="20"/>
      <c r="S206" s="20"/>
      <c r="T206" s="20"/>
      <c r="U206" s="20"/>
      <c r="V206" s="5">
        <f ca="1">'DEC21'!V206</f>
        <v>0</v>
      </c>
    </row>
    <row r="207" spans="1:26">
      <c r="A207" s="20"/>
      <c r="B207" s="5" t="str">
        <f ca="1">'DEC21'!B207</f>
        <v>24.12.21</v>
      </c>
      <c r="C207" s="5">
        <f ca="1">'DEC21'!C207</f>
        <v>205</v>
      </c>
      <c r="D207" s="5">
        <f ca="1">'DEC21'!D207</f>
        <v>716</v>
      </c>
      <c r="E207" s="26"/>
      <c r="F207" s="5">
        <f ca="1">'DEC21'!F207</f>
        <v>59</v>
      </c>
      <c r="G207" s="63">
        <f ca="1">'DEC21'!G207</f>
        <v>3673.6</v>
      </c>
      <c r="H207" s="63">
        <f ca="1">'DEC21'!H207</f>
        <v>456.4</v>
      </c>
      <c r="I207" s="5">
        <f ca="1">'DEC21'!I207</f>
        <v>0</v>
      </c>
      <c r="J207" s="20"/>
      <c r="K207" s="20"/>
      <c r="L207" s="5">
        <f ca="1">'DEC21'!L207</f>
        <v>2</v>
      </c>
      <c r="M207" s="5">
        <f ca="1">'DEC21'!M207</f>
        <v>20</v>
      </c>
      <c r="N207" s="20"/>
      <c r="O207" s="20"/>
      <c r="P207" s="20"/>
      <c r="Q207" s="20"/>
      <c r="R207" s="20"/>
      <c r="S207" s="20"/>
      <c r="T207" s="20"/>
      <c r="U207" s="20"/>
      <c r="V207" s="5">
        <f ca="1">'DEC21'!V207</f>
        <v>0</v>
      </c>
    </row>
    <row r="208" spans="1:26">
      <c r="A208" s="20"/>
      <c r="B208" s="5" t="str">
        <f ca="1">'DEC21'!B208</f>
        <v>24.12.21</v>
      </c>
      <c r="C208" s="5">
        <f ca="1">'DEC21'!C208</f>
        <v>206</v>
      </c>
      <c r="D208" s="5">
        <f ca="1">'DEC21'!D208</f>
        <v>717</v>
      </c>
      <c r="E208" s="26"/>
      <c r="F208" s="5">
        <f ca="1">'DEC21'!F208</f>
        <v>58</v>
      </c>
      <c r="G208" s="63">
        <f ca="1">'DEC21'!G208</f>
        <v>3371.45</v>
      </c>
      <c r="H208" s="63">
        <f ca="1">'DEC21'!H208</f>
        <v>395.55</v>
      </c>
      <c r="I208" s="5">
        <f ca="1">'DEC21'!I208</f>
        <v>0</v>
      </c>
      <c r="J208" s="20"/>
      <c r="K208" s="20"/>
      <c r="L208" s="5">
        <f ca="1">'DEC21'!L208</f>
        <v>1</v>
      </c>
      <c r="M208" s="5">
        <f ca="1">'DEC21'!M208</f>
        <v>50</v>
      </c>
      <c r="N208" s="20"/>
      <c r="O208" s="20"/>
      <c r="P208" s="20"/>
      <c r="Q208" s="20"/>
      <c r="R208" s="20"/>
      <c r="S208" s="20"/>
      <c r="T208" s="20"/>
      <c r="U208" s="20"/>
      <c r="V208" s="5">
        <f ca="1">'DEC21'!V208</f>
        <v>0</v>
      </c>
    </row>
    <row r="209" spans="1:22">
      <c r="A209" s="20"/>
      <c r="B209" s="5" t="str">
        <f ca="1">'DEC21'!B209</f>
        <v>25.12.21</v>
      </c>
      <c r="C209" s="5">
        <f ca="1">'DEC21'!C209</f>
        <v>207</v>
      </c>
      <c r="D209" s="5">
        <f ca="1">'DEC21'!D209</f>
        <v>718</v>
      </c>
      <c r="E209" s="26"/>
      <c r="F209" s="5">
        <f ca="1">'DEC21'!F209</f>
        <v>57</v>
      </c>
      <c r="G209" s="63">
        <f ca="1">'DEC21'!G209</f>
        <v>3299.04</v>
      </c>
      <c r="H209" s="63">
        <f ca="1">'DEC21'!H209</f>
        <v>404.96</v>
      </c>
      <c r="I209" s="5">
        <f ca="1">'DEC21'!I209</f>
        <v>0</v>
      </c>
      <c r="J209" s="20"/>
      <c r="K209" s="20"/>
      <c r="L209" s="5">
        <f ca="1">'DEC21'!L209</f>
        <v>2</v>
      </c>
      <c r="M209" s="5">
        <f ca="1">'DEC21'!M209</f>
        <v>10</v>
      </c>
      <c r="N209" s="20"/>
      <c r="O209" s="20"/>
      <c r="P209" s="20"/>
      <c r="Q209" s="20"/>
      <c r="R209" s="20"/>
      <c r="S209" s="20"/>
      <c r="T209" s="20"/>
      <c r="U209" s="20"/>
      <c r="V209" s="5">
        <f ca="1">'DEC21'!V209</f>
        <v>0</v>
      </c>
    </row>
    <row r="210" spans="1:22">
      <c r="A210" s="20"/>
      <c r="B210" s="5" t="str">
        <f ca="1">'DEC21'!B210</f>
        <v>25.12.21</v>
      </c>
      <c r="C210" s="5">
        <f ca="1">'DEC21'!C210</f>
        <v>208</v>
      </c>
      <c r="D210" s="5">
        <f ca="1">'DEC21'!D210</f>
        <v>720</v>
      </c>
      <c r="E210" s="26"/>
      <c r="F210" s="5">
        <f ca="1">'DEC21'!F210</f>
        <v>59</v>
      </c>
      <c r="G210" s="63">
        <f ca="1">'DEC21'!G210</f>
        <v>3507.21</v>
      </c>
      <c r="H210" s="63">
        <f ca="1">'DEC21'!H210</f>
        <v>327.79</v>
      </c>
      <c r="I210" s="5">
        <f ca="1">'DEC21'!I210</f>
        <v>0</v>
      </c>
      <c r="J210" s="20"/>
      <c r="K210" s="20"/>
      <c r="L210" s="5">
        <f ca="1">'DEC21'!L210</f>
        <v>1</v>
      </c>
      <c r="M210" s="5">
        <f ca="1">'DEC21'!M210</f>
        <v>40</v>
      </c>
      <c r="N210" s="20"/>
      <c r="O210" s="20"/>
      <c r="P210" s="20"/>
      <c r="Q210" s="20"/>
      <c r="R210" s="20"/>
      <c r="S210" s="20"/>
      <c r="T210" s="20"/>
      <c r="U210" s="20"/>
      <c r="V210" s="5">
        <f ca="1">'DEC21'!V210</f>
        <v>0</v>
      </c>
    </row>
    <row r="211" spans="1:22">
      <c r="A211" s="20"/>
      <c r="B211" s="5" t="str">
        <f ca="1">'DEC21'!B211</f>
        <v>25.12.21</v>
      </c>
      <c r="C211" s="5">
        <f ca="1">'DEC21'!C211</f>
        <v>209</v>
      </c>
      <c r="D211" s="5">
        <f ca="1">'DEC21'!D211</f>
        <v>719</v>
      </c>
      <c r="E211" s="26"/>
      <c r="F211" s="5">
        <f ca="1">'DEC21'!F211</f>
        <v>55</v>
      </c>
      <c r="G211" s="63">
        <f ca="1">'DEC21'!G211</f>
        <v>3199.66</v>
      </c>
      <c r="H211" s="63">
        <f ca="1">'DEC21'!H211</f>
        <v>374.34</v>
      </c>
      <c r="I211" s="5">
        <f ca="1">'DEC21'!I211</f>
        <v>0</v>
      </c>
      <c r="J211" s="20"/>
      <c r="K211" s="20"/>
      <c r="L211" s="5">
        <f ca="1">'DEC21'!L211</f>
        <v>2</v>
      </c>
      <c r="M211" s="5">
        <f ca="1">'DEC21'!M211</f>
        <v>5</v>
      </c>
      <c r="N211" s="20"/>
      <c r="O211" s="20"/>
      <c r="P211" s="20"/>
      <c r="Q211" s="20"/>
      <c r="R211" s="20"/>
      <c r="S211" s="20"/>
      <c r="T211" s="20"/>
      <c r="U211" s="20"/>
      <c r="V211" s="5">
        <f ca="1">'DEC21'!V211</f>
        <v>0</v>
      </c>
    </row>
    <row r="212" spans="1:22">
      <c r="A212" s="20"/>
      <c r="B212" s="5" t="str">
        <f ca="1">'DEC21'!B212</f>
        <v>25.12.21</v>
      </c>
      <c r="C212" s="5">
        <f ca="1">'DEC21'!C212</f>
        <v>210</v>
      </c>
      <c r="D212" s="5">
        <f ca="1">'DEC21'!D212</f>
        <v>721</v>
      </c>
      <c r="E212" s="26"/>
      <c r="F212" s="5">
        <f ca="1">'DEC21'!F212</f>
        <v>59</v>
      </c>
      <c r="G212" s="63">
        <f ca="1">'DEC21'!G212</f>
        <v>3455.41</v>
      </c>
      <c r="H212" s="63">
        <f ca="1">'DEC21'!H212</f>
        <v>379.59</v>
      </c>
      <c r="I212" s="5">
        <f ca="1">'DEC21'!I212</f>
        <v>0</v>
      </c>
      <c r="J212" s="20"/>
      <c r="K212" s="20"/>
      <c r="L212" s="5">
        <f ca="1">'DEC21'!L212</f>
        <v>1</v>
      </c>
      <c r="M212" s="5">
        <f ca="1">'DEC21'!M212</f>
        <v>30</v>
      </c>
      <c r="N212" s="20"/>
      <c r="O212" s="20"/>
      <c r="P212" s="20"/>
      <c r="Q212" s="20"/>
      <c r="R212" s="20"/>
      <c r="S212" s="20"/>
      <c r="T212" s="20"/>
      <c r="U212" s="20"/>
      <c r="V212" s="5">
        <f ca="1">'DEC21'!V212</f>
        <v>0</v>
      </c>
    </row>
    <row r="213" spans="1:22">
      <c r="A213" s="20"/>
      <c r="B213" s="5" t="str">
        <f ca="1">'DEC21'!B213</f>
        <v>25.12.21</v>
      </c>
      <c r="C213" s="5">
        <f ca="1">'DEC21'!C213</f>
        <v>211</v>
      </c>
      <c r="D213" s="5">
        <f ca="1">'DEC21'!D213</f>
        <v>722</v>
      </c>
      <c r="E213" s="26"/>
      <c r="F213" s="5">
        <f ca="1">'DEC21'!F213</f>
        <v>57</v>
      </c>
      <c r="G213" s="63">
        <f ca="1">'DEC21'!G213</f>
        <v>3321.64</v>
      </c>
      <c r="H213" s="63">
        <f ca="1">'DEC21'!H213</f>
        <v>382.36</v>
      </c>
      <c r="I213" s="5">
        <f ca="1">'DEC21'!I213</f>
        <v>0</v>
      </c>
      <c r="J213" s="20"/>
      <c r="K213" s="20"/>
      <c r="L213" s="5">
        <f ca="1">'DEC21'!L213</f>
        <v>2</v>
      </c>
      <c r="M213" s="5">
        <f ca="1">'DEC21'!M213</f>
        <v>20</v>
      </c>
      <c r="N213" s="20"/>
      <c r="O213" s="20"/>
      <c r="P213" s="20"/>
      <c r="Q213" s="20"/>
      <c r="R213" s="20"/>
      <c r="S213" s="20"/>
      <c r="T213" s="20"/>
      <c r="U213" s="20"/>
      <c r="V213" s="5">
        <f ca="1">'DEC21'!V213</f>
        <v>0</v>
      </c>
    </row>
    <row r="214" spans="1:22">
      <c r="A214" s="20"/>
      <c r="B214" s="5" t="str">
        <f ca="1">'DEC21'!B214</f>
        <v>25.12.21</v>
      </c>
      <c r="C214" s="5">
        <f ca="1">'DEC21'!C214</f>
        <v>212</v>
      </c>
      <c r="D214" s="5">
        <f ca="1">'DEC21'!D214</f>
        <v>723</v>
      </c>
      <c r="E214" s="26"/>
      <c r="F214" s="5">
        <f ca="1">'DEC21'!F214</f>
        <v>59</v>
      </c>
      <c r="G214" s="63">
        <f ca="1">'DEC21'!G214</f>
        <v>3459.41</v>
      </c>
      <c r="H214" s="63">
        <f ca="1">'DEC21'!H214</f>
        <v>375.59</v>
      </c>
      <c r="I214" s="5">
        <f ca="1">'DEC21'!I214</f>
        <v>0</v>
      </c>
      <c r="J214" s="20"/>
      <c r="K214" s="20"/>
      <c r="L214" s="5">
        <f ca="1">'DEC21'!L214</f>
        <v>2</v>
      </c>
      <c r="M214" s="5">
        <f ca="1">'DEC21'!M214</f>
        <v>20</v>
      </c>
      <c r="N214" s="20"/>
      <c r="O214" s="20"/>
      <c r="P214" s="20"/>
      <c r="Q214" s="20"/>
      <c r="R214" s="20"/>
      <c r="S214" s="20"/>
      <c r="T214" s="20"/>
      <c r="U214" s="20"/>
      <c r="V214" s="5">
        <f ca="1">'DEC21'!V214</f>
        <v>0</v>
      </c>
    </row>
    <row r="215" spans="1:22">
      <c r="A215" s="20"/>
      <c r="B215" s="5" t="str">
        <f ca="1">'DEC21'!B215</f>
        <v>26.12.21</v>
      </c>
      <c r="C215" s="5">
        <f ca="1">'DEC21'!C215</f>
        <v>213</v>
      </c>
      <c r="D215" s="5">
        <f ca="1">'DEC21'!D215</f>
        <v>724</v>
      </c>
      <c r="E215" s="26"/>
      <c r="F215" s="5">
        <f ca="1">'DEC21'!F215</f>
        <v>59</v>
      </c>
      <c r="G215" s="63">
        <f ca="1">'DEC21'!G215</f>
        <v>3455.42</v>
      </c>
      <c r="H215" s="63">
        <f ca="1">'DEC21'!H215</f>
        <v>378.58</v>
      </c>
      <c r="I215" s="5">
        <f ca="1">'DEC21'!I215</f>
        <v>0</v>
      </c>
      <c r="J215" s="20"/>
      <c r="K215" s="20"/>
      <c r="L215" s="5">
        <f ca="1">'DEC21'!L215</f>
        <v>2</v>
      </c>
      <c r="M215" s="5">
        <f ca="1">'DEC21'!M215</f>
        <v>55</v>
      </c>
      <c r="N215" s="20"/>
      <c r="O215" s="20"/>
      <c r="P215" s="20"/>
      <c r="Q215" s="20"/>
      <c r="R215" s="20"/>
      <c r="S215" s="20"/>
      <c r="T215" s="20"/>
      <c r="U215" s="20"/>
      <c r="V215" s="5">
        <f ca="1">'DEC21'!V215</f>
        <v>0</v>
      </c>
    </row>
    <row r="216" spans="1:22">
      <c r="A216" s="20"/>
      <c r="B216" s="5" t="str">
        <f ca="1">'DEC21'!B216</f>
        <v>26.12.21</v>
      </c>
      <c r="C216" s="5">
        <f ca="1">'DEC21'!C216</f>
        <v>214</v>
      </c>
      <c r="D216" s="5">
        <f ca="1">'DEC21'!D216</f>
        <v>726</v>
      </c>
      <c r="E216" s="26"/>
      <c r="F216" s="5">
        <f ca="1">'DEC21'!F216</f>
        <v>55</v>
      </c>
      <c r="G216" s="63">
        <f ca="1">'DEC21'!G216</f>
        <v>3309.65</v>
      </c>
      <c r="H216" s="63">
        <f ca="1">'DEC21'!H216</f>
        <v>265.74</v>
      </c>
      <c r="I216" s="5">
        <f ca="1">'DEC21'!I216</f>
        <v>0.39</v>
      </c>
      <c r="J216" s="20"/>
      <c r="K216" s="20"/>
      <c r="L216" s="5">
        <f ca="1">'DEC21'!L216</f>
        <v>2</v>
      </c>
      <c r="M216" s="5">
        <f ca="1">'DEC21'!M216</f>
        <v>0</v>
      </c>
      <c r="N216" s="20"/>
      <c r="O216" s="20"/>
      <c r="P216" s="20"/>
      <c r="Q216" s="20"/>
      <c r="R216" s="20"/>
      <c r="S216" s="20"/>
      <c r="T216" s="20"/>
      <c r="U216" s="20"/>
      <c r="V216" s="5">
        <f ca="1">'DEC21'!V216</f>
        <v>0</v>
      </c>
    </row>
    <row r="217" spans="1:22">
      <c r="A217" s="20"/>
      <c r="B217" s="5" t="str">
        <f ca="1">'DEC21'!B217</f>
        <v>26.12.21</v>
      </c>
      <c r="C217" s="5">
        <f ca="1">'DEC21'!C217</f>
        <v>215</v>
      </c>
      <c r="D217" s="5">
        <f ca="1">'DEC21'!D217</f>
        <v>725</v>
      </c>
      <c r="E217" s="26"/>
      <c r="F217" s="5">
        <f ca="1">'DEC21'!F217</f>
        <v>57</v>
      </c>
      <c r="G217" s="63">
        <f ca="1">'DEC21'!G217</f>
        <v>3390.05</v>
      </c>
      <c r="H217" s="63">
        <f ca="1">'DEC21'!H217</f>
        <v>313.74</v>
      </c>
      <c r="I217" s="5">
        <f ca="1">'DEC21'!I217</f>
        <v>0.79</v>
      </c>
      <c r="J217" s="20"/>
      <c r="K217" s="20"/>
      <c r="L217" s="5">
        <f ca="1">'DEC21'!L217</f>
        <v>1</v>
      </c>
      <c r="M217" s="5">
        <f ca="1">'DEC21'!M217</f>
        <v>50</v>
      </c>
      <c r="N217" s="20"/>
      <c r="O217" s="20"/>
      <c r="P217" s="20"/>
      <c r="Q217" s="20"/>
      <c r="R217" s="20"/>
      <c r="S217" s="20"/>
      <c r="T217" s="20"/>
      <c r="U217" s="20"/>
      <c r="V217" s="5">
        <f ca="1">'DEC21'!V217</f>
        <v>0</v>
      </c>
    </row>
    <row r="218" spans="1:22">
      <c r="A218" s="20"/>
      <c r="B218" s="5" t="str">
        <f ca="1">'DEC21'!B218</f>
        <v>26.12.21</v>
      </c>
      <c r="C218" s="5">
        <f ca="1">'DEC21'!C218</f>
        <v>216</v>
      </c>
      <c r="D218" s="5">
        <f ca="1">'DEC21'!D218</f>
        <v>728</v>
      </c>
      <c r="E218" s="26"/>
      <c r="F218" s="5">
        <f ca="1">'DEC21'!F218</f>
        <v>56</v>
      </c>
      <c r="G218" s="63">
        <f ca="1">'DEC21'!G218</f>
        <v>3309.26</v>
      </c>
      <c r="H218" s="63">
        <f ca="1">'DEC21'!H218</f>
        <v>328.74</v>
      </c>
      <c r="I218" s="5">
        <f ca="1">'DEC21'!I218</f>
        <v>0</v>
      </c>
      <c r="J218" s="20"/>
      <c r="K218" s="20"/>
      <c r="L218" s="5">
        <f ca="1">'DEC21'!L218</f>
        <v>1</v>
      </c>
      <c r="M218" s="5">
        <f ca="1">'DEC21'!M218</f>
        <v>35</v>
      </c>
      <c r="N218" s="20"/>
      <c r="O218" s="20"/>
      <c r="P218" s="20"/>
      <c r="Q218" s="20"/>
      <c r="R218" s="20"/>
      <c r="S218" s="20"/>
      <c r="T218" s="20"/>
      <c r="U218" s="20"/>
      <c r="V218" s="5">
        <f ca="1">'DEC21'!V218</f>
        <v>0</v>
      </c>
    </row>
    <row r="219" spans="1:22">
      <c r="A219" s="20"/>
      <c r="B219" s="5" t="str">
        <f ca="1">'DEC21'!B219</f>
        <v>26.12.21</v>
      </c>
      <c r="C219" s="5">
        <f ca="1">'DEC21'!C219</f>
        <v>217</v>
      </c>
      <c r="D219" s="5">
        <f ca="1">'DEC21'!D219</f>
        <v>727</v>
      </c>
      <c r="E219" s="26"/>
      <c r="F219" s="5">
        <f ca="1">'DEC21'!F219</f>
        <v>58</v>
      </c>
      <c r="G219" s="63">
        <f ca="1">'DEC21'!G219</f>
        <v>3443.82</v>
      </c>
      <c r="H219" s="63">
        <f ca="1">'DEC21'!H219</f>
        <v>326.18</v>
      </c>
      <c r="I219" s="5">
        <f ca="1">'DEC21'!I219</f>
        <v>0</v>
      </c>
      <c r="J219" s="20"/>
      <c r="K219" s="20"/>
      <c r="L219" s="5">
        <f ca="1">'DEC21'!L219</f>
        <v>2</v>
      </c>
      <c r="M219" s="5">
        <f ca="1">'DEC21'!M219</f>
        <v>10</v>
      </c>
      <c r="N219" s="20"/>
      <c r="O219" s="20"/>
      <c r="P219" s="20"/>
      <c r="Q219" s="20"/>
      <c r="R219" s="20"/>
      <c r="S219" s="20"/>
      <c r="T219" s="20"/>
      <c r="U219" s="20"/>
      <c r="V219" s="5">
        <f ca="1">'DEC21'!V219</f>
        <v>0</v>
      </c>
    </row>
    <row r="220" spans="1:22">
      <c r="A220" s="20"/>
      <c r="B220" s="5" t="str">
        <f ca="1">'DEC21'!B220</f>
        <v>26.12.21</v>
      </c>
      <c r="C220" s="5">
        <f ca="1">'DEC21'!C220</f>
        <v>218</v>
      </c>
      <c r="D220" s="5">
        <f ca="1">'DEC21'!D220</f>
        <v>732</v>
      </c>
      <c r="E220" s="26"/>
      <c r="F220" s="5">
        <f ca="1">'DEC21'!F220</f>
        <v>56</v>
      </c>
      <c r="G220" s="63">
        <f ca="1">'DEC21'!G220</f>
        <v>3305.87</v>
      </c>
      <c r="H220" s="63">
        <f ca="1">'DEC21'!H220</f>
        <v>331.13</v>
      </c>
      <c r="I220" s="5">
        <f ca="1">'DEC21'!I220</f>
        <v>0</v>
      </c>
      <c r="J220" s="20"/>
      <c r="K220" s="20"/>
      <c r="L220" s="5">
        <f ca="1">'DEC21'!L220</f>
        <v>1</v>
      </c>
      <c r="M220" s="5">
        <f ca="1">'DEC21'!M220</f>
        <v>50</v>
      </c>
      <c r="N220" s="20"/>
      <c r="O220" s="20"/>
      <c r="P220" s="20"/>
      <c r="Q220" s="20"/>
      <c r="R220" s="20"/>
      <c r="S220" s="20"/>
      <c r="T220" s="20"/>
      <c r="U220" s="20"/>
      <c r="V220" s="5">
        <f ca="1">'DEC21'!V220</f>
        <v>0</v>
      </c>
    </row>
    <row r="221" spans="1:22">
      <c r="A221" s="20"/>
      <c r="B221" s="5" t="str">
        <f ca="1">'DEC21'!B221</f>
        <v>26.12.21</v>
      </c>
      <c r="C221" s="5">
        <f ca="1">'DEC21'!C221</f>
        <v>219</v>
      </c>
      <c r="D221" s="5">
        <f ca="1">'DEC21'!D221</f>
        <v>729</v>
      </c>
      <c r="E221" s="26"/>
      <c r="F221" s="5">
        <f ca="1">'DEC21'!F221</f>
        <v>59</v>
      </c>
      <c r="G221" s="63">
        <f ca="1">'DEC21'!G221</f>
        <v>3652.2</v>
      </c>
      <c r="H221" s="63">
        <f ca="1">'DEC21'!H221</f>
        <v>477.8</v>
      </c>
      <c r="I221" s="5">
        <f ca="1">'DEC21'!I221</f>
        <v>0</v>
      </c>
      <c r="J221" s="20"/>
      <c r="K221" s="20"/>
      <c r="L221" s="5">
        <f ca="1">'DEC21'!L221</f>
        <v>2</v>
      </c>
      <c r="M221" s="5">
        <f ca="1">'DEC21'!M221</f>
        <v>5</v>
      </c>
      <c r="N221" s="20"/>
      <c r="O221" s="20"/>
      <c r="P221" s="20"/>
      <c r="Q221" s="20"/>
      <c r="R221" s="20"/>
      <c r="S221" s="20"/>
      <c r="T221" s="20"/>
      <c r="U221" s="20"/>
      <c r="V221" s="5">
        <f ca="1">'DEC21'!V221</f>
        <v>0</v>
      </c>
    </row>
    <row r="222" spans="1:22">
      <c r="A222" s="20"/>
      <c r="B222" s="5" t="str">
        <f ca="1">'DEC21'!B222</f>
        <v>26.12.21</v>
      </c>
      <c r="C222" s="5">
        <f ca="1">'DEC21'!C222</f>
        <v>220</v>
      </c>
      <c r="D222" s="5">
        <f ca="1">'DEC21'!D222</f>
        <v>731</v>
      </c>
      <c r="E222" s="26"/>
      <c r="F222" s="5">
        <f ca="1">'DEC21'!F222</f>
        <v>59</v>
      </c>
      <c r="G222" s="63">
        <f ca="1">'DEC21'!G222</f>
        <v>3468.43</v>
      </c>
      <c r="H222" s="63">
        <f ca="1">'DEC21'!H222</f>
        <v>364.57</v>
      </c>
      <c r="I222" s="5">
        <f ca="1">'DEC21'!I222</f>
        <v>0</v>
      </c>
      <c r="J222" s="20"/>
      <c r="K222" s="20"/>
      <c r="L222" s="5">
        <f ca="1">'DEC21'!L222</f>
        <v>1</v>
      </c>
      <c r="M222" s="5">
        <f ca="1">'DEC21'!M222</f>
        <v>55</v>
      </c>
      <c r="N222" s="20"/>
      <c r="O222" s="20"/>
      <c r="P222" s="20"/>
      <c r="Q222" s="20"/>
      <c r="R222" s="20"/>
      <c r="S222" s="20"/>
      <c r="T222" s="20"/>
      <c r="U222" s="20"/>
      <c r="V222" s="5">
        <f ca="1">'DEC21'!V222</f>
        <v>0</v>
      </c>
    </row>
    <row r="223" spans="1:22">
      <c r="A223" s="20"/>
      <c r="B223" s="5" t="str">
        <f ca="1">'DEC21'!B223</f>
        <v>27.12.21</v>
      </c>
      <c r="C223" s="5">
        <f ca="1">'DEC21'!C223</f>
        <v>221</v>
      </c>
      <c r="D223" s="5">
        <f ca="1">'DEC21'!D223</f>
        <v>733</v>
      </c>
      <c r="E223" s="26"/>
      <c r="F223" s="5">
        <f ca="1">'DEC21'!F223</f>
        <v>59</v>
      </c>
      <c r="G223" s="63">
        <f ca="1">'DEC21'!G223</f>
        <v>3422.61</v>
      </c>
      <c r="H223" s="63">
        <f ca="1">'DEC21'!H223</f>
        <v>412.39</v>
      </c>
      <c r="I223" s="5">
        <f ca="1">'DEC21'!I223</f>
        <v>0</v>
      </c>
      <c r="J223" s="20"/>
      <c r="K223" s="20"/>
      <c r="L223" s="5">
        <f ca="1">'DEC21'!L223</f>
        <v>2</v>
      </c>
      <c r="M223" s="5">
        <f ca="1">'DEC21'!M223</f>
        <v>10</v>
      </c>
      <c r="N223" s="20"/>
      <c r="O223" s="20"/>
      <c r="P223" s="20"/>
      <c r="Q223" s="20"/>
      <c r="R223" s="20"/>
      <c r="S223" s="20"/>
      <c r="T223" s="20"/>
      <c r="U223" s="20"/>
      <c r="V223" s="5">
        <f ca="1">'DEC21'!V223</f>
        <v>0</v>
      </c>
    </row>
    <row r="224" spans="1:22">
      <c r="A224" s="20"/>
      <c r="B224" s="5" t="str">
        <f ca="1">'DEC21'!B224</f>
        <v>27.12.21</v>
      </c>
      <c r="C224" s="5">
        <f ca="1">'DEC21'!C224</f>
        <v>222</v>
      </c>
      <c r="D224" s="5">
        <f ca="1">'DEC21'!D224</f>
        <v>730</v>
      </c>
      <c r="E224" s="26"/>
      <c r="F224" s="5">
        <f ca="1">'DEC21'!F224</f>
        <v>58</v>
      </c>
      <c r="G224" s="63">
        <f ca="1">'DEC21'!G224</f>
        <v>3371.44</v>
      </c>
      <c r="H224" s="63">
        <f ca="1">'DEC21'!H224</f>
        <v>396.56</v>
      </c>
      <c r="I224" s="5">
        <f ca="1">'DEC21'!I224</f>
        <v>0</v>
      </c>
      <c r="J224" s="20"/>
      <c r="K224" s="20"/>
      <c r="L224" s="5">
        <f ca="1">'DEC21'!L224</f>
        <v>2</v>
      </c>
      <c r="M224" s="5">
        <f ca="1">'DEC21'!M224</f>
        <v>25</v>
      </c>
      <c r="N224" s="20"/>
      <c r="O224" s="20"/>
      <c r="P224" s="20"/>
      <c r="Q224" s="20"/>
      <c r="R224" s="20"/>
      <c r="S224" s="20"/>
      <c r="T224" s="20"/>
      <c r="U224" s="20"/>
      <c r="V224" s="5">
        <f ca="1">'DEC21'!V224</f>
        <v>0</v>
      </c>
    </row>
    <row r="225" spans="1:22">
      <c r="A225" s="20"/>
      <c r="B225" s="5" t="str">
        <f ca="1">'DEC21'!B225</f>
        <v>27.12.21</v>
      </c>
      <c r="C225" s="5">
        <f ca="1">'DEC21'!C225</f>
        <v>223</v>
      </c>
      <c r="D225" s="5">
        <f ca="1">'DEC21'!D225</f>
        <v>735</v>
      </c>
      <c r="E225" s="26"/>
      <c r="F225" s="5">
        <f ca="1">'DEC21'!F225</f>
        <v>57</v>
      </c>
      <c r="G225" s="63">
        <f ca="1">'DEC21'!G225</f>
        <v>3372.03</v>
      </c>
      <c r="H225" s="63">
        <f ca="1">'DEC21'!H225</f>
        <v>332.97</v>
      </c>
      <c r="I225" s="5">
        <f ca="1">'DEC21'!I225</f>
        <v>0</v>
      </c>
      <c r="J225" s="20"/>
      <c r="K225" s="20"/>
      <c r="L225" s="5">
        <f ca="1">'DEC21'!L225</f>
        <v>1</v>
      </c>
      <c r="M225" s="5">
        <f ca="1">'DEC21'!M225</f>
        <v>50</v>
      </c>
      <c r="N225" s="20"/>
      <c r="O225" s="20"/>
      <c r="P225" s="20"/>
      <c r="Q225" s="20"/>
      <c r="R225" s="20"/>
      <c r="S225" s="20"/>
      <c r="T225" s="20"/>
      <c r="U225" s="20"/>
      <c r="V225" s="5">
        <f ca="1">'DEC21'!V225</f>
        <v>0</v>
      </c>
    </row>
    <row r="226" spans="1:22">
      <c r="A226" s="20"/>
      <c r="B226" s="5" t="str">
        <f ca="1">'DEC21'!B226</f>
        <v>27.12.21</v>
      </c>
      <c r="C226" s="5">
        <f ca="1">'DEC21'!C226</f>
        <v>224</v>
      </c>
      <c r="D226" s="5">
        <f ca="1">'DEC21'!D226</f>
        <v>736</v>
      </c>
      <c r="E226" s="26"/>
      <c r="F226" s="5">
        <f ca="1">'DEC21'!F226</f>
        <v>58</v>
      </c>
      <c r="G226" s="63">
        <f ca="1">'DEC21'!G226</f>
        <v>3364.86</v>
      </c>
      <c r="H226" s="63">
        <f ca="1">'DEC21'!H226</f>
        <v>401.14</v>
      </c>
      <c r="I226" s="5">
        <f ca="1">'DEC21'!I226</f>
        <v>0</v>
      </c>
      <c r="J226" s="20"/>
      <c r="K226" s="20"/>
      <c r="L226" s="5">
        <f ca="1">'DEC21'!L226</f>
        <v>1</v>
      </c>
      <c r="M226" s="5">
        <f ca="1">'DEC21'!M226</f>
        <v>50</v>
      </c>
      <c r="N226" s="20"/>
      <c r="O226" s="20"/>
      <c r="P226" s="20"/>
      <c r="Q226" s="20"/>
      <c r="R226" s="20"/>
      <c r="S226" s="20"/>
      <c r="T226" s="20"/>
      <c r="U226" s="20"/>
      <c r="V226" s="5">
        <f ca="1">'DEC21'!V226</f>
        <v>0</v>
      </c>
    </row>
    <row r="227" spans="1:22">
      <c r="A227" s="20"/>
      <c r="B227" s="5" t="str">
        <f ca="1">'DEC21'!B227</f>
        <v>27.12.21</v>
      </c>
      <c r="C227" s="5">
        <f ca="1">'DEC21'!C227</f>
        <v>225</v>
      </c>
      <c r="D227" s="5">
        <f ca="1">'DEC21'!D227</f>
        <v>738</v>
      </c>
      <c r="E227" s="26"/>
      <c r="F227" s="5">
        <f ca="1">'DEC21'!F227</f>
        <v>59</v>
      </c>
      <c r="G227" s="63">
        <f ca="1">'DEC21'!G227</f>
        <v>3490.02</v>
      </c>
      <c r="H227" s="63">
        <f ca="1">'DEC21'!H227</f>
        <v>343.98</v>
      </c>
      <c r="I227" s="5">
        <f ca="1">'DEC21'!I227</f>
        <v>0</v>
      </c>
      <c r="J227" s="20"/>
      <c r="K227" s="20"/>
      <c r="L227" s="5">
        <f ca="1">'DEC21'!L227</f>
        <v>1</v>
      </c>
      <c r="M227" s="5">
        <f ca="1">'DEC21'!M227</f>
        <v>55</v>
      </c>
      <c r="N227" s="20"/>
      <c r="O227" s="20"/>
      <c r="P227" s="20"/>
      <c r="Q227" s="20"/>
      <c r="R227" s="20"/>
      <c r="S227" s="20"/>
      <c r="T227" s="20"/>
      <c r="U227" s="20"/>
      <c r="V227" s="5">
        <f ca="1">'DEC21'!V227</f>
        <v>0</v>
      </c>
    </row>
    <row r="228" spans="1:22">
      <c r="A228" s="20"/>
      <c r="B228" s="5" t="str">
        <f ca="1">'DEC21'!B228</f>
        <v>27.12.21</v>
      </c>
      <c r="C228" s="5">
        <f ca="1">'DEC21'!C228</f>
        <v>226</v>
      </c>
      <c r="D228" s="5">
        <f ca="1">'DEC21'!D228</f>
        <v>734</v>
      </c>
      <c r="E228" s="26"/>
      <c r="F228" s="5">
        <f ca="1">'DEC21'!F228</f>
        <v>58</v>
      </c>
      <c r="G228" s="63">
        <f ca="1">'DEC21'!G228</f>
        <v>3396.82</v>
      </c>
      <c r="H228" s="63">
        <f ca="1">'DEC21'!H228</f>
        <v>373.18</v>
      </c>
      <c r="I228" s="5">
        <f ca="1">'DEC21'!I228</f>
        <v>0</v>
      </c>
      <c r="J228" s="20"/>
      <c r="K228" s="20"/>
      <c r="L228" s="5">
        <f ca="1">'DEC21'!L228</f>
        <v>1</v>
      </c>
      <c r="M228" s="5">
        <f ca="1">'DEC21'!M228</f>
        <v>40</v>
      </c>
      <c r="N228" s="20"/>
      <c r="O228" s="20"/>
      <c r="P228" s="20"/>
      <c r="Q228" s="20"/>
      <c r="R228" s="20"/>
      <c r="S228" s="20"/>
      <c r="T228" s="20"/>
      <c r="U228" s="20"/>
      <c r="V228" s="5">
        <f ca="1">'DEC21'!V228</f>
        <v>0</v>
      </c>
    </row>
    <row r="229" spans="1:22">
      <c r="A229" s="20"/>
      <c r="B229" s="5" t="str">
        <f ca="1">'DEC21'!B229</f>
        <v>27.12.21</v>
      </c>
      <c r="C229" s="5">
        <f ca="1">'DEC21'!C229</f>
        <v>227</v>
      </c>
      <c r="D229" s="5">
        <f ca="1">'DEC21'!D229</f>
        <v>737</v>
      </c>
      <c r="E229" s="26"/>
      <c r="F229" s="5">
        <f ca="1">'DEC21'!F229</f>
        <v>55</v>
      </c>
      <c r="G229" s="63">
        <f ca="1">'DEC21'!G229</f>
        <v>3217.25</v>
      </c>
      <c r="H229" s="63">
        <f ca="1">'DEC21'!H229</f>
        <v>357.75</v>
      </c>
      <c r="I229" s="5">
        <f ca="1">'DEC21'!I229</f>
        <v>0</v>
      </c>
      <c r="J229" s="20"/>
      <c r="K229" s="20"/>
      <c r="L229" s="5">
        <f ca="1">'DEC21'!L229</f>
        <v>2</v>
      </c>
      <c r="M229" s="5">
        <f ca="1">'DEC21'!M229</f>
        <v>5</v>
      </c>
      <c r="N229" s="20"/>
      <c r="O229" s="20"/>
      <c r="P229" s="20"/>
      <c r="Q229" s="20"/>
      <c r="R229" s="20"/>
      <c r="S229" s="20"/>
      <c r="T229" s="20"/>
      <c r="U229" s="20"/>
      <c r="V229" s="5">
        <f ca="1">'DEC21'!V229</f>
        <v>0</v>
      </c>
    </row>
    <row r="230" spans="1:22">
      <c r="A230" s="20"/>
      <c r="B230" s="5" t="str">
        <f ca="1">'DEC21'!B230</f>
        <v>28.12.21</v>
      </c>
      <c r="C230" s="5">
        <f ca="1">'DEC21'!C230</f>
        <v>228</v>
      </c>
      <c r="D230" s="5">
        <f ca="1">'DEC21'!D230</f>
        <v>741</v>
      </c>
      <c r="E230" s="26"/>
      <c r="F230" s="5">
        <f ca="1">'DEC21'!F230</f>
        <v>58</v>
      </c>
      <c r="G230" s="63">
        <f ca="1">'DEC21'!G230</f>
        <v>3342.03</v>
      </c>
      <c r="H230" s="63">
        <f ca="1">'DEC21'!H230</f>
        <v>426.97</v>
      </c>
      <c r="I230" s="5">
        <f ca="1">'DEC21'!I230</f>
        <v>0</v>
      </c>
      <c r="J230" s="20"/>
      <c r="K230" s="20"/>
      <c r="L230" s="5">
        <f ca="1">'DEC21'!L230</f>
        <v>2</v>
      </c>
      <c r="M230" s="5">
        <f ca="1">'DEC21'!M230</f>
        <v>0</v>
      </c>
      <c r="N230" s="20"/>
      <c r="O230" s="20"/>
      <c r="P230" s="20"/>
      <c r="Q230" s="20"/>
      <c r="R230" s="20"/>
      <c r="S230" s="20"/>
      <c r="T230" s="20"/>
      <c r="U230" s="20"/>
      <c r="V230" s="5">
        <f ca="1">'DEC21'!V230</f>
        <v>0</v>
      </c>
    </row>
    <row r="231" spans="1:22">
      <c r="A231" s="20"/>
      <c r="B231" s="5" t="str">
        <f ca="1">'DEC21'!B231</f>
        <v>28.12.21</v>
      </c>
      <c r="C231" s="5">
        <f ca="1">'DEC21'!C231</f>
        <v>229</v>
      </c>
      <c r="D231" s="5">
        <f ca="1">'DEC21'!D231</f>
        <v>739</v>
      </c>
      <c r="E231" s="26"/>
      <c r="F231" s="5">
        <f ca="1">'DEC21'!F231</f>
        <v>56</v>
      </c>
      <c r="G231" s="63">
        <f ca="1">'DEC21'!G231</f>
        <v>3186.05</v>
      </c>
      <c r="H231" s="63">
        <f ca="1">'DEC21'!H231</f>
        <v>452.95</v>
      </c>
      <c r="I231" s="5">
        <f ca="1">'DEC21'!I231</f>
        <v>0</v>
      </c>
      <c r="J231" s="20"/>
      <c r="K231" s="20"/>
      <c r="L231" s="5">
        <f ca="1">'DEC21'!L231</f>
        <v>2</v>
      </c>
      <c r="M231" s="5">
        <f ca="1">'DEC21'!M231</f>
        <v>5</v>
      </c>
      <c r="N231" s="20"/>
      <c r="O231" s="20"/>
      <c r="P231" s="20"/>
      <c r="Q231" s="20"/>
      <c r="R231" s="20"/>
      <c r="S231" s="20"/>
      <c r="T231" s="20"/>
      <c r="U231" s="20"/>
      <c r="V231" s="5">
        <f ca="1">'DEC21'!V231</f>
        <v>0</v>
      </c>
    </row>
    <row r="232" spans="1:22">
      <c r="A232" s="20"/>
      <c r="B232" s="5" t="str">
        <f ca="1">'DEC21'!B232</f>
        <v>28.12.21</v>
      </c>
      <c r="C232" s="5">
        <f ca="1">'DEC21'!C232</f>
        <v>230</v>
      </c>
      <c r="D232" s="5">
        <f ca="1">'DEC21'!D232</f>
        <v>742</v>
      </c>
      <c r="E232" s="26"/>
      <c r="F232" s="5">
        <f ca="1">'DEC21'!F232</f>
        <v>59</v>
      </c>
      <c r="G232" s="63">
        <f ca="1">'DEC21'!G232</f>
        <v>3295.24</v>
      </c>
      <c r="H232" s="63">
        <f ca="1">'DEC21'!H232</f>
        <v>408.76</v>
      </c>
      <c r="I232" s="5">
        <f ca="1">'DEC21'!I232</f>
        <v>0</v>
      </c>
      <c r="J232" s="20"/>
      <c r="K232" s="20"/>
      <c r="L232" s="5">
        <f ca="1">'DEC21'!L232</f>
        <v>2</v>
      </c>
      <c r="M232" s="5">
        <f ca="1">'DEC21'!M232</f>
        <v>10</v>
      </c>
      <c r="N232" s="20"/>
      <c r="O232" s="20"/>
      <c r="P232" s="20"/>
      <c r="Q232" s="20"/>
      <c r="R232" s="20"/>
      <c r="S232" s="20"/>
      <c r="T232" s="20"/>
      <c r="U232" s="20"/>
      <c r="V232" s="5">
        <f ca="1">'DEC21'!V232</f>
        <v>0</v>
      </c>
    </row>
    <row r="233" spans="1:22">
      <c r="A233" s="20"/>
      <c r="B233" s="5" t="str">
        <f ca="1">'DEC21'!B233</f>
        <v>28.12.21</v>
      </c>
      <c r="C233" s="5">
        <f ca="1">'DEC21'!C233</f>
        <v>231</v>
      </c>
      <c r="D233" s="5">
        <f ca="1">'DEC21'!D233</f>
        <v>743</v>
      </c>
      <c r="E233" s="26"/>
      <c r="F233" s="5">
        <f ca="1">'DEC21'!F233</f>
        <v>59</v>
      </c>
      <c r="G233" s="63">
        <f ca="1">'DEC21'!G233</f>
        <v>3529.41</v>
      </c>
      <c r="H233" s="63">
        <f ca="1">'DEC21'!H233</f>
        <v>305.58999999999997</v>
      </c>
      <c r="I233" s="5">
        <f ca="1">'DEC21'!I233</f>
        <v>0</v>
      </c>
      <c r="J233" s="20"/>
      <c r="K233" s="20"/>
      <c r="L233" s="5">
        <f ca="1">'DEC21'!L233</f>
        <v>2</v>
      </c>
      <c r="M233" s="5">
        <f ca="1">'DEC21'!M233</f>
        <v>0</v>
      </c>
      <c r="N233" s="20"/>
      <c r="O233" s="20"/>
      <c r="P233" s="20"/>
      <c r="Q233" s="20"/>
      <c r="R233" s="20"/>
      <c r="S233" s="20"/>
      <c r="T233" s="20"/>
      <c r="U233" s="20"/>
      <c r="V233" s="5">
        <f ca="1">'DEC21'!V233</f>
        <v>0</v>
      </c>
    </row>
    <row r="234" spans="1:22">
      <c r="A234" s="20"/>
      <c r="B234" s="5" t="str">
        <f ca="1">'DEC21'!B234</f>
        <v>28.12.21</v>
      </c>
      <c r="C234" s="5">
        <f ca="1">'DEC21'!C234</f>
        <v>232</v>
      </c>
      <c r="D234" s="5">
        <f ca="1">'DEC21'!D234</f>
        <v>745</v>
      </c>
      <c r="E234" s="26"/>
      <c r="F234" s="5">
        <f ca="1">'DEC21'!F234</f>
        <v>59</v>
      </c>
      <c r="G234" s="63">
        <f ca="1">'DEC21'!G234</f>
        <v>3453.41</v>
      </c>
      <c r="H234" s="63">
        <f ca="1">'DEC21'!H234</f>
        <v>381.59</v>
      </c>
      <c r="I234" s="5">
        <f ca="1">'DEC21'!I234</f>
        <v>0</v>
      </c>
      <c r="J234" s="20"/>
      <c r="K234" s="20"/>
      <c r="L234" s="5">
        <f ca="1">'DEC21'!L234</f>
        <v>2</v>
      </c>
      <c r="M234" s="5">
        <f ca="1">'DEC21'!M234</f>
        <v>10</v>
      </c>
      <c r="N234" s="20"/>
      <c r="O234" s="20"/>
      <c r="P234" s="20"/>
      <c r="Q234" s="20"/>
      <c r="R234" s="20"/>
      <c r="S234" s="20"/>
      <c r="T234" s="20"/>
      <c r="U234" s="20"/>
      <c r="V234" s="5">
        <f ca="1">'DEC21'!V234</f>
        <v>0</v>
      </c>
    </row>
    <row r="235" spans="1:22">
      <c r="A235" s="20"/>
      <c r="B235" s="5" t="str">
        <f ca="1">'DEC21'!B235</f>
        <v>28.12.21</v>
      </c>
      <c r="C235" s="5">
        <f ca="1">'DEC21'!C235</f>
        <v>233</v>
      </c>
      <c r="D235" s="5">
        <f ca="1">'DEC21'!D235</f>
        <v>746</v>
      </c>
      <c r="E235" s="26"/>
      <c r="F235" s="5">
        <f ca="1">'DEC21'!F235</f>
        <v>59</v>
      </c>
      <c r="G235" s="63">
        <f ca="1">'DEC21'!G235</f>
        <v>3491.01</v>
      </c>
      <c r="H235" s="63">
        <f ca="1">'DEC21'!H235</f>
        <v>343.99</v>
      </c>
      <c r="I235" s="5">
        <f ca="1">'DEC21'!I235</f>
        <v>0</v>
      </c>
      <c r="J235" s="20"/>
      <c r="K235" s="20"/>
      <c r="L235" s="5">
        <f ca="1">'DEC21'!L235</f>
        <v>1</v>
      </c>
      <c r="M235" s="5">
        <f ca="1">'DEC21'!M235</f>
        <v>50</v>
      </c>
      <c r="N235" s="20"/>
      <c r="O235" s="20"/>
      <c r="P235" s="20"/>
      <c r="Q235" s="20"/>
      <c r="R235" s="20"/>
      <c r="S235" s="20"/>
      <c r="T235" s="20"/>
      <c r="U235" s="20"/>
      <c r="V235" s="5">
        <f ca="1">'DEC21'!V235</f>
        <v>0</v>
      </c>
    </row>
    <row r="236" spans="1:22">
      <c r="A236" s="20"/>
      <c r="B236" s="5" t="str">
        <f ca="1">'DEC21'!B236</f>
        <v>28.12.21</v>
      </c>
      <c r="C236" s="5">
        <f ca="1">'DEC21'!C236</f>
        <v>234</v>
      </c>
      <c r="D236" s="5">
        <f ca="1">'DEC21'!D236</f>
        <v>744</v>
      </c>
      <c r="E236" s="26"/>
      <c r="F236" s="5">
        <f ca="1">'DEC21'!F236</f>
        <v>59</v>
      </c>
      <c r="G236" s="63">
        <f ca="1">'DEC21'!G236</f>
        <v>3489.23</v>
      </c>
      <c r="H236" s="63">
        <f ca="1">'DEC21'!H236</f>
        <v>343.77</v>
      </c>
      <c r="I236" s="5">
        <f ca="1">'DEC21'!I236</f>
        <v>0</v>
      </c>
      <c r="J236" s="20"/>
      <c r="K236" s="20"/>
      <c r="L236" s="5">
        <f ca="1">'DEC21'!L236</f>
        <v>2</v>
      </c>
      <c r="M236" s="5">
        <f ca="1">'DEC21'!M236</f>
        <v>0</v>
      </c>
      <c r="N236" s="20"/>
      <c r="O236" s="20"/>
      <c r="P236" s="20"/>
      <c r="Q236" s="20"/>
      <c r="R236" s="20"/>
      <c r="S236" s="20"/>
      <c r="T236" s="20"/>
      <c r="U236" s="20"/>
      <c r="V236" s="5">
        <f ca="1">'DEC21'!V236</f>
        <v>0</v>
      </c>
    </row>
    <row r="237" spans="1:22">
      <c r="A237" s="20"/>
      <c r="B237" s="5" t="str">
        <f ca="1">'DEC21'!B237</f>
        <v>28.12.21</v>
      </c>
      <c r="C237" s="5">
        <f ca="1">'DEC21'!C237</f>
        <v>235</v>
      </c>
      <c r="D237" s="5">
        <f ca="1">'DEC21'!D237</f>
        <v>748</v>
      </c>
      <c r="E237" s="26"/>
      <c r="F237" s="5">
        <f ca="1">'DEC21'!F237</f>
        <v>59</v>
      </c>
      <c r="G237" s="63">
        <f ca="1">'DEC21'!G237</f>
        <v>3703</v>
      </c>
      <c r="H237" s="63">
        <f ca="1">'DEC21'!H237</f>
        <v>427</v>
      </c>
      <c r="I237" s="5">
        <f ca="1">'DEC21'!I237</f>
        <v>0</v>
      </c>
      <c r="J237" s="20"/>
      <c r="K237" s="20"/>
      <c r="L237" s="5">
        <f ca="1">'DEC21'!L237</f>
        <v>2</v>
      </c>
      <c r="M237" s="5">
        <f ca="1">'DEC21'!M237</f>
        <v>5</v>
      </c>
      <c r="N237" s="20"/>
      <c r="O237" s="20"/>
      <c r="P237" s="20"/>
      <c r="Q237" s="20"/>
      <c r="R237" s="20"/>
      <c r="S237" s="20"/>
      <c r="T237" s="20"/>
      <c r="U237" s="20"/>
      <c r="V237" s="5">
        <f ca="1">'DEC21'!V237</f>
        <v>0</v>
      </c>
    </row>
    <row r="238" spans="1:22">
      <c r="A238" s="20"/>
      <c r="B238" s="5" t="str">
        <f ca="1">'DEC21'!B238</f>
        <v>28.12.21</v>
      </c>
      <c r="C238" s="5">
        <f ca="1">'DEC21'!C238</f>
        <v>236</v>
      </c>
      <c r="D238" s="5">
        <f ca="1">'DEC21'!D238</f>
        <v>747</v>
      </c>
      <c r="E238" s="26"/>
      <c r="F238" s="5">
        <f ca="1">'DEC21'!F238</f>
        <v>58</v>
      </c>
      <c r="G238" s="63">
        <f ca="1">'DEC21'!G238</f>
        <v>3382.22</v>
      </c>
      <c r="H238" s="63">
        <f ca="1">'DEC21'!H238</f>
        <v>387.78</v>
      </c>
      <c r="I238" s="5">
        <f ca="1">'DEC21'!I238</f>
        <v>0</v>
      </c>
      <c r="J238" s="20"/>
      <c r="K238" s="20"/>
      <c r="L238" s="5">
        <f ca="1">'DEC21'!L238</f>
        <v>1</v>
      </c>
      <c r="M238" s="5">
        <f ca="1">'DEC21'!M238</f>
        <v>55</v>
      </c>
      <c r="N238" s="20"/>
      <c r="O238" s="20"/>
      <c r="P238" s="20"/>
      <c r="Q238" s="20"/>
      <c r="R238" s="20"/>
      <c r="S238" s="20"/>
      <c r="T238" s="20"/>
      <c r="U238" s="20"/>
      <c r="V238" s="5">
        <f ca="1">'DEC21'!V238</f>
        <v>0</v>
      </c>
    </row>
    <row r="239" spans="1:22">
      <c r="A239" s="20"/>
      <c r="B239" s="5" t="str">
        <f ca="1">'DEC21'!B239</f>
        <v>28.12.21</v>
      </c>
      <c r="C239" s="5">
        <f ca="1">'DEC21'!C239</f>
        <v>237</v>
      </c>
      <c r="D239" s="5">
        <f ca="1">'DEC21'!D239</f>
        <v>749</v>
      </c>
      <c r="E239" s="26"/>
      <c r="F239" s="5">
        <f ca="1">'DEC21'!F239</f>
        <v>59</v>
      </c>
      <c r="G239" s="63">
        <f ca="1">'DEC21'!G239</f>
        <v>3444.02</v>
      </c>
      <c r="H239" s="63">
        <f ca="1">'DEC21'!H239</f>
        <v>389.98</v>
      </c>
      <c r="I239" s="5">
        <f ca="1">'DEC21'!I239</f>
        <v>0</v>
      </c>
      <c r="J239" s="20"/>
      <c r="K239" s="20"/>
      <c r="L239" s="5">
        <f ca="1">'DEC21'!L239</f>
        <v>2</v>
      </c>
      <c r="M239" s="5">
        <f ca="1">'DEC21'!M239</f>
        <v>0</v>
      </c>
      <c r="N239" s="20"/>
      <c r="O239" s="20"/>
      <c r="P239" s="20"/>
      <c r="Q239" s="20"/>
      <c r="R239" s="20"/>
      <c r="S239" s="20"/>
      <c r="T239" s="20"/>
      <c r="U239" s="20"/>
      <c r="V239" s="5">
        <f ca="1">'DEC21'!V239</f>
        <v>0</v>
      </c>
    </row>
    <row r="240" spans="1:22">
      <c r="A240" s="20"/>
      <c r="B240" s="5" t="str">
        <f ca="1">'DEC21'!B240</f>
        <v>29.12.21</v>
      </c>
      <c r="C240" s="5">
        <f ca="1">'DEC21'!C240</f>
        <v>238</v>
      </c>
      <c r="D240" s="5">
        <f ca="1">'DEC21'!D240</f>
        <v>750</v>
      </c>
      <c r="E240" s="26"/>
      <c r="F240" s="5">
        <f ca="1">'DEC21'!F240</f>
        <v>56</v>
      </c>
      <c r="G240" s="63">
        <f ca="1">'DEC21'!G240</f>
        <v>3192.04</v>
      </c>
      <c r="H240" s="63">
        <f ca="1">'DEC21'!H240</f>
        <v>447.96</v>
      </c>
      <c r="I240" s="5">
        <f ca="1">'DEC21'!I240</f>
        <v>0</v>
      </c>
      <c r="J240" s="20"/>
      <c r="K240" s="20"/>
      <c r="L240" s="5">
        <f ca="1">'DEC21'!L240</f>
        <v>2</v>
      </c>
      <c r="M240" s="5">
        <f ca="1">'DEC21'!M240</f>
        <v>10</v>
      </c>
      <c r="N240" s="20"/>
      <c r="O240" s="20"/>
      <c r="P240" s="20"/>
      <c r="Q240" s="20"/>
      <c r="R240" s="20"/>
      <c r="S240" s="20"/>
      <c r="T240" s="20"/>
      <c r="U240" s="20"/>
      <c r="V240" s="5">
        <f ca="1">'DEC21'!V240</f>
        <v>0</v>
      </c>
    </row>
    <row r="241" spans="1:22">
      <c r="A241" s="20"/>
      <c r="B241" s="5" t="str">
        <f ca="1">'DEC21'!B241</f>
        <v>29.12.21</v>
      </c>
      <c r="C241" s="5">
        <f ca="1">'DEC21'!C241</f>
        <v>239</v>
      </c>
      <c r="D241" s="5">
        <f ca="1">'DEC21'!D241</f>
        <v>751</v>
      </c>
      <c r="E241" s="26"/>
      <c r="F241" s="5">
        <f ca="1">'DEC21'!F241</f>
        <v>57</v>
      </c>
      <c r="G241" s="63">
        <f ca="1">'DEC21'!G241</f>
        <v>3230.05</v>
      </c>
      <c r="H241" s="63">
        <f ca="1">'DEC21'!H241</f>
        <v>472.95</v>
      </c>
      <c r="I241" s="5">
        <f ca="1">'DEC21'!I241</f>
        <v>0</v>
      </c>
      <c r="J241" s="20"/>
      <c r="K241" s="20"/>
      <c r="L241" s="5">
        <f ca="1">'DEC21'!L241</f>
        <v>2</v>
      </c>
      <c r="M241" s="5">
        <f ca="1">'DEC21'!M241</f>
        <v>0</v>
      </c>
      <c r="N241" s="20"/>
      <c r="O241" s="20"/>
      <c r="P241" s="20"/>
      <c r="Q241" s="20"/>
      <c r="R241" s="20"/>
      <c r="S241" s="20"/>
      <c r="T241" s="20"/>
      <c r="U241" s="20"/>
      <c r="V241" s="5">
        <f ca="1">'DEC21'!V241</f>
        <v>0</v>
      </c>
    </row>
    <row r="242" spans="1:22">
      <c r="A242" s="20"/>
      <c r="B242" s="5" t="str">
        <f ca="1">'DEC21'!B242</f>
        <v>29.12.21</v>
      </c>
      <c r="C242" s="5">
        <f ca="1">'DEC21'!C242</f>
        <v>240</v>
      </c>
      <c r="D242" s="5">
        <f ca="1">'DEC21'!D242</f>
        <v>752</v>
      </c>
      <c r="E242" s="26"/>
      <c r="F242" s="5">
        <f ca="1">'DEC21'!F242</f>
        <v>59</v>
      </c>
      <c r="G242" s="63">
        <f ca="1">'DEC21'!G242</f>
        <v>3398.62</v>
      </c>
      <c r="H242" s="63">
        <f ca="1">'DEC21'!H242</f>
        <v>435.38</v>
      </c>
      <c r="I242" s="5">
        <f ca="1">'DEC21'!I242</f>
        <v>0</v>
      </c>
      <c r="J242" s="20"/>
      <c r="K242" s="20"/>
      <c r="L242" s="5">
        <f ca="1">'DEC21'!L242</f>
        <v>2</v>
      </c>
      <c r="M242" s="5">
        <f ca="1">'DEC21'!M242</f>
        <v>35</v>
      </c>
      <c r="N242" s="20"/>
      <c r="O242" s="20"/>
      <c r="P242" s="20"/>
      <c r="Q242" s="20"/>
      <c r="R242" s="20"/>
      <c r="S242" s="20"/>
      <c r="T242" s="20"/>
      <c r="U242" s="20"/>
      <c r="V242" s="5">
        <f ca="1">'DEC21'!V242</f>
        <v>0</v>
      </c>
    </row>
    <row r="243" spans="1:22">
      <c r="A243" s="20"/>
      <c r="B243" s="5" t="str">
        <f ca="1">'DEC21'!B243</f>
        <v>29.12.21</v>
      </c>
      <c r="C243" s="5">
        <f ca="1">'DEC21'!C243</f>
        <v>241</v>
      </c>
      <c r="D243" s="5">
        <f ca="1">'DEC21'!D243</f>
        <v>753</v>
      </c>
      <c r="E243" s="26"/>
      <c r="F243" s="5">
        <f ca="1">'DEC21'!F243</f>
        <v>56</v>
      </c>
      <c r="G243" s="63">
        <f ca="1">'DEC21'!G243</f>
        <v>3297.87</v>
      </c>
      <c r="H243" s="63">
        <f ca="1">'DEC21'!H243</f>
        <v>339.13</v>
      </c>
      <c r="I243" s="5">
        <f ca="1">'DEC21'!I243</f>
        <v>0</v>
      </c>
      <c r="J243" s="20"/>
      <c r="K243" s="20"/>
      <c r="L243" s="5">
        <f ca="1">'DEC21'!L243</f>
        <v>2</v>
      </c>
      <c r="M243" s="5">
        <f ca="1">'DEC21'!M243</f>
        <v>5</v>
      </c>
      <c r="N243" s="20"/>
      <c r="O243" s="20"/>
      <c r="P243" s="20"/>
      <c r="Q243" s="20"/>
      <c r="R243" s="20"/>
      <c r="S243" s="20"/>
      <c r="T243" s="20"/>
      <c r="U243" s="20"/>
      <c r="V243" s="5">
        <f ca="1">'DEC21'!V243</f>
        <v>0</v>
      </c>
    </row>
    <row r="244" spans="1:22">
      <c r="A244" s="20"/>
      <c r="B244" s="5" t="str">
        <f ca="1">'DEC21'!B244</f>
        <v>29.12.21</v>
      </c>
      <c r="C244" s="5">
        <f ca="1">'DEC21'!C244</f>
        <v>242</v>
      </c>
      <c r="D244" s="5">
        <f ca="1">'DEC21'!D244</f>
        <v>754</v>
      </c>
      <c r="E244" s="26"/>
      <c r="F244" s="5">
        <f ca="1">'DEC21'!F244</f>
        <v>59</v>
      </c>
      <c r="G244" s="63">
        <f ca="1">'DEC21'!G244</f>
        <v>3484.61</v>
      </c>
      <c r="H244" s="63">
        <f ca="1">'DEC21'!H244</f>
        <v>350.39</v>
      </c>
      <c r="I244" s="5">
        <f ca="1">'DEC21'!I244</f>
        <v>0</v>
      </c>
      <c r="J244" s="20"/>
      <c r="K244" s="20"/>
      <c r="L244" s="5">
        <f ca="1">'DEC21'!L244</f>
        <v>1</v>
      </c>
      <c r="M244" s="5">
        <f ca="1">'DEC21'!M244</f>
        <v>45</v>
      </c>
      <c r="N244" s="20"/>
      <c r="O244" s="20"/>
      <c r="P244" s="20"/>
      <c r="Q244" s="20"/>
      <c r="R244" s="20"/>
      <c r="S244" s="20"/>
      <c r="T244" s="20"/>
      <c r="U244" s="20"/>
      <c r="V244" s="5">
        <f ca="1">'DEC21'!V244</f>
        <v>0</v>
      </c>
    </row>
    <row r="245" spans="1:22">
      <c r="A245" s="20"/>
      <c r="B245" s="5" t="str">
        <f ca="1">'DEC21'!B245</f>
        <v>29.12.21</v>
      </c>
      <c r="C245" s="5">
        <f ca="1">'DEC21'!C245</f>
        <v>243</v>
      </c>
      <c r="D245" s="5">
        <f ca="1">'DEC21'!D245</f>
        <v>756</v>
      </c>
      <c r="E245" s="26"/>
      <c r="F245" s="5">
        <f ca="1">'DEC21'!F245</f>
        <v>55</v>
      </c>
      <c r="G245" s="63">
        <f ca="1">'DEC21'!G245</f>
        <v>3204.29</v>
      </c>
      <c r="H245" s="63">
        <f ca="1">'DEC21'!H245</f>
        <v>366.71</v>
      </c>
      <c r="I245" s="5">
        <f ca="1">'DEC21'!I245</f>
        <v>0</v>
      </c>
      <c r="J245" s="20"/>
      <c r="K245" s="20"/>
      <c r="L245" s="5">
        <f ca="1">'DEC21'!L245</f>
        <v>2</v>
      </c>
      <c r="M245" s="5">
        <f ca="1">'DEC21'!M245</f>
        <v>10</v>
      </c>
      <c r="N245" s="20"/>
      <c r="O245" s="20"/>
      <c r="P245" s="20"/>
      <c r="Q245" s="20"/>
      <c r="R245" s="20"/>
      <c r="S245" s="20"/>
      <c r="T245" s="20"/>
      <c r="U245" s="20"/>
      <c r="V245" s="5">
        <f ca="1">'DEC21'!V245</f>
        <v>0</v>
      </c>
    </row>
    <row r="246" spans="1:22">
      <c r="A246" s="20"/>
      <c r="B246" s="5" t="str">
        <f ca="1">'DEC21'!B246</f>
        <v>29.12.21</v>
      </c>
      <c r="C246" s="5">
        <f ca="1">'DEC21'!C246</f>
        <v>244</v>
      </c>
      <c r="D246" s="5">
        <f ca="1">'DEC21'!D246</f>
        <v>757</v>
      </c>
      <c r="E246" s="26"/>
      <c r="F246" s="5">
        <f ca="1">'DEC21'!F246</f>
        <v>59</v>
      </c>
      <c r="G246" s="63">
        <f ca="1">'DEC21'!G246</f>
        <v>3433.65</v>
      </c>
      <c r="H246" s="63">
        <f ca="1">'DEC21'!H246</f>
        <v>397.35</v>
      </c>
      <c r="I246" s="5">
        <f ca="1">'DEC21'!I246</f>
        <v>0</v>
      </c>
      <c r="J246" s="20"/>
      <c r="K246" s="20"/>
      <c r="L246" s="5">
        <f ca="1">'DEC21'!L246</f>
        <v>2</v>
      </c>
      <c r="M246" s="5">
        <f ca="1">'DEC21'!M246</f>
        <v>0</v>
      </c>
      <c r="N246" s="20"/>
      <c r="O246" s="20"/>
      <c r="P246" s="20"/>
      <c r="Q246" s="20"/>
      <c r="R246" s="20"/>
      <c r="S246" s="20"/>
      <c r="T246" s="20"/>
      <c r="U246" s="20"/>
      <c r="V246" s="5">
        <f ca="1">'DEC21'!V246</f>
        <v>0</v>
      </c>
    </row>
    <row r="247" spans="1:22">
      <c r="A247" s="20"/>
      <c r="B247" s="5" t="str">
        <f ca="1">'DEC21'!B247</f>
        <v>29.12.21</v>
      </c>
      <c r="C247" s="5">
        <f ca="1">'DEC21'!C247</f>
        <v>245</v>
      </c>
      <c r="D247" s="5">
        <f ca="1">'DEC21'!D247</f>
        <v>755</v>
      </c>
      <c r="E247" s="26"/>
      <c r="F247" s="5">
        <f ca="1">'DEC21'!F247</f>
        <v>56</v>
      </c>
      <c r="G247" s="63">
        <f ca="1">'DEC21'!G247</f>
        <v>3245.87</v>
      </c>
      <c r="H247" s="63">
        <f ca="1">'DEC21'!H247</f>
        <v>391.13</v>
      </c>
      <c r="I247" s="5">
        <f ca="1">'DEC21'!I247</f>
        <v>0</v>
      </c>
      <c r="J247" s="20"/>
      <c r="K247" s="20"/>
      <c r="L247" s="5">
        <f ca="1">'DEC21'!L247</f>
        <v>2</v>
      </c>
      <c r="M247" s="5">
        <f ca="1">'DEC21'!M247</f>
        <v>30</v>
      </c>
      <c r="N247" s="20"/>
      <c r="O247" s="20"/>
      <c r="P247" s="20"/>
      <c r="Q247" s="20"/>
      <c r="R247" s="20"/>
      <c r="S247" s="20"/>
      <c r="T247" s="20"/>
      <c r="U247" s="20"/>
      <c r="V247" s="5">
        <f ca="1">'DEC21'!V247</f>
        <v>0</v>
      </c>
    </row>
    <row r="248" spans="1:22">
      <c r="A248" s="20"/>
      <c r="B248" s="5" t="str">
        <f ca="1">'DEC21'!B248</f>
        <v>29.12.21</v>
      </c>
      <c r="C248" s="5">
        <f ca="1">'DEC21'!C248</f>
        <v>246</v>
      </c>
      <c r="D248" s="5">
        <f ca="1">'DEC21'!D248</f>
        <v>758</v>
      </c>
      <c r="E248" s="26"/>
      <c r="F248" s="5">
        <f ca="1">'DEC21'!F248</f>
        <v>59</v>
      </c>
      <c r="G248" s="63">
        <f ca="1">'DEC21'!G248</f>
        <v>3391.81</v>
      </c>
      <c r="H248" s="63">
        <f ca="1">'DEC21'!H248</f>
        <v>443.19</v>
      </c>
      <c r="I248" s="5">
        <f ca="1">'DEC21'!I248</f>
        <v>0</v>
      </c>
      <c r="J248" s="20"/>
      <c r="K248" s="20"/>
      <c r="L248" s="5">
        <f ca="1">'DEC21'!L248</f>
        <v>2</v>
      </c>
      <c r="M248" s="5">
        <f ca="1">'DEC21'!M248</f>
        <v>25</v>
      </c>
      <c r="N248" s="20"/>
      <c r="O248" s="20"/>
      <c r="P248" s="20"/>
      <c r="Q248" s="20"/>
      <c r="R248" s="20"/>
      <c r="S248" s="20"/>
      <c r="T248" s="20"/>
      <c r="U248" s="20"/>
      <c r="V248" s="5">
        <f ca="1">'DEC21'!V248</f>
        <v>0</v>
      </c>
    </row>
    <row r="249" spans="1:22">
      <c r="A249" s="20"/>
      <c r="B249" s="5" t="str">
        <f ca="1">'DEC21'!B249</f>
        <v>30.12.21</v>
      </c>
      <c r="C249" s="5">
        <f ca="1">'DEC21'!C249</f>
        <v>247</v>
      </c>
      <c r="D249" s="5">
        <f ca="1">'DEC21'!D249</f>
        <v>761</v>
      </c>
      <c r="E249" s="26"/>
      <c r="F249" s="5">
        <f ca="1">'DEC21'!F249</f>
        <v>56</v>
      </c>
      <c r="G249" s="63">
        <f ca="1">'DEC21'!G249</f>
        <v>3285.86</v>
      </c>
      <c r="H249" s="63">
        <f ca="1">'DEC21'!H249</f>
        <v>352.14</v>
      </c>
      <c r="I249" s="5">
        <f ca="1">'DEC21'!I249</f>
        <v>0</v>
      </c>
      <c r="J249" s="20"/>
      <c r="K249" s="20"/>
      <c r="L249" s="5">
        <f ca="1">'DEC21'!L249</f>
        <v>2</v>
      </c>
      <c r="M249" s="5">
        <f ca="1">'DEC21'!M249</f>
        <v>25</v>
      </c>
      <c r="N249" s="20"/>
      <c r="O249" s="20"/>
      <c r="P249" s="20"/>
      <c r="Q249" s="20"/>
      <c r="R249" s="20"/>
      <c r="S249" s="20"/>
      <c r="T249" s="20"/>
      <c r="U249" s="20"/>
      <c r="V249" s="5">
        <f ca="1">'DEC21'!V249</f>
        <v>0</v>
      </c>
    </row>
    <row r="250" spans="1:22">
      <c r="A250" s="20"/>
      <c r="B250" s="5" t="str">
        <f ca="1">'DEC21'!B250</f>
        <v>30.12.21</v>
      </c>
      <c r="C250" s="5">
        <f ca="1">'DEC21'!C250</f>
        <v>248</v>
      </c>
      <c r="D250" s="5">
        <f ca="1">'DEC21'!D250</f>
        <v>759</v>
      </c>
      <c r="E250" s="26"/>
      <c r="F250" s="5">
        <f ca="1">'DEC21'!F250</f>
        <v>58</v>
      </c>
      <c r="G250" s="63">
        <f ca="1">'DEC21'!G250</f>
        <v>3363.22</v>
      </c>
      <c r="H250" s="63">
        <f ca="1">'DEC21'!H250</f>
        <v>406.78</v>
      </c>
      <c r="I250" s="5">
        <f ca="1">'DEC21'!I250</f>
        <v>0</v>
      </c>
      <c r="J250" s="20"/>
      <c r="K250" s="20"/>
      <c r="L250" s="5">
        <f ca="1">'DEC21'!L250</f>
        <v>2</v>
      </c>
      <c r="M250" s="5">
        <f ca="1">'DEC21'!M250</f>
        <v>25</v>
      </c>
      <c r="N250" s="20"/>
      <c r="O250" s="20"/>
      <c r="P250" s="20"/>
      <c r="Q250" s="20"/>
      <c r="R250" s="20"/>
      <c r="S250" s="20"/>
      <c r="T250" s="20"/>
      <c r="U250" s="20"/>
      <c r="V250" s="5">
        <f ca="1">'DEC21'!V250</f>
        <v>0</v>
      </c>
    </row>
    <row r="251" spans="1:22">
      <c r="A251" s="20"/>
      <c r="B251" s="5" t="str">
        <f ca="1">'DEC21'!B251</f>
        <v>30.12.21</v>
      </c>
      <c r="C251" s="5">
        <f ca="1">'DEC21'!C251</f>
        <v>249</v>
      </c>
      <c r="D251" s="5">
        <f ca="1">'DEC21'!D251</f>
        <v>760</v>
      </c>
      <c r="E251" s="26"/>
      <c r="F251" s="5">
        <f ca="1">'DEC21'!F251</f>
        <v>58</v>
      </c>
      <c r="G251" s="63">
        <f ca="1">'DEC21'!G251</f>
        <v>3424.83</v>
      </c>
      <c r="H251" s="63">
        <f ca="1">'DEC21'!H251</f>
        <v>344.17</v>
      </c>
      <c r="I251" s="5">
        <f ca="1">'DEC21'!I251</f>
        <v>0</v>
      </c>
      <c r="J251" s="20"/>
      <c r="K251" s="20"/>
      <c r="L251" s="5">
        <f ca="1">'DEC21'!L251</f>
        <v>2</v>
      </c>
      <c r="M251" s="5">
        <f ca="1">'DEC21'!M251</f>
        <v>15</v>
      </c>
      <c r="N251" s="20"/>
      <c r="O251" s="20"/>
      <c r="P251" s="20"/>
      <c r="Q251" s="20"/>
      <c r="R251" s="20"/>
      <c r="S251" s="20"/>
      <c r="T251" s="20"/>
      <c r="U251" s="20"/>
      <c r="V251" s="5">
        <f ca="1">'DEC21'!V251</f>
        <v>0</v>
      </c>
    </row>
    <row r="252" spans="1:22">
      <c r="A252" s="20"/>
      <c r="B252" s="5" t="str">
        <f ca="1">'DEC21'!B252</f>
        <v>30.12.21</v>
      </c>
      <c r="C252" s="5">
        <f ca="1">'DEC21'!C252</f>
        <v>250</v>
      </c>
      <c r="D252" s="5">
        <f ca="1">'DEC21'!D252</f>
        <v>762</v>
      </c>
      <c r="E252" s="26"/>
      <c r="F252" s="5">
        <f ca="1">'DEC21'!F252</f>
        <v>59</v>
      </c>
      <c r="G252" s="63">
        <f ca="1">'DEC21'!G252</f>
        <v>3673.6</v>
      </c>
      <c r="H252" s="63">
        <f ca="1">'DEC21'!H252</f>
        <v>456.4</v>
      </c>
      <c r="I252" s="5">
        <f ca="1">'DEC21'!I252</f>
        <v>0</v>
      </c>
      <c r="J252" s="20"/>
      <c r="K252" s="20"/>
      <c r="L252" s="5">
        <f ca="1">'DEC21'!L252</f>
        <v>2</v>
      </c>
      <c r="M252" s="5">
        <f ca="1">'DEC21'!M252</f>
        <v>10</v>
      </c>
      <c r="N252" s="20"/>
      <c r="O252" s="20"/>
      <c r="P252" s="20"/>
      <c r="Q252" s="20"/>
      <c r="R252" s="20"/>
      <c r="S252" s="20"/>
      <c r="T252" s="20"/>
      <c r="U252" s="20"/>
      <c r="V252" s="5">
        <f ca="1">'DEC21'!V252</f>
        <v>0</v>
      </c>
    </row>
    <row r="253" spans="1:22">
      <c r="A253" s="20"/>
      <c r="B253" s="5" t="str">
        <f ca="1">'DEC21'!B253</f>
        <v>30.12.21</v>
      </c>
      <c r="C253" s="5">
        <f ca="1">'DEC21'!C253</f>
        <v>251</v>
      </c>
      <c r="D253" s="5">
        <f ca="1">'DEC21'!D253</f>
        <v>765</v>
      </c>
      <c r="E253" s="26"/>
      <c r="F253" s="5">
        <f ca="1">'DEC21'!F253</f>
        <v>58</v>
      </c>
      <c r="G253" s="63">
        <f ca="1">'DEC21'!G253</f>
        <v>3427.42</v>
      </c>
      <c r="H253" s="63">
        <f ca="1">'DEC21'!H253</f>
        <v>342.58</v>
      </c>
      <c r="I253" s="5">
        <f ca="1">'DEC21'!I253</f>
        <v>0</v>
      </c>
      <c r="J253" s="20"/>
      <c r="K253" s="20"/>
      <c r="L253" s="5">
        <f ca="1">'DEC21'!L253</f>
        <v>1</v>
      </c>
      <c r="M253" s="5">
        <f ca="1">'DEC21'!M253</f>
        <v>55</v>
      </c>
      <c r="N253" s="20"/>
      <c r="O253" s="20"/>
      <c r="P253" s="20"/>
      <c r="Q253" s="20"/>
      <c r="R253" s="20"/>
      <c r="S253" s="20"/>
      <c r="T253" s="20"/>
      <c r="U253" s="20"/>
      <c r="V253" s="5">
        <f ca="1">'DEC21'!V253</f>
        <v>0</v>
      </c>
    </row>
    <row r="254" spans="1:22">
      <c r="A254" s="20"/>
      <c r="B254" s="5" t="str">
        <f ca="1">'DEC21'!B254</f>
        <v>30.12.21</v>
      </c>
      <c r="C254" s="5">
        <f ca="1">'DEC21'!C254</f>
        <v>252</v>
      </c>
      <c r="D254" s="5">
        <f ca="1">'DEC21'!D254</f>
        <v>763</v>
      </c>
      <c r="E254" s="26"/>
      <c r="F254" s="5">
        <f ca="1">'DEC21'!F254</f>
        <v>59</v>
      </c>
      <c r="G254" s="63">
        <f ca="1">'DEC21'!G254</f>
        <v>3467.41</v>
      </c>
      <c r="H254" s="63">
        <f ca="1">'DEC21'!H254</f>
        <v>367.59</v>
      </c>
      <c r="I254" s="5">
        <f ca="1">'DEC21'!I254</f>
        <v>0</v>
      </c>
      <c r="J254" s="20"/>
      <c r="K254" s="20"/>
      <c r="L254" s="5">
        <f ca="1">'DEC21'!L254</f>
        <v>1</v>
      </c>
      <c r="M254" s="5">
        <f ca="1">'DEC21'!M254</f>
        <v>45</v>
      </c>
      <c r="N254" s="20"/>
      <c r="O254" s="20"/>
      <c r="P254" s="20"/>
      <c r="Q254" s="20"/>
      <c r="R254" s="20"/>
      <c r="S254" s="20"/>
      <c r="T254" s="20"/>
      <c r="U254" s="20"/>
      <c r="V254" s="5">
        <f ca="1">'DEC21'!V254</f>
        <v>0</v>
      </c>
    </row>
    <row r="255" spans="1:22">
      <c r="A255" s="20"/>
      <c r="B255" s="5" t="str">
        <f ca="1">'DEC21'!B255</f>
        <v>30.12.21</v>
      </c>
      <c r="C255" s="5">
        <f ca="1">'DEC21'!C255</f>
        <v>253</v>
      </c>
      <c r="D255" s="5">
        <f ca="1">'DEC21'!D255</f>
        <v>764</v>
      </c>
      <c r="E255" s="26"/>
      <c r="F255" s="5">
        <f ca="1">'DEC21'!F255</f>
        <v>55</v>
      </c>
      <c r="G255" s="63">
        <f ca="1">'DEC21'!G255</f>
        <v>3183.25</v>
      </c>
      <c r="H255" s="63">
        <f ca="1">'DEC21'!H255</f>
        <v>391.75</v>
      </c>
      <c r="I255" s="5">
        <f ca="1">'DEC21'!I255</f>
        <v>0</v>
      </c>
      <c r="J255" s="20"/>
      <c r="K255" s="20"/>
      <c r="L255" s="5">
        <f ca="1">'DEC21'!L255</f>
        <v>1</v>
      </c>
      <c r="M255" s="5">
        <f ca="1">'DEC21'!M255</f>
        <v>55</v>
      </c>
      <c r="N255" s="20"/>
      <c r="O255" s="20"/>
      <c r="P255" s="20"/>
      <c r="Q255" s="20"/>
      <c r="R255" s="20"/>
      <c r="S255" s="20"/>
      <c r="T255" s="20"/>
      <c r="U255" s="20"/>
      <c r="V255" s="5">
        <f ca="1">'DEC21'!V255</f>
        <v>0</v>
      </c>
    </row>
    <row r="256" spans="1:22">
      <c r="A256" s="20"/>
      <c r="B256" s="5" t="str">
        <f ca="1">'DEC21'!B256</f>
        <v>30.12.21</v>
      </c>
      <c r="C256" s="5">
        <f ca="1">'DEC21'!C256</f>
        <v>254</v>
      </c>
      <c r="D256" s="5">
        <f ca="1">'DEC21'!D256</f>
        <v>766</v>
      </c>
      <c r="E256" s="26"/>
      <c r="F256" s="5">
        <f ca="1">'DEC21'!F256</f>
        <v>58</v>
      </c>
      <c r="G256" s="63">
        <f ca="1">'DEC21'!G256</f>
        <v>3388.42</v>
      </c>
      <c r="H256" s="63">
        <f ca="1">'DEC21'!H256</f>
        <v>381.58</v>
      </c>
      <c r="I256" s="5">
        <f ca="1">'DEC21'!I256</f>
        <v>0</v>
      </c>
      <c r="J256" s="20"/>
      <c r="K256" s="20"/>
      <c r="L256" s="5">
        <f ca="1">'DEC21'!L256</f>
        <v>1</v>
      </c>
      <c r="M256" s="5">
        <f ca="1">'DEC21'!M256</f>
        <v>50</v>
      </c>
      <c r="N256" s="20"/>
      <c r="O256" s="20"/>
      <c r="P256" s="20"/>
      <c r="Q256" s="20"/>
      <c r="R256" s="20"/>
      <c r="S256" s="20"/>
      <c r="T256" s="20"/>
      <c r="U256" s="20"/>
      <c r="V256" s="5">
        <f ca="1">'DEC21'!V256</f>
        <v>0</v>
      </c>
    </row>
    <row r="257" spans="1:27">
      <c r="A257" s="20"/>
      <c r="B257" s="5" t="str">
        <f ca="1">'DEC21'!B257</f>
        <v>30.12.21</v>
      </c>
      <c r="C257" s="5">
        <f ca="1">'DEC21'!C257</f>
        <v>255</v>
      </c>
      <c r="D257" s="5">
        <f ca="1">'DEC21'!D257</f>
        <v>767</v>
      </c>
      <c r="E257" s="26"/>
      <c r="F257" s="5">
        <f ca="1">'DEC21'!F257</f>
        <v>59</v>
      </c>
      <c r="G257" s="63">
        <f ca="1">'DEC21'!G257</f>
        <v>3407.62</v>
      </c>
      <c r="H257" s="63">
        <f ca="1">'DEC21'!H257</f>
        <v>426.38</v>
      </c>
      <c r="I257" s="5">
        <f ca="1">'DEC21'!I257</f>
        <v>0</v>
      </c>
      <c r="J257" s="20"/>
      <c r="K257" s="20"/>
      <c r="L257" s="5">
        <f ca="1">'DEC21'!L257</f>
        <v>1</v>
      </c>
      <c r="M257" s="5">
        <f ca="1">'DEC21'!M257</f>
        <v>25</v>
      </c>
      <c r="N257" s="20"/>
      <c r="O257" s="20"/>
      <c r="P257" s="20"/>
      <c r="Q257" s="20"/>
      <c r="R257" s="20"/>
      <c r="S257" s="20"/>
      <c r="T257" s="20"/>
      <c r="U257" s="20"/>
      <c r="V257" s="5">
        <f ca="1">'DEC21'!V257</f>
        <v>0</v>
      </c>
    </row>
    <row r="258" spans="1:27">
      <c r="A258" s="20"/>
      <c r="B258" s="5" t="str">
        <f ca="1">'DEC21'!B258</f>
        <v>31.12.21</v>
      </c>
      <c r="C258" s="5">
        <f ca="1">'DEC21'!C258</f>
        <v>256</v>
      </c>
      <c r="D258" s="5">
        <f ca="1">'DEC21'!D258</f>
        <v>768</v>
      </c>
      <c r="E258" s="26"/>
      <c r="F258" s="5">
        <f ca="1">'DEC21'!F258</f>
        <v>56</v>
      </c>
      <c r="G258" s="63">
        <f ca="1">'DEC21'!G258</f>
        <v>3386.13</v>
      </c>
      <c r="H258" s="63">
        <f ca="1">'DEC21'!H258</f>
        <v>446.87</v>
      </c>
      <c r="I258" s="5">
        <f ca="1">'DEC21'!I258</f>
        <v>0</v>
      </c>
      <c r="J258" s="20"/>
      <c r="K258" s="20"/>
      <c r="L258" s="5">
        <f ca="1">'DEC21'!L258</f>
        <v>2</v>
      </c>
      <c r="M258" s="5">
        <f ca="1">'DEC21'!M258</f>
        <v>15</v>
      </c>
      <c r="N258" s="20"/>
      <c r="O258" s="20"/>
      <c r="P258" s="20"/>
      <c r="Q258" s="20"/>
      <c r="R258" s="20"/>
      <c r="S258" s="20"/>
      <c r="T258" s="20"/>
      <c r="U258" s="20"/>
      <c r="V258" s="5">
        <f ca="1">'DEC21'!V258</f>
        <v>0</v>
      </c>
    </row>
    <row r="259" spans="1:27">
      <c r="A259" s="20"/>
      <c r="B259" s="5" t="str">
        <f ca="1">'DEC21'!B259</f>
        <v>31.12.21</v>
      </c>
      <c r="C259" s="5">
        <f ca="1">'DEC21'!C259</f>
        <v>257</v>
      </c>
      <c r="D259" s="5">
        <f ca="1">'DEC21'!D259</f>
        <v>769</v>
      </c>
      <c r="E259" s="26"/>
      <c r="F259" s="5">
        <f ca="1">'DEC21'!F259</f>
        <v>56</v>
      </c>
      <c r="G259" s="63">
        <f ca="1">'DEC21'!G259</f>
        <v>3279.64</v>
      </c>
      <c r="H259" s="63">
        <f ca="1">'DEC21'!H259</f>
        <v>360.36</v>
      </c>
      <c r="I259" s="5">
        <f ca="1">'DEC21'!I259</f>
        <v>0</v>
      </c>
      <c r="J259" s="20"/>
      <c r="K259" s="20"/>
      <c r="L259" s="5">
        <f ca="1">'DEC21'!L259</f>
        <v>2</v>
      </c>
      <c r="M259" s="5">
        <f ca="1">'DEC21'!M259</f>
        <v>10</v>
      </c>
      <c r="N259" s="20"/>
      <c r="O259" s="20"/>
      <c r="P259" s="20"/>
      <c r="Q259" s="20"/>
      <c r="R259" s="20"/>
      <c r="S259" s="20"/>
      <c r="T259" s="20"/>
      <c r="U259" s="20"/>
      <c r="V259" s="5">
        <f ca="1">'DEC21'!V259</f>
        <v>0</v>
      </c>
    </row>
    <row r="260" spans="1:27">
      <c r="A260" s="20"/>
      <c r="B260" s="5" t="str">
        <f ca="1">'DEC21'!B260</f>
        <v>31.12.21</v>
      </c>
      <c r="C260" s="5">
        <f ca="1">'DEC21'!C260</f>
        <v>258</v>
      </c>
      <c r="D260" s="5">
        <f ca="1">'DEC21'!D260</f>
        <v>770</v>
      </c>
      <c r="E260" s="26"/>
      <c r="F260" s="5">
        <f ca="1">'DEC21'!F260</f>
        <v>58</v>
      </c>
      <c r="G260" s="63">
        <f ca="1">'DEC21'!G260</f>
        <v>3430.67</v>
      </c>
      <c r="H260" s="63">
        <f ca="1">'DEC21'!H260</f>
        <v>334.33</v>
      </c>
      <c r="I260" s="5">
        <f ca="1">'DEC21'!I260</f>
        <v>0</v>
      </c>
      <c r="J260" s="20"/>
      <c r="K260" s="20"/>
      <c r="L260" s="5">
        <f ca="1">'DEC21'!L260</f>
        <v>2</v>
      </c>
      <c r="M260" s="5">
        <f ca="1">'DEC21'!M260</f>
        <v>0</v>
      </c>
      <c r="N260" s="20"/>
      <c r="O260" s="20"/>
      <c r="P260" s="20"/>
      <c r="Q260" s="20"/>
      <c r="R260" s="20"/>
      <c r="S260" s="20"/>
      <c r="T260" s="20"/>
      <c r="U260" s="20"/>
      <c r="V260" s="5">
        <f ca="1">'DEC21'!V260</f>
        <v>0</v>
      </c>
    </row>
    <row r="261" spans="1:27">
      <c r="A261" s="20"/>
      <c r="B261" s="5" t="str">
        <f ca="1">'DEC21'!B261</f>
        <v>31.12.21</v>
      </c>
      <c r="C261" s="5">
        <f ca="1">'DEC21'!C261</f>
        <v>259</v>
      </c>
      <c r="D261" s="5">
        <f ca="1">'DEC21'!D261</f>
        <v>771</v>
      </c>
      <c r="E261" s="26"/>
      <c r="F261" s="5">
        <f ca="1">'DEC21'!F261</f>
        <v>58</v>
      </c>
      <c r="G261" s="63">
        <f ca="1">'DEC21'!G261</f>
        <v>3430.62</v>
      </c>
      <c r="H261" s="63">
        <f ca="1">'DEC21'!H261</f>
        <v>339.38</v>
      </c>
      <c r="I261" s="5">
        <f ca="1">'DEC21'!I261</f>
        <v>0</v>
      </c>
      <c r="J261" s="20"/>
      <c r="K261" s="20"/>
      <c r="L261" s="5">
        <f ca="1">'DEC21'!L261</f>
        <v>1</v>
      </c>
      <c r="M261" s="5">
        <f ca="1">'DEC21'!M261</f>
        <v>35</v>
      </c>
      <c r="N261" s="20"/>
      <c r="O261" s="20"/>
      <c r="P261" s="20"/>
      <c r="Q261" s="20"/>
      <c r="R261" s="20"/>
      <c r="S261" s="20"/>
      <c r="T261" s="20"/>
      <c r="U261" s="20"/>
      <c r="V261" s="5">
        <f ca="1">'DEC21'!V261</f>
        <v>0</v>
      </c>
    </row>
    <row r="262" spans="1:27">
      <c r="A262" s="20"/>
      <c r="B262" s="5" t="str">
        <f ca="1">'DEC21'!B262</f>
        <v>31.12.21</v>
      </c>
      <c r="C262" s="5">
        <f ca="1">'DEC21'!C262</f>
        <v>260</v>
      </c>
      <c r="D262" s="5">
        <f ca="1">'DEC21'!D262</f>
        <v>772</v>
      </c>
      <c r="E262" s="26"/>
      <c r="F262" s="5">
        <f ca="1">'DEC21'!F262</f>
        <v>58</v>
      </c>
      <c r="G262" s="63">
        <f ca="1">'DEC21'!G262</f>
        <v>3374.42</v>
      </c>
      <c r="H262" s="63">
        <f ca="1">'DEC21'!H262</f>
        <v>395.58</v>
      </c>
      <c r="I262" s="5">
        <f ca="1">'DEC21'!I262</f>
        <v>0</v>
      </c>
      <c r="J262" s="20"/>
      <c r="K262" s="20"/>
      <c r="L262" s="5">
        <f ca="1">'DEC21'!L262</f>
        <v>1</v>
      </c>
      <c r="M262" s="5">
        <f ca="1">'DEC21'!M262</f>
        <v>30</v>
      </c>
      <c r="N262" s="20"/>
      <c r="O262" s="20"/>
      <c r="P262" s="20"/>
      <c r="Q262" s="20"/>
      <c r="R262" s="20"/>
      <c r="S262" s="20"/>
      <c r="T262" s="20"/>
      <c r="U262" s="20"/>
      <c r="V262" s="5">
        <f ca="1">'DEC21'!V262</f>
        <v>0</v>
      </c>
      <c r="Y262" t="s">
        <v>791</v>
      </c>
    </row>
    <row r="263" spans="1:27">
      <c r="A263" s="20"/>
      <c r="B263" s="5" t="str">
        <f ca="1">'DEC21'!B263</f>
        <v>31.12.21</v>
      </c>
      <c r="C263" s="5">
        <f ca="1">'DEC21'!C263</f>
        <v>261</v>
      </c>
      <c r="D263" s="5">
        <f ca="1">'DEC21'!D263</f>
        <v>773</v>
      </c>
      <c r="E263" s="26"/>
      <c r="F263" s="5">
        <f ca="1">'DEC21'!F263</f>
        <v>59</v>
      </c>
      <c r="G263" s="63">
        <f ca="1">'DEC21'!G263</f>
        <v>3449.41</v>
      </c>
      <c r="H263" s="63">
        <f ca="1">'DEC21'!H263</f>
        <v>385.59</v>
      </c>
      <c r="I263" s="5">
        <f ca="1">'DEC21'!I263</f>
        <v>0</v>
      </c>
      <c r="J263" s="20"/>
      <c r="K263" s="20"/>
      <c r="L263" s="5">
        <f ca="1">'DEC21'!L263</f>
        <v>2</v>
      </c>
      <c r="M263" s="5">
        <f ca="1">'DEC21'!M263</f>
        <v>15</v>
      </c>
      <c r="N263" s="20"/>
      <c r="O263" s="20"/>
      <c r="P263" s="20"/>
      <c r="Q263" s="20"/>
      <c r="R263" s="20"/>
      <c r="S263" s="20"/>
      <c r="T263" s="20"/>
      <c r="U263" s="20"/>
      <c r="V263" s="5">
        <f ca="1">'DEC21'!V263</f>
        <v>0</v>
      </c>
    </row>
    <row r="264" spans="1:27">
      <c r="A264" s="20"/>
      <c r="B264" s="5" t="str">
        <f ca="1">'DEC21'!B264</f>
        <v>31.12.21</v>
      </c>
      <c r="C264" s="5">
        <f ca="1">'DEC21'!C264</f>
        <v>262</v>
      </c>
      <c r="D264" s="5">
        <f ca="1">'DEC21'!D264</f>
        <v>775</v>
      </c>
      <c r="E264" s="26"/>
      <c r="F264" s="5">
        <f ca="1">'DEC21'!F264</f>
        <v>58</v>
      </c>
      <c r="G264" s="63">
        <f ca="1">'DEC21'!G264</f>
        <v>3457.42</v>
      </c>
      <c r="H264" s="63">
        <f ca="1">'DEC21'!H264</f>
        <v>312.58</v>
      </c>
      <c r="I264" s="5">
        <f ca="1">'DEC21'!I264</f>
        <v>0</v>
      </c>
      <c r="J264" s="20"/>
      <c r="K264" s="20"/>
      <c r="L264" s="5">
        <f ca="1">'DEC21'!L264</f>
        <v>2</v>
      </c>
      <c r="M264" s="5">
        <f ca="1">'DEC21'!M264</f>
        <v>0</v>
      </c>
      <c r="N264" s="20"/>
      <c r="O264" s="20"/>
      <c r="P264" s="20"/>
      <c r="Q264" s="20"/>
      <c r="R264" s="20"/>
      <c r="S264" s="20"/>
      <c r="T264" s="20"/>
      <c r="U264" s="20"/>
      <c r="V264" s="5">
        <f ca="1">'DEC21'!V264</f>
        <v>0</v>
      </c>
    </row>
    <row r="265" spans="1:27">
      <c r="A265" s="20"/>
      <c r="B265" s="5" t="str">
        <f ca="1">'DEC21'!B265</f>
        <v>31.12.21</v>
      </c>
      <c r="C265" s="5">
        <f ca="1">'DEC21'!C265</f>
        <v>263</v>
      </c>
      <c r="D265" s="5">
        <f ca="1">'DEC21'!D265</f>
        <v>776</v>
      </c>
      <c r="E265" s="26"/>
      <c r="F265" s="5">
        <f ca="1">'DEC21'!F265</f>
        <v>58</v>
      </c>
      <c r="G265" s="63">
        <f ca="1">'DEC21'!G265</f>
        <v>3369.24</v>
      </c>
      <c r="H265" s="63">
        <f ca="1">'DEC21'!H265</f>
        <v>398.76</v>
      </c>
      <c r="I265" s="5">
        <f ca="1">'DEC21'!I265</f>
        <v>0</v>
      </c>
      <c r="J265" s="20"/>
      <c r="K265" s="20"/>
      <c r="L265" s="5">
        <f ca="1">'DEC21'!L265</f>
        <v>1</v>
      </c>
      <c r="M265" s="5">
        <f ca="1">'DEC21'!M265</f>
        <v>55</v>
      </c>
      <c r="N265" s="20"/>
      <c r="O265" s="20"/>
      <c r="P265" s="20"/>
      <c r="Q265" s="20"/>
      <c r="R265" s="20"/>
      <c r="S265" s="20"/>
      <c r="T265" s="20"/>
      <c r="U265" s="20"/>
      <c r="V265" s="5">
        <f ca="1">'DEC21'!V265</f>
        <v>0</v>
      </c>
    </row>
    <row r="266" spans="1:27">
      <c r="A266" s="20"/>
      <c r="B266" s="5" t="str">
        <f ca="1">'DEC21'!B266</f>
        <v>31.12.21</v>
      </c>
      <c r="C266" s="5">
        <f ca="1">'DEC21'!C266</f>
        <v>264</v>
      </c>
      <c r="D266" s="5">
        <f ca="1">'DEC21'!D266</f>
        <v>777</v>
      </c>
      <c r="E266" s="26"/>
      <c r="F266" s="5">
        <f ca="1">'DEC21'!F266</f>
        <v>57</v>
      </c>
      <c r="G266" s="63">
        <f ca="1">'DEC21'!G266</f>
        <v>3273.64</v>
      </c>
      <c r="H266" s="63">
        <f ca="1">'DEC21'!H266</f>
        <v>430.36</v>
      </c>
      <c r="I266" s="5">
        <f ca="1">'DEC21'!I266</f>
        <v>0</v>
      </c>
      <c r="J266" s="20"/>
      <c r="K266" s="20"/>
      <c r="L266" s="5">
        <f ca="1">'DEC21'!L266</f>
        <v>1</v>
      </c>
      <c r="M266" s="5">
        <f ca="1">'DEC21'!M266</f>
        <v>40</v>
      </c>
      <c r="N266" s="20"/>
      <c r="O266" s="20"/>
      <c r="P266" s="20"/>
      <c r="Q266" s="20"/>
      <c r="R266" s="20"/>
      <c r="S266" s="20"/>
      <c r="T266" s="20"/>
      <c r="U266" s="20"/>
      <c r="V266" s="5">
        <f ca="1">'DEC21'!V266</f>
        <v>0</v>
      </c>
    </row>
    <row r="267" spans="1:27">
      <c r="A267" s="20"/>
      <c r="B267" s="5" t="str">
        <f ca="1">'DEC21'!B267</f>
        <v>31.12.21</v>
      </c>
      <c r="C267" s="5">
        <f ca="1">'DEC21'!C267</f>
        <v>265</v>
      </c>
      <c r="D267" s="5">
        <f ca="1">'DEC21'!D267</f>
        <v>774</v>
      </c>
      <c r="E267" s="26"/>
      <c r="F267" s="5">
        <f ca="1">'DEC21'!F267</f>
        <v>58</v>
      </c>
      <c r="G267" s="63">
        <f ca="1">'DEC21'!G267</f>
        <v>3357.22</v>
      </c>
      <c r="H267" s="63">
        <f ca="1">'DEC21'!H267</f>
        <v>412.78</v>
      </c>
      <c r="I267" s="5">
        <f ca="1">'DEC21'!I267</f>
        <v>0</v>
      </c>
      <c r="J267" s="20"/>
      <c r="K267" s="20"/>
      <c r="L267" s="5">
        <f ca="1">'DEC21'!L267</f>
        <v>1</v>
      </c>
      <c r="M267" s="5">
        <f ca="1">'DEC21'!M267</f>
        <v>35</v>
      </c>
      <c r="N267" s="20"/>
      <c r="O267" s="20"/>
      <c r="P267" s="20"/>
      <c r="Q267" s="20"/>
      <c r="R267" s="20"/>
      <c r="S267" s="20"/>
      <c r="T267" s="20"/>
      <c r="U267" s="20"/>
      <c r="V267" s="5">
        <f ca="1">'DEC21'!V267</f>
        <v>0</v>
      </c>
    </row>
    <row r="268" spans="1:27" ht="18.75">
      <c r="B268" s="64" t="s">
        <v>670</v>
      </c>
      <c r="C268" s="2">
        <v>10</v>
      </c>
      <c r="D268" s="123"/>
      <c r="E268" s="5"/>
      <c r="F268" s="9">
        <f ca="1">SUBTOTAL(9,F258:F267)</f>
        <v>576</v>
      </c>
      <c r="G268" s="124">
        <f ca="1">SUBTOTAL(9,G258:G267)</f>
        <v>33808.410000000003</v>
      </c>
      <c r="H268" s="125">
        <f ca="1">SUBTOTAL(9,H258:H267)</f>
        <v>3816.59</v>
      </c>
      <c r="I268" s="127">
        <f ca="1">SUBTOTAL(9,I258:I267)</f>
        <v>0</v>
      </c>
      <c r="J268" s="20"/>
      <c r="K268" s="20"/>
      <c r="L268" s="127">
        <v>18</v>
      </c>
      <c r="M268" s="127">
        <v>55</v>
      </c>
      <c r="V268" s="9">
        <f ca="1">SUBTOTAL(9,V37:V45)</f>
        <v>25189.5</v>
      </c>
      <c r="AA268" s="122"/>
    </row>
    <row r="269" spans="1:27" ht="15.75">
      <c r="B269" s="67" t="s">
        <v>671</v>
      </c>
      <c r="F269" s="50">
        <f ca="1">'DEC21'!F268</f>
        <v>576</v>
      </c>
      <c r="G269" s="50">
        <f ca="1">'DEC21'!G268</f>
        <v>33808.410000000003</v>
      </c>
      <c r="H269" s="50">
        <f ca="1">'DEC21'!H268</f>
        <v>3816.59</v>
      </c>
      <c r="I269" s="4">
        <f ca="1">'DEC21'!I268</f>
        <v>0</v>
      </c>
      <c r="V269" s="4">
        <f ca="1">'DEC21'!V268</f>
        <v>25189.5</v>
      </c>
    </row>
    <row r="270" spans="1:27" ht="15.75">
      <c r="B270" s="37" t="s">
        <v>792</v>
      </c>
      <c r="C270" s="37"/>
      <c r="D270" s="37"/>
      <c r="F270" s="126"/>
      <c r="G270" s="126"/>
      <c r="H270" s="126"/>
      <c r="I270" s="37"/>
    </row>
    <row r="271" spans="1:27" s="57" customFormat="1">
      <c r="A271"/>
      <c r="B271" s="57" t="s">
        <v>793</v>
      </c>
      <c r="E271"/>
      <c r="J271"/>
      <c r="K271"/>
      <c r="N271"/>
      <c r="O271"/>
      <c r="P271"/>
      <c r="Q271"/>
      <c r="R271"/>
      <c r="S271"/>
      <c r="T271"/>
      <c r="U271"/>
      <c r="W271"/>
    </row>
    <row r="272" spans="1:27" s="57" customFormat="1">
      <c r="A272"/>
      <c r="B272" s="57" t="s">
        <v>794</v>
      </c>
      <c r="E272"/>
      <c r="J272"/>
      <c r="K272"/>
      <c r="N272"/>
      <c r="O272"/>
      <c r="P272"/>
      <c r="Q272"/>
      <c r="R272"/>
      <c r="S272"/>
      <c r="T272"/>
      <c r="U272"/>
      <c r="W272"/>
    </row>
    <row r="273" spans="1:23" s="57" customFormat="1">
      <c r="A273"/>
      <c r="B273" s="69" t="s">
        <v>795</v>
      </c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/>
    </row>
    <row r="274" spans="1:23" s="57" customFormat="1">
      <c r="A274"/>
      <c r="B274" s="57" t="s">
        <v>796</v>
      </c>
      <c r="E274"/>
      <c r="J274"/>
      <c r="K274"/>
      <c r="N274"/>
      <c r="O274"/>
      <c r="P274"/>
      <c r="Q274"/>
      <c r="R274"/>
      <c r="S274"/>
      <c r="T274"/>
      <c r="U274"/>
      <c r="W274"/>
    </row>
    <row r="275" spans="1:23" s="59" customFormat="1">
      <c r="A275"/>
      <c r="B275" s="59" t="s">
        <v>797</v>
      </c>
      <c r="E275"/>
      <c r="J275"/>
      <c r="K275"/>
      <c r="N275"/>
      <c r="O275"/>
      <c r="P275"/>
      <c r="Q275"/>
      <c r="R275"/>
      <c r="S275"/>
      <c r="T275"/>
      <c r="U275"/>
      <c r="W275"/>
    </row>
    <row r="276" spans="1:23" s="59" customFormat="1">
      <c r="A276"/>
      <c r="B276" s="2818" t="s">
        <v>798</v>
      </c>
      <c r="C276" s="2818"/>
      <c r="D276" s="2818"/>
      <c r="E276" s="2819"/>
      <c r="F276" s="2818"/>
      <c r="G276" s="2818"/>
      <c r="H276" s="2818"/>
      <c r="I276" s="2818"/>
      <c r="J276" s="2819"/>
      <c r="K276" s="2819"/>
      <c r="L276" s="2818"/>
      <c r="M276" s="2818"/>
      <c r="N276" s="2819"/>
      <c r="O276" s="2819"/>
      <c r="P276" s="2819"/>
      <c r="Q276" s="2819"/>
      <c r="R276" s="2819"/>
      <c r="S276" s="2819"/>
      <c r="T276" s="2819"/>
      <c r="U276" s="2819"/>
      <c r="V276" s="2818"/>
      <c r="W276"/>
    </row>
    <row r="277" spans="1:23" s="59" customFormat="1">
      <c r="A277"/>
      <c r="B277" s="59" t="s">
        <v>799</v>
      </c>
      <c r="E277"/>
      <c r="J277"/>
      <c r="K277"/>
      <c r="N277"/>
      <c r="O277"/>
      <c r="P277"/>
      <c r="Q277"/>
      <c r="R277"/>
      <c r="S277"/>
      <c r="T277"/>
      <c r="U277"/>
      <c r="W277"/>
    </row>
    <row r="278" spans="1:23" s="58" customFormat="1" ht="15.75">
      <c r="A278"/>
      <c r="B278" s="58" t="s">
        <v>800</v>
      </c>
      <c r="E278"/>
      <c r="J278"/>
      <c r="K278"/>
      <c r="N278"/>
      <c r="O278"/>
      <c r="P278"/>
      <c r="Q278"/>
      <c r="R278"/>
      <c r="S278"/>
      <c r="T278"/>
      <c r="U278"/>
      <c r="W278"/>
    </row>
    <row r="279" spans="1:23">
      <c r="B279" t="s">
        <v>800</v>
      </c>
    </row>
    <row r="280" spans="1:23" s="59" customFormat="1">
      <c r="A280"/>
      <c r="B280" s="59" t="s">
        <v>801</v>
      </c>
      <c r="E280"/>
      <c r="J280"/>
      <c r="K280"/>
      <c r="N280"/>
      <c r="O280"/>
      <c r="P280"/>
      <c r="Q280"/>
      <c r="R280"/>
      <c r="S280"/>
      <c r="T280"/>
      <c r="U280"/>
      <c r="W280"/>
    </row>
    <row r="281" spans="1:23" s="58" customFormat="1" ht="15.75">
      <c r="A281"/>
      <c r="B281" s="58" t="s">
        <v>802</v>
      </c>
      <c r="E281"/>
      <c r="J281"/>
      <c r="K281"/>
      <c r="N281"/>
      <c r="O281"/>
      <c r="P281"/>
      <c r="Q281"/>
      <c r="R281"/>
      <c r="S281"/>
      <c r="T281"/>
      <c r="U281"/>
      <c r="W281"/>
    </row>
    <row r="282" spans="1:23" s="59" customFormat="1">
      <c r="A282"/>
      <c r="B282" s="59" t="s">
        <v>803</v>
      </c>
      <c r="E282"/>
      <c r="J282"/>
      <c r="K282"/>
      <c r="N282"/>
      <c r="O282"/>
      <c r="P282"/>
      <c r="Q282"/>
      <c r="R282"/>
      <c r="S282"/>
      <c r="T282"/>
      <c r="U282"/>
      <c r="W282"/>
    </row>
    <row r="283" spans="1:23" s="59" customFormat="1">
      <c r="A283"/>
      <c r="B283" s="59" t="s">
        <v>804</v>
      </c>
      <c r="E283"/>
      <c r="J283"/>
      <c r="K283"/>
      <c r="N283"/>
      <c r="O283"/>
      <c r="P283"/>
      <c r="Q283"/>
      <c r="R283"/>
      <c r="S283"/>
      <c r="T283"/>
      <c r="U283"/>
      <c r="W283"/>
    </row>
    <row r="284" spans="1:23" s="59" customFormat="1">
      <c r="A284"/>
      <c r="B284" s="59" t="s">
        <v>805</v>
      </c>
      <c r="E284"/>
      <c r="J284"/>
      <c r="K284"/>
      <c r="N284"/>
      <c r="O284"/>
      <c r="P284"/>
      <c r="Q284"/>
      <c r="R284"/>
      <c r="S284"/>
      <c r="T284"/>
      <c r="U284"/>
      <c r="W284"/>
    </row>
    <row r="285" spans="1:23" s="59" customFormat="1">
      <c r="A285"/>
      <c r="B285" s="59" t="s">
        <v>806</v>
      </c>
      <c r="E285"/>
      <c r="J285"/>
      <c r="K285"/>
      <c r="N285"/>
      <c r="O285"/>
      <c r="P285"/>
      <c r="Q285"/>
      <c r="R285"/>
      <c r="S285"/>
      <c r="T285"/>
      <c r="U285"/>
      <c r="W285"/>
    </row>
    <row r="286" spans="1:23" s="58" customFormat="1" ht="15.75">
      <c r="A286"/>
      <c r="B286" s="58" t="s">
        <v>807</v>
      </c>
      <c r="E286"/>
      <c r="J286"/>
      <c r="K286"/>
      <c r="N286"/>
      <c r="O286"/>
      <c r="P286"/>
      <c r="Q286"/>
      <c r="R286"/>
      <c r="S286"/>
      <c r="T286"/>
      <c r="U286"/>
      <c r="W286"/>
    </row>
    <row r="287" spans="1:23" s="58" customFormat="1" ht="15.75">
      <c r="A287"/>
      <c r="B287" s="58" t="s">
        <v>808</v>
      </c>
      <c r="E287"/>
      <c r="J287"/>
      <c r="K287"/>
      <c r="N287"/>
      <c r="O287"/>
      <c r="P287"/>
      <c r="Q287"/>
      <c r="R287"/>
      <c r="S287"/>
      <c r="T287"/>
      <c r="U287"/>
      <c r="W287"/>
    </row>
    <row r="288" spans="1:23" s="59" customFormat="1">
      <c r="A288"/>
      <c r="B288" s="59" t="s">
        <v>809</v>
      </c>
      <c r="E288"/>
      <c r="J288"/>
      <c r="K288"/>
      <c r="N288"/>
      <c r="O288"/>
      <c r="P288"/>
      <c r="Q288"/>
      <c r="R288"/>
      <c r="S288"/>
      <c r="T288"/>
      <c r="U288"/>
      <c r="W288"/>
    </row>
    <row r="289" spans="1:27" s="59" customFormat="1">
      <c r="A289"/>
      <c r="B289" s="59" t="s">
        <v>810</v>
      </c>
      <c r="E289"/>
      <c r="J289"/>
      <c r="K289"/>
      <c r="N289"/>
      <c r="O289"/>
      <c r="P289"/>
      <c r="Q289"/>
      <c r="R289"/>
      <c r="S289"/>
      <c r="T289"/>
      <c r="U289"/>
      <c r="W289"/>
    </row>
    <row r="290" spans="1:27" s="59" customFormat="1">
      <c r="A290"/>
      <c r="B290" s="59" t="s">
        <v>811</v>
      </c>
      <c r="E290"/>
      <c r="J290"/>
      <c r="K290"/>
      <c r="N290"/>
      <c r="O290"/>
      <c r="P290"/>
      <c r="Q290"/>
      <c r="R290"/>
      <c r="S290"/>
      <c r="T290"/>
      <c r="U290"/>
      <c r="W290"/>
    </row>
    <row r="293" spans="1:27" s="57" customFormat="1">
      <c r="A293"/>
      <c r="E293"/>
      <c r="J293"/>
      <c r="K293"/>
      <c r="N293"/>
      <c r="O293"/>
      <c r="P293"/>
      <c r="Q293"/>
      <c r="R293"/>
      <c r="S293"/>
      <c r="T293"/>
      <c r="U293"/>
      <c r="W293"/>
    </row>
    <row r="294" spans="1:27" s="59" customFormat="1">
      <c r="A294"/>
      <c r="E294"/>
      <c r="J294"/>
      <c r="K294"/>
      <c r="N294"/>
      <c r="O294"/>
      <c r="P294"/>
      <c r="Q294"/>
      <c r="R294"/>
      <c r="S294"/>
      <c r="T294"/>
      <c r="U294"/>
      <c r="W294"/>
    </row>
    <row r="295" spans="1:27" s="59" customFormat="1">
      <c r="A295"/>
      <c r="E295"/>
      <c r="J295"/>
      <c r="K295"/>
      <c r="N295"/>
      <c r="O295"/>
      <c r="P295"/>
      <c r="Q295"/>
      <c r="R295"/>
      <c r="S295"/>
      <c r="T295"/>
      <c r="U295"/>
      <c r="W295"/>
    </row>
    <row r="296" spans="1:27" s="59" customFormat="1">
      <c r="A296"/>
      <c r="E296"/>
      <c r="J296"/>
      <c r="K296"/>
      <c r="N296"/>
      <c r="O296"/>
      <c r="P296"/>
      <c r="Q296"/>
      <c r="R296"/>
      <c r="S296"/>
      <c r="T296"/>
      <c r="U296"/>
      <c r="W296"/>
    </row>
    <row r="297" spans="1:27" s="59" customFormat="1">
      <c r="A297"/>
      <c r="E297"/>
      <c r="J297"/>
      <c r="K297"/>
      <c r="N297"/>
      <c r="O297"/>
      <c r="P297"/>
      <c r="Q297"/>
      <c r="R297"/>
      <c r="S297"/>
      <c r="T297"/>
      <c r="U297"/>
      <c r="W297"/>
    </row>
    <row r="298" spans="1:27" s="59" customFormat="1">
      <c r="A298"/>
      <c r="E298"/>
      <c r="J298"/>
      <c r="K298"/>
      <c r="N298"/>
      <c r="O298"/>
      <c r="P298"/>
      <c r="Q298"/>
      <c r="R298"/>
      <c r="S298"/>
      <c r="T298"/>
      <c r="U298"/>
      <c r="W298"/>
    </row>
    <row r="299" spans="1:27" s="57" customFormat="1">
      <c r="A299"/>
      <c r="B299" s="69"/>
      <c r="C299" s="69"/>
      <c r="D299" s="69"/>
      <c r="E299" s="1"/>
      <c r="F299" s="69"/>
      <c r="G299" s="69"/>
      <c r="H299" s="69"/>
      <c r="I299" s="69"/>
      <c r="J299" s="1"/>
      <c r="K299" s="1"/>
      <c r="L299" s="69"/>
      <c r="M299" s="69"/>
      <c r="N299" s="1"/>
      <c r="O299" s="1"/>
      <c r="P299" s="1"/>
      <c r="Q299" s="1"/>
      <c r="R299" s="1"/>
      <c r="S299" s="1"/>
      <c r="T299" s="1"/>
      <c r="U299" s="1"/>
      <c r="V299" s="69"/>
      <c r="W299" s="1"/>
      <c r="X299" s="69"/>
      <c r="Y299" s="69"/>
      <c r="Z299" s="69"/>
      <c r="AA299" s="69"/>
    </row>
    <row r="300" spans="1:27" s="57" customFormat="1">
      <c r="A300"/>
      <c r="E300"/>
      <c r="J300"/>
      <c r="K300"/>
      <c r="N300"/>
      <c r="O300"/>
      <c r="P300"/>
      <c r="Q300"/>
      <c r="R300"/>
      <c r="S300"/>
      <c r="T300"/>
      <c r="U300"/>
      <c r="W300"/>
    </row>
  </sheetData>
  <autoFilter ref="B2:V290"/>
  <mergeCells count="3">
    <mergeCell ref="A1:W1"/>
    <mergeCell ref="L2:M2"/>
    <mergeCell ref="B276:V27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A254"/>
  <sheetViews>
    <sheetView workbookViewId="0">
      <selection activeCell="F12" sqref="F12"/>
    </sheetView>
  </sheetViews>
  <sheetFormatPr defaultColWidth="9.140625" defaultRowHeight="15"/>
  <cols>
    <col min="1" max="1" width="6.140625" style="75" customWidth="1"/>
    <col min="2" max="2" width="9.7109375" style="75" customWidth="1"/>
    <col min="3" max="3" width="7.140625" style="75" customWidth="1"/>
    <col min="4" max="4" width="9.85546875" style="75" customWidth="1"/>
    <col min="5" max="5" width="10" style="75" customWidth="1"/>
    <col min="6" max="6" width="9.140625" style="75" customWidth="1"/>
    <col min="7" max="7" width="11.28515625" style="75" customWidth="1"/>
    <col min="8" max="12" width="9.140625" style="75" customWidth="1"/>
    <col min="13" max="13" width="3.5703125" style="75" customWidth="1"/>
    <col min="14" max="14" width="9.140625" style="75" customWidth="1"/>
    <col min="15" max="15" width="9.5703125" style="105" customWidth="1"/>
    <col min="16" max="20" width="9.140625" style="75" customWidth="1"/>
    <col min="21" max="21" width="13.42578125" style="75" customWidth="1"/>
    <col min="22" max="22" width="13.7109375" style="75" customWidth="1"/>
    <col min="23" max="16384" width="9.140625" style="75"/>
  </cols>
  <sheetData>
    <row r="1" spans="1:23" ht="21">
      <c r="A1" s="2820" t="s">
        <v>812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3" ht="60">
      <c r="A2" s="62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460</v>
      </c>
      <c r="U2" s="62" t="s">
        <v>19</v>
      </c>
      <c r="V2" s="62" t="s">
        <v>20</v>
      </c>
      <c r="W2" s="62" t="s">
        <v>255</v>
      </c>
    </row>
    <row r="3" spans="1:23">
      <c r="A3" s="82">
        <v>1</v>
      </c>
      <c r="B3" s="82" t="s">
        <v>813</v>
      </c>
      <c r="C3" s="82">
        <v>1</v>
      </c>
      <c r="D3" s="82">
        <v>780</v>
      </c>
      <c r="E3" s="82">
        <v>161003050</v>
      </c>
      <c r="F3" s="82">
        <v>53</v>
      </c>
      <c r="G3" s="82">
        <v>3112.07</v>
      </c>
      <c r="H3" s="82">
        <v>333.72</v>
      </c>
      <c r="I3" s="82">
        <v>0.79</v>
      </c>
      <c r="J3" s="82"/>
      <c r="K3" s="82"/>
      <c r="L3" s="82">
        <v>2</v>
      </c>
      <c r="M3" s="82">
        <v>0</v>
      </c>
      <c r="N3" s="82"/>
      <c r="O3" s="82"/>
      <c r="P3" s="82"/>
      <c r="Q3" s="82"/>
      <c r="R3" s="82"/>
      <c r="S3" s="82"/>
      <c r="T3" s="82"/>
      <c r="U3" s="82"/>
      <c r="V3" s="82"/>
      <c r="W3" s="82" t="s">
        <v>259</v>
      </c>
    </row>
    <row r="4" spans="1:23">
      <c r="A4" s="82">
        <v>2</v>
      </c>
      <c r="B4" s="82" t="s">
        <v>813</v>
      </c>
      <c r="C4" s="82">
        <v>2</v>
      </c>
      <c r="D4" s="82">
        <v>778</v>
      </c>
      <c r="E4" s="82">
        <v>141000187</v>
      </c>
      <c r="F4" s="82">
        <v>57</v>
      </c>
      <c r="G4" s="82">
        <v>3332.67</v>
      </c>
      <c r="H4" s="82">
        <v>368.33</v>
      </c>
      <c r="I4" s="82">
        <v>0</v>
      </c>
      <c r="J4" s="82"/>
      <c r="K4" s="82"/>
      <c r="L4" s="82">
        <v>2</v>
      </c>
      <c r="M4" s="82">
        <v>10</v>
      </c>
      <c r="N4" s="82"/>
      <c r="O4" s="82"/>
      <c r="P4" s="82"/>
      <c r="Q4" s="82"/>
      <c r="R4" s="82"/>
      <c r="S4" s="82"/>
      <c r="T4" s="82"/>
      <c r="U4" s="82"/>
      <c r="V4" s="82"/>
      <c r="W4" s="82" t="s">
        <v>257</v>
      </c>
    </row>
    <row r="5" spans="1:23">
      <c r="A5" s="82">
        <v>3</v>
      </c>
      <c r="B5" s="82" t="s">
        <v>813</v>
      </c>
      <c r="C5" s="82">
        <v>3</v>
      </c>
      <c r="D5" s="82">
        <v>779</v>
      </c>
      <c r="E5" s="82">
        <v>161003051</v>
      </c>
      <c r="F5" s="82">
        <v>57</v>
      </c>
      <c r="G5" s="82">
        <v>3335.64</v>
      </c>
      <c r="H5" s="82">
        <v>368.36</v>
      </c>
      <c r="I5" s="82">
        <v>0</v>
      </c>
      <c r="J5" s="82"/>
      <c r="K5" s="82"/>
      <c r="L5" s="82">
        <v>2</v>
      </c>
      <c r="M5" s="82">
        <v>20</v>
      </c>
      <c r="N5" s="82"/>
      <c r="O5" s="82"/>
      <c r="P5" s="82"/>
      <c r="Q5" s="82"/>
      <c r="R5" s="82"/>
      <c r="S5" s="82"/>
      <c r="T5" s="82"/>
      <c r="U5" s="82"/>
      <c r="V5" s="82"/>
      <c r="W5" s="82" t="s">
        <v>257</v>
      </c>
    </row>
    <row r="6" spans="1:23">
      <c r="A6" s="82">
        <v>4</v>
      </c>
      <c r="B6" s="82" t="s">
        <v>813</v>
      </c>
      <c r="C6" s="82">
        <v>4</v>
      </c>
      <c r="D6" s="82">
        <v>781</v>
      </c>
      <c r="E6" s="82">
        <v>161003052</v>
      </c>
      <c r="F6" s="82">
        <v>59</v>
      </c>
      <c r="G6" s="82">
        <v>3642.4</v>
      </c>
      <c r="H6" s="82">
        <v>487.6</v>
      </c>
      <c r="I6" s="82">
        <v>0</v>
      </c>
      <c r="J6" s="82"/>
      <c r="K6" s="82"/>
      <c r="L6" s="82">
        <v>1</v>
      </c>
      <c r="M6" s="82">
        <v>50</v>
      </c>
      <c r="N6" s="82"/>
      <c r="O6" s="82"/>
      <c r="P6" s="82"/>
      <c r="Q6" s="82"/>
      <c r="R6" s="82"/>
      <c r="S6" s="82"/>
      <c r="T6" s="82"/>
      <c r="U6" s="82"/>
      <c r="V6" s="82"/>
      <c r="W6" s="82" t="s">
        <v>257</v>
      </c>
    </row>
    <row r="7" spans="1:23">
      <c r="A7" s="82">
        <v>5</v>
      </c>
      <c r="B7" s="82" t="s">
        <v>813</v>
      </c>
      <c r="C7" s="82">
        <v>5</v>
      </c>
      <c r="D7" s="82">
        <v>782</v>
      </c>
      <c r="E7" s="82">
        <v>161003053</v>
      </c>
      <c r="F7" s="82">
        <v>58</v>
      </c>
      <c r="G7" s="82">
        <v>3423.02</v>
      </c>
      <c r="H7" s="82">
        <v>346.98</v>
      </c>
      <c r="I7" s="82">
        <v>0</v>
      </c>
      <c r="J7" s="82"/>
      <c r="K7" s="82"/>
      <c r="L7" s="82">
        <v>1</v>
      </c>
      <c r="M7" s="82">
        <v>40</v>
      </c>
      <c r="N7" s="82"/>
      <c r="O7" s="82"/>
      <c r="P7" s="82"/>
      <c r="Q7" s="82"/>
      <c r="R7" s="82"/>
      <c r="S7" s="82"/>
      <c r="T7" s="82"/>
      <c r="U7" s="82"/>
      <c r="V7" s="82"/>
      <c r="W7" s="82" t="s">
        <v>257</v>
      </c>
    </row>
    <row r="8" spans="1:23">
      <c r="A8" s="82">
        <v>6</v>
      </c>
      <c r="B8" s="82" t="s">
        <v>813</v>
      </c>
      <c r="C8" s="82">
        <v>6</v>
      </c>
      <c r="D8" s="82">
        <v>783</v>
      </c>
      <c r="E8" s="82">
        <v>161003054</v>
      </c>
      <c r="F8" s="82">
        <v>59</v>
      </c>
      <c r="G8" s="82">
        <v>3480.23</v>
      </c>
      <c r="H8" s="82">
        <v>352.77</v>
      </c>
      <c r="I8" s="82">
        <v>0</v>
      </c>
      <c r="J8" s="82"/>
      <c r="K8" s="82"/>
      <c r="L8" s="82">
        <v>2</v>
      </c>
      <c r="M8" s="82">
        <v>40</v>
      </c>
      <c r="N8" s="82"/>
      <c r="O8" s="82"/>
      <c r="P8" s="82"/>
      <c r="Q8" s="82"/>
      <c r="R8" s="82"/>
      <c r="S8" s="82"/>
      <c r="T8" s="82"/>
      <c r="U8" s="82"/>
      <c r="V8" s="82"/>
      <c r="W8" s="82" t="s">
        <v>257</v>
      </c>
    </row>
    <row r="9" spans="1:23">
      <c r="A9" s="82">
        <v>7</v>
      </c>
      <c r="B9" s="82" t="s">
        <v>813</v>
      </c>
      <c r="C9" s="82">
        <v>7</v>
      </c>
      <c r="D9" s="82">
        <v>785</v>
      </c>
      <c r="E9" s="82">
        <v>161003055</v>
      </c>
      <c r="F9" s="82">
        <v>59</v>
      </c>
      <c r="G9" s="82">
        <v>3397.86</v>
      </c>
      <c r="H9" s="82">
        <v>432.14</v>
      </c>
      <c r="I9" s="82">
        <v>0</v>
      </c>
      <c r="J9" s="82"/>
      <c r="K9" s="82"/>
      <c r="L9" s="82">
        <v>2</v>
      </c>
      <c r="M9" s="82">
        <v>25</v>
      </c>
      <c r="N9" s="82"/>
      <c r="O9" s="82"/>
      <c r="P9" s="82"/>
      <c r="Q9" s="82"/>
      <c r="R9" s="82"/>
      <c r="S9" s="82"/>
      <c r="T9" s="82"/>
      <c r="U9" s="82"/>
      <c r="V9" s="82"/>
      <c r="W9" s="82" t="s">
        <v>257</v>
      </c>
    </row>
    <row r="10" spans="1:23">
      <c r="A10" s="82">
        <v>8</v>
      </c>
      <c r="B10" s="82" t="s">
        <v>814</v>
      </c>
      <c r="C10" s="82">
        <v>8</v>
      </c>
      <c r="D10" s="82">
        <v>784</v>
      </c>
      <c r="E10" s="82">
        <v>161003056</v>
      </c>
      <c r="F10" s="82">
        <v>56</v>
      </c>
      <c r="G10" s="82">
        <v>3264.26</v>
      </c>
      <c r="H10" s="82">
        <v>373.74</v>
      </c>
      <c r="I10" s="82">
        <v>0</v>
      </c>
      <c r="J10" s="82"/>
      <c r="K10" s="82"/>
      <c r="L10" s="82">
        <v>2</v>
      </c>
      <c r="M10" s="82">
        <v>30</v>
      </c>
      <c r="N10" s="82"/>
      <c r="O10" s="82"/>
      <c r="P10" s="82"/>
      <c r="Q10" s="82"/>
      <c r="R10" s="82"/>
      <c r="S10" s="82"/>
      <c r="T10" s="82"/>
      <c r="U10" s="82"/>
      <c r="V10" s="82"/>
      <c r="W10" s="82" t="s">
        <v>259</v>
      </c>
    </row>
    <row r="11" spans="1:23">
      <c r="A11" s="82">
        <v>9</v>
      </c>
      <c r="B11" s="82" t="s">
        <v>814</v>
      </c>
      <c r="C11" s="82">
        <v>9</v>
      </c>
      <c r="D11" s="82">
        <v>786</v>
      </c>
      <c r="E11" s="82">
        <v>161003057</v>
      </c>
      <c r="F11" s="82">
        <v>56</v>
      </c>
      <c r="G11" s="82">
        <v>3318.64</v>
      </c>
      <c r="H11" s="82">
        <v>321.36</v>
      </c>
      <c r="I11" s="82">
        <v>0</v>
      </c>
      <c r="J11" s="82"/>
      <c r="K11" s="82"/>
      <c r="L11" s="82">
        <v>2</v>
      </c>
      <c r="M11" s="82">
        <v>45</v>
      </c>
      <c r="N11" s="82"/>
      <c r="O11" s="82"/>
      <c r="P11" s="82"/>
      <c r="Q11" s="82"/>
      <c r="R11" s="82"/>
      <c r="S11" s="82"/>
      <c r="T11" s="82"/>
      <c r="U11" s="82"/>
      <c r="V11" s="82"/>
      <c r="W11" s="82" t="s">
        <v>257</v>
      </c>
    </row>
    <row r="12" spans="1:23">
      <c r="A12" s="82">
        <v>10</v>
      </c>
      <c r="B12" s="82" t="s">
        <v>814</v>
      </c>
      <c r="C12" s="82">
        <v>10</v>
      </c>
      <c r="D12" s="82">
        <v>788</v>
      </c>
      <c r="E12" s="82">
        <v>161003058</v>
      </c>
      <c r="F12" s="82">
        <v>57</v>
      </c>
      <c r="G12" s="82">
        <v>3333.66</v>
      </c>
      <c r="H12" s="82">
        <v>368.34</v>
      </c>
      <c r="I12" s="82">
        <v>0</v>
      </c>
      <c r="J12" s="82"/>
      <c r="K12" s="82"/>
      <c r="L12" s="82">
        <v>1</v>
      </c>
      <c r="M12" s="82">
        <v>55</v>
      </c>
      <c r="N12" s="82"/>
      <c r="O12" s="82"/>
      <c r="P12" s="82"/>
      <c r="Q12" s="82"/>
      <c r="R12" s="82"/>
      <c r="S12" s="82"/>
      <c r="T12" s="82"/>
      <c r="U12" s="82"/>
      <c r="V12" s="82"/>
      <c r="W12" s="82" t="s">
        <v>257</v>
      </c>
    </row>
    <row r="13" spans="1:23">
      <c r="A13" s="82">
        <v>11</v>
      </c>
      <c r="B13" s="82" t="s">
        <v>814</v>
      </c>
      <c r="C13" s="82">
        <v>11</v>
      </c>
      <c r="D13" s="82">
        <v>789</v>
      </c>
      <c r="E13" s="82">
        <v>161003059</v>
      </c>
      <c r="F13" s="82">
        <v>58</v>
      </c>
      <c r="G13" s="82">
        <v>3401.64</v>
      </c>
      <c r="H13" s="82">
        <v>366.36</v>
      </c>
      <c r="I13" s="82">
        <v>0</v>
      </c>
      <c r="J13" s="82"/>
      <c r="K13" s="82"/>
      <c r="L13" s="82">
        <v>1</v>
      </c>
      <c r="M13" s="82">
        <v>50</v>
      </c>
      <c r="N13" s="82"/>
      <c r="O13" s="82"/>
      <c r="P13" s="82"/>
      <c r="Q13" s="82"/>
      <c r="R13" s="82"/>
      <c r="S13" s="82"/>
      <c r="T13" s="82"/>
      <c r="U13" s="82"/>
      <c r="V13" s="82"/>
      <c r="W13" s="82" t="s">
        <v>257</v>
      </c>
    </row>
    <row r="14" spans="1:23">
      <c r="A14" s="82">
        <v>12</v>
      </c>
      <c r="B14" s="82" t="s">
        <v>814</v>
      </c>
      <c r="C14" s="82">
        <v>12</v>
      </c>
      <c r="D14" s="84">
        <v>787</v>
      </c>
      <c r="E14" s="82">
        <v>161003060</v>
      </c>
      <c r="F14" s="82">
        <v>58</v>
      </c>
      <c r="G14" s="82">
        <v>3388.22</v>
      </c>
      <c r="H14" s="82">
        <v>381.78</v>
      </c>
      <c r="I14" s="82">
        <v>0</v>
      </c>
      <c r="J14" s="82"/>
      <c r="K14" s="82"/>
      <c r="L14" s="82">
        <v>1</v>
      </c>
      <c r="M14" s="82">
        <v>50</v>
      </c>
      <c r="N14" s="82"/>
      <c r="O14" s="82"/>
      <c r="P14" s="82"/>
      <c r="Q14" s="82"/>
      <c r="R14" s="82"/>
      <c r="S14" s="82"/>
      <c r="T14" s="82"/>
      <c r="U14" s="82"/>
      <c r="V14" s="82"/>
      <c r="W14" s="82" t="s">
        <v>259</v>
      </c>
    </row>
    <row r="15" spans="1:23">
      <c r="A15" s="82">
        <v>13</v>
      </c>
      <c r="B15" s="82" t="s">
        <v>814</v>
      </c>
      <c r="C15" s="82">
        <v>13</v>
      </c>
      <c r="D15" s="82">
        <v>791</v>
      </c>
      <c r="E15" s="82">
        <v>161003061</v>
      </c>
      <c r="F15" s="82">
        <v>57</v>
      </c>
      <c r="G15" s="82">
        <v>3290.04</v>
      </c>
      <c r="H15" s="82">
        <v>413.96</v>
      </c>
      <c r="I15" s="82">
        <v>0</v>
      </c>
      <c r="J15" s="82"/>
      <c r="K15" s="82"/>
      <c r="L15" s="82">
        <v>1</v>
      </c>
      <c r="M15" s="82">
        <v>50</v>
      </c>
      <c r="N15" s="82"/>
      <c r="O15" s="82"/>
      <c r="P15" s="82"/>
      <c r="Q15" s="82"/>
      <c r="R15" s="82"/>
      <c r="S15" s="82"/>
      <c r="T15" s="82"/>
      <c r="U15" s="82"/>
      <c r="V15" s="82"/>
      <c r="W15" s="82" t="s">
        <v>259</v>
      </c>
    </row>
    <row r="16" spans="1:23">
      <c r="A16" s="82">
        <v>14</v>
      </c>
      <c r="B16" s="82" t="s">
        <v>814</v>
      </c>
      <c r="C16" s="82">
        <v>14</v>
      </c>
      <c r="D16" s="82">
        <v>790</v>
      </c>
      <c r="E16" s="82">
        <v>161003062</v>
      </c>
      <c r="F16" s="82">
        <v>56</v>
      </c>
      <c r="G16" s="82">
        <v>3267.46</v>
      </c>
      <c r="H16" s="82">
        <v>370.54</v>
      </c>
      <c r="I16" s="82">
        <v>0</v>
      </c>
      <c r="J16" s="82"/>
      <c r="K16" s="82"/>
      <c r="L16" s="82">
        <v>2</v>
      </c>
      <c r="M16" s="82">
        <v>20</v>
      </c>
      <c r="N16" s="82"/>
      <c r="O16" s="82"/>
      <c r="P16" s="82"/>
      <c r="Q16" s="82"/>
      <c r="R16" s="82"/>
      <c r="S16" s="82"/>
      <c r="T16" s="82"/>
      <c r="U16" s="82"/>
      <c r="V16" s="82"/>
      <c r="W16" s="82" t="s">
        <v>257</v>
      </c>
    </row>
    <row r="17" spans="1:23">
      <c r="A17" s="82">
        <v>15</v>
      </c>
      <c r="B17" s="82" t="s">
        <v>814</v>
      </c>
      <c r="C17" s="82">
        <v>15</v>
      </c>
      <c r="D17" s="82">
        <v>792</v>
      </c>
      <c r="E17" s="82">
        <v>161003063</v>
      </c>
      <c r="F17" s="82">
        <v>57</v>
      </c>
      <c r="G17" s="82">
        <v>3320.44</v>
      </c>
      <c r="H17" s="82">
        <v>383.56</v>
      </c>
      <c r="I17" s="82">
        <v>0</v>
      </c>
      <c r="J17" s="82"/>
      <c r="K17" s="82"/>
      <c r="L17" s="82">
        <v>2</v>
      </c>
      <c r="M17" s="82">
        <v>10</v>
      </c>
      <c r="N17" s="82"/>
      <c r="O17" s="82"/>
      <c r="P17" s="82"/>
      <c r="Q17" s="82"/>
      <c r="R17" s="82"/>
      <c r="S17" s="82"/>
      <c r="T17" s="82"/>
      <c r="U17" s="82"/>
      <c r="V17" s="82"/>
      <c r="W17" s="82" t="s">
        <v>257</v>
      </c>
    </row>
    <row r="18" spans="1:23">
      <c r="A18" s="82">
        <v>16</v>
      </c>
      <c r="B18" s="82" t="s">
        <v>815</v>
      </c>
      <c r="C18" s="82">
        <v>16</v>
      </c>
      <c r="D18" s="82">
        <v>793</v>
      </c>
      <c r="E18" s="82">
        <v>161003064</v>
      </c>
      <c r="F18" s="82">
        <v>58</v>
      </c>
      <c r="G18" s="82">
        <v>3406.23</v>
      </c>
      <c r="H18" s="82">
        <v>362.77</v>
      </c>
      <c r="I18" s="82">
        <v>0</v>
      </c>
      <c r="J18" s="82"/>
      <c r="K18" s="82"/>
      <c r="L18" s="82">
        <v>2</v>
      </c>
      <c r="M18" s="82">
        <v>25</v>
      </c>
      <c r="N18" s="82"/>
      <c r="O18" s="82"/>
      <c r="P18" s="82"/>
      <c r="Q18" s="82"/>
      <c r="R18" s="82"/>
      <c r="S18" s="82"/>
      <c r="T18" s="82"/>
      <c r="U18" s="82"/>
      <c r="V18" s="82"/>
      <c r="W18" s="82" t="s">
        <v>259</v>
      </c>
    </row>
    <row r="19" spans="1:23">
      <c r="A19" s="82">
        <v>17</v>
      </c>
      <c r="B19" s="82" t="s">
        <v>815</v>
      </c>
      <c r="C19" s="82">
        <v>17</v>
      </c>
      <c r="D19" s="82">
        <v>794</v>
      </c>
      <c r="E19" s="82">
        <v>161003065</v>
      </c>
      <c r="F19" s="82">
        <v>56</v>
      </c>
      <c r="G19" s="82">
        <v>3246.29</v>
      </c>
      <c r="H19" s="82">
        <v>388.71</v>
      </c>
      <c r="I19" s="82">
        <v>0</v>
      </c>
      <c r="J19" s="82"/>
      <c r="K19" s="82"/>
      <c r="L19" s="82">
        <v>2</v>
      </c>
      <c r="M19" s="82">
        <v>5</v>
      </c>
      <c r="N19" s="82"/>
      <c r="O19" s="82"/>
      <c r="P19" s="82"/>
      <c r="Q19" s="82"/>
      <c r="R19" s="82"/>
      <c r="S19" s="82"/>
      <c r="T19" s="82"/>
      <c r="U19" s="82"/>
      <c r="V19" s="82"/>
      <c r="W19" s="82" t="s">
        <v>257</v>
      </c>
    </row>
    <row r="20" spans="1:23">
      <c r="A20" s="82">
        <v>18</v>
      </c>
      <c r="B20" s="82" t="s">
        <v>815</v>
      </c>
      <c r="C20" s="82">
        <v>18</v>
      </c>
      <c r="D20" s="82">
        <v>795</v>
      </c>
      <c r="E20" s="82">
        <v>141000188</v>
      </c>
      <c r="F20" s="82">
        <v>59</v>
      </c>
      <c r="G20" s="82">
        <v>3695.8</v>
      </c>
      <c r="H20" s="82">
        <v>434.2</v>
      </c>
      <c r="I20" s="82">
        <v>0</v>
      </c>
      <c r="J20" s="82"/>
      <c r="K20" s="82"/>
      <c r="L20" s="82">
        <v>1</v>
      </c>
      <c r="M20" s="82">
        <v>55</v>
      </c>
      <c r="N20" s="82"/>
      <c r="O20" s="82"/>
      <c r="P20" s="82"/>
      <c r="Q20" s="82"/>
      <c r="R20" s="82"/>
      <c r="S20" s="82"/>
      <c r="T20" s="82"/>
      <c r="U20" s="82"/>
      <c r="V20" s="82"/>
      <c r="W20" s="82" t="s">
        <v>257</v>
      </c>
    </row>
    <row r="21" spans="1:23">
      <c r="A21" s="82">
        <v>19</v>
      </c>
      <c r="B21" s="82" t="s">
        <v>815</v>
      </c>
      <c r="C21" s="82">
        <v>19</v>
      </c>
      <c r="D21" s="82">
        <v>796</v>
      </c>
      <c r="E21" s="82">
        <v>161003066</v>
      </c>
      <c r="F21" s="82">
        <v>56</v>
      </c>
      <c r="G21" s="82">
        <v>3327.47</v>
      </c>
      <c r="H21" s="82">
        <v>309.52999999999997</v>
      </c>
      <c r="I21" s="82">
        <v>0</v>
      </c>
      <c r="J21" s="82"/>
      <c r="K21" s="82"/>
      <c r="L21" s="82">
        <v>1</v>
      </c>
      <c r="M21" s="82">
        <v>55</v>
      </c>
      <c r="N21" s="82"/>
      <c r="O21" s="82"/>
      <c r="P21" s="82"/>
      <c r="Q21" s="82"/>
      <c r="R21" s="82"/>
      <c r="S21" s="82"/>
      <c r="T21" s="82"/>
      <c r="U21" s="82"/>
      <c r="V21" s="82"/>
      <c r="W21" s="82" t="s">
        <v>259</v>
      </c>
    </row>
    <row r="22" spans="1:23">
      <c r="A22" s="82">
        <v>20</v>
      </c>
      <c r="B22" s="82" t="s">
        <v>815</v>
      </c>
      <c r="C22" s="82">
        <v>20</v>
      </c>
      <c r="D22" s="82">
        <v>798</v>
      </c>
      <c r="E22" s="82">
        <v>161003067</v>
      </c>
      <c r="F22" s="82">
        <v>58</v>
      </c>
      <c r="G22" s="82">
        <v>3365.42</v>
      </c>
      <c r="H22" s="82">
        <v>404.58</v>
      </c>
      <c r="I22" s="82">
        <v>0</v>
      </c>
      <c r="J22" s="82"/>
      <c r="K22" s="82"/>
      <c r="L22" s="82">
        <v>1</v>
      </c>
      <c r="M22" s="82">
        <v>50</v>
      </c>
      <c r="N22" s="82"/>
      <c r="O22" s="82"/>
      <c r="P22" s="82"/>
      <c r="Q22" s="82"/>
      <c r="R22" s="82"/>
      <c r="S22" s="82"/>
      <c r="T22" s="82"/>
      <c r="U22" s="82"/>
      <c r="V22" s="82"/>
      <c r="W22" s="82" t="s">
        <v>257</v>
      </c>
    </row>
    <row r="23" spans="1:23">
      <c r="A23" s="82">
        <v>21</v>
      </c>
      <c r="B23" s="82" t="s">
        <v>815</v>
      </c>
      <c r="C23" s="82">
        <v>21</v>
      </c>
      <c r="D23" s="82">
        <v>799</v>
      </c>
      <c r="E23" s="82">
        <v>161003068</v>
      </c>
      <c r="F23" s="82">
        <v>59</v>
      </c>
      <c r="G23" s="82">
        <v>3619</v>
      </c>
      <c r="H23" s="82">
        <v>441</v>
      </c>
      <c r="I23" s="82">
        <v>0</v>
      </c>
      <c r="J23" s="82"/>
      <c r="K23" s="82"/>
      <c r="L23" s="82">
        <v>1</v>
      </c>
      <c r="M23" s="82">
        <v>50</v>
      </c>
      <c r="N23" s="82"/>
      <c r="O23" s="82"/>
      <c r="P23" s="82"/>
      <c r="Q23" s="82"/>
      <c r="R23" s="82"/>
      <c r="S23" s="82"/>
      <c r="T23" s="82"/>
      <c r="U23" s="82"/>
      <c r="V23" s="82"/>
      <c r="W23" s="82" t="s">
        <v>257</v>
      </c>
    </row>
    <row r="24" spans="1:23">
      <c r="A24" s="82">
        <v>22</v>
      </c>
      <c r="B24" s="82" t="s">
        <v>815</v>
      </c>
      <c r="C24" s="82">
        <v>22</v>
      </c>
      <c r="D24" s="82">
        <v>797</v>
      </c>
      <c r="E24" s="82">
        <v>161003069</v>
      </c>
      <c r="F24" s="82">
        <v>58</v>
      </c>
      <c r="G24" s="82">
        <v>3415.62</v>
      </c>
      <c r="H24" s="82">
        <v>354.38</v>
      </c>
      <c r="I24" s="82">
        <v>0</v>
      </c>
      <c r="J24" s="82"/>
      <c r="K24" s="82"/>
      <c r="L24" s="82">
        <v>2</v>
      </c>
      <c r="M24" s="82">
        <v>20</v>
      </c>
      <c r="N24" s="82"/>
      <c r="O24" s="82"/>
      <c r="P24" s="82"/>
      <c r="Q24" s="82"/>
      <c r="R24" s="82"/>
      <c r="S24" s="82"/>
      <c r="T24" s="82"/>
      <c r="U24" s="82"/>
      <c r="V24" s="82"/>
      <c r="W24" s="82" t="s">
        <v>259</v>
      </c>
    </row>
    <row r="25" spans="1:23">
      <c r="A25" s="82">
        <v>23</v>
      </c>
      <c r="B25" s="82" t="s">
        <v>815</v>
      </c>
      <c r="C25" s="82">
        <v>23</v>
      </c>
      <c r="D25" s="82">
        <v>800</v>
      </c>
      <c r="E25" s="82">
        <v>161003070</v>
      </c>
      <c r="F25" s="82">
        <v>57</v>
      </c>
      <c r="G25" s="82">
        <v>3343.63</v>
      </c>
      <c r="H25" s="82">
        <v>361.37</v>
      </c>
      <c r="I25" s="82">
        <v>0</v>
      </c>
      <c r="J25" s="82"/>
      <c r="K25" s="82"/>
      <c r="L25" s="82">
        <v>2</v>
      </c>
      <c r="M25" s="82">
        <v>0</v>
      </c>
      <c r="N25" s="82"/>
      <c r="O25" s="82"/>
      <c r="P25" s="82"/>
      <c r="Q25" s="82"/>
      <c r="R25" s="82"/>
      <c r="S25" s="82"/>
      <c r="T25" s="82"/>
      <c r="U25" s="82"/>
      <c r="V25" s="82"/>
      <c r="W25" s="82" t="s">
        <v>257</v>
      </c>
    </row>
    <row r="26" spans="1:23">
      <c r="A26" s="82">
        <v>24</v>
      </c>
      <c r="B26" s="82" t="s">
        <v>815</v>
      </c>
      <c r="C26" s="82">
        <v>24</v>
      </c>
      <c r="D26" s="82">
        <v>802</v>
      </c>
      <c r="E26" s="82">
        <v>141000189</v>
      </c>
      <c r="F26" s="82">
        <v>58</v>
      </c>
      <c r="G26" s="82">
        <v>3383.84</v>
      </c>
      <c r="H26" s="82">
        <v>384.16</v>
      </c>
      <c r="I26" s="82">
        <v>0</v>
      </c>
      <c r="J26" s="82"/>
      <c r="K26" s="82"/>
      <c r="L26" s="82">
        <v>2</v>
      </c>
      <c r="M26" s="82">
        <v>5</v>
      </c>
      <c r="N26" s="82"/>
      <c r="O26" s="82"/>
      <c r="P26" s="82"/>
      <c r="Q26" s="82"/>
      <c r="R26" s="82"/>
      <c r="S26" s="82"/>
      <c r="T26" s="82"/>
      <c r="U26" s="82"/>
      <c r="V26" s="82"/>
      <c r="W26" s="82" t="s">
        <v>257</v>
      </c>
    </row>
    <row r="27" spans="1:23">
      <c r="A27" s="82">
        <v>25</v>
      </c>
      <c r="B27" s="82" t="s">
        <v>816</v>
      </c>
      <c r="C27" s="82">
        <v>25</v>
      </c>
      <c r="D27" s="82">
        <v>801</v>
      </c>
      <c r="E27" s="82">
        <v>161003071</v>
      </c>
      <c r="F27" s="82">
        <v>56</v>
      </c>
      <c r="G27" s="82">
        <v>3273.44</v>
      </c>
      <c r="H27" s="82">
        <v>366.56</v>
      </c>
      <c r="I27" s="82">
        <v>0</v>
      </c>
      <c r="J27" s="82"/>
      <c r="K27" s="82"/>
      <c r="L27" s="82">
        <v>1</v>
      </c>
      <c r="M27" s="82">
        <v>50</v>
      </c>
      <c r="N27" s="82"/>
      <c r="O27" s="82"/>
      <c r="P27" s="82"/>
      <c r="Q27" s="82"/>
      <c r="R27" s="82"/>
      <c r="S27" s="82"/>
      <c r="T27" s="82"/>
      <c r="U27" s="82"/>
      <c r="V27" s="82"/>
      <c r="W27" s="82" t="s">
        <v>259</v>
      </c>
    </row>
    <row r="28" spans="1:23">
      <c r="A28" s="82">
        <v>26</v>
      </c>
      <c r="B28" s="82" t="s">
        <v>816</v>
      </c>
      <c r="C28" s="82">
        <v>26</v>
      </c>
      <c r="D28" s="82">
        <v>804</v>
      </c>
      <c r="E28" s="82">
        <v>161003072</v>
      </c>
      <c r="F28" s="82">
        <v>58</v>
      </c>
      <c r="G28" s="82">
        <v>3400.02</v>
      </c>
      <c r="H28" s="82">
        <v>369.98</v>
      </c>
      <c r="I28" s="82">
        <v>0</v>
      </c>
      <c r="J28" s="82"/>
      <c r="K28" s="82"/>
      <c r="L28" s="82">
        <v>2</v>
      </c>
      <c r="M28" s="82">
        <v>5</v>
      </c>
      <c r="N28" s="82"/>
      <c r="O28" s="82"/>
      <c r="P28" s="82"/>
      <c r="Q28" s="82"/>
      <c r="R28" s="82"/>
      <c r="S28" s="82"/>
      <c r="T28" s="82"/>
      <c r="U28" s="82"/>
      <c r="V28" s="82"/>
      <c r="W28" s="82" t="s">
        <v>257</v>
      </c>
    </row>
    <row r="29" spans="1:23">
      <c r="A29" s="82">
        <v>27</v>
      </c>
      <c r="B29" s="82" t="s">
        <v>816</v>
      </c>
      <c r="C29" s="82">
        <v>27</v>
      </c>
      <c r="D29" s="82">
        <v>805</v>
      </c>
      <c r="E29" s="82">
        <v>141000190</v>
      </c>
      <c r="F29" s="82">
        <v>59</v>
      </c>
      <c r="G29" s="82">
        <v>3478.21</v>
      </c>
      <c r="H29" s="82">
        <v>356.79</v>
      </c>
      <c r="I29" s="82">
        <v>0</v>
      </c>
      <c r="J29" s="82"/>
      <c r="K29" s="82"/>
      <c r="L29" s="82">
        <v>2</v>
      </c>
      <c r="M29" s="82">
        <v>25</v>
      </c>
      <c r="N29" s="82"/>
      <c r="O29" s="82"/>
      <c r="P29" s="82"/>
      <c r="Q29" s="82"/>
      <c r="R29" s="82"/>
      <c r="S29" s="82"/>
      <c r="T29" s="82"/>
      <c r="U29" s="82"/>
      <c r="V29" s="82"/>
      <c r="W29" s="82" t="s">
        <v>257</v>
      </c>
    </row>
    <row r="30" spans="1:23">
      <c r="A30" s="82">
        <v>28</v>
      </c>
      <c r="B30" s="82" t="s">
        <v>816</v>
      </c>
      <c r="C30" s="82">
        <v>28</v>
      </c>
      <c r="D30" s="82">
        <v>803</v>
      </c>
      <c r="E30" s="82">
        <v>161003073</v>
      </c>
      <c r="F30" s="82">
        <v>57</v>
      </c>
      <c r="G30" s="82">
        <v>3355.04</v>
      </c>
      <c r="H30" s="82">
        <v>348.96</v>
      </c>
      <c r="I30" s="82">
        <v>0</v>
      </c>
      <c r="J30" s="82"/>
      <c r="K30" s="82"/>
      <c r="L30" s="82">
        <v>2</v>
      </c>
      <c r="M30" s="82">
        <v>25</v>
      </c>
      <c r="N30" s="82"/>
      <c r="O30" s="82"/>
      <c r="P30" s="82"/>
      <c r="Q30" s="82"/>
      <c r="R30" s="82"/>
      <c r="S30" s="82"/>
      <c r="T30" s="82"/>
      <c r="U30" s="82"/>
      <c r="V30" s="82"/>
      <c r="W30" s="82" t="s">
        <v>259</v>
      </c>
    </row>
    <row r="31" spans="1:23">
      <c r="A31" s="82">
        <v>29</v>
      </c>
      <c r="B31" s="82" t="s">
        <v>816</v>
      </c>
      <c r="C31" s="82">
        <v>29</v>
      </c>
      <c r="D31" s="82">
        <v>807</v>
      </c>
      <c r="E31" s="82">
        <v>161003074</v>
      </c>
      <c r="F31" s="82">
        <v>55</v>
      </c>
      <c r="G31" s="82">
        <v>3167.05</v>
      </c>
      <c r="H31" s="82">
        <v>407.95</v>
      </c>
      <c r="I31" s="82">
        <v>0</v>
      </c>
      <c r="J31" s="82"/>
      <c r="K31" s="82"/>
      <c r="L31" s="82">
        <v>2</v>
      </c>
      <c r="M31" s="82">
        <v>20</v>
      </c>
      <c r="N31" s="82"/>
      <c r="O31" s="82"/>
      <c r="P31" s="82"/>
      <c r="Q31" s="82"/>
      <c r="R31" s="82"/>
      <c r="S31" s="82"/>
      <c r="T31" s="82"/>
      <c r="U31" s="82"/>
      <c r="V31" s="82"/>
      <c r="W31" s="82" t="s">
        <v>257</v>
      </c>
    </row>
    <row r="32" spans="1:23">
      <c r="A32" s="82">
        <v>30</v>
      </c>
      <c r="B32" s="82" t="s">
        <v>816</v>
      </c>
      <c r="C32" s="82">
        <v>30</v>
      </c>
      <c r="D32" s="82">
        <v>809</v>
      </c>
      <c r="E32" s="82">
        <v>161003075</v>
      </c>
      <c r="F32" s="82">
        <v>59</v>
      </c>
      <c r="G32" s="82">
        <v>3657</v>
      </c>
      <c r="H32" s="82">
        <v>473</v>
      </c>
      <c r="I32" s="82">
        <v>0</v>
      </c>
      <c r="J32" s="82"/>
      <c r="K32" s="82"/>
      <c r="L32" s="82">
        <v>2</v>
      </c>
      <c r="M32" s="82">
        <v>0</v>
      </c>
      <c r="N32" s="82"/>
      <c r="O32" s="82"/>
      <c r="P32" s="82"/>
      <c r="Q32" s="82"/>
      <c r="R32" s="82"/>
      <c r="S32" s="82"/>
      <c r="T32" s="82"/>
      <c r="U32" s="82"/>
      <c r="V32" s="82"/>
      <c r="W32" s="82" t="s">
        <v>257</v>
      </c>
    </row>
    <row r="33" spans="1:23">
      <c r="A33" s="82">
        <v>31</v>
      </c>
      <c r="B33" s="82" t="s">
        <v>816</v>
      </c>
      <c r="C33" s="82">
        <v>31</v>
      </c>
      <c r="D33" s="82">
        <v>806</v>
      </c>
      <c r="E33" s="82">
        <v>161003076</v>
      </c>
      <c r="F33" s="82">
        <v>59</v>
      </c>
      <c r="G33" s="82">
        <v>3423.82</v>
      </c>
      <c r="H33" s="82">
        <v>410.18</v>
      </c>
      <c r="I33" s="82">
        <v>0</v>
      </c>
      <c r="J33" s="82"/>
      <c r="K33" s="82"/>
      <c r="L33" s="82">
        <v>2</v>
      </c>
      <c r="M33" s="82">
        <v>5</v>
      </c>
      <c r="N33" s="82"/>
      <c r="O33" s="82"/>
      <c r="P33" s="82"/>
      <c r="Q33" s="82"/>
      <c r="R33" s="82"/>
      <c r="S33" s="82"/>
      <c r="T33" s="82"/>
      <c r="U33" s="82"/>
      <c r="V33" s="82"/>
      <c r="W33" s="82" t="s">
        <v>259</v>
      </c>
    </row>
    <row r="34" spans="1:23">
      <c r="A34" s="82">
        <v>32</v>
      </c>
      <c r="B34" s="82" t="s">
        <v>816</v>
      </c>
      <c r="C34" s="82">
        <v>32</v>
      </c>
      <c r="D34" s="82">
        <v>810</v>
      </c>
      <c r="E34" s="82">
        <v>161003077</v>
      </c>
      <c r="F34" s="82">
        <v>59</v>
      </c>
      <c r="G34" s="82">
        <v>3443.61</v>
      </c>
      <c r="H34" s="82">
        <v>391.39</v>
      </c>
      <c r="I34" s="82">
        <v>0</v>
      </c>
      <c r="J34" s="82"/>
      <c r="K34" s="82"/>
      <c r="L34" s="82">
        <v>2</v>
      </c>
      <c r="M34" s="82">
        <v>20</v>
      </c>
      <c r="N34" s="82"/>
      <c r="O34" s="82"/>
      <c r="P34" s="82"/>
      <c r="Q34" s="82"/>
      <c r="R34" s="82"/>
      <c r="S34" s="82"/>
      <c r="T34" s="82"/>
      <c r="U34" s="82"/>
      <c r="V34" s="82"/>
      <c r="W34" s="82" t="s">
        <v>257</v>
      </c>
    </row>
    <row r="35" spans="1:23">
      <c r="A35" s="82">
        <v>33</v>
      </c>
      <c r="B35" s="82" t="s">
        <v>817</v>
      </c>
      <c r="C35" s="82">
        <v>33</v>
      </c>
      <c r="D35" s="82">
        <v>811</v>
      </c>
      <c r="E35" s="82">
        <v>141000191</v>
      </c>
      <c r="F35" s="82">
        <v>56</v>
      </c>
      <c r="G35" s="82">
        <v>3263.86</v>
      </c>
      <c r="H35" s="82">
        <v>374.14</v>
      </c>
      <c r="I35" s="82">
        <v>0</v>
      </c>
      <c r="J35" s="82"/>
      <c r="K35" s="82"/>
      <c r="L35" s="82">
        <v>2</v>
      </c>
      <c r="M35" s="82">
        <v>50</v>
      </c>
      <c r="N35" s="82"/>
      <c r="O35" s="82"/>
      <c r="P35" s="82"/>
      <c r="Q35" s="82"/>
      <c r="R35" s="82"/>
      <c r="S35" s="82"/>
      <c r="T35" s="82"/>
      <c r="U35" s="82"/>
      <c r="V35" s="82"/>
      <c r="W35" s="82" t="s">
        <v>257</v>
      </c>
    </row>
    <row r="36" spans="1:23">
      <c r="A36" s="82">
        <v>34</v>
      </c>
      <c r="B36" s="82" t="s">
        <v>817</v>
      </c>
      <c r="C36" s="82">
        <v>34</v>
      </c>
      <c r="D36" s="82">
        <v>808</v>
      </c>
      <c r="E36" s="82">
        <v>161003078</v>
      </c>
      <c r="F36" s="82">
        <v>58</v>
      </c>
      <c r="G36" s="82">
        <v>3383.02</v>
      </c>
      <c r="H36" s="82">
        <v>386.98</v>
      </c>
      <c r="I36" s="82">
        <v>0</v>
      </c>
      <c r="J36" s="82"/>
      <c r="K36" s="82"/>
      <c r="L36" s="82">
        <v>2</v>
      </c>
      <c r="M36" s="82">
        <v>55</v>
      </c>
      <c r="N36" s="82"/>
      <c r="O36" s="82"/>
      <c r="P36" s="82"/>
      <c r="Q36" s="82"/>
      <c r="R36" s="82"/>
      <c r="S36" s="82"/>
      <c r="T36" s="82"/>
      <c r="U36" s="82"/>
      <c r="V36" s="82"/>
      <c r="W36" s="82" t="s">
        <v>259</v>
      </c>
    </row>
    <row r="37" spans="1:23">
      <c r="A37" s="82">
        <v>35</v>
      </c>
      <c r="B37" s="82" t="s">
        <v>817</v>
      </c>
      <c r="C37" s="82">
        <v>35</v>
      </c>
      <c r="D37" s="82">
        <v>812</v>
      </c>
      <c r="E37" s="82">
        <v>161003079</v>
      </c>
      <c r="F37" s="82">
        <v>56</v>
      </c>
      <c r="G37" s="82">
        <v>3227.88</v>
      </c>
      <c r="H37" s="82">
        <v>408.12</v>
      </c>
      <c r="I37" s="82">
        <v>0</v>
      </c>
      <c r="J37" s="82"/>
      <c r="K37" s="82"/>
      <c r="L37" s="82">
        <v>2</v>
      </c>
      <c r="M37" s="82">
        <v>45</v>
      </c>
      <c r="N37" s="82"/>
      <c r="O37" s="82"/>
      <c r="P37" s="82"/>
      <c r="R37" s="82"/>
      <c r="S37" s="82"/>
      <c r="T37" s="82"/>
      <c r="U37" s="82"/>
      <c r="V37" s="82"/>
      <c r="W37" s="82" t="s">
        <v>259</v>
      </c>
    </row>
    <row r="38" spans="1:23">
      <c r="A38" s="82">
        <v>36</v>
      </c>
      <c r="B38" s="82" t="s">
        <v>817</v>
      </c>
      <c r="C38" s="82">
        <v>36</v>
      </c>
      <c r="D38" s="82">
        <v>813</v>
      </c>
      <c r="E38" s="82">
        <v>161003080</v>
      </c>
      <c r="F38" s="82">
        <v>57</v>
      </c>
      <c r="G38" s="82">
        <v>3310.08</v>
      </c>
      <c r="H38" s="82">
        <v>389.92</v>
      </c>
      <c r="I38" s="82">
        <v>0</v>
      </c>
      <c r="J38" s="82"/>
      <c r="K38" s="82"/>
      <c r="L38" s="82">
        <v>2</v>
      </c>
      <c r="M38" s="82">
        <v>0</v>
      </c>
      <c r="N38" s="82"/>
      <c r="O38" s="82"/>
      <c r="P38" s="82"/>
      <c r="Q38" s="82"/>
      <c r="R38" s="82"/>
      <c r="S38" s="82"/>
      <c r="T38" s="82"/>
      <c r="U38" s="82"/>
      <c r="V38" s="82"/>
      <c r="W38" s="82" t="s">
        <v>257</v>
      </c>
    </row>
    <row r="39" spans="1:23">
      <c r="A39" s="82">
        <v>37</v>
      </c>
      <c r="B39" s="82" t="s">
        <v>817</v>
      </c>
      <c r="C39" s="82">
        <v>37</v>
      </c>
      <c r="D39" s="82">
        <v>815</v>
      </c>
      <c r="E39" s="82">
        <v>141000192</v>
      </c>
      <c r="F39" s="82">
        <v>58</v>
      </c>
      <c r="G39" s="82">
        <v>3401.02</v>
      </c>
      <c r="H39" s="82">
        <v>368.98</v>
      </c>
      <c r="I39" s="82">
        <v>0</v>
      </c>
      <c r="J39" s="82"/>
      <c r="K39" s="82"/>
      <c r="L39" s="82">
        <v>2</v>
      </c>
      <c r="M39" s="82">
        <v>0</v>
      </c>
      <c r="N39" s="82"/>
      <c r="O39" s="82"/>
      <c r="P39" s="82"/>
      <c r="Q39" s="82"/>
      <c r="R39" s="82"/>
      <c r="S39" s="82"/>
      <c r="T39" s="82"/>
      <c r="U39" s="82"/>
      <c r="V39" s="82"/>
      <c r="W39" s="82" t="s">
        <v>257</v>
      </c>
    </row>
    <row r="40" spans="1:23">
      <c r="A40" s="82">
        <v>38</v>
      </c>
      <c r="B40" s="82" t="s">
        <v>817</v>
      </c>
      <c r="C40" s="82">
        <v>38</v>
      </c>
      <c r="D40" s="82">
        <v>814</v>
      </c>
      <c r="E40" s="82">
        <v>141000193</v>
      </c>
      <c r="F40" s="82">
        <v>58</v>
      </c>
      <c r="G40" s="82">
        <v>3385.07</v>
      </c>
      <c r="H40" s="82">
        <v>379.93</v>
      </c>
      <c r="I40" s="82">
        <v>0</v>
      </c>
      <c r="J40" s="82"/>
      <c r="K40" s="82"/>
      <c r="L40" s="82">
        <v>1</v>
      </c>
      <c r="M40" s="82">
        <v>40</v>
      </c>
      <c r="N40" s="82"/>
      <c r="O40" s="82"/>
      <c r="P40" s="82"/>
      <c r="Q40" s="82"/>
      <c r="R40" s="82"/>
      <c r="S40" s="82"/>
      <c r="T40" s="82"/>
      <c r="U40" s="82"/>
      <c r="V40" s="82"/>
      <c r="W40" s="82" t="s">
        <v>259</v>
      </c>
    </row>
    <row r="41" spans="1:23">
      <c r="A41" s="82">
        <v>39</v>
      </c>
      <c r="B41" s="82" t="s">
        <v>817</v>
      </c>
      <c r="C41" s="82">
        <v>39</v>
      </c>
      <c r="D41" s="82">
        <v>817</v>
      </c>
      <c r="E41" s="82">
        <v>161003081</v>
      </c>
      <c r="F41" s="82">
        <v>57</v>
      </c>
      <c r="G41" s="82">
        <v>3280.23</v>
      </c>
      <c r="H41" s="82">
        <v>424.77</v>
      </c>
      <c r="I41" s="82">
        <v>0</v>
      </c>
      <c r="J41" s="82"/>
      <c r="K41" s="82"/>
      <c r="L41" s="82">
        <v>2</v>
      </c>
      <c r="M41" s="82">
        <v>5</v>
      </c>
      <c r="N41" s="82"/>
      <c r="O41" s="82"/>
      <c r="P41" s="82"/>
      <c r="Q41" s="82"/>
      <c r="R41" s="82"/>
      <c r="S41" s="82"/>
      <c r="T41" s="82"/>
      <c r="U41" s="82"/>
      <c r="V41" s="82"/>
      <c r="W41" s="82" t="s">
        <v>257</v>
      </c>
    </row>
    <row r="42" spans="1:23">
      <c r="A42" s="82">
        <v>40</v>
      </c>
      <c r="B42" s="82" t="s">
        <v>817</v>
      </c>
      <c r="C42" s="82">
        <v>40</v>
      </c>
      <c r="D42" s="82">
        <v>818</v>
      </c>
      <c r="E42" s="82">
        <v>161003082</v>
      </c>
      <c r="F42" s="82">
        <v>57</v>
      </c>
      <c r="G42" s="82">
        <v>3308.27</v>
      </c>
      <c r="H42" s="82">
        <v>392.73</v>
      </c>
      <c r="I42" s="82">
        <v>0</v>
      </c>
      <c r="J42" s="82"/>
      <c r="K42" s="82"/>
      <c r="L42" s="82">
        <v>2</v>
      </c>
      <c r="M42" s="82">
        <v>35</v>
      </c>
      <c r="N42" s="82"/>
      <c r="O42" s="82"/>
      <c r="P42" s="82"/>
      <c r="Q42" s="82"/>
      <c r="R42" s="82"/>
      <c r="S42" s="82"/>
      <c r="T42" s="82"/>
      <c r="U42" s="82"/>
      <c r="V42" s="82"/>
      <c r="W42" s="82" t="s">
        <v>257</v>
      </c>
    </row>
    <row r="43" spans="1:23">
      <c r="A43" s="82">
        <v>41</v>
      </c>
      <c r="B43" s="82" t="s">
        <v>817</v>
      </c>
      <c r="C43" s="82">
        <v>41</v>
      </c>
      <c r="D43" s="82">
        <v>819</v>
      </c>
      <c r="E43" s="82">
        <v>161003083</v>
      </c>
      <c r="F43" s="82">
        <v>58</v>
      </c>
      <c r="G43" s="82">
        <v>3592.8</v>
      </c>
      <c r="H43" s="82">
        <v>467.2</v>
      </c>
      <c r="I43" s="82">
        <v>0</v>
      </c>
      <c r="J43" s="82"/>
      <c r="K43" s="82"/>
      <c r="L43" s="82">
        <v>2</v>
      </c>
      <c r="M43" s="82">
        <v>10</v>
      </c>
      <c r="N43" s="82"/>
      <c r="O43" s="82"/>
      <c r="P43" s="82"/>
      <c r="Q43" s="82"/>
      <c r="R43" s="82"/>
      <c r="S43" s="82"/>
      <c r="T43" s="82"/>
      <c r="U43" s="82"/>
      <c r="V43" s="82"/>
      <c r="W43" s="82" t="s">
        <v>257</v>
      </c>
    </row>
    <row r="44" spans="1:23">
      <c r="A44" s="82">
        <v>42</v>
      </c>
      <c r="B44" s="82" t="s">
        <v>818</v>
      </c>
      <c r="C44" s="82">
        <v>42</v>
      </c>
      <c r="D44" s="82">
        <v>816</v>
      </c>
      <c r="E44" s="82">
        <v>161003084</v>
      </c>
      <c r="F44" s="82">
        <v>57</v>
      </c>
      <c r="G44" s="82">
        <v>3374.24</v>
      </c>
      <c r="H44" s="82">
        <v>329.76</v>
      </c>
      <c r="I44" s="82">
        <v>0</v>
      </c>
      <c r="J44" s="82"/>
      <c r="K44" s="82"/>
      <c r="L44" s="82">
        <v>2</v>
      </c>
      <c r="M44" s="82">
        <v>15</v>
      </c>
      <c r="N44" s="82"/>
      <c r="O44" s="82"/>
      <c r="P44" s="82"/>
      <c r="Q44" s="82"/>
      <c r="R44" s="82"/>
      <c r="S44" s="82"/>
      <c r="T44" s="82"/>
      <c r="U44" s="82"/>
      <c r="V44" s="82"/>
      <c r="W44" s="82" t="s">
        <v>259</v>
      </c>
    </row>
    <row r="45" spans="1:23">
      <c r="A45" s="82">
        <v>43</v>
      </c>
      <c r="B45" s="82" t="s">
        <v>818</v>
      </c>
      <c r="C45" s="82">
        <v>43</v>
      </c>
      <c r="D45" s="82">
        <v>821</v>
      </c>
      <c r="E45" s="82">
        <v>161003085</v>
      </c>
      <c r="F45" s="82">
        <v>57</v>
      </c>
      <c r="G45" s="82">
        <v>3351.45</v>
      </c>
      <c r="H45" s="82">
        <v>351.55</v>
      </c>
      <c r="I45" s="82">
        <v>0</v>
      </c>
      <c r="J45" s="82"/>
      <c r="K45" s="82"/>
      <c r="L45" s="82">
        <v>2</v>
      </c>
      <c r="M45" s="82">
        <v>35</v>
      </c>
      <c r="N45" s="82"/>
      <c r="O45" s="82"/>
      <c r="P45" s="82"/>
      <c r="Q45" s="82"/>
      <c r="R45" s="82"/>
      <c r="S45" s="82"/>
      <c r="T45" s="82"/>
      <c r="U45" s="82"/>
      <c r="V45" s="82"/>
      <c r="W45" s="82" t="s">
        <v>257</v>
      </c>
    </row>
    <row r="46" spans="1:23">
      <c r="A46" s="82">
        <v>44</v>
      </c>
      <c r="B46" s="82" t="s">
        <v>818</v>
      </c>
      <c r="C46" s="82">
        <v>44</v>
      </c>
      <c r="D46" s="82">
        <v>820</v>
      </c>
      <c r="E46" s="82">
        <v>161003086</v>
      </c>
      <c r="F46" s="82">
        <v>59</v>
      </c>
      <c r="G46" s="82">
        <v>3429.85</v>
      </c>
      <c r="H46" s="82">
        <v>401.15</v>
      </c>
      <c r="I46" s="82">
        <v>0</v>
      </c>
      <c r="J46" s="82"/>
      <c r="K46" s="82"/>
      <c r="L46" s="82">
        <v>2</v>
      </c>
      <c r="M46" s="82">
        <v>10</v>
      </c>
      <c r="N46" s="82"/>
      <c r="O46" s="82"/>
      <c r="P46" s="82"/>
      <c r="Q46" s="82"/>
      <c r="R46" s="82"/>
      <c r="S46" s="82"/>
      <c r="T46" s="82"/>
      <c r="U46" s="82"/>
      <c r="V46" s="82"/>
      <c r="W46" s="82" t="s">
        <v>259</v>
      </c>
    </row>
    <row r="47" spans="1:23">
      <c r="A47" s="82">
        <v>45</v>
      </c>
      <c r="B47" s="82" t="s">
        <v>818</v>
      </c>
      <c r="C47" s="82">
        <v>45</v>
      </c>
      <c r="D47" s="82">
        <v>822</v>
      </c>
      <c r="E47" s="82">
        <v>161003087</v>
      </c>
      <c r="F47" s="82">
        <v>59</v>
      </c>
      <c r="G47" s="82">
        <v>3459.43</v>
      </c>
      <c r="H47" s="82">
        <v>369.16</v>
      </c>
      <c r="I47" s="82">
        <v>0</v>
      </c>
      <c r="J47" s="82"/>
      <c r="K47" s="82"/>
      <c r="L47" s="82">
        <v>1</v>
      </c>
      <c r="M47" s="82">
        <v>50</v>
      </c>
      <c r="N47" s="82"/>
      <c r="O47" s="82"/>
      <c r="P47" s="82"/>
      <c r="Q47" s="82"/>
      <c r="R47" s="82"/>
      <c r="S47" s="82"/>
      <c r="T47" s="82"/>
      <c r="U47" s="82"/>
      <c r="V47" s="82"/>
      <c r="W47" s="82" t="s">
        <v>257</v>
      </c>
    </row>
    <row r="48" spans="1:23">
      <c r="A48" s="82">
        <v>46</v>
      </c>
      <c r="B48" s="82" t="s">
        <v>818</v>
      </c>
      <c r="C48" s="82">
        <v>46</v>
      </c>
      <c r="D48" s="82">
        <v>824</v>
      </c>
      <c r="E48" s="82">
        <v>161003088</v>
      </c>
      <c r="F48" s="82">
        <v>56</v>
      </c>
      <c r="G48" s="82">
        <v>3256.44</v>
      </c>
      <c r="H48" s="82">
        <v>379.15</v>
      </c>
      <c r="I48" s="82">
        <v>0</v>
      </c>
      <c r="J48" s="82"/>
      <c r="K48" s="82"/>
      <c r="L48" s="82">
        <v>1</v>
      </c>
      <c r="M48" s="82">
        <v>30</v>
      </c>
      <c r="N48" s="82"/>
      <c r="O48" s="82"/>
      <c r="P48" s="82"/>
      <c r="Q48" s="82"/>
      <c r="R48" s="82"/>
      <c r="S48" s="82"/>
      <c r="T48" s="82"/>
      <c r="U48" s="82"/>
      <c r="V48" s="82"/>
      <c r="W48" s="82" t="s">
        <v>257</v>
      </c>
    </row>
    <row r="49" spans="1:23">
      <c r="A49" s="82">
        <v>47</v>
      </c>
      <c r="B49" s="82" t="s">
        <v>818</v>
      </c>
      <c r="C49" s="82">
        <v>47</v>
      </c>
      <c r="D49" s="82">
        <v>823</v>
      </c>
      <c r="E49" s="82">
        <v>161003089</v>
      </c>
      <c r="F49" s="82">
        <v>56</v>
      </c>
      <c r="G49" s="82">
        <v>3223.29</v>
      </c>
      <c r="H49" s="82">
        <v>411.71</v>
      </c>
      <c r="I49" s="82">
        <v>0</v>
      </c>
      <c r="J49" s="82"/>
      <c r="K49" s="82"/>
      <c r="L49" s="82">
        <v>1</v>
      </c>
      <c r="M49" s="82">
        <v>30</v>
      </c>
      <c r="N49" s="82"/>
      <c r="O49" s="82"/>
      <c r="P49" s="82"/>
      <c r="Q49" s="82"/>
      <c r="R49" s="82"/>
      <c r="S49" s="82"/>
      <c r="T49" s="82"/>
      <c r="U49" s="82"/>
      <c r="V49" s="82"/>
      <c r="W49" s="82" t="s">
        <v>259</v>
      </c>
    </row>
    <row r="50" spans="1:23">
      <c r="A50" s="82">
        <v>48</v>
      </c>
      <c r="B50" s="82" t="s">
        <v>818</v>
      </c>
      <c r="C50" s="82">
        <v>48</v>
      </c>
      <c r="D50" s="82">
        <v>828</v>
      </c>
      <c r="E50" s="82">
        <v>161003090</v>
      </c>
      <c r="F50" s="82">
        <v>58</v>
      </c>
      <c r="G50" s="82">
        <v>3339.22</v>
      </c>
      <c r="H50" s="82">
        <v>430.78</v>
      </c>
      <c r="I50" s="82">
        <v>0</v>
      </c>
      <c r="J50" s="82"/>
      <c r="K50" s="82"/>
      <c r="L50" s="82">
        <v>1</v>
      </c>
      <c r="M50" s="82">
        <v>40</v>
      </c>
      <c r="N50" s="82"/>
      <c r="O50" s="82"/>
      <c r="P50" s="82"/>
      <c r="Q50" s="82"/>
      <c r="R50" s="82"/>
      <c r="S50" s="82"/>
      <c r="T50" s="82"/>
      <c r="U50" s="82"/>
      <c r="V50" s="82"/>
      <c r="W50" s="82" t="s">
        <v>259</v>
      </c>
    </row>
    <row r="51" spans="1:23">
      <c r="A51" s="82">
        <v>49</v>
      </c>
      <c r="B51" s="82" t="s">
        <v>818</v>
      </c>
      <c r="C51" s="82">
        <v>49</v>
      </c>
      <c r="D51" s="82">
        <v>825</v>
      </c>
      <c r="E51" s="82">
        <v>161003091</v>
      </c>
      <c r="F51" s="82">
        <v>59</v>
      </c>
      <c r="G51" s="82">
        <v>3461.21</v>
      </c>
      <c r="H51" s="82">
        <v>373.79</v>
      </c>
      <c r="I51" s="82">
        <v>0</v>
      </c>
      <c r="J51" s="82"/>
      <c r="K51" s="82"/>
      <c r="L51" s="82">
        <v>1</v>
      </c>
      <c r="M51" s="82">
        <v>35</v>
      </c>
      <c r="N51" s="82"/>
      <c r="O51" s="82"/>
      <c r="P51" s="82"/>
      <c r="Q51" s="82"/>
      <c r="R51" s="82"/>
      <c r="S51" s="82"/>
      <c r="T51" s="82"/>
      <c r="U51" s="82"/>
      <c r="V51" s="82"/>
      <c r="W51" s="82" t="s">
        <v>257</v>
      </c>
    </row>
    <row r="52" spans="1:23">
      <c r="A52" s="82">
        <v>50</v>
      </c>
      <c r="B52" s="82" t="s">
        <v>818</v>
      </c>
      <c r="C52" s="82">
        <v>50</v>
      </c>
      <c r="D52" s="82">
        <v>826</v>
      </c>
      <c r="E52" s="82">
        <v>161003092</v>
      </c>
      <c r="F52" s="82">
        <v>59</v>
      </c>
      <c r="G52" s="82">
        <v>3461.81</v>
      </c>
      <c r="H52" s="82">
        <v>373.19</v>
      </c>
      <c r="I52" s="82">
        <v>0</v>
      </c>
      <c r="J52" s="82"/>
      <c r="K52" s="82"/>
      <c r="L52" s="82">
        <v>2</v>
      </c>
      <c r="M52" s="82">
        <v>5</v>
      </c>
      <c r="N52" s="82"/>
      <c r="O52" s="82"/>
      <c r="P52" s="82"/>
      <c r="Q52" s="82"/>
      <c r="R52" s="82"/>
      <c r="S52" s="82"/>
      <c r="T52" s="82"/>
      <c r="U52" s="82"/>
      <c r="V52" s="82"/>
      <c r="W52" s="82" t="s">
        <v>257</v>
      </c>
    </row>
    <row r="53" spans="1:23">
      <c r="A53" s="82">
        <v>51</v>
      </c>
      <c r="B53" s="82" t="s">
        <v>819</v>
      </c>
      <c r="C53" s="82">
        <v>51</v>
      </c>
      <c r="D53" s="82">
        <v>827</v>
      </c>
      <c r="E53" s="82">
        <v>141000194</v>
      </c>
      <c r="F53" s="82">
        <v>56</v>
      </c>
      <c r="G53" s="82">
        <v>3274.46</v>
      </c>
      <c r="H53" s="82">
        <v>363.54</v>
      </c>
      <c r="I53" s="82">
        <v>0</v>
      </c>
      <c r="J53" s="82"/>
      <c r="K53" s="82"/>
      <c r="L53" s="82">
        <v>2</v>
      </c>
      <c r="M53" s="82">
        <v>10</v>
      </c>
      <c r="N53" s="82"/>
      <c r="O53" s="82"/>
      <c r="P53" s="82"/>
      <c r="Q53" s="82"/>
      <c r="R53" s="82"/>
      <c r="S53" s="82"/>
      <c r="T53" s="82"/>
      <c r="U53" s="82"/>
      <c r="V53" s="82"/>
      <c r="W53" s="82" t="s">
        <v>257</v>
      </c>
    </row>
    <row r="54" spans="1:23">
      <c r="A54" s="82">
        <v>52</v>
      </c>
      <c r="B54" s="82" t="s">
        <v>819</v>
      </c>
      <c r="C54" s="82">
        <v>52</v>
      </c>
      <c r="D54" s="82">
        <v>829</v>
      </c>
      <c r="E54" s="82">
        <v>161003093</v>
      </c>
      <c r="F54" s="82">
        <v>58</v>
      </c>
      <c r="G54" s="82">
        <v>3610.2</v>
      </c>
      <c r="H54" s="82">
        <v>449.8</v>
      </c>
      <c r="I54" s="82">
        <v>0</v>
      </c>
      <c r="J54" s="82"/>
      <c r="K54" s="82"/>
      <c r="L54" s="82">
        <v>2</v>
      </c>
      <c r="M54" s="82">
        <v>5</v>
      </c>
      <c r="N54" s="82"/>
      <c r="O54" s="82"/>
      <c r="P54" s="82"/>
      <c r="Q54" s="82"/>
      <c r="R54" s="82"/>
      <c r="S54" s="82"/>
      <c r="T54" s="82"/>
      <c r="U54" s="82"/>
      <c r="V54" s="82"/>
      <c r="W54" s="82" t="s">
        <v>257</v>
      </c>
    </row>
    <row r="55" spans="1:23" s="104" customFormat="1">
      <c r="A55" s="84">
        <v>53</v>
      </c>
      <c r="B55" s="82" t="s">
        <v>819</v>
      </c>
      <c r="C55" s="82">
        <v>53</v>
      </c>
      <c r="D55" s="82">
        <v>830</v>
      </c>
      <c r="E55" s="82">
        <v>161003094</v>
      </c>
      <c r="F55" s="84">
        <v>57</v>
      </c>
      <c r="G55" s="84">
        <v>3321.44</v>
      </c>
      <c r="H55" s="84">
        <v>382.56</v>
      </c>
      <c r="I55" s="84">
        <v>0</v>
      </c>
      <c r="J55" s="84"/>
      <c r="K55" s="84"/>
      <c r="L55" s="84">
        <v>2</v>
      </c>
      <c r="M55" s="84">
        <v>0</v>
      </c>
      <c r="N55" s="84"/>
      <c r="O55" s="84"/>
      <c r="P55" s="84"/>
      <c r="Q55" s="84"/>
      <c r="R55" s="84"/>
      <c r="S55" s="84"/>
      <c r="T55" s="84"/>
      <c r="U55" s="84"/>
      <c r="V55" s="84"/>
      <c r="W55" s="82" t="s">
        <v>257</v>
      </c>
    </row>
    <row r="56" spans="1:23">
      <c r="A56" s="82">
        <v>54</v>
      </c>
      <c r="B56" s="82" t="s">
        <v>819</v>
      </c>
      <c r="C56" s="82">
        <v>54</v>
      </c>
      <c r="D56" s="82">
        <v>832</v>
      </c>
      <c r="E56" s="82">
        <v>161003095</v>
      </c>
      <c r="F56" s="82">
        <v>59</v>
      </c>
      <c r="G56" s="82">
        <v>3386.01</v>
      </c>
      <c r="H56" s="82">
        <v>448.99</v>
      </c>
      <c r="I56" s="82">
        <v>0</v>
      </c>
      <c r="J56" s="82"/>
      <c r="K56" s="82"/>
      <c r="L56" s="82">
        <v>1</v>
      </c>
      <c r="M56" s="82">
        <v>30</v>
      </c>
      <c r="N56" s="82"/>
      <c r="O56" s="82"/>
      <c r="P56" s="82"/>
      <c r="Q56" s="82"/>
      <c r="R56" s="82"/>
      <c r="S56" s="82"/>
      <c r="T56" s="82"/>
      <c r="U56" s="82"/>
      <c r="V56" s="82"/>
      <c r="W56" s="82" t="s">
        <v>257</v>
      </c>
    </row>
    <row r="57" spans="1:23">
      <c r="A57" s="82">
        <v>55</v>
      </c>
      <c r="B57" s="82" t="s">
        <v>819</v>
      </c>
      <c r="C57" s="82">
        <v>55</v>
      </c>
      <c r="D57" s="82">
        <v>831</v>
      </c>
      <c r="E57" s="82">
        <v>161003096</v>
      </c>
      <c r="F57" s="82">
        <v>56</v>
      </c>
      <c r="G57" s="82">
        <v>3209.08</v>
      </c>
      <c r="H57" s="82">
        <v>426.92</v>
      </c>
      <c r="I57" s="82">
        <v>0</v>
      </c>
      <c r="J57" s="82"/>
      <c r="K57" s="84"/>
      <c r="L57" s="82">
        <v>1</v>
      </c>
      <c r="M57" s="82">
        <v>35</v>
      </c>
      <c r="N57" s="82"/>
      <c r="P57" s="82"/>
      <c r="Q57" s="82"/>
      <c r="R57" s="82"/>
      <c r="S57" s="82"/>
      <c r="T57" s="82"/>
      <c r="U57" s="82"/>
      <c r="V57" s="84"/>
      <c r="W57" s="82" t="s">
        <v>259</v>
      </c>
    </row>
    <row r="58" spans="1:23">
      <c r="A58" s="82">
        <v>56</v>
      </c>
      <c r="B58" s="82" t="s">
        <v>819</v>
      </c>
      <c r="C58" s="82">
        <v>56</v>
      </c>
      <c r="D58" s="82">
        <v>834</v>
      </c>
      <c r="E58" s="82">
        <v>161003097</v>
      </c>
      <c r="F58" s="82">
        <v>58</v>
      </c>
      <c r="G58" s="82">
        <v>3316.22</v>
      </c>
      <c r="H58" s="82">
        <v>453.78</v>
      </c>
      <c r="I58" s="82">
        <v>0</v>
      </c>
      <c r="J58" s="82"/>
      <c r="K58" s="82"/>
      <c r="L58" s="82">
        <v>1</v>
      </c>
      <c r="M58" s="82">
        <v>35</v>
      </c>
      <c r="N58" s="82"/>
      <c r="O58" s="82"/>
      <c r="P58" s="82"/>
      <c r="Q58" s="82"/>
      <c r="R58" s="82"/>
      <c r="S58" s="82"/>
      <c r="T58" s="82"/>
      <c r="U58" s="82"/>
      <c r="V58" s="84"/>
      <c r="W58" s="82" t="s">
        <v>257</v>
      </c>
    </row>
    <row r="59" spans="1:23">
      <c r="A59" s="82">
        <v>57</v>
      </c>
      <c r="B59" s="82" t="s">
        <v>819</v>
      </c>
      <c r="C59" s="82">
        <v>57</v>
      </c>
      <c r="D59" s="82">
        <v>835</v>
      </c>
      <c r="E59" s="82">
        <v>161003098</v>
      </c>
      <c r="F59" s="82">
        <v>58</v>
      </c>
      <c r="G59" s="82">
        <v>3572.6</v>
      </c>
      <c r="H59" s="82">
        <v>487.4</v>
      </c>
      <c r="I59" s="82">
        <v>0</v>
      </c>
      <c r="J59" s="82"/>
      <c r="K59" s="82"/>
      <c r="L59" s="82">
        <v>1</v>
      </c>
      <c r="M59" s="82">
        <v>45</v>
      </c>
      <c r="N59" s="82"/>
      <c r="O59" s="82"/>
      <c r="P59" s="82"/>
      <c r="Q59" s="82"/>
      <c r="R59" s="82"/>
      <c r="S59" s="82"/>
      <c r="T59" s="82"/>
      <c r="U59" s="82"/>
      <c r="V59" s="84"/>
      <c r="W59" s="82" t="s">
        <v>257</v>
      </c>
    </row>
    <row r="60" spans="1:23">
      <c r="A60" s="82">
        <v>58</v>
      </c>
      <c r="B60" s="82" t="s">
        <v>819</v>
      </c>
      <c r="C60" s="82">
        <v>58</v>
      </c>
      <c r="D60" s="82">
        <v>833</v>
      </c>
      <c r="E60" s="82">
        <v>161003099</v>
      </c>
      <c r="F60" s="82">
        <v>57</v>
      </c>
      <c r="G60" s="82">
        <v>3324.46</v>
      </c>
      <c r="H60" s="82">
        <v>377.54</v>
      </c>
      <c r="I60" s="82">
        <v>0</v>
      </c>
      <c r="J60" s="82"/>
      <c r="K60" s="82"/>
      <c r="L60" s="82">
        <v>1</v>
      </c>
      <c r="M60" s="82">
        <v>45</v>
      </c>
      <c r="N60" s="82"/>
      <c r="O60" s="82"/>
      <c r="P60" s="82"/>
      <c r="Q60" s="82"/>
      <c r="R60" s="82"/>
      <c r="S60" s="82"/>
      <c r="T60" s="82"/>
      <c r="U60" s="82"/>
      <c r="V60" s="84"/>
      <c r="W60" s="82" t="s">
        <v>259</v>
      </c>
    </row>
    <row r="61" spans="1:23">
      <c r="A61" s="82">
        <v>59</v>
      </c>
      <c r="B61" s="82" t="s">
        <v>819</v>
      </c>
      <c r="C61" s="82">
        <v>59</v>
      </c>
      <c r="D61" s="82">
        <v>836</v>
      </c>
      <c r="E61" s="82">
        <v>161003100</v>
      </c>
      <c r="F61" s="82">
        <v>58</v>
      </c>
      <c r="G61" s="82">
        <v>3396.82</v>
      </c>
      <c r="H61" s="82">
        <v>373.18</v>
      </c>
      <c r="I61" s="82">
        <v>0</v>
      </c>
      <c r="J61" s="82"/>
      <c r="K61" s="82"/>
      <c r="L61" s="82">
        <v>1</v>
      </c>
      <c r="M61" s="82">
        <v>40</v>
      </c>
      <c r="N61" s="82"/>
      <c r="O61" s="82"/>
      <c r="P61" s="82"/>
      <c r="Q61" s="82"/>
      <c r="R61" s="82"/>
      <c r="S61" s="82"/>
      <c r="T61" s="82"/>
      <c r="U61" s="82"/>
      <c r="V61" s="84"/>
      <c r="W61" s="82" t="s">
        <v>259</v>
      </c>
    </row>
    <row r="62" spans="1:23">
      <c r="A62" s="82">
        <v>60</v>
      </c>
      <c r="B62" s="82" t="s">
        <v>820</v>
      </c>
      <c r="C62" s="82">
        <v>60</v>
      </c>
      <c r="D62" s="82">
        <v>837</v>
      </c>
      <c r="E62" s="82">
        <v>161003101</v>
      </c>
      <c r="F62" s="82">
        <v>58</v>
      </c>
      <c r="G62" s="82">
        <v>3600.81</v>
      </c>
      <c r="H62" s="82">
        <v>483.19</v>
      </c>
      <c r="I62" s="82">
        <v>0</v>
      </c>
      <c r="J62" s="82"/>
      <c r="K62" s="82"/>
      <c r="L62" s="82">
        <v>2</v>
      </c>
      <c r="M62" s="82">
        <v>20</v>
      </c>
      <c r="N62" s="82"/>
      <c r="O62" s="82"/>
      <c r="P62" s="82"/>
      <c r="Q62" s="82"/>
      <c r="R62" s="82"/>
      <c r="S62" s="82"/>
      <c r="T62" s="82"/>
      <c r="U62" s="82"/>
      <c r="V62" s="84"/>
      <c r="W62" s="82" t="s">
        <v>257</v>
      </c>
    </row>
    <row r="63" spans="1:23">
      <c r="A63" s="82">
        <v>61</v>
      </c>
      <c r="B63" s="82" t="s">
        <v>820</v>
      </c>
      <c r="C63" s="82">
        <v>61</v>
      </c>
      <c r="D63" s="82">
        <v>839</v>
      </c>
      <c r="E63" s="82">
        <v>161003102</v>
      </c>
      <c r="F63" s="82">
        <v>59</v>
      </c>
      <c r="G63" s="82">
        <v>3437.21</v>
      </c>
      <c r="H63" s="82">
        <v>397.79</v>
      </c>
      <c r="I63" s="82">
        <v>0</v>
      </c>
      <c r="J63" s="82"/>
      <c r="K63" s="82"/>
      <c r="L63" s="82">
        <v>2</v>
      </c>
      <c r="M63" s="82">
        <v>5</v>
      </c>
      <c r="N63" s="82"/>
      <c r="O63" s="82"/>
      <c r="P63" s="82"/>
      <c r="Q63" s="82"/>
      <c r="R63" s="82"/>
      <c r="S63" s="82"/>
      <c r="T63" s="82"/>
      <c r="U63" s="82"/>
      <c r="V63" s="84"/>
      <c r="W63" s="82" t="s">
        <v>257</v>
      </c>
    </row>
    <row r="64" spans="1:23">
      <c r="A64" s="82">
        <v>62</v>
      </c>
      <c r="B64" s="82" t="s">
        <v>820</v>
      </c>
      <c r="C64" s="82">
        <v>62</v>
      </c>
      <c r="D64" s="82">
        <v>838</v>
      </c>
      <c r="E64" s="82">
        <v>161003103</v>
      </c>
      <c r="F64" s="82">
        <v>59</v>
      </c>
      <c r="G64" s="82">
        <v>3406.01</v>
      </c>
      <c r="H64" s="82">
        <v>428.99</v>
      </c>
      <c r="I64" s="82">
        <v>0</v>
      </c>
      <c r="J64" s="82"/>
      <c r="K64" s="82"/>
      <c r="L64" s="82">
        <v>2</v>
      </c>
      <c r="M64" s="82">
        <v>10</v>
      </c>
      <c r="N64" s="82"/>
      <c r="O64" s="82"/>
      <c r="P64" s="82"/>
      <c r="Q64" s="82"/>
      <c r="R64" s="82"/>
      <c r="S64" s="82"/>
      <c r="T64" s="82"/>
      <c r="U64" s="82"/>
      <c r="V64" s="82"/>
      <c r="W64" s="82" t="s">
        <v>259</v>
      </c>
    </row>
    <row r="65" spans="1:23">
      <c r="A65" s="82">
        <v>63</v>
      </c>
      <c r="B65" s="82" t="s">
        <v>820</v>
      </c>
      <c r="C65" s="82">
        <v>63</v>
      </c>
      <c r="D65" s="82">
        <v>841</v>
      </c>
      <c r="E65" s="82">
        <v>161003104</v>
      </c>
      <c r="F65" s="82">
        <v>56</v>
      </c>
      <c r="G65" s="82">
        <v>3261.65</v>
      </c>
      <c r="H65" s="82">
        <v>377.35</v>
      </c>
      <c r="I65" s="82">
        <v>0</v>
      </c>
      <c r="J65" s="82"/>
      <c r="K65" s="82"/>
      <c r="L65" s="82">
        <v>1</v>
      </c>
      <c r="M65" s="82">
        <v>50</v>
      </c>
      <c r="N65" s="82"/>
      <c r="O65" s="82"/>
      <c r="P65" s="82"/>
      <c r="Q65" s="82"/>
      <c r="R65" s="82"/>
      <c r="S65" s="82"/>
      <c r="T65" s="82"/>
      <c r="U65" s="82"/>
      <c r="V65" s="84"/>
      <c r="W65" s="82" t="s">
        <v>257</v>
      </c>
    </row>
    <row r="66" spans="1:23">
      <c r="A66" s="82">
        <v>64</v>
      </c>
      <c r="B66" s="82" t="s">
        <v>820</v>
      </c>
      <c r="C66" s="82">
        <v>64</v>
      </c>
      <c r="D66" s="82">
        <v>842</v>
      </c>
      <c r="E66" s="82">
        <v>161003105</v>
      </c>
      <c r="F66" s="82">
        <v>57</v>
      </c>
      <c r="G66" s="82">
        <v>3303.83</v>
      </c>
      <c r="H66" s="82">
        <v>401.17</v>
      </c>
      <c r="I66" s="82">
        <v>0</v>
      </c>
      <c r="J66" s="82"/>
      <c r="K66" s="82"/>
      <c r="L66" s="82">
        <v>1</v>
      </c>
      <c r="M66" s="82">
        <v>40</v>
      </c>
      <c r="N66" s="82"/>
      <c r="O66" s="82"/>
      <c r="P66" s="82"/>
      <c r="Q66" s="82"/>
      <c r="R66" s="82"/>
      <c r="S66" s="82"/>
      <c r="T66" s="82"/>
      <c r="U66" s="82"/>
      <c r="V66" s="84"/>
      <c r="W66" s="82" t="s">
        <v>257</v>
      </c>
    </row>
    <row r="67" spans="1:23">
      <c r="A67" s="82">
        <v>65</v>
      </c>
      <c r="B67" s="82" t="s">
        <v>820</v>
      </c>
      <c r="C67" s="82">
        <v>65</v>
      </c>
      <c r="D67" s="82">
        <v>840</v>
      </c>
      <c r="E67" s="82">
        <v>161003106</v>
      </c>
      <c r="F67" s="82">
        <v>58</v>
      </c>
      <c r="G67" s="82">
        <v>3351.82</v>
      </c>
      <c r="H67" s="82">
        <v>418.18</v>
      </c>
      <c r="I67" s="82">
        <v>0</v>
      </c>
      <c r="J67" s="82"/>
      <c r="K67" s="82"/>
      <c r="L67" s="82">
        <v>1</v>
      </c>
      <c r="M67" s="82">
        <v>50</v>
      </c>
      <c r="N67" s="82"/>
      <c r="O67" s="82"/>
      <c r="P67" s="82"/>
      <c r="Q67" s="82"/>
      <c r="R67" s="82"/>
      <c r="S67" s="82"/>
      <c r="T67" s="82"/>
      <c r="U67" s="82"/>
      <c r="V67" s="84"/>
      <c r="W67" s="82" t="s">
        <v>259</v>
      </c>
    </row>
    <row r="68" spans="1:23">
      <c r="A68" s="82">
        <v>66</v>
      </c>
      <c r="B68" s="82" t="s">
        <v>821</v>
      </c>
      <c r="C68" s="82">
        <v>66</v>
      </c>
      <c r="D68" s="82">
        <v>843</v>
      </c>
      <c r="E68" s="82">
        <v>141000195</v>
      </c>
      <c r="F68" s="82">
        <v>59</v>
      </c>
      <c r="G68" s="82">
        <v>3513.81</v>
      </c>
      <c r="H68" s="82">
        <v>321.19</v>
      </c>
      <c r="I68" s="82">
        <v>0</v>
      </c>
      <c r="J68" s="82"/>
      <c r="K68" s="82"/>
      <c r="L68" s="82">
        <v>1</v>
      </c>
      <c r="M68" s="82">
        <v>50</v>
      </c>
      <c r="N68" s="82"/>
      <c r="O68" s="82"/>
      <c r="P68" s="82"/>
      <c r="Q68" s="82"/>
      <c r="R68" s="82"/>
      <c r="S68" s="82"/>
      <c r="T68" s="82"/>
      <c r="U68" s="82"/>
      <c r="V68" s="84"/>
      <c r="W68" s="82" t="s">
        <v>257</v>
      </c>
    </row>
    <row r="69" spans="1:23">
      <c r="A69" s="82">
        <v>67</v>
      </c>
      <c r="B69" s="82" t="s">
        <v>821</v>
      </c>
      <c r="C69" s="82">
        <v>67</v>
      </c>
      <c r="D69" s="82">
        <v>845</v>
      </c>
      <c r="E69" s="82">
        <v>161003107</v>
      </c>
      <c r="F69" s="82">
        <v>56</v>
      </c>
      <c r="G69" s="82">
        <v>3341.75</v>
      </c>
      <c r="H69" s="82">
        <v>297.36</v>
      </c>
      <c r="I69" s="82">
        <v>0.09</v>
      </c>
      <c r="J69" s="82"/>
      <c r="K69" s="82"/>
      <c r="L69" s="82">
        <v>2</v>
      </c>
      <c r="M69" s="82">
        <v>15</v>
      </c>
      <c r="N69" s="82"/>
      <c r="O69" s="82"/>
      <c r="P69" s="82"/>
      <c r="Q69" s="82"/>
      <c r="R69" s="82"/>
      <c r="S69" s="82"/>
      <c r="T69" s="82"/>
      <c r="U69" s="82"/>
      <c r="V69" s="84"/>
      <c r="W69" s="82" t="s">
        <v>259</v>
      </c>
    </row>
    <row r="70" spans="1:23">
      <c r="A70" s="82">
        <v>68</v>
      </c>
      <c r="B70" s="82" t="s">
        <v>821</v>
      </c>
      <c r="C70" s="82">
        <v>68</v>
      </c>
      <c r="D70" s="82">
        <v>844</v>
      </c>
      <c r="E70" s="82">
        <v>161003108</v>
      </c>
      <c r="F70" s="82">
        <v>57</v>
      </c>
      <c r="G70" s="82">
        <v>3261.07</v>
      </c>
      <c r="H70" s="82">
        <v>439.93</v>
      </c>
      <c r="I70" s="82">
        <v>0</v>
      </c>
      <c r="J70" s="82"/>
      <c r="K70" s="82"/>
      <c r="L70" s="82">
        <v>2</v>
      </c>
      <c r="M70" s="82">
        <v>5</v>
      </c>
      <c r="N70" s="82"/>
      <c r="O70" s="82"/>
      <c r="P70" s="82"/>
      <c r="Q70" s="82"/>
      <c r="R70" s="82"/>
      <c r="S70" s="82"/>
      <c r="T70" s="82"/>
      <c r="U70" s="82"/>
      <c r="V70" s="82"/>
      <c r="W70" s="82" t="s">
        <v>257</v>
      </c>
    </row>
    <row r="71" spans="1:23">
      <c r="A71" s="82">
        <v>69</v>
      </c>
      <c r="B71" s="82" t="s">
        <v>821</v>
      </c>
      <c r="C71" s="82">
        <v>69</v>
      </c>
      <c r="D71" s="82">
        <v>846</v>
      </c>
      <c r="E71" s="82">
        <v>161003109</v>
      </c>
      <c r="F71" s="82">
        <v>59</v>
      </c>
      <c r="G71" s="82">
        <v>3461.81</v>
      </c>
      <c r="H71" s="82">
        <v>373.19</v>
      </c>
      <c r="I71" s="82">
        <v>0</v>
      </c>
      <c r="J71" s="82"/>
      <c r="K71" s="82"/>
      <c r="L71" s="82">
        <v>2</v>
      </c>
      <c r="M71" s="82">
        <v>0</v>
      </c>
      <c r="N71" s="82"/>
      <c r="O71" s="82"/>
      <c r="P71" s="82"/>
      <c r="Q71" s="82"/>
      <c r="R71" s="82"/>
      <c r="S71" s="82"/>
      <c r="T71" s="82"/>
      <c r="U71" s="82"/>
      <c r="V71" s="84"/>
      <c r="W71" s="82" t="s">
        <v>257</v>
      </c>
    </row>
    <row r="72" spans="1:23">
      <c r="A72" s="82">
        <v>70</v>
      </c>
      <c r="B72" s="82" t="s">
        <v>821</v>
      </c>
      <c r="C72" s="82">
        <v>70</v>
      </c>
      <c r="D72" s="82">
        <v>848</v>
      </c>
      <c r="E72" s="82">
        <v>161003110</v>
      </c>
      <c r="F72" s="82">
        <v>58</v>
      </c>
      <c r="G72" s="82">
        <v>3448.07</v>
      </c>
      <c r="H72" s="82">
        <v>316.93</v>
      </c>
      <c r="I72" s="82">
        <v>0</v>
      </c>
      <c r="J72" s="82"/>
      <c r="K72" s="82"/>
      <c r="L72" s="82">
        <v>1</v>
      </c>
      <c r="M72" s="82">
        <v>50</v>
      </c>
      <c r="N72" s="82"/>
      <c r="O72" s="82"/>
      <c r="P72" s="82"/>
      <c r="Q72" s="82"/>
      <c r="R72" s="82"/>
      <c r="S72" s="82"/>
      <c r="T72" s="82"/>
      <c r="U72" s="82"/>
      <c r="V72" s="84"/>
      <c r="W72" s="82" t="s">
        <v>259</v>
      </c>
    </row>
    <row r="73" spans="1:23">
      <c r="A73" s="82">
        <v>71</v>
      </c>
      <c r="B73" s="82" t="s">
        <v>821</v>
      </c>
      <c r="C73" s="82">
        <v>71</v>
      </c>
      <c r="D73" s="82">
        <v>847</v>
      </c>
      <c r="E73" s="82">
        <v>141000196</v>
      </c>
      <c r="F73" s="82">
        <v>55</v>
      </c>
      <c r="G73" s="82">
        <v>3209.65</v>
      </c>
      <c r="H73" s="82">
        <v>365.35</v>
      </c>
      <c r="I73" s="82">
        <v>0</v>
      </c>
      <c r="J73" s="82"/>
      <c r="K73" s="82"/>
      <c r="L73" s="82">
        <v>2</v>
      </c>
      <c r="M73" s="82">
        <v>0</v>
      </c>
      <c r="N73" s="82"/>
      <c r="O73" s="82"/>
      <c r="P73" s="82"/>
      <c r="Q73" s="82"/>
      <c r="R73" s="82"/>
      <c r="S73" s="82"/>
      <c r="T73" s="82"/>
      <c r="U73" s="82"/>
      <c r="V73" s="84"/>
      <c r="W73" s="82" t="s">
        <v>257</v>
      </c>
    </row>
    <row r="74" spans="1:23">
      <c r="A74" s="82">
        <v>72</v>
      </c>
      <c r="B74" s="82" t="s">
        <v>821</v>
      </c>
      <c r="C74" s="82">
        <v>72</v>
      </c>
      <c r="D74" s="82">
        <v>849</v>
      </c>
      <c r="E74" s="82">
        <v>161003111</v>
      </c>
      <c r="F74" s="82">
        <v>58</v>
      </c>
      <c r="G74" s="82">
        <v>3675.2</v>
      </c>
      <c r="H74" s="82">
        <v>384.8</v>
      </c>
      <c r="I74" s="82">
        <v>0</v>
      </c>
      <c r="J74" s="82"/>
      <c r="K74" s="82"/>
      <c r="L74" s="82">
        <v>2</v>
      </c>
      <c r="M74" s="82">
        <v>5</v>
      </c>
      <c r="N74" s="82"/>
      <c r="O74" s="82"/>
      <c r="P74" s="82"/>
      <c r="Q74" s="82"/>
      <c r="R74" s="82"/>
      <c r="S74" s="82"/>
      <c r="T74" s="82"/>
      <c r="U74" s="82"/>
      <c r="V74" s="84"/>
      <c r="W74" s="82" t="s">
        <v>257</v>
      </c>
    </row>
    <row r="75" spans="1:23">
      <c r="A75" s="82">
        <v>73</v>
      </c>
      <c r="B75" s="82" t="s">
        <v>821</v>
      </c>
      <c r="C75" s="82">
        <v>73</v>
      </c>
      <c r="D75" s="82">
        <v>852</v>
      </c>
      <c r="E75" s="82">
        <v>161003112</v>
      </c>
      <c r="F75" s="82">
        <v>59</v>
      </c>
      <c r="G75" s="82">
        <v>3410.61</v>
      </c>
      <c r="H75" s="82">
        <v>424.39</v>
      </c>
      <c r="I75" s="82">
        <v>0</v>
      </c>
      <c r="J75" s="82"/>
      <c r="K75" s="82"/>
      <c r="L75" s="82">
        <v>2</v>
      </c>
      <c r="M75" s="82">
        <v>20</v>
      </c>
      <c r="N75" s="82"/>
      <c r="O75" s="82"/>
      <c r="P75" s="82"/>
      <c r="Q75" s="82"/>
      <c r="R75" s="82"/>
      <c r="S75" s="82"/>
      <c r="T75" s="82"/>
      <c r="U75" s="82"/>
      <c r="V75" s="84"/>
      <c r="W75" s="82" t="s">
        <v>259</v>
      </c>
    </row>
    <row r="76" spans="1:23">
      <c r="A76" s="82">
        <v>74</v>
      </c>
      <c r="B76" s="82" t="s">
        <v>821</v>
      </c>
      <c r="C76" s="82">
        <v>74</v>
      </c>
      <c r="D76" s="82">
        <v>850</v>
      </c>
      <c r="E76" s="82">
        <v>161003113</v>
      </c>
      <c r="F76" s="82">
        <v>59</v>
      </c>
      <c r="G76" s="82">
        <v>3412.42</v>
      </c>
      <c r="H76" s="82">
        <v>421.58</v>
      </c>
      <c r="I76" s="82">
        <v>0</v>
      </c>
      <c r="J76" s="82"/>
      <c r="K76" s="82"/>
      <c r="L76" s="82">
        <v>2</v>
      </c>
      <c r="M76" s="82">
        <v>0</v>
      </c>
      <c r="N76" s="82"/>
      <c r="O76" s="82"/>
      <c r="P76" s="82"/>
      <c r="Q76" s="82"/>
      <c r="R76" s="82"/>
      <c r="S76" s="82"/>
      <c r="T76" s="82"/>
      <c r="U76" s="82"/>
      <c r="V76" s="84"/>
      <c r="W76" s="82" t="s">
        <v>257</v>
      </c>
    </row>
    <row r="77" spans="1:23">
      <c r="A77" s="82">
        <v>75</v>
      </c>
      <c r="B77" s="82" t="s">
        <v>822</v>
      </c>
      <c r="C77" s="82">
        <v>75</v>
      </c>
      <c r="D77" s="82">
        <v>853</v>
      </c>
      <c r="E77" s="82">
        <v>161003114</v>
      </c>
      <c r="F77" s="82">
        <v>56</v>
      </c>
      <c r="G77" s="82">
        <v>3263.06</v>
      </c>
      <c r="H77" s="82">
        <v>374.94</v>
      </c>
      <c r="I77" s="82">
        <v>0</v>
      </c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4"/>
      <c r="W77" s="82" t="s">
        <v>259</v>
      </c>
    </row>
    <row r="78" spans="1:23">
      <c r="A78" s="82">
        <v>76</v>
      </c>
      <c r="B78" s="82" t="s">
        <v>823</v>
      </c>
      <c r="C78" s="82">
        <v>76</v>
      </c>
      <c r="D78" s="82">
        <v>851</v>
      </c>
      <c r="E78" s="82">
        <v>161003115</v>
      </c>
      <c r="F78" s="82">
        <v>58</v>
      </c>
      <c r="G78" s="82">
        <v>3351.25</v>
      </c>
      <c r="H78" s="82">
        <v>415.75</v>
      </c>
      <c r="I78" s="82">
        <v>0</v>
      </c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4"/>
      <c r="W78" s="82" t="s">
        <v>257</v>
      </c>
    </row>
    <row r="79" spans="1:23">
      <c r="A79" s="82">
        <v>77</v>
      </c>
      <c r="B79" s="82" t="s">
        <v>823</v>
      </c>
      <c r="C79" s="82">
        <v>77</v>
      </c>
      <c r="D79" s="82">
        <v>854</v>
      </c>
      <c r="E79" s="82">
        <v>161003116</v>
      </c>
      <c r="F79" s="82">
        <v>57</v>
      </c>
      <c r="G79" s="82">
        <v>3312.23</v>
      </c>
      <c r="H79" s="82">
        <v>392.77</v>
      </c>
      <c r="I79" s="82">
        <v>0</v>
      </c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4"/>
      <c r="W79" s="82" t="s">
        <v>257</v>
      </c>
    </row>
    <row r="80" spans="1:23">
      <c r="A80" s="82">
        <v>78</v>
      </c>
      <c r="B80" s="82" t="s">
        <v>823</v>
      </c>
      <c r="C80" s="82">
        <v>78</v>
      </c>
      <c r="D80" s="82">
        <v>855</v>
      </c>
      <c r="E80" s="82">
        <v>161003117</v>
      </c>
      <c r="F80" s="82">
        <v>56</v>
      </c>
      <c r="G80" s="82">
        <v>3294.84</v>
      </c>
      <c r="H80" s="82">
        <v>345.16</v>
      </c>
      <c r="I80" s="82">
        <v>0</v>
      </c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4"/>
      <c r="W80" s="82" t="s">
        <v>259</v>
      </c>
    </row>
    <row r="81" spans="1:24">
      <c r="A81" s="82">
        <v>79</v>
      </c>
      <c r="B81" s="82" t="s">
        <v>823</v>
      </c>
      <c r="C81" s="82">
        <v>79</v>
      </c>
      <c r="D81" s="82">
        <v>856</v>
      </c>
      <c r="E81" s="82">
        <v>161003118</v>
      </c>
      <c r="F81" s="82">
        <v>59</v>
      </c>
      <c r="G81" s="82">
        <v>3426.61</v>
      </c>
      <c r="H81" s="82">
        <v>408.39</v>
      </c>
      <c r="I81" s="82">
        <v>0</v>
      </c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4"/>
      <c r="W81" s="82" t="s">
        <v>257</v>
      </c>
    </row>
    <row r="82" spans="1:24">
      <c r="A82" s="82">
        <v>80</v>
      </c>
      <c r="B82" s="82" t="s">
        <v>823</v>
      </c>
      <c r="C82" s="82">
        <v>80</v>
      </c>
      <c r="D82" s="82">
        <v>857</v>
      </c>
      <c r="E82" s="82">
        <v>161003119</v>
      </c>
      <c r="F82" s="82">
        <v>57</v>
      </c>
      <c r="G82" s="82">
        <v>3371.64</v>
      </c>
      <c r="H82" s="82">
        <v>332.36</v>
      </c>
      <c r="I82" s="82">
        <v>0</v>
      </c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4"/>
      <c r="W82" s="82" t="s">
        <v>257</v>
      </c>
    </row>
    <row r="83" spans="1:24">
      <c r="A83" s="82">
        <v>81</v>
      </c>
      <c r="B83" s="82" t="s">
        <v>823</v>
      </c>
      <c r="C83" s="82">
        <v>81</v>
      </c>
      <c r="D83" s="82">
        <v>858</v>
      </c>
      <c r="E83" s="82">
        <v>141000197</v>
      </c>
      <c r="F83" s="82">
        <v>58</v>
      </c>
      <c r="G83" s="82">
        <v>3441.42</v>
      </c>
      <c r="H83" s="82">
        <v>328.58</v>
      </c>
      <c r="I83" s="82">
        <v>0</v>
      </c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4"/>
      <c r="W83" s="82" t="s">
        <v>257</v>
      </c>
    </row>
    <row r="84" spans="1:24">
      <c r="A84" s="82">
        <v>82</v>
      </c>
      <c r="B84" s="82" t="s">
        <v>823</v>
      </c>
      <c r="C84" s="82">
        <v>82</v>
      </c>
      <c r="D84" s="82">
        <v>859</v>
      </c>
      <c r="E84" s="82">
        <v>161003120</v>
      </c>
      <c r="F84" s="82">
        <v>59</v>
      </c>
      <c r="G84" s="82">
        <v>3651.24</v>
      </c>
      <c r="H84" s="82">
        <v>443.76</v>
      </c>
      <c r="I84" s="82">
        <v>0</v>
      </c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4"/>
      <c r="W84" s="82" t="s">
        <v>257</v>
      </c>
    </row>
    <row r="85" spans="1:24">
      <c r="A85" s="82">
        <v>83</v>
      </c>
      <c r="B85" s="82" t="s">
        <v>823</v>
      </c>
      <c r="C85" s="82">
        <v>83</v>
      </c>
      <c r="D85" s="82">
        <v>860</v>
      </c>
      <c r="E85" s="82">
        <v>141000198</v>
      </c>
      <c r="F85" s="82">
        <v>57</v>
      </c>
      <c r="G85" s="82">
        <v>3304.67</v>
      </c>
      <c r="H85" s="82">
        <v>396.33</v>
      </c>
      <c r="I85" s="82">
        <v>0</v>
      </c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4"/>
      <c r="W85" s="82" t="s">
        <v>259</v>
      </c>
    </row>
    <row r="86" spans="1:24">
      <c r="A86" s="82">
        <v>84</v>
      </c>
      <c r="B86" s="82" t="s">
        <v>823</v>
      </c>
      <c r="C86" s="82">
        <v>84</v>
      </c>
      <c r="D86" s="82">
        <v>861</v>
      </c>
      <c r="E86" s="82">
        <v>141000199</v>
      </c>
      <c r="F86" s="82">
        <v>58</v>
      </c>
      <c r="G86" s="82">
        <v>3348.07</v>
      </c>
      <c r="H86" s="82">
        <v>416.93</v>
      </c>
      <c r="I86" s="82">
        <v>0</v>
      </c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4"/>
      <c r="W86" s="82" t="s">
        <v>257</v>
      </c>
    </row>
    <row r="87" spans="1:24">
      <c r="A87" s="82">
        <v>85</v>
      </c>
      <c r="B87" s="82" t="s">
        <v>824</v>
      </c>
      <c r="C87" s="82">
        <v>85</v>
      </c>
      <c r="D87" s="82">
        <v>862</v>
      </c>
      <c r="E87" s="82">
        <v>161003121</v>
      </c>
      <c r="F87" s="82">
        <v>55</v>
      </c>
      <c r="G87" s="82">
        <v>3156.04</v>
      </c>
      <c r="H87" s="82">
        <v>474.15</v>
      </c>
      <c r="I87" s="82">
        <v>0</v>
      </c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4"/>
      <c r="W87" s="82" t="s">
        <v>259</v>
      </c>
      <c r="X87" s="104"/>
    </row>
    <row r="88" spans="1:24">
      <c r="A88" s="82">
        <v>86</v>
      </c>
      <c r="B88" s="82" t="s">
        <v>823</v>
      </c>
      <c r="C88" s="82">
        <v>86</v>
      </c>
      <c r="D88" s="82">
        <v>863</v>
      </c>
      <c r="E88" s="82">
        <v>141000200</v>
      </c>
      <c r="F88" s="82">
        <v>58</v>
      </c>
      <c r="G88" s="82">
        <v>3331.23</v>
      </c>
      <c r="H88" s="82">
        <v>437.77</v>
      </c>
      <c r="I88" s="82">
        <v>0</v>
      </c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4"/>
      <c r="W88" s="82" t="s">
        <v>257</v>
      </c>
    </row>
    <row r="89" spans="1:24">
      <c r="A89" s="82">
        <v>87</v>
      </c>
      <c r="B89" s="82" t="s">
        <v>823</v>
      </c>
      <c r="C89" s="82">
        <v>87</v>
      </c>
      <c r="D89" s="82">
        <v>865</v>
      </c>
      <c r="E89" s="82">
        <v>141000201</v>
      </c>
      <c r="F89" s="82">
        <v>59</v>
      </c>
      <c r="G89" s="82">
        <v>3472.21</v>
      </c>
      <c r="H89" s="82">
        <v>362.79</v>
      </c>
      <c r="I89" s="82">
        <v>0</v>
      </c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4"/>
      <c r="W89" s="82" t="s">
        <v>259</v>
      </c>
    </row>
    <row r="90" spans="1:24" s="104" customFormat="1">
      <c r="A90" s="84">
        <v>88</v>
      </c>
      <c r="B90" s="82" t="s">
        <v>823</v>
      </c>
      <c r="C90" s="82">
        <v>88</v>
      </c>
      <c r="D90" s="82">
        <v>864</v>
      </c>
      <c r="E90" s="84">
        <v>161003122</v>
      </c>
      <c r="F90" s="84">
        <v>58</v>
      </c>
      <c r="G90" s="84">
        <v>3722.4</v>
      </c>
      <c r="H90" s="84">
        <v>337.6</v>
      </c>
      <c r="I90" s="84">
        <v>0</v>
      </c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2" t="s">
        <v>257</v>
      </c>
    </row>
    <row r="91" spans="1:24">
      <c r="A91" s="82">
        <v>89</v>
      </c>
      <c r="B91" s="82" t="s">
        <v>823</v>
      </c>
      <c r="C91" s="82">
        <v>89</v>
      </c>
      <c r="D91" s="82">
        <v>866</v>
      </c>
      <c r="E91" s="82">
        <v>161003123</v>
      </c>
      <c r="F91" s="82">
        <v>58</v>
      </c>
      <c r="G91" s="82">
        <v>3428.62</v>
      </c>
      <c r="H91" s="82">
        <v>341.38</v>
      </c>
      <c r="I91" s="82">
        <v>0</v>
      </c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4"/>
      <c r="W91" s="82" t="s">
        <v>257</v>
      </c>
    </row>
    <row r="92" spans="1:24">
      <c r="A92" s="82">
        <v>90</v>
      </c>
      <c r="B92" s="82" t="s">
        <v>823</v>
      </c>
      <c r="C92" s="82">
        <v>90</v>
      </c>
      <c r="D92" s="82">
        <v>867</v>
      </c>
      <c r="E92" s="82">
        <v>141000202</v>
      </c>
      <c r="F92" s="82">
        <v>59</v>
      </c>
      <c r="G92" s="82">
        <v>3496.41</v>
      </c>
      <c r="H92" s="82">
        <v>338.59</v>
      </c>
      <c r="I92" s="82">
        <v>0</v>
      </c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4"/>
      <c r="W92" s="82" t="s">
        <v>257</v>
      </c>
    </row>
    <row r="93" spans="1:24">
      <c r="A93" s="82">
        <v>91</v>
      </c>
      <c r="B93" s="82" t="s">
        <v>823</v>
      </c>
      <c r="C93" s="82">
        <v>91</v>
      </c>
      <c r="D93" s="82">
        <v>869</v>
      </c>
      <c r="E93" s="82">
        <v>141000203</v>
      </c>
      <c r="F93" s="82">
        <v>59</v>
      </c>
      <c r="G93" s="82">
        <v>3491.43</v>
      </c>
      <c r="H93" s="82">
        <v>341.57</v>
      </c>
      <c r="I93" s="82">
        <v>0</v>
      </c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4"/>
      <c r="W93" s="82" t="s">
        <v>257</v>
      </c>
    </row>
    <row r="94" spans="1:24">
      <c r="A94" s="82">
        <v>92</v>
      </c>
      <c r="B94" s="82" t="s">
        <v>823</v>
      </c>
      <c r="C94" s="82">
        <v>92</v>
      </c>
      <c r="D94" s="82">
        <v>868</v>
      </c>
      <c r="E94" s="82">
        <v>161003124</v>
      </c>
      <c r="F94" s="82">
        <v>58</v>
      </c>
      <c r="G94" s="82">
        <v>3415.02</v>
      </c>
      <c r="H94" s="82">
        <v>355.57</v>
      </c>
      <c r="I94" s="82">
        <v>0.59</v>
      </c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4"/>
      <c r="W94" s="82" t="s">
        <v>259</v>
      </c>
    </row>
    <row r="95" spans="1:24">
      <c r="A95" s="82">
        <v>93</v>
      </c>
      <c r="B95" s="82" t="s">
        <v>823</v>
      </c>
      <c r="C95" s="82">
        <v>93</v>
      </c>
      <c r="D95" s="82">
        <v>870</v>
      </c>
      <c r="E95" s="82">
        <v>161003125</v>
      </c>
      <c r="F95" s="82">
        <v>58</v>
      </c>
      <c r="G95" s="82">
        <v>3366.22</v>
      </c>
      <c r="H95" s="82">
        <v>403.78</v>
      </c>
      <c r="I95" s="82">
        <v>0</v>
      </c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4"/>
      <c r="W95" s="82" t="s">
        <v>257</v>
      </c>
    </row>
    <row r="96" spans="1:24">
      <c r="A96" s="82">
        <v>94</v>
      </c>
      <c r="B96" s="82" t="s">
        <v>825</v>
      </c>
      <c r="C96" s="82">
        <v>94</v>
      </c>
      <c r="D96" s="82">
        <v>872</v>
      </c>
      <c r="E96" s="82">
        <v>161003126</v>
      </c>
      <c r="F96" s="82">
        <v>59</v>
      </c>
      <c r="G96" s="82">
        <v>3465.81</v>
      </c>
      <c r="H96" s="82">
        <v>369.19</v>
      </c>
      <c r="I96" s="82">
        <v>0</v>
      </c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4"/>
      <c r="W96" s="82" t="s">
        <v>259</v>
      </c>
    </row>
    <row r="97" spans="1:23" s="104" customFormat="1">
      <c r="A97" s="84">
        <v>95</v>
      </c>
      <c r="B97" s="82" t="s">
        <v>823</v>
      </c>
      <c r="C97" s="82">
        <v>95</v>
      </c>
      <c r="D97" s="82">
        <v>871</v>
      </c>
      <c r="E97" s="106">
        <v>161003127</v>
      </c>
      <c r="F97" s="84">
        <v>58</v>
      </c>
      <c r="G97" s="84">
        <v>3543.4</v>
      </c>
      <c r="H97" s="84">
        <v>516.6</v>
      </c>
      <c r="I97" s="84">
        <v>0</v>
      </c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2" t="s">
        <v>257</v>
      </c>
    </row>
    <row r="98" spans="1:23">
      <c r="A98" s="82">
        <v>96</v>
      </c>
      <c r="B98" s="82" t="s">
        <v>823</v>
      </c>
      <c r="C98" s="82">
        <v>96</v>
      </c>
      <c r="D98" s="82">
        <v>873</v>
      </c>
      <c r="E98" s="82">
        <v>161003128</v>
      </c>
      <c r="F98" s="82">
        <v>59</v>
      </c>
      <c r="G98" s="82">
        <v>3477.01</v>
      </c>
      <c r="H98" s="82">
        <v>357.99</v>
      </c>
      <c r="I98" s="82">
        <v>0</v>
      </c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4"/>
      <c r="W98" s="82" t="s">
        <v>257</v>
      </c>
    </row>
    <row r="99" spans="1:23">
      <c r="A99" s="82">
        <v>97</v>
      </c>
      <c r="B99" s="82" t="s">
        <v>823</v>
      </c>
      <c r="C99" s="82">
        <v>97</v>
      </c>
      <c r="D99" s="82">
        <v>874</v>
      </c>
      <c r="E99" s="107">
        <v>161003129</v>
      </c>
      <c r="F99" s="82">
        <v>57</v>
      </c>
      <c r="G99" s="82">
        <v>3389.86</v>
      </c>
      <c r="H99" s="82">
        <v>312.14</v>
      </c>
      <c r="I99" s="82">
        <v>0</v>
      </c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4"/>
      <c r="W99" s="82" t="s">
        <v>259</v>
      </c>
    </row>
    <row r="100" spans="1:23">
      <c r="A100" s="82">
        <v>98</v>
      </c>
      <c r="B100" s="82" t="s">
        <v>823</v>
      </c>
      <c r="C100" s="82">
        <v>98</v>
      </c>
      <c r="D100" s="82">
        <v>875</v>
      </c>
      <c r="E100" s="82">
        <v>161003130</v>
      </c>
      <c r="F100" s="82">
        <v>59</v>
      </c>
      <c r="G100" s="82">
        <v>3770.44</v>
      </c>
      <c r="H100" s="82">
        <v>324.63</v>
      </c>
      <c r="I100" s="82">
        <v>7.0000000000000007E-2</v>
      </c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4"/>
      <c r="W100" s="82" t="s">
        <v>257</v>
      </c>
    </row>
    <row r="101" spans="1:23">
      <c r="A101" s="82">
        <v>99</v>
      </c>
      <c r="B101" s="82" t="s">
        <v>823</v>
      </c>
      <c r="C101" s="82">
        <v>99</v>
      </c>
      <c r="D101" s="82">
        <v>877</v>
      </c>
      <c r="E101" s="107">
        <v>141000204</v>
      </c>
      <c r="F101" s="82">
        <v>59</v>
      </c>
      <c r="G101" s="82">
        <v>3460.21</v>
      </c>
      <c r="H101" s="82">
        <v>374.79</v>
      </c>
      <c r="I101" s="82">
        <v>0</v>
      </c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4"/>
      <c r="W101" s="82" t="s">
        <v>257</v>
      </c>
    </row>
    <row r="102" spans="1:23">
      <c r="A102" s="82">
        <v>100</v>
      </c>
      <c r="B102" s="82" t="s">
        <v>823</v>
      </c>
      <c r="C102" s="82">
        <v>100</v>
      </c>
      <c r="D102" s="82">
        <v>878</v>
      </c>
      <c r="E102" s="82">
        <v>161003131</v>
      </c>
      <c r="F102" s="82">
        <v>59</v>
      </c>
      <c r="G102" s="82">
        <v>3507.62</v>
      </c>
      <c r="H102" s="82">
        <v>326.38</v>
      </c>
      <c r="I102" s="82">
        <v>0</v>
      </c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4"/>
      <c r="W102" s="82" t="s">
        <v>257</v>
      </c>
    </row>
    <row r="103" spans="1:23">
      <c r="A103" s="82">
        <v>101</v>
      </c>
      <c r="B103" s="82" t="s">
        <v>823</v>
      </c>
      <c r="C103" s="82">
        <v>101</v>
      </c>
      <c r="D103" s="82">
        <v>879</v>
      </c>
      <c r="E103" s="82">
        <v>161003132</v>
      </c>
      <c r="F103" s="82">
        <v>56</v>
      </c>
      <c r="G103" s="82">
        <v>3276.84</v>
      </c>
      <c r="H103" s="82">
        <v>363.16</v>
      </c>
      <c r="I103" s="82">
        <v>0</v>
      </c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4"/>
      <c r="W103" s="82" t="s">
        <v>257</v>
      </c>
    </row>
    <row r="104" spans="1:23" s="104" customFormat="1">
      <c r="A104" s="84">
        <v>102</v>
      </c>
      <c r="B104" s="82" t="s">
        <v>823</v>
      </c>
      <c r="C104" s="82">
        <v>102</v>
      </c>
      <c r="D104" s="82">
        <v>876</v>
      </c>
      <c r="E104" s="84">
        <v>141000205</v>
      </c>
      <c r="F104" s="84">
        <v>56</v>
      </c>
      <c r="G104" s="84">
        <v>3257.04</v>
      </c>
      <c r="H104" s="84">
        <v>382.96</v>
      </c>
      <c r="I104" s="84">
        <v>0</v>
      </c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2" t="s">
        <v>259</v>
      </c>
    </row>
    <row r="105" spans="1:23">
      <c r="A105" s="82">
        <v>103</v>
      </c>
      <c r="B105" s="82" t="s">
        <v>823</v>
      </c>
      <c r="C105" s="82">
        <v>103</v>
      </c>
      <c r="D105" s="82">
        <v>880</v>
      </c>
      <c r="E105" s="82">
        <v>161003133</v>
      </c>
      <c r="F105" s="82">
        <v>58</v>
      </c>
      <c r="G105" s="82">
        <v>3407.22</v>
      </c>
      <c r="H105" s="82">
        <v>362.78</v>
      </c>
      <c r="I105" s="82">
        <v>0</v>
      </c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4"/>
      <c r="W105" s="82" t="s">
        <v>259</v>
      </c>
    </row>
    <row r="106" spans="1:23">
      <c r="A106" s="82">
        <v>104</v>
      </c>
      <c r="B106" s="82" t="s">
        <v>826</v>
      </c>
      <c r="C106" s="82">
        <v>104</v>
      </c>
      <c r="D106" s="82">
        <v>881</v>
      </c>
      <c r="E106" s="82">
        <v>161003134</v>
      </c>
      <c r="F106" s="82">
        <v>58</v>
      </c>
      <c r="G106" s="82">
        <v>3348.22</v>
      </c>
      <c r="H106" s="82">
        <v>421.78</v>
      </c>
      <c r="I106" s="82">
        <v>0</v>
      </c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4"/>
      <c r="W106" s="82" t="s">
        <v>257</v>
      </c>
    </row>
    <row r="107" spans="1:23">
      <c r="A107" s="82">
        <v>105</v>
      </c>
      <c r="B107" s="82" t="s">
        <v>823</v>
      </c>
      <c r="C107" s="82">
        <v>105</v>
      </c>
      <c r="D107" s="82">
        <v>882</v>
      </c>
      <c r="E107" s="82">
        <v>161003135</v>
      </c>
      <c r="F107" s="82">
        <v>55</v>
      </c>
      <c r="G107" s="82">
        <v>3227.45</v>
      </c>
      <c r="H107" s="108">
        <v>411.55</v>
      </c>
      <c r="I107" s="82">
        <v>0</v>
      </c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4"/>
      <c r="W107" s="82" t="s">
        <v>257</v>
      </c>
    </row>
    <row r="108" spans="1:23">
      <c r="A108" s="82">
        <v>106</v>
      </c>
      <c r="B108" s="82" t="s">
        <v>823</v>
      </c>
      <c r="C108" s="82">
        <v>106</v>
      </c>
      <c r="D108" s="82">
        <v>883</v>
      </c>
      <c r="E108" s="82">
        <v>161003136</v>
      </c>
      <c r="F108" s="82">
        <v>57</v>
      </c>
      <c r="G108" s="82">
        <v>3366.28</v>
      </c>
      <c r="H108" s="82">
        <v>333.72</v>
      </c>
      <c r="I108" s="82">
        <v>0</v>
      </c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4"/>
      <c r="W108" s="82" t="s">
        <v>259</v>
      </c>
    </row>
    <row r="109" spans="1:23">
      <c r="A109" s="82">
        <v>107</v>
      </c>
      <c r="B109" s="82" t="s">
        <v>823</v>
      </c>
      <c r="C109" s="82">
        <v>107</v>
      </c>
      <c r="D109" s="82">
        <v>884</v>
      </c>
      <c r="E109" s="82">
        <v>161003137</v>
      </c>
      <c r="F109" s="82">
        <v>58</v>
      </c>
      <c r="G109" s="82">
        <v>3423.44</v>
      </c>
      <c r="H109" s="82">
        <v>344.56</v>
      </c>
      <c r="I109" s="82">
        <v>0</v>
      </c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4"/>
      <c r="W109" s="82" t="s">
        <v>257</v>
      </c>
    </row>
    <row r="110" spans="1:23">
      <c r="A110" s="82">
        <v>108</v>
      </c>
      <c r="B110" s="82" t="s">
        <v>823</v>
      </c>
      <c r="C110" s="82">
        <v>108</v>
      </c>
      <c r="D110" s="82">
        <v>886</v>
      </c>
      <c r="E110" s="82">
        <v>161003138</v>
      </c>
      <c r="F110" s="82">
        <v>59</v>
      </c>
      <c r="G110" s="82">
        <v>3518.42</v>
      </c>
      <c r="H110" s="82">
        <v>315.58</v>
      </c>
      <c r="I110" s="82">
        <v>0</v>
      </c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4"/>
      <c r="W110" s="82" t="s">
        <v>259</v>
      </c>
    </row>
    <row r="111" spans="1:23">
      <c r="A111" s="82">
        <v>109</v>
      </c>
      <c r="B111" s="82" t="s">
        <v>823</v>
      </c>
      <c r="C111" s="82">
        <v>109</v>
      </c>
      <c r="D111" s="82">
        <v>885</v>
      </c>
      <c r="E111" s="82">
        <v>141000206</v>
      </c>
      <c r="F111" s="82">
        <v>58</v>
      </c>
      <c r="G111" s="82">
        <v>3700.6</v>
      </c>
      <c r="H111" s="82">
        <v>360</v>
      </c>
      <c r="I111" s="82">
        <v>0.6</v>
      </c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4"/>
      <c r="W111" s="82" t="s">
        <v>257</v>
      </c>
    </row>
    <row r="112" spans="1:23">
      <c r="A112" s="82">
        <v>110</v>
      </c>
      <c r="B112" s="82" t="s">
        <v>823</v>
      </c>
      <c r="C112" s="82">
        <v>110</v>
      </c>
      <c r="D112" s="82">
        <v>887</v>
      </c>
      <c r="E112" s="82">
        <v>161003139</v>
      </c>
      <c r="F112" s="82">
        <v>58</v>
      </c>
      <c r="G112" s="82">
        <v>3394.66</v>
      </c>
      <c r="H112" s="82">
        <v>371.34</v>
      </c>
      <c r="I112" s="82">
        <v>0</v>
      </c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4"/>
      <c r="W112" s="82" t="s">
        <v>257</v>
      </c>
    </row>
    <row r="113" spans="1:27">
      <c r="A113" s="82">
        <v>111</v>
      </c>
      <c r="B113" s="82" t="s">
        <v>823</v>
      </c>
      <c r="C113" s="82">
        <v>111</v>
      </c>
      <c r="D113" s="82">
        <v>888</v>
      </c>
      <c r="E113" s="82">
        <v>161003140</v>
      </c>
      <c r="F113" s="82">
        <v>59</v>
      </c>
      <c r="G113" s="82">
        <v>3513.83</v>
      </c>
      <c r="H113" s="82">
        <v>320.36</v>
      </c>
      <c r="I113" s="82">
        <v>1.19</v>
      </c>
      <c r="J113" s="82"/>
      <c r="K113" s="82"/>
      <c r="L113" s="82"/>
      <c r="M113" s="82"/>
      <c r="N113" s="82"/>
      <c r="O113" s="82">
        <v>17050</v>
      </c>
      <c r="P113" s="82"/>
      <c r="Q113" s="82"/>
      <c r="R113" s="82"/>
      <c r="S113" s="82"/>
      <c r="T113" s="82"/>
      <c r="U113" s="82">
        <f>O113*5%</f>
        <v>852.5</v>
      </c>
      <c r="V113" s="82">
        <f>O113+U113</f>
        <v>17902.5</v>
      </c>
      <c r="W113" s="82" t="s">
        <v>257</v>
      </c>
      <c r="X113" s="77" t="s">
        <v>827</v>
      </c>
      <c r="Y113" s="77"/>
    </row>
    <row r="114" spans="1:27">
      <c r="A114" s="82">
        <v>112</v>
      </c>
      <c r="B114" s="82" t="s">
        <v>823</v>
      </c>
      <c r="C114" s="82">
        <v>112</v>
      </c>
      <c r="D114" s="82">
        <v>890</v>
      </c>
      <c r="E114" s="82">
        <v>161003141</v>
      </c>
      <c r="F114" s="82">
        <v>58</v>
      </c>
      <c r="G114" s="82">
        <v>3563.8</v>
      </c>
      <c r="H114" s="82">
        <v>496.2</v>
      </c>
      <c r="I114" s="82">
        <v>0</v>
      </c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>
        <f t="shared" ref="U114:U177" si="0">O114*5%</f>
        <v>0</v>
      </c>
      <c r="V114" s="82">
        <f t="shared" ref="V114:V177" si="1">O114+U114</f>
        <v>0</v>
      </c>
      <c r="W114" s="82" t="s">
        <v>257</v>
      </c>
    </row>
    <row r="115" spans="1:27">
      <c r="A115" s="82">
        <v>113</v>
      </c>
      <c r="B115" s="82" t="s">
        <v>828</v>
      </c>
      <c r="C115" s="82">
        <v>113</v>
      </c>
      <c r="D115" s="82">
        <v>889</v>
      </c>
      <c r="E115" s="82">
        <v>161003142</v>
      </c>
      <c r="F115" s="82">
        <v>59</v>
      </c>
      <c r="G115" s="82">
        <v>3441.21</v>
      </c>
      <c r="H115" s="82">
        <v>393.79</v>
      </c>
      <c r="I115" s="82">
        <v>0</v>
      </c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>
        <f t="shared" si="0"/>
        <v>0</v>
      </c>
      <c r="V115" s="82">
        <f t="shared" si="1"/>
        <v>0</v>
      </c>
      <c r="W115" s="82" t="s">
        <v>259</v>
      </c>
    </row>
    <row r="116" spans="1:27">
      <c r="A116" s="82">
        <v>114</v>
      </c>
      <c r="B116" s="82" t="s">
        <v>823</v>
      </c>
      <c r="C116" s="82">
        <v>114</v>
      </c>
      <c r="D116" s="82">
        <v>892</v>
      </c>
      <c r="E116" s="82">
        <v>161003143</v>
      </c>
      <c r="F116" s="82">
        <v>59</v>
      </c>
      <c r="G116" s="82">
        <v>3431.21</v>
      </c>
      <c r="H116" s="82">
        <v>403.79</v>
      </c>
      <c r="I116" s="82">
        <v>0</v>
      </c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>
        <f t="shared" si="0"/>
        <v>0</v>
      </c>
      <c r="V116" s="82">
        <f t="shared" si="1"/>
        <v>0</v>
      </c>
      <c r="W116" s="82" t="s">
        <v>257</v>
      </c>
    </row>
    <row r="117" spans="1:27">
      <c r="A117" s="82">
        <v>115</v>
      </c>
      <c r="B117" s="82" t="s">
        <v>823</v>
      </c>
      <c r="C117" s="82">
        <v>115</v>
      </c>
      <c r="D117" s="82">
        <v>894</v>
      </c>
      <c r="E117" s="82">
        <v>161003144</v>
      </c>
      <c r="F117" s="82">
        <v>56</v>
      </c>
      <c r="G117" s="82">
        <v>3351.08</v>
      </c>
      <c r="H117" s="82">
        <v>284.92</v>
      </c>
      <c r="I117" s="82">
        <v>0</v>
      </c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>
        <f t="shared" si="0"/>
        <v>0</v>
      </c>
      <c r="V117" s="82">
        <f t="shared" si="1"/>
        <v>0</v>
      </c>
      <c r="W117" s="82" t="s">
        <v>257</v>
      </c>
    </row>
    <row r="118" spans="1:27">
      <c r="A118" s="82">
        <v>116</v>
      </c>
      <c r="B118" s="82" t="s">
        <v>823</v>
      </c>
      <c r="C118" s="82">
        <v>116</v>
      </c>
      <c r="D118" s="82">
        <v>891</v>
      </c>
      <c r="E118" s="82">
        <v>161003145</v>
      </c>
      <c r="F118" s="82">
        <v>56</v>
      </c>
      <c r="G118" s="82">
        <v>3292.84</v>
      </c>
      <c r="H118" s="82">
        <v>347.16</v>
      </c>
      <c r="I118" s="82">
        <v>0</v>
      </c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>
        <f t="shared" si="0"/>
        <v>0</v>
      </c>
      <c r="V118" s="82">
        <f t="shared" si="1"/>
        <v>0</v>
      </c>
      <c r="W118" s="82" t="s">
        <v>259</v>
      </c>
    </row>
    <row r="119" spans="1:27">
      <c r="A119" s="82">
        <v>117</v>
      </c>
      <c r="B119" s="82" t="s">
        <v>823</v>
      </c>
      <c r="C119" s="82">
        <v>117</v>
      </c>
      <c r="D119" s="82">
        <v>895</v>
      </c>
      <c r="E119" s="82">
        <v>161003146</v>
      </c>
      <c r="F119" s="82">
        <v>59</v>
      </c>
      <c r="G119" s="82">
        <v>3767.44</v>
      </c>
      <c r="H119" s="82">
        <v>327.56</v>
      </c>
      <c r="I119" s="82">
        <v>0</v>
      </c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>
        <f t="shared" si="0"/>
        <v>0</v>
      </c>
      <c r="V119" s="82">
        <f t="shared" si="1"/>
        <v>0</v>
      </c>
      <c r="W119" s="82" t="s">
        <v>257</v>
      </c>
    </row>
    <row r="120" spans="1:27">
      <c r="A120" s="82">
        <v>118</v>
      </c>
      <c r="B120" s="82" t="s">
        <v>823</v>
      </c>
      <c r="C120" s="82">
        <v>118</v>
      </c>
      <c r="D120" s="82">
        <v>896</v>
      </c>
      <c r="E120" s="82">
        <v>161003147</v>
      </c>
      <c r="F120" s="82">
        <v>57</v>
      </c>
      <c r="G120" s="82">
        <v>3403.03</v>
      </c>
      <c r="H120" s="82">
        <v>301.97000000000003</v>
      </c>
      <c r="I120" s="82">
        <v>0</v>
      </c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>
        <f t="shared" si="0"/>
        <v>0</v>
      </c>
      <c r="V120" s="82">
        <f t="shared" si="1"/>
        <v>0</v>
      </c>
      <c r="W120" s="82" t="s">
        <v>257</v>
      </c>
    </row>
    <row r="121" spans="1:27">
      <c r="A121" s="82">
        <v>119</v>
      </c>
      <c r="B121" s="82" t="s">
        <v>823</v>
      </c>
      <c r="C121" s="82">
        <v>119</v>
      </c>
      <c r="D121" s="82">
        <v>893</v>
      </c>
      <c r="E121" s="82">
        <v>141000207</v>
      </c>
      <c r="F121" s="82">
        <v>58</v>
      </c>
      <c r="G121" s="82">
        <v>3392.64</v>
      </c>
      <c r="H121" s="82">
        <v>375.36</v>
      </c>
      <c r="I121" s="82">
        <v>0</v>
      </c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>
        <f t="shared" si="0"/>
        <v>0</v>
      </c>
      <c r="V121" s="82">
        <f t="shared" si="1"/>
        <v>0</v>
      </c>
      <c r="W121" s="82" t="s">
        <v>259</v>
      </c>
      <c r="X121" s="2821"/>
      <c r="Y121" s="2822"/>
      <c r="Z121" s="2822"/>
      <c r="AA121" s="2822"/>
    </row>
    <row r="122" spans="1:27">
      <c r="A122" s="82">
        <v>7</v>
      </c>
      <c r="B122" s="82" t="s">
        <v>823</v>
      </c>
      <c r="C122" s="82">
        <v>120</v>
      </c>
      <c r="D122" s="82">
        <v>897</v>
      </c>
      <c r="E122" s="82">
        <v>161003148</v>
      </c>
      <c r="F122" s="82">
        <v>57</v>
      </c>
      <c r="G122" s="82">
        <v>3304.04</v>
      </c>
      <c r="H122" s="82">
        <v>399.96</v>
      </c>
      <c r="I122" s="82">
        <v>0</v>
      </c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>
        <f t="shared" si="0"/>
        <v>0</v>
      </c>
      <c r="V122" s="82">
        <f t="shared" si="1"/>
        <v>0</v>
      </c>
      <c r="W122" s="82" t="s">
        <v>259</v>
      </c>
    </row>
    <row r="123" spans="1:27">
      <c r="A123" s="82">
        <v>121</v>
      </c>
      <c r="B123" s="82" t="s">
        <v>829</v>
      </c>
      <c r="C123" s="82">
        <v>121</v>
      </c>
      <c r="D123" s="82">
        <v>898</v>
      </c>
      <c r="E123" s="82">
        <v>161003149</v>
      </c>
      <c r="F123" s="82">
        <v>56</v>
      </c>
      <c r="G123" s="82">
        <v>3245.84</v>
      </c>
      <c r="H123" s="82">
        <v>394.16</v>
      </c>
      <c r="I123" s="82">
        <v>0</v>
      </c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>
        <f t="shared" si="0"/>
        <v>0</v>
      </c>
      <c r="V123" s="82">
        <f t="shared" si="1"/>
        <v>0</v>
      </c>
      <c r="W123" s="82" t="s">
        <v>257</v>
      </c>
    </row>
    <row r="124" spans="1:27">
      <c r="A124" s="82">
        <v>122</v>
      </c>
      <c r="B124" s="82" t="s">
        <v>823</v>
      </c>
      <c r="C124" s="82">
        <v>122</v>
      </c>
      <c r="D124" s="82">
        <v>899</v>
      </c>
      <c r="E124" s="82">
        <v>161003150</v>
      </c>
      <c r="F124" s="82">
        <v>58</v>
      </c>
      <c r="G124" s="82">
        <v>3364.02</v>
      </c>
      <c r="H124" s="82">
        <v>405.98</v>
      </c>
      <c r="I124" s="82">
        <v>0</v>
      </c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>
        <f t="shared" si="0"/>
        <v>0</v>
      </c>
      <c r="V124" s="82">
        <f t="shared" si="1"/>
        <v>0</v>
      </c>
      <c r="W124" s="82" t="s">
        <v>259</v>
      </c>
    </row>
    <row r="125" spans="1:27">
      <c r="A125" s="82">
        <v>123</v>
      </c>
      <c r="B125" s="82" t="s">
        <v>823</v>
      </c>
      <c r="C125" s="82">
        <v>123</v>
      </c>
      <c r="D125" s="82">
        <v>900</v>
      </c>
      <c r="E125" s="82">
        <v>161003151</v>
      </c>
      <c r="F125" s="82">
        <v>59</v>
      </c>
      <c r="G125" s="82">
        <v>3440.22</v>
      </c>
      <c r="H125" s="82">
        <v>393.78</v>
      </c>
      <c r="I125" s="82">
        <v>0</v>
      </c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>
        <f t="shared" si="0"/>
        <v>0</v>
      </c>
      <c r="V125" s="82">
        <f t="shared" si="1"/>
        <v>0</v>
      </c>
      <c r="W125" s="82" t="s">
        <v>257</v>
      </c>
    </row>
    <row r="126" spans="1:27">
      <c r="A126" s="82">
        <v>124</v>
      </c>
      <c r="B126" s="82" t="s">
        <v>823</v>
      </c>
      <c r="C126" s="82">
        <v>124</v>
      </c>
      <c r="D126" s="82">
        <v>901</v>
      </c>
      <c r="E126" s="82">
        <v>161003152</v>
      </c>
      <c r="F126" s="82">
        <v>58</v>
      </c>
      <c r="G126" s="82">
        <v>3452.62</v>
      </c>
      <c r="H126" s="82">
        <v>317.38</v>
      </c>
      <c r="I126" s="82">
        <v>0</v>
      </c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>
        <f t="shared" si="0"/>
        <v>0</v>
      </c>
      <c r="V126" s="82">
        <f t="shared" si="1"/>
        <v>0</v>
      </c>
      <c r="W126" s="82" t="s">
        <v>259</v>
      </c>
    </row>
    <row r="127" spans="1:27">
      <c r="A127" s="82">
        <v>125</v>
      </c>
      <c r="B127" s="82" t="s">
        <v>823</v>
      </c>
      <c r="C127" s="82">
        <v>125</v>
      </c>
      <c r="D127" s="82">
        <v>903</v>
      </c>
      <c r="E127" s="82">
        <v>161003153</v>
      </c>
      <c r="F127" s="82">
        <v>58</v>
      </c>
      <c r="G127" s="82">
        <v>3746</v>
      </c>
      <c r="H127" s="82">
        <v>314</v>
      </c>
      <c r="I127" s="82">
        <v>0</v>
      </c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>
        <f t="shared" si="0"/>
        <v>0</v>
      </c>
      <c r="V127" s="82">
        <f t="shared" si="1"/>
        <v>0</v>
      </c>
      <c r="W127" s="82" t="s">
        <v>257</v>
      </c>
    </row>
    <row r="128" spans="1:27">
      <c r="A128" s="82">
        <v>126</v>
      </c>
      <c r="B128" s="82" t="s">
        <v>823</v>
      </c>
      <c r="C128" s="82">
        <v>126</v>
      </c>
      <c r="D128" s="82">
        <v>904</v>
      </c>
      <c r="E128" s="82">
        <v>161003154</v>
      </c>
      <c r="F128" s="82">
        <v>57</v>
      </c>
      <c r="G128" s="82">
        <v>3401.44</v>
      </c>
      <c r="H128" s="82">
        <v>302.56</v>
      </c>
      <c r="I128" s="82">
        <v>0</v>
      </c>
      <c r="J128" s="82"/>
      <c r="K128" s="82"/>
      <c r="L128" s="82"/>
      <c r="M128" s="82"/>
      <c r="N128" s="82"/>
      <c r="O128" s="82">
        <v>34200</v>
      </c>
      <c r="P128" s="82"/>
      <c r="Q128" s="82"/>
      <c r="R128" s="82"/>
      <c r="S128" s="82"/>
      <c r="T128" s="82"/>
      <c r="U128" s="82">
        <f t="shared" si="0"/>
        <v>1710</v>
      </c>
      <c r="V128" s="82">
        <f t="shared" si="1"/>
        <v>35910</v>
      </c>
      <c r="W128" s="82" t="s">
        <v>257</v>
      </c>
      <c r="X128" s="75" t="s">
        <v>830</v>
      </c>
    </row>
    <row r="129" spans="1:27">
      <c r="A129" s="82">
        <v>127</v>
      </c>
      <c r="B129" s="82" t="s">
        <v>823</v>
      </c>
      <c r="C129" s="82">
        <v>127</v>
      </c>
      <c r="D129" s="82">
        <v>902</v>
      </c>
      <c r="E129" s="82">
        <v>161003155</v>
      </c>
      <c r="F129" s="82">
        <v>57</v>
      </c>
      <c r="G129" s="82">
        <v>3376.83</v>
      </c>
      <c r="H129" s="82">
        <v>328.17</v>
      </c>
      <c r="I129" s="82">
        <v>0</v>
      </c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>
        <f t="shared" si="0"/>
        <v>0</v>
      </c>
      <c r="V129" s="82">
        <f t="shared" si="1"/>
        <v>0</v>
      </c>
      <c r="W129" s="82" t="s">
        <v>259</v>
      </c>
    </row>
    <row r="130" spans="1:27">
      <c r="A130" s="82">
        <v>128</v>
      </c>
      <c r="B130" s="82" t="s">
        <v>823</v>
      </c>
      <c r="C130" s="82">
        <v>128</v>
      </c>
      <c r="D130" s="82">
        <v>905</v>
      </c>
      <c r="E130" s="82">
        <v>141000208</v>
      </c>
      <c r="F130" s="82">
        <v>58</v>
      </c>
      <c r="G130" s="82">
        <v>3403.82</v>
      </c>
      <c r="H130" s="82">
        <v>366.77</v>
      </c>
      <c r="I130" s="82">
        <v>0.59</v>
      </c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>
        <f t="shared" si="0"/>
        <v>0</v>
      </c>
      <c r="V130" s="82">
        <f t="shared" si="1"/>
        <v>0</v>
      </c>
      <c r="W130" s="82" t="s">
        <v>257</v>
      </c>
    </row>
    <row r="131" spans="1:27">
      <c r="A131" s="82">
        <v>129</v>
      </c>
      <c r="B131" s="82" t="s">
        <v>831</v>
      </c>
      <c r="C131" s="82">
        <v>129</v>
      </c>
      <c r="D131" s="82">
        <v>906</v>
      </c>
      <c r="E131" s="82">
        <v>161003156</v>
      </c>
      <c r="F131" s="82">
        <v>58</v>
      </c>
      <c r="G131" s="82">
        <v>3398.43</v>
      </c>
      <c r="H131" s="82">
        <v>370.57</v>
      </c>
      <c r="I131" s="82">
        <v>0</v>
      </c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>
        <f t="shared" si="0"/>
        <v>0</v>
      </c>
      <c r="V131" s="82">
        <f t="shared" si="1"/>
        <v>0</v>
      </c>
      <c r="W131" s="82" t="s">
        <v>257</v>
      </c>
    </row>
    <row r="132" spans="1:27">
      <c r="A132" s="82">
        <v>130</v>
      </c>
      <c r="B132" s="82" t="s">
        <v>823</v>
      </c>
      <c r="C132" s="82">
        <v>130</v>
      </c>
      <c r="D132" s="82">
        <v>907</v>
      </c>
      <c r="E132" s="82">
        <v>141000209</v>
      </c>
      <c r="F132" s="82">
        <v>56</v>
      </c>
      <c r="G132" s="82">
        <v>3293.4</v>
      </c>
      <c r="H132" s="82">
        <v>346.76</v>
      </c>
      <c r="I132" s="82">
        <v>0</v>
      </c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>
        <f t="shared" si="0"/>
        <v>0</v>
      </c>
      <c r="V132" s="82">
        <f t="shared" si="1"/>
        <v>0</v>
      </c>
      <c r="W132" s="82" t="s">
        <v>257</v>
      </c>
      <c r="X132" s="104"/>
      <c r="Y132" s="104"/>
      <c r="Z132" s="104"/>
      <c r="AA132" s="104"/>
    </row>
    <row r="133" spans="1:27">
      <c r="A133" s="82">
        <v>131</v>
      </c>
      <c r="B133" s="82" t="s">
        <v>823</v>
      </c>
      <c r="C133" s="82">
        <v>131</v>
      </c>
      <c r="D133" s="82">
        <v>908</v>
      </c>
      <c r="E133" s="82">
        <v>161003157</v>
      </c>
      <c r="F133" s="82">
        <v>58</v>
      </c>
      <c r="G133" s="82">
        <v>3429.02</v>
      </c>
      <c r="H133" s="82">
        <v>340.98</v>
      </c>
      <c r="I133" s="82">
        <v>0</v>
      </c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>
        <f t="shared" si="0"/>
        <v>0</v>
      </c>
      <c r="V133" s="82">
        <f t="shared" si="1"/>
        <v>0</v>
      </c>
      <c r="W133" s="82" t="s">
        <v>257</v>
      </c>
    </row>
    <row r="134" spans="1:27">
      <c r="A134" s="82">
        <v>132</v>
      </c>
      <c r="B134" s="82" t="s">
        <v>823</v>
      </c>
      <c r="C134" s="82">
        <v>132</v>
      </c>
      <c r="D134" s="82">
        <v>910</v>
      </c>
      <c r="E134" s="82">
        <v>161003158</v>
      </c>
      <c r="F134" s="82">
        <v>58</v>
      </c>
      <c r="G134" s="82">
        <v>3619</v>
      </c>
      <c r="H134" s="82">
        <v>411</v>
      </c>
      <c r="I134" s="82">
        <v>0</v>
      </c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>
        <f t="shared" si="0"/>
        <v>0</v>
      </c>
      <c r="V134" s="82">
        <f t="shared" si="1"/>
        <v>0</v>
      </c>
      <c r="W134" s="82" t="s">
        <v>257</v>
      </c>
    </row>
    <row r="135" spans="1:27">
      <c r="A135" s="82">
        <v>133</v>
      </c>
      <c r="B135" s="82" t="s">
        <v>823</v>
      </c>
      <c r="C135" s="82">
        <v>133</v>
      </c>
      <c r="D135" s="82">
        <v>909</v>
      </c>
      <c r="E135" s="82">
        <v>161003159</v>
      </c>
      <c r="F135" s="82">
        <v>59</v>
      </c>
      <c r="G135" s="82">
        <v>3465.61</v>
      </c>
      <c r="H135" s="82">
        <v>369.39</v>
      </c>
      <c r="I135" s="82">
        <v>0</v>
      </c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>
        <f t="shared" si="0"/>
        <v>0</v>
      </c>
      <c r="V135" s="82">
        <f t="shared" si="1"/>
        <v>0</v>
      </c>
      <c r="W135" s="82" t="s">
        <v>259</v>
      </c>
    </row>
    <row r="136" spans="1:27">
      <c r="A136" s="82">
        <v>134</v>
      </c>
      <c r="B136" s="82" t="s">
        <v>823</v>
      </c>
      <c r="C136" s="82">
        <v>134</v>
      </c>
      <c r="D136" s="82">
        <v>911</v>
      </c>
      <c r="E136" s="82">
        <v>161003160</v>
      </c>
      <c r="F136" s="82">
        <v>59</v>
      </c>
      <c r="G136" s="82">
        <v>3728.74</v>
      </c>
      <c r="H136" s="82">
        <v>366.26</v>
      </c>
      <c r="I136" s="82">
        <v>0</v>
      </c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>
        <f t="shared" si="0"/>
        <v>0</v>
      </c>
      <c r="V136" s="82">
        <f t="shared" si="1"/>
        <v>0</v>
      </c>
      <c r="W136" s="82" t="s">
        <v>257</v>
      </c>
    </row>
    <row r="137" spans="1:27">
      <c r="A137" s="82">
        <v>135</v>
      </c>
      <c r="B137" s="82" t="s">
        <v>823</v>
      </c>
      <c r="C137" s="82">
        <v>135</v>
      </c>
      <c r="D137" s="82">
        <v>914</v>
      </c>
      <c r="E137" s="82">
        <v>141000210</v>
      </c>
      <c r="F137" s="82">
        <v>56</v>
      </c>
      <c r="G137" s="82">
        <v>3295.04</v>
      </c>
      <c r="H137" s="82">
        <v>344.96</v>
      </c>
      <c r="I137" s="82">
        <v>0</v>
      </c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>
        <f t="shared" si="0"/>
        <v>0</v>
      </c>
      <c r="V137" s="82">
        <f t="shared" si="1"/>
        <v>0</v>
      </c>
      <c r="W137" s="82" t="s">
        <v>259</v>
      </c>
    </row>
    <row r="138" spans="1:27" s="104" customFormat="1">
      <c r="A138" s="84">
        <v>136</v>
      </c>
      <c r="B138" s="82" t="s">
        <v>823</v>
      </c>
      <c r="C138" s="82">
        <v>136</v>
      </c>
      <c r="D138" s="82">
        <v>912</v>
      </c>
      <c r="E138" s="82">
        <v>161003161</v>
      </c>
      <c r="F138" s="82">
        <v>56</v>
      </c>
      <c r="G138" s="82">
        <v>3312.04</v>
      </c>
      <c r="H138" s="82">
        <v>328.75</v>
      </c>
      <c r="I138" s="82">
        <v>0.79</v>
      </c>
      <c r="J138" s="82"/>
      <c r="K138" s="82"/>
      <c r="L138" s="82"/>
      <c r="M138" s="82"/>
      <c r="N138" s="82"/>
      <c r="O138" s="84"/>
      <c r="P138" s="82"/>
      <c r="Q138" s="82"/>
      <c r="R138" s="82"/>
      <c r="S138" s="82"/>
      <c r="T138" s="82"/>
      <c r="U138" s="82">
        <f t="shared" si="0"/>
        <v>0</v>
      </c>
      <c r="V138" s="82">
        <f t="shared" si="1"/>
        <v>0</v>
      </c>
      <c r="W138" s="82" t="s">
        <v>257</v>
      </c>
    </row>
    <row r="139" spans="1:27">
      <c r="A139" s="82">
        <v>137</v>
      </c>
      <c r="B139" s="82" t="s">
        <v>823</v>
      </c>
      <c r="C139" s="82">
        <v>137</v>
      </c>
      <c r="D139" s="82">
        <v>913</v>
      </c>
      <c r="E139" s="82">
        <v>141000211</v>
      </c>
      <c r="F139" s="82">
        <v>58</v>
      </c>
      <c r="G139" s="82">
        <v>3452.21</v>
      </c>
      <c r="H139" s="82">
        <v>382.79</v>
      </c>
      <c r="I139" s="82">
        <v>0</v>
      </c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>
        <f t="shared" si="0"/>
        <v>0</v>
      </c>
      <c r="V139" s="82">
        <f t="shared" si="1"/>
        <v>0</v>
      </c>
      <c r="W139" s="82" t="s">
        <v>257</v>
      </c>
    </row>
    <row r="140" spans="1:27">
      <c r="A140" s="82">
        <v>138</v>
      </c>
      <c r="B140" s="82" t="s">
        <v>832</v>
      </c>
      <c r="C140" s="82">
        <v>138</v>
      </c>
      <c r="D140" s="82">
        <v>915</v>
      </c>
      <c r="E140" s="82">
        <v>141000212</v>
      </c>
      <c r="F140" s="82">
        <v>59</v>
      </c>
      <c r="G140" s="82">
        <v>3685</v>
      </c>
      <c r="H140" s="82">
        <v>375</v>
      </c>
      <c r="I140" s="82">
        <v>0</v>
      </c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>
        <f t="shared" si="0"/>
        <v>0</v>
      </c>
      <c r="V140" s="82">
        <f t="shared" si="1"/>
        <v>0</v>
      </c>
      <c r="W140" s="82" t="s">
        <v>257</v>
      </c>
    </row>
    <row r="141" spans="1:27" s="104" customFormat="1">
      <c r="A141" s="84">
        <v>139</v>
      </c>
      <c r="B141" s="82" t="s">
        <v>823</v>
      </c>
      <c r="C141" s="82">
        <v>139</v>
      </c>
      <c r="D141" s="82">
        <v>916</v>
      </c>
      <c r="E141" s="82">
        <v>161003162</v>
      </c>
      <c r="F141" s="84">
        <v>59</v>
      </c>
      <c r="G141" s="84">
        <v>3444.61</v>
      </c>
      <c r="H141" s="84">
        <v>390.39</v>
      </c>
      <c r="I141" s="84">
        <v>0</v>
      </c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2">
        <f t="shared" si="0"/>
        <v>0</v>
      </c>
      <c r="V141" s="82">
        <f t="shared" si="1"/>
        <v>0</v>
      </c>
      <c r="W141" s="82" t="s">
        <v>257</v>
      </c>
    </row>
    <row r="142" spans="1:27">
      <c r="A142" s="82">
        <v>140</v>
      </c>
      <c r="B142" s="82" t="s">
        <v>823</v>
      </c>
      <c r="C142" s="82">
        <v>140</v>
      </c>
      <c r="D142" s="82">
        <v>918</v>
      </c>
      <c r="E142" s="82">
        <v>141000213</v>
      </c>
      <c r="F142" s="82">
        <v>58</v>
      </c>
      <c r="G142" s="82">
        <v>3370.82</v>
      </c>
      <c r="H142" s="82">
        <v>399.18</v>
      </c>
      <c r="I142" s="82">
        <v>0</v>
      </c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>
        <f t="shared" si="0"/>
        <v>0</v>
      </c>
      <c r="V142" s="82">
        <f t="shared" si="1"/>
        <v>0</v>
      </c>
      <c r="W142" s="82" t="s">
        <v>257</v>
      </c>
    </row>
    <row r="143" spans="1:27">
      <c r="A143" s="82">
        <v>141</v>
      </c>
      <c r="B143" s="82" t="s">
        <v>823</v>
      </c>
      <c r="C143" s="82">
        <v>141</v>
      </c>
      <c r="D143" s="82">
        <v>919</v>
      </c>
      <c r="E143" s="82">
        <v>161003163</v>
      </c>
      <c r="F143" s="82">
        <v>58</v>
      </c>
      <c r="G143" s="82">
        <v>3459.62</v>
      </c>
      <c r="H143" s="82">
        <v>310.38</v>
      </c>
      <c r="I143" s="82">
        <v>0</v>
      </c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>
        <f t="shared" si="0"/>
        <v>0</v>
      </c>
      <c r="V143" s="82">
        <f t="shared" si="1"/>
        <v>0</v>
      </c>
      <c r="W143" s="82" t="s">
        <v>257</v>
      </c>
    </row>
    <row r="144" spans="1:27">
      <c r="A144" s="82">
        <v>142</v>
      </c>
      <c r="B144" s="82" t="s">
        <v>823</v>
      </c>
      <c r="C144" s="82">
        <v>142</v>
      </c>
      <c r="D144" s="82">
        <v>917</v>
      </c>
      <c r="E144" s="82">
        <v>141000214</v>
      </c>
      <c r="F144" s="82">
        <v>58</v>
      </c>
      <c r="G144" s="82">
        <v>3374.62</v>
      </c>
      <c r="H144" s="82">
        <v>395.38</v>
      </c>
      <c r="I144" s="82">
        <v>0</v>
      </c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>
        <f t="shared" si="0"/>
        <v>0</v>
      </c>
      <c r="V144" s="82">
        <f t="shared" si="1"/>
        <v>0</v>
      </c>
      <c r="W144" s="82" t="s">
        <v>259</v>
      </c>
    </row>
    <row r="145" spans="1:23">
      <c r="A145" s="82">
        <v>143</v>
      </c>
      <c r="B145" s="82" t="s">
        <v>823</v>
      </c>
      <c r="C145" s="82">
        <v>143</v>
      </c>
      <c r="D145" s="82">
        <v>921</v>
      </c>
      <c r="E145" s="82">
        <v>141000215</v>
      </c>
      <c r="F145" s="82">
        <v>59</v>
      </c>
      <c r="G145" s="82">
        <v>3477.22</v>
      </c>
      <c r="H145" s="82">
        <v>356.78</v>
      </c>
      <c r="I145" s="82">
        <v>0</v>
      </c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>
        <f t="shared" si="0"/>
        <v>0</v>
      </c>
      <c r="V145" s="82">
        <f t="shared" si="1"/>
        <v>0</v>
      </c>
      <c r="W145" s="82" t="s">
        <v>259</v>
      </c>
    </row>
    <row r="146" spans="1:23">
      <c r="A146" s="82">
        <v>144</v>
      </c>
      <c r="B146" s="82" t="s">
        <v>823</v>
      </c>
      <c r="C146" s="82">
        <v>144</v>
      </c>
      <c r="D146" s="82">
        <v>920</v>
      </c>
      <c r="E146" s="82">
        <v>161003164</v>
      </c>
      <c r="F146" s="82">
        <v>58</v>
      </c>
      <c r="G146" s="82">
        <v>3379.82</v>
      </c>
      <c r="H146" s="82">
        <v>390.18</v>
      </c>
      <c r="I146" s="82">
        <v>0</v>
      </c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>
        <f t="shared" si="0"/>
        <v>0</v>
      </c>
      <c r="V146" s="82">
        <f t="shared" si="1"/>
        <v>0</v>
      </c>
      <c r="W146" s="82" t="s">
        <v>257</v>
      </c>
    </row>
    <row r="147" spans="1:23">
      <c r="A147" s="82">
        <v>145</v>
      </c>
      <c r="B147" s="82" t="s">
        <v>823</v>
      </c>
      <c r="C147" s="82">
        <v>145</v>
      </c>
      <c r="D147" s="82">
        <v>922</v>
      </c>
      <c r="E147" s="82">
        <v>161003165</v>
      </c>
      <c r="F147" s="82">
        <v>58</v>
      </c>
      <c r="G147" s="82">
        <v>3680.4</v>
      </c>
      <c r="H147" s="82">
        <v>380.4</v>
      </c>
      <c r="I147" s="82">
        <v>0.8</v>
      </c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>
        <f t="shared" si="0"/>
        <v>0</v>
      </c>
      <c r="V147" s="82">
        <f t="shared" si="1"/>
        <v>0</v>
      </c>
      <c r="W147" s="82" t="s">
        <v>257</v>
      </c>
    </row>
    <row r="148" spans="1:23" s="104" customFormat="1">
      <c r="A148" s="84">
        <v>146</v>
      </c>
      <c r="B148" s="82" t="s">
        <v>823</v>
      </c>
      <c r="C148" s="82">
        <v>146</v>
      </c>
      <c r="D148" s="82">
        <v>923</v>
      </c>
      <c r="E148" s="84">
        <v>161003166</v>
      </c>
      <c r="F148" s="84">
        <v>57</v>
      </c>
      <c r="G148" s="84">
        <v>3328.43</v>
      </c>
      <c r="H148" s="84">
        <v>376.57</v>
      </c>
      <c r="I148" s="84">
        <v>0</v>
      </c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2">
        <f t="shared" si="0"/>
        <v>0</v>
      </c>
      <c r="V148" s="82">
        <f t="shared" si="1"/>
        <v>0</v>
      </c>
      <c r="W148" s="82" t="s">
        <v>259</v>
      </c>
    </row>
    <row r="149" spans="1:23">
      <c r="A149" s="82">
        <v>147</v>
      </c>
      <c r="B149" s="82" t="s">
        <v>833</v>
      </c>
      <c r="C149" s="82">
        <v>147</v>
      </c>
      <c r="D149" s="82">
        <v>924</v>
      </c>
      <c r="E149" s="82">
        <v>141000216</v>
      </c>
      <c r="F149" s="82">
        <v>58</v>
      </c>
      <c r="G149" s="82">
        <v>3495.46</v>
      </c>
      <c r="H149" s="82">
        <v>270.54000000000002</v>
      </c>
      <c r="I149" s="82">
        <v>0</v>
      </c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>
        <f t="shared" si="0"/>
        <v>0</v>
      </c>
      <c r="V149" s="82">
        <f t="shared" si="1"/>
        <v>0</v>
      </c>
      <c r="W149" s="82" t="s">
        <v>257</v>
      </c>
    </row>
    <row r="150" spans="1:23">
      <c r="A150" s="82">
        <v>148</v>
      </c>
      <c r="B150" s="82" t="s">
        <v>823</v>
      </c>
      <c r="C150" s="82">
        <v>148</v>
      </c>
      <c r="D150" s="82">
        <v>925</v>
      </c>
      <c r="E150" s="109">
        <v>161003167</v>
      </c>
      <c r="F150" s="82">
        <v>57</v>
      </c>
      <c r="G150" s="82">
        <v>3389.63</v>
      </c>
      <c r="H150" s="82">
        <v>315.37</v>
      </c>
      <c r="I150" s="82">
        <v>0</v>
      </c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>
        <f t="shared" si="0"/>
        <v>0</v>
      </c>
      <c r="V150" s="82">
        <f t="shared" si="1"/>
        <v>0</v>
      </c>
      <c r="W150" s="82" t="s">
        <v>257</v>
      </c>
    </row>
    <row r="151" spans="1:23">
      <c r="A151" s="82">
        <v>149</v>
      </c>
      <c r="B151" s="82" t="s">
        <v>834</v>
      </c>
      <c r="C151" s="82">
        <v>149</v>
      </c>
      <c r="D151" s="82">
        <v>926</v>
      </c>
      <c r="E151" s="82">
        <v>161003168</v>
      </c>
      <c r="F151" s="82">
        <v>59</v>
      </c>
      <c r="G151" s="82">
        <v>3706.04</v>
      </c>
      <c r="H151" s="82">
        <v>388.96</v>
      </c>
      <c r="I151" s="82">
        <v>0</v>
      </c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>
        <f t="shared" si="0"/>
        <v>0</v>
      </c>
      <c r="V151" s="82">
        <f t="shared" si="1"/>
        <v>0</v>
      </c>
      <c r="W151" s="82" t="s">
        <v>257</v>
      </c>
    </row>
    <row r="152" spans="1:23">
      <c r="A152" s="82">
        <v>150</v>
      </c>
      <c r="B152" s="82" t="s">
        <v>823</v>
      </c>
      <c r="C152" s="82">
        <v>150</v>
      </c>
      <c r="D152" s="82">
        <v>927</v>
      </c>
      <c r="E152" s="109">
        <v>161003169</v>
      </c>
      <c r="F152" s="82">
        <v>58</v>
      </c>
      <c r="G152" s="82">
        <v>3441.62</v>
      </c>
      <c r="H152" s="82">
        <v>328.38</v>
      </c>
      <c r="I152" s="82">
        <v>0</v>
      </c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>
        <f t="shared" si="0"/>
        <v>0</v>
      </c>
      <c r="V152" s="82">
        <f t="shared" si="1"/>
        <v>0</v>
      </c>
      <c r="W152" s="82" t="s">
        <v>259</v>
      </c>
    </row>
    <row r="153" spans="1:23">
      <c r="A153" s="82">
        <v>151</v>
      </c>
      <c r="B153" s="82" t="s">
        <v>823</v>
      </c>
      <c r="C153" s="82">
        <v>151</v>
      </c>
      <c r="D153" s="82">
        <v>928</v>
      </c>
      <c r="E153" s="82">
        <v>161003170</v>
      </c>
      <c r="F153" s="82">
        <v>58</v>
      </c>
      <c r="G153" s="82">
        <v>3670.4</v>
      </c>
      <c r="H153" s="82">
        <v>389.6</v>
      </c>
      <c r="I153" s="82">
        <v>0</v>
      </c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>
        <f t="shared" si="0"/>
        <v>0</v>
      </c>
      <c r="V153" s="82">
        <f t="shared" si="1"/>
        <v>0</v>
      </c>
      <c r="W153" s="82" t="s">
        <v>257</v>
      </c>
    </row>
    <row r="154" spans="1:23">
      <c r="A154" s="82">
        <v>152</v>
      </c>
      <c r="B154" s="82" t="s">
        <v>823</v>
      </c>
      <c r="C154" s="82">
        <v>152</v>
      </c>
      <c r="D154" s="82">
        <v>929</v>
      </c>
      <c r="E154" s="109">
        <v>161003171</v>
      </c>
      <c r="F154" s="82">
        <v>59</v>
      </c>
      <c r="G154" s="82">
        <v>3528.21</v>
      </c>
      <c r="H154" s="82">
        <v>306.79000000000002</v>
      </c>
      <c r="I154" s="82">
        <v>0</v>
      </c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>
        <f t="shared" si="0"/>
        <v>0</v>
      </c>
      <c r="V154" s="82">
        <f t="shared" si="1"/>
        <v>0</v>
      </c>
      <c r="W154" s="82" t="s">
        <v>257</v>
      </c>
    </row>
    <row r="155" spans="1:23">
      <c r="A155" s="82">
        <v>153</v>
      </c>
      <c r="B155" s="82" t="s">
        <v>835</v>
      </c>
      <c r="C155" s="82">
        <v>153</v>
      </c>
      <c r="D155" s="82">
        <v>930</v>
      </c>
      <c r="E155" s="82">
        <v>141000217</v>
      </c>
      <c r="F155" s="82">
        <v>58</v>
      </c>
      <c r="G155" s="82">
        <v>3483.02</v>
      </c>
      <c r="H155" s="82">
        <v>286.98</v>
      </c>
      <c r="I155" s="82">
        <v>0</v>
      </c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>
        <f t="shared" si="0"/>
        <v>0</v>
      </c>
      <c r="V155" s="82">
        <f t="shared" si="1"/>
        <v>0</v>
      </c>
      <c r="W155" s="82" t="s">
        <v>257</v>
      </c>
    </row>
    <row r="156" spans="1:23">
      <c r="A156" s="82">
        <v>154</v>
      </c>
      <c r="B156" s="82" t="s">
        <v>823</v>
      </c>
      <c r="C156" s="82">
        <v>154</v>
      </c>
      <c r="D156" s="82">
        <v>931</v>
      </c>
      <c r="E156" s="109">
        <v>161003172</v>
      </c>
      <c r="F156" s="82">
        <v>58</v>
      </c>
      <c r="G156" s="82">
        <v>3463.62</v>
      </c>
      <c r="H156" s="82">
        <v>306.38</v>
      </c>
      <c r="I156" s="82">
        <v>0</v>
      </c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>
        <f t="shared" si="0"/>
        <v>0</v>
      </c>
      <c r="V156" s="82">
        <f t="shared" si="1"/>
        <v>0</v>
      </c>
      <c r="W156" s="82" t="s">
        <v>257</v>
      </c>
    </row>
    <row r="157" spans="1:23">
      <c r="A157" s="82">
        <v>155</v>
      </c>
      <c r="B157" s="82" t="s">
        <v>823</v>
      </c>
      <c r="C157" s="82">
        <v>155</v>
      </c>
      <c r="D157" s="82">
        <v>932</v>
      </c>
      <c r="E157" s="82">
        <v>141000218</v>
      </c>
      <c r="F157" s="82">
        <v>59</v>
      </c>
      <c r="G157" s="82">
        <v>3523.41</v>
      </c>
      <c r="H157" s="82">
        <v>311.58999999999997</v>
      </c>
      <c r="I157" s="82">
        <v>0</v>
      </c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>
        <f t="shared" si="0"/>
        <v>0</v>
      </c>
      <c r="V157" s="82">
        <f t="shared" si="1"/>
        <v>0</v>
      </c>
      <c r="W157" s="82" t="s">
        <v>259</v>
      </c>
    </row>
    <row r="158" spans="1:23">
      <c r="A158" s="82">
        <v>156</v>
      </c>
      <c r="B158" s="82" t="s">
        <v>823</v>
      </c>
      <c r="C158" s="82">
        <v>156</v>
      </c>
      <c r="D158" s="82">
        <v>933</v>
      </c>
      <c r="E158" s="109">
        <v>161003173</v>
      </c>
      <c r="F158" s="82">
        <v>59</v>
      </c>
      <c r="G158" s="82">
        <v>3534.25</v>
      </c>
      <c r="H158" s="82">
        <v>296.75</v>
      </c>
      <c r="I158" s="82">
        <v>0</v>
      </c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>
        <f t="shared" si="0"/>
        <v>0</v>
      </c>
      <c r="V158" s="82">
        <f t="shared" si="1"/>
        <v>0</v>
      </c>
      <c r="W158" s="82" t="s">
        <v>257</v>
      </c>
    </row>
    <row r="159" spans="1:23">
      <c r="A159" s="82">
        <v>157</v>
      </c>
      <c r="B159" s="82" t="s">
        <v>823</v>
      </c>
      <c r="C159" s="82">
        <v>157</v>
      </c>
      <c r="D159" s="82">
        <v>934</v>
      </c>
      <c r="E159" s="82">
        <v>161003174</v>
      </c>
      <c r="F159" s="82">
        <v>58</v>
      </c>
      <c r="G159" s="82">
        <v>3644.6</v>
      </c>
      <c r="H159" s="82">
        <v>415.4</v>
      </c>
      <c r="I159" s="82">
        <v>0</v>
      </c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>
        <f t="shared" si="0"/>
        <v>0</v>
      </c>
      <c r="V159" s="82">
        <f t="shared" si="1"/>
        <v>0</v>
      </c>
      <c r="W159" s="82" t="s">
        <v>257</v>
      </c>
    </row>
    <row r="160" spans="1:23">
      <c r="A160" s="82">
        <v>158</v>
      </c>
      <c r="B160" s="82" t="s">
        <v>823</v>
      </c>
      <c r="C160" s="82">
        <v>158</v>
      </c>
      <c r="D160" s="82">
        <v>935</v>
      </c>
      <c r="E160" s="109">
        <v>161003175</v>
      </c>
      <c r="F160" s="82">
        <v>58</v>
      </c>
      <c r="G160" s="82">
        <v>3475.22</v>
      </c>
      <c r="H160" s="82">
        <v>294.77999999999997</v>
      </c>
      <c r="I160" s="82">
        <v>0</v>
      </c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>
        <f t="shared" si="0"/>
        <v>0</v>
      </c>
      <c r="V160" s="82">
        <f t="shared" si="1"/>
        <v>0</v>
      </c>
      <c r="W160" s="82" t="s">
        <v>257</v>
      </c>
    </row>
    <row r="161" spans="1:24">
      <c r="A161" s="82">
        <v>159</v>
      </c>
      <c r="B161" s="82" t="s">
        <v>823</v>
      </c>
      <c r="C161" s="82">
        <v>159</v>
      </c>
      <c r="D161" s="82">
        <v>936</v>
      </c>
      <c r="E161" s="82">
        <v>141000219</v>
      </c>
      <c r="F161" s="82">
        <v>59</v>
      </c>
      <c r="G161" s="82">
        <v>3524.21</v>
      </c>
      <c r="H161" s="82">
        <v>310.79000000000002</v>
      </c>
      <c r="I161" s="82">
        <v>0</v>
      </c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>
        <f t="shared" si="0"/>
        <v>0</v>
      </c>
      <c r="V161" s="82">
        <f t="shared" si="1"/>
        <v>0</v>
      </c>
      <c r="W161" s="82" t="s">
        <v>257</v>
      </c>
      <c r="X161" s="104"/>
    </row>
    <row r="162" spans="1:24">
      <c r="A162" s="82">
        <v>160</v>
      </c>
      <c r="B162" s="82" t="s">
        <v>836</v>
      </c>
      <c r="C162" s="82">
        <v>160</v>
      </c>
      <c r="D162" s="82">
        <v>937</v>
      </c>
      <c r="E162" s="109">
        <v>161003176</v>
      </c>
      <c r="F162" s="82">
        <v>58</v>
      </c>
      <c r="G162" s="82">
        <v>3432.26</v>
      </c>
      <c r="H162" s="82">
        <v>333.74</v>
      </c>
      <c r="I162" s="82">
        <v>0</v>
      </c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>
        <f t="shared" si="0"/>
        <v>0</v>
      </c>
      <c r="V162" s="82">
        <f t="shared" si="1"/>
        <v>0</v>
      </c>
      <c r="W162" s="82" t="s">
        <v>259</v>
      </c>
      <c r="X162" s="111"/>
    </row>
    <row r="163" spans="1:24">
      <c r="A163" s="82">
        <v>161</v>
      </c>
      <c r="B163" s="82" t="s">
        <v>823</v>
      </c>
      <c r="C163" s="82">
        <v>161</v>
      </c>
      <c r="D163" s="82">
        <v>938</v>
      </c>
      <c r="E163" s="82">
        <v>161003177</v>
      </c>
      <c r="F163" s="82">
        <v>57</v>
      </c>
      <c r="G163" s="82">
        <v>3375.63</v>
      </c>
      <c r="H163" s="82">
        <v>329.37</v>
      </c>
      <c r="I163" s="82">
        <v>0</v>
      </c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>
        <f t="shared" si="0"/>
        <v>0</v>
      </c>
      <c r="V163" s="82">
        <f t="shared" si="1"/>
        <v>0</v>
      </c>
      <c r="W163" s="82" t="s">
        <v>257</v>
      </c>
    </row>
    <row r="164" spans="1:24">
      <c r="A164" s="82">
        <v>162</v>
      </c>
      <c r="B164" s="82" t="s">
        <v>823</v>
      </c>
      <c r="C164" s="82">
        <v>162</v>
      </c>
      <c r="D164" s="82">
        <v>540</v>
      </c>
      <c r="E164" s="109">
        <v>141000220</v>
      </c>
      <c r="F164" s="82">
        <v>59</v>
      </c>
      <c r="G164" s="82">
        <v>3487.81</v>
      </c>
      <c r="H164" s="82">
        <v>347.19</v>
      </c>
      <c r="I164" s="82">
        <v>0</v>
      </c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>
        <f t="shared" si="0"/>
        <v>0</v>
      </c>
      <c r="V164" s="82">
        <f t="shared" si="1"/>
        <v>0</v>
      </c>
      <c r="W164" s="82" t="s">
        <v>259</v>
      </c>
    </row>
    <row r="165" spans="1:24">
      <c r="A165" s="82">
        <v>163</v>
      </c>
      <c r="B165" s="82" t="s">
        <v>823</v>
      </c>
      <c r="C165" s="82">
        <v>163</v>
      </c>
      <c r="D165" s="82">
        <v>939</v>
      </c>
      <c r="E165" s="82">
        <v>161003178</v>
      </c>
      <c r="F165" s="82">
        <v>59</v>
      </c>
      <c r="G165" s="82">
        <v>3670.24</v>
      </c>
      <c r="H165" s="82">
        <v>415.76</v>
      </c>
      <c r="I165" s="82">
        <v>0</v>
      </c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>
        <f t="shared" si="0"/>
        <v>0</v>
      </c>
      <c r="V165" s="82">
        <f t="shared" si="1"/>
        <v>0</v>
      </c>
      <c r="W165" s="82" t="s">
        <v>257</v>
      </c>
    </row>
    <row r="166" spans="1:24">
      <c r="A166" s="82">
        <v>164</v>
      </c>
      <c r="B166" s="82" t="s">
        <v>823</v>
      </c>
      <c r="C166" s="82">
        <v>164</v>
      </c>
      <c r="D166" s="82">
        <v>941</v>
      </c>
      <c r="E166" s="109">
        <v>161003179</v>
      </c>
      <c r="F166" s="82">
        <v>58</v>
      </c>
      <c r="G166" s="82">
        <v>3433.02</v>
      </c>
      <c r="H166" s="82">
        <v>336.98</v>
      </c>
      <c r="I166" s="82">
        <v>0</v>
      </c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>
        <f t="shared" si="0"/>
        <v>0</v>
      </c>
      <c r="V166" s="82">
        <f t="shared" si="1"/>
        <v>0</v>
      </c>
      <c r="W166" s="82" t="s">
        <v>257</v>
      </c>
    </row>
    <row r="167" spans="1:24">
      <c r="A167" s="82">
        <v>165</v>
      </c>
      <c r="B167" s="82" t="s">
        <v>823</v>
      </c>
      <c r="C167" s="82">
        <v>165</v>
      </c>
      <c r="D167" s="82">
        <v>942</v>
      </c>
      <c r="E167" s="82">
        <v>161003180</v>
      </c>
      <c r="F167" s="82">
        <v>59</v>
      </c>
      <c r="G167" s="82">
        <v>3487.62</v>
      </c>
      <c r="H167" s="82">
        <v>346.38</v>
      </c>
      <c r="I167" s="82">
        <v>0</v>
      </c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>
        <f t="shared" si="0"/>
        <v>0</v>
      </c>
      <c r="V167" s="82">
        <f t="shared" si="1"/>
        <v>0</v>
      </c>
      <c r="W167" s="82" t="s">
        <v>257</v>
      </c>
    </row>
    <row r="168" spans="1:24">
      <c r="A168" s="82">
        <v>166</v>
      </c>
      <c r="B168" s="82" t="s">
        <v>837</v>
      </c>
      <c r="C168" s="82">
        <v>166</v>
      </c>
      <c r="D168" s="82">
        <v>943</v>
      </c>
      <c r="E168" s="109">
        <v>161003181</v>
      </c>
      <c r="F168" s="82">
        <v>56</v>
      </c>
      <c r="G168" s="82">
        <v>3330.25</v>
      </c>
      <c r="H168" s="82">
        <v>308.75</v>
      </c>
      <c r="I168" s="82">
        <v>0</v>
      </c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>
        <f t="shared" si="0"/>
        <v>0</v>
      </c>
      <c r="V168" s="82">
        <f t="shared" si="1"/>
        <v>0</v>
      </c>
      <c r="W168" s="82" t="s">
        <v>257</v>
      </c>
    </row>
    <row r="169" spans="1:24">
      <c r="A169" s="82">
        <v>167</v>
      </c>
      <c r="B169" s="82" t="s">
        <v>823</v>
      </c>
      <c r="C169" s="82">
        <v>167</v>
      </c>
      <c r="D169" s="82">
        <v>944</v>
      </c>
      <c r="E169" s="82">
        <v>161003282</v>
      </c>
      <c r="F169" s="82">
        <v>58</v>
      </c>
      <c r="G169" s="82">
        <v>3721.2</v>
      </c>
      <c r="H169" s="82">
        <v>338.8</v>
      </c>
      <c r="I169" s="82">
        <v>0</v>
      </c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>
        <f t="shared" si="0"/>
        <v>0</v>
      </c>
      <c r="V169" s="82">
        <f t="shared" si="1"/>
        <v>0</v>
      </c>
      <c r="W169" s="82" t="s">
        <v>257</v>
      </c>
    </row>
    <row r="170" spans="1:24">
      <c r="A170" s="82">
        <v>168</v>
      </c>
      <c r="B170" s="82" t="s">
        <v>823</v>
      </c>
      <c r="C170" s="82">
        <v>168</v>
      </c>
      <c r="D170" s="82">
        <v>945</v>
      </c>
      <c r="E170" s="109">
        <v>161003183</v>
      </c>
      <c r="F170" s="82">
        <v>59</v>
      </c>
      <c r="G170" s="82">
        <v>3477.81</v>
      </c>
      <c r="H170" s="82">
        <v>357.19</v>
      </c>
      <c r="I170" s="82">
        <v>0</v>
      </c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>
        <f t="shared" si="0"/>
        <v>0</v>
      </c>
      <c r="V170" s="82">
        <f t="shared" si="1"/>
        <v>0</v>
      </c>
      <c r="W170" s="82" t="s">
        <v>257</v>
      </c>
    </row>
    <row r="171" spans="1:24">
      <c r="A171" s="82">
        <v>169</v>
      </c>
      <c r="B171" s="82" t="s">
        <v>823</v>
      </c>
      <c r="C171" s="82">
        <v>169</v>
      </c>
      <c r="D171" s="82">
        <v>946</v>
      </c>
      <c r="E171" s="82">
        <v>141000221</v>
      </c>
      <c r="F171" s="82">
        <v>58</v>
      </c>
      <c r="G171" s="82">
        <v>3444.42</v>
      </c>
      <c r="H171" s="82">
        <v>325.58</v>
      </c>
      <c r="I171" s="82">
        <v>0</v>
      </c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>
        <f t="shared" si="0"/>
        <v>0</v>
      </c>
      <c r="V171" s="82">
        <f t="shared" si="1"/>
        <v>0</v>
      </c>
      <c r="W171" s="82" t="s">
        <v>257</v>
      </c>
    </row>
    <row r="172" spans="1:24">
      <c r="A172" s="82">
        <v>170</v>
      </c>
      <c r="B172" s="82" t="s">
        <v>823</v>
      </c>
      <c r="C172" s="82">
        <v>170</v>
      </c>
      <c r="D172" s="82">
        <v>947</v>
      </c>
      <c r="E172" s="109">
        <v>161003184</v>
      </c>
      <c r="F172" s="82">
        <v>58</v>
      </c>
      <c r="G172" s="82">
        <v>3437.03</v>
      </c>
      <c r="H172" s="82">
        <v>331.97</v>
      </c>
      <c r="I172" s="82">
        <v>0</v>
      </c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>
        <f t="shared" si="0"/>
        <v>0</v>
      </c>
      <c r="V172" s="82">
        <f t="shared" si="1"/>
        <v>0</v>
      </c>
      <c r="W172" s="82" t="s">
        <v>257</v>
      </c>
    </row>
    <row r="173" spans="1:24">
      <c r="A173" s="82">
        <v>171</v>
      </c>
      <c r="B173" s="82" t="s">
        <v>823</v>
      </c>
      <c r="C173" s="82">
        <v>171</v>
      </c>
      <c r="D173" s="82">
        <v>948</v>
      </c>
      <c r="E173" s="82">
        <v>141000222</v>
      </c>
      <c r="F173" s="82">
        <v>57</v>
      </c>
      <c r="G173" s="82">
        <v>3368.43</v>
      </c>
      <c r="H173" s="82">
        <v>336.57</v>
      </c>
      <c r="I173" s="82">
        <v>0</v>
      </c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>
        <f t="shared" si="0"/>
        <v>0</v>
      </c>
      <c r="V173" s="82">
        <f t="shared" si="1"/>
        <v>0</v>
      </c>
      <c r="W173" s="82" t="s">
        <v>259</v>
      </c>
    </row>
    <row r="174" spans="1:24">
      <c r="A174" s="82">
        <v>172</v>
      </c>
      <c r="B174" s="82" t="s">
        <v>838</v>
      </c>
      <c r="C174" s="82">
        <v>172</v>
      </c>
      <c r="D174" s="82">
        <v>949</v>
      </c>
      <c r="E174" s="109">
        <v>141000223</v>
      </c>
      <c r="F174" s="82">
        <v>57</v>
      </c>
      <c r="G174" s="82">
        <v>3399.86</v>
      </c>
      <c r="H174" s="82">
        <v>302.14</v>
      </c>
      <c r="I174" s="82">
        <v>0</v>
      </c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>
        <f t="shared" si="0"/>
        <v>0</v>
      </c>
      <c r="V174" s="82">
        <f t="shared" si="1"/>
        <v>0</v>
      </c>
      <c r="W174" s="82" t="s">
        <v>257</v>
      </c>
    </row>
    <row r="175" spans="1:24">
      <c r="A175" s="82">
        <v>173</v>
      </c>
      <c r="B175" s="82" t="s">
        <v>823</v>
      </c>
      <c r="C175" s="82">
        <v>173</v>
      </c>
      <c r="D175" s="82">
        <v>950</v>
      </c>
      <c r="E175" s="82">
        <v>141000224</v>
      </c>
      <c r="F175" s="82">
        <v>58</v>
      </c>
      <c r="G175" s="82">
        <v>3444.45</v>
      </c>
      <c r="H175" s="82">
        <v>322.55</v>
      </c>
      <c r="I175" s="82">
        <v>0</v>
      </c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>
        <f t="shared" si="0"/>
        <v>0</v>
      </c>
      <c r="V175" s="82">
        <f t="shared" si="1"/>
        <v>0</v>
      </c>
      <c r="W175" s="82" t="s">
        <v>257</v>
      </c>
    </row>
    <row r="176" spans="1:24">
      <c r="A176" s="82">
        <v>174</v>
      </c>
      <c r="B176" s="82" t="s">
        <v>823</v>
      </c>
      <c r="C176" s="82">
        <v>174</v>
      </c>
      <c r="D176" s="82">
        <v>952</v>
      </c>
      <c r="E176" s="109">
        <v>161003185</v>
      </c>
      <c r="F176" s="82">
        <v>58</v>
      </c>
      <c r="G176" s="82">
        <v>3430.82</v>
      </c>
      <c r="H176" s="82">
        <v>339.18</v>
      </c>
      <c r="I176" s="82">
        <v>0</v>
      </c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>
        <f t="shared" si="0"/>
        <v>0</v>
      </c>
      <c r="V176" s="82">
        <f t="shared" si="1"/>
        <v>0</v>
      </c>
      <c r="W176" s="82" t="s">
        <v>257</v>
      </c>
    </row>
    <row r="177" spans="1:24">
      <c r="A177" s="82">
        <v>175</v>
      </c>
      <c r="B177" s="82" t="s">
        <v>823</v>
      </c>
      <c r="C177" s="82">
        <v>175</v>
      </c>
      <c r="D177" s="82">
        <v>953</v>
      </c>
      <c r="E177" s="82">
        <v>161003186</v>
      </c>
      <c r="F177" s="82">
        <v>58</v>
      </c>
      <c r="G177" s="82">
        <v>3433.82</v>
      </c>
      <c r="H177" s="82">
        <v>336.18</v>
      </c>
      <c r="I177" s="82">
        <v>0</v>
      </c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>
        <f t="shared" si="0"/>
        <v>0</v>
      </c>
      <c r="V177" s="82">
        <f t="shared" si="1"/>
        <v>0</v>
      </c>
      <c r="W177" s="82" t="s">
        <v>257</v>
      </c>
    </row>
    <row r="178" spans="1:24">
      <c r="A178" s="82">
        <v>176</v>
      </c>
      <c r="B178" s="82" t="s">
        <v>823</v>
      </c>
      <c r="C178" s="82">
        <v>176</v>
      </c>
      <c r="D178" s="82">
        <v>951</v>
      </c>
      <c r="E178" s="109">
        <v>161003187</v>
      </c>
      <c r="F178" s="82">
        <v>59</v>
      </c>
      <c r="G178" s="82">
        <v>3515.41</v>
      </c>
      <c r="H178" s="82">
        <v>319.58999999999997</v>
      </c>
      <c r="I178" s="82">
        <v>0</v>
      </c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>
        <f t="shared" ref="U178:U241" si="2">O178*5%</f>
        <v>0</v>
      </c>
      <c r="V178" s="82">
        <f t="shared" ref="V178:V241" si="3">O178+U178</f>
        <v>0</v>
      </c>
      <c r="W178" s="82" t="s">
        <v>259</v>
      </c>
    </row>
    <row r="179" spans="1:24">
      <c r="A179" s="82">
        <v>177</v>
      </c>
      <c r="B179" s="82" t="s">
        <v>823</v>
      </c>
      <c r="C179" s="82">
        <v>177</v>
      </c>
      <c r="D179" s="82">
        <v>954</v>
      </c>
      <c r="E179" s="82">
        <v>141000225</v>
      </c>
      <c r="F179" s="82">
        <v>58</v>
      </c>
      <c r="G179" s="82">
        <v>3445.06</v>
      </c>
      <c r="H179" s="82">
        <v>320.94</v>
      </c>
      <c r="I179" s="82">
        <v>0</v>
      </c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>
        <f t="shared" si="2"/>
        <v>0</v>
      </c>
      <c r="V179" s="82">
        <f t="shared" si="3"/>
        <v>0</v>
      </c>
      <c r="W179" s="82" t="s">
        <v>257</v>
      </c>
    </row>
    <row r="180" spans="1:24">
      <c r="A180" s="82">
        <v>178</v>
      </c>
      <c r="B180" s="82" t="s">
        <v>823</v>
      </c>
      <c r="C180" s="82">
        <v>178</v>
      </c>
      <c r="D180" s="82">
        <v>955</v>
      </c>
      <c r="E180" s="109">
        <v>161003188</v>
      </c>
      <c r="F180" s="82">
        <v>59</v>
      </c>
      <c r="G180" s="82">
        <v>3483.81</v>
      </c>
      <c r="H180" s="82">
        <v>351.19</v>
      </c>
      <c r="I180" s="82">
        <v>0</v>
      </c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>
        <f t="shared" si="2"/>
        <v>0</v>
      </c>
      <c r="V180" s="82">
        <f t="shared" si="3"/>
        <v>0</v>
      </c>
      <c r="W180" s="82" t="s">
        <v>257</v>
      </c>
    </row>
    <row r="181" spans="1:24">
      <c r="A181" s="82">
        <v>179</v>
      </c>
      <c r="B181" s="82" t="s">
        <v>823</v>
      </c>
      <c r="C181" s="82">
        <v>179</v>
      </c>
      <c r="D181" s="82">
        <v>957</v>
      </c>
      <c r="E181" s="82">
        <v>141000226</v>
      </c>
      <c r="F181" s="82">
        <v>58</v>
      </c>
      <c r="G181" s="82">
        <v>3398.43</v>
      </c>
      <c r="H181" s="82">
        <v>370.57</v>
      </c>
      <c r="I181" s="82">
        <v>0</v>
      </c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>
        <f t="shared" si="2"/>
        <v>0</v>
      </c>
      <c r="V181" s="82">
        <f t="shared" si="3"/>
        <v>0</v>
      </c>
      <c r="W181" s="82" t="s">
        <v>257</v>
      </c>
    </row>
    <row r="182" spans="1:24">
      <c r="A182" s="82">
        <v>180</v>
      </c>
      <c r="B182" s="82" t="s">
        <v>823</v>
      </c>
      <c r="C182" s="82">
        <v>180</v>
      </c>
      <c r="D182" s="82">
        <v>956</v>
      </c>
      <c r="E182" s="109">
        <v>161003189</v>
      </c>
      <c r="F182" s="82">
        <v>59</v>
      </c>
      <c r="G182" s="82">
        <v>3667.84</v>
      </c>
      <c r="H182" s="82">
        <v>427.16</v>
      </c>
      <c r="I182" s="82">
        <v>0</v>
      </c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>
        <f t="shared" si="2"/>
        <v>0</v>
      </c>
      <c r="V182" s="82">
        <f t="shared" si="3"/>
        <v>0</v>
      </c>
      <c r="W182" s="82" t="s">
        <v>259</v>
      </c>
    </row>
    <row r="183" spans="1:24">
      <c r="A183" s="82">
        <v>181</v>
      </c>
      <c r="B183" s="82" t="s">
        <v>823</v>
      </c>
      <c r="C183" s="82">
        <v>181</v>
      </c>
      <c r="D183" s="82">
        <v>958</v>
      </c>
      <c r="E183" s="82">
        <v>161003190</v>
      </c>
      <c r="F183" s="82">
        <v>59</v>
      </c>
      <c r="G183" s="82">
        <v>3446.03</v>
      </c>
      <c r="H183" s="82">
        <v>386.97</v>
      </c>
      <c r="I183" s="82">
        <v>0</v>
      </c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>
        <f t="shared" si="2"/>
        <v>0</v>
      </c>
      <c r="V183" s="82">
        <f t="shared" si="3"/>
        <v>0</v>
      </c>
      <c r="W183" s="82" t="s">
        <v>257</v>
      </c>
    </row>
    <row r="184" spans="1:24">
      <c r="A184" s="82">
        <v>182</v>
      </c>
      <c r="B184" s="82" t="s">
        <v>839</v>
      </c>
      <c r="C184" s="82">
        <v>182</v>
      </c>
      <c r="D184" s="82">
        <v>959</v>
      </c>
      <c r="E184" s="109">
        <v>161003191</v>
      </c>
      <c r="F184" s="82">
        <v>58</v>
      </c>
      <c r="G184" s="82">
        <v>3354.62</v>
      </c>
      <c r="H184" s="82">
        <v>415.38</v>
      </c>
      <c r="I184" s="82">
        <v>0</v>
      </c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>
        <f t="shared" si="2"/>
        <v>0</v>
      </c>
      <c r="V184" s="82">
        <f t="shared" si="3"/>
        <v>0</v>
      </c>
      <c r="W184" s="82" t="s">
        <v>259</v>
      </c>
    </row>
    <row r="185" spans="1:24">
      <c r="A185" s="82">
        <v>183</v>
      </c>
      <c r="B185" s="82" t="s">
        <v>823</v>
      </c>
      <c r="C185" s="82">
        <v>183</v>
      </c>
      <c r="D185" s="82">
        <v>960</v>
      </c>
      <c r="E185" s="82">
        <v>161003192</v>
      </c>
      <c r="F185" s="82">
        <v>58</v>
      </c>
      <c r="G185" s="82">
        <v>3378.83</v>
      </c>
      <c r="H185" s="82">
        <v>390.17</v>
      </c>
      <c r="I185" s="82">
        <v>0</v>
      </c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>
        <f t="shared" si="2"/>
        <v>0</v>
      </c>
      <c r="V185" s="82">
        <f t="shared" si="3"/>
        <v>0</v>
      </c>
      <c r="W185" s="82" t="s">
        <v>257</v>
      </c>
    </row>
    <row r="186" spans="1:24">
      <c r="A186" s="82">
        <v>184</v>
      </c>
      <c r="B186" s="82" t="s">
        <v>823</v>
      </c>
      <c r="C186" s="82">
        <v>184</v>
      </c>
      <c r="D186" s="82">
        <v>962</v>
      </c>
      <c r="E186" s="109">
        <v>161003193</v>
      </c>
      <c r="F186" s="82">
        <v>58</v>
      </c>
      <c r="G186" s="82">
        <v>3450.02</v>
      </c>
      <c r="H186" s="82">
        <v>320.17</v>
      </c>
      <c r="I186" s="82">
        <v>0.19</v>
      </c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>
        <f t="shared" si="2"/>
        <v>0</v>
      </c>
      <c r="V186" s="82">
        <f t="shared" si="3"/>
        <v>0</v>
      </c>
      <c r="W186" s="82" t="s">
        <v>257</v>
      </c>
    </row>
    <row r="187" spans="1:24">
      <c r="A187" s="82">
        <v>185</v>
      </c>
      <c r="B187" s="82" t="s">
        <v>823</v>
      </c>
      <c r="C187" s="82">
        <v>185</v>
      </c>
      <c r="D187" s="82">
        <v>961</v>
      </c>
      <c r="E187" s="82">
        <v>141000227</v>
      </c>
      <c r="F187" s="82">
        <v>58</v>
      </c>
      <c r="G187" s="82">
        <v>3425.03</v>
      </c>
      <c r="H187" s="82">
        <v>343.97</v>
      </c>
      <c r="I187" s="82">
        <v>0</v>
      </c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>
        <f t="shared" si="2"/>
        <v>0</v>
      </c>
      <c r="V187" s="82">
        <f t="shared" si="3"/>
        <v>0</v>
      </c>
      <c r="W187" s="82" t="s">
        <v>259</v>
      </c>
    </row>
    <row r="188" spans="1:24" s="104" customFormat="1">
      <c r="A188" s="84">
        <v>186</v>
      </c>
      <c r="B188" s="82" t="s">
        <v>823</v>
      </c>
      <c r="C188" s="82">
        <v>186</v>
      </c>
      <c r="D188" s="82">
        <v>963</v>
      </c>
      <c r="E188" s="110">
        <v>161003194</v>
      </c>
      <c r="F188" s="84">
        <v>58</v>
      </c>
      <c r="G188" s="84">
        <v>3484.82</v>
      </c>
      <c r="H188" s="84">
        <v>285.18</v>
      </c>
      <c r="I188" s="84">
        <v>0</v>
      </c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2">
        <f t="shared" si="2"/>
        <v>0</v>
      </c>
      <c r="V188" s="82">
        <f t="shared" si="3"/>
        <v>0</v>
      </c>
      <c r="W188" s="82" t="s">
        <v>257</v>
      </c>
    </row>
    <row r="189" spans="1:24">
      <c r="A189" s="82">
        <v>187</v>
      </c>
      <c r="B189" s="82" t="s">
        <v>823</v>
      </c>
      <c r="C189" s="82">
        <v>187</v>
      </c>
      <c r="D189" s="82">
        <v>964</v>
      </c>
      <c r="E189" s="82">
        <v>161003195</v>
      </c>
      <c r="F189" s="82">
        <v>59</v>
      </c>
      <c r="G189" s="82">
        <v>3522.61</v>
      </c>
      <c r="H189" s="82">
        <v>313.38</v>
      </c>
      <c r="I189" s="82">
        <v>0.99</v>
      </c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>
        <f t="shared" si="2"/>
        <v>0</v>
      </c>
      <c r="V189" s="82">
        <f t="shared" si="3"/>
        <v>0</v>
      </c>
      <c r="W189" s="82" t="s">
        <v>257</v>
      </c>
    </row>
    <row r="190" spans="1:24">
      <c r="A190" s="82">
        <v>188</v>
      </c>
      <c r="B190" s="82" t="s">
        <v>823</v>
      </c>
      <c r="C190" s="82">
        <v>188</v>
      </c>
      <c r="D190" s="82">
        <v>965</v>
      </c>
      <c r="E190" s="109">
        <v>161003196</v>
      </c>
      <c r="F190" s="82">
        <v>59</v>
      </c>
      <c r="G190" s="82">
        <v>3520.41</v>
      </c>
      <c r="H190" s="82">
        <v>314.58999999999997</v>
      </c>
      <c r="I190" s="82">
        <v>0</v>
      </c>
      <c r="J190" s="82"/>
      <c r="K190" s="82"/>
      <c r="L190" s="82"/>
      <c r="M190" s="82"/>
      <c r="N190" s="82"/>
      <c r="O190" s="82">
        <v>8850</v>
      </c>
      <c r="P190" s="82"/>
      <c r="Q190" s="82"/>
      <c r="R190" s="82"/>
      <c r="S190" s="82"/>
      <c r="T190" s="82"/>
      <c r="U190" s="82">
        <f t="shared" si="2"/>
        <v>442.5</v>
      </c>
      <c r="V190" s="82">
        <f t="shared" si="3"/>
        <v>9292.5</v>
      </c>
      <c r="W190" s="82" t="s">
        <v>257</v>
      </c>
      <c r="X190" s="75" t="s">
        <v>840</v>
      </c>
    </row>
    <row r="191" spans="1:24">
      <c r="A191" s="82">
        <v>189</v>
      </c>
      <c r="B191" s="82" t="s">
        <v>841</v>
      </c>
      <c r="C191" s="82">
        <v>189</v>
      </c>
      <c r="D191" s="82">
        <v>966</v>
      </c>
      <c r="E191" s="82">
        <v>161003197</v>
      </c>
      <c r="F191" s="82">
        <v>59</v>
      </c>
      <c r="G191" s="82">
        <v>3428.61</v>
      </c>
      <c r="H191" s="82">
        <v>406.39</v>
      </c>
      <c r="I191" s="82">
        <v>0</v>
      </c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>
        <f t="shared" si="2"/>
        <v>0</v>
      </c>
      <c r="V191" s="82">
        <f t="shared" si="3"/>
        <v>0</v>
      </c>
      <c r="W191" s="82" t="s">
        <v>257</v>
      </c>
    </row>
    <row r="192" spans="1:24">
      <c r="A192" s="82">
        <v>190</v>
      </c>
      <c r="B192" s="82" t="s">
        <v>823</v>
      </c>
      <c r="C192" s="82">
        <v>190</v>
      </c>
      <c r="D192" s="82">
        <v>967</v>
      </c>
      <c r="E192" s="109">
        <v>161003198</v>
      </c>
      <c r="F192" s="82">
        <v>58</v>
      </c>
      <c r="G192" s="82">
        <v>3612.4</v>
      </c>
      <c r="H192" s="82">
        <v>447.6</v>
      </c>
      <c r="I192" s="82">
        <v>0</v>
      </c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>
        <f t="shared" si="2"/>
        <v>0</v>
      </c>
      <c r="V192" s="82">
        <f t="shared" si="3"/>
        <v>0</v>
      </c>
      <c r="W192" s="82" t="s">
        <v>257</v>
      </c>
    </row>
    <row r="193" spans="1:23">
      <c r="A193" s="82">
        <v>191</v>
      </c>
      <c r="B193" s="82" t="s">
        <v>823</v>
      </c>
      <c r="C193" s="82">
        <v>191</v>
      </c>
      <c r="D193" s="82">
        <v>968</v>
      </c>
      <c r="E193" s="82">
        <v>161003199</v>
      </c>
      <c r="F193" s="82">
        <v>57</v>
      </c>
      <c r="G193" s="82">
        <v>3321.83</v>
      </c>
      <c r="H193" s="82">
        <v>383.17</v>
      </c>
      <c r="I193" s="82">
        <v>0</v>
      </c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>
        <f t="shared" si="2"/>
        <v>0</v>
      </c>
      <c r="V193" s="82">
        <f t="shared" si="3"/>
        <v>0</v>
      </c>
      <c r="W193" s="82" t="s">
        <v>259</v>
      </c>
    </row>
    <row r="194" spans="1:23">
      <c r="A194" s="82">
        <v>192</v>
      </c>
      <c r="B194" s="82" t="s">
        <v>823</v>
      </c>
      <c r="C194" s="82">
        <v>192</v>
      </c>
      <c r="D194" s="82">
        <v>969</v>
      </c>
      <c r="E194" s="109">
        <v>161003200</v>
      </c>
      <c r="F194" s="82">
        <v>59</v>
      </c>
      <c r="G194" s="82">
        <v>3747.1</v>
      </c>
      <c r="H194" s="82">
        <v>322.89999999999998</v>
      </c>
      <c r="I194" s="82">
        <v>0</v>
      </c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>
        <f t="shared" si="2"/>
        <v>0</v>
      </c>
      <c r="V194" s="82">
        <f t="shared" si="3"/>
        <v>0</v>
      </c>
      <c r="W194" s="82" t="s">
        <v>257</v>
      </c>
    </row>
    <row r="195" spans="1:23">
      <c r="A195" s="82">
        <v>193</v>
      </c>
      <c r="B195" s="82" t="s">
        <v>823</v>
      </c>
      <c r="C195" s="82">
        <v>193</v>
      </c>
      <c r="D195" s="82">
        <v>971</v>
      </c>
      <c r="E195" s="82">
        <v>141000228</v>
      </c>
      <c r="F195" s="82">
        <v>58</v>
      </c>
      <c r="G195" s="82">
        <v>3438.62</v>
      </c>
      <c r="H195" s="82">
        <v>331.38</v>
      </c>
      <c r="I195" s="82">
        <v>0</v>
      </c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>
        <f t="shared" si="2"/>
        <v>0</v>
      </c>
      <c r="V195" s="82">
        <f t="shared" si="3"/>
        <v>0</v>
      </c>
      <c r="W195" s="82" t="s">
        <v>257</v>
      </c>
    </row>
    <row r="196" spans="1:23">
      <c r="A196" s="82">
        <v>194</v>
      </c>
      <c r="B196" s="82" t="s">
        <v>823</v>
      </c>
      <c r="C196" s="82">
        <v>194</v>
      </c>
      <c r="D196" s="82">
        <v>972</v>
      </c>
      <c r="E196" s="109">
        <v>161003201</v>
      </c>
      <c r="F196" s="82">
        <v>59</v>
      </c>
      <c r="G196" s="82">
        <v>3496.21</v>
      </c>
      <c r="H196" s="82">
        <v>338.79</v>
      </c>
      <c r="I196" s="82">
        <v>0</v>
      </c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>
        <f t="shared" si="2"/>
        <v>0</v>
      </c>
      <c r="V196" s="82">
        <f t="shared" si="3"/>
        <v>0</v>
      </c>
      <c r="W196" s="82" t="s">
        <v>257</v>
      </c>
    </row>
    <row r="197" spans="1:23">
      <c r="A197" s="82">
        <v>195</v>
      </c>
      <c r="B197" s="82" t="s">
        <v>823</v>
      </c>
      <c r="C197" s="82">
        <v>195</v>
      </c>
      <c r="D197" s="82">
        <v>970</v>
      </c>
      <c r="E197" s="82">
        <v>161003202</v>
      </c>
      <c r="F197" s="82">
        <v>58</v>
      </c>
      <c r="G197" s="82">
        <v>3401.83</v>
      </c>
      <c r="H197" s="82">
        <v>367.17</v>
      </c>
      <c r="I197" s="82">
        <v>0</v>
      </c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>
        <f t="shared" si="2"/>
        <v>0</v>
      </c>
      <c r="V197" s="82">
        <f t="shared" si="3"/>
        <v>0</v>
      </c>
      <c r="W197" s="82" t="s">
        <v>259</v>
      </c>
    </row>
    <row r="198" spans="1:23">
      <c r="A198" s="82">
        <v>196</v>
      </c>
      <c r="B198" s="82" t="s">
        <v>823</v>
      </c>
      <c r="C198" s="82">
        <v>196</v>
      </c>
      <c r="D198" s="82">
        <v>973</v>
      </c>
      <c r="E198" s="109">
        <v>161003203</v>
      </c>
      <c r="F198" s="82">
        <v>58</v>
      </c>
      <c r="G198" s="82">
        <v>3444.62</v>
      </c>
      <c r="H198" s="82">
        <v>325.38</v>
      </c>
      <c r="I198" s="82">
        <v>0</v>
      </c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>
        <f t="shared" si="2"/>
        <v>0</v>
      </c>
      <c r="V198" s="82">
        <f t="shared" si="3"/>
        <v>0</v>
      </c>
      <c r="W198" s="82" t="s">
        <v>257</v>
      </c>
    </row>
    <row r="199" spans="1:23">
      <c r="A199" s="82">
        <v>197</v>
      </c>
      <c r="B199" s="82" t="s">
        <v>823</v>
      </c>
      <c r="C199" s="82">
        <v>197</v>
      </c>
      <c r="D199" s="82">
        <v>974</v>
      </c>
      <c r="E199" s="82">
        <v>161003204</v>
      </c>
      <c r="F199" s="82">
        <v>58</v>
      </c>
      <c r="G199" s="82">
        <v>3423.46</v>
      </c>
      <c r="H199" s="82">
        <v>342.54</v>
      </c>
      <c r="I199" s="82">
        <v>0</v>
      </c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>
        <f t="shared" si="2"/>
        <v>0</v>
      </c>
      <c r="V199" s="82">
        <f t="shared" si="3"/>
        <v>0</v>
      </c>
      <c r="W199" s="82" t="s">
        <v>259</v>
      </c>
    </row>
    <row r="200" spans="1:23">
      <c r="A200" s="82">
        <v>198</v>
      </c>
      <c r="B200" s="82" t="s">
        <v>823</v>
      </c>
      <c r="C200" s="82">
        <v>198</v>
      </c>
      <c r="D200" s="82">
        <v>975</v>
      </c>
      <c r="E200" s="109">
        <v>161003205</v>
      </c>
      <c r="F200" s="82">
        <v>59</v>
      </c>
      <c r="G200" s="82">
        <v>3488.41</v>
      </c>
      <c r="H200" s="82">
        <v>346.59</v>
      </c>
      <c r="I200" s="82">
        <v>0</v>
      </c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>
        <f t="shared" si="2"/>
        <v>0</v>
      </c>
      <c r="V200" s="82">
        <f t="shared" si="3"/>
        <v>0</v>
      </c>
      <c r="W200" s="82" t="s">
        <v>257</v>
      </c>
    </row>
    <row r="201" spans="1:23">
      <c r="A201" s="82">
        <v>199</v>
      </c>
      <c r="B201" s="82" t="s">
        <v>842</v>
      </c>
      <c r="C201" s="82">
        <v>199</v>
      </c>
      <c r="D201" s="82">
        <v>977</v>
      </c>
      <c r="E201" s="82">
        <v>161003206</v>
      </c>
      <c r="F201" s="82">
        <v>58</v>
      </c>
      <c r="G201" s="82">
        <v>3454.82</v>
      </c>
      <c r="H201" s="82">
        <v>315.18</v>
      </c>
      <c r="I201" s="82">
        <v>0</v>
      </c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>
        <f t="shared" si="2"/>
        <v>0</v>
      </c>
      <c r="V201" s="82">
        <f t="shared" si="3"/>
        <v>0</v>
      </c>
      <c r="W201" s="82" t="s">
        <v>257</v>
      </c>
    </row>
    <row r="202" spans="1:23">
      <c r="A202" s="82">
        <v>200</v>
      </c>
      <c r="B202" s="82" t="s">
        <v>823</v>
      </c>
      <c r="C202" s="82">
        <v>200</v>
      </c>
      <c r="D202" s="82">
        <v>976</v>
      </c>
      <c r="E202" s="109">
        <v>161003207</v>
      </c>
      <c r="F202" s="82">
        <v>58</v>
      </c>
      <c r="G202" s="82">
        <v>3454.47</v>
      </c>
      <c r="H202" s="82">
        <v>310.52999999999997</v>
      </c>
      <c r="I202" s="82">
        <v>0</v>
      </c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>
        <f t="shared" si="2"/>
        <v>0</v>
      </c>
      <c r="V202" s="82">
        <f t="shared" si="3"/>
        <v>0</v>
      </c>
      <c r="W202" s="82" t="s">
        <v>259</v>
      </c>
    </row>
    <row r="203" spans="1:23">
      <c r="A203" s="82">
        <v>201</v>
      </c>
      <c r="B203" s="82" t="s">
        <v>823</v>
      </c>
      <c r="C203" s="82">
        <v>201</v>
      </c>
      <c r="D203" s="82">
        <v>978</v>
      </c>
      <c r="E203" s="82">
        <v>161003208</v>
      </c>
      <c r="F203" s="82">
        <v>58</v>
      </c>
      <c r="G203" s="82">
        <v>3456.02</v>
      </c>
      <c r="H203" s="82">
        <v>313.98</v>
      </c>
      <c r="I203" s="82">
        <v>0</v>
      </c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>
        <f t="shared" si="2"/>
        <v>0</v>
      </c>
      <c r="V203" s="82">
        <f t="shared" si="3"/>
        <v>0</v>
      </c>
      <c r="W203" s="82" t="s">
        <v>257</v>
      </c>
    </row>
    <row r="204" spans="1:23">
      <c r="A204" s="82">
        <v>202</v>
      </c>
      <c r="B204" s="82" t="s">
        <v>823</v>
      </c>
      <c r="C204" s="82">
        <v>202</v>
      </c>
      <c r="D204" s="82">
        <v>980</v>
      </c>
      <c r="E204" s="109">
        <v>141000229</v>
      </c>
      <c r="F204" s="82">
        <v>57</v>
      </c>
      <c r="G204" s="82">
        <v>3430.63</v>
      </c>
      <c r="H204" s="82">
        <v>275.56</v>
      </c>
      <c r="I204" s="82">
        <v>1.19</v>
      </c>
      <c r="J204" s="82"/>
      <c r="K204" s="82"/>
      <c r="L204" s="82"/>
      <c r="M204" s="82"/>
      <c r="N204" s="82"/>
      <c r="O204" s="82">
        <v>8550</v>
      </c>
      <c r="P204" s="82"/>
      <c r="Q204" s="82"/>
      <c r="R204" s="82"/>
      <c r="S204" s="82"/>
      <c r="T204" s="82"/>
      <c r="U204" s="82">
        <f t="shared" si="2"/>
        <v>427.5</v>
      </c>
      <c r="V204" s="82">
        <f t="shared" si="3"/>
        <v>8977.5</v>
      </c>
      <c r="W204" s="82" t="s">
        <v>257</v>
      </c>
    </row>
    <row r="205" spans="1:23">
      <c r="A205" s="82">
        <v>203</v>
      </c>
      <c r="B205" s="82" t="s">
        <v>823</v>
      </c>
      <c r="C205" s="82">
        <v>203</v>
      </c>
      <c r="D205" s="82">
        <v>979</v>
      </c>
      <c r="E205" s="82">
        <v>141000230</v>
      </c>
      <c r="F205" s="82">
        <v>58</v>
      </c>
      <c r="G205" s="82">
        <v>3433.04</v>
      </c>
      <c r="H205" s="82">
        <v>334.96</v>
      </c>
      <c r="I205" s="82">
        <v>0</v>
      </c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>
        <f t="shared" si="2"/>
        <v>0</v>
      </c>
      <c r="V205" s="82">
        <f t="shared" si="3"/>
        <v>0</v>
      </c>
      <c r="W205" s="82" t="s">
        <v>259</v>
      </c>
    </row>
    <row r="206" spans="1:23">
      <c r="A206" s="82">
        <v>204</v>
      </c>
      <c r="B206" s="82" t="s">
        <v>823</v>
      </c>
      <c r="C206" s="82">
        <v>204</v>
      </c>
      <c r="D206" s="82">
        <v>981</v>
      </c>
      <c r="E206" s="109">
        <v>161003209</v>
      </c>
      <c r="F206" s="82">
        <v>58</v>
      </c>
      <c r="G206" s="82">
        <v>3458.02</v>
      </c>
      <c r="H206" s="82">
        <v>311.98</v>
      </c>
      <c r="I206" s="82">
        <v>0</v>
      </c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>
        <f t="shared" si="2"/>
        <v>0</v>
      </c>
      <c r="V206" s="82">
        <f t="shared" si="3"/>
        <v>0</v>
      </c>
      <c r="W206" s="82" t="s">
        <v>257</v>
      </c>
    </row>
    <row r="207" spans="1:23">
      <c r="A207" s="82">
        <v>205</v>
      </c>
      <c r="B207" s="82" t="s">
        <v>823</v>
      </c>
      <c r="C207" s="82">
        <v>205</v>
      </c>
      <c r="D207" s="82">
        <v>983</v>
      </c>
      <c r="E207" s="82">
        <v>161003210</v>
      </c>
      <c r="F207" s="82">
        <v>59</v>
      </c>
      <c r="G207" s="82">
        <v>3735.55</v>
      </c>
      <c r="H207" s="82">
        <v>352.45</v>
      </c>
      <c r="I207" s="82">
        <v>0</v>
      </c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>
        <f t="shared" si="2"/>
        <v>0</v>
      </c>
      <c r="V207" s="82">
        <f t="shared" si="3"/>
        <v>0</v>
      </c>
      <c r="W207" s="82" t="s">
        <v>257</v>
      </c>
    </row>
    <row r="208" spans="1:23">
      <c r="A208" s="82">
        <v>206</v>
      </c>
      <c r="B208" s="82" t="s">
        <v>823</v>
      </c>
      <c r="C208" s="82">
        <v>206</v>
      </c>
      <c r="D208" s="82">
        <v>982</v>
      </c>
      <c r="E208" s="109">
        <v>141000231</v>
      </c>
      <c r="F208" s="82">
        <v>58</v>
      </c>
      <c r="G208" s="82">
        <v>3379.65</v>
      </c>
      <c r="H208" s="82">
        <v>387.35</v>
      </c>
      <c r="I208" s="82">
        <v>0</v>
      </c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>
        <f t="shared" si="2"/>
        <v>0</v>
      </c>
      <c r="V208" s="82">
        <f t="shared" si="3"/>
        <v>0</v>
      </c>
      <c r="W208" s="82" t="s">
        <v>259</v>
      </c>
    </row>
    <row r="209" spans="1:25">
      <c r="A209" s="82">
        <v>207</v>
      </c>
      <c r="B209" s="82" t="s">
        <v>823</v>
      </c>
      <c r="C209" s="82">
        <v>207</v>
      </c>
      <c r="D209" s="82">
        <v>984</v>
      </c>
      <c r="E209" s="82">
        <v>161003211</v>
      </c>
      <c r="F209" s="82">
        <v>58</v>
      </c>
      <c r="G209" s="82">
        <v>3417.43</v>
      </c>
      <c r="H209" s="82">
        <v>351.57</v>
      </c>
      <c r="I209" s="82">
        <v>0</v>
      </c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>
        <f t="shared" si="2"/>
        <v>0</v>
      </c>
      <c r="V209" s="82">
        <f t="shared" si="3"/>
        <v>0</v>
      </c>
      <c r="W209" s="82" t="s">
        <v>257</v>
      </c>
    </row>
    <row r="210" spans="1:25">
      <c r="A210" s="82">
        <v>208</v>
      </c>
      <c r="B210" s="82" t="s">
        <v>823</v>
      </c>
      <c r="C210" s="82">
        <v>208</v>
      </c>
      <c r="D210" s="82">
        <v>985</v>
      </c>
      <c r="E210" s="109">
        <v>161003212</v>
      </c>
      <c r="F210" s="82">
        <v>59</v>
      </c>
      <c r="G210" s="82">
        <v>3531.9</v>
      </c>
      <c r="H210" s="82">
        <v>538.1</v>
      </c>
      <c r="I210" s="82">
        <v>0</v>
      </c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>
        <f t="shared" si="2"/>
        <v>0</v>
      </c>
      <c r="V210" s="82">
        <f t="shared" si="3"/>
        <v>0</v>
      </c>
      <c r="W210" s="82" t="s">
        <v>257</v>
      </c>
    </row>
    <row r="211" spans="1:25">
      <c r="A211" s="82">
        <v>209</v>
      </c>
      <c r="B211" s="82" t="s">
        <v>843</v>
      </c>
      <c r="C211" s="82">
        <v>209</v>
      </c>
      <c r="D211" s="82">
        <v>987</v>
      </c>
      <c r="E211" s="82">
        <v>141000232</v>
      </c>
      <c r="F211" s="82">
        <v>59</v>
      </c>
      <c r="G211" s="82">
        <v>3522.41</v>
      </c>
      <c r="H211" s="82">
        <v>312.58999999999997</v>
      </c>
      <c r="I211" s="82">
        <v>0</v>
      </c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>
        <f t="shared" si="2"/>
        <v>0</v>
      </c>
      <c r="V211" s="82">
        <f t="shared" si="3"/>
        <v>0</v>
      </c>
      <c r="W211" s="82" t="s">
        <v>257</v>
      </c>
    </row>
    <row r="212" spans="1:25">
      <c r="A212" s="82">
        <v>210</v>
      </c>
      <c r="B212" s="82" t="s">
        <v>823</v>
      </c>
      <c r="C212" s="82">
        <v>210</v>
      </c>
      <c r="D212" s="82">
        <v>986</v>
      </c>
      <c r="E212" s="109">
        <v>161003213</v>
      </c>
      <c r="F212" s="82">
        <v>59</v>
      </c>
      <c r="G212" s="82">
        <v>3529.43</v>
      </c>
      <c r="H212" s="82">
        <v>305.75</v>
      </c>
      <c r="I212" s="82">
        <v>2.1800000000000002</v>
      </c>
      <c r="J212" s="82"/>
      <c r="K212" s="82"/>
      <c r="L212" s="82"/>
      <c r="M212" s="82"/>
      <c r="N212" s="82"/>
      <c r="O212" s="82">
        <v>8850</v>
      </c>
      <c r="P212" s="82"/>
      <c r="Q212" s="82"/>
      <c r="R212" s="82"/>
      <c r="S212" s="82"/>
      <c r="T212" s="82"/>
      <c r="U212" s="82">
        <f t="shared" si="2"/>
        <v>442.5</v>
      </c>
      <c r="V212" s="82">
        <f t="shared" si="3"/>
        <v>9292.5</v>
      </c>
      <c r="W212" s="82" t="s">
        <v>259</v>
      </c>
    </row>
    <row r="213" spans="1:25">
      <c r="A213" s="82">
        <v>211</v>
      </c>
      <c r="B213" s="82" t="s">
        <v>823</v>
      </c>
      <c r="C213" s="82">
        <v>211</v>
      </c>
      <c r="D213" s="82">
        <v>988</v>
      </c>
      <c r="E213" s="82">
        <v>141000233</v>
      </c>
      <c r="F213" s="82">
        <v>58</v>
      </c>
      <c r="G213" s="82">
        <v>3492.82</v>
      </c>
      <c r="H213" s="82">
        <v>279.37</v>
      </c>
      <c r="I213" s="82">
        <v>2.19</v>
      </c>
      <c r="J213" s="82"/>
      <c r="K213" s="82"/>
      <c r="L213" s="82"/>
      <c r="M213" s="82"/>
      <c r="N213" s="82"/>
      <c r="O213" s="82">
        <v>8700</v>
      </c>
      <c r="P213" s="82"/>
      <c r="Q213" s="82"/>
      <c r="R213" s="82"/>
      <c r="S213" s="82"/>
      <c r="T213" s="82"/>
      <c r="U213" s="82">
        <f t="shared" si="2"/>
        <v>435</v>
      </c>
      <c r="V213" s="82">
        <f t="shared" si="3"/>
        <v>9135</v>
      </c>
      <c r="W213" s="82" t="s">
        <v>257</v>
      </c>
    </row>
    <row r="214" spans="1:25">
      <c r="A214" s="82">
        <v>212</v>
      </c>
      <c r="B214" s="82" t="s">
        <v>823</v>
      </c>
      <c r="C214" s="82">
        <v>212</v>
      </c>
      <c r="D214" s="82">
        <v>989</v>
      </c>
      <c r="E214" s="82">
        <v>161003214</v>
      </c>
      <c r="F214" s="82">
        <v>59</v>
      </c>
      <c r="G214" s="82">
        <v>3471.21</v>
      </c>
      <c r="H214" s="82">
        <v>363.79</v>
      </c>
      <c r="I214" s="82">
        <v>0</v>
      </c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>
        <f t="shared" si="2"/>
        <v>0</v>
      </c>
      <c r="V214" s="82">
        <f t="shared" si="3"/>
        <v>0</v>
      </c>
      <c r="W214" s="82" t="s">
        <v>257</v>
      </c>
    </row>
    <row r="215" spans="1:25">
      <c r="A215" s="82">
        <v>213</v>
      </c>
      <c r="B215" s="82" t="s">
        <v>823</v>
      </c>
      <c r="C215" s="82">
        <v>213</v>
      </c>
      <c r="D215" s="82">
        <v>991</v>
      </c>
      <c r="E215" s="82">
        <v>161003215</v>
      </c>
      <c r="F215" s="82">
        <v>59</v>
      </c>
      <c r="G215" s="82">
        <v>3481.65</v>
      </c>
      <c r="H215" s="82">
        <v>349.35</v>
      </c>
      <c r="I215" s="82">
        <v>0</v>
      </c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>
        <f t="shared" si="2"/>
        <v>0</v>
      </c>
      <c r="V215" s="82">
        <f t="shared" si="3"/>
        <v>0</v>
      </c>
      <c r="W215" s="82" t="s">
        <v>259</v>
      </c>
    </row>
    <row r="216" spans="1:25">
      <c r="A216" s="82">
        <v>214</v>
      </c>
      <c r="B216" s="82" t="s">
        <v>823</v>
      </c>
      <c r="C216" s="82">
        <v>214</v>
      </c>
      <c r="D216" s="82">
        <v>990</v>
      </c>
      <c r="E216" s="82">
        <v>161003216</v>
      </c>
      <c r="F216" s="82">
        <v>59</v>
      </c>
      <c r="G216" s="82">
        <v>3739.84</v>
      </c>
      <c r="H216" s="82">
        <v>357.76</v>
      </c>
      <c r="I216" s="82">
        <v>2.6</v>
      </c>
      <c r="J216" s="82"/>
      <c r="K216" s="82"/>
      <c r="L216" s="82"/>
      <c r="M216" s="82"/>
      <c r="N216" s="82"/>
      <c r="O216" s="82">
        <v>8850</v>
      </c>
      <c r="P216" s="82"/>
      <c r="Q216" s="82"/>
      <c r="R216" s="82"/>
      <c r="S216" s="82"/>
      <c r="T216" s="82"/>
      <c r="U216" s="82">
        <f t="shared" si="2"/>
        <v>442.5</v>
      </c>
      <c r="V216" s="82">
        <f t="shared" si="3"/>
        <v>9292.5</v>
      </c>
      <c r="W216" s="82" t="s">
        <v>257</v>
      </c>
    </row>
    <row r="217" spans="1:25">
      <c r="A217" s="82">
        <v>215</v>
      </c>
      <c r="B217" s="82" t="s">
        <v>823</v>
      </c>
      <c r="C217" s="82">
        <v>215</v>
      </c>
      <c r="D217" s="82">
        <v>992</v>
      </c>
      <c r="E217" s="82">
        <v>161003217</v>
      </c>
      <c r="F217" s="82">
        <v>55</v>
      </c>
      <c r="G217" s="82">
        <v>3225.85</v>
      </c>
      <c r="H217" s="82">
        <v>349.15</v>
      </c>
      <c r="I217" s="82">
        <v>0</v>
      </c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>
        <f t="shared" si="2"/>
        <v>0</v>
      </c>
      <c r="V217" s="82">
        <f t="shared" si="3"/>
        <v>0</v>
      </c>
      <c r="W217" s="82" t="s">
        <v>257</v>
      </c>
      <c r="X217" s="116"/>
      <c r="Y217" s="119"/>
    </row>
    <row r="218" spans="1:25">
      <c r="A218" s="82">
        <v>216</v>
      </c>
      <c r="B218" s="82" t="s">
        <v>823</v>
      </c>
      <c r="C218" s="82">
        <v>216</v>
      </c>
      <c r="D218" s="82">
        <v>995</v>
      </c>
      <c r="E218" s="82">
        <v>161003218</v>
      </c>
      <c r="F218" s="82">
        <v>57</v>
      </c>
      <c r="G218" s="82">
        <v>3310.24</v>
      </c>
      <c r="H218" s="82">
        <v>393.76</v>
      </c>
      <c r="I218" s="82">
        <v>0</v>
      </c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>
        <f t="shared" si="2"/>
        <v>0</v>
      </c>
      <c r="V218" s="82">
        <f t="shared" si="3"/>
        <v>0</v>
      </c>
      <c r="W218" s="82" t="s">
        <v>259</v>
      </c>
    </row>
    <row r="219" spans="1:25">
      <c r="A219" s="82">
        <v>217</v>
      </c>
      <c r="B219" s="82" t="s">
        <v>823</v>
      </c>
      <c r="C219" s="82">
        <v>217</v>
      </c>
      <c r="D219" s="82">
        <v>993</v>
      </c>
      <c r="E219" s="82">
        <v>161003219</v>
      </c>
      <c r="F219" s="82">
        <v>57</v>
      </c>
      <c r="G219" s="82">
        <v>3378.46</v>
      </c>
      <c r="H219" s="82">
        <v>323.54000000000002</v>
      </c>
      <c r="I219" s="82">
        <v>0</v>
      </c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>
        <f t="shared" si="2"/>
        <v>0</v>
      </c>
      <c r="V219" s="82">
        <f t="shared" si="3"/>
        <v>0</v>
      </c>
      <c r="W219" s="82" t="s">
        <v>257</v>
      </c>
    </row>
    <row r="220" spans="1:25">
      <c r="A220" s="82">
        <v>218</v>
      </c>
      <c r="B220" s="82" t="s">
        <v>844</v>
      </c>
      <c r="C220" s="82">
        <v>218</v>
      </c>
      <c r="D220" s="82">
        <v>994</v>
      </c>
      <c r="E220" s="82">
        <v>161003220</v>
      </c>
      <c r="F220" s="82">
        <v>58</v>
      </c>
      <c r="G220" s="82">
        <v>3388.02</v>
      </c>
      <c r="H220" s="82">
        <v>381.98</v>
      </c>
      <c r="I220" s="82">
        <v>0</v>
      </c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>
        <f t="shared" si="2"/>
        <v>0</v>
      </c>
      <c r="V220" s="82">
        <f t="shared" si="3"/>
        <v>0</v>
      </c>
      <c r="W220" s="82" t="s">
        <v>257</v>
      </c>
    </row>
    <row r="221" spans="1:25">
      <c r="A221" s="82">
        <v>219</v>
      </c>
      <c r="B221" s="82" t="s">
        <v>823</v>
      </c>
      <c r="C221" s="82">
        <v>219</v>
      </c>
      <c r="D221" s="82">
        <v>996</v>
      </c>
      <c r="E221" s="82">
        <v>141000234</v>
      </c>
      <c r="F221" s="82">
        <v>58</v>
      </c>
      <c r="G221" s="82">
        <v>3359.82</v>
      </c>
      <c r="H221" s="82">
        <v>410.18</v>
      </c>
      <c r="I221" s="82">
        <v>0</v>
      </c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>
        <f t="shared" si="2"/>
        <v>0</v>
      </c>
      <c r="V221" s="82">
        <f t="shared" si="3"/>
        <v>0</v>
      </c>
      <c r="W221" s="82" t="s">
        <v>257</v>
      </c>
    </row>
    <row r="222" spans="1:25">
      <c r="A222" s="82">
        <v>220</v>
      </c>
      <c r="B222" s="82" t="s">
        <v>823</v>
      </c>
      <c r="C222" s="82">
        <v>220</v>
      </c>
      <c r="D222" s="82">
        <v>998</v>
      </c>
      <c r="E222" s="82">
        <v>161003221</v>
      </c>
      <c r="F222" s="82">
        <v>57</v>
      </c>
      <c r="G222" s="82">
        <v>3246.44</v>
      </c>
      <c r="H222" s="82">
        <v>457.56</v>
      </c>
      <c r="I222" s="82">
        <v>0</v>
      </c>
      <c r="J222" s="82"/>
      <c r="K222" s="82"/>
      <c r="L222" s="82"/>
      <c r="M222" s="82"/>
      <c r="N222" s="82"/>
      <c r="O222" s="82">
        <v>8550</v>
      </c>
      <c r="P222" s="82"/>
      <c r="Q222" s="82"/>
      <c r="R222" s="82"/>
      <c r="S222" s="82"/>
      <c r="T222" s="82"/>
      <c r="U222" s="82">
        <f t="shared" si="2"/>
        <v>427.5</v>
      </c>
      <c r="V222" s="82">
        <f t="shared" si="3"/>
        <v>8977.5</v>
      </c>
      <c r="W222" s="82" t="s">
        <v>257</v>
      </c>
    </row>
    <row r="223" spans="1:25">
      <c r="A223" s="82">
        <v>221</v>
      </c>
      <c r="B223" s="82" t="s">
        <v>823</v>
      </c>
      <c r="C223" s="82">
        <v>221</v>
      </c>
      <c r="D223" s="82">
        <v>997</v>
      </c>
      <c r="E223" s="82">
        <v>161003222</v>
      </c>
      <c r="F223" s="82">
        <v>58</v>
      </c>
      <c r="G223" s="82">
        <v>3420.62</v>
      </c>
      <c r="H223" s="82">
        <v>349.38</v>
      </c>
      <c r="I223" s="82">
        <v>0</v>
      </c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>
        <f t="shared" si="2"/>
        <v>0</v>
      </c>
      <c r="V223" s="82">
        <f t="shared" si="3"/>
        <v>0</v>
      </c>
      <c r="W223" s="82" t="s">
        <v>259</v>
      </c>
    </row>
    <row r="224" spans="1:25">
      <c r="A224" s="82">
        <v>222</v>
      </c>
      <c r="B224" s="82" t="s">
        <v>823</v>
      </c>
      <c r="C224" s="82">
        <v>222</v>
      </c>
      <c r="D224" s="82">
        <v>1000</v>
      </c>
      <c r="E224" s="82">
        <v>161003223</v>
      </c>
      <c r="F224" s="82">
        <v>56</v>
      </c>
      <c r="G224" s="82">
        <v>3295.24</v>
      </c>
      <c r="H224" s="82">
        <v>344.76</v>
      </c>
      <c r="I224" s="82">
        <v>0</v>
      </c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>
        <f t="shared" si="2"/>
        <v>0</v>
      </c>
      <c r="V224" s="82">
        <f t="shared" si="3"/>
        <v>0</v>
      </c>
      <c r="W224" s="82" t="s">
        <v>257</v>
      </c>
    </row>
    <row r="225" spans="1:24">
      <c r="A225" s="82">
        <v>223</v>
      </c>
      <c r="B225" s="82" t="s">
        <v>823</v>
      </c>
      <c r="C225" s="82">
        <v>223</v>
      </c>
      <c r="D225" s="82">
        <v>999</v>
      </c>
      <c r="E225" s="82">
        <v>141000235</v>
      </c>
      <c r="F225" s="82">
        <v>58</v>
      </c>
      <c r="G225" s="82">
        <v>3413.42</v>
      </c>
      <c r="H225" s="82">
        <v>356.58</v>
      </c>
      <c r="I225" s="82">
        <v>0</v>
      </c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>
        <f t="shared" si="2"/>
        <v>0</v>
      </c>
      <c r="V225" s="82">
        <f t="shared" si="3"/>
        <v>0</v>
      </c>
      <c r="W225" s="82" t="s">
        <v>259</v>
      </c>
    </row>
    <row r="226" spans="1:24">
      <c r="A226" s="82">
        <v>224</v>
      </c>
      <c r="B226" s="82" t="s">
        <v>823</v>
      </c>
      <c r="C226" s="82">
        <v>224</v>
      </c>
      <c r="D226" s="82">
        <v>1001</v>
      </c>
      <c r="E226" s="82">
        <v>141000236</v>
      </c>
      <c r="F226" s="82">
        <v>58</v>
      </c>
      <c r="G226" s="82">
        <v>3361.43</v>
      </c>
      <c r="H226" s="82">
        <v>407.57</v>
      </c>
      <c r="I226" s="82">
        <v>0</v>
      </c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>
        <f t="shared" si="2"/>
        <v>0</v>
      </c>
      <c r="V226" s="82">
        <f t="shared" si="3"/>
        <v>0</v>
      </c>
      <c r="W226" s="82" t="s">
        <v>257</v>
      </c>
    </row>
    <row r="227" spans="1:24">
      <c r="A227" s="82">
        <v>225</v>
      </c>
      <c r="B227" s="82" t="s">
        <v>823</v>
      </c>
      <c r="C227" s="82">
        <v>225</v>
      </c>
      <c r="D227" s="82">
        <v>1002</v>
      </c>
      <c r="E227" s="82">
        <v>141000237</v>
      </c>
      <c r="F227" s="82">
        <v>59</v>
      </c>
      <c r="G227" s="82">
        <v>3694.68</v>
      </c>
      <c r="H227" s="82">
        <v>381.32</v>
      </c>
      <c r="I227" s="82">
        <v>0</v>
      </c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>
        <f t="shared" si="2"/>
        <v>0</v>
      </c>
      <c r="V227" s="82">
        <f t="shared" si="3"/>
        <v>0</v>
      </c>
      <c r="W227" s="82" t="s">
        <v>257</v>
      </c>
    </row>
    <row r="228" spans="1:24">
      <c r="A228" s="82">
        <v>226</v>
      </c>
      <c r="B228" s="82" t="s">
        <v>823</v>
      </c>
      <c r="C228" s="82">
        <v>226</v>
      </c>
      <c r="D228" s="82">
        <v>1003</v>
      </c>
      <c r="E228" s="82">
        <v>161003224</v>
      </c>
      <c r="F228" s="82">
        <v>57</v>
      </c>
      <c r="G228" s="82">
        <v>3328.03</v>
      </c>
      <c r="H228" s="82">
        <v>378.16</v>
      </c>
      <c r="I228" s="82">
        <v>1.19</v>
      </c>
      <c r="J228" s="82"/>
      <c r="K228" s="82"/>
      <c r="L228" s="82"/>
      <c r="M228" s="82"/>
      <c r="N228" s="82"/>
      <c r="O228" s="82">
        <v>8550</v>
      </c>
      <c r="P228" s="82"/>
      <c r="Q228" s="82"/>
      <c r="R228" s="82"/>
      <c r="S228" s="82"/>
      <c r="T228" s="82"/>
      <c r="U228" s="82">
        <f t="shared" si="2"/>
        <v>427.5</v>
      </c>
      <c r="V228" s="82">
        <f t="shared" si="3"/>
        <v>8977.5</v>
      </c>
      <c r="W228" s="82" t="s">
        <v>257</v>
      </c>
      <c r="X228" s="75" t="s">
        <v>567</v>
      </c>
    </row>
    <row r="229" spans="1:24">
      <c r="A229" s="82">
        <v>227</v>
      </c>
      <c r="B229" s="82" t="s">
        <v>845</v>
      </c>
      <c r="C229" s="82">
        <v>227</v>
      </c>
      <c r="D229" s="82">
        <v>1004</v>
      </c>
      <c r="E229" s="82">
        <v>161003225</v>
      </c>
      <c r="F229" s="82">
        <v>59</v>
      </c>
      <c r="G229" s="82">
        <v>3421.61</v>
      </c>
      <c r="H229" s="82">
        <v>413.39</v>
      </c>
      <c r="I229" s="82">
        <v>0</v>
      </c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>
        <f t="shared" si="2"/>
        <v>0</v>
      </c>
      <c r="V229" s="82">
        <f t="shared" si="3"/>
        <v>0</v>
      </c>
      <c r="W229" s="82" t="s">
        <v>257</v>
      </c>
    </row>
    <row r="230" spans="1:24">
      <c r="A230" s="82">
        <v>228</v>
      </c>
      <c r="B230" s="82" t="s">
        <v>823</v>
      </c>
      <c r="C230" s="82">
        <v>228</v>
      </c>
      <c r="D230" s="82">
        <v>1006</v>
      </c>
      <c r="E230" s="82">
        <v>161003226</v>
      </c>
      <c r="F230" s="82">
        <v>54</v>
      </c>
      <c r="G230" s="82">
        <v>3214.06</v>
      </c>
      <c r="H230" s="82">
        <v>295.94</v>
      </c>
      <c r="I230" s="82">
        <v>0</v>
      </c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>
        <f t="shared" si="2"/>
        <v>0</v>
      </c>
      <c r="V230" s="82">
        <f t="shared" si="3"/>
        <v>0</v>
      </c>
      <c r="W230" s="82" t="s">
        <v>257</v>
      </c>
    </row>
    <row r="231" spans="1:24">
      <c r="A231" s="82">
        <v>229</v>
      </c>
      <c r="B231" s="82" t="s">
        <v>823</v>
      </c>
      <c r="C231" s="82">
        <v>229</v>
      </c>
      <c r="D231" s="82">
        <v>1005</v>
      </c>
      <c r="E231" s="82">
        <v>161003227</v>
      </c>
      <c r="F231" s="82">
        <v>58</v>
      </c>
      <c r="G231" s="82">
        <v>3472.86</v>
      </c>
      <c r="H231" s="82">
        <v>293.33</v>
      </c>
      <c r="I231" s="82">
        <v>0.19</v>
      </c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>
        <f t="shared" si="2"/>
        <v>0</v>
      </c>
      <c r="V231" s="82">
        <f t="shared" si="3"/>
        <v>0</v>
      </c>
      <c r="W231" s="82" t="s">
        <v>259</v>
      </c>
    </row>
    <row r="232" spans="1:24">
      <c r="A232" s="82">
        <v>230</v>
      </c>
      <c r="B232" s="82" t="s">
        <v>823</v>
      </c>
      <c r="C232" s="82">
        <v>230</v>
      </c>
      <c r="D232" s="82">
        <v>1007</v>
      </c>
      <c r="E232" s="82">
        <v>161003228</v>
      </c>
      <c r="F232" s="82">
        <v>59</v>
      </c>
      <c r="G232" s="82">
        <v>3705.35</v>
      </c>
      <c r="H232" s="82">
        <v>382.65</v>
      </c>
      <c r="I232" s="82">
        <v>0</v>
      </c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>
        <f t="shared" si="2"/>
        <v>0</v>
      </c>
      <c r="V232" s="82">
        <f t="shared" si="3"/>
        <v>0</v>
      </c>
      <c r="W232" s="82" t="s">
        <v>257</v>
      </c>
    </row>
    <row r="233" spans="1:24">
      <c r="A233" s="82">
        <v>231</v>
      </c>
      <c r="B233" s="82" t="s">
        <v>823</v>
      </c>
      <c r="C233" s="82">
        <v>231</v>
      </c>
      <c r="D233" s="82">
        <v>1008</v>
      </c>
      <c r="E233" s="82">
        <v>161003229</v>
      </c>
      <c r="F233" s="82">
        <v>57</v>
      </c>
      <c r="G233" s="82">
        <v>3353.05</v>
      </c>
      <c r="H233" s="82" t="s">
        <v>846</v>
      </c>
      <c r="I233" s="82">
        <v>0</v>
      </c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>
        <f t="shared" si="2"/>
        <v>0</v>
      </c>
      <c r="V233" s="82">
        <f t="shared" si="3"/>
        <v>0</v>
      </c>
      <c r="W233" s="82" t="s">
        <v>257</v>
      </c>
    </row>
    <row r="234" spans="1:24">
      <c r="A234" s="82">
        <v>232</v>
      </c>
      <c r="B234" s="82" t="s">
        <v>823</v>
      </c>
      <c r="C234" s="82">
        <v>232</v>
      </c>
      <c r="D234" s="82">
        <v>1009</v>
      </c>
      <c r="E234" s="82">
        <v>161003230</v>
      </c>
      <c r="F234" s="82">
        <v>59</v>
      </c>
      <c r="G234" s="82">
        <v>3464.61</v>
      </c>
      <c r="H234" s="82">
        <v>370.59</v>
      </c>
      <c r="I234" s="82">
        <v>0</v>
      </c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>
        <f t="shared" si="2"/>
        <v>0</v>
      </c>
      <c r="V234" s="82">
        <f t="shared" si="3"/>
        <v>0</v>
      </c>
      <c r="W234" s="82" t="s">
        <v>257</v>
      </c>
    </row>
    <row r="235" spans="1:24">
      <c r="A235" s="82">
        <v>233</v>
      </c>
      <c r="B235" s="82" t="s">
        <v>823</v>
      </c>
      <c r="C235" s="82">
        <v>233</v>
      </c>
      <c r="D235" s="82">
        <v>1010</v>
      </c>
      <c r="E235" s="82">
        <v>141000238</v>
      </c>
      <c r="F235" s="82">
        <v>59</v>
      </c>
      <c r="G235" s="82">
        <v>3582.61</v>
      </c>
      <c r="H235" s="82">
        <v>252.39</v>
      </c>
      <c r="I235" s="82">
        <v>0</v>
      </c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>
        <f t="shared" si="2"/>
        <v>0</v>
      </c>
      <c r="V235" s="82">
        <f t="shared" si="3"/>
        <v>0</v>
      </c>
      <c r="W235" s="82" t="s">
        <v>257</v>
      </c>
    </row>
    <row r="236" spans="1:24">
      <c r="A236" s="82">
        <v>234</v>
      </c>
      <c r="B236" s="82" t="s">
        <v>823</v>
      </c>
      <c r="C236" s="82">
        <v>234</v>
      </c>
      <c r="D236" s="82">
        <v>1011</v>
      </c>
      <c r="E236" s="82">
        <v>161003231</v>
      </c>
      <c r="F236" s="82">
        <v>58</v>
      </c>
      <c r="G236" s="82">
        <v>3351.02</v>
      </c>
      <c r="H236" s="82">
        <v>418.98</v>
      </c>
      <c r="I236" s="82">
        <v>0</v>
      </c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>
        <f t="shared" si="2"/>
        <v>0</v>
      </c>
      <c r="V236" s="82">
        <f t="shared" si="3"/>
        <v>0</v>
      </c>
      <c r="W236" s="82" t="s">
        <v>257</v>
      </c>
    </row>
    <row r="237" spans="1:24">
      <c r="A237" s="82">
        <v>235</v>
      </c>
      <c r="B237" s="82" t="s">
        <v>823</v>
      </c>
      <c r="C237" s="82">
        <v>235</v>
      </c>
      <c r="D237" s="82">
        <v>1012</v>
      </c>
      <c r="E237" s="82">
        <v>161003232</v>
      </c>
      <c r="F237" s="82">
        <v>58</v>
      </c>
      <c r="G237" s="82">
        <v>3315.25</v>
      </c>
      <c r="H237" s="82">
        <v>451.75</v>
      </c>
      <c r="I237" s="82">
        <v>0</v>
      </c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>
        <f t="shared" si="2"/>
        <v>0</v>
      </c>
      <c r="V237" s="82">
        <f t="shared" si="3"/>
        <v>0</v>
      </c>
      <c r="W237" s="82" t="s">
        <v>259</v>
      </c>
    </row>
    <row r="238" spans="1:24">
      <c r="A238" s="82">
        <v>236</v>
      </c>
      <c r="B238" s="82" t="s">
        <v>847</v>
      </c>
      <c r="C238" s="82">
        <v>236</v>
      </c>
      <c r="D238" s="82">
        <v>1013</v>
      </c>
      <c r="E238" s="82">
        <v>161003233</v>
      </c>
      <c r="F238" s="82">
        <v>58</v>
      </c>
      <c r="G238" s="82">
        <v>3390.63</v>
      </c>
      <c r="H238" s="82">
        <v>378.37</v>
      </c>
      <c r="I238" s="82">
        <v>0</v>
      </c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>
        <f t="shared" si="2"/>
        <v>0</v>
      </c>
      <c r="V238" s="82">
        <f t="shared" si="3"/>
        <v>0</v>
      </c>
      <c r="W238" s="82" t="s">
        <v>257</v>
      </c>
    </row>
    <row r="239" spans="1:24">
      <c r="A239" s="82">
        <v>237</v>
      </c>
      <c r="B239" s="82" t="s">
        <v>823</v>
      </c>
      <c r="C239" s="82">
        <v>237</v>
      </c>
      <c r="D239" s="82">
        <v>1014</v>
      </c>
      <c r="E239" s="82">
        <v>141000239</v>
      </c>
      <c r="F239" s="82">
        <v>59</v>
      </c>
      <c r="G239" s="82">
        <v>3660.84</v>
      </c>
      <c r="H239" s="82">
        <v>434.16</v>
      </c>
      <c r="I239" s="82">
        <v>0</v>
      </c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>
        <f t="shared" si="2"/>
        <v>0</v>
      </c>
      <c r="V239" s="82">
        <f t="shared" si="3"/>
        <v>0</v>
      </c>
      <c r="W239" s="82" t="s">
        <v>259</v>
      </c>
    </row>
    <row r="240" spans="1:24">
      <c r="A240" s="82">
        <v>238</v>
      </c>
      <c r="B240" s="82" t="s">
        <v>823</v>
      </c>
      <c r="C240" s="82">
        <v>238</v>
      </c>
      <c r="D240" s="82">
        <v>1015</v>
      </c>
      <c r="E240" s="82">
        <v>141000240</v>
      </c>
      <c r="F240" s="82">
        <v>59</v>
      </c>
      <c r="G240" s="82">
        <v>3485.42</v>
      </c>
      <c r="H240" s="82">
        <v>348.58</v>
      </c>
      <c r="I240" s="82">
        <v>0</v>
      </c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>
        <f t="shared" si="2"/>
        <v>0</v>
      </c>
      <c r="V240" s="82">
        <f t="shared" si="3"/>
        <v>0</v>
      </c>
      <c r="W240" s="82" t="s">
        <v>257</v>
      </c>
    </row>
    <row r="241" spans="1:23">
      <c r="A241" s="82">
        <v>239</v>
      </c>
      <c r="B241" s="82" t="s">
        <v>823</v>
      </c>
      <c r="C241" s="82">
        <v>239</v>
      </c>
      <c r="D241" s="82">
        <v>1016</v>
      </c>
      <c r="E241" s="82">
        <v>161003234</v>
      </c>
      <c r="F241" s="82">
        <v>58</v>
      </c>
      <c r="G241" s="82">
        <v>3407.04</v>
      </c>
      <c r="H241" s="82">
        <v>360.96</v>
      </c>
      <c r="I241" s="82">
        <v>0</v>
      </c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>
        <f t="shared" si="2"/>
        <v>0</v>
      </c>
      <c r="V241" s="82">
        <f t="shared" si="3"/>
        <v>0</v>
      </c>
      <c r="W241" s="82" t="s">
        <v>257</v>
      </c>
    </row>
    <row r="242" spans="1:23">
      <c r="A242" s="84">
        <v>240</v>
      </c>
      <c r="B242" s="82" t="s">
        <v>823</v>
      </c>
      <c r="C242" s="82">
        <v>240</v>
      </c>
      <c r="D242" s="82">
        <v>1018</v>
      </c>
      <c r="E242" s="82">
        <v>161003235</v>
      </c>
      <c r="F242" s="82">
        <v>56</v>
      </c>
      <c r="G242" s="82">
        <v>3301.64</v>
      </c>
      <c r="H242" s="82">
        <v>338.36</v>
      </c>
      <c r="I242" s="82">
        <v>0</v>
      </c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>
        <f>O242*5%</f>
        <v>0</v>
      </c>
      <c r="V242" s="82">
        <f>O242+U242</f>
        <v>0</v>
      </c>
      <c r="W242" s="82" t="s">
        <v>259</v>
      </c>
    </row>
    <row r="243" spans="1:23">
      <c r="A243" s="82">
        <v>241</v>
      </c>
      <c r="B243" s="82" t="s">
        <v>823</v>
      </c>
      <c r="C243" s="82">
        <v>241</v>
      </c>
      <c r="D243" s="82">
        <v>1017</v>
      </c>
      <c r="E243" s="82">
        <v>161003236</v>
      </c>
      <c r="F243" s="82">
        <v>58</v>
      </c>
      <c r="G243" s="82">
        <v>3453.42</v>
      </c>
      <c r="H243" s="82">
        <v>316.58</v>
      </c>
      <c r="I243" s="82">
        <v>0</v>
      </c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>
        <f>O243*5%</f>
        <v>0</v>
      </c>
      <c r="V243" s="82">
        <f>O243+U243</f>
        <v>0</v>
      </c>
      <c r="W243" s="82" t="s">
        <v>257</v>
      </c>
    </row>
    <row r="244" spans="1:23">
      <c r="A244" s="82">
        <v>242</v>
      </c>
      <c r="B244" s="82" t="s">
        <v>823</v>
      </c>
      <c r="C244" s="82">
        <v>242</v>
      </c>
      <c r="D244" s="82">
        <v>1019</v>
      </c>
      <c r="E244" s="82">
        <v>161003237</v>
      </c>
      <c r="F244" s="82">
        <v>56</v>
      </c>
      <c r="G244" s="82">
        <v>3254.85</v>
      </c>
      <c r="H244" s="82">
        <v>384.15</v>
      </c>
      <c r="I244" s="82">
        <v>0</v>
      </c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>
        <f>O244*5%</f>
        <v>0</v>
      </c>
      <c r="V244" s="82">
        <f>O244+U244</f>
        <v>0</v>
      </c>
      <c r="W244" s="82" t="s">
        <v>257</v>
      </c>
    </row>
    <row r="245" spans="1:23">
      <c r="A245" s="82">
        <v>243</v>
      </c>
      <c r="B245" s="82" t="s">
        <v>823</v>
      </c>
      <c r="C245" s="82">
        <v>243</v>
      </c>
      <c r="D245" s="82">
        <v>1020</v>
      </c>
      <c r="E245" s="82">
        <v>161003238</v>
      </c>
      <c r="F245" s="82">
        <v>59</v>
      </c>
      <c r="G245" s="82">
        <v>3462.05</v>
      </c>
      <c r="H245" s="82">
        <v>368.95</v>
      </c>
      <c r="I245" s="82">
        <v>0</v>
      </c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>
        <f>O245*5%</f>
        <v>0</v>
      </c>
      <c r="V245" s="82">
        <f>O245+U245</f>
        <v>0</v>
      </c>
      <c r="W245" s="82" t="s">
        <v>257</v>
      </c>
    </row>
    <row r="246" spans="1:23">
      <c r="A246" s="82">
        <v>244</v>
      </c>
      <c r="B246" s="82" t="s">
        <v>823</v>
      </c>
      <c r="C246" s="82">
        <v>244</v>
      </c>
      <c r="D246" s="82">
        <v>1021</v>
      </c>
      <c r="E246" s="82">
        <v>161003239</v>
      </c>
      <c r="F246" s="82">
        <v>58</v>
      </c>
      <c r="G246" s="82">
        <v>3365.22</v>
      </c>
      <c r="H246" s="82">
        <v>404.78</v>
      </c>
      <c r="I246" s="82">
        <v>0</v>
      </c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>
        <f>O246*5%</f>
        <v>0</v>
      </c>
      <c r="V246" s="82">
        <f>O246+U246</f>
        <v>0</v>
      </c>
      <c r="W246" s="82" t="s">
        <v>257</v>
      </c>
    </row>
    <row r="247" spans="1:23" ht="15.75">
      <c r="A247" s="112"/>
      <c r="B247" s="112"/>
      <c r="C247" s="112"/>
      <c r="D247" s="105"/>
      <c r="E247" s="105"/>
      <c r="F247" s="113">
        <f>SUM(F3:F246)</f>
        <v>14110</v>
      </c>
      <c r="G247" s="99">
        <f>SUM(G3:G246)</f>
        <v>836814.03</v>
      </c>
      <c r="H247" s="99">
        <f>SUM(H3:H246)</f>
        <v>89480</v>
      </c>
      <c r="I247" s="113">
        <f>SUM(I3:I246)</f>
        <v>16.23</v>
      </c>
      <c r="U247" s="112"/>
      <c r="V247" s="117">
        <f>SUM(V3:V246)</f>
        <v>117757.5</v>
      </c>
    </row>
    <row r="248" spans="1:23" ht="18.75">
      <c r="A248" s="114" t="s">
        <v>848</v>
      </c>
      <c r="B248" s="114"/>
      <c r="C248" s="114"/>
      <c r="G248" s="75">
        <f>G247/A246</f>
        <v>3429.5656967213117</v>
      </c>
      <c r="K248" s="75">
        <f>H247/F247</f>
        <v>6.3416017009213297</v>
      </c>
      <c r="U248" s="112"/>
    </row>
    <row r="249" spans="1:23" ht="18.75">
      <c r="A249" s="115" t="s">
        <v>849</v>
      </c>
      <c r="B249" s="115"/>
      <c r="C249" s="115"/>
      <c r="U249" s="118">
        <v>8977.5</v>
      </c>
    </row>
    <row r="250" spans="1:23" ht="18.75">
      <c r="A250" s="115" t="s">
        <v>850</v>
      </c>
      <c r="B250" s="115"/>
      <c r="C250" s="115"/>
      <c r="U250" s="75">
        <v>9292.5</v>
      </c>
    </row>
    <row r="251" spans="1:23">
      <c r="U251" s="75">
        <v>35910</v>
      </c>
    </row>
    <row r="252" spans="1:23">
      <c r="U252" s="75">
        <f>SUM(U249:U251)</f>
        <v>54180</v>
      </c>
    </row>
    <row r="254" spans="1:23">
      <c r="U254" s="75">
        <f>V247-U252</f>
        <v>63577.5</v>
      </c>
    </row>
  </sheetData>
  <mergeCells count="3">
    <mergeCell ref="A1:W1"/>
    <mergeCell ref="L2:M2"/>
    <mergeCell ref="X121:AA12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252"/>
  <sheetViews>
    <sheetView topLeftCell="B236" workbookViewId="0">
      <selection activeCell="X255" sqref="X255"/>
    </sheetView>
  </sheetViews>
  <sheetFormatPr defaultColWidth="9" defaultRowHeight="15"/>
  <cols>
    <col min="1" max="1" width="9" hidden="1" customWidth="1"/>
    <col min="2" max="2" width="14.85546875" customWidth="1"/>
    <col min="3" max="3" width="7.140625" customWidth="1"/>
    <col min="5" max="5" width="9" hidden="1" customWidth="1"/>
    <col min="7" max="7" width="11.42578125" customWidth="1"/>
    <col min="8" max="8" width="11.28515625" customWidth="1"/>
    <col min="9" max="9" width="8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3.42578125" customWidth="1"/>
    <col min="23" max="23" width="5" customWidth="1"/>
  </cols>
  <sheetData>
    <row r="1" spans="1:23" ht="15.75">
      <c r="A1" s="2807" t="s">
        <v>851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18</v>
      </c>
      <c r="U2" s="62" t="s">
        <v>19</v>
      </c>
      <c r="V2" s="62" t="s">
        <v>543</v>
      </c>
      <c r="W2" s="61" t="s">
        <v>255</v>
      </c>
    </row>
    <row r="3" spans="1:23">
      <c r="A3" s="5">
        <v>1</v>
      </c>
      <c r="B3" s="5" t="str">
        <f ca="1">'JAN22'!B3</f>
        <v>01.01.22</v>
      </c>
      <c r="C3" s="5">
        <f ca="1">'JAN22'!C3</f>
        <v>1</v>
      </c>
      <c r="D3" s="5">
        <f ca="1">'JAN22'!D3</f>
        <v>780</v>
      </c>
      <c r="E3" s="26"/>
      <c r="F3" s="5">
        <f ca="1">'JAN22'!F3</f>
        <v>53</v>
      </c>
      <c r="G3" s="63">
        <f ca="1">'JAN22'!G3</f>
        <v>3112.07</v>
      </c>
      <c r="H3" s="63">
        <f ca="1">'JAN22'!H3</f>
        <v>333.72</v>
      </c>
      <c r="I3" s="5">
        <f ca="1">'JAN22'!I3</f>
        <v>0.79</v>
      </c>
      <c r="J3" s="22"/>
      <c r="K3" s="5"/>
      <c r="L3" s="5">
        <f ca="1">'JAN22'!L3</f>
        <v>2</v>
      </c>
      <c r="M3" s="5">
        <f ca="1">'JAN22'!M3</f>
        <v>0</v>
      </c>
      <c r="N3" s="5"/>
      <c r="O3" s="5"/>
      <c r="P3" s="5"/>
      <c r="Q3" s="5"/>
      <c r="R3" s="5"/>
      <c r="S3" s="5"/>
      <c r="T3" s="5"/>
      <c r="U3" s="5"/>
      <c r="V3" s="5">
        <f ca="1">'JAN22'!V3</f>
        <v>0</v>
      </c>
    </row>
    <row r="4" spans="1:23">
      <c r="A4" s="5">
        <v>2</v>
      </c>
      <c r="B4" s="5" t="str">
        <f ca="1">'JAN22'!B4</f>
        <v>01.01.22</v>
      </c>
      <c r="C4" s="5">
        <f ca="1">'JAN22'!C4</f>
        <v>2</v>
      </c>
      <c r="D4" s="5">
        <f ca="1">'JAN22'!D4</f>
        <v>778</v>
      </c>
      <c r="E4" s="26"/>
      <c r="F4" s="5">
        <f ca="1">'JAN22'!F4</f>
        <v>57</v>
      </c>
      <c r="G4" s="63">
        <f ca="1">'JAN22'!G4</f>
        <v>3332.67</v>
      </c>
      <c r="H4" s="63">
        <f ca="1">'JAN22'!H4</f>
        <v>368.33</v>
      </c>
      <c r="I4" s="5">
        <f ca="1">'JAN22'!I4</f>
        <v>0</v>
      </c>
      <c r="J4" s="22"/>
      <c r="K4" s="5"/>
      <c r="L4" s="5">
        <f ca="1">'JAN22'!L4</f>
        <v>2</v>
      </c>
      <c r="M4" s="5">
        <f ca="1">'JAN22'!M4</f>
        <v>10</v>
      </c>
      <c r="N4" s="5"/>
      <c r="O4" s="5"/>
      <c r="P4" s="5"/>
      <c r="Q4" s="5"/>
      <c r="R4" s="5"/>
      <c r="S4" s="5"/>
      <c r="T4" s="5"/>
      <c r="U4" s="5"/>
      <c r="V4" s="5">
        <f ca="1">'JAN22'!V4</f>
        <v>0</v>
      </c>
    </row>
    <row r="5" spans="1:23">
      <c r="A5" s="5">
        <v>3</v>
      </c>
      <c r="B5" s="5" t="str">
        <f ca="1">'JAN22'!B5</f>
        <v>01.01.22</v>
      </c>
      <c r="C5" s="5">
        <f ca="1">'JAN22'!C5</f>
        <v>3</v>
      </c>
      <c r="D5" s="5">
        <f ca="1">'JAN22'!D5</f>
        <v>779</v>
      </c>
      <c r="E5" s="26"/>
      <c r="F5" s="5">
        <f ca="1">'JAN22'!F5</f>
        <v>57</v>
      </c>
      <c r="G5" s="63">
        <f ca="1">'JAN22'!G5</f>
        <v>3335.64</v>
      </c>
      <c r="H5" s="63">
        <f ca="1">'JAN22'!H5</f>
        <v>368.36</v>
      </c>
      <c r="I5" s="5">
        <f ca="1">'JAN22'!I5</f>
        <v>0</v>
      </c>
      <c r="J5" s="22"/>
      <c r="K5" s="5"/>
      <c r="L5" s="5">
        <f ca="1">'JAN22'!L5</f>
        <v>2</v>
      </c>
      <c r="M5" s="5">
        <f ca="1">'JAN22'!M5</f>
        <v>20</v>
      </c>
      <c r="N5" s="5"/>
      <c r="O5" s="5"/>
      <c r="P5" s="5"/>
      <c r="Q5" s="5"/>
      <c r="R5" s="5"/>
      <c r="S5" s="5"/>
      <c r="T5" s="5"/>
      <c r="U5" s="5"/>
      <c r="V5" s="5">
        <f ca="1">'JAN22'!V5</f>
        <v>0</v>
      </c>
    </row>
    <row r="6" spans="1:23">
      <c r="A6" s="5">
        <v>4</v>
      </c>
      <c r="B6" s="5" t="str">
        <f ca="1">'JAN22'!B6</f>
        <v>01.01.22</v>
      </c>
      <c r="C6" s="5">
        <f ca="1">'JAN22'!C6</f>
        <v>4</v>
      </c>
      <c r="D6" s="5">
        <f ca="1">'JAN22'!D6</f>
        <v>781</v>
      </c>
      <c r="E6" s="26"/>
      <c r="F6" s="5">
        <f ca="1">'JAN22'!F6</f>
        <v>59</v>
      </c>
      <c r="G6" s="63">
        <f ca="1">'JAN22'!G6</f>
        <v>3642.4</v>
      </c>
      <c r="H6" s="63">
        <f ca="1">'JAN22'!H6</f>
        <v>487.6</v>
      </c>
      <c r="I6" s="5">
        <f ca="1">'JAN22'!I6</f>
        <v>0</v>
      </c>
      <c r="J6" s="22"/>
      <c r="K6" s="5"/>
      <c r="L6" s="5">
        <f ca="1">'JAN22'!L6</f>
        <v>1</v>
      </c>
      <c r="M6" s="5">
        <f ca="1">'JAN22'!M6</f>
        <v>50</v>
      </c>
      <c r="N6" s="5"/>
      <c r="O6" s="5"/>
      <c r="P6" s="5"/>
      <c r="Q6" s="5"/>
      <c r="R6" s="5"/>
      <c r="S6" s="5"/>
      <c r="T6" s="5"/>
      <c r="U6" s="5"/>
      <c r="V6" s="5">
        <f ca="1">'JAN22'!V6</f>
        <v>0</v>
      </c>
    </row>
    <row r="7" spans="1:23">
      <c r="A7" s="5">
        <v>5</v>
      </c>
      <c r="B7" s="5" t="str">
        <f ca="1">'JAN22'!B7</f>
        <v>01.01.22</v>
      </c>
      <c r="C7" s="5">
        <f ca="1">'JAN22'!C7</f>
        <v>5</v>
      </c>
      <c r="D7" s="5">
        <f ca="1">'JAN22'!D7</f>
        <v>782</v>
      </c>
      <c r="E7" s="26"/>
      <c r="F7" s="5">
        <f ca="1">'JAN22'!F7</f>
        <v>58</v>
      </c>
      <c r="G7" s="63">
        <f ca="1">'JAN22'!G7</f>
        <v>3423.02</v>
      </c>
      <c r="H7" s="63">
        <f ca="1">'JAN22'!H7</f>
        <v>346.98</v>
      </c>
      <c r="I7" s="5">
        <f ca="1">'JAN22'!I7</f>
        <v>0</v>
      </c>
      <c r="J7" s="22"/>
      <c r="K7" s="5"/>
      <c r="L7" s="5">
        <f ca="1">'JAN22'!L7</f>
        <v>1</v>
      </c>
      <c r="M7" s="5">
        <f ca="1">'JAN22'!M7</f>
        <v>40</v>
      </c>
      <c r="N7" s="5"/>
      <c r="O7" s="5"/>
      <c r="P7" s="5"/>
      <c r="Q7" s="5"/>
      <c r="R7" s="5"/>
      <c r="S7" s="5"/>
      <c r="T7" s="5"/>
      <c r="U7" s="5"/>
      <c r="V7" s="5">
        <f ca="1">'JAN22'!V7</f>
        <v>0</v>
      </c>
    </row>
    <row r="8" spans="1:23">
      <c r="A8" s="5">
        <v>6</v>
      </c>
      <c r="B8" s="5" t="str">
        <f ca="1">'JAN22'!B8</f>
        <v>01.01.22</v>
      </c>
      <c r="C8" s="5">
        <f ca="1">'JAN22'!C8</f>
        <v>6</v>
      </c>
      <c r="D8" s="5">
        <f ca="1">'JAN22'!D8</f>
        <v>783</v>
      </c>
      <c r="E8" s="26"/>
      <c r="F8" s="5">
        <f ca="1">'JAN22'!F8</f>
        <v>59</v>
      </c>
      <c r="G8" s="63">
        <f ca="1">'JAN22'!G8</f>
        <v>3480.23</v>
      </c>
      <c r="H8" s="63">
        <f ca="1">'JAN22'!H8</f>
        <v>352.77</v>
      </c>
      <c r="I8" s="5">
        <f ca="1">'JAN22'!I8</f>
        <v>0</v>
      </c>
      <c r="J8" s="22"/>
      <c r="K8" s="5"/>
      <c r="L8" s="5">
        <f ca="1">'JAN22'!L8</f>
        <v>2</v>
      </c>
      <c r="M8" s="5">
        <f ca="1">'JAN22'!M8</f>
        <v>40</v>
      </c>
      <c r="N8" s="5"/>
      <c r="O8" s="5"/>
      <c r="P8" s="5"/>
      <c r="Q8" s="5"/>
      <c r="R8" s="5"/>
      <c r="S8" s="5"/>
      <c r="T8" s="5"/>
      <c r="U8" s="5"/>
      <c r="V8" s="5">
        <f ca="1">'JAN22'!V8</f>
        <v>0</v>
      </c>
    </row>
    <row r="9" spans="1:23">
      <c r="A9" s="5">
        <v>7</v>
      </c>
      <c r="B9" s="5" t="str">
        <f ca="1">'JAN22'!B9</f>
        <v>01.01.22</v>
      </c>
      <c r="C9" s="5">
        <f ca="1">'JAN22'!C9</f>
        <v>7</v>
      </c>
      <c r="D9" s="5">
        <f ca="1">'JAN22'!D9</f>
        <v>785</v>
      </c>
      <c r="E9" s="26"/>
      <c r="F9" s="5">
        <f ca="1">'JAN22'!F9</f>
        <v>59</v>
      </c>
      <c r="G9" s="63">
        <f ca="1">'JAN22'!G9</f>
        <v>3397.86</v>
      </c>
      <c r="H9" s="63">
        <f ca="1">'JAN22'!H9</f>
        <v>432.14</v>
      </c>
      <c r="I9" s="5">
        <f ca="1">'JAN22'!I9</f>
        <v>0</v>
      </c>
      <c r="J9" s="22"/>
      <c r="K9" s="5"/>
      <c r="L9" s="5">
        <f ca="1">'JAN22'!L9</f>
        <v>2</v>
      </c>
      <c r="M9" s="5">
        <f ca="1">'JAN22'!M9</f>
        <v>25</v>
      </c>
      <c r="N9" s="5"/>
      <c r="O9" s="5"/>
      <c r="P9" s="5"/>
      <c r="Q9" s="5"/>
      <c r="R9" s="5"/>
      <c r="S9" s="5"/>
      <c r="T9" s="5"/>
      <c r="U9" s="5"/>
      <c r="V9" s="5">
        <f ca="1">'JAN22'!V9</f>
        <v>0</v>
      </c>
    </row>
    <row r="10" spans="1:23">
      <c r="A10" s="20"/>
      <c r="B10" s="5" t="str">
        <f ca="1">'JAN22'!B10</f>
        <v>02.01.22</v>
      </c>
      <c r="C10" s="5">
        <f ca="1">'JAN22'!C10</f>
        <v>8</v>
      </c>
      <c r="D10" s="5">
        <f ca="1">'JAN22'!D10</f>
        <v>784</v>
      </c>
      <c r="E10" s="26"/>
      <c r="F10" s="5">
        <f ca="1">'JAN22'!F10</f>
        <v>56</v>
      </c>
      <c r="G10" s="63">
        <f ca="1">'JAN22'!G10</f>
        <v>3264.26</v>
      </c>
      <c r="H10" s="63">
        <f ca="1">'JAN22'!H10</f>
        <v>373.74</v>
      </c>
      <c r="I10" s="5">
        <f ca="1">'JAN22'!I10</f>
        <v>0</v>
      </c>
      <c r="J10" s="22"/>
      <c r="K10" s="5"/>
      <c r="L10" s="5">
        <f ca="1">'JAN22'!L10</f>
        <v>2</v>
      </c>
      <c r="M10" s="5">
        <f ca="1">'JAN22'!M10</f>
        <v>30</v>
      </c>
      <c r="N10" s="5"/>
      <c r="O10" s="5"/>
      <c r="P10" s="5"/>
      <c r="Q10" s="5"/>
      <c r="R10" s="5"/>
      <c r="S10" s="5"/>
      <c r="T10" s="5"/>
      <c r="U10" s="5"/>
      <c r="V10" s="5">
        <f ca="1">'JAN22'!V10</f>
        <v>0</v>
      </c>
    </row>
    <row r="11" spans="1:23">
      <c r="A11" s="20"/>
      <c r="B11" s="5" t="str">
        <f ca="1">'JAN22'!B11</f>
        <v>02.01.22</v>
      </c>
      <c r="C11" s="5">
        <f ca="1">'JAN22'!C11</f>
        <v>9</v>
      </c>
      <c r="D11" s="5">
        <f ca="1">'JAN22'!D11</f>
        <v>786</v>
      </c>
      <c r="E11" s="26"/>
      <c r="F11" s="5">
        <f ca="1">'JAN22'!F11</f>
        <v>56</v>
      </c>
      <c r="G11" s="63">
        <f ca="1">'JAN22'!G11</f>
        <v>3318.64</v>
      </c>
      <c r="H11" s="63">
        <f ca="1">'JAN22'!H11</f>
        <v>321.36</v>
      </c>
      <c r="I11" s="5">
        <f ca="1">'JAN22'!I11</f>
        <v>0</v>
      </c>
      <c r="J11" s="22"/>
      <c r="K11" s="5"/>
      <c r="L11" s="5">
        <f ca="1">'JAN22'!L11</f>
        <v>2</v>
      </c>
      <c r="M11" s="5">
        <f ca="1">'JAN22'!M11</f>
        <v>45</v>
      </c>
      <c r="N11" s="5"/>
      <c r="O11" s="5"/>
      <c r="P11" s="5"/>
      <c r="Q11" s="5"/>
      <c r="R11" s="5"/>
      <c r="S11" s="5"/>
      <c r="T11" s="5"/>
      <c r="U11" s="5"/>
      <c r="V11" s="5">
        <f ca="1">'JAN22'!V11</f>
        <v>0</v>
      </c>
    </row>
    <row r="12" spans="1:23">
      <c r="A12" s="20"/>
      <c r="B12" s="5" t="str">
        <f ca="1">'JAN22'!B12</f>
        <v>02.01.22</v>
      </c>
      <c r="C12" s="5">
        <f ca="1">'JAN22'!C12</f>
        <v>10</v>
      </c>
      <c r="D12" s="5">
        <f ca="1">'JAN22'!D12</f>
        <v>788</v>
      </c>
      <c r="E12" s="26"/>
      <c r="F12" s="5">
        <f ca="1">'JAN22'!F12</f>
        <v>57</v>
      </c>
      <c r="G12" s="63">
        <f ca="1">'JAN22'!G12</f>
        <v>3333.66</v>
      </c>
      <c r="H12" s="63">
        <f ca="1">'JAN22'!H12</f>
        <v>368.34</v>
      </c>
      <c r="I12" s="5">
        <f ca="1">'JAN22'!I12</f>
        <v>0</v>
      </c>
      <c r="J12" s="22"/>
      <c r="K12" s="5"/>
      <c r="L12" s="5">
        <f ca="1">'JAN22'!L12</f>
        <v>1</v>
      </c>
      <c r="M12" s="5">
        <f ca="1">'JAN22'!M12</f>
        <v>55</v>
      </c>
      <c r="N12" s="5"/>
      <c r="O12" s="5"/>
      <c r="P12" s="5"/>
      <c r="Q12" s="5"/>
      <c r="R12" s="5"/>
      <c r="S12" s="5"/>
      <c r="T12" s="5"/>
      <c r="U12" s="5"/>
      <c r="V12" s="5">
        <f ca="1">'JAN22'!V12</f>
        <v>0</v>
      </c>
    </row>
    <row r="13" spans="1:23">
      <c r="A13" s="20"/>
      <c r="B13" s="5" t="str">
        <f ca="1">'JAN22'!B13</f>
        <v>02.01.22</v>
      </c>
      <c r="C13" s="5">
        <f ca="1">'JAN22'!C13</f>
        <v>11</v>
      </c>
      <c r="D13" s="5">
        <f ca="1">'JAN22'!D13</f>
        <v>789</v>
      </c>
      <c r="E13" s="26"/>
      <c r="F13" s="5">
        <f ca="1">'JAN22'!F13</f>
        <v>58</v>
      </c>
      <c r="G13" s="63">
        <f ca="1">'JAN22'!G13</f>
        <v>3401.64</v>
      </c>
      <c r="H13" s="63">
        <f ca="1">'JAN22'!H13</f>
        <v>366.36</v>
      </c>
      <c r="I13" s="5">
        <f ca="1">'JAN22'!I13</f>
        <v>0</v>
      </c>
      <c r="J13" s="22"/>
      <c r="K13" s="5"/>
      <c r="L13" s="5">
        <f ca="1">'JAN22'!L13</f>
        <v>1</v>
      </c>
      <c r="M13" s="5">
        <f ca="1">'JAN22'!M13</f>
        <v>50</v>
      </c>
      <c r="N13" s="5"/>
      <c r="O13" s="5"/>
      <c r="P13" s="5"/>
      <c r="Q13" s="5"/>
      <c r="R13" s="5"/>
      <c r="S13" s="5"/>
      <c r="T13" s="5"/>
      <c r="U13" s="5"/>
      <c r="V13" s="5">
        <f ca="1">'JAN22'!V13</f>
        <v>0</v>
      </c>
    </row>
    <row r="14" spans="1:23">
      <c r="A14" s="20"/>
      <c r="B14" s="5" t="str">
        <f ca="1">'JAN22'!B14</f>
        <v>02.01.22</v>
      </c>
      <c r="C14" s="5">
        <f ca="1">'JAN22'!C14</f>
        <v>12</v>
      </c>
      <c r="D14" s="5">
        <f ca="1">'JAN22'!D14</f>
        <v>787</v>
      </c>
      <c r="E14" s="26"/>
      <c r="F14" s="5">
        <f ca="1">'JAN22'!F14</f>
        <v>58</v>
      </c>
      <c r="G14" s="63">
        <f ca="1">'JAN22'!G14</f>
        <v>3388.22</v>
      </c>
      <c r="H14" s="63">
        <f ca="1">'JAN22'!H14</f>
        <v>381.78</v>
      </c>
      <c r="I14" s="5">
        <f ca="1">'JAN22'!I14</f>
        <v>0</v>
      </c>
      <c r="J14" s="22"/>
      <c r="K14" s="5"/>
      <c r="L14" s="5">
        <f ca="1">'JAN22'!L14</f>
        <v>1</v>
      </c>
      <c r="M14" s="5">
        <f ca="1">'JAN22'!M14</f>
        <v>50</v>
      </c>
      <c r="N14" s="5"/>
      <c r="O14" s="5"/>
      <c r="P14" s="5"/>
      <c r="Q14" s="5"/>
      <c r="R14" s="5"/>
      <c r="S14" s="5"/>
      <c r="T14" s="5"/>
      <c r="U14" s="5"/>
      <c r="V14" s="5">
        <f ca="1">'JAN22'!V14</f>
        <v>0</v>
      </c>
    </row>
    <row r="15" spans="1:23">
      <c r="A15" s="20"/>
      <c r="B15" s="5" t="str">
        <f ca="1">'JAN22'!B15</f>
        <v>02.01.22</v>
      </c>
      <c r="C15" s="5">
        <f ca="1">'JAN22'!C15</f>
        <v>13</v>
      </c>
      <c r="D15" s="5">
        <f ca="1">'JAN22'!D15</f>
        <v>791</v>
      </c>
      <c r="E15" s="26"/>
      <c r="F15" s="5">
        <f ca="1">'JAN22'!F15</f>
        <v>57</v>
      </c>
      <c r="G15" s="63">
        <f ca="1">'JAN22'!G15</f>
        <v>3290.04</v>
      </c>
      <c r="H15" s="63">
        <f ca="1">'JAN22'!H15</f>
        <v>413.96</v>
      </c>
      <c r="I15" s="5">
        <f ca="1">'JAN22'!I15</f>
        <v>0</v>
      </c>
      <c r="J15" s="22"/>
      <c r="K15" s="5"/>
      <c r="L15" s="5">
        <f ca="1">'JAN22'!L15</f>
        <v>1</v>
      </c>
      <c r="M15" s="5">
        <f ca="1">'JAN22'!M15</f>
        <v>50</v>
      </c>
      <c r="N15" s="5"/>
      <c r="O15" s="5"/>
      <c r="P15" s="5"/>
      <c r="Q15" s="5"/>
      <c r="R15" s="5"/>
      <c r="S15" s="5"/>
      <c r="T15" s="5"/>
      <c r="U15" s="5"/>
      <c r="V15" s="5">
        <f ca="1">'JAN22'!V15</f>
        <v>0</v>
      </c>
    </row>
    <row r="16" spans="1:23">
      <c r="A16" s="20"/>
      <c r="B16" s="5" t="str">
        <f ca="1">'JAN22'!B16</f>
        <v>02.01.22</v>
      </c>
      <c r="C16" s="5">
        <f ca="1">'JAN22'!C16</f>
        <v>14</v>
      </c>
      <c r="D16" s="5">
        <f ca="1">'JAN22'!D16</f>
        <v>790</v>
      </c>
      <c r="E16" s="26"/>
      <c r="F16" s="5">
        <f ca="1">'JAN22'!F16</f>
        <v>56</v>
      </c>
      <c r="G16" s="63">
        <f ca="1">'JAN22'!G16</f>
        <v>3267.46</v>
      </c>
      <c r="H16" s="63">
        <f ca="1">'JAN22'!H16</f>
        <v>370.54</v>
      </c>
      <c r="I16" s="5">
        <f ca="1">'JAN22'!I16</f>
        <v>0</v>
      </c>
      <c r="J16" s="22"/>
      <c r="K16" s="5"/>
      <c r="L16" s="5">
        <f ca="1">'JAN22'!L16</f>
        <v>2</v>
      </c>
      <c r="M16" s="5">
        <f ca="1">'JAN22'!M16</f>
        <v>20</v>
      </c>
      <c r="N16" s="5"/>
      <c r="O16" s="5"/>
      <c r="P16" s="5"/>
      <c r="Q16" s="5"/>
      <c r="R16" s="5"/>
      <c r="S16" s="5"/>
      <c r="T16" s="5"/>
      <c r="U16" s="5"/>
      <c r="V16" s="5">
        <f ca="1">'JAN22'!V16</f>
        <v>0</v>
      </c>
    </row>
    <row r="17" spans="1:22">
      <c r="A17" s="20"/>
      <c r="B17" s="101" t="s">
        <v>814</v>
      </c>
      <c r="C17" s="5">
        <f ca="1">'JAN22'!C17</f>
        <v>15</v>
      </c>
      <c r="D17" s="5">
        <f ca="1">'JAN22'!D17</f>
        <v>792</v>
      </c>
      <c r="E17" s="26"/>
      <c r="F17" s="5">
        <f ca="1">'JAN22'!F17</f>
        <v>57</v>
      </c>
      <c r="G17" s="63">
        <f ca="1">'JAN22'!G17</f>
        <v>3320.44</v>
      </c>
      <c r="H17" s="63">
        <f ca="1">'JAN22'!H17</f>
        <v>383.56</v>
      </c>
      <c r="I17" s="5">
        <f ca="1">'JAN22'!I17</f>
        <v>0</v>
      </c>
      <c r="J17" s="20"/>
      <c r="K17" s="20"/>
      <c r="L17" s="5">
        <f ca="1">'JAN22'!L17</f>
        <v>2</v>
      </c>
      <c r="M17" s="5">
        <f ca="1">'JAN22'!M17</f>
        <v>10</v>
      </c>
      <c r="N17" s="20"/>
      <c r="O17" s="20"/>
      <c r="P17" s="20"/>
      <c r="Q17" s="20"/>
      <c r="R17" s="20"/>
      <c r="S17" s="20"/>
      <c r="T17" s="20"/>
      <c r="U17" s="20"/>
      <c r="V17" s="5">
        <f ca="1">'JAN22'!V17</f>
        <v>0</v>
      </c>
    </row>
    <row r="18" spans="1:22">
      <c r="A18" s="20"/>
      <c r="B18" s="101" t="str">
        <f ca="1">'JAN22'!B18</f>
        <v>03.01.22</v>
      </c>
      <c r="C18" s="5">
        <f ca="1">'JAN22'!C18</f>
        <v>16</v>
      </c>
      <c r="D18" s="5">
        <f ca="1">'JAN22'!D18</f>
        <v>793</v>
      </c>
      <c r="E18" s="26"/>
      <c r="F18" s="5">
        <f ca="1">'JAN22'!F18</f>
        <v>58</v>
      </c>
      <c r="G18" s="63">
        <f ca="1">'JAN22'!G18</f>
        <v>3406.23</v>
      </c>
      <c r="H18" s="63">
        <f ca="1">'JAN22'!H18</f>
        <v>362.77</v>
      </c>
      <c r="I18" s="5">
        <f ca="1">'JAN22'!I18</f>
        <v>0</v>
      </c>
      <c r="J18" s="20"/>
      <c r="K18" s="20"/>
      <c r="L18" s="5">
        <f ca="1">'JAN22'!L18</f>
        <v>2</v>
      </c>
      <c r="M18" s="5">
        <f ca="1">'JAN22'!M18</f>
        <v>25</v>
      </c>
      <c r="N18" s="20"/>
      <c r="O18" s="20"/>
      <c r="P18" s="20"/>
      <c r="Q18" s="20"/>
      <c r="R18" s="20"/>
      <c r="S18" s="20"/>
      <c r="T18" s="20"/>
      <c r="U18" s="20"/>
      <c r="V18" s="5">
        <f ca="1">'JAN22'!V18</f>
        <v>0</v>
      </c>
    </row>
    <row r="19" spans="1:22">
      <c r="A19" s="20"/>
      <c r="B19" s="101" t="str">
        <f ca="1">'JAN22'!B19</f>
        <v>03.01.22</v>
      </c>
      <c r="C19" s="5">
        <f ca="1">'JAN22'!C19</f>
        <v>17</v>
      </c>
      <c r="D19" s="5">
        <f ca="1">'JAN22'!D19</f>
        <v>794</v>
      </c>
      <c r="E19" s="26"/>
      <c r="F19" s="5">
        <f ca="1">'JAN22'!F19</f>
        <v>56</v>
      </c>
      <c r="G19" s="63">
        <f ca="1">'JAN22'!G19</f>
        <v>3246.29</v>
      </c>
      <c r="H19" s="63">
        <f ca="1">'JAN22'!H19</f>
        <v>388.71</v>
      </c>
      <c r="I19" s="5">
        <f ca="1">'JAN22'!I19</f>
        <v>0</v>
      </c>
      <c r="J19" s="20"/>
      <c r="K19" s="20"/>
      <c r="L19" s="5">
        <f ca="1">'JAN22'!L19</f>
        <v>2</v>
      </c>
      <c r="M19" s="5">
        <f ca="1">'JAN22'!M19</f>
        <v>5</v>
      </c>
      <c r="N19" s="20"/>
      <c r="O19" s="20"/>
      <c r="P19" s="20"/>
      <c r="Q19" s="20"/>
      <c r="R19" s="20"/>
      <c r="S19" s="20"/>
      <c r="T19" s="20"/>
      <c r="U19" s="20"/>
      <c r="V19" s="5">
        <f ca="1">'JAN22'!V19</f>
        <v>0</v>
      </c>
    </row>
    <row r="20" spans="1:22">
      <c r="A20" s="20"/>
      <c r="B20" s="101" t="str">
        <f ca="1">'JAN22'!B20</f>
        <v>03.01.22</v>
      </c>
      <c r="C20" s="5">
        <f ca="1">'JAN22'!C20</f>
        <v>18</v>
      </c>
      <c r="D20" s="5">
        <f ca="1">'JAN22'!D20</f>
        <v>795</v>
      </c>
      <c r="E20" s="26"/>
      <c r="F20" s="5">
        <f ca="1">'JAN22'!F20</f>
        <v>59</v>
      </c>
      <c r="G20" s="63">
        <f ca="1">'JAN22'!G20</f>
        <v>3695.8</v>
      </c>
      <c r="H20" s="63">
        <f ca="1">'JAN22'!H20</f>
        <v>434.2</v>
      </c>
      <c r="I20" s="5">
        <f ca="1">'JAN22'!I20</f>
        <v>0</v>
      </c>
      <c r="J20" s="20"/>
      <c r="K20" s="20"/>
      <c r="L20" s="5">
        <f ca="1">'JAN22'!L20</f>
        <v>1</v>
      </c>
      <c r="M20" s="5">
        <f ca="1">'JAN22'!M20</f>
        <v>55</v>
      </c>
      <c r="N20" s="20"/>
      <c r="O20" s="20"/>
      <c r="P20" s="20"/>
      <c r="Q20" s="20"/>
      <c r="R20" s="20"/>
      <c r="S20" s="20"/>
      <c r="T20" s="20"/>
      <c r="U20" s="20"/>
      <c r="V20" s="5">
        <f ca="1">'JAN22'!V20</f>
        <v>0</v>
      </c>
    </row>
    <row r="21" spans="1:22">
      <c r="A21" s="20"/>
      <c r="B21" s="101" t="str">
        <f ca="1">'JAN22'!B21</f>
        <v>03.01.22</v>
      </c>
      <c r="C21" s="5">
        <f ca="1">'JAN22'!C21</f>
        <v>19</v>
      </c>
      <c r="D21" s="5">
        <f ca="1">'JAN22'!D21</f>
        <v>796</v>
      </c>
      <c r="E21" s="26"/>
      <c r="F21" s="5">
        <f ca="1">'JAN22'!F21</f>
        <v>56</v>
      </c>
      <c r="G21" s="63">
        <f ca="1">'JAN22'!G21</f>
        <v>3327.47</v>
      </c>
      <c r="H21" s="63">
        <f ca="1">'JAN22'!H21</f>
        <v>309.52999999999997</v>
      </c>
      <c r="I21" s="5">
        <f ca="1">'JAN22'!I21</f>
        <v>0</v>
      </c>
      <c r="J21" s="20"/>
      <c r="K21" s="20"/>
      <c r="L21" s="5">
        <f ca="1">'JAN22'!L21</f>
        <v>1</v>
      </c>
      <c r="M21" s="5">
        <f ca="1">'JAN22'!M21</f>
        <v>55</v>
      </c>
      <c r="N21" s="20"/>
      <c r="O21" s="20"/>
      <c r="P21" s="20"/>
      <c r="Q21" s="20"/>
      <c r="R21" s="20"/>
      <c r="S21" s="20"/>
      <c r="T21" s="20"/>
      <c r="U21" s="20"/>
      <c r="V21" s="5">
        <f ca="1">'JAN22'!V21</f>
        <v>0</v>
      </c>
    </row>
    <row r="22" spans="1:22">
      <c r="A22" s="20"/>
      <c r="B22" s="101" t="str">
        <f ca="1">'JAN22'!B22</f>
        <v>03.01.22</v>
      </c>
      <c r="C22" s="5">
        <f ca="1">'JAN22'!C22</f>
        <v>20</v>
      </c>
      <c r="D22" s="5">
        <f ca="1">'JAN22'!D22</f>
        <v>798</v>
      </c>
      <c r="E22" s="26"/>
      <c r="F22" s="5">
        <f ca="1">'JAN22'!F22</f>
        <v>58</v>
      </c>
      <c r="G22" s="63">
        <f ca="1">'JAN22'!G22</f>
        <v>3365.42</v>
      </c>
      <c r="H22" s="63">
        <f ca="1">'JAN22'!H22</f>
        <v>404.58</v>
      </c>
      <c r="I22" s="5">
        <f ca="1">'JAN22'!I22</f>
        <v>0</v>
      </c>
      <c r="J22" s="20"/>
      <c r="K22" s="20"/>
      <c r="L22" s="5">
        <f ca="1">'JAN22'!L22</f>
        <v>1</v>
      </c>
      <c r="M22" s="5">
        <f ca="1">'JAN22'!M22</f>
        <v>50</v>
      </c>
      <c r="N22" s="20"/>
      <c r="O22" s="20"/>
      <c r="P22" s="20"/>
      <c r="Q22" s="20"/>
      <c r="R22" s="20"/>
      <c r="S22" s="20"/>
      <c r="T22" s="20"/>
      <c r="U22" s="20"/>
      <c r="V22" s="5">
        <f ca="1">'JAN22'!V22</f>
        <v>0</v>
      </c>
    </row>
    <row r="23" spans="1:22">
      <c r="A23" s="20"/>
      <c r="B23" s="101" t="str">
        <f ca="1">'JAN22'!B23</f>
        <v>03.01.22</v>
      </c>
      <c r="C23" s="5">
        <f ca="1">'JAN22'!C23</f>
        <v>21</v>
      </c>
      <c r="D23" s="5">
        <f ca="1">'JAN22'!D23</f>
        <v>799</v>
      </c>
      <c r="E23" s="26"/>
      <c r="F23" s="5">
        <f ca="1">'JAN22'!F23</f>
        <v>59</v>
      </c>
      <c r="G23" s="63">
        <f ca="1">'JAN22'!G23</f>
        <v>3619</v>
      </c>
      <c r="H23" s="63">
        <f ca="1">'JAN22'!H23</f>
        <v>441</v>
      </c>
      <c r="I23" s="5">
        <f ca="1">'JAN22'!I23</f>
        <v>0</v>
      </c>
      <c r="J23" s="20"/>
      <c r="K23" s="20"/>
      <c r="L23" s="5">
        <f ca="1">'JAN22'!L23</f>
        <v>1</v>
      </c>
      <c r="M23" s="5">
        <f ca="1">'JAN22'!M23</f>
        <v>50</v>
      </c>
      <c r="N23" s="20"/>
      <c r="O23" s="20"/>
      <c r="P23" s="20"/>
      <c r="Q23" s="20"/>
      <c r="R23" s="20"/>
      <c r="S23" s="20"/>
      <c r="T23" s="20"/>
      <c r="U23" s="20"/>
      <c r="V23" s="5">
        <f ca="1">'JAN22'!V23</f>
        <v>0</v>
      </c>
    </row>
    <row r="24" spans="1:22">
      <c r="A24" s="20"/>
      <c r="B24" s="101" t="str">
        <f ca="1">'JAN22'!B24</f>
        <v>03.01.22</v>
      </c>
      <c r="C24" s="5">
        <f ca="1">'JAN22'!C24</f>
        <v>22</v>
      </c>
      <c r="D24" s="5">
        <f ca="1">'JAN22'!D24</f>
        <v>797</v>
      </c>
      <c r="E24" s="26"/>
      <c r="F24" s="5">
        <f ca="1">'JAN22'!F24</f>
        <v>58</v>
      </c>
      <c r="G24" s="63">
        <f ca="1">'JAN22'!G24</f>
        <v>3415.62</v>
      </c>
      <c r="H24" s="63">
        <f ca="1">'JAN22'!H24</f>
        <v>354.38</v>
      </c>
      <c r="I24" s="5">
        <f ca="1">'JAN22'!I24</f>
        <v>0</v>
      </c>
      <c r="J24" s="20"/>
      <c r="K24" s="20"/>
      <c r="L24" s="5">
        <f ca="1">'JAN22'!L24</f>
        <v>2</v>
      </c>
      <c r="M24" s="5">
        <f ca="1">'JAN22'!M24</f>
        <v>20</v>
      </c>
      <c r="N24" s="20"/>
      <c r="O24" s="20"/>
      <c r="P24" s="20"/>
      <c r="Q24" s="20"/>
      <c r="R24" s="20"/>
      <c r="S24" s="20"/>
      <c r="T24" s="20"/>
      <c r="U24" s="20"/>
      <c r="V24" s="5">
        <f ca="1">'JAN22'!V24</f>
        <v>0</v>
      </c>
    </row>
    <row r="25" spans="1:22">
      <c r="A25" s="20"/>
      <c r="B25" s="101" t="str">
        <f ca="1">'JAN22'!B25</f>
        <v>03.01.22</v>
      </c>
      <c r="C25" s="5">
        <f ca="1">'JAN22'!C25</f>
        <v>23</v>
      </c>
      <c r="D25" s="5">
        <f ca="1">'JAN22'!D25</f>
        <v>800</v>
      </c>
      <c r="E25" s="26"/>
      <c r="F25" s="5">
        <f ca="1">'JAN22'!F25</f>
        <v>57</v>
      </c>
      <c r="G25" s="63">
        <f ca="1">'JAN22'!G25</f>
        <v>3343.63</v>
      </c>
      <c r="H25" s="63">
        <f ca="1">'JAN22'!H25</f>
        <v>361.37</v>
      </c>
      <c r="I25" s="5">
        <f ca="1">'JAN22'!I25</f>
        <v>0</v>
      </c>
      <c r="J25" s="20"/>
      <c r="K25" s="20"/>
      <c r="L25" s="5">
        <f ca="1">'JAN22'!L25</f>
        <v>2</v>
      </c>
      <c r="M25" s="5">
        <f ca="1">'JAN22'!M25</f>
        <v>0</v>
      </c>
      <c r="N25" s="20"/>
      <c r="O25" s="20"/>
      <c r="P25" s="20"/>
      <c r="Q25" s="20"/>
      <c r="R25" s="20"/>
      <c r="S25" s="20"/>
      <c r="T25" s="20"/>
      <c r="U25" s="20"/>
      <c r="V25" s="5">
        <f ca="1">'JAN22'!V25</f>
        <v>0</v>
      </c>
    </row>
    <row r="26" spans="1:22">
      <c r="A26" s="20"/>
      <c r="B26" s="101" t="str">
        <f ca="1">'JAN22'!B26</f>
        <v>03.01.22</v>
      </c>
      <c r="C26" s="5">
        <f ca="1">'JAN22'!C26</f>
        <v>24</v>
      </c>
      <c r="D26" s="5">
        <f ca="1">'JAN22'!D26</f>
        <v>802</v>
      </c>
      <c r="E26" s="26"/>
      <c r="F26" s="5">
        <f ca="1">'JAN22'!F26</f>
        <v>58</v>
      </c>
      <c r="G26" s="63">
        <f ca="1">'JAN22'!G26</f>
        <v>3383.84</v>
      </c>
      <c r="H26" s="63">
        <f ca="1">'JAN22'!H26</f>
        <v>384.16</v>
      </c>
      <c r="I26" s="5">
        <f ca="1">'JAN22'!I26</f>
        <v>0</v>
      </c>
      <c r="J26" s="20"/>
      <c r="K26" s="20"/>
      <c r="L26" s="5">
        <f ca="1">'JAN22'!L26</f>
        <v>2</v>
      </c>
      <c r="M26" s="5">
        <f ca="1">'JAN22'!M26</f>
        <v>5</v>
      </c>
      <c r="N26" s="20"/>
      <c r="O26" s="20"/>
      <c r="P26" s="20"/>
      <c r="Q26" s="20"/>
      <c r="R26" s="20"/>
      <c r="S26" s="20"/>
      <c r="T26" s="20"/>
      <c r="U26" s="20"/>
      <c r="V26" s="5">
        <f ca="1">'JAN22'!V26</f>
        <v>0</v>
      </c>
    </row>
    <row r="27" spans="1:22">
      <c r="A27" s="20"/>
      <c r="B27" s="101" t="str">
        <f ca="1">'JAN22'!B27</f>
        <v>04.01.22</v>
      </c>
      <c r="C27" s="5">
        <f ca="1">'JAN22'!C27</f>
        <v>25</v>
      </c>
      <c r="D27" s="5">
        <f ca="1">'JAN22'!D27</f>
        <v>801</v>
      </c>
      <c r="E27" s="26"/>
      <c r="F27" s="5">
        <f ca="1">'JAN22'!F27</f>
        <v>56</v>
      </c>
      <c r="G27" s="63">
        <f ca="1">'JAN22'!G27</f>
        <v>3273.44</v>
      </c>
      <c r="H27" s="63">
        <f ca="1">'JAN22'!H27</f>
        <v>366.56</v>
      </c>
      <c r="I27" s="5">
        <f ca="1">'JAN22'!I27</f>
        <v>0</v>
      </c>
      <c r="J27" s="20"/>
      <c r="K27" s="20"/>
      <c r="L27" s="5">
        <f ca="1">'JAN22'!L27</f>
        <v>1</v>
      </c>
      <c r="M27" s="5">
        <f ca="1">'JAN22'!M27</f>
        <v>50</v>
      </c>
      <c r="N27" s="20"/>
      <c r="O27" s="20"/>
      <c r="P27" s="20"/>
      <c r="Q27" s="20"/>
      <c r="R27" s="20"/>
      <c r="S27" s="20"/>
      <c r="T27" s="20"/>
      <c r="U27" s="20"/>
      <c r="V27" s="5">
        <f ca="1">'JAN22'!V27</f>
        <v>0</v>
      </c>
    </row>
    <row r="28" spans="1:22">
      <c r="A28" s="20"/>
      <c r="B28" s="101" t="str">
        <f ca="1">'JAN22'!B28</f>
        <v>04.01.22</v>
      </c>
      <c r="C28" s="5">
        <f ca="1">'JAN22'!C28</f>
        <v>26</v>
      </c>
      <c r="D28" s="5">
        <f ca="1">'JAN22'!D28</f>
        <v>804</v>
      </c>
      <c r="E28" s="26"/>
      <c r="F28" s="5">
        <f ca="1">'JAN22'!F28</f>
        <v>58</v>
      </c>
      <c r="G28" s="63">
        <f ca="1">'JAN22'!G28</f>
        <v>3400.02</v>
      </c>
      <c r="H28" s="63">
        <f ca="1">'JAN22'!H28</f>
        <v>369.98</v>
      </c>
      <c r="I28" s="5">
        <f ca="1">'JAN22'!I28</f>
        <v>0</v>
      </c>
      <c r="J28" s="20"/>
      <c r="K28" s="20"/>
      <c r="L28" s="5">
        <f ca="1">'JAN22'!L28</f>
        <v>2</v>
      </c>
      <c r="M28" s="5">
        <f ca="1">'JAN22'!M28</f>
        <v>5</v>
      </c>
      <c r="N28" s="20"/>
      <c r="O28" s="20"/>
      <c r="P28" s="20"/>
      <c r="Q28" s="20"/>
      <c r="R28" s="20"/>
      <c r="S28" s="20"/>
      <c r="T28" s="20"/>
      <c r="U28" s="20"/>
      <c r="V28" s="5">
        <f ca="1">'JAN22'!V28</f>
        <v>0</v>
      </c>
    </row>
    <row r="29" spans="1:22">
      <c r="A29" s="20"/>
      <c r="B29" s="101" t="str">
        <f ca="1">'JAN22'!B29</f>
        <v>04.01.22</v>
      </c>
      <c r="C29" s="5">
        <f ca="1">'JAN22'!C29</f>
        <v>27</v>
      </c>
      <c r="D29" s="5">
        <f ca="1">'JAN22'!D29</f>
        <v>805</v>
      </c>
      <c r="E29" s="26"/>
      <c r="F29" s="5">
        <f ca="1">'JAN22'!F29</f>
        <v>59</v>
      </c>
      <c r="G29" s="63">
        <f ca="1">'JAN22'!G29</f>
        <v>3478.21</v>
      </c>
      <c r="H29" s="63">
        <f ca="1">'JAN22'!H29</f>
        <v>356.79</v>
      </c>
      <c r="I29" s="5">
        <f ca="1">'JAN22'!I29</f>
        <v>0</v>
      </c>
      <c r="J29" s="20"/>
      <c r="K29" s="20"/>
      <c r="L29" s="5">
        <f ca="1">'JAN22'!L29</f>
        <v>2</v>
      </c>
      <c r="M29" s="5">
        <f ca="1">'JAN22'!M29</f>
        <v>25</v>
      </c>
      <c r="N29" s="20"/>
      <c r="O29" s="20"/>
      <c r="P29" s="20"/>
      <c r="Q29" s="20"/>
      <c r="R29" s="20"/>
      <c r="S29" s="20"/>
      <c r="T29" s="20"/>
      <c r="U29" s="20"/>
      <c r="V29" s="5">
        <f ca="1">'JAN22'!V29</f>
        <v>0</v>
      </c>
    </row>
    <row r="30" spans="1:22">
      <c r="A30" s="20"/>
      <c r="B30" s="101" t="str">
        <f ca="1">'JAN22'!B30</f>
        <v>04.01.22</v>
      </c>
      <c r="C30" s="5">
        <f ca="1">'JAN22'!C30</f>
        <v>28</v>
      </c>
      <c r="D30" s="5">
        <f ca="1">'JAN22'!D30</f>
        <v>803</v>
      </c>
      <c r="E30" s="26"/>
      <c r="F30" s="5">
        <f ca="1">'JAN22'!F30</f>
        <v>57</v>
      </c>
      <c r="G30" s="63">
        <f ca="1">'JAN22'!G30</f>
        <v>3355.04</v>
      </c>
      <c r="H30" s="63">
        <f ca="1">'JAN22'!H30</f>
        <v>348.96</v>
      </c>
      <c r="I30" s="5">
        <f ca="1">'JAN22'!I30</f>
        <v>0</v>
      </c>
      <c r="J30" s="20"/>
      <c r="K30" s="20"/>
      <c r="L30" s="5">
        <f ca="1">'JAN22'!L30</f>
        <v>2</v>
      </c>
      <c r="M30" s="5">
        <f ca="1">'JAN22'!M30</f>
        <v>25</v>
      </c>
      <c r="N30" s="20"/>
      <c r="O30" s="20"/>
      <c r="P30" s="20"/>
      <c r="Q30" s="20"/>
      <c r="R30" s="20"/>
      <c r="S30" s="20"/>
      <c r="T30" s="20"/>
      <c r="U30" s="20"/>
      <c r="V30" s="5">
        <f ca="1">'JAN22'!V30</f>
        <v>0</v>
      </c>
    </row>
    <row r="31" spans="1:22">
      <c r="A31" s="20"/>
      <c r="B31" s="101" t="str">
        <f ca="1">'JAN22'!B31</f>
        <v>04.01.22</v>
      </c>
      <c r="C31" s="5">
        <f ca="1">'JAN22'!C31</f>
        <v>29</v>
      </c>
      <c r="D31" s="5">
        <f ca="1">'JAN22'!D31</f>
        <v>807</v>
      </c>
      <c r="E31" s="26"/>
      <c r="F31" s="5">
        <f ca="1">'JAN22'!F31</f>
        <v>55</v>
      </c>
      <c r="G31" s="63">
        <f ca="1">'JAN22'!G31</f>
        <v>3167.05</v>
      </c>
      <c r="H31" s="63">
        <f ca="1">'JAN22'!H31</f>
        <v>407.95</v>
      </c>
      <c r="I31" s="5">
        <f ca="1">'JAN22'!I31</f>
        <v>0</v>
      </c>
      <c r="J31" s="20"/>
      <c r="K31" s="20"/>
      <c r="L31" s="5">
        <f ca="1">'JAN22'!L31</f>
        <v>2</v>
      </c>
      <c r="M31" s="5">
        <f ca="1">'JAN22'!M31</f>
        <v>20</v>
      </c>
      <c r="N31" s="20"/>
      <c r="O31" s="20"/>
      <c r="P31" s="20"/>
      <c r="Q31" s="20"/>
      <c r="R31" s="20"/>
      <c r="S31" s="20"/>
      <c r="T31" s="20"/>
      <c r="U31" s="20"/>
      <c r="V31" s="5">
        <f ca="1">'JAN22'!V31</f>
        <v>0</v>
      </c>
    </row>
    <row r="32" spans="1:22">
      <c r="A32" s="20"/>
      <c r="B32" s="101" t="str">
        <f ca="1">'JAN22'!B32</f>
        <v>04.01.22</v>
      </c>
      <c r="C32" s="5">
        <f ca="1">'JAN22'!C32</f>
        <v>30</v>
      </c>
      <c r="D32" s="5">
        <f ca="1">'JAN22'!D32</f>
        <v>809</v>
      </c>
      <c r="E32" s="26"/>
      <c r="F32" s="5">
        <f ca="1">'JAN22'!F32</f>
        <v>59</v>
      </c>
      <c r="G32" s="63">
        <f ca="1">'JAN22'!G32</f>
        <v>3657</v>
      </c>
      <c r="H32" s="63">
        <f ca="1">'JAN22'!H32</f>
        <v>473</v>
      </c>
      <c r="I32" s="5">
        <f ca="1">'JAN22'!I32</f>
        <v>0</v>
      </c>
      <c r="J32" s="20"/>
      <c r="K32" s="20"/>
      <c r="L32" s="5">
        <f ca="1">'JAN22'!L32</f>
        <v>2</v>
      </c>
      <c r="M32" s="5">
        <f ca="1">'JAN22'!M32</f>
        <v>0</v>
      </c>
      <c r="N32" s="20"/>
      <c r="O32" s="20"/>
      <c r="P32" s="20"/>
      <c r="Q32" s="20"/>
      <c r="R32" s="20"/>
      <c r="S32" s="20"/>
      <c r="T32" s="20"/>
      <c r="U32" s="20"/>
      <c r="V32" s="5">
        <f ca="1">'JAN22'!V32</f>
        <v>0</v>
      </c>
    </row>
    <row r="33" spans="1:22">
      <c r="A33" s="20"/>
      <c r="B33" s="101" t="str">
        <f ca="1">'JAN22'!B33</f>
        <v>04.01.22</v>
      </c>
      <c r="C33" s="5">
        <f ca="1">'JAN22'!C33</f>
        <v>31</v>
      </c>
      <c r="D33" s="5">
        <f ca="1">'JAN22'!D33</f>
        <v>806</v>
      </c>
      <c r="E33" s="26"/>
      <c r="F33" s="5">
        <f ca="1">'JAN22'!F33</f>
        <v>59</v>
      </c>
      <c r="G33" s="63">
        <f ca="1">'JAN22'!G33</f>
        <v>3423.82</v>
      </c>
      <c r="H33" s="63">
        <f ca="1">'JAN22'!H33</f>
        <v>410.18</v>
      </c>
      <c r="I33" s="5">
        <f ca="1">'JAN22'!I33</f>
        <v>0</v>
      </c>
      <c r="J33" s="20"/>
      <c r="K33" s="20"/>
      <c r="L33" s="5">
        <f ca="1">'JAN22'!L33</f>
        <v>2</v>
      </c>
      <c r="M33" s="5">
        <f ca="1">'JAN22'!M33</f>
        <v>5</v>
      </c>
      <c r="N33" s="20"/>
      <c r="O33" s="20"/>
      <c r="P33" s="20"/>
      <c r="Q33" s="20"/>
      <c r="R33" s="20"/>
      <c r="S33" s="20"/>
      <c r="T33" s="20"/>
      <c r="U33" s="20"/>
      <c r="V33" s="5">
        <f ca="1">'JAN22'!V33</f>
        <v>0</v>
      </c>
    </row>
    <row r="34" spans="1:22">
      <c r="A34" s="20"/>
      <c r="B34" s="101" t="str">
        <f ca="1">'JAN22'!B34</f>
        <v>04.01.22</v>
      </c>
      <c r="C34" s="5">
        <f ca="1">'JAN22'!C34</f>
        <v>32</v>
      </c>
      <c r="D34" s="5">
        <f ca="1">'JAN22'!D34</f>
        <v>810</v>
      </c>
      <c r="E34" s="26"/>
      <c r="F34" s="5">
        <f ca="1">'JAN22'!F34</f>
        <v>59</v>
      </c>
      <c r="G34" s="63">
        <f ca="1">'JAN22'!G34</f>
        <v>3443.61</v>
      </c>
      <c r="H34" s="63">
        <f ca="1">'JAN22'!H34</f>
        <v>391.39</v>
      </c>
      <c r="I34" s="5">
        <f ca="1">'JAN22'!I34</f>
        <v>0</v>
      </c>
      <c r="J34" s="20"/>
      <c r="K34" s="20"/>
      <c r="L34" s="5">
        <f ca="1">'JAN22'!L34</f>
        <v>2</v>
      </c>
      <c r="M34" s="5">
        <f ca="1">'JAN22'!M34</f>
        <v>20</v>
      </c>
      <c r="N34" s="20"/>
      <c r="O34" s="20"/>
      <c r="P34" s="20"/>
      <c r="Q34" s="20"/>
      <c r="R34" s="20"/>
      <c r="S34" s="20"/>
      <c r="T34" s="20"/>
      <c r="U34" s="20"/>
      <c r="V34" s="5">
        <f ca="1">'JAN22'!V34</f>
        <v>0</v>
      </c>
    </row>
    <row r="35" spans="1:22">
      <c r="A35" s="20"/>
      <c r="B35" s="101" t="str">
        <f ca="1">'JAN22'!B35</f>
        <v>05.01.22</v>
      </c>
      <c r="C35" s="5">
        <f ca="1">'JAN22'!C35</f>
        <v>33</v>
      </c>
      <c r="D35" s="5">
        <f ca="1">'JAN22'!D35</f>
        <v>811</v>
      </c>
      <c r="E35" s="26"/>
      <c r="F35" s="5">
        <f ca="1">'JAN22'!F35</f>
        <v>56</v>
      </c>
      <c r="G35" s="63">
        <f ca="1">'JAN22'!G35</f>
        <v>3263.86</v>
      </c>
      <c r="H35" s="63">
        <f ca="1">'JAN22'!H35</f>
        <v>374.14</v>
      </c>
      <c r="I35" s="5">
        <f ca="1">'JAN22'!I35</f>
        <v>0</v>
      </c>
      <c r="J35" s="20"/>
      <c r="K35" s="20"/>
      <c r="L35" s="5">
        <f ca="1">'JAN22'!L35</f>
        <v>2</v>
      </c>
      <c r="M35" s="5">
        <f ca="1">'JAN22'!M35</f>
        <v>50</v>
      </c>
      <c r="N35" s="20"/>
      <c r="O35" s="20"/>
      <c r="P35" s="20"/>
      <c r="Q35" s="20"/>
      <c r="R35" s="20"/>
      <c r="S35" s="20"/>
      <c r="T35" s="20"/>
      <c r="U35" s="20"/>
      <c r="V35" s="5">
        <f ca="1">'JAN22'!V35</f>
        <v>0</v>
      </c>
    </row>
    <row r="36" spans="1:22">
      <c r="A36" s="20"/>
      <c r="B36" s="101" t="str">
        <f ca="1">'JAN22'!B36</f>
        <v>05.01.22</v>
      </c>
      <c r="C36" s="5">
        <f ca="1">'JAN22'!C36</f>
        <v>34</v>
      </c>
      <c r="D36" s="5">
        <f ca="1">'JAN22'!D36</f>
        <v>808</v>
      </c>
      <c r="E36" s="26"/>
      <c r="F36" s="5">
        <f ca="1">'JAN22'!F36</f>
        <v>58</v>
      </c>
      <c r="G36" s="63">
        <f ca="1">'JAN22'!G36</f>
        <v>3383.02</v>
      </c>
      <c r="H36" s="63">
        <f ca="1">'JAN22'!H36</f>
        <v>386.98</v>
      </c>
      <c r="I36" s="5">
        <f ca="1">'JAN22'!I36</f>
        <v>0</v>
      </c>
      <c r="J36" s="20"/>
      <c r="K36" s="20"/>
      <c r="L36" s="5">
        <f ca="1">'JAN22'!L36</f>
        <v>2</v>
      </c>
      <c r="M36" s="5">
        <f ca="1">'JAN22'!M36</f>
        <v>55</v>
      </c>
      <c r="N36" s="20"/>
      <c r="O36" s="20"/>
      <c r="P36" s="20"/>
      <c r="Q36" s="20"/>
      <c r="R36" s="20"/>
      <c r="S36" s="20"/>
      <c r="T36" s="20"/>
      <c r="U36" s="20"/>
      <c r="V36" s="5">
        <f ca="1">'JAN22'!V36</f>
        <v>0</v>
      </c>
    </row>
    <row r="37" spans="1:22">
      <c r="A37" s="20"/>
      <c r="B37" s="101" t="str">
        <f ca="1">'JAN22'!B37</f>
        <v>05.01.22</v>
      </c>
      <c r="C37" s="5">
        <f ca="1">'JAN22'!C37</f>
        <v>35</v>
      </c>
      <c r="D37" s="5">
        <f ca="1">'JAN22'!D37</f>
        <v>812</v>
      </c>
      <c r="E37" s="26"/>
      <c r="F37" s="5">
        <f ca="1">'JAN22'!F37</f>
        <v>56</v>
      </c>
      <c r="G37" s="63">
        <f ca="1">'JAN22'!G37</f>
        <v>3227.88</v>
      </c>
      <c r="H37" s="63">
        <f ca="1">'JAN22'!H37</f>
        <v>408.12</v>
      </c>
      <c r="I37" s="5">
        <f ca="1">'JAN22'!I37</f>
        <v>0</v>
      </c>
      <c r="J37" s="20"/>
      <c r="K37" s="20"/>
      <c r="L37" s="5">
        <f ca="1">'JAN22'!L37</f>
        <v>2</v>
      </c>
      <c r="M37" s="5">
        <f ca="1">'JAN22'!M37</f>
        <v>45</v>
      </c>
      <c r="N37" s="20"/>
      <c r="O37" s="20"/>
      <c r="P37" s="20"/>
      <c r="Q37" s="20"/>
      <c r="R37" s="20"/>
      <c r="S37" s="20"/>
      <c r="T37" s="20"/>
      <c r="U37" s="20"/>
      <c r="V37" s="5">
        <f ca="1">'JAN22'!V37</f>
        <v>0</v>
      </c>
    </row>
    <row r="38" spans="1:22">
      <c r="A38" s="20"/>
      <c r="B38" s="101" t="str">
        <f ca="1">'JAN22'!B38</f>
        <v>05.01.22</v>
      </c>
      <c r="C38" s="5">
        <f ca="1">'JAN22'!C38</f>
        <v>36</v>
      </c>
      <c r="D38" s="5">
        <f ca="1">'JAN22'!D38</f>
        <v>813</v>
      </c>
      <c r="E38" s="26"/>
      <c r="F38" s="5">
        <f ca="1">'JAN22'!F38</f>
        <v>57</v>
      </c>
      <c r="G38" s="63">
        <f ca="1">'JAN22'!G38</f>
        <v>3310.08</v>
      </c>
      <c r="H38" s="63">
        <f ca="1">'JAN22'!H38</f>
        <v>389.92</v>
      </c>
      <c r="I38" s="5">
        <f ca="1">'JAN22'!I38</f>
        <v>0</v>
      </c>
      <c r="J38" s="20"/>
      <c r="K38" s="20"/>
      <c r="L38" s="5">
        <f ca="1">'JAN22'!L38</f>
        <v>2</v>
      </c>
      <c r="M38" s="5">
        <f ca="1">'JAN22'!M38</f>
        <v>0</v>
      </c>
      <c r="N38" s="20"/>
      <c r="O38" s="20"/>
      <c r="P38" s="20"/>
      <c r="Q38" s="20"/>
      <c r="R38" s="20"/>
      <c r="S38" s="20"/>
      <c r="T38" s="20"/>
      <c r="U38" s="20"/>
      <c r="V38" s="5">
        <f ca="1">'JAN22'!V38</f>
        <v>0</v>
      </c>
    </row>
    <row r="39" spans="1:22">
      <c r="A39" s="20"/>
      <c r="B39" s="101" t="str">
        <f ca="1">'JAN22'!B39</f>
        <v>05.01.22</v>
      </c>
      <c r="C39" s="5">
        <f ca="1">'JAN22'!C39</f>
        <v>37</v>
      </c>
      <c r="D39" s="5">
        <f ca="1">'JAN22'!D39</f>
        <v>815</v>
      </c>
      <c r="E39" s="26"/>
      <c r="F39" s="5">
        <f ca="1">'JAN22'!F39</f>
        <v>58</v>
      </c>
      <c r="G39" s="63">
        <f ca="1">'JAN22'!G39</f>
        <v>3401.02</v>
      </c>
      <c r="H39" s="63">
        <f ca="1">'JAN22'!H39</f>
        <v>368.98</v>
      </c>
      <c r="I39" s="5">
        <f ca="1">'JAN22'!I39</f>
        <v>0</v>
      </c>
      <c r="J39" s="20"/>
      <c r="K39" s="20"/>
      <c r="L39" s="5">
        <f ca="1">'JAN22'!L39</f>
        <v>2</v>
      </c>
      <c r="M39" s="5">
        <f ca="1">'JAN22'!M39</f>
        <v>0</v>
      </c>
      <c r="N39" s="20"/>
      <c r="O39" s="20"/>
      <c r="P39" s="20"/>
      <c r="Q39" s="20"/>
      <c r="R39" s="20"/>
      <c r="S39" s="20"/>
      <c r="T39" s="20"/>
      <c r="U39" s="20"/>
      <c r="V39" s="5">
        <f ca="1">'JAN22'!V39</f>
        <v>0</v>
      </c>
    </row>
    <row r="40" spans="1:22">
      <c r="A40" s="20"/>
      <c r="B40" s="101" t="str">
        <f ca="1">'JAN22'!B40</f>
        <v>05.01.22</v>
      </c>
      <c r="C40" s="5">
        <f ca="1">'JAN22'!C40</f>
        <v>38</v>
      </c>
      <c r="D40" s="5">
        <f ca="1">'JAN22'!D40</f>
        <v>814</v>
      </c>
      <c r="E40" s="26"/>
      <c r="F40" s="5">
        <f ca="1">'JAN22'!F40</f>
        <v>58</v>
      </c>
      <c r="G40" s="63">
        <f ca="1">'JAN22'!G40</f>
        <v>3385.07</v>
      </c>
      <c r="H40" s="63">
        <f ca="1">'JAN22'!H40</f>
        <v>379.93</v>
      </c>
      <c r="I40" s="5">
        <f ca="1">'JAN22'!I40</f>
        <v>0</v>
      </c>
      <c r="J40" s="20"/>
      <c r="K40" s="20"/>
      <c r="L40" s="5">
        <f ca="1">'JAN22'!L40</f>
        <v>1</v>
      </c>
      <c r="M40" s="5">
        <f ca="1">'JAN22'!M40</f>
        <v>40</v>
      </c>
      <c r="N40" s="20"/>
      <c r="O40" s="20"/>
      <c r="P40" s="20"/>
      <c r="Q40" s="20"/>
      <c r="R40" s="20"/>
      <c r="S40" s="20"/>
      <c r="T40" s="20"/>
      <c r="U40" s="20"/>
      <c r="V40" s="5">
        <f ca="1">'JAN22'!V40</f>
        <v>0</v>
      </c>
    </row>
    <row r="41" spans="1:22">
      <c r="A41" s="20"/>
      <c r="B41" s="101" t="str">
        <f ca="1">'JAN22'!B41</f>
        <v>05.01.22</v>
      </c>
      <c r="C41" s="5">
        <f ca="1">'JAN22'!C41</f>
        <v>39</v>
      </c>
      <c r="D41" s="5">
        <f ca="1">'JAN22'!D41</f>
        <v>817</v>
      </c>
      <c r="E41" s="26"/>
      <c r="F41" s="5">
        <f ca="1">'JAN22'!F41</f>
        <v>57</v>
      </c>
      <c r="G41" s="63">
        <f ca="1">'JAN22'!G41</f>
        <v>3280.23</v>
      </c>
      <c r="H41" s="63">
        <f ca="1">'JAN22'!H41</f>
        <v>424.77</v>
      </c>
      <c r="I41" s="5">
        <f ca="1">'JAN22'!I41</f>
        <v>0</v>
      </c>
      <c r="J41" s="20"/>
      <c r="K41" s="20"/>
      <c r="L41" s="5">
        <f ca="1">'JAN22'!L41</f>
        <v>2</v>
      </c>
      <c r="M41" s="5">
        <f ca="1">'JAN22'!M41</f>
        <v>5</v>
      </c>
      <c r="N41" s="20"/>
      <c r="O41" s="20"/>
      <c r="P41" s="20"/>
      <c r="Q41" s="20"/>
      <c r="R41" s="20"/>
      <c r="S41" s="20"/>
      <c r="T41" s="20"/>
      <c r="U41" s="20"/>
      <c r="V41" s="5">
        <f ca="1">'JAN22'!V41</f>
        <v>0</v>
      </c>
    </row>
    <row r="42" spans="1:22">
      <c r="A42" s="20"/>
      <c r="B42" s="101" t="str">
        <f ca="1">'JAN22'!B42</f>
        <v>05.01.22</v>
      </c>
      <c r="C42" s="5">
        <f ca="1">'JAN22'!C42</f>
        <v>40</v>
      </c>
      <c r="D42" s="5">
        <f ca="1">'JAN22'!D42</f>
        <v>818</v>
      </c>
      <c r="E42" s="26"/>
      <c r="F42" s="5">
        <f ca="1">'JAN22'!F42</f>
        <v>57</v>
      </c>
      <c r="G42" s="63">
        <f ca="1">'JAN22'!G42</f>
        <v>3308.27</v>
      </c>
      <c r="H42" s="63">
        <f ca="1">'JAN22'!H42</f>
        <v>392.73</v>
      </c>
      <c r="I42" s="5">
        <f ca="1">'JAN22'!I42</f>
        <v>0</v>
      </c>
      <c r="J42" s="20"/>
      <c r="K42" s="20"/>
      <c r="L42" s="5">
        <f ca="1">'JAN22'!L42</f>
        <v>2</v>
      </c>
      <c r="M42" s="5">
        <f ca="1">'JAN22'!M42</f>
        <v>35</v>
      </c>
      <c r="N42" s="20"/>
      <c r="O42" s="20"/>
      <c r="P42" s="20"/>
      <c r="Q42" s="20"/>
      <c r="R42" s="20"/>
      <c r="S42" s="20"/>
      <c r="T42" s="20"/>
      <c r="U42" s="20"/>
      <c r="V42" s="5">
        <f ca="1">'JAN22'!V42</f>
        <v>0</v>
      </c>
    </row>
    <row r="43" spans="1:22">
      <c r="A43" s="20"/>
      <c r="B43" s="101" t="str">
        <f ca="1">'JAN22'!B43</f>
        <v>05.01.22</v>
      </c>
      <c r="C43" s="5">
        <f ca="1">'JAN22'!C43</f>
        <v>41</v>
      </c>
      <c r="D43" s="5">
        <f ca="1">'JAN22'!D43</f>
        <v>819</v>
      </c>
      <c r="E43" s="26"/>
      <c r="F43" s="5">
        <f ca="1">'JAN22'!F43</f>
        <v>58</v>
      </c>
      <c r="G43" s="63">
        <f ca="1">'JAN22'!G43</f>
        <v>3592.8</v>
      </c>
      <c r="H43" s="63">
        <f ca="1">'JAN22'!H43</f>
        <v>467.2</v>
      </c>
      <c r="I43" s="5">
        <f ca="1">'JAN22'!I43</f>
        <v>0</v>
      </c>
      <c r="J43" s="20"/>
      <c r="K43" s="20"/>
      <c r="L43" s="5">
        <f ca="1">'JAN22'!L43</f>
        <v>2</v>
      </c>
      <c r="M43" s="5">
        <f ca="1">'JAN22'!M43</f>
        <v>10</v>
      </c>
      <c r="N43" s="20"/>
      <c r="O43" s="20"/>
      <c r="P43" s="20"/>
      <c r="Q43" s="20"/>
      <c r="R43" s="20"/>
      <c r="S43" s="20"/>
      <c r="T43" s="20"/>
      <c r="U43" s="20"/>
      <c r="V43" s="5">
        <f ca="1">'JAN22'!V43</f>
        <v>0</v>
      </c>
    </row>
    <row r="44" spans="1:22">
      <c r="A44" s="20"/>
      <c r="B44" s="101" t="str">
        <f ca="1">'JAN22'!B44</f>
        <v>06.01.22</v>
      </c>
      <c r="C44" s="5">
        <f ca="1">'JAN22'!C44</f>
        <v>42</v>
      </c>
      <c r="D44" s="5">
        <f ca="1">'JAN22'!D44</f>
        <v>816</v>
      </c>
      <c r="E44" s="26"/>
      <c r="F44" s="5">
        <f ca="1">'JAN22'!F44</f>
        <v>57</v>
      </c>
      <c r="G44" s="63">
        <f ca="1">'JAN22'!G44</f>
        <v>3374.24</v>
      </c>
      <c r="H44" s="63">
        <f ca="1">'JAN22'!H44</f>
        <v>329.76</v>
      </c>
      <c r="I44" s="5">
        <f ca="1">'JAN22'!I44</f>
        <v>0</v>
      </c>
      <c r="J44" s="20"/>
      <c r="K44" s="20"/>
      <c r="L44" s="5">
        <f ca="1">'JAN22'!L44</f>
        <v>2</v>
      </c>
      <c r="M44" s="5">
        <f ca="1">'JAN22'!M44</f>
        <v>15</v>
      </c>
      <c r="N44" s="20"/>
      <c r="O44" s="20"/>
      <c r="P44" s="20"/>
      <c r="Q44" s="20"/>
      <c r="R44" s="20"/>
      <c r="S44" s="20"/>
      <c r="T44" s="20"/>
      <c r="U44" s="20"/>
      <c r="V44" s="5">
        <f ca="1">'JAN22'!V44</f>
        <v>0</v>
      </c>
    </row>
    <row r="45" spans="1:22">
      <c r="A45" s="20"/>
      <c r="B45" s="101" t="str">
        <f ca="1">'JAN22'!B45</f>
        <v>06.01.22</v>
      </c>
      <c r="C45" s="5">
        <f ca="1">'JAN22'!C45</f>
        <v>43</v>
      </c>
      <c r="D45" s="5">
        <f ca="1">'JAN22'!D45</f>
        <v>821</v>
      </c>
      <c r="E45" s="26"/>
      <c r="F45" s="5">
        <f ca="1">'JAN22'!F45</f>
        <v>57</v>
      </c>
      <c r="G45" s="63">
        <f ca="1">'JAN22'!G45</f>
        <v>3351.45</v>
      </c>
      <c r="H45" s="63">
        <f ca="1">'JAN22'!H45</f>
        <v>351.55</v>
      </c>
      <c r="I45" s="5">
        <f ca="1">'JAN22'!I45</f>
        <v>0</v>
      </c>
      <c r="J45" s="20"/>
      <c r="K45" s="20"/>
      <c r="L45" s="5">
        <f ca="1">'JAN22'!L45</f>
        <v>2</v>
      </c>
      <c r="M45" s="5">
        <f ca="1">'JAN22'!M45</f>
        <v>35</v>
      </c>
      <c r="N45" s="20"/>
      <c r="O45" s="20"/>
      <c r="P45" s="20"/>
      <c r="Q45" s="20"/>
      <c r="R45" s="20"/>
      <c r="S45" s="20"/>
      <c r="T45" s="20"/>
      <c r="U45" s="20"/>
      <c r="V45" s="5">
        <f ca="1">'JAN22'!V45</f>
        <v>0</v>
      </c>
    </row>
    <row r="46" spans="1:22">
      <c r="A46" s="20"/>
      <c r="B46" s="101" t="str">
        <f ca="1">'JAN22'!B46</f>
        <v>06.01.22</v>
      </c>
      <c r="C46" s="5">
        <f ca="1">'JAN22'!C46</f>
        <v>44</v>
      </c>
      <c r="D46" s="5">
        <f ca="1">'JAN22'!D46</f>
        <v>820</v>
      </c>
      <c r="E46" s="26"/>
      <c r="F46" s="5">
        <f ca="1">'JAN22'!F46</f>
        <v>59</v>
      </c>
      <c r="G46" s="63">
        <f ca="1">'JAN22'!G46</f>
        <v>3429.85</v>
      </c>
      <c r="H46" s="63">
        <f ca="1">'JAN22'!H46</f>
        <v>401.15</v>
      </c>
      <c r="I46" s="5">
        <f ca="1">'JAN22'!I46</f>
        <v>0</v>
      </c>
      <c r="J46" s="20"/>
      <c r="K46" s="20"/>
      <c r="L46" s="5">
        <f ca="1">'JAN22'!L46</f>
        <v>2</v>
      </c>
      <c r="M46" s="5">
        <f ca="1">'JAN22'!M46</f>
        <v>10</v>
      </c>
      <c r="N46" s="20"/>
      <c r="O46" s="20"/>
      <c r="P46" s="20"/>
      <c r="Q46" s="20"/>
      <c r="R46" s="20"/>
      <c r="S46" s="20"/>
      <c r="T46" s="20"/>
      <c r="U46" s="20"/>
      <c r="V46" s="5">
        <f ca="1">'JAN22'!V46</f>
        <v>0</v>
      </c>
    </row>
    <row r="47" spans="1:22">
      <c r="A47" s="20"/>
      <c r="B47" s="101" t="str">
        <f ca="1">'JAN22'!B47</f>
        <v>06.01.22</v>
      </c>
      <c r="C47" s="5">
        <f ca="1">'JAN22'!C47</f>
        <v>45</v>
      </c>
      <c r="D47" s="5">
        <f ca="1">'JAN22'!D47</f>
        <v>822</v>
      </c>
      <c r="E47" s="26"/>
      <c r="F47" s="5">
        <f ca="1">'JAN22'!F47</f>
        <v>59</v>
      </c>
      <c r="G47" s="63">
        <f ca="1">'JAN22'!G47</f>
        <v>3459.43</v>
      </c>
      <c r="H47" s="63">
        <f ca="1">'JAN22'!H47</f>
        <v>369.16</v>
      </c>
      <c r="I47" s="5">
        <f ca="1">'JAN22'!I47</f>
        <v>0</v>
      </c>
      <c r="J47" s="20"/>
      <c r="K47" s="20"/>
      <c r="L47" s="5">
        <f ca="1">'JAN22'!L47</f>
        <v>1</v>
      </c>
      <c r="M47" s="5">
        <f ca="1">'JAN22'!M47</f>
        <v>50</v>
      </c>
      <c r="N47" s="20"/>
      <c r="O47" s="20"/>
      <c r="P47" s="20"/>
      <c r="Q47" s="20"/>
      <c r="R47" s="20"/>
      <c r="S47" s="20"/>
      <c r="T47" s="20"/>
      <c r="U47" s="20"/>
      <c r="V47" s="5">
        <f ca="1">'JAN22'!V47</f>
        <v>0</v>
      </c>
    </row>
    <row r="48" spans="1:22">
      <c r="A48" s="20"/>
      <c r="B48" s="101" t="str">
        <f ca="1">'JAN22'!B48</f>
        <v>06.01.22</v>
      </c>
      <c r="C48" s="5">
        <f ca="1">'JAN22'!C48</f>
        <v>46</v>
      </c>
      <c r="D48" s="5">
        <f ca="1">'JAN22'!D48</f>
        <v>824</v>
      </c>
      <c r="E48" s="26"/>
      <c r="F48" s="5">
        <f ca="1">'JAN22'!F48</f>
        <v>56</v>
      </c>
      <c r="G48" s="63">
        <f ca="1">'JAN22'!G48</f>
        <v>3256.44</v>
      </c>
      <c r="H48" s="63">
        <f ca="1">'JAN22'!H48</f>
        <v>379.15</v>
      </c>
      <c r="I48" s="5">
        <f ca="1">'JAN22'!I48</f>
        <v>0</v>
      </c>
      <c r="J48" s="20"/>
      <c r="K48" s="20"/>
      <c r="L48" s="5">
        <f ca="1">'JAN22'!L48</f>
        <v>1</v>
      </c>
      <c r="M48" s="5">
        <f ca="1">'JAN22'!M48</f>
        <v>30</v>
      </c>
      <c r="N48" s="20"/>
      <c r="O48" s="20"/>
      <c r="P48" s="20"/>
      <c r="Q48" s="20"/>
      <c r="R48" s="20"/>
      <c r="S48" s="20"/>
      <c r="T48" s="20"/>
      <c r="U48" s="20"/>
      <c r="V48" s="5">
        <f ca="1">'JAN22'!V48</f>
        <v>0</v>
      </c>
    </row>
    <row r="49" spans="1:22">
      <c r="A49" s="20"/>
      <c r="B49" s="101" t="str">
        <f ca="1">'JAN22'!B49</f>
        <v>06.01.22</v>
      </c>
      <c r="C49" s="5">
        <f ca="1">'JAN22'!C49</f>
        <v>47</v>
      </c>
      <c r="D49" s="5">
        <f ca="1">'JAN22'!D49</f>
        <v>823</v>
      </c>
      <c r="E49" s="26"/>
      <c r="F49" s="5">
        <f ca="1">'JAN22'!F49</f>
        <v>56</v>
      </c>
      <c r="G49" s="63">
        <f ca="1">'JAN22'!G49</f>
        <v>3223.29</v>
      </c>
      <c r="H49" s="63">
        <f ca="1">'JAN22'!H49</f>
        <v>411.71</v>
      </c>
      <c r="I49" s="5">
        <f ca="1">'JAN22'!I49</f>
        <v>0</v>
      </c>
      <c r="J49" s="20"/>
      <c r="K49" s="20"/>
      <c r="L49" s="5">
        <f ca="1">'JAN22'!L49</f>
        <v>1</v>
      </c>
      <c r="M49" s="5">
        <f ca="1">'JAN22'!M49</f>
        <v>30</v>
      </c>
      <c r="N49" s="20"/>
      <c r="O49" s="20"/>
      <c r="P49" s="20"/>
      <c r="Q49" s="20"/>
      <c r="R49" s="20"/>
      <c r="S49" s="20"/>
      <c r="T49" s="20"/>
      <c r="U49" s="20"/>
      <c r="V49" s="5">
        <f ca="1">'JAN22'!V49</f>
        <v>0</v>
      </c>
    </row>
    <row r="50" spans="1:22">
      <c r="A50" s="20"/>
      <c r="B50" s="101" t="str">
        <f ca="1">'JAN22'!B50</f>
        <v>06.01.22</v>
      </c>
      <c r="C50" s="5">
        <f ca="1">'JAN22'!C50</f>
        <v>48</v>
      </c>
      <c r="D50" s="5">
        <f ca="1">'JAN22'!D50</f>
        <v>828</v>
      </c>
      <c r="E50" s="26"/>
      <c r="F50" s="5">
        <f ca="1">'JAN22'!F50</f>
        <v>58</v>
      </c>
      <c r="G50" s="63">
        <f ca="1">'JAN22'!G50</f>
        <v>3339.22</v>
      </c>
      <c r="H50" s="63">
        <f ca="1">'JAN22'!H50</f>
        <v>430.78</v>
      </c>
      <c r="I50" s="5">
        <f ca="1">'JAN22'!I50</f>
        <v>0</v>
      </c>
      <c r="J50" s="20"/>
      <c r="K50" s="20"/>
      <c r="L50" s="5">
        <f ca="1">'JAN22'!L50</f>
        <v>1</v>
      </c>
      <c r="M50" s="5">
        <f ca="1">'JAN22'!M50</f>
        <v>40</v>
      </c>
      <c r="N50" s="20"/>
      <c r="O50" s="20"/>
      <c r="P50" s="20"/>
      <c r="Q50" s="20"/>
      <c r="R50" s="20"/>
      <c r="S50" s="20"/>
      <c r="T50" s="20"/>
      <c r="U50" s="20"/>
      <c r="V50" s="5">
        <f ca="1">'JAN22'!V50</f>
        <v>0</v>
      </c>
    </row>
    <row r="51" spans="1:22">
      <c r="A51" s="20"/>
      <c r="B51" s="101" t="str">
        <f ca="1">'JAN22'!B51</f>
        <v>06.01.22</v>
      </c>
      <c r="C51" s="5">
        <f ca="1">'JAN22'!C51</f>
        <v>49</v>
      </c>
      <c r="D51" s="5">
        <f ca="1">'JAN22'!D51</f>
        <v>825</v>
      </c>
      <c r="E51" s="26"/>
      <c r="F51" s="5">
        <f ca="1">'JAN22'!F51</f>
        <v>59</v>
      </c>
      <c r="G51" s="63">
        <f ca="1">'JAN22'!G51</f>
        <v>3461.21</v>
      </c>
      <c r="H51" s="63">
        <f ca="1">'JAN22'!H51</f>
        <v>373.79</v>
      </c>
      <c r="I51" s="5">
        <f ca="1">'JAN22'!I51</f>
        <v>0</v>
      </c>
      <c r="J51" s="20"/>
      <c r="K51" s="20"/>
      <c r="L51" s="5">
        <f ca="1">'JAN22'!L51</f>
        <v>1</v>
      </c>
      <c r="M51" s="5">
        <f ca="1">'JAN22'!M51</f>
        <v>35</v>
      </c>
      <c r="N51" s="20"/>
      <c r="O51" s="20"/>
      <c r="P51" s="20"/>
      <c r="Q51" s="20"/>
      <c r="R51" s="20"/>
      <c r="S51" s="20"/>
      <c r="T51" s="20"/>
      <c r="U51" s="20"/>
      <c r="V51" s="5">
        <f ca="1">'JAN22'!V51</f>
        <v>0</v>
      </c>
    </row>
    <row r="52" spans="1:22">
      <c r="A52" s="20"/>
      <c r="B52" s="101" t="str">
        <f ca="1">'JAN22'!B52</f>
        <v>06.01.22</v>
      </c>
      <c r="C52" s="5">
        <f ca="1">'JAN22'!C52</f>
        <v>50</v>
      </c>
      <c r="D52" s="5">
        <f ca="1">'JAN22'!D52</f>
        <v>826</v>
      </c>
      <c r="E52" s="26"/>
      <c r="F52" s="5">
        <f ca="1">'JAN22'!F52</f>
        <v>59</v>
      </c>
      <c r="G52" s="63">
        <f ca="1">'JAN22'!G52</f>
        <v>3461.81</v>
      </c>
      <c r="H52" s="63">
        <f ca="1">'JAN22'!H52</f>
        <v>373.19</v>
      </c>
      <c r="I52" s="5">
        <f ca="1">'JAN22'!I52</f>
        <v>0</v>
      </c>
      <c r="J52" s="20"/>
      <c r="K52" s="20"/>
      <c r="L52" s="5">
        <f ca="1">'JAN22'!L52</f>
        <v>2</v>
      </c>
      <c r="M52" s="5">
        <f ca="1">'JAN22'!M52</f>
        <v>5</v>
      </c>
      <c r="N52" s="20"/>
      <c r="O52" s="20"/>
      <c r="P52" s="20"/>
      <c r="Q52" s="20"/>
      <c r="R52" s="20"/>
      <c r="S52" s="20"/>
      <c r="T52" s="20"/>
      <c r="U52" s="20"/>
      <c r="V52" s="5">
        <f ca="1">'JAN22'!V52</f>
        <v>0</v>
      </c>
    </row>
    <row r="53" spans="1:22">
      <c r="A53" s="20"/>
      <c r="B53" s="101" t="str">
        <f ca="1">'JAN22'!B53</f>
        <v>07.01.22</v>
      </c>
      <c r="C53" s="5">
        <f ca="1">'JAN22'!C53</f>
        <v>51</v>
      </c>
      <c r="D53" s="5">
        <f ca="1">'JAN22'!D53</f>
        <v>827</v>
      </c>
      <c r="E53" s="26"/>
      <c r="F53" s="5">
        <f ca="1">'JAN22'!F53</f>
        <v>56</v>
      </c>
      <c r="G53" s="63">
        <f ca="1">'JAN22'!G53</f>
        <v>3274.46</v>
      </c>
      <c r="H53" s="63">
        <f ca="1">'JAN22'!H53</f>
        <v>363.54</v>
      </c>
      <c r="I53" s="5">
        <f ca="1">'JAN22'!I53</f>
        <v>0</v>
      </c>
      <c r="J53" s="20"/>
      <c r="K53" s="20"/>
      <c r="L53" s="5">
        <f ca="1">'JAN22'!L53</f>
        <v>2</v>
      </c>
      <c r="M53" s="5">
        <f ca="1">'JAN22'!M53</f>
        <v>10</v>
      </c>
      <c r="N53" s="20"/>
      <c r="O53" s="20"/>
      <c r="P53" s="20"/>
      <c r="Q53" s="20"/>
      <c r="R53" s="20"/>
      <c r="S53" s="20"/>
      <c r="T53" s="20"/>
      <c r="U53" s="20"/>
      <c r="V53" s="5">
        <f ca="1">'JAN22'!V53</f>
        <v>0</v>
      </c>
    </row>
    <row r="54" spans="1:22">
      <c r="A54" s="20"/>
      <c r="B54" s="101" t="str">
        <f ca="1">'JAN22'!B54</f>
        <v>07.01.22</v>
      </c>
      <c r="C54" s="5">
        <f ca="1">'JAN22'!C54</f>
        <v>52</v>
      </c>
      <c r="D54" s="5">
        <f ca="1">'JAN22'!D54</f>
        <v>829</v>
      </c>
      <c r="E54" s="26"/>
      <c r="F54" s="5">
        <f ca="1">'JAN22'!F54</f>
        <v>58</v>
      </c>
      <c r="G54" s="63">
        <f ca="1">'JAN22'!G54</f>
        <v>3610.2</v>
      </c>
      <c r="H54" s="63">
        <f ca="1">'JAN22'!H54</f>
        <v>449.8</v>
      </c>
      <c r="I54" s="5">
        <f ca="1">'JAN22'!I54</f>
        <v>0</v>
      </c>
      <c r="J54" s="20"/>
      <c r="K54" s="20"/>
      <c r="L54" s="5">
        <f ca="1">'JAN22'!L54</f>
        <v>2</v>
      </c>
      <c r="M54" s="5">
        <f ca="1">'JAN22'!M54</f>
        <v>5</v>
      </c>
      <c r="N54" s="20"/>
      <c r="O54" s="20"/>
      <c r="P54" s="20"/>
      <c r="Q54" s="20"/>
      <c r="R54" s="20"/>
      <c r="S54" s="20"/>
      <c r="T54" s="20"/>
      <c r="U54" s="20"/>
      <c r="V54" s="5">
        <f ca="1">'JAN22'!V54</f>
        <v>0</v>
      </c>
    </row>
    <row r="55" spans="1:22">
      <c r="A55" s="20"/>
      <c r="B55" s="101" t="str">
        <f ca="1">'JAN22'!B55</f>
        <v>07.01.22</v>
      </c>
      <c r="C55" s="5">
        <f ca="1">'JAN22'!C55</f>
        <v>53</v>
      </c>
      <c r="D55" s="5">
        <f ca="1">'JAN22'!D55</f>
        <v>830</v>
      </c>
      <c r="E55" s="26"/>
      <c r="F55" s="5">
        <f ca="1">'JAN22'!F55</f>
        <v>57</v>
      </c>
      <c r="G55" s="63">
        <f ca="1">'JAN22'!G55</f>
        <v>3321.44</v>
      </c>
      <c r="H55" s="63">
        <f ca="1">'JAN22'!H55</f>
        <v>382.56</v>
      </c>
      <c r="I55" s="5">
        <f ca="1">'JAN22'!I55</f>
        <v>0</v>
      </c>
      <c r="J55" s="20"/>
      <c r="K55" s="20"/>
      <c r="L55" s="5">
        <f ca="1">'JAN22'!L55</f>
        <v>2</v>
      </c>
      <c r="M55" s="5">
        <f ca="1">'JAN22'!M55</f>
        <v>0</v>
      </c>
      <c r="N55" s="20"/>
      <c r="O55" s="20"/>
      <c r="P55" s="20"/>
      <c r="Q55" s="20"/>
      <c r="R55" s="20"/>
      <c r="S55" s="20"/>
      <c r="T55" s="20"/>
      <c r="U55" s="20"/>
      <c r="V55" s="5">
        <f ca="1">'JAN22'!V55</f>
        <v>0</v>
      </c>
    </row>
    <row r="56" spans="1:22">
      <c r="A56" s="20"/>
      <c r="B56" s="101" t="str">
        <f ca="1">'JAN22'!B56</f>
        <v>07.01.22</v>
      </c>
      <c r="C56" s="5">
        <f ca="1">'JAN22'!C56</f>
        <v>54</v>
      </c>
      <c r="D56" s="5">
        <f ca="1">'JAN22'!D56</f>
        <v>832</v>
      </c>
      <c r="E56" s="26"/>
      <c r="F56" s="5">
        <f ca="1">'JAN22'!F56</f>
        <v>59</v>
      </c>
      <c r="G56" s="63">
        <f ca="1">'JAN22'!G56</f>
        <v>3386.01</v>
      </c>
      <c r="H56" s="63">
        <f ca="1">'JAN22'!H56</f>
        <v>448.99</v>
      </c>
      <c r="I56" s="5">
        <f ca="1">'JAN22'!I56</f>
        <v>0</v>
      </c>
      <c r="J56" s="20"/>
      <c r="K56" s="20"/>
      <c r="L56" s="5">
        <f ca="1">'JAN22'!L56</f>
        <v>1</v>
      </c>
      <c r="M56" s="5">
        <f ca="1">'JAN22'!M56</f>
        <v>30</v>
      </c>
      <c r="N56" s="20"/>
      <c r="O56" s="20"/>
      <c r="P56" s="20"/>
      <c r="Q56" s="20"/>
      <c r="R56" s="20"/>
      <c r="S56" s="20"/>
      <c r="T56" s="20"/>
      <c r="U56" s="20"/>
      <c r="V56" s="5">
        <f ca="1">'JAN22'!V56</f>
        <v>0</v>
      </c>
    </row>
    <row r="57" spans="1:22">
      <c r="A57" s="20"/>
      <c r="B57" s="101" t="str">
        <f ca="1">'JAN22'!B57</f>
        <v>07.01.22</v>
      </c>
      <c r="C57" s="5">
        <f ca="1">'JAN22'!C57</f>
        <v>55</v>
      </c>
      <c r="D57" s="5">
        <f ca="1">'JAN22'!D57</f>
        <v>831</v>
      </c>
      <c r="E57" s="26"/>
      <c r="F57" s="5">
        <f ca="1">'JAN22'!F57</f>
        <v>56</v>
      </c>
      <c r="G57" s="63">
        <f ca="1">'JAN22'!G57</f>
        <v>3209.08</v>
      </c>
      <c r="H57" s="63">
        <f ca="1">'JAN22'!H57</f>
        <v>426.92</v>
      </c>
      <c r="I57" s="5">
        <f ca="1">'JAN22'!I57</f>
        <v>0</v>
      </c>
      <c r="J57" s="20"/>
      <c r="K57" s="20"/>
      <c r="L57" s="5">
        <f ca="1">'JAN22'!L57</f>
        <v>1</v>
      </c>
      <c r="M57" s="5">
        <f ca="1">'JAN22'!M57</f>
        <v>35</v>
      </c>
      <c r="N57" s="20"/>
      <c r="O57" s="20"/>
      <c r="P57" s="20"/>
      <c r="Q57" s="20"/>
      <c r="R57" s="20"/>
      <c r="S57" s="20"/>
      <c r="T57" s="20"/>
      <c r="U57" s="20"/>
      <c r="V57" s="5">
        <f ca="1">'JAN22'!V57</f>
        <v>0</v>
      </c>
    </row>
    <row r="58" spans="1:22">
      <c r="A58" s="20"/>
      <c r="B58" s="101" t="str">
        <f ca="1">'JAN22'!B58</f>
        <v>07.01.22</v>
      </c>
      <c r="C58" s="5">
        <f ca="1">'JAN22'!C58</f>
        <v>56</v>
      </c>
      <c r="D58" s="5">
        <f ca="1">'JAN22'!D58</f>
        <v>834</v>
      </c>
      <c r="E58" s="26"/>
      <c r="F58" s="5">
        <f ca="1">'JAN22'!F58</f>
        <v>58</v>
      </c>
      <c r="G58" s="63">
        <f ca="1">'JAN22'!G58</f>
        <v>3316.22</v>
      </c>
      <c r="H58" s="63">
        <f ca="1">'JAN22'!H58</f>
        <v>453.78</v>
      </c>
      <c r="I58" s="5">
        <f ca="1">'JAN22'!I58</f>
        <v>0</v>
      </c>
      <c r="J58" s="20"/>
      <c r="K58" s="20"/>
      <c r="L58" s="5">
        <f ca="1">'JAN22'!L58</f>
        <v>1</v>
      </c>
      <c r="M58" s="5">
        <f ca="1">'JAN22'!M58</f>
        <v>35</v>
      </c>
      <c r="N58" s="20"/>
      <c r="O58" s="20"/>
      <c r="P58" s="20"/>
      <c r="Q58" s="20"/>
      <c r="R58" s="20"/>
      <c r="S58" s="20"/>
      <c r="T58" s="20"/>
      <c r="U58" s="20"/>
      <c r="V58" s="5">
        <f ca="1">'JAN22'!V58</f>
        <v>0</v>
      </c>
    </row>
    <row r="59" spans="1:22">
      <c r="A59" s="20"/>
      <c r="B59" s="101" t="str">
        <f ca="1">'JAN22'!B59</f>
        <v>07.01.22</v>
      </c>
      <c r="C59" s="5">
        <f ca="1">'JAN22'!C59</f>
        <v>57</v>
      </c>
      <c r="D59" s="5">
        <f ca="1">'JAN22'!D59</f>
        <v>835</v>
      </c>
      <c r="E59" s="26"/>
      <c r="F59" s="5">
        <f ca="1">'JAN22'!F59</f>
        <v>58</v>
      </c>
      <c r="G59" s="63">
        <f ca="1">'JAN22'!G59</f>
        <v>3572.6</v>
      </c>
      <c r="H59" s="63">
        <f ca="1">'JAN22'!H59</f>
        <v>487.4</v>
      </c>
      <c r="I59" s="5">
        <f ca="1">'JAN22'!I59</f>
        <v>0</v>
      </c>
      <c r="J59" s="20"/>
      <c r="K59" s="20"/>
      <c r="L59" s="5">
        <f ca="1">'JAN22'!L59</f>
        <v>1</v>
      </c>
      <c r="M59" s="5">
        <f ca="1">'JAN22'!M59</f>
        <v>45</v>
      </c>
      <c r="N59" s="20"/>
      <c r="O59" s="20"/>
      <c r="P59" s="20"/>
      <c r="Q59" s="20"/>
      <c r="R59" s="20"/>
      <c r="S59" s="20"/>
      <c r="T59" s="20"/>
      <c r="U59" s="20"/>
      <c r="V59" s="5">
        <f ca="1">'JAN22'!V59</f>
        <v>0</v>
      </c>
    </row>
    <row r="60" spans="1:22">
      <c r="A60" s="20"/>
      <c r="B60" s="101" t="str">
        <f ca="1">'JAN22'!B60</f>
        <v>07.01.22</v>
      </c>
      <c r="C60" s="5">
        <f ca="1">'JAN22'!C60</f>
        <v>58</v>
      </c>
      <c r="D60" s="5">
        <f ca="1">'JAN22'!D60</f>
        <v>833</v>
      </c>
      <c r="E60" s="26"/>
      <c r="F60" s="5">
        <f ca="1">'JAN22'!F60</f>
        <v>57</v>
      </c>
      <c r="G60" s="63">
        <f ca="1">'JAN22'!G60</f>
        <v>3324.46</v>
      </c>
      <c r="H60" s="63">
        <f ca="1">'JAN22'!H60</f>
        <v>377.54</v>
      </c>
      <c r="I60" s="5">
        <f ca="1">'JAN22'!I60</f>
        <v>0</v>
      </c>
      <c r="J60" s="20"/>
      <c r="K60" s="20"/>
      <c r="L60" s="5">
        <f ca="1">'JAN22'!L60</f>
        <v>1</v>
      </c>
      <c r="M60" s="5">
        <f ca="1">'JAN22'!M60</f>
        <v>45</v>
      </c>
      <c r="N60" s="20"/>
      <c r="O60" s="20"/>
      <c r="P60" s="20"/>
      <c r="Q60" s="20"/>
      <c r="R60" s="20"/>
      <c r="S60" s="20"/>
      <c r="T60" s="20"/>
      <c r="U60" s="20"/>
      <c r="V60" s="5">
        <f ca="1">'JAN22'!V60</f>
        <v>0</v>
      </c>
    </row>
    <row r="61" spans="1:22">
      <c r="A61" s="20"/>
      <c r="B61" s="101" t="str">
        <f ca="1">'JAN22'!B61</f>
        <v>07.01.22</v>
      </c>
      <c r="C61" s="5">
        <f ca="1">'JAN22'!C61</f>
        <v>59</v>
      </c>
      <c r="D61" s="5">
        <f ca="1">'JAN22'!D61</f>
        <v>836</v>
      </c>
      <c r="E61" s="26"/>
      <c r="F61" s="5">
        <f ca="1">'JAN22'!F61</f>
        <v>58</v>
      </c>
      <c r="G61" s="63">
        <f ca="1">'JAN22'!G61</f>
        <v>3396.82</v>
      </c>
      <c r="H61" s="63">
        <f ca="1">'JAN22'!H61</f>
        <v>373.18</v>
      </c>
      <c r="I61" s="5">
        <f ca="1">'JAN22'!I61</f>
        <v>0</v>
      </c>
      <c r="J61" s="20"/>
      <c r="K61" s="20"/>
      <c r="L61" s="5">
        <f ca="1">'JAN22'!L61</f>
        <v>1</v>
      </c>
      <c r="M61" s="5">
        <f ca="1">'JAN22'!M61</f>
        <v>40</v>
      </c>
      <c r="N61" s="20"/>
      <c r="O61" s="20"/>
      <c r="P61" s="20"/>
      <c r="Q61" s="20"/>
      <c r="R61" s="20"/>
      <c r="S61" s="20"/>
      <c r="T61" s="20"/>
      <c r="U61" s="20"/>
      <c r="V61" s="5">
        <f ca="1">'JAN22'!V61</f>
        <v>0</v>
      </c>
    </row>
    <row r="62" spans="1:22">
      <c r="A62" s="20"/>
      <c r="B62" s="101" t="str">
        <f ca="1">'JAN22'!B62</f>
        <v>08.01.22</v>
      </c>
      <c r="C62" s="5">
        <f ca="1">'JAN22'!C62</f>
        <v>60</v>
      </c>
      <c r="D62" s="5">
        <f ca="1">'JAN22'!D62</f>
        <v>837</v>
      </c>
      <c r="E62" s="26"/>
      <c r="F62" s="5">
        <f ca="1">'JAN22'!F62</f>
        <v>58</v>
      </c>
      <c r="G62" s="63">
        <f ca="1">'JAN22'!G62</f>
        <v>3600.81</v>
      </c>
      <c r="H62" s="63">
        <f ca="1">'JAN22'!H62</f>
        <v>483.19</v>
      </c>
      <c r="I62" s="5">
        <f ca="1">'JAN22'!I62</f>
        <v>0</v>
      </c>
      <c r="J62" s="20"/>
      <c r="K62" s="20"/>
      <c r="L62" s="5">
        <f ca="1">'JAN22'!L62</f>
        <v>2</v>
      </c>
      <c r="M62" s="5">
        <f ca="1">'JAN22'!M62</f>
        <v>20</v>
      </c>
      <c r="N62" s="20"/>
      <c r="O62" s="20"/>
      <c r="P62" s="20"/>
      <c r="Q62" s="20"/>
      <c r="R62" s="20"/>
      <c r="S62" s="20"/>
      <c r="T62" s="20"/>
      <c r="U62" s="20"/>
      <c r="V62" s="5">
        <f ca="1">'JAN22'!V62</f>
        <v>0</v>
      </c>
    </row>
    <row r="63" spans="1:22">
      <c r="A63" s="20"/>
      <c r="B63" s="101" t="str">
        <f ca="1">'JAN22'!B63</f>
        <v>08.01.22</v>
      </c>
      <c r="C63" s="5">
        <f ca="1">'JAN22'!C63</f>
        <v>61</v>
      </c>
      <c r="D63" s="5">
        <f ca="1">'JAN22'!D63</f>
        <v>839</v>
      </c>
      <c r="E63" s="26"/>
      <c r="F63" s="5">
        <f ca="1">'JAN22'!F63</f>
        <v>59</v>
      </c>
      <c r="G63" s="63">
        <f ca="1">'JAN22'!G63</f>
        <v>3437.21</v>
      </c>
      <c r="H63" s="63">
        <f ca="1">'JAN22'!H63</f>
        <v>397.79</v>
      </c>
      <c r="I63" s="5">
        <f ca="1">'JAN22'!I63</f>
        <v>0</v>
      </c>
      <c r="J63" s="20"/>
      <c r="K63" s="20"/>
      <c r="L63" s="5">
        <f ca="1">'JAN22'!L63</f>
        <v>2</v>
      </c>
      <c r="M63" s="5">
        <f ca="1">'JAN22'!M63</f>
        <v>5</v>
      </c>
      <c r="N63" s="20"/>
      <c r="O63" s="20"/>
      <c r="P63" s="20"/>
      <c r="Q63" s="20"/>
      <c r="R63" s="20"/>
      <c r="S63" s="20"/>
      <c r="T63" s="20"/>
      <c r="U63" s="20"/>
      <c r="V63" s="5">
        <f ca="1">'JAN22'!V63</f>
        <v>0</v>
      </c>
    </row>
    <row r="64" spans="1:22">
      <c r="A64" s="20"/>
      <c r="B64" s="101" t="str">
        <f ca="1">'JAN22'!B64</f>
        <v>08.01.22</v>
      </c>
      <c r="C64" s="5">
        <f ca="1">'JAN22'!C64</f>
        <v>62</v>
      </c>
      <c r="D64" s="5">
        <f ca="1">'JAN22'!D64</f>
        <v>838</v>
      </c>
      <c r="E64" s="26"/>
      <c r="F64" s="5">
        <f ca="1">'JAN22'!F64</f>
        <v>59</v>
      </c>
      <c r="G64" s="63">
        <f ca="1">'JAN22'!G64</f>
        <v>3406.01</v>
      </c>
      <c r="H64" s="63">
        <f ca="1">'JAN22'!H64</f>
        <v>428.99</v>
      </c>
      <c r="I64" s="5">
        <f ca="1">'JAN22'!I64</f>
        <v>0</v>
      </c>
      <c r="J64" s="20"/>
      <c r="K64" s="20"/>
      <c r="L64" s="5">
        <f ca="1">'JAN22'!L64</f>
        <v>2</v>
      </c>
      <c r="M64" s="5">
        <f ca="1">'JAN22'!M64</f>
        <v>10</v>
      </c>
      <c r="N64" s="20"/>
      <c r="O64" s="20"/>
      <c r="P64" s="20"/>
      <c r="Q64" s="20"/>
      <c r="R64" s="20"/>
      <c r="S64" s="20"/>
      <c r="T64" s="20"/>
      <c r="U64" s="20"/>
      <c r="V64" s="5">
        <f ca="1">'JAN22'!V64</f>
        <v>0</v>
      </c>
    </row>
    <row r="65" spans="1:22">
      <c r="A65" s="20"/>
      <c r="B65" s="101" t="str">
        <f ca="1">'JAN22'!B65</f>
        <v>08.01.22</v>
      </c>
      <c r="C65" s="5">
        <f ca="1">'JAN22'!C65</f>
        <v>63</v>
      </c>
      <c r="D65" s="5">
        <f ca="1">'JAN22'!D65</f>
        <v>841</v>
      </c>
      <c r="E65" s="26"/>
      <c r="F65" s="5">
        <f ca="1">'JAN22'!F65</f>
        <v>56</v>
      </c>
      <c r="G65" s="63">
        <f ca="1">'JAN22'!G65</f>
        <v>3261.65</v>
      </c>
      <c r="H65" s="63">
        <f ca="1">'JAN22'!H65</f>
        <v>377.35</v>
      </c>
      <c r="I65" s="5">
        <f ca="1">'JAN22'!I65</f>
        <v>0</v>
      </c>
      <c r="J65" s="20"/>
      <c r="K65" s="20"/>
      <c r="L65" s="5">
        <f ca="1">'JAN22'!L65</f>
        <v>1</v>
      </c>
      <c r="M65" s="5">
        <f ca="1">'JAN22'!M65</f>
        <v>50</v>
      </c>
      <c r="N65" s="20"/>
      <c r="O65" s="20"/>
      <c r="P65" s="20"/>
      <c r="Q65" s="20"/>
      <c r="R65" s="20"/>
      <c r="S65" s="20"/>
      <c r="T65" s="20"/>
      <c r="U65" s="20"/>
      <c r="V65" s="5">
        <f ca="1">'JAN22'!V65</f>
        <v>0</v>
      </c>
    </row>
    <row r="66" spans="1:22">
      <c r="A66" s="20"/>
      <c r="B66" s="101" t="str">
        <f ca="1">'JAN22'!B66</f>
        <v>08.01.22</v>
      </c>
      <c r="C66" s="5">
        <f ca="1">'JAN22'!C66</f>
        <v>64</v>
      </c>
      <c r="D66" s="5">
        <f ca="1">'JAN22'!D66</f>
        <v>842</v>
      </c>
      <c r="E66" s="26"/>
      <c r="F66" s="5">
        <f ca="1">'JAN22'!F66</f>
        <v>57</v>
      </c>
      <c r="G66" s="63">
        <f ca="1">'JAN22'!G66</f>
        <v>3303.83</v>
      </c>
      <c r="H66" s="63">
        <f ca="1">'JAN22'!H66</f>
        <v>401.17</v>
      </c>
      <c r="I66" s="5">
        <f ca="1">'JAN22'!I66</f>
        <v>0</v>
      </c>
      <c r="J66" s="20"/>
      <c r="K66" s="20"/>
      <c r="L66" s="5">
        <f ca="1">'JAN22'!L66</f>
        <v>1</v>
      </c>
      <c r="M66" s="5">
        <f ca="1">'JAN22'!M66</f>
        <v>40</v>
      </c>
      <c r="N66" s="20"/>
      <c r="O66" s="20"/>
      <c r="P66" s="20"/>
      <c r="Q66" s="20"/>
      <c r="R66" s="20"/>
      <c r="S66" s="20"/>
      <c r="T66" s="20"/>
      <c r="U66" s="20"/>
      <c r="V66" s="5">
        <f ca="1">'JAN22'!V66</f>
        <v>0</v>
      </c>
    </row>
    <row r="67" spans="1:22">
      <c r="A67" s="20"/>
      <c r="B67" s="101" t="str">
        <f ca="1">'JAN22'!B67</f>
        <v>08.01.22</v>
      </c>
      <c r="C67" s="5">
        <f ca="1">'JAN22'!C67</f>
        <v>65</v>
      </c>
      <c r="D67" s="5">
        <f ca="1">'JAN22'!D67</f>
        <v>840</v>
      </c>
      <c r="E67" s="26"/>
      <c r="F67" s="5">
        <f ca="1">'JAN22'!F67</f>
        <v>58</v>
      </c>
      <c r="G67" s="63">
        <f ca="1">'JAN22'!G67</f>
        <v>3351.82</v>
      </c>
      <c r="H67" s="63">
        <f ca="1">'JAN22'!H67</f>
        <v>418.18</v>
      </c>
      <c r="I67" s="5">
        <f ca="1">'JAN22'!I67</f>
        <v>0</v>
      </c>
      <c r="J67" s="20"/>
      <c r="K67" s="20"/>
      <c r="L67" s="5">
        <f ca="1">'JAN22'!L67</f>
        <v>1</v>
      </c>
      <c r="M67" s="5">
        <f ca="1">'JAN22'!M67</f>
        <v>50</v>
      </c>
      <c r="N67" s="20"/>
      <c r="O67" s="20"/>
      <c r="P67" s="20"/>
      <c r="Q67" s="20"/>
      <c r="R67" s="20"/>
      <c r="S67" s="20"/>
      <c r="T67" s="20"/>
      <c r="U67" s="20"/>
      <c r="V67" s="5">
        <f ca="1">'JAN22'!V67</f>
        <v>0</v>
      </c>
    </row>
    <row r="68" spans="1:22">
      <c r="A68" s="20"/>
      <c r="B68" s="101" t="str">
        <f ca="1">'JAN22'!B68</f>
        <v>09.01.22</v>
      </c>
      <c r="C68" s="5">
        <f ca="1">'JAN22'!C68</f>
        <v>66</v>
      </c>
      <c r="D68" s="5">
        <f ca="1">'JAN22'!D68</f>
        <v>843</v>
      </c>
      <c r="E68" s="26"/>
      <c r="F68" s="5">
        <f ca="1">'JAN22'!F68</f>
        <v>59</v>
      </c>
      <c r="G68" s="63">
        <f ca="1">'JAN22'!G68</f>
        <v>3513.81</v>
      </c>
      <c r="H68" s="63">
        <f ca="1">'JAN22'!H68</f>
        <v>321.19</v>
      </c>
      <c r="I68" s="5">
        <f ca="1">'JAN22'!I68</f>
        <v>0</v>
      </c>
      <c r="J68" s="20"/>
      <c r="K68" s="20"/>
      <c r="L68" s="5">
        <f ca="1">'JAN22'!L68</f>
        <v>1</v>
      </c>
      <c r="M68" s="5">
        <f ca="1">'JAN22'!M68</f>
        <v>50</v>
      </c>
      <c r="N68" s="20"/>
      <c r="O68" s="20"/>
      <c r="P68" s="20"/>
      <c r="Q68" s="20"/>
      <c r="R68" s="20"/>
      <c r="S68" s="20"/>
      <c r="T68" s="20"/>
      <c r="U68" s="20"/>
      <c r="V68" s="5">
        <f ca="1">'JAN22'!V68</f>
        <v>0</v>
      </c>
    </row>
    <row r="69" spans="1:22">
      <c r="A69" s="20"/>
      <c r="B69" s="101" t="str">
        <f ca="1">'JAN22'!B69</f>
        <v>09.01.22</v>
      </c>
      <c r="C69" s="5">
        <f ca="1">'JAN22'!C69</f>
        <v>67</v>
      </c>
      <c r="D69" s="5">
        <f ca="1">'JAN22'!D69</f>
        <v>845</v>
      </c>
      <c r="E69" s="26"/>
      <c r="F69" s="5">
        <f ca="1">'JAN22'!F69</f>
        <v>56</v>
      </c>
      <c r="G69" s="63">
        <f ca="1">'JAN22'!G69</f>
        <v>3341.75</v>
      </c>
      <c r="H69" s="63">
        <f ca="1">'JAN22'!H69</f>
        <v>297.36</v>
      </c>
      <c r="I69" s="5">
        <f ca="1">'JAN22'!I69</f>
        <v>0.09</v>
      </c>
      <c r="J69" s="20"/>
      <c r="K69" s="20"/>
      <c r="L69" s="5">
        <f ca="1">'JAN22'!L69</f>
        <v>2</v>
      </c>
      <c r="M69" s="5">
        <f ca="1">'JAN22'!M69</f>
        <v>15</v>
      </c>
      <c r="N69" s="20"/>
      <c r="O69" s="20"/>
      <c r="P69" s="20"/>
      <c r="Q69" s="20"/>
      <c r="R69" s="20"/>
      <c r="S69" s="20"/>
      <c r="T69" s="20"/>
      <c r="U69" s="20"/>
      <c r="V69" s="5">
        <f ca="1">'JAN22'!V69</f>
        <v>0</v>
      </c>
    </row>
    <row r="70" spans="1:22">
      <c r="A70" s="20"/>
      <c r="B70" s="101" t="str">
        <f ca="1">'JAN22'!B70</f>
        <v>09.01.22</v>
      </c>
      <c r="C70" s="5">
        <f ca="1">'JAN22'!C70</f>
        <v>68</v>
      </c>
      <c r="D70" s="5">
        <f ca="1">'JAN22'!D70</f>
        <v>844</v>
      </c>
      <c r="E70" s="26"/>
      <c r="F70" s="5">
        <f ca="1">'JAN22'!F70</f>
        <v>57</v>
      </c>
      <c r="G70" s="63">
        <f ca="1">'JAN22'!G70</f>
        <v>3261.07</v>
      </c>
      <c r="H70" s="63">
        <f ca="1">'JAN22'!H70</f>
        <v>439.93</v>
      </c>
      <c r="I70" s="5">
        <f ca="1">'JAN22'!I70</f>
        <v>0</v>
      </c>
      <c r="J70" s="20"/>
      <c r="K70" s="20"/>
      <c r="L70" s="5">
        <f ca="1">'JAN22'!L70</f>
        <v>2</v>
      </c>
      <c r="M70" s="5">
        <f ca="1">'JAN22'!M70</f>
        <v>5</v>
      </c>
      <c r="N70" s="20"/>
      <c r="O70" s="20"/>
      <c r="P70" s="20"/>
      <c r="Q70" s="20"/>
      <c r="R70" s="20"/>
      <c r="S70" s="20"/>
      <c r="T70" s="20"/>
      <c r="U70" s="20"/>
      <c r="V70" s="5">
        <f ca="1">'JAN22'!V70</f>
        <v>0</v>
      </c>
    </row>
    <row r="71" spans="1:22">
      <c r="A71" s="20"/>
      <c r="B71" s="101" t="str">
        <f ca="1">'JAN22'!B71</f>
        <v>09.01.22</v>
      </c>
      <c r="C71" s="5">
        <f ca="1">'JAN22'!C71</f>
        <v>69</v>
      </c>
      <c r="D71" s="5">
        <f ca="1">'JAN22'!D71</f>
        <v>846</v>
      </c>
      <c r="E71" s="26"/>
      <c r="F71" s="5">
        <f ca="1">'JAN22'!F71</f>
        <v>59</v>
      </c>
      <c r="G71" s="63">
        <f ca="1">'JAN22'!G71</f>
        <v>3461.81</v>
      </c>
      <c r="H71" s="63">
        <f ca="1">'JAN22'!H71</f>
        <v>373.19</v>
      </c>
      <c r="I71" s="5">
        <f ca="1">'JAN22'!I71</f>
        <v>0</v>
      </c>
      <c r="J71" s="20"/>
      <c r="K71" s="20"/>
      <c r="L71" s="5">
        <f ca="1">'JAN22'!L71</f>
        <v>2</v>
      </c>
      <c r="M71" s="5">
        <f ca="1">'JAN22'!M71</f>
        <v>0</v>
      </c>
      <c r="N71" s="20"/>
      <c r="O71" s="20"/>
      <c r="P71" s="20"/>
      <c r="Q71" s="20"/>
      <c r="R71" s="20"/>
      <c r="S71" s="20"/>
      <c r="T71" s="20"/>
      <c r="U71" s="20"/>
      <c r="V71" s="5">
        <f ca="1">'JAN22'!V71</f>
        <v>0</v>
      </c>
    </row>
    <row r="72" spans="1:22">
      <c r="A72" s="20"/>
      <c r="B72" s="101" t="str">
        <f ca="1">'JAN22'!B72</f>
        <v>09.01.22</v>
      </c>
      <c r="C72" s="5">
        <f ca="1">'JAN22'!C72</f>
        <v>70</v>
      </c>
      <c r="D72" s="5">
        <f ca="1">'JAN22'!D72</f>
        <v>848</v>
      </c>
      <c r="E72" s="26"/>
      <c r="F72" s="5">
        <f ca="1">'JAN22'!F72</f>
        <v>58</v>
      </c>
      <c r="G72" s="63">
        <f ca="1">'JAN22'!G72</f>
        <v>3448.07</v>
      </c>
      <c r="H72" s="63">
        <f ca="1">'JAN22'!H72</f>
        <v>316.93</v>
      </c>
      <c r="I72" s="5">
        <f ca="1">'JAN22'!I72</f>
        <v>0</v>
      </c>
      <c r="J72" s="20"/>
      <c r="K72" s="20"/>
      <c r="L72" s="5">
        <f ca="1">'JAN22'!L72</f>
        <v>1</v>
      </c>
      <c r="M72" s="5">
        <f ca="1">'JAN22'!M72</f>
        <v>50</v>
      </c>
      <c r="N72" s="20"/>
      <c r="O72" s="20"/>
      <c r="P72" s="20"/>
      <c r="Q72" s="20"/>
      <c r="R72" s="20"/>
      <c r="S72" s="20"/>
      <c r="T72" s="20"/>
      <c r="U72" s="20"/>
      <c r="V72" s="5">
        <f ca="1">'JAN22'!V72</f>
        <v>0</v>
      </c>
    </row>
    <row r="73" spans="1:22">
      <c r="A73" s="20"/>
      <c r="B73" s="101" t="str">
        <f ca="1">'JAN22'!B73</f>
        <v>09.01.22</v>
      </c>
      <c r="C73" s="5">
        <f ca="1">'JAN22'!C73</f>
        <v>71</v>
      </c>
      <c r="D73" s="5">
        <f ca="1">'JAN22'!D73</f>
        <v>847</v>
      </c>
      <c r="E73" s="26"/>
      <c r="F73" s="5">
        <f ca="1">'JAN22'!F73</f>
        <v>55</v>
      </c>
      <c r="G73" s="63">
        <f ca="1">'JAN22'!G73</f>
        <v>3209.65</v>
      </c>
      <c r="H73" s="63">
        <f ca="1">'JAN22'!H73</f>
        <v>365.35</v>
      </c>
      <c r="I73" s="5">
        <f ca="1">'JAN22'!I73</f>
        <v>0</v>
      </c>
      <c r="J73" s="20"/>
      <c r="K73" s="20"/>
      <c r="L73" s="5">
        <f ca="1">'JAN22'!L73</f>
        <v>2</v>
      </c>
      <c r="M73" s="5">
        <f ca="1">'JAN22'!M73</f>
        <v>0</v>
      </c>
      <c r="N73" s="20"/>
      <c r="O73" s="20"/>
      <c r="P73" s="20"/>
      <c r="Q73" s="20"/>
      <c r="R73" s="20"/>
      <c r="S73" s="20"/>
      <c r="T73" s="20"/>
      <c r="U73" s="20"/>
      <c r="V73" s="5">
        <f ca="1">'JAN22'!V73</f>
        <v>0</v>
      </c>
    </row>
    <row r="74" spans="1:22">
      <c r="A74" s="20"/>
      <c r="B74" s="101" t="str">
        <f ca="1">'JAN22'!B74</f>
        <v>09.01.22</v>
      </c>
      <c r="C74" s="5">
        <f ca="1">'JAN22'!C74</f>
        <v>72</v>
      </c>
      <c r="D74" s="5">
        <f ca="1">'JAN22'!D74</f>
        <v>849</v>
      </c>
      <c r="E74" s="26"/>
      <c r="F74" s="5">
        <f ca="1">'JAN22'!F74</f>
        <v>58</v>
      </c>
      <c r="G74" s="63">
        <f ca="1">'JAN22'!G74</f>
        <v>3675.2</v>
      </c>
      <c r="H74" s="63">
        <f ca="1">'JAN22'!H74</f>
        <v>384.8</v>
      </c>
      <c r="I74" s="5">
        <f ca="1">'JAN22'!I74</f>
        <v>0</v>
      </c>
      <c r="J74" s="20"/>
      <c r="K74" s="20"/>
      <c r="L74" s="5">
        <f ca="1">'JAN22'!L74</f>
        <v>2</v>
      </c>
      <c r="M74" s="5">
        <f ca="1">'JAN22'!M74</f>
        <v>5</v>
      </c>
      <c r="N74" s="20"/>
      <c r="O74" s="20"/>
      <c r="P74" s="20"/>
      <c r="Q74" s="20"/>
      <c r="R74" s="20"/>
      <c r="S74" s="20"/>
      <c r="T74" s="20"/>
      <c r="U74" s="20"/>
      <c r="V74" s="5">
        <f ca="1">'JAN22'!V74</f>
        <v>0</v>
      </c>
    </row>
    <row r="75" spans="1:22">
      <c r="A75" s="20"/>
      <c r="B75" s="101" t="str">
        <f ca="1">'JAN22'!B75</f>
        <v>09.01.22</v>
      </c>
      <c r="C75" s="5">
        <f ca="1">'JAN22'!C75</f>
        <v>73</v>
      </c>
      <c r="D75" s="5">
        <f ca="1">'JAN22'!D75</f>
        <v>852</v>
      </c>
      <c r="E75" s="26"/>
      <c r="F75" s="5">
        <f ca="1">'JAN22'!F75</f>
        <v>59</v>
      </c>
      <c r="G75" s="63">
        <f ca="1">'JAN22'!G75</f>
        <v>3410.61</v>
      </c>
      <c r="H75" s="63">
        <f ca="1">'JAN22'!H75</f>
        <v>424.39</v>
      </c>
      <c r="I75" s="5">
        <f ca="1">'JAN22'!I75</f>
        <v>0</v>
      </c>
      <c r="J75" s="20"/>
      <c r="K75" s="20"/>
      <c r="L75" s="5">
        <f ca="1">'JAN22'!L75</f>
        <v>2</v>
      </c>
      <c r="M75" s="5">
        <f ca="1">'JAN22'!M75</f>
        <v>20</v>
      </c>
      <c r="N75" s="20"/>
      <c r="O75" s="20"/>
      <c r="P75" s="20"/>
      <c r="Q75" s="20"/>
      <c r="R75" s="20"/>
      <c r="S75" s="20"/>
      <c r="T75" s="20"/>
      <c r="U75" s="20"/>
      <c r="V75" s="5">
        <f ca="1">'JAN22'!V75</f>
        <v>0</v>
      </c>
    </row>
    <row r="76" spans="1:22">
      <c r="A76" s="20"/>
      <c r="B76" s="101" t="str">
        <f ca="1">'JAN22'!B76</f>
        <v>09.01.22</v>
      </c>
      <c r="C76" s="5">
        <f ca="1">'JAN22'!C76</f>
        <v>74</v>
      </c>
      <c r="D76" s="5">
        <f ca="1">'JAN22'!D76</f>
        <v>850</v>
      </c>
      <c r="E76" s="26"/>
      <c r="F76" s="5">
        <f ca="1">'JAN22'!F76</f>
        <v>59</v>
      </c>
      <c r="G76" s="63">
        <f ca="1">'JAN22'!G76</f>
        <v>3412.42</v>
      </c>
      <c r="H76" s="63">
        <f ca="1">'JAN22'!H76</f>
        <v>421.58</v>
      </c>
      <c r="I76" s="5">
        <f ca="1">'JAN22'!I76</f>
        <v>0</v>
      </c>
      <c r="J76" s="20"/>
      <c r="K76" s="20"/>
      <c r="L76" s="5">
        <f ca="1">'JAN22'!L76</f>
        <v>2</v>
      </c>
      <c r="M76" s="5">
        <f ca="1">'JAN22'!M76</f>
        <v>0</v>
      </c>
      <c r="N76" s="20"/>
      <c r="O76" s="20"/>
      <c r="P76" s="20"/>
      <c r="Q76" s="20"/>
      <c r="R76" s="20"/>
      <c r="S76" s="20"/>
      <c r="T76" s="20"/>
      <c r="U76" s="20"/>
      <c r="V76" s="5">
        <f ca="1">'JAN22'!V76</f>
        <v>0</v>
      </c>
    </row>
    <row r="77" spans="1:22">
      <c r="A77" s="20"/>
      <c r="B77" s="101" t="str">
        <f ca="1">'JAN22'!B77</f>
        <v>10.01.22</v>
      </c>
      <c r="C77" s="5">
        <f ca="1">'JAN22'!C77</f>
        <v>75</v>
      </c>
      <c r="D77" s="5">
        <f ca="1">'JAN22'!D77</f>
        <v>853</v>
      </c>
      <c r="E77" s="26"/>
      <c r="F77" s="5">
        <f ca="1">'JAN22'!F77</f>
        <v>56</v>
      </c>
      <c r="G77" s="63">
        <f ca="1">'JAN22'!G77</f>
        <v>3263.06</v>
      </c>
      <c r="H77" s="63">
        <f ca="1">'JAN22'!H77</f>
        <v>374.94</v>
      </c>
      <c r="I77" s="5">
        <f ca="1">'JAN22'!I77</f>
        <v>0</v>
      </c>
      <c r="J77" s="20"/>
      <c r="K77" s="20"/>
      <c r="L77" s="5">
        <f ca="1">'JAN22'!L77</f>
        <v>0</v>
      </c>
      <c r="M77" s="5">
        <f ca="1">'JAN22'!M77</f>
        <v>0</v>
      </c>
      <c r="N77" s="20"/>
      <c r="O77" s="20"/>
      <c r="P77" s="20"/>
      <c r="Q77" s="20"/>
      <c r="R77" s="20"/>
      <c r="S77" s="20"/>
      <c r="T77" s="20"/>
      <c r="U77" s="20"/>
      <c r="V77" s="5">
        <f ca="1">'JAN22'!V77</f>
        <v>0</v>
      </c>
    </row>
    <row r="78" spans="1:22">
      <c r="A78" s="20"/>
      <c r="B78" s="101" t="str">
        <f ca="1">'JAN22'!B78</f>
        <v>"</v>
      </c>
      <c r="C78" s="5">
        <f ca="1">'JAN22'!C78</f>
        <v>76</v>
      </c>
      <c r="D78" s="5">
        <f ca="1">'JAN22'!D78</f>
        <v>851</v>
      </c>
      <c r="E78" s="26"/>
      <c r="F78" s="5">
        <f ca="1">'JAN22'!F78</f>
        <v>58</v>
      </c>
      <c r="G78" s="63">
        <f ca="1">'JAN22'!G78</f>
        <v>3351.25</v>
      </c>
      <c r="H78" s="63">
        <f ca="1">'JAN22'!H78</f>
        <v>415.75</v>
      </c>
      <c r="I78" s="5">
        <f ca="1">'JAN22'!I78</f>
        <v>0</v>
      </c>
      <c r="J78" s="20"/>
      <c r="K78" s="20"/>
      <c r="L78" s="5">
        <f ca="1">'JAN22'!L78</f>
        <v>0</v>
      </c>
      <c r="M78" s="5">
        <f ca="1">'JAN22'!M78</f>
        <v>0</v>
      </c>
      <c r="N78" s="20"/>
      <c r="O78" s="20"/>
      <c r="P78" s="20"/>
      <c r="Q78" s="20"/>
      <c r="R78" s="20"/>
      <c r="S78" s="20"/>
      <c r="T78" s="20"/>
      <c r="U78" s="20"/>
      <c r="V78" s="5">
        <f ca="1">'JAN22'!V78</f>
        <v>0</v>
      </c>
    </row>
    <row r="79" spans="1:22">
      <c r="A79" s="20"/>
      <c r="B79" s="101" t="str">
        <f ca="1">'JAN22'!B79</f>
        <v>"</v>
      </c>
      <c r="C79" s="5">
        <f ca="1">'JAN22'!C79</f>
        <v>77</v>
      </c>
      <c r="D79" s="5">
        <f ca="1">'JAN22'!D79</f>
        <v>854</v>
      </c>
      <c r="E79" s="26"/>
      <c r="F79" s="5">
        <f ca="1">'JAN22'!F79</f>
        <v>57</v>
      </c>
      <c r="G79" s="63">
        <f ca="1">'JAN22'!G79</f>
        <v>3312.23</v>
      </c>
      <c r="H79" s="63">
        <f ca="1">'JAN22'!H79</f>
        <v>392.77</v>
      </c>
      <c r="I79" s="5">
        <f ca="1">'JAN22'!I79</f>
        <v>0</v>
      </c>
      <c r="J79" s="20"/>
      <c r="K79" s="20"/>
      <c r="L79" s="5">
        <f ca="1">'JAN22'!L79</f>
        <v>0</v>
      </c>
      <c r="M79" s="5">
        <f ca="1">'JAN22'!M79</f>
        <v>0</v>
      </c>
      <c r="N79" s="20"/>
      <c r="O79" s="20"/>
      <c r="P79" s="20"/>
      <c r="Q79" s="20"/>
      <c r="R79" s="20"/>
      <c r="S79" s="20"/>
      <c r="T79" s="20"/>
      <c r="U79" s="20"/>
      <c r="V79" s="5">
        <f ca="1">'JAN22'!V79</f>
        <v>0</v>
      </c>
    </row>
    <row r="80" spans="1:22">
      <c r="A80" s="20"/>
      <c r="B80" s="101" t="str">
        <f ca="1">'JAN22'!B80</f>
        <v>"</v>
      </c>
      <c r="C80" s="5">
        <f ca="1">'JAN22'!C80</f>
        <v>78</v>
      </c>
      <c r="D80" s="5">
        <f ca="1">'JAN22'!D80</f>
        <v>855</v>
      </c>
      <c r="E80" s="26"/>
      <c r="F80" s="5">
        <f ca="1">'JAN22'!F80</f>
        <v>56</v>
      </c>
      <c r="G80" s="63">
        <f ca="1">'JAN22'!G80</f>
        <v>3294.84</v>
      </c>
      <c r="H80" s="63">
        <f ca="1">'JAN22'!H80</f>
        <v>345.16</v>
      </c>
      <c r="I80" s="5">
        <f ca="1">'JAN22'!I80</f>
        <v>0</v>
      </c>
      <c r="J80" s="20"/>
      <c r="K80" s="20"/>
      <c r="L80" s="5">
        <f ca="1">'JAN22'!L80</f>
        <v>0</v>
      </c>
      <c r="M80" s="5">
        <f ca="1">'JAN22'!M80</f>
        <v>0</v>
      </c>
      <c r="N80" s="20"/>
      <c r="O80" s="20"/>
      <c r="P80" s="20"/>
      <c r="Q80" s="20"/>
      <c r="R80" s="20"/>
      <c r="S80" s="20"/>
      <c r="T80" s="20"/>
      <c r="U80" s="20"/>
      <c r="V80" s="5">
        <f ca="1">'JAN22'!V80</f>
        <v>0</v>
      </c>
    </row>
    <row r="81" spans="1:22">
      <c r="A81" s="20"/>
      <c r="B81" s="101" t="str">
        <f ca="1">'JAN22'!B81</f>
        <v>"</v>
      </c>
      <c r="C81" s="5">
        <f ca="1">'JAN22'!C81</f>
        <v>79</v>
      </c>
      <c r="D81" s="5">
        <f ca="1">'JAN22'!D81</f>
        <v>856</v>
      </c>
      <c r="E81" s="26"/>
      <c r="F81" s="5">
        <f ca="1">'JAN22'!F81</f>
        <v>59</v>
      </c>
      <c r="G81" s="63">
        <f ca="1">'JAN22'!G81</f>
        <v>3426.61</v>
      </c>
      <c r="H81" s="63">
        <f ca="1">'JAN22'!H81</f>
        <v>408.39</v>
      </c>
      <c r="I81" s="5">
        <f ca="1">'JAN22'!I81</f>
        <v>0</v>
      </c>
      <c r="J81" s="20"/>
      <c r="K81" s="20"/>
      <c r="L81" s="5">
        <f ca="1">'JAN22'!L81</f>
        <v>0</v>
      </c>
      <c r="M81" s="5">
        <f ca="1">'JAN22'!M81</f>
        <v>0</v>
      </c>
      <c r="N81" s="20"/>
      <c r="O81" s="20"/>
      <c r="P81" s="20"/>
      <c r="Q81" s="20"/>
      <c r="R81" s="20"/>
      <c r="S81" s="20"/>
      <c r="T81" s="20"/>
      <c r="U81" s="20"/>
      <c r="V81" s="5">
        <f ca="1">'JAN22'!V81</f>
        <v>0</v>
      </c>
    </row>
    <row r="82" spans="1:22">
      <c r="A82" s="20"/>
      <c r="B82" s="101" t="str">
        <f ca="1">'JAN22'!B82</f>
        <v>"</v>
      </c>
      <c r="C82" s="5">
        <f ca="1">'JAN22'!C82</f>
        <v>80</v>
      </c>
      <c r="D82" s="5">
        <f ca="1">'JAN22'!D82</f>
        <v>857</v>
      </c>
      <c r="E82" s="26"/>
      <c r="F82" s="5">
        <f ca="1">'JAN22'!F82</f>
        <v>57</v>
      </c>
      <c r="G82" s="63">
        <f ca="1">'JAN22'!G82</f>
        <v>3371.64</v>
      </c>
      <c r="H82" s="63">
        <f ca="1">'JAN22'!H82</f>
        <v>332.36</v>
      </c>
      <c r="I82" s="5">
        <f ca="1">'JAN22'!I82</f>
        <v>0</v>
      </c>
      <c r="J82" s="20"/>
      <c r="K82" s="20"/>
      <c r="L82" s="5">
        <f ca="1">'JAN22'!L82</f>
        <v>0</v>
      </c>
      <c r="M82" s="5">
        <f ca="1">'JAN22'!M82</f>
        <v>0</v>
      </c>
      <c r="N82" s="20"/>
      <c r="O82" s="20"/>
      <c r="P82" s="20"/>
      <c r="Q82" s="20"/>
      <c r="R82" s="20"/>
      <c r="S82" s="20"/>
      <c r="T82" s="20"/>
      <c r="U82" s="20"/>
      <c r="V82" s="5">
        <f ca="1">'JAN22'!V82</f>
        <v>0</v>
      </c>
    </row>
    <row r="83" spans="1:22">
      <c r="A83" s="20"/>
      <c r="B83" s="101" t="str">
        <f ca="1">'JAN22'!B83</f>
        <v>"</v>
      </c>
      <c r="C83" s="5">
        <f ca="1">'JAN22'!C83</f>
        <v>81</v>
      </c>
      <c r="D83" s="5">
        <f ca="1">'JAN22'!D83</f>
        <v>858</v>
      </c>
      <c r="E83" s="26"/>
      <c r="F83" s="5">
        <f ca="1">'JAN22'!F83</f>
        <v>58</v>
      </c>
      <c r="G83" s="63">
        <f ca="1">'JAN22'!G83</f>
        <v>3441.42</v>
      </c>
      <c r="H83" s="63">
        <f ca="1">'JAN22'!H83</f>
        <v>328.58</v>
      </c>
      <c r="I83" s="5">
        <f ca="1">'JAN22'!I83</f>
        <v>0</v>
      </c>
      <c r="J83" s="20"/>
      <c r="K83" s="20"/>
      <c r="L83" s="5">
        <f ca="1">'JAN22'!L83</f>
        <v>0</v>
      </c>
      <c r="M83" s="5">
        <f ca="1">'JAN22'!M83</f>
        <v>0</v>
      </c>
      <c r="N83" s="20"/>
      <c r="O83" s="20"/>
      <c r="P83" s="20"/>
      <c r="Q83" s="20"/>
      <c r="R83" s="20"/>
      <c r="S83" s="20"/>
      <c r="T83" s="20"/>
      <c r="U83" s="20"/>
      <c r="V83" s="5">
        <f ca="1">'JAN22'!V83</f>
        <v>0</v>
      </c>
    </row>
    <row r="84" spans="1:22">
      <c r="A84" s="20"/>
      <c r="B84" s="101" t="str">
        <f ca="1">'JAN22'!B84</f>
        <v>"</v>
      </c>
      <c r="C84" s="5">
        <f ca="1">'JAN22'!C84</f>
        <v>82</v>
      </c>
      <c r="D84" s="5">
        <f ca="1">'JAN22'!D84</f>
        <v>859</v>
      </c>
      <c r="E84" s="26"/>
      <c r="F84" s="5">
        <f ca="1">'JAN22'!F84</f>
        <v>59</v>
      </c>
      <c r="G84" s="63">
        <f ca="1">'JAN22'!G84</f>
        <v>3651.24</v>
      </c>
      <c r="H84" s="63">
        <f ca="1">'JAN22'!H84</f>
        <v>443.76</v>
      </c>
      <c r="I84" s="5">
        <f ca="1">'JAN22'!I84</f>
        <v>0</v>
      </c>
      <c r="J84" s="20"/>
      <c r="K84" s="20"/>
      <c r="L84" s="5">
        <f ca="1">'JAN22'!L84</f>
        <v>0</v>
      </c>
      <c r="M84" s="5">
        <f ca="1">'JAN22'!M84</f>
        <v>0</v>
      </c>
      <c r="N84" s="20"/>
      <c r="O84" s="20"/>
      <c r="P84" s="20"/>
      <c r="Q84" s="20"/>
      <c r="R84" s="20"/>
      <c r="S84" s="20"/>
      <c r="T84" s="20"/>
      <c r="U84" s="20"/>
      <c r="V84" s="5">
        <f ca="1">'JAN22'!V84</f>
        <v>0</v>
      </c>
    </row>
    <row r="85" spans="1:22">
      <c r="A85" s="20"/>
      <c r="B85" s="101" t="str">
        <f ca="1">'JAN22'!B85</f>
        <v>"</v>
      </c>
      <c r="C85" s="5">
        <f ca="1">'JAN22'!C85</f>
        <v>83</v>
      </c>
      <c r="D85" s="5">
        <f ca="1">'JAN22'!D85</f>
        <v>860</v>
      </c>
      <c r="E85" s="26"/>
      <c r="F85" s="5">
        <f ca="1">'JAN22'!F85</f>
        <v>57</v>
      </c>
      <c r="G85" s="63">
        <f ca="1">'JAN22'!G85</f>
        <v>3304.67</v>
      </c>
      <c r="H85" s="63">
        <f ca="1">'JAN22'!H85</f>
        <v>396.33</v>
      </c>
      <c r="I85" s="5">
        <f ca="1">'JAN22'!I85</f>
        <v>0</v>
      </c>
      <c r="J85" s="20"/>
      <c r="K85" s="20"/>
      <c r="L85" s="5">
        <f ca="1">'JAN22'!L85</f>
        <v>0</v>
      </c>
      <c r="M85" s="5">
        <f ca="1">'JAN22'!M85</f>
        <v>0</v>
      </c>
      <c r="N85" s="20"/>
      <c r="O85" s="20"/>
      <c r="P85" s="20"/>
      <c r="Q85" s="20"/>
      <c r="R85" s="20"/>
      <c r="S85" s="20"/>
      <c r="T85" s="20"/>
      <c r="U85" s="20"/>
      <c r="V85" s="5">
        <f ca="1">'JAN22'!V85</f>
        <v>0</v>
      </c>
    </row>
    <row r="86" spans="1:22">
      <c r="A86" s="20"/>
      <c r="B86" s="101" t="str">
        <f ca="1">'JAN22'!B86</f>
        <v>"</v>
      </c>
      <c r="C86" s="5">
        <f ca="1">'JAN22'!C86</f>
        <v>84</v>
      </c>
      <c r="D86" s="5">
        <f ca="1">'JAN22'!D86</f>
        <v>861</v>
      </c>
      <c r="E86" s="26"/>
      <c r="F86" s="5">
        <f ca="1">'JAN22'!F86</f>
        <v>58</v>
      </c>
      <c r="G86" s="63">
        <f ca="1">'JAN22'!G86</f>
        <v>3348.07</v>
      </c>
      <c r="H86" s="63">
        <f ca="1">'JAN22'!H86</f>
        <v>416.93</v>
      </c>
      <c r="I86" s="5">
        <f ca="1">'JAN22'!I86</f>
        <v>0</v>
      </c>
      <c r="J86" s="20"/>
      <c r="K86" s="20"/>
      <c r="L86" s="5">
        <f ca="1">'JAN22'!L86</f>
        <v>0</v>
      </c>
      <c r="M86" s="5">
        <f ca="1">'JAN22'!M86</f>
        <v>0</v>
      </c>
      <c r="N86" s="20"/>
      <c r="O86" s="20"/>
      <c r="P86" s="20"/>
      <c r="Q86" s="20"/>
      <c r="R86" s="20"/>
      <c r="S86" s="20"/>
      <c r="T86" s="20"/>
      <c r="U86" s="20"/>
      <c r="V86" s="5">
        <f ca="1">'JAN22'!V86</f>
        <v>0</v>
      </c>
    </row>
    <row r="87" spans="1:22">
      <c r="A87" s="20"/>
      <c r="B87" s="101" t="str">
        <f ca="1">'JAN22'!B87</f>
        <v>11.01.22</v>
      </c>
      <c r="C87" s="5">
        <f ca="1">'JAN22'!C87</f>
        <v>85</v>
      </c>
      <c r="D87" s="5">
        <f ca="1">'JAN22'!D87</f>
        <v>862</v>
      </c>
      <c r="E87" s="26"/>
      <c r="F87" s="5">
        <f ca="1">'JAN22'!F87</f>
        <v>55</v>
      </c>
      <c r="G87" s="63">
        <f ca="1">'JAN22'!G87</f>
        <v>3156.04</v>
      </c>
      <c r="H87" s="63">
        <f ca="1">'JAN22'!H87</f>
        <v>474.15</v>
      </c>
      <c r="I87" s="5">
        <f ca="1">'JAN22'!I87</f>
        <v>0</v>
      </c>
      <c r="J87" s="20"/>
      <c r="K87" s="20"/>
      <c r="L87" s="5">
        <f ca="1">'JAN22'!L87</f>
        <v>0</v>
      </c>
      <c r="M87" s="5">
        <f ca="1">'JAN22'!M87</f>
        <v>0</v>
      </c>
      <c r="N87" s="20"/>
      <c r="O87" s="20"/>
      <c r="P87" s="20"/>
      <c r="Q87" s="20"/>
      <c r="R87" s="20"/>
      <c r="S87" s="20"/>
      <c r="T87" s="20"/>
      <c r="U87" s="20"/>
      <c r="V87" s="5">
        <f ca="1">'JAN22'!V87</f>
        <v>0</v>
      </c>
    </row>
    <row r="88" spans="1:22">
      <c r="A88" s="20"/>
      <c r="B88" s="101" t="str">
        <f ca="1">'JAN22'!B88</f>
        <v>"</v>
      </c>
      <c r="C88" s="5">
        <f ca="1">'JAN22'!C88</f>
        <v>86</v>
      </c>
      <c r="D88" s="5">
        <f ca="1">'JAN22'!D88</f>
        <v>863</v>
      </c>
      <c r="E88" s="26"/>
      <c r="F88" s="5">
        <f ca="1">'JAN22'!F88</f>
        <v>58</v>
      </c>
      <c r="G88" s="63">
        <f ca="1">'JAN22'!G88</f>
        <v>3331.23</v>
      </c>
      <c r="H88" s="63">
        <f ca="1">'JAN22'!H88</f>
        <v>437.77</v>
      </c>
      <c r="I88" s="5">
        <f ca="1">'JAN22'!I88</f>
        <v>0</v>
      </c>
      <c r="J88" s="20"/>
      <c r="K88" s="20"/>
      <c r="L88" s="5">
        <f ca="1">'JAN22'!L88</f>
        <v>0</v>
      </c>
      <c r="M88" s="5">
        <f ca="1">'JAN22'!M88</f>
        <v>0</v>
      </c>
      <c r="N88" s="20"/>
      <c r="O88" s="20"/>
      <c r="P88" s="20"/>
      <c r="Q88" s="20"/>
      <c r="R88" s="20"/>
      <c r="S88" s="20"/>
      <c r="T88" s="20"/>
      <c r="U88" s="20"/>
      <c r="V88" s="5">
        <f ca="1">'JAN22'!V88</f>
        <v>0</v>
      </c>
    </row>
    <row r="89" spans="1:22">
      <c r="A89" s="20"/>
      <c r="B89" s="101" t="str">
        <f ca="1">'JAN22'!B89</f>
        <v>"</v>
      </c>
      <c r="C89" s="5">
        <f ca="1">'JAN22'!C89</f>
        <v>87</v>
      </c>
      <c r="D89" s="5">
        <f ca="1">'JAN22'!D89</f>
        <v>865</v>
      </c>
      <c r="E89" s="26"/>
      <c r="F89" s="5">
        <f ca="1">'JAN22'!F89</f>
        <v>59</v>
      </c>
      <c r="G89" s="63">
        <f ca="1">'JAN22'!G89</f>
        <v>3472.21</v>
      </c>
      <c r="H89" s="63">
        <f ca="1">'JAN22'!H89</f>
        <v>362.79</v>
      </c>
      <c r="I89" s="5">
        <f ca="1">'JAN22'!I89</f>
        <v>0</v>
      </c>
      <c r="J89" s="20"/>
      <c r="K89" s="20"/>
      <c r="L89" s="5">
        <f ca="1">'JAN22'!L89</f>
        <v>0</v>
      </c>
      <c r="M89" s="5">
        <f ca="1">'JAN22'!M89</f>
        <v>0</v>
      </c>
      <c r="N89" s="20"/>
      <c r="O89" s="20"/>
      <c r="P89" s="20"/>
      <c r="Q89" s="20"/>
      <c r="R89" s="20"/>
      <c r="S89" s="20"/>
      <c r="T89" s="20"/>
      <c r="U89" s="20"/>
      <c r="V89" s="5">
        <f ca="1">'JAN22'!V89</f>
        <v>0</v>
      </c>
    </row>
    <row r="90" spans="1:22">
      <c r="A90" s="20"/>
      <c r="B90" s="101" t="str">
        <f ca="1">'JAN22'!B90</f>
        <v>"</v>
      </c>
      <c r="C90" s="5">
        <f ca="1">'JAN22'!C90</f>
        <v>88</v>
      </c>
      <c r="D90" s="5">
        <f ca="1">'JAN22'!D90</f>
        <v>864</v>
      </c>
      <c r="E90" s="26"/>
      <c r="F90" s="5">
        <f ca="1">'JAN22'!F90</f>
        <v>58</v>
      </c>
      <c r="G90" s="63">
        <f ca="1">'JAN22'!G90</f>
        <v>3722.4</v>
      </c>
      <c r="H90" s="63">
        <f ca="1">'JAN22'!H90</f>
        <v>337.6</v>
      </c>
      <c r="I90" s="5">
        <f ca="1">'JAN22'!I90</f>
        <v>0</v>
      </c>
      <c r="J90" s="20"/>
      <c r="K90" s="20"/>
      <c r="L90" s="5">
        <f ca="1">'JAN22'!L90</f>
        <v>0</v>
      </c>
      <c r="M90" s="5">
        <f ca="1">'JAN22'!M90</f>
        <v>0</v>
      </c>
      <c r="N90" s="20"/>
      <c r="O90" s="20"/>
      <c r="P90" s="20"/>
      <c r="Q90" s="20"/>
      <c r="R90" s="20"/>
      <c r="S90" s="20"/>
      <c r="T90" s="20"/>
      <c r="U90" s="20"/>
      <c r="V90" s="5">
        <f ca="1">'JAN22'!V90</f>
        <v>0</v>
      </c>
    </row>
    <row r="91" spans="1:22">
      <c r="A91" s="20"/>
      <c r="B91" s="101" t="str">
        <f ca="1">'JAN22'!B91</f>
        <v>"</v>
      </c>
      <c r="C91" s="5">
        <f ca="1">'JAN22'!C91</f>
        <v>89</v>
      </c>
      <c r="D91" s="5">
        <f ca="1">'JAN22'!D91</f>
        <v>866</v>
      </c>
      <c r="E91" s="26"/>
      <c r="F91" s="5">
        <f ca="1">'JAN22'!F91</f>
        <v>58</v>
      </c>
      <c r="G91" s="63">
        <f ca="1">'JAN22'!G91</f>
        <v>3428.62</v>
      </c>
      <c r="H91" s="63">
        <f ca="1">'JAN22'!H91</f>
        <v>341.38</v>
      </c>
      <c r="I91" s="5">
        <f ca="1">'JAN22'!I91</f>
        <v>0</v>
      </c>
      <c r="J91" s="20"/>
      <c r="K91" s="20"/>
      <c r="L91" s="5">
        <f ca="1">'JAN22'!L91</f>
        <v>0</v>
      </c>
      <c r="M91" s="5">
        <f ca="1">'JAN22'!M91</f>
        <v>0</v>
      </c>
      <c r="N91" s="20"/>
      <c r="O91" s="20"/>
      <c r="P91" s="20"/>
      <c r="Q91" s="20"/>
      <c r="R91" s="20"/>
      <c r="S91" s="20"/>
      <c r="T91" s="20"/>
      <c r="U91" s="20"/>
      <c r="V91" s="5">
        <f ca="1">'JAN22'!V91</f>
        <v>0</v>
      </c>
    </row>
    <row r="92" spans="1:22">
      <c r="A92" s="20"/>
      <c r="B92" s="101" t="str">
        <f ca="1">'JAN22'!B92</f>
        <v>"</v>
      </c>
      <c r="C92" s="5">
        <f ca="1">'JAN22'!C92</f>
        <v>90</v>
      </c>
      <c r="D92" s="5">
        <f ca="1">'JAN22'!D92</f>
        <v>867</v>
      </c>
      <c r="E92" s="26"/>
      <c r="F92" s="5">
        <f ca="1">'JAN22'!F92</f>
        <v>59</v>
      </c>
      <c r="G92" s="63">
        <f ca="1">'JAN22'!G92</f>
        <v>3496.41</v>
      </c>
      <c r="H92" s="63">
        <f ca="1">'JAN22'!H92</f>
        <v>338.59</v>
      </c>
      <c r="I92" s="5">
        <f ca="1">'JAN22'!I92</f>
        <v>0</v>
      </c>
      <c r="J92" s="20"/>
      <c r="K92" s="20"/>
      <c r="L92" s="5">
        <f ca="1">'JAN22'!L92</f>
        <v>0</v>
      </c>
      <c r="M92" s="5">
        <f ca="1">'JAN22'!M92</f>
        <v>0</v>
      </c>
      <c r="N92" s="20"/>
      <c r="O92" s="20"/>
      <c r="P92" s="20"/>
      <c r="Q92" s="20"/>
      <c r="R92" s="20"/>
      <c r="S92" s="20"/>
      <c r="T92" s="20"/>
      <c r="U92" s="20"/>
      <c r="V92" s="5">
        <f ca="1">'JAN22'!V92</f>
        <v>0</v>
      </c>
    </row>
    <row r="93" spans="1:22">
      <c r="A93" s="20"/>
      <c r="B93" s="101" t="str">
        <f ca="1">'JAN22'!B93</f>
        <v>"</v>
      </c>
      <c r="C93" s="5">
        <f ca="1">'JAN22'!C93</f>
        <v>91</v>
      </c>
      <c r="D93" s="5">
        <f ca="1">'JAN22'!D93</f>
        <v>869</v>
      </c>
      <c r="E93" s="26"/>
      <c r="F93" s="5">
        <f ca="1">'JAN22'!F93</f>
        <v>59</v>
      </c>
      <c r="G93" s="63">
        <f ca="1">'JAN22'!G93</f>
        <v>3491.43</v>
      </c>
      <c r="H93" s="63">
        <f ca="1">'JAN22'!H93</f>
        <v>341.57</v>
      </c>
      <c r="I93" s="5">
        <f ca="1">'JAN22'!I93</f>
        <v>0</v>
      </c>
      <c r="J93" s="20"/>
      <c r="K93" s="20"/>
      <c r="L93" s="5">
        <f ca="1">'JAN22'!L93</f>
        <v>0</v>
      </c>
      <c r="M93" s="5">
        <f ca="1">'JAN22'!M93</f>
        <v>0</v>
      </c>
      <c r="N93" s="20"/>
      <c r="O93" s="20"/>
      <c r="P93" s="20"/>
      <c r="Q93" s="20"/>
      <c r="R93" s="20"/>
      <c r="S93" s="20"/>
      <c r="T93" s="20"/>
      <c r="U93" s="20"/>
      <c r="V93" s="5">
        <f ca="1">'JAN22'!V93</f>
        <v>0</v>
      </c>
    </row>
    <row r="94" spans="1:22">
      <c r="A94" s="20"/>
      <c r="B94" s="101" t="str">
        <f ca="1">'JAN22'!B94</f>
        <v>"</v>
      </c>
      <c r="C94" s="5">
        <f ca="1">'JAN22'!C94</f>
        <v>92</v>
      </c>
      <c r="D94" s="5">
        <f ca="1">'JAN22'!D94</f>
        <v>868</v>
      </c>
      <c r="E94" s="26"/>
      <c r="F94" s="5">
        <f ca="1">'JAN22'!F94</f>
        <v>58</v>
      </c>
      <c r="G94" s="63">
        <f ca="1">'JAN22'!G94</f>
        <v>3415.02</v>
      </c>
      <c r="H94" s="63">
        <f ca="1">'JAN22'!H94</f>
        <v>355.57</v>
      </c>
      <c r="I94" s="5">
        <f ca="1">'JAN22'!I94</f>
        <v>0.59</v>
      </c>
      <c r="J94" s="20"/>
      <c r="K94" s="20"/>
      <c r="L94" s="5">
        <f ca="1">'JAN22'!L94</f>
        <v>0</v>
      </c>
      <c r="M94" s="5">
        <f ca="1">'JAN22'!M94</f>
        <v>0</v>
      </c>
      <c r="N94" s="20"/>
      <c r="O94" s="20"/>
      <c r="P94" s="20"/>
      <c r="Q94" s="20"/>
      <c r="R94" s="20"/>
      <c r="S94" s="20"/>
      <c r="T94" s="20"/>
      <c r="U94" s="20"/>
      <c r="V94" s="5">
        <f ca="1">'JAN22'!V94</f>
        <v>0</v>
      </c>
    </row>
    <row r="95" spans="1:22">
      <c r="A95" s="20"/>
      <c r="B95" s="101" t="str">
        <f ca="1">'JAN22'!B95</f>
        <v>"</v>
      </c>
      <c r="C95" s="5">
        <f ca="1">'JAN22'!C95</f>
        <v>93</v>
      </c>
      <c r="D95" s="5">
        <f ca="1">'JAN22'!D95</f>
        <v>870</v>
      </c>
      <c r="E95" s="26"/>
      <c r="F95" s="5">
        <f ca="1">'JAN22'!F95</f>
        <v>58</v>
      </c>
      <c r="G95" s="63">
        <f ca="1">'JAN22'!G95</f>
        <v>3366.22</v>
      </c>
      <c r="H95" s="63">
        <f ca="1">'JAN22'!H95</f>
        <v>403.78</v>
      </c>
      <c r="I95" s="5">
        <f ca="1">'JAN22'!I95</f>
        <v>0</v>
      </c>
      <c r="J95" s="20"/>
      <c r="K95" s="20"/>
      <c r="L95" s="5">
        <f ca="1">'JAN22'!L95</f>
        <v>0</v>
      </c>
      <c r="M95" s="5">
        <f ca="1">'JAN22'!M95</f>
        <v>0</v>
      </c>
      <c r="N95" s="20"/>
      <c r="O95" s="20"/>
      <c r="P95" s="20"/>
      <c r="Q95" s="20"/>
      <c r="R95" s="20"/>
      <c r="S95" s="20"/>
      <c r="T95" s="20"/>
      <c r="U95" s="20"/>
      <c r="V95" s="5">
        <f ca="1">'JAN22'!V95</f>
        <v>0</v>
      </c>
    </row>
    <row r="96" spans="1:22">
      <c r="A96" s="20"/>
      <c r="B96" s="101" t="str">
        <f ca="1">'JAN22'!B96</f>
        <v>12.01.22</v>
      </c>
      <c r="C96" s="5">
        <f ca="1">'JAN22'!C96</f>
        <v>94</v>
      </c>
      <c r="D96" s="5">
        <f ca="1">'JAN22'!D96</f>
        <v>872</v>
      </c>
      <c r="E96" s="26"/>
      <c r="F96" s="5">
        <f ca="1">'JAN22'!F96</f>
        <v>59</v>
      </c>
      <c r="G96" s="63">
        <f ca="1">'JAN22'!G96</f>
        <v>3465.81</v>
      </c>
      <c r="H96" s="63">
        <f ca="1">'JAN22'!H96</f>
        <v>369.19</v>
      </c>
      <c r="I96" s="5">
        <f ca="1">'JAN22'!I96</f>
        <v>0</v>
      </c>
      <c r="J96" s="20"/>
      <c r="K96" s="20"/>
      <c r="L96" s="5">
        <f ca="1">'JAN22'!L96</f>
        <v>0</v>
      </c>
      <c r="M96" s="5">
        <f ca="1">'JAN22'!M96</f>
        <v>0</v>
      </c>
      <c r="N96" s="20"/>
      <c r="O96" s="20"/>
      <c r="P96" s="20"/>
      <c r="Q96" s="20"/>
      <c r="R96" s="20"/>
      <c r="S96" s="20"/>
      <c r="T96" s="20"/>
      <c r="U96" s="20"/>
      <c r="V96" s="5">
        <f ca="1">'JAN22'!V96</f>
        <v>0</v>
      </c>
    </row>
    <row r="97" spans="1:22">
      <c r="A97" s="20"/>
      <c r="B97" s="101" t="str">
        <f ca="1">'JAN22'!B97</f>
        <v>"</v>
      </c>
      <c r="C97" s="5">
        <f ca="1">'JAN22'!C97</f>
        <v>95</v>
      </c>
      <c r="D97" s="5">
        <f ca="1">'JAN22'!D97</f>
        <v>871</v>
      </c>
      <c r="E97" s="26"/>
      <c r="F97" s="5">
        <f ca="1">'JAN22'!F97</f>
        <v>58</v>
      </c>
      <c r="G97" s="63">
        <f ca="1">'JAN22'!G97</f>
        <v>3543.4</v>
      </c>
      <c r="H97" s="63">
        <f ca="1">'JAN22'!H97</f>
        <v>516.6</v>
      </c>
      <c r="I97" s="5">
        <f ca="1">'JAN22'!I97</f>
        <v>0</v>
      </c>
      <c r="J97" s="20"/>
      <c r="K97" s="20"/>
      <c r="L97" s="5">
        <f ca="1">'JAN22'!L97</f>
        <v>0</v>
      </c>
      <c r="M97" s="5">
        <f ca="1">'JAN22'!M97</f>
        <v>0</v>
      </c>
      <c r="N97" s="20"/>
      <c r="O97" s="20"/>
      <c r="P97" s="20"/>
      <c r="Q97" s="20"/>
      <c r="R97" s="20"/>
      <c r="S97" s="20"/>
      <c r="T97" s="20"/>
      <c r="U97" s="20"/>
      <c r="V97" s="5">
        <f ca="1">'JAN22'!V97</f>
        <v>0</v>
      </c>
    </row>
    <row r="98" spans="1:22">
      <c r="A98" s="20"/>
      <c r="B98" s="101" t="str">
        <f ca="1">'JAN22'!B98</f>
        <v>"</v>
      </c>
      <c r="C98" s="5">
        <f ca="1">'JAN22'!C98</f>
        <v>96</v>
      </c>
      <c r="D98" s="5">
        <f ca="1">'JAN22'!D98</f>
        <v>873</v>
      </c>
      <c r="E98" s="26"/>
      <c r="F98" s="5">
        <f ca="1">'JAN22'!F98</f>
        <v>59</v>
      </c>
      <c r="G98" s="63">
        <f ca="1">'JAN22'!G98</f>
        <v>3477.01</v>
      </c>
      <c r="H98" s="63">
        <f ca="1">'JAN22'!H98</f>
        <v>357.99</v>
      </c>
      <c r="I98" s="5">
        <f ca="1">'JAN22'!I98</f>
        <v>0</v>
      </c>
      <c r="J98" s="20"/>
      <c r="K98" s="20"/>
      <c r="L98" s="5">
        <f ca="1">'JAN22'!L98</f>
        <v>0</v>
      </c>
      <c r="M98" s="5">
        <f ca="1">'JAN22'!M98</f>
        <v>0</v>
      </c>
      <c r="N98" s="20"/>
      <c r="O98" s="20"/>
      <c r="P98" s="20"/>
      <c r="Q98" s="20"/>
      <c r="R98" s="20"/>
      <c r="S98" s="20"/>
      <c r="T98" s="20"/>
      <c r="U98" s="20"/>
      <c r="V98" s="5">
        <f ca="1">'JAN22'!V98</f>
        <v>0</v>
      </c>
    </row>
    <row r="99" spans="1:22">
      <c r="A99" s="20"/>
      <c r="B99" s="101" t="str">
        <f ca="1">'JAN22'!B99</f>
        <v>"</v>
      </c>
      <c r="C99" s="5">
        <f ca="1">'JAN22'!C99</f>
        <v>97</v>
      </c>
      <c r="D99" s="5">
        <f ca="1">'JAN22'!D99</f>
        <v>874</v>
      </c>
      <c r="E99" s="26"/>
      <c r="F99" s="5">
        <f ca="1">'JAN22'!F99</f>
        <v>57</v>
      </c>
      <c r="G99" s="63">
        <f ca="1">'JAN22'!G99</f>
        <v>3389.86</v>
      </c>
      <c r="H99" s="63">
        <f ca="1">'JAN22'!H99</f>
        <v>312.14</v>
      </c>
      <c r="I99" s="5">
        <f ca="1">'JAN22'!I99</f>
        <v>0</v>
      </c>
      <c r="J99" s="20"/>
      <c r="K99" s="20"/>
      <c r="L99" s="5">
        <f ca="1">'JAN22'!L99</f>
        <v>0</v>
      </c>
      <c r="M99" s="5">
        <f ca="1">'JAN22'!M99</f>
        <v>0</v>
      </c>
      <c r="N99" s="20"/>
      <c r="O99" s="20"/>
      <c r="P99" s="20"/>
      <c r="Q99" s="20"/>
      <c r="R99" s="20"/>
      <c r="S99" s="20"/>
      <c r="T99" s="20"/>
      <c r="U99" s="20"/>
      <c r="V99" s="5">
        <f ca="1">'JAN22'!V99</f>
        <v>0</v>
      </c>
    </row>
    <row r="100" spans="1:22">
      <c r="A100" s="20"/>
      <c r="B100" s="101" t="str">
        <f ca="1">'JAN22'!B100</f>
        <v>"</v>
      </c>
      <c r="C100" s="5">
        <f ca="1">'JAN22'!C100</f>
        <v>98</v>
      </c>
      <c r="D100" s="5">
        <f ca="1">'JAN22'!D100</f>
        <v>875</v>
      </c>
      <c r="E100" s="26"/>
      <c r="F100" s="5">
        <f ca="1">'JAN22'!F100</f>
        <v>59</v>
      </c>
      <c r="G100" s="63">
        <f ca="1">'JAN22'!G100</f>
        <v>3770.44</v>
      </c>
      <c r="H100" s="63">
        <f ca="1">'JAN22'!H100</f>
        <v>324.63</v>
      </c>
      <c r="I100" s="5">
        <f ca="1">'JAN22'!I100</f>
        <v>7.0000000000000007E-2</v>
      </c>
      <c r="J100" s="20"/>
      <c r="K100" s="20"/>
      <c r="L100" s="5">
        <f ca="1">'JAN22'!L100</f>
        <v>0</v>
      </c>
      <c r="M100" s="5">
        <f ca="1">'JAN22'!M100</f>
        <v>0</v>
      </c>
      <c r="N100" s="20"/>
      <c r="O100" s="20"/>
      <c r="P100" s="20"/>
      <c r="Q100" s="20"/>
      <c r="R100" s="20"/>
      <c r="S100" s="20"/>
      <c r="T100" s="20"/>
      <c r="U100" s="20"/>
      <c r="V100" s="5">
        <f ca="1">'JAN22'!V100</f>
        <v>0</v>
      </c>
    </row>
    <row r="101" spans="1:22">
      <c r="A101" s="20"/>
      <c r="B101" s="101" t="str">
        <f ca="1">'JAN22'!B101</f>
        <v>"</v>
      </c>
      <c r="C101" s="5">
        <f ca="1">'JAN22'!C101</f>
        <v>99</v>
      </c>
      <c r="D101" s="5">
        <f ca="1">'JAN22'!D101</f>
        <v>877</v>
      </c>
      <c r="E101" s="26"/>
      <c r="F101" s="5">
        <f ca="1">'JAN22'!F101</f>
        <v>59</v>
      </c>
      <c r="G101" s="63">
        <f ca="1">'JAN22'!G101</f>
        <v>3460.21</v>
      </c>
      <c r="H101" s="63">
        <f ca="1">'JAN22'!H101</f>
        <v>374.79</v>
      </c>
      <c r="I101" s="5">
        <f ca="1">'JAN22'!I101</f>
        <v>0</v>
      </c>
      <c r="J101" s="20"/>
      <c r="K101" s="20"/>
      <c r="L101" s="5">
        <f ca="1">'JAN22'!L101</f>
        <v>0</v>
      </c>
      <c r="M101" s="5">
        <f ca="1">'JAN22'!M101</f>
        <v>0</v>
      </c>
      <c r="N101" s="20"/>
      <c r="O101" s="20"/>
      <c r="P101" s="20"/>
      <c r="Q101" s="20"/>
      <c r="R101" s="20"/>
      <c r="S101" s="20"/>
      <c r="T101" s="20"/>
      <c r="U101" s="20"/>
      <c r="V101" s="5">
        <f ca="1">'JAN22'!V101</f>
        <v>0</v>
      </c>
    </row>
    <row r="102" spans="1:22">
      <c r="A102" s="20"/>
      <c r="B102" s="101" t="str">
        <f ca="1">'JAN22'!B102</f>
        <v>"</v>
      </c>
      <c r="C102" s="5">
        <f ca="1">'JAN22'!C102</f>
        <v>100</v>
      </c>
      <c r="D102" s="5">
        <f ca="1">'JAN22'!D102</f>
        <v>878</v>
      </c>
      <c r="E102" s="26"/>
      <c r="F102" s="5">
        <f ca="1">'JAN22'!F102</f>
        <v>59</v>
      </c>
      <c r="G102" s="63">
        <f ca="1">'JAN22'!G102</f>
        <v>3507.62</v>
      </c>
      <c r="H102" s="63">
        <f ca="1">'JAN22'!H102</f>
        <v>326.38</v>
      </c>
      <c r="I102" s="5">
        <f ca="1">'JAN22'!I102</f>
        <v>0</v>
      </c>
      <c r="J102" s="20"/>
      <c r="K102" s="20"/>
      <c r="L102" s="5">
        <f ca="1">'JAN22'!L102</f>
        <v>0</v>
      </c>
      <c r="M102" s="5">
        <f ca="1">'JAN22'!M102</f>
        <v>0</v>
      </c>
      <c r="N102" s="20"/>
      <c r="O102" s="20"/>
      <c r="P102" s="20"/>
      <c r="Q102" s="20"/>
      <c r="R102" s="20"/>
      <c r="S102" s="20"/>
      <c r="T102" s="20"/>
      <c r="U102" s="20"/>
      <c r="V102" s="5">
        <f ca="1">'JAN22'!V102</f>
        <v>0</v>
      </c>
    </row>
    <row r="103" spans="1:22">
      <c r="A103" s="20"/>
      <c r="B103" s="101" t="str">
        <f ca="1">'JAN22'!B103</f>
        <v>"</v>
      </c>
      <c r="C103" s="5">
        <f ca="1">'JAN22'!C103</f>
        <v>101</v>
      </c>
      <c r="D103" s="5">
        <f ca="1">'JAN22'!D103</f>
        <v>879</v>
      </c>
      <c r="E103" s="26"/>
      <c r="F103" s="5">
        <f ca="1">'JAN22'!F103</f>
        <v>56</v>
      </c>
      <c r="G103" s="63">
        <f ca="1">'JAN22'!G103</f>
        <v>3276.84</v>
      </c>
      <c r="H103" s="63">
        <f ca="1">'JAN22'!H103</f>
        <v>363.16</v>
      </c>
      <c r="I103" s="5">
        <f ca="1">'JAN22'!I103</f>
        <v>0</v>
      </c>
      <c r="J103" s="20"/>
      <c r="K103" s="20"/>
      <c r="L103" s="5">
        <f ca="1">'JAN22'!L103</f>
        <v>0</v>
      </c>
      <c r="M103" s="5">
        <f ca="1">'JAN22'!M103</f>
        <v>0</v>
      </c>
      <c r="N103" s="20"/>
      <c r="O103" s="20"/>
      <c r="P103" s="20"/>
      <c r="Q103" s="20"/>
      <c r="R103" s="20"/>
      <c r="S103" s="20"/>
      <c r="T103" s="20"/>
      <c r="U103" s="20"/>
      <c r="V103" s="5">
        <f ca="1">'JAN22'!V103</f>
        <v>0</v>
      </c>
    </row>
    <row r="104" spans="1:22">
      <c r="A104" s="20"/>
      <c r="B104" s="101" t="str">
        <f ca="1">'JAN22'!B104</f>
        <v>"</v>
      </c>
      <c r="C104" s="5">
        <f ca="1">'JAN22'!C104</f>
        <v>102</v>
      </c>
      <c r="D104" s="5">
        <f ca="1">'JAN22'!D104</f>
        <v>876</v>
      </c>
      <c r="E104" s="26"/>
      <c r="F104" s="5">
        <f ca="1">'JAN22'!F104</f>
        <v>56</v>
      </c>
      <c r="G104" s="63">
        <f ca="1">'JAN22'!G104</f>
        <v>3257.04</v>
      </c>
      <c r="H104" s="63">
        <f ca="1">'JAN22'!H104</f>
        <v>382.96</v>
      </c>
      <c r="I104" s="5">
        <f ca="1">'JAN22'!I104</f>
        <v>0</v>
      </c>
      <c r="J104" s="20"/>
      <c r="K104" s="20"/>
      <c r="L104" s="5">
        <f ca="1">'JAN22'!L104</f>
        <v>0</v>
      </c>
      <c r="M104" s="5">
        <f ca="1">'JAN22'!M104</f>
        <v>0</v>
      </c>
      <c r="N104" s="20"/>
      <c r="O104" s="20"/>
      <c r="P104" s="20"/>
      <c r="Q104" s="20"/>
      <c r="R104" s="20"/>
      <c r="S104" s="20"/>
      <c r="T104" s="20"/>
      <c r="U104" s="20"/>
      <c r="V104" s="5">
        <f ca="1">'JAN22'!V104</f>
        <v>0</v>
      </c>
    </row>
    <row r="105" spans="1:22">
      <c r="A105" s="20"/>
      <c r="B105" s="101" t="str">
        <f ca="1">'JAN22'!B105</f>
        <v>"</v>
      </c>
      <c r="C105" s="5">
        <f ca="1">'JAN22'!C105</f>
        <v>103</v>
      </c>
      <c r="D105" s="5">
        <f ca="1">'JAN22'!D105</f>
        <v>880</v>
      </c>
      <c r="E105" s="26"/>
      <c r="F105" s="5">
        <f ca="1">'JAN22'!F105</f>
        <v>58</v>
      </c>
      <c r="G105" s="63">
        <f ca="1">'JAN22'!G105</f>
        <v>3407.22</v>
      </c>
      <c r="H105" s="63">
        <f ca="1">'JAN22'!H105</f>
        <v>362.78</v>
      </c>
      <c r="I105" s="5">
        <f ca="1">'JAN22'!I105</f>
        <v>0</v>
      </c>
      <c r="J105" s="20"/>
      <c r="K105" s="20"/>
      <c r="L105" s="5">
        <f ca="1">'JAN22'!L105</f>
        <v>0</v>
      </c>
      <c r="M105" s="5">
        <f ca="1">'JAN22'!M105</f>
        <v>0</v>
      </c>
      <c r="N105" s="20"/>
      <c r="O105" s="20"/>
      <c r="P105" s="20"/>
      <c r="Q105" s="20"/>
      <c r="R105" s="20"/>
      <c r="S105" s="20"/>
      <c r="T105" s="20"/>
      <c r="U105" s="20"/>
      <c r="V105" s="5">
        <f ca="1">'JAN22'!V105</f>
        <v>0</v>
      </c>
    </row>
    <row r="106" spans="1:22">
      <c r="A106" s="20"/>
      <c r="B106" s="101" t="str">
        <f ca="1">'JAN22'!B106</f>
        <v>13.01.22</v>
      </c>
      <c r="C106" s="5">
        <f ca="1">'JAN22'!C106</f>
        <v>104</v>
      </c>
      <c r="D106" s="5">
        <f ca="1">'JAN22'!D106</f>
        <v>881</v>
      </c>
      <c r="E106" s="26"/>
      <c r="F106" s="5">
        <f ca="1">'JAN22'!F106</f>
        <v>58</v>
      </c>
      <c r="G106" s="63">
        <f ca="1">'JAN22'!G106</f>
        <v>3348.22</v>
      </c>
      <c r="H106" s="63">
        <f ca="1">'JAN22'!H106</f>
        <v>421.78</v>
      </c>
      <c r="I106" s="5">
        <f ca="1">'JAN22'!I106</f>
        <v>0</v>
      </c>
      <c r="J106" s="20"/>
      <c r="K106" s="20"/>
      <c r="L106" s="5">
        <f ca="1">'JAN22'!L106</f>
        <v>0</v>
      </c>
      <c r="M106" s="5">
        <f ca="1">'JAN22'!M106</f>
        <v>0</v>
      </c>
      <c r="N106" s="20"/>
      <c r="O106" s="20"/>
      <c r="P106" s="20"/>
      <c r="Q106" s="20"/>
      <c r="R106" s="20"/>
      <c r="S106" s="20"/>
      <c r="T106" s="20"/>
      <c r="U106" s="20"/>
      <c r="V106" s="5">
        <f ca="1">'JAN22'!V106</f>
        <v>0</v>
      </c>
    </row>
    <row r="107" spans="1:22">
      <c r="A107" s="20"/>
      <c r="B107" s="101" t="str">
        <f ca="1">'JAN22'!B107</f>
        <v>"</v>
      </c>
      <c r="C107" s="5">
        <f ca="1">'JAN22'!C107</f>
        <v>105</v>
      </c>
      <c r="D107" s="5">
        <f ca="1">'JAN22'!D107</f>
        <v>882</v>
      </c>
      <c r="E107" s="26"/>
      <c r="F107" s="5">
        <f ca="1">'JAN22'!F107</f>
        <v>55</v>
      </c>
      <c r="G107" s="63">
        <f ca="1">'JAN22'!G107</f>
        <v>3227.45</v>
      </c>
      <c r="H107" s="63">
        <f ca="1">'JAN22'!H107</f>
        <v>411.55</v>
      </c>
      <c r="I107" s="5">
        <f ca="1">'JAN22'!I107</f>
        <v>0</v>
      </c>
      <c r="J107" s="20"/>
      <c r="K107" s="20"/>
      <c r="L107" s="5">
        <f ca="1">'JAN22'!L107</f>
        <v>0</v>
      </c>
      <c r="M107" s="5">
        <f ca="1">'JAN22'!M107</f>
        <v>0</v>
      </c>
      <c r="N107" s="20"/>
      <c r="O107" s="20"/>
      <c r="P107" s="20"/>
      <c r="Q107" s="20"/>
      <c r="R107" s="20"/>
      <c r="S107" s="20"/>
      <c r="T107" s="20"/>
      <c r="U107" s="20"/>
      <c r="V107" s="5">
        <f ca="1">'JAN22'!V107</f>
        <v>0</v>
      </c>
    </row>
    <row r="108" spans="1:22">
      <c r="A108" s="20"/>
      <c r="B108" s="101" t="str">
        <f ca="1">'JAN22'!B108</f>
        <v>"</v>
      </c>
      <c r="C108" s="5">
        <f ca="1">'JAN22'!C108</f>
        <v>106</v>
      </c>
      <c r="D108" s="5">
        <f ca="1">'JAN22'!D108</f>
        <v>883</v>
      </c>
      <c r="E108" s="26"/>
      <c r="F108" s="5">
        <f ca="1">'JAN22'!F108</f>
        <v>57</v>
      </c>
      <c r="G108" s="63">
        <f ca="1">'JAN22'!G108</f>
        <v>3366.28</v>
      </c>
      <c r="H108" s="63">
        <f ca="1">'JAN22'!H108</f>
        <v>333.72</v>
      </c>
      <c r="I108" s="5">
        <f ca="1">'JAN22'!I108</f>
        <v>0</v>
      </c>
      <c r="J108" s="20"/>
      <c r="K108" s="20"/>
      <c r="L108" s="5">
        <f ca="1">'JAN22'!L108</f>
        <v>0</v>
      </c>
      <c r="M108" s="5">
        <f ca="1">'JAN22'!M108</f>
        <v>0</v>
      </c>
      <c r="N108" s="20"/>
      <c r="O108" s="20"/>
      <c r="P108" s="20"/>
      <c r="Q108" s="20"/>
      <c r="R108" s="20"/>
      <c r="S108" s="20"/>
      <c r="T108" s="20"/>
      <c r="U108" s="20"/>
      <c r="V108" s="5">
        <f ca="1">'JAN22'!V108</f>
        <v>0</v>
      </c>
    </row>
    <row r="109" spans="1:22">
      <c r="A109" s="20"/>
      <c r="B109" s="101" t="str">
        <f ca="1">'JAN22'!B109</f>
        <v>"</v>
      </c>
      <c r="C109" s="5">
        <f ca="1">'JAN22'!C109</f>
        <v>107</v>
      </c>
      <c r="D109" s="5">
        <f ca="1">'JAN22'!D109</f>
        <v>884</v>
      </c>
      <c r="E109" s="26"/>
      <c r="F109" s="5">
        <f ca="1">'JAN22'!F109</f>
        <v>58</v>
      </c>
      <c r="G109" s="63">
        <f ca="1">'JAN22'!G109</f>
        <v>3423.44</v>
      </c>
      <c r="H109" s="63">
        <f ca="1">'JAN22'!H109</f>
        <v>344.56</v>
      </c>
      <c r="I109" s="5">
        <f ca="1">'JAN22'!I109</f>
        <v>0</v>
      </c>
      <c r="J109" s="20"/>
      <c r="K109" s="20"/>
      <c r="L109" s="5">
        <f ca="1">'JAN22'!L109</f>
        <v>0</v>
      </c>
      <c r="M109" s="5">
        <f ca="1">'JAN22'!M109</f>
        <v>0</v>
      </c>
      <c r="N109" s="20"/>
      <c r="O109" s="20"/>
      <c r="P109" s="20"/>
      <c r="Q109" s="20"/>
      <c r="R109" s="20"/>
      <c r="S109" s="20"/>
      <c r="T109" s="20"/>
      <c r="U109" s="20"/>
      <c r="V109" s="5">
        <f ca="1">'JAN22'!V109</f>
        <v>0</v>
      </c>
    </row>
    <row r="110" spans="1:22">
      <c r="A110" s="20"/>
      <c r="B110" s="101" t="str">
        <f ca="1">'JAN22'!B110</f>
        <v>"</v>
      </c>
      <c r="C110" s="5">
        <f ca="1">'JAN22'!C110</f>
        <v>108</v>
      </c>
      <c r="D110" s="5">
        <f ca="1">'JAN22'!D110</f>
        <v>886</v>
      </c>
      <c r="E110" s="26"/>
      <c r="F110" s="5">
        <f ca="1">'JAN22'!F110</f>
        <v>59</v>
      </c>
      <c r="G110" s="63">
        <f ca="1">'JAN22'!G110</f>
        <v>3518.42</v>
      </c>
      <c r="H110" s="63">
        <f ca="1">'JAN22'!H110</f>
        <v>315.58</v>
      </c>
      <c r="I110" s="5">
        <f ca="1">'JAN22'!I110</f>
        <v>0</v>
      </c>
      <c r="J110" s="20"/>
      <c r="K110" s="20"/>
      <c r="L110" s="5">
        <f ca="1">'JAN22'!L110</f>
        <v>0</v>
      </c>
      <c r="M110" s="5">
        <f ca="1">'JAN22'!M110</f>
        <v>0</v>
      </c>
      <c r="N110" s="20"/>
      <c r="O110" s="20"/>
      <c r="P110" s="20"/>
      <c r="Q110" s="20"/>
      <c r="R110" s="20"/>
      <c r="S110" s="20"/>
      <c r="T110" s="20"/>
      <c r="U110" s="20"/>
      <c r="V110" s="5">
        <f ca="1">'JAN22'!V110</f>
        <v>0</v>
      </c>
    </row>
    <row r="111" spans="1:22">
      <c r="A111" s="20"/>
      <c r="B111" s="101" t="str">
        <f ca="1">'JAN22'!B111</f>
        <v>"</v>
      </c>
      <c r="C111" s="5">
        <f ca="1">'JAN22'!C111</f>
        <v>109</v>
      </c>
      <c r="D111" s="5">
        <f ca="1">'JAN22'!D111</f>
        <v>885</v>
      </c>
      <c r="E111" s="26"/>
      <c r="F111" s="5">
        <f ca="1">'JAN22'!F111</f>
        <v>58</v>
      </c>
      <c r="G111" s="63">
        <f ca="1">'JAN22'!G111</f>
        <v>3700.6</v>
      </c>
      <c r="H111" s="63">
        <f ca="1">'JAN22'!H111</f>
        <v>360</v>
      </c>
      <c r="I111" s="5">
        <f ca="1">'JAN22'!I111</f>
        <v>0.6</v>
      </c>
      <c r="J111" s="20"/>
      <c r="K111" s="20"/>
      <c r="L111" s="5">
        <f ca="1">'JAN22'!L111</f>
        <v>0</v>
      </c>
      <c r="M111" s="5">
        <f ca="1">'JAN22'!M111</f>
        <v>0</v>
      </c>
      <c r="N111" s="20"/>
      <c r="O111" s="20"/>
      <c r="P111" s="20"/>
      <c r="Q111" s="20"/>
      <c r="R111" s="20"/>
      <c r="S111" s="20"/>
      <c r="T111" s="20"/>
      <c r="U111" s="20"/>
      <c r="V111" s="5">
        <f ca="1">'JAN22'!V111</f>
        <v>0</v>
      </c>
    </row>
    <row r="112" spans="1:22">
      <c r="A112" s="20"/>
      <c r="B112" s="101" t="str">
        <f ca="1">'JAN22'!B112</f>
        <v>"</v>
      </c>
      <c r="C112" s="5">
        <f ca="1">'JAN22'!C112</f>
        <v>110</v>
      </c>
      <c r="D112" s="5">
        <f ca="1">'JAN22'!D112</f>
        <v>887</v>
      </c>
      <c r="E112" s="26"/>
      <c r="F112" s="5">
        <f ca="1">'JAN22'!F112</f>
        <v>58</v>
      </c>
      <c r="G112" s="63">
        <f ca="1">'JAN22'!G112</f>
        <v>3394.66</v>
      </c>
      <c r="H112" s="63">
        <f ca="1">'JAN22'!H112</f>
        <v>371.34</v>
      </c>
      <c r="I112" s="5">
        <f ca="1">'JAN22'!I112</f>
        <v>0</v>
      </c>
      <c r="J112" s="20"/>
      <c r="K112" s="20"/>
      <c r="L112" s="5">
        <f ca="1">'JAN22'!L112</f>
        <v>0</v>
      </c>
      <c r="M112" s="5">
        <f ca="1">'JAN22'!M112</f>
        <v>0</v>
      </c>
      <c r="N112" s="20"/>
      <c r="O112" s="20"/>
      <c r="P112" s="20"/>
      <c r="Q112" s="20"/>
      <c r="R112" s="20"/>
      <c r="S112" s="20"/>
      <c r="T112" s="20"/>
      <c r="U112" s="20"/>
      <c r="V112" s="5">
        <f ca="1">'JAN22'!V112</f>
        <v>0</v>
      </c>
    </row>
    <row r="113" spans="1:22">
      <c r="A113" s="20"/>
      <c r="B113" s="101" t="str">
        <f ca="1">'JAN22'!B113</f>
        <v>"</v>
      </c>
      <c r="C113" s="5">
        <f ca="1">'JAN22'!C113</f>
        <v>111</v>
      </c>
      <c r="D113" s="5">
        <f ca="1">'JAN22'!D113</f>
        <v>888</v>
      </c>
      <c r="E113" s="26"/>
      <c r="F113" s="5">
        <f ca="1">'JAN22'!F113</f>
        <v>59</v>
      </c>
      <c r="G113" s="63">
        <f ca="1">'JAN22'!G113</f>
        <v>3513.83</v>
      </c>
      <c r="H113" s="63">
        <f ca="1">'JAN22'!H113</f>
        <v>320.36</v>
      </c>
      <c r="I113" s="5">
        <f ca="1">'JAN22'!I113</f>
        <v>1.19</v>
      </c>
      <c r="J113" s="20"/>
      <c r="K113" s="20"/>
      <c r="L113" s="5">
        <f ca="1">'JAN22'!L113</f>
        <v>0</v>
      </c>
      <c r="M113" s="5">
        <f ca="1">'JAN22'!M113</f>
        <v>0</v>
      </c>
      <c r="N113" s="20"/>
      <c r="O113" s="20"/>
      <c r="P113" s="20"/>
      <c r="Q113" s="20"/>
      <c r="R113" s="20"/>
      <c r="S113" s="20"/>
      <c r="T113" s="20"/>
      <c r="U113" s="20"/>
      <c r="V113" s="5">
        <f ca="1">'JAN22'!V113</f>
        <v>17902.5</v>
      </c>
    </row>
    <row r="114" spans="1:22">
      <c r="A114" s="20"/>
      <c r="B114" s="101" t="str">
        <f ca="1">'JAN22'!B114</f>
        <v>"</v>
      </c>
      <c r="C114" s="5">
        <f ca="1">'JAN22'!C114</f>
        <v>112</v>
      </c>
      <c r="D114" s="5">
        <f ca="1">'JAN22'!D114</f>
        <v>890</v>
      </c>
      <c r="E114" s="26"/>
      <c r="F114" s="5">
        <f ca="1">'JAN22'!F114</f>
        <v>58</v>
      </c>
      <c r="G114" s="63">
        <f ca="1">'JAN22'!G114</f>
        <v>3563.8</v>
      </c>
      <c r="H114" s="63">
        <f ca="1">'JAN22'!H114</f>
        <v>496.2</v>
      </c>
      <c r="I114" s="5">
        <f ca="1">'JAN22'!I114</f>
        <v>0</v>
      </c>
      <c r="J114" s="20"/>
      <c r="K114" s="20"/>
      <c r="L114" s="5">
        <f ca="1">'JAN22'!L114</f>
        <v>0</v>
      </c>
      <c r="M114" s="5">
        <f ca="1">'JAN22'!M114</f>
        <v>0</v>
      </c>
      <c r="N114" s="20"/>
      <c r="O114" s="20"/>
      <c r="P114" s="20"/>
      <c r="Q114" s="20"/>
      <c r="R114" s="20"/>
      <c r="S114" s="20"/>
      <c r="T114" s="20"/>
      <c r="U114" s="20"/>
      <c r="V114" s="5">
        <f ca="1">'JAN22'!V114</f>
        <v>0</v>
      </c>
    </row>
    <row r="115" spans="1:22">
      <c r="A115" s="20"/>
      <c r="B115" s="101" t="str">
        <f ca="1">'JAN22'!B115</f>
        <v>14.01.22</v>
      </c>
      <c r="C115" s="5">
        <f ca="1">'JAN22'!C115</f>
        <v>113</v>
      </c>
      <c r="D115" s="5">
        <f ca="1">'JAN22'!D115</f>
        <v>889</v>
      </c>
      <c r="E115" s="26"/>
      <c r="F115" s="5">
        <f ca="1">'JAN22'!F115</f>
        <v>59</v>
      </c>
      <c r="G115" s="63">
        <f ca="1">'JAN22'!G115</f>
        <v>3441.21</v>
      </c>
      <c r="H115" s="63">
        <f ca="1">'JAN22'!H115</f>
        <v>393.79</v>
      </c>
      <c r="I115" s="5">
        <f ca="1">'JAN22'!I115</f>
        <v>0</v>
      </c>
      <c r="J115" s="20"/>
      <c r="K115" s="20"/>
      <c r="L115" s="5">
        <f ca="1">'JAN22'!L115</f>
        <v>0</v>
      </c>
      <c r="M115" s="5">
        <f ca="1">'JAN22'!M115</f>
        <v>0</v>
      </c>
      <c r="N115" s="20"/>
      <c r="O115" s="20"/>
      <c r="P115" s="20"/>
      <c r="Q115" s="20"/>
      <c r="R115" s="20"/>
      <c r="S115" s="20"/>
      <c r="T115" s="20"/>
      <c r="U115" s="20"/>
      <c r="V115" s="5">
        <f ca="1">'JAN22'!V115</f>
        <v>0</v>
      </c>
    </row>
    <row r="116" spans="1:22">
      <c r="A116" s="20"/>
      <c r="B116" s="101" t="str">
        <f ca="1">'JAN22'!B116</f>
        <v>"</v>
      </c>
      <c r="C116" s="5">
        <f ca="1">'JAN22'!C116</f>
        <v>114</v>
      </c>
      <c r="D116" s="5">
        <f ca="1">'JAN22'!D116</f>
        <v>892</v>
      </c>
      <c r="E116" s="26"/>
      <c r="F116" s="5">
        <f ca="1">'JAN22'!F116</f>
        <v>59</v>
      </c>
      <c r="G116" s="63">
        <f ca="1">'JAN22'!G116</f>
        <v>3431.21</v>
      </c>
      <c r="H116" s="63">
        <f ca="1">'JAN22'!H116</f>
        <v>403.79</v>
      </c>
      <c r="I116" s="5">
        <f ca="1">'JAN22'!I116</f>
        <v>0</v>
      </c>
      <c r="J116" s="20"/>
      <c r="K116" s="20"/>
      <c r="L116" s="5">
        <f ca="1">'JAN22'!L116</f>
        <v>0</v>
      </c>
      <c r="M116" s="5">
        <f ca="1">'JAN22'!M116</f>
        <v>0</v>
      </c>
      <c r="N116" s="20"/>
      <c r="O116" s="20"/>
      <c r="P116" s="20"/>
      <c r="Q116" s="20"/>
      <c r="R116" s="20"/>
      <c r="S116" s="20"/>
      <c r="T116" s="20"/>
      <c r="U116" s="20"/>
      <c r="V116" s="5">
        <f ca="1">'JAN22'!V116</f>
        <v>0</v>
      </c>
    </row>
    <row r="117" spans="1:22">
      <c r="A117" s="20"/>
      <c r="B117" s="101" t="str">
        <f ca="1">'JAN22'!B117</f>
        <v>"</v>
      </c>
      <c r="C117" s="5">
        <f ca="1">'JAN22'!C117</f>
        <v>115</v>
      </c>
      <c r="D117" s="5">
        <f ca="1">'JAN22'!D117</f>
        <v>894</v>
      </c>
      <c r="E117" s="26"/>
      <c r="F117" s="5">
        <f ca="1">'JAN22'!F117</f>
        <v>56</v>
      </c>
      <c r="G117" s="63">
        <f ca="1">'JAN22'!G117</f>
        <v>3351.08</v>
      </c>
      <c r="H117" s="63">
        <f ca="1">'JAN22'!H117</f>
        <v>284.92</v>
      </c>
      <c r="I117" s="5">
        <f ca="1">'JAN22'!I117</f>
        <v>0</v>
      </c>
      <c r="J117" s="20"/>
      <c r="K117" s="20"/>
      <c r="L117" s="5">
        <f ca="1">'JAN22'!L117</f>
        <v>0</v>
      </c>
      <c r="M117" s="5">
        <f ca="1">'JAN22'!M117</f>
        <v>0</v>
      </c>
      <c r="N117" s="20"/>
      <c r="O117" s="20"/>
      <c r="P117" s="20"/>
      <c r="Q117" s="20"/>
      <c r="R117" s="20"/>
      <c r="S117" s="20"/>
      <c r="T117" s="20"/>
      <c r="U117" s="20"/>
      <c r="V117" s="5">
        <f ca="1">'JAN22'!V117</f>
        <v>0</v>
      </c>
    </row>
    <row r="118" spans="1:22">
      <c r="A118" s="20"/>
      <c r="B118" s="101" t="str">
        <f ca="1">'JAN22'!B118</f>
        <v>"</v>
      </c>
      <c r="C118" s="5">
        <f ca="1">'JAN22'!C118</f>
        <v>116</v>
      </c>
      <c r="D118" s="5">
        <f ca="1">'JAN22'!D118</f>
        <v>891</v>
      </c>
      <c r="E118" s="26"/>
      <c r="F118" s="5">
        <f ca="1">'JAN22'!F118</f>
        <v>56</v>
      </c>
      <c r="G118" s="63">
        <f ca="1">'JAN22'!G118</f>
        <v>3292.84</v>
      </c>
      <c r="H118" s="63">
        <f ca="1">'JAN22'!H118</f>
        <v>347.16</v>
      </c>
      <c r="I118" s="5">
        <f ca="1">'JAN22'!I118</f>
        <v>0</v>
      </c>
      <c r="J118" s="20"/>
      <c r="K118" s="20"/>
      <c r="L118" s="5">
        <f ca="1">'JAN22'!L118</f>
        <v>0</v>
      </c>
      <c r="M118" s="5">
        <f ca="1">'JAN22'!M118</f>
        <v>0</v>
      </c>
      <c r="N118" s="20"/>
      <c r="O118" s="20"/>
      <c r="P118" s="20"/>
      <c r="Q118" s="20"/>
      <c r="R118" s="20"/>
      <c r="S118" s="20"/>
      <c r="T118" s="20"/>
      <c r="U118" s="20"/>
      <c r="V118" s="5">
        <f ca="1">'JAN22'!V118</f>
        <v>0</v>
      </c>
    </row>
    <row r="119" spans="1:22">
      <c r="A119" s="20"/>
      <c r="B119" s="101" t="str">
        <f ca="1">'JAN22'!B119</f>
        <v>"</v>
      </c>
      <c r="C119" s="5">
        <f ca="1">'JAN22'!C119</f>
        <v>117</v>
      </c>
      <c r="D119" s="5">
        <f ca="1">'JAN22'!D119</f>
        <v>895</v>
      </c>
      <c r="E119" s="26"/>
      <c r="F119" s="5">
        <f ca="1">'JAN22'!F119</f>
        <v>59</v>
      </c>
      <c r="G119" s="63">
        <f ca="1">'JAN22'!G119</f>
        <v>3767.44</v>
      </c>
      <c r="H119" s="63">
        <f ca="1">'JAN22'!H119</f>
        <v>327.56</v>
      </c>
      <c r="I119" s="5">
        <f ca="1">'JAN22'!I119</f>
        <v>0</v>
      </c>
      <c r="J119" s="20"/>
      <c r="K119" s="20"/>
      <c r="L119" s="5">
        <f ca="1">'JAN22'!L119</f>
        <v>0</v>
      </c>
      <c r="M119" s="5">
        <f ca="1">'JAN22'!M119</f>
        <v>0</v>
      </c>
      <c r="N119" s="20"/>
      <c r="O119" s="20"/>
      <c r="P119" s="20"/>
      <c r="Q119" s="20"/>
      <c r="R119" s="20"/>
      <c r="S119" s="20"/>
      <c r="T119" s="20"/>
      <c r="U119" s="20"/>
      <c r="V119" s="5">
        <f ca="1">'JAN22'!V119</f>
        <v>0</v>
      </c>
    </row>
    <row r="120" spans="1:22">
      <c r="A120" s="20"/>
      <c r="B120" s="101" t="str">
        <f ca="1">'JAN22'!B120</f>
        <v>"</v>
      </c>
      <c r="C120" s="5">
        <f ca="1">'JAN22'!C120</f>
        <v>118</v>
      </c>
      <c r="D120" s="5">
        <f ca="1">'JAN22'!D120</f>
        <v>896</v>
      </c>
      <c r="E120" s="26"/>
      <c r="F120" s="5">
        <f ca="1">'JAN22'!F120</f>
        <v>57</v>
      </c>
      <c r="G120" s="63">
        <f ca="1">'JAN22'!G120</f>
        <v>3403.03</v>
      </c>
      <c r="H120" s="63">
        <f ca="1">'JAN22'!H120</f>
        <v>301.97000000000003</v>
      </c>
      <c r="I120" s="5">
        <f ca="1">'JAN22'!I120</f>
        <v>0</v>
      </c>
      <c r="J120" s="20"/>
      <c r="K120" s="20"/>
      <c r="L120" s="5">
        <f ca="1">'JAN22'!L120</f>
        <v>0</v>
      </c>
      <c r="M120" s="5">
        <f ca="1">'JAN22'!M120</f>
        <v>0</v>
      </c>
      <c r="N120" s="20"/>
      <c r="O120" s="20"/>
      <c r="P120" s="20"/>
      <c r="Q120" s="20"/>
      <c r="R120" s="20"/>
      <c r="S120" s="20"/>
      <c r="T120" s="20"/>
      <c r="U120" s="20"/>
      <c r="V120" s="5">
        <f ca="1">'JAN22'!V120</f>
        <v>0</v>
      </c>
    </row>
    <row r="121" spans="1:22">
      <c r="A121" s="20"/>
      <c r="B121" s="101" t="str">
        <f ca="1">'JAN22'!B121</f>
        <v>"</v>
      </c>
      <c r="C121" s="5">
        <f ca="1">'JAN22'!C121</f>
        <v>119</v>
      </c>
      <c r="D121" s="5">
        <f ca="1">'JAN22'!D121</f>
        <v>893</v>
      </c>
      <c r="E121" s="26"/>
      <c r="F121" s="5">
        <f ca="1">'JAN22'!F121</f>
        <v>58</v>
      </c>
      <c r="G121" s="63">
        <f ca="1">'JAN22'!G121</f>
        <v>3392.64</v>
      </c>
      <c r="H121" s="63">
        <f ca="1">'JAN22'!H121</f>
        <v>375.36</v>
      </c>
      <c r="I121" s="5">
        <f ca="1">'JAN22'!I121</f>
        <v>0</v>
      </c>
      <c r="J121" s="20"/>
      <c r="K121" s="20"/>
      <c r="L121" s="5">
        <f ca="1">'JAN22'!L121</f>
        <v>0</v>
      </c>
      <c r="M121" s="5">
        <f ca="1">'JAN22'!M121</f>
        <v>0</v>
      </c>
      <c r="N121" s="20"/>
      <c r="O121" s="20"/>
      <c r="P121" s="20"/>
      <c r="Q121" s="20"/>
      <c r="R121" s="20"/>
      <c r="S121" s="20"/>
      <c r="T121" s="20"/>
      <c r="U121" s="20"/>
      <c r="V121" s="5">
        <f ca="1">'JAN22'!V121</f>
        <v>0</v>
      </c>
    </row>
    <row r="122" spans="1:22">
      <c r="A122" s="20"/>
      <c r="B122" s="101" t="str">
        <f ca="1">'JAN22'!B122</f>
        <v>"</v>
      </c>
      <c r="C122" s="5">
        <f ca="1">'JAN22'!C122</f>
        <v>120</v>
      </c>
      <c r="D122" s="5">
        <f ca="1">'JAN22'!D122</f>
        <v>897</v>
      </c>
      <c r="E122" s="26"/>
      <c r="F122" s="5">
        <f ca="1">'JAN22'!F122</f>
        <v>57</v>
      </c>
      <c r="G122" s="63">
        <f ca="1">'JAN22'!G122</f>
        <v>3304.04</v>
      </c>
      <c r="H122" s="63">
        <f ca="1">'JAN22'!H122</f>
        <v>399.96</v>
      </c>
      <c r="I122" s="5">
        <f ca="1">'JAN22'!I122</f>
        <v>0</v>
      </c>
      <c r="J122" s="20"/>
      <c r="K122" s="20"/>
      <c r="L122" s="5">
        <f ca="1">'JAN22'!L122</f>
        <v>0</v>
      </c>
      <c r="M122" s="5">
        <f ca="1">'JAN22'!M122</f>
        <v>0</v>
      </c>
      <c r="N122" s="20"/>
      <c r="O122" s="20"/>
      <c r="P122" s="20"/>
      <c r="Q122" s="20"/>
      <c r="R122" s="20"/>
      <c r="S122" s="20"/>
      <c r="T122" s="20"/>
      <c r="U122" s="20"/>
      <c r="V122" s="5">
        <f ca="1">'JAN22'!V122</f>
        <v>0</v>
      </c>
    </row>
    <row r="123" spans="1:22">
      <c r="A123" s="20"/>
      <c r="B123" s="101" t="str">
        <f ca="1">'JAN22'!B123</f>
        <v>15 01.22</v>
      </c>
      <c r="C123" s="5">
        <f ca="1">'JAN22'!C123</f>
        <v>121</v>
      </c>
      <c r="D123" s="5">
        <f ca="1">'JAN22'!D123</f>
        <v>898</v>
      </c>
      <c r="E123" s="26"/>
      <c r="F123" s="5">
        <f ca="1">'JAN22'!F123</f>
        <v>56</v>
      </c>
      <c r="G123" s="63">
        <f ca="1">'JAN22'!G123</f>
        <v>3245.84</v>
      </c>
      <c r="H123" s="63">
        <f ca="1">'JAN22'!H123</f>
        <v>394.16</v>
      </c>
      <c r="I123" s="5">
        <f ca="1">'JAN22'!I123</f>
        <v>0</v>
      </c>
      <c r="J123" s="20"/>
      <c r="K123" s="20"/>
      <c r="L123" s="5">
        <f ca="1">'JAN22'!L123</f>
        <v>0</v>
      </c>
      <c r="M123" s="5">
        <f ca="1">'JAN22'!M123</f>
        <v>0</v>
      </c>
      <c r="N123" s="20"/>
      <c r="O123" s="20"/>
      <c r="P123" s="20"/>
      <c r="Q123" s="20"/>
      <c r="R123" s="20"/>
      <c r="S123" s="20"/>
      <c r="T123" s="20"/>
      <c r="U123" s="20"/>
      <c r="V123" s="5">
        <f ca="1">'JAN22'!V123</f>
        <v>0</v>
      </c>
    </row>
    <row r="124" spans="1:22">
      <c r="A124" s="20"/>
      <c r="B124" s="101" t="str">
        <f ca="1">'JAN22'!B124</f>
        <v>"</v>
      </c>
      <c r="C124" s="5">
        <f ca="1">'JAN22'!C124</f>
        <v>122</v>
      </c>
      <c r="D124" s="5">
        <f ca="1">'JAN22'!D124</f>
        <v>899</v>
      </c>
      <c r="E124" s="26"/>
      <c r="F124" s="5">
        <f ca="1">'JAN22'!F124</f>
        <v>58</v>
      </c>
      <c r="G124" s="63">
        <f ca="1">'JAN22'!G124</f>
        <v>3364.02</v>
      </c>
      <c r="H124" s="63">
        <f ca="1">'JAN22'!H124</f>
        <v>405.98</v>
      </c>
      <c r="I124" s="5">
        <f ca="1">'JAN22'!I124</f>
        <v>0</v>
      </c>
      <c r="J124" s="20"/>
      <c r="K124" s="20"/>
      <c r="L124" s="5">
        <f ca="1">'JAN22'!L124</f>
        <v>0</v>
      </c>
      <c r="M124" s="5">
        <f ca="1">'JAN22'!M124</f>
        <v>0</v>
      </c>
      <c r="N124" s="20"/>
      <c r="O124" s="20"/>
      <c r="P124" s="20"/>
      <c r="Q124" s="20"/>
      <c r="R124" s="20"/>
      <c r="S124" s="20"/>
      <c r="T124" s="20"/>
      <c r="U124" s="20"/>
      <c r="V124" s="5">
        <f ca="1">'JAN22'!V124</f>
        <v>0</v>
      </c>
    </row>
    <row r="125" spans="1:22">
      <c r="A125" s="20"/>
      <c r="B125" s="101" t="str">
        <f ca="1">'JAN22'!B125</f>
        <v>"</v>
      </c>
      <c r="C125" s="5">
        <f ca="1">'JAN22'!C125</f>
        <v>123</v>
      </c>
      <c r="D125" s="5">
        <f ca="1">'JAN22'!D125</f>
        <v>900</v>
      </c>
      <c r="E125" s="26"/>
      <c r="F125" s="5">
        <f ca="1">'JAN22'!F125</f>
        <v>59</v>
      </c>
      <c r="G125" s="63">
        <f ca="1">'JAN22'!G125</f>
        <v>3440.22</v>
      </c>
      <c r="H125" s="63">
        <f ca="1">'JAN22'!H125</f>
        <v>393.78</v>
      </c>
      <c r="I125" s="5">
        <f ca="1">'JAN22'!I125</f>
        <v>0</v>
      </c>
      <c r="J125" s="20"/>
      <c r="K125" s="20"/>
      <c r="L125" s="5">
        <f ca="1">'JAN22'!L125</f>
        <v>0</v>
      </c>
      <c r="M125" s="5">
        <f ca="1">'JAN22'!M125</f>
        <v>0</v>
      </c>
      <c r="N125" s="20"/>
      <c r="O125" s="20"/>
      <c r="P125" s="20"/>
      <c r="Q125" s="20"/>
      <c r="R125" s="20"/>
      <c r="S125" s="20"/>
      <c r="T125" s="20"/>
      <c r="U125" s="20"/>
      <c r="V125" s="5">
        <f ca="1">'JAN22'!V125</f>
        <v>0</v>
      </c>
    </row>
    <row r="126" spans="1:22">
      <c r="A126" s="20"/>
      <c r="B126" s="101" t="str">
        <f ca="1">'JAN22'!B126</f>
        <v>"</v>
      </c>
      <c r="C126" s="5">
        <f ca="1">'JAN22'!C126</f>
        <v>124</v>
      </c>
      <c r="D126" s="5">
        <f ca="1">'JAN22'!D126</f>
        <v>901</v>
      </c>
      <c r="E126" s="26"/>
      <c r="F126" s="5">
        <f ca="1">'JAN22'!F126</f>
        <v>58</v>
      </c>
      <c r="G126" s="63">
        <f ca="1">'JAN22'!G126</f>
        <v>3452.62</v>
      </c>
      <c r="H126" s="63">
        <f ca="1">'JAN22'!H126</f>
        <v>317.38</v>
      </c>
      <c r="I126" s="5">
        <f ca="1">'JAN22'!I126</f>
        <v>0</v>
      </c>
      <c r="J126" s="20"/>
      <c r="K126" s="20"/>
      <c r="L126" s="5">
        <f ca="1">'JAN22'!L126</f>
        <v>0</v>
      </c>
      <c r="M126" s="5">
        <f ca="1">'JAN22'!M126</f>
        <v>0</v>
      </c>
      <c r="N126" s="20"/>
      <c r="O126" s="20"/>
      <c r="P126" s="20"/>
      <c r="Q126" s="20"/>
      <c r="R126" s="20"/>
      <c r="S126" s="20"/>
      <c r="T126" s="20"/>
      <c r="U126" s="20"/>
      <c r="V126" s="5">
        <f ca="1">'JAN22'!V126</f>
        <v>0</v>
      </c>
    </row>
    <row r="127" spans="1:22">
      <c r="A127" s="20"/>
      <c r="B127" s="101" t="str">
        <f ca="1">'JAN22'!B127</f>
        <v>"</v>
      </c>
      <c r="C127" s="5">
        <f ca="1">'JAN22'!C127</f>
        <v>125</v>
      </c>
      <c r="D127" s="5">
        <f ca="1">'JAN22'!D127</f>
        <v>903</v>
      </c>
      <c r="E127" s="26"/>
      <c r="F127" s="5">
        <f ca="1">'JAN22'!F127</f>
        <v>58</v>
      </c>
      <c r="G127" s="63">
        <f ca="1">'JAN22'!G127</f>
        <v>3746</v>
      </c>
      <c r="H127" s="63">
        <f ca="1">'JAN22'!H127</f>
        <v>314</v>
      </c>
      <c r="I127" s="5">
        <f ca="1">'JAN22'!I127</f>
        <v>0</v>
      </c>
      <c r="J127" s="20"/>
      <c r="K127" s="20"/>
      <c r="L127" s="5">
        <f ca="1">'JAN22'!L127</f>
        <v>0</v>
      </c>
      <c r="M127" s="5">
        <f ca="1">'JAN22'!M127</f>
        <v>0</v>
      </c>
      <c r="N127" s="20"/>
      <c r="O127" s="20"/>
      <c r="P127" s="20"/>
      <c r="Q127" s="20"/>
      <c r="R127" s="20"/>
      <c r="S127" s="20"/>
      <c r="T127" s="20"/>
      <c r="U127" s="20"/>
      <c r="V127" s="5">
        <f ca="1">'JAN22'!V127</f>
        <v>0</v>
      </c>
    </row>
    <row r="128" spans="1:22">
      <c r="A128" s="20"/>
      <c r="B128" s="101" t="str">
        <f ca="1">'JAN22'!B128</f>
        <v>"</v>
      </c>
      <c r="C128" s="5">
        <f ca="1">'JAN22'!C128</f>
        <v>126</v>
      </c>
      <c r="D128" s="5">
        <f ca="1">'JAN22'!D128</f>
        <v>904</v>
      </c>
      <c r="E128" s="26"/>
      <c r="F128" s="5">
        <f ca="1">'JAN22'!F128</f>
        <v>57</v>
      </c>
      <c r="G128" s="63">
        <f ca="1">'JAN22'!G128</f>
        <v>3401.44</v>
      </c>
      <c r="H128" s="63">
        <f ca="1">'JAN22'!H128</f>
        <v>302.56</v>
      </c>
      <c r="I128" s="5">
        <f ca="1">'JAN22'!I128</f>
        <v>0</v>
      </c>
      <c r="J128" s="20"/>
      <c r="K128" s="20"/>
      <c r="L128" s="5">
        <f ca="1">'JAN22'!L128</f>
        <v>0</v>
      </c>
      <c r="M128" s="5">
        <f ca="1">'JAN22'!M128</f>
        <v>0</v>
      </c>
      <c r="N128" s="20"/>
      <c r="O128" s="20"/>
      <c r="P128" s="20"/>
      <c r="Q128" s="20"/>
      <c r="R128" s="20"/>
      <c r="S128" s="20"/>
      <c r="T128" s="20"/>
      <c r="U128" s="20"/>
      <c r="V128" s="5">
        <f ca="1">'JAN22'!V128</f>
        <v>35910</v>
      </c>
    </row>
    <row r="129" spans="1:22">
      <c r="A129" s="20"/>
      <c r="B129" s="101" t="str">
        <f ca="1">'JAN22'!B129</f>
        <v>"</v>
      </c>
      <c r="C129" s="5">
        <f ca="1">'JAN22'!C129</f>
        <v>127</v>
      </c>
      <c r="D129" s="5">
        <f ca="1">'JAN22'!D129</f>
        <v>902</v>
      </c>
      <c r="E129" s="26"/>
      <c r="F129" s="5">
        <f ca="1">'JAN22'!F129</f>
        <v>57</v>
      </c>
      <c r="G129" s="63">
        <f ca="1">'JAN22'!G129</f>
        <v>3376.83</v>
      </c>
      <c r="H129" s="63">
        <f ca="1">'JAN22'!H129</f>
        <v>328.17</v>
      </c>
      <c r="I129" s="5">
        <f ca="1">'JAN22'!I129</f>
        <v>0</v>
      </c>
      <c r="J129" s="20"/>
      <c r="K129" s="20"/>
      <c r="L129" s="5">
        <f ca="1">'JAN22'!L129</f>
        <v>0</v>
      </c>
      <c r="M129" s="5">
        <f ca="1">'JAN22'!M129</f>
        <v>0</v>
      </c>
      <c r="N129" s="20"/>
      <c r="O129" s="20"/>
      <c r="P129" s="20"/>
      <c r="Q129" s="20"/>
      <c r="R129" s="20"/>
      <c r="S129" s="20"/>
      <c r="T129" s="20"/>
      <c r="U129" s="20"/>
      <c r="V129" s="5">
        <f ca="1">'JAN22'!V129</f>
        <v>0</v>
      </c>
    </row>
    <row r="130" spans="1:22">
      <c r="A130" s="20"/>
      <c r="B130" s="101" t="str">
        <f ca="1">'JAN22'!B130</f>
        <v>"</v>
      </c>
      <c r="C130" s="5">
        <f ca="1">'JAN22'!C130</f>
        <v>128</v>
      </c>
      <c r="D130" s="5">
        <f ca="1">'JAN22'!D130</f>
        <v>905</v>
      </c>
      <c r="E130" s="26"/>
      <c r="F130" s="5">
        <f ca="1">'JAN22'!F130</f>
        <v>58</v>
      </c>
      <c r="G130" s="63">
        <f ca="1">'JAN22'!G130</f>
        <v>3403.82</v>
      </c>
      <c r="H130" s="63">
        <f ca="1">'JAN22'!H130</f>
        <v>366.77</v>
      </c>
      <c r="I130" s="5">
        <f ca="1">'JAN22'!I130</f>
        <v>0.59</v>
      </c>
      <c r="J130" s="20"/>
      <c r="K130" s="20"/>
      <c r="L130" s="5">
        <f ca="1">'JAN22'!L130</f>
        <v>0</v>
      </c>
      <c r="M130" s="5">
        <f ca="1">'JAN22'!M130</f>
        <v>0</v>
      </c>
      <c r="N130" s="20"/>
      <c r="O130" s="20"/>
      <c r="P130" s="20"/>
      <c r="Q130" s="20"/>
      <c r="R130" s="20"/>
      <c r="S130" s="20"/>
      <c r="T130" s="20"/>
      <c r="U130" s="20"/>
      <c r="V130" s="5">
        <f ca="1">'JAN22'!V130</f>
        <v>0</v>
      </c>
    </row>
    <row r="131" spans="1:22">
      <c r="A131" s="20"/>
      <c r="B131" s="101" t="str">
        <f ca="1">'JAN22'!B131</f>
        <v>16.01.22</v>
      </c>
      <c r="C131" s="5">
        <f ca="1">'JAN22'!C131</f>
        <v>129</v>
      </c>
      <c r="D131" s="5">
        <f ca="1">'JAN22'!D131</f>
        <v>906</v>
      </c>
      <c r="E131" s="26"/>
      <c r="F131" s="5">
        <f ca="1">'JAN22'!F131</f>
        <v>58</v>
      </c>
      <c r="G131" s="63">
        <f ca="1">'JAN22'!G131</f>
        <v>3398.43</v>
      </c>
      <c r="H131" s="63">
        <f ca="1">'JAN22'!H131</f>
        <v>370.57</v>
      </c>
      <c r="I131" s="5">
        <f ca="1">'JAN22'!I131</f>
        <v>0</v>
      </c>
      <c r="J131" s="20"/>
      <c r="K131" s="20"/>
      <c r="L131" s="5">
        <f ca="1">'JAN22'!L131</f>
        <v>0</v>
      </c>
      <c r="M131" s="5">
        <f ca="1">'JAN22'!M131</f>
        <v>0</v>
      </c>
      <c r="N131" s="20"/>
      <c r="O131" s="20"/>
      <c r="P131" s="20"/>
      <c r="Q131" s="20"/>
      <c r="R131" s="20"/>
      <c r="S131" s="20"/>
      <c r="T131" s="20"/>
      <c r="U131" s="20"/>
      <c r="V131" s="5">
        <f ca="1">'JAN22'!V131</f>
        <v>0</v>
      </c>
    </row>
    <row r="132" spans="1:22">
      <c r="A132" s="20"/>
      <c r="B132" s="101" t="str">
        <f ca="1">'JAN22'!B132</f>
        <v>"</v>
      </c>
      <c r="C132" s="5">
        <f ca="1">'JAN22'!C132</f>
        <v>130</v>
      </c>
      <c r="D132" s="5">
        <f ca="1">'JAN22'!D132</f>
        <v>907</v>
      </c>
      <c r="E132" s="26"/>
      <c r="F132" s="5">
        <f ca="1">'JAN22'!F132</f>
        <v>56</v>
      </c>
      <c r="G132" s="63">
        <f ca="1">'JAN22'!G132</f>
        <v>3293.4</v>
      </c>
      <c r="H132" s="63">
        <f ca="1">'JAN22'!H132</f>
        <v>346.76</v>
      </c>
      <c r="I132" s="5">
        <f ca="1">'JAN22'!I132</f>
        <v>0</v>
      </c>
      <c r="J132" s="20"/>
      <c r="K132" s="20"/>
      <c r="L132" s="5">
        <f ca="1">'JAN22'!L132</f>
        <v>0</v>
      </c>
      <c r="M132" s="5">
        <f ca="1">'JAN22'!M132</f>
        <v>0</v>
      </c>
      <c r="N132" s="20"/>
      <c r="O132" s="20"/>
      <c r="P132" s="20"/>
      <c r="Q132" s="20"/>
      <c r="R132" s="20"/>
      <c r="S132" s="20"/>
      <c r="T132" s="20"/>
      <c r="U132" s="20"/>
      <c r="V132" s="5">
        <f ca="1">'JAN22'!V132</f>
        <v>0</v>
      </c>
    </row>
    <row r="133" spans="1:22">
      <c r="A133" s="20"/>
      <c r="B133" s="101" t="str">
        <f ca="1">'JAN22'!B133</f>
        <v>"</v>
      </c>
      <c r="C133" s="5">
        <f ca="1">'JAN22'!C133</f>
        <v>131</v>
      </c>
      <c r="D133" s="5">
        <f ca="1">'JAN22'!D133</f>
        <v>908</v>
      </c>
      <c r="E133" s="26"/>
      <c r="F133" s="5">
        <f ca="1">'JAN22'!F133</f>
        <v>58</v>
      </c>
      <c r="G133" s="63">
        <f ca="1">'JAN22'!G133</f>
        <v>3429.02</v>
      </c>
      <c r="H133" s="63">
        <f ca="1">'JAN22'!H133</f>
        <v>340.98</v>
      </c>
      <c r="I133" s="5">
        <f ca="1">'JAN22'!I133</f>
        <v>0</v>
      </c>
      <c r="J133" s="20"/>
      <c r="K133" s="20"/>
      <c r="L133" s="5">
        <f ca="1">'JAN22'!L133</f>
        <v>0</v>
      </c>
      <c r="M133" s="5">
        <f ca="1">'JAN22'!M133</f>
        <v>0</v>
      </c>
      <c r="N133" s="20"/>
      <c r="O133" s="20"/>
      <c r="P133" s="20"/>
      <c r="Q133" s="20"/>
      <c r="R133" s="20"/>
      <c r="S133" s="20"/>
      <c r="T133" s="20"/>
      <c r="U133" s="20"/>
      <c r="V133" s="5">
        <f ca="1">'JAN22'!V133</f>
        <v>0</v>
      </c>
    </row>
    <row r="134" spans="1:22">
      <c r="A134" s="20"/>
      <c r="B134" s="101" t="str">
        <f ca="1">'JAN22'!B134</f>
        <v>"</v>
      </c>
      <c r="C134" s="5">
        <f ca="1">'JAN22'!C134</f>
        <v>132</v>
      </c>
      <c r="D134" s="5">
        <f ca="1">'JAN22'!D134</f>
        <v>910</v>
      </c>
      <c r="E134" s="26"/>
      <c r="F134" s="5">
        <f ca="1">'JAN22'!F134</f>
        <v>58</v>
      </c>
      <c r="G134" s="63">
        <f ca="1">'JAN22'!G134</f>
        <v>3619</v>
      </c>
      <c r="H134" s="63">
        <f ca="1">'JAN22'!H134</f>
        <v>411</v>
      </c>
      <c r="I134" s="5">
        <f ca="1">'JAN22'!I134</f>
        <v>0</v>
      </c>
      <c r="J134" s="20"/>
      <c r="K134" s="20"/>
      <c r="L134" s="5">
        <f ca="1">'JAN22'!L134</f>
        <v>0</v>
      </c>
      <c r="M134" s="5">
        <f ca="1">'JAN22'!M134</f>
        <v>0</v>
      </c>
      <c r="N134" s="20"/>
      <c r="O134" s="20"/>
      <c r="P134" s="20"/>
      <c r="Q134" s="20"/>
      <c r="R134" s="20"/>
      <c r="S134" s="20"/>
      <c r="T134" s="20"/>
      <c r="U134" s="20"/>
      <c r="V134" s="5">
        <f ca="1">'JAN22'!V134</f>
        <v>0</v>
      </c>
    </row>
    <row r="135" spans="1:22">
      <c r="A135" s="20"/>
      <c r="B135" s="101" t="str">
        <f ca="1">'JAN22'!B135</f>
        <v>"</v>
      </c>
      <c r="C135" s="5">
        <f ca="1">'JAN22'!C135</f>
        <v>133</v>
      </c>
      <c r="D135" s="5">
        <f ca="1">'JAN22'!D135</f>
        <v>909</v>
      </c>
      <c r="E135" s="26"/>
      <c r="F135" s="5">
        <f ca="1">'JAN22'!F135</f>
        <v>59</v>
      </c>
      <c r="G135" s="63">
        <f ca="1">'JAN22'!G135</f>
        <v>3465.61</v>
      </c>
      <c r="H135" s="63">
        <f ca="1">'JAN22'!H135</f>
        <v>369.39</v>
      </c>
      <c r="I135" s="5">
        <f ca="1">'JAN22'!I135</f>
        <v>0</v>
      </c>
      <c r="J135" s="20"/>
      <c r="K135" s="20"/>
      <c r="L135" s="5">
        <f ca="1">'JAN22'!L135</f>
        <v>0</v>
      </c>
      <c r="M135" s="5">
        <f ca="1">'JAN22'!M135</f>
        <v>0</v>
      </c>
      <c r="N135" s="20"/>
      <c r="O135" s="20"/>
      <c r="P135" s="20"/>
      <c r="Q135" s="20"/>
      <c r="R135" s="20"/>
      <c r="S135" s="20"/>
      <c r="T135" s="20"/>
      <c r="U135" s="20"/>
      <c r="V135" s="5">
        <f ca="1">'JAN22'!V135</f>
        <v>0</v>
      </c>
    </row>
    <row r="136" spans="1:22">
      <c r="A136" s="20"/>
      <c r="B136" s="101" t="str">
        <f ca="1">'JAN22'!B136</f>
        <v>"</v>
      </c>
      <c r="C136" s="5">
        <f ca="1">'JAN22'!C136</f>
        <v>134</v>
      </c>
      <c r="D136" s="5">
        <f ca="1">'JAN22'!D136</f>
        <v>911</v>
      </c>
      <c r="E136" s="26"/>
      <c r="F136" s="5">
        <f ca="1">'JAN22'!F136</f>
        <v>59</v>
      </c>
      <c r="G136" s="63">
        <f ca="1">'JAN22'!G136</f>
        <v>3728.74</v>
      </c>
      <c r="H136" s="63">
        <f ca="1">'JAN22'!H136</f>
        <v>366.26</v>
      </c>
      <c r="I136" s="5">
        <f ca="1">'JAN22'!I136</f>
        <v>0</v>
      </c>
      <c r="J136" s="20"/>
      <c r="K136" s="20"/>
      <c r="L136" s="5">
        <f ca="1">'JAN22'!L136</f>
        <v>0</v>
      </c>
      <c r="M136" s="5">
        <f ca="1">'JAN22'!M136</f>
        <v>0</v>
      </c>
      <c r="N136" s="20"/>
      <c r="O136" s="20"/>
      <c r="P136" s="20"/>
      <c r="Q136" s="20"/>
      <c r="R136" s="20"/>
      <c r="S136" s="20"/>
      <c r="T136" s="20"/>
      <c r="U136" s="20"/>
      <c r="V136" s="5">
        <f ca="1">'JAN22'!V136</f>
        <v>0</v>
      </c>
    </row>
    <row r="137" spans="1:22">
      <c r="A137" s="20"/>
      <c r="B137" s="101" t="str">
        <f ca="1">'JAN22'!B137</f>
        <v>"</v>
      </c>
      <c r="C137" s="5">
        <f ca="1">'JAN22'!C137</f>
        <v>135</v>
      </c>
      <c r="D137" s="5">
        <f ca="1">'JAN22'!D137</f>
        <v>914</v>
      </c>
      <c r="E137" s="26"/>
      <c r="F137" s="5">
        <f ca="1">'JAN22'!F137</f>
        <v>56</v>
      </c>
      <c r="G137" s="63">
        <f ca="1">'JAN22'!G137</f>
        <v>3295.04</v>
      </c>
      <c r="H137" s="63">
        <f ca="1">'JAN22'!H137</f>
        <v>344.96</v>
      </c>
      <c r="I137" s="5">
        <f ca="1">'JAN22'!I137</f>
        <v>0</v>
      </c>
      <c r="J137" s="20"/>
      <c r="K137" s="20"/>
      <c r="L137" s="5">
        <f ca="1">'JAN22'!L137</f>
        <v>0</v>
      </c>
      <c r="M137" s="5">
        <f ca="1">'JAN22'!M137</f>
        <v>0</v>
      </c>
      <c r="N137" s="20"/>
      <c r="O137" s="20"/>
      <c r="P137" s="20"/>
      <c r="Q137" s="20"/>
      <c r="R137" s="20"/>
      <c r="S137" s="20"/>
      <c r="T137" s="20"/>
      <c r="U137" s="20"/>
      <c r="V137" s="5">
        <f ca="1">'JAN22'!V137</f>
        <v>0</v>
      </c>
    </row>
    <row r="138" spans="1:22">
      <c r="A138" s="20"/>
      <c r="B138" s="101" t="str">
        <f ca="1">'JAN22'!B138</f>
        <v>"</v>
      </c>
      <c r="C138" s="5">
        <f ca="1">'JAN22'!C138</f>
        <v>136</v>
      </c>
      <c r="D138" s="5">
        <f ca="1">'JAN22'!D138</f>
        <v>912</v>
      </c>
      <c r="E138" s="26"/>
      <c r="F138" s="5">
        <f ca="1">'JAN22'!F138</f>
        <v>56</v>
      </c>
      <c r="G138" s="63">
        <f ca="1">'JAN22'!G138</f>
        <v>3312.04</v>
      </c>
      <c r="H138" s="63">
        <f ca="1">'JAN22'!H138</f>
        <v>328.75</v>
      </c>
      <c r="I138" s="5">
        <f ca="1">'JAN22'!I138</f>
        <v>0.79</v>
      </c>
      <c r="J138" s="20"/>
      <c r="K138" s="20"/>
      <c r="L138" s="5">
        <f ca="1">'JAN22'!L138</f>
        <v>0</v>
      </c>
      <c r="M138" s="5">
        <f ca="1">'JAN22'!M138</f>
        <v>0</v>
      </c>
      <c r="N138" s="20"/>
      <c r="O138" s="20"/>
      <c r="P138" s="20"/>
      <c r="Q138" s="20"/>
      <c r="R138" s="20"/>
      <c r="S138" s="20"/>
      <c r="T138" s="20"/>
      <c r="U138" s="20"/>
      <c r="V138" s="5">
        <f ca="1">'JAN22'!V138</f>
        <v>0</v>
      </c>
    </row>
    <row r="139" spans="1:22">
      <c r="A139" s="20"/>
      <c r="B139" s="101" t="str">
        <f ca="1">'JAN22'!B139</f>
        <v>"</v>
      </c>
      <c r="C139" s="5">
        <f ca="1">'JAN22'!C139</f>
        <v>137</v>
      </c>
      <c r="D139" s="5">
        <f ca="1">'JAN22'!D139</f>
        <v>913</v>
      </c>
      <c r="E139" s="26"/>
      <c r="F139" s="5">
        <f ca="1">'JAN22'!F139</f>
        <v>58</v>
      </c>
      <c r="G139" s="63">
        <f ca="1">'JAN22'!G139</f>
        <v>3452.21</v>
      </c>
      <c r="H139" s="63">
        <f ca="1">'JAN22'!H139</f>
        <v>382.79</v>
      </c>
      <c r="I139" s="5">
        <f ca="1">'JAN22'!I139</f>
        <v>0</v>
      </c>
      <c r="J139" s="20"/>
      <c r="K139" s="20"/>
      <c r="L139" s="5">
        <f ca="1">'JAN22'!L139</f>
        <v>0</v>
      </c>
      <c r="M139" s="5">
        <f ca="1">'JAN22'!M139</f>
        <v>0</v>
      </c>
      <c r="N139" s="20"/>
      <c r="O139" s="20"/>
      <c r="P139" s="20"/>
      <c r="Q139" s="20"/>
      <c r="R139" s="20"/>
      <c r="S139" s="20"/>
      <c r="T139" s="20"/>
      <c r="U139" s="20"/>
      <c r="V139" s="5">
        <f ca="1">'JAN22'!V139</f>
        <v>0</v>
      </c>
    </row>
    <row r="140" spans="1:22">
      <c r="A140" s="20"/>
      <c r="B140" s="101" t="str">
        <f ca="1">'JAN22'!B140</f>
        <v>17.01.22</v>
      </c>
      <c r="C140" s="5">
        <f ca="1">'JAN22'!C140</f>
        <v>138</v>
      </c>
      <c r="D140" s="5">
        <f ca="1">'JAN22'!D140</f>
        <v>915</v>
      </c>
      <c r="E140" s="26"/>
      <c r="F140" s="5">
        <f ca="1">'JAN22'!F140</f>
        <v>59</v>
      </c>
      <c r="G140" s="63">
        <f ca="1">'JAN22'!G140</f>
        <v>3685</v>
      </c>
      <c r="H140" s="63">
        <f ca="1">'JAN22'!H140</f>
        <v>375</v>
      </c>
      <c r="I140" s="5">
        <f ca="1">'JAN22'!I140</f>
        <v>0</v>
      </c>
      <c r="J140" s="20"/>
      <c r="K140" s="20"/>
      <c r="L140" s="5">
        <f ca="1">'JAN22'!L140</f>
        <v>0</v>
      </c>
      <c r="M140" s="5">
        <f ca="1">'JAN22'!M140</f>
        <v>0</v>
      </c>
      <c r="N140" s="20"/>
      <c r="O140" s="20"/>
      <c r="P140" s="20"/>
      <c r="Q140" s="20"/>
      <c r="R140" s="20"/>
      <c r="S140" s="20"/>
      <c r="T140" s="20"/>
      <c r="U140" s="20"/>
      <c r="V140" s="5">
        <f ca="1">'JAN22'!V140</f>
        <v>0</v>
      </c>
    </row>
    <row r="141" spans="1:22">
      <c r="A141" s="20"/>
      <c r="B141" s="101" t="str">
        <f ca="1">'JAN22'!B141</f>
        <v>"</v>
      </c>
      <c r="C141" s="5">
        <f ca="1">'JAN22'!C141</f>
        <v>139</v>
      </c>
      <c r="D141" s="5">
        <f ca="1">'JAN22'!D141</f>
        <v>916</v>
      </c>
      <c r="E141" s="26"/>
      <c r="F141" s="5">
        <f ca="1">'JAN22'!F141</f>
        <v>59</v>
      </c>
      <c r="G141" s="63">
        <f ca="1">'JAN22'!G141</f>
        <v>3444.61</v>
      </c>
      <c r="H141" s="63">
        <f ca="1">'JAN22'!H141</f>
        <v>390.39</v>
      </c>
      <c r="I141" s="5">
        <f ca="1">'JAN22'!I141</f>
        <v>0</v>
      </c>
      <c r="J141" s="20"/>
      <c r="K141" s="20"/>
      <c r="L141" s="5">
        <f ca="1">'JAN22'!L141</f>
        <v>0</v>
      </c>
      <c r="M141" s="5">
        <f ca="1">'JAN22'!M141</f>
        <v>0</v>
      </c>
      <c r="N141" s="20"/>
      <c r="O141" s="20"/>
      <c r="P141" s="20"/>
      <c r="Q141" s="20"/>
      <c r="R141" s="20"/>
      <c r="S141" s="20"/>
      <c r="T141" s="20"/>
      <c r="U141" s="20"/>
      <c r="V141" s="5">
        <f ca="1">'JAN22'!V141</f>
        <v>0</v>
      </c>
    </row>
    <row r="142" spans="1:22">
      <c r="A142" s="20"/>
      <c r="B142" s="101" t="str">
        <f ca="1">'JAN22'!B142</f>
        <v>"</v>
      </c>
      <c r="C142" s="5">
        <f ca="1">'JAN22'!C142</f>
        <v>140</v>
      </c>
      <c r="D142" s="5">
        <f ca="1">'JAN22'!D142</f>
        <v>918</v>
      </c>
      <c r="E142" s="26"/>
      <c r="F142" s="5">
        <f ca="1">'JAN22'!F142</f>
        <v>58</v>
      </c>
      <c r="G142" s="63">
        <f ca="1">'JAN22'!G142</f>
        <v>3370.82</v>
      </c>
      <c r="H142" s="63">
        <f ca="1">'JAN22'!H142</f>
        <v>399.18</v>
      </c>
      <c r="I142" s="5">
        <f ca="1">'JAN22'!I142</f>
        <v>0</v>
      </c>
      <c r="J142" s="20"/>
      <c r="K142" s="20"/>
      <c r="L142" s="5">
        <f ca="1">'JAN22'!L142</f>
        <v>0</v>
      </c>
      <c r="M142" s="5">
        <f ca="1">'JAN22'!M142</f>
        <v>0</v>
      </c>
      <c r="N142" s="20"/>
      <c r="O142" s="20"/>
      <c r="P142" s="20"/>
      <c r="Q142" s="20"/>
      <c r="R142" s="20"/>
      <c r="S142" s="20"/>
      <c r="T142" s="20"/>
      <c r="U142" s="20"/>
      <c r="V142" s="5">
        <f ca="1">'JAN22'!V142</f>
        <v>0</v>
      </c>
    </row>
    <row r="143" spans="1:22">
      <c r="A143" s="20"/>
      <c r="B143" s="101" t="str">
        <f ca="1">'JAN22'!B143</f>
        <v>"</v>
      </c>
      <c r="C143" s="5">
        <f ca="1">'JAN22'!C143</f>
        <v>141</v>
      </c>
      <c r="D143" s="5">
        <f ca="1">'JAN22'!D143</f>
        <v>919</v>
      </c>
      <c r="E143" s="26"/>
      <c r="F143" s="5">
        <f ca="1">'JAN22'!F143</f>
        <v>58</v>
      </c>
      <c r="G143" s="63">
        <f ca="1">'JAN22'!G143</f>
        <v>3459.62</v>
      </c>
      <c r="H143" s="63">
        <f ca="1">'JAN22'!H143</f>
        <v>310.38</v>
      </c>
      <c r="I143" s="5">
        <f ca="1">'JAN22'!I143</f>
        <v>0</v>
      </c>
      <c r="J143" s="20"/>
      <c r="K143" s="20"/>
      <c r="L143" s="5">
        <f ca="1">'JAN22'!L143</f>
        <v>0</v>
      </c>
      <c r="M143" s="5">
        <f ca="1">'JAN22'!M143</f>
        <v>0</v>
      </c>
      <c r="N143" s="20"/>
      <c r="O143" s="20"/>
      <c r="P143" s="20"/>
      <c r="Q143" s="20"/>
      <c r="R143" s="20"/>
      <c r="S143" s="20"/>
      <c r="T143" s="20"/>
      <c r="U143" s="20"/>
      <c r="V143" s="5">
        <f ca="1">'JAN22'!V143</f>
        <v>0</v>
      </c>
    </row>
    <row r="144" spans="1:22">
      <c r="A144" s="20"/>
      <c r="B144" s="101" t="str">
        <f ca="1">'JAN22'!B144</f>
        <v>"</v>
      </c>
      <c r="C144" s="5">
        <f ca="1">'JAN22'!C144</f>
        <v>142</v>
      </c>
      <c r="D144" s="5">
        <f ca="1">'JAN22'!D144</f>
        <v>917</v>
      </c>
      <c r="E144" s="26"/>
      <c r="F144" s="5">
        <f ca="1">'JAN22'!F144</f>
        <v>58</v>
      </c>
      <c r="G144" s="63">
        <f ca="1">'JAN22'!G144</f>
        <v>3374.62</v>
      </c>
      <c r="H144" s="63">
        <f ca="1">'JAN22'!H144</f>
        <v>395.38</v>
      </c>
      <c r="I144" s="5">
        <f ca="1">'JAN22'!I144</f>
        <v>0</v>
      </c>
      <c r="J144" s="20"/>
      <c r="K144" s="20"/>
      <c r="L144" s="5">
        <f ca="1">'JAN22'!L144</f>
        <v>0</v>
      </c>
      <c r="M144" s="5">
        <f ca="1">'JAN22'!M144</f>
        <v>0</v>
      </c>
      <c r="N144" s="20"/>
      <c r="O144" s="20"/>
      <c r="P144" s="20"/>
      <c r="Q144" s="20"/>
      <c r="R144" s="20"/>
      <c r="S144" s="20"/>
      <c r="T144" s="20"/>
      <c r="U144" s="20"/>
      <c r="V144" s="5">
        <f ca="1">'JAN22'!V144</f>
        <v>0</v>
      </c>
    </row>
    <row r="145" spans="1:22">
      <c r="A145" s="20"/>
      <c r="B145" s="101" t="str">
        <f ca="1">'JAN22'!B145</f>
        <v>"</v>
      </c>
      <c r="C145" s="5">
        <f ca="1">'JAN22'!C145</f>
        <v>143</v>
      </c>
      <c r="D145" s="5">
        <f ca="1">'JAN22'!D145</f>
        <v>921</v>
      </c>
      <c r="E145" s="26"/>
      <c r="F145" s="5">
        <f ca="1">'JAN22'!F145</f>
        <v>59</v>
      </c>
      <c r="G145" s="63">
        <f ca="1">'JAN22'!G145</f>
        <v>3477.22</v>
      </c>
      <c r="H145" s="63">
        <f ca="1">'JAN22'!H145</f>
        <v>356.78</v>
      </c>
      <c r="I145" s="5">
        <f ca="1">'JAN22'!I145</f>
        <v>0</v>
      </c>
      <c r="J145" s="20"/>
      <c r="K145" s="20"/>
      <c r="L145" s="5">
        <f ca="1">'JAN22'!L145</f>
        <v>0</v>
      </c>
      <c r="M145" s="5">
        <f ca="1">'JAN22'!M145</f>
        <v>0</v>
      </c>
      <c r="N145" s="20"/>
      <c r="O145" s="20"/>
      <c r="P145" s="20"/>
      <c r="Q145" s="20"/>
      <c r="R145" s="20"/>
      <c r="S145" s="20"/>
      <c r="T145" s="20"/>
      <c r="U145" s="20"/>
      <c r="V145" s="5">
        <f ca="1">'JAN22'!V145</f>
        <v>0</v>
      </c>
    </row>
    <row r="146" spans="1:22">
      <c r="A146" s="20"/>
      <c r="B146" s="101" t="str">
        <f ca="1">'JAN22'!B146</f>
        <v>"</v>
      </c>
      <c r="C146" s="5">
        <f ca="1">'JAN22'!C146</f>
        <v>144</v>
      </c>
      <c r="D146" s="5">
        <f ca="1">'JAN22'!D146</f>
        <v>920</v>
      </c>
      <c r="E146" s="26"/>
      <c r="F146" s="5">
        <f ca="1">'JAN22'!F146</f>
        <v>58</v>
      </c>
      <c r="G146" s="63">
        <f ca="1">'JAN22'!G146</f>
        <v>3379.82</v>
      </c>
      <c r="H146" s="63">
        <f ca="1">'JAN22'!H146</f>
        <v>390.18</v>
      </c>
      <c r="I146" s="5">
        <f ca="1">'JAN22'!I146</f>
        <v>0</v>
      </c>
      <c r="J146" s="20"/>
      <c r="K146" s="20"/>
      <c r="L146" s="5">
        <f ca="1">'JAN22'!L146</f>
        <v>0</v>
      </c>
      <c r="M146" s="5">
        <f ca="1">'JAN22'!M146</f>
        <v>0</v>
      </c>
      <c r="N146" s="20"/>
      <c r="O146" s="20"/>
      <c r="P146" s="20"/>
      <c r="Q146" s="20"/>
      <c r="R146" s="20"/>
      <c r="S146" s="20"/>
      <c r="T146" s="20"/>
      <c r="U146" s="20"/>
      <c r="V146" s="5">
        <f ca="1">'JAN22'!V146</f>
        <v>0</v>
      </c>
    </row>
    <row r="147" spans="1:22">
      <c r="A147" s="20"/>
      <c r="B147" s="101" t="str">
        <f ca="1">'JAN22'!B147</f>
        <v>"</v>
      </c>
      <c r="C147" s="5">
        <f ca="1">'JAN22'!C147</f>
        <v>145</v>
      </c>
      <c r="D147" s="5">
        <f ca="1">'JAN22'!D147</f>
        <v>922</v>
      </c>
      <c r="E147" s="26"/>
      <c r="F147" s="5">
        <f ca="1">'JAN22'!F147</f>
        <v>58</v>
      </c>
      <c r="G147" s="63">
        <f ca="1">'JAN22'!G147</f>
        <v>3680.4</v>
      </c>
      <c r="H147" s="63">
        <f ca="1">'JAN22'!H147</f>
        <v>380.4</v>
      </c>
      <c r="I147" s="5">
        <f ca="1">'JAN22'!I147</f>
        <v>0.8</v>
      </c>
      <c r="J147" s="20"/>
      <c r="K147" s="20"/>
      <c r="L147" s="5">
        <f ca="1">'JAN22'!L147</f>
        <v>0</v>
      </c>
      <c r="M147" s="5">
        <f ca="1">'JAN22'!M147</f>
        <v>0</v>
      </c>
      <c r="N147" s="20"/>
      <c r="O147" s="20"/>
      <c r="P147" s="20"/>
      <c r="Q147" s="20"/>
      <c r="R147" s="20"/>
      <c r="S147" s="20"/>
      <c r="T147" s="20"/>
      <c r="U147" s="20"/>
      <c r="V147" s="5">
        <f ca="1">'JAN22'!V147</f>
        <v>0</v>
      </c>
    </row>
    <row r="148" spans="1:22">
      <c r="A148" s="20"/>
      <c r="B148" s="101" t="str">
        <f ca="1">'JAN22'!B148</f>
        <v>"</v>
      </c>
      <c r="C148" s="5">
        <f ca="1">'JAN22'!C148</f>
        <v>146</v>
      </c>
      <c r="D148" s="5">
        <f ca="1">'JAN22'!D148</f>
        <v>923</v>
      </c>
      <c r="E148" s="26"/>
      <c r="F148" s="5">
        <f ca="1">'JAN22'!F148</f>
        <v>57</v>
      </c>
      <c r="G148" s="63">
        <f ca="1">'JAN22'!G148</f>
        <v>3328.43</v>
      </c>
      <c r="H148" s="63">
        <f ca="1">'JAN22'!H148</f>
        <v>376.57</v>
      </c>
      <c r="I148" s="5">
        <f ca="1">'JAN22'!I148</f>
        <v>0</v>
      </c>
      <c r="J148" s="20"/>
      <c r="K148" s="20"/>
      <c r="L148" s="5">
        <f ca="1">'JAN22'!L148</f>
        <v>0</v>
      </c>
      <c r="M148" s="5">
        <f ca="1">'JAN22'!M148</f>
        <v>0</v>
      </c>
      <c r="N148" s="20"/>
      <c r="O148" s="20"/>
      <c r="P148" s="20"/>
      <c r="Q148" s="20"/>
      <c r="R148" s="20"/>
      <c r="S148" s="20"/>
      <c r="T148" s="20"/>
      <c r="U148" s="20"/>
      <c r="V148" s="5">
        <f ca="1">'JAN22'!V148</f>
        <v>0</v>
      </c>
    </row>
    <row r="149" spans="1:22">
      <c r="A149" s="20"/>
      <c r="B149" s="101" t="str">
        <f ca="1">'JAN22'!B149</f>
        <v>18.01.22</v>
      </c>
      <c r="C149" s="5">
        <f ca="1">'JAN22'!C149</f>
        <v>147</v>
      </c>
      <c r="D149" s="5">
        <f ca="1">'JAN22'!D149</f>
        <v>924</v>
      </c>
      <c r="E149" s="26"/>
      <c r="F149" s="5">
        <f ca="1">'JAN22'!F149</f>
        <v>58</v>
      </c>
      <c r="G149" s="63">
        <f ca="1">'JAN22'!G149</f>
        <v>3495.46</v>
      </c>
      <c r="H149" s="63">
        <f ca="1">'JAN22'!H149</f>
        <v>270.54000000000002</v>
      </c>
      <c r="I149" s="5">
        <f ca="1">'JAN22'!I149</f>
        <v>0</v>
      </c>
      <c r="J149" s="20"/>
      <c r="K149" s="20"/>
      <c r="L149" s="5">
        <f ca="1">'JAN22'!L149</f>
        <v>0</v>
      </c>
      <c r="M149" s="5">
        <f ca="1">'JAN22'!M149</f>
        <v>0</v>
      </c>
      <c r="N149" s="20"/>
      <c r="O149" s="20"/>
      <c r="P149" s="20"/>
      <c r="Q149" s="20"/>
      <c r="R149" s="20"/>
      <c r="S149" s="20"/>
      <c r="T149" s="20"/>
      <c r="U149" s="20"/>
      <c r="V149" s="5">
        <f ca="1">'JAN22'!V149</f>
        <v>0</v>
      </c>
    </row>
    <row r="150" spans="1:22">
      <c r="A150" s="20"/>
      <c r="B150" s="101" t="str">
        <f ca="1">'JAN22'!B150</f>
        <v>"</v>
      </c>
      <c r="C150" s="5">
        <f ca="1">'JAN22'!C150</f>
        <v>148</v>
      </c>
      <c r="D150" s="5">
        <f ca="1">'JAN22'!D150</f>
        <v>925</v>
      </c>
      <c r="E150" s="26"/>
      <c r="F150" s="5">
        <f ca="1">'JAN22'!F150</f>
        <v>57</v>
      </c>
      <c r="G150" s="63">
        <f ca="1">'JAN22'!G150</f>
        <v>3389.63</v>
      </c>
      <c r="H150" s="63">
        <f ca="1">'JAN22'!H150</f>
        <v>315.37</v>
      </c>
      <c r="I150" s="5">
        <f ca="1">'JAN22'!I150</f>
        <v>0</v>
      </c>
      <c r="J150" s="20"/>
      <c r="K150" s="20"/>
      <c r="L150" s="5">
        <f ca="1">'JAN22'!L150</f>
        <v>0</v>
      </c>
      <c r="M150" s="5">
        <f ca="1">'JAN22'!M150</f>
        <v>0</v>
      </c>
      <c r="N150" s="20"/>
      <c r="O150" s="20"/>
      <c r="P150" s="20"/>
      <c r="Q150" s="20"/>
      <c r="R150" s="20"/>
      <c r="S150" s="20"/>
      <c r="T150" s="20"/>
      <c r="U150" s="20"/>
      <c r="V150" s="5">
        <f ca="1">'JAN22'!V150</f>
        <v>0</v>
      </c>
    </row>
    <row r="151" spans="1:22">
      <c r="A151" s="20"/>
      <c r="B151" s="101" t="str">
        <f ca="1">'JAN22'!B151</f>
        <v>20.01.22</v>
      </c>
      <c r="C151" s="5">
        <f ca="1">'JAN22'!C151</f>
        <v>149</v>
      </c>
      <c r="D151" s="5">
        <f ca="1">'JAN22'!D151</f>
        <v>926</v>
      </c>
      <c r="E151" s="26"/>
      <c r="F151" s="5">
        <f ca="1">'JAN22'!F151</f>
        <v>59</v>
      </c>
      <c r="G151" s="63">
        <f ca="1">'JAN22'!G151</f>
        <v>3706.04</v>
      </c>
      <c r="H151" s="63">
        <f ca="1">'JAN22'!H151</f>
        <v>388.96</v>
      </c>
      <c r="I151" s="5">
        <f ca="1">'JAN22'!I151</f>
        <v>0</v>
      </c>
      <c r="J151" s="20"/>
      <c r="K151" s="20"/>
      <c r="L151" s="5">
        <f ca="1">'JAN22'!L151</f>
        <v>0</v>
      </c>
      <c r="M151" s="5">
        <f ca="1">'JAN22'!M151</f>
        <v>0</v>
      </c>
      <c r="N151" s="20"/>
      <c r="O151" s="20"/>
      <c r="P151" s="20"/>
      <c r="Q151" s="20"/>
      <c r="R151" s="20"/>
      <c r="S151" s="20"/>
      <c r="T151" s="20"/>
      <c r="U151" s="20"/>
      <c r="V151" s="5">
        <f ca="1">'JAN22'!V151</f>
        <v>0</v>
      </c>
    </row>
    <row r="152" spans="1:22">
      <c r="A152" s="20"/>
      <c r="B152" s="101" t="str">
        <f ca="1">'JAN22'!B152</f>
        <v>"</v>
      </c>
      <c r="C152" s="5">
        <f ca="1">'JAN22'!C152</f>
        <v>150</v>
      </c>
      <c r="D152" s="5">
        <f ca="1">'JAN22'!D152</f>
        <v>927</v>
      </c>
      <c r="E152" s="26"/>
      <c r="F152" s="5">
        <f ca="1">'JAN22'!F152</f>
        <v>58</v>
      </c>
      <c r="G152" s="63">
        <f ca="1">'JAN22'!G152</f>
        <v>3441.62</v>
      </c>
      <c r="H152" s="63">
        <f ca="1">'JAN22'!H152</f>
        <v>328.38</v>
      </c>
      <c r="I152" s="5">
        <f ca="1">'JAN22'!I152</f>
        <v>0</v>
      </c>
      <c r="J152" s="20"/>
      <c r="K152" s="20"/>
      <c r="L152" s="5">
        <f ca="1">'JAN22'!L152</f>
        <v>0</v>
      </c>
      <c r="M152" s="5">
        <f ca="1">'JAN22'!M152</f>
        <v>0</v>
      </c>
      <c r="N152" s="20"/>
      <c r="O152" s="20"/>
      <c r="P152" s="20"/>
      <c r="Q152" s="20"/>
      <c r="R152" s="20"/>
      <c r="S152" s="20"/>
      <c r="T152" s="20"/>
      <c r="U152" s="20"/>
      <c r="V152" s="5">
        <f ca="1">'JAN22'!V152</f>
        <v>0</v>
      </c>
    </row>
    <row r="153" spans="1:22">
      <c r="A153" s="20"/>
      <c r="B153" s="101" t="str">
        <f ca="1">'JAN22'!B153</f>
        <v>"</v>
      </c>
      <c r="C153" s="5">
        <f ca="1">'JAN22'!C153</f>
        <v>151</v>
      </c>
      <c r="D153" s="5">
        <f ca="1">'JAN22'!D153</f>
        <v>928</v>
      </c>
      <c r="E153" s="26"/>
      <c r="F153" s="5">
        <f ca="1">'JAN22'!F153</f>
        <v>58</v>
      </c>
      <c r="G153" s="63">
        <f ca="1">'JAN22'!G153</f>
        <v>3670.4</v>
      </c>
      <c r="H153" s="63">
        <f ca="1">'JAN22'!H153</f>
        <v>389.6</v>
      </c>
      <c r="I153" s="5">
        <f ca="1">'JAN22'!I153</f>
        <v>0</v>
      </c>
      <c r="J153" s="20"/>
      <c r="K153" s="20"/>
      <c r="L153" s="5">
        <f ca="1">'JAN22'!L153</f>
        <v>0</v>
      </c>
      <c r="M153" s="5">
        <f ca="1">'JAN22'!M153</f>
        <v>0</v>
      </c>
      <c r="N153" s="20"/>
      <c r="O153" s="20"/>
      <c r="P153" s="20"/>
      <c r="Q153" s="20"/>
      <c r="R153" s="20"/>
      <c r="S153" s="20"/>
      <c r="T153" s="20"/>
      <c r="U153" s="20"/>
      <c r="V153" s="5">
        <f ca="1">'JAN22'!V153</f>
        <v>0</v>
      </c>
    </row>
    <row r="154" spans="1:22">
      <c r="A154" s="20"/>
      <c r="B154" s="101" t="str">
        <f ca="1">'JAN22'!B154</f>
        <v>"</v>
      </c>
      <c r="C154" s="5">
        <f ca="1">'JAN22'!C154</f>
        <v>152</v>
      </c>
      <c r="D154" s="5">
        <f ca="1">'JAN22'!D154</f>
        <v>929</v>
      </c>
      <c r="E154" s="26"/>
      <c r="F154" s="5">
        <f ca="1">'JAN22'!F154</f>
        <v>59</v>
      </c>
      <c r="G154" s="63">
        <f ca="1">'JAN22'!G154</f>
        <v>3528.21</v>
      </c>
      <c r="H154" s="63">
        <f ca="1">'JAN22'!H154</f>
        <v>306.79000000000002</v>
      </c>
      <c r="I154" s="5">
        <f ca="1">'JAN22'!I154</f>
        <v>0</v>
      </c>
      <c r="J154" s="20"/>
      <c r="K154" s="20"/>
      <c r="L154" s="5">
        <f ca="1">'JAN22'!L154</f>
        <v>0</v>
      </c>
      <c r="M154" s="5">
        <f ca="1">'JAN22'!M154</f>
        <v>0</v>
      </c>
      <c r="N154" s="20"/>
      <c r="O154" s="20"/>
      <c r="P154" s="20"/>
      <c r="Q154" s="20"/>
      <c r="R154" s="20"/>
      <c r="S154" s="20"/>
      <c r="T154" s="20"/>
      <c r="U154" s="20"/>
      <c r="V154" s="5">
        <f ca="1">'JAN22'!V154</f>
        <v>0</v>
      </c>
    </row>
    <row r="155" spans="1:22">
      <c r="A155" s="20"/>
      <c r="B155" s="101" t="str">
        <f ca="1">'JAN22'!B155</f>
        <v>21.01.22</v>
      </c>
      <c r="C155" s="5">
        <f ca="1">'JAN22'!C155</f>
        <v>153</v>
      </c>
      <c r="D155" s="5">
        <f ca="1">'JAN22'!D155</f>
        <v>930</v>
      </c>
      <c r="E155" s="26"/>
      <c r="F155" s="5">
        <f ca="1">'JAN22'!F155</f>
        <v>58</v>
      </c>
      <c r="G155" s="63">
        <f ca="1">'JAN22'!G155</f>
        <v>3483.02</v>
      </c>
      <c r="H155" s="63">
        <f ca="1">'JAN22'!H155</f>
        <v>286.98</v>
      </c>
      <c r="I155" s="5">
        <f ca="1">'JAN22'!I155</f>
        <v>0</v>
      </c>
      <c r="J155" s="20"/>
      <c r="K155" s="20"/>
      <c r="L155" s="5">
        <f ca="1">'JAN22'!L155</f>
        <v>0</v>
      </c>
      <c r="M155" s="5">
        <f ca="1">'JAN22'!M155</f>
        <v>0</v>
      </c>
      <c r="N155" s="20"/>
      <c r="O155" s="20"/>
      <c r="P155" s="20"/>
      <c r="Q155" s="20"/>
      <c r="R155" s="20"/>
      <c r="S155" s="20"/>
      <c r="T155" s="20"/>
      <c r="U155" s="20"/>
      <c r="V155" s="5">
        <f ca="1">'JAN22'!V155</f>
        <v>0</v>
      </c>
    </row>
    <row r="156" spans="1:22">
      <c r="A156" s="20"/>
      <c r="B156" s="101" t="str">
        <f ca="1">'JAN22'!B156</f>
        <v>"</v>
      </c>
      <c r="C156" s="5">
        <f ca="1">'JAN22'!C156</f>
        <v>154</v>
      </c>
      <c r="D156" s="5">
        <f ca="1">'JAN22'!D156</f>
        <v>931</v>
      </c>
      <c r="E156" s="26"/>
      <c r="F156" s="5">
        <f ca="1">'JAN22'!F156</f>
        <v>58</v>
      </c>
      <c r="G156" s="63">
        <f ca="1">'JAN22'!G156</f>
        <v>3463.62</v>
      </c>
      <c r="H156" s="63">
        <f ca="1">'JAN22'!H156</f>
        <v>306.38</v>
      </c>
      <c r="I156" s="5">
        <f ca="1">'JAN22'!I156</f>
        <v>0</v>
      </c>
      <c r="J156" s="20"/>
      <c r="K156" s="20"/>
      <c r="L156" s="5">
        <f ca="1">'JAN22'!L156</f>
        <v>0</v>
      </c>
      <c r="M156" s="5">
        <f ca="1">'JAN22'!M156</f>
        <v>0</v>
      </c>
      <c r="N156" s="20"/>
      <c r="O156" s="20"/>
      <c r="P156" s="20"/>
      <c r="Q156" s="20"/>
      <c r="R156" s="20"/>
      <c r="S156" s="20"/>
      <c r="T156" s="20"/>
      <c r="U156" s="20"/>
      <c r="V156" s="5">
        <f ca="1">'JAN22'!V156</f>
        <v>0</v>
      </c>
    </row>
    <row r="157" spans="1:22">
      <c r="A157" s="20"/>
      <c r="B157" s="101" t="str">
        <f ca="1">'JAN22'!B157</f>
        <v>"</v>
      </c>
      <c r="C157" s="5">
        <f ca="1">'JAN22'!C157</f>
        <v>155</v>
      </c>
      <c r="D157" s="5">
        <f ca="1">'JAN22'!D157</f>
        <v>932</v>
      </c>
      <c r="E157" s="26"/>
      <c r="F157" s="5">
        <f ca="1">'JAN22'!F157</f>
        <v>59</v>
      </c>
      <c r="G157" s="63">
        <f ca="1">'JAN22'!G157</f>
        <v>3523.41</v>
      </c>
      <c r="H157" s="63">
        <f ca="1">'JAN22'!H157</f>
        <v>311.58999999999997</v>
      </c>
      <c r="I157" s="5">
        <f ca="1">'JAN22'!I157</f>
        <v>0</v>
      </c>
      <c r="J157" s="20"/>
      <c r="K157" s="20"/>
      <c r="L157" s="5">
        <f ca="1">'JAN22'!L157</f>
        <v>0</v>
      </c>
      <c r="M157" s="5">
        <f ca="1">'JAN22'!M157</f>
        <v>0</v>
      </c>
      <c r="N157" s="20"/>
      <c r="O157" s="20"/>
      <c r="P157" s="20"/>
      <c r="Q157" s="20"/>
      <c r="R157" s="20"/>
      <c r="S157" s="20"/>
      <c r="T157" s="20"/>
      <c r="U157" s="20"/>
      <c r="V157" s="5">
        <f ca="1">'JAN22'!V157</f>
        <v>0</v>
      </c>
    </row>
    <row r="158" spans="1:22">
      <c r="A158" s="20"/>
      <c r="B158" s="101" t="str">
        <f ca="1">'JAN22'!B158</f>
        <v>"</v>
      </c>
      <c r="C158" s="5">
        <f ca="1">'JAN22'!C158</f>
        <v>156</v>
      </c>
      <c r="D158" s="5">
        <f ca="1">'JAN22'!D158</f>
        <v>933</v>
      </c>
      <c r="E158" s="26"/>
      <c r="F158" s="5">
        <f ca="1">'JAN22'!F158</f>
        <v>59</v>
      </c>
      <c r="G158" s="63">
        <f ca="1">'JAN22'!G158</f>
        <v>3534.25</v>
      </c>
      <c r="H158" s="63">
        <f ca="1">'JAN22'!H158</f>
        <v>296.75</v>
      </c>
      <c r="I158" s="5">
        <f ca="1">'JAN22'!I158</f>
        <v>0</v>
      </c>
      <c r="J158" s="20"/>
      <c r="K158" s="20"/>
      <c r="L158" s="5">
        <f ca="1">'JAN22'!L158</f>
        <v>0</v>
      </c>
      <c r="M158" s="5">
        <f ca="1">'JAN22'!M158</f>
        <v>0</v>
      </c>
      <c r="N158" s="20"/>
      <c r="O158" s="20"/>
      <c r="P158" s="20"/>
      <c r="Q158" s="20"/>
      <c r="R158" s="20"/>
      <c r="S158" s="20"/>
      <c r="T158" s="20"/>
      <c r="U158" s="20"/>
      <c r="V158" s="5">
        <f ca="1">'JAN22'!V158</f>
        <v>0</v>
      </c>
    </row>
    <row r="159" spans="1:22">
      <c r="A159" s="20"/>
      <c r="B159" s="101" t="str">
        <f ca="1">'JAN22'!B159</f>
        <v>"</v>
      </c>
      <c r="C159" s="5">
        <f ca="1">'JAN22'!C159</f>
        <v>157</v>
      </c>
      <c r="D159" s="5">
        <f ca="1">'JAN22'!D159</f>
        <v>934</v>
      </c>
      <c r="E159" s="26"/>
      <c r="F159" s="5">
        <f ca="1">'JAN22'!F159</f>
        <v>58</v>
      </c>
      <c r="G159" s="63">
        <f ca="1">'JAN22'!G159</f>
        <v>3644.6</v>
      </c>
      <c r="H159" s="63">
        <f ca="1">'JAN22'!H159</f>
        <v>415.4</v>
      </c>
      <c r="I159" s="5">
        <f ca="1">'JAN22'!I159</f>
        <v>0</v>
      </c>
      <c r="J159" s="20"/>
      <c r="K159" s="20"/>
      <c r="L159" s="5">
        <f ca="1">'JAN22'!L159</f>
        <v>0</v>
      </c>
      <c r="M159" s="5">
        <f ca="1">'JAN22'!M159</f>
        <v>0</v>
      </c>
      <c r="N159" s="20"/>
      <c r="O159" s="20"/>
      <c r="P159" s="20"/>
      <c r="Q159" s="20"/>
      <c r="R159" s="20"/>
      <c r="S159" s="20"/>
      <c r="T159" s="20"/>
      <c r="U159" s="20"/>
      <c r="V159" s="5">
        <f ca="1">'JAN22'!V159</f>
        <v>0</v>
      </c>
    </row>
    <row r="160" spans="1:22">
      <c r="A160" s="20"/>
      <c r="B160" s="101" t="str">
        <f ca="1">'JAN22'!B160</f>
        <v>"</v>
      </c>
      <c r="C160" s="5">
        <f ca="1">'JAN22'!C160</f>
        <v>158</v>
      </c>
      <c r="D160" s="5">
        <f ca="1">'JAN22'!D160</f>
        <v>935</v>
      </c>
      <c r="E160" s="26"/>
      <c r="F160" s="5">
        <f ca="1">'JAN22'!F160</f>
        <v>58</v>
      </c>
      <c r="G160" s="63">
        <f ca="1">'JAN22'!G160</f>
        <v>3475.22</v>
      </c>
      <c r="H160" s="63">
        <f ca="1">'JAN22'!H160</f>
        <v>294.77999999999997</v>
      </c>
      <c r="I160" s="5">
        <f ca="1">'JAN22'!I160</f>
        <v>0</v>
      </c>
      <c r="J160" s="20"/>
      <c r="K160" s="20"/>
      <c r="L160" s="5">
        <f ca="1">'JAN22'!L160</f>
        <v>0</v>
      </c>
      <c r="M160" s="5">
        <f ca="1">'JAN22'!M160</f>
        <v>0</v>
      </c>
      <c r="N160" s="20"/>
      <c r="O160" s="20"/>
      <c r="P160" s="20"/>
      <c r="Q160" s="20"/>
      <c r="R160" s="20"/>
      <c r="S160" s="20"/>
      <c r="T160" s="20"/>
      <c r="U160" s="20"/>
      <c r="V160" s="5">
        <f ca="1">'JAN22'!V160</f>
        <v>0</v>
      </c>
    </row>
    <row r="161" spans="1:22">
      <c r="A161" s="20"/>
      <c r="B161" s="101" t="str">
        <f ca="1">'JAN22'!B161</f>
        <v>"</v>
      </c>
      <c r="C161" s="5">
        <f ca="1">'JAN22'!C161</f>
        <v>159</v>
      </c>
      <c r="D161" s="5">
        <f ca="1">'JAN22'!D161</f>
        <v>936</v>
      </c>
      <c r="E161" s="26"/>
      <c r="F161" s="5">
        <f ca="1">'JAN22'!F161</f>
        <v>59</v>
      </c>
      <c r="G161" s="63">
        <f ca="1">'JAN22'!G161</f>
        <v>3524.21</v>
      </c>
      <c r="H161" s="63">
        <f ca="1">'JAN22'!H161</f>
        <v>310.79000000000002</v>
      </c>
      <c r="I161" s="5">
        <f ca="1">'JAN22'!I161</f>
        <v>0</v>
      </c>
      <c r="J161" s="20"/>
      <c r="K161" s="20"/>
      <c r="L161" s="5">
        <f ca="1">'JAN22'!L161</f>
        <v>0</v>
      </c>
      <c r="M161" s="5">
        <f ca="1">'JAN22'!M161</f>
        <v>0</v>
      </c>
      <c r="N161" s="20"/>
      <c r="O161" s="20"/>
      <c r="P161" s="20"/>
      <c r="Q161" s="20"/>
      <c r="R161" s="20"/>
      <c r="S161" s="20"/>
      <c r="T161" s="20"/>
      <c r="U161" s="20"/>
      <c r="V161" s="5">
        <f ca="1">'JAN22'!V161</f>
        <v>0</v>
      </c>
    </row>
    <row r="162" spans="1:22">
      <c r="A162" s="20"/>
      <c r="B162" s="101" t="str">
        <f ca="1">'JAN22'!B162</f>
        <v>22.01.22</v>
      </c>
      <c r="C162" s="5">
        <f ca="1">'JAN22'!C162</f>
        <v>160</v>
      </c>
      <c r="D162" s="5">
        <f ca="1">'JAN22'!D162</f>
        <v>937</v>
      </c>
      <c r="E162" s="26"/>
      <c r="F162" s="5">
        <f ca="1">'JAN22'!F162</f>
        <v>58</v>
      </c>
      <c r="G162" s="63">
        <f ca="1">'JAN22'!G162</f>
        <v>3432.26</v>
      </c>
      <c r="H162" s="63">
        <f ca="1">'JAN22'!H162</f>
        <v>333.74</v>
      </c>
      <c r="I162" s="5">
        <f ca="1">'JAN22'!I162</f>
        <v>0</v>
      </c>
      <c r="J162" s="20"/>
      <c r="K162" s="20"/>
      <c r="L162" s="5">
        <f ca="1">'JAN22'!L162</f>
        <v>0</v>
      </c>
      <c r="M162" s="5">
        <f ca="1">'JAN22'!M162</f>
        <v>0</v>
      </c>
      <c r="N162" s="20"/>
      <c r="O162" s="20"/>
      <c r="P162" s="20"/>
      <c r="Q162" s="20"/>
      <c r="R162" s="20"/>
      <c r="S162" s="20"/>
      <c r="T162" s="20"/>
      <c r="U162" s="20"/>
      <c r="V162" s="5">
        <f ca="1">'JAN22'!V162</f>
        <v>0</v>
      </c>
    </row>
    <row r="163" spans="1:22">
      <c r="A163" s="20"/>
      <c r="B163" s="101" t="str">
        <f ca="1">'JAN22'!B163</f>
        <v>"</v>
      </c>
      <c r="C163" s="5">
        <f ca="1">'JAN22'!C163</f>
        <v>161</v>
      </c>
      <c r="D163" s="5">
        <f ca="1">'JAN22'!D163</f>
        <v>938</v>
      </c>
      <c r="E163" s="26"/>
      <c r="F163" s="5">
        <f ca="1">'JAN22'!F163</f>
        <v>57</v>
      </c>
      <c r="G163" s="63">
        <f ca="1">'JAN22'!G163</f>
        <v>3375.63</v>
      </c>
      <c r="H163" s="63">
        <f ca="1">'JAN22'!H163</f>
        <v>329.37</v>
      </c>
      <c r="I163" s="5">
        <f ca="1">'JAN22'!I163</f>
        <v>0</v>
      </c>
      <c r="J163" s="20"/>
      <c r="K163" s="20"/>
      <c r="L163" s="5">
        <f ca="1">'JAN22'!L163</f>
        <v>0</v>
      </c>
      <c r="M163" s="5">
        <f ca="1">'JAN22'!M163</f>
        <v>0</v>
      </c>
      <c r="N163" s="20"/>
      <c r="O163" s="20"/>
      <c r="P163" s="20"/>
      <c r="Q163" s="20"/>
      <c r="R163" s="20"/>
      <c r="S163" s="20"/>
      <c r="T163" s="20"/>
      <c r="U163" s="20"/>
      <c r="V163" s="5">
        <f ca="1">'JAN22'!V163</f>
        <v>0</v>
      </c>
    </row>
    <row r="164" spans="1:22">
      <c r="A164" s="20"/>
      <c r="B164" s="101" t="str">
        <f ca="1">'JAN22'!B164</f>
        <v>"</v>
      </c>
      <c r="C164" s="5">
        <f ca="1">'JAN22'!C164</f>
        <v>162</v>
      </c>
      <c r="D164" s="5">
        <f ca="1">'JAN22'!D164</f>
        <v>540</v>
      </c>
      <c r="E164" s="26"/>
      <c r="F164" s="5">
        <f ca="1">'JAN22'!F164</f>
        <v>59</v>
      </c>
      <c r="G164" s="63">
        <f ca="1">'JAN22'!G164</f>
        <v>3487.81</v>
      </c>
      <c r="H164" s="63">
        <f ca="1">'JAN22'!H164</f>
        <v>347.19</v>
      </c>
      <c r="I164" s="5">
        <f ca="1">'JAN22'!I164</f>
        <v>0</v>
      </c>
      <c r="J164" s="20"/>
      <c r="K164" s="20"/>
      <c r="L164" s="5">
        <f ca="1">'JAN22'!L164</f>
        <v>0</v>
      </c>
      <c r="M164" s="5">
        <f ca="1">'JAN22'!M164</f>
        <v>0</v>
      </c>
      <c r="N164" s="20"/>
      <c r="O164" s="20"/>
      <c r="P164" s="20"/>
      <c r="Q164" s="20"/>
      <c r="R164" s="20"/>
      <c r="S164" s="20"/>
      <c r="T164" s="20"/>
      <c r="U164" s="20"/>
      <c r="V164" s="5">
        <f ca="1">'JAN22'!V164</f>
        <v>0</v>
      </c>
    </row>
    <row r="165" spans="1:22">
      <c r="A165" s="20"/>
      <c r="B165" s="101" t="str">
        <f ca="1">'JAN22'!B165</f>
        <v>"</v>
      </c>
      <c r="C165" s="5">
        <f ca="1">'JAN22'!C165</f>
        <v>163</v>
      </c>
      <c r="D165" s="5">
        <f ca="1">'JAN22'!D165</f>
        <v>939</v>
      </c>
      <c r="E165" s="26"/>
      <c r="F165" s="5">
        <f ca="1">'JAN22'!F165</f>
        <v>59</v>
      </c>
      <c r="G165" s="63">
        <f ca="1">'JAN22'!G165</f>
        <v>3670.24</v>
      </c>
      <c r="H165" s="63">
        <f ca="1">'JAN22'!H165</f>
        <v>415.76</v>
      </c>
      <c r="I165" s="5">
        <f ca="1">'JAN22'!I165</f>
        <v>0</v>
      </c>
      <c r="J165" s="20"/>
      <c r="K165" s="20"/>
      <c r="L165" s="5">
        <f ca="1">'JAN22'!L165</f>
        <v>0</v>
      </c>
      <c r="M165" s="5">
        <f ca="1">'JAN22'!M165</f>
        <v>0</v>
      </c>
      <c r="N165" s="20"/>
      <c r="O165" s="20"/>
      <c r="P165" s="20"/>
      <c r="Q165" s="20"/>
      <c r="R165" s="20"/>
      <c r="S165" s="20"/>
      <c r="T165" s="20"/>
      <c r="U165" s="20"/>
      <c r="V165" s="5">
        <f ca="1">'JAN22'!V165</f>
        <v>0</v>
      </c>
    </row>
    <row r="166" spans="1:22">
      <c r="A166" s="20"/>
      <c r="B166" s="101" t="str">
        <f ca="1">'JAN22'!B166</f>
        <v>"</v>
      </c>
      <c r="C166" s="5">
        <f ca="1">'JAN22'!C166</f>
        <v>164</v>
      </c>
      <c r="D166" s="5">
        <f ca="1">'JAN22'!D166</f>
        <v>941</v>
      </c>
      <c r="E166" s="26"/>
      <c r="F166" s="5">
        <f ca="1">'JAN22'!F166</f>
        <v>58</v>
      </c>
      <c r="G166" s="63">
        <f ca="1">'JAN22'!G166</f>
        <v>3433.02</v>
      </c>
      <c r="H166" s="63">
        <f ca="1">'JAN22'!H166</f>
        <v>336.98</v>
      </c>
      <c r="I166" s="5">
        <f ca="1">'JAN22'!I166</f>
        <v>0</v>
      </c>
      <c r="J166" s="20"/>
      <c r="K166" s="20"/>
      <c r="L166" s="5">
        <f ca="1">'JAN22'!L166</f>
        <v>0</v>
      </c>
      <c r="M166" s="5">
        <f ca="1">'JAN22'!M166</f>
        <v>0</v>
      </c>
      <c r="N166" s="20"/>
      <c r="O166" s="20"/>
      <c r="P166" s="20"/>
      <c r="Q166" s="20"/>
      <c r="R166" s="20"/>
      <c r="S166" s="20"/>
      <c r="T166" s="20"/>
      <c r="U166" s="20"/>
      <c r="V166" s="5">
        <f ca="1">'JAN22'!V166</f>
        <v>0</v>
      </c>
    </row>
    <row r="167" spans="1:22">
      <c r="A167" s="20"/>
      <c r="B167" s="101" t="str">
        <f ca="1">'JAN22'!B167</f>
        <v>"</v>
      </c>
      <c r="C167" s="5">
        <f ca="1">'JAN22'!C167</f>
        <v>165</v>
      </c>
      <c r="D167" s="5">
        <f ca="1">'JAN22'!D167</f>
        <v>942</v>
      </c>
      <c r="E167" s="26"/>
      <c r="F167" s="5">
        <f ca="1">'JAN22'!F167</f>
        <v>59</v>
      </c>
      <c r="G167" s="63">
        <f ca="1">'JAN22'!G167</f>
        <v>3487.62</v>
      </c>
      <c r="H167" s="63">
        <f ca="1">'JAN22'!H167</f>
        <v>346.38</v>
      </c>
      <c r="I167" s="5">
        <f ca="1">'JAN22'!I167</f>
        <v>0</v>
      </c>
      <c r="J167" s="20"/>
      <c r="K167" s="20"/>
      <c r="L167" s="5">
        <f ca="1">'JAN22'!L167</f>
        <v>0</v>
      </c>
      <c r="M167" s="5">
        <f ca="1">'JAN22'!M167</f>
        <v>0</v>
      </c>
      <c r="N167" s="20"/>
      <c r="O167" s="20"/>
      <c r="P167" s="20"/>
      <c r="Q167" s="20"/>
      <c r="R167" s="20"/>
      <c r="S167" s="20"/>
      <c r="T167" s="20"/>
      <c r="U167" s="20"/>
      <c r="V167" s="5">
        <f ca="1">'JAN22'!V167</f>
        <v>0</v>
      </c>
    </row>
    <row r="168" spans="1:22">
      <c r="A168" s="20"/>
      <c r="B168" s="101" t="str">
        <f ca="1">'JAN22'!B168</f>
        <v>23.01.22</v>
      </c>
      <c r="C168" s="5">
        <f ca="1">'JAN22'!C168</f>
        <v>166</v>
      </c>
      <c r="D168" s="5">
        <f ca="1">'JAN22'!D168</f>
        <v>943</v>
      </c>
      <c r="E168" s="26"/>
      <c r="F168" s="5">
        <f ca="1">'JAN22'!F168</f>
        <v>56</v>
      </c>
      <c r="G168" s="63">
        <f ca="1">'JAN22'!G168</f>
        <v>3330.25</v>
      </c>
      <c r="H168" s="63">
        <f ca="1">'JAN22'!H168</f>
        <v>308.75</v>
      </c>
      <c r="I168" s="5">
        <f ca="1">'JAN22'!I168</f>
        <v>0</v>
      </c>
      <c r="J168" s="20"/>
      <c r="K168" s="20"/>
      <c r="L168" s="5">
        <f ca="1">'JAN22'!L168</f>
        <v>0</v>
      </c>
      <c r="M168" s="5">
        <f ca="1">'JAN22'!M168</f>
        <v>0</v>
      </c>
      <c r="N168" s="20"/>
      <c r="O168" s="20"/>
      <c r="P168" s="20"/>
      <c r="Q168" s="20"/>
      <c r="R168" s="20"/>
      <c r="S168" s="20"/>
      <c r="T168" s="20"/>
      <c r="U168" s="20"/>
      <c r="V168" s="5">
        <f ca="1">'JAN22'!V168</f>
        <v>0</v>
      </c>
    </row>
    <row r="169" spans="1:22">
      <c r="A169" s="20"/>
      <c r="B169" s="101" t="str">
        <f ca="1">'JAN22'!B169</f>
        <v>"</v>
      </c>
      <c r="C169" s="5">
        <f ca="1">'JAN22'!C169</f>
        <v>167</v>
      </c>
      <c r="D169" s="5">
        <f ca="1">'JAN22'!D169</f>
        <v>944</v>
      </c>
      <c r="E169" s="26"/>
      <c r="F169" s="5">
        <f ca="1">'JAN22'!F169</f>
        <v>58</v>
      </c>
      <c r="G169" s="63">
        <f ca="1">'JAN22'!G169</f>
        <v>3721.2</v>
      </c>
      <c r="H169" s="63">
        <f ca="1">'JAN22'!H169</f>
        <v>338.8</v>
      </c>
      <c r="I169" s="5">
        <f ca="1">'JAN22'!I169</f>
        <v>0</v>
      </c>
      <c r="J169" s="20"/>
      <c r="K169" s="20"/>
      <c r="L169" s="5">
        <f ca="1">'JAN22'!L169</f>
        <v>0</v>
      </c>
      <c r="M169" s="5">
        <f ca="1">'JAN22'!M169</f>
        <v>0</v>
      </c>
      <c r="N169" s="20"/>
      <c r="O169" s="20"/>
      <c r="P169" s="20"/>
      <c r="Q169" s="20"/>
      <c r="R169" s="20"/>
      <c r="S169" s="20"/>
      <c r="T169" s="20"/>
      <c r="U169" s="20"/>
      <c r="V169" s="5">
        <f ca="1">'JAN22'!V169</f>
        <v>0</v>
      </c>
    </row>
    <row r="170" spans="1:22">
      <c r="A170" s="20"/>
      <c r="B170" s="101" t="str">
        <f ca="1">'JAN22'!B170</f>
        <v>"</v>
      </c>
      <c r="C170" s="5">
        <f ca="1">'JAN22'!C170</f>
        <v>168</v>
      </c>
      <c r="D170" s="5">
        <f ca="1">'JAN22'!D170</f>
        <v>945</v>
      </c>
      <c r="E170" s="26"/>
      <c r="F170" s="5">
        <f ca="1">'JAN22'!F170</f>
        <v>59</v>
      </c>
      <c r="G170" s="63">
        <f ca="1">'JAN22'!G170</f>
        <v>3477.81</v>
      </c>
      <c r="H170" s="63">
        <f ca="1">'JAN22'!H170</f>
        <v>357.19</v>
      </c>
      <c r="I170" s="5">
        <f ca="1">'JAN22'!I170</f>
        <v>0</v>
      </c>
      <c r="J170" s="20"/>
      <c r="K170" s="20"/>
      <c r="L170" s="5">
        <f ca="1">'JAN22'!L170</f>
        <v>0</v>
      </c>
      <c r="M170" s="5">
        <f ca="1">'JAN22'!M170</f>
        <v>0</v>
      </c>
      <c r="N170" s="20"/>
      <c r="O170" s="20"/>
      <c r="P170" s="20"/>
      <c r="Q170" s="20"/>
      <c r="R170" s="20"/>
      <c r="S170" s="20"/>
      <c r="T170" s="20"/>
      <c r="U170" s="20"/>
      <c r="V170" s="5">
        <f ca="1">'JAN22'!V170</f>
        <v>0</v>
      </c>
    </row>
    <row r="171" spans="1:22">
      <c r="A171" s="20"/>
      <c r="B171" s="101" t="str">
        <f ca="1">'JAN22'!B171</f>
        <v>"</v>
      </c>
      <c r="C171" s="5">
        <f ca="1">'JAN22'!C171</f>
        <v>169</v>
      </c>
      <c r="D171" s="5">
        <f ca="1">'JAN22'!D171</f>
        <v>946</v>
      </c>
      <c r="E171" s="26"/>
      <c r="F171" s="5">
        <f ca="1">'JAN22'!F171</f>
        <v>58</v>
      </c>
      <c r="G171" s="63">
        <f ca="1">'JAN22'!G171</f>
        <v>3444.42</v>
      </c>
      <c r="H171" s="63">
        <f ca="1">'JAN22'!H171</f>
        <v>325.58</v>
      </c>
      <c r="I171" s="5">
        <f ca="1">'JAN22'!I171</f>
        <v>0</v>
      </c>
      <c r="J171" s="20"/>
      <c r="K171" s="20"/>
      <c r="L171" s="5">
        <f ca="1">'JAN22'!L171</f>
        <v>0</v>
      </c>
      <c r="M171" s="5">
        <f ca="1">'JAN22'!M171</f>
        <v>0</v>
      </c>
      <c r="N171" s="20"/>
      <c r="O171" s="20"/>
      <c r="P171" s="20"/>
      <c r="Q171" s="20"/>
      <c r="R171" s="20"/>
      <c r="S171" s="20"/>
      <c r="T171" s="20"/>
      <c r="U171" s="20"/>
      <c r="V171" s="5">
        <f ca="1">'JAN22'!V171</f>
        <v>0</v>
      </c>
    </row>
    <row r="172" spans="1:22">
      <c r="A172" s="20"/>
      <c r="B172" s="101" t="str">
        <f ca="1">'JAN22'!B172</f>
        <v>"</v>
      </c>
      <c r="C172" s="5">
        <f ca="1">'JAN22'!C172</f>
        <v>170</v>
      </c>
      <c r="D172" s="5">
        <f ca="1">'JAN22'!D172</f>
        <v>947</v>
      </c>
      <c r="E172" s="26"/>
      <c r="F172" s="5">
        <f ca="1">'JAN22'!F172</f>
        <v>58</v>
      </c>
      <c r="G172" s="63">
        <f ca="1">'JAN22'!G172</f>
        <v>3437.03</v>
      </c>
      <c r="H172" s="63">
        <f ca="1">'JAN22'!H172</f>
        <v>331.97</v>
      </c>
      <c r="I172" s="5">
        <f ca="1">'JAN22'!I172</f>
        <v>0</v>
      </c>
      <c r="J172" s="20"/>
      <c r="K172" s="20"/>
      <c r="L172" s="5">
        <f ca="1">'JAN22'!L172</f>
        <v>0</v>
      </c>
      <c r="M172" s="5">
        <f ca="1">'JAN22'!M172</f>
        <v>0</v>
      </c>
      <c r="N172" s="20"/>
      <c r="O172" s="20"/>
      <c r="P172" s="20"/>
      <c r="Q172" s="20"/>
      <c r="R172" s="20"/>
      <c r="S172" s="20"/>
      <c r="T172" s="20"/>
      <c r="U172" s="20"/>
      <c r="V172" s="5">
        <f ca="1">'JAN22'!V172</f>
        <v>0</v>
      </c>
    </row>
    <row r="173" spans="1:22">
      <c r="A173" s="20"/>
      <c r="B173" s="101" t="str">
        <f ca="1">'JAN22'!B173</f>
        <v>"</v>
      </c>
      <c r="C173" s="5">
        <f ca="1">'JAN22'!C173</f>
        <v>171</v>
      </c>
      <c r="D173" s="5">
        <f ca="1">'JAN22'!D173</f>
        <v>948</v>
      </c>
      <c r="E173" s="26"/>
      <c r="F173" s="5">
        <f ca="1">'JAN22'!F173</f>
        <v>57</v>
      </c>
      <c r="G173" s="63">
        <f ca="1">'JAN22'!G173</f>
        <v>3368.43</v>
      </c>
      <c r="H173" s="63">
        <f ca="1">'JAN22'!H173</f>
        <v>336.57</v>
      </c>
      <c r="I173" s="5">
        <f ca="1">'JAN22'!I173</f>
        <v>0</v>
      </c>
      <c r="J173" s="20"/>
      <c r="K173" s="20"/>
      <c r="L173" s="5">
        <f ca="1">'JAN22'!L173</f>
        <v>0</v>
      </c>
      <c r="M173" s="5">
        <f ca="1">'JAN22'!M173</f>
        <v>0</v>
      </c>
      <c r="N173" s="20"/>
      <c r="O173" s="20"/>
      <c r="P173" s="20"/>
      <c r="Q173" s="20"/>
      <c r="R173" s="20"/>
      <c r="S173" s="20"/>
      <c r="T173" s="20"/>
      <c r="U173" s="20"/>
      <c r="V173" s="5">
        <f ca="1">'JAN22'!V173</f>
        <v>0</v>
      </c>
    </row>
    <row r="174" spans="1:22">
      <c r="A174" s="20"/>
      <c r="B174" s="101" t="str">
        <f ca="1">'JAN22'!B174</f>
        <v>24.01.22</v>
      </c>
      <c r="C174" s="5">
        <f ca="1">'JAN22'!C174</f>
        <v>172</v>
      </c>
      <c r="D174" s="5">
        <f ca="1">'JAN22'!D174</f>
        <v>949</v>
      </c>
      <c r="E174" s="26"/>
      <c r="F174" s="5">
        <f ca="1">'JAN22'!F174</f>
        <v>57</v>
      </c>
      <c r="G174" s="63">
        <f ca="1">'JAN22'!G174</f>
        <v>3399.86</v>
      </c>
      <c r="H174" s="63">
        <f ca="1">'JAN22'!H174</f>
        <v>302.14</v>
      </c>
      <c r="I174" s="5">
        <f ca="1">'JAN22'!I174</f>
        <v>0</v>
      </c>
      <c r="J174" s="20"/>
      <c r="K174" s="20"/>
      <c r="L174" s="5">
        <f ca="1">'JAN22'!L174</f>
        <v>0</v>
      </c>
      <c r="M174" s="5">
        <f ca="1">'JAN22'!M174</f>
        <v>0</v>
      </c>
      <c r="N174" s="20"/>
      <c r="O174" s="20"/>
      <c r="P174" s="20"/>
      <c r="Q174" s="20"/>
      <c r="R174" s="20"/>
      <c r="S174" s="20"/>
      <c r="T174" s="20"/>
      <c r="U174" s="20"/>
      <c r="V174" s="5">
        <f ca="1">'JAN22'!V174</f>
        <v>0</v>
      </c>
    </row>
    <row r="175" spans="1:22">
      <c r="A175" s="20"/>
      <c r="B175" s="101" t="str">
        <f ca="1">'JAN22'!B175</f>
        <v>"</v>
      </c>
      <c r="C175" s="5">
        <f ca="1">'JAN22'!C175</f>
        <v>173</v>
      </c>
      <c r="D175" s="5">
        <f ca="1">'JAN22'!D175</f>
        <v>950</v>
      </c>
      <c r="E175" s="26"/>
      <c r="F175" s="5">
        <f ca="1">'JAN22'!F175</f>
        <v>58</v>
      </c>
      <c r="G175" s="63">
        <f ca="1">'JAN22'!G175</f>
        <v>3444.45</v>
      </c>
      <c r="H175" s="63">
        <f ca="1">'JAN22'!H175</f>
        <v>322.55</v>
      </c>
      <c r="I175" s="5">
        <f ca="1">'JAN22'!I175</f>
        <v>0</v>
      </c>
      <c r="J175" s="20"/>
      <c r="K175" s="20"/>
      <c r="L175" s="5">
        <f ca="1">'JAN22'!L175</f>
        <v>0</v>
      </c>
      <c r="M175" s="5">
        <f ca="1">'JAN22'!M175</f>
        <v>0</v>
      </c>
      <c r="N175" s="20"/>
      <c r="O175" s="20"/>
      <c r="P175" s="20"/>
      <c r="Q175" s="20"/>
      <c r="R175" s="20"/>
      <c r="S175" s="20"/>
      <c r="T175" s="20"/>
      <c r="U175" s="20"/>
      <c r="V175" s="5">
        <f ca="1">'JAN22'!V175</f>
        <v>0</v>
      </c>
    </row>
    <row r="176" spans="1:22">
      <c r="A176" s="20"/>
      <c r="B176" s="101" t="str">
        <f ca="1">'JAN22'!B176</f>
        <v>"</v>
      </c>
      <c r="C176" s="5">
        <f ca="1">'JAN22'!C176</f>
        <v>174</v>
      </c>
      <c r="D176" s="5">
        <f ca="1">'JAN22'!D176</f>
        <v>952</v>
      </c>
      <c r="E176" s="26"/>
      <c r="F176" s="5">
        <f ca="1">'JAN22'!F176</f>
        <v>58</v>
      </c>
      <c r="G176" s="63">
        <f ca="1">'JAN22'!G176</f>
        <v>3430.82</v>
      </c>
      <c r="H176" s="63">
        <f ca="1">'JAN22'!H176</f>
        <v>339.18</v>
      </c>
      <c r="I176" s="5">
        <f ca="1">'JAN22'!I176</f>
        <v>0</v>
      </c>
      <c r="J176" s="20"/>
      <c r="K176" s="20"/>
      <c r="L176" s="5">
        <f ca="1">'JAN22'!L176</f>
        <v>0</v>
      </c>
      <c r="M176" s="5">
        <f ca="1">'JAN22'!M176</f>
        <v>0</v>
      </c>
      <c r="N176" s="20"/>
      <c r="O176" s="20"/>
      <c r="P176" s="20"/>
      <c r="Q176" s="20"/>
      <c r="R176" s="20"/>
      <c r="S176" s="20"/>
      <c r="T176" s="20"/>
      <c r="U176" s="20"/>
      <c r="V176" s="5">
        <f ca="1">'JAN22'!V176</f>
        <v>0</v>
      </c>
    </row>
    <row r="177" spans="1:22">
      <c r="A177" s="20"/>
      <c r="B177" s="101" t="str">
        <f ca="1">'JAN22'!B177</f>
        <v>"</v>
      </c>
      <c r="C177" s="5">
        <f ca="1">'JAN22'!C177</f>
        <v>175</v>
      </c>
      <c r="D177" s="5">
        <f ca="1">'JAN22'!D177</f>
        <v>953</v>
      </c>
      <c r="E177" s="26"/>
      <c r="F177" s="5">
        <f ca="1">'JAN22'!F177</f>
        <v>58</v>
      </c>
      <c r="G177" s="63">
        <f ca="1">'JAN22'!G177</f>
        <v>3433.82</v>
      </c>
      <c r="H177" s="63">
        <f ca="1">'JAN22'!H177</f>
        <v>336.18</v>
      </c>
      <c r="I177" s="5">
        <f ca="1">'JAN22'!I177</f>
        <v>0</v>
      </c>
      <c r="J177" s="20"/>
      <c r="K177" s="20"/>
      <c r="L177" s="5">
        <f ca="1">'JAN22'!L177</f>
        <v>0</v>
      </c>
      <c r="M177" s="5">
        <f ca="1">'JAN22'!M177</f>
        <v>0</v>
      </c>
      <c r="N177" s="20"/>
      <c r="O177" s="20"/>
      <c r="P177" s="20"/>
      <c r="Q177" s="20"/>
      <c r="R177" s="20"/>
      <c r="S177" s="20"/>
      <c r="T177" s="20"/>
      <c r="U177" s="20"/>
      <c r="V177" s="5">
        <f ca="1">'JAN22'!V177</f>
        <v>0</v>
      </c>
    </row>
    <row r="178" spans="1:22">
      <c r="A178" s="20"/>
      <c r="B178" s="101" t="str">
        <f ca="1">'JAN22'!B178</f>
        <v>"</v>
      </c>
      <c r="C178" s="5">
        <f ca="1">'JAN22'!C178</f>
        <v>176</v>
      </c>
      <c r="D178" s="5">
        <f ca="1">'JAN22'!D178</f>
        <v>951</v>
      </c>
      <c r="E178" s="26"/>
      <c r="F178" s="5">
        <f ca="1">'JAN22'!F178</f>
        <v>59</v>
      </c>
      <c r="G178" s="63">
        <f ca="1">'JAN22'!G178</f>
        <v>3515.41</v>
      </c>
      <c r="H178" s="63">
        <f ca="1">'JAN22'!H178</f>
        <v>319.58999999999997</v>
      </c>
      <c r="I178" s="5">
        <f ca="1">'JAN22'!I178</f>
        <v>0</v>
      </c>
      <c r="J178" s="20"/>
      <c r="K178" s="20"/>
      <c r="L178" s="5">
        <f ca="1">'JAN22'!L178</f>
        <v>0</v>
      </c>
      <c r="M178" s="5">
        <f ca="1">'JAN22'!M178</f>
        <v>0</v>
      </c>
      <c r="N178" s="20"/>
      <c r="O178" s="20"/>
      <c r="P178" s="20"/>
      <c r="Q178" s="20"/>
      <c r="R178" s="20"/>
      <c r="S178" s="20"/>
      <c r="T178" s="20"/>
      <c r="U178" s="20"/>
      <c r="V178" s="5">
        <f ca="1">'JAN22'!V178</f>
        <v>0</v>
      </c>
    </row>
    <row r="179" spans="1:22">
      <c r="A179" s="20"/>
      <c r="B179" s="101" t="str">
        <f ca="1">'JAN22'!B179</f>
        <v>"</v>
      </c>
      <c r="C179" s="5">
        <f ca="1">'JAN22'!C179</f>
        <v>177</v>
      </c>
      <c r="D179" s="5">
        <f ca="1">'JAN22'!D179</f>
        <v>954</v>
      </c>
      <c r="E179" s="26"/>
      <c r="F179" s="5">
        <f ca="1">'JAN22'!F179</f>
        <v>58</v>
      </c>
      <c r="G179" s="63">
        <f ca="1">'JAN22'!G179</f>
        <v>3445.06</v>
      </c>
      <c r="H179" s="63">
        <f ca="1">'JAN22'!H179</f>
        <v>320.94</v>
      </c>
      <c r="I179" s="5">
        <f ca="1">'JAN22'!I179</f>
        <v>0</v>
      </c>
      <c r="J179" s="20"/>
      <c r="K179" s="20"/>
      <c r="L179" s="5">
        <f ca="1">'JAN22'!L179</f>
        <v>0</v>
      </c>
      <c r="M179" s="5">
        <f ca="1">'JAN22'!M179</f>
        <v>0</v>
      </c>
      <c r="N179" s="20"/>
      <c r="O179" s="20"/>
      <c r="P179" s="20"/>
      <c r="Q179" s="20"/>
      <c r="R179" s="20"/>
      <c r="S179" s="20"/>
      <c r="T179" s="20"/>
      <c r="U179" s="20"/>
      <c r="V179" s="5">
        <f ca="1">'JAN22'!V179</f>
        <v>0</v>
      </c>
    </row>
    <row r="180" spans="1:22">
      <c r="A180" s="20"/>
      <c r="B180" s="101" t="str">
        <f ca="1">'JAN22'!B180</f>
        <v>"</v>
      </c>
      <c r="C180" s="5">
        <f ca="1">'JAN22'!C180</f>
        <v>178</v>
      </c>
      <c r="D180" s="5">
        <f ca="1">'JAN22'!D180</f>
        <v>955</v>
      </c>
      <c r="E180" s="26"/>
      <c r="F180" s="5">
        <f ca="1">'JAN22'!F180</f>
        <v>59</v>
      </c>
      <c r="G180" s="63">
        <f ca="1">'JAN22'!G180</f>
        <v>3483.81</v>
      </c>
      <c r="H180" s="63">
        <f ca="1">'JAN22'!H180</f>
        <v>351.19</v>
      </c>
      <c r="I180" s="5">
        <f ca="1">'JAN22'!I180</f>
        <v>0</v>
      </c>
      <c r="J180" s="20"/>
      <c r="K180" s="20"/>
      <c r="L180" s="5">
        <f ca="1">'JAN22'!L180</f>
        <v>0</v>
      </c>
      <c r="M180" s="5">
        <f ca="1">'JAN22'!M180</f>
        <v>0</v>
      </c>
      <c r="N180" s="20"/>
      <c r="O180" s="20"/>
      <c r="P180" s="20"/>
      <c r="Q180" s="20"/>
      <c r="R180" s="20"/>
      <c r="S180" s="20"/>
      <c r="T180" s="20"/>
      <c r="U180" s="20"/>
      <c r="V180" s="5">
        <f ca="1">'JAN22'!V180</f>
        <v>0</v>
      </c>
    </row>
    <row r="181" spans="1:22">
      <c r="A181" s="20"/>
      <c r="B181" s="101" t="str">
        <f ca="1">'JAN22'!B181</f>
        <v>"</v>
      </c>
      <c r="C181" s="5">
        <f ca="1">'JAN22'!C181</f>
        <v>179</v>
      </c>
      <c r="D181" s="5">
        <f ca="1">'JAN22'!D181</f>
        <v>957</v>
      </c>
      <c r="E181" s="26"/>
      <c r="F181" s="5">
        <f ca="1">'JAN22'!F181</f>
        <v>58</v>
      </c>
      <c r="G181" s="63">
        <f ca="1">'JAN22'!G181</f>
        <v>3398.43</v>
      </c>
      <c r="H181" s="63">
        <f ca="1">'JAN22'!H181</f>
        <v>370.57</v>
      </c>
      <c r="I181" s="5">
        <f ca="1">'JAN22'!I181</f>
        <v>0</v>
      </c>
      <c r="J181" s="20"/>
      <c r="K181" s="20"/>
      <c r="L181" s="5">
        <f ca="1">'JAN22'!L181</f>
        <v>0</v>
      </c>
      <c r="M181" s="5">
        <f ca="1">'JAN22'!M181</f>
        <v>0</v>
      </c>
      <c r="N181" s="20"/>
      <c r="O181" s="20"/>
      <c r="P181" s="20"/>
      <c r="Q181" s="20"/>
      <c r="R181" s="20"/>
      <c r="S181" s="20"/>
      <c r="T181" s="20"/>
      <c r="U181" s="20"/>
      <c r="V181" s="5">
        <f ca="1">'JAN22'!V181</f>
        <v>0</v>
      </c>
    </row>
    <row r="182" spans="1:22">
      <c r="A182" s="20"/>
      <c r="B182" s="101" t="str">
        <f ca="1">'JAN22'!B182</f>
        <v>"</v>
      </c>
      <c r="C182" s="5">
        <f ca="1">'JAN22'!C182</f>
        <v>180</v>
      </c>
      <c r="D182" s="5">
        <f ca="1">'JAN22'!D182</f>
        <v>956</v>
      </c>
      <c r="E182" s="26"/>
      <c r="F182" s="5">
        <f ca="1">'JAN22'!F182</f>
        <v>59</v>
      </c>
      <c r="G182" s="63">
        <f ca="1">'JAN22'!G182</f>
        <v>3667.84</v>
      </c>
      <c r="H182" s="63">
        <f ca="1">'JAN22'!H182</f>
        <v>427.16</v>
      </c>
      <c r="I182" s="5">
        <f ca="1">'JAN22'!I182</f>
        <v>0</v>
      </c>
      <c r="J182" s="20"/>
      <c r="K182" s="20"/>
      <c r="L182" s="5">
        <f ca="1">'JAN22'!L182</f>
        <v>0</v>
      </c>
      <c r="M182" s="5">
        <f ca="1">'JAN22'!M182</f>
        <v>0</v>
      </c>
      <c r="N182" s="20"/>
      <c r="O182" s="20"/>
      <c r="P182" s="20"/>
      <c r="Q182" s="20"/>
      <c r="R182" s="20"/>
      <c r="S182" s="20"/>
      <c r="T182" s="20"/>
      <c r="U182" s="20"/>
      <c r="V182" s="5">
        <f ca="1">'JAN22'!V182</f>
        <v>0</v>
      </c>
    </row>
    <row r="183" spans="1:22">
      <c r="A183" s="20"/>
      <c r="B183" s="101" t="str">
        <f ca="1">'JAN22'!B183</f>
        <v>"</v>
      </c>
      <c r="C183" s="5">
        <f ca="1">'JAN22'!C183</f>
        <v>181</v>
      </c>
      <c r="D183" s="5">
        <f ca="1">'JAN22'!D183</f>
        <v>958</v>
      </c>
      <c r="E183" s="26"/>
      <c r="F183" s="5">
        <f ca="1">'JAN22'!F183</f>
        <v>59</v>
      </c>
      <c r="G183" s="63">
        <f ca="1">'JAN22'!G183</f>
        <v>3446.03</v>
      </c>
      <c r="H183" s="63">
        <f ca="1">'JAN22'!H183</f>
        <v>386.97</v>
      </c>
      <c r="I183" s="5">
        <f ca="1">'JAN22'!I183</f>
        <v>0</v>
      </c>
      <c r="J183" s="20"/>
      <c r="K183" s="20"/>
      <c r="L183" s="5">
        <f ca="1">'JAN22'!L183</f>
        <v>0</v>
      </c>
      <c r="M183" s="5">
        <f ca="1">'JAN22'!M183</f>
        <v>0</v>
      </c>
      <c r="N183" s="20"/>
      <c r="O183" s="20"/>
      <c r="P183" s="20"/>
      <c r="Q183" s="20"/>
      <c r="R183" s="20"/>
      <c r="S183" s="20"/>
      <c r="T183" s="20"/>
      <c r="U183" s="20"/>
      <c r="V183" s="5">
        <f ca="1">'JAN22'!V183</f>
        <v>0</v>
      </c>
    </row>
    <row r="184" spans="1:22">
      <c r="A184" s="20"/>
      <c r="B184" s="101" t="str">
        <f ca="1">'JAN22'!B184</f>
        <v>25.01.22</v>
      </c>
      <c r="C184" s="5">
        <f ca="1">'JAN22'!C184</f>
        <v>182</v>
      </c>
      <c r="D184" s="5">
        <f ca="1">'JAN22'!D184</f>
        <v>959</v>
      </c>
      <c r="E184" s="26"/>
      <c r="F184" s="5">
        <f ca="1">'JAN22'!F184</f>
        <v>58</v>
      </c>
      <c r="G184" s="63">
        <f ca="1">'JAN22'!G184</f>
        <v>3354.62</v>
      </c>
      <c r="H184" s="63">
        <f ca="1">'JAN22'!H184</f>
        <v>415.38</v>
      </c>
      <c r="I184" s="5">
        <f ca="1">'JAN22'!I184</f>
        <v>0</v>
      </c>
      <c r="J184" s="20"/>
      <c r="K184" s="20"/>
      <c r="L184" s="5">
        <f ca="1">'JAN22'!L184</f>
        <v>0</v>
      </c>
      <c r="M184" s="5">
        <f ca="1">'JAN22'!M184</f>
        <v>0</v>
      </c>
      <c r="N184" s="20"/>
      <c r="O184" s="20"/>
      <c r="P184" s="20"/>
      <c r="Q184" s="20"/>
      <c r="R184" s="20"/>
      <c r="S184" s="20"/>
      <c r="T184" s="20"/>
      <c r="U184" s="20"/>
      <c r="V184" s="5">
        <f ca="1">'JAN22'!V184</f>
        <v>0</v>
      </c>
    </row>
    <row r="185" spans="1:22">
      <c r="A185" s="20"/>
      <c r="B185" s="101" t="str">
        <f ca="1">'JAN22'!B185</f>
        <v>"</v>
      </c>
      <c r="C185" s="5">
        <f ca="1">'JAN22'!C185</f>
        <v>183</v>
      </c>
      <c r="D185" s="5">
        <f ca="1">'JAN22'!D185</f>
        <v>960</v>
      </c>
      <c r="E185" s="26"/>
      <c r="F185" s="5">
        <f ca="1">'JAN22'!F185</f>
        <v>58</v>
      </c>
      <c r="G185" s="63">
        <f ca="1">'JAN22'!G185</f>
        <v>3378.83</v>
      </c>
      <c r="H185" s="63">
        <f ca="1">'JAN22'!H185</f>
        <v>390.17</v>
      </c>
      <c r="I185" s="5">
        <f ca="1">'JAN22'!I185</f>
        <v>0</v>
      </c>
      <c r="J185" s="20"/>
      <c r="K185" s="20"/>
      <c r="L185" s="5">
        <f ca="1">'JAN22'!L185</f>
        <v>0</v>
      </c>
      <c r="M185" s="5">
        <f ca="1">'JAN22'!M185</f>
        <v>0</v>
      </c>
      <c r="N185" s="20"/>
      <c r="O185" s="20"/>
      <c r="P185" s="20"/>
      <c r="Q185" s="20"/>
      <c r="R185" s="20"/>
      <c r="S185" s="20"/>
      <c r="T185" s="20"/>
      <c r="U185" s="20"/>
      <c r="V185" s="5">
        <f ca="1">'JAN22'!V185</f>
        <v>0</v>
      </c>
    </row>
    <row r="186" spans="1:22">
      <c r="A186" s="20"/>
      <c r="B186" s="101" t="str">
        <f ca="1">'JAN22'!B186</f>
        <v>"</v>
      </c>
      <c r="C186" s="5">
        <f ca="1">'JAN22'!C186</f>
        <v>184</v>
      </c>
      <c r="D186" s="5">
        <f ca="1">'JAN22'!D186</f>
        <v>962</v>
      </c>
      <c r="E186" s="26"/>
      <c r="F186" s="5">
        <f ca="1">'JAN22'!F186</f>
        <v>58</v>
      </c>
      <c r="G186" s="63">
        <f ca="1">'JAN22'!G186</f>
        <v>3450.02</v>
      </c>
      <c r="H186" s="63">
        <f ca="1">'JAN22'!H186</f>
        <v>320.17</v>
      </c>
      <c r="I186" s="5">
        <f ca="1">'JAN22'!I186</f>
        <v>0.19</v>
      </c>
      <c r="J186" s="20"/>
      <c r="K186" s="20"/>
      <c r="L186" s="5">
        <f ca="1">'JAN22'!L186</f>
        <v>0</v>
      </c>
      <c r="M186" s="5">
        <f ca="1">'JAN22'!M186</f>
        <v>0</v>
      </c>
      <c r="N186" s="20"/>
      <c r="O186" s="20"/>
      <c r="P186" s="20"/>
      <c r="Q186" s="20"/>
      <c r="R186" s="20"/>
      <c r="S186" s="20"/>
      <c r="T186" s="20"/>
      <c r="U186" s="20"/>
      <c r="V186" s="5">
        <f ca="1">'JAN22'!V186</f>
        <v>0</v>
      </c>
    </row>
    <row r="187" spans="1:22">
      <c r="A187" s="20"/>
      <c r="B187" s="101" t="str">
        <f ca="1">'JAN22'!B187</f>
        <v>"</v>
      </c>
      <c r="C187" s="5">
        <f ca="1">'JAN22'!C187</f>
        <v>185</v>
      </c>
      <c r="D187" s="5">
        <f ca="1">'JAN22'!D187</f>
        <v>961</v>
      </c>
      <c r="E187" s="26"/>
      <c r="F187" s="5">
        <f ca="1">'JAN22'!F187</f>
        <v>58</v>
      </c>
      <c r="G187" s="63">
        <f ca="1">'JAN22'!G187</f>
        <v>3425.03</v>
      </c>
      <c r="H187" s="63">
        <f ca="1">'JAN22'!H187</f>
        <v>343.97</v>
      </c>
      <c r="I187" s="5">
        <f ca="1">'JAN22'!I187</f>
        <v>0</v>
      </c>
      <c r="J187" s="20"/>
      <c r="K187" s="20"/>
      <c r="L187" s="5">
        <f ca="1">'JAN22'!L187</f>
        <v>0</v>
      </c>
      <c r="M187" s="5">
        <f ca="1">'JAN22'!M187</f>
        <v>0</v>
      </c>
      <c r="N187" s="20"/>
      <c r="O187" s="20"/>
      <c r="P187" s="20"/>
      <c r="Q187" s="20"/>
      <c r="R187" s="20"/>
      <c r="S187" s="20"/>
      <c r="T187" s="20"/>
      <c r="U187" s="20"/>
      <c r="V187" s="5">
        <f ca="1">'JAN22'!V187</f>
        <v>0</v>
      </c>
    </row>
    <row r="188" spans="1:22">
      <c r="A188" s="20"/>
      <c r="B188" s="101" t="str">
        <f ca="1">'JAN22'!B188</f>
        <v>"</v>
      </c>
      <c r="C188" s="5">
        <f ca="1">'JAN22'!C188</f>
        <v>186</v>
      </c>
      <c r="D188" s="5">
        <f ca="1">'JAN22'!D188</f>
        <v>963</v>
      </c>
      <c r="E188" s="26"/>
      <c r="F188" s="5">
        <f ca="1">'JAN22'!F188</f>
        <v>58</v>
      </c>
      <c r="G188" s="63">
        <f ca="1">'JAN22'!G188</f>
        <v>3484.82</v>
      </c>
      <c r="H188" s="63">
        <f ca="1">'JAN22'!H188</f>
        <v>285.18</v>
      </c>
      <c r="I188" s="5">
        <f ca="1">'JAN22'!I188</f>
        <v>0</v>
      </c>
      <c r="J188" s="20"/>
      <c r="K188" s="20"/>
      <c r="L188" s="5">
        <f ca="1">'JAN22'!L188</f>
        <v>0</v>
      </c>
      <c r="M188" s="5">
        <f ca="1">'JAN22'!M188</f>
        <v>0</v>
      </c>
      <c r="N188" s="20"/>
      <c r="O188" s="20"/>
      <c r="P188" s="20"/>
      <c r="Q188" s="20"/>
      <c r="R188" s="20"/>
      <c r="S188" s="20"/>
      <c r="T188" s="20"/>
      <c r="U188" s="20"/>
      <c r="V188" s="5">
        <f ca="1">'JAN22'!V188</f>
        <v>0</v>
      </c>
    </row>
    <row r="189" spans="1:22">
      <c r="A189" s="20"/>
      <c r="B189" s="101" t="str">
        <f ca="1">'JAN22'!B189</f>
        <v>"</v>
      </c>
      <c r="C189" s="5">
        <f ca="1">'JAN22'!C189</f>
        <v>187</v>
      </c>
      <c r="D189" s="5">
        <f ca="1">'JAN22'!D189</f>
        <v>964</v>
      </c>
      <c r="E189" s="26"/>
      <c r="F189" s="5">
        <f ca="1">'JAN22'!F189</f>
        <v>59</v>
      </c>
      <c r="G189" s="63">
        <f ca="1">'JAN22'!G189</f>
        <v>3522.61</v>
      </c>
      <c r="H189" s="63">
        <f ca="1">'JAN22'!H189</f>
        <v>313.38</v>
      </c>
      <c r="I189" s="5">
        <f ca="1">'JAN22'!I189</f>
        <v>0.99</v>
      </c>
      <c r="J189" s="20"/>
      <c r="K189" s="20"/>
      <c r="L189" s="5">
        <f ca="1">'JAN22'!L189</f>
        <v>0</v>
      </c>
      <c r="M189" s="5">
        <f ca="1">'JAN22'!M189</f>
        <v>0</v>
      </c>
      <c r="N189" s="20"/>
      <c r="O189" s="20"/>
      <c r="P189" s="20"/>
      <c r="Q189" s="20"/>
      <c r="R189" s="20"/>
      <c r="S189" s="20"/>
      <c r="T189" s="20"/>
      <c r="U189" s="20"/>
      <c r="V189" s="5">
        <f ca="1">'JAN22'!V189</f>
        <v>0</v>
      </c>
    </row>
    <row r="190" spans="1:22">
      <c r="A190" s="20"/>
      <c r="B190" s="101" t="str">
        <f ca="1">'JAN22'!B190</f>
        <v>"</v>
      </c>
      <c r="C190" s="5">
        <f ca="1">'JAN22'!C190</f>
        <v>188</v>
      </c>
      <c r="D190" s="5">
        <f ca="1">'JAN22'!D190</f>
        <v>965</v>
      </c>
      <c r="E190" s="26"/>
      <c r="F190" s="5">
        <f ca="1">'JAN22'!F190</f>
        <v>59</v>
      </c>
      <c r="G190" s="63">
        <f ca="1">'JAN22'!G190</f>
        <v>3520.41</v>
      </c>
      <c r="H190" s="63">
        <f ca="1">'JAN22'!H190</f>
        <v>314.58999999999997</v>
      </c>
      <c r="I190" s="5">
        <f ca="1">'JAN22'!I190</f>
        <v>0</v>
      </c>
      <c r="J190" s="20"/>
      <c r="K190" s="20"/>
      <c r="L190" s="5">
        <f ca="1">'JAN22'!L190</f>
        <v>0</v>
      </c>
      <c r="M190" s="5">
        <f ca="1">'JAN22'!M190</f>
        <v>0</v>
      </c>
      <c r="N190" s="20"/>
      <c r="O190" s="20"/>
      <c r="P190" s="20"/>
      <c r="Q190" s="20"/>
      <c r="R190" s="20"/>
      <c r="S190" s="20"/>
      <c r="T190" s="20"/>
      <c r="U190" s="20"/>
      <c r="V190" s="5">
        <f ca="1">'JAN22'!V190</f>
        <v>9292.5</v>
      </c>
    </row>
    <row r="191" spans="1:22">
      <c r="A191" s="20"/>
      <c r="B191" s="101" t="str">
        <f ca="1">'JAN22'!B191</f>
        <v>26.01.22</v>
      </c>
      <c r="C191" s="5">
        <f ca="1">'JAN22'!C191</f>
        <v>189</v>
      </c>
      <c r="D191" s="5">
        <f ca="1">'JAN22'!D191</f>
        <v>966</v>
      </c>
      <c r="E191" s="26"/>
      <c r="F191" s="5">
        <f ca="1">'JAN22'!F191</f>
        <v>59</v>
      </c>
      <c r="G191" s="63">
        <f ca="1">'JAN22'!G191</f>
        <v>3428.61</v>
      </c>
      <c r="H191" s="63">
        <f ca="1">'JAN22'!H191</f>
        <v>406.39</v>
      </c>
      <c r="I191" s="5">
        <f ca="1">'JAN22'!I191</f>
        <v>0</v>
      </c>
      <c r="J191" s="20"/>
      <c r="K191" s="20"/>
      <c r="L191" s="5">
        <f ca="1">'JAN22'!L191</f>
        <v>0</v>
      </c>
      <c r="M191" s="5">
        <f ca="1">'JAN22'!M191</f>
        <v>0</v>
      </c>
      <c r="N191" s="20"/>
      <c r="O191" s="20"/>
      <c r="P191" s="20"/>
      <c r="Q191" s="20"/>
      <c r="R191" s="20"/>
      <c r="S191" s="20"/>
      <c r="T191" s="20"/>
      <c r="U191" s="20"/>
      <c r="V191" s="5">
        <f ca="1">'JAN22'!V191</f>
        <v>0</v>
      </c>
    </row>
    <row r="192" spans="1:22">
      <c r="A192" s="20"/>
      <c r="B192" s="101" t="str">
        <f ca="1">'JAN22'!B192</f>
        <v>"</v>
      </c>
      <c r="C192" s="5">
        <f ca="1">'JAN22'!C192</f>
        <v>190</v>
      </c>
      <c r="D192" s="5">
        <f ca="1">'JAN22'!D192</f>
        <v>967</v>
      </c>
      <c r="E192" s="26"/>
      <c r="F192" s="5">
        <f ca="1">'JAN22'!F192</f>
        <v>58</v>
      </c>
      <c r="G192" s="63">
        <f ca="1">'JAN22'!G192</f>
        <v>3612.4</v>
      </c>
      <c r="H192" s="63">
        <f ca="1">'JAN22'!H192</f>
        <v>447.6</v>
      </c>
      <c r="I192" s="5">
        <f ca="1">'JAN22'!I192</f>
        <v>0</v>
      </c>
      <c r="J192" s="20"/>
      <c r="K192" s="20"/>
      <c r="L192" s="5">
        <f ca="1">'JAN22'!L192</f>
        <v>0</v>
      </c>
      <c r="M192" s="5">
        <f ca="1">'JAN22'!M192</f>
        <v>0</v>
      </c>
      <c r="N192" s="20"/>
      <c r="O192" s="20"/>
      <c r="P192" s="20"/>
      <c r="Q192" s="20"/>
      <c r="R192" s="20"/>
      <c r="S192" s="20"/>
      <c r="T192" s="20"/>
      <c r="U192" s="20"/>
      <c r="V192" s="5">
        <f ca="1">'JAN22'!V192</f>
        <v>0</v>
      </c>
    </row>
    <row r="193" spans="1:22">
      <c r="A193" s="20"/>
      <c r="B193" s="101" t="str">
        <f ca="1">'JAN22'!B193</f>
        <v>"</v>
      </c>
      <c r="C193" s="5">
        <f ca="1">'JAN22'!C193</f>
        <v>191</v>
      </c>
      <c r="D193" s="5">
        <f ca="1">'JAN22'!D193</f>
        <v>968</v>
      </c>
      <c r="E193" s="26"/>
      <c r="F193" s="5">
        <f ca="1">'JAN22'!F193</f>
        <v>57</v>
      </c>
      <c r="G193" s="63">
        <f ca="1">'JAN22'!G193</f>
        <v>3321.83</v>
      </c>
      <c r="H193" s="63">
        <f ca="1">'JAN22'!H193</f>
        <v>383.17</v>
      </c>
      <c r="I193" s="5">
        <f ca="1">'JAN22'!I193</f>
        <v>0</v>
      </c>
      <c r="J193" s="20"/>
      <c r="K193" s="20"/>
      <c r="L193" s="5">
        <f ca="1">'JAN22'!L193</f>
        <v>0</v>
      </c>
      <c r="M193" s="5">
        <f ca="1">'JAN22'!M193</f>
        <v>0</v>
      </c>
      <c r="N193" s="20"/>
      <c r="O193" s="20"/>
      <c r="P193" s="20"/>
      <c r="Q193" s="20"/>
      <c r="R193" s="20"/>
      <c r="S193" s="20"/>
      <c r="T193" s="20"/>
      <c r="U193" s="20"/>
      <c r="V193" s="5">
        <f ca="1">'JAN22'!V193</f>
        <v>0</v>
      </c>
    </row>
    <row r="194" spans="1:22">
      <c r="A194" s="20"/>
      <c r="B194" s="101" t="str">
        <f ca="1">'JAN22'!B194</f>
        <v>"</v>
      </c>
      <c r="C194" s="5">
        <f ca="1">'JAN22'!C194</f>
        <v>192</v>
      </c>
      <c r="D194" s="5">
        <f ca="1">'JAN22'!D194</f>
        <v>969</v>
      </c>
      <c r="E194" s="26"/>
      <c r="F194" s="5">
        <f ca="1">'JAN22'!F194</f>
        <v>59</v>
      </c>
      <c r="G194" s="63">
        <f ca="1">'JAN22'!G194</f>
        <v>3747.1</v>
      </c>
      <c r="H194" s="63">
        <f ca="1">'JAN22'!H194</f>
        <v>322.89999999999998</v>
      </c>
      <c r="I194" s="5">
        <f ca="1">'JAN22'!I194</f>
        <v>0</v>
      </c>
      <c r="J194" s="20"/>
      <c r="K194" s="20"/>
      <c r="L194" s="5">
        <f ca="1">'JAN22'!L194</f>
        <v>0</v>
      </c>
      <c r="M194" s="5">
        <f ca="1">'JAN22'!M194</f>
        <v>0</v>
      </c>
      <c r="N194" s="20"/>
      <c r="O194" s="20"/>
      <c r="P194" s="20"/>
      <c r="Q194" s="20"/>
      <c r="R194" s="20"/>
      <c r="S194" s="20"/>
      <c r="T194" s="20"/>
      <c r="U194" s="20"/>
      <c r="V194" s="5">
        <f ca="1">'JAN22'!V194</f>
        <v>0</v>
      </c>
    </row>
    <row r="195" spans="1:22">
      <c r="A195" s="20"/>
      <c r="B195" s="101" t="str">
        <f ca="1">'JAN22'!B195</f>
        <v>"</v>
      </c>
      <c r="C195" s="5">
        <f ca="1">'JAN22'!C195</f>
        <v>193</v>
      </c>
      <c r="D195" s="5">
        <f ca="1">'JAN22'!D195</f>
        <v>971</v>
      </c>
      <c r="E195" s="26"/>
      <c r="F195" s="5">
        <f ca="1">'JAN22'!F195</f>
        <v>58</v>
      </c>
      <c r="G195" s="63">
        <f ca="1">'JAN22'!G195</f>
        <v>3438.62</v>
      </c>
      <c r="H195" s="63">
        <f ca="1">'JAN22'!H195</f>
        <v>331.38</v>
      </c>
      <c r="I195" s="5">
        <f ca="1">'JAN22'!I195</f>
        <v>0</v>
      </c>
      <c r="J195" s="20"/>
      <c r="K195" s="20"/>
      <c r="L195" s="5">
        <f ca="1">'JAN22'!L195</f>
        <v>0</v>
      </c>
      <c r="M195" s="5">
        <f ca="1">'JAN22'!M195</f>
        <v>0</v>
      </c>
      <c r="N195" s="20"/>
      <c r="O195" s="20"/>
      <c r="P195" s="20"/>
      <c r="Q195" s="20"/>
      <c r="R195" s="20"/>
      <c r="S195" s="20"/>
      <c r="T195" s="20"/>
      <c r="U195" s="20"/>
      <c r="V195" s="5">
        <f ca="1">'JAN22'!V195</f>
        <v>0</v>
      </c>
    </row>
    <row r="196" spans="1:22">
      <c r="A196" s="20"/>
      <c r="B196" s="101" t="str">
        <f ca="1">'JAN22'!B196</f>
        <v>"</v>
      </c>
      <c r="C196" s="5">
        <f ca="1">'JAN22'!C196</f>
        <v>194</v>
      </c>
      <c r="D196" s="5">
        <f ca="1">'JAN22'!D196</f>
        <v>972</v>
      </c>
      <c r="E196" s="26"/>
      <c r="F196" s="5">
        <f ca="1">'JAN22'!F196</f>
        <v>59</v>
      </c>
      <c r="G196" s="63">
        <f ca="1">'JAN22'!G196</f>
        <v>3496.21</v>
      </c>
      <c r="H196" s="63">
        <f ca="1">'JAN22'!H196</f>
        <v>338.79</v>
      </c>
      <c r="I196" s="5">
        <f ca="1">'JAN22'!I196</f>
        <v>0</v>
      </c>
      <c r="J196" s="20"/>
      <c r="K196" s="20"/>
      <c r="L196" s="5">
        <f ca="1">'JAN22'!L196</f>
        <v>0</v>
      </c>
      <c r="M196" s="5">
        <f ca="1">'JAN22'!M196</f>
        <v>0</v>
      </c>
      <c r="N196" s="20"/>
      <c r="O196" s="20"/>
      <c r="P196" s="20"/>
      <c r="Q196" s="20"/>
      <c r="R196" s="20"/>
      <c r="S196" s="20"/>
      <c r="T196" s="20"/>
      <c r="U196" s="20"/>
      <c r="V196" s="5">
        <f ca="1">'JAN22'!V196</f>
        <v>0</v>
      </c>
    </row>
    <row r="197" spans="1:22">
      <c r="A197" s="20"/>
      <c r="B197" s="101" t="str">
        <f ca="1">'JAN22'!B197</f>
        <v>"</v>
      </c>
      <c r="C197" s="5">
        <f ca="1">'JAN22'!C197</f>
        <v>195</v>
      </c>
      <c r="D197" s="5">
        <f ca="1">'JAN22'!D197</f>
        <v>970</v>
      </c>
      <c r="E197" s="26"/>
      <c r="F197" s="5">
        <f ca="1">'JAN22'!F197</f>
        <v>58</v>
      </c>
      <c r="G197" s="63">
        <f ca="1">'JAN22'!G197</f>
        <v>3401.83</v>
      </c>
      <c r="H197" s="63">
        <f ca="1">'JAN22'!H197</f>
        <v>367.17</v>
      </c>
      <c r="I197" s="5">
        <f ca="1">'JAN22'!I197</f>
        <v>0</v>
      </c>
      <c r="J197" s="20"/>
      <c r="K197" s="20"/>
      <c r="L197" s="5">
        <f ca="1">'JAN22'!L197</f>
        <v>0</v>
      </c>
      <c r="M197" s="5">
        <f ca="1">'JAN22'!M197</f>
        <v>0</v>
      </c>
      <c r="N197" s="20"/>
      <c r="O197" s="20"/>
      <c r="P197" s="20"/>
      <c r="Q197" s="20"/>
      <c r="R197" s="20"/>
      <c r="S197" s="20"/>
      <c r="T197" s="20"/>
      <c r="U197" s="20"/>
      <c r="V197" s="5">
        <f ca="1">'JAN22'!V197</f>
        <v>0</v>
      </c>
    </row>
    <row r="198" spans="1:22">
      <c r="A198" s="20"/>
      <c r="B198" s="101" t="str">
        <f ca="1">'JAN22'!B198</f>
        <v>"</v>
      </c>
      <c r="C198" s="5">
        <f ca="1">'JAN22'!C198</f>
        <v>196</v>
      </c>
      <c r="D198" s="5">
        <f ca="1">'JAN22'!D198</f>
        <v>973</v>
      </c>
      <c r="E198" s="26"/>
      <c r="F198" s="5">
        <f ca="1">'JAN22'!F198</f>
        <v>58</v>
      </c>
      <c r="G198" s="63">
        <f ca="1">'JAN22'!G198</f>
        <v>3444.62</v>
      </c>
      <c r="H198" s="63">
        <f ca="1">'JAN22'!H198</f>
        <v>325.38</v>
      </c>
      <c r="I198" s="5">
        <f ca="1">'JAN22'!I198</f>
        <v>0</v>
      </c>
      <c r="J198" s="20"/>
      <c r="K198" s="20"/>
      <c r="L198" s="5">
        <f ca="1">'JAN22'!L198</f>
        <v>0</v>
      </c>
      <c r="M198" s="5">
        <f ca="1">'JAN22'!M198</f>
        <v>0</v>
      </c>
      <c r="N198" s="20"/>
      <c r="O198" s="20"/>
      <c r="P198" s="20"/>
      <c r="Q198" s="20"/>
      <c r="R198" s="20"/>
      <c r="S198" s="20"/>
      <c r="T198" s="20"/>
      <c r="U198" s="20"/>
      <c r="V198" s="5">
        <f ca="1">'JAN22'!V198</f>
        <v>0</v>
      </c>
    </row>
    <row r="199" spans="1:22">
      <c r="A199" s="20"/>
      <c r="B199" s="101" t="str">
        <f ca="1">'JAN22'!B199</f>
        <v>"</v>
      </c>
      <c r="C199" s="5">
        <f ca="1">'JAN22'!C199</f>
        <v>197</v>
      </c>
      <c r="D199" s="5">
        <f ca="1">'JAN22'!D199</f>
        <v>974</v>
      </c>
      <c r="E199" s="26"/>
      <c r="F199" s="5">
        <f ca="1">'JAN22'!F199</f>
        <v>58</v>
      </c>
      <c r="G199" s="63">
        <f ca="1">'JAN22'!G199</f>
        <v>3423.46</v>
      </c>
      <c r="H199" s="63">
        <f ca="1">'JAN22'!H199</f>
        <v>342.54</v>
      </c>
      <c r="I199" s="5">
        <f ca="1">'JAN22'!I199</f>
        <v>0</v>
      </c>
      <c r="J199" s="20"/>
      <c r="K199" s="20"/>
      <c r="L199" s="5">
        <f ca="1">'JAN22'!L199</f>
        <v>0</v>
      </c>
      <c r="M199" s="5">
        <f ca="1">'JAN22'!M199</f>
        <v>0</v>
      </c>
      <c r="N199" s="20"/>
      <c r="O199" s="20"/>
      <c r="P199" s="20"/>
      <c r="Q199" s="20"/>
      <c r="R199" s="20"/>
      <c r="S199" s="20"/>
      <c r="T199" s="20"/>
      <c r="U199" s="20"/>
      <c r="V199" s="5">
        <f ca="1">'JAN22'!V199</f>
        <v>0</v>
      </c>
    </row>
    <row r="200" spans="1:22">
      <c r="A200" s="20"/>
      <c r="B200" s="101" t="str">
        <f ca="1">'JAN22'!B200</f>
        <v>"</v>
      </c>
      <c r="C200" s="5">
        <f ca="1">'JAN22'!C200</f>
        <v>198</v>
      </c>
      <c r="D200" s="5">
        <f ca="1">'JAN22'!D200</f>
        <v>975</v>
      </c>
      <c r="E200" s="26"/>
      <c r="F200" s="5">
        <f ca="1">'JAN22'!F200</f>
        <v>59</v>
      </c>
      <c r="G200" s="63">
        <f ca="1">'JAN22'!G200</f>
        <v>3488.41</v>
      </c>
      <c r="H200" s="63">
        <f ca="1">'JAN22'!H200</f>
        <v>346.59</v>
      </c>
      <c r="I200" s="5">
        <f ca="1">'JAN22'!I200</f>
        <v>0</v>
      </c>
      <c r="J200" s="20"/>
      <c r="K200" s="20"/>
      <c r="L200" s="5">
        <f ca="1">'JAN22'!L200</f>
        <v>0</v>
      </c>
      <c r="M200" s="5">
        <f ca="1">'JAN22'!M200</f>
        <v>0</v>
      </c>
      <c r="N200" s="20"/>
      <c r="O200" s="20"/>
      <c r="P200" s="20"/>
      <c r="Q200" s="20"/>
      <c r="R200" s="20"/>
      <c r="S200" s="20"/>
      <c r="T200" s="20"/>
      <c r="U200" s="20"/>
      <c r="V200" s="5">
        <f ca="1">'JAN22'!V200</f>
        <v>0</v>
      </c>
    </row>
    <row r="201" spans="1:22">
      <c r="A201" s="20"/>
      <c r="B201" s="101" t="str">
        <f ca="1">'JAN22'!B201</f>
        <v>27.01.22</v>
      </c>
      <c r="C201" s="5">
        <f ca="1">'JAN22'!C201</f>
        <v>199</v>
      </c>
      <c r="D201" s="5">
        <f ca="1">'JAN22'!D201</f>
        <v>977</v>
      </c>
      <c r="E201" s="26"/>
      <c r="F201" s="5">
        <f ca="1">'JAN22'!F201</f>
        <v>58</v>
      </c>
      <c r="G201" s="63">
        <f ca="1">'JAN22'!G201</f>
        <v>3454.82</v>
      </c>
      <c r="H201" s="63">
        <f ca="1">'JAN22'!H201</f>
        <v>315.18</v>
      </c>
      <c r="I201" s="5">
        <f ca="1">'JAN22'!I201</f>
        <v>0</v>
      </c>
      <c r="J201" s="20"/>
      <c r="K201" s="20"/>
      <c r="L201" s="5">
        <f ca="1">'JAN22'!L201</f>
        <v>0</v>
      </c>
      <c r="M201" s="5">
        <f ca="1">'JAN22'!M201</f>
        <v>0</v>
      </c>
      <c r="N201" s="20"/>
      <c r="O201" s="20"/>
      <c r="P201" s="20"/>
      <c r="Q201" s="20"/>
      <c r="R201" s="20"/>
      <c r="S201" s="20"/>
      <c r="T201" s="20"/>
      <c r="U201" s="20"/>
      <c r="V201" s="5">
        <f ca="1">'JAN22'!V201</f>
        <v>0</v>
      </c>
    </row>
    <row r="202" spans="1:22">
      <c r="A202" s="20"/>
      <c r="B202" s="101" t="str">
        <f ca="1">'JAN22'!B202</f>
        <v>"</v>
      </c>
      <c r="C202" s="5">
        <f ca="1">'JAN22'!C202</f>
        <v>200</v>
      </c>
      <c r="D202" s="5">
        <f ca="1">'JAN22'!D202</f>
        <v>976</v>
      </c>
      <c r="E202" s="26"/>
      <c r="F202" s="5">
        <f ca="1">'JAN22'!F202</f>
        <v>58</v>
      </c>
      <c r="G202" s="63">
        <f ca="1">'JAN22'!G202</f>
        <v>3454.47</v>
      </c>
      <c r="H202" s="63">
        <f ca="1">'JAN22'!H202</f>
        <v>310.52999999999997</v>
      </c>
      <c r="I202" s="5">
        <f ca="1">'JAN22'!I202</f>
        <v>0</v>
      </c>
      <c r="J202" s="20"/>
      <c r="K202" s="20"/>
      <c r="L202" s="5">
        <f ca="1">'JAN22'!L202</f>
        <v>0</v>
      </c>
      <c r="M202" s="5">
        <f ca="1">'JAN22'!M202</f>
        <v>0</v>
      </c>
      <c r="N202" s="20"/>
      <c r="O202" s="20"/>
      <c r="P202" s="20"/>
      <c r="Q202" s="20"/>
      <c r="R202" s="20"/>
      <c r="S202" s="20"/>
      <c r="T202" s="20"/>
      <c r="U202" s="20"/>
      <c r="V202" s="5">
        <f ca="1">'JAN22'!V202</f>
        <v>0</v>
      </c>
    </row>
    <row r="203" spans="1:22">
      <c r="A203" s="20"/>
      <c r="B203" s="101" t="str">
        <f ca="1">'JAN22'!B203</f>
        <v>"</v>
      </c>
      <c r="C203" s="5">
        <f ca="1">'JAN22'!C203</f>
        <v>201</v>
      </c>
      <c r="D203" s="5">
        <f ca="1">'JAN22'!D203</f>
        <v>978</v>
      </c>
      <c r="E203" s="26"/>
      <c r="F203" s="5">
        <f ca="1">'JAN22'!F203</f>
        <v>58</v>
      </c>
      <c r="G203" s="63">
        <f ca="1">'JAN22'!G203</f>
        <v>3456.02</v>
      </c>
      <c r="H203" s="63">
        <f ca="1">'JAN22'!H203</f>
        <v>313.98</v>
      </c>
      <c r="I203" s="5">
        <f ca="1">'JAN22'!I203</f>
        <v>0</v>
      </c>
      <c r="J203" s="20"/>
      <c r="K203" s="20"/>
      <c r="L203" s="5">
        <f ca="1">'JAN22'!L203</f>
        <v>0</v>
      </c>
      <c r="M203" s="5">
        <f ca="1">'JAN22'!M203</f>
        <v>0</v>
      </c>
      <c r="N203" s="20"/>
      <c r="O203" s="20"/>
      <c r="P203" s="20"/>
      <c r="Q203" s="20"/>
      <c r="R203" s="20"/>
      <c r="S203" s="20"/>
      <c r="T203" s="20"/>
      <c r="U203" s="20"/>
      <c r="V203" s="5">
        <f ca="1">'JAN22'!V203</f>
        <v>0</v>
      </c>
    </row>
    <row r="204" spans="1:22">
      <c r="A204" s="20"/>
      <c r="B204" s="101" t="str">
        <f ca="1">'JAN22'!B204</f>
        <v>"</v>
      </c>
      <c r="C204" s="5">
        <f ca="1">'JAN22'!C204</f>
        <v>202</v>
      </c>
      <c r="D204" s="5">
        <f ca="1">'JAN22'!D204</f>
        <v>980</v>
      </c>
      <c r="E204" s="26"/>
      <c r="F204" s="5">
        <f ca="1">'JAN22'!F204</f>
        <v>57</v>
      </c>
      <c r="G204" s="63">
        <f ca="1">'JAN22'!G204</f>
        <v>3430.63</v>
      </c>
      <c r="H204" s="63">
        <f ca="1">'JAN22'!H204</f>
        <v>275.56</v>
      </c>
      <c r="I204" s="5">
        <f ca="1">'JAN22'!I204</f>
        <v>1.19</v>
      </c>
      <c r="J204" s="20"/>
      <c r="K204" s="20"/>
      <c r="L204" s="5">
        <f ca="1">'JAN22'!L204</f>
        <v>0</v>
      </c>
      <c r="M204" s="5">
        <f ca="1">'JAN22'!M204</f>
        <v>0</v>
      </c>
      <c r="N204" s="20"/>
      <c r="O204" s="20"/>
      <c r="P204" s="20"/>
      <c r="Q204" s="20"/>
      <c r="R204" s="20"/>
      <c r="S204" s="20"/>
      <c r="T204" s="20"/>
      <c r="U204" s="20"/>
      <c r="V204" s="5">
        <f ca="1">'JAN22'!V204</f>
        <v>8977.5</v>
      </c>
    </row>
    <row r="205" spans="1:22">
      <c r="A205" s="20"/>
      <c r="B205" s="101" t="str">
        <f ca="1">'JAN22'!B205</f>
        <v>"</v>
      </c>
      <c r="C205" s="5">
        <f ca="1">'JAN22'!C205</f>
        <v>203</v>
      </c>
      <c r="D205" s="5">
        <f ca="1">'JAN22'!D205</f>
        <v>979</v>
      </c>
      <c r="E205" s="26"/>
      <c r="F205" s="5">
        <f ca="1">'JAN22'!F205</f>
        <v>58</v>
      </c>
      <c r="G205" s="63">
        <f ca="1">'JAN22'!G205</f>
        <v>3433.04</v>
      </c>
      <c r="H205" s="63">
        <f ca="1">'JAN22'!H205</f>
        <v>334.96</v>
      </c>
      <c r="I205" s="5">
        <f ca="1">'JAN22'!I205</f>
        <v>0</v>
      </c>
      <c r="J205" s="20"/>
      <c r="K205" s="20"/>
      <c r="L205" s="5">
        <f ca="1">'JAN22'!L205</f>
        <v>0</v>
      </c>
      <c r="M205" s="5">
        <f ca="1">'JAN22'!M205</f>
        <v>0</v>
      </c>
      <c r="N205" s="20"/>
      <c r="O205" s="20"/>
      <c r="P205" s="20"/>
      <c r="Q205" s="20"/>
      <c r="R205" s="20"/>
      <c r="S205" s="20"/>
      <c r="T205" s="20"/>
      <c r="U205" s="20"/>
      <c r="V205" s="5">
        <f ca="1">'JAN22'!V205</f>
        <v>0</v>
      </c>
    </row>
    <row r="206" spans="1:22">
      <c r="A206" s="20"/>
      <c r="B206" s="101" t="str">
        <f ca="1">'JAN22'!B206</f>
        <v>"</v>
      </c>
      <c r="C206" s="5">
        <f ca="1">'JAN22'!C206</f>
        <v>204</v>
      </c>
      <c r="D206" s="5">
        <f ca="1">'JAN22'!D206</f>
        <v>981</v>
      </c>
      <c r="E206" s="26"/>
      <c r="F206" s="5">
        <f ca="1">'JAN22'!F206</f>
        <v>58</v>
      </c>
      <c r="G206" s="63">
        <f ca="1">'JAN22'!G206</f>
        <v>3458.02</v>
      </c>
      <c r="H206" s="63">
        <f ca="1">'JAN22'!H206</f>
        <v>311.98</v>
      </c>
      <c r="I206" s="5">
        <f ca="1">'JAN22'!I206</f>
        <v>0</v>
      </c>
      <c r="J206" s="20"/>
      <c r="K206" s="20"/>
      <c r="L206" s="5">
        <f ca="1">'JAN22'!L206</f>
        <v>0</v>
      </c>
      <c r="M206" s="5">
        <f ca="1">'JAN22'!M206</f>
        <v>0</v>
      </c>
      <c r="N206" s="20"/>
      <c r="O206" s="20"/>
      <c r="P206" s="20"/>
      <c r="Q206" s="20"/>
      <c r="R206" s="20"/>
      <c r="S206" s="20"/>
      <c r="T206" s="20"/>
      <c r="U206" s="20"/>
      <c r="V206" s="5">
        <f ca="1">'JAN22'!V206</f>
        <v>0</v>
      </c>
    </row>
    <row r="207" spans="1:22">
      <c r="A207" s="20"/>
      <c r="B207" s="101" t="str">
        <f ca="1">'JAN22'!B207</f>
        <v>"</v>
      </c>
      <c r="C207" s="5">
        <f ca="1">'JAN22'!C207</f>
        <v>205</v>
      </c>
      <c r="D207" s="5">
        <f ca="1">'JAN22'!D207</f>
        <v>983</v>
      </c>
      <c r="E207" s="26"/>
      <c r="F207" s="5">
        <f ca="1">'JAN22'!F207</f>
        <v>59</v>
      </c>
      <c r="G207" s="63">
        <f ca="1">'JAN22'!G207</f>
        <v>3735.55</v>
      </c>
      <c r="H207" s="63">
        <f ca="1">'JAN22'!H207</f>
        <v>352.45</v>
      </c>
      <c r="I207" s="5">
        <f ca="1">'JAN22'!I207</f>
        <v>0</v>
      </c>
      <c r="J207" s="20"/>
      <c r="K207" s="20"/>
      <c r="L207" s="5">
        <f ca="1">'JAN22'!L207</f>
        <v>0</v>
      </c>
      <c r="M207" s="5">
        <f ca="1">'JAN22'!M207</f>
        <v>0</v>
      </c>
      <c r="N207" s="20"/>
      <c r="O207" s="20"/>
      <c r="P207" s="20"/>
      <c r="Q207" s="20"/>
      <c r="R207" s="20"/>
      <c r="S207" s="20"/>
      <c r="T207" s="20"/>
      <c r="U207" s="20"/>
      <c r="V207" s="5">
        <f ca="1">'JAN22'!V207</f>
        <v>0</v>
      </c>
    </row>
    <row r="208" spans="1:22">
      <c r="A208" s="20"/>
      <c r="B208" s="101" t="str">
        <f ca="1">'JAN22'!B208</f>
        <v>"</v>
      </c>
      <c r="C208" s="5">
        <f ca="1">'JAN22'!C208</f>
        <v>206</v>
      </c>
      <c r="D208" s="5">
        <f ca="1">'JAN22'!D208</f>
        <v>982</v>
      </c>
      <c r="E208" s="26"/>
      <c r="F208" s="5">
        <f ca="1">'JAN22'!F208</f>
        <v>58</v>
      </c>
      <c r="G208" s="63">
        <f ca="1">'JAN22'!G208</f>
        <v>3379.65</v>
      </c>
      <c r="H208" s="63">
        <f ca="1">'JAN22'!H208</f>
        <v>387.35</v>
      </c>
      <c r="I208" s="5">
        <f ca="1">'JAN22'!I208</f>
        <v>0</v>
      </c>
      <c r="J208" s="20"/>
      <c r="K208" s="20"/>
      <c r="L208" s="5">
        <f ca="1">'JAN22'!L208</f>
        <v>0</v>
      </c>
      <c r="M208" s="5">
        <f ca="1">'JAN22'!M208</f>
        <v>0</v>
      </c>
      <c r="N208" s="20"/>
      <c r="O208" s="20"/>
      <c r="P208" s="20"/>
      <c r="Q208" s="20"/>
      <c r="R208" s="20"/>
      <c r="S208" s="20"/>
      <c r="T208" s="20"/>
      <c r="U208" s="20"/>
      <c r="V208" s="5">
        <f ca="1">'JAN22'!V208</f>
        <v>0</v>
      </c>
    </row>
    <row r="209" spans="1:22">
      <c r="A209" s="20"/>
      <c r="B209" s="101" t="str">
        <f ca="1">'JAN22'!B209</f>
        <v>"</v>
      </c>
      <c r="C209" s="5">
        <f ca="1">'JAN22'!C209</f>
        <v>207</v>
      </c>
      <c r="D209" s="5">
        <f ca="1">'JAN22'!D209</f>
        <v>984</v>
      </c>
      <c r="E209" s="26"/>
      <c r="F209" s="5">
        <f ca="1">'JAN22'!F209</f>
        <v>58</v>
      </c>
      <c r="G209" s="63">
        <f ca="1">'JAN22'!G209</f>
        <v>3417.43</v>
      </c>
      <c r="H209" s="63">
        <f ca="1">'JAN22'!H209</f>
        <v>351.57</v>
      </c>
      <c r="I209" s="5">
        <f ca="1">'JAN22'!I209</f>
        <v>0</v>
      </c>
      <c r="J209" s="20"/>
      <c r="K209" s="20"/>
      <c r="L209" s="5">
        <f ca="1">'JAN22'!L209</f>
        <v>0</v>
      </c>
      <c r="M209" s="5">
        <f ca="1">'JAN22'!M209</f>
        <v>0</v>
      </c>
      <c r="N209" s="20"/>
      <c r="O209" s="20"/>
      <c r="P209" s="20"/>
      <c r="Q209" s="20"/>
      <c r="R209" s="20"/>
      <c r="S209" s="20"/>
      <c r="T209" s="20"/>
      <c r="U209" s="20"/>
      <c r="V209" s="5">
        <f ca="1">'JAN22'!V209</f>
        <v>0</v>
      </c>
    </row>
    <row r="210" spans="1:22">
      <c r="A210" s="20"/>
      <c r="B210" s="101" t="str">
        <f ca="1">'JAN22'!B210</f>
        <v>"</v>
      </c>
      <c r="C210" s="5">
        <f ca="1">'JAN22'!C210</f>
        <v>208</v>
      </c>
      <c r="D210" s="5">
        <f ca="1">'JAN22'!D210</f>
        <v>985</v>
      </c>
      <c r="E210" s="26"/>
      <c r="F210" s="5">
        <f ca="1">'JAN22'!F210</f>
        <v>59</v>
      </c>
      <c r="G210" s="63">
        <f ca="1">'JAN22'!G210</f>
        <v>3531.9</v>
      </c>
      <c r="H210" s="63">
        <f ca="1">'JAN22'!H210</f>
        <v>538.1</v>
      </c>
      <c r="I210" s="5">
        <f ca="1">'JAN22'!I210</f>
        <v>0</v>
      </c>
      <c r="J210" s="20"/>
      <c r="K210" s="20"/>
      <c r="L210" s="5">
        <f ca="1">'JAN22'!L210</f>
        <v>0</v>
      </c>
      <c r="M210" s="5">
        <f ca="1">'JAN22'!M210</f>
        <v>0</v>
      </c>
      <c r="N210" s="20"/>
      <c r="O210" s="20"/>
      <c r="P210" s="20"/>
      <c r="Q210" s="20"/>
      <c r="R210" s="20"/>
      <c r="S210" s="20"/>
      <c r="T210" s="20"/>
      <c r="U210" s="20"/>
      <c r="V210" s="5">
        <f ca="1">'JAN22'!V210</f>
        <v>0</v>
      </c>
    </row>
    <row r="211" spans="1:22">
      <c r="A211" s="20"/>
      <c r="B211" s="101" t="str">
        <f ca="1">'JAN22'!B211</f>
        <v>28.01.22</v>
      </c>
      <c r="C211" s="5">
        <f ca="1">'JAN22'!C211</f>
        <v>209</v>
      </c>
      <c r="D211" s="5">
        <f ca="1">'JAN22'!D211</f>
        <v>987</v>
      </c>
      <c r="E211" s="26"/>
      <c r="F211" s="5">
        <f ca="1">'JAN22'!F211</f>
        <v>59</v>
      </c>
      <c r="G211" s="63">
        <f ca="1">'JAN22'!G211</f>
        <v>3522.41</v>
      </c>
      <c r="H211" s="63">
        <f ca="1">'JAN22'!H211</f>
        <v>312.58999999999997</v>
      </c>
      <c r="I211" s="5">
        <f ca="1">'JAN22'!I211</f>
        <v>0</v>
      </c>
      <c r="J211" s="20"/>
      <c r="K211" s="20"/>
      <c r="L211" s="5">
        <f ca="1">'JAN22'!L211</f>
        <v>0</v>
      </c>
      <c r="M211" s="5">
        <f ca="1">'JAN22'!M211</f>
        <v>0</v>
      </c>
      <c r="N211" s="20"/>
      <c r="O211" s="20"/>
      <c r="P211" s="20"/>
      <c r="Q211" s="20"/>
      <c r="R211" s="20"/>
      <c r="S211" s="20"/>
      <c r="T211" s="20"/>
      <c r="U211" s="20"/>
      <c r="V211" s="5">
        <f ca="1">'JAN22'!V211</f>
        <v>0</v>
      </c>
    </row>
    <row r="212" spans="1:22">
      <c r="A212" s="20"/>
      <c r="B212" s="101" t="str">
        <f ca="1">'JAN22'!B212</f>
        <v>"</v>
      </c>
      <c r="C212" s="5">
        <f ca="1">'JAN22'!C212</f>
        <v>210</v>
      </c>
      <c r="D212" s="5">
        <f ca="1">'JAN22'!D212</f>
        <v>986</v>
      </c>
      <c r="E212" s="26"/>
      <c r="F212" s="5">
        <f ca="1">'JAN22'!F212</f>
        <v>59</v>
      </c>
      <c r="G212" s="63">
        <f ca="1">'JAN22'!G212</f>
        <v>3529.43</v>
      </c>
      <c r="H212" s="63">
        <f ca="1">'JAN22'!H212</f>
        <v>305.75</v>
      </c>
      <c r="I212" s="5">
        <f ca="1">'JAN22'!I212</f>
        <v>2.1800000000000002</v>
      </c>
      <c r="J212" s="20"/>
      <c r="K212" s="20"/>
      <c r="L212" s="5">
        <f ca="1">'JAN22'!L212</f>
        <v>0</v>
      </c>
      <c r="M212" s="5">
        <f ca="1">'JAN22'!M212</f>
        <v>0</v>
      </c>
      <c r="N212" s="20"/>
      <c r="O212" s="20"/>
      <c r="P212" s="20"/>
      <c r="Q212" s="20"/>
      <c r="R212" s="20"/>
      <c r="S212" s="20"/>
      <c r="T212" s="20"/>
      <c r="U212" s="20"/>
      <c r="V212" s="5">
        <f ca="1">'JAN22'!V212</f>
        <v>9292.5</v>
      </c>
    </row>
    <row r="213" spans="1:22">
      <c r="A213" s="20"/>
      <c r="B213" s="101" t="str">
        <f ca="1">'JAN22'!B213</f>
        <v>"</v>
      </c>
      <c r="C213" s="5">
        <f ca="1">'JAN22'!C213</f>
        <v>211</v>
      </c>
      <c r="D213" s="5">
        <f ca="1">'JAN22'!D213</f>
        <v>988</v>
      </c>
      <c r="E213" s="26"/>
      <c r="F213" s="5">
        <f ca="1">'JAN22'!F213</f>
        <v>58</v>
      </c>
      <c r="G213" s="63">
        <f ca="1">'JAN22'!G213</f>
        <v>3492.82</v>
      </c>
      <c r="H213" s="63">
        <f ca="1">'JAN22'!H213</f>
        <v>279.37</v>
      </c>
      <c r="I213" s="5">
        <f ca="1">'JAN22'!I213</f>
        <v>2.19</v>
      </c>
      <c r="J213" s="20"/>
      <c r="K213" s="20"/>
      <c r="L213" s="5">
        <f ca="1">'JAN22'!L213</f>
        <v>0</v>
      </c>
      <c r="M213" s="5">
        <f ca="1">'JAN22'!M213</f>
        <v>0</v>
      </c>
      <c r="N213" s="20"/>
      <c r="O213" s="20"/>
      <c r="P213" s="20"/>
      <c r="Q213" s="20"/>
      <c r="R213" s="20"/>
      <c r="S213" s="20"/>
      <c r="T213" s="20"/>
      <c r="U213" s="20"/>
      <c r="V213" s="5">
        <f ca="1">'JAN22'!V213</f>
        <v>9135</v>
      </c>
    </row>
    <row r="214" spans="1:22">
      <c r="A214" s="20"/>
      <c r="B214" s="101" t="str">
        <f ca="1">'JAN22'!B214</f>
        <v>"</v>
      </c>
      <c r="C214" s="5">
        <f ca="1">'JAN22'!C214</f>
        <v>212</v>
      </c>
      <c r="D214" s="5">
        <f ca="1">'JAN22'!D214</f>
        <v>989</v>
      </c>
      <c r="E214" s="26"/>
      <c r="F214" s="5">
        <f ca="1">'JAN22'!F214</f>
        <v>59</v>
      </c>
      <c r="G214" s="63">
        <f ca="1">'JAN22'!G214</f>
        <v>3471.21</v>
      </c>
      <c r="H214" s="63">
        <f ca="1">'JAN22'!H214</f>
        <v>363.79</v>
      </c>
      <c r="I214" s="5">
        <f ca="1">'JAN22'!I214</f>
        <v>0</v>
      </c>
      <c r="J214" s="20"/>
      <c r="K214" s="20"/>
      <c r="L214" s="5">
        <f ca="1">'JAN22'!L214</f>
        <v>0</v>
      </c>
      <c r="M214" s="5">
        <f ca="1">'JAN22'!M214</f>
        <v>0</v>
      </c>
      <c r="N214" s="20"/>
      <c r="O214" s="20"/>
      <c r="P214" s="20"/>
      <c r="Q214" s="20"/>
      <c r="R214" s="20"/>
      <c r="S214" s="20"/>
      <c r="T214" s="20"/>
      <c r="U214" s="20"/>
      <c r="V214" s="5">
        <f ca="1">'JAN22'!V214</f>
        <v>0</v>
      </c>
    </row>
    <row r="215" spans="1:22">
      <c r="A215" s="20"/>
      <c r="B215" s="101" t="str">
        <f ca="1">'JAN22'!B215</f>
        <v>"</v>
      </c>
      <c r="C215" s="5">
        <f ca="1">'JAN22'!C215</f>
        <v>213</v>
      </c>
      <c r="D215" s="5">
        <f ca="1">'JAN22'!D215</f>
        <v>991</v>
      </c>
      <c r="E215" s="26"/>
      <c r="F215" s="5">
        <f ca="1">'JAN22'!F215</f>
        <v>59</v>
      </c>
      <c r="G215" s="63">
        <f ca="1">'JAN22'!G215</f>
        <v>3481.65</v>
      </c>
      <c r="H215" s="63">
        <f ca="1">'JAN22'!H215</f>
        <v>349.35</v>
      </c>
      <c r="I215" s="5">
        <f ca="1">'JAN22'!I215</f>
        <v>0</v>
      </c>
      <c r="J215" s="20"/>
      <c r="K215" s="20"/>
      <c r="L215" s="5">
        <f ca="1">'JAN22'!L215</f>
        <v>0</v>
      </c>
      <c r="M215" s="5">
        <f ca="1">'JAN22'!M215</f>
        <v>0</v>
      </c>
      <c r="N215" s="20"/>
      <c r="O215" s="20"/>
      <c r="P215" s="20"/>
      <c r="Q215" s="20"/>
      <c r="R215" s="20"/>
      <c r="S215" s="20"/>
      <c r="T215" s="20"/>
      <c r="U215" s="20"/>
      <c r="V215" s="5">
        <f ca="1">'JAN22'!V215</f>
        <v>0</v>
      </c>
    </row>
    <row r="216" spans="1:22">
      <c r="A216" s="20"/>
      <c r="B216" s="101" t="str">
        <f ca="1">'JAN22'!B216</f>
        <v>"</v>
      </c>
      <c r="C216" s="5">
        <f ca="1">'JAN22'!C216</f>
        <v>214</v>
      </c>
      <c r="D216" s="5">
        <f ca="1">'JAN22'!D216</f>
        <v>990</v>
      </c>
      <c r="E216" s="26"/>
      <c r="F216" s="5">
        <f ca="1">'JAN22'!F216</f>
        <v>59</v>
      </c>
      <c r="G216" s="63">
        <f ca="1">'JAN22'!G216</f>
        <v>3739.84</v>
      </c>
      <c r="H216" s="63">
        <f ca="1">'JAN22'!H216</f>
        <v>357.76</v>
      </c>
      <c r="I216" s="5">
        <f ca="1">'JAN22'!I216</f>
        <v>2.6</v>
      </c>
      <c r="J216" s="20"/>
      <c r="K216" s="20"/>
      <c r="L216" s="5">
        <f ca="1">'JAN22'!L216</f>
        <v>0</v>
      </c>
      <c r="M216" s="5">
        <f ca="1">'JAN22'!M216</f>
        <v>0</v>
      </c>
      <c r="N216" s="20"/>
      <c r="O216" s="20"/>
      <c r="P216" s="20"/>
      <c r="Q216" s="20"/>
      <c r="R216" s="20"/>
      <c r="S216" s="20"/>
      <c r="T216" s="20"/>
      <c r="U216" s="20"/>
      <c r="V216" s="5">
        <f ca="1">'JAN22'!V216</f>
        <v>9292.5</v>
      </c>
    </row>
    <row r="217" spans="1:22">
      <c r="A217" s="20"/>
      <c r="B217" s="101" t="str">
        <f ca="1">'JAN22'!B217</f>
        <v>"</v>
      </c>
      <c r="C217" s="5">
        <f ca="1">'JAN22'!C217</f>
        <v>215</v>
      </c>
      <c r="D217" s="5">
        <f ca="1">'JAN22'!D217</f>
        <v>992</v>
      </c>
      <c r="E217" s="26"/>
      <c r="F217" s="5">
        <f ca="1">'JAN22'!F217</f>
        <v>55</v>
      </c>
      <c r="G217" s="63">
        <f ca="1">'JAN22'!G217</f>
        <v>3225.85</v>
      </c>
      <c r="H217" s="63">
        <f ca="1">'JAN22'!H217</f>
        <v>349.15</v>
      </c>
      <c r="I217" s="5">
        <f ca="1">'JAN22'!I217</f>
        <v>0</v>
      </c>
      <c r="J217" s="20"/>
      <c r="K217" s="20"/>
      <c r="L217" s="5">
        <f ca="1">'JAN22'!L217</f>
        <v>0</v>
      </c>
      <c r="M217" s="5">
        <f ca="1">'JAN22'!M217</f>
        <v>0</v>
      </c>
      <c r="N217" s="20"/>
      <c r="O217" s="20"/>
      <c r="P217" s="20"/>
      <c r="Q217" s="20"/>
      <c r="R217" s="20"/>
      <c r="S217" s="20"/>
      <c r="T217" s="20"/>
      <c r="U217" s="20"/>
      <c r="V217" s="5">
        <f ca="1">'JAN22'!V217</f>
        <v>0</v>
      </c>
    </row>
    <row r="218" spans="1:22">
      <c r="A218" s="20"/>
      <c r="B218" s="101" t="str">
        <f ca="1">'JAN22'!B218</f>
        <v>"</v>
      </c>
      <c r="C218" s="5">
        <f ca="1">'JAN22'!C218</f>
        <v>216</v>
      </c>
      <c r="D218" s="5">
        <f ca="1">'JAN22'!D218</f>
        <v>995</v>
      </c>
      <c r="E218" s="26"/>
      <c r="F218" s="5">
        <f ca="1">'JAN22'!F218</f>
        <v>57</v>
      </c>
      <c r="G218" s="63">
        <f ca="1">'JAN22'!G218</f>
        <v>3310.24</v>
      </c>
      <c r="H218" s="63">
        <f ca="1">'JAN22'!H218</f>
        <v>393.76</v>
      </c>
      <c r="I218" s="5">
        <f ca="1">'JAN22'!I218</f>
        <v>0</v>
      </c>
      <c r="J218" s="20"/>
      <c r="K218" s="20"/>
      <c r="L218" s="5">
        <f ca="1">'JAN22'!L218</f>
        <v>0</v>
      </c>
      <c r="M218" s="5">
        <f ca="1">'JAN22'!M218</f>
        <v>0</v>
      </c>
      <c r="N218" s="20"/>
      <c r="O218" s="20"/>
      <c r="P218" s="20"/>
      <c r="Q218" s="20"/>
      <c r="R218" s="20"/>
      <c r="S218" s="20"/>
      <c r="T218" s="20"/>
      <c r="U218" s="20"/>
      <c r="V218" s="5">
        <f ca="1">'JAN22'!V218</f>
        <v>0</v>
      </c>
    </row>
    <row r="219" spans="1:22">
      <c r="A219" s="20"/>
      <c r="B219" s="101" t="str">
        <f ca="1">'JAN22'!B219</f>
        <v>"</v>
      </c>
      <c r="C219" s="5">
        <f ca="1">'JAN22'!C219</f>
        <v>217</v>
      </c>
      <c r="D219" s="5">
        <f ca="1">'JAN22'!D219</f>
        <v>993</v>
      </c>
      <c r="E219" s="26"/>
      <c r="F219" s="5">
        <f ca="1">'JAN22'!F219</f>
        <v>57</v>
      </c>
      <c r="G219" s="63">
        <f ca="1">'JAN22'!G219</f>
        <v>3378.46</v>
      </c>
      <c r="H219" s="63">
        <f ca="1">'JAN22'!H219</f>
        <v>323.54000000000002</v>
      </c>
      <c r="I219" s="5">
        <f ca="1">'JAN22'!I219</f>
        <v>0</v>
      </c>
      <c r="J219" s="20"/>
      <c r="K219" s="20"/>
      <c r="L219" s="5">
        <f ca="1">'JAN22'!L219</f>
        <v>0</v>
      </c>
      <c r="M219" s="5">
        <f ca="1">'JAN22'!M219</f>
        <v>0</v>
      </c>
      <c r="N219" s="20"/>
      <c r="O219" s="20"/>
      <c r="P219" s="20"/>
      <c r="Q219" s="20"/>
      <c r="R219" s="20"/>
      <c r="S219" s="20"/>
      <c r="T219" s="20"/>
      <c r="U219" s="20"/>
      <c r="V219" s="5">
        <f ca="1">'JAN22'!V219</f>
        <v>0</v>
      </c>
    </row>
    <row r="220" spans="1:22">
      <c r="A220" s="20"/>
      <c r="B220" s="101" t="str">
        <f ca="1">'JAN22'!B220</f>
        <v>29.01.22</v>
      </c>
      <c r="C220" s="5">
        <f ca="1">'JAN22'!C220</f>
        <v>218</v>
      </c>
      <c r="D220" s="5">
        <f ca="1">'JAN22'!D220</f>
        <v>994</v>
      </c>
      <c r="E220" s="26"/>
      <c r="F220" s="5">
        <f ca="1">'JAN22'!F220</f>
        <v>58</v>
      </c>
      <c r="G220" s="63">
        <f ca="1">'JAN22'!G220</f>
        <v>3388.02</v>
      </c>
      <c r="H220" s="63">
        <f ca="1">'JAN22'!H220</f>
        <v>381.98</v>
      </c>
      <c r="I220" s="5">
        <f ca="1">'JAN22'!I220</f>
        <v>0</v>
      </c>
      <c r="J220" s="20"/>
      <c r="K220" s="20"/>
      <c r="L220" s="5">
        <f ca="1">'JAN22'!L220</f>
        <v>0</v>
      </c>
      <c r="M220" s="5">
        <f ca="1">'JAN22'!M220</f>
        <v>0</v>
      </c>
      <c r="N220" s="20"/>
      <c r="O220" s="20"/>
      <c r="P220" s="20"/>
      <c r="Q220" s="20"/>
      <c r="R220" s="20"/>
      <c r="S220" s="20"/>
      <c r="T220" s="20"/>
      <c r="U220" s="20"/>
      <c r="V220" s="5">
        <f ca="1">'JAN22'!V220</f>
        <v>0</v>
      </c>
    </row>
    <row r="221" spans="1:22">
      <c r="A221" s="20"/>
      <c r="B221" s="101" t="str">
        <f ca="1">'JAN22'!B221</f>
        <v>"</v>
      </c>
      <c r="C221" s="5">
        <f ca="1">'JAN22'!C221</f>
        <v>219</v>
      </c>
      <c r="D221" s="5">
        <f ca="1">'JAN22'!D221</f>
        <v>996</v>
      </c>
      <c r="E221" s="26"/>
      <c r="F221" s="5">
        <f ca="1">'JAN22'!F221</f>
        <v>58</v>
      </c>
      <c r="G221" s="63">
        <f ca="1">'JAN22'!G221</f>
        <v>3359.82</v>
      </c>
      <c r="H221" s="63">
        <f ca="1">'JAN22'!H221</f>
        <v>410.18</v>
      </c>
      <c r="I221" s="5">
        <f ca="1">'JAN22'!I221</f>
        <v>0</v>
      </c>
      <c r="J221" s="20"/>
      <c r="K221" s="20"/>
      <c r="L221" s="5">
        <f ca="1">'JAN22'!L221</f>
        <v>0</v>
      </c>
      <c r="M221" s="5">
        <f ca="1">'JAN22'!M221</f>
        <v>0</v>
      </c>
      <c r="N221" s="20"/>
      <c r="O221" s="20"/>
      <c r="P221" s="20"/>
      <c r="Q221" s="20"/>
      <c r="R221" s="20"/>
      <c r="S221" s="20"/>
      <c r="T221" s="20"/>
      <c r="U221" s="20"/>
      <c r="V221" s="5">
        <f ca="1">'JAN22'!V221</f>
        <v>0</v>
      </c>
    </row>
    <row r="222" spans="1:22">
      <c r="A222" s="20"/>
      <c r="B222" s="101" t="str">
        <f ca="1">'JAN22'!B222</f>
        <v>"</v>
      </c>
      <c r="C222" s="5">
        <f ca="1">'JAN22'!C222</f>
        <v>220</v>
      </c>
      <c r="D222" s="5">
        <f ca="1">'JAN22'!D222</f>
        <v>998</v>
      </c>
      <c r="E222" s="26"/>
      <c r="F222" s="5">
        <f ca="1">'JAN22'!F222</f>
        <v>57</v>
      </c>
      <c r="G222" s="63">
        <f ca="1">'JAN22'!G222</f>
        <v>3246.44</v>
      </c>
      <c r="H222" s="63">
        <f ca="1">'JAN22'!H222</f>
        <v>457.56</v>
      </c>
      <c r="I222" s="5">
        <f ca="1">'JAN22'!I222</f>
        <v>0</v>
      </c>
      <c r="J222" s="20"/>
      <c r="K222" s="20"/>
      <c r="L222" s="5">
        <f ca="1">'JAN22'!L222</f>
        <v>0</v>
      </c>
      <c r="M222" s="5">
        <f ca="1">'JAN22'!M222</f>
        <v>0</v>
      </c>
      <c r="N222" s="20"/>
      <c r="O222" s="20"/>
      <c r="P222" s="20"/>
      <c r="Q222" s="20"/>
      <c r="R222" s="20"/>
      <c r="S222" s="20"/>
      <c r="T222" s="20"/>
      <c r="U222" s="20"/>
      <c r="V222" s="5">
        <f ca="1">'JAN22'!V222</f>
        <v>8977.5</v>
      </c>
    </row>
    <row r="223" spans="1:22">
      <c r="A223" s="20"/>
      <c r="B223" s="101" t="str">
        <f ca="1">'JAN22'!B223</f>
        <v>"</v>
      </c>
      <c r="C223" s="5">
        <f ca="1">'JAN22'!C223</f>
        <v>221</v>
      </c>
      <c r="D223" s="5">
        <f ca="1">'JAN22'!D223</f>
        <v>997</v>
      </c>
      <c r="E223" s="26"/>
      <c r="F223" s="5">
        <f ca="1">'JAN22'!F223</f>
        <v>58</v>
      </c>
      <c r="G223" s="63">
        <f ca="1">'JAN22'!G223</f>
        <v>3420.62</v>
      </c>
      <c r="H223" s="63">
        <f ca="1">'JAN22'!H223</f>
        <v>349.38</v>
      </c>
      <c r="I223" s="5">
        <f ca="1">'JAN22'!I223</f>
        <v>0</v>
      </c>
      <c r="J223" s="20"/>
      <c r="K223" s="20"/>
      <c r="L223" s="5">
        <f ca="1">'JAN22'!L223</f>
        <v>0</v>
      </c>
      <c r="M223" s="5">
        <f ca="1">'JAN22'!M223</f>
        <v>0</v>
      </c>
      <c r="N223" s="20"/>
      <c r="O223" s="20"/>
      <c r="P223" s="20"/>
      <c r="Q223" s="20"/>
      <c r="R223" s="20"/>
      <c r="S223" s="20"/>
      <c r="T223" s="20"/>
      <c r="U223" s="20"/>
      <c r="V223" s="5">
        <f ca="1">'JAN22'!V223</f>
        <v>0</v>
      </c>
    </row>
    <row r="224" spans="1:22">
      <c r="A224" s="20"/>
      <c r="B224" s="101" t="str">
        <f ca="1">'JAN22'!B224</f>
        <v>"</v>
      </c>
      <c r="C224" s="5">
        <f ca="1">'JAN22'!C224</f>
        <v>222</v>
      </c>
      <c r="D224" s="5">
        <f ca="1">'JAN22'!D224</f>
        <v>1000</v>
      </c>
      <c r="E224" s="26"/>
      <c r="F224" s="5">
        <f ca="1">'JAN22'!F224</f>
        <v>56</v>
      </c>
      <c r="G224" s="63">
        <f ca="1">'JAN22'!G224</f>
        <v>3295.24</v>
      </c>
      <c r="H224" s="63">
        <f ca="1">'JAN22'!H224</f>
        <v>344.76</v>
      </c>
      <c r="I224" s="5">
        <f ca="1">'JAN22'!I224</f>
        <v>0</v>
      </c>
      <c r="J224" s="20"/>
      <c r="K224" s="20"/>
      <c r="L224" s="5">
        <f ca="1">'JAN22'!L224</f>
        <v>0</v>
      </c>
      <c r="M224" s="5">
        <f ca="1">'JAN22'!M224</f>
        <v>0</v>
      </c>
      <c r="N224" s="20"/>
      <c r="O224" s="20"/>
      <c r="P224" s="20"/>
      <c r="Q224" s="20"/>
      <c r="R224" s="20"/>
      <c r="S224" s="20"/>
      <c r="T224" s="20"/>
      <c r="U224" s="20"/>
      <c r="V224" s="5">
        <f ca="1">'JAN22'!V224</f>
        <v>0</v>
      </c>
    </row>
    <row r="225" spans="1:22">
      <c r="A225" s="20"/>
      <c r="B225" s="101" t="str">
        <f ca="1">'JAN22'!B225</f>
        <v>"</v>
      </c>
      <c r="C225" s="5">
        <f ca="1">'JAN22'!C225</f>
        <v>223</v>
      </c>
      <c r="D225" s="5">
        <f ca="1">'JAN22'!D225</f>
        <v>999</v>
      </c>
      <c r="E225" s="26"/>
      <c r="F225" s="5">
        <f ca="1">'JAN22'!F225</f>
        <v>58</v>
      </c>
      <c r="G225" s="63">
        <f ca="1">'JAN22'!G225</f>
        <v>3413.42</v>
      </c>
      <c r="H225" s="63">
        <f ca="1">'JAN22'!H225</f>
        <v>356.58</v>
      </c>
      <c r="I225" s="5">
        <f ca="1">'JAN22'!I225</f>
        <v>0</v>
      </c>
      <c r="J225" s="20"/>
      <c r="K225" s="20"/>
      <c r="L225" s="5">
        <f ca="1">'JAN22'!L225</f>
        <v>0</v>
      </c>
      <c r="M225" s="5">
        <f ca="1">'JAN22'!M225</f>
        <v>0</v>
      </c>
      <c r="N225" s="20"/>
      <c r="O225" s="20"/>
      <c r="P225" s="20"/>
      <c r="Q225" s="20"/>
      <c r="R225" s="20"/>
      <c r="S225" s="20"/>
      <c r="T225" s="20"/>
      <c r="U225" s="20"/>
      <c r="V225" s="5">
        <f ca="1">'JAN22'!V225</f>
        <v>0</v>
      </c>
    </row>
    <row r="226" spans="1:22">
      <c r="A226" s="20"/>
      <c r="B226" s="101" t="str">
        <f ca="1">'JAN22'!B226</f>
        <v>"</v>
      </c>
      <c r="C226" s="5">
        <f ca="1">'JAN22'!C226</f>
        <v>224</v>
      </c>
      <c r="D226" s="5">
        <f ca="1">'JAN22'!D226</f>
        <v>1001</v>
      </c>
      <c r="E226" s="26"/>
      <c r="F226" s="5">
        <f ca="1">'JAN22'!F226</f>
        <v>58</v>
      </c>
      <c r="G226" s="63">
        <f ca="1">'JAN22'!G226</f>
        <v>3361.43</v>
      </c>
      <c r="H226" s="63">
        <f ca="1">'JAN22'!H226</f>
        <v>407.57</v>
      </c>
      <c r="I226" s="5">
        <f ca="1">'JAN22'!I226</f>
        <v>0</v>
      </c>
      <c r="J226" s="20"/>
      <c r="K226" s="20"/>
      <c r="L226" s="5">
        <f ca="1">'JAN22'!L226</f>
        <v>0</v>
      </c>
      <c r="M226" s="5">
        <f ca="1">'JAN22'!M226</f>
        <v>0</v>
      </c>
      <c r="N226" s="20"/>
      <c r="O226" s="20"/>
      <c r="P226" s="20"/>
      <c r="Q226" s="20"/>
      <c r="R226" s="20"/>
      <c r="S226" s="20"/>
      <c r="T226" s="20"/>
      <c r="U226" s="20"/>
      <c r="V226" s="5">
        <f ca="1">'JAN22'!V226</f>
        <v>0</v>
      </c>
    </row>
    <row r="227" spans="1:22">
      <c r="A227" s="20"/>
      <c r="B227" s="101" t="str">
        <f ca="1">'JAN22'!B227</f>
        <v>"</v>
      </c>
      <c r="C227" s="5">
        <f ca="1">'JAN22'!C227</f>
        <v>225</v>
      </c>
      <c r="D227" s="5">
        <f ca="1">'JAN22'!D227</f>
        <v>1002</v>
      </c>
      <c r="E227" s="26"/>
      <c r="F227" s="5">
        <f ca="1">'JAN22'!F227</f>
        <v>59</v>
      </c>
      <c r="G227" s="63">
        <f ca="1">'JAN22'!G227</f>
        <v>3694.68</v>
      </c>
      <c r="H227" s="63">
        <f ca="1">'JAN22'!H227</f>
        <v>381.32</v>
      </c>
      <c r="I227" s="5">
        <f ca="1">'JAN22'!I227</f>
        <v>0</v>
      </c>
      <c r="J227" s="20"/>
      <c r="K227" s="20"/>
      <c r="L227" s="5">
        <f ca="1">'JAN22'!L227</f>
        <v>0</v>
      </c>
      <c r="M227" s="5">
        <f ca="1">'JAN22'!M227</f>
        <v>0</v>
      </c>
      <c r="N227" s="20"/>
      <c r="O227" s="20"/>
      <c r="P227" s="20"/>
      <c r="Q227" s="20"/>
      <c r="R227" s="20"/>
      <c r="S227" s="20"/>
      <c r="T227" s="20"/>
      <c r="U227" s="20"/>
      <c r="V227" s="5">
        <f ca="1">'JAN22'!V227</f>
        <v>0</v>
      </c>
    </row>
    <row r="228" spans="1:22">
      <c r="A228" s="20"/>
      <c r="B228" s="101" t="str">
        <f ca="1">'JAN22'!B228</f>
        <v>"</v>
      </c>
      <c r="C228" s="5">
        <f ca="1">'JAN22'!C228</f>
        <v>226</v>
      </c>
      <c r="D228" s="5">
        <f ca="1">'JAN22'!D228</f>
        <v>1003</v>
      </c>
      <c r="E228" s="26"/>
      <c r="F228" s="5">
        <f ca="1">'JAN22'!F228</f>
        <v>57</v>
      </c>
      <c r="G228" s="63">
        <f ca="1">'JAN22'!G228</f>
        <v>3328.03</v>
      </c>
      <c r="H228" s="63">
        <f ca="1">'JAN22'!H228</f>
        <v>378.16</v>
      </c>
      <c r="I228" s="5">
        <f ca="1">'JAN22'!I228</f>
        <v>1.19</v>
      </c>
      <c r="J228" s="20"/>
      <c r="K228" s="20"/>
      <c r="L228" s="5">
        <f ca="1">'JAN22'!L228</f>
        <v>0</v>
      </c>
      <c r="M228" s="5">
        <f ca="1">'JAN22'!M228</f>
        <v>0</v>
      </c>
      <c r="N228" s="20"/>
      <c r="O228" s="20"/>
      <c r="P228" s="20"/>
      <c r="Q228" s="20"/>
      <c r="R228" s="20"/>
      <c r="S228" s="20"/>
      <c r="T228" s="20"/>
      <c r="U228" s="20"/>
      <c r="V228" s="5">
        <f ca="1">'JAN22'!V228</f>
        <v>8977.5</v>
      </c>
    </row>
    <row r="229" spans="1:22">
      <c r="A229" s="20"/>
      <c r="B229" s="101" t="str">
        <f ca="1">'JAN22'!B229</f>
        <v>30.01.22</v>
      </c>
      <c r="C229" s="5">
        <f ca="1">'JAN22'!C229</f>
        <v>227</v>
      </c>
      <c r="D229" s="5">
        <f ca="1">'JAN22'!D229</f>
        <v>1004</v>
      </c>
      <c r="E229" s="26"/>
      <c r="F229" s="5">
        <f ca="1">'JAN22'!F229</f>
        <v>59</v>
      </c>
      <c r="G229" s="63">
        <f ca="1">'JAN22'!G229</f>
        <v>3421.61</v>
      </c>
      <c r="H229" s="63">
        <f ca="1">'JAN22'!H229</f>
        <v>413.39</v>
      </c>
      <c r="I229" s="5">
        <f ca="1">'JAN22'!I229</f>
        <v>0</v>
      </c>
      <c r="J229" s="20"/>
      <c r="K229" s="20"/>
      <c r="L229" s="5">
        <f ca="1">'JAN22'!L229</f>
        <v>0</v>
      </c>
      <c r="M229" s="5">
        <f ca="1">'JAN22'!M229</f>
        <v>0</v>
      </c>
      <c r="N229" s="20"/>
      <c r="O229" s="20"/>
      <c r="P229" s="20"/>
      <c r="Q229" s="20"/>
      <c r="R229" s="20"/>
      <c r="S229" s="20"/>
      <c r="T229" s="20"/>
      <c r="U229" s="20"/>
      <c r="V229" s="5">
        <f ca="1">'JAN22'!V229</f>
        <v>0</v>
      </c>
    </row>
    <row r="230" spans="1:22">
      <c r="A230" s="20"/>
      <c r="B230" s="101" t="str">
        <f ca="1">'JAN22'!B230</f>
        <v>"</v>
      </c>
      <c r="C230" s="5">
        <f ca="1">'JAN22'!C230</f>
        <v>228</v>
      </c>
      <c r="D230" s="5">
        <f ca="1">'JAN22'!D230</f>
        <v>1006</v>
      </c>
      <c r="E230" s="26"/>
      <c r="F230" s="5">
        <f ca="1">'JAN22'!F230</f>
        <v>54</v>
      </c>
      <c r="G230" s="63">
        <f ca="1">'JAN22'!G230</f>
        <v>3214.06</v>
      </c>
      <c r="H230" s="63">
        <f ca="1">'JAN22'!H230</f>
        <v>295.94</v>
      </c>
      <c r="I230" s="5">
        <f ca="1">'JAN22'!I230</f>
        <v>0</v>
      </c>
      <c r="J230" s="20"/>
      <c r="K230" s="20"/>
      <c r="L230" s="5">
        <f ca="1">'JAN22'!L230</f>
        <v>0</v>
      </c>
      <c r="M230" s="5">
        <f ca="1">'JAN22'!M230</f>
        <v>0</v>
      </c>
      <c r="N230" s="20"/>
      <c r="O230" s="20"/>
      <c r="P230" s="20"/>
      <c r="Q230" s="20"/>
      <c r="R230" s="20"/>
      <c r="S230" s="20"/>
      <c r="T230" s="20"/>
      <c r="U230" s="20"/>
      <c r="V230" s="5">
        <f ca="1">'JAN22'!V230</f>
        <v>0</v>
      </c>
    </row>
    <row r="231" spans="1:22">
      <c r="A231" s="20"/>
      <c r="B231" s="101" t="str">
        <f ca="1">'JAN22'!B231</f>
        <v>"</v>
      </c>
      <c r="C231" s="5">
        <f ca="1">'JAN22'!C231</f>
        <v>229</v>
      </c>
      <c r="D231" s="5">
        <f ca="1">'JAN22'!D231</f>
        <v>1005</v>
      </c>
      <c r="E231" s="26"/>
      <c r="F231" s="5">
        <f ca="1">'JAN22'!F231</f>
        <v>58</v>
      </c>
      <c r="G231" s="63">
        <f ca="1">'JAN22'!G231</f>
        <v>3472.86</v>
      </c>
      <c r="H231" s="63">
        <f ca="1">'JAN22'!H231</f>
        <v>293.33</v>
      </c>
      <c r="I231" s="5">
        <f ca="1">'JAN22'!I231</f>
        <v>0.19</v>
      </c>
      <c r="J231" s="20"/>
      <c r="K231" s="20"/>
      <c r="L231" s="5">
        <f ca="1">'JAN22'!L231</f>
        <v>0</v>
      </c>
      <c r="M231" s="5">
        <f ca="1">'JAN22'!M231</f>
        <v>0</v>
      </c>
      <c r="N231" s="20"/>
      <c r="O231" s="20"/>
      <c r="P231" s="20"/>
      <c r="Q231" s="20"/>
      <c r="R231" s="20"/>
      <c r="S231" s="20"/>
      <c r="T231" s="20"/>
      <c r="U231" s="20"/>
      <c r="V231" s="5">
        <f ca="1">'JAN22'!V231</f>
        <v>0</v>
      </c>
    </row>
    <row r="232" spans="1:22">
      <c r="A232" s="20"/>
      <c r="B232" s="101" t="str">
        <f ca="1">'JAN22'!B232</f>
        <v>"</v>
      </c>
      <c r="C232" s="5">
        <f ca="1">'JAN22'!C232</f>
        <v>230</v>
      </c>
      <c r="D232" s="5">
        <f ca="1">'JAN22'!D232</f>
        <v>1007</v>
      </c>
      <c r="E232" s="26"/>
      <c r="F232" s="5">
        <f ca="1">'JAN22'!F232</f>
        <v>59</v>
      </c>
      <c r="G232" s="63">
        <f ca="1">'JAN22'!G232</f>
        <v>3705.35</v>
      </c>
      <c r="H232" s="63">
        <f ca="1">'JAN22'!H232</f>
        <v>382.65</v>
      </c>
      <c r="I232" s="5">
        <f ca="1">'JAN22'!I232</f>
        <v>0</v>
      </c>
      <c r="J232" s="20"/>
      <c r="K232" s="20"/>
      <c r="L232" s="5">
        <f ca="1">'JAN22'!L232</f>
        <v>0</v>
      </c>
      <c r="M232" s="5">
        <f ca="1">'JAN22'!M232</f>
        <v>0</v>
      </c>
      <c r="N232" s="20"/>
      <c r="O232" s="20"/>
      <c r="P232" s="20"/>
      <c r="Q232" s="20"/>
      <c r="R232" s="20"/>
      <c r="S232" s="20"/>
      <c r="T232" s="20"/>
      <c r="U232" s="20"/>
      <c r="V232" s="5">
        <f ca="1">'JAN22'!V232</f>
        <v>0</v>
      </c>
    </row>
    <row r="233" spans="1:22">
      <c r="A233" s="20"/>
      <c r="B233" s="101" t="str">
        <f ca="1">'JAN22'!B233</f>
        <v>"</v>
      </c>
      <c r="C233" s="5">
        <f ca="1">'JAN22'!C233</f>
        <v>231</v>
      </c>
      <c r="D233" s="5">
        <f ca="1">'JAN22'!D233</f>
        <v>1008</v>
      </c>
      <c r="E233" s="26"/>
      <c r="F233" s="5">
        <f ca="1">'JAN22'!F233</f>
        <v>57</v>
      </c>
      <c r="G233" s="63">
        <f ca="1">'JAN22'!G233</f>
        <v>3353.05</v>
      </c>
      <c r="H233" s="63" t="str">
        <f ca="1">'JAN22'!H233</f>
        <v>349,95</v>
      </c>
      <c r="I233" s="5">
        <f ca="1">'JAN22'!I233</f>
        <v>0</v>
      </c>
      <c r="J233" s="20"/>
      <c r="K233" s="20"/>
      <c r="L233" s="5">
        <f ca="1">'JAN22'!L233</f>
        <v>0</v>
      </c>
      <c r="M233" s="5">
        <f ca="1">'JAN22'!M233</f>
        <v>0</v>
      </c>
      <c r="N233" s="20"/>
      <c r="O233" s="20"/>
      <c r="P233" s="20"/>
      <c r="Q233" s="20"/>
      <c r="R233" s="20"/>
      <c r="S233" s="20"/>
      <c r="T233" s="20"/>
      <c r="U233" s="20"/>
      <c r="V233" s="5">
        <f ca="1">'JAN22'!V233</f>
        <v>0</v>
      </c>
    </row>
    <row r="234" spans="1:22">
      <c r="A234" s="20"/>
      <c r="B234" s="101" t="str">
        <f ca="1">'JAN22'!B234</f>
        <v>"</v>
      </c>
      <c r="C234" s="5">
        <f ca="1">'JAN22'!C234</f>
        <v>232</v>
      </c>
      <c r="D234" s="5">
        <f ca="1">'JAN22'!D234</f>
        <v>1009</v>
      </c>
      <c r="E234" s="26"/>
      <c r="F234" s="5">
        <f ca="1">'JAN22'!F234</f>
        <v>59</v>
      </c>
      <c r="G234" s="63">
        <f ca="1">'JAN22'!G234</f>
        <v>3464.61</v>
      </c>
      <c r="H234" s="63">
        <f ca="1">'JAN22'!H234</f>
        <v>370.59</v>
      </c>
      <c r="I234" s="5">
        <f ca="1">'JAN22'!I234</f>
        <v>0</v>
      </c>
      <c r="J234" s="20"/>
      <c r="K234" s="20"/>
      <c r="L234" s="5">
        <f ca="1">'JAN22'!L234</f>
        <v>0</v>
      </c>
      <c r="M234" s="5">
        <f ca="1">'JAN22'!M234</f>
        <v>0</v>
      </c>
      <c r="N234" s="20"/>
      <c r="O234" s="20"/>
      <c r="P234" s="20"/>
      <c r="Q234" s="20"/>
      <c r="R234" s="20"/>
      <c r="S234" s="20"/>
      <c r="T234" s="20"/>
      <c r="U234" s="20"/>
      <c r="V234" s="5">
        <f ca="1">'JAN22'!V234</f>
        <v>0</v>
      </c>
    </row>
    <row r="235" spans="1:22">
      <c r="A235" s="20"/>
      <c r="B235" s="101" t="str">
        <f ca="1">'JAN22'!B235</f>
        <v>"</v>
      </c>
      <c r="C235" s="5">
        <f ca="1">'JAN22'!C235</f>
        <v>233</v>
      </c>
      <c r="D235" s="5">
        <f ca="1">'JAN22'!D235</f>
        <v>1010</v>
      </c>
      <c r="E235" s="26"/>
      <c r="F235" s="5">
        <f ca="1">'JAN22'!F235</f>
        <v>59</v>
      </c>
      <c r="G235" s="63">
        <f ca="1">'JAN22'!G235</f>
        <v>3582.61</v>
      </c>
      <c r="H235" s="63">
        <f ca="1">'JAN22'!H235</f>
        <v>252.39</v>
      </c>
      <c r="I235" s="5">
        <f ca="1">'JAN22'!I235</f>
        <v>0</v>
      </c>
      <c r="J235" s="20"/>
      <c r="K235" s="20"/>
      <c r="L235" s="5">
        <f ca="1">'JAN22'!L235</f>
        <v>0</v>
      </c>
      <c r="M235" s="5">
        <f ca="1">'JAN22'!M235</f>
        <v>0</v>
      </c>
      <c r="N235" s="20"/>
      <c r="O235" s="20"/>
      <c r="P235" s="20"/>
      <c r="Q235" s="20"/>
      <c r="R235" s="20"/>
      <c r="S235" s="20"/>
      <c r="T235" s="20"/>
      <c r="U235" s="20"/>
      <c r="V235" s="5">
        <f ca="1">'JAN22'!V235</f>
        <v>0</v>
      </c>
    </row>
    <row r="236" spans="1:22">
      <c r="A236" s="20"/>
      <c r="B236" s="101" t="str">
        <f ca="1">'JAN22'!B236</f>
        <v>"</v>
      </c>
      <c r="C236" s="5">
        <f ca="1">'JAN22'!C236</f>
        <v>234</v>
      </c>
      <c r="D236" s="5">
        <f ca="1">'JAN22'!D236</f>
        <v>1011</v>
      </c>
      <c r="E236" s="26"/>
      <c r="F236" s="5">
        <f ca="1">'JAN22'!F236</f>
        <v>58</v>
      </c>
      <c r="G236" s="63">
        <f ca="1">'JAN22'!G236</f>
        <v>3351.02</v>
      </c>
      <c r="H236" s="63">
        <f ca="1">'JAN22'!H236</f>
        <v>418.98</v>
      </c>
      <c r="I236" s="5">
        <f ca="1">'JAN22'!I236</f>
        <v>0</v>
      </c>
      <c r="J236" s="20"/>
      <c r="K236" s="20"/>
      <c r="L236" s="5">
        <f ca="1">'JAN22'!L236</f>
        <v>0</v>
      </c>
      <c r="M236" s="5">
        <f ca="1">'JAN22'!M236</f>
        <v>0</v>
      </c>
      <c r="N236" s="20"/>
      <c r="O236" s="20"/>
      <c r="P236" s="20"/>
      <c r="Q236" s="20"/>
      <c r="R236" s="20"/>
      <c r="S236" s="20"/>
      <c r="T236" s="20"/>
      <c r="U236" s="20"/>
      <c r="V236" s="5">
        <f ca="1">'JAN22'!V236</f>
        <v>0</v>
      </c>
    </row>
    <row r="237" spans="1:22">
      <c r="A237" s="20"/>
      <c r="B237" s="101" t="str">
        <f ca="1">'JAN22'!B237</f>
        <v>"</v>
      </c>
      <c r="C237" s="5">
        <f ca="1">'JAN22'!C237</f>
        <v>235</v>
      </c>
      <c r="D237" s="5">
        <f ca="1">'JAN22'!D237</f>
        <v>1012</v>
      </c>
      <c r="E237" s="26"/>
      <c r="F237" s="5">
        <f ca="1">'JAN22'!F237</f>
        <v>58</v>
      </c>
      <c r="G237" s="63">
        <f ca="1">'JAN22'!G237</f>
        <v>3315.25</v>
      </c>
      <c r="H237" s="63">
        <f ca="1">'JAN22'!H237</f>
        <v>451.75</v>
      </c>
      <c r="I237" s="5">
        <f ca="1">'JAN22'!I237</f>
        <v>0</v>
      </c>
      <c r="J237" s="20"/>
      <c r="K237" s="20"/>
      <c r="L237" s="5">
        <f ca="1">'JAN22'!L237</f>
        <v>0</v>
      </c>
      <c r="M237" s="5">
        <f ca="1">'JAN22'!M237</f>
        <v>0</v>
      </c>
      <c r="N237" s="20"/>
      <c r="O237" s="20"/>
      <c r="P237" s="20"/>
      <c r="Q237" s="20"/>
      <c r="R237" s="20"/>
      <c r="S237" s="20"/>
      <c r="T237" s="20"/>
      <c r="U237" s="20"/>
      <c r="V237" s="5">
        <f ca="1">'JAN22'!V237</f>
        <v>0</v>
      </c>
    </row>
    <row r="238" spans="1:22">
      <c r="A238" s="20"/>
      <c r="B238" s="101" t="str">
        <f ca="1">'JAN22'!B238</f>
        <v>31.01.22</v>
      </c>
      <c r="C238" s="5">
        <f ca="1">'JAN22'!C238</f>
        <v>236</v>
      </c>
      <c r="D238" s="5">
        <f ca="1">'JAN22'!D238</f>
        <v>1013</v>
      </c>
      <c r="E238" s="26"/>
      <c r="F238" s="5">
        <f ca="1">'JAN22'!F238</f>
        <v>58</v>
      </c>
      <c r="G238" s="63">
        <f ca="1">'JAN22'!G238</f>
        <v>3390.63</v>
      </c>
      <c r="H238" s="63">
        <f ca="1">'JAN22'!H238</f>
        <v>378.37</v>
      </c>
      <c r="I238" s="5">
        <f ca="1">'JAN22'!I238</f>
        <v>0</v>
      </c>
      <c r="J238" s="20"/>
      <c r="K238" s="20"/>
      <c r="L238" s="5">
        <f ca="1">'JAN22'!L238</f>
        <v>0</v>
      </c>
      <c r="M238" s="5">
        <f ca="1">'JAN22'!M238</f>
        <v>0</v>
      </c>
      <c r="N238" s="20"/>
      <c r="O238" s="20"/>
      <c r="P238" s="20"/>
      <c r="Q238" s="20"/>
      <c r="R238" s="20"/>
      <c r="S238" s="20"/>
      <c r="T238" s="20"/>
      <c r="U238" s="20"/>
      <c r="V238" s="5">
        <f ca="1">'JAN22'!V238</f>
        <v>0</v>
      </c>
    </row>
    <row r="239" spans="1:22">
      <c r="A239" s="20"/>
      <c r="B239" s="101" t="str">
        <f ca="1">'JAN22'!B239</f>
        <v>"</v>
      </c>
      <c r="C239" s="5">
        <f ca="1">'JAN22'!C239</f>
        <v>237</v>
      </c>
      <c r="D239" s="5">
        <f ca="1">'JAN22'!D239</f>
        <v>1014</v>
      </c>
      <c r="E239" s="26"/>
      <c r="F239" s="5">
        <f ca="1">'JAN22'!F239</f>
        <v>59</v>
      </c>
      <c r="G239" s="63">
        <f ca="1">'JAN22'!G239</f>
        <v>3660.84</v>
      </c>
      <c r="H239" s="63">
        <f ca="1">'JAN22'!H239</f>
        <v>434.16</v>
      </c>
      <c r="I239" s="5">
        <f ca="1">'JAN22'!I239</f>
        <v>0</v>
      </c>
      <c r="J239" s="20"/>
      <c r="K239" s="20"/>
      <c r="L239" s="5">
        <f ca="1">'JAN22'!L239</f>
        <v>0</v>
      </c>
      <c r="M239" s="5">
        <f ca="1">'JAN22'!M239</f>
        <v>0</v>
      </c>
      <c r="N239" s="20"/>
      <c r="O239" s="20"/>
      <c r="P239" s="20"/>
      <c r="Q239" s="20"/>
      <c r="R239" s="20"/>
      <c r="S239" s="20"/>
      <c r="T239" s="20"/>
      <c r="U239" s="20"/>
      <c r="V239" s="5">
        <f ca="1">'JAN22'!V239</f>
        <v>0</v>
      </c>
    </row>
    <row r="240" spans="1:22">
      <c r="A240" s="20"/>
      <c r="B240" s="101" t="str">
        <f ca="1">'JAN22'!B240</f>
        <v>"</v>
      </c>
      <c r="C240" s="5">
        <f ca="1">'JAN22'!C240</f>
        <v>238</v>
      </c>
      <c r="D240" s="5">
        <f ca="1">'JAN22'!D240</f>
        <v>1015</v>
      </c>
      <c r="E240" s="26"/>
      <c r="F240" s="5">
        <f ca="1">'JAN22'!F240</f>
        <v>59</v>
      </c>
      <c r="G240" s="63">
        <f ca="1">'JAN22'!G240</f>
        <v>3485.42</v>
      </c>
      <c r="H240" s="63">
        <f ca="1">'JAN22'!H240</f>
        <v>348.58</v>
      </c>
      <c r="I240" s="5">
        <f ca="1">'JAN22'!I240</f>
        <v>0</v>
      </c>
      <c r="J240" s="20"/>
      <c r="K240" s="20"/>
      <c r="L240" s="5">
        <f ca="1">'JAN22'!L240</f>
        <v>0</v>
      </c>
      <c r="M240" s="5">
        <f ca="1">'JAN22'!M240</f>
        <v>0</v>
      </c>
      <c r="N240" s="20"/>
      <c r="O240" s="20"/>
      <c r="P240" s="20"/>
      <c r="Q240" s="20"/>
      <c r="R240" s="20"/>
      <c r="S240" s="20"/>
      <c r="T240" s="20"/>
      <c r="U240" s="20"/>
      <c r="V240" s="5">
        <f ca="1">'JAN22'!V240</f>
        <v>0</v>
      </c>
    </row>
    <row r="241" spans="1:27">
      <c r="A241" s="20"/>
      <c r="B241" s="101" t="str">
        <f ca="1">'JAN22'!B241</f>
        <v>"</v>
      </c>
      <c r="C241" s="5">
        <f ca="1">'JAN22'!C241</f>
        <v>239</v>
      </c>
      <c r="D241" s="5">
        <f ca="1">'JAN22'!D241</f>
        <v>1016</v>
      </c>
      <c r="E241" s="26"/>
      <c r="F241" s="5">
        <f ca="1">'JAN22'!F241</f>
        <v>58</v>
      </c>
      <c r="G241" s="63">
        <f ca="1">'JAN22'!G241</f>
        <v>3407.04</v>
      </c>
      <c r="H241" s="63">
        <f ca="1">'JAN22'!H241</f>
        <v>360.96</v>
      </c>
      <c r="I241" s="5">
        <f ca="1">'JAN22'!I241</f>
        <v>0</v>
      </c>
      <c r="J241" s="20"/>
      <c r="K241" s="20"/>
      <c r="L241" s="5">
        <f ca="1">'JAN22'!L241</f>
        <v>0</v>
      </c>
      <c r="M241" s="5">
        <f ca="1">'JAN22'!M241</f>
        <v>0</v>
      </c>
      <c r="N241" s="20"/>
      <c r="O241" s="20"/>
      <c r="P241" s="20"/>
      <c r="Q241" s="20"/>
      <c r="R241" s="20"/>
      <c r="S241" s="20"/>
      <c r="T241" s="20"/>
      <c r="U241" s="20"/>
      <c r="V241" s="5">
        <f ca="1">'JAN22'!V241</f>
        <v>0</v>
      </c>
    </row>
    <row r="242" spans="1:27">
      <c r="A242" s="20"/>
      <c r="B242" s="101" t="str">
        <f ca="1">'JAN22'!B242</f>
        <v>"</v>
      </c>
      <c r="C242" s="5">
        <f ca="1">'JAN22'!C242</f>
        <v>240</v>
      </c>
      <c r="D242" s="5">
        <f ca="1">'JAN22'!D242</f>
        <v>1018</v>
      </c>
      <c r="E242" s="26"/>
      <c r="F242" s="5">
        <f ca="1">'JAN22'!F242</f>
        <v>56</v>
      </c>
      <c r="G242" s="63">
        <f ca="1">'JAN22'!G242</f>
        <v>3301.64</v>
      </c>
      <c r="H242" s="63">
        <f ca="1">'JAN22'!H242</f>
        <v>338.36</v>
      </c>
      <c r="I242" s="5">
        <f ca="1">'JAN22'!I242</f>
        <v>0</v>
      </c>
      <c r="J242" s="20"/>
      <c r="K242" s="20"/>
      <c r="L242" s="5">
        <f ca="1">'JAN22'!L242</f>
        <v>0</v>
      </c>
      <c r="M242" s="5">
        <f ca="1">'JAN22'!M242</f>
        <v>0</v>
      </c>
      <c r="N242" s="20"/>
      <c r="O242" s="20"/>
      <c r="P242" s="20"/>
      <c r="Q242" s="20"/>
      <c r="R242" s="20"/>
      <c r="S242" s="20"/>
      <c r="T242" s="20"/>
      <c r="U242" s="20"/>
      <c r="V242" s="5">
        <f ca="1">'JAN22'!V242</f>
        <v>0</v>
      </c>
    </row>
    <row r="243" spans="1:27">
      <c r="A243" s="20"/>
      <c r="B243" s="101" t="str">
        <f ca="1">'JAN22'!B243</f>
        <v>"</v>
      </c>
      <c r="C243" s="5">
        <f ca="1">'JAN22'!C243</f>
        <v>241</v>
      </c>
      <c r="D243" s="5">
        <f ca="1">'JAN22'!D243</f>
        <v>1017</v>
      </c>
      <c r="E243" s="26"/>
      <c r="F243" s="5">
        <f ca="1">'JAN22'!F243</f>
        <v>58</v>
      </c>
      <c r="G243" s="63">
        <f ca="1">'JAN22'!G243</f>
        <v>3453.42</v>
      </c>
      <c r="H243" s="63">
        <f ca="1">'JAN22'!H243</f>
        <v>316.58</v>
      </c>
      <c r="I243" s="5">
        <f ca="1">'JAN22'!I243</f>
        <v>0</v>
      </c>
      <c r="J243" s="20"/>
      <c r="K243" s="20"/>
      <c r="L243" s="5">
        <f ca="1">'JAN22'!L243</f>
        <v>0</v>
      </c>
      <c r="M243" s="5">
        <f ca="1">'JAN22'!M243</f>
        <v>0</v>
      </c>
      <c r="N243" s="20"/>
      <c r="O243" s="20"/>
      <c r="P243" s="20"/>
      <c r="Q243" s="20"/>
      <c r="R243" s="20"/>
      <c r="S243" s="20"/>
      <c r="T243" s="20"/>
      <c r="U243" s="20"/>
      <c r="V243" s="5">
        <f ca="1">'JAN22'!V243</f>
        <v>0</v>
      </c>
    </row>
    <row r="244" spans="1:27">
      <c r="A244" s="20"/>
      <c r="B244" s="101" t="str">
        <f ca="1">'JAN22'!B244</f>
        <v>"</v>
      </c>
      <c r="C244" s="5">
        <f ca="1">'JAN22'!C244</f>
        <v>242</v>
      </c>
      <c r="D244" s="5">
        <f ca="1">'JAN22'!D244</f>
        <v>1019</v>
      </c>
      <c r="E244" s="26"/>
      <c r="F244" s="5">
        <f ca="1">'JAN22'!F244</f>
        <v>56</v>
      </c>
      <c r="G244" s="63">
        <f ca="1">'JAN22'!G244</f>
        <v>3254.85</v>
      </c>
      <c r="H244" s="63">
        <f ca="1">'JAN22'!H244</f>
        <v>384.15</v>
      </c>
      <c r="I244" s="5">
        <f ca="1">'JAN22'!I244</f>
        <v>0</v>
      </c>
      <c r="J244" s="20"/>
      <c r="K244" s="20"/>
      <c r="L244" s="5">
        <f ca="1">'JAN22'!L244</f>
        <v>0</v>
      </c>
      <c r="M244" s="5">
        <f ca="1">'JAN22'!M244</f>
        <v>0</v>
      </c>
      <c r="N244" s="20"/>
      <c r="O244" s="20"/>
      <c r="P244" s="20"/>
      <c r="Q244" s="20"/>
      <c r="R244" s="20"/>
      <c r="S244" s="20"/>
      <c r="T244" s="20"/>
      <c r="U244" s="20"/>
      <c r="V244" s="5">
        <f ca="1">'JAN22'!V244</f>
        <v>0</v>
      </c>
    </row>
    <row r="245" spans="1:27">
      <c r="A245" s="20"/>
      <c r="B245" s="101" t="str">
        <f ca="1">'JAN22'!B245</f>
        <v>"</v>
      </c>
      <c r="C245" s="5">
        <f ca="1">'JAN22'!C245</f>
        <v>243</v>
      </c>
      <c r="D245" s="5">
        <f ca="1">'JAN22'!D245</f>
        <v>1020</v>
      </c>
      <c r="E245" s="26"/>
      <c r="F245" s="5">
        <f ca="1">'JAN22'!F245</f>
        <v>59</v>
      </c>
      <c r="G245" s="63">
        <f ca="1">'JAN22'!G245</f>
        <v>3462.05</v>
      </c>
      <c r="H245" s="63">
        <f ca="1">'JAN22'!H245</f>
        <v>368.95</v>
      </c>
      <c r="I245" s="5">
        <f ca="1">'JAN22'!I245</f>
        <v>0</v>
      </c>
      <c r="J245" s="20"/>
      <c r="K245" s="20"/>
      <c r="L245" s="5">
        <f ca="1">'JAN22'!L245</f>
        <v>0</v>
      </c>
      <c r="M245" s="5">
        <f ca="1">'JAN22'!M245</f>
        <v>0</v>
      </c>
      <c r="N245" s="20"/>
      <c r="O245" s="20"/>
      <c r="P245" s="20"/>
      <c r="Q245" s="20"/>
      <c r="R245" s="20"/>
      <c r="S245" s="20"/>
      <c r="T245" s="20"/>
      <c r="U245" s="20"/>
      <c r="V245" s="5">
        <f ca="1">'JAN22'!V245</f>
        <v>0</v>
      </c>
    </row>
    <row r="246" spans="1:27">
      <c r="A246" s="20"/>
      <c r="B246" s="101" t="str">
        <f ca="1">'JAN22'!B246</f>
        <v>"</v>
      </c>
      <c r="C246" s="5">
        <f ca="1">'JAN22'!C246</f>
        <v>244</v>
      </c>
      <c r="D246" s="5">
        <f ca="1">'JAN22'!D246</f>
        <v>1021</v>
      </c>
      <c r="E246" s="26"/>
      <c r="F246" s="5">
        <f ca="1">'JAN22'!F246</f>
        <v>58</v>
      </c>
      <c r="G246" s="63">
        <f ca="1">'JAN22'!G246</f>
        <v>3365.22</v>
      </c>
      <c r="H246" s="63">
        <f ca="1">'JAN22'!H246</f>
        <v>404.78</v>
      </c>
      <c r="I246" s="5">
        <f ca="1">'JAN22'!I246</f>
        <v>0</v>
      </c>
      <c r="J246" s="20"/>
      <c r="K246" s="20"/>
      <c r="L246" s="5">
        <f ca="1">'JAN22'!L246</f>
        <v>0</v>
      </c>
      <c r="M246" s="5">
        <f ca="1">'JAN22'!M246</f>
        <v>0</v>
      </c>
      <c r="N246" s="20"/>
      <c r="O246" s="20"/>
      <c r="P246" s="20"/>
      <c r="Q246" s="20"/>
      <c r="R246" s="20"/>
      <c r="S246" s="20"/>
      <c r="T246" s="20"/>
      <c r="U246" s="20"/>
      <c r="V246" s="5">
        <f ca="1">'JAN22'!V246</f>
        <v>0</v>
      </c>
    </row>
    <row r="247" spans="1:27" s="55" customFormat="1" ht="18.75">
      <c r="B247" s="64" t="s">
        <v>670</v>
      </c>
      <c r="C247" s="2">
        <v>9</v>
      </c>
      <c r="D247" s="65"/>
      <c r="E247" s="66"/>
      <c r="F247" s="2">
        <f ca="1">SUM(F68:F76)</f>
        <v>520</v>
      </c>
      <c r="G247" s="2">
        <f ca="1">SUM(G68:G76)</f>
        <v>30734.39</v>
      </c>
      <c r="H247" s="2">
        <f ca="1">SUM(H68:H76)</f>
        <v>3344.7200000000003</v>
      </c>
      <c r="I247" s="2">
        <f ca="1">SUM(I68:I76)</f>
        <v>0.09</v>
      </c>
      <c r="J247" s="2">
        <f>SUM(J44:J52)</f>
        <v>0</v>
      </c>
      <c r="K247" s="2">
        <f>SUM(K44:K52)</f>
        <v>0</v>
      </c>
      <c r="L247" s="2">
        <v>18</v>
      </c>
      <c r="M247" s="2">
        <v>25</v>
      </c>
      <c r="N247" s="2">
        <f t="shared" ref="N247:U247" si="0">SUM(N27:N34)</f>
        <v>0</v>
      </c>
      <c r="O247" s="2">
        <f t="shared" si="0"/>
        <v>0</v>
      </c>
      <c r="P247" s="2">
        <f t="shared" si="0"/>
        <v>0</v>
      </c>
      <c r="Q247" s="2">
        <f t="shared" si="0"/>
        <v>0</v>
      </c>
      <c r="R247" s="2">
        <f t="shared" si="0"/>
        <v>0</v>
      </c>
      <c r="S247" s="2">
        <f t="shared" si="0"/>
        <v>0</v>
      </c>
      <c r="T247" s="2">
        <f t="shared" si="0"/>
        <v>0</v>
      </c>
      <c r="U247" s="2">
        <f t="shared" si="0"/>
        <v>0</v>
      </c>
      <c r="V247" s="2">
        <v>0</v>
      </c>
      <c r="AA247" s="73"/>
    </row>
    <row r="248" spans="1:27" s="56" customFormat="1" ht="21">
      <c r="B248" s="67" t="s">
        <v>671</v>
      </c>
      <c r="F248" s="102">
        <f ca="1">'JAN22'!F247</f>
        <v>520</v>
      </c>
      <c r="G248" s="102">
        <f ca="1">'JAN22'!G247</f>
        <v>30734.39</v>
      </c>
      <c r="H248" s="102">
        <f ca="1">'JAN22'!H247</f>
        <v>3344.7200000000003</v>
      </c>
      <c r="I248" s="103">
        <f ca="1">'JAN22'!I247</f>
        <v>0.09</v>
      </c>
      <c r="V248" s="103">
        <f>'JAN22'!V247</f>
        <v>0</v>
      </c>
    </row>
    <row r="249" spans="1:27" s="58" customFormat="1" ht="15.75">
      <c r="A249" s="38"/>
      <c r="B249" s="58" t="s">
        <v>852</v>
      </c>
      <c r="E249" s="38"/>
      <c r="J249" s="38"/>
      <c r="K249" s="38"/>
      <c r="N249" s="38"/>
      <c r="O249" s="38"/>
      <c r="P249" s="38"/>
      <c r="Q249" s="38"/>
      <c r="R249" s="38"/>
      <c r="S249" s="38"/>
      <c r="T249" s="38"/>
      <c r="U249" s="38"/>
      <c r="W249" s="38"/>
    </row>
    <row r="250" spans="1:27" s="59" customFormat="1">
      <c r="A250"/>
      <c r="B250" s="59" t="s">
        <v>853</v>
      </c>
      <c r="E250"/>
      <c r="J250"/>
      <c r="K250"/>
      <c r="N250"/>
      <c r="O250"/>
      <c r="P250"/>
      <c r="Q250"/>
      <c r="R250"/>
      <c r="S250"/>
      <c r="T250"/>
      <c r="U250"/>
      <c r="W250"/>
    </row>
    <row r="251" spans="1:27" s="57" customFormat="1">
      <c r="A251"/>
      <c r="B251" s="69"/>
      <c r="C251" s="69"/>
      <c r="D251" s="69"/>
      <c r="E251" s="1"/>
      <c r="F251" s="69"/>
      <c r="G251" s="69"/>
      <c r="H251" s="69"/>
      <c r="I251" s="69"/>
      <c r="J251" s="1"/>
      <c r="K251" s="1"/>
      <c r="L251" s="69"/>
      <c r="M251" s="69"/>
      <c r="N251" s="1"/>
      <c r="O251" s="1"/>
      <c r="P251" s="1"/>
      <c r="Q251" s="1"/>
      <c r="R251" s="1"/>
      <c r="S251" s="1"/>
      <c r="T251" s="1"/>
      <c r="U251" s="1"/>
      <c r="V251" s="69"/>
      <c r="W251" s="1"/>
      <c r="X251" s="69"/>
      <c r="Y251" s="69"/>
      <c r="Z251" s="69"/>
      <c r="AA251" s="69"/>
    </row>
    <row r="252" spans="1:27" s="57" customFormat="1">
      <c r="A252"/>
      <c r="E252"/>
      <c r="J252"/>
      <c r="K252"/>
      <c r="N252"/>
      <c r="O252"/>
      <c r="P252"/>
      <c r="Q252"/>
      <c r="R252"/>
      <c r="S252"/>
      <c r="T252"/>
      <c r="U252"/>
      <c r="W252"/>
    </row>
  </sheetData>
  <autoFilter ref="B2:V250"/>
  <mergeCells count="2">
    <mergeCell ref="A1:W1"/>
    <mergeCell ref="L2:M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252"/>
  <sheetViews>
    <sheetView workbookViewId="0">
      <selection activeCell="B121" sqref="B121:B129"/>
    </sheetView>
  </sheetViews>
  <sheetFormatPr defaultColWidth="9.140625" defaultRowHeight="15"/>
  <cols>
    <col min="1" max="1" width="6.140625" style="78" customWidth="1"/>
    <col min="2" max="2" width="9.28515625" style="78" customWidth="1"/>
    <col min="3" max="3" width="7.140625" style="78" customWidth="1"/>
    <col min="4" max="4" width="9" style="78" customWidth="1"/>
    <col min="5" max="5" width="10" style="78" customWidth="1"/>
    <col min="6" max="6" width="8.28515625" style="78" customWidth="1"/>
    <col min="7" max="7" width="8.5703125" style="78" customWidth="1"/>
    <col min="8" max="8" width="7.5703125" style="75" customWidth="1"/>
    <col min="9" max="9" width="5.85546875" style="78" customWidth="1"/>
    <col min="10" max="10" width="8.5703125" style="78" customWidth="1"/>
    <col min="11" max="11" width="9.5703125" style="78" customWidth="1"/>
    <col min="12" max="12" width="4" style="78" customWidth="1"/>
    <col min="13" max="13" width="3.5703125" style="78" customWidth="1"/>
    <col min="14" max="14" width="9.140625" style="78" customWidth="1"/>
    <col min="15" max="15" width="9.5703125" style="81" customWidth="1"/>
    <col min="16" max="20" width="9.140625" style="78" customWidth="1"/>
    <col min="21" max="21" width="13.42578125" style="78" customWidth="1"/>
    <col min="22" max="22" width="13.7109375" style="78" customWidth="1"/>
    <col min="23" max="16384" width="9.140625" style="78"/>
  </cols>
  <sheetData>
    <row r="1" spans="1:24" ht="21">
      <c r="A1" s="2803" t="s">
        <v>854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</row>
    <row r="2" spans="1:24" ht="60">
      <c r="A2" s="62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460</v>
      </c>
      <c r="U2" s="62" t="s">
        <v>19</v>
      </c>
      <c r="V2" s="62" t="s">
        <v>20</v>
      </c>
      <c r="W2" s="62" t="s">
        <v>255</v>
      </c>
    </row>
    <row r="3" spans="1:24">
      <c r="A3" s="18">
        <v>1</v>
      </c>
      <c r="B3" s="18" t="s">
        <v>855</v>
      </c>
      <c r="C3" s="18">
        <v>1</v>
      </c>
      <c r="D3" s="18">
        <v>1022</v>
      </c>
      <c r="E3" s="18">
        <v>161003240</v>
      </c>
      <c r="F3" s="18">
        <v>59</v>
      </c>
      <c r="G3" s="18">
        <v>3682.48</v>
      </c>
      <c r="H3" s="82">
        <v>393.52</v>
      </c>
      <c r="I3" s="18">
        <v>0</v>
      </c>
      <c r="J3" s="18"/>
      <c r="K3" s="18"/>
      <c r="L3" s="82">
        <v>1</v>
      </c>
      <c r="M3" s="82">
        <v>50</v>
      </c>
      <c r="N3" s="82"/>
      <c r="O3" s="18"/>
      <c r="P3" s="18"/>
      <c r="Q3" s="18"/>
      <c r="R3" s="18"/>
      <c r="S3" s="18"/>
      <c r="T3" s="18"/>
      <c r="U3" s="18"/>
      <c r="V3" s="18"/>
      <c r="W3" s="18" t="s">
        <v>259</v>
      </c>
      <c r="X3" s="78" t="s">
        <v>247</v>
      </c>
    </row>
    <row r="4" spans="1:24">
      <c r="A4" s="18">
        <v>2</v>
      </c>
      <c r="B4" s="18" t="s">
        <v>855</v>
      </c>
      <c r="C4" s="18">
        <v>2</v>
      </c>
      <c r="D4" s="18">
        <v>1023</v>
      </c>
      <c r="E4" s="18">
        <v>161003241</v>
      </c>
      <c r="F4" s="18">
        <v>58</v>
      </c>
      <c r="G4" s="18">
        <v>3434.42</v>
      </c>
      <c r="H4" s="82">
        <v>335.58</v>
      </c>
      <c r="I4" s="18">
        <v>0</v>
      </c>
      <c r="J4" s="18"/>
      <c r="K4" s="18"/>
      <c r="L4" s="82">
        <v>1</v>
      </c>
      <c r="M4" s="82">
        <v>35</v>
      </c>
      <c r="N4" s="82"/>
      <c r="O4" s="18"/>
      <c r="P4" s="18"/>
      <c r="Q4" s="18"/>
      <c r="R4" s="18"/>
      <c r="S4" s="18"/>
      <c r="T4" s="18"/>
      <c r="U4" s="18"/>
      <c r="V4" s="18"/>
      <c r="W4" s="18" t="s">
        <v>257</v>
      </c>
    </row>
    <row r="5" spans="1:24">
      <c r="A5" s="18">
        <v>3</v>
      </c>
      <c r="B5" s="18" t="s">
        <v>855</v>
      </c>
      <c r="C5" s="18">
        <v>3</v>
      </c>
      <c r="D5" s="18">
        <v>1024</v>
      </c>
      <c r="E5" s="18">
        <v>141000241</v>
      </c>
      <c r="F5" s="18">
        <v>59</v>
      </c>
      <c r="G5" s="18">
        <v>3497.23</v>
      </c>
      <c r="H5" s="82">
        <v>337.16</v>
      </c>
      <c r="I5" s="18">
        <v>1.39</v>
      </c>
      <c r="J5" s="18"/>
      <c r="K5" s="18"/>
      <c r="L5" s="18">
        <v>1</v>
      </c>
      <c r="M5" s="18">
        <v>40</v>
      </c>
      <c r="N5" s="18"/>
      <c r="O5" s="18">
        <v>8850</v>
      </c>
      <c r="P5" s="18"/>
      <c r="Q5" s="18"/>
      <c r="R5" s="18"/>
      <c r="S5" s="18"/>
      <c r="T5" s="18"/>
      <c r="U5" s="18">
        <f>O5*5%</f>
        <v>442.5</v>
      </c>
      <c r="V5" s="18">
        <f>O5+U5</f>
        <v>9292.5</v>
      </c>
      <c r="W5" s="18" t="s">
        <v>257</v>
      </c>
    </row>
    <row r="6" spans="1:24">
      <c r="A6" s="18">
        <v>4</v>
      </c>
      <c r="B6" s="18" t="s">
        <v>855</v>
      </c>
      <c r="C6" s="18">
        <v>4</v>
      </c>
      <c r="D6" s="18">
        <v>1025</v>
      </c>
      <c r="E6" s="18">
        <v>161003242</v>
      </c>
      <c r="F6" s="18">
        <v>58</v>
      </c>
      <c r="G6" s="18">
        <v>3414.22</v>
      </c>
      <c r="H6" s="82">
        <v>355.78</v>
      </c>
      <c r="I6" s="18">
        <v>0</v>
      </c>
      <c r="J6" s="18"/>
      <c r="K6" s="18"/>
      <c r="L6" s="18">
        <v>1</v>
      </c>
      <c r="M6" s="18">
        <v>50</v>
      </c>
      <c r="N6" s="18"/>
      <c r="O6" s="18"/>
      <c r="P6" s="18"/>
      <c r="Q6" s="18"/>
      <c r="R6" s="18"/>
      <c r="S6" s="18"/>
      <c r="T6" s="18"/>
      <c r="U6" s="18">
        <f t="shared" ref="U6:U69" si="0">O6*5%</f>
        <v>0</v>
      </c>
      <c r="V6" s="18">
        <f t="shared" ref="V6:V69" si="1">O6+U6</f>
        <v>0</v>
      </c>
      <c r="W6" s="18" t="s">
        <v>257</v>
      </c>
    </row>
    <row r="7" spans="1:24">
      <c r="A7" s="18">
        <v>5</v>
      </c>
      <c r="B7" s="18" t="s">
        <v>855</v>
      </c>
      <c r="C7" s="18">
        <v>5</v>
      </c>
      <c r="D7" s="18">
        <v>1026</v>
      </c>
      <c r="E7" s="18">
        <v>161003243</v>
      </c>
      <c r="F7" s="18">
        <v>59</v>
      </c>
      <c r="G7" s="18">
        <v>3439.41</v>
      </c>
      <c r="H7" s="82">
        <v>395.59</v>
      </c>
      <c r="I7" s="18">
        <v>0</v>
      </c>
      <c r="J7" s="18"/>
      <c r="K7" s="18"/>
      <c r="L7" s="18">
        <v>2</v>
      </c>
      <c r="M7" s="18">
        <v>20</v>
      </c>
      <c r="N7" s="18"/>
      <c r="O7" s="18"/>
      <c r="P7" s="18"/>
      <c r="Q7" s="18"/>
      <c r="R7" s="18"/>
      <c r="S7" s="18"/>
      <c r="T7" s="18"/>
      <c r="U7" s="18">
        <f t="shared" si="0"/>
        <v>0</v>
      </c>
      <c r="V7" s="18">
        <f t="shared" si="1"/>
        <v>0</v>
      </c>
      <c r="W7" s="18" t="s">
        <v>257</v>
      </c>
    </row>
    <row r="8" spans="1:24">
      <c r="A8" s="18">
        <v>6</v>
      </c>
      <c r="B8" s="18" t="s">
        <v>855</v>
      </c>
      <c r="C8" s="18">
        <v>6</v>
      </c>
      <c r="D8" s="18">
        <v>1027</v>
      </c>
      <c r="E8" s="18">
        <v>141000242</v>
      </c>
      <c r="F8" s="18">
        <v>59</v>
      </c>
      <c r="G8" s="18">
        <v>3439.41</v>
      </c>
      <c r="H8" s="82">
        <v>395.59</v>
      </c>
      <c r="I8" s="18">
        <v>0</v>
      </c>
      <c r="J8" s="18"/>
      <c r="K8" s="18"/>
      <c r="L8" s="18">
        <v>1</v>
      </c>
      <c r="M8" s="18">
        <v>50</v>
      </c>
      <c r="N8" s="18"/>
      <c r="O8" s="18"/>
      <c r="P8" s="18"/>
      <c r="Q8" s="18"/>
      <c r="R8" s="18"/>
      <c r="S8" s="18"/>
      <c r="T8" s="18"/>
      <c r="U8" s="18">
        <f t="shared" si="0"/>
        <v>0</v>
      </c>
      <c r="V8" s="18">
        <f t="shared" si="1"/>
        <v>0</v>
      </c>
      <c r="W8" s="18" t="s">
        <v>257</v>
      </c>
    </row>
    <row r="9" spans="1:24">
      <c r="A9" s="18">
        <v>7</v>
      </c>
      <c r="B9" s="18" t="s">
        <v>856</v>
      </c>
      <c r="C9" s="18">
        <v>7</v>
      </c>
      <c r="D9" s="18">
        <v>1028</v>
      </c>
      <c r="E9" s="18">
        <v>161003244</v>
      </c>
      <c r="F9" s="18">
        <v>57</v>
      </c>
      <c r="G9" s="18">
        <v>3348.85</v>
      </c>
      <c r="H9" s="82">
        <v>354.15</v>
      </c>
      <c r="I9" s="18">
        <v>0</v>
      </c>
      <c r="J9" s="18"/>
      <c r="K9" s="18"/>
      <c r="L9" s="18">
        <v>2</v>
      </c>
      <c r="M9" s="18">
        <v>10</v>
      </c>
      <c r="N9" s="18"/>
      <c r="O9" s="18"/>
      <c r="P9" s="18"/>
      <c r="Q9" s="18"/>
      <c r="R9" s="18"/>
      <c r="S9" s="18"/>
      <c r="T9" s="18"/>
      <c r="U9" s="18">
        <f t="shared" si="0"/>
        <v>0</v>
      </c>
      <c r="V9" s="18">
        <f t="shared" si="1"/>
        <v>0</v>
      </c>
      <c r="W9" s="18" t="s">
        <v>257</v>
      </c>
    </row>
    <row r="10" spans="1:24">
      <c r="A10" s="18">
        <v>8</v>
      </c>
      <c r="B10" s="18" t="s">
        <v>856</v>
      </c>
      <c r="C10" s="18">
        <v>8</v>
      </c>
      <c r="D10" s="18">
        <v>1029</v>
      </c>
      <c r="E10" s="18">
        <v>161003245</v>
      </c>
      <c r="F10" s="18">
        <v>58</v>
      </c>
      <c r="G10" s="18">
        <v>3407.82</v>
      </c>
      <c r="H10" s="82">
        <v>362.18</v>
      </c>
      <c r="I10" s="18">
        <v>0</v>
      </c>
      <c r="J10" s="18"/>
      <c r="K10" s="18"/>
      <c r="L10" s="82">
        <v>1</v>
      </c>
      <c r="M10" s="82">
        <v>40</v>
      </c>
      <c r="N10" s="18"/>
      <c r="O10" s="18"/>
      <c r="P10" s="18"/>
      <c r="Q10" s="18"/>
      <c r="R10" s="18"/>
      <c r="S10" s="18"/>
      <c r="T10" s="18"/>
      <c r="U10" s="18">
        <f t="shared" si="0"/>
        <v>0</v>
      </c>
      <c r="V10" s="18">
        <f t="shared" si="1"/>
        <v>0</v>
      </c>
      <c r="W10" s="18" t="s">
        <v>257</v>
      </c>
    </row>
    <row r="11" spans="1:24">
      <c r="A11" s="18">
        <v>9</v>
      </c>
      <c r="B11" s="18" t="s">
        <v>856</v>
      </c>
      <c r="C11" s="18">
        <v>9</v>
      </c>
      <c r="D11" s="18">
        <v>1030</v>
      </c>
      <c r="E11" s="18">
        <v>141000243</v>
      </c>
      <c r="F11" s="18">
        <v>56</v>
      </c>
      <c r="G11" s="18">
        <v>3255.65</v>
      </c>
      <c r="H11" s="82">
        <v>383.35</v>
      </c>
      <c r="I11" s="18">
        <v>0</v>
      </c>
      <c r="J11" s="18"/>
      <c r="K11" s="18"/>
      <c r="L11" s="82">
        <v>1</v>
      </c>
      <c r="M11" s="82">
        <v>40</v>
      </c>
      <c r="N11" s="18"/>
      <c r="O11" s="18"/>
      <c r="P11" s="18"/>
      <c r="Q11" s="18"/>
      <c r="R11" s="18"/>
      <c r="S11" s="18"/>
      <c r="T11" s="18"/>
      <c r="U11" s="18">
        <f t="shared" si="0"/>
        <v>0</v>
      </c>
      <c r="V11" s="18">
        <f t="shared" si="1"/>
        <v>0</v>
      </c>
      <c r="W11" s="18" t="s">
        <v>257</v>
      </c>
    </row>
    <row r="12" spans="1:24">
      <c r="A12" s="18">
        <v>10</v>
      </c>
      <c r="B12" s="18" t="s">
        <v>856</v>
      </c>
      <c r="C12" s="18">
        <v>10</v>
      </c>
      <c r="D12" s="18">
        <v>1031</v>
      </c>
      <c r="E12" s="18">
        <v>161003246</v>
      </c>
      <c r="F12" s="18">
        <v>59</v>
      </c>
      <c r="G12" s="18">
        <v>3427.81</v>
      </c>
      <c r="H12" s="82">
        <v>407.19</v>
      </c>
      <c r="I12" s="18">
        <v>0</v>
      </c>
      <c r="J12" s="18"/>
      <c r="K12" s="18"/>
      <c r="L12" s="82">
        <v>2</v>
      </c>
      <c r="M12" s="82">
        <v>0</v>
      </c>
      <c r="N12" s="18"/>
      <c r="O12" s="18"/>
      <c r="P12" s="18"/>
      <c r="Q12" s="18"/>
      <c r="R12" s="18"/>
      <c r="S12" s="18"/>
      <c r="T12" s="18"/>
      <c r="U12" s="18">
        <f t="shared" si="0"/>
        <v>0</v>
      </c>
      <c r="V12" s="18">
        <f t="shared" si="1"/>
        <v>0</v>
      </c>
      <c r="W12" s="18" t="s">
        <v>257</v>
      </c>
    </row>
    <row r="13" spans="1:24">
      <c r="A13" s="18">
        <v>11</v>
      </c>
      <c r="B13" s="18" t="s">
        <v>856</v>
      </c>
      <c r="C13" s="18">
        <v>11</v>
      </c>
      <c r="D13" s="18">
        <v>1032</v>
      </c>
      <c r="E13" s="18">
        <v>161003247</v>
      </c>
      <c r="F13" s="18">
        <v>56</v>
      </c>
      <c r="G13" s="18">
        <v>3215.84</v>
      </c>
      <c r="H13" s="82">
        <v>424.16</v>
      </c>
      <c r="I13" s="18">
        <v>0</v>
      </c>
      <c r="J13" s="18"/>
      <c r="K13" s="18"/>
      <c r="L13" s="82">
        <v>1</v>
      </c>
      <c r="M13" s="82">
        <v>50</v>
      </c>
      <c r="N13" s="18"/>
      <c r="O13" s="18"/>
      <c r="P13" s="18"/>
      <c r="Q13" s="18"/>
      <c r="R13" s="18"/>
      <c r="S13" s="18"/>
      <c r="T13" s="18"/>
      <c r="U13" s="18">
        <f t="shared" si="0"/>
        <v>0</v>
      </c>
      <c r="V13" s="18">
        <f t="shared" si="1"/>
        <v>0</v>
      </c>
      <c r="W13" s="18" t="s">
        <v>259</v>
      </c>
    </row>
    <row r="14" spans="1:24" s="74" customFormat="1">
      <c r="A14" s="82">
        <v>12</v>
      </c>
      <c r="B14" s="18" t="s">
        <v>856</v>
      </c>
      <c r="C14" s="18">
        <v>12</v>
      </c>
      <c r="D14" s="18">
        <v>1033</v>
      </c>
      <c r="E14" s="18">
        <v>141000244</v>
      </c>
      <c r="F14" s="82">
        <v>59</v>
      </c>
      <c r="G14" s="82">
        <v>3463.01</v>
      </c>
      <c r="H14" s="82">
        <v>381.99</v>
      </c>
      <c r="I14" s="18">
        <v>0</v>
      </c>
      <c r="J14" s="18"/>
      <c r="K14" s="18"/>
      <c r="L14" s="82">
        <v>2</v>
      </c>
      <c r="M14" s="82">
        <v>30</v>
      </c>
      <c r="N14" s="18"/>
      <c r="O14" s="18"/>
      <c r="P14" s="18"/>
      <c r="Q14" s="18"/>
      <c r="R14" s="18"/>
      <c r="S14" s="18"/>
      <c r="T14" s="18"/>
      <c r="U14" s="18">
        <f t="shared" si="0"/>
        <v>0</v>
      </c>
      <c r="V14" s="18">
        <f t="shared" si="1"/>
        <v>0</v>
      </c>
      <c r="W14" s="82" t="s">
        <v>257</v>
      </c>
    </row>
    <row r="15" spans="1:24">
      <c r="A15" s="18">
        <v>13</v>
      </c>
      <c r="B15" s="18" t="s">
        <v>857</v>
      </c>
      <c r="C15" s="18">
        <v>13</v>
      </c>
      <c r="D15" s="18">
        <v>1034</v>
      </c>
      <c r="E15" s="18">
        <v>161003248</v>
      </c>
      <c r="F15" s="18">
        <v>58</v>
      </c>
      <c r="G15" s="18">
        <v>3359.68</v>
      </c>
      <c r="H15" s="82">
        <v>404.32</v>
      </c>
      <c r="I15" s="18">
        <v>0</v>
      </c>
      <c r="J15" s="18"/>
      <c r="K15" s="18"/>
      <c r="L15" s="82">
        <v>2</v>
      </c>
      <c r="M15" s="82">
        <v>15</v>
      </c>
      <c r="N15" s="18"/>
      <c r="O15" s="18"/>
      <c r="P15" s="18"/>
      <c r="Q15" s="18"/>
      <c r="R15" s="18"/>
      <c r="S15" s="18"/>
      <c r="T15" s="18"/>
      <c r="U15" s="18">
        <f t="shared" si="0"/>
        <v>0</v>
      </c>
      <c r="V15" s="18">
        <f t="shared" si="1"/>
        <v>0</v>
      </c>
      <c r="W15" s="18" t="s">
        <v>257</v>
      </c>
    </row>
    <row r="16" spans="1:24">
      <c r="A16" s="18">
        <v>14</v>
      </c>
      <c r="B16" s="18" t="s">
        <v>857</v>
      </c>
      <c r="C16" s="18">
        <v>14</v>
      </c>
      <c r="D16" s="18">
        <v>1035</v>
      </c>
      <c r="E16" s="18">
        <v>141000245</v>
      </c>
      <c r="F16" s="18">
        <v>58</v>
      </c>
      <c r="G16" s="18">
        <v>3391.42</v>
      </c>
      <c r="H16" s="82">
        <v>378.58</v>
      </c>
      <c r="I16" s="18">
        <v>0</v>
      </c>
      <c r="J16" s="18"/>
      <c r="K16" s="18"/>
      <c r="L16" s="18">
        <v>1</v>
      </c>
      <c r="M16" s="18">
        <v>50</v>
      </c>
      <c r="N16" s="18"/>
      <c r="O16" s="18"/>
      <c r="P16" s="18"/>
      <c r="Q16" s="18"/>
      <c r="R16" s="18"/>
      <c r="S16" s="18"/>
      <c r="T16" s="18"/>
      <c r="U16" s="18">
        <f t="shared" si="0"/>
        <v>0</v>
      </c>
      <c r="V16" s="18">
        <f t="shared" si="1"/>
        <v>0</v>
      </c>
      <c r="W16" s="18" t="s">
        <v>257</v>
      </c>
    </row>
    <row r="17" spans="1:29">
      <c r="A17" s="18">
        <v>15</v>
      </c>
      <c r="B17" s="18" t="s">
        <v>857</v>
      </c>
      <c r="C17" s="18">
        <v>15</v>
      </c>
      <c r="D17" s="18">
        <v>1037</v>
      </c>
      <c r="E17" s="18">
        <v>141000246</v>
      </c>
      <c r="F17" s="18">
        <v>57</v>
      </c>
      <c r="G17" s="18">
        <v>3303.24</v>
      </c>
      <c r="H17" s="82">
        <v>400.76</v>
      </c>
      <c r="I17" s="18">
        <v>0</v>
      </c>
      <c r="J17" s="18"/>
      <c r="K17" s="18"/>
      <c r="L17" s="18">
        <v>1</v>
      </c>
      <c r="M17" s="18">
        <v>55</v>
      </c>
      <c r="N17" s="18"/>
      <c r="O17" s="18"/>
      <c r="P17" s="18"/>
      <c r="Q17" s="18"/>
      <c r="R17" s="18"/>
      <c r="S17" s="18"/>
      <c r="T17" s="18"/>
      <c r="U17" s="18">
        <f t="shared" si="0"/>
        <v>0</v>
      </c>
      <c r="V17" s="18">
        <f t="shared" si="1"/>
        <v>0</v>
      </c>
      <c r="W17" s="18" t="s">
        <v>257</v>
      </c>
    </row>
    <row r="18" spans="1:29">
      <c r="A18" s="18">
        <v>16</v>
      </c>
      <c r="B18" s="18" t="s">
        <v>857</v>
      </c>
      <c r="C18" s="18">
        <v>16</v>
      </c>
      <c r="D18" s="18">
        <v>1036</v>
      </c>
      <c r="E18" s="18">
        <v>161003249</v>
      </c>
      <c r="F18" s="18">
        <v>59</v>
      </c>
      <c r="G18" s="18">
        <v>3587.35</v>
      </c>
      <c r="H18" s="82">
        <v>500.65</v>
      </c>
      <c r="I18" s="18">
        <v>0</v>
      </c>
      <c r="J18" s="18"/>
      <c r="K18" s="18"/>
      <c r="L18" s="18">
        <v>2</v>
      </c>
      <c r="M18" s="18">
        <v>10</v>
      </c>
      <c r="N18" s="18"/>
      <c r="O18" s="18"/>
      <c r="P18" s="18"/>
      <c r="Q18" s="18"/>
      <c r="R18" s="18"/>
      <c r="S18" s="18"/>
      <c r="T18" s="18"/>
      <c r="U18" s="18">
        <f t="shared" si="0"/>
        <v>0</v>
      </c>
      <c r="V18" s="18">
        <f t="shared" si="1"/>
        <v>0</v>
      </c>
      <c r="W18" s="18" t="s">
        <v>259</v>
      </c>
    </row>
    <row r="19" spans="1:29">
      <c r="A19" s="18">
        <v>17</v>
      </c>
      <c r="B19" s="18" t="s">
        <v>857</v>
      </c>
      <c r="C19" s="18">
        <v>17</v>
      </c>
      <c r="D19" s="18">
        <v>1038</v>
      </c>
      <c r="E19" s="18">
        <v>161003250</v>
      </c>
      <c r="F19" s="18">
        <v>55</v>
      </c>
      <c r="G19" s="18">
        <v>3186.25</v>
      </c>
      <c r="H19" s="82">
        <v>388.75</v>
      </c>
      <c r="I19" s="18">
        <v>0</v>
      </c>
      <c r="J19" s="18"/>
      <c r="K19" s="18"/>
      <c r="L19" s="18">
        <v>3</v>
      </c>
      <c r="M19" s="18">
        <v>55</v>
      </c>
      <c r="N19" s="18"/>
      <c r="O19" s="18">
        <v>8250</v>
      </c>
      <c r="P19" s="18"/>
      <c r="Q19" s="18"/>
      <c r="R19" s="18">
        <v>2</v>
      </c>
      <c r="S19" s="18">
        <v>30880</v>
      </c>
      <c r="T19" s="18">
        <f>O19+S19</f>
        <v>39130</v>
      </c>
      <c r="U19" s="18">
        <f>T19*5%</f>
        <v>1956.5</v>
      </c>
      <c r="V19" s="18">
        <f>T19+U19</f>
        <v>41086.5</v>
      </c>
      <c r="W19" s="18" t="s">
        <v>257</v>
      </c>
      <c r="X19" t="s">
        <v>858</v>
      </c>
      <c r="Y19"/>
      <c r="Z19"/>
      <c r="AA19"/>
      <c r="AB19"/>
      <c r="AC19"/>
    </row>
    <row r="20" spans="1:29">
      <c r="A20" s="18">
        <v>18</v>
      </c>
      <c r="B20" s="18" t="s">
        <v>857</v>
      </c>
      <c r="C20" s="18">
        <v>18</v>
      </c>
      <c r="D20" s="18">
        <v>1040</v>
      </c>
      <c r="E20" s="18">
        <v>161003251</v>
      </c>
      <c r="F20" s="18">
        <v>59</v>
      </c>
      <c r="G20" s="18">
        <v>3357.41</v>
      </c>
      <c r="H20" s="82">
        <v>477.59</v>
      </c>
      <c r="I20" s="18">
        <v>0</v>
      </c>
      <c r="J20" s="18"/>
      <c r="K20" s="18"/>
      <c r="L20" s="18">
        <v>2</v>
      </c>
      <c r="M20" s="18">
        <v>45</v>
      </c>
      <c r="N20" s="18"/>
      <c r="O20" s="18"/>
      <c r="P20" s="18"/>
      <c r="Q20" s="18"/>
      <c r="R20" s="18"/>
      <c r="S20" s="18"/>
      <c r="T20" s="18"/>
      <c r="U20" s="18">
        <f t="shared" si="0"/>
        <v>0</v>
      </c>
      <c r="V20" s="18">
        <f t="shared" si="1"/>
        <v>0</v>
      </c>
      <c r="W20" s="18" t="s">
        <v>259</v>
      </c>
    </row>
    <row r="21" spans="1:29">
      <c r="A21" s="18">
        <v>19</v>
      </c>
      <c r="B21" s="18" t="s">
        <v>859</v>
      </c>
      <c r="C21" s="18">
        <v>19</v>
      </c>
      <c r="D21" s="18">
        <v>1039</v>
      </c>
      <c r="E21" s="18">
        <v>161003252</v>
      </c>
      <c r="F21" s="18">
        <v>58</v>
      </c>
      <c r="G21" s="18">
        <v>3371.85</v>
      </c>
      <c r="H21" s="82">
        <v>395.15</v>
      </c>
      <c r="I21" s="18">
        <v>0</v>
      </c>
      <c r="J21" s="18"/>
      <c r="K21" s="18"/>
      <c r="L21" s="18">
        <v>2</v>
      </c>
      <c r="M21" s="18">
        <v>10</v>
      </c>
      <c r="N21" s="18"/>
      <c r="O21" s="18"/>
      <c r="P21" s="18"/>
      <c r="Q21" s="18"/>
      <c r="R21" s="18"/>
      <c r="S21" s="18"/>
      <c r="T21" s="18"/>
      <c r="U21" s="18">
        <f t="shared" si="0"/>
        <v>0</v>
      </c>
      <c r="V21" s="18">
        <f t="shared" si="1"/>
        <v>0</v>
      </c>
      <c r="W21" s="18" t="s">
        <v>257</v>
      </c>
    </row>
    <row r="22" spans="1:29">
      <c r="A22" s="18">
        <v>20</v>
      </c>
      <c r="B22" s="18" t="s">
        <v>859</v>
      </c>
      <c r="C22" s="18">
        <v>20</v>
      </c>
      <c r="D22" s="18">
        <v>1041</v>
      </c>
      <c r="E22" s="18">
        <v>141000247</v>
      </c>
      <c r="F22" s="18">
        <v>58</v>
      </c>
      <c r="G22" s="18">
        <v>3388.22</v>
      </c>
      <c r="H22" s="82">
        <v>381.78</v>
      </c>
      <c r="I22" s="18">
        <v>0</v>
      </c>
      <c r="J22" s="18"/>
      <c r="K22" s="18"/>
      <c r="L22" s="18">
        <v>2</v>
      </c>
      <c r="M22" s="18">
        <v>55</v>
      </c>
      <c r="N22" s="18"/>
      <c r="O22" s="18"/>
      <c r="P22" s="18"/>
      <c r="Q22" s="18"/>
      <c r="R22" s="18"/>
      <c r="S22" s="18"/>
      <c r="T22" s="18"/>
      <c r="U22" s="18">
        <f t="shared" si="0"/>
        <v>0</v>
      </c>
      <c r="V22" s="18">
        <f t="shared" si="1"/>
        <v>0</v>
      </c>
      <c r="W22" s="18" t="s">
        <v>257</v>
      </c>
      <c r="X22" t="s">
        <v>860</v>
      </c>
      <c r="Y22"/>
      <c r="Z22"/>
    </row>
    <row r="23" spans="1:29">
      <c r="A23" s="18">
        <v>21</v>
      </c>
      <c r="B23" s="18" t="s">
        <v>859</v>
      </c>
      <c r="C23" s="18">
        <v>21</v>
      </c>
      <c r="D23" s="18">
        <v>1042</v>
      </c>
      <c r="E23" s="18">
        <v>161003253</v>
      </c>
      <c r="F23" s="18">
        <v>53</v>
      </c>
      <c r="G23" s="18">
        <v>2972.47</v>
      </c>
      <c r="H23" s="82">
        <v>472.53</v>
      </c>
      <c r="I23" s="18">
        <v>0</v>
      </c>
      <c r="J23" s="18"/>
      <c r="K23" s="18"/>
      <c r="L23" s="18">
        <v>2</v>
      </c>
      <c r="M23" s="18">
        <v>55</v>
      </c>
      <c r="N23" s="18"/>
      <c r="O23" s="18"/>
      <c r="P23" s="18"/>
      <c r="Q23" s="18"/>
      <c r="R23" s="18"/>
      <c r="S23" s="18"/>
      <c r="T23" s="18"/>
      <c r="U23" s="18">
        <f t="shared" si="0"/>
        <v>0</v>
      </c>
      <c r="V23" s="18">
        <f t="shared" si="1"/>
        <v>0</v>
      </c>
      <c r="W23" s="18" t="s">
        <v>259</v>
      </c>
      <c r="X23" t="s">
        <v>860</v>
      </c>
      <c r="Y23"/>
      <c r="Z23"/>
    </row>
    <row r="24" spans="1:29">
      <c r="A24" s="18">
        <v>22</v>
      </c>
      <c r="B24" s="18" t="s">
        <v>859</v>
      </c>
      <c r="C24" s="18">
        <v>22</v>
      </c>
      <c r="D24" s="18">
        <v>1043</v>
      </c>
      <c r="E24" s="18">
        <v>141000248</v>
      </c>
      <c r="F24" s="18">
        <v>56</v>
      </c>
      <c r="G24" s="18">
        <v>3145.85</v>
      </c>
      <c r="H24" s="82">
        <v>493.15</v>
      </c>
      <c r="I24" s="18">
        <v>0</v>
      </c>
      <c r="J24" s="18"/>
      <c r="K24" s="18"/>
      <c r="L24" s="18">
        <v>2</v>
      </c>
      <c r="M24" s="18">
        <v>35</v>
      </c>
      <c r="N24" s="18"/>
      <c r="O24" s="18"/>
      <c r="P24" s="18"/>
      <c r="Q24" s="18"/>
      <c r="R24" s="18"/>
      <c r="S24" s="18"/>
      <c r="T24" s="18"/>
      <c r="U24" s="18">
        <f t="shared" si="0"/>
        <v>0</v>
      </c>
      <c r="V24" s="18">
        <f t="shared" si="1"/>
        <v>0</v>
      </c>
      <c r="W24" s="18" t="s">
        <v>257</v>
      </c>
      <c r="X24" t="s">
        <v>861</v>
      </c>
      <c r="Y24"/>
      <c r="Z24"/>
    </row>
    <row r="25" spans="1:29">
      <c r="A25" s="18">
        <v>23</v>
      </c>
      <c r="B25" s="18" t="s">
        <v>859</v>
      </c>
      <c r="C25" s="18">
        <v>23</v>
      </c>
      <c r="D25" s="18">
        <v>1045</v>
      </c>
      <c r="E25" s="18">
        <v>161003254</v>
      </c>
      <c r="F25" s="18">
        <v>56</v>
      </c>
      <c r="G25" s="18">
        <v>3229.84</v>
      </c>
      <c r="H25" s="82">
        <v>410.16</v>
      </c>
      <c r="I25" s="18">
        <v>0</v>
      </c>
      <c r="J25" s="18"/>
      <c r="K25" s="18"/>
      <c r="L25" s="18">
        <v>1</v>
      </c>
      <c r="M25" s="18">
        <v>50</v>
      </c>
      <c r="N25" s="18"/>
      <c r="O25" s="18"/>
      <c r="P25" s="18"/>
      <c r="Q25" s="18"/>
      <c r="R25" s="18"/>
      <c r="S25" s="18"/>
      <c r="T25" s="18"/>
      <c r="U25" s="18">
        <f t="shared" si="0"/>
        <v>0</v>
      </c>
      <c r="V25" s="18">
        <f t="shared" si="1"/>
        <v>0</v>
      </c>
      <c r="W25" s="18" t="s">
        <v>257</v>
      </c>
    </row>
    <row r="26" spans="1:29">
      <c r="A26" s="18">
        <v>24</v>
      </c>
      <c r="B26" s="18" t="s">
        <v>859</v>
      </c>
      <c r="C26" s="18">
        <v>24</v>
      </c>
      <c r="D26" s="18">
        <v>1046</v>
      </c>
      <c r="E26" s="18">
        <v>161003255</v>
      </c>
      <c r="F26" s="18">
        <v>59</v>
      </c>
      <c r="G26" s="18">
        <v>3433.45</v>
      </c>
      <c r="H26" s="82">
        <v>397.55</v>
      </c>
      <c r="I26" s="18">
        <v>0</v>
      </c>
      <c r="J26" s="18"/>
      <c r="K26" s="18"/>
      <c r="L26" s="18">
        <v>2</v>
      </c>
      <c r="M26" s="18">
        <v>35</v>
      </c>
      <c r="N26" s="18"/>
      <c r="O26" s="18"/>
      <c r="P26" s="18"/>
      <c r="Q26" s="18"/>
      <c r="R26" s="18"/>
      <c r="S26" s="18"/>
      <c r="T26" s="18"/>
      <c r="U26" s="18">
        <f t="shared" si="0"/>
        <v>0</v>
      </c>
      <c r="V26" s="18">
        <f t="shared" si="1"/>
        <v>0</v>
      </c>
      <c r="W26" s="18" t="s">
        <v>257</v>
      </c>
    </row>
    <row r="27" spans="1:29">
      <c r="A27" s="18">
        <v>25</v>
      </c>
      <c r="B27" s="18" t="s">
        <v>859</v>
      </c>
      <c r="C27" s="18">
        <v>25</v>
      </c>
      <c r="D27" s="18">
        <v>1044</v>
      </c>
      <c r="E27" s="18">
        <v>161003256</v>
      </c>
      <c r="F27" s="18">
        <v>56</v>
      </c>
      <c r="G27" s="18">
        <v>3242.84</v>
      </c>
      <c r="H27" s="82">
        <v>397.16</v>
      </c>
      <c r="I27" s="18">
        <v>0</v>
      </c>
      <c r="J27" s="18"/>
      <c r="K27" s="18"/>
      <c r="L27" s="18">
        <v>2</v>
      </c>
      <c r="M27" s="18">
        <v>5</v>
      </c>
      <c r="N27" s="18"/>
      <c r="O27" s="18"/>
      <c r="P27" s="18"/>
      <c r="Q27" s="18"/>
      <c r="R27" s="18"/>
      <c r="S27" s="18"/>
      <c r="T27" s="18"/>
      <c r="U27" s="18">
        <f t="shared" si="0"/>
        <v>0</v>
      </c>
      <c r="V27" s="18">
        <f t="shared" si="1"/>
        <v>0</v>
      </c>
      <c r="W27" s="18" t="s">
        <v>259</v>
      </c>
    </row>
    <row r="28" spans="1:29">
      <c r="A28" s="18">
        <v>26</v>
      </c>
      <c r="B28" s="18" t="s">
        <v>859</v>
      </c>
      <c r="C28" s="18">
        <v>26</v>
      </c>
      <c r="D28" s="18">
        <v>1047</v>
      </c>
      <c r="E28" s="18">
        <v>141000249</v>
      </c>
      <c r="F28" s="18">
        <v>56</v>
      </c>
      <c r="G28" s="18">
        <v>3312.85</v>
      </c>
      <c r="H28" s="82">
        <v>326.14999999999998</v>
      </c>
      <c r="I28" s="18">
        <v>0</v>
      </c>
      <c r="J28" s="18"/>
      <c r="K28" s="18"/>
      <c r="L28" s="18">
        <v>2</v>
      </c>
      <c r="M28" s="18">
        <v>0</v>
      </c>
      <c r="N28" s="18"/>
      <c r="O28" s="18"/>
      <c r="P28" s="18"/>
      <c r="Q28" s="18"/>
      <c r="R28" s="18"/>
      <c r="S28" s="18"/>
      <c r="T28" s="18"/>
      <c r="U28" s="18">
        <f t="shared" si="0"/>
        <v>0</v>
      </c>
      <c r="V28" s="18">
        <f t="shared" si="1"/>
        <v>0</v>
      </c>
      <c r="W28" s="18" t="s">
        <v>257</v>
      </c>
    </row>
    <row r="29" spans="1:29">
      <c r="A29" s="18">
        <v>27</v>
      </c>
      <c r="B29" s="18" t="s">
        <v>862</v>
      </c>
      <c r="C29" s="18">
        <v>27</v>
      </c>
      <c r="D29" s="18">
        <v>1048</v>
      </c>
      <c r="E29" s="18">
        <v>161003257</v>
      </c>
      <c r="F29" s="18">
        <v>59</v>
      </c>
      <c r="G29" s="18">
        <v>3324.81</v>
      </c>
      <c r="H29" s="82">
        <v>510.19</v>
      </c>
      <c r="I29" s="18">
        <v>0</v>
      </c>
      <c r="J29" s="18"/>
      <c r="K29" s="18"/>
      <c r="L29" s="18">
        <v>2</v>
      </c>
      <c r="M29" s="18">
        <v>35</v>
      </c>
      <c r="N29" s="18"/>
      <c r="O29" s="18"/>
      <c r="P29" s="18"/>
      <c r="Q29" s="18"/>
      <c r="R29" s="18"/>
      <c r="S29" s="18"/>
      <c r="T29" s="18"/>
      <c r="U29" s="18">
        <f t="shared" si="0"/>
        <v>0</v>
      </c>
      <c r="V29" s="18">
        <f t="shared" si="1"/>
        <v>0</v>
      </c>
      <c r="W29" s="18" t="s">
        <v>257</v>
      </c>
    </row>
    <row r="30" spans="1:29">
      <c r="A30" s="18">
        <v>28</v>
      </c>
      <c r="B30" s="18" t="s">
        <v>862</v>
      </c>
      <c r="C30" s="18">
        <v>28</v>
      </c>
      <c r="D30" s="18">
        <v>1049</v>
      </c>
      <c r="E30" s="18">
        <v>141000250</v>
      </c>
      <c r="F30" s="18">
        <v>58</v>
      </c>
      <c r="G30" s="18">
        <v>3306.64</v>
      </c>
      <c r="H30" s="82">
        <v>461.36</v>
      </c>
      <c r="I30" s="18">
        <v>0</v>
      </c>
      <c r="J30" s="18"/>
      <c r="K30" s="18"/>
      <c r="L30" s="18">
        <v>2</v>
      </c>
      <c r="M30" s="18">
        <v>25</v>
      </c>
      <c r="N30" s="18"/>
      <c r="O30" s="18"/>
      <c r="P30" s="18"/>
      <c r="Q30" s="18"/>
      <c r="R30" s="18"/>
      <c r="S30" s="18"/>
      <c r="T30" s="18"/>
      <c r="U30" s="18">
        <f t="shared" si="0"/>
        <v>0</v>
      </c>
      <c r="V30" s="18">
        <f t="shared" si="1"/>
        <v>0</v>
      </c>
      <c r="W30" s="18" t="s">
        <v>257</v>
      </c>
    </row>
    <row r="31" spans="1:29">
      <c r="A31" s="18">
        <v>29</v>
      </c>
      <c r="B31" s="18" t="s">
        <v>862</v>
      </c>
      <c r="C31" s="18">
        <v>29</v>
      </c>
      <c r="D31" s="18">
        <v>1050</v>
      </c>
      <c r="E31" s="18">
        <v>141000251</v>
      </c>
      <c r="F31" s="18">
        <v>59</v>
      </c>
      <c r="G31" s="18">
        <v>3454.41</v>
      </c>
      <c r="H31" s="82">
        <v>380.59</v>
      </c>
      <c r="I31" s="18">
        <v>0</v>
      </c>
      <c r="J31" s="18"/>
      <c r="K31" s="18"/>
      <c r="L31" s="18">
        <v>2</v>
      </c>
      <c r="M31" s="18">
        <v>15</v>
      </c>
      <c r="N31" s="18"/>
      <c r="O31" s="18"/>
      <c r="P31" s="18"/>
      <c r="Q31" s="18"/>
      <c r="R31" s="18"/>
      <c r="S31" s="18"/>
      <c r="T31" s="18"/>
      <c r="U31" s="18">
        <f t="shared" si="0"/>
        <v>0</v>
      </c>
      <c r="V31" s="18">
        <f t="shared" si="1"/>
        <v>0</v>
      </c>
      <c r="W31" s="18" t="s">
        <v>257</v>
      </c>
    </row>
    <row r="32" spans="1:29">
      <c r="A32" s="18">
        <v>30</v>
      </c>
      <c r="B32" s="18" t="s">
        <v>862</v>
      </c>
      <c r="C32" s="18">
        <v>30</v>
      </c>
      <c r="D32" s="18">
        <v>1052</v>
      </c>
      <c r="E32" s="18">
        <v>141000252</v>
      </c>
      <c r="F32" s="18">
        <v>58</v>
      </c>
      <c r="G32" s="18">
        <v>3404.05</v>
      </c>
      <c r="H32" s="82">
        <v>362.95</v>
      </c>
      <c r="I32" s="18">
        <v>0</v>
      </c>
      <c r="J32" s="18"/>
      <c r="K32" s="18"/>
      <c r="L32" s="18">
        <v>1</v>
      </c>
      <c r="M32" s="18">
        <v>55</v>
      </c>
      <c r="N32" s="18"/>
      <c r="O32" s="18"/>
      <c r="P32" s="18"/>
      <c r="Q32" s="18"/>
      <c r="R32" s="18"/>
      <c r="S32" s="18"/>
      <c r="T32" s="18"/>
      <c r="U32" s="18">
        <f t="shared" si="0"/>
        <v>0</v>
      </c>
      <c r="V32" s="18">
        <f t="shared" si="1"/>
        <v>0</v>
      </c>
      <c r="W32" s="18" t="s">
        <v>259</v>
      </c>
    </row>
    <row r="33" spans="1:24">
      <c r="A33" s="18">
        <v>31</v>
      </c>
      <c r="B33" s="18" t="s">
        <v>862</v>
      </c>
      <c r="C33" s="18">
        <v>31</v>
      </c>
      <c r="D33" s="18">
        <v>1051</v>
      </c>
      <c r="E33" s="18">
        <v>161003258</v>
      </c>
      <c r="F33" s="18">
        <v>57</v>
      </c>
      <c r="G33" s="18">
        <v>3300.25</v>
      </c>
      <c r="H33" s="82">
        <v>402.75</v>
      </c>
      <c r="I33" s="18">
        <v>0</v>
      </c>
      <c r="J33" s="18"/>
      <c r="K33" s="18"/>
      <c r="L33" s="18">
        <v>1</v>
      </c>
      <c r="M33" s="18">
        <v>40</v>
      </c>
      <c r="N33" s="18"/>
      <c r="O33" s="18"/>
      <c r="P33" s="18"/>
      <c r="Q33" s="18"/>
      <c r="R33" s="18"/>
      <c r="S33" s="18"/>
      <c r="T33" s="18"/>
      <c r="U33" s="18">
        <f t="shared" si="0"/>
        <v>0</v>
      </c>
      <c r="V33" s="18">
        <f t="shared" si="1"/>
        <v>0</v>
      </c>
      <c r="W33" s="18" t="s">
        <v>257</v>
      </c>
    </row>
    <row r="34" spans="1:24">
      <c r="A34" s="18">
        <v>32</v>
      </c>
      <c r="B34" s="18" t="s">
        <v>862</v>
      </c>
      <c r="C34" s="18">
        <v>32</v>
      </c>
      <c r="D34" s="18">
        <v>1053</v>
      </c>
      <c r="E34" s="18">
        <v>161003259</v>
      </c>
      <c r="F34" s="18">
        <v>58</v>
      </c>
      <c r="G34" s="18">
        <v>3415.65</v>
      </c>
      <c r="H34" s="82">
        <v>351.35</v>
      </c>
      <c r="I34" s="18">
        <v>0</v>
      </c>
      <c r="J34" s="18"/>
      <c r="K34" s="18"/>
      <c r="L34" s="18">
        <v>2</v>
      </c>
      <c r="M34" s="18">
        <v>5</v>
      </c>
      <c r="N34" s="18"/>
      <c r="O34" s="18"/>
      <c r="P34" s="18"/>
      <c r="Q34" s="18"/>
      <c r="R34" s="18"/>
      <c r="S34" s="18"/>
      <c r="T34" s="18"/>
      <c r="U34" s="18">
        <f t="shared" si="0"/>
        <v>0</v>
      </c>
      <c r="V34" s="18">
        <f t="shared" si="1"/>
        <v>0</v>
      </c>
      <c r="W34" s="18" t="s">
        <v>257</v>
      </c>
    </row>
    <row r="35" spans="1:24">
      <c r="A35" s="18">
        <v>33</v>
      </c>
      <c r="B35" s="18" t="s">
        <v>862</v>
      </c>
      <c r="C35" s="18">
        <v>33</v>
      </c>
      <c r="D35" s="18">
        <v>1054</v>
      </c>
      <c r="E35" s="18">
        <v>141000253</v>
      </c>
      <c r="F35" s="18">
        <v>57</v>
      </c>
      <c r="G35" s="18">
        <v>3386.04</v>
      </c>
      <c r="H35" s="82">
        <v>317.95999999999998</v>
      </c>
      <c r="I35" s="18">
        <v>0</v>
      </c>
      <c r="J35" s="18"/>
      <c r="K35" s="18"/>
      <c r="L35" s="18">
        <v>1</v>
      </c>
      <c r="M35" s="18">
        <v>45</v>
      </c>
      <c r="N35" s="18"/>
      <c r="O35" s="18"/>
      <c r="P35" s="18"/>
      <c r="Q35" s="18"/>
      <c r="R35" s="18"/>
      <c r="S35" s="18"/>
      <c r="T35" s="18"/>
      <c r="U35" s="18">
        <f t="shared" si="0"/>
        <v>0</v>
      </c>
      <c r="V35" s="18">
        <f t="shared" si="1"/>
        <v>0</v>
      </c>
      <c r="W35" s="18" t="s">
        <v>257</v>
      </c>
    </row>
    <row r="36" spans="1:24">
      <c r="A36" s="18">
        <v>34</v>
      </c>
      <c r="B36" s="18" t="s">
        <v>862</v>
      </c>
      <c r="C36" s="18">
        <v>34</v>
      </c>
      <c r="D36" s="18">
        <v>1055</v>
      </c>
      <c r="E36" s="18">
        <v>141000254</v>
      </c>
      <c r="F36" s="18">
        <v>59</v>
      </c>
      <c r="G36" s="18">
        <v>3363.42</v>
      </c>
      <c r="H36" s="82">
        <v>470.58</v>
      </c>
      <c r="I36" s="18">
        <v>0</v>
      </c>
      <c r="J36" s="18"/>
      <c r="K36" s="18"/>
      <c r="L36" s="18">
        <v>1</v>
      </c>
      <c r="M36" s="18">
        <v>55</v>
      </c>
      <c r="N36" s="18"/>
      <c r="O36" s="18"/>
      <c r="P36" s="18"/>
      <c r="Q36" s="18"/>
      <c r="R36" s="18"/>
      <c r="S36" s="18"/>
      <c r="T36" s="18"/>
      <c r="U36" s="18">
        <f t="shared" si="0"/>
        <v>0</v>
      </c>
      <c r="V36" s="18">
        <f t="shared" si="1"/>
        <v>0</v>
      </c>
      <c r="W36" s="18" t="s">
        <v>257</v>
      </c>
      <c r="X36" s="78" t="s">
        <v>863</v>
      </c>
    </row>
    <row r="37" spans="1:24" s="75" customFormat="1">
      <c r="A37" s="82">
        <v>35</v>
      </c>
      <c r="B37" s="82" t="s">
        <v>864</v>
      </c>
      <c r="C37" s="18">
        <v>35</v>
      </c>
      <c r="D37" s="82">
        <v>1057</v>
      </c>
      <c r="E37" s="82">
        <v>141000255</v>
      </c>
      <c r="F37" s="82">
        <v>56</v>
      </c>
      <c r="G37" s="82">
        <v>3275.64</v>
      </c>
      <c r="H37" s="82">
        <v>364.36</v>
      </c>
      <c r="I37" s="82">
        <v>0</v>
      </c>
      <c r="J37" s="82"/>
      <c r="K37" s="82"/>
      <c r="L37" s="82">
        <v>2</v>
      </c>
      <c r="M37" s="82">
        <v>15</v>
      </c>
      <c r="N37" s="82"/>
      <c r="O37" s="82"/>
      <c r="P37" s="82"/>
      <c r="R37" s="82"/>
      <c r="S37" s="82"/>
      <c r="T37" s="82"/>
      <c r="U37" s="18">
        <f t="shared" si="0"/>
        <v>0</v>
      </c>
      <c r="V37" s="18">
        <f t="shared" si="1"/>
        <v>0</v>
      </c>
      <c r="W37" s="18" t="s">
        <v>257</v>
      </c>
    </row>
    <row r="38" spans="1:24" s="75" customFormat="1">
      <c r="A38" s="82">
        <v>36</v>
      </c>
      <c r="B38" s="82" t="s">
        <v>864</v>
      </c>
      <c r="C38" s="18">
        <v>36</v>
      </c>
      <c r="D38" s="82">
        <v>1056</v>
      </c>
      <c r="E38" s="18">
        <v>161003260</v>
      </c>
      <c r="F38" s="82">
        <v>59</v>
      </c>
      <c r="G38" s="82">
        <v>3439.21</v>
      </c>
      <c r="H38" s="82">
        <v>395.79</v>
      </c>
      <c r="I38" s="82">
        <v>0</v>
      </c>
      <c r="J38" s="82"/>
      <c r="K38" s="82"/>
      <c r="L38" s="82">
        <v>1</v>
      </c>
      <c r="M38" s="82">
        <v>50</v>
      </c>
      <c r="N38" s="82"/>
      <c r="O38" s="82"/>
      <c r="P38" s="82"/>
      <c r="Q38" s="82"/>
      <c r="R38" s="82"/>
      <c r="S38" s="82"/>
      <c r="T38" s="82"/>
      <c r="U38" s="18">
        <f t="shared" si="0"/>
        <v>0</v>
      </c>
      <c r="V38" s="18">
        <f t="shared" si="1"/>
        <v>0</v>
      </c>
      <c r="W38" s="18" t="s">
        <v>259</v>
      </c>
    </row>
    <row r="39" spans="1:24">
      <c r="A39" s="18">
        <v>37</v>
      </c>
      <c r="B39" s="82" t="s">
        <v>864</v>
      </c>
      <c r="C39" s="18">
        <v>37</v>
      </c>
      <c r="D39" s="18">
        <v>1058</v>
      </c>
      <c r="E39" s="78">
        <v>141000256</v>
      </c>
      <c r="F39" s="18">
        <v>59</v>
      </c>
      <c r="G39" s="18">
        <v>3397.61</v>
      </c>
      <c r="H39" s="82">
        <v>437.39</v>
      </c>
      <c r="I39" s="18">
        <v>0</v>
      </c>
      <c r="J39" s="18"/>
      <c r="K39" s="18"/>
      <c r="L39" s="18">
        <v>1</v>
      </c>
      <c r="M39" s="18">
        <v>45</v>
      </c>
      <c r="N39" s="18"/>
      <c r="O39" s="18"/>
      <c r="P39" s="18"/>
      <c r="Q39" s="18"/>
      <c r="R39" s="18"/>
      <c r="S39" s="18"/>
      <c r="T39" s="18"/>
      <c r="U39" s="18">
        <f t="shared" si="0"/>
        <v>0</v>
      </c>
      <c r="V39" s="18">
        <f t="shared" si="1"/>
        <v>0</v>
      </c>
      <c r="W39" s="18" t="s">
        <v>257</v>
      </c>
    </row>
    <row r="40" spans="1:24">
      <c r="A40" s="18">
        <v>38</v>
      </c>
      <c r="B40" s="82" t="s">
        <v>864</v>
      </c>
      <c r="C40" s="18">
        <v>38</v>
      </c>
      <c r="D40" s="18">
        <v>1059</v>
      </c>
      <c r="E40" s="18">
        <v>141000257</v>
      </c>
      <c r="F40" s="18">
        <v>59</v>
      </c>
      <c r="G40" s="18">
        <v>3354.01</v>
      </c>
      <c r="H40" s="82">
        <v>480.99</v>
      </c>
      <c r="I40" s="18">
        <v>0</v>
      </c>
      <c r="J40" s="18"/>
      <c r="K40" s="18"/>
      <c r="L40" s="18">
        <v>1</v>
      </c>
      <c r="M40" s="18">
        <v>30</v>
      </c>
      <c r="N40" s="18"/>
      <c r="O40" s="18"/>
      <c r="P40" s="18"/>
      <c r="Q40" s="18"/>
      <c r="R40" s="18"/>
      <c r="S40" s="18"/>
      <c r="T40" s="18"/>
      <c r="U40" s="18">
        <f t="shared" si="0"/>
        <v>0</v>
      </c>
      <c r="V40" s="18">
        <f t="shared" si="1"/>
        <v>0</v>
      </c>
      <c r="W40" s="18" t="s">
        <v>257</v>
      </c>
    </row>
    <row r="41" spans="1:24">
      <c r="A41" s="18">
        <v>39</v>
      </c>
      <c r="B41" s="82" t="s">
        <v>864</v>
      </c>
      <c r="C41" s="18">
        <v>39</v>
      </c>
      <c r="D41" s="18">
        <v>1061</v>
      </c>
      <c r="E41" s="18">
        <v>161003261</v>
      </c>
      <c r="F41" s="18">
        <v>59</v>
      </c>
      <c r="G41" s="18">
        <v>3461.41</v>
      </c>
      <c r="H41" s="82">
        <v>373.59</v>
      </c>
      <c r="I41" s="18">
        <v>0</v>
      </c>
      <c r="J41" s="18"/>
      <c r="K41" s="18"/>
      <c r="L41" s="18">
        <v>2</v>
      </c>
      <c r="M41" s="18">
        <v>15</v>
      </c>
      <c r="N41" s="18"/>
      <c r="O41" s="18"/>
      <c r="P41" s="18"/>
      <c r="Q41" s="18"/>
      <c r="R41" s="18"/>
      <c r="S41" s="18"/>
      <c r="T41" s="18"/>
      <c r="U41" s="18">
        <f t="shared" si="0"/>
        <v>0</v>
      </c>
      <c r="V41" s="18">
        <f t="shared" si="1"/>
        <v>0</v>
      </c>
      <c r="W41" s="18" t="s">
        <v>259</v>
      </c>
    </row>
    <row r="42" spans="1:24">
      <c r="A42" s="18">
        <v>40</v>
      </c>
      <c r="B42" s="82" t="s">
        <v>864</v>
      </c>
      <c r="C42" s="18">
        <v>40</v>
      </c>
      <c r="D42" s="18">
        <v>1060</v>
      </c>
      <c r="E42" s="18">
        <v>161003262</v>
      </c>
      <c r="F42" s="18">
        <v>57</v>
      </c>
      <c r="G42" s="18">
        <v>3329.05</v>
      </c>
      <c r="H42" s="82">
        <v>373.95</v>
      </c>
      <c r="I42" s="18">
        <v>0</v>
      </c>
      <c r="J42" s="18"/>
      <c r="K42" s="18"/>
      <c r="L42" s="18">
        <v>1</v>
      </c>
      <c r="M42" s="18">
        <v>50</v>
      </c>
      <c r="N42" s="18"/>
      <c r="O42" s="18"/>
      <c r="P42" s="18"/>
      <c r="Q42" s="18"/>
      <c r="R42" s="18"/>
      <c r="S42" s="18"/>
      <c r="T42" s="18"/>
      <c r="U42" s="18">
        <f t="shared" si="0"/>
        <v>0</v>
      </c>
      <c r="V42" s="18">
        <f t="shared" si="1"/>
        <v>0</v>
      </c>
      <c r="W42" s="18" t="s">
        <v>257</v>
      </c>
    </row>
    <row r="43" spans="1:24">
      <c r="A43" s="18">
        <v>41</v>
      </c>
      <c r="B43" s="82" t="s">
        <v>864</v>
      </c>
      <c r="C43" s="18">
        <v>41</v>
      </c>
      <c r="D43" s="18">
        <v>1062</v>
      </c>
      <c r="E43" s="18">
        <v>141000258</v>
      </c>
      <c r="F43" s="18">
        <v>59</v>
      </c>
      <c r="G43" s="18">
        <v>3434.23</v>
      </c>
      <c r="H43" s="82">
        <v>398.77</v>
      </c>
      <c r="I43" s="18">
        <v>0</v>
      </c>
      <c r="J43" s="18"/>
      <c r="K43" s="18"/>
      <c r="L43" s="18">
        <v>2</v>
      </c>
      <c r="M43" s="18">
        <v>15</v>
      </c>
      <c r="N43" s="18"/>
      <c r="O43" s="18"/>
      <c r="P43" s="18"/>
      <c r="Q43" s="18"/>
      <c r="R43" s="18"/>
      <c r="S43" s="18"/>
      <c r="T43" s="18"/>
      <c r="U43" s="18">
        <f t="shared" si="0"/>
        <v>0</v>
      </c>
      <c r="V43" s="18">
        <f t="shared" si="1"/>
        <v>0</v>
      </c>
      <c r="W43" s="18" t="s">
        <v>257</v>
      </c>
    </row>
    <row r="44" spans="1:24">
      <c r="A44" s="18">
        <v>42</v>
      </c>
      <c r="B44" s="82" t="s">
        <v>865</v>
      </c>
      <c r="C44" s="18">
        <v>42</v>
      </c>
      <c r="D44" s="18">
        <v>1063</v>
      </c>
      <c r="E44" s="18">
        <v>161003263</v>
      </c>
      <c r="F44" s="18">
        <v>56</v>
      </c>
      <c r="G44" s="18">
        <v>3269.45</v>
      </c>
      <c r="H44" s="82">
        <v>369.55</v>
      </c>
      <c r="I44" s="18">
        <v>0</v>
      </c>
      <c r="J44" s="18"/>
      <c r="K44" s="18"/>
      <c r="L44" s="18">
        <v>2</v>
      </c>
      <c r="M44" s="18">
        <v>25</v>
      </c>
      <c r="N44" s="18"/>
      <c r="O44" s="18"/>
      <c r="P44" s="18"/>
      <c r="Q44" s="18"/>
      <c r="R44" s="18"/>
      <c r="S44" s="18"/>
      <c r="T44" s="18"/>
      <c r="U44" s="18">
        <f t="shared" si="0"/>
        <v>0</v>
      </c>
      <c r="V44" s="18">
        <f t="shared" si="1"/>
        <v>0</v>
      </c>
      <c r="W44" s="18" t="s">
        <v>257</v>
      </c>
    </row>
    <row r="45" spans="1:24">
      <c r="A45" s="18">
        <v>43</v>
      </c>
      <c r="B45" s="82" t="s">
        <v>865</v>
      </c>
      <c r="C45" s="18">
        <v>43</v>
      </c>
      <c r="D45" s="18">
        <v>1064</v>
      </c>
      <c r="E45" s="18">
        <v>161003264</v>
      </c>
      <c r="F45" s="18">
        <v>57</v>
      </c>
      <c r="G45" s="18">
        <v>3305.03</v>
      </c>
      <c r="H45" s="82">
        <v>399.97</v>
      </c>
      <c r="I45" s="18">
        <v>0</v>
      </c>
      <c r="J45" s="18"/>
      <c r="K45" s="18"/>
      <c r="L45" s="18">
        <v>2</v>
      </c>
      <c r="M45" s="18">
        <v>15</v>
      </c>
      <c r="N45" s="18"/>
      <c r="O45" s="18"/>
      <c r="P45" s="18"/>
      <c r="Q45" s="18"/>
      <c r="R45" s="18"/>
      <c r="S45" s="18"/>
      <c r="T45" s="18"/>
      <c r="U45" s="18">
        <f t="shared" si="0"/>
        <v>0</v>
      </c>
      <c r="V45" s="18">
        <f t="shared" si="1"/>
        <v>0</v>
      </c>
      <c r="W45" s="18" t="s">
        <v>257</v>
      </c>
    </row>
    <row r="46" spans="1:24">
      <c r="A46" s="18">
        <v>44</v>
      </c>
      <c r="B46" s="82" t="s">
        <v>865</v>
      </c>
      <c r="C46" s="18">
        <v>44</v>
      </c>
      <c r="D46" s="18">
        <v>1065</v>
      </c>
      <c r="E46" s="18">
        <v>141000259</v>
      </c>
      <c r="F46" s="18">
        <v>56</v>
      </c>
      <c r="G46" s="18">
        <v>3181.27</v>
      </c>
      <c r="H46" s="82">
        <v>455.73</v>
      </c>
      <c r="I46" s="18">
        <v>0</v>
      </c>
      <c r="J46" s="18"/>
      <c r="K46" s="18"/>
      <c r="L46" s="18">
        <v>2</v>
      </c>
      <c r="M46" s="18">
        <v>10</v>
      </c>
      <c r="N46" s="18"/>
      <c r="O46" s="18"/>
      <c r="P46" s="18"/>
      <c r="Q46" s="18"/>
      <c r="R46" s="18"/>
      <c r="S46" s="18"/>
      <c r="T46" s="18"/>
      <c r="U46" s="18">
        <f t="shared" si="0"/>
        <v>0</v>
      </c>
      <c r="V46" s="18">
        <f t="shared" si="1"/>
        <v>0</v>
      </c>
      <c r="W46" s="18" t="s">
        <v>257</v>
      </c>
    </row>
    <row r="47" spans="1:24">
      <c r="A47" s="18">
        <v>45</v>
      </c>
      <c r="B47" s="82" t="s">
        <v>865</v>
      </c>
      <c r="C47" s="18">
        <v>45</v>
      </c>
      <c r="D47" s="18">
        <v>1066</v>
      </c>
      <c r="E47" s="18">
        <v>161003265</v>
      </c>
      <c r="F47" s="18">
        <v>58</v>
      </c>
      <c r="G47" s="18">
        <v>3378.28</v>
      </c>
      <c r="H47" s="82">
        <v>385.72</v>
      </c>
      <c r="I47" s="18">
        <v>0</v>
      </c>
      <c r="J47" s="18"/>
      <c r="K47" s="18"/>
      <c r="L47" s="18">
        <v>1</v>
      </c>
      <c r="M47" s="18">
        <v>55</v>
      </c>
      <c r="N47" s="18"/>
      <c r="O47" s="18"/>
      <c r="P47" s="18"/>
      <c r="Q47" s="18"/>
      <c r="R47" s="18"/>
      <c r="S47" s="18"/>
      <c r="T47" s="18"/>
      <c r="U47" s="18">
        <f t="shared" si="0"/>
        <v>0</v>
      </c>
      <c r="V47" s="18">
        <f t="shared" si="1"/>
        <v>0</v>
      </c>
      <c r="W47" s="18" t="s">
        <v>259</v>
      </c>
    </row>
    <row r="48" spans="1:24">
      <c r="A48" s="18">
        <v>46</v>
      </c>
      <c r="B48" s="82" t="s">
        <v>865</v>
      </c>
      <c r="C48" s="18">
        <v>46</v>
      </c>
      <c r="D48" s="18">
        <v>1067</v>
      </c>
      <c r="E48" s="18">
        <v>161003266</v>
      </c>
      <c r="F48" s="18">
        <v>59</v>
      </c>
      <c r="G48" s="18">
        <v>3427.22</v>
      </c>
      <c r="H48" s="82">
        <v>406.78</v>
      </c>
      <c r="I48" s="18">
        <v>0</v>
      </c>
      <c r="J48" s="18"/>
      <c r="K48" s="18"/>
      <c r="L48" s="18">
        <v>1</v>
      </c>
      <c r="M48" s="18">
        <v>55</v>
      </c>
      <c r="N48" s="18"/>
      <c r="O48" s="18"/>
      <c r="P48" s="18"/>
      <c r="Q48" s="18"/>
      <c r="R48" s="18"/>
      <c r="S48" s="18"/>
      <c r="T48" s="18"/>
      <c r="U48" s="18">
        <f t="shared" si="0"/>
        <v>0</v>
      </c>
      <c r="V48" s="18">
        <f t="shared" si="1"/>
        <v>0</v>
      </c>
      <c r="W48" s="18" t="s">
        <v>257</v>
      </c>
    </row>
    <row r="49" spans="1:24">
      <c r="A49" s="18">
        <v>47</v>
      </c>
      <c r="B49" s="82" t="s">
        <v>865</v>
      </c>
      <c r="C49" s="18">
        <v>47</v>
      </c>
      <c r="D49" s="18">
        <v>1068</v>
      </c>
      <c r="E49" s="18">
        <v>161003267</v>
      </c>
      <c r="F49" s="18">
        <v>58</v>
      </c>
      <c r="G49" s="18">
        <v>3377.02</v>
      </c>
      <c r="H49" s="82">
        <v>392.98</v>
      </c>
      <c r="I49" s="18">
        <v>0</v>
      </c>
      <c r="J49" s="18"/>
      <c r="K49" s="18"/>
      <c r="L49" s="18">
        <v>1</v>
      </c>
      <c r="M49" s="18">
        <v>35</v>
      </c>
      <c r="N49" s="18"/>
      <c r="O49" s="18"/>
      <c r="P49" s="18"/>
      <c r="Q49" s="18"/>
      <c r="R49" s="18"/>
      <c r="S49" s="18"/>
      <c r="T49" s="18"/>
      <c r="U49" s="18">
        <f t="shared" si="0"/>
        <v>0</v>
      </c>
      <c r="V49" s="18">
        <f t="shared" si="1"/>
        <v>0</v>
      </c>
      <c r="W49" s="18" t="s">
        <v>257</v>
      </c>
    </row>
    <row r="50" spans="1:24">
      <c r="A50" s="18">
        <v>48</v>
      </c>
      <c r="B50" s="82" t="s">
        <v>865</v>
      </c>
      <c r="C50" s="18">
        <v>48</v>
      </c>
      <c r="D50" s="18">
        <v>1069</v>
      </c>
      <c r="E50" s="18">
        <v>141000260</v>
      </c>
      <c r="F50" s="18">
        <v>57</v>
      </c>
      <c r="G50" s="18">
        <v>3287.64</v>
      </c>
      <c r="H50" s="82">
        <v>416.36</v>
      </c>
      <c r="I50" s="18">
        <v>0</v>
      </c>
      <c r="J50" s="18"/>
      <c r="K50" s="18"/>
      <c r="L50" s="18">
        <v>2</v>
      </c>
      <c r="M50" s="18">
        <v>5</v>
      </c>
      <c r="N50" s="18"/>
      <c r="O50" s="18"/>
      <c r="P50" s="18"/>
      <c r="Q50" s="18"/>
      <c r="R50" s="18"/>
      <c r="S50" s="18"/>
      <c r="T50" s="18"/>
      <c r="U50" s="18">
        <f t="shared" si="0"/>
        <v>0</v>
      </c>
      <c r="V50" s="18">
        <f t="shared" si="1"/>
        <v>0</v>
      </c>
      <c r="W50" s="18" t="s">
        <v>257</v>
      </c>
    </row>
    <row r="51" spans="1:24">
      <c r="A51" s="18">
        <v>49</v>
      </c>
      <c r="B51" s="82" t="s">
        <v>865</v>
      </c>
      <c r="C51" s="18">
        <v>49</v>
      </c>
      <c r="D51" s="18">
        <v>1070</v>
      </c>
      <c r="E51" s="18">
        <v>141000261</v>
      </c>
      <c r="F51" s="18">
        <v>58</v>
      </c>
      <c r="G51" s="18">
        <v>3542.2</v>
      </c>
      <c r="H51" s="82">
        <v>517.79999999999995</v>
      </c>
      <c r="I51" s="18">
        <v>0</v>
      </c>
      <c r="J51" s="18"/>
      <c r="K51" s="18"/>
      <c r="L51" s="18">
        <v>2</v>
      </c>
      <c r="M51" s="18">
        <v>30</v>
      </c>
      <c r="N51" s="18"/>
      <c r="O51" s="18"/>
      <c r="P51" s="18"/>
      <c r="Q51" s="18"/>
      <c r="R51" s="18"/>
      <c r="S51" s="18"/>
      <c r="T51" s="18"/>
      <c r="U51" s="18">
        <f t="shared" si="0"/>
        <v>0</v>
      </c>
      <c r="V51" s="18">
        <f t="shared" si="1"/>
        <v>0</v>
      </c>
      <c r="W51" s="18" t="s">
        <v>257</v>
      </c>
      <c r="X51" s="78" t="s">
        <v>247</v>
      </c>
    </row>
    <row r="52" spans="1:24">
      <c r="A52" s="18">
        <v>50</v>
      </c>
      <c r="B52" s="82" t="s">
        <v>865</v>
      </c>
      <c r="C52" s="18">
        <v>50</v>
      </c>
      <c r="D52" s="18">
        <v>1071</v>
      </c>
      <c r="E52" s="18">
        <v>161003268</v>
      </c>
      <c r="F52" s="18">
        <v>59</v>
      </c>
      <c r="G52" s="18">
        <v>3390.61</v>
      </c>
      <c r="H52" s="82">
        <v>444.39</v>
      </c>
      <c r="I52" s="18">
        <v>0</v>
      </c>
      <c r="J52" s="18"/>
      <c r="K52" s="18"/>
      <c r="L52" s="18">
        <v>2</v>
      </c>
      <c r="M52" s="18">
        <v>10</v>
      </c>
      <c r="N52" s="18"/>
      <c r="O52" s="18"/>
      <c r="P52" s="18"/>
      <c r="Q52" s="18"/>
      <c r="R52" s="18"/>
      <c r="S52" s="18"/>
      <c r="T52" s="18"/>
      <c r="U52" s="18">
        <f t="shared" si="0"/>
        <v>0</v>
      </c>
      <c r="V52" s="18">
        <f t="shared" si="1"/>
        <v>0</v>
      </c>
      <c r="W52" s="18" t="s">
        <v>257</v>
      </c>
    </row>
    <row r="53" spans="1:24">
      <c r="A53" s="18">
        <v>51</v>
      </c>
      <c r="B53" s="82" t="s">
        <v>865</v>
      </c>
      <c r="C53" s="18">
        <v>51</v>
      </c>
      <c r="D53" s="18">
        <v>1072</v>
      </c>
      <c r="E53" s="18">
        <v>161003269</v>
      </c>
      <c r="F53" s="18">
        <v>59</v>
      </c>
      <c r="G53" s="18">
        <v>3484.41</v>
      </c>
      <c r="H53" s="82">
        <v>350.59</v>
      </c>
      <c r="I53" s="18">
        <v>0</v>
      </c>
      <c r="J53" s="18"/>
      <c r="K53" s="18"/>
      <c r="L53" s="18">
        <v>2</v>
      </c>
      <c r="M53" s="18">
        <v>35</v>
      </c>
      <c r="N53" s="18"/>
      <c r="O53" s="18"/>
      <c r="P53" s="18"/>
      <c r="Q53" s="18"/>
      <c r="R53" s="18"/>
      <c r="S53" s="18"/>
      <c r="T53" s="18"/>
      <c r="U53" s="18">
        <f t="shared" si="0"/>
        <v>0</v>
      </c>
      <c r="V53" s="18">
        <f t="shared" si="1"/>
        <v>0</v>
      </c>
      <c r="W53" s="18" t="s">
        <v>257</v>
      </c>
    </row>
    <row r="54" spans="1:24">
      <c r="A54" s="18">
        <v>52</v>
      </c>
      <c r="B54" s="18" t="s">
        <v>866</v>
      </c>
      <c r="C54" s="18">
        <v>52</v>
      </c>
      <c r="D54" s="18">
        <v>1074</v>
      </c>
      <c r="E54" s="18">
        <v>141000262</v>
      </c>
      <c r="F54" s="18">
        <v>55</v>
      </c>
      <c r="G54" s="18">
        <v>3244.05</v>
      </c>
      <c r="H54" s="82">
        <v>330.95</v>
      </c>
      <c r="I54" s="18">
        <v>0</v>
      </c>
      <c r="J54" s="18"/>
      <c r="K54" s="18"/>
      <c r="L54" s="18">
        <v>2</v>
      </c>
      <c r="M54" s="18">
        <v>45</v>
      </c>
      <c r="N54" s="18"/>
      <c r="O54" s="18"/>
      <c r="P54" s="18"/>
      <c r="Q54" s="18"/>
      <c r="R54" s="18"/>
      <c r="S54" s="18"/>
      <c r="T54" s="18"/>
      <c r="U54" s="18">
        <f t="shared" si="0"/>
        <v>0</v>
      </c>
      <c r="V54" s="18">
        <f t="shared" si="1"/>
        <v>0</v>
      </c>
      <c r="W54" s="18" t="s">
        <v>259</v>
      </c>
    </row>
    <row r="55" spans="1:24" s="76" customFormat="1">
      <c r="A55" s="83">
        <v>53</v>
      </c>
      <c r="B55" s="18" t="s">
        <v>866</v>
      </c>
      <c r="C55" s="18">
        <v>53</v>
      </c>
      <c r="D55" s="19">
        <v>1073</v>
      </c>
      <c r="E55" s="18">
        <v>161003270</v>
      </c>
      <c r="F55" s="83">
        <v>56</v>
      </c>
      <c r="G55" s="83">
        <v>3255.04</v>
      </c>
      <c r="H55" s="84">
        <v>384.96</v>
      </c>
      <c r="I55" s="83">
        <v>0</v>
      </c>
      <c r="J55" s="83"/>
      <c r="K55" s="83"/>
      <c r="L55" s="83">
        <v>2</v>
      </c>
      <c r="M55" s="83">
        <v>5</v>
      </c>
      <c r="N55" s="83"/>
      <c r="O55" s="83"/>
      <c r="P55" s="83"/>
      <c r="Q55" s="83"/>
      <c r="R55" s="83"/>
      <c r="S55" s="83"/>
      <c r="T55" s="83"/>
      <c r="U55" s="18">
        <f t="shared" si="0"/>
        <v>0</v>
      </c>
      <c r="V55" s="18">
        <f t="shared" si="1"/>
        <v>0</v>
      </c>
      <c r="W55" s="18" t="s">
        <v>257</v>
      </c>
    </row>
    <row r="56" spans="1:24">
      <c r="A56" s="18">
        <v>54</v>
      </c>
      <c r="B56" s="18" t="s">
        <v>866</v>
      </c>
      <c r="C56" s="18">
        <v>54</v>
      </c>
      <c r="D56" s="18">
        <v>1075</v>
      </c>
      <c r="E56" s="18">
        <v>161003271</v>
      </c>
      <c r="F56" s="18">
        <v>57</v>
      </c>
      <c r="G56" s="18">
        <v>3331.05</v>
      </c>
      <c r="H56" s="82">
        <v>371.95</v>
      </c>
      <c r="I56" s="18">
        <v>0</v>
      </c>
      <c r="J56" s="18"/>
      <c r="K56" s="18"/>
      <c r="L56" s="18">
        <v>1</v>
      </c>
      <c r="M56" s="18">
        <v>35</v>
      </c>
      <c r="N56" s="18"/>
      <c r="O56" s="18"/>
      <c r="P56" s="18"/>
      <c r="Q56" s="18"/>
      <c r="R56" s="18"/>
      <c r="S56" s="18"/>
      <c r="T56" s="18"/>
      <c r="U56" s="18">
        <f t="shared" si="0"/>
        <v>0</v>
      </c>
      <c r="V56" s="18">
        <f t="shared" si="1"/>
        <v>0</v>
      </c>
      <c r="W56" s="18" t="s">
        <v>257</v>
      </c>
    </row>
    <row r="57" spans="1:24">
      <c r="A57" s="18">
        <v>55</v>
      </c>
      <c r="B57" s="18" t="s">
        <v>866</v>
      </c>
      <c r="C57" s="18">
        <v>55</v>
      </c>
      <c r="D57" s="18">
        <v>1076</v>
      </c>
      <c r="E57" s="18">
        <v>161003272</v>
      </c>
      <c r="F57" s="18">
        <v>57</v>
      </c>
      <c r="G57" s="18">
        <v>3321.23</v>
      </c>
      <c r="H57" s="82">
        <v>383.77</v>
      </c>
      <c r="I57" s="18">
        <v>0</v>
      </c>
      <c r="J57" s="18"/>
      <c r="K57" s="83"/>
      <c r="L57" s="18">
        <v>1</v>
      </c>
      <c r="M57" s="18">
        <v>50</v>
      </c>
      <c r="N57" s="18"/>
      <c r="P57" s="18"/>
      <c r="Q57" s="18"/>
      <c r="R57" s="18"/>
      <c r="S57" s="18"/>
      <c r="T57" s="18"/>
      <c r="U57" s="18">
        <f t="shared" si="0"/>
        <v>0</v>
      </c>
      <c r="V57" s="18">
        <f t="shared" si="1"/>
        <v>0</v>
      </c>
      <c r="W57" s="18" t="s">
        <v>257</v>
      </c>
    </row>
    <row r="58" spans="1:24">
      <c r="A58" s="18">
        <v>56</v>
      </c>
      <c r="B58" s="18" t="s">
        <v>866</v>
      </c>
      <c r="C58" s="18">
        <v>56</v>
      </c>
      <c r="D58" s="18">
        <v>1077</v>
      </c>
      <c r="E58" s="18">
        <v>141000263</v>
      </c>
      <c r="F58" s="18">
        <v>58</v>
      </c>
      <c r="G58" s="18">
        <v>3341.64</v>
      </c>
      <c r="H58" s="82">
        <v>426.36</v>
      </c>
      <c r="I58" s="18">
        <v>0</v>
      </c>
      <c r="J58" s="18"/>
      <c r="K58" s="18"/>
      <c r="L58" s="18">
        <v>1</v>
      </c>
      <c r="M58" s="18">
        <v>50</v>
      </c>
      <c r="N58" s="18"/>
      <c r="O58" s="18"/>
      <c r="P58" s="18"/>
      <c r="Q58" s="18"/>
      <c r="R58" s="18"/>
      <c r="S58" s="18"/>
      <c r="T58" s="18"/>
      <c r="U58" s="18">
        <f t="shared" si="0"/>
        <v>0</v>
      </c>
      <c r="V58" s="18">
        <f t="shared" si="1"/>
        <v>0</v>
      </c>
      <c r="W58" s="18" t="s">
        <v>257</v>
      </c>
    </row>
    <row r="59" spans="1:24">
      <c r="A59" s="18">
        <v>57</v>
      </c>
      <c r="B59" s="18" t="s">
        <v>866</v>
      </c>
      <c r="C59" s="18">
        <v>57</v>
      </c>
      <c r="D59" s="18">
        <v>1078</v>
      </c>
      <c r="E59" s="18">
        <v>161003273</v>
      </c>
      <c r="F59" s="18">
        <v>56</v>
      </c>
      <c r="G59" s="18">
        <v>3328.24</v>
      </c>
      <c r="H59" s="82">
        <v>375.76</v>
      </c>
      <c r="I59" s="18">
        <v>0</v>
      </c>
      <c r="J59" s="18"/>
      <c r="K59" s="18"/>
      <c r="L59" s="18">
        <v>1</v>
      </c>
      <c r="M59" s="18">
        <v>50</v>
      </c>
      <c r="N59" s="18"/>
      <c r="O59" s="18"/>
      <c r="P59" s="18"/>
      <c r="Q59" s="18"/>
      <c r="R59" s="18"/>
      <c r="S59" s="18"/>
      <c r="T59" s="18"/>
      <c r="U59" s="18">
        <f t="shared" si="0"/>
        <v>0</v>
      </c>
      <c r="V59" s="18">
        <f t="shared" si="1"/>
        <v>0</v>
      </c>
      <c r="W59" s="18" t="s">
        <v>259</v>
      </c>
    </row>
    <row r="60" spans="1:24">
      <c r="A60" s="18">
        <v>58</v>
      </c>
      <c r="B60" s="18" t="s">
        <v>866</v>
      </c>
      <c r="C60" s="18">
        <v>58</v>
      </c>
      <c r="D60" s="18">
        <v>1079</v>
      </c>
      <c r="E60" s="18">
        <v>141000264</v>
      </c>
      <c r="F60" s="18">
        <v>59</v>
      </c>
      <c r="G60" s="18">
        <v>3498.22</v>
      </c>
      <c r="H60" s="82">
        <v>335.78</v>
      </c>
      <c r="I60" s="18">
        <v>0</v>
      </c>
      <c r="J60" s="18"/>
      <c r="K60" s="18"/>
      <c r="L60" s="18">
        <v>2</v>
      </c>
      <c r="M60" s="18">
        <v>0</v>
      </c>
      <c r="N60" s="18"/>
      <c r="O60" s="18"/>
      <c r="P60" s="18"/>
      <c r="Q60" s="18"/>
      <c r="R60" s="18"/>
      <c r="S60" s="18"/>
      <c r="T60" s="18"/>
      <c r="U60" s="18">
        <f t="shared" si="0"/>
        <v>0</v>
      </c>
      <c r="V60" s="18">
        <f t="shared" si="1"/>
        <v>0</v>
      </c>
      <c r="W60" s="18" t="s">
        <v>257</v>
      </c>
    </row>
    <row r="61" spans="1:24">
      <c r="A61" s="18">
        <v>59</v>
      </c>
      <c r="B61" s="18" t="s">
        <v>867</v>
      </c>
      <c r="C61" s="18">
        <v>59</v>
      </c>
      <c r="D61" s="18">
        <v>1080</v>
      </c>
      <c r="E61" s="18">
        <v>161003274</v>
      </c>
      <c r="F61" s="18">
        <v>59</v>
      </c>
      <c r="G61" s="18">
        <v>3505.01</v>
      </c>
      <c r="H61" s="82">
        <v>329.99</v>
      </c>
      <c r="I61" s="18">
        <v>0</v>
      </c>
      <c r="J61" s="18"/>
      <c r="K61" s="18"/>
      <c r="L61" s="18">
        <v>2</v>
      </c>
      <c r="M61" s="18">
        <v>15</v>
      </c>
      <c r="N61" s="18"/>
      <c r="O61" s="18"/>
      <c r="P61" s="18"/>
      <c r="Q61" s="18"/>
      <c r="R61" s="18"/>
      <c r="S61" s="18"/>
      <c r="T61" s="18"/>
      <c r="U61" s="18">
        <f t="shared" si="0"/>
        <v>0</v>
      </c>
      <c r="V61" s="18">
        <f t="shared" si="1"/>
        <v>0</v>
      </c>
      <c r="W61" s="18" t="s">
        <v>257</v>
      </c>
    </row>
    <row r="62" spans="1:24">
      <c r="A62" s="18">
        <v>60</v>
      </c>
      <c r="B62" s="18" t="s">
        <v>867</v>
      </c>
      <c r="C62" s="18">
        <v>60</v>
      </c>
      <c r="D62" s="18">
        <v>1082</v>
      </c>
      <c r="E62" s="18">
        <v>161003275</v>
      </c>
      <c r="F62" s="18">
        <v>59</v>
      </c>
      <c r="G62" s="18">
        <v>3498.63</v>
      </c>
      <c r="H62" s="82">
        <v>335.16</v>
      </c>
      <c r="I62" s="18">
        <v>0.79</v>
      </c>
      <c r="J62" s="18"/>
      <c r="K62" s="18"/>
      <c r="L62" s="18">
        <v>1</v>
      </c>
      <c r="M62" s="18">
        <v>55</v>
      </c>
      <c r="N62" s="18"/>
      <c r="O62" s="18"/>
      <c r="P62" s="18"/>
      <c r="Q62" s="18"/>
      <c r="R62" s="18"/>
      <c r="S62" s="18"/>
      <c r="T62" s="18"/>
      <c r="U62" s="18">
        <f t="shared" si="0"/>
        <v>0</v>
      </c>
      <c r="V62" s="18">
        <f t="shared" si="1"/>
        <v>0</v>
      </c>
      <c r="W62" s="18" t="s">
        <v>259</v>
      </c>
    </row>
    <row r="63" spans="1:24">
      <c r="A63" s="19">
        <v>61</v>
      </c>
      <c r="B63" s="18" t="s">
        <v>867</v>
      </c>
      <c r="C63" s="18">
        <v>61</v>
      </c>
      <c r="D63" s="18">
        <v>1081</v>
      </c>
      <c r="E63" s="18">
        <v>161003276</v>
      </c>
      <c r="F63" s="18">
        <v>58</v>
      </c>
      <c r="G63" s="18">
        <v>3368.22</v>
      </c>
      <c r="H63" s="82">
        <v>401.78</v>
      </c>
      <c r="I63" s="18">
        <v>0</v>
      </c>
      <c r="J63" s="18"/>
      <c r="K63" s="18"/>
      <c r="L63" s="18">
        <v>1</v>
      </c>
      <c r="M63" s="18">
        <v>50</v>
      </c>
      <c r="N63" s="18"/>
      <c r="O63" s="18"/>
      <c r="P63" s="18"/>
      <c r="Q63" s="18"/>
      <c r="R63" s="18"/>
      <c r="S63" s="18"/>
      <c r="T63" s="18"/>
      <c r="U63" s="18">
        <f t="shared" si="0"/>
        <v>0</v>
      </c>
      <c r="V63" s="18">
        <f t="shared" si="1"/>
        <v>0</v>
      </c>
      <c r="W63" s="18" t="s">
        <v>257</v>
      </c>
    </row>
    <row r="64" spans="1:24" s="75" customFormat="1">
      <c r="A64" s="82">
        <v>62</v>
      </c>
      <c r="B64" s="18" t="s">
        <v>867</v>
      </c>
      <c r="C64" s="18">
        <v>62</v>
      </c>
      <c r="D64" s="82">
        <v>1083</v>
      </c>
      <c r="E64" s="18">
        <v>161003277</v>
      </c>
      <c r="F64" s="82">
        <v>58</v>
      </c>
      <c r="G64" s="82">
        <v>3377.62</v>
      </c>
      <c r="H64" s="82">
        <v>392.38</v>
      </c>
      <c r="I64" s="82">
        <v>0</v>
      </c>
      <c r="J64" s="82"/>
      <c r="K64" s="82"/>
      <c r="L64" s="82">
        <v>1</v>
      </c>
      <c r="M64" s="82">
        <v>45</v>
      </c>
      <c r="N64" s="82"/>
      <c r="O64" s="82"/>
      <c r="P64" s="82"/>
      <c r="Q64" s="82"/>
      <c r="R64" s="82"/>
      <c r="S64" s="82"/>
      <c r="T64" s="82"/>
      <c r="U64" s="18">
        <f t="shared" si="0"/>
        <v>0</v>
      </c>
      <c r="V64" s="18">
        <f t="shared" si="1"/>
        <v>0</v>
      </c>
      <c r="W64" s="18" t="s">
        <v>257</v>
      </c>
    </row>
    <row r="65" spans="1:24" s="75" customFormat="1">
      <c r="A65" s="82">
        <v>63</v>
      </c>
      <c r="B65" s="18" t="s">
        <v>867</v>
      </c>
      <c r="C65" s="18">
        <v>63</v>
      </c>
      <c r="D65" s="82">
        <v>1085</v>
      </c>
      <c r="E65" s="82">
        <v>161003278</v>
      </c>
      <c r="F65" s="82">
        <v>59</v>
      </c>
      <c r="G65" s="82">
        <v>3422.21</v>
      </c>
      <c r="H65" s="82">
        <v>412.79</v>
      </c>
      <c r="I65" s="82">
        <v>0</v>
      </c>
      <c r="J65" s="82"/>
      <c r="K65" s="82"/>
      <c r="L65" s="82">
        <v>1</v>
      </c>
      <c r="M65" s="82">
        <v>45</v>
      </c>
      <c r="N65" s="82"/>
      <c r="O65" s="82"/>
      <c r="P65" s="82"/>
      <c r="Q65" s="82"/>
      <c r="R65" s="82"/>
      <c r="S65" s="82"/>
      <c r="T65" s="82"/>
      <c r="U65" s="18">
        <f t="shared" si="0"/>
        <v>0</v>
      </c>
      <c r="V65" s="18">
        <f t="shared" si="1"/>
        <v>0</v>
      </c>
      <c r="W65" s="18" t="s">
        <v>257</v>
      </c>
    </row>
    <row r="66" spans="1:24">
      <c r="A66" s="19">
        <v>64</v>
      </c>
      <c r="B66" s="18" t="s">
        <v>867</v>
      </c>
      <c r="C66" s="18">
        <v>64</v>
      </c>
      <c r="D66" s="18">
        <v>1084</v>
      </c>
      <c r="E66" s="18">
        <v>161003279</v>
      </c>
      <c r="F66" s="18">
        <v>59</v>
      </c>
      <c r="G66" s="18">
        <v>3489.91</v>
      </c>
      <c r="H66" s="82">
        <v>345.09</v>
      </c>
      <c r="I66" s="18">
        <v>0</v>
      </c>
      <c r="J66" s="18"/>
      <c r="K66" s="18"/>
      <c r="L66" s="18">
        <v>1</v>
      </c>
      <c r="M66" s="18">
        <v>50</v>
      </c>
      <c r="N66" s="18"/>
      <c r="O66" s="18"/>
      <c r="P66" s="18"/>
      <c r="Q66" s="18"/>
      <c r="R66" s="18"/>
      <c r="S66" s="18"/>
      <c r="T66" s="18"/>
      <c r="U66" s="18">
        <f t="shared" si="0"/>
        <v>0</v>
      </c>
      <c r="V66" s="18">
        <f t="shared" si="1"/>
        <v>0</v>
      </c>
      <c r="W66" s="18" t="s">
        <v>259</v>
      </c>
    </row>
    <row r="67" spans="1:24">
      <c r="A67" s="19">
        <v>65</v>
      </c>
      <c r="B67" s="18" t="s">
        <v>867</v>
      </c>
      <c r="C67" s="18">
        <v>65</v>
      </c>
      <c r="D67" s="18">
        <v>1086</v>
      </c>
      <c r="E67" s="18">
        <v>161003280</v>
      </c>
      <c r="F67" s="18">
        <v>57</v>
      </c>
      <c r="G67" s="18">
        <v>3266.25</v>
      </c>
      <c r="H67" s="82">
        <v>436.75</v>
      </c>
      <c r="I67" s="18">
        <v>0</v>
      </c>
      <c r="J67" s="18"/>
      <c r="K67" s="18"/>
      <c r="L67" s="18">
        <v>1</v>
      </c>
      <c r="M67" s="18">
        <v>55</v>
      </c>
      <c r="N67" s="18"/>
      <c r="O67" s="18"/>
      <c r="P67" s="18"/>
      <c r="Q67" s="18"/>
      <c r="R67" s="18"/>
      <c r="S67" s="18"/>
      <c r="T67" s="18"/>
      <c r="U67" s="18">
        <f t="shared" si="0"/>
        <v>0</v>
      </c>
      <c r="V67" s="18">
        <f t="shared" si="1"/>
        <v>0</v>
      </c>
      <c r="W67" s="18" t="s">
        <v>257</v>
      </c>
    </row>
    <row r="68" spans="1:24">
      <c r="A68" s="19">
        <v>66</v>
      </c>
      <c r="B68" s="18" t="s">
        <v>867</v>
      </c>
      <c r="C68" s="18">
        <v>66</v>
      </c>
      <c r="D68" s="18">
        <v>1087</v>
      </c>
      <c r="E68" s="18">
        <v>161003281</v>
      </c>
      <c r="F68" s="18">
        <v>59</v>
      </c>
      <c r="G68" s="18">
        <v>3354.21</v>
      </c>
      <c r="H68" s="82">
        <v>480.79</v>
      </c>
      <c r="I68" s="18">
        <v>0</v>
      </c>
      <c r="J68" s="18"/>
      <c r="K68" s="18"/>
      <c r="L68" s="18">
        <v>2</v>
      </c>
      <c r="M68" s="18">
        <v>5</v>
      </c>
      <c r="N68" s="18"/>
      <c r="O68" s="18"/>
      <c r="P68" s="18"/>
      <c r="Q68" s="18"/>
      <c r="R68" s="18"/>
      <c r="S68" s="18"/>
      <c r="T68" s="18"/>
      <c r="U68" s="18">
        <f t="shared" si="0"/>
        <v>0</v>
      </c>
      <c r="V68" s="18">
        <f t="shared" si="1"/>
        <v>0</v>
      </c>
      <c r="W68" s="18" t="s">
        <v>257</v>
      </c>
    </row>
    <row r="69" spans="1:24">
      <c r="A69" s="19">
        <v>67</v>
      </c>
      <c r="B69" s="18" t="s">
        <v>867</v>
      </c>
      <c r="C69" s="18">
        <v>67</v>
      </c>
      <c r="D69" s="18">
        <v>1088</v>
      </c>
      <c r="E69" s="18">
        <v>161003282</v>
      </c>
      <c r="F69" s="18">
        <v>56</v>
      </c>
      <c r="G69" s="18">
        <v>3253.84</v>
      </c>
      <c r="H69" s="82">
        <v>386.16</v>
      </c>
      <c r="I69" s="18">
        <v>0</v>
      </c>
      <c r="J69" s="18"/>
      <c r="K69" s="18"/>
      <c r="L69" s="18">
        <v>2</v>
      </c>
      <c r="M69" s="18">
        <v>5</v>
      </c>
      <c r="N69" s="18"/>
      <c r="O69" s="18"/>
      <c r="P69" s="18"/>
      <c r="Q69" s="18"/>
      <c r="R69" s="18"/>
      <c r="S69" s="18"/>
      <c r="T69" s="18"/>
      <c r="U69" s="18">
        <f t="shared" si="0"/>
        <v>0</v>
      </c>
      <c r="V69" s="18">
        <f t="shared" si="1"/>
        <v>0</v>
      </c>
      <c r="W69" s="18" t="s">
        <v>257</v>
      </c>
    </row>
    <row r="70" spans="1:24" s="77" customFormat="1">
      <c r="A70" s="85">
        <v>68</v>
      </c>
      <c r="B70" s="86" t="s">
        <v>867</v>
      </c>
      <c r="C70" s="86">
        <v>68</v>
      </c>
      <c r="D70" s="85">
        <v>1089</v>
      </c>
      <c r="E70" s="85">
        <v>141000265</v>
      </c>
      <c r="F70" s="85">
        <v>59</v>
      </c>
      <c r="G70" s="85">
        <v>3669.6</v>
      </c>
      <c r="H70" s="85">
        <v>429.4</v>
      </c>
      <c r="I70" s="85">
        <v>0</v>
      </c>
      <c r="J70" s="85"/>
      <c r="K70" s="85"/>
      <c r="L70" s="85">
        <v>1</v>
      </c>
      <c r="M70" s="85">
        <v>50</v>
      </c>
      <c r="N70" s="85"/>
      <c r="O70" s="85"/>
      <c r="P70" s="85"/>
      <c r="Q70" s="85"/>
      <c r="R70" s="85"/>
      <c r="S70" s="85"/>
      <c r="T70" s="85"/>
      <c r="U70" s="18">
        <f t="shared" ref="U70:U133" si="2">O70*5%</f>
        <v>0</v>
      </c>
      <c r="V70" s="18">
        <f t="shared" ref="V70:V133" si="3">O70+U70</f>
        <v>0</v>
      </c>
      <c r="W70" s="85" t="s">
        <v>257</v>
      </c>
      <c r="X70" s="77" t="s">
        <v>247</v>
      </c>
    </row>
    <row r="71" spans="1:24">
      <c r="A71" s="19">
        <v>69</v>
      </c>
      <c r="B71" s="18" t="s">
        <v>868</v>
      </c>
      <c r="C71" s="18">
        <v>69</v>
      </c>
      <c r="D71" s="18">
        <v>1091</v>
      </c>
      <c r="E71" s="18">
        <v>161003283</v>
      </c>
      <c r="F71" s="18">
        <v>56</v>
      </c>
      <c r="G71" s="18">
        <v>3314.83</v>
      </c>
      <c r="H71" s="82">
        <v>390.17</v>
      </c>
      <c r="I71" s="18">
        <v>0</v>
      </c>
      <c r="J71" s="18"/>
      <c r="K71" s="18"/>
      <c r="L71" s="18">
        <v>2</v>
      </c>
      <c r="M71" s="18">
        <v>35</v>
      </c>
      <c r="N71" s="18"/>
      <c r="O71" s="18"/>
      <c r="P71" s="18"/>
      <c r="Q71" s="18"/>
      <c r="R71" s="18"/>
      <c r="S71" s="18"/>
      <c r="T71" s="18"/>
      <c r="U71" s="18">
        <f t="shared" si="2"/>
        <v>0</v>
      </c>
      <c r="V71" s="18">
        <f t="shared" si="3"/>
        <v>0</v>
      </c>
      <c r="W71" s="18" t="s">
        <v>259</v>
      </c>
    </row>
    <row r="72" spans="1:24">
      <c r="A72" s="18">
        <v>70</v>
      </c>
      <c r="B72" s="18" t="s">
        <v>868</v>
      </c>
      <c r="C72" s="18">
        <v>70</v>
      </c>
      <c r="D72" s="18">
        <v>1090</v>
      </c>
      <c r="E72" s="18">
        <v>141000266</v>
      </c>
      <c r="F72" s="18">
        <v>58</v>
      </c>
      <c r="G72" s="18">
        <v>3371.82</v>
      </c>
      <c r="H72" s="82">
        <v>398.18</v>
      </c>
      <c r="I72" s="18">
        <v>0</v>
      </c>
      <c r="J72" s="18"/>
      <c r="K72" s="18"/>
      <c r="L72" s="18">
        <v>2</v>
      </c>
      <c r="M72" s="18">
        <v>30</v>
      </c>
      <c r="N72" s="18"/>
      <c r="O72" s="18"/>
      <c r="P72" s="18"/>
      <c r="Q72" s="18"/>
      <c r="R72" s="18"/>
      <c r="S72" s="18"/>
      <c r="T72" s="18"/>
      <c r="U72" s="18">
        <f t="shared" si="2"/>
        <v>0</v>
      </c>
      <c r="V72" s="18">
        <f t="shared" si="3"/>
        <v>0</v>
      </c>
      <c r="W72" s="18" t="s">
        <v>257</v>
      </c>
    </row>
    <row r="73" spans="1:24">
      <c r="A73" s="18">
        <v>71</v>
      </c>
      <c r="B73" s="18" t="s">
        <v>868</v>
      </c>
      <c r="C73" s="18">
        <v>71</v>
      </c>
      <c r="D73" s="18">
        <v>1092</v>
      </c>
      <c r="E73" s="18">
        <v>161003284</v>
      </c>
      <c r="F73" s="18">
        <v>58</v>
      </c>
      <c r="G73" s="18">
        <v>3673.6</v>
      </c>
      <c r="H73" s="82">
        <v>386.4</v>
      </c>
      <c r="I73" s="18">
        <v>0</v>
      </c>
      <c r="J73" s="18"/>
      <c r="K73" s="18"/>
      <c r="L73" s="18">
        <v>2</v>
      </c>
      <c r="M73" s="18">
        <v>20</v>
      </c>
      <c r="N73" s="18"/>
      <c r="O73" s="18"/>
      <c r="P73" s="18"/>
      <c r="Q73" s="18"/>
      <c r="R73" s="18"/>
      <c r="S73" s="18"/>
      <c r="T73" s="18"/>
      <c r="U73" s="18">
        <f t="shared" si="2"/>
        <v>0</v>
      </c>
      <c r="V73" s="18">
        <f t="shared" si="3"/>
        <v>0</v>
      </c>
      <c r="W73" s="18" t="s">
        <v>257</v>
      </c>
      <c r="X73" s="78" t="s">
        <v>247</v>
      </c>
    </row>
    <row r="74" spans="1:24">
      <c r="A74" s="18">
        <v>72</v>
      </c>
      <c r="B74" s="18" t="s">
        <v>868</v>
      </c>
      <c r="C74" s="18">
        <v>72</v>
      </c>
      <c r="D74" s="18">
        <v>1094</v>
      </c>
      <c r="E74" s="18">
        <v>161003285</v>
      </c>
      <c r="F74" s="18">
        <v>57</v>
      </c>
      <c r="G74" s="18">
        <v>3250.83</v>
      </c>
      <c r="H74" s="82">
        <v>454.17</v>
      </c>
      <c r="I74" s="18">
        <v>0</v>
      </c>
      <c r="J74" s="18"/>
      <c r="K74" s="18"/>
      <c r="L74" s="18">
        <v>2</v>
      </c>
      <c r="M74" s="18">
        <v>10</v>
      </c>
      <c r="N74" s="18"/>
      <c r="O74" s="18"/>
      <c r="P74" s="18"/>
      <c r="Q74" s="18"/>
      <c r="R74" s="18"/>
      <c r="S74" s="18"/>
      <c r="T74" s="18"/>
      <c r="U74" s="18">
        <f t="shared" si="2"/>
        <v>0</v>
      </c>
      <c r="V74" s="18">
        <f t="shared" si="3"/>
        <v>0</v>
      </c>
      <c r="W74" s="18" t="s">
        <v>259</v>
      </c>
    </row>
    <row r="75" spans="1:24">
      <c r="A75" s="18">
        <v>73</v>
      </c>
      <c r="B75" s="18" t="s">
        <v>868</v>
      </c>
      <c r="C75" s="18">
        <v>73</v>
      </c>
      <c r="D75" s="18">
        <v>1093</v>
      </c>
      <c r="E75" s="18">
        <v>161003286</v>
      </c>
      <c r="F75" s="18">
        <v>58</v>
      </c>
      <c r="G75" s="18">
        <v>3344.83</v>
      </c>
      <c r="H75" s="82">
        <v>424.17</v>
      </c>
      <c r="I75" s="18">
        <v>0</v>
      </c>
      <c r="J75" s="18"/>
      <c r="K75" s="18"/>
      <c r="L75" s="18">
        <v>1</v>
      </c>
      <c r="M75" s="18">
        <v>55</v>
      </c>
      <c r="N75" s="18"/>
      <c r="O75" s="18"/>
      <c r="P75" s="18"/>
      <c r="Q75" s="18"/>
      <c r="R75" s="18"/>
      <c r="S75" s="18"/>
      <c r="T75" s="18"/>
      <c r="U75" s="18">
        <f t="shared" si="2"/>
        <v>0</v>
      </c>
      <c r="V75" s="18">
        <f t="shared" si="3"/>
        <v>0</v>
      </c>
      <c r="W75" s="18" t="s">
        <v>257</v>
      </c>
    </row>
    <row r="76" spans="1:24">
      <c r="A76" s="18">
        <v>74</v>
      </c>
      <c r="B76" s="18" t="s">
        <v>868</v>
      </c>
      <c r="C76" s="18">
        <v>74</v>
      </c>
      <c r="D76" s="18">
        <v>1095</v>
      </c>
      <c r="E76" s="18">
        <v>161003287</v>
      </c>
      <c r="F76" s="18">
        <v>58</v>
      </c>
      <c r="G76" s="18">
        <v>3342.01</v>
      </c>
      <c r="H76" s="82">
        <v>492.99</v>
      </c>
      <c r="I76" s="18">
        <v>0</v>
      </c>
      <c r="J76" s="18"/>
      <c r="K76" s="18"/>
      <c r="L76" s="18">
        <v>2</v>
      </c>
      <c r="M76" s="18">
        <v>10</v>
      </c>
      <c r="N76" s="18"/>
      <c r="O76" s="18"/>
      <c r="P76" s="18"/>
      <c r="Q76" s="18"/>
      <c r="R76" s="18"/>
      <c r="S76" s="18"/>
      <c r="T76" s="18"/>
      <c r="U76" s="18">
        <f t="shared" si="2"/>
        <v>0</v>
      </c>
      <c r="V76" s="18">
        <f t="shared" si="3"/>
        <v>0</v>
      </c>
      <c r="W76" s="18" t="s">
        <v>257</v>
      </c>
    </row>
    <row r="77" spans="1:24">
      <c r="A77" s="18">
        <v>75</v>
      </c>
      <c r="B77" s="18" t="s">
        <v>868</v>
      </c>
      <c r="C77" s="18">
        <v>75</v>
      </c>
      <c r="D77" s="18">
        <v>1096</v>
      </c>
      <c r="E77" s="18">
        <v>141000267</v>
      </c>
      <c r="F77" s="18">
        <v>59</v>
      </c>
      <c r="G77" s="18">
        <v>3337.21</v>
      </c>
      <c r="H77" s="82">
        <v>497.79</v>
      </c>
      <c r="I77" s="18">
        <v>0</v>
      </c>
      <c r="J77" s="18"/>
      <c r="K77" s="18"/>
      <c r="L77" s="18">
        <v>2</v>
      </c>
      <c r="M77" s="18">
        <v>25</v>
      </c>
      <c r="N77" s="18"/>
      <c r="O77" s="18"/>
      <c r="P77" s="18"/>
      <c r="Q77" s="18"/>
      <c r="R77" s="18"/>
      <c r="S77" s="18"/>
      <c r="T77" s="18"/>
      <c r="U77" s="18">
        <f t="shared" si="2"/>
        <v>0</v>
      </c>
      <c r="V77" s="18">
        <f t="shared" si="3"/>
        <v>0</v>
      </c>
      <c r="W77" s="83" t="s">
        <v>257</v>
      </c>
    </row>
    <row r="78" spans="1:24">
      <c r="A78" s="18">
        <v>76</v>
      </c>
      <c r="B78" s="18" t="s">
        <v>868</v>
      </c>
      <c r="C78" s="18">
        <v>76</v>
      </c>
      <c r="D78" s="18">
        <v>1097</v>
      </c>
      <c r="E78" s="18">
        <v>161003288</v>
      </c>
      <c r="F78" s="18">
        <v>58</v>
      </c>
      <c r="G78" s="18">
        <v>3342.04</v>
      </c>
      <c r="H78" s="82">
        <v>425.96</v>
      </c>
      <c r="I78" s="18">
        <v>0</v>
      </c>
      <c r="J78" s="18"/>
      <c r="K78" s="18"/>
      <c r="L78" s="18">
        <v>2</v>
      </c>
      <c r="M78" s="18">
        <v>15</v>
      </c>
      <c r="N78" s="18"/>
      <c r="O78" s="18"/>
      <c r="P78" s="18"/>
      <c r="Q78" s="18"/>
      <c r="R78" s="18"/>
      <c r="S78" s="18"/>
      <c r="T78" s="18"/>
      <c r="U78" s="18">
        <f t="shared" si="2"/>
        <v>0</v>
      </c>
      <c r="V78" s="18">
        <f t="shared" si="3"/>
        <v>0</v>
      </c>
      <c r="W78" s="18" t="s">
        <v>257</v>
      </c>
    </row>
    <row r="79" spans="1:24">
      <c r="A79" s="18">
        <v>77</v>
      </c>
      <c r="B79" s="18" t="s">
        <v>869</v>
      </c>
      <c r="C79" s="18">
        <v>77</v>
      </c>
      <c r="D79" s="18">
        <v>1098</v>
      </c>
      <c r="E79" s="18">
        <v>141000268</v>
      </c>
      <c r="F79" s="18">
        <v>57</v>
      </c>
      <c r="G79" s="18">
        <v>3313.44</v>
      </c>
      <c r="H79" s="82">
        <v>390.56</v>
      </c>
      <c r="I79" s="18">
        <v>0</v>
      </c>
      <c r="J79" s="18"/>
      <c r="K79" s="18"/>
      <c r="L79" s="18">
        <v>2</v>
      </c>
      <c r="M79" s="18">
        <v>10</v>
      </c>
      <c r="N79" s="18"/>
      <c r="O79" s="18"/>
      <c r="P79" s="18"/>
      <c r="Q79" s="18"/>
      <c r="R79" s="18"/>
      <c r="S79" s="18"/>
      <c r="T79" s="18"/>
      <c r="U79" s="18">
        <f t="shared" si="2"/>
        <v>0</v>
      </c>
      <c r="V79" s="18">
        <f t="shared" si="3"/>
        <v>0</v>
      </c>
      <c r="W79" s="18" t="s">
        <v>257</v>
      </c>
    </row>
    <row r="80" spans="1:24">
      <c r="A80" s="18">
        <v>78</v>
      </c>
      <c r="B80" s="18" t="s">
        <v>869</v>
      </c>
      <c r="C80" s="18">
        <v>78</v>
      </c>
      <c r="D80" s="18">
        <v>1101</v>
      </c>
      <c r="E80" s="18">
        <v>161003289</v>
      </c>
      <c r="F80" s="18">
        <v>59</v>
      </c>
      <c r="G80" s="18">
        <v>3465.81</v>
      </c>
      <c r="H80" s="82">
        <v>369.19</v>
      </c>
      <c r="I80" s="18">
        <v>0</v>
      </c>
      <c r="J80" s="18"/>
      <c r="K80" s="18"/>
      <c r="L80" s="18">
        <v>2</v>
      </c>
      <c r="M80" s="18">
        <v>5</v>
      </c>
      <c r="N80" s="18"/>
      <c r="O80" s="18"/>
      <c r="P80" s="18"/>
      <c r="Q80" s="18"/>
      <c r="R80" s="18"/>
      <c r="S80" s="18"/>
      <c r="T80" s="18"/>
      <c r="U80" s="18">
        <f t="shared" si="2"/>
        <v>0</v>
      </c>
      <c r="V80" s="18">
        <f t="shared" si="3"/>
        <v>0</v>
      </c>
      <c r="W80" s="18" t="s">
        <v>259</v>
      </c>
    </row>
    <row r="81" spans="1:24">
      <c r="A81" s="18">
        <v>79</v>
      </c>
      <c r="B81" s="18" t="s">
        <v>869</v>
      </c>
      <c r="C81" s="18">
        <v>79</v>
      </c>
      <c r="D81" s="18">
        <v>1099</v>
      </c>
      <c r="E81" s="18">
        <v>161003290</v>
      </c>
      <c r="F81" s="18">
        <v>57</v>
      </c>
      <c r="G81" s="18">
        <v>3345.44</v>
      </c>
      <c r="H81" s="82">
        <v>358.56</v>
      </c>
      <c r="I81" s="18">
        <v>0</v>
      </c>
      <c r="J81" s="18"/>
      <c r="K81" s="18"/>
      <c r="L81" s="18">
        <v>1</v>
      </c>
      <c r="M81" s="18">
        <v>50</v>
      </c>
      <c r="N81" s="18"/>
      <c r="O81" s="18"/>
      <c r="P81" s="18"/>
      <c r="Q81" s="18"/>
      <c r="R81" s="18"/>
      <c r="S81" s="18"/>
      <c r="T81" s="18"/>
      <c r="U81" s="18">
        <f t="shared" si="2"/>
        <v>0</v>
      </c>
      <c r="V81" s="18">
        <f t="shared" si="3"/>
        <v>0</v>
      </c>
      <c r="W81" s="18" t="s">
        <v>257</v>
      </c>
    </row>
    <row r="82" spans="1:24">
      <c r="A82" s="18">
        <v>80</v>
      </c>
      <c r="B82" s="18" t="s">
        <v>869</v>
      </c>
      <c r="C82" s="18">
        <v>80</v>
      </c>
      <c r="D82" s="18">
        <v>1100</v>
      </c>
      <c r="E82" s="18">
        <v>161003291</v>
      </c>
      <c r="F82" s="18">
        <v>55</v>
      </c>
      <c r="G82" s="18">
        <v>3194.47</v>
      </c>
      <c r="H82" s="82">
        <v>378.53</v>
      </c>
      <c r="I82" s="18">
        <v>0</v>
      </c>
      <c r="J82" s="18"/>
      <c r="K82" s="18"/>
      <c r="L82" s="18">
        <v>1</v>
      </c>
      <c r="M82" s="18">
        <v>35</v>
      </c>
      <c r="N82" s="18"/>
      <c r="O82" s="18"/>
      <c r="P82" s="18"/>
      <c r="Q82" s="18"/>
      <c r="R82" s="18"/>
      <c r="S82" s="18"/>
      <c r="T82" s="18"/>
      <c r="U82" s="18">
        <f t="shared" si="2"/>
        <v>0</v>
      </c>
      <c r="V82" s="18">
        <f t="shared" si="3"/>
        <v>0</v>
      </c>
      <c r="W82" s="18" t="s">
        <v>257</v>
      </c>
    </row>
    <row r="83" spans="1:24">
      <c r="A83" s="18">
        <v>81</v>
      </c>
      <c r="B83" s="18" t="s">
        <v>869</v>
      </c>
      <c r="C83" s="18">
        <v>81</v>
      </c>
      <c r="D83" s="18">
        <v>1104</v>
      </c>
      <c r="E83" s="18">
        <v>161003292</v>
      </c>
      <c r="F83" s="18">
        <v>56</v>
      </c>
      <c r="G83" s="18">
        <v>3289.27</v>
      </c>
      <c r="H83" s="82">
        <v>347.73</v>
      </c>
      <c r="I83" s="18">
        <v>0</v>
      </c>
      <c r="J83" s="18"/>
      <c r="K83" s="18"/>
      <c r="L83" s="18">
        <v>1</v>
      </c>
      <c r="M83" s="18">
        <v>45</v>
      </c>
      <c r="N83" s="18"/>
      <c r="O83" s="18"/>
      <c r="P83" s="18"/>
      <c r="Q83" s="18"/>
      <c r="R83" s="18"/>
      <c r="S83" s="18"/>
      <c r="T83" s="18"/>
      <c r="U83" s="18">
        <f t="shared" si="2"/>
        <v>0</v>
      </c>
      <c r="V83" s="18">
        <f t="shared" si="3"/>
        <v>0</v>
      </c>
      <c r="W83" s="18" t="s">
        <v>259</v>
      </c>
    </row>
    <row r="84" spans="1:24">
      <c r="A84" s="18">
        <v>82</v>
      </c>
      <c r="B84" s="18" t="s">
        <v>869</v>
      </c>
      <c r="C84" s="18">
        <v>82</v>
      </c>
      <c r="D84" s="18">
        <v>1102</v>
      </c>
      <c r="E84" s="18">
        <v>161003293</v>
      </c>
      <c r="F84" s="18">
        <v>59</v>
      </c>
      <c r="G84" s="18">
        <v>3461.41</v>
      </c>
      <c r="H84" s="82">
        <v>374.38</v>
      </c>
      <c r="I84" s="18">
        <v>0.79</v>
      </c>
      <c r="J84" s="18"/>
      <c r="K84" s="18"/>
      <c r="L84" s="18">
        <v>2</v>
      </c>
      <c r="M84" s="18">
        <v>0</v>
      </c>
      <c r="N84" s="18"/>
      <c r="O84" s="18"/>
      <c r="P84" s="18"/>
      <c r="Q84" s="18"/>
      <c r="R84" s="18"/>
      <c r="S84" s="18"/>
      <c r="T84" s="18"/>
      <c r="U84" s="18">
        <f t="shared" si="2"/>
        <v>0</v>
      </c>
      <c r="V84" s="18">
        <f t="shared" si="3"/>
        <v>0</v>
      </c>
      <c r="W84" s="18" t="s">
        <v>257</v>
      </c>
    </row>
    <row r="85" spans="1:24">
      <c r="A85" s="18">
        <v>83</v>
      </c>
      <c r="B85" s="18" t="s">
        <v>869</v>
      </c>
      <c r="C85" s="18">
        <v>83</v>
      </c>
      <c r="D85" s="18">
        <v>1105</v>
      </c>
      <c r="E85" s="18">
        <v>141000269</v>
      </c>
      <c r="F85" s="18">
        <v>56</v>
      </c>
      <c r="G85" s="18">
        <v>3256.24</v>
      </c>
      <c r="H85" s="82">
        <v>383.76</v>
      </c>
      <c r="I85" s="18">
        <v>0</v>
      </c>
      <c r="J85" s="18"/>
      <c r="K85" s="18"/>
      <c r="L85" s="18">
        <v>2</v>
      </c>
      <c r="M85" s="18">
        <v>0</v>
      </c>
      <c r="N85" s="18"/>
      <c r="O85" s="18"/>
      <c r="P85" s="18"/>
      <c r="Q85" s="18"/>
      <c r="R85" s="18"/>
      <c r="S85" s="18"/>
      <c r="T85" s="18"/>
      <c r="U85" s="18">
        <f t="shared" si="2"/>
        <v>0</v>
      </c>
      <c r="V85" s="18">
        <f t="shared" si="3"/>
        <v>0</v>
      </c>
      <c r="W85" s="18" t="s">
        <v>259</v>
      </c>
    </row>
    <row r="86" spans="1:24">
      <c r="A86" s="18">
        <v>84</v>
      </c>
      <c r="B86" s="18" t="s">
        <v>869</v>
      </c>
      <c r="C86" s="18">
        <v>84</v>
      </c>
      <c r="D86" s="18">
        <v>1103</v>
      </c>
      <c r="E86" s="18">
        <v>161003294</v>
      </c>
      <c r="F86" s="18">
        <v>59</v>
      </c>
      <c r="G86" s="18">
        <v>3735.1</v>
      </c>
      <c r="H86" s="82">
        <v>363.9</v>
      </c>
      <c r="I86" s="18">
        <v>0</v>
      </c>
      <c r="J86" s="18"/>
      <c r="K86" s="18"/>
      <c r="L86" s="18">
        <v>2</v>
      </c>
      <c r="M86" s="18">
        <v>0</v>
      </c>
      <c r="N86" s="18"/>
      <c r="O86" s="18"/>
      <c r="P86" s="18"/>
      <c r="Q86" s="18"/>
      <c r="R86" s="18"/>
      <c r="S86" s="18"/>
      <c r="T86" s="18"/>
      <c r="U86" s="18">
        <f t="shared" si="2"/>
        <v>0</v>
      </c>
      <c r="V86" s="18">
        <f t="shared" si="3"/>
        <v>0</v>
      </c>
      <c r="W86" s="83" t="s">
        <v>257</v>
      </c>
      <c r="X86" s="78" t="s">
        <v>247</v>
      </c>
    </row>
    <row r="87" spans="1:24">
      <c r="A87" s="18">
        <v>85</v>
      </c>
      <c r="B87" s="18" t="s">
        <v>870</v>
      </c>
      <c r="C87" s="18">
        <v>85</v>
      </c>
      <c r="D87" s="18">
        <v>1106</v>
      </c>
      <c r="E87" s="18">
        <v>161003295</v>
      </c>
      <c r="F87" s="18">
        <v>58</v>
      </c>
      <c r="G87" s="18">
        <v>3426.83</v>
      </c>
      <c r="H87" s="82">
        <v>343.36</v>
      </c>
      <c r="I87" s="18">
        <v>1.19</v>
      </c>
      <c r="J87" s="18"/>
      <c r="K87" s="18"/>
      <c r="L87" s="18">
        <v>2</v>
      </c>
      <c r="M87" s="18">
        <v>5</v>
      </c>
      <c r="N87" s="18"/>
      <c r="O87" s="18">
        <v>8700</v>
      </c>
      <c r="P87" s="18"/>
      <c r="Q87" s="18"/>
      <c r="R87" s="18"/>
      <c r="S87" s="18"/>
      <c r="T87" s="18"/>
      <c r="U87" s="18">
        <f t="shared" si="2"/>
        <v>435</v>
      </c>
      <c r="V87" s="18">
        <f t="shared" si="3"/>
        <v>9135</v>
      </c>
      <c r="W87" s="18" t="s">
        <v>257</v>
      </c>
      <c r="X87" s="76" t="s">
        <v>871</v>
      </c>
    </row>
    <row r="88" spans="1:24">
      <c r="A88" s="18">
        <v>86</v>
      </c>
      <c r="B88" s="18" t="s">
        <v>870</v>
      </c>
      <c r="C88" s="18">
        <v>86</v>
      </c>
      <c r="D88" s="18">
        <v>1109</v>
      </c>
      <c r="E88" s="18">
        <v>161003296</v>
      </c>
      <c r="F88" s="18">
        <v>58</v>
      </c>
      <c r="G88" s="18">
        <v>3424.63</v>
      </c>
      <c r="H88" s="82">
        <v>344.37</v>
      </c>
      <c r="I88" s="18">
        <v>0</v>
      </c>
      <c r="J88" s="18"/>
      <c r="K88" s="18"/>
      <c r="L88" s="18">
        <v>5</v>
      </c>
      <c r="M88" s="18">
        <v>0</v>
      </c>
      <c r="N88" s="18"/>
      <c r="O88" s="18">
        <v>17400</v>
      </c>
      <c r="P88" s="18"/>
      <c r="Q88" s="18"/>
      <c r="R88" s="18"/>
      <c r="S88" s="18"/>
      <c r="T88" s="18"/>
      <c r="U88" s="18">
        <f t="shared" si="2"/>
        <v>870</v>
      </c>
      <c r="V88" s="18">
        <f t="shared" si="3"/>
        <v>18270</v>
      </c>
      <c r="W88" s="18" t="s">
        <v>259</v>
      </c>
      <c r="X88" s="78" t="s">
        <v>872</v>
      </c>
    </row>
    <row r="89" spans="1:24">
      <c r="A89" s="18">
        <v>87</v>
      </c>
      <c r="B89" s="18" t="s">
        <v>870</v>
      </c>
      <c r="C89" s="18">
        <v>87</v>
      </c>
      <c r="D89" s="18">
        <v>1107</v>
      </c>
      <c r="E89" s="18">
        <v>161003297</v>
      </c>
      <c r="F89" s="18">
        <v>59</v>
      </c>
      <c r="G89" s="18">
        <v>3486.03</v>
      </c>
      <c r="H89" s="82">
        <v>346.97</v>
      </c>
      <c r="I89" s="18">
        <v>0</v>
      </c>
      <c r="J89" s="18"/>
      <c r="K89" s="18"/>
      <c r="L89" s="18">
        <v>1</v>
      </c>
      <c r="M89" s="18">
        <v>50</v>
      </c>
      <c r="N89" s="18"/>
      <c r="O89" s="18"/>
      <c r="P89" s="18"/>
      <c r="Q89" s="18"/>
      <c r="R89" s="18"/>
      <c r="S89" s="18"/>
      <c r="T89" s="18"/>
      <c r="U89" s="18">
        <f t="shared" si="2"/>
        <v>0</v>
      </c>
      <c r="V89" s="18">
        <f t="shared" si="3"/>
        <v>0</v>
      </c>
      <c r="W89" s="18" t="s">
        <v>257</v>
      </c>
    </row>
    <row r="90" spans="1:24" s="79" customFormat="1">
      <c r="A90" s="87">
        <v>88</v>
      </c>
      <c r="B90" s="18" t="s">
        <v>870</v>
      </c>
      <c r="C90" s="18">
        <v>88</v>
      </c>
      <c r="D90" s="87">
        <v>1111</v>
      </c>
      <c r="E90" s="87">
        <v>141000270</v>
      </c>
      <c r="F90" s="87">
        <v>58</v>
      </c>
      <c r="G90" s="87">
        <v>3373.02</v>
      </c>
      <c r="H90" s="87">
        <v>396.98</v>
      </c>
      <c r="I90" s="87">
        <v>0</v>
      </c>
      <c r="J90" s="87"/>
      <c r="K90" s="87"/>
      <c r="L90" s="87">
        <v>2</v>
      </c>
      <c r="M90" s="87">
        <v>15</v>
      </c>
      <c r="N90" s="87"/>
      <c r="O90" s="87"/>
      <c r="P90" s="87"/>
      <c r="Q90" s="87"/>
      <c r="R90" s="87"/>
      <c r="S90" s="87"/>
      <c r="T90" s="87"/>
      <c r="U90" s="18">
        <f t="shared" si="2"/>
        <v>0</v>
      </c>
      <c r="V90" s="18">
        <f t="shared" si="3"/>
        <v>0</v>
      </c>
      <c r="W90" s="87" t="s">
        <v>259</v>
      </c>
    </row>
    <row r="91" spans="1:24">
      <c r="A91" s="18">
        <v>89</v>
      </c>
      <c r="B91" s="18" t="s">
        <v>870</v>
      </c>
      <c r="C91" s="18">
        <v>89</v>
      </c>
      <c r="D91" s="18">
        <v>1108</v>
      </c>
      <c r="E91" s="18">
        <v>161003298</v>
      </c>
      <c r="F91" s="18">
        <v>58</v>
      </c>
      <c r="G91" s="18">
        <v>3638.8</v>
      </c>
      <c r="H91" s="82">
        <v>421.2</v>
      </c>
      <c r="I91" s="18">
        <v>0</v>
      </c>
      <c r="J91" s="18"/>
      <c r="K91" s="18"/>
      <c r="L91" s="18">
        <v>1</v>
      </c>
      <c r="M91" s="18">
        <v>50</v>
      </c>
      <c r="N91" s="18"/>
      <c r="O91" s="18"/>
      <c r="P91" s="18"/>
      <c r="Q91" s="18"/>
      <c r="R91" s="18"/>
      <c r="S91" s="18"/>
      <c r="T91" s="18"/>
      <c r="U91" s="18">
        <f t="shared" si="2"/>
        <v>0</v>
      </c>
      <c r="V91" s="18">
        <f t="shared" si="3"/>
        <v>0</v>
      </c>
      <c r="W91" s="83" t="s">
        <v>257</v>
      </c>
      <c r="X91" s="78" t="s">
        <v>247</v>
      </c>
    </row>
    <row r="92" spans="1:24">
      <c r="A92" s="18">
        <v>90</v>
      </c>
      <c r="B92" s="18" t="s">
        <v>870</v>
      </c>
      <c r="C92" s="18">
        <v>90</v>
      </c>
      <c r="D92" s="18">
        <v>1110</v>
      </c>
      <c r="E92" s="18">
        <v>141000271</v>
      </c>
      <c r="F92" s="18">
        <v>58</v>
      </c>
      <c r="G92" s="18">
        <v>3344.64</v>
      </c>
      <c r="H92" s="82">
        <v>423.36</v>
      </c>
      <c r="I92" s="18">
        <v>0</v>
      </c>
      <c r="J92" s="18"/>
      <c r="K92" s="18"/>
      <c r="L92" s="18">
        <v>2</v>
      </c>
      <c r="M92" s="18">
        <v>0</v>
      </c>
      <c r="N92" s="18"/>
      <c r="O92" s="18"/>
      <c r="P92" s="18"/>
      <c r="Q92" s="18"/>
      <c r="R92" s="18"/>
      <c r="S92" s="18"/>
      <c r="T92" s="18"/>
      <c r="U92" s="18">
        <f t="shared" si="2"/>
        <v>0</v>
      </c>
      <c r="V92" s="18">
        <f t="shared" si="3"/>
        <v>0</v>
      </c>
      <c r="W92" s="83" t="s">
        <v>257</v>
      </c>
    </row>
    <row r="93" spans="1:24">
      <c r="A93" s="18">
        <v>91</v>
      </c>
      <c r="B93" s="18" t="s">
        <v>870</v>
      </c>
      <c r="C93" s="18">
        <v>91</v>
      </c>
      <c r="D93" s="18">
        <v>1112</v>
      </c>
      <c r="E93" s="18">
        <v>161003299</v>
      </c>
      <c r="F93" s="18">
        <v>58</v>
      </c>
      <c r="G93" s="18">
        <v>3386.82</v>
      </c>
      <c r="H93" s="82">
        <v>383.18</v>
      </c>
      <c r="I93" s="18">
        <v>0</v>
      </c>
      <c r="J93" s="18"/>
      <c r="K93" s="18"/>
      <c r="L93" s="18">
        <v>2</v>
      </c>
      <c r="M93" s="18">
        <v>25</v>
      </c>
      <c r="N93" s="18"/>
      <c r="O93" s="18"/>
      <c r="P93" s="18"/>
      <c r="Q93" s="18"/>
      <c r="R93" s="18"/>
      <c r="S93" s="18"/>
      <c r="T93" s="18"/>
      <c r="U93" s="18">
        <f t="shared" si="2"/>
        <v>0</v>
      </c>
      <c r="V93" s="18">
        <f t="shared" si="3"/>
        <v>0</v>
      </c>
      <c r="W93" s="18" t="s">
        <v>257</v>
      </c>
    </row>
    <row r="94" spans="1:24">
      <c r="A94" s="18">
        <v>92</v>
      </c>
      <c r="B94" s="18" t="s">
        <v>873</v>
      </c>
      <c r="C94" s="18">
        <v>92</v>
      </c>
      <c r="D94" s="18">
        <v>1114</v>
      </c>
      <c r="E94" s="18">
        <v>161003300</v>
      </c>
      <c r="F94" s="18">
        <v>59</v>
      </c>
      <c r="G94" s="18">
        <v>3458.44</v>
      </c>
      <c r="H94" s="82">
        <v>373.56</v>
      </c>
      <c r="I94" s="18">
        <v>0</v>
      </c>
      <c r="J94" s="18"/>
      <c r="K94" s="18"/>
      <c r="L94" s="18">
        <v>2</v>
      </c>
      <c r="M94" s="18">
        <v>50</v>
      </c>
      <c r="N94" s="18"/>
      <c r="O94" s="18"/>
      <c r="P94" s="18"/>
      <c r="Q94" s="18"/>
      <c r="R94" s="18"/>
      <c r="S94" s="18"/>
      <c r="T94" s="18"/>
      <c r="U94" s="18">
        <f t="shared" si="2"/>
        <v>0</v>
      </c>
      <c r="V94" s="18">
        <f t="shared" si="3"/>
        <v>0</v>
      </c>
      <c r="W94" s="18" t="s">
        <v>257</v>
      </c>
    </row>
    <row r="95" spans="1:24">
      <c r="A95" s="18">
        <v>93</v>
      </c>
      <c r="B95" s="18" t="s">
        <v>873</v>
      </c>
      <c r="C95" s="18">
        <v>93</v>
      </c>
      <c r="D95" s="18">
        <v>1115</v>
      </c>
      <c r="E95" s="18">
        <v>161003301</v>
      </c>
      <c r="F95" s="18">
        <v>59</v>
      </c>
      <c r="G95" s="18">
        <v>3401.81</v>
      </c>
      <c r="H95" s="82">
        <v>433.77</v>
      </c>
      <c r="I95" s="18">
        <v>0.57999999999999996</v>
      </c>
      <c r="J95" s="18"/>
      <c r="K95" s="18"/>
      <c r="L95" s="18">
        <v>2</v>
      </c>
      <c r="M95" s="18">
        <v>25</v>
      </c>
      <c r="N95" s="18"/>
      <c r="O95" s="18"/>
      <c r="P95" s="18"/>
      <c r="Q95" s="18"/>
      <c r="R95" s="18"/>
      <c r="S95" s="18"/>
      <c r="T95" s="18"/>
      <c r="U95" s="18">
        <f t="shared" si="2"/>
        <v>0</v>
      </c>
      <c r="V95" s="18">
        <f t="shared" si="3"/>
        <v>0</v>
      </c>
      <c r="W95" s="18" t="s">
        <v>257</v>
      </c>
    </row>
    <row r="96" spans="1:24">
      <c r="A96" s="18">
        <v>94</v>
      </c>
      <c r="B96" s="18" t="s">
        <v>873</v>
      </c>
      <c r="C96" s="18">
        <v>94</v>
      </c>
      <c r="D96" s="18">
        <v>1116</v>
      </c>
      <c r="E96" s="18">
        <v>141000272</v>
      </c>
      <c r="F96" s="18">
        <v>59</v>
      </c>
      <c r="G96" s="18">
        <v>3471.81</v>
      </c>
      <c r="H96" s="82">
        <v>363.19</v>
      </c>
      <c r="I96" s="18">
        <v>0</v>
      </c>
      <c r="J96" s="18"/>
      <c r="K96" s="18"/>
      <c r="L96" s="18">
        <v>2</v>
      </c>
      <c r="M96" s="18">
        <v>15</v>
      </c>
      <c r="N96" s="18"/>
      <c r="O96" s="18"/>
      <c r="P96" s="18"/>
      <c r="Q96" s="18"/>
      <c r="R96" s="18"/>
      <c r="S96" s="18"/>
      <c r="T96" s="18"/>
      <c r="U96" s="18">
        <f t="shared" si="2"/>
        <v>0</v>
      </c>
      <c r="V96" s="18">
        <f t="shared" si="3"/>
        <v>0</v>
      </c>
      <c r="W96" s="18" t="s">
        <v>257</v>
      </c>
    </row>
    <row r="97" spans="1:23" s="79" customFormat="1">
      <c r="A97" s="87">
        <v>95</v>
      </c>
      <c r="B97" s="18" t="s">
        <v>873</v>
      </c>
      <c r="C97" s="18">
        <v>95</v>
      </c>
      <c r="D97" s="87">
        <v>1113</v>
      </c>
      <c r="E97" s="88">
        <v>161003302</v>
      </c>
      <c r="F97" s="87">
        <v>59</v>
      </c>
      <c r="G97" s="87">
        <v>3485.22</v>
      </c>
      <c r="H97" s="87">
        <v>348.78</v>
      </c>
      <c r="I97" s="87">
        <v>0</v>
      </c>
      <c r="J97" s="87"/>
      <c r="K97" s="87"/>
      <c r="L97" s="87">
        <v>1</v>
      </c>
      <c r="M97" s="87">
        <v>50</v>
      </c>
      <c r="N97" s="87"/>
      <c r="O97" s="87"/>
      <c r="P97" s="87"/>
      <c r="Q97" s="87"/>
      <c r="R97" s="87"/>
      <c r="S97" s="87"/>
      <c r="T97" s="87"/>
      <c r="U97" s="18">
        <f t="shared" si="2"/>
        <v>0</v>
      </c>
      <c r="V97" s="18">
        <f t="shared" si="3"/>
        <v>0</v>
      </c>
      <c r="W97" s="87" t="s">
        <v>259</v>
      </c>
    </row>
    <row r="98" spans="1:23">
      <c r="A98" s="18">
        <v>96</v>
      </c>
      <c r="B98" s="18" t="s">
        <v>873</v>
      </c>
      <c r="C98" s="18">
        <v>96</v>
      </c>
      <c r="D98" s="18">
        <v>1117</v>
      </c>
      <c r="E98" s="18">
        <v>161003303</v>
      </c>
      <c r="F98" s="18">
        <v>55</v>
      </c>
      <c r="G98" s="18">
        <v>3227.27</v>
      </c>
      <c r="H98" s="82">
        <v>345.73</v>
      </c>
      <c r="I98" s="18">
        <v>0</v>
      </c>
      <c r="J98" s="18"/>
      <c r="K98" s="18"/>
      <c r="L98" s="18">
        <v>1</v>
      </c>
      <c r="M98" s="18">
        <v>45</v>
      </c>
      <c r="N98" s="18"/>
      <c r="O98" s="18"/>
      <c r="P98" s="18"/>
      <c r="Q98" s="18"/>
      <c r="R98" s="18"/>
      <c r="S98" s="18"/>
      <c r="T98" s="18"/>
      <c r="U98" s="18">
        <f t="shared" si="2"/>
        <v>0</v>
      </c>
      <c r="V98" s="18">
        <f t="shared" si="3"/>
        <v>0</v>
      </c>
      <c r="W98" s="18" t="s">
        <v>257</v>
      </c>
    </row>
    <row r="99" spans="1:23">
      <c r="A99" s="18">
        <v>97</v>
      </c>
      <c r="B99" s="18" t="s">
        <v>873</v>
      </c>
      <c r="C99" s="18">
        <v>97</v>
      </c>
      <c r="D99" s="18">
        <v>1120</v>
      </c>
      <c r="E99" s="89">
        <v>161003304</v>
      </c>
      <c r="F99" s="18">
        <v>56</v>
      </c>
      <c r="G99" s="18">
        <v>3277.45</v>
      </c>
      <c r="H99" s="82">
        <v>361.55</v>
      </c>
      <c r="I99" s="18">
        <v>0</v>
      </c>
      <c r="J99" s="18"/>
      <c r="K99" s="18"/>
      <c r="L99" s="18">
        <v>2</v>
      </c>
      <c r="M99" s="18">
        <v>0</v>
      </c>
      <c r="N99" s="18"/>
      <c r="O99" s="18"/>
      <c r="P99" s="18"/>
      <c r="Q99" s="18"/>
      <c r="R99" s="18"/>
      <c r="S99" s="18"/>
      <c r="T99" s="18"/>
      <c r="U99" s="18">
        <f t="shared" si="2"/>
        <v>0</v>
      </c>
      <c r="V99" s="18">
        <f t="shared" si="3"/>
        <v>0</v>
      </c>
      <c r="W99" s="18" t="s">
        <v>257</v>
      </c>
    </row>
    <row r="100" spans="1:23">
      <c r="A100" s="18">
        <v>98</v>
      </c>
      <c r="B100" s="18" t="s">
        <v>873</v>
      </c>
      <c r="C100" s="18">
        <v>98</v>
      </c>
      <c r="D100" s="18">
        <v>1121</v>
      </c>
      <c r="E100" s="18">
        <v>141000273</v>
      </c>
      <c r="F100" s="18">
        <v>57</v>
      </c>
      <c r="G100" s="18">
        <v>3323.44</v>
      </c>
      <c r="H100" s="82">
        <v>380.56</v>
      </c>
      <c r="I100" s="18">
        <v>0</v>
      </c>
      <c r="J100" s="18"/>
      <c r="K100" s="18"/>
      <c r="L100" s="18">
        <v>1</v>
      </c>
      <c r="M100" s="18">
        <v>45</v>
      </c>
      <c r="N100" s="18"/>
      <c r="O100" s="18"/>
      <c r="P100" s="18"/>
      <c r="Q100" s="18"/>
      <c r="R100" s="18"/>
      <c r="S100" s="18"/>
      <c r="T100" s="18"/>
      <c r="U100" s="18">
        <f t="shared" si="2"/>
        <v>0</v>
      </c>
      <c r="V100" s="18">
        <f t="shared" si="3"/>
        <v>0</v>
      </c>
      <c r="W100" s="18" t="s">
        <v>257</v>
      </c>
    </row>
    <row r="101" spans="1:23">
      <c r="A101" s="18">
        <v>99</v>
      </c>
      <c r="B101" s="18" t="s">
        <v>873</v>
      </c>
      <c r="C101" s="18">
        <v>99</v>
      </c>
      <c r="D101" s="18">
        <v>1118</v>
      </c>
      <c r="E101" s="89">
        <v>161003305</v>
      </c>
      <c r="F101" s="18">
        <v>57</v>
      </c>
      <c r="G101" s="18">
        <v>3363.04</v>
      </c>
      <c r="H101" s="82">
        <v>340.96</v>
      </c>
      <c r="I101" s="18">
        <v>0</v>
      </c>
      <c r="J101" s="18"/>
      <c r="K101" s="18"/>
      <c r="L101" s="18">
        <v>1</v>
      </c>
      <c r="M101" s="18">
        <v>45</v>
      </c>
      <c r="N101" s="18"/>
      <c r="O101" s="18"/>
      <c r="P101" s="18"/>
      <c r="Q101" s="18"/>
      <c r="R101" s="18"/>
      <c r="S101" s="18"/>
      <c r="T101" s="18"/>
      <c r="U101" s="18">
        <f t="shared" si="2"/>
        <v>0</v>
      </c>
      <c r="V101" s="18">
        <f t="shared" si="3"/>
        <v>0</v>
      </c>
      <c r="W101" s="18" t="s">
        <v>259</v>
      </c>
    </row>
    <row r="102" spans="1:23">
      <c r="A102" s="18">
        <v>100</v>
      </c>
      <c r="B102" s="18" t="s">
        <v>873</v>
      </c>
      <c r="C102" s="18">
        <v>100</v>
      </c>
      <c r="D102" s="18">
        <v>1122</v>
      </c>
      <c r="E102" s="18">
        <v>161003306</v>
      </c>
      <c r="F102" s="18">
        <v>59</v>
      </c>
      <c r="G102" s="18">
        <v>3455.81</v>
      </c>
      <c r="H102" s="82">
        <v>379.19</v>
      </c>
      <c r="I102" s="18">
        <v>0</v>
      </c>
      <c r="J102" s="18"/>
      <c r="K102" s="18"/>
      <c r="L102" s="18">
        <v>2</v>
      </c>
      <c r="M102" s="18">
        <v>30</v>
      </c>
      <c r="N102" s="18"/>
      <c r="O102" s="18"/>
      <c r="P102" s="18"/>
      <c r="Q102" s="18"/>
      <c r="R102" s="18"/>
      <c r="S102" s="18"/>
      <c r="T102" s="18"/>
      <c r="U102" s="18">
        <f t="shared" si="2"/>
        <v>0</v>
      </c>
      <c r="V102" s="18">
        <f t="shared" si="3"/>
        <v>0</v>
      </c>
      <c r="W102" s="18" t="s">
        <v>257</v>
      </c>
    </row>
    <row r="103" spans="1:23">
      <c r="A103" s="18">
        <v>101</v>
      </c>
      <c r="B103" s="18" t="s">
        <v>874</v>
      </c>
      <c r="C103" s="18">
        <v>101</v>
      </c>
      <c r="D103" s="18">
        <v>1119</v>
      </c>
      <c r="E103" s="18">
        <v>141000274</v>
      </c>
      <c r="F103" s="18">
        <v>54</v>
      </c>
      <c r="G103" s="18">
        <v>3125.86</v>
      </c>
      <c r="H103" s="82">
        <v>384.53</v>
      </c>
      <c r="I103" s="18">
        <v>0.39</v>
      </c>
      <c r="J103" s="18"/>
      <c r="K103" s="18"/>
      <c r="L103" s="18">
        <v>1</v>
      </c>
      <c r="M103" s="18">
        <v>50</v>
      </c>
      <c r="N103" s="18"/>
      <c r="O103" s="18"/>
      <c r="P103" s="18"/>
      <c r="Q103" s="18"/>
      <c r="R103" s="18"/>
      <c r="S103" s="18"/>
      <c r="T103" s="18"/>
      <c r="U103" s="18">
        <f t="shared" si="2"/>
        <v>0</v>
      </c>
      <c r="V103" s="18">
        <f t="shared" si="3"/>
        <v>0</v>
      </c>
      <c r="W103" s="18" t="s">
        <v>259</v>
      </c>
    </row>
    <row r="104" spans="1:23" s="79" customFormat="1">
      <c r="A104" s="87">
        <v>102</v>
      </c>
      <c r="B104" s="18" t="s">
        <v>874</v>
      </c>
      <c r="C104" s="18">
        <v>102</v>
      </c>
      <c r="D104" s="87">
        <v>1123</v>
      </c>
      <c r="E104" s="87">
        <v>161003307</v>
      </c>
      <c r="F104" s="87">
        <v>59</v>
      </c>
      <c r="G104" s="87">
        <v>3410.01</v>
      </c>
      <c r="H104" s="87">
        <v>424.99</v>
      </c>
      <c r="I104" s="87">
        <v>0</v>
      </c>
      <c r="J104" s="87"/>
      <c r="K104" s="87"/>
      <c r="L104" s="87">
        <v>2</v>
      </c>
      <c r="M104" s="87">
        <v>0</v>
      </c>
      <c r="N104" s="87"/>
      <c r="O104" s="87"/>
      <c r="P104" s="87"/>
      <c r="Q104" s="87"/>
      <c r="R104" s="87"/>
      <c r="S104" s="87"/>
      <c r="T104" s="87"/>
      <c r="U104" s="18">
        <f t="shared" si="2"/>
        <v>0</v>
      </c>
      <c r="V104" s="18">
        <f t="shared" si="3"/>
        <v>0</v>
      </c>
      <c r="W104" s="87" t="s">
        <v>257</v>
      </c>
    </row>
    <row r="105" spans="1:23">
      <c r="A105" s="18">
        <v>103</v>
      </c>
      <c r="B105" s="18" t="s">
        <v>874</v>
      </c>
      <c r="C105" s="18">
        <v>103</v>
      </c>
      <c r="D105" s="18">
        <v>1125</v>
      </c>
      <c r="E105" s="18">
        <v>161003308</v>
      </c>
      <c r="F105" s="18">
        <v>59</v>
      </c>
      <c r="G105" s="18">
        <v>3697.2</v>
      </c>
      <c r="H105" s="82">
        <v>401.8</v>
      </c>
      <c r="I105" s="18">
        <v>0</v>
      </c>
      <c r="J105" s="18"/>
      <c r="K105" s="18"/>
      <c r="L105" s="18">
        <v>2</v>
      </c>
      <c r="M105" s="18">
        <v>0</v>
      </c>
      <c r="N105" s="18"/>
      <c r="O105" s="18"/>
      <c r="P105" s="18"/>
      <c r="Q105" s="18"/>
      <c r="R105" s="18"/>
      <c r="S105" s="18"/>
      <c r="T105" s="18"/>
      <c r="U105" s="18">
        <f t="shared" si="2"/>
        <v>0</v>
      </c>
      <c r="V105" s="18">
        <f t="shared" si="3"/>
        <v>0</v>
      </c>
      <c r="W105" s="18" t="s">
        <v>257</v>
      </c>
    </row>
    <row r="106" spans="1:23">
      <c r="A106" s="18">
        <v>104</v>
      </c>
      <c r="B106" s="18" t="s">
        <v>874</v>
      </c>
      <c r="C106" s="18">
        <v>104</v>
      </c>
      <c r="D106" s="18">
        <v>1124</v>
      </c>
      <c r="E106" s="87">
        <v>161003309</v>
      </c>
      <c r="F106" s="18">
        <v>54</v>
      </c>
      <c r="G106" s="18">
        <v>3187.26</v>
      </c>
      <c r="H106" s="82">
        <v>322.74</v>
      </c>
      <c r="I106" s="18">
        <v>0</v>
      </c>
      <c r="J106" s="18"/>
      <c r="K106" s="18"/>
      <c r="L106" s="18">
        <v>1</v>
      </c>
      <c r="M106" s="18">
        <v>25</v>
      </c>
      <c r="N106" s="18"/>
      <c r="O106" s="18"/>
      <c r="P106" s="18"/>
      <c r="Q106" s="18"/>
      <c r="R106" s="18"/>
      <c r="S106" s="18"/>
      <c r="T106" s="18"/>
      <c r="U106" s="18">
        <f t="shared" si="2"/>
        <v>0</v>
      </c>
      <c r="V106" s="18">
        <f t="shared" si="3"/>
        <v>0</v>
      </c>
      <c r="W106" s="18" t="s">
        <v>259</v>
      </c>
    </row>
    <row r="107" spans="1:23">
      <c r="A107" s="18">
        <v>105</v>
      </c>
      <c r="B107" s="18" t="s">
        <v>874</v>
      </c>
      <c r="C107" s="18">
        <v>105</v>
      </c>
      <c r="D107" s="18">
        <v>1126</v>
      </c>
      <c r="E107" s="18">
        <v>161003310</v>
      </c>
      <c r="F107" s="18">
        <v>58</v>
      </c>
      <c r="G107" s="18">
        <v>3418.64</v>
      </c>
      <c r="H107" s="82">
        <v>349.36</v>
      </c>
      <c r="I107" s="18">
        <v>0</v>
      </c>
      <c r="J107" s="18"/>
      <c r="K107" s="18"/>
      <c r="L107" s="18">
        <v>1</v>
      </c>
      <c r="M107" s="18">
        <v>40</v>
      </c>
      <c r="N107" s="18"/>
      <c r="O107" s="18"/>
      <c r="P107" s="18"/>
      <c r="Q107" s="18"/>
      <c r="R107" s="18"/>
      <c r="S107" s="18"/>
      <c r="T107" s="18"/>
      <c r="U107" s="18">
        <f t="shared" si="2"/>
        <v>0</v>
      </c>
      <c r="V107" s="18">
        <f t="shared" si="3"/>
        <v>0</v>
      </c>
      <c r="W107" s="18" t="s">
        <v>257</v>
      </c>
    </row>
    <row r="108" spans="1:23">
      <c r="A108" s="18">
        <v>106</v>
      </c>
      <c r="B108" s="18" t="s">
        <v>874</v>
      </c>
      <c r="C108" s="18">
        <v>106</v>
      </c>
      <c r="D108" s="18">
        <v>1128</v>
      </c>
      <c r="E108" s="18">
        <v>141000275</v>
      </c>
      <c r="F108" s="18">
        <v>58</v>
      </c>
      <c r="G108" s="18">
        <v>3374.22</v>
      </c>
      <c r="H108" s="82">
        <v>395.78</v>
      </c>
      <c r="I108" s="18">
        <v>0</v>
      </c>
      <c r="J108" s="18"/>
      <c r="K108" s="18"/>
      <c r="L108" s="18">
        <v>1</v>
      </c>
      <c r="M108" s="18">
        <v>50</v>
      </c>
      <c r="N108" s="18"/>
      <c r="O108" s="18"/>
      <c r="P108" s="18"/>
      <c r="Q108" s="18"/>
      <c r="R108" s="18"/>
      <c r="S108" s="18"/>
      <c r="T108" s="18"/>
      <c r="U108" s="18">
        <f t="shared" si="2"/>
        <v>0</v>
      </c>
      <c r="V108" s="18">
        <f t="shared" si="3"/>
        <v>0</v>
      </c>
      <c r="W108" s="18" t="s">
        <v>257</v>
      </c>
    </row>
    <row r="109" spans="1:23">
      <c r="A109" s="18">
        <v>107</v>
      </c>
      <c r="B109" s="18" t="s">
        <v>874</v>
      </c>
      <c r="C109" s="18">
        <v>107</v>
      </c>
      <c r="D109" s="18">
        <v>1129</v>
      </c>
      <c r="E109" s="18">
        <v>161003311</v>
      </c>
      <c r="F109" s="18">
        <v>59</v>
      </c>
      <c r="G109" s="18">
        <v>3399.41</v>
      </c>
      <c r="H109" s="82">
        <v>435.59</v>
      </c>
      <c r="I109" s="18">
        <v>0</v>
      </c>
      <c r="J109" s="18"/>
      <c r="K109" s="18"/>
      <c r="L109" s="18">
        <v>1</v>
      </c>
      <c r="M109" s="18">
        <v>40</v>
      </c>
      <c r="N109" s="18"/>
      <c r="O109" s="18"/>
      <c r="P109" s="18"/>
      <c r="Q109" s="18"/>
      <c r="R109" s="18"/>
      <c r="S109" s="18"/>
      <c r="T109" s="18"/>
      <c r="U109" s="18">
        <f t="shared" si="2"/>
        <v>0</v>
      </c>
      <c r="V109" s="18">
        <f t="shared" si="3"/>
        <v>0</v>
      </c>
      <c r="W109" s="18" t="s">
        <v>257</v>
      </c>
    </row>
    <row r="110" spans="1:23">
      <c r="A110" s="18">
        <v>108</v>
      </c>
      <c r="B110" s="18" t="s">
        <v>874</v>
      </c>
      <c r="C110" s="18">
        <v>108</v>
      </c>
      <c r="D110" s="18">
        <v>1130</v>
      </c>
      <c r="E110" s="18">
        <v>141000276</v>
      </c>
      <c r="F110" s="18">
        <v>58</v>
      </c>
      <c r="G110" s="18">
        <v>3675.4</v>
      </c>
      <c r="H110" s="82">
        <v>384.6</v>
      </c>
      <c r="I110" s="18">
        <v>0</v>
      </c>
      <c r="J110" s="18"/>
      <c r="K110" s="18"/>
      <c r="L110" s="18">
        <v>2</v>
      </c>
      <c r="M110" s="18">
        <v>20</v>
      </c>
      <c r="N110" s="18"/>
      <c r="O110" s="18"/>
      <c r="P110" s="18"/>
      <c r="Q110" s="18"/>
      <c r="R110" s="18"/>
      <c r="S110" s="18"/>
      <c r="T110" s="18"/>
      <c r="U110" s="18">
        <f t="shared" si="2"/>
        <v>0</v>
      </c>
      <c r="V110" s="18">
        <f t="shared" si="3"/>
        <v>0</v>
      </c>
      <c r="W110" s="18" t="s">
        <v>257</v>
      </c>
    </row>
    <row r="111" spans="1:23">
      <c r="A111" s="18">
        <v>109</v>
      </c>
      <c r="B111" s="18" t="s">
        <v>875</v>
      </c>
      <c r="C111" s="18">
        <v>109</v>
      </c>
      <c r="D111" s="18">
        <v>1127</v>
      </c>
      <c r="E111" s="18">
        <v>161003312</v>
      </c>
      <c r="F111" s="18">
        <v>59</v>
      </c>
      <c r="G111" s="18">
        <v>3371.81</v>
      </c>
      <c r="H111" s="82">
        <v>463.19</v>
      </c>
      <c r="I111" s="18">
        <v>0</v>
      </c>
      <c r="J111" s="18"/>
      <c r="K111" s="18"/>
      <c r="L111" s="18">
        <v>1</v>
      </c>
      <c r="M111" s="18">
        <v>50</v>
      </c>
      <c r="N111" s="18"/>
      <c r="O111" s="18"/>
      <c r="P111" s="18"/>
      <c r="Q111" s="18"/>
      <c r="R111" s="18"/>
      <c r="S111" s="18"/>
      <c r="T111" s="18"/>
      <c r="U111" s="18">
        <f t="shared" si="2"/>
        <v>0</v>
      </c>
      <c r="V111" s="18">
        <f t="shared" si="3"/>
        <v>0</v>
      </c>
      <c r="W111" s="18" t="s">
        <v>259</v>
      </c>
    </row>
    <row r="112" spans="1:23">
      <c r="A112" s="18">
        <v>110</v>
      </c>
      <c r="B112" s="18" t="s">
        <v>875</v>
      </c>
      <c r="C112" s="18">
        <v>110</v>
      </c>
      <c r="D112" s="18">
        <v>1132</v>
      </c>
      <c r="E112" s="18">
        <v>161003313</v>
      </c>
      <c r="F112" s="18">
        <v>57</v>
      </c>
      <c r="G112" s="18">
        <v>3274.83</v>
      </c>
      <c r="H112" s="82">
        <v>430.17</v>
      </c>
      <c r="I112" s="18">
        <v>0</v>
      </c>
      <c r="J112" s="18"/>
      <c r="K112" s="18"/>
      <c r="L112" s="18">
        <v>1</v>
      </c>
      <c r="M112" s="18">
        <v>55</v>
      </c>
      <c r="N112" s="18"/>
      <c r="O112" s="18"/>
      <c r="P112" s="18"/>
      <c r="Q112" s="18"/>
      <c r="R112" s="18"/>
      <c r="S112" s="18"/>
      <c r="T112" s="18"/>
      <c r="U112" s="18">
        <f t="shared" si="2"/>
        <v>0</v>
      </c>
      <c r="V112" s="18">
        <f t="shared" si="3"/>
        <v>0</v>
      </c>
      <c r="W112" s="18" t="s">
        <v>257</v>
      </c>
    </row>
    <row r="113" spans="1:27">
      <c r="A113" s="18">
        <v>111</v>
      </c>
      <c r="B113" s="18" t="s">
        <v>875</v>
      </c>
      <c r="C113" s="18">
        <v>111</v>
      </c>
      <c r="D113" s="18">
        <v>1133</v>
      </c>
      <c r="E113" s="18">
        <v>161003314</v>
      </c>
      <c r="F113" s="18">
        <v>56</v>
      </c>
      <c r="G113" s="18">
        <v>3243.85</v>
      </c>
      <c r="H113" s="82">
        <v>395.15</v>
      </c>
      <c r="I113" s="18">
        <v>0</v>
      </c>
      <c r="J113" s="18"/>
      <c r="K113" s="18"/>
      <c r="L113" s="18">
        <v>1</v>
      </c>
      <c r="M113" s="18">
        <v>50</v>
      </c>
      <c r="N113" s="18"/>
      <c r="O113" s="18"/>
      <c r="P113" s="18"/>
      <c r="Q113" s="18"/>
      <c r="R113" s="18"/>
      <c r="S113" s="18"/>
      <c r="T113" s="18"/>
      <c r="U113" s="18">
        <f t="shared" si="2"/>
        <v>0</v>
      </c>
      <c r="V113" s="18">
        <f t="shared" si="3"/>
        <v>0</v>
      </c>
      <c r="W113" s="18" t="s">
        <v>257</v>
      </c>
    </row>
    <row r="114" spans="1:27">
      <c r="A114" s="18">
        <v>112</v>
      </c>
      <c r="B114" s="18" t="s">
        <v>875</v>
      </c>
      <c r="C114" s="18">
        <v>112</v>
      </c>
      <c r="D114" s="18">
        <v>1134</v>
      </c>
      <c r="E114" s="18">
        <v>161003315</v>
      </c>
      <c r="F114" s="18">
        <v>59</v>
      </c>
      <c r="G114" s="18">
        <v>3405.81</v>
      </c>
      <c r="H114" s="82">
        <v>429.19</v>
      </c>
      <c r="I114" s="18">
        <v>0</v>
      </c>
      <c r="J114" s="18"/>
      <c r="K114" s="18"/>
      <c r="L114" s="18">
        <v>1</v>
      </c>
      <c r="M114" s="18">
        <v>30</v>
      </c>
      <c r="N114" s="18"/>
      <c r="O114" s="18"/>
      <c r="P114" s="18"/>
      <c r="Q114" s="18"/>
      <c r="R114" s="18"/>
      <c r="S114" s="18"/>
      <c r="T114" s="18"/>
      <c r="U114" s="18">
        <f t="shared" si="2"/>
        <v>0</v>
      </c>
      <c r="V114" s="18">
        <f t="shared" si="3"/>
        <v>0</v>
      </c>
      <c r="W114" s="18" t="s">
        <v>257</v>
      </c>
    </row>
    <row r="115" spans="1:27">
      <c r="A115" s="18">
        <v>113</v>
      </c>
      <c r="B115" s="18" t="s">
        <v>875</v>
      </c>
      <c r="C115" s="18">
        <v>113</v>
      </c>
      <c r="D115" s="18">
        <v>1131</v>
      </c>
      <c r="E115" s="18">
        <v>141000277</v>
      </c>
      <c r="F115" s="18">
        <v>57</v>
      </c>
      <c r="G115" s="18">
        <v>3319.63</v>
      </c>
      <c r="H115" s="82">
        <v>385.37</v>
      </c>
      <c r="I115" s="18">
        <v>0</v>
      </c>
      <c r="J115" s="18"/>
      <c r="K115" s="18"/>
      <c r="L115" s="18">
        <v>1</v>
      </c>
      <c r="M115" s="18">
        <v>30</v>
      </c>
      <c r="N115" s="18"/>
      <c r="O115" s="18"/>
      <c r="P115" s="18"/>
      <c r="Q115" s="18"/>
      <c r="R115" s="18"/>
      <c r="S115" s="18"/>
      <c r="T115" s="18"/>
      <c r="U115" s="18">
        <f t="shared" si="2"/>
        <v>0</v>
      </c>
      <c r="V115" s="18">
        <f t="shared" si="3"/>
        <v>0</v>
      </c>
      <c r="W115" s="18" t="s">
        <v>259</v>
      </c>
    </row>
    <row r="116" spans="1:27">
      <c r="A116" s="18">
        <v>114</v>
      </c>
      <c r="B116" s="18" t="s">
        <v>875</v>
      </c>
      <c r="C116" s="18">
        <v>114</v>
      </c>
      <c r="D116" s="18">
        <v>1136</v>
      </c>
      <c r="E116" s="18">
        <v>161003316</v>
      </c>
      <c r="F116" s="18">
        <v>55</v>
      </c>
      <c r="G116" s="18">
        <v>3374.45</v>
      </c>
      <c r="H116" s="82">
        <v>432.55</v>
      </c>
      <c r="I116" s="18">
        <v>0</v>
      </c>
      <c r="J116" s="18"/>
      <c r="K116" s="18"/>
      <c r="L116" s="18">
        <v>1</v>
      </c>
      <c r="M116" s="18">
        <v>40</v>
      </c>
      <c r="N116" s="18"/>
      <c r="O116" s="18"/>
      <c r="P116" s="18"/>
      <c r="Q116" s="18"/>
      <c r="R116" s="18"/>
      <c r="S116" s="18"/>
      <c r="T116" s="18"/>
      <c r="U116" s="18">
        <f t="shared" si="2"/>
        <v>0</v>
      </c>
      <c r="V116" s="18">
        <f t="shared" si="3"/>
        <v>0</v>
      </c>
      <c r="W116" s="18" t="s">
        <v>257</v>
      </c>
    </row>
    <row r="117" spans="1:27">
      <c r="A117" s="18">
        <v>115</v>
      </c>
      <c r="B117" s="18" t="s">
        <v>875</v>
      </c>
      <c r="C117" s="18">
        <v>115</v>
      </c>
      <c r="D117" s="18">
        <v>1137</v>
      </c>
      <c r="E117" s="18">
        <v>161003317</v>
      </c>
      <c r="F117" s="18">
        <v>59</v>
      </c>
      <c r="G117" s="18">
        <v>3493.81</v>
      </c>
      <c r="H117" s="82">
        <v>341.19</v>
      </c>
      <c r="I117" s="18">
        <v>0</v>
      </c>
      <c r="J117" s="18"/>
      <c r="K117" s="18"/>
      <c r="L117" s="18">
        <v>2</v>
      </c>
      <c r="M117" s="18">
        <v>0</v>
      </c>
      <c r="N117" s="18"/>
      <c r="O117" s="18"/>
      <c r="P117" s="18"/>
      <c r="Q117" s="18"/>
      <c r="R117" s="18"/>
      <c r="S117" s="18"/>
      <c r="T117" s="18"/>
      <c r="U117" s="18">
        <f t="shared" si="2"/>
        <v>0</v>
      </c>
      <c r="V117" s="18">
        <f t="shared" si="3"/>
        <v>0</v>
      </c>
      <c r="W117" s="18" t="s">
        <v>257</v>
      </c>
    </row>
    <row r="118" spans="1:27">
      <c r="A118" s="18">
        <v>116</v>
      </c>
      <c r="B118" s="18" t="s">
        <v>875</v>
      </c>
      <c r="C118" s="18">
        <v>116</v>
      </c>
      <c r="D118" s="18">
        <v>1135</v>
      </c>
      <c r="E118" s="18">
        <v>161003318</v>
      </c>
      <c r="F118" s="18">
        <v>58</v>
      </c>
      <c r="G118" s="18">
        <v>3365.62</v>
      </c>
      <c r="H118" s="82">
        <v>404.38</v>
      </c>
      <c r="I118" s="18">
        <v>0</v>
      </c>
      <c r="J118" s="18"/>
      <c r="K118" s="18"/>
      <c r="L118" s="18">
        <v>1</v>
      </c>
      <c r="M118" s="18">
        <v>40</v>
      </c>
      <c r="N118" s="18"/>
      <c r="O118" s="18"/>
      <c r="P118" s="18"/>
      <c r="Q118" s="18"/>
      <c r="R118" s="18"/>
      <c r="S118" s="18"/>
      <c r="T118" s="18"/>
      <c r="U118" s="18">
        <f t="shared" si="2"/>
        <v>0</v>
      </c>
      <c r="V118" s="18">
        <f t="shared" si="3"/>
        <v>0</v>
      </c>
      <c r="W118" s="18" t="s">
        <v>259</v>
      </c>
    </row>
    <row r="119" spans="1:27">
      <c r="A119" s="18">
        <v>117</v>
      </c>
      <c r="B119" s="18" t="s">
        <v>875</v>
      </c>
      <c r="C119" s="18">
        <v>117</v>
      </c>
      <c r="D119" s="18">
        <v>1138</v>
      </c>
      <c r="E119" s="18">
        <v>141000278</v>
      </c>
      <c r="F119" s="18">
        <v>52</v>
      </c>
      <c r="G119" s="18">
        <v>2969.7</v>
      </c>
      <c r="H119" s="82">
        <v>408.3</v>
      </c>
      <c r="I119" s="18">
        <v>0</v>
      </c>
      <c r="J119" s="18"/>
      <c r="K119" s="18"/>
      <c r="L119" s="18">
        <v>2</v>
      </c>
      <c r="M119" s="18">
        <v>0</v>
      </c>
      <c r="N119" s="18"/>
      <c r="O119" s="18"/>
      <c r="P119" s="18"/>
      <c r="Q119" s="18"/>
      <c r="R119" s="18"/>
      <c r="S119" s="18"/>
      <c r="T119" s="18"/>
      <c r="U119" s="18">
        <f t="shared" si="2"/>
        <v>0</v>
      </c>
      <c r="V119" s="18">
        <f t="shared" si="3"/>
        <v>0</v>
      </c>
      <c r="W119" s="18" t="s">
        <v>257</v>
      </c>
    </row>
    <row r="120" spans="1:27">
      <c r="A120" s="18">
        <v>118</v>
      </c>
      <c r="B120" s="18" t="s">
        <v>875</v>
      </c>
      <c r="C120" s="18">
        <v>118</v>
      </c>
      <c r="D120" s="18">
        <v>1139</v>
      </c>
      <c r="E120" s="18">
        <v>161003319</v>
      </c>
      <c r="F120" s="18">
        <v>58</v>
      </c>
      <c r="G120" s="18">
        <v>3389.44</v>
      </c>
      <c r="H120" s="82">
        <v>378.75</v>
      </c>
      <c r="I120" s="18">
        <v>0.19</v>
      </c>
      <c r="J120" s="18"/>
      <c r="K120" s="18"/>
      <c r="L120" s="18">
        <v>2</v>
      </c>
      <c r="M120" s="18">
        <v>10</v>
      </c>
      <c r="N120" s="18"/>
      <c r="O120" s="18"/>
      <c r="P120" s="18"/>
      <c r="Q120" s="18"/>
      <c r="R120" s="18"/>
      <c r="S120" s="18"/>
      <c r="T120" s="18"/>
      <c r="U120" s="18">
        <f t="shared" si="2"/>
        <v>0</v>
      </c>
      <c r="V120" s="18">
        <f t="shared" si="3"/>
        <v>0</v>
      </c>
      <c r="W120" s="18" t="s">
        <v>257</v>
      </c>
    </row>
    <row r="121" spans="1:27">
      <c r="A121" s="18">
        <v>119</v>
      </c>
      <c r="B121" s="18" t="s">
        <v>876</v>
      </c>
      <c r="C121" s="18">
        <v>119</v>
      </c>
      <c r="D121" s="18">
        <v>1141</v>
      </c>
      <c r="E121" s="18">
        <v>161003320</v>
      </c>
      <c r="F121" s="18">
        <v>56</v>
      </c>
      <c r="G121" s="18">
        <v>3241.05</v>
      </c>
      <c r="H121" s="82">
        <v>397.95</v>
      </c>
      <c r="I121" s="18">
        <v>0</v>
      </c>
      <c r="J121" s="18"/>
      <c r="K121" s="18"/>
      <c r="L121" s="18">
        <v>2</v>
      </c>
      <c r="M121" s="18">
        <v>5</v>
      </c>
      <c r="N121" s="18"/>
      <c r="O121" s="18"/>
      <c r="P121" s="18"/>
      <c r="Q121" s="18"/>
      <c r="R121" s="18"/>
      <c r="S121" s="18"/>
      <c r="T121" s="18"/>
      <c r="U121" s="18">
        <f t="shared" si="2"/>
        <v>0</v>
      </c>
      <c r="V121" s="18">
        <f t="shared" si="3"/>
        <v>0</v>
      </c>
      <c r="W121" s="18" t="s">
        <v>257</v>
      </c>
      <c r="X121" s="2816"/>
      <c r="Y121" s="2817"/>
      <c r="Z121" s="2817"/>
      <c r="AA121" s="2817"/>
    </row>
    <row r="122" spans="1:27">
      <c r="A122" s="18">
        <v>120</v>
      </c>
      <c r="B122" s="18" t="s">
        <v>876</v>
      </c>
      <c r="C122" s="18">
        <v>120</v>
      </c>
      <c r="D122" s="18">
        <v>1140</v>
      </c>
      <c r="E122" s="18">
        <v>161003321</v>
      </c>
      <c r="F122" s="18">
        <v>58</v>
      </c>
      <c r="G122" s="18">
        <v>3310.24</v>
      </c>
      <c r="H122" s="82">
        <v>457.76</v>
      </c>
      <c r="I122" s="18">
        <v>0</v>
      </c>
      <c r="J122" s="18"/>
      <c r="K122" s="18"/>
      <c r="L122" s="18">
        <v>2</v>
      </c>
      <c r="M122" s="18">
        <v>10</v>
      </c>
      <c r="N122" s="18"/>
      <c r="O122" s="18"/>
      <c r="P122" s="18"/>
      <c r="Q122" s="18"/>
      <c r="R122" s="18"/>
      <c r="S122" s="18"/>
      <c r="T122" s="18"/>
      <c r="U122" s="18">
        <f t="shared" si="2"/>
        <v>0</v>
      </c>
      <c r="V122" s="18">
        <f t="shared" si="3"/>
        <v>0</v>
      </c>
      <c r="W122" s="18" t="s">
        <v>259</v>
      </c>
    </row>
    <row r="123" spans="1:27">
      <c r="A123" s="18">
        <v>121</v>
      </c>
      <c r="B123" s="18" t="s">
        <v>876</v>
      </c>
      <c r="C123" s="18">
        <v>121</v>
      </c>
      <c r="D123" s="18">
        <v>1143</v>
      </c>
      <c r="E123" s="18">
        <v>161003322</v>
      </c>
      <c r="F123" s="18">
        <v>56</v>
      </c>
      <c r="G123" s="18">
        <v>3144.04</v>
      </c>
      <c r="H123" s="82">
        <v>495.96</v>
      </c>
      <c r="I123" s="18">
        <v>0</v>
      </c>
      <c r="J123" s="18"/>
      <c r="K123" s="18"/>
      <c r="L123" s="18">
        <v>2</v>
      </c>
      <c r="M123" s="18">
        <v>10</v>
      </c>
      <c r="N123" s="18"/>
      <c r="O123" s="18"/>
      <c r="P123" s="18"/>
      <c r="Q123" s="18"/>
      <c r="R123" s="18"/>
      <c r="S123" s="18"/>
      <c r="T123" s="18"/>
      <c r="U123" s="18">
        <f t="shared" si="2"/>
        <v>0</v>
      </c>
      <c r="V123" s="18">
        <f t="shared" si="3"/>
        <v>0</v>
      </c>
      <c r="W123" s="18" t="s">
        <v>257</v>
      </c>
    </row>
    <row r="124" spans="1:27">
      <c r="A124" s="18">
        <v>122</v>
      </c>
      <c r="B124" s="18" t="s">
        <v>876</v>
      </c>
      <c r="C124" s="18">
        <v>122</v>
      </c>
      <c r="D124" s="18">
        <v>1142</v>
      </c>
      <c r="E124" s="18">
        <v>161003323</v>
      </c>
      <c r="F124" s="18">
        <v>59</v>
      </c>
      <c r="G124" s="18">
        <v>3470.66</v>
      </c>
      <c r="H124" s="82">
        <v>359.34</v>
      </c>
      <c r="I124" s="18">
        <v>0</v>
      </c>
      <c r="J124" s="18"/>
      <c r="K124" s="18"/>
      <c r="L124" s="18">
        <v>1</v>
      </c>
      <c r="M124" s="18">
        <v>50</v>
      </c>
      <c r="N124" s="18"/>
      <c r="O124" s="18"/>
      <c r="P124" s="18"/>
      <c r="Q124" s="18"/>
      <c r="R124" s="18"/>
      <c r="S124" s="18"/>
      <c r="T124" s="18"/>
      <c r="U124" s="18">
        <f t="shared" si="2"/>
        <v>0</v>
      </c>
      <c r="V124" s="18">
        <f t="shared" si="3"/>
        <v>0</v>
      </c>
      <c r="W124" s="18" t="s">
        <v>259</v>
      </c>
    </row>
    <row r="125" spans="1:27">
      <c r="A125" s="18">
        <v>123</v>
      </c>
      <c r="B125" s="18" t="s">
        <v>876</v>
      </c>
      <c r="C125" s="18">
        <v>123</v>
      </c>
      <c r="D125" s="18">
        <v>1144</v>
      </c>
      <c r="E125" s="18">
        <v>161003324</v>
      </c>
      <c r="F125" s="18">
        <v>58</v>
      </c>
      <c r="G125" s="18">
        <v>3341.62</v>
      </c>
      <c r="H125" s="82">
        <v>428.38</v>
      </c>
      <c r="I125" s="18">
        <v>0</v>
      </c>
      <c r="J125" s="18"/>
      <c r="K125" s="18"/>
      <c r="L125" s="18">
        <v>1</v>
      </c>
      <c r="M125" s="18">
        <v>45</v>
      </c>
      <c r="N125" s="18"/>
      <c r="O125" s="18"/>
      <c r="P125" s="18"/>
      <c r="Q125" s="18"/>
      <c r="R125" s="18"/>
      <c r="S125" s="18"/>
      <c r="T125" s="18"/>
      <c r="U125" s="18">
        <f t="shared" si="2"/>
        <v>0</v>
      </c>
      <c r="V125" s="18">
        <f t="shared" si="3"/>
        <v>0</v>
      </c>
      <c r="W125" s="18" t="s">
        <v>257</v>
      </c>
    </row>
    <row r="126" spans="1:27">
      <c r="A126" s="18">
        <v>124</v>
      </c>
      <c r="B126" s="18" t="s">
        <v>876</v>
      </c>
      <c r="C126" s="18">
        <v>124</v>
      </c>
      <c r="D126" s="18">
        <v>1146</v>
      </c>
      <c r="E126" s="18">
        <v>161003325</v>
      </c>
      <c r="F126" s="18">
        <v>57</v>
      </c>
      <c r="G126" s="18">
        <v>3308.46</v>
      </c>
      <c r="H126" s="82">
        <v>393.54</v>
      </c>
      <c r="I126" s="18">
        <v>0</v>
      </c>
      <c r="J126" s="18"/>
      <c r="K126" s="18"/>
      <c r="L126" s="18">
        <v>1</v>
      </c>
      <c r="M126" s="18">
        <v>45</v>
      </c>
      <c r="N126" s="18"/>
      <c r="O126" s="18"/>
      <c r="P126" s="18"/>
      <c r="Q126" s="18"/>
      <c r="R126" s="18"/>
      <c r="S126" s="18"/>
      <c r="T126" s="18"/>
      <c r="U126" s="18">
        <f t="shared" si="2"/>
        <v>0</v>
      </c>
      <c r="V126" s="18">
        <f t="shared" si="3"/>
        <v>0</v>
      </c>
      <c r="W126" s="18" t="s">
        <v>257</v>
      </c>
    </row>
    <row r="127" spans="1:27">
      <c r="A127" s="18">
        <v>125</v>
      </c>
      <c r="B127" s="18" t="s">
        <v>876</v>
      </c>
      <c r="C127" s="18">
        <v>125</v>
      </c>
      <c r="D127" s="18">
        <v>1145</v>
      </c>
      <c r="E127" s="18">
        <v>161003326</v>
      </c>
      <c r="F127" s="18">
        <v>59</v>
      </c>
      <c r="G127" s="18">
        <v>3458.02</v>
      </c>
      <c r="H127" s="82">
        <v>375.98</v>
      </c>
      <c r="I127" s="18">
        <v>0</v>
      </c>
      <c r="J127" s="18"/>
      <c r="K127" s="18"/>
      <c r="L127" s="18">
        <v>1</v>
      </c>
      <c r="M127" s="18">
        <v>50</v>
      </c>
      <c r="N127" s="18"/>
      <c r="O127" s="18"/>
      <c r="P127" s="18"/>
      <c r="Q127" s="18"/>
      <c r="R127" s="18"/>
      <c r="S127" s="18"/>
      <c r="T127" s="18"/>
      <c r="U127" s="18">
        <f t="shared" si="2"/>
        <v>0</v>
      </c>
      <c r="V127" s="18">
        <f t="shared" si="3"/>
        <v>0</v>
      </c>
      <c r="W127" s="18" t="s">
        <v>259</v>
      </c>
    </row>
    <row r="128" spans="1:27">
      <c r="A128" s="18">
        <v>126</v>
      </c>
      <c r="B128" s="18" t="s">
        <v>876</v>
      </c>
      <c r="C128" s="18">
        <v>126</v>
      </c>
      <c r="D128" s="18">
        <v>1147</v>
      </c>
      <c r="E128" s="18">
        <v>161003327</v>
      </c>
      <c r="F128" s="18">
        <v>58</v>
      </c>
      <c r="G128" s="18">
        <v>3381.65</v>
      </c>
      <c r="H128" s="82">
        <v>385.35</v>
      </c>
      <c r="I128" s="18">
        <v>0</v>
      </c>
      <c r="J128" s="18"/>
      <c r="K128" s="18"/>
      <c r="L128" s="18">
        <v>1</v>
      </c>
      <c r="M128" s="18">
        <v>55</v>
      </c>
      <c r="N128" s="18"/>
      <c r="O128" s="18"/>
      <c r="P128" s="18"/>
      <c r="Q128" s="18"/>
      <c r="R128" s="18"/>
      <c r="S128" s="18"/>
      <c r="T128" s="18"/>
      <c r="U128" s="18">
        <f t="shared" si="2"/>
        <v>0</v>
      </c>
      <c r="V128" s="18">
        <f t="shared" si="3"/>
        <v>0</v>
      </c>
      <c r="W128" s="18" t="s">
        <v>257</v>
      </c>
    </row>
    <row r="129" spans="1:27">
      <c r="A129" s="18">
        <v>127</v>
      </c>
      <c r="B129" s="18" t="s">
        <v>876</v>
      </c>
      <c r="C129" s="18">
        <v>127</v>
      </c>
      <c r="D129" s="18">
        <v>1149</v>
      </c>
      <c r="E129" s="18">
        <v>141000279</v>
      </c>
      <c r="F129" s="18">
        <v>58</v>
      </c>
      <c r="G129" s="18">
        <v>3497.88</v>
      </c>
      <c r="H129" s="82">
        <v>514.12</v>
      </c>
      <c r="I129" s="18">
        <v>0</v>
      </c>
      <c r="J129" s="18"/>
      <c r="K129" s="18"/>
      <c r="L129" s="18">
        <v>1</v>
      </c>
      <c r="M129" s="18">
        <v>55</v>
      </c>
      <c r="N129" s="18"/>
      <c r="O129" s="18"/>
      <c r="P129" s="18"/>
      <c r="Q129" s="18"/>
      <c r="R129" s="18"/>
      <c r="S129" s="18"/>
      <c r="T129" s="18"/>
      <c r="U129" s="18">
        <f t="shared" si="2"/>
        <v>0</v>
      </c>
      <c r="V129" s="18">
        <f t="shared" si="3"/>
        <v>0</v>
      </c>
      <c r="W129" s="18" t="s">
        <v>259</v>
      </c>
    </row>
    <row r="130" spans="1:27">
      <c r="A130" s="18">
        <v>128</v>
      </c>
      <c r="B130" s="18" t="s">
        <v>877</v>
      </c>
      <c r="C130" s="18">
        <v>128</v>
      </c>
      <c r="D130" s="18">
        <v>1148</v>
      </c>
      <c r="E130" s="18">
        <v>161003328</v>
      </c>
      <c r="F130" s="18">
        <v>57</v>
      </c>
      <c r="G130" s="18">
        <v>3275.24</v>
      </c>
      <c r="H130" s="82">
        <v>428.76</v>
      </c>
      <c r="I130" s="18">
        <v>0</v>
      </c>
      <c r="J130" s="18"/>
      <c r="K130" s="18"/>
      <c r="L130" s="18">
        <v>2</v>
      </c>
      <c r="M130" s="18">
        <v>10</v>
      </c>
      <c r="N130" s="18"/>
      <c r="O130" s="18"/>
      <c r="P130" s="18"/>
      <c r="Q130" s="18"/>
      <c r="R130" s="18"/>
      <c r="S130" s="18"/>
      <c r="T130" s="18"/>
      <c r="U130" s="18">
        <f t="shared" si="2"/>
        <v>0</v>
      </c>
      <c r="V130" s="18">
        <f t="shared" si="3"/>
        <v>0</v>
      </c>
      <c r="W130" s="18" t="s">
        <v>257</v>
      </c>
    </row>
    <row r="131" spans="1:27">
      <c r="A131" s="18">
        <v>129</v>
      </c>
      <c r="B131" s="18" t="s">
        <v>877</v>
      </c>
      <c r="C131" s="18">
        <v>129</v>
      </c>
      <c r="D131" s="18">
        <v>1150</v>
      </c>
      <c r="E131" s="18">
        <v>161003329</v>
      </c>
      <c r="F131" s="18">
        <v>57</v>
      </c>
      <c r="G131" s="18">
        <v>3259.03</v>
      </c>
      <c r="H131" s="82">
        <v>446.36</v>
      </c>
      <c r="I131" s="18">
        <v>0.39</v>
      </c>
      <c r="J131" s="18"/>
      <c r="K131" s="18"/>
      <c r="L131" s="18">
        <v>2</v>
      </c>
      <c r="M131" s="18">
        <v>0</v>
      </c>
      <c r="N131" s="18"/>
      <c r="O131" s="18"/>
      <c r="P131" s="18"/>
      <c r="Q131" s="18"/>
      <c r="R131" s="18"/>
      <c r="S131" s="18"/>
      <c r="T131" s="18"/>
      <c r="U131" s="18">
        <f t="shared" si="2"/>
        <v>0</v>
      </c>
      <c r="V131" s="18">
        <f t="shared" si="3"/>
        <v>0</v>
      </c>
      <c r="W131" s="18" t="s">
        <v>257</v>
      </c>
    </row>
    <row r="132" spans="1:27">
      <c r="A132" s="18">
        <v>130</v>
      </c>
      <c r="B132" s="18" t="s">
        <v>877</v>
      </c>
      <c r="C132" s="18">
        <v>130</v>
      </c>
      <c r="D132" s="18">
        <v>1152</v>
      </c>
      <c r="E132" s="18">
        <v>161003330</v>
      </c>
      <c r="F132" s="18">
        <v>53</v>
      </c>
      <c r="G132" s="18">
        <v>3155.69</v>
      </c>
      <c r="H132" s="82">
        <v>287.31</v>
      </c>
      <c r="I132" s="18">
        <v>0</v>
      </c>
      <c r="J132" s="18"/>
      <c r="K132" s="18"/>
      <c r="L132" s="18">
        <v>2</v>
      </c>
      <c r="M132" s="18">
        <v>10</v>
      </c>
      <c r="N132" s="18"/>
      <c r="O132" s="18"/>
      <c r="P132" s="18"/>
      <c r="Q132" s="18"/>
      <c r="R132" s="18"/>
      <c r="S132" s="18"/>
      <c r="T132" s="18"/>
      <c r="U132" s="18">
        <f t="shared" si="2"/>
        <v>0</v>
      </c>
      <c r="V132" s="18">
        <f t="shared" si="3"/>
        <v>0</v>
      </c>
      <c r="W132" s="18" t="s">
        <v>257</v>
      </c>
      <c r="X132" s="76"/>
      <c r="Y132" s="76"/>
      <c r="Z132" s="76"/>
      <c r="AA132" s="76"/>
    </row>
    <row r="133" spans="1:27">
      <c r="A133" s="18">
        <v>131</v>
      </c>
      <c r="B133" s="18" t="s">
        <v>877</v>
      </c>
      <c r="C133" s="18">
        <v>131</v>
      </c>
      <c r="D133" s="18">
        <v>1154</v>
      </c>
      <c r="E133" s="18">
        <v>161003331</v>
      </c>
      <c r="F133" s="18">
        <v>58</v>
      </c>
      <c r="G133" s="18">
        <v>3435.84</v>
      </c>
      <c r="H133" s="82">
        <v>332.16</v>
      </c>
      <c r="I133" s="18">
        <v>0</v>
      </c>
      <c r="J133" s="18"/>
      <c r="K133" s="18"/>
      <c r="L133" s="18">
        <v>1</v>
      </c>
      <c r="M133" s="18">
        <v>55</v>
      </c>
      <c r="N133" s="18"/>
      <c r="O133" s="18"/>
      <c r="P133" s="18"/>
      <c r="Q133" s="18"/>
      <c r="R133" s="18"/>
      <c r="S133" s="18"/>
      <c r="T133" s="18"/>
      <c r="U133" s="18">
        <f t="shared" si="2"/>
        <v>0</v>
      </c>
      <c r="V133" s="18">
        <f t="shared" si="3"/>
        <v>0</v>
      </c>
      <c r="W133" s="18" t="s">
        <v>257</v>
      </c>
    </row>
    <row r="134" spans="1:27" s="80" customFormat="1">
      <c r="A134" s="16">
        <v>132</v>
      </c>
      <c r="B134" s="18" t="s">
        <v>877</v>
      </c>
      <c r="C134" s="18">
        <v>132</v>
      </c>
      <c r="D134" s="16">
        <v>1151</v>
      </c>
      <c r="E134" s="18">
        <v>161003332</v>
      </c>
      <c r="F134" s="16">
        <v>59</v>
      </c>
      <c r="G134" s="16">
        <v>3456.81</v>
      </c>
      <c r="H134" s="90">
        <v>378.19</v>
      </c>
      <c r="I134" s="16">
        <v>0</v>
      </c>
      <c r="J134" s="16"/>
      <c r="K134" s="16"/>
      <c r="L134" s="16">
        <v>1</v>
      </c>
      <c r="M134" s="16">
        <v>30</v>
      </c>
      <c r="N134" s="16"/>
      <c r="O134" s="16"/>
      <c r="P134" s="16"/>
      <c r="Q134" s="16"/>
      <c r="R134" s="16"/>
      <c r="S134" s="16"/>
      <c r="T134" s="16"/>
      <c r="U134" s="18">
        <f t="shared" ref="U134:U197" si="4">O134*5%</f>
        <v>0</v>
      </c>
      <c r="V134" s="18">
        <f t="shared" ref="V134:V197" si="5">O134+U134</f>
        <v>0</v>
      </c>
      <c r="W134" s="16" t="s">
        <v>259</v>
      </c>
    </row>
    <row r="135" spans="1:27">
      <c r="A135" s="18">
        <v>133</v>
      </c>
      <c r="B135" s="18" t="s">
        <v>877</v>
      </c>
      <c r="C135" s="18">
        <v>133</v>
      </c>
      <c r="D135" s="18">
        <v>1155</v>
      </c>
      <c r="E135" s="18">
        <v>161003333</v>
      </c>
      <c r="F135" s="18">
        <v>56</v>
      </c>
      <c r="G135" s="18">
        <v>3251.04</v>
      </c>
      <c r="H135" s="82">
        <v>388.96</v>
      </c>
      <c r="I135" s="18">
        <v>0</v>
      </c>
      <c r="J135" s="18"/>
      <c r="K135" s="18"/>
      <c r="L135" s="18">
        <v>2</v>
      </c>
      <c r="M135" s="18">
        <v>15</v>
      </c>
      <c r="N135" s="18"/>
      <c r="O135" s="18"/>
      <c r="P135" s="18"/>
      <c r="Q135" s="18"/>
      <c r="R135" s="18"/>
      <c r="S135" s="18"/>
      <c r="T135" s="18"/>
      <c r="U135" s="18">
        <f t="shared" si="4"/>
        <v>0</v>
      </c>
      <c r="V135" s="18">
        <f t="shared" si="5"/>
        <v>0</v>
      </c>
      <c r="W135" s="18" t="s">
        <v>257</v>
      </c>
    </row>
    <row r="136" spans="1:27">
      <c r="A136" s="18">
        <v>134</v>
      </c>
      <c r="B136" s="18" t="s">
        <v>877</v>
      </c>
      <c r="C136" s="18">
        <v>134</v>
      </c>
      <c r="D136" s="18">
        <v>1156</v>
      </c>
      <c r="E136" s="18">
        <v>161003334</v>
      </c>
      <c r="F136" s="18">
        <v>56</v>
      </c>
      <c r="G136" s="18">
        <v>3261.25</v>
      </c>
      <c r="H136" s="82">
        <v>377.75</v>
      </c>
      <c r="I136" s="18">
        <v>0</v>
      </c>
      <c r="J136" s="18"/>
      <c r="K136" s="18"/>
      <c r="L136" s="18">
        <v>2</v>
      </c>
      <c r="M136" s="18">
        <v>0</v>
      </c>
      <c r="N136" s="18"/>
      <c r="O136" s="18"/>
      <c r="P136" s="18"/>
      <c r="Q136" s="18"/>
      <c r="R136" s="18"/>
      <c r="S136" s="18"/>
      <c r="T136" s="18"/>
      <c r="U136" s="18">
        <f t="shared" si="4"/>
        <v>0</v>
      </c>
      <c r="V136" s="18">
        <f t="shared" si="5"/>
        <v>0</v>
      </c>
      <c r="W136" s="18" t="s">
        <v>257</v>
      </c>
    </row>
    <row r="137" spans="1:27">
      <c r="A137" s="18">
        <v>135</v>
      </c>
      <c r="B137" s="18" t="s">
        <v>877</v>
      </c>
      <c r="C137" s="18">
        <v>135</v>
      </c>
      <c r="D137" s="18">
        <v>1153</v>
      </c>
      <c r="E137" s="18">
        <v>141000280</v>
      </c>
      <c r="F137" s="18">
        <v>58</v>
      </c>
      <c r="G137" s="18">
        <v>3362.82</v>
      </c>
      <c r="H137" s="82">
        <v>407.18</v>
      </c>
      <c r="I137" s="18">
        <v>0</v>
      </c>
      <c r="J137" s="18"/>
      <c r="K137" s="18"/>
      <c r="L137" s="18">
        <v>2</v>
      </c>
      <c r="M137" s="18">
        <v>0</v>
      </c>
      <c r="N137" s="18"/>
      <c r="O137" s="18"/>
      <c r="P137" s="18"/>
      <c r="Q137" s="18"/>
      <c r="R137" s="18"/>
      <c r="S137" s="18"/>
      <c r="T137" s="18"/>
      <c r="U137" s="18">
        <f t="shared" si="4"/>
        <v>0</v>
      </c>
      <c r="V137" s="18">
        <f t="shared" si="5"/>
        <v>0</v>
      </c>
      <c r="W137" s="18" t="s">
        <v>259</v>
      </c>
    </row>
    <row r="138" spans="1:27" s="76" customFormat="1">
      <c r="A138" s="83">
        <v>136</v>
      </c>
      <c r="B138" s="18" t="s">
        <v>877</v>
      </c>
      <c r="C138" s="18">
        <v>136</v>
      </c>
      <c r="D138" s="19">
        <v>1157</v>
      </c>
      <c r="E138" s="18">
        <v>161003335</v>
      </c>
      <c r="F138" s="19">
        <v>58</v>
      </c>
      <c r="G138" s="19">
        <v>3400.23</v>
      </c>
      <c r="H138" s="82">
        <v>368.77</v>
      </c>
      <c r="I138" s="19">
        <v>0</v>
      </c>
      <c r="J138" s="18"/>
      <c r="K138" s="18"/>
      <c r="L138" s="19">
        <v>1</v>
      </c>
      <c r="M138" s="19">
        <v>45</v>
      </c>
      <c r="N138" s="18"/>
      <c r="O138" s="83"/>
      <c r="P138" s="18"/>
      <c r="Q138" s="18"/>
      <c r="R138" s="18"/>
      <c r="S138" s="18"/>
      <c r="T138" s="18"/>
      <c r="U138" s="18">
        <f t="shared" si="4"/>
        <v>0</v>
      </c>
      <c r="V138" s="18">
        <f t="shared" si="5"/>
        <v>0</v>
      </c>
      <c r="W138" s="83" t="s">
        <v>257</v>
      </c>
    </row>
    <row r="139" spans="1:27">
      <c r="A139" s="18">
        <v>137</v>
      </c>
      <c r="B139" s="18" t="s">
        <v>877</v>
      </c>
      <c r="C139" s="18">
        <v>137</v>
      </c>
      <c r="D139" s="18">
        <v>1159</v>
      </c>
      <c r="E139" s="18">
        <v>161003336</v>
      </c>
      <c r="F139" s="18">
        <v>58</v>
      </c>
      <c r="G139" s="18">
        <v>3368.62</v>
      </c>
      <c r="H139" s="82">
        <v>401.38</v>
      </c>
      <c r="I139" s="18">
        <v>0</v>
      </c>
      <c r="J139" s="18"/>
      <c r="K139" s="18"/>
      <c r="L139" s="18">
        <v>1</v>
      </c>
      <c r="M139" s="18">
        <v>35</v>
      </c>
      <c r="N139" s="18"/>
      <c r="O139" s="18"/>
      <c r="P139" s="18"/>
      <c r="Q139" s="18"/>
      <c r="R139" s="18"/>
      <c r="S139" s="18"/>
      <c r="T139" s="18"/>
      <c r="U139" s="18">
        <f t="shared" si="4"/>
        <v>0</v>
      </c>
      <c r="V139" s="18">
        <f t="shared" si="5"/>
        <v>0</v>
      </c>
      <c r="W139" s="18" t="s">
        <v>257</v>
      </c>
    </row>
    <row r="140" spans="1:27">
      <c r="A140" s="18">
        <v>138</v>
      </c>
      <c r="B140" s="18" t="s">
        <v>878</v>
      </c>
      <c r="C140" s="18">
        <v>138</v>
      </c>
      <c r="D140" s="18">
        <v>1160</v>
      </c>
      <c r="E140" s="18">
        <v>161003337</v>
      </c>
      <c r="F140" s="18">
        <v>59</v>
      </c>
      <c r="G140" s="18">
        <v>3438.01</v>
      </c>
      <c r="H140" s="82">
        <v>396.99</v>
      </c>
      <c r="I140" s="18">
        <v>0</v>
      </c>
      <c r="J140" s="18"/>
      <c r="K140" s="18"/>
      <c r="L140" s="18">
        <v>2</v>
      </c>
      <c r="M140" s="18">
        <v>0</v>
      </c>
      <c r="N140" s="18"/>
      <c r="O140" s="18"/>
      <c r="P140" s="18"/>
      <c r="Q140" s="18"/>
      <c r="R140" s="18"/>
      <c r="S140" s="18"/>
      <c r="T140" s="18"/>
      <c r="U140" s="18">
        <f t="shared" si="4"/>
        <v>0</v>
      </c>
      <c r="V140" s="18">
        <f t="shared" si="5"/>
        <v>0</v>
      </c>
      <c r="W140" s="18" t="s">
        <v>257</v>
      </c>
    </row>
    <row r="141" spans="1:27" s="79" customFormat="1">
      <c r="A141" s="87">
        <v>139</v>
      </c>
      <c r="B141" s="18" t="s">
        <v>878</v>
      </c>
      <c r="C141" s="18">
        <v>139</v>
      </c>
      <c r="D141" s="87">
        <v>1161</v>
      </c>
      <c r="E141" s="18">
        <v>161003338</v>
      </c>
      <c r="F141" s="87">
        <v>57</v>
      </c>
      <c r="G141" s="87">
        <v>3347.65</v>
      </c>
      <c r="H141" s="87">
        <v>355.35</v>
      </c>
      <c r="I141" s="87">
        <v>0</v>
      </c>
      <c r="J141" s="87"/>
      <c r="K141" s="87"/>
      <c r="L141" s="87">
        <v>1</v>
      </c>
      <c r="M141" s="87">
        <v>40</v>
      </c>
      <c r="N141" s="87"/>
      <c r="O141" s="87"/>
      <c r="P141" s="87"/>
      <c r="Q141" s="87"/>
      <c r="R141" s="87"/>
      <c r="S141" s="87"/>
      <c r="T141" s="87"/>
      <c r="U141" s="18">
        <f t="shared" si="4"/>
        <v>0</v>
      </c>
      <c r="V141" s="18">
        <f t="shared" si="5"/>
        <v>0</v>
      </c>
      <c r="W141" s="87" t="s">
        <v>257</v>
      </c>
    </row>
    <row r="142" spans="1:27">
      <c r="A142" s="18">
        <v>140</v>
      </c>
      <c r="B142" s="18" t="s">
        <v>878</v>
      </c>
      <c r="C142" s="18">
        <v>140</v>
      </c>
      <c r="D142" s="18">
        <v>1163</v>
      </c>
      <c r="E142" s="18">
        <v>161003339</v>
      </c>
      <c r="F142" s="18">
        <v>57</v>
      </c>
      <c r="G142" s="18">
        <v>3374.83</v>
      </c>
      <c r="H142" s="82">
        <v>330.17</v>
      </c>
      <c r="I142" s="18">
        <v>0</v>
      </c>
      <c r="J142" s="18"/>
      <c r="K142" s="18"/>
      <c r="L142" s="18">
        <v>1</v>
      </c>
      <c r="M142" s="18">
        <v>45</v>
      </c>
      <c r="N142" s="18"/>
      <c r="O142" s="18"/>
      <c r="P142" s="18"/>
      <c r="Q142" s="18"/>
      <c r="R142" s="18"/>
      <c r="S142" s="18"/>
      <c r="T142" s="18"/>
      <c r="U142" s="18">
        <f t="shared" si="4"/>
        <v>0</v>
      </c>
      <c r="V142" s="18">
        <f t="shared" si="5"/>
        <v>0</v>
      </c>
      <c r="W142" s="18" t="s">
        <v>257</v>
      </c>
    </row>
    <row r="143" spans="1:27">
      <c r="A143" s="18">
        <v>141</v>
      </c>
      <c r="B143" s="18" t="s">
        <v>878</v>
      </c>
      <c r="C143" s="18">
        <v>141</v>
      </c>
      <c r="D143" s="18">
        <v>1158</v>
      </c>
      <c r="E143" s="18">
        <v>161003340</v>
      </c>
      <c r="F143" s="18">
        <v>57</v>
      </c>
      <c r="G143" s="18">
        <v>3433.43</v>
      </c>
      <c r="H143" s="82">
        <v>271.57</v>
      </c>
      <c r="I143" s="18">
        <v>0</v>
      </c>
      <c r="J143" s="18"/>
      <c r="K143" s="18"/>
      <c r="L143" s="18">
        <v>1</v>
      </c>
      <c r="M143" s="18">
        <v>30</v>
      </c>
      <c r="N143" s="18"/>
      <c r="O143" s="18"/>
      <c r="P143" s="18"/>
      <c r="Q143" s="18"/>
      <c r="R143" s="18"/>
      <c r="S143" s="18"/>
      <c r="T143" s="18"/>
      <c r="U143" s="18">
        <f t="shared" si="4"/>
        <v>0</v>
      </c>
      <c r="V143" s="18">
        <f t="shared" si="5"/>
        <v>0</v>
      </c>
      <c r="W143" s="18" t="s">
        <v>259</v>
      </c>
    </row>
    <row r="144" spans="1:27">
      <c r="A144" s="18">
        <v>142</v>
      </c>
      <c r="B144" s="18" t="s">
        <v>878</v>
      </c>
      <c r="C144" s="18">
        <v>142</v>
      </c>
      <c r="D144" s="18">
        <v>1164</v>
      </c>
      <c r="E144" s="18">
        <v>161003341</v>
      </c>
      <c r="F144" s="18">
        <v>55</v>
      </c>
      <c r="G144" s="18">
        <v>3380.45</v>
      </c>
      <c r="H144" s="82">
        <v>195.53</v>
      </c>
      <c r="I144" s="18">
        <v>0.98</v>
      </c>
      <c r="J144" s="18"/>
      <c r="K144" s="18"/>
      <c r="L144" s="18">
        <v>2</v>
      </c>
      <c r="M144" s="18">
        <v>0</v>
      </c>
      <c r="N144" s="18"/>
      <c r="O144" s="18"/>
      <c r="P144" s="18"/>
      <c r="Q144" s="18"/>
      <c r="R144" s="18"/>
      <c r="S144" s="18"/>
      <c r="T144" s="18"/>
      <c r="U144" s="18">
        <f t="shared" si="4"/>
        <v>0</v>
      </c>
      <c r="V144" s="18">
        <f t="shared" si="5"/>
        <v>0</v>
      </c>
      <c r="W144" s="18" t="s">
        <v>257</v>
      </c>
    </row>
    <row r="145" spans="1:23">
      <c r="A145" s="18">
        <v>143</v>
      </c>
      <c r="B145" s="18" t="s">
        <v>878</v>
      </c>
      <c r="C145" s="18">
        <v>143</v>
      </c>
      <c r="D145" s="18">
        <v>1165</v>
      </c>
      <c r="E145" s="18">
        <v>161003342</v>
      </c>
      <c r="F145" s="18">
        <v>54</v>
      </c>
      <c r="G145" s="18">
        <v>3100.08</v>
      </c>
      <c r="H145" s="82">
        <v>407.92</v>
      </c>
      <c r="I145" s="18">
        <v>0</v>
      </c>
      <c r="J145" s="18"/>
      <c r="K145" s="18"/>
      <c r="L145" s="18">
        <v>1</v>
      </c>
      <c r="M145" s="18">
        <v>45</v>
      </c>
      <c r="N145" s="18"/>
      <c r="O145" s="18"/>
      <c r="P145" s="18"/>
      <c r="Q145" s="18"/>
      <c r="R145" s="18"/>
      <c r="S145" s="18"/>
      <c r="T145" s="18"/>
      <c r="U145" s="18">
        <f t="shared" si="4"/>
        <v>0</v>
      </c>
      <c r="V145" s="18">
        <f t="shared" si="5"/>
        <v>0</v>
      </c>
      <c r="W145" s="18" t="s">
        <v>257</v>
      </c>
    </row>
    <row r="146" spans="1:23">
      <c r="A146" s="18">
        <v>144</v>
      </c>
      <c r="B146" s="18" t="s">
        <v>878</v>
      </c>
      <c r="C146" s="18">
        <v>144</v>
      </c>
      <c r="D146" s="18">
        <v>1162</v>
      </c>
      <c r="E146" s="18">
        <v>161003343</v>
      </c>
      <c r="F146" s="18">
        <v>59</v>
      </c>
      <c r="G146" s="18">
        <v>3439.62</v>
      </c>
      <c r="H146" s="82">
        <v>394.38</v>
      </c>
      <c r="I146" s="18">
        <v>0</v>
      </c>
      <c r="J146" s="18"/>
      <c r="K146" s="18"/>
      <c r="L146" s="18">
        <v>1</v>
      </c>
      <c r="M146" s="18">
        <v>45</v>
      </c>
      <c r="N146" s="18"/>
      <c r="O146" s="18"/>
      <c r="P146" s="18"/>
      <c r="Q146" s="18"/>
      <c r="R146" s="18"/>
      <c r="S146" s="18"/>
      <c r="T146" s="18"/>
      <c r="U146" s="18">
        <f t="shared" si="4"/>
        <v>0</v>
      </c>
      <c r="V146" s="18">
        <f t="shared" si="5"/>
        <v>0</v>
      </c>
      <c r="W146" s="18" t="s">
        <v>259</v>
      </c>
    </row>
    <row r="147" spans="1:23">
      <c r="A147" s="18">
        <v>145</v>
      </c>
      <c r="B147" s="18" t="s">
        <v>878</v>
      </c>
      <c r="C147" s="18">
        <v>145</v>
      </c>
      <c r="D147" s="18">
        <v>1167</v>
      </c>
      <c r="E147" s="18">
        <v>161003344</v>
      </c>
      <c r="F147" s="18">
        <v>57</v>
      </c>
      <c r="G147" s="18">
        <v>3262.05</v>
      </c>
      <c r="H147" s="82">
        <v>440.95</v>
      </c>
      <c r="I147" s="18">
        <v>0</v>
      </c>
      <c r="J147" s="18"/>
      <c r="K147" s="18"/>
      <c r="L147" s="18">
        <v>1</v>
      </c>
      <c r="M147" s="18">
        <v>45</v>
      </c>
      <c r="N147" s="18"/>
      <c r="O147" s="18"/>
      <c r="P147" s="18"/>
      <c r="Q147" s="18"/>
      <c r="R147" s="18"/>
      <c r="S147" s="18"/>
      <c r="T147" s="18"/>
      <c r="U147" s="18">
        <f t="shared" si="4"/>
        <v>0</v>
      </c>
      <c r="V147" s="18">
        <f t="shared" si="5"/>
        <v>0</v>
      </c>
      <c r="W147" s="18" t="s">
        <v>257</v>
      </c>
    </row>
    <row r="148" spans="1:23" s="79" customFormat="1">
      <c r="A148" s="87">
        <v>146</v>
      </c>
      <c r="B148" s="18" t="s">
        <v>878</v>
      </c>
      <c r="C148" s="18">
        <v>146</v>
      </c>
      <c r="D148" s="87">
        <v>1168</v>
      </c>
      <c r="E148" s="18">
        <v>161003345</v>
      </c>
      <c r="F148" s="87">
        <v>59</v>
      </c>
      <c r="G148" s="87">
        <v>3376.81</v>
      </c>
      <c r="H148" s="87">
        <v>458.19</v>
      </c>
      <c r="I148" s="87">
        <v>0</v>
      </c>
      <c r="J148" s="87"/>
      <c r="K148" s="87"/>
      <c r="L148" s="87">
        <v>1</v>
      </c>
      <c r="M148" s="87">
        <v>55</v>
      </c>
      <c r="N148" s="87"/>
      <c r="O148" s="87"/>
      <c r="P148" s="87"/>
      <c r="Q148" s="87"/>
      <c r="R148" s="87"/>
      <c r="S148" s="87"/>
      <c r="T148" s="87"/>
      <c r="U148" s="18">
        <f t="shared" si="4"/>
        <v>0</v>
      </c>
      <c r="V148" s="18">
        <f t="shared" si="5"/>
        <v>0</v>
      </c>
      <c r="W148" s="87" t="s">
        <v>257</v>
      </c>
    </row>
    <row r="149" spans="1:23">
      <c r="A149" s="18">
        <v>147</v>
      </c>
      <c r="B149" s="18" t="s">
        <v>879</v>
      </c>
      <c r="C149" s="18">
        <v>147</v>
      </c>
      <c r="D149" s="18">
        <v>1166</v>
      </c>
      <c r="E149" s="18">
        <v>141000281</v>
      </c>
      <c r="F149" s="18">
        <v>53</v>
      </c>
      <c r="G149" s="18">
        <v>3066.47</v>
      </c>
      <c r="H149" s="82">
        <v>378.53</v>
      </c>
      <c r="I149" s="18">
        <v>0</v>
      </c>
      <c r="J149" s="18"/>
      <c r="K149" s="18"/>
      <c r="L149" s="18">
        <v>2</v>
      </c>
      <c r="M149" s="18">
        <v>5</v>
      </c>
      <c r="N149" s="18"/>
      <c r="O149" s="18"/>
      <c r="P149" s="18"/>
      <c r="Q149" s="18"/>
      <c r="R149" s="18"/>
      <c r="S149" s="18"/>
      <c r="T149" s="18"/>
      <c r="U149" s="18">
        <f t="shared" si="4"/>
        <v>0</v>
      </c>
      <c r="V149" s="18">
        <f t="shared" si="5"/>
        <v>0</v>
      </c>
      <c r="W149" s="18" t="s">
        <v>259</v>
      </c>
    </row>
    <row r="150" spans="1:23">
      <c r="A150" s="18">
        <v>148</v>
      </c>
      <c r="B150" s="18" t="s">
        <v>879</v>
      </c>
      <c r="C150" s="18">
        <v>148</v>
      </c>
      <c r="D150" s="18">
        <v>1169</v>
      </c>
      <c r="E150" s="91">
        <v>141000282</v>
      </c>
      <c r="F150" s="18">
        <v>55</v>
      </c>
      <c r="G150" s="18">
        <v>3167.45</v>
      </c>
      <c r="H150" s="82">
        <v>407.55</v>
      </c>
      <c r="I150" s="18">
        <v>0</v>
      </c>
      <c r="J150" s="18"/>
      <c r="K150" s="18"/>
      <c r="L150" s="18">
        <v>2</v>
      </c>
      <c r="M150" s="18">
        <v>5</v>
      </c>
      <c r="N150" s="18"/>
      <c r="O150" s="18"/>
      <c r="P150" s="18"/>
      <c r="Q150" s="18"/>
      <c r="R150" s="18"/>
      <c r="S150" s="18"/>
      <c r="T150" s="18"/>
      <c r="U150" s="18">
        <f t="shared" si="4"/>
        <v>0</v>
      </c>
      <c r="V150" s="18">
        <f t="shared" si="5"/>
        <v>0</v>
      </c>
      <c r="W150" s="18" t="s">
        <v>257</v>
      </c>
    </row>
    <row r="151" spans="1:23">
      <c r="A151" s="18">
        <v>149</v>
      </c>
      <c r="B151" s="18" t="s">
        <v>879</v>
      </c>
      <c r="C151" s="18">
        <v>149</v>
      </c>
      <c r="D151" s="18">
        <v>1171</v>
      </c>
      <c r="E151" s="18">
        <v>161003346</v>
      </c>
      <c r="F151" s="18">
        <v>55</v>
      </c>
      <c r="G151" s="18">
        <v>3301.45</v>
      </c>
      <c r="H151" s="82">
        <v>435.55</v>
      </c>
      <c r="I151" s="18">
        <v>0</v>
      </c>
      <c r="J151" s="18"/>
      <c r="K151" s="18"/>
      <c r="L151" s="18">
        <v>1</v>
      </c>
      <c r="M151" s="18">
        <v>55</v>
      </c>
      <c r="N151" s="18"/>
      <c r="O151" s="18"/>
      <c r="P151" s="18"/>
      <c r="Q151" s="18"/>
      <c r="R151" s="18"/>
      <c r="S151" s="18"/>
      <c r="T151" s="18"/>
      <c r="U151" s="18">
        <f t="shared" si="4"/>
        <v>0</v>
      </c>
      <c r="V151" s="18">
        <f t="shared" si="5"/>
        <v>0</v>
      </c>
      <c r="W151" s="18" t="s">
        <v>257</v>
      </c>
    </row>
    <row r="152" spans="1:23">
      <c r="A152" s="18">
        <v>150</v>
      </c>
      <c r="B152" s="18" t="s">
        <v>879</v>
      </c>
      <c r="C152" s="18">
        <v>150</v>
      </c>
      <c r="D152" s="18">
        <v>1172</v>
      </c>
      <c r="E152" s="91">
        <v>161003347</v>
      </c>
      <c r="F152" s="18">
        <v>58</v>
      </c>
      <c r="G152" s="18">
        <v>3420.44</v>
      </c>
      <c r="H152" s="82">
        <v>347.56</v>
      </c>
      <c r="I152" s="18">
        <v>0</v>
      </c>
      <c r="J152" s="18"/>
      <c r="K152" s="18"/>
      <c r="L152" s="18">
        <v>1</v>
      </c>
      <c r="M152" s="18">
        <v>45</v>
      </c>
      <c r="N152" s="18"/>
      <c r="O152" s="18"/>
      <c r="P152" s="18"/>
      <c r="Q152" s="18"/>
      <c r="R152" s="18"/>
      <c r="S152" s="18"/>
      <c r="T152" s="18"/>
      <c r="U152" s="18">
        <f t="shared" si="4"/>
        <v>0</v>
      </c>
      <c r="V152" s="18">
        <f t="shared" si="5"/>
        <v>0</v>
      </c>
      <c r="W152" s="18" t="s">
        <v>257</v>
      </c>
    </row>
    <row r="153" spans="1:23">
      <c r="A153" s="18">
        <v>151</v>
      </c>
      <c r="B153" s="18" t="s">
        <v>879</v>
      </c>
      <c r="C153" s="18">
        <v>151</v>
      </c>
      <c r="D153" s="18">
        <v>1170</v>
      </c>
      <c r="E153" s="18">
        <v>161003348</v>
      </c>
      <c r="F153" s="18">
        <v>59</v>
      </c>
      <c r="G153" s="18">
        <v>3498.01</v>
      </c>
      <c r="H153" s="82">
        <v>336.99</v>
      </c>
      <c r="I153" s="18">
        <v>0</v>
      </c>
      <c r="J153" s="18"/>
      <c r="K153" s="18"/>
      <c r="L153" s="18">
        <v>2</v>
      </c>
      <c r="M153" s="18">
        <v>0</v>
      </c>
      <c r="N153" s="18"/>
      <c r="O153" s="18"/>
      <c r="P153" s="18"/>
      <c r="Q153" s="18"/>
      <c r="R153" s="18"/>
      <c r="S153" s="18"/>
      <c r="T153" s="18"/>
      <c r="U153" s="18">
        <f t="shared" si="4"/>
        <v>0</v>
      </c>
      <c r="V153" s="18">
        <f t="shared" si="5"/>
        <v>0</v>
      </c>
      <c r="W153" s="18" t="s">
        <v>259</v>
      </c>
    </row>
    <row r="154" spans="1:23">
      <c r="A154" s="18">
        <v>152</v>
      </c>
      <c r="B154" s="18" t="s">
        <v>879</v>
      </c>
      <c r="C154" s="18">
        <v>152</v>
      </c>
      <c r="D154" s="18">
        <v>1173</v>
      </c>
      <c r="E154" s="91">
        <v>161003349</v>
      </c>
      <c r="F154" s="18">
        <v>58</v>
      </c>
      <c r="G154" s="18">
        <v>3386.62</v>
      </c>
      <c r="H154" s="82">
        <v>383.38</v>
      </c>
      <c r="I154" s="18">
        <v>0</v>
      </c>
      <c r="J154" s="18"/>
      <c r="K154" s="18"/>
      <c r="L154" s="18">
        <v>2</v>
      </c>
      <c r="M154" s="18">
        <v>15</v>
      </c>
      <c r="N154" s="18"/>
      <c r="O154" s="18"/>
      <c r="P154" s="18"/>
      <c r="Q154" s="18"/>
      <c r="R154" s="18"/>
      <c r="S154" s="18"/>
      <c r="T154" s="18"/>
      <c r="U154" s="18">
        <f t="shared" si="4"/>
        <v>0</v>
      </c>
      <c r="V154" s="18">
        <f t="shared" si="5"/>
        <v>0</v>
      </c>
      <c r="W154" s="18" t="s">
        <v>257</v>
      </c>
    </row>
    <row r="155" spans="1:23">
      <c r="A155" s="18">
        <v>153</v>
      </c>
      <c r="B155" s="18" t="s">
        <v>879</v>
      </c>
      <c r="C155" s="18">
        <v>153</v>
      </c>
      <c r="D155" s="18">
        <v>1174</v>
      </c>
      <c r="E155" s="18">
        <v>161003350</v>
      </c>
      <c r="F155" s="18">
        <v>57</v>
      </c>
      <c r="G155" s="18">
        <v>3328.85</v>
      </c>
      <c r="H155" s="82">
        <v>374.15</v>
      </c>
      <c r="I155" s="18">
        <v>0</v>
      </c>
      <c r="J155" s="18"/>
      <c r="K155" s="18"/>
      <c r="L155" s="18">
        <v>1</v>
      </c>
      <c r="M155" s="18">
        <v>45</v>
      </c>
      <c r="N155" s="18"/>
      <c r="O155" s="18"/>
      <c r="P155" s="18"/>
      <c r="Q155" s="18"/>
      <c r="R155" s="18"/>
      <c r="S155" s="18"/>
      <c r="T155" s="18"/>
      <c r="U155" s="18">
        <f t="shared" si="4"/>
        <v>0</v>
      </c>
      <c r="V155" s="18">
        <f t="shared" si="5"/>
        <v>0</v>
      </c>
      <c r="W155" s="18" t="s">
        <v>257</v>
      </c>
    </row>
    <row r="156" spans="1:23">
      <c r="A156" s="18">
        <v>154</v>
      </c>
      <c r="B156" s="18" t="s">
        <v>879</v>
      </c>
      <c r="C156" s="18">
        <v>154</v>
      </c>
      <c r="D156" s="18">
        <v>1175</v>
      </c>
      <c r="E156" s="91">
        <v>161003351</v>
      </c>
      <c r="F156" s="18">
        <v>59</v>
      </c>
      <c r="G156" s="18">
        <v>3447.41</v>
      </c>
      <c r="H156" s="82">
        <v>387.59</v>
      </c>
      <c r="I156" s="18">
        <v>0</v>
      </c>
      <c r="J156" s="18"/>
      <c r="K156" s="18"/>
      <c r="L156" s="18">
        <v>1</v>
      </c>
      <c r="M156" s="18">
        <v>55</v>
      </c>
      <c r="N156" s="18"/>
      <c r="O156" s="18"/>
      <c r="P156" s="18"/>
      <c r="Q156" s="18"/>
      <c r="R156" s="18"/>
      <c r="S156" s="18"/>
      <c r="T156" s="18"/>
      <c r="U156" s="18">
        <f t="shared" si="4"/>
        <v>0</v>
      </c>
      <c r="V156" s="18">
        <f t="shared" si="5"/>
        <v>0</v>
      </c>
      <c r="W156" s="18" t="s">
        <v>259</v>
      </c>
    </row>
    <row r="157" spans="1:23">
      <c r="A157" s="18">
        <v>155</v>
      </c>
      <c r="B157" s="18" t="s">
        <v>879</v>
      </c>
      <c r="C157" s="18">
        <v>155</v>
      </c>
      <c r="D157" s="18">
        <v>1176</v>
      </c>
      <c r="E157" s="18">
        <v>161003352</v>
      </c>
      <c r="F157" s="18">
        <v>59</v>
      </c>
      <c r="G157" s="18">
        <v>3420.86</v>
      </c>
      <c r="H157" s="82">
        <v>409.14</v>
      </c>
      <c r="I157" s="18">
        <v>0</v>
      </c>
      <c r="J157" s="18"/>
      <c r="K157" s="18"/>
      <c r="L157" s="18">
        <v>2</v>
      </c>
      <c r="M157" s="18">
        <v>10</v>
      </c>
      <c r="N157" s="18"/>
      <c r="O157" s="18"/>
      <c r="P157" s="18"/>
      <c r="Q157" s="18"/>
      <c r="R157" s="18"/>
      <c r="S157" s="18"/>
      <c r="T157" s="18"/>
      <c r="U157" s="18">
        <f t="shared" si="4"/>
        <v>0</v>
      </c>
      <c r="V157" s="18">
        <f t="shared" si="5"/>
        <v>0</v>
      </c>
      <c r="W157" s="18" t="s">
        <v>257</v>
      </c>
    </row>
    <row r="158" spans="1:23">
      <c r="A158" s="18">
        <v>156</v>
      </c>
      <c r="B158" s="18" t="s">
        <v>880</v>
      </c>
      <c r="C158" s="18">
        <v>156</v>
      </c>
      <c r="D158" s="18">
        <v>1177</v>
      </c>
      <c r="E158" s="91">
        <v>141000283</v>
      </c>
      <c r="F158" s="18">
        <v>58</v>
      </c>
      <c r="G158" s="18">
        <v>3432.82</v>
      </c>
      <c r="H158" s="82">
        <v>337.18</v>
      </c>
      <c r="I158" s="18">
        <v>0</v>
      </c>
      <c r="J158" s="18"/>
      <c r="K158" s="18"/>
      <c r="L158" s="18">
        <v>2</v>
      </c>
      <c r="M158" s="18">
        <v>15</v>
      </c>
      <c r="N158" s="18"/>
      <c r="O158" s="18"/>
      <c r="P158" s="18"/>
      <c r="Q158" s="18"/>
      <c r="R158" s="18"/>
      <c r="S158" s="18"/>
      <c r="T158" s="18"/>
      <c r="U158" s="18">
        <f t="shared" si="4"/>
        <v>0</v>
      </c>
      <c r="V158" s="18">
        <f t="shared" si="5"/>
        <v>0</v>
      </c>
      <c r="W158" s="18" t="s">
        <v>257</v>
      </c>
    </row>
    <row r="159" spans="1:23">
      <c r="A159" s="18">
        <v>157</v>
      </c>
      <c r="B159" s="18" t="s">
        <v>880</v>
      </c>
      <c r="C159" s="18">
        <v>157</v>
      </c>
      <c r="D159" s="18">
        <v>1178</v>
      </c>
      <c r="E159" s="18">
        <v>161003353</v>
      </c>
      <c r="F159" s="18">
        <v>59</v>
      </c>
      <c r="G159" s="18">
        <v>3428.03</v>
      </c>
      <c r="H159" s="82">
        <v>404.97</v>
      </c>
      <c r="I159" s="18">
        <v>0</v>
      </c>
      <c r="J159" s="18"/>
      <c r="K159" s="18"/>
      <c r="L159" s="18">
        <v>2</v>
      </c>
      <c r="M159" s="18">
        <v>15</v>
      </c>
      <c r="N159" s="18"/>
      <c r="O159" s="18"/>
      <c r="P159" s="18"/>
      <c r="Q159" s="18"/>
      <c r="R159" s="18"/>
      <c r="S159" s="18"/>
      <c r="T159" s="18"/>
      <c r="U159" s="18">
        <f t="shared" si="4"/>
        <v>0</v>
      </c>
      <c r="V159" s="18">
        <f t="shared" si="5"/>
        <v>0</v>
      </c>
      <c r="W159" s="18" t="s">
        <v>259</v>
      </c>
    </row>
    <row r="160" spans="1:23">
      <c r="A160" s="18">
        <v>158</v>
      </c>
      <c r="B160" s="18" t="s">
        <v>880</v>
      </c>
      <c r="C160" s="18">
        <v>158</v>
      </c>
      <c r="D160" s="18">
        <v>1179</v>
      </c>
      <c r="E160" s="91">
        <v>161003354</v>
      </c>
      <c r="F160" s="18">
        <v>57</v>
      </c>
      <c r="G160" s="18">
        <v>3218.86</v>
      </c>
      <c r="H160" s="82">
        <v>483.14</v>
      </c>
      <c r="I160" s="18">
        <v>0</v>
      </c>
      <c r="J160" s="18"/>
      <c r="K160" s="18"/>
      <c r="L160" s="18">
        <v>2</v>
      </c>
      <c r="M160" s="18">
        <v>40</v>
      </c>
      <c r="N160" s="18"/>
      <c r="O160" s="18"/>
      <c r="P160" s="18"/>
      <c r="Q160" s="18"/>
      <c r="R160" s="18"/>
      <c r="S160" s="18"/>
      <c r="T160" s="18"/>
      <c r="U160" s="18">
        <f t="shared" si="4"/>
        <v>0</v>
      </c>
      <c r="V160" s="18">
        <f t="shared" si="5"/>
        <v>0</v>
      </c>
      <c r="W160" s="18" t="s">
        <v>257</v>
      </c>
    </row>
    <row r="161" spans="1:24">
      <c r="A161" s="18">
        <v>159</v>
      </c>
      <c r="B161" s="18" t="s">
        <v>880</v>
      </c>
      <c r="C161" s="18">
        <v>159</v>
      </c>
      <c r="D161" s="18">
        <v>1181</v>
      </c>
      <c r="E161" s="18">
        <v>161003355</v>
      </c>
      <c r="F161" s="18">
        <v>55</v>
      </c>
      <c r="G161" s="18">
        <v>3154.05</v>
      </c>
      <c r="H161" s="82">
        <v>420.95</v>
      </c>
      <c r="I161" s="18">
        <v>0</v>
      </c>
      <c r="J161" s="18"/>
      <c r="K161" s="18"/>
      <c r="L161" s="18">
        <v>2</v>
      </c>
      <c r="M161" s="18">
        <v>5</v>
      </c>
      <c r="N161" s="18"/>
      <c r="O161" s="18"/>
      <c r="P161" s="18"/>
      <c r="Q161" s="18"/>
      <c r="R161" s="18"/>
      <c r="S161" s="18"/>
      <c r="T161" s="18"/>
      <c r="U161" s="18">
        <f t="shared" si="4"/>
        <v>0</v>
      </c>
      <c r="V161" s="18">
        <f t="shared" si="5"/>
        <v>0</v>
      </c>
      <c r="W161" s="18" t="s">
        <v>257</v>
      </c>
      <c r="X161" s="76"/>
    </row>
    <row r="162" spans="1:24">
      <c r="A162" s="18">
        <v>160</v>
      </c>
      <c r="B162" s="18" t="s">
        <v>880</v>
      </c>
      <c r="C162" s="18">
        <v>160</v>
      </c>
      <c r="D162" s="18">
        <v>1180</v>
      </c>
      <c r="E162" s="91">
        <v>161003356</v>
      </c>
      <c r="F162" s="18">
        <v>59</v>
      </c>
      <c r="G162" s="18">
        <v>3461.42</v>
      </c>
      <c r="H162" s="82">
        <v>372.58</v>
      </c>
      <c r="I162" s="18">
        <v>0</v>
      </c>
      <c r="J162" s="18"/>
      <c r="K162" s="18"/>
      <c r="L162" s="18">
        <v>1</v>
      </c>
      <c r="M162" s="18">
        <v>35</v>
      </c>
      <c r="N162" s="18"/>
      <c r="O162" s="18"/>
      <c r="P162" s="18"/>
      <c r="Q162" s="18"/>
      <c r="R162" s="18"/>
      <c r="S162" s="18"/>
      <c r="T162" s="18"/>
      <c r="U162" s="18">
        <f t="shared" si="4"/>
        <v>0</v>
      </c>
      <c r="V162" s="18">
        <f t="shared" si="5"/>
        <v>0</v>
      </c>
      <c r="W162" s="18" t="s">
        <v>259</v>
      </c>
      <c r="X162" s="93"/>
    </row>
    <row r="163" spans="1:24">
      <c r="A163" s="18">
        <v>161</v>
      </c>
      <c r="B163" s="18" t="s">
        <v>880</v>
      </c>
      <c r="C163" s="18">
        <v>161</v>
      </c>
      <c r="D163" s="18">
        <v>1182</v>
      </c>
      <c r="E163" s="18">
        <v>161003357</v>
      </c>
      <c r="F163" s="18">
        <v>57</v>
      </c>
      <c r="G163" s="18">
        <v>3300.86</v>
      </c>
      <c r="H163" s="82">
        <v>401.14</v>
      </c>
      <c r="I163" s="18">
        <v>0</v>
      </c>
      <c r="J163" s="18"/>
      <c r="K163" s="18"/>
      <c r="L163" s="18">
        <v>2</v>
      </c>
      <c r="M163" s="18">
        <v>55</v>
      </c>
      <c r="N163" s="18"/>
      <c r="O163" s="18"/>
      <c r="P163" s="18"/>
      <c r="Q163" s="18"/>
      <c r="R163" s="18"/>
      <c r="S163" s="18"/>
      <c r="T163" s="18"/>
      <c r="U163" s="18">
        <f t="shared" si="4"/>
        <v>0</v>
      </c>
      <c r="V163" s="18">
        <f t="shared" si="5"/>
        <v>0</v>
      </c>
      <c r="W163" s="18" t="s">
        <v>257</v>
      </c>
    </row>
    <row r="164" spans="1:24">
      <c r="A164" s="18">
        <v>162</v>
      </c>
      <c r="B164" s="18" t="s">
        <v>880</v>
      </c>
      <c r="C164" s="18">
        <v>162</v>
      </c>
      <c r="D164" s="18">
        <v>1183</v>
      </c>
      <c r="E164" s="91">
        <v>161003358</v>
      </c>
      <c r="F164" s="18">
        <v>57</v>
      </c>
      <c r="G164" s="18">
        <v>3280.04</v>
      </c>
      <c r="H164" s="82">
        <v>423.96</v>
      </c>
      <c r="I164" s="18">
        <v>0</v>
      </c>
      <c r="J164" s="18"/>
      <c r="K164" s="18"/>
      <c r="L164" s="18">
        <v>2</v>
      </c>
      <c r="M164" s="18">
        <v>20</v>
      </c>
      <c r="N164" s="18"/>
      <c r="O164" s="18"/>
      <c r="P164" s="18"/>
      <c r="Q164" s="18"/>
      <c r="R164" s="18"/>
      <c r="S164" s="18"/>
      <c r="T164" s="18"/>
      <c r="U164" s="18">
        <f t="shared" si="4"/>
        <v>0</v>
      </c>
      <c r="V164" s="18">
        <f t="shared" si="5"/>
        <v>0</v>
      </c>
      <c r="W164" s="18" t="s">
        <v>257</v>
      </c>
    </row>
    <row r="165" spans="1:24">
      <c r="A165" s="18">
        <v>163</v>
      </c>
      <c r="B165" s="18" t="s">
        <v>880</v>
      </c>
      <c r="C165" s="18">
        <v>163</v>
      </c>
      <c r="D165" s="18">
        <v>1184</v>
      </c>
      <c r="E165" s="18">
        <v>161003359</v>
      </c>
      <c r="F165" s="18">
        <v>58</v>
      </c>
      <c r="G165" s="18">
        <v>3387.84</v>
      </c>
      <c r="H165" s="82">
        <v>380.16</v>
      </c>
      <c r="I165" s="18">
        <v>0</v>
      </c>
      <c r="J165" s="18"/>
      <c r="K165" s="18"/>
      <c r="L165" s="18">
        <v>1</v>
      </c>
      <c r="M165" s="18">
        <v>50</v>
      </c>
      <c r="N165" s="18"/>
      <c r="O165" s="18"/>
      <c r="P165" s="18"/>
      <c r="Q165" s="18"/>
      <c r="R165" s="18"/>
      <c r="S165" s="18"/>
      <c r="T165" s="18"/>
      <c r="U165" s="18">
        <f t="shared" si="4"/>
        <v>0</v>
      </c>
      <c r="V165" s="18">
        <f t="shared" si="5"/>
        <v>0</v>
      </c>
      <c r="W165" s="18" t="s">
        <v>257</v>
      </c>
    </row>
    <row r="166" spans="1:24">
      <c r="A166" s="18">
        <v>164</v>
      </c>
      <c r="B166" s="18" t="s">
        <v>880</v>
      </c>
      <c r="C166" s="18">
        <v>164</v>
      </c>
      <c r="D166" s="18">
        <v>1185</v>
      </c>
      <c r="E166" s="91">
        <v>161003360</v>
      </c>
      <c r="F166" s="18">
        <v>59</v>
      </c>
      <c r="G166" s="18">
        <v>3410.21</v>
      </c>
      <c r="H166" s="82">
        <v>424.79</v>
      </c>
      <c r="I166" s="18">
        <v>0</v>
      </c>
      <c r="J166" s="18"/>
      <c r="K166" s="18"/>
      <c r="L166" s="18">
        <v>2</v>
      </c>
      <c r="M166" s="18">
        <v>10</v>
      </c>
      <c r="N166" s="18"/>
      <c r="O166" s="18"/>
      <c r="P166" s="18"/>
      <c r="Q166" s="18"/>
      <c r="R166" s="18"/>
      <c r="S166" s="18"/>
      <c r="T166" s="18"/>
      <c r="U166" s="18">
        <f t="shared" si="4"/>
        <v>0</v>
      </c>
      <c r="V166" s="18">
        <f t="shared" si="5"/>
        <v>0</v>
      </c>
      <c r="W166" s="18" t="s">
        <v>257</v>
      </c>
    </row>
    <row r="167" spans="1:24">
      <c r="A167" s="18">
        <v>165</v>
      </c>
      <c r="B167" s="18" t="s">
        <v>881</v>
      </c>
      <c r="C167" s="18">
        <v>165</v>
      </c>
      <c r="D167" s="18">
        <v>1186</v>
      </c>
      <c r="E167" s="18">
        <v>161003361</v>
      </c>
      <c r="F167" s="18">
        <v>58</v>
      </c>
      <c r="G167" s="18">
        <v>3397.22</v>
      </c>
      <c r="H167" s="82">
        <v>372.78</v>
      </c>
      <c r="I167" s="18">
        <v>0</v>
      </c>
      <c r="J167" s="18"/>
      <c r="K167" s="18"/>
      <c r="L167" s="18">
        <v>2</v>
      </c>
      <c r="M167" s="18">
        <v>5</v>
      </c>
      <c r="N167" s="18"/>
      <c r="O167" s="18"/>
      <c r="P167" s="18"/>
      <c r="Q167" s="18"/>
      <c r="R167" s="18"/>
      <c r="S167" s="18"/>
      <c r="T167" s="18"/>
      <c r="U167" s="18">
        <f t="shared" si="4"/>
        <v>0</v>
      </c>
      <c r="V167" s="18">
        <f t="shared" si="5"/>
        <v>0</v>
      </c>
      <c r="W167" s="18" t="s">
        <v>259</v>
      </c>
    </row>
    <row r="168" spans="1:24">
      <c r="A168" s="18">
        <v>166</v>
      </c>
      <c r="B168" s="18" t="s">
        <v>881</v>
      </c>
      <c r="C168" s="18">
        <v>166</v>
      </c>
      <c r="D168" s="18">
        <v>1187</v>
      </c>
      <c r="E168" s="91">
        <v>161003362</v>
      </c>
      <c r="F168" s="18">
        <v>58</v>
      </c>
      <c r="G168" s="18">
        <v>3389.62</v>
      </c>
      <c r="H168" s="82">
        <v>380.38</v>
      </c>
      <c r="I168" s="18">
        <v>0</v>
      </c>
      <c r="J168" s="18"/>
      <c r="K168" s="18"/>
      <c r="L168" s="18">
        <v>1</v>
      </c>
      <c r="M168" s="18">
        <v>50</v>
      </c>
      <c r="N168" s="18"/>
      <c r="O168" s="18"/>
      <c r="P168" s="18"/>
      <c r="Q168" s="18"/>
      <c r="R168" s="18"/>
      <c r="S168" s="18"/>
      <c r="T168" s="18"/>
      <c r="U168" s="18">
        <f t="shared" si="4"/>
        <v>0</v>
      </c>
      <c r="V168" s="18">
        <f t="shared" si="5"/>
        <v>0</v>
      </c>
      <c r="W168" s="18" t="s">
        <v>257</v>
      </c>
    </row>
    <row r="169" spans="1:24">
      <c r="A169" s="18">
        <v>167</v>
      </c>
      <c r="B169" s="18" t="s">
        <v>881</v>
      </c>
      <c r="C169" s="18">
        <v>167</v>
      </c>
      <c r="D169" s="18">
        <v>1190</v>
      </c>
      <c r="E169" s="18">
        <v>161003363</v>
      </c>
      <c r="F169" s="18">
        <v>59</v>
      </c>
      <c r="G169" s="18">
        <v>3448.42</v>
      </c>
      <c r="H169" s="82">
        <v>385.58</v>
      </c>
      <c r="I169" s="18">
        <v>0</v>
      </c>
      <c r="J169" s="18"/>
      <c r="K169" s="18"/>
      <c r="L169" s="18">
        <v>1</v>
      </c>
      <c r="M169" s="18">
        <v>45</v>
      </c>
      <c r="N169" s="18"/>
      <c r="O169" s="18"/>
      <c r="P169" s="18"/>
      <c r="Q169" s="18"/>
      <c r="R169" s="18"/>
      <c r="S169" s="18"/>
      <c r="T169" s="18"/>
      <c r="U169" s="18">
        <f t="shared" si="4"/>
        <v>0</v>
      </c>
      <c r="V169" s="18">
        <f t="shared" si="5"/>
        <v>0</v>
      </c>
      <c r="W169" s="18" t="s">
        <v>259</v>
      </c>
    </row>
    <row r="170" spans="1:24">
      <c r="A170" s="18">
        <v>168</v>
      </c>
      <c r="B170" s="18" t="s">
        <v>881</v>
      </c>
      <c r="C170" s="18">
        <v>168</v>
      </c>
      <c r="D170" s="18">
        <v>1188</v>
      </c>
      <c r="E170" s="91">
        <v>161003364</v>
      </c>
      <c r="F170" s="18">
        <v>59</v>
      </c>
      <c r="G170" s="18">
        <v>3429.81</v>
      </c>
      <c r="H170" s="82">
        <v>405.19</v>
      </c>
      <c r="I170" s="18">
        <v>0</v>
      </c>
      <c r="J170" s="18"/>
      <c r="K170" s="18"/>
      <c r="L170" s="18">
        <v>1</v>
      </c>
      <c r="M170" s="18">
        <v>30</v>
      </c>
      <c r="N170" s="18"/>
      <c r="O170" s="18"/>
      <c r="P170" s="18"/>
      <c r="Q170" s="18"/>
      <c r="R170" s="18"/>
      <c r="S170" s="18"/>
      <c r="T170" s="18"/>
      <c r="U170" s="18">
        <f t="shared" si="4"/>
        <v>0</v>
      </c>
      <c r="V170" s="18">
        <f t="shared" si="5"/>
        <v>0</v>
      </c>
      <c r="W170" s="18" t="s">
        <v>257</v>
      </c>
    </row>
    <row r="171" spans="1:24">
      <c r="A171" s="18">
        <v>169</v>
      </c>
      <c r="B171" s="18" t="s">
        <v>881</v>
      </c>
      <c r="C171" s="18">
        <v>169</v>
      </c>
      <c r="D171" s="18">
        <v>1189</v>
      </c>
      <c r="E171" s="18">
        <v>161003365</v>
      </c>
      <c r="F171" s="18">
        <v>56</v>
      </c>
      <c r="G171" s="18">
        <v>3302.47</v>
      </c>
      <c r="H171" s="82">
        <v>334.92</v>
      </c>
      <c r="I171" s="18">
        <v>0.39</v>
      </c>
      <c r="J171" s="18"/>
      <c r="K171" s="18"/>
      <c r="L171" s="18">
        <v>1</v>
      </c>
      <c r="M171" s="18">
        <v>35</v>
      </c>
      <c r="N171" s="18"/>
      <c r="O171" s="18"/>
      <c r="P171" s="18"/>
      <c r="Q171" s="18"/>
      <c r="R171" s="18"/>
      <c r="S171" s="18"/>
      <c r="T171" s="18"/>
      <c r="U171" s="18">
        <f t="shared" si="4"/>
        <v>0</v>
      </c>
      <c r="V171" s="18">
        <f t="shared" si="5"/>
        <v>0</v>
      </c>
      <c r="W171" s="18" t="s">
        <v>257</v>
      </c>
    </row>
    <row r="172" spans="1:24">
      <c r="A172" s="18">
        <v>170</v>
      </c>
      <c r="B172" s="18" t="s">
        <v>881</v>
      </c>
      <c r="C172" s="18">
        <v>170</v>
      </c>
      <c r="D172" s="18">
        <v>1193</v>
      </c>
      <c r="E172" s="91">
        <v>161003366</v>
      </c>
      <c r="F172" s="18">
        <v>58</v>
      </c>
      <c r="G172" s="18">
        <v>3403.22</v>
      </c>
      <c r="H172" s="82">
        <v>366.78</v>
      </c>
      <c r="I172" s="18">
        <v>0</v>
      </c>
      <c r="J172" s="18"/>
      <c r="K172" s="18"/>
      <c r="L172" s="18">
        <v>1</v>
      </c>
      <c r="M172" s="18">
        <v>40</v>
      </c>
      <c r="N172" s="18"/>
      <c r="O172" s="18"/>
      <c r="P172" s="18"/>
      <c r="Q172" s="18"/>
      <c r="R172" s="18"/>
      <c r="S172" s="18"/>
      <c r="T172" s="18"/>
      <c r="U172" s="18">
        <f t="shared" si="4"/>
        <v>0</v>
      </c>
      <c r="V172" s="18">
        <f t="shared" si="5"/>
        <v>0</v>
      </c>
      <c r="W172" s="18" t="s">
        <v>259</v>
      </c>
    </row>
    <row r="173" spans="1:24">
      <c r="A173" s="18">
        <v>171</v>
      </c>
      <c r="B173" s="18" t="s">
        <v>881</v>
      </c>
      <c r="C173" s="18">
        <v>171</v>
      </c>
      <c r="D173" s="18">
        <v>1191</v>
      </c>
      <c r="E173" s="18">
        <v>161003367</v>
      </c>
      <c r="F173" s="18">
        <v>55</v>
      </c>
      <c r="G173" s="18">
        <v>3180.45</v>
      </c>
      <c r="H173" s="82">
        <v>394.55</v>
      </c>
      <c r="I173" s="18">
        <v>0</v>
      </c>
      <c r="J173" s="18"/>
      <c r="K173" s="18"/>
      <c r="L173" s="18">
        <v>1</v>
      </c>
      <c r="M173" s="18">
        <v>50</v>
      </c>
      <c r="N173" s="18"/>
      <c r="O173" s="18"/>
      <c r="P173" s="18"/>
      <c r="Q173" s="18"/>
      <c r="R173" s="18"/>
      <c r="S173" s="18"/>
      <c r="T173" s="18"/>
      <c r="U173" s="18">
        <f t="shared" si="4"/>
        <v>0</v>
      </c>
      <c r="V173" s="18">
        <f t="shared" si="5"/>
        <v>0</v>
      </c>
      <c r="W173" s="18" t="s">
        <v>257</v>
      </c>
    </row>
    <row r="174" spans="1:24">
      <c r="A174" s="18">
        <v>172</v>
      </c>
      <c r="B174" s="18" t="s">
        <v>881</v>
      </c>
      <c r="C174" s="18">
        <v>172</v>
      </c>
      <c r="D174" s="18">
        <v>1192</v>
      </c>
      <c r="E174" s="91">
        <v>161003368</v>
      </c>
      <c r="F174" s="18">
        <v>58</v>
      </c>
      <c r="G174" s="18">
        <v>3389.02</v>
      </c>
      <c r="H174" s="82">
        <v>380.98</v>
      </c>
      <c r="I174" s="18">
        <v>0</v>
      </c>
      <c r="J174" s="18"/>
      <c r="K174" s="18"/>
      <c r="L174" s="18">
        <v>1</v>
      </c>
      <c r="M174" s="18">
        <v>50</v>
      </c>
      <c r="N174" s="18"/>
      <c r="O174" s="18"/>
      <c r="P174" s="18"/>
      <c r="Q174" s="18"/>
      <c r="R174" s="18"/>
      <c r="S174" s="18"/>
      <c r="T174" s="18"/>
      <c r="U174" s="18">
        <f t="shared" si="4"/>
        <v>0</v>
      </c>
      <c r="V174" s="18">
        <f t="shared" si="5"/>
        <v>0</v>
      </c>
      <c r="W174" s="18" t="s">
        <v>257</v>
      </c>
    </row>
    <row r="175" spans="1:24">
      <c r="A175" s="18">
        <v>173</v>
      </c>
      <c r="B175" s="18" t="s">
        <v>881</v>
      </c>
      <c r="C175" s="18">
        <v>173</v>
      </c>
      <c r="D175" s="18">
        <v>1195</v>
      </c>
      <c r="E175" s="18">
        <v>161003369</v>
      </c>
      <c r="F175" s="18">
        <v>59</v>
      </c>
      <c r="G175" s="18">
        <v>3434.21</v>
      </c>
      <c r="H175" s="82">
        <v>400.79</v>
      </c>
      <c r="I175" s="18">
        <v>0</v>
      </c>
      <c r="J175" s="18"/>
      <c r="K175" s="18"/>
      <c r="L175" s="18">
        <v>2</v>
      </c>
      <c r="M175" s="18">
        <v>20</v>
      </c>
      <c r="N175" s="18"/>
      <c r="O175" s="18"/>
      <c r="P175" s="18"/>
      <c r="Q175" s="18"/>
      <c r="R175" s="18"/>
      <c r="S175" s="18"/>
      <c r="T175" s="18"/>
      <c r="U175" s="18">
        <f t="shared" si="4"/>
        <v>0</v>
      </c>
      <c r="V175" s="18">
        <f t="shared" si="5"/>
        <v>0</v>
      </c>
      <c r="W175" s="18" t="s">
        <v>259</v>
      </c>
    </row>
    <row r="176" spans="1:24">
      <c r="A176" s="18">
        <v>174</v>
      </c>
      <c r="B176" s="18" t="s">
        <v>882</v>
      </c>
      <c r="C176" s="18">
        <v>174</v>
      </c>
      <c r="D176" s="18">
        <v>1194</v>
      </c>
      <c r="E176" s="91">
        <v>161003370</v>
      </c>
      <c r="F176" s="18">
        <v>57</v>
      </c>
      <c r="G176" s="18">
        <v>3308.86</v>
      </c>
      <c r="H176" s="82">
        <v>393.14</v>
      </c>
      <c r="I176" s="18">
        <v>0</v>
      </c>
      <c r="J176" s="18"/>
      <c r="K176" s="18"/>
      <c r="L176" s="18">
        <v>2</v>
      </c>
      <c r="M176" s="18">
        <v>25</v>
      </c>
      <c r="N176" s="18"/>
      <c r="O176" s="18"/>
      <c r="P176" s="18"/>
      <c r="Q176" s="18"/>
      <c r="R176" s="18"/>
      <c r="S176" s="18"/>
      <c r="T176" s="18"/>
      <c r="U176" s="18">
        <f t="shared" si="4"/>
        <v>0</v>
      </c>
      <c r="V176" s="18">
        <f t="shared" si="5"/>
        <v>0</v>
      </c>
      <c r="W176" s="18" t="s">
        <v>257</v>
      </c>
    </row>
    <row r="177" spans="1:23">
      <c r="A177" s="18">
        <v>175</v>
      </c>
      <c r="B177" s="18" t="s">
        <v>882</v>
      </c>
      <c r="C177" s="18">
        <v>175</v>
      </c>
      <c r="D177" s="18">
        <v>1196</v>
      </c>
      <c r="E177" s="18">
        <v>161003371</v>
      </c>
      <c r="F177" s="18">
        <v>56</v>
      </c>
      <c r="G177" s="18">
        <v>3283.85</v>
      </c>
      <c r="H177" s="82">
        <v>355.15</v>
      </c>
      <c r="I177" s="18">
        <v>0</v>
      </c>
      <c r="J177" s="18"/>
      <c r="K177" s="18"/>
      <c r="L177" s="18">
        <v>2</v>
      </c>
      <c r="M177" s="18">
        <v>15</v>
      </c>
      <c r="N177" s="18"/>
      <c r="O177" s="18"/>
      <c r="P177" s="18"/>
      <c r="Q177" s="18"/>
      <c r="R177" s="18"/>
      <c r="S177" s="18"/>
      <c r="T177" s="18"/>
      <c r="U177" s="18">
        <f t="shared" si="4"/>
        <v>0</v>
      </c>
      <c r="V177" s="18">
        <f t="shared" si="5"/>
        <v>0</v>
      </c>
      <c r="W177" s="18" t="s">
        <v>257</v>
      </c>
    </row>
    <row r="178" spans="1:23">
      <c r="A178" s="18">
        <v>176</v>
      </c>
      <c r="B178" s="18" t="s">
        <v>882</v>
      </c>
      <c r="C178" s="18">
        <v>176</v>
      </c>
      <c r="D178" s="18">
        <v>1197</v>
      </c>
      <c r="E178" s="91">
        <v>161003372</v>
      </c>
      <c r="F178" s="18">
        <v>59</v>
      </c>
      <c r="G178" s="18">
        <v>3514.03</v>
      </c>
      <c r="H178" s="82">
        <v>318.97000000000003</v>
      </c>
      <c r="I178" s="18">
        <v>0</v>
      </c>
      <c r="J178" s="18"/>
      <c r="K178" s="18"/>
      <c r="L178" s="18">
        <v>1</v>
      </c>
      <c r="M178" s="18">
        <v>35</v>
      </c>
      <c r="N178" s="18"/>
      <c r="O178" s="18"/>
      <c r="P178" s="18"/>
      <c r="Q178" s="18"/>
      <c r="R178" s="18"/>
      <c r="S178" s="18"/>
      <c r="T178" s="18"/>
      <c r="U178" s="18">
        <f t="shared" si="4"/>
        <v>0</v>
      </c>
      <c r="V178" s="18">
        <f t="shared" si="5"/>
        <v>0</v>
      </c>
      <c r="W178" s="18" t="s">
        <v>257</v>
      </c>
    </row>
    <row r="179" spans="1:23">
      <c r="A179" s="18">
        <v>177</v>
      </c>
      <c r="B179" s="18" t="s">
        <v>882</v>
      </c>
      <c r="C179" s="18">
        <v>177</v>
      </c>
      <c r="D179" s="18">
        <v>1198</v>
      </c>
      <c r="E179" s="18">
        <v>161003373</v>
      </c>
      <c r="F179" s="18">
        <v>56</v>
      </c>
      <c r="G179" s="18">
        <v>3329.04</v>
      </c>
      <c r="H179" s="82">
        <v>310.95999999999998</v>
      </c>
      <c r="I179" s="18">
        <v>0</v>
      </c>
      <c r="J179" s="18"/>
      <c r="K179" s="18"/>
      <c r="L179" s="18">
        <v>1</v>
      </c>
      <c r="M179" s="18">
        <v>25</v>
      </c>
      <c r="N179" s="18"/>
      <c r="O179" s="18"/>
      <c r="P179" s="18"/>
      <c r="Q179" s="18"/>
      <c r="R179" s="18"/>
      <c r="S179" s="18"/>
      <c r="T179" s="18"/>
      <c r="U179" s="18">
        <f t="shared" si="4"/>
        <v>0</v>
      </c>
      <c r="V179" s="18">
        <f t="shared" si="5"/>
        <v>0</v>
      </c>
      <c r="W179" s="18" t="s">
        <v>257</v>
      </c>
    </row>
    <row r="180" spans="1:23">
      <c r="A180" s="18">
        <v>178</v>
      </c>
      <c r="B180" s="18" t="s">
        <v>882</v>
      </c>
      <c r="C180" s="18">
        <v>178</v>
      </c>
      <c r="D180" s="18">
        <v>1199</v>
      </c>
      <c r="E180" s="91">
        <v>161003374</v>
      </c>
      <c r="F180" s="18">
        <v>59</v>
      </c>
      <c r="G180" s="18">
        <v>3602.21</v>
      </c>
      <c r="H180" s="82">
        <v>232.79</v>
      </c>
      <c r="I180" s="18">
        <v>0</v>
      </c>
      <c r="J180" s="18"/>
      <c r="K180" s="18"/>
      <c r="L180" s="18">
        <v>1</v>
      </c>
      <c r="M180" s="18">
        <v>30</v>
      </c>
      <c r="N180" s="18"/>
      <c r="O180" s="18"/>
      <c r="P180" s="18"/>
      <c r="Q180" s="18"/>
      <c r="R180" s="18"/>
      <c r="S180" s="18"/>
      <c r="T180" s="18"/>
      <c r="U180" s="18">
        <f t="shared" si="4"/>
        <v>0</v>
      </c>
      <c r="V180" s="18">
        <f t="shared" si="5"/>
        <v>0</v>
      </c>
      <c r="W180" s="18" t="s">
        <v>257</v>
      </c>
    </row>
    <row r="181" spans="1:23">
      <c r="A181" s="18">
        <v>179</v>
      </c>
      <c r="B181" s="18" t="s">
        <v>882</v>
      </c>
      <c r="C181" s="18">
        <v>179</v>
      </c>
      <c r="D181" s="18">
        <v>1202</v>
      </c>
      <c r="E181" s="18">
        <v>141000284</v>
      </c>
      <c r="F181" s="18">
        <v>58</v>
      </c>
      <c r="G181" s="18">
        <v>3439.22</v>
      </c>
      <c r="H181" s="82">
        <v>330.78</v>
      </c>
      <c r="I181" s="18">
        <v>0</v>
      </c>
      <c r="J181" s="18"/>
      <c r="K181" s="18"/>
      <c r="L181" s="18">
        <v>1</v>
      </c>
      <c r="M181" s="18">
        <v>10</v>
      </c>
      <c r="N181" s="18"/>
      <c r="O181" s="18"/>
      <c r="P181" s="18"/>
      <c r="Q181" s="18"/>
      <c r="R181" s="18"/>
      <c r="S181" s="18"/>
      <c r="T181" s="18"/>
      <c r="U181" s="18">
        <f t="shared" si="4"/>
        <v>0</v>
      </c>
      <c r="V181" s="18">
        <f t="shared" si="5"/>
        <v>0</v>
      </c>
      <c r="W181" s="18" t="s">
        <v>259</v>
      </c>
    </row>
    <row r="182" spans="1:23">
      <c r="A182" s="18">
        <v>180</v>
      </c>
      <c r="B182" s="18" t="s">
        <v>882</v>
      </c>
      <c r="C182" s="18">
        <v>180</v>
      </c>
      <c r="D182" s="18">
        <v>1200</v>
      </c>
      <c r="E182" s="91">
        <v>161003375</v>
      </c>
      <c r="F182" s="18">
        <v>59</v>
      </c>
      <c r="G182" s="18">
        <v>3549.21</v>
      </c>
      <c r="H182" s="82">
        <v>285.79000000000002</v>
      </c>
      <c r="I182" s="18">
        <v>0</v>
      </c>
      <c r="J182" s="18"/>
      <c r="K182" s="18"/>
      <c r="L182" s="18">
        <v>1</v>
      </c>
      <c r="M182" s="18">
        <v>45</v>
      </c>
      <c r="N182" s="18"/>
      <c r="O182" s="18"/>
      <c r="P182" s="18"/>
      <c r="Q182" s="18"/>
      <c r="R182" s="18"/>
      <c r="S182" s="18"/>
      <c r="T182" s="18"/>
      <c r="U182" s="18">
        <f t="shared" si="4"/>
        <v>0</v>
      </c>
      <c r="V182" s="18">
        <f t="shared" si="5"/>
        <v>0</v>
      </c>
      <c r="W182" s="18" t="s">
        <v>257</v>
      </c>
    </row>
    <row r="183" spans="1:23">
      <c r="A183" s="18">
        <v>181</v>
      </c>
      <c r="B183" s="18" t="s">
        <v>882</v>
      </c>
      <c r="C183" s="18">
        <v>181</v>
      </c>
      <c r="D183" s="18">
        <v>1201</v>
      </c>
      <c r="E183" s="18">
        <v>161003376</v>
      </c>
      <c r="F183" s="18">
        <v>57</v>
      </c>
      <c r="G183" s="18">
        <v>3390.84</v>
      </c>
      <c r="H183" s="82">
        <v>313.35000000000002</v>
      </c>
      <c r="I183" s="18">
        <v>0.19</v>
      </c>
      <c r="J183" s="18"/>
      <c r="K183" s="18"/>
      <c r="L183" s="18">
        <v>1</v>
      </c>
      <c r="M183" s="18">
        <v>45</v>
      </c>
      <c r="N183" s="18"/>
      <c r="O183" s="18"/>
      <c r="P183" s="18"/>
      <c r="Q183" s="18"/>
      <c r="R183" s="18"/>
      <c r="S183" s="18"/>
      <c r="T183" s="18"/>
      <c r="U183" s="18">
        <f t="shared" si="4"/>
        <v>0</v>
      </c>
      <c r="V183" s="18">
        <f t="shared" si="5"/>
        <v>0</v>
      </c>
      <c r="W183" s="18" t="s">
        <v>257</v>
      </c>
    </row>
    <row r="184" spans="1:23">
      <c r="A184" s="18">
        <v>182</v>
      </c>
      <c r="B184" s="18" t="s">
        <v>883</v>
      </c>
      <c r="C184" s="18">
        <v>182</v>
      </c>
      <c r="D184" s="18">
        <v>1203</v>
      </c>
      <c r="E184" s="91">
        <v>161003377</v>
      </c>
      <c r="F184" s="18">
        <v>57</v>
      </c>
      <c r="G184" s="18">
        <v>3377.46</v>
      </c>
      <c r="H184" s="82">
        <v>324.54000000000002</v>
      </c>
      <c r="I184" s="18">
        <v>0</v>
      </c>
      <c r="J184" s="18"/>
      <c r="K184" s="18"/>
      <c r="L184" s="18">
        <v>2</v>
      </c>
      <c r="M184" s="18">
        <v>15</v>
      </c>
      <c r="N184" s="18"/>
      <c r="O184" s="18"/>
      <c r="P184" s="18"/>
      <c r="Q184" s="18"/>
      <c r="R184" s="18"/>
      <c r="S184" s="18"/>
      <c r="T184" s="18"/>
      <c r="U184" s="18">
        <f t="shared" si="4"/>
        <v>0</v>
      </c>
      <c r="V184" s="18">
        <f t="shared" si="5"/>
        <v>0</v>
      </c>
      <c r="W184" s="18" t="s">
        <v>257</v>
      </c>
    </row>
    <row r="185" spans="1:23">
      <c r="A185" s="18">
        <v>183</v>
      </c>
      <c r="B185" s="18" t="s">
        <v>883</v>
      </c>
      <c r="C185" s="18">
        <v>183</v>
      </c>
      <c r="D185" s="18">
        <v>1205</v>
      </c>
      <c r="E185" s="18">
        <v>161003378</v>
      </c>
      <c r="F185" s="18">
        <v>56</v>
      </c>
      <c r="G185" s="18">
        <v>3279.66</v>
      </c>
      <c r="H185" s="82">
        <v>358.34</v>
      </c>
      <c r="I185" s="18">
        <v>0</v>
      </c>
      <c r="J185" s="18"/>
      <c r="K185" s="18"/>
      <c r="L185" s="18">
        <v>2</v>
      </c>
      <c r="M185" s="18">
        <v>25</v>
      </c>
      <c r="N185" s="18"/>
      <c r="O185" s="18"/>
      <c r="P185" s="18"/>
      <c r="Q185" s="18"/>
      <c r="R185" s="18"/>
      <c r="S185" s="18"/>
      <c r="T185" s="18"/>
      <c r="U185" s="18">
        <f t="shared" si="4"/>
        <v>0</v>
      </c>
      <c r="V185" s="18">
        <f t="shared" si="5"/>
        <v>0</v>
      </c>
      <c r="W185" s="18" t="s">
        <v>259</v>
      </c>
    </row>
    <row r="186" spans="1:23">
      <c r="A186" s="18">
        <v>184</v>
      </c>
      <c r="B186" s="18" t="s">
        <v>883</v>
      </c>
      <c r="C186" s="18">
        <v>184</v>
      </c>
      <c r="D186" s="18">
        <v>1204</v>
      </c>
      <c r="E186" s="91">
        <v>161003379</v>
      </c>
      <c r="F186" s="18">
        <v>58</v>
      </c>
      <c r="G186" s="18">
        <v>3429.62</v>
      </c>
      <c r="H186" s="82">
        <v>340.38</v>
      </c>
      <c r="I186" s="18">
        <v>0</v>
      </c>
      <c r="J186" s="18"/>
      <c r="K186" s="18"/>
      <c r="L186" s="18">
        <v>1</v>
      </c>
      <c r="M186" s="18">
        <v>55</v>
      </c>
      <c r="N186" s="18"/>
      <c r="O186" s="18"/>
      <c r="P186" s="18"/>
      <c r="Q186" s="18"/>
      <c r="R186" s="18"/>
      <c r="S186" s="18"/>
      <c r="T186" s="18"/>
      <c r="U186" s="18">
        <f t="shared" si="4"/>
        <v>0</v>
      </c>
      <c r="V186" s="18">
        <f t="shared" si="5"/>
        <v>0</v>
      </c>
      <c r="W186" s="18" t="s">
        <v>257</v>
      </c>
    </row>
    <row r="187" spans="1:23">
      <c r="A187" s="18">
        <v>185</v>
      </c>
      <c r="B187" s="18" t="s">
        <v>883</v>
      </c>
      <c r="C187" s="18">
        <v>185</v>
      </c>
      <c r="D187" s="18">
        <v>1206</v>
      </c>
      <c r="E187" s="18">
        <v>141000285</v>
      </c>
      <c r="F187" s="18">
        <v>55</v>
      </c>
      <c r="G187" s="18">
        <v>3276.45</v>
      </c>
      <c r="H187" s="82">
        <v>298.55</v>
      </c>
      <c r="I187" s="18">
        <v>0</v>
      </c>
      <c r="J187" s="18"/>
      <c r="K187" s="18"/>
      <c r="L187" s="18">
        <v>1</v>
      </c>
      <c r="M187" s="18">
        <v>50</v>
      </c>
      <c r="N187" s="18"/>
      <c r="O187" s="18"/>
      <c r="P187" s="18"/>
      <c r="Q187" s="18"/>
      <c r="R187" s="18"/>
      <c r="S187" s="18"/>
      <c r="T187" s="18"/>
      <c r="U187" s="18">
        <f t="shared" si="4"/>
        <v>0</v>
      </c>
      <c r="V187" s="18">
        <f t="shared" si="5"/>
        <v>0</v>
      </c>
      <c r="W187" s="18" t="s">
        <v>257</v>
      </c>
    </row>
    <row r="188" spans="1:23" s="79" customFormat="1">
      <c r="A188" s="19">
        <v>186</v>
      </c>
      <c r="B188" s="18" t="s">
        <v>883</v>
      </c>
      <c r="C188" s="18">
        <v>186</v>
      </c>
      <c r="D188" s="19">
        <v>1207</v>
      </c>
      <c r="E188" s="19">
        <v>161003380</v>
      </c>
      <c r="F188" s="19">
        <v>58</v>
      </c>
      <c r="G188" s="19">
        <v>3435.06</v>
      </c>
      <c r="H188" s="19">
        <v>330.94</v>
      </c>
      <c r="I188" s="19">
        <v>0</v>
      </c>
      <c r="J188" s="87"/>
      <c r="K188" s="87"/>
      <c r="L188" s="19">
        <v>1</v>
      </c>
      <c r="M188" s="19">
        <v>50</v>
      </c>
      <c r="N188" s="87"/>
      <c r="O188" s="87"/>
      <c r="P188" s="87"/>
      <c r="Q188" s="87"/>
      <c r="R188" s="87"/>
      <c r="S188" s="87"/>
      <c r="T188" s="87"/>
      <c r="U188" s="18">
        <f t="shared" si="4"/>
        <v>0</v>
      </c>
      <c r="V188" s="18">
        <f t="shared" si="5"/>
        <v>0</v>
      </c>
      <c r="W188" s="87" t="s">
        <v>257</v>
      </c>
    </row>
    <row r="189" spans="1:23">
      <c r="A189" s="18">
        <v>187</v>
      </c>
      <c r="B189" s="18" t="s">
        <v>883</v>
      </c>
      <c r="C189" s="18">
        <v>187</v>
      </c>
      <c r="D189" s="18">
        <v>1208</v>
      </c>
      <c r="E189" s="18">
        <v>161003381</v>
      </c>
      <c r="F189" s="19">
        <v>57</v>
      </c>
      <c r="G189" s="19">
        <v>3408.03</v>
      </c>
      <c r="H189" s="82">
        <v>296.97000000000003</v>
      </c>
      <c r="I189" s="19">
        <v>0</v>
      </c>
      <c r="J189" s="18"/>
      <c r="K189" s="18"/>
      <c r="L189" s="18">
        <v>1</v>
      </c>
      <c r="M189" s="18">
        <v>35</v>
      </c>
      <c r="N189" s="18"/>
      <c r="O189" s="18"/>
      <c r="P189" s="18"/>
      <c r="Q189" s="18"/>
      <c r="R189" s="18"/>
      <c r="S189" s="18"/>
      <c r="T189" s="18"/>
      <c r="U189" s="18">
        <f t="shared" si="4"/>
        <v>0</v>
      </c>
      <c r="V189" s="18">
        <f t="shared" si="5"/>
        <v>0</v>
      </c>
      <c r="W189" s="18" t="s">
        <v>259</v>
      </c>
    </row>
    <row r="190" spans="1:23">
      <c r="A190" s="18">
        <v>188</v>
      </c>
      <c r="B190" s="18" t="s">
        <v>883</v>
      </c>
      <c r="C190" s="18">
        <v>188</v>
      </c>
      <c r="D190" s="18">
        <v>1209</v>
      </c>
      <c r="E190" s="19">
        <v>161003382</v>
      </c>
      <c r="F190" s="18">
        <v>58</v>
      </c>
      <c r="G190" s="18">
        <v>3399.42</v>
      </c>
      <c r="H190" s="82">
        <v>370.58</v>
      </c>
      <c r="I190" s="18">
        <v>0</v>
      </c>
      <c r="J190" s="18"/>
      <c r="K190" s="18"/>
      <c r="L190" s="18">
        <v>1</v>
      </c>
      <c r="M190" s="18">
        <v>35</v>
      </c>
      <c r="N190" s="18"/>
      <c r="O190" s="18"/>
      <c r="P190" s="18"/>
      <c r="Q190" s="18"/>
      <c r="R190" s="18"/>
      <c r="S190" s="18"/>
      <c r="T190" s="18"/>
      <c r="U190" s="18">
        <f t="shared" si="4"/>
        <v>0</v>
      </c>
      <c r="V190" s="18">
        <f t="shared" si="5"/>
        <v>0</v>
      </c>
      <c r="W190" s="18" t="s">
        <v>257</v>
      </c>
    </row>
    <row r="191" spans="1:23">
      <c r="A191" s="18">
        <v>189</v>
      </c>
      <c r="B191" s="18" t="s">
        <v>883</v>
      </c>
      <c r="C191" s="18">
        <v>189</v>
      </c>
      <c r="D191" s="18">
        <v>1211</v>
      </c>
      <c r="E191" s="19">
        <v>161003383</v>
      </c>
      <c r="F191" s="18">
        <v>59</v>
      </c>
      <c r="G191" s="18">
        <v>3481.81</v>
      </c>
      <c r="H191" s="82">
        <v>353.19</v>
      </c>
      <c r="I191" s="18">
        <v>0</v>
      </c>
      <c r="J191" s="18"/>
      <c r="K191" s="18"/>
      <c r="L191" s="18">
        <v>1</v>
      </c>
      <c r="M191" s="18">
        <v>45</v>
      </c>
      <c r="N191" s="18"/>
      <c r="O191" s="18"/>
      <c r="P191" s="18"/>
      <c r="Q191" s="18"/>
      <c r="R191" s="18"/>
      <c r="S191" s="18"/>
      <c r="T191" s="18"/>
      <c r="U191" s="18">
        <f t="shared" si="4"/>
        <v>0</v>
      </c>
      <c r="V191" s="18">
        <f t="shared" si="5"/>
        <v>0</v>
      </c>
      <c r="W191" s="18" t="s">
        <v>259</v>
      </c>
    </row>
    <row r="192" spans="1:23">
      <c r="A192" s="18">
        <v>190</v>
      </c>
      <c r="B192" s="18" t="s">
        <v>883</v>
      </c>
      <c r="C192" s="18">
        <v>190</v>
      </c>
      <c r="D192" s="18">
        <v>1210</v>
      </c>
      <c r="E192" s="19">
        <v>161003384</v>
      </c>
      <c r="F192" s="18">
        <v>59</v>
      </c>
      <c r="G192" s="18">
        <v>3739.4</v>
      </c>
      <c r="H192" s="92">
        <v>376.6</v>
      </c>
      <c r="I192" s="18">
        <v>0</v>
      </c>
      <c r="J192" s="18"/>
      <c r="K192" s="18"/>
      <c r="L192" s="18">
        <v>1</v>
      </c>
      <c r="M192" s="18">
        <v>55</v>
      </c>
      <c r="N192" s="18"/>
      <c r="O192" s="18"/>
      <c r="P192" s="18"/>
      <c r="Q192" s="18"/>
      <c r="R192" s="18"/>
      <c r="S192" s="18"/>
      <c r="T192" s="18"/>
      <c r="U192" s="18">
        <f t="shared" si="4"/>
        <v>0</v>
      </c>
      <c r="V192" s="18">
        <f t="shared" si="5"/>
        <v>0</v>
      </c>
      <c r="W192" s="18" t="s">
        <v>257</v>
      </c>
    </row>
    <row r="193" spans="1:24">
      <c r="A193" s="18">
        <v>191</v>
      </c>
      <c r="B193" s="18" t="s">
        <v>883</v>
      </c>
      <c r="C193" s="18">
        <v>191</v>
      </c>
      <c r="D193" s="18">
        <v>1212</v>
      </c>
      <c r="E193" s="19">
        <v>161003385</v>
      </c>
      <c r="F193" s="18">
        <v>59</v>
      </c>
      <c r="G193" s="18">
        <v>3451.63</v>
      </c>
      <c r="H193" s="82">
        <v>381.37</v>
      </c>
      <c r="I193" s="18">
        <v>0</v>
      </c>
      <c r="J193" s="18"/>
      <c r="K193" s="18"/>
      <c r="L193" s="18">
        <v>1</v>
      </c>
      <c r="M193" s="18">
        <v>40</v>
      </c>
      <c r="N193" s="18"/>
      <c r="O193" s="18"/>
      <c r="P193" s="18"/>
      <c r="Q193" s="18"/>
      <c r="R193" s="18"/>
      <c r="S193" s="18"/>
      <c r="T193" s="18"/>
      <c r="U193" s="18">
        <f t="shared" si="4"/>
        <v>0</v>
      </c>
      <c r="V193" s="18">
        <f t="shared" si="5"/>
        <v>0</v>
      </c>
      <c r="W193" s="18" t="s">
        <v>257</v>
      </c>
    </row>
    <row r="194" spans="1:24">
      <c r="A194" s="18">
        <v>192</v>
      </c>
      <c r="B194" s="18" t="s">
        <v>883</v>
      </c>
      <c r="C194" s="18">
        <v>192</v>
      </c>
      <c r="D194" s="18">
        <v>1213</v>
      </c>
      <c r="E194" s="19">
        <v>161003386</v>
      </c>
      <c r="F194" s="18">
        <v>59</v>
      </c>
      <c r="G194" s="18">
        <v>3612.63</v>
      </c>
      <c r="H194" s="82">
        <v>220.37</v>
      </c>
      <c r="I194" s="18">
        <v>0</v>
      </c>
      <c r="J194" s="18"/>
      <c r="K194" s="18"/>
      <c r="L194" s="18">
        <v>2</v>
      </c>
      <c r="M194" s="18">
        <v>0</v>
      </c>
      <c r="N194" s="18"/>
      <c r="O194" s="18"/>
      <c r="P194" s="18"/>
      <c r="Q194" s="18"/>
      <c r="R194" s="18"/>
      <c r="S194" s="18"/>
      <c r="T194" s="18"/>
      <c r="U194" s="18">
        <f t="shared" si="4"/>
        <v>0</v>
      </c>
      <c r="V194" s="18">
        <f t="shared" si="5"/>
        <v>0</v>
      </c>
      <c r="W194" s="18" t="s">
        <v>259</v>
      </c>
    </row>
    <row r="195" spans="1:24">
      <c r="A195" s="18">
        <v>193</v>
      </c>
      <c r="B195" s="18" t="s">
        <v>884</v>
      </c>
      <c r="C195" s="18">
        <v>193</v>
      </c>
      <c r="D195" s="18">
        <v>1214</v>
      </c>
      <c r="E195" s="19">
        <v>161003387</v>
      </c>
      <c r="F195" s="18">
        <v>59</v>
      </c>
      <c r="G195" s="18">
        <v>3419.41</v>
      </c>
      <c r="H195" s="82">
        <v>415.59</v>
      </c>
      <c r="I195" s="18">
        <v>0</v>
      </c>
      <c r="J195" s="18"/>
      <c r="K195" s="18"/>
      <c r="L195" s="18">
        <v>2</v>
      </c>
      <c r="M195" s="18">
        <v>10</v>
      </c>
      <c r="N195" s="18"/>
      <c r="O195" s="18"/>
      <c r="P195" s="18"/>
      <c r="Q195" s="18"/>
      <c r="R195" s="18"/>
      <c r="S195" s="18"/>
      <c r="T195" s="18"/>
      <c r="U195" s="18">
        <f t="shared" si="4"/>
        <v>0</v>
      </c>
      <c r="V195" s="18">
        <f t="shared" si="5"/>
        <v>0</v>
      </c>
      <c r="W195" s="18" t="s">
        <v>257</v>
      </c>
    </row>
    <row r="196" spans="1:24">
      <c r="A196" s="18">
        <v>194</v>
      </c>
      <c r="B196" s="18" t="s">
        <v>884</v>
      </c>
      <c r="C196" s="18">
        <v>194</v>
      </c>
      <c r="D196" s="18">
        <v>1216</v>
      </c>
      <c r="E196" s="19">
        <v>161003388</v>
      </c>
      <c r="F196" s="18">
        <v>59</v>
      </c>
      <c r="G196" s="18">
        <v>3433.41</v>
      </c>
      <c r="H196" s="82">
        <v>401.59</v>
      </c>
      <c r="I196" s="18">
        <v>0</v>
      </c>
      <c r="J196" s="18"/>
      <c r="K196" s="18"/>
      <c r="L196" s="18">
        <v>2</v>
      </c>
      <c r="M196" s="18">
        <v>20</v>
      </c>
      <c r="N196" s="18"/>
      <c r="O196" s="18"/>
      <c r="P196" s="18"/>
      <c r="Q196" s="18"/>
      <c r="R196" s="18"/>
      <c r="S196" s="18"/>
      <c r="T196" s="18"/>
      <c r="U196" s="18">
        <f t="shared" si="4"/>
        <v>0</v>
      </c>
      <c r="V196" s="18">
        <f t="shared" si="5"/>
        <v>0</v>
      </c>
      <c r="W196" s="18" t="s">
        <v>257</v>
      </c>
    </row>
    <row r="197" spans="1:24">
      <c r="A197" s="18">
        <v>195</v>
      </c>
      <c r="B197" s="18" t="s">
        <v>884</v>
      </c>
      <c r="C197" s="18">
        <v>195</v>
      </c>
      <c r="D197" s="18">
        <v>1215</v>
      </c>
      <c r="E197" s="19">
        <v>161003389</v>
      </c>
      <c r="F197" s="18">
        <v>58</v>
      </c>
      <c r="G197" s="18">
        <v>3419.63</v>
      </c>
      <c r="H197" s="82">
        <v>350.16</v>
      </c>
      <c r="I197" s="18">
        <v>0.79</v>
      </c>
      <c r="J197" s="18"/>
      <c r="K197" s="18"/>
      <c r="L197" s="18">
        <v>2</v>
      </c>
      <c r="M197" s="18">
        <v>25</v>
      </c>
      <c r="N197" s="18"/>
      <c r="O197" s="18"/>
      <c r="P197" s="18"/>
      <c r="Q197" s="18"/>
      <c r="R197" s="18"/>
      <c r="S197" s="18"/>
      <c r="T197" s="18"/>
      <c r="U197" s="18">
        <f t="shared" si="4"/>
        <v>0</v>
      </c>
      <c r="V197" s="18">
        <f t="shared" si="5"/>
        <v>0</v>
      </c>
      <c r="W197" s="18" t="s">
        <v>259</v>
      </c>
    </row>
    <row r="198" spans="1:24">
      <c r="A198" s="18">
        <v>196</v>
      </c>
      <c r="B198" s="18" t="s">
        <v>884</v>
      </c>
      <c r="C198" s="18">
        <v>196</v>
      </c>
      <c r="D198" s="18">
        <v>1218</v>
      </c>
      <c r="E198" s="19">
        <v>161003390</v>
      </c>
      <c r="F198" s="18">
        <v>59</v>
      </c>
      <c r="G198" s="18">
        <v>3443.82</v>
      </c>
      <c r="H198" s="82">
        <v>390.18</v>
      </c>
      <c r="I198" s="18">
        <v>0</v>
      </c>
      <c r="J198" s="18"/>
      <c r="K198" s="18"/>
      <c r="L198" s="18">
        <v>2</v>
      </c>
      <c r="M198" s="18">
        <v>25</v>
      </c>
      <c r="N198" s="18"/>
      <c r="O198" s="18"/>
      <c r="P198" s="18"/>
      <c r="Q198" s="18"/>
      <c r="R198" s="18"/>
      <c r="S198" s="18"/>
      <c r="T198" s="18"/>
      <c r="U198" s="18">
        <f t="shared" ref="U198:U240" si="6">O198*5%</f>
        <v>0</v>
      </c>
      <c r="V198" s="18">
        <f t="shared" ref="V198:V240" si="7">O198+U198</f>
        <v>0</v>
      </c>
      <c r="W198" s="18" t="s">
        <v>259</v>
      </c>
    </row>
    <row r="199" spans="1:24">
      <c r="A199" s="18">
        <v>197</v>
      </c>
      <c r="B199" s="18" t="s">
        <v>884</v>
      </c>
      <c r="C199" s="18">
        <v>197</v>
      </c>
      <c r="D199" s="18">
        <v>1217</v>
      </c>
      <c r="E199" s="19">
        <v>161003391</v>
      </c>
      <c r="F199" s="18">
        <v>57</v>
      </c>
      <c r="G199" s="18">
        <v>3326.27</v>
      </c>
      <c r="H199" s="82">
        <v>375.32</v>
      </c>
      <c r="I199" s="18">
        <v>0.59</v>
      </c>
      <c r="J199" s="18"/>
      <c r="K199" s="18"/>
      <c r="L199" s="18">
        <v>2</v>
      </c>
      <c r="M199" s="18">
        <v>0</v>
      </c>
      <c r="N199" s="18"/>
      <c r="O199" s="18"/>
      <c r="P199" s="18"/>
      <c r="Q199" s="18"/>
      <c r="R199" s="18"/>
      <c r="S199" s="18"/>
      <c r="T199" s="18"/>
      <c r="U199" s="18">
        <f t="shared" si="6"/>
        <v>0</v>
      </c>
      <c r="V199" s="18">
        <f t="shared" si="7"/>
        <v>0</v>
      </c>
      <c r="W199" s="18" t="s">
        <v>257</v>
      </c>
    </row>
    <row r="200" spans="1:24">
      <c r="A200" s="18">
        <v>198</v>
      </c>
      <c r="B200" s="18" t="s">
        <v>884</v>
      </c>
      <c r="C200" s="18">
        <v>198</v>
      </c>
      <c r="D200" s="18">
        <v>1219</v>
      </c>
      <c r="E200" s="19">
        <v>161003392</v>
      </c>
      <c r="F200" s="18">
        <v>59</v>
      </c>
      <c r="G200" s="18">
        <v>3474.82</v>
      </c>
      <c r="H200" s="82">
        <v>359.18</v>
      </c>
      <c r="I200" s="18">
        <v>0</v>
      </c>
      <c r="J200" s="18"/>
      <c r="K200" s="18"/>
      <c r="L200" s="18">
        <v>2</v>
      </c>
      <c r="M200" s="18">
        <v>0</v>
      </c>
      <c r="N200" s="18"/>
      <c r="O200" s="18"/>
      <c r="P200" s="18"/>
      <c r="Q200" s="18"/>
      <c r="R200" s="18"/>
      <c r="S200" s="18"/>
      <c r="T200" s="18"/>
      <c r="U200" s="18">
        <f t="shared" si="6"/>
        <v>0</v>
      </c>
      <c r="V200" s="18">
        <f t="shared" si="7"/>
        <v>0</v>
      </c>
      <c r="W200" s="18" t="s">
        <v>257</v>
      </c>
      <c r="X200" s="80"/>
    </row>
    <row r="201" spans="1:24">
      <c r="A201" s="18">
        <v>199</v>
      </c>
      <c r="B201" s="18" t="s">
        <v>884</v>
      </c>
      <c r="C201" s="18">
        <v>199</v>
      </c>
      <c r="D201" s="18">
        <v>1221</v>
      </c>
      <c r="E201" s="19">
        <v>161003393</v>
      </c>
      <c r="F201" s="18">
        <v>55</v>
      </c>
      <c r="G201" s="18">
        <v>3193.45</v>
      </c>
      <c r="H201" s="82">
        <v>381.55</v>
      </c>
      <c r="I201" s="18">
        <v>0</v>
      </c>
      <c r="J201" s="18"/>
      <c r="K201" s="18"/>
      <c r="L201" s="18">
        <v>1</v>
      </c>
      <c r="M201" s="18">
        <v>50</v>
      </c>
      <c r="N201" s="18"/>
      <c r="O201" s="18"/>
      <c r="P201" s="18"/>
      <c r="Q201" s="18"/>
      <c r="R201" s="18"/>
      <c r="S201" s="18"/>
      <c r="T201" s="18"/>
      <c r="U201" s="18">
        <f t="shared" si="6"/>
        <v>0</v>
      </c>
      <c r="V201" s="18">
        <f t="shared" si="7"/>
        <v>0</v>
      </c>
      <c r="W201" s="18" t="s">
        <v>257</v>
      </c>
    </row>
    <row r="202" spans="1:24">
      <c r="A202" s="18">
        <v>200</v>
      </c>
      <c r="B202" s="18" t="s">
        <v>884</v>
      </c>
      <c r="C202" s="18">
        <v>200</v>
      </c>
      <c r="D202" s="18">
        <v>1222</v>
      </c>
      <c r="E202" s="19">
        <v>161003394</v>
      </c>
      <c r="F202" s="18">
        <v>58</v>
      </c>
      <c r="G202" s="18">
        <v>3325.82</v>
      </c>
      <c r="H202" s="82">
        <v>444.18</v>
      </c>
      <c r="I202" s="18">
        <v>0</v>
      </c>
      <c r="J202" s="18"/>
      <c r="K202" s="18"/>
      <c r="L202" s="18">
        <v>2</v>
      </c>
      <c r="M202" s="18">
        <v>0</v>
      </c>
      <c r="N202" s="18"/>
      <c r="O202" s="18"/>
      <c r="P202" s="18"/>
      <c r="Q202" s="18"/>
      <c r="R202" s="18"/>
      <c r="S202" s="18"/>
      <c r="T202" s="18"/>
      <c r="U202" s="18">
        <f t="shared" si="6"/>
        <v>0</v>
      </c>
      <c r="V202" s="18">
        <f t="shared" si="7"/>
        <v>0</v>
      </c>
      <c r="W202" s="18" t="s">
        <v>257</v>
      </c>
    </row>
    <row r="203" spans="1:24">
      <c r="A203" s="18">
        <v>201</v>
      </c>
      <c r="B203" s="18" t="s">
        <v>884</v>
      </c>
      <c r="C203" s="18">
        <v>201</v>
      </c>
      <c r="D203" s="18">
        <v>1220</v>
      </c>
      <c r="E203" s="19">
        <v>161003395</v>
      </c>
      <c r="F203" s="18">
        <v>58</v>
      </c>
      <c r="G203" s="18">
        <v>3254.67</v>
      </c>
      <c r="H203" s="82">
        <v>510.33</v>
      </c>
      <c r="I203" s="18">
        <v>0</v>
      </c>
      <c r="J203" s="18"/>
      <c r="K203" s="18"/>
      <c r="L203" s="18">
        <v>2</v>
      </c>
      <c r="M203" s="18">
        <v>45</v>
      </c>
      <c r="N203" s="18"/>
      <c r="O203" s="18"/>
      <c r="P203" s="18"/>
      <c r="Q203" s="18"/>
      <c r="R203" s="18"/>
      <c r="S203" s="18"/>
      <c r="T203" s="18"/>
      <c r="U203" s="18">
        <f t="shared" si="6"/>
        <v>0</v>
      </c>
      <c r="V203" s="18">
        <f t="shared" si="7"/>
        <v>0</v>
      </c>
      <c r="W203" s="18" t="s">
        <v>259</v>
      </c>
    </row>
    <row r="204" spans="1:24">
      <c r="A204" s="18">
        <v>202</v>
      </c>
      <c r="B204" s="18" t="s">
        <v>885</v>
      </c>
      <c r="C204" s="18">
        <v>202</v>
      </c>
      <c r="D204" s="18">
        <v>1223</v>
      </c>
      <c r="E204" s="19">
        <v>161003396</v>
      </c>
      <c r="F204" s="18">
        <v>58</v>
      </c>
      <c r="G204" s="18">
        <v>3356.02</v>
      </c>
      <c r="H204" s="82">
        <v>413.98</v>
      </c>
      <c r="I204" s="18">
        <v>0</v>
      </c>
      <c r="J204" s="18"/>
      <c r="K204" s="18"/>
      <c r="L204" s="18">
        <v>2</v>
      </c>
      <c r="M204" s="18">
        <v>45</v>
      </c>
      <c r="N204" s="18"/>
      <c r="O204" s="18"/>
      <c r="P204" s="18"/>
      <c r="Q204" s="18"/>
      <c r="R204" s="18"/>
      <c r="S204" s="18"/>
      <c r="T204" s="18"/>
      <c r="U204" s="18">
        <f t="shared" si="6"/>
        <v>0</v>
      </c>
      <c r="V204" s="18">
        <f t="shared" si="7"/>
        <v>0</v>
      </c>
      <c r="W204" s="83" t="s">
        <v>257</v>
      </c>
    </row>
    <row r="205" spans="1:24">
      <c r="A205" s="18">
        <v>203</v>
      </c>
      <c r="B205" s="18" t="s">
        <v>885</v>
      </c>
      <c r="C205" s="18">
        <v>203</v>
      </c>
      <c r="D205" s="18">
        <v>1224</v>
      </c>
      <c r="E205" s="19">
        <v>161003397</v>
      </c>
      <c r="F205" s="18">
        <v>59</v>
      </c>
      <c r="G205" s="18">
        <v>3302.03</v>
      </c>
      <c r="H205" s="82">
        <v>530.97</v>
      </c>
      <c r="I205" s="18">
        <v>0</v>
      </c>
      <c r="J205" s="18"/>
      <c r="K205" s="18"/>
      <c r="L205" s="18">
        <v>2</v>
      </c>
      <c r="M205" s="18">
        <v>25</v>
      </c>
      <c r="N205" s="18"/>
      <c r="O205" s="18"/>
      <c r="P205" s="18"/>
      <c r="Q205" s="18"/>
      <c r="R205" s="18"/>
      <c r="S205" s="18"/>
      <c r="T205" s="18"/>
      <c r="U205" s="18">
        <f t="shared" si="6"/>
        <v>0</v>
      </c>
      <c r="V205" s="18">
        <f t="shared" si="7"/>
        <v>0</v>
      </c>
      <c r="W205" s="18" t="s">
        <v>257</v>
      </c>
    </row>
    <row r="206" spans="1:24">
      <c r="A206" s="18">
        <v>204</v>
      </c>
      <c r="B206" s="18" t="s">
        <v>885</v>
      </c>
      <c r="C206" s="18">
        <v>204</v>
      </c>
      <c r="D206" s="18">
        <v>1226</v>
      </c>
      <c r="E206" s="19">
        <v>161003398</v>
      </c>
      <c r="F206" s="18">
        <v>57</v>
      </c>
      <c r="G206" s="18">
        <v>3303.65</v>
      </c>
      <c r="H206" s="82">
        <v>399.35</v>
      </c>
      <c r="I206" s="18">
        <v>0</v>
      </c>
      <c r="J206" s="18"/>
      <c r="K206" s="18"/>
      <c r="L206" s="18">
        <v>2</v>
      </c>
      <c r="M206" s="18">
        <v>35</v>
      </c>
      <c r="N206" s="18"/>
      <c r="O206" s="18"/>
      <c r="P206" s="18"/>
      <c r="Q206" s="18"/>
      <c r="R206" s="18"/>
      <c r="S206" s="18"/>
      <c r="T206" s="18"/>
      <c r="U206" s="18">
        <f t="shared" si="6"/>
        <v>0</v>
      </c>
      <c r="V206" s="18">
        <f t="shared" si="7"/>
        <v>0</v>
      </c>
      <c r="W206" s="18" t="s">
        <v>259</v>
      </c>
    </row>
    <row r="207" spans="1:24">
      <c r="A207" s="18">
        <v>205</v>
      </c>
      <c r="B207" s="18" t="s">
        <v>885</v>
      </c>
      <c r="C207" s="18">
        <v>205</v>
      </c>
      <c r="D207" s="18">
        <v>1225</v>
      </c>
      <c r="E207" s="19">
        <v>161003399</v>
      </c>
      <c r="F207" s="18">
        <v>55</v>
      </c>
      <c r="G207" s="18">
        <v>3148.45</v>
      </c>
      <c r="H207" s="82">
        <v>426.55</v>
      </c>
      <c r="I207" s="18">
        <v>0</v>
      </c>
      <c r="J207" s="18"/>
      <c r="K207" s="18"/>
      <c r="L207" s="18">
        <v>2</v>
      </c>
      <c r="M207" s="18">
        <v>15</v>
      </c>
      <c r="N207" s="18"/>
      <c r="O207" s="18"/>
      <c r="P207" s="18"/>
      <c r="Q207" s="18"/>
      <c r="R207" s="18"/>
      <c r="S207" s="18"/>
      <c r="T207" s="18"/>
      <c r="U207" s="18">
        <f t="shared" si="6"/>
        <v>0</v>
      </c>
      <c r="V207" s="18">
        <f t="shared" si="7"/>
        <v>0</v>
      </c>
      <c r="W207" s="18" t="s">
        <v>257</v>
      </c>
    </row>
    <row r="208" spans="1:24">
      <c r="A208" s="18">
        <v>206</v>
      </c>
      <c r="B208" s="18" t="s">
        <v>885</v>
      </c>
      <c r="C208" s="18">
        <v>206</v>
      </c>
      <c r="D208" s="18">
        <v>1227</v>
      </c>
      <c r="E208" s="19">
        <v>161003400</v>
      </c>
      <c r="F208" s="18">
        <v>56</v>
      </c>
      <c r="G208" s="18">
        <v>3228.06</v>
      </c>
      <c r="H208" s="82">
        <v>409.94</v>
      </c>
      <c r="I208" s="18">
        <v>0</v>
      </c>
      <c r="J208" s="18"/>
      <c r="K208" s="18"/>
      <c r="L208" s="18">
        <v>2</v>
      </c>
      <c r="M208" s="18">
        <v>20</v>
      </c>
      <c r="N208" s="18"/>
      <c r="O208" s="18"/>
      <c r="P208" s="18"/>
      <c r="Q208" s="18"/>
      <c r="R208" s="18"/>
      <c r="S208" s="18"/>
      <c r="T208" s="18"/>
      <c r="U208" s="18">
        <f t="shared" si="6"/>
        <v>0</v>
      </c>
      <c r="V208" s="18">
        <f t="shared" si="7"/>
        <v>0</v>
      </c>
      <c r="W208" s="18" t="s">
        <v>259</v>
      </c>
    </row>
    <row r="209" spans="1:25">
      <c r="A209" s="18">
        <v>207</v>
      </c>
      <c r="B209" s="18" t="s">
        <v>885</v>
      </c>
      <c r="C209" s="18">
        <v>207</v>
      </c>
      <c r="D209" s="18">
        <v>1228</v>
      </c>
      <c r="E209" s="19">
        <v>161003401</v>
      </c>
      <c r="F209" s="18">
        <v>59</v>
      </c>
      <c r="G209" s="18">
        <v>3409.21</v>
      </c>
      <c r="H209" s="82">
        <v>425.79</v>
      </c>
      <c r="I209" s="18">
        <v>0</v>
      </c>
      <c r="J209" s="18"/>
      <c r="K209" s="18"/>
      <c r="L209" s="18">
        <v>1</v>
      </c>
      <c r="M209" s="18">
        <v>50</v>
      </c>
      <c r="N209" s="18"/>
      <c r="O209" s="18"/>
      <c r="P209" s="18"/>
      <c r="Q209" s="18"/>
      <c r="R209" s="18"/>
      <c r="S209" s="18"/>
      <c r="T209" s="18"/>
      <c r="U209" s="18">
        <f t="shared" si="6"/>
        <v>0</v>
      </c>
      <c r="V209" s="18">
        <f t="shared" si="7"/>
        <v>0</v>
      </c>
      <c r="W209" s="18" t="s">
        <v>257</v>
      </c>
    </row>
    <row r="210" spans="1:25">
      <c r="A210" s="18">
        <v>208</v>
      </c>
      <c r="B210" s="18" t="s">
        <v>885</v>
      </c>
      <c r="C210" s="18">
        <v>208</v>
      </c>
      <c r="D210" s="18">
        <v>1229</v>
      </c>
      <c r="E210" s="19">
        <v>161003402</v>
      </c>
      <c r="F210" s="18">
        <v>58</v>
      </c>
      <c r="G210" s="18">
        <v>3272.42</v>
      </c>
      <c r="H210" s="82">
        <v>497.58</v>
      </c>
      <c r="I210" s="18">
        <v>0</v>
      </c>
      <c r="J210" s="18"/>
      <c r="K210" s="18"/>
      <c r="L210" s="18">
        <v>1</v>
      </c>
      <c r="M210" s="18">
        <v>40</v>
      </c>
      <c r="N210" s="18"/>
      <c r="O210" s="18"/>
      <c r="P210" s="18"/>
      <c r="Q210" s="18"/>
      <c r="R210" s="18"/>
      <c r="S210" s="18"/>
      <c r="T210" s="18"/>
      <c r="U210" s="18">
        <f t="shared" si="6"/>
        <v>0</v>
      </c>
      <c r="V210" s="18">
        <f t="shared" si="7"/>
        <v>0</v>
      </c>
      <c r="W210" s="18" t="s">
        <v>257</v>
      </c>
    </row>
    <row r="211" spans="1:25">
      <c r="A211" s="18">
        <v>209</v>
      </c>
      <c r="B211" s="18" t="s">
        <v>885</v>
      </c>
      <c r="C211" s="18">
        <v>209</v>
      </c>
      <c r="D211" s="18">
        <v>1231</v>
      </c>
      <c r="E211" s="19">
        <v>161003403</v>
      </c>
      <c r="F211" s="18">
        <v>55</v>
      </c>
      <c r="G211" s="18">
        <v>3204.86</v>
      </c>
      <c r="H211" s="82">
        <v>369.14</v>
      </c>
      <c r="I211" s="18">
        <v>0</v>
      </c>
      <c r="J211" s="18"/>
      <c r="K211" s="18"/>
      <c r="L211" s="18">
        <v>1</v>
      </c>
      <c r="M211" s="18">
        <v>10</v>
      </c>
      <c r="N211" s="18"/>
      <c r="O211" s="18"/>
      <c r="P211" s="18"/>
      <c r="Q211" s="18"/>
      <c r="R211" s="18"/>
      <c r="S211" s="18"/>
      <c r="T211" s="18"/>
      <c r="U211" s="18">
        <f t="shared" si="6"/>
        <v>0</v>
      </c>
      <c r="V211" s="18">
        <f t="shared" si="7"/>
        <v>0</v>
      </c>
      <c r="W211" s="18" t="s">
        <v>257</v>
      </c>
    </row>
    <row r="212" spans="1:25">
      <c r="A212" s="18">
        <v>210</v>
      </c>
      <c r="B212" s="18" t="s">
        <v>885</v>
      </c>
      <c r="C212" s="18">
        <v>210</v>
      </c>
      <c r="D212" s="18">
        <v>1230</v>
      </c>
      <c r="E212" s="19">
        <v>161003404</v>
      </c>
      <c r="F212" s="18">
        <v>59</v>
      </c>
      <c r="G212" s="18">
        <v>3366.01</v>
      </c>
      <c r="H212" s="82">
        <v>468.99</v>
      </c>
      <c r="I212" s="18">
        <v>0</v>
      </c>
      <c r="J212" s="18"/>
      <c r="K212" s="18"/>
      <c r="L212" s="18">
        <v>1</v>
      </c>
      <c r="M212" s="18">
        <v>55</v>
      </c>
      <c r="N212" s="18"/>
      <c r="O212" s="18"/>
      <c r="P212" s="18"/>
      <c r="Q212" s="18"/>
      <c r="R212" s="18"/>
      <c r="S212" s="18"/>
      <c r="T212" s="18"/>
      <c r="U212" s="18">
        <f t="shared" si="6"/>
        <v>0</v>
      </c>
      <c r="V212" s="18">
        <f t="shared" si="7"/>
        <v>0</v>
      </c>
      <c r="W212" s="18" t="s">
        <v>259</v>
      </c>
    </row>
    <row r="213" spans="1:25">
      <c r="A213" s="18">
        <v>211</v>
      </c>
      <c r="B213" s="18" t="s">
        <v>885</v>
      </c>
      <c r="C213" s="18">
        <v>211</v>
      </c>
      <c r="D213" s="18">
        <v>1232</v>
      </c>
      <c r="E213" s="19">
        <v>161003405</v>
      </c>
      <c r="F213" s="18">
        <v>59</v>
      </c>
      <c r="G213" s="94">
        <v>3691</v>
      </c>
      <c r="H213" s="92">
        <v>425</v>
      </c>
      <c r="I213" s="18">
        <v>0</v>
      </c>
      <c r="J213" s="18"/>
      <c r="K213" s="18"/>
      <c r="L213" s="18">
        <v>1</v>
      </c>
      <c r="M213" s="18">
        <v>35</v>
      </c>
      <c r="N213" s="18"/>
      <c r="O213" s="18"/>
      <c r="P213" s="18"/>
      <c r="Q213" s="18"/>
      <c r="R213" s="18"/>
      <c r="S213" s="18"/>
      <c r="T213" s="18"/>
      <c r="U213" s="18">
        <f t="shared" si="6"/>
        <v>0</v>
      </c>
      <c r="V213" s="18">
        <f t="shared" si="7"/>
        <v>0</v>
      </c>
      <c r="W213" s="18" t="s">
        <v>257</v>
      </c>
    </row>
    <row r="214" spans="1:25">
      <c r="A214" s="18">
        <v>212</v>
      </c>
      <c r="B214" s="18" t="s">
        <v>886</v>
      </c>
      <c r="C214" s="18">
        <v>212</v>
      </c>
      <c r="D214" s="18">
        <v>1233</v>
      </c>
      <c r="E214" s="19">
        <v>161003406</v>
      </c>
      <c r="F214" s="18">
        <v>59</v>
      </c>
      <c r="G214" s="18">
        <v>3340.81</v>
      </c>
      <c r="H214" s="82">
        <v>494.19</v>
      </c>
      <c r="I214" s="18">
        <v>0</v>
      </c>
      <c r="J214" s="18"/>
      <c r="K214" s="18"/>
      <c r="L214" s="18">
        <v>1</v>
      </c>
      <c r="M214" s="18">
        <v>50</v>
      </c>
      <c r="N214" s="18"/>
      <c r="O214" s="18"/>
      <c r="P214" s="18"/>
      <c r="Q214" s="18"/>
      <c r="R214" s="18"/>
      <c r="S214" s="18"/>
      <c r="T214" s="18"/>
      <c r="U214" s="18">
        <f t="shared" si="6"/>
        <v>0</v>
      </c>
      <c r="V214" s="18">
        <f t="shared" si="7"/>
        <v>0</v>
      </c>
      <c r="W214" s="18" t="s">
        <v>257</v>
      </c>
    </row>
    <row r="215" spans="1:25">
      <c r="A215" s="18">
        <v>213</v>
      </c>
      <c r="B215" s="18" t="s">
        <v>886</v>
      </c>
      <c r="C215" s="18">
        <v>213</v>
      </c>
      <c r="D215" s="18">
        <v>1235</v>
      </c>
      <c r="E215" s="19">
        <v>161003407</v>
      </c>
      <c r="F215" s="18">
        <v>55</v>
      </c>
      <c r="G215" s="18">
        <v>3138.65</v>
      </c>
      <c r="H215" s="82">
        <v>436.35</v>
      </c>
      <c r="I215" s="18">
        <v>0</v>
      </c>
      <c r="J215" s="18"/>
      <c r="K215" s="18"/>
      <c r="L215" s="18">
        <v>1</v>
      </c>
      <c r="M215" s="18">
        <v>55</v>
      </c>
      <c r="N215" s="18"/>
      <c r="O215" s="18"/>
      <c r="P215" s="18"/>
      <c r="Q215" s="18"/>
      <c r="R215" s="18"/>
      <c r="S215" s="18"/>
      <c r="T215" s="18"/>
      <c r="U215" s="18">
        <f t="shared" si="6"/>
        <v>0</v>
      </c>
      <c r="V215" s="18">
        <f t="shared" si="7"/>
        <v>0</v>
      </c>
      <c r="W215" s="18" t="s">
        <v>257</v>
      </c>
    </row>
    <row r="216" spans="1:25">
      <c r="A216" s="18">
        <v>214</v>
      </c>
      <c r="B216" s="18" t="s">
        <v>886</v>
      </c>
      <c r="C216" s="18">
        <v>214</v>
      </c>
      <c r="D216" s="18">
        <v>1234</v>
      </c>
      <c r="E216" s="19">
        <v>161003408</v>
      </c>
      <c r="F216" s="18">
        <v>59</v>
      </c>
      <c r="G216" s="18">
        <v>3417.62</v>
      </c>
      <c r="H216" s="82">
        <v>416.38</v>
      </c>
      <c r="I216" s="18">
        <v>0</v>
      </c>
      <c r="J216" s="18"/>
      <c r="K216" s="18"/>
      <c r="L216" s="18">
        <v>1</v>
      </c>
      <c r="M216" s="18">
        <v>40</v>
      </c>
      <c r="N216" s="18"/>
      <c r="O216" s="18"/>
      <c r="P216" s="18"/>
      <c r="Q216" s="18"/>
      <c r="R216" s="18"/>
      <c r="S216" s="18"/>
      <c r="T216" s="18"/>
      <c r="U216" s="18">
        <f t="shared" si="6"/>
        <v>0</v>
      </c>
      <c r="V216" s="18">
        <f t="shared" si="7"/>
        <v>0</v>
      </c>
      <c r="W216" s="18" t="s">
        <v>259</v>
      </c>
    </row>
    <row r="217" spans="1:25">
      <c r="A217" s="18">
        <v>215</v>
      </c>
      <c r="B217" s="18" t="s">
        <v>886</v>
      </c>
      <c r="C217" s="18">
        <v>215</v>
      </c>
      <c r="D217" s="18">
        <v>1236</v>
      </c>
      <c r="E217" s="19">
        <v>161003409</v>
      </c>
      <c r="F217" s="18">
        <v>59</v>
      </c>
      <c r="G217" s="18">
        <v>3428.01</v>
      </c>
      <c r="H217" s="82">
        <v>406.99</v>
      </c>
      <c r="I217" s="18">
        <v>0</v>
      </c>
      <c r="J217" s="18"/>
      <c r="K217" s="18"/>
      <c r="L217" s="18">
        <v>1</v>
      </c>
      <c r="M217" s="18">
        <v>40</v>
      </c>
      <c r="N217" s="18"/>
      <c r="O217" s="18"/>
      <c r="P217" s="18"/>
      <c r="Q217" s="18"/>
      <c r="R217" s="18"/>
      <c r="S217" s="18"/>
      <c r="T217" s="18"/>
      <c r="U217" s="18">
        <f t="shared" si="6"/>
        <v>0</v>
      </c>
      <c r="V217" s="18">
        <f t="shared" si="7"/>
        <v>0</v>
      </c>
      <c r="W217" s="18" t="s">
        <v>257</v>
      </c>
      <c r="X217" s="95"/>
      <c r="Y217" s="96"/>
    </row>
    <row r="218" spans="1:25">
      <c r="A218" s="18">
        <v>216</v>
      </c>
      <c r="B218" s="18" t="s">
        <v>886</v>
      </c>
      <c r="C218" s="18">
        <v>216</v>
      </c>
      <c r="D218" s="18">
        <v>1237</v>
      </c>
      <c r="E218" s="19">
        <v>161003410</v>
      </c>
      <c r="F218" s="18">
        <v>56</v>
      </c>
      <c r="G218" s="18">
        <v>3291.05</v>
      </c>
      <c r="H218" s="82">
        <v>347.95</v>
      </c>
      <c r="I218" s="18">
        <v>0</v>
      </c>
      <c r="J218" s="18"/>
      <c r="K218" s="18"/>
      <c r="L218" s="18">
        <v>2</v>
      </c>
      <c r="M218" s="18">
        <v>10</v>
      </c>
      <c r="N218" s="18"/>
      <c r="O218" s="18"/>
      <c r="P218" s="18"/>
      <c r="Q218" s="18"/>
      <c r="R218" s="18"/>
      <c r="S218" s="18"/>
      <c r="T218" s="18"/>
      <c r="U218" s="18">
        <f t="shared" si="6"/>
        <v>0</v>
      </c>
      <c r="V218" s="18">
        <f t="shared" si="7"/>
        <v>0</v>
      </c>
      <c r="W218" s="18" t="s">
        <v>259</v>
      </c>
    </row>
    <row r="219" spans="1:25">
      <c r="A219" s="18">
        <v>217</v>
      </c>
      <c r="B219" s="18" t="s">
        <v>886</v>
      </c>
      <c r="C219" s="18">
        <v>217</v>
      </c>
      <c r="D219" s="18">
        <v>1238</v>
      </c>
      <c r="E219" s="19">
        <v>161003411</v>
      </c>
      <c r="F219" s="18">
        <v>58</v>
      </c>
      <c r="G219" s="18">
        <v>3420.62</v>
      </c>
      <c r="H219" s="82">
        <v>349.38</v>
      </c>
      <c r="I219" s="18">
        <v>0</v>
      </c>
      <c r="J219" s="18"/>
      <c r="K219" s="18"/>
      <c r="L219" s="18">
        <v>1</v>
      </c>
      <c r="M219" s="18">
        <v>45</v>
      </c>
      <c r="N219" s="18"/>
      <c r="O219" s="18"/>
      <c r="P219" s="18"/>
      <c r="Q219" s="18"/>
      <c r="R219" s="18"/>
      <c r="S219" s="18"/>
      <c r="T219" s="18"/>
      <c r="U219" s="18">
        <f t="shared" si="6"/>
        <v>0</v>
      </c>
      <c r="V219" s="18">
        <f t="shared" si="7"/>
        <v>0</v>
      </c>
      <c r="W219" s="18" t="s">
        <v>257</v>
      </c>
    </row>
    <row r="220" spans="1:25">
      <c r="A220" s="18">
        <v>218</v>
      </c>
      <c r="B220" s="18" t="s">
        <v>886</v>
      </c>
      <c r="C220" s="18">
        <v>218</v>
      </c>
      <c r="D220" s="18">
        <v>1239</v>
      </c>
      <c r="E220" s="19">
        <v>161003412</v>
      </c>
      <c r="F220" s="18">
        <v>58</v>
      </c>
      <c r="G220" s="18">
        <v>3426.86</v>
      </c>
      <c r="H220" s="82">
        <v>340.93</v>
      </c>
      <c r="I220" s="18">
        <v>1.79</v>
      </c>
      <c r="J220" s="18"/>
      <c r="K220" s="18"/>
      <c r="L220" s="18">
        <v>2</v>
      </c>
      <c r="M220" s="18">
        <v>5</v>
      </c>
      <c r="N220" s="18"/>
      <c r="O220" s="18">
        <v>8700</v>
      </c>
      <c r="P220" s="18"/>
      <c r="Q220" s="18"/>
      <c r="R220" s="18"/>
      <c r="S220" s="18"/>
      <c r="T220" s="18"/>
      <c r="U220" s="18">
        <f t="shared" si="6"/>
        <v>435</v>
      </c>
      <c r="V220" s="18">
        <f t="shared" si="7"/>
        <v>9135</v>
      </c>
      <c r="W220" s="18" t="s">
        <v>257</v>
      </c>
    </row>
    <row r="221" spans="1:25">
      <c r="A221" s="18">
        <v>219</v>
      </c>
      <c r="B221" s="18" t="s">
        <v>969</v>
      </c>
      <c r="C221" s="18">
        <v>219</v>
      </c>
      <c r="D221" s="18">
        <v>1240</v>
      </c>
      <c r="E221" s="19">
        <v>161003413</v>
      </c>
      <c r="F221" s="18">
        <v>58</v>
      </c>
      <c r="G221" s="18">
        <v>3356.66</v>
      </c>
      <c r="H221" s="82">
        <v>409.34</v>
      </c>
      <c r="I221" s="18">
        <v>0</v>
      </c>
      <c r="J221" s="18"/>
      <c r="K221" s="18"/>
      <c r="L221" s="18">
        <v>1</v>
      </c>
      <c r="M221" s="18">
        <v>55</v>
      </c>
      <c r="N221" s="18"/>
      <c r="O221" s="18"/>
      <c r="P221" s="18"/>
      <c r="Q221" s="18"/>
      <c r="R221" s="18"/>
      <c r="S221" s="18"/>
      <c r="T221" s="18"/>
      <c r="U221" s="18">
        <f t="shared" si="6"/>
        <v>0</v>
      </c>
      <c r="V221" s="18">
        <f t="shared" si="7"/>
        <v>0</v>
      </c>
      <c r="W221" s="18" t="s">
        <v>257</v>
      </c>
    </row>
    <row r="222" spans="1:25">
      <c r="A222" s="18">
        <v>220</v>
      </c>
      <c r="B222" s="18" t="s">
        <v>969</v>
      </c>
      <c r="C222" s="18">
        <v>220</v>
      </c>
      <c r="D222" s="18">
        <v>1242</v>
      </c>
      <c r="E222" s="19">
        <v>161003414</v>
      </c>
      <c r="F222" s="18">
        <v>59</v>
      </c>
      <c r="G222" s="18">
        <v>3460.62</v>
      </c>
      <c r="H222" s="82">
        <v>373.38</v>
      </c>
      <c r="I222" s="18">
        <v>0</v>
      </c>
      <c r="J222" s="18"/>
      <c r="K222" s="18"/>
      <c r="L222" s="18">
        <v>1</v>
      </c>
      <c r="M222" s="18">
        <v>35</v>
      </c>
      <c r="N222" s="18"/>
      <c r="O222" s="18"/>
      <c r="P222" s="18"/>
      <c r="Q222" s="18"/>
      <c r="R222" s="18"/>
      <c r="S222" s="18"/>
      <c r="T222" s="18"/>
      <c r="U222" s="18">
        <f t="shared" si="6"/>
        <v>0</v>
      </c>
      <c r="V222" s="18">
        <f t="shared" si="7"/>
        <v>0</v>
      </c>
      <c r="W222" s="18" t="s">
        <v>257</v>
      </c>
    </row>
    <row r="223" spans="1:25">
      <c r="A223" s="18">
        <v>221</v>
      </c>
      <c r="B223" s="18" t="s">
        <v>969</v>
      </c>
      <c r="C223" s="18">
        <v>221</v>
      </c>
      <c r="D223" s="18">
        <v>1241</v>
      </c>
      <c r="E223" s="19">
        <v>161003415</v>
      </c>
      <c r="F223" s="18">
        <v>57</v>
      </c>
      <c r="G223" s="18">
        <v>3346.43</v>
      </c>
      <c r="H223" s="82">
        <v>358.57</v>
      </c>
      <c r="I223" s="18">
        <v>0</v>
      </c>
      <c r="J223" s="18"/>
      <c r="K223" s="18"/>
      <c r="L223" s="18">
        <v>1</v>
      </c>
      <c r="M223" s="18">
        <v>50</v>
      </c>
      <c r="N223" s="18"/>
      <c r="O223" s="18"/>
      <c r="P223" s="18"/>
      <c r="Q223" s="18"/>
      <c r="R223" s="18"/>
      <c r="S223" s="18"/>
      <c r="T223" s="18"/>
      <c r="U223" s="18">
        <f t="shared" si="6"/>
        <v>0</v>
      </c>
      <c r="V223" s="18">
        <f t="shared" si="7"/>
        <v>0</v>
      </c>
      <c r="W223" s="18" t="s">
        <v>259</v>
      </c>
    </row>
    <row r="224" spans="1:25">
      <c r="A224" s="18">
        <v>222</v>
      </c>
      <c r="B224" s="18" t="s">
        <v>969</v>
      </c>
      <c r="C224" s="18">
        <v>222</v>
      </c>
      <c r="D224" s="18">
        <v>1243</v>
      </c>
      <c r="E224" s="19">
        <v>161003416</v>
      </c>
      <c r="F224" s="18">
        <v>57</v>
      </c>
      <c r="G224" s="18">
        <v>3317.03</v>
      </c>
      <c r="H224" s="82">
        <v>387.97</v>
      </c>
      <c r="I224" s="18">
        <v>0</v>
      </c>
      <c r="J224" s="18"/>
      <c r="K224" s="18"/>
      <c r="L224" s="18">
        <v>1</v>
      </c>
      <c r="M224" s="18">
        <v>35</v>
      </c>
      <c r="N224" s="18"/>
      <c r="O224" s="18"/>
      <c r="P224" s="18"/>
      <c r="Q224" s="18"/>
      <c r="R224" s="18"/>
      <c r="S224" s="18"/>
      <c r="T224" s="18"/>
      <c r="U224" s="18">
        <f t="shared" si="6"/>
        <v>0</v>
      </c>
      <c r="V224" s="18">
        <f t="shared" si="7"/>
        <v>0</v>
      </c>
      <c r="W224" s="18" t="s">
        <v>257</v>
      </c>
    </row>
    <row r="225" spans="1:23">
      <c r="A225" s="18">
        <v>223</v>
      </c>
      <c r="B225" s="18" t="s">
        <v>969</v>
      </c>
      <c r="C225" s="18">
        <v>223</v>
      </c>
      <c r="D225" s="18">
        <v>1244</v>
      </c>
      <c r="E225" s="19">
        <v>161003417</v>
      </c>
      <c r="F225" s="18">
        <v>58</v>
      </c>
      <c r="G225" s="18">
        <v>3400.22</v>
      </c>
      <c r="H225" s="82">
        <v>369.78</v>
      </c>
      <c r="I225" s="18">
        <v>0</v>
      </c>
      <c r="J225" s="18"/>
      <c r="K225" s="18"/>
      <c r="L225" s="18">
        <v>2</v>
      </c>
      <c r="M225" s="18">
        <v>10</v>
      </c>
      <c r="N225" s="18"/>
      <c r="O225" s="18"/>
      <c r="P225" s="18"/>
      <c r="Q225" s="18"/>
      <c r="R225" s="18"/>
      <c r="S225" s="18"/>
      <c r="T225" s="18"/>
      <c r="U225" s="18">
        <f t="shared" si="6"/>
        <v>0</v>
      </c>
      <c r="V225" s="18">
        <f t="shared" si="7"/>
        <v>0</v>
      </c>
      <c r="W225" s="18" t="s">
        <v>257</v>
      </c>
    </row>
    <row r="226" spans="1:23">
      <c r="A226" s="18">
        <v>224</v>
      </c>
      <c r="B226" s="18" t="s">
        <v>969</v>
      </c>
      <c r="C226" s="18">
        <v>224</v>
      </c>
      <c r="D226" s="18">
        <v>1245</v>
      </c>
      <c r="E226" s="19">
        <v>161003418</v>
      </c>
      <c r="F226" s="18">
        <v>59</v>
      </c>
      <c r="G226" s="18">
        <v>3707</v>
      </c>
      <c r="H226" s="82">
        <v>409</v>
      </c>
      <c r="I226" s="18">
        <v>0</v>
      </c>
      <c r="J226" s="18"/>
      <c r="K226" s="18"/>
      <c r="L226" s="18">
        <v>1</v>
      </c>
      <c r="M226" s="18">
        <v>45</v>
      </c>
      <c r="N226" s="18"/>
      <c r="O226" s="18"/>
      <c r="P226" s="18"/>
      <c r="Q226" s="18"/>
      <c r="R226" s="18"/>
      <c r="S226" s="18"/>
      <c r="T226" s="18"/>
      <c r="U226" s="18">
        <f t="shared" si="6"/>
        <v>0</v>
      </c>
      <c r="V226" s="18">
        <f t="shared" si="7"/>
        <v>0</v>
      </c>
      <c r="W226" s="18" t="s">
        <v>257</v>
      </c>
    </row>
    <row r="227" spans="1:23">
      <c r="A227" s="18">
        <v>225</v>
      </c>
      <c r="B227" s="18" t="s">
        <v>969</v>
      </c>
      <c r="C227" s="18">
        <v>225</v>
      </c>
      <c r="D227" s="18">
        <v>1247</v>
      </c>
      <c r="E227" s="19">
        <v>161003419</v>
      </c>
      <c r="F227" s="18">
        <v>55</v>
      </c>
      <c r="G227" s="18">
        <v>3171.65</v>
      </c>
      <c r="H227" s="82">
        <v>403.35</v>
      </c>
      <c r="I227" s="18">
        <v>0</v>
      </c>
      <c r="J227" s="18"/>
      <c r="K227" s="18"/>
      <c r="L227" s="18">
        <v>1</v>
      </c>
      <c r="M227" s="18">
        <v>40</v>
      </c>
      <c r="N227" s="18"/>
      <c r="O227" s="18"/>
      <c r="P227" s="18"/>
      <c r="Q227" s="18"/>
      <c r="R227" s="18"/>
      <c r="S227" s="18"/>
      <c r="T227" s="18"/>
      <c r="U227" s="18">
        <f t="shared" si="6"/>
        <v>0</v>
      </c>
      <c r="V227" s="18">
        <f t="shared" si="7"/>
        <v>0</v>
      </c>
      <c r="W227" s="18" t="s">
        <v>257</v>
      </c>
    </row>
    <row r="228" spans="1:23">
      <c r="A228" s="18">
        <v>226</v>
      </c>
      <c r="B228" s="18" t="s">
        <v>969</v>
      </c>
      <c r="C228" s="18">
        <v>226</v>
      </c>
      <c r="D228" s="18">
        <v>1248</v>
      </c>
      <c r="E228" s="18">
        <v>141000286</v>
      </c>
      <c r="F228" s="18">
        <v>58</v>
      </c>
      <c r="G228" s="18">
        <v>3368.04</v>
      </c>
      <c r="H228" s="82">
        <v>402.96</v>
      </c>
      <c r="I228" s="18">
        <v>3</v>
      </c>
      <c r="J228" s="18"/>
      <c r="K228" s="18"/>
      <c r="L228" s="18">
        <v>2</v>
      </c>
      <c r="M228" s="18">
        <v>0</v>
      </c>
      <c r="N228" s="18"/>
      <c r="O228" s="18">
        <v>8700</v>
      </c>
      <c r="P228" s="18"/>
      <c r="Q228" s="18"/>
      <c r="R228" s="18"/>
      <c r="S228" s="18"/>
      <c r="T228" s="18"/>
      <c r="U228" s="18">
        <f t="shared" si="6"/>
        <v>435</v>
      </c>
      <c r="V228" s="18">
        <f t="shared" si="7"/>
        <v>9135</v>
      </c>
      <c r="W228" s="18" t="s">
        <v>257</v>
      </c>
    </row>
    <row r="229" spans="1:23">
      <c r="A229" s="18">
        <v>227</v>
      </c>
      <c r="B229" s="18" t="s">
        <v>969</v>
      </c>
      <c r="C229" s="18">
        <v>227</v>
      </c>
      <c r="D229" s="18">
        <v>1249</v>
      </c>
      <c r="E229" s="18">
        <v>161003420</v>
      </c>
      <c r="F229" s="18">
        <v>57</v>
      </c>
      <c r="G229" s="18">
        <v>3259.47</v>
      </c>
      <c r="H229" s="82">
        <v>441.53</v>
      </c>
      <c r="I229" s="18">
        <v>0</v>
      </c>
      <c r="J229" s="18"/>
      <c r="K229" s="18"/>
      <c r="L229" s="18">
        <v>1</v>
      </c>
      <c r="M229" s="18">
        <v>55</v>
      </c>
      <c r="N229" s="18"/>
      <c r="O229" s="18"/>
      <c r="P229" s="18"/>
      <c r="Q229" s="18"/>
      <c r="R229" s="18"/>
      <c r="S229" s="18"/>
      <c r="T229" s="18"/>
      <c r="U229" s="18">
        <f t="shared" si="6"/>
        <v>0</v>
      </c>
      <c r="V229" s="18">
        <f t="shared" si="7"/>
        <v>0</v>
      </c>
      <c r="W229" s="18" t="s">
        <v>257</v>
      </c>
    </row>
    <row r="230" spans="1:23">
      <c r="A230" s="18">
        <v>228</v>
      </c>
      <c r="B230" s="18" t="s">
        <v>970</v>
      </c>
      <c r="C230" s="18">
        <v>228</v>
      </c>
      <c r="D230" s="18">
        <v>1246</v>
      </c>
      <c r="E230" s="18">
        <v>161003421</v>
      </c>
      <c r="F230" s="18">
        <v>57</v>
      </c>
      <c r="G230" s="18">
        <v>3246.65</v>
      </c>
      <c r="H230" s="82">
        <v>456.35</v>
      </c>
      <c r="I230" s="18">
        <v>0</v>
      </c>
      <c r="J230" s="18"/>
      <c r="K230" s="18"/>
      <c r="L230" s="18">
        <v>2</v>
      </c>
      <c r="M230" s="18">
        <v>20</v>
      </c>
      <c r="N230" s="18"/>
      <c r="O230" s="18"/>
      <c r="P230" s="18"/>
      <c r="Q230" s="18"/>
      <c r="R230" s="18"/>
      <c r="S230" s="18"/>
      <c r="T230" s="18"/>
      <c r="U230" s="18">
        <f t="shared" si="6"/>
        <v>0</v>
      </c>
      <c r="V230" s="18">
        <f t="shared" si="7"/>
        <v>0</v>
      </c>
      <c r="W230" s="18" t="s">
        <v>259</v>
      </c>
    </row>
    <row r="231" spans="1:23">
      <c r="A231" s="18">
        <v>229</v>
      </c>
      <c r="B231" s="18" t="s">
        <v>970</v>
      </c>
      <c r="C231" s="18">
        <v>229</v>
      </c>
      <c r="D231" s="18">
        <v>1251</v>
      </c>
      <c r="E231" s="18">
        <v>161003422</v>
      </c>
      <c r="F231" s="18">
        <v>59</v>
      </c>
      <c r="G231" s="18">
        <v>3403.61</v>
      </c>
      <c r="H231" s="82">
        <v>431.39</v>
      </c>
      <c r="I231" s="18">
        <v>0</v>
      </c>
      <c r="J231" s="18"/>
      <c r="K231" s="18"/>
      <c r="L231" s="18">
        <v>2</v>
      </c>
      <c r="M231" s="18">
        <v>5</v>
      </c>
      <c r="N231" s="18"/>
      <c r="O231" s="18"/>
      <c r="P231" s="18"/>
      <c r="Q231" s="18"/>
      <c r="R231" s="18"/>
      <c r="S231" s="18"/>
      <c r="T231" s="18"/>
      <c r="U231" s="18">
        <f t="shared" si="6"/>
        <v>0</v>
      </c>
      <c r="V231" s="18">
        <f t="shared" si="7"/>
        <v>0</v>
      </c>
      <c r="W231" s="18" t="s">
        <v>257</v>
      </c>
    </row>
    <row r="232" spans="1:23">
      <c r="A232" s="18">
        <v>230</v>
      </c>
      <c r="B232" s="18" t="s">
        <v>970</v>
      </c>
      <c r="C232" s="18">
        <v>230</v>
      </c>
      <c r="D232" s="18">
        <v>1250</v>
      </c>
      <c r="E232" s="18">
        <v>161003423</v>
      </c>
      <c r="F232" s="18">
        <v>58</v>
      </c>
      <c r="G232" s="18">
        <v>3366.62</v>
      </c>
      <c r="H232" s="82">
        <v>403.38</v>
      </c>
      <c r="I232" s="18">
        <v>0</v>
      </c>
      <c r="J232" s="18"/>
      <c r="K232" s="18"/>
      <c r="L232" s="18">
        <v>1</v>
      </c>
      <c r="M232" s="18">
        <v>55</v>
      </c>
      <c r="N232" s="18"/>
      <c r="O232" s="18"/>
      <c r="P232" s="18"/>
      <c r="Q232" s="18"/>
      <c r="R232" s="18"/>
      <c r="S232" s="18"/>
      <c r="T232" s="18"/>
      <c r="U232" s="18">
        <f t="shared" si="6"/>
        <v>0</v>
      </c>
      <c r="V232" s="18">
        <f t="shared" si="7"/>
        <v>0</v>
      </c>
      <c r="W232" s="18" t="s">
        <v>259</v>
      </c>
    </row>
    <row r="233" spans="1:23">
      <c r="A233" s="18">
        <v>231</v>
      </c>
      <c r="B233" s="18" t="s">
        <v>970</v>
      </c>
      <c r="C233" s="18">
        <v>231</v>
      </c>
      <c r="D233" s="18">
        <v>1252</v>
      </c>
      <c r="E233" s="18">
        <v>161003424</v>
      </c>
      <c r="F233" s="18">
        <v>57</v>
      </c>
      <c r="G233" s="18">
        <v>3343.84</v>
      </c>
      <c r="H233" s="82">
        <v>360.16</v>
      </c>
      <c r="I233" s="18">
        <v>0</v>
      </c>
      <c r="J233" s="18"/>
      <c r="K233" s="18"/>
      <c r="L233" s="18">
        <v>1</v>
      </c>
      <c r="M233" s="18">
        <v>20</v>
      </c>
      <c r="N233" s="18"/>
      <c r="O233" s="18"/>
      <c r="P233" s="18"/>
      <c r="Q233" s="18"/>
      <c r="R233" s="18"/>
      <c r="S233" s="18"/>
      <c r="T233" s="18"/>
      <c r="U233" s="18">
        <f t="shared" si="6"/>
        <v>0</v>
      </c>
      <c r="V233" s="18">
        <f t="shared" si="7"/>
        <v>0</v>
      </c>
      <c r="W233" s="18" t="s">
        <v>257</v>
      </c>
    </row>
    <row r="234" spans="1:23">
      <c r="A234" s="18">
        <v>232</v>
      </c>
      <c r="B234" s="18" t="s">
        <v>970</v>
      </c>
      <c r="C234" s="18">
        <v>232</v>
      </c>
      <c r="D234" s="18">
        <v>1253</v>
      </c>
      <c r="E234" s="18">
        <v>161003425</v>
      </c>
      <c r="F234" s="18">
        <v>58</v>
      </c>
      <c r="G234" s="18">
        <v>3374.46</v>
      </c>
      <c r="H234" s="82">
        <v>391.54</v>
      </c>
      <c r="I234" s="18">
        <v>0</v>
      </c>
      <c r="J234" s="18"/>
      <c r="K234" s="18"/>
      <c r="L234" s="18">
        <v>1</v>
      </c>
      <c r="M234" s="18">
        <v>40</v>
      </c>
      <c r="N234" s="18"/>
      <c r="O234" s="18"/>
      <c r="P234" s="18"/>
      <c r="Q234" s="18"/>
      <c r="R234" s="18"/>
      <c r="S234" s="18"/>
      <c r="T234" s="18"/>
      <c r="U234" s="18">
        <f t="shared" si="6"/>
        <v>0</v>
      </c>
      <c r="V234" s="18">
        <f t="shared" si="7"/>
        <v>0</v>
      </c>
      <c r="W234" s="18" t="s">
        <v>257</v>
      </c>
    </row>
    <row r="235" spans="1:23">
      <c r="A235" s="18">
        <v>233</v>
      </c>
      <c r="B235" s="18" t="s">
        <v>970</v>
      </c>
      <c r="C235" s="18">
        <v>233</v>
      </c>
      <c r="D235" s="18">
        <v>1254</v>
      </c>
      <c r="E235" s="18">
        <v>161003426</v>
      </c>
      <c r="F235" s="18">
        <v>59</v>
      </c>
      <c r="G235" s="18">
        <v>3472.01</v>
      </c>
      <c r="H235" s="82">
        <v>362.99</v>
      </c>
      <c r="I235" s="18">
        <v>0</v>
      </c>
      <c r="J235" s="18"/>
      <c r="K235" s="18"/>
      <c r="L235" s="18">
        <v>1</v>
      </c>
      <c r="M235" s="18">
        <v>30</v>
      </c>
      <c r="N235" s="18"/>
      <c r="O235" s="18"/>
      <c r="P235" s="18"/>
      <c r="Q235" s="18"/>
      <c r="R235" s="18"/>
      <c r="S235" s="18"/>
      <c r="T235" s="18"/>
      <c r="U235" s="18">
        <f t="shared" si="6"/>
        <v>0</v>
      </c>
      <c r="V235" s="18">
        <f t="shared" si="7"/>
        <v>0</v>
      </c>
      <c r="W235" s="18" t="s">
        <v>257</v>
      </c>
    </row>
    <row r="236" spans="1:23">
      <c r="A236" s="18">
        <v>234</v>
      </c>
      <c r="B236" s="18" t="s">
        <v>970</v>
      </c>
      <c r="C236" s="18">
        <v>234</v>
      </c>
      <c r="D236" s="18">
        <v>1255</v>
      </c>
      <c r="E236" s="18">
        <v>141000287</v>
      </c>
      <c r="F236" s="18">
        <v>59</v>
      </c>
      <c r="G236" s="18">
        <v>3461.82</v>
      </c>
      <c r="H236" s="82">
        <v>372.18</v>
      </c>
      <c r="I236" s="18">
        <v>0</v>
      </c>
      <c r="J236" s="18"/>
      <c r="K236" s="18"/>
      <c r="L236" s="18">
        <v>1</v>
      </c>
      <c r="M236" s="18">
        <v>45</v>
      </c>
      <c r="N236" s="18"/>
      <c r="O236" s="18"/>
      <c r="P236" s="18"/>
      <c r="Q236" s="18"/>
      <c r="R236" s="18"/>
      <c r="S236" s="18"/>
      <c r="T236" s="18"/>
      <c r="U236" s="18">
        <f t="shared" si="6"/>
        <v>0</v>
      </c>
      <c r="V236" s="18">
        <f t="shared" si="7"/>
        <v>0</v>
      </c>
      <c r="W236" s="18" t="s">
        <v>257</v>
      </c>
    </row>
    <row r="237" spans="1:23" s="80" customFormat="1">
      <c r="A237" s="16">
        <v>235</v>
      </c>
      <c r="B237" s="16" t="s">
        <v>970</v>
      </c>
      <c r="C237" s="16">
        <v>235</v>
      </c>
      <c r="D237" s="16">
        <v>1256</v>
      </c>
      <c r="E237" s="16">
        <v>161003247</v>
      </c>
      <c r="F237" s="16">
        <v>59</v>
      </c>
      <c r="G237" s="16">
        <v>3448.82</v>
      </c>
      <c r="H237" s="90">
        <v>385.18</v>
      </c>
      <c r="I237" s="16">
        <v>0</v>
      </c>
      <c r="J237" s="16"/>
      <c r="K237" s="16"/>
      <c r="L237" s="16">
        <v>1</v>
      </c>
      <c r="M237" s="16">
        <v>45</v>
      </c>
      <c r="N237" s="16"/>
      <c r="O237" s="16"/>
      <c r="P237" s="16"/>
      <c r="Q237" s="16"/>
      <c r="R237" s="16"/>
      <c r="S237" s="16"/>
      <c r="T237" s="16"/>
      <c r="U237" s="18">
        <f t="shared" si="6"/>
        <v>0</v>
      </c>
      <c r="V237" s="18">
        <f t="shared" si="7"/>
        <v>0</v>
      </c>
      <c r="W237" s="16" t="s">
        <v>257</v>
      </c>
    </row>
    <row r="238" spans="1:23">
      <c r="A238" s="18">
        <v>236</v>
      </c>
      <c r="B238" s="18" t="s">
        <v>970</v>
      </c>
      <c r="C238" s="18">
        <v>236</v>
      </c>
      <c r="D238" s="18">
        <v>1257</v>
      </c>
      <c r="E238" s="18">
        <v>141000288</v>
      </c>
      <c r="F238" s="18">
        <v>58</v>
      </c>
      <c r="G238" s="18">
        <v>3321.63</v>
      </c>
      <c r="H238" s="82">
        <v>447.37</v>
      </c>
      <c r="I238" s="18">
        <v>0</v>
      </c>
      <c r="J238" s="18"/>
      <c r="K238" s="18"/>
      <c r="L238" s="18">
        <v>1</v>
      </c>
      <c r="M238" s="18">
        <v>30</v>
      </c>
      <c r="N238" s="18"/>
      <c r="O238" s="18"/>
      <c r="P238" s="18"/>
      <c r="Q238" s="18"/>
      <c r="R238" s="18"/>
      <c r="S238" s="18"/>
      <c r="T238" s="18"/>
      <c r="U238" s="18">
        <f t="shared" si="6"/>
        <v>0</v>
      </c>
      <c r="V238" s="18">
        <f t="shared" si="7"/>
        <v>0</v>
      </c>
      <c r="W238" s="18" t="s">
        <v>259</v>
      </c>
    </row>
    <row r="239" spans="1:23">
      <c r="A239" s="18">
        <v>237</v>
      </c>
      <c r="B239" s="18" t="s">
        <v>970</v>
      </c>
      <c r="C239" s="18">
        <v>237</v>
      </c>
      <c r="D239" s="18">
        <v>1258</v>
      </c>
      <c r="E239" s="18">
        <v>141000289</v>
      </c>
      <c r="F239" s="18">
        <v>57</v>
      </c>
      <c r="G239" s="18">
        <v>3235.03</v>
      </c>
      <c r="H239" s="82">
        <v>469.97</v>
      </c>
      <c r="I239" s="18">
        <v>0</v>
      </c>
      <c r="J239" s="18"/>
      <c r="K239" s="18"/>
      <c r="L239" s="18">
        <v>1</v>
      </c>
      <c r="M239" s="18">
        <v>35</v>
      </c>
      <c r="N239" s="18"/>
      <c r="O239" s="18"/>
      <c r="P239" s="18"/>
      <c r="Q239" s="18"/>
      <c r="R239" s="18"/>
      <c r="S239" s="18"/>
      <c r="T239" s="18"/>
      <c r="U239" s="18">
        <f t="shared" si="6"/>
        <v>0</v>
      </c>
      <c r="V239" s="18">
        <f t="shared" si="7"/>
        <v>0</v>
      </c>
      <c r="W239" s="18" t="s">
        <v>257</v>
      </c>
    </row>
    <row r="240" spans="1:23">
      <c r="A240" s="18">
        <v>238</v>
      </c>
      <c r="B240" s="18" t="s">
        <v>970</v>
      </c>
      <c r="C240" s="18">
        <v>238</v>
      </c>
      <c r="D240" s="18">
        <v>1261</v>
      </c>
      <c r="E240" s="18">
        <v>161003428</v>
      </c>
      <c r="F240" s="18">
        <v>56</v>
      </c>
      <c r="G240" s="18">
        <v>3220.26</v>
      </c>
      <c r="H240" s="82">
        <v>417.74</v>
      </c>
      <c r="I240" s="18">
        <v>0</v>
      </c>
      <c r="J240" s="18"/>
      <c r="K240" s="18"/>
      <c r="L240" s="18">
        <v>1</v>
      </c>
      <c r="M240" s="18">
        <v>40</v>
      </c>
      <c r="N240" s="18"/>
      <c r="O240" s="18"/>
      <c r="P240" s="18"/>
      <c r="Q240" s="18"/>
      <c r="R240" s="18"/>
      <c r="S240" s="18"/>
      <c r="T240" s="18"/>
      <c r="U240" s="18">
        <f t="shared" si="6"/>
        <v>0</v>
      </c>
      <c r="V240" s="18">
        <f t="shared" si="7"/>
        <v>0</v>
      </c>
      <c r="W240" s="18" t="s">
        <v>259</v>
      </c>
    </row>
    <row r="241" spans="1:22" ht="15.75">
      <c r="A241" s="25"/>
      <c r="B241" s="25"/>
      <c r="C241" s="25"/>
      <c r="D241" s="81"/>
      <c r="E241" s="81"/>
      <c r="F241" s="97">
        <f>SUM(F3:F240)</f>
        <v>13709</v>
      </c>
      <c r="G241" s="98">
        <f>SUM(G3:G240)</f>
        <v>801849.94000000018</v>
      </c>
      <c r="H241" s="99">
        <f>SUM(H3:H240)</f>
        <v>93165.5</v>
      </c>
      <c r="I241" s="97">
        <f>SUM(I3:I240)</f>
        <v>13.439999999999998</v>
      </c>
      <c r="O241" s="60">
        <f>SUM(O5:O240)</f>
        <v>60600</v>
      </c>
      <c r="U241" s="60">
        <f>SUM(U5:U240)</f>
        <v>4574</v>
      </c>
      <c r="V241" s="60">
        <f>SUM(V3:V240)</f>
        <v>96054</v>
      </c>
    </row>
    <row r="242" spans="1:22">
      <c r="A242" s="100"/>
      <c r="B242" s="100"/>
      <c r="C242" s="100"/>
      <c r="G242" s="78">
        <f>G241/A240</f>
        <v>3369.1173949579838</v>
      </c>
      <c r="K242" s="80">
        <f>H241/F241</f>
        <v>6.7959369757093882</v>
      </c>
      <c r="U242" s="25"/>
    </row>
    <row r="243" spans="1:22" ht="18.75">
      <c r="A243" s="114" t="s">
        <v>976</v>
      </c>
      <c r="B243" s="114"/>
      <c r="F243" s="75"/>
      <c r="H243" s="78"/>
      <c r="M243" s="81"/>
      <c r="O243" s="78"/>
      <c r="S243" s="25"/>
    </row>
    <row r="244" spans="1:22" ht="18.75">
      <c r="A244" s="115" t="s">
        <v>975</v>
      </c>
      <c r="B244" s="115"/>
      <c r="E244" s="325" t="s">
        <v>977</v>
      </c>
      <c r="F244" s="326"/>
      <c r="G244" s="325"/>
      <c r="H244" s="325"/>
      <c r="I244" s="325"/>
      <c r="J244" s="325"/>
      <c r="K244" s="325"/>
      <c r="L244" s="325"/>
      <c r="M244" s="327"/>
      <c r="N244" s="325"/>
      <c r="O244" s="325"/>
      <c r="P244" s="325"/>
      <c r="S244" s="25"/>
      <c r="U244" s="78">
        <v>41086.5</v>
      </c>
    </row>
    <row r="245" spans="1:22" ht="18.75">
      <c r="A245" s="115" t="s">
        <v>973</v>
      </c>
      <c r="B245" s="115"/>
      <c r="E245" s="325" t="s">
        <v>978</v>
      </c>
      <c r="F245" s="326"/>
      <c r="G245" s="325"/>
      <c r="H245" s="325"/>
      <c r="I245" s="325"/>
      <c r="J245" s="325"/>
      <c r="K245" s="325"/>
      <c r="L245" s="325"/>
      <c r="M245" s="327"/>
      <c r="N245" s="325"/>
      <c r="O245" s="325"/>
      <c r="P245" s="325"/>
      <c r="S245" s="25"/>
      <c r="U245" s="78">
        <v>18270</v>
      </c>
      <c r="V245" s="78">
        <f>V241-U246</f>
        <v>36697.5</v>
      </c>
    </row>
    <row r="246" spans="1:22">
      <c r="E246" s="325" t="s">
        <v>974</v>
      </c>
      <c r="F246" s="325"/>
      <c r="G246" s="325"/>
      <c r="H246" s="326"/>
      <c r="I246" s="325"/>
      <c r="J246" s="325"/>
      <c r="K246" s="325"/>
      <c r="L246" s="325"/>
      <c r="M246" s="325"/>
      <c r="N246" s="325"/>
      <c r="O246" s="327"/>
      <c r="P246" s="325"/>
      <c r="U246" s="25">
        <f>SUM(U244:U245)</f>
        <v>59356.5</v>
      </c>
    </row>
    <row r="247" spans="1:22">
      <c r="U247" s="25"/>
    </row>
    <row r="248" spans="1:22">
      <c r="U248" s="25"/>
    </row>
    <row r="249" spans="1:22">
      <c r="U249" s="25"/>
    </row>
    <row r="250" spans="1:22">
      <c r="U250" s="25"/>
    </row>
    <row r="251" spans="1:22">
      <c r="U251" s="25"/>
    </row>
    <row r="252" spans="1:22">
      <c r="U252" s="25"/>
    </row>
  </sheetData>
  <mergeCells count="3">
    <mergeCell ref="A1:W1"/>
    <mergeCell ref="L2:M2"/>
    <mergeCell ref="X121:AA121"/>
  </mergeCells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A262"/>
  <sheetViews>
    <sheetView topLeftCell="B227" workbookViewId="0">
      <selection activeCell="Z247" sqref="Z247"/>
    </sheetView>
  </sheetViews>
  <sheetFormatPr defaultColWidth="9" defaultRowHeight="15"/>
  <cols>
    <col min="1" max="1" width="9" hidden="1" customWidth="1"/>
    <col min="2" max="2" width="15.7109375" customWidth="1"/>
    <col min="3" max="3" width="7.140625" customWidth="1"/>
    <col min="5" max="5" width="9" hidden="1" customWidth="1"/>
    <col min="7" max="7" width="11.42578125" customWidth="1"/>
    <col min="8" max="8" width="11.28515625" customWidth="1"/>
    <col min="9" max="9" width="8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887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62" t="s">
        <v>2</v>
      </c>
      <c r="C2" s="62" t="s">
        <v>28</v>
      </c>
      <c r="D2" s="62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2809" t="s">
        <v>419</v>
      </c>
      <c r="M2" s="2809"/>
      <c r="N2" s="62" t="s">
        <v>12</v>
      </c>
      <c r="O2" s="62" t="s">
        <v>13</v>
      </c>
      <c r="P2" s="62" t="s">
        <v>14</v>
      </c>
      <c r="Q2" s="62" t="s">
        <v>15</v>
      </c>
      <c r="R2" s="62" t="s">
        <v>16</v>
      </c>
      <c r="S2" s="62" t="s">
        <v>15</v>
      </c>
      <c r="T2" s="62" t="s">
        <v>18</v>
      </c>
      <c r="U2" s="62" t="s">
        <v>19</v>
      </c>
      <c r="V2" s="62" t="s">
        <v>543</v>
      </c>
      <c r="W2" s="61" t="s">
        <v>255</v>
      </c>
    </row>
    <row r="3" spans="1:23">
      <c r="A3" s="5">
        <v>1</v>
      </c>
      <c r="B3" s="18" t="str">
        <f ca="1">'FEB-22'!B3</f>
        <v>01.02.22</v>
      </c>
      <c r="C3" s="5">
        <f ca="1">'FEB-22'!C3</f>
        <v>1</v>
      </c>
      <c r="D3" s="5">
        <f ca="1">'FEB-22'!D3</f>
        <v>1022</v>
      </c>
      <c r="E3" s="26"/>
      <c r="F3" s="5">
        <f ca="1">'FEB-22'!F3</f>
        <v>59</v>
      </c>
      <c r="G3" s="63">
        <f ca="1">'FEB-22'!G3</f>
        <v>3682.48</v>
      </c>
      <c r="H3" s="63">
        <f ca="1">'FEB-22'!H3</f>
        <v>393.52</v>
      </c>
      <c r="I3" s="5">
        <f ca="1">'FEB-22'!I3</f>
        <v>0</v>
      </c>
      <c r="J3" s="22"/>
      <c r="K3" s="5"/>
      <c r="L3" s="5">
        <f ca="1">'FEB-22'!L3</f>
        <v>1</v>
      </c>
      <c r="M3" s="5">
        <f ca="1">'FEB-22'!M3</f>
        <v>50</v>
      </c>
      <c r="N3" s="5"/>
      <c r="O3" s="5"/>
      <c r="P3" s="5"/>
      <c r="Q3" s="5"/>
      <c r="R3" s="5"/>
      <c r="S3" s="5"/>
      <c r="T3" s="5"/>
      <c r="U3" s="5"/>
      <c r="V3" s="5">
        <f ca="1">'FEB-22'!V3</f>
        <v>0</v>
      </c>
    </row>
    <row r="4" spans="1:23">
      <c r="A4" s="5">
        <v>2</v>
      </c>
      <c r="B4" s="18" t="str">
        <f ca="1">'FEB-22'!B4</f>
        <v>01.02.22</v>
      </c>
      <c r="C4" s="5">
        <f ca="1">'FEB-22'!C4</f>
        <v>2</v>
      </c>
      <c r="D4" s="5">
        <f ca="1">'FEB-22'!D4</f>
        <v>1023</v>
      </c>
      <c r="E4" s="26"/>
      <c r="F4" s="5">
        <f ca="1">'FEB-22'!F4</f>
        <v>58</v>
      </c>
      <c r="G4" s="63">
        <f ca="1">'FEB-22'!G4</f>
        <v>3434.42</v>
      </c>
      <c r="H4" s="63">
        <f ca="1">'FEB-22'!H4</f>
        <v>335.58</v>
      </c>
      <c r="I4" s="5">
        <f ca="1">'FEB-22'!I4</f>
        <v>0</v>
      </c>
      <c r="J4" s="22"/>
      <c r="K4" s="5"/>
      <c r="L4" s="5">
        <f ca="1">'FEB-22'!L4</f>
        <v>1</v>
      </c>
      <c r="M4" s="5">
        <f ca="1">'FEB-22'!M4</f>
        <v>35</v>
      </c>
      <c r="N4" s="5"/>
      <c r="O4" s="5"/>
      <c r="P4" s="5"/>
      <c r="Q4" s="5"/>
      <c r="R4" s="5"/>
      <c r="S4" s="5"/>
      <c r="T4" s="5"/>
      <c r="U4" s="5"/>
      <c r="V4" s="5">
        <f ca="1">'FEB-22'!V4</f>
        <v>0</v>
      </c>
    </row>
    <row r="5" spans="1:23">
      <c r="A5" s="5">
        <v>3</v>
      </c>
      <c r="B5" s="18" t="str">
        <f ca="1">'FEB-22'!B5</f>
        <v>01.02.22</v>
      </c>
      <c r="C5" s="5">
        <f ca="1">'FEB-22'!C5</f>
        <v>3</v>
      </c>
      <c r="D5" s="5">
        <f ca="1">'FEB-22'!D5</f>
        <v>1024</v>
      </c>
      <c r="E5" s="26"/>
      <c r="F5" s="5">
        <f ca="1">'FEB-22'!F5</f>
        <v>59</v>
      </c>
      <c r="G5" s="63">
        <f ca="1">'FEB-22'!G5</f>
        <v>3497.23</v>
      </c>
      <c r="H5" s="63">
        <f ca="1">'FEB-22'!H5</f>
        <v>337.16</v>
      </c>
      <c r="I5" s="5">
        <f ca="1">'FEB-22'!I5</f>
        <v>1.39</v>
      </c>
      <c r="J5" s="22"/>
      <c r="K5" s="5"/>
      <c r="L5" s="5">
        <f ca="1">'FEB-22'!L5</f>
        <v>1</v>
      </c>
      <c r="M5" s="5">
        <f ca="1">'FEB-22'!M5</f>
        <v>40</v>
      </c>
      <c r="N5" s="5"/>
      <c r="O5" s="5"/>
      <c r="P5" s="5"/>
      <c r="Q5" s="5"/>
      <c r="R5" s="5"/>
      <c r="S5" s="5"/>
      <c r="T5" s="5"/>
      <c r="U5" s="5"/>
      <c r="V5" s="5">
        <f ca="1">'FEB-22'!V5</f>
        <v>9292.5</v>
      </c>
    </row>
    <row r="6" spans="1:23">
      <c r="A6" s="5">
        <v>4</v>
      </c>
      <c r="B6" s="18" t="str">
        <f ca="1">'FEB-22'!B6</f>
        <v>01.02.22</v>
      </c>
      <c r="C6" s="5">
        <f ca="1">'FEB-22'!C6</f>
        <v>4</v>
      </c>
      <c r="D6" s="5">
        <f ca="1">'FEB-22'!D6</f>
        <v>1025</v>
      </c>
      <c r="E6" s="26"/>
      <c r="F6" s="5">
        <f ca="1">'FEB-22'!F6</f>
        <v>58</v>
      </c>
      <c r="G6" s="63">
        <f ca="1">'FEB-22'!G6</f>
        <v>3414.22</v>
      </c>
      <c r="H6" s="63">
        <f ca="1">'FEB-22'!H6</f>
        <v>355.78</v>
      </c>
      <c r="I6" s="5">
        <f ca="1">'FEB-22'!I6</f>
        <v>0</v>
      </c>
      <c r="J6" s="22"/>
      <c r="K6" s="5"/>
      <c r="L6" s="5">
        <f ca="1">'FEB-22'!L6</f>
        <v>1</v>
      </c>
      <c r="M6" s="5">
        <f ca="1">'FEB-22'!M6</f>
        <v>50</v>
      </c>
      <c r="N6" s="5"/>
      <c r="O6" s="5"/>
      <c r="P6" s="5"/>
      <c r="Q6" s="5"/>
      <c r="R6" s="5"/>
      <c r="S6" s="5"/>
      <c r="T6" s="5"/>
      <c r="U6" s="5"/>
      <c r="V6" s="5">
        <f ca="1">'FEB-22'!V6</f>
        <v>0</v>
      </c>
    </row>
    <row r="7" spans="1:23">
      <c r="A7" s="5">
        <v>5</v>
      </c>
      <c r="B7" s="18" t="str">
        <f ca="1">'FEB-22'!B7</f>
        <v>01.02.22</v>
      </c>
      <c r="C7" s="5">
        <f ca="1">'FEB-22'!C7</f>
        <v>5</v>
      </c>
      <c r="D7" s="5">
        <f ca="1">'FEB-22'!D7</f>
        <v>1026</v>
      </c>
      <c r="E7" s="26"/>
      <c r="F7" s="5">
        <f ca="1">'FEB-22'!F7</f>
        <v>59</v>
      </c>
      <c r="G7" s="63">
        <f ca="1">'FEB-22'!G7</f>
        <v>3439.41</v>
      </c>
      <c r="H7" s="63">
        <f ca="1">'FEB-22'!H7</f>
        <v>395.59</v>
      </c>
      <c r="I7" s="5">
        <f ca="1">'FEB-22'!I7</f>
        <v>0</v>
      </c>
      <c r="J7" s="22"/>
      <c r="K7" s="5"/>
      <c r="L7" s="5">
        <f ca="1">'FEB-22'!L7</f>
        <v>2</v>
      </c>
      <c r="M7" s="5">
        <f ca="1">'FEB-22'!M7</f>
        <v>20</v>
      </c>
      <c r="N7" s="5"/>
      <c r="O7" s="5"/>
      <c r="P7" s="5"/>
      <c r="Q7" s="5"/>
      <c r="R7" s="5"/>
      <c r="S7" s="5"/>
      <c r="T7" s="5"/>
      <c r="U7" s="5"/>
      <c r="V7" s="5">
        <f ca="1">'FEB-22'!V7</f>
        <v>0</v>
      </c>
    </row>
    <row r="8" spans="1:23">
      <c r="A8" s="5">
        <v>6</v>
      </c>
      <c r="B8" s="18" t="str">
        <f ca="1">'FEB-22'!B8</f>
        <v>01.02.22</v>
      </c>
      <c r="C8" s="5">
        <f ca="1">'FEB-22'!C8</f>
        <v>6</v>
      </c>
      <c r="D8" s="5">
        <f ca="1">'FEB-22'!D8</f>
        <v>1027</v>
      </c>
      <c r="E8" s="26"/>
      <c r="F8" s="5">
        <f ca="1">'FEB-22'!F8</f>
        <v>59</v>
      </c>
      <c r="G8" s="63">
        <f ca="1">'FEB-22'!G8</f>
        <v>3439.41</v>
      </c>
      <c r="H8" s="63">
        <f ca="1">'FEB-22'!H8</f>
        <v>395.59</v>
      </c>
      <c r="I8" s="5">
        <f ca="1">'FEB-22'!I8</f>
        <v>0</v>
      </c>
      <c r="J8" s="22"/>
      <c r="K8" s="5"/>
      <c r="L8" s="5">
        <f ca="1">'FEB-22'!L8</f>
        <v>1</v>
      </c>
      <c r="M8" s="5">
        <f ca="1">'FEB-22'!M8</f>
        <v>50</v>
      </c>
      <c r="N8" s="5"/>
      <c r="O8" s="5"/>
      <c r="P8" s="5"/>
      <c r="Q8" s="5"/>
      <c r="R8" s="5"/>
      <c r="S8" s="5"/>
      <c r="T8" s="5"/>
      <c r="U8" s="5"/>
      <c r="V8" s="5">
        <f ca="1">'FEB-22'!V8</f>
        <v>0</v>
      </c>
    </row>
    <row r="9" spans="1:23">
      <c r="A9" s="5">
        <v>7</v>
      </c>
      <c r="B9" s="18" t="str">
        <f ca="1">'FEB-22'!B9</f>
        <v>02.02.22</v>
      </c>
      <c r="C9" s="5">
        <f ca="1">'FEB-22'!C9</f>
        <v>7</v>
      </c>
      <c r="D9" s="5">
        <f ca="1">'FEB-22'!D9</f>
        <v>1028</v>
      </c>
      <c r="E9" s="26"/>
      <c r="F9" s="5">
        <f ca="1">'FEB-22'!F9</f>
        <v>57</v>
      </c>
      <c r="G9" s="63">
        <f ca="1">'FEB-22'!G9</f>
        <v>3348.85</v>
      </c>
      <c r="H9" s="63">
        <f ca="1">'FEB-22'!H9</f>
        <v>354.15</v>
      </c>
      <c r="I9" s="5">
        <f ca="1">'FEB-22'!I9</f>
        <v>0</v>
      </c>
      <c r="J9" s="22"/>
      <c r="K9" s="5"/>
      <c r="L9" s="5">
        <f ca="1">'FEB-22'!L9</f>
        <v>2</v>
      </c>
      <c r="M9" s="5">
        <f ca="1">'FEB-22'!M9</f>
        <v>10</v>
      </c>
      <c r="N9" s="5"/>
      <c r="O9" s="5"/>
      <c r="P9" s="5"/>
      <c r="Q9" s="5"/>
      <c r="R9" s="5"/>
      <c r="S9" s="5"/>
      <c r="T9" s="5"/>
      <c r="U9" s="5"/>
      <c r="V9" s="5">
        <f ca="1">'FEB-22'!V9</f>
        <v>0</v>
      </c>
    </row>
    <row r="10" spans="1:23">
      <c r="A10" s="20"/>
      <c r="B10" s="18" t="str">
        <f ca="1">'FEB-22'!B10</f>
        <v>02.02.22</v>
      </c>
      <c r="C10" s="5">
        <f ca="1">'FEB-22'!C10</f>
        <v>8</v>
      </c>
      <c r="D10" s="5">
        <f ca="1">'FEB-22'!D10</f>
        <v>1029</v>
      </c>
      <c r="E10" s="26"/>
      <c r="F10" s="5">
        <f ca="1">'FEB-22'!F10</f>
        <v>58</v>
      </c>
      <c r="G10" s="63">
        <f ca="1">'FEB-22'!G10</f>
        <v>3407.82</v>
      </c>
      <c r="H10" s="63">
        <f ca="1">'FEB-22'!H10</f>
        <v>362.18</v>
      </c>
      <c r="I10" s="5">
        <f ca="1">'FEB-22'!I10</f>
        <v>0</v>
      </c>
      <c r="J10" s="22"/>
      <c r="K10" s="5"/>
      <c r="L10" s="5">
        <f ca="1">'FEB-22'!L10</f>
        <v>1</v>
      </c>
      <c r="M10" s="5">
        <f ca="1">'FEB-22'!M10</f>
        <v>40</v>
      </c>
      <c r="N10" s="5"/>
      <c r="O10" s="5"/>
      <c r="P10" s="5"/>
      <c r="Q10" s="5"/>
      <c r="R10" s="5"/>
      <c r="S10" s="5"/>
      <c r="T10" s="5"/>
      <c r="U10" s="5"/>
      <c r="V10" s="5">
        <f ca="1">'FEB-22'!V10</f>
        <v>0</v>
      </c>
    </row>
    <row r="11" spans="1:23">
      <c r="A11" s="20"/>
      <c r="B11" s="18" t="str">
        <f ca="1">'FEB-22'!B11</f>
        <v>02.02.22</v>
      </c>
      <c r="C11" s="5">
        <f ca="1">'FEB-22'!C11</f>
        <v>9</v>
      </c>
      <c r="D11" s="5">
        <f ca="1">'FEB-22'!D11</f>
        <v>1030</v>
      </c>
      <c r="E11" s="26"/>
      <c r="F11" s="5">
        <f ca="1">'FEB-22'!F11</f>
        <v>56</v>
      </c>
      <c r="G11" s="63">
        <f ca="1">'FEB-22'!G11</f>
        <v>3255.65</v>
      </c>
      <c r="H11" s="63">
        <f ca="1">'FEB-22'!H11</f>
        <v>383.35</v>
      </c>
      <c r="I11" s="5">
        <f ca="1">'FEB-22'!I11</f>
        <v>0</v>
      </c>
      <c r="J11" s="22"/>
      <c r="K11" s="5"/>
      <c r="L11" s="5">
        <f ca="1">'FEB-22'!L11</f>
        <v>1</v>
      </c>
      <c r="M11" s="5">
        <f ca="1">'FEB-22'!M11</f>
        <v>40</v>
      </c>
      <c r="N11" s="5"/>
      <c r="O11" s="5"/>
      <c r="P11" s="5"/>
      <c r="Q11" s="5"/>
      <c r="R11" s="5"/>
      <c r="S11" s="5"/>
      <c r="T11" s="5"/>
      <c r="U11" s="5"/>
      <c r="V11" s="5">
        <f ca="1">'FEB-22'!V11</f>
        <v>0</v>
      </c>
    </row>
    <row r="12" spans="1:23">
      <c r="A12" s="20"/>
      <c r="B12" s="18" t="str">
        <f ca="1">'FEB-22'!B12</f>
        <v>02.02.22</v>
      </c>
      <c r="C12" s="5">
        <f ca="1">'FEB-22'!C12</f>
        <v>10</v>
      </c>
      <c r="D12" s="5">
        <f ca="1">'FEB-22'!D12</f>
        <v>1031</v>
      </c>
      <c r="E12" s="26"/>
      <c r="F12" s="5">
        <f ca="1">'FEB-22'!F12</f>
        <v>59</v>
      </c>
      <c r="G12" s="63">
        <f ca="1">'FEB-22'!G12</f>
        <v>3427.81</v>
      </c>
      <c r="H12" s="63">
        <f ca="1">'FEB-22'!H12</f>
        <v>407.19</v>
      </c>
      <c r="I12" s="5">
        <f ca="1">'FEB-22'!I12</f>
        <v>0</v>
      </c>
      <c r="J12" s="22"/>
      <c r="K12" s="5"/>
      <c r="L12" s="5">
        <f ca="1">'FEB-22'!L12</f>
        <v>2</v>
      </c>
      <c r="M12" s="5">
        <f ca="1">'FEB-22'!M12</f>
        <v>0</v>
      </c>
      <c r="N12" s="5"/>
      <c r="O12" s="5"/>
      <c r="P12" s="5"/>
      <c r="Q12" s="5"/>
      <c r="R12" s="5"/>
      <c r="S12" s="5"/>
      <c r="T12" s="5"/>
      <c r="U12" s="5"/>
      <c r="V12" s="5">
        <f ca="1">'FEB-22'!V12</f>
        <v>0</v>
      </c>
    </row>
    <row r="13" spans="1:23">
      <c r="A13" s="20"/>
      <c r="B13" s="18" t="str">
        <f ca="1">'FEB-22'!B13</f>
        <v>02.02.22</v>
      </c>
      <c r="C13" s="5">
        <f ca="1">'FEB-22'!C13</f>
        <v>11</v>
      </c>
      <c r="D13" s="5">
        <f ca="1">'FEB-22'!D13</f>
        <v>1032</v>
      </c>
      <c r="E13" s="26"/>
      <c r="F13" s="5">
        <f ca="1">'FEB-22'!F13</f>
        <v>56</v>
      </c>
      <c r="G13" s="63">
        <f ca="1">'FEB-22'!G13</f>
        <v>3215.84</v>
      </c>
      <c r="H13" s="63">
        <f ca="1">'FEB-22'!H13</f>
        <v>424.16</v>
      </c>
      <c r="I13" s="5">
        <f ca="1">'FEB-22'!I13</f>
        <v>0</v>
      </c>
      <c r="J13" s="22"/>
      <c r="K13" s="5"/>
      <c r="L13" s="5">
        <f ca="1">'FEB-22'!L13</f>
        <v>1</v>
      </c>
      <c r="M13" s="5">
        <f ca="1">'FEB-22'!M13</f>
        <v>50</v>
      </c>
      <c r="N13" s="5"/>
      <c r="O13" s="5"/>
      <c r="P13" s="5"/>
      <c r="Q13" s="5"/>
      <c r="R13" s="5"/>
      <c r="S13" s="5"/>
      <c r="T13" s="5"/>
      <c r="U13" s="5"/>
      <c r="V13" s="5">
        <f ca="1">'FEB-22'!V13</f>
        <v>0</v>
      </c>
    </row>
    <row r="14" spans="1:23">
      <c r="A14" s="20"/>
      <c r="B14" s="18" t="str">
        <f ca="1">'FEB-22'!B14</f>
        <v>02.02.22</v>
      </c>
      <c r="C14" s="5">
        <f ca="1">'FEB-22'!C14</f>
        <v>12</v>
      </c>
      <c r="D14" s="5">
        <f ca="1">'FEB-22'!D14</f>
        <v>1033</v>
      </c>
      <c r="E14" s="26"/>
      <c r="F14" s="5">
        <f ca="1">'FEB-22'!F14</f>
        <v>59</v>
      </c>
      <c r="G14" s="63">
        <f ca="1">'FEB-22'!G14</f>
        <v>3463.01</v>
      </c>
      <c r="H14" s="63">
        <f ca="1">'FEB-22'!H14</f>
        <v>381.99</v>
      </c>
      <c r="I14" s="5">
        <f ca="1">'FEB-22'!I14</f>
        <v>0</v>
      </c>
      <c r="J14" s="22"/>
      <c r="K14" s="5"/>
      <c r="L14" s="5">
        <f ca="1">'FEB-22'!L14</f>
        <v>2</v>
      </c>
      <c r="M14" s="5">
        <f ca="1">'FEB-22'!M14</f>
        <v>30</v>
      </c>
      <c r="N14" s="5"/>
      <c r="O14" s="5"/>
      <c r="P14" s="5"/>
      <c r="Q14" s="5"/>
      <c r="R14" s="5"/>
      <c r="S14" s="5"/>
      <c r="T14" s="5"/>
      <c r="U14" s="5"/>
      <c r="V14" s="5">
        <f ca="1">'FEB-22'!V14</f>
        <v>0</v>
      </c>
    </row>
    <row r="15" spans="1:23">
      <c r="A15" s="20"/>
      <c r="B15" s="18" t="str">
        <f ca="1">'FEB-22'!B15</f>
        <v>03.02.22</v>
      </c>
      <c r="C15" s="5">
        <f ca="1">'FEB-22'!C15</f>
        <v>13</v>
      </c>
      <c r="D15" s="5">
        <f ca="1">'FEB-22'!D15</f>
        <v>1034</v>
      </c>
      <c r="E15" s="26"/>
      <c r="F15" s="5">
        <f ca="1">'FEB-22'!F15</f>
        <v>58</v>
      </c>
      <c r="G15" s="63">
        <f ca="1">'FEB-22'!G15</f>
        <v>3359.68</v>
      </c>
      <c r="H15" s="63">
        <f ca="1">'FEB-22'!H15</f>
        <v>404.32</v>
      </c>
      <c r="I15" s="5">
        <f ca="1">'FEB-22'!I15</f>
        <v>0</v>
      </c>
      <c r="J15" s="22"/>
      <c r="K15" s="5"/>
      <c r="L15" s="5">
        <f ca="1">'FEB-22'!L15</f>
        <v>2</v>
      </c>
      <c r="M15" s="5">
        <f ca="1">'FEB-22'!M15</f>
        <v>15</v>
      </c>
      <c r="N15" s="5"/>
      <c r="O15" s="5"/>
      <c r="P15" s="5"/>
      <c r="Q15" s="5"/>
      <c r="R15" s="5"/>
      <c r="S15" s="5"/>
      <c r="T15" s="5"/>
      <c r="U15" s="5"/>
      <c r="V15" s="5">
        <f ca="1">'FEB-22'!V15</f>
        <v>0</v>
      </c>
    </row>
    <row r="16" spans="1:23">
      <c r="A16" s="20"/>
      <c r="B16" s="18" t="str">
        <f ca="1">'FEB-22'!B16</f>
        <v>03.02.22</v>
      </c>
      <c r="C16" s="5">
        <f ca="1">'FEB-22'!C16</f>
        <v>14</v>
      </c>
      <c r="D16" s="5">
        <f ca="1">'FEB-22'!D16</f>
        <v>1035</v>
      </c>
      <c r="E16" s="26"/>
      <c r="F16" s="5">
        <f ca="1">'FEB-22'!F16</f>
        <v>58</v>
      </c>
      <c r="G16" s="63">
        <f ca="1">'FEB-22'!G16</f>
        <v>3391.42</v>
      </c>
      <c r="H16" s="63">
        <f ca="1">'FEB-22'!H16</f>
        <v>378.58</v>
      </c>
      <c r="I16" s="5">
        <f ca="1">'FEB-22'!I16</f>
        <v>0</v>
      </c>
      <c r="J16" s="22"/>
      <c r="K16" s="5"/>
      <c r="L16" s="5">
        <f ca="1">'FEB-22'!L16</f>
        <v>1</v>
      </c>
      <c r="M16" s="5">
        <f ca="1">'FEB-22'!M16</f>
        <v>50</v>
      </c>
      <c r="N16" s="5"/>
      <c r="O16" s="5"/>
      <c r="P16" s="5"/>
      <c r="Q16" s="5"/>
      <c r="R16" s="5"/>
      <c r="S16" s="5"/>
      <c r="T16" s="5"/>
      <c r="U16" s="5"/>
      <c r="V16" s="5">
        <f ca="1">'FEB-22'!V16</f>
        <v>0</v>
      </c>
    </row>
    <row r="17" spans="1:24">
      <c r="A17" s="20"/>
      <c r="B17" s="18" t="str">
        <f ca="1">'FEB-22'!B17</f>
        <v>03.02.22</v>
      </c>
      <c r="C17" s="5">
        <f ca="1">'FEB-22'!C17</f>
        <v>15</v>
      </c>
      <c r="D17" s="5">
        <f ca="1">'FEB-22'!D17</f>
        <v>1037</v>
      </c>
      <c r="E17" s="26"/>
      <c r="F17" s="5">
        <f ca="1">'FEB-22'!F17</f>
        <v>57</v>
      </c>
      <c r="G17" s="63">
        <f ca="1">'FEB-22'!G17</f>
        <v>3303.24</v>
      </c>
      <c r="H17" s="63">
        <f ca="1">'FEB-22'!H17</f>
        <v>400.76</v>
      </c>
      <c r="I17" s="5">
        <f ca="1">'FEB-22'!I17</f>
        <v>0</v>
      </c>
      <c r="J17" s="22"/>
      <c r="K17" s="5"/>
      <c r="L17" s="5">
        <f ca="1">'FEB-22'!L17</f>
        <v>1</v>
      </c>
      <c r="M17" s="5">
        <f ca="1">'FEB-22'!M17</f>
        <v>55</v>
      </c>
      <c r="N17" s="20"/>
      <c r="O17" s="20"/>
      <c r="P17" s="20"/>
      <c r="Q17" s="20"/>
      <c r="R17" s="20"/>
      <c r="S17" s="20"/>
      <c r="T17" s="20"/>
      <c r="U17" s="20"/>
      <c r="V17" s="5">
        <f ca="1">'FEB-22'!V17</f>
        <v>0</v>
      </c>
    </row>
    <row r="18" spans="1:24">
      <c r="A18" s="20"/>
      <c r="B18" s="18" t="str">
        <f ca="1">'FEB-22'!B18</f>
        <v>03.02.22</v>
      </c>
      <c r="C18" s="5">
        <f ca="1">'FEB-22'!C18</f>
        <v>16</v>
      </c>
      <c r="D18" s="5">
        <f ca="1">'FEB-22'!D18</f>
        <v>1036</v>
      </c>
      <c r="E18" s="26"/>
      <c r="F18" s="5">
        <f ca="1">'FEB-22'!F18</f>
        <v>59</v>
      </c>
      <c r="G18" s="63">
        <f ca="1">'FEB-22'!G18</f>
        <v>3587.35</v>
      </c>
      <c r="H18" s="63">
        <f ca="1">'FEB-22'!H18</f>
        <v>500.65</v>
      </c>
      <c r="I18" s="5">
        <f ca="1">'FEB-22'!I18</f>
        <v>0</v>
      </c>
      <c r="J18" s="22"/>
      <c r="K18" s="5"/>
      <c r="L18" s="5">
        <f ca="1">'FEB-22'!L18</f>
        <v>2</v>
      </c>
      <c r="M18" s="5">
        <f ca="1">'FEB-22'!M18</f>
        <v>10</v>
      </c>
      <c r="N18" s="20"/>
      <c r="O18" s="20"/>
      <c r="P18" s="20"/>
      <c r="Q18" s="20"/>
      <c r="R18" s="20"/>
      <c r="S18" s="20"/>
      <c r="T18" s="20"/>
      <c r="U18" s="20"/>
      <c r="V18" s="5">
        <f ca="1">'FEB-22'!V18</f>
        <v>0</v>
      </c>
    </row>
    <row r="19" spans="1:24">
      <c r="A19" s="20"/>
      <c r="B19" s="18" t="str">
        <f ca="1">'FEB-22'!B19</f>
        <v>03.02.22</v>
      </c>
      <c r="C19" s="5">
        <f ca="1">'FEB-22'!C19</f>
        <v>17</v>
      </c>
      <c r="D19" s="5">
        <f ca="1">'FEB-22'!D19</f>
        <v>1038</v>
      </c>
      <c r="E19" s="26"/>
      <c r="F19" s="5">
        <f ca="1">'FEB-22'!F19</f>
        <v>55</v>
      </c>
      <c r="G19" s="63">
        <f ca="1">'FEB-22'!G19</f>
        <v>3186.25</v>
      </c>
      <c r="H19" s="63">
        <f ca="1">'FEB-22'!H19</f>
        <v>388.75</v>
      </c>
      <c r="I19" s="5">
        <f ca="1">'FEB-22'!I19</f>
        <v>0</v>
      </c>
      <c r="J19" s="22"/>
      <c r="K19" s="5"/>
      <c r="L19" s="5">
        <f ca="1">'FEB-22'!L19</f>
        <v>3</v>
      </c>
      <c r="M19" s="5">
        <f ca="1">'FEB-22'!M19</f>
        <v>55</v>
      </c>
      <c r="N19" s="20"/>
      <c r="O19" s="20"/>
      <c r="P19" s="20"/>
      <c r="Q19" s="20"/>
      <c r="R19" s="20"/>
      <c r="S19" s="20"/>
      <c r="T19" s="20"/>
      <c r="U19" s="20"/>
      <c r="V19" s="5">
        <f ca="1">'FEB-22'!V19</f>
        <v>41086.5</v>
      </c>
      <c r="X19" t="s">
        <v>858</v>
      </c>
    </row>
    <row r="20" spans="1:24">
      <c r="A20" s="20"/>
      <c r="B20" s="18" t="str">
        <f ca="1">'FEB-22'!B20</f>
        <v>03.02.22</v>
      </c>
      <c r="C20" s="5">
        <f ca="1">'FEB-22'!C20</f>
        <v>18</v>
      </c>
      <c r="D20" s="5">
        <f ca="1">'FEB-22'!D20</f>
        <v>1040</v>
      </c>
      <c r="E20" s="26"/>
      <c r="F20" s="5">
        <f ca="1">'FEB-22'!F20</f>
        <v>59</v>
      </c>
      <c r="G20" s="63">
        <f ca="1">'FEB-22'!G20</f>
        <v>3357.41</v>
      </c>
      <c r="H20" s="63">
        <f ca="1">'FEB-22'!H20</f>
        <v>477.59</v>
      </c>
      <c r="I20" s="5">
        <f ca="1">'FEB-22'!I20</f>
        <v>0</v>
      </c>
      <c r="J20" s="22"/>
      <c r="K20" s="5"/>
      <c r="L20" s="5">
        <f ca="1">'FEB-22'!L20</f>
        <v>2</v>
      </c>
      <c r="M20" s="5">
        <f ca="1">'FEB-22'!M20</f>
        <v>45</v>
      </c>
      <c r="N20" s="20"/>
      <c r="O20" s="20"/>
      <c r="P20" s="20"/>
      <c r="Q20" s="20"/>
      <c r="R20" s="20"/>
      <c r="S20" s="20"/>
      <c r="T20" s="20"/>
      <c r="U20" s="20"/>
      <c r="V20" s="5">
        <f ca="1">'FEB-22'!V20</f>
        <v>0</v>
      </c>
    </row>
    <row r="21" spans="1:24">
      <c r="A21" s="20"/>
      <c r="B21" s="18" t="str">
        <f ca="1">'FEB-22'!B21</f>
        <v>04.02.22</v>
      </c>
      <c r="C21" s="5">
        <f ca="1">'FEB-22'!C21</f>
        <v>19</v>
      </c>
      <c r="D21" s="5">
        <f ca="1">'FEB-22'!D21</f>
        <v>1039</v>
      </c>
      <c r="E21" s="26"/>
      <c r="F21" s="5">
        <f ca="1">'FEB-22'!F21</f>
        <v>58</v>
      </c>
      <c r="G21" s="63">
        <f ca="1">'FEB-22'!G21</f>
        <v>3371.85</v>
      </c>
      <c r="H21" s="63">
        <f ca="1">'FEB-22'!H21</f>
        <v>395.15</v>
      </c>
      <c r="I21" s="5">
        <f ca="1">'FEB-22'!I21</f>
        <v>0</v>
      </c>
      <c r="J21" s="22"/>
      <c r="K21" s="5"/>
      <c r="L21" s="5">
        <f ca="1">'FEB-22'!L21</f>
        <v>2</v>
      </c>
      <c r="M21" s="5">
        <f ca="1">'FEB-22'!M21</f>
        <v>10</v>
      </c>
      <c r="N21" s="20"/>
      <c r="O21" s="20"/>
      <c r="P21" s="20"/>
      <c r="Q21" s="20"/>
      <c r="R21" s="20"/>
      <c r="S21" s="20"/>
      <c r="T21" s="20"/>
      <c r="U21" s="20"/>
      <c r="V21" s="5">
        <f ca="1">'FEB-22'!V21</f>
        <v>0</v>
      </c>
    </row>
    <row r="22" spans="1:24">
      <c r="A22" s="20"/>
      <c r="B22" s="18" t="str">
        <f ca="1">'FEB-22'!B22</f>
        <v>04.02.22</v>
      </c>
      <c r="C22" s="5">
        <f ca="1">'FEB-22'!C22</f>
        <v>20</v>
      </c>
      <c r="D22" s="5">
        <f ca="1">'FEB-22'!D22</f>
        <v>1041</v>
      </c>
      <c r="E22" s="26"/>
      <c r="F22" s="5">
        <f ca="1">'FEB-22'!F22</f>
        <v>58</v>
      </c>
      <c r="G22" s="63">
        <f ca="1">'FEB-22'!G22</f>
        <v>3388.22</v>
      </c>
      <c r="H22" s="63">
        <f ca="1">'FEB-22'!H22</f>
        <v>381.78</v>
      </c>
      <c r="I22" s="5">
        <f ca="1">'FEB-22'!I22</f>
        <v>0</v>
      </c>
      <c r="J22" s="22"/>
      <c r="K22" s="5"/>
      <c r="L22" s="5">
        <f ca="1">'FEB-22'!L22</f>
        <v>2</v>
      </c>
      <c r="M22" s="5">
        <f ca="1">'FEB-22'!M22</f>
        <v>55</v>
      </c>
      <c r="N22" s="20"/>
      <c r="O22" s="20"/>
      <c r="P22" s="20"/>
      <c r="Q22" s="20"/>
      <c r="R22" s="20"/>
      <c r="S22" s="20"/>
      <c r="T22" s="20"/>
      <c r="U22" s="20"/>
      <c r="V22" s="5">
        <f ca="1">'FEB-22'!V22</f>
        <v>0</v>
      </c>
      <c r="X22" t="s">
        <v>860</v>
      </c>
    </row>
    <row r="23" spans="1:24">
      <c r="A23" s="20"/>
      <c r="B23" s="18" t="str">
        <f ca="1">'FEB-22'!B23</f>
        <v>04.02.22</v>
      </c>
      <c r="C23" s="5">
        <f ca="1">'FEB-22'!C23</f>
        <v>21</v>
      </c>
      <c r="D23" s="5">
        <f ca="1">'FEB-22'!D23</f>
        <v>1042</v>
      </c>
      <c r="E23" s="26"/>
      <c r="F23" s="5">
        <f ca="1">'FEB-22'!F23</f>
        <v>53</v>
      </c>
      <c r="G23" s="63">
        <f ca="1">'FEB-22'!G23</f>
        <v>2972.47</v>
      </c>
      <c r="H23" s="63">
        <f ca="1">'FEB-22'!H23</f>
        <v>472.53</v>
      </c>
      <c r="I23" s="5">
        <f ca="1">'FEB-22'!I23</f>
        <v>0</v>
      </c>
      <c r="J23" s="22"/>
      <c r="K23" s="5"/>
      <c r="L23" s="5">
        <f ca="1">'FEB-22'!L23</f>
        <v>2</v>
      </c>
      <c r="M23" s="5">
        <f ca="1">'FEB-22'!M23</f>
        <v>55</v>
      </c>
      <c r="N23" s="20"/>
      <c r="O23" s="20"/>
      <c r="P23" s="20"/>
      <c r="Q23" s="20"/>
      <c r="R23" s="20"/>
      <c r="S23" s="20"/>
      <c r="T23" s="20"/>
      <c r="U23" s="20"/>
      <c r="V23" s="5">
        <f ca="1">'FEB-22'!V23</f>
        <v>0</v>
      </c>
      <c r="X23" t="s">
        <v>860</v>
      </c>
    </row>
    <row r="24" spans="1:24">
      <c r="A24" s="20"/>
      <c r="B24" s="18" t="str">
        <f ca="1">'FEB-22'!B24</f>
        <v>04.02.22</v>
      </c>
      <c r="C24" s="5">
        <f ca="1">'FEB-22'!C24</f>
        <v>22</v>
      </c>
      <c r="D24" s="5">
        <f ca="1">'FEB-22'!D24</f>
        <v>1043</v>
      </c>
      <c r="E24" s="26"/>
      <c r="F24" s="5">
        <f ca="1">'FEB-22'!F24</f>
        <v>56</v>
      </c>
      <c r="G24" s="63">
        <f ca="1">'FEB-22'!G24</f>
        <v>3145.85</v>
      </c>
      <c r="H24" s="63">
        <f ca="1">'FEB-22'!H24</f>
        <v>493.15</v>
      </c>
      <c r="I24" s="5">
        <f ca="1">'FEB-22'!I24</f>
        <v>0</v>
      </c>
      <c r="J24" s="22"/>
      <c r="K24" s="5"/>
      <c r="L24" s="5">
        <f ca="1">'FEB-22'!L24</f>
        <v>2</v>
      </c>
      <c r="M24" s="5">
        <f ca="1">'FEB-22'!M24</f>
        <v>35</v>
      </c>
      <c r="N24" s="20"/>
      <c r="O24" s="20"/>
      <c r="P24" s="20"/>
      <c r="Q24" s="20"/>
      <c r="R24" s="20"/>
      <c r="S24" s="20"/>
      <c r="T24" s="20"/>
      <c r="U24" s="20"/>
      <c r="V24" s="5">
        <f ca="1">'FEB-22'!V24</f>
        <v>0</v>
      </c>
      <c r="X24" t="s">
        <v>861</v>
      </c>
    </row>
    <row r="25" spans="1:24">
      <c r="A25" s="20"/>
      <c r="B25" s="18" t="str">
        <f ca="1">'FEB-22'!B25</f>
        <v>04.02.22</v>
      </c>
      <c r="C25" s="5">
        <f ca="1">'FEB-22'!C25</f>
        <v>23</v>
      </c>
      <c r="D25" s="5">
        <f ca="1">'FEB-22'!D25</f>
        <v>1045</v>
      </c>
      <c r="E25" s="26"/>
      <c r="F25" s="5">
        <f ca="1">'FEB-22'!F25</f>
        <v>56</v>
      </c>
      <c r="G25" s="63">
        <f ca="1">'FEB-22'!G25</f>
        <v>3229.84</v>
      </c>
      <c r="H25" s="63">
        <f ca="1">'FEB-22'!H25</f>
        <v>410.16</v>
      </c>
      <c r="I25" s="5">
        <f ca="1">'FEB-22'!I25</f>
        <v>0</v>
      </c>
      <c r="J25" s="22"/>
      <c r="K25" s="5"/>
      <c r="L25" s="5">
        <f ca="1">'FEB-22'!L25</f>
        <v>1</v>
      </c>
      <c r="M25" s="5">
        <f ca="1">'FEB-22'!M25</f>
        <v>50</v>
      </c>
      <c r="N25" s="20"/>
      <c r="O25" s="20"/>
      <c r="P25" s="20"/>
      <c r="Q25" s="20"/>
      <c r="R25" s="20"/>
      <c r="S25" s="20"/>
      <c r="T25" s="20"/>
      <c r="U25" s="20"/>
      <c r="V25" s="5">
        <f ca="1">'FEB-22'!V25</f>
        <v>0</v>
      </c>
    </row>
    <row r="26" spans="1:24">
      <c r="A26" s="20"/>
      <c r="B26" s="18" t="str">
        <f ca="1">'FEB-22'!B26</f>
        <v>04.02.22</v>
      </c>
      <c r="C26" s="5">
        <f ca="1">'FEB-22'!C26</f>
        <v>24</v>
      </c>
      <c r="D26" s="5">
        <f ca="1">'FEB-22'!D26</f>
        <v>1046</v>
      </c>
      <c r="E26" s="26"/>
      <c r="F26" s="5">
        <f ca="1">'FEB-22'!F26</f>
        <v>59</v>
      </c>
      <c r="G26" s="63">
        <f ca="1">'FEB-22'!G26</f>
        <v>3433.45</v>
      </c>
      <c r="H26" s="63">
        <f ca="1">'FEB-22'!H26</f>
        <v>397.55</v>
      </c>
      <c r="I26" s="5">
        <f ca="1">'FEB-22'!I26</f>
        <v>0</v>
      </c>
      <c r="J26" s="22"/>
      <c r="K26" s="5"/>
      <c r="L26" s="5">
        <f ca="1">'FEB-22'!L26</f>
        <v>2</v>
      </c>
      <c r="M26" s="5">
        <f ca="1">'FEB-22'!M26</f>
        <v>35</v>
      </c>
      <c r="N26" s="20"/>
      <c r="O26" s="20"/>
      <c r="P26" s="20"/>
      <c r="Q26" s="20"/>
      <c r="R26" s="20"/>
      <c r="S26" s="20"/>
      <c r="T26" s="20"/>
      <c r="U26" s="20"/>
      <c r="V26" s="5">
        <f ca="1">'FEB-22'!V26</f>
        <v>0</v>
      </c>
    </row>
    <row r="27" spans="1:24">
      <c r="A27" s="20"/>
      <c r="B27" s="18" t="str">
        <f ca="1">'FEB-22'!B27</f>
        <v>04.02.22</v>
      </c>
      <c r="C27" s="5">
        <f ca="1">'FEB-22'!C27</f>
        <v>25</v>
      </c>
      <c r="D27" s="5">
        <f ca="1">'FEB-22'!D27</f>
        <v>1044</v>
      </c>
      <c r="E27" s="26"/>
      <c r="F27" s="5">
        <f ca="1">'FEB-22'!F27</f>
        <v>56</v>
      </c>
      <c r="G27" s="63">
        <f ca="1">'FEB-22'!G27</f>
        <v>3242.84</v>
      </c>
      <c r="H27" s="63">
        <f ca="1">'FEB-22'!H27</f>
        <v>397.16</v>
      </c>
      <c r="I27" s="5">
        <f ca="1">'FEB-22'!I27</f>
        <v>0</v>
      </c>
      <c r="J27" s="22"/>
      <c r="K27" s="5"/>
      <c r="L27" s="5">
        <f ca="1">'FEB-22'!L27</f>
        <v>2</v>
      </c>
      <c r="M27" s="5">
        <f ca="1">'FEB-22'!M27</f>
        <v>5</v>
      </c>
      <c r="N27" s="20"/>
      <c r="O27" s="20"/>
      <c r="P27" s="20"/>
      <c r="Q27" s="20"/>
      <c r="R27" s="20"/>
      <c r="S27" s="20"/>
      <c r="T27" s="20"/>
      <c r="U27" s="20"/>
      <c r="V27" s="5">
        <f ca="1">'FEB-22'!V27</f>
        <v>0</v>
      </c>
    </row>
    <row r="28" spans="1:24">
      <c r="A28" s="20"/>
      <c r="B28" s="18" t="str">
        <f ca="1">'FEB-22'!B28</f>
        <v>04.02.22</v>
      </c>
      <c r="C28" s="5">
        <f ca="1">'FEB-22'!C28</f>
        <v>26</v>
      </c>
      <c r="D28" s="5">
        <f ca="1">'FEB-22'!D28</f>
        <v>1047</v>
      </c>
      <c r="E28" s="26"/>
      <c r="F28" s="5">
        <f ca="1">'FEB-22'!F28</f>
        <v>56</v>
      </c>
      <c r="G28" s="63">
        <f ca="1">'FEB-22'!G28</f>
        <v>3312.85</v>
      </c>
      <c r="H28" s="63">
        <f ca="1">'FEB-22'!H28</f>
        <v>326.14999999999998</v>
      </c>
      <c r="I28" s="5">
        <f ca="1">'FEB-22'!I28</f>
        <v>0</v>
      </c>
      <c r="J28" s="22"/>
      <c r="K28" s="5"/>
      <c r="L28" s="5">
        <f ca="1">'FEB-22'!L28</f>
        <v>2</v>
      </c>
      <c r="M28" s="5">
        <f ca="1">'FEB-22'!M28</f>
        <v>0</v>
      </c>
      <c r="N28" s="20"/>
      <c r="O28" s="20"/>
      <c r="P28" s="20"/>
      <c r="Q28" s="20"/>
      <c r="R28" s="20"/>
      <c r="S28" s="20"/>
      <c r="T28" s="20"/>
      <c r="U28" s="20"/>
      <c r="V28" s="5">
        <f ca="1">'FEB-22'!V28</f>
        <v>0</v>
      </c>
    </row>
    <row r="29" spans="1:24">
      <c r="A29" s="20"/>
      <c r="B29" s="18" t="str">
        <f ca="1">'FEB-22'!B29</f>
        <v>05.02.22</v>
      </c>
      <c r="C29" s="5">
        <f ca="1">'FEB-22'!C29</f>
        <v>27</v>
      </c>
      <c r="D29" s="5">
        <f ca="1">'FEB-22'!D29</f>
        <v>1048</v>
      </c>
      <c r="E29" s="26"/>
      <c r="F29" s="5">
        <f ca="1">'FEB-22'!F29</f>
        <v>59</v>
      </c>
      <c r="G29" s="63">
        <f ca="1">'FEB-22'!G29</f>
        <v>3324.81</v>
      </c>
      <c r="H29" s="63">
        <f ca="1">'FEB-22'!H29</f>
        <v>510.19</v>
      </c>
      <c r="I29" s="5">
        <f ca="1">'FEB-22'!I29</f>
        <v>0</v>
      </c>
      <c r="J29" s="22"/>
      <c r="K29" s="5"/>
      <c r="L29" s="5">
        <f ca="1">'FEB-22'!L29</f>
        <v>2</v>
      </c>
      <c r="M29" s="5">
        <f ca="1">'FEB-22'!M29</f>
        <v>35</v>
      </c>
      <c r="N29" s="20"/>
      <c r="O29" s="20"/>
      <c r="P29" s="20"/>
      <c r="Q29" s="20"/>
      <c r="R29" s="20"/>
      <c r="S29" s="20"/>
      <c r="T29" s="20"/>
      <c r="U29" s="20"/>
      <c r="V29" s="5">
        <f ca="1">'FEB-22'!V29</f>
        <v>0</v>
      </c>
    </row>
    <row r="30" spans="1:24">
      <c r="A30" s="20"/>
      <c r="B30" s="18" t="str">
        <f ca="1">'FEB-22'!B30</f>
        <v>05.02.22</v>
      </c>
      <c r="C30" s="5">
        <f ca="1">'FEB-22'!C30</f>
        <v>28</v>
      </c>
      <c r="D30" s="5">
        <f ca="1">'FEB-22'!D30</f>
        <v>1049</v>
      </c>
      <c r="E30" s="26"/>
      <c r="F30" s="5">
        <f ca="1">'FEB-22'!F30</f>
        <v>58</v>
      </c>
      <c r="G30" s="63">
        <f ca="1">'FEB-22'!G30</f>
        <v>3306.64</v>
      </c>
      <c r="H30" s="63">
        <f ca="1">'FEB-22'!H30</f>
        <v>461.36</v>
      </c>
      <c r="I30" s="5">
        <f ca="1">'FEB-22'!I30</f>
        <v>0</v>
      </c>
      <c r="J30" s="22"/>
      <c r="K30" s="5"/>
      <c r="L30" s="5">
        <f ca="1">'FEB-22'!L30</f>
        <v>2</v>
      </c>
      <c r="M30" s="5">
        <f ca="1">'FEB-22'!M30</f>
        <v>25</v>
      </c>
      <c r="N30" s="20"/>
      <c r="O30" s="20"/>
      <c r="P30" s="20"/>
      <c r="Q30" s="20"/>
      <c r="R30" s="20"/>
      <c r="S30" s="20"/>
      <c r="T30" s="20"/>
      <c r="U30" s="20"/>
      <c r="V30" s="5">
        <f ca="1">'FEB-22'!V30</f>
        <v>0</v>
      </c>
    </row>
    <row r="31" spans="1:24">
      <c r="A31" s="20"/>
      <c r="B31" s="18" t="str">
        <f ca="1">'FEB-22'!B31</f>
        <v>05.02.22</v>
      </c>
      <c r="C31" s="5">
        <f ca="1">'FEB-22'!C31</f>
        <v>29</v>
      </c>
      <c r="D31" s="5">
        <f ca="1">'FEB-22'!D31</f>
        <v>1050</v>
      </c>
      <c r="E31" s="26"/>
      <c r="F31" s="5">
        <f ca="1">'FEB-22'!F31</f>
        <v>59</v>
      </c>
      <c r="G31" s="63">
        <f ca="1">'FEB-22'!G31</f>
        <v>3454.41</v>
      </c>
      <c r="H31" s="63">
        <f ca="1">'FEB-22'!H31</f>
        <v>380.59</v>
      </c>
      <c r="I31" s="5">
        <f ca="1">'FEB-22'!I31</f>
        <v>0</v>
      </c>
      <c r="J31" s="22"/>
      <c r="K31" s="5"/>
      <c r="L31" s="5">
        <f ca="1">'FEB-22'!L31</f>
        <v>2</v>
      </c>
      <c r="M31" s="5">
        <f ca="1">'FEB-22'!M31</f>
        <v>15</v>
      </c>
      <c r="N31" s="20"/>
      <c r="O31" s="20"/>
      <c r="P31" s="20"/>
      <c r="Q31" s="20"/>
      <c r="R31" s="20"/>
      <c r="S31" s="20"/>
      <c r="T31" s="20"/>
      <c r="U31" s="20"/>
      <c r="V31" s="5">
        <f ca="1">'FEB-22'!V31</f>
        <v>0</v>
      </c>
    </row>
    <row r="32" spans="1:24">
      <c r="A32" s="20"/>
      <c r="B32" s="18" t="str">
        <f ca="1">'FEB-22'!B32</f>
        <v>05.02.22</v>
      </c>
      <c r="C32" s="5">
        <f ca="1">'FEB-22'!C32</f>
        <v>30</v>
      </c>
      <c r="D32" s="5">
        <f ca="1">'FEB-22'!D32</f>
        <v>1052</v>
      </c>
      <c r="E32" s="26"/>
      <c r="F32" s="5">
        <f ca="1">'FEB-22'!F32</f>
        <v>58</v>
      </c>
      <c r="G32" s="63">
        <f ca="1">'FEB-22'!G32</f>
        <v>3404.05</v>
      </c>
      <c r="H32" s="63">
        <f ca="1">'FEB-22'!H32</f>
        <v>362.95</v>
      </c>
      <c r="I32" s="5">
        <f ca="1">'FEB-22'!I32</f>
        <v>0</v>
      </c>
      <c r="J32" s="22"/>
      <c r="K32" s="5"/>
      <c r="L32" s="5">
        <f ca="1">'FEB-22'!L32</f>
        <v>1</v>
      </c>
      <c r="M32" s="5">
        <f ca="1">'FEB-22'!M32</f>
        <v>55</v>
      </c>
      <c r="N32" s="20"/>
      <c r="O32" s="20"/>
      <c r="P32" s="20"/>
      <c r="Q32" s="20"/>
      <c r="R32" s="20"/>
      <c r="S32" s="20"/>
      <c r="T32" s="20"/>
      <c r="U32" s="20"/>
      <c r="V32" s="5">
        <f ca="1">'FEB-22'!V32</f>
        <v>0</v>
      </c>
    </row>
    <row r="33" spans="1:22">
      <c r="A33" s="20"/>
      <c r="B33" s="18" t="str">
        <f ca="1">'FEB-22'!B33</f>
        <v>05.02.22</v>
      </c>
      <c r="C33" s="5">
        <f ca="1">'FEB-22'!C33</f>
        <v>31</v>
      </c>
      <c r="D33" s="5">
        <f ca="1">'FEB-22'!D33</f>
        <v>1051</v>
      </c>
      <c r="E33" s="26"/>
      <c r="F33" s="5">
        <f ca="1">'FEB-22'!F33</f>
        <v>57</v>
      </c>
      <c r="G33" s="63">
        <f ca="1">'FEB-22'!G33</f>
        <v>3300.25</v>
      </c>
      <c r="H33" s="63">
        <f ca="1">'FEB-22'!H33</f>
        <v>402.75</v>
      </c>
      <c r="I33" s="5">
        <f ca="1">'FEB-22'!I33</f>
        <v>0</v>
      </c>
      <c r="J33" s="22"/>
      <c r="K33" s="5"/>
      <c r="L33" s="5">
        <f ca="1">'FEB-22'!L33</f>
        <v>1</v>
      </c>
      <c r="M33" s="5">
        <f ca="1">'FEB-22'!M33</f>
        <v>40</v>
      </c>
      <c r="N33" s="20"/>
      <c r="O33" s="20"/>
      <c r="P33" s="20"/>
      <c r="Q33" s="20"/>
      <c r="R33" s="20"/>
      <c r="S33" s="20"/>
      <c r="T33" s="20"/>
      <c r="U33" s="20"/>
      <c r="V33" s="5">
        <f ca="1">'FEB-22'!V33</f>
        <v>0</v>
      </c>
    </row>
    <row r="34" spans="1:22">
      <c r="A34" s="20"/>
      <c r="B34" s="18" t="str">
        <f ca="1">'FEB-22'!B34</f>
        <v>05.02.22</v>
      </c>
      <c r="C34" s="5">
        <f ca="1">'FEB-22'!C34</f>
        <v>32</v>
      </c>
      <c r="D34" s="5">
        <f ca="1">'FEB-22'!D34</f>
        <v>1053</v>
      </c>
      <c r="E34" s="26"/>
      <c r="F34" s="5">
        <f ca="1">'FEB-22'!F34</f>
        <v>58</v>
      </c>
      <c r="G34" s="63">
        <f ca="1">'FEB-22'!G34</f>
        <v>3415.65</v>
      </c>
      <c r="H34" s="63">
        <f ca="1">'FEB-22'!H34</f>
        <v>351.35</v>
      </c>
      <c r="I34" s="5">
        <f ca="1">'FEB-22'!I34</f>
        <v>0</v>
      </c>
      <c r="J34" s="22"/>
      <c r="K34" s="5"/>
      <c r="L34" s="5">
        <f ca="1">'FEB-22'!L34</f>
        <v>2</v>
      </c>
      <c r="M34" s="5">
        <f ca="1">'FEB-22'!M34</f>
        <v>5</v>
      </c>
      <c r="N34" s="20"/>
      <c r="O34" s="20"/>
      <c r="P34" s="20"/>
      <c r="Q34" s="20"/>
      <c r="R34" s="20"/>
      <c r="S34" s="20"/>
      <c r="T34" s="20"/>
      <c r="U34" s="20"/>
      <c r="V34" s="5">
        <f ca="1">'FEB-22'!V34</f>
        <v>0</v>
      </c>
    </row>
    <row r="35" spans="1:22">
      <c r="A35" s="20"/>
      <c r="B35" s="18" t="str">
        <f ca="1">'FEB-22'!B35</f>
        <v>05.02.22</v>
      </c>
      <c r="C35" s="5">
        <f ca="1">'FEB-22'!C35</f>
        <v>33</v>
      </c>
      <c r="D35" s="5">
        <f ca="1">'FEB-22'!D35</f>
        <v>1054</v>
      </c>
      <c r="E35" s="26"/>
      <c r="F35" s="5">
        <f ca="1">'FEB-22'!F35</f>
        <v>57</v>
      </c>
      <c r="G35" s="63">
        <f ca="1">'FEB-22'!G35</f>
        <v>3386.04</v>
      </c>
      <c r="H35" s="63">
        <f ca="1">'FEB-22'!H35</f>
        <v>317.95999999999998</v>
      </c>
      <c r="I35" s="5">
        <f ca="1">'FEB-22'!I35</f>
        <v>0</v>
      </c>
      <c r="J35" s="22"/>
      <c r="K35" s="5"/>
      <c r="L35" s="5">
        <f ca="1">'FEB-22'!L35</f>
        <v>1</v>
      </c>
      <c r="M35" s="5">
        <f ca="1">'FEB-22'!M35</f>
        <v>45</v>
      </c>
      <c r="N35" s="20"/>
      <c r="O35" s="20"/>
      <c r="P35" s="20"/>
      <c r="Q35" s="20"/>
      <c r="R35" s="20"/>
      <c r="S35" s="20"/>
      <c r="T35" s="20"/>
      <c r="U35" s="20"/>
      <c r="V35" s="5">
        <f ca="1">'FEB-22'!V35</f>
        <v>0</v>
      </c>
    </row>
    <row r="36" spans="1:22">
      <c r="A36" s="20"/>
      <c r="B36" s="18" t="str">
        <f ca="1">'FEB-22'!B36</f>
        <v>05.02.22</v>
      </c>
      <c r="C36" s="5">
        <f ca="1">'FEB-22'!C36</f>
        <v>34</v>
      </c>
      <c r="D36" s="5">
        <f ca="1">'FEB-22'!D36</f>
        <v>1055</v>
      </c>
      <c r="E36" s="26"/>
      <c r="F36" s="5">
        <f ca="1">'FEB-22'!F36</f>
        <v>59</v>
      </c>
      <c r="G36" s="63">
        <f ca="1">'FEB-22'!G36</f>
        <v>3363.42</v>
      </c>
      <c r="H36" s="63">
        <f ca="1">'FEB-22'!H36</f>
        <v>470.58</v>
      </c>
      <c r="I36" s="5">
        <f ca="1">'FEB-22'!I36</f>
        <v>0</v>
      </c>
      <c r="J36" s="22"/>
      <c r="K36" s="5"/>
      <c r="L36" s="5">
        <f ca="1">'FEB-22'!L36</f>
        <v>1</v>
      </c>
      <c r="M36" s="5">
        <f ca="1">'FEB-22'!M36</f>
        <v>55</v>
      </c>
      <c r="N36" s="20"/>
      <c r="O36" s="20"/>
      <c r="P36" s="20"/>
      <c r="Q36" s="20"/>
      <c r="R36" s="20"/>
      <c r="S36" s="20"/>
      <c r="T36" s="20"/>
      <c r="U36" s="20"/>
      <c r="V36" s="5">
        <f ca="1">'FEB-22'!V36</f>
        <v>0</v>
      </c>
    </row>
    <row r="37" spans="1:22">
      <c r="A37" s="20"/>
      <c r="B37" s="18" t="str">
        <f ca="1">'FEB-22'!B37</f>
        <v>06.02.22</v>
      </c>
      <c r="C37" s="5">
        <f ca="1">'FEB-22'!C37</f>
        <v>35</v>
      </c>
      <c r="D37" s="5">
        <f ca="1">'FEB-22'!D37</f>
        <v>1057</v>
      </c>
      <c r="E37" s="26"/>
      <c r="F37" s="5">
        <f ca="1">'FEB-22'!F37</f>
        <v>56</v>
      </c>
      <c r="G37" s="63">
        <f ca="1">'FEB-22'!G37</f>
        <v>3275.64</v>
      </c>
      <c r="H37" s="63">
        <f ca="1">'FEB-22'!H37</f>
        <v>364.36</v>
      </c>
      <c r="I37" s="5">
        <f ca="1">'FEB-22'!I37</f>
        <v>0</v>
      </c>
      <c r="J37" s="22"/>
      <c r="K37" s="5"/>
      <c r="L37" s="5">
        <f ca="1">'FEB-22'!L37</f>
        <v>2</v>
      </c>
      <c r="M37" s="5">
        <f ca="1">'FEB-22'!M37</f>
        <v>15</v>
      </c>
      <c r="N37" s="20"/>
      <c r="O37" s="20"/>
      <c r="P37" s="20"/>
      <c r="Q37" s="20"/>
      <c r="R37" s="20"/>
      <c r="S37" s="20"/>
      <c r="T37" s="20"/>
      <c r="U37" s="20"/>
      <c r="V37" s="5">
        <f ca="1">'FEB-22'!V37</f>
        <v>0</v>
      </c>
    </row>
    <row r="38" spans="1:22">
      <c r="A38" s="20"/>
      <c r="B38" s="18" t="str">
        <f ca="1">'FEB-22'!B38</f>
        <v>06.02.22</v>
      </c>
      <c r="C38" s="5">
        <f ca="1">'FEB-22'!C38</f>
        <v>36</v>
      </c>
      <c r="D38" s="5">
        <f ca="1">'FEB-22'!D38</f>
        <v>1056</v>
      </c>
      <c r="E38" s="26"/>
      <c r="F38" s="5">
        <f ca="1">'FEB-22'!F38</f>
        <v>59</v>
      </c>
      <c r="G38" s="63">
        <f ca="1">'FEB-22'!G38</f>
        <v>3439.21</v>
      </c>
      <c r="H38" s="63">
        <f ca="1">'FEB-22'!H38</f>
        <v>395.79</v>
      </c>
      <c r="I38" s="5">
        <f ca="1">'FEB-22'!I38</f>
        <v>0</v>
      </c>
      <c r="J38" s="22"/>
      <c r="K38" s="5"/>
      <c r="L38" s="5">
        <f ca="1">'FEB-22'!L38</f>
        <v>1</v>
      </c>
      <c r="M38" s="5">
        <f ca="1">'FEB-22'!M38</f>
        <v>50</v>
      </c>
      <c r="N38" s="20"/>
      <c r="O38" s="20"/>
      <c r="P38" s="20"/>
      <c r="Q38" s="20"/>
      <c r="R38" s="20"/>
      <c r="S38" s="20"/>
      <c r="T38" s="20"/>
      <c r="U38" s="20"/>
      <c r="V38" s="5">
        <f ca="1">'FEB-22'!V38</f>
        <v>0</v>
      </c>
    </row>
    <row r="39" spans="1:22">
      <c r="A39" s="20"/>
      <c r="B39" s="18" t="str">
        <f ca="1">'FEB-22'!B39</f>
        <v>06.02.22</v>
      </c>
      <c r="C39" s="5">
        <f ca="1">'FEB-22'!C39</f>
        <v>37</v>
      </c>
      <c r="D39" s="5">
        <f ca="1">'FEB-22'!D39</f>
        <v>1058</v>
      </c>
      <c r="E39" s="26"/>
      <c r="F39" s="5">
        <f ca="1">'FEB-22'!F39</f>
        <v>59</v>
      </c>
      <c r="G39" s="63">
        <f ca="1">'FEB-22'!G39</f>
        <v>3397.61</v>
      </c>
      <c r="H39" s="63">
        <f ca="1">'FEB-22'!H39</f>
        <v>437.39</v>
      </c>
      <c r="I39" s="5">
        <f ca="1">'FEB-22'!I39</f>
        <v>0</v>
      </c>
      <c r="J39" s="22"/>
      <c r="K39" s="5"/>
      <c r="L39" s="5">
        <f ca="1">'FEB-22'!L39</f>
        <v>1</v>
      </c>
      <c r="M39" s="5">
        <f ca="1">'FEB-22'!M39</f>
        <v>45</v>
      </c>
      <c r="N39" s="20"/>
      <c r="O39" s="20"/>
      <c r="P39" s="20"/>
      <c r="Q39" s="20"/>
      <c r="R39" s="20"/>
      <c r="S39" s="20"/>
      <c r="T39" s="20"/>
      <c r="U39" s="20"/>
      <c r="V39" s="5">
        <f ca="1">'FEB-22'!V39</f>
        <v>0</v>
      </c>
    </row>
    <row r="40" spans="1:22">
      <c r="A40" s="20"/>
      <c r="B40" s="18" t="str">
        <f ca="1">'FEB-22'!B40</f>
        <v>06.02.22</v>
      </c>
      <c r="C40" s="5">
        <f ca="1">'FEB-22'!C40</f>
        <v>38</v>
      </c>
      <c r="D40" s="5">
        <f ca="1">'FEB-22'!D40</f>
        <v>1059</v>
      </c>
      <c r="E40" s="26"/>
      <c r="F40" s="5">
        <f ca="1">'FEB-22'!F40</f>
        <v>59</v>
      </c>
      <c r="G40" s="63">
        <f ca="1">'FEB-22'!G40</f>
        <v>3354.01</v>
      </c>
      <c r="H40" s="63">
        <f ca="1">'FEB-22'!H40</f>
        <v>480.99</v>
      </c>
      <c r="I40" s="5">
        <f ca="1">'FEB-22'!I40</f>
        <v>0</v>
      </c>
      <c r="J40" s="22"/>
      <c r="K40" s="5"/>
      <c r="L40" s="5">
        <f ca="1">'FEB-22'!L40</f>
        <v>1</v>
      </c>
      <c r="M40" s="5">
        <f ca="1">'FEB-22'!M40</f>
        <v>30</v>
      </c>
      <c r="N40" s="20"/>
      <c r="O40" s="20"/>
      <c r="P40" s="20"/>
      <c r="Q40" s="20"/>
      <c r="R40" s="20"/>
      <c r="S40" s="20"/>
      <c r="T40" s="20"/>
      <c r="U40" s="20"/>
      <c r="V40" s="5">
        <f ca="1">'FEB-22'!V40</f>
        <v>0</v>
      </c>
    </row>
    <row r="41" spans="1:22">
      <c r="A41" s="20"/>
      <c r="B41" s="18" t="str">
        <f ca="1">'FEB-22'!B41</f>
        <v>06.02.22</v>
      </c>
      <c r="C41" s="5">
        <f ca="1">'FEB-22'!C41</f>
        <v>39</v>
      </c>
      <c r="D41" s="5">
        <f ca="1">'FEB-22'!D41</f>
        <v>1061</v>
      </c>
      <c r="E41" s="26"/>
      <c r="F41" s="5">
        <f ca="1">'FEB-22'!F41</f>
        <v>59</v>
      </c>
      <c r="G41" s="63">
        <f ca="1">'FEB-22'!G41</f>
        <v>3461.41</v>
      </c>
      <c r="H41" s="63">
        <f ca="1">'FEB-22'!H41</f>
        <v>373.59</v>
      </c>
      <c r="I41" s="5">
        <f ca="1">'FEB-22'!I41</f>
        <v>0</v>
      </c>
      <c r="J41" s="22"/>
      <c r="K41" s="5"/>
      <c r="L41" s="5">
        <f ca="1">'FEB-22'!L41</f>
        <v>2</v>
      </c>
      <c r="M41" s="5">
        <f ca="1">'FEB-22'!M41</f>
        <v>15</v>
      </c>
      <c r="N41" s="20"/>
      <c r="O41" s="20"/>
      <c r="P41" s="20"/>
      <c r="Q41" s="20"/>
      <c r="R41" s="20"/>
      <c r="S41" s="20"/>
      <c r="T41" s="20"/>
      <c r="U41" s="20"/>
      <c r="V41" s="5">
        <f ca="1">'FEB-22'!V41</f>
        <v>0</v>
      </c>
    </row>
    <row r="42" spans="1:22">
      <c r="A42" s="20"/>
      <c r="B42" s="18" t="str">
        <f ca="1">'FEB-22'!B42</f>
        <v>06.02.22</v>
      </c>
      <c r="C42" s="5">
        <f ca="1">'FEB-22'!C42</f>
        <v>40</v>
      </c>
      <c r="D42" s="5">
        <f ca="1">'FEB-22'!D42</f>
        <v>1060</v>
      </c>
      <c r="E42" s="26"/>
      <c r="F42" s="5">
        <f ca="1">'FEB-22'!F42</f>
        <v>57</v>
      </c>
      <c r="G42" s="63">
        <f ca="1">'FEB-22'!G42</f>
        <v>3329.05</v>
      </c>
      <c r="H42" s="63">
        <f ca="1">'FEB-22'!H42</f>
        <v>373.95</v>
      </c>
      <c r="I42" s="5">
        <f ca="1">'FEB-22'!I42</f>
        <v>0</v>
      </c>
      <c r="J42" s="22"/>
      <c r="K42" s="5"/>
      <c r="L42" s="5">
        <f ca="1">'FEB-22'!L42</f>
        <v>1</v>
      </c>
      <c r="M42" s="5">
        <f ca="1">'FEB-22'!M42</f>
        <v>50</v>
      </c>
      <c r="N42" s="20"/>
      <c r="O42" s="20"/>
      <c r="P42" s="20"/>
      <c r="Q42" s="20"/>
      <c r="R42" s="20"/>
      <c r="S42" s="20"/>
      <c r="T42" s="20"/>
      <c r="U42" s="20"/>
      <c r="V42" s="5">
        <f ca="1">'FEB-22'!V42</f>
        <v>0</v>
      </c>
    </row>
    <row r="43" spans="1:22">
      <c r="A43" s="20"/>
      <c r="B43" s="18" t="str">
        <f ca="1">'FEB-22'!B43</f>
        <v>06.02.22</v>
      </c>
      <c r="C43" s="5">
        <f ca="1">'FEB-22'!C43</f>
        <v>41</v>
      </c>
      <c r="D43" s="5">
        <f ca="1">'FEB-22'!D43</f>
        <v>1062</v>
      </c>
      <c r="E43" s="26"/>
      <c r="F43" s="5">
        <f ca="1">'FEB-22'!F43</f>
        <v>59</v>
      </c>
      <c r="G43" s="63">
        <f ca="1">'FEB-22'!G43</f>
        <v>3434.23</v>
      </c>
      <c r="H43" s="63">
        <f ca="1">'FEB-22'!H43</f>
        <v>398.77</v>
      </c>
      <c r="I43" s="5">
        <f ca="1">'FEB-22'!I43</f>
        <v>0</v>
      </c>
      <c r="J43" s="22"/>
      <c r="K43" s="5"/>
      <c r="L43" s="5">
        <f ca="1">'FEB-22'!L43</f>
        <v>2</v>
      </c>
      <c r="M43" s="5">
        <f ca="1">'FEB-22'!M43</f>
        <v>15</v>
      </c>
      <c r="N43" s="20"/>
      <c r="O43" s="20"/>
      <c r="P43" s="20"/>
      <c r="Q43" s="20"/>
      <c r="R43" s="20"/>
      <c r="S43" s="20"/>
      <c r="T43" s="20"/>
      <c r="U43" s="20"/>
      <c r="V43" s="5">
        <f ca="1">'FEB-22'!V43</f>
        <v>0</v>
      </c>
    </row>
    <row r="44" spans="1:22">
      <c r="A44" s="20"/>
      <c r="B44" s="18" t="str">
        <f ca="1">'FEB-22'!B44</f>
        <v>07.02.22</v>
      </c>
      <c r="C44" s="5">
        <f ca="1">'FEB-22'!C44</f>
        <v>42</v>
      </c>
      <c r="D44" s="5">
        <f ca="1">'FEB-22'!D44</f>
        <v>1063</v>
      </c>
      <c r="E44" s="26"/>
      <c r="F44" s="5">
        <f ca="1">'FEB-22'!F44</f>
        <v>56</v>
      </c>
      <c r="G44" s="63">
        <f ca="1">'FEB-22'!G44</f>
        <v>3269.45</v>
      </c>
      <c r="H44" s="63">
        <f ca="1">'FEB-22'!H44</f>
        <v>369.55</v>
      </c>
      <c r="I44" s="5">
        <f ca="1">'FEB-22'!I44</f>
        <v>0</v>
      </c>
      <c r="J44" s="22"/>
      <c r="K44" s="5"/>
      <c r="L44" s="5">
        <f ca="1">'FEB-22'!L44</f>
        <v>2</v>
      </c>
      <c r="M44" s="5">
        <f ca="1">'FEB-22'!M44</f>
        <v>25</v>
      </c>
      <c r="N44" s="20"/>
      <c r="O44" s="20"/>
      <c r="P44" s="20"/>
      <c r="Q44" s="20"/>
      <c r="R44" s="20"/>
      <c r="S44" s="20"/>
      <c r="T44" s="20"/>
      <c r="U44" s="20"/>
      <c r="V44" s="5">
        <f ca="1">'FEB-22'!V44</f>
        <v>0</v>
      </c>
    </row>
    <row r="45" spans="1:22">
      <c r="A45" s="20"/>
      <c r="B45" s="18" t="str">
        <f ca="1">'FEB-22'!B45</f>
        <v>07.02.22</v>
      </c>
      <c r="C45" s="5">
        <f ca="1">'FEB-22'!C45</f>
        <v>43</v>
      </c>
      <c r="D45" s="5">
        <f ca="1">'FEB-22'!D45</f>
        <v>1064</v>
      </c>
      <c r="E45" s="26"/>
      <c r="F45" s="5">
        <f ca="1">'FEB-22'!F45</f>
        <v>57</v>
      </c>
      <c r="G45" s="63">
        <f ca="1">'FEB-22'!G45</f>
        <v>3305.03</v>
      </c>
      <c r="H45" s="63">
        <f ca="1">'FEB-22'!H45</f>
        <v>399.97</v>
      </c>
      <c r="I45" s="5">
        <f ca="1">'FEB-22'!I45</f>
        <v>0</v>
      </c>
      <c r="J45" s="22"/>
      <c r="K45" s="5"/>
      <c r="L45" s="5">
        <f ca="1">'FEB-22'!L45</f>
        <v>2</v>
      </c>
      <c r="M45" s="5">
        <f ca="1">'FEB-22'!M45</f>
        <v>15</v>
      </c>
      <c r="N45" s="20"/>
      <c r="O45" s="20"/>
      <c r="P45" s="20"/>
      <c r="Q45" s="20"/>
      <c r="R45" s="20"/>
      <c r="S45" s="20"/>
      <c r="T45" s="20"/>
      <c r="U45" s="20"/>
      <c r="V45" s="5">
        <f ca="1">'FEB-22'!V45</f>
        <v>0</v>
      </c>
    </row>
    <row r="46" spans="1:22">
      <c r="A46" s="20"/>
      <c r="B46" s="18" t="str">
        <f ca="1">'FEB-22'!B46</f>
        <v>07.02.22</v>
      </c>
      <c r="C46" s="5">
        <f ca="1">'FEB-22'!C46</f>
        <v>44</v>
      </c>
      <c r="D46" s="5">
        <f ca="1">'FEB-22'!D46</f>
        <v>1065</v>
      </c>
      <c r="E46" s="26"/>
      <c r="F46" s="5">
        <f ca="1">'FEB-22'!F46</f>
        <v>56</v>
      </c>
      <c r="G46" s="63">
        <f ca="1">'FEB-22'!G46</f>
        <v>3181.27</v>
      </c>
      <c r="H46" s="63">
        <f ca="1">'FEB-22'!H46</f>
        <v>455.73</v>
      </c>
      <c r="I46" s="5">
        <f ca="1">'FEB-22'!I46</f>
        <v>0</v>
      </c>
      <c r="J46" s="22"/>
      <c r="K46" s="5"/>
      <c r="L46" s="5">
        <f ca="1">'FEB-22'!L46</f>
        <v>2</v>
      </c>
      <c r="M46" s="5">
        <f ca="1">'FEB-22'!M46</f>
        <v>10</v>
      </c>
      <c r="N46" s="20"/>
      <c r="O46" s="20"/>
      <c r="P46" s="20"/>
      <c r="Q46" s="20"/>
      <c r="R46" s="20"/>
      <c r="S46" s="20"/>
      <c r="T46" s="20"/>
      <c r="U46" s="20"/>
      <c r="V46" s="5">
        <f ca="1">'FEB-22'!V46</f>
        <v>0</v>
      </c>
    </row>
    <row r="47" spans="1:22">
      <c r="A47" s="20"/>
      <c r="B47" s="18" t="str">
        <f ca="1">'FEB-22'!B47</f>
        <v>07.02.22</v>
      </c>
      <c r="C47" s="5">
        <f ca="1">'FEB-22'!C47</f>
        <v>45</v>
      </c>
      <c r="D47" s="5">
        <f ca="1">'FEB-22'!D47</f>
        <v>1066</v>
      </c>
      <c r="E47" s="26"/>
      <c r="F47" s="5">
        <f ca="1">'FEB-22'!F47</f>
        <v>58</v>
      </c>
      <c r="G47" s="63">
        <f ca="1">'FEB-22'!G47</f>
        <v>3378.28</v>
      </c>
      <c r="H47" s="63">
        <f ca="1">'FEB-22'!H47</f>
        <v>385.72</v>
      </c>
      <c r="I47" s="5">
        <f ca="1">'FEB-22'!I47</f>
        <v>0</v>
      </c>
      <c r="J47" s="22"/>
      <c r="K47" s="5"/>
      <c r="L47" s="5">
        <f ca="1">'FEB-22'!L47</f>
        <v>1</v>
      </c>
      <c r="M47" s="5">
        <f ca="1">'FEB-22'!M47</f>
        <v>55</v>
      </c>
      <c r="N47" s="20"/>
      <c r="O47" s="20"/>
      <c r="P47" s="20"/>
      <c r="Q47" s="20"/>
      <c r="R47" s="20"/>
      <c r="S47" s="20"/>
      <c r="T47" s="20"/>
      <c r="U47" s="20"/>
      <c r="V47" s="5">
        <f ca="1">'FEB-22'!V47</f>
        <v>0</v>
      </c>
    </row>
    <row r="48" spans="1:22">
      <c r="A48" s="20"/>
      <c r="B48" s="18" t="str">
        <f ca="1">'FEB-22'!B48</f>
        <v>07.02.22</v>
      </c>
      <c r="C48" s="5">
        <f ca="1">'FEB-22'!C48</f>
        <v>46</v>
      </c>
      <c r="D48" s="5">
        <f ca="1">'FEB-22'!D48</f>
        <v>1067</v>
      </c>
      <c r="E48" s="26"/>
      <c r="F48" s="5">
        <f ca="1">'FEB-22'!F48</f>
        <v>59</v>
      </c>
      <c r="G48" s="63">
        <f ca="1">'FEB-22'!G48</f>
        <v>3427.22</v>
      </c>
      <c r="H48" s="63">
        <f ca="1">'FEB-22'!H48</f>
        <v>406.78</v>
      </c>
      <c r="I48" s="5">
        <f ca="1">'FEB-22'!I48</f>
        <v>0</v>
      </c>
      <c r="J48" s="22"/>
      <c r="K48" s="5"/>
      <c r="L48" s="5">
        <f ca="1">'FEB-22'!L48</f>
        <v>1</v>
      </c>
      <c r="M48" s="5">
        <f ca="1">'FEB-22'!M48</f>
        <v>55</v>
      </c>
      <c r="N48" s="20"/>
      <c r="O48" s="20"/>
      <c r="P48" s="20"/>
      <c r="Q48" s="20"/>
      <c r="R48" s="20"/>
      <c r="S48" s="20"/>
      <c r="T48" s="20"/>
      <c r="U48" s="20"/>
      <c r="V48" s="5">
        <f ca="1">'FEB-22'!V48</f>
        <v>0</v>
      </c>
    </row>
    <row r="49" spans="1:22">
      <c r="A49" s="20"/>
      <c r="B49" s="18" t="str">
        <f ca="1">'FEB-22'!B49</f>
        <v>07.02.22</v>
      </c>
      <c r="C49" s="5">
        <f ca="1">'FEB-22'!C49</f>
        <v>47</v>
      </c>
      <c r="D49" s="5">
        <f ca="1">'FEB-22'!D49</f>
        <v>1068</v>
      </c>
      <c r="E49" s="26"/>
      <c r="F49" s="5">
        <f ca="1">'FEB-22'!F49</f>
        <v>58</v>
      </c>
      <c r="G49" s="63">
        <f ca="1">'FEB-22'!G49</f>
        <v>3377.02</v>
      </c>
      <c r="H49" s="63">
        <f ca="1">'FEB-22'!H49</f>
        <v>392.98</v>
      </c>
      <c r="I49" s="5">
        <f ca="1">'FEB-22'!I49</f>
        <v>0</v>
      </c>
      <c r="J49" s="22"/>
      <c r="K49" s="5"/>
      <c r="L49" s="5">
        <f ca="1">'FEB-22'!L49</f>
        <v>1</v>
      </c>
      <c r="M49" s="5">
        <f ca="1">'FEB-22'!M49</f>
        <v>35</v>
      </c>
      <c r="N49" s="20"/>
      <c r="O49" s="20"/>
      <c r="P49" s="20"/>
      <c r="Q49" s="20"/>
      <c r="R49" s="20"/>
      <c r="S49" s="20"/>
      <c r="T49" s="20"/>
      <c r="U49" s="20"/>
      <c r="V49" s="5">
        <f ca="1">'FEB-22'!V49</f>
        <v>0</v>
      </c>
    </row>
    <row r="50" spans="1:22">
      <c r="A50" s="20"/>
      <c r="B50" s="18" t="str">
        <f ca="1">'FEB-22'!B50</f>
        <v>07.02.22</v>
      </c>
      <c r="C50" s="5">
        <f ca="1">'FEB-22'!C50</f>
        <v>48</v>
      </c>
      <c r="D50" s="5">
        <f ca="1">'FEB-22'!D50</f>
        <v>1069</v>
      </c>
      <c r="E50" s="26"/>
      <c r="F50" s="5">
        <f ca="1">'FEB-22'!F50</f>
        <v>57</v>
      </c>
      <c r="G50" s="63">
        <f ca="1">'FEB-22'!G50</f>
        <v>3287.64</v>
      </c>
      <c r="H50" s="63">
        <f ca="1">'FEB-22'!H50</f>
        <v>416.36</v>
      </c>
      <c r="I50" s="5">
        <f ca="1">'FEB-22'!I50</f>
        <v>0</v>
      </c>
      <c r="J50" s="22"/>
      <c r="K50" s="5"/>
      <c r="L50" s="5">
        <f ca="1">'FEB-22'!L50</f>
        <v>2</v>
      </c>
      <c r="M50" s="5">
        <f ca="1">'FEB-22'!M50</f>
        <v>5</v>
      </c>
      <c r="N50" s="20"/>
      <c r="O50" s="20"/>
      <c r="P50" s="20"/>
      <c r="Q50" s="20"/>
      <c r="R50" s="20"/>
      <c r="S50" s="20"/>
      <c r="T50" s="20"/>
      <c r="U50" s="20"/>
      <c r="V50" s="5">
        <f ca="1">'FEB-22'!V50</f>
        <v>0</v>
      </c>
    </row>
    <row r="51" spans="1:22">
      <c r="A51" s="20"/>
      <c r="B51" s="18" t="str">
        <f ca="1">'FEB-22'!B51</f>
        <v>07.02.22</v>
      </c>
      <c r="C51" s="5">
        <f ca="1">'FEB-22'!C51</f>
        <v>49</v>
      </c>
      <c r="D51" s="5">
        <f ca="1">'FEB-22'!D51</f>
        <v>1070</v>
      </c>
      <c r="E51" s="26"/>
      <c r="F51" s="5">
        <f ca="1">'FEB-22'!F51</f>
        <v>58</v>
      </c>
      <c r="G51" s="63">
        <f ca="1">'FEB-22'!G51</f>
        <v>3542.2</v>
      </c>
      <c r="H51" s="63">
        <f ca="1">'FEB-22'!H51</f>
        <v>517.79999999999995</v>
      </c>
      <c r="I51" s="5">
        <f ca="1">'FEB-22'!I51</f>
        <v>0</v>
      </c>
      <c r="J51" s="22"/>
      <c r="K51" s="5"/>
      <c r="L51" s="5">
        <f ca="1">'FEB-22'!L51</f>
        <v>2</v>
      </c>
      <c r="M51" s="5">
        <f ca="1">'FEB-22'!M51</f>
        <v>30</v>
      </c>
      <c r="N51" s="20"/>
      <c r="O51" s="20"/>
      <c r="P51" s="20"/>
      <c r="Q51" s="20"/>
      <c r="R51" s="20"/>
      <c r="S51" s="20"/>
      <c r="T51" s="20"/>
      <c r="U51" s="20"/>
      <c r="V51" s="5">
        <f ca="1">'FEB-22'!V51</f>
        <v>0</v>
      </c>
    </row>
    <row r="52" spans="1:22">
      <c r="A52" s="20"/>
      <c r="B52" s="18" t="str">
        <f ca="1">'FEB-22'!B52</f>
        <v>07.02.22</v>
      </c>
      <c r="C52" s="5">
        <f ca="1">'FEB-22'!C52</f>
        <v>50</v>
      </c>
      <c r="D52" s="5">
        <f ca="1">'FEB-22'!D52</f>
        <v>1071</v>
      </c>
      <c r="E52" s="26"/>
      <c r="F52" s="5">
        <f ca="1">'FEB-22'!F52</f>
        <v>59</v>
      </c>
      <c r="G52" s="63">
        <f ca="1">'FEB-22'!G52</f>
        <v>3390.61</v>
      </c>
      <c r="H52" s="63">
        <f ca="1">'FEB-22'!H52</f>
        <v>444.39</v>
      </c>
      <c r="I52" s="5">
        <f ca="1">'FEB-22'!I52</f>
        <v>0</v>
      </c>
      <c r="J52" s="22"/>
      <c r="K52" s="5"/>
      <c r="L52" s="5">
        <f ca="1">'FEB-22'!L52</f>
        <v>2</v>
      </c>
      <c r="M52" s="5">
        <f ca="1">'FEB-22'!M52</f>
        <v>10</v>
      </c>
      <c r="N52" s="20"/>
      <c r="O52" s="20"/>
      <c r="P52" s="20"/>
      <c r="Q52" s="20"/>
      <c r="R52" s="20"/>
      <c r="S52" s="20"/>
      <c r="T52" s="20"/>
      <c r="U52" s="20"/>
      <c r="V52" s="5">
        <f ca="1">'FEB-22'!V52</f>
        <v>0</v>
      </c>
    </row>
    <row r="53" spans="1:22">
      <c r="A53" s="20"/>
      <c r="B53" s="18" t="str">
        <f ca="1">'FEB-22'!B53</f>
        <v>07.02.22</v>
      </c>
      <c r="C53" s="5">
        <f ca="1">'FEB-22'!C53</f>
        <v>51</v>
      </c>
      <c r="D53" s="5">
        <f ca="1">'FEB-22'!D53</f>
        <v>1072</v>
      </c>
      <c r="E53" s="26"/>
      <c r="F53" s="5">
        <f ca="1">'FEB-22'!F53</f>
        <v>59</v>
      </c>
      <c r="G53" s="63">
        <f ca="1">'FEB-22'!G53</f>
        <v>3484.41</v>
      </c>
      <c r="H53" s="63">
        <f ca="1">'FEB-22'!H53</f>
        <v>350.59</v>
      </c>
      <c r="I53" s="5">
        <f ca="1">'FEB-22'!I53</f>
        <v>0</v>
      </c>
      <c r="J53" s="22"/>
      <c r="K53" s="5"/>
      <c r="L53" s="5">
        <f ca="1">'FEB-22'!L53</f>
        <v>2</v>
      </c>
      <c r="M53" s="5">
        <f ca="1">'FEB-22'!M53</f>
        <v>35</v>
      </c>
      <c r="N53" s="20"/>
      <c r="O53" s="20"/>
      <c r="P53" s="20"/>
      <c r="Q53" s="20"/>
      <c r="R53" s="20"/>
      <c r="S53" s="20"/>
      <c r="T53" s="20"/>
      <c r="U53" s="20"/>
      <c r="V53" s="5">
        <f ca="1">'FEB-22'!V53</f>
        <v>0</v>
      </c>
    </row>
    <row r="54" spans="1:22">
      <c r="A54" s="20"/>
      <c r="B54" s="18" t="str">
        <f ca="1">'FEB-22'!B54</f>
        <v>08.02.22</v>
      </c>
      <c r="C54" s="5">
        <f ca="1">'FEB-22'!C54</f>
        <v>52</v>
      </c>
      <c r="D54" s="5">
        <f ca="1">'FEB-22'!D54</f>
        <v>1074</v>
      </c>
      <c r="E54" s="26"/>
      <c r="F54" s="5">
        <f ca="1">'FEB-22'!F54</f>
        <v>55</v>
      </c>
      <c r="G54" s="63">
        <f ca="1">'FEB-22'!G54</f>
        <v>3244.05</v>
      </c>
      <c r="H54" s="63">
        <f ca="1">'FEB-22'!H54</f>
        <v>330.95</v>
      </c>
      <c r="I54" s="5">
        <f ca="1">'FEB-22'!I54</f>
        <v>0</v>
      </c>
      <c r="J54" s="22"/>
      <c r="K54" s="5"/>
      <c r="L54" s="5">
        <f ca="1">'FEB-22'!L54</f>
        <v>2</v>
      </c>
      <c r="M54" s="5">
        <f ca="1">'FEB-22'!M54</f>
        <v>45</v>
      </c>
      <c r="N54" s="20"/>
      <c r="O54" s="20"/>
      <c r="P54" s="20"/>
      <c r="Q54" s="20"/>
      <c r="R54" s="20"/>
      <c r="S54" s="20"/>
      <c r="T54" s="20"/>
      <c r="U54" s="20"/>
      <c r="V54" s="5">
        <f ca="1">'FEB-22'!V54</f>
        <v>0</v>
      </c>
    </row>
    <row r="55" spans="1:22">
      <c r="A55" s="20"/>
      <c r="B55" s="18" t="str">
        <f ca="1">'FEB-22'!B55</f>
        <v>08.02.22</v>
      </c>
      <c r="C55" s="5">
        <f ca="1">'FEB-22'!C55</f>
        <v>53</v>
      </c>
      <c r="D55" s="5">
        <f ca="1">'FEB-22'!D55</f>
        <v>1073</v>
      </c>
      <c r="E55" s="26"/>
      <c r="F55" s="5">
        <f ca="1">'FEB-22'!F55</f>
        <v>56</v>
      </c>
      <c r="G55" s="63">
        <f ca="1">'FEB-22'!G55</f>
        <v>3255.04</v>
      </c>
      <c r="H55" s="63">
        <f ca="1">'FEB-22'!H55</f>
        <v>384.96</v>
      </c>
      <c r="I55" s="5">
        <f ca="1">'FEB-22'!I55</f>
        <v>0</v>
      </c>
      <c r="J55" s="22"/>
      <c r="K55" s="5"/>
      <c r="L55" s="5">
        <f ca="1">'FEB-22'!L55</f>
        <v>2</v>
      </c>
      <c r="M55" s="5">
        <f ca="1">'FEB-22'!M55</f>
        <v>5</v>
      </c>
      <c r="N55" s="20"/>
      <c r="O55" s="20"/>
      <c r="P55" s="20"/>
      <c r="Q55" s="20"/>
      <c r="R55" s="20"/>
      <c r="S55" s="20"/>
      <c r="T55" s="20"/>
      <c r="U55" s="20"/>
      <c r="V55" s="5">
        <f ca="1">'FEB-22'!V55</f>
        <v>0</v>
      </c>
    </row>
    <row r="56" spans="1:22">
      <c r="A56" s="20"/>
      <c r="B56" s="18" t="str">
        <f ca="1">'FEB-22'!B56</f>
        <v>08.02.22</v>
      </c>
      <c r="C56" s="5">
        <f ca="1">'FEB-22'!C56</f>
        <v>54</v>
      </c>
      <c r="D56" s="5">
        <f ca="1">'FEB-22'!D56</f>
        <v>1075</v>
      </c>
      <c r="E56" s="26"/>
      <c r="F56" s="5">
        <f ca="1">'FEB-22'!F56</f>
        <v>57</v>
      </c>
      <c r="G56" s="63">
        <f ca="1">'FEB-22'!G56</f>
        <v>3331.05</v>
      </c>
      <c r="H56" s="63">
        <f ca="1">'FEB-22'!H56</f>
        <v>371.95</v>
      </c>
      <c r="I56" s="5">
        <f ca="1">'FEB-22'!I56</f>
        <v>0</v>
      </c>
      <c r="J56" s="22"/>
      <c r="K56" s="5"/>
      <c r="L56" s="5">
        <f ca="1">'FEB-22'!L56</f>
        <v>1</v>
      </c>
      <c r="M56" s="5">
        <f ca="1">'FEB-22'!M56</f>
        <v>35</v>
      </c>
      <c r="N56" s="20"/>
      <c r="O56" s="20"/>
      <c r="P56" s="20"/>
      <c r="Q56" s="20"/>
      <c r="R56" s="20"/>
      <c r="S56" s="20"/>
      <c r="T56" s="20"/>
      <c r="U56" s="20"/>
      <c r="V56" s="5">
        <f ca="1">'FEB-22'!V56</f>
        <v>0</v>
      </c>
    </row>
    <row r="57" spans="1:22">
      <c r="A57" s="20"/>
      <c r="B57" s="18" t="str">
        <f ca="1">'FEB-22'!B57</f>
        <v>08.02.22</v>
      </c>
      <c r="C57" s="5">
        <f ca="1">'FEB-22'!C57</f>
        <v>55</v>
      </c>
      <c r="D57" s="5">
        <f ca="1">'FEB-22'!D57</f>
        <v>1076</v>
      </c>
      <c r="E57" s="26"/>
      <c r="F57" s="5">
        <f ca="1">'FEB-22'!F57</f>
        <v>57</v>
      </c>
      <c r="G57" s="63">
        <f ca="1">'FEB-22'!G57</f>
        <v>3321.23</v>
      </c>
      <c r="H57" s="63">
        <f ca="1">'FEB-22'!H57</f>
        <v>383.77</v>
      </c>
      <c r="I57" s="5">
        <f ca="1">'FEB-22'!I57</f>
        <v>0</v>
      </c>
      <c r="J57" s="22"/>
      <c r="K57" s="5"/>
      <c r="L57" s="5">
        <f ca="1">'FEB-22'!L57</f>
        <v>1</v>
      </c>
      <c r="M57" s="5">
        <f ca="1">'FEB-22'!M57</f>
        <v>50</v>
      </c>
      <c r="N57" s="20"/>
      <c r="O57" s="20"/>
      <c r="P57" s="20"/>
      <c r="Q57" s="20"/>
      <c r="R57" s="20"/>
      <c r="S57" s="20"/>
      <c r="T57" s="20"/>
      <c r="U57" s="20"/>
      <c r="V57" s="5">
        <f ca="1">'FEB-22'!V57</f>
        <v>0</v>
      </c>
    </row>
    <row r="58" spans="1:22">
      <c r="A58" s="20"/>
      <c r="B58" s="18" t="str">
        <f ca="1">'FEB-22'!B58</f>
        <v>08.02.22</v>
      </c>
      <c r="C58" s="5">
        <f ca="1">'FEB-22'!C58</f>
        <v>56</v>
      </c>
      <c r="D58" s="5">
        <f ca="1">'FEB-22'!D58</f>
        <v>1077</v>
      </c>
      <c r="E58" s="26"/>
      <c r="F58" s="5">
        <f ca="1">'FEB-22'!F58</f>
        <v>58</v>
      </c>
      <c r="G58" s="63">
        <f ca="1">'FEB-22'!G58</f>
        <v>3341.64</v>
      </c>
      <c r="H58" s="63">
        <f ca="1">'FEB-22'!H58</f>
        <v>426.36</v>
      </c>
      <c r="I58" s="5">
        <f ca="1">'FEB-22'!I58</f>
        <v>0</v>
      </c>
      <c r="J58" s="22"/>
      <c r="K58" s="5"/>
      <c r="L58" s="5">
        <f ca="1">'FEB-22'!L58</f>
        <v>1</v>
      </c>
      <c r="M58" s="5">
        <f ca="1">'FEB-22'!M58</f>
        <v>50</v>
      </c>
      <c r="N58" s="20"/>
      <c r="O58" s="20"/>
      <c r="P58" s="20"/>
      <c r="Q58" s="20"/>
      <c r="R58" s="20"/>
      <c r="S58" s="20"/>
      <c r="T58" s="20"/>
      <c r="U58" s="20"/>
      <c r="V58" s="5">
        <f ca="1">'FEB-22'!V58</f>
        <v>0</v>
      </c>
    </row>
    <row r="59" spans="1:22">
      <c r="A59" s="20"/>
      <c r="B59" s="18" t="str">
        <f ca="1">'FEB-22'!B59</f>
        <v>08.02.22</v>
      </c>
      <c r="C59" s="5">
        <f ca="1">'FEB-22'!C59</f>
        <v>57</v>
      </c>
      <c r="D59" s="5">
        <f ca="1">'FEB-22'!D59</f>
        <v>1078</v>
      </c>
      <c r="E59" s="26"/>
      <c r="F59" s="5">
        <f ca="1">'FEB-22'!F59</f>
        <v>56</v>
      </c>
      <c r="G59" s="63">
        <f ca="1">'FEB-22'!G59</f>
        <v>3328.24</v>
      </c>
      <c r="H59" s="63">
        <f ca="1">'FEB-22'!H59</f>
        <v>375.76</v>
      </c>
      <c r="I59" s="5">
        <f ca="1">'FEB-22'!I59</f>
        <v>0</v>
      </c>
      <c r="J59" s="22"/>
      <c r="K59" s="5"/>
      <c r="L59" s="5">
        <f ca="1">'FEB-22'!L59</f>
        <v>1</v>
      </c>
      <c r="M59" s="5">
        <f ca="1">'FEB-22'!M59</f>
        <v>50</v>
      </c>
      <c r="N59" s="20"/>
      <c r="O59" s="20"/>
      <c r="P59" s="20"/>
      <c r="Q59" s="20"/>
      <c r="R59" s="20"/>
      <c r="S59" s="20"/>
      <c r="T59" s="20"/>
      <c r="U59" s="20"/>
      <c r="V59" s="5">
        <f ca="1">'FEB-22'!V59</f>
        <v>0</v>
      </c>
    </row>
    <row r="60" spans="1:22">
      <c r="A60" s="20"/>
      <c r="B60" s="18" t="str">
        <f ca="1">'FEB-22'!B60</f>
        <v>08.02.22</v>
      </c>
      <c r="C60" s="5">
        <f ca="1">'FEB-22'!C60</f>
        <v>58</v>
      </c>
      <c r="D60" s="5">
        <f ca="1">'FEB-22'!D60</f>
        <v>1079</v>
      </c>
      <c r="E60" s="26"/>
      <c r="F60" s="5">
        <f ca="1">'FEB-22'!F60</f>
        <v>59</v>
      </c>
      <c r="G60" s="63">
        <f ca="1">'FEB-22'!G60</f>
        <v>3498.22</v>
      </c>
      <c r="H60" s="63">
        <f ca="1">'FEB-22'!H60</f>
        <v>335.78</v>
      </c>
      <c r="I60" s="5">
        <f ca="1">'FEB-22'!I60</f>
        <v>0</v>
      </c>
      <c r="J60" s="22"/>
      <c r="K60" s="5"/>
      <c r="L60" s="5">
        <f ca="1">'FEB-22'!L60</f>
        <v>2</v>
      </c>
      <c r="M60" s="5">
        <f ca="1">'FEB-22'!M60</f>
        <v>0</v>
      </c>
      <c r="N60" s="20"/>
      <c r="O60" s="20"/>
      <c r="P60" s="20"/>
      <c r="Q60" s="20"/>
      <c r="R60" s="20"/>
      <c r="S60" s="20"/>
      <c r="T60" s="20"/>
      <c r="U60" s="20"/>
      <c r="V60" s="5">
        <f ca="1">'FEB-22'!V60</f>
        <v>0</v>
      </c>
    </row>
    <row r="61" spans="1:22">
      <c r="A61" s="20"/>
      <c r="B61" s="18" t="str">
        <f ca="1">'FEB-22'!B61</f>
        <v>09.02.22</v>
      </c>
      <c r="C61" s="5">
        <f ca="1">'FEB-22'!C61</f>
        <v>59</v>
      </c>
      <c r="D61" s="5">
        <f ca="1">'FEB-22'!D61</f>
        <v>1080</v>
      </c>
      <c r="E61" s="26"/>
      <c r="F61" s="5">
        <f ca="1">'FEB-22'!F61</f>
        <v>59</v>
      </c>
      <c r="G61" s="63">
        <f ca="1">'FEB-22'!G61</f>
        <v>3505.01</v>
      </c>
      <c r="H61" s="63">
        <f ca="1">'FEB-22'!H61</f>
        <v>329.99</v>
      </c>
      <c r="I61" s="5">
        <f ca="1">'FEB-22'!I61</f>
        <v>0</v>
      </c>
      <c r="J61" s="22"/>
      <c r="K61" s="5"/>
      <c r="L61" s="5">
        <f ca="1">'FEB-22'!L61</f>
        <v>2</v>
      </c>
      <c r="M61" s="5">
        <f ca="1">'FEB-22'!M61</f>
        <v>15</v>
      </c>
      <c r="N61" s="20"/>
      <c r="O61" s="20"/>
      <c r="P61" s="20"/>
      <c r="Q61" s="20"/>
      <c r="R61" s="20"/>
      <c r="S61" s="20"/>
      <c r="T61" s="20"/>
      <c r="U61" s="20"/>
      <c r="V61" s="5">
        <f ca="1">'FEB-22'!V61</f>
        <v>0</v>
      </c>
    </row>
    <row r="62" spans="1:22">
      <c r="A62" s="20"/>
      <c r="B62" s="18" t="str">
        <f ca="1">'FEB-22'!B62</f>
        <v>09.02.22</v>
      </c>
      <c r="C62" s="5">
        <f ca="1">'FEB-22'!C62</f>
        <v>60</v>
      </c>
      <c r="D62" s="5">
        <f ca="1">'FEB-22'!D62</f>
        <v>1082</v>
      </c>
      <c r="E62" s="26"/>
      <c r="F62" s="5">
        <f ca="1">'FEB-22'!F62</f>
        <v>59</v>
      </c>
      <c r="G62" s="63">
        <f ca="1">'FEB-22'!G62</f>
        <v>3498.63</v>
      </c>
      <c r="H62" s="63">
        <f ca="1">'FEB-22'!H62</f>
        <v>335.16</v>
      </c>
      <c r="I62" s="5">
        <f ca="1">'FEB-22'!I62</f>
        <v>0.79</v>
      </c>
      <c r="J62" s="22"/>
      <c r="K62" s="5"/>
      <c r="L62" s="5">
        <f ca="1">'FEB-22'!L62</f>
        <v>1</v>
      </c>
      <c r="M62" s="5">
        <f ca="1">'FEB-22'!M62</f>
        <v>55</v>
      </c>
      <c r="N62" s="20"/>
      <c r="O62" s="20"/>
      <c r="P62" s="20"/>
      <c r="Q62" s="20"/>
      <c r="R62" s="20"/>
      <c r="S62" s="20"/>
      <c r="T62" s="20"/>
      <c r="U62" s="20"/>
      <c r="V62" s="5">
        <f ca="1">'FEB-22'!V62</f>
        <v>0</v>
      </c>
    </row>
    <row r="63" spans="1:22">
      <c r="A63" s="20"/>
      <c r="B63" s="18" t="str">
        <f ca="1">'FEB-22'!B63</f>
        <v>09.02.22</v>
      </c>
      <c r="C63" s="5">
        <f ca="1">'FEB-22'!C63</f>
        <v>61</v>
      </c>
      <c r="D63" s="5">
        <f ca="1">'FEB-22'!D63</f>
        <v>1081</v>
      </c>
      <c r="E63" s="26"/>
      <c r="F63" s="5">
        <f ca="1">'FEB-22'!F63</f>
        <v>58</v>
      </c>
      <c r="G63" s="63">
        <f ca="1">'FEB-22'!G63</f>
        <v>3368.22</v>
      </c>
      <c r="H63" s="63">
        <f ca="1">'FEB-22'!H63</f>
        <v>401.78</v>
      </c>
      <c r="I63" s="5">
        <f ca="1">'FEB-22'!I63</f>
        <v>0</v>
      </c>
      <c r="J63" s="22"/>
      <c r="K63" s="5"/>
      <c r="L63" s="5">
        <f ca="1">'FEB-22'!L63</f>
        <v>1</v>
      </c>
      <c r="M63" s="5">
        <f ca="1">'FEB-22'!M63</f>
        <v>50</v>
      </c>
      <c r="N63" s="20"/>
      <c r="O63" s="20"/>
      <c r="P63" s="20"/>
      <c r="Q63" s="20"/>
      <c r="R63" s="20"/>
      <c r="S63" s="20"/>
      <c r="T63" s="20"/>
      <c r="U63" s="20"/>
      <c r="V63" s="5">
        <f ca="1">'FEB-22'!V63</f>
        <v>0</v>
      </c>
    </row>
    <row r="64" spans="1:22">
      <c r="A64" s="20"/>
      <c r="B64" s="18" t="str">
        <f ca="1">'FEB-22'!B64</f>
        <v>09.02.22</v>
      </c>
      <c r="C64" s="5">
        <f ca="1">'FEB-22'!C64</f>
        <v>62</v>
      </c>
      <c r="D64" s="5">
        <f ca="1">'FEB-22'!D64</f>
        <v>1083</v>
      </c>
      <c r="E64" s="26"/>
      <c r="F64" s="5">
        <f ca="1">'FEB-22'!F64</f>
        <v>58</v>
      </c>
      <c r="G64" s="63">
        <f ca="1">'FEB-22'!G64</f>
        <v>3377.62</v>
      </c>
      <c r="H64" s="63">
        <f ca="1">'FEB-22'!H64</f>
        <v>392.38</v>
      </c>
      <c r="I64" s="5">
        <f ca="1">'FEB-22'!I64</f>
        <v>0</v>
      </c>
      <c r="J64" s="22"/>
      <c r="K64" s="5"/>
      <c r="L64" s="5">
        <f ca="1">'FEB-22'!L64</f>
        <v>1</v>
      </c>
      <c r="M64" s="5">
        <f ca="1">'FEB-22'!M64</f>
        <v>45</v>
      </c>
      <c r="N64" s="20"/>
      <c r="O64" s="20"/>
      <c r="P64" s="20"/>
      <c r="Q64" s="20"/>
      <c r="R64" s="20"/>
      <c r="S64" s="20"/>
      <c r="T64" s="20"/>
      <c r="U64" s="20"/>
      <c r="V64" s="5">
        <f ca="1">'FEB-22'!V64</f>
        <v>0</v>
      </c>
    </row>
    <row r="65" spans="1:22">
      <c r="A65" s="20"/>
      <c r="B65" s="18" t="str">
        <f ca="1">'FEB-22'!B65</f>
        <v>09.02.22</v>
      </c>
      <c r="C65" s="5">
        <f ca="1">'FEB-22'!C65</f>
        <v>63</v>
      </c>
      <c r="D65" s="5">
        <f ca="1">'FEB-22'!D65</f>
        <v>1085</v>
      </c>
      <c r="E65" s="26"/>
      <c r="F65" s="5">
        <f ca="1">'FEB-22'!F65</f>
        <v>59</v>
      </c>
      <c r="G65" s="63">
        <f ca="1">'FEB-22'!G65</f>
        <v>3422.21</v>
      </c>
      <c r="H65" s="63">
        <f ca="1">'FEB-22'!H65</f>
        <v>412.79</v>
      </c>
      <c r="I65" s="5">
        <f ca="1">'FEB-22'!I65</f>
        <v>0</v>
      </c>
      <c r="J65" s="22"/>
      <c r="K65" s="5"/>
      <c r="L65" s="5">
        <f ca="1">'FEB-22'!L65</f>
        <v>1</v>
      </c>
      <c r="M65" s="5">
        <f ca="1">'FEB-22'!M65</f>
        <v>45</v>
      </c>
      <c r="N65" s="20"/>
      <c r="O65" s="20"/>
      <c r="P65" s="20"/>
      <c r="Q65" s="20"/>
      <c r="R65" s="20"/>
      <c r="S65" s="20"/>
      <c r="T65" s="20"/>
      <c r="U65" s="20"/>
      <c r="V65" s="5">
        <f ca="1">'FEB-22'!V65</f>
        <v>0</v>
      </c>
    </row>
    <row r="66" spans="1:22">
      <c r="A66" s="20"/>
      <c r="B66" s="18" t="str">
        <f ca="1">'FEB-22'!B66</f>
        <v>09.02.22</v>
      </c>
      <c r="C66" s="5">
        <f ca="1">'FEB-22'!C66</f>
        <v>64</v>
      </c>
      <c r="D66" s="5">
        <f ca="1">'FEB-22'!D66</f>
        <v>1084</v>
      </c>
      <c r="E66" s="26"/>
      <c r="F66" s="5">
        <f ca="1">'FEB-22'!F66</f>
        <v>59</v>
      </c>
      <c r="G66" s="63">
        <f ca="1">'FEB-22'!G66</f>
        <v>3489.91</v>
      </c>
      <c r="H66" s="63">
        <f ca="1">'FEB-22'!H66</f>
        <v>345.09</v>
      </c>
      <c r="I66" s="5">
        <f ca="1">'FEB-22'!I66</f>
        <v>0</v>
      </c>
      <c r="J66" s="22"/>
      <c r="K66" s="5"/>
      <c r="L66" s="5">
        <f ca="1">'FEB-22'!L66</f>
        <v>1</v>
      </c>
      <c r="M66" s="5">
        <f ca="1">'FEB-22'!M66</f>
        <v>50</v>
      </c>
      <c r="N66" s="20"/>
      <c r="O66" s="20"/>
      <c r="P66" s="20"/>
      <c r="Q66" s="20"/>
      <c r="R66" s="20"/>
      <c r="S66" s="20"/>
      <c r="T66" s="20"/>
      <c r="U66" s="20"/>
      <c r="V66" s="5">
        <f ca="1">'FEB-22'!V66</f>
        <v>0</v>
      </c>
    </row>
    <row r="67" spans="1:22">
      <c r="A67" s="20"/>
      <c r="B67" s="18" t="str">
        <f ca="1">'FEB-22'!B67</f>
        <v>09.02.22</v>
      </c>
      <c r="C67" s="5">
        <f ca="1">'FEB-22'!C67</f>
        <v>65</v>
      </c>
      <c r="D67" s="5">
        <f ca="1">'FEB-22'!D67</f>
        <v>1086</v>
      </c>
      <c r="E67" s="26"/>
      <c r="F67" s="5">
        <f ca="1">'FEB-22'!F67</f>
        <v>57</v>
      </c>
      <c r="G67" s="63">
        <f ca="1">'FEB-22'!G67</f>
        <v>3266.25</v>
      </c>
      <c r="H67" s="63">
        <f ca="1">'FEB-22'!H67</f>
        <v>436.75</v>
      </c>
      <c r="I67" s="5">
        <f ca="1">'FEB-22'!I67</f>
        <v>0</v>
      </c>
      <c r="J67" s="22"/>
      <c r="K67" s="5"/>
      <c r="L67" s="5">
        <f ca="1">'FEB-22'!L67</f>
        <v>1</v>
      </c>
      <c r="M67" s="5">
        <f ca="1">'FEB-22'!M67</f>
        <v>55</v>
      </c>
      <c r="N67" s="20"/>
      <c r="O67" s="20"/>
      <c r="P67" s="20"/>
      <c r="Q67" s="20"/>
      <c r="R67" s="20"/>
      <c r="S67" s="20"/>
      <c r="T67" s="20"/>
      <c r="U67" s="20"/>
      <c r="V67" s="5">
        <f ca="1">'FEB-22'!V67</f>
        <v>0</v>
      </c>
    </row>
    <row r="68" spans="1:22">
      <c r="A68" s="20"/>
      <c r="B68" s="18" t="str">
        <f ca="1">'FEB-22'!B68</f>
        <v>09.02.22</v>
      </c>
      <c r="C68" s="5">
        <f ca="1">'FEB-22'!C68</f>
        <v>66</v>
      </c>
      <c r="D68" s="5">
        <f ca="1">'FEB-22'!D68</f>
        <v>1087</v>
      </c>
      <c r="E68" s="26"/>
      <c r="F68" s="5">
        <f ca="1">'FEB-22'!F68</f>
        <v>59</v>
      </c>
      <c r="G68" s="63">
        <f ca="1">'FEB-22'!G68</f>
        <v>3354.21</v>
      </c>
      <c r="H68" s="63">
        <f ca="1">'FEB-22'!H68</f>
        <v>480.79</v>
      </c>
      <c r="I68" s="5">
        <f ca="1">'FEB-22'!I68</f>
        <v>0</v>
      </c>
      <c r="J68" s="22"/>
      <c r="K68" s="5"/>
      <c r="L68" s="5">
        <f ca="1">'FEB-22'!L68</f>
        <v>2</v>
      </c>
      <c r="M68" s="5">
        <f ca="1">'FEB-22'!M68</f>
        <v>5</v>
      </c>
      <c r="N68" s="20"/>
      <c r="O68" s="20"/>
      <c r="P68" s="20"/>
      <c r="Q68" s="20"/>
      <c r="R68" s="20"/>
      <c r="S68" s="20"/>
      <c r="T68" s="20"/>
      <c r="U68" s="20"/>
      <c r="V68" s="5">
        <f ca="1">'FEB-22'!V68</f>
        <v>0</v>
      </c>
    </row>
    <row r="69" spans="1:22">
      <c r="A69" s="20"/>
      <c r="B69" s="18" t="str">
        <f ca="1">'FEB-22'!B69</f>
        <v>09.02.22</v>
      </c>
      <c r="C69" s="5">
        <f ca="1">'FEB-22'!C69</f>
        <v>67</v>
      </c>
      <c r="D69" s="5">
        <f ca="1">'FEB-22'!D69</f>
        <v>1088</v>
      </c>
      <c r="E69" s="26"/>
      <c r="F69" s="5">
        <f ca="1">'FEB-22'!F69</f>
        <v>56</v>
      </c>
      <c r="G69" s="63">
        <f ca="1">'FEB-22'!G69</f>
        <v>3253.84</v>
      </c>
      <c r="H69" s="63">
        <f ca="1">'FEB-22'!H69</f>
        <v>386.16</v>
      </c>
      <c r="I69" s="5">
        <f ca="1">'FEB-22'!I69</f>
        <v>0</v>
      </c>
      <c r="J69" s="22"/>
      <c r="K69" s="5"/>
      <c r="L69" s="5">
        <f ca="1">'FEB-22'!L69</f>
        <v>2</v>
      </c>
      <c r="M69" s="5">
        <f ca="1">'FEB-22'!M69</f>
        <v>5</v>
      </c>
      <c r="N69" s="20"/>
      <c r="O69" s="20"/>
      <c r="P69" s="20"/>
      <c r="Q69" s="20"/>
      <c r="R69" s="20"/>
      <c r="S69" s="20"/>
      <c r="T69" s="20"/>
      <c r="U69" s="20"/>
      <c r="V69" s="5">
        <f ca="1">'FEB-22'!V69</f>
        <v>0</v>
      </c>
    </row>
    <row r="70" spans="1:22">
      <c r="A70" s="20"/>
      <c r="B70" s="18" t="str">
        <f ca="1">'FEB-22'!B70</f>
        <v>09.02.22</v>
      </c>
      <c r="C70" s="5">
        <f ca="1">'FEB-22'!C70</f>
        <v>68</v>
      </c>
      <c r="D70" s="5">
        <f ca="1">'FEB-22'!D70</f>
        <v>1089</v>
      </c>
      <c r="E70" s="26"/>
      <c r="F70" s="5">
        <f ca="1">'FEB-22'!F70</f>
        <v>59</v>
      </c>
      <c r="G70" s="63">
        <f ca="1">'FEB-22'!G70</f>
        <v>3669.6</v>
      </c>
      <c r="H70" s="63">
        <f ca="1">'FEB-22'!H70</f>
        <v>429.4</v>
      </c>
      <c r="I70" s="5">
        <f ca="1">'FEB-22'!I70</f>
        <v>0</v>
      </c>
      <c r="J70" s="22"/>
      <c r="K70" s="5"/>
      <c r="L70" s="5">
        <f ca="1">'FEB-22'!L70</f>
        <v>1</v>
      </c>
      <c r="M70" s="5">
        <f ca="1">'FEB-22'!M70</f>
        <v>50</v>
      </c>
      <c r="N70" s="20"/>
      <c r="O70" s="20"/>
      <c r="P70" s="20"/>
      <c r="Q70" s="20"/>
      <c r="R70" s="20"/>
      <c r="S70" s="20"/>
      <c r="T70" s="20"/>
      <c r="U70" s="20"/>
      <c r="V70" s="5">
        <f ca="1">'FEB-22'!V70</f>
        <v>0</v>
      </c>
    </row>
    <row r="71" spans="1:22">
      <c r="A71" s="20"/>
      <c r="B71" s="18" t="str">
        <f ca="1">'FEB-22'!B71</f>
        <v>10.02.22</v>
      </c>
      <c r="C71" s="5">
        <f ca="1">'FEB-22'!C71</f>
        <v>69</v>
      </c>
      <c r="D71" s="5">
        <f ca="1">'FEB-22'!D71</f>
        <v>1091</v>
      </c>
      <c r="E71" s="26"/>
      <c r="F71" s="5">
        <f ca="1">'FEB-22'!F71</f>
        <v>56</v>
      </c>
      <c r="G71" s="63">
        <f ca="1">'FEB-22'!G71</f>
        <v>3314.83</v>
      </c>
      <c r="H71" s="63">
        <f ca="1">'FEB-22'!H71</f>
        <v>390.17</v>
      </c>
      <c r="I71" s="5">
        <f ca="1">'FEB-22'!I71</f>
        <v>0</v>
      </c>
      <c r="J71" s="22"/>
      <c r="K71" s="5"/>
      <c r="L71" s="5">
        <f ca="1">'FEB-22'!L71</f>
        <v>2</v>
      </c>
      <c r="M71" s="5">
        <f ca="1">'FEB-22'!M71</f>
        <v>35</v>
      </c>
      <c r="N71" s="20"/>
      <c r="O71" s="20"/>
      <c r="P71" s="20"/>
      <c r="Q71" s="20"/>
      <c r="R71" s="20"/>
      <c r="S71" s="20"/>
      <c r="T71" s="20"/>
      <c r="U71" s="20"/>
      <c r="V71" s="5">
        <f ca="1">'FEB-22'!V71</f>
        <v>0</v>
      </c>
    </row>
    <row r="72" spans="1:22">
      <c r="A72" s="20"/>
      <c r="B72" s="18" t="str">
        <f ca="1">'FEB-22'!B72</f>
        <v>10.02.22</v>
      </c>
      <c r="C72" s="5">
        <f ca="1">'FEB-22'!C72</f>
        <v>70</v>
      </c>
      <c r="D72" s="5">
        <f ca="1">'FEB-22'!D72</f>
        <v>1090</v>
      </c>
      <c r="E72" s="26"/>
      <c r="F72" s="5">
        <f ca="1">'FEB-22'!F72</f>
        <v>58</v>
      </c>
      <c r="G72" s="63">
        <f ca="1">'FEB-22'!G72</f>
        <v>3371.82</v>
      </c>
      <c r="H72" s="63">
        <f ca="1">'FEB-22'!H72</f>
        <v>398.18</v>
      </c>
      <c r="I72" s="5">
        <f ca="1">'FEB-22'!I72</f>
        <v>0</v>
      </c>
      <c r="J72" s="22"/>
      <c r="K72" s="5"/>
      <c r="L72" s="5">
        <f ca="1">'FEB-22'!L72</f>
        <v>2</v>
      </c>
      <c r="M72" s="5">
        <f ca="1">'FEB-22'!M72</f>
        <v>30</v>
      </c>
      <c r="N72" s="20"/>
      <c r="O72" s="20"/>
      <c r="P72" s="20"/>
      <c r="Q72" s="20"/>
      <c r="R72" s="20"/>
      <c r="S72" s="20"/>
      <c r="T72" s="20"/>
      <c r="U72" s="20"/>
      <c r="V72" s="5">
        <f ca="1">'FEB-22'!V72</f>
        <v>0</v>
      </c>
    </row>
    <row r="73" spans="1:22">
      <c r="A73" s="20"/>
      <c r="B73" s="18" t="str">
        <f ca="1">'FEB-22'!B73</f>
        <v>10.02.22</v>
      </c>
      <c r="C73" s="5">
        <f ca="1">'FEB-22'!C73</f>
        <v>71</v>
      </c>
      <c r="D73" s="5">
        <f ca="1">'FEB-22'!D73</f>
        <v>1092</v>
      </c>
      <c r="E73" s="26"/>
      <c r="F73" s="5">
        <f ca="1">'FEB-22'!F73</f>
        <v>58</v>
      </c>
      <c r="G73" s="63">
        <f ca="1">'FEB-22'!G73</f>
        <v>3673.6</v>
      </c>
      <c r="H73" s="63">
        <f ca="1">'FEB-22'!H73</f>
        <v>386.4</v>
      </c>
      <c r="I73" s="5">
        <f ca="1">'FEB-22'!I73</f>
        <v>0</v>
      </c>
      <c r="J73" s="22"/>
      <c r="K73" s="5"/>
      <c r="L73" s="5">
        <f ca="1">'FEB-22'!L73</f>
        <v>2</v>
      </c>
      <c r="M73" s="5">
        <f ca="1">'FEB-22'!M73</f>
        <v>20</v>
      </c>
      <c r="N73" s="20"/>
      <c r="O73" s="20"/>
      <c r="P73" s="20"/>
      <c r="Q73" s="20"/>
      <c r="R73" s="20"/>
      <c r="S73" s="20"/>
      <c r="T73" s="20"/>
      <c r="U73" s="20"/>
      <c r="V73" s="5">
        <f ca="1">'FEB-22'!V73</f>
        <v>0</v>
      </c>
    </row>
    <row r="74" spans="1:22">
      <c r="A74" s="20"/>
      <c r="B74" s="18" t="str">
        <f ca="1">'FEB-22'!B74</f>
        <v>10.02.22</v>
      </c>
      <c r="C74" s="5">
        <f ca="1">'FEB-22'!C74</f>
        <v>72</v>
      </c>
      <c r="D74" s="5">
        <f ca="1">'FEB-22'!D74</f>
        <v>1094</v>
      </c>
      <c r="E74" s="26"/>
      <c r="F74" s="5">
        <f ca="1">'FEB-22'!F74</f>
        <v>57</v>
      </c>
      <c r="G74" s="63">
        <f ca="1">'FEB-22'!G74</f>
        <v>3250.83</v>
      </c>
      <c r="H74" s="63">
        <f ca="1">'FEB-22'!H74</f>
        <v>454.17</v>
      </c>
      <c r="I74" s="5">
        <f ca="1">'FEB-22'!I74</f>
        <v>0</v>
      </c>
      <c r="J74" s="22"/>
      <c r="K74" s="5"/>
      <c r="L74" s="5">
        <f ca="1">'FEB-22'!L74</f>
        <v>2</v>
      </c>
      <c r="M74" s="5">
        <f ca="1">'FEB-22'!M74</f>
        <v>10</v>
      </c>
      <c r="N74" s="20"/>
      <c r="O74" s="20"/>
      <c r="P74" s="20"/>
      <c r="Q74" s="20"/>
      <c r="R74" s="20"/>
      <c r="S74" s="20"/>
      <c r="T74" s="20"/>
      <c r="U74" s="20"/>
      <c r="V74" s="5">
        <f ca="1">'FEB-22'!V74</f>
        <v>0</v>
      </c>
    </row>
    <row r="75" spans="1:22">
      <c r="A75" s="20"/>
      <c r="B75" s="18" t="str">
        <f ca="1">'FEB-22'!B75</f>
        <v>10.02.22</v>
      </c>
      <c r="C75" s="5">
        <f ca="1">'FEB-22'!C75</f>
        <v>73</v>
      </c>
      <c r="D75" s="5">
        <f ca="1">'FEB-22'!D75</f>
        <v>1093</v>
      </c>
      <c r="E75" s="26"/>
      <c r="F75" s="5">
        <f ca="1">'FEB-22'!F75</f>
        <v>58</v>
      </c>
      <c r="G75" s="63">
        <f ca="1">'FEB-22'!G75</f>
        <v>3344.83</v>
      </c>
      <c r="H75" s="63">
        <f ca="1">'FEB-22'!H75</f>
        <v>424.17</v>
      </c>
      <c r="I75" s="5">
        <f ca="1">'FEB-22'!I75</f>
        <v>0</v>
      </c>
      <c r="J75" s="22"/>
      <c r="K75" s="5"/>
      <c r="L75" s="5">
        <f ca="1">'FEB-22'!L75</f>
        <v>1</v>
      </c>
      <c r="M75" s="5">
        <f ca="1">'FEB-22'!M75</f>
        <v>55</v>
      </c>
      <c r="N75" s="20"/>
      <c r="O75" s="20"/>
      <c r="P75" s="20"/>
      <c r="Q75" s="20"/>
      <c r="R75" s="20"/>
      <c r="S75" s="20"/>
      <c r="T75" s="20"/>
      <c r="U75" s="20"/>
      <c r="V75" s="5">
        <f ca="1">'FEB-22'!V75</f>
        <v>0</v>
      </c>
    </row>
    <row r="76" spans="1:22">
      <c r="A76" s="20"/>
      <c r="B76" s="18" t="str">
        <f ca="1">'FEB-22'!B76</f>
        <v>10.02.22</v>
      </c>
      <c r="C76" s="5">
        <f ca="1">'FEB-22'!C76</f>
        <v>74</v>
      </c>
      <c r="D76" s="5">
        <f ca="1">'FEB-22'!D76</f>
        <v>1095</v>
      </c>
      <c r="E76" s="26"/>
      <c r="F76" s="5">
        <f ca="1">'FEB-22'!F76</f>
        <v>58</v>
      </c>
      <c r="G76" s="63">
        <f ca="1">'FEB-22'!G76</f>
        <v>3342.01</v>
      </c>
      <c r="H76" s="63">
        <f ca="1">'FEB-22'!H76</f>
        <v>492.99</v>
      </c>
      <c r="I76" s="5">
        <f ca="1">'FEB-22'!I76</f>
        <v>0</v>
      </c>
      <c r="J76" s="22"/>
      <c r="K76" s="5"/>
      <c r="L76" s="5">
        <f ca="1">'FEB-22'!L76</f>
        <v>2</v>
      </c>
      <c r="M76" s="5">
        <f ca="1">'FEB-22'!M76</f>
        <v>10</v>
      </c>
      <c r="N76" s="20"/>
      <c r="O76" s="20"/>
      <c r="P76" s="20"/>
      <c r="Q76" s="20"/>
      <c r="R76" s="20"/>
      <c r="S76" s="20"/>
      <c r="T76" s="20"/>
      <c r="U76" s="20"/>
      <c r="V76" s="5">
        <f ca="1">'FEB-22'!V76</f>
        <v>0</v>
      </c>
    </row>
    <row r="77" spans="1:22">
      <c r="A77" s="20"/>
      <c r="B77" s="18" t="str">
        <f ca="1">'FEB-22'!B77</f>
        <v>10.02.22</v>
      </c>
      <c r="C77" s="5">
        <f ca="1">'FEB-22'!C77</f>
        <v>75</v>
      </c>
      <c r="D77" s="5">
        <f ca="1">'FEB-22'!D77</f>
        <v>1096</v>
      </c>
      <c r="E77" s="26"/>
      <c r="F77" s="5">
        <f ca="1">'FEB-22'!F77</f>
        <v>59</v>
      </c>
      <c r="G77" s="63">
        <f ca="1">'FEB-22'!G77</f>
        <v>3337.21</v>
      </c>
      <c r="H77" s="63">
        <f ca="1">'FEB-22'!H77</f>
        <v>497.79</v>
      </c>
      <c r="I77" s="5">
        <f ca="1">'FEB-22'!I77</f>
        <v>0</v>
      </c>
      <c r="J77" s="22"/>
      <c r="K77" s="5"/>
      <c r="L77" s="5">
        <f ca="1">'FEB-22'!L77</f>
        <v>2</v>
      </c>
      <c r="M77" s="5">
        <f ca="1">'FEB-22'!M77</f>
        <v>25</v>
      </c>
      <c r="N77" s="20"/>
      <c r="O77" s="20"/>
      <c r="P77" s="20"/>
      <c r="Q77" s="20"/>
      <c r="R77" s="20"/>
      <c r="S77" s="20"/>
      <c r="T77" s="20"/>
      <c r="U77" s="20"/>
      <c r="V77" s="5">
        <f ca="1">'FEB-22'!V77</f>
        <v>0</v>
      </c>
    </row>
    <row r="78" spans="1:22">
      <c r="A78" s="20"/>
      <c r="B78" s="18" t="str">
        <f ca="1">'FEB-22'!B78</f>
        <v>10.02.22</v>
      </c>
      <c r="C78" s="5">
        <f ca="1">'FEB-22'!C78</f>
        <v>76</v>
      </c>
      <c r="D78" s="5">
        <f ca="1">'FEB-22'!D78</f>
        <v>1097</v>
      </c>
      <c r="E78" s="26"/>
      <c r="F78" s="5">
        <f ca="1">'FEB-22'!F78</f>
        <v>58</v>
      </c>
      <c r="G78" s="63">
        <f ca="1">'FEB-22'!G78</f>
        <v>3342.04</v>
      </c>
      <c r="H78" s="63">
        <f ca="1">'FEB-22'!H78</f>
        <v>425.96</v>
      </c>
      <c r="I78" s="5">
        <f ca="1">'FEB-22'!I78</f>
        <v>0</v>
      </c>
      <c r="J78" s="22"/>
      <c r="K78" s="5"/>
      <c r="L78" s="5">
        <f ca="1">'FEB-22'!L78</f>
        <v>2</v>
      </c>
      <c r="M78" s="5">
        <f ca="1">'FEB-22'!M78</f>
        <v>15</v>
      </c>
      <c r="N78" s="20"/>
      <c r="O78" s="20"/>
      <c r="P78" s="20"/>
      <c r="Q78" s="20"/>
      <c r="R78" s="20"/>
      <c r="S78" s="20"/>
      <c r="T78" s="20"/>
      <c r="U78" s="20"/>
      <c r="V78" s="5">
        <f ca="1">'FEB-22'!V78</f>
        <v>0</v>
      </c>
    </row>
    <row r="79" spans="1:22">
      <c r="A79" s="20"/>
      <c r="B79" s="18" t="str">
        <f ca="1">'FEB-22'!B79</f>
        <v>11.02.22</v>
      </c>
      <c r="C79" s="5">
        <f ca="1">'FEB-22'!C79</f>
        <v>77</v>
      </c>
      <c r="D79" s="5">
        <f ca="1">'FEB-22'!D79</f>
        <v>1098</v>
      </c>
      <c r="E79" s="26"/>
      <c r="F79" s="5">
        <f ca="1">'FEB-22'!F79</f>
        <v>57</v>
      </c>
      <c r="G79" s="63">
        <f ca="1">'FEB-22'!G79</f>
        <v>3313.44</v>
      </c>
      <c r="H79" s="63">
        <f ca="1">'FEB-22'!H79</f>
        <v>390.56</v>
      </c>
      <c r="I79" s="5">
        <f ca="1">'FEB-22'!I79</f>
        <v>0</v>
      </c>
      <c r="J79" s="22"/>
      <c r="K79" s="5"/>
      <c r="L79" s="5">
        <f ca="1">'FEB-22'!L79</f>
        <v>2</v>
      </c>
      <c r="M79" s="5">
        <f ca="1">'FEB-22'!M79</f>
        <v>10</v>
      </c>
      <c r="N79" s="20"/>
      <c r="O79" s="20"/>
      <c r="P79" s="20"/>
      <c r="Q79" s="20"/>
      <c r="R79" s="20"/>
      <c r="S79" s="20"/>
      <c r="T79" s="20"/>
      <c r="U79" s="20"/>
      <c r="V79" s="5">
        <f ca="1">'FEB-22'!V79</f>
        <v>0</v>
      </c>
    </row>
    <row r="80" spans="1:22">
      <c r="A80" s="20"/>
      <c r="B80" s="18" t="str">
        <f ca="1">'FEB-22'!B80</f>
        <v>11.02.22</v>
      </c>
      <c r="C80" s="5">
        <f ca="1">'FEB-22'!C80</f>
        <v>78</v>
      </c>
      <c r="D80" s="5">
        <f ca="1">'FEB-22'!D80</f>
        <v>1101</v>
      </c>
      <c r="E80" s="26"/>
      <c r="F80" s="5">
        <f ca="1">'FEB-22'!F80</f>
        <v>59</v>
      </c>
      <c r="G80" s="63">
        <f ca="1">'FEB-22'!G80</f>
        <v>3465.81</v>
      </c>
      <c r="H80" s="63">
        <f ca="1">'FEB-22'!H80</f>
        <v>369.19</v>
      </c>
      <c r="I80" s="5">
        <f ca="1">'FEB-22'!I80</f>
        <v>0</v>
      </c>
      <c r="J80" s="22"/>
      <c r="K80" s="5"/>
      <c r="L80" s="5">
        <f ca="1">'FEB-22'!L80</f>
        <v>2</v>
      </c>
      <c r="M80" s="5">
        <f ca="1">'FEB-22'!M80</f>
        <v>5</v>
      </c>
      <c r="N80" s="20"/>
      <c r="O80" s="20"/>
      <c r="P80" s="20"/>
      <c r="Q80" s="20"/>
      <c r="R80" s="20"/>
      <c r="S80" s="20"/>
      <c r="T80" s="20"/>
      <c r="U80" s="20"/>
      <c r="V80" s="5">
        <f ca="1">'FEB-22'!V80</f>
        <v>0</v>
      </c>
    </row>
    <row r="81" spans="1:22">
      <c r="A81" s="20"/>
      <c r="B81" s="18" t="str">
        <f ca="1">'FEB-22'!B81</f>
        <v>11.02.22</v>
      </c>
      <c r="C81" s="5">
        <f ca="1">'FEB-22'!C81</f>
        <v>79</v>
      </c>
      <c r="D81" s="5">
        <f ca="1">'FEB-22'!D81</f>
        <v>1099</v>
      </c>
      <c r="E81" s="26"/>
      <c r="F81" s="5">
        <f ca="1">'FEB-22'!F81</f>
        <v>57</v>
      </c>
      <c r="G81" s="63">
        <f ca="1">'FEB-22'!G81</f>
        <v>3345.44</v>
      </c>
      <c r="H81" s="63">
        <f ca="1">'FEB-22'!H81</f>
        <v>358.56</v>
      </c>
      <c r="I81" s="5">
        <f ca="1">'FEB-22'!I81</f>
        <v>0</v>
      </c>
      <c r="J81" s="22"/>
      <c r="K81" s="5"/>
      <c r="L81" s="5">
        <f ca="1">'FEB-22'!L81</f>
        <v>1</v>
      </c>
      <c r="M81" s="5">
        <f ca="1">'FEB-22'!M81</f>
        <v>50</v>
      </c>
      <c r="N81" s="20"/>
      <c r="O81" s="20"/>
      <c r="P81" s="20"/>
      <c r="Q81" s="20"/>
      <c r="R81" s="20"/>
      <c r="S81" s="20"/>
      <c r="T81" s="20"/>
      <c r="U81" s="20"/>
      <c r="V81" s="5">
        <f ca="1">'FEB-22'!V81</f>
        <v>0</v>
      </c>
    </row>
    <row r="82" spans="1:22">
      <c r="A82" s="20"/>
      <c r="B82" s="18" t="str">
        <f ca="1">'FEB-22'!B82</f>
        <v>11.02.22</v>
      </c>
      <c r="C82" s="5">
        <f ca="1">'FEB-22'!C82</f>
        <v>80</v>
      </c>
      <c r="D82" s="5">
        <f ca="1">'FEB-22'!D82</f>
        <v>1100</v>
      </c>
      <c r="E82" s="26"/>
      <c r="F82" s="5">
        <f ca="1">'FEB-22'!F82</f>
        <v>55</v>
      </c>
      <c r="G82" s="63">
        <f ca="1">'FEB-22'!G82</f>
        <v>3194.47</v>
      </c>
      <c r="H82" s="63">
        <f ca="1">'FEB-22'!H82</f>
        <v>378.53</v>
      </c>
      <c r="I82" s="5">
        <f ca="1">'FEB-22'!I82</f>
        <v>0</v>
      </c>
      <c r="J82" s="22"/>
      <c r="K82" s="5"/>
      <c r="L82" s="5">
        <f ca="1">'FEB-22'!L82</f>
        <v>1</v>
      </c>
      <c r="M82" s="5">
        <f ca="1">'FEB-22'!M82</f>
        <v>35</v>
      </c>
      <c r="N82" s="20"/>
      <c r="O82" s="20"/>
      <c r="P82" s="20"/>
      <c r="Q82" s="20"/>
      <c r="R82" s="20"/>
      <c r="S82" s="20"/>
      <c r="T82" s="20"/>
      <c r="U82" s="20"/>
      <c r="V82" s="5">
        <f ca="1">'FEB-22'!V82</f>
        <v>0</v>
      </c>
    </row>
    <row r="83" spans="1:22">
      <c r="A83" s="20"/>
      <c r="B83" s="18" t="str">
        <f ca="1">'FEB-22'!B83</f>
        <v>11.02.22</v>
      </c>
      <c r="C83" s="5">
        <f ca="1">'FEB-22'!C83</f>
        <v>81</v>
      </c>
      <c r="D83" s="5">
        <f ca="1">'FEB-22'!D83</f>
        <v>1104</v>
      </c>
      <c r="E83" s="26"/>
      <c r="F83" s="5">
        <f ca="1">'FEB-22'!F83</f>
        <v>56</v>
      </c>
      <c r="G83" s="63">
        <f ca="1">'FEB-22'!G83</f>
        <v>3289.27</v>
      </c>
      <c r="H83" s="63">
        <f ca="1">'FEB-22'!H83</f>
        <v>347.73</v>
      </c>
      <c r="I83" s="5">
        <f ca="1">'FEB-22'!I83</f>
        <v>0</v>
      </c>
      <c r="J83" s="22"/>
      <c r="K83" s="5"/>
      <c r="L83" s="5">
        <f ca="1">'FEB-22'!L83</f>
        <v>1</v>
      </c>
      <c r="M83" s="5">
        <f ca="1">'FEB-22'!M83</f>
        <v>45</v>
      </c>
      <c r="N83" s="20"/>
      <c r="O83" s="20"/>
      <c r="P83" s="20"/>
      <c r="Q83" s="20"/>
      <c r="R83" s="20"/>
      <c r="S83" s="20"/>
      <c r="T83" s="20"/>
      <c r="U83" s="20"/>
      <c r="V83" s="5">
        <f ca="1">'FEB-22'!V83</f>
        <v>0</v>
      </c>
    </row>
    <row r="84" spans="1:22">
      <c r="A84" s="20"/>
      <c r="B84" s="18" t="str">
        <f ca="1">'FEB-22'!B84</f>
        <v>11.02.22</v>
      </c>
      <c r="C84" s="5">
        <f ca="1">'FEB-22'!C84</f>
        <v>82</v>
      </c>
      <c r="D84" s="5">
        <f ca="1">'FEB-22'!D84</f>
        <v>1102</v>
      </c>
      <c r="E84" s="26"/>
      <c r="F84" s="5">
        <f ca="1">'FEB-22'!F84</f>
        <v>59</v>
      </c>
      <c r="G84" s="63">
        <f ca="1">'FEB-22'!G84</f>
        <v>3461.41</v>
      </c>
      <c r="H84" s="63">
        <f ca="1">'FEB-22'!H84</f>
        <v>374.38</v>
      </c>
      <c r="I84" s="5">
        <f ca="1">'FEB-22'!I84</f>
        <v>0.79</v>
      </c>
      <c r="J84" s="22"/>
      <c r="K84" s="5"/>
      <c r="L84" s="5">
        <f ca="1">'FEB-22'!L84</f>
        <v>2</v>
      </c>
      <c r="M84" s="5">
        <f ca="1">'FEB-22'!M84</f>
        <v>0</v>
      </c>
      <c r="N84" s="20"/>
      <c r="O84" s="20"/>
      <c r="P84" s="20"/>
      <c r="Q84" s="20"/>
      <c r="R84" s="20"/>
      <c r="S84" s="20"/>
      <c r="T84" s="20"/>
      <c r="U84" s="20"/>
      <c r="V84" s="5">
        <f ca="1">'FEB-22'!V84</f>
        <v>0</v>
      </c>
    </row>
    <row r="85" spans="1:22">
      <c r="A85" s="20"/>
      <c r="B85" s="18" t="str">
        <f ca="1">'FEB-22'!B85</f>
        <v>11.02.22</v>
      </c>
      <c r="C85" s="5">
        <f ca="1">'FEB-22'!C85</f>
        <v>83</v>
      </c>
      <c r="D85" s="5">
        <f ca="1">'FEB-22'!D85</f>
        <v>1105</v>
      </c>
      <c r="E85" s="26"/>
      <c r="F85" s="5">
        <f ca="1">'FEB-22'!F85</f>
        <v>56</v>
      </c>
      <c r="G85" s="63">
        <f ca="1">'FEB-22'!G85</f>
        <v>3256.24</v>
      </c>
      <c r="H85" s="63">
        <f ca="1">'FEB-22'!H85</f>
        <v>383.76</v>
      </c>
      <c r="I85" s="5">
        <f ca="1">'FEB-22'!I85</f>
        <v>0</v>
      </c>
      <c r="J85" s="22"/>
      <c r="K85" s="5"/>
      <c r="L85" s="5">
        <f ca="1">'FEB-22'!L85</f>
        <v>2</v>
      </c>
      <c r="M85" s="5">
        <f ca="1">'FEB-22'!M85</f>
        <v>0</v>
      </c>
      <c r="N85" s="20"/>
      <c r="O85" s="20"/>
      <c r="P85" s="20"/>
      <c r="Q85" s="20"/>
      <c r="R85" s="20"/>
      <c r="S85" s="20"/>
      <c r="T85" s="20"/>
      <c r="U85" s="20"/>
      <c r="V85" s="5">
        <f ca="1">'FEB-22'!V85</f>
        <v>0</v>
      </c>
    </row>
    <row r="86" spans="1:22">
      <c r="A86" s="20"/>
      <c r="B86" s="18" t="str">
        <f ca="1">'FEB-22'!B86</f>
        <v>11.02.22</v>
      </c>
      <c r="C86" s="5">
        <f ca="1">'FEB-22'!C86</f>
        <v>84</v>
      </c>
      <c r="D86" s="5">
        <f ca="1">'FEB-22'!D86</f>
        <v>1103</v>
      </c>
      <c r="E86" s="26"/>
      <c r="F86" s="5">
        <f ca="1">'FEB-22'!F86</f>
        <v>59</v>
      </c>
      <c r="G86" s="63">
        <f ca="1">'FEB-22'!G86</f>
        <v>3735.1</v>
      </c>
      <c r="H86" s="63">
        <f ca="1">'FEB-22'!H86</f>
        <v>363.9</v>
      </c>
      <c r="I86" s="5">
        <f ca="1">'FEB-22'!I86</f>
        <v>0</v>
      </c>
      <c r="J86" s="22"/>
      <c r="K86" s="5"/>
      <c r="L86" s="5">
        <f ca="1">'FEB-22'!L86</f>
        <v>2</v>
      </c>
      <c r="M86" s="5">
        <f ca="1">'FEB-22'!M86</f>
        <v>0</v>
      </c>
      <c r="N86" s="20"/>
      <c r="O86" s="20"/>
      <c r="P86" s="20"/>
      <c r="Q86" s="20"/>
      <c r="R86" s="20"/>
      <c r="S86" s="20"/>
      <c r="T86" s="20"/>
      <c r="U86" s="20"/>
      <c r="V86" s="5">
        <f ca="1">'FEB-22'!V86</f>
        <v>0</v>
      </c>
    </row>
    <row r="87" spans="1:22">
      <c r="A87" s="20"/>
      <c r="B87" s="18" t="str">
        <f ca="1">'FEB-22'!B87</f>
        <v>12.02.22</v>
      </c>
      <c r="C87" s="5">
        <f ca="1">'FEB-22'!C87</f>
        <v>85</v>
      </c>
      <c r="D87" s="5">
        <f ca="1">'FEB-22'!D87</f>
        <v>1106</v>
      </c>
      <c r="E87" s="26"/>
      <c r="F87" s="5">
        <f ca="1">'FEB-22'!F87</f>
        <v>58</v>
      </c>
      <c r="G87" s="63">
        <f ca="1">'FEB-22'!G87</f>
        <v>3426.83</v>
      </c>
      <c r="H87" s="63">
        <f ca="1">'FEB-22'!H87</f>
        <v>343.36</v>
      </c>
      <c r="I87" s="5">
        <f ca="1">'FEB-22'!I87</f>
        <v>1.19</v>
      </c>
      <c r="J87" s="22"/>
      <c r="K87" s="5"/>
      <c r="L87" s="5">
        <f ca="1">'FEB-22'!L87</f>
        <v>2</v>
      </c>
      <c r="M87" s="5">
        <f ca="1">'FEB-22'!M87</f>
        <v>5</v>
      </c>
      <c r="N87" s="20"/>
      <c r="O87" s="20"/>
      <c r="P87" s="20"/>
      <c r="Q87" s="20"/>
      <c r="R87" s="20"/>
      <c r="S87" s="20"/>
      <c r="T87" s="20"/>
      <c r="U87" s="20"/>
      <c r="V87" s="5">
        <f ca="1">'FEB-22'!V87</f>
        <v>9135</v>
      </c>
    </row>
    <row r="88" spans="1:22">
      <c r="A88" s="20"/>
      <c r="B88" s="18" t="str">
        <f ca="1">'FEB-22'!B88</f>
        <v>12.02.22</v>
      </c>
      <c r="C88" s="5">
        <f ca="1">'FEB-22'!C88</f>
        <v>86</v>
      </c>
      <c r="D88" s="5">
        <f ca="1">'FEB-22'!D88</f>
        <v>1109</v>
      </c>
      <c r="E88" s="26"/>
      <c r="F88" s="5">
        <f ca="1">'FEB-22'!F88</f>
        <v>58</v>
      </c>
      <c r="G88" s="63">
        <f ca="1">'FEB-22'!G88</f>
        <v>3424.63</v>
      </c>
      <c r="H88" s="63">
        <f ca="1">'FEB-22'!H88</f>
        <v>344.37</v>
      </c>
      <c r="I88" s="5">
        <f ca="1">'FEB-22'!I88</f>
        <v>0</v>
      </c>
      <c r="J88" s="22"/>
      <c r="K88" s="5"/>
      <c r="L88" s="5">
        <f ca="1">'FEB-22'!L88</f>
        <v>5</v>
      </c>
      <c r="M88" s="5">
        <f ca="1">'FEB-22'!M88</f>
        <v>0</v>
      </c>
      <c r="N88" s="20"/>
      <c r="O88" s="20"/>
      <c r="P88" s="20"/>
      <c r="Q88" s="20"/>
      <c r="R88" s="20"/>
      <c r="S88" s="20"/>
      <c r="T88" s="20"/>
      <c r="U88" s="20"/>
      <c r="V88" s="5">
        <f ca="1">'FEB-22'!V88</f>
        <v>18270</v>
      </c>
    </row>
    <row r="89" spans="1:22">
      <c r="A89" s="20"/>
      <c r="B89" s="18" t="str">
        <f ca="1">'FEB-22'!B89</f>
        <v>12.02.22</v>
      </c>
      <c r="C89" s="5">
        <f ca="1">'FEB-22'!C89</f>
        <v>87</v>
      </c>
      <c r="D89" s="5">
        <f ca="1">'FEB-22'!D89</f>
        <v>1107</v>
      </c>
      <c r="E89" s="26"/>
      <c r="F89" s="5">
        <f ca="1">'FEB-22'!F89</f>
        <v>59</v>
      </c>
      <c r="G89" s="63">
        <f ca="1">'FEB-22'!G89</f>
        <v>3486.03</v>
      </c>
      <c r="H89" s="63">
        <f ca="1">'FEB-22'!H89</f>
        <v>346.97</v>
      </c>
      <c r="I89" s="5">
        <f ca="1">'FEB-22'!I89</f>
        <v>0</v>
      </c>
      <c r="J89" s="22"/>
      <c r="K89" s="5"/>
      <c r="L89" s="5">
        <f ca="1">'FEB-22'!L89</f>
        <v>1</v>
      </c>
      <c r="M89" s="5">
        <f ca="1">'FEB-22'!M89</f>
        <v>50</v>
      </c>
      <c r="N89" s="20"/>
      <c r="O89" s="20"/>
      <c r="P89" s="20"/>
      <c r="Q89" s="20"/>
      <c r="R89" s="20"/>
      <c r="S89" s="20"/>
      <c r="T89" s="20"/>
      <c r="U89" s="20"/>
      <c r="V89" s="5">
        <f ca="1">'FEB-22'!V89</f>
        <v>0</v>
      </c>
    </row>
    <row r="90" spans="1:22">
      <c r="A90" s="20"/>
      <c r="B90" s="18" t="str">
        <f ca="1">'FEB-22'!B90</f>
        <v>12.02.22</v>
      </c>
      <c r="C90" s="5">
        <f ca="1">'FEB-22'!C90</f>
        <v>88</v>
      </c>
      <c r="D90" s="5">
        <f ca="1">'FEB-22'!D90</f>
        <v>1111</v>
      </c>
      <c r="E90" s="26"/>
      <c r="F90" s="5">
        <f ca="1">'FEB-22'!F90</f>
        <v>58</v>
      </c>
      <c r="G90" s="63">
        <f ca="1">'FEB-22'!G90</f>
        <v>3373.02</v>
      </c>
      <c r="H90" s="63">
        <f ca="1">'FEB-22'!H90</f>
        <v>396.98</v>
      </c>
      <c r="I90" s="5">
        <f ca="1">'FEB-22'!I90</f>
        <v>0</v>
      </c>
      <c r="J90" s="22"/>
      <c r="K90" s="5"/>
      <c r="L90" s="5">
        <f ca="1">'FEB-22'!L90</f>
        <v>2</v>
      </c>
      <c r="M90" s="5">
        <f ca="1">'FEB-22'!M90</f>
        <v>15</v>
      </c>
      <c r="N90" s="20"/>
      <c r="O90" s="20"/>
      <c r="P90" s="20"/>
      <c r="Q90" s="20"/>
      <c r="R90" s="20"/>
      <c r="S90" s="20"/>
      <c r="T90" s="20"/>
      <c r="U90" s="20"/>
      <c r="V90" s="5">
        <f ca="1">'FEB-22'!V90</f>
        <v>0</v>
      </c>
    </row>
    <row r="91" spans="1:22">
      <c r="A91" s="20"/>
      <c r="B91" s="18" t="str">
        <f ca="1">'FEB-22'!B91</f>
        <v>12.02.22</v>
      </c>
      <c r="C91" s="5">
        <f ca="1">'FEB-22'!C91</f>
        <v>89</v>
      </c>
      <c r="D91" s="5">
        <f ca="1">'FEB-22'!D91</f>
        <v>1108</v>
      </c>
      <c r="E91" s="26"/>
      <c r="F91" s="5">
        <f ca="1">'FEB-22'!F91</f>
        <v>58</v>
      </c>
      <c r="G91" s="63">
        <f ca="1">'FEB-22'!G91</f>
        <v>3638.8</v>
      </c>
      <c r="H91" s="63">
        <f ca="1">'FEB-22'!H91</f>
        <v>421.2</v>
      </c>
      <c r="I91" s="5">
        <f ca="1">'FEB-22'!I91</f>
        <v>0</v>
      </c>
      <c r="J91" s="22"/>
      <c r="K91" s="5"/>
      <c r="L91" s="5">
        <f ca="1">'FEB-22'!L91</f>
        <v>1</v>
      </c>
      <c r="M91" s="5">
        <f ca="1">'FEB-22'!M91</f>
        <v>50</v>
      </c>
      <c r="N91" s="20"/>
      <c r="O91" s="20"/>
      <c r="P91" s="20"/>
      <c r="Q91" s="20"/>
      <c r="R91" s="20"/>
      <c r="S91" s="20"/>
      <c r="T91" s="20"/>
      <c r="U91" s="20"/>
      <c r="V91" s="5">
        <f ca="1">'FEB-22'!V91</f>
        <v>0</v>
      </c>
    </row>
    <row r="92" spans="1:22">
      <c r="A92" s="20"/>
      <c r="B92" s="18" t="str">
        <f ca="1">'FEB-22'!B92</f>
        <v>12.02.22</v>
      </c>
      <c r="C92" s="5">
        <f ca="1">'FEB-22'!C92</f>
        <v>90</v>
      </c>
      <c r="D92" s="5">
        <f ca="1">'FEB-22'!D92</f>
        <v>1110</v>
      </c>
      <c r="E92" s="26"/>
      <c r="F92" s="5">
        <f ca="1">'FEB-22'!F92</f>
        <v>58</v>
      </c>
      <c r="G92" s="63">
        <f ca="1">'FEB-22'!G92</f>
        <v>3344.64</v>
      </c>
      <c r="H92" s="63">
        <f ca="1">'FEB-22'!H92</f>
        <v>423.36</v>
      </c>
      <c r="I92" s="5">
        <f ca="1">'FEB-22'!I92</f>
        <v>0</v>
      </c>
      <c r="J92" s="22"/>
      <c r="K92" s="5"/>
      <c r="L92" s="5">
        <f ca="1">'FEB-22'!L92</f>
        <v>2</v>
      </c>
      <c r="M92" s="5">
        <f ca="1">'FEB-22'!M92</f>
        <v>0</v>
      </c>
      <c r="N92" s="20"/>
      <c r="O92" s="20"/>
      <c r="P92" s="20"/>
      <c r="Q92" s="20"/>
      <c r="R92" s="20"/>
      <c r="S92" s="20"/>
      <c r="T92" s="20"/>
      <c r="U92" s="20"/>
      <c r="V92" s="5">
        <f ca="1">'FEB-22'!V92</f>
        <v>0</v>
      </c>
    </row>
    <row r="93" spans="1:22">
      <c r="A93" s="20"/>
      <c r="B93" s="18" t="str">
        <f ca="1">'FEB-22'!B93</f>
        <v>12.02.22</v>
      </c>
      <c r="C93" s="5">
        <f ca="1">'FEB-22'!C93</f>
        <v>91</v>
      </c>
      <c r="D93" s="5">
        <f ca="1">'FEB-22'!D93</f>
        <v>1112</v>
      </c>
      <c r="E93" s="26"/>
      <c r="F93" s="5">
        <f ca="1">'FEB-22'!F93</f>
        <v>58</v>
      </c>
      <c r="G93" s="63">
        <f ca="1">'FEB-22'!G93</f>
        <v>3386.82</v>
      </c>
      <c r="H93" s="63">
        <f ca="1">'FEB-22'!H93</f>
        <v>383.18</v>
      </c>
      <c r="I93" s="5">
        <f ca="1">'FEB-22'!I93</f>
        <v>0</v>
      </c>
      <c r="J93" s="22"/>
      <c r="K93" s="5"/>
      <c r="L93" s="5">
        <f ca="1">'FEB-22'!L93</f>
        <v>2</v>
      </c>
      <c r="M93" s="5">
        <f ca="1">'FEB-22'!M93</f>
        <v>25</v>
      </c>
      <c r="N93" s="20"/>
      <c r="O93" s="20"/>
      <c r="P93" s="20"/>
      <c r="Q93" s="20"/>
      <c r="R93" s="20"/>
      <c r="S93" s="20"/>
      <c r="T93" s="20"/>
      <c r="U93" s="20"/>
      <c r="V93" s="5">
        <f ca="1">'FEB-22'!V93</f>
        <v>0</v>
      </c>
    </row>
    <row r="94" spans="1:22">
      <c r="A94" s="1"/>
      <c r="B94" s="18" t="str">
        <f ca="1">'FEB-22'!B94</f>
        <v>13.02.22</v>
      </c>
      <c r="C94" s="5">
        <f ca="1">'FEB-22'!C94</f>
        <v>92</v>
      </c>
      <c r="D94" s="5">
        <f ca="1">'FEB-22'!D94</f>
        <v>1114</v>
      </c>
      <c r="E94" s="26"/>
      <c r="F94" s="5">
        <f ca="1">'FEB-22'!F94</f>
        <v>59</v>
      </c>
      <c r="G94" s="63">
        <f ca="1">'FEB-22'!G94</f>
        <v>3458.44</v>
      </c>
      <c r="H94" s="63">
        <f ca="1">'FEB-22'!H94</f>
        <v>373.56</v>
      </c>
      <c r="I94" s="5">
        <f ca="1">'FEB-22'!I94</f>
        <v>0</v>
      </c>
      <c r="J94" s="22"/>
      <c r="K94" s="5"/>
      <c r="L94" s="5">
        <f ca="1">'FEB-22'!L94</f>
        <v>2</v>
      </c>
      <c r="M94" s="5">
        <f ca="1">'FEB-22'!M94</f>
        <v>50</v>
      </c>
      <c r="N94" s="20"/>
      <c r="O94" s="20"/>
      <c r="P94" s="20"/>
      <c r="Q94" s="20"/>
      <c r="R94" s="20"/>
      <c r="S94" s="20"/>
      <c r="T94" s="20"/>
      <c r="U94" s="20"/>
      <c r="V94" s="5">
        <f ca="1">'FEB-22'!V94</f>
        <v>0</v>
      </c>
    </row>
    <row r="95" spans="1:22">
      <c r="A95" s="1"/>
      <c r="B95" s="18" t="str">
        <f ca="1">'FEB-22'!B95</f>
        <v>13.02.22</v>
      </c>
      <c r="C95" s="5">
        <f ca="1">'FEB-22'!C95</f>
        <v>93</v>
      </c>
      <c r="D95" s="5">
        <f ca="1">'FEB-22'!D95</f>
        <v>1115</v>
      </c>
      <c r="E95" s="26"/>
      <c r="F95" s="5">
        <f ca="1">'FEB-22'!F95</f>
        <v>59</v>
      </c>
      <c r="G95" s="63">
        <f ca="1">'FEB-22'!G95</f>
        <v>3401.81</v>
      </c>
      <c r="H95" s="63">
        <f ca="1">'FEB-22'!H95</f>
        <v>433.77</v>
      </c>
      <c r="I95" s="5">
        <f ca="1">'FEB-22'!I95</f>
        <v>0.57999999999999996</v>
      </c>
      <c r="J95" s="22"/>
      <c r="K95" s="5"/>
      <c r="L95" s="5">
        <f ca="1">'FEB-22'!L95</f>
        <v>2</v>
      </c>
      <c r="M95" s="5">
        <f ca="1">'FEB-22'!M95</f>
        <v>25</v>
      </c>
      <c r="N95" s="20"/>
      <c r="O95" s="20"/>
      <c r="P95" s="20"/>
      <c r="Q95" s="20"/>
      <c r="R95" s="20"/>
      <c r="S95" s="20"/>
      <c r="T95" s="20"/>
      <c r="U95" s="20"/>
      <c r="V95" s="5">
        <f ca="1">'FEB-22'!V95</f>
        <v>0</v>
      </c>
    </row>
    <row r="96" spans="1:22">
      <c r="A96" s="1"/>
      <c r="B96" s="18" t="str">
        <f ca="1">'FEB-22'!B96</f>
        <v>13.02.22</v>
      </c>
      <c r="C96" s="5">
        <f ca="1">'FEB-22'!C96</f>
        <v>94</v>
      </c>
      <c r="D96" s="5">
        <f ca="1">'FEB-22'!D96</f>
        <v>1116</v>
      </c>
      <c r="E96" s="26"/>
      <c r="F96" s="5">
        <f ca="1">'FEB-22'!F96</f>
        <v>59</v>
      </c>
      <c r="G96" s="63">
        <f ca="1">'FEB-22'!G96</f>
        <v>3471.81</v>
      </c>
      <c r="H96" s="63">
        <f ca="1">'FEB-22'!H96</f>
        <v>363.19</v>
      </c>
      <c r="I96" s="5">
        <f ca="1">'FEB-22'!I96</f>
        <v>0</v>
      </c>
      <c r="J96" s="22"/>
      <c r="K96" s="5"/>
      <c r="L96" s="5">
        <f ca="1">'FEB-22'!L96</f>
        <v>2</v>
      </c>
      <c r="M96" s="5">
        <f ca="1">'FEB-22'!M96</f>
        <v>15</v>
      </c>
      <c r="N96" s="20"/>
      <c r="O96" s="20"/>
      <c r="P96" s="20"/>
      <c r="Q96" s="20"/>
      <c r="R96" s="20"/>
      <c r="S96" s="20"/>
      <c r="T96" s="20"/>
      <c r="U96" s="20"/>
      <c r="V96" s="5">
        <f ca="1">'FEB-22'!V96</f>
        <v>0</v>
      </c>
    </row>
    <row r="97" spans="1:22">
      <c r="A97" s="1"/>
      <c r="B97" s="18" t="str">
        <f ca="1">'FEB-22'!B97</f>
        <v>13.02.22</v>
      </c>
      <c r="C97" s="5">
        <f ca="1">'FEB-22'!C97</f>
        <v>95</v>
      </c>
      <c r="D97" s="5">
        <f ca="1">'FEB-22'!D97</f>
        <v>1113</v>
      </c>
      <c r="E97" s="26"/>
      <c r="F97" s="5">
        <f ca="1">'FEB-22'!F97</f>
        <v>59</v>
      </c>
      <c r="G97" s="63">
        <f ca="1">'FEB-22'!G97</f>
        <v>3485.22</v>
      </c>
      <c r="H97" s="63">
        <f ca="1">'FEB-22'!H97</f>
        <v>348.78</v>
      </c>
      <c r="I97" s="5">
        <f ca="1">'FEB-22'!I97</f>
        <v>0</v>
      </c>
      <c r="J97" s="22"/>
      <c r="K97" s="5"/>
      <c r="L97" s="5">
        <f ca="1">'FEB-22'!L97</f>
        <v>1</v>
      </c>
      <c r="M97" s="5">
        <f ca="1">'FEB-22'!M97</f>
        <v>50</v>
      </c>
      <c r="N97" s="20"/>
      <c r="O97" s="20"/>
      <c r="P97" s="20"/>
      <c r="Q97" s="20"/>
      <c r="R97" s="20"/>
      <c r="S97" s="20"/>
      <c r="T97" s="20"/>
      <c r="U97" s="20"/>
      <c r="V97" s="5">
        <f ca="1">'FEB-22'!V97</f>
        <v>0</v>
      </c>
    </row>
    <row r="98" spans="1:22">
      <c r="A98" s="1"/>
      <c r="B98" s="18" t="str">
        <f ca="1">'FEB-22'!B98</f>
        <v>13.02.22</v>
      </c>
      <c r="C98" s="5">
        <f ca="1">'FEB-22'!C98</f>
        <v>96</v>
      </c>
      <c r="D98" s="5">
        <f ca="1">'FEB-22'!D98</f>
        <v>1117</v>
      </c>
      <c r="E98" s="26"/>
      <c r="F98" s="5">
        <f ca="1">'FEB-22'!F98</f>
        <v>55</v>
      </c>
      <c r="G98" s="63">
        <f ca="1">'FEB-22'!G98</f>
        <v>3227.27</v>
      </c>
      <c r="H98" s="63">
        <f ca="1">'FEB-22'!H98</f>
        <v>345.73</v>
      </c>
      <c r="I98" s="5">
        <f ca="1">'FEB-22'!I98</f>
        <v>0</v>
      </c>
      <c r="J98" s="22"/>
      <c r="K98" s="5"/>
      <c r="L98" s="5">
        <f ca="1">'FEB-22'!L98</f>
        <v>1</v>
      </c>
      <c r="M98" s="5">
        <f ca="1">'FEB-22'!M98</f>
        <v>45</v>
      </c>
      <c r="N98" s="20"/>
      <c r="O98" s="20"/>
      <c r="P98" s="20"/>
      <c r="Q98" s="20"/>
      <c r="R98" s="20"/>
      <c r="S98" s="20"/>
      <c r="T98" s="20"/>
      <c r="U98" s="20"/>
      <c r="V98" s="5">
        <f ca="1">'FEB-22'!V98</f>
        <v>0</v>
      </c>
    </row>
    <row r="99" spans="1:22">
      <c r="A99" s="1"/>
      <c r="B99" s="18" t="str">
        <f ca="1">'FEB-22'!B99</f>
        <v>13.02.22</v>
      </c>
      <c r="C99" s="5">
        <f ca="1">'FEB-22'!C99</f>
        <v>97</v>
      </c>
      <c r="D99" s="5">
        <f ca="1">'FEB-22'!D99</f>
        <v>1120</v>
      </c>
      <c r="E99" s="26"/>
      <c r="F99" s="5">
        <f ca="1">'FEB-22'!F99</f>
        <v>56</v>
      </c>
      <c r="G99" s="63">
        <f ca="1">'FEB-22'!G99</f>
        <v>3277.45</v>
      </c>
      <c r="H99" s="63">
        <f ca="1">'FEB-22'!H99</f>
        <v>361.55</v>
      </c>
      <c r="I99" s="5">
        <f ca="1">'FEB-22'!I99</f>
        <v>0</v>
      </c>
      <c r="J99" s="22"/>
      <c r="K99" s="5"/>
      <c r="L99" s="5">
        <f ca="1">'FEB-22'!L99</f>
        <v>2</v>
      </c>
      <c r="M99" s="5">
        <f ca="1">'FEB-22'!M99</f>
        <v>0</v>
      </c>
      <c r="N99" s="20"/>
      <c r="O99" s="20"/>
      <c r="P99" s="20"/>
      <c r="Q99" s="20"/>
      <c r="R99" s="20"/>
      <c r="S99" s="20"/>
      <c r="T99" s="20"/>
      <c r="U99" s="20"/>
      <c r="V99" s="5">
        <f ca="1">'FEB-22'!V99</f>
        <v>0</v>
      </c>
    </row>
    <row r="100" spans="1:22">
      <c r="A100" s="1"/>
      <c r="B100" s="18" t="str">
        <f ca="1">'FEB-22'!B100</f>
        <v>13.02.22</v>
      </c>
      <c r="C100" s="5">
        <f ca="1">'FEB-22'!C100</f>
        <v>98</v>
      </c>
      <c r="D100" s="5">
        <f ca="1">'FEB-22'!D100</f>
        <v>1121</v>
      </c>
      <c r="E100" s="26"/>
      <c r="F100" s="5">
        <f ca="1">'FEB-22'!F100</f>
        <v>57</v>
      </c>
      <c r="G100" s="63">
        <f ca="1">'FEB-22'!G100</f>
        <v>3323.44</v>
      </c>
      <c r="H100" s="63">
        <f ca="1">'FEB-22'!H100</f>
        <v>380.56</v>
      </c>
      <c r="I100" s="5">
        <f ca="1">'FEB-22'!I100</f>
        <v>0</v>
      </c>
      <c r="J100" s="22"/>
      <c r="K100" s="5"/>
      <c r="L100" s="5">
        <f ca="1">'FEB-22'!L100</f>
        <v>1</v>
      </c>
      <c r="M100" s="5">
        <f ca="1">'FEB-22'!M100</f>
        <v>45</v>
      </c>
      <c r="N100" s="20"/>
      <c r="O100" s="20"/>
      <c r="P100" s="20"/>
      <c r="Q100" s="20"/>
      <c r="R100" s="20"/>
      <c r="S100" s="20"/>
      <c r="T100" s="20"/>
      <c r="U100" s="20"/>
      <c r="V100" s="5">
        <f ca="1">'FEB-22'!V100</f>
        <v>0</v>
      </c>
    </row>
    <row r="101" spans="1:22">
      <c r="A101" s="1"/>
      <c r="B101" s="18" t="str">
        <f ca="1">'FEB-22'!B101</f>
        <v>13.02.22</v>
      </c>
      <c r="C101" s="5">
        <f ca="1">'FEB-22'!C101</f>
        <v>99</v>
      </c>
      <c r="D101" s="5">
        <f ca="1">'FEB-22'!D101</f>
        <v>1118</v>
      </c>
      <c r="E101" s="26"/>
      <c r="F101" s="5">
        <f ca="1">'FEB-22'!F101</f>
        <v>57</v>
      </c>
      <c r="G101" s="63">
        <f ca="1">'FEB-22'!G101</f>
        <v>3363.04</v>
      </c>
      <c r="H101" s="63">
        <f ca="1">'FEB-22'!H101</f>
        <v>340.96</v>
      </c>
      <c r="I101" s="5">
        <f ca="1">'FEB-22'!I101</f>
        <v>0</v>
      </c>
      <c r="J101" s="22"/>
      <c r="K101" s="5"/>
      <c r="L101" s="5">
        <f ca="1">'FEB-22'!L101</f>
        <v>1</v>
      </c>
      <c r="M101" s="5">
        <f ca="1">'FEB-22'!M101</f>
        <v>45</v>
      </c>
      <c r="N101" s="20"/>
      <c r="O101" s="20"/>
      <c r="P101" s="20"/>
      <c r="Q101" s="20"/>
      <c r="R101" s="20"/>
      <c r="S101" s="20"/>
      <c r="T101" s="20"/>
      <c r="U101" s="20"/>
      <c r="V101" s="5">
        <f ca="1">'FEB-22'!V101</f>
        <v>0</v>
      </c>
    </row>
    <row r="102" spans="1:22">
      <c r="A102" s="1"/>
      <c r="B102" s="18" t="str">
        <f ca="1">'FEB-22'!B102</f>
        <v>13.02.22</v>
      </c>
      <c r="C102" s="5">
        <f ca="1">'FEB-22'!C102</f>
        <v>100</v>
      </c>
      <c r="D102" s="5">
        <f ca="1">'FEB-22'!D102</f>
        <v>1122</v>
      </c>
      <c r="E102" s="26"/>
      <c r="F102" s="5">
        <f ca="1">'FEB-22'!F102</f>
        <v>59</v>
      </c>
      <c r="G102" s="63">
        <f ca="1">'FEB-22'!G102</f>
        <v>3455.81</v>
      </c>
      <c r="H102" s="63">
        <f ca="1">'FEB-22'!H102</f>
        <v>379.19</v>
      </c>
      <c r="I102" s="5">
        <f ca="1">'FEB-22'!I102</f>
        <v>0</v>
      </c>
      <c r="J102" s="22"/>
      <c r="K102" s="5"/>
      <c r="L102" s="5">
        <f ca="1">'FEB-22'!L102</f>
        <v>2</v>
      </c>
      <c r="M102" s="5">
        <f ca="1">'FEB-22'!M102</f>
        <v>30</v>
      </c>
      <c r="N102" s="20"/>
      <c r="O102" s="20"/>
      <c r="P102" s="20"/>
      <c r="Q102" s="20"/>
      <c r="R102" s="20"/>
      <c r="S102" s="20"/>
      <c r="T102" s="20"/>
      <c r="U102" s="20"/>
      <c r="V102" s="5">
        <f ca="1">'FEB-22'!V102</f>
        <v>0</v>
      </c>
    </row>
    <row r="103" spans="1:22">
      <c r="A103" s="1"/>
      <c r="B103" s="18" t="str">
        <f ca="1">'FEB-22'!B103</f>
        <v>14.02.22</v>
      </c>
      <c r="C103" s="5">
        <f ca="1">'FEB-22'!C103</f>
        <v>101</v>
      </c>
      <c r="D103" s="5">
        <f ca="1">'FEB-22'!D103</f>
        <v>1119</v>
      </c>
      <c r="E103" s="26"/>
      <c r="F103" s="5">
        <f ca="1">'FEB-22'!F103</f>
        <v>54</v>
      </c>
      <c r="G103" s="63">
        <f ca="1">'FEB-22'!G103</f>
        <v>3125.86</v>
      </c>
      <c r="H103" s="63">
        <f ca="1">'FEB-22'!H103</f>
        <v>384.53</v>
      </c>
      <c r="I103" s="5">
        <f ca="1">'FEB-22'!I103</f>
        <v>0.39</v>
      </c>
      <c r="J103" s="22"/>
      <c r="K103" s="5"/>
      <c r="L103" s="5">
        <f ca="1">'FEB-22'!L103</f>
        <v>1</v>
      </c>
      <c r="M103" s="5">
        <f ca="1">'FEB-22'!M103</f>
        <v>50</v>
      </c>
      <c r="N103" s="20"/>
      <c r="O103" s="20"/>
      <c r="P103" s="20"/>
      <c r="Q103" s="20"/>
      <c r="R103" s="20"/>
      <c r="S103" s="20"/>
      <c r="T103" s="20"/>
      <c r="U103" s="20"/>
      <c r="V103" s="5">
        <f ca="1">'FEB-22'!V103</f>
        <v>0</v>
      </c>
    </row>
    <row r="104" spans="1:22">
      <c r="A104" s="1"/>
      <c r="B104" s="18" t="str">
        <f ca="1">'FEB-22'!B104</f>
        <v>14.02.22</v>
      </c>
      <c r="C104" s="5">
        <f ca="1">'FEB-22'!C104</f>
        <v>102</v>
      </c>
      <c r="D104" s="5">
        <f ca="1">'FEB-22'!D104</f>
        <v>1123</v>
      </c>
      <c r="E104" s="26"/>
      <c r="F104" s="5">
        <f ca="1">'FEB-22'!F104</f>
        <v>59</v>
      </c>
      <c r="G104" s="63">
        <f ca="1">'FEB-22'!G104</f>
        <v>3410.01</v>
      </c>
      <c r="H104" s="63">
        <f ca="1">'FEB-22'!H104</f>
        <v>424.99</v>
      </c>
      <c r="I104" s="5">
        <f ca="1">'FEB-22'!I104</f>
        <v>0</v>
      </c>
      <c r="J104" s="22"/>
      <c r="K104" s="5"/>
      <c r="L104" s="5">
        <f ca="1">'FEB-22'!L104</f>
        <v>2</v>
      </c>
      <c r="M104" s="5">
        <f ca="1">'FEB-22'!M104</f>
        <v>0</v>
      </c>
      <c r="N104" s="20"/>
      <c r="O104" s="20"/>
      <c r="P104" s="20"/>
      <c r="Q104" s="20"/>
      <c r="R104" s="20"/>
      <c r="S104" s="20"/>
      <c r="T104" s="20"/>
      <c r="U104" s="20"/>
      <c r="V104" s="5">
        <f ca="1">'FEB-22'!V104</f>
        <v>0</v>
      </c>
    </row>
    <row r="105" spans="1:22">
      <c r="A105" s="1"/>
      <c r="B105" s="18" t="str">
        <f ca="1">'FEB-22'!B105</f>
        <v>14.02.22</v>
      </c>
      <c r="C105" s="5">
        <f ca="1">'FEB-22'!C105</f>
        <v>103</v>
      </c>
      <c r="D105" s="5">
        <f ca="1">'FEB-22'!D105</f>
        <v>1125</v>
      </c>
      <c r="E105" s="26"/>
      <c r="F105" s="5">
        <f ca="1">'FEB-22'!F105</f>
        <v>59</v>
      </c>
      <c r="G105" s="63">
        <f ca="1">'FEB-22'!G105</f>
        <v>3697.2</v>
      </c>
      <c r="H105" s="63">
        <f ca="1">'FEB-22'!H105</f>
        <v>401.8</v>
      </c>
      <c r="I105" s="5">
        <f ca="1">'FEB-22'!I105</f>
        <v>0</v>
      </c>
      <c r="J105" s="22"/>
      <c r="K105" s="5"/>
      <c r="L105" s="5">
        <f ca="1">'FEB-22'!L105</f>
        <v>2</v>
      </c>
      <c r="M105" s="5">
        <f ca="1">'FEB-22'!M105</f>
        <v>0</v>
      </c>
      <c r="N105" s="20"/>
      <c r="O105" s="20"/>
      <c r="P105" s="20"/>
      <c r="Q105" s="20"/>
      <c r="R105" s="20"/>
      <c r="S105" s="20"/>
      <c r="T105" s="20"/>
      <c r="U105" s="20"/>
      <c r="V105" s="5">
        <f ca="1">'FEB-22'!V105</f>
        <v>0</v>
      </c>
    </row>
    <row r="106" spans="1:22">
      <c r="A106" s="1"/>
      <c r="B106" s="18" t="str">
        <f ca="1">'FEB-22'!B106</f>
        <v>14.02.22</v>
      </c>
      <c r="C106" s="5">
        <f ca="1">'FEB-22'!C106</f>
        <v>104</v>
      </c>
      <c r="D106" s="5">
        <f ca="1">'FEB-22'!D106</f>
        <v>1124</v>
      </c>
      <c r="E106" s="26"/>
      <c r="F106" s="5">
        <f ca="1">'FEB-22'!F106</f>
        <v>54</v>
      </c>
      <c r="G106" s="63">
        <f ca="1">'FEB-22'!G106</f>
        <v>3187.26</v>
      </c>
      <c r="H106" s="63">
        <f ca="1">'FEB-22'!H106</f>
        <v>322.74</v>
      </c>
      <c r="I106" s="5">
        <f ca="1">'FEB-22'!I106</f>
        <v>0</v>
      </c>
      <c r="J106" s="22"/>
      <c r="K106" s="5"/>
      <c r="L106" s="5">
        <f ca="1">'FEB-22'!L106</f>
        <v>1</v>
      </c>
      <c r="M106" s="5">
        <f ca="1">'FEB-22'!M106</f>
        <v>25</v>
      </c>
      <c r="N106" s="20"/>
      <c r="O106" s="20"/>
      <c r="P106" s="20"/>
      <c r="Q106" s="20"/>
      <c r="R106" s="20"/>
      <c r="S106" s="20"/>
      <c r="T106" s="20"/>
      <c r="U106" s="20"/>
      <c r="V106" s="5">
        <f ca="1">'FEB-22'!V106</f>
        <v>0</v>
      </c>
    </row>
    <row r="107" spans="1:22">
      <c r="A107" s="1"/>
      <c r="B107" s="18" t="str">
        <f ca="1">'FEB-22'!B107</f>
        <v>14.02.22</v>
      </c>
      <c r="C107" s="5">
        <f ca="1">'FEB-22'!C107</f>
        <v>105</v>
      </c>
      <c r="D107" s="5">
        <f ca="1">'FEB-22'!D107</f>
        <v>1126</v>
      </c>
      <c r="E107" s="26"/>
      <c r="F107" s="5">
        <f ca="1">'FEB-22'!F107</f>
        <v>58</v>
      </c>
      <c r="G107" s="63">
        <f ca="1">'FEB-22'!G107</f>
        <v>3418.64</v>
      </c>
      <c r="H107" s="63">
        <f ca="1">'FEB-22'!H107</f>
        <v>349.36</v>
      </c>
      <c r="I107" s="5">
        <f ca="1">'FEB-22'!I107</f>
        <v>0</v>
      </c>
      <c r="J107" s="22"/>
      <c r="K107" s="5"/>
      <c r="L107" s="5">
        <f ca="1">'FEB-22'!L107</f>
        <v>1</v>
      </c>
      <c r="M107" s="5">
        <f ca="1">'FEB-22'!M107</f>
        <v>40</v>
      </c>
      <c r="N107" s="20"/>
      <c r="O107" s="20"/>
      <c r="P107" s="20"/>
      <c r="Q107" s="20"/>
      <c r="R107" s="20"/>
      <c r="S107" s="20"/>
      <c r="T107" s="20"/>
      <c r="U107" s="20"/>
      <c r="V107" s="5">
        <f ca="1">'FEB-22'!V107</f>
        <v>0</v>
      </c>
    </row>
    <row r="108" spans="1:22">
      <c r="A108" s="1"/>
      <c r="B108" s="18" t="str">
        <f ca="1">'FEB-22'!B108</f>
        <v>14.02.22</v>
      </c>
      <c r="C108" s="5">
        <f ca="1">'FEB-22'!C108</f>
        <v>106</v>
      </c>
      <c r="D108" s="5">
        <f ca="1">'FEB-22'!D108</f>
        <v>1128</v>
      </c>
      <c r="E108" s="26"/>
      <c r="F108" s="5">
        <f ca="1">'FEB-22'!F108</f>
        <v>58</v>
      </c>
      <c r="G108" s="63">
        <f ca="1">'FEB-22'!G108</f>
        <v>3374.22</v>
      </c>
      <c r="H108" s="63">
        <f ca="1">'FEB-22'!H108</f>
        <v>395.78</v>
      </c>
      <c r="I108" s="5">
        <f ca="1">'FEB-22'!I108</f>
        <v>0</v>
      </c>
      <c r="J108" s="22"/>
      <c r="K108" s="5"/>
      <c r="L108" s="5">
        <f ca="1">'FEB-22'!L108</f>
        <v>1</v>
      </c>
      <c r="M108" s="5">
        <f ca="1">'FEB-22'!M108</f>
        <v>50</v>
      </c>
      <c r="N108" s="20"/>
      <c r="O108" s="20"/>
      <c r="P108" s="20"/>
      <c r="Q108" s="20"/>
      <c r="R108" s="20"/>
      <c r="S108" s="20"/>
      <c r="T108" s="20"/>
      <c r="U108" s="20"/>
      <c r="V108" s="5">
        <f ca="1">'FEB-22'!V108</f>
        <v>0</v>
      </c>
    </row>
    <row r="109" spans="1:22">
      <c r="A109" s="1"/>
      <c r="B109" s="18" t="str">
        <f ca="1">'FEB-22'!B109</f>
        <v>14.02.22</v>
      </c>
      <c r="C109" s="5">
        <f ca="1">'FEB-22'!C109</f>
        <v>107</v>
      </c>
      <c r="D109" s="5">
        <f ca="1">'FEB-22'!D109</f>
        <v>1129</v>
      </c>
      <c r="E109" s="26"/>
      <c r="F109" s="5">
        <f ca="1">'FEB-22'!F109</f>
        <v>59</v>
      </c>
      <c r="G109" s="63">
        <f ca="1">'FEB-22'!G109</f>
        <v>3399.41</v>
      </c>
      <c r="H109" s="63">
        <f ca="1">'FEB-22'!H109</f>
        <v>435.59</v>
      </c>
      <c r="I109" s="5">
        <f ca="1">'FEB-22'!I109</f>
        <v>0</v>
      </c>
      <c r="J109" s="22"/>
      <c r="K109" s="5"/>
      <c r="L109" s="5">
        <f ca="1">'FEB-22'!L109</f>
        <v>1</v>
      </c>
      <c r="M109" s="5">
        <f ca="1">'FEB-22'!M109</f>
        <v>40</v>
      </c>
      <c r="N109" s="20"/>
      <c r="O109" s="20"/>
      <c r="P109" s="20"/>
      <c r="Q109" s="20"/>
      <c r="R109" s="20"/>
      <c r="S109" s="20"/>
      <c r="T109" s="20"/>
      <c r="U109" s="20"/>
      <c r="V109" s="5">
        <f ca="1">'FEB-22'!V109</f>
        <v>0</v>
      </c>
    </row>
    <row r="110" spans="1:22">
      <c r="A110" s="1"/>
      <c r="B110" s="18" t="str">
        <f ca="1">'FEB-22'!B110</f>
        <v>14.02.22</v>
      </c>
      <c r="C110" s="5">
        <f ca="1">'FEB-22'!C110</f>
        <v>108</v>
      </c>
      <c r="D110" s="5">
        <f ca="1">'FEB-22'!D110</f>
        <v>1130</v>
      </c>
      <c r="E110" s="26"/>
      <c r="F110" s="5">
        <f ca="1">'FEB-22'!F110</f>
        <v>58</v>
      </c>
      <c r="G110" s="63">
        <f ca="1">'FEB-22'!G110</f>
        <v>3675.4</v>
      </c>
      <c r="H110" s="63">
        <f ca="1">'FEB-22'!H110</f>
        <v>384.6</v>
      </c>
      <c r="I110" s="5">
        <f ca="1">'FEB-22'!I110</f>
        <v>0</v>
      </c>
      <c r="J110" s="22"/>
      <c r="K110" s="5"/>
      <c r="L110" s="5">
        <f ca="1">'FEB-22'!L110</f>
        <v>2</v>
      </c>
      <c r="M110" s="5">
        <f ca="1">'FEB-22'!M110</f>
        <v>20</v>
      </c>
      <c r="N110" s="20"/>
      <c r="O110" s="20"/>
      <c r="P110" s="20"/>
      <c r="Q110" s="20"/>
      <c r="R110" s="20"/>
      <c r="S110" s="20"/>
      <c r="T110" s="20"/>
      <c r="U110" s="20"/>
      <c r="V110" s="5">
        <f ca="1">'FEB-22'!V110</f>
        <v>0</v>
      </c>
    </row>
    <row r="111" spans="1:22">
      <c r="A111" s="1"/>
      <c r="B111" s="18" t="str">
        <f ca="1">'FEB-22'!B111</f>
        <v>15.02.22</v>
      </c>
      <c r="C111" s="5">
        <f ca="1">'FEB-22'!C111</f>
        <v>109</v>
      </c>
      <c r="D111" s="5">
        <f ca="1">'FEB-22'!D111</f>
        <v>1127</v>
      </c>
      <c r="E111" s="26"/>
      <c r="F111" s="5">
        <f ca="1">'FEB-22'!F111</f>
        <v>59</v>
      </c>
      <c r="G111" s="63">
        <f ca="1">'FEB-22'!G111</f>
        <v>3371.81</v>
      </c>
      <c r="H111" s="63">
        <f ca="1">'FEB-22'!H111</f>
        <v>463.19</v>
      </c>
      <c r="I111" s="5">
        <f ca="1">'FEB-22'!I111</f>
        <v>0</v>
      </c>
      <c r="J111" s="22"/>
      <c r="K111" s="5"/>
      <c r="L111" s="5">
        <f ca="1">'FEB-22'!L111</f>
        <v>1</v>
      </c>
      <c r="M111" s="5">
        <f ca="1">'FEB-22'!M111</f>
        <v>50</v>
      </c>
      <c r="N111" s="20"/>
      <c r="O111" s="20"/>
      <c r="P111" s="20"/>
      <c r="Q111" s="20"/>
      <c r="R111" s="20"/>
      <c r="S111" s="20"/>
      <c r="T111" s="20"/>
      <c r="U111" s="20"/>
      <c r="V111" s="5">
        <f ca="1">'FEB-22'!V111</f>
        <v>0</v>
      </c>
    </row>
    <row r="112" spans="1:22">
      <c r="A112" s="1"/>
      <c r="B112" s="18" t="str">
        <f ca="1">'FEB-22'!B112</f>
        <v>15.02.22</v>
      </c>
      <c r="C112" s="5">
        <f ca="1">'FEB-22'!C112</f>
        <v>110</v>
      </c>
      <c r="D112" s="5">
        <f ca="1">'FEB-22'!D112</f>
        <v>1132</v>
      </c>
      <c r="E112" s="26"/>
      <c r="F112" s="5">
        <f ca="1">'FEB-22'!F112</f>
        <v>57</v>
      </c>
      <c r="G112" s="63">
        <f ca="1">'FEB-22'!G112</f>
        <v>3274.83</v>
      </c>
      <c r="H112" s="63">
        <f ca="1">'FEB-22'!H112</f>
        <v>430.17</v>
      </c>
      <c r="I112" s="5">
        <f ca="1">'FEB-22'!I112</f>
        <v>0</v>
      </c>
      <c r="J112" s="22"/>
      <c r="K112" s="5"/>
      <c r="L112" s="5">
        <f ca="1">'FEB-22'!L112</f>
        <v>1</v>
      </c>
      <c r="M112" s="5">
        <f ca="1">'FEB-22'!M112</f>
        <v>55</v>
      </c>
      <c r="N112" s="20"/>
      <c r="O112" s="20"/>
      <c r="P112" s="20"/>
      <c r="Q112" s="20"/>
      <c r="R112" s="20"/>
      <c r="S112" s="20"/>
      <c r="T112" s="20"/>
      <c r="U112" s="20"/>
      <c r="V112" s="5">
        <f ca="1">'FEB-22'!V112</f>
        <v>0</v>
      </c>
    </row>
    <row r="113" spans="1:22">
      <c r="A113" s="1"/>
      <c r="B113" s="18" t="str">
        <f ca="1">'FEB-22'!B113</f>
        <v>15.02.22</v>
      </c>
      <c r="C113" s="5">
        <f ca="1">'FEB-22'!C113</f>
        <v>111</v>
      </c>
      <c r="D113" s="5">
        <f ca="1">'FEB-22'!D113</f>
        <v>1133</v>
      </c>
      <c r="E113" s="26"/>
      <c r="F113" s="5">
        <f ca="1">'FEB-22'!F113</f>
        <v>56</v>
      </c>
      <c r="G113" s="63">
        <f ca="1">'FEB-22'!G113</f>
        <v>3243.85</v>
      </c>
      <c r="H113" s="63">
        <f ca="1">'FEB-22'!H113</f>
        <v>395.15</v>
      </c>
      <c r="I113" s="5">
        <f ca="1">'FEB-22'!I113</f>
        <v>0</v>
      </c>
      <c r="J113" s="22"/>
      <c r="K113" s="5"/>
      <c r="L113" s="5">
        <f ca="1">'FEB-22'!L113</f>
        <v>1</v>
      </c>
      <c r="M113" s="5">
        <f ca="1">'FEB-22'!M113</f>
        <v>50</v>
      </c>
      <c r="N113" s="20"/>
      <c r="O113" s="20"/>
      <c r="P113" s="20"/>
      <c r="Q113" s="20"/>
      <c r="R113" s="20"/>
      <c r="S113" s="20"/>
      <c r="T113" s="20"/>
      <c r="U113" s="20"/>
      <c r="V113" s="5">
        <f ca="1">'FEB-22'!V113</f>
        <v>0</v>
      </c>
    </row>
    <row r="114" spans="1:22">
      <c r="A114" s="1"/>
      <c r="B114" s="18" t="str">
        <f ca="1">'FEB-22'!B114</f>
        <v>15.02.22</v>
      </c>
      <c r="C114" s="5">
        <f ca="1">'FEB-22'!C114</f>
        <v>112</v>
      </c>
      <c r="D114" s="5">
        <f ca="1">'FEB-22'!D114</f>
        <v>1134</v>
      </c>
      <c r="E114" s="26"/>
      <c r="F114" s="5">
        <f ca="1">'FEB-22'!F114</f>
        <v>59</v>
      </c>
      <c r="G114" s="63">
        <f ca="1">'FEB-22'!G114</f>
        <v>3405.81</v>
      </c>
      <c r="H114" s="63">
        <f ca="1">'FEB-22'!H114</f>
        <v>429.19</v>
      </c>
      <c r="I114" s="5">
        <f ca="1">'FEB-22'!I114</f>
        <v>0</v>
      </c>
      <c r="J114" s="22"/>
      <c r="K114" s="5"/>
      <c r="L114" s="5">
        <f ca="1">'FEB-22'!L114</f>
        <v>1</v>
      </c>
      <c r="M114" s="5">
        <f ca="1">'FEB-22'!M114</f>
        <v>30</v>
      </c>
      <c r="N114" s="20"/>
      <c r="O114" s="20"/>
      <c r="P114" s="20"/>
      <c r="Q114" s="20"/>
      <c r="R114" s="20"/>
      <c r="S114" s="20"/>
      <c r="T114" s="20"/>
      <c r="U114" s="20"/>
      <c r="V114" s="5">
        <f ca="1">'FEB-22'!V114</f>
        <v>0</v>
      </c>
    </row>
    <row r="115" spans="1:22">
      <c r="A115" s="1"/>
      <c r="B115" s="18" t="str">
        <f ca="1">'FEB-22'!B115</f>
        <v>15.02.22</v>
      </c>
      <c r="C115" s="5">
        <f ca="1">'FEB-22'!C115</f>
        <v>113</v>
      </c>
      <c r="D115" s="5">
        <f ca="1">'FEB-22'!D115</f>
        <v>1131</v>
      </c>
      <c r="E115" s="26"/>
      <c r="F115" s="5">
        <f ca="1">'FEB-22'!F115</f>
        <v>57</v>
      </c>
      <c r="G115" s="63">
        <f ca="1">'FEB-22'!G115</f>
        <v>3319.63</v>
      </c>
      <c r="H115" s="63">
        <f ca="1">'FEB-22'!H115</f>
        <v>385.37</v>
      </c>
      <c r="I115" s="5">
        <f ca="1">'FEB-22'!I115</f>
        <v>0</v>
      </c>
      <c r="J115" s="22"/>
      <c r="K115" s="5"/>
      <c r="L115" s="5">
        <f ca="1">'FEB-22'!L115</f>
        <v>1</v>
      </c>
      <c r="M115" s="5">
        <f ca="1">'FEB-22'!M115</f>
        <v>30</v>
      </c>
      <c r="N115" s="20"/>
      <c r="O115" s="20"/>
      <c r="P115" s="20"/>
      <c r="Q115" s="20"/>
      <c r="R115" s="20"/>
      <c r="S115" s="20"/>
      <c r="T115" s="20"/>
      <c r="U115" s="20"/>
      <c r="V115" s="5">
        <f ca="1">'FEB-22'!V115</f>
        <v>0</v>
      </c>
    </row>
    <row r="116" spans="1:22">
      <c r="A116" s="1"/>
      <c r="B116" s="18" t="str">
        <f ca="1">'FEB-22'!B116</f>
        <v>15.02.22</v>
      </c>
      <c r="C116" s="5">
        <f ca="1">'FEB-22'!C116</f>
        <v>114</v>
      </c>
      <c r="D116" s="5">
        <f ca="1">'FEB-22'!D116</f>
        <v>1136</v>
      </c>
      <c r="E116" s="26"/>
      <c r="F116" s="5">
        <f ca="1">'FEB-22'!F116</f>
        <v>55</v>
      </c>
      <c r="G116" s="63">
        <f ca="1">'FEB-22'!G116</f>
        <v>3374.45</v>
      </c>
      <c r="H116" s="63">
        <f ca="1">'FEB-22'!H116</f>
        <v>432.55</v>
      </c>
      <c r="I116" s="5">
        <f ca="1">'FEB-22'!I116</f>
        <v>0</v>
      </c>
      <c r="J116" s="22"/>
      <c r="K116" s="5"/>
      <c r="L116" s="5">
        <f ca="1">'FEB-22'!L116</f>
        <v>1</v>
      </c>
      <c r="M116" s="5">
        <f ca="1">'FEB-22'!M116</f>
        <v>40</v>
      </c>
      <c r="N116" s="20"/>
      <c r="O116" s="20"/>
      <c r="P116" s="20"/>
      <c r="Q116" s="20"/>
      <c r="R116" s="20"/>
      <c r="S116" s="20"/>
      <c r="T116" s="20"/>
      <c r="U116" s="20"/>
      <c r="V116" s="5">
        <f ca="1">'FEB-22'!V116</f>
        <v>0</v>
      </c>
    </row>
    <row r="117" spans="1:22">
      <c r="A117" s="1"/>
      <c r="B117" s="18" t="str">
        <f ca="1">'FEB-22'!B117</f>
        <v>15.02.22</v>
      </c>
      <c r="C117" s="5">
        <f ca="1">'FEB-22'!C117</f>
        <v>115</v>
      </c>
      <c r="D117" s="5">
        <f ca="1">'FEB-22'!D117</f>
        <v>1137</v>
      </c>
      <c r="E117" s="26"/>
      <c r="F117" s="5">
        <f ca="1">'FEB-22'!F117</f>
        <v>59</v>
      </c>
      <c r="G117" s="63">
        <f ca="1">'FEB-22'!G117</f>
        <v>3493.81</v>
      </c>
      <c r="H117" s="63">
        <f ca="1">'FEB-22'!H117</f>
        <v>341.19</v>
      </c>
      <c r="I117" s="5">
        <f ca="1">'FEB-22'!I117</f>
        <v>0</v>
      </c>
      <c r="J117" s="22"/>
      <c r="K117" s="5"/>
      <c r="L117" s="5">
        <f ca="1">'FEB-22'!L117</f>
        <v>2</v>
      </c>
      <c r="M117" s="5">
        <f ca="1">'FEB-22'!M117</f>
        <v>0</v>
      </c>
      <c r="N117" s="20"/>
      <c r="O117" s="20"/>
      <c r="P117" s="20"/>
      <c r="Q117" s="20"/>
      <c r="R117" s="20"/>
      <c r="S117" s="20"/>
      <c r="T117" s="20"/>
      <c r="U117" s="20"/>
      <c r="V117" s="5">
        <f ca="1">'FEB-22'!V117</f>
        <v>0</v>
      </c>
    </row>
    <row r="118" spans="1:22">
      <c r="A118" s="1"/>
      <c r="B118" s="18" t="str">
        <f ca="1">'FEB-22'!B118</f>
        <v>15.02.22</v>
      </c>
      <c r="C118" s="5">
        <f ca="1">'FEB-22'!C118</f>
        <v>116</v>
      </c>
      <c r="D118" s="5">
        <f ca="1">'FEB-22'!D118</f>
        <v>1135</v>
      </c>
      <c r="E118" s="26"/>
      <c r="F118" s="5">
        <f ca="1">'FEB-22'!F118</f>
        <v>58</v>
      </c>
      <c r="G118" s="63">
        <f ca="1">'FEB-22'!G118</f>
        <v>3365.62</v>
      </c>
      <c r="H118" s="63">
        <f ca="1">'FEB-22'!H118</f>
        <v>404.38</v>
      </c>
      <c r="I118" s="5">
        <f ca="1">'FEB-22'!I118</f>
        <v>0</v>
      </c>
      <c r="J118" s="22"/>
      <c r="K118" s="5"/>
      <c r="L118" s="5">
        <f ca="1">'FEB-22'!L118</f>
        <v>1</v>
      </c>
      <c r="M118" s="5">
        <f ca="1">'FEB-22'!M118</f>
        <v>40</v>
      </c>
      <c r="N118" s="20"/>
      <c r="O118" s="20"/>
      <c r="P118" s="20"/>
      <c r="Q118" s="20"/>
      <c r="R118" s="20"/>
      <c r="S118" s="20"/>
      <c r="T118" s="20"/>
      <c r="U118" s="20"/>
      <c r="V118" s="5">
        <f ca="1">'FEB-22'!V118</f>
        <v>0</v>
      </c>
    </row>
    <row r="119" spans="1:22">
      <c r="A119" s="1"/>
      <c r="B119" s="18" t="str">
        <f ca="1">'FEB-22'!B119</f>
        <v>15.02.22</v>
      </c>
      <c r="C119" s="5">
        <f ca="1">'FEB-22'!C119</f>
        <v>117</v>
      </c>
      <c r="D119" s="5">
        <f ca="1">'FEB-22'!D119</f>
        <v>1138</v>
      </c>
      <c r="E119" s="26"/>
      <c r="F119" s="5">
        <f ca="1">'FEB-22'!F119</f>
        <v>52</v>
      </c>
      <c r="G119" s="63">
        <f ca="1">'FEB-22'!G119</f>
        <v>2969.7</v>
      </c>
      <c r="H119" s="63">
        <f ca="1">'FEB-22'!H119</f>
        <v>408.3</v>
      </c>
      <c r="I119" s="5">
        <f ca="1">'FEB-22'!I119</f>
        <v>0</v>
      </c>
      <c r="J119" s="22"/>
      <c r="K119" s="5"/>
      <c r="L119" s="5">
        <f ca="1">'FEB-22'!L119</f>
        <v>2</v>
      </c>
      <c r="M119" s="5">
        <f ca="1">'FEB-22'!M119</f>
        <v>0</v>
      </c>
      <c r="N119" s="20"/>
      <c r="O119" s="20"/>
      <c r="P119" s="20"/>
      <c r="Q119" s="20"/>
      <c r="R119" s="20"/>
      <c r="S119" s="20"/>
      <c r="T119" s="20"/>
      <c r="U119" s="20"/>
      <c r="V119" s="5">
        <f ca="1">'FEB-22'!V119</f>
        <v>0</v>
      </c>
    </row>
    <row r="120" spans="1:22">
      <c r="A120" s="1"/>
      <c r="B120" s="18" t="str">
        <f ca="1">'FEB-22'!B120</f>
        <v>15.02.22</v>
      </c>
      <c r="C120" s="5">
        <f ca="1">'FEB-22'!C120</f>
        <v>118</v>
      </c>
      <c r="D120" s="5">
        <f ca="1">'FEB-22'!D120</f>
        <v>1139</v>
      </c>
      <c r="E120" s="26"/>
      <c r="F120" s="5">
        <f ca="1">'FEB-22'!F120</f>
        <v>58</v>
      </c>
      <c r="G120" s="63">
        <f ca="1">'FEB-22'!G120</f>
        <v>3389.44</v>
      </c>
      <c r="H120" s="63">
        <f ca="1">'FEB-22'!H120</f>
        <v>378.75</v>
      </c>
      <c r="I120" s="5">
        <f ca="1">'FEB-22'!I120</f>
        <v>0.19</v>
      </c>
      <c r="J120" s="22"/>
      <c r="K120" s="5"/>
      <c r="L120" s="5">
        <f ca="1">'FEB-22'!L120</f>
        <v>2</v>
      </c>
      <c r="M120" s="5">
        <f ca="1">'FEB-22'!M120</f>
        <v>10</v>
      </c>
      <c r="N120" s="20"/>
      <c r="O120" s="20"/>
      <c r="P120" s="20"/>
      <c r="Q120" s="20"/>
      <c r="R120" s="20"/>
      <c r="S120" s="20"/>
      <c r="T120" s="20"/>
      <c r="U120" s="20"/>
      <c r="V120" s="5">
        <f ca="1">'FEB-22'!V120</f>
        <v>0</v>
      </c>
    </row>
    <row r="121" spans="1:22">
      <c r="A121" s="1"/>
      <c r="B121" s="18" t="str">
        <f ca="1">'FEB-22'!B121</f>
        <v>16.02.22</v>
      </c>
      <c r="C121" s="5">
        <f ca="1">'FEB-22'!C121</f>
        <v>119</v>
      </c>
      <c r="D121" s="5">
        <f ca="1">'FEB-22'!D121</f>
        <v>1141</v>
      </c>
      <c r="E121" s="26"/>
      <c r="F121" s="5">
        <f ca="1">'FEB-22'!F121</f>
        <v>56</v>
      </c>
      <c r="G121" s="63">
        <f ca="1">'FEB-22'!G121</f>
        <v>3241.05</v>
      </c>
      <c r="H121" s="63">
        <f ca="1">'FEB-22'!H121</f>
        <v>397.95</v>
      </c>
      <c r="I121" s="5">
        <f ca="1">'FEB-22'!I121</f>
        <v>0</v>
      </c>
      <c r="J121" s="22"/>
      <c r="K121" s="5"/>
      <c r="L121" s="5">
        <f ca="1">'FEB-22'!L121</f>
        <v>2</v>
      </c>
      <c r="M121" s="5">
        <f ca="1">'FEB-22'!M121</f>
        <v>5</v>
      </c>
      <c r="N121" s="20"/>
      <c r="O121" s="20"/>
      <c r="P121" s="20"/>
      <c r="Q121" s="20"/>
      <c r="R121" s="20"/>
      <c r="S121" s="20"/>
      <c r="T121" s="20"/>
      <c r="U121" s="20"/>
      <c r="V121" s="5">
        <f ca="1">'FEB-22'!V121</f>
        <v>0</v>
      </c>
    </row>
    <row r="122" spans="1:22">
      <c r="A122" s="1"/>
      <c r="B122" s="18" t="str">
        <f ca="1">'FEB-22'!B122</f>
        <v>16.02.22</v>
      </c>
      <c r="C122" s="5">
        <f ca="1">'FEB-22'!C122</f>
        <v>120</v>
      </c>
      <c r="D122" s="5">
        <f ca="1">'FEB-22'!D122</f>
        <v>1140</v>
      </c>
      <c r="E122" s="26"/>
      <c r="F122" s="5">
        <f ca="1">'FEB-22'!F122</f>
        <v>58</v>
      </c>
      <c r="G122" s="63">
        <f ca="1">'FEB-22'!G122</f>
        <v>3310.24</v>
      </c>
      <c r="H122" s="63">
        <f ca="1">'FEB-22'!H122</f>
        <v>457.76</v>
      </c>
      <c r="I122" s="5">
        <f ca="1">'FEB-22'!I122</f>
        <v>0</v>
      </c>
      <c r="J122" s="22"/>
      <c r="K122" s="5"/>
      <c r="L122" s="5">
        <f ca="1">'FEB-22'!L122</f>
        <v>2</v>
      </c>
      <c r="M122" s="5">
        <f ca="1">'FEB-22'!M122</f>
        <v>10</v>
      </c>
      <c r="N122" s="20"/>
      <c r="O122" s="20"/>
      <c r="P122" s="20"/>
      <c r="Q122" s="20"/>
      <c r="R122" s="20"/>
      <c r="S122" s="20"/>
      <c r="T122" s="20"/>
      <c r="U122" s="20"/>
      <c r="V122" s="5">
        <f ca="1">'FEB-22'!V122</f>
        <v>0</v>
      </c>
    </row>
    <row r="123" spans="1:22">
      <c r="A123" s="1"/>
      <c r="B123" s="18" t="str">
        <f ca="1">'FEB-22'!B123</f>
        <v>16.02.22</v>
      </c>
      <c r="C123" s="5">
        <f ca="1">'FEB-22'!C123</f>
        <v>121</v>
      </c>
      <c r="D123" s="5">
        <f ca="1">'FEB-22'!D123</f>
        <v>1143</v>
      </c>
      <c r="E123" s="26"/>
      <c r="F123" s="5">
        <f ca="1">'FEB-22'!F123</f>
        <v>56</v>
      </c>
      <c r="G123" s="63">
        <f ca="1">'FEB-22'!G123</f>
        <v>3144.04</v>
      </c>
      <c r="H123" s="63">
        <f ca="1">'FEB-22'!H123</f>
        <v>495.96</v>
      </c>
      <c r="I123" s="5">
        <f ca="1">'FEB-22'!I123</f>
        <v>0</v>
      </c>
      <c r="J123" s="22"/>
      <c r="K123" s="5"/>
      <c r="L123" s="5">
        <f ca="1">'FEB-22'!L123</f>
        <v>2</v>
      </c>
      <c r="M123" s="5">
        <f ca="1">'FEB-22'!M123</f>
        <v>10</v>
      </c>
      <c r="N123" s="20"/>
      <c r="O123" s="20"/>
      <c r="P123" s="20"/>
      <c r="Q123" s="20"/>
      <c r="R123" s="20"/>
      <c r="S123" s="20"/>
      <c r="T123" s="20"/>
      <c r="U123" s="20"/>
      <c r="V123" s="5">
        <f ca="1">'FEB-22'!V123</f>
        <v>0</v>
      </c>
    </row>
    <row r="124" spans="1:22">
      <c r="A124" s="1"/>
      <c r="B124" s="18" t="str">
        <f ca="1">'FEB-22'!B124</f>
        <v>16.02.22</v>
      </c>
      <c r="C124" s="5">
        <f ca="1">'FEB-22'!C124</f>
        <v>122</v>
      </c>
      <c r="D124" s="5">
        <f ca="1">'FEB-22'!D124</f>
        <v>1142</v>
      </c>
      <c r="E124" s="26"/>
      <c r="F124" s="5">
        <f ca="1">'FEB-22'!F124</f>
        <v>59</v>
      </c>
      <c r="G124" s="63">
        <f ca="1">'FEB-22'!G124</f>
        <v>3470.66</v>
      </c>
      <c r="H124" s="63">
        <f ca="1">'FEB-22'!H124</f>
        <v>359.34</v>
      </c>
      <c r="I124" s="5">
        <f ca="1">'FEB-22'!I124</f>
        <v>0</v>
      </c>
      <c r="J124" s="22"/>
      <c r="K124" s="5"/>
      <c r="L124" s="5">
        <f ca="1">'FEB-22'!L124</f>
        <v>1</v>
      </c>
      <c r="M124" s="5">
        <f ca="1">'FEB-22'!M124</f>
        <v>50</v>
      </c>
      <c r="N124" s="20"/>
      <c r="O124" s="20"/>
      <c r="P124" s="20"/>
      <c r="Q124" s="20"/>
      <c r="R124" s="20"/>
      <c r="S124" s="20"/>
      <c r="T124" s="20"/>
      <c r="U124" s="20"/>
      <c r="V124" s="5">
        <f ca="1">'FEB-22'!V124</f>
        <v>0</v>
      </c>
    </row>
    <row r="125" spans="1:22">
      <c r="A125" s="1"/>
      <c r="B125" s="18" t="str">
        <f ca="1">'FEB-22'!B125</f>
        <v>16.02.22</v>
      </c>
      <c r="C125" s="5">
        <f ca="1">'FEB-22'!C125</f>
        <v>123</v>
      </c>
      <c r="D125" s="5">
        <f ca="1">'FEB-22'!D125</f>
        <v>1144</v>
      </c>
      <c r="E125" s="26"/>
      <c r="F125" s="5">
        <f ca="1">'FEB-22'!F125</f>
        <v>58</v>
      </c>
      <c r="G125" s="63">
        <f ca="1">'FEB-22'!G125</f>
        <v>3341.62</v>
      </c>
      <c r="H125" s="63">
        <f ca="1">'FEB-22'!H125</f>
        <v>428.38</v>
      </c>
      <c r="I125" s="5">
        <f ca="1">'FEB-22'!I125</f>
        <v>0</v>
      </c>
      <c r="J125" s="22"/>
      <c r="K125" s="5"/>
      <c r="L125" s="5">
        <f ca="1">'FEB-22'!L125</f>
        <v>1</v>
      </c>
      <c r="M125" s="5">
        <f ca="1">'FEB-22'!M125</f>
        <v>45</v>
      </c>
      <c r="N125" s="20"/>
      <c r="O125" s="20"/>
      <c r="P125" s="20"/>
      <c r="Q125" s="20"/>
      <c r="R125" s="20"/>
      <c r="S125" s="20"/>
      <c r="T125" s="20"/>
      <c r="U125" s="20"/>
      <c r="V125" s="5">
        <f ca="1">'FEB-22'!V125</f>
        <v>0</v>
      </c>
    </row>
    <row r="126" spans="1:22">
      <c r="A126" s="1"/>
      <c r="B126" s="18" t="str">
        <f ca="1">'FEB-22'!B126</f>
        <v>16.02.22</v>
      </c>
      <c r="C126" s="5">
        <f ca="1">'FEB-22'!C126</f>
        <v>124</v>
      </c>
      <c r="D126" s="5">
        <f ca="1">'FEB-22'!D126</f>
        <v>1146</v>
      </c>
      <c r="E126" s="26"/>
      <c r="F126" s="5">
        <f ca="1">'FEB-22'!F126</f>
        <v>57</v>
      </c>
      <c r="G126" s="63">
        <f ca="1">'FEB-22'!G126</f>
        <v>3308.46</v>
      </c>
      <c r="H126" s="63">
        <f ca="1">'FEB-22'!H126</f>
        <v>393.54</v>
      </c>
      <c r="I126" s="5">
        <f ca="1">'FEB-22'!I126</f>
        <v>0</v>
      </c>
      <c r="J126" s="22"/>
      <c r="K126" s="5"/>
      <c r="L126" s="5">
        <f ca="1">'FEB-22'!L126</f>
        <v>1</v>
      </c>
      <c r="M126" s="5">
        <f ca="1">'FEB-22'!M126</f>
        <v>45</v>
      </c>
      <c r="N126" s="20"/>
      <c r="O126" s="20"/>
      <c r="P126" s="20"/>
      <c r="Q126" s="20"/>
      <c r="R126" s="20"/>
      <c r="S126" s="20"/>
      <c r="T126" s="20"/>
      <c r="U126" s="20"/>
      <c r="V126" s="5">
        <f ca="1">'FEB-22'!V126</f>
        <v>0</v>
      </c>
    </row>
    <row r="127" spans="1:22">
      <c r="A127" s="1"/>
      <c r="B127" s="18" t="str">
        <f ca="1">'FEB-22'!B127</f>
        <v>16.02.22</v>
      </c>
      <c r="C127" s="5">
        <f ca="1">'FEB-22'!C127</f>
        <v>125</v>
      </c>
      <c r="D127" s="5">
        <f ca="1">'FEB-22'!D127</f>
        <v>1145</v>
      </c>
      <c r="E127" s="26"/>
      <c r="F127" s="5">
        <f ca="1">'FEB-22'!F127</f>
        <v>59</v>
      </c>
      <c r="G127" s="63">
        <f ca="1">'FEB-22'!G127</f>
        <v>3458.02</v>
      </c>
      <c r="H127" s="63">
        <f ca="1">'FEB-22'!H127</f>
        <v>375.98</v>
      </c>
      <c r="I127" s="5">
        <f ca="1">'FEB-22'!I127</f>
        <v>0</v>
      </c>
      <c r="J127" s="22"/>
      <c r="K127" s="5"/>
      <c r="L127" s="5">
        <f ca="1">'FEB-22'!L127</f>
        <v>1</v>
      </c>
      <c r="M127" s="5">
        <f ca="1">'FEB-22'!M127</f>
        <v>50</v>
      </c>
      <c r="N127" s="20"/>
      <c r="O127" s="20"/>
      <c r="P127" s="20"/>
      <c r="Q127" s="20"/>
      <c r="R127" s="20"/>
      <c r="S127" s="20"/>
      <c r="T127" s="20"/>
      <c r="U127" s="20"/>
      <c r="V127" s="5">
        <f ca="1">'FEB-22'!V127</f>
        <v>0</v>
      </c>
    </row>
    <row r="128" spans="1:22">
      <c r="A128" s="1"/>
      <c r="B128" s="18" t="str">
        <f ca="1">'FEB-22'!B128</f>
        <v>16.02.22</v>
      </c>
      <c r="C128" s="5">
        <f ca="1">'FEB-22'!C128</f>
        <v>126</v>
      </c>
      <c r="D128" s="5">
        <f ca="1">'FEB-22'!D128</f>
        <v>1147</v>
      </c>
      <c r="E128" s="26"/>
      <c r="F128" s="5">
        <f ca="1">'FEB-22'!F128</f>
        <v>58</v>
      </c>
      <c r="G128" s="63">
        <f ca="1">'FEB-22'!G128</f>
        <v>3381.65</v>
      </c>
      <c r="H128" s="63">
        <f ca="1">'FEB-22'!H128</f>
        <v>385.35</v>
      </c>
      <c r="I128" s="5">
        <f ca="1">'FEB-22'!I128</f>
        <v>0</v>
      </c>
      <c r="J128" s="22"/>
      <c r="K128" s="5"/>
      <c r="L128" s="5">
        <f ca="1">'FEB-22'!L128</f>
        <v>1</v>
      </c>
      <c r="M128" s="5">
        <f ca="1">'FEB-22'!M128</f>
        <v>55</v>
      </c>
      <c r="N128" s="20"/>
      <c r="O128" s="20"/>
      <c r="P128" s="20"/>
      <c r="Q128" s="20"/>
      <c r="R128" s="20"/>
      <c r="S128" s="20"/>
      <c r="T128" s="20"/>
      <c r="U128" s="20"/>
      <c r="V128" s="5">
        <f ca="1">'FEB-22'!V128</f>
        <v>0</v>
      </c>
    </row>
    <row r="129" spans="1:22">
      <c r="A129" s="1"/>
      <c r="B129" s="18" t="str">
        <f ca="1">'FEB-22'!B129</f>
        <v>16.02.22</v>
      </c>
      <c r="C129" s="5">
        <f ca="1">'FEB-22'!C129</f>
        <v>127</v>
      </c>
      <c r="D129" s="5">
        <f ca="1">'FEB-22'!D129</f>
        <v>1149</v>
      </c>
      <c r="E129" s="26"/>
      <c r="F129" s="5">
        <f ca="1">'FEB-22'!F129</f>
        <v>58</v>
      </c>
      <c r="G129" s="63">
        <f ca="1">'FEB-22'!G129</f>
        <v>3497.88</v>
      </c>
      <c r="H129" s="63">
        <f ca="1">'FEB-22'!H129</f>
        <v>514.12</v>
      </c>
      <c r="I129" s="5">
        <f ca="1">'FEB-22'!I129</f>
        <v>0</v>
      </c>
      <c r="J129" s="22"/>
      <c r="K129" s="5"/>
      <c r="L129" s="5">
        <f ca="1">'FEB-22'!L129</f>
        <v>1</v>
      </c>
      <c r="M129" s="5">
        <f ca="1">'FEB-22'!M129</f>
        <v>55</v>
      </c>
      <c r="N129" s="20"/>
      <c r="O129" s="20"/>
      <c r="P129" s="20"/>
      <c r="Q129" s="20"/>
      <c r="R129" s="20"/>
      <c r="S129" s="20"/>
      <c r="T129" s="20"/>
      <c r="U129" s="20"/>
      <c r="V129" s="5">
        <f ca="1">'FEB-22'!V129</f>
        <v>0</v>
      </c>
    </row>
    <row r="130" spans="1:22">
      <c r="A130" s="1"/>
      <c r="B130" s="18" t="str">
        <f ca="1">'FEB-22'!B130</f>
        <v>17.02.22</v>
      </c>
      <c r="C130" s="5">
        <f ca="1">'FEB-22'!C130</f>
        <v>128</v>
      </c>
      <c r="D130" s="5">
        <f ca="1">'FEB-22'!D130</f>
        <v>1148</v>
      </c>
      <c r="E130" s="26"/>
      <c r="F130" s="5">
        <f ca="1">'FEB-22'!F130</f>
        <v>57</v>
      </c>
      <c r="G130" s="63">
        <f ca="1">'FEB-22'!G130</f>
        <v>3275.24</v>
      </c>
      <c r="H130" s="63">
        <f ca="1">'FEB-22'!H130</f>
        <v>428.76</v>
      </c>
      <c r="I130" s="5">
        <f ca="1">'FEB-22'!I130</f>
        <v>0</v>
      </c>
      <c r="J130" s="22"/>
      <c r="K130" s="5"/>
      <c r="L130" s="5">
        <f ca="1">'FEB-22'!L130</f>
        <v>2</v>
      </c>
      <c r="M130" s="5">
        <f ca="1">'FEB-22'!M130</f>
        <v>10</v>
      </c>
      <c r="N130" s="20"/>
      <c r="O130" s="20"/>
      <c r="P130" s="20"/>
      <c r="Q130" s="20"/>
      <c r="R130" s="20"/>
      <c r="S130" s="20"/>
      <c r="T130" s="20"/>
      <c r="U130" s="20"/>
      <c r="V130" s="5">
        <f ca="1">'FEB-22'!V130</f>
        <v>0</v>
      </c>
    </row>
    <row r="131" spans="1:22">
      <c r="A131" s="1"/>
      <c r="B131" s="18" t="str">
        <f ca="1">'FEB-22'!B131</f>
        <v>17.02.22</v>
      </c>
      <c r="C131" s="5">
        <f ca="1">'FEB-22'!C131</f>
        <v>129</v>
      </c>
      <c r="D131" s="5">
        <f ca="1">'FEB-22'!D131</f>
        <v>1150</v>
      </c>
      <c r="E131" s="26"/>
      <c r="F131" s="5">
        <f ca="1">'FEB-22'!F131</f>
        <v>57</v>
      </c>
      <c r="G131" s="63">
        <f ca="1">'FEB-22'!G131</f>
        <v>3259.03</v>
      </c>
      <c r="H131" s="63">
        <f ca="1">'FEB-22'!H131</f>
        <v>446.36</v>
      </c>
      <c r="I131" s="5">
        <f ca="1">'FEB-22'!I131</f>
        <v>0.39</v>
      </c>
      <c r="J131" s="22"/>
      <c r="K131" s="5"/>
      <c r="L131" s="5">
        <f ca="1">'FEB-22'!L131</f>
        <v>2</v>
      </c>
      <c r="M131" s="5">
        <f ca="1">'FEB-22'!M131</f>
        <v>0</v>
      </c>
      <c r="N131" s="20"/>
      <c r="O131" s="20"/>
      <c r="P131" s="20"/>
      <c r="Q131" s="20"/>
      <c r="R131" s="20"/>
      <c r="S131" s="20"/>
      <c r="T131" s="20"/>
      <c r="U131" s="20"/>
      <c r="V131" s="5">
        <f ca="1">'FEB-22'!V131</f>
        <v>0</v>
      </c>
    </row>
    <row r="132" spans="1:22">
      <c r="A132" s="1"/>
      <c r="B132" s="18" t="str">
        <f ca="1">'FEB-22'!B132</f>
        <v>17.02.22</v>
      </c>
      <c r="C132" s="5">
        <f ca="1">'FEB-22'!C132</f>
        <v>130</v>
      </c>
      <c r="D132" s="5">
        <f ca="1">'FEB-22'!D132</f>
        <v>1152</v>
      </c>
      <c r="E132" s="26"/>
      <c r="F132" s="5">
        <f ca="1">'FEB-22'!F132</f>
        <v>53</v>
      </c>
      <c r="G132" s="63">
        <f ca="1">'FEB-22'!G132</f>
        <v>3155.69</v>
      </c>
      <c r="H132" s="63">
        <f ca="1">'FEB-22'!H132</f>
        <v>287.31</v>
      </c>
      <c r="I132" s="5">
        <f ca="1">'FEB-22'!I132</f>
        <v>0</v>
      </c>
      <c r="J132" s="22"/>
      <c r="K132" s="5"/>
      <c r="L132" s="5">
        <f ca="1">'FEB-22'!L132</f>
        <v>2</v>
      </c>
      <c r="M132" s="5">
        <f ca="1">'FEB-22'!M132</f>
        <v>10</v>
      </c>
      <c r="N132" s="20"/>
      <c r="O132" s="20"/>
      <c r="P132" s="20"/>
      <c r="Q132" s="20"/>
      <c r="R132" s="20"/>
      <c r="S132" s="20"/>
      <c r="T132" s="20"/>
      <c r="U132" s="20"/>
      <c r="V132" s="5">
        <f ca="1">'FEB-22'!V132</f>
        <v>0</v>
      </c>
    </row>
    <row r="133" spans="1:22">
      <c r="A133" s="1"/>
      <c r="B133" s="18" t="str">
        <f ca="1">'FEB-22'!B133</f>
        <v>17.02.22</v>
      </c>
      <c r="C133" s="5">
        <f ca="1">'FEB-22'!C133</f>
        <v>131</v>
      </c>
      <c r="D133" s="5">
        <f ca="1">'FEB-22'!D133</f>
        <v>1154</v>
      </c>
      <c r="E133" s="26"/>
      <c r="F133" s="5">
        <f ca="1">'FEB-22'!F133</f>
        <v>58</v>
      </c>
      <c r="G133" s="63">
        <f ca="1">'FEB-22'!G133</f>
        <v>3435.84</v>
      </c>
      <c r="H133" s="63">
        <f ca="1">'FEB-22'!H133</f>
        <v>332.16</v>
      </c>
      <c r="I133" s="5">
        <f ca="1">'FEB-22'!I133</f>
        <v>0</v>
      </c>
      <c r="J133" s="22"/>
      <c r="K133" s="5"/>
      <c r="L133" s="5">
        <f ca="1">'FEB-22'!L133</f>
        <v>1</v>
      </c>
      <c r="M133" s="5">
        <f ca="1">'FEB-22'!M133</f>
        <v>55</v>
      </c>
      <c r="N133" s="20"/>
      <c r="O133" s="20"/>
      <c r="P133" s="20"/>
      <c r="Q133" s="20"/>
      <c r="R133" s="20"/>
      <c r="S133" s="20"/>
      <c r="T133" s="20"/>
      <c r="U133" s="20"/>
      <c r="V133" s="5">
        <f ca="1">'FEB-22'!V133</f>
        <v>0</v>
      </c>
    </row>
    <row r="134" spans="1:22">
      <c r="A134" s="1"/>
      <c r="B134" s="18" t="str">
        <f ca="1">'FEB-22'!B134</f>
        <v>17.02.22</v>
      </c>
      <c r="C134" s="5">
        <f ca="1">'FEB-22'!C134</f>
        <v>132</v>
      </c>
      <c r="D134" s="5">
        <f ca="1">'FEB-22'!D134</f>
        <v>1151</v>
      </c>
      <c r="E134" s="26"/>
      <c r="F134" s="5">
        <f ca="1">'FEB-22'!F134</f>
        <v>59</v>
      </c>
      <c r="G134" s="63">
        <f ca="1">'FEB-22'!G134</f>
        <v>3456.81</v>
      </c>
      <c r="H134" s="63">
        <f ca="1">'FEB-22'!H134</f>
        <v>378.19</v>
      </c>
      <c r="I134" s="5">
        <f ca="1">'FEB-22'!I134</f>
        <v>0</v>
      </c>
      <c r="J134" s="22"/>
      <c r="K134" s="5"/>
      <c r="L134" s="5">
        <f ca="1">'FEB-22'!L134</f>
        <v>1</v>
      </c>
      <c r="M134" s="5">
        <f ca="1">'FEB-22'!M134</f>
        <v>30</v>
      </c>
      <c r="N134" s="20"/>
      <c r="O134" s="20"/>
      <c r="P134" s="20"/>
      <c r="Q134" s="20"/>
      <c r="R134" s="20"/>
      <c r="S134" s="20"/>
      <c r="T134" s="20"/>
      <c r="U134" s="20"/>
      <c r="V134" s="5">
        <f ca="1">'FEB-22'!V134</f>
        <v>0</v>
      </c>
    </row>
    <row r="135" spans="1:22">
      <c r="A135" s="1"/>
      <c r="B135" s="18" t="str">
        <f ca="1">'FEB-22'!B135</f>
        <v>17.02.22</v>
      </c>
      <c r="C135" s="5">
        <f ca="1">'FEB-22'!C135</f>
        <v>133</v>
      </c>
      <c r="D135" s="5">
        <f ca="1">'FEB-22'!D135</f>
        <v>1155</v>
      </c>
      <c r="E135" s="26"/>
      <c r="F135" s="5">
        <f ca="1">'FEB-22'!F135</f>
        <v>56</v>
      </c>
      <c r="G135" s="63">
        <f ca="1">'FEB-22'!G135</f>
        <v>3251.04</v>
      </c>
      <c r="H135" s="63">
        <f ca="1">'FEB-22'!H135</f>
        <v>388.96</v>
      </c>
      <c r="I135" s="5">
        <f ca="1">'FEB-22'!I135</f>
        <v>0</v>
      </c>
      <c r="J135" s="22"/>
      <c r="K135" s="5"/>
      <c r="L135" s="5">
        <f ca="1">'FEB-22'!L135</f>
        <v>2</v>
      </c>
      <c r="M135" s="5">
        <f ca="1">'FEB-22'!M135</f>
        <v>15</v>
      </c>
      <c r="N135" s="20"/>
      <c r="O135" s="20"/>
      <c r="P135" s="20"/>
      <c r="Q135" s="20"/>
      <c r="R135" s="20"/>
      <c r="S135" s="20"/>
      <c r="T135" s="20"/>
      <c r="U135" s="20"/>
      <c r="V135" s="5">
        <f ca="1">'FEB-22'!V135</f>
        <v>0</v>
      </c>
    </row>
    <row r="136" spans="1:22">
      <c r="A136" s="1"/>
      <c r="B136" s="18" t="str">
        <f ca="1">'FEB-22'!B136</f>
        <v>17.02.22</v>
      </c>
      <c r="C136" s="5">
        <f ca="1">'FEB-22'!C136</f>
        <v>134</v>
      </c>
      <c r="D136" s="5">
        <f ca="1">'FEB-22'!D136</f>
        <v>1156</v>
      </c>
      <c r="E136" s="26"/>
      <c r="F136" s="5">
        <f ca="1">'FEB-22'!F136</f>
        <v>56</v>
      </c>
      <c r="G136" s="63">
        <f ca="1">'FEB-22'!G136</f>
        <v>3261.25</v>
      </c>
      <c r="H136" s="63">
        <f ca="1">'FEB-22'!H136</f>
        <v>377.75</v>
      </c>
      <c r="I136" s="5">
        <f ca="1">'FEB-22'!I136</f>
        <v>0</v>
      </c>
      <c r="J136" s="22"/>
      <c r="K136" s="5"/>
      <c r="L136" s="5">
        <f ca="1">'FEB-22'!L136</f>
        <v>2</v>
      </c>
      <c r="M136" s="5">
        <f ca="1">'FEB-22'!M136</f>
        <v>0</v>
      </c>
      <c r="N136" s="20"/>
      <c r="O136" s="20"/>
      <c r="P136" s="20"/>
      <c r="Q136" s="20"/>
      <c r="R136" s="20"/>
      <c r="S136" s="20"/>
      <c r="T136" s="20"/>
      <c r="U136" s="20"/>
      <c r="V136" s="5">
        <f ca="1">'FEB-22'!V136</f>
        <v>0</v>
      </c>
    </row>
    <row r="137" spans="1:22">
      <c r="A137" s="1"/>
      <c r="B137" s="18" t="str">
        <f ca="1">'FEB-22'!B137</f>
        <v>17.02.22</v>
      </c>
      <c r="C137" s="5">
        <f ca="1">'FEB-22'!C137</f>
        <v>135</v>
      </c>
      <c r="D137" s="5">
        <f ca="1">'FEB-22'!D137</f>
        <v>1153</v>
      </c>
      <c r="E137" s="26"/>
      <c r="F137" s="5">
        <f ca="1">'FEB-22'!F137</f>
        <v>58</v>
      </c>
      <c r="G137" s="63">
        <f ca="1">'FEB-22'!G137</f>
        <v>3362.82</v>
      </c>
      <c r="H137" s="63">
        <f ca="1">'FEB-22'!H137</f>
        <v>407.18</v>
      </c>
      <c r="I137" s="5">
        <f ca="1">'FEB-22'!I137</f>
        <v>0</v>
      </c>
      <c r="J137" s="22"/>
      <c r="K137" s="5"/>
      <c r="L137" s="5">
        <f ca="1">'FEB-22'!L137</f>
        <v>2</v>
      </c>
      <c r="M137" s="5">
        <f ca="1">'FEB-22'!M137</f>
        <v>0</v>
      </c>
      <c r="N137" s="20"/>
      <c r="O137" s="20"/>
      <c r="P137" s="20"/>
      <c r="Q137" s="20"/>
      <c r="R137" s="20"/>
      <c r="S137" s="20"/>
      <c r="T137" s="20"/>
      <c r="U137" s="20"/>
      <c r="V137" s="5">
        <f ca="1">'FEB-22'!V137</f>
        <v>0</v>
      </c>
    </row>
    <row r="138" spans="1:22">
      <c r="A138" s="1"/>
      <c r="B138" s="18" t="str">
        <f ca="1">'FEB-22'!B138</f>
        <v>17.02.22</v>
      </c>
      <c r="C138" s="5">
        <f ca="1">'FEB-22'!C138</f>
        <v>136</v>
      </c>
      <c r="D138" s="5">
        <f ca="1">'FEB-22'!D138</f>
        <v>1157</v>
      </c>
      <c r="E138" s="26"/>
      <c r="F138" s="5">
        <f ca="1">'FEB-22'!F138</f>
        <v>58</v>
      </c>
      <c r="G138" s="63">
        <f ca="1">'FEB-22'!G138</f>
        <v>3400.23</v>
      </c>
      <c r="H138" s="63">
        <f ca="1">'FEB-22'!H138</f>
        <v>368.77</v>
      </c>
      <c r="I138" s="5">
        <f ca="1">'FEB-22'!I138</f>
        <v>0</v>
      </c>
      <c r="J138" s="22"/>
      <c r="K138" s="5"/>
      <c r="L138" s="5">
        <f ca="1">'FEB-22'!L138</f>
        <v>1</v>
      </c>
      <c r="M138" s="5">
        <f ca="1">'FEB-22'!M138</f>
        <v>45</v>
      </c>
      <c r="N138" s="20"/>
      <c r="O138" s="20"/>
      <c r="P138" s="20"/>
      <c r="Q138" s="20"/>
      <c r="R138" s="20"/>
      <c r="S138" s="20"/>
      <c r="T138" s="20"/>
      <c r="U138" s="20"/>
      <c r="V138" s="5">
        <f ca="1">'FEB-22'!V138</f>
        <v>0</v>
      </c>
    </row>
    <row r="139" spans="1:22">
      <c r="A139" s="1"/>
      <c r="B139" s="18" t="str">
        <f ca="1">'FEB-22'!B139</f>
        <v>17.02.22</v>
      </c>
      <c r="C139" s="5">
        <f ca="1">'FEB-22'!C139</f>
        <v>137</v>
      </c>
      <c r="D139" s="5">
        <f ca="1">'FEB-22'!D139</f>
        <v>1159</v>
      </c>
      <c r="E139" s="26"/>
      <c r="F139" s="5">
        <f ca="1">'FEB-22'!F139</f>
        <v>58</v>
      </c>
      <c r="G139" s="63">
        <f ca="1">'FEB-22'!G139</f>
        <v>3368.62</v>
      </c>
      <c r="H139" s="63">
        <f ca="1">'FEB-22'!H139</f>
        <v>401.38</v>
      </c>
      <c r="I139" s="5">
        <f ca="1">'FEB-22'!I139</f>
        <v>0</v>
      </c>
      <c r="J139" s="22"/>
      <c r="K139" s="5"/>
      <c r="L139" s="5">
        <f ca="1">'FEB-22'!L139</f>
        <v>1</v>
      </c>
      <c r="M139" s="5">
        <f ca="1">'FEB-22'!M139</f>
        <v>35</v>
      </c>
      <c r="N139" s="20"/>
      <c r="O139" s="20"/>
      <c r="P139" s="20"/>
      <c r="Q139" s="20"/>
      <c r="R139" s="20"/>
      <c r="S139" s="20"/>
      <c r="T139" s="20"/>
      <c r="U139" s="20"/>
      <c r="V139" s="5">
        <f ca="1">'FEB-22'!V139</f>
        <v>0</v>
      </c>
    </row>
    <row r="140" spans="1:22">
      <c r="A140" s="1"/>
      <c r="B140" s="18" t="str">
        <f ca="1">'FEB-22'!B140</f>
        <v>18.02.22</v>
      </c>
      <c r="C140" s="5">
        <f ca="1">'FEB-22'!C140</f>
        <v>138</v>
      </c>
      <c r="D140" s="5">
        <f ca="1">'FEB-22'!D140</f>
        <v>1160</v>
      </c>
      <c r="E140" s="26"/>
      <c r="F140" s="5">
        <f ca="1">'FEB-22'!F140</f>
        <v>59</v>
      </c>
      <c r="G140" s="63">
        <f ca="1">'FEB-22'!G140</f>
        <v>3438.01</v>
      </c>
      <c r="H140" s="63">
        <f ca="1">'FEB-22'!H140</f>
        <v>396.99</v>
      </c>
      <c r="I140" s="5">
        <f ca="1">'FEB-22'!I140</f>
        <v>0</v>
      </c>
      <c r="J140" s="22"/>
      <c r="K140" s="5"/>
      <c r="L140" s="5">
        <f ca="1">'FEB-22'!L140</f>
        <v>2</v>
      </c>
      <c r="M140" s="5">
        <f ca="1">'FEB-22'!M140</f>
        <v>0</v>
      </c>
      <c r="N140" s="20"/>
      <c r="O140" s="20"/>
      <c r="P140" s="20"/>
      <c r="Q140" s="20"/>
      <c r="R140" s="20"/>
      <c r="S140" s="20"/>
      <c r="T140" s="20"/>
      <c r="U140" s="20"/>
      <c r="V140" s="5">
        <f ca="1">'FEB-22'!V140</f>
        <v>0</v>
      </c>
    </row>
    <row r="141" spans="1:22">
      <c r="A141" s="1"/>
      <c r="B141" s="18" t="str">
        <f ca="1">'FEB-22'!B141</f>
        <v>18.02.22</v>
      </c>
      <c r="C141" s="5">
        <f ca="1">'FEB-22'!C141</f>
        <v>139</v>
      </c>
      <c r="D141" s="5">
        <f ca="1">'FEB-22'!D141</f>
        <v>1161</v>
      </c>
      <c r="E141" s="26"/>
      <c r="F141" s="5">
        <f ca="1">'FEB-22'!F141</f>
        <v>57</v>
      </c>
      <c r="G141" s="63">
        <f ca="1">'FEB-22'!G141</f>
        <v>3347.65</v>
      </c>
      <c r="H141" s="63">
        <f ca="1">'FEB-22'!H141</f>
        <v>355.35</v>
      </c>
      <c r="I141" s="5">
        <f ca="1">'FEB-22'!I141</f>
        <v>0</v>
      </c>
      <c r="J141" s="22"/>
      <c r="K141" s="5"/>
      <c r="L141" s="5">
        <f ca="1">'FEB-22'!L141</f>
        <v>1</v>
      </c>
      <c r="M141" s="5">
        <f ca="1">'FEB-22'!M141</f>
        <v>40</v>
      </c>
      <c r="N141" s="20"/>
      <c r="O141" s="20"/>
      <c r="P141" s="20"/>
      <c r="Q141" s="20"/>
      <c r="R141" s="20"/>
      <c r="S141" s="20"/>
      <c r="T141" s="20"/>
      <c r="U141" s="20"/>
      <c r="V141" s="5">
        <f ca="1">'FEB-22'!V141</f>
        <v>0</v>
      </c>
    </row>
    <row r="142" spans="1:22">
      <c r="A142" s="1"/>
      <c r="B142" s="18" t="str">
        <f ca="1">'FEB-22'!B142</f>
        <v>18.02.22</v>
      </c>
      <c r="C142" s="5">
        <f ca="1">'FEB-22'!C142</f>
        <v>140</v>
      </c>
      <c r="D142" s="5">
        <f ca="1">'FEB-22'!D142</f>
        <v>1163</v>
      </c>
      <c r="E142" s="26"/>
      <c r="F142" s="5">
        <f ca="1">'FEB-22'!F142</f>
        <v>57</v>
      </c>
      <c r="G142" s="63">
        <f ca="1">'FEB-22'!G142</f>
        <v>3374.83</v>
      </c>
      <c r="H142" s="63">
        <f ca="1">'FEB-22'!H142</f>
        <v>330.17</v>
      </c>
      <c r="I142" s="5">
        <f ca="1">'FEB-22'!I142</f>
        <v>0</v>
      </c>
      <c r="J142" s="22"/>
      <c r="K142" s="5"/>
      <c r="L142" s="5">
        <f ca="1">'FEB-22'!L142</f>
        <v>1</v>
      </c>
      <c r="M142" s="5">
        <f ca="1">'FEB-22'!M142</f>
        <v>45</v>
      </c>
      <c r="N142" s="20"/>
      <c r="O142" s="20"/>
      <c r="P142" s="20"/>
      <c r="Q142" s="20"/>
      <c r="R142" s="20"/>
      <c r="S142" s="20"/>
      <c r="T142" s="20"/>
      <c r="U142" s="20"/>
      <c r="V142" s="5">
        <f ca="1">'FEB-22'!V142</f>
        <v>0</v>
      </c>
    </row>
    <row r="143" spans="1:22">
      <c r="A143" s="1"/>
      <c r="B143" s="18" t="str">
        <f ca="1">'FEB-22'!B143</f>
        <v>18.02.22</v>
      </c>
      <c r="C143" s="5">
        <f ca="1">'FEB-22'!C143</f>
        <v>141</v>
      </c>
      <c r="D143" s="5">
        <f ca="1">'FEB-22'!D143</f>
        <v>1158</v>
      </c>
      <c r="E143" s="26"/>
      <c r="F143" s="5">
        <f ca="1">'FEB-22'!F143</f>
        <v>57</v>
      </c>
      <c r="G143" s="63">
        <f ca="1">'FEB-22'!G143</f>
        <v>3433.43</v>
      </c>
      <c r="H143" s="63">
        <f ca="1">'FEB-22'!H143</f>
        <v>271.57</v>
      </c>
      <c r="I143" s="5">
        <f ca="1">'FEB-22'!I143</f>
        <v>0</v>
      </c>
      <c r="J143" s="22"/>
      <c r="K143" s="5"/>
      <c r="L143" s="5">
        <f ca="1">'FEB-22'!L143</f>
        <v>1</v>
      </c>
      <c r="M143" s="5">
        <f ca="1">'FEB-22'!M143</f>
        <v>30</v>
      </c>
      <c r="N143" s="20"/>
      <c r="O143" s="20"/>
      <c r="P143" s="20"/>
      <c r="Q143" s="20"/>
      <c r="R143" s="20"/>
      <c r="S143" s="20"/>
      <c r="T143" s="20"/>
      <c r="U143" s="20"/>
      <c r="V143" s="5">
        <f ca="1">'FEB-22'!V143</f>
        <v>0</v>
      </c>
    </row>
    <row r="144" spans="1:22">
      <c r="A144" s="1"/>
      <c r="B144" s="18" t="str">
        <f ca="1">'FEB-22'!B144</f>
        <v>18.02.22</v>
      </c>
      <c r="C144" s="5">
        <f ca="1">'FEB-22'!C144</f>
        <v>142</v>
      </c>
      <c r="D144" s="5">
        <f ca="1">'FEB-22'!D144</f>
        <v>1164</v>
      </c>
      <c r="E144" s="26"/>
      <c r="F144" s="5">
        <f ca="1">'FEB-22'!F144</f>
        <v>55</v>
      </c>
      <c r="G144" s="63">
        <f ca="1">'FEB-22'!G144</f>
        <v>3380.45</v>
      </c>
      <c r="H144" s="63">
        <f ca="1">'FEB-22'!H144</f>
        <v>195.53</v>
      </c>
      <c r="I144" s="5">
        <f ca="1">'FEB-22'!I144</f>
        <v>0.98</v>
      </c>
      <c r="J144" s="22"/>
      <c r="K144" s="5"/>
      <c r="L144" s="5">
        <f ca="1">'FEB-22'!L144</f>
        <v>2</v>
      </c>
      <c r="M144" s="5">
        <f ca="1">'FEB-22'!M144</f>
        <v>0</v>
      </c>
      <c r="N144" s="20"/>
      <c r="O144" s="20"/>
      <c r="P144" s="20"/>
      <c r="Q144" s="20"/>
      <c r="R144" s="20"/>
      <c r="S144" s="20"/>
      <c r="T144" s="20"/>
      <c r="U144" s="20"/>
      <c r="V144" s="5">
        <f ca="1">'FEB-22'!V144</f>
        <v>0</v>
      </c>
    </row>
    <row r="145" spans="1:22">
      <c r="A145" s="1"/>
      <c r="B145" s="18" t="str">
        <f ca="1">'FEB-22'!B145</f>
        <v>18.02.22</v>
      </c>
      <c r="C145" s="5">
        <f ca="1">'FEB-22'!C145</f>
        <v>143</v>
      </c>
      <c r="D145" s="5">
        <f ca="1">'FEB-22'!D145</f>
        <v>1165</v>
      </c>
      <c r="E145" s="26"/>
      <c r="F145" s="5">
        <f ca="1">'FEB-22'!F145</f>
        <v>54</v>
      </c>
      <c r="G145" s="63">
        <f ca="1">'FEB-22'!G145</f>
        <v>3100.08</v>
      </c>
      <c r="H145" s="63">
        <f ca="1">'FEB-22'!H145</f>
        <v>407.92</v>
      </c>
      <c r="I145" s="5">
        <f ca="1">'FEB-22'!I145</f>
        <v>0</v>
      </c>
      <c r="J145" s="22"/>
      <c r="K145" s="5"/>
      <c r="L145" s="5">
        <f ca="1">'FEB-22'!L145</f>
        <v>1</v>
      </c>
      <c r="M145" s="5">
        <f ca="1">'FEB-22'!M145</f>
        <v>45</v>
      </c>
      <c r="N145" s="20"/>
      <c r="O145" s="20"/>
      <c r="P145" s="20"/>
      <c r="Q145" s="20"/>
      <c r="R145" s="20"/>
      <c r="S145" s="20"/>
      <c r="T145" s="20"/>
      <c r="U145" s="20"/>
      <c r="V145" s="5">
        <f ca="1">'FEB-22'!V145</f>
        <v>0</v>
      </c>
    </row>
    <row r="146" spans="1:22">
      <c r="A146" s="1"/>
      <c r="B146" s="18" t="str">
        <f ca="1">'FEB-22'!B146</f>
        <v>18.02.22</v>
      </c>
      <c r="C146" s="5">
        <f ca="1">'FEB-22'!C146</f>
        <v>144</v>
      </c>
      <c r="D146" s="5">
        <f ca="1">'FEB-22'!D146</f>
        <v>1162</v>
      </c>
      <c r="E146" s="26"/>
      <c r="F146" s="5">
        <f ca="1">'FEB-22'!F146</f>
        <v>59</v>
      </c>
      <c r="G146" s="63">
        <f ca="1">'FEB-22'!G146</f>
        <v>3439.62</v>
      </c>
      <c r="H146" s="63">
        <f ca="1">'FEB-22'!H146</f>
        <v>394.38</v>
      </c>
      <c r="I146" s="5">
        <f ca="1">'FEB-22'!I146</f>
        <v>0</v>
      </c>
      <c r="J146" s="22"/>
      <c r="K146" s="5"/>
      <c r="L146" s="5">
        <f ca="1">'FEB-22'!L146</f>
        <v>1</v>
      </c>
      <c r="M146" s="5">
        <f ca="1">'FEB-22'!M146</f>
        <v>45</v>
      </c>
      <c r="N146" s="20"/>
      <c r="O146" s="20"/>
      <c r="P146" s="20"/>
      <c r="Q146" s="20"/>
      <c r="R146" s="20"/>
      <c r="S146" s="20"/>
      <c r="T146" s="20"/>
      <c r="U146" s="20"/>
      <c r="V146" s="5">
        <f ca="1">'FEB-22'!V146</f>
        <v>0</v>
      </c>
    </row>
    <row r="147" spans="1:22">
      <c r="A147" s="1"/>
      <c r="B147" s="18" t="str">
        <f ca="1">'FEB-22'!B147</f>
        <v>18.02.22</v>
      </c>
      <c r="C147" s="5">
        <f ca="1">'FEB-22'!C147</f>
        <v>145</v>
      </c>
      <c r="D147" s="5">
        <f ca="1">'FEB-22'!D147</f>
        <v>1167</v>
      </c>
      <c r="E147" s="26"/>
      <c r="F147" s="5">
        <f ca="1">'FEB-22'!F147</f>
        <v>57</v>
      </c>
      <c r="G147" s="63">
        <f ca="1">'FEB-22'!G147</f>
        <v>3262.05</v>
      </c>
      <c r="H147" s="63">
        <f ca="1">'FEB-22'!H147</f>
        <v>440.95</v>
      </c>
      <c r="I147" s="5">
        <f ca="1">'FEB-22'!I147</f>
        <v>0</v>
      </c>
      <c r="J147" s="22"/>
      <c r="K147" s="5"/>
      <c r="L147" s="5">
        <f ca="1">'FEB-22'!L147</f>
        <v>1</v>
      </c>
      <c r="M147" s="5">
        <f ca="1">'FEB-22'!M147</f>
        <v>45</v>
      </c>
      <c r="N147" s="20"/>
      <c r="O147" s="20"/>
      <c r="P147" s="20"/>
      <c r="Q147" s="20"/>
      <c r="R147" s="20"/>
      <c r="S147" s="20"/>
      <c r="T147" s="20"/>
      <c r="U147" s="20"/>
      <c r="V147" s="5">
        <f ca="1">'FEB-22'!V147</f>
        <v>0</v>
      </c>
    </row>
    <row r="148" spans="1:22">
      <c r="A148" s="1"/>
      <c r="B148" s="18" t="str">
        <f ca="1">'FEB-22'!B148</f>
        <v>18.02.22</v>
      </c>
      <c r="C148" s="5">
        <f ca="1">'FEB-22'!C148</f>
        <v>146</v>
      </c>
      <c r="D148" s="5">
        <f ca="1">'FEB-22'!D148</f>
        <v>1168</v>
      </c>
      <c r="E148" s="26"/>
      <c r="F148" s="5">
        <f ca="1">'FEB-22'!F148</f>
        <v>59</v>
      </c>
      <c r="G148" s="63">
        <f ca="1">'FEB-22'!G148</f>
        <v>3376.81</v>
      </c>
      <c r="H148" s="63">
        <f ca="1">'FEB-22'!H148</f>
        <v>458.19</v>
      </c>
      <c r="I148" s="5">
        <f ca="1">'FEB-22'!I148</f>
        <v>0</v>
      </c>
      <c r="J148" s="22"/>
      <c r="K148" s="5"/>
      <c r="L148" s="5">
        <f ca="1">'FEB-22'!L148</f>
        <v>1</v>
      </c>
      <c r="M148" s="5">
        <f ca="1">'FEB-22'!M148</f>
        <v>55</v>
      </c>
      <c r="N148" s="20"/>
      <c r="O148" s="20"/>
      <c r="P148" s="20"/>
      <c r="Q148" s="20"/>
      <c r="R148" s="20"/>
      <c r="S148" s="20"/>
      <c r="T148" s="20"/>
      <c r="U148" s="20"/>
      <c r="V148" s="5">
        <f ca="1">'FEB-22'!V148</f>
        <v>0</v>
      </c>
    </row>
    <row r="149" spans="1:22">
      <c r="A149" s="1"/>
      <c r="B149" s="18" t="str">
        <f ca="1">'FEB-22'!B149</f>
        <v>19.02.22</v>
      </c>
      <c r="C149" s="5">
        <f ca="1">'FEB-22'!C149</f>
        <v>147</v>
      </c>
      <c r="D149" s="5">
        <f ca="1">'FEB-22'!D149</f>
        <v>1166</v>
      </c>
      <c r="E149" s="26"/>
      <c r="F149" s="5">
        <f ca="1">'FEB-22'!F149</f>
        <v>53</v>
      </c>
      <c r="G149" s="63">
        <f ca="1">'FEB-22'!G149</f>
        <v>3066.47</v>
      </c>
      <c r="H149" s="63">
        <f ca="1">'FEB-22'!H149</f>
        <v>378.53</v>
      </c>
      <c r="I149" s="5">
        <f ca="1">'FEB-22'!I149</f>
        <v>0</v>
      </c>
      <c r="J149" s="22"/>
      <c r="K149" s="5"/>
      <c r="L149" s="5">
        <f ca="1">'FEB-22'!L149</f>
        <v>2</v>
      </c>
      <c r="M149" s="5">
        <f ca="1">'FEB-22'!M149</f>
        <v>5</v>
      </c>
      <c r="N149" s="20"/>
      <c r="O149" s="20"/>
      <c r="P149" s="20"/>
      <c r="Q149" s="20"/>
      <c r="R149" s="20"/>
      <c r="S149" s="20"/>
      <c r="T149" s="20"/>
      <c r="U149" s="20"/>
      <c r="V149" s="5">
        <f ca="1">'FEB-22'!V149</f>
        <v>0</v>
      </c>
    </row>
    <row r="150" spans="1:22">
      <c r="A150" s="1"/>
      <c r="B150" s="18" t="str">
        <f ca="1">'FEB-22'!B150</f>
        <v>19.02.22</v>
      </c>
      <c r="C150" s="5">
        <f ca="1">'FEB-22'!C150</f>
        <v>148</v>
      </c>
      <c r="D150" s="5">
        <f ca="1">'FEB-22'!D150</f>
        <v>1169</v>
      </c>
      <c r="E150" s="26"/>
      <c r="F150" s="5">
        <f ca="1">'FEB-22'!F150</f>
        <v>55</v>
      </c>
      <c r="G150" s="63">
        <f ca="1">'FEB-22'!G150</f>
        <v>3167.45</v>
      </c>
      <c r="H150" s="63">
        <f ca="1">'FEB-22'!H150</f>
        <v>407.55</v>
      </c>
      <c r="I150" s="5">
        <f ca="1">'FEB-22'!I150</f>
        <v>0</v>
      </c>
      <c r="J150" s="22"/>
      <c r="K150" s="5"/>
      <c r="L150" s="5">
        <f ca="1">'FEB-22'!L150</f>
        <v>2</v>
      </c>
      <c r="M150" s="5">
        <f ca="1">'FEB-22'!M150</f>
        <v>5</v>
      </c>
      <c r="N150" s="20"/>
      <c r="O150" s="20"/>
      <c r="P150" s="20"/>
      <c r="Q150" s="20"/>
      <c r="R150" s="20"/>
      <c r="S150" s="20"/>
      <c r="T150" s="20"/>
      <c r="U150" s="20"/>
      <c r="V150" s="5">
        <f ca="1">'FEB-22'!V150</f>
        <v>0</v>
      </c>
    </row>
    <row r="151" spans="1:22">
      <c r="A151" s="1"/>
      <c r="B151" s="18" t="str">
        <f ca="1">'FEB-22'!B151</f>
        <v>19.02.22</v>
      </c>
      <c r="C151" s="5">
        <f ca="1">'FEB-22'!C151</f>
        <v>149</v>
      </c>
      <c r="D151" s="5">
        <f ca="1">'FEB-22'!D151</f>
        <v>1171</v>
      </c>
      <c r="E151" s="26"/>
      <c r="F151" s="5">
        <f ca="1">'FEB-22'!F151</f>
        <v>55</v>
      </c>
      <c r="G151" s="63">
        <f ca="1">'FEB-22'!G151</f>
        <v>3301.45</v>
      </c>
      <c r="H151" s="63">
        <f ca="1">'FEB-22'!H151</f>
        <v>435.55</v>
      </c>
      <c r="I151" s="5">
        <f ca="1">'FEB-22'!I151</f>
        <v>0</v>
      </c>
      <c r="J151" s="22"/>
      <c r="K151" s="5"/>
      <c r="L151" s="5">
        <f ca="1">'FEB-22'!L151</f>
        <v>1</v>
      </c>
      <c r="M151" s="5">
        <f ca="1">'FEB-22'!M151</f>
        <v>55</v>
      </c>
      <c r="N151" s="20"/>
      <c r="O151" s="20"/>
      <c r="P151" s="20"/>
      <c r="Q151" s="20"/>
      <c r="R151" s="20"/>
      <c r="S151" s="20"/>
      <c r="T151" s="20"/>
      <c r="U151" s="20"/>
      <c r="V151" s="5">
        <f ca="1">'FEB-22'!V151</f>
        <v>0</v>
      </c>
    </row>
    <row r="152" spans="1:22">
      <c r="A152" s="1"/>
      <c r="B152" s="18" t="str">
        <f ca="1">'FEB-22'!B152</f>
        <v>19.02.22</v>
      </c>
      <c r="C152" s="5">
        <f ca="1">'FEB-22'!C152</f>
        <v>150</v>
      </c>
      <c r="D152" s="5">
        <f ca="1">'FEB-22'!D152</f>
        <v>1172</v>
      </c>
      <c r="E152" s="26"/>
      <c r="F152" s="5">
        <f ca="1">'FEB-22'!F152</f>
        <v>58</v>
      </c>
      <c r="G152" s="63">
        <f ca="1">'FEB-22'!G152</f>
        <v>3420.44</v>
      </c>
      <c r="H152" s="63">
        <f ca="1">'FEB-22'!H152</f>
        <v>347.56</v>
      </c>
      <c r="I152" s="5">
        <f ca="1">'FEB-22'!I152</f>
        <v>0</v>
      </c>
      <c r="J152" s="22"/>
      <c r="K152" s="5"/>
      <c r="L152" s="5">
        <f ca="1">'FEB-22'!L152</f>
        <v>1</v>
      </c>
      <c r="M152" s="5">
        <f ca="1">'FEB-22'!M152</f>
        <v>45</v>
      </c>
      <c r="N152" s="20"/>
      <c r="O152" s="20"/>
      <c r="P152" s="20"/>
      <c r="Q152" s="20"/>
      <c r="R152" s="20"/>
      <c r="S152" s="20"/>
      <c r="T152" s="20"/>
      <c r="U152" s="20"/>
      <c r="V152" s="5">
        <f ca="1">'FEB-22'!V152</f>
        <v>0</v>
      </c>
    </row>
    <row r="153" spans="1:22">
      <c r="A153" s="1"/>
      <c r="B153" s="18" t="str">
        <f ca="1">'FEB-22'!B153</f>
        <v>19.02.22</v>
      </c>
      <c r="C153" s="5">
        <f ca="1">'FEB-22'!C153</f>
        <v>151</v>
      </c>
      <c r="D153" s="5">
        <f ca="1">'FEB-22'!D153</f>
        <v>1170</v>
      </c>
      <c r="E153" s="26"/>
      <c r="F153" s="5">
        <f ca="1">'FEB-22'!F153</f>
        <v>59</v>
      </c>
      <c r="G153" s="63">
        <f ca="1">'FEB-22'!G153</f>
        <v>3498.01</v>
      </c>
      <c r="H153" s="63">
        <f ca="1">'FEB-22'!H153</f>
        <v>336.99</v>
      </c>
      <c r="I153" s="5">
        <f ca="1">'FEB-22'!I153</f>
        <v>0</v>
      </c>
      <c r="J153" s="22"/>
      <c r="K153" s="5"/>
      <c r="L153" s="5">
        <f ca="1">'FEB-22'!L153</f>
        <v>2</v>
      </c>
      <c r="M153" s="5">
        <f ca="1">'FEB-22'!M153</f>
        <v>0</v>
      </c>
      <c r="N153" s="20"/>
      <c r="O153" s="20"/>
      <c r="P153" s="20"/>
      <c r="Q153" s="20"/>
      <c r="R153" s="20"/>
      <c r="S153" s="20"/>
      <c r="T153" s="20"/>
      <c r="U153" s="20"/>
      <c r="V153" s="5">
        <f ca="1">'FEB-22'!V153</f>
        <v>0</v>
      </c>
    </row>
    <row r="154" spans="1:22">
      <c r="A154" s="1"/>
      <c r="B154" s="18" t="str">
        <f ca="1">'FEB-22'!B154</f>
        <v>19.02.22</v>
      </c>
      <c r="C154" s="5">
        <f ca="1">'FEB-22'!C154</f>
        <v>152</v>
      </c>
      <c r="D154" s="5">
        <f ca="1">'FEB-22'!D154</f>
        <v>1173</v>
      </c>
      <c r="E154" s="26"/>
      <c r="F154" s="5">
        <f ca="1">'FEB-22'!F154</f>
        <v>58</v>
      </c>
      <c r="G154" s="63">
        <f ca="1">'FEB-22'!G154</f>
        <v>3386.62</v>
      </c>
      <c r="H154" s="63">
        <f ca="1">'FEB-22'!H154</f>
        <v>383.38</v>
      </c>
      <c r="I154" s="5">
        <f ca="1">'FEB-22'!I154</f>
        <v>0</v>
      </c>
      <c r="J154" s="22"/>
      <c r="K154" s="5"/>
      <c r="L154" s="5">
        <f ca="1">'FEB-22'!L154</f>
        <v>2</v>
      </c>
      <c r="M154" s="5">
        <f ca="1">'FEB-22'!M154</f>
        <v>15</v>
      </c>
      <c r="N154" s="20"/>
      <c r="O154" s="20"/>
      <c r="P154" s="20"/>
      <c r="Q154" s="20"/>
      <c r="R154" s="20"/>
      <c r="S154" s="20"/>
      <c r="T154" s="20"/>
      <c r="U154" s="20"/>
      <c r="V154" s="5">
        <f ca="1">'FEB-22'!V154</f>
        <v>0</v>
      </c>
    </row>
    <row r="155" spans="1:22">
      <c r="A155" s="1"/>
      <c r="B155" s="18" t="str">
        <f ca="1">'FEB-22'!B155</f>
        <v>19.02.22</v>
      </c>
      <c r="C155" s="5">
        <f ca="1">'FEB-22'!C155</f>
        <v>153</v>
      </c>
      <c r="D155" s="5">
        <f ca="1">'FEB-22'!D155</f>
        <v>1174</v>
      </c>
      <c r="E155" s="26"/>
      <c r="F155" s="5">
        <f ca="1">'FEB-22'!F155</f>
        <v>57</v>
      </c>
      <c r="G155" s="63">
        <f ca="1">'FEB-22'!G155</f>
        <v>3328.85</v>
      </c>
      <c r="H155" s="63">
        <f ca="1">'FEB-22'!H155</f>
        <v>374.15</v>
      </c>
      <c r="I155" s="5">
        <f ca="1">'FEB-22'!I155</f>
        <v>0</v>
      </c>
      <c r="J155" s="22"/>
      <c r="K155" s="5"/>
      <c r="L155" s="5">
        <f ca="1">'FEB-22'!L155</f>
        <v>1</v>
      </c>
      <c r="M155" s="5">
        <f ca="1">'FEB-22'!M155</f>
        <v>45</v>
      </c>
      <c r="N155" s="20"/>
      <c r="O155" s="20"/>
      <c r="P155" s="20"/>
      <c r="Q155" s="20"/>
      <c r="R155" s="20"/>
      <c r="S155" s="20"/>
      <c r="T155" s="20"/>
      <c r="U155" s="20"/>
      <c r="V155" s="5">
        <f ca="1">'FEB-22'!V155</f>
        <v>0</v>
      </c>
    </row>
    <row r="156" spans="1:22">
      <c r="A156" s="1"/>
      <c r="B156" s="18" t="str">
        <f ca="1">'FEB-22'!B156</f>
        <v>19.02.22</v>
      </c>
      <c r="C156" s="5">
        <f ca="1">'FEB-22'!C156</f>
        <v>154</v>
      </c>
      <c r="D156" s="5">
        <f ca="1">'FEB-22'!D156</f>
        <v>1175</v>
      </c>
      <c r="E156" s="26"/>
      <c r="F156" s="5">
        <f ca="1">'FEB-22'!F156</f>
        <v>59</v>
      </c>
      <c r="G156" s="63">
        <f ca="1">'FEB-22'!G156</f>
        <v>3447.41</v>
      </c>
      <c r="H156" s="63">
        <f ca="1">'FEB-22'!H156</f>
        <v>387.59</v>
      </c>
      <c r="I156" s="5">
        <f ca="1">'FEB-22'!I156</f>
        <v>0</v>
      </c>
      <c r="J156" s="22"/>
      <c r="K156" s="5"/>
      <c r="L156" s="5">
        <f ca="1">'FEB-22'!L156</f>
        <v>1</v>
      </c>
      <c r="M156" s="5">
        <f ca="1">'FEB-22'!M156</f>
        <v>55</v>
      </c>
      <c r="N156" s="20"/>
      <c r="O156" s="20"/>
      <c r="P156" s="20"/>
      <c r="Q156" s="20"/>
      <c r="R156" s="20"/>
      <c r="S156" s="20"/>
      <c r="T156" s="20"/>
      <c r="U156" s="20"/>
      <c r="V156" s="5">
        <f ca="1">'FEB-22'!V156</f>
        <v>0</v>
      </c>
    </row>
    <row r="157" spans="1:22">
      <c r="A157" s="1"/>
      <c r="B157" s="18" t="str">
        <f ca="1">'FEB-22'!B157</f>
        <v>19.02.22</v>
      </c>
      <c r="C157" s="5">
        <f ca="1">'FEB-22'!C157</f>
        <v>155</v>
      </c>
      <c r="D157" s="5">
        <f ca="1">'FEB-22'!D157</f>
        <v>1176</v>
      </c>
      <c r="E157" s="26"/>
      <c r="F157" s="5">
        <f ca="1">'FEB-22'!F157</f>
        <v>59</v>
      </c>
      <c r="G157" s="63">
        <f ca="1">'FEB-22'!G157</f>
        <v>3420.86</v>
      </c>
      <c r="H157" s="63">
        <f ca="1">'FEB-22'!H157</f>
        <v>409.14</v>
      </c>
      <c r="I157" s="5">
        <f ca="1">'FEB-22'!I157</f>
        <v>0</v>
      </c>
      <c r="J157" s="22"/>
      <c r="K157" s="5"/>
      <c r="L157" s="5">
        <f ca="1">'FEB-22'!L157</f>
        <v>2</v>
      </c>
      <c r="M157" s="5">
        <f ca="1">'FEB-22'!M157</f>
        <v>10</v>
      </c>
      <c r="N157" s="20"/>
      <c r="O157" s="20"/>
      <c r="P157" s="20"/>
      <c r="Q157" s="20"/>
      <c r="R157" s="20"/>
      <c r="S157" s="20"/>
      <c r="T157" s="20"/>
      <c r="U157" s="20"/>
      <c r="V157" s="5">
        <f ca="1">'FEB-22'!V157</f>
        <v>0</v>
      </c>
    </row>
    <row r="158" spans="1:22">
      <c r="A158" s="1"/>
      <c r="B158" s="18" t="str">
        <f ca="1">'FEB-22'!B158</f>
        <v>20.02.22</v>
      </c>
      <c r="C158" s="5">
        <f ca="1">'FEB-22'!C158</f>
        <v>156</v>
      </c>
      <c r="D158" s="5">
        <f ca="1">'FEB-22'!D158</f>
        <v>1177</v>
      </c>
      <c r="E158" s="26"/>
      <c r="F158" s="5">
        <f ca="1">'FEB-22'!F158</f>
        <v>58</v>
      </c>
      <c r="G158" s="63">
        <f ca="1">'FEB-22'!G158</f>
        <v>3432.82</v>
      </c>
      <c r="H158" s="63">
        <f ca="1">'FEB-22'!H158</f>
        <v>337.18</v>
      </c>
      <c r="I158" s="5">
        <f ca="1">'FEB-22'!I158</f>
        <v>0</v>
      </c>
      <c r="J158" s="22"/>
      <c r="K158" s="5"/>
      <c r="L158" s="5">
        <f ca="1">'FEB-22'!L158</f>
        <v>2</v>
      </c>
      <c r="M158" s="5">
        <f ca="1">'FEB-22'!M158</f>
        <v>15</v>
      </c>
      <c r="N158" s="20"/>
      <c r="O158" s="20"/>
      <c r="P158" s="20"/>
      <c r="Q158" s="20"/>
      <c r="R158" s="20"/>
      <c r="S158" s="20"/>
      <c r="T158" s="20"/>
      <c r="U158" s="20"/>
      <c r="V158" s="5">
        <f ca="1">'FEB-22'!V158</f>
        <v>0</v>
      </c>
    </row>
    <row r="159" spans="1:22">
      <c r="A159" s="1"/>
      <c r="B159" s="18" t="str">
        <f ca="1">'FEB-22'!B159</f>
        <v>20.02.22</v>
      </c>
      <c r="C159" s="5">
        <f ca="1">'FEB-22'!C159</f>
        <v>157</v>
      </c>
      <c r="D159" s="5">
        <f ca="1">'FEB-22'!D159</f>
        <v>1178</v>
      </c>
      <c r="E159" s="26"/>
      <c r="F159" s="5">
        <f ca="1">'FEB-22'!F159</f>
        <v>59</v>
      </c>
      <c r="G159" s="63">
        <f ca="1">'FEB-22'!G159</f>
        <v>3428.03</v>
      </c>
      <c r="H159" s="63">
        <f ca="1">'FEB-22'!H159</f>
        <v>404.97</v>
      </c>
      <c r="I159" s="5">
        <f ca="1">'FEB-22'!I159</f>
        <v>0</v>
      </c>
      <c r="J159" s="22"/>
      <c r="K159" s="5"/>
      <c r="L159" s="5">
        <f ca="1">'FEB-22'!L159</f>
        <v>2</v>
      </c>
      <c r="M159" s="5">
        <f ca="1">'FEB-22'!M159</f>
        <v>15</v>
      </c>
      <c r="N159" s="20"/>
      <c r="O159" s="20"/>
      <c r="P159" s="20"/>
      <c r="Q159" s="20"/>
      <c r="R159" s="20"/>
      <c r="S159" s="20"/>
      <c r="T159" s="20"/>
      <c r="U159" s="20"/>
      <c r="V159" s="5">
        <f ca="1">'FEB-22'!V159</f>
        <v>0</v>
      </c>
    </row>
    <row r="160" spans="1:22">
      <c r="A160" s="1"/>
      <c r="B160" s="18" t="str">
        <f ca="1">'FEB-22'!B160</f>
        <v>20.02.22</v>
      </c>
      <c r="C160" s="5">
        <f ca="1">'FEB-22'!C160</f>
        <v>158</v>
      </c>
      <c r="D160" s="5">
        <f ca="1">'FEB-22'!D160</f>
        <v>1179</v>
      </c>
      <c r="E160" s="26"/>
      <c r="F160" s="5">
        <f ca="1">'FEB-22'!F160</f>
        <v>57</v>
      </c>
      <c r="G160" s="63">
        <f ca="1">'FEB-22'!G160</f>
        <v>3218.86</v>
      </c>
      <c r="H160" s="63">
        <f ca="1">'FEB-22'!H160</f>
        <v>483.14</v>
      </c>
      <c r="I160" s="5">
        <f ca="1">'FEB-22'!I160</f>
        <v>0</v>
      </c>
      <c r="J160" s="22"/>
      <c r="K160" s="5"/>
      <c r="L160" s="5">
        <f ca="1">'FEB-22'!L160</f>
        <v>2</v>
      </c>
      <c r="M160" s="5">
        <f ca="1">'FEB-22'!M160</f>
        <v>40</v>
      </c>
      <c r="N160" s="20"/>
      <c r="O160" s="20"/>
      <c r="P160" s="20"/>
      <c r="Q160" s="20"/>
      <c r="R160" s="20"/>
      <c r="S160" s="20"/>
      <c r="T160" s="20"/>
      <c r="U160" s="20"/>
      <c r="V160" s="5">
        <f ca="1">'FEB-22'!V160</f>
        <v>0</v>
      </c>
    </row>
    <row r="161" spans="1:22">
      <c r="A161" s="1"/>
      <c r="B161" s="18" t="str">
        <f ca="1">'FEB-22'!B161</f>
        <v>20.02.22</v>
      </c>
      <c r="C161" s="5">
        <f ca="1">'FEB-22'!C161</f>
        <v>159</v>
      </c>
      <c r="D161" s="5">
        <f ca="1">'FEB-22'!D161</f>
        <v>1181</v>
      </c>
      <c r="E161" s="26"/>
      <c r="F161" s="5">
        <f ca="1">'FEB-22'!F161</f>
        <v>55</v>
      </c>
      <c r="G161" s="63">
        <f ca="1">'FEB-22'!G161</f>
        <v>3154.05</v>
      </c>
      <c r="H161" s="63">
        <f ca="1">'FEB-22'!H161</f>
        <v>420.95</v>
      </c>
      <c r="I161" s="5">
        <f ca="1">'FEB-22'!I161</f>
        <v>0</v>
      </c>
      <c r="J161" s="22"/>
      <c r="K161" s="5"/>
      <c r="L161" s="5">
        <f ca="1">'FEB-22'!L161</f>
        <v>2</v>
      </c>
      <c r="M161" s="5">
        <f ca="1">'FEB-22'!M161</f>
        <v>5</v>
      </c>
      <c r="N161" s="20"/>
      <c r="O161" s="20"/>
      <c r="P161" s="20"/>
      <c r="Q161" s="20"/>
      <c r="R161" s="20"/>
      <c r="S161" s="20"/>
      <c r="T161" s="20"/>
      <c r="U161" s="20"/>
      <c r="V161" s="5">
        <f ca="1">'FEB-22'!V161</f>
        <v>0</v>
      </c>
    </row>
    <row r="162" spans="1:22">
      <c r="A162" s="1"/>
      <c r="B162" s="18" t="str">
        <f ca="1">'FEB-22'!B162</f>
        <v>20.02.22</v>
      </c>
      <c r="C162" s="5">
        <f ca="1">'FEB-22'!C162</f>
        <v>160</v>
      </c>
      <c r="D162" s="5">
        <f ca="1">'FEB-22'!D162</f>
        <v>1180</v>
      </c>
      <c r="E162" s="26"/>
      <c r="F162" s="5">
        <f ca="1">'FEB-22'!F162</f>
        <v>59</v>
      </c>
      <c r="G162" s="63">
        <f ca="1">'FEB-22'!G162</f>
        <v>3461.42</v>
      </c>
      <c r="H162" s="63">
        <f ca="1">'FEB-22'!H162</f>
        <v>372.58</v>
      </c>
      <c r="I162" s="5">
        <f ca="1">'FEB-22'!I162</f>
        <v>0</v>
      </c>
      <c r="J162" s="22"/>
      <c r="K162" s="5"/>
      <c r="L162" s="5">
        <f ca="1">'FEB-22'!L162</f>
        <v>1</v>
      </c>
      <c r="M162" s="5">
        <f ca="1">'FEB-22'!M162</f>
        <v>35</v>
      </c>
      <c r="N162" s="20"/>
      <c r="O162" s="20"/>
      <c r="P162" s="20"/>
      <c r="Q162" s="20"/>
      <c r="R162" s="20"/>
      <c r="S162" s="20"/>
      <c r="T162" s="20"/>
      <c r="U162" s="20"/>
      <c r="V162" s="5">
        <f ca="1">'FEB-22'!V162</f>
        <v>0</v>
      </c>
    </row>
    <row r="163" spans="1:22">
      <c r="A163" s="1"/>
      <c r="B163" s="18" t="str">
        <f ca="1">'FEB-22'!B163</f>
        <v>20.02.22</v>
      </c>
      <c r="C163" s="5">
        <f ca="1">'FEB-22'!C163</f>
        <v>161</v>
      </c>
      <c r="D163" s="5">
        <f ca="1">'FEB-22'!D163</f>
        <v>1182</v>
      </c>
      <c r="E163" s="26"/>
      <c r="F163" s="5">
        <f ca="1">'FEB-22'!F163</f>
        <v>57</v>
      </c>
      <c r="G163" s="63">
        <f ca="1">'FEB-22'!G163</f>
        <v>3300.86</v>
      </c>
      <c r="H163" s="63">
        <f ca="1">'FEB-22'!H163</f>
        <v>401.14</v>
      </c>
      <c r="I163" s="5">
        <f ca="1">'FEB-22'!I163</f>
        <v>0</v>
      </c>
      <c r="J163" s="22"/>
      <c r="K163" s="5"/>
      <c r="L163" s="5">
        <f ca="1">'FEB-22'!L163</f>
        <v>2</v>
      </c>
      <c r="M163" s="5">
        <f ca="1">'FEB-22'!M163</f>
        <v>55</v>
      </c>
      <c r="N163" s="20"/>
      <c r="O163" s="20"/>
      <c r="P163" s="20"/>
      <c r="Q163" s="20"/>
      <c r="R163" s="20"/>
      <c r="S163" s="20"/>
      <c r="T163" s="20"/>
      <c r="U163" s="20"/>
      <c r="V163" s="5">
        <f ca="1">'FEB-22'!V163</f>
        <v>0</v>
      </c>
    </row>
    <row r="164" spans="1:22">
      <c r="A164" s="1"/>
      <c r="B164" s="18" t="str">
        <f ca="1">'FEB-22'!B164</f>
        <v>20.02.22</v>
      </c>
      <c r="C164" s="5">
        <f ca="1">'FEB-22'!C164</f>
        <v>162</v>
      </c>
      <c r="D164" s="5">
        <f ca="1">'FEB-22'!D164</f>
        <v>1183</v>
      </c>
      <c r="E164" s="26"/>
      <c r="F164" s="5">
        <f ca="1">'FEB-22'!F164</f>
        <v>57</v>
      </c>
      <c r="G164" s="63">
        <f ca="1">'FEB-22'!G164</f>
        <v>3280.04</v>
      </c>
      <c r="H164" s="63">
        <f ca="1">'FEB-22'!H164</f>
        <v>423.96</v>
      </c>
      <c r="I164" s="5">
        <f ca="1">'FEB-22'!I164</f>
        <v>0</v>
      </c>
      <c r="J164" s="22"/>
      <c r="K164" s="5"/>
      <c r="L164" s="5">
        <f ca="1">'FEB-22'!L164</f>
        <v>2</v>
      </c>
      <c r="M164" s="5">
        <f ca="1">'FEB-22'!M164</f>
        <v>20</v>
      </c>
      <c r="N164" s="20"/>
      <c r="O164" s="20"/>
      <c r="P164" s="20"/>
      <c r="Q164" s="20"/>
      <c r="R164" s="20"/>
      <c r="S164" s="20"/>
      <c r="T164" s="20"/>
      <c r="U164" s="20"/>
      <c r="V164" s="5">
        <f ca="1">'FEB-22'!V164</f>
        <v>0</v>
      </c>
    </row>
    <row r="165" spans="1:22">
      <c r="A165" s="1"/>
      <c r="B165" s="18" t="str">
        <f ca="1">'FEB-22'!B165</f>
        <v>20.02.22</v>
      </c>
      <c r="C165" s="5">
        <f ca="1">'FEB-22'!C165</f>
        <v>163</v>
      </c>
      <c r="D165" s="5">
        <f ca="1">'FEB-22'!D165</f>
        <v>1184</v>
      </c>
      <c r="E165" s="26"/>
      <c r="F165" s="5">
        <f ca="1">'FEB-22'!F165</f>
        <v>58</v>
      </c>
      <c r="G165" s="63">
        <f ca="1">'FEB-22'!G165</f>
        <v>3387.84</v>
      </c>
      <c r="H165" s="63">
        <f ca="1">'FEB-22'!H165</f>
        <v>380.16</v>
      </c>
      <c r="I165" s="5">
        <f ca="1">'FEB-22'!I165</f>
        <v>0</v>
      </c>
      <c r="J165" s="22"/>
      <c r="K165" s="5"/>
      <c r="L165" s="5">
        <f ca="1">'FEB-22'!L165</f>
        <v>1</v>
      </c>
      <c r="M165" s="5">
        <f ca="1">'FEB-22'!M165</f>
        <v>50</v>
      </c>
      <c r="N165" s="20"/>
      <c r="O165" s="20"/>
      <c r="P165" s="20"/>
      <c r="Q165" s="20"/>
      <c r="R165" s="20"/>
      <c r="S165" s="20"/>
      <c r="T165" s="20"/>
      <c r="U165" s="20"/>
      <c r="V165" s="5">
        <f ca="1">'FEB-22'!V165</f>
        <v>0</v>
      </c>
    </row>
    <row r="166" spans="1:22">
      <c r="A166" s="1"/>
      <c r="B166" s="18" t="str">
        <f ca="1">'FEB-22'!B166</f>
        <v>20.02.22</v>
      </c>
      <c r="C166" s="5">
        <f ca="1">'FEB-22'!C166</f>
        <v>164</v>
      </c>
      <c r="D166" s="5">
        <f ca="1">'FEB-22'!D166</f>
        <v>1185</v>
      </c>
      <c r="E166" s="26"/>
      <c r="F166" s="5">
        <f ca="1">'FEB-22'!F166</f>
        <v>59</v>
      </c>
      <c r="G166" s="63">
        <f ca="1">'FEB-22'!G166</f>
        <v>3410.21</v>
      </c>
      <c r="H166" s="63">
        <f ca="1">'FEB-22'!H166</f>
        <v>424.79</v>
      </c>
      <c r="I166" s="5">
        <f ca="1">'FEB-22'!I166</f>
        <v>0</v>
      </c>
      <c r="J166" s="22"/>
      <c r="K166" s="5"/>
      <c r="L166" s="5">
        <f ca="1">'FEB-22'!L166</f>
        <v>2</v>
      </c>
      <c r="M166" s="5">
        <f ca="1">'FEB-22'!M166</f>
        <v>10</v>
      </c>
      <c r="N166" s="20"/>
      <c r="O166" s="20"/>
      <c r="P166" s="20"/>
      <c r="Q166" s="20"/>
      <c r="R166" s="20"/>
      <c r="S166" s="20"/>
      <c r="T166" s="20"/>
      <c r="U166" s="20"/>
      <c r="V166" s="5">
        <f ca="1">'FEB-22'!V166</f>
        <v>0</v>
      </c>
    </row>
    <row r="167" spans="1:22">
      <c r="A167" s="1"/>
      <c r="B167" s="18" t="str">
        <f ca="1">'FEB-22'!B167</f>
        <v>21.02.22</v>
      </c>
      <c r="C167" s="5">
        <f ca="1">'FEB-22'!C167</f>
        <v>165</v>
      </c>
      <c r="D167" s="5">
        <f ca="1">'FEB-22'!D167</f>
        <v>1186</v>
      </c>
      <c r="E167" s="26"/>
      <c r="F167" s="5">
        <f ca="1">'FEB-22'!F167</f>
        <v>58</v>
      </c>
      <c r="G167" s="63">
        <f ca="1">'FEB-22'!G167</f>
        <v>3397.22</v>
      </c>
      <c r="H167" s="63">
        <f ca="1">'FEB-22'!H167</f>
        <v>372.78</v>
      </c>
      <c r="I167" s="5">
        <f ca="1">'FEB-22'!I167</f>
        <v>0</v>
      </c>
      <c r="J167" s="22"/>
      <c r="K167" s="5"/>
      <c r="L167" s="5">
        <f ca="1">'FEB-22'!L167</f>
        <v>2</v>
      </c>
      <c r="M167" s="5">
        <f ca="1">'FEB-22'!M167</f>
        <v>5</v>
      </c>
      <c r="N167" s="20"/>
      <c r="O167" s="20"/>
      <c r="P167" s="20"/>
      <c r="Q167" s="20"/>
      <c r="R167" s="20"/>
      <c r="S167" s="20"/>
      <c r="T167" s="20"/>
      <c r="U167" s="20"/>
      <c r="V167" s="5">
        <f ca="1">'FEB-22'!V167</f>
        <v>0</v>
      </c>
    </row>
    <row r="168" spans="1:22">
      <c r="A168" s="1"/>
      <c r="B168" s="18" t="str">
        <f ca="1">'FEB-22'!B168</f>
        <v>21.02.22</v>
      </c>
      <c r="C168" s="5">
        <f ca="1">'FEB-22'!C168</f>
        <v>166</v>
      </c>
      <c r="D168" s="5">
        <f ca="1">'FEB-22'!D168</f>
        <v>1187</v>
      </c>
      <c r="E168" s="26"/>
      <c r="F168" s="5">
        <f ca="1">'FEB-22'!F168</f>
        <v>58</v>
      </c>
      <c r="G168" s="63">
        <f ca="1">'FEB-22'!G168</f>
        <v>3389.62</v>
      </c>
      <c r="H168" s="63">
        <f ca="1">'FEB-22'!H168</f>
        <v>380.38</v>
      </c>
      <c r="I168" s="5">
        <f ca="1">'FEB-22'!I168</f>
        <v>0</v>
      </c>
      <c r="J168" s="22"/>
      <c r="K168" s="5"/>
      <c r="L168" s="5">
        <f ca="1">'FEB-22'!L168</f>
        <v>1</v>
      </c>
      <c r="M168" s="5">
        <f ca="1">'FEB-22'!M168</f>
        <v>50</v>
      </c>
      <c r="N168" s="20"/>
      <c r="O168" s="20"/>
      <c r="P168" s="20"/>
      <c r="Q168" s="20"/>
      <c r="R168" s="20"/>
      <c r="S168" s="20"/>
      <c r="T168" s="20"/>
      <c r="U168" s="20"/>
      <c r="V168" s="5">
        <f ca="1">'FEB-22'!V168</f>
        <v>0</v>
      </c>
    </row>
    <row r="169" spans="1:22">
      <c r="A169" s="1"/>
      <c r="B169" s="18" t="str">
        <f ca="1">'FEB-22'!B169</f>
        <v>21.02.22</v>
      </c>
      <c r="C169" s="5">
        <f ca="1">'FEB-22'!C169</f>
        <v>167</v>
      </c>
      <c r="D169" s="5">
        <f ca="1">'FEB-22'!D169</f>
        <v>1190</v>
      </c>
      <c r="E169" s="26"/>
      <c r="F169" s="5">
        <f ca="1">'FEB-22'!F169</f>
        <v>59</v>
      </c>
      <c r="G169" s="63">
        <f ca="1">'FEB-22'!G169</f>
        <v>3448.42</v>
      </c>
      <c r="H169" s="63">
        <f ca="1">'FEB-22'!H169</f>
        <v>385.58</v>
      </c>
      <c r="I169" s="5">
        <f ca="1">'FEB-22'!I169</f>
        <v>0</v>
      </c>
      <c r="J169" s="22"/>
      <c r="K169" s="5"/>
      <c r="L169" s="5">
        <f ca="1">'FEB-22'!L169</f>
        <v>1</v>
      </c>
      <c r="M169" s="5">
        <f ca="1">'FEB-22'!M169</f>
        <v>45</v>
      </c>
      <c r="N169" s="20"/>
      <c r="O169" s="20"/>
      <c r="P169" s="20"/>
      <c r="Q169" s="20"/>
      <c r="R169" s="20"/>
      <c r="S169" s="20"/>
      <c r="T169" s="20"/>
      <c r="U169" s="20"/>
      <c r="V169" s="5">
        <f ca="1">'FEB-22'!V169</f>
        <v>0</v>
      </c>
    </row>
    <row r="170" spans="1:22">
      <c r="A170" s="1"/>
      <c r="B170" s="18" t="str">
        <f ca="1">'FEB-22'!B170</f>
        <v>21.02.22</v>
      </c>
      <c r="C170" s="5">
        <f ca="1">'FEB-22'!C170</f>
        <v>168</v>
      </c>
      <c r="D170" s="5">
        <f ca="1">'FEB-22'!D170</f>
        <v>1188</v>
      </c>
      <c r="E170" s="26"/>
      <c r="F170" s="5">
        <f ca="1">'FEB-22'!F170</f>
        <v>59</v>
      </c>
      <c r="G170" s="63">
        <f ca="1">'FEB-22'!G170</f>
        <v>3429.81</v>
      </c>
      <c r="H170" s="63">
        <f ca="1">'FEB-22'!H170</f>
        <v>405.19</v>
      </c>
      <c r="I170" s="5">
        <f ca="1">'FEB-22'!I170</f>
        <v>0</v>
      </c>
      <c r="J170" s="22"/>
      <c r="K170" s="5"/>
      <c r="L170" s="5">
        <f ca="1">'FEB-22'!L170</f>
        <v>1</v>
      </c>
      <c r="M170" s="5">
        <f ca="1">'FEB-22'!M170</f>
        <v>30</v>
      </c>
      <c r="N170" s="20"/>
      <c r="O170" s="20"/>
      <c r="P170" s="20"/>
      <c r="Q170" s="20"/>
      <c r="R170" s="20"/>
      <c r="S170" s="20"/>
      <c r="T170" s="20"/>
      <c r="U170" s="20"/>
      <c r="V170" s="5">
        <f ca="1">'FEB-22'!V170</f>
        <v>0</v>
      </c>
    </row>
    <row r="171" spans="1:22">
      <c r="A171" s="1"/>
      <c r="B171" s="18" t="str">
        <f ca="1">'FEB-22'!B171</f>
        <v>21.02.22</v>
      </c>
      <c r="C171" s="5">
        <f ca="1">'FEB-22'!C171</f>
        <v>169</v>
      </c>
      <c r="D171" s="5">
        <f ca="1">'FEB-22'!D171</f>
        <v>1189</v>
      </c>
      <c r="E171" s="26"/>
      <c r="F171" s="5">
        <f ca="1">'FEB-22'!F171</f>
        <v>56</v>
      </c>
      <c r="G171" s="63">
        <f ca="1">'FEB-22'!G171</f>
        <v>3302.47</v>
      </c>
      <c r="H171" s="63">
        <f ca="1">'FEB-22'!H171</f>
        <v>334.92</v>
      </c>
      <c r="I171" s="5">
        <f ca="1">'FEB-22'!I171</f>
        <v>0.39</v>
      </c>
      <c r="J171" s="22"/>
      <c r="K171" s="5"/>
      <c r="L171" s="5">
        <f ca="1">'FEB-22'!L171</f>
        <v>1</v>
      </c>
      <c r="M171" s="5">
        <f ca="1">'FEB-22'!M171</f>
        <v>35</v>
      </c>
      <c r="N171" s="20"/>
      <c r="O171" s="20"/>
      <c r="P171" s="20"/>
      <c r="Q171" s="20"/>
      <c r="R171" s="20"/>
      <c r="S171" s="20"/>
      <c r="T171" s="20"/>
      <c r="U171" s="20"/>
      <c r="V171" s="5">
        <f ca="1">'FEB-22'!V171</f>
        <v>0</v>
      </c>
    </row>
    <row r="172" spans="1:22">
      <c r="A172" s="1"/>
      <c r="B172" s="18" t="str">
        <f ca="1">'FEB-22'!B172</f>
        <v>21.02.22</v>
      </c>
      <c r="C172" s="5">
        <f ca="1">'FEB-22'!C172</f>
        <v>170</v>
      </c>
      <c r="D172" s="5">
        <f ca="1">'FEB-22'!D172</f>
        <v>1193</v>
      </c>
      <c r="E172" s="26"/>
      <c r="F172" s="5">
        <f ca="1">'FEB-22'!F172</f>
        <v>58</v>
      </c>
      <c r="G172" s="63">
        <f ca="1">'FEB-22'!G172</f>
        <v>3403.22</v>
      </c>
      <c r="H172" s="63">
        <f ca="1">'FEB-22'!H172</f>
        <v>366.78</v>
      </c>
      <c r="I172" s="5">
        <f ca="1">'FEB-22'!I172</f>
        <v>0</v>
      </c>
      <c r="J172" s="22"/>
      <c r="K172" s="5"/>
      <c r="L172" s="5">
        <f ca="1">'FEB-22'!L172</f>
        <v>1</v>
      </c>
      <c r="M172" s="5">
        <f ca="1">'FEB-22'!M172</f>
        <v>40</v>
      </c>
      <c r="N172" s="20"/>
      <c r="O172" s="20"/>
      <c r="P172" s="20"/>
      <c r="Q172" s="20"/>
      <c r="R172" s="20"/>
      <c r="S172" s="20"/>
      <c r="T172" s="20"/>
      <c r="U172" s="20"/>
      <c r="V172" s="5">
        <f ca="1">'FEB-22'!V172</f>
        <v>0</v>
      </c>
    </row>
    <row r="173" spans="1:22">
      <c r="A173" s="1"/>
      <c r="B173" s="18" t="str">
        <f ca="1">'FEB-22'!B173</f>
        <v>21.02.22</v>
      </c>
      <c r="C173" s="5">
        <f ca="1">'FEB-22'!C173</f>
        <v>171</v>
      </c>
      <c r="D173" s="5">
        <f ca="1">'FEB-22'!D173</f>
        <v>1191</v>
      </c>
      <c r="E173" s="26"/>
      <c r="F173" s="5">
        <f ca="1">'FEB-22'!F173</f>
        <v>55</v>
      </c>
      <c r="G173" s="63">
        <f ca="1">'FEB-22'!G173</f>
        <v>3180.45</v>
      </c>
      <c r="H173" s="63">
        <f ca="1">'FEB-22'!H173</f>
        <v>394.55</v>
      </c>
      <c r="I173" s="5">
        <f ca="1">'FEB-22'!I173</f>
        <v>0</v>
      </c>
      <c r="J173" s="22"/>
      <c r="K173" s="5"/>
      <c r="L173" s="5">
        <f ca="1">'FEB-22'!L173</f>
        <v>1</v>
      </c>
      <c r="M173" s="5">
        <f ca="1">'FEB-22'!M173</f>
        <v>50</v>
      </c>
      <c r="N173" s="20"/>
      <c r="O173" s="20"/>
      <c r="P173" s="20"/>
      <c r="Q173" s="20"/>
      <c r="R173" s="20"/>
      <c r="S173" s="20"/>
      <c r="T173" s="20"/>
      <c r="U173" s="20"/>
      <c r="V173" s="5">
        <f ca="1">'FEB-22'!V173</f>
        <v>0</v>
      </c>
    </row>
    <row r="174" spans="1:22">
      <c r="A174" s="1"/>
      <c r="B174" s="18" t="str">
        <f ca="1">'FEB-22'!B174</f>
        <v>21.02.22</v>
      </c>
      <c r="C174" s="5">
        <f ca="1">'FEB-22'!C174</f>
        <v>172</v>
      </c>
      <c r="D174" s="5">
        <f ca="1">'FEB-22'!D174</f>
        <v>1192</v>
      </c>
      <c r="E174" s="26"/>
      <c r="F174" s="5">
        <f ca="1">'FEB-22'!F174</f>
        <v>58</v>
      </c>
      <c r="G174" s="63">
        <f ca="1">'FEB-22'!G174</f>
        <v>3389.02</v>
      </c>
      <c r="H174" s="63">
        <f ca="1">'FEB-22'!H174</f>
        <v>380.98</v>
      </c>
      <c r="I174" s="5">
        <f ca="1">'FEB-22'!I174</f>
        <v>0</v>
      </c>
      <c r="J174" s="22"/>
      <c r="K174" s="5"/>
      <c r="L174" s="5">
        <f ca="1">'FEB-22'!L174</f>
        <v>1</v>
      </c>
      <c r="M174" s="5">
        <f ca="1">'FEB-22'!M174</f>
        <v>50</v>
      </c>
      <c r="N174" s="20"/>
      <c r="O174" s="20"/>
      <c r="P174" s="20"/>
      <c r="Q174" s="20"/>
      <c r="R174" s="20"/>
      <c r="S174" s="20"/>
      <c r="T174" s="20"/>
      <c r="U174" s="20"/>
      <c r="V174" s="5">
        <f ca="1">'FEB-22'!V174</f>
        <v>0</v>
      </c>
    </row>
    <row r="175" spans="1:22">
      <c r="A175" s="1"/>
      <c r="B175" s="18" t="str">
        <f ca="1">'FEB-22'!B175</f>
        <v>21.02.22</v>
      </c>
      <c r="C175" s="5">
        <f ca="1">'FEB-22'!C175</f>
        <v>173</v>
      </c>
      <c r="D175" s="5">
        <f ca="1">'FEB-22'!D175</f>
        <v>1195</v>
      </c>
      <c r="E175" s="26"/>
      <c r="F175" s="5">
        <f ca="1">'FEB-22'!F175</f>
        <v>59</v>
      </c>
      <c r="G175" s="63">
        <f ca="1">'FEB-22'!G175</f>
        <v>3434.21</v>
      </c>
      <c r="H175" s="63">
        <f ca="1">'FEB-22'!H175</f>
        <v>400.79</v>
      </c>
      <c r="I175" s="5">
        <f ca="1">'FEB-22'!I175</f>
        <v>0</v>
      </c>
      <c r="J175" s="22"/>
      <c r="K175" s="5"/>
      <c r="L175" s="5">
        <f ca="1">'FEB-22'!L175</f>
        <v>2</v>
      </c>
      <c r="M175" s="5">
        <f ca="1">'FEB-22'!M175</f>
        <v>20</v>
      </c>
      <c r="N175" s="20"/>
      <c r="O175" s="20"/>
      <c r="P175" s="20"/>
      <c r="Q175" s="20"/>
      <c r="R175" s="20"/>
      <c r="S175" s="20"/>
      <c r="T175" s="20"/>
      <c r="U175" s="20"/>
      <c r="V175" s="5">
        <f ca="1">'FEB-22'!V175</f>
        <v>0</v>
      </c>
    </row>
    <row r="176" spans="1:22">
      <c r="A176" s="1"/>
      <c r="B176" s="18" t="str">
        <f ca="1">'FEB-22'!B176</f>
        <v>22.02.22</v>
      </c>
      <c r="C176" s="5">
        <f ca="1">'FEB-22'!C176</f>
        <v>174</v>
      </c>
      <c r="D176" s="5">
        <f ca="1">'FEB-22'!D176</f>
        <v>1194</v>
      </c>
      <c r="E176" s="26"/>
      <c r="F176" s="5">
        <f ca="1">'FEB-22'!F176</f>
        <v>57</v>
      </c>
      <c r="G176" s="63">
        <f ca="1">'FEB-22'!G176</f>
        <v>3308.86</v>
      </c>
      <c r="H176" s="63">
        <f ca="1">'FEB-22'!H176</f>
        <v>393.14</v>
      </c>
      <c r="I176" s="5">
        <f ca="1">'FEB-22'!I176</f>
        <v>0</v>
      </c>
      <c r="J176" s="22"/>
      <c r="K176" s="5"/>
      <c r="L176" s="5">
        <f ca="1">'FEB-22'!L176</f>
        <v>2</v>
      </c>
      <c r="M176" s="5">
        <f ca="1">'FEB-22'!M176</f>
        <v>25</v>
      </c>
      <c r="N176" s="20"/>
      <c r="O176" s="20"/>
      <c r="P176" s="20"/>
      <c r="Q176" s="20"/>
      <c r="R176" s="20"/>
      <c r="S176" s="20"/>
      <c r="T176" s="20"/>
      <c r="U176" s="20"/>
      <c r="V176" s="5">
        <f ca="1">'FEB-22'!V176</f>
        <v>0</v>
      </c>
    </row>
    <row r="177" spans="1:22">
      <c r="A177" s="1"/>
      <c r="B177" s="18" t="str">
        <f ca="1">'FEB-22'!B177</f>
        <v>22.02.22</v>
      </c>
      <c r="C177" s="5">
        <f ca="1">'FEB-22'!C177</f>
        <v>175</v>
      </c>
      <c r="D177" s="5">
        <f ca="1">'FEB-22'!D177</f>
        <v>1196</v>
      </c>
      <c r="E177" s="26"/>
      <c r="F177" s="5">
        <f ca="1">'FEB-22'!F177</f>
        <v>56</v>
      </c>
      <c r="G177" s="63">
        <f ca="1">'FEB-22'!G177</f>
        <v>3283.85</v>
      </c>
      <c r="H177" s="63">
        <f ca="1">'FEB-22'!H177</f>
        <v>355.15</v>
      </c>
      <c r="I177" s="5">
        <f ca="1">'FEB-22'!I177</f>
        <v>0</v>
      </c>
      <c r="J177" s="22"/>
      <c r="K177" s="5"/>
      <c r="L177" s="5">
        <f ca="1">'FEB-22'!L177</f>
        <v>2</v>
      </c>
      <c r="M177" s="5">
        <f ca="1">'FEB-22'!M177</f>
        <v>15</v>
      </c>
      <c r="N177" s="20"/>
      <c r="O177" s="20"/>
      <c r="P177" s="20"/>
      <c r="Q177" s="20"/>
      <c r="R177" s="20"/>
      <c r="S177" s="20"/>
      <c r="T177" s="20"/>
      <c r="U177" s="20"/>
      <c r="V177" s="5">
        <f ca="1">'FEB-22'!V177</f>
        <v>0</v>
      </c>
    </row>
    <row r="178" spans="1:22">
      <c r="A178" s="1"/>
      <c r="B178" s="18" t="str">
        <f ca="1">'FEB-22'!B178</f>
        <v>22.02.22</v>
      </c>
      <c r="C178" s="5">
        <f ca="1">'FEB-22'!C178</f>
        <v>176</v>
      </c>
      <c r="D178" s="5">
        <f ca="1">'FEB-22'!D178</f>
        <v>1197</v>
      </c>
      <c r="E178" s="26"/>
      <c r="F178" s="5">
        <f ca="1">'FEB-22'!F178</f>
        <v>59</v>
      </c>
      <c r="G178" s="63">
        <f ca="1">'FEB-22'!G178</f>
        <v>3514.03</v>
      </c>
      <c r="H178" s="63">
        <f ca="1">'FEB-22'!H178</f>
        <v>318.97000000000003</v>
      </c>
      <c r="I178" s="5">
        <f ca="1">'FEB-22'!I178</f>
        <v>0</v>
      </c>
      <c r="J178" s="22"/>
      <c r="K178" s="5"/>
      <c r="L178" s="5">
        <f ca="1">'FEB-22'!L178</f>
        <v>1</v>
      </c>
      <c r="M178" s="5">
        <f ca="1">'FEB-22'!M178</f>
        <v>35</v>
      </c>
      <c r="N178" s="20"/>
      <c r="O178" s="20"/>
      <c r="P178" s="20"/>
      <c r="Q178" s="20"/>
      <c r="R178" s="20"/>
      <c r="S178" s="20"/>
      <c r="T178" s="20"/>
      <c r="U178" s="20"/>
      <c r="V178" s="5">
        <f ca="1">'FEB-22'!V178</f>
        <v>0</v>
      </c>
    </row>
    <row r="179" spans="1:22">
      <c r="A179" s="1"/>
      <c r="B179" s="18" t="str">
        <f ca="1">'FEB-22'!B179</f>
        <v>22.02.22</v>
      </c>
      <c r="C179" s="5">
        <f ca="1">'FEB-22'!C179</f>
        <v>177</v>
      </c>
      <c r="D179" s="5">
        <f ca="1">'FEB-22'!D179</f>
        <v>1198</v>
      </c>
      <c r="E179" s="26"/>
      <c r="F179" s="5">
        <f ca="1">'FEB-22'!F179</f>
        <v>56</v>
      </c>
      <c r="G179" s="63">
        <f ca="1">'FEB-22'!G179</f>
        <v>3329.04</v>
      </c>
      <c r="H179" s="63">
        <f ca="1">'FEB-22'!H179</f>
        <v>310.95999999999998</v>
      </c>
      <c r="I179" s="5">
        <f ca="1">'FEB-22'!I179</f>
        <v>0</v>
      </c>
      <c r="J179" s="22"/>
      <c r="K179" s="5"/>
      <c r="L179" s="5">
        <f ca="1">'FEB-22'!L179</f>
        <v>1</v>
      </c>
      <c r="M179" s="5">
        <f ca="1">'FEB-22'!M179</f>
        <v>25</v>
      </c>
      <c r="N179" s="20"/>
      <c r="O179" s="20"/>
      <c r="P179" s="20"/>
      <c r="Q179" s="20"/>
      <c r="R179" s="20"/>
      <c r="S179" s="20"/>
      <c r="T179" s="20"/>
      <c r="U179" s="20"/>
      <c r="V179" s="5">
        <f ca="1">'FEB-22'!V179</f>
        <v>0</v>
      </c>
    </row>
    <row r="180" spans="1:22">
      <c r="A180" s="1"/>
      <c r="B180" s="18" t="str">
        <f ca="1">'FEB-22'!B180</f>
        <v>22.02.22</v>
      </c>
      <c r="C180" s="5">
        <f ca="1">'FEB-22'!C180</f>
        <v>178</v>
      </c>
      <c r="D180" s="5">
        <f ca="1">'FEB-22'!D180</f>
        <v>1199</v>
      </c>
      <c r="E180" s="26"/>
      <c r="F180" s="5">
        <f ca="1">'FEB-22'!F180</f>
        <v>59</v>
      </c>
      <c r="G180" s="63">
        <f ca="1">'FEB-22'!G180</f>
        <v>3602.21</v>
      </c>
      <c r="H180" s="63">
        <f ca="1">'FEB-22'!H180</f>
        <v>232.79</v>
      </c>
      <c r="I180" s="5">
        <f ca="1">'FEB-22'!I180</f>
        <v>0</v>
      </c>
      <c r="J180" s="22"/>
      <c r="K180" s="5"/>
      <c r="L180" s="5">
        <f ca="1">'FEB-22'!L180</f>
        <v>1</v>
      </c>
      <c r="M180" s="5">
        <f ca="1">'FEB-22'!M180</f>
        <v>30</v>
      </c>
      <c r="N180" s="20"/>
      <c r="O180" s="20"/>
      <c r="P180" s="20"/>
      <c r="Q180" s="20"/>
      <c r="R180" s="20"/>
      <c r="S180" s="20"/>
      <c r="T180" s="20"/>
      <c r="U180" s="20"/>
      <c r="V180" s="5">
        <f ca="1">'FEB-22'!V180</f>
        <v>0</v>
      </c>
    </row>
    <row r="181" spans="1:22">
      <c r="A181" s="1"/>
      <c r="B181" s="18" t="str">
        <f ca="1">'FEB-22'!B181</f>
        <v>22.02.22</v>
      </c>
      <c r="C181" s="5">
        <f ca="1">'FEB-22'!C181</f>
        <v>179</v>
      </c>
      <c r="D181" s="5">
        <f ca="1">'FEB-22'!D181</f>
        <v>1202</v>
      </c>
      <c r="E181" s="26"/>
      <c r="F181" s="5">
        <f ca="1">'FEB-22'!F181</f>
        <v>58</v>
      </c>
      <c r="G181" s="63">
        <f ca="1">'FEB-22'!G181</f>
        <v>3439.22</v>
      </c>
      <c r="H181" s="63">
        <f ca="1">'FEB-22'!H181</f>
        <v>330.78</v>
      </c>
      <c r="I181" s="5">
        <f ca="1">'FEB-22'!I181</f>
        <v>0</v>
      </c>
      <c r="J181" s="22"/>
      <c r="K181" s="5"/>
      <c r="L181" s="5">
        <f ca="1">'FEB-22'!L181</f>
        <v>1</v>
      </c>
      <c r="M181" s="5">
        <f ca="1">'FEB-22'!M181</f>
        <v>10</v>
      </c>
      <c r="N181" s="20"/>
      <c r="O181" s="20"/>
      <c r="P181" s="20"/>
      <c r="Q181" s="20"/>
      <c r="R181" s="20"/>
      <c r="S181" s="20"/>
      <c r="T181" s="20"/>
      <c r="U181" s="20"/>
      <c r="V181" s="5">
        <f ca="1">'FEB-22'!V181</f>
        <v>0</v>
      </c>
    </row>
    <row r="182" spans="1:22">
      <c r="A182" s="1"/>
      <c r="B182" s="18" t="str">
        <f ca="1">'FEB-22'!B182</f>
        <v>22.02.22</v>
      </c>
      <c r="C182" s="5">
        <f ca="1">'FEB-22'!C182</f>
        <v>180</v>
      </c>
      <c r="D182" s="5">
        <f ca="1">'FEB-22'!D182</f>
        <v>1200</v>
      </c>
      <c r="E182" s="26"/>
      <c r="F182" s="5">
        <f ca="1">'FEB-22'!F182</f>
        <v>59</v>
      </c>
      <c r="G182" s="63">
        <f ca="1">'FEB-22'!G182</f>
        <v>3549.21</v>
      </c>
      <c r="H182" s="63">
        <f ca="1">'FEB-22'!H182</f>
        <v>285.79000000000002</v>
      </c>
      <c r="I182" s="5">
        <f ca="1">'FEB-22'!I182</f>
        <v>0</v>
      </c>
      <c r="J182" s="22"/>
      <c r="K182" s="5"/>
      <c r="L182" s="5">
        <f ca="1">'FEB-22'!L182</f>
        <v>1</v>
      </c>
      <c r="M182" s="5">
        <f ca="1">'FEB-22'!M182</f>
        <v>45</v>
      </c>
      <c r="N182" s="20"/>
      <c r="O182" s="20"/>
      <c r="P182" s="20"/>
      <c r="Q182" s="20"/>
      <c r="R182" s="20"/>
      <c r="S182" s="20"/>
      <c r="T182" s="20"/>
      <c r="U182" s="20"/>
      <c r="V182" s="5">
        <f ca="1">'FEB-22'!V182</f>
        <v>0</v>
      </c>
    </row>
    <row r="183" spans="1:22">
      <c r="A183" s="1"/>
      <c r="B183" s="18" t="str">
        <f ca="1">'FEB-22'!B183</f>
        <v>22.02.22</v>
      </c>
      <c r="C183" s="5">
        <f ca="1">'FEB-22'!C183</f>
        <v>181</v>
      </c>
      <c r="D183" s="5">
        <f ca="1">'FEB-22'!D183</f>
        <v>1201</v>
      </c>
      <c r="E183" s="26"/>
      <c r="F183" s="5">
        <f ca="1">'FEB-22'!F183</f>
        <v>57</v>
      </c>
      <c r="G183" s="63">
        <f ca="1">'FEB-22'!G183</f>
        <v>3390.84</v>
      </c>
      <c r="H183" s="63">
        <f ca="1">'FEB-22'!H183</f>
        <v>313.35000000000002</v>
      </c>
      <c r="I183" s="5">
        <f ca="1">'FEB-22'!I183</f>
        <v>0.19</v>
      </c>
      <c r="J183" s="22"/>
      <c r="K183" s="5"/>
      <c r="L183" s="5">
        <f ca="1">'FEB-22'!L183</f>
        <v>1</v>
      </c>
      <c r="M183" s="5">
        <f ca="1">'FEB-22'!M183</f>
        <v>45</v>
      </c>
      <c r="N183" s="20"/>
      <c r="O183" s="20"/>
      <c r="P183" s="20"/>
      <c r="Q183" s="20"/>
      <c r="R183" s="20"/>
      <c r="S183" s="20"/>
      <c r="T183" s="20"/>
      <c r="U183" s="20"/>
      <c r="V183" s="5">
        <f ca="1">'FEB-22'!V183</f>
        <v>0</v>
      </c>
    </row>
    <row r="184" spans="1:22">
      <c r="A184" s="1"/>
      <c r="B184" s="18" t="str">
        <f ca="1">'FEB-22'!B184</f>
        <v>23.02.22</v>
      </c>
      <c r="C184" s="5">
        <f ca="1">'FEB-22'!C184</f>
        <v>182</v>
      </c>
      <c r="D184" s="5">
        <f ca="1">'FEB-22'!D184</f>
        <v>1203</v>
      </c>
      <c r="E184" s="26"/>
      <c r="F184" s="5">
        <f ca="1">'FEB-22'!F184</f>
        <v>57</v>
      </c>
      <c r="G184" s="63">
        <f ca="1">'FEB-22'!G184</f>
        <v>3377.46</v>
      </c>
      <c r="H184" s="63">
        <f ca="1">'FEB-22'!H184</f>
        <v>324.54000000000002</v>
      </c>
      <c r="I184" s="5">
        <f ca="1">'FEB-22'!I184</f>
        <v>0</v>
      </c>
      <c r="J184" s="22"/>
      <c r="K184" s="5"/>
      <c r="L184" s="5">
        <f ca="1">'FEB-22'!L184</f>
        <v>2</v>
      </c>
      <c r="M184" s="5">
        <f ca="1">'FEB-22'!M184</f>
        <v>15</v>
      </c>
      <c r="N184" s="20"/>
      <c r="O184" s="20"/>
      <c r="P184" s="20"/>
      <c r="Q184" s="20"/>
      <c r="R184" s="20"/>
      <c r="S184" s="20"/>
      <c r="T184" s="20"/>
      <c r="U184" s="20"/>
      <c r="V184" s="5">
        <f ca="1">'FEB-22'!V184</f>
        <v>0</v>
      </c>
    </row>
    <row r="185" spans="1:22">
      <c r="A185" s="1"/>
      <c r="B185" s="18" t="str">
        <f ca="1">'FEB-22'!B185</f>
        <v>23.02.22</v>
      </c>
      <c r="C185" s="5">
        <f ca="1">'FEB-22'!C185</f>
        <v>183</v>
      </c>
      <c r="D185" s="5">
        <f ca="1">'FEB-22'!D185</f>
        <v>1205</v>
      </c>
      <c r="E185" s="26"/>
      <c r="F185" s="5">
        <f ca="1">'FEB-22'!F185</f>
        <v>56</v>
      </c>
      <c r="G185" s="63">
        <f ca="1">'FEB-22'!G185</f>
        <v>3279.66</v>
      </c>
      <c r="H185" s="63">
        <f ca="1">'FEB-22'!H185</f>
        <v>358.34</v>
      </c>
      <c r="I185" s="5">
        <f ca="1">'FEB-22'!I185</f>
        <v>0</v>
      </c>
      <c r="J185" s="22"/>
      <c r="K185" s="5"/>
      <c r="L185" s="5">
        <f ca="1">'FEB-22'!L185</f>
        <v>2</v>
      </c>
      <c r="M185" s="5">
        <f ca="1">'FEB-22'!M185</f>
        <v>25</v>
      </c>
      <c r="N185" s="20"/>
      <c r="O185" s="20"/>
      <c r="P185" s="20"/>
      <c r="Q185" s="20"/>
      <c r="R185" s="20"/>
      <c r="S185" s="20"/>
      <c r="T185" s="20"/>
      <c r="U185" s="20"/>
      <c r="V185" s="5">
        <f ca="1">'FEB-22'!V185</f>
        <v>0</v>
      </c>
    </row>
    <row r="186" spans="1:22">
      <c r="A186" s="1"/>
      <c r="B186" s="18" t="str">
        <f ca="1">'FEB-22'!B186</f>
        <v>23.02.22</v>
      </c>
      <c r="C186" s="5">
        <f ca="1">'FEB-22'!C186</f>
        <v>184</v>
      </c>
      <c r="D186" s="5">
        <f ca="1">'FEB-22'!D186</f>
        <v>1204</v>
      </c>
      <c r="E186" s="26"/>
      <c r="F186" s="5">
        <f ca="1">'FEB-22'!F186</f>
        <v>58</v>
      </c>
      <c r="G186" s="63">
        <f ca="1">'FEB-22'!G186</f>
        <v>3429.62</v>
      </c>
      <c r="H186" s="63">
        <f ca="1">'FEB-22'!H186</f>
        <v>340.38</v>
      </c>
      <c r="I186" s="5">
        <f ca="1">'FEB-22'!I186</f>
        <v>0</v>
      </c>
      <c r="J186" s="22"/>
      <c r="K186" s="5"/>
      <c r="L186" s="5">
        <f ca="1">'FEB-22'!L186</f>
        <v>1</v>
      </c>
      <c r="M186" s="5">
        <f ca="1">'FEB-22'!M186</f>
        <v>55</v>
      </c>
      <c r="N186" s="20"/>
      <c r="O186" s="20"/>
      <c r="P186" s="20"/>
      <c r="Q186" s="20"/>
      <c r="R186" s="20"/>
      <c r="S186" s="20"/>
      <c r="T186" s="20"/>
      <c r="U186" s="20"/>
      <c r="V186" s="5">
        <f ca="1">'FEB-22'!V186</f>
        <v>0</v>
      </c>
    </row>
    <row r="187" spans="1:22">
      <c r="A187" s="1"/>
      <c r="B187" s="18" t="str">
        <f ca="1">'FEB-22'!B187</f>
        <v>23.02.22</v>
      </c>
      <c r="C187" s="5">
        <f ca="1">'FEB-22'!C187</f>
        <v>185</v>
      </c>
      <c r="D187" s="5">
        <f ca="1">'FEB-22'!D187</f>
        <v>1206</v>
      </c>
      <c r="E187" s="26"/>
      <c r="F187" s="5">
        <f ca="1">'FEB-22'!F187</f>
        <v>55</v>
      </c>
      <c r="G187" s="63">
        <f ca="1">'FEB-22'!G187</f>
        <v>3276.45</v>
      </c>
      <c r="H187" s="63">
        <f ca="1">'FEB-22'!H187</f>
        <v>298.55</v>
      </c>
      <c r="I187" s="5">
        <f ca="1">'FEB-22'!I187</f>
        <v>0</v>
      </c>
      <c r="J187" s="22"/>
      <c r="K187" s="5"/>
      <c r="L187" s="5">
        <f ca="1">'FEB-22'!L187</f>
        <v>1</v>
      </c>
      <c r="M187" s="5">
        <f ca="1">'FEB-22'!M187</f>
        <v>50</v>
      </c>
      <c r="N187" s="20"/>
      <c r="O187" s="20"/>
      <c r="P187" s="20"/>
      <c r="Q187" s="20"/>
      <c r="R187" s="20"/>
      <c r="S187" s="20"/>
      <c r="T187" s="20"/>
      <c r="U187" s="20"/>
      <c r="V187" s="5">
        <f ca="1">'FEB-22'!V187</f>
        <v>0</v>
      </c>
    </row>
    <row r="188" spans="1:22">
      <c r="A188" s="1"/>
      <c r="B188" s="18" t="str">
        <f ca="1">'FEB-22'!B188</f>
        <v>23.02.22</v>
      </c>
      <c r="C188" s="5">
        <f ca="1">'FEB-22'!C188</f>
        <v>186</v>
      </c>
      <c r="D188" s="5">
        <f ca="1">'FEB-22'!D188</f>
        <v>1207</v>
      </c>
      <c r="E188" s="26"/>
      <c r="F188" s="5">
        <f ca="1">'FEB-22'!F188</f>
        <v>58</v>
      </c>
      <c r="G188" s="63">
        <f ca="1">'FEB-22'!G188</f>
        <v>3435.06</v>
      </c>
      <c r="H188" s="63">
        <f ca="1">'FEB-22'!H188</f>
        <v>330.94</v>
      </c>
      <c r="I188" s="5">
        <f ca="1">'FEB-22'!I188</f>
        <v>0</v>
      </c>
      <c r="J188" s="22"/>
      <c r="K188" s="5"/>
      <c r="L188" s="5">
        <f ca="1">'FEB-22'!L188</f>
        <v>1</v>
      </c>
      <c r="M188" s="5">
        <f ca="1">'FEB-22'!M188</f>
        <v>50</v>
      </c>
      <c r="N188" s="20"/>
      <c r="O188" s="20"/>
      <c r="P188" s="20"/>
      <c r="Q188" s="20"/>
      <c r="R188" s="20"/>
      <c r="S188" s="20"/>
      <c r="T188" s="20"/>
      <c r="U188" s="20"/>
      <c r="V188" s="5">
        <f ca="1">'FEB-22'!V188</f>
        <v>0</v>
      </c>
    </row>
    <row r="189" spans="1:22">
      <c r="A189" s="1"/>
      <c r="B189" s="18" t="str">
        <f ca="1">'FEB-22'!B189</f>
        <v>23.02.22</v>
      </c>
      <c r="C189" s="5">
        <f ca="1">'FEB-22'!C189</f>
        <v>187</v>
      </c>
      <c r="D189" s="5">
        <f ca="1">'FEB-22'!D189</f>
        <v>1208</v>
      </c>
      <c r="E189" s="26"/>
      <c r="F189" s="5">
        <f ca="1">'FEB-22'!F189</f>
        <v>57</v>
      </c>
      <c r="G189" s="63">
        <f ca="1">'FEB-22'!G189</f>
        <v>3408.03</v>
      </c>
      <c r="H189" s="63">
        <f ca="1">'FEB-22'!H189</f>
        <v>296.97000000000003</v>
      </c>
      <c r="I189" s="5">
        <f ca="1">'FEB-22'!I189</f>
        <v>0</v>
      </c>
      <c r="J189" s="22"/>
      <c r="K189" s="5"/>
      <c r="L189" s="5">
        <f ca="1">'FEB-22'!L189</f>
        <v>1</v>
      </c>
      <c r="M189" s="5">
        <f ca="1">'FEB-22'!M189</f>
        <v>35</v>
      </c>
      <c r="N189" s="20"/>
      <c r="O189" s="20"/>
      <c r="P189" s="20"/>
      <c r="Q189" s="20"/>
      <c r="R189" s="20"/>
      <c r="S189" s="20"/>
      <c r="T189" s="20"/>
      <c r="U189" s="20"/>
      <c r="V189" s="5">
        <f ca="1">'FEB-22'!V189</f>
        <v>0</v>
      </c>
    </row>
    <row r="190" spans="1:22">
      <c r="A190" s="1"/>
      <c r="B190" s="18" t="str">
        <f ca="1">'FEB-22'!B190</f>
        <v>23.02.22</v>
      </c>
      <c r="C190" s="5">
        <f ca="1">'FEB-22'!C190</f>
        <v>188</v>
      </c>
      <c r="D190" s="5">
        <f ca="1">'FEB-22'!D190</f>
        <v>1209</v>
      </c>
      <c r="E190" s="26"/>
      <c r="F190" s="5">
        <f ca="1">'FEB-22'!F190</f>
        <v>58</v>
      </c>
      <c r="G190" s="63">
        <f ca="1">'FEB-22'!G190</f>
        <v>3399.42</v>
      </c>
      <c r="H190" s="63">
        <f ca="1">'FEB-22'!H190</f>
        <v>370.58</v>
      </c>
      <c r="I190" s="5">
        <f ca="1">'FEB-22'!I190</f>
        <v>0</v>
      </c>
      <c r="J190" s="22"/>
      <c r="K190" s="5"/>
      <c r="L190" s="5">
        <f ca="1">'FEB-22'!L190</f>
        <v>1</v>
      </c>
      <c r="M190" s="5">
        <f ca="1">'FEB-22'!M190</f>
        <v>35</v>
      </c>
      <c r="N190" s="20"/>
      <c r="O190" s="20"/>
      <c r="P190" s="20"/>
      <c r="Q190" s="20"/>
      <c r="R190" s="20"/>
      <c r="S190" s="20"/>
      <c r="T190" s="20"/>
      <c r="U190" s="20"/>
      <c r="V190" s="5">
        <f ca="1">'FEB-22'!V190</f>
        <v>0</v>
      </c>
    </row>
    <row r="191" spans="1:22">
      <c r="A191" s="1"/>
      <c r="B191" s="18" t="str">
        <f ca="1">'FEB-22'!B191</f>
        <v>23.02.22</v>
      </c>
      <c r="C191" s="5">
        <f ca="1">'FEB-22'!C191</f>
        <v>189</v>
      </c>
      <c r="D191" s="5">
        <f ca="1">'FEB-22'!D191</f>
        <v>1211</v>
      </c>
      <c r="E191" s="26"/>
      <c r="F191" s="5">
        <f ca="1">'FEB-22'!F191</f>
        <v>59</v>
      </c>
      <c r="G191" s="63">
        <f ca="1">'FEB-22'!G191</f>
        <v>3481.81</v>
      </c>
      <c r="H191" s="63">
        <f ca="1">'FEB-22'!H191</f>
        <v>353.19</v>
      </c>
      <c r="I191" s="5">
        <f ca="1">'FEB-22'!I191</f>
        <v>0</v>
      </c>
      <c r="J191" s="22"/>
      <c r="K191" s="5"/>
      <c r="L191" s="5">
        <f ca="1">'FEB-22'!L191</f>
        <v>1</v>
      </c>
      <c r="M191" s="5">
        <f ca="1">'FEB-22'!M191</f>
        <v>45</v>
      </c>
      <c r="N191" s="20"/>
      <c r="O191" s="20"/>
      <c r="P191" s="20"/>
      <c r="Q191" s="20"/>
      <c r="R191" s="20"/>
      <c r="S191" s="20"/>
      <c r="T191" s="20"/>
      <c r="U191" s="20"/>
      <c r="V191" s="5">
        <f ca="1">'FEB-22'!V191</f>
        <v>0</v>
      </c>
    </row>
    <row r="192" spans="1:22">
      <c r="A192" s="1"/>
      <c r="B192" s="18" t="str">
        <f ca="1">'FEB-22'!B192</f>
        <v>23.02.22</v>
      </c>
      <c r="C192" s="5">
        <f ca="1">'FEB-22'!C192</f>
        <v>190</v>
      </c>
      <c r="D192" s="5">
        <f ca="1">'FEB-22'!D192</f>
        <v>1210</v>
      </c>
      <c r="E192" s="26"/>
      <c r="F192" s="5">
        <f ca="1">'FEB-22'!F192</f>
        <v>59</v>
      </c>
      <c r="G192" s="63">
        <f ca="1">'FEB-22'!G192</f>
        <v>3739.4</v>
      </c>
      <c r="H192" s="63">
        <f ca="1">'FEB-22'!H192</f>
        <v>376.6</v>
      </c>
      <c r="I192" s="5">
        <f ca="1">'FEB-22'!I192</f>
        <v>0</v>
      </c>
      <c r="J192" s="22"/>
      <c r="K192" s="5"/>
      <c r="L192" s="5">
        <f ca="1">'FEB-22'!L192</f>
        <v>1</v>
      </c>
      <c r="M192" s="5">
        <f ca="1">'FEB-22'!M192</f>
        <v>55</v>
      </c>
      <c r="N192" s="20"/>
      <c r="O192" s="20"/>
      <c r="P192" s="20"/>
      <c r="Q192" s="20"/>
      <c r="R192" s="20"/>
      <c r="S192" s="20"/>
      <c r="T192" s="20"/>
      <c r="U192" s="20"/>
      <c r="V192" s="5">
        <f ca="1">'FEB-22'!V192</f>
        <v>0</v>
      </c>
    </row>
    <row r="193" spans="1:22">
      <c r="A193" s="1"/>
      <c r="B193" s="18" t="str">
        <f ca="1">'FEB-22'!B193</f>
        <v>23.02.22</v>
      </c>
      <c r="C193" s="5">
        <f ca="1">'FEB-22'!C193</f>
        <v>191</v>
      </c>
      <c r="D193" s="5">
        <f ca="1">'FEB-22'!D193</f>
        <v>1212</v>
      </c>
      <c r="E193" s="26"/>
      <c r="F193" s="5">
        <f ca="1">'FEB-22'!F193</f>
        <v>59</v>
      </c>
      <c r="G193" s="63">
        <f ca="1">'FEB-22'!G193</f>
        <v>3451.63</v>
      </c>
      <c r="H193" s="63">
        <f ca="1">'FEB-22'!H193</f>
        <v>381.37</v>
      </c>
      <c r="I193" s="5">
        <f ca="1">'FEB-22'!I193</f>
        <v>0</v>
      </c>
      <c r="J193" s="22"/>
      <c r="K193" s="5"/>
      <c r="L193" s="5">
        <f ca="1">'FEB-22'!L193</f>
        <v>1</v>
      </c>
      <c r="M193" s="5">
        <f ca="1">'FEB-22'!M193</f>
        <v>40</v>
      </c>
      <c r="N193" s="20"/>
      <c r="O193" s="20"/>
      <c r="P193" s="20"/>
      <c r="Q193" s="20"/>
      <c r="R193" s="20"/>
      <c r="S193" s="20"/>
      <c r="T193" s="20"/>
      <c r="U193" s="20"/>
      <c r="V193" s="5">
        <f ca="1">'FEB-22'!V193</f>
        <v>0</v>
      </c>
    </row>
    <row r="194" spans="1:22">
      <c r="A194" s="1"/>
      <c r="B194" s="18" t="str">
        <f ca="1">'FEB-22'!B194</f>
        <v>23.02.22</v>
      </c>
      <c r="C194" s="5">
        <f ca="1">'FEB-22'!C194</f>
        <v>192</v>
      </c>
      <c r="D194" s="5">
        <f ca="1">'FEB-22'!D194</f>
        <v>1213</v>
      </c>
      <c r="E194" s="26"/>
      <c r="F194" s="5">
        <f ca="1">'FEB-22'!F194</f>
        <v>59</v>
      </c>
      <c r="G194" s="63">
        <f ca="1">'FEB-22'!G194</f>
        <v>3612.63</v>
      </c>
      <c r="H194" s="63">
        <f ca="1">'FEB-22'!H194</f>
        <v>220.37</v>
      </c>
      <c r="I194" s="5">
        <f ca="1">'FEB-22'!I194</f>
        <v>0</v>
      </c>
      <c r="J194" s="22"/>
      <c r="K194" s="5"/>
      <c r="L194" s="5">
        <f ca="1">'FEB-22'!L194</f>
        <v>2</v>
      </c>
      <c r="M194" s="5">
        <f ca="1">'FEB-22'!M194</f>
        <v>0</v>
      </c>
      <c r="N194" s="20"/>
      <c r="O194" s="20"/>
      <c r="P194" s="20"/>
      <c r="Q194" s="20"/>
      <c r="R194" s="20"/>
      <c r="S194" s="20"/>
      <c r="T194" s="20"/>
      <c r="U194" s="20"/>
      <c r="V194" s="5">
        <f ca="1">'FEB-22'!V194</f>
        <v>0</v>
      </c>
    </row>
    <row r="195" spans="1:22">
      <c r="A195" s="1"/>
      <c r="B195" s="18" t="str">
        <f ca="1">'FEB-22'!B195</f>
        <v>24.02.22</v>
      </c>
      <c r="C195" s="5">
        <f ca="1">'FEB-22'!C195</f>
        <v>193</v>
      </c>
      <c r="D195" s="5">
        <f ca="1">'FEB-22'!D195</f>
        <v>1214</v>
      </c>
      <c r="E195" s="26"/>
      <c r="F195" s="5">
        <f ca="1">'FEB-22'!F195</f>
        <v>59</v>
      </c>
      <c r="G195" s="63">
        <f ca="1">'FEB-22'!G195</f>
        <v>3419.41</v>
      </c>
      <c r="H195" s="63">
        <f ca="1">'FEB-22'!H195</f>
        <v>415.59</v>
      </c>
      <c r="I195" s="5">
        <f ca="1">'FEB-22'!I195</f>
        <v>0</v>
      </c>
      <c r="J195" s="22"/>
      <c r="K195" s="5"/>
      <c r="L195" s="5">
        <f ca="1">'FEB-22'!L195</f>
        <v>2</v>
      </c>
      <c r="M195" s="5">
        <f ca="1">'FEB-22'!M195</f>
        <v>10</v>
      </c>
      <c r="N195" s="20"/>
      <c r="O195" s="20"/>
      <c r="P195" s="20"/>
      <c r="Q195" s="20"/>
      <c r="R195" s="20"/>
      <c r="S195" s="20"/>
      <c r="T195" s="20"/>
      <c r="U195" s="20"/>
      <c r="V195" s="5">
        <f ca="1">'FEB-22'!V195</f>
        <v>0</v>
      </c>
    </row>
    <row r="196" spans="1:22">
      <c r="A196" s="1"/>
      <c r="B196" s="18" t="str">
        <f ca="1">'FEB-22'!B196</f>
        <v>24.02.22</v>
      </c>
      <c r="C196" s="5">
        <f ca="1">'FEB-22'!C196</f>
        <v>194</v>
      </c>
      <c r="D196" s="5">
        <f ca="1">'FEB-22'!D196</f>
        <v>1216</v>
      </c>
      <c r="E196" s="26"/>
      <c r="F196" s="5">
        <f ca="1">'FEB-22'!F196</f>
        <v>59</v>
      </c>
      <c r="G196" s="63">
        <f ca="1">'FEB-22'!G196</f>
        <v>3433.41</v>
      </c>
      <c r="H196" s="63">
        <f ca="1">'FEB-22'!H196</f>
        <v>401.59</v>
      </c>
      <c r="I196" s="5">
        <f ca="1">'FEB-22'!I196</f>
        <v>0</v>
      </c>
      <c r="J196" s="22"/>
      <c r="K196" s="5"/>
      <c r="L196" s="5">
        <f ca="1">'FEB-22'!L196</f>
        <v>2</v>
      </c>
      <c r="M196" s="5">
        <f ca="1">'FEB-22'!M196</f>
        <v>20</v>
      </c>
      <c r="N196" s="20"/>
      <c r="O196" s="20"/>
      <c r="P196" s="20"/>
      <c r="Q196" s="20"/>
      <c r="R196" s="20"/>
      <c r="S196" s="20"/>
      <c r="T196" s="20"/>
      <c r="U196" s="20"/>
      <c r="V196" s="5">
        <f ca="1">'FEB-22'!V196</f>
        <v>0</v>
      </c>
    </row>
    <row r="197" spans="1:22">
      <c r="A197" s="1"/>
      <c r="B197" s="18" t="str">
        <f ca="1">'FEB-22'!B197</f>
        <v>24.02.22</v>
      </c>
      <c r="C197" s="5">
        <f ca="1">'FEB-22'!C197</f>
        <v>195</v>
      </c>
      <c r="D197" s="5">
        <f ca="1">'FEB-22'!D197</f>
        <v>1215</v>
      </c>
      <c r="E197" s="26"/>
      <c r="F197" s="5">
        <f ca="1">'FEB-22'!F197</f>
        <v>58</v>
      </c>
      <c r="G197" s="63">
        <f ca="1">'FEB-22'!G197</f>
        <v>3419.63</v>
      </c>
      <c r="H197" s="63">
        <f ca="1">'FEB-22'!H197</f>
        <v>350.16</v>
      </c>
      <c r="I197" s="5">
        <f ca="1">'FEB-22'!I197</f>
        <v>0.79</v>
      </c>
      <c r="J197" s="22"/>
      <c r="K197" s="5"/>
      <c r="L197" s="5">
        <f ca="1">'FEB-22'!L197</f>
        <v>2</v>
      </c>
      <c r="M197" s="5">
        <f ca="1">'FEB-22'!M197</f>
        <v>25</v>
      </c>
      <c r="N197" s="20"/>
      <c r="O197" s="20"/>
      <c r="P197" s="20"/>
      <c r="Q197" s="20"/>
      <c r="R197" s="20"/>
      <c r="S197" s="20"/>
      <c r="T197" s="20"/>
      <c r="U197" s="20"/>
      <c r="V197" s="5">
        <f ca="1">'FEB-22'!V197</f>
        <v>0</v>
      </c>
    </row>
    <row r="198" spans="1:22">
      <c r="A198" s="1"/>
      <c r="B198" s="18" t="str">
        <f ca="1">'FEB-22'!B198</f>
        <v>24.02.22</v>
      </c>
      <c r="C198" s="5">
        <f ca="1">'FEB-22'!C198</f>
        <v>196</v>
      </c>
      <c r="D198" s="5">
        <f ca="1">'FEB-22'!D198</f>
        <v>1218</v>
      </c>
      <c r="E198" s="26"/>
      <c r="F198" s="5">
        <f ca="1">'FEB-22'!F198</f>
        <v>59</v>
      </c>
      <c r="G198" s="63">
        <f ca="1">'FEB-22'!G198</f>
        <v>3443.82</v>
      </c>
      <c r="H198" s="63">
        <f ca="1">'FEB-22'!H198</f>
        <v>390.18</v>
      </c>
      <c r="I198" s="5">
        <f ca="1">'FEB-22'!I198</f>
        <v>0</v>
      </c>
      <c r="J198" s="22"/>
      <c r="K198" s="5"/>
      <c r="L198" s="5">
        <f ca="1">'FEB-22'!L198</f>
        <v>2</v>
      </c>
      <c r="M198" s="5">
        <f ca="1">'FEB-22'!M198</f>
        <v>25</v>
      </c>
      <c r="N198" s="20"/>
      <c r="O198" s="20"/>
      <c r="P198" s="20"/>
      <c r="Q198" s="20"/>
      <c r="R198" s="20"/>
      <c r="S198" s="20"/>
      <c r="T198" s="20"/>
      <c r="U198" s="20"/>
      <c r="V198" s="5">
        <f ca="1">'FEB-22'!V198</f>
        <v>0</v>
      </c>
    </row>
    <row r="199" spans="1:22">
      <c r="A199" s="1"/>
      <c r="B199" s="18" t="str">
        <f ca="1">'FEB-22'!B199</f>
        <v>24.02.22</v>
      </c>
      <c r="C199" s="5">
        <f ca="1">'FEB-22'!C199</f>
        <v>197</v>
      </c>
      <c r="D199" s="5">
        <f ca="1">'FEB-22'!D199</f>
        <v>1217</v>
      </c>
      <c r="E199" s="26"/>
      <c r="F199" s="5">
        <f ca="1">'FEB-22'!F199</f>
        <v>57</v>
      </c>
      <c r="G199" s="63">
        <f ca="1">'FEB-22'!G199</f>
        <v>3326.27</v>
      </c>
      <c r="H199" s="63">
        <f ca="1">'FEB-22'!H199</f>
        <v>375.32</v>
      </c>
      <c r="I199" s="5">
        <f ca="1">'FEB-22'!I199</f>
        <v>0.59</v>
      </c>
      <c r="J199" s="22"/>
      <c r="K199" s="5"/>
      <c r="L199" s="5">
        <f ca="1">'FEB-22'!L199</f>
        <v>2</v>
      </c>
      <c r="M199" s="5">
        <f ca="1">'FEB-22'!M199</f>
        <v>0</v>
      </c>
      <c r="N199" s="20"/>
      <c r="O199" s="20"/>
      <c r="P199" s="20"/>
      <c r="Q199" s="20"/>
      <c r="R199" s="20"/>
      <c r="S199" s="20"/>
      <c r="T199" s="20"/>
      <c r="U199" s="20"/>
      <c r="V199" s="5">
        <f ca="1">'FEB-22'!V199</f>
        <v>0</v>
      </c>
    </row>
    <row r="200" spans="1:22">
      <c r="A200" s="1"/>
      <c r="B200" s="18" t="str">
        <f ca="1">'FEB-22'!B200</f>
        <v>24.02.22</v>
      </c>
      <c r="C200" s="5">
        <f ca="1">'FEB-22'!C200</f>
        <v>198</v>
      </c>
      <c r="D200" s="5">
        <f ca="1">'FEB-22'!D200</f>
        <v>1219</v>
      </c>
      <c r="E200" s="26"/>
      <c r="F200" s="5">
        <f ca="1">'FEB-22'!F200</f>
        <v>59</v>
      </c>
      <c r="G200" s="63">
        <f ca="1">'FEB-22'!G200</f>
        <v>3474.82</v>
      </c>
      <c r="H200" s="63">
        <f ca="1">'FEB-22'!H200</f>
        <v>359.18</v>
      </c>
      <c r="I200" s="5">
        <f ca="1">'FEB-22'!I200</f>
        <v>0</v>
      </c>
      <c r="J200" s="22"/>
      <c r="K200" s="5"/>
      <c r="L200" s="5">
        <f ca="1">'FEB-22'!L200</f>
        <v>2</v>
      </c>
      <c r="M200" s="5">
        <f ca="1">'FEB-22'!M200</f>
        <v>0</v>
      </c>
      <c r="N200" s="20"/>
      <c r="O200" s="20"/>
      <c r="P200" s="20"/>
      <c r="Q200" s="20"/>
      <c r="R200" s="20"/>
      <c r="S200" s="20"/>
      <c r="T200" s="20"/>
      <c r="U200" s="20"/>
      <c r="V200" s="5">
        <f ca="1">'FEB-22'!V200</f>
        <v>0</v>
      </c>
    </row>
    <row r="201" spans="1:22">
      <c r="A201" s="1"/>
      <c r="B201" s="18" t="str">
        <f ca="1">'FEB-22'!B201</f>
        <v>24.02.22</v>
      </c>
      <c r="C201" s="5">
        <f ca="1">'FEB-22'!C201</f>
        <v>199</v>
      </c>
      <c r="D201" s="5">
        <f ca="1">'FEB-22'!D201</f>
        <v>1221</v>
      </c>
      <c r="E201" s="26"/>
      <c r="F201" s="5">
        <f ca="1">'FEB-22'!F201</f>
        <v>55</v>
      </c>
      <c r="G201" s="63">
        <f ca="1">'FEB-22'!G201</f>
        <v>3193.45</v>
      </c>
      <c r="H201" s="63">
        <f ca="1">'FEB-22'!H201</f>
        <v>381.55</v>
      </c>
      <c r="I201" s="5">
        <f ca="1">'FEB-22'!I201</f>
        <v>0</v>
      </c>
      <c r="J201" s="22"/>
      <c r="K201" s="5"/>
      <c r="L201" s="5">
        <f ca="1">'FEB-22'!L201</f>
        <v>1</v>
      </c>
      <c r="M201" s="5">
        <f ca="1">'FEB-22'!M201</f>
        <v>50</v>
      </c>
      <c r="N201" s="20"/>
      <c r="O201" s="20"/>
      <c r="P201" s="20"/>
      <c r="Q201" s="20"/>
      <c r="R201" s="20"/>
      <c r="S201" s="20"/>
      <c r="T201" s="20"/>
      <c r="U201" s="20"/>
      <c r="V201" s="5">
        <f ca="1">'FEB-22'!V201</f>
        <v>0</v>
      </c>
    </row>
    <row r="202" spans="1:22">
      <c r="A202" s="1"/>
      <c r="B202" s="18" t="str">
        <f ca="1">'FEB-22'!B202</f>
        <v>24.02.22</v>
      </c>
      <c r="C202" s="5">
        <f ca="1">'FEB-22'!C202</f>
        <v>200</v>
      </c>
      <c r="D202" s="5">
        <f ca="1">'FEB-22'!D202</f>
        <v>1222</v>
      </c>
      <c r="E202" s="26"/>
      <c r="F202" s="5">
        <f ca="1">'FEB-22'!F202</f>
        <v>58</v>
      </c>
      <c r="G202" s="63">
        <f ca="1">'FEB-22'!G202</f>
        <v>3325.82</v>
      </c>
      <c r="H202" s="63">
        <f ca="1">'FEB-22'!H202</f>
        <v>444.18</v>
      </c>
      <c r="I202" s="5">
        <f ca="1">'FEB-22'!I202</f>
        <v>0</v>
      </c>
      <c r="J202" s="22"/>
      <c r="K202" s="5"/>
      <c r="L202" s="5">
        <f ca="1">'FEB-22'!L202</f>
        <v>2</v>
      </c>
      <c r="M202" s="5">
        <f ca="1">'FEB-22'!M202</f>
        <v>0</v>
      </c>
      <c r="N202" s="20"/>
      <c r="O202" s="20"/>
      <c r="P202" s="20"/>
      <c r="Q202" s="20"/>
      <c r="R202" s="20"/>
      <c r="S202" s="20"/>
      <c r="T202" s="20"/>
      <c r="U202" s="20"/>
      <c r="V202" s="5">
        <f ca="1">'FEB-22'!V202</f>
        <v>0</v>
      </c>
    </row>
    <row r="203" spans="1:22">
      <c r="A203" s="1"/>
      <c r="B203" s="18" t="str">
        <f ca="1">'FEB-22'!B203</f>
        <v>24.02.22</v>
      </c>
      <c r="C203" s="5">
        <f ca="1">'FEB-22'!C203</f>
        <v>201</v>
      </c>
      <c r="D203" s="5">
        <f ca="1">'FEB-22'!D203</f>
        <v>1220</v>
      </c>
      <c r="E203" s="26"/>
      <c r="F203" s="5">
        <f ca="1">'FEB-22'!F203</f>
        <v>58</v>
      </c>
      <c r="G203" s="63">
        <f ca="1">'FEB-22'!G203</f>
        <v>3254.67</v>
      </c>
      <c r="H203" s="63">
        <f ca="1">'FEB-22'!H203</f>
        <v>510.33</v>
      </c>
      <c r="I203" s="5">
        <f ca="1">'FEB-22'!I203</f>
        <v>0</v>
      </c>
      <c r="J203" s="22"/>
      <c r="K203" s="5"/>
      <c r="L203" s="5">
        <f ca="1">'FEB-22'!L203</f>
        <v>2</v>
      </c>
      <c r="M203" s="5">
        <f ca="1">'FEB-22'!M203</f>
        <v>45</v>
      </c>
      <c r="N203" s="20"/>
      <c r="O203" s="20"/>
      <c r="P203" s="20"/>
      <c r="Q203" s="20"/>
      <c r="R203" s="20"/>
      <c r="S203" s="20"/>
      <c r="T203" s="20"/>
      <c r="U203" s="20"/>
      <c r="V203" s="5">
        <f ca="1">'FEB-22'!V203</f>
        <v>0</v>
      </c>
    </row>
    <row r="204" spans="1:22">
      <c r="A204" s="1"/>
      <c r="B204" s="18" t="str">
        <f ca="1">'FEB-22'!B204</f>
        <v>25.02.22</v>
      </c>
      <c r="C204" s="5">
        <f ca="1">'FEB-22'!C204</f>
        <v>202</v>
      </c>
      <c r="D204" s="5">
        <f ca="1">'FEB-22'!D204</f>
        <v>1223</v>
      </c>
      <c r="E204" s="26"/>
      <c r="F204" s="5">
        <f ca="1">'FEB-22'!F204</f>
        <v>58</v>
      </c>
      <c r="G204" s="63">
        <f ca="1">'FEB-22'!G204</f>
        <v>3356.02</v>
      </c>
      <c r="H204" s="63">
        <f ca="1">'FEB-22'!H204</f>
        <v>413.98</v>
      </c>
      <c r="I204" s="5">
        <f ca="1">'FEB-22'!I204</f>
        <v>0</v>
      </c>
      <c r="J204" s="22"/>
      <c r="K204" s="5"/>
      <c r="L204" s="5">
        <f ca="1">'FEB-22'!L204</f>
        <v>2</v>
      </c>
      <c r="M204" s="5">
        <f ca="1">'FEB-22'!M204</f>
        <v>45</v>
      </c>
      <c r="N204" s="20"/>
      <c r="O204" s="20"/>
      <c r="P204" s="20"/>
      <c r="Q204" s="20"/>
      <c r="R204" s="20"/>
      <c r="S204" s="20"/>
      <c r="T204" s="20"/>
      <c r="U204" s="20"/>
      <c r="V204" s="5">
        <f ca="1">'FEB-22'!V204</f>
        <v>0</v>
      </c>
    </row>
    <row r="205" spans="1:22">
      <c r="A205" s="1"/>
      <c r="B205" s="18" t="str">
        <f ca="1">'FEB-22'!B205</f>
        <v>25.02.22</v>
      </c>
      <c r="C205" s="5">
        <f ca="1">'FEB-22'!C205</f>
        <v>203</v>
      </c>
      <c r="D205" s="5">
        <f ca="1">'FEB-22'!D205</f>
        <v>1224</v>
      </c>
      <c r="E205" s="26"/>
      <c r="F205" s="5">
        <f ca="1">'FEB-22'!F205</f>
        <v>59</v>
      </c>
      <c r="G205" s="63">
        <f ca="1">'FEB-22'!G205</f>
        <v>3302.03</v>
      </c>
      <c r="H205" s="63">
        <f ca="1">'FEB-22'!H205</f>
        <v>530.97</v>
      </c>
      <c r="I205" s="5">
        <f ca="1">'FEB-22'!I205</f>
        <v>0</v>
      </c>
      <c r="J205" s="22"/>
      <c r="K205" s="5"/>
      <c r="L205" s="5">
        <f ca="1">'FEB-22'!L205</f>
        <v>2</v>
      </c>
      <c r="M205" s="5">
        <f ca="1">'FEB-22'!M205</f>
        <v>25</v>
      </c>
      <c r="N205" s="20"/>
      <c r="O205" s="20"/>
      <c r="P205" s="20"/>
      <c r="Q205" s="20"/>
      <c r="R205" s="20"/>
      <c r="S205" s="20"/>
      <c r="T205" s="20"/>
      <c r="U205" s="20"/>
      <c r="V205" s="5">
        <f ca="1">'FEB-22'!V205</f>
        <v>0</v>
      </c>
    </row>
    <row r="206" spans="1:22">
      <c r="A206" s="1"/>
      <c r="B206" s="18" t="str">
        <f ca="1">'FEB-22'!B206</f>
        <v>25.02.22</v>
      </c>
      <c r="C206" s="5">
        <f ca="1">'FEB-22'!C206</f>
        <v>204</v>
      </c>
      <c r="D206" s="5">
        <f ca="1">'FEB-22'!D206</f>
        <v>1226</v>
      </c>
      <c r="E206" s="26"/>
      <c r="F206" s="5">
        <f ca="1">'FEB-22'!F206</f>
        <v>57</v>
      </c>
      <c r="G206" s="63">
        <f ca="1">'FEB-22'!G206</f>
        <v>3303.65</v>
      </c>
      <c r="H206" s="63">
        <f ca="1">'FEB-22'!H206</f>
        <v>399.35</v>
      </c>
      <c r="I206" s="5">
        <f ca="1">'FEB-22'!I206</f>
        <v>0</v>
      </c>
      <c r="J206" s="22"/>
      <c r="K206" s="5"/>
      <c r="L206" s="5">
        <f ca="1">'FEB-22'!L206</f>
        <v>2</v>
      </c>
      <c r="M206" s="5">
        <f ca="1">'FEB-22'!M206</f>
        <v>35</v>
      </c>
      <c r="N206" s="20"/>
      <c r="O206" s="20"/>
      <c r="P206" s="20"/>
      <c r="Q206" s="20"/>
      <c r="R206" s="20"/>
      <c r="S206" s="20"/>
      <c r="T206" s="20"/>
      <c r="U206" s="20"/>
      <c r="V206" s="5">
        <f ca="1">'FEB-22'!V206</f>
        <v>0</v>
      </c>
    </row>
    <row r="207" spans="1:22">
      <c r="A207" s="1"/>
      <c r="B207" s="18" t="str">
        <f ca="1">'FEB-22'!B207</f>
        <v>25.02.22</v>
      </c>
      <c r="C207" s="5">
        <f ca="1">'FEB-22'!C207</f>
        <v>205</v>
      </c>
      <c r="D207" s="5">
        <f ca="1">'FEB-22'!D207</f>
        <v>1225</v>
      </c>
      <c r="E207" s="26"/>
      <c r="F207" s="5">
        <f ca="1">'FEB-22'!F207</f>
        <v>55</v>
      </c>
      <c r="G207" s="63">
        <f ca="1">'FEB-22'!G207</f>
        <v>3148.45</v>
      </c>
      <c r="H207" s="63">
        <f ca="1">'FEB-22'!H207</f>
        <v>426.55</v>
      </c>
      <c r="I207" s="5">
        <f ca="1">'FEB-22'!I207</f>
        <v>0</v>
      </c>
      <c r="J207" s="22"/>
      <c r="K207" s="5"/>
      <c r="L207" s="5">
        <f ca="1">'FEB-22'!L207</f>
        <v>2</v>
      </c>
      <c r="M207" s="5">
        <f ca="1">'FEB-22'!M207</f>
        <v>15</v>
      </c>
      <c r="N207" s="20"/>
      <c r="O207" s="20"/>
      <c r="P207" s="20"/>
      <c r="Q207" s="20"/>
      <c r="R207" s="20"/>
      <c r="S207" s="20"/>
      <c r="T207" s="20"/>
      <c r="U207" s="20"/>
      <c r="V207" s="5">
        <f ca="1">'FEB-22'!V207</f>
        <v>0</v>
      </c>
    </row>
    <row r="208" spans="1:22">
      <c r="A208" s="1"/>
      <c r="B208" s="18" t="str">
        <f ca="1">'FEB-22'!B208</f>
        <v>25.02.22</v>
      </c>
      <c r="C208" s="5">
        <f ca="1">'FEB-22'!C208</f>
        <v>206</v>
      </c>
      <c r="D208" s="5">
        <f ca="1">'FEB-22'!D208</f>
        <v>1227</v>
      </c>
      <c r="E208" s="26"/>
      <c r="F208" s="5">
        <f ca="1">'FEB-22'!F208</f>
        <v>56</v>
      </c>
      <c r="G208" s="63">
        <f ca="1">'FEB-22'!G208</f>
        <v>3228.06</v>
      </c>
      <c r="H208" s="63">
        <f ca="1">'FEB-22'!H208</f>
        <v>409.94</v>
      </c>
      <c r="I208" s="5">
        <f ca="1">'FEB-22'!I208</f>
        <v>0</v>
      </c>
      <c r="J208" s="22"/>
      <c r="K208" s="5"/>
      <c r="L208" s="5">
        <f ca="1">'FEB-22'!L208</f>
        <v>2</v>
      </c>
      <c r="M208" s="5">
        <f ca="1">'FEB-22'!M208</f>
        <v>20</v>
      </c>
      <c r="N208" s="20"/>
      <c r="O208" s="20"/>
      <c r="P208" s="20"/>
      <c r="Q208" s="20"/>
      <c r="R208" s="20"/>
      <c r="S208" s="20"/>
      <c r="T208" s="20"/>
      <c r="U208" s="20"/>
      <c r="V208" s="5">
        <f ca="1">'FEB-22'!V208</f>
        <v>0</v>
      </c>
    </row>
    <row r="209" spans="1:22">
      <c r="A209" s="1"/>
      <c r="B209" s="18" t="str">
        <f ca="1">'FEB-22'!B209</f>
        <v>25.02.22</v>
      </c>
      <c r="C209" s="5">
        <f ca="1">'FEB-22'!C209</f>
        <v>207</v>
      </c>
      <c r="D209" s="5">
        <f ca="1">'FEB-22'!D209</f>
        <v>1228</v>
      </c>
      <c r="E209" s="26"/>
      <c r="F209" s="5">
        <f ca="1">'FEB-22'!F209</f>
        <v>59</v>
      </c>
      <c r="G209" s="63">
        <f ca="1">'FEB-22'!G209</f>
        <v>3409.21</v>
      </c>
      <c r="H209" s="63">
        <f ca="1">'FEB-22'!H209</f>
        <v>425.79</v>
      </c>
      <c r="I209" s="5">
        <f ca="1">'FEB-22'!I209</f>
        <v>0</v>
      </c>
      <c r="J209" s="22"/>
      <c r="K209" s="5"/>
      <c r="L209" s="5">
        <f ca="1">'FEB-22'!L209</f>
        <v>1</v>
      </c>
      <c r="M209" s="5">
        <f ca="1">'FEB-22'!M209</f>
        <v>50</v>
      </c>
      <c r="N209" s="20"/>
      <c r="O209" s="20"/>
      <c r="P209" s="20"/>
      <c r="Q209" s="20"/>
      <c r="R209" s="20"/>
      <c r="S209" s="20"/>
      <c r="T209" s="20"/>
      <c r="U209" s="20"/>
      <c r="V209" s="5">
        <f ca="1">'FEB-22'!V209</f>
        <v>0</v>
      </c>
    </row>
    <row r="210" spans="1:22">
      <c r="A210" s="1"/>
      <c r="B210" s="18" t="str">
        <f ca="1">'FEB-22'!B210</f>
        <v>25.02.22</v>
      </c>
      <c r="C210" s="5">
        <f ca="1">'FEB-22'!C210</f>
        <v>208</v>
      </c>
      <c r="D210" s="5">
        <f ca="1">'FEB-22'!D210</f>
        <v>1229</v>
      </c>
      <c r="E210" s="26"/>
      <c r="F210" s="5">
        <f ca="1">'FEB-22'!F210</f>
        <v>58</v>
      </c>
      <c r="G210" s="63">
        <f ca="1">'FEB-22'!G210</f>
        <v>3272.42</v>
      </c>
      <c r="H210" s="63">
        <f ca="1">'FEB-22'!H210</f>
        <v>497.58</v>
      </c>
      <c r="I210" s="5">
        <f ca="1">'FEB-22'!I210</f>
        <v>0</v>
      </c>
      <c r="J210" s="22"/>
      <c r="K210" s="5"/>
      <c r="L210" s="5">
        <f ca="1">'FEB-22'!L210</f>
        <v>1</v>
      </c>
      <c r="M210" s="5">
        <f ca="1">'FEB-22'!M210</f>
        <v>40</v>
      </c>
      <c r="N210" s="20"/>
      <c r="O210" s="20"/>
      <c r="P210" s="20"/>
      <c r="Q210" s="20"/>
      <c r="R210" s="20"/>
      <c r="S210" s="20"/>
      <c r="T210" s="20"/>
      <c r="U210" s="20"/>
      <c r="V210" s="5">
        <f ca="1">'FEB-22'!V210</f>
        <v>0</v>
      </c>
    </row>
    <row r="211" spans="1:22">
      <c r="A211" s="1"/>
      <c r="B211" s="18" t="str">
        <f ca="1">'FEB-22'!B211</f>
        <v>25.02.22</v>
      </c>
      <c r="C211" s="5">
        <f ca="1">'FEB-22'!C211</f>
        <v>209</v>
      </c>
      <c r="D211" s="5">
        <f ca="1">'FEB-22'!D211</f>
        <v>1231</v>
      </c>
      <c r="E211" s="26"/>
      <c r="F211" s="5">
        <f ca="1">'FEB-22'!F211</f>
        <v>55</v>
      </c>
      <c r="G211" s="63">
        <f ca="1">'FEB-22'!G211</f>
        <v>3204.86</v>
      </c>
      <c r="H211" s="63">
        <f ca="1">'FEB-22'!H211</f>
        <v>369.14</v>
      </c>
      <c r="I211" s="5">
        <f ca="1">'FEB-22'!I211</f>
        <v>0</v>
      </c>
      <c r="J211" s="22"/>
      <c r="K211" s="5"/>
      <c r="L211" s="5">
        <f ca="1">'FEB-22'!L211</f>
        <v>1</v>
      </c>
      <c r="M211" s="5">
        <f ca="1">'FEB-22'!M211</f>
        <v>10</v>
      </c>
      <c r="N211" s="20"/>
      <c r="O211" s="20"/>
      <c r="P211" s="20"/>
      <c r="Q211" s="20"/>
      <c r="R211" s="20"/>
      <c r="S211" s="20"/>
      <c r="T211" s="20"/>
      <c r="U211" s="20"/>
      <c r="V211" s="5">
        <f ca="1">'FEB-22'!V211</f>
        <v>0</v>
      </c>
    </row>
    <row r="212" spans="1:22">
      <c r="A212" s="1"/>
      <c r="B212" s="18" t="str">
        <f ca="1">'FEB-22'!B212</f>
        <v>25.02.22</v>
      </c>
      <c r="C212" s="5">
        <f ca="1">'FEB-22'!C212</f>
        <v>210</v>
      </c>
      <c r="D212" s="5">
        <f ca="1">'FEB-22'!D212</f>
        <v>1230</v>
      </c>
      <c r="E212" s="26"/>
      <c r="F212" s="5">
        <f ca="1">'FEB-22'!F212</f>
        <v>59</v>
      </c>
      <c r="G212" s="63">
        <f ca="1">'FEB-22'!G212</f>
        <v>3366.01</v>
      </c>
      <c r="H212" s="63">
        <f ca="1">'FEB-22'!H212</f>
        <v>468.99</v>
      </c>
      <c r="I212" s="5">
        <f ca="1">'FEB-22'!I212</f>
        <v>0</v>
      </c>
      <c r="J212" s="22"/>
      <c r="K212" s="5"/>
      <c r="L212" s="5">
        <f ca="1">'FEB-22'!L212</f>
        <v>1</v>
      </c>
      <c r="M212" s="5">
        <f ca="1">'FEB-22'!M212</f>
        <v>55</v>
      </c>
      <c r="N212" s="20"/>
      <c r="O212" s="20"/>
      <c r="P212" s="20"/>
      <c r="Q212" s="20"/>
      <c r="R212" s="20"/>
      <c r="S212" s="20"/>
      <c r="T212" s="20"/>
      <c r="U212" s="20"/>
      <c r="V212" s="5">
        <f ca="1">'FEB-22'!V212</f>
        <v>0</v>
      </c>
    </row>
    <row r="213" spans="1:22">
      <c r="A213" s="1"/>
      <c r="B213" s="18" t="str">
        <f ca="1">'FEB-22'!B213</f>
        <v>25.02.22</v>
      </c>
      <c r="C213" s="5">
        <f ca="1">'FEB-22'!C213</f>
        <v>211</v>
      </c>
      <c r="D213" s="5">
        <f ca="1">'FEB-22'!D213</f>
        <v>1232</v>
      </c>
      <c r="E213" s="26"/>
      <c r="F213" s="5">
        <f ca="1">'FEB-22'!F213</f>
        <v>59</v>
      </c>
      <c r="G213" s="63">
        <f ca="1">'FEB-22'!G213</f>
        <v>3691</v>
      </c>
      <c r="H213" s="63">
        <f ca="1">'FEB-22'!H213</f>
        <v>425</v>
      </c>
      <c r="I213" s="5">
        <f ca="1">'FEB-22'!I213</f>
        <v>0</v>
      </c>
      <c r="J213" s="22"/>
      <c r="K213" s="5"/>
      <c r="L213" s="5">
        <f ca="1">'FEB-22'!L213</f>
        <v>1</v>
      </c>
      <c r="M213" s="5">
        <f ca="1">'FEB-22'!M213</f>
        <v>35</v>
      </c>
      <c r="N213" s="20"/>
      <c r="O213" s="20"/>
      <c r="P213" s="20"/>
      <c r="Q213" s="20"/>
      <c r="R213" s="20"/>
      <c r="S213" s="20"/>
      <c r="T213" s="20"/>
      <c r="U213" s="20"/>
      <c r="V213" s="5">
        <f ca="1">'FEB-22'!V213</f>
        <v>0</v>
      </c>
    </row>
    <row r="214" spans="1:22">
      <c r="A214" s="1"/>
      <c r="B214" s="18" t="str">
        <f ca="1">'FEB-22'!B214</f>
        <v>26.02.22</v>
      </c>
      <c r="C214" s="5">
        <f ca="1">'FEB-22'!C214</f>
        <v>212</v>
      </c>
      <c r="D214" s="5">
        <f ca="1">'FEB-22'!D214</f>
        <v>1233</v>
      </c>
      <c r="E214" s="26"/>
      <c r="F214" s="5">
        <f ca="1">'FEB-22'!F214</f>
        <v>59</v>
      </c>
      <c r="G214" s="63">
        <f ca="1">'FEB-22'!G214</f>
        <v>3340.81</v>
      </c>
      <c r="H214" s="63">
        <f ca="1">'FEB-22'!H214</f>
        <v>494.19</v>
      </c>
      <c r="I214" s="5">
        <f ca="1">'FEB-22'!I214</f>
        <v>0</v>
      </c>
      <c r="J214" s="22"/>
      <c r="K214" s="5"/>
      <c r="L214" s="5">
        <f ca="1">'FEB-22'!L214</f>
        <v>1</v>
      </c>
      <c r="M214" s="5">
        <f ca="1">'FEB-22'!M214</f>
        <v>50</v>
      </c>
      <c r="N214" s="20"/>
      <c r="O214" s="20"/>
      <c r="P214" s="20"/>
      <c r="Q214" s="20"/>
      <c r="R214" s="20"/>
      <c r="S214" s="20"/>
      <c r="T214" s="20"/>
      <c r="U214" s="20"/>
      <c r="V214" s="5">
        <f ca="1">'FEB-22'!V214</f>
        <v>0</v>
      </c>
    </row>
    <row r="215" spans="1:22">
      <c r="A215" s="1"/>
      <c r="B215" s="18" t="str">
        <f ca="1">'FEB-22'!B215</f>
        <v>26.02.22</v>
      </c>
      <c r="C215" s="5">
        <f ca="1">'FEB-22'!C215</f>
        <v>213</v>
      </c>
      <c r="D215" s="5">
        <f ca="1">'FEB-22'!D215</f>
        <v>1235</v>
      </c>
      <c r="E215" s="26"/>
      <c r="F215" s="5">
        <f ca="1">'FEB-22'!F215</f>
        <v>55</v>
      </c>
      <c r="G215" s="63">
        <f ca="1">'FEB-22'!G215</f>
        <v>3138.65</v>
      </c>
      <c r="H215" s="63">
        <f ca="1">'FEB-22'!H215</f>
        <v>436.35</v>
      </c>
      <c r="I215" s="5">
        <f ca="1">'FEB-22'!I215</f>
        <v>0</v>
      </c>
      <c r="J215" s="22"/>
      <c r="K215" s="5"/>
      <c r="L215" s="5">
        <f ca="1">'FEB-22'!L215</f>
        <v>1</v>
      </c>
      <c r="M215" s="5">
        <f ca="1">'FEB-22'!M215</f>
        <v>55</v>
      </c>
      <c r="N215" s="20"/>
      <c r="O215" s="20"/>
      <c r="P215" s="20"/>
      <c r="Q215" s="20"/>
      <c r="R215" s="20"/>
      <c r="S215" s="20"/>
      <c r="T215" s="20"/>
      <c r="U215" s="20"/>
      <c r="V215" s="5">
        <f ca="1">'FEB-22'!V215</f>
        <v>0</v>
      </c>
    </row>
    <row r="216" spans="1:22">
      <c r="A216" s="1"/>
      <c r="B216" s="18" t="str">
        <f ca="1">'FEB-22'!B216</f>
        <v>26.02.22</v>
      </c>
      <c r="C216" s="5">
        <f ca="1">'FEB-22'!C216</f>
        <v>214</v>
      </c>
      <c r="D216" s="5">
        <f ca="1">'FEB-22'!D216</f>
        <v>1234</v>
      </c>
      <c r="E216" s="26"/>
      <c r="F216" s="5">
        <f ca="1">'FEB-22'!F216</f>
        <v>59</v>
      </c>
      <c r="G216" s="63">
        <f ca="1">'FEB-22'!G216</f>
        <v>3417.62</v>
      </c>
      <c r="H216" s="63">
        <f ca="1">'FEB-22'!H216</f>
        <v>416.38</v>
      </c>
      <c r="I216" s="5">
        <f ca="1">'FEB-22'!I216</f>
        <v>0</v>
      </c>
      <c r="J216" s="22"/>
      <c r="K216" s="5"/>
      <c r="L216" s="5">
        <f ca="1">'FEB-22'!L216</f>
        <v>1</v>
      </c>
      <c r="M216" s="5">
        <f ca="1">'FEB-22'!M216</f>
        <v>40</v>
      </c>
      <c r="N216" s="20"/>
      <c r="O216" s="20"/>
      <c r="P216" s="20"/>
      <c r="Q216" s="20"/>
      <c r="R216" s="20"/>
      <c r="S216" s="20"/>
      <c r="T216" s="20"/>
      <c r="U216" s="20"/>
      <c r="V216" s="5">
        <f ca="1">'FEB-22'!V216</f>
        <v>0</v>
      </c>
    </row>
    <row r="217" spans="1:22">
      <c r="A217" s="1"/>
      <c r="B217" s="18" t="str">
        <f ca="1">'FEB-22'!B217</f>
        <v>26.02.22</v>
      </c>
      <c r="C217" s="5">
        <f ca="1">'FEB-22'!C217</f>
        <v>215</v>
      </c>
      <c r="D217" s="5">
        <f ca="1">'FEB-22'!D217</f>
        <v>1236</v>
      </c>
      <c r="E217" s="26"/>
      <c r="F217" s="5">
        <f ca="1">'FEB-22'!F217</f>
        <v>59</v>
      </c>
      <c r="G217" s="63">
        <f ca="1">'FEB-22'!G217</f>
        <v>3428.01</v>
      </c>
      <c r="H217" s="63">
        <f ca="1">'FEB-22'!H217</f>
        <v>406.99</v>
      </c>
      <c r="I217" s="5">
        <f ca="1">'FEB-22'!I217</f>
        <v>0</v>
      </c>
      <c r="J217" s="22"/>
      <c r="K217" s="5"/>
      <c r="L217" s="5">
        <f ca="1">'FEB-22'!L217</f>
        <v>1</v>
      </c>
      <c r="M217" s="5">
        <f ca="1">'FEB-22'!M217</f>
        <v>40</v>
      </c>
      <c r="N217" s="20"/>
      <c r="O217" s="20"/>
      <c r="P217" s="20"/>
      <c r="Q217" s="20"/>
      <c r="R217" s="20"/>
      <c r="S217" s="20"/>
      <c r="T217" s="20"/>
      <c r="U217" s="20"/>
      <c r="V217" s="5">
        <f ca="1">'FEB-22'!V217</f>
        <v>0</v>
      </c>
    </row>
    <row r="218" spans="1:22">
      <c r="A218" s="1"/>
      <c r="B218" s="18" t="str">
        <f ca="1">'FEB-22'!B218</f>
        <v>26.02.22</v>
      </c>
      <c r="C218" s="5">
        <f ca="1">'FEB-22'!C218</f>
        <v>216</v>
      </c>
      <c r="D218" s="5">
        <f ca="1">'FEB-22'!D218</f>
        <v>1237</v>
      </c>
      <c r="E218" s="26"/>
      <c r="F218" s="5">
        <f ca="1">'FEB-22'!F218</f>
        <v>56</v>
      </c>
      <c r="G218" s="63">
        <f ca="1">'FEB-22'!G218</f>
        <v>3291.05</v>
      </c>
      <c r="H218" s="63">
        <f ca="1">'FEB-22'!H218</f>
        <v>347.95</v>
      </c>
      <c r="I218" s="5">
        <f ca="1">'FEB-22'!I218</f>
        <v>0</v>
      </c>
      <c r="J218" s="22"/>
      <c r="K218" s="5"/>
      <c r="L218" s="5">
        <f ca="1">'FEB-22'!L218</f>
        <v>2</v>
      </c>
      <c r="M218" s="5">
        <f ca="1">'FEB-22'!M218</f>
        <v>10</v>
      </c>
      <c r="N218" s="20"/>
      <c r="O218" s="20"/>
      <c r="P218" s="20"/>
      <c r="Q218" s="20"/>
      <c r="R218" s="20"/>
      <c r="S218" s="20"/>
      <c r="T218" s="20"/>
      <c r="U218" s="20"/>
      <c r="V218" s="5">
        <f ca="1">'FEB-22'!V218</f>
        <v>0</v>
      </c>
    </row>
    <row r="219" spans="1:22">
      <c r="A219" s="1"/>
      <c r="B219" s="18" t="str">
        <f ca="1">'FEB-22'!B219</f>
        <v>26.02.22</v>
      </c>
      <c r="C219" s="5">
        <f ca="1">'FEB-22'!C219</f>
        <v>217</v>
      </c>
      <c r="D219" s="5">
        <f ca="1">'FEB-22'!D219</f>
        <v>1238</v>
      </c>
      <c r="E219" s="26"/>
      <c r="F219" s="5">
        <f ca="1">'FEB-22'!F219</f>
        <v>58</v>
      </c>
      <c r="G219" s="63">
        <f ca="1">'FEB-22'!G219</f>
        <v>3420.62</v>
      </c>
      <c r="H219" s="63">
        <f ca="1">'FEB-22'!H219</f>
        <v>349.38</v>
      </c>
      <c r="I219" s="5">
        <f ca="1">'FEB-22'!I219</f>
        <v>0</v>
      </c>
      <c r="J219" s="22"/>
      <c r="K219" s="5"/>
      <c r="L219" s="5">
        <f ca="1">'FEB-22'!L219</f>
        <v>1</v>
      </c>
      <c r="M219" s="5">
        <f ca="1">'FEB-22'!M219</f>
        <v>45</v>
      </c>
      <c r="N219" s="20"/>
      <c r="O219" s="20"/>
      <c r="P219" s="20"/>
      <c r="Q219" s="20"/>
      <c r="R219" s="20"/>
      <c r="S219" s="20"/>
      <c r="T219" s="20"/>
      <c r="U219" s="20"/>
      <c r="V219" s="5">
        <f ca="1">'FEB-22'!V219</f>
        <v>0</v>
      </c>
    </row>
    <row r="220" spans="1:22">
      <c r="A220" s="1"/>
      <c r="B220" s="18" t="str">
        <f ca="1">'FEB-22'!B220</f>
        <v>26.02.22</v>
      </c>
      <c r="C220" s="5">
        <f ca="1">'FEB-22'!C220</f>
        <v>218</v>
      </c>
      <c r="D220" s="5">
        <f ca="1">'FEB-22'!D220</f>
        <v>1239</v>
      </c>
      <c r="E220" s="26"/>
      <c r="F220" s="5">
        <f ca="1">'FEB-22'!F220</f>
        <v>58</v>
      </c>
      <c r="G220" s="63">
        <f ca="1">'FEB-22'!G220</f>
        <v>3426.86</v>
      </c>
      <c r="H220" s="63">
        <f ca="1">'FEB-22'!H220</f>
        <v>340.93</v>
      </c>
      <c r="I220" s="5">
        <f ca="1">'FEB-22'!I220</f>
        <v>1.79</v>
      </c>
      <c r="J220" s="22"/>
      <c r="K220" s="5"/>
      <c r="L220" s="5">
        <f ca="1">'FEB-22'!L220</f>
        <v>2</v>
      </c>
      <c r="M220" s="5">
        <f ca="1">'FEB-22'!M220</f>
        <v>5</v>
      </c>
      <c r="N220" s="20"/>
      <c r="O220" s="20"/>
      <c r="P220" s="20"/>
      <c r="Q220" s="20"/>
      <c r="R220" s="20"/>
      <c r="S220" s="20"/>
      <c r="T220" s="20"/>
      <c r="U220" s="20"/>
      <c r="V220" s="5">
        <f ca="1">'FEB-22'!V220</f>
        <v>9135</v>
      </c>
    </row>
    <row r="221" spans="1:22">
      <c r="A221" s="314"/>
      <c r="B221" s="18" t="str">
        <f ca="1">'FEB-22'!B221</f>
        <v>27.02.22</v>
      </c>
      <c r="C221" s="5">
        <f ca="1">'FEB-22'!C221</f>
        <v>219</v>
      </c>
      <c r="D221" s="5">
        <f ca="1">'FEB-22'!D221</f>
        <v>1240</v>
      </c>
      <c r="E221" s="26"/>
      <c r="F221" s="5">
        <f ca="1">'FEB-22'!F221</f>
        <v>58</v>
      </c>
      <c r="G221" s="63">
        <f ca="1">'FEB-22'!G221</f>
        <v>3356.66</v>
      </c>
      <c r="H221" s="63">
        <f ca="1">'FEB-22'!H221</f>
        <v>409.34</v>
      </c>
      <c r="I221" s="5">
        <f ca="1">'FEB-22'!I221</f>
        <v>0</v>
      </c>
      <c r="J221" s="22"/>
      <c r="K221" s="5"/>
      <c r="L221" s="5">
        <f ca="1">'FEB-22'!L221</f>
        <v>1</v>
      </c>
      <c r="M221" s="5">
        <f ca="1">'FEB-22'!M221</f>
        <v>55</v>
      </c>
      <c r="N221" s="20"/>
      <c r="O221" s="20"/>
      <c r="P221" s="20"/>
      <c r="Q221" s="20"/>
      <c r="R221" s="20"/>
      <c r="S221" s="20"/>
      <c r="T221" s="20"/>
      <c r="U221" s="20"/>
      <c r="V221" s="5">
        <f ca="1">'FEB-22'!V221</f>
        <v>0</v>
      </c>
    </row>
    <row r="222" spans="1:22">
      <c r="A222" s="314"/>
      <c r="B222" s="18" t="str">
        <f ca="1">'FEB-22'!B222</f>
        <v>27.02.22</v>
      </c>
      <c r="C222" s="5">
        <f ca="1">'FEB-22'!C222</f>
        <v>220</v>
      </c>
      <c r="D222" s="5">
        <f ca="1">'FEB-22'!D222</f>
        <v>1242</v>
      </c>
      <c r="E222" s="26"/>
      <c r="F222" s="5">
        <f ca="1">'FEB-22'!F222</f>
        <v>59</v>
      </c>
      <c r="G222" s="63">
        <f ca="1">'FEB-22'!G222</f>
        <v>3460.62</v>
      </c>
      <c r="H222" s="63">
        <f ca="1">'FEB-22'!H222</f>
        <v>373.38</v>
      </c>
      <c r="I222" s="5">
        <f ca="1">'FEB-22'!I222</f>
        <v>0</v>
      </c>
      <c r="J222" s="22"/>
      <c r="K222" s="5"/>
      <c r="L222" s="5">
        <f ca="1">'FEB-22'!L222</f>
        <v>1</v>
      </c>
      <c r="M222" s="5">
        <f ca="1">'FEB-22'!M222</f>
        <v>35</v>
      </c>
      <c r="N222" s="20"/>
      <c r="O222" s="20"/>
      <c r="P222" s="20"/>
      <c r="Q222" s="20"/>
      <c r="R222" s="20"/>
      <c r="S222" s="20"/>
      <c r="T222" s="20"/>
      <c r="U222" s="20"/>
      <c r="V222" s="5">
        <f ca="1">'FEB-22'!V222</f>
        <v>0</v>
      </c>
    </row>
    <row r="223" spans="1:22">
      <c r="A223" s="314"/>
      <c r="B223" s="18" t="str">
        <f ca="1">'FEB-22'!B223</f>
        <v>27.02.22</v>
      </c>
      <c r="C223" s="5">
        <f ca="1">'FEB-22'!C223</f>
        <v>221</v>
      </c>
      <c r="D223" s="5">
        <f ca="1">'FEB-22'!D223</f>
        <v>1241</v>
      </c>
      <c r="E223" s="26"/>
      <c r="F223" s="5">
        <f ca="1">'FEB-22'!F223</f>
        <v>57</v>
      </c>
      <c r="G223" s="63">
        <f ca="1">'FEB-22'!G223</f>
        <v>3346.43</v>
      </c>
      <c r="H223" s="63">
        <f ca="1">'FEB-22'!H223</f>
        <v>358.57</v>
      </c>
      <c r="I223" s="5">
        <f ca="1">'FEB-22'!I223</f>
        <v>0</v>
      </c>
      <c r="J223" s="22"/>
      <c r="K223" s="5"/>
      <c r="L223" s="5">
        <f ca="1">'FEB-22'!L223</f>
        <v>1</v>
      </c>
      <c r="M223" s="5">
        <f ca="1">'FEB-22'!M223</f>
        <v>50</v>
      </c>
      <c r="N223" s="20"/>
      <c r="O223" s="20"/>
      <c r="P223" s="20"/>
      <c r="Q223" s="20"/>
      <c r="R223" s="20"/>
      <c r="S223" s="20"/>
      <c r="T223" s="20"/>
      <c r="U223" s="20"/>
      <c r="V223" s="5">
        <f ca="1">'FEB-22'!V223</f>
        <v>0</v>
      </c>
    </row>
    <row r="224" spans="1:22">
      <c r="A224" s="314"/>
      <c r="B224" s="18" t="str">
        <f ca="1">'FEB-22'!B224</f>
        <v>27.02.22</v>
      </c>
      <c r="C224" s="5">
        <f ca="1">'FEB-22'!C224</f>
        <v>222</v>
      </c>
      <c r="D224" s="5">
        <f ca="1">'FEB-22'!D224</f>
        <v>1243</v>
      </c>
      <c r="E224" s="26"/>
      <c r="F224" s="5">
        <f ca="1">'FEB-22'!F224</f>
        <v>57</v>
      </c>
      <c r="G224" s="63">
        <f ca="1">'FEB-22'!G224</f>
        <v>3317.03</v>
      </c>
      <c r="H224" s="63">
        <f ca="1">'FEB-22'!H224</f>
        <v>387.97</v>
      </c>
      <c r="I224" s="5">
        <f ca="1">'FEB-22'!I224</f>
        <v>0</v>
      </c>
      <c r="J224" s="22"/>
      <c r="K224" s="5"/>
      <c r="L224" s="5">
        <f ca="1">'FEB-22'!L224</f>
        <v>1</v>
      </c>
      <c r="M224" s="5">
        <f ca="1">'FEB-22'!M224</f>
        <v>35</v>
      </c>
      <c r="N224" s="20"/>
      <c r="O224" s="20"/>
      <c r="P224" s="20"/>
      <c r="Q224" s="20"/>
      <c r="R224" s="20"/>
      <c r="S224" s="20"/>
      <c r="T224" s="20"/>
      <c r="U224" s="20"/>
      <c r="V224" s="5">
        <f ca="1">'FEB-22'!V224</f>
        <v>0</v>
      </c>
    </row>
    <row r="225" spans="1:22">
      <c r="A225" s="314"/>
      <c r="B225" s="18" t="str">
        <f ca="1">'FEB-22'!B225</f>
        <v>27.02.22</v>
      </c>
      <c r="C225" s="5">
        <f ca="1">'FEB-22'!C225</f>
        <v>223</v>
      </c>
      <c r="D225" s="5">
        <f ca="1">'FEB-22'!D225</f>
        <v>1244</v>
      </c>
      <c r="E225" s="26"/>
      <c r="F225" s="5">
        <f ca="1">'FEB-22'!F225</f>
        <v>58</v>
      </c>
      <c r="G225" s="63">
        <f ca="1">'FEB-22'!G225</f>
        <v>3400.22</v>
      </c>
      <c r="H225" s="63">
        <f ca="1">'FEB-22'!H225</f>
        <v>369.78</v>
      </c>
      <c r="I225" s="5">
        <f ca="1">'FEB-22'!I225</f>
        <v>0</v>
      </c>
      <c r="J225" s="22"/>
      <c r="K225" s="5"/>
      <c r="L225" s="5">
        <f ca="1">'FEB-22'!L225</f>
        <v>2</v>
      </c>
      <c r="M225" s="5">
        <f ca="1">'FEB-22'!M225</f>
        <v>10</v>
      </c>
      <c r="N225" s="20"/>
      <c r="O225" s="20"/>
      <c r="P225" s="20"/>
      <c r="Q225" s="20"/>
      <c r="R225" s="20"/>
      <c r="S225" s="20"/>
      <c r="T225" s="20"/>
      <c r="U225" s="20"/>
      <c r="V225" s="5">
        <f ca="1">'FEB-22'!V225</f>
        <v>0</v>
      </c>
    </row>
    <row r="226" spans="1:22">
      <c r="A226" s="314"/>
      <c r="B226" s="18" t="str">
        <f ca="1">'FEB-22'!B226</f>
        <v>27.02.22</v>
      </c>
      <c r="C226" s="5">
        <f ca="1">'FEB-22'!C226</f>
        <v>224</v>
      </c>
      <c r="D226" s="5">
        <f ca="1">'FEB-22'!D226</f>
        <v>1245</v>
      </c>
      <c r="E226" s="26"/>
      <c r="F226" s="5">
        <f ca="1">'FEB-22'!F226</f>
        <v>59</v>
      </c>
      <c r="G226" s="63">
        <f ca="1">'FEB-22'!G226</f>
        <v>3707</v>
      </c>
      <c r="H226" s="63">
        <f ca="1">'FEB-22'!H226</f>
        <v>409</v>
      </c>
      <c r="I226" s="5">
        <f ca="1">'FEB-22'!I226</f>
        <v>0</v>
      </c>
      <c r="J226" s="22"/>
      <c r="K226" s="5"/>
      <c r="L226" s="5">
        <f ca="1">'FEB-22'!L226</f>
        <v>1</v>
      </c>
      <c r="M226" s="5">
        <f ca="1">'FEB-22'!M226</f>
        <v>45</v>
      </c>
      <c r="N226" s="20"/>
      <c r="O226" s="20"/>
      <c r="P226" s="20"/>
      <c r="Q226" s="20"/>
      <c r="R226" s="20"/>
      <c r="S226" s="20"/>
      <c r="T226" s="20"/>
      <c r="U226" s="20"/>
      <c r="V226" s="5">
        <f ca="1">'FEB-22'!V226</f>
        <v>0</v>
      </c>
    </row>
    <row r="227" spans="1:22">
      <c r="A227" s="315"/>
      <c r="B227" s="18" t="str">
        <f ca="1">'FEB-22'!B227</f>
        <v>27.02.22</v>
      </c>
      <c r="C227" s="5">
        <f ca="1">'FEB-22'!C227</f>
        <v>225</v>
      </c>
      <c r="D227" s="5">
        <f ca="1">'FEB-22'!D227</f>
        <v>1247</v>
      </c>
      <c r="E227" s="26"/>
      <c r="F227" s="5">
        <f ca="1">'FEB-22'!F227</f>
        <v>55</v>
      </c>
      <c r="G227" s="63">
        <f ca="1">'FEB-22'!G227</f>
        <v>3171.65</v>
      </c>
      <c r="H227" s="63">
        <f ca="1">'FEB-22'!H227</f>
        <v>403.35</v>
      </c>
      <c r="I227" s="5">
        <f ca="1">'FEB-22'!I227</f>
        <v>0</v>
      </c>
      <c r="J227" s="22"/>
      <c r="K227" s="5"/>
      <c r="L227" s="5">
        <f ca="1">'FEB-22'!L227</f>
        <v>1</v>
      </c>
      <c r="M227" s="5">
        <f ca="1">'FEB-22'!M227</f>
        <v>40</v>
      </c>
      <c r="N227" s="20"/>
      <c r="O227" s="20"/>
      <c r="P227" s="20"/>
      <c r="Q227" s="20"/>
      <c r="R227" s="20"/>
      <c r="S227" s="20"/>
      <c r="T227" s="20"/>
      <c r="U227" s="20"/>
      <c r="V227" s="5">
        <f ca="1">'FEB-22'!V227</f>
        <v>0</v>
      </c>
    </row>
    <row r="228" spans="1:22">
      <c r="A228" s="315"/>
      <c r="B228" s="18" t="str">
        <f ca="1">'FEB-22'!B228</f>
        <v>27.02.22</v>
      </c>
      <c r="C228" s="5">
        <f ca="1">'FEB-22'!C228</f>
        <v>226</v>
      </c>
      <c r="D228" s="5">
        <f ca="1">'FEB-22'!D228</f>
        <v>1248</v>
      </c>
      <c r="E228" s="26"/>
      <c r="F228" s="5">
        <f ca="1">'FEB-22'!F228</f>
        <v>58</v>
      </c>
      <c r="G228" s="63">
        <f ca="1">'FEB-22'!G228</f>
        <v>3368.04</v>
      </c>
      <c r="H228" s="63">
        <f ca="1">'FEB-22'!H228</f>
        <v>402.96</v>
      </c>
      <c r="I228" s="5">
        <f ca="1">'FEB-22'!I228</f>
        <v>3</v>
      </c>
      <c r="J228" s="22"/>
      <c r="K228" s="5"/>
      <c r="L228" s="5">
        <f ca="1">'FEB-22'!L228</f>
        <v>2</v>
      </c>
      <c r="M228" s="5">
        <f ca="1">'FEB-22'!M228</f>
        <v>0</v>
      </c>
      <c r="N228" s="20"/>
      <c r="O228" s="20"/>
      <c r="P228" s="20"/>
      <c r="Q228" s="20"/>
      <c r="R228" s="20"/>
      <c r="S228" s="20"/>
      <c r="T228" s="20"/>
      <c r="U228" s="20"/>
      <c r="V228" s="5">
        <f ca="1">'FEB-22'!V228</f>
        <v>9135</v>
      </c>
    </row>
    <row r="229" spans="1:22">
      <c r="A229" s="315"/>
      <c r="B229" s="18" t="str">
        <f ca="1">'FEB-22'!B229</f>
        <v>27.02.22</v>
      </c>
      <c r="C229" s="5">
        <f ca="1">'FEB-22'!C229</f>
        <v>227</v>
      </c>
      <c r="D229" s="5">
        <f ca="1">'FEB-22'!D229</f>
        <v>1249</v>
      </c>
      <c r="E229" s="26"/>
      <c r="F229" s="5">
        <f ca="1">'FEB-22'!F229</f>
        <v>57</v>
      </c>
      <c r="G229" s="63">
        <f ca="1">'FEB-22'!G229</f>
        <v>3259.47</v>
      </c>
      <c r="H229" s="63">
        <f ca="1">'FEB-22'!H229</f>
        <v>441.53</v>
      </c>
      <c r="I229" s="5">
        <f ca="1">'FEB-22'!I229</f>
        <v>0</v>
      </c>
      <c r="J229" s="22"/>
      <c r="K229" s="5"/>
      <c r="L229" s="5">
        <f ca="1">'FEB-22'!L229</f>
        <v>1</v>
      </c>
      <c r="M229" s="5">
        <f ca="1">'FEB-22'!M229</f>
        <v>55</v>
      </c>
      <c r="N229" s="20"/>
      <c r="O229" s="20"/>
      <c r="P229" s="20"/>
      <c r="Q229" s="20"/>
      <c r="R229" s="20"/>
      <c r="S229" s="20"/>
      <c r="T229" s="20"/>
      <c r="U229" s="20"/>
      <c r="V229" s="5">
        <f ca="1">'FEB-22'!V229</f>
        <v>0</v>
      </c>
    </row>
    <row r="230" spans="1:22">
      <c r="A230" s="316"/>
      <c r="B230" s="18" t="str">
        <f ca="1">'FEB-22'!B230</f>
        <v>28.02.22</v>
      </c>
      <c r="C230" s="5">
        <f ca="1">'FEB-22'!C230</f>
        <v>228</v>
      </c>
      <c r="D230" s="5">
        <f ca="1">'FEB-22'!D230</f>
        <v>1246</v>
      </c>
      <c r="E230" s="26"/>
      <c r="F230" s="5">
        <f ca="1">'FEB-22'!F230</f>
        <v>57</v>
      </c>
      <c r="G230" s="63">
        <f ca="1">'FEB-22'!G230</f>
        <v>3246.65</v>
      </c>
      <c r="H230" s="63">
        <f ca="1">'FEB-22'!H230</f>
        <v>456.35</v>
      </c>
      <c r="I230" s="5">
        <f ca="1">'FEB-22'!I230</f>
        <v>0</v>
      </c>
      <c r="J230" s="22"/>
      <c r="K230" s="5"/>
      <c r="L230" s="5">
        <f ca="1">'FEB-22'!L230</f>
        <v>2</v>
      </c>
      <c r="M230" s="5">
        <f ca="1">'FEB-22'!M230</f>
        <v>20</v>
      </c>
      <c r="N230" s="20"/>
      <c r="O230" s="20"/>
      <c r="P230" s="20"/>
      <c r="Q230" s="20"/>
      <c r="R230" s="20"/>
      <c r="S230" s="20"/>
      <c r="T230" s="20"/>
      <c r="U230" s="20"/>
      <c r="V230" s="5">
        <f ca="1">'FEB-22'!V230</f>
        <v>0</v>
      </c>
    </row>
    <row r="231" spans="1:22">
      <c r="A231" s="316"/>
      <c r="B231" s="18" t="str">
        <f ca="1">'FEB-22'!B231</f>
        <v>28.02.22</v>
      </c>
      <c r="C231" s="5">
        <f ca="1">'FEB-22'!C231</f>
        <v>229</v>
      </c>
      <c r="D231" s="5">
        <f ca="1">'FEB-22'!D231</f>
        <v>1251</v>
      </c>
      <c r="E231" s="26"/>
      <c r="F231" s="5">
        <f ca="1">'FEB-22'!F231</f>
        <v>59</v>
      </c>
      <c r="G231" s="63">
        <f ca="1">'FEB-22'!G231</f>
        <v>3403.61</v>
      </c>
      <c r="H231" s="63">
        <f ca="1">'FEB-22'!H231</f>
        <v>431.39</v>
      </c>
      <c r="I231" s="5">
        <f ca="1">'FEB-22'!I231</f>
        <v>0</v>
      </c>
      <c r="J231" s="22"/>
      <c r="K231" s="5"/>
      <c r="L231" s="5">
        <f ca="1">'FEB-22'!L231</f>
        <v>2</v>
      </c>
      <c r="M231" s="5">
        <f ca="1">'FEB-22'!M231</f>
        <v>5</v>
      </c>
      <c r="N231" s="20"/>
      <c r="O231" s="20"/>
      <c r="P231" s="20"/>
      <c r="Q231" s="20"/>
      <c r="R231" s="20"/>
      <c r="S231" s="20"/>
      <c r="T231" s="20"/>
      <c r="U231" s="20"/>
      <c r="V231" s="5">
        <f ca="1">'FEB-22'!V231</f>
        <v>0</v>
      </c>
    </row>
    <row r="232" spans="1:22">
      <c r="A232" s="316"/>
      <c r="B232" s="18" t="str">
        <f ca="1">'FEB-22'!B232</f>
        <v>28.02.22</v>
      </c>
      <c r="C232" s="5">
        <f ca="1">'FEB-22'!C232</f>
        <v>230</v>
      </c>
      <c r="D232" s="5">
        <f ca="1">'FEB-22'!D232</f>
        <v>1250</v>
      </c>
      <c r="E232" s="26"/>
      <c r="F232" s="5">
        <f ca="1">'FEB-22'!F232</f>
        <v>58</v>
      </c>
      <c r="G232" s="63">
        <f ca="1">'FEB-22'!G232</f>
        <v>3366.62</v>
      </c>
      <c r="H232" s="63">
        <f ca="1">'FEB-22'!H232</f>
        <v>403.38</v>
      </c>
      <c r="I232" s="5">
        <f ca="1">'FEB-22'!I232</f>
        <v>0</v>
      </c>
      <c r="J232" s="22"/>
      <c r="K232" s="5"/>
      <c r="L232" s="5">
        <f ca="1">'FEB-22'!L232</f>
        <v>1</v>
      </c>
      <c r="M232" s="5">
        <f ca="1">'FEB-22'!M232</f>
        <v>55</v>
      </c>
      <c r="N232" s="20"/>
      <c r="O232" s="20"/>
      <c r="P232" s="20"/>
      <c r="Q232" s="20"/>
      <c r="R232" s="20"/>
      <c r="S232" s="20"/>
      <c r="T232" s="20"/>
      <c r="U232" s="20"/>
      <c r="V232" s="5">
        <f ca="1">'FEB-22'!V232</f>
        <v>0</v>
      </c>
    </row>
    <row r="233" spans="1:22">
      <c r="A233" s="316"/>
      <c r="B233" s="18" t="str">
        <f ca="1">'FEB-22'!B233</f>
        <v>28.02.22</v>
      </c>
      <c r="C233" s="5">
        <f ca="1">'FEB-22'!C233</f>
        <v>231</v>
      </c>
      <c r="D233" s="5">
        <f ca="1">'FEB-22'!D233</f>
        <v>1252</v>
      </c>
      <c r="E233" s="26"/>
      <c r="F233" s="5">
        <f ca="1">'FEB-22'!F233</f>
        <v>57</v>
      </c>
      <c r="G233" s="63">
        <f ca="1">'FEB-22'!G233</f>
        <v>3343.84</v>
      </c>
      <c r="H233" s="63">
        <f ca="1">'FEB-22'!H233</f>
        <v>360.16</v>
      </c>
      <c r="I233" s="5">
        <f ca="1">'FEB-22'!I233</f>
        <v>0</v>
      </c>
      <c r="J233" s="22"/>
      <c r="K233" s="5"/>
      <c r="L233" s="5">
        <f ca="1">'FEB-22'!L233</f>
        <v>1</v>
      </c>
      <c r="M233" s="5">
        <f ca="1">'FEB-22'!M233</f>
        <v>20</v>
      </c>
      <c r="N233" s="20"/>
      <c r="O233" s="20"/>
      <c r="P233" s="20"/>
      <c r="Q233" s="20"/>
      <c r="R233" s="20"/>
      <c r="S233" s="20"/>
      <c r="T233" s="20"/>
      <c r="U233" s="20"/>
      <c r="V233" s="5">
        <f ca="1">'FEB-22'!V233</f>
        <v>0</v>
      </c>
    </row>
    <row r="234" spans="1:22">
      <c r="A234" s="316"/>
      <c r="B234" s="18" t="str">
        <f ca="1">'FEB-22'!B234</f>
        <v>28.02.22</v>
      </c>
      <c r="C234" s="5">
        <f ca="1">'FEB-22'!C234</f>
        <v>232</v>
      </c>
      <c r="D234" s="5">
        <f ca="1">'FEB-22'!D234</f>
        <v>1253</v>
      </c>
      <c r="E234" s="26"/>
      <c r="F234" s="5">
        <f ca="1">'FEB-22'!F234</f>
        <v>58</v>
      </c>
      <c r="G234" s="63">
        <f ca="1">'FEB-22'!G234</f>
        <v>3374.46</v>
      </c>
      <c r="H234" s="63">
        <f ca="1">'FEB-22'!H234</f>
        <v>391.54</v>
      </c>
      <c r="I234" s="5">
        <f ca="1">'FEB-22'!I234</f>
        <v>0</v>
      </c>
      <c r="J234" s="22"/>
      <c r="K234" s="5"/>
      <c r="L234" s="5">
        <f ca="1">'FEB-22'!L234</f>
        <v>1</v>
      </c>
      <c r="M234" s="5">
        <f ca="1">'FEB-22'!M234</f>
        <v>40</v>
      </c>
      <c r="N234" s="20"/>
      <c r="O234" s="20"/>
      <c r="P234" s="20"/>
      <c r="Q234" s="20"/>
      <c r="R234" s="20"/>
      <c r="S234" s="20"/>
      <c r="T234" s="20"/>
      <c r="U234" s="20"/>
      <c r="V234" s="5">
        <f ca="1">'FEB-22'!V234</f>
        <v>0</v>
      </c>
    </row>
    <row r="235" spans="1:22">
      <c r="A235" s="316"/>
      <c r="B235" s="18" t="str">
        <f ca="1">'FEB-22'!B235</f>
        <v>28.02.22</v>
      </c>
      <c r="C235" s="5">
        <f ca="1">'FEB-22'!C235</f>
        <v>233</v>
      </c>
      <c r="D235" s="5">
        <f ca="1">'FEB-22'!D235</f>
        <v>1254</v>
      </c>
      <c r="E235" s="26"/>
      <c r="F235" s="5">
        <f ca="1">'FEB-22'!F235</f>
        <v>59</v>
      </c>
      <c r="G235" s="63">
        <f ca="1">'FEB-22'!G235</f>
        <v>3472.01</v>
      </c>
      <c r="H235" s="63">
        <f ca="1">'FEB-22'!H235</f>
        <v>362.99</v>
      </c>
      <c r="I235" s="5">
        <f ca="1">'FEB-22'!I235</f>
        <v>0</v>
      </c>
      <c r="J235" s="22"/>
      <c r="K235" s="5"/>
      <c r="L235" s="5">
        <f ca="1">'FEB-22'!L235</f>
        <v>1</v>
      </c>
      <c r="M235" s="5">
        <f ca="1">'FEB-22'!M235</f>
        <v>30</v>
      </c>
      <c r="N235" s="20"/>
      <c r="O235" s="20"/>
      <c r="P235" s="20"/>
      <c r="Q235" s="20"/>
      <c r="R235" s="20"/>
      <c r="S235" s="20"/>
      <c r="T235" s="20"/>
      <c r="U235" s="20"/>
      <c r="V235" s="5">
        <f ca="1">'FEB-22'!V235</f>
        <v>0</v>
      </c>
    </row>
    <row r="236" spans="1:22">
      <c r="A236" s="317"/>
      <c r="B236" s="18" t="str">
        <f ca="1">'FEB-22'!B236</f>
        <v>28.02.22</v>
      </c>
      <c r="C236" s="5">
        <f ca="1">'FEB-22'!C236</f>
        <v>234</v>
      </c>
      <c r="D236" s="5">
        <f ca="1">'FEB-22'!D236</f>
        <v>1255</v>
      </c>
      <c r="E236" s="26"/>
      <c r="F236" s="5">
        <f ca="1">'FEB-22'!F236</f>
        <v>59</v>
      </c>
      <c r="G236" s="63">
        <f ca="1">'FEB-22'!G236</f>
        <v>3461.82</v>
      </c>
      <c r="H236" s="63">
        <f ca="1">'FEB-22'!H236</f>
        <v>372.18</v>
      </c>
      <c r="I236" s="5">
        <f ca="1">'FEB-22'!I236</f>
        <v>0</v>
      </c>
      <c r="J236" s="22"/>
      <c r="K236" s="5"/>
      <c r="L236" s="5">
        <f ca="1">'FEB-22'!L236</f>
        <v>1</v>
      </c>
      <c r="M236" s="5">
        <f ca="1">'FEB-22'!M236</f>
        <v>45</v>
      </c>
      <c r="N236" s="20"/>
      <c r="O236" s="20"/>
      <c r="P236" s="20"/>
      <c r="Q236" s="20"/>
      <c r="R236" s="20"/>
      <c r="S236" s="20"/>
      <c r="T236" s="20"/>
      <c r="U236" s="20"/>
      <c r="V236" s="5">
        <f ca="1">'FEB-22'!V236</f>
        <v>0</v>
      </c>
    </row>
    <row r="237" spans="1:22">
      <c r="A237" s="317"/>
      <c r="B237" s="18" t="str">
        <f ca="1">'FEB-22'!B237</f>
        <v>28.02.22</v>
      </c>
      <c r="C237" s="5">
        <f ca="1">'FEB-22'!C237</f>
        <v>235</v>
      </c>
      <c r="D237" s="5">
        <f ca="1">'FEB-22'!D237</f>
        <v>1256</v>
      </c>
      <c r="E237" s="26"/>
      <c r="F237" s="5">
        <f ca="1">'FEB-22'!F237</f>
        <v>59</v>
      </c>
      <c r="G237" s="63">
        <f ca="1">'FEB-22'!G237</f>
        <v>3448.82</v>
      </c>
      <c r="H237" s="63">
        <f ca="1">'FEB-22'!H237</f>
        <v>385.18</v>
      </c>
      <c r="I237" s="5">
        <f ca="1">'FEB-22'!I237</f>
        <v>0</v>
      </c>
      <c r="J237" s="22"/>
      <c r="K237" s="5"/>
      <c r="L237" s="5">
        <f ca="1">'FEB-22'!L237</f>
        <v>1</v>
      </c>
      <c r="M237" s="5">
        <f ca="1">'FEB-22'!M237</f>
        <v>45</v>
      </c>
      <c r="N237" s="20"/>
      <c r="O237" s="20"/>
      <c r="P237" s="20"/>
      <c r="Q237" s="20"/>
      <c r="R237" s="20"/>
      <c r="S237" s="20"/>
      <c r="T237" s="20"/>
      <c r="U237" s="20"/>
      <c r="V237" s="5">
        <f ca="1">'FEB-22'!V237</f>
        <v>0</v>
      </c>
    </row>
    <row r="238" spans="1:22">
      <c r="A238" s="317"/>
      <c r="B238" s="18" t="str">
        <f ca="1">'FEB-22'!B238</f>
        <v>28.02.22</v>
      </c>
      <c r="C238" s="5">
        <f ca="1">'FEB-22'!C238</f>
        <v>236</v>
      </c>
      <c r="D238" s="5">
        <f ca="1">'FEB-22'!D238</f>
        <v>1257</v>
      </c>
      <c r="E238" s="26"/>
      <c r="F238" s="5">
        <f ca="1">'FEB-22'!F238</f>
        <v>58</v>
      </c>
      <c r="G238" s="63">
        <f ca="1">'FEB-22'!G238</f>
        <v>3321.63</v>
      </c>
      <c r="H238" s="63">
        <f ca="1">'FEB-22'!H238</f>
        <v>447.37</v>
      </c>
      <c r="I238" s="5">
        <f ca="1">'FEB-22'!I238</f>
        <v>0</v>
      </c>
      <c r="J238" s="22"/>
      <c r="K238" s="5"/>
      <c r="L238" s="5">
        <f ca="1">'FEB-22'!L238</f>
        <v>1</v>
      </c>
      <c r="M238" s="5">
        <f ca="1">'FEB-22'!M238</f>
        <v>30</v>
      </c>
      <c r="N238" s="20"/>
      <c r="O238" s="20"/>
      <c r="P238" s="20"/>
      <c r="Q238" s="20"/>
      <c r="R238" s="20"/>
      <c r="S238" s="20"/>
      <c r="T238" s="20"/>
      <c r="U238" s="20"/>
      <c r="V238" s="5">
        <f ca="1">'FEB-22'!V238</f>
        <v>0</v>
      </c>
    </row>
    <row r="239" spans="1:22">
      <c r="A239" s="318"/>
      <c r="B239" s="18" t="str">
        <f ca="1">'FEB-22'!B239</f>
        <v>28.02.22</v>
      </c>
      <c r="C239" s="5">
        <f ca="1">'FEB-22'!C239</f>
        <v>237</v>
      </c>
      <c r="D239" s="5">
        <f ca="1">'FEB-22'!D239</f>
        <v>1258</v>
      </c>
      <c r="E239" s="26"/>
      <c r="F239" s="5">
        <f ca="1">'FEB-22'!F239</f>
        <v>57</v>
      </c>
      <c r="G239" s="63">
        <f ca="1">'FEB-22'!G239</f>
        <v>3235.03</v>
      </c>
      <c r="H239" s="63">
        <f ca="1">'FEB-22'!H239</f>
        <v>469.97</v>
      </c>
      <c r="I239" s="5">
        <f ca="1">'FEB-22'!I239</f>
        <v>0</v>
      </c>
      <c r="J239" s="22"/>
      <c r="K239" s="5"/>
      <c r="L239" s="5">
        <f ca="1">'FEB-22'!L239</f>
        <v>1</v>
      </c>
      <c r="M239" s="5">
        <f ca="1">'FEB-22'!M239</f>
        <v>35</v>
      </c>
      <c r="N239" s="20"/>
      <c r="O239" s="20"/>
      <c r="P239" s="20"/>
      <c r="Q239" s="20"/>
      <c r="R239" s="20"/>
      <c r="S239" s="20"/>
      <c r="T239" s="20"/>
      <c r="U239" s="20"/>
      <c r="V239" s="5">
        <f ca="1">'FEB-22'!V239</f>
        <v>0</v>
      </c>
    </row>
    <row r="240" spans="1:22">
      <c r="A240" s="318"/>
      <c r="B240" s="18" t="str">
        <f ca="1">'FEB-22'!B240</f>
        <v>28.02.22</v>
      </c>
      <c r="C240" s="5">
        <f ca="1">'FEB-22'!C240</f>
        <v>238</v>
      </c>
      <c r="D240" s="5">
        <f ca="1">'FEB-22'!D240</f>
        <v>1261</v>
      </c>
      <c r="E240" s="26"/>
      <c r="F240" s="5">
        <f ca="1">'FEB-22'!F240</f>
        <v>56</v>
      </c>
      <c r="G240" s="63">
        <f ca="1">'FEB-22'!G240</f>
        <v>3220.26</v>
      </c>
      <c r="H240" s="63">
        <f ca="1">'FEB-22'!H240</f>
        <v>417.74</v>
      </c>
      <c r="I240" s="5">
        <f ca="1">'FEB-22'!I240</f>
        <v>0</v>
      </c>
      <c r="J240" s="22"/>
      <c r="K240" s="5"/>
      <c r="L240" s="5">
        <f ca="1">'FEB-22'!L240</f>
        <v>1</v>
      </c>
      <c r="M240" s="5">
        <f ca="1">'FEB-22'!M240</f>
        <v>40</v>
      </c>
      <c r="N240" s="20"/>
      <c r="O240" s="20"/>
      <c r="P240" s="20"/>
      <c r="Q240" s="20"/>
      <c r="R240" s="20"/>
      <c r="S240" s="20"/>
      <c r="T240" s="20"/>
      <c r="U240" s="20"/>
      <c r="V240" s="5">
        <f ca="1">'FEB-22'!V240</f>
        <v>0</v>
      </c>
    </row>
    <row r="241" spans="1:27" s="55" customFormat="1" ht="18.75">
      <c r="B241" s="64" t="s">
        <v>670</v>
      </c>
      <c r="C241" s="2">
        <v>11</v>
      </c>
      <c r="D241" s="65"/>
      <c r="E241" s="66"/>
      <c r="F241" s="17">
        <f ca="1">SUBTOTAL(9,F230:F240)</f>
        <v>637</v>
      </c>
      <c r="G241" s="2">
        <f ca="1">SUBTOTAL(9,G230:G240)</f>
        <v>36894.750000000007</v>
      </c>
      <c r="H241" s="17">
        <f ca="1">SUBTOTAL(9,H230:H240)</f>
        <v>4498.2499999999991</v>
      </c>
      <c r="I241" s="17">
        <f ca="1">SUBTOTAL(9,I230:I240)</f>
        <v>0</v>
      </c>
      <c r="J241" s="17" t="e">
        <f>SUM(#REF!)</f>
        <v>#REF!</v>
      </c>
      <c r="K241" s="17" t="e">
        <f>SUM(#REF!)</f>
        <v>#REF!</v>
      </c>
      <c r="L241" s="17">
        <v>19</v>
      </c>
      <c r="M241" s="17">
        <v>5</v>
      </c>
      <c r="N241" s="4">
        <f t="shared" ref="N241:U241" si="0">SUM(N27:N33)</f>
        <v>0</v>
      </c>
      <c r="O241" s="4">
        <f t="shared" si="0"/>
        <v>0</v>
      </c>
      <c r="P241" s="4">
        <f t="shared" si="0"/>
        <v>0</v>
      </c>
      <c r="Q241" s="4">
        <f t="shared" si="0"/>
        <v>0</v>
      </c>
      <c r="R241" s="4">
        <f t="shared" si="0"/>
        <v>0</v>
      </c>
      <c r="S241" s="4">
        <f t="shared" si="0"/>
        <v>0</v>
      </c>
      <c r="T241" s="4">
        <f t="shared" si="0"/>
        <v>0</v>
      </c>
      <c r="U241" s="4">
        <f t="shared" si="0"/>
        <v>0</v>
      </c>
      <c r="V241" s="17">
        <f ca="1">'FEB-22'!V37</f>
        <v>0</v>
      </c>
      <c r="AA241" s="73"/>
    </row>
    <row r="242" spans="1:27" s="56" customFormat="1" ht="21">
      <c r="B242" s="67" t="s">
        <v>671</v>
      </c>
      <c r="F242" s="68">
        <f ca="1">'FEB-22'!F241</f>
        <v>637</v>
      </c>
      <c r="G242" s="68">
        <f ca="1">'FEB-22'!G241</f>
        <v>36894.750000000007</v>
      </c>
      <c r="H242" s="68">
        <f ca="1">'FEB-22'!H241</f>
        <v>4498.2499999999991</v>
      </c>
      <c r="I242" s="2">
        <f ca="1">'FEB-22'!I241</f>
        <v>0</v>
      </c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2">
        <f ca="1">'FEB-22'!V241</f>
        <v>0</v>
      </c>
    </row>
    <row r="243" spans="1:27" s="57" customFormat="1">
      <c r="A243"/>
      <c r="B243" s="69" t="s">
        <v>888</v>
      </c>
      <c r="C243" s="69"/>
      <c r="D243" s="69"/>
      <c r="E243" s="1"/>
      <c r="F243" s="69"/>
      <c r="G243" s="69"/>
      <c r="H243" s="69"/>
      <c r="I243" s="69"/>
      <c r="J243" s="1"/>
      <c r="K243" s="1"/>
      <c r="L243" s="69"/>
      <c r="M243" s="69"/>
      <c r="N243" s="1"/>
      <c r="O243" s="1"/>
      <c r="P243" s="1"/>
      <c r="Q243" s="1"/>
      <c r="R243" s="1"/>
      <c r="S243" s="1"/>
      <c r="T243" s="1"/>
      <c r="U243" s="1"/>
      <c r="V243" s="69"/>
      <c r="W243" s="1"/>
      <c r="X243" s="69"/>
      <c r="Y243" s="69"/>
      <c r="Z243" s="69"/>
      <c r="AA243" s="69"/>
    </row>
    <row r="244" spans="1:27" s="58" customFormat="1" ht="15.75">
      <c r="A244"/>
      <c r="B244" s="58" t="s">
        <v>889</v>
      </c>
      <c r="E244"/>
      <c r="J244"/>
      <c r="K244"/>
      <c r="N244"/>
      <c r="O244"/>
      <c r="P244"/>
      <c r="Q244"/>
      <c r="R244"/>
      <c r="S244"/>
      <c r="T244"/>
      <c r="U244"/>
      <c r="W244"/>
    </row>
    <row r="245" spans="1:27" s="58" customFormat="1" ht="15.75">
      <c r="A245"/>
      <c r="B245" s="58" t="s">
        <v>890</v>
      </c>
      <c r="E245"/>
      <c r="J245"/>
      <c r="K245"/>
      <c r="N245"/>
      <c r="O245"/>
      <c r="P245"/>
      <c r="Q245"/>
      <c r="R245"/>
      <c r="S245"/>
      <c r="T245"/>
      <c r="U245"/>
      <c r="W245"/>
    </row>
    <row r="246" spans="1:27" s="58" customFormat="1" ht="15.75">
      <c r="A246"/>
      <c r="B246" s="58" t="s">
        <v>891</v>
      </c>
      <c r="E246"/>
      <c r="J246"/>
      <c r="K246"/>
      <c r="N246"/>
      <c r="O246"/>
      <c r="P246"/>
      <c r="Q246"/>
      <c r="R246"/>
      <c r="S246"/>
      <c r="T246"/>
      <c r="U246"/>
      <c r="W246"/>
    </row>
    <row r="247" spans="1:27" s="58" customFormat="1" ht="15.75">
      <c r="A247"/>
      <c r="B247" s="70" t="s">
        <v>892</v>
      </c>
      <c r="C247" s="70"/>
      <c r="D247" s="70"/>
      <c r="E247" s="71"/>
      <c r="F247" s="70"/>
      <c r="G247" s="70"/>
      <c r="H247" s="70"/>
      <c r="I247" s="70"/>
      <c r="J247" s="71"/>
      <c r="K247" s="71"/>
      <c r="L247" s="70"/>
      <c r="M247" s="70"/>
      <c r="N247"/>
      <c r="O247"/>
      <c r="P247"/>
      <c r="Q247"/>
      <c r="R247"/>
      <c r="S247"/>
      <c r="T247"/>
      <c r="U247"/>
      <c r="W247"/>
    </row>
    <row r="248" spans="1:27" s="58" customFormat="1" ht="15.75">
      <c r="A248"/>
      <c r="B248" s="58" t="s">
        <v>893</v>
      </c>
      <c r="E248"/>
      <c r="J248"/>
      <c r="K248"/>
      <c r="N248"/>
      <c r="O248"/>
      <c r="P248"/>
      <c r="Q248"/>
      <c r="R248"/>
      <c r="S248"/>
      <c r="T248"/>
      <c r="U248"/>
      <c r="W248"/>
    </row>
    <row r="249" spans="1:27" s="58" customFormat="1" ht="15.75">
      <c r="A249"/>
      <c r="B249" s="58" t="s">
        <v>894</v>
      </c>
      <c r="E249"/>
      <c r="J249"/>
      <c r="K249"/>
      <c r="N249"/>
      <c r="O249"/>
      <c r="P249"/>
      <c r="Q249"/>
      <c r="R249"/>
      <c r="S249"/>
      <c r="T249"/>
      <c r="U249"/>
      <c r="W249"/>
    </row>
    <row r="250" spans="1:27" s="58" customFormat="1" ht="15.75">
      <c r="A250"/>
      <c r="B250" s="58" t="s">
        <v>895</v>
      </c>
      <c r="E250"/>
      <c r="J250"/>
      <c r="K250"/>
      <c r="N250"/>
      <c r="O250"/>
      <c r="P250"/>
      <c r="Q250"/>
      <c r="R250"/>
      <c r="S250"/>
      <c r="T250"/>
      <c r="U250"/>
      <c r="W250"/>
    </row>
    <row r="251" spans="1:27" s="58" customFormat="1" ht="15.75">
      <c r="A251"/>
      <c r="B251" s="58" t="s">
        <v>896</v>
      </c>
      <c r="E251"/>
      <c r="J251"/>
      <c r="K251"/>
      <c r="N251"/>
      <c r="O251"/>
      <c r="P251"/>
      <c r="Q251"/>
      <c r="R251"/>
      <c r="S251"/>
      <c r="T251"/>
      <c r="U251"/>
      <c r="W251"/>
    </row>
    <row r="252" spans="1:27" s="58" customFormat="1" ht="15.75">
      <c r="A252"/>
      <c r="B252" s="58" t="s">
        <v>897</v>
      </c>
      <c r="E252"/>
      <c r="J252"/>
      <c r="K252"/>
      <c r="N252"/>
      <c r="O252"/>
      <c r="P252"/>
      <c r="Q252"/>
      <c r="R252"/>
      <c r="S252"/>
      <c r="T252"/>
      <c r="U252"/>
      <c r="W252"/>
    </row>
    <row r="253" spans="1:27" s="59" customFormat="1">
      <c r="A253"/>
      <c r="B253" s="59" t="s">
        <v>898</v>
      </c>
      <c r="E253"/>
      <c r="J253"/>
      <c r="K253"/>
      <c r="N253"/>
      <c r="O253"/>
      <c r="P253"/>
      <c r="Q253"/>
      <c r="R253"/>
      <c r="S253"/>
      <c r="T253"/>
      <c r="U253"/>
      <c r="W253"/>
    </row>
    <row r="254" spans="1:27" s="58" customFormat="1" ht="15.75">
      <c r="A254"/>
      <c r="B254" s="58" t="s">
        <v>899</v>
      </c>
      <c r="E254"/>
      <c r="J254"/>
      <c r="K254"/>
      <c r="N254"/>
      <c r="O254"/>
      <c r="P254"/>
      <c r="Q254"/>
      <c r="R254"/>
      <c r="S254"/>
      <c r="T254"/>
      <c r="U254"/>
      <c r="W254"/>
    </row>
    <row r="255" spans="1:27" s="58" customFormat="1" ht="15.75">
      <c r="A255"/>
      <c r="B255" s="58" t="s">
        <v>900</v>
      </c>
      <c r="E255"/>
      <c r="J255"/>
      <c r="K255"/>
      <c r="N255"/>
      <c r="O255"/>
      <c r="P255"/>
      <c r="Q255"/>
      <c r="R255"/>
      <c r="S255"/>
      <c r="T255"/>
      <c r="U255"/>
      <c r="W255"/>
    </row>
    <row r="256" spans="1:27" s="59" customFormat="1">
      <c r="A256"/>
      <c r="B256" s="59" t="s">
        <v>901</v>
      </c>
      <c r="E256"/>
      <c r="J256"/>
      <c r="K256"/>
      <c r="N256"/>
      <c r="O256"/>
      <c r="P256"/>
      <c r="Q256"/>
      <c r="R256"/>
      <c r="S256"/>
      <c r="T256"/>
      <c r="U256"/>
      <c r="W256"/>
    </row>
    <row r="257" spans="1:23" s="58" customFormat="1" ht="15.75">
      <c r="A257"/>
      <c r="B257" s="58" t="s">
        <v>902</v>
      </c>
      <c r="E257"/>
      <c r="J257"/>
      <c r="K257"/>
      <c r="N257"/>
      <c r="O257"/>
      <c r="P257"/>
      <c r="Q257"/>
      <c r="R257"/>
      <c r="S257"/>
      <c r="T257"/>
      <c r="U257"/>
      <c r="W257"/>
    </row>
    <row r="258" spans="1:23" s="58" customFormat="1" ht="15.75">
      <c r="A258"/>
      <c r="B258" s="58" t="s">
        <v>903</v>
      </c>
      <c r="E258"/>
      <c r="J258"/>
      <c r="K258"/>
      <c r="N258"/>
      <c r="O258"/>
      <c r="P258"/>
      <c r="Q258"/>
      <c r="R258"/>
      <c r="S258"/>
      <c r="T258"/>
      <c r="U258"/>
      <c r="W258"/>
    </row>
    <row r="259" spans="1:23" s="58" customFormat="1" ht="15.75">
      <c r="A259"/>
      <c r="B259" s="58" t="s">
        <v>904</v>
      </c>
      <c r="E259"/>
      <c r="J259"/>
      <c r="K259"/>
      <c r="N259"/>
      <c r="O259"/>
      <c r="P259"/>
      <c r="Q259"/>
      <c r="R259"/>
      <c r="S259"/>
      <c r="T259"/>
      <c r="U259"/>
      <c r="W259"/>
    </row>
    <row r="260" spans="1:23" s="58" customFormat="1" ht="15.75">
      <c r="A260"/>
      <c r="B260" s="58" t="s">
        <v>905</v>
      </c>
      <c r="E260"/>
      <c r="J260"/>
      <c r="K260"/>
      <c r="N260"/>
      <c r="O260"/>
      <c r="P260"/>
      <c r="Q260"/>
      <c r="R260"/>
      <c r="S260"/>
      <c r="T260"/>
      <c r="U260"/>
      <c r="W260"/>
    </row>
    <row r="261" spans="1:23" s="58" customFormat="1" ht="15.75">
      <c r="A261"/>
      <c r="B261" s="58" t="s">
        <v>906</v>
      </c>
      <c r="E261"/>
      <c r="J261"/>
      <c r="K261"/>
      <c r="N261"/>
      <c r="O261"/>
      <c r="P261"/>
      <c r="Q261"/>
      <c r="R261"/>
      <c r="S261"/>
      <c r="T261"/>
      <c r="U261"/>
      <c r="W261"/>
    </row>
    <row r="262" spans="1:23" s="58" customFormat="1" ht="15.75">
      <c r="A262"/>
      <c r="B262" s="58" t="s">
        <v>907</v>
      </c>
      <c r="E262"/>
      <c r="J262"/>
      <c r="K262"/>
      <c r="N262"/>
      <c r="O262"/>
      <c r="P262"/>
      <c r="Q262"/>
      <c r="R262"/>
      <c r="S262"/>
      <c r="T262"/>
      <c r="U262"/>
      <c r="W262"/>
    </row>
  </sheetData>
  <autoFilter ref="B2:V262"/>
  <mergeCells count="2">
    <mergeCell ref="A1:W1"/>
    <mergeCell ref="L2:M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A207"/>
  <sheetViews>
    <sheetView topLeftCell="A178" workbookViewId="0">
      <selection activeCell="B184" sqref="B184:B195"/>
    </sheetView>
  </sheetViews>
  <sheetFormatPr defaultColWidth="9.140625" defaultRowHeight="15"/>
  <cols>
    <col min="1" max="1" width="6.140625" style="78" customWidth="1"/>
    <col min="2" max="2" width="9.28515625" style="78" customWidth="1"/>
    <col min="3" max="3" width="7.140625" style="78" customWidth="1"/>
    <col min="4" max="4" width="9" style="78" customWidth="1"/>
    <col min="5" max="5" width="10" style="78" customWidth="1"/>
    <col min="6" max="6" width="8.28515625" style="78" customWidth="1"/>
    <col min="7" max="7" width="14.42578125" style="78" customWidth="1"/>
    <col min="8" max="8" width="7.5703125" style="75" customWidth="1"/>
    <col min="9" max="9" width="5.85546875" style="78" customWidth="1"/>
    <col min="10" max="10" width="8.5703125" style="78" customWidth="1"/>
    <col min="11" max="11" width="9.5703125" style="78" customWidth="1"/>
    <col min="12" max="12" width="4" style="78" customWidth="1"/>
    <col min="13" max="13" width="3.5703125" style="78" customWidth="1"/>
    <col min="14" max="14" width="9.140625" style="78" customWidth="1"/>
    <col min="15" max="15" width="9.5703125" style="321" customWidth="1"/>
    <col min="16" max="20" width="9.140625" style="78" customWidth="1"/>
    <col min="21" max="21" width="13.42578125" style="78" customWidth="1"/>
    <col min="22" max="22" width="13.7109375" style="78" customWidth="1"/>
    <col min="23" max="16384" width="9.140625" style="78"/>
  </cols>
  <sheetData>
    <row r="1" spans="1:23" ht="21">
      <c r="A1" s="2803" t="s">
        <v>971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</row>
    <row r="2" spans="1:23" ht="60">
      <c r="A2" s="414" t="s">
        <v>1</v>
      </c>
      <c r="B2" s="414" t="s">
        <v>2</v>
      </c>
      <c r="C2" s="414" t="s">
        <v>28</v>
      </c>
      <c r="D2" s="414" t="s">
        <v>4</v>
      </c>
      <c r="E2" s="414" t="s">
        <v>5</v>
      </c>
      <c r="F2" s="414" t="s">
        <v>6</v>
      </c>
      <c r="G2" s="414" t="s">
        <v>7</v>
      </c>
      <c r="H2" s="414" t="s">
        <v>8</v>
      </c>
      <c r="I2" s="414" t="s">
        <v>9</v>
      </c>
      <c r="J2" s="414" t="s">
        <v>10</v>
      </c>
      <c r="K2" s="414" t="s">
        <v>11</v>
      </c>
      <c r="L2" s="2809" t="s">
        <v>419</v>
      </c>
      <c r="M2" s="2809"/>
      <c r="N2" s="414" t="s">
        <v>12</v>
      </c>
      <c r="O2" s="414" t="s">
        <v>13</v>
      </c>
      <c r="P2" s="414" t="s">
        <v>14</v>
      </c>
      <c r="Q2" s="414" t="s">
        <v>15</v>
      </c>
      <c r="R2" s="414" t="s">
        <v>16</v>
      </c>
      <c r="S2" s="414" t="s">
        <v>15</v>
      </c>
      <c r="T2" s="414" t="s">
        <v>460</v>
      </c>
      <c r="U2" s="414" t="s">
        <v>19</v>
      </c>
      <c r="V2" s="414" t="s">
        <v>20</v>
      </c>
      <c r="W2" s="414" t="s">
        <v>255</v>
      </c>
    </row>
    <row r="3" spans="1:23">
      <c r="A3" s="18">
        <v>1</v>
      </c>
      <c r="B3" s="18" t="s">
        <v>972</v>
      </c>
      <c r="C3" s="18">
        <v>1</v>
      </c>
      <c r="D3" s="18">
        <v>1259</v>
      </c>
      <c r="E3" s="18">
        <v>141000290</v>
      </c>
      <c r="F3" s="18">
        <v>58</v>
      </c>
      <c r="G3" s="18">
        <v>3305.02</v>
      </c>
      <c r="H3" s="82">
        <v>464.98</v>
      </c>
      <c r="I3" s="18">
        <v>0</v>
      </c>
      <c r="J3" s="18"/>
      <c r="K3" s="18"/>
      <c r="L3" s="82">
        <v>2</v>
      </c>
      <c r="M3" s="82">
        <v>30</v>
      </c>
      <c r="N3" s="82"/>
      <c r="O3" s="18"/>
      <c r="P3" s="18"/>
      <c r="Q3" s="18"/>
      <c r="R3" s="18"/>
      <c r="S3" s="18"/>
      <c r="T3" s="18"/>
      <c r="U3" s="18"/>
      <c r="V3" s="18"/>
      <c r="W3" s="18" t="s">
        <v>257</v>
      </c>
    </row>
    <row r="4" spans="1:23">
      <c r="A4" s="18">
        <v>2</v>
      </c>
      <c r="B4" s="18" t="s">
        <v>972</v>
      </c>
      <c r="C4" s="18">
        <v>2</v>
      </c>
      <c r="D4" s="18">
        <v>1260</v>
      </c>
      <c r="E4" s="18">
        <v>161003429</v>
      </c>
      <c r="F4" s="18">
        <v>55</v>
      </c>
      <c r="G4" s="18">
        <v>3190.85</v>
      </c>
      <c r="H4" s="82">
        <v>384.15</v>
      </c>
      <c r="I4" s="18">
        <v>0</v>
      </c>
      <c r="J4" s="18"/>
      <c r="K4" s="18"/>
      <c r="L4" s="82">
        <v>2</v>
      </c>
      <c r="M4" s="82">
        <v>15</v>
      </c>
      <c r="N4" s="82"/>
      <c r="O4" s="18"/>
      <c r="P4" s="18"/>
      <c r="Q4" s="18"/>
      <c r="R4" s="18"/>
      <c r="S4" s="18"/>
      <c r="T4" s="18"/>
      <c r="U4" s="18"/>
      <c r="V4" s="18"/>
      <c r="W4" s="18" t="s">
        <v>257</v>
      </c>
    </row>
    <row r="5" spans="1:23">
      <c r="A5" s="18">
        <v>3</v>
      </c>
      <c r="B5" s="18" t="s">
        <v>972</v>
      </c>
      <c r="C5" s="18">
        <v>3</v>
      </c>
      <c r="D5" s="18">
        <v>1262</v>
      </c>
      <c r="E5" s="18">
        <v>161003430</v>
      </c>
      <c r="F5" s="18">
        <v>59</v>
      </c>
      <c r="G5" s="18">
        <v>3470.81</v>
      </c>
      <c r="H5" s="82">
        <v>364.19</v>
      </c>
      <c r="I5" s="18">
        <v>0</v>
      </c>
      <c r="J5" s="18"/>
      <c r="K5" s="18"/>
      <c r="L5" s="18">
        <v>2</v>
      </c>
      <c r="M5" s="18">
        <v>0</v>
      </c>
      <c r="N5" s="18"/>
      <c r="O5" s="18"/>
      <c r="P5" s="18"/>
      <c r="Q5" s="18"/>
      <c r="R5" s="18"/>
      <c r="S5" s="18"/>
      <c r="T5" s="18"/>
      <c r="U5" s="18"/>
      <c r="V5" s="18"/>
      <c r="W5" s="18" t="s">
        <v>257</v>
      </c>
    </row>
    <row r="6" spans="1:23">
      <c r="A6" s="18">
        <v>4</v>
      </c>
      <c r="B6" s="18" t="s">
        <v>972</v>
      </c>
      <c r="C6" s="18">
        <v>4</v>
      </c>
      <c r="D6" s="18">
        <v>1264</v>
      </c>
      <c r="E6" s="18">
        <v>161003431</v>
      </c>
      <c r="F6" s="18">
        <v>59</v>
      </c>
      <c r="G6" s="18">
        <v>3475.21</v>
      </c>
      <c r="H6" s="82">
        <v>359.79</v>
      </c>
      <c r="I6" s="18">
        <v>0</v>
      </c>
      <c r="J6" s="18"/>
      <c r="K6" s="18"/>
      <c r="L6" s="18">
        <v>1</v>
      </c>
      <c r="M6" s="18">
        <v>50</v>
      </c>
      <c r="N6" s="18"/>
      <c r="O6" s="18"/>
      <c r="P6" s="18"/>
      <c r="Q6" s="18"/>
      <c r="R6" s="18"/>
      <c r="S6" s="18"/>
      <c r="T6" s="18"/>
      <c r="U6" s="18"/>
      <c r="V6" s="18"/>
      <c r="W6" s="18" t="s">
        <v>257</v>
      </c>
    </row>
    <row r="7" spans="1:23">
      <c r="A7" s="18">
        <v>5</v>
      </c>
      <c r="B7" s="18" t="s">
        <v>972</v>
      </c>
      <c r="C7" s="18">
        <v>5</v>
      </c>
      <c r="D7" s="18">
        <v>1263</v>
      </c>
      <c r="E7" s="18">
        <v>161003432</v>
      </c>
      <c r="F7" s="18">
        <v>59</v>
      </c>
      <c r="G7" s="18">
        <v>3496.41</v>
      </c>
      <c r="H7" s="82">
        <v>338.59</v>
      </c>
      <c r="I7" s="18">
        <v>0</v>
      </c>
      <c r="J7" s="18"/>
      <c r="K7" s="18"/>
      <c r="L7" s="18">
        <v>1</v>
      </c>
      <c r="M7" s="18">
        <v>50</v>
      </c>
      <c r="N7" s="18"/>
      <c r="O7" s="18"/>
      <c r="P7" s="18"/>
      <c r="Q7" s="18"/>
      <c r="R7" s="18"/>
      <c r="S7" s="18"/>
      <c r="T7" s="18"/>
      <c r="U7" s="18"/>
      <c r="V7" s="18"/>
      <c r="W7" s="18" t="s">
        <v>259</v>
      </c>
    </row>
    <row r="8" spans="1:23">
      <c r="A8" s="18">
        <v>6</v>
      </c>
      <c r="B8" s="18" t="s">
        <v>972</v>
      </c>
      <c r="C8" s="18">
        <v>6</v>
      </c>
      <c r="D8" s="18">
        <v>1265</v>
      </c>
      <c r="E8" s="18">
        <v>161003433</v>
      </c>
      <c r="F8" s="18">
        <v>57</v>
      </c>
      <c r="G8" s="18">
        <v>3303.24</v>
      </c>
      <c r="H8" s="82">
        <v>400.76</v>
      </c>
      <c r="I8" s="18">
        <v>0</v>
      </c>
      <c r="J8" s="18"/>
      <c r="K8" s="18"/>
      <c r="L8" s="18">
        <v>1</v>
      </c>
      <c r="M8" s="18">
        <v>50</v>
      </c>
      <c r="N8" s="18"/>
      <c r="O8" s="18"/>
      <c r="P8" s="18"/>
      <c r="Q8" s="18"/>
      <c r="R8" s="18"/>
      <c r="S8" s="18"/>
      <c r="T8" s="18"/>
      <c r="U8" s="18"/>
      <c r="V8" s="18"/>
      <c r="W8" s="18" t="s">
        <v>257</v>
      </c>
    </row>
    <row r="9" spans="1:23">
      <c r="A9" s="18">
        <v>7</v>
      </c>
      <c r="B9" s="18" t="s">
        <v>972</v>
      </c>
      <c r="C9" s="18">
        <v>7</v>
      </c>
      <c r="D9" s="18">
        <v>1267</v>
      </c>
      <c r="E9" s="18">
        <v>161003434</v>
      </c>
      <c r="F9" s="18">
        <v>58</v>
      </c>
      <c r="G9" s="18">
        <v>3419.44</v>
      </c>
      <c r="H9" s="82">
        <v>348.56</v>
      </c>
      <c r="I9" s="18">
        <v>0</v>
      </c>
      <c r="J9" s="18"/>
      <c r="K9" s="18"/>
      <c r="L9" s="18">
        <v>1</v>
      </c>
      <c r="M9" s="18">
        <v>35</v>
      </c>
      <c r="N9" s="18"/>
      <c r="O9" s="18"/>
      <c r="P9" s="18"/>
      <c r="Q9" s="18"/>
      <c r="R9" s="18"/>
      <c r="S9" s="18"/>
      <c r="T9" s="18"/>
      <c r="U9" s="18"/>
      <c r="V9" s="18"/>
      <c r="W9" s="18" t="s">
        <v>257</v>
      </c>
    </row>
    <row r="10" spans="1:23">
      <c r="A10" s="18">
        <v>8</v>
      </c>
      <c r="B10" s="18" t="s">
        <v>972</v>
      </c>
      <c r="C10" s="18">
        <v>8</v>
      </c>
      <c r="D10" s="18">
        <v>1268</v>
      </c>
      <c r="E10" s="18">
        <v>161003435</v>
      </c>
      <c r="F10" s="18">
        <v>59</v>
      </c>
      <c r="G10" s="18">
        <v>3419.81</v>
      </c>
      <c r="H10" s="82">
        <v>415.19</v>
      </c>
      <c r="I10" s="18">
        <v>0</v>
      </c>
      <c r="J10" s="18"/>
      <c r="K10" s="18"/>
      <c r="L10" s="82">
        <v>1</v>
      </c>
      <c r="M10" s="82">
        <v>40</v>
      </c>
      <c r="N10" s="18"/>
      <c r="O10" s="18"/>
      <c r="P10" s="18"/>
      <c r="Q10" s="18"/>
      <c r="R10" s="18"/>
      <c r="S10" s="18"/>
      <c r="T10" s="18"/>
      <c r="U10" s="18"/>
      <c r="V10" s="18"/>
      <c r="W10" s="18" t="s">
        <v>257</v>
      </c>
    </row>
    <row r="11" spans="1:23">
      <c r="A11" s="18">
        <v>9</v>
      </c>
      <c r="B11" s="18" t="s">
        <v>972</v>
      </c>
      <c r="C11" s="18">
        <v>9</v>
      </c>
      <c r="D11" s="18">
        <v>1269</v>
      </c>
      <c r="E11" s="18">
        <v>161003436</v>
      </c>
      <c r="F11" s="18">
        <v>58</v>
      </c>
      <c r="G11" s="18">
        <v>3345.42</v>
      </c>
      <c r="H11" s="82">
        <v>424.58</v>
      </c>
      <c r="I11" s="18">
        <v>0</v>
      </c>
      <c r="J11" s="18"/>
      <c r="K11" s="18"/>
      <c r="L11" s="82">
        <v>2</v>
      </c>
      <c r="M11" s="82">
        <v>15</v>
      </c>
      <c r="N11" s="18"/>
      <c r="O11" s="18"/>
      <c r="P11" s="18"/>
      <c r="Q11" s="18"/>
      <c r="R11" s="18"/>
      <c r="S11" s="18"/>
      <c r="T11" s="18"/>
      <c r="U11" s="18"/>
      <c r="V11" s="18"/>
      <c r="W11" s="18" t="s">
        <v>257</v>
      </c>
    </row>
    <row r="12" spans="1:23">
      <c r="A12" s="18">
        <v>10</v>
      </c>
      <c r="B12" s="18" t="s">
        <v>972</v>
      </c>
      <c r="C12" s="18">
        <v>10</v>
      </c>
      <c r="D12" s="18">
        <v>1266</v>
      </c>
      <c r="E12" s="18">
        <v>161003437</v>
      </c>
      <c r="F12" s="18">
        <v>57</v>
      </c>
      <c r="G12" s="18">
        <v>3295.27</v>
      </c>
      <c r="H12" s="82">
        <v>405.73</v>
      </c>
      <c r="I12" s="18">
        <v>0</v>
      </c>
      <c r="J12" s="18"/>
      <c r="K12" s="18"/>
      <c r="L12" s="82">
        <v>1</v>
      </c>
      <c r="M12" s="82">
        <v>45</v>
      </c>
      <c r="N12" s="18"/>
      <c r="O12" s="18"/>
      <c r="P12" s="18"/>
      <c r="Q12" s="18"/>
      <c r="R12" s="18"/>
      <c r="S12" s="18"/>
      <c r="T12" s="18"/>
      <c r="U12" s="18"/>
      <c r="V12" s="18"/>
      <c r="W12" s="18" t="s">
        <v>259</v>
      </c>
    </row>
    <row r="13" spans="1:23">
      <c r="A13" s="18">
        <v>11</v>
      </c>
      <c r="B13" s="18" t="s">
        <v>979</v>
      </c>
      <c r="C13" s="18">
        <v>11</v>
      </c>
      <c r="D13" s="18">
        <v>1270</v>
      </c>
      <c r="E13" s="18">
        <v>161003438</v>
      </c>
      <c r="F13" s="18">
        <v>56</v>
      </c>
      <c r="G13" s="18">
        <v>3213.44</v>
      </c>
      <c r="H13" s="82">
        <v>426.56</v>
      </c>
      <c r="I13" s="18">
        <v>0</v>
      </c>
      <c r="J13" s="18"/>
      <c r="K13" s="18"/>
      <c r="L13" s="82">
        <v>2</v>
      </c>
      <c r="M13" s="82">
        <v>15</v>
      </c>
      <c r="N13" s="18"/>
      <c r="O13" s="18"/>
      <c r="P13" s="18"/>
      <c r="Q13" s="18"/>
      <c r="R13" s="18"/>
      <c r="S13" s="18"/>
      <c r="T13" s="18"/>
      <c r="U13" s="18"/>
      <c r="V13" s="18"/>
      <c r="W13" s="18" t="s">
        <v>257</v>
      </c>
    </row>
    <row r="14" spans="1:23" s="74" customFormat="1">
      <c r="A14" s="82">
        <v>12</v>
      </c>
      <c r="B14" s="18" t="s">
        <v>979</v>
      </c>
      <c r="C14" s="18">
        <v>12</v>
      </c>
      <c r="D14" s="18">
        <v>1272</v>
      </c>
      <c r="E14" s="18">
        <v>161003439</v>
      </c>
      <c r="F14" s="82">
        <v>59</v>
      </c>
      <c r="G14" s="82">
        <v>3425.61</v>
      </c>
      <c r="H14" s="82">
        <v>410.38</v>
      </c>
      <c r="I14" s="18">
        <v>0.99</v>
      </c>
      <c r="J14" s="18"/>
      <c r="K14" s="18"/>
      <c r="L14" s="82">
        <v>2</v>
      </c>
      <c r="M14" s="82">
        <v>15</v>
      </c>
      <c r="N14" s="18"/>
      <c r="O14" s="18"/>
      <c r="P14" s="18"/>
      <c r="Q14" s="18"/>
      <c r="R14" s="18"/>
      <c r="S14" s="18"/>
      <c r="T14" s="18"/>
      <c r="U14" s="18"/>
      <c r="V14" s="18"/>
      <c r="W14" s="82" t="s">
        <v>257</v>
      </c>
    </row>
    <row r="15" spans="1:23">
      <c r="A15" s="18">
        <v>13</v>
      </c>
      <c r="B15" s="18" t="s">
        <v>979</v>
      </c>
      <c r="C15" s="18">
        <v>13</v>
      </c>
      <c r="D15" s="18">
        <v>1271</v>
      </c>
      <c r="E15" s="18">
        <v>161003440</v>
      </c>
      <c r="F15" s="18">
        <v>49</v>
      </c>
      <c r="G15" s="18">
        <v>3000.64</v>
      </c>
      <c r="H15" s="82">
        <v>349.36</v>
      </c>
      <c r="I15" s="18">
        <v>0</v>
      </c>
      <c r="J15" s="18"/>
      <c r="K15" s="18"/>
      <c r="L15" s="82">
        <v>2</v>
      </c>
      <c r="M15" s="82">
        <v>25</v>
      </c>
      <c r="N15" s="18"/>
      <c r="O15" s="18"/>
      <c r="P15" s="18"/>
      <c r="Q15" s="18"/>
      <c r="R15" s="18"/>
      <c r="S15" s="18"/>
      <c r="T15" s="18"/>
      <c r="U15" s="18"/>
      <c r="V15" s="18"/>
      <c r="W15" s="18" t="s">
        <v>259</v>
      </c>
    </row>
    <row r="16" spans="1:23">
      <c r="A16" s="18">
        <v>14</v>
      </c>
      <c r="B16" s="18" t="s">
        <v>979</v>
      </c>
      <c r="C16" s="18">
        <v>14</v>
      </c>
      <c r="D16" s="18">
        <v>1273</v>
      </c>
      <c r="E16" s="18">
        <v>161003441</v>
      </c>
      <c r="F16" s="18">
        <v>59</v>
      </c>
      <c r="G16" s="18">
        <v>3472.22</v>
      </c>
      <c r="H16" s="82">
        <v>361.78</v>
      </c>
      <c r="I16" s="18">
        <v>0</v>
      </c>
      <c r="J16" s="18"/>
      <c r="K16" s="18"/>
      <c r="L16" s="18">
        <v>1</v>
      </c>
      <c r="M16" s="18">
        <v>40</v>
      </c>
      <c r="N16" s="18"/>
      <c r="O16" s="18"/>
      <c r="P16" s="18"/>
      <c r="Q16" s="18"/>
      <c r="R16" s="18"/>
      <c r="S16" s="18"/>
      <c r="T16" s="18"/>
      <c r="U16" s="18"/>
      <c r="V16" s="18"/>
      <c r="W16" s="18" t="s">
        <v>257</v>
      </c>
    </row>
    <row r="17" spans="1:23">
      <c r="A17" s="18">
        <v>15</v>
      </c>
      <c r="B17" s="18" t="s">
        <v>979</v>
      </c>
      <c r="C17" s="18">
        <v>15</v>
      </c>
      <c r="D17" s="18">
        <v>1275</v>
      </c>
      <c r="E17" s="18">
        <v>161003442</v>
      </c>
      <c r="F17" s="18">
        <v>54</v>
      </c>
      <c r="G17" s="18">
        <v>3175.66</v>
      </c>
      <c r="H17" s="82">
        <v>334.34</v>
      </c>
      <c r="I17" s="18">
        <v>0</v>
      </c>
      <c r="J17" s="18"/>
      <c r="K17" s="18"/>
      <c r="L17" s="18">
        <v>1</v>
      </c>
      <c r="M17" s="18">
        <v>35</v>
      </c>
      <c r="N17" s="18"/>
      <c r="O17" s="18"/>
      <c r="P17" s="18"/>
      <c r="Q17" s="18"/>
      <c r="R17" s="18"/>
      <c r="S17" s="18"/>
      <c r="T17" s="18"/>
      <c r="U17" s="18"/>
      <c r="V17" s="18"/>
      <c r="W17" s="18" t="s">
        <v>257</v>
      </c>
    </row>
    <row r="18" spans="1:23">
      <c r="A18" s="18">
        <v>16</v>
      </c>
      <c r="B18" s="18" t="s">
        <v>979</v>
      </c>
      <c r="C18" s="18">
        <v>16</v>
      </c>
      <c r="D18" s="18">
        <v>1276</v>
      </c>
      <c r="E18" s="18">
        <v>161003443</v>
      </c>
      <c r="F18" s="18">
        <v>57</v>
      </c>
      <c r="G18" s="18">
        <v>3325.85</v>
      </c>
      <c r="H18" s="82">
        <v>377.15</v>
      </c>
      <c r="I18" s="18">
        <v>0</v>
      </c>
      <c r="J18" s="18"/>
      <c r="K18" s="18"/>
      <c r="L18" s="18">
        <v>2</v>
      </c>
      <c r="M18" s="18">
        <v>0</v>
      </c>
      <c r="N18" s="18"/>
      <c r="O18" s="18"/>
      <c r="P18" s="18"/>
      <c r="Q18" s="18"/>
      <c r="R18" s="18"/>
      <c r="S18" s="18"/>
      <c r="T18" s="18"/>
      <c r="U18" s="18"/>
      <c r="V18" s="18"/>
      <c r="W18" s="18" t="s">
        <v>257</v>
      </c>
    </row>
    <row r="19" spans="1:23">
      <c r="A19" s="18">
        <v>17</v>
      </c>
      <c r="B19" s="18" t="s">
        <v>979</v>
      </c>
      <c r="C19" s="18">
        <v>17</v>
      </c>
      <c r="D19" s="18">
        <v>1274</v>
      </c>
      <c r="E19" s="18">
        <v>161003444</v>
      </c>
      <c r="F19" s="18">
        <v>56</v>
      </c>
      <c r="G19" s="18">
        <v>3265.25</v>
      </c>
      <c r="H19" s="82">
        <v>373.75</v>
      </c>
      <c r="I19" s="18">
        <v>0</v>
      </c>
      <c r="J19" s="18"/>
      <c r="K19" s="18"/>
      <c r="L19" s="18">
        <v>1</v>
      </c>
      <c r="M19" s="18">
        <v>55</v>
      </c>
      <c r="N19" s="18"/>
      <c r="O19" s="18"/>
      <c r="P19" s="18"/>
      <c r="Q19" s="18"/>
      <c r="R19" s="18"/>
      <c r="S19" s="18"/>
      <c r="T19" s="18"/>
      <c r="U19" s="18"/>
      <c r="V19" s="18"/>
      <c r="W19" s="18" t="s">
        <v>259</v>
      </c>
    </row>
    <row r="20" spans="1:23">
      <c r="A20" s="18">
        <v>18</v>
      </c>
      <c r="B20" s="18" t="s">
        <v>979</v>
      </c>
      <c r="C20" s="18">
        <v>18</v>
      </c>
      <c r="D20" s="18">
        <v>1278</v>
      </c>
      <c r="E20" s="18">
        <v>161003445</v>
      </c>
      <c r="F20" s="18">
        <v>59</v>
      </c>
      <c r="G20" s="18">
        <v>3402.82</v>
      </c>
      <c r="H20" s="82">
        <v>431.18</v>
      </c>
      <c r="I20" s="18">
        <v>0</v>
      </c>
      <c r="J20" s="18"/>
      <c r="K20" s="18"/>
      <c r="L20" s="18">
        <v>1</v>
      </c>
      <c r="M20" s="18">
        <v>50</v>
      </c>
      <c r="N20" s="18"/>
      <c r="O20" s="18"/>
      <c r="P20" s="18"/>
      <c r="Q20" s="18"/>
      <c r="R20" s="18"/>
      <c r="S20" s="18"/>
      <c r="T20" s="18"/>
      <c r="U20" s="18"/>
      <c r="V20" s="18"/>
      <c r="W20" s="18" t="s">
        <v>257</v>
      </c>
    </row>
    <row r="21" spans="1:23">
      <c r="A21" s="18">
        <v>19</v>
      </c>
      <c r="B21" s="18" t="s">
        <v>979</v>
      </c>
      <c r="C21" s="18">
        <v>19</v>
      </c>
      <c r="D21" s="18">
        <v>1279</v>
      </c>
      <c r="E21" s="18">
        <v>161003446</v>
      </c>
      <c r="F21" s="18">
        <v>59</v>
      </c>
      <c r="G21" s="18">
        <v>3384.41</v>
      </c>
      <c r="H21" s="82">
        <v>450.59</v>
      </c>
      <c r="I21" s="18">
        <v>0</v>
      </c>
      <c r="J21" s="18"/>
      <c r="K21" s="18"/>
      <c r="L21" s="18">
        <v>2</v>
      </c>
      <c r="M21" s="18">
        <v>35</v>
      </c>
      <c r="N21" s="18"/>
      <c r="O21" s="18"/>
      <c r="P21" s="18"/>
      <c r="Q21" s="18"/>
      <c r="R21" s="18"/>
      <c r="S21" s="18"/>
      <c r="T21" s="18"/>
      <c r="U21" s="18"/>
      <c r="V21" s="18"/>
      <c r="W21" s="18" t="s">
        <v>257</v>
      </c>
    </row>
    <row r="22" spans="1:23">
      <c r="A22" s="18">
        <v>20</v>
      </c>
      <c r="B22" s="18" t="s">
        <v>979</v>
      </c>
      <c r="C22" s="18">
        <v>20</v>
      </c>
      <c r="D22" s="18">
        <v>1277</v>
      </c>
      <c r="E22" s="18">
        <v>161003447</v>
      </c>
      <c r="F22" s="18">
        <v>57</v>
      </c>
      <c r="G22" s="18">
        <v>3284.85</v>
      </c>
      <c r="H22" s="82">
        <v>418.15</v>
      </c>
      <c r="I22" s="18">
        <v>0</v>
      </c>
      <c r="J22" s="18"/>
      <c r="K22" s="18"/>
      <c r="L22" s="18">
        <v>1</v>
      </c>
      <c r="M22" s="18">
        <v>35</v>
      </c>
      <c r="N22" s="18"/>
      <c r="O22" s="18"/>
      <c r="P22" s="18"/>
      <c r="Q22" s="18"/>
      <c r="R22" s="18"/>
      <c r="S22" s="18"/>
      <c r="T22" s="18"/>
      <c r="U22" s="18"/>
      <c r="V22" s="18"/>
      <c r="W22" s="18" t="s">
        <v>259</v>
      </c>
    </row>
    <row r="23" spans="1:23">
      <c r="A23" s="18">
        <v>21</v>
      </c>
      <c r="B23" s="18" t="s">
        <v>980</v>
      </c>
      <c r="C23" s="18">
        <v>21</v>
      </c>
      <c r="D23" s="18">
        <v>1280</v>
      </c>
      <c r="E23" s="18">
        <v>161003448</v>
      </c>
      <c r="F23" s="18">
        <v>59</v>
      </c>
      <c r="G23" s="18">
        <v>3434.21</v>
      </c>
      <c r="H23" s="82">
        <v>400.98</v>
      </c>
      <c r="I23" s="18">
        <v>0.19</v>
      </c>
      <c r="J23" s="18"/>
      <c r="K23" s="18"/>
      <c r="L23" s="18">
        <v>2</v>
      </c>
      <c r="M23" s="18">
        <v>10</v>
      </c>
      <c r="N23" s="18"/>
      <c r="O23" s="18"/>
      <c r="P23" s="18"/>
      <c r="Q23" s="18"/>
      <c r="R23" s="18"/>
      <c r="S23" s="18"/>
      <c r="T23" s="18"/>
      <c r="U23" s="18"/>
      <c r="V23" s="18"/>
      <c r="W23" s="18" t="s">
        <v>257</v>
      </c>
    </row>
    <row r="24" spans="1:23">
      <c r="A24" s="18">
        <v>22</v>
      </c>
      <c r="B24" s="18" t="s">
        <v>980</v>
      </c>
      <c r="C24" s="18">
        <v>22</v>
      </c>
      <c r="D24" s="18">
        <v>1282</v>
      </c>
      <c r="E24" s="18">
        <v>161003449</v>
      </c>
      <c r="F24" s="18">
        <v>58</v>
      </c>
      <c r="G24" s="18">
        <v>3378.82</v>
      </c>
      <c r="H24" s="82">
        <v>391.18</v>
      </c>
      <c r="I24" s="18">
        <v>0</v>
      </c>
      <c r="J24" s="18"/>
      <c r="K24" s="18"/>
      <c r="L24" s="18">
        <v>2</v>
      </c>
      <c r="M24" s="18">
        <v>10</v>
      </c>
      <c r="N24" s="18"/>
      <c r="O24" s="18"/>
      <c r="P24" s="18"/>
      <c r="Q24" s="18"/>
      <c r="R24" s="18"/>
      <c r="S24" s="18"/>
      <c r="T24" s="18"/>
      <c r="U24" s="18"/>
      <c r="V24" s="18"/>
      <c r="W24" s="18" t="s">
        <v>257</v>
      </c>
    </row>
    <row r="25" spans="1:23">
      <c r="A25" s="18">
        <v>23</v>
      </c>
      <c r="B25" s="18" t="s">
        <v>980</v>
      </c>
      <c r="C25" s="18">
        <v>23</v>
      </c>
      <c r="D25" s="18">
        <v>1281</v>
      </c>
      <c r="E25" s="18">
        <v>161003450</v>
      </c>
      <c r="F25" s="18">
        <v>55</v>
      </c>
      <c r="G25" s="18">
        <v>3205.86</v>
      </c>
      <c r="H25" s="82">
        <v>368.14</v>
      </c>
      <c r="I25" s="18">
        <v>0</v>
      </c>
      <c r="J25" s="18"/>
      <c r="K25" s="18"/>
      <c r="L25" s="18">
        <v>1</v>
      </c>
      <c r="M25" s="18">
        <v>50</v>
      </c>
      <c r="N25" s="18"/>
      <c r="O25" s="18"/>
      <c r="P25" s="18"/>
      <c r="Q25" s="18"/>
      <c r="R25" s="18"/>
      <c r="S25" s="18"/>
      <c r="T25" s="18"/>
      <c r="U25" s="18"/>
      <c r="V25" s="18"/>
      <c r="W25" s="18" t="s">
        <v>259</v>
      </c>
    </row>
    <row r="26" spans="1:23">
      <c r="A26" s="18">
        <v>24</v>
      </c>
      <c r="B26" s="18" t="s">
        <v>980</v>
      </c>
      <c r="C26" s="18">
        <v>24</v>
      </c>
      <c r="D26" s="18">
        <v>1283</v>
      </c>
      <c r="E26" s="18">
        <v>161003451</v>
      </c>
      <c r="F26" s="18">
        <v>58</v>
      </c>
      <c r="G26" s="18">
        <v>3351.82</v>
      </c>
      <c r="H26" s="82">
        <v>418.18</v>
      </c>
      <c r="I26" s="18">
        <v>0</v>
      </c>
      <c r="J26" s="18"/>
      <c r="K26" s="18"/>
      <c r="L26" s="18">
        <v>1</v>
      </c>
      <c r="M26" s="18">
        <v>40</v>
      </c>
      <c r="N26" s="18"/>
      <c r="O26" s="18"/>
      <c r="P26" s="18"/>
      <c r="Q26" s="18"/>
      <c r="R26" s="18"/>
      <c r="S26" s="18"/>
      <c r="T26" s="18"/>
      <c r="U26" s="18"/>
      <c r="V26" s="18"/>
      <c r="W26" s="18" t="s">
        <v>257</v>
      </c>
    </row>
    <row r="27" spans="1:23">
      <c r="A27" s="18">
        <v>25</v>
      </c>
      <c r="B27" s="18" t="s">
        <v>980</v>
      </c>
      <c r="C27" s="18">
        <v>25</v>
      </c>
      <c r="D27" s="18">
        <v>1284</v>
      </c>
      <c r="E27" s="18">
        <v>141000291</v>
      </c>
      <c r="F27" s="18">
        <v>55</v>
      </c>
      <c r="G27" s="18">
        <v>3286.06</v>
      </c>
      <c r="H27" s="82">
        <v>287.94</v>
      </c>
      <c r="I27" s="18">
        <v>0</v>
      </c>
      <c r="J27" s="18"/>
      <c r="K27" s="18"/>
      <c r="L27" s="18">
        <v>1</v>
      </c>
      <c r="M27" s="18">
        <v>55</v>
      </c>
      <c r="N27" s="18"/>
      <c r="O27" s="18"/>
      <c r="P27" s="18"/>
      <c r="Q27" s="18"/>
      <c r="R27" s="18"/>
      <c r="S27" s="18"/>
      <c r="T27" s="18"/>
      <c r="U27" s="18"/>
      <c r="V27" s="18"/>
      <c r="W27" s="18" t="s">
        <v>259</v>
      </c>
    </row>
    <row r="28" spans="1:23">
      <c r="A28" s="18">
        <v>26</v>
      </c>
      <c r="B28" s="18" t="s">
        <v>980</v>
      </c>
      <c r="C28" s="18">
        <v>26</v>
      </c>
      <c r="D28" s="18">
        <v>1285</v>
      </c>
      <c r="E28" s="18">
        <v>161003452</v>
      </c>
      <c r="F28" s="18">
        <v>57</v>
      </c>
      <c r="G28" s="18">
        <v>3351.27</v>
      </c>
      <c r="H28" s="82">
        <v>349.73</v>
      </c>
      <c r="I28" s="18">
        <v>0</v>
      </c>
      <c r="J28" s="18"/>
      <c r="K28" s="18"/>
      <c r="L28" s="18">
        <v>2</v>
      </c>
      <c r="M28" s="18">
        <v>25</v>
      </c>
      <c r="N28" s="18"/>
      <c r="O28" s="18"/>
      <c r="P28" s="18"/>
      <c r="Q28" s="18"/>
      <c r="R28" s="18"/>
      <c r="S28" s="18"/>
      <c r="T28" s="18"/>
      <c r="U28" s="18"/>
      <c r="V28" s="18"/>
      <c r="W28" s="18" t="s">
        <v>257</v>
      </c>
    </row>
    <row r="29" spans="1:23">
      <c r="A29" s="18">
        <v>27</v>
      </c>
      <c r="B29" s="18" t="s">
        <v>980</v>
      </c>
      <c r="C29" s="18">
        <v>27</v>
      </c>
      <c r="D29" s="18">
        <v>1286</v>
      </c>
      <c r="E29" s="18">
        <v>161003453</v>
      </c>
      <c r="F29" s="18">
        <v>59</v>
      </c>
      <c r="G29" s="18">
        <v>3466.81</v>
      </c>
      <c r="H29" s="82">
        <v>368.19</v>
      </c>
      <c r="I29" s="18">
        <v>0</v>
      </c>
      <c r="J29" s="18"/>
      <c r="K29" s="18"/>
      <c r="L29" s="18">
        <v>2</v>
      </c>
      <c r="M29" s="18">
        <v>5</v>
      </c>
      <c r="N29" s="18"/>
      <c r="O29" s="18"/>
      <c r="P29" s="18"/>
      <c r="Q29" s="18"/>
      <c r="R29" s="18"/>
      <c r="S29" s="18"/>
      <c r="T29" s="18"/>
      <c r="U29" s="18"/>
      <c r="V29" s="18"/>
      <c r="W29" s="18" t="s">
        <v>257</v>
      </c>
    </row>
    <row r="30" spans="1:23">
      <c r="A30" s="18">
        <v>28</v>
      </c>
      <c r="B30" s="18" t="s">
        <v>980</v>
      </c>
      <c r="C30" s="18">
        <v>28</v>
      </c>
      <c r="D30" s="18">
        <v>1288</v>
      </c>
      <c r="E30" s="18">
        <v>161003454</v>
      </c>
      <c r="F30" s="18">
        <v>57</v>
      </c>
      <c r="G30" s="18">
        <v>3291.83</v>
      </c>
      <c r="H30" s="82">
        <v>413.17</v>
      </c>
      <c r="I30" s="18">
        <v>0</v>
      </c>
      <c r="J30" s="18"/>
      <c r="K30" s="18"/>
      <c r="L30" s="18">
        <v>1</v>
      </c>
      <c r="M30" s="18">
        <v>55</v>
      </c>
      <c r="N30" s="18"/>
      <c r="O30" s="18"/>
      <c r="P30" s="18"/>
      <c r="Q30" s="18"/>
      <c r="R30" s="18"/>
      <c r="S30" s="18"/>
      <c r="T30" s="18"/>
      <c r="U30" s="18"/>
      <c r="V30" s="18"/>
      <c r="W30" s="18" t="s">
        <v>257</v>
      </c>
    </row>
    <row r="31" spans="1:23">
      <c r="A31" s="18">
        <v>29</v>
      </c>
      <c r="B31" s="18" t="s">
        <v>980</v>
      </c>
      <c r="C31" s="18">
        <v>29</v>
      </c>
      <c r="D31" s="18">
        <v>1289</v>
      </c>
      <c r="E31" s="18">
        <v>161003455</v>
      </c>
      <c r="F31" s="18">
        <v>56</v>
      </c>
      <c r="G31" s="18">
        <v>3284.44</v>
      </c>
      <c r="H31" s="82">
        <v>355.56</v>
      </c>
      <c r="I31" s="18">
        <v>0</v>
      </c>
      <c r="J31" s="18"/>
      <c r="K31" s="18"/>
      <c r="L31" s="18">
        <v>2</v>
      </c>
      <c r="M31" s="18">
        <v>5</v>
      </c>
      <c r="N31" s="18"/>
      <c r="O31" s="18"/>
      <c r="P31" s="18"/>
      <c r="Q31" s="18"/>
      <c r="R31" s="18"/>
      <c r="S31" s="18"/>
      <c r="T31" s="18"/>
      <c r="U31" s="18"/>
      <c r="V31" s="18"/>
      <c r="W31" s="18" t="s">
        <v>257</v>
      </c>
    </row>
    <row r="32" spans="1:23">
      <c r="A32" s="18">
        <v>30</v>
      </c>
      <c r="B32" s="415" t="s">
        <v>983</v>
      </c>
      <c r="C32" s="18">
        <v>30</v>
      </c>
      <c r="D32" s="18">
        <v>1287</v>
      </c>
      <c r="E32" s="18">
        <v>161003456</v>
      </c>
      <c r="F32" s="18">
        <v>59</v>
      </c>
      <c r="G32" s="18">
        <v>3477.44</v>
      </c>
      <c r="H32" s="82">
        <v>354.56</v>
      </c>
      <c r="I32" s="18">
        <v>0</v>
      </c>
      <c r="J32" s="18"/>
      <c r="K32" s="18"/>
      <c r="L32" s="18">
        <v>2</v>
      </c>
      <c r="M32" s="18">
        <v>15</v>
      </c>
      <c r="N32" s="18"/>
      <c r="O32" s="18"/>
      <c r="P32" s="18"/>
      <c r="Q32" s="18"/>
      <c r="R32" s="18"/>
      <c r="S32" s="18"/>
      <c r="T32" s="18"/>
      <c r="U32" s="18"/>
      <c r="V32" s="18"/>
      <c r="W32" s="415" t="s">
        <v>259</v>
      </c>
    </row>
    <row r="33" spans="1:23">
      <c r="A33" s="18">
        <v>31</v>
      </c>
      <c r="B33" s="415" t="s">
        <v>983</v>
      </c>
      <c r="C33" s="18">
        <v>31</v>
      </c>
      <c r="D33" s="18">
        <v>1290</v>
      </c>
      <c r="E33" s="18">
        <v>161003457</v>
      </c>
      <c r="F33" s="18">
        <v>58</v>
      </c>
      <c r="G33" s="18">
        <v>3413.04</v>
      </c>
      <c r="H33" s="82">
        <v>354.96</v>
      </c>
      <c r="I33" s="18">
        <v>0</v>
      </c>
      <c r="J33" s="18"/>
      <c r="K33" s="18"/>
      <c r="L33" s="18">
        <v>2</v>
      </c>
      <c r="M33" s="18">
        <v>15</v>
      </c>
      <c r="N33" s="18"/>
      <c r="O33" s="18"/>
      <c r="P33" s="18"/>
      <c r="Q33" s="18"/>
      <c r="R33" s="18"/>
      <c r="S33" s="18"/>
      <c r="T33" s="18"/>
      <c r="U33" s="18"/>
      <c r="V33" s="18"/>
      <c r="W33" s="415" t="s">
        <v>257</v>
      </c>
    </row>
    <row r="34" spans="1:23">
      <c r="A34" s="18">
        <v>32</v>
      </c>
      <c r="B34" s="415" t="s">
        <v>983</v>
      </c>
      <c r="C34" s="18">
        <v>32</v>
      </c>
      <c r="D34" s="18">
        <v>1292</v>
      </c>
      <c r="E34" s="18">
        <v>161003458</v>
      </c>
      <c r="F34" s="18">
        <v>58</v>
      </c>
      <c r="G34" s="18">
        <v>3447.62</v>
      </c>
      <c r="H34" s="82">
        <v>322.38</v>
      </c>
      <c r="I34" s="18">
        <v>0</v>
      </c>
      <c r="J34" s="18"/>
      <c r="K34" s="18"/>
      <c r="L34" s="18">
        <v>2</v>
      </c>
      <c r="M34" s="18">
        <v>0</v>
      </c>
      <c r="N34" s="18"/>
      <c r="O34" s="18"/>
      <c r="P34" s="18"/>
      <c r="Q34" s="18"/>
      <c r="R34" s="18"/>
      <c r="S34" s="18"/>
      <c r="T34" s="18"/>
      <c r="U34" s="18"/>
      <c r="V34" s="18"/>
      <c r="W34" s="415" t="s">
        <v>257</v>
      </c>
    </row>
    <row r="35" spans="1:23">
      <c r="A35" s="18">
        <v>33</v>
      </c>
      <c r="B35" s="415" t="s">
        <v>983</v>
      </c>
      <c r="C35" s="18">
        <v>33</v>
      </c>
      <c r="D35" s="18">
        <v>1293</v>
      </c>
      <c r="E35" s="18">
        <v>161003459</v>
      </c>
      <c r="F35" s="18">
        <v>58</v>
      </c>
      <c r="G35" s="18">
        <v>3369.64</v>
      </c>
      <c r="H35" s="82">
        <v>398.36</v>
      </c>
      <c r="I35" s="18">
        <v>0</v>
      </c>
      <c r="J35" s="18"/>
      <c r="K35" s="18"/>
      <c r="L35" s="18">
        <v>1</v>
      </c>
      <c r="M35" s="18">
        <v>30</v>
      </c>
      <c r="N35" s="18"/>
      <c r="O35" s="18"/>
      <c r="P35" s="18"/>
      <c r="Q35" s="18"/>
      <c r="R35" s="18"/>
      <c r="S35" s="18"/>
      <c r="T35" s="18"/>
      <c r="U35" s="18"/>
      <c r="V35" s="18"/>
      <c r="W35" s="18" t="s">
        <v>257</v>
      </c>
    </row>
    <row r="36" spans="1:23">
      <c r="A36" s="18">
        <v>34</v>
      </c>
      <c r="B36" s="415" t="s">
        <v>983</v>
      </c>
      <c r="C36" s="18">
        <v>34</v>
      </c>
      <c r="D36" s="18">
        <v>1294</v>
      </c>
      <c r="E36" s="18">
        <v>161003460</v>
      </c>
      <c r="F36" s="18">
        <v>58</v>
      </c>
      <c r="G36" s="18">
        <v>3433.24</v>
      </c>
      <c r="H36" s="82">
        <v>334.76</v>
      </c>
      <c r="I36" s="18">
        <v>0</v>
      </c>
      <c r="J36" s="18"/>
      <c r="K36" s="18"/>
      <c r="L36" s="18">
        <v>1</v>
      </c>
      <c r="M36" s="18">
        <v>30</v>
      </c>
      <c r="N36" s="18"/>
      <c r="O36" s="18"/>
      <c r="P36" s="18"/>
      <c r="Q36" s="18"/>
      <c r="R36" s="18"/>
      <c r="S36" s="18"/>
      <c r="T36" s="18"/>
      <c r="U36" s="18"/>
      <c r="V36" s="18"/>
      <c r="W36" s="18" t="s">
        <v>257</v>
      </c>
    </row>
    <row r="37" spans="1:23" s="75" customFormat="1">
      <c r="A37" s="82">
        <v>35</v>
      </c>
      <c r="B37" s="415" t="s">
        <v>983</v>
      </c>
      <c r="C37" s="18">
        <v>35</v>
      </c>
      <c r="D37" s="82">
        <v>1291</v>
      </c>
      <c r="E37" s="18">
        <v>161003461</v>
      </c>
      <c r="F37" s="82">
        <v>55</v>
      </c>
      <c r="G37" s="82">
        <v>3248.07</v>
      </c>
      <c r="H37" s="82">
        <v>324.93</v>
      </c>
      <c r="I37" s="82">
        <v>0</v>
      </c>
      <c r="J37" s="82"/>
      <c r="K37" s="82"/>
      <c r="L37" s="82">
        <v>1</v>
      </c>
      <c r="M37" s="82">
        <v>40</v>
      </c>
      <c r="N37" s="82"/>
      <c r="O37" s="82"/>
      <c r="P37" s="82"/>
      <c r="R37" s="82"/>
      <c r="S37" s="82"/>
      <c r="T37" s="82"/>
      <c r="U37" s="18"/>
      <c r="V37" s="18"/>
      <c r="W37" s="18" t="s">
        <v>259</v>
      </c>
    </row>
    <row r="38" spans="1:23" s="75" customFormat="1">
      <c r="A38" s="82">
        <v>36</v>
      </c>
      <c r="B38" s="415" t="s">
        <v>983</v>
      </c>
      <c r="C38" s="18">
        <v>36</v>
      </c>
      <c r="D38" s="82">
        <v>1296</v>
      </c>
      <c r="E38" s="18">
        <v>161003462</v>
      </c>
      <c r="F38" s="82">
        <v>57</v>
      </c>
      <c r="G38" s="82">
        <v>3294.27</v>
      </c>
      <c r="H38" s="82">
        <v>406.73</v>
      </c>
      <c r="I38" s="82">
        <v>0</v>
      </c>
      <c r="J38" s="82"/>
      <c r="K38" s="82"/>
      <c r="L38" s="82">
        <v>2</v>
      </c>
      <c r="M38" s="82">
        <v>5</v>
      </c>
      <c r="N38" s="82"/>
      <c r="O38" s="82"/>
      <c r="P38" s="82"/>
      <c r="Q38" s="82"/>
      <c r="R38" s="82"/>
      <c r="S38" s="82"/>
      <c r="T38" s="82"/>
      <c r="U38" s="18"/>
      <c r="V38" s="18"/>
      <c r="W38" s="18" t="s">
        <v>257</v>
      </c>
    </row>
    <row r="39" spans="1:23">
      <c r="A39" s="18">
        <v>37</v>
      </c>
      <c r="B39" s="415" t="s">
        <v>983</v>
      </c>
      <c r="C39" s="18">
        <v>37</v>
      </c>
      <c r="D39" s="18">
        <v>1297</v>
      </c>
      <c r="E39" s="18">
        <v>161003463</v>
      </c>
      <c r="F39" s="18">
        <v>59</v>
      </c>
      <c r="G39" s="18">
        <v>3393.21</v>
      </c>
      <c r="H39" s="82">
        <v>441.79</v>
      </c>
      <c r="I39" s="18">
        <v>0</v>
      </c>
      <c r="J39" s="18"/>
      <c r="K39" s="18"/>
      <c r="L39" s="18">
        <v>2</v>
      </c>
      <c r="M39" s="18">
        <v>0</v>
      </c>
      <c r="N39" s="18"/>
      <c r="O39" s="18"/>
      <c r="P39" s="18"/>
      <c r="Q39" s="18"/>
      <c r="R39" s="18"/>
      <c r="S39" s="18"/>
      <c r="T39" s="18"/>
      <c r="U39" s="18"/>
      <c r="V39" s="18"/>
      <c r="W39" s="18" t="s">
        <v>257</v>
      </c>
    </row>
    <row r="40" spans="1:23">
      <c r="A40" s="18">
        <v>38</v>
      </c>
      <c r="B40" s="415" t="s">
        <v>983</v>
      </c>
      <c r="C40" s="18">
        <v>38</v>
      </c>
      <c r="D40" s="18">
        <v>1298</v>
      </c>
      <c r="E40" s="18">
        <v>161003464</v>
      </c>
      <c r="F40" s="18">
        <v>59</v>
      </c>
      <c r="G40" s="18">
        <v>3430.62</v>
      </c>
      <c r="H40" s="82">
        <v>403.38</v>
      </c>
      <c r="I40" s="18">
        <v>0</v>
      </c>
      <c r="J40" s="18"/>
      <c r="K40" s="18"/>
      <c r="L40" s="18">
        <v>1</v>
      </c>
      <c r="M40" s="18">
        <v>40</v>
      </c>
      <c r="N40" s="18"/>
      <c r="O40" s="18"/>
      <c r="P40" s="18"/>
      <c r="Q40" s="18"/>
      <c r="R40" s="18"/>
      <c r="S40" s="18"/>
      <c r="T40" s="18"/>
      <c r="U40" s="18"/>
      <c r="V40" s="18"/>
      <c r="W40" s="18" t="s">
        <v>257</v>
      </c>
    </row>
    <row r="41" spans="1:23">
      <c r="A41" s="18">
        <v>39</v>
      </c>
      <c r="B41" s="416" t="s">
        <v>985</v>
      </c>
      <c r="C41" s="18">
        <v>39</v>
      </c>
      <c r="D41" s="18">
        <v>1301</v>
      </c>
      <c r="E41" s="18">
        <v>161003465</v>
      </c>
      <c r="F41" s="18">
        <v>58</v>
      </c>
      <c r="G41" s="18">
        <v>3281.82</v>
      </c>
      <c r="H41" s="82">
        <v>488.18</v>
      </c>
      <c r="I41" s="18">
        <v>0</v>
      </c>
      <c r="J41" s="18"/>
      <c r="K41" s="18"/>
      <c r="L41" s="18">
        <v>2</v>
      </c>
      <c r="M41" s="18">
        <v>25</v>
      </c>
      <c r="N41" s="18"/>
      <c r="O41" s="18"/>
      <c r="P41" s="18"/>
      <c r="Q41" s="18"/>
      <c r="R41" s="18"/>
      <c r="S41" s="18"/>
      <c r="T41" s="18"/>
      <c r="U41" s="18"/>
      <c r="V41" s="18"/>
      <c r="W41" s="416" t="s">
        <v>257</v>
      </c>
    </row>
    <row r="42" spans="1:23">
      <c r="A42" s="18">
        <v>40</v>
      </c>
      <c r="B42" s="416" t="s">
        <v>985</v>
      </c>
      <c r="C42" s="18">
        <v>40</v>
      </c>
      <c r="D42" s="18">
        <v>1295</v>
      </c>
      <c r="E42" s="18">
        <v>161003466</v>
      </c>
      <c r="F42" s="18">
        <v>56</v>
      </c>
      <c r="G42" s="18">
        <v>3217.64</v>
      </c>
      <c r="H42" s="82">
        <v>422.36</v>
      </c>
      <c r="I42" s="18">
        <v>0</v>
      </c>
      <c r="J42" s="18"/>
      <c r="K42" s="18"/>
      <c r="L42" s="18">
        <v>2</v>
      </c>
      <c r="M42" s="18">
        <v>30</v>
      </c>
      <c r="N42" s="18"/>
      <c r="O42" s="18"/>
      <c r="P42" s="18"/>
      <c r="Q42" s="18"/>
      <c r="R42" s="18"/>
      <c r="S42" s="18"/>
      <c r="T42" s="18"/>
      <c r="U42" s="18"/>
      <c r="V42" s="18"/>
      <c r="W42" s="416" t="s">
        <v>259</v>
      </c>
    </row>
    <row r="43" spans="1:23">
      <c r="A43" s="18">
        <v>41</v>
      </c>
      <c r="B43" s="416" t="s">
        <v>985</v>
      </c>
      <c r="C43" s="18">
        <v>41</v>
      </c>
      <c r="D43" s="18">
        <v>1299</v>
      </c>
      <c r="E43" s="18">
        <v>161003467</v>
      </c>
      <c r="F43" s="18">
        <v>55</v>
      </c>
      <c r="G43" s="18">
        <v>3206.66</v>
      </c>
      <c r="H43" s="82">
        <v>367.34</v>
      </c>
      <c r="I43" s="18">
        <v>0</v>
      </c>
      <c r="J43" s="18"/>
      <c r="K43" s="18"/>
      <c r="L43" s="18">
        <v>1</v>
      </c>
      <c r="M43" s="18">
        <v>50</v>
      </c>
      <c r="N43" s="18"/>
      <c r="O43" s="18"/>
      <c r="P43" s="18"/>
      <c r="Q43" s="18"/>
      <c r="R43" s="18"/>
      <c r="S43" s="18"/>
      <c r="T43" s="18"/>
      <c r="U43" s="18"/>
      <c r="V43" s="18"/>
      <c r="W43" s="18" t="s">
        <v>259</v>
      </c>
    </row>
    <row r="44" spans="1:23">
      <c r="A44" s="18">
        <v>42</v>
      </c>
      <c r="B44" s="416" t="s">
        <v>985</v>
      </c>
      <c r="C44" s="18">
        <v>42</v>
      </c>
      <c r="D44" s="18">
        <v>1302</v>
      </c>
      <c r="E44" s="18">
        <v>161003468</v>
      </c>
      <c r="F44" s="18">
        <v>57</v>
      </c>
      <c r="G44" s="18">
        <v>3292.85</v>
      </c>
      <c r="H44" s="82">
        <v>410.15</v>
      </c>
      <c r="I44" s="18">
        <v>0</v>
      </c>
      <c r="J44" s="18"/>
      <c r="K44" s="18"/>
      <c r="L44" s="18">
        <v>2</v>
      </c>
      <c r="M44" s="18">
        <v>0</v>
      </c>
      <c r="N44" s="18"/>
      <c r="O44" s="18"/>
      <c r="P44" s="18"/>
      <c r="Q44" s="18"/>
      <c r="R44" s="18"/>
      <c r="S44" s="18"/>
      <c r="T44" s="18"/>
      <c r="U44" s="18"/>
      <c r="V44" s="18"/>
      <c r="W44" s="18" t="s">
        <v>257</v>
      </c>
    </row>
    <row r="45" spans="1:23">
      <c r="A45" s="18">
        <v>43</v>
      </c>
      <c r="B45" s="416" t="s">
        <v>985</v>
      </c>
      <c r="C45" s="18">
        <v>43</v>
      </c>
      <c r="D45" s="18">
        <v>1303</v>
      </c>
      <c r="E45" s="18">
        <v>161003469</v>
      </c>
      <c r="F45" s="18">
        <v>59</v>
      </c>
      <c r="G45" s="18">
        <v>3431.46</v>
      </c>
      <c r="H45" s="82">
        <v>398.54</v>
      </c>
      <c r="I45" s="18">
        <v>0</v>
      </c>
      <c r="J45" s="18"/>
      <c r="K45" s="18"/>
      <c r="L45" s="18">
        <v>1</v>
      </c>
      <c r="M45" s="18">
        <v>45</v>
      </c>
      <c r="N45" s="18"/>
      <c r="O45" s="18"/>
      <c r="P45" s="18"/>
      <c r="Q45" s="18"/>
      <c r="R45" s="18"/>
      <c r="S45" s="18"/>
      <c r="T45" s="18"/>
      <c r="U45" s="18"/>
      <c r="V45" s="18"/>
      <c r="W45" s="18" t="s">
        <v>257</v>
      </c>
    </row>
    <row r="46" spans="1:23">
      <c r="A46" s="18">
        <v>44</v>
      </c>
      <c r="B46" s="416" t="s">
        <v>985</v>
      </c>
      <c r="C46" s="18">
        <v>44</v>
      </c>
      <c r="D46" s="18">
        <v>1300</v>
      </c>
      <c r="E46" s="18">
        <v>161003470</v>
      </c>
      <c r="F46" s="18">
        <v>59</v>
      </c>
      <c r="G46" s="18">
        <v>3448.82</v>
      </c>
      <c r="H46" s="82">
        <v>385.18</v>
      </c>
      <c r="I46" s="18">
        <v>0</v>
      </c>
      <c r="J46" s="18"/>
      <c r="K46" s="18"/>
      <c r="L46" s="18">
        <v>1</v>
      </c>
      <c r="M46" s="18">
        <v>55</v>
      </c>
      <c r="N46" s="18"/>
      <c r="O46" s="18"/>
      <c r="P46" s="18"/>
      <c r="Q46" s="18"/>
      <c r="R46" s="18"/>
      <c r="S46" s="18"/>
      <c r="T46" s="18"/>
      <c r="U46" s="18"/>
      <c r="V46" s="18"/>
      <c r="W46" s="18" t="s">
        <v>259</v>
      </c>
    </row>
    <row r="47" spans="1:23">
      <c r="A47" s="18">
        <v>45</v>
      </c>
      <c r="B47" s="416" t="s">
        <v>985</v>
      </c>
      <c r="C47" s="18">
        <v>45</v>
      </c>
      <c r="D47" s="18">
        <v>1304</v>
      </c>
      <c r="E47" s="18">
        <v>161003471</v>
      </c>
      <c r="F47" s="18">
        <v>58</v>
      </c>
      <c r="G47" s="18">
        <v>3388.24</v>
      </c>
      <c r="H47" s="82">
        <v>379.76</v>
      </c>
      <c r="I47" s="18">
        <v>0</v>
      </c>
      <c r="J47" s="18"/>
      <c r="K47" s="18"/>
      <c r="L47" s="18">
        <v>1</v>
      </c>
      <c r="M47" s="18">
        <v>50</v>
      </c>
      <c r="N47" s="18"/>
      <c r="O47" s="18"/>
      <c r="P47" s="18"/>
      <c r="Q47" s="18"/>
      <c r="R47" s="18"/>
      <c r="S47" s="18"/>
      <c r="T47" s="18"/>
      <c r="U47" s="18"/>
      <c r="V47" s="18"/>
      <c r="W47" s="18" t="s">
        <v>257</v>
      </c>
    </row>
    <row r="48" spans="1:23">
      <c r="A48" s="18">
        <v>46</v>
      </c>
      <c r="B48" s="416" t="s">
        <v>985</v>
      </c>
      <c r="C48" s="18">
        <v>46</v>
      </c>
      <c r="D48" s="18">
        <v>1306</v>
      </c>
      <c r="E48" s="18">
        <v>161003472</v>
      </c>
      <c r="F48" s="18">
        <v>58</v>
      </c>
      <c r="G48" s="18">
        <v>3435.42</v>
      </c>
      <c r="H48" s="82">
        <v>334.58</v>
      </c>
      <c r="I48" s="18">
        <v>0</v>
      </c>
      <c r="J48" s="18"/>
      <c r="K48" s="18"/>
      <c r="L48" s="18">
        <v>1</v>
      </c>
      <c r="M48" s="18">
        <v>50</v>
      </c>
      <c r="N48" s="18"/>
      <c r="O48" s="18"/>
      <c r="P48" s="18"/>
      <c r="Q48" s="18"/>
      <c r="R48" s="18"/>
      <c r="S48" s="18"/>
      <c r="T48" s="18"/>
      <c r="U48" s="18"/>
      <c r="V48" s="18"/>
      <c r="W48" s="18" t="s">
        <v>257</v>
      </c>
    </row>
    <row r="49" spans="1:23">
      <c r="A49" s="18">
        <v>47</v>
      </c>
      <c r="B49" s="416" t="s">
        <v>985</v>
      </c>
      <c r="C49" s="18">
        <v>47</v>
      </c>
      <c r="D49" s="18">
        <v>1305</v>
      </c>
      <c r="E49" s="18">
        <v>161003473</v>
      </c>
      <c r="F49" s="18">
        <v>57</v>
      </c>
      <c r="G49" s="18">
        <v>3334.63</v>
      </c>
      <c r="H49" s="82">
        <v>370.37</v>
      </c>
      <c r="I49" s="18">
        <v>0</v>
      </c>
      <c r="J49" s="18"/>
      <c r="K49" s="18"/>
      <c r="L49" s="18">
        <v>1</v>
      </c>
      <c r="M49" s="18">
        <v>55</v>
      </c>
      <c r="N49" s="18"/>
      <c r="O49" s="18"/>
      <c r="P49" s="18"/>
      <c r="Q49" s="18"/>
      <c r="R49" s="18"/>
      <c r="S49" s="18"/>
      <c r="T49" s="18"/>
      <c r="U49" s="18"/>
      <c r="V49" s="18"/>
      <c r="W49" s="18" t="s">
        <v>259</v>
      </c>
    </row>
    <row r="50" spans="1:23">
      <c r="A50" s="18">
        <v>48</v>
      </c>
      <c r="B50" s="82" t="s">
        <v>986</v>
      </c>
      <c r="C50" s="18">
        <v>48</v>
      </c>
      <c r="D50" s="18">
        <v>1308</v>
      </c>
      <c r="E50" s="18">
        <v>161003474</v>
      </c>
      <c r="F50" s="18">
        <v>59</v>
      </c>
      <c r="G50" s="18">
        <v>3374.81</v>
      </c>
      <c r="H50" s="82">
        <v>460.19</v>
      </c>
      <c r="I50" s="18">
        <v>0</v>
      </c>
      <c r="J50" s="18"/>
      <c r="K50" s="18"/>
      <c r="L50" s="18">
        <v>2</v>
      </c>
      <c r="M50" s="18">
        <v>35</v>
      </c>
      <c r="N50" s="18"/>
      <c r="O50" s="18"/>
      <c r="P50" s="18"/>
      <c r="Q50" s="18"/>
      <c r="R50" s="18"/>
      <c r="S50" s="18"/>
      <c r="T50" s="18"/>
      <c r="U50" s="18"/>
      <c r="V50" s="18"/>
      <c r="W50" s="18" t="s">
        <v>257</v>
      </c>
    </row>
    <row r="51" spans="1:23">
      <c r="A51" s="18">
        <v>49</v>
      </c>
      <c r="B51" s="82" t="s">
        <v>986</v>
      </c>
      <c r="C51" s="18">
        <v>49</v>
      </c>
      <c r="D51" s="18">
        <v>1309</v>
      </c>
      <c r="E51" s="18">
        <v>161003475</v>
      </c>
      <c r="F51" s="18">
        <v>59</v>
      </c>
      <c r="G51" s="18">
        <v>3436.02</v>
      </c>
      <c r="H51" s="82">
        <v>397.98</v>
      </c>
      <c r="I51" s="18">
        <v>0</v>
      </c>
      <c r="J51" s="18"/>
      <c r="K51" s="18"/>
      <c r="L51" s="18">
        <v>2</v>
      </c>
      <c r="M51" s="18">
        <v>30</v>
      </c>
      <c r="N51" s="18"/>
      <c r="O51" s="18"/>
      <c r="P51" s="18"/>
      <c r="Q51" s="18"/>
      <c r="R51" s="18"/>
      <c r="S51" s="18"/>
      <c r="T51" s="18"/>
      <c r="U51" s="18"/>
      <c r="V51" s="18"/>
      <c r="W51" s="18" t="s">
        <v>257</v>
      </c>
    </row>
    <row r="52" spans="1:23" s="349" customFormat="1">
      <c r="A52" s="335">
        <v>50</v>
      </c>
      <c r="B52" s="335" t="s">
        <v>986</v>
      </c>
      <c r="C52" s="335">
        <v>50</v>
      </c>
      <c r="D52" s="335">
        <v>1307</v>
      </c>
      <c r="E52" s="335">
        <v>161003476</v>
      </c>
      <c r="F52" s="335">
        <v>59</v>
      </c>
      <c r="G52" s="335">
        <v>3422.01</v>
      </c>
      <c r="H52" s="335">
        <v>412.99</v>
      </c>
      <c r="I52" s="335">
        <v>0</v>
      </c>
      <c r="J52" s="335"/>
      <c r="K52" s="335"/>
      <c r="L52" s="335">
        <v>2</v>
      </c>
      <c r="M52" s="335">
        <v>20</v>
      </c>
      <c r="N52" s="335"/>
      <c r="O52" s="335"/>
      <c r="P52" s="335"/>
      <c r="Q52" s="335"/>
      <c r="R52" s="335"/>
      <c r="S52" s="335"/>
      <c r="T52" s="335"/>
      <c r="U52" s="335"/>
      <c r="V52" s="335"/>
      <c r="W52" s="335" t="s">
        <v>259</v>
      </c>
    </row>
    <row r="53" spans="1:23">
      <c r="A53" s="18">
        <v>51</v>
      </c>
      <c r="B53" s="82" t="s">
        <v>986</v>
      </c>
      <c r="C53" s="18">
        <v>51</v>
      </c>
      <c r="D53" s="18">
        <v>1311</v>
      </c>
      <c r="E53" s="18">
        <v>161003477</v>
      </c>
      <c r="F53" s="18">
        <v>57</v>
      </c>
      <c r="G53" s="18">
        <v>3325.87</v>
      </c>
      <c r="H53" s="82">
        <v>375.13</v>
      </c>
      <c r="I53" s="18">
        <v>0</v>
      </c>
      <c r="J53" s="18"/>
      <c r="K53" s="18"/>
      <c r="L53" s="18">
        <v>1</v>
      </c>
      <c r="M53" s="18">
        <v>35</v>
      </c>
      <c r="N53" s="18"/>
      <c r="O53" s="18"/>
      <c r="P53" s="18"/>
      <c r="Q53" s="18"/>
      <c r="R53" s="18"/>
      <c r="S53" s="18"/>
      <c r="T53" s="18"/>
      <c r="U53" s="18"/>
      <c r="V53" s="18"/>
      <c r="W53" s="18" t="s">
        <v>257</v>
      </c>
    </row>
    <row r="54" spans="1:23">
      <c r="A54" s="18">
        <v>52</v>
      </c>
      <c r="B54" s="82" t="s">
        <v>986</v>
      </c>
      <c r="C54" s="18">
        <v>52</v>
      </c>
      <c r="D54" s="18">
        <v>1312</v>
      </c>
      <c r="E54" s="18">
        <v>161003478</v>
      </c>
      <c r="F54" s="18">
        <v>55</v>
      </c>
      <c r="G54" s="18">
        <v>3163.07</v>
      </c>
      <c r="H54" s="82">
        <v>409.93</v>
      </c>
      <c r="I54" s="18">
        <v>0</v>
      </c>
      <c r="J54" s="18"/>
      <c r="K54" s="18"/>
      <c r="L54" s="18">
        <v>1</v>
      </c>
      <c r="M54" s="18">
        <v>55</v>
      </c>
      <c r="N54" s="18"/>
      <c r="O54" s="18"/>
      <c r="P54" s="18"/>
      <c r="Q54" s="18"/>
      <c r="R54" s="18"/>
      <c r="S54" s="18"/>
      <c r="T54" s="18"/>
      <c r="U54" s="18"/>
      <c r="V54" s="18"/>
      <c r="W54" s="18" t="s">
        <v>257</v>
      </c>
    </row>
    <row r="55" spans="1:23" s="76" customFormat="1">
      <c r="A55" s="413">
        <v>53</v>
      </c>
      <c r="B55" s="82" t="s">
        <v>986</v>
      </c>
      <c r="C55" s="18">
        <v>53</v>
      </c>
      <c r="D55" s="19">
        <v>1310</v>
      </c>
      <c r="E55" s="18">
        <v>161003479</v>
      </c>
      <c r="F55" s="413">
        <v>58</v>
      </c>
      <c r="G55" s="413">
        <v>3326.82</v>
      </c>
      <c r="H55" s="84">
        <v>443.18</v>
      </c>
      <c r="I55" s="413">
        <v>0</v>
      </c>
      <c r="J55" s="413"/>
      <c r="K55" s="413"/>
      <c r="L55" s="413">
        <v>2</v>
      </c>
      <c r="M55" s="413">
        <v>5</v>
      </c>
      <c r="N55" s="413"/>
      <c r="O55" s="413"/>
      <c r="P55" s="413"/>
      <c r="Q55" s="413"/>
      <c r="R55" s="413"/>
      <c r="S55" s="413"/>
      <c r="T55" s="413"/>
      <c r="U55" s="18"/>
      <c r="V55" s="18"/>
      <c r="W55" s="18" t="s">
        <v>259</v>
      </c>
    </row>
    <row r="56" spans="1:23">
      <c r="A56" s="18">
        <v>54</v>
      </c>
      <c r="B56" s="82" t="s">
        <v>986</v>
      </c>
      <c r="C56" s="18">
        <v>54</v>
      </c>
      <c r="D56" s="18">
        <v>1313</v>
      </c>
      <c r="E56" s="18">
        <v>161003480</v>
      </c>
      <c r="F56" s="18">
        <v>59</v>
      </c>
      <c r="G56" s="18">
        <v>3438.02</v>
      </c>
      <c r="H56" s="82">
        <v>395.98</v>
      </c>
      <c r="I56" s="18">
        <v>0</v>
      </c>
      <c r="J56" s="18"/>
      <c r="K56" s="18"/>
      <c r="L56" s="18">
        <v>2</v>
      </c>
      <c r="M56" s="18">
        <v>20</v>
      </c>
      <c r="N56" s="18"/>
      <c r="O56" s="18"/>
      <c r="P56" s="18"/>
      <c r="Q56" s="18"/>
      <c r="R56" s="18"/>
      <c r="S56" s="18"/>
      <c r="T56" s="18"/>
      <c r="U56" s="18"/>
      <c r="V56" s="18"/>
      <c r="W56" s="18" t="s">
        <v>257</v>
      </c>
    </row>
    <row r="57" spans="1:23">
      <c r="A57" s="18">
        <v>55</v>
      </c>
      <c r="B57" s="82" t="s">
        <v>986</v>
      </c>
      <c r="C57" s="18">
        <v>55</v>
      </c>
      <c r="D57" s="18">
        <v>1314</v>
      </c>
      <c r="E57" s="18">
        <v>161003481</v>
      </c>
      <c r="F57" s="18">
        <v>59</v>
      </c>
      <c r="G57" s="18">
        <v>3470.46</v>
      </c>
      <c r="H57" s="82">
        <v>359.54</v>
      </c>
      <c r="I57" s="18">
        <v>0</v>
      </c>
      <c r="J57" s="18"/>
      <c r="K57" s="413"/>
      <c r="L57" s="18">
        <v>1</v>
      </c>
      <c r="M57" s="18">
        <v>50</v>
      </c>
      <c r="N57" s="18"/>
      <c r="P57" s="18"/>
      <c r="Q57" s="18"/>
      <c r="R57" s="18"/>
      <c r="S57" s="18"/>
      <c r="T57" s="18"/>
      <c r="U57" s="18"/>
      <c r="V57" s="18"/>
      <c r="W57" s="18" t="s">
        <v>257</v>
      </c>
    </row>
    <row r="58" spans="1:23">
      <c r="A58" s="18">
        <v>56</v>
      </c>
      <c r="B58" s="82" t="s">
        <v>986</v>
      </c>
      <c r="C58" s="18">
        <v>56</v>
      </c>
      <c r="D58" s="18">
        <v>1316</v>
      </c>
      <c r="E58" s="18">
        <v>161003482</v>
      </c>
      <c r="F58" s="18">
        <v>59</v>
      </c>
      <c r="G58" s="18">
        <v>3483.41</v>
      </c>
      <c r="H58" s="82">
        <v>351.59</v>
      </c>
      <c r="I58" s="18">
        <v>0</v>
      </c>
      <c r="J58" s="18"/>
      <c r="K58" s="18"/>
      <c r="L58" s="18">
        <v>2</v>
      </c>
      <c r="M58" s="18">
        <v>0</v>
      </c>
      <c r="N58" s="18"/>
      <c r="O58" s="18"/>
      <c r="P58" s="18"/>
      <c r="Q58" s="18"/>
      <c r="R58" s="18"/>
      <c r="S58" s="18"/>
      <c r="T58" s="18"/>
      <c r="U58" s="18"/>
      <c r="V58" s="18"/>
      <c r="W58" s="18" t="s">
        <v>259</v>
      </c>
    </row>
    <row r="59" spans="1:23">
      <c r="A59" s="18">
        <v>57</v>
      </c>
      <c r="B59" s="18" t="s">
        <v>987</v>
      </c>
      <c r="C59" s="18">
        <v>57</v>
      </c>
      <c r="D59" s="18">
        <v>1315</v>
      </c>
      <c r="E59" s="18">
        <v>161003483</v>
      </c>
      <c r="F59" s="18">
        <v>58</v>
      </c>
      <c r="G59" s="18">
        <v>3423.43</v>
      </c>
      <c r="H59" s="82">
        <v>345.57</v>
      </c>
      <c r="I59" s="18">
        <v>0</v>
      </c>
      <c r="J59" s="18"/>
      <c r="K59" s="18"/>
      <c r="L59" s="18">
        <v>1</v>
      </c>
      <c r="M59" s="18">
        <v>55</v>
      </c>
      <c r="N59" s="18"/>
      <c r="O59" s="18"/>
      <c r="P59" s="18"/>
      <c r="Q59" s="18"/>
      <c r="R59" s="18"/>
      <c r="S59" s="18"/>
      <c r="T59" s="18"/>
      <c r="U59" s="18"/>
      <c r="V59" s="18"/>
      <c r="W59" s="18" t="s">
        <v>257</v>
      </c>
    </row>
    <row r="60" spans="1:23">
      <c r="A60" s="18">
        <v>58</v>
      </c>
      <c r="B60" s="18" t="s">
        <v>987</v>
      </c>
      <c r="C60" s="18">
        <v>58</v>
      </c>
      <c r="D60" s="18">
        <v>1317</v>
      </c>
      <c r="E60" s="18">
        <v>161003484</v>
      </c>
      <c r="F60" s="18">
        <v>57</v>
      </c>
      <c r="G60" s="18">
        <v>3233.05</v>
      </c>
      <c r="H60" s="82">
        <v>469.95</v>
      </c>
      <c r="I60" s="18">
        <v>0</v>
      </c>
      <c r="J60" s="18"/>
      <c r="K60" s="18"/>
      <c r="L60" s="18">
        <v>2</v>
      </c>
      <c r="M60" s="18">
        <v>0</v>
      </c>
      <c r="N60" s="18"/>
      <c r="O60" s="18"/>
      <c r="P60" s="18"/>
      <c r="Q60" s="18"/>
      <c r="R60" s="18"/>
      <c r="S60" s="18"/>
      <c r="T60" s="18"/>
      <c r="U60" s="18"/>
      <c r="V60" s="18"/>
      <c r="W60" s="18" t="s">
        <v>257</v>
      </c>
    </row>
    <row r="61" spans="1:23">
      <c r="A61" s="18">
        <v>59</v>
      </c>
      <c r="B61" s="18" t="s">
        <v>987</v>
      </c>
      <c r="C61" s="18">
        <v>59</v>
      </c>
      <c r="D61" s="18">
        <v>1318</v>
      </c>
      <c r="E61" s="18">
        <v>161003485</v>
      </c>
      <c r="F61" s="18">
        <v>58</v>
      </c>
      <c r="G61" s="18">
        <v>3379.82</v>
      </c>
      <c r="H61" s="82">
        <v>390.18</v>
      </c>
      <c r="I61" s="18">
        <v>0</v>
      </c>
      <c r="J61" s="18"/>
      <c r="K61" s="18"/>
      <c r="L61" s="18">
        <v>1</v>
      </c>
      <c r="M61" s="18">
        <v>35</v>
      </c>
      <c r="N61" s="18"/>
      <c r="O61" s="18"/>
      <c r="P61" s="18"/>
      <c r="Q61" s="18"/>
      <c r="R61" s="18"/>
      <c r="S61" s="18"/>
      <c r="T61" s="18"/>
      <c r="U61" s="18"/>
      <c r="V61" s="18"/>
      <c r="W61" s="18" t="s">
        <v>257</v>
      </c>
    </row>
    <row r="62" spans="1:23">
      <c r="A62" s="18">
        <v>60</v>
      </c>
      <c r="B62" s="18" t="s">
        <v>987</v>
      </c>
      <c r="C62" s="18">
        <v>60</v>
      </c>
      <c r="D62" s="18">
        <v>1320</v>
      </c>
      <c r="E62" s="18">
        <v>161003486</v>
      </c>
      <c r="F62" s="18">
        <v>56</v>
      </c>
      <c r="G62" s="18">
        <v>3261.87</v>
      </c>
      <c r="H62" s="82">
        <v>375.13</v>
      </c>
      <c r="I62" s="18">
        <v>0</v>
      </c>
      <c r="J62" s="18"/>
      <c r="K62" s="18"/>
      <c r="L62" s="18">
        <v>2</v>
      </c>
      <c r="M62" s="18">
        <v>0</v>
      </c>
      <c r="N62" s="18"/>
      <c r="O62" s="18"/>
      <c r="P62" s="18"/>
      <c r="Q62" s="18"/>
      <c r="R62" s="18"/>
      <c r="S62" s="18"/>
      <c r="T62" s="18"/>
      <c r="U62" s="18"/>
      <c r="V62" s="18"/>
      <c r="W62" s="18" t="s">
        <v>257</v>
      </c>
    </row>
    <row r="63" spans="1:23">
      <c r="A63" s="19">
        <v>61</v>
      </c>
      <c r="B63" s="18" t="s">
        <v>987</v>
      </c>
      <c r="C63" s="18">
        <v>61</v>
      </c>
      <c r="D63" s="18">
        <v>1319</v>
      </c>
      <c r="E63" s="18">
        <v>161003487</v>
      </c>
      <c r="F63" s="18">
        <v>55</v>
      </c>
      <c r="G63" s="18">
        <v>3120.05</v>
      </c>
      <c r="H63" s="82">
        <v>454.95</v>
      </c>
      <c r="I63" s="18">
        <v>0</v>
      </c>
      <c r="J63" s="18"/>
      <c r="K63" s="18"/>
      <c r="L63" s="18">
        <v>2</v>
      </c>
      <c r="M63" s="18">
        <v>0</v>
      </c>
      <c r="N63" s="18"/>
      <c r="O63" s="18"/>
      <c r="P63" s="18"/>
      <c r="Q63" s="18"/>
      <c r="R63" s="18"/>
      <c r="S63" s="18"/>
      <c r="T63" s="18"/>
      <c r="U63" s="18"/>
      <c r="V63" s="18"/>
      <c r="W63" s="18" t="s">
        <v>259</v>
      </c>
    </row>
    <row r="64" spans="1:23" s="75" customFormat="1">
      <c r="A64" s="82">
        <v>62</v>
      </c>
      <c r="B64" s="18" t="s">
        <v>987</v>
      </c>
      <c r="C64" s="18">
        <v>62</v>
      </c>
      <c r="D64" s="82">
        <v>1321</v>
      </c>
      <c r="E64" s="18">
        <v>161003488</v>
      </c>
      <c r="F64" s="82">
        <v>59</v>
      </c>
      <c r="G64" s="82">
        <v>3431.03</v>
      </c>
      <c r="H64" s="82">
        <v>401.97</v>
      </c>
      <c r="I64" s="82">
        <v>0</v>
      </c>
      <c r="J64" s="82"/>
      <c r="K64" s="82"/>
      <c r="L64" s="82">
        <v>1</v>
      </c>
      <c r="M64" s="82">
        <v>50</v>
      </c>
      <c r="N64" s="82"/>
      <c r="O64" s="82"/>
      <c r="P64" s="82"/>
      <c r="Q64" s="82"/>
      <c r="R64" s="82"/>
      <c r="S64" s="82"/>
      <c r="T64" s="82"/>
      <c r="U64" s="18"/>
      <c r="V64" s="18"/>
      <c r="W64" s="18" t="s">
        <v>257</v>
      </c>
    </row>
    <row r="65" spans="1:23" s="75" customFormat="1">
      <c r="A65" s="82">
        <v>63</v>
      </c>
      <c r="B65" s="18" t="s">
        <v>987</v>
      </c>
      <c r="C65" s="18">
        <v>63</v>
      </c>
      <c r="D65" s="82">
        <v>1324</v>
      </c>
      <c r="E65" s="18">
        <v>161003489</v>
      </c>
      <c r="F65" s="82">
        <v>56</v>
      </c>
      <c r="G65" s="82">
        <v>3282.85</v>
      </c>
      <c r="H65" s="82">
        <v>356.15</v>
      </c>
      <c r="I65" s="82">
        <v>0</v>
      </c>
      <c r="J65" s="82"/>
      <c r="K65" s="82"/>
      <c r="L65" s="82">
        <v>2</v>
      </c>
      <c r="M65" s="82">
        <v>0</v>
      </c>
      <c r="N65" s="82"/>
      <c r="O65" s="82"/>
      <c r="P65" s="82"/>
      <c r="Q65" s="82"/>
      <c r="R65" s="82"/>
      <c r="S65" s="82"/>
      <c r="T65" s="82"/>
      <c r="U65" s="18"/>
      <c r="V65" s="18"/>
      <c r="W65" s="18" t="s">
        <v>259</v>
      </c>
    </row>
    <row r="66" spans="1:23">
      <c r="A66" s="19">
        <v>64</v>
      </c>
      <c r="B66" s="18" t="s">
        <v>987</v>
      </c>
      <c r="C66" s="18">
        <v>64</v>
      </c>
      <c r="D66" s="18">
        <v>1322</v>
      </c>
      <c r="E66" s="18">
        <v>161003490</v>
      </c>
      <c r="F66" s="18">
        <v>59</v>
      </c>
      <c r="G66" s="18">
        <v>3461.02</v>
      </c>
      <c r="H66" s="82">
        <v>372.98</v>
      </c>
      <c r="I66" s="18">
        <v>0</v>
      </c>
      <c r="J66" s="18"/>
      <c r="K66" s="18"/>
      <c r="L66" s="18">
        <v>2</v>
      </c>
      <c r="M66" s="18">
        <v>0</v>
      </c>
      <c r="N66" s="18"/>
      <c r="O66" s="18"/>
      <c r="P66" s="18"/>
      <c r="Q66" s="18"/>
      <c r="R66" s="18"/>
      <c r="S66" s="18"/>
      <c r="T66" s="18"/>
      <c r="U66" s="18"/>
      <c r="V66" s="18"/>
      <c r="W66" s="18" t="s">
        <v>257</v>
      </c>
    </row>
    <row r="67" spans="1:23">
      <c r="A67" s="19">
        <v>65</v>
      </c>
      <c r="B67" s="417" t="s">
        <v>989</v>
      </c>
      <c r="C67" s="18">
        <v>65</v>
      </c>
      <c r="D67" s="18">
        <v>1323</v>
      </c>
      <c r="E67" s="18">
        <v>161003491</v>
      </c>
      <c r="F67" s="18">
        <v>56</v>
      </c>
      <c r="G67" s="18">
        <v>3232.66</v>
      </c>
      <c r="H67" s="82">
        <v>405.34</v>
      </c>
      <c r="I67" s="18">
        <v>0</v>
      </c>
      <c r="J67" s="18"/>
      <c r="K67" s="18"/>
      <c r="L67" s="18">
        <v>2</v>
      </c>
      <c r="M67" s="18">
        <v>15</v>
      </c>
      <c r="N67" s="18"/>
      <c r="O67" s="18"/>
      <c r="P67" s="18"/>
      <c r="Q67" s="18"/>
      <c r="R67" s="18"/>
      <c r="S67" s="18"/>
      <c r="T67" s="18"/>
      <c r="U67" s="18"/>
      <c r="V67" s="18"/>
      <c r="W67" s="417" t="s">
        <v>257</v>
      </c>
    </row>
    <row r="68" spans="1:23">
      <c r="A68" s="19">
        <v>66</v>
      </c>
      <c r="B68" s="417" t="s">
        <v>989</v>
      </c>
      <c r="C68" s="18">
        <v>66</v>
      </c>
      <c r="D68" s="18">
        <v>1326</v>
      </c>
      <c r="E68" s="18">
        <v>161003492</v>
      </c>
      <c r="F68" s="18">
        <v>59</v>
      </c>
      <c r="G68" s="18">
        <v>3441.42</v>
      </c>
      <c r="H68" s="82">
        <v>392.58</v>
      </c>
      <c r="I68" s="18">
        <v>0</v>
      </c>
      <c r="J68" s="18"/>
      <c r="K68" s="18"/>
      <c r="L68" s="18">
        <v>1</v>
      </c>
      <c r="M68" s="18">
        <v>50</v>
      </c>
      <c r="N68" s="18"/>
      <c r="O68" s="18"/>
      <c r="P68" s="18"/>
      <c r="Q68" s="18"/>
      <c r="R68" s="18"/>
      <c r="S68" s="18"/>
      <c r="T68" s="18"/>
      <c r="U68" s="18"/>
      <c r="V68" s="18"/>
      <c r="W68" s="18" t="s">
        <v>257</v>
      </c>
    </row>
    <row r="69" spans="1:23">
      <c r="A69" s="19">
        <v>67</v>
      </c>
      <c r="B69" s="417" t="s">
        <v>989</v>
      </c>
      <c r="C69" s="18">
        <v>67</v>
      </c>
      <c r="D69" s="18">
        <v>1327</v>
      </c>
      <c r="E69" s="18">
        <v>161003493</v>
      </c>
      <c r="F69" s="18">
        <v>55</v>
      </c>
      <c r="G69" s="18">
        <v>3152.47</v>
      </c>
      <c r="H69" s="82">
        <v>420.53</v>
      </c>
      <c r="I69" s="18">
        <v>0</v>
      </c>
      <c r="J69" s="18"/>
      <c r="K69" s="18"/>
      <c r="L69" s="18">
        <v>1</v>
      </c>
      <c r="M69" s="18">
        <v>50</v>
      </c>
      <c r="N69" s="18"/>
      <c r="O69" s="18"/>
      <c r="P69" s="18"/>
      <c r="Q69" s="18"/>
      <c r="R69" s="18"/>
      <c r="S69" s="18"/>
      <c r="T69" s="18"/>
      <c r="U69" s="18"/>
      <c r="V69" s="18"/>
      <c r="W69" s="18" t="s">
        <v>257</v>
      </c>
    </row>
    <row r="70" spans="1:23" s="104" customFormat="1">
      <c r="A70" s="84">
        <v>68</v>
      </c>
      <c r="B70" s="417" t="s">
        <v>989</v>
      </c>
      <c r="C70" s="18">
        <v>68</v>
      </c>
      <c r="D70" s="84">
        <v>1329</v>
      </c>
      <c r="E70" s="18">
        <v>161003494</v>
      </c>
      <c r="F70" s="84">
        <v>58</v>
      </c>
      <c r="G70" s="84">
        <v>3325.42</v>
      </c>
      <c r="H70" s="84">
        <v>444.58</v>
      </c>
      <c r="I70" s="84">
        <v>0</v>
      </c>
      <c r="J70" s="84"/>
      <c r="K70" s="84"/>
      <c r="L70" s="84">
        <v>2</v>
      </c>
      <c r="M70" s="84">
        <v>10</v>
      </c>
      <c r="N70" s="84"/>
      <c r="O70" s="84"/>
      <c r="P70" s="84"/>
      <c r="Q70" s="84"/>
      <c r="R70" s="84"/>
      <c r="S70" s="84"/>
      <c r="T70" s="84"/>
      <c r="U70" s="18"/>
      <c r="V70" s="18"/>
      <c r="W70" s="84" t="s">
        <v>257</v>
      </c>
    </row>
    <row r="71" spans="1:23">
      <c r="A71" s="19">
        <v>69</v>
      </c>
      <c r="B71" s="417" t="s">
        <v>989</v>
      </c>
      <c r="C71" s="18">
        <v>69</v>
      </c>
      <c r="D71" s="18">
        <v>1330</v>
      </c>
      <c r="E71" s="18">
        <v>161003495</v>
      </c>
      <c r="F71" s="18">
        <v>59</v>
      </c>
      <c r="G71" s="18">
        <v>3416.42</v>
      </c>
      <c r="H71" s="82">
        <v>417.58</v>
      </c>
      <c r="I71" s="18">
        <v>0</v>
      </c>
      <c r="J71" s="18"/>
      <c r="K71" s="18"/>
      <c r="L71" s="18">
        <v>2</v>
      </c>
      <c r="M71" s="18">
        <v>0</v>
      </c>
      <c r="N71" s="18"/>
      <c r="O71" s="18"/>
      <c r="P71" s="18"/>
      <c r="Q71" s="18"/>
      <c r="R71" s="18"/>
      <c r="S71" s="18"/>
      <c r="T71" s="18"/>
      <c r="U71" s="18"/>
      <c r="V71" s="18"/>
      <c r="W71" s="18" t="s">
        <v>257</v>
      </c>
    </row>
    <row r="72" spans="1:23">
      <c r="A72" s="18">
        <v>70</v>
      </c>
      <c r="B72" s="417" t="s">
        <v>989</v>
      </c>
      <c r="C72" s="18">
        <v>70</v>
      </c>
      <c r="D72" s="18">
        <v>1325</v>
      </c>
      <c r="E72" s="18">
        <v>161003496</v>
      </c>
      <c r="F72" s="18">
        <v>56</v>
      </c>
      <c r="G72" s="18">
        <v>3235.27</v>
      </c>
      <c r="H72" s="82">
        <v>401.73</v>
      </c>
      <c r="I72" s="18">
        <v>0</v>
      </c>
      <c r="J72" s="18"/>
      <c r="K72" s="18"/>
      <c r="L72" s="18">
        <v>1</v>
      </c>
      <c r="M72" s="18">
        <v>45</v>
      </c>
      <c r="N72" s="18"/>
      <c r="O72" s="18"/>
      <c r="P72" s="18"/>
      <c r="Q72" s="18"/>
      <c r="R72" s="18"/>
      <c r="S72" s="18"/>
      <c r="T72" s="18"/>
      <c r="U72" s="18"/>
      <c r="V72" s="18"/>
      <c r="W72" s="18" t="s">
        <v>259</v>
      </c>
    </row>
    <row r="73" spans="1:23">
      <c r="A73" s="18">
        <v>71</v>
      </c>
      <c r="B73" s="417" t="s">
        <v>989</v>
      </c>
      <c r="C73" s="18">
        <v>71</v>
      </c>
      <c r="D73" s="18">
        <v>1331</v>
      </c>
      <c r="E73" s="18">
        <v>161003497</v>
      </c>
      <c r="F73" s="18">
        <v>59</v>
      </c>
      <c r="G73" s="18">
        <v>3419.41</v>
      </c>
      <c r="H73" s="82">
        <v>415.59</v>
      </c>
      <c r="I73" s="18">
        <v>0</v>
      </c>
      <c r="J73" s="18"/>
      <c r="K73" s="18"/>
      <c r="L73" s="18">
        <v>1</v>
      </c>
      <c r="M73" s="18">
        <v>35</v>
      </c>
      <c r="N73" s="18"/>
      <c r="O73" s="18"/>
      <c r="P73" s="18"/>
      <c r="Q73" s="18"/>
      <c r="R73" s="18"/>
      <c r="S73" s="18"/>
      <c r="T73" s="18"/>
      <c r="U73" s="18"/>
      <c r="V73" s="18"/>
      <c r="W73" s="18" t="s">
        <v>257</v>
      </c>
    </row>
    <row r="74" spans="1:23">
      <c r="A74" s="18">
        <v>72</v>
      </c>
      <c r="B74" s="417" t="s">
        <v>989</v>
      </c>
      <c r="C74" s="18">
        <v>72</v>
      </c>
      <c r="D74" s="18">
        <v>1328</v>
      </c>
      <c r="E74" s="18">
        <v>161003498</v>
      </c>
      <c r="F74" s="18">
        <v>57</v>
      </c>
      <c r="G74" s="18">
        <v>3369.83</v>
      </c>
      <c r="H74" s="82">
        <v>335.17</v>
      </c>
      <c r="I74" s="18">
        <v>0</v>
      </c>
      <c r="J74" s="18"/>
      <c r="K74" s="18"/>
      <c r="L74" s="18">
        <v>1</v>
      </c>
      <c r="M74" s="18">
        <v>55</v>
      </c>
      <c r="N74" s="18"/>
      <c r="O74" s="18"/>
      <c r="P74" s="18"/>
      <c r="Q74" s="18"/>
      <c r="R74" s="18"/>
      <c r="S74" s="18"/>
      <c r="T74" s="18"/>
      <c r="U74" s="18"/>
      <c r="V74" s="18"/>
      <c r="W74" s="18" t="s">
        <v>259</v>
      </c>
    </row>
    <row r="75" spans="1:23">
      <c r="A75" s="18">
        <v>73</v>
      </c>
      <c r="B75" s="417" t="s">
        <v>989</v>
      </c>
      <c r="C75" s="18">
        <v>73</v>
      </c>
      <c r="D75" s="18">
        <v>1333</v>
      </c>
      <c r="E75" s="18">
        <v>161003499</v>
      </c>
      <c r="F75" s="18">
        <v>57</v>
      </c>
      <c r="G75" s="18">
        <v>3341.05</v>
      </c>
      <c r="H75" s="82">
        <v>361.95</v>
      </c>
      <c r="I75" s="18">
        <v>0</v>
      </c>
      <c r="J75" s="18"/>
      <c r="K75" s="18"/>
      <c r="L75" s="18">
        <v>1</v>
      </c>
      <c r="M75" s="18">
        <v>35</v>
      </c>
      <c r="N75" s="18"/>
      <c r="O75" s="18"/>
      <c r="P75" s="18"/>
      <c r="Q75" s="18"/>
      <c r="R75" s="18"/>
      <c r="S75" s="18"/>
      <c r="T75" s="18"/>
      <c r="U75" s="18"/>
      <c r="V75" s="18"/>
      <c r="W75" s="18" t="s">
        <v>257</v>
      </c>
    </row>
    <row r="76" spans="1:23">
      <c r="A76" s="18">
        <v>74</v>
      </c>
      <c r="B76" s="418" t="s">
        <v>991</v>
      </c>
      <c r="C76" s="18">
        <v>74</v>
      </c>
      <c r="D76" s="18">
        <v>1332</v>
      </c>
      <c r="E76" s="18">
        <v>161003500</v>
      </c>
      <c r="F76" s="18">
        <v>59</v>
      </c>
      <c r="G76" s="18">
        <v>3476.02</v>
      </c>
      <c r="H76" s="82">
        <v>357.98</v>
      </c>
      <c r="I76" s="18">
        <v>0</v>
      </c>
      <c r="J76" s="18"/>
      <c r="K76" s="18"/>
      <c r="L76" s="18">
        <v>2</v>
      </c>
      <c r="M76" s="18">
        <v>10</v>
      </c>
      <c r="N76" s="18"/>
      <c r="O76" s="18"/>
      <c r="P76" s="18"/>
      <c r="Q76" s="18"/>
      <c r="R76" s="18"/>
      <c r="S76" s="18"/>
      <c r="T76" s="18"/>
      <c r="U76" s="18"/>
      <c r="V76" s="18"/>
      <c r="W76" s="418" t="s">
        <v>259</v>
      </c>
    </row>
    <row r="77" spans="1:23">
      <c r="A77" s="18">
        <v>75</v>
      </c>
      <c r="B77" s="418" t="s">
        <v>991</v>
      </c>
      <c r="C77" s="18">
        <v>75</v>
      </c>
      <c r="D77" s="18">
        <v>1336</v>
      </c>
      <c r="E77" s="18">
        <v>141000292</v>
      </c>
      <c r="F77" s="18">
        <v>57</v>
      </c>
      <c r="G77" s="18">
        <v>3282.83</v>
      </c>
      <c r="H77" s="82">
        <v>422.17</v>
      </c>
      <c r="I77" s="18">
        <v>0</v>
      </c>
      <c r="J77" s="18"/>
      <c r="K77" s="18"/>
      <c r="L77" s="18">
        <v>2</v>
      </c>
      <c r="M77" s="18">
        <v>0</v>
      </c>
      <c r="N77" s="18"/>
      <c r="O77" s="18"/>
      <c r="P77" s="18"/>
      <c r="Q77" s="18"/>
      <c r="R77" s="18"/>
      <c r="S77" s="18"/>
      <c r="T77" s="18"/>
      <c r="U77" s="18"/>
      <c r="V77" s="18"/>
      <c r="W77" s="413" t="s">
        <v>259</v>
      </c>
    </row>
    <row r="78" spans="1:23">
      <c r="A78" s="18">
        <v>76</v>
      </c>
      <c r="B78" s="418" t="s">
        <v>991</v>
      </c>
      <c r="C78" s="18">
        <v>76</v>
      </c>
      <c r="D78" s="18">
        <v>1334</v>
      </c>
      <c r="E78" s="18">
        <v>141000293</v>
      </c>
      <c r="F78" s="18">
        <v>57</v>
      </c>
      <c r="G78" s="18">
        <v>3308.23</v>
      </c>
      <c r="H78" s="82">
        <v>396.77</v>
      </c>
      <c r="I78" s="18">
        <v>0</v>
      </c>
      <c r="J78" s="18"/>
      <c r="K78" s="18"/>
      <c r="L78" s="18">
        <v>2</v>
      </c>
      <c r="M78" s="18">
        <v>5</v>
      </c>
      <c r="N78" s="18"/>
      <c r="O78" s="18"/>
      <c r="P78" s="18"/>
      <c r="Q78" s="18"/>
      <c r="R78" s="18"/>
      <c r="S78" s="18"/>
      <c r="T78" s="18"/>
      <c r="U78" s="18"/>
      <c r="V78" s="18"/>
      <c r="W78" s="18" t="s">
        <v>257</v>
      </c>
    </row>
    <row r="79" spans="1:23">
      <c r="A79" s="18">
        <v>77</v>
      </c>
      <c r="B79" s="418" t="s">
        <v>991</v>
      </c>
      <c r="C79" s="18">
        <v>77</v>
      </c>
      <c r="D79" s="18">
        <v>1335</v>
      </c>
      <c r="E79" s="18">
        <v>161003501</v>
      </c>
      <c r="F79" s="18">
        <v>58</v>
      </c>
      <c r="G79" s="18">
        <v>3373.86</v>
      </c>
      <c r="H79" s="82">
        <v>392.14</v>
      </c>
      <c r="I79" s="18">
        <v>0</v>
      </c>
      <c r="J79" s="18"/>
      <c r="K79" s="18"/>
      <c r="L79" s="18">
        <v>1</v>
      </c>
      <c r="M79" s="18">
        <v>55</v>
      </c>
      <c r="N79" s="18"/>
      <c r="O79" s="18"/>
      <c r="P79" s="18"/>
      <c r="Q79" s="18"/>
      <c r="R79" s="18"/>
      <c r="S79" s="18"/>
      <c r="T79" s="18"/>
      <c r="U79" s="18"/>
      <c r="V79" s="18"/>
      <c r="W79" s="18" t="s">
        <v>257</v>
      </c>
    </row>
    <row r="80" spans="1:23">
      <c r="A80" s="18">
        <v>78</v>
      </c>
      <c r="B80" s="418" t="s">
        <v>991</v>
      </c>
      <c r="C80" s="18">
        <v>78</v>
      </c>
      <c r="D80" s="18">
        <v>1337</v>
      </c>
      <c r="E80" s="18">
        <v>161003502</v>
      </c>
      <c r="F80" s="18">
        <v>59</v>
      </c>
      <c r="G80" s="18">
        <v>3397.41</v>
      </c>
      <c r="H80" s="82">
        <v>437.59</v>
      </c>
      <c r="I80" s="18">
        <v>0</v>
      </c>
      <c r="J80" s="18"/>
      <c r="K80" s="18"/>
      <c r="L80" s="18">
        <v>2</v>
      </c>
      <c r="M80" s="18">
        <v>25</v>
      </c>
      <c r="N80" s="18"/>
      <c r="O80" s="18"/>
      <c r="P80" s="18"/>
      <c r="Q80" s="18"/>
      <c r="R80" s="18"/>
      <c r="S80" s="18"/>
      <c r="T80" s="18"/>
      <c r="U80" s="18"/>
      <c r="V80" s="18"/>
      <c r="W80" s="18" t="s">
        <v>257</v>
      </c>
    </row>
    <row r="81" spans="1:24">
      <c r="A81" s="18">
        <v>79</v>
      </c>
      <c r="B81" s="418" t="s">
        <v>991</v>
      </c>
      <c r="C81" s="18">
        <v>79</v>
      </c>
      <c r="D81" s="18">
        <v>1338</v>
      </c>
      <c r="E81" s="18">
        <v>161003503</v>
      </c>
      <c r="F81" s="18">
        <v>59</v>
      </c>
      <c r="G81" s="18">
        <v>3416.41</v>
      </c>
      <c r="H81" s="82">
        <v>418.59</v>
      </c>
      <c r="I81" s="18">
        <v>0</v>
      </c>
      <c r="J81" s="18"/>
      <c r="K81" s="18"/>
      <c r="L81" s="18">
        <v>2</v>
      </c>
      <c r="M81" s="18">
        <v>0</v>
      </c>
      <c r="N81" s="18"/>
      <c r="O81" s="18"/>
      <c r="P81" s="18"/>
      <c r="Q81" s="18"/>
      <c r="R81" s="18"/>
      <c r="S81" s="18"/>
      <c r="T81" s="18"/>
      <c r="U81" s="18"/>
      <c r="V81" s="18"/>
      <c r="W81" s="18" t="s">
        <v>257</v>
      </c>
    </row>
    <row r="82" spans="1:24">
      <c r="A82" s="18">
        <v>80</v>
      </c>
      <c r="B82" s="419" t="s">
        <v>993</v>
      </c>
      <c r="C82" s="18">
        <v>80</v>
      </c>
      <c r="D82" s="18">
        <v>1342</v>
      </c>
      <c r="E82" s="18">
        <v>161003504</v>
      </c>
      <c r="F82" s="18">
        <v>54</v>
      </c>
      <c r="G82" s="18">
        <v>3162.88</v>
      </c>
      <c r="H82" s="82">
        <v>345.12</v>
      </c>
      <c r="I82" s="18">
        <v>0</v>
      </c>
      <c r="J82" s="18"/>
      <c r="K82" s="18"/>
      <c r="L82" s="18">
        <v>2</v>
      </c>
      <c r="M82" s="18">
        <v>5</v>
      </c>
      <c r="N82" s="18"/>
      <c r="O82" s="18"/>
      <c r="P82" s="18"/>
      <c r="Q82" s="18"/>
      <c r="R82" s="18"/>
      <c r="S82" s="18"/>
      <c r="T82" s="18"/>
      <c r="U82" s="18"/>
      <c r="V82" s="18"/>
      <c r="W82" s="419" t="s">
        <v>259</v>
      </c>
    </row>
    <row r="83" spans="1:24">
      <c r="A83" s="18">
        <v>81</v>
      </c>
      <c r="B83" s="419" t="s">
        <v>993</v>
      </c>
      <c r="C83" s="18">
        <v>81</v>
      </c>
      <c r="D83" s="18">
        <v>1339</v>
      </c>
      <c r="E83" s="18">
        <v>161003505</v>
      </c>
      <c r="F83" s="18">
        <v>59</v>
      </c>
      <c r="G83" s="18">
        <v>3424.21</v>
      </c>
      <c r="H83" s="82">
        <v>410.79</v>
      </c>
      <c r="I83" s="18">
        <v>0</v>
      </c>
      <c r="J83" s="18"/>
      <c r="K83" s="18"/>
      <c r="L83" s="18">
        <v>1</v>
      </c>
      <c r="M83" s="18">
        <v>55</v>
      </c>
      <c r="N83" s="18"/>
      <c r="O83" s="18"/>
      <c r="P83" s="18"/>
      <c r="Q83" s="18"/>
      <c r="R83" s="18"/>
      <c r="S83" s="18"/>
      <c r="T83" s="18"/>
      <c r="U83" s="18"/>
      <c r="V83" s="18"/>
      <c r="W83" s="419" t="s">
        <v>257</v>
      </c>
    </row>
    <row r="84" spans="1:24">
      <c r="A84" s="18">
        <v>82</v>
      </c>
      <c r="B84" s="419" t="s">
        <v>993</v>
      </c>
      <c r="C84" s="18">
        <v>82</v>
      </c>
      <c r="D84" s="18">
        <v>1340</v>
      </c>
      <c r="E84" s="18">
        <v>161003506</v>
      </c>
      <c r="F84" s="18">
        <v>59</v>
      </c>
      <c r="G84" s="18">
        <v>3443.21</v>
      </c>
      <c r="H84" s="82">
        <v>391.79</v>
      </c>
      <c r="I84" s="18">
        <v>0</v>
      </c>
      <c r="J84" s="18"/>
      <c r="K84" s="18"/>
      <c r="L84" s="18">
        <v>2</v>
      </c>
      <c r="M84" s="18">
        <v>5</v>
      </c>
      <c r="N84" s="18"/>
      <c r="O84" s="18"/>
      <c r="P84" s="18"/>
      <c r="Q84" s="18"/>
      <c r="R84" s="18"/>
      <c r="S84" s="18"/>
      <c r="T84" s="18"/>
      <c r="U84" s="18"/>
      <c r="V84" s="18"/>
      <c r="W84" s="18" t="s">
        <v>257</v>
      </c>
    </row>
    <row r="85" spans="1:24">
      <c r="A85" s="18">
        <v>83</v>
      </c>
      <c r="B85" s="419" t="s">
        <v>993</v>
      </c>
      <c r="C85" s="18">
        <v>83</v>
      </c>
      <c r="D85" s="18">
        <v>1345</v>
      </c>
      <c r="E85" s="18">
        <v>161003507</v>
      </c>
      <c r="F85" s="18">
        <v>58</v>
      </c>
      <c r="G85" s="18">
        <v>3639.32</v>
      </c>
      <c r="H85" s="82">
        <v>384.68</v>
      </c>
      <c r="I85" s="18">
        <v>0</v>
      </c>
      <c r="J85" s="18"/>
      <c r="K85" s="18"/>
      <c r="L85" s="18">
        <v>1</v>
      </c>
      <c r="M85" s="18">
        <v>45</v>
      </c>
      <c r="N85" s="18"/>
      <c r="O85" s="18"/>
      <c r="P85" s="18"/>
      <c r="Q85" s="18"/>
      <c r="R85" s="18"/>
      <c r="S85" s="18"/>
      <c r="T85" s="18"/>
      <c r="U85" s="18"/>
      <c r="V85" s="18"/>
      <c r="W85" s="18" t="s">
        <v>259</v>
      </c>
    </row>
    <row r="86" spans="1:24">
      <c r="A86" s="18">
        <v>84</v>
      </c>
      <c r="B86" s="419" t="s">
        <v>993</v>
      </c>
      <c r="C86" s="18">
        <v>84</v>
      </c>
      <c r="D86" s="18">
        <v>1341</v>
      </c>
      <c r="E86" s="18">
        <v>161003508</v>
      </c>
      <c r="F86" s="18">
        <v>59</v>
      </c>
      <c r="G86" s="18">
        <v>3408.84</v>
      </c>
      <c r="H86" s="82">
        <v>423.16</v>
      </c>
      <c r="I86" s="18">
        <v>0</v>
      </c>
      <c r="J86" s="18"/>
      <c r="K86" s="18"/>
      <c r="L86" s="18">
        <v>1</v>
      </c>
      <c r="M86" s="18">
        <v>35</v>
      </c>
      <c r="N86" s="18"/>
      <c r="O86" s="18"/>
      <c r="P86" s="18"/>
      <c r="Q86" s="18"/>
      <c r="R86" s="18"/>
      <c r="S86" s="18"/>
      <c r="T86" s="18"/>
      <c r="U86" s="18"/>
      <c r="V86" s="18"/>
      <c r="W86" s="413" t="s">
        <v>257</v>
      </c>
    </row>
    <row r="87" spans="1:24">
      <c r="A87" s="18">
        <v>85</v>
      </c>
      <c r="B87" s="419" t="s">
        <v>993</v>
      </c>
      <c r="C87" s="18">
        <v>85</v>
      </c>
      <c r="D87" s="18">
        <v>1343</v>
      </c>
      <c r="E87" s="18">
        <v>161003509</v>
      </c>
      <c r="F87" s="18">
        <v>57</v>
      </c>
      <c r="G87" s="18">
        <v>3296.85</v>
      </c>
      <c r="H87" s="82">
        <v>406.15</v>
      </c>
      <c r="I87" s="18">
        <v>0</v>
      </c>
      <c r="J87" s="18"/>
      <c r="K87" s="18"/>
      <c r="L87" s="18">
        <v>1</v>
      </c>
      <c r="M87" s="18">
        <v>50</v>
      </c>
      <c r="N87" s="18"/>
      <c r="O87" s="18"/>
      <c r="P87" s="18"/>
      <c r="Q87" s="18"/>
      <c r="R87" s="18"/>
      <c r="S87" s="18"/>
      <c r="T87" s="18"/>
      <c r="U87" s="18"/>
      <c r="V87" s="18"/>
      <c r="W87" s="18" t="s">
        <v>257</v>
      </c>
      <c r="X87" s="76"/>
    </row>
    <row r="88" spans="1:24">
      <c r="A88" s="18">
        <v>86</v>
      </c>
      <c r="B88" s="419" t="s">
        <v>993</v>
      </c>
      <c r="C88" s="18">
        <v>86</v>
      </c>
      <c r="D88" s="18">
        <v>1344</v>
      </c>
      <c r="E88" s="18">
        <v>161003510</v>
      </c>
      <c r="F88" s="18">
        <v>57</v>
      </c>
      <c r="G88" s="18">
        <v>3269.44</v>
      </c>
      <c r="H88" s="82">
        <v>434.56</v>
      </c>
      <c r="I88" s="18">
        <v>0</v>
      </c>
      <c r="J88" s="18"/>
      <c r="K88" s="18"/>
      <c r="L88" s="18">
        <v>1</v>
      </c>
      <c r="M88" s="18">
        <v>45</v>
      </c>
      <c r="N88" s="18"/>
      <c r="O88" s="18"/>
      <c r="P88" s="18"/>
      <c r="Q88" s="18"/>
      <c r="R88" s="18"/>
      <c r="S88" s="18"/>
      <c r="T88" s="18"/>
      <c r="U88" s="18"/>
      <c r="V88" s="18"/>
      <c r="W88" s="18" t="s">
        <v>257</v>
      </c>
    </row>
    <row r="89" spans="1:24">
      <c r="A89" s="18">
        <v>87</v>
      </c>
      <c r="B89" s="419" t="s">
        <v>993</v>
      </c>
      <c r="C89" s="18">
        <v>87</v>
      </c>
      <c r="D89" s="18">
        <v>1347</v>
      </c>
      <c r="E89" s="18">
        <v>161003511</v>
      </c>
      <c r="F89" s="18">
        <v>58</v>
      </c>
      <c r="G89" s="18">
        <v>3429.62</v>
      </c>
      <c r="H89" s="82">
        <v>340.38</v>
      </c>
      <c r="I89" s="18">
        <v>0</v>
      </c>
      <c r="J89" s="18"/>
      <c r="K89" s="18"/>
      <c r="L89" s="18">
        <v>1</v>
      </c>
      <c r="M89" s="18">
        <v>50</v>
      </c>
      <c r="N89" s="18"/>
      <c r="O89" s="18"/>
      <c r="P89" s="18"/>
      <c r="Q89" s="18"/>
      <c r="R89" s="18"/>
      <c r="S89" s="18"/>
      <c r="T89" s="18"/>
      <c r="U89" s="18"/>
      <c r="V89" s="18"/>
      <c r="W89" s="18" t="s">
        <v>257</v>
      </c>
    </row>
    <row r="90" spans="1:24" s="79" customFormat="1">
      <c r="A90" s="87">
        <v>88</v>
      </c>
      <c r="B90" s="420" t="s">
        <v>995</v>
      </c>
      <c r="C90" s="18">
        <v>88</v>
      </c>
      <c r="D90" s="87">
        <v>1346</v>
      </c>
      <c r="E90" s="18">
        <v>161003512</v>
      </c>
      <c r="F90" s="87">
        <v>56</v>
      </c>
      <c r="G90" s="87">
        <v>3295.24</v>
      </c>
      <c r="H90" s="87">
        <v>344.76</v>
      </c>
      <c r="I90" s="87">
        <v>0</v>
      </c>
      <c r="J90" s="87"/>
      <c r="K90" s="87"/>
      <c r="L90" s="87">
        <v>2</v>
      </c>
      <c r="M90" s="87">
        <v>5</v>
      </c>
      <c r="N90" s="87"/>
      <c r="O90" s="87"/>
      <c r="P90" s="87"/>
      <c r="Q90" s="87"/>
      <c r="R90" s="87"/>
      <c r="S90" s="87"/>
      <c r="T90" s="87"/>
      <c r="U90" s="18"/>
      <c r="V90" s="18"/>
      <c r="W90" s="335" t="s">
        <v>259</v>
      </c>
    </row>
    <row r="91" spans="1:24" s="422" customFormat="1">
      <c r="A91" s="421">
        <v>89</v>
      </c>
      <c r="B91" s="421" t="s">
        <v>995</v>
      </c>
      <c r="C91" s="421">
        <v>89</v>
      </c>
      <c r="D91" s="421">
        <v>1348</v>
      </c>
      <c r="E91" s="421">
        <v>161003513</v>
      </c>
      <c r="F91" s="421">
        <v>58</v>
      </c>
      <c r="G91" s="421">
        <v>3439.82</v>
      </c>
      <c r="H91" s="421">
        <v>330.18</v>
      </c>
      <c r="I91" s="421">
        <v>2.79</v>
      </c>
      <c r="J91" s="421"/>
      <c r="K91" s="421"/>
      <c r="L91" s="421">
        <v>2</v>
      </c>
      <c r="M91" s="421">
        <v>15</v>
      </c>
      <c r="N91" s="421"/>
      <c r="O91" s="421">
        <v>8700</v>
      </c>
      <c r="P91" s="421"/>
      <c r="Q91" s="421"/>
      <c r="R91" s="421"/>
      <c r="S91" s="421"/>
      <c r="T91" s="421"/>
      <c r="U91" s="421">
        <f>O91*5%</f>
        <v>435</v>
      </c>
      <c r="V91" s="421">
        <f>O91+U91</f>
        <v>9135</v>
      </c>
      <c r="W91" s="335" t="s">
        <v>257</v>
      </c>
    </row>
    <row r="92" spans="1:24">
      <c r="A92" s="18">
        <v>90</v>
      </c>
      <c r="B92" s="420" t="s">
        <v>995</v>
      </c>
      <c r="C92" s="18">
        <v>90</v>
      </c>
      <c r="D92" s="18">
        <v>1350</v>
      </c>
      <c r="E92" s="18">
        <v>161003514</v>
      </c>
      <c r="F92" s="18">
        <v>58</v>
      </c>
      <c r="G92" s="18">
        <v>3341.83</v>
      </c>
      <c r="H92" s="82">
        <v>427.17</v>
      </c>
      <c r="I92" s="18">
        <v>0</v>
      </c>
      <c r="J92" s="18"/>
      <c r="K92" s="18"/>
      <c r="L92" s="18">
        <v>1</v>
      </c>
      <c r="M92" s="18">
        <v>55</v>
      </c>
      <c r="N92" s="18"/>
      <c r="O92" s="18"/>
      <c r="P92" s="18"/>
      <c r="Q92" s="18"/>
      <c r="R92" s="18"/>
      <c r="S92" s="18"/>
      <c r="T92" s="18"/>
      <c r="U92" s="18">
        <f t="shared" ref="U92:U155" si="0">O92*5%</f>
        <v>0</v>
      </c>
      <c r="V92" s="18">
        <f t="shared" ref="V92:V155" si="1">O92+U92</f>
        <v>0</v>
      </c>
      <c r="W92" s="413" t="s">
        <v>257</v>
      </c>
    </row>
    <row r="93" spans="1:24">
      <c r="A93" s="18">
        <v>91</v>
      </c>
      <c r="B93" s="420" t="s">
        <v>995</v>
      </c>
      <c r="C93" s="18">
        <v>91</v>
      </c>
      <c r="D93" s="18">
        <v>1351</v>
      </c>
      <c r="E93" s="18">
        <v>161003515</v>
      </c>
      <c r="F93" s="18">
        <v>59</v>
      </c>
      <c r="G93" s="18">
        <v>3409.02</v>
      </c>
      <c r="H93" s="82">
        <v>424.98</v>
      </c>
      <c r="I93" s="18">
        <v>0</v>
      </c>
      <c r="J93" s="18"/>
      <c r="K93" s="18"/>
      <c r="L93" s="18">
        <v>2</v>
      </c>
      <c r="M93" s="18">
        <v>0</v>
      </c>
      <c r="N93" s="18"/>
      <c r="O93" s="18"/>
      <c r="P93" s="18"/>
      <c r="Q93" s="18"/>
      <c r="R93" s="18"/>
      <c r="S93" s="18"/>
      <c r="T93" s="18"/>
      <c r="U93" s="18">
        <f t="shared" si="0"/>
        <v>0</v>
      </c>
      <c r="V93" s="18">
        <f t="shared" si="1"/>
        <v>0</v>
      </c>
      <c r="W93" s="18" t="s">
        <v>257</v>
      </c>
    </row>
    <row r="94" spans="1:24">
      <c r="A94" s="18">
        <v>92</v>
      </c>
      <c r="B94" s="420" t="s">
        <v>995</v>
      </c>
      <c r="C94" s="18">
        <v>92</v>
      </c>
      <c r="D94" s="18">
        <v>1353</v>
      </c>
      <c r="E94" s="18">
        <v>161003516</v>
      </c>
      <c r="F94" s="18">
        <v>57</v>
      </c>
      <c r="G94" s="18">
        <v>3275.07</v>
      </c>
      <c r="H94" s="82">
        <v>425.93</v>
      </c>
      <c r="I94" s="18">
        <v>0</v>
      </c>
      <c r="J94" s="18"/>
      <c r="K94" s="18"/>
      <c r="L94" s="18">
        <v>1</v>
      </c>
      <c r="M94" s="18">
        <v>50</v>
      </c>
      <c r="N94" s="18"/>
      <c r="O94" s="18"/>
      <c r="P94" s="18"/>
      <c r="Q94" s="18"/>
      <c r="R94" s="18"/>
      <c r="S94" s="18"/>
      <c r="T94" s="18"/>
      <c r="U94" s="18">
        <f t="shared" si="0"/>
        <v>0</v>
      </c>
      <c r="V94" s="18">
        <f t="shared" si="1"/>
        <v>0</v>
      </c>
      <c r="W94" s="18" t="s">
        <v>257</v>
      </c>
    </row>
    <row r="95" spans="1:24">
      <c r="A95" s="18">
        <v>93</v>
      </c>
      <c r="B95" s="420" t="s">
        <v>995</v>
      </c>
      <c r="C95" s="18">
        <v>93</v>
      </c>
      <c r="D95" s="18">
        <v>1349</v>
      </c>
      <c r="E95" s="18">
        <v>161003517</v>
      </c>
      <c r="F95" s="18">
        <v>55</v>
      </c>
      <c r="G95" s="18">
        <v>3203.05</v>
      </c>
      <c r="H95" s="82">
        <v>371.95</v>
      </c>
      <c r="I95" s="18">
        <v>0</v>
      </c>
      <c r="J95" s="18"/>
      <c r="K95" s="18"/>
      <c r="L95" s="18">
        <v>1</v>
      </c>
      <c r="M95" s="18">
        <v>55</v>
      </c>
      <c r="N95" s="18"/>
      <c r="O95" s="18"/>
      <c r="P95" s="18"/>
      <c r="Q95" s="18"/>
      <c r="R95" s="18"/>
      <c r="S95" s="18"/>
      <c r="T95" s="18"/>
      <c r="U95" s="18">
        <f t="shared" si="0"/>
        <v>0</v>
      </c>
      <c r="V95" s="18">
        <f t="shared" si="1"/>
        <v>0</v>
      </c>
      <c r="W95" s="18" t="s">
        <v>259</v>
      </c>
    </row>
    <row r="96" spans="1:24">
      <c r="A96" s="18">
        <v>94</v>
      </c>
      <c r="B96" s="420" t="s">
        <v>995</v>
      </c>
      <c r="C96" s="18">
        <v>94</v>
      </c>
      <c r="D96" s="18">
        <v>1354</v>
      </c>
      <c r="E96" s="18">
        <v>161003518</v>
      </c>
      <c r="F96" s="18">
        <v>58</v>
      </c>
      <c r="G96" s="18">
        <v>3365.42</v>
      </c>
      <c r="H96" s="82">
        <v>404.58</v>
      </c>
      <c r="I96" s="18">
        <v>0</v>
      </c>
      <c r="J96" s="18"/>
      <c r="K96" s="18"/>
      <c r="L96" s="18">
        <v>2</v>
      </c>
      <c r="M96" s="18">
        <v>5</v>
      </c>
      <c r="N96" s="18"/>
      <c r="O96" s="18"/>
      <c r="P96" s="18"/>
      <c r="Q96" s="18"/>
      <c r="R96" s="18"/>
      <c r="S96" s="18"/>
      <c r="T96" s="18"/>
      <c r="U96" s="18">
        <f t="shared" si="0"/>
        <v>0</v>
      </c>
      <c r="V96" s="18">
        <f t="shared" si="1"/>
        <v>0</v>
      </c>
      <c r="W96" s="18" t="s">
        <v>257</v>
      </c>
    </row>
    <row r="97" spans="1:23" s="79" customFormat="1">
      <c r="A97" s="87">
        <v>95</v>
      </c>
      <c r="B97" s="420" t="s">
        <v>995</v>
      </c>
      <c r="C97" s="18">
        <v>95</v>
      </c>
      <c r="D97" s="87">
        <v>1352</v>
      </c>
      <c r="E97" s="18">
        <v>161003519</v>
      </c>
      <c r="F97" s="87">
        <v>59</v>
      </c>
      <c r="G97" s="87">
        <v>3478.41</v>
      </c>
      <c r="H97" s="87">
        <v>356.59</v>
      </c>
      <c r="I97" s="87">
        <v>0</v>
      </c>
      <c r="J97" s="87"/>
      <c r="K97" s="87"/>
      <c r="L97" s="87">
        <v>1</v>
      </c>
      <c r="M97" s="87">
        <v>50</v>
      </c>
      <c r="N97" s="87"/>
      <c r="O97" s="87"/>
      <c r="P97" s="87"/>
      <c r="Q97" s="87"/>
      <c r="R97" s="87"/>
      <c r="S97" s="87"/>
      <c r="T97" s="87"/>
      <c r="U97" s="18">
        <f t="shared" si="0"/>
        <v>0</v>
      </c>
      <c r="V97" s="18">
        <f t="shared" si="1"/>
        <v>0</v>
      </c>
      <c r="W97" s="87" t="s">
        <v>259</v>
      </c>
    </row>
    <row r="98" spans="1:23">
      <c r="A98" s="18">
        <v>96</v>
      </c>
      <c r="B98" s="420" t="s">
        <v>995</v>
      </c>
      <c r="C98" s="18">
        <v>96</v>
      </c>
      <c r="D98" s="18">
        <v>1355</v>
      </c>
      <c r="E98" s="18">
        <v>161003520</v>
      </c>
      <c r="F98" s="18">
        <v>57</v>
      </c>
      <c r="G98" s="18">
        <v>3477.05</v>
      </c>
      <c r="H98" s="82">
        <v>225.95</v>
      </c>
      <c r="I98" s="18">
        <v>0</v>
      </c>
      <c r="J98" s="18"/>
      <c r="K98" s="18"/>
      <c r="L98" s="18">
        <v>1</v>
      </c>
      <c r="M98" s="18">
        <v>55</v>
      </c>
      <c r="N98" s="18"/>
      <c r="O98" s="18"/>
      <c r="P98" s="18"/>
      <c r="Q98" s="18"/>
      <c r="R98" s="18"/>
      <c r="S98" s="18"/>
      <c r="T98" s="18"/>
      <c r="U98" s="18">
        <f t="shared" si="0"/>
        <v>0</v>
      </c>
      <c r="V98" s="18">
        <f t="shared" si="1"/>
        <v>0</v>
      </c>
      <c r="W98" s="18" t="s">
        <v>257</v>
      </c>
    </row>
    <row r="99" spans="1:23">
      <c r="A99" s="18">
        <v>97</v>
      </c>
      <c r="B99" s="420" t="s">
        <v>995</v>
      </c>
      <c r="C99" s="18">
        <v>97</v>
      </c>
      <c r="D99" s="18">
        <v>1356</v>
      </c>
      <c r="E99" s="18">
        <v>161003521</v>
      </c>
      <c r="F99" s="18">
        <v>58</v>
      </c>
      <c r="G99" s="18">
        <v>3437.63</v>
      </c>
      <c r="H99" s="82">
        <v>331.37</v>
      </c>
      <c r="I99" s="18">
        <v>0</v>
      </c>
      <c r="J99" s="18"/>
      <c r="K99" s="18"/>
      <c r="L99" s="18">
        <v>1</v>
      </c>
      <c r="M99" s="18">
        <v>45</v>
      </c>
      <c r="N99" s="18"/>
      <c r="O99" s="18"/>
      <c r="P99" s="18"/>
      <c r="Q99" s="18"/>
      <c r="R99" s="18"/>
      <c r="S99" s="18"/>
      <c r="T99" s="18"/>
      <c r="U99" s="18">
        <f t="shared" si="0"/>
        <v>0</v>
      </c>
      <c r="V99" s="18">
        <f t="shared" si="1"/>
        <v>0</v>
      </c>
      <c r="W99" s="18" t="s">
        <v>257</v>
      </c>
    </row>
    <row r="100" spans="1:23">
      <c r="A100" s="18">
        <v>98</v>
      </c>
      <c r="B100" s="18" t="s">
        <v>996</v>
      </c>
      <c r="C100" s="18">
        <v>98</v>
      </c>
      <c r="D100" s="18">
        <v>1358</v>
      </c>
      <c r="E100" s="18">
        <v>161003522</v>
      </c>
      <c r="F100" s="18">
        <v>57</v>
      </c>
      <c r="G100" s="18">
        <v>3405.63</v>
      </c>
      <c r="H100" s="82">
        <v>299.37</v>
      </c>
      <c r="I100" s="18">
        <v>0</v>
      </c>
      <c r="J100" s="18"/>
      <c r="K100" s="18"/>
      <c r="L100" s="18">
        <v>2</v>
      </c>
      <c r="M100" s="18">
        <v>5</v>
      </c>
      <c r="N100" s="18"/>
      <c r="O100" s="18"/>
      <c r="P100" s="18"/>
      <c r="Q100" s="18"/>
      <c r="R100" s="18"/>
      <c r="S100" s="18"/>
      <c r="T100" s="18"/>
      <c r="U100" s="18">
        <f t="shared" si="0"/>
        <v>0</v>
      </c>
      <c r="V100" s="18">
        <f t="shared" si="1"/>
        <v>0</v>
      </c>
      <c r="W100" s="18" t="s">
        <v>259</v>
      </c>
    </row>
    <row r="101" spans="1:23">
      <c r="A101" s="18">
        <v>99</v>
      </c>
      <c r="B101" s="18" t="s">
        <v>996</v>
      </c>
      <c r="C101" s="18">
        <v>99</v>
      </c>
      <c r="D101" s="18">
        <v>1357</v>
      </c>
      <c r="E101" s="18">
        <v>161003523</v>
      </c>
      <c r="F101" s="18">
        <v>57</v>
      </c>
      <c r="G101" s="18">
        <v>3370.64</v>
      </c>
      <c r="H101" s="82">
        <v>333.36</v>
      </c>
      <c r="I101" s="18">
        <v>0</v>
      </c>
      <c r="J101" s="18"/>
      <c r="K101" s="18"/>
      <c r="L101" s="18">
        <v>2</v>
      </c>
      <c r="M101" s="18">
        <v>20</v>
      </c>
      <c r="N101" s="18"/>
      <c r="O101" s="18"/>
      <c r="P101" s="18"/>
      <c r="Q101" s="18"/>
      <c r="R101" s="18"/>
      <c r="S101" s="18"/>
      <c r="T101" s="18"/>
      <c r="U101" s="18">
        <f t="shared" si="0"/>
        <v>0</v>
      </c>
      <c r="V101" s="18">
        <f t="shared" si="1"/>
        <v>0</v>
      </c>
      <c r="W101" s="18" t="s">
        <v>257</v>
      </c>
    </row>
    <row r="102" spans="1:23">
      <c r="A102" s="18">
        <v>100</v>
      </c>
      <c r="B102" s="18" t="s">
        <v>996</v>
      </c>
      <c r="C102" s="18">
        <v>100</v>
      </c>
      <c r="D102" s="18">
        <v>1359</v>
      </c>
      <c r="E102" s="18">
        <v>161003524</v>
      </c>
      <c r="F102" s="18">
        <v>57</v>
      </c>
      <c r="G102" s="18">
        <v>3307.83</v>
      </c>
      <c r="H102" s="82">
        <v>397.17</v>
      </c>
      <c r="I102" s="18">
        <v>0</v>
      </c>
      <c r="J102" s="18"/>
      <c r="K102" s="18"/>
      <c r="L102" s="18">
        <v>2</v>
      </c>
      <c r="M102" s="18">
        <v>10</v>
      </c>
      <c r="N102" s="18"/>
      <c r="O102" s="18"/>
      <c r="P102" s="18"/>
      <c r="Q102" s="18"/>
      <c r="R102" s="18"/>
      <c r="S102" s="18"/>
      <c r="T102" s="18"/>
      <c r="U102" s="18">
        <f t="shared" si="0"/>
        <v>0</v>
      </c>
      <c r="V102" s="18">
        <f t="shared" si="1"/>
        <v>0</v>
      </c>
      <c r="W102" s="18" t="s">
        <v>257</v>
      </c>
    </row>
    <row r="103" spans="1:23">
      <c r="A103" s="18">
        <v>101</v>
      </c>
      <c r="B103" s="18" t="s">
        <v>996</v>
      </c>
      <c r="C103" s="18">
        <v>101</v>
      </c>
      <c r="D103" s="18">
        <v>1360</v>
      </c>
      <c r="E103" s="18">
        <v>161003525</v>
      </c>
      <c r="F103" s="18">
        <v>58</v>
      </c>
      <c r="G103" s="18">
        <v>3395.82</v>
      </c>
      <c r="H103" s="82">
        <v>374.18</v>
      </c>
      <c r="I103" s="18">
        <v>0</v>
      </c>
      <c r="J103" s="18"/>
      <c r="K103" s="18"/>
      <c r="L103" s="18">
        <v>2</v>
      </c>
      <c r="M103" s="18">
        <v>10</v>
      </c>
      <c r="N103" s="18"/>
      <c r="O103" s="18"/>
      <c r="P103" s="18"/>
      <c r="Q103" s="18"/>
      <c r="R103" s="18"/>
      <c r="S103" s="18"/>
      <c r="T103" s="18"/>
      <c r="U103" s="18">
        <f t="shared" si="0"/>
        <v>0</v>
      </c>
      <c r="V103" s="18">
        <f t="shared" si="1"/>
        <v>0</v>
      </c>
      <c r="W103" s="18" t="s">
        <v>257</v>
      </c>
    </row>
    <row r="104" spans="1:23" s="79" customFormat="1">
      <c r="A104" s="87">
        <v>102</v>
      </c>
      <c r="B104" s="18" t="s">
        <v>996</v>
      </c>
      <c r="C104" s="18">
        <v>102</v>
      </c>
      <c r="D104" s="87">
        <v>1361</v>
      </c>
      <c r="E104" s="18">
        <v>161003526</v>
      </c>
      <c r="F104" s="87">
        <v>59</v>
      </c>
      <c r="G104" s="87">
        <v>3343.45</v>
      </c>
      <c r="H104" s="87">
        <v>487.55</v>
      </c>
      <c r="I104" s="87">
        <v>0</v>
      </c>
      <c r="J104" s="87"/>
      <c r="K104" s="87"/>
      <c r="L104" s="87">
        <v>1</v>
      </c>
      <c r="M104" s="87">
        <v>55</v>
      </c>
      <c r="N104" s="87"/>
      <c r="O104" s="87"/>
      <c r="P104" s="87"/>
      <c r="Q104" s="87"/>
      <c r="R104" s="87"/>
      <c r="S104" s="87"/>
      <c r="T104" s="87"/>
      <c r="U104" s="18">
        <f t="shared" si="0"/>
        <v>0</v>
      </c>
      <c r="V104" s="18">
        <f t="shared" si="1"/>
        <v>0</v>
      </c>
      <c r="W104" s="87" t="s">
        <v>257</v>
      </c>
    </row>
    <row r="105" spans="1:23">
      <c r="A105" s="18">
        <v>103</v>
      </c>
      <c r="B105" s="18" t="s">
        <v>996</v>
      </c>
      <c r="C105" s="18">
        <v>103</v>
      </c>
      <c r="D105" s="18">
        <v>1362</v>
      </c>
      <c r="E105" s="18">
        <v>161003527</v>
      </c>
      <c r="F105" s="18">
        <v>59</v>
      </c>
      <c r="G105" s="18">
        <v>3428.42</v>
      </c>
      <c r="H105" s="82">
        <v>405.58</v>
      </c>
      <c r="I105" s="18">
        <v>0</v>
      </c>
      <c r="J105" s="18"/>
      <c r="K105" s="18"/>
      <c r="L105" s="18">
        <v>2</v>
      </c>
      <c r="M105" s="18">
        <v>0</v>
      </c>
      <c r="N105" s="18"/>
      <c r="O105" s="18"/>
      <c r="P105" s="18"/>
      <c r="Q105" s="18"/>
      <c r="R105" s="18"/>
      <c r="S105" s="18"/>
      <c r="T105" s="18"/>
      <c r="U105" s="18">
        <f t="shared" si="0"/>
        <v>0</v>
      </c>
      <c r="V105" s="18">
        <f t="shared" si="1"/>
        <v>0</v>
      </c>
      <c r="W105" s="18" t="s">
        <v>257</v>
      </c>
    </row>
    <row r="106" spans="1:23">
      <c r="A106" s="18">
        <v>104</v>
      </c>
      <c r="B106" s="18" t="s">
        <v>996</v>
      </c>
      <c r="C106" s="18">
        <v>104</v>
      </c>
      <c r="D106" s="18">
        <v>1363</v>
      </c>
      <c r="E106" s="18">
        <v>161003528</v>
      </c>
      <c r="F106" s="18">
        <v>55</v>
      </c>
      <c r="G106" s="18">
        <v>3187.47</v>
      </c>
      <c r="H106" s="82">
        <v>385.53</v>
      </c>
      <c r="I106" s="18">
        <v>0</v>
      </c>
      <c r="J106" s="18"/>
      <c r="K106" s="18"/>
      <c r="L106" s="18">
        <v>2</v>
      </c>
      <c r="M106" s="18">
        <v>20</v>
      </c>
      <c r="N106" s="18"/>
      <c r="O106" s="18"/>
      <c r="P106" s="18"/>
      <c r="Q106" s="18"/>
      <c r="R106" s="18"/>
      <c r="S106" s="18"/>
      <c r="T106" s="18"/>
      <c r="U106" s="18">
        <f t="shared" si="0"/>
        <v>0</v>
      </c>
      <c r="V106" s="18">
        <f t="shared" si="1"/>
        <v>0</v>
      </c>
      <c r="W106" s="18" t="s">
        <v>257</v>
      </c>
    </row>
    <row r="107" spans="1:23">
      <c r="A107" s="18">
        <v>105</v>
      </c>
      <c r="B107" s="18" t="s">
        <v>996</v>
      </c>
      <c r="C107" s="18">
        <v>105</v>
      </c>
      <c r="D107" s="18">
        <v>1364</v>
      </c>
      <c r="E107" s="18">
        <v>161003529</v>
      </c>
      <c r="F107" s="18">
        <v>58</v>
      </c>
      <c r="G107" s="18">
        <v>3307.02</v>
      </c>
      <c r="H107" s="82">
        <v>462.98</v>
      </c>
      <c r="I107" s="18">
        <v>0</v>
      </c>
      <c r="J107" s="18"/>
      <c r="K107" s="18"/>
      <c r="L107" s="18">
        <v>2</v>
      </c>
      <c r="M107" s="18">
        <v>40</v>
      </c>
      <c r="N107" s="18"/>
      <c r="O107" s="18"/>
      <c r="P107" s="18"/>
      <c r="Q107" s="18"/>
      <c r="R107" s="18"/>
      <c r="S107" s="18"/>
      <c r="T107" s="18"/>
      <c r="U107" s="18">
        <f t="shared" si="0"/>
        <v>0</v>
      </c>
      <c r="V107" s="18">
        <f t="shared" si="1"/>
        <v>0</v>
      </c>
      <c r="W107" s="18" t="s">
        <v>257</v>
      </c>
    </row>
    <row r="108" spans="1:23">
      <c r="A108" s="18">
        <v>106</v>
      </c>
      <c r="B108" s="18" t="s">
        <v>997</v>
      </c>
      <c r="C108" s="18">
        <v>106</v>
      </c>
      <c r="D108" s="18">
        <v>1365</v>
      </c>
      <c r="E108" s="18">
        <v>161003530</v>
      </c>
      <c r="F108" s="18">
        <v>55</v>
      </c>
      <c r="G108" s="18">
        <v>3262.67</v>
      </c>
      <c r="H108" s="82">
        <v>310.33</v>
      </c>
      <c r="I108" s="18">
        <v>0</v>
      </c>
      <c r="J108" s="18"/>
      <c r="K108" s="18"/>
      <c r="L108" s="18">
        <v>1</v>
      </c>
      <c r="M108" s="18">
        <v>55</v>
      </c>
      <c r="N108" s="18"/>
      <c r="O108" s="18"/>
      <c r="P108" s="18"/>
      <c r="Q108" s="18"/>
      <c r="R108" s="18"/>
      <c r="S108" s="18"/>
      <c r="T108" s="18"/>
      <c r="U108" s="18">
        <f t="shared" si="0"/>
        <v>0</v>
      </c>
      <c r="V108" s="18">
        <f t="shared" si="1"/>
        <v>0</v>
      </c>
      <c r="W108" s="18" t="s">
        <v>259</v>
      </c>
    </row>
    <row r="109" spans="1:23">
      <c r="A109" s="18">
        <v>107</v>
      </c>
      <c r="B109" s="18" t="s">
        <v>997</v>
      </c>
      <c r="C109" s="18">
        <v>107</v>
      </c>
      <c r="D109" s="18">
        <v>1366</v>
      </c>
      <c r="E109" s="18">
        <v>161003531</v>
      </c>
      <c r="F109" s="18">
        <v>59</v>
      </c>
      <c r="G109" s="18">
        <v>3468.44</v>
      </c>
      <c r="H109" s="82">
        <v>363.56</v>
      </c>
      <c r="I109" s="18">
        <v>0</v>
      </c>
      <c r="J109" s="18"/>
      <c r="K109" s="18"/>
      <c r="L109" s="18">
        <v>1</v>
      </c>
      <c r="M109" s="18">
        <v>50</v>
      </c>
      <c r="N109" s="18"/>
      <c r="O109" s="18"/>
      <c r="P109" s="18"/>
      <c r="Q109" s="18"/>
      <c r="R109" s="18"/>
      <c r="S109" s="18"/>
      <c r="T109" s="18"/>
      <c r="U109" s="18">
        <f t="shared" si="0"/>
        <v>0</v>
      </c>
      <c r="V109" s="18">
        <f t="shared" si="1"/>
        <v>0</v>
      </c>
      <c r="W109" s="18" t="s">
        <v>257</v>
      </c>
    </row>
    <row r="110" spans="1:23">
      <c r="A110" s="18">
        <v>108</v>
      </c>
      <c r="B110" s="18" t="s">
        <v>997</v>
      </c>
      <c r="C110" s="18">
        <v>108</v>
      </c>
      <c r="D110" s="18">
        <v>1367</v>
      </c>
      <c r="E110" s="18">
        <v>161003532</v>
      </c>
      <c r="F110" s="18">
        <v>58</v>
      </c>
      <c r="G110" s="18">
        <v>3467.64</v>
      </c>
      <c r="H110" s="82">
        <v>300.36</v>
      </c>
      <c r="I110" s="18">
        <v>0</v>
      </c>
      <c r="J110" s="18"/>
      <c r="K110" s="18"/>
      <c r="L110" s="18">
        <v>1</v>
      </c>
      <c r="M110" s="18">
        <v>50</v>
      </c>
      <c r="N110" s="18"/>
      <c r="O110" s="18"/>
      <c r="P110" s="18"/>
      <c r="Q110" s="18"/>
      <c r="R110" s="18"/>
      <c r="S110" s="18"/>
      <c r="T110" s="18"/>
      <c r="U110" s="18">
        <f t="shared" si="0"/>
        <v>0</v>
      </c>
      <c r="V110" s="18">
        <f t="shared" si="1"/>
        <v>0</v>
      </c>
      <c r="W110" s="18" t="s">
        <v>257</v>
      </c>
    </row>
    <row r="111" spans="1:23">
      <c r="A111" s="18">
        <v>109</v>
      </c>
      <c r="B111" s="18" t="s">
        <v>997</v>
      </c>
      <c r="C111" s="18">
        <v>109</v>
      </c>
      <c r="D111" s="18">
        <v>1368</v>
      </c>
      <c r="E111" s="18">
        <v>161003533</v>
      </c>
      <c r="F111" s="18">
        <v>59</v>
      </c>
      <c r="G111" s="18">
        <v>3532.22</v>
      </c>
      <c r="H111" s="82">
        <v>301.77999999999997</v>
      </c>
      <c r="I111" s="18">
        <v>0</v>
      </c>
      <c r="J111" s="18"/>
      <c r="K111" s="18"/>
      <c r="L111" s="18">
        <v>2</v>
      </c>
      <c r="M111" s="18">
        <v>20</v>
      </c>
      <c r="N111" s="18"/>
      <c r="O111" s="18"/>
      <c r="P111" s="18"/>
      <c r="Q111" s="18"/>
      <c r="R111" s="18"/>
      <c r="S111" s="18"/>
      <c r="T111" s="18"/>
      <c r="U111" s="18">
        <f t="shared" si="0"/>
        <v>0</v>
      </c>
      <c r="V111" s="18">
        <f t="shared" si="1"/>
        <v>0</v>
      </c>
      <c r="W111" s="18" t="s">
        <v>257</v>
      </c>
    </row>
    <row r="112" spans="1:23">
      <c r="A112" s="18">
        <v>110</v>
      </c>
      <c r="B112" s="18" t="s">
        <v>997</v>
      </c>
      <c r="C112" s="18">
        <v>110</v>
      </c>
      <c r="D112" s="18">
        <v>1370</v>
      </c>
      <c r="E112" s="18">
        <v>161003534</v>
      </c>
      <c r="F112" s="18">
        <v>59</v>
      </c>
      <c r="G112" s="18">
        <v>3478.84</v>
      </c>
      <c r="H112" s="82">
        <v>353.16</v>
      </c>
      <c r="I112" s="18">
        <v>0</v>
      </c>
      <c r="J112" s="18"/>
      <c r="K112" s="18"/>
      <c r="L112" s="18">
        <v>2</v>
      </c>
      <c r="M112" s="18">
        <v>0</v>
      </c>
      <c r="N112" s="18"/>
      <c r="O112" s="18"/>
      <c r="P112" s="18"/>
      <c r="Q112" s="18"/>
      <c r="R112" s="18"/>
      <c r="S112" s="18"/>
      <c r="T112" s="18"/>
      <c r="U112" s="18">
        <f t="shared" si="0"/>
        <v>0</v>
      </c>
      <c r="V112" s="18">
        <f t="shared" si="1"/>
        <v>0</v>
      </c>
      <c r="W112" s="18" t="s">
        <v>257</v>
      </c>
    </row>
    <row r="113" spans="1:27">
      <c r="A113" s="18">
        <v>111</v>
      </c>
      <c r="B113" s="18" t="s">
        <v>997</v>
      </c>
      <c r="C113" s="18">
        <v>111</v>
      </c>
      <c r="D113" s="18">
        <v>1369</v>
      </c>
      <c r="E113" s="18">
        <v>141000294</v>
      </c>
      <c r="F113" s="18">
        <v>59</v>
      </c>
      <c r="G113" s="18">
        <v>3397.65</v>
      </c>
      <c r="H113" s="82">
        <v>433.35</v>
      </c>
      <c r="I113" s="18">
        <v>0</v>
      </c>
      <c r="J113" s="18"/>
      <c r="K113" s="18"/>
      <c r="L113" s="18">
        <v>1</v>
      </c>
      <c r="M113" s="18">
        <v>55</v>
      </c>
      <c r="N113" s="18"/>
      <c r="O113" s="18"/>
      <c r="P113" s="18"/>
      <c r="Q113" s="18"/>
      <c r="R113" s="18"/>
      <c r="S113" s="18"/>
      <c r="T113" s="18"/>
      <c r="U113" s="18">
        <f t="shared" si="0"/>
        <v>0</v>
      </c>
      <c r="V113" s="18">
        <f t="shared" si="1"/>
        <v>0</v>
      </c>
      <c r="W113" s="18" t="s">
        <v>259</v>
      </c>
    </row>
    <row r="114" spans="1:27">
      <c r="A114" s="18">
        <v>112</v>
      </c>
      <c r="B114" s="18" t="s">
        <v>998</v>
      </c>
      <c r="C114" s="18">
        <v>112</v>
      </c>
      <c r="D114" s="18">
        <v>1371</v>
      </c>
      <c r="E114" s="18">
        <v>161003535</v>
      </c>
      <c r="F114" s="18">
        <v>58</v>
      </c>
      <c r="G114" s="18">
        <v>3358.23</v>
      </c>
      <c r="H114" s="82">
        <v>410.77</v>
      </c>
      <c r="I114" s="18">
        <v>0</v>
      </c>
      <c r="J114" s="18"/>
      <c r="K114" s="18"/>
      <c r="L114" s="18">
        <v>2</v>
      </c>
      <c r="M114" s="18">
        <v>15</v>
      </c>
      <c r="N114" s="18"/>
      <c r="O114" s="18"/>
      <c r="P114" s="18"/>
      <c r="Q114" s="18"/>
      <c r="R114" s="18"/>
      <c r="S114" s="18"/>
      <c r="T114" s="18"/>
      <c r="U114" s="18">
        <f t="shared" si="0"/>
        <v>0</v>
      </c>
      <c r="V114" s="18">
        <f t="shared" si="1"/>
        <v>0</v>
      </c>
      <c r="W114" s="18" t="s">
        <v>257</v>
      </c>
    </row>
    <row r="115" spans="1:27">
      <c r="A115" s="18">
        <v>113</v>
      </c>
      <c r="B115" s="18" t="s">
        <v>998</v>
      </c>
      <c r="C115" s="18">
        <v>113</v>
      </c>
      <c r="D115" s="18">
        <v>1372</v>
      </c>
      <c r="E115" s="18">
        <v>161003536</v>
      </c>
      <c r="F115" s="18">
        <v>58</v>
      </c>
      <c r="G115" s="18">
        <v>3491.02</v>
      </c>
      <c r="H115" s="82">
        <v>278.98</v>
      </c>
      <c r="I115" s="18">
        <v>0</v>
      </c>
      <c r="J115" s="18"/>
      <c r="K115" s="18"/>
      <c r="L115" s="18">
        <v>2</v>
      </c>
      <c r="M115" s="18">
        <v>50</v>
      </c>
      <c r="N115" s="18"/>
      <c r="O115" s="18"/>
      <c r="P115" s="18"/>
      <c r="Q115" s="18"/>
      <c r="R115" s="18"/>
      <c r="S115" s="18"/>
      <c r="T115" s="18"/>
      <c r="U115" s="18">
        <f t="shared" si="0"/>
        <v>0</v>
      </c>
      <c r="V115" s="18">
        <f t="shared" si="1"/>
        <v>0</v>
      </c>
      <c r="W115" s="18" t="s">
        <v>259</v>
      </c>
    </row>
    <row r="116" spans="1:27">
      <c r="A116" s="18">
        <v>114</v>
      </c>
      <c r="B116" s="18" t="s">
        <v>998</v>
      </c>
      <c r="C116" s="18">
        <v>114</v>
      </c>
      <c r="D116" s="18">
        <v>1373</v>
      </c>
      <c r="E116" s="18">
        <v>161003537</v>
      </c>
      <c r="F116" s="18">
        <v>56</v>
      </c>
      <c r="G116" s="18">
        <v>3315.44</v>
      </c>
      <c r="H116" s="82">
        <v>324.56</v>
      </c>
      <c r="I116" s="18">
        <v>0</v>
      </c>
      <c r="J116" s="18"/>
      <c r="K116" s="18"/>
      <c r="L116" s="18">
        <v>1</v>
      </c>
      <c r="M116" s="18">
        <v>50</v>
      </c>
      <c r="N116" s="18"/>
      <c r="O116" s="18"/>
      <c r="P116" s="18"/>
      <c r="Q116" s="18"/>
      <c r="R116" s="18"/>
      <c r="S116" s="18"/>
      <c r="T116" s="18"/>
      <c r="U116" s="18">
        <f t="shared" si="0"/>
        <v>0</v>
      </c>
      <c r="V116" s="18">
        <f t="shared" si="1"/>
        <v>0</v>
      </c>
      <c r="W116" s="18" t="s">
        <v>257</v>
      </c>
    </row>
    <row r="117" spans="1:27">
      <c r="A117" s="18">
        <v>115</v>
      </c>
      <c r="B117" s="18" t="s">
        <v>998</v>
      </c>
      <c r="C117" s="18">
        <v>115</v>
      </c>
      <c r="D117" s="18">
        <v>1374</v>
      </c>
      <c r="E117" s="18">
        <v>161003538</v>
      </c>
      <c r="F117" s="18">
        <v>59</v>
      </c>
      <c r="G117" s="18">
        <v>3528.41</v>
      </c>
      <c r="H117" s="82">
        <v>307.77999999999997</v>
      </c>
      <c r="I117" s="18">
        <v>1.19</v>
      </c>
      <c r="J117" s="18"/>
      <c r="K117" s="18"/>
      <c r="L117" s="18">
        <v>1</v>
      </c>
      <c r="M117" s="18">
        <v>45</v>
      </c>
      <c r="N117" s="18"/>
      <c r="O117" s="18">
        <v>8850</v>
      </c>
      <c r="P117" s="18"/>
      <c r="Q117" s="18"/>
      <c r="R117" s="18"/>
      <c r="S117" s="18"/>
      <c r="T117" s="18"/>
      <c r="U117" s="18">
        <f t="shared" si="0"/>
        <v>442.5</v>
      </c>
      <c r="V117" s="18">
        <f t="shared" si="1"/>
        <v>9292.5</v>
      </c>
      <c r="W117" s="18" t="s">
        <v>257</v>
      </c>
    </row>
    <row r="118" spans="1:27">
      <c r="A118" s="18">
        <v>116</v>
      </c>
      <c r="B118" s="18" t="s">
        <v>998</v>
      </c>
      <c r="C118" s="18">
        <v>116</v>
      </c>
      <c r="D118" s="18">
        <v>1375</v>
      </c>
      <c r="E118" s="18">
        <v>161003539</v>
      </c>
      <c r="F118" s="18">
        <v>59</v>
      </c>
      <c r="G118" s="18">
        <v>3435.61</v>
      </c>
      <c r="H118" s="82">
        <v>399.39</v>
      </c>
      <c r="I118" s="18">
        <v>0</v>
      </c>
      <c r="J118" s="18"/>
      <c r="K118" s="18"/>
      <c r="L118" s="18">
        <v>2</v>
      </c>
      <c r="M118" s="18">
        <v>25</v>
      </c>
      <c r="N118" s="18"/>
      <c r="O118" s="18"/>
      <c r="P118" s="18"/>
      <c r="Q118" s="18"/>
      <c r="R118" s="18"/>
      <c r="S118" s="18"/>
      <c r="T118" s="18"/>
      <c r="U118" s="18">
        <f t="shared" si="0"/>
        <v>0</v>
      </c>
      <c r="V118" s="18">
        <f t="shared" si="1"/>
        <v>0</v>
      </c>
      <c r="W118" s="18" t="s">
        <v>259</v>
      </c>
    </row>
    <row r="119" spans="1:27">
      <c r="A119" s="18">
        <v>117</v>
      </c>
      <c r="B119" s="18" t="s">
        <v>998</v>
      </c>
      <c r="C119" s="18">
        <v>117</v>
      </c>
      <c r="D119" s="18">
        <v>1376</v>
      </c>
      <c r="E119" s="18">
        <v>161003540</v>
      </c>
      <c r="F119" s="18">
        <v>59</v>
      </c>
      <c r="G119" s="18">
        <v>3498.01</v>
      </c>
      <c r="H119" s="82">
        <v>336.99</v>
      </c>
      <c r="I119" s="18">
        <v>0</v>
      </c>
      <c r="J119" s="18"/>
      <c r="K119" s="18"/>
      <c r="L119" s="18">
        <v>1</v>
      </c>
      <c r="M119" s="18">
        <v>55</v>
      </c>
      <c r="N119" s="18"/>
      <c r="O119" s="18"/>
      <c r="P119" s="18"/>
      <c r="Q119" s="18"/>
      <c r="R119" s="18"/>
      <c r="S119" s="18"/>
      <c r="T119" s="18"/>
      <c r="U119" s="18">
        <f t="shared" si="0"/>
        <v>0</v>
      </c>
      <c r="V119" s="18">
        <f t="shared" si="1"/>
        <v>0</v>
      </c>
      <c r="W119" s="18" t="s">
        <v>257</v>
      </c>
    </row>
    <row r="120" spans="1:27">
      <c r="A120" s="18">
        <v>118</v>
      </c>
      <c r="B120" s="18" t="s">
        <v>999</v>
      </c>
      <c r="C120" s="18">
        <v>118</v>
      </c>
      <c r="D120" s="18">
        <v>1378</v>
      </c>
      <c r="E120" s="18">
        <v>161003541</v>
      </c>
      <c r="F120" s="18">
        <v>58</v>
      </c>
      <c r="G120" s="18">
        <v>3374.23</v>
      </c>
      <c r="H120" s="82">
        <v>394.77</v>
      </c>
      <c r="I120" s="18">
        <v>0</v>
      </c>
      <c r="J120" s="18"/>
      <c r="K120" s="18"/>
      <c r="L120" s="18">
        <v>2</v>
      </c>
      <c r="M120" s="18">
        <v>20</v>
      </c>
      <c r="N120" s="18"/>
      <c r="O120" s="18"/>
      <c r="P120" s="18"/>
      <c r="Q120" s="18"/>
      <c r="R120" s="18"/>
      <c r="S120" s="18"/>
      <c r="T120" s="18"/>
      <c r="U120" s="18">
        <f t="shared" si="0"/>
        <v>0</v>
      </c>
      <c r="V120" s="18">
        <f t="shared" si="1"/>
        <v>0</v>
      </c>
      <c r="W120" s="18" t="s">
        <v>257</v>
      </c>
    </row>
    <row r="121" spans="1:27">
      <c r="A121" s="18">
        <v>119</v>
      </c>
      <c r="B121" s="18" t="s">
        <v>999</v>
      </c>
      <c r="C121" s="18">
        <v>119</v>
      </c>
      <c r="D121" s="18">
        <v>1377</v>
      </c>
      <c r="E121" s="18">
        <v>161003542</v>
      </c>
      <c r="F121" s="18">
        <v>57</v>
      </c>
      <c r="G121" s="18">
        <v>3355.86</v>
      </c>
      <c r="H121" s="82">
        <v>346.14</v>
      </c>
      <c r="I121" s="18">
        <v>0</v>
      </c>
      <c r="J121" s="18"/>
      <c r="K121" s="18"/>
      <c r="L121" s="18">
        <v>2</v>
      </c>
      <c r="M121" s="18">
        <v>25</v>
      </c>
      <c r="N121" s="18"/>
      <c r="O121" s="18"/>
      <c r="P121" s="18"/>
      <c r="Q121" s="18"/>
      <c r="R121" s="18"/>
      <c r="S121" s="18"/>
      <c r="T121" s="18"/>
      <c r="U121" s="18">
        <f t="shared" si="0"/>
        <v>0</v>
      </c>
      <c r="V121" s="18">
        <f t="shared" si="1"/>
        <v>0</v>
      </c>
      <c r="W121" s="18" t="s">
        <v>259</v>
      </c>
      <c r="X121" s="2816"/>
      <c r="Y121" s="2817"/>
      <c r="Z121" s="2817"/>
      <c r="AA121" s="2817"/>
    </row>
    <row r="122" spans="1:27">
      <c r="A122" s="18">
        <v>120</v>
      </c>
      <c r="B122" s="18" t="s">
        <v>999</v>
      </c>
      <c r="C122" s="18">
        <v>120</v>
      </c>
      <c r="D122" s="18">
        <v>1381</v>
      </c>
      <c r="E122" s="18">
        <v>161003543</v>
      </c>
      <c r="F122" s="18">
        <v>57</v>
      </c>
      <c r="G122" s="18">
        <v>3347.65</v>
      </c>
      <c r="H122" s="82">
        <v>355.35</v>
      </c>
      <c r="I122" s="18">
        <v>0</v>
      </c>
      <c r="J122" s="18"/>
      <c r="K122" s="18"/>
      <c r="L122" s="18">
        <v>1</v>
      </c>
      <c r="M122" s="18">
        <v>55</v>
      </c>
      <c r="N122" s="18"/>
      <c r="O122" s="18"/>
      <c r="P122" s="18"/>
      <c r="Q122" s="18"/>
      <c r="R122" s="18"/>
      <c r="S122" s="18"/>
      <c r="T122" s="18"/>
      <c r="U122" s="18">
        <f t="shared" si="0"/>
        <v>0</v>
      </c>
      <c r="V122" s="18">
        <f t="shared" si="1"/>
        <v>0</v>
      </c>
      <c r="W122" s="18" t="s">
        <v>259</v>
      </c>
    </row>
    <row r="123" spans="1:27">
      <c r="A123" s="18">
        <v>121</v>
      </c>
      <c r="B123" s="18" t="s">
        <v>999</v>
      </c>
      <c r="C123" s="18">
        <v>121</v>
      </c>
      <c r="D123" s="18">
        <v>1379</v>
      </c>
      <c r="E123" s="18">
        <v>161003544</v>
      </c>
      <c r="F123" s="18">
        <v>59</v>
      </c>
      <c r="G123" s="18">
        <v>3466.21</v>
      </c>
      <c r="H123" s="82">
        <v>368.79</v>
      </c>
      <c r="I123" s="18">
        <v>0</v>
      </c>
      <c r="J123" s="18"/>
      <c r="K123" s="18"/>
      <c r="L123" s="18">
        <v>2</v>
      </c>
      <c r="M123" s="18">
        <v>50</v>
      </c>
      <c r="N123" s="18"/>
      <c r="O123" s="18"/>
      <c r="P123" s="18"/>
      <c r="Q123" s="18"/>
      <c r="R123" s="18"/>
      <c r="S123" s="18"/>
      <c r="T123" s="18"/>
      <c r="U123" s="18">
        <f t="shared" si="0"/>
        <v>0</v>
      </c>
      <c r="V123" s="18">
        <f t="shared" si="1"/>
        <v>0</v>
      </c>
      <c r="W123" s="18" t="s">
        <v>257</v>
      </c>
    </row>
    <row r="124" spans="1:27">
      <c r="A124" s="18">
        <v>122</v>
      </c>
      <c r="B124" s="18" t="s">
        <v>999</v>
      </c>
      <c r="C124" s="18">
        <v>122</v>
      </c>
      <c r="D124" s="18">
        <v>1380</v>
      </c>
      <c r="E124" s="18">
        <v>161003545</v>
      </c>
      <c r="F124" s="18">
        <v>57</v>
      </c>
      <c r="G124" s="18">
        <v>3328.83</v>
      </c>
      <c r="H124" s="82">
        <v>376.17</v>
      </c>
      <c r="I124" s="18">
        <v>0</v>
      </c>
      <c r="J124" s="18"/>
      <c r="K124" s="18"/>
      <c r="L124" s="18">
        <v>2</v>
      </c>
      <c r="M124" s="18">
        <v>15</v>
      </c>
      <c r="N124" s="18"/>
      <c r="O124" s="18"/>
      <c r="P124" s="18"/>
      <c r="Q124" s="18"/>
      <c r="R124" s="18"/>
      <c r="S124" s="18"/>
      <c r="T124" s="18"/>
      <c r="U124" s="18">
        <f t="shared" si="0"/>
        <v>0</v>
      </c>
      <c r="V124" s="18">
        <f t="shared" si="1"/>
        <v>0</v>
      </c>
      <c r="W124" s="18" t="s">
        <v>257</v>
      </c>
    </row>
    <row r="125" spans="1:27">
      <c r="A125" s="18">
        <v>123</v>
      </c>
      <c r="B125" s="18" t="s">
        <v>999</v>
      </c>
      <c r="C125" s="18">
        <v>123</v>
      </c>
      <c r="D125" s="18">
        <v>1382</v>
      </c>
      <c r="E125" s="18">
        <v>161003546</v>
      </c>
      <c r="F125" s="18">
        <v>53</v>
      </c>
      <c r="G125" s="18">
        <v>3058.29</v>
      </c>
      <c r="H125" s="82">
        <v>384.71</v>
      </c>
      <c r="I125" s="18">
        <v>0</v>
      </c>
      <c r="J125" s="18"/>
      <c r="K125" s="18"/>
      <c r="L125" s="18">
        <v>2</v>
      </c>
      <c r="M125" s="18">
        <v>0</v>
      </c>
      <c r="N125" s="18"/>
      <c r="O125" s="18"/>
      <c r="P125" s="18"/>
      <c r="Q125" s="18"/>
      <c r="R125" s="18"/>
      <c r="S125" s="18"/>
      <c r="T125" s="18"/>
      <c r="U125" s="18">
        <f t="shared" si="0"/>
        <v>0</v>
      </c>
      <c r="V125" s="18">
        <f t="shared" si="1"/>
        <v>0</v>
      </c>
      <c r="W125" s="18" t="s">
        <v>257</v>
      </c>
    </row>
    <row r="126" spans="1:27">
      <c r="A126" s="18">
        <v>124</v>
      </c>
      <c r="B126" s="18" t="s">
        <v>999</v>
      </c>
      <c r="C126" s="18">
        <v>124</v>
      </c>
      <c r="D126" s="18">
        <v>1383</v>
      </c>
      <c r="E126" s="18">
        <v>161003547</v>
      </c>
      <c r="F126" s="18">
        <v>58</v>
      </c>
      <c r="G126" s="18">
        <v>3379.62</v>
      </c>
      <c r="H126" s="82">
        <v>390.38</v>
      </c>
      <c r="I126" s="18">
        <v>0</v>
      </c>
      <c r="J126" s="18"/>
      <c r="K126" s="18"/>
      <c r="L126" s="18">
        <v>2</v>
      </c>
      <c r="M126" s="18">
        <v>10</v>
      </c>
      <c r="N126" s="18"/>
      <c r="O126" s="18"/>
      <c r="P126" s="18"/>
      <c r="Q126" s="18"/>
      <c r="R126" s="18"/>
      <c r="S126" s="18"/>
      <c r="T126" s="18"/>
      <c r="U126" s="18">
        <f t="shared" si="0"/>
        <v>0</v>
      </c>
      <c r="V126" s="18">
        <f t="shared" si="1"/>
        <v>0</v>
      </c>
      <c r="W126" s="18" t="s">
        <v>257</v>
      </c>
    </row>
    <row r="127" spans="1:27">
      <c r="A127" s="18">
        <v>125</v>
      </c>
      <c r="B127" s="18" t="s">
        <v>1000</v>
      </c>
      <c r="C127" s="18">
        <v>125</v>
      </c>
      <c r="D127" s="18">
        <v>1384</v>
      </c>
      <c r="E127" s="18">
        <v>161003548</v>
      </c>
      <c r="F127" s="18">
        <v>59</v>
      </c>
      <c r="G127" s="18">
        <v>3395.21</v>
      </c>
      <c r="H127" s="82">
        <v>439.79</v>
      </c>
      <c r="I127" s="18">
        <v>0</v>
      </c>
      <c r="J127" s="18"/>
      <c r="K127" s="18"/>
      <c r="L127" s="18">
        <v>2</v>
      </c>
      <c r="M127" s="18">
        <v>5</v>
      </c>
      <c r="N127" s="18"/>
      <c r="O127" s="18"/>
      <c r="P127" s="18"/>
      <c r="Q127" s="18"/>
      <c r="R127" s="18"/>
      <c r="S127" s="18"/>
      <c r="T127" s="18"/>
      <c r="U127" s="18">
        <f t="shared" si="0"/>
        <v>0</v>
      </c>
      <c r="V127" s="18">
        <f t="shared" si="1"/>
        <v>0</v>
      </c>
      <c r="W127" s="18" t="s">
        <v>257</v>
      </c>
    </row>
    <row r="128" spans="1:27">
      <c r="A128" s="18">
        <v>126</v>
      </c>
      <c r="B128" s="18" t="s">
        <v>1000</v>
      </c>
      <c r="C128" s="18">
        <v>126</v>
      </c>
      <c r="D128" s="18">
        <v>1385</v>
      </c>
      <c r="E128" s="18">
        <v>161003549</v>
      </c>
      <c r="F128" s="18">
        <v>57</v>
      </c>
      <c r="G128" s="18">
        <v>3296.44</v>
      </c>
      <c r="H128" s="82">
        <v>407.56</v>
      </c>
      <c r="I128" s="18">
        <v>0</v>
      </c>
      <c r="J128" s="18"/>
      <c r="K128" s="18"/>
      <c r="L128" s="18">
        <v>1</v>
      </c>
      <c r="M128" s="18">
        <v>50</v>
      </c>
      <c r="N128" s="18"/>
      <c r="O128" s="18"/>
      <c r="P128" s="18"/>
      <c r="Q128" s="18"/>
      <c r="R128" s="18"/>
      <c r="S128" s="18"/>
      <c r="T128" s="18"/>
      <c r="U128" s="18">
        <f t="shared" si="0"/>
        <v>0</v>
      </c>
      <c r="V128" s="18">
        <f t="shared" si="1"/>
        <v>0</v>
      </c>
      <c r="W128" s="18" t="s">
        <v>257</v>
      </c>
    </row>
    <row r="129" spans="1:27">
      <c r="A129" s="18">
        <v>127</v>
      </c>
      <c r="B129" s="18" t="s">
        <v>1000</v>
      </c>
      <c r="C129" s="18">
        <v>127</v>
      </c>
      <c r="D129" s="18">
        <v>1386</v>
      </c>
      <c r="E129" s="18">
        <v>161003550</v>
      </c>
      <c r="F129" s="18">
        <v>59</v>
      </c>
      <c r="G129" s="18">
        <v>3391.42</v>
      </c>
      <c r="H129" s="82">
        <v>442.58</v>
      </c>
      <c r="I129" s="18">
        <v>0</v>
      </c>
      <c r="J129" s="18"/>
      <c r="K129" s="18"/>
      <c r="L129" s="18">
        <v>2</v>
      </c>
      <c r="M129" s="18">
        <v>0</v>
      </c>
      <c r="N129" s="18"/>
      <c r="O129" s="18"/>
      <c r="P129" s="18"/>
      <c r="Q129" s="18"/>
      <c r="R129" s="18"/>
      <c r="S129" s="18"/>
      <c r="T129" s="18"/>
      <c r="U129" s="18">
        <f t="shared" si="0"/>
        <v>0</v>
      </c>
      <c r="V129" s="18">
        <f t="shared" si="1"/>
        <v>0</v>
      </c>
      <c r="W129" s="18" t="s">
        <v>257</v>
      </c>
    </row>
    <row r="130" spans="1:27">
      <c r="A130" s="18">
        <v>128</v>
      </c>
      <c r="B130" s="18" t="s">
        <v>1000</v>
      </c>
      <c r="C130" s="18">
        <v>128</v>
      </c>
      <c r="D130" s="18">
        <v>1389</v>
      </c>
      <c r="E130" s="18">
        <v>161003551</v>
      </c>
      <c r="F130" s="18">
        <v>58</v>
      </c>
      <c r="G130" s="18">
        <v>3348.63</v>
      </c>
      <c r="H130" s="82">
        <v>420.37</v>
      </c>
      <c r="I130" s="18">
        <v>0</v>
      </c>
      <c r="J130" s="18"/>
      <c r="K130" s="18"/>
      <c r="L130" s="18">
        <v>2</v>
      </c>
      <c r="M130" s="18">
        <v>10</v>
      </c>
      <c r="N130" s="18"/>
      <c r="O130" s="18"/>
      <c r="P130" s="18"/>
      <c r="Q130" s="18"/>
      <c r="R130" s="18"/>
      <c r="S130" s="18"/>
      <c r="T130" s="18"/>
      <c r="U130" s="18">
        <f t="shared" si="0"/>
        <v>0</v>
      </c>
      <c r="V130" s="18">
        <f t="shared" si="1"/>
        <v>0</v>
      </c>
      <c r="W130" s="18" t="s">
        <v>257</v>
      </c>
      <c r="X130" s="78" t="s">
        <v>1002</v>
      </c>
    </row>
    <row r="131" spans="1:27">
      <c r="A131" s="18">
        <v>129</v>
      </c>
      <c r="B131" s="18" t="s">
        <v>1000</v>
      </c>
      <c r="C131" s="18">
        <v>129</v>
      </c>
      <c r="D131" s="18">
        <v>1387</v>
      </c>
      <c r="E131" s="18">
        <v>161003552</v>
      </c>
      <c r="F131" s="18">
        <v>59</v>
      </c>
      <c r="G131" s="18">
        <v>3424.61</v>
      </c>
      <c r="H131" s="82">
        <v>410.39</v>
      </c>
      <c r="I131" s="18">
        <v>0</v>
      </c>
      <c r="J131" s="18"/>
      <c r="K131" s="18"/>
      <c r="L131" s="18">
        <v>2</v>
      </c>
      <c r="M131" s="18">
        <v>10</v>
      </c>
      <c r="N131" s="18"/>
      <c r="O131" s="18"/>
      <c r="P131" s="18"/>
      <c r="Q131" s="18"/>
      <c r="R131" s="18"/>
      <c r="S131" s="18"/>
      <c r="T131" s="18"/>
      <c r="U131" s="18">
        <f t="shared" si="0"/>
        <v>0</v>
      </c>
      <c r="V131" s="18">
        <f t="shared" si="1"/>
        <v>0</v>
      </c>
      <c r="W131" s="18" t="s">
        <v>259</v>
      </c>
    </row>
    <row r="132" spans="1:27">
      <c r="A132" s="18">
        <v>130</v>
      </c>
      <c r="B132" s="18" t="s">
        <v>1000</v>
      </c>
      <c r="C132" s="18">
        <v>130</v>
      </c>
      <c r="D132" s="18">
        <v>1388</v>
      </c>
      <c r="E132" s="18">
        <v>161003553</v>
      </c>
      <c r="F132" s="18">
        <v>59</v>
      </c>
      <c r="G132" s="18">
        <v>3399.85</v>
      </c>
      <c r="H132" s="82">
        <v>431.15</v>
      </c>
      <c r="I132" s="18">
        <v>0</v>
      </c>
      <c r="J132" s="18"/>
      <c r="K132" s="18"/>
      <c r="L132" s="18">
        <v>2</v>
      </c>
      <c r="M132" s="18">
        <v>5</v>
      </c>
      <c r="N132" s="18"/>
      <c r="O132" s="18"/>
      <c r="P132" s="18"/>
      <c r="Q132" s="18"/>
      <c r="R132" s="18"/>
      <c r="S132" s="18"/>
      <c r="T132" s="18"/>
      <c r="U132" s="18">
        <f t="shared" si="0"/>
        <v>0</v>
      </c>
      <c r="V132" s="18">
        <f t="shared" si="1"/>
        <v>0</v>
      </c>
      <c r="W132" s="18" t="s">
        <v>259</v>
      </c>
      <c r="X132" s="76"/>
      <c r="Y132" s="76"/>
      <c r="Z132" s="76"/>
      <c r="AA132" s="76"/>
    </row>
    <row r="133" spans="1:27">
      <c r="A133" s="18">
        <v>131</v>
      </c>
      <c r="B133" s="18" t="s">
        <v>1001</v>
      </c>
      <c r="C133" s="18">
        <v>131</v>
      </c>
      <c r="D133" s="18">
        <v>1390</v>
      </c>
      <c r="E133" s="18">
        <v>161003554</v>
      </c>
      <c r="F133" s="18">
        <v>59</v>
      </c>
      <c r="G133" s="18">
        <v>3313.61</v>
      </c>
      <c r="H133" s="82">
        <v>521.39</v>
      </c>
      <c r="I133" s="18">
        <v>0</v>
      </c>
      <c r="J133" s="18"/>
      <c r="K133" s="18"/>
      <c r="L133" s="18">
        <v>2</v>
      </c>
      <c r="M133" s="18">
        <v>25</v>
      </c>
      <c r="N133" s="18"/>
      <c r="O133" s="18"/>
      <c r="P133" s="18"/>
      <c r="Q133" s="18"/>
      <c r="R133" s="18"/>
      <c r="S133" s="18"/>
      <c r="T133" s="18"/>
      <c r="U133" s="18">
        <f t="shared" si="0"/>
        <v>0</v>
      </c>
      <c r="V133" s="18">
        <f t="shared" si="1"/>
        <v>0</v>
      </c>
      <c r="W133" s="18" t="s">
        <v>257</v>
      </c>
    </row>
    <row r="134" spans="1:27">
      <c r="A134" s="18">
        <v>132</v>
      </c>
      <c r="B134" s="18" t="s">
        <v>1001</v>
      </c>
      <c r="C134" s="18">
        <v>132</v>
      </c>
      <c r="D134" s="18">
        <v>1391</v>
      </c>
      <c r="E134" s="18">
        <v>161003555</v>
      </c>
      <c r="F134" s="18">
        <v>59</v>
      </c>
      <c r="G134" s="18">
        <v>3437.41</v>
      </c>
      <c r="H134" s="82">
        <v>397.98</v>
      </c>
      <c r="I134" s="18">
        <v>0.39</v>
      </c>
      <c r="J134" s="18"/>
      <c r="K134" s="18"/>
      <c r="L134" s="18">
        <v>2</v>
      </c>
      <c r="M134" s="18">
        <v>30</v>
      </c>
      <c r="N134" s="18"/>
      <c r="O134" s="18"/>
      <c r="P134" s="18"/>
      <c r="Q134" s="18"/>
      <c r="R134" s="18"/>
      <c r="S134" s="18"/>
      <c r="T134" s="18"/>
      <c r="U134" s="18">
        <f t="shared" si="0"/>
        <v>0</v>
      </c>
      <c r="V134" s="18">
        <f t="shared" si="1"/>
        <v>0</v>
      </c>
      <c r="W134" s="18" t="s">
        <v>257</v>
      </c>
    </row>
    <row r="135" spans="1:27">
      <c r="A135" s="18">
        <v>133</v>
      </c>
      <c r="B135" s="18" t="s">
        <v>1001</v>
      </c>
      <c r="C135" s="18">
        <v>133</v>
      </c>
      <c r="D135" s="18">
        <v>1392</v>
      </c>
      <c r="E135" s="18">
        <v>161003556</v>
      </c>
      <c r="F135" s="18">
        <v>58</v>
      </c>
      <c r="G135" s="18">
        <v>3392.04</v>
      </c>
      <c r="H135" s="82">
        <v>375.96</v>
      </c>
      <c r="I135" s="18">
        <v>0</v>
      </c>
      <c r="J135" s="18"/>
      <c r="K135" s="18"/>
      <c r="L135" s="18">
        <v>2</v>
      </c>
      <c r="M135" s="18">
        <v>40</v>
      </c>
      <c r="N135" s="18"/>
      <c r="O135" s="18"/>
      <c r="P135" s="18"/>
      <c r="Q135" s="18"/>
      <c r="R135" s="18"/>
      <c r="S135" s="18"/>
      <c r="T135" s="18"/>
      <c r="U135" s="18">
        <f t="shared" si="0"/>
        <v>0</v>
      </c>
      <c r="V135" s="18">
        <f t="shared" si="1"/>
        <v>0</v>
      </c>
      <c r="W135" s="18" t="s">
        <v>257</v>
      </c>
    </row>
    <row r="136" spans="1:27">
      <c r="A136" s="18">
        <v>134</v>
      </c>
      <c r="B136" s="423" t="s">
        <v>1004</v>
      </c>
      <c r="C136" s="18">
        <v>134</v>
      </c>
      <c r="D136" s="18">
        <v>1393</v>
      </c>
      <c r="E136" s="18">
        <v>161003557</v>
      </c>
      <c r="F136" s="18">
        <v>58</v>
      </c>
      <c r="G136" s="18">
        <v>3402.24</v>
      </c>
      <c r="H136" s="82">
        <v>365.76</v>
      </c>
      <c r="I136" s="18">
        <v>0</v>
      </c>
      <c r="J136" s="18"/>
      <c r="K136" s="18"/>
      <c r="L136" s="18">
        <v>2</v>
      </c>
      <c r="M136" s="18">
        <v>15</v>
      </c>
      <c r="N136" s="18"/>
      <c r="O136" s="18"/>
      <c r="P136" s="18"/>
      <c r="Q136" s="18"/>
      <c r="R136" s="18"/>
      <c r="S136" s="18"/>
      <c r="T136" s="18"/>
      <c r="U136" s="18">
        <f t="shared" si="0"/>
        <v>0</v>
      </c>
      <c r="V136" s="18">
        <f t="shared" si="1"/>
        <v>0</v>
      </c>
      <c r="W136" s="18" t="s">
        <v>257</v>
      </c>
      <c r="X136" s="325" t="s">
        <v>1003</v>
      </c>
      <c r="Y136" s="325"/>
      <c r="Z136" s="325"/>
      <c r="AA136" s="325"/>
    </row>
    <row r="137" spans="1:27">
      <c r="A137" s="18">
        <v>135</v>
      </c>
      <c r="B137" s="18" t="s">
        <v>1005</v>
      </c>
      <c r="C137" s="18">
        <v>135</v>
      </c>
      <c r="D137" s="18">
        <v>1394</v>
      </c>
      <c r="E137" s="18">
        <v>161003558</v>
      </c>
      <c r="F137" s="18">
        <v>59</v>
      </c>
      <c r="G137" s="18">
        <v>3483.21</v>
      </c>
      <c r="H137" s="82">
        <v>351.79</v>
      </c>
      <c r="I137" s="18">
        <v>0</v>
      </c>
      <c r="J137" s="18"/>
      <c r="K137" s="18"/>
      <c r="L137" s="18">
        <v>2</v>
      </c>
      <c r="M137" s="18">
        <v>15</v>
      </c>
      <c r="N137" s="18"/>
      <c r="O137" s="18"/>
      <c r="P137" s="18"/>
      <c r="Q137" s="18"/>
      <c r="R137" s="18"/>
      <c r="S137" s="18"/>
      <c r="T137" s="18"/>
      <c r="U137" s="18">
        <f t="shared" si="0"/>
        <v>0</v>
      </c>
      <c r="V137" s="18">
        <f t="shared" si="1"/>
        <v>0</v>
      </c>
      <c r="W137" s="18" t="s">
        <v>257</v>
      </c>
    </row>
    <row r="138" spans="1:27" s="76" customFormat="1">
      <c r="A138" s="413">
        <v>136</v>
      </c>
      <c r="B138" s="18" t="s">
        <v>1005</v>
      </c>
      <c r="C138" s="18">
        <v>136</v>
      </c>
      <c r="D138" s="19">
        <v>1395</v>
      </c>
      <c r="E138" s="18">
        <v>161003559</v>
      </c>
      <c r="F138" s="19">
        <v>58</v>
      </c>
      <c r="G138" s="19">
        <v>3523.03</v>
      </c>
      <c r="H138" s="82">
        <v>245.97</v>
      </c>
      <c r="I138" s="19">
        <v>0</v>
      </c>
      <c r="J138" s="18"/>
      <c r="K138" s="18"/>
      <c r="L138" s="19">
        <v>2</v>
      </c>
      <c r="M138" s="19">
        <v>5</v>
      </c>
      <c r="N138" s="18"/>
      <c r="O138" s="413"/>
      <c r="P138" s="18"/>
      <c r="Q138" s="18"/>
      <c r="R138" s="18"/>
      <c r="S138" s="18"/>
      <c r="T138" s="18"/>
      <c r="U138" s="18">
        <f t="shared" si="0"/>
        <v>0</v>
      </c>
      <c r="V138" s="18">
        <f t="shared" si="1"/>
        <v>0</v>
      </c>
      <c r="W138" s="18" t="s">
        <v>257</v>
      </c>
    </row>
    <row r="139" spans="1:27">
      <c r="A139" s="18">
        <v>137</v>
      </c>
      <c r="B139" s="18" t="s">
        <v>1005</v>
      </c>
      <c r="C139" s="18">
        <v>137</v>
      </c>
      <c r="D139" s="18">
        <v>1396</v>
      </c>
      <c r="E139" s="18">
        <v>161003560</v>
      </c>
      <c r="F139" s="18">
        <v>58</v>
      </c>
      <c r="G139" s="18">
        <v>3380.02</v>
      </c>
      <c r="H139" s="82">
        <v>389.98</v>
      </c>
      <c r="I139" s="18">
        <v>0</v>
      </c>
      <c r="J139" s="18"/>
      <c r="K139" s="18"/>
      <c r="L139" s="18">
        <v>1</v>
      </c>
      <c r="M139" s="18">
        <v>40</v>
      </c>
      <c r="N139" s="18"/>
      <c r="O139" s="18"/>
      <c r="P139" s="18"/>
      <c r="Q139" s="18"/>
      <c r="R139" s="18"/>
      <c r="S139" s="18"/>
      <c r="T139" s="18"/>
      <c r="U139" s="18">
        <f t="shared" si="0"/>
        <v>0</v>
      </c>
      <c r="V139" s="18">
        <f t="shared" si="1"/>
        <v>0</v>
      </c>
      <c r="W139" s="18" t="s">
        <v>257</v>
      </c>
    </row>
    <row r="140" spans="1:27">
      <c r="A140" s="18">
        <v>138</v>
      </c>
      <c r="B140" s="18" t="s">
        <v>1005</v>
      </c>
      <c r="C140" s="18">
        <v>138</v>
      </c>
      <c r="D140" s="18">
        <v>1397</v>
      </c>
      <c r="E140" s="18">
        <v>141000295</v>
      </c>
      <c r="F140" s="18">
        <v>56</v>
      </c>
      <c r="G140" s="18">
        <v>3301.64</v>
      </c>
      <c r="H140" s="82">
        <v>338.36</v>
      </c>
      <c r="I140" s="18">
        <v>0</v>
      </c>
      <c r="J140" s="18"/>
      <c r="K140" s="18"/>
      <c r="L140" s="18">
        <v>1</v>
      </c>
      <c r="M140" s="18">
        <v>35</v>
      </c>
      <c r="N140" s="18"/>
      <c r="O140" s="18"/>
      <c r="P140" s="18"/>
      <c r="Q140" s="18"/>
      <c r="R140" s="18"/>
      <c r="S140" s="18"/>
      <c r="T140" s="18"/>
      <c r="U140" s="18">
        <f t="shared" si="0"/>
        <v>0</v>
      </c>
      <c r="V140" s="18">
        <f t="shared" si="1"/>
        <v>0</v>
      </c>
      <c r="W140" s="18" t="s">
        <v>257</v>
      </c>
    </row>
    <row r="141" spans="1:27" s="79" customFormat="1">
      <c r="A141" s="337">
        <v>139</v>
      </c>
      <c r="B141" s="337" t="s">
        <v>1005</v>
      </c>
      <c r="C141" s="337">
        <v>139</v>
      </c>
      <c r="D141" s="337">
        <v>1398</v>
      </c>
      <c r="E141" s="337">
        <v>161003561</v>
      </c>
      <c r="F141" s="337">
        <v>57</v>
      </c>
      <c r="G141" s="337">
        <v>3365.03</v>
      </c>
      <c r="H141" s="337">
        <v>339.97</v>
      </c>
      <c r="I141" s="337">
        <v>0</v>
      </c>
      <c r="J141" s="337"/>
      <c r="K141" s="337"/>
      <c r="L141" s="337">
        <v>2</v>
      </c>
      <c r="M141" s="337">
        <v>0</v>
      </c>
      <c r="N141" s="337"/>
      <c r="O141" s="87"/>
      <c r="P141" s="87"/>
      <c r="Q141" s="87"/>
      <c r="R141" s="87"/>
      <c r="S141" s="87"/>
      <c r="T141" s="87"/>
      <c r="U141" s="18">
        <f t="shared" si="0"/>
        <v>0</v>
      </c>
      <c r="V141" s="18">
        <f t="shared" si="1"/>
        <v>0</v>
      </c>
      <c r="W141" s="18" t="s">
        <v>257</v>
      </c>
    </row>
    <row r="142" spans="1:27">
      <c r="A142" s="18">
        <v>140</v>
      </c>
      <c r="B142" s="18" t="s">
        <v>1005</v>
      </c>
      <c r="C142" s="18">
        <v>140</v>
      </c>
      <c r="D142" s="18">
        <v>1399</v>
      </c>
      <c r="E142" s="18">
        <v>161003562</v>
      </c>
      <c r="F142" s="18">
        <v>59</v>
      </c>
      <c r="G142" s="18">
        <v>3485.63</v>
      </c>
      <c r="H142" s="82">
        <v>347.37</v>
      </c>
      <c r="I142" s="18">
        <v>0</v>
      </c>
      <c r="J142" s="18"/>
      <c r="K142" s="18"/>
      <c r="L142" s="18">
        <v>1</v>
      </c>
      <c r="M142" s="18">
        <v>45</v>
      </c>
      <c r="N142" s="18"/>
      <c r="O142" s="18"/>
      <c r="P142" s="18"/>
      <c r="Q142" s="18"/>
      <c r="R142" s="18"/>
      <c r="S142" s="18"/>
      <c r="T142" s="18"/>
      <c r="U142" s="18">
        <f t="shared" si="0"/>
        <v>0</v>
      </c>
      <c r="V142" s="18">
        <f t="shared" si="1"/>
        <v>0</v>
      </c>
      <c r="W142" s="18" t="s">
        <v>259</v>
      </c>
    </row>
    <row r="143" spans="1:27">
      <c r="A143" s="18">
        <v>141</v>
      </c>
      <c r="B143" s="18" t="s">
        <v>1005</v>
      </c>
      <c r="C143" s="18">
        <v>141</v>
      </c>
      <c r="D143" s="18">
        <v>1400</v>
      </c>
      <c r="E143" s="337">
        <v>161003563</v>
      </c>
      <c r="F143" s="18">
        <v>59</v>
      </c>
      <c r="G143" s="18">
        <v>3456.21</v>
      </c>
      <c r="H143" s="82">
        <v>378.79</v>
      </c>
      <c r="I143" s="18">
        <v>0</v>
      </c>
      <c r="J143" s="18"/>
      <c r="K143" s="18"/>
      <c r="L143" s="18">
        <v>1</v>
      </c>
      <c r="M143" s="18">
        <v>40</v>
      </c>
      <c r="N143" s="18"/>
      <c r="O143" s="18"/>
      <c r="P143" s="18"/>
      <c r="Q143" s="18"/>
      <c r="R143" s="18"/>
      <c r="S143" s="18"/>
      <c r="T143" s="18"/>
      <c r="U143" s="18">
        <f t="shared" si="0"/>
        <v>0</v>
      </c>
      <c r="V143" s="18">
        <f t="shared" si="1"/>
        <v>0</v>
      </c>
      <c r="W143" s="18" t="s">
        <v>257</v>
      </c>
    </row>
    <row r="144" spans="1:27">
      <c r="A144" s="18">
        <v>142</v>
      </c>
      <c r="B144" s="424" t="s">
        <v>1008</v>
      </c>
      <c r="C144" s="18">
        <v>142</v>
      </c>
      <c r="D144" s="18">
        <v>1402</v>
      </c>
      <c r="E144" s="18">
        <v>161003564</v>
      </c>
      <c r="F144" s="18">
        <v>57</v>
      </c>
      <c r="G144" s="18">
        <v>3317.23</v>
      </c>
      <c r="H144" s="82">
        <v>387.77</v>
      </c>
      <c r="I144" s="18">
        <v>0</v>
      </c>
      <c r="J144" s="18"/>
      <c r="K144" s="18"/>
      <c r="L144" s="18">
        <v>2</v>
      </c>
      <c r="M144" s="18">
        <v>35</v>
      </c>
      <c r="N144" s="18"/>
      <c r="O144" s="18"/>
      <c r="P144" s="18"/>
      <c r="Q144" s="18"/>
      <c r="R144" s="18"/>
      <c r="S144" s="18"/>
      <c r="T144" s="18"/>
      <c r="U144" s="18">
        <f t="shared" si="0"/>
        <v>0</v>
      </c>
      <c r="V144" s="18">
        <f t="shared" si="1"/>
        <v>0</v>
      </c>
      <c r="W144" s="425" t="s">
        <v>259</v>
      </c>
    </row>
    <row r="145" spans="1:24">
      <c r="A145" s="18">
        <v>143</v>
      </c>
      <c r="B145" s="425" t="s">
        <v>1008</v>
      </c>
      <c r="C145" s="18">
        <v>143</v>
      </c>
      <c r="D145" s="18">
        <v>1401</v>
      </c>
      <c r="E145" s="337">
        <v>161003565</v>
      </c>
      <c r="F145" s="18">
        <v>59</v>
      </c>
      <c r="G145" s="18">
        <v>3418.01</v>
      </c>
      <c r="H145" s="82">
        <v>416.99</v>
      </c>
      <c r="I145" s="18">
        <v>0</v>
      </c>
      <c r="J145" s="18"/>
      <c r="K145" s="18"/>
      <c r="L145" s="18">
        <v>2</v>
      </c>
      <c r="M145" s="18">
        <v>20</v>
      </c>
      <c r="N145" s="18"/>
      <c r="O145" s="18"/>
      <c r="P145" s="18"/>
      <c r="Q145" s="18"/>
      <c r="R145" s="18"/>
      <c r="S145" s="18"/>
      <c r="T145" s="18"/>
      <c r="U145" s="18">
        <f t="shared" si="0"/>
        <v>0</v>
      </c>
      <c r="V145" s="18">
        <f t="shared" si="1"/>
        <v>0</v>
      </c>
      <c r="W145" s="425" t="s">
        <v>257</v>
      </c>
    </row>
    <row r="146" spans="1:24">
      <c r="A146" s="18">
        <v>144</v>
      </c>
      <c r="B146" s="425" t="s">
        <v>1008</v>
      </c>
      <c r="C146" s="18">
        <v>144</v>
      </c>
      <c r="D146" s="18">
        <v>1403</v>
      </c>
      <c r="E146" s="18">
        <v>161003566</v>
      </c>
      <c r="F146" s="18">
        <v>59</v>
      </c>
      <c r="G146" s="18">
        <v>3454.21</v>
      </c>
      <c r="H146" s="82">
        <v>380.79</v>
      </c>
      <c r="I146" s="18">
        <v>0</v>
      </c>
      <c r="J146" s="18"/>
      <c r="K146" s="18"/>
      <c r="L146" s="18">
        <v>2</v>
      </c>
      <c r="M146" s="18">
        <v>55</v>
      </c>
      <c r="N146" s="18"/>
      <c r="O146" s="18"/>
      <c r="P146" s="18"/>
      <c r="Q146" s="18"/>
      <c r="R146" s="18"/>
      <c r="S146" s="18"/>
      <c r="T146" s="18"/>
      <c r="U146" s="18">
        <f t="shared" si="0"/>
        <v>0</v>
      </c>
      <c r="V146" s="18">
        <f t="shared" si="1"/>
        <v>0</v>
      </c>
      <c r="W146" s="18" t="s">
        <v>257</v>
      </c>
    </row>
    <row r="147" spans="1:24">
      <c r="A147" s="18">
        <v>145</v>
      </c>
      <c r="B147" s="425" t="s">
        <v>1008</v>
      </c>
      <c r="C147" s="18">
        <v>145</v>
      </c>
      <c r="D147" s="18">
        <v>1404</v>
      </c>
      <c r="E147" s="337">
        <v>161003567</v>
      </c>
      <c r="F147" s="18">
        <v>59</v>
      </c>
      <c r="G147" s="18">
        <v>3400.63</v>
      </c>
      <c r="H147" s="82">
        <v>432.37</v>
      </c>
      <c r="I147" s="18">
        <v>0</v>
      </c>
      <c r="J147" s="18"/>
      <c r="K147" s="18"/>
      <c r="L147" s="18">
        <v>2</v>
      </c>
      <c r="M147" s="18">
        <v>15</v>
      </c>
      <c r="N147" s="18"/>
      <c r="O147" s="18"/>
      <c r="P147" s="18"/>
      <c r="Q147" s="18"/>
      <c r="R147" s="18"/>
      <c r="S147" s="18"/>
      <c r="T147" s="18"/>
      <c r="U147" s="18">
        <f t="shared" si="0"/>
        <v>0</v>
      </c>
      <c r="V147" s="18">
        <f t="shared" si="1"/>
        <v>0</v>
      </c>
      <c r="W147" s="18" t="s">
        <v>257</v>
      </c>
    </row>
    <row r="148" spans="1:24" s="79" customFormat="1">
      <c r="A148" s="337">
        <v>146</v>
      </c>
      <c r="B148" s="337" t="s">
        <v>1008</v>
      </c>
      <c r="C148" s="337">
        <v>146</v>
      </c>
      <c r="D148" s="337">
        <v>1405</v>
      </c>
      <c r="E148" s="18">
        <v>161003568</v>
      </c>
      <c r="F148" s="337">
        <v>53</v>
      </c>
      <c r="G148" s="337">
        <v>3070.69</v>
      </c>
      <c r="H148" s="337">
        <v>372.31</v>
      </c>
      <c r="I148" s="337">
        <v>0</v>
      </c>
      <c r="J148" s="337"/>
      <c r="K148" s="337"/>
      <c r="L148" s="337">
        <v>2</v>
      </c>
      <c r="M148" s="337">
        <v>30</v>
      </c>
      <c r="N148" s="87"/>
      <c r="O148" s="87"/>
      <c r="P148" s="87"/>
      <c r="Q148" s="87"/>
      <c r="R148" s="87"/>
      <c r="S148" s="87"/>
      <c r="T148" s="87"/>
      <c r="U148" s="18">
        <f t="shared" si="0"/>
        <v>0</v>
      </c>
      <c r="V148" s="18">
        <f t="shared" si="1"/>
        <v>0</v>
      </c>
      <c r="W148" s="337" t="s">
        <v>257</v>
      </c>
    </row>
    <row r="149" spans="1:24">
      <c r="A149" s="18">
        <v>147</v>
      </c>
      <c r="B149" s="425" t="s">
        <v>1008</v>
      </c>
      <c r="C149" s="18">
        <v>147</v>
      </c>
      <c r="D149" s="18">
        <v>1406</v>
      </c>
      <c r="E149" s="337">
        <v>161003569</v>
      </c>
      <c r="F149" s="18">
        <v>57</v>
      </c>
      <c r="G149" s="18">
        <v>3364.03</v>
      </c>
      <c r="H149" s="82">
        <v>340.97</v>
      </c>
      <c r="I149" s="18">
        <v>0</v>
      </c>
      <c r="J149" s="18"/>
      <c r="K149" s="18"/>
      <c r="L149" s="18">
        <v>2</v>
      </c>
      <c r="M149" s="18">
        <v>30</v>
      </c>
      <c r="N149" s="18"/>
      <c r="O149" s="18"/>
      <c r="P149" s="18"/>
      <c r="Q149" s="18"/>
      <c r="R149" s="18"/>
      <c r="S149" s="18"/>
      <c r="T149" s="18"/>
      <c r="U149" s="18">
        <f t="shared" si="0"/>
        <v>0</v>
      </c>
      <c r="V149" s="18">
        <f t="shared" si="1"/>
        <v>0</v>
      </c>
      <c r="W149" s="18" t="s">
        <v>257</v>
      </c>
    </row>
    <row r="150" spans="1:24">
      <c r="A150" s="18">
        <v>148</v>
      </c>
      <c r="B150" s="425" t="s">
        <v>1008</v>
      </c>
      <c r="C150" s="18">
        <v>148</v>
      </c>
      <c r="D150" s="18">
        <v>1407</v>
      </c>
      <c r="E150" s="18">
        <v>161003570</v>
      </c>
      <c r="F150" s="18">
        <v>58</v>
      </c>
      <c r="G150" s="18">
        <v>3365.43</v>
      </c>
      <c r="H150" s="82">
        <v>403.57</v>
      </c>
      <c r="I150" s="18">
        <v>0</v>
      </c>
      <c r="J150" s="18"/>
      <c r="K150" s="18"/>
      <c r="L150" s="18">
        <v>1</v>
      </c>
      <c r="M150" s="18">
        <v>55</v>
      </c>
      <c r="N150" s="18"/>
      <c r="O150" s="18"/>
      <c r="P150" s="18"/>
      <c r="Q150" s="18"/>
      <c r="R150" s="18"/>
      <c r="S150" s="18"/>
      <c r="T150" s="18"/>
      <c r="U150" s="18">
        <f t="shared" si="0"/>
        <v>0</v>
      </c>
      <c r="V150" s="18">
        <f t="shared" si="1"/>
        <v>0</v>
      </c>
      <c r="W150" s="18" t="s">
        <v>257</v>
      </c>
    </row>
    <row r="151" spans="1:24">
      <c r="A151" s="18">
        <v>149</v>
      </c>
      <c r="B151" s="425" t="s">
        <v>1008</v>
      </c>
      <c r="C151" s="18">
        <v>149</v>
      </c>
      <c r="D151" s="18">
        <v>1408</v>
      </c>
      <c r="E151" s="337">
        <v>161003571</v>
      </c>
      <c r="F151" s="18">
        <v>58</v>
      </c>
      <c r="G151" s="18">
        <v>3359.83</v>
      </c>
      <c r="H151" s="82">
        <v>409.17</v>
      </c>
      <c r="I151" s="18">
        <v>0</v>
      </c>
      <c r="J151" s="18"/>
      <c r="K151" s="18"/>
      <c r="L151" s="18">
        <v>3</v>
      </c>
      <c r="M151" s="18">
        <v>10</v>
      </c>
      <c r="N151" s="18"/>
      <c r="O151" s="18">
        <v>8700</v>
      </c>
      <c r="P151" s="18"/>
      <c r="Q151" s="18"/>
      <c r="R151" s="18"/>
      <c r="S151" s="18"/>
      <c r="T151" s="18"/>
      <c r="U151" s="18">
        <f t="shared" si="0"/>
        <v>435</v>
      </c>
      <c r="V151" s="18">
        <f t="shared" si="1"/>
        <v>9135</v>
      </c>
      <c r="W151" s="18" t="s">
        <v>257</v>
      </c>
      <c r="X151" s="78" t="s">
        <v>1018</v>
      </c>
    </row>
    <row r="152" spans="1:24">
      <c r="A152" s="18">
        <v>150</v>
      </c>
      <c r="B152" s="424" t="s">
        <v>1012</v>
      </c>
      <c r="C152" s="18">
        <v>150</v>
      </c>
      <c r="D152" s="18">
        <v>1409</v>
      </c>
      <c r="E152" s="18">
        <v>161003572</v>
      </c>
      <c r="F152" s="18">
        <v>59</v>
      </c>
      <c r="G152" s="18">
        <v>3429.22</v>
      </c>
      <c r="H152" s="82">
        <v>404.78</v>
      </c>
      <c r="I152" s="18">
        <v>0</v>
      </c>
      <c r="J152" s="18"/>
      <c r="K152" s="18"/>
      <c r="L152" s="18">
        <v>2</v>
      </c>
      <c r="M152" s="18">
        <v>15</v>
      </c>
      <c r="N152" s="18"/>
      <c r="O152" s="18"/>
      <c r="P152" s="18"/>
      <c r="Q152" s="18"/>
      <c r="R152" s="18"/>
      <c r="S152" s="18"/>
      <c r="T152" s="18"/>
      <c r="U152" s="18">
        <f t="shared" si="0"/>
        <v>0</v>
      </c>
      <c r="V152" s="18">
        <f t="shared" si="1"/>
        <v>0</v>
      </c>
      <c r="W152" s="424" t="s">
        <v>257</v>
      </c>
    </row>
    <row r="153" spans="1:24">
      <c r="A153" s="18">
        <v>151</v>
      </c>
      <c r="B153" s="424" t="s">
        <v>1012</v>
      </c>
      <c r="C153" s="18">
        <v>151</v>
      </c>
      <c r="D153" s="18">
        <v>1410</v>
      </c>
      <c r="E153" s="337">
        <v>161003573</v>
      </c>
      <c r="F153" s="18">
        <v>56</v>
      </c>
      <c r="G153" s="18">
        <v>3278.64</v>
      </c>
      <c r="H153" s="82">
        <v>361.36</v>
      </c>
      <c r="I153" s="18">
        <v>0</v>
      </c>
      <c r="J153" s="18"/>
      <c r="K153" s="18"/>
      <c r="L153" s="18">
        <v>2</v>
      </c>
      <c r="M153" s="18">
        <v>35</v>
      </c>
      <c r="N153" s="18"/>
      <c r="O153" s="18"/>
      <c r="P153" s="18"/>
      <c r="Q153" s="18"/>
      <c r="R153" s="18"/>
      <c r="S153" s="18"/>
      <c r="T153" s="18"/>
      <c r="U153" s="18">
        <f t="shared" si="0"/>
        <v>0</v>
      </c>
      <c r="V153" s="18">
        <f t="shared" si="1"/>
        <v>0</v>
      </c>
      <c r="W153" s="424" t="s">
        <v>257</v>
      </c>
    </row>
    <row r="154" spans="1:24">
      <c r="A154" s="18">
        <v>152</v>
      </c>
      <c r="B154" s="424" t="s">
        <v>1012</v>
      </c>
      <c r="C154" s="18">
        <v>152</v>
      </c>
      <c r="D154" s="18">
        <v>1411</v>
      </c>
      <c r="E154" s="18">
        <v>161003574</v>
      </c>
      <c r="F154" s="18">
        <v>59</v>
      </c>
      <c r="G154" s="18">
        <v>3393.81</v>
      </c>
      <c r="H154" s="82">
        <v>441.19</v>
      </c>
      <c r="I154" s="18">
        <v>0</v>
      </c>
      <c r="J154" s="18"/>
      <c r="K154" s="18"/>
      <c r="L154" s="18">
        <v>2</v>
      </c>
      <c r="M154" s="18">
        <v>10</v>
      </c>
      <c r="N154" s="18"/>
      <c r="O154" s="18"/>
      <c r="P154" s="18"/>
      <c r="Q154" s="18"/>
      <c r="R154" s="18"/>
      <c r="S154" s="18"/>
      <c r="T154" s="18"/>
      <c r="U154" s="18">
        <f t="shared" si="0"/>
        <v>0</v>
      </c>
      <c r="V154" s="18">
        <f t="shared" si="1"/>
        <v>0</v>
      </c>
      <c r="W154" s="424" t="s">
        <v>257</v>
      </c>
    </row>
    <row r="155" spans="1:24">
      <c r="A155" s="18">
        <v>153</v>
      </c>
      <c r="B155" s="424" t="s">
        <v>1012</v>
      </c>
      <c r="C155" s="18">
        <v>153</v>
      </c>
      <c r="D155" s="18">
        <v>1412</v>
      </c>
      <c r="E155" s="337">
        <v>161003575</v>
      </c>
      <c r="F155" s="18">
        <v>57</v>
      </c>
      <c r="G155" s="18">
        <v>3305.04</v>
      </c>
      <c r="H155" s="82">
        <v>398.96</v>
      </c>
      <c r="I155" s="18">
        <v>0</v>
      </c>
      <c r="J155" s="18"/>
      <c r="K155" s="18"/>
      <c r="L155" s="18">
        <v>2</v>
      </c>
      <c r="M155" s="18">
        <v>0</v>
      </c>
      <c r="N155" s="18"/>
      <c r="O155" s="18"/>
      <c r="P155" s="18"/>
      <c r="Q155" s="18"/>
      <c r="R155" s="18"/>
      <c r="S155" s="18"/>
      <c r="T155" s="18"/>
      <c r="U155" s="18">
        <f t="shared" si="0"/>
        <v>0</v>
      </c>
      <c r="V155" s="18">
        <f t="shared" si="1"/>
        <v>0</v>
      </c>
      <c r="W155" s="18" t="s">
        <v>257</v>
      </c>
    </row>
    <row r="156" spans="1:24">
      <c r="A156" s="18">
        <v>154</v>
      </c>
      <c r="B156" s="424" t="s">
        <v>1012</v>
      </c>
      <c r="C156" s="18">
        <v>154</v>
      </c>
      <c r="D156" s="18">
        <v>1413</v>
      </c>
      <c r="E156" s="18">
        <v>161003576</v>
      </c>
      <c r="F156" s="18">
        <v>57</v>
      </c>
      <c r="G156" s="18">
        <v>3325.03</v>
      </c>
      <c r="H156" s="82">
        <v>379.97</v>
      </c>
      <c r="I156" s="18">
        <v>0</v>
      </c>
      <c r="J156" s="18"/>
      <c r="K156" s="18"/>
      <c r="L156" s="18">
        <v>1</v>
      </c>
      <c r="M156" s="18">
        <v>55</v>
      </c>
      <c r="N156" s="18"/>
      <c r="O156" s="18"/>
      <c r="P156" s="18"/>
      <c r="Q156" s="18"/>
      <c r="R156" s="18"/>
      <c r="S156" s="18"/>
      <c r="T156" s="18"/>
      <c r="U156" s="18">
        <f t="shared" ref="U156:U168" si="2">O156*5%</f>
        <v>0</v>
      </c>
      <c r="V156" s="18">
        <f t="shared" ref="V156:V195" si="3">O156+U156</f>
        <v>0</v>
      </c>
      <c r="W156" s="18" t="s">
        <v>257</v>
      </c>
    </row>
    <row r="157" spans="1:24">
      <c r="A157" s="18">
        <v>155</v>
      </c>
      <c r="B157" s="424" t="s">
        <v>1012</v>
      </c>
      <c r="C157" s="18">
        <v>155</v>
      </c>
      <c r="D157" s="18">
        <v>1414</v>
      </c>
      <c r="E157" s="337">
        <v>161003577</v>
      </c>
      <c r="F157" s="18">
        <v>59</v>
      </c>
      <c r="G157" s="18">
        <v>3453.42</v>
      </c>
      <c r="H157" s="82">
        <v>380.58</v>
      </c>
      <c r="I157" s="18">
        <v>0</v>
      </c>
      <c r="J157" s="18"/>
      <c r="K157" s="18"/>
      <c r="L157" s="18">
        <v>2</v>
      </c>
      <c r="M157" s="18">
        <v>55</v>
      </c>
      <c r="N157" s="18"/>
      <c r="O157" s="18"/>
      <c r="P157" s="18"/>
      <c r="Q157" s="18"/>
      <c r="R157" s="18"/>
      <c r="S157" s="18"/>
      <c r="T157" s="18"/>
      <c r="U157" s="18">
        <f t="shared" si="2"/>
        <v>0</v>
      </c>
      <c r="V157" s="18">
        <f t="shared" si="3"/>
        <v>0</v>
      </c>
      <c r="W157" s="18" t="s">
        <v>257</v>
      </c>
    </row>
    <row r="158" spans="1:24">
      <c r="A158" s="18">
        <v>156</v>
      </c>
      <c r="B158" s="424" t="s">
        <v>1012</v>
      </c>
      <c r="C158" s="18">
        <v>156</v>
      </c>
      <c r="D158" s="18">
        <v>1415</v>
      </c>
      <c r="E158" s="91">
        <v>141000296</v>
      </c>
      <c r="F158" s="18">
        <v>58</v>
      </c>
      <c r="G158" s="18">
        <v>3241.42</v>
      </c>
      <c r="H158" s="82">
        <v>528.58000000000004</v>
      </c>
      <c r="I158" s="18">
        <v>0</v>
      </c>
      <c r="J158" s="18"/>
      <c r="K158" s="18"/>
      <c r="L158" s="18">
        <v>2</v>
      </c>
      <c r="M158" s="18">
        <v>50</v>
      </c>
      <c r="N158" s="18"/>
      <c r="O158" s="18"/>
      <c r="P158" s="18"/>
      <c r="Q158" s="18"/>
      <c r="R158" s="18"/>
      <c r="S158" s="18"/>
      <c r="T158" s="18"/>
      <c r="U158" s="18">
        <f t="shared" si="2"/>
        <v>0</v>
      </c>
      <c r="V158" s="18">
        <f t="shared" si="3"/>
        <v>0</v>
      </c>
      <c r="W158" s="18" t="s">
        <v>257</v>
      </c>
    </row>
    <row r="159" spans="1:24">
      <c r="A159" s="18">
        <v>157</v>
      </c>
      <c r="B159" s="18" t="s">
        <v>1013</v>
      </c>
      <c r="C159" s="18">
        <v>157</v>
      </c>
      <c r="D159" s="18">
        <v>1416</v>
      </c>
      <c r="E159" s="18">
        <v>161003578</v>
      </c>
      <c r="F159" s="18">
        <v>59</v>
      </c>
      <c r="G159" s="18">
        <v>3390.84</v>
      </c>
      <c r="H159" s="82">
        <v>441.16</v>
      </c>
      <c r="I159" s="18">
        <v>0</v>
      </c>
      <c r="J159" s="18"/>
      <c r="K159" s="18"/>
      <c r="L159" s="18">
        <v>2</v>
      </c>
      <c r="M159" s="18">
        <v>15</v>
      </c>
      <c r="N159" s="18"/>
      <c r="O159" s="18"/>
      <c r="P159" s="18"/>
      <c r="Q159" s="18"/>
      <c r="R159" s="18"/>
      <c r="S159" s="18"/>
      <c r="T159" s="18"/>
      <c r="U159" s="18">
        <f t="shared" si="2"/>
        <v>0</v>
      </c>
      <c r="V159" s="18">
        <f t="shared" si="3"/>
        <v>0</v>
      </c>
      <c r="W159" s="18" t="s">
        <v>257</v>
      </c>
    </row>
    <row r="160" spans="1:24">
      <c r="A160" s="18">
        <v>158</v>
      </c>
      <c r="B160" s="18" t="s">
        <v>1013</v>
      </c>
      <c r="C160" s="18">
        <v>158</v>
      </c>
      <c r="D160" s="18">
        <v>1417</v>
      </c>
      <c r="E160" s="91">
        <v>161003579</v>
      </c>
      <c r="F160" s="18">
        <v>58</v>
      </c>
      <c r="G160" s="18">
        <v>3342.83</v>
      </c>
      <c r="H160" s="82">
        <v>426.17</v>
      </c>
      <c r="I160" s="18">
        <v>0</v>
      </c>
      <c r="J160" s="18"/>
      <c r="K160" s="18"/>
      <c r="L160" s="18">
        <v>2</v>
      </c>
      <c r="M160" s="18">
        <v>0</v>
      </c>
      <c r="N160" s="18"/>
      <c r="O160" s="18"/>
      <c r="P160" s="18"/>
      <c r="Q160" s="18"/>
      <c r="R160" s="18"/>
      <c r="S160" s="18"/>
      <c r="T160" s="18"/>
      <c r="U160" s="18">
        <f t="shared" si="2"/>
        <v>0</v>
      </c>
      <c r="V160" s="18">
        <f t="shared" si="3"/>
        <v>0</v>
      </c>
      <c r="W160" s="18" t="s">
        <v>257</v>
      </c>
    </row>
    <row r="161" spans="1:24">
      <c r="A161" s="18">
        <v>159</v>
      </c>
      <c r="B161" s="18" t="s">
        <v>1013</v>
      </c>
      <c r="C161" s="18">
        <v>159</v>
      </c>
      <c r="D161" s="18">
        <v>1418</v>
      </c>
      <c r="E161" s="18">
        <v>161003580</v>
      </c>
      <c r="F161" s="18">
        <v>58</v>
      </c>
      <c r="G161" s="18">
        <v>3321.23</v>
      </c>
      <c r="H161" s="82">
        <v>447.77</v>
      </c>
      <c r="I161" s="18">
        <v>0</v>
      </c>
      <c r="J161" s="18"/>
      <c r="K161" s="18"/>
      <c r="L161" s="18">
        <v>2</v>
      </c>
      <c r="M161" s="18">
        <v>35</v>
      </c>
      <c r="N161" s="18"/>
      <c r="O161" s="18"/>
      <c r="P161" s="18"/>
      <c r="Q161" s="18"/>
      <c r="R161" s="18"/>
      <c r="S161" s="18"/>
      <c r="T161" s="18"/>
      <c r="U161" s="18">
        <f t="shared" si="2"/>
        <v>0</v>
      </c>
      <c r="V161" s="18">
        <f t="shared" si="3"/>
        <v>0</v>
      </c>
      <c r="W161" s="18" t="s">
        <v>257</v>
      </c>
      <c r="X161" s="76"/>
    </row>
    <row r="162" spans="1:24">
      <c r="A162" s="18">
        <v>160</v>
      </c>
      <c r="B162" s="18" t="s">
        <v>1013</v>
      </c>
      <c r="C162" s="18">
        <v>160</v>
      </c>
      <c r="D162" s="18">
        <v>1419</v>
      </c>
      <c r="E162" s="91">
        <v>161003581</v>
      </c>
      <c r="F162" s="18">
        <v>58</v>
      </c>
      <c r="G162" s="18">
        <v>3382.02</v>
      </c>
      <c r="H162" s="82">
        <v>387.98</v>
      </c>
      <c r="I162" s="18">
        <v>0</v>
      </c>
      <c r="J162" s="18"/>
      <c r="K162" s="18"/>
      <c r="L162" s="18">
        <v>2</v>
      </c>
      <c r="M162" s="18">
        <v>35</v>
      </c>
      <c r="N162" s="18"/>
      <c r="O162" s="18"/>
      <c r="P162" s="18"/>
      <c r="Q162" s="18"/>
      <c r="R162" s="18"/>
      <c r="S162" s="18"/>
      <c r="T162" s="18"/>
      <c r="U162" s="18">
        <f t="shared" si="2"/>
        <v>0</v>
      </c>
      <c r="V162" s="18">
        <f t="shared" si="3"/>
        <v>0</v>
      </c>
      <c r="W162" s="18" t="s">
        <v>259</v>
      </c>
      <c r="X162" s="93"/>
    </row>
    <row r="163" spans="1:24">
      <c r="A163" s="18">
        <v>161</v>
      </c>
      <c r="B163" s="18" t="s">
        <v>1013</v>
      </c>
      <c r="C163" s="18">
        <v>161</v>
      </c>
      <c r="D163" s="18">
        <v>1420</v>
      </c>
      <c r="E163" s="18">
        <v>161003582</v>
      </c>
      <c r="F163" s="18">
        <v>56</v>
      </c>
      <c r="G163" s="18">
        <v>3247.84</v>
      </c>
      <c r="H163" s="82">
        <v>392.16</v>
      </c>
      <c r="I163" s="18">
        <v>0</v>
      </c>
      <c r="J163" s="18"/>
      <c r="K163" s="18"/>
      <c r="L163" s="18">
        <v>2</v>
      </c>
      <c r="M163" s="18">
        <v>40</v>
      </c>
      <c r="N163" s="18"/>
      <c r="O163" s="18"/>
      <c r="P163" s="18"/>
      <c r="Q163" s="18"/>
      <c r="R163" s="18"/>
      <c r="S163" s="18"/>
      <c r="T163" s="18"/>
      <c r="U163" s="18">
        <f t="shared" si="2"/>
        <v>0</v>
      </c>
      <c r="V163" s="18">
        <f t="shared" si="3"/>
        <v>0</v>
      </c>
      <c r="W163" s="18" t="s">
        <v>257</v>
      </c>
    </row>
    <row r="164" spans="1:24">
      <c r="A164" s="18">
        <v>162</v>
      </c>
      <c r="B164" s="18" t="s">
        <v>1013</v>
      </c>
      <c r="C164" s="18">
        <v>162</v>
      </c>
      <c r="D164" s="18">
        <v>1421</v>
      </c>
      <c r="E164" s="91">
        <v>161003583</v>
      </c>
      <c r="F164" s="18">
        <v>58</v>
      </c>
      <c r="G164" s="18">
        <v>3360.04</v>
      </c>
      <c r="H164" s="82">
        <v>409.15</v>
      </c>
      <c r="I164" s="18">
        <v>1.19</v>
      </c>
      <c r="J164" s="18"/>
      <c r="K164" s="18"/>
      <c r="L164" s="18">
        <v>2</v>
      </c>
      <c r="M164" s="18">
        <v>5</v>
      </c>
      <c r="N164" s="18"/>
      <c r="O164" s="18"/>
      <c r="P164" s="18"/>
      <c r="Q164" s="18"/>
      <c r="R164" s="18"/>
      <c r="S164" s="18"/>
      <c r="T164" s="18"/>
      <c r="U164" s="18">
        <f t="shared" si="2"/>
        <v>0</v>
      </c>
      <c r="V164" s="18">
        <f t="shared" si="3"/>
        <v>0</v>
      </c>
      <c r="W164" s="18" t="s">
        <v>257</v>
      </c>
    </row>
    <row r="165" spans="1:24">
      <c r="A165" s="18">
        <v>163</v>
      </c>
      <c r="B165" s="18" t="s">
        <v>1014</v>
      </c>
      <c r="C165" s="18">
        <v>163</v>
      </c>
      <c r="D165" s="18">
        <v>1422</v>
      </c>
      <c r="E165" s="18">
        <v>141000297</v>
      </c>
      <c r="F165" s="18">
        <v>58</v>
      </c>
      <c r="G165" s="18">
        <v>3354.42</v>
      </c>
      <c r="H165" s="82">
        <v>415.58</v>
      </c>
      <c r="I165" s="18">
        <v>0</v>
      </c>
      <c r="J165" s="18"/>
      <c r="K165" s="18"/>
      <c r="L165" s="18">
        <v>2</v>
      </c>
      <c r="M165" s="18">
        <v>20</v>
      </c>
      <c r="N165" s="18"/>
      <c r="O165" s="18"/>
      <c r="P165" s="18"/>
      <c r="Q165" s="18"/>
      <c r="R165" s="18"/>
      <c r="S165" s="18"/>
      <c r="T165" s="18"/>
      <c r="U165" s="18">
        <f t="shared" si="2"/>
        <v>0</v>
      </c>
      <c r="V165" s="18">
        <f t="shared" si="3"/>
        <v>0</v>
      </c>
      <c r="W165" s="18" t="s">
        <v>257</v>
      </c>
    </row>
    <row r="166" spans="1:24">
      <c r="A166" s="18">
        <v>164</v>
      </c>
      <c r="B166" s="18" t="s">
        <v>1014</v>
      </c>
      <c r="C166" s="18">
        <v>164</v>
      </c>
      <c r="D166" s="18">
        <v>1423</v>
      </c>
      <c r="E166" s="91">
        <v>161003584</v>
      </c>
      <c r="F166" s="18">
        <v>59</v>
      </c>
      <c r="G166" s="18">
        <v>3318.81</v>
      </c>
      <c r="H166" s="82">
        <v>516.19000000000005</v>
      </c>
      <c r="I166" s="18">
        <v>0</v>
      </c>
      <c r="J166" s="18"/>
      <c r="K166" s="18"/>
      <c r="L166" s="18">
        <v>2</v>
      </c>
      <c r="M166" s="18">
        <v>30</v>
      </c>
      <c r="N166" s="18"/>
      <c r="O166" s="18"/>
      <c r="P166" s="18"/>
      <c r="Q166" s="18"/>
      <c r="R166" s="18"/>
      <c r="S166" s="18"/>
      <c r="T166" s="18"/>
      <c r="U166" s="18">
        <f t="shared" si="2"/>
        <v>0</v>
      </c>
      <c r="V166" s="18">
        <f t="shared" si="3"/>
        <v>0</v>
      </c>
      <c r="W166" s="18" t="s">
        <v>257</v>
      </c>
    </row>
    <row r="167" spans="1:24">
      <c r="A167" s="18">
        <v>165</v>
      </c>
      <c r="B167" s="18" t="s">
        <v>1014</v>
      </c>
      <c r="C167" s="18">
        <v>165</v>
      </c>
      <c r="D167" s="18">
        <v>1424</v>
      </c>
      <c r="E167" s="18">
        <v>161003585</v>
      </c>
      <c r="F167" s="18">
        <v>58</v>
      </c>
      <c r="G167" s="18">
        <v>3351.24</v>
      </c>
      <c r="H167" s="82">
        <v>416.76</v>
      </c>
      <c r="I167" s="18">
        <v>0</v>
      </c>
      <c r="J167" s="18"/>
      <c r="K167" s="18"/>
      <c r="L167" s="18">
        <v>2</v>
      </c>
      <c r="M167" s="18">
        <v>45</v>
      </c>
      <c r="N167" s="18"/>
      <c r="O167" s="18"/>
      <c r="P167" s="18"/>
      <c r="Q167" s="18"/>
      <c r="R167" s="18"/>
      <c r="S167" s="18"/>
      <c r="T167" s="18"/>
      <c r="U167" s="18">
        <f t="shared" si="2"/>
        <v>0</v>
      </c>
      <c r="V167" s="18">
        <f t="shared" si="3"/>
        <v>0</v>
      </c>
      <c r="W167" s="18" t="s">
        <v>257</v>
      </c>
    </row>
    <row r="168" spans="1:24">
      <c r="A168" s="18">
        <v>166</v>
      </c>
      <c r="B168" s="18" t="s">
        <v>1014</v>
      </c>
      <c r="C168" s="18">
        <v>166</v>
      </c>
      <c r="D168" s="18">
        <v>1425</v>
      </c>
      <c r="E168" s="91">
        <v>161003586</v>
      </c>
      <c r="F168" s="18">
        <v>58</v>
      </c>
      <c r="G168" s="18">
        <v>3374.02</v>
      </c>
      <c r="H168" s="82">
        <v>395.98</v>
      </c>
      <c r="I168" s="18">
        <v>0</v>
      </c>
      <c r="J168" s="18"/>
      <c r="K168" s="18"/>
      <c r="L168" s="18">
        <v>2</v>
      </c>
      <c r="M168" s="18">
        <v>50</v>
      </c>
      <c r="N168" s="18"/>
      <c r="O168" s="18"/>
      <c r="P168" s="18"/>
      <c r="Q168" s="18"/>
      <c r="R168" s="18"/>
      <c r="S168" s="18"/>
      <c r="T168" s="18"/>
      <c r="U168" s="18">
        <f t="shared" si="2"/>
        <v>0</v>
      </c>
      <c r="V168" s="18">
        <f t="shared" si="3"/>
        <v>0</v>
      </c>
      <c r="W168" s="18" t="s">
        <v>257</v>
      </c>
    </row>
    <row r="169" spans="1:24">
      <c r="A169" s="18">
        <v>167</v>
      </c>
      <c r="B169" s="18" t="s">
        <v>1014</v>
      </c>
      <c r="C169" s="18">
        <v>167</v>
      </c>
      <c r="D169" s="18">
        <v>1426</v>
      </c>
      <c r="E169" s="18">
        <v>161003587</v>
      </c>
      <c r="F169" s="18">
        <v>58</v>
      </c>
      <c r="G169" s="18">
        <v>3379.83</v>
      </c>
      <c r="H169" s="82">
        <v>389.17</v>
      </c>
      <c r="I169" s="18">
        <v>0</v>
      </c>
      <c r="J169" s="18"/>
      <c r="K169" s="18"/>
      <c r="L169" s="18">
        <v>3</v>
      </c>
      <c r="M169" s="18">
        <v>0</v>
      </c>
      <c r="N169" s="18"/>
      <c r="O169" s="18"/>
      <c r="P169" s="18"/>
      <c r="Q169" s="18"/>
      <c r="R169" s="18"/>
      <c r="S169" s="18"/>
      <c r="T169" s="18"/>
      <c r="U169" s="18"/>
      <c r="V169" s="18">
        <f t="shared" si="3"/>
        <v>0</v>
      </c>
      <c r="W169" s="18" t="s">
        <v>257</v>
      </c>
    </row>
    <row r="170" spans="1:24">
      <c r="A170" s="18">
        <v>168</v>
      </c>
      <c r="B170" s="18" t="s">
        <v>1015</v>
      </c>
      <c r="C170" s="18">
        <v>168</v>
      </c>
      <c r="D170" s="18">
        <v>1427</v>
      </c>
      <c r="E170" s="91">
        <v>161003588</v>
      </c>
      <c r="F170" s="18">
        <v>57</v>
      </c>
      <c r="G170" s="18">
        <v>3290.65</v>
      </c>
      <c r="H170" s="82">
        <v>412.35</v>
      </c>
      <c r="I170" s="18">
        <v>0</v>
      </c>
      <c r="J170" s="18"/>
      <c r="K170" s="18"/>
      <c r="L170" s="18">
        <v>2</v>
      </c>
      <c r="M170" s="18">
        <v>50</v>
      </c>
      <c r="N170" s="18"/>
      <c r="O170" s="18"/>
      <c r="P170" s="18"/>
      <c r="Q170" s="18"/>
      <c r="R170" s="18"/>
      <c r="S170" s="18"/>
      <c r="T170" s="18"/>
      <c r="U170" s="18"/>
      <c r="V170" s="18">
        <f t="shared" si="3"/>
        <v>0</v>
      </c>
      <c r="W170" s="18" t="s">
        <v>257</v>
      </c>
    </row>
    <row r="171" spans="1:24">
      <c r="A171" s="18">
        <v>169</v>
      </c>
      <c r="B171" s="18" t="s">
        <v>1015</v>
      </c>
      <c r="C171" s="18">
        <v>169</v>
      </c>
      <c r="D171" s="18">
        <v>1428</v>
      </c>
      <c r="E171" s="18">
        <v>161003589</v>
      </c>
      <c r="F171" s="18">
        <v>56</v>
      </c>
      <c r="G171" s="18">
        <v>3212.84</v>
      </c>
      <c r="H171" s="82">
        <v>427.16</v>
      </c>
      <c r="I171" s="18">
        <v>0</v>
      </c>
      <c r="J171" s="18"/>
      <c r="K171" s="18"/>
      <c r="L171" s="18">
        <v>2</v>
      </c>
      <c r="M171" s="18">
        <v>35</v>
      </c>
      <c r="N171" s="18"/>
      <c r="O171" s="18"/>
      <c r="P171" s="18"/>
      <c r="Q171" s="18"/>
      <c r="R171" s="18"/>
      <c r="S171" s="18"/>
      <c r="T171" s="18"/>
      <c r="U171" s="18"/>
      <c r="V171" s="18">
        <f t="shared" si="3"/>
        <v>0</v>
      </c>
      <c r="W171" s="18" t="s">
        <v>257</v>
      </c>
    </row>
    <row r="172" spans="1:24">
      <c r="A172" s="18">
        <v>170</v>
      </c>
      <c r="B172" s="18" t="s">
        <v>1015</v>
      </c>
      <c r="C172" s="18">
        <v>170</v>
      </c>
      <c r="D172" s="18">
        <v>1429</v>
      </c>
      <c r="E172" s="91">
        <v>161003590</v>
      </c>
      <c r="F172" s="18">
        <v>58</v>
      </c>
      <c r="G172" s="18">
        <v>3398.24</v>
      </c>
      <c r="H172" s="82">
        <v>369.76</v>
      </c>
      <c r="I172" s="18">
        <v>0</v>
      </c>
      <c r="J172" s="18"/>
      <c r="K172" s="18"/>
      <c r="L172" s="18">
        <v>2</v>
      </c>
      <c r="M172" s="18">
        <v>25</v>
      </c>
      <c r="N172" s="18"/>
      <c r="O172" s="18"/>
      <c r="P172" s="18"/>
      <c r="Q172" s="18"/>
      <c r="R172" s="18"/>
      <c r="S172" s="18"/>
      <c r="T172" s="18"/>
      <c r="U172" s="18"/>
      <c r="V172" s="18">
        <f t="shared" si="3"/>
        <v>0</v>
      </c>
      <c r="W172" s="18" t="s">
        <v>257</v>
      </c>
    </row>
    <row r="173" spans="1:24">
      <c r="A173" s="18">
        <v>171</v>
      </c>
      <c r="B173" s="18" t="s">
        <v>1015</v>
      </c>
      <c r="C173" s="18">
        <v>171</v>
      </c>
      <c r="D173" s="18">
        <v>1430</v>
      </c>
      <c r="E173" s="18">
        <v>161003591</v>
      </c>
      <c r="F173" s="18">
        <v>56</v>
      </c>
      <c r="G173" s="18">
        <v>3227.44</v>
      </c>
      <c r="H173" s="82">
        <v>412.56</v>
      </c>
      <c r="I173" s="18">
        <v>0</v>
      </c>
      <c r="J173" s="18"/>
      <c r="K173" s="18"/>
      <c r="L173" s="18">
        <v>2</v>
      </c>
      <c r="M173" s="18">
        <v>50</v>
      </c>
      <c r="N173" s="18"/>
      <c r="O173" s="18"/>
      <c r="P173" s="18"/>
      <c r="Q173" s="18"/>
      <c r="R173" s="18"/>
      <c r="S173" s="18"/>
      <c r="T173" s="18"/>
      <c r="U173" s="18"/>
      <c r="V173" s="18">
        <f t="shared" si="3"/>
        <v>0</v>
      </c>
      <c r="W173" s="18" t="s">
        <v>257</v>
      </c>
    </row>
    <row r="174" spans="1:24">
      <c r="A174" s="18">
        <v>172</v>
      </c>
      <c r="B174" s="18" t="s">
        <v>1015</v>
      </c>
      <c r="C174" s="18">
        <v>172</v>
      </c>
      <c r="D174" s="18">
        <v>1431</v>
      </c>
      <c r="E174" s="91">
        <v>141000298</v>
      </c>
      <c r="F174" s="18">
        <v>59</v>
      </c>
      <c r="G174" s="18">
        <v>3399.61</v>
      </c>
      <c r="H174" s="82">
        <v>435.39</v>
      </c>
      <c r="I174" s="18">
        <v>0</v>
      </c>
      <c r="J174" s="18"/>
      <c r="K174" s="18"/>
      <c r="L174" s="18">
        <v>2</v>
      </c>
      <c r="M174" s="18">
        <v>25</v>
      </c>
      <c r="N174" s="18"/>
      <c r="O174" s="18"/>
      <c r="P174" s="18"/>
      <c r="Q174" s="18"/>
      <c r="R174" s="18"/>
      <c r="S174" s="18"/>
      <c r="T174" s="18"/>
      <c r="U174" s="18"/>
      <c r="V174" s="18">
        <f t="shared" si="3"/>
        <v>0</v>
      </c>
      <c r="W174" s="18" t="s">
        <v>257</v>
      </c>
    </row>
    <row r="175" spans="1:24">
      <c r="A175" s="18">
        <v>173</v>
      </c>
      <c r="B175" s="18" t="s">
        <v>1015</v>
      </c>
      <c r="C175" s="18">
        <v>173</v>
      </c>
      <c r="D175" s="18">
        <v>1432</v>
      </c>
      <c r="E175" s="18">
        <v>161003592</v>
      </c>
      <c r="F175" s="18">
        <v>58</v>
      </c>
      <c r="G175" s="18">
        <v>3355.64</v>
      </c>
      <c r="H175" s="82">
        <v>412.36</v>
      </c>
      <c r="I175" s="18">
        <v>0</v>
      </c>
      <c r="J175" s="18"/>
      <c r="K175" s="18"/>
      <c r="L175" s="18">
        <v>2</v>
      </c>
      <c r="M175" s="18">
        <v>20</v>
      </c>
      <c r="N175" s="18"/>
      <c r="O175" s="18"/>
      <c r="P175" s="18"/>
      <c r="Q175" s="18"/>
      <c r="R175" s="18"/>
      <c r="S175" s="18"/>
      <c r="T175" s="18"/>
      <c r="U175" s="18"/>
      <c r="V175" s="18">
        <f t="shared" si="3"/>
        <v>0</v>
      </c>
      <c r="W175" s="18" t="s">
        <v>257</v>
      </c>
    </row>
    <row r="176" spans="1:24">
      <c r="A176" s="18">
        <v>174</v>
      </c>
      <c r="B176" s="18" t="s">
        <v>1015</v>
      </c>
      <c r="C176" s="18">
        <v>174</v>
      </c>
      <c r="D176" s="18">
        <v>1433</v>
      </c>
      <c r="E176" s="91">
        <v>141000299</v>
      </c>
      <c r="F176" s="18">
        <v>58</v>
      </c>
      <c r="G176" s="18">
        <v>3393.62</v>
      </c>
      <c r="H176" s="82">
        <v>376.38</v>
      </c>
      <c r="I176" s="18">
        <v>0</v>
      </c>
      <c r="J176" s="18"/>
      <c r="K176" s="18"/>
      <c r="L176" s="18">
        <v>1</v>
      </c>
      <c r="M176" s="18">
        <v>55</v>
      </c>
      <c r="N176" s="18"/>
      <c r="O176" s="18"/>
      <c r="P176" s="18"/>
      <c r="Q176" s="18"/>
      <c r="R176" s="18"/>
      <c r="S176" s="18"/>
      <c r="T176" s="18"/>
      <c r="U176" s="18"/>
      <c r="V176" s="18">
        <f t="shared" si="3"/>
        <v>0</v>
      </c>
      <c r="W176" s="18" t="s">
        <v>257</v>
      </c>
    </row>
    <row r="177" spans="1:24">
      <c r="A177" s="18">
        <v>175</v>
      </c>
      <c r="B177" s="426" t="s">
        <v>1017</v>
      </c>
      <c r="C177" s="18">
        <v>175</v>
      </c>
      <c r="D177" s="18">
        <v>1434</v>
      </c>
      <c r="E177" s="18">
        <v>161003593</v>
      </c>
      <c r="F177" s="18">
        <v>56</v>
      </c>
      <c r="G177" s="18">
        <v>3226.65</v>
      </c>
      <c r="H177" s="82">
        <v>412.35</v>
      </c>
      <c r="I177" s="18">
        <v>0</v>
      </c>
      <c r="J177" s="18"/>
      <c r="K177" s="18"/>
      <c r="L177" s="18">
        <v>2</v>
      </c>
      <c r="M177" s="18">
        <v>35</v>
      </c>
      <c r="N177" s="18"/>
      <c r="O177" s="18"/>
      <c r="P177" s="18"/>
      <c r="Q177" s="18"/>
      <c r="R177" s="18"/>
      <c r="S177" s="18"/>
      <c r="T177" s="18"/>
      <c r="U177" s="18"/>
      <c r="V177" s="18">
        <f t="shared" si="3"/>
        <v>0</v>
      </c>
      <c r="W177" s="426" t="s">
        <v>257</v>
      </c>
    </row>
    <row r="178" spans="1:24">
      <c r="A178" s="18">
        <v>176</v>
      </c>
      <c r="B178" s="426" t="s">
        <v>1017</v>
      </c>
      <c r="C178" s="18">
        <v>176</v>
      </c>
      <c r="D178" s="18">
        <v>1435</v>
      </c>
      <c r="E178" s="91">
        <v>161003594</v>
      </c>
      <c r="F178" s="18">
        <v>55</v>
      </c>
      <c r="G178" s="18">
        <v>3216.06</v>
      </c>
      <c r="H178" s="82">
        <v>357.94</v>
      </c>
      <c r="I178" s="18">
        <v>0</v>
      </c>
      <c r="J178" s="18"/>
      <c r="K178" s="18"/>
      <c r="L178" s="18">
        <v>2</v>
      </c>
      <c r="M178" s="18">
        <v>25</v>
      </c>
      <c r="N178" s="18"/>
      <c r="O178" s="18"/>
      <c r="P178" s="18"/>
      <c r="Q178" s="18"/>
      <c r="R178" s="18"/>
      <c r="S178" s="18"/>
      <c r="T178" s="18"/>
      <c r="U178" s="18"/>
      <c r="V178" s="18">
        <f t="shared" si="3"/>
        <v>0</v>
      </c>
      <c r="W178" s="426" t="s">
        <v>257</v>
      </c>
    </row>
    <row r="179" spans="1:24">
      <c r="A179" s="18">
        <v>177</v>
      </c>
      <c r="B179" s="426" t="s">
        <v>1017</v>
      </c>
      <c r="C179" s="18">
        <v>177</v>
      </c>
      <c r="D179" s="18">
        <v>1436</v>
      </c>
      <c r="E179" s="18">
        <v>161003595</v>
      </c>
      <c r="F179" s="18">
        <v>58</v>
      </c>
      <c r="G179" s="18">
        <v>3362.83</v>
      </c>
      <c r="H179" s="82">
        <v>406.17</v>
      </c>
      <c r="I179" s="18">
        <v>0</v>
      </c>
      <c r="J179" s="18"/>
      <c r="K179" s="18"/>
      <c r="L179" s="18">
        <v>2</v>
      </c>
      <c r="M179" s="18">
        <v>0</v>
      </c>
      <c r="N179" s="18"/>
      <c r="O179" s="18"/>
      <c r="P179" s="18"/>
      <c r="Q179" s="18"/>
      <c r="R179" s="18"/>
      <c r="S179" s="18"/>
      <c r="T179" s="18"/>
      <c r="U179" s="18"/>
      <c r="V179" s="18">
        <f t="shared" si="3"/>
        <v>0</v>
      </c>
      <c r="W179" s="18" t="s">
        <v>257</v>
      </c>
    </row>
    <row r="180" spans="1:24">
      <c r="A180" s="18">
        <v>178</v>
      </c>
      <c r="B180" s="426" t="s">
        <v>1017</v>
      </c>
      <c r="C180" s="18">
        <v>178</v>
      </c>
      <c r="D180" s="18">
        <v>1437</v>
      </c>
      <c r="E180" s="91">
        <v>161003596</v>
      </c>
      <c r="F180" s="18">
        <v>59</v>
      </c>
      <c r="G180" s="18">
        <v>3576.29</v>
      </c>
      <c r="H180" s="82">
        <v>489.71</v>
      </c>
      <c r="I180" s="18">
        <v>0</v>
      </c>
      <c r="J180" s="18"/>
      <c r="K180" s="18"/>
      <c r="L180" s="18">
        <v>2</v>
      </c>
      <c r="M180" s="18">
        <v>10</v>
      </c>
      <c r="N180" s="18"/>
      <c r="O180" s="18"/>
      <c r="P180" s="18"/>
      <c r="Q180" s="18"/>
      <c r="R180" s="18"/>
      <c r="S180" s="18"/>
      <c r="T180" s="18"/>
      <c r="U180" s="18"/>
      <c r="V180" s="18">
        <f t="shared" si="3"/>
        <v>0</v>
      </c>
      <c r="W180" s="18" t="s">
        <v>257</v>
      </c>
      <c r="X180" s="78" t="s">
        <v>247</v>
      </c>
    </row>
    <row r="181" spans="1:24">
      <c r="A181" s="18">
        <v>179</v>
      </c>
      <c r="B181" s="426" t="s">
        <v>1017</v>
      </c>
      <c r="C181" s="18">
        <v>179</v>
      </c>
      <c r="D181" s="18">
        <v>1438</v>
      </c>
      <c r="E181" s="18">
        <v>161003597</v>
      </c>
      <c r="F181" s="18">
        <v>58</v>
      </c>
      <c r="G181" s="18">
        <v>3342.22</v>
      </c>
      <c r="H181" s="82">
        <v>427.78</v>
      </c>
      <c r="I181" s="18">
        <v>0</v>
      </c>
      <c r="J181" s="18"/>
      <c r="K181" s="18"/>
      <c r="L181" s="18">
        <v>2</v>
      </c>
      <c r="M181" s="18">
        <v>0</v>
      </c>
      <c r="N181" s="18"/>
      <c r="O181" s="18"/>
      <c r="P181" s="18"/>
      <c r="Q181" s="18"/>
      <c r="R181" s="18"/>
      <c r="S181" s="18"/>
      <c r="T181" s="18"/>
      <c r="U181" s="18"/>
      <c r="V181" s="18">
        <f t="shared" si="3"/>
        <v>0</v>
      </c>
      <c r="W181" s="18" t="s">
        <v>257</v>
      </c>
    </row>
    <row r="182" spans="1:24">
      <c r="A182" s="18">
        <v>180</v>
      </c>
      <c r="B182" s="426" t="s">
        <v>1017</v>
      </c>
      <c r="C182" s="18">
        <v>180</v>
      </c>
      <c r="D182" s="18">
        <v>1439</v>
      </c>
      <c r="E182" s="91">
        <v>161003598</v>
      </c>
      <c r="F182" s="18">
        <v>58</v>
      </c>
      <c r="G182" s="18">
        <v>3329.64</v>
      </c>
      <c r="H182" s="82">
        <v>438.36</v>
      </c>
      <c r="I182" s="18">
        <v>0</v>
      </c>
      <c r="J182" s="18"/>
      <c r="K182" s="18"/>
      <c r="L182" s="18">
        <v>1</v>
      </c>
      <c r="M182" s="18">
        <v>40</v>
      </c>
      <c r="N182" s="18"/>
      <c r="O182" s="18"/>
      <c r="P182" s="18"/>
      <c r="Q182" s="18"/>
      <c r="R182" s="18"/>
      <c r="S182" s="18"/>
      <c r="T182" s="18"/>
      <c r="U182" s="18"/>
      <c r="V182" s="18">
        <f t="shared" si="3"/>
        <v>0</v>
      </c>
      <c r="W182" s="18" t="s">
        <v>257</v>
      </c>
    </row>
    <row r="183" spans="1:24">
      <c r="A183" s="18">
        <v>181</v>
      </c>
      <c r="B183" s="426" t="s">
        <v>1017</v>
      </c>
      <c r="C183" s="18">
        <v>181</v>
      </c>
      <c r="D183" s="18">
        <v>1440</v>
      </c>
      <c r="E183" s="18">
        <v>161003599</v>
      </c>
      <c r="F183" s="18">
        <v>55</v>
      </c>
      <c r="G183" s="18">
        <v>3197.85</v>
      </c>
      <c r="H183" s="82">
        <v>377.15</v>
      </c>
      <c r="I183" s="18">
        <v>0</v>
      </c>
      <c r="J183" s="18"/>
      <c r="K183" s="18"/>
      <c r="L183" s="18">
        <v>1</v>
      </c>
      <c r="M183" s="18">
        <v>55</v>
      </c>
      <c r="N183" s="18"/>
      <c r="O183" s="18"/>
      <c r="P183" s="18"/>
      <c r="Q183" s="18"/>
      <c r="R183" s="18"/>
      <c r="S183" s="18"/>
      <c r="T183" s="18"/>
      <c r="U183" s="18"/>
      <c r="V183" s="18">
        <f t="shared" si="3"/>
        <v>0</v>
      </c>
      <c r="W183" s="18" t="s">
        <v>257</v>
      </c>
    </row>
    <row r="184" spans="1:24">
      <c r="A184" s="18">
        <v>182</v>
      </c>
      <c r="B184" s="427" t="s">
        <v>1020</v>
      </c>
      <c r="C184" s="18">
        <v>182</v>
      </c>
      <c r="D184" s="18">
        <v>1441</v>
      </c>
      <c r="E184" s="91">
        <v>161003600</v>
      </c>
      <c r="F184" s="18">
        <v>57</v>
      </c>
      <c r="G184" s="18">
        <v>3321.43</v>
      </c>
      <c r="H184" s="82">
        <v>383.57</v>
      </c>
      <c r="I184" s="18">
        <v>0</v>
      </c>
      <c r="J184" s="18"/>
      <c r="K184" s="18"/>
      <c r="L184" s="18">
        <v>2</v>
      </c>
      <c r="M184" s="18">
        <v>0</v>
      </c>
      <c r="N184" s="18"/>
      <c r="O184" s="18"/>
      <c r="P184" s="18"/>
      <c r="Q184" s="18"/>
      <c r="R184" s="18"/>
      <c r="S184" s="18"/>
      <c r="T184" s="18"/>
      <c r="U184" s="18"/>
      <c r="V184" s="18">
        <f t="shared" si="3"/>
        <v>0</v>
      </c>
      <c r="W184" s="427" t="s">
        <v>257</v>
      </c>
    </row>
    <row r="185" spans="1:24">
      <c r="A185" s="18">
        <v>183</v>
      </c>
      <c r="B185" s="427" t="s">
        <v>1020</v>
      </c>
      <c r="C185" s="18">
        <v>183</v>
      </c>
      <c r="D185" s="18">
        <v>1442</v>
      </c>
      <c r="E185" s="18">
        <v>141000300</v>
      </c>
      <c r="F185" s="18">
        <v>59</v>
      </c>
      <c r="G185" s="18">
        <v>3300.21</v>
      </c>
      <c r="H185" s="82">
        <v>534.79</v>
      </c>
      <c r="I185" s="18">
        <v>0</v>
      </c>
      <c r="J185" s="18"/>
      <c r="K185" s="18"/>
      <c r="L185" s="18">
        <v>2</v>
      </c>
      <c r="M185" s="18">
        <v>20</v>
      </c>
      <c r="N185" s="18"/>
      <c r="O185" s="18"/>
      <c r="P185" s="18"/>
      <c r="Q185" s="18"/>
      <c r="R185" s="18"/>
      <c r="S185" s="18"/>
      <c r="T185" s="18"/>
      <c r="U185" s="18"/>
      <c r="V185" s="18">
        <f t="shared" si="3"/>
        <v>0</v>
      </c>
      <c r="W185" s="427" t="s">
        <v>257</v>
      </c>
    </row>
    <row r="186" spans="1:24">
      <c r="A186" s="18">
        <v>184</v>
      </c>
      <c r="B186" s="427" t="s">
        <v>1020</v>
      </c>
      <c r="C186" s="18">
        <v>184</v>
      </c>
      <c r="D186" s="18">
        <v>1443</v>
      </c>
      <c r="E186" s="91">
        <v>161003601</v>
      </c>
      <c r="F186" s="18">
        <v>59</v>
      </c>
      <c r="G186" s="18">
        <v>3417.01</v>
      </c>
      <c r="H186" s="82">
        <v>417.99</v>
      </c>
      <c r="I186" s="18">
        <v>0</v>
      </c>
      <c r="J186" s="18"/>
      <c r="K186" s="18"/>
      <c r="L186" s="18">
        <v>2</v>
      </c>
      <c r="M186" s="18">
        <v>0</v>
      </c>
      <c r="N186" s="18"/>
      <c r="O186" s="18"/>
      <c r="P186" s="18"/>
      <c r="Q186" s="18"/>
      <c r="R186" s="18"/>
      <c r="S186" s="18"/>
      <c r="T186" s="18"/>
      <c r="U186" s="18"/>
      <c r="V186" s="18">
        <f t="shared" si="3"/>
        <v>0</v>
      </c>
      <c r="W186" s="427" t="s">
        <v>257</v>
      </c>
    </row>
    <row r="187" spans="1:24">
      <c r="A187" s="18">
        <v>185</v>
      </c>
      <c r="B187" s="427" t="s">
        <v>1020</v>
      </c>
      <c r="C187" s="18">
        <v>185</v>
      </c>
      <c r="D187" s="18">
        <v>1444</v>
      </c>
      <c r="E187" s="18">
        <v>161003602</v>
      </c>
      <c r="F187" s="18">
        <v>58</v>
      </c>
      <c r="G187" s="18">
        <v>3350.62</v>
      </c>
      <c r="H187" s="82">
        <v>419.38</v>
      </c>
      <c r="I187" s="18">
        <v>0</v>
      </c>
      <c r="J187" s="18"/>
      <c r="K187" s="18"/>
      <c r="L187" s="18">
        <v>1</v>
      </c>
      <c r="M187" s="18">
        <v>40</v>
      </c>
      <c r="N187" s="18"/>
      <c r="O187" s="18"/>
      <c r="P187" s="18"/>
      <c r="Q187" s="18"/>
      <c r="R187" s="18"/>
      <c r="S187" s="18"/>
      <c r="T187" s="18"/>
      <c r="U187" s="18"/>
      <c r="V187" s="18">
        <f t="shared" si="3"/>
        <v>0</v>
      </c>
      <c r="W187" s="427" t="s">
        <v>257</v>
      </c>
    </row>
    <row r="188" spans="1:24" s="79" customFormat="1">
      <c r="A188" s="19">
        <v>186</v>
      </c>
      <c r="B188" s="427" t="s">
        <v>1020</v>
      </c>
      <c r="C188" s="18">
        <v>186</v>
      </c>
      <c r="D188" s="19">
        <v>1445</v>
      </c>
      <c r="E188" s="91">
        <v>161003603</v>
      </c>
      <c r="F188" s="19">
        <v>59</v>
      </c>
      <c r="G188" s="19">
        <v>3436.21</v>
      </c>
      <c r="H188" s="19">
        <v>398.79</v>
      </c>
      <c r="I188" s="19">
        <v>0</v>
      </c>
      <c r="J188" s="87"/>
      <c r="K188" s="87"/>
      <c r="L188" s="19">
        <v>1</v>
      </c>
      <c r="M188" s="19">
        <v>40</v>
      </c>
      <c r="N188" s="87"/>
      <c r="O188" s="87"/>
      <c r="P188" s="87"/>
      <c r="Q188" s="87"/>
      <c r="R188" s="87"/>
      <c r="S188" s="87"/>
      <c r="T188" s="87"/>
      <c r="U188" s="18"/>
      <c r="V188" s="18">
        <f t="shared" si="3"/>
        <v>0</v>
      </c>
      <c r="W188" s="427" t="s">
        <v>257</v>
      </c>
    </row>
    <row r="189" spans="1:24">
      <c r="A189" s="18">
        <v>187</v>
      </c>
      <c r="B189" s="427" t="s">
        <v>1020</v>
      </c>
      <c r="C189" s="18">
        <v>187</v>
      </c>
      <c r="D189" s="18">
        <v>1446</v>
      </c>
      <c r="E189" s="18">
        <v>151000103</v>
      </c>
      <c r="F189" s="19">
        <v>56</v>
      </c>
      <c r="G189" s="19">
        <v>3276.65</v>
      </c>
      <c r="H189" s="82">
        <v>362.35</v>
      </c>
      <c r="I189" s="19">
        <v>0</v>
      </c>
      <c r="J189" s="18"/>
      <c r="K189" s="18"/>
      <c r="L189" s="18">
        <v>1</v>
      </c>
      <c r="M189" s="18">
        <v>40</v>
      </c>
      <c r="N189" s="18"/>
      <c r="O189" s="18"/>
      <c r="P189" s="18"/>
      <c r="Q189" s="18"/>
      <c r="R189" s="18"/>
      <c r="S189" s="18"/>
      <c r="T189" s="18"/>
      <c r="U189" s="18"/>
      <c r="V189" s="18">
        <f t="shared" si="3"/>
        <v>0</v>
      </c>
      <c r="W189" s="427" t="s">
        <v>257</v>
      </c>
    </row>
    <row r="190" spans="1:24">
      <c r="A190" s="18">
        <v>188</v>
      </c>
      <c r="B190" s="427" t="s">
        <v>1020</v>
      </c>
      <c r="C190" s="18">
        <v>188</v>
      </c>
      <c r="D190" s="18">
        <v>1448</v>
      </c>
      <c r="E190" s="19">
        <v>151000104</v>
      </c>
      <c r="F190" s="18">
        <v>58</v>
      </c>
      <c r="G190" s="18">
        <v>3390.62</v>
      </c>
      <c r="H190" s="82">
        <v>379.38</v>
      </c>
      <c r="I190" s="18">
        <v>0</v>
      </c>
      <c r="J190" s="18"/>
      <c r="K190" s="18"/>
      <c r="L190" s="18">
        <v>1</v>
      </c>
      <c r="M190" s="18">
        <v>35</v>
      </c>
      <c r="N190" s="18"/>
      <c r="O190" s="18"/>
      <c r="P190" s="18"/>
      <c r="Q190" s="18"/>
      <c r="R190" s="18"/>
      <c r="S190" s="18"/>
      <c r="T190" s="18"/>
      <c r="U190" s="18"/>
      <c r="V190" s="18">
        <f t="shared" si="3"/>
        <v>0</v>
      </c>
      <c r="W190" s="427" t="s">
        <v>257</v>
      </c>
    </row>
    <row r="191" spans="1:24">
      <c r="A191" s="18">
        <v>189</v>
      </c>
      <c r="B191" s="427" t="s">
        <v>1020</v>
      </c>
      <c r="C191" s="18">
        <v>189</v>
      </c>
      <c r="D191" s="18">
        <v>1447</v>
      </c>
      <c r="E191" s="19">
        <v>161003604</v>
      </c>
      <c r="F191" s="18">
        <v>56</v>
      </c>
      <c r="G191" s="18">
        <v>3251.28</v>
      </c>
      <c r="H191" s="82">
        <v>384.72</v>
      </c>
      <c r="I191" s="18">
        <v>0</v>
      </c>
      <c r="J191" s="18"/>
      <c r="K191" s="18"/>
      <c r="L191" s="18">
        <v>1</v>
      </c>
      <c r="M191" s="18">
        <v>30</v>
      </c>
      <c r="N191" s="18"/>
      <c r="O191" s="18"/>
      <c r="P191" s="18"/>
      <c r="Q191" s="18"/>
      <c r="R191" s="18"/>
      <c r="S191" s="18"/>
      <c r="T191" s="18"/>
      <c r="U191" s="18"/>
      <c r="V191" s="18">
        <f t="shared" si="3"/>
        <v>0</v>
      </c>
      <c r="W191" s="428" t="s">
        <v>259</v>
      </c>
    </row>
    <row r="192" spans="1:24">
      <c r="A192" s="18">
        <v>190</v>
      </c>
      <c r="B192" s="427" t="s">
        <v>1020</v>
      </c>
      <c r="C192" s="18">
        <v>190</v>
      </c>
      <c r="D192" s="18">
        <v>1449</v>
      </c>
      <c r="E192" s="19">
        <v>161003605</v>
      </c>
      <c r="F192" s="18">
        <v>59</v>
      </c>
      <c r="G192" s="18">
        <v>3418.81</v>
      </c>
      <c r="H192" s="92">
        <v>416.19</v>
      </c>
      <c r="I192" s="18">
        <v>0</v>
      </c>
      <c r="J192" s="18"/>
      <c r="K192" s="18"/>
      <c r="L192" s="18">
        <v>1</v>
      </c>
      <c r="M192" s="18">
        <v>50</v>
      </c>
      <c r="N192" s="18"/>
      <c r="O192" s="18"/>
      <c r="P192" s="18"/>
      <c r="Q192" s="18"/>
      <c r="R192" s="18"/>
      <c r="S192" s="18"/>
      <c r="T192" s="18"/>
      <c r="U192" s="18"/>
      <c r="V192" s="18">
        <f t="shared" si="3"/>
        <v>0</v>
      </c>
      <c r="W192" s="18" t="s">
        <v>257</v>
      </c>
    </row>
    <row r="193" spans="1:23">
      <c r="A193" s="18">
        <v>191</v>
      </c>
      <c r="B193" s="427" t="s">
        <v>1020</v>
      </c>
      <c r="C193" s="18">
        <v>191</v>
      </c>
      <c r="D193" s="18">
        <v>1452</v>
      </c>
      <c r="E193" s="19">
        <v>161003606</v>
      </c>
      <c r="F193" s="18">
        <v>57</v>
      </c>
      <c r="G193" s="18">
        <v>3339.64</v>
      </c>
      <c r="H193" s="82">
        <v>364.36</v>
      </c>
      <c r="I193" s="18">
        <v>0</v>
      </c>
      <c r="J193" s="18"/>
      <c r="K193" s="18"/>
      <c r="L193" s="18">
        <v>1</v>
      </c>
      <c r="M193" s="18">
        <v>25</v>
      </c>
      <c r="N193" s="18"/>
      <c r="O193" s="18"/>
      <c r="P193" s="18"/>
      <c r="Q193" s="18"/>
      <c r="R193" s="18"/>
      <c r="S193" s="18"/>
      <c r="T193" s="18"/>
      <c r="U193" s="18"/>
      <c r="V193" s="18">
        <f t="shared" si="3"/>
        <v>0</v>
      </c>
      <c r="W193" s="18" t="s">
        <v>259</v>
      </c>
    </row>
    <row r="194" spans="1:23">
      <c r="A194" s="18">
        <v>192</v>
      </c>
      <c r="B194" s="427" t="s">
        <v>1020</v>
      </c>
      <c r="C194" s="18">
        <v>192</v>
      </c>
      <c r="D194" s="18">
        <v>1450</v>
      </c>
      <c r="E194" s="19">
        <v>161003607</v>
      </c>
      <c r="F194" s="18">
        <v>56</v>
      </c>
      <c r="G194" s="18">
        <v>3292.45</v>
      </c>
      <c r="H194" s="82">
        <v>346.55</v>
      </c>
      <c r="I194" s="18">
        <v>0</v>
      </c>
      <c r="J194" s="18"/>
      <c r="K194" s="18"/>
      <c r="L194" s="18">
        <v>0</v>
      </c>
      <c r="M194" s="18">
        <v>40</v>
      </c>
      <c r="N194" s="18"/>
      <c r="O194" s="18"/>
      <c r="P194" s="18"/>
      <c r="Q194" s="18"/>
      <c r="R194" s="18"/>
      <c r="S194" s="18"/>
      <c r="T194" s="18"/>
      <c r="U194" s="18"/>
      <c r="V194" s="18">
        <f t="shared" si="3"/>
        <v>0</v>
      </c>
      <c r="W194" s="18" t="s">
        <v>257</v>
      </c>
    </row>
    <row r="195" spans="1:23">
      <c r="A195" s="18">
        <v>193</v>
      </c>
      <c r="B195" s="427" t="s">
        <v>1020</v>
      </c>
      <c r="C195" s="18">
        <v>193</v>
      </c>
      <c r="D195" s="18">
        <v>1451</v>
      </c>
      <c r="E195" s="19">
        <v>161003608</v>
      </c>
      <c r="F195" s="18">
        <v>58</v>
      </c>
      <c r="G195" s="18">
        <v>3317.82</v>
      </c>
      <c r="H195" s="82">
        <v>452.18</v>
      </c>
      <c r="I195" s="18">
        <v>0</v>
      </c>
      <c r="J195" s="18"/>
      <c r="K195" s="18"/>
      <c r="L195" s="18">
        <v>0</v>
      </c>
      <c r="M195" s="18">
        <v>35</v>
      </c>
      <c r="N195" s="18"/>
      <c r="O195" s="18"/>
      <c r="P195" s="18"/>
      <c r="Q195" s="18"/>
      <c r="R195" s="18"/>
      <c r="S195" s="18"/>
      <c r="T195" s="18"/>
      <c r="U195" s="18"/>
      <c r="V195" s="18">
        <f t="shared" si="3"/>
        <v>0</v>
      </c>
      <c r="W195" s="18" t="s">
        <v>257</v>
      </c>
    </row>
    <row r="196" spans="1:23" ht="15.75">
      <c r="A196" s="25"/>
      <c r="B196" s="25"/>
      <c r="C196" s="25"/>
      <c r="D196" s="321"/>
      <c r="E196" s="321"/>
      <c r="F196" s="97">
        <f>SUM(F3:F195)</f>
        <v>11123</v>
      </c>
      <c r="G196" s="343">
        <f>SUM(G3:G195)</f>
        <v>648016.74000000011</v>
      </c>
      <c r="H196" s="99">
        <f>SUM(H3:H195)</f>
        <v>75446.21000000005</v>
      </c>
      <c r="I196" s="97">
        <f>SUM(I3:I195)</f>
        <v>6.74</v>
      </c>
      <c r="O196" s="412"/>
      <c r="U196" s="412"/>
      <c r="V196" s="412">
        <f>SUM(V3:V195)</f>
        <v>27562.5</v>
      </c>
    </row>
    <row r="197" spans="1:23">
      <c r="A197" s="100"/>
      <c r="B197" s="100"/>
      <c r="C197" s="100"/>
      <c r="F197" s="18">
        <v>11125</v>
      </c>
      <c r="G197" s="18">
        <v>648215.73</v>
      </c>
      <c r="H197" s="82">
        <v>74959.289999999994</v>
      </c>
      <c r="U197" s="25"/>
      <c r="V197" s="78">
        <v>9135</v>
      </c>
    </row>
    <row r="198" spans="1:23" ht="15.75">
      <c r="A198" s="2823" t="s">
        <v>1022</v>
      </c>
      <c r="B198" s="2823"/>
      <c r="C198" s="2823"/>
      <c r="G198" s="78">
        <f>G196/A195</f>
        <v>3357.5996891191717</v>
      </c>
      <c r="U198" s="25"/>
      <c r="V198" s="78">
        <f>V196-V197</f>
        <v>18427.5</v>
      </c>
    </row>
    <row r="199" spans="1:23" ht="15.75">
      <c r="A199" s="2823" t="s">
        <v>1023</v>
      </c>
      <c r="B199" s="2823"/>
      <c r="C199" s="2823"/>
      <c r="D199" s="340" t="s">
        <v>1024</v>
      </c>
      <c r="E199" s="340"/>
      <c r="F199" s="340"/>
      <c r="G199" s="340"/>
      <c r="H199" s="341"/>
      <c r="I199" s="340"/>
      <c r="J199" s="340"/>
      <c r="K199" s="340"/>
      <c r="U199" s="25"/>
    </row>
    <row r="200" spans="1:23" ht="15.75">
      <c r="A200" s="339" t="s">
        <v>1026</v>
      </c>
      <c r="B200" s="339"/>
      <c r="C200" s="339"/>
      <c r="D200" s="340" t="s">
        <v>1025</v>
      </c>
      <c r="E200" s="340"/>
      <c r="F200" s="340"/>
      <c r="G200" s="340"/>
      <c r="H200" s="341"/>
      <c r="I200" s="340"/>
      <c r="J200" s="340"/>
      <c r="K200" s="340"/>
      <c r="U200" s="25"/>
    </row>
    <row r="201" spans="1:23">
      <c r="U201" s="25"/>
    </row>
    <row r="202" spans="1:23">
      <c r="U202" s="25"/>
    </row>
    <row r="203" spans="1:23">
      <c r="U203" s="25"/>
    </row>
    <row r="204" spans="1:23">
      <c r="U204" s="25"/>
    </row>
    <row r="205" spans="1:23">
      <c r="U205" s="25"/>
    </row>
    <row r="206" spans="1:23">
      <c r="U206" s="25"/>
    </row>
    <row r="207" spans="1:23">
      <c r="U207" s="25"/>
    </row>
  </sheetData>
  <mergeCells count="5">
    <mergeCell ref="A1:W1"/>
    <mergeCell ref="L2:M2"/>
    <mergeCell ref="X121:AA121"/>
    <mergeCell ref="A198:C198"/>
    <mergeCell ref="A199:C199"/>
  </mergeCells>
  <pageMargins left="0.7" right="0.7" top="0.75" bottom="0.75" header="0.3" footer="0.3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A211"/>
  <sheetViews>
    <sheetView topLeftCell="B179" workbookViewId="0">
      <selection activeCell="M198" sqref="M198"/>
    </sheetView>
  </sheetViews>
  <sheetFormatPr defaultColWidth="9" defaultRowHeight="15"/>
  <cols>
    <col min="1" max="1" width="9" hidden="1" customWidth="1"/>
    <col min="2" max="2" width="15.7109375" customWidth="1"/>
    <col min="3" max="3" width="7.140625" customWidth="1"/>
    <col min="5" max="5" width="9" hidden="1" customWidth="1"/>
    <col min="7" max="7" width="11.42578125" customWidth="1"/>
    <col min="8" max="8" width="11.28515625" customWidth="1"/>
    <col min="9" max="9" width="8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24" t="s">
        <v>1007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320" t="s">
        <v>2</v>
      </c>
      <c r="C2" s="320" t="s">
        <v>28</v>
      </c>
      <c r="D2" s="320" t="s">
        <v>4</v>
      </c>
      <c r="E2" s="320" t="s">
        <v>5</v>
      </c>
      <c r="F2" s="320" t="s">
        <v>6</v>
      </c>
      <c r="G2" s="320" t="s">
        <v>7</v>
      </c>
      <c r="H2" s="320" t="s">
        <v>8</v>
      </c>
      <c r="I2" s="320" t="s">
        <v>9</v>
      </c>
      <c r="J2" s="320" t="s">
        <v>10</v>
      </c>
      <c r="K2" s="320" t="s">
        <v>11</v>
      </c>
      <c r="L2" s="2809" t="s">
        <v>419</v>
      </c>
      <c r="M2" s="2809"/>
      <c r="N2" s="320" t="s">
        <v>12</v>
      </c>
      <c r="O2" s="320" t="s">
        <v>13</v>
      </c>
      <c r="P2" s="320" t="s">
        <v>14</v>
      </c>
      <c r="Q2" s="320" t="s">
        <v>15</v>
      </c>
      <c r="R2" s="320" t="s">
        <v>16</v>
      </c>
      <c r="S2" s="320" t="s">
        <v>15</v>
      </c>
      <c r="T2" s="320" t="s">
        <v>18</v>
      </c>
      <c r="U2" s="320" t="s">
        <v>19</v>
      </c>
      <c r="V2" s="320" t="s">
        <v>543</v>
      </c>
      <c r="W2" s="61" t="s">
        <v>255</v>
      </c>
    </row>
    <row r="3" spans="1:23">
      <c r="A3" s="5">
        <v>1</v>
      </c>
      <c r="B3" s="18" t="str">
        <f ca="1">'MAR-22'!B3</f>
        <v>01.03.22</v>
      </c>
      <c r="C3" s="5">
        <f ca="1">'MAR-22'!C3</f>
        <v>1</v>
      </c>
      <c r="D3" s="5">
        <f ca="1">'MAR-22'!D3</f>
        <v>1259</v>
      </c>
      <c r="E3" s="26"/>
      <c r="F3" s="5">
        <f ca="1">'MAR-22'!F3</f>
        <v>58</v>
      </c>
      <c r="G3" s="63">
        <f ca="1">'MAR-22'!G3</f>
        <v>3305.02</v>
      </c>
      <c r="H3" s="63">
        <f ca="1">'MAR-22'!H3</f>
        <v>464.98</v>
      </c>
      <c r="I3" s="5">
        <f ca="1">'MAR-22'!I3</f>
        <v>0</v>
      </c>
      <c r="J3" s="22"/>
      <c r="K3" s="5"/>
      <c r="L3" s="5">
        <f ca="1">'MAR-22'!L3</f>
        <v>2</v>
      </c>
      <c r="M3" s="5">
        <f ca="1">'MAR-22'!M3</f>
        <v>30</v>
      </c>
      <c r="N3" s="5"/>
      <c r="O3" s="5"/>
      <c r="P3" s="5"/>
      <c r="Q3" s="5"/>
      <c r="R3" s="5"/>
      <c r="S3" s="5"/>
      <c r="T3" s="5"/>
      <c r="U3" s="5"/>
      <c r="V3" s="5">
        <f ca="1">'MAR-22'!V3</f>
        <v>0</v>
      </c>
    </row>
    <row r="4" spans="1:23">
      <c r="A4" s="5">
        <v>2</v>
      </c>
      <c r="B4" s="18" t="str">
        <f ca="1">'MAR-22'!B4</f>
        <v>01.03.22</v>
      </c>
      <c r="C4" s="5">
        <f ca="1">'MAR-22'!C4</f>
        <v>2</v>
      </c>
      <c r="D4" s="5">
        <f ca="1">'MAR-22'!D4</f>
        <v>1260</v>
      </c>
      <c r="E4" s="26"/>
      <c r="F4" s="5">
        <f ca="1">'MAR-22'!F4</f>
        <v>55</v>
      </c>
      <c r="G4" s="63">
        <f ca="1">'MAR-22'!G4</f>
        <v>3190.85</v>
      </c>
      <c r="H4" s="63">
        <f ca="1">'MAR-22'!H4</f>
        <v>384.15</v>
      </c>
      <c r="I4" s="5">
        <f ca="1">'MAR-22'!I4</f>
        <v>0</v>
      </c>
      <c r="J4" s="22"/>
      <c r="K4" s="5"/>
      <c r="L4" s="5">
        <f ca="1">'MAR-22'!L4</f>
        <v>2</v>
      </c>
      <c r="M4" s="5">
        <f ca="1">'MAR-22'!M4</f>
        <v>15</v>
      </c>
      <c r="N4" s="5"/>
      <c r="O4" s="5"/>
      <c r="P4" s="5"/>
      <c r="Q4" s="5"/>
      <c r="R4" s="5"/>
      <c r="S4" s="5"/>
      <c r="T4" s="5"/>
      <c r="U4" s="5"/>
      <c r="V4" s="5">
        <f ca="1">'MAR-22'!V4</f>
        <v>0</v>
      </c>
    </row>
    <row r="5" spans="1:23">
      <c r="A5" s="5">
        <v>3</v>
      </c>
      <c r="B5" s="18" t="str">
        <f ca="1">'MAR-22'!B5</f>
        <v>01.03.22</v>
      </c>
      <c r="C5" s="5">
        <f ca="1">'MAR-22'!C5</f>
        <v>3</v>
      </c>
      <c r="D5" s="5">
        <f ca="1">'MAR-22'!D5</f>
        <v>1262</v>
      </c>
      <c r="E5" s="26"/>
      <c r="F5" s="5">
        <f ca="1">'MAR-22'!F5</f>
        <v>59</v>
      </c>
      <c r="G5" s="63">
        <f ca="1">'MAR-22'!G5</f>
        <v>3470.81</v>
      </c>
      <c r="H5" s="63">
        <f ca="1">'MAR-22'!H5</f>
        <v>364.19</v>
      </c>
      <c r="I5" s="5">
        <f ca="1">'MAR-22'!I5</f>
        <v>0</v>
      </c>
      <c r="J5" s="22"/>
      <c r="K5" s="5"/>
      <c r="L5" s="5">
        <f ca="1">'MAR-22'!L5</f>
        <v>2</v>
      </c>
      <c r="M5" s="5">
        <f ca="1">'MAR-22'!M5</f>
        <v>0</v>
      </c>
      <c r="N5" s="5"/>
      <c r="O5" s="5"/>
      <c r="P5" s="5"/>
      <c r="Q5" s="5"/>
      <c r="R5" s="5"/>
      <c r="S5" s="5"/>
      <c r="T5" s="5"/>
      <c r="U5" s="5"/>
      <c r="V5" s="5">
        <f ca="1">'MAR-22'!V5</f>
        <v>0</v>
      </c>
    </row>
    <row r="6" spans="1:23">
      <c r="A6" s="5">
        <v>4</v>
      </c>
      <c r="B6" s="18" t="str">
        <f ca="1">'MAR-22'!B6</f>
        <v>01.03.22</v>
      </c>
      <c r="C6" s="5">
        <f ca="1">'MAR-22'!C6</f>
        <v>4</v>
      </c>
      <c r="D6" s="5">
        <f ca="1">'MAR-22'!D6</f>
        <v>1264</v>
      </c>
      <c r="E6" s="26"/>
      <c r="F6" s="5">
        <f ca="1">'MAR-22'!F6</f>
        <v>59</v>
      </c>
      <c r="G6" s="63">
        <f ca="1">'MAR-22'!G6</f>
        <v>3475.21</v>
      </c>
      <c r="H6" s="63">
        <f ca="1">'MAR-22'!H6</f>
        <v>359.79</v>
      </c>
      <c r="I6" s="5">
        <f ca="1">'MAR-22'!I6</f>
        <v>0</v>
      </c>
      <c r="J6" s="22"/>
      <c r="K6" s="5"/>
      <c r="L6" s="5">
        <f ca="1">'MAR-22'!L6</f>
        <v>1</v>
      </c>
      <c r="M6" s="5">
        <f ca="1">'MAR-22'!M6</f>
        <v>50</v>
      </c>
      <c r="N6" s="5"/>
      <c r="O6" s="5"/>
      <c r="P6" s="5"/>
      <c r="Q6" s="5"/>
      <c r="R6" s="5"/>
      <c r="S6" s="5"/>
      <c r="T6" s="5"/>
      <c r="U6" s="5"/>
      <c r="V6" s="5">
        <f ca="1">'MAR-22'!V6</f>
        <v>0</v>
      </c>
    </row>
    <row r="7" spans="1:23">
      <c r="A7" s="5">
        <v>5</v>
      </c>
      <c r="B7" s="18" t="str">
        <f ca="1">'MAR-22'!B7</f>
        <v>01.03.22</v>
      </c>
      <c r="C7" s="5">
        <f ca="1">'MAR-22'!C7</f>
        <v>5</v>
      </c>
      <c r="D7" s="5">
        <f ca="1">'MAR-22'!D7</f>
        <v>1263</v>
      </c>
      <c r="E7" s="26"/>
      <c r="F7" s="5">
        <f ca="1">'MAR-22'!F7</f>
        <v>59</v>
      </c>
      <c r="G7" s="63">
        <f ca="1">'MAR-22'!G7</f>
        <v>3496.41</v>
      </c>
      <c r="H7" s="63">
        <f ca="1">'MAR-22'!H7</f>
        <v>338.59</v>
      </c>
      <c r="I7" s="5">
        <f ca="1">'MAR-22'!I7</f>
        <v>0</v>
      </c>
      <c r="J7" s="22"/>
      <c r="K7" s="5"/>
      <c r="L7" s="5">
        <f ca="1">'MAR-22'!L7</f>
        <v>1</v>
      </c>
      <c r="M7" s="5">
        <f ca="1">'MAR-22'!M7</f>
        <v>50</v>
      </c>
      <c r="N7" s="5"/>
      <c r="O7" s="5"/>
      <c r="P7" s="5"/>
      <c r="Q7" s="5"/>
      <c r="R7" s="5"/>
      <c r="S7" s="5"/>
      <c r="T7" s="5"/>
      <c r="U7" s="5"/>
      <c r="V7" s="5">
        <f ca="1">'MAR-22'!V7</f>
        <v>0</v>
      </c>
    </row>
    <row r="8" spans="1:23">
      <c r="A8" s="5">
        <v>6</v>
      </c>
      <c r="B8" s="18" t="str">
        <f ca="1">'MAR-22'!B8</f>
        <v>01.03.22</v>
      </c>
      <c r="C8" s="5">
        <f ca="1">'MAR-22'!C8</f>
        <v>6</v>
      </c>
      <c r="D8" s="5">
        <f ca="1">'MAR-22'!D8</f>
        <v>1265</v>
      </c>
      <c r="E8" s="26"/>
      <c r="F8" s="5">
        <f ca="1">'MAR-22'!F8</f>
        <v>57</v>
      </c>
      <c r="G8" s="63">
        <f ca="1">'MAR-22'!G8</f>
        <v>3303.24</v>
      </c>
      <c r="H8" s="63">
        <f ca="1">'MAR-22'!H8</f>
        <v>400.76</v>
      </c>
      <c r="I8" s="5">
        <f ca="1">'MAR-22'!I8</f>
        <v>0</v>
      </c>
      <c r="J8" s="22"/>
      <c r="K8" s="5"/>
      <c r="L8" s="5">
        <f ca="1">'MAR-22'!L8</f>
        <v>1</v>
      </c>
      <c r="M8" s="5">
        <f ca="1">'MAR-22'!M8</f>
        <v>50</v>
      </c>
      <c r="N8" s="5"/>
      <c r="O8" s="5"/>
      <c r="P8" s="5"/>
      <c r="Q8" s="5"/>
      <c r="R8" s="5"/>
      <c r="S8" s="5"/>
      <c r="T8" s="5"/>
      <c r="U8" s="5"/>
      <c r="V8" s="5">
        <f ca="1">'MAR-22'!V8</f>
        <v>0</v>
      </c>
    </row>
    <row r="9" spans="1:23">
      <c r="A9" s="5">
        <v>7</v>
      </c>
      <c r="B9" s="18" t="str">
        <f ca="1">'MAR-22'!B9</f>
        <v>01.03.22</v>
      </c>
      <c r="C9" s="5">
        <f ca="1">'MAR-22'!C9</f>
        <v>7</v>
      </c>
      <c r="D9" s="5">
        <f ca="1">'MAR-22'!D9</f>
        <v>1267</v>
      </c>
      <c r="E9" s="26"/>
      <c r="F9" s="5">
        <f ca="1">'MAR-22'!F9</f>
        <v>58</v>
      </c>
      <c r="G9" s="63">
        <f ca="1">'MAR-22'!G9</f>
        <v>3419.44</v>
      </c>
      <c r="H9" s="63">
        <f ca="1">'MAR-22'!H9</f>
        <v>348.56</v>
      </c>
      <c r="I9" s="5">
        <f ca="1">'MAR-22'!I9</f>
        <v>0</v>
      </c>
      <c r="J9" s="22"/>
      <c r="K9" s="5"/>
      <c r="L9" s="5">
        <f ca="1">'MAR-22'!L9</f>
        <v>1</v>
      </c>
      <c r="M9" s="5">
        <f ca="1">'MAR-22'!M9</f>
        <v>35</v>
      </c>
      <c r="N9" s="5"/>
      <c r="O9" s="5"/>
      <c r="P9" s="5"/>
      <c r="Q9" s="5"/>
      <c r="R9" s="5"/>
      <c r="S9" s="5"/>
      <c r="T9" s="5"/>
      <c r="U9" s="5"/>
      <c r="V9" s="5">
        <f ca="1">'MAR-22'!V9</f>
        <v>0</v>
      </c>
    </row>
    <row r="10" spans="1:23">
      <c r="A10" s="20"/>
      <c r="B10" s="18" t="str">
        <f ca="1">'MAR-22'!B10</f>
        <v>01.03.22</v>
      </c>
      <c r="C10" s="5">
        <f ca="1">'MAR-22'!C10</f>
        <v>8</v>
      </c>
      <c r="D10" s="5">
        <f ca="1">'MAR-22'!D10</f>
        <v>1268</v>
      </c>
      <c r="E10" s="26"/>
      <c r="F10" s="5">
        <f ca="1">'MAR-22'!F10</f>
        <v>59</v>
      </c>
      <c r="G10" s="63">
        <f ca="1">'MAR-22'!G10</f>
        <v>3419.81</v>
      </c>
      <c r="H10" s="63">
        <f ca="1">'MAR-22'!H10</f>
        <v>415.19</v>
      </c>
      <c r="I10" s="5">
        <f ca="1">'MAR-22'!I10</f>
        <v>0</v>
      </c>
      <c r="J10" s="22"/>
      <c r="K10" s="5"/>
      <c r="L10" s="5">
        <f ca="1">'MAR-22'!L10</f>
        <v>1</v>
      </c>
      <c r="M10" s="5">
        <f ca="1">'MAR-22'!M10</f>
        <v>40</v>
      </c>
      <c r="N10" s="5"/>
      <c r="O10" s="5"/>
      <c r="P10" s="5"/>
      <c r="Q10" s="5"/>
      <c r="R10" s="5"/>
      <c r="S10" s="5"/>
      <c r="T10" s="5"/>
      <c r="U10" s="5"/>
      <c r="V10" s="5">
        <f ca="1">'MAR-22'!V10</f>
        <v>0</v>
      </c>
    </row>
    <row r="11" spans="1:23">
      <c r="A11" s="20"/>
      <c r="B11" s="18" t="str">
        <f ca="1">'MAR-22'!B11</f>
        <v>01.03.22</v>
      </c>
      <c r="C11" s="5">
        <f ca="1">'MAR-22'!C11</f>
        <v>9</v>
      </c>
      <c r="D11" s="5">
        <f ca="1">'MAR-22'!D11</f>
        <v>1269</v>
      </c>
      <c r="E11" s="26"/>
      <c r="F11" s="5">
        <f ca="1">'MAR-22'!F11</f>
        <v>58</v>
      </c>
      <c r="G11" s="63">
        <f ca="1">'MAR-22'!G11</f>
        <v>3345.42</v>
      </c>
      <c r="H11" s="63">
        <f ca="1">'MAR-22'!H11</f>
        <v>424.58</v>
      </c>
      <c r="I11" s="5">
        <f ca="1">'MAR-22'!I11</f>
        <v>0</v>
      </c>
      <c r="J11" s="22"/>
      <c r="K11" s="5"/>
      <c r="L11" s="5">
        <f ca="1">'MAR-22'!L11</f>
        <v>2</v>
      </c>
      <c r="M11" s="5">
        <f ca="1">'MAR-22'!M11</f>
        <v>15</v>
      </c>
      <c r="N11" s="5"/>
      <c r="O11" s="5"/>
      <c r="P11" s="5"/>
      <c r="Q11" s="5"/>
      <c r="R11" s="5"/>
      <c r="S11" s="5"/>
      <c r="T11" s="5"/>
      <c r="U11" s="5"/>
      <c r="V11" s="5">
        <f ca="1">'MAR-22'!V11</f>
        <v>0</v>
      </c>
    </row>
    <row r="12" spans="1:23">
      <c r="A12" s="20"/>
      <c r="B12" s="18" t="str">
        <f ca="1">'MAR-22'!B12</f>
        <v>01.03.22</v>
      </c>
      <c r="C12" s="5">
        <f ca="1">'MAR-22'!C12</f>
        <v>10</v>
      </c>
      <c r="D12" s="5">
        <f ca="1">'MAR-22'!D12</f>
        <v>1266</v>
      </c>
      <c r="E12" s="26"/>
      <c r="F12" s="5">
        <f ca="1">'MAR-22'!F12</f>
        <v>57</v>
      </c>
      <c r="G12" s="63">
        <f ca="1">'MAR-22'!G12</f>
        <v>3295.27</v>
      </c>
      <c r="H12" s="63">
        <f ca="1">'MAR-22'!H12</f>
        <v>405.73</v>
      </c>
      <c r="I12" s="5">
        <f ca="1">'MAR-22'!I12</f>
        <v>0</v>
      </c>
      <c r="J12" s="22"/>
      <c r="K12" s="5"/>
      <c r="L12" s="5">
        <f ca="1">'MAR-22'!L12</f>
        <v>1</v>
      </c>
      <c r="M12" s="5">
        <f ca="1">'MAR-22'!M12</f>
        <v>45</v>
      </c>
      <c r="N12" s="5"/>
      <c r="O12" s="5"/>
      <c r="P12" s="5"/>
      <c r="Q12" s="5"/>
      <c r="R12" s="5"/>
      <c r="S12" s="5"/>
      <c r="T12" s="5"/>
      <c r="U12" s="5"/>
      <c r="V12" s="5">
        <f ca="1">'MAR-22'!V12</f>
        <v>0</v>
      </c>
    </row>
    <row r="13" spans="1:23">
      <c r="A13" s="20"/>
      <c r="B13" s="18" t="str">
        <f ca="1">'MAR-22'!B13</f>
        <v>02.03.22</v>
      </c>
      <c r="C13" s="5">
        <f ca="1">'MAR-22'!C13</f>
        <v>11</v>
      </c>
      <c r="D13" s="5">
        <f ca="1">'MAR-22'!D13</f>
        <v>1270</v>
      </c>
      <c r="E13" s="26"/>
      <c r="F13" s="5">
        <f ca="1">'MAR-22'!F13</f>
        <v>56</v>
      </c>
      <c r="G13" s="63">
        <f ca="1">'MAR-22'!G13</f>
        <v>3213.44</v>
      </c>
      <c r="H13" s="63">
        <f ca="1">'MAR-22'!H13</f>
        <v>426.56</v>
      </c>
      <c r="I13" s="5">
        <f ca="1">'MAR-22'!I13</f>
        <v>0</v>
      </c>
      <c r="J13" s="22"/>
      <c r="K13" s="5"/>
      <c r="L13" s="5">
        <f ca="1">'MAR-22'!L13</f>
        <v>2</v>
      </c>
      <c r="M13" s="5">
        <f ca="1">'MAR-22'!M13</f>
        <v>15</v>
      </c>
      <c r="N13" s="5"/>
      <c r="O13" s="5"/>
      <c r="P13" s="5"/>
      <c r="Q13" s="5"/>
      <c r="R13" s="5"/>
      <c r="S13" s="5"/>
      <c r="T13" s="5"/>
      <c r="U13" s="5"/>
      <c r="V13" s="5">
        <f ca="1">'MAR-22'!V13</f>
        <v>0</v>
      </c>
    </row>
    <row r="14" spans="1:23">
      <c r="A14" s="20"/>
      <c r="B14" s="18" t="str">
        <f ca="1">'MAR-22'!B14</f>
        <v>02.03.22</v>
      </c>
      <c r="C14" s="5">
        <f ca="1">'MAR-22'!C14</f>
        <v>12</v>
      </c>
      <c r="D14" s="5">
        <f ca="1">'MAR-22'!D14</f>
        <v>1272</v>
      </c>
      <c r="E14" s="26"/>
      <c r="F14" s="5">
        <f ca="1">'MAR-22'!F14</f>
        <v>59</v>
      </c>
      <c r="G14" s="63">
        <f ca="1">'MAR-22'!G14</f>
        <v>3425.61</v>
      </c>
      <c r="H14" s="63">
        <f ca="1">'MAR-22'!H14</f>
        <v>410.38</v>
      </c>
      <c r="I14" s="5">
        <f ca="1">'MAR-22'!I14</f>
        <v>0.99</v>
      </c>
      <c r="J14" s="22"/>
      <c r="K14" s="5"/>
      <c r="L14" s="5">
        <f ca="1">'MAR-22'!L14</f>
        <v>2</v>
      </c>
      <c r="M14" s="5">
        <f ca="1">'MAR-22'!M14</f>
        <v>15</v>
      </c>
      <c r="N14" s="5"/>
      <c r="O14" s="5"/>
      <c r="P14" s="5"/>
      <c r="Q14" s="5"/>
      <c r="R14" s="5"/>
      <c r="S14" s="5"/>
      <c r="T14" s="5"/>
      <c r="U14" s="5"/>
      <c r="V14" s="5">
        <f ca="1">'MAR-22'!V14</f>
        <v>0</v>
      </c>
    </row>
    <row r="15" spans="1:23">
      <c r="A15" s="20"/>
      <c r="B15" s="18" t="str">
        <f ca="1">'MAR-22'!B15</f>
        <v>02.03.22</v>
      </c>
      <c r="C15" s="5">
        <f ca="1">'MAR-22'!C15</f>
        <v>13</v>
      </c>
      <c r="D15" s="5">
        <f ca="1">'MAR-22'!D15</f>
        <v>1271</v>
      </c>
      <c r="E15" s="26"/>
      <c r="F15" s="5">
        <f ca="1">'MAR-22'!F15</f>
        <v>49</v>
      </c>
      <c r="G15" s="63">
        <f ca="1">'MAR-22'!G15</f>
        <v>3000.64</v>
      </c>
      <c r="H15" s="63">
        <f ca="1">'MAR-22'!H15</f>
        <v>349.36</v>
      </c>
      <c r="I15" s="5">
        <f ca="1">'MAR-22'!I15</f>
        <v>0</v>
      </c>
      <c r="J15" s="22"/>
      <c r="K15" s="5"/>
      <c r="L15" s="5">
        <f ca="1">'MAR-22'!L15</f>
        <v>2</v>
      </c>
      <c r="M15" s="5">
        <f ca="1">'MAR-22'!M15</f>
        <v>25</v>
      </c>
      <c r="N15" s="5"/>
      <c r="O15" s="5"/>
      <c r="P15" s="5"/>
      <c r="Q15" s="5"/>
      <c r="R15" s="5"/>
      <c r="S15" s="5"/>
      <c r="T15" s="5"/>
      <c r="U15" s="5"/>
      <c r="V15" s="5">
        <f ca="1">'MAR-22'!V15</f>
        <v>0</v>
      </c>
    </row>
    <row r="16" spans="1:23">
      <c r="A16" s="20"/>
      <c r="B16" s="18" t="str">
        <f ca="1">'MAR-22'!B16</f>
        <v>02.03.22</v>
      </c>
      <c r="C16" s="5">
        <f ca="1">'MAR-22'!C16</f>
        <v>14</v>
      </c>
      <c r="D16" s="5">
        <f ca="1">'MAR-22'!D16</f>
        <v>1273</v>
      </c>
      <c r="E16" s="26"/>
      <c r="F16" s="5">
        <f ca="1">'MAR-22'!F16</f>
        <v>59</v>
      </c>
      <c r="G16" s="63">
        <f ca="1">'MAR-22'!G16</f>
        <v>3472.22</v>
      </c>
      <c r="H16" s="63">
        <f ca="1">'MAR-22'!H16</f>
        <v>361.78</v>
      </c>
      <c r="I16" s="5">
        <f ca="1">'MAR-22'!I16</f>
        <v>0</v>
      </c>
      <c r="J16" s="22"/>
      <c r="K16" s="5"/>
      <c r="L16" s="5">
        <f ca="1">'MAR-22'!L16</f>
        <v>1</v>
      </c>
      <c r="M16" s="5">
        <f ca="1">'MAR-22'!M16</f>
        <v>40</v>
      </c>
      <c r="N16" s="5"/>
      <c r="O16" s="5"/>
      <c r="P16" s="5"/>
      <c r="Q16" s="5"/>
      <c r="R16" s="5"/>
      <c r="S16" s="5"/>
      <c r="T16" s="5"/>
      <c r="U16" s="5"/>
      <c r="V16" s="5">
        <f ca="1">'MAR-22'!V16</f>
        <v>0</v>
      </c>
    </row>
    <row r="17" spans="1:22">
      <c r="A17" s="20"/>
      <c r="B17" s="18" t="str">
        <f ca="1">'MAR-22'!B17</f>
        <v>02.03.22</v>
      </c>
      <c r="C17" s="5">
        <f ca="1">'MAR-22'!C17</f>
        <v>15</v>
      </c>
      <c r="D17" s="5">
        <f ca="1">'MAR-22'!D17</f>
        <v>1275</v>
      </c>
      <c r="E17" s="26"/>
      <c r="F17" s="5">
        <f ca="1">'MAR-22'!F17</f>
        <v>54</v>
      </c>
      <c r="G17" s="63">
        <f ca="1">'MAR-22'!G17</f>
        <v>3175.66</v>
      </c>
      <c r="H17" s="63">
        <f ca="1">'MAR-22'!H17</f>
        <v>334.34</v>
      </c>
      <c r="I17" s="5">
        <f ca="1">'MAR-22'!I17</f>
        <v>0</v>
      </c>
      <c r="J17" s="22"/>
      <c r="K17" s="5"/>
      <c r="L17" s="5">
        <f ca="1">'MAR-22'!L17</f>
        <v>1</v>
      </c>
      <c r="M17" s="5">
        <f ca="1">'MAR-22'!M17</f>
        <v>35</v>
      </c>
      <c r="N17" s="5"/>
      <c r="O17" s="5"/>
      <c r="P17" s="5"/>
      <c r="Q17" s="5"/>
      <c r="R17" s="5"/>
      <c r="S17" s="5"/>
      <c r="T17" s="5"/>
      <c r="U17" s="5"/>
      <c r="V17" s="5">
        <f ca="1">'MAR-22'!V17</f>
        <v>0</v>
      </c>
    </row>
    <row r="18" spans="1:22">
      <c r="A18" s="20"/>
      <c r="B18" s="18" t="str">
        <f ca="1">'MAR-22'!B18</f>
        <v>02.03.22</v>
      </c>
      <c r="C18" s="5">
        <f ca="1">'MAR-22'!C18</f>
        <v>16</v>
      </c>
      <c r="D18" s="5">
        <f ca="1">'MAR-22'!D18</f>
        <v>1276</v>
      </c>
      <c r="E18" s="26"/>
      <c r="F18" s="5">
        <f ca="1">'MAR-22'!F18</f>
        <v>57</v>
      </c>
      <c r="G18" s="63">
        <f ca="1">'MAR-22'!G18</f>
        <v>3325.85</v>
      </c>
      <c r="H18" s="63">
        <f ca="1">'MAR-22'!H18</f>
        <v>377.15</v>
      </c>
      <c r="I18" s="5">
        <f ca="1">'MAR-22'!I18</f>
        <v>0</v>
      </c>
      <c r="J18" s="22"/>
      <c r="K18" s="5"/>
      <c r="L18" s="5">
        <f ca="1">'MAR-22'!L18</f>
        <v>2</v>
      </c>
      <c r="M18" s="5">
        <f ca="1">'MAR-22'!M18</f>
        <v>0</v>
      </c>
      <c r="N18" s="5"/>
      <c r="O18" s="5"/>
      <c r="P18" s="5"/>
      <c r="Q18" s="5"/>
      <c r="R18" s="5"/>
      <c r="S18" s="5"/>
      <c r="T18" s="5"/>
      <c r="U18" s="5"/>
      <c r="V18" s="5">
        <f ca="1">'MAR-22'!V18</f>
        <v>0</v>
      </c>
    </row>
    <row r="19" spans="1:22">
      <c r="A19" s="20"/>
      <c r="B19" s="18" t="str">
        <f ca="1">'MAR-22'!B19</f>
        <v>02.03.22</v>
      </c>
      <c r="C19" s="5">
        <f ca="1">'MAR-22'!C19</f>
        <v>17</v>
      </c>
      <c r="D19" s="5">
        <f ca="1">'MAR-22'!D19</f>
        <v>1274</v>
      </c>
      <c r="E19" s="26"/>
      <c r="F19" s="5">
        <f ca="1">'MAR-22'!F19</f>
        <v>56</v>
      </c>
      <c r="G19" s="63">
        <f ca="1">'MAR-22'!G19</f>
        <v>3265.25</v>
      </c>
      <c r="H19" s="63">
        <f ca="1">'MAR-22'!H19</f>
        <v>373.75</v>
      </c>
      <c r="I19" s="5">
        <f ca="1">'MAR-22'!I19</f>
        <v>0</v>
      </c>
      <c r="J19" s="22"/>
      <c r="K19" s="5"/>
      <c r="L19" s="5">
        <f ca="1">'MAR-22'!L19</f>
        <v>1</v>
      </c>
      <c r="M19" s="5">
        <f ca="1">'MAR-22'!M19</f>
        <v>55</v>
      </c>
      <c r="N19" s="5"/>
      <c r="O19" s="5"/>
      <c r="P19" s="5"/>
      <c r="Q19" s="5"/>
      <c r="R19" s="5"/>
      <c r="S19" s="5"/>
      <c r="T19" s="5"/>
      <c r="U19" s="5"/>
      <c r="V19" s="5">
        <f ca="1">'MAR-22'!V19</f>
        <v>0</v>
      </c>
    </row>
    <row r="20" spans="1:22">
      <c r="A20" s="20"/>
      <c r="B20" s="18" t="str">
        <f ca="1">'MAR-22'!B20</f>
        <v>02.03.22</v>
      </c>
      <c r="C20" s="5">
        <f ca="1">'MAR-22'!C20</f>
        <v>18</v>
      </c>
      <c r="D20" s="5">
        <f ca="1">'MAR-22'!D20</f>
        <v>1278</v>
      </c>
      <c r="E20" s="26"/>
      <c r="F20" s="5">
        <f ca="1">'MAR-22'!F20</f>
        <v>59</v>
      </c>
      <c r="G20" s="63">
        <f ca="1">'MAR-22'!G20</f>
        <v>3402.82</v>
      </c>
      <c r="H20" s="63">
        <f ca="1">'MAR-22'!H20</f>
        <v>431.18</v>
      </c>
      <c r="I20" s="5">
        <f ca="1">'MAR-22'!I20</f>
        <v>0</v>
      </c>
      <c r="J20" s="22"/>
      <c r="K20" s="5"/>
      <c r="L20" s="5">
        <f ca="1">'MAR-22'!L20</f>
        <v>1</v>
      </c>
      <c r="M20" s="5">
        <f ca="1">'MAR-22'!M20</f>
        <v>50</v>
      </c>
      <c r="N20" s="5"/>
      <c r="O20" s="5"/>
      <c r="P20" s="5"/>
      <c r="Q20" s="5"/>
      <c r="R20" s="5"/>
      <c r="S20" s="5"/>
      <c r="T20" s="5"/>
      <c r="U20" s="5"/>
      <c r="V20" s="5">
        <f ca="1">'MAR-22'!V20</f>
        <v>0</v>
      </c>
    </row>
    <row r="21" spans="1:22">
      <c r="A21" s="20"/>
      <c r="B21" s="18" t="str">
        <f ca="1">'MAR-22'!B21</f>
        <v>02.03.22</v>
      </c>
      <c r="C21" s="5">
        <f ca="1">'MAR-22'!C21</f>
        <v>19</v>
      </c>
      <c r="D21" s="5">
        <f ca="1">'MAR-22'!D21</f>
        <v>1279</v>
      </c>
      <c r="E21" s="26"/>
      <c r="F21" s="5">
        <f ca="1">'MAR-22'!F21</f>
        <v>59</v>
      </c>
      <c r="G21" s="63">
        <f ca="1">'MAR-22'!G21</f>
        <v>3384.41</v>
      </c>
      <c r="H21" s="63">
        <f ca="1">'MAR-22'!H21</f>
        <v>450.59</v>
      </c>
      <c r="I21" s="5">
        <f ca="1">'MAR-22'!I21</f>
        <v>0</v>
      </c>
      <c r="J21" s="22"/>
      <c r="K21" s="5"/>
      <c r="L21" s="5">
        <f ca="1">'MAR-22'!L21</f>
        <v>2</v>
      </c>
      <c r="M21" s="5">
        <f ca="1">'MAR-22'!M21</f>
        <v>35</v>
      </c>
      <c r="N21" s="5"/>
      <c r="O21" s="5"/>
      <c r="P21" s="5"/>
      <c r="Q21" s="5"/>
      <c r="R21" s="5"/>
      <c r="S21" s="5"/>
      <c r="T21" s="5"/>
      <c r="U21" s="5"/>
      <c r="V21" s="5">
        <f ca="1">'MAR-22'!V21</f>
        <v>0</v>
      </c>
    </row>
    <row r="22" spans="1:22">
      <c r="A22" s="20"/>
      <c r="B22" s="18" t="str">
        <f ca="1">'MAR-22'!B22</f>
        <v>02.03.22</v>
      </c>
      <c r="C22" s="5">
        <f ca="1">'MAR-22'!C22</f>
        <v>20</v>
      </c>
      <c r="D22" s="5">
        <f ca="1">'MAR-22'!D22</f>
        <v>1277</v>
      </c>
      <c r="E22" s="26"/>
      <c r="F22" s="5">
        <f ca="1">'MAR-22'!F22</f>
        <v>57</v>
      </c>
      <c r="G22" s="63">
        <f ca="1">'MAR-22'!G22</f>
        <v>3284.85</v>
      </c>
      <c r="H22" s="63">
        <f ca="1">'MAR-22'!H22</f>
        <v>418.15</v>
      </c>
      <c r="I22" s="5">
        <f ca="1">'MAR-22'!I22</f>
        <v>0</v>
      </c>
      <c r="J22" s="22"/>
      <c r="K22" s="5"/>
      <c r="L22" s="5">
        <f ca="1">'MAR-22'!L22</f>
        <v>1</v>
      </c>
      <c r="M22" s="5">
        <f ca="1">'MAR-22'!M22</f>
        <v>35</v>
      </c>
      <c r="N22" s="5"/>
      <c r="O22" s="5"/>
      <c r="P22" s="5"/>
      <c r="Q22" s="5"/>
      <c r="R22" s="5"/>
      <c r="S22" s="5"/>
      <c r="T22" s="5"/>
      <c r="U22" s="5"/>
      <c r="V22" s="5">
        <f ca="1">'MAR-22'!V22</f>
        <v>0</v>
      </c>
    </row>
    <row r="23" spans="1:22">
      <c r="A23" s="20"/>
      <c r="B23" s="18" t="str">
        <f ca="1">'MAR-22'!B23</f>
        <v>03.03.22</v>
      </c>
      <c r="C23" s="5">
        <f ca="1">'MAR-22'!C23</f>
        <v>21</v>
      </c>
      <c r="D23" s="5">
        <f ca="1">'MAR-22'!D23</f>
        <v>1280</v>
      </c>
      <c r="E23" s="26"/>
      <c r="F23" s="5">
        <f ca="1">'MAR-22'!F23</f>
        <v>59</v>
      </c>
      <c r="G23" s="63">
        <f ca="1">'MAR-22'!G23</f>
        <v>3434.21</v>
      </c>
      <c r="H23" s="63">
        <f ca="1">'MAR-22'!H23</f>
        <v>400.98</v>
      </c>
      <c r="I23" s="5">
        <f ca="1">'MAR-22'!I23</f>
        <v>0.19</v>
      </c>
      <c r="J23" s="22"/>
      <c r="K23" s="5"/>
      <c r="L23" s="5">
        <f ca="1">'MAR-22'!L23</f>
        <v>2</v>
      </c>
      <c r="M23" s="5">
        <f ca="1">'MAR-22'!M23</f>
        <v>10</v>
      </c>
      <c r="N23" s="5"/>
      <c r="O23" s="5"/>
      <c r="P23" s="5"/>
      <c r="Q23" s="5"/>
      <c r="R23" s="5"/>
      <c r="S23" s="5"/>
      <c r="T23" s="5"/>
      <c r="U23" s="5"/>
      <c r="V23" s="5">
        <f ca="1">'MAR-22'!V23</f>
        <v>0</v>
      </c>
    </row>
    <row r="24" spans="1:22">
      <c r="A24" s="20"/>
      <c r="B24" s="18" t="str">
        <f ca="1">'MAR-22'!B24</f>
        <v>03.03.22</v>
      </c>
      <c r="C24" s="5">
        <f ca="1">'MAR-22'!C24</f>
        <v>22</v>
      </c>
      <c r="D24" s="5">
        <f ca="1">'MAR-22'!D24</f>
        <v>1282</v>
      </c>
      <c r="E24" s="26"/>
      <c r="F24" s="5">
        <f ca="1">'MAR-22'!F24</f>
        <v>58</v>
      </c>
      <c r="G24" s="63">
        <f ca="1">'MAR-22'!G24</f>
        <v>3378.82</v>
      </c>
      <c r="H24" s="63">
        <f ca="1">'MAR-22'!H24</f>
        <v>391.18</v>
      </c>
      <c r="I24" s="5">
        <f ca="1">'MAR-22'!I24</f>
        <v>0</v>
      </c>
      <c r="J24" s="22"/>
      <c r="K24" s="5"/>
      <c r="L24" s="5">
        <f ca="1">'MAR-22'!L24</f>
        <v>2</v>
      </c>
      <c r="M24" s="5">
        <f ca="1">'MAR-22'!M24</f>
        <v>10</v>
      </c>
      <c r="N24" s="5"/>
      <c r="O24" s="5"/>
      <c r="P24" s="5"/>
      <c r="Q24" s="5"/>
      <c r="R24" s="5"/>
      <c r="S24" s="5"/>
      <c r="T24" s="5"/>
      <c r="U24" s="5"/>
      <c r="V24" s="5">
        <f ca="1">'MAR-22'!V24</f>
        <v>0</v>
      </c>
    </row>
    <row r="25" spans="1:22">
      <c r="A25" s="20"/>
      <c r="B25" s="18" t="str">
        <f ca="1">'MAR-22'!B25</f>
        <v>03.03.22</v>
      </c>
      <c r="C25" s="5">
        <f ca="1">'MAR-22'!C25</f>
        <v>23</v>
      </c>
      <c r="D25" s="5">
        <f ca="1">'MAR-22'!D25</f>
        <v>1281</v>
      </c>
      <c r="E25" s="26"/>
      <c r="F25" s="5">
        <f ca="1">'MAR-22'!F25</f>
        <v>55</v>
      </c>
      <c r="G25" s="63">
        <f ca="1">'MAR-22'!G25</f>
        <v>3205.86</v>
      </c>
      <c r="H25" s="63">
        <f ca="1">'MAR-22'!H25</f>
        <v>368.14</v>
      </c>
      <c r="I25" s="5">
        <f ca="1">'MAR-22'!I25</f>
        <v>0</v>
      </c>
      <c r="J25" s="22"/>
      <c r="K25" s="5"/>
      <c r="L25" s="5">
        <f ca="1">'MAR-22'!L25</f>
        <v>1</v>
      </c>
      <c r="M25" s="5">
        <f ca="1">'MAR-22'!M25</f>
        <v>50</v>
      </c>
      <c r="N25" s="5"/>
      <c r="O25" s="5"/>
      <c r="P25" s="5"/>
      <c r="Q25" s="5"/>
      <c r="R25" s="5"/>
      <c r="S25" s="5"/>
      <c r="T25" s="5"/>
      <c r="U25" s="5"/>
      <c r="V25" s="5">
        <f ca="1">'MAR-22'!V25</f>
        <v>0</v>
      </c>
    </row>
    <row r="26" spans="1:22">
      <c r="A26" s="20"/>
      <c r="B26" s="18" t="str">
        <f ca="1">'MAR-22'!B26</f>
        <v>03.03.22</v>
      </c>
      <c r="C26" s="5">
        <f ca="1">'MAR-22'!C26</f>
        <v>24</v>
      </c>
      <c r="D26" s="5">
        <f ca="1">'MAR-22'!D26</f>
        <v>1283</v>
      </c>
      <c r="E26" s="26"/>
      <c r="F26" s="5">
        <f ca="1">'MAR-22'!F26</f>
        <v>58</v>
      </c>
      <c r="G26" s="63">
        <f ca="1">'MAR-22'!G26</f>
        <v>3351.82</v>
      </c>
      <c r="H26" s="63">
        <f ca="1">'MAR-22'!H26</f>
        <v>418.18</v>
      </c>
      <c r="I26" s="5">
        <f ca="1">'MAR-22'!I26</f>
        <v>0</v>
      </c>
      <c r="J26" s="22"/>
      <c r="K26" s="5"/>
      <c r="L26" s="5">
        <f ca="1">'MAR-22'!L26</f>
        <v>1</v>
      </c>
      <c r="M26" s="5">
        <f ca="1">'MAR-22'!M26</f>
        <v>40</v>
      </c>
      <c r="N26" s="5"/>
      <c r="O26" s="5"/>
      <c r="P26" s="5"/>
      <c r="Q26" s="5"/>
      <c r="R26" s="5"/>
      <c r="S26" s="5"/>
      <c r="T26" s="5"/>
      <c r="U26" s="5"/>
      <c r="V26" s="5">
        <f ca="1">'MAR-22'!V26</f>
        <v>0</v>
      </c>
    </row>
    <row r="27" spans="1:22">
      <c r="A27" s="20"/>
      <c r="B27" s="18" t="str">
        <f ca="1">'MAR-22'!B27</f>
        <v>03.03.22</v>
      </c>
      <c r="C27" s="5">
        <f ca="1">'MAR-22'!C27</f>
        <v>25</v>
      </c>
      <c r="D27" s="5">
        <f ca="1">'MAR-22'!D27</f>
        <v>1284</v>
      </c>
      <c r="E27" s="26"/>
      <c r="F27" s="5">
        <f ca="1">'MAR-22'!F27</f>
        <v>55</v>
      </c>
      <c r="G27" s="63">
        <f ca="1">'MAR-22'!G27</f>
        <v>3286.06</v>
      </c>
      <c r="H27" s="63">
        <f ca="1">'MAR-22'!H27</f>
        <v>287.94</v>
      </c>
      <c r="I27" s="5">
        <f ca="1">'MAR-22'!I27</f>
        <v>0</v>
      </c>
      <c r="J27" s="22"/>
      <c r="K27" s="5"/>
      <c r="L27" s="5">
        <f ca="1">'MAR-22'!L27</f>
        <v>1</v>
      </c>
      <c r="M27" s="5">
        <f ca="1">'MAR-22'!M27</f>
        <v>55</v>
      </c>
      <c r="N27" s="5"/>
      <c r="O27" s="5"/>
      <c r="P27" s="5"/>
      <c r="Q27" s="5"/>
      <c r="R27" s="5"/>
      <c r="S27" s="5"/>
      <c r="T27" s="5"/>
      <c r="U27" s="5"/>
      <c r="V27" s="5">
        <f ca="1">'MAR-22'!V27</f>
        <v>0</v>
      </c>
    </row>
    <row r="28" spans="1:22">
      <c r="A28" s="20"/>
      <c r="B28" s="18" t="str">
        <f ca="1">'MAR-22'!B28</f>
        <v>03.03.22</v>
      </c>
      <c r="C28" s="5">
        <f ca="1">'MAR-22'!C28</f>
        <v>26</v>
      </c>
      <c r="D28" s="5">
        <f ca="1">'MAR-22'!D28</f>
        <v>1285</v>
      </c>
      <c r="E28" s="26"/>
      <c r="F28" s="5">
        <f ca="1">'MAR-22'!F28</f>
        <v>57</v>
      </c>
      <c r="G28" s="63">
        <f ca="1">'MAR-22'!G28</f>
        <v>3351.27</v>
      </c>
      <c r="H28" s="63">
        <f ca="1">'MAR-22'!H28</f>
        <v>349.73</v>
      </c>
      <c r="I28" s="5">
        <f ca="1">'MAR-22'!I28</f>
        <v>0</v>
      </c>
      <c r="J28" s="22"/>
      <c r="K28" s="5"/>
      <c r="L28" s="5">
        <f ca="1">'MAR-22'!L28</f>
        <v>2</v>
      </c>
      <c r="M28" s="5">
        <f ca="1">'MAR-22'!M28</f>
        <v>25</v>
      </c>
      <c r="N28" s="5"/>
      <c r="O28" s="5"/>
      <c r="P28" s="5"/>
      <c r="Q28" s="5"/>
      <c r="R28" s="5"/>
      <c r="S28" s="5"/>
      <c r="T28" s="5"/>
      <c r="U28" s="5"/>
      <c r="V28" s="5">
        <f ca="1">'MAR-22'!V28</f>
        <v>0</v>
      </c>
    </row>
    <row r="29" spans="1:22">
      <c r="A29" s="20"/>
      <c r="B29" s="18" t="str">
        <f ca="1">'MAR-22'!B29</f>
        <v>03.03.22</v>
      </c>
      <c r="C29" s="5">
        <f ca="1">'MAR-22'!C29</f>
        <v>27</v>
      </c>
      <c r="D29" s="5">
        <f ca="1">'MAR-22'!D29</f>
        <v>1286</v>
      </c>
      <c r="E29" s="26"/>
      <c r="F29" s="5">
        <f ca="1">'MAR-22'!F29</f>
        <v>59</v>
      </c>
      <c r="G29" s="63">
        <f ca="1">'MAR-22'!G29</f>
        <v>3466.81</v>
      </c>
      <c r="H29" s="63">
        <f ca="1">'MAR-22'!H29</f>
        <v>368.19</v>
      </c>
      <c r="I29" s="5">
        <f ca="1">'MAR-22'!I29</f>
        <v>0</v>
      </c>
      <c r="J29" s="22"/>
      <c r="K29" s="5"/>
      <c r="L29" s="5">
        <f ca="1">'MAR-22'!L29</f>
        <v>2</v>
      </c>
      <c r="M29" s="5">
        <f ca="1">'MAR-22'!M29</f>
        <v>5</v>
      </c>
      <c r="N29" s="5"/>
      <c r="O29" s="5"/>
      <c r="P29" s="5"/>
      <c r="Q29" s="5"/>
      <c r="R29" s="5"/>
      <c r="S29" s="5"/>
      <c r="T29" s="5"/>
      <c r="U29" s="5"/>
      <c r="V29" s="5">
        <f ca="1">'MAR-22'!V29</f>
        <v>0</v>
      </c>
    </row>
    <row r="30" spans="1:22">
      <c r="A30" s="20"/>
      <c r="B30" s="18" t="str">
        <f ca="1">'MAR-22'!B30</f>
        <v>03.03.22</v>
      </c>
      <c r="C30" s="5">
        <f ca="1">'MAR-22'!C30</f>
        <v>28</v>
      </c>
      <c r="D30" s="5">
        <f ca="1">'MAR-22'!D30</f>
        <v>1288</v>
      </c>
      <c r="E30" s="26"/>
      <c r="F30" s="5">
        <f ca="1">'MAR-22'!F30</f>
        <v>57</v>
      </c>
      <c r="G30" s="63">
        <f ca="1">'MAR-22'!G30</f>
        <v>3291.83</v>
      </c>
      <c r="H30" s="63">
        <f ca="1">'MAR-22'!H30</f>
        <v>413.17</v>
      </c>
      <c r="I30" s="5">
        <f ca="1">'MAR-22'!I30</f>
        <v>0</v>
      </c>
      <c r="J30" s="22"/>
      <c r="K30" s="5"/>
      <c r="L30" s="5">
        <f ca="1">'MAR-22'!L30</f>
        <v>1</v>
      </c>
      <c r="M30" s="5">
        <f ca="1">'MAR-22'!M30</f>
        <v>55</v>
      </c>
      <c r="N30" s="5"/>
      <c r="O30" s="5"/>
      <c r="P30" s="5"/>
      <c r="Q30" s="5"/>
      <c r="R30" s="5"/>
      <c r="S30" s="5"/>
      <c r="T30" s="5"/>
      <c r="U30" s="5"/>
      <c r="V30" s="5">
        <f ca="1">'MAR-22'!V30</f>
        <v>0</v>
      </c>
    </row>
    <row r="31" spans="1:22">
      <c r="A31" s="20"/>
      <c r="B31" s="18" t="str">
        <f ca="1">'MAR-22'!B31</f>
        <v>03.03.22</v>
      </c>
      <c r="C31" s="5">
        <f ca="1">'MAR-22'!C31</f>
        <v>29</v>
      </c>
      <c r="D31" s="5">
        <f ca="1">'MAR-22'!D31</f>
        <v>1289</v>
      </c>
      <c r="E31" s="26"/>
      <c r="F31" s="5">
        <f ca="1">'MAR-22'!F31</f>
        <v>56</v>
      </c>
      <c r="G31" s="63">
        <f ca="1">'MAR-22'!G31</f>
        <v>3284.44</v>
      </c>
      <c r="H31" s="63">
        <f ca="1">'MAR-22'!H31</f>
        <v>355.56</v>
      </c>
      <c r="I31" s="5">
        <f ca="1">'MAR-22'!I31</f>
        <v>0</v>
      </c>
      <c r="J31" s="22"/>
      <c r="K31" s="5"/>
      <c r="L31" s="5">
        <f ca="1">'MAR-22'!L31</f>
        <v>2</v>
      </c>
      <c r="M31" s="5">
        <f ca="1">'MAR-22'!M31</f>
        <v>5</v>
      </c>
      <c r="N31" s="5"/>
      <c r="O31" s="5"/>
      <c r="P31" s="5"/>
      <c r="Q31" s="5"/>
      <c r="R31" s="5"/>
      <c r="S31" s="5"/>
      <c r="T31" s="5"/>
      <c r="U31" s="5"/>
      <c r="V31" s="5">
        <f ca="1">'MAR-22'!V31</f>
        <v>0</v>
      </c>
    </row>
    <row r="32" spans="1:22">
      <c r="A32" s="20"/>
      <c r="B32" s="18" t="str">
        <f ca="1">'MAR-22'!B32</f>
        <v>04.03.22</v>
      </c>
      <c r="C32" s="5">
        <f ca="1">'MAR-22'!C32</f>
        <v>30</v>
      </c>
      <c r="D32" s="5">
        <f ca="1">'MAR-22'!D32</f>
        <v>1287</v>
      </c>
      <c r="E32" s="26"/>
      <c r="F32" s="5">
        <f ca="1">'MAR-22'!F32</f>
        <v>59</v>
      </c>
      <c r="G32" s="63">
        <f ca="1">'MAR-22'!G32</f>
        <v>3477.44</v>
      </c>
      <c r="H32" s="63">
        <f ca="1">'MAR-22'!H32</f>
        <v>354.56</v>
      </c>
      <c r="I32" s="5">
        <f ca="1">'MAR-22'!I32</f>
        <v>0</v>
      </c>
      <c r="J32" s="22"/>
      <c r="K32" s="5"/>
      <c r="L32" s="5">
        <f ca="1">'MAR-22'!L32</f>
        <v>2</v>
      </c>
      <c r="M32" s="5">
        <f ca="1">'MAR-22'!M32</f>
        <v>15</v>
      </c>
      <c r="N32" s="5"/>
      <c r="O32" s="5"/>
      <c r="P32" s="5"/>
      <c r="Q32" s="5"/>
      <c r="R32" s="5"/>
      <c r="S32" s="5"/>
      <c r="T32" s="5"/>
      <c r="U32" s="5"/>
      <c r="V32" s="5">
        <f ca="1">'MAR-22'!V32</f>
        <v>0</v>
      </c>
    </row>
    <row r="33" spans="1:22">
      <c r="A33" s="20"/>
      <c r="B33" s="18" t="str">
        <f ca="1">'MAR-22'!B33</f>
        <v>04.03.22</v>
      </c>
      <c r="C33" s="5">
        <f ca="1">'MAR-22'!C33</f>
        <v>31</v>
      </c>
      <c r="D33" s="5">
        <f ca="1">'MAR-22'!D33</f>
        <v>1290</v>
      </c>
      <c r="E33" s="26"/>
      <c r="F33" s="5">
        <f ca="1">'MAR-22'!F33</f>
        <v>58</v>
      </c>
      <c r="G33" s="63">
        <f ca="1">'MAR-22'!G33</f>
        <v>3413.04</v>
      </c>
      <c r="H33" s="63">
        <f ca="1">'MAR-22'!H33</f>
        <v>354.96</v>
      </c>
      <c r="I33" s="5">
        <f ca="1">'MAR-22'!I33</f>
        <v>0</v>
      </c>
      <c r="J33" s="22"/>
      <c r="K33" s="5"/>
      <c r="L33" s="5">
        <f ca="1">'MAR-22'!L33</f>
        <v>2</v>
      </c>
      <c r="M33" s="5">
        <f ca="1">'MAR-22'!M33</f>
        <v>15</v>
      </c>
      <c r="N33" s="5"/>
      <c r="O33" s="5"/>
      <c r="P33" s="5"/>
      <c r="Q33" s="5"/>
      <c r="R33" s="5"/>
      <c r="S33" s="5"/>
      <c r="T33" s="5"/>
      <c r="U33" s="5"/>
      <c r="V33" s="5">
        <f ca="1">'MAR-22'!V33</f>
        <v>0</v>
      </c>
    </row>
    <row r="34" spans="1:22">
      <c r="A34" s="20"/>
      <c r="B34" s="18" t="str">
        <f ca="1">'MAR-22'!B34</f>
        <v>04.03.22</v>
      </c>
      <c r="C34" s="5">
        <f ca="1">'MAR-22'!C34</f>
        <v>32</v>
      </c>
      <c r="D34" s="5">
        <f ca="1">'MAR-22'!D34</f>
        <v>1292</v>
      </c>
      <c r="E34" s="26"/>
      <c r="F34" s="5">
        <f ca="1">'MAR-22'!F34</f>
        <v>58</v>
      </c>
      <c r="G34" s="63">
        <f ca="1">'MAR-22'!G34</f>
        <v>3447.62</v>
      </c>
      <c r="H34" s="63">
        <f ca="1">'MAR-22'!H34</f>
        <v>322.38</v>
      </c>
      <c r="I34" s="5">
        <f ca="1">'MAR-22'!I34</f>
        <v>0</v>
      </c>
      <c r="J34" s="22"/>
      <c r="K34" s="5"/>
      <c r="L34" s="5">
        <f ca="1">'MAR-22'!L34</f>
        <v>2</v>
      </c>
      <c r="M34" s="5">
        <f ca="1">'MAR-22'!M34</f>
        <v>0</v>
      </c>
      <c r="N34" s="5"/>
      <c r="O34" s="5"/>
      <c r="P34" s="5"/>
      <c r="Q34" s="5"/>
      <c r="R34" s="5"/>
      <c r="S34" s="5"/>
      <c r="T34" s="5"/>
      <c r="U34" s="5"/>
      <c r="V34" s="5">
        <f ca="1">'MAR-22'!V34</f>
        <v>0</v>
      </c>
    </row>
    <row r="35" spans="1:22">
      <c r="A35" s="20"/>
      <c r="B35" s="18" t="str">
        <f ca="1">'MAR-22'!B35</f>
        <v>04.03.22</v>
      </c>
      <c r="C35" s="5">
        <f ca="1">'MAR-22'!C35</f>
        <v>33</v>
      </c>
      <c r="D35" s="5">
        <f ca="1">'MAR-22'!D35</f>
        <v>1293</v>
      </c>
      <c r="E35" s="26"/>
      <c r="F35" s="5">
        <f ca="1">'MAR-22'!F35</f>
        <v>58</v>
      </c>
      <c r="G35" s="63">
        <f ca="1">'MAR-22'!G35</f>
        <v>3369.64</v>
      </c>
      <c r="H35" s="63">
        <f ca="1">'MAR-22'!H35</f>
        <v>398.36</v>
      </c>
      <c r="I35" s="5">
        <f ca="1">'MAR-22'!I35</f>
        <v>0</v>
      </c>
      <c r="J35" s="22"/>
      <c r="K35" s="5"/>
      <c r="L35" s="5">
        <f ca="1">'MAR-22'!L35</f>
        <v>1</v>
      </c>
      <c r="M35" s="5">
        <f ca="1">'MAR-22'!M35</f>
        <v>30</v>
      </c>
      <c r="N35" s="5"/>
      <c r="O35" s="5"/>
      <c r="P35" s="5"/>
      <c r="Q35" s="5"/>
      <c r="R35" s="5"/>
      <c r="S35" s="5"/>
      <c r="T35" s="5"/>
      <c r="U35" s="5"/>
      <c r="V35" s="5">
        <f ca="1">'MAR-22'!V35</f>
        <v>0</v>
      </c>
    </row>
    <row r="36" spans="1:22">
      <c r="A36" s="20"/>
      <c r="B36" s="18" t="str">
        <f ca="1">'MAR-22'!B36</f>
        <v>04.03.22</v>
      </c>
      <c r="C36" s="5">
        <f ca="1">'MAR-22'!C36</f>
        <v>34</v>
      </c>
      <c r="D36" s="5">
        <f ca="1">'MAR-22'!D36</f>
        <v>1294</v>
      </c>
      <c r="E36" s="26"/>
      <c r="F36" s="5">
        <f ca="1">'MAR-22'!F36</f>
        <v>58</v>
      </c>
      <c r="G36" s="63">
        <f ca="1">'MAR-22'!G36</f>
        <v>3433.24</v>
      </c>
      <c r="H36" s="63">
        <f ca="1">'MAR-22'!H36</f>
        <v>334.76</v>
      </c>
      <c r="I36" s="5">
        <f ca="1">'MAR-22'!I36</f>
        <v>0</v>
      </c>
      <c r="J36" s="22"/>
      <c r="K36" s="5"/>
      <c r="L36" s="5">
        <f ca="1">'MAR-22'!L36</f>
        <v>1</v>
      </c>
      <c r="M36" s="5">
        <f ca="1">'MAR-22'!M36</f>
        <v>30</v>
      </c>
      <c r="N36" s="5"/>
      <c r="O36" s="5"/>
      <c r="P36" s="5"/>
      <c r="Q36" s="5"/>
      <c r="R36" s="5"/>
      <c r="S36" s="5"/>
      <c r="T36" s="5"/>
      <c r="U36" s="5"/>
      <c r="V36" s="5">
        <f ca="1">'MAR-22'!V36</f>
        <v>0</v>
      </c>
    </row>
    <row r="37" spans="1:22">
      <c r="A37" s="20"/>
      <c r="B37" s="18" t="str">
        <f ca="1">'MAR-22'!B37</f>
        <v>04.03.22</v>
      </c>
      <c r="C37" s="5">
        <f ca="1">'MAR-22'!C37</f>
        <v>35</v>
      </c>
      <c r="D37" s="5">
        <f ca="1">'MAR-22'!D37</f>
        <v>1291</v>
      </c>
      <c r="E37" s="26"/>
      <c r="F37" s="5">
        <f ca="1">'MAR-22'!F37</f>
        <v>55</v>
      </c>
      <c r="G37" s="63">
        <f ca="1">'MAR-22'!G37</f>
        <v>3248.07</v>
      </c>
      <c r="H37" s="63">
        <f ca="1">'MAR-22'!H37</f>
        <v>324.93</v>
      </c>
      <c r="I37" s="5">
        <f ca="1">'MAR-22'!I37</f>
        <v>0</v>
      </c>
      <c r="J37" s="22"/>
      <c r="K37" s="5"/>
      <c r="L37" s="5">
        <f ca="1">'MAR-22'!L37</f>
        <v>1</v>
      </c>
      <c r="M37" s="5">
        <f ca="1">'MAR-22'!M37</f>
        <v>40</v>
      </c>
      <c r="N37" s="5"/>
      <c r="O37" s="5"/>
      <c r="P37" s="5"/>
      <c r="Q37" s="5"/>
      <c r="R37" s="5"/>
      <c r="S37" s="5"/>
      <c r="T37" s="5"/>
      <c r="U37" s="5"/>
      <c r="V37" s="5">
        <f ca="1">'MAR-22'!V37</f>
        <v>0</v>
      </c>
    </row>
    <row r="38" spans="1:22">
      <c r="A38" s="20"/>
      <c r="B38" s="18" t="str">
        <f ca="1">'MAR-22'!B38</f>
        <v>04.03.22</v>
      </c>
      <c r="C38" s="5">
        <f ca="1">'MAR-22'!C38</f>
        <v>36</v>
      </c>
      <c r="D38" s="5">
        <f ca="1">'MAR-22'!D38</f>
        <v>1296</v>
      </c>
      <c r="E38" s="26"/>
      <c r="F38" s="5">
        <f ca="1">'MAR-22'!F38</f>
        <v>57</v>
      </c>
      <c r="G38" s="63">
        <f ca="1">'MAR-22'!G38</f>
        <v>3294.27</v>
      </c>
      <c r="H38" s="63">
        <f ca="1">'MAR-22'!H38</f>
        <v>406.73</v>
      </c>
      <c r="I38" s="5">
        <f ca="1">'MAR-22'!I38</f>
        <v>0</v>
      </c>
      <c r="J38" s="22"/>
      <c r="K38" s="5"/>
      <c r="L38" s="5">
        <f ca="1">'MAR-22'!L38</f>
        <v>2</v>
      </c>
      <c r="M38" s="5">
        <f ca="1">'MAR-22'!M38</f>
        <v>5</v>
      </c>
      <c r="N38" s="5"/>
      <c r="O38" s="5"/>
      <c r="P38" s="5"/>
      <c r="Q38" s="5"/>
      <c r="R38" s="5"/>
      <c r="S38" s="5"/>
      <c r="T38" s="5"/>
      <c r="U38" s="5"/>
      <c r="V38" s="5">
        <f ca="1">'MAR-22'!V38</f>
        <v>0</v>
      </c>
    </row>
    <row r="39" spans="1:22">
      <c r="A39" s="20"/>
      <c r="B39" s="18" t="str">
        <f ca="1">'MAR-22'!B39</f>
        <v>04.03.22</v>
      </c>
      <c r="C39" s="5">
        <f ca="1">'MAR-22'!C39</f>
        <v>37</v>
      </c>
      <c r="D39" s="5">
        <f ca="1">'MAR-22'!D39</f>
        <v>1297</v>
      </c>
      <c r="E39" s="26"/>
      <c r="F39" s="5">
        <f ca="1">'MAR-22'!F39</f>
        <v>59</v>
      </c>
      <c r="G39" s="63">
        <f ca="1">'MAR-22'!G39</f>
        <v>3393.21</v>
      </c>
      <c r="H39" s="63">
        <f ca="1">'MAR-22'!H39</f>
        <v>441.79</v>
      </c>
      <c r="I39" s="5">
        <f ca="1">'MAR-22'!I39</f>
        <v>0</v>
      </c>
      <c r="J39" s="22"/>
      <c r="K39" s="5"/>
      <c r="L39" s="5">
        <f ca="1">'MAR-22'!L39</f>
        <v>2</v>
      </c>
      <c r="M39" s="5">
        <f ca="1">'MAR-22'!M39</f>
        <v>0</v>
      </c>
      <c r="N39" s="5"/>
      <c r="O39" s="5"/>
      <c r="P39" s="5"/>
      <c r="Q39" s="5"/>
      <c r="R39" s="5"/>
      <c r="S39" s="5"/>
      <c r="T39" s="5"/>
      <c r="U39" s="5"/>
      <c r="V39" s="5">
        <f ca="1">'MAR-22'!V39</f>
        <v>0</v>
      </c>
    </row>
    <row r="40" spans="1:22">
      <c r="A40" s="20"/>
      <c r="B40" s="18" t="str">
        <f ca="1">'MAR-22'!B40</f>
        <v>04.03.22</v>
      </c>
      <c r="C40" s="5">
        <f ca="1">'MAR-22'!C40</f>
        <v>38</v>
      </c>
      <c r="D40" s="5">
        <f ca="1">'MAR-22'!D40</f>
        <v>1298</v>
      </c>
      <c r="E40" s="26"/>
      <c r="F40" s="5">
        <f ca="1">'MAR-22'!F40</f>
        <v>59</v>
      </c>
      <c r="G40" s="63">
        <f ca="1">'MAR-22'!G40</f>
        <v>3430.62</v>
      </c>
      <c r="H40" s="63">
        <f ca="1">'MAR-22'!H40</f>
        <v>403.38</v>
      </c>
      <c r="I40" s="5">
        <f ca="1">'MAR-22'!I40</f>
        <v>0</v>
      </c>
      <c r="J40" s="22"/>
      <c r="K40" s="5"/>
      <c r="L40" s="5">
        <f ca="1">'MAR-22'!L40</f>
        <v>1</v>
      </c>
      <c r="M40" s="5">
        <f ca="1">'MAR-22'!M40</f>
        <v>40</v>
      </c>
      <c r="N40" s="5"/>
      <c r="O40" s="5"/>
      <c r="P40" s="5"/>
      <c r="Q40" s="5"/>
      <c r="R40" s="5"/>
      <c r="S40" s="5"/>
      <c r="T40" s="5"/>
      <c r="U40" s="5"/>
      <c r="V40" s="5">
        <f ca="1">'MAR-22'!V40</f>
        <v>0</v>
      </c>
    </row>
    <row r="41" spans="1:22">
      <c r="A41" s="20"/>
      <c r="B41" s="18" t="str">
        <f ca="1">'MAR-22'!B41</f>
        <v>05.03.22</v>
      </c>
      <c r="C41" s="5">
        <f ca="1">'MAR-22'!C41</f>
        <v>39</v>
      </c>
      <c r="D41" s="5">
        <f ca="1">'MAR-22'!D41</f>
        <v>1301</v>
      </c>
      <c r="E41" s="26"/>
      <c r="F41" s="5">
        <f ca="1">'MAR-22'!F41</f>
        <v>58</v>
      </c>
      <c r="G41" s="63">
        <f ca="1">'MAR-22'!G41</f>
        <v>3281.82</v>
      </c>
      <c r="H41" s="63">
        <f ca="1">'MAR-22'!H41</f>
        <v>488.18</v>
      </c>
      <c r="I41" s="5">
        <f ca="1">'MAR-22'!I41</f>
        <v>0</v>
      </c>
      <c r="J41" s="22"/>
      <c r="K41" s="5"/>
      <c r="L41" s="5">
        <f ca="1">'MAR-22'!L41</f>
        <v>2</v>
      </c>
      <c r="M41" s="5">
        <f ca="1">'MAR-22'!M41</f>
        <v>25</v>
      </c>
      <c r="N41" s="5"/>
      <c r="O41" s="5"/>
      <c r="P41" s="5"/>
      <c r="Q41" s="5"/>
      <c r="R41" s="5"/>
      <c r="S41" s="5"/>
      <c r="T41" s="5"/>
      <c r="U41" s="5"/>
      <c r="V41" s="5">
        <f ca="1">'MAR-22'!V41</f>
        <v>0</v>
      </c>
    </row>
    <row r="42" spans="1:22">
      <c r="A42" s="20"/>
      <c r="B42" s="18" t="str">
        <f ca="1">'MAR-22'!B42</f>
        <v>05.03.22</v>
      </c>
      <c r="C42" s="5">
        <f ca="1">'MAR-22'!C42</f>
        <v>40</v>
      </c>
      <c r="D42" s="5">
        <f ca="1">'MAR-22'!D42</f>
        <v>1295</v>
      </c>
      <c r="E42" s="26"/>
      <c r="F42" s="5">
        <f ca="1">'MAR-22'!F42</f>
        <v>56</v>
      </c>
      <c r="G42" s="63">
        <f ca="1">'MAR-22'!G42</f>
        <v>3217.64</v>
      </c>
      <c r="H42" s="63">
        <f ca="1">'MAR-22'!H42</f>
        <v>422.36</v>
      </c>
      <c r="I42" s="5">
        <f ca="1">'MAR-22'!I42</f>
        <v>0</v>
      </c>
      <c r="J42" s="22"/>
      <c r="K42" s="5"/>
      <c r="L42" s="5">
        <f ca="1">'MAR-22'!L42</f>
        <v>2</v>
      </c>
      <c r="M42" s="5">
        <f ca="1">'MAR-22'!M42</f>
        <v>30</v>
      </c>
      <c r="N42" s="5"/>
      <c r="O42" s="5"/>
      <c r="P42" s="5"/>
      <c r="Q42" s="5"/>
      <c r="R42" s="5"/>
      <c r="S42" s="5"/>
      <c r="T42" s="5"/>
      <c r="U42" s="5"/>
      <c r="V42" s="5">
        <f ca="1">'MAR-22'!V42</f>
        <v>0</v>
      </c>
    </row>
    <row r="43" spans="1:22">
      <c r="A43" s="20"/>
      <c r="B43" s="18" t="str">
        <f ca="1">'MAR-22'!B43</f>
        <v>05.03.22</v>
      </c>
      <c r="C43" s="5">
        <f ca="1">'MAR-22'!C43</f>
        <v>41</v>
      </c>
      <c r="D43" s="5">
        <f ca="1">'MAR-22'!D43</f>
        <v>1299</v>
      </c>
      <c r="E43" s="26"/>
      <c r="F43" s="5">
        <f ca="1">'MAR-22'!F43</f>
        <v>55</v>
      </c>
      <c r="G43" s="63">
        <f ca="1">'MAR-22'!G43</f>
        <v>3206.66</v>
      </c>
      <c r="H43" s="63">
        <f ca="1">'MAR-22'!H43</f>
        <v>367.34</v>
      </c>
      <c r="I43" s="5">
        <f ca="1">'MAR-22'!I43</f>
        <v>0</v>
      </c>
      <c r="J43" s="22"/>
      <c r="K43" s="5"/>
      <c r="L43" s="5">
        <f ca="1">'MAR-22'!L43</f>
        <v>1</v>
      </c>
      <c r="M43" s="5">
        <f ca="1">'MAR-22'!M43</f>
        <v>50</v>
      </c>
      <c r="N43" s="5"/>
      <c r="O43" s="5"/>
      <c r="P43" s="5"/>
      <c r="Q43" s="5"/>
      <c r="R43" s="5"/>
      <c r="S43" s="5"/>
      <c r="T43" s="5"/>
      <c r="U43" s="5"/>
      <c r="V43" s="5">
        <f ca="1">'MAR-22'!V43</f>
        <v>0</v>
      </c>
    </row>
    <row r="44" spans="1:22">
      <c r="A44" s="20"/>
      <c r="B44" s="18" t="str">
        <f ca="1">'MAR-22'!B44</f>
        <v>05.03.22</v>
      </c>
      <c r="C44" s="5">
        <f ca="1">'MAR-22'!C44</f>
        <v>42</v>
      </c>
      <c r="D44" s="5">
        <f ca="1">'MAR-22'!D44</f>
        <v>1302</v>
      </c>
      <c r="E44" s="26"/>
      <c r="F44" s="5">
        <f ca="1">'MAR-22'!F44</f>
        <v>57</v>
      </c>
      <c r="G44" s="63">
        <f ca="1">'MAR-22'!G44</f>
        <v>3292.85</v>
      </c>
      <c r="H44" s="63">
        <f ca="1">'MAR-22'!H44</f>
        <v>410.15</v>
      </c>
      <c r="I44" s="5">
        <f ca="1">'MAR-22'!I44</f>
        <v>0</v>
      </c>
      <c r="J44" s="22"/>
      <c r="K44" s="5"/>
      <c r="L44" s="5">
        <f ca="1">'MAR-22'!L44</f>
        <v>2</v>
      </c>
      <c r="M44" s="5">
        <f ca="1">'MAR-22'!M44</f>
        <v>0</v>
      </c>
      <c r="N44" s="5"/>
      <c r="O44" s="5"/>
      <c r="P44" s="5"/>
      <c r="Q44" s="5"/>
      <c r="R44" s="5"/>
      <c r="S44" s="5"/>
      <c r="T44" s="5"/>
      <c r="U44" s="5"/>
      <c r="V44" s="5">
        <f ca="1">'MAR-22'!V44</f>
        <v>0</v>
      </c>
    </row>
    <row r="45" spans="1:22">
      <c r="A45" s="20"/>
      <c r="B45" s="18" t="str">
        <f ca="1">'MAR-22'!B45</f>
        <v>05.03.22</v>
      </c>
      <c r="C45" s="5">
        <f ca="1">'MAR-22'!C45</f>
        <v>43</v>
      </c>
      <c r="D45" s="5">
        <f ca="1">'MAR-22'!D45</f>
        <v>1303</v>
      </c>
      <c r="E45" s="26"/>
      <c r="F45" s="5">
        <f ca="1">'MAR-22'!F45</f>
        <v>59</v>
      </c>
      <c r="G45" s="63">
        <f ca="1">'MAR-22'!G45</f>
        <v>3431.46</v>
      </c>
      <c r="H45" s="63">
        <f ca="1">'MAR-22'!H45</f>
        <v>398.54</v>
      </c>
      <c r="I45" s="5">
        <f ca="1">'MAR-22'!I45</f>
        <v>0</v>
      </c>
      <c r="J45" s="22"/>
      <c r="K45" s="5"/>
      <c r="L45" s="5">
        <f ca="1">'MAR-22'!L45</f>
        <v>1</v>
      </c>
      <c r="M45" s="5">
        <f ca="1">'MAR-22'!M45</f>
        <v>45</v>
      </c>
      <c r="N45" s="5"/>
      <c r="O45" s="5"/>
      <c r="P45" s="5"/>
      <c r="Q45" s="5"/>
      <c r="R45" s="5"/>
      <c r="S45" s="5"/>
      <c r="T45" s="5"/>
      <c r="U45" s="5"/>
      <c r="V45" s="5">
        <f ca="1">'MAR-22'!V45</f>
        <v>0</v>
      </c>
    </row>
    <row r="46" spans="1:22">
      <c r="A46" s="20"/>
      <c r="B46" s="18" t="str">
        <f ca="1">'MAR-22'!B46</f>
        <v>05.03.22</v>
      </c>
      <c r="C46" s="5">
        <f ca="1">'MAR-22'!C46</f>
        <v>44</v>
      </c>
      <c r="D46" s="5">
        <f ca="1">'MAR-22'!D46</f>
        <v>1300</v>
      </c>
      <c r="E46" s="26"/>
      <c r="F46" s="5">
        <f ca="1">'MAR-22'!F46</f>
        <v>59</v>
      </c>
      <c r="G46" s="63">
        <f ca="1">'MAR-22'!G46</f>
        <v>3448.82</v>
      </c>
      <c r="H46" s="63">
        <f ca="1">'MAR-22'!H46</f>
        <v>385.18</v>
      </c>
      <c r="I46" s="5">
        <f ca="1">'MAR-22'!I46</f>
        <v>0</v>
      </c>
      <c r="J46" s="22"/>
      <c r="K46" s="5"/>
      <c r="L46" s="5">
        <f ca="1">'MAR-22'!L46</f>
        <v>1</v>
      </c>
      <c r="M46" s="5">
        <f ca="1">'MAR-22'!M46</f>
        <v>55</v>
      </c>
      <c r="N46" s="5"/>
      <c r="O46" s="5"/>
      <c r="P46" s="5"/>
      <c r="Q46" s="5"/>
      <c r="R46" s="5"/>
      <c r="S46" s="5"/>
      <c r="T46" s="5"/>
      <c r="U46" s="5"/>
      <c r="V46" s="5">
        <f ca="1">'MAR-22'!V46</f>
        <v>0</v>
      </c>
    </row>
    <row r="47" spans="1:22">
      <c r="A47" s="20"/>
      <c r="B47" s="18" t="str">
        <f ca="1">'MAR-22'!B47</f>
        <v>05.03.22</v>
      </c>
      <c r="C47" s="5">
        <f ca="1">'MAR-22'!C47</f>
        <v>45</v>
      </c>
      <c r="D47" s="5">
        <f ca="1">'MAR-22'!D47</f>
        <v>1304</v>
      </c>
      <c r="E47" s="26"/>
      <c r="F47" s="5">
        <f ca="1">'MAR-22'!F47</f>
        <v>58</v>
      </c>
      <c r="G47" s="63">
        <f ca="1">'MAR-22'!G47</f>
        <v>3388.24</v>
      </c>
      <c r="H47" s="63">
        <f ca="1">'MAR-22'!H47</f>
        <v>379.76</v>
      </c>
      <c r="I47" s="5">
        <f ca="1">'MAR-22'!I47</f>
        <v>0</v>
      </c>
      <c r="J47" s="22"/>
      <c r="K47" s="5"/>
      <c r="L47" s="5">
        <f ca="1">'MAR-22'!L47</f>
        <v>1</v>
      </c>
      <c r="M47" s="5">
        <f ca="1">'MAR-22'!M47</f>
        <v>50</v>
      </c>
      <c r="N47" s="5"/>
      <c r="O47" s="5"/>
      <c r="P47" s="5"/>
      <c r="Q47" s="5"/>
      <c r="R47" s="5"/>
      <c r="S47" s="5"/>
      <c r="T47" s="5"/>
      <c r="U47" s="5"/>
      <c r="V47" s="5">
        <f ca="1">'MAR-22'!V47</f>
        <v>0</v>
      </c>
    </row>
    <row r="48" spans="1:22">
      <c r="A48" s="20"/>
      <c r="B48" s="18" t="str">
        <f ca="1">'MAR-22'!B48</f>
        <v>05.03.22</v>
      </c>
      <c r="C48" s="5">
        <f ca="1">'MAR-22'!C48</f>
        <v>46</v>
      </c>
      <c r="D48" s="5">
        <f ca="1">'MAR-22'!D48</f>
        <v>1306</v>
      </c>
      <c r="E48" s="26"/>
      <c r="F48" s="5">
        <f ca="1">'MAR-22'!F48</f>
        <v>58</v>
      </c>
      <c r="G48" s="63">
        <f ca="1">'MAR-22'!G48</f>
        <v>3435.42</v>
      </c>
      <c r="H48" s="63">
        <f ca="1">'MAR-22'!H48</f>
        <v>334.58</v>
      </c>
      <c r="I48" s="5">
        <f ca="1">'MAR-22'!I48</f>
        <v>0</v>
      </c>
      <c r="J48" s="22"/>
      <c r="K48" s="5"/>
      <c r="L48" s="5">
        <f ca="1">'MAR-22'!L48</f>
        <v>1</v>
      </c>
      <c r="M48" s="5">
        <f ca="1">'MAR-22'!M48</f>
        <v>50</v>
      </c>
      <c r="N48" s="5"/>
      <c r="O48" s="5"/>
      <c r="P48" s="5"/>
      <c r="Q48" s="5"/>
      <c r="R48" s="5"/>
      <c r="S48" s="5"/>
      <c r="T48" s="5"/>
      <c r="U48" s="5"/>
      <c r="V48" s="5">
        <f ca="1">'MAR-22'!V48</f>
        <v>0</v>
      </c>
    </row>
    <row r="49" spans="1:22">
      <c r="A49" s="20"/>
      <c r="B49" s="18" t="str">
        <f ca="1">'MAR-22'!B49</f>
        <v>05.03.22</v>
      </c>
      <c r="C49" s="5">
        <f ca="1">'MAR-22'!C49</f>
        <v>47</v>
      </c>
      <c r="D49" s="5">
        <f ca="1">'MAR-22'!D49</f>
        <v>1305</v>
      </c>
      <c r="E49" s="26"/>
      <c r="F49" s="5">
        <f ca="1">'MAR-22'!F49</f>
        <v>57</v>
      </c>
      <c r="G49" s="63">
        <f ca="1">'MAR-22'!G49</f>
        <v>3334.63</v>
      </c>
      <c r="H49" s="63">
        <f ca="1">'MAR-22'!H49</f>
        <v>370.37</v>
      </c>
      <c r="I49" s="5">
        <f ca="1">'MAR-22'!I49</f>
        <v>0</v>
      </c>
      <c r="J49" s="22"/>
      <c r="K49" s="5"/>
      <c r="L49" s="5">
        <f ca="1">'MAR-22'!L49</f>
        <v>1</v>
      </c>
      <c r="M49" s="5">
        <f ca="1">'MAR-22'!M49</f>
        <v>55</v>
      </c>
      <c r="N49" s="5"/>
      <c r="O49" s="5"/>
      <c r="P49" s="5"/>
      <c r="Q49" s="5"/>
      <c r="R49" s="5"/>
      <c r="S49" s="5"/>
      <c r="T49" s="5"/>
      <c r="U49" s="5"/>
      <c r="V49" s="5">
        <f ca="1">'MAR-22'!V49</f>
        <v>0</v>
      </c>
    </row>
    <row r="50" spans="1:22">
      <c r="A50" s="20"/>
      <c r="B50" s="18" t="str">
        <f ca="1">'MAR-22'!B50</f>
        <v>06.03.22</v>
      </c>
      <c r="C50" s="5">
        <f ca="1">'MAR-22'!C50</f>
        <v>48</v>
      </c>
      <c r="D50" s="5">
        <f ca="1">'MAR-22'!D50</f>
        <v>1308</v>
      </c>
      <c r="E50" s="26"/>
      <c r="F50" s="5">
        <f ca="1">'MAR-22'!F50</f>
        <v>59</v>
      </c>
      <c r="G50" s="63">
        <f ca="1">'MAR-22'!G50</f>
        <v>3374.81</v>
      </c>
      <c r="H50" s="63">
        <f ca="1">'MAR-22'!H50</f>
        <v>460.19</v>
      </c>
      <c r="I50" s="5">
        <f ca="1">'MAR-22'!I50</f>
        <v>0</v>
      </c>
      <c r="J50" s="22"/>
      <c r="K50" s="5"/>
      <c r="L50" s="5">
        <f ca="1">'MAR-22'!L50</f>
        <v>2</v>
      </c>
      <c r="M50" s="5">
        <f ca="1">'MAR-22'!M50</f>
        <v>35</v>
      </c>
      <c r="N50" s="5"/>
      <c r="O50" s="5"/>
      <c r="P50" s="5"/>
      <c r="Q50" s="5"/>
      <c r="R50" s="5"/>
      <c r="S50" s="5"/>
      <c r="T50" s="5"/>
      <c r="U50" s="5"/>
      <c r="V50" s="5">
        <f ca="1">'MAR-22'!V50</f>
        <v>0</v>
      </c>
    </row>
    <row r="51" spans="1:22">
      <c r="A51" s="20"/>
      <c r="B51" s="18" t="str">
        <f ca="1">'MAR-22'!B51</f>
        <v>06.03.22</v>
      </c>
      <c r="C51" s="5">
        <f ca="1">'MAR-22'!C51</f>
        <v>49</v>
      </c>
      <c r="D51" s="5">
        <f ca="1">'MAR-22'!D51</f>
        <v>1309</v>
      </c>
      <c r="E51" s="26"/>
      <c r="F51" s="5">
        <f ca="1">'MAR-22'!F51</f>
        <v>59</v>
      </c>
      <c r="G51" s="63">
        <f ca="1">'MAR-22'!G51</f>
        <v>3436.02</v>
      </c>
      <c r="H51" s="63">
        <f ca="1">'MAR-22'!H51</f>
        <v>397.98</v>
      </c>
      <c r="I51" s="5">
        <f ca="1">'MAR-22'!I51</f>
        <v>0</v>
      </c>
      <c r="J51" s="22"/>
      <c r="K51" s="5"/>
      <c r="L51" s="5">
        <f ca="1">'MAR-22'!L51</f>
        <v>2</v>
      </c>
      <c r="M51" s="5">
        <f ca="1">'MAR-22'!M51</f>
        <v>30</v>
      </c>
      <c r="N51" s="5"/>
      <c r="O51" s="5"/>
      <c r="P51" s="5"/>
      <c r="Q51" s="5"/>
      <c r="R51" s="5"/>
      <c r="S51" s="5"/>
      <c r="T51" s="5"/>
      <c r="U51" s="5"/>
      <c r="V51" s="5">
        <f ca="1">'MAR-22'!V51</f>
        <v>0</v>
      </c>
    </row>
    <row r="52" spans="1:22">
      <c r="A52" s="20"/>
      <c r="B52" s="18" t="str">
        <f ca="1">'MAR-22'!B52</f>
        <v>06.03.22</v>
      </c>
      <c r="C52" s="5">
        <f ca="1">'MAR-22'!C52</f>
        <v>50</v>
      </c>
      <c r="D52" s="5">
        <f ca="1">'MAR-22'!D52</f>
        <v>1307</v>
      </c>
      <c r="E52" s="26"/>
      <c r="F52" s="5">
        <f ca="1">'MAR-22'!F52</f>
        <v>59</v>
      </c>
      <c r="G52" s="63">
        <f ca="1">'MAR-22'!G52</f>
        <v>3422.01</v>
      </c>
      <c r="H52" s="63">
        <f ca="1">'MAR-22'!H52</f>
        <v>412.99</v>
      </c>
      <c r="I52" s="5">
        <f ca="1">'MAR-22'!I52</f>
        <v>0</v>
      </c>
      <c r="J52" s="22"/>
      <c r="K52" s="5"/>
      <c r="L52" s="5">
        <f ca="1">'MAR-22'!L52</f>
        <v>2</v>
      </c>
      <c r="M52" s="5">
        <f ca="1">'MAR-22'!M52</f>
        <v>20</v>
      </c>
      <c r="N52" s="5"/>
      <c r="O52" s="5"/>
      <c r="P52" s="5"/>
      <c r="Q52" s="5"/>
      <c r="R52" s="5"/>
      <c r="S52" s="5"/>
      <c r="T52" s="5"/>
      <c r="U52" s="5"/>
      <c r="V52" s="5">
        <f ca="1">'MAR-22'!V52</f>
        <v>0</v>
      </c>
    </row>
    <row r="53" spans="1:22">
      <c r="A53" s="20"/>
      <c r="B53" s="18" t="str">
        <f ca="1">'MAR-22'!B53</f>
        <v>06.03.22</v>
      </c>
      <c r="C53" s="5">
        <f ca="1">'MAR-22'!C53</f>
        <v>51</v>
      </c>
      <c r="D53" s="5">
        <f ca="1">'MAR-22'!D53</f>
        <v>1311</v>
      </c>
      <c r="E53" s="26"/>
      <c r="F53" s="5">
        <f ca="1">'MAR-22'!F53</f>
        <v>57</v>
      </c>
      <c r="G53" s="63">
        <f ca="1">'MAR-22'!G53</f>
        <v>3325.87</v>
      </c>
      <c r="H53" s="63">
        <f ca="1">'MAR-22'!H53</f>
        <v>375.13</v>
      </c>
      <c r="I53" s="5">
        <f ca="1">'MAR-22'!I53</f>
        <v>0</v>
      </c>
      <c r="J53" s="22"/>
      <c r="K53" s="5"/>
      <c r="L53" s="5">
        <f ca="1">'MAR-22'!L53</f>
        <v>1</v>
      </c>
      <c r="M53" s="5">
        <f ca="1">'MAR-22'!M53</f>
        <v>35</v>
      </c>
      <c r="N53" s="5"/>
      <c r="O53" s="5"/>
      <c r="P53" s="5"/>
      <c r="Q53" s="5"/>
      <c r="R53" s="5"/>
      <c r="S53" s="5"/>
      <c r="T53" s="5"/>
      <c r="U53" s="5"/>
      <c r="V53" s="5">
        <f ca="1">'MAR-22'!V53</f>
        <v>0</v>
      </c>
    </row>
    <row r="54" spans="1:22">
      <c r="A54" s="20"/>
      <c r="B54" s="18" t="str">
        <f ca="1">'MAR-22'!B54</f>
        <v>06.03.22</v>
      </c>
      <c r="C54" s="5">
        <f ca="1">'MAR-22'!C54</f>
        <v>52</v>
      </c>
      <c r="D54" s="5">
        <f ca="1">'MAR-22'!D54</f>
        <v>1312</v>
      </c>
      <c r="E54" s="26"/>
      <c r="F54" s="5">
        <f ca="1">'MAR-22'!F54</f>
        <v>55</v>
      </c>
      <c r="G54" s="63">
        <f ca="1">'MAR-22'!G54</f>
        <v>3163.07</v>
      </c>
      <c r="H54" s="63">
        <f ca="1">'MAR-22'!H54</f>
        <v>409.93</v>
      </c>
      <c r="I54" s="5">
        <f ca="1">'MAR-22'!I54</f>
        <v>0</v>
      </c>
      <c r="J54" s="22"/>
      <c r="K54" s="5"/>
      <c r="L54" s="5">
        <f ca="1">'MAR-22'!L54</f>
        <v>1</v>
      </c>
      <c r="M54" s="5">
        <f ca="1">'MAR-22'!M54</f>
        <v>55</v>
      </c>
      <c r="N54" s="5"/>
      <c r="O54" s="5"/>
      <c r="P54" s="5"/>
      <c r="Q54" s="5"/>
      <c r="R54" s="5"/>
      <c r="S54" s="5"/>
      <c r="T54" s="5"/>
      <c r="U54" s="5"/>
      <c r="V54" s="5">
        <f ca="1">'MAR-22'!V54</f>
        <v>0</v>
      </c>
    </row>
    <row r="55" spans="1:22">
      <c r="A55" s="20"/>
      <c r="B55" s="18" t="str">
        <f ca="1">'MAR-22'!B55</f>
        <v>06.03.22</v>
      </c>
      <c r="C55" s="5">
        <f ca="1">'MAR-22'!C55</f>
        <v>53</v>
      </c>
      <c r="D55" s="5">
        <f ca="1">'MAR-22'!D55</f>
        <v>1310</v>
      </c>
      <c r="E55" s="26"/>
      <c r="F55" s="5">
        <f ca="1">'MAR-22'!F55</f>
        <v>58</v>
      </c>
      <c r="G55" s="63">
        <f ca="1">'MAR-22'!G55</f>
        <v>3326.82</v>
      </c>
      <c r="H55" s="63">
        <f ca="1">'MAR-22'!H55</f>
        <v>443.18</v>
      </c>
      <c r="I55" s="5">
        <f ca="1">'MAR-22'!I55</f>
        <v>0</v>
      </c>
      <c r="J55" s="22"/>
      <c r="K55" s="5"/>
      <c r="L55" s="5">
        <f ca="1">'MAR-22'!L55</f>
        <v>2</v>
      </c>
      <c r="M55" s="5">
        <f ca="1">'MAR-22'!M55</f>
        <v>5</v>
      </c>
      <c r="N55" s="5"/>
      <c r="O55" s="5"/>
      <c r="P55" s="5"/>
      <c r="Q55" s="5"/>
      <c r="R55" s="5"/>
      <c r="S55" s="5"/>
      <c r="T55" s="5"/>
      <c r="U55" s="5"/>
      <c r="V55" s="5">
        <f ca="1">'MAR-22'!V55</f>
        <v>0</v>
      </c>
    </row>
    <row r="56" spans="1:22">
      <c r="A56" s="20"/>
      <c r="B56" s="18" t="str">
        <f ca="1">'MAR-22'!B56</f>
        <v>06.03.22</v>
      </c>
      <c r="C56" s="5">
        <f ca="1">'MAR-22'!C56</f>
        <v>54</v>
      </c>
      <c r="D56" s="5">
        <f ca="1">'MAR-22'!D56</f>
        <v>1313</v>
      </c>
      <c r="E56" s="26"/>
      <c r="F56" s="5">
        <f ca="1">'MAR-22'!F56</f>
        <v>59</v>
      </c>
      <c r="G56" s="63">
        <f ca="1">'MAR-22'!G56</f>
        <v>3438.02</v>
      </c>
      <c r="H56" s="63">
        <f ca="1">'MAR-22'!H56</f>
        <v>395.98</v>
      </c>
      <c r="I56" s="5">
        <f ca="1">'MAR-22'!I56</f>
        <v>0</v>
      </c>
      <c r="J56" s="22"/>
      <c r="K56" s="5"/>
      <c r="L56" s="5">
        <f ca="1">'MAR-22'!L56</f>
        <v>2</v>
      </c>
      <c r="M56" s="5">
        <f ca="1">'MAR-22'!M56</f>
        <v>20</v>
      </c>
      <c r="N56" s="5"/>
      <c r="O56" s="5"/>
      <c r="P56" s="5"/>
      <c r="Q56" s="5"/>
      <c r="R56" s="5"/>
      <c r="S56" s="5"/>
      <c r="T56" s="5"/>
      <c r="U56" s="5"/>
      <c r="V56" s="5">
        <f ca="1">'MAR-22'!V56</f>
        <v>0</v>
      </c>
    </row>
    <row r="57" spans="1:22">
      <c r="A57" s="20"/>
      <c r="B57" s="18" t="str">
        <f ca="1">'MAR-22'!B57</f>
        <v>06.03.22</v>
      </c>
      <c r="C57" s="5">
        <f ca="1">'MAR-22'!C57</f>
        <v>55</v>
      </c>
      <c r="D57" s="5">
        <f ca="1">'MAR-22'!D57</f>
        <v>1314</v>
      </c>
      <c r="E57" s="26"/>
      <c r="F57" s="5">
        <f ca="1">'MAR-22'!F57</f>
        <v>59</v>
      </c>
      <c r="G57" s="63">
        <f ca="1">'MAR-22'!G57</f>
        <v>3470.46</v>
      </c>
      <c r="H57" s="63">
        <f ca="1">'MAR-22'!H57</f>
        <v>359.54</v>
      </c>
      <c r="I57" s="5">
        <f ca="1">'MAR-22'!I57</f>
        <v>0</v>
      </c>
      <c r="J57" s="22"/>
      <c r="K57" s="5"/>
      <c r="L57" s="5">
        <f ca="1">'MAR-22'!L57</f>
        <v>1</v>
      </c>
      <c r="M57" s="5">
        <f ca="1">'MAR-22'!M57</f>
        <v>50</v>
      </c>
      <c r="N57" s="5"/>
      <c r="O57" s="5"/>
      <c r="P57" s="5"/>
      <c r="Q57" s="5"/>
      <c r="R57" s="5"/>
      <c r="S57" s="5"/>
      <c r="T57" s="5"/>
      <c r="U57" s="5"/>
      <c r="V57" s="5">
        <f ca="1">'MAR-22'!V57</f>
        <v>0</v>
      </c>
    </row>
    <row r="58" spans="1:22">
      <c r="A58" s="20"/>
      <c r="B58" s="18" t="str">
        <f ca="1">'MAR-22'!B58</f>
        <v>06.03.22</v>
      </c>
      <c r="C58" s="5">
        <f ca="1">'MAR-22'!C58</f>
        <v>56</v>
      </c>
      <c r="D58" s="5">
        <f ca="1">'MAR-22'!D58</f>
        <v>1316</v>
      </c>
      <c r="E58" s="26"/>
      <c r="F58" s="5">
        <f ca="1">'MAR-22'!F58</f>
        <v>59</v>
      </c>
      <c r="G58" s="63">
        <f ca="1">'MAR-22'!G58</f>
        <v>3483.41</v>
      </c>
      <c r="H58" s="63">
        <f ca="1">'MAR-22'!H58</f>
        <v>351.59</v>
      </c>
      <c r="I58" s="5">
        <f ca="1">'MAR-22'!I58</f>
        <v>0</v>
      </c>
      <c r="J58" s="22"/>
      <c r="K58" s="5"/>
      <c r="L58" s="5">
        <f ca="1">'MAR-22'!L58</f>
        <v>2</v>
      </c>
      <c r="M58" s="5">
        <f ca="1">'MAR-22'!M58</f>
        <v>0</v>
      </c>
      <c r="N58" s="5"/>
      <c r="O58" s="5"/>
      <c r="P58" s="5"/>
      <c r="Q58" s="5"/>
      <c r="R58" s="5"/>
      <c r="S58" s="5"/>
      <c r="T58" s="5"/>
      <c r="U58" s="5"/>
      <c r="V58" s="5">
        <f ca="1">'MAR-22'!V58</f>
        <v>0</v>
      </c>
    </row>
    <row r="59" spans="1:22">
      <c r="A59" s="20"/>
      <c r="B59" s="18" t="str">
        <f ca="1">'MAR-22'!B59</f>
        <v>07.03.22</v>
      </c>
      <c r="C59" s="5">
        <f ca="1">'MAR-22'!C59</f>
        <v>57</v>
      </c>
      <c r="D59" s="5">
        <f ca="1">'MAR-22'!D59</f>
        <v>1315</v>
      </c>
      <c r="E59" s="26"/>
      <c r="F59" s="5">
        <f ca="1">'MAR-22'!F59</f>
        <v>58</v>
      </c>
      <c r="G59" s="63">
        <f ca="1">'MAR-22'!G59</f>
        <v>3423.43</v>
      </c>
      <c r="H59" s="63">
        <f ca="1">'MAR-22'!H59</f>
        <v>345.57</v>
      </c>
      <c r="I59" s="5">
        <f ca="1">'MAR-22'!I59</f>
        <v>0</v>
      </c>
      <c r="J59" s="22"/>
      <c r="K59" s="5"/>
      <c r="L59" s="5">
        <f ca="1">'MAR-22'!L59</f>
        <v>1</v>
      </c>
      <c r="M59" s="5">
        <f ca="1">'MAR-22'!M59</f>
        <v>55</v>
      </c>
      <c r="N59" s="5"/>
      <c r="O59" s="5"/>
      <c r="P59" s="5"/>
      <c r="Q59" s="5"/>
      <c r="R59" s="5"/>
      <c r="S59" s="5"/>
      <c r="T59" s="5"/>
      <c r="U59" s="5"/>
      <c r="V59" s="5">
        <f ca="1">'MAR-22'!V59</f>
        <v>0</v>
      </c>
    </row>
    <row r="60" spans="1:22">
      <c r="A60" s="20"/>
      <c r="B60" s="18" t="str">
        <f ca="1">'MAR-22'!B60</f>
        <v>07.03.22</v>
      </c>
      <c r="C60" s="5">
        <f ca="1">'MAR-22'!C60</f>
        <v>58</v>
      </c>
      <c r="D60" s="5">
        <f ca="1">'MAR-22'!D60</f>
        <v>1317</v>
      </c>
      <c r="E60" s="26"/>
      <c r="F60" s="5">
        <f ca="1">'MAR-22'!F60</f>
        <v>57</v>
      </c>
      <c r="G60" s="63">
        <f ca="1">'MAR-22'!G60</f>
        <v>3233.05</v>
      </c>
      <c r="H60" s="63">
        <f ca="1">'MAR-22'!H60</f>
        <v>469.95</v>
      </c>
      <c r="I60" s="5">
        <f ca="1">'MAR-22'!I60</f>
        <v>0</v>
      </c>
      <c r="J60" s="22"/>
      <c r="K60" s="5"/>
      <c r="L60" s="5">
        <f ca="1">'MAR-22'!L60</f>
        <v>2</v>
      </c>
      <c r="M60" s="5">
        <f ca="1">'MAR-22'!M60</f>
        <v>0</v>
      </c>
      <c r="N60" s="5"/>
      <c r="O60" s="5"/>
      <c r="P60" s="5"/>
      <c r="Q60" s="5"/>
      <c r="R60" s="5"/>
      <c r="S60" s="5"/>
      <c r="T60" s="5"/>
      <c r="U60" s="5"/>
      <c r="V60" s="5">
        <f ca="1">'MAR-22'!V60</f>
        <v>0</v>
      </c>
    </row>
    <row r="61" spans="1:22">
      <c r="A61" s="20"/>
      <c r="B61" s="18" t="str">
        <f ca="1">'MAR-22'!B61</f>
        <v>07.03.22</v>
      </c>
      <c r="C61" s="5">
        <f ca="1">'MAR-22'!C61</f>
        <v>59</v>
      </c>
      <c r="D61" s="5">
        <f ca="1">'MAR-22'!D61</f>
        <v>1318</v>
      </c>
      <c r="E61" s="26"/>
      <c r="F61" s="5">
        <f ca="1">'MAR-22'!F61</f>
        <v>58</v>
      </c>
      <c r="G61" s="63">
        <f ca="1">'MAR-22'!G61</f>
        <v>3379.82</v>
      </c>
      <c r="H61" s="63">
        <f ca="1">'MAR-22'!H61</f>
        <v>390.18</v>
      </c>
      <c r="I61" s="5">
        <f ca="1">'MAR-22'!I61</f>
        <v>0</v>
      </c>
      <c r="J61" s="22"/>
      <c r="K61" s="5"/>
      <c r="L61" s="5">
        <f ca="1">'MAR-22'!L61</f>
        <v>1</v>
      </c>
      <c r="M61" s="5">
        <f ca="1">'MAR-22'!M61</f>
        <v>35</v>
      </c>
      <c r="N61" s="5"/>
      <c r="O61" s="5"/>
      <c r="P61" s="5"/>
      <c r="Q61" s="5"/>
      <c r="R61" s="5"/>
      <c r="S61" s="5"/>
      <c r="T61" s="5"/>
      <c r="U61" s="5"/>
      <c r="V61" s="5">
        <f ca="1">'MAR-22'!V61</f>
        <v>0</v>
      </c>
    </row>
    <row r="62" spans="1:22">
      <c r="A62" s="20"/>
      <c r="B62" s="18" t="str">
        <f ca="1">'MAR-22'!B62</f>
        <v>07.03.22</v>
      </c>
      <c r="C62" s="5">
        <f ca="1">'MAR-22'!C62</f>
        <v>60</v>
      </c>
      <c r="D62" s="5">
        <f ca="1">'MAR-22'!D62</f>
        <v>1320</v>
      </c>
      <c r="E62" s="26"/>
      <c r="F62" s="5">
        <f ca="1">'MAR-22'!F62</f>
        <v>56</v>
      </c>
      <c r="G62" s="63">
        <f ca="1">'MAR-22'!G62</f>
        <v>3261.87</v>
      </c>
      <c r="H62" s="63">
        <f ca="1">'MAR-22'!H62</f>
        <v>375.13</v>
      </c>
      <c r="I62" s="5">
        <f ca="1">'MAR-22'!I62</f>
        <v>0</v>
      </c>
      <c r="J62" s="22"/>
      <c r="K62" s="5"/>
      <c r="L62" s="5">
        <f ca="1">'MAR-22'!L62</f>
        <v>2</v>
      </c>
      <c r="M62" s="5">
        <f ca="1">'MAR-22'!M62</f>
        <v>0</v>
      </c>
      <c r="N62" s="5"/>
      <c r="O62" s="5"/>
      <c r="P62" s="5"/>
      <c r="Q62" s="5"/>
      <c r="R62" s="5"/>
      <c r="S62" s="5"/>
      <c r="T62" s="5"/>
      <c r="U62" s="5"/>
      <c r="V62" s="5">
        <f ca="1">'MAR-22'!V62</f>
        <v>0</v>
      </c>
    </row>
    <row r="63" spans="1:22">
      <c r="A63" s="20"/>
      <c r="B63" s="18" t="str">
        <f ca="1">'MAR-22'!B63</f>
        <v>07.03.22</v>
      </c>
      <c r="C63" s="5">
        <f ca="1">'MAR-22'!C63</f>
        <v>61</v>
      </c>
      <c r="D63" s="5">
        <f ca="1">'MAR-22'!D63</f>
        <v>1319</v>
      </c>
      <c r="E63" s="26"/>
      <c r="F63" s="5">
        <f ca="1">'MAR-22'!F63</f>
        <v>55</v>
      </c>
      <c r="G63" s="63">
        <f ca="1">'MAR-22'!G63</f>
        <v>3120.05</v>
      </c>
      <c r="H63" s="63">
        <f ca="1">'MAR-22'!H63</f>
        <v>454.95</v>
      </c>
      <c r="I63" s="5">
        <f ca="1">'MAR-22'!I63</f>
        <v>0</v>
      </c>
      <c r="J63" s="22"/>
      <c r="K63" s="5"/>
      <c r="L63" s="5">
        <f ca="1">'MAR-22'!L63</f>
        <v>2</v>
      </c>
      <c r="M63" s="5">
        <f ca="1">'MAR-22'!M63</f>
        <v>0</v>
      </c>
      <c r="N63" s="5"/>
      <c r="O63" s="5"/>
      <c r="P63" s="5"/>
      <c r="Q63" s="5"/>
      <c r="R63" s="5"/>
      <c r="S63" s="5"/>
      <c r="T63" s="5"/>
      <c r="U63" s="5"/>
      <c r="V63" s="5">
        <f ca="1">'MAR-22'!V63</f>
        <v>0</v>
      </c>
    </row>
    <row r="64" spans="1:22">
      <c r="A64" s="20"/>
      <c r="B64" s="18" t="str">
        <f ca="1">'MAR-22'!B64</f>
        <v>07.03.22</v>
      </c>
      <c r="C64" s="5">
        <f ca="1">'MAR-22'!C64</f>
        <v>62</v>
      </c>
      <c r="D64" s="5">
        <f ca="1">'MAR-22'!D64</f>
        <v>1321</v>
      </c>
      <c r="E64" s="26"/>
      <c r="F64" s="5">
        <f ca="1">'MAR-22'!F64</f>
        <v>59</v>
      </c>
      <c r="G64" s="63">
        <f ca="1">'MAR-22'!G64</f>
        <v>3431.03</v>
      </c>
      <c r="H64" s="63">
        <f ca="1">'MAR-22'!H64</f>
        <v>401.97</v>
      </c>
      <c r="I64" s="5">
        <f ca="1">'MAR-22'!I64</f>
        <v>0</v>
      </c>
      <c r="J64" s="22"/>
      <c r="K64" s="5"/>
      <c r="L64" s="5">
        <f ca="1">'MAR-22'!L64</f>
        <v>1</v>
      </c>
      <c r="M64" s="5">
        <f ca="1">'MAR-22'!M64</f>
        <v>50</v>
      </c>
      <c r="N64" s="5"/>
      <c r="O64" s="5"/>
      <c r="P64" s="5"/>
      <c r="Q64" s="5"/>
      <c r="R64" s="5"/>
      <c r="S64" s="5"/>
      <c r="T64" s="5"/>
      <c r="U64" s="5"/>
      <c r="V64" s="5">
        <f ca="1">'MAR-22'!V64</f>
        <v>0</v>
      </c>
    </row>
    <row r="65" spans="1:22">
      <c r="A65" s="20"/>
      <c r="B65" s="18" t="str">
        <f ca="1">'MAR-22'!B65</f>
        <v>07.03.22</v>
      </c>
      <c r="C65" s="5">
        <f ca="1">'MAR-22'!C65</f>
        <v>63</v>
      </c>
      <c r="D65" s="5">
        <f ca="1">'MAR-22'!D65</f>
        <v>1324</v>
      </c>
      <c r="E65" s="26"/>
      <c r="F65" s="5">
        <f ca="1">'MAR-22'!F65</f>
        <v>56</v>
      </c>
      <c r="G65" s="63">
        <f ca="1">'MAR-22'!G65</f>
        <v>3282.85</v>
      </c>
      <c r="H65" s="63">
        <f ca="1">'MAR-22'!H65</f>
        <v>356.15</v>
      </c>
      <c r="I65" s="5">
        <f ca="1">'MAR-22'!I65</f>
        <v>0</v>
      </c>
      <c r="J65" s="22"/>
      <c r="K65" s="5"/>
      <c r="L65" s="5">
        <f ca="1">'MAR-22'!L65</f>
        <v>2</v>
      </c>
      <c r="M65" s="5">
        <f ca="1">'MAR-22'!M65</f>
        <v>0</v>
      </c>
      <c r="N65" s="5"/>
      <c r="O65" s="5"/>
      <c r="P65" s="5"/>
      <c r="Q65" s="5"/>
      <c r="R65" s="5"/>
      <c r="S65" s="5"/>
      <c r="T65" s="5"/>
      <c r="U65" s="5"/>
      <c r="V65" s="5">
        <f ca="1">'MAR-22'!V65</f>
        <v>0</v>
      </c>
    </row>
    <row r="66" spans="1:22">
      <c r="A66" s="20"/>
      <c r="B66" s="18" t="str">
        <f ca="1">'MAR-22'!B66</f>
        <v>07.03.22</v>
      </c>
      <c r="C66" s="5">
        <f ca="1">'MAR-22'!C66</f>
        <v>64</v>
      </c>
      <c r="D66" s="5">
        <f ca="1">'MAR-22'!D66</f>
        <v>1322</v>
      </c>
      <c r="E66" s="26"/>
      <c r="F66" s="5">
        <f ca="1">'MAR-22'!F66</f>
        <v>59</v>
      </c>
      <c r="G66" s="63">
        <f ca="1">'MAR-22'!G66</f>
        <v>3461.02</v>
      </c>
      <c r="H66" s="63">
        <f ca="1">'MAR-22'!H66</f>
        <v>372.98</v>
      </c>
      <c r="I66" s="5">
        <f ca="1">'MAR-22'!I66</f>
        <v>0</v>
      </c>
      <c r="J66" s="22"/>
      <c r="K66" s="5"/>
      <c r="L66" s="5">
        <f ca="1">'MAR-22'!L66</f>
        <v>2</v>
      </c>
      <c r="M66" s="5">
        <f ca="1">'MAR-22'!M66</f>
        <v>0</v>
      </c>
      <c r="N66" s="5"/>
      <c r="O66" s="5"/>
      <c r="P66" s="5"/>
      <c r="Q66" s="5"/>
      <c r="R66" s="5"/>
      <c r="S66" s="5"/>
      <c r="T66" s="5"/>
      <c r="U66" s="5"/>
      <c r="V66" s="5">
        <f ca="1">'MAR-22'!V66</f>
        <v>0</v>
      </c>
    </row>
    <row r="67" spans="1:22">
      <c r="A67" s="20"/>
      <c r="B67" s="18" t="str">
        <f ca="1">'MAR-22'!B67</f>
        <v>08.03.22</v>
      </c>
      <c r="C67" s="5">
        <f ca="1">'MAR-22'!C67</f>
        <v>65</v>
      </c>
      <c r="D67" s="5">
        <f ca="1">'MAR-22'!D67</f>
        <v>1323</v>
      </c>
      <c r="E67" s="26"/>
      <c r="F67" s="5">
        <f ca="1">'MAR-22'!F67</f>
        <v>56</v>
      </c>
      <c r="G67" s="63">
        <f ca="1">'MAR-22'!G67</f>
        <v>3232.66</v>
      </c>
      <c r="H67" s="63">
        <f ca="1">'MAR-22'!H67</f>
        <v>405.34</v>
      </c>
      <c r="I67" s="5">
        <f ca="1">'MAR-22'!I67</f>
        <v>0</v>
      </c>
      <c r="J67" s="22"/>
      <c r="K67" s="5"/>
      <c r="L67" s="5">
        <f ca="1">'MAR-22'!L67</f>
        <v>2</v>
      </c>
      <c r="M67" s="5">
        <f ca="1">'MAR-22'!M67</f>
        <v>15</v>
      </c>
      <c r="N67" s="5"/>
      <c r="O67" s="5"/>
      <c r="P67" s="5"/>
      <c r="Q67" s="5"/>
      <c r="R67" s="5"/>
      <c r="S67" s="5"/>
      <c r="T67" s="5"/>
      <c r="U67" s="5"/>
      <c r="V67" s="5">
        <f ca="1">'MAR-22'!V67</f>
        <v>0</v>
      </c>
    </row>
    <row r="68" spans="1:22">
      <c r="A68" s="20"/>
      <c r="B68" s="18" t="str">
        <f ca="1">'MAR-22'!B68</f>
        <v>08.03.22</v>
      </c>
      <c r="C68" s="5">
        <f ca="1">'MAR-22'!C68</f>
        <v>66</v>
      </c>
      <c r="D68" s="5">
        <f ca="1">'MAR-22'!D68</f>
        <v>1326</v>
      </c>
      <c r="E68" s="26"/>
      <c r="F68" s="5">
        <f ca="1">'MAR-22'!F68</f>
        <v>59</v>
      </c>
      <c r="G68" s="63">
        <f ca="1">'MAR-22'!G68</f>
        <v>3441.42</v>
      </c>
      <c r="H68" s="63">
        <f ca="1">'MAR-22'!H68</f>
        <v>392.58</v>
      </c>
      <c r="I68" s="5">
        <f ca="1">'MAR-22'!I68</f>
        <v>0</v>
      </c>
      <c r="J68" s="22"/>
      <c r="K68" s="5"/>
      <c r="L68" s="5">
        <f ca="1">'MAR-22'!L68</f>
        <v>1</v>
      </c>
      <c r="M68" s="5">
        <f ca="1">'MAR-22'!M68</f>
        <v>50</v>
      </c>
      <c r="N68" s="5"/>
      <c r="O68" s="5"/>
      <c r="P68" s="5"/>
      <c r="Q68" s="5"/>
      <c r="R68" s="5"/>
      <c r="S68" s="5"/>
      <c r="T68" s="5"/>
      <c r="U68" s="5"/>
      <c r="V68" s="5">
        <f ca="1">'MAR-22'!V68</f>
        <v>0</v>
      </c>
    </row>
    <row r="69" spans="1:22">
      <c r="A69" s="20"/>
      <c r="B69" s="18" t="str">
        <f ca="1">'MAR-22'!B69</f>
        <v>08.03.22</v>
      </c>
      <c r="C69" s="5">
        <f ca="1">'MAR-22'!C69</f>
        <v>67</v>
      </c>
      <c r="D69" s="5">
        <f ca="1">'MAR-22'!D69</f>
        <v>1327</v>
      </c>
      <c r="E69" s="26"/>
      <c r="F69" s="5">
        <f ca="1">'MAR-22'!F69</f>
        <v>55</v>
      </c>
      <c r="G69" s="63">
        <f ca="1">'MAR-22'!G69</f>
        <v>3152.47</v>
      </c>
      <c r="H69" s="63">
        <f ca="1">'MAR-22'!H69</f>
        <v>420.53</v>
      </c>
      <c r="I69" s="5">
        <f ca="1">'MAR-22'!I69</f>
        <v>0</v>
      </c>
      <c r="J69" s="22"/>
      <c r="K69" s="5"/>
      <c r="L69" s="5">
        <f ca="1">'MAR-22'!L69</f>
        <v>1</v>
      </c>
      <c r="M69" s="5">
        <f ca="1">'MAR-22'!M69</f>
        <v>50</v>
      </c>
      <c r="N69" s="5"/>
      <c r="O69" s="5"/>
      <c r="P69" s="5"/>
      <c r="Q69" s="5"/>
      <c r="R69" s="5"/>
      <c r="S69" s="5"/>
      <c r="T69" s="5"/>
      <c r="U69" s="5"/>
      <c r="V69" s="5">
        <f ca="1">'MAR-22'!V69</f>
        <v>0</v>
      </c>
    </row>
    <row r="70" spans="1:22">
      <c r="A70" s="20"/>
      <c r="B70" s="18" t="str">
        <f ca="1">'MAR-22'!B70</f>
        <v>08.03.22</v>
      </c>
      <c r="C70" s="5">
        <f ca="1">'MAR-22'!C70</f>
        <v>68</v>
      </c>
      <c r="D70" s="5">
        <f ca="1">'MAR-22'!D70</f>
        <v>1329</v>
      </c>
      <c r="E70" s="26"/>
      <c r="F70" s="5">
        <f ca="1">'MAR-22'!F70</f>
        <v>58</v>
      </c>
      <c r="G70" s="63">
        <f ca="1">'MAR-22'!G70</f>
        <v>3325.42</v>
      </c>
      <c r="H70" s="63">
        <f ca="1">'MAR-22'!H70</f>
        <v>444.58</v>
      </c>
      <c r="I70" s="5">
        <f ca="1">'MAR-22'!I70</f>
        <v>0</v>
      </c>
      <c r="J70" s="22"/>
      <c r="K70" s="5"/>
      <c r="L70" s="5">
        <f ca="1">'MAR-22'!L70</f>
        <v>2</v>
      </c>
      <c r="M70" s="5">
        <f ca="1">'MAR-22'!M70</f>
        <v>10</v>
      </c>
      <c r="N70" s="5"/>
      <c r="O70" s="5"/>
      <c r="P70" s="5"/>
      <c r="Q70" s="5"/>
      <c r="R70" s="5"/>
      <c r="S70" s="5"/>
      <c r="T70" s="5"/>
      <c r="U70" s="5"/>
      <c r="V70" s="5">
        <f ca="1">'MAR-22'!V70</f>
        <v>0</v>
      </c>
    </row>
    <row r="71" spans="1:22">
      <c r="A71" s="20"/>
      <c r="B71" s="18" t="str">
        <f ca="1">'MAR-22'!B71</f>
        <v>08.03.22</v>
      </c>
      <c r="C71" s="5">
        <f ca="1">'MAR-22'!C71</f>
        <v>69</v>
      </c>
      <c r="D71" s="5">
        <f ca="1">'MAR-22'!D71</f>
        <v>1330</v>
      </c>
      <c r="E71" s="26"/>
      <c r="F71" s="5">
        <f ca="1">'MAR-22'!F71</f>
        <v>59</v>
      </c>
      <c r="G71" s="63">
        <f ca="1">'MAR-22'!G71</f>
        <v>3416.42</v>
      </c>
      <c r="H71" s="63">
        <f ca="1">'MAR-22'!H71</f>
        <v>417.58</v>
      </c>
      <c r="I71" s="5">
        <f ca="1">'MAR-22'!I71</f>
        <v>0</v>
      </c>
      <c r="J71" s="22"/>
      <c r="K71" s="5"/>
      <c r="L71" s="5">
        <f ca="1">'MAR-22'!L71</f>
        <v>2</v>
      </c>
      <c r="M71" s="5">
        <f ca="1">'MAR-22'!M71</f>
        <v>0</v>
      </c>
      <c r="N71" s="5"/>
      <c r="O71" s="5"/>
      <c r="P71" s="5"/>
      <c r="Q71" s="5"/>
      <c r="R71" s="5"/>
      <c r="S71" s="5"/>
      <c r="T71" s="5"/>
      <c r="U71" s="5"/>
      <c r="V71" s="5">
        <f ca="1">'MAR-22'!V71</f>
        <v>0</v>
      </c>
    </row>
    <row r="72" spans="1:22">
      <c r="A72" s="20"/>
      <c r="B72" s="18" t="str">
        <f ca="1">'MAR-22'!B72</f>
        <v>08.03.22</v>
      </c>
      <c r="C72" s="5">
        <f ca="1">'MAR-22'!C72</f>
        <v>70</v>
      </c>
      <c r="D72" s="5">
        <f ca="1">'MAR-22'!D72</f>
        <v>1325</v>
      </c>
      <c r="E72" s="26"/>
      <c r="F72" s="5">
        <f ca="1">'MAR-22'!F72</f>
        <v>56</v>
      </c>
      <c r="G72" s="63">
        <f ca="1">'MAR-22'!G72</f>
        <v>3235.27</v>
      </c>
      <c r="H72" s="63">
        <f ca="1">'MAR-22'!H72</f>
        <v>401.73</v>
      </c>
      <c r="I72" s="5">
        <f ca="1">'MAR-22'!I72</f>
        <v>0</v>
      </c>
      <c r="J72" s="22"/>
      <c r="K72" s="5"/>
      <c r="L72" s="5">
        <f ca="1">'MAR-22'!L72</f>
        <v>1</v>
      </c>
      <c r="M72" s="5">
        <f ca="1">'MAR-22'!M72</f>
        <v>45</v>
      </c>
      <c r="N72" s="5"/>
      <c r="O72" s="5"/>
      <c r="P72" s="5"/>
      <c r="Q72" s="5"/>
      <c r="R72" s="5"/>
      <c r="S72" s="5"/>
      <c r="T72" s="5"/>
      <c r="U72" s="5"/>
      <c r="V72" s="5">
        <f ca="1">'MAR-22'!V72</f>
        <v>0</v>
      </c>
    </row>
    <row r="73" spans="1:22">
      <c r="A73" s="20"/>
      <c r="B73" s="18" t="str">
        <f ca="1">'MAR-22'!B73</f>
        <v>08.03.22</v>
      </c>
      <c r="C73" s="5">
        <f ca="1">'MAR-22'!C73</f>
        <v>71</v>
      </c>
      <c r="D73" s="5">
        <f ca="1">'MAR-22'!D73</f>
        <v>1331</v>
      </c>
      <c r="E73" s="26"/>
      <c r="F73" s="5">
        <f ca="1">'MAR-22'!F73</f>
        <v>59</v>
      </c>
      <c r="G73" s="63">
        <f ca="1">'MAR-22'!G73</f>
        <v>3419.41</v>
      </c>
      <c r="H73" s="63">
        <f ca="1">'MAR-22'!H73</f>
        <v>415.59</v>
      </c>
      <c r="I73" s="5">
        <f ca="1">'MAR-22'!I73</f>
        <v>0</v>
      </c>
      <c r="J73" s="22"/>
      <c r="K73" s="5"/>
      <c r="L73" s="5">
        <f ca="1">'MAR-22'!L73</f>
        <v>1</v>
      </c>
      <c r="M73" s="5">
        <f ca="1">'MAR-22'!M73</f>
        <v>35</v>
      </c>
      <c r="N73" s="5"/>
      <c r="O73" s="5"/>
      <c r="P73" s="5"/>
      <c r="Q73" s="5"/>
      <c r="R73" s="5"/>
      <c r="S73" s="5"/>
      <c r="T73" s="5"/>
      <c r="U73" s="5"/>
      <c r="V73" s="5">
        <f ca="1">'MAR-22'!V73</f>
        <v>0</v>
      </c>
    </row>
    <row r="74" spans="1:22">
      <c r="A74" s="20"/>
      <c r="B74" s="18" t="str">
        <f ca="1">'MAR-22'!B74</f>
        <v>08.03.22</v>
      </c>
      <c r="C74" s="5">
        <f ca="1">'MAR-22'!C74</f>
        <v>72</v>
      </c>
      <c r="D74" s="5">
        <f ca="1">'MAR-22'!D74</f>
        <v>1328</v>
      </c>
      <c r="E74" s="26"/>
      <c r="F74" s="5">
        <f ca="1">'MAR-22'!F74</f>
        <v>57</v>
      </c>
      <c r="G74" s="63">
        <f ca="1">'MAR-22'!G74</f>
        <v>3369.83</v>
      </c>
      <c r="H74" s="63">
        <f ca="1">'MAR-22'!H74</f>
        <v>335.17</v>
      </c>
      <c r="I74" s="5">
        <f ca="1">'MAR-22'!I74</f>
        <v>0</v>
      </c>
      <c r="J74" s="22"/>
      <c r="K74" s="5"/>
      <c r="L74" s="5">
        <f ca="1">'MAR-22'!L74</f>
        <v>1</v>
      </c>
      <c r="M74" s="5">
        <f ca="1">'MAR-22'!M74</f>
        <v>55</v>
      </c>
      <c r="N74" s="5"/>
      <c r="O74" s="5"/>
      <c r="P74" s="5"/>
      <c r="Q74" s="5"/>
      <c r="R74" s="5"/>
      <c r="S74" s="5"/>
      <c r="T74" s="5"/>
      <c r="U74" s="5"/>
      <c r="V74" s="5">
        <f ca="1">'MAR-22'!V74</f>
        <v>0</v>
      </c>
    </row>
    <row r="75" spans="1:22">
      <c r="A75" s="20"/>
      <c r="B75" s="18" t="str">
        <f ca="1">'MAR-22'!B75</f>
        <v>08.03.22</v>
      </c>
      <c r="C75" s="5">
        <f ca="1">'MAR-22'!C75</f>
        <v>73</v>
      </c>
      <c r="D75" s="5">
        <f ca="1">'MAR-22'!D75</f>
        <v>1333</v>
      </c>
      <c r="E75" s="26"/>
      <c r="F75" s="5">
        <f ca="1">'MAR-22'!F75</f>
        <v>57</v>
      </c>
      <c r="G75" s="63">
        <f ca="1">'MAR-22'!G75</f>
        <v>3341.05</v>
      </c>
      <c r="H75" s="63">
        <f ca="1">'MAR-22'!H75</f>
        <v>361.95</v>
      </c>
      <c r="I75" s="5">
        <f ca="1">'MAR-22'!I75</f>
        <v>0</v>
      </c>
      <c r="J75" s="22"/>
      <c r="K75" s="5"/>
      <c r="L75" s="5">
        <f ca="1">'MAR-22'!L75</f>
        <v>1</v>
      </c>
      <c r="M75" s="5">
        <f ca="1">'MAR-22'!M75</f>
        <v>35</v>
      </c>
      <c r="N75" s="5"/>
      <c r="O75" s="5"/>
      <c r="P75" s="5"/>
      <c r="Q75" s="5"/>
      <c r="R75" s="5"/>
      <c r="S75" s="5"/>
      <c r="T75" s="5"/>
      <c r="U75" s="5"/>
      <c r="V75" s="5">
        <f ca="1">'MAR-22'!V75</f>
        <v>0</v>
      </c>
    </row>
    <row r="76" spans="1:22">
      <c r="A76" s="20"/>
      <c r="B76" s="18" t="str">
        <f ca="1">'MAR-22'!B76</f>
        <v>09.03.22</v>
      </c>
      <c r="C76" s="5">
        <f ca="1">'MAR-22'!C76</f>
        <v>74</v>
      </c>
      <c r="D76" s="5">
        <f ca="1">'MAR-22'!D76</f>
        <v>1332</v>
      </c>
      <c r="E76" s="26"/>
      <c r="F76" s="5">
        <f ca="1">'MAR-22'!F76</f>
        <v>59</v>
      </c>
      <c r="G76" s="63">
        <f ca="1">'MAR-22'!G76</f>
        <v>3476.02</v>
      </c>
      <c r="H76" s="63">
        <f ca="1">'MAR-22'!H76</f>
        <v>357.98</v>
      </c>
      <c r="I76" s="5">
        <f ca="1">'MAR-22'!I76</f>
        <v>0</v>
      </c>
      <c r="J76" s="22"/>
      <c r="K76" s="5"/>
      <c r="L76" s="5">
        <f ca="1">'MAR-22'!L76</f>
        <v>2</v>
      </c>
      <c r="M76" s="5">
        <f ca="1">'MAR-22'!M76</f>
        <v>10</v>
      </c>
      <c r="N76" s="5"/>
      <c r="O76" s="5"/>
      <c r="P76" s="5"/>
      <c r="Q76" s="5"/>
      <c r="R76" s="5"/>
      <c r="S76" s="5"/>
      <c r="T76" s="5"/>
      <c r="U76" s="5"/>
      <c r="V76" s="5">
        <f ca="1">'MAR-22'!V76</f>
        <v>0</v>
      </c>
    </row>
    <row r="77" spans="1:22">
      <c r="A77" s="20"/>
      <c r="B77" s="18" t="str">
        <f ca="1">'MAR-22'!B77</f>
        <v>09.03.22</v>
      </c>
      <c r="C77" s="5">
        <f ca="1">'MAR-22'!C77</f>
        <v>75</v>
      </c>
      <c r="D77" s="5">
        <f ca="1">'MAR-22'!D77</f>
        <v>1336</v>
      </c>
      <c r="E77" s="26"/>
      <c r="F77" s="5">
        <f ca="1">'MAR-22'!F77</f>
        <v>57</v>
      </c>
      <c r="G77" s="63">
        <f ca="1">'MAR-22'!G77</f>
        <v>3282.83</v>
      </c>
      <c r="H77" s="63">
        <f ca="1">'MAR-22'!H77</f>
        <v>422.17</v>
      </c>
      <c r="I77" s="5">
        <f ca="1">'MAR-22'!I77</f>
        <v>0</v>
      </c>
      <c r="J77" s="22"/>
      <c r="K77" s="5"/>
      <c r="L77" s="5">
        <f ca="1">'MAR-22'!L77</f>
        <v>2</v>
      </c>
      <c r="M77" s="5">
        <f ca="1">'MAR-22'!M77</f>
        <v>0</v>
      </c>
      <c r="N77" s="5"/>
      <c r="O77" s="5"/>
      <c r="P77" s="5"/>
      <c r="Q77" s="5"/>
      <c r="R77" s="5"/>
      <c r="S77" s="5"/>
      <c r="T77" s="5"/>
      <c r="U77" s="5"/>
      <c r="V77" s="5">
        <f ca="1">'MAR-22'!V77</f>
        <v>0</v>
      </c>
    </row>
    <row r="78" spans="1:22">
      <c r="A78" s="20"/>
      <c r="B78" s="18" t="str">
        <f ca="1">'MAR-22'!B78</f>
        <v>09.03.22</v>
      </c>
      <c r="C78" s="5">
        <f ca="1">'MAR-22'!C78</f>
        <v>76</v>
      </c>
      <c r="D78" s="5">
        <f ca="1">'MAR-22'!D78</f>
        <v>1334</v>
      </c>
      <c r="E78" s="26"/>
      <c r="F78" s="5">
        <f ca="1">'MAR-22'!F78</f>
        <v>57</v>
      </c>
      <c r="G78" s="63">
        <f ca="1">'MAR-22'!G78</f>
        <v>3308.23</v>
      </c>
      <c r="H78" s="63">
        <f ca="1">'MAR-22'!H78</f>
        <v>396.77</v>
      </c>
      <c r="I78" s="5">
        <f ca="1">'MAR-22'!I78</f>
        <v>0</v>
      </c>
      <c r="J78" s="22"/>
      <c r="K78" s="5"/>
      <c r="L78" s="5">
        <f ca="1">'MAR-22'!L78</f>
        <v>2</v>
      </c>
      <c r="M78" s="5">
        <f ca="1">'MAR-22'!M78</f>
        <v>5</v>
      </c>
      <c r="N78" s="5"/>
      <c r="O78" s="5"/>
      <c r="P78" s="5"/>
      <c r="Q78" s="5"/>
      <c r="R78" s="5"/>
      <c r="S78" s="5"/>
      <c r="T78" s="5"/>
      <c r="U78" s="5"/>
      <c r="V78" s="5">
        <f ca="1">'MAR-22'!V78</f>
        <v>0</v>
      </c>
    </row>
    <row r="79" spans="1:22">
      <c r="A79" s="20"/>
      <c r="B79" s="18" t="str">
        <f ca="1">'MAR-22'!B79</f>
        <v>09.03.22</v>
      </c>
      <c r="C79" s="5">
        <f ca="1">'MAR-22'!C79</f>
        <v>77</v>
      </c>
      <c r="D79" s="5">
        <f ca="1">'MAR-22'!D79</f>
        <v>1335</v>
      </c>
      <c r="E79" s="26"/>
      <c r="F79" s="5">
        <f ca="1">'MAR-22'!F79</f>
        <v>58</v>
      </c>
      <c r="G79" s="63">
        <f ca="1">'MAR-22'!G79</f>
        <v>3373.86</v>
      </c>
      <c r="H79" s="63">
        <f ca="1">'MAR-22'!H79</f>
        <v>392.14</v>
      </c>
      <c r="I79" s="5">
        <f ca="1">'MAR-22'!I79</f>
        <v>0</v>
      </c>
      <c r="J79" s="22"/>
      <c r="K79" s="5"/>
      <c r="L79" s="5">
        <f ca="1">'MAR-22'!L79</f>
        <v>1</v>
      </c>
      <c r="M79" s="5">
        <f ca="1">'MAR-22'!M79</f>
        <v>55</v>
      </c>
      <c r="N79" s="5"/>
      <c r="O79" s="5"/>
      <c r="P79" s="5"/>
      <c r="Q79" s="5"/>
      <c r="R79" s="5"/>
      <c r="S79" s="5"/>
      <c r="T79" s="5"/>
      <c r="U79" s="5"/>
      <c r="V79" s="5">
        <f ca="1">'MAR-22'!V79</f>
        <v>0</v>
      </c>
    </row>
    <row r="80" spans="1:22">
      <c r="A80" s="20"/>
      <c r="B80" s="18" t="str">
        <f ca="1">'MAR-22'!B80</f>
        <v>09.03.22</v>
      </c>
      <c r="C80" s="5">
        <f ca="1">'MAR-22'!C80</f>
        <v>78</v>
      </c>
      <c r="D80" s="5">
        <f ca="1">'MAR-22'!D80</f>
        <v>1337</v>
      </c>
      <c r="E80" s="26"/>
      <c r="F80" s="5">
        <f ca="1">'MAR-22'!F80</f>
        <v>59</v>
      </c>
      <c r="G80" s="63">
        <f ca="1">'MAR-22'!G80</f>
        <v>3397.41</v>
      </c>
      <c r="H80" s="63">
        <f ca="1">'MAR-22'!H80</f>
        <v>437.59</v>
      </c>
      <c r="I80" s="5">
        <f ca="1">'MAR-22'!I80</f>
        <v>0</v>
      </c>
      <c r="J80" s="22"/>
      <c r="K80" s="5"/>
      <c r="L80" s="5">
        <f ca="1">'MAR-22'!L80</f>
        <v>2</v>
      </c>
      <c r="M80" s="5">
        <f ca="1">'MAR-22'!M80</f>
        <v>25</v>
      </c>
      <c r="N80" s="5"/>
      <c r="O80" s="5"/>
      <c r="P80" s="5"/>
      <c r="Q80" s="5"/>
      <c r="R80" s="5"/>
      <c r="S80" s="5"/>
      <c r="T80" s="5"/>
      <c r="U80" s="5"/>
      <c r="V80" s="5">
        <f ca="1">'MAR-22'!V80</f>
        <v>0</v>
      </c>
    </row>
    <row r="81" spans="1:22">
      <c r="A81" s="20"/>
      <c r="B81" s="18" t="str">
        <f ca="1">'MAR-22'!B81</f>
        <v>09.03.22</v>
      </c>
      <c r="C81" s="5">
        <f ca="1">'MAR-22'!C81</f>
        <v>79</v>
      </c>
      <c r="D81" s="5">
        <f ca="1">'MAR-22'!D81</f>
        <v>1338</v>
      </c>
      <c r="E81" s="26"/>
      <c r="F81" s="5">
        <f ca="1">'MAR-22'!F81</f>
        <v>59</v>
      </c>
      <c r="G81" s="63">
        <f ca="1">'MAR-22'!G81</f>
        <v>3416.41</v>
      </c>
      <c r="H81" s="63">
        <f ca="1">'MAR-22'!H81</f>
        <v>418.59</v>
      </c>
      <c r="I81" s="5">
        <f ca="1">'MAR-22'!I81</f>
        <v>0</v>
      </c>
      <c r="J81" s="22"/>
      <c r="K81" s="5"/>
      <c r="L81" s="5">
        <f ca="1">'MAR-22'!L81</f>
        <v>2</v>
      </c>
      <c r="M81" s="5">
        <f ca="1">'MAR-22'!M81</f>
        <v>0</v>
      </c>
      <c r="N81" s="5"/>
      <c r="O81" s="5"/>
      <c r="P81" s="5"/>
      <c r="Q81" s="5"/>
      <c r="R81" s="5"/>
      <c r="S81" s="5"/>
      <c r="T81" s="5"/>
      <c r="U81" s="5"/>
      <c r="V81" s="5">
        <f ca="1">'MAR-22'!V81</f>
        <v>0</v>
      </c>
    </row>
    <row r="82" spans="1:22">
      <c r="A82" s="20"/>
      <c r="B82" s="18" t="str">
        <f ca="1">'MAR-22'!B82</f>
        <v>10.03.22</v>
      </c>
      <c r="C82" s="5">
        <f ca="1">'MAR-22'!C82</f>
        <v>80</v>
      </c>
      <c r="D82" s="5">
        <f ca="1">'MAR-22'!D82</f>
        <v>1342</v>
      </c>
      <c r="E82" s="26"/>
      <c r="F82" s="5">
        <f ca="1">'MAR-22'!F82</f>
        <v>54</v>
      </c>
      <c r="G82" s="63">
        <f ca="1">'MAR-22'!G82</f>
        <v>3162.88</v>
      </c>
      <c r="H82" s="63">
        <f ca="1">'MAR-22'!H82</f>
        <v>345.12</v>
      </c>
      <c r="I82" s="5">
        <f ca="1">'MAR-22'!I82</f>
        <v>0</v>
      </c>
      <c r="J82" s="22"/>
      <c r="K82" s="5"/>
      <c r="L82" s="5">
        <f ca="1">'MAR-22'!L82</f>
        <v>2</v>
      </c>
      <c r="M82" s="5">
        <f ca="1">'MAR-22'!M82</f>
        <v>5</v>
      </c>
      <c r="N82" s="5"/>
      <c r="O82" s="5"/>
      <c r="P82" s="5"/>
      <c r="Q82" s="5"/>
      <c r="R82" s="5"/>
      <c r="S82" s="5"/>
      <c r="T82" s="5"/>
      <c r="U82" s="5"/>
      <c r="V82" s="5">
        <f ca="1">'MAR-22'!V82</f>
        <v>0</v>
      </c>
    </row>
    <row r="83" spans="1:22">
      <c r="A83" s="20"/>
      <c r="B83" s="18" t="str">
        <f ca="1">'MAR-22'!B83</f>
        <v>10.03.22</v>
      </c>
      <c r="C83" s="5">
        <f ca="1">'MAR-22'!C83</f>
        <v>81</v>
      </c>
      <c r="D83" s="5">
        <f ca="1">'MAR-22'!D83</f>
        <v>1339</v>
      </c>
      <c r="E83" s="26"/>
      <c r="F83" s="5">
        <f ca="1">'MAR-22'!F83</f>
        <v>59</v>
      </c>
      <c r="G83" s="63">
        <f ca="1">'MAR-22'!G83</f>
        <v>3424.21</v>
      </c>
      <c r="H83" s="63">
        <f ca="1">'MAR-22'!H83</f>
        <v>410.79</v>
      </c>
      <c r="I83" s="5">
        <f ca="1">'MAR-22'!I83</f>
        <v>0</v>
      </c>
      <c r="J83" s="22"/>
      <c r="K83" s="5"/>
      <c r="L83" s="5">
        <f ca="1">'MAR-22'!L83</f>
        <v>1</v>
      </c>
      <c r="M83" s="5">
        <f ca="1">'MAR-22'!M83</f>
        <v>55</v>
      </c>
      <c r="N83" s="5"/>
      <c r="O83" s="5"/>
      <c r="P83" s="5"/>
      <c r="Q83" s="5"/>
      <c r="R83" s="5"/>
      <c r="S83" s="5"/>
      <c r="T83" s="5"/>
      <c r="U83" s="5"/>
      <c r="V83" s="5">
        <f ca="1">'MAR-22'!V83</f>
        <v>0</v>
      </c>
    </row>
    <row r="84" spans="1:22">
      <c r="A84" s="20"/>
      <c r="B84" s="18" t="str">
        <f ca="1">'MAR-22'!B84</f>
        <v>10.03.22</v>
      </c>
      <c r="C84" s="5">
        <f ca="1">'MAR-22'!C84</f>
        <v>82</v>
      </c>
      <c r="D84" s="5">
        <f ca="1">'MAR-22'!D84</f>
        <v>1340</v>
      </c>
      <c r="E84" s="26"/>
      <c r="F84" s="5">
        <f ca="1">'MAR-22'!F84</f>
        <v>59</v>
      </c>
      <c r="G84" s="63">
        <f ca="1">'MAR-22'!G84</f>
        <v>3443.21</v>
      </c>
      <c r="H84" s="63">
        <f ca="1">'MAR-22'!H84</f>
        <v>391.79</v>
      </c>
      <c r="I84" s="5">
        <f ca="1">'MAR-22'!I84</f>
        <v>0</v>
      </c>
      <c r="J84" s="22"/>
      <c r="K84" s="5"/>
      <c r="L84" s="5">
        <f ca="1">'MAR-22'!L84</f>
        <v>2</v>
      </c>
      <c r="M84" s="5">
        <f ca="1">'MAR-22'!M84</f>
        <v>5</v>
      </c>
      <c r="N84" s="5"/>
      <c r="O84" s="5"/>
      <c r="P84" s="5"/>
      <c r="Q84" s="5"/>
      <c r="R84" s="5"/>
      <c r="S84" s="5"/>
      <c r="T84" s="5"/>
      <c r="U84" s="5"/>
      <c r="V84" s="5">
        <f ca="1">'MAR-22'!V84</f>
        <v>0</v>
      </c>
    </row>
    <row r="85" spans="1:22">
      <c r="A85" s="20"/>
      <c r="B85" s="18" t="str">
        <f ca="1">'MAR-22'!B85</f>
        <v>10.03.22</v>
      </c>
      <c r="C85" s="5">
        <f ca="1">'MAR-22'!C85</f>
        <v>83</v>
      </c>
      <c r="D85" s="5">
        <f ca="1">'MAR-22'!D85</f>
        <v>1345</v>
      </c>
      <c r="E85" s="26"/>
      <c r="F85" s="5">
        <f ca="1">'MAR-22'!F85</f>
        <v>58</v>
      </c>
      <c r="G85" s="63">
        <f ca="1">'MAR-22'!G85</f>
        <v>3639.32</v>
      </c>
      <c r="H85" s="63">
        <f ca="1">'MAR-22'!H85</f>
        <v>384.68</v>
      </c>
      <c r="I85" s="5">
        <f ca="1">'MAR-22'!I85</f>
        <v>0</v>
      </c>
      <c r="J85" s="22"/>
      <c r="K85" s="5"/>
      <c r="L85" s="5">
        <f ca="1">'MAR-22'!L85</f>
        <v>1</v>
      </c>
      <c r="M85" s="5">
        <f ca="1">'MAR-22'!M85</f>
        <v>45</v>
      </c>
      <c r="N85" s="5"/>
      <c r="O85" s="5"/>
      <c r="P85" s="5"/>
      <c r="Q85" s="5"/>
      <c r="R85" s="5"/>
      <c r="S85" s="5"/>
      <c r="T85" s="5"/>
      <c r="U85" s="5"/>
      <c r="V85" s="5">
        <f ca="1">'MAR-22'!V85</f>
        <v>0</v>
      </c>
    </row>
    <row r="86" spans="1:22">
      <c r="A86" s="20"/>
      <c r="B86" s="18" t="str">
        <f ca="1">'MAR-22'!B86</f>
        <v>10.03.22</v>
      </c>
      <c r="C86" s="5">
        <f ca="1">'MAR-22'!C86</f>
        <v>84</v>
      </c>
      <c r="D86" s="5">
        <f ca="1">'MAR-22'!D86</f>
        <v>1341</v>
      </c>
      <c r="E86" s="26"/>
      <c r="F86" s="5">
        <f ca="1">'MAR-22'!F86</f>
        <v>59</v>
      </c>
      <c r="G86" s="63">
        <f ca="1">'MAR-22'!G86</f>
        <v>3408.84</v>
      </c>
      <c r="H86" s="63">
        <f ca="1">'MAR-22'!H86</f>
        <v>423.16</v>
      </c>
      <c r="I86" s="5">
        <f ca="1">'MAR-22'!I86</f>
        <v>0</v>
      </c>
      <c r="J86" s="22"/>
      <c r="K86" s="5"/>
      <c r="L86" s="5">
        <f ca="1">'MAR-22'!L86</f>
        <v>1</v>
      </c>
      <c r="M86" s="5">
        <f ca="1">'MAR-22'!M86</f>
        <v>35</v>
      </c>
      <c r="N86" s="5"/>
      <c r="O86" s="5"/>
      <c r="P86" s="5"/>
      <c r="Q86" s="5"/>
      <c r="R86" s="5"/>
      <c r="S86" s="5"/>
      <c r="T86" s="5"/>
      <c r="U86" s="5"/>
      <c r="V86" s="5">
        <f ca="1">'MAR-22'!V86</f>
        <v>0</v>
      </c>
    </row>
    <row r="87" spans="1:22">
      <c r="A87" s="20"/>
      <c r="B87" s="18" t="str">
        <f ca="1">'MAR-22'!B87</f>
        <v>10.03.22</v>
      </c>
      <c r="C87" s="5">
        <f ca="1">'MAR-22'!C87</f>
        <v>85</v>
      </c>
      <c r="D87" s="5">
        <f ca="1">'MAR-22'!D87</f>
        <v>1343</v>
      </c>
      <c r="E87" s="26"/>
      <c r="F87" s="5">
        <f ca="1">'MAR-22'!F87</f>
        <v>57</v>
      </c>
      <c r="G87" s="63">
        <f ca="1">'MAR-22'!G87</f>
        <v>3296.85</v>
      </c>
      <c r="H87" s="63">
        <f ca="1">'MAR-22'!H87</f>
        <v>406.15</v>
      </c>
      <c r="I87" s="5">
        <f ca="1">'MAR-22'!I87</f>
        <v>0</v>
      </c>
      <c r="J87" s="22"/>
      <c r="K87" s="5"/>
      <c r="L87" s="5">
        <f ca="1">'MAR-22'!L87</f>
        <v>1</v>
      </c>
      <c r="M87" s="5">
        <f ca="1">'MAR-22'!M87</f>
        <v>50</v>
      </c>
      <c r="N87" s="5"/>
      <c r="O87" s="5"/>
      <c r="P87" s="5"/>
      <c r="Q87" s="5"/>
      <c r="R87" s="5"/>
      <c r="S87" s="5"/>
      <c r="T87" s="5"/>
      <c r="U87" s="5"/>
      <c r="V87" s="5">
        <f ca="1">'MAR-22'!V87</f>
        <v>0</v>
      </c>
    </row>
    <row r="88" spans="1:22">
      <c r="A88" s="20"/>
      <c r="B88" s="18" t="str">
        <f ca="1">'MAR-22'!B88</f>
        <v>10.03.22</v>
      </c>
      <c r="C88" s="5">
        <f ca="1">'MAR-22'!C88</f>
        <v>86</v>
      </c>
      <c r="D88" s="5">
        <f ca="1">'MAR-22'!D88</f>
        <v>1344</v>
      </c>
      <c r="E88" s="26"/>
      <c r="F88" s="5">
        <f ca="1">'MAR-22'!F88</f>
        <v>57</v>
      </c>
      <c r="G88" s="63">
        <f ca="1">'MAR-22'!G88</f>
        <v>3269.44</v>
      </c>
      <c r="H88" s="63">
        <f ca="1">'MAR-22'!H88</f>
        <v>434.56</v>
      </c>
      <c r="I88" s="5">
        <f ca="1">'MAR-22'!I88</f>
        <v>0</v>
      </c>
      <c r="J88" s="22"/>
      <c r="K88" s="5"/>
      <c r="L88" s="5">
        <f ca="1">'MAR-22'!L88</f>
        <v>1</v>
      </c>
      <c r="M88" s="5">
        <f ca="1">'MAR-22'!M88</f>
        <v>45</v>
      </c>
      <c r="N88" s="5"/>
      <c r="O88" s="5"/>
      <c r="P88" s="5"/>
      <c r="Q88" s="5"/>
      <c r="R88" s="5"/>
      <c r="S88" s="5"/>
      <c r="T88" s="5"/>
      <c r="U88" s="5"/>
      <c r="V88" s="5">
        <f ca="1">'MAR-22'!V88</f>
        <v>0</v>
      </c>
    </row>
    <row r="89" spans="1:22">
      <c r="A89" s="20"/>
      <c r="B89" s="18" t="str">
        <f ca="1">'MAR-22'!B89</f>
        <v>10.03.22</v>
      </c>
      <c r="C89" s="5">
        <f ca="1">'MAR-22'!C89</f>
        <v>87</v>
      </c>
      <c r="D89" s="5">
        <f ca="1">'MAR-22'!D89</f>
        <v>1347</v>
      </c>
      <c r="E89" s="26"/>
      <c r="F89" s="5">
        <f ca="1">'MAR-22'!F89</f>
        <v>58</v>
      </c>
      <c r="G89" s="63">
        <f ca="1">'MAR-22'!G89</f>
        <v>3429.62</v>
      </c>
      <c r="H89" s="63">
        <f ca="1">'MAR-22'!H89</f>
        <v>340.38</v>
      </c>
      <c r="I89" s="5">
        <f ca="1">'MAR-22'!I89</f>
        <v>0</v>
      </c>
      <c r="J89" s="22"/>
      <c r="K89" s="5"/>
      <c r="L89" s="5">
        <f ca="1">'MAR-22'!L89</f>
        <v>1</v>
      </c>
      <c r="M89" s="5">
        <f ca="1">'MAR-22'!M89</f>
        <v>50</v>
      </c>
      <c r="N89" s="5"/>
      <c r="O89" s="5"/>
      <c r="P89" s="5"/>
      <c r="Q89" s="5"/>
      <c r="R89" s="5"/>
      <c r="S89" s="5"/>
      <c r="T89" s="5"/>
      <c r="U89" s="5"/>
      <c r="V89" s="5">
        <f ca="1">'MAR-22'!V89</f>
        <v>0</v>
      </c>
    </row>
    <row r="90" spans="1:22">
      <c r="A90" s="20"/>
      <c r="B90" s="18" t="str">
        <f ca="1">'MAR-22'!B90</f>
        <v>11.03.22</v>
      </c>
      <c r="C90" s="5">
        <f ca="1">'MAR-22'!C90</f>
        <v>88</v>
      </c>
      <c r="D90" s="5">
        <f ca="1">'MAR-22'!D90</f>
        <v>1346</v>
      </c>
      <c r="E90" s="26"/>
      <c r="F90" s="5">
        <f ca="1">'MAR-22'!F90</f>
        <v>56</v>
      </c>
      <c r="G90" s="63">
        <f ca="1">'MAR-22'!G90</f>
        <v>3295.24</v>
      </c>
      <c r="H90" s="63">
        <f ca="1">'MAR-22'!H90</f>
        <v>344.76</v>
      </c>
      <c r="I90" s="5">
        <f ca="1">'MAR-22'!I90</f>
        <v>0</v>
      </c>
      <c r="J90" s="22"/>
      <c r="K90" s="5"/>
      <c r="L90" s="5">
        <f ca="1">'MAR-22'!L90</f>
        <v>2</v>
      </c>
      <c r="M90" s="5">
        <f ca="1">'MAR-22'!M90</f>
        <v>5</v>
      </c>
      <c r="N90" s="5"/>
      <c r="O90" s="5"/>
      <c r="P90" s="5"/>
      <c r="Q90" s="5"/>
      <c r="R90" s="5"/>
      <c r="S90" s="5"/>
      <c r="T90" s="5"/>
      <c r="U90" s="5"/>
      <c r="V90" s="5">
        <f ca="1">'MAR-22'!V90</f>
        <v>0</v>
      </c>
    </row>
    <row r="91" spans="1:22">
      <c r="A91" s="20"/>
      <c r="B91" s="18" t="str">
        <f ca="1">'MAR-22'!B91</f>
        <v>11.03.22</v>
      </c>
      <c r="C91" s="5">
        <f ca="1">'MAR-22'!C91</f>
        <v>89</v>
      </c>
      <c r="D91" s="5">
        <f ca="1">'MAR-22'!D91</f>
        <v>1348</v>
      </c>
      <c r="E91" s="26"/>
      <c r="F91" s="5">
        <f ca="1">'MAR-22'!F91</f>
        <v>58</v>
      </c>
      <c r="G91" s="63">
        <f ca="1">'MAR-22'!G91</f>
        <v>3439.82</v>
      </c>
      <c r="H91" s="63">
        <f ca="1">'MAR-22'!H91</f>
        <v>332.97</v>
      </c>
      <c r="I91" s="5">
        <f ca="1">'MAR-22'!I91</f>
        <v>2.79</v>
      </c>
      <c r="J91" s="22"/>
      <c r="K91" s="5"/>
      <c r="L91" s="5">
        <f ca="1">'MAR-22'!L91</f>
        <v>2</v>
      </c>
      <c r="M91" s="5">
        <f ca="1">'MAR-22'!M91</f>
        <v>15</v>
      </c>
      <c r="N91" s="5"/>
      <c r="O91" s="5"/>
      <c r="P91" s="5"/>
      <c r="Q91" s="5"/>
      <c r="R91" s="5"/>
      <c r="S91" s="5"/>
      <c r="T91" s="5"/>
      <c r="U91" s="5"/>
      <c r="V91" s="5">
        <f ca="1">'MAR-22'!V91</f>
        <v>9135</v>
      </c>
    </row>
    <row r="92" spans="1:22">
      <c r="A92" s="20"/>
      <c r="B92" s="18" t="str">
        <f ca="1">'MAR-22'!B92</f>
        <v>11.03.22</v>
      </c>
      <c r="C92" s="5">
        <f ca="1">'MAR-22'!C92</f>
        <v>90</v>
      </c>
      <c r="D92" s="5">
        <f ca="1">'MAR-22'!D92</f>
        <v>1350</v>
      </c>
      <c r="E92" s="26"/>
      <c r="F92" s="5">
        <f ca="1">'MAR-22'!F92</f>
        <v>58</v>
      </c>
      <c r="G92" s="63">
        <f ca="1">'MAR-22'!G92</f>
        <v>3341.83</v>
      </c>
      <c r="H92" s="63">
        <f ca="1">'MAR-22'!H92</f>
        <v>427.17</v>
      </c>
      <c r="I92" s="5">
        <f ca="1">'MAR-22'!I92</f>
        <v>0</v>
      </c>
      <c r="J92" s="22"/>
      <c r="K92" s="5"/>
      <c r="L92" s="5">
        <f ca="1">'MAR-22'!L92</f>
        <v>1</v>
      </c>
      <c r="M92" s="5">
        <f ca="1">'MAR-22'!M92</f>
        <v>55</v>
      </c>
      <c r="N92" s="5"/>
      <c r="O92" s="5"/>
      <c r="P92" s="5"/>
      <c r="Q92" s="5"/>
      <c r="R92" s="5"/>
      <c r="S92" s="5"/>
      <c r="T92" s="5"/>
      <c r="U92" s="5"/>
      <c r="V92" s="5">
        <f ca="1">'MAR-22'!V92</f>
        <v>0</v>
      </c>
    </row>
    <row r="93" spans="1:22">
      <c r="A93" s="20"/>
      <c r="B93" s="18" t="str">
        <f ca="1">'MAR-22'!B93</f>
        <v>11.03.22</v>
      </c>
      <c r="C93" s="5">
        <f ca="1">'MAR-22'!C93</f>
        <v>91</v>
      </c>
      <c r="D93" s="5">
        <f ca="1">'MAR-22'!D93</f>
        <v>1351</v>
      </c>
      <c r="E93" s="26"/>
      <c r="F93" s="5">
        <f ca="1">'MAR-22'!F93</f>
        <v>59</v>
      </c>
      <c r="G93" s="63">
        <f ca="1">'MAR-22'!G93</f>
        <v>3409.02</v>
      </c>
      <c r="H93" s="63">
        <f ca="1">'MAR-22'!H93</f>
        <v>424.98</v>
      </c>
      <c r="I93" s="5">
        <f ca="1">'MAR-22'!I93</f>
        <v>0</v>
      </c>
      <c r="J93" s="22"/>
      <c r="K93" s="5"/>
      <c r="L93" s="5">
        <f ca="1">'MAR-22'!L93</f>
        <v>2</v>
      </c>
      <c r="M93" s="5">
        <f ca="1">'MAR-22'!M93</f>
        <v>0</v>
      </c>
      <c r="N93" s="5"/>
      <c r="O93" s="5"/>
      <c r="P93" s="5"/>
      <c r="Q93" s="5"/>
      <c r="R93" s="5"/>
      <c r="S93" s="5"/>
      <c r="T93" s="5"/>
      <c r="U93" s="5"/>
      <c r="V93" s="5">
        <f ca="1">'MAR-22'!V93</f>
        <v>0</v>
      </c>
    </row>
    <row r="94" spans="1:22">
      <c r="A94" s="20"/>
      <c r="B94" s="18" t="str">
        <f ca="1">'MAR-22'!B94</f>
        <v>11.03.22</v>
      </c>
      <c r="C94" s="5">
        <f ca="1">'MAR-22'!C94</f>
        <v>92</v>
      </c>
      <c r="D94" s="5">
        <f ca="1">'MAR-22'!D94</f>
        <v>1353</v>
      </c>
      <c r="E94" s="26"/>
      <c r="F94" s="5">
        <f ca="1">'MAR-22'!F94</f>
        <v>57</v>
      </c>
      <c r="G94" s="63">
        <f ca="1">'MAR-22'!G94</f>
        <v>3275.07</v>
      </c>
      <c r="H94" s="63">
        <f ca="1">'MAR-22'!H94</f>
        <v>425.93</v>
      </c>
      <c r="I94" s="5">
        <f ca="1">'MAR-22'!I94</f>
        <v>0</v>
      </c>
      <c r="J94" s="22"/>
      <c r="K94" s="5"/>
      <c r="L94" s="5">
        <f ca="1">'MAR-22'!L94</f>
        <v>1</v>
      </c>
      <c r="M94" s="5">
        <f ca="1">'MAR-22'!M94</f>
        <v>50</v>
      </c>
      <c r="N94" s="5"/>
      <c r="O94" s="5"/>
      <c r="P94" s="5"/>
      <c r="Q94" s="5"/>
      <c r="R94" s="5"/>
      <c r="S94" s="5"/>
      <c r="T94" s="5"/>
      <c r="U94" s="5"/>
      <c r="V94" s="5">
        <f ca="1">'MAR-22'!V94</f>
        <v>0</v>
      </c>
    </row>
    <row r="95" spans="1:22">
      <c r="A95" s="20"/>
      <c r="B95" s="18" t="str">
        <f ca="1">'MAR-22'!B95</f>
        <v>11.03.22</v>
      </c>
      <c r="C95" s="5">
        <f ca="1">'MAR-22'!C95</f>
        <v>93</v>
      </c>
      <c r="D95" s="5">
        <f ca="1">'MAR-22'!D95</f>
        <v>1349</v>
      </c>
      <c r="E95" s="26"/>
      <c r="F95" s="5">
        <f ca="1">'MAR-22'!F95</f>
        <v>55</v>
      </c>
      <c r="G95" s="63">
        <f ca="1">'MAR-22'!G95</f>
        <v>3203.05</v>
      </c>
      <c r="H95" s="63">
        <f ca="1">'MAR-22'!H95</f>
        <v>371.95</v>
      </c>
      <c r="I95" s="5">
        <f ca="1">'MAR-22'!I95</f>
        <v>0</v>
      </c>
      <c r="J95" s="22"/>
      <c r="K95" s="5"/>
      <c r="L95" s="5">
        <f ca="1">'MAR-22'!L95</f>
        <v>1</v>
      </c>
      <c r="M95" s="5">
        <f ca="1">'MAR-22'!M95</f>
        <v>55</v>
      </c>
      <c r="N95" s="5"/>
      <c r="O95" s="5"/>
      <c r="P95" s="5"/>
      <c r="Q95" s="5"/>
      <c r="R95" s="5"/>
      <c r="S95" s="5"/>
      <c r="T95" s="5"/>
      <c r="U95" s="5"/>
      <c r="V95" s="5">
        <f ca="1">'MAR-22'!V95</f>
        <v>0</v>
      </c>
    </row>
    <row r="96" spans="1:22">
      <c r="A96" s="20"/>
      <c r="B96" s="18" t="str">
        <f ca="1">'MAR-22'!B96</f>
        <v>11.03.22</v>
      </c>
      <c r="C96" s="5">
        <f ca="1">'MAR-22'!C96</f>
        <v>94</v>
      </c>
      <c r="D96" s="5">
        <f ca="1">'MAR-22'!D96</f>
        <v>1354</v>
      </c>
      <c r="E96" s="26"/>
      <c r="F96" s="5">
        <f ca="1">'MAR-22'!F96</f>
        <v>58</v>
      </c>
      <c r="G96" s="63">
        <f ca="1">'MAR-22'!G96</f>
        <v>3365.42</v>
      </c>
      <c r="H96" s="63">
        <f ca="1">'MAR-22'!H96</f>
        <v>404.58</v>
      </c>
      <c r="I96" s="5">
        <f ca="1">'MAR-22'!I96</f>
        <v>0</v>
      </c>
      <c r="J96" s="22"/>
      <c r="K96" s="5"/>
      <c r="L96" s="5">
        <f ca="1">'MAR-22'!L96</f>
        <v>2</v>
      </c>
      <c r="M96" s="5">
        <f ca="1">'MAR-22'!M96</f>
        <v>5</v>
      </c>
      <c r="N96" s="5"/>
      <c r="O96" s="5"/>
      <c r="P96" s="5"/>
      <c r="Q96" s="5"/>
      <c r="R96" s="5"/>
      <c r="S96" s="5"/>
      <c r="T96" s="5"/>
      <c r="U96" s="5"/>
      <c r="V96" s="5">
        <f ca="1">'MAR-22'!V96</f>
        <v>0</v>
      </c>
    </row>
    <row r="97" spans="1:22">
      <c r="A97" s="20"/>
      <c r="B97" s="18" t="str">
        <f ca="1">'MAR-22'!B97</f>
        <v>11.03.22</v>
      </c>
      <c r="C97" s="5">
        <f ca="1">'MAR-22'!C97</f>
        <v>95</v>
      </c>
      <c r="D97" s="5">
        <f ca="1">'MAR-22'!D97</f>
        <v>1352</v>
      </c>
      <c r="E97" s="26"/>
      <c r="F97" s="5">
        <f ca="1">'MAR-22'!F97</f>
        <v>59</v>
      </c>
      <c r="G97" s="63">
        <f ca="1">'MAR-22'!G97</f>
        <v>3478.41</v>
      </c>
      <c r="H97" s="63">
        <f ca="1">'MAR-22'!H97</f>
        <v>356.59</v>
      </c>
      <c r="I97" s="5">
        <f ca="1">'MAR-22'!I97</f>
        <v>0</v>
      </c>
      <c r="J97" s="22"/>
      <c r="K97" s="5"/>
      <c r="L97" s="5">
        <f ca="1">'MAR-22'!L97</f>
        <v>1</v>
      </c>
      <c r="M97" s="5">
        <f ca="1">'MAR-22'!M97</f>
        <v>50</v>
      </c>
      <c r="N97" s="5"/>
      <c r="O97" s="5"/>
      <c r="P97" s="5"/>
      <c r="Q97" s="5"/>
      <c r="R97" s="5"/>
      <c r="S97" s="5"/>
      <c r="T97" s="5"/>
      <c r="U97" s="5"/>
      <c r="V97" s="5">
        <f ca="1">'MAR-22'!V97</f>
        <v>0</v>
      </c>
    </row>
    <row r="98" spans="1:22">
      <c r="A98" s="20"/>
      <c r="B98" s="18" t="str">
        <f ca="1">'MAR-22'!B98</f>
        <v>11.03.22</v>
      </c>
      <c r="C98" s="5">
        <f ca="1">'MAR-22'!C98</f>
        <v>96</v>
      </c>
      <c r="D98" s="5">
        <f ca="1">'MAR-22'!D98</f>
        <v>1355</v>
      </c>
      <c r="E98" s="26"/>
      <c r="F98" s="5">
        <f ca="1">'MAR-22'!F98</f>
        <v>57</v>
      </c>
      <c r="G98" s="63">
        <f ca="1">'MAR-22'!G98</f>
        <v>3477.05</v>
      </c>
      <c r="H98" s="63">
        <f ca="1">'MAR-22'!H98</f>
        <v>225.95</v>
      </c>
      <c r="I98" s="5">
        <f ca="1">'MAR-22'!I98</f>
        <v>0</v>
      </c>
      <c r="J98" s="22"/>
      <c r="K98" s="5"/>
      <c r="L98" s="5">
        <f ca="1">'MAR-22'!L98</f>
        <v>1</v>
      </c>
      <c r="M98" s="5">
        <f ca="1">'MAR-22'!M98</f>
        <v>55</v>
      </c>
      <c r="N98" s="5"/>
      <c r="O98" s="5"/>
      <c r="P98" s="5"/>
      <c r="Q98" s="5"/>
      <c r="R98" s="5"/>
      <c r="S98" s="5"/>
      <c r="T98" s="5"/>
      <c r="U98" s="5"/>
      <c r="V98" s="5">
        <f ca="1">'MAR-22'!V98</f>
        <v>0</v>
      </c>
    </row>
    <row r="99" spans="1:22">
      <c r="A99" s="20"/>
      <c r="B99" s="18" t="str">
        <f ca="1">'MAR-22'!B99</f>
        <v>11.03.22</v>
      </c>
      <c r="C99" s="5">
        <f ca="1">'MAR-22'!C99</f>
        <v>97</v>
      </c>
      <c r="D99" s="5">
        <f ca="1">'MAR-22'!D99</f>
        <v>1356</v>
      </c>
      <c r="E99" s="26"/>
      <c r="F99" s="5">
        <f ca="1">'MAR-22'!F99</f>
        <v>58</v>
      </c>
      <c r="G99" s="63">
        <f ca="1">'MAR-22'!G99</f>
        <v>3437.63</v>
      </c>
      <c r="H99" s="63">
        <f ca="1">'MAR-22'!H99</f>
        <v>331.37</v>
      </c>
      <c r="I99" s="5">
        <f ca="1">'MAR-22'!I99</f>
        <v>0</v>
      </c>
      <c r="J99" s="22"/>
      <c r="K99" s="5"/>
      <c r="L99" s="5">
        <f ca="1">'MAR-22'!L99</f>
        <v>1</v>
      </c>
      <c r="M99" s="5">
        <f ca="1">'MAR-22'!M99</f>
        <v>45</v>
      </c>
      <c r="N99" s="5"/>
      <c r="O99" s="5"/>
      <c r="P99" s="5"/>
      <c r="Q99" s="5"/>
      <c r="R99" s="5"/>
      <c r="S99" s="5"/>
      <c r="T99" s="5"/>
      <c r="U99" s="5"/>
      <c r="V99" s="5">
        <f ca="1">'MAR-22'!V99</f>
        <v>0</v>
      </c>
    </row>
    <row r="100" spans="1:22">
      <c r="A100" s="20"/>
      <c r="B100" s="18" t="str">
        <f ca="1">'MAR-22'!B100</f>
        <v>12.03.22</v>
      </c>
      <c r="C100" s="5">
        <f ca="1">'MAR-22'!C100</f>
        <v>98</v>
      </c>
      <c r="D100" s="5">
        <f ca="1">'MAR-22'!D100</f>
        <v>1358</v>
      </c>
      <c r="E100" s="26"/>
      <c r="F100" s="5">
        <f ca="1">'MAR-22'!F100</f>
        <v>57</v>
      </c>
      <c r="G100" s="63">
        <f ca="1">'MAR-22'!G100</f>
        <v>3405.63</v>
      </c>
      <c r="H100" s="63">
        <f ca="1">'MAR-22'!H100</f>
        <v>299.37</v>
      </c>
      <c r="I100" s="5">
        <f ca="1">'MAR-22'!I100</f>
        <v>0</v>
      </c>
      <c r="J100" s="22"/>
      <c r="K100" s="5"/>
      <c r="L100" s="5">
        <f ca="1">'MAR-22'!L100</f>
        <v>2</v>
      </c>
      <c r="M100" s="5">
        <f ca="1">'MAR-22'!M100</f>
        <v>5</v>
      </c>
      <c r="N100" s="5"/>
      <c r="O100" s="5"/>
      <c r="P100" s="5"/>
      <c r="Q100" s="5"/>
      <c r="R100" s="5"/>
      <c r="S100" s="5"/>
      <c r="T100" s="5"/>
      <c r="U100" s="5"/>
      <c r="V100" s="5">
        <f ca="1">'MAR-22'!V100</f>
        <v>0</v>
      </c>
    </row>
    <row r="101" spans="1:22">
      <c r="A101" s="20"/>
      <c r="B101" s="18" t="str">
        <f ca="1">'MAR-22'!B101</f>
        <v>12.03.22</v>
      </c>
      <c r="C101" s="5">
        <f ca="1">'MAR-22'!C101</f>
        <v>99</v>
      </c>
      <c r="D101" s="5">
        <f ca="1">'MAR-22'!D101</f>
        <v>1357</v>
      </c>
      <c r="E101" s="26"/>
      <c r="F101" s="5">
        <f ca="1">'MAR-22'!F101</f>
        <v>57</v>
      </c>
      <c r="G101" s="63">
        <f ca="1">'MAR-22'!G101</f>
        <v>3370.64</v>
      </c>
      <c r="H101" s="63">
        <f ca="1">'MAR-22'!H101</f>
        <v>333.36</v>
      </c>
      <c r="I101" s="5">
        <f ca="1">'MAR-22'!I101</f>
        <v>0</v>
      </c>
      <c r="J101" s="22"/>
      <c r="K101" s="5"/>
      <c r="L101" s="5">
        <f ca="1">'MAR-22'!L101</f>
        <v>2</v>
      </c>
      <c r="M101" s="5">
        <f ca="1">'MAR-22'!M101</f>
        <v>20</v>
      </c>
      <c r="N101" s="5"/>
      <c r="O101" s="5"/>
      <c r="P101" s="5"/>
      <c r="Q101" s="5"/>
      <c r="R101" s="5"/>
      <c r="S101" s="5"/>
      <c r="T101" s="5"/>
      <c r="U101" s="5"/>
      <c r="V101" s="5">
        <f ca="1">'MAR-22'!V101</f>
        <v>0</v>
      </c>
    </row>
    <row r="102" spans="1:22">
      <c r="A102" s="20"/>
      <c r="B102" s="18" t="str">
        <f ca="1">'MAR-22'!B102</f>
        <v>12.03.22</v>
      </c>
      <c r="C102" s="5">
        <f ca="1">'MAR-22'!C102</f>
        <v>100</v>
      </c>
      <c r="D102" s="5">
        <f ca="1">'MAR-22'!D102</f>
        <v>1359</v>
      </c>
      <c r="E102" s="26"/>
      <c r="F102" s="5">
        <f ca="1">'MAR-22'!F102</f>
        <v>57</v>
      </c>
      <c r="G102" s="63">
        <f ca="1">'MAR-22'!G102</f>
        <v>3307.83</v>
      </c>
      <c r="H102" s="63">
        <f ca="1">'MAR-22'!H102</f>
        <v>397.17</v>
      </c>
      <c r="I102" s="5">
        <f ca="1">'MAR-22'!I102</f>
        <v>0</v>
      </c>
      <c r="J102" s="22"/>
      <c r="K102" s="5"/>
      <c r="L102" s="5">
        <f ca="1">'MAR-22'!L102</f>
        <v>2</v>
      </c>
      <c r="M102" s="5">
        <f ca="1">'MAR-22'!M102</f>
        <v>10</v>
      </c>
      <c r="N102" s="5"/>
      <c r="O102" s="5"/>
      <c r="P102" s="5"/>
      <c r="Q102" s="5"/>
      <c r="R102" s="5"/>
      <c r="S102" s="5"/>
      <c r="T102" s="5"/>
      <c r="U102" s="5"/>
      <c r="V102" s="5">
        <f ca="1">'MAR-22'!V102</f>
        <v>0</v>
      </c>
    </row>
    <row r="103" spans="1:22">
      <c r="A103" s="20"/>
      <c r="B103" s="18" t="str">
        <f ca="1">'MAR-22'!B103</f>
        <v>12.03.22</v>
      </c>
      <c r="C103" s="5">
        <f ca="1">'MAR-22'!C103</f>
        <v>101</v>
      </c>
      <c r="D103" s="5">
        <f ca="1">'MAR-22'!D103</f>
        <v>1360</v>
      </c>
      <c r="E103" s="26"/>
      <c r="F103" s="5">
        <f ca="1">'MAR-22'!F103</f>
        <v>58</v>
      </c>
      <c r="G103" s="63">
        <f ca="1">'MAR-22'!G103</f>
        <v>3395.82</v>
      </c>
      <c r="H103" s="63">
        <f ca="1">'MAR-22'!H103</f>
        <v>374.18</v>
      </c>
      <c r="I103" s="5">
        <f ca="1">'MAR-22'!I103</f>
        <v>0</v>
      </c>
      <c r="J103" s="22"/>
      <c r="K103" s="5"/>
      <c r="L103" s="5">
        <f ca="1">'MAR-22'!L103</f>
        <v>2</v>
      </c>
      <c r="M103" s="5">
        <f ca="1">'MAR-22'!M103</f>
        <v>10</v>
      </c>
      <c r="N103" s="5"/>
      <c r="O103" s="5"/>
      <c r="P103" s="5"/>
      <c r="Q103" s="5"/>
      <c r="R103" s="5"/>
      <c r="S103" s="5"/>
      <c r="T103" s="5"/>
      <c r="U103" s="5"/>
      <c r="V103" s="5">
        <f ca="1">'MAR-22'!V103</f>
        <v>0</v>
      </c>
    </row>
    <row r="104" spans="1:22">
      <c r="A104" s="20"/>
      <c r="B104" s="18" t="str">
        <f ca="1">'MAR-22'!B104</f>
        <v>12.03.22</v>
      </c>
      <c r="C104" s="5">
        <f ca="1">'MAR-22'!C104</f>
        <v>102</v>
      </c>
      <c r="D104" s="5">
        <f ca="1">'MAR-22'!D104</f>
        <v>1361</v>
      </c>
      <c r="E104" s="26"/>
      <c r="F104" s="5">
        <f ca="1">'MAR-22'!F104</f>
        <v>59</v>
      </c>
      <c r="G104" s="63">
        <f ca="1">'MAR-22'!G104</f>
        <v>3343.45</v>
      </c>
      <c r="H104" s="63">
        <f ca="1">'MAR-22'!H104</f>
        <v>487.55</v>
      </c>
      <c r="I104" s="5">
        <f ca="1">'MAR-22'!I104</f>
        <v>0</v>
      </c>
      <c r="J104" s="22"/>
      <c r="K104" s="5"/>
      <c r="L104" s="5">
        <f ca="1">'MAR-22'!L104</f>
        <v>1</v>
      </c>
      <c r="M104" s="5">
        <f ca="1">'MAR-22'!M104</f>
        <v>55</v>
      </c>
      <c r="N104" s="5"/>
      <c r="O104" s="5"/>
      <c r="P104" s="5"/>
      <c r="Q104" s="5"/>
      <c r="R104" s="5"/>
      <c r="S104" s="5"/>
      <c r="T104" s="5"/>
      <c r="U104" s="5"/>
      <c r="V104" s="5">
        <f ca="1">'MAR-22'!V104</f>
        <v>0</v>
      </c>
    </row>
    <row r="105" spans="1:22">
      <c r="A105" s="20"/>
      <c r="B105" s="18" t="str">
        <f ca="1">'MAR-22'!B105</f>
        <v>12.03.22</v>
      </c>
      <c r="C105" s="5">
        <f ca="1">'MAR-22'!C105</f>
        <v>103</v>
      </c>
      <c r="D105" s="5">
        <f ca="1">'MAR-22'!D105</f>
        <v>1362</v>
      </c>
      <c r="E105" s="26"/>
      <c r="F105" s="5">
        <f ca="1">'MAR-22'!F105</f>
        <v>59</v>
      </c>
      <c r="G105" s="63">
        <f ca="1">'MAR-22'!G105</f>
        <v>3428.42</v>
      </c>
      <c r="H105" s="63">
        <f ca="1">'MAR-22'!H105</f>
        <v>405.58</v>
      </c>
      <c r="I105" s="5">
        <f ca="1">'MAR-22'!I105</f>
        <v>0</v>
      </c>
      <c r="J105" s="22"/>
      <c r="K105" s="5"/>
      <c r="L105" s="5">
        <f ca="1">'MAR-22'!L105</f>
        <v>2</v>
      </c>
      <c r="M105" s="5">
        <f ca="1">'MAR-22'!M105</f>
        <v>0</v>
      </c>
      <c r="N105" s="5"/>
      <c r="O105" s="5"/>
      <c r="P105" s="5"/>
      <c r="Q105" s="5"/>
      <c r="R105" s="5"/>
      <c r="S105" s="5"/>
      <c r="T105" s="5"/>
      <c r="U105" s="5"/>
      <c r="V105" s="5">
        <f ca="1">'MAR-22'!V105</f>
        <v>0</v>
      </c>
    </row>
    <row r="106" spans="1:22">
      <c r="A106" s="20"/>
      <c r="B106" s="18" t="str">
        <f ca="1">'MAR-22'!B106</f>
        <v>12.03.22</v>
      </c>
      <c r="C106" s="5">
        <f ca="1">'MAR-22'!C106</f>
        <v>104</v>
      </c>
      <c r="D106" s="5">
        <f ca="1">'MAR-22'!D106</f>
        <v>1363</v>
      </c>
      <c r="E106" s="26"/>
      <c r="F106" s="5">
        <f ca="1">'MAR-22'!F106</f>
        <v>55</v>
      </c>
      <c r="G106" s="63">
        <f ca="1">'MAR-22'!G106</f>
        <v>3187.47</v>
      </c>
      <c r="H106" s="63">
        <f ca="1">'MAR-22'!H106</f>
        <v>385.53</v>
      </c>
      <c r="I106" s="5">
        <f ca="1">'MAR-22'!I106</f>
        <v>0</v>
      </c>
      <c r="J106" s="22"/>
      <c r="K106" s="5"/>
      <c r="L106" s="5">
        <f ca="1">'MAR-22'!L106</f>
        <v>2</v>
      </c>
      <c r="M106" s="5">
        <f ca="1">'MAR-22'!M106</f>
        <v>20</v>
      </c>
      <c r="N106" s="5"/>
      <c r="O106" s="5"/>
      <c r="P106" s="5"/>
      <c r="Q106" s="5"/>
      <c r="R106" s="5"/>
      <c r="S106" s="5"/>
      <c r="T106" s="5"/>
      <c r="U106" s="5"/>
      <c r="V106" s="5">
        <f ca="1">'MAR-22'!V106</f>
        <v>0</v>
      </c>
    </row>
    <row r="107" spans="1:22">
      <c r="A107" s="20"/>
      <c r="B107" s="18" t="str">
        <f ca="1">'MAR-22'!B107</f>
        <v>12.03.22</v>
      </c>
      <c r="C107" s="5">
        <f ca="1">'MAR-22'!C107</f>
        <v>105</v>
      </c>
      <c r="D107" s="5">
        <f ca="1">'MAR-22'!D107</f>
        <v>1364</v>
      </c>
      <c r="E107" s="26"/>
      <c r="F107" s="5">
        <f ca="1">'MAR-22'!F107</f>
        <v>58</v>
      </c>
      <c r="G107" s="63">
        <f ca="1">'MAR-22'!G107</f>
        <v>3307.02</v>
      </c>
      <c r="H107" s="63">
        <f ca="1">'MAR-22'!H107</f>
        <v>462.98</v>
      </c>
      <c r="I107" s="5">
        <f ca="1">'MAR-22'!I107</f>
        <v>0</v>
      </c>
      <c r="J107" s="22"/>
      <c r="K107" s="5"/>
      <c r="L107" s="5">
        <f ca="1">'MAR-22'!L107</f>
        <v>2</v>
      </c>
      <c r="M107" s="5">
        <f ca="1">'MAR-22'!M107</f>
        <v>40</v>
      </c>
      <c r="N107" s="5"/>
      <c r="O107" s="5"/>
      <c r="P107" s="5"/>
      <c r="Q107" s="5"/>
      <c r="R107" s="5"/>
      <c r="S107" s="5"/>
      <c r="T107" s="5"/>
      <c r="U107" s="5"/>
      <c r="V107" s="5">
        <f ca="1">'MAR-22'!V107</f>
        <v>0</v>
      </c>
    </row>
    <row r="108" spans="1:22">
      <c r="A108" s="20"/>
      <c r="B108" s="18" t="str">
        <f ca="1">'MAR-22'!B108</f>
        <v>13.03.22</v>
      </c>
      <c r="C108" s="5">
        <f ca="1">'MAR-22'!C108</f>
        <v>106</v>
      </c>
      <c r="D108" s="5">
        <f ca="1">'MAR-22'!D108</f>
        <v>1365</v>
      </c>
      <c r="E108" s="26"/>
      <c r="F108" s="5">
        <f ca="1">'MAR-22'!F108</f>
        <v>55</v>
      </c>
      <c r="G108" s="63">
        <f ca="1">'MAR-22'!G108</f>
        <v>3262.67</v>
      </c>
      <c r="H108" s="63">
        <f ca="1">'MAR-22'!H108</f>
        <v>310.33</v>
      </c>
      <c r="I108" s="5">
        <f ca="1">'MAR-22'!I108</f>
        <v>0</v>
      </c>
      <c r="J108" s="22"/>
      <c r="K108" s="5"/>
      <c r="L108" s="5">
        <f ca="1">'MAR-22'!L108</f>
        <v>1</v>
      </c>
      <c r="M108" s="5">
        <f ca="1">'MAR-22'!M108</f>
        <v>55</v>
      </c>
      <c r="N108" s="5"/>
      <c r="O108" s="5"/>
      <c r="P108" s="5"/>
      <c r="Q108" s="5"/>
      <c r="R108" s="5"/>
      <c r="S108" s="5"/>
      <c r="T108" s="5"/>
      <c r="U108" s="5"/>
      <c r="V108" s="5">
        <f ca="1">'MAR-22'!V108</f>
        <v>0</v>
      </c>
    </row>
    <row r="109" spans="1:22">
      <c r="A109" s="20"/>
      <c r="B109" s="18" t="str">
        <f ca="1">'MAR-22'!B109</f>
        <v>13.03.22</v>
      </c>
      <c r="C109" s="5">
        <f ca="1">'MAR-22'!C109</f>
        <v>107</v>
      </c>
      <c r="D109" s="5">
        <f ca="1">'MAR-22'!D109</f>
        <v>1366</v>
      </c>
      <c r="E109" s="26"/>
      <c r="F109" s="5">
        <f ca="1">'MAR-22'!F109</f>
        <v>59</v>
      </c>
      <c r="G109" s="63">
        <f ca="1">'MAR-22'!G109</f>
        <v>3468.44</v>
      </c>
      <c r="H109" s="63">
        <f ca="1">'MAR-22'!H109</f>
        <v>363.56</v>
      </c>
      <c r="I109" s="5">
        <f ca="1">'MAR-22'!I109</f>
        <v>0</v>
      </c>
      <c r="J109" s="22"/>
      <c r="K109" s="5"/>
      <c r="L109" s="5">
        <f ca="1">'MAR-22'!L109</f>
        <v>1</v>
      </c>
      <c r="M109" s="5">
        <f ca="1">'MAR-22'!M109</f>
        <v>50</v>
      </c>
      <c r="N109" s="5"/>
      <c r="O109" s="5"/>
      <c r="P109" s="5"/>
      <c r="Q109" s="5"/>
      <c r="R109" s="5"/>
      <c r="S109" s="5"/>
      <c r="T109" s="5"/>
      <c r="U109" s="5"/>
      <c r="V109" s="5">
        <f ca="1">'MAR-22'!V109</f>
        <v>0</v>
      </c>
    </row>
    <row r="110" spans="1:22">
      <c r="A110" s="20"/>
      <c r="B110" s="18" t="str">
        <f ca="1">'MAR-22'!B110</f>
        <v>13.03.22</v>
      </c>
      <c r="C110" s="5">
        <f ca="1">'MAR-22'!C110</f>
        <v>108</v>
      </c>
      <c r="D110" s="5">
        <f ca="1">'MAR-22'!D110</f>
        <v>1367</v>
      </c>
      <c r="E110" s="26"/>
      <c r="F110" s="5">
        <f ca="1">'MAR-22'!F110</f>
        <v>58</v>
      </c>
      <c r="G110" s="63">
        <f ca="1">'MAR-22'!G110</f>
        <v>3467.64</v>
      </c>
      <c r="H110" s="63">
        <f ca="1">'MAR-22'!H110</f>
        <v>300.36</v>
      </c>
      <c r="I110" s="5">
        <f ca="1">'MAR-22'!I110</f>
        <v>0</v>
      </c>
      <c r="J110" s="22"/>
      <c r="K110" s="5"/>
      <c r="L110" s="5">
        <f ca="1">'MAR-22'!L110</f>
        <v>1</v>
      </c>
      <c r="M110" s="5">
        <f ca="1">'MAR-22'!M110</f>
        <v>50</v>
      </c>
      <c r="N110" s="5"/>
      <c r="O110" s="5"/>
      <c r="P110" s="5"/>
      <c r="Q110" s="5"/>
      <c r="R110" s="5"/>
      <c r="S110" s="5"/>
      <c r="T110" s="5"/>
      <c r="U110" s="5"/>
      <c r="V110" s="5">
        <f ca="1">'MAR-22'!V110</f>
        <v>0</v>
      </c>
    </row>
    <row r="111" spans="1:22">
      <c r="A111" s="20"/>
      <c r="B111" s="18" t="str">
        <f ca="1">'MAR-22'!B111</f>
        <v>13.03.22</v>
      </c>
      <c r="C111" s="5">
        <f ca="1">'MAR-22'!C111</f>
        <v>109</v>
      </c>
      <c r="D111" s="5">
        <f ca="1">'MAR-22'!D111</f>
        <v>1368</v>
      </c>
      <c r="E111" s="26"/>
      <c r="F111" s="5">
        <f ca="1">'MAR-22'!F111</f>
        <v>59</v>
      </c>
      <c r="G111" s="63">
        <f ca="1">'MAR-22'!G111</f>
        <v>3532.22</v>
      </c>
      <c r="H111" s="63">
        <f ca="1">'MAR-22'!H111</f>
        <v>301.77999999999997</v>
      </c>
      <c r="I111" s="5">
        <f ca="1">'MAR-22'!I111</f>
        <v>0</v>
      </c>
      <c r="J111" s="22"/>
      <c r="K111" s="5"/>
      <c r="L111" s="5">
        <f ca="1">'MAR-22'!L111</f>
        <v>2</v>
      </c>
      <c r="M111" s="5">
        <f ca="1">'MAR-22'!M111</f>
        <v>20</v>
      </c>
      <c r="N111" s="5"/>
      <c r="O111" s="5"/>
      <c r="P111" s="5"/>
      <c r="Q111" s="5"/>
      <c r="R111" s="5"/>
      <c r="S111" s="5"/>
      <c r="T111" s="5"/>
      <c r="U111" s="5"/>
      <c r="V111" s="5">
        <f ca="1">'MAR-22'!V111</f>
        <v>0</v>
      </c>
    </row>
    <row r="112" spans="1:22">
      <c r="A112" s="20"/>
      <c r="B112" s="18" t="str">
        <f ca="1">'MAR-22'!B112</f>
        <v>13.03.22</v>
      </c>
      <c r="C112" s="5">
        <f ca="1">'MAR-22'!C112</f>
        <v>110</v>
      </c>
      <c r="D112" s="5">
        <f ca="1">'MAR-22'!D112</f>
        <v>1370</v>
      </c>
      <c r="E112" s="26"/>
      <c r="F112" s="5">
        <f ca="1">'MAR-22'!F112</f>
        <v>59</v>
      </c>
      <c r="G112" s="63">
        <f ca="1">'MAR-22'!G112</f>
        <v>3478.84</v>
      </c>
      <c r="H112" s="63">
        <f ca="1">'MAR-22'!H112</f>
        <v>353.16</v>
      </c>
      <c r="I112" s="5">
        <f ca="1">'MAR-22'!I112</f>
        <v>0</v>
      </c>
      <c r="J112" s="22"/>
      <c r="K112" s="5"/>
      <c r="L112" s="5">
        <f ca="1">'MAR-22'!L112</f>
        <v>2</v>
      </c>
      <c r="M112" s="5">
        <f ca="1">'MAR-22'!M112</f>
        <v>0</v>
      </c>
      <c r="N112" s="5"/>
      <c r="O112" s="5"/>
      <c r="P112" s="5"/>
      <c r="Q112" s="5"/>
      <c r="R112" s="5"/>
      <c r="S112" s="5"/>
      <c r="T112" s="5"/>
      <c r="U112" s="5"/>
      <c r="V112" s="5">
        <f ca="1">'MAR-22'!V112</f>
        <v>0</v>
      </c>
    </row>
    <row r="113" spans="1:22">
      <c r="A113" s="20"/>
      <c r="B113" s="18" t="str">
        <f ca="1">'MAR-22'!B113</f>
        <v>13.03.22</v>
      </c>
      <c r="C113" s="5">
        <f ca="1">'MAR-22'!C113</f>
        <v>111</v>
      </c>
      <c r="D113" s="5">
        <f ca="1">'MAR-22'!D113</f>
        <v>1369</v>
      </c>
      <c r="E113" s="26"/>
      <c r="F113" s="5">
        <f ca="1">'MAR-22'!F113</f>
        <v>59</v>
      </c>
      <c r="G113" s="63">
        <f ca="1">'MAR-22'!G113</f>
        <v>3397.65</v>
      </c>
      <c r="H113" s="63">
        <f ca="1">'MAR-22'!H113</f>
        <v>433.35</v>
      </c>
      <c r="I113" s="5">
        <f ca="1">'MAR-22'!I113</f>
        <v>0</v>
      </c>
      <c r="J113" s="22"/>
      <c r="K113" s="5"/>
      <c r="L113" s="5">
        <f ca="1">'MAR-22'!L113</f>
        <v>1</v>
      </c>
      <c r="M113" s="5">
        <f ca="1">'MAR-22'!M113</f>
        <v>55</v>
      </c>
      <c r="N113" s="5"/>
      <c r="O113" s="5"/>
      <c r="P113" s="5"/>
      <c r="Q113" s="5"/>
      <c r="R113" s="5"/>
      <c r="S113" s="5"/>
      <c r="T113" s="5"/>
      <c r="U113" s="5"/>
      <c r="V113" s="5">
        <f ca="1">'MAR-22'!V113</f>
        <v>0</v>
      </c>
    </row>
    <row r="114" spans="1:22">
      <c r="A114" s="20"/>
      <c r="B114" s="18" t="str">
        <f ca="1">'MAR-22'!B114</f>
        <v>14.03.22</v>
      </c>
      <c r="C114" s="5">
        <f ca="1">'MAR-22'!C114</f>
        <v>112</v>
      </c>
      <c r="D114" s="5">
        <f ca="1">'MAR-22'!D114</f>
        <v>1371</v>
      </c>
      <c r="E114" s="26"/>
      <c r="F114" s="5">
        <f ca="1">'MAR-22'!F114</f>
        <v>58</v>
      </c>
      <c r="G114" s="63">
        <f ca="1">'MAR-22'!G114</f>
        <v>3358.23</v>
      </c>
      <c r="H114" s="63">
        <f ca="1">'MAR-22'!H114</f>
        <v>410.77</v>
      </c>
      <c r="I114" s="5">
        <f ca="1">'MAR-22'!I114</f>
        <v>0</v>
      </c>
      <c r="J114" s="22"/>
      <c r="K114" s="5"/>
      <c r="L114" s="5">
        <f ca="1">'MAR-22'!L114</f>
        <v>2</v>
      </c>
      <c r="M114" s="5">
        <f ca="1">'MAR-22'!M114</f>
        <v>15</v>
      </c>
      <c r="N114" s="5"/>
      <c r="O114" s="5"/>
      <c r="P114" s="5"/>
      <c r="Q114" s="5"/>
      <c r="R114" s="5"/>
      <c r="S114" s="5"/>
      <c r="T114" s="5"/>
      <c r="U114" s="5"/>
      <c r="V114" s="5">
        <f ca="1">'MAR-22'!V114</f>
        <v>0</v>
      </c>
    </row>
    <row r="115" spans="1:22">
      <c r="A115" s="20"/>
      <c r="B115" s="18" t="str">
        <f ca="1">'MAR-22'!B115</f>
        <v>14.03.22</v>
      </c>
      <c r="C115" s="5">
        <f ca="1">'MAR-22'!C115</f>
        <v>113</v>
      </c>
      <c r="D115" s="5">
        <f ca="1">'MAR-22'!D115</f>
        <v>1372</v>
      </c>
      <c r="E115" s="26"/>
      <c r="F115" s="5">
        <f ca="1">'MAR-22'!F115</f>
        <v>58</v>
      </c>
      <c r="G115" s="63">
        <f ca="1">'MAR-22'!G115</f>
        <v>3491.02</v>
      </c>
      <c r="H115" s="63">
        <f ca="1">'MAR-22'!H115</f>
        <v>278.98</v>
      </c>
      <c r="I115" s="5">
        <f ca="1">'MAR-22'!I115</f>
        <v>0</v>
      </c>
      <c r="J115" s="22"/>
      <c r="K115" s="5"/>
      <c r="L115" s="5">
        <f ca="1">'MAR-22'!L115</f>
        <v>2</v>
      </c>
      <c r="M115" s="5">
        <f ca="1">'MAR-22'!M115</f>
        <v>50</v>
      </c>
      <c r="N115" s="5"/>
      <c r="O115" s="5"/>
      <c r="P115" s="5"/>
      <c r="Q115" s="5"/>
      <c r="R115" s="5"/>
      <c r="S115" s="5"/>
      <c r="T115" s="5"/>
      <c r="U115" s="5"/>
      <c r="V115" s="5">
        <f ca="1">'MAR-22'!V115</f>
        <v>0</v>
      </c>
    </row>
    <row r="116" spans="1:22">
      <c r="A116" s="20"/>
      <c r="B116" s="18" t="str">
        <f ca="1">'MAR-22'!B116</f>
        <v>14.03.22</v>
      </c>
      <c r="C116" s="5">
        <f ca="1">'MAR-22'!C116</f>
        <v>114</v>
      </c>
      <c r="D116" s="5">
        <f ca="1">'MAR-22'!D116</f>
        <v>1373</v>
      </c>
      <c r="E116" s="26"/>
      <c r="F116" s="5">
        <f ca="1">'MAR-22'!F116</f>
        <v>56</v>
      </c>
      <c r="G116" s="63">
        <f ca="1">'MAR-22'!G116</f>
        <v>3315.44</v>
      </c>
      <c r="H116" s="63">
        <f ca="1">'MAR-22'!H116</f>
        <v>324.56</v>
      </c>
      <c r="I116" s="5">
        <f ca="1">'MAR-22'!I116</f>
        <v>0</v>
      </c>
      <c r="J116" s="22"/>
      <c r="K116" s="5"/>
      <c r="L116" s="5">
        <f ca="1">'MAR-22'!L116</f>
        <v>1</v>
      </c>
      <c r="M116" s="5">
        <f ca="1">'MAR-22'!M116</f>
        <v>50</v>
      </c>
      <c r="N116" s="5"/>
      <c r="O116" s="5"/>
      <c r="P116" s="5"/>
      <c r="Q116" s="5"/>
      <c r="R116" s="5"/>
      <c r="S116" s="5"/>
      <c r="T116" s="5"/>
      <c r="U116" s="5"/>
      <c r="V116" s="5">
        <f ca="1">'MAR-22'!V116</f>
        <v>0</v>
      </c>
    </row>
    <row r="117" spans="1:22">
      <c r="A117" s="20"/>
      <c r="B117" s="18" t="str">
        <f ca="1">'MAR-22'!B117</f>
        <v>14.03.22</v>
      </c>
      <c r="C117" s="5">
        <f ca="1">'MAR-22'!C117</f>
        <v>115</v>
      </c>
      <c r="D117" s="5">
        <f ca="1">'MAR-22'!D117</f>
        <v>1374</v>
      </c>
      <c r="E117" s="26"/>
      <c r="F117" s="5">
        <f ca="1">'MAR-22'!F117</f>
        <v>59</v>
      </c>
      <c r="G117" s="63">
        <f ca="1">'MAR-22'!G117</f>
        <v>3528.41</v>
      </c>
      <c r="H117" s="63">
        <f ca="1">'MAR-22'!H117</f>
        <v>307.77999999999997</v>
      </c>
      <c r="I117" s="5">
        <f ca="1">'MAR-22'!I117</f>
        <v>1.19</v>
      </c>
      <c r="J117" s="22"/>
      <c r="K117" s="5"/>
      <c r="L117" s="5">
        <f ca="1">'MAR-22'!L117</f>
        <v>1</v>
      </c>
      <c r="M117" s="5">
        <f ca="1">'MAR-22'!M117</f>
        <v>45</v>
      </c>
      <c r="N117" s="5"/>
      <c r="O117" s="5"/>
      <c r="P117" s="5"/>
      <c r="Q117" s="5"/>
      <c r="R117" s="5"/>
      <c r="S117" s="5"/>
      <c r="T117" s="5"/>
      <c r="U117" s="5"/>
      <c r="V117" s="5">
        <f ca="1">'MAR-22'!V117</f>
        <v>9292.5</v>
      </c>
    </row>
    <row r="118" spans="1:22">
      <c r="A118" s="20"/>
      <c r="B118" s="18" t="str">
        <f ca="1">'MAR-22'!B118</f>
        <v>14.03.22</v>
      </c>
      <c r="C118" s="5">
        <f ca="1">'MAR-22'!C118</f>
        <v>116</v>
      </c>
      <c r="D118" s="5">
        <f ca="1">'MAR-22'!D118</f>
        <v>1375</v>
      </c>
      <c r="E118" s="26"/>
      <c r="F118" s="5">
        <f ca="1">'MAR-22'!F118</f>
        <v>59</v>
      </c>
      <c r="G118" s="63">
        <f ca="1">'MAR-22'!G118</f>
        <v>3435.61</v>
      </c>
      <c r="H118" s="63">
        <f ca="1">'MAR-22'!H118</f>
        <v>399.39</v>
      </c>
      <c r="I118" s="5">
        <f ca="1">'MAR-22'!I118</f>
        <v>0</v>
      </c>
      <c r="J118" s="22"/>
      <c r="K118" s="5"/>
      <c r="L118" s="5">
        <f ca="1">'MAR-22'!L118</f>
        <v>2</v>
      </c>
      <c r="M118" s="5">
        <f ca="1">'MAR-22'!M118</f>
        <v>25</v>
      </c>
      <c r="N118" s="5"/>
      <c r="O118" s="5"/>
      <c r="P118" s="5"/>
      <c r="Q118" s="5"/>
      <c r="R118" s="5"/>
      <c r="S118" s="5"/>
      <c r="T118" s="5"/>
      <c r="U118" s="5"/>
      <c r="V118" s="5">
        <f ca="1">'MAR-22'!V118</f>
        <v>0</v>
      </c>
    </row>
    <row r="119" spans="1:22">
      <c r="A119" s="20"/>
      <c r="B119" s="18" t="str">
        <f ca="1">'MAR-22'!B119</f>
        <v>14.03.22</v>
      </c>
      <c r="C119" s="5">
        <f ca="1">'MAR-22'!C119</f>
        <v>117</v>
      </c>
      <c r="D119" s="5">
        <f ca="1">'MAR-22'!D119</f>
        <v>1376</v>
      </c>
      <c r="E119" s="26"/>
      <c r="F119" s="5">
        <f ca="1">'MAR-22'!F119</f>
        <v>59</v>
      </c>
      <c r="G119" s="63">
        <f ca="1">'MAR-22'!G119</f>
        <v>3498.01</v>
      </c>
      <c r="H119" s="63">
        <f ca="1">'MAR-22'!H119</f>
        <v>336.99</v>
      </c>
      <c r="I119" s="5">
        <f ca="1">'MAR-22'!I119</f>
        <v>0</v>
      </c>
      <c r="J119" s="22"/>
      <c r="K119" s="5"/>
      <c r="L119" s="5">
        <f ca="1">'MAR-22'!L119</f>
        <v>1</v>
      </c>
      <c r="M119" s="5">
        <f ca="1">'MAR-22'!M119</f>
        <v>55</v>
      </c>
      <c r="N119" s="5"/>
      <c r="O119" s="5"/>
      <c r="P119" s="5"/>
      <c r="Q119" s="5"/>
      <c r="R119" s="5"/>
      <c r="S119" s="5"/>
      <c r="T119" s="5"/>
      <c r="U119" s="5"/>
      <c r="V119" s="5">
        <f ca="1">'MAR-22'!V119</f>
        <v>0</v>
      </c>
    </row>
    <row r="120" spans="1:22">
      <c r="A120" s="20"/>
      <c r="B120" s="18" t="str">
        <f ca="1">'MAR-22'!B120</f>
        <v>15.03.22</v>
      </c>
      <c r="C120" s="5">
        <f ca="1">'MAR-22'!C120</f>
        <v>118</v>
      </c>
      <c r="D120" s="5">
        <f ca="1">'MAR-22'!D120</f>
        <v>1378</v>
      </c>
      <c r="E120" s="26"/>
      <c r="F120" s="5">
        <f ca="1">'MAR-22'!F120</f>
        <v>58</v>
      </c>
      <c r="G120" s="63">
        <f ca="1">'MAR-22'!G120</f>
        <v>3374.23</v>
      </c>
      <c r="H120" s="63">
        <f ca="1">'MAR-22'!H120</f>
        <v>394.77</v>
      </c>
      <c r="I120" s="5">
        <f ca="1">'MAR-22'!I120</f>
        <v>0</v>
      </c>
      <c r="J120" s="22"/>
      <c r="K120" s="5"/>
      <c r="L120" s="5">
        <f ca="1">'MAR-22'!L120</f>
        <v>2</v>
      </c>
      <c r="M120" s="5">
        <f ca="1">'MAR-22'!M120</f>
        <v>20</v>
      </c>
      <c r="N120" s="5"/>
      <c r="O120" s="5"/>
      <c r="P120" s="5"/>
      <c r="Q120" s="5"/>
      <c r="R120" s="5"/>
      <c r="S120" s="5"/>
      <c r="T120" s="5"/>
      <c r="U120" s="5"/>
      <c r="V120" s="5">
        <f ca="1">'MAR-22'!V120</f>
        <v>0</v>
      </c>
    </row>
    <row r="121" spans="1:22">
      <c r="A121" s="20"/>
      <c r="B121" s="18" t="str">
        <f ca="1">'MAR-22'!B121</f>
        <v>15.03.22</v>
      </c>
      <c r="C121" s="5">
        <f ca="1">'MAR-22'!C121</f>
        <v>119</v>
      </c>
      <c r="D121" s="5">
        <f ca="1">'MAR-22'!D121</f>
        <v>1377</v>
      </c>
      <c r="E121" s="26"/>
      <c r="F121" s="5">
        <f ca="1">'MAR-22'!F121</f>
        <v>57</v>
      </c>
      <c r="G121" s="63">
        <f ca="1">'MAR-22'!G121</f>
        <v>3355.86</v>
      </c>
      <c r="H121" s="63">
        <f ca="1">'MAR-22'!H121</f>
        <v>346.14</v>
      </c>
      <c r="I121" s="5">
        <f ca="1">'MAR-22'!I121</f>
        <v>0</v>
      </c>
      <c r="J121" s="22"/>
      <c r="K121" s="5"/>
      <c r="L121" s="5">
        <f ca="1">'MAR-22'!L121</f>
        <v>2</v>
      </c>
      <c r="M121" s="5">
        <f ca="1">'MAR-22'!M121</f>
        <v>25</v>
      </c>
      <c r="N121" s="5"/>
      <c r="O121" s="5"/>
      <c r="P121" s="5"/>
      <c r="Q121" s="5"/>
      <c r="R121" s="5"/>
      <c r="S121" s="5"/>
      <c r="T121" s="5"/>
      <c r="U121" s="5"/>
      <c r="V121" s="5">
        <f ca="1">'MAR-22'!V121</f>
        <v>0</v>
      </c>
    </row>
    <row r="122" spans="1:22">
      <c r="A122" s="20"/>
      <c r="B122" s="18" t="str">
        <f ca="1">'MAR-22'!B122</f>
        <v>15.03.22</v>
      </c>
      <c r="C122" s="5">
        <f ca="1">'MAR-22'!C122</f>
        <v>120</v>
      </c>
      <c r="D122" s="5">
        <f ca="1">'MAR-22'!D122</f>
        <v>1381</v>
      </c>
      <c r="E122" s="26"/>
      <c r="F122" s="5">
        <f ca="1">'MAR-22'!F122</f>
        <v>57</v>
      </c>
      <c r="G122" s="63">
        <f ca="1">'MAR-22'!G122</f>
        <v>3347.65</v>
      </c>
      <c r="H122" s="63">
        <f ca="1">'MAR-22'!H122</f>
        <v>355.3</v>
      </c>
      <c r="I122" s="5">
        <f ca="1">'MAR-22'!I122</f>
        <v>0</v>
      </c>
      <c r="J122" s="22"/>
      <c r="K122" s="5"/>
      <c r="L122" s="5">
        <f ca="1">'MAR-22'!L122</f>
        <v>1</v>
      </c>
      <c r="M122" s="5">
        <f ca="1">'MAR-22'!M122</f>
        <v>55</v>
      </c>
      <c r="N122" s="5"/>
      <c r="O122" s="5"/>
      <c r="P122" s="5"/>
      <c r="Q122" s="5"/>
      <c r="R122" s="5"/>
      <c r="S122" s="5"/>
      <c r="T122" s="5"/>
      <c r="U122" s="5"/>
      <c r="V122" s="5">
        <f ca="1">'MAR-22'!V122</f>
        <v>0</v>
      </c>
    </row>
    <row r="123" spans="1:22">
      <c r="A123" s="20"/>
      <c r="B123" s="18" t="str">
        <f ca="1">'MAR-22'!B123</f>
        <v>15.03.22</v>
      </c>
      <c r="C123" s="5">
        <f ca="1">'MAR-22'!C123</f>
        <v>121</v>
      </c>
      <c r="D123" s="5">
        <f ca="1">'MAR-22'!D123</f>
        <v>1379</v>
      </c>
      <c r="E123" s="26"/>
      <c r="F123" s="5">
        <f ca="1">'MAR-22'!F123</f>
        <v>59</v>
      </c>
      <c r="G123" s="63">
        <f ca="1">'MAR-22'!G123</f>
        <v>3466.21</v>
      </c>
      <c r="H123" s="63">
        <f ca="1">'MAR-22'!H123</f>
        <v>368.79</v>
      </c>
      <c r="I123" s="5">
        <f ca="1">'MAR-22'!I123</f>
        <v>0</v>
      </c>
      <c r="J123" s="22"/>
      <c r="K123" s="5"/>
      <c r="L123" s="5">
        <f ca="1">'MAR-22'!L123</f>
        <v>2</v>
      </c>
      <c r="M123" s="5">
        <f ca="1">'MAR-22'!M123</f>
        <v>50</v>
      </c>
      <c r="N123" s="5"/>
      <c r="O123" s="5"/>
      <c r="P123" s="5"/>
      <c r="Q123" s="5"/>
      <c r="R123" s="5"/>
      <c r="S123" s="5"/>
      <c r="T123" s="5"/>
      <c r="U123" s="5"/>
      <c r="V123" s="5">
        <f ca="1">'MAR-22'!V123</f>
        <v>0</v>
      </c>
    </row>
    <row r="124" spans="1:22">
      <c r="A124" s="20"/>
      <c r="B124" s="18" t="str">
        <f ca="1">'MAR-22'!B124</f>
        <v>15.03.22</v>
      </c>
      <c r="C124" s="5">
        <f ca="1">'MAR-22'!C124</f>
        <v>122</v>
      </c>
      <c r="D124" s="5">
        <f ca="1">'MAR-22'!D124</f>
        <v>1380</v>
      </c>
      <c r="E124" s="26"/>
      <c r="F124" s="5">
        <f ca="1">'MAR-22'!F124</f>
        <v>57</v>
      </c>
      <c r="G124" s="63">
        <f ca="1">'MAR-22'!G124</f>
        <v>3328.83</v>
      </c>
      <c r="H124" s="63">
        <f ca="1">'MAR-22'!H124</f>
        <v>376.17</v>
      </c>
      <c r="I124" s="5">
        <f ca="1">'MAR-22'!I124</f>
        <v>0</v>
      </c>
      <c r="J124" s="22"/>
      <c r="K124" s="5"/>
      <c r="L124" s="5">
        <f ca="1">'MAR-22'!L124</f>
        <v>2</v>
      </c>
      <c r="M124" s="5">
        <f ca="1">'MAR-22'!M124</f>
        <v>15</v>
      </c>
      <c r="N124" s="5"/>
      <c r="O124" s="5"/>
      <c r="P124" s="5"/>
      <c r="Q124" s="5"/>
      <c r="R124" s="5"/>
      <c r="S124" s="5"/>
      <c r="T124" s="5"/>
      <c r="U124" s="5"/>
      <c r="V124" s="5">
        <f ca="1">'MAR-22'!V124</f>
        <v>0</v>
      </c>
    </row>
    <row r="125" spans="1:22">
      <c r="A125" s="20"/>
      <c r="B125" s="18" t="str">
        <f ca="1">'MAR-22'!B125</f>
        <v>15.03.22</v>
      </c>
      <c r="C125" s="5">
        <f ca="1">'MAR-22'!C125</f>
        <v>123</v>
      </c>
      <c r="D125" s="5">
        <f ca="1">'MAR-22'!D125</f>
        <v>1382</v>
      </c>
      <c r="E125" s="26"/>
      <c r="F125" s="5">
        <f ca="1">'MAR-22'!F125</f>
        <v>53</v>
      </c>
      <c r="G125" s="63">
        <f ca="1">'MAR-22'!G125</f>
        <v>3058.29</v>
      </c>
      <c r="H125" s="63">
        <f ca="1">'MAR-22'!H125</f>
        <v>384.71</v>
      </c>
      <c r="I125" s="5">
        <f ca="1">'MAR-22'!I125</f>
        <v>0</v>
      </c>
      <c r="J125" s="22"/>
      <c r="K125" s="5"/>
      <c r="L125" s="5">
        <f ca="1">'MAR-22'!L125</f>
        <v>2</v>
      </c>
      <c r="M125" s="5">
        <f ca="1">'MAR-22'!M125</f>
        <v>0</v>
      </c>
      <c r="N125" s="5"/>
      <c r="O125" s="5"/>
      <c r="P125" s="5"/>
      <c r="Q125" s="5"/>
      <c r="R125" s="5"/>
      <c r="S125" s="5"/>
      <c r="T125" s="5"/>
      <c r="U125" s="5"/>
      <c r="V125" s="5">
        <f ca="1">'MAR-22'!V125</f>
        <v>0</v>
      </c>
    </row>
    <row r="126" spans="1:22">
      <c r="A126" s="20"/>
      <c r="B126" s="18" t="str">
        <f ca="1">'MAR-22'!B126</f>
        <v>15.03.22</v>
      </c>
      <c r="C126" s="5">
        <f ca="1">'MAR-22'!C126</f>
        <v>124</v>
      </c>
      <c r="D126" s="5">
        <f ca="1">'MAR-22'!D126</f>
        <v>1383</v>
      </c>
      <c r="E126" s="26"/>
      <c r="F126" s="5">
        <f ca="1">'MAR-22'!F126</f>
        <v>58</v>
      </c>
      <c r="G126" s="63">
        <f ca="1">'MAR-22'!G126</f>
        <v>3379.62</v>
      </c>
      <c r="H126" s="63">
        <f ca="1">'MAR-22'!H126</f>
        <v>390.38</v>
      </c>
      <c r="I126" s="5">
        <f ca="1">'MAR-22'!I126</f>
        <v>0</v>
      </c>
      <c r="J126" s="22"/>
      <c r="K126" s="5"/>
      <c r="L126" s="5">
        <f ca="1">'MAR-22'!L126</f>
        <v>2</v>
      </c>
      <c r="M126" s="5">
        <f ca="1">'MAR-22'!M126</f>
        <v>10</v>
      </c>
      <c r="N126" s="5"/>
      <c r="O126" s="5"/>
      <c r="P126" s="5"/>
      <c r="Q126" s="5"/>
      <c r="R126" s="5"/>
      <c r="S126" s="5"/>
      <c r="T126" s="5"/>
      <c r="U126" s="5"/>
      <c r="V126" s="5">
        <f ca="1">'MAR-22'!V126</f>
        <v>0</v>
      </c>
    </row>
    <row r="127" spans="1:22">
      <c r="A127" s="20"/>
      <c r="B127" s="18" t="str">
        <f ca="1">'MAR-22'!B127</f>
        <v>16.03.22</v>
      </c>
      <c r="C127" s="5">
        <f ca="1">'MAR-22'!C127</f>
        <v>125</v>
      </c>
      <c r="D127" s="5">
        <f ca="1">'MAR-22'!D127</f>
        <v>1384</v>
      </c>
      <c r="E127" s="26"/>
      <c r="F127" s="5">
        <f ca="1">'MAR-22'!F127</f>
        <v>59</v>
      </c>
      <c r="G127" s="63">
        <f ca="1">'MAR-22'!G127</f>
        <v>3395.21</v>
      </c>
      <c r="H127" s="63">
        <f ca="1">'MAR-22'!H127</f>
        <v>439.79</v>
      </c>
      <c r="I127" s="5">
        <f ca="1">'MAR-22'!I127</f>
        <v>0</v>
      </c>
      <c r="J127" s="22"/>
      <c r="K127" s="5"/>
      <c r="L127" s="5">
        <f ca="1">'MAR-22'!L127</f>
        <v>2</v>
      </c>
      <c r="M127" s="5">
        <f ca="1">'MAR-22'!M127</f>
        <v>5</v>
      </c>
      <c r="N127" s="5"/>
      <c r="O127" s="5"/>
      <c r="P127" s="5"/>
      <c r="Q127" s="5"/>
      <c r="R127" s="5"/>
      <c r="S127" s="5"/>
      <c r="T127" s="5"/>
      <c r="U127" s="5"/>
      <c r="V127" s="5">
        <f ca="1">'MAR-22'!V127</f>
        <v>0</v>
      </c>
    </row>
    <row r="128" spans="1:22">
      <c r="A128" s="20"/>
      <c r="B128" s="18" t="str">
        <f ca="1">'MAR-22'!B128</f>
        <v>16.03.22</v>
      </c>
      <c r="C128" s="5">
        <f ca="1">'MAR-22'!C128</f>
        <v>126</v>
      </c>
      <c r="D128" s="5">
        <f ca="1">'MAR-22'!D128</f>
        <v>1385</v>
      </c>
      <c r="E128" s="26"/>
      <c r="F128" s="5">
        <f ca="1">'MAR-22'!F128</f>
        <v>57</v>
      </c>
      <c r="G128" s="63">
        <f ca="1">'MAR-22'!G128</f>
        <v>3296.44</v>
      </c>
      <c r="H128" s="63">
        <f ca="1">'MAR-22'!H128</f>
        <v>407.56</v>
      </c>
      <c r="I128" s="5">
        <f ca="1">'MAR-22'!I128</f>
        <v>0</v>
      </c>
      <c r="J128" s="22"/>
      <c r="K128" s="5"/>
      <c r="L128" s="5">
        <f ca="1">'MAR-22'!L128</f>
        <v>1</v>
      </c>
      <c r="M128" s="5">
        <f ca="1">'MAR-22'!M128</f>
        <v>50</v>
      </c>
      <c r="N128" s="5"/>
      <c r="O128" s="5"/>
      <c r="P128" s="5"/>
      <c r="Q128" s="5"/>
      <c r="R128" s="5"/>
      <c r="S128" s="5"/>
      <c r="T128" s="5"/>
      <c r="U128" s="5"/>
      <c r="V128" s="5">
        <f ca="1">'MAR-22'!V128</f>
        <v>0</v>
      </c>
    </row>
    <row r="129" spans="1:22">
      <c r="A129" s="20"/>
      <c r="B129" s="18" t="str">
        <f ca="1">'MAR-22'!B129</f>
        <v>16.03.22</v>
      </c>
      <c r="C129" s="5">
        <f ca="1">'MAR-22'!C129</f>
        <v>127</v>
      </c>
      <c r="D129" s="5">
        <f ca="1">'MAR-22'!D129</f>
        <v>1386</v>
      </c>
      <c r="E129" s="26"/>
      <c r="F129" s="5">
        <f ca="1">'MAR-22'!F129</f>
        <v>59</v>
      </c>
      <c r="G129" s="63">
        <f ca="1">'MAR-22'!G129</f>
        <v>3391.42</v>
      </c>
      <c r="H129" s="63">
        <f ca="1">'MAR-22'!H129</f>
        <v>442.58</v>
      </c>
      <c r="I129" s="5">
        <f ca="1">'MAR-22'!I129</f>
        <v>0</v>
      </c>
      <c r="J129" s="22"/>
      <c r="K129" s="5"/>
      <c r="L129" s="5">
        <f ca="1">'MAR-22'!L129</f>
        <v>2</v>
      </c>
      <c r="M129" s="5">
        <f ca="1">'MAR-22'!M129</f>
        <v>0</v>
      </c>
      <c r="N129" s="5"/>
      <c r="O129" s="5"/>
      <c r="P129" s="5"/>
      <c r="Q129" s="5"/>
      <c r="R129" s="5"/>
      <c r="S129" s="5"/>
      <c r="T129" s="5"/>
      <c r="U129" s="5"/>
      <c r="V129" s="5">
        <f ca="1">'MAR-22'!V129</f>
        <v>0</v>
      </c>
    </row>
    <row r="130" spans="1:22">
      <c r="A130" s="20"/>
      <c r="B130" s="18" t="str">
        <f ca="1">'MAR-22'!B130</f>
        <v>16.03.22</v>
      </c>
      <c r="C130" s="5">
        <f ca="1">'MAR-22'!C130</f>
        <v>128</v>
      </c>
      <c r="D130" s="5">
        <f ca="1">'MAR-22'!D130</f>
        <v>1389</v>
      </c>
      <c r="E130" s="26"/>
      <c r="F130" s="5">
        <f ca="1">'MAR-22'!F130</f>
        <v>58</v>
      </c>
      <c r="G130" s="63">
        <f ca="1">'MAR-22'!G130</f>
        <v>3348.63</v>
      </c>
      <c r="H130" s="63">
        <f ca="1">'MAR-22'!H130</f>
        <v>420.37</v>
      </c>
      <c r="I130" s="5">
        <f ca="1">'MAR-22'!I130</f>
        <v>0</v>
      </c>
      <c r="J130" s="22"/>
      <c r="K130" s="5"/>
      <c r="L130" s="5">
        <f ca="1">'MAR-22'!L130</f>
        <v>2</v>
      </c>
      <c r="M130" s="5">
        <f ca="1">'MAR-22'!M130</f>
        <v>10</v>
      </c>
      <c r="N130" s="5"/>
      <c r="O130" s="5"/>
      <c r="P130" s="5"/>
      <c r="Q130" s="5"/>
      <c r="R130" s="5"/>
      <c r="S130" s="5"/>
      <c r="T130" s="5"/>
      <c r="U130" s="5"/>
      <c r="V130" s="5">
        <f ca="1">'MAR-22'!V130</f>
        <v>0</v>
      </c>
    </row>
    <row r="131" spans="1:22">
      <c r="A131" s="20"/>
      <c r="B131" s="18" t="str">
        <f ca="1">'MAR-22'!B131</f>
        <v>16.03.22</v>
      </c>
      <c r="C131" s="5">
        <f ca="1">'MAR-22'!C131</f>
        <v>129</v>
      </c>
      <c r="D131" s="5">
        <f ca="1">'MAR-22'!D131</f>
        <v>1387</v>
      </c>
      <c r="E131" s="26"/>
      <c r="F131" s="5">
        <f ca="1">'MAR-22'!F131</f>
        <v>59</v>
      </c>
      <c r="G131" s="63">
        <f ca="1">'MAR-22'!G131</f>
        <v>3424.61</v>
      </c>
      <c r="H131" s="63">
        <f ca="1">'MAR-22'!H131</f>
        <v>410.39</v>
      </c>
      <c r="I131" s="5">
        <f ca="1">'MAR-22'!I131</f>
        <v>0</v>
      </c>
      <c r="J131" s="22"/>
      <c r="K131" s="5"/>
      <c r="L131" s="5">
        <f ca="1">'MAR-22'!L131</f>
        <v>2</v>
      </c>
      <c r="M131" s="5">
        <f ca="1">'MAR-22'!M131</f>
        <v>10</v>
      </c>
      <c r="N131" s="5"/>
      <c r="O131" s="5"/>
      <c r="P131" s="5"/>
      <c r="Q131" s="5"/>
      <c r="R131" s="5"/>
      <c r="S131" s="5"/>
      <c r="T131" s="5"/>
      <c r="U131" s="5"/>
      <c r="V131" s="5">
        <f ca="1">'MAR-22'!V131</f>
        <v>0</v>
      </c>
    </row>
    <row r="132" spans="1:22">
      <c r="A132" s="20"/>
      <c r="B132" s="18" t="str">
        <f ca="1">'MAR-22'!B132</f>
        <v>16.03.22</v>
      </c>
      <c r="C132" s="5">
        <f ca="1">'MAR-22'!C132</f>
        <v>130</v>
      </c>
      <c r="D132" s="5">
        <f ca="1">'MAR-22'!D132</f>
        <v>1388</v>
      </c>
      <c r="E132" s="26"/>
      <c r="F132" s="5">
        <f ca="1">'MAR-22'!F132</f>
        <v>59</v>
      </c>
      <c r="G132" s="63">
        <f ca="1">'MAR-22'!G132</f>
        <v>3399.85</v>
      </c>
      <c r="H132" s="63">
        <f ca="1">'MAR-22'!H132</f>
        <v>431.15</v>
      </c>
      <c r="I132" s="5">
        <f ca="1">'MAR-22'!I132</f>
        <v>0</v>
      </c>
      <c r="J132" s="22"/>
      <c r="K132" s="5"/>
      <c r="L132" s="5">
        <f ca="1">'MAR-22'!L132</f>
        <v>2</v>
      </c>
      <c r="M132" s="5">
        <f ca="1">'MAR-22'!M132</f>
        <v>5</v>
      </c>
      <c r="N132" s="5"/>
      <c r="O132" s="5"/>
      <c r="P132" s="5"/>
      <c r="Q132" s="5"/>
      <c r="R132" s="5"/>
      <c r="S132" s="5"/>
      <c r="T132" s="5"/>
      <c r="U132" s="5"/>
      <c r="V132" s="5">
        <f ca="1">'MAR-22'!V132</f>
        <v>0</v>
      </c>
    </row>
    <row r="133" spans="1:22">
      <c r="A133" s="20"/>
      <c r="B133" s="18" t="str">
        <f ca="1">'MAR-22'!B133</f>
        <v>17.03.22</v>
      </c>
      <c r="C133" s="5">
        <f ca="1">'MAR-22'!C133</f>
        <v>131</v>
      </c>
      <c r="D133" s="5">
        <f ca="1">'MAR-22'!D133</f>
        <v>1390</v>
      </c>
      <c r="E133" s="26"/>
      <c r="F133" s="5">
        <f ca="1">'MAR-22'!F133</f>
        <v>59</v>
      </c>
      <c r="G133" s="63">
        <f ca="1">'MAR-22'!G133</f>
        <v>3313.61</v>
      </c>
      <c r="H133" s="63">
        <f ca="1">'MAR-22'!H133</f>
        <v>521.39</v>
      </c>
      <c r="I133" s="5">
        <f ca="1">'MAR-22'!I133</f>
        <v>0</v>
      </c>
      <c r="J133" s="22"/>
      <c r="K133" s="5"/>
      <c r="L133" s="5">
        <f ca="1">'MAR-22'!L133</f>
        <v>2</v>
      </c>
      <c r="M133" s="5">
        <f ca="1">'MAR-22'!M133</f>
        <v>25</v>
      </c>
      <c r="N133" s="5"/>
      <c r="O133" s="5"/>
      <c r="P133" s="5"/>
      <c r="Q133" s="5"/>
      <c r="R133" s="5"/>
      <c r="S133" s="5"/>
      <c r="T133" s="5"/>
      <c r="U133" s="5"/>
      <c r="V133" s="5">
        <f ca="1">'MAR-22'!V133</f>
        <v>0</v>
      </c>
    </row>
    <row r="134" spans="1:22">
      <c r="A134" s="20"/>
      <c r="B134" s="18" t="str">
        <f ca="1">'MAR-22'!B134</f>
        <v>17.03.22</v>
      </c>
      <c r="C134" s="5">
        <f ca="1">'MAR-22'!C134</f>
        <v>132</v>
      </c>
      <c r="D134" s="5">
        <f ca="1">'MAR-22'!D134</f>
        <v>1391</v>
      </c>
      <c r="E134" s="26"/>
      <c r="F134" s="5">
        <f ca="1">'MAR-22'!F134</f>
        <v>59</v>
      </c>
      <c r="G134" s="63">
        <f ca="1">'MAR-22'!G134</f>
        <v>3437.41</v>
      </c>
      <c r="H134" s="63">
        <f ca="1">'MAR-22'!H134</f>
        <v>397.98</v>
      </c>
      <c r="I134" s="5">
        <f ca="1">'MAR-22'!I134</f>
        <v>0.39</v>
      </c>
      <c r="J134" s="22"/>
      <c r="K134" s="5"/>
      <c r="L134" s="5">
        <f ca="1">'MAR-22'!L134</f>
        <v>2</v>
      </c>
      <c r="M134" s="5">
        <f ca="1">'MAR-22'!M134</f>
        <v>30</v>
      </c>
      <c r="N134" s="5"/>
      <c r="O134" s="5"/>
      <c r="P134" s="5"/>
      <c r="Q134" s="5"/>
      <c r="R134" s="5"/>
      <c r="S134" s="5"/>
      <c r="T134" s="5"/>
      <c r="U134" s="5"/>
      <c r="V134" s="5">
        <f ca="1">'MAR-22'!V134</f>
        <v>0</v>
      </c>
    </row>
    <row r="135" spans="1:22">
      <c r="A135" s="20"/>
      <c r="B135" s="18" t="str">
        <f ca="1">'MAR-22'!B135</f>
        <v>17.03.22</v>
      </c>
      <c r="C135" s="5">
        <f ca="1">'MAR-22'!C135</f>
        <v>133</v>
      </c>
      <c r="D135" s="5">
        <f ca="1">'MAR-22'!D135</f>
        <v>1392</v>
      </c>
      <c r="E135" s="26"/>
      <c r="F135" s="5">
        <f ca="1">'MAR-22'!F135</f>
        <v>58</v>
      </c>
      <c r="G135" s="63">
        <f ca="1">'MAR-22'!G135</f>
        <v>3392.04</v>
      </c>
      <c r="H135" s="63">
        <f ca="1">'MAR-22'!H135</f>
        <v>375.96</v>
      </c>
      <c r="I135" s="5">
        <f ca="1">'MAR-22'!I135</f>
        <v>0</v>
      </c>
      <c r="J135" s="22"/>
      <c r="K135" s="5"/>
      <c r="L135" s="5">
        <f ca="1">'MAR-22'!L135</f>
        <v>2</v>
      </c>
      <c r="M135" s="5">
        <f ca="1">'MAR-22'!M135</f>
        <v>40</v>
      </c>
      <c r="N135" s="5"/>
      <c r="O135" s="5"/>
      <c r="P135" s="5"/>
      <c r="Q135" s="5"/>
      <c r="R135" s="5"/>
      <c r="S135" s="5"/>
      <c r="T135" s="5"/>
      <c r="U135" s="5"/>
      <c r="V135" s="5">
        <f ca="1">'MAR-22'!V135</f>
        <v>0</v>
      </c>
    </row>
    <row r="136" spans="1:22">
      <c r="A136" s="20"/>
      <c r="B136" s="18" t="str">
        <f ca="1">'MAR-22'!B136</f>
        <v>23.03.22</v>
      </c>
      <c r="C136" s="5">
        <f ca="1">'MAR-22'!C136</f>
        <v>134</v>
      </c>
      <c r="D136" s="5">
        <f ca="1">'MAR-22'!D136</f>
        <v>1393</v>
      </c>
      <c r="E136" s="26"/>
      <c r="F136" s="5">
        <f ca="1">'MAR-22'!F136</f>
        <v>58</v>
      </c>
      <c r="G136" s="63">
        <f ca="1">'MAR-22'!G136</f>
        <v>3402.24</v>
      </c>
      <c r="H136" s="63">
        <f ca="1">'MAR-22'!H136</f>
        <v>365.76</v>
      </c>
      <c r="I136" s="5">
        <f ca="1">'MAR-22'!I136</f>
        <v>0</v>
      </c>
      <c r="J136" s="22"/>
      <c r="K136" s="5"/>
      <c r="L136" s="5">
        <f ca="1">'MAR-22'!L136</f>
        <v>2</v>
      </c>
      <c r="M136" s="5">
        <f ca="1">'MAR-22'!M136</f>
        <v>15</v>
      </c>
      <c r="N136" s="5"/>
      <c r="O136" s="5"/>
      <c r="P136" s="5"/>
      <c r="Q136" s="5"/>
      <c r="R136" s="5"/>
      <c r="S136" s="5"/>
      <c r="T136" s="5"/>
      <c r="U136" s="5"/>
      <c r="V136" s="5">
        <f ca="1">'MAR-22'!V136</f>
        <v>0</v>
      </c>
    </row>
    <row r="137" spans="1:22">
      <c r="A137" s="20"/>
      <c r="B137" s="18" t="str">
        <f ca="1">'MAR-22'!B137</f>
        <v>24.03.22</v>
      </c>
      <c r="C137" s="5">
        <f ca="1">'MAR-22'!C137</f>
        <v>135</v>
      </c>
      <c r="D137" s="5">
        <f ca="1">'MAR-22'!D137</f>
        <v>1394</v>
      </c>
      <c r="E137" s="26"/>
      <c r="F137" s="5">
        <f ca="1">'MAR-22'!F137</f>
        <v>59</v>
      </c>
      <c r="G137" s="63">
        <f ca="1">'MAR-22'!G137</f>
        <v>3483.21</v>
      </c>
      <c r="H137" s="63">
        <f ca="1">'MAR-22'!H137</f>
        <v>351.79</v>
      </c>
      <c r="I137" s="5">
        <f ca="1">'MAR-22'!I137</f>
        <v>0</v>
      </c>
      <c r="J137" s="22"/>
      <c r="K137" s="5"/>
      <c r="L137" s="5">
        <f ca="1">'MAR-22'!L137</f>
        <v>2</v>
      </c>
      <c r="M137" s="5">
        <f ca="1">'MAR-22'!M137</f>
        <v>15</v>
      </c>
      <c r="N137" s="5"/>
      <c r="O137" s="5"/>
      <c r="P137" s="5"/>
      <c r="Q137" s="5"/>
      <c r="R137" s="5"/>
      <c r="S137" s="5"/>
      <c r="T137" s="5"/>
      <c r="U137" s="5"/>
      <c r="V137" s="5">
        <f ca="1">'MAR-22'!V137</f>
        <v>0</v>
      </c>
    </row>
    <row r="138" spans="1:22">
      <c r="A138" s="20"/>
      <c r="B138" s="18" t="str">
        <f ca="1">'MAR-22'!B138</f>
        <v>24.03.22</v>
      </c>
      <c r="C138" s="5">
        <f ca="1">'MAR-22'!C138</f>
        <v>136</v>
      </c>
      <c r="D138" s="5">
        <f ca="1">'MAR-22'!D138</f>
        <v>1395</v>
      </c>
      <c r="E138" s="26"/>
      <c r="F138" s="5">
        <f ca="1">'MAR-22'!F138</f>
        <v>58</v>
      </c>
      <c r="G138" s="63">
        <f ca="1">'MAR-22'!G138</f>
        <v>3523.03</v>
      </c>
      <c r="H138" s="63">
        <f ca="1">'MAR-22'!H138</f>
        <v>245.97</v>
      </c>
      <c r="I138" s="5">
        <f ca="1">'MAR-22'!I138</f>
        <v>0</v>
      </c>
      <c r="J138" s="22"/>
      <c r="K138" s="5"/>
      <c r="L138" s="5">
        <f ca="1">'MAR-22'!L138</f>
        <v>2</v>
      </c>
      <c r="M138" s="5">
        <f ca="1">'MAR-22'!M138</f>
        <v>5</v>
      </c>
      <c r="N138" s="5"/>
      <c r="O138" s="5"/>
      <c r="P138" s="5"/>
      <c r="Q138" s="5"/>
      <c r="R138" s="5"/>
      <c r="S138" s="5"/>
      <c r="T138" s="5"/>
      <c r="U138" s="5"/>
      <c r="V138" s="5">
        <f ca="1">'MAR-22'!V138</f>
        <v>0</v>
      </c>
    </row>
    <row r="139" spans="1:22">
      <c r="A139" s="20"/>
      <c r="B139" s="18" t="str">
        <f ca="1">'MAR-22'!B139</f>
        <v>24.03.22</v>
      </c>
      <c r="C139" s="5">
        <f ca="1">'MAR-22'!C139</f>
        <v>137</v>
      </c>
      <c r="D139" s="5">
        <f ca="1">'MAR-22'!D139</f>
        <v>1396</v>
      </c>
      <c r="E139" s="26"/>
      <c r="F139" s="5">
        <f ca="1">'MAR-22'!F139</f>
        <v>58</v>
      </c>
      <c r="G139" s="63">
        <f ca="1">'MAR-22'!G139</f>
        <v>3380.02</v>
      </c>
      <c r="H139" s="63">
        <f ca="1">'MAR-22'!H139</f>
        <v>389.98</v>
      </c>
      <c r="I139" s="5">
        <f ca="1">'MAR-22'!I139</f>
        <v>0</v>
      </c>
      <c r="J139" s="22"/>
      <c r="K139" s="5"/>
      <c r="L139" s="5">
        <f ca="1">'MAR-22'!L139</f>
        <v>1</v>
      </c>
      <c r="M139" s="5">
        <f ca="1">'MAR-22'!M139</f>
        <v>40</v>
      </c>
      <c r="N139" s="5"/>
      <c r="O139" s="5"/>
      <c r="P139" s="5"/>
      <c r="Q139" s="5"/>
      <c r="R139" s="5"/>
      <c r="S139" s="5"/>
      <c r="T139" s="5"/>
      <c r="U139" s="5"/>
      <c r="V139" s="5">
        <f ca="1">'MAR-22'!V139</f>
        <v>0</v>
      </c>
    </row>
    <row r="140" spans="1:22">
      <c r="A140" s="20"/>
      <c r="B140" s="18" t="str">
        <f ca="1">'MAR-22'!B140</f>
        <v>24.03.22</v>
      </c>
      <c r="C140" s="5">
        <f ca="1">'MAR-22'!C140</f>
        <v>138</v>
      </c>
      <c r="D140" s="5">
        <f ca="1">'MAR-22'!D140</f>
        <v>1397</v>
      </c>
      <c r="E140" s="26"/>
      <c r="F140" s="5">
        <f ca="1">'MAR-22'!F140</f>
        <v>56</v>
      </c>
      <c r="G140" s="63">
        <f ca="1">'MAR-22'!G140</f>
        <v>3301.64</v>
      </c>
      <c r="H140" s="63">
        <f ca="1">'MAR-22'!H140</f>
        <v>338.36</v>
      </c>
      <c r="I140" s="5">
        <f ca="1">'MAR-22'!I140</f>
        <v>0</v>
      </c>
      <c r="J140" s="22"/>
      <c r="K140" s="5"/>
      <c r="L140" s="5">
        <f ca="1">'MAR-22'!L140</f>
        <v>1</v>
      </c>
      <c r="M140" s="5">
        <f ca="1">'MAR-22'!M140</f>
        <v>35</v>
      </c>
      <c r="N140" s="5"/>
      <c r="O140" s="5"/>
      <c r="P140" s="5"/>
      <c r="Q140" s="5"/>
      <c r="R140" s="5"/>
      <c r="S140" s="5"/>
      <c r="T140" s="5"/>
      <c r="U140" s="5"/>
      <c r="V140" s="5">
        <f ca="1">'MAR-22'!V140</f>
        <v>0</v>
      </c>
    </row>
    <row r="141" spans="1:22">
      <c r="A141" s="20"/>
      <c r="B141" s="18" t="str">
        <f ca="1">'MAR-22'!B141</f>
        <v>24.03.22</v>
      </c>
      <c r="C141" s="5">
        <f ca="1">'MAR-22'!C141</f>
        <v>139</v>
      </c>
      <c r="D141" s="5">
        <f ca="1">'MAR-22'!D141</f>
        <v>1398</v>
      </c>
      <c r="E141" s="26"/>
      <c r="F141" s="5">
        <f ca="1">'MAR-22'!F141</f>
        <v>57</v>
      </c>
      <c r="G141" s="63">
        <f ca="1">'MAR-22'!G141</f>
        <v>3365.03</v>
      </c>
      <c r="H141" s="63">
        <f ca="1">'MAR-22'!H141</f>
        <v>339.97</v>
      </c>
      <c r="I141" s="5">
        <f ca="1">'MAR-22'!I141</f>
        <v>0</v>
      </c>
      <c r="J141" s="22"/>
      <c r="K141" s="5"/>
      <c r="L141" s="5">
        <f ca="1">'MAR-22'!L141</f>
        <v>2</v>
      </c>
      <c r="M141" s="5">
        <f ca="1">'MAR-22'!M141</f>
        <v>0</v>
      </c>
      <c r="N141" s="5"/>
      <c r="O141" s="5"/>
      <c r="P141" s="5"/>
      <c r="Q141" s="5"/>
      <c r="R141" s="5"/>
      <c r="S141" s="5"/>
      <c r="T141" s="5"/>
      <c r="U141" s="5"/>
      <c r="V141" s="5">
        <f ca="1">'MAR-22'!V141</f>
        <v>0</v>
      </c>
    </row>
    <row r="142" spans="1:22">
      <c r="A142" s="20"/>
      <c r="B142" s="18" t="str">
        <f ca="1">'MAR-22'!B142</f>
        <v>24.03.22</v>
      </c>
      <c r="C142" s="5">
        <f ca="1">'MAR-22'!C142</f>
        <v>140</v>
      </c>
      <c r="D142" s="5">
        <f ca="1">'MAR-22'!D142</f>
        <v>1399</v>
      </c>
      <c r="E142" s="26"/>
      <c r="F142" s="5">
        <f ca="1">'MAR-22'!F142</f>
        <v>59</v>
      </c>
      <c r="G142" s="63">
        <f ca="1">'MAR-22'!G142</f>
        <v>3485.63</v>
      </c>
      <c r="H142" s="63">
        <f ca="1">'MAR-22'!H142</f>
        <v>347.37</v>
      </c>
      <c r="I142" s="5">
        <f ca="1">'MAR-22'!I142</f>
        <v>0</v>
      </c>
      <c r="J142" s="22"/>
      <c r="K142" s="5"/>
      <c r="L142" s="5">
        <f ca="1">'MAR-22'!L142</f>
        <v>1</v>
      </c>
      <c r="M142" s="5">
        <f ca="1">'MAR-22'!M142</f>
        <v>45</v>
      </c>
      <c r="N142" s="5"/>
      <c r="O142" s="5"/>
      <c r="P142" s="5"/>
      <c r="Q142" s="5"/>
      <c r="R142" s="5"/>
      <c r="S142" s="5"/>
      <c r="T142" s="5"/>
      <c r="U142" s="5"/>
      <c r="V142" s="5">
        <f ca="1">'MAR-22'!V142</f>
        <v>0</v>
      </c>
    </row>
    <row r="143" spans="1:22">
      <c r="A143" s="20"/>
      <c r="B143" s="18" t="str">
        <f ca="1">'MAR-22'!B143</f>
        <v>24.03.22</v>
      </c>
      <c r="C143" s="5">
        <f ca="1">'MAR-22'!C143</f>
        <v>141</v>
      </c>
      <c r="D143" s="5">
        <f ca="1">'MAR-22'!D143</f>
        <v>1400</v>
      </c>
      <c r="E143" s="26"/>
      <c r="F143" s="5">
        <f ca="1">'MAR-22'!F143</f>
        <v>59</v>
      </c>
      <c r="G143" s="63">
        <f ca="1">'MAR-22'!G143</f>
        <v>3456.21</v>
      </c>
      <c r="H143" s="63">
        <f ca="1">'MAR-22'!H143</f>
        <v>378.79</v>
      </c>
      <c r="I143" s="5">
        <f ca="1">'MAR-22'!I143</f>
        <v>0</v>
      </c>
      <c r="J143" s="22"/>
      <c r="K143" s="5"/>
      <c r="L143" s="5">
        <f ca="1">'MAR-22'!L143</f>
        <v>1</v>
      </c>
      <c r="M143" s="5">
        <f ca="1">'MAR-22'!M143</f>
        <v>40</v>
      </c>
      <c r="N143" s="5"/>
      <c r="O143" s="5"/>
      <c r="P143" s="5"/>
      <c r="Q143" s="5"/>
      <c r="R143" s="5"/>
      <c r="S143" s="5"/>
      <c r="T143" s="5"/>
      <c r="U143" s="5"/>
      <c r="V143" s="5">
        <f ca="1">'MAR-22'!V143</f>
        <v>0</v>
      </c>
    </row>
    <row r="144" spans="1:22">
      <c r="A144" s="20"/>
      <c r="B144" s="18" t="str">
        <f ca="1">'MAR-22'!B144</f>
        <v>25.03.22</v>
      </c>
      <c r="C144" s="5">
        <f ca="1">'MAR-22'!C144</f>
        <v>142</v>
      </c>
      <c r="D144" s="5">
        <f ca="1">'MAR-22'!D144</f>
        <v>1402</v>
      </c>
      <c r="E144" s="26"/>
      <c r="F144" s="5">
        <f ca="1">'MAR-22'!F144</f>
        <v>57</v>
      </c>
      <c r="G144" s="63">
        <f ca="1">'MAR-22'!G144</f>
        <v>3317.23</v>
      </c>
      <c r="H144" s="63">
        <f ca="1">'MAR-22'!H144</f>
        <v>387.77</v>
      </c>
      <c r="I144" s="5">
        <f ca="1">'MAR-22'!I144</f>
        <v>0</v>
      </c>
      <c r="J144" s="22"/>
      <c r="K144" s="5"/>
      <c r="L144" s="5">
        <f ca="1">'MAR-22'!L144</f>
        <v>2</v>
      </c>
      <c r="M144" s="5">
        <f ca="1">'MAR-22'!M144</f>
        <v>35</v>
      </c>
      <c r="N144" s="5"/>
      <c r="O144" s="5"/>
      <c r="P144" s="5"/>
      <c r="Q144" s="5"/>
      <c r="R144" s="5"/>
      <c r="S144" s="5"/>
      <c r="T144" s="5"/>
      <c r="U144" s="5"/>
      <c r="V144" s="5">
        <f ca="1">'MAR-22'!V144</f>
        <v>0</v>
      </c>
    </row>
    <row r="145" spans="1:22">
      <c r="A145" s="20"/>
      <c r="B145" s="18" t="str">
        <f ca="1">'MAR-22'!B145</f>
        <v>25.03.22</v>
      </c>
      <c r="C145" s="5">
        <f ca="1">'MAR-22'!C145</f>
        <v>143</v>
      </c>
      <c r="D145" s="5">
        <f ca="1">'MAR-22'!D145</f>
        <v>1401</v>
      </c>
      <c r="E145" s="26"/>
      <c r="F145" s="5">
        <f ca="1">'MAR-22'!F145</f>
        <v>59</v>
      </c>
      <c r="G145" s="63">
        <f ca="1">'MAR-22'!G145</f>
        <v>3418.01</v>
      </c>
      <c r="H145" s="63">
        <f ca="1">'MAR-22'!H145</f>
        <v>416.99</v>
      </c>
      <c r="I145" s="5">
        <f ca="1">'MAR-22'!I145</f>
        <v>0</v>
      </c>
      <c r="J145" s="22"/>
      <c r="K145" s="5"/>
      <c r="L145" s="5">
        <f ca="1">'MAR-22'!L145</f>
        <v>2</v>
      </c>
      <c r="M145" s="5">
        <f ca="1">'MAR-22'!M145</f>
        <v>20</v>
      </c>
      <c r="N145" s="5"/>
      <c r="O145" s="5"/>
      <c r="P145" s="5"/>
      <c r="Q145" s="5"/>
      <c r="R145" s="5"/>
      <c r="S145" s="5"/>
      <c r="T145" s="5"/>
      <c r="U145" s="5"/>
      <c r="V145" s="5">
        <f ca="1">'MAR-22'!V145</f>
        <v>0</v>
      </c>
    </row>
    <row r="146" spans="1:22">
      <c r="A146" s="20"/>
      <c r="B146" s="18" t="str">
        <f ca="1">'MAR-22'!B146</f>
        <v>25.03.22</v>
      </c>
      <c r="C146" s="5">
        <f ca="1">'MAR-22'!C146</f>
        <v>144</v>
      </c>
      <c r="D146" s="5">
        <f ca="1">'MAR-22'!D146</f>
        <v>1403</v>
      </c>
      <c r="E146" s="26"/>
      <c r="F146" s="5">
        <f ca="1">'MAR-22'!F146</f>
        <v>59</v>
      </c>
      <c r="G146" s="63">
        <f ca="1">'MAR-22'!G146</f>
        <v>3454.21</v>
      </c>
      <c r="H146" s="63">
        <f ca="1">'MAR-22'!H146</f>
        <v>380.79</v>
      </c>
      <c r="I146" s="5">
        <f ca="1">'MAR-22'!I146</f>
        <v>0</v>
      </c>
      <c r="J146" s="22"/>
      <c r="K146" s="5"/>
      <c r="L146" s="5">
        <f ca="1">'MAR-22'!L146</f>
        <v>2</v>
      </c>
      <c r="M146" s="5">
        <f ca="1">'MAR-22'!M146</f>
        <v>55</v>
      </c>
      <c r="N146" s="5"/>
      <c r="O146" s="5"/>
      <c r="P146" s="5"/>
      <c r="Q146" s="5"/>
      <c r="R146" s="5"/>
      <c r="S146" s="5"/>
      <c r="T146" s="5"/>
      <c r="U146" s="5"/>
      <c r="V146" s="5">
        <f ca="1">'MAR-22'!V146</f>
        <v>0</v>
      </c>
    </row>
    <row r="147" spans="1:22">
      <c r="A147" s="20"/>
      <c r="B147" s="18" t="str">
        <f ca="1">'MAR-22'!B147</f>
        <v>25.03.22</v>
      </c>
      <c r="C147" s="5">
        <f ca="1">'MAR-22'!C147</f>
        <v>145</v>
      </c>
      <c r="D147" s="5">
        <f ca="1">'MAR-22'!D147</f>
        <v>1404</v>
      </c>
      <c r="E147" s="26"/>
      <c r="F147" s="5">
        <f ca="1">'MAR-22'!F147</f>
        <v>59</v>
      </c>
      <c r="G147" s="63">
        <f ca="1">'MAR-22'!G147</f>
        <v>3400.63</v>
      </c>
      <c r="H147" s="63">
        <f ca="1">'MAR-22'!H147</f>
        <v>432.37</v>
      </c>
      <c r="I147" s="5">
        <f ca="1">'MAR-22'!I147</f>
        <v>0</v>
      </c>
      <c r="J147" s="22"/>
      <c r="K147" s="5"/>
      <c r="L147" s="5">
        <f ca="1">'MAR-22'!L147</f>
        <v>2</v>
      </c>
      <c r="M147" s="5">
        <f ca="1">'MAR-22'!M147</f>
        <v>15</v>
      </c>
      <c r="N147" s="5"/>
      <c r="O147" s="5"/>
      <c r="P147" s="5"/>
      <c r="Q147" s="5"/>
      <c r="R147" s="5"/>
      <c r="S147" s="5"/>
      <c r="T147" s="5"/>
      <c r="U147" s="5"/>
      <c r="V147" s="5">
        <f ca="1">'MAR-22'!V147</f>
        <v>0</v>
      </c>
    </row>
    <row r="148" spans="1:22">
      <c r="A148" s="20"/>
      <c r="B148" s="18" t="str">
        <f ca="1">'MAR-22'!B148</f>
        <v>25.03.22</v>
      </c>
      <c r="C148" s="5">
        <f ca="1">'MAR-22'!C148</f>
        <v>146</v>
      </c>
      <c r="D148" s="5">
        <f ca="1">'MAR-22'!D148</f>
        <v>1405</v>
      </c>
      <c r="E148" s="26"/>
      <c r="F148" s="5">
        <f ca="1">'MAR-22'!F148</f>
        <v>53</v>
      </c>
      <c r="G148" s="63">
        <f ca="1">'MAR-22'!G148</f>
        <v>3070.69</v>
      </c>
      <c r="H148" s="63">
        <f ca="1">'MAR-22'!H148</f>
        <v>372.31</v>
      </c>
      <c r="I148" s="5">
        <f ca="1">'MAR-22'!I148</f>
        <v>0</v>
      </c>
      <c r="J148" s="22"/>
      <c r="K148" s="5"/>
      <c r="L148" s="5">
        <f ca="1">'MAR-22'!L148</f>
        <v>2</v>
      </c>
      <c r="M148" s="5">
        <f ca="1">'MAR-22'!M148</f>
        <v>30</v>
      </c>
      <c r="N148" s="5"/>
      <c r="O148" s="5"/>
      <c r="P148" s="5"/>
      <c r="Q148" s="5"/>
      <c r="R148" s="5"/>
      <c r="S148" s="5"/>
      <c r="T148" s="5"/>
      <c r="U148" s="5"/>
      <c r="V148" s="5">
        <f ca="1">'MAR-22'!V148</f>
        <v>0</v>
      </c>
    </row>
    <row r="149" spans="1:22">
      <c r="A149" s="20"/>
      <c r="B149" s="18" t="str">
        <f ca="1">'MAR-22'!B149</f>
        <v>25.03.22</v>
      </c>
      <c r="C149" s="5">
        <f ca="1">'MAR-22'!C149</f>
        <v>147</v>
      </c>
      <c r="D149" s="5">
        <f ca="1">'MAR-22'!D149</f>
        <v>1406</v>
      </c>
      <c r="E149" s="26"/>
      <c r="F149" s="5">
        <f ca="1">'MAR-22'!F149</f>
        <v>57</v>
      </c>
      <c r="G149" s="63">
        <f ca="1">'MAR-22'!G149</f>
        <v>3364.03</v>
      </c>
      <c r="H149" s="63">
        <f ca="1">'MAR-22'!H149</f>
        <v>340.97</v>
      </c>
      <c r="I149" s="5">
        <f ca="1">'MAR-22'!I149</f>
        <v>0</v>
      </c>
      <c r="J149" s="22"/>
      <c r="K149" s="5"/>
      <c r="L149" s="5">
        <f ca="1">'MAR-22'!L149</f>
        <v>2</v>
      </c>
      <c r="M149" s="5">
        <f ca="1">'MAR-22'!M149</f>
        <v>30</v>
      </c>
      <c r="N149" s="5"/>
      <c r="O149" s="5"/>
      <c r="P149" s="5"/>
      <c r="Q149" s="5"/>
      <c r="R149" s="5"/>
      <c r="S149" s="5"/>
      <c r="T149" s="5"/>
      <c r="U149" s="5"/>
      <c r="V149" s="5">
        <f ca="1">'MAR-22'!V149</f>
        <v>0</v>
      </c>
    </row>
    <row r="150" spans="1:22">
      <c r="A150" s="20"/>
      <c r="B150" s="18" t="str">
        <f ca="1">'MAR-22'!B150</f>
        <v>25.03.22</v>
      </c>
      <c r="C150" s="5">
        <f ca="1">'MAR-22'!C150</f>
        <v>148</v>
      </c>
      <c r="D150" s="5">
        <f ca="1">'MAR-22'!D150</f>
        <v>1407</v>
      </c>
      <c r="E150" s="26"/>
      <c r="F150" s="5">
        <f ca="1">'MAR-22'!F150</f>
        <v>58</v>
      </c>
      <c r="G150" s="63">
        <f ca="1">'MAR-22'!G150</f>
        <v>3365.43</v>
      </c>
      <c r="H150" s="63">
        <f ca="1">'MAR-22'!H150</f>
        <v>403.57</v>
      </c>
      <c r="I150" s="5">
        <f ca="1">'MAR-22'!I150</f>
        <v>0</v>
      </c>
      <c r="J150" s="22"/>
      <c r="K150" s="5"/>
      <c r="L150" s="5">
        <f ca="1">'MAR-22'!L150</f>
        <v>1</v>
      </c>
      <c r="M150" s="5">
        <f ca="1">'MAR-22'!M150</f>
        <v>55</v>
      </c>
      <c r="N150" s="5"/>
      <c r="O150" s="5"/>
      <c r="P150" s="5"/>
      <c r="Q150" s="5"/>
      <c r="R150" s="5"/>
      <c r="S150" s="5"/>
      <c r="T150" s="5"/>
      <c r="U150" s="5"/>
      <c r="V150" s="5">
        <f ca="1">'MAR-22'!V150</f>
        <v>0</v>
      </c>
    </row>
    <row r="151" spans="1:22">
      <c r="A151" s="20"/>
      <c r="B151" s="18" t="str">
        <f ca="1">'MAR-22'!B151</f>
        <v>25.03.22</v>
      </c>
      <c r="C151" s="5">
        <f ca="1">'MAR-22'!C151</f>
        <v>149</v>
      </c>
      <c r="D151" s="5">
        <f ca="1">'MAR-22'!D151</f>
        <v>1408</v>
      </c>
      <c r="E151" s="26"/>
      <c r="F151" s="5">
        <f ca="1">'MAR-22'!F151</f>
        <v>58</v>
      </c>
      <c r="G151" s="63">
        <f ca="1">'MAR-22'!G151</f>
        <v>3359.83</v>
      </c>
      <c r="H151" s="63">
        <f ca="1">'MAR-22'!H151</f>
        <v>409.17</v>
      </c>
      <c r="I151" s="5">
        <f ca="1">'MAR-22'!I151</f>
        <v>0</v>
      </c>
      <c r="J151" s="22"/>
      <c r="K151" s="5"/>
      <c r="L151" s="5">
        <f ca="1">'MAR-22'!L151</f>
        <v>3</v>
      </c>
      <c r="M151" s="5">
        <f ca="1">'MAR-22'!M151</f>
        <v>10</v>
      </c>
      <c r="N151" s="5"/>
      <c r="O151" s="5"/>
      <c r="P151" s="5"/>
      <c r="Q151" s="5"/>
      <c r="R151" s="5"/>
      <c r="S151" s="5"/>
      <c r="T151" s="5"/>
      <c r="U151" s="5"/>
      <c r="V151" s="5">
        <f ca="1">'MAR-22'!V151</f>
        <v>9135</v>
      </c>
    </row>
    <row r="152" spans="1:22">
      <c r="A152" s="20"/>
      <c r="B152" s="18" t="str">
        <f ca="1">'MAR-22'!B152</f>
        <v>26.03.22</v>
      </c>
      <c r="C152" s="5">
        <f ca="1">'MAR-22'!C152</f>
        <v>150</v>
      </c>
      <c r="D152" s="5">
        <f ca="1">'MAR-22'!D152</f>
        <v>1409</v>
      </c>
      <c r="E152" s="26"/>
      <c r="F152" s="5">
        <f ca="1">'MAR-22'!F152</f>
        <v>59</v>
      </c>
      <c r="G152" s="63">
        <f ca="1">'MAR-22'!G152</f>
        <v>3429.22</v>
      </c>
      <c r="H152" s="63">
        <f ca="1">'MAR-22'!H152</f>
        <v>404.78</v>
      </c>
      <c r="I152" s="5">
        <f ca="1">'MAR-22'!I152</f>
        <v>0</v>
      </c>
      <c r="J152" s="22"/>
      <c r="K152" s="5"/>
      <c r="L152" s="5">
        <f ca="1">'MAR-22'!L152</f>
        <v>2</v>
      </c>
      <c r="M152" s="5">
        <f ca="1">'MAR-22'!M152</f>
        <v>15</v>
      </c>
      <c r="N152" s="5"/>
      <c r="O152" s="5"/>
      <c r="P152" s="5"/>
      <c r="Q152" s="5"/>
      <c r="R152" s="5"/>
      <c r="S152" s="5"/>
      <c r="T152" s="5"/>
      <c r="U152" s="5"/>
      <c r="V152" s="5">
        <f ca="1">'MAR-22'!V152</f>
        <v>0</v>
      </c>
    </row>
    <row r="153" spans="1:22">
      <c r="A153" s="20"/>
      <c r="B153" s="18" t="str">
        <f ca="1">'MAR-22'!B153</f>
        <v>26.03.22</v>
      </c>
      <c r="C153" s="5">
        <f ca="1">'MAR-22'!C153</f>
        <v>151</v>
      </c>
      <c r="D153" s="5">
        <f ca="1">'MAR-22'!D153</f>
        <v>1410</v>
      </c>
      <c r="E153" s="26"/>
      <c r="F153" s="5">
        <f ca="1">'MAR-22'!F153</f>
        <v>56</v>
      </c>
      <c r="G153" s="63">
        <f ca="1">'MAR-22'!G153</f>
        <v>3278.64</v>
      </c>
      <c r="H153" s="63">
        <f ca="1">'MAR-22'!H153</f>
        <v>361.36</v>
      </c>
      <c r="I153" s="5">
        <f ca="1">'MAR-22'!I153</f>
        <v>0</v>
      </c>
      <c r="J153" s="22"/>
      <c r="K153" s="5"/>
      <c r="L153" s="5">
        <f ca="1">'MAR-22'!L153</f>
        <v>2</v>
      </c>
      <c r="M153" s="5">
        <f ca="1">'MAR-22'!M153</f>
        <v>35</v>
      </c>
      <c r="N153" s="5"/>
      <c r="O153" s="5"/>
      <c r="P153" s="5"/>
      <c r="Q153" s="5"/>
      <c r="R153" s="5"/>
      <c r="S153" s="5"/>
      <c r="T153" s="5"/>
      <c r="U153" s="5"/>
      <c r="V153" s="5">
        <f ca="1">'MAR-22'!V153</f>
        <v>0</v>
      </c>
    </row>
    <row r="154" spans="1:22">
      <c r="A154" s="20"/>
      <c r="B154" s="18" t="str">
        <f ca="1">'MAR-22'!B154</f>
        <v>26.03.22</v>
      </c>
      <c r="C154" s="5">
        <f ca="1">'MAR-22'!C154</f>
        <v>152</v>
      </c>
      <c r="D154" s="5">
        <f ca="1">'MAR-22'!D154</f>
        <v>1411</v>
      </c>
      <c r="E154" s="26"/>
      <c r="F154" s="5">
        <f ca="1">'MAR-22'!F154</f>
        <v>59</v>
      </c>
      <c r="G154" s="63">
        <f ca="1">'MAR-22'!G154</f>
        <v>3393.81</v>
      </c>
      <c r="H154" s="63">
        <f ca="1">'MAR-22'!H154</f>
        <v>441.19</v>
      </c>
      <c r="I154" s="5">
        <f ca="1">'MAR-22'!I154</f>
        <v>0</v>
      </c>
      <c r="J154" s="22"/>
      <c r="K154" s="5"/>
      <c r="L154" s="5">
        <f ca="1">'MAR-22'!L154</f>
        <v>2</v>
      </c>
      <c r="M154" s="5">
        <f ca="1">'MAR-22'!M154</f>
        <v>10</v>
      </c>
      <c r="N154" s="5"/>
      <c r="O154" s="5"/>
      <c r="P154" s="5"/>
      <c r="Q154" s="5"/>
      <c r="R154" s="5"/>
      <c r="S154" s="5"/>
      <c r="T154" s="5"/>
      <c r="U154" s="5"/>
      <c r="V154" s="5">
        <f ca="1">'MAR-22'!V154</f>
        <v>0</v>
      </c>
    </row>
    <row r="155" spans="1:22">
      <c r="A155" s="20"/>
      <c r="B155" s="18" t="str">
        <f ca="1">'MAR-22'!B155</f>
        <v>26.03.22</v>
      </c>
      <c r="C155" s="5">
        <f ca="1">'MAR-22'!C155</f>
        <v>153</v>
      </c>
      <c r="D155" s="5">
        <f ca="1">'MAR-22'!D155</f>
        <v>1412</v>
      </c>
      <c r="E155" s="26"/>
      <c r="F155" s="5">
        <f ca="1">'MAR-22'!F155</f>
        <v>57</v>
      </c>
      <c r="G155" s="63">
        <f ca="1">'MAR-22'!G155</f>
        <v>3305.04</v>
      </c>
      <c r="H155" s="63">
        <f ca="1">'MAR-22'!H155</f>
        <v>398.96</v>
      </c>
      <c r="I155" s="5">
        <f ca="1">'MAR-22'!I155</f>
        <v>0</v>
      </c>
      <c r="J155" s="22"/>
      <c r="K155" s="5"/>
      <c r="L155" s="5">
        <f ca="1">'MAR-22'!L155</f>
        <v>2</v>
      </c>
      <c r="M155" s="5">
        <f ca="1">'MAR-22'!M155</f>
        <v>0</v>
      </c>
      <c r="N155" s="5"/>
      <c r="O155" s="5"/>
      <c r="P155" s="5"/>
      <c r="Q155" s="5"/>
      <c r="R155" s="5"/>
      <c r="S155" s="5"/>
      <c r="T155" s="5"/>
      <c r="U155" s="5"/>
      <c r="V155" s="5">
        <f ca="1">'MAR-22'!V155</f>
        <v>0</v>
      </c>
    </row>
    <row r="156" spans="1:22">
      <c r="A156" s="20"/>
      <c r="B156" s="18" t="str">
        <f ca="1">'MAR-22'!B156</f>
        <v>26.03.22</v>
      </c>
      <c r="C156" s="5">
        <f ca="1">'MAR-22'!C156</f>
        <v>154</v>
      </c>
      <c r="D156" s="5">
        <f ca="1">'MAR-22'!D156</f>
        <v>1413</v>
      </c>
      <c r="E156" s="26"/>
      <c r="F156" s="5">
        <f ca="1">'MAR-22'!F156</f>
        <v>57</v>
      </c>
      <c r="G156" s="63">
        <f ca="1">'MAR-22'!G156</f>
        <v>3325.03</v>
      </c>
      <c r="H156" s="63">
        <f ca="1">'MAR-22'!H156</f>
        <v>379.97</v>
      </c>
      <c r="I156" s="5">
        <f ca="1">'MAR-22'!I156</f>
        <v>0</v>
      </c>
      <c r="J156" s="22"/>
      <c r="K156" s="5"/>
      <c r="L156" s="5">
        <f ca="1">'MAR-22'!L156</f>
        <v>1</v>
      </c>
      <c r="M156" s="5">
        <f ca="1">'MAR-22'!M156</f>
        <v>55</v>
      </c>
      <c r="N156" s="5"/>
      <c r="O156" s="5"/>
      <c r="P156" s="5"/>
      <c r="Q156" s="5"/>
      <c r="R156" s="5"/>
      <c r="S156" s="5"/>
      <c r="T156" s="5"/>
      <c r="U156" s="5"/>
      <c r="V156" s="5">
        <f ca="1">'MAR-22'!V156</f>
        <v>0</v>
      </c>
    </row>
    <row r="157" spans="1:22">
      <c r="A157" s="20"/>
      <c r="B157" s="18" t="str">
        <f ca="1">'MAR-22'!B157</f>
        <v>26.03.22</v>
      </c>
      <c r="C157" s="5">
        <f ca="1">'MAR-22'!C157</f>
        <v>155</v>
      </c>
      <c r="D157" s="5">
        <f ca="1">'MAR-22'!D157</f>
        <v>1414</v>
      </c>
      <c r="E157" s="26"/>
      <c r="F157" s="5">
        <f ca="1">'MAR-22'!F157</f>
        <v>59</v>
      </c>
      <c r="G157" s="63">
        <f ca="1">'MAR-22'!G157</f>
        <v>3453.42</v>
      </c>
      <c r="H157" s="63">
        <f ca="1">'MAR-22'!H157</f>
        <v>380.58</v>
      </c>
      <c r="I157" s="5">
        <f ca="1">'MAR-22'!I157</f>
        <v>0</v>
      </c>
      <c r="J157" s="22"/>
      <c r="K157" s="5"/>
      <c r="L157" s="5">
        <f ca="1">'MAR-22'!L157</f>
        <v>2</v>
      </c>
      <c r="M157" s="5">
        <f ca="1">'MAR-22'!M157</f>
        <v>55</v>
      </c>
      <c r="N157" s="5"/>
      <c r="O157" s="5"/>
      <c r="P157" s="5"/>
      <c r="Q157" s="5"/>
      <c r="R157" s="5"/>
      <c r="S157" s="5"/>
      <c r="T157" s="5"/>
      <c r="U157" s="5"/>
      <c r="V157" s="5">
        <f ca="1">'MAR-22'!V157</f>
        <v>0</v>
      </c>
    </row>
    <row r="158" spans="1:22">
      <c r="A158" s="20"/>
      <c r="B158" s="18" t="str">
        <f ca="1">'MAR-22'!B158</f>
        <v>26.03.22</v>
      </c>
      <c r="C158" s="5">
        <f ca="1">'MAR-22'!C158</f>
        <v>156</v>
      </c>
      <c r="D158" s="5">
        <f ca="1">'MAR-22'!D158</f>
        <v>1415</v>
      </c>
      <c r="E158" s="26"/>
      <c r="F158" s="5">
        <f ca="1">'MAR-22'!F158</f>
        <v>58</v>
      </c>
      <c r="G158" s="63">
        <f ca="1">'MAR-22'!G158</f>
        <v>3241.42</v>
      </c>
      <c r="H158" s="63">
        <f ca="1">'MAR-22'!H158</f>
        <v>528.58000000000004</v>
      </c>
      <c r="I158" s="5">
        <f ca="1">'MAR-22'!I158</f>
        <v>0</v>
      </c>
      <c r="J158" s="22"/>
      <c r="K158" s="5"/>
      <c r="L158" s="5">
        <f ca="1">'MAR-22'!L158</f>
        <v>2</v>
      </c>
      <c r="M158" s="5">
        <f ca="1">'MAR-22'!M158</f>
        <v>50</v>
      </c>
      <c r="N158" s="5"/>
      <c r="O158" s="5"/>
      <c r="P158" s="5"/>
      <c r="Q158" s="5"/>
      <c r="R158" s="5"/>
      <c r="S158" s="5"/>
      <c r="T158" s="5"/>
      <c r="U158" s="5"/>
      <c r="V158" s="5">
        <f ca="1">'MAR-22'!V158</f>
        <v>0</v>
      </c>
    </row>
    <row r="159" spans="1:22">
      <c r="A159" s="20"/>
      <c r="B159" s="18" t="str">
        <f ca="1">'MAR-22'!B159</f>
        <v>27.03.22</v>
      </c>
      <c r="C159" s="5">
        <f ca="1">'MAR-22'!C159</f>
        <v>157</v>
      </c>
      <c r="D159" s="5">
        <f ca="1">'MAR-22'!D159</f>
        <v>1416</v>
      </c>
      <c r="E159" s="26"/>
      <c r="F159" s="5">
        <f ca="1">'MAR-22'!F159</f>
        <v>59</v>
      </c>
      <c r="G159" s="63">
        <f ca="1">'MAR-22'!G159</f>
        <v>3390.84</v>
      </c>
      <c r="H159" s="63">
        <f ca="1">'MAR-22'!H159</f>
        <v>441.16</v>
      </c>
      <c r="I159" s="5">
        <f ca="1">'MAR-22'!I159</f>
        <v>0</v>
      </c>
      <c r="J159" s="22"/>
      <c r="K159" s="5"/>
      <c r="L159" s="5">
        <f ca="1">'MAR-22'!L159</f>
        <v>2</v>
      </c>
      <c r="M159" s="5">
        <f ca="1">'MAR-22'!M159</f>
        <v>15</v>
      </c>
      <c r="N159" s="5"/>
      <c r="O159" s="5"/>
      <c r="P159" s="5"/>
      <c r="Q159" s="5"/>
      <c r="R159" s="5"/>
      <c r="S159" s="5"/>
      <c r="T159" s="5"/>
      <c r="U159" s="5"/>
      <c r="V159" s="5">
        <f ca="1">'MAR-22'!V159</f>
        <v>0</v>
      </c>
    </row>
    <row r="160" spans="1:22">
      <c r="A160" s="20"/>
      <c r="B160" s="18" t="str">
        <f ca="1">'MAR-22'!B160</f>
        <v>27.03.22</v>
      </c>
      <c r="C160" s="5">
        <f ca="1">'MAR-22'!C160</f>
        <v>158</v>
      </c>
      <c r="D160" s="5">
        <f ca="1">'MAR-22'!D160</f>
        <v>1417</v>
      </c>
      <c r="E160" s="26"/>
      <c r="F160" s="5">
        <f ca="1">'MAR-22'!F160</f>
        <v>58</v>
      </c>
      <c r="G160" s="63">
        <f ca="1">'MAR-22'!G160</f>
        <v>3342.83</v>
      </c>
      <c r="H160" s="63">
        <f ca="1">'MAR-22'!H160</f>
        <v>426.17</v>
      </c>
      <c r="I160" s="5">
        <f ca="1">'MAR-22'!I160</f>
        <v>0</v>
      </c>
      <c r="J160" s="22"/>
      <c r="K160" s="5"/>
      <c r="L160" s="5">
        <f ca="1">'MAR-22'!L160</f>
        <v>2</v>
      </c>
      <c r="M160" s="5">
        <f ca="1">'MAR-22'!M160</f>
        <v>0</v>
      </c>
      <c r="N160" s="5"/>
      <c r="O160" s="5"/>
      <c r="P160" s="5"/>
      <c r="Q160" s="5"/>
      <c r="R160" s="5"/>
      <c r="S160" s="5"/>
      <c r="T160" s="5"/>
      <c r="U160" s="5"/>
      <c r="V160" s="5">
        <f ca="1">'MAR-22'!V160</f>
        <v>0</v>
      </c>
    </row>
    <row r="161" spans="1:22">
      <c r="A161" s="20"/>
      <c r="B161" s="18" t="str">
        <f ca="1">'MAR-22'!B161</f>
        <v>27.03.22</v>
      </c>
      <c r="C161" s="5">
        <f ca="1">'MAR-22'!C161</f>
        <v>159</v>
      </c>
      <c r="D161" s="5">
        <f ca="1">'MAR-22'!D161</f>
        <v>1418</v>
      </c>
      <c r="E161" s="26"/>
      <c r="F161" s="5">
        <f ca="1">'MAR-22'!F161</f>
        <v>58</v>
      </c>
      <c r="G161" s="63">
        <f ca="1">'MAR-22'!G161</f>
        <v>3321.23</v>
      </c>
      <c r="H161" s="63">
        <f ca="1">'MAR-22'!H161</f>
        <v>447.77</v>
      </c>
      <c r="I161" s="5">
        <f ca="1">'MAR-22'!I161</f>
        <v>0</v>
      </c>
      <c r="J161" s="22"/>
      <c r="K161" s="5"/>
      <c r="L161" s="5">
        <f ca="1">'MAR-22'!L161</f>
        <v>2</v>
      </c>
      <c r="M161" s="5">
        <f ca="1">'MAR-22'!M161</f>
        <v>35</v>
      </c>
      <c r="N161" s="5"/>
      <c r="O161" s="5"/>
      <c r="P161" s="5"/>
      <c r="Q161" s="5"/>
      <c r="R161" s="5"/>
      <c r="S161" s="5"/>
      <c r="T161" s="5"/>
      <c r="U161" s="5"/>
      <c r="V161" s="5">
        <f ca="1">'MAR-22'!V161</f>
        <v>0</v>
      </c>
    </row>
    <row r="162" spans="1:22">
      <c r="A162" s="20"/>
      <c r="B162" s="18" t="str">
        <f ca="1">'MAR-22'!B162</f>
        <v>27.03.22</v>
      </c>
      <c r="C162" s="5">
        <f ca="1">'MAR-22'!C162</f>
        <v>160</v>
      </c>
      <c r="D162" s="5">
        <f ca="1">'MAR-22'!D162</f>
        <v>1419</v>
      </c>
      <c r="E162" s="26"/>
      <c r="F162" s="5">
        <f ca="1">'MAR-22'!F162</f>
        <v>58</v>
      </c>
      <c r="G162" s="63">
        <f ca="1">'MAR-22'!G162</f>
        <v>3382.02</v>
      </c>
      <c r="H162" s="63">
        <f ca="1">'MAR-22'!H162</f>
        <v>387.98</v>
      </c>
      <c r="I162" s="5">
        <f ca="1">'MAR-22'!I162</f>
        <v>0</v>
      </c>
      <c r="J162" s="22"/>
      <c r="K162" s="5"/>
      <c r="L162" s="5">
        <f ca="1">'MAR-22'!L162</f>
        <v>2</v>
      </c>
      <c r="M162" s="5">
        <f ca="1">'MAR-22'!M162</f>
        <v>35</v>
      </c>
      <c r="N162" s="5"/>
      <c r="O162" s="5"/>
      <c r="P162" s="5"/>
      <c r="Q162" s="5"/>
      <c r="R162" s="5"/>
      <c r="S162" s="5"/>
      <c r="T162" s="5"/>
      <c r="U162" s="5"/>
      <c r="V162" s="5">
        <f ca="1">'MAR-22'!V162</f>
        <v>0</v>
      </c>
    </row>
    <row r="163" spans="1:22">
      <c r="A163" s="20"/>
      <c r="B163" s="18" t="str">
        <f ca="1">'MAR-22'!B163</f>
        <v>27.03.22</v>
      </c>
      <c r="C163" s="5">
        <f ca="1">'MAR-22'!C163</f>
        <v>161</v>
      </c>
      <c r="D163" s="5">
        <f ca="1">'MAR-22'!D163</f>
        <v>1420</v>
      </c>
      <c r="E163" s="26"/>
      <c r="F163" s="5">
        <f ca="1">'MAR-22'!F163</f>
        <v>56</v>
      </c>
      <c r="G163" s="63">
        <f ca="1">'MAR-22'!G163</f>
        <v>3247.84</v>
      </c>
      <c r="H163" s="63">
        <f ca="1">'MAR-22'!H163</f>
        <v>392.16</v>
      </c>
      <c r="I163" s="5">
        <f ca="1">'MAR-22'!I163</f>
        <v>0</v>
      </c>
      <c r="J163" s="22"/>
      <c r="K163" s="5"/>
      <c r="L163" s="5">
        <f ca="1">'MAR-22'!L163</f>
        <v>2</v>
      </c>
      <c r="M163" s="5">
        <f ca="1">'MAR-22'!M163</f>
        <v>40</v>
      </c>
      <c r="N163" s="5"/>
      <c r="O163" s="5"/>
      <c r="P163" s="5"/>
      <c r="Q163" s="5"/>
      <c r="R163" s="5"/>
      <c r="S163" s="5"/>
      <c r="T163" s="5"/>
      <c r="U163" s="5"/>
      <c r="V163" s="5">
        <f ca="1">'MAR-22'!V163</f>
        <v>0</v>
      </c>
    </row>
    <row r="164" spans="1:22">
      <c r="A164" s="20"/>
      <c r="B164" s="18" t="str">
        <f ca="1">'MAR-22'!B164</f>
        <v>27.03.22</v>
      </c>
      <c r="C164" s="5">
        <f ca="1">'MAR-22'!C164</f>
        <v>162</v>
      </c>
      <c r="D164" s="5">
        <f ca="1">'MAR-22'!D164</f>
        <v>1421</v>
      </c>
      <c r="E164" s="26"/>
      <c r="F164" s="5">
        <f ca="1">'MAR-22'!F164</f>
        <v>58</v>
      </c>
      <c r="G164" s="63">
        <f ca="1">'MAR-22'!G164</f>
        <v>3360.04</v>
      </c>
      <c r="H164" s="63">
        <f ca="1">'MAR-22'!H164</f>
        <v>409.15</v>
      </c>
      <c r="I164" s="5">
        <f ca="1">'MAR-22'!I164</f>
        <v>1.19</v>
      </c>
      <c r="J164" s="22"/>
      <c r="K164" s="5"/>
      <c r="L164" s="5">
        <f ca="1">'MAR-22'!L164</f>
        <v>2</v>
      </c>
      <c r="M164" s="5">
        <f ca="1">'MAR-22'!M164</f>
        <v>5</v>
      </c>
      <c r="N164" s="5"/>
      <c r="O164" s="5"/>
      <c r="P164" s="5"/>
      <c r="Q164" s="5"/>
      <c r="R164" s="5"/>
      <c r="S164" s="5"/>
      <c r="T164" s="5"/>
      <c r="U164" s="5"/>
      <c r="V164" s="5">
        <f ca="1">'MAR-22'!V164</f>
        <v>0</v>
      </c>
    </row>
    <row r="165" spans="1:22">
      <c r="A165" s="20"/>
      <c r="B165" s="18" t="str">
        <f ca="1">'MAR-22'!B165</f>
        <v>28.03.22</v>
      </c>
      <c r="C165" s="5">
        <f ca="1">'MAR-22'!C165</f>
        <v>163</v>
      </c>
      <c r="D165" s="5">
        <f ca="1">'MAR-22'!D165</f>
        <v>1422</v>
      </c>
      <c r="E165" s="26"/>
      <c r="F165" s="5">
        <f ca="1">'MAR-22'!F165</f>
        <v>58</v>
      </c>
      <c r="G165" s="63">
        <f ca="1">'MAR-22'!G165</f>
        <v>3354.42</v>
      </c>
      <c r="H165" s="63">
        <f ca="1">'MAR-22'!H165</f>
        <v>415.58</v>
      </c>
      <c r="I165" s="5">
        <f ca="1">'MAR-22'!I165</f>
        <v>0</v>
      </c>
      <c r="J165" s="22"/>
      <c r="K165" s="5"/>
      <c r="L165" s="5">
        <f ca="1">'MAR-22'!L165</f>
        <v>2</v>
      </c>
      <c r="M165" s="5">
        <f ca="1">'MAR-22'!M165</f>
        <v>20</v>
      </c>
      <c r="N165" s="5"/>
      <c r="O165" s="5"/>
      <c r="P165" s="5"/>
      <c r="Q165" s="5"/>
      <c r="R165" s="5"/>
      <c r="S165" s="5"/>
      <c r="T165" s="5"/>
      <c r="U165" s="5"/>
      <c r="V165" s="5">
        <f ca="1">'MAR-22'!V165</f>
        <v>0</v>
      </c>
    </row>
    <row r="166" spans="1:22">
      <c r="A166" s="20"/>
      <c r="B166" s="18" t="str">
        <f ca="1">'MAR-22'!B166</f>
        <v>28.03.22</v>
      </c>
      <c r="C166" s="5">
        <f ca="1">'MAR-22'!C166</f>
        <v>164</v>
      </c>
      <c r="D166" s="5">
        <f ca="1">'MAR-22'!D166</f>
        <v>1423</v>
      </c>
      <c r="E166" s="26"/>
      <c r="F166" s="5">
        <f ca="1">'MAR-22'!F166</f>
        <v>59</v>
      </c>
      <c r="G166" s="63">
        <f ca="1">'MAR-22'!G166</f>
        <v>3318.81</v>
      </c>
      <c r="H166" s="63">
        <f ca="1">'MAR-22'!H166</f>
        <v>516.19000000000005</v>
      </c>
      <c r="I166" s="5">
        <f ca="1">'MAR-22'!I166</f>
        <v>0</v>
      </c>
      <c r="J166" s="22"/>
      <c r="K166" s="5"/>
      <c r="L166" s="5">
        <f ca="1">'MAR-22'!L166</f>
        <v>2</v>
      </c>
      <c r="M166" s="5">
        <f ca="1">'MAR-22'!M166</f>
        <v>30</v>
      </c>
      <c r="N166" s="5"/>
      <c r="O166" s="5"/>
      <c r="P166" s="5"/>
      <c r="Q166" s="5"/>
      <c r="R166" s="5"/>
      <c r="S166" s="5"/>
      <c r="T166" s="5"/>
      <c r="U166" s="5"/>
      <c r="V166" s="5">
        <f ca="1">'MAR-22'!V166</f>
        <v>0</v>
      </c>
    </row>
    <row r="167" spans="1:22">
      <c r="A167" s="20"/>
      <c r="B167" s="18" t="str">
        <f ca="1">'MAR-22'!B167</f>
        <v>28.03.22</v>
      </c>
      <c r="C167" s="5">
        <f ca="1">'MAR-22'!C167</f>
        <v>165</v>
      </c>
      <c r="D167" s="5">
        <f ca="1">'MAR-22'!D167</f>
        <v>1424</v>
      </c>
      <c r="E167" s="26"/>
      <c r="F167" s="5">
        <f ca="1">'MAR-22'!F167</f>
        <v>58</v>
      </c>
      <c r="G167" s="63">
        <f ca="1">'MAR-22'!G167</f>
        <v>3351.24</v>
      </c>
      <c r="H167" s="63">
        <f ca="1">'MAR-22'!H167</f>
        <v>416.76</v>
      </c>
      <c r="I167" s="5">
        <f ca="1">'MAR-22'!I167</f>
        <v>0</v>
      </c>
      <c r="J167" s="22"/>
      <c r="K167" s="5"/>
      <c r="L167" s="5">
        <f ca="1">'MAR-22'!L167</f>
        <v>2</v>
      </c>
      <c r="M167" s="5">
        <f ca="1">'MAR-22'!M167</f>
        <v>45</v>
      </c>
      <c r="N167" s="5"/>
      <c r="O167" s="5"/>
      <c r="P167" s="5"/>
      <c r="Q167" s="5"/>
      <c r="R167" s="5"/>
      <c r="S167" s="5"/>
      <c r="T167" s="5"/>
      <c r="U167" s="5"/>
      <c r="V167" s="5">
        <f ca="1">'MAR-22'!V167</f>
        <v>0</v>
      </c>
    </row>
    <row r="168" spans="1:22">
      <c r="A168" s="20"/>
      <c r="B168" s="18" t="str">
        <f ca="1">'MAR-22'!B168</f>
        <v>28.03.22</v>
      </c>
      <c r="C168" s="5">
        <f ca="1">'MAR-22'!C168</f>
        <v>166</v>
      </c>
      <c r="D168" s="5">
        <f ca="1">'MAR-22'!D168</f>
        <v>1425</v>
      </c>
      <c r="E168" s="26"/>
      <c r="F168" s="5">
        <f ca="1">'MAR-22'!F168</f>
        <v>58</v>
      </c>
      <c r="G168" s="63">
        <f ca="1">'MAR-22'!G168</f>
        <v>3374.02</v>
      </c>
      <c r="H168" s="63">
        <f ca="1">'MAR-22'!H168</f>
        <v>395.98</v>
      </c>
      <c r="I168" s="5">
        <f ca="1">'MAR-22'!I168</f>
        <v>0</v>
      </c>
      <c r="J168" s="22"/>
      <c r="K168" s="5"/>
      <c r="L168" s="5">
        <f ca="1">'MAR-22'!L168</f>
        <v>2</v>
      </c>
      <c r="M168" s="5">
        <f ca="1">'MAR-22'!M168</f>
        <v>50</v>
      </c>
      <c r="N168" s="5"/>
      <c r="O168" s="5"/>
      <c r="P168" s="5"/>
      <c r="Q168" s="5"/>
      <c r="R168" s="5"/>
      <c r="S168" s="5"/>
      <c r="T168" s="5"/>
      <c r="U168" s="5"/>
      <c r="V168" s="5">
        <f ca="1">'MAR-22'!V168</f>
        <v>0</v>
      </c>
    </row>
    <row r="169" spans="1:22">
      <c r="A169" s="20"/>
      <c r="B169" s="18" t="str">
        <f ca="1">'MAR-22'!B169</f>
        <v>28.03.22</v>
      </c>
      <c r="C169" s="5">
        <f ca="1">'MAR-22'!C169</f>
        <v>167</v>
      </c>
      <c r="D169" s="5">
        <f ca="1">'MAR-22'!D169</f>
        <v>1426</v>
      </c>
      <c r="E169" s="26"/>
      <c r="F169" s="5">
        <f ca="1">'MAR-22'!F169</f>
        <v>58</v>
      </c>
      <c r="G169" s="63">
        <f ca="1">'MAR-22'!G169</f>
        <v>3379.83</v>
      </c>
      <c r="H169" s="63">
        <f ca="1">'MAR-22'!H169</f>
        <v>389.17</v>
      </c>
      <c r="I169" s="5">
        <f ca="1">'MAR-22'!I169</f>
        <v>0</v>
      </c>
      <c r="J169" s="22"/>
      <c r="K169" s="5"/>
      <c r="L169" s="5">
        <f ca="1">'MAR-22'!L169</f>
        <v>3</v>
      </c>
      <c r="M169" s="5">
        <f ca="1">'MAR-22'!M169</f>
        <v>0</v>
      </c>
      <c r="N169" s="5"/>
      <c r="O169" s="5"/>
      <c r="P169" s="5"/>
      <c r="Q169" s="5"/>
      <c r="R169" s="5"/>
      <c r="S169" s="5"/>
      <c r="T169" s="5"/>
      <c r="U169" s="5"/>
      <c r="V169" s="5">
        <f ca="1">'MAR-22'!V169</f>
        <v>0</v>
      </c>
    </row>
    <row r="170" spans="1:22">
      <c r="A170" s="20"/>
      <c r="B170" s="18" t="str">
        <f ca="1">'MAR-22'!B170</f>
        <v>29.03.22</v>
      </c>
      <c r="C170" s="5">
        <f ca="1">'MAR-22'!C170</f>
        <v>168</v>
      </c>
      <c r="D170" s="5">
        <f ca="1">'MAR-22'!D170</f>
        <v>1427</v>
      </c>
      <c r="E170" s="26"/>
      <c r="F170" s="5">
        <f ca="1">'MAR-22'!F170</f>
        <v>57</v>
      </c>
      <c r="G170" s="63">
        <f ca="1">'MAR-22'!G170</f>
        <v>3290.65</v>
      </c>
      <c r="H170" s="63">
        <f ca="1">'MAR-22'!H170</f>
        <v>412.35</v>
      </c>
      <c r="I170" s="5">
        <f ca="1">'MAR-22'!I170</f>
        <v>0</v>
      </c>
      <c r="J170" s="22"/>
      <c r="K170" s="5"/>
      <c r="L170" s="5">
        <f ca="1">'MAR-22'!L170</f>
        <v>2</v>
      </c>
      <c r="M170" s="5">
        <f ca="1">'MAR-22'!M170</f>
        <v>50</v>
      </c>
      <c r="N170" s="5"/>
      <c r="O170" s="5"/>
      <c r="P170" s="5"/>
      <c r="Q170" s="5"/>
      <c r="R170" s="5"/>
      <c r="S170" s="5"/>
      <c r="T170" s="5"/>
      <c r="U170" s="5"/>
      <c r="V170" s="5">
        <f ca="1">'MAR-22'!V170</f>
        <v>0</v>
      </c>
    </row>
    <row r="171" spans="1:22">
      <c r="A171" s="20"/>
      <c r="B171" s="18" t="str">
        <f ca="1">'MAR-22'!B171</f>
        <v>29.03.22</v>
      </c>
      <c r="C171" s="5">
        <f ca="1">'MAR-22'!C171</f>
        <v>169</v>
      </c>
      <c r="D171" s="5">
        <f ca="1">'MAR-22'!D171</f>
        <v>1428</v>
      </c>
      <c r="E171" s="26"/>
      <c r="F171" s="5">
        <f ca="1">'MAR-22'!F171</f>
        <v>56</v>
      </c>
      <c r="G171" s="63">
        <f ca="1">'MAR-22'!G171</f>
        <v>3212.84</v>
      </c>
      <c r="H171" s="63">
        <f ca="1">'MAR-22'!H171</f>
        <v>427.16</v>
      </c>
      <c r="I171" s="5">
        <f ca="1">'MAR-22'!I171</f>
        <v>0</v>
      </c>
      <c r="J171" s="22"/>
      <c r="K171" s="5"/>
      <c r="L171" s="5">
        <f ca="1">'MAR-22'!L171</f>
        <v>2</v>
      </c>
      <c r="M171" s="5">
        <f ca="1">'MAR-22'!M171</f>
        <v>35</v>
      </c>
      <c r="N171" s="5"/>
      <c r="O171" s="5"/>
      <c r="P171" s="5"/>
      <c r="Q171" s="5"/>
      <c r="R171" s="5"/>
      <c r="S171" s="5"/>
      <c r="T171" s="5"/>
      <c r="U171" s="5"/>
      <c r="V171" s="5">
        <f ca="1">'MAR-22'!V171</f>
        <v>0</v>
      </c>
    </row>
    <row r="172" spans="1:22">
      <c r="A172" s="20"/>
      <c r="B172" s="18" t="str">
        <f ca="1">'MAR-22'!B172</f>
        <v>29.03.22</v>
      </c>
      <c r="C172" s="5">
        <f ca="1">'MAR-22'!C172</f>
        <v>170</v>
      </c>
      <c r="D172" s="5">
        <f ca="1">'MAR-22'!D172</f>
        <v>1429</v>
      </c>
      <c r="E172" s="26"/>
      <c r="F172" s="5">
        <f ca="1">'MAR-22'!F172</f>
        <v>58</v>
      </c>
      <c r="G172" s="63">
        <f ca="1">'MAR-22'!G172</f>
        <v>3398.24</v>
      </c>
      <c r="H172" s="63">
        <f ca="1">'MAR-22'!H172</f>
        <v>369.76</v>
      </c>
      <c r="I172" s="5">
        <f ca="1">'MAR-22'!I172</f>
        <v>0</v>
      </c>
      <c r="J172" s="22"/>
      <c r="K172" s="5"/>
      <c r="L172" s="5">
        <f ca="1">'MAR-22'!L172</f>
        <v>2</v>
      </c>
      <c r="M172" s="5">
        <f ca="1">'MAR-22'!M172</f>
        <v>25</v>
      </c>
      <c r="N172" s="5"/>
      <c r="O172" s="5"/>
      <c r="P172" s="5"/>
      <c r="Q172" s="5"/>
      <c r="R172" s="5"/>
      <c r="S172" s="5"/>
      <c r="T172" s="5"/>
      <c r="U172" s="5"/>
      <c r="V172" s="5">
        <f ca="1">'MAR-22'!V172</f>
        <v>0</v>
      </c>
    </row>
    <row r="173" spans="1:22">
      <c r="A173" s="20"/>
      <c r="B173" s="18" t="str">
        <f ca="1">'MAR-22'!B173</f>
        <v>29.03.22</v>
      </c>
      <c r="C173" s="5">
        <f ca="1">'MAR-22'!C173</f>
        <v>171</v>
      </c>
      <c r="D173" s="5">
        <f ca="1">'MAR-22'!D173</f>
        <v>1430</v>
      </c>
      <c r="E173" s="26"/>
      <c r="F173" s="5">
        <f ca="1">'MAR-22'!F173</f>
        <v>56</v>
      </c>
      <c r="G173" s="63">
        <f ca="1">'MAR-22'!G173</f>
        <v>3227.44</v>
      </c>
      <c r="H173" s="63">
        <f ca="1">'MAR-22'!H173</f>
        <v>412.56</v>
      </c>
      <c r="I173" s="5">
        <f ca="1">'MAR-22'!I173</f>
        <v>0</v>
      </c>
      <c r="J173" s="22"/>
      <c r="K173" s="5"/>
      <c r="L173" s="5">
        <f ca="1">'MAR-22'!L173</f>
        <v>2</v>
      </c>
      <c r="M173" s="5">
        <f ca="1">'MAR-22'!M173</f>
        <v>50</v>
      </c>
      <c r="N173" s="5"/>
      <c r="O173" s="5"/>
      <c r="P173" s="5"/>
      <c r="Q173" s="5"/>
      <c r="R173" s="5"/>
      <c r="S173" s="5"/>
      <c r="T173" s="5"/>
      <c r="U173" s="5"/>
      <c r="V173" s="5">
        <f ca="1">'MAR-22'!V173</f>
        <v>0</v>
      </c>
    </row>
    <row r="174" spans="1:22">
      <c r="A174" s="20"/>
      <c r="B174" s="18" t="str">
        <f ca="1">'MAR-22'!B174</f>
        <v>29.03.22</v>
      </c>
      <c r="C174" s="5">
        <f ca="1">'MAR-22'!C174</f>
        <v>172</v>
      </c>
      <c r="D174" s="5">
        <f ca="1">'MAR-22'!D174</f>
        <v>1431</v>
      </c>
      <c r="E174" s="26"/>
      <c r="F174" s="5">
        <f ca="1">'MAR-22'!F174</f>
        <v>59</v>
      </c>
      <c r="G174" s="63">
        <f ca="1">'MAR-22'!G174</f>
        <v>3399.61</v>
      </c>
      <c r="H174" s="63">
        <f ca="1">'MAR-22'!H174</f>
        <v>435.39</v>
      </c>
      <c r="I174" s="5">
        <f ca="1">'MAR-22'!I174</f>
        <v>0</v>
      </c>
      <c r="J174" s="22"/>
      <c r="K174" s="5"/>
      <c r="L174" s="5">
        <f ca="1">'MAR-22'!L174</f>
        <v>2</v>
      </c>
      <c r="M174" s="5">
        <f ca="1">'MAR-22'!M174</f>
        <v>25</v>
      </c>
      <c r="N174" s="5"/>
      <c r="O174" s="5"/>
      <c r="P174" s="5"/>
      <c r="Q174" s="5"/>
      <c r="R174" s="5"/>
      <c r="S174" s="5"/>
      <c r="T174" s="5"/>
      <c r="U174" s="5"/>
      <c r="V174" s="5">
        <f ca="1">'MAR-22'!V174</f>
        <v>0</v>
      </c>
    </row>
    <row r="175" spans="1:22">
      <c r="A175" s="20"/>
      <c r="B175" s="18" t="str">
        <f ca="1">'MAR-22'!B175</f>
        <v>29.03.22</v>
      </c>
      <c r="C175" s="5">
        <f ca="1">'MAR-22'!C175</f>
        <v>173</v>
      </c>
      <c r="D175" s="5">
        <f ca="1">'MAR-22'!D175</f>
        <v>1432</v>
      </c>
      <c r="E175" s="26"/>
      <c r="F175" s="5">
        <f ca="1">'MAR-22'!F175</f>
        <v>58</v>
      </c>
      <c r="G175" s="63">
        <f ca="1">'MAR-22'!G175</f>
        <v>3355.64</v>
      </c>
      <c r="H175" s="63">
        <f ca="1">'MAR-22'!H175</f>
        <v>412.36</v>
      </c>
      <c r="I175" s="5">
        <f ca="1">'MAR-22'!I175</f>
        <v>0</v>
      </c>
      <c r="J175" s="22"/>
      <c r="K175" s="5"/>
      <c r="L175" s="5">
        <f ca="1">'MAR-22'!L175</f>
        <v>2</v>
      </c>
      <c r="M175" s="5">
        <f ca="1">'MAR-22'!M175</f>
        <v>20</v>
      </c>
      <c r="N175" s="5"/>
      <c r="O175" s="5"/>
      <c r="P175" s="5"/>
      <c r="Q175" s="5"/>
      <c r="R175" s="5"/>
      <c r="S175" s="5"/>
      <c r="T175" s="5"/>
      <c r="U175" s="5"/>
      <c r="V175" s="5">
        <f ca="1">'MAR-22'!V175</f>
        <v>0</v>
      </c>
    </row>
    <row r="176" spans="1:22">
      <c r="A176" s="20"/>
      <c r="B176" s="18" t="str">
        <f ca="1">'MAR-22'!B176</f>
        <v>29.03.22</v>
      </c>
      <c r="C176" s="5">
        <f ca="1">'MAR-22'!C176</f>
        <v>174</v>
      </c>
      <c r="D176" s="5">
        <f ca="1">'MAR-22'!D176</f>
        <v>1433</v>
      </c>
      <c r="E176" s="26"/>
      <c r="F176" s="5">
        <f ca="1">'MAR-22'!F176</f>
        <v>58</v>
      </c>
      <c r="G176" s="63">
        <f ca="1">'MAR-22'!G176</f>
        <v>3393.62</v>
      </c>
      <c r="H176" s="63">
        <f ca="1">'MAR-22'!H176</f>
        <v>376.38</v>
      </c>
      <c r="I176" s="5">
        <f ca="1">'MAR-22'!I176</f>
        <v>0</v>
      </c>
      <c r="J176" s="22"/>
      <c r="K176" s="5"/>
      <c r="L176" s="5">
        <f ca="1">'MAR-22'!L176</f>
        <v>1</v>
      </c>
      <c r="M176" s="5">
        <f ca="1">'MAR-22'!M176</f>
        <v>55</v>
      </c>
      <c r="N176" s="5"/>
      <c r="O176" s="5"/>
      <c r="P176" s="5"/>
      <c r="Q176" s="5"/>
      <c r="R176" s="5"/>
      <c r="S176" s="5"/>
      <c r="T176" s="5"/>
      <c r="U176" s="5"/>
      <c r="V176" s="5">
        <f ca="1">'MAR-22'!V176</f>
        <v>0</v>
      </c>
    </row>
    <row r="177" spans="1:22">
      <c r="A177" s="20"/>
      <c r="B177" s="18" t="str">
        <f ca="1">'MAR-22'!B177</f>
        <v>30.03.22</v>
      </c>
      <c r="C177" s="5">
        <f ca="1">'MAR-22'!C177</f>
        <v>175</v>
      </c>
      <c r="D177" s="5">
        <f ca="1">'MAR-22'!D177</f>
        <v>1434</v>
      </c>
      <c r="E177" s="26"/>
      <c r="F177" s="5">
        <f ca="1">'MAR-22'!F177</f>
        <v>56</v>
      </c>
      <c r="G177" s="63">
        <f ca="1">'MAR-22'!G177</f>
        <v>3226.65</v>
      </c>
      <c r="H177" s="63">
        <f ca="1">'MAR-22'!H177</f>
        <v>412.35</v>
      </c>
      <c r="I177" s="5">
        <f ca="1">'MAR-22'!I177</f>
        <v>0</v>
      </c>
      <c r="J177" s="22"/>
      <c r="K177" s="5"/>
      <c r="L177" s="5">
        <f ca="1">'MAR-22'!L177</f>
        <v>2</v>
      </c>
      <c r="M177" s="5">
        <f ca="1">'MAR-22'!M177</f>
        <v>35</v>
      </c>
      <c r="N177" s="5"/>
      <c r="O177" s="5"/>
      <c r="P177" s="5"/>
      <c r="Q177" s="5"/>
      <c r="R177" s="5"/>
      <c r="S177" s="5"/>
      <c r="T177" s="5"/>
      <c r="U177" s="5"/>
      <c r="V177" s="5">
        <f ca="1">'MAR-22'!V177</f>
        <v>0</v>
      </c>
    </row>
    <row r="178" spans="1:22">
      <c r="A178" s="20"/>
      <c r="B178" s="18" t="str">
        <f ca="1">'MAR-22'!B178</f>
        <v>30.03.22</v>
      </c>
      <c r="C178" s="5">
        <f ca="1">'MAR-22'!C178</f>
        <v>176</v>
      </c>
      <c r="D178" s="5">
        <f ca="1">'MAR-22'!D178</f>
        <v>1435</v>
      </c>
      <c r="E178" s="26"/>
      <c r="F178" s="5">
        <f ca="1">'MAR-22'!F178</f>
        <v>55</v>
      </c>
      <c r="G178" s="63">
        <f ca="1">'MAR-22'!G178</f>
        <v>3216.06</v>
      </c>
      <c r="H178" s="63">
        <f ca="1">'MAR-22'!H178</f>
        <v>357.94</v>
      </c>
      <c r="I178" s="5">
        <f ca="1">'MAR-22'!I178</f>
        <v>0</v>
      </c>
      <c r="J178" s="22"/>
      <c r="K178" s="5"/>
      <c r="L178" s="5">
        <f ca="1">'MAR-22'!L178</f>
        <v>2</v>
      </c>
      <c r="M178" s="5">
        <f ca="1">'MAR-22'!M178</f>
        <v>25</v>
      </c>
      <c r="N178" s="5"/>
      <c r="O178" s="5"/>
      <c r="P178" s="5"/>
      <c r="Q178" s="5"/>
      <c r="R178" s="5"/>
      <c r="S178" s="5"/>
      <c r="T178" s="5"/>
      <c r="U178" s="5"/>
      <c r="V178" s="5">
        <f ca="1">'MAR-22'!V178</f>
        <v>0</v>
      </c>
    </row>
    <row r="179" spans="1:22">
      <c r="A179" s="20"/>
      <c r="B179" s="18" t="str">
        <f ca="1">'MAR-22'!B179</f>
        <v>30.03.22</v>
      </c>
      <c r="C179" s="5">
        <f ca="1">'MAR-22'!C179</f>
        <v>177</v>
      </c>
      <c r="D179" s="5">
        <f ca="1">'MAR-22'!D179</f>
        <v>1436</v>
      </c>
      <c r="E179" s="26"/>
      <c r="F179" s="5">
        <f ca="1">'MAR-22'!F179</f>
        <v>58</v>
      </c>
      <c r="G179" s="63">
        <f ca="1">'MAR-22'!G179</f>
        <v>3362.83</v>
      </c>
      <c r="H179" s="63">
        <f ca="1">'MAR-22'!H179</f>
        <v>406.17</v>
      </c>
      <c r="I179" s="5">
        <f ca="1">'MAR-22'!I179</f>
        <v>0</v>
      </c>
      <c r="J179" s="22"/>
      <c r="K179" s="5"/>
      <c r="L179" s="5">
        <f ca="1">'MAR-22'!L179</f>
        <v>2</v>
      </c>
      <c r="M179" s="5">
        <f ca="1">'MAR-22'!M179</f>
        <v>0</v>
      </c>
      <c r="N179" s="5"/>
      <c r="O179" s="5"/>
      <c r="P179" s="5"/>
      <c r="Q179" s="5"/>
      <c r="R179" s="5"/>
      <c r="S179" s="5"/>
      <c r="T179" s="5"/>
      <c r="U179" s="5"/>
      <c r="V179" s="5">
        <f ca="1">'MAR-22'!V179</f>
        <v>0</v>
      </c>
    </row>
    <row r="180" spans="1:22">
      <c r="A180" s="20"/>
      <c r="B180" s="18" t="str">
        <f ca="1">'MAR-22'!B180</f>
        <v>30.03.22</v>
      </c>
      <c r="C180" s="5">
        <f ca="1">'MAR-22'!C180</f>
        <v>178</v>
      </c>
      <c r="D180" s="5">
        <f ca="1">'MAR-22'!D180</f>
        <v>1437</v>
      </c>
      <c r="E180" s="26"/>
      <c r="F180" s="5">
        <f ca="1">'MAR-22'!F180</f>
        <v>59</v>
      </c>
      <c r="G180" s="63">
        <f ca="1">'MAR-22'!G180</f>
        <v>3576.29</v>
      </c>
      <c r="H180" s="63">
        <f ca="1">'MAR-22'!H180</f>
        <v>489.71</v>
      </c>
      <c r="I180" s="5">
        <f ca="1">'MAR-22'!I180</f>
        <v>0</v>
      </c>
      <c r="J180" s="22"/>
      <c r="K180" s="5"/>
      <c r="L180" s="5">
        <f ca="1">'MAR-22'!L180</f>
        <v>2</v>
      </c>
      <c r="M180" s="5">
        <f ca="1">'MAR-22'!M180</f>
        <v>10</v>
      </c>
      <c r="N180" s="5"/>
      <c r="O180" s="5"/>
      <c r="P180" s="5"/>
      <c r="Q180" s="5"/>
      <c r="R180" s="5"/>
      <c r="S180" s="5"/>
      <c r="T180" s="5"/>
      <c r="U180" s="5"/>
      <c r="V180" s="5">
        <f ca="1">'MAR-22'!V180</f>
        <v>0</v>
      </c>
    </row>
    <row r="181" spans="1:22">
      <c r="A181" s="20"/>
      <c r="B181" s="18" t="str">
        <f ca="1">'MAR-22'!B181</f>
        <v>30.03.22</v>
      </c>
      <c r="C181" s="5">
        <f ca="1">'MAR-22'!C181</f>
        <v>179</v>
      </c>
      <c r="D181" s="5">
        <f ca="1">'MAR-22'!D181</f>
        <v>1438</v>
      </c>
      <c r="E181" s="26"/>
      <c r="F181" s="5">
        <f ca="1">'MAR-22'!F181</f>
        <v>58</v>
      </c>
      <c r="G181" s="63">
        <f ca="1">'MAR-22'!G181</f>
        <v>3342.22</v>
      </c>
      <c r="H181" s="63">
        <f ca="1">'MAR-22'!H181</f>
        <v>427.78</v>
      </c>
      <c r="I181" s="5">
        <f ca="1">'MAR-22'!I181</f>
        <v>0</v>
      </c>
      <c r="J181" s="22"/>
      <c r="K181" s="5"/>
      <c r="L181" s="5">
        <f ca="1">'MAR-22'!L181</f>
        <v>2</v>
      </c>
      <c r="M181" s="5">
        <f ca="1">'MAR-22'!M181</f>
        <v>0</v>
      </c>
      <c r="N181" s="5"/>
      <c r="O181" s="5"/>
      <c r="P181" s="5"/>
      <c r="Q181" s="5"/>
      <c r="R181" s="5"/>
      <c r="S181" s="5"/>
      <c r="T181" s="5"/>
      <c r="U181" s="5"/>
      <c r="V181" s="5">
        <f ca="1">'MAR-22'!V181</f>
        <v>0</v>
      </c>
    </row>
    <row r="182" spans="1:22">
      <c r="A182" s="20"/>
      <c r="B182" s="18" t="str">
        <f ca="1">'MAR-22'!B182</f>
        <v>30.03.22</v>
      </c>
      <c r="C182" s="5">
        <f ca="1">'MAR-22'!C182</f>
        <v>180</v>
      </c>
      <c r="D182" s="5">
        <f ca="1">'MAR-22'!D182</f>
        <v>1439</v>
      </c>
      <c r="E182" s="26"/>
      <c r="F182" s="5">
        <f ca="1">'MAR-22'!F182</f>
        <v>58</v>
      </c>
      <c r="G182" s="63">
        <f ca="1">'MAR-22'!G182</f>
        <v>3329.64</v>
      </c>
      <c r="H182" s="63">
        <f ca="1">'MAR-22'!H182</f>
        <v>438.36</v>
      </c>
      <c r="I182" s="5">
        <f ca="1">'MAR-22'!I182</f>
        <v>0</v>
      </c>
      <c r="J182" s="22"/>
      <c r="K182" s="5"/>
      <c r="L182" s="5">
        <f ca="1">'MAR-22'!L182</f>
        <v>1</v>
      </c>
      <c r="M182" s="5">
        <f ca="1">'MAR-22'!M182</f>
        <v>40</v>
      </c>
      <c r="N182" s="5"/>
      <c r="O182" s="5"/>
      <c r="P182" s="5"/>
      <c r="Q182" s="5"/>
      <c r="R182" s="5"/>
      <c r="S182" s="5"/>
      <c r="T182" s="5"/>
      <c r="U182" s="5"/>
      <c r="V182" s="5">
        <f ca="1">'MAR-22'!V182</f>
        <v>0</v>
      </c>
    </row>
    <row r="183" spans="1:22">
      <c r="A183" s="20"/>
      <c r="B183" s="18" t="str">
        <f ca="1">'MAR-22'!B183</f>
        <v>30.03.22</v>
      </c>
      <c r="C183" s="5">
        <f ca="1">'MAR-22'!C183</f>
        <v>181</v>
      </c>
      <c r="D183" s="5">
        <f ca="1">'MAR-22'!D183</f>
        <v>1440</v>
      </c>
      <c r="E183" s="26"/>
      <c r="F183" s="5">
        <f ca="1">'MAR-22'!F183</f>
        <v>55</v>
      </c>
      <c r="G183" s="63">
        <f ca="1">'MAR-22'!G183</f>
        <v>3197.85</v>
      </c>
      <c r="H183" s="63">
        <f ca="1">'MAR-22'!H183</f>
        <v>377.15</v>
      </c>
      <c r="I183" s="5">
        <f ca="1">'MAR-22'!I183</f>
        <v>0</v>
      </c>
      <c r="J183" s="22"/>
      <c r="K183" s="5"/>
      <c r="L183" s="5">
        <f ca="1">'MAR-22'!L183</f>
        <v>1</v>
      </c>
      <c r="M183" s="5">
        <f ca="1">'MAR-22'!M183</f>
        <v>55</v>
      </c>
      <c r="N183" s="5"/>
      <c r="O183" s="5"/>
      <c r="P183" s="5"/>
      <c r="Q183" s="5"/>
      <c r="R183" s="5"/>
      <c r="S183" s="5"/>
      <c r="T183" s="5"/>
      <c r="U183" s="5"/>
      <c r="V183" s="5">
        <f ca="1">'MAR-22'!V183</f>
        <v>0</v>
      </c>
    </row>
    <row r="184" spans="1:22">
      <c r="A184" s="20"/>
      <c r="B184" s="18" t="str">
        <f ca="1">'MAR-22'!B184</f>
        <v>31.03.22</v>
      </c>
      <c r="C184" s="5">
        <f ca="1">'MAR-22'!C184</f>
        <v>182</v>
      </c>
      <c r="D184" s="5">
        <f ca="1">'MAR-22'!D184</f>
        <v>1441</v>
      </c>
      <c r="E184" s="26"/>
      <c r="F184" s="5">
        <f ca="1">'MAR-22'!F184</f>
        <v>57</v>
      </c>
      <c r="G184" s="63">
        <f ca="1">'MAR-22'!G184</f>
        <v>3321.43</v>
      </c>
      <c r="H184" s="63">
        <f ca="1">'MAR-22'!H184</f>
        <v>383.57</v>
      </c>
      <c r="I184" s="5">
        <f ca="1">'MAR-22'!I184</f>
        <v>0</v>
      </c>
      <c r="J184" s="22"/>
      <c r="K184" s="5"/>
      <c r="L184" s="5">
        <f ca="1">'MAR-22'!L184</f>
        <v>2</v>
      </c>
      <c r="M184" s="5">
        <f ca="1">'MAR-22'!M184</f>
        <v>0</v>
      </c>
      <c r="N184" s="5"/>
      <c r="O184" s="5"/>
      <c r="P184" s="5"/>
      <c r="Q184" s="5"/>
      <c r="R184" s="5"/>
      <c r="S184" s="5"/>
      <c r="T184" s="5"/>
      <c r="U184" s="5"/>
      <c r="V184" s="5">
        <f ca="1">'MAR-22'!V184</f>
        <v>0</v>
      </c>
    </row>
    <row r="185" spans="1:22">
      <c r="A185" s="20"/>
      <c r="B185" s="18" t="str">
        <f ca="1">'MAR-22'!B185</f>
        <v>31.03.22</v>
      </c>
      <c r="C185" s="5">
        <f ca="1">'MAR-22'!C185</f>
        <v>183</v>
      </c>
      <c r="D185" s="5">
        <f ca="1">'MAR-22'!D185</f>
        <v>1442</v>
      </c>
      <c r="E185" s="26"/>
      <c r="F185" s="5">
        <f ca="1">'MAR-22'!F185</f>
        <v>59</v>
      </c>
      <c r="G185" s="63">
        <f ca="1">'MAR-22'!G185</f>
        <v>3300.21</v>
      </c>
      <c r="H185" s="63">
        <f ca="1">'MAR-22'!H185</f>
        <v>534.79</v>
      </c>
      <c r="I185" s="5">
        <f ca="1">'MAR-22'!I185</f>
        <v>0</v>
      </c>
      <c r="J185" s="22"/>
      <c r="K185" s="5"/>
      <c r="L185" s="5">
        <f ca="1">'MAR-22'!L185</f>
        <v>2</v>
      </c>
      <c r="M185" s="5">
        <f ca="1">'MAR-22'!M185</f>
        <v>20</v>
      </c>
      <c r="N185" s="5"/>
      <c r="O185" s="5"/>
      <c r="P185" s="5"/>
      <c r="Q185" s="5"/>
      <c r="R185" s="5"/>
      <c r="S185" s="5"/>
      <c r="T185" s="5"/>
      <c r="U185" s="5"/>
      <c r="V185" s="5">
        <f ca="1">'MAR-22'!V185</f>
        <v>0</v>
      </c>
    </row>
    <row r="186" spans="1:22">
      <c r="A186" s="20"/>
      <c r="B186" s="18" t="str">
        <f ca="1">'MAR-22'!B186</f>
        <v>31.03.22</v>
      </c>
      <c r="C186" s="5">
        <f ca="1">'MAR-22'!C186</f>
        <v>184</v>
      </c>
      <c r="D186" s="5">
        <f ca="1">'MAR-22'!D186</f>
        <v>1443</v>
      </c>
      <c r="E186" s="26"/>
      <c r="F186" s="5">
        <f ca="1">'MAR-22'!F186</f>
        <v>59</v>
      </c>
      <c r="G186" s="63">
        <f ca="1">'MAR-22'!G186</f>
        <v>3417.01</v>
      </c>
      <c r="H186" s="63">
        <f ca="1">'MAR-22'!H186</f>
        <v>417.99</v>
      </c>
      <c r="I186" s="5">
        <f ca="1">'MAR-22'!I186</f>
        <v>0</v>
      </c>
      <c r="J186" s="22"/>
      <c r="K186" s="5"/>
      <c r="L186" s="5">
        <f ca="1">'MAR-22'!L186</f>
        <v>2</v>
      </c>
      <c r="M186" s="5">
        <f ca="1">'MAR-22'!M186</f>
        <v>0</v>
      </c>
      <c r="N186" s="5"/>
      <c r="O186" s="5"/>
      <c r="P186" s="5"/>
      <c r="Q186" s="5"/>
      <c r="R186" s="5"/>
      <c r="S186" s="5"/>
      <c r="T186" s="5"/>
      <c r="U186" s="5"/>
      <c r="V186" s="5">
        <f ca="1">'MAR-22'!V186</f>
        <v>0</v>
      </c>
    </row>
    <row r="187" spans="1:22">
      <c r="A187" s="20"/>
      <c r="B187" s="18" t="str">
        <f ca="1">'MAR-22'!B187</f>
        <v>31.03.22</v>
      </c>
      <c r="C187" s="5">
        <f ca="1">'MAR-22'!C187</f>
        <v>185</v>
      </c>
      <c r="D187" s="5">
        <f ca="1">'MAR-22'!D187</f>
        <v>1444</v>
      </c>
      <c r="E187" s="26"/>
      <c r="F187" s="5">
        <f ca="1">'MAR-22'!F187</f>
        <v>58</v>
      </c>
      <c r="G187" s="63">
        <f ca="1">'MAR-22'!G187</f>
        <v>3350.62</v>
      </c>
      <c r="H187" s="63">
        <f ca="1">'MAR-22'!H187</f>
        <v>419.38</v>
      </c>
      <c r="I187" s="5">
        <f ca="1">'MAR-22'!I187</f>
        <v>0</v>
      </c>
      <c r="J187" s="22"/>
      <c r="K187" s="5"/>
      <c r="L187" s="5">
        <f ca="1">'MAR-22'!L187</f>
        <v>1</v>
      </c>
      <c r="M187" s="5">
        <f ca="1">'MAR-22'!M187</f>
        <v>40</v>
      </c>
      <c r="N187" s="5"/>
      <c r="O187" s="5"/>
      <c r="P187" s="5"/>
      <c r="Q187" s="5"/>
      <c r="R187" s="5"/>
      <c r="S187" s="5"/>
      <c r="T187" s="5"/>
      <c r="U187" s="5"/>
      <c r="V187" s="5">
        <f ca="1">'MAR-22'!V187</f>
        <v>0</v>
      </c>
    </row>
    <row r="188" spans="1:22">
      <c r="A188" s="20"/>
      <c r="B188" s="18" t="str">
        <f ca="1">'MAR-22'!B188</f>
        <v>31.03.22</v>
      </c>
      <c r="C188" s="5">
        <f ca="1">'MAR-22'!C188</f>
        <v>186</v>
      </c>
      <c r="D188" s="5">
        <f ca="1">'MAR-22'!D188</f>
        <v>1445</v>
      </c>
      <c r="E188" s="26"/>
      <c r="F188" s="5">
        <f ca="1">'MAR-22'!F188</f>
        <v>59</v>
      </c>
      <c r="G188" s="63">
        <f ca="1">'MAR-22'!G188</f>
        <v>3436.21</v>
      </c>
      <c r="H188" s="63">
        <f ca="1">'MAR-22'!H188</f>
        <v>398.79</v>
      </c>
      <c r="I188" s="5">
        <f ca="1">'MAR-22'!I188</f>
        <v>0</v>
      </c>
      <c r="J188" s="22"/>
      <c r="K188" s="5"/>
      <c r="L188" s="5">
        <f ca="1">'MAR-22'!L188</f>
        <v>1</v>
      </c>
      <c r="M188" s="5">
        <f ca="1">'MAR-22'!M188</f>
        <v>40</v>
      </c>
      <c r="N188" s="5"/>
      <c r="O188" s="5"/>
      <c r="P188" s="5"/>
      <c r="Q188" s="5"/>
      <c r="R188" s="5"/>
      <c r="S188" s="5"/>
      <c r="T188" s="5"/>
      <c r="U188" s="5"/>
      <c r="V188" s="5">
        <f ca="1">'MAR-22'!V188</f>
        <v>0</v>
      </c>
    </row>
    <row r="189" spans="1:22">
      <c r="A189" s="20"/>
      <c r="B189" s="18" t="str">
        <f ca="1">'MAR-22'!B189</f>
        <v>31.03.22</v>
      </c>
      <c r="C189" s="5">
        <f ca="1">'MAR-22'!C189</f>
        <v>187</v>
      </c>
      <c r="D189" s="5">
        <f ca="1">'MAR-22'!D189</f>
        <v>1446</v>
      </c>
      <c r="E189" s="26"/>
      <c r="F189" s="5">
        <f ca="1">'MAR-22'!F189</f>
        <v>56</v>
      </c>
      <c r="G189" s="63">
        <f ca="1">'MAR-22'!G189</f>
        <v>3276.65</v>
      </c>
      <c r="H189" s="63">
        <f ca="1">'MAR-22'!H189</f>
        <v>362.35</v>
      </c>
      <c r="I189" s="5">
        <f ca="1">'MAR-22'!I189</f>
        <v>0</v>
      </c>
      <c r="J189" s="22"/>
      <c r="K189" s="5"/>
      <c r="L189" s="5">
        <f ca="1">'MAR-22'!L189</f>
        <v>1</v>
      </c>
      <c r="M189" s="5">
        <f ca="1">'MAR-22'!M189</f>
        <v>40</v>
      </c>
      <c r="N189" s="5"/>
      <c r="O189" s="5"/>
      <c r="P189" s="5"/>
      <c r="Q189" s="5"/>
      <c r="R189" s="5"/>
      <c r="S189" s="5"/>
      <c r="T189" s="5"/>
      <c r="U189" s="5"/>
      <c r="V189" s="5">
        <f ca="1">'MAR-22'!V189</f>
        <v>0</v>
      </c>
    </row>
    <row r="190" spans="1:22">
      <c r="A190" s="20"/>
      <c r="B190" s="18" t="str">
        <f ca="1">'MAR-22'!B190</f>
        <v>31.03.22</v>
      </c>
      <c r="C190" s="5">
        <f ca="1">'MAR-22'!C190</f>
        <v>188</v>
      </c>
      <c r="D190" s="5">
        <f ca="1">'MAR-22'!D190</f>
        <v>1448</v>
      </c>
      <c r="E190" s="26"/>
      <c r="F190" s="5">
        <f ca="1">'MAR-22'!F190</f>
        <v>58</v>
      </c>
      <c r="G190" s="63">
        <f ca="1">'MAR-22'!G190</f>
        <v>3390.62</v>
      </c>
      <c r="H190" s="63">
        <f ca="1">'MAR-22'!H190</f>
        <v>379.38</v>
      </c>
      <c r="I190" s="5">
        <f ca="1">'MAR-22'!I190</f>
        <v>0</v>
      </c>
      <c r="J190" s="22"/>
      <c r="K190" s="5"/>
      <c r="L190" s="5">
        <f ca="1">'MAR-22'!L190</f>
        <v>1</v>
      </c>
      <c r="M190" s="5">
        <f ca="1">'MAR-22'!M190</f>
        <v>35</v>
      </c>
      <c r="N190" s="5"/>
      <c r="O190" s="5"/>
      <c r="P190" s="5"/>
      <c r="Q190" s="5"/>
      <c r="R190" s="5"/>
      <c r="S190" s="5"/>
      <c r="T190" s="5"/>
      <c r="U190" s="5"/>
      <c r="V190" s="5">
        <f ca="1">'MAR-22'!V190</f>
        <v>0</v>
      </c>
    </row>
    <row r="191" spans="1:22">
      <c r="A191" s="20"/>
      <c r="B191" s="18" t="str">
        <f ca="1">'MAR-22'!B191</f>
        <v>31.03.22</v>
      </c>
      <c r="C191" s="5">
        <f ca="1">'MAR-22'!C191</f>
        <v>189</v>
      </c>
      <c r="D191" s="5">
        <f ca="1">'MAR-22'!D191</f>
        <v>1447</v>
      </c>
      <c r="E191" s="26"/>
      <c r="F191" s="5">
        <f ca="1">'MAR-22'!F191</f>
        <v>56</v>
      </c>
      <c r="G191" s="63">
        <f ca="1">'MAR-22'!G191</f>
        <v>3251.28</v>
      </c>
      <c r="H191" s="63">
        <f ca="1">'MAR-22'!H191</f>
        <v>384.72</v>
      </c>
      <c r="I191" s="5">
        <f ca="1">'MAR-22'!I191</f>
        <v>0</v>
      </c>
      <c r="J191" s="22"/>
      <c r="K191" s="5"/>
      <c r="L191" s="5">
        <f ca="1">'MAR-22'!L191</f>
        <v>1</v>
      </c>
      <c r="M191" s="5">
        <f ca="1">'MAR-22'!M191</f>
        <v>30</v>
      </c>
      <c r="N191" s="5"/>
      <c r="O191" s="5"/>
      <c r="P191" s="5"/>
      <c r="Q191" s="5"/>
      <c r="R191" s="5"/>
      <c r="S191" s="5"/>
      <c r="T191" s="5"/>
      <c r="U191" s="5"/>
      <c r="V191" s="5">
        <f ca="1">'MAR-22'!V191</f>
        <v>0</v>
      </c>
    </row>
    <row r="192" spans="1:22">
      <c r="A192" s="20"/>
      <c r="B192" s="18" t="str">
        <f ca="1">'MAR-22'!B192</f>
        <v>31.03.22</v>
      </c>
      <c r="C192" s="5">
        <f ca="1">'MAR-22'!C192</f>
        <v>190</v>
      </c>
      <c r="D192" s="5">
        <f ca="1">'MAR-22'!D192</f>
        <v>1449</v>
      </c>
      <c r="E192" s="26"/>
      <c r="F192" s="5">
        <f ca="1">'MAR-22'!F192</f>
        <v>59</v>
      </c>
      <c r="G192" s="63">
        <f ca="1">'MAR-22'!G192</f>
        <v>3418.81</v>
      </c>
      <c r="H192" s="63">
        <f ca="1">'MAR-22'!H192</f>
        <v>416.19</v>
      </c>
      <c r="I192" s="5">
        <f ca="1">'MAR-22'!I192</f>
        <v>0</v>
      </c>
      <c r="J192" s="22"/>
      <c r="K192" s="5"/>
      <c r="L192" s="5">
        <f ca="1">'MAR-22'!L192</f>
        <v>1</v>
      </c>
      <c r="M192" s="5">
        <f ca="1">'MAR-22'!M192</f>
        <v>50</v>
      </c>
      <c r="N192" s="5"/>
      <c r="O192" s="5"/>
      <c r="P192" s="5"/>
      <c r="Q192" s="5"/>
      <c r="R192" s="5"/>
      <c r="S192" s="5"/>
      <c r="T192" s="5"/>
      <c r="U192" s="5"/>
      <c r="V192" s="5">
        <f ca="1">'MAR-22'!V192</f>
        <v>0</v>
      </c>
    </row>
    <row r="193" spans="1:27">
      <c r="A193" s="20"/>
      <c r="B193" s="18" t="str">
        <f ca="1">'MAR-22'!B193</f>
        <v>31.03.22</v>
      </c>
      <c r="C193" s="5">
        <f ca="1">'MAR-22'!C193</f>
        <v>191</v>
      </c>
      <c r="D193" s="5">
        <f ca="1">'MAR-22'!D193</f>
        <v>1452</v>
      </c>
      <c r="E193" s="26"/>
      <c r="F193" s="5">
        <f ca="1">'MAR-22'!F193</f>
        <v>57</v>
      </c>
      <c r="G193" s="63">
        <f ca="1">'MAR-22'!G193</f>
        <v>3339.64</v>
      </c>
      <c r="H193" s="63">
        <f ca="1">'MAR-22'!H193</f>
        <v>364.36</v>
      </c>
      <c r="I193" s="5">
        <f ca="1">'MAR-22'!I193</f>
        <v>0</v>
      </c>
      <c r="J193" s="22"/>
      <c r="K193" s="5"/>
      <c r="L193" s="5">
        <f ca="1">'MAR-22'!L193</f>
        <v>1</v>
      </c>
      <c r="M193" s="5">
        <f ca="1">'MAR-22'!M193</f>
        <v>25</v>
      </c>
      <c r="N193" s="5"/>
      <c r="O193" s="5"/>
      <c r="P193" s="5"/>
      <c r="Q193" s="5"/>
      <c r="R193" s="5"/>
      <c r="S193" s="5"/>
      <c r="T193" s="5"/>
      <c r="U193" s="5"/>
      <c r="V193" s="5">
        <f ca="1">'MAR-22'!V193</f>
        <v>0</v>
      </c>
    </row>
    <row r="194" spans="1:27">
      <c r="A194" s="20"/>
      <c r="B194" s="18" t="str">
        <f ca="1">'MAR-22'!B194</f>
        <v>31.03.22</v>
      </c>
      <c r="C194" s="5">
        <f ca="1">'MAR-22'!C194</f>
        <v>192</v>
      </c>
      <c r="D194" s="5">
        <f ca="1">'MAR-22'!D194</f>
        <v>1450</v>
      </c>
      <c r="E194" s="26"/>
      <c r="F194" s="5">
        <f ca="1">'MAR-22'!F194</f>
        <v>56</v>
      </c>
      <c r="G194" s="63">
        <f ca="1">'MAR-22'!G194</f>
        <v>3292.45</v>
      </c>
      <c r="H194" s="63">
        <f ca="1">'MAR-22'!H194</f>
        <v>346.55</v>
      </c>
      <c r="I194" s="5">
        <f ca="1">'MAR-22'!I194</f>
        <v>0</v>
      </c>
      <c r="J194" s="22"/>
      <c r="K194" s="5"/>
      <c r="L194" s="5">
        <f ca="1">'MAR-22'!L194</f>
        <v>0</v>
      </c>
      <c r="M194" s="5">
        <f ca="1">'MAR-22'!M194</f>
        <v>40</v>
      </c>
      <c r="N194" s="5"/>
      <c r="O194" s="5"/>
      <c r="P194" s="5"/>
      <c r="Q194" s="5"/>
      <c r="R194" s="5"/>
      <c r="S194" s="5"/>
      <c r="T194" s="5"/>
      <c r="U194" s="5"/>
      <c r="V194" s="5">
        <f ca="1">'MAR-22'!V194</f>
        <v>0</v>
      </c>
    </row>
    <row r="195" spans="1:27">
      <c r="A195" s="20"/>
      <c r="B195" s="18" t="str">
        <f ca="1">'MAR-22'!B195</f>
        <v>31.03.22</v>
      </c>
      <c r="C195" s="5">
        <f ca="1">'MAR-22'!C195</f>
        <v>193</v>
      </c>
      <c r="D195" s="5">
        <f ca="1">'MAR-22'!D195</f>
        <v>1451</v>
      </c>
      <c r="E195" s="26"/>
      <c r="F195" s="5">
        <f ca="1">'MAR-22'!F195</f>
        <v>58</v>
      </c>
      <c r="G195" s="63">
        <f ca="1">'MAR-22'!G195</f>
        <v>3317.82</v>
      </c>
      <c r="H195" s="63">
        <f ca="1">'MAR-22'!H195</f>
        <v>452.18</v>
      </c>
      <c r="I195" s="5">
        <f ca="1">'MAR-22'!I195</f>
        <v>0</v>
      </c>
      <c r="J195" s="22"/>
      <c r="K195" s="5"/>
      <c r="L195" s="5">
        <f ca="1">'MAR-22'!L195</f>
        <v>0</v>
      </c>
      <c r="M195" s="5">
        <f ca="1">'MAR-22'!M195</f>
        <v>35</v>
      </c>
      <c r="N195" s="5"/>
      <c r="O195" s="5"/>
      <c r="P195" s="5"/>
      <c r="Q195" s="5"/>
      <c r="R195" s="5"/>
      <c r="S195" s="5"/>
      <c r="T195" s="5"/>
      <c r="U195" s="5"/>
      <c r="V195" s="5">
        <f ca="1">'MAR-22'!V195</f>
        <v>0</v>
      </c>
    </row>
    <row r="196" spans="1:27" s="55" customFormat="1" ht="18.75">
      <c r="B196" s="64" t="s">
        <v>670</v>
      </c>
      <c r="C196" s="324">
        <v>12</v>
      </c>
      <c r="D196" s="65"/>
      <c r="E196" s="319"/>
      <c r="F196" s="323">
        <f ca="1">SUBTOTAL(9,F184:F195)</f>
        <v>692</v>
      </c>
      <c r="G196" s="324">
        <f ca="1">SUBTOTAL(9,G184:G195)</f>
        <v>40112.75</v>
      </c>
      <c r="H196" s="323">
        <f ca="1">SUBTOTAL(9,H184:H195)</f>
        <v>4860.2500000000009</v>
      </c>
      <c r="I196" s="323">
        <f ca="1">SUBTOTAL(9,I184:I195)</f>
        <v>0</v>
      </c>
      <c r="J196" s="323"/>
      <c r="K196" s="323"/>
      <c r="L196" s="323">
        <v>18</v>
      </c>
      <c r="M196" s="323">
        <v>55</v>
      </c>
      <c r="N196" s="322"/>
      <c r="O196" s="322"/>
      <c r="P196" s="322"/>
      <c r="Q196" s="322"/>
      <c r="R196" s="322"/>
      <c r="S196" s="322"/>
      <c r="T196" s="322"/>
      <c r="U196" s="322"/>
      <c r="V196" s="323"/>
      <c r="AA196" s="73"/>
    </row>
    <row r="197" spans="1:27" s="56" customFormat="1" ht="21">
      <c r="B197" s="67" t="s">
        <v>671</v>
      </c>
      <c r="F197" s="328">
        <f ca="1">'MAR-22'!F196</f>
        <v>692</v>
      </c>
      <c r="G197" s="329">
        <f ca="1">'MAR-22'!G196</f>
        <v>40112.75</v>
      </c>
      <c r="H197" s="49">
        <f ca="1">'MAR-22'!H196</f>
        <v>4860.2500000000009</v>
      </c>
      <c r="I197" s="330">
        <f ca="1">'MAR-22'!I196</f>
        <v>0</v>
      </c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330">
        <f ca="1">SUM(V3:V196)</f>
        <v>27562.5</v>
      </c>
    </row>
    <row r="198" spans="1:27" s="331" customFormat="1" ht="18.75">
      <c r="A198"/>
      <c r="B198" s="331" t="s">
        <v>981</v>
      </c>
      <c r="E198"/>
      <c r="J198"/>
      <c r="K198"/>
      <c r="N198"/>
      <c r="O198"/>
      <c r="P198"/>
      <c r="Q198"/>
      <c r="R198"/>
      <c r="S198"/>
      <c r="T198"/>
      <c r="U198"/>
      <c r="W198"/>
    </row>
    <row r="199" spans="1:27" s="331" customFormat="1" ht="18.75">
      <c r="A199"/>
      <c r="B199" s="331" t="s">
        <v>982</v>
      </c>
      <c r="E199"/>
      <c r="J199"/>
      <c r="K199"/>
      <c r="N199"/>
      <c r="O199"/>
      <c r="P199"/>
      <c r="Q199"/>
      <c r="R199"/>
      <c r="S199"/>
      <c r="T199"/>
      <c r="U199"/>
      <c r="W199"/>
    </row>
    <row r="200" spans="1:27" s="332" customFormat="1" ht="15.75">
      <c r="A200"/>
      <c r="B200" s="332" t="s">
        <v>984</v>
      </c>
      <c r="E200"/>
      <c r="J200"/>
      <c r="K200"/>
      <c r="N200"/>
      <c r="O200"/>
      <c r="P200"/>
      <c r="Q200"/>
      <c r="R200"/>
      <c r="S200"/>
      <c r="T200"/>
      <c r="U200"/>
      <c r="W200"/>
    </row>
    <row r="201" spans="1:27" s="332" customFormat="1" ht="15.75">
      <c r="A201"/>
      <c r="B201" s="332" t="s">
        <v>988</v>
      </c>
      <c r="E201"/>
      <c r="J201"/>
      <c r="K201"/>
      <c r="N201"/>
      <c r="O201"/>
      <c r="P201"/>
      <c r="Q201"/>
      <c r="R201"/>
      <c r="S201"/>
      <c r="T201"/>
      <c r="U201"/>
      <c r="W201"/>
    </row>
    <row r="202" spans="1:27" s="332" customFormat="1" ht="15.75">
      <c r="A202"/>
      <c r="B202" s="332" t="s">
        <v>990</v>
      </c>
      <c r="E202"/>
      <c r="J202"/>
      <c r="K202"/>
      <c r="N202"/>
      <c r="O202"/>
      <c r="P202"/>
      <c r="Q202"/>
      <c r="R202"/>
      <c r="S202"/>
      <c r="T202"/>
      <c r="U202"/>
      <c r="W202"/>
    </row>
    <row r="203" spans="1:27" s="332" customFormat="1" ht="15.75">
      <c r="A203"/>
      <c r="B203" s="334" t="s">
        <v>992</v>
      </c>
      <c r="C203" s="334"/>
      <c r="D203" s="334"/>
      <c r="E203" s="333"/>
      <c r="F203" s="334"/>
      <c r="G203" s="334"/>
      <c r="H203" s="334"/>
      <c r="J203"/>
      <c r="K203"/>
      <c r="N203"/>
      <c r="O203"/>
      <c r="P203"/>
      <c r="Q203"/>
      <c r="R203"/>
      <c r="S203"/>
      <c r="T203"/>
      <c r="U203"/>
      <c r="W203"/>
    </row>
    <row r="204" spans="1:27" s="332" customFormat="1" ht="15.75">
      <c r="A204"/>
      <c r="B204" s="332" t="s">
        <v>992</v>
      </c>
      <c r="E204"/>
      <c r="J204"/>
      <c r="K204"/>
      <c r="N204"/>
      <c r="O204"/>
      <c r="P204"/>
      <c r="Q204"/>
      <c r="R204"/>
      <c r="S204"/>
      <c r="T204"/>
      <c r="U204"/>
      <c r="W204"/>
    </row>
    <row r="205" spans="1:27" s="332" customFormat="1" ht="15.75">
      <c r="A205"/>
      <c r="B205" s="332" t="s">
        <v>994</v>
      </c>
      <c r="E205"/>
      <c r="J205"/>
      <c r="K205"/>
      <c r="N205"/>
      <c r="O205"/>
      <c r="P205"/>
      <c r="Q205"/>
      <c r="R205"/>
      <c r="S205"/>
      <c r="T205"/>
      <c r="U205"/>
      <c r="W205"/>
    </row>
    <row r="206" spans="1:27" s="332" customFormat="1" ht="15.75">
      <c r="A206"/>
      <c r="B206" s="332" t="s">
        <v>1006</v>
      </c>
      <c r="E206"/>
      <c r="J206"/>
      <c r="K206"/>
      <c r="N206"/>
      <c r="O206"/>
      <c r="P206"/>
      <c r="Q206"/>
      <c r="R206"/>
      <c r="S206"/>
      <c r="T206"/>
      <c r="U206"/>
      <c r="W206"/>
    </row>
    <row r="207" spans="1:27" s="332" customFormat="1" ht="15.75">
      <c r="A207"/>
      <c r="B207" s="332" t="s">
        <v>1009</v>
      </c>
      <c r="E207"/>
      <c r="G207" s="338"/>
      <c r="J207"/>
      <c r="K207"/>
      <c r="N207"/>
      <c r="O207"/>
      <c r="P207"/>
      <c r="Q207"/>
      <c r="R207"/>
      <c r="S207"/>
      <c r="T207"/>
      <c r="U207"/>
      <c r="W207"/>
    </row>
    <row r="208" spans="1:27" s="332" customFormat="1" ht="15.75">
      <c r="A208"/>
      <c r="B208" s="332" t="s">
        <v>1010</v>
      </c>
      <c r="E208"/>
      <c r="J208"/>
      <c r="K208"/>
      <c r="N208"/>
      <c r="O208"/>
      <c r="P208"/>
      <c r="Q208"/>
      <c r="R208"/>
      <c r="S208"/>
      <c r="T208"/>
      <c r="U208"/>
      <c r="W208"/>
    </row>
    <row r="209" spans="1:23" s="332" customFormat="1" ht="15.75">
      <c r="A209"/>
      <c r="B209" s="332" t="s">
        <v>1011</v>
      </c>
      <c r="E209"/>
      <c r="J209"/>
      <c r="K209"/>
      <c r="N209"/>
      <c r="O209"/>
      <c r="P209"/>
      <c r="Q209"/>
      <c r="R209"/>
      <c r="S209"/>
      <c r="T209"/>
      <c r="U209"/>
      <c r="W209"/>
    </row>
    <row r="210" spans="1:23" s="332" customFormat="1" ht="15.75">
      <c r="A210"/>
      <c r="B210" s="332" t="s">
        <v>1016</v>
      </c>
      <c r="E210"/>
      <c r="J210"/>
      <c r="K210"/>
      <c r="N210"/>
      <c r="O210"/>
      <c r="P210"/>
      <c r="Q210"/>
      <c r="R210"/>
      <c r="S210"/>
      <c r="T210"/>
      <c r="U210"/>
      <c r="W210"/>
    </row>
    <row r="211" spans="1:23" s="332" customFormat="1" ht="15.75">
      <c r="A211"/>
      <c r="B211" s="332" t="s">
        <v>1019</v>
      </c>
      <c r="E211"/>
      <c r="J211"/>
      <c r="K211"/>
      <c r="N211"/>
      <c r="O211"/>
      <c r="P211"/>
      <c r="Q211"/>
      <c r="R211"/>
      <c r="S211"/>
      <c r="T211"/>
      <c r="U211"/>
      <c r="W211"/>
    </row>
  </sheetData>
  <autoFilter ref="B2:V211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A252"/>
  <sheetViews>
    <sheetView workbookViewId="0">
      <selection activeCell="B38" sqref="B38:B45"/>
    </sheetView>
  </sheetViews>
  <sheetFormatPr defaultColWidth="9.140625" defaultRowHeight="15"/>
  <cols>
    <col min="1" max="1" width="6.140625" style="78" customWidth="1"/>
    <col min="2" max="2" width="9.28515625" style="78" customWidth="1"/>
    <col min="3" max="3" width="7.5703125" style="78" customWidth="1"/>
    <col min="4" max="4" width="9" style="78" customWidth="1"/>
    <col min="5" max="5" width="10" style="78" customWidth="1"/>
    <col min="6" max="6" width="7.140625" style="78" bestFit="1" customWidth="1"/>
    <col min="7" max="7" width="12.140625" style="78" bestFit="1" customWidth="1"/>
    <col min="8" max="8" width="7.28515625" style="75" bestFit="1" customWidth="1"/>
    <col min="9" max="9" width="6.7109375" style="78" bestFit="1" customWidth="1"/>
    <col min="10" max="10" width="8.5703125" style="78" customWidth="1"/>
    <col min="11" max="11" width="9.5703125" style="78" customWidth="1"/>
    <col min="12" max="12" width="4" style="78" customWidth="1"/>
    <col min="13" max="13" width="3.5703125" style="78" customWidth="1"/>
    <col min="14" max="14" width="9.5703125" style="78" customWidth="1"/>
    <col min="15" max="15" width="10.42578125" style="321" customWidth="1"/>
    <col min="16" max="20" width="9.140625" style="78" customWidth="1"/>
    <col min="21" max="21" width="13.42578125" style="78" customWidth="1"/>
    <col min="22" max="22" width="13.7109375" style="78" customWidth="1"/>
    <col min="23" max="16384" width="9.140625" style="78"/>
  </cols>
  <sheetData>
    <row r="1" spans="1:23" ht="21">
      <c r="A1" s="2803" t="s">
        <v>1027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</row>
    <row r="2" spans="1:23" ht="48.75" customHeight="1">
      <c r="A2" s="375" t="s">
        <v>1</v>
      </c>
      <c r="B2" s="375" t="s">
        <v>2</v>
      </c>
      <c r="C2" s="375" t="s">
        <v>28</v>
      </c>
      <c r="D2" s="375" t="s">
        <v>4</v>
      </c>
      <c r="E2" s="375" t="s">
        <v>5</v>
      </c>
      <c r="F2" s="375" t="s">
        <v>6</v>
      </c>
      <c r="G2" s="375" t="s">
        <v>7</v>
      </c>
      <c r="H2" s="375" t="s">
        <v>8</v>
      </c>
      <c r="I2" s="375" t="s">
        <v>9</v>
      </c>
      <c r="J2" s="375" t="s">
        <v>10</v>
      </c>
      <c r="K2" s="375" t="s">
        <v>11</v>
      </c>
      <c r="L2" s="2809" t="s">
        <v>419</v>
      </c>
      <c r="M2" s="2809"/>
      <c r="N2" s="375" t="s">
        <v>12</v>
      </c>
      <c r="O2" s="375" t="s">
        <v>13</v>
      </c>
      <c r="P2" s="375" t="s">
        <v>14</v>
      </c>
      <c r="Q2" s="375" t="s">
        <v>15</v>
      </c>
      <c r="R2" s="375" t="s">
        <v>16</v>
      </c>
      <c r="S2" s="375" t="s">
        <v>15</v>
      </c>
      <c r="T2" s="375" t="s">
        <v>460</v>
      </c>
      <c r="U2" s="375" t="s">
        <v>19</v>
      </c>
      <c r="V2" s="375" t="s">
        <v>20</v>
      </c>
      <c r="W2" s="375" t="s">
        <v>255</v>
      </c>
    </row>
    <row r="3" spans="1:23">
      <c r="A3" s="18">
        <v>1</v>
      </c>
      <c r="B3" s="18" t="s">
        <v>1028</v>
      </c>
      <c r="C3" s="18">
        <v>1</v>
      </c>
      <c r="D3" s="18">
        <v>1453</v>
      </c>
      <c r="E3" s="18">
        <v>161003609</v>
      </c>
      <c r="F3" s="18">
        <v>52</v>
      </c>
      <c r="G3" s="18">
        <v>2987.88</v>
      </c>
      <c r="H3" s="82">
        <v>392.12</v>
      </c>
      <c r="I3" s="18">
        <v>0</v>
      </c>
      <c r="J3" s="18"/>
      <c r="K3" s="18"/>
      <c r="L3" s="82">
        <v>2</v>
      </c>
      <c r="M3" s="82">
        <v>45</v>
      </c>
      <c r="N3" s="82"/>
      <c r="O3" s="18"/>
      <c r="P3" s="18"/>
      <c r="Q3" s="18"/>
      <c r="R3" s="18"/>
      <c r="S3" s="18"/>
      <c r="T3" s="18"/>
      <c r="U3" s="18"/>
      <c r="V3" s="18"/>
      <c r="W3" s="18" t="s">
        <v>257</v>
      </c>
    </row>
    <row r="4" spans="1:23">
      <c r="A4" s="18">
        <v>2</v>
      </c>
      <c r="B4" s="18" t="s">
        <v>1028</v>
      </c>
      <c r="C4" s="18">
        <v>2</v>
      </c>
      <c r="D4" s="18">
        <v>1454</v>
      </c>
      <c r="E4" s="18">
        <v>161003610</v>
      </c>
      <c r="F4" s="18">
        <v>58</v>
      </c>
      <c r="G4" s="18">
        <v>3367.24</v>
      </c>
      <c r="H4" s="82">
        <v>400.76</v>
      </c>
      <c r="I4" s="18">
        <v>0</v>
      </c>
      <c r="J4" s="18"/>
      <c r="K4" s="18"/>
      <c r="L4" s="82">
        <v>2</v>
      </c>
      <c r="M4" s="82">
        <v>25</v>
      </c>
      <c r="N4" s="82"/>
      <c r="O4" s="18"/>
      <c r="P4" s="18"/>
      <c r="Q4" s="18"/>
      <c r="R4" s="18"/>
      <c r="S4" s="18"/>
      <c r="T4" s="18"/>
      <c r="U4" s="18"/>
      <c r="V4" s="18"/>
      <c r="W4" s="18" t="s">
        <v>257</v>
      </c>
    </row>
    <row r="5" spans="1:23">
      <c r="A5" s="18">
        <v>3</v>
      </c>
      <c r="B5" s="18" t="s">
        <v>1028</v>
      </c>
      <c r="C5" s="18">
        <v>3</v>
      </c>
      <c r="D5" s="18">
        <v>1455</v>
      </c>
      <c r="E5" s="18">
        <v>161003611</v>
      </c>
      <c r="F5" s="18">
        <v>57</v>
      </c>
      <c r="G5" s="18">
        <v>3364.83</v>
      </c>
      <c r="H5" s="82">
        <v>340.17</v>
      </c>
      <c r="I5" s="18">
        <v>0</v>
      </c>
      <c r="J5" s="18"/>
      <c r="K5" s="18"/>
      <c r="L5" s="18">
        <v>2</v>
      </c>
      <c r="M5" s="18">
        <v>30</v>
      </c>
      <c r="N5" s="18"/>
      <c r="O5" s="18"/>
      <c r="P5" s="18"/>
      <c r="Q5" s="18"/>
      <c r="R5" s="18"/>
      <c r="S5" s="18"/>
      <c r="T5" s="18"/>
      <c r="U5" s="18"/>
      <c r="V5" s="18"/>
      <c r="W5" s="18" t="s">
        <v>257</v>
      </c>
    </row>
    <row r="6" spans="1:23">
      <c r="A6" s="18">
        <v>4</v>
      </c>
      <c r="B6" s="18" t="s">
        <v>1028</v>
      </c>
      <c r="C6" s="18">
        <v>4</v>
      </c>
      <c r="D6" s="18">
        <v>1</v>
      </c>
      <c r="E6" s="18">
        <v>141000301</v>
      </c>
      <c r="F6" s="18">
        <v>58</v>
      </c>
      <c r="G6" s="18">
        <v>3390.23</v>
      </c>
      <c r="H6" s="82">
        <v>378.77</v>
      </c>
      <c r="I6" s="18">
        <v>0</v>
      </c>
      <c r="J6" s="18"/>
      <c r="K6" s="18"/>
      <c r="L6" s="18">
        <v>2</v>
      </c>
      <c r="M6" s="18">
        <v>0</v>
      </c>
      <c r="N6" s="18"/>
      <c r="O6" s="18"/>
      <c r="P6" s="18"/>
      <c r="Q6" s="18"/>
      <c r="R6" s="18"/>
      <c r="S6" s="18"/>
      <c r="T6" s="18"/>
      <c r="U6" s="18"/>
      <c r="V6" s="18"/>
      <c r="W6" s="18" t="s">
        <v>257</v>
      </c>
    </row>
    <row r="7" spans="1:23">
      <c r="A7" s="18">
        <v>5</v>
      </c>
      <c r="B7" s="18" t="s">
        <v>1028</v>
      </c>
      <c r="C7" s="18">
        <v>5</v>
      </c>
      <c r="D7" s="18">
        <v>2</v>
      </c>
      <c r="E7" s="18">
        <v>161003612</v>
      </c>
      <c r="F7" s="18">
        <v>59</v>
      </c>
      <c r="G7" s="18">
        <v>3434.21</v>
      </c>
      <c r="H7" s="82">
        <v>400.79</v>
      </c>
      <c r="I7" s="18">
        <v>0</v>
      </c>
      <c r="J7" s="18"/>
      <c r="K7" s="18"/>
      <c r="L7" s="18">
        <v>1</v>
      </c>
      <c r="M7" s="18">
        <v>50</v>
      </c>
      <c r="N7" s="18"/>
      <c r="O7" s="18"/>
      <c r="P7" s="18"/>
      <c r="Q7" s="18"/>
      <c r="R7" s="18"/>
      <c r="S7" s="18"/>
      <c r="T7" s="18"/>
      <c r="U7" s="18"/>
      <c r="V7" s="18"/>
      <c r="W7" s="18" t="s">
        <v>257</v>
      </c>
    </row>
    <row r="8" spans="1:23">
      <c r="A8" s="18">
        <v>6</v>
      </c>
      <c r="B8" s="346" t="s">
        <v>1030</v>
      </c>
      <c r="C8" s="18">
        <v>6</v>
      </c>
      <c r="D8" s="18">
        <v>3</v>
      </c>
      <c r="E8" s="18">
        <v>161003613</v>
      </c>
      <c r="F8" s="18">
        <v>56</v>
      </c>
      <c r="G8" s="18">
        <v>3231.04</v>
      </c>
      <c r="H8" s="82">
        <v>408.96</v>
      </c>
      <c r="I8" s="18">
        <v>0</v>
      </c>
      <c r="J8" s="18"/>
      <c r="K8" s="18"/>
      <c r="L8" s="18">
        <v>2</v>
      </c>
      <c r="M8" s="18">
        <v>25</v>
      </c>
      <c r="N8" s="18"/>
      <c r="O8" s="18"/>
      <c r="P8" s="18"/>
      <c r="Q8" s="18"/>
      <c r="R8" s="18"/>
      <c r="S8" s="18"/>
      <c r="T8" s="18"/>
      <c r="U8" s="18"/>
      <c r="V8" s="18"/>
      <c r="W8" s="346" t="s">
        <v>257</v>
      </c>
    </row>
    <row r="9" spans="1:23">
      <c r="A9" s="18">
        <v>7</v>
      </c>
      <c r="B9" s="346" t="s">
        <v>1030</v>
      </c>
      <c r="C9" s="18">
        <v>7</v>
      </c>
      <c r="D9" s="18">
        <v>4</v>
      </c>
      <c r="E9" s="18">
        <v>161003614</v>
      </c>
      <c r="F9" s="18">
        <v>58</v>
      </c>
      <c r="G9" s="18">
        <v>3295.82</v>
      </c>
      <c r="H9" s="82">
        <v>474.18</v>
      </c>
      <c r="I9" s="18">
        <v>0</v>
      </c>
      <c r="J9" s="18"/>
      <c r="K9" s="18"/>
      <c r="L9" s="18">
        <v>2</v>
      </c>
      <c r="M9" s="18">
        <v>20</v>
      </c>
      <c r="N9" s="18"/>
      <c r="O9" s="18"/>
      <c r="P9" s="18"/>
      <c r="Q9" s="18"/>
      <c r="R9" s="18"/>
      <c r="S9" s="18"/>
      <c r="T9" s="18"/>
      <c r="U9" s="18"/>
      <c r="V9" s="18"/>
      <c r="W9" s="346" t="s">
        <v>257</v>
      </c>
    </row>
    <row r="10" spans="1:23">
      <c r="A10" s="18">
        <v>8</v>
      </c>
      <c r="B10" s="346" t="s">
        <v>1030</v>
      </c>
      <c r="C10" s="18">
        <v>8</v>
      </c>
      <c r="D10" s="18">
        <v>5</v>
      </c>
      <c r="E10" s="18">
        <v>161003615</v>
      </c>
      <c r="F10" s="18">
        <v>59</v>
      </c>
      <c r="G10" s="18">
        <v>3470.81</v>
      </c>
      <c r="H10" s="82">
        <v>364.19</v>
      </c>
      <c r="I10" s="18">
        <v>0</v>
      </c>
      <c r="J10" s="18"/>
      <c r="K10" s="18"/>
      <c r="L10" s="82">
        <v>1</v>
      </c>
      <c r="M10" s="82">
        <v>40</v>
      </c>
      <c r="N10" s="18"/>
      <c r="O10" s="18"/>
      <c r="P10" s="18"/>
      <c r="Q10" s="18"/>
      <c r="R10" s="18"/>
      <c r="S10" s="18"/>
      <c r="T10" s="18"/>
      <c r="U10" s="18"/>
      <c r="V10" s="18"/>
      <c r="W10" s="18" t="s">
        <v>257</v>
      </c>
    </row>
    <row r="11" spans="1:23">
      <c r="A11" s="18">
        <v>9</v>
      </c>
      <c r="B11" s="346" t="s">
        <v>1030</v>
      </c>
      <c r="C11" s="18">
        <v>9</v>
      </c>
      <c r="D11" s="18">
        <v>6</v>
      </c>
      <c r="E11" s="18">
        <v>161003616</v>
      </c>
      <c r="F11" s="18">
        <v>56</v>
      </c>
      <c r="G11" s="18">
        <v>3293.45</v>
      </c>
      <c r="H11" s="82">
        <v>345.55</v>
      </c>
      <c r="I11" s="18">
        <v>0</v>
      </c>
      <c r="J11" s="18"/>
      <c r="K11" s="18"/>
      <c r="L11" s="82">
        <v>1</v>
      </c>
      <c r="M11" s="82">
        <v>40</v>
      </c>
      <c r="N11" s="18"/>
      <c r="O11" s="18"/>
      <c r="P11" s="18"/>
      <c r="Q11" s="18"/>
      <c r="R11" s="18"/>
      <c r="S11" s="18"/>
      <c r="T11" s="18"/>
      <c r="U11" s="18"/>
      <c r="V11" s="18"/>
      <c r="W11" s="18" t="s">
        <v>257</v>
      </c>
    </row>
    <row r="12" spans="1:23">
      <c r="A12" s="18">
        <v>10</v>
      </c>
      <c r="B12" s="346" t="s">
        <v>1030</v>
      </c>
      <c r="C12" s="18">
        <v>10</v>
      </c>
      <c r="D12" s="18">
        <v>7</v>
      </c>
      <c r="E12" s="18">
        <v>161003617</v>
      </c>
      <c r="F12" s="18">
        <v>58</v>
      </c>
      <c r="G12" s="18">
        <v>3383.04</v>
      </c>
      <c r="H12" s="82">
        <v>384.96</v>
      </c>
      <c r="I12" s="18">
        <v>0</v>
      </c>
      <c r="J12" s="18"/>
      <c r="K12" s="18"/>
      <c r="L12" s="82">
        <v>1</v>
      </c>
      <c r="M12" s="82">
        <v>35</v>
      </c>
      <c r="N12" s="18"/>
      <c r="O12" s="18"/>
      <c r="P12" s="18"/>
      <c r="Q12" s="18"/>
      <c r="R12" s="18"/>
      <c r="S12" s="18"/>
      <c r="T12" s="18"/>
      <c r="U12" s="18"/>
      <c r="V12" s="18"/>
      <c r="W12" s="18" t="s">
        <v>257</v>
      </c>
    </row>
    <row r="13" spans="1:23">
      <c r="A13" s="18">
        <v>11</v>
      </c>
      <c r="B13" s="346" t="s">
        <v>1030</v>
      </c>
      <c r="C13" s="18">
        <v>11</v>
      </c>
      <c r="D13" s="18">
        <v>8</v>
      </c>
      <c r="E13" s="18">
        <v>161003618</v>
      </c>
      <c r="F13" s="18">
        <v>59</v>
      </c>
      <c r="G13" s="18">
        <v>3463.03</v>
      </c>
      <c r="H13" s="82">
        <v>369.97</v>
      </c>
      <c r="I13" s="18">
        <v>0</v>
      </c>
      <c r="J13" s="18"/>
      <c r="K13" s="18"/>
      <c r="L13" s="82">
        <v>2</v>
      </c>
      <c r="M13" s="82">
        <v>0</v>
      </c>
      <c r="N13" s="18"/>
      <c r="O13" s="18"/>
      <c r="P13" s="18"/>
      <c r="Q13" s="18"/>
      <c r="R13" s="18"/>
      <c r="S13" s="18"/>
      <c r="T13" s="18"/>
      <c r="U13" s="18"/>
      <c r="V13" s="18"/>
      <c r="W13" s="18" t="s">
        <v>257</v>
      </c>
    </row>
    <row r="14" spans="1:23" s="74" customFormat="1">
      <c r="A14" s="18">
        <v>12</v>
      </c>
      <c r="B14" s="18" t="s">
        <v>1031</v>
      </c>
      <c r="C14" s="18">
        <v>12</v>
      </c>
      <c r="D14" s="18">
        <v>9</v>
      </c>
      <c r="E14" s="18">
        <v>161003619</v>
      </c>
      <c r="F14" s="82">
        <v>57</v>
      </c>
      <c r="G14" s="82">
        <v>3354.66</v>
      </c>
      <c r="H14" s="82">
        <v>347.34</v>
      </c>
      <c r="I14" s="18">
        <v>0</v>
      </c>
      <c r="J14" s="18"/>
      <c r="K14" s="18"/>
      <c r="L14" s="82">
        <v>2</v>
      </c>
      <c r="M14" s="82">
        <v>20</v>
      </c>
      <c r="N14" s="18"/>
      <c r="O14" s="18"/>
      <c r="P14" s="18"/>
      <c r="Q14" s="18"/>
      <c r="R14" s="18"/>
      <c r="S14" s="18"/>
      <c r="T14" s="18"/>
      <c r="U14" s="18"/>
      <c r="V14" s="18"/>
      <c r="W14" s="82" t="s">
        <v>257</v>
      </c>
    </row>
    <row r="15" spans="1:23">
      <c r="A15" s="18">
        <v>13</v>
      </c>
      <c r="B15" s="18" t="s">
        <v>1031</v>
      </c>
      <c r="C15" s="18">
        <v>13</v>
      </c>
      <c r="D15" s="18">
        <v>11</v>
      </c>
      <c r="E15" s="18">
        <v>161003620</v>
      </c>
      <c r="F15" s="18">
        <v>59</v>
      </c>
      <c r="G15" s="18">
        <v>3466.21</v>
      </c>
      <c r="H15" s="82">
        <v>368.79</v>
      </c>
      <c r="I15" s="18">
        <v>0</v>
      </c>
      <c r="J15" s="18"/>
      <c r="K15" s="18"/>
      <c r="L15" s="82">
        <v>1</v>
      </c>
      <c r="M15" s="82">
        <v>50</v>
      </c>
      <c r="N15" s="18"/>
      <c r="O15" s="18"/>
      <c r="P15" s="18"/>
      <c r="Q15" s="18"/>
      <c r="R15" s="18"/>
      <c r="S15" s="18"/>
      <c r="T15" s="18"/>
      <c r="U15" s="18"/>
      <c r="V15" s="18"/>
      <c r="W15" s="18" t="s">
        <v>257</v>
      </c>
    </row>
    <row r="16" spans="1:23">
      <c r="A16" s="18">
        <v>14</v>
      </c>
      <c r="B16" s="18" t="s">
        <v>1031</v>
      </c>
      <c r="C16" s="18">
        <v>14</v>
      </c>
      <c r="D16" s="18">
        <v>10</v>
      </c>
      <c r="E16" s="18">
        <v>161003621</v>
      </c>
      <c r="F16" s="18">
        <v>58</v>
      </c>
      <c r="G16" s="18">
        <v>3387.42</v>
      </c>
      <c r="H16" s="82">
        <v>382.58</v>
      </c>
      <c r="I16" s="18">
        <v>0</v>
      </c>
      <c r="J16" s="18"/>
      <c r="K16" s="18"/>
      <c r="L16" s="18">
        <v>2</v>
      </c>
      <c r="M16" s="18">
        <v>0</v>
      </c>
      <c r="N16" s="18"/>
      <c r="O16" s="18"/>
      <c r="P16" s="18"/>
      <c r="Q16" s="18"/>
      <c r="R16" s="18"/>
      <c r="S16" s="18"/>
      <c r="T16" s="18"/>
      <c r="U16" s="18"/>
      <c r="V16" s="18"/>
      <c r="W16" s="18" t="s">
        <v>259</v>
      </c>
    </row>
    <row r="17" spans="1:23">
      <c r="A17" s="18">
        <v>15</v>
      </c>
      <c r="B17" s="18" t="s">
        <v>1031</v>
      </c>
      <c r="C17" s="18">
        <v>15</v>
      </c>
      <c r="D17" s="18">
        <v>12</v>
      </c>
      <c r="E17" s="18">
        <v>161003622</v>
      </c>
      <c r="F17" s="18">
        <v>56</v>
      </c>
      <c r="G17" s="18">
        <v>3275.26</v>
      </c>
      <c r="H17" s="82">
        <v>362.74</v>
      </c>
      <c r="I17" s="18">
        <v>0</v>
      </c>
      <c r="J17" s="18"/>
      <c r="K17" s="18"/>
      <c r="L17" s="18">
        <v>2</v>
      </c>
      <c r="M17" s="18">
        <v>10</v>
      </c>
      <c r="N17" s="18"/>
      <c r="O17" s="18"/>
      <c r="P17" s="18"/>
      <c r="Q17" s="18"/>
      <c r="R17" s="18"/>
      <c r="S17" s="18"/>
      <c r="T17" s="18"/>
      <c r="U17" s="18"/>
      <c r="V17" s="18"/>
      <c r="W17" s="18" t="s">
        <v>257</v>
      </c>
    </row>
    <row r="18" spans="1:23">
      <c r="A18" s="18">
        <v>16</v>
      </c>
      <c r="B18" s="18" t="s">
        <v>1031</v>
      </c>
      <c r="C18" s="18">
        <v>16</v>
      </c>
      <c r="D18" s="18">
        <v>13</v>
      </c>
      <c r="E18" s="18">
        <v>161003623</v>
      </c>
      <c r="F18" s="18">
        <v>59</v>
      </c>
      <c r="G18" s="18">
        <v>3370.21</v>
      </c>
      <c r="H18" s="82">
        <v>464.79</v>
      </c>
      <c r="I18" s="18">
        <v>0</v>
      </c>
      <c r="J18" s="18"/>
      <c r="K18" s="18"/>
      <c r="L18" s="18">
        <v>2</v>
      </c>
      <c r="M18" s="18">
        <v>15</v>
      </c>
      <c r="N18" s="18"/>
      <c r="O18" s="18"/>
      <c r="P18" s="18"/>
      <c r="Q18" s="18"/>
      <c r="R18" s="18"/>
      <c r="S18" s="18"/>
      <c r="T18" s="18"/>
      <c r="U18" s="18"/>
      <c r="V18" s="18"/>
      <c r="W18" s="18" t="s">
        <v>257</v>
      </c>
    </row>
    <row r="19" spans="1:23">
      <c r="A19" s="18">
        <v>17</v>
      </c>
      <c r="B19" s="18" t="s">
        <v>1031</v>
      </c>
      <c r="C19" s="18">
        <v>17</v>
      </c>
      <c r="D19" s="18">
        <v>14</v>
      </c>
      <c r="E19" s="18">
        <v>161003624</v>
      </c>
      <c r="F19" s="18">
        <v>58</v>
      </c>
      <c r="G19" s="18">
        <v>3365.42</v>
      </c>
      <c r="H19" s="82">
        <v>404.58</v>
      </c>
      <c r="I19" s="18">
        <v>0</v>
      </c>
      <c r="J19" s="18"/>
      <c r="K19" s="18"/>
      <c r="L19" s="18">
        <v>2</v>
      </c>
      <c r="M19" s="18">
        <v>10</v>
      </c>
      <c r="N19" s="18"/>
      <c r="O19" s="18"/>
      <c r="P19" s="18"/>
      <c r="Q19" s="18"/>
      <c r="R19" s="18"/>
      <c r="S19" s="18"/>
      <c r="T19" s="18"/>
      <c r="U19" s="18"/>
      <c r="V19" s="18"/>
      <c r="W19" s="18" t="s">
        <v>257</v>
      </c>
    </row>
    <row r="20" spans="1:23">
      <c r="A20" s="18">
        <v>18</v>
      </c>
      <c r="B20" s="18" t="s">
        <v>1032</v>
      </c>
      <c r="C20" s="18">
        <v>18</v>
      </c>
      <c r="D20" s="18">
        <v>15</v>
      </c>
      <c r="E20" s="18">
        <v>161003625</v>
      </c>
      <c r="F20" s="18">
        <v>57</v>
      </c>
      <c r="G20" s="18">
        <v>3291.84</v>
      </c>
      <c r="H20" s="82">
        <v>412.16</v>
      </c>
      <c r="I20" s="18">
        <v>0</v>
      </c>
      <c r="J20" s="18"/>
      <c r="K20" s="18"/>
      <c r="L20" s="18">
        <v>2</v>
      </c>
      <c r="M20" s="18">
        <v>15</v>
      </c>
      <c r="N20" s="18"/>
      <c r="O20" s="18"/>
      <c r="P20" s="18"/>
      <c r="Q20" s="18"/>
      <c r="R20" s="18"/>
      <c r="S20" s="18"/>
      <c r="T20" s="18"/>
      <c r="U20" s="18"/>
      <c r="V20" s="18"/>
      <c r="W20" s="18" t="s">
        <v>257</v>
      </c>
    </row>
    <row r="21" spans="1:23">
      <c r="A21" s="18">
        <v>19</v>
      </c>
      <c r="B21" s="18" t="s">
        <v>1032</v>
      </c>
      <c r="C21" s="18">
        <v>19</v>
      </c>
      <c r="D21" s="18">
        <v>16</v>
      </c>
      <c r="E21" s="18">
        <v>161003626</v>
      </c>
      <c r="F21" s="18">
        <v>58</v>
      </c>
      <c r="G21" s="18">
        <v>3234.44</v>
      </c>
      <c r="H21" s="82">
        <v>533.55999999999995</v>
      </c>
      <c r="I21" s="18">
        <v>0</v>
      </c>
      <c r="J21" s="18"/>
      <c r="K21" s="18"/>
      <c r="L21" s="18">
        <v>2</v>
      </c>
      <c r="M21" s="18">
        <v>5</v>
      </c>
      <c r="N21" s="18"/>
      <c r="O21" s="18"/>
      <c r="P21" s="18"/>
      <c r="Q21" s="18"/>
      <c r="R21" s="18"/>
      <c r="S21" s="18"/>
      <c r="T21" s="18"/>
      <c r="U21" s="18"/>
      <c r="V21" s="18"/>
      <c r="W21" s="18" t="s">
        <v>257</v>
      </c>
    </row>
    <row r="22" spans="1:23">
      <c r="A22" s="18">
        <v>20</v>
      </c>
      <c r="B22" s="18" t="s">
        <v>1032</v>
      </c>
      <c r="C22" s="18">
        <v>20</v>
      </c>
      <c r="D22" s="18">
        <v>17</v>
      </c>
      <c r="E22" s="18">
        <v>161003627</v>
      </c>
      <c r="F22" s="18">
        <v>59</v>
      </c>
      <c r="G22" s="18">
        <v>3388.41</v>
      </c>
      <c r="H22" s="82">
        <v>446.59</v>
      </c>
      <c r="I22" s="18">
        <v>0</v>
      </c>
      <c r="J22" s="18"/>
      <c r="K22" s="18"/>
      <c r="L22" s="18">
        <v>1</v>
      </c>
      <c r="M22" s="18">
        <v>55</v>
      </c>
      <c r="N22" s="18"/>
      <c r="O22" s="18"/>
      <c r="P22" s="18"/>
      <c r="Q22" s="18"/>
      <c r="R22" s="18"/>
      <c r="S22" s="18"/>
      <c r="T22" s="18"/>
      <c r="U22" s="18"/>
      <c r="V22" s="18"/>
      <c r="W22" s="18" t="s">
        <v>257</v>
      </c>
    </row>
    <row r="23" spans="1:23">
      <c r="A23" s="18">
        <v>21</v>
      </c>
      <c r="B23" s="18" t="s">
        <v>1032</v>
      </c>
      <c r="C23" s="18">
        <v>21</v>
      </c>
      <c r="D23" s="18">
        <v>20</v>
      </c>
      <c r="E23" s="18">
        <v>161003628</v>
      </c>
      <c r="F23" s="18">
        <v>58</v>
      </c>
      <c r="G23" s="18">
        <v>3329.04</v>
      </c>
      <c r="H23" s="82">
        <v>438.96</v>
      </c>
      <c r="I23" s="18">
        <v>0</v>
      </c>
      <c r="J23" s="18"/>
      <c r="K23" s="18"/>
      <c r="L23" s="18">
        <v>2</v>
      </c>
      <c r="M23" s="18">
        <v>10</v>
      </c>
      <c r="N23" s="18"/>
      <c r="O23" s="18"/>
      <c r="P23" s="18"/>
      <c r="Q23" s="18"/>
      <c r="R23" s="18"/>
      <c r="S23" s="18"/>
      <c r="T23" s="18"/>
      <c r="U23" s="18"/>
      <c r="V23" s="18"/>
      <c r="W23" s="18" t="s">
        <v>259</v>
      </c>
    </row>
    <row r="24" spans="1:23">
      <c r="A24" s="18">
        <v>22</v>
      </c>
      <c r="B24" s="18" t="s">
        <v>1032</v>
      </c>
      <c r="C24" s="18">
        <v>22</v>
      </c>
      <c r="D24" s="18">
        <v>18</v>
      </c>
      <c r="E24" s="18">
        <v>161003629</v>
      </c>
      <c r="F24" s="18">
        <v>58</v>
      </c>
      <c r="G24" s="18">
        <v>3309.23</v>
      </c>
      <c r="H24" s="82">
        <v>459.77</v>
      </c>
      <c r="I24" s="18">
        <v>0</v>
      </c>
      <c r="J24" s="18"/>
      <c r="K24" s="18"/>
      <c r="L24" s="18">
        <v>2</v>
      </c>
      <c r="M24" s="18">
        <v>20</v>
      </c>
      <c r="N24" s="18"/>
      <c r="O24" s="18"/>
      <c r="P24" s="18"/>
      <c r="Q24" s="18"/>
      <c r="R24" s="18"/>
      <c r="S24" s="18"/>
      <c r="T24" s="18"/>
      <c r="U24" s="18"/>
      <c r="V24" s="18"/>
      <c r="W24" s="18" t="s">
        <v>257</v>
      </c>
    </row>
    <row r="25" spans="1:23">
      <c r="A25" s="18">
        <v>23</v>
      </c>
      <c r="B25" s="18" t="s">
        <v>1032</v>
      </c>
      <c r="C25" s="18">
        <v>23</v>
      </c>
      <c r="D25" s="18">
        <v>19</v>
      </c>
      <c r="E25" s="18">
        <v>161003630</v>
      </c>
      <c r="F25" s="18">
        <v>55</v>
      </c>
      <c r="G25" s="18">
        <v>3156.86</v>
      </c>
      <c r="H25" s="82">
        <v>417.14</v>
      </c>
      <c r="I25" s="18">
        <v>0</v>
      </c>
      <c r="J25" s="18"/>
      <c r="K25" s="18"/>
      <c r="L25" s="18">
        <v>1</v>
      </c>
      <c r="M25" s="18">
        <v>55</v>
      </c>
      <c r="N25" s="18"/>
      <c r="O25" s="18"/>
      <c r="P25" s="18"/>
      <c r="Q25" s="18"/>
      <c r="R25" s="18"/>
      <c r="S25" s="18"/>
      <c r="T25" s="18"/>
      <c r="U25" s="18"/>
      <c r="V25" s="18"/>
      <c r="W25" s="18" t="s">
        <v>257</v>
      </c>
    </row>
    <row r="26" spans="1:23">
      <c r="A26" s="18">
        <v>24</v>
      </c>
      <c r="B26" s="18" t="s">
        <v>1032</v>
      </c>
      <c r="C26" s="18">
        <v>24</v>
      </c>
      <c r="D26" s="18">
        <v>21</v>
      </c>
      <c r="E26" s="18">
        <v>161003631</v>
      </c>
      <c r="F26" s="18">
        <v>57</v>
      </c>
      <c r="G26" s="18">
        <v>3276.85</v>
      </c>
      <c r="H26" s="82">
        <v>426.15</v>
      </c>
      <c r="I26" s="18">
        <v>0</v>
      </c>
      <c r="J26" s="18"/>
      <c r="K26" s="18"/>
      <c r="L26" s="18">
        <v>1</v>
      </c>
      <c r="M26" s="18">
        <v>50</v>
      </c>
      <c r="N26" s="18"/>
      <c r="O26" s="18"/>
      <c r="P26" s="18"/>
      <c r="Q26" s="18"/>
      <c r="R26" s="18"/>
      <c r="S26" s="18"/>
      <c r="T26" s="18"/>
      <c r="U26" s="18"/>
      <c r="V26" s="18"/>
      <c r="W26" s="18" t="s">
        <v>257</v>
      </c>
    </row>
    <row r="27" spans="1:23">
      <c r="A27" s="18">
        <v>25</v>
      </c>
      <c r="B27" s="18" t="s">
        <v>1032</v>
      </c>
      <c r="C27" s="18">
        <v>25</v>
      </c>
      <c r="D27" s="18">
        <v>22</v>
      </c>
      <c r="E27" s="18">
        <v>161003632</v>
      </c>
      <c r="F27" s="18">
        <v>59</v>
      </c>
      <c r="G27" s="18">
        <v>3422.02</v>
      </c>
      <c r="H27" s="82">
        <v>411.98</v>
      </c>
      <c r="I27" s="18">
        <v>0</v>
      </c>
      <c r="J27" s="18"/>
      <c r="K27" s="18"/>
      <c r="L27" s="18">
        <v>1</v>
      </c>
      <c r="M27" s="18">
        <v>55</v>
      </c>
      <c r="N27" s="18"/>
      <c r="O27" s="18"/>
      <c r="P27" s="18"/>
      <c r="Q27" s="18"/>
      <c r="R27" s="18"/>
      <c r="S27" s="18"/>
      <c r="T27" s="18"/>
      <c r="U27" s="18"/>
      <c r="V27" s="18"/>
      <c r="W27" s="18" t="s">
        <v>257</v>
      </c>
    </row>
    <row r="28" spans="1:23">
      <c r="A28" s="18">
        <v>26</v>
      </c>
      <c r="B28" s="18" t="s">
        <v>1032</v>
      </c>
      <c r="C28" s="18">
        <v>26</v>
      </c>
      <c r="D28" s="18">
        <v>23</v>
      </c>
      <c r="E28" s="18">
        <v>161003633</v>
      </c>
      <c r="F28" s="18">
        <v>58</v>
      </c>
      <c r="G28" s="18">
        <v>3278.23</v>
      </c>
      <c r="H28" s="82">
        <v>490.77</v>
      </c>
      <c r="I28" s="18">
        <v>0</v>
      </c>
      <c r="J28" s="18"/>
      <c r="K28" s="18"/>
      <c r="L28" s="18">
        <v>1</v>
      </c>
      <c r="M28" s="18">
        <v>40</v>
      </c>
      <c r="N28" s="18"/>
      <c r="O28" s="18"/>
      <c r="P28" s="18"/>
      <c r="Q28" s="18"/>
      <c r="R28" s="18"/>
      <c r="S28" s="18"/>
      <c r="T28" s="18"/>
      <c r="U28" s="18"/>
      <c r="V28" s="18"/>
      <c r="W28" s="18" t="s">
        <v>257</v>
      </c>
    </row>
    <row r="29" spans="1:23">
      <c r="A29" s="18">
        <v>27</v>
      </c>
      <c r="B29" s="18" t="s">
        <v>1033</v>
      </c>
      <c r="C29" s="18">
        <v>27</v>
      </c>
      <c r="D29" s="18">
        <v>25</v>
      </c>
      <c r="E29" s="18">
        <v>161003634</v>
      </c>
      <c r="F29" s="18">
        <v>58</v>
      </c>
      <c r="G29" s="18">
        <v>3290.43</v>
      </c>
      <c r="H29" s="82">
        <v>478.57</v>
      </c>
      <c r="I29" s="18">
        <v>0</v>
      </c>
      <c r="J29" s="18"/>
      <c r="K29" s="18"/>
      <c r="L29" s="18">
        <v>2</v>
      </c>
      <c r="M29" s="18">
        <v>35</v>
      </c>
      <c r="N29" s="18"/>
      <c r="O29" s="18"/>
      <c r="P29" s="18"/>
      <c r="Q29" s="18"/>
      <c r="R29" s="18"/>
      <c r="S29" s="18"/>
      <c r="T29" s="18"/>
      <c r="U29" s="18"/>
      <c r="V29" s="18"/>
      <c r="W29" s="18" t="s">
        <v>259</v>
      </c>
    </row>
    <row r="30" spans="1:23">
      <c r="A30" s="18">
        <v>28</v>
      </c>
      <c r="B30" s="18" t="s">
        <v>1033</v>
      </c>
      <c r="C30" s="18">
        <v>28</v>
      </c>
      <c r="D30" s="18">
        <v>24</v>
      </c>
      <c r="E30" s="18">
        <v>161003635</v>
      </c>
      <c r="F30" s="18">
        <v>59</v>
      </c>
      <c r="G30" s="18">
        <v>3377.21</v>
      </c>
      <c r="H30" s="82">
        <v>457.79</v>
      </c>
      <c r="I30" s="18">
        <v>0</v>
      </c>
      <c r="J30" s="18"/>
      <c r="K30" s="18"/>
      <c r="L30" s="18">
        <v>2</v>
      </c>
      <c r="M30" s="18">
        <v>25</v>
      </c>
      <c r="N30" s="18"/>
      <c r="O30" s="18"/>
      <c r="P30" s="18"/>
      <c r="Q30" s="18"/>
      <c r="R30" s="18"/>
      <c r="S30" s="18"/>
      <c r="T30" s="18"/>
      <c r="U30" s="18"/>
      <c r="V30" s="18"/>
      <c r="W30" s="18" t="s">
        <v>257</v>
      </c>
    </row>
    <row r="31" spans="1:23">
      <c r="A31" s="18">
        <v>29</v>
      </c>
      <c r="B31" s="18" t="s">
        <v>1033</v>
      </c>
      <c r="C31" s="18">
        <v>29</v>
      </c>
      <c r="D31" s="18">
        <v>27</v>
      </c>
      <c r="E31" s="18">
        <v>161003636</v>
      </c>
      <c r="F31" s="18">
        <v>50</v>
      </c>
      <c r="G31" s="18">
        <v>2925.5</v>
      </c>
      <c r="H31" s="82">
        <v>320.5</v>
      </c>
      <c r="I31" s="18">
        <v>0</v>
      </c>
      <c r="J31" s="18"/>
      <c r="K31" s="18"/>
      <c r="L31" s="18">
        <v>2</v>
      </c>
      <c r="M31" s="18">
        <v>0</v>
      </c>
      <c r="N31" s="18"/>
      <c r="O31" s="18"/>
      <c r="P31" s="18"/>
      <c r="Q31" s="18"/>
      <c r="R31" s="18"/>
      <c r="S31" s="18"/>
      <c r="T31" s="18"/>
      <c r="U31" s="18"/>
      <c r="V31" s="18"/>
      <c r="W31" s="18" t="s">
        <v>259</v>
      </c>
    </row>
    <row r="32" spans="1:23">
      <c r="A32" s="18">
        <v>30</v>
      </c>
      <c r="B32" s="18" t="s">
        <v>1033</v>
      </c>
      <c r="C32" s="18">
        <v>30</v>
      </c>
      <c r="D32" s="18">
        <v>29</v>
      </c>
      <c r="E32" s="18">
        <v>141000302</v>
      </c>
      <c r="F32" s="18">
        <v>56</v>
      </c>
      <c r="G32" s="18">
        <v>3317.48</v>
      </c>
      <c r="H32" s="82">
        <v>318.52</v>
      </c>
      <c r="I32" s="18">
        <v>0</v>
      </c>
      <c r="J32" s="18"/>
      <c r="K32" s="18"/>
      <c r="L32" s="18">
        <v>1</v>
      </c>
      <c r="M32" s="18">
        <v>35</v>
      </c>
      <c r="N32" s="18"/>
      <c r="O32" s="18"/>
      <c r="P32" s="18"/>
      <c r="Q32" s="18"/>
      <c r="R32" s="18"/>
      <c r="S32" s="18"/>
      <c r="T32" s="18"/>
      <c r="U32" s="18"/>
      <c r="V32" s="18"/>
      <c r="W32" s="358" t="s">
        <v>259</v>
      </c>
    </row>
    <row r="33" spans="1:23">
      <c r="A33" s="18">
        <v>31</v>
      </c>
      <c r="B33" s="18" t="s">
        <v>1033</v>
      </c>
      <c r="C33" s="18">
        <v>31</v>
      </c>
      <c r="D33" s="18">
        <v>26</v>
      </c>
      <c r="E33" s="18">
        <v>161003637</v>
      </c>
      <c r="F33" s="18">
        <v>58</v>
      </c>
      <c r="G33" s="18">
        <v>3319.62</v>
      </c>
      <c r="H33" s="82">
        <v>450.38</v>
      </c>
      <c r="I33" s="18">
        <v>0</v>
      </c>
      <c r="J33" s="18"/>
      <c r="K33" s="18"/>
      <c r="L33" s="18">
        <v>1</v>
      </c>
      <c r="M33" s="18">
        <v>40</v>
      </c>
      <c r="N33" s="18"/>
      <c r="O33" s="18"/>
      <c r="P33" s="18"/>
      <c r="Q33" s="18"/>
      <c r="R33" s="18"/>
      <c r="S33" s="18"/>
      <c r="T33" s="18"/>
      <c r="U33" s="18"/>
      <c r="V33" s="18"/>
      <c r="W33" s="359" t="s">
        <v>257</v>
      </c>
    </row>
    <row r="34" spans="1:23">
      <c r="A34" s="18">
        <v>32</v>
      </c>
      <c r="B34" s="18" t="s">
        <v>1033</v>
      </c>
      <c r="C34" s="18">
        <v>32</v>
      </c>
      <c r="D34" s="18">
        <v>28</v>
      </c>
      <c r="E34" s="18">
        <v>161003638</v>
      </c>
      <c r="F34" s="18">
        <v>58</v>
      </c>
      <c r="G34" s="18">
        <v>3335.02</v>
      </c>
      <c r="H34" s="82">
        <v>434.98</v>
      </c>
      <c r="I34" s="18">
        <v>0</v>
      </c>
      <c r="J34" s="18"/>
      <c r="K34" s="18"/>
      <c r="L34" s="18">
        <v>1</v>
      </c>
      <c r="M34" s="18">
        <v>45</v>
      </c>
      <c r="N34" s="18"/>
      <c r="O34" s="18"/>
      <c r="P34" s="18"/>
      <c r="Q34" s="18"/>
      <c r="R34" s="18"/>
      <c r="S34" s="18"/>
      <c r="T34" s="18"/>
      <c r="U34" s="18"/>
      <c r="V34" s="18"/>
      <c r="W34" s="360" t="s">
        <v>257</v>
      </c>
    </row>
    <row r="35" spans="1:23">
      <c r="A35" s="18">
        <v>33</v>
      </c>
      <c r="B35" s="18" t="s">
        <v>1033</v>
      </c>
      <c r="C35" s="18">
        <v>33</v>
      </c>
      <c r="D35" s="18">
        <v>30</v>
      </c>
      <c r="E35" s="18">
        <v>161003639</v>
      </c>
      <c r="F35" s="18">
        <v>58</v>
      </c>
      <c r="G35" s="18">
        <v>3371.83</v>
      </c>
      <c r="H35" s="82">
        <v>397.17</v>
      </c>
      <c r="I35" s="18">
        <v>0</v>
      </c>
      <c r="J35" s="18"/>
      <c r="K35" s="18"/>
      <c r="L35" s="18">
        <v>1</v>
      </c>
      <c r="M35" s="18">
        <v>40</v>
      </c>
      <c r="N35" s="18"/>
      <c r="O35" s="18"/>
      <c r="P35" s="18"/>
      <c r="Q35" s="18"/>
      <c r="R35" s="18"/>
      <c r="S35" s="18"/>
      <c r="T35" s="18"/>
      <c r="U35" s="18"/>
      <c r="V35" s="18"/>
      <c r="W35" s="18" t="s">
        <v>257</v>
      </c>
    </row>
    <row r="36" spans="1:23">
      <c r="A36" s="18">
        <v>34</v>
      </c>
      <c r="B36" s="18" t="s">
        <v>1033</v>
      </c>
      <c r="C36" s="18">
        <v>34</v>
      </c>
      <c r="D36" s="18">
        <v>31</v>
      </c>
      <c r="E36" s="18">
        <v>161003640</v>
      </c>
      <c r="F36" s="18">
        <v>58</v>
      </c>
      <c r="G36" s="18">
        <v>3333.23</v>
      </c>
      <c r="H36" s="82">
        <v>435.77</v>
      </c>
      <c r="I36" s="18">
        <v>0</v>
      </c>
      <c r="J36" s="18"/>
      <c r="K36" s="18"/>
      <c r="L36" s="18">
        <v>1</v>
      </c>
      <c r="M36" s="18">
        <v>45</v>
      </c>
      <c r="N36" s="18"/>
      <c r="O36" s="18"/>
      <c r="P36" s="18"/>
      <c r="Q36" s="18"/>
      <c r="R36" s="18"/>
      <c r="S36" s="18"/>
      <c r="T36" s="18"/>
      <c r="U36" s="18"/>
      <c r="V36" s="18"/>
      <c r="W36" s="18" t="s">
        <v>257</v>
      </c>
    </row>
    <row r="37" spans="1:23" s="75" customFormat="1">
      <c r="A37" s="18">
        <v>35</v>
      </c>
      <c r="B37" s="18" t="s">
        <v>1033</v>
      </c>
      <c r="C37" s="18">
        <v>35</v>
      </c>
      <c r="D37" s="82">
        <v>32</v>
      </c>
      <c r="E37" s="18">
        <v>141000303</v>
      </c>
      <c r="F37" s="82">
        <v>59</v>
      </c>
      <c r="G37" s="82">
        <v>3397.01</v>
      </c>
      <c r="H37" s="82">
        <v>437.99</v>
      </c>
      <c r="I37" s="82">
        <v>0</v>
      </c>
      <c r="J37" s="82"/>
      <c r="K37" s="82"/>
      <c r="L37" s="82">
        <v>1</v>
      </c>
      <c r="M37" s="82">
        <v>45</v>
      </c>
      <c r="N37" s="82"/>
      <c r="O37" s="82"/>
      <c r="P37" s="82"/>
      <c r="R37" s="82"/>
      <c r="S37" s="82"/>
      <c r="T37" s="82"/>
      <c r="U37" s="18"/>
      <c r="V37" s="18"/>
      <c r="W37" s="18" t="s">
        <v>257</v>
      </c>
    </row>
    <row r="38" spans="1:23" s="75" customFormat="1">
      <c r="A38" s="18">
        <v>36</v>
      </c>
      <c r="B38" s="361" t="s">
        <v>1034</v>
      </c>
      <c r="C38" s="18">
        <v>36</v>
      </c>
      <c r="D38" s="82">
        <v>33</v>
      </c>
      <c r="E38" s="18">
        <v>161003641</v>
      </c>
      <c r="F38" s="82">
        <v>59</v>
      </c>
      <c r="G38" s="82">
        <v>3386.01</v>
      </c>
      <c r="H38" s="82">
        <v>448.99</v>
      </c>
      <c r="I38" s="82">
        <v>0</v>
      </c>
      <c r="J38" s="82"/>
      <c r="K38" s="82"/>
      <c r="L38" s="82">
        <v>2</v>
      </c>
      <c r="M38" s="82">
        <v>15</v>
      </c>
      <c r="N38" s="82"/>
      <c r="O38" s="82"/>
      <c r="P38" s="82"/>
      <c r="Q38" s="82"/>
      <c r="R38" s="82"/>
      <c r="S38" s="82"/>
      <c r="T38" s="82"/>
      <c r="U38" s="18"/>
      <c r="V38" s="18"/>
      <c r="W38" s="18" t="s">
        <v>257</v>
      </c>
    </row>
    <row r="39" spans="1:23">
      <c r="A39" s="18">
        <v>37</v>
      </c>
      <c r="B39" s="361" t="s">
        <v>1034</v>
      </c>
      <c r="C39" s="18">
        <v>37</v>
      </c>
      <c r="D39" s="18">
        <v>34</v>
      </c>
      <c r="E39" s="18">
        <v>161003642</v>
      </c>
      <c r="F39" s="18">
        <v>57</v>
      </c>
      <c r="G39" s="18">
        <v>3304.64</v>
      </c>
      <c r="H39" s="82">
        <v>399.36</v>
      </c>
      <c r="I39" s="18">
        <v>0</v>
      </c>
      <c r="J39" s="18"/>
      <c r="K39" s="18"/>
      <c r="L39" s="18">
        <v>2</v>
      </c>
      <c r="M39" s="18">
        <v>5</v>
      </c>
      <c r="N39" s="18"/>
      <c r="O39" s="18"/>
      <c r="P39" s="18"/>
      <c r="Q39" s="18"/>
      <c r="R39" s="18"/>
      <c r="S39" s="18"/>
      <c r="T39" s="18"/>
      <c r="U39" s="18"/>
      <c r="V39" s="18"/>
      <c r="W39" s="18" t="s">
        <v>257</v>
      </c>
    </row>
    <row r="40" spans="1:23">
      <c r="A40" s="18">
        <v>38</v>
      </c>
      <c r="B40" s="361" t="s">
        <v>1034</v>
      </c>
      <c r="C40" s="18">
        <v>38</v>
      </c>
      <c r="D40" s="18">
        <v>35</v>
      </c>
      <c r="E40" s="18">
        <v>161003643</v>
      </c>
      <c r="F40" s="18">
        <v>59</v>
      </c>
      <c r="G40" s="18">
        <v>3492.23</v>
      </c>
      <c r="H40" s="82">
        <v>328.77</v>
      </c>
      <c r="I40" s="18">
        <v>0</v>
      </c>
      <c r="J40" s="18"/>
      <c r="K40" s="18"/>
      <c r="L40" s="18">
        <v>2</v>
      </c>
      <c r="M40" s="18">
        <v>10</v>
      </c>
      <c r="N40" s="18"/>
      <c r="O40" s="18"/>
      <c r="P40" s="18"/>
      <c r="Q40" s="18"/>
      <c r="R40" s="18"/>
      <c r="S40" s="18"/>
      <c r="T40" s="18"/>
      <c r="U40" s="18"/>
      <c r="V40" s="18"/>
      <c r="W40" s="18" t="s">
        <v>257</v>
      </c>
    </row>
    <row r="41" spans="1:23">
      <c r="A41" s="18">
        <v>39</v>
      </c>
      <c r="B41" s="361" t="s">
        <v>1034</v>
      </c>
      <c r="C41" s="18">
        <v>39</v>
      </c>
      <c r="D41" s="18">
        <v>37</v>
      </c>
      <c r="E41" s="18">
        <v>161003644</v>
      </c>
      <c r="F41" s="18">
        <v>59</v>
      </c>
      <c r="G41" s="18">
        <v>3501.01</v>
      </c>
      <c r="H41" s="82">
        <v>333.99</v>
      </c>
      <c r="I41" s="18">
        <v>0</v>
      </c>
      <c r="J41" s="18"/>
      <c r="K41" s="18"/>
      <c r="L41" s="18">
        <v>1</v>
      </c>
      <c r="M41" s="18">
        <v>50</v>
      </c>
      <c r="N41" s="18"/>
      <c r="O41" s="18"/>
      <c r="P41" s="18"/>
      <c r="Q41" s="18"/>
      <c r="R41" s="18"/>
      <c r="S41" s="18"/>
      <c r="T41" s="18"/>
      <c r="U41" s="18"/>
      <c r="V41" s="18"/>
      <c r="W41" s="362" t="s">
        <v>257</v>
      </c>
    </row>
    <row r="42" spans="1:23">
      <c r="A42" s="18">
        <v>40</v>
      </c>
      <c r="B42" s="361" t="s">
        <v>1034</v>
      </c>
      <c r="C42" s="18">
        <v>40</v>
      </c>
      <c r="D42" s="18">
        <v>38</v>
      </c>
      <c r="E42" s="18">
        <v>161003645</v>
      </c>
      <c r="F42" s="18">
        <v>56</v>
      </c>
      <c r="G42" s="18">
        <v>3306.44</v>
      </c>
      <c r="H42" s="82">
        <v>333.56</v>
      </c>
      <c r="I42" s="18">
        <v>0</v>
      </c>
      <c r="J42" s="18"/>
      <c r="K42" s="18"/>
      <c r="L42" s="18">
        <v>1</v>
      </c>
      <c r="M42" s="18">
        <v>40</v>
      </c>
      <c r="N42" s="18"/>
      <c r="O42" s="18"/>
      <c r="P42" s="18"/>
      <c r="Q42" s="18"/>
      <c r="R42" s="18"/>
      <c r="S42" s="18"/>
      <c r="T42" s="18"/>
      <c r="U42" s="18"/>
      <c r="V42" s="18"/>
      <c r="W42" s="363" t="s">
        <v>257</v>
      </c>
    </row>
    <row r="43" spans="1:23">
      <c r="A43" s="18">
        <v>41</v>
      </c>
      <c r="B43" s="361" t="s">
        <v>1034</v>
      </c>
      <c r="C43" s="18">
        <v>41</v>
      </c>
      <c r="D43" s="18">
        <v>36</v>
      </c>
      <c r="E43" s="18">
        <v>161003646</v>
      </c>
      <c r="F43" s="18">
        <v>58</v>
      </c>
      <c r="G43" s="18">
        <v>3419.62</v>
      </c>
      <c r="H43" s="82">
        <v>350.38</v>
      </c>
      <c r="I43" s="18">
        <v>0</v>
      </c>
      <c r="J43" s="18"/>
      <c r="K43" s="18"/>
      <c r="L43" s="18">
        <v>1</v>
      </c>
      <c r="M43" s="18">
        <v>40</v>
      </c>
      <c r="N43" s="18"/>
      <c r="O43" s="18"/>
      <c r="P43" s="18"/>
      <c r="Q43" s="18"/>
      <c r="R43" s="18"/>
      <c r="S43" s="18"/>
      <c r="T43" s="18"/>
      <c r="U43" s="18"/>
      <c r="V43" s="18"/>
      <c r="W43" s="18" t="s">
        <v>259</v>
      </c>
    </row>
    <row r="44" spans="1:23">
      <c r="A44" s="18">
        <v>42</v>
      </c>
      <c r="B44" s="361" t="s">
        <v>1034</v>
      </c>
      <c r="C44" s="18">
        <v>42</v>
      </c>
      <c r="D44" s="18">
        <v>41</v>
      </c>
      <c r="E44" s="18">
        <v>161003647</v>
      </c>
      <c r="F44" s="18">
        <v>59</v>
      </c>
      <c r="G44" s="18">
        <v>3406.41</v>
      </c>
      <c r="H44" s="82">
        <v>428.59</v>
      </c>
      <c r="I44" s="18">
        <v>0</v>
      </c>
      <c r="J44" s="18"/>
      <c r="K44" s="18"/>
      <c r="L44" s="18">
        <v>1</v>
      </c>
      <c r="M44" s="18">
        <v>30</v>
      </c>
      <c r="N44" s="18"/>
      <c r="O44" s="18"/>
      <c r="P44" s="18"/>
      <c r="Q44" s="18"/>
      <c r="R44" s="18"/>
      <c r="S44" s="18"/>
      <c r="T44" s="18"/>
      <c r="U44" s="18"/>
      <c r="V44" s="18"/>
      <c r="W44" s="18" t="s">
        <v>259</v>
      </c>
    </row>
    <row r="45" spans="1:23">
      <c r="A45" s="18">
        <v>43</v>
      </c>
      <c r="B45" s="361" t="s">
        <v>1034</v>
      </c>
      <c r="C45" s="18">
        <v>43</v>
      </c>
      <c r="D45" s="18">
        <v>39</v>
      </c>
      <c r="E45" s="18">
        <v>161003648</v>
      </c>
      <c r="F45" s="18">
        <v>58</v>
      </c>
      <c r="G45" s="18">
        <v>3377.23</v>
      </c>
      <c r="H45" s="82">
        <v>391.77</v>
      </c>
      <c r="I45" s="18">
        <v>0</v>
      </c>
      <c r="J45" s="18"/>
      <c r="K45" s="18"/>
      <c r="L45" s="18">
        <v>1</v>
      </c>
      <c r="M45" s="18">
        <v>55</v>
      </c>
      <c r="N45" s="18"/>
      <c r="O45" s="18"/>
      <c r="P45" s="18"/>
      <c r="Q45" s="18"/>
      <c r="R45" s="18"/>
      <c r="S45" s="18"/>
      <c r="T45" s="18"/>
      <c r="U45" s="18"/>
      <c r="V45" s="18"/>
      <c r="W45" s="18" t="s">
        <v>257</v>
      </c>
    </row>
    <row r="46" spans="1:23">
      <c r="A46" s="18">
        <v>44</v>
      </c>
      <c r="B46" s="364" t="s">
        <v>1035</v>
      </c>
      <c r="C46" s="18">
        <v>44</v>
      </c>
      <c r="D46" s="18">
        <v>42</v>
      </c>
      <c r="E46" s="18">
        <v>161003649</v>
      </c>
      <c r="F46" s="18">
        <v>57</v>
      </c>
      <c r="G46" s="18">
        <v>3333.43</v>
      </c>
      <c r="H46" s="82">
        <v>371.57</v>
      </c>
      <c r="I46" s="18">
        <v>0</v>
      </c>
      <c r="J46" s="18"/>
      <c r="K46" s="18"/>
      <c r="L46" s="18">
        <v>1</v>
      </c>
      <c r="M46" s="18">
        <v>45</v>
      </c>
      <c r="N46" s="18"/>
      <c r="O46" s="18"/>
      <c r="P46" s="18"/>
      <c r="Q46" s="18"/>
      <c r="R46" s="18"/>
      <c r="S46" s="18"/>
      <c r="T46" s="18"/>
      <c r="U46" s="18"/>
      <c r="V46" s="18"/>
      <c r="W46" s="18" t="s">
        <v>257</v>
      </c>
    </row>
    <row r="47" spans="1:23">
      <c r="A47" s="18">
        <v>45</v>
      </c>
      <c r="B47" s="364" t="s">
        <v>1035</v>
      </c>
      <c r="C47" s="18">
        <v>45</v>
      </c>
      <c r="D47" s="18">
        <v>43</v>
      </c>
      <c r="E47" s="18">
        <v>161003650</v>
      </c>
      <c r="F47" s="18">
        <v>58</v>
      </c>
      <c r="G47" s="18">
        <v>3378.62</v>
      </c>
      <c r="H47" s="82">
        <v>391.38</v>
      </c>
      <c r="I47" s="18">
        <v>0</v>
      </c>
      <c r="J47" s="18"/>
      <c r="K47" s="18"/>
      <c r="L47" s="18">
        <v>2</v>
      </c>
      <c r="M47" s="18">
        <v>0</v>
      </c>
      <c r="N47" s="18"/>
      <c r="O47" s="18"/>
      <c r="P47" s="18"/>
      <c r="Q47" s="18"/>
      <c r="R47" s="18"/>
      <c r="S47" s="18"/>
      <c r="T47" s="18"/>
      <c r="U47" s="18"/>
      <c r="V47" s="18"/>
      <c r="W47" s="18" t="s">
        <v>259</v>
      </c>
    </row>
    <row r="48" spans="1:23">
      <c r="A48" s="18">
        <v>46</v>
      </c>
      <c r="B48" s="364" t="s">
        <v>1035</v>
      </c>
      <c r="C48" s="18">
        <v>46</v>
      </c>
      <c r="D48" s="18">
        <v>44</v>
      </c>
      <c r="E48" s="18">
        <v>161003651</v>
      </c>
      <c r="F48" s="18">
        <v>59</v>
      </c>
      <c r="G48" s="18">
        <v>3551.81</v>
      </c>
      <c r="H48" s="82">
        <v>283.19</v>
      </c>
      <c r="I48" s="18">
        <v>0</v>
      </c>
      <c r="J48" s="18"/>
      <c r="K48" s="18"/>
      <c r="L48" s="18">
        <v>1</v>
      </c>
      <c r="M48" s="18">
        <v>25</v>
      </c>
      <c r="N48" s="18"/>
      <c r="O48" s="18"/>
      <c r="P48" s="18"/>
      <c r="Q48" s="18"/>
      <c r="R48" s="18"/>
      <c r="S48" s="18"/>
      <c r="T48" s="18"/>
      <c r="U48" s="18"/>
      <c r="V48" s="18"/>
      <c r="W48" s="18" t="s">
        <v>257</v>
      </c>
    </row>
    <row r="49" spans="1:24">
      <c r="A49" s="18">
        <v>47</v>
      </c>
      <c r="B49" s="364" t="s">
        <v>1035</v>
      </c>
      <c r="C49" s="18">
        <v>47</v>
      </c>
      <c r="D49" s="18">
        <v>46</v>
      </c>
      <c r="E49" s="18">
        <v>161003652</v>
      </c>
      <c r="F49" s="18">
        <v>58</v>
      </c>
      <c r="G49" s="18">
        <v>3468.03</v>
      </c>
      <c r="H49" s="82">
        <v>300.97000000000003</v>
      </c>
      <c r="I49" s="18">
        <v>0</v>
      </c>
      <c r="J49" s="18"/>
      <c r="K49" s="18"/>
      <c r="L49" s="18">
        <v>1</v>
      </c>
      <c r="M49" s="18">
        <v>45</v>
      </c>
      <c r="N49" s="18"/>
      <c r="O49" s="18"/>
      <c r="P49" s="18"/>
      <c r="Q49" s="18"/>
      <c r="R49" s="18"/>
      <c r="S49" s="18"/>
      <c r="T49" s="18"/>
      <c r="U49" s="18"/>
      <c r="V49" s="18"/>
      <c r="W49" s="18" t="s">
        <v>257</v>
      </c>
    </row>
    <row r="50" spans="1:24">
      <c r="A50" s="18">
        <v>48</v>
      </c>
      <c r="B50" s="364" t="s">
        <v>1035</v>
      </c>
      <c r="C50" s="18">
        <v>48</v>
      </c>
      <c r="D50" s="18">
        <v>45</v>
      </c>
      <c r="E50" s="18">
        <v>141000304</v>
      </c>
      <c r="F50" s="18">
        <v>58</v>
      </c>
      <c r="G50" s="18">
        <v>3453.23</v>
      </c>
      <c r="H50" s="82">
        <v>315.77</v>
      </c>
      <c r="I50" s="18">
        <v>0</v>
      </c>
      <c r="J50" s="18"/>
      <c r="K50" s="18"/>
      <c r="L50" s="18">
        <v>1</v>
      </c>
      <c r="M50" s="18">
        <v>40</v>
      </c>
      <c r="N50" s="18"/>
      <c r="O50" s="18"/>
      <c r="P50" s="18"/>
      <c r="Q50" s="18"/>
      <c r="R50" s="18"/>
      <c r="S50" s="18"/>
      <c r="T50" s="18"/>
      <c r="U50" s="18"/>
      <c r="V50" s="18"/>
      <c r="W50" s="18" t="s">
        <v>259</v>
      </c>
    </row>
    <row r="51" spans="1:24">
      <c r="A51" s="18">
        <v>49</v>
      </c>
      <c r="B51" s="364" t="s">
        <v>1035</v>
      </c>
      <c r="C51" s="18">
        <v>49</v>
      </c>
      <c r="D51" s="18">
        <v>47</v>
      </c>
      <c r="E51" s="18">
        <v>161003653</v>
      </c>
      <c r="F51" s="18">
        <v>57</v>
      </c>
      <c r="G51" s="18">
        <v>3416.06</v>
      </c>
      <c r="H51" s="82">
        <v>285.94</v>
      </c>
      <c r="I51" s="18">
        <v>0</v>
      </c>
      <c r="J51" s="18"/>
      <c r="K51" s="18"/>
      <c r="L51" s="18">
        <v>1</v>
      </c>
      <c r="M51" s="18">
        <v>45</v>
      </c>
      <c r="N51" s="18"/>
      <c r="O51" s="18"/>
      <c r="P51" s="18"/>
      <c r="Q51" s="18"/>
      <c r="R51" s="18"/>
      <c r="S51" s="18"/>
      <c r="T51" s="18"/>
      <c r="U51" s="18"/>
      <c r="V51" s="18"/>
      <c r="W51" s="18" t="s">
        <v>259</v>
      </c>
    </row>
    <row r="52" spans="1:24">
      <c r="A52" s="18">
        <v>50</v>
      </c>
      <c r="B52" s="364" t="s">
        <v>1035</v>
      </c>
      <c r="C52" s="18">
        <v>50</v>
      </c>
      <c r="D52" s="18">
        <v>48</v>
      </c>
      <c r="E52" s="18">
        <v>161003654</v>
      </c>
      <c r="F52" s="18">
        <v>57</v>
      </c>
      <c r="G52" s="18">
        <v>3395.44</v>
      </c>
      <c r="H52" s="82">
        <v>308.56</v>
      </c>
      <c r="I52" s="18">
        <v>0</v>
      </c>
      <c r="J52" s="18"/>
      <c r="K52" s="18"/>
      <c r="L52" s="18">
        <v>1</v>
      </c>
      <c r="M52" s="18">
        <v>30</v>
      </c>
      <c r="N52" s="18"/>
      <c r="O52" s="18"/>
      <c r="P52" s="18"/>
      <c r="Q52" s="18"/>
      <c r="R52" s="18"/>
      <c r="S52" s="18"/>
      <c r="T52" s="18"/>
      <c r="U52" s="18"/>
      <c r="V52" s="18"/>
      <c r="W52" s="18" t="s">
        <v>259</v>
      </c>
    </row>
    <row r="53" spans="1:24">
      <c r="A53" s="18">
        <v>51</v>
      </c>
      <c r="B53" s="364" t="s">
        <v>1035</v>
      </c>
      <c r="C53" s="18">
        <v>51</v>
      </c>
      <c r="D53" s="18">
        <v>50</v>
      </c>
      <c r="E53" s="18">
        <v>161003656</v>
      </c>
      <c r="F53" s="18">
        <v>60</v>
      </c>
      <c r="G53" s="18">
        <v>3545.2</v>
      </c>
      <c r="H53" s="82">
        <v>354.8</v>
      </c>
      <c r="I53" s="18">
        <v>0</v>
      </c>
      <c r="J53" s="18"/>
      <c r="K53" s="18"/>
      <c r="L53" s="18">
        <v>1</v>
      </c>
      <c r="M53" s="18">
        <v>40</v>
      </c>
      <c r="N53" s="18"/>
      <c r="O53" s="18"/>
      <c r="P53" s="18"/>
      <c r="Q53" s="18"/>
      <c r="R53" s="18"/>
      <c r="S53" s="18"/>
      <c r="T53" s="18"/>
      <c r="U53" s="18"/>
      <c r="V53" s="18"/>
      <c r="W53" s="18" t="s">
        <v>257</v>
      </c>
    </row>
    <row r="54" spans="1:24">
      <c r="A54" s="18">
        <v>52</v>
      </c>
      <c r="B54" s="364" t="s">
        <v>1035</v>
      </c>
      <c r="C54" s="18">
        <v>52</v>
      </c>
      <c r="D54" s="18">
        <v>49</v>
      </c>
      <c r="E54" s="18">
        <v>161003655</v>
      </c>
      <c r="F54" s="18">
        <v>59</v>
      </c>
      <c r="G54" s="18">
        <v>3462.21</v>
      </c>
      <c r="H54" s="82">
        <v>372.98</v>
      </c>
      <c r="I54" s="18">
        <v>0.19</v>
      </c>
      <c r="J54" s="18"/>
      <c r="K54" s="18"/>
      <c r="L54" s="18">
        <v>1</v>
      </c>
      <c r="M54" s="18">
        <v>45</v>
      </c>
      <c r="N54" s="18"/>
      <c r="O54" s="18"/>
      <c r="P54" s="18"/>
      <c r="Q54" s="18"/>
      <c r="R54" s="18"/>
      <c r="S54" s="18"/>
      <c r="T54" s="18"/>
      <c r="U54" s="18"/>
      <c r="V54" s="18"/>
      <c r="W54" s="18" t="s">
        <v>259</v>
      </c>
    </row>
    <row r="55" spans="1:24" s="139" customFormat="1">
      <c r="A55" s="16">
        <v>53</v>
      </c>
      <c r="B55" s="403" t="s">
        <v>1035</v>
      </c>
      <c r="C55" s="16">
        <v>53</v>
      </c>
      <c r="D55" s="146">
        <v>51</v>
      </c>
      <c r="E55" s="16">
        <v>161003657</v>
      </c>
      <c r="F55" s="402">
        <v>58</v>
      </c>
      <c r="G55" s="402">
        <v>3448.43</v>
      </c>
      <c r="H55" s="347">
        <v>326.93</v>
      </c>
      <c r="I55" s="402">
        <v>6.36</v>
      </c>
      <c r="J55" s="86"/>
      <c r="K55" s="86"/>
      <c r="L55" s="402">
        <v>0</v>
      </c>
      <c r="M55" s="402">
        <v>55</v>
      </c>
      <c r="N55" s="86"/>
      <c r="O55" s="402">
        <v>8700</v>
      </c>
      <c r="P55" s="86"/>
      <c r="Q55" s="86"/>
      <c r="R55" s="86"/>
      <c r="S55" s="86"/>
      <c r="T55" s="86"/>
      <c r="U55" s="16">
        <f>O55*5%</f>
        <v>435</v>
      </c>
      <c r="V55" s="16">
        <f t="shared" ref="V55:V118" si="0">O55+U55</f>
        <v>9135</v>
      </c>
      <c r="W55" s="402" t="s">
        <v>257</v>
      </c>
      <c r="X55" s="139" t="s">
        <v>766</v>
      </c>
    </row>
    <row r="56" spans="1:24" s="80" customFormat="1">
      <c r="A56" s="16">
        <v>54</v>
      </c>
      <c r="B56" s="347" t="s">
        <v>1040</v>
      </c>
      <c r="C56" s="16">
        <v>54</v>
      </c>
      <c r="D56" s="16">
        <v>52</v>
      </c>
      <c r="E56" s="16">
        <v>161003658</v>
      </c>
      <c r="F56" s="16">
        <v>59</v>
      </c>
      <c r="G56" s="16">
        <v>3485.81</v>
      </c>
      <c r="H56" s="90">
        <v>354.15</v>
      </c>
      <c r="I56" s="16">
        <v>4.96</v>
      </c>
      <c r="J56" s="16"/>
      <c r="K56" s="16"/>
      <c r="L56" s="16">
        <v>1</v>
      </c>
      <c r="M56" s="16">
        <v>45</v>
      </c>
      <c r="N56" s="16"/>
      <c r="O56" s="16">
        <v>8850</v>
      </c>
      <c r="P56" s="16"/>
      <c r="Q56" s="16"/>
      <c r="R56" s="16"/>
      <c r="S56" s="16"/>
      <c r="T56" s="16"/>
      <c r="U56" s="16">
        <f t="shared" ref="U56:U119" si="1">O56*5%</f>
        <v>442.5</v>
      </c>
      <c r="V56" s="16">
        <f t="shared" si="0"/>
        <v>9292.5</v>
      </c>
      <c r="W56" s="402" t="s">
        <v>257</v>
      </c>
      <c r="X56" s="80" t="s">
        <v>766</v>
      </c>
    </row>
    <row r="57" spans="1:24">
      <c r="A57" s="18">
        <v>55</v>
      </c>
      <c r="B57" s="337" t="s">
        <v>1040</v>
      </c>
      <c r="C57" s="18">
        <v>55</v>
      </c>
      <c r="D57" s="18">
        <v>54</v>
      </c>
      <c r="E57" s="18">
        <v>161003659</v>
      </c>
      <c r="F57" s="18">
        <v>55</v>
      </c>
      <c r="G57" s="18">
        <v>3230.05</v>
      </c>
      <c r="H57" s="82">
        <v>344.95</v>
      </c>
      <c r="I57" s="18">
        <v>0</v>
      </c>
      <c r="J57" s="18"/>
      <c r="K57" s="374"/>
      <c r="L57" s="18">
        <v>1</v>
      </c>
      <c r="M57" s="18">
        <v>40</v>
      </c>
      <c r="N57" s="18"/>
      <c r="P57" s="18"/>
      <c r="Q57" s="18"/>
      <c r="R57" s="18"/>
      <c r="S57" s="18"/>
      <c r="T57" s="18"/>
      <c r="U57" s="18">
        <f t="shared" si="1"/>
        <v>0</v>
      </c>
      <c r="V57" s="18">
        <f t="shared" si="0"/>
        <v>0</v>
      </c>
      <c r="W57" s="365" t="s">
        <v>257</v>
      </c>
    </row>
    <row r="58" spans="1:24" s="80" customFormat="1">
      <c r="A58" s="16">
        <v>56</v>
      </c>
      <c r="B58" s="347" t="s">
        <v>1040</v>
      </c>
      <c r="C58" s="16">
        <v>56</v>
      </c>
      <c r="D58" s="16">
        <v>55</v>
      </c>
      <c r="E58" s="16">
        <v>161003660</v>
      </c>
      <c r="F58" s="16">
        <v>58</v>
      </c>
      <c r="G58" s="16">
        <v>3413.63</v>
      </c>
      <c r="H58" s="90">
        <v>357.36</v>
      </c>
      <c r="I58" s="16">
        <v>1.99</v>
      </c>
      <c r="J58" s="16"/>
      <c r="K58" s="16"/>
      <c r="L58" s="16">
        <v>1</v>
      </c>
      <c r="M58" s="16">
        <v>50</v>
      </c>
      <c r="N58" s="16"/>
      <c r="O58" s="16">
        <v>8700</v>
      </c>
      <c r="P58" s="16"/>
      <c r="Q58" s="16"/>
      <c r="R58" s="16"/>
      <c r="S58" s="16"/>
      <c r="T58" s="16"/>
      <c r="U58" s="16">
        <f t="shared" si="1"/>
        <v>435</v>
      </c>
      <c r="V58" s="16">
        <f t="shared" si="0"/>
        <v>9135</v>
      </c>
      <c r="W58" s="16" t="s">
        <v>257</v>
      </c>
      <c r="X58" s="80" t="s">
        <v>766</v>
      </c>
    </row>
    <row r="59" spans="1:24">
      <c r="A59" s="18">
        <v>57</v>
      </c>
      <c r="B59" s="337" t="s">
        <v>1040</v>
      </c>
      <c r="C59" s="18">
        <v>57</v>
      </c>
      <c r="D59" s="18">
        <v>58</v>
      </c>
      <c r="E59" s="18">
        <v>161003661</v>
      </c>
      <c r="F59" s="18">
        <v>58</v>
      </c>
      <c r="G59" s="18">
        <v>3424.03</v>
      </c>
      <c r="H59" s="82">
        <v>344.97</v>
      </c>
      <c r="I59" s="18">
        <v>0</v>
      </c>
      <c r="J59" s="18"/>
      <c r="K59" s="18"/>
      <c r="L59" s="18">
        <v>1</v>
      </c>
      <c r="M59" s="18">
        <v>35</v>
      </c>
      <c r="N59" s="18"/>
      <c r="O59" s="18"/>
      <c r="P59" s="18"/>
      <c r="Q59" s="18"/>
      <c r="R59" s="18"/>
      <c r="S59" s="18"/>
      <c r="T59" s="18"/>
      <c r="U59" s="18">
        <f t="shared" si="1"/>
        <v>0</v>
      </c>
      <c r="V59" s="18">
        <f t="shared" si="0"/>
        <v>0</v>
      </c>
      <c r="W59" s="18" t="s">
        <v>257</v>
      </c>
    </row>
    <row r="60" spans="1:24">
      <c r="A60" s="18">
        <v>58</v>
      </c>
      <c r="B60" s="337" t="s">
        <v>1040</v>
      </c>
      <c r="C60" s="18">
        <v>58</v>
      </c>
      <c r="D60" s="18">
        <v>56</v>
      </c>
      <c r="E60" s="18">
        <v>161000071</v>
      </c>
      <c r="F60" s="18">
        <v>51</v>
      </c>
      <c r="G60" s="18">
        <v>3175.4</v>
      </c>
      <c r="H60" s="82">
        <v>394.6</v>
      </c>
      <c r="I60" s="18">
        <v>0</v>
      </c>
      <c r="J60" s="18"/>
      <c r="K60" s="18"/>
      <c r="L60" s="18">
        <v>3</v>
      </c>
      <c r="M60" s="18">
        <v>0</v>
      </c>
      <c r="N60" s="18"/>
      <c r="O60" s="18"/>
      <c r="P60" s="18"/>
      <c r="Q60" s="18"/>
      <c r="R60" s="18"/>
      <c r="S60" s="18"/>
      <c r="T60" s="18"/>
      <c r="U60" s="18">
        <f t="shared" si="1"/>
        <v>0</v>
      </c>
      <c r="V60" s="18">
        <f t="shared" si="0"/>
        <v>0</v>
      </c>
      <c r="W60" s="18" t="s">
        <v>583</v>
      </c>
    </row>
    <row r="61" spans="1:24">
      <c r="A61" s="18">
        <v>59</v>
      </c>
      <c r="B61" s="337" t="s">
        <v>1040</v>
      </c>
      <c r="C61" s="18">
        <v>59</v>
      </c>
      <c r="D61" s="18">
        <v>60</v>
      </c>
      <c r="E61" s="18">
        <v>161003662</v>
      </c>
      <c r="F61" s="18">
        <v>58</v>
      </c>
      <c r="G61" s="18">
        <v>3402.04</v>
      </c>
      <c r="H61" s="82">
        <v>365.96</v>
      </c>
      <c r="I61" s="18">
        <v>0</v>
      </c>
      <c r="J61" s="18"/>
      <c r="K61" s="18"/>
      <c r="L61" s="18">
        <v>1</v>
      </c>
      <c r="M61" s="18">
        <v>50</v>
      </c>
      <c r="N61" s="18"/>
      <c r="O61" s="18"/>
      <c r="P61" s="18"/>
      <c r="Q61" s="18"/>
      <c r="R61" s="18"/>
      <c r="S61" s="18"/>
      <c r="T61" s="18"/>
      <c r="U61" s="18">
        <f t="shared" si="1"/>
        <v>0</v>
      </c>
      <c r="V61" s="18">
        <f t="shared" si="0"/>
        <v>0</v>
      </c>
      <c r="W61" s="18" t="s">
        <v>257</v>
      </c>
    </row>
    <row r="62" spans="1:24">
      <c r="A62" s="18">
        <v>60</v>
      </c>
      <c r="B62" s="337" t="s">
        <v>1040</v>
      </c>
      <c r="C62" s="18">
        <v>60</v>
      </c>
      <c r="D62" s="18">
        <v>53</v>
      </c>
      <c r="E62" s="18">
        <v>141000305</v>
      </c>
      <c r="F62" s="18">
        <v>55</v>
      </c>
      <c r="G62" s="18">
        <v>3210.45</v>
      </c>
      <c r="H62" s="82">
        <v>364.55</v>
      </c>
      <c r="I62" s="18">
        <v>0</v>
      </c>
      <c r="J62" s="18"/>
      <c r="K62" s="18"/>
      <c r="L62" s="18">
        <v>1</v>
      </c>
      <c r="M62" s="18">
        <v>55</v>
      </c>
      <c r="N62" s="18"/>
      <c r="O62" s="18"/>
      <c r="P62" s="18"/>
      <c r="Q62" s="18"/>
      <c r="R62" s="18"/>
      <c r="S62" s="18"/>
      <c r="T62" s="18"/>
      <c r="U62" s="18">
        <f t="shared" si="1"/>
        <v>0</v>
      </c>
      <c r="V62" s="18">
        <f t="shared" si="0"/>
        <v>0</v>
      </c>
      <c r="W62" s="18" t="s">
        <v>259</v>
      </c>
    </row>
    <row r="63" spans="1:24">
      <c r="A63" s="18">
        <v>61</v>
      </c>
      <c r="B63" s="337" t="s">
        <v>1040</v>
      </c>
      <c r="C63" s="18">
        <v>61</v>
      </c>
      <c r="D63" s="18">
        <v>57</v>
      </c>
      <c r="E63" s="18">
        <v>141000306</v>
      </c>
      <c r="F63" s="18">
        <v>58</v>
      </c>
      <c r="G63" s="18">
        <v>3335.42</v>
      </c>
      <c r="H63" s="82">
        <v>434.58</v>
      </c>
      <c r="I63" s="18">
        <v>0</v>
      </c>
      <c r="J63" s="18"/>
      <c r="K63" s="18"/>
      <c r="L63" s="18">
        <v>2</v>
      </c>
      <c r="M63" s="18">
        <v>10</v>
      </c>
      <c r="N63" s="18"/>
      <c r="O63" s="18"/>
      <c r="P63" s="18"/>
      <c r="Q63" s="18"/>
      <c r="R63" s="18"/>
      <c r="S63" s="18"/>
      <c r="T63" s="18"/>
      <c r="U63" s="18">
        <f t="shared" si="1"/>
        <v>0</v>
      </c>
      <c r="V63" s="18">
        <f t="shared" si="0"/>
        <v>0</v>
      </c>
      <c r="W63" s="18" t="s">
        <v>259</v>
      </c>
    </row>
    <row r="64" spans="1:24" s="75" customFormat="1">
      <c r="A64" s="18">
        <v>62</v>
      </c>
      <c r="B64" s="337" t="s">
        <v>1040</v>
      </c>
      <c r="C64" s="18">
        <v>62</v>
      </c>
      <c r="D64" s="82">
        <v>61</v>
      </c>
      <c r="E64" s="18">
        <v>162000072</v>
      </c>
      <c r="F64" s="82">
        <v>55</v>
      </c>
      <c r="G64" s="82">
        <v>3171.46</v>
      </c>
      <c r="H64" s="82">
        <v>402.54</v>
      </c>
      <c r="I64" s="82">
        <v>0</v>
      </c>
      <c r="J64" s="82"/>
      <c r="K64" s="82"/>
      <c r="L64" s="82">
        <v>1</v>
      </c>
      <c r="M64" s="82">
        <v>35</v>
      </c>
      <c r="N64" s="82"/>
      <c r="O64" s="82"/>
      <c r="P64" s="82"/>
      <c r="Q64" s="82"/>
      <c r="R64" s="82"/>
      <c r="S64" s="82"/>
      <c r="T64" s="82"/>
      <c r="U64" s="18">
        <f t="shared" si="1"/>
        <v>0</v>
      </c>
      <c r="V64" s="18">
        <f t="shared" si="0"/>
        <v>0</v>
      </c>
      <c r="W64" s="18" t="s">
        <v>583</v>
      </c>
    </row>
    <row r="65" spans="1:24" s="75" customFormat="1">
      <c r="A65" s="18">
        <v>63</v>
      </c>
      <c r="B65" s="18" t="s">
        <v>1042</v>
      </c>
      <c r="C65" s="18">
        <v>63</v>
      </c>
      <c r="D65" s="82">
        <v>65</v>
      </c>
      <c r="E65" s="18">
        <v>161003663</v>
      </c>
      <c r="F65" s="82">
        <v>58</v>
      </c>
      <c r="G65" s="82">
        <v>3393.03</v>
      </c>
      <c r="H65" s="82">
        <v>375.97</v>
      </c>
      <c r="I65" s="82">
        <v>0</v>
      </c>
      <c r="J65" s="82"/>
      <c r="K65" s="82"/>
      <c r="L65" s="82">
        <v>2</v>
      </c>
      <c r="M65" s="82">
        <v>40</v>
      </c>
      <c r="N65" s="82"/>
      <c r="O65" s="82"/>
      <c r="P65" s="82"/>
      <c r="Q65" s="82"/>
      <c r="R65" s="82"/>
      <c r="S65" s="82"/>
      <c r="T65" s="82"/>
      <c r="U65" s="18">
        <f t="shared" si="1"/>
        <v>0</v>
      </c>
      <c r="V65" s="18">
        <f t="shared" si="0"/>
        <v>0</v>
      </c>
      <c r="W65" s="18" t="s">
        <v>257</v>
      </c>
    </row>
    <row r="66" spans="1:24">
      <c r="A66" s="18">
        <v>64</v>
      </c>
      <c r="B66" s="18" t="s">
        <v>1042</v>
      </c>
      <c r="C66" s="18">
        <v>64</v>
      </c>
      <c r="D66" s="18">
        <v>66</v>
      </c>
      <c r="E66" s="18">
        <v>161003664</v>
      </c>
      <c r="F66" s="18">
        <v>59</v>
      </c>
      <c r="G66" s="18">
        <v>3415.61</v>
      </c>
      <c r="H66" s="82">
        <v>419.39</v>
      </c>
      <c r="I66" s="18">
        <v>0</v>
      </c>
      <c r="J66" s="18"/>
      <c r="K66" s="18"/>
      <c r="L66" s="18">
        <v>2</v>
      </c>
      <c r="M66" s="18">
        <v>20</v>
      </c>
      <c r="N66" s="18"/>
      <c r="O66" s="18"/>
      <c r="P66" s="18"/>
      <c r="Q66" s="18"/>
      <c r="R66" s="18"/>
      <c r="S66" s="18"/>
      <c r="T66" s="18"/>
      <c r="U66" s="18">
        <f t="shared" si="1"/>
        <v>0</v>
      </c>
      <c r="V66" s="18">
        <f t="shared" si="0"/>
        <v>0</v>
      </c>
      <c r="W66" s="18" t="s">
        <v>257</v>
      </c>
    </row>
    <row r="67" spans="1:24">
      <c r="A67" s="18">
        <v>65</v>
      </c>
      <c r="B67" s="18" t="s">
        <v>1042</v>
      </c>
      <c r="C67" s="18">
        <v>65</v>
      </c>
      <c r="D67" s="376">
        <v>62</v>
      </c>
      <c r="E67" s="18">
        <v>162000073</v>
      </c>
      <c r="F67" s="18">
        <v>59</v>
      </c>
      <c r="G67" s="18">
        <v>3612.43</v>
      </c>
      <c r="H67" s="82">
        <v>454.57</v>
      </c>
      <c r="I67" s="18">
        <v>0</v>
      </c>
      <c r="J67" s="18"/>
      <c r="K67" s="18"/>
      <c r="L67" s="18">
        <v>1</v>
      </c>
      <c r="M67" s="18">
        <v>40</v>
      </c>
      <c r="N67" s="18"/>
      <c r="O67" s="18"/>
      <c r="P67" s="18"/>
      <c r="Q67" s="18"/>
      <c r="R67" s="18"/>
      <c r="S67" s="18"/>
      <c r="T67" s="18"/>
      <c r="U67" s="18">
        <f t="shared" si="1"/>
        <v>0</v>
      </c>
      <c r="V67" s="18">
        <f t="shared" si="0"/>
        <v>0</v>
      </c>
      <c r="W67" s="366" t="s">
        <v>583</v>
      </c>
    </row>
    <row r="68" spans="1:24">
      <c r="A68" s="18">
        <v>66</v>
      </c>
      <c r="B68" s="18" t="s">
        <v>1042</v>
      </c>
      <c r="C68" s="18">
        <v>66</v>
      </c>
      <c r="D68" s="18">
        <v>68</v>
      </c>
      <c r="E68" s="18">
        <v>162000074</v>
      </c>
      <c r="F68" s="18">
        <v>56</v>
      </c>
      <c r="G68" s="18">
        <v>3317.45</v>
      </c>
      <c r="H68" s="82">
        <v>286.13</v>
      </c>
      <c r="I68" s="18">
        <v>2.58</v>
      </c>
      <c r="J68" s="18"/>
      <c r="L68" s="18">
        <v>1</v>
      </c>
      <c r="M68" s="18">
        <v>45</v>
      </c>
      <c r="N68" s="18"/>
      <c r="O68" s="18"/>
      <c r="P68" s="18"/>
      <c r="Q68" s="18"/>
      <c r="R68" s="18"/>
      <c r="S68" s="18"/>
      <c r="T68" s="18"/>
      <c r="U68" s="18">
        <f t="shared" si="1"/>
        <v>0</v>
      </c>
      <c r="V68" s="18">
        <f t="shared" si="0"/>
        <v>0</v>
      </c>
      <c r="W68" s="18" t="s">
        <v>583</v>
      </c>
    </row>
    <row r="69" spans="1:24">
      <c r="A69" s="18">
        <v>67</v>
      </c>
      <c r="B69" s="18" t="s">
        <v>1042</v>
      </c>
      <c r="C69" s="18">
        <v>67</v>
      </c>
      <c r="D69" s="18">
        <v>40</v>
      </c>
      <c r="E69" s="89">
        <v>161003665</v>
      </c>
      <c r="F69" s="18">
        <v>45</v>
      </c>
      <c r="G69" s="18">
        <v>2821.6</v>
      </c>
      <c r="H69" s="82">
        <v>328.4</v>
      </c>
      <c r="I69" s="18">
        <v>0</v>
      </c>
      <c r="J69" s="18"/>
      <c r="K69" s="18"/>
      <c r="L69" s="18">
        <v>1</v>
      </c>
      <c r="M69" s="18">
        <v>25</v>
      </c>
      <c r="N69" s="18"/>
      <c r="O69" s="18"/>
      <c r="P69" s="18"/>
      <c r="Q69" s="18"/>
      <c r="R69" s="18"/>
      <c r="S69" s="18"/>
      <c r="T69" s="18"/>
      <c r="U69" s="18">
        <f t="shared" si="1"/>
        <v>0</v>
      </c>
      <c r="V69" s="18">
        <f t="shared" si="0"/>
        <v>0</v>
      </c>
      <c r="W69" s="18" t="s">
        <v>425</v>
      </c>
    </row>
    <row r="70" spans="1:24" s="104" customFormat="1">
      <c r="A70" s="18">
        <v>68</v>
      </c>
      <c r="B70" s="18" t="s">
        <v>1042</v>
      </c>
      <c r="C70" s="18">
        <v>68</v>
      </c>
      <c r="D70" s="337">
        <v>59</v>
      </c>
      <c r="E70" s="18">
        <v>161003666</v>
      </c>
      <c r="F70" s="18">
        <v>56</v>
      </c>
      <c r="G70" s="18">
        <v>3229.68</v>
      </c>
      <c r="H70" s="82">
        <v>406.32</v>
      </c>
      <c r="I70" s="84">
        <v>0</v>
      </c>
      <c r="J70" s="84"/>
      <c r="K70" s="84"/>
      <c r="L70" s="84">
        <v>1</v>
      </c>
      <c r="M70" s="84">
        <v>45</v>
      </c>
      <c r="N70" s="84"/>
      <c r="O70" s="84"/>
      <c r="P70" s="84"/>
      <c r="Q70" s="84"/>
      <c r="R70" s="84"/>
      <c r="S70" s="84"/>
      <c r="T70" s="84"/>
      <c r="U70" s="18">
        <f t="shared" si="1"/>
        <v>0</v>
      </c>
      <c r="V70" s="18">
        <f t="shared" si="0"/>
        <v>0</v>
      </c>
      <c r="W70" s="84" t="s">
        <v>259</v>
      </c>
    </row>
    <row r="71" spans="1:24">
      <c r="A71" s="18">
        <v>69</v>
      </c>
      <c r="B71" s="18" t="s">
        <v>1042</v>
      </c>
      <c r="C71" s="18">
        <v>69</v>
      </c>
      <c r="D71" s="18">
        <v>67</v>
      </c>
      <c r="E71" s="89">
        <v>161003667</v>
      </c>
      <c r="F71" s="18">
        <v>59</v>
      </c>
      <c r="G71" s="18">
        <v>3389.41</v>
      </c>
      <c r="H71" s="82">
        <v>445.59</v>
      </c>
      <c r="I71" s="18">
        <v>0</v>
      </c>
      <c r="J71" s="18"/>
      <c r="K71" s="18"/>
      <c r="L71" s="18">
        <v>1</v>
      </c>
      <c r="M71" s="18">
        <v>45</v>
      </c>
      <c r="N71" s="18"/>
      <c r="O71" s="18"/>
      <c r="P71" s="18"/>
      <c r="Q71" s="18"/>
      <c r="R71" s="18"/>
      <c r="S71" s="18"/>
      <c r="T71" s="18"/>
      <c r="U71" s="18">
        <f t="shared" si="1"/>
        <v>0</v>
      </c>
      <c r="V71" s="18">
        <f t="shared" si="0"/>
        <v>0</v>
      </c>
      <c r="W71" s="18" t="s">
        <v>257</v>
      </c>
    </row>
    <row r="72" spans="1:24">
      <c r="A72" s="18">
        <v>70</v>
      </c>
      <c r="B72" s="18" t="s">
        <v>1042</v>
      </c>
      <c r="C72" s="18">
        <v>70</v>
      </c>
      <c r="D72" s="18">
        <v>63</v>
      </c>
      <c r="E72" s="18">
        <v>161003668</v>
      </c>
      <c r="F72" s="18">
        <v>58</v>
      </c>
      <c r="G72" s="18">
        <v>3309.44</v>
      </c>
      <c r="H72" s="82">
        <v>458.56</v>
      </c>
      <c r="I72" s="18">
        <v>0</v>
      </c>
      <c r="J72" s="18"/>
      <c r="K72" s="18"/>
      <c r="L72" s="18">
        <v>2</v>
      </c>
      <c r="M72" s="18">
        <v>5</v>
      </c>
      <c r="N72" s="18"/>
      <c r="O72" s="18"/>
      <c r="P72" s="18"/>
      <c r="Q72" s="18"/>
      <c r="R72" s="18"/>
      <c r="S72" s="18"/>
      <c r="T72" s="18"/>
      <c r="U72" s="18">
        <f t="shared" si="1"/>
        <v>0</v>
      </c>
      <c r="V72" s="18">
        <f t="shared" si="0"/>
        <v>0</v>
      </c>
      <c r="W72" s="18" t="s">
        <v>259</v>
      </c>
    </row>
    <row r="73" spans="1:24">
      <c r="A73" s="18">
        <v>71</v>
      </c>
      <c r="B73" s="18" t="s">
        <v>1042</v>
      </c>
      <c r="C73" s="18">
        <v>71</v>
      </c>
      <c r="D73" s="18">
        <v>70</v>
      </c>
      <c r="E73" s="18">
        <v>161003669</v>
      </c>
      <c r="F73" s="18">
        <v>54</v>
      </c>
      <c r="G73" s="18">
        <v>3095.1</v>
      </c>
      <c r="H73" s="82">
        <v>410.9</v>
      </c>
      <c r="I73" s="18">
        <v>0</v>
      </c>
      <c r="J73" s="18"/>
      <c r="K73" s="18"/>
      <c r="L73" s="18">
        <v>2</v>
      </c>
      <c r="M73" s="18">
        <v>20</v>
      </c>
      <c r="N73" s="18"/>
      <c r="O73" s="18"/>
      <c r="P73" s="18"/>
      <c r="Q73" s="18"/>
      <c r="R73" s="18"/>
      <c r="S73" s="18"/>
      <c r="T73" s="18"/>
      <c r="U73" s="18">
        <f t="shared" si="1"/>
        <v>0</v>
      </c>
      <c r="V73" s="18">
        <f t="shared" si="0"/>
        <v>0</v>
      </c>
      <c r="W73" s="18" t="s">
        <v>257</v>
      </c>
    </row>
    <row r="74" spans="1:24">
      <c r="A74" s="18">
        <v>72</v>
      </c>
      <c r="B74" s="18" t="s">
        <v>1043</v>
      </c>
      <c r="C74" s="18">
        <v>72</v>
      </c>
      <c r="D74" s="18">
        <v>64</v>
      </c>
      <c r="E74" s="18">
        <v>161003670</v>
      </c>
      <c r="F74" s="18">
        <v>60</v>
      </c>
      <c r="G74" s="18">
        <v>3431.2</v>
      </c>
      <c r="H74" s="82">
        <v>468.8</v>
      </c>
      <c r="I74" s="18">
        <v>0</v>
      </c>
      <c r="J74" s="18"/>
      <c r="K74" s="18"/>
      <c r="L74" s="18">
        <v>2</v>
      </c>
      <c r="M74" s="18">
        <v>40</v>
      </c>
      <c r="N74" s="18"/>
      <c r="O74" s="18"/>
      <c r="P74" s="18"/>
      <c r="Q74" s="18"/>
      <c r="R74" s="18"/>
      <c r="S74" s="18"/>
      <c r="T74" s="18"/>
      <c r="U74" s="18">
        <f t="shared" si="1"/>
        <v>0</v>
      </c>
      <c r="V74" s="18">
        <f t="shared" si="0"/>
        <v>0</v>
      </c>
      <c r="W74" s="18" t="s">
        <v>259</v>
      </c>
    </row>
    <row r="75" spans="1:24">
      <c r="A75" s="18">
        <v>73</v>
      </c>
      <c r="B75" s="18" t="s">
        <v>1043</v>
      </c>
      <c r="C75" s="18">
        <v>73</v>
      </c>
      <c r="D75" s="18">
        <v>69</v>
      </c>
      <c r="E75" s="18">
        <v>141000307</v>
      </c>
      <c r="F75" s="18">
        <v>56</v>
      </c>
      <c r="G75" s="18">
        <v>3191.05</v>
      </c>
      <c r="H75" s="82">
        <v>447.95</v>
      </c>
      <c r="I75" s="18">
        <v>0</v>
      </c>
      <c r="J75" s="18"/>
      <c r="K75" s="18"/>
      <c r="L75" s="18">
        <v>2</v>
      </c>
      <c r="M75" s="18">
        <v>25</v>
      </c>
      <c r="N75" s="18"/>
      <c r="O75" s="18"/>
      <c r="P75" s="18"/>
      <c r="Q75" s="18"/>
      <c r="R75" s="18"/>
      <c r="S75" s="18"/>
      <c r="T75" s="18"/>
      <c r="U75" s="18">
        <f t="shared" si="1"/>
        <v>0</v>
      </c>
      <c r="V75" s="18">
        <f t="shared" si="0"/>
        <v>0</v>
      </c>
      <c r="W75" s="18" t="s">
        <v>259</v>
      </c>
    </row>
    <row r="76" spans="1:24">
      <c r="A76" s="18">
        <v>74</v>
      </c>
      <c r="B76" s="18" t="s">
        <v>1043</v>
      </c>
      <c r="C76" s="18">
        <v>74</v>
      </c>
      <c r="D76" s="18">
        <v>71</v>
      </c>
      <c r="E76" s="18">
        <v>161003671</v>
      </c>
      <c r="F76" s="18">
        <v>59</v>
      </c>
      <c r="G76" s="18">
        <v>3359.01</v>
      </c>
      <c r="H76" s="82">
        <v>475.99</v>
      </c>
      <c r="I76" s="18">
        <v>0</v>
      </c>
      <c r="J76" s="18"/>
      <c r="K76" s="18"/>
      <c r="L76" s="18">
        <v>1</v>
      </c>
      <c r="M76" s="18">
        <v>55</v>
      </c>
      <c r="N76" s="18"/>
      <c r="O76" s="18"/>
      <c r="P76" s="18"/>
      <c r="Q76" s="18"/>
      <c r="R76" s="18"/>
      <c r="S76" s="18"/>
      <c r="T76" s="18"/>
      <c r="U76" s="18">
        <f t="shared" si="1"/>
        <v>0</v>
      </c>
      <c r="V76" s="18">
        <f t="shared" si="0"/>
        <v>0</v>
      </c>
      <c r="W76" s="367" t="s">
        <v>259</v>
      </c>
    </row>
    <row r="77" spans="1:24">
      <c r="A77" s="18">
        <v>75</v>
      </c>
      <c r="B77" s="18" t="s">
        <v>1043</v>
      </c>
      <c r="C77" s="18">
        <v>75</v>
      </c>
      <c r="D77" s="18">
        <v>73</v>
      </c>
      <c r="E77" s="18">
        <v>161003672</v>
      </c>
      <c r="F77" s="18">
        <v>58</v>
      </c>
      <c r="G77" s="18">
        <v>3376.63</v>
      </c>
      <c r="H77" s="82">
        <v>392.37</v>
      </c>
      <c r="I77" s="18">
        <v>0</v>
      </c>
      <c r="J77" s="18"/>
      <c r="K77" s="18"/>
      <c r="L77" s="18">
        <v>1</v>
      </c>
      <c r="M77" s="18">
        <v>45</v>
      </c>
      <c r="N77" s="18"/>
      <c r="O77" s="18"/>
      <c r="P77" s="18"/>
      <c r="Q77" s="18"/>
      <c r="R77" s="18"/>
      <c r="S77" s="18"/>
      <c r="T77" s="18"/>
      <c r="U77" s="18">
        <f t="shared" si="1"/>
        <v>0</v>
      </c>
      <c r="V77" s="18">
        <f t="shared" si="0"/>
        <v>0</v>
      </c>
      <c r="W77" s="374" t="s">
        <v>257</v>
      </c>
    </row>
    <row r="78" spans="1:24" s="404" customFormat="1">
      <c r="A78" s="348">
        <v>76</v>
      </c>
      <c r="B78" s="348" t="s">
        <v>1043</v>
      </c>
      <c r="C78" s="348">
        <v>76</v>
      </c>
      <c r="D78" s="348">
        <v>76</v>
      </c>
      <c r="E78" s="348">
        <v>161003673</v>
      </c>
      <c r="F78" s="348">
        <v>57</v>
      </c>
      <c r="G78" s="348">
        <v>3331.84</v>
      </c>
      <c r="H78" s="348">
        <v>374.15</v>
      </c>
      <c r="I78" s="348">
        <v>1.99</v>
      </c>
      <c r="J78" s="348"/>
      <c r="K78" s="348"/>
      <c r="L78" s="348">
        <v>1</v>
      </c>
      <c r="M78" s="348">
        <v>35</v>
      </c>
      <c r="N78" s="348"/>
      <c r="O78" s="348">
        <v>8550</v>
      </c>
      <c r="P78" s="348"/>
      <c r="Q78" s="348"/>
      <c r="R78" s="348"/>
      <c r="S78" s="348"/>
      <c r="T78" s="348"/>
      <c r="U78" s="348">
        <f t="shared" si="1"/>
        <v>427.5</v>
      </c>
      <c r="V78" s="348">
        <f t="shared" si="0"/>
        <v>8977.5</v>
      </c>
      <c r="W78" s="348" t="s">
        <v>257</v>
      </c>
      <c r="X78" s="404" t="s">
        <v>1048</v>
      </c>
    </row>
    <row r="79" spans="1:24">
      <c r="A79" s="18">
        <v>77</v>
      </c>
      <c r="B79" s="18" t="s">
        <v>1043</v>
      </c>
      <c r="C79" s="18">
        <v>77</v>
      </c>
      <c r="D79" s="18">
        <v>72</v>
      </c>
      <c r="E79" s="18">
        <v>161003674</v>
      </c>
      <c r="F79" s="18">
        <v>59</v>
      </c>
      <c r="G79" s="18">
        <v>3417.41</v>
      </c>
      <c r="H79" s="82">
        <v>417.59</v>
      </c>
      <c r="I79" s="18">
        <v>0</v>
      </c>
      <c r="J79" s="18"/>
      <c r="K79" s="18"/>
      <c r="L79" s="18">
        <v>1</v>
      </c>
      <c r="M79" s="18">
        <v>20</v>
      </c>
      <c r="N79" s="18"/>
      <c r="O79" s="18"/>
      <c r="P79" s="18"/>
      <c r="Q79" s="18"/>
      <c r="R79" s="18"/>
      <c r="S79" s="18"/>
      <c r="T79" s="18"/>
      <c r="U79" s="18">
        <f t="shared" si="1"/>
        <v>0</v>
      </c>
      <c r="V79" s="18">
        <f t="shared" si="0"/>
        <v>0</v>
      </c>
      <c r="W79" s="18" t="s">
        <v>259</v>
      </c>
    </row>
    <row r="80" spans="1:24">
      <c r="A80" s="18">
        <v>78</v>
      </c>
      <c r="B80" s="18" t="s">
        <v>1043</v>
      </c>
      <c r="C80" s="18">
        <v>78</v>
      </c>
      <c r="D80" s="18">
        <v>75</v>
      </c>
      <c r="E80" s="18">
        <v>161003675</v>
      </c>
      <c r="F80" s="18">
        <v>58</v>
      </c>
      <c r="G80" s="18">
        <v>3312.03</v>
      </c>
      <c r="H80" s="82">
        <v>456.97</v>
      </c>
      <c r="I80" s="18">
        <v>0</v>
      </c>
      <c r="J80" s="18"/>
      <c r="K80" s="18"/>
      <c r="L80" s="18">
        <v>1</v>
      </c>
      <c r="M80" s="18">
        <v>30</v>
      </c>
      <c r="N80" s="18"/>
      <c r="O80" s="18"/>
      <c r="P80" s="18"/>
      <c r="Q80" s="18"/>
      <c r="R80" s="18"/>
      <c r="S80" s="18"/>
      <c r="T80" s="18"/>
      <c r="U80" s="18">
        <f t="shared" si="1"/>
        <v>0</v>
      </c>
      <c r="V80" s="18">
        <f t="shared" si="0"/>
        <v>0</v>
      </c>
      <c r="W80" s="18" t="s">
        <v>259</v>
      </c>
    </row>
    <row r="81" spans="1:24">
      <c r="A81" s="18">
        <v>79</v>
      </c>
      <c r="B81" s="18" t="s">
        <v>1043</v>
      </c>
      <c r="C81" s="18">
        <v>79</v>
      </c>
      <c r="D81" s="18">
        <v>77</v>
      </c>
      <c r="E81" s="18">
        <v>161003676</v>
      </c>
      <c r="F81" s="18">
        <v>59</v>
      </c>
      <c r="G81" s="18">
        <v>3370.42</v>
      </c>
      <c r="H81" s="82">
        <v>463.58</v>
      </c>
      <c r="I81" s="18">
        <v>0</v>
      </c>
      <c r="J81" s="18"/>
      <c r="K81" s="18"/>
      <c r="L81" s="18">
        <v>1</v>
      </c>
      <c r="M81" s="18">
        <v>25</v>
      </c>
      <c r="N81" s="18"/>
      <c r="O81" s="18"/>
      <c r="P81" s="18"/>
      <c r="Q81" s="18"/>
      <c r="R81" s="18"/>
      <c r="S81" s="18"/>
      <c r="T81" s="18"/>
      <c r="U81" s="18">
        <f t="shared" si="1"/>
        <v>0</v>
      </c>
      <c r="V81" s="18">
        <f t="shared" si="0"/>
        <v>0</v>
      </c>
      <c r="W81" s="18" t="s">
        <v>257</v>
      </c>
    </row>
    <row r="82" spans="1:24">
      <c r="A82" s="18">
        <v>80</v>
      </c>
      <c r="B82" s="18" t="s">
        <v>1043</v>
      </c>
      <c r="C82" s="18">
        <v>80</v>
      </c>
      <c r="D82" s="18">
        <v>78</v>
      </c>
      <c r="E82" s="18">
        <v>161003677</v>
      </c>
      <c r="F82" s="18">
        <v>58</v>
      </c>
      <c r="G82" s="18">
        <v>3260.43</v>
      </c>
      <c r="H82" s="82">
        <v>508.57</v>
      </c>
      <c r="I82" s="18">
        <v>0</v>
      </c>
      <c r="J82" s="18"/>
      <c r="K82" s="18"/>
      <c r="L82" s="18">
        <v>1</v>
      </c>
      <c r="M82" s="18">
        <v>45</v>
      </c>
      <c r="N82" s="18"/>
      <c r="O82" s="18"/>
      <c r="P82" s="18"/>
      <c r="Q82" s="18"/>
      <c r="R82" s="18"/>
      <c r="S82" s="18"/>
      <c r="T82" s="18"/>
      <c r="U82" s="18">
        <f t="shared" si="1"/>
        <v>0</v>
      </c>
      <c r="V82" s="18">
        <f t="shared" si="0"/>
        <v>0</v>
      </c>
      <c r="W82" s="368" t="s">
        <v>257</v>
      </c>
    </row>
    <row r="83" spans="1:24">
      <c r="A83" s="18">
        <v>81</v>
      </c>
      <c r="B83" s="18" t="s">
        <v>1043</v>
      </c>
      <c r="C83" s="18">
        <v>81</v>
      </c>
      <c r="D83" s="18">
        <v>79</v>
      </c>
      <c r="E83" s="18">
        <v>161003678</v>
      </c>
      <c r="F83" s="18">
        <v>59</v>
      </c>
      <c r="G83" s="18">
        <v>3362.01</v>
      </c>
      <c r="H83" s="82">
        <v>472.99</v>
      </c>
      <c r="I83" s="18">
        <v>0</v>
      </c>
      <c r="J83" s="18"/>
      <c r="K83" s="18"/>
      <c r="L83" s="18">
        <v>1</v>
      </c>
      <c r="M83" s="18">
        <v>45</v>
      </c>
      <c r="N83" s="18"/>
      <c r="O83" s="18"/>
      <c r="P83" s="18"/>
      <c r="Q83" s="18"/>
      <c r="R83" s="18"/>
      <c r="S83" s="18"/>
      <c r="T83" s="18"/>
      <c r="U83" s="18">
        <f t="shared" si="1"/>
        <v>0</v>
      </c>
      <c r="V83" s="18">
        <f t="shared" si="0"/>
        <v>0</v>
      </c>
      <c r="W83" s="369" t="s">
        <v>257</v>
      </c>
    </row>
    <row r="84" spans="1:24">
      <c r="A84" s="18">
        <v>82</v>
      </c>
      <c r="B84" s="370" t="s">
        <v>1045</v>
      </c>
      <c r="C84" s="18">
        <v>82</v>
      </c>
      <c r="D84" s="18">
        <v>74</v>
      </c>
      <c r="E84" s="18">
        <v>162000075</v>
      </c>
      <c r="F84" s="18">
        <v>58</v>
      </c>
      <c r="G84" s="18">
        <v>3347.82</v>
      </c>
      <c r="H84" s="82">
        <v>422.18</v>
      </c>
      <c r="I84" s="18">
        <v>0</v>
      </c>
      <c r="J84" s="18"/>
      <c r="K84" s="18"/>
      <c r="L84" s="18">
        <v>2</v>
      </c>
      <c r="M84" s="18">
        <v>10</v>
      </c>
      <c r="N84" s="18"/>
      <c r="O84" s="18"/>
      <c r="P84" s="18"/>
      <c r="Q84" s="18"/>
      <c r="R84" s="18"/>
      <c r="S84" s="18"/>
      <c r="T84" s="18"/>
      <c r="U84" s="18">
        <f t="shared" si="1"/>
        <v>0</v>
      </c>
      <c r="V84" s="18">
        <f t="shared" si="0"/>
        <v>0</v>
      </c>
      <c r="W84" s="18" t="s">
        <v>583</v>
      </c>
    </row>
    <row r="85" spans="1:24">
      <c r="A85" s="18">
        <v>83</v>
      </c>
      <c r="B85" s="370" t="s">
        <v>1045</v>
      </c>
      <c r="C85" s="18">
        <v>83</v>
      </c>
      <c r="D85" s="18">
        <v>81</v>
      </c>
      <c r="E85" s="18">
        <v>161003679</v>
      </c>
      <c r="F85" s="18">
        <v>57</v>
      </c>
      <c r="G85" s="18">
        <v>3311.83</v>
      </c>
      <c r="H85" s="82">
        <v>393.17</v>
      </c>
      <c r="I85" s="18">
        <v>0</v>
      </c>
      <c r="J85" s="18"/>
      <c r="K85" s="18"/>
      <c r="L85" s="18">
        <v>2</v>
      </c>
      <c r="M85" s="18">
        <v>0</v>
      </c>
      <c r="N85" s="18"/>
      <c r="O85" s="18"/>
      <c r="P85" s="18"/>
      <c r="Q85" s="18"/>
      <c r="R85" s="18"/>
      <c r="S85" s="18"/>
      <c r="T85" s="18"/>
      <c r="U85" s="18">
        <f t="shared" si="1"/>
        <v>0</v>
      </c>
      <c r="V85" s="18">
        <f t="shared" si="0"/>
        <v>0</v>
      </c>
      <c r="W85" s="18" t="s">
        <v>257</v>
      </c>
    </row>
    <row r="86" spans="1:24">
      <c r="A86" s="18">
        <v>84</v>
      </c>
      <c r="B86" s="370" t="s">
        <v>1045</v>
      </c>
      <c r="C86" s="18">
        <v>84</v>
      </c>
      <c r="D86" s="18">
        <v>80</v>
      </c>
      <c r="E86" s="18">
        <v>161003680</v>
      </c>
      <c r="F86" s="18">
        <v>59</v>
      </c>
      <c r="G86" s="18">
        <v>3494.61</v>
      </c>
      <c r="H86" s="82">
        <v>340.39</v>
      </c>
      <c r="I86" s="18">
        <v>0</v>
      </c>
      <c r="J86" s="18"/>
      <c r="K86" s="18"/>
      <c r="L86" s="18">
        <v>2</v>
      </c>
      <c r="M86" s="18">
        <v>0</v>
      </c>
      <c r="N86" s="18"/>
      <c r="O86" s="18"/>
      <c r="P86" s="18"/>
      <c r="Q86" s="18"/>
      <c r="R86" s="18"/>
      <c r="S86" s="18"/>
      <c r="T86" s="18"/>
      <c r="U86" s="18">
        <f t="shared" si="1"/>
        <v>0</v>
      </c>
      <c r="V86" s="18">
        <f t="shared" si="0"/>
        <v>0</v>
      </c>
      <c r="W86" s="374" t="s">
        <v>259</v>
      </c>
    </row>
    <row r="87" spans="1:24">
      <c r="A87" s="18">
        <v>85</v>
      </c>
      <c r="B87" s="370" t="s">
        <v>1045</v>
      </c>
      <c r="C87" s="18">
        <v>85</v>
      </c>
      <c r="D87" s="18">
        <v>83</v>
      </c>
      <c r="E87" s="18">
        <v>161003681</v>
      </c>
      <c r="F87" s="18">
        <v>55</v>
      </c>
      <c r="G87" s="18">
        <v>3298.65</v>
      </c>
      <c r="H87" s="82">
        <v>276.35000000000002</v>
      </c>
      <c r="I87" s="18">
        <v>0</v>
      </c>
      <c r="J87" s="18"/>
      <c r="K87" s="18"/>
      <c r="L87" s="18">
        <v>1</v>
      </c>
      <c r="M87" s="18">
        <v>35</v>
      </c>
      <c r="N87" s="18"/>
      <c r="O87" s="18"/>
      <c r="P87" s="18"/>
      <c r="Q87" s="18"/>
      <c r="R87" s="18"/>
      <c r="S87" s="18"/>
      <c r="T87" s="18"/>
      <c r="U87" s="18">
        <f t="shared" si="1"/>
        <v>0</v>
      </c>
      <c r="V87" s="18">
        <f t="shared" si="0"/>
        <v>0</v>
      </c>
      <c r="W87" s="18" t="s">
        <v>257</v>
      </c>
      <c r="X87" s="76"/>
    </row>
    <row r="88" spans="1:24">
      <c r="A88" s="18">
        <v>86</v>
      </c>
      <c r="B88" s="370" t="s">
        <v>1045</v>
      </c>
      <c r="C88" s="18">
        <v>86</v>
      </c>
      <c r="D88" s="18">
        <v>82</v>
      </c>
      <c r="E88" s="18">
        <v>162000076</v>
      </c>
      <c r="F88" s="18">
        <v>51</v>
      </c>
      <c r="G88" s="18">
        <v>3013.52</v>
      </c>
      <c r="H88" s="82">
        <v>258.48</v>
      </c>
      <c r="I88" s="18">
        <v>0</v>
      </c>
      <c r="J88" s="18"/>
      <c r="K88" s="18"/>
      <c r="L88" s="18">
        <v>1</v>
      </c>
      <c r="M88" s="18">
        <v>30</v>
      </c>
      <c r="N88" s="18"/>
      <c r="O88" s="18"/>
      <c r="P88" s="18"/>
      <c r="Q88" s="18"/>
      <c r="R88" s="18"/>
      <c r="S88" s="18"/>
      <c r="T88" s="18"/>
      <c r="U88" s="18">
        <f t="shared" si="1"/>
        <v>0</v>
      </c>
      <c r="V88" s="18">
        <f t="shared" si="0"/>
        <v>0</v>
      </c>
      <c r="W88" s="371" t="s">
        <v>258</v>
      </c>
    </row>
    <row r="89" spans="1:24" s="80" customFormat="1">
      <c r="A89" s="16">
        <v>87</v>
      </c>
      <c r="B89" s="405" t="s">
        <v>1045</v>
      </c>
      <c r="C89" s="16">
        <v>87</v>
      </c>
      <c r="D89" s="16">
        <v>86</v>
      </c>
      <c r="E89" s="16">
        <v>161003682</v>
      </c>
      <c r="F89" s="16">
        <v>59</v>
      </c>
      <c r="G89" s="16">
        <v>3491.83</v>
      </c>
      <c r="H89" s="90">
        <v>342.76</v>
      </c>
      <c r="I89" s="16">
        <v>1.59</v>
      </c>
      <c r="J89" s="16"/>
      <c r="K89" s="16"/>
      <c r="L89" s="16">
        <v>1</v>
      </c>
      <c r="M89" s="16">
        <v>35</v>
      </c>
      <c r="N89" s="16"/>
      <c r="O89" s="16">
        <v>8850</v>
      </c>
      <c r="P89" s="16"/>
      <c r="Q89" s="16"/>
      <c r="R89" s="16"/>
      <c r="S89" s="16"/>
      <c r="T89" s="16"/>
      <c r="U89" s="16">
        <f t="shared" si="1"/>
        <v>442.5</v>
      </c>
      <c r="V89" s="16">
        <f t="shared" si="0"/>
        <v>9292.5</v>
      </c>
      <c r="W89" s="406" t="s">
        <v>257</v>
      </c>
      <c r="X89" s="80" t="s">
        <v>766</v>
      </c>
    </row>
    <row r="90" spans="1:24" s="79" customFormat="1">
      <c r="A90" s="18">
        <v>88</v>
      </c>
      <c r="B90" s="370" t="s">
        <v>1045</v>
      </c>
      <c r="C90" s="18">
        <v>88</v>
      </c>
      <c r="D90" s="337">
        <v>84</v>
      </c>
      <c r="E90" s="18">
        <v>161003683</v>
      </c>
      <c r="F90" s="337">
        <v>58</v>
      </c>
      <c r="G90" s="337">
        <v>3395.23</v>
      </c>
      <c r="H90" s="337">
        <v>373.77</v>
      </c>
      <c r="I90" s="337">
        <v>0</v>
      </c>
      <c r="J90" s="87"/>
      <c r="K90" s="87"/>
      <c r="L90" s="337">
        <v>1</v>
      </c>
      <c r="M90" s="337">
        <v>55</v>
      </c>
      <c r="N90" s="87"/>
      <c r="O90" s="87"/>
      <c r="P90" s="87"/>
      <c r="Q90" s="87"/>
      <c r="R90" s="87"/>
      <c r="S90" s="87"/>
      <c r="T90" s="87"/>
      <c r="U90" s="18">
        <f t="shared" si="1"/>
        <v>0</v>
      </c>
      <c r="V90" s="18">
        <f t="shared" si="0"/>
        <v>0</v>
      </c>
      <c r="W90" s="335" t="s">
        <v>259</v>
      </c>
    </row>
    <row r="91" spans="1:24">
      <c r="A91" s="18">
        <v>89</v>
      </c>
      <c r="B91" s="370" t="s">
        <v>1045</v>
      </c>
      <c r="C91" s="18">
        <v>89</v>
      </c>
      <c r="D91" s="18">
        <v>88</v>
      </c>
      <c r="E91" s="18">
        <v>161003684</v>
      </c>
      <c r="F91" s="18">
        <v>58</v>
      </c>
      <c r="G91" s="18">
        <v>3404.44</v>
      </c>
      <c r="H91" s="82">
        <v>363.56</v>
      </c>
      <c r="I91" s="18">
        <v>0</v>
      </c>
      <c r="J91" s="18"/>
      <c r="K91" s="18"/>
      <c r="L91" s="18">
        <v>2</v>
      </c>
      <c r="M91" s="18">
        <v>5</v>
      </c>
      <c r="N91" s="18"/>
      <c r="O91" s="18"/>
      <c r="P91" s="18"/>
      <c r="Q91" s="18"/>
      <c r="R91" s="18"/>
      <c r="S91" s="18"/>
      <c r="T91" s="18"/>
      <c r="U91" s="18">
        <f t="shared" si="1"/>
        <v>0</v>
      </c>
      <c r="V91" s="18">
        <f t="shared" si="0"/>
        <v>0</v>
      </c>
      <c r="W91" s="336" t="s">
        <v>257</v>
      </c>
    </row>
    <row r="92" spans="1:24">
      <c r="A92" s="18">
        <v>90</v>
      </c>
      <c r="B92" s="370" t="s">
        <v>1045</v>
      </c>
      <c r="C92" s="18">
        <v>90</v>
      </c>
      <c r="D92" s="18">
        <v>87</v>
      </c>
      <c r="E92" s="18">
        <v>161003685</v>
      </c>
      <c r="F92" s="18">
        <v>56</v>
      </c>
      <c r="G92" s="18">
        <v>3172.04</v>
      </c>
      <c r="H92" s="82">
        <v>467.96</v>
      </c>
      <c r="I92" s="18">
        <v>0</v>
      </c>
      <c r="J92" s="18"/>
      <c r="K92" s="18"/>
      <c r="L92" s="18">
        <v>2</v>
      </c>
      <c r="M92" s="18">
        <v>5</v>
      </c>
      <c r="N92" s="18"/>
      <c r="O92" s="18"/>
      <c r="P92" s="18"/>
      <c r="Q92" s="18"/>
      <c r="R92" s="18"/>
      <c r="S92" s="18"/>
      <c r="T92" s="18"/>
      <c r="U92" s="18">
        <f t="shared" si="1"/>
        <v>0</v>
      </c>
      <c r="V92" s="18">
        <f t="shared" si="0"/>
        <v>0</v>
      </c>
      <c r="W92" s="374" t="s">
        <v>259</v>
      </c>
    </row>
    <row r="93" spans="1:24">
      <c r="A93" s="18">
        <v>91</v>
      </c>
      <c r="B93" s="372" t="s">
        <v>1046</v>
      </c>
      <c r="C93" s="18">
        <v>91</v>
      </c>
      <c r="D93" s="18">
        <v>90</v>
      </c>
      <c r="E93" s="18">
        <v>161003686</v>
      </c>
      <c r="F93" s="18">
        <v>58</v>
      </c>
      <c r="G93" s="18">
        <v>3395.22</v>
      </c>
      <c r="H93" s="82">
        <v>375.97</v>
      </c>
      <c r="I93" s="18">
        <v>1.19</v>
      </c>
      <c r="J93" s="18"/>
      <c r="K93" s="18"/>
      <c r="L93" s="18">
        <v>2</v>
      </c>
      <c r="M93" s="18">
        <v>25</v>
      </c>
      <c r="N93" s="18"/>
      <c r="O93" s="18"/>
      <c r="P93" s="18"/>
      <c r="Q93" s="18"/>
      <c r="R93" s="18"/>
      <c r="S93" s="18"/>
      <c r="T93" s="18"/>
      <c r="U93" s="18">
        <f t="shared" si="1"/>
        <v>0</v>
      </c>
      <c r="V93" s="18">
        <f t="shared" si="0"/>
        <v>0</v>
      </c>
      <c r="W93" s="18" t="s">
        <v>257</v>
      </c>
    </row>
    <row r="94" spans="1:24">
      <c r="A94" s="18">
        <v>92</v>
      </c>
      <c r="B94" s="372" t="s">
        <v>1046</v>
      </c>
      <c r="C94" s="18">
        <v>92</v>
      </c>
      <c r="D94" s="18">
        <v>89</v>
      </c>
      <c r="E94" s="18">
        <v>161003687</v>
      </c>
      <c r="F94" s="18">
        <v>59</v>
      </c>
      <c r="G94" s="18">
        <v>3439.42</v>
      </c>
      <c r="H94" s="82">
        <v>394.58</v>
      </c>
      <c r="I94" s="18">
        <v>0</v>
      </c>
      <c r="J94" s="18"/>
      <c r="K94" s="18"/>
      <c r="L94" s="18">
        <v>2</v>
      </c>
      <c r="M94" s="18">
        <v>5</v>
      </c>
      <c r="N94" s="18"/>
      <c r="O94" s="18"/>
      <c r="P94" s="18"/>
      <c r="Q94" s="18"/>
      <c r="R94" s="18"/>
      <c r="S94" s="18"/>
      <c r="T94" s="18"/>
      <c r="U94" s="18">
        <f t="shared" si="1"/>
        <v>0</v>
      </c>
      <c r="V94" s="18">
        <f t="shared" si="0"/>
        <v>0</v>
      </c>
      <c r="W94" s="18" t="s">
        <v>259</v>
      </c>
    </row>
    <row r="95" spans="1:24" s="80" customFormat="1">
      <c r="A95" s="16">
        <v>93</v>
      </c>
      <c r="B95" s="407" t="s">
        <v>1046</v>
      </c>
      <c r="C95" s="16">
        <v>93</v>
      </c>
      <c r="D95" s="16">
        <v>91</v>
      </c>
      <c r="E95" s="16">
        <v>161003688</v>
      </c>
      <c r="F95" s="16">
        <v>59</v>
      </c>
      <c r="G95" s="16">
        <v>3497.23</v>
      </c>
      <c r="H95" s="90">
        <v>326.76</v>
      </c>
      <c r="I95" s="16">
        <v>2.99</v>
      </c>
      <c r="J95" s="16"/>
      <c r="K95" s="16"/>
      <c r="L95" s="16">
        <v>1</v>
      </c>
      <c r="M95" s="16">
        <v>25</v>
      </c>
      <c r="N95" s="16"/>
      <c r="O95" s="16">
        <v>8850</v>
      </c>
      <c r="P95" s="16"/>
      <c r="Q95" s="16"/>
      <c r="R95" s="16"/>
      <c r="S95" s="16"/>
      <c r="T95" s="16"/>
      <c r="U95" s="16">
        <f t="shared" si="1"/>
        <v>442.5</v>
      </c>
      <c r="V95" s="16">
        <f t="shared" si="0"/>
        <v>9292.5</v>
      </c>
      <c r="W95" s="16" t="s">
        <v>259</v>
      </c>
      <c r="X95" s="80" t="s">
        <v>766</v>
      </c>
    </row>
    <row r="96" spans="1:24">
      <c r="A96" s="18">
        <v>94</v>
      </c>
      <c r="B96" s="372" t="s">
        <v>1046</v>
      </c>
      <c r="C96" s="18">
        <v>94</v>
      </c>
      <c r="D96" s="18">
        <v>92</v>
      </c>
      <c r="E96" s="18">
        <v>161003689</v>
      </c>
      <c r="F96" s="18">
        <v>59</v>
      </c>
      <c r="G96" s="18">
        <v>3463.61</v>
      </c>
      <c r="H96" s="82">
        <v>371.39</v>
      </c>
      <c r="I96" s="18">
        <v>0</v>
      </c>
      <c r="J96" s="18"/>
      <c r="K96" s="18"/>
      <c r="L96" s="18">
        <v>1</v>
      </c>
      <c r="M96" s="18">
        <v>40</v>
      </c>
      <c r="N96" s="18"/>
      <c r="O96" s="18"/>
      <c r="P96" s="18"/>
      <c r="Q96" s="18"/>
      <c r="R96" s="18"/>
      <c r="S96" s="18"/>
      <c r="T96" s="18"/>
      <c r="U96" s="18">
        <f t="shared" si="1"/>
        <v>0</v>
      </c>
      <c r="V96" s="18">
        <f t="shared" si="0"/>
        <v>0</v>
      </c>
      <c r="W96" s="18" t="s">
        <v>257</v>
      </c>
    </row>
    <row r="97" spans="1:23" s="79" customFormat="1">
      <c r="A97" s="18">
        <v>95</v>
      </c>
      <c r="B97" s="372" t="s">
        <v>1046</v>
      </c>
      <c r="C97" s="18">
        <v>95</v>
      </c>
      <c r="D97" s="337">
        <v>85</v>
      </c>
      <c r="E97" s="18">
        <v>161003690</v>
      </c>
      <c r="F97" s="337">
        <v>52</v>
      </c>
      <c r="G97" s="337">
        <v>3260.67</v>
      </c>
      <c r="H97" s="337">
        <v>375.33</v>
      </c>
      <c r="I97" s="337">
        <v>0</v>
      </c>
      <c r="J97" s="337"/>
      <c r="K97" s="337"/>
      <c r="L97" s="337">
        <v>1</v>
      </c>
      <c r="M97" s="337">
        <v>35</v>
      </c>
      <c r="N97" s="87"/>
      <c r="O97" s="87"/>
      <c r="P97" s="87"/>
      <c r="Q97" s="87"/>
      <c r="R97" s="87"/>
      <c r="S97" s="87"/>
      <c r="T97" s="87"/>
      <c r="U97" s="18">
        <f t="shared" si="1"/>
        <v>0</v>
      </c>
      <c r="V97" s="18">
        <f t="shared" si="0"/>
        <v>0</v>
      </c>
      <c r="W97" s="87" t="s">
        <v>425</v>
      </c>
    </row>
    <row r="98" spans="1:23">
      <c r="A98" s="18">
        <v>96</v>
      </c>
      <c r="B98" s="372" t="s">
        <v>1046</v>
      </c>
      <c r="C98" s="18">
        <v>96</v>
      </c>
      <c r="D98" s="18">
        <v>93</v>
      </c>
      <c r="E98" s="18">
        <v>161003691</v>
      </c>
      <c r="F98" s="18">
        <v>58</v>
      </c>
      <c r="G98" s="18">
        <v>3457.03</v>
      </c>
      <c r="H98" s="82">
        <v>311.97000000000003</v>
      </c>
      <c r="I98" s="18">
        <v>0</v>
      </c>
      <c r="J98" s="18"/>
      <c r="K98" s="18"/>
      <c r="L98" s="18">
        <v>1</v>
      </c>
      <c r="M98" s="18">
        <v>45</v>
      </c>
      <c r="N98" s="18"/>
      <c r="O98" s="18"/>
      <c r="P98" s="18"/>
      <c r="Q98" s="18"/>
      <c r="R98" s="18"/>
      <c r="S98" s="18"/>
      <c r="T98" s="18"/>
      <c r="U98" s="18">
        <f t="shared" si="1"/>
        <v>0</v>
      </c>
      <c r="V98" s="18">
        <f t="shared" si="0"/>
        <v>0</v>
      </c>
      <c r="W98" s="18" t="s">
        <v>257</v>
      </c>
    </row>
    <row r="99" spans="1:23">
      <c r="A99" s="18">
        <v>97</v>
      </c>
      <c r="B99" s="372" t="s">
        <v>1046</v>
      </c>
      <c r="C99" s="18">
        <v>97</v>
      </c>
      <c r="D99" s="18">
        <v>94</v>
      </c>
      <c r="E99" s="18">
        <v>161003692</v>
      </c>
      <c r="F99" s="18">
        <v>60</v>
      </c>
      <c r="G99" s="18">
        <v>3571.2</v>
      </c>
      <c r="H99" s="82">
        <v>314.8</v>
      </c>
      <c r="I99" s="18">
        <v>0</v>
      </c>
      <c r="J99" s="18"/>
      <c r="K99" s="18"/>
      <c r="L99" s="18">
        <v>1</v>
      </c>
      <c r="M99" s="18">
        <v>25</v>
      </c>
      <c r="N99" s="18"/>
      <c r="O99" s="18"/>
      <c r="P99" s="18"/>
      <c r="Q99" s="18"/>
      <c r="R99" s="18"/>
      <c r="S99" s="18"/>
      <c r="T99" s="18"/>
      <c r="U99" s="18">
        <f t="shared" si="1"/>
        <v>0</v>
      </c>
      <c r="V99" s="18">
        <f t="shared" si="0"/>
        <v>0</v>
      </c>
      <c r="W99" s="18" t="s">
        <v>259</v>
      </c>
    </row>
    <row r="100" spans="1:23">
      <c r="A100" s="18">
        <v>98</v>
      </c>
      <c r="B100" s="18" t="s">
        <v>1047</v>
      </c>
      <c r="C100" s="18">
        <v>98</v>
      </c>
      <c r="D100" s="18">
        <v>95</v>
      </c>
      <c r="E100" s="18">
        <v>161003693</v>
      </c>
      <c r="F100" s="18">
        <v>59</v>
      </c>
      <c r="G100" s="18">
        <v>3456.41</v>
      </c>
      <c r="H100" s="82">
        <v>378.59</v>
      </c>
      <c r="I100" s="18">
        <v>0</v>
      </c>
      <c r="J100" s="18"/>
      <c r="K100" s="18"/>
      <c r="L100" s="18">
        <v>2</v>
      </c>
      <c r="M100" s="18">
        <v>40</v>
      </c>
      <c r="N100" s="18"/>
      <c r="O100" s="18"/>
      <c r="P100" s="18"/>
      <c r="Q100" s="18"/>
      <c r="R100" s="18"/>
      <c r="S100" s="18"/>
      <c r="T100" s="18"/>
      <c r="U100" s="18">
        <f t="shared" si="1"/>
        <v>0</v>
      </c>
      <c r="V100" s="18">
        <f t="shared" si="0"/>
        <v>0</v>
      </c>
      <c r="W100" s="18" t="s">
        <v>259</v>
      </c>
    </row>
    <row r="101" spans="1:23">
      <c r="A101" s="18">
        <v>99</v>
      </c>
      <c r="B101" s="18" t="s">
        <v>1047</v>
      </c>
      <c r="C101" s="18">
        <v>99</v>
      </c>
      <c r="D101" s="18">
        <v>96</v>
      </c>
      <c r="E101" s="18">
        <v>161003694</v>
      </c>
      <c r="F101" s="18">
        <v>57</v>
      </c>
      <c r="G101" s="18">
        <v>3341.63</v>
      </c>
      <c r="H101" s="82">
        <v>363.37</v>
      </c>
      <c r="I101" s="18">
        <v>0</v>
      </c>
      <c r="J101" s="18"/>
      <c r="K101" s="18"/>
      <c r="L101" s="18">
        <v>2</v>
      </c>
      <c r="M101" s="18">
        <v>15</v>
      </c>
      <c r="N101" s="18"/>
      <c r="O101" s="18"/>
      <c r="P101" s="18"/>
      <c r="Q101" s="18"/>
      <c r="R101" s="18"/>
      <c r="S101" s="18"/>
      <c r="T101" s="18"/>
      <c r="U101" s="18">
        <f t="shared" si="1"/>
        <v>0</v>
      </c>
      <c r="V101" s="18">
        <f t="shared" si="0"/>
        <v>0</v>
      </c>
      <c r="W101" s="18" t="s">
        <v>257</v>
      </c>
    </row>
    <row r="102" spans="1:23">
      <c r="A102" s="18">
        <v>100</v>
      </c>
      <c r="B102" s="18" t="s">
        <v>1047</v>
      </c>
      <c r="C102" s="18">
        <v>100</v>
      </c>
      <c r="D102" s="18">
        <v>98</v>
      </c>
      <c r="E102" s="18">
        <v>161003695</v>
      </c>
      <c r="F102" s="18">
        <v>59</v>
      </c>
      <c r="G102" s="18">
        <v>3497.01</v>
      </c>
      <c r="H102" s="82">
        <v>337.99</v>
      </c>
      <c r="I102" s="18">
        <v>0</v>
      </c>
      <c r="J102" s="18"/>
      <c r="K102" s="18"/>
      <c r="L102" s="18">
        <v>1</v>
      </c>
      <c r="M102" s="18">
        <v>40</v>
      </c>
      <c r="N102" s="18"/>
      <c r="O102" s="18"/>
      <c r="P102" s="18"/>
      <c r="Q102" s="18"/>
      <c r="R102" s="18"/>
      <c r="S102" s="18"/>
      <c r="T102" s="18"/>
      <c r="U102" s="18">
        <f t="shared" si="1"/>
        <v>0</v>
      </c>
      <c r="V102" s="18">
        <f t="shared" si="0"/>
        <v>0</v>
      </c>
      <c r="W102" s="18" t="s">
        <v>257</v>
      </c>
    </row>
    <row r="103" spans="1:23">
      <c r="A103" s="18">
        <v>101</v>
      </c>
      <c r="B103" s="18" t="s">
        <v>1047</v>
      </c>
      <c r="C103" s="18">
        <v>101</v>
      </c>
      <c r="D103" s="18">
        <v>97</v>
      </c>
      <c r="E103" s="18">
        <v>161003696</v>
      </c>
      <c r="F103" s="18">
        <v>57</v>
      </c>
      <c r="G103" s="18">
        <v>3371.84</v>
      </c>
      <c r="H103" s="82">
        <v>332.16</v>
      </c>
      <c r="I103" s="18">
        <v>0</v>
      </c>
      <c r="J103" s="18"/>
      <c r="K103" s="18"/>
      <c r="L103" s="18">
        <v>1</v>
      </c>
      <c r="M103" s="18">
        <v>20</v>
      </c>
      <c r="N103" s="18"/>
      <c r="O103" s="18"/>
      <c r="P103" s="18"/>
      <c r="Q103" s="18"/>
      <c r="R103" s="18"/>
      <c r="S103" s="18"/>
      <c r="T103" s="18"/>
      <c r="U103" s="18">
        <f t="shared" si="1"/>
        <v>0</v>
      </c>
      <c r="V103" s="18">
        <f t="shared" si="0"/>
        <v>0</v>
      </c>
      <c r="W103" s="18" t="s">
        <v>259</v>
      </c>
    </row>
    <row r="104" spans="1:23" s="79" customFormat="1">
      <c r="A104" s="18">
        <v>102</v>
      </c>
      <c r="B104" s="18" t="s">
        <v>1047</v>
      </c>
      <c r="C104" s="18">
        <v>102</v>
      </c>
      <c r="D104" s="337">
        <v>99</v>
      </c>
      <c r="E104" s="18">
        <v>161003697</v>
      </c>
      <c r="F104" s="87">
        <v>59</v>
      </c>
      <c r="G104" s="87">
        <v>3431.61</v>
      </c>
      <c r="H104" s="87">
        <v>403.39</v>
      </c>
      <c r="I104" s="87">
        <v>0</v>
      </c>
      <c r="J104" s="87"/>
      <c r="K104" s="87"/>
      <c r="L104" s="87">
        <v>1</v>
      </c>
      <c r="M104" s="87">
        <v>25</v>
      </c>
      <c r="N104" s="87"/>
      <c r="O104" s="87"/>
      <c r="P104" s="87"/>
      <c r="Q104" s="87"/>
      <c r="R104" s="87"/>
      <c r="S104" s="87"/>
      <c r="T104" s="87"/>
      <c r="U104" s="18">
        <f t="shared" si="1"/>
        <v>0</v>
      </c>
      <c r="V104" s="18">
        <f t="shared" si="0"/>
        <v>0</v>
      </c>
      <c r="W104" s="87" t="s">
        <v>257</v>
      </c>
    </row>
    <row r="105" spans="1:23">
      <c r="A105" s="18">
        <v>103</v>
      </c>
      <c r="B105" s="18" t="s">
        <v>1047</v>
      </c>
      <c r="C105" s="18">
        <v>103</v>
      </c>
      <c r="D105" s="18">
        <v>100</v>
      </c>
      <c r="E105" s="18">
        <v>161003698</v>
      </c>
      <c r="F105" s="18">
        <v>55</v>
      </c>
      <c r="G105" s="18">
        <v>3251.85</v>
      </c>
      <c r="H105" s="82">
        <v>323.14999999999998</v>
      </c>
      <c r="I105" s="18">
        <v>0</v>
      </c>
      <c r="J105" s="18"/>
      <c r="K105" s="18"/>
      <c r="L105" s="18">
        <v>2</v>
      </c>
      <c r="M105" s="18">
        <v>0</v>
      </c>
      <c r="N105" s="18"/>
      <c r="O105" s="18"/>
      <c r="P105" s="18"/>
      <c r="Q105" s="18"/>
      <c r="R105" s="18"/>
      <c r="S105" s="18"/>
      <c r="T105" s="18"/>
      <c r="U105" s="18">
        <f t="shared" si="1"/>
        <v>0</v>
      </c>
      <c r="V105" s="18">
        <f t="shared" si="0"/>
        <v>0</v>
      </c>
      <c r="W105" s="18" t="s">
        <v>257</v>
      </c>
    </row>
    <row r="106" spans="1:23">
      <c r="A106" s="18">
        <v>104</v>
      </c>
      <c r="B106" s="18" t="s">
        <v>1047</v>
      </c>
      <c r="C106" s="18">
        <v>104</v>
      </c>
      <c r="D106" s="18">
        <v>101</v>
      </c>
      <c r="E106" s="18">
        <v>161003699</v>
      </c>
      <c r="F106" s="18">
        <v>59</v>
      </c>
      <c r="G106" s="18">
        <v>3479.81</v>
      </c>
      <c r="H106" s="82">
        <v>355.19</v>
      </c>
      <c r="I106" s="18">
        <v>0</v>
      </c>
      <c r="J106" s="18"/>
      <c r="K106" s="18"/>
      <c r="L106" s="18">
        <v>1</v>
      </c>
      <c r="M106" s="18">
        <v>55</v>
      </c>
      <c r="N106" s="18"/>
      <c r="O106" s="18"/>
      <c r="P106" s="18"/>
      <c r="Q106" s="18"/>
      <c r="R106" s="18"/>
      <c r="S106" s="18"/>
      <c r="T106" s="18"/>
      <c r="U106" s="18">
        <f t="shared" si="1"/>
        <v>0</v>
      </c>
      <c r="V106" s="18">
        <f t="shared" si="0"/>
        <v>0</v>
      </c>
      <c r="W106" s="373" t="s">
        <v>259</v>
      </c>
    </row>
    <row r="107" spans="1:23">
      <c r="A107" s="18">
        <v>105</v>
      </c>
      <c r="B107" s="18" t="s">
        <v>1047</v>
      </c>
      <c r="C107" s="18">
        <v>105</v>
      </c>
      <c r="D107" s="18">
        <v>102</v>
      </c>
      <c r="E107" s="18">
        <v>161003700</v>
      </c>
      <c r="F107" s="18">
        <v>59</v>
      </c>
      <c r="G107" s="18">
        <v>3491.81</v>
      </c>
      <c r="H107" s="82">
        <v>343.19</v>
      </c>
      <c r="I107" s="18">
        <v>0</v>
      </c>
      <c r="J107" s="18"/>
      <c r="K107" s="18"/>
      <c r="L107" s="18">
        <v>2</v>
      </c>
      <c r="M107" s="18">
        <v>0</v>
      </c>
      <c r="N107" s="18"/>
      <c r="O107" s="18"/>
      <c r="P107" s="18"/>
      <c r="Q107" s="18"/>
      <c r="R107" s="18"/>
      <c r="S107" s="18"/>
      <c r="T107" s="18"/>
      <c r="U107" s="18">
        <f t="shared" si="1"/>
        <v>0</v>
      </c>
      <c r="V107" s="18">
        <f t="shared" si="0"/>
        <v>0</v>
      </c>
      <c r="W107" s="373" t="s">
        <v>259</v>
      </c>
    </row>
    <row r="108" spans="1:23">
      <c r="A108" s="18">
        <v>106</v>
      </c>
      <c r="B108" s="18" t="s">
        <v>1050</v>
      </c>
      <c r="C108" s="18">
        <v>106</v>
      </c>
      <c r="D108" s="18">
        <v>103</v>
      </c>
      <c r="E108" s="18">
        <v>161003701</v>
      </c>
      <c r="F108" s="18">
        <v>58</v>
      </c>
      <c r="G108" s="18">
        <v>3405.23</v>
      </c>
      <c r="H108" s="82">
        <v>363.77</v>
      </c>
      <c r="I108" s="18">
        <v>0</v>
      </c>
      <c r="J108" s="18"/>
      <c r="K108" s="18"/>
      <c r="L108" s="18">
        <v>2</v>
      </c>
      <c r="M108" s="18">
        <v>0</v>
      </c>
      <c r="N108" s="18"/>
      <c r="O108" s="18"/>
      <c r="P108" s="18"/>
      <c r="Q108" s="18"/>
      <c r="R108" s="18"/>
      <c r="S108" s="18"/>
      <c r="T108" s="18"/>
      <c r="U108" s="18">
        <f t="shared" si="1"/>
        <v>0</v>
      </c>
      <c r="V108" s="18">
        <f t="shared" si="0"/>
        <v>0</v>
      </c>
      <c r="W108" s="18" t="s">
        <v>257</v>
      </c>
    </row>
    <row r="109" spans="1:23">
      <c r="A109" s="18">
        <v>107</v>
      </c>
      <c r="B109" s="18" t="s">
        <v>1050</v>
      </c>
      <c r="C109" s="18">
        <v>107</v>
      </c>
      <c r="D109" s="18">
        <v>105</v>
      </c>
      <c r="E109" s="18">
        <v>161003702</v>
      </c>
      <c r="F109" s="18">
        <v>58</v>
      </c>
      <c r="G109" s="18">
        <v>3404.62</v>
      </c>
      <c r="H109" s="82">
        <v>365.38</v>
      </c>
      <c r="I109" s="18">
        <v>0</v>
      </c>
      <c r="J109" s="18"/>
      <c r="K109" s="18"/>
      <c r="L109" s="18">
        <v>2</v>
      </c>
      <c r="M109" s="18">
        <v>0</v>
      </c>
      <c r="N109" s="18"/>
      <c r="O109" s="18"/>
      <c r="P109" s="18"/>
      <c r="Q109" s="18"/>
      <c r="R109" s="18"/>
      <c r="S109" s="18"/>
      <c r="T109" s="18"/>
      <c r="U109" s="18">
        <f t="shared" si="1"/>
        <v>0</v>
      </c>
      <c r="V109" s="18">
        <f t="shared" si="0"/>
        <v>0</v>
      </c>
      <c r="W109" s="18" t="s">
        <v>257</v>
      </c>
    </row>
    <row r="110" spans="1:23">
      <c r="A110" s="18">
        <v>108</v>
      </c>
      <c r="B110" s="18" t="s">
        <v>1050</v>
      </c>
      <c r="C110" s="18">
        <v>108</v>
      </c>
      <c r="D110" s="18">
        <v>104</v>
      </c>
      <c r="E110" s="18">
        <v>161003703</v>
      </c>
      <c r="F110" s="18">
        <v>53</v>
      </c>
      <c r="G110" s="18">
        <v>3046.27</v>
      </c>
      <c r="H110" s="82">
        <v>398.73</v>
      </c>
      <c r="I110" s="18">
        <v>0</v>
      </c>
      <c r="J110" s="18"/>
      <c r="K110" s="18"/>
      <c r="L110" s="18">
        <v>1</v>
      </c>
      <c r="M110" s="18">
        <v>55</v>
      </c>
      <c r="N110" s="18"/>
      <c r="O110" s="18"/>
      <c r="P110" s="18"/>
      <c r="Q110" s="18"/>
      <c r="R110" s="18"/>
      <c r="S110" s="18"/>
      <c r="T110" s="18"/>
      <c r="U110" s="18">
        <f t="shared" si="1"/>
        <v>0</v>
      </c>
      <c r="V110" s="18">
        <f t="shared" si="0"/>
        <v>0</v>
      </c>
      <c r="W110" s="18" t="s">
        <v>259</v>
      </c>
    </row>
    <row r="111" spans="1:23">
      <c r="A111" s="18">
        <v>109</v>
      </c>
      <c r="B111" s="18" t="s">
        <v>1050</v>
      </c>
      <c r="C111" s="18">
        <v>109</v>
      </c>
      <c r="D111" s="18">
        <v>106</v>
      </c>
      <c r="E111" s="18">
        <v>161003704</v>
      </c>
      <c r="F111" s="18">
        <v>57</v>
      </c>
      <c r="G111" s="18">
        <v>3317.45</v>
      </c>
      <c r="H111" s="82">
        <v>385.55</v>
      </c>
      <c r="I111" s="18">
        <v>0</v>
      </c>
      <c r="J111" s="18"/>
      <c r="K111" s="18"/>
      <c r="L111" s="18">
        <v>1</v>
      </c>
      <c r="M111" s="18">
        <v>55</v>
      </c>
      <c r="N111" s="18"/>
      <c r="O111" s="18"/>
      <c r="P111" s="18"/>
      <c r="Q111" s="18"/>
      <c r="R111" s="18"/>
      <c r="S111" s="18"/>
      <c r="T111" s="18"/>
      <c r="U111" s="18">
        <f t="shared" si="1"/>
        <v>0</v>
      </c>
      <c r="V111" s="18">
        <f t="shared" si="0"/>
        <v>0</v>
      </c>
      <c r="W111" s="18" t="s">
        <v>257</v>
      </c>
    </row>
    <row r="112" spans="1:23">
      <c r="A112" s="18">
        <v>110</v>
      </c>
      <c r="B112" s="18" t="s">
        <v>1050</v>
      </c>
      <c r="C112" s="18">
        <v>110</v>
      </c>
      <c r="D112" s="18">
        <v>107</v>
      </c>
      <c r="E112" s="18">
        <v>161003705</v>
      </c>
      <c r="F112" s="18">
        <v>58</v>
      </c>
      <c r="G112" s="18">
        <v>3357.83</v>
      </c>
      <c r="H112" s="82">
        <v>411.17</v>
      </c>
      <c r="I112" s="18">
        <v>0</v>
      </c>
      <c r="J112" s="18"/>
      <c r="K112" s="18"/>
      <c r="L112" s="18">
        <v>1</v>
      </c>
      <c r="M112" s="18">
        <v>25</v>
      </c>
      <c r="N112" s="18"/>
      <c r="O112" s="18"/>
      <c r="P112" s="18"/>
      <c r="Q112" s="18"/>
      <c r="R112" s="18"/>
      <c r="S112" s="18"/>
      <c r="T112" s="18"/>
      <c r="U112" s="18">
        <f t="shared" si="1"/>
        <v>0</v>
      </c>
      <c r="V112" s="18">
        <f t="shared" si="0"/>
        <v>0</v>
      </c>
      <c r="W112" s="18" t="s">
        <v>257</v>
      </c>
    </row>
    <row r="113" spans="1:27">
      <c r="A113" s="18">
        <v>111</v>
      </c>
      <c r="B113" s="18" t="s">
        <v>1050</v>
      </c>
      <c r="C113" s="18">
        <v>111</v>
      </c>
      <c r="D113" s="18">
        <v>108</v>
      </c>
      <c r="E113" s="18">
        <v>161003706</v>
      </c>
      <c r="F113" s="18">
        <v>59</v>
      </c>
      <c r="G113" s="18">
        <v>3420.02</v>
      </c>
      <c r="H113" s="82">
        <v>413.98</v>
      </c>
      <c r="I113" s="18">
        <v>0</v>
      </c>
      <c r="J113" s="18"/>
      <c r="K113" s="18"/>
      <c r="L113" s="18">
        <v>1</v>
      </c>
      <c r="M113" s="18">
        <v>30</v>
      </c>
      <c r="N113" s="18"/>
      <c r="O113" s="18"/>
      <c r="P113" s="18"/>
      <c r="Q113" s="18"/>
      <c r="R113" s="18"/>
      <c r="S113" s="18"/>
      <c r="T113" s="18"/>
      <c r="U113" s="18">
        <f t="shared" si="1"/>
        <v>0</v>
      </c>
      <c r="V113" s="18">
        <f t="shared" si="0"/>
        <v>0</v>
      </c>
      <c r="W113" s="18" t="s">
        <v>259</v>
      </c>
    </row>
    <row r="114" spans="1:27">
      <c r="A114" s="18">
        <v>112</v>
      </c>
      <c r="B114" s="18" t="s">
        <v>1050</v>
      </c>
      <c r="C114" s="18">
        <v>112</v>
      </c>
      <c r="D114" s="18">
        <v>109</v>
      </c>
      <c r="E114" s="18">
        <v>161003707</v>
      </c>
      <c r="F114" s="18">
        <v>58</v>
      </c>
      <c r="G114" s="18">
        <v>3455.44</v>
      </c>
      <c r="H114" s="82">
        <v>312.56</v>
      </c>
      <c r="I114" s="18">
        <v>0</v>
      </c>
      <c r="J114" s="18"/>
      <c r="K114" s="18"/>
      <c r="L114" s="18">
        <v>1</v>
      </c>
      <c r="M114" s="18">
        <v>55</v>
      </c>
      <c r="N114" s="18"/>
      <c r="O114" s="18"/>
      <c r="P114" s="18"/>
      <c r="Q114" s="18"/>
      <c r="R114" s="18"/>
      <c r="S114" s="18"/>
      <c r="T114" s="18"/>
      <c r="U114" s="18">
        <f t="shared" si="1"/>
        <v>0</v>
      </c>
      <c r="V114" s="18">
        <f t="shared" si="0"/>
        <v>0</v>
      </c>
      <c r="W114" s="18" t="s">
        <v>257</v>
      </c>
    </row>
    <row r="115" spans="1:27">
      <c r="A115" s="18">
        <v>113</v>
      </c>
      <c r="B115" s="18" t="s">
        <v>1050</v>
      </c>
      <c r="C115" s="18">
        <v>113</v>
      </c>
      <c r="D115" s="18">
        <v>111</v>
      </c>
      <c r="E115" s="18">
        <v>161003708</v>
      </c>
      <c r="F115" s="18">
        <v>58</v>
      </c>
      <c r="G115" s="18">
        <v>3398.83</v>
      </c>
      <c r="H115" s="82">
        <v>370.17</v>
      </c>
      <c r="I115" s="18">
        <v>0</v>
      </c>
      <c r="J115" s="18"/>
      <c r="K115" s="18"/>
      <c r="L115" s="18">
        <v>1</v>
      </c>
      <c r="M115" s="18">
        <v>40</v>
      </c>
      <c r="N115" s="18"/>
      <c r="O115" s="18"/>
      <c r="P115" s="18"/>
      <c r="Q115" s="18"/>
      <c r="R115" s="18"/>
      <c r="S115" s="18"/>
      <c r="T115" s="18"/>
      <c r="U115" s="18">
        <f t="shared" si="1"/>
        <v>0</v>
      </c>
      <c r="V115" s="18">
        <f t="shared" si="0"/>
        <v>0</v>
      </c>
      <c r="W115" s="18" t="s">
        <v>259</v>
      </c>
    </row>
    <row r="116" spans="1:27">
      <c r="A116" s="18">
        <v>114</v>
      </c>
      <c r="B116" s="18" t="s">
        <v>1050</v>
      </c>
      <c r="C116" s="18">
        <v>114</v>
      </c>
      <c r="D116" s="18">
        <v>112</v>
      </c>
      <c r="E116" s="18">
        <v>161003709</v>
      </c>
      <c r="F116" s="18">
        <v>59</v>
      </c>
      <c r="G116" s="18">
        <v>3466.04</v>
      </c>
      <c r="H116" s="82">
        <v>365.96</v>
      </c>
      <c r="I116" s="18">
        <v>0</v>
      </c>
      <c r="J116" s="18"/>
      <c r="K116" s="18"/>
      <c r="L116" s="18">
        <v>1</v>
      </c>
      <c r="M116" s="18">
        <v>40</v>
      </c>
      <c r="N116" s="18"/>
      <c r="O116" s="18"/>
      <c r="P116" s="18"/>
      <c r="Q116" s="18"/>
      <c r="R116" s="18"/>
      <c r="S116" s="18"/>
      <c r="T116" s="18"/>
      <c r="U116" s="18">
        <f t="shared" si="1"/>
        <v>0</v>
      </c>
      <c r="V116" s="18">
        <f t="shared" si="0"/>
        <v>0</v>
      </c>
      <c r="W116" s="16" t="s">
        <v>257</v>
      </c>
    </row>
    <row r="117" spans="1:27">
      <c r="A117" s="18">
        <v>115</v>
      </c>
      <c r="B117" s="18" t="s">
        <v>1050</v>
      </c>
      <c r="C117" s="18">
        <v>115</v>
      </c>
      <c r="D117" s="18">
        <v>113</v>
      </c>
      <c r="E117" s="18">
        <v>161003710</v>
      </c>
      <c r="F117" s="18">
        <v>59</v>
      </c>
      <c r="G117" s="18">
        <v>3437.01</v>
      </c>
      <c r="H117" s="82">
        <v>399.18</v>
      </c>
      <c r="I117" s="18">
        <v>1.19</v>
      </c>
      <c r="J117" s="18"/>
      <c r="K117" s="18"/>
      <c r="L117" s="18">
        <v>1</v>
      </c>
      <c r="M117" s="18">
        <v>55</v>
      </c>
      <c r="N117" s="18"/>
      <c r="O117" s="18"/>
      <c r="P117" s="18"/>
      <c r="Q117" s="18"/>
      <c r="R117" s="18"/>
      <c r="S117" s="18"/>
      <c r="T117" s="18"/>
      <c r="U117" s="18">
        <f t="shared" si="1"/>
        <v>0</v>
      </c>
      <c r="V117" s="18">
        <f t="shared" si="0"/>
        <v>0</v>
      </c>
      <c r="W117" s="18" t="s">
        <v>259</v>
      </c>
    </row>
    <row r="118" spans="1:27">
      <c r="A118" s="18">
        <v>116</v>
      </c>
      <c r="B118" s="18" t="s">
        <v>1052</v>
      </c>
      <c r="C118" s="18">
        <v>116</v>
      </c>
      <c r="D118" s="18">
        <v>114</v>
      </c>
      <c r="E118" s="18">
        <v>161003711</v>
      </c>
      <c r="F118" s="18">
        <v>58</v>
      </c>
      <c r="G118" s="18">
        <v>3347.02</v>
      </c>
      <c r="H118" s="82">
        <v>422.98</v>
      </c>
      <c r="I118" s="18">
        <v>0</v>
      </c>
      <c r="J118" s="18"/>
      <c r="K118" s="18"/>
      <c r="L118" s="18">
        <v>2</v>
      </c>
      <c r="M118" s="18">
        <v>25</v>
      </c>
      <c r="N118" s="18"/>
      <c r="O118" s="18"/>
      <c r="P118" s="18"/>
      <c r="Q118" s="18"/>
      <c r="R118" s="18"/>
      <c r="S118" s="18"/>
      <c r="T118" s="18"/>
      <c r="U118" s="18">
        <f t="shared" si="1"/>
        <v>0</v>
      </c>
      <c r="V118" s="18">
        <f t="shared" si="0"/>
        <v>0</v>
      </c>
      <c r="W118" s="18" t="s">
        <v>257</v>
      </c>
    </row>
    <row r="119" spans="1:27">
      <c r="A119" s="18">
        <v>117</v>
      </c>
      <c r="B119" s="18" t="s">
        <v>1052</v>
      </c>
      <c r="C119" s="18">
        <v>117</v>
      </c>
      <c r="D119" s="18">
        <v>115</v>
      </c>
      <c r="E119" s="18">
        <v>161003712</v>
      </c>
      <c r="F119" s="18">
        <v>55</v>
      </c>
      <c r="G119" s="18">
        <v>3218.25</v>
      </c>
      <c r="H119" s="82">
        <v>356.75</v>
      </c>
      <c r="I119" s="18">
        <v>0</v>
      </c>
      <c r="J119" s="18"/>
      <c r="K119" s="18"/>
      <c r="L119" s="18">
        <v>2</v>
      </c>
      <c r="M119" s="18">
        <v>0</v>
      </c>
      <c r="N119" s="18"/>
      <c r="O119" s="18"/>
      <c r="P119" s="18"/>
      <c r="Q119" s="18"/>
      <c r="R119" s="18"/>
      <c r="S119" s="18"/>
      <c r="T119" s="18"/>
      <c r="U119" s="18">
        <f t="shared" si="1"/>
        <v>0</v>
      </c>
      <c r="V119" s="18">
        <f t="shared" ref="V119:V182" si="2">O119+U119</f>
        <v>0</v>
      </c>
      <c r="W119" s="18" t="s">
        <v>259</v>
      </c>
    </row>
    <row r="120" spans="1:27">
      <c r="A120" s="18">
        <v>118</v>
      </c>
      <c r="B120" s="18" t="s">
        <v>1052</v>
      </c>
      <c r="C120" s="18">
        <v>118</v>
      </c>
      <c r="D120" s="18">
        <v>116</v>
      </c>
      <c r="E120" s="18">
        <v>161003713</v>
      </c>
      <c r="F120" s="18">
        <v>58</v>
      </c>
      <c r="G120" s="18">
        <v>3403.83</v>
      </c>
      <c r="H120" s="82">
        <v>365.17</v>
      </c>
      <c r="I120" s="18">
        <v>0</v>
      </c>
      <c r="J120" s="18"/>
      <c r="K120" s="18"/>
      <c r="L120" s="18">
        <v>2</v>
      </c>
      <c r="M120" s="18">
        <v>10</v>
      </c>
      <c r="N120" s="18"/>
      <c r="O120" s="18"/>
      <c r="P120" s="18"/>
      <c r="Q120" s="18"/>
      <c r="R120" s="18"/>
      <c r="S120" s="18"/>
      <c r="T120" s="18"/>
      <c r="U120" s="18">
        <f t="shared" ref="U120:U183" si="3">O120*5%</f>
        <v>0</v>
      </c>
      <c r="V120" s="18">
        <f t="shared" si="2"/>
        <v>0</v>
      </c>
      <c r="W120" s="18" t="s">
        <v>257</v>
      </c>
    </row>
    <row r="121" spans="1:27">
      <c r="A121" s="18">
        <v>119</v>
      </c>
      <c r="B121" s="18" t="s">
        <v>1052</v>
      </c>
      <c r="C121" s="18">
        <v>119</v>
      </c>
      <c r="D121" s="18">
        <v>117</v>
      </c>
      <c r="E121" s="18">
        <v>161003714</v>
      </c>
      <c r="F121" s="18">
        <v>59</v>
      </c>
      <c r="G121" s="18">
        <v>3419.63</v>
      </c>
      <c r="H121" s="82">
        <v>413.37</v>
      </c>
      <c r="I121" s="18">
        <v>0</v>
      </c>
      <c r="J121" s="18"/>
      <c r="K121" s="18"/>
      <c r="L121" s="18">
        <v>1</v>
      </c>
      <c r="M121" s="18">
        <v>40</v>
      </c>
      <c r="N121" s="18"/>
      <c r="O121" s="18"/>
      <c r="P121" s="18"/>
      <c r="Q121" s="18"/>
      <c r="R121" s="18"/>
      <c r="S121" s="18"/>
      <c r="T121" s="18"/>
      <c r="U121" s="18">
        <f t="shared" si="3"/>
        <v>0</v>
      </c>
      <c r="V121" s="18">
        <f t="shared" si="2"/>
        <v>0</v>
      </c>
      <c r="W121" s="18" t="s">
        <v>259</v>
      </c>
      <c r="X121" s="2816"/>
      <c r="Y121" s="2817"/>
      <c r="Z121" s="2817"/>
      <c r="AA121" s="2817"/>
    </row>
    <row r="122" spans="1:27">
      <c r="A122" s="18">
        <v>120</v>
      </c>
      <c r="B122" s="18" t="s">
        <v>1052</v>
      </c>
      <c r="C122" s="18">
        <v>120</v>
      </c>
      <c r="D122" s="18">
        <v>118</v>
      </c>
      <c r="E122" s="18">
        <v>161003715</v>
      </c>
      <c r="F122" s="18">
        <v>59</v>
      </c>
      <c r="G122" s="18">
        <v>3587.44</v>
      </c>
      <c r="H122" s="82">
        <v>248.33</v>
      </c>
      <c r="I122" s="18">
        <v>3.77</v>
      </c>
      <c r="J122" s="18"/>
      <c r="K122" s="18"/>
      <c r="L122" s="18">
        <v>2</v>
      </c>
      <c r="M122" s="18">
        <v>10</v>
      </c>
      <c r="N122" s="18"/>
      <c r="O122" s="18"/>
      <c r="P122" s="18"/>
      <c r="Q122" s="18"/>
      <c r="R122" s="18"/>
      <c r="S122" s="18"/>
      <c r="T122" s="18"/>
      <c r="U122" s="18">
        <f t="shared" si="3"/>
        <v>0</v>
      </c>
      <c r="V122" s="18">
        <f t="shared" si="2"/>
        <v>0</v>
      </c>
      <c r="W122" s="18" t="s">
        <v>257</v>
      </c>
    </row>
    <row r="123" spans="1:27">
      <c r="A123" s="18">
        <v>121</v>
      </c>
      <c r="B123" s="18" t="s">
        <v>1052</v>
      </c>
      <c r="C123" s="18">
        <v>121</v>
      </c>
      <c r="D123" s="18">
        <v>119</v>
      </c>
      <c r="E123" s="18">
        <v>161003716</v>
      </c>
      <c r="F123" s="18">
        <v>57</v>
      </c>
      <c r="G123" s="18">
        <v>3323.24</v>
      </c>
      <c r="H123" s="82">
        <v>380.76</v>
      </c>
      <c r="I123" s="18">
        <v>0</v>
      </c>
      <c r="J123" s="18"/>
      <c r="K123" s="18"/>
      <c r="L123" s="18">
        <v>2</v>
      </c>
      <c r="M123" s="18">
        <v>25</v>
      </c>
      <c r="N123" s="18"/>
      <c r="O123" s="18"/>
      <c r="P123" s="18"/>
      <c r="Q123" s="18"/>
      <c r="R123" s="18"/>
      <c r="S123" s="18"/>
      <c r="T123" s="18"/>
      <c r="U123" s="18">
        <f t="shared" si="3"/>
        <v>0</v>
      </c>
      <c r="V123" s="18">
        <f t="shared" si="2"/>
        <v>0</v>
      </c>
      <c r="W123" s="18" t="s">
        <v>257</v>
      </c>
    </row>
    <row r="124" spans="1:27">
      <c r="A124" s="18">
        <v>122</v>
      </c>
      <c r="B124" s="18" t="s">
        <v>1052</v>
      </c>
      <c r="C124" s="18">
        <v>122</v>
      </c>
      <c r="D124" s="18">
        <v>110</v>
      </c>
      <c r="E124" s="18">
        <v>162000077</v>
      </c>
      <c r="F124" s="18">
        <v>59</v>
      </c>
      <c r="G124" s="18">
        <v>3548.01</v>
      </c>
      <c r="H124" s="82">
        <v>286.99</v>
      </c>
      <c r="I124" s="18">
        <v>0</v>
      </c>
      <c r="J124" s="18"/>
      <c r="K124" s="18"/>
      <c r="L124" s="18">
        <v>1</v>
      </c>
      <c r="M124" s="18">
        <v>50</v>
      </c>
      <c r="N124" s="18"/>
      <c r="O124" s="18"/>
      <c r="P124" s="18"/>
      <c r="Q124" s="18"/>
      <c r="R124" s="18"/>
      <c r="S124" s="18"/>
      <c r="T124" s="18"/>
      <c r="U124" s="18">
        <f t="shared" si="3"/>
        <v>0</v>
      </c>
      <c r="V124" s="18">
        <f t="shared" si="2"/>
        <v>0</v>
      </c>
      <c r="W124" s="18" t="s">
        <v>258</v>
      </c>
    </row>
    <row r="125" spans="1:27">
      <c r="A125" s="18">
        <v>123</v>
      </c>
      <c r="B125" s="18" t="s">
        <v>1052</v>
      </c>
      <c r="C125" s="18">
        <v>123</v>
      </c>
      <c r="D125" s="18">
        <v>120</v>
      </c>
      <c r="E125" s="18">
        <v>161003717</v>
      </c>
      <c r="F125" s="18">
        <v>59</v>
      </c>
      <c r="G125" s="18">
        <v>3483.23</v>
      </c>
      <c r="H125" s="82">
        <v>338.75</v>
      </c>
      <c r="I125" s="18">
        <v>0.98</v>
      </c>
      <c r="J125" s="18"/>
      <c r="K125" s="18"/>
      <c r="L125" s="18">
        <v>2</v>
      </c>
      <c r="M125" s="18">
        <v>50</v>
      </c>
      <c r="N125" s="18"/>
      <c r="O125" s="18"/>
      <c r="P125" s="18"/>
      <c r="Q125" s="18"/>
      <c r="R125" s="18"/>
      <c r="S125" s="18"/>
      <c r="T125" s="18"/>
      <c r="U125" s="18">
        <f t="shared" si="3"/>
        <v>0</v>
      </c>
      <c r="V125" s="18">
        <f t="shared" si="2"/>
        <v>0</v>
      </c>
      <c r="W125" s="18" t="s">
        <v>257</v>
      </c>
    </row>
    <row r="126" spans="1:27">
      <c r="A126" s="18">
        <v>124</v>
      </c>
      <c r="B126" s="18" t="s">
        <v>1054</v>
      </c>
      <c r="C126" s="18">
        <v>124</v>
      </c>
      <c r="D126" s="18">
        <v>121</v>
      </c>
      <c r="E126" s="18">
        <v>161003718</v>
      </c>
      <c r="F126" s="18">
        <v>59</v>
      </c>
      <c r="G126" s="18">
        <v>3488.84</v>
      </c>
      <c r="H126" s="82">
        <v>343.16</v>
      </c>
      <c r="I126" s="18">
        <v>0</v>
      </c>
      <c r="J126" s="18"/>
      <c r="K126" s="18"/>
      <c r="L126" s="18">
        <v>2</v>
      </c>
      <c r="M126" s="18">
        <v>25</v>
      </c>
      <c r="N126" s="18"/>
      <c r="O126" s="18"/>
      <c r="P126" s="18"/>
      <c r="Q126" s="18"/>
      <c r="R126" s="18"/>
      <c r="S126" s="18"/>
      <c r="T126" s="18"/>
      <c r="U126" s="18">
        <f t="shared" si="3"/>
        <v>0</v>
      </c>
      <c r="V126" s="18">
        <f t="shared" si="2"/>
        <v>0</v>
      </c>
      <c r="W126" s="18" t="s">
        <v>259</v>
      </c>
    </row>
    <row r="127" spans="1:27">
      <c r="A127" s="18">
        <v>125</v>
      </c>
      <c r="B127" s="18" t="s">
        <v>1054</v>
      </c>
      <c r="C127" s="18">
        <v>125</v>
      </c>
      <c r="D127" s="18">
        <v>123</v>
      </c>
      <c r="E127" s="18">
        <v>161003719</v>
      </c>
      <c r="F127" s="18">
        <v>58</v>
      </c>
      <c r="G127" s="18">
        <v>3488.64</v>
      </c>
      <c r="H127" s="82">
        <v>279.36</v>
      </c>
      <c r="I127" s="18">
        <v>0</v>
      </c>
      <c r="J127" s="18"/>
      <c r="K127" s="18"/>
      <c r="L127" s="18">
        <v>1</v>
      </c>
      <c r="M127" s="18">
        <v>40</v>
      </c>
      <c r="N127" s="18"/>
      <c r="O127" s="18"/>
      <c r="P127" s="18"/>
      <c r="Q127" s="18"/>
      <c r="R127" s="18"/>
      <c r="S127" s="18"/>
      <c r="T127" s="18"/>
      <c r="U127" s="18">
        <f t="shared" si="3"/>
        <v>0</v>
      </c>
      <c r="V127" s="18">
        <f t="shared" si="2"/>
        <v>0</v>
      </c>
      <c r="W127" s="18" t="s">
        <v>257</v>
      </c>
    </row>
    <row r="128" spans="1:27">
      <c r="A128" s="18">
        <v>126</v>
      </c>
      <c r="B128" s="18" t="s">
        <v>1054</v>
      </c>
      <c r="C128" s="18">
        <v>126</v>
      </c>
      <c r="D128" s="18">
        <v>122</v>
      </c>
      <c r="E128" s="18">
        <v>161003720</v>
      </c>
      <c r="F128" s="18">
        <v>59</v>
      </c>
      <c r="G128" s="18">
        <v>3582.41</v>
      </c>
      <c r="H128" s="82">
        <v>252.59</v>
      </c>
      <c r="I128" s="18">
        <v>0</v>
      </c>
      <c r="J128" s="18"/>
      <c r="K128" s="18"/>
      <c r="L128" s="18">
        <v>1</v>
      </c>
      <c r="M128" s="18">
        <v>40</v>
      </c>
      <c r="N128" s="18"/>
      <c r="O128" s="18"/>
      <c r="P128" s="18"/>
      <c r="Q128" s="18"/>
      <c r="R128" s="18"/>
      <c r="S128" s="18"/>
      <c r="T128" s="18"/>
      <c r="U128" s="18">
        <f t="shared" si="3"/>
        <v>0</v>
      </c>
      <c r="V128" s="18">
        <f t="shared" si="2"/>
        <v>0</v>
      </c>
      <c r="W128" s="18" t="s">
        <v>259</v>
      </c>
    </row>
    <row r="129" spans="1:27">
      <c r="A129" s="18">
        <v>127</v>
      </c>
      <c r="B129" s="18" t="s">
        <v>1054</v>
      </c>
      <c r="C129" s="18">
        <v>127</v>
      </c>
      <c r="D129" s="18">
        <v>124</v>
      </c>
      <c r="E129" s="18">
        <v>161003721</v>
      </c>
      <c r="F129" s="18">
        <v>58</v>
      </c>
      <c r="G129" s="18">
        <v>3589.62</v>
      </c>
      <c r="H129" s="82">
        <v>180.38</v>
      </c>
      <c r="I129" s="18">
        <v>0</v>
      </c>
      <c r="J129" s="18"/>
      <c r="K129" s="18"/>
      <c r="L129" s="18">
        <v>1</v>
      </c>
      <c r="M129" s="18">
        <v>40</v>
      </c>
      <c r="N129" s="18"/>
      <c r="O129" s="18"/>
      <c r="P129" s="18"/>
      <c r="Q129" s="18"/>
      <c r="R129" s="18"/>
      <c r="S129" s="18"/>
      <c r="T129" s="18"/>
      <c r="U129" s="18">
        <f t="shared" si="3"/>
        <v>0</v>
      </c>
      <c r="V129" s="18">
        <f t="shared" si="2"/>
        <v>0</v>
      </c>
      <c r="W129" s="18" t="s">
        <v>257</v>
      </c>
    </row>
    <row r="130" spans="1:27">
      <c r="A130" s="18">
        <v>128</v>
      </c>
      <c r="B130" s="18" t="s">
        <v>1054</v>
      </c>
      <c r="C130" s="18">
        <v>128</v>
      </c>
      <c r="D130" s="18">
        <v>125</v>
      </c>
      <c r="E130" s="18">
        <v>161003722</v>
      </c>
      <c r="F130" s="18">
        <v>58</v>
      </c>
      <c r="G130" s="18">
        <v>3570.63</v>
      </c>
      <c r="H130" s="82">
        <v>200.16</v>
      </c>
      <c r="I130" s="18">
        <v>1.79</v>
      </c>
      <c r="J130" s="18"/>
      <c r="K130" s="18"/>
      <c r="L130" s="18">
        <v>2</v>
      </c>
      <c r="M130" s="18">
        <v>10</v>
      </c>
      <c r="N130" s="18"/>
      <c r="O130" s="18"/>
      <c r="P130" s="18"/>
      <c r="Q130" s="18"/>
      <c r="R130" s="18"/>
      <c r="S130" s="18"/>
      <c r="T130" s="18"/>
      <c r="U130" s="18">
        <f t="shared" si="3"/>
        <v>0</v>
      </c>
      <c r="V130" s="18">
        <f t="shared" si="2"/>
        <v>0</v>
      </c>
      <c r="W130" s="18" t="s">
        <v>259</v>
      </c>
    </row>
    <row r="131" spans="1:27">
      <c r="A131" s="18">
        <v>129</v>
      </c>
      <c r="B131" s="18" t="s">
        <v>1071</v>
      </c>
      <c r="C131" s="18">
        <v>129</v>
      </c>
      <c r="D131" s="18">
        <v>126</v>
      </c>
      <c r="E131" s="18">
        <v>161003723</v>
      </c>
      <c r="F131" s="18">
        <v>55</v>
      </c>
      <c r="G131" s="18">
        <v>3382.86</v>
      </c>
      <c r="H131" s="82">
        <v>191.14</v>
      </c>
      <c r="I131" s="18">
        <v>0</v>
      </c>
      <c r="J131" s="18"/>
      <c r="K131" s="18"/>
      <c r="L131" s="18">
        <v>2</v>
      </c>
      <c r="M131" s="18">
        <v>10</v>
      </c>
      <c r="N131" s="18"/>
      <c r="O131" s="18"/>
      <c r="P131" s="18"/>
      <c r="Q131" s="18"/>
      <c r="R131" s="18"/>
      <c r="S131" s="18"/>
      <c r="T131" s="18"/>
      <c r="U131" s="18">
        <f t="shared" si="3"/>
        <v>0</v>
      </c>
      <c r="V131" s="18">
        <f t="shared" si="2"/>
        <v>0</v>
      </c>
      <c r="W131" s="18" t="s">
        <v>259</v>
      </c>
    </row>
    <row r="132" spans="1:27">
      <c r="A132" s="18">
        <v>130</v>
      </c>
      <c r="B132" s="18" t="s">
        <v>1071</v>
      </c>
      <c r="C132" s="18">
        <v>130</v>
      </c>
      <c r="D132" s="18">
        <v>127</v>
      </c>
      <c r="E132" s="18">
        <v>161003724</v>
      </c>
      <c r="F132" s="18">
        <v>58</v>
      </c>
      <c r="G132" s="18">
        <v>3511.24</v>
      </c>
      <c r="H132" s="82">
        <v>254.76</v>
      </c>
      <c r="I132" s="18">
        <v>0</v>
      </c>
      <c r="J132" s="18"/>
      <c r="K132" s="18"/>
      <c r="L132" s="18">
        <v>1</v>
      </c>
      <c r="M132" s="18">
        <v>40</v>
      </c>
      <c r="N132" s="18"/>
      <c r="O132" s="18"/>
      <c r="P132" s="18"/>
      <c r="Q132" s="18"/>
      <c r="R132" s="18"/>
      <c r="S132" s="18"/>
      <c r="T132" s="18"/>
      <c r="U132" s="18">
        <f t="shared" si="3"/>
        <v>0</v>
      </c>
      <c r="V132" s="18">
        <f t="shared" si="2"/>
        <v>0</v>
      </c>
      <c r="W132" s="18" t="s">
        <v>257</v>
      </c>
      <c r="X132" s="76"/>
      <c r="Y132" s="76"/>
      <c r="Z132" s="76"/>
      <c r="AA132" s="76"/>
    </row>
    <row r="133" spans="1:27">
      <c r="A133" s="18">
        <v>131</v>
      </c>
      <c r="B133" s="18" t="s">
        <v>1071</v>
      </c>
      <c r="C133" s="18">
        <v>131</v>
      </c>
      <c r="D133" s="18">
        <v>128</v>
      </c>
      <c r="E133" s="18">
        <v>141000308</v>
      </c>
      <c r="F133" s="18">
        <v>59</v>
      </c>
      <c r="G133" s="18">
        <v>3540.83</v>
      </c>
      <c r="H133" s="82">
        <v>282.14999999999998</v>
      </c>
      <c r="I133" s="18">
        <v>1.98</v>
      </c>
      <c r="J133" s="18"/>
      <c r="K133" s="18"/>
      <c r="L133" s="18">
        <v>2</v>
      </c>
      <c r="M133" s="18">
        <v>10</v>
      </c>
      <c r="N133" s="18"/>
      <c r="O133" s="18"/>
      <c r="P133" s="18"/>
      <c r="Q133" s="18"/>
      <c r="R133" s="18"/>
      <c r="S133" s="18"/>
      <c r="T133" s="18"/>
      <c r="U133" s="18">
        <f t="shared" si="3"/>
        <v>0</v>
      </c>
      <c r="V133" s="18">
        <f t="shared" si="2"/>
        <v>0</v>
      </c>
      <c r="W133" s="18" t="s">
        <v>259</v>
      </c>
    </row>
    <row r="134" spans="1:27">
      <c r="A134" s="18">
        <v>132</v>
      </c>
      <c r="B134" s="18" t="s">
        <v>1071</v>
      </c>
      <c r="C134" s="18">
        <v>132</v>
      </c>
      <c r="D134" s="18">
        <v>130</v>
      </c>
      <c r="E134" s="18">
        <v>161003725</v>
      </c>
      <c r="F134" s="18">
        <v>59</v>
      </c>
      <c r="G134" s="18">
        <v>3579.41</v>
      </c>
      <c r="H134" s="82">
        <v>256.37</v>
      </c>
      <c r="I134" s="18">
        <v>0.78</v>
      </c>
      <c r="J134" s="18"/>
      <c r="K134" s="18"/>
      <c r="L134" s="18">
        <v>1</v>
      </c>
      <c r="M134" s="18">
        <v>50</v>
      </c>
      <c r="N134" s="18"/>
      <c r="O134" s="18"/>
      <c r="P134" s="18"/>
      <c r="Q134" s="18"/>
      <c r="R134" s="18"/>
      <c r="S134" s="18"/>
      <c r="T134" s="18"/>
      <c r="U134" s="18">
        <f t="shared" si="3"/>
        <v>0</v>
      </c>
      <c r="V134" s="18">
        <f t="shared" si="2"/>
        <v>0</v>
      </c>
      <c r="W134" s="18" t="s">
        <v>259</v>
      </c>
    </row>
    <row r="135" spans="1:27">
      <c r="A135" s="18">
        <v>133</v>
      </c>
      <c r="B135" s="18" t="s">
        <v>1071</v>
      </c>
      <c r="C135" s="18">
        <v>133</v>
      </c>
      <c r="D135" s="18">
        <v>129</v>
      </c>
      <c r="E135" s="18">
        <v>161003726</v>
      </c>
      <c r="F135" s="18">
        <v>58</v>
      </c>
      <c r="G135" s="18">
        <v>3447.24</v>
      </c>
      <c r="H135" s="82">
        <v>320.76</v>
      </c>
      <c r="I135" s="18">
        <v>0</v>
      </c>
      <c r="J135" s="18"/>
      <c r="K135" s="18"/>
      <c r="L135" s="18">
        <v>1</v>
      </c>
      <c r="M135" s="18">
        <v>45</v>
      </c>
      <c r="N135" s="18"/>
      <c r="O135" s="18"/>
      <c r="P135" s="18"/>
      <c r="Q135" s="18"/>
      <c r="R135" s="18"/>
      <c r="S135" s="18"/>
      <c r="T135" s="18"/>
      <c r="U135" s="18">
        <f t="shared" si="3"/>
        <v>0</v>
      </c>
      <c r="V135" s="18">
        <f t="shared" si="2"/>
        <v>0</v>
      </c>
      <c r="W135" s="18" t="s">
        <v>257</v>
      </c>
    </row>
    <row r="136" spans="1:27">
      <c r="A136" s="18">
        <v>134</v>
      </c>
      <c r="B136" s="18" t="s">
        <v>1071</v>
      </c>
      <c r="C136" s="18">
        <v>134</v>
      </c>
      <c r="D136" s="18">
        <v>131</v>
      </c>
      <c r="E136" s="18">
        <v>161003727</v>
      </c>
      <c r="F136" s="18">
        <v>58</v>
      </c>
      <c r="G136" s="18">
        <v>3533.85</v>
      </c>
      <c r="H136" s="82">
        <v>233.15</v>
      </c>
      <c r="I136" s="18">
        <v>0</v>
      </c>
      <c r="J136" s="18"/>
      <c r="K136" s="18"/>
      <c r="L136" s="18">
        <v>1</v>
      </c>
      <c r="M136" s="18">
        <v>30</v>
      </c>
      <c r="N136" s="18"/>
      <c r="O136" s="18"/>
      <c r="P136" s="18"/>
      <c r="Q136" s="18"/>
      <c r="R136" s="18"/>
      <c r="S136" s="18"/>
      <c r="T136" s="18"/>
      <c r="U136" s="18">
        <f t="shared" si="3"/>
        <v>0</v>
      </c>
      <c r="V136" s="18">
        <f t="shared" si="2"/>
        <v>0</v>
      </c>
      <c r="W136" s="18" t="s">
        <v>259</v>
      </c>
      <c r="X136" s="325"/>
      <c r="Y136" s="325"/>
      <c r="Z136" s="325"/>
      <c r="AA136" s="325"/>
    </row>
    <row r="137" spans="1:27">
      <c r="A137" s="18">
        <v>135</v>
      </c>
      <c r="B137" s="18" t="s">
        <v>1071</v>
      </c>
      <c r="C137" s="18">
        <v>135</v>
      </c>
      <c r="D137" s="18">
        <v>132</v>
      </c>
      <c r="E137" s="18">
        <v>151000105</v>
      </c>
      <c r="F137" s="18">
        <v>59</v>
      </c>
      <c r="G137" s="18">
        <v>3586.01</v>
      </c>
      <c r="H137" s="82">
        <v>248.99</v>
      </c>
      <c r="I137" s="18">
        <v>0</v>
      </c>
      <c r="J137" s="18"/>
      <c r="K137" s="18"/>
      <c r="L137" s="18">
        <v>2</v>
      </c>
      <c r="M137" s="18">
        <v>0</v>
      </c>
      <c r="N137" s="18"/>
      <c r="O137" s="18"/>
      <c r="P137" s="18"/>
      <c r="Q137" s="18"/>
      <c r="R137" s="18"/>
      <c r="S137" s="18"/>
      <c r="T137" s="18"/>
      <c r="U137" s="18">
        <f t="shared" si="3"/>
        <v>0</v>
      </c>
      <c r="V137" s="18">
        <f t="shared" si="2"/>
        <v>0</v>
      </c>
      <c r="W137" s="18" t="s">
        <v>257</v>
      </c>
    </row>
    <row r="138" spans="1:27" s="76" customFormat="1">
      <c r="A138" s="18">
        <v>136</v>
      </c>
      <c r="B138" s="18" t="s">
        <v>1074</v>
      </c>
      <c r="C138" s="18">
        <v>136</v>
      </c>
      <c r="D138" s="19">
        <v>134</v>
      </c>
      <c r="E138" s="18">
        <v>151000106</v>
      </c>
      <c r="F138" s="19">
        <v>57</v>
      </c>
      <c r="G138" s="19">
        <v>3467.44</v>
      </c>
      <c r="H138" s="82">
        <v>236.56</v>
      </c>
      <c r="I138" s="19">
        <v>0</v>
      </c>
      <c r="J138" s="18"/>
      <c r="K138" s="18"/>
      <c r="L138" s="19">
        <v>1</v>
      </c>
      <c r="M138" s="19">
        <v>45</v>
      </c>
      <c r="N138" s="18"/>
      <c r="O138" s="374"/>
      <c r="P138" s="18"/>
      <c r="Q138" s="18"/>
      <c r="R138" s="18"/>
      <c r="S138" s="18"/>
      <c r="T138" s="18"/>
      <c r="U138" s="18">
        <f t="shared" si="3"/>
        <v>0</v>
      </c>
      <c r="V138" s="18">
        <f t="shared" si="2"/>
        <v>0</v>
      </c>
      <c r="W138" s="18" t="s">
        <v>257</v>
      </c>
    </row>
    <row r="139" spans="1:27">
      <c r="A139" s="18">
        <v>137</v>
      </c>
      <c r="B139" s="18" t="s">
        <v>1074</v>
      </c>
      <c r="C139" s="18">
        <v>137</v>
      </c>
      <c r="D139" s="18">
        <v>136</v>
      </c>
      <c r="E139" s="18">
        <v>151000107</v>
      </c>
      <c r="F139" s="18">
        <v>58</v>
      </c>
      <c r="G139" s="18">
        <v>3672.58</v>
      </c>
      <c r="H139" s="82">
        <v>350.42</v>
      </c>
      <c r="I139" s="18">
        <v>0</v>
      </c>
      <c r="J139" s="18"/>
      <c r="K139" s="18"/>
      <c r="L139" s="18">
        <v>2</v>
      </c>
      <c r="M139" s="18">
        <v>30</v>
      </c>
      <c r="N139" s="18"/>
      <c r="O139" s="18"/>
      <c r="P139" s="18"/>
      <c r="Q139" s="18"/>
      <c r="R139" s="18"/>
      <c r="S139" s="18"/>
      <c r="T139" s="18"/>
      <c r="U139" s="18">
        <f t="shared" si="3"/>
        <v>0</v>
      </c>
      <c r="V139" s="18">
        <f t="shared" si="2"/>
        <v>0</v>
      </c>
      <c r="W139" s="18" t="s">
        <v>257</v>
      </c>
    </row>
    <row r="140" spans="1:27">
      <c r="A140" s="18">
        <v>138</v>
      </c>
      <c r="B140" s="18" t="s">
        <v>1074</v>
      </c>
      <c r="C140" s="18">
        <v>138</v>
      </c>
      <c r="D140" s="18">
        <v>133</v>
      </c>
      <c r="E140" s="18">
        <v>151000108</v>
      </c>
      <c r="F140" s="18">
        <v>55</v>
      </c>
      <c r="G140" s="18">
        <v>3321.05</v>
      </c>
      <c r="H140" s="82">
        <v>256.52999999999997</v>
      </c>
      <c r="I140" s="18">
        <v>2.58</v>
      </c>
      <c r="J140" s="18"/>
      <c r="K140" s="18"/>
      <c r="L140" s="18">
        <v>1</v>
      </c>
      <c r="M140" s="18">
        <v>35</v>
      </c>
      <c r="N140" s="18"/>
      <c r="O140" s="18"/>
      <c r="P140" s="18"/>
      <c r="Q140" s="18"/>
      <c r="R140" s="18"/>
      <c r="S140" s="18"/>
      <c r="T140" s="18"/>
      <c r="U140" s="18">
        <f t="shared" si="3"/>
        <v>0</v>
      </c>
      <c r="V140" s="18">
        <f t="shared" si="2"/>
        <v>0</v>
      </c>
      <c r="W140" s="18" t="s">
        <v>259</v>
      </c>
    </row>
    <row r="141" spans="1:27" s="79" customFormat="1">
      <c r="A141" s="18">
        <v>139</v>
      </c>
      <c r="B141" s="18" t="s">
        <v>1074</v>
      </c>
      <c r="C141" s="18">
        <v>139</v>
      </c>
      <c r="D141" s="337">
        <v>135</v>
      </c>
      <c r="E141" s="337">
        <v>151000109</v>
      </c>
      <c r="F141" s="337">
        <v>58</v>
      </c>
      <c r="G141" s="337">
        <v>3492.02</v>
      </c>
      <c r="H141" s="337">
        <v>278.77</v>
      </c>
      <c r="I141" s="337">
        <v>0.79</v>
      </c>
      <c r="J141" s="337"/>
      <c r="K141" s="337"/>
      <c r="L141" s="337">
        <v>1</v>
      </c>
      <c r="M141" s="337">
        <v>45</v>
      </c>
      <c r="N141" s="337"/>
      <c r="O141" s="87"/>
      <c r="P141" s="87"/>
      <c r="Q141" s="87"/>
      <c r="R141" s="87"/>
      <c r="S141" s="87"/>
      <c r="T141" s="87"/>
      <c r="U141" s="18">
        <f t="shared" si="3"/>
        <v>0</v>
      </c>
      <c r="V141" s="18">
        <f t="shared" si="2"/>
        <v>0</v>
      </c>
      <c r="W141" s="18" t="s">
        <v>259</v>
      </c>
    </row>
    <row r="142" spans="1:27">
      <c r="A142" s="18">
        <v>140</v>
      </c>
      <c r="B142" s="18" t="s">
        <v>1074</v>
      </c>
      <c r="C142" s="18">
        <v>140</v>
      </c>
      <c r="D142" s="18">
        <v>137</v>
      </c>
      <c r="E142" s="18">
        <v>161003728</v>
      </c>
      <c r="F142" s="18">
        <v>59</v>
      </c>
      <c r="G142" s="18">
        <v>3573.42</v>
      </c>
      <c r="H142" s="82">
        <v>261.17</v>
      </c>
      <c r="I142" s="18">
        <v>0.59</v>
      </c>
      <c r="J142" s="18"/>
      <c r="K142" s="18"/>
      <c r="L142" s="18">
        <v>1</v>
      </c>
      <c r="M142" s="18">
        <v>40</v>
      </c>
      <c r="N142" s="18"/>
      <c r="O142" s="18"/>
      <c r="P142" s="18"/>
      <c r="Q142" s="18"/>
      <c r="R142" s="18"/>
      <c r="S142" s="18"/>
      <c r="T142" s="18"/>
      <c r="U142" s="18">
        <f t="shared" si="3"/>
        <v>0</v>
      </c>
      <c r="V142" s="18">
        <f t="shared" si="2"/>
        <v>0</v>
      </c>
      <c r="W142" s="18" t="s">
        <v>259</v>
      </c>
    </row>
    <row r="143" spans="1:27">
      <c r="A143" s="18">
        <v>141</v>
      </c>
      <c r="B143" s="18" t="s">
        <v>1074</v>
      </c>
      <c r="C143" s="18">
        <v>141</v>
      </c>
      <c r="D143" s="18">
        <v>138</v>
      </c>
      <c r="E143" s="337">
        <v>161003729</v>
      </c>
      <c r="F143" s="18">
        <v>58</v>
      </c>
      <c r="G143" s="18">
        <v>3493.62</v>
      </c>
      <c r="H143" s="82">
        <v>278.56</v>
      </c>
      <c r="I143" s="18">
        <v>2.1800000000000002</v>
      </c>
      <c r="J143" s="18"/>
      <c r="K143" s="18"/>
      <c r="L143" s="18">
        <v>1</v>
      </c>
      <c r="M143" s="18">
        <v>50</v>
      </c>
      <c r="N143" s="18"/>
      <c r="O143" s="18"/>
      <c r="P143" s="18"/>
      <c r="Q143" s="18"/>
      <c r="R143" s="18"/>
      <c r="S143" s="18"/>
      <c r="T143" s="18"/>
      <c r="U143" s="18">
        <f t="shared" si="3"/>
        <v>0</v>
      </c>
      <c r="V143" s="18">
        <f t="shared" si="2"/>
        <v>0</v>
      </c>
      <c r="W143" s="18" t="s">
        <v>257</v>
      </c>
    </row>
    <row r="144" spans="1:27">
      <c r="A144" s="18">
        <v>142</v>
      </c>
      <c r="B144" s="18" t="s">
        <v>1074</v>
      </c>
      <c r="C144" s="18">
        <v>142</v>
      </c>
      <c r="D144" s="18">
        <v>139</v>
      </c>
      <c r="E144" s="18">
        <v>161003730</v>
      </c>
      <c r="F144" s="18">
        <v>59</v>
      </c>
      <c r="G144" s="18">
        <v>3568.21</v>
      </c>
      <c r="H144" s="82">
        <v>266.79000000000002</v>
      </c>
      <c r="I144" s="18">
        <v>0</v>
      </c>
      <c r="J144" s="18"/>
      <c r="K144" s="18"/>
      <c r="L144" s="18">
        <v>1</v>
      </c>
      <c r="M144" s="18">
        <v>45</v>
      </c>
      <c r="N144" s="18"/>
      <c r="O144" s="18"/>
      <c r="P144" s="18"/>
      <c r="Q144" s="18"/>
      <c r="R144" s="18"/>
      <c r="S144" s="18"/>
      <c r="T144" s="18"/>
      <c r="U144" s="18">
        <f t="shared" si="3"/>
        <v>0</v>
      </c>
      <c r="V144" s="18">
        <f t="shared" si="2"/>
        <v>0</v>
      </c>
      <c r="W144" s="380" t="s">
        <v>257</v>
      </c>
    </row>
    <row r="145" spans="1:23">
      <c r="A145" s="18">
        <v>143</v>
      </c>
      <c r="B145" s="18" t="s">
        <v>1074</v>
      </c>
      <c r="C145" s="18">
        <v>143</v>
      </c>
      <c r="D145" s="18">
        <v>140</v>
      </c>
      <c r="E145" s="337">
        <v>161003731</v>
      </c>
      <c r="F145" s="18">
        <v>58</v>
      </c>
      <c r="G145" s="18">
        <v>3483.63</v>
      </c>
      <c r="H145" s="82">
        <v>285.37</v>
      </c>
      <c r="I145" s="18">
        <v>0</v>
      </c>
      <c r="J145" s="18"/>
      <c r="K145" s="18"/>
      <c r="L145" s="18">
        <v>1</v>
      </c>
      <c r="M145" s="18">
        <v>50</v>
      </c>
      <c r="N145" s="18"/>
      <c r="O145" s="18"/>
      <c r="P145" s="18"/>
      <c r="Q145" s="18"/>
      <c r="R145" s="18"/>
      <c r="S145" s="18"/>
      <c r="T145" s="18"/>
      <c r="U145" s="18">
        <f t="shared" si="3"/>
        <v>0</v>
      </c>
      <c r="V145" s="18">
        <f t="shared" si="2"/>
        <v>0</v>
      </c>
      <c r="W145" s="380" t="s">
        <v>257</v>
      </c>
    </row>
    <row r="146" spans="1:23">
      <c r="A146" s="18">
        <v>144</v>
      </c>
      <c r="B146" s="18" t="s">
        <v>1074</v>
      </c>
      <c r="C146" s="18">
        <v>144</v>
      </c>
      <c r="D146" s="18">
        <v>141</v>
      </c>
      <c r="E146" s="18">
        <v>141000309</v>
      </c>
      <c r="F146" s="18">
        <v>58</v>
      </c>
      <c r="G146" s="18">
        <v>3488.62</v>
      </c>
      <c r="H146" s="82">
        <v>281.38</v>
      </c>
      <c r="I146" s="18">
        <v>0</v>
      </c>
      <c r="J146" s="18"/>
      <c r="K146" s="18"/>
      <c r="L146" s="18">
        <v>1</v>
      </c>
      <c r="M146" s="18">
        <v>45</v>
      </c>
      <c r="N146" s="18"/>
      <c r="O146" s="18"/>
      <c r="P146" s="18"/>
      <c r="Q146" s="18"/>
      <c r="R146" s="18"/>
      <c r="S146" s="18"/>
      <c r="T146" s="18"/>
      <c r="U146" s="18">
        <f t="shared" si="3"/>
        <v>0</v>
      </c>
      <c r="V146" s="18">
        <f t="shared" si="2"/>
        <v>0</v>
      </c>
      <c r="W146" s="18" t="s">
        <v>259</v>
      </c>
    </row>
    <row r="147" spans="1:23">
      <c r="A147" s="18">
        <v>145</v>
      </c>
      <c r="B147" s="18" t="s">
        <v>1074</v>
      </c>
      <c r="C147" s="18">
        <v>145</v>
      </c>
      <c r="D147" s="18">
        <v>142</v>
      </c>
      <c r="E147" s="337">
        <v>161003733</v>
      </c>
      <c r="F147" s="18">
        <v>58</v>
      </c>
      <c r="G147" s="18">
        <v>3561.84</v>
      </c>
      <c r="H147" s="82">
        <v>205.15</v>
      </c>
      <c r="I147" s="18">
        <v>0.99</v>
      </c>
      <c r="J147" s="18"/>
      <c r="K147" s="18"/>
      <c r="L147" s="18">
        <v>2</v>
      </c>
      <c r="M147" s="18">
        <v>15</v>
      </c>
      <c r="N147" s="18"/>
      <c r="O147" s="18"/>
      <c r="P147" s="18"/>
      <c r="Q147" s="18"/>
      <c r="R147" s="18"/>
      <c r="S147" s="18"/>
      <c r="T147" s="18"/>
      <c r="U147" s="18">
        <f t="shared" si="3"/>
        <v>0</v>
      </c>
      <c r="V147" s="18">
        <f t="shared" si="2"/>
        <v>0</v>
      </c>
      <c r="W147" s="18" t="s">
        <v>257</v>
      </c>
    </row>
    <row r="148" spans="1:23" s="79" customFormat="1">
      <c r="A148" s="18">
        <v>146</v>
      </c>
      <c r="B148" s="18" t="s">
        <v>1075</v>
      </c>
      <c r="C148" s="18">
        <v>146</v>
      </c>
      <c r="D148" s="337">
        <v>144</v>
      </c>
      <c r="E148" s="18">
        <v>160003732</v>
      </c>
      <c r="F148" s="337">
        <v>58</v>
      </c>
      <c r="G148" s="337">
        <v>3495.05</v>
      </c>
      <c r="H148" s="337">
        <v>271.95</v>
      </c>
      <c r="I148" s="337">
        <v>0</v>
      </c>
      <c r="J148" s="337"/>
      <c r="K148" s="337"/>
      <c r="L148" s="337">
        <v>2</v>
      </c>
      <c r="M148" s="337">
        <v>55</v>
      </c>
      <c r="N148" s="87"/>
      <c r="O148" s="87"/>
      <c r="P148" s="87"/>
      <c r="Q148" s="87"/>
      <c r="R148" s="87"/>
      <c r="S148" s="87"/>
      <c r="T148" s="87"/>
      <c r="U148" s="18">
        <f t="shared" si="3"/>
        <v>0</v>
      </c>
      <c r="V148" s="18">
        <f t="shared" si="2"/>
        <v>0</v>
      </c>
      <c r="W148" s="337" t="s">
        <v>257</v>
      </c>
    </row>
    <row r="149" spans="1:23">
      <c r="A149" s="18">
        <v>147</v>
      </c>
      <c r="B149" s="18" t="s">
        <v>1075</v>
      </c>
      <c r="C149" s="18">
        <v>147</v>
      </c>
      <c r="D149" s="18">
        <v>143</v>
      </c>
      <c r="E149" s="337">
        <v>161003734</v>
      </c>
      <c r="F149" s="18">
        <v>58</v>
      </c>
      <c r="G149" s="18">
        <v>3518.44</v>
      </c>
      <c r="H149" s="82">
        <v>249.56</v>
      </c>
      <c r="I149" s="18">
        <v>0</v>
      </c>
      <c r="J149" s="18"/>
      <c r="K149" s="18"/>
      <c r="L149" s="18">
        <v>2</v>
      </c>
      <c r="M149" s="18">
        <v>0</v>
      </c>
      <c r="N149" s="18"/>
      <c r="O149" s="18"/>
      <c r="P149" s="18"/>
      <c r="Q149" s="18"/>
      <c r="R149" s="18"/>
      <c r="S149" s="18"/>
      <c r="T149" s="18"/>
      <c r="U149" s="18">
        <f t="shared" si="3"/>
        <v>0</v>
      </c>
      <c r="V149" s="18">
        <f t="shared" si="2"/>
        <v>0</v>
      </c>
      <c r="W149" s="18" t="s">
        <v>259</v>
      </c>
    </row>
    <row r="150" spans="1:23">
      <c r="A150" s="18">
        <v>148</v>
      </c>
      <c r="B150" s="18" t="s">
        <v>1075</v>
      </c>
      <c r="C150" s="18">
        <v>148</v>
      </c>
      <c r="D150" s="18">
        <v>145</v>
      </c>
      <c r="E150" s="18">
        <v>151000110</v>
      </c>
      <c r="F150" s="18">
        <v>56</v>
      </c>
      <c r="G150" s="18">
        <v>3360.25</v>
      </c>
      <c r="H150" s="82">
        <v>278.94</v>
      </c>
      <c r="I150" s="18">
        <v>0.19</v>
      </c>
      <c r="J150" s="18"/>
      <c r="K150" s="18"/>
      <c r="L150" s="18">
        <v>2</v>
      </c>
      <c r="M150" s="18">
        <v>25</v>
      </c>
      <c r="N150" s="18"/>
      <c r="O150" s="18"/>
      <c r="P150" s="18"/>
      <c r="Q150" s="18"/>
      <c r="R150" s="18"/>
      <c r="S150" s="18"/>
      <c r="T150" s="18"/>
      <c r="U150" s="18">
        <f t="shared" si="3"/>
        <v>0</v>
      </c>
      <c r="V150" s="18">
        <f t="shared" si="2"/>
        <v>0</v>
      </c>
      <c r="W150" s="18" t="s">
        <v>257</v>
      </c>
    </row>
    <row r="151" spans="1:23">
      <c r="A151" s="18">
        <v>149</v>
      </c>
      <c r="B151" s="18" t="s">
        <v>1075</v>
      </c>
      <c r="C151" s="18">
        <v>149</v>
      </c>
      <c r="D151" s="18">
        <v>146</v>
      </c>
      <c r="E151" s="337">
        <v>151000111</v>
      </c>
      <c r="F151" s="18">
        <v>58</v>
      </c>
      <c r="G151" s="18">
        <v>3500.82</v>
      </c>
      <c r="H151" s="82">
        <v>269.57</v>
      </c>
      <c r="I151" s="18">
        <v>0.39</v>
      </c>
      <c r="J151" s="18"/>
      <c r="K151" s="18"/>
      <c r="L151" s="18">
        <v>1</v>
      </c>
      <c r="M151" s="18">
        <v>50</v>
      </c>
      <c r="N151" s="18"/>
      <c r="O151" s="18"/>
      <c r="P151" s="18"/>
      <c r="Q151" s="18"/>
      <c r="R151" s="18"/>
      <c r="S151" s="18"/>
      <c r="T151" s="18"/>
      <c r="U151" s="18">
        <f t="shared" si="3"/>
        <v>0</v>
      </c>
      <c r="V151" s="18">
        <f t="shared" si="2"/>
        <v>0</v>
      </c>
      <c r="W151" s="18" t="s">
        <v>257</v>
      </c>
    </row>
    <row r="152" spans="1:23">
      <c r="A152" s="18">
        <v>150</v>
      </c>
      <c r="B152" s="18" t="s">
        <v>1075</v>
      </c>
      <c r="C152" s="18">
        <v>150</v>
      </c>
      <c r="D152" s="18">
        <v>147</v>
      </c>
      <c r="E152" s="18">
        <v>161003735</v>
      </c>
      <c r="F152" s="18">
        <v>58</v>
      </c>
      <c r="G152" s="18">
        <v>3520.23</v>
      </c>
      <c r="H152" s="82">
        <v>248.77</v>
      </c>
      <c r="I152" s="18">
        <v>0</v>
      </c>
      <c r="J152" s="18"/>
      <c r="K152" s="18"/>
      <c r="L152" s="18">
        <v>1</v>
      </c>
      <c r="M152" s="18">
        <v>50</v>
      </c>
      <c r="N152" s="18"/>
      <c r="O152" s="18"/>
      <c r="P152" s="18"/>
      <c r="Q152" s="18"/>
      <c r="R152" s="18"/>
      <c r="S152" s="18"/>
      <c r="T152" s="18"/>
      <c r="U152" s="18">
        <f t="shared" si="3"/>
        <v>0</v>
      </c>
      <c r="V152" s="18">
        <f t="shared" si="2"/>
        <v>0</v>
      </c>
      <c r="W152" s="381" t="s">
        <v>257</v>
      </c>
    </row>
    <row r="153" spans="1:23">
      <c r="A153" s="18">
        <v>151</v>
      </c>
      <c r="B153" s="18" t="s">
        <v>1075</v>
      </c>
      <c r="C153" s="18">
        <v>151</v>
      </c>
      <c r="D153" s="18">
        <v>148</v>
      </c>
      <c r="E153" s="337">
        <v>161003737</v>
      </c>
      <c r="F153" s="18">
        <v>57</v>
      </c>
      <c r="G153" s="18">
        <v>3474.84</v>
      </c>
      <c r="H153" s="82">
        <v>230.15</v>
      </c>
      <c r="I153" s="18">
        <v>0.4</v>
      </c>
      <c r="J153" s="18"/>
      <c r="K153" s="18"/>
      <c r="L153" s="18">
        <v>2</v>
      </c>
      <c r="M153" s="18">
        <v>55</v>
      </c>
      <c r="N153" s="18"/>
      <c r="O153" s="18"/>
      <c r="P153" s="18"/>
      <c r="Q153" s="18"/>
      <c r="R153" s="18"/>
      <c r="S153" s="18"/>
      <c r="T153" s="18"/>
      <c r="U153" s="18">
        <f t="shared" si="3"/>
        <v>0</v>
      </c>
      <c r="V153" s="18">
        <f t="shared" si="2"/>
        <v>0</v>
      </c>
      <c r="W153" s="381" t="s">
        <v>259</v>
      </c>
    </row>
    <row r="154" spans="1:23">
      <c r="A154" s="18">
        <v>152</v>
      </c>
      <c r="B154" s="18" t="s">
        <v>1075</v>
      </c>
      <c r="C154" s="18">
        <v>152</v>
      </c>
      <c r="D154" s="18">
        <v>149</v>
      </c>
      <c r="E154" s="18">
        <v>161003736</v>
      </c>
      <c r="F154" s="18">
        <v>58</v>
      </c>
      <c r="G154" s="18">
        <v>3487.23</v>
      </c>
      <c r="H154" s="82">
        <v>281.77</v>
      </c>
      <c r="I154" s="18">
        <v>0</v>
      </c>
      <c r="J154" s="18"/>
      <c r="K154" s="18"/>
      <c r="L154" s="18">
        <v>2</v>
      </c>
      <c r="M154" s="18">
        <v>55</v>
      </c>
      <c r="N154" s="18"/>
      <c r="O154" s="18"/>
      <c r="P154" s="18"/>
      <c r="Q154" s="18"/>
      <c r="R154" s="18"/>
      <c r="S154" s="18"/>
      <c r="T154" s="18"/>
      <c r="U154" s="18">
        <f t="shared" si="3"/>
        <v>0</v>
      </c>
      <c r="V154" s="18">
        <f t="shared" si="2"/>
        <v>0</v>
      </c>
      <c r="W154" s="382" t="s">
        <v>259</v>
      </c>
    </row>
    <row r="155" spans="1:23">
      <c r="A155" s="18">
        <v>153</v>
      </c>
      <c r="B155" s="383" t="s">
        <v>1076</v>
      </c>
      <c r="C155" s="18">
        <v>153</v>
      </c>
      <c r="D155" s="18">
        <v>150</v>
      </c>
      <c r="E155" s="337">
        <v>141000310</v>
      </c>
      <c r="F155" s="18">
        <v>59</v>
      </c>
      <c r="G155" s="18">
        <v>3588.61</v>
      </c>
      <c r="H155" s="82">
        <v>246.39</v>
      </c>
      <c r="I155" s="18">
        <v>0</v>
      </c>
      <c r="J155" s="18"/>
      <c r="K155" s="18"/>
      <c r="L155" s="18">
        <v>2</v>
      </c>
      <c r="M155" s="18">
        <v>25</v>
      </c>
      <c r="N155" s="18"/>
      <c r="O155" s="18"/>
      <c r="P155" s="18"/>
      <c r="Q155" s="18"/>
      <c r="R155" s="18"/>
      <c r="S155" s="18"/>
      <c r="T155" s="18"/>
      <c r="U155" s="18">
        <f t="shared" si="3"/>
        <v>0</v>
      </c>
      <c r="V155" s="18">
        <f t="shared" si="2"/>
        <v>0</v>
      </c>
      <c r="W155" s="18" t="s">
        <v>257</v>
      </c>
    </row>
    <row r="156" spans="1:23">
      <c r="A156" s="18">
        <v>154</v>
      </c>
      <c r="B156" s="383" t="s">
        <v>1076</v>
      </c>
      <c r="C156" s="18">
        <v>154</v>
      </c>
      <c r="D156" s="18">
        <v>152</v>
      </c>
      <c r="E156" s="18">
        <v>161003738</v>
      </c>
      <c r="F156" s="18">
        <v>57</v>
      </c>
      <c r="G156" s="18">
        <v>3429.07</v>
      </c>
      <c r="H156" s="82">
        <v>271.93</v>
      </c>
      <c r="I156" s="18">
        <v>0</v>
      </c>
      <c r="J156" s="18"/>
      <c r="K156" s="18"/>
      <c r="L156" s="18">
        <v>2</v>
      </c>
      <c r="M156" s="18">
        <v>0</v>
      </c>
      <c r="N156" s="18"/>
      <c r="O156" s="18"/>
      <c r="P156" s="18"/>
      <c r="Q156" s="18"/>
      <c r="R156" s="18"/>
      <c r="S156" s="18"/>
      <c r="T156" s="18"/>
      <c r="U156" s="18">
        <f t="shared" si="3"/>
        <v>0</v>
      </c>
      <c r="V156" s="18">
        <f t="shared" si="2"/>
        <v>0</v>
      </c>
      <c r="W156" s="18" t="s">
        <v>257</v>
      </c>
    </row>
    <row r="157" spans="1:23">
      <c r="A157" s="18">
        <v>155</v>
      </c>
      <c r="B157" s="383" t="s">
        <v>1076</v>
      </c>
      <c r="C157" s="18">
        <v>155</v>
      </c>
      <c r="D157" s="18">
        <v>151</v>
      </c>
      <c r="E157" s="337">
        <v>161003739</v>
      </c>
      <c r="F157" s="18">
        <v>58</v>
      </c>
      <c r="G157" s="18">
        <v>3524.84</v>
      </c>
      <c r="H157" s="82">
        <v>241.16</v>
      </c>
      <c r="I157" s="18">
        <v>0</v>
      </c>
      <c r="J157" s="18"/>
      <c r="K157" s="18"/>
      <c r="L157" s="18">
        <v>1</v>
      </c>
      <c r="M157" s="18">
        <v>50</v>
      </c>
      <c r="N157" s="18"/>
      <c r="O157" s="18"/>
      <c r="P157" s="18"/>
      <c r="Q157" s="18"/>
      <c r="R157" s="18"/>
      <c r="S157" s="18"/>
      <c r="T157" s="18"/>
      <c r="U157" s="18">
        <f t="shared" si="3"/>
        <v>0</v>
      </c>
      <c r="V157" s="18">
        <f t="shared" si="2"/>
        <v>0</v>
      </c>
      <c r="W157" s="18" t="s">
        <v>259</v>
      </c>
    </row>
    <row r="158" spans="1:23">
      <c r="A158" s="18">
        <v>156</v>
      </c>
      <c r="B158" s="383" t="s">
        <v>1076</v>
      </c>
      <c r="C158" s="18">
        <v>156</v>
      </c>
      <c r="D158" s="18">
        <v>153</v>
      </c>
      <c r="E158" s="18">
        <v>161003740</v>
      </c>
      <c r="F158" s="18">
        <v>59</v>
      </c>
      <c r="G158" s="18">
        <v>3509.25</v>
      </c>
      <c r="H158" s="82">
        <v>257.75</v>
      </c>
      <c r="I158" s="18">
        <v>0</v>
      </c>
      <c r="J158" s="18"/>
      <c r="K158" s="18"/>
      <c r="L158" s="18">
        <v>1</v>
      </c>
      <c r="M158" s="18">
        <v>40</v>
      </c>
      <c r="N158" s="18"/>
      <c r="O158" s="18"/>
      <c r="P158" s="18"/>
      <c r="Q158" s="18"/>
      <c r="R158" s="18"/>
      <c r="S158" s="18"/>
      <c r="T158" s="18"/>
      <c r="U158" s="18">
        <f t="shared" si="3"/>
        <v>0</v>
      </c>
      <c r="V158" s="18">
        <f t="shared" si="2"/>
        <v>0</v>
      </c>
      <c r="W158" s="18" t="s">
        <v>259</v>
      </c>
    </row>
    <row r="159" spans="1:23">
      <c r="A159" s="18">
        <v>157</v>
      </c>
      <c r="B159" s="383" t="s">
        <v>1076</v>
      </c>
      <c r="C159" s="18">
        <v>157</v>
      </c>
      <c r="D159" s="18">
        <v>154</v>
      </c>
      <c r="E159" s="337">
        <v>161003741</v>
      </c>
      <c r="F159" s="18">
        <v>59</v>
      </c>
      <c r="G159" s="18">
        <v>3618.61</v>
      </c>
      <c r="H159" s="82">
        <v>217.17</v>
      </c>
      <c r="I159" s="18">
        <v>0.78</v>
      </c>
      <c r="J159" s="18"/>
      <c r="K159" s="18"/>
      <c r="L159" s="18">
        <v>2</v>
      </c>
      <c r="M159" s="18">
        <v>0</v>
      </c>
      <c r="N159" s="18"/>
      <c r="O159" s="18"/>
      <c r="P159" s="18"/>
      <c r="Q159" s="18"/>
      <c r="R159" s="18"/>
      <c r="S159" s="18"/>
      <c r="T159" s="18"/>
      <c r="U159" s="18">
        <f t="shared" si="3"/>
        <v>0</v>
      </c>
      <c r="V159" s="18">
        <f t="shared" si="2"/>
        <v>0</v>
      </c>
      <c r="W159" s="18" t="s">
        <v>257</v>
      </c>
    </row>
    <row r="160" spans="1:23">
      <c r="A160" s="18">
        <v>158</v>
      </c>
      <c r="B160" s="383" t="s">
        <v>1076</v>
      </c>
      <c r="C160" s="18">
        <v>158</v>
      </c>
      <c r="D160" s="18">
        <v>156</v>
      </c>
      <c r="E160" s="18">
        <v>161003742</v>
      </c>
      <c r="F160" s="18">
        <v>58</v>
      </c>
      <c r="G160" s="18">
        <v>3499.63</v>
      </c>
      <c r="H160" s="82">
        <v>269.37</v>
      </c>
      <c r="I160" s="18">
        <v>0</v>
      </c>
      <c r="J160" s="18"/>
      <c r="K160" s="18"/>
      <c r="L160" s="18">
        <v>1</v>
      </c>
      <c r="M160" s="18">
        <v>30</v>
      </c>
      <c r="N160" s="18"/>
      <c r="O160" s="18"/>
      <c r="P160" s="18"/>
      <c r="Q160" s="18"/>
      <c r="R160" s="18"/>
      <c r="S160" s="18"/>
      <c r="T160" s="18"/>
      <c r="U160" s="18">
        <f t="shared" si="3"/>
        <v>0</v>
      </c>
      <c r="V160" s="18">
        <f t="shared" si="2"/>
        <v>0</v>
      </c>
      <c r="W160" s="18" t="s">
        <v>257</v>
      </c>
    </row>
    <row r="161" spans="1:24">
      <c r="A161" s="18">
        <v>159</v>
      </c>
      <c r="B161" s="383" t="s">
        <v>1076</v>
      </c>
      <c r="C161" s="18">
        <v>159</v>
      </c>
      <c r="D161" s="18">
        <v>155</v>
      </c>
      <c r="E161" s="337">
        <v>161003743</v>
      </c>
      <c r="F161" s="18">
        <v>59</v>
      </c>
      <c r="G161" s="18">
        <v>3568.01</v>
      </c>
      <c r="H161" s="82">
        <v>266.99</v>
      </c>
      <c r="I161" s="18">
        <v>0</v>
      </c>
      <c r="J161" s="18"/>
      <c r="K161" s="18"/>
      <c r="L161" s="18">
        <v>1</v>
      </c>
      <c r="M161" s="18">
        <v>45</v>
      </c>
      <c r="N161" s="18"/>
      <c r="O161" s="18"/>
      <c r="P161" s="18"/>
      <c r="Q161" s="18"/>
      <c r="R161" s="18"/>
      <c r="S161" s="18"/>
      <c r="T161" s="18"/>
      <c r="U161" s="18">
        <f t="shared" si="3"/>
        <v>0</v>
      </c>
      <c r="V161" s="18">
        <f t="shared" si="2"/>
        <v>0</v>
      </c>
      <c r="W161" s="18" t="s">
        <v>259</v>
      </c>
      <c r="X161" s="76"/>
    </row>
    <row r="162" spans="1:24">
      <c r="A162" s="18">
        <v>160</v>
      </c>
      <c r="B162" s="383" t="s">
        <v>1076</v>
      </c>
      <c r="C162" s="18">
        <v>160</v>
      </c>
      <c r="D162" s="18">
        <v>157</v>
      </c>
      <c r="E162" s="18">
        <v>161003744</v>
      </c>
      <c r="F162" s="18">
        <v>56</v>
      </c>
      <c r="G162" s="18">
        <v>3381.65</v>
      </c>
      <c r="H162" s="82">
        <v>257.35000000000002</v>
      </c>
      <c r="I162" s="18">
        <v>0</v>
      </c>
      <c r="J162" s="18"/>
      <c r="K162" s="18"/>
      <c r="L162" s="18">
        <v>1</v>
      </c>
      <c r="M162" s="18">
        <v>30</v>
      </c>
      <c r="N162" s="18"/>
      <c r="O162" s="18"/>
      <c r="P162" s="18"/>
      <c r="Q162" s="18"/>
      <c r="R162" s="18"/>
      <c r="S162" s="18"/>
      <c r="T162" s="18"/>
      <c r="U162" s="18">
        <f t="shared" si="3"/>
        <v>0</v>
      </c>
      <c r="V162" s="18">
        <f t="shared" si="2"/>
        <v>0</v>
      </c>
      <c r="W162" s="18" t="s">
        <v>257</v>
      </c>
      <c r="X162" s="93"/>
    </row>
    <row r="163" spans="1:24">
      <c r="A163" s="18">
        <v>161</v>
      </c>
      <c r="B163" s="384" t="s">
        <v>1078</v>
      </c>
      <c r="C163" s="18">
        <v>161</v>
      </c>
      <c r="D163" s="18">
        <v>160</v>
      </c>
      <c r="E163" s="337">
        <v>161003745</v>
      </c>
      <c r="F163" s="18">
        <v>59</v>
      </c>
      <c r="G163" s="18">
        <v>3600.83</v>
      </c>
      <c r="H163" s="82">
        <v>220.36</v>
      </c>
      <c r="I163" s="18">
        <v>0.19</v>
      </c>
      <c r="J163" s="18"/>
      <c r="K163" s="18"/>
      <c r="L163" s="18">
        <v>2</v>
      </c>
      <c r="M163" s="18">
        <v>50</v>
      </c>
      <c r="N163" s="18"/>
      <c r="O163" s="18"/>
      <c r="P163" s="18"/>
      <c r="Q163" s="18"/>
      <c r="R163" s="18"/>
      <c r="S163" s="18"/>
      <c r="T163" s="18"/>
      <c r="U163" s="18">
        <f t="shared" si="3"/>
        <v>0</v>
      </c>
      <c r="V163" s="18">
        <f t="shared" si="2"/>
        <v>0</v>
      </c>
      <c r="W163" s="18" t="s">
        <v>259</v>
      </c>
    </row>
    <row r="164" spans="1:24">
      <c r="A164" s="18">
        <v>162</v>
      </c>
      <c r="B164" s="384" t="s">
        <v>1078</v>
      </c>
      <c r="C164" s="18">
        <v>162</v>
      </c>
      <c r="D164" s="18">
        <v>158</v>
      </c>
      <c r="E164" s="18">
        <v>161003746</v>
      </c>
      <c r="F164" s="18">
        <v>60</v>
      </c>
      <c r="G164" s="18">
        <v>3690.8</v>
      </c>
      <c r="H164" s="82">
        <v>197.36</v>
      </c>
      <c r="I164" s="18">
        <v>2.16</v>
      </c>
      <c r="J164" s="18"/>
      <c r="K164" s="18"/>
      <c r="L164" s="18">
        <v>2</v>
      </c>
      <c r="M164" s="18">
        <v>15</v>
      </c>
      <c r="N164" s="18"/>
      <c r="O164" s="18"/>
      <c r="P164" s="18"/>
      <c r="Q164" s="18"/>
      <c r="R164" s="18"/>
      <c r="S164" s="18"/>
      <c r="T164" s="18"/>
      <c r="U164" s="18">
        <f t="shared" si="3"/>
        <v>0</v>
      </c>
      <c r="V164" s="18">
        <f t="shared" si="2"/>
        <v>0</v>
      </c>
      <c r="W164" s="18" t="s">
        <v>257</v>
      </c>
    </row>
    <row r="165" spans="1:24">
      <c r="A165" s="18">
        <v>163</v>
      </c>
      <c r="B165" s="384" t="s">
        <v>1078</v>
      </c>
      <c r="C165" s="18">
        <v>163</v>
      </c>
      <c r="D165" s="18">
        <v>159</v>
      </c>
      <c r="E165" s="337">
        <v>161003747</v>
      </c>
      <c r="F165" s="18">
        <v>59</v>
      </c>
      <c r="G165" s="18">
        <v>3548.82</v>
      </c>
      <c r="H165" s="82">
        <v>285.18</v>
      </c>
      <c r="I165" s="18">
        <v>0</v>
      </c>
      <c r="J165" s="18"/>
      <c r="K165" s="18"/>
      <c r="L165" s="18">
        <v>2</v>
      </c>
      <c r="M165" s="18">
        <v>10</v>
      </c>
      <c r="N165" s="18"/>
      <c r="O165" s="18"/>
      <c r="P165" s="18"/>
      <c r="Q165" s="18"/>
      <c r="R165" s="18"/>
      <c r="S165" s="18"/>
      <c r="T165" s="18"/>
      <c r="U165" s="18">
        <f t="shared" si="3"/>
        <v>0</v>
      </c>
      <c r="V165" s="18">
        <f t="shared" si="2"/>
        <v>0</v>
      </c>
      <c r="W165" s="18" t="s">
        <v>257</v>
      </c>
    </row>
    <row r="166" spans="1:24">
      <c r="A166" s="18">
        <v>164</v>
      </c>
      <c r="B166" s="384" t="s">
        <v>1078</v>
      </c>
      <c r="C166" s="18">
        <v>164</v>
      </c>
      <c r="D166" s="18">
        <v>161</v>
      </c>
      <c r="E166" s="18">
        <v>161003748</v>
      </c>
      <c r="F166" s="18">
        <v>58</v>
      </c>
      <c r="G166" s="18">
        <v>3465.43</v>
      </c>
      <c r="H166" s="82">
        <v>303.57</v>
      </c>
      <c r="I166" s="18">
        <v>0</v>
      </c>
      <c r="J166" s="18"/>
      <c r="K166" s="18"/>
      <c r="L166" s="18">
        <v>2</v>
      </c>
      <c r="M166" s="18">
        <v>35</v>
      </c>
      <c r="N166" s="18"/>
      <c r="O166" s="18"/>
      <c r="P166" s="18"/>
      <c r="Q166" s="18"/>
      <c r="R166" s="18"/>
      <c r="S166" s="18"/>
      <c r="T166" s="18"/>
      <c r="U166" s="18">
        <f t="shared" si="3"/>
        <v>0</v>
      </c>
      <c r="V166" s="18">
        <f t="shared" si="2"/>
        <v>0</v>
      </c>
      <c r="W166" s="18" t="s">
        <v>257</v>
      </c>
    </row>
    <row r="167" spans="1:24">
      <c r="A167" s="18">
        <v>165</v>
      </c>
      <c r="B167" s="384" t="s">
        <v>1078</v>
      </c>
      <c r="C167" s="18">
        <v>165</v>
      </c>
      <c r="D167" s="18">
        <v>162</v>
      </c>
      <c r="E167" s="337">
        <v>161003749</v>
      </c>
      <c r="F167" s="18">
        <v>57</v>
      </c>
      <c r="G167" s="18">
        <v>3437.23</v>
      </c>
      <c r="H167" s="82">
        <v>269.56</v>
      </c>
      <c r="I167" s="18">
        <v>1.79</v>
      </c>
      <c r="J167" s="18"/>
      <c r="K167" s="18"/>
      <c r="L167" s="18">
        <v>2</v>
      </c>
      <c r="M167" s="18">
        <v>0</v>
      </c>
      <c r="N167" s="18"/>
      <c r="O167" s="18"/>
      <c r="P167" s="18"/>
      <c r="Q167" s="18"/>
      <c r="R167" s="18"/>
      <c r="S167" s="18"/>
      <c r="T167" s="18"/>
      <c r="U167" s="18">
        <f t="shared" si="3"/>
        <v>0</v>
      </c>
      <c r="V167" s="18">
        <f t="shared" si="2"/>
        <v>0</v>
      </c>
      <c r="W167" s="18" t="s">
        <v>259</v>
      </c>
    </row>
    <row r="168" spans="1:24">
      <c r="A168" s="18">
        <v>166</v>
      </c>
      <c r="B168" s="384" t="s">
        <v>1078</v>
      </c>
      <c r="C168" s="18">
        <v>166</v>
      </c>
      <c r="D168" s="18">
        <v>163</v>
      </c>
      <c r="E168" s="18">
        <v>161003750</v>
      </c>
      <c r="F168" s="18">
        <v>58</v>
      </c>
      <c r="G168" s="18">
        <v>3529.03</v>
      </c>
      <c r="H168" s="82">
        <v>240.56</v>
      </c>
      <c r="I168" s="18">
        <v>0.59</v>
      </c>
      <c r="J168" s="18"/>
      <c r="K168" s="18"/>
      <c r="L168" s="18">
        <v>2</v>
      </c>
      <c r="M168" s="18">
        <v>15</v>
      </c>
      <c r="N168" s="18"/>
      <c r="O168" s="18"/>
      <c r="P168" s="18"/>
      <c r="Q168" s="18"/>
      <c r="R168" s="18"/>
      <c r="S168" s="18"/>
      <c r="T168" s="18"/>
      <c r="U168" s="18">
        <f t="shared" si="3"/>
        <v>0</v>
      </c>
      <c r="V168" s="18">
        <f t="shared" si="2"/>
        <v>0</v>
      </c>
      <c r="W168" s="18" t="s">
        <v>259</v>
      </c>
    </row>
    <row r="169" spans="1:24">
      <c r="A169" s="18">
        <v>167</v>
      </c>
      <c r="B169" s="384" t="s">
        <v>1078</v>
      </c>
      <c r="C169" s="18">
        <v>167</v>
      </c>
      <c r="D169" s="18">
        <v>164</v>
      </c>
      <c r="E169" s="337">
        <v>161003751</v>
      </c>
      <c r="F169" s="18">
        <v>59</v>
      </c>
      <c r="G169" s="18">
        <v>3585.05</v>
      </c>
      <c r="H169" s="82">
        <v>248.52</v>
      </c>
      <c r="I169" s="18">
        <v>2.57</v>
      </c>
      <c r="J169" s="18"/>
      <c r="K169" s="18"/>
      <c r="L169" s="18">
        <v>1</v>
      </c>
      <c r="M169" s="18">
        <v>55</v>
      </c>
      <c r="N169" s="18"/>
      <c r="O169" s="18"/>
      <c r="P169" s="18"/>
      <c r="Q169" s="18"/>
      <c r="R169" s="18"/>
      <c r="S169" s="18"/>
      <c r="T169" s="18"/>
      <c r="U169" s="18">
        <f t="shared" si="3"/>
        <v>0</v>
      </c>
      <c r="V169" s="18">
        <f t="shared" si="2"/>
        <v>0</v>
      </c>
      <c r="W169" s="18" t="s">
        <v>257</v>
      </c>
    </row>
    <row r="170" spans="1:24">
      <c r="A170" s="18">
        <v>168</v>
      </c>
      <c r="B170" s="384" t="s">
        <v>1078</v>
      </c>
      <c r="C170" s="18">
        <v>168</v>
      </c>
      <c r="D170" s="18">
        <v>165</v>
      </c>
      <c r="E170" s="18">
        <v>161003752</v>
      </c>
      <c r="F170" s="18">
        <v>57</v>
      </c>
      <c r="G170" s="18">
        <v>3485.23</v>
      </c>
      <c r="H170" s="82">
        <v>219.96</v>
      </c>
      <c r="I170" s="18">
        <v>0.19</v>
      </c>
      <c r="J170" s="18"/>
      <c r="K170" s="18"/>
      <c r="L170" s="18">
        <v>1</v>
      </c>
      <c r="M170" s="18">
        <v>50</v>
      </c>
      <c r="N170" s="18"/>
      <c r="O170" s="18"/>
      <c r="P170" s="18"/>
      <c r="Q170" s="18"/>
      <c r="R170" s="18"/>
      <c r="S170" s="18"/>
      <c r="T170" s="18"/>
      <c r="U170" s="18">
        <f t="shared" si="3"/>
        <v>0</v>
      </c>
      <c r="V170" s="18">
        <f t="shared" si="2"/>
        <v>0</v>
      </c>
      <c r="W170" s="18" t="s">
        <v>259</v>
      </c>
    </row>
    <row r="171" spans="1:24">
      <c r="A171" s="18">
        <v>169</v>
      </c>
      <c r="B171" s="384" t="s">
        <v>1078</v>
      </c>
      <c r="C171" s="18">
        <v>169</v>
      </c>
      <c r="D171" s="18">
        <v>166</v>
      </c>
      <c r="E171" s="337">
        <v>161003753</v>
      </c>
      <c r="F171" s="18">
        <v>59</v>
      </c>
      <c r="G171" s="18">
        <v>3643.01</v>
      </c>
      <c r="H171" s="82">
        <v>193.97</v>
      </c>
      <c r="I171" s="18">
        <v>1.38</v>
      </c>
      <c r="J171" s="18"/>
      <c r="K171" s="18"/>
      <c r="L171" s="18">
        <v>1</v>
      </c>
      <c r="M171" s="18">
        <v>40</v>
      </c>
      <c r="N171" s="18"/>
      <c r="O171" s="18"/>
      <c r="P171" s="18"/>
      <c r="Q171" s="18"/>
      <c r="R171" s="18"/>
      <c r="S171" s="18"/>
      <c r="T171" s="18"/>
      <c r="U171" s="18">
        <f t="shared" si="3"/>
        <v>0</v>
      </c>
      <c r="V171" s="18">
        <f t="shared" si="2"/>
        <v>0</v>
      </c>
      <c r="W171" s="18" t="s">
        <v>257</v>
      </c>
    </row>
    <row r="172" spans="1:24">
      <c r="A172" s="18">
        <v>170</v>
      </c>
      <c r="B172" s="18" t="s">
        <v>1079</v>
      </c>
      <c r="C172" s="18">
        <v>170</v>
      </c>
      <c r="D172" s="18">
        <v>167</v>
      </c>
      <c r="E172" s="18">
        <v>161003754</v>
      </c>
      <c r="F172" s="18">
        <v>59</v>
      </c>
      <c r="G172" s="18">
        <v>3561.61</v>
      </c>
      <c r="H172" s="82">
        <v>273.39</v>
      </c>
      <c r="I172" s="18">
        <v>0</v>
      </c>
      <c r="J172" s="18"/>
      <c r="K172" s="18"/>
      <c r="L172" s="18">
        <v>1</v>
      </c>
      <c r="M172" s="18">
        <v>45</v>
      </c>
      <c r="N172" s="18"/>
      <c r="O172" s="18"/>
      <c r="P172" s="18"/>
      <c r="Q172" s="18"/>
      <c r="R172" s="18"/>
      <c r="S172" s="18"/>
      <c r="T172" s="18"/>
      <c r="U172" s="18">
        <f t="shared" si="3"/>
        <v>0</v>
      </c>
      <c r="V172" s="18">
        <f t="shared" si="2"/>
        <v>0</v>
      </c>
      <c r="W172" s="18" t="s">
        <v>257</v>
      </c>
    </row>
    <row r="173" spans="1:24">
      <c r="A173" s="18">
        <v>171</v>
      </c>
      <c r="B173" s="18" t="s">
        <v>1079</v>
      </c>
      <c r="C173" s="18">
        <v>171</v>
      </c>
      <c r="D173" s="18">
        <v>168</v>
      </c>
      <c r="E173" s="18">
        <v>141000311</v>
      </c>
      <c r="F173" s="18">
        <v>58</v>
      </c>
      <c r="G173" s="18">
        <v>3538.23</v>
      </c>
      <c r="H173" s="82">
        <v>230.77</v>
      </c>
      <c r="I173" s="18">
        <v>0</v>
      </c>
      <c r="J173" s="18"/>
      <c r="K173" s="18"/>
      <c r="L173" s="18">
        <v>2</v>
      </c>
      <c r="M173" s="18">
        <v>10</v>
      </c>
      <c r="N173" s="18"/>
      <c r="O173" s="18"/>
      <c r="P173" s="18"/>
      <c r="Q173" s="18"/>
      <c r="R173" s="18"/>
      <c r="S173" s="18"/>
      <c r="T173" s="18"/>
      <c r="U173" s="18">
        <f t="shared" si="3"/>
        <v>0</v>
      </c>
      <c r="V173" s="18">
        <f t="shared" si="2"/>
        <v>0</v>
      </c>
      <c r="W173" s="18" t="s">
        <v>259</v>
      </c>
    </row>
    <row r="174" spans="1:24" s="80" customFormat="1">
      <c r="A174" s="16">
        <v>172</v>
      </c>
      <c r="B174" s="16" t="s">
        <v>1079</v>
      </c>
      <c r="C174" s="16">
        <v>172</v>
      </c>
      <c r="D174" s="16">
        <v>169</v>
      </c>
      <c r="E174" s="342">
        <v>161003755</v>
      </c>
      <c r="F174" s="16">
        <v>58</v>
      </c>
      <c r="G174" s="16">
        <v>3587.23</v>
      </c>
      <c r="H174" s="90">
        <v>188.31</v>
      </c>
      <c r="I174" s="16">
        <v>6.54</v>
      </c>
      <c r="J174" s="16"/>
      <c r="K174" s="16"/>
      <c r="L174" s="16">
        <v>2</v>
      </c>
      <c r="M174" s="16">
        <v>10</v>
      </c>
      <c r="N174" s="16"/>
      <c r="O174" s="16">
        <v>8700</v>
      </c>
      <c r="P174" s="16"/>
      <c r="Q174" s="16"/>
      <c r="R174" s="16"/>
      <c r="S174" s="16"/>
      <c r="T174" s="16"/>
      <c r="U174" s="16">
        <f t="shared" si="3"/>
        <v>435</v>
      </c>
      <c r="V174" s="16">
        <f t="shared" si="2"/>
        <v>9135</v>
      </c>
      <c r="W174" s="16" t="s">
        <v>257</v>
      </c>
      <c r="X174" s="80" t="s">
        <v>1048</v>
      </c>
    </row>
    <row r="175" spans="1:24" s="80" customFormat="1">
      <c r="A175" s="16">
        <v>173</v>
      </c>
      <c r="B175" s="16" t="s">
        <v>1079</v>
      </c>
      <c r="C175" s="16">
        <v>173</v>
      </c>
      <c r="D175" s="16">
        <v>170</v>
      </c>
      <c r="E175" s="16">
        <v>161003756</v>
      </c>
      <c r="F175" s="16">
        <v>60</v>
      </c>
      <c r="G175" s="16">
        <v>3808.8</v>
      </c>
      <c r="H175" s="90">
        <v>328</v>
      </c>
      <c r="I175" s="16">
        <v>6.8</v>
      </c>
      <c r="J175" s="16"/>
      <c r="K175" s="16"/>
      <c r="L175" s="16">
        <v>2</v>
      </c>
      <c r="M175" s="16">
        <v>15</v>
      </c>
      <c r="N175" s="16"/>
      <c r="O175" s="16">
        <v>8850</v>
      </c>
      <c r="P175" s="16"/>
      <c r="Q175" s="16"/>
      <c r="R175" s="16"/>
      <c r="S175" s="16"/>
      <c r="T175" s="16"/>
      <c r="U175" s="16">
        <f t="shared" si="3"/>
        <v>442.5</v>
      </c>
      <c r="V175" s="16">
        <f t="shared" si="2"/>
        <v>9292.5</v>
      </c>
      <c r="W175" s="16" t="s">
        <v>257</v>
      </c>
      <c r="X175" s="80" t="s">
        <v>1048</v>
      </c>
    </row>
    <row r="176" spans="1:24" s="80" customFormat="1">
      <c r="A176" s="16">
        <v>174</v>
      </c>
      <c r="B176" s="16" t="s">
        <v>1079</v>
      </c>
      <c r="C176" s="16">
        <v>174</v>
      </c>
      <c r="D176" s="16">
        <v>171</v>
      </c>
      <c r="E176" s="342">
        <v>161003759</v>
      </c>
      <c r="F176" s="16">
        <v>58</v>
      </c>
      <c r="G176" s="16">
        <v>3572.23</v>
      </c>
      <c r="H176" s="90">
        <v>204.33</v>
      </c>
      <c r="I176" s="16">
        <v>7.56</v>
      </c>
      <c r="J176" s="16"/>
      <c r="K176" s="16"/>
      <c r="L176" s="16">
        <v>1</v>
      </c>
      <c r="M176" s="16">
        <v>35</v>
      </c>
      <c r="N176" s="16"/>
      <c r="O176" s="16">
        <v>8700</v>
      </c>
      <c r="P176" s="16"/>
      <c r="Q176" s="16"/>
      <c r="R176" s="16"/>
      <c r="S176" s="16"/>
      <c r="T176" s="16"/>
      <c r="U176" s="16">
        <f t="shared" si="3"/>
        <v>435</v>
      </c>
      <c r="V176" s="16">
        <f t="shared" si="2"/>
        <v>9135</v>
      </c>
      <c r="W176" s="16" t="s">
        <v>259</v>
      </c>
      <c r="X176" s="80" t="s">
        <v>1048</v>
      </c>
    </row>
    <row r="177" spans="1:24">
      <c r="A177" s="18">
        <v>175</v>
      </c>
      <c r="B177" s="18" t="s">
        <v>1079</v>
      </c>
      <c r="C177" s="18">
        <v>175</v>
      </c>
      <c r="D177" s="18">
        <v>172</v>
      </c>
      <c r="E177" s="18">
        <v>161003757</v>
      </c>
      <c r="F177" s="18">
        <v>59</v>
      </c>
      <c r="G177" s="18">
        <v>3640.61</v>
      </c>
      <c r="H177" s="82">
        <v>195.38</v>
      </c>
      <c r="I177" s="18">
        <v>0.99</v>
      </c>
      <c r="J177" s="18"/>
      <c r="K177" s="18"/>
      <c r="L177" s="18">
        <v>2</v>
      </c>
      <c r="M177" s="18">
        <v>20</v>
      </c>
      <c r="N177" s="18"/>
      <c r="O177" s="18"/>
      <c r="P177" s="18"/>
      <c r="Q177" s="18"/>
      <c r="R177" s="18"/>
      <c r="S177" s="18"/>
      <c r="T177" s="18"/>
      <c r="U177" s="18">
        <f t="shared" si="3"/>
        <v>0</v>
      </c>
      <c r="V177" s="18">
        <f t="shared" si="2"/>
        <v>0</v>
      </c>
      <c r="W177" s="385" t="s">
        <v>257</v>
      </c>
    </row>
    <row r="178" spans="1:24">
      <c r="A178" s="18">
        <v>176</v>
      </c>
      <c r="B178" s="18" t="s">
        <v>1079</v>
      </c>
      <c r="C178" s="18">
        <v>176</v>
      </c>
      <c r="D178" s="18">
        <v>173</v>
      </c>
      <c r="E178" s="91">
        <v>161003758</v>
      </c>
      <c r="F178" s="18">
        <v>57</v>
      </c>
      <c r="G178" s="18">
        <v>3496.05</v>
      </c>
      <c r="H178" s="82">
        <v>207.95</v>
      </c>
      <c r="I178" s="18">
        <v>0</v>
      </c>
      <c r="J178" s="18"/>
      <c r="K178" s="18"/>
      <c r="L178" s="18">
        <v>1</v>
      </c>
      <c r="M178" s="18">
        <v>40</v>
      </c>
      <c r="N178" s="18"/>
      <c r="O178" s="18"/>
      <c r="P178" s="18"/>
      <c r="Q178" s="18"/>
      <c r="R178" s="18"/>
      <c r="S178" s="18"/>
      <c r="T178" s="18"/>
      <c r="U178" s="18">
        <f t="shared" si="3"/>
        <v>0</v>
      </c>
      <c r="V178" s="18">
        <f t="shared" si="2"/>
        <v>0</v>
      </c>
      <c r="W178" s="386" t="s">
        <v>257</v>
      </c>
    </row>
    <row r="179" spans="1:24">
      <c r="A179" s="18">
        <v>177</v>
      </c>
      <c r="B179" s="18" t="s">
        <v>1079</v>
      </c>
      <c r="C179" s="18">
        <v>177</v>
      </c>
      <c r="D179" s="18">
        <v>174</v>
      </c>
      <c r="E179" s="18">
        <v>161003760</v>
      </c>
      <c r="F179" s="18">
        <v>59</v>
      </c>
      <c r="G179" s="18">
        <v>3634.63</v>
      </c>
      <c r="H179" s="82">
        <v>194.9</v>
      </c>
      <c r="I179" s="18">
        <v>8.5299999999999994</v>
      </c>
      <c r="J179" s="18"/>
      <c r="K179" s="18"/>
      <c r="L179" s="18">
        <v>1</v>
      </c>
      <c r="M179" s="18">
        <v>50</v>
      </c>
      <c r="N179" s="18"/>
      <c r="O179" s="18"/>
      <c r="P179" s="18"/>
      <c r="Q179" s="18"/>
      <c r="R179" s="18"/>
      <c r="S179" s="18"/>
      <c r="T179" s="18"/>
      <c r="U179" s="18">
        <f t="shared" si="3"/>
        <v>0</v>
      </c>
      <c r="V179" s="18">
        <f t="shared" si="2"/>
        <v>0</v>
      </c>
      <c r="W179" s="18" t="s">
        <v>259</v>
      </c>
    </row>
    <row r="180" spans="1:24">
      <c r="A180" s="18">
        <v>178</v>
      </c>
      <c r="B180" s="18" t="s">
        <v>1079</v>
      </c>
      <c r="C180" s="18">
        <v>178</v>
      </c>
      <c r="D180" s="18">
        <v>176</v>
      </c>
      <c r="E180" s="91">
        <v>161003761</v>
      </c>
      <c r="F180" s="18">
        <v>58</v>
      </c>
      <c r="G180" s="18">
        <v>3532.83</v>
      </c>
      <c r="H180" s="82">
        <v>236.17</v>
      </c>
      <c r="I180" s="18">
        <v>0</v>
      </c>
      <c r="J180" s="18"/>
      <c r="K180" s="18"/>
      <c r="L180" s="18">
        <v>1</v>
      </c>
      <c r="M180" s="18">
        <v>40</v>
      </c>
      <c r="N180" s="18"/>
      <c r="O180" s="18"/>
      <c r="P180" s="18"/>
      <c r="Q180" s="18"/>
      <c r="R180" s="18"/>
      <c r="S180" s="18"/>
      <c r="T180" s="18"/>
      <c r="U180" s="18">
        <f t="shared" si="3"/>
        <v>0</v>
      </c>
      <c r="V180" s="18">
        <f t="shared" si="2"/>
        <v>0</v>
      </c>
      <c r="W180" s="18" t="s">
        <v>257</v>
      </c>
    </row>
    <row r="181" spans="1:24">
      <c r="A181" s="18">
        <v>179</v>
      </c>
      <c r="B181" s="18" t="s">
        <v>1079</v>
      </c>
      <c r="C181" s="18">
        <v>179</v>
      </c>
      <c r="D181" s="18">
        <v>175</v>
      </c>
      <c r="E181" s="18">
        <v>161003762</v>
      </c>
      <c r="F181" s="18">
        <v>59</v>
      </c>
      <c r="G181" s="18">
        <v>3577.22</v>
      </c>
      <c r="H181" s="82">
        <v>256.77999999999997</v>
      </c>
      <c r="I181" s="18">
        <v>0</v>
      </c>
      <c r="J181" s="18"/>
      <c r="K181" s="18"/>
      <c r="L181" s="18">
        <v>2</v>
      </c>
      <c r="M181" s="18">
        <v>0</v>
      </c>
      <c r="N181" s="18"/>
      <c r="O181" s="18"/>
      <c r="P181" s="18"/>
      <c r="Q181" s="18"/>
      <c r="R181" s="18"/>
      <c r="S181" s="18"/>
      <c r="T181" s="18"/>
      <c r="U181" s="18">
        <f t="shared" si="3"/>
        <v>0</v>
      </c>
      <c r="V181" s="18">
        <f t="shared" si="2"/>
        <v>0</v>
      </c>
      <c r="W181" s="18" t="s">
        <v>259</v>
      </c>
    </row>
    <row r="182" spans="1:24">
      <c r="A182" s="18">
        <v>180</v>
      </c>
      <c r="B182" s="387" t="s">
        <v>1081</v>
      </c>
      <c r="C182" s="18">
        <v>180</v>
      </c>
      <c r="D182" s="18">
        <v>177</v>
      </c>
      <c r="E182" s="91">
        <v>162000078</v>
      </c>
      <c r="F182" s="18">
        <v>60</v>
      </c>
      <c r="G182" s="18">
        <v>3589.8</v>
      </c>
      <c r="H182" s="82">
        <v>297.19</v>
      </c>
      <c r="I182" s="18">
        <v>0.99</v>
      </c>
      <c r="J182" s="18"/>
      <c r="K182" s="18"/>
      <c r="L182" s="18">
        <v>2</v>
      </c>
      <c r="M182" s="18">
        <v>50</v>
      </c>
      <c r="N182" s="18"/>
      <c r="O182" s="18"/>
      <c r="P182" s="18"/>
      <c r="Q182" s="18"/>
      <c r="R182" s="18"/>
      <c r="S182" s="18"/>
      <c r="T182" s="18"/>
      <c r="U182" s="18">
        <f t="shared" si="3"/>
        <v>0</v>
      </c>
      <c r="V182" s="18">
        <f t="shared" si="2"/>
        <v>0</v>
      </c>
      <c r="W182" s="18" t="s">
        <v>258</v>
      </c>
    </row>
    <row r="183" spans="1:24">
      <c r="A183" s="18">
        <v>181</v>
      </c>
      <c r="B183" s="387" t="s">
        <v>1081</v>
      </c>
      <c r="C183" s="18">
        <v>181</v>
      </c>
      <c r="D183" s="18">
        <v>178</v>
      </c>
      <c r="E183" s="18">
        <v>141000312</v>
      </c>
      <c r="F183" s="18">
        <v>55</v>
      </c>
      <c r="G183" s="18">
        <v>3338.66</v>
      </c>
      <c r="H183" s="82">
        <v>235.73</v>
      </c>
      <c r="I183" s="18">
        <v>0.39</v>
      </c>
      <c r="J183" s="18"/>
      <c r="K183" s="18"/>
      <c r="L183" s="18">
        <v>2</v>
      </c>
      <c r="M183" s="18">
        <v>30</v>
      </c>
      <c r="N183" s="18"/>
      <c r="O183" s="18"/>
      <c r="P183" s="18"/>
      <c r="Q183" s="18"/>
      <c r="R183" s="18"/>
      <c r="S183" s="18"/>
      <c r="T183" s="18"/>
      <c r="U183" s="18">
        <f t="shared" si="3"/>
        <v>0</v>
      </c>
      <c r="V183" s="18">
        <f t="shared" ref="V183:V241" si="4">O183+U183</f>
        <v>0</v>
      </c>
      <c r="W183" s="18" t="s">
        <v>259</v>
      </c>
    </row>
    <row r="184" spans="1:24">
      <c r="A184" s="18">
        <v>182</v>
      </c>
      <c r="B184" s="387" t="s">
        <v>1081</v>
      </c>
      <c r="C184" s="18">
        <v>182</v>
      </c>
      <c r="D184" s="18">
        <v>179</v>
      </c>
      <c r="E184" s="91">
        <v>161003763</v>
      </c>
      <c r="F184" s="18">
        <v>59</v>
      </c>
      <c r="G184" s="18">
        <v>3540.41</v>
      </c>
      <c r="H184" s="82">
        <v>294.58999999999997</v>
      </c>
      <c r="I184" s="18">
        <v>0</v>
      </c>
      <c r="J184" s="18"/>
      <c r="K184" s="18"/>
      <c r="L184" s="18">
        <v>2</v>
      </c>
      <c r="M184" s="18">
        <v>20</v>
      </c>
      <c r="N184" s="18"/>
      <c r="O184" s="18"/>
      <c r="P184" s="18"/>
      <c r="Q184" s="18"/>
      <c r="R184" s="18"/>
      <c r="S184" s="18"/>
      <c r="T184" s="18"/>
      <c r="U184" s="18">
        <f t="shared" ref="U184:U209" si="5">O184*5%</f>
        <v>0</v>
      </c>
      <c r="V184" s="18">
        <f t="shared" si="4"/>
        <v>0</v>
      </c>
      <c r="W184" s="388" t="s">
        <v>257</v>
      </c>
    </row>
    <row r="185" spans="1:24">
      <c r="A185" s="18">
        <v>183</v>
      </c>
      <c r="B185" s="387" t="s">
        <v>1081</v>
      </c>
      <c r="C185" s="18">
        <v>183</v>
      </c>
      <c r="D185" s="18">
        <v>180</v>
      </c>
      <c r="E185" s="18">
        <v>161003764</v>
      </c>
      <c r="F185" s="18">
        <v>59</v>
      </c>
      <c r="G185" s="18">
        <v>3596.04</v>
      </c>
      <c r="H185" s="82">
        <v>237.95</v>
      </c>
      <c r="I185" s="18">
        <v>1.99</v>
      </c>
      <c r="J185" s="18"/>
      <c r="K185" s="18"/>
      <c r="L185" s="18">
        <v>2</v>
      </c>
      <c r="M185" s="18">
        <v>20</v>
      </c>
      <c r="N185" s="18"/>
      <c r="O185" s="18"/>
      <c r="P185" s="18"/>
      <c r="Q185" s="18"/>
      <c r="R185" s="18"/>
      <c r="S185" s="18"/>
      <c r="T185" s="18"/>
      <c r="U185" s="18">
        <f t="shared" si="5"/>
        <v>0</v>
      </c>
      <c r="V185" s="18">
        <f t="shared" si="4"/>
        <v>0</v>
      </c>
      <c r="W185" s="389" t="s">
        <v>259</v>
      </c>
    </row>
    <row r="186" spans="1:24">
      <c r="A186" s="18">
        <v>184</v>
      </c>
      <c r="B186" s="387" t="s">
        <v>1081</v>
      </c>
      <c r="C186" s="18">
        <v>184</v>
      </c>
      <c r="D186" s="18">
        <v>181</v>
      </c>
      <c r="E186" s="91">
        <v>161003765</v>
      </c>
      <c r="F186" s="18">
        <v>59</v>
      </c>
      <c r="G186" s="18">
        <v>3552.81</v>
      </c>
      <c r="H186" s="82">
        <v>282.19</v>
      </c>
      <c r="I186" s="18">
        <v>0</v>
      </c>
      <c r="J186" s="18"/>
      <c r="K186" s="18"/>
      <c r="L186" s="18">
        <v>2</v>
      </c>
      <c r="M186" s="18">
        <v>30</v>
      </c>
      <c r="N186" s="18"/>
      <c r="O186" s="18"/>
      <c r="P186" s="18"/>
      <c r="Q186" s="18"/>
      <c r="R186" s="18"/>
      <c r="S186" s="18"/>
      <c r="T186" s="18"/>
      <c r="U186" s="18">
        <f t="shared" si="5"/>
        <v>0</v>
      </c>
      <c r="V186" s="18">
        <f t="shared" si="4"/>
        <v>0</v>
      </c>
      <c r="W186" s="389" t="s">
        <v>257</v>
      </c>
    </row>
    <row r="187" spans="1:24">
      <c r="A187" s="18">
        <v>185</v>
      </c>
      <c r="B187" s="390" t="s">
        <v>1082</v>
      </c>
      <c r="C187" s="18">
        <v>185</v>
      </c>
      <c r="D187" s="18">
        <v>183</v>
      </c>
      <c r="E187" s="18">
        <v>161003766</v>
      </c>
      <c r="F187" s="18">
        <v>58</v>
      </c>
      <c r="G187" s="18">
        <v>3477.82</v>
      </c>
      <c r="H187" s="82">
        <v>292.57</v>
      </c>
      <c r="I187" s="18">
        <v>0.39</v>
      </c>
      <c r="J187" s="18"/>
      <c r="K187" s="18"/>
      <c r="L187" s="18">
        <v>2</v>
      </c>
      <c r="M187" s="18">
        <v>0</v>
      </c>
      <c r="N187" s="18"/>
      <c r="O187" s="18"/>
      <c r="P187" s="18"/>
      <c r="Q187" s="18"/>
      <c r="R187" s="18"/>
      <c r="S187" s="18"/>
      <c r="T187" s="18"/>
      <c r="U187" s="18">
        <f t="shared" si="5"/>
        <v>0</v>
      </c>
      <c r="V187" s="18">
        <f t="shared" si="4"/>
        <v>0</v>
      </c>
      <c r="W187" s="391" t="s">
        <v>257</v>
      </c>
    </row>
    <row r="188" spans="1:24" s="79" customFormat="1">
      <c r="A188" s="18">
        <v>186</v>
      </c>
      <c r="B188" s="390" t="s">
        <v>1082</v>
      </c>
      <c r="C188" s="18">
        <v>186</v>
      </c>
      <c r="D188" s="19">
        <v>182</v>
      </c>
      <c r="E188" s="91">
        <v>161003767</v>
      </c>
      <c r="F188" s="19">
        <v>58</v>
      </c>
      <c r="G188" s="19">
        <v>3552.82</v>
      </c>
      <c r="H188" s="19">
        <v>218.77</v>
      </c>
      <c r="I188" s="19">
        <v>1.59</v>
      </c>
      <c r="J188" s="87"/>
      <c r="K188" s="87"/>
      <c r="L188" s="19">
        <v>1</v>
      </c>
      <c r="M188" s="19">
        <v>55</v>
      </c>
      <c r="N188" s="87"/>
      <c r="O188" s="87"/>
      <c r="P188" s="87"/>
      <c r="Q188" s="87"/>
      <c r="R188" s="87"/>
      <c r="S188" s="87"/>
      <c r="T188" s="87"/>
      <c r="U188" s="18">
        <f t="shared" si="5"/>
        <v>0</v>
      </c>
      <c r="V188" s="18">
        <f t="shared" si="4"/>
        <v>0</v>
      </c>
      <c r="W188" s="391" t="s">
        <v>259</v>
      </c>
    </row>
    <row r="189" spans="1:24" s="80" customFormat="1">
      <c r="A189" s="16">
        <v>187</v>
      </c>
      <c r="B189" s="408" t="s">
        <v>1082</v>
      </c>
      <c r="C189" s="16">
        <v>187</v>
      </c>
      <c r="D189" s="16">
        <v>184</v>
      </c>
      <c r="E189" s="16">
        <v>161003768</v>
      </c>
      <c r="F189" s="146">
        <v>58</v>
      </c>
      <c r="G189" s="146">
        <v>3593.63</v>
      </c>
      <c r="H189" s="90">
        <v>184.93</v>
      </c>
      <c r="I189" s="146">
        <v>9.56</v>
      </c>
      <c r="J189" s="16"/>
      <c r="K189" s="16"/>
      <c r="L189" s="16">
        <v>2</v>
      </c>
      <c r="M189" s="16">
        <v>20</v>
      </c>
      <c r="N189" s="16"/>
      <c r="O189" s="16">
        <v>8700</v>
      </c>
      <c r="P189" s="16"/>
      <c r="Q189" s="16"/>
      <c r="R189" s="16"/>
      <c r="S189" s="16"/>
      <c r="T189" s="16"/>
      <c r="U189" s="16">
        <f t="shared" si="5"/>
        <v>435</v>
      </c>
      <c r="V189" s="16">
        <f t="shared" si="4"/>
        <v>9135</v>
      </c>
      <c r="W189" s="409" t="s">
        <v>259</v>
      </c>
      <c r="X189" s="80" t="s">
        <v>1048</v>
      </c>
    </row>
    <row r="190" spans="1:24">
      <c r="A190" s="18">
        <v>188</v>
      </c>
      <c r="B190" s="390" t="s">
        <v>1082</v>
      </c>
      <c r="C190" s="18">
        <v>188</v>
      </c>
      <c r="D190" s="18">
        <v>185</v>
      </c>
      <c r="E190" s="19">
        <v>161003769</v>
      </c>
      <c r="F190" s="18">
        <v>57</v>
      </c>
      <c r="G190" s="18">
        <v>3528.04</v>
      </c>
      <c r="H190" s="82">
        <v>175.96</v>
      </c>
      <c r="I190" s="18">
        <v>0</v>
      </c>
      <c r="J190" s="18"/>
      <c r="K190" s="18"/>
      <c r="L190" s="18">
        <v>2</v>
      </c>
      <c r="M190" s="18">
        <v>25</v>
      </c>
      <c r="N190" s="18"/>
      <c r="O190" s="18"/>
      <c r="P190" s="18"/>
      <c r="Q190" s="18"/>
      <c r="R190" s="18"/>
      <c r="S190" s="18"/>
      <c r="T190" s="18"/>
      <c r="U190" s="18">
        <f t="shared" si="5"/>
        <v>0</v>
      </c>
      <c r="V190" s="18">
        <f t="shared" si="4"/>
        <v>0</v>
      </c>
      <c r="W190" s="392" t="s">
        <v>257</v>
      </c>
    </row>
    <row r="191" spans="1:24">
      <c r="A191" s="18">
        <v>189</v>
      </c>
      <c r="B191" s="390" t="s">
        <v>1082</v>
      </c>
      <c r="C191" s="18">
        <v>189</v>
      </c>
      <c r="D191" s="18">
        <v>186</v>
      </c>
      <c r="E191" s="19">
        <v>161003770</v>
      </c>
      <c r="F191" s="18">
        <v>59</v>
      </c>
      <c r="G191" s="18">
        <v>3797.2</v>
      </c>
      <c r="H191" s="82">
        <v>332.8</v>
      </c>
      <c r="I191" s="18">
        <v>0</v>
      </c>
      <c r="J191" s="18"/>
      <c r="K191" s="18"/>
      <c r="L191" s="18">
        <v>2</v>
      </c>
      <c r="M191" s="18">
        <v>10</v>
      </c>
      <c r="N191" s="18"/>
      <c r="O191" s="18"/>
      <c r="P191" s="18"/>
      <c r="Q191" s="18"/>
      <c r="R191" s="18"/>
      <c r="S191" s="18"/>
      <c r="T191" s="18"/>
      <c r="U191" s="18">
        <f t="shared" si="5"/>
        <v>0</v>
      </c>
      <c r="V191" s="18">
        <f t="shared" si="4"/>
        <v>0</v>
      </c>
      <c r="W191" s="392" t="s">
        <v>257</v>
      </c>
    </row>
    <row r="192" spans="1:24">
      <c r="A192" s="18">
        <v>190</v>
      </c>
      <c r="B192" s="390" t="s">
        <v>1082</v>
      </c>
      <c r="C192" s="18">
        <v>190</v>
      </c>
      <c r="D192" s="18">
        <v>187</v>
      </c>
      <c r="E192" s="19">
        <v>161003771</v>
      </c>
      <c r="F192" s="18">
        <v>59</v>
      </c>
      <c r="G192" s="18">
        <v>3488.41</v>
      </c>
      <c r="H192" s="92">
        <v>346.59</v>
      </c>
      <c r="I192" s="18">
        <v>0</v>
      </c>
      <c r="J192" s="18"/>
      <c r="K192" s="18"/>
      <c r="L192" s="18">
        <v>2</v>
      </c>
      <c r="M192" s="18">
        <v>0</v>
      </c>
      <c r="N192" s="18"/>
      <c r="O192" s="18"/>
      <c r="P192" s="18"/>
      <c r="Q192" s="18"/>
      <c r="R192" s="18"/>
      <c r="S192" s="18"/>
      <c r="T192" s="18"/>
      <c r="U192" s="18">
        <f t="shared" si="5"/>
        <v>0</v>
      </c>
      <c r="V192" s="18">
        <f t="shared" si="4"/>
        <v>0</v>
      </c>
      <c r="W192" s="18" t="s">
        <v>257</v>
      </c>
    </row>
    <row r="193" spans="1:24">
      <c r="A193" s="18">
        <v>191</v>
      </c>
      <c r="B193" s="390" t="s">
        <v>1082</v>
      </c>
      <c r="C193" s="18">
        <v>191</v>
      </c>
      <c r="D193" s="18">
        <v>189</v>
      </c>
      <c r="E193" s="19">
        <v>161003772</v>
      </c>
      <c r="F193" s="18">
        <v>59</v>
      </c>
      <c r="G193" s="18">
        <v>3516.61</v>
      </c>
      <c r="H193" s="82">
        <v>318.39</v>
      </c>
      <c r="I193" s="18">
        <v>0</v>
      </c>
      <c r="J193" s="18"/>
      <c r="K193" s="18"/>
      <c r="L193" s="18">
        <v>2</v>
      </c>
      <c r="M193" s="18">
        <v>10</v>
      </c>
      <c r="N193" s="18"/>
      <c r="O193" s="18"/>
      <c r="P193" s="18"/>
      <c r="Q193" s="18"/>
      <c r="R193" s="18"/>
      <c r="S193" s="18"/>
      <c r="T193" s="18"/>
      <c r="U193" s="18">
        <f t="shared" si="5"/>
        <v>0</v>
      </c>
      <c r="V193" s="18">
        <f t="shared" si="4"/>
        <v>0</v>
      </c>
      <c r="W193" s="18" t="s">
        <v>257</v>
      </c>
    </row>
    <row r="194" spans="1:24">
      <c r="A194" s="18">
        <v>192</v>
      </c>
      <c r="B194" s="393" t="s">
        <v>1084</v>
      </c>
      <c r="C194" s="18">
        <v>192</v>
      </c>
      <c r="D194" s="18">
        <v>188</v>
      </c>
      <c r="E194" s="19">
        <v>161003773</v>
      </c>
      <c r="F194" s="18">
        <v>59</v>
      </c>
      <c r="G194" s="18">
        <v>3437.81</v>
      </c>
      <c r="H194" s="82">
        <v>397.19</v>
      </c>
      <c r="I194" s="18">
        <v>0</v>
      </c>
      <c r="J194" s="18"/>
      <c r="K194" s="18"/>
      <c r="L194" s="18">
        <v>2</v>
      </c>
      <c r="M194" s="18">
        <v>25</v>
      </c>
      <c r="N194" s="18"/>
      <c r="O194" s="18"/>
      <c r="P194" s="18"/>
      <c r="Q194" s="18"/>
      <c r="R194" s="18"/>
      <c r="S194" s="18"/>
      <c r="T194" s="18"/>
      <c r="U194" s="18">
        <f t="shared" si="5"/>
        <v>0</v>
      </c>
      <c r="V194" s="18">
        <f t="shared" si="4"/>
        <v>0</v>
      </c>
      <c r="W194" s="393" t="s">
        <v>259</v>
      </c>
    </row>
    <row r="195" spans="1:24">
      <c r="A195" s="18">
        <v>193</v>
      </c>
      <c r="B195" s="393" t="s">
        <v>1084</v>
      </c>
      <c r="C195" s="18">
        <v>193</v>
      </c>
      <c r="D195" s="18">
        <v>191</v>
      </c>
      <c r="E195" s="19">
        <v>161003774</v>
      </c>
      <c r="F195" s="18">
        <v>59</v>
      </c>
      <c r="G195" s="18">
        <v>3555.21</v>
      </c>
      <c r="H195" s="82">
        <v>279.79000000000002</v>
      </c>
      <c r="I195" s="18">
        <v>0</v>
      </c>
      <c r="J195" s="18"/>
      <c r="K195" s="18"/>
      <c r="L195" s="18">
        <v>1</v>
      </c>
      <c r="M195" s="18">
        <v>55</v>
      </c>
      <c r="N195" s="18"/>
      <c r="O195" s="18"/>
      <c r="P195" s="18"/>
      <c r="Q195" s="18"/>
      <c r="R195" s="18"/>
      <c r="S195" s="18"/>
      <c r="T195" s="18"/>
      <c r="U195" s="18">
        <f t="shared" si="5"/>
        <v>0</v>
      </c>
      <c r="V195" s="18">
        <f t="shared" si="4"/>
        <v>0</v>
      </c>
      <c r="W195" s="18" t="s">
        <v>257</v>
      </c>
    </row>
    <row r="196" spans="1:24">
      <c r="A196" s="18">
        <v>194</v>
      </c>
      <c r="B196" s="393" t="s">
        <v>1084</v>
      </c>
      <c r="C196" s="18">
        <v>194</v>
      </c>
      <c r="D196" s="18">
        <v>192</v>
      </c>
      <c r="E196" s="19">
        <v>161003775</v>
      </c>
      <c r="F196" s="18">
        <v>59</v>
      </c>
      <c r="G196" s="18">
        <v>3585.82</v>
      </c>
      <c r="H196" s="82">
        <v>249.17</v>
      </c>
      <c r="I196" s="18">
        <v>0.99</v>
      </c>
      <c r="J196" s="18"/>
      <c r="K196" s="18"/>
      <c r="L196" s="18">
        <v>1</v>
      </c>
      <c r="M196" s="18">
        <v>45</v>
      </c>
      <c r="N196" s="18"/>
      <c r="O196" s="18"/>
      <c r="P196" s="18"/>
      <c r="Q196" s="18"/>
      <c r="R196" s="18"/>
      <c r="S196" s="18"/>
      <c r="T196" s="18"/>
      <c r="U196" s="18">
        <f t="shared" si="5"/>
        <v>0</v>
      </c>
      <c r="V196" s="18">
        <f t="shared" si="4"/>
        <v>0</v>
      </c>
      <c r="W196" s="18" t="s">
        <v>257</v>
      </c>
    </row>
    <row r="197" spans="1:24">
      <c r="A197" s="18">
        <v>195</v>
      </c>
      <c r="B197" s="393" t="s">
        <v>1084</v>
      </c>
      <c r="C197" s="18">
        <v>195</v>
      </c>
      <c r="D197" s="18">
        <v>193</v>
      </c>
      <c r="E197" s="19">
        <v>162000079</v>
      </c>
      <c r="F197" s="18">
        <v>53</v>
      </c>
      <c r="G197" s="18">
        <v>3147.47</v>
      </c>
      <c r="H197" s="82">
        <v>297.52999999999997</v>
      </c>
      <c r="I197" s="18">
        <v>0</v>
      </c>
      <c r="J197" s="18"/>
      <c r="K197" s="18"/>
      <c r="L197" s="18">
        <v>2</v>
      </c>
      <c r="M197" s="18">
        <v>10</v>
      </c>
      <c r="N197" s="18"/>
      <c r="O197" s="18"/>
      <c r="P197" s="18"/>
      <c r="Q197" s="18"/>
      <c r="R197" s="18"/>
      <c r="S197" s="18"/>
      <c r="T197" s="18"/>
      <c r="U197" s="18">
        <f t="shared" si="5"/>
        <v>0</v>
      </c>
      <c r="V197" s="18">
        <f t="shared" si="4"/>
        <v>0</v>
      </c>
      <c r="W197" s="18" t="s">
        <v>258</v>
      </c>
    </row>
    <row r="198" spans="1:24">
      <c r="A198" s="18">
        <v>196</v>
      </c>
      <c r="B198" s="393" t="s">
        <v>1084</v>
      </c>
      <c r="C198" s="18">
        <v>196</v>
      </c>
      <c r="D198" s="18">
        <v>190</v>
      </c>
      <c r="E198" s="18">
        <v>161003776</v>
      </c>
      <c r="F198" s="18">
        <v>57</v>
      </c>
      <c r="G198" s="18">
        <v>3398.85</v>
      </c>
      <c r="H198" s="82">
        <v>304.14999999999998</v>
      </c>
      <c r="I198" s="18">
        <v>0</v>
      </c>
      <c r="J198" s="18"/>
      <c r="K198" s="18"/>
      <c r="L198" s="18">
        <v>1</v>
      </c>
      <c r="M198" s="18">
        <v>55</v>
      </c>
      <c r="N198" s="18"/>
      <c r="O198" s="18"/>
      <c r="P198" s="18"/>
      <c r="Q198" s="18"/>
      <c r="R198" s="18"/>
      <c r="S198" s="18"/>
      <c r="T198" s="18"/>
      <c r="U198" s="18">
        <f t="shared" si="5"/>
        <v>0</v>
      </c>
      <c r="V198" s="18">
        <f t="shared" si="4"/>
        <v>0</v>
      </c>
      <c r="W198" s="18" t="s">
        <v>259</v>
      </c>
    </row>
    <row r="199" spans="1:24">
      <c r="A199" s="18">
        <v>197</v>
      </c>
      <c r="B199" s="393" t="s">
        <v>1084</v>
      </c>
      <c r="C199" s="18">
        <v>197</v>
      </c>
      <c r="D199" s="18">
        <v>194</v>
      </c>
      <c r="E199" s="19">
        <v>161003777</v>
      </c>
      <c r="F199" s="18">
        <v>57</v>
      </c>
      <c r="G199" s="18">
        <v>3377.67</v>
      </c>
      <c r="H199" s="82">
        <v>323.33</v>
      </c>
      <c r="I199" s="18">
        <v>0</v>
      </c>
      <c r="J199" s="18"/>
      <c r="K199" s="18"/>
      <c r="L199" s="18">
        <v>2</v>
      </c>
      <c r="M199" s="18">
        <v>50</v>
      </c>
      <c r="N199" s="18"/>
      <c r="O199" s="18"/>
      <c r="P199" s="18"/>
      <c r="Q199" s="18"/>
      <c r="R199" s="18"/>
      <c r="S199" s="18"/>
      <c r="T199" s="18"/>
      <c r="U199" s="18">
        <f t="shared" si="5"/>
        <v>0</v>
      </c>
      <c r="V199" s="18">
        <f t="shared" si="4"/>
        <v>0</v>
      </c>
      <c r="W199" s="18" t="s">
        <v>259</v>
      </c>
    </row>
    <row r="200" spans="1:24" s="80" customFormat="1">
      <c r="A200" s="16">
        <v>198</v>
      </c>
      <c r="B200" s="435" t="s">
        <v>1084</v>
      </c>
      <c r="C200" s="16">
        <v>198</v>
      </c>
      <c r="D200" s="16">
        <v>195</v>
      </c>
      <c r="E200" s="146">
        <v>161003778</v>
      </c>
      <c r="F200" s="16">
        <v>58</v>
      </c>
      <c r="G200" s="16">
        <v>3406.42</v>
      </c>
      <c r="H200" s="90">
        <v>363.58</v>
      </c>
      <c r="I200" s="16">
        <v>0</v>
      </c>
      <c r="J200" s="16"/>
      <c r="K200" s="16"/>
      <c r="L200" s="16">
        <v>2</v>
      </c>
      <c r="M200" s="16">
        <v>50</v>
      </c>
      <c r="N200" s="16"/>
      <c r="O200" s="16"/>
      <c r="P200" s="16"/>
      <c r="Q200" s="16"/>
      <c r="R200" s="16"/>
      <c r="S200" s="16"/>
      <c r="T200" s="16"/>
      <c r="U200" s="16">
        <f t="shared" si="5"/>
        <v>0</v>
      </c>
      <c r="V200" s="16">
        <f t="shared" si="4"/>
        <v>0</v>
      </c>
      <c r="W200" s="16" t="s">
        <v>257</v>
      </c>
    </row>
    <row r="201" spans="1:24">
      <c r="A201" s="18">
        <v>199</v>
      </c>
      <c r="B201" s="399" t="s">
        <v>1085</v>
      </c>
      <c r="C201" s="18">
        <v>199</v>
      </c>
      <c r="D201" s="18">
        <v>196</v>
      </c>
      <c r="E201" s="19">
        <v>161003779</v>
      </c>
      <c r="F201" s="18">
        <v>59</v>
      </c>
      <c r="G201" s="18">
        <v>3579.42</v>
      </c>
      <c r="H201" s="82">
        <v>254.58</v>
      </c>
      <c r="I201" s="18">
        <v>0</v>
      </c>
      <c r="J201" s="18"/>
      <c r="K201" s="18"/>
      <c r="L201" s="18">
        <v>2</v>
      </c>
      <c r="M201" s="18">
        <v>5</v>
      </c>
      <c r="N201" s="18"/>
      <c r="O201" s="18"/>
      <c r="P201" s="18"/>
      <c r="Q201" s="18"/>
      <c r="R201" s="18"/>
      <c r="S201" s="18"/>
      <c r="T201" s="18"/>
      <c r="U201" s="18">
        <f t="shared" si="5"/>
        <v>0</v>
      </c>
      <c r="V201" s="18">
        <f t="shared" si="4"/>
        <v>0</v>
      </c>
      <c r="W201" s="18" t="s">
        <v>257</v>
      </c>
    </row>
    <row r="202" spans="1:24">
      <c r="A202" s="18">
        <v>200</v>
      </c>
      <c r="B202" s="399" t="s">
        <v>1085</v>
      </c>
      <c r="C202" s="18">
        <v>200</v>
      </c>
      <c r="D202" s="18">
        <v>197</v>
      </c>
      <c r="E202" s="19">
        <v>161003780</v>
      </c>
      <c r="F202" s="18">
        <v>57</v>
      </c>
      <c r="G202" s="18">
        <v>3400.44</v>
      </c>
      <c r="H202" s="82">
        <v>303.56</v>
      </c>
      <c r="I202" s="18">
        <v>0</v>
      </c>
      <c r="J202" s="18"/>
      <c r="K202" s="18"/>
      <c r="L202" s="18">
        <v>1</v>
      </c>
      <c r="M202" s="18">
        <v>50</v>
      </c>
      <c r="N202" s="18"/>
      <c r="O202" s="18"/>
      <c r="P202" s="18"/>
      <c r="Q202" s="18"/>
      <c r="R202" s="18"/>
      <c r="S202" s="18"/>
      <c r="T202" s="18"/>
      <c r="U202" s="18">
        <f t="shared" si="5"/>
        <v>0</v>
      </c>
      <c r="V202" s="18">
        <f t="shared" si="4"/>
        <v>0</v>
      </c>
      <c r="W202" s="18" t="s">
        <v>259</v>
      </c>
    </row>
    <row r="203" spans="1:24">
      <c r="A203" s="18">
        <v>201</v>
      </c>
      <c r="B203" s="399" t="s">
        <v>1085</v>
      </c>
      <c r="C203" s="18">
        <v>201</v>
      </c>
      <c r="D203" s="18">
        <v>198</v>
      </c>
      <c r="E203" s="19">
        <v>161003781</v>
      </c>
      <c r="F203" s="18">
        <v>59</v>
      </c>
      <c r="G203" s="18">
        <v>3481.44</v>
      </c>
      <c r="H203" s="82">
        <v>350.56</v>
      </c>
      <c r="I203" s="18">
        <v>0</v>
      </c>
      <c r="J203" s="18"/>
      <c r="K203" s="18"/>
      <c r="L203" s="18">
        <v>2</v>
      </c>
      <c r="M203" s="18">
        <v>35</v>
      </c>
      <c r="N203" s="18"/>
      <c r="O203" s="18"/>
      <c r="P203" s="18"/>
      <c r="Q203" s="18"/>
      <c r="R203" s="18"/>
      <c r="S203" s="18"/>
      <c r="T203" s="18"/>
      <c r="U203" s="18">
        <f t="shared" si="5"/>
        <v>0</v>
      </c>
      <c r="V203" s="18">
        <f t="shared" si="4"/>
        <v>0</v>
      </c>
      <c r="W203" s="18" t="s">
        <v>259</v>
      </c>
    </row>
    <row r="204" spans="1:24">
      <c r="A204" s="18">
        <v>202</v>
      </c>
      <c r="B204" s="399" t="s">
        <v>1085</v>
      </c>
      <c r="C204" s="18">
        <v>202</v>
      </c>
      <c r="D204" s="18">
        <v>199</v>
      </c>
      <c r="E204" s="19">
        <v>161003782</v>
      </c>
      <c r="F204" s="18">
        <v>58</v>
      </c>
      <c r="G204" s="18">
        <v>3445.65</v>
      </c>
      <c r="H204" s="82">
        <v>321.35000000000002</v>
      </c>
      <c r="I204" s="18">
        <v>0</v>
      </c>
      <c r="J204" s="18"/>
      <c r="K204" s="18"/>
      <c r="L204" s="18">
        <v>2</v>
      </c>
      <c r="M204" s="18">
        <v>20</v>
      </c>
      <c r="N204" s="18"/>
      <c r="O204" s="18"/>
      <c r="P204" s="18"/>
      <c r="Q204" s="18"/>
      <c r="R204" s="18"/>
      <c r="S204" s="18"/>
      <c r="T204" s="18"/>
      <c r="U204" s="18">
        <f t="shared" si="5"/>
        <v>0</v>
      </c>
      <c r="V204" s="18">
        <f t="shared" si="4"/>
        <v>0</v>
      </c>
      <c r="W204" s="18" t="s">
        <v>259</v>
      </c>
    </row>
    <row r="205" spans="1:24">
      <c r="A205" s="18">
        <v>203</v>
      </c>
      <c r="B205" s="399" t="s">
        <v>1085</v>
      </c>
      <c r="C205" s="18">
        <v>203</v>
      </c>
      <c r="D205" s="18">
        <v>200</v>
      </c>
      <c r="E205" s="19">
        <v>161003783</v>
      </c>
      <c r="F205" s="18">
        <v>58</v>
      </c>
      <c r="G205" s="18">
        <v>3387.22</v>
      </c>
      <c r="H205" s="82">
        <v>382.78</v>
      </c>
      <c r="I205" s="18">
        <v>0</v>
      </c>
      <c r="J205" s="18"/>
      <c r="K205" s="18"/>
      <c r="L205" s="18">
        <v>2</v>
      </c>
      <c r="M205" s="18">
        <v>15</v>
      </c>
      <c r="N205" s="18"/>
      <c r="O205" s="18"/>
      <c r="P205" s="18"/>
      <c r="Q205" s="18"/>
      <c r="R205" s="18"/>
      <c r="S205" s="18"/>
      <c r="T205" s="18"/>
      <c r="U205" s="18">
        <f t="shared" si="5"/>
        <v>0</v>
      </c>
      <c r="V205" s="18">
        <f t="shared" si="4"/>
        <v>0</v>
      </c>
      <c r="W205" s="18" t="s">
        <v>257</v>
      </c>
    </row>
    <row r="206" spans="1:24">
      <c r="A206" s="18">
        <v>204</v>
      </c>
      <c r="B206" s="399" t="s">
        <v>1085</v>
      </c>
      <c r="C206" s="18">
        <v>204</v>
      </c>
      <c r="D206" s="18">
        <v>201</v>
      </c>
      <c r="E206" s="19">
        <v>161003784</v>
      </c>
      <c r="F206" s="18">
        <v>59</v>
      </c>
      <c r="G206" s="18">
        <v>3488.81</v>
      </c>
      <c r="H206" s="82">
        <v>346.19</v>
      </c>
      <c r="I206" s="18">
        <v>0</v>
      </c>
      <c r="J206" s="18"/>
      <c r="K206" s="18"/>
      <c r="L206" s="18">
        <v>2</v>
      </c>
      <c r="M206" s="18">
        <v>20</v>
      </c>
      <c r="N206" s="18"/>
      <c r="O206" s="18"/>
      <c r="P206" s="18"/>
      <c r="Q206" s="18"/>
      <c r="R206" s="18"/>
      <c r="S206" s="18"/>
      <c r="T206" s="18"/>
      <c r="U206" s="18">
        <f t="shared" si="5"/>
        <v>0</v>
      </c>
      <c r="V206" s="18">
        <f t="shared" si="4"/>
        <v>0</v>
      </c>
      <c r="W206" s="18" t="s">
        <v>257</v>
      </c>
    </row>
    <row r="207" spans="1:24">
      <c r="A207" s="18">
        <v>205</v>
      </c>
      <c r="B207" s="400" t="s">
        <v>1086</v>
      </c>
      <c r="C207" s="18">
        <v>205</v>
      </c>
      <c r="D207" s="18">
        <v>202</v>
      </c>
      <c r="E207" s="19">
        <v>161003785</v>
      </c>
      <c r="F207" s="18">
        <v>59</v>
      </c>
      <c r="G207" s="18">
        <v>3777.4</v>
      </c>
      <c r="H207" s="82">
        <v>359.8</v>
      </c>
      <c r="I207" s="18">
        <v>7.2</v>
      </c>
      <c r="J207" s="18"/>
      <c r="L207" s="18">
        <v>2</v>
      </c>
      <c r="M207" s="18">
        <v>55</v>
      </c>
      <c r="N207" s="18"/>
      <c r="O207" s="18">
        <v>8850</v>
      </c>
      <c r="P207" s="18"/>
      <c r="Q207" s="18"/>
      <c r="R207" s="18"/>
      <c r="S207" s="18"/>
      <c r="T207" s="18"/>
      <c r="U207" s="18">
        <f t="shared" si="5"/>
        <v>442.5</v>
      </c>
      <c r="V207" s="18">
        <f t="shared" si="4"/>
        <v>9292.5</v>
      </c>
      <c r="W207" s="18" t="s">
        <v>257</v>
      </c>
      <c r="X207" s="78" t="s">
        <v>766</v>
      </c>
    </row>
    <row r="208" spans="1:24">
      <c r="A208" s="18">
        <v>206</v>
      </c>
      <c r="B208" s="400" t="s">
        <v>1086</v>
      </c>
      <c r="C208" s="18">
        <v>206</v>
      </c>
      <c r="D208" s="18">
        <v>203</v>
      </c>
      <c r="E208" s="19">
        <v>161003786</v>
      </c>
      <c r="F208" s="18">
        <v>57</v>
      </c>
      <c r="G208" s="18">
        <v>3296.83</v>
      </c>
      <c r="H208" s="82">
        <v>408.17</v>
      </c>
      <c r="I208" s="18">
        <v>0</v>
      </c>
      <c r="J208" s="18"/>
      <c r="K208" s="18"/>
      <c r="L208" s="18">
        <v>2</v>
      </c>
      <c r="M208" s="18">
        <v>45</v>
      </c>
      <c r="N208" s="18"/>
      <c r="O208" s="18"/>
      <c r="P208" s="18"/>
      <c r="Q208" s="18"/>
      <c r="R208" s="18"/>
      <c r="S208" s="18"/>
      <c r="T208" s="18"/>
      <c r="U208" s="18">
        <f t="shared" si="5"/>
        <v>0</v>
      </c>
      <c r="V208" s="18">
        <f t="shared" si="4"/>
        <v>0</v>
      </c>
      <c r="W208" s="18" t="s">
        <v>259</v>
      </c>
    </row>
    <row r="209" spans="1:23">
      <c r="A209" s="18">
        <v>207</v>
      </c>
      <c r="B209" s="400" t="s">
        <v>1086</v>
      </c>
      <c r="C209" s="18">
        <v>207</v>
      </c>
      <c r="D209" s="18">
        <v>204</v>
      </c>
      <c r="E209" s="19">
        <v>161003787</v>
      </c>
      <c r="F209" s="18">
        <v>59</v>
      </c>
      <c r="G209" s="18">
        <v>3612.83</v>
      </c>
      <c r="H209" s="82">
        <v>210.34</v>
      </c>
      <c r="I209" s="18">
        <v>2.17</v>
      </c>
      <c r="J209" s="18"/>
      <c r="K209" s="18"/>
      <c r="L209" s="18">
        <v>2</v>
      </c>
      <c r="M209" s="18">
        <v>10</v>
      </c>
      <c r="N209" s="18"/>
      <c r="O209" s="18"/>
      <c r="P209" s="18"/>
      <c r="Q209" s="18"/>
      <c r="R209" s="18"/>
      <c r="S209" s="18"/>
      <c r="T209" s="18"/>
      <c r="U209" s="18">
        <f t="shared" si="5"/>
        <v>0</v>
      </c>
      <c r="V209" s="18">
        <f t="shared" si="4"/>
        <v>0</v>
      </c>
      <c r="W209" s="18" t="s">
        <v>257</v>
      </c>
    </row>
    <row r="210" spans="1:23">
      <c r="A210" s="18">
        <v>208</v>
      </c>
      <c r="B210" s="400" t="s">
        <v>1086</v>
      </c>
      <c r="C210" s="18">
        <v>208</v>
      </c>
      <c r="D210" s="18">
        <v>205</v>
      </c>
      <c r="E210" s="19">
        <v>161003788</v>
      </c>
      <c r="F210" s="18">
        <v>59</v>
      </c>
      <c r="G210" s="18">
        <v>3603.21</v>
      </c>
      <c r="H210" s="82">
        <v>232.58</v>
      </c>
      <c r="I210" s="18">
        <v>0.79</v>
      </c>
      <c r="J210" s="18"/>
      <c r="K210" s="18"/>
      <c r="L210" s="18">
        <v>1</v>
      </c>
      <c r="M210" s="18">
        <v>55</v>
      </c>
      <c r="N210" s="18"/>
      <c r="O210" s="18"/>
      <c r="P210" s="18"/>
      <c r="Q210" s="18"/>
      <c r="R210" s="18"/>
      <c r="S210" s="18"/>
      <c r="T210" s="18"/>
      <c r="U210" s="18"/>
      <c r="V210" s="18">
        <f t="shared" si="4"/>
        <v>0</v>
      </c>
      <c r="W210" s="18" t="s">
        <v>259</v>
      </c>
    </row>
    <row r="211" spans="1:23">
      <c r="A211" s="18">
        <v>209</v>
      </c>
      <c r="B211" s="400" t="s">
        <v>1086</v>
      </c>
      <c r="C211" s="18">
        <v>209</v>
      </c>
      <c r="D211" s="18">
        <v>206</v>
      </c>
      <c r="E211" s="19">
        <v>161003789</v>
      </c>
      <c r="F211" s="18">
        <v>59</v>
      </c>
      <c r="G211" s="18">
        <v>3493.42</v>
      </c>
      <c r="H211" s="82">
        <v>340.58</v>
      </c>
      <c r="I211" s="18">
        <v>0</v>
      </c>
      <c r="J211" s="18"/>
      <c r="K211" s="18"/>
      <c r="L211" s="18">
        <v>2</v>
      </c>
      <c r="M211" s="18">
        <v>5</v>
      </c>
      <c r="N211" s="18"/>
      <c r="O211" s="18"/>
      <c r="P211" s="18"/>
      <c r="Q211" s="18"/>
      <c r="R211" s="18"/>
      <c r="S211" s="18"/>
      <c r="T211" s="18"/>
      <c r="U211" s="18"/>
      <c r="V211" s="18">
        <f t="shared" si="4"/>
        <v>0</v>
      </c>
      <c r="W211" s="18" t="s">
        <v>257</v>
      </c>
    </row>
    <row r="212" spans="1:23">
      <c r="A212" s="18">
        <v>210</v>
      </c>
      <c r="B212" s="400" t="s">
        <v>1086</v>
      </c>
      <c r="C212" s="18">
        <v>210</v>
      </c>
      <c r="D212" s="18">
        <v>207</v>
      </c>
      <c r="E212" s="19">
        <v>161003790</v>
      </c>
      <c r="F212" s="18">
        <v>59</v>
      </c>
      <c r="G212" s="18">
        <v>3285.61</v>
      </c>
      <c r="H212" s="82">
        <v>549.39</v>
      </c>
      <c r="I212" s="18">
        <v>0</v>
      </c>
      <c r="J212" s="18"/>
      <c r="K212" s="18"/>
      <c r="L212" s="18">
        <v>2</v>
      </c>
      <c r="M212" s="18">
        <v>10</v>
      </c>
      <c r="N212" s="18"/>
      <c r="O212" s="18"/>
      <c r="P212" s="18"/>
      <c r="Q212" s="18"/>
      <c r="R212" s="18"/>
      <c r="S212" s="18"/>
      <c r="T212" s="18"/>
      <c r="U212" s="18"/>
      <c r="V212" s="18">
        <f t="shared" si="4"/>
        <v>0</v>
      </c>
      <c r="W212" s="18" t="s">
        <v>259</v>
      </c>
    </row>
    <row r="213" spans="1:23">
      <c r="A213" s="18">
        <v>211</v>
      </c>
      <c r="B213" s="400" t="s">
        <v>1086</v>
      </c>
      <c r="C213" s="18">
        <v>211</v>
      </c>
      <c r="D213" s="18">
        <v>208</v>
      </c>
      <c r="E213" s="19">
        <v>161003791</v>
      </c>
      <c r="F213" s="18">
        <v>55</v>
      </c>
      <c r="G213" s="18">
        <v>3349.07</v>
      </c>
      <c r="H213" s="82">
        <v>449.93</v>
      </c>
      <c r="I213" s="18">
        <v>0</v>
      </c>
      <c r="J213" s="18"/>
      <c r="K213" s="18"/>
      <c r="L213" s="18">
        <v>2</v>
      </c>
      <c r="M213" s="18">
        <v>25</v>
      </c>
      <c r="N213" s="18"/>
      <c r="O213" s="18"/>
      <c r="P213" s="18"/>
      <c r="Q213" s="18"/>
      <c r="R213" s="18"/>
      <c r="S213" s="18"/>
      <c r="T213" s="18"/>
      <c r="U213" s="18"/>
      <c r="V213" s="18">
        <f t="shared" si="4"/>
        <v>0</v>
      </c>
      <c r="W213" s="18" t="s">
        <v>257</v>
      </c>
    </row>
    <row r="214" spans="1:23">
      <c r="A214" s="18">
        <v>212</v>
      </c>
      <c r="B214" s="400" t="s">
        <v>1086</v>
      </c>
      <c r="C214" s="18">
        <v>212</v>
      </c>
      <c r="D214" s="18">
        <v>209</v>
      </c>
      <c r="E214" s="19">
        <v>161003792</v>
      </c>
      <c r="F214" s="18">
        <v>58</v>
      </c>
      <c r="G214" s="18">
        <v>3438.62</v>
      </c>
      <c r="H214" s="82">
        <v>331.38</v>
      </c>
      <c r="I214" s="18">
        <v>0</v>
      </c>
      <c r="J214" s="18"/>
      <c r="K214" s="18"/>
      <c r="L214" s="18">
        <v>1</v>
      </c>
      <c r="M214" s="18">
        <v>25</v>
      </c>
      <c r="N214" s="18"/>
      <c r="O214" s="18"/>
      <c r="P214" s="18"/>
      <c r="Q214" s="18"/>
      <c r="R214" s="18"/>
      <c r="S214" s="18"/>
      <c r="T214" s="18"/>
      <c r="U214" s="18"/>
      <c r="V214" s="18">
        <f t="shared" si="4"/>
        <v>0</v>
      </c>
      <c r="W214" s="18" t="s">
        <v>257</v>
      </c>
    </row>
    <row r="215" spans="1:23">
      <c r="A215" s="18">
        <v>213</v>
      </c>
      <c r="B215" s="401" t="s">
        <v>1087</v>
      </c>
      <c r="C215" s="18">
        <v>213</v>
      </c>
      <c r="D215" s="18">
        <v>213</v>
      </c>
      <c r="E215" s="19">
        <v>161003793</v>
      </c>
      <c r="F215" s="18">
        <v>59</v>
      </c>
      <c r="G215" s="18">
        <v>3488.41</v>
      </c>
      <c r="H215" s="82">
        <v>346.59</v>
      </c>
      <c r="I215" s="18">
        <v>0</v>
      </c>
      <c r="J215" s="18"/>
      <c r="K215" s="18"/>
      <c r="L215" s="18">
        <v>2</v>
      </c>
      <c r="M215" s="18">
        <v>5</v>
      </c>
      <c r="N215" s="18"/>
      <c r="O215" s="18"/>
      <c r="P215" s="18"/>
      <c r="Q215" s="18"/>
      <c r="R215" s="18"/>
      <c r="S215" s="18"/>
      <c r="T215" s="18"/>
      <c r="U215" s="18"/>
      <c r="V215" s="18">
        <f t="shared" si="4"/>
        <v>0</v>
      </c>
      <c r="W215" s="18" t="s">
        <v>257</v>
      </c>
    </row>
    <row r="216" spans="1:23">
      <c r="A216" s="18">
        <v>214</v>
      </c>
      <c r="B216" s="401" t="s">
        <v>1087</v>
      </c>
      <c r="C216" s="18">
        <v>214</v>
      </c>
      <c r="D216" s="18">
        <v>212</v>
      </c>
      <c r="E216" s="19">
        <v>161003794</v>
      </c>
      <c r="F216" s="18">
        <v>58</v>
      </c>
      <c r="G216" s="18">
        <v>3412.42</v>
      </c>
      <c r="H216" s="82">
        <v>357.58</v>
      </c>
      <c r="I216" s="18">
        <v>0</v>
      </c>
      <c r="J216" s="18"/>
      <c r="K216" s="18"/>
      <c r="L216" s="18">
        <v>2</v>
      </c>
      <c r="M216" s="18">
        <v>20</v>
      </c>
      <c r="N216" s="18"/>
      <c r="O216" s="18"/>
      <c r="P216" s="18"/>
      <c r="Q216" s="18"/>
      <c r="R216" s="18"/>
      <c r="S216" s="18"/>
      <c r="T216" s="18"/>
      <c r="U216" s="18"/>
      <c r="V216" s="18">
        <f t="shared" si="4"/>
        <v>0</v>
      </c>
      <c r="W216" s="18" t="s">
        <v>257</v>
      </c>
    </row>
    <row r="217" spans="1:23">
      <c r="A217" s="18">
        <v>215</v>
      </c>
      <c r="B217" s="401" t="s">
        <v>1087</v>
      </c>
      <c r="C217" s="18">
        <v>215</v>
      </c>
      <c r="D217" s="18">
        <v>211</v>
      </c>
      <c r="E217" s="19">
        <v>161003795</v>
      </c>
      <c r="F217" s="18">
        <v>57</v>
      </c>
      <c r="G217" s="18">
        <v>3421.25</v>
      </c>
      <c r="H217" s="82">
        <v>271.75</v>
      </c>
      <c r="I217" s="18">
        <v>0</v>
      </c>
      <c r="J217" s="18"/>
      <c r="K217" s="18"/>
      <c r="L217" s="18">
        <v>2</v>
      </c>
      <c r="M217" s="18">
        <v>0</v>
      </c>
      <c r="N217" s="18"/>
      <c r="O217" s="18"/>
      <c r="P217" s="18"/>
      <c r="Q217" s="18"/>
      <c r="R217" s="18"/>
      <c r="S217" s="18"/>
      <c r="T217" s="18"/>
      <c r="U217" s="18"/>
      <c r="V217" s="18"/>
      <c r="W217" s="18" t="s">
        <v>259</v>
      </c>
    </row>
    <row r="218" spans="1:23">
      <c r="A218" s="18">
        <v>216</v>
      </c>
      <c r="B218" s="401" t="s">
        <v>1087</v>
      </c>
      <c r="C218" s="18">
        <v>216</v>
      </c>
      <c r="D218" s="18">
        <v>213</v>
      </c>
      <c r="E218" s="19">
        <v>161003796</v>
      </c>
      <c r="F218" s="18">
        <v>59</v>
      </c>
      <c r="G218" s="18">
        <v>3603.21</v>
      </c>
      <c r="H218" s="82">
        <v>231.79</v>
      </c>
      <c r="I218" s="18">
        <v>0</v>
      </c>
      <c r="J218" s="18"/>
      <c r="K218" s="18"/>
      <c r="L218" s="18">
        <v>1</v>
      </c>
      <c r="M218" s="18">
        <v>50</v>
      </c>
      <c r="N218" s="18"/>
      <c r="O218" s="18"/>
      <c r="P218" s="18"/>
      <c r="Q218" s="18"/>
      <c r="R218" s="18"/>
      <c r="S218" s="18"/>
      <c r="T218" s="18"/>
      <c r="U218" s="18"/>
      <c r="V218" s="18"/>
      <c r="W218" s="18" t="s">
        <v>259</v>
      </c>
    </row>
    <row r="219" spans="1:23">
      <c r="A219" s="18">
        <v>217</v>
      </c>
      <c r="B219" s="401" t="s">
        <v>1087</v>
      </c>
      <c r="C219" s="18">
        <v>217</v>
      </c>
      <c r="D219" s="18">
        <v>214</v>
      </c>
      <c r="E219" s="19">
        <v>141000313</v>
      </c>
      <c r="F219" s="18">
        <v>57</v>
      </c>
      <c r="G219" s="18">
        <v>3320.04</v>
      </c>
      <c r="H219" s="82">
        <v>383.96</v>
      </c>
      <c r="I219" s="18">
        <v>0</v>
      </c>
      <c r="J219" s="18"/>
      <c r="K219" s="18"/>
      <c r="L219" s="18">
        <v>2</v>
      </c>
      <c r="M219" s="18">
        <v>0</v>
      </c>
      <c r="N219" s="18"/>
      <c r="O219" s="18"/>
      <c r="P219" s="18"/>
      <c r="Q219" s="18"/>
      <c r="R219" s="18"/>
      <c r="S219" s="18"/>
      <c r="T219" s="18"/>
      <c r="U219" s="18"/>
      <c r="V219" s="18"/>
      <c r="W219" s="18" t="s">
        <v>257</v>
      </c>
    </row>
    <row r="220" spans="1:23">
      <c r="A220" s="18">
        <v>218</v>
      </c>
      <c r="B220" s="401" t="s">
        <v>1087</v>
      </c>
      <c r="C220" s="18">
        <v>218</v>
      </c>
      <c r="D220" s="18">
        <v>215</v>
      </c>
      <c r="E220" s="19">
        <v>161003797</v>
      </c>
      <c r="F220" s="18">
        <v>59</v>
      </c>
      <c r="G220" s="18">
        <v>3536.61</v>
      </c>
      <c r="H220" s="82">
        <v>298.39</v>
      </c>
      <c r="I220" s="18">
        <v>0</v>
      </c>
      <c r="J220" s="18"/>
      <c r="K220" s="18"/>
      <c r="L220" s="18">
        <v>1</v>
      </c>
      <c r="M220" s="18">
        <v>50</v>
      </c>
      <c r="N220" s="18"/>
      <c r="O220" s="18"/>
      <c r="P220" s="18"/>
      <c r="Q220" s="18"/>
      <c r="R220" s="18"/>
      <c r="S220" s="18"/>
      <c r="T220" s="18"/>
      <c r="U220" s="18"/>
      <c r="V220" s="18"/>
      <c r="W220" s="18" t="s">
        <v>257</v>
      </c>
    </row>
    <row r="221" spans="1:23">
      <c r="A221" s="18">
        <v>219</v>
      </c>
      <c r="B221" s="401" t="s">
        <v>1087</v>
      </c>
      <c r="C221" s="18">
        <v>219</v>
      </c>
      <c r="D221" s="18">
        <v>216</v>
      </c>
      <c r="E221" s="19">
        <v>161003798</v>
      </c>
      <c r="F221" s="18">
        <v>59</v>
      </c>
      <c r="G221" s="18">
        <v>3539.01</v>
      </c>
      <c r="H221" s="82">
        <v>295.99</v>
      </c>
      <c r="I221" s="18">
        <v>0</v>
      </c>
      <c r="J221" s="18"/>
      <c r="K221" s="18"/>
      <c r="L221" s="18">
        <v>1</v>
      </c>
      <c r="M221" s="18">
        <v>40</v>
      </c>
      <c r="N221" s="18"/>
      <c r="O221" s="18"/>
      <c r="P221" s="18"/>
      <c r="Q221" s="18"/>
      <c r="R221" s="18"/>
      <c r="S221" s="18"/>
      <c r="T221" s="18"/>
      <c r="U221" s="18"/>
      <c r="V221" s="18"/>
      <c r="W221" s="18" t="s">
        <v>257</v>
      </c>
    </row>
    <row r="222" spans="1:23">
      <c r="A222" s="18">
        <v>220</v>
      </c>
      <c r="B222" s="401" t="s">
        <v>1087</v>
      </c>
      <c r="C222" s="18">
        <v>220</v>
      </c>
      <c r="D222" s="18">
        <v>217</v>
      </c>
      <c r="E222" s="19">
        <v>161003799</v>
      </c>
      <c r="F222" s="18">
        <v>58</v>
      </c>
      <c r="G222" s="18">
        <v>3419.64</v>
      </c>
      <c r="H222" s="82">
        <v>336.36</v>
      </c>
      <c r="I222" s="18">
        <v>0</v>
      </c>
      <c r="J222" s="18"/>
      <c r="K222" s="18"/>
      <c r="L222" s="18">
        <v>1</v>
      </c>
      <c r="M222" s="18">
        <v>55</v>
      </c>
      <c r="N222" s="18"/>
      <c r="O222" s="18"/>
      <c r="P222" s="18"/>
      <c r="Q222" s="18"/>
      <c r="R222" s="18"/>
      <c r="S222" s="18"/>
      <c r="T222" s="18"/>
      <c r="U222" s="18"/>
      <c r="V222" s="18"/>
      <c r="W222" s="18" t="s">
        <v>257</v>
      </c>
    </row>
    <row r="223" spans="1:23">
      <c r="A223" s="18">
        <v>221</v>
      </c>
      <c r="B223" s="401" t="s">
        <v>1087</v>
      </c>
      <c r="C223" s="18">
        <v>221</v>
      </c>
      <c r="D223" s="18">
        <v>219</v>
      </c>
      <c r="E223" s="19">
        <v>161003800</v>
      </c>
      <c r="F223" s="18">
        <v>58</v>
      </c>
      <c r="G223" s="18">
        <v>3458.23</v>
      </c>
      <c r="H223" s="82">
        <v>310.77</v>
      </c>
      <c r="I223" s="18">
        <v>0</v>
      </c>
      <c r="J223" s="18"/>
      <c r="K223" s="18"/>
      <c r="L223" s="18">
        <v>1</v>
      </c>
      <c r="M223" s="18">
        <v>50</v>
      </c>
      <c r="N223" s="18"/>
      <c r="O223" s="18"/>
      <c r="P223" s="18"/>
      <c r="Q223" s="18"/>
      <c r="R223" s="18"/>
      <c r="S223" s="18"/>
      <c r="T223" s="18"/>
      <c r="U223" s="18"/>
      <c r="V223" s="18"/>
      <c r="W223" s="165" t="s">
        <v>257</v>
      </c>
    </row>
    <row r="224" spans="1:23">
      <c r="A224" s="18">
        <v>222</v>
      </c>
      <c r="B224" s="401" t="s">
        <v>1087</v>
      </c>
      <c r="C224" s="18">
        <v>222</v>
      </c>
      <c r="D224" s="18">
        <v>218</v>
      </c>
      <c r="E224" s="19">
        <v>161003801</v>
      </c>
      <c r="F224" s="18">
        <v>59</v>
      </c>
      <c r="G224" s="18">
        <v>3453.82</v>
      </c>
      <c r="H224" s="82">
        <v>380.18</v>
      </c>
      <c r="I224" s="18">
        <v>0</v>
      </c>
      <c r="J224" s="18"/>
      <c r="K224" s="18"/>
      <c r="L224" s="18">
        <v>1</v>
      </c>
      <c r="M224" s="18">
        <v>55</v>
      </c>
      <c r="N224" s="18"/>
      <c r="O224" s="18"/>
      <c r="P224" s="18"/>
      <c r="Q224" s="18"/>
      <c r="R224" s="18"/>
      <c r="S224" s="18"/>
      <c r="T224" s="18"/>
      <c r="U224" s="18"/>
      <c r="V224" s="18"/>
      <c r="W224" s="165" t="s">
        <v>259</v>
      </c>
    </row>
    <row r="225" spans="1:23">
      <c r="A225" s="18">
        <v>223</v>
      </c>
      <c r="B225" s="410" t="s">
        <v>1088</v>
      </c>
      <c r="C225" s="18">
        <v>223</v>
      </c>
      <c r="D225" s="18">
        <v>220</v>
      </c>
      <c r="E225" s="19">
        <v>161003802</v>
      </c>
      <c r="F225" s="18">
        <v>59</v>
      </c>
      <c r="G225" s="18">
        <v>3466.43</v>
      </c>
      <c r="H225" s="82">
        <v>364.57</v>
      </c>
      <c r="I225" s="18">
        <v>0</v>
      </c>
      <c r="J225" s="18"/>
      <c r="K225" s="18"/>
      <c r="L225" s="18">
        <v>2</v>
      </c>
      <c r="M225" s="18">
        <v>0</v>
      </c>
      <c r="N225" s="18"/>
      <c r="O225" s="18"/>
      <c r="P225" s="18"/>
      <c r="Q225" s="18"/>
      <c r="R225" s="18"/>
      <c r="S225" s="18"/>
      <c r="T225" s="18"/>
      <c r="U225" s="18"/>
      <c r="V225" s="18"/>
      <c r="W225" s="165" t="s">
        <v>259</v>
      </c>
    </row>
    <row r="226" spans="1:23">
      <c r="A226" s="18">
        <v>224</v>
      </c>
      <c r="B226" s="410" t="s">
        <v>1088</v>
      </c>
      <c r="C226" s="18">
        <v>224</v>
      </c>
      <c r="D226" s="18">
        <v>222</v>
      </c>
      <c r="E226" s="19">
        <v>141000314</v>
      </c>
      <c r="F226" s="18">
        <v>58</v>
      </c>
      <c r="G226" s="18">
        <v>3385.63</v>
      </c>
      <c r="H226" s="82">
        <v>383.37</v>
      </c>
      <c r="I226" s="18">
        <v>0</v>
      </c>
      <c r="J226" s="18"/>
      <c r="K226" s="18"/>
      <c r="L226" s="18">
        <v>2</v>
      </c>
      <c r="M226" s="18">
        <v>0</v>
      </c>
      <c r="N226" s="18"/>
      <c r="O226" s="18"/>
      <c r="P226" s="18"/>
      <c r="Q226" s="18"/>
      <c r="R226" s="18"/>
      <c r="S226" s="18"/>
      <c r="T226" s="18"/>
      <c r="U226" s="18"/>
      <c r="V226" s="18"/>
      <c r="W226" s="165" t="s">
        <v>259</v>
      </c>
    </row>
    <row r="227" spans="1:23">
      <c r="A227" s="18">
        <v>225</v>
      </c>
      <c r="B227" s="410" t="s">
        <v>1088</v>
      </c>
      <c r="C227" s="18">
        <v>225</v>
      </c>
      <c r="D227" s="18">
        <v>221</v>
      </c>
      <c r="E227" s="19">
        <v>141000315</v>
      </c>
      <c r="F227" s="18">
        <v>59</v>
      </c>
      <c r="G227" s="18">
        <v>3730</v>
      </c>
      <c r="H227" s="82">
        <v>400</v>
      </c>
      <c r="I227" s="18">
        <v>0</v>
      </c>
      <c r="J227" s="18"/>
      <c r="K227" s="18"/>
      <c r="L227" s="18">
        <v>2</v>
      </c>
      <c r="M227" s="18">
        <v>35</v>
      </c>
      <c r="N227" s="18"/>
      <c r="O227" s="18"/>
      <c r="P227" s="18"/>
      <c r="Q227" s="18"/>
      <c r="R227" s="18"/>
      <c r="S227" s="18"/>
      <c r="T227" s="18"/>
      <c r="U227" s="18"/>
      <c r="V227" s="18"/>
      <c r="W227" s="18" t="s">
        <v>257</v>
      </c>
    </row>
    <row r="228" spans="1:23">
      <c r="A228" s="18">
        <v>226</v>
      </c>
      <c r="B228" s="410" t="s">
        <v>1088</v>
      </c>
      <c r="C228" s="18">
        <v>226</v>
      </c>
      <c r="D228" s="18">
        <v>223</v>
      </c>
      <c r="E228" s="19">
        <v>161003803</v>
      </c>
      <c r="F228" s="18">
        <v>58</v>
      </c>
      <c r="G228" s="18">
        <v>3447.25</v>
      </c>
      <c r="H228" s="82">
        <v>319.75</v>
      </c>
      <c r="I228" s="18">
        <v>0</v>
      </c>
      <c r="J228" s="18"/>
      <c r="K228" s="18"/>
      <c r="L228" s="18">
        <v>1</v>
      </c>
      <c r="M228" s="18">
        <v>30</v>
      </c>
      <c r="N228" s="18"/>
      <c r="O228" s="18"/>
      <c r="P228" s="18"/>
      <c r="Q228" s="18"/>
      <c r="R228" s="18"/>
      <c r="S228" s="18"/>
      <c r="T228" s="18"/>
      <c r="U228" s="18"/>
      <c r="V228" s="18"/>
      <c r="W228" s="18" t="s">
        <v>257</v>
      </c>
    </row>
    <row r="229" spans="1:23">
      <c r="A229" s="18">
        <v>227</v>
      </c>
      <c r="B229" s="410" t="s">
        <v>1088</v>
      </c>
      <c r="C229" s="18">
        <v>227</v>
      </c>
      <c r="D229" s="18">
        <v>224</v>
      </c>
      <c r="E229" s="19">
        <v>151000112</v>
      </c>
      <c r="F229" s="18">
        <v>59</v>
      </c>
      <c r="G229" s="18">
        <v>3523.82</v>
      </c>
      <c r="H229" s="82">
        <v>310.18</v>
      </c>
      <c r="I229" s="18">
        <v>0</v>
      </c>
      <c r="J229" s="18"/>
      <c r="K229" s="18"/>
      <c r="L229" s="18">
        <v>1</v>
      </c>
      <c r="M229" s="18">
        <v>25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18" t="s">
        <v>257</v>
      </c>
    </row>
    <row r="230" spans="1:23">
      <c r="A230" s="18">
        <v>228</v>
      </c>
      <c r="B230" s="410" t="s">
        <v>1088</v>
      </c>
      <c r="C230" s="18">
        <v>228</v>
      </c>
      <c r="D230" s="18">
        <v>226</v>
      </c>
      <c r="E230" s="19">
        <v>161003804</v>
      </c>
      <c r="F230" s="18">
        <v>58</v>
      </c>
      <c r="G230" s="18">
        <v>3414.02</v>
      </c>
      <c r="H230" s="82">
        <v>355.98</v>
      </c>
      <c r="I230" s="18">
        <v>0</v>
      </c>
      <c r="J230" s="18"/>
      <c r="K230" s="18"/>
      <c r="L230" s="18">
        <v>1</v>
      </c>
      <c r="M230" s="18">
        <v>20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18" t="s">
        <v>257</v>
      </c>
    </row>
    <row r="231" spans="1:23">
      <c r="A231" s="18">
        <v>229</v>
      </c>
      <c r="B231" s="410" t="s">
        <v>1088</v>
      </c>
      <c r="C231" s="18">
        <v>229</v>
      </c>
      <c r="D231" s="18">
        <v>225</v>
      </c>
      <c r="E231" s="19">
        <v>141000316</v>
      </c>
      <c r="F231" s="18">
        <v>58</v>
      </c>
      <c r="G231" s="18">
        <v>3432.62</v>
      </c>
      <c r="H231" s="82">
        <v>337.38</v>
      </c>
      <c r="I231" s="18">
        <v>0</v>
      </c>
      <c r="J231" s="18"/>
      <c r="K231" s="18"/>
      <c r="L231" s="18">
        <v>1</v>
      </c>
      <c r="M231" s="18">
        <v>40</v>
      </c>
      <c r="N231" s="18"/>
      <c r="O231" s="18"/>
      <c r="P231" s="18"/>
      <c r="Q231" s="18"/>
      <c r="R231" s="18"/>
      <c r="S231" s="18"/>
      <c r="T231" s="18"/>
      <c r="U231" s="18"/>
      <c r="V231" s="18"/>
      <c r="W231" s="18" t="s">
        <v>259</v>
      </c>
    </row>
    <row r="232" spans="1:23">
      <c r="A232" s="18">
        <v>230</v>
      </c>
      <c r="B232" s="410" t="s">
        <v>1088</v>
      </c>
      <c r="C232" s="18">
        <v>230</v>
      </c>
      <c r="D232" s="18">
        <v>227</v>
      </c>
      <c r="E232" s="19">
        <v>161003805</v>
      </c>
      <c r="F232" s="18">
        <v>59</v>
      </c>
      <c r="G232" s="18">
        <v>3488.64</v>
      </c>
      <c r="H232" s="82">
        <v>343.36</v>
      </c>
      <c r="I232" s="18">
        <v>0</v>
      </c>
      <c r="J232" s="18"/>
      <c r="K232" s="18"/>
      <c r="L232" s="18">
        <v>1</v>
      </c>
      <c r="M232" s="18">
        <v>45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18" t="s">
        <v>257</v>
      </c>
    </row>
    <row r="233" spans="1:23">
      <c r="A233" s="18">
        <v>231</v>
      </c>
      <c r="B233" s="410" t="s">
        <v>1088</v>
      </c>
      <c r="C233" s="18">
        <v>231</v>
      </c>
      <c r="D233" s="18">
        <v>228</v>
      </c>
      <c r="E233" s="19">
        <v>161003806</v>
      </c>
      <c r="F233" s="18">
        <v>59</v>
      </c>
      <c r="G233" s="18">
        <v>3487.21</v>
      </c>
      <c r="H233" s="82">
        <v>347.79</v>
      </c>
      <c r="I233" s="18">
        <v>0</v>
      </c>
      <c r="J233" s="18"/>
      <c r="K233" s="18"/>
      <c r="L233" s="18">
        <v>1</v>
      </c>
      <c r="M233" s="18">
        <v>50</v>
      </c>
      <c r="N233" s="18"/>
      <c r="O233" s="18"/>
      <c r="P233" s="18"/>
      <c r="Q233" s="18"/>
      <c r="R233" s="18"/>
      <c r="S233" s="18"/>
      <c r="T233" s="18"/>
      <c r="U233" s="18"/>
      <c r="V233" s="18"/>
      <c r="W233" s="18" t="s">
        <v>259</v>
      </c>
    </row>
    <row r="234" spans="1:23">
      <c r="A234" s="18">
        <v>232</v>
      </c>
      <c r="B234" s="410" t="s">
        <v>1088</v>
      </c>
      <c r="C234" s="18">
        <v>232</v>
      </c>
      <c r="D234" s="18">
        <v>229</v>
      </c>
      <c r="E234" s="19">
        <v>161003807</v>
      </c>
      <c r="F234" s="18">
        <v>59</v>
      </c>
      <c r="G234" s="18">
        <v>3473.41</v>
      </c>
      <c r="H234" s="82">
        <v>361.59</v>
      </c>
      <c r="I234" s="18">
        <v>0</v>
      </c>
      <c r="J234" s="18"/>
      <c r="K234" s="18"/>
      <c r="L234" s="18">
        <v>2</v>
      </c>
      <c r="M234" s="18">
        <v>5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18" t="s">
        <v>257</v>
      </c>
    </row>
    <row r="235" spans="1:23">
      <c r="A235" s="18">
        <v>233</v>
      </c>
      <c r="B235" s="411" t="s">
        <v>1090</v>
      </c>
      <c r="C235" s="18">
        <v>233</v>
      </c>
      <c r="D235" s="18">
        <v>233</v>
      </c>
      <c r="E235" s="19">
        <v>161003808</v>
      </c>
      <c r="F235" s="18">
        <v>57</v>
      </c>
      <c r="G235" s="18">
        <v>3369.43</v>
      </c>
      <c r="H235" s="82">
        <v>335.57</v>
      </c>
      <c r="I235" s="18">
        <v>0</v>
      </c>
      <c r="J235" s="18"/>
      <c r="K235" s="18"/>
      <c r="L235" s="18">
        <v>1</v>
      </c>
      <c r="M235" s="18">
        <v>55</v>
      </c>
      <c r="N235" s="18"/>
      <c r="O235" s="18"/>
      <c r="P235" s="18"/>
      <c r="Q235" s="18"/>
      <c r="R235" s="18"/>
      <c r="S235" s="18"/>
      <c r="T235" s="18"/>
      <c r="U235" s="18"/>
      <c r="V235" s="18"/>
      <c r="W235" s="411" t="s">
        <v>259</v>
      </c>
    </row>
    <row r="236" spans="1:23">
      <c r="A236" s="18">
        <v>234</v>
      </c>
      <c r="B236" s="411" t="s">
        <v>1090</v>
      </c>
      <c r="C236" s="18">
        <v>234</v>
      </c>
      <c r="D236" s="18">
        <v>230</v>
      </c>
      <c r="E236" s="19">
        <v>161003809</v>
      </c>
      <c r="F236" s="18">
        <v>59</v>
      </c>
      <c r="G236" s="18">
        <v>3504.02</v>
      </c>
      <c r="H236" s="82">
        <v>329.98</v>
      </c>
      <c r="I236" s="18">
        <v>0</v>
      </c>
      <c r="J236" s="18"/>
      <c r="K236" s="18"/>
      <c r="L236" s="18">
        <v>1</v>
      </c>
      <c r="M236" s="18">
        <v>50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411" t="s">
        <v>257</v>
      </c>
    </row>
    <row r="237" spans="1:23">
      <c r="A237" s="18">
        <v>235</v>
      </c>
      <c r="B237" s="411" t="s">
        <v>1090</v>
      </c>
      <c r="C237" s="18">
        <v>235</v>
      </c>
      <c r="D237" s="18">
        <v>231</v>
      </c>
      <c r="E237" s="19">
        <v>161003810</v>
      </c>
      <c r="F237" s="18">
        <v>58</v>
      </c>
      <c r="G237" s="18">
        <v>3458.23</v>
      </c>
      <c r="H237" s="82">
        <v>310.77</v>
      </c>
      <c r="I237" s="18">
        <v>0</v>
      </c>
      <c r="J237" s="18"/>
      <c r="K237" s="18"/>
      <c r="L237" s="18">
        <v>1</v>
      </c>
      <c r="M237" s="18">
        <v>15</v>
      </c>
      <c r="N237" s="18"/>
      <c r="O237" s="18"/>
      <c r="P237" s="18"/>
      <c r="Q237" s="18"/>
      <c r="R237" s="18"/>
      <c r="S237" s="18"/>
      <c r="T237" s="18"/>
      <c r="U237" s="18"/>
      <c r="V237" s="18"/>
      <c r="W237" s="18" t="s">
        <v>257</v>
      </c>
    </row>
    <row r="238" spans="1:23">
      <c r="A238" s="18">
        <v>236</v>
      </c>
      <c r="B238" s="411" t="s">
        <v>1090</v>
      </c>
      <c r="C238" s="18">
        <v>236</v>
      </c>
      <c r="D238" s="18">
        <v>232</v>
      </c>
      <c r="E238" s="19">
        <v>161003811</v>
      </c>
      <c r="F238" s="18">
        <v>58</v>
      </c>
      <c r="G238" s="18">
        <v>3468.62</v>
      </c>
      <c r="H238" s="82">
        <v>301.38</v>
      </c>
      <c r="I238" s="18">
        <v>0</v>
      </c>
      <c r="J238" s="18"/>
      <c r="K238" s="18"/>
      <c r="L238" s="18">
        <v>1</v>
      </c>
      <c r="M238" s="18">
        <v>25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8" t="s">
        <v>257</v>
      </c>
    </row>
    <row r="239" spans="1:23">
      <c r="A239" s="18">
        <v>237</v>
      </c>
      <c r="B239" s="411" t="s">
        <v>1090</v>
      </c>
      <c r="C239" s="18">
        <v>237</v>
      </c>
      <c r="D239" s="18">
        <v>235</v>
      </c>
      <c r="E239" s="19">
        <v>161003812</v>
      </c>
      <c r="F239" s="18">
        <v>58</v>
      </c>
      <c r="G239" s="18">
        <v>3455.84</v>
      </c>
      <c r="H239" s="82">
        <v>300.16000000000003</v>
      </c>
      <c r="I239" s="18">
        <v>0</v>
      </c>
      <c r="J239" s="18"/>
      <c r="K239" s="18"/>
      <c r="L239" s="18">
        <v>1</v>
      </c>
      <c r="M239" s="18">
        <v>45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8" t="s">
        <v>257</v>
      </c>
    </row>
    <row r="240" spans="1:23">
      <c r="A240" s="18">
        <v>238</v>
      </c>
      <c r="B240" s="411" t="s">
        <v>1090</v>
      </c>
      <c r="C240" s="18">
        <v>238</v>
      </c>
      <c r="D240" s="18">
        <v>234</v>
      </c>
      <c r="E240" s="19">
        <v>161003813</v>
      </c>
      <c r="F240" s="18">
        <v>59</v>
      </c>
      <c r="G240" s="18">
        <v>3505.81</v>
      </c>
      <c r="H240" s="82">
        <v>329.19</v>
      </c>
      <c r="I240" s="18">
        <v>0</v>
      </c>
      <c r="J240" s="18"/>
      <c r="K240" s="18"/>
      <c r="L240" s="18">
        <v>1</v>
      </c>
      <c r="M240" s="18">
        <v>55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18" t="s">
        <v>259</v>
      </c>
    </row>
    <row r="241" spans="1:23" ht="15.75">
      <c r="A241" s="25"/>
      <c r="B241" s="25"/>
      <c r="C241" s="25"/>
      <c r="D241" s="321"/>
      <c r="E241" s="321"/>
      <c r="F241" s="412">
        <f>SUM(F3:F240)</f>
        <v>13761</v>
      </c>
      <c r="G241" s="429">
        <f>SUM(G3:G240)</f>
        <v>816341.34000000008</v>
      </c>
      <c r="H241" s="430">
        <f>SUM(H3:H240)</f>
        <v>80277.420000000013</v>
      </c>
      <c r="I241" s="412">
        <f>SUM(I3:I240)</f>
        <v>108.57000000000001</v>
      </c>
      <c r="O241" s="97"/>
      <c r="U241" s="97"/>
      <c r="V241" s="165">
        <f t="shared" si="4"/>
        <v>0</v>
      </c>
      <c r="W241" s="398"/>
    </row>
    <row r="242" spans="1:23">
      <c r="A242" s="100"/>
      <c r="B242" s="100"/>
      <c r="C242" s="100"/>
      <c r="F242" s="25"/>
      <c r="G242" s="25">
        <f>G241/A240</f>
        <v>3430.0056302521011</v>
      </c>
      <c r="H242" s="112"/>
      <c r="U242" s="25"/>
      <c r="V242" s="165">
        <f>SUM(V54:V241)</f>
        <v>101115</v>
      </c>
    </row>
    <row r="243" spans="1:23" ht="15.75">
      <c r="A243" s="2823" t="s">
        <v>1092</v>
      </c>
      <c r="B243" s="2823"/>
      <c r="C243" s="2823"/>
      <c r="U243" s="25"/>
    </row>
    <row r="244" spans="1:23" ht="15.75">
      <c r="A244" s="2823" t="s">
        <v>1091</v>
      </c>
      <c r="B244" s="2823"/>
      <c r="C244" s="2823"/>
      <c r="D244" s="340"/>
      <c r="E244" s="340"/>
      <c r="F244" s="340"/>
      <c r="G244" s="340"/>
      <c r="H244" s="341"/>
      <c r="I244" s="340"/>
      <c r="J244" s="340"/>
      <c r="K244" s="340"/>
      <c r="U244" s="25"/>
    </row>
    <row r="245" spans="1:23" ht="15.75">
      <c r="A245" s="2825" t="s">
        <v>1093</v>
      </c>
      <c r="B245" s="2826"/>
      <c r="C245" s="2827"/>
      <c r="D245" s="340"/>
      <c r="E245" s="340"/>
      <c r="F245" s="340"/>
      <c r="G245" s="340"/>
      <c r="H245" s="341"/>
      <c r="I245" s="340"/>
      <c r="J245" s="340"/>
      <c r="K245" s="340"/>
      <c r="U245" s="25"/>
    </row>
    <row r="246" spans="1:23">
      <c r="U246" s="25"/>
    </row>
    <row r="247" spans="1:23">
      <c r="U247" s="25"/>
    </row>
    <row r="248" spans="1:23">
      <c r="U248" s="25"/>
    </row>
    <row r="249" spans="1:23">
      <c r="U249" s="25"/>
    </row>
    <row r="250" spans="1:23">
      <c r="U250" s="25"/>
    </row>
    <row r="251" spans="1:23">
      <c r="U251" s="25"/>
    </row>
    <row r="252" spans="1:23">
      <c r="U252" s="25"/>
    </row>
  </sheetData>
  <mergeCells count="6">
    <mergeCell ref="A245:C245"/>
    <mergeCell ref="A1:W1"/>
    <mergeCell ref="L2:M2"/>
    <mergeCell ref="X121:AA121"/>
    <mergeCell ref="A243:C243"/>
    <mergeCell ref="A244:C244"/>
  </mergeCells>
  <pageMargins left="0.7" right="0.7" top="0.75" bottom="0.75" header="0.3" footer="0.3"/>
  <pageSetup paperSize="9"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X254"/>
  <sheetViews>
    <sheetView topLeftCell="B231" workbookViewId="0">
      <selection activeCell="B239" sqref="B239:B240"/>
    </sheetView>
  </sheetViews>
  <sheetFormatPr defaultColWidth="9" defaultRowHeight="15"/>
  <cols>
    <col min="1" max="1" width="0.140625" customWidth="1"/>
    <col min="2" max="2" width="16.85546875" customWidth="1"/>
    <col min="3" max="3" width="7.140625" customWidth="1"/>
    <col min="5" max="5" width="9" hidden="1" customWidth="1"/>
    <col min="7" max="7" width="13.85546875" customWidth="1"/>
    <col min="8" max="8" width="11.28515625" customWidth="1"/>
    <col min="9" max="9" width="8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24" t="s">
        <v>1029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344" t="s">
        <v>2</v>
      </c>
      <c r="C2" s="344" t="s">
        <v>28</v>
      </c>
      <c r="D2" s="344" t="s">
        <v>4</v>
      </c>
      <c r="E2" s="344" t="s">
        <v>5</v>
      </c>
      <c r="F2" s="344" t="s">
        <v>6</v>
      </c>
      <c r="G2" s="344" t="s">
        <v>7</v>
      </c>
      <c r="H2" s="344" t="s">
        <v>8</v>
      </c>
      <c r="I2" s="344" t="s">
        <v>9</v>
      </c>
      <c r="J2" s="344" t="s">
        <v>10</v>
      </c>
      <c r="K2" s="344" t="s">
        <v>11</v>
      </c>
      <c r="L2" s="2809" t="s">
        <v>419</v>
      </c>
      <c r="M2" s="2809"/>
      <c r="N2" s="344" t="s">
        <v>12</v>
      </c>
      <c r="O2" s="344" t="s">
        <v>13</v>
      </c>
      <c r="P2" s="344" t="s">
        <v>14</v>
      </c>
      <c r="Q2" s="344" t="s">
        <v>15</v>
      </c>
      <c r="R2" s="344" t="s">
        <v>16</v>
      </c>
      <c r="S2" s="344" t="s">
        <v>15</v>
      </c>
      <c r="T2" s="344" t="s">
        <v>18</v>
      </c>
      <c r="U2" s="344" t="s">
        <v>19</v>
      </c>
      <c r="V2" s="344" t="s">
        <v>543</v>
      </c>
      <c r="W2" s="61" t="s">
        <v>255</v>
      </c>
    </row>
    <row r="3" spans="1:23">
      <c r="A3" s="5">
        <v>1</v>
      </c>
      <c r="B3" s="18" t="str">
        <f>'APR''22'!B3</f>
        <v>01.04.22</v>
      </c>
      <c r="C3" s="5">
        <f>'APR''22'!C3</f>
        <v>1</v>
      </c>
      <c r="D3" s="5">
        <f>'APR''22'!D3</f>
        <v>1453</v>
      </c>
      <c r="E3" s="26"/>
      <c r="F3" s="5">
        <f>'APR''22'!F3</f>
        <v>52</v>
      </c>
      <c r="G3" s="63">
        <f>'APR''22'!G3</f>
        <v>2987.88</v>
      </c>
      <c r="H3" s="63">
        <f>'APR''22'!H3</f>
        <v>392.12</v>
      </c>
      <c r="I3" s="5">
        <f>'APR''22'!I3</f>
        <v>0</v>
      </c>
      <c r="J3" s="22"/>
      <c r="K3" s="5"/>
      <c r="L3" s="5">
        <f>'APR''22'!L3</f>
        <v>2</v>
      </c>
      <c r="M3" s="5">
        <f>'APR''22'!M3</f>
        <v>45</v>
      </c>
      <c r="N3" s="5"/>
      <c r="O3" s="5"/>
      <c r="P3" s="5"/>
      <c r="Q3" s="5"/>
      <c r="R3" s="5"/>
      <c r="S3" s="5"/>
      <c r="T3" s="5"/>
      <c r="U3" s="5"/>
      <c r="V3" s="5">
        <f>'APR''22'!V3</f>
        <v>0</v>
      </c>
    </row>
    <row r="4" spans="1:23">
      <c r="A4" s="5">
        <v>2</v>
      </c>
      <c r="B4" s="18" t="str">
        <f>'APR''22'!B4</f>
        <v>01.04.22</v>
      </c>
      <c r="C4" s="5">
        <f>'APR''22'!C4</f>
        <v>2</v>
      </c>
      <c r="D4" s="5">
        <f>'APR''22'!D4</f>
        <v>1454</v>
      </c>
      <c r="E4" s="26"/>
      <c r="F4" s="5">
        <f>'APR''22'!F4</f>
        <v>58</v>
      </c>
      <c r="G4" s="63">
        <f>'APR''22'!G4</f>
        <v>3367.24</v>
      </c>
      <c r="H4" s="63">
        <f>'APR''22'!H4</f>
        <v>400.76</v>
      </c>
      <c r="I4" s="5">
        <f>'APR''22'!I4</f>
        <v>0</v>
      </c>
      <c r="J4" s="22"/>
      <c r="K4" s="5"/>
      <c r="L4" s="5">
        <f>'APR''22'!L4</f>
        <v>2</v>
      </c>
      <c r="M4" s="5">
        <f>'APR''22'!M4</f>
        <v>25</v>
      </c>
      <c r="N4" s="5"/>
      <c r="O4" s="5"/>
      <c r="P4" s="5"/>
      <c r="Q4" s="5"/>
      <c r="R4" s="5"/>
      <c r="S4" s="5"/>
      <c r="T4" s="5"/>
      <c r="U4" s="5"/>
      <c r="V4" s="5">
        <f>'APR''22'!V4</f>
        <v>0</v>
      </c>
    </row>
    <row r="5" spans="1:23">
      <c r="A5" s="5">
        <v>3</v>
      </c>
      <c r="B5" s="18" t="str">
        <f>'APR''22'!B5</f>
        <v>01.04.22</v>
      </c>
      <c r="C5" s="5">
        <f>'APR''22'!C5</f>
        <v>3</v>
      </c>
      <c r="D5" s="5">
        <f>'APR''22'!D5</f>
        <v>1455</v>
      </c>
      <c r="E5" s="26"/>
      <c r="F5" s="5">
        <f>'APR''22'!F5</f>
        <v>57</v>
      </c>
      <c r="G5" s="63">
        <f>'APR''22'!G5</f>
        <v>3364.83</v>
      </c>
      <c r="H5" s="63">
        <f>'APR''22'!H5</f>
        <v>340.17</v>
      </c>
      <c r="I5" s="5">
        <f>'APR''22'!I5</f>
        <v>0</v>
      </c>
      <c r="J5" s="22"/>
      <c r="K5" s="5"/>
      <c r="L5" s="5">
        <f>'APR''22'!L5</f>
        <v>2</v>
      </c>
      <c r="M5" s="5">
        <f>'APR''22'!M5</f>
        <v>30</v>
      </c>
      <c r="N5" s="5"/>
      <c r="O5" s="5"/>
      <c r="P5" s="5"/>
      <c r="Q5" s="5"/>
      <c r="R5" s="5"/>
      <c r="S5" s="5"/>
      <c r="T5" s="5"/>
      <c r="U5" s="5"/>
      <c r="V5" s="5">
        <f>'APR''22'!V5</f>
        <v>0</v>
      </c>
    </row>
    <row r="6" spans="1:23">
      <c r="A6" s="5">
        <v>4</v>
      </c>
      <c r="B6" s="18" t="str">
        <f>'APR''22'!B6</f>
        <v>01.04.22</v>
      </c>
      <c r="C6" s="5">
        <f>'APR''22'!C6</f>
        <v>4</v>
      </c>
      <c r="D6" s="5">
        <f>'APR''22'!D6</f>
        <v>1</v>
      </c>
      <c r="E6" s="26"/>
      <c r="F6" s="5">
        <f>'APR''22'!F6</f>
        <v>58</v>
      </c>
      <c r="G6" s="63">
        <f>'APR''22'!G6</f>
        <v>3390.23</v>
      </c>
      <c r="H6" s="63">
        <f>'APR''22'!H6</f>
        <v>378.77</v>
      </c>
      <c r="I6" s="5">
        <f>'APR''22'!I6</f>
        <v>0</v>
      </c>
      <c r="J6" s="22"/>
      <c r="K6" s="5"/>
      <c r="L6" s="5">
        <f>'APR''22'!L6</f>
        <v>2</v>
      </c>
      <c r="M6" s="5">
        <f>'APR''22'!M6</f>
        <v>0</v>
      </c>
      <c r="N6" s="5"/>
      <c r="O6" s="5"/>
      <c r="P6" s="5"/>
      <c r="Q6" s="5"/>
      <c r="R6" s="5"/>
      <c r="S6" s="5"/>
      <c r="T6" s="5"/>
      <c r="U6" s="5"/>
      <c r="V6" s="5">
        <f>'APR''22'!V6</f>
        <v>0</v>
      </c>
    </row>
    <row r="7" spans="1:23">
      <c r="A7" s="5">
        <v>5</v>
      </c>
      <c r="B7" s="18" t="str">
        <f>'APR''22'!B7</f>
        <v>01.04.22</v>
      </c>
      <c r="C7" s="5">
        <f>'APR''22'!C7</f>
        <v>5</v>
      </c>
      <c r="D7" s="5">
        <f>'APR''22'!D7</f>
        <v>2</v>
      </c>
      <c r="E7" s="26"/>
      <c r="F7" s="5">
        <f>'APR''22'!F7</f>
        <v>59</v>
      </c>
      <c r="G7" s="63">
        <f>'APR''22'!G7</f>
        <v>3434.21</v>
      </c>
      <c r="H7" s="63">
        <f>'APR''22'!H7</f>
        <v>400.79</v>
      </c>
      <c r="I7" s="5">
        <f>'APR''22'!I7</f>
        <v>0</v>
      </c>
      <c r="J7" s="22"/>
      <c r="K7" s="5"/>
      <c r="L7" s="5">
        <f>'APR''22'!L7</f>
        <v>1</v>
      </c>
      <c r="M7" s="5">
        <f>'APR''22'!M7</f>
        <v>50</v>
      </c>
      <c r="N7" s="5"/>
      <c r="O7" s="5"/>
      <c r="P7" s="5"/>
      <c r="Q7" s="5"/>
      <c r="R7" s="5"/>
      <c r="S7" s="5"/>
      <c r="T7" s="5"/>
      <c r="U7" s="5"/>
      <c r="V7" s="5">
        <f>'APR''22'!V7</f>
        <v>0</v>
      </c>
    </row>
    <row r="8" spans="1:23">
      <c r="A8" s="5">
        <v>6</v>
      </c>
      <c r="B8" s="18" t="str">
        <f>'APR''22'!B8</f>
        <v>02.04.22</v>
      </c>
      <c r="C8" s="5">
        <f>'APR''22'!C8</f>
        <v>6</v>
      </c>
      <c r="D8" s="5">
        <f>'APR''22'!D8</f>
        <v>3</v>
      </c>
      <c r="E8" s="26"/>
      <c r="F8" s="5">
        <f>'APR''22'!F8</f>
        <v>56</v>
      </c>
      <c r="G8" s="63">
        <f>'APR''22'!G8</f>
        <v>3231.04</v>
      </c>
      <c r="H8" s="63">
        <f>'APR''22'!H8</f>
        <v>408.96</v>
      </c>
      <c r="I8" s="5">
        <f>'APR''22'!I8</f>
        <v>0</v>
      </c>
      <c r="J8" s="22"/>
      <c r="K8" s="5"/>
      <c r="L8" s="5">
        <f>'APR''22'!L8</f>
        <v>2</v>
      </c>
      <c r="M8" s="5">
        <f>'APR''22'!M8</f>
        <v>25</v>
      </c>
      <c r="N8" s="5"/>
      <c r="O8" s="5"/>
      <c r="P8" s="5"/>
      <c r="Q8" s="5"/>
      <c r="R8" s="5"/>
      <c r="S8" s="5"/>
      <c r="T8" s="5"/>
      <c r="U8" s="5"/>
      <c r="V8" s="5">
        <f>'APR''22'!V8</f>
        <v>0</v>
      </c>
    </row>
    <row r="9" spans="1:23">
      <c r="A9" s="5">
        <v>7</v>
      </c>
      <c r="B9" s="18" t="str">
        <f>'APR''22'!B9</f>
        <v>02.04.22</v>
      </c>
      <c r="C9" s="5">
        <f>'APR''22'!C9</f>
        <v>7</v>
      </c>
      <c r="D9" s="5">
        <f>'APR''22'!D9</f>
        <v>4</v>
      </c>
      <c r="E9" s="26"/>
      <c r="F9" s="5">
        <f>'APR''22'!F9</f>
        <v>58</v>
      </c>
      <c r="G9" s="63">
        <f>'APR''22'!G9</f>
        <v>3295.82</v>
      </c>
      <c r="H9" s="63">
        <f>'APR''22'!H9</f>
        <v>474.18</v>
      </c>
      <c r="I9" s="5">
        <f>'APR''22'!I9</f>
        <v>0</v>
      </c>
      <c r="J9" s="22"/>
      <c r="K9" s="5"/>
      <c r="L9" s="5">
        <f>'APR''22'!L9</f>
        <v>2</v>
      </c>
      <c r="M9" s="5">
        <f>'APR''22'!M9</f>
        <v>20</v>
      </c>
      <c r="N9" s="5"/>
      <c r="O9" s="5"/>
      <c r="P9" s="5"/>
      <c r="Q9" s="5"/>
      <c r="R9" s="5"/>
      <c r="S9" s="5"/>
      <c r="T9" s="5"/>
      <c r="U9" s="5"/>
      <c r="V9" s="5">
        <f>'APR''22'!V9</f>
        <v>0</v>
      </c>
    </row>
    <row r="10" spans="1:23">
      <c r="A10" s="20"/>
      <c r="B10" s="18" t="str">
        <f>'APR''22'!B10</f>
        <v>02.04.22</v>
      </c>
      <c r="C10" s="5">
        <f>'APR''22'!C10</f>
        <v>8</v>
      </c>
      <c r="D10" s="5">
        <f>'APR''22'!D10</f>
        <v>5</v>
      </c>
      <c r="E10" s="26"/>
      <c r="F10" s="5">
        <f>'APR''22'!F10</f>
        <v>59</v>
      </c>
      <c r="G10" s="63">
        <f>'APR''22'!G10</f>
        <v>3470.81</v>
      </c>
      <c r="H10" s="63">
        <f>'APR''22'!H10</f>
        <v>364.19</v>
      </c>
      <c r="I10" s="5">
        <f>'APR''22'!I10</f>
        <v>0</v>
      </c>
      <c r="J10" s="22"/>
      <c r="K10" s="5"/>
      <c r="L10" s="5">
        <f>'APR''22'!L10</f>
        <v>1</v>
      </c>
      <c r="M10" s="5">
        <f>'APR''22'!M10</f>
        <v>40</v>
      </c>
      <c r="N10" s="5"/>
      <c r="O10" s="5"/>
      <c r="P10" s="5"/>
      <c r="Q10" s="5"/>
      <c r="R10" s="5"/>
      <c r="S10" s="5"/>
      <c r="T10" s="5"/>
      <c r="U10" s="5"/>
      <c r="V10" s="5">
        <f>'APR''22'!V10</f>
        <v>0</v>
      </c>
    </row>
    <row r="11" spans="1:23">
      <c r="A11" s="20"/>
      <c r="B11" s="18" t="str">
        <f>'APR''22'!B11</f>
        <v>02.04.22</v>
      </c>
      <c r="C11" s="5">
        <f>'APR''22'!C11</f>
        <v>9</v>
      </c>
      <c r="D11" s="5">
        <f>'APR''22'!D11</f>
        <v>6</v>
      </c>
      <c r="E11" s="26"/>
      <c r="F11" s="5">
        <f>'APR''22'!F11</f>
        <v>56</v>
      </c>
      <c r="G11" s="63">
        <f>'APR''22'!G11</f>
        <v>3293.45</v>
      </c>
      <c r="H11" s="63">
        <f>'APR''22'!H11</f>
        <v>345.55</v>
      </c>
      <c r="I11" s="5">
        <f>'APR''22'!I11</f>
        <v>0</v>
      </c>
      <c r="J11" s="22"/>
      <c r="K11" s="5"/>
      <c r="L11" s="5">
        <f>'APR''22'!L11</f>
        <v>1</v>
      </c>
      <c r="M11" s="5">
        <f>'APR''22'!M11</f>
        <v>40</v>
      </c>
      <c r="N11" s="5"/>
      <c r="O11" s="5"/>
      <c r="P11" s="5"/>
      <c r="Q11" s="5"/>
      <c r="R11" s="5"/>
      <c r="S11" s="5"/>
      <c r="T11" s="5"/>
      <c r="U11" s="5"/>
      <c r="V11" s="5">
        <f>'APR''22'!V11</f>
        <v>0</v>
      </c>
    </row>
    <row r="12" spans="1:23">
      <c r="A12" s="20"/>
      <c r="B12" s="18" t="str">
        <f>'APR''22'!B12</f>
        <v>02.04.22</v>
      </c>
      <c r="C12" s="5">
        <f>'APR''22'!C12</f>
        <v>10</v>
      </c>
      <c r="D12" s="5">
        <f>'APR''22'!D12</f>
        <v>7</v>
      </c>
      <c r="E12" s="26"/>
      <c r="F12" s="5">
        <f>'APR''22'!F12</f>
        <v>58</v>
      </c>
      <c r="G12" s="63">
        <f>'APR''22'!G12</f>
        <v>3383.04</v>
      </c>
      <c r="H12" s="63">
        <f>'APR''22'!H12</f>
        <v>384.96</v>
      </c>
      <c r="I12" s="5">
        <f>'APR''22'!I12</f>
        <v>0</v>
      </c>
      <c r="J12" s="22"/>
      <c r="K12" s="5"/>
      <c r="L12" s="5">
        <f>'APR''22'!L12</f>
        <v>1</v>
      </c>
      <c r="M12" s="5">
        <f>'APR''22'!M12</f>
        <v>35</v>
      </c>
      <c r="N12" s="5"/>
      <c r="O12" s="5"/>
      <c r="P12" s="5"/>
      <c r="Q12" s="5"/>
      <c r="R12" s="5"/>
      <c r="S12" s="5"/>
      <c r="T12" s="5"/>
      <c r="U12" s="5"/>
      <c r="V12" s="5">
        <f>'APR''22'!V12</f>
        <v>0</v>
      </c>
    </row>
    <row r="13" spans="1:23">
      <c r="A13" s="20"/>
      <c r="B13" s="18" t="str">
        <f>'APR''22'!B13</f>
        <v>02.04.22</v>
      </c>
      <c r="C13" s="5">
        <f>'APR''22'!C13</f>
        <v>11</v>
      </c>
      <c r="D13" s="5">
        <f>'APR''22'!D13</f>
        <v>8</v>
      </c>
      <c r="E13" s="26"/>
      <c r="F13" s="5">
        <f>'APR''22'!F13</f>
        <v>59</v>
      </c>
      <c r="G13" s="63">
        <f>'APR''22'!G13</f>
        <v>3463.03</v>
      </c>
      <c r="H13" s="63">
        <f>'APR''22'!H13</f>
        <v>369.97</v>
      </c>
      <c r="I13" s="5">
        <f>'APR''22'!I13</f>
        <v>0</v>
      </c>
      <c r="J13" s="22"/>
      <c r="K13" s="5"/>
      <c r="L13" s="5">
        <f>'APR''22'!L13</f>
        <v>2</v>
      </c>
      <c r="M13" s="5">
        <f>'APR''22'!M13</f>
        <v>0</v>
      </c>
      <c r="N13" s="5"/>
      <c r="O13" s="5"/>
      <c r="P13" s="5"/>
      <c r="Q13" s="5"/>
      <c r="R13" s="5"/>
      <c r="S13" s="5"/>
      <c r="T13" s="5"/>
      <c r="U13" s="5"/>
      <c r="V13" s="5">
        <f>'APR''22'!V13</f>
        <v>0</v>
      </c>
    </row>
    <row r="14" spans="1:23">
      <c r="A14" s="20"/>
      <c r="B14" s="18" t="str">
        <f>'APR''22'!B14</f>
        <v>03.04.22</v>
      </c>
      <c r="C14" s="5">
        <f>'APR''22'!C14</f>
        <v>12</v>
      </c>
      <c r="D14" s="5">
        <f>'APR''22'!D14</f>
        <v>9</v>
      </c>
      <c r="E14" s="26"/>
      <c r="F14" s="5">
        <f>'APR''22'!F14</f>
        <v>57</v>
      </c>
      <c r="G14" s="63">
        <f>'APR''22'!G14</f>
        <v>3354.66</v>
      </c>
      <c r="H14" s="63">
        <f>'APR''22'!H14</f>
        <v>347.34</v>
      </c>
      <c r="I14" s="5">
        <f>'APR''22'!I14</f>
        <v>0</v>
      </c>
      <c r="J14" s="22"/>
      <c r="K14" s="5"/>
      <c r="L14" s="5">
        <f>'APR''22'!L14</f>
        <v>2</v>
      </c>
      <c r="M14" s="5">
        <f>'APR''22'!M14</f>
        <v>20</v>
      </c>
      <c r="N14" s="5"/>
      <c r="O14" s="5"/>
      <c r="P14" s="5"/>
      <c r="Q14" s="5"/>
      <c r="R14" s="5"/>
      <c r="S14" s="5"/>
      <c r="T14" s="5"/>
      <c r="U14" s="5"/>
      <c r="V14" s="5">
        <f>'APR''22'!V14</f>
        <v>0</v>
      </c>
    </row>
    <row r="15" spans="1:23">
      <c r="A15" s="20"/>
      <c r="B15" s="18" t="str">
        <f>'APR''22'!B15</f>
        <v>03.04.22</v>
      </c>
      <c r="C15" s="5">
        <f>'APR''22'!C15</f>
        <v>13</v>
      </c>
      <c r="D15" s="5">
        <f>'APR''22'!D15</f>
        <v>11</v>
      </c>
      <c r="E15" s="26"/>
      <c r="F15" s="5">
        <f>'APR''22'!F15</f>
        <v>59</v>
      </c>
      <c r="G15" s="63">
        <f>'APR''22'!G15</f>
        <v>3466.21</v>
      </c>
      <c r="H15" s="63">
        <f>'APR''22'!H15</f>
        <v>368.79</v>
      </c>
      <c r="I15" s="5">
        <f>'APR''22'!I15</f>
        <v>0</v>
      </c>
      <c r="J15" s="22"/>
      <c r="K15" s="5"/>
      <c r="L15" s="5">
        <f>'APR''22'!L15</f>
        <v>1</v>
      </c>
      <c r="M15" s="5">
        <f>'APR''22'!M15</f>
        <v>50</v>
      </c>
      <c r="N15" s="5"/>
      <c r="O15" s="5"/>
      <c r="P15" s="5"/>
      <c r="Q15" s="5"/>
      <c r="R15" s="5"/>
      <c r="S15" s="5"/>
      <c r="T15" s="5"/>
      <c r="U15" s="5"/>
      <c r="V15" s="5">
        <f>'APR''22'!V15</f>
        <v>0</v>
      </c>
    </row>
    <row r="16" spans="1:23">
      <c r="A16" s="20"/>
      <c r="B16" s="18" t="str">
        <f>'APR''22'!B16</f>
        <v>03.04.22</v>
      </c>
      <c r="C16" s="5">
        <f>'APR''22'!C16</f>
        <v>14</v>
      </c>
      <c r="D16" s="5">
        <f>'APR''22'!D16</f>
        <v>10</v>
      </c>
      <c r="E16" s="26"/>
      <c r="F16" s="5">
        <f>'APR''22'!F16</f>
        <v>58</v>
      </c>
      <c r="G16" s="63">
        <f>'APR''22'!G16</f>
        <v>3387.42</v>
      </c>
      <c r="H16" s="63">
        <f>'APR''22'!H16</f>
        <v>382.58</v>
      </c>
      <c r="I16" s="5">
        <f>'APR''22'!I16</f>
        <v>0</v>
      </c>
      <c r="J16" s="22"/>
      <c r="K16" s="5"/>
      <c r="L16" s="5">
        <f>'APR''22'!L16</f>
        <v>2</v>
      </c>
      <c r="M16" s="5">
        <f>'APR''22'!M16</f>
        <v>0</v>
      </c>
      <c r="N16" s="5"/>
      <c r="O16" s="5"/>
      <c r="P16" s="5"/>
      <c r="Q16" s="5"/>
      <c r="R16" s="5"/>
      <c r="S16" s="5"/>
      <c r="T16" s="5"/>
      <c r="U16" s="5"/>
      <c r="V16" s="5">
        <f>'APR''22'!V16</f>
        <v>0</v>
      </c>
    </row>
    <row r="17" spans="1:22">
      <c r="A17" s="20"/>
      <c r="B17" s="18" t="str">
        <f>'APR''22'!B17</f>
        <v>03.04.22</v>
      </c>
      <c r="C17" s="5">
        <f>'APR''22'!C17</f>
        <v>15</v>
      </c>
      <c r="D17" s="5">
        <f>'APR''22'!D17</f>
        <v>12</v>
      </c>
      <c r="E17" s="26"/>
      <c r="F17" s="5">
        <f>'APR''22'!F17</f>
        <v>56</v>
      </c>
      <c r="G17" s="63">
        <f>'APR''22'!G17</f>
        <v>3275.26</v>
      </c>
      <c r="H17" s="63">
        <f>'APR''22'!H17</f>
        <v>362.74</v>
      </c>
      <c r="I17" s="5">
        <f>'APR''22'!I17</f>
        <v>0</v>
      </c>
      <c r="J17" s="22"/>
      <c r="K17" s="5"/>
      <c r="L17" s="5">
        <f>'APR''22'!L17</f>
        <v>2</v>
      </c>
      <c r="M17" s="5">
        <f>'APR''22'!M17</f>
        <v>10</v>
      </c>
      <c r="N17" s="5"/>
      <c r="O17" s="5"/>
      <c r="P17" s="5"/>
      <c r="Q17" s="5"/>
      <c r="R17" s="5"/>
      <c r="S17" s="5"/>
      <c r="T17" s="5"/>
      <c r="U17" s="5"/>
      <c r="V17" s="5">
        <f>'APR''22'!V17</f>
        <v>0</v>
      </c>
    </row>
    <row r="18" spans="1:22">
      <c r="A18" s="20"/>
      <c r="B18" s="18" t="str">
        <f>'APR''22'!B18</f>
        <v>03.04.22</v>
      </c>
      <c r="C18" s="5">
        <f>'APR''22'!C18</f>
        <v>16</v>
      </c>
      <c r="D18" s="5">
        <f>'APR''22'!D18</f>
        <v>13</v>
      </c>
      <c r="E18" s="26"/>
      <c r="F18" s="5">
        <f>'APR''22'!F18</f>
        <v>59</v>
      </c>
      <c r="G18" s="63">
        <f>'APR''22'!G18</f>
        <v>3370.21</v>
      </c>
      <c r="H18" s="63">
        <f>'APR''22'!H18</f>
        <v>464.79</v>
      </c>
      <c r="I18" s="5">
        <f>'APR''22'!I18</f>
        <v>0</v>
      </c>
      <c r="J18" s="22"/>
      <c r="K18" s="5"/>
      <c r="L18" s="5">
        <f>'APR''22'!L18</f>
        <v>2</v>
      </c>
      <c r="M18" s="5">
        <f>'APR''22'!M18</f>
        <v>15</v>
      </c>
      <c r="N18" s="5"/>
      <c r="O18" s="5"/>
      <c r="P18" s="5"/>
      <c r="Q18" s="5"/>
      <c r="R18" s="5"/>
      <c r="S18" s="5"/>
      <c r="T18" s="5"/>
      <c r="U18" s="5"/>
      <c r="V18" s="5">
        <f>'APR''22'!V18</f>
        <v>0</v>
      </c>
    </row>
    <row r="19" spans="1:22">
      <c r="A19" s="20"/>
      <c r="B19" s="18" t="str">
        <f>'APR''22'!B19</f>
        <v>03.04.22</v>
      </c>
      <c r="C19" s="5">
        <f>'APR''22'!C19</f>
        <v>17</v>
      </c>
      <c r="D19" s="5">
        <f>'APR''22'!D19</f>
        <v>14</v>
      </c>
      <c r="E19" s="26"/>
      <c r="F19" s="5">
        <f>'APR''22'!F19</f>
        <v>58</v>
      </c>
      <c r="G19" s="63">
        <f>'APR''22'!G19</f>
        <v>3365.42</v>
      </c>
      <c r="H19" s="63">
        <f>'APR''22'!H19</f>
        <v>404.58</v>
      </c>
      <c r="I19" s="5">
        <f>'APR''22'!I19</f>
        <v>0</v>
      </c>
      <c r="J19" s="22"/>
      <c r="K19" s="5"/>
      <c r="L19" s="5">
        <f>'APR''22'!L19</f>
        <v>2</v>
      </c>
      <c r="M19" s="5">
        <f>'APR''22'!M19</f>
        <v>10</v>
      </c>
      <c r="N19" s="5"/>
      <c r="O19" s="5"/>
      <c r="P19" s="5"/>
      <c r="Q19" s="5"/>
      <c r="R19" s="5"/>
      <c r="S19" s="5"/>
      <c r="T19" s="5"/>
      <c r="U19" s="5"/>
      <c r="V19" s="5">
        <f>'APR''22'!V19</f>
        <v>0</v>
      </c>
    </row>
    <row r="20" spans="1:22">
      <c r="A20" s="20"/>
      <c r="B20" s="18" t="str">
        <f>'APR''22'!B20</f>
        <v>04.04.22</v>
      </c>
      <c r="C20" s="5">
        <f>'APR''22'!C20</f>
        <v>18</v>
      </c>
      <c r="D20" s="5">
        <f>'APR''22'!D20</f>
        <v>15</v>
      </c>
      <c r="E20" s="26"/>
      <c r="F20" s="5">
        <f>'APR''22'!F20</f>
        <v>57</v>
      </c>
      <c r="G20" s="63">
        <f>'APR''22'!G20</f>
        <v>3291.84</v>
      </c>
      <c r="H20" s="63">
        <f>'APR''22'!H20</f>
        <v>412.16</v>
      </c>
      <c r="I20" s="5">
        <f>'APR''22'!I20</f>
        <v>0</v>
      </c>
      <c r="J20" s="22"/>
      <c r="K20" s="5"/>
      <c r="L20" s="5">
        <f>'APR''22'!L20</f>
        <v>2</v>
      </c>
      <c r="M20" s="5">
        <f>'APR''22'!M20</f>
        <v>15</v>
      </c>
      <c r="N20" s="5"/>
      <c r="O20" s="5"/>
      <c r="P20" s="5"/>
      <c r="Q20" s="5"/>
      <c r="R20" s="5"/>
      <c r="S20" s="5"/>
      <c r="T20" s="5"/>
      <c r="U20" s="5"/>
      <c r="V20" s="5">
        <f>'APR''22'!V20</f>
        <v>0</v>
      </c>
    </row>
    <row r="21" spans="1:22">
      <c r="A21" s="20"/>
      <c r="B21" s="18" t="str">
        <f>'APR''22'!B21</f>
        <v>04.04.22</v>
      </c>
      <c r="C21" s="5">
        <f>'APR''22'!C21</f>
        <v>19</v>
      </c>
      <c r="D21" s="5">
        <f>'APR''22'!D21</f>
        <v>16</v>
      </c>
      <c r="E21" s="26"/>
      <c r="F21" s="5">
        <f>'APR''22'!F21</f>
        <v>58</v>
      </c>
      <c r="G21" s="63">
        <f>'APR''22'!G21</f>
        <v>3234.44</v>
      </c>
      <c r="H21" s="63">
        <f>'APR''22'!H21</f>
        <v>533.55999999999995</v>
      </c>
      <c r="I21" s="5">
        <f>'APR''22'!I21</f>
        <v>0</v>
      </c>
      <c r="J21" s="22"/>
      <c r="K21" s="5"/>
      <c r="L21" s="5">
        <f>'APR''22'!L21</f>
        <v>2</v>
      </c>
      <c r="M21" s="5">
        <f>'APR''22'!M21</f>
        <v>5</v>
      </c>
      <c r="N21" s="5"/>
      <c r="O21" s="5"/>
      <c r="P21" s="5"/>
      <c r="Q21" s="5"/>
      <c r="R21" s="5"/>
      <c r="S21" s="5"/>
      <c r="T21" s="5"/>
      <c r="U21" s="5"/>
      <c r="V21" s="5">
        <f>'APR''22'!V21</f>
        <v>0</v>
      </c>
    </row>
    <row r="22" spans="1:22">
      <c r="A22" s="20"/>
      <c r="B22" s="18" t="str">
        <f>'APR''22'!B22</f>
        <v>04.04.22</v>
      </c>
      <c r="C22" s="5">
        <f>'APR''22'!C22</f>
        <v>20</v>
      </c>
      <c r="D22" s="5">
        <f>'APR''22'!D22</f>
        <v>17</v>
      </c>
      <c r="E22" s="26"/>
      <c r="F22" s="5">
        <f>'APR''22'!F22</f>
        <v>59</v>
      </c>
      <c r="G22" s="63">
        <f>'APR''22'!G22</f>
        <v>3388.41</v>
      </c>
      <c r="H22" s="63">
        <f>'APR''22'!H22</f>
        <v>446.59</v>
      </c>
      <c r="I22" s="5">
        <f>'APR''22'!I22</f>
        <v>0</v>
      </c>
      <c r="J22" s="22"/>
      <c r="K22" s="5"/>
      <c r="L22" s="5">
        <f>'APR''22'!L22</f>
        <v>1</v>
      </c>
      <c r="M22" s="5">
        <f>'APR''22'!M22</f>
        <v>55</v>
      </c>
      <c r="N22" s="5"/>
      <c r="O22" s="5"/>
      <c r="P22" s="5"/>
      <c r="Q22" s="5"/>
      <c r="R22" s="5"/>
      <c r="S22" s="5"/>
      <c r="T22" s="5"/>
      <c r="U22" s="5"/>
      <c r="V22" s="5">
        <f>'APR''22'!V22</f>
        <v>0</v>
      </c>
    </row>
    <row r="23" spans="1:22">
      <c r="A23" s="20"/>
      <c r="B23" s="18" t="str">
        <f>'APR''22'!B23</f>
        <v>04.04.22</v>
      </c>
      <c r="C23" s="5">
        <f>'APR''22'!C23</f>
        <v>21</v>
      </c>
      <c r="D23" s="5">
        <f>'APR''22'!D23</f>
        <v>20</v>
      </c>
      <c r="E23" s="26"/>
      <c r="F23" s="5">
        <f>'APR''22'!F23</f>
        <v>58</v>
      </c>
      <c r="G23" s="63">
        <f>'APR''22'!G23</f>
        <v>3329.04</v>
      </c>
      <c r="H23" s="63">
        <f>'APR''22'!H23</f>
        <v>438.96</v>
      </c>
      <c r="I23" s="5">
        <f>'APR''22'!I23</f>
        <v>0</v>
      </c>
      <c r="J23" s="22"/>
      <c r="K23" s="5"/>
      <c r="L23" s="5">
        <f>'APR''22'!L23</f>
        <v>2</v>
      </c>
      <c r="M23" s="5">
        <f>'APR''22'!M23</f>
        <v>10</v>
      </c>
      <c r="N23" s="5"/>
      <c r="O23" s="5"/>
      <c r="P23" s="5"/>
      <c r="Q23" s="5"/>
      <c r="R23" s="5"/>
      <c r="S23" s="5"/>
      <c r="T23" s="5"/>
      <c r="U23" s="5"/>
      <c r="V23" s="5">
        <f>'APR''22'!V23</f>
        <v>0</v>
      </c>
    </row>
    <row r="24" spans="1:22">
      <c r="A24" s="20"/>
      <c r="B24" s="18" t="str">
        <f>'APR''22'!B24</f>
        <v>04.04.22</v>
      </c>
      <c r="C24" s="5">
        <f>'APR''22'!C24</f>
        <v>22</v>
      </c>
      <c r="D24" s="5">
        <f>'APR''22'!D24</f>
        <v>18</v>
      </c>
      <c r="E24" s="26"/>
      <c r="F24" s="5">
        <f>'APR''22'!F24</f>
        <v>58</v>
      </c>
      <c r="G24" s="63">
        <f>'APR''22'!G24</f>
        <v>3309.23</v>
      </c>
      <c r="H24" s="63">
        <f>'APR''22'!H24</f>
        <v>459.77</v>
      </c>
      <c r="I24" s="5">
        <f>'APR''22'!I24</f>
        <v>0</v>
      </c>
      <c r="J24" s="22"/>
      <c r="K24" s="5"/>
      <c r="L24" s="5">
        <f>'APR''22'!L24</f>
        <v>2</v>
      </c>
      <c r="M24" s="5">
        <f>'APR''22'!M24</f>
        <v>20</v>
      </c>
      <c r="N24" s="5"/>
      <c r="O24" s="5"/>
      <c r="P24" s="5"/>
      <c r="Q24" s="5"/>
      <c r="R24" s="5"/>
      <c r="S24" s="5"/>
      <c r="T24" s="5"/>
      <c r="U24" s="5"/>
      <c r="V24" s="5">
        <f>'APR''22'!V24</f>
        <v>0</v>
      </c>
    </row>
    <row r="25" spans="1:22">
      <c r="A25" s="20"/>
      <c r="B25" s="18" t="str">
        <f>'APR''22'!B25</f>
        <v>04.04.22</v>
      </c>
      <c r="C25" s="5">
        <f>'APR''22'!C25</f>
        <v>23</v>
      </c>
      <c r="D25" s="5">
        <f>'APR''22'!D25</f>
        <v>19</v>
      </c>
      <c r="E25" s="26"/>
      <c r="F25" s="5">
        <f>'APR''22'!F25</f>
        <v>55</v>
      </c>
      <c r="G25" s="63">
        <f>'APR''22'!G25</f>
        <v>3156.86</v>
      </c>
      <c r="H25" s="63">
        <f>'APR''22'!H25</f>
        <v>417.14</v>
      </c>
      <c r="I25" s="5">
        <f>'APR''22'!I25</f>
        <v>0</v>
      </c>
      <c r="J25" s="22"/>
      <c r="K25" s="5"/>
      <c r="L25" s="5">
        <f>'APR''22'!L25</f>
        <v>1</v>
      </c>
      <c r="M25" s="5">
        <f>'APR''22'!M25</f>
        <v>55</v>
      </c>
      <c r="N25" s="5"/>
      <c r="O25" s="5"/>
      <c r="P25" s="5"/>
      <c r="Q25" s="5"/>
      <c r="R25" s="5"/>
      <c r="S25" s="5"/>
      <c r="T25" s="5"/>
      <c r="U25" s="5"/>
      <c r="V25" s="5">
        <f>'APR''22'!V25</f>
        <v>0</v>
      </c>
    </row>
    <row r="26" spans="1:22">
      <c r="A26" s="20"/>
      <c r="B26" s="18" t="str">
        <f>'APR''22'!B26</f>
        <v>04.04.22</v>
      </c>
      <c r="C26" s="5">
        <f>'APR''22'!C26</f>
        <v>24</v>
      </c>
      <c r="D26" s="5">
        <f>'APR''22'!D26</f>
        <v>21</v>
      </c>
      <c r="E26" s="26"/>
      <c r="F26" s="5">
        <f>'APR''22'!F26</f>
        <v>57</v>
      </c>
      <c r="G26" s="63">
        <f>'APR''22'!G26</f>
        <v>3276.85</v>
      </c>
      <c r="H26" s="63">
        <f>'APR''22'!H26</f>
        <v>426.15</v>
      </c>
      <c r="I26" s="5">
        <f>'APR''22'!I26</f>
        <v>0</v>
      </c>
      <c r="J26" s="22"/>
      <c r="K26" s="5"/>
      <c r="L26" s="5">
        <f>'APR''22'!L26</f>
        <v>1</v>
      </c>
      <c r="M26" s="5">
        <f>'APR''22'!M26</f>
        <v>50</v>
      </c>
      <c r="N26" s="5"/>
      <c r="O26" s="5"/>
      <c r="P26" s="5"/>
      <c r="Q26" s="5"/>
      <c r="R26" s="5"/>
      <c r="S26" s="5"/>
      <c r="T26" s="5"/>
      <c r="U26" s="5"/>
      <c r="V26" s="5">
        <f>'APR''22'!V26</f>
        <v>0</v>
      </c>
    </row>
    <row r="27" spans="1:22">
      <c r="A27" s="20"/>
      <c r="B27" s="18" t="str">
        <f>'APR''22'!B27</f>
        <v>04.04.22</v>
      </c>
      <c r="C27" s="5">
        <f>'APR''22'!C27</f>
        <v>25</v>
      </c>
      <c r="D27" s="5">
        <f>'APR''22'!D27</f>
        <v>22</v>
      </c>
      <c r="E27" s="26"/>
      <c r="F27" s="5">
        <f>'APR''22'!F27</f>
        <v>59</v>
      </c>
      <c r="G27" s="63">
        <f>'APR''22'!G27</f>
        <v>3422.02</v>
      </c>
      <c r="H27" s="63">
        <f>'APR''22'!H27</f>
        <v>411.98</v>
      </c>
      <c r="I27" s="5">
        <f>'APR''22'!I27</f>
        <v>0</v>
      </c>
      <c r="J27" s="22"/>
      <c r="K27" s="5"/>
      <c r="L27" s="5">
        <f>'APR''22'!L27</f>
        <v>1</v>
      </c>
      <c r="M27" s="5">
        <f>'APR''22'!M27</f>
        <v>55</v>
      </c>
      <c r="N27" s="5"/>
      <c r="O27" s="5"/>
      <c r="P27" s="5"/>
      <c r="Q27" s="5"/>
      <c r="R27" s="5"/>
      <c r="S27" s="5"/>
      <c r="T27" s="5"/>
      <c r="U27" s="5"/>
      <c r="V27" s="5">
        <f>'APR''22'!V27</f>
        <v>0</v>
      </c>
    </row>
    <row r="28" spans="1:22">
      <c r="A28" s="20"/>
      <c r="B28" s="18" t="str">
        <f>'APR''22'!B28</f>
        <v>04.04.22</v>
      </c>
      <c r="C28" s="5">
        <f>'APR''22'!C28</f>
        <v>26</v>
      </c>
      <c r="D28" s="5">
        <f>'APR''22'!D28</f>
        <v>23</v>
      </c>
      <c r="E28" s="26"/>
      <c r="F28" s="5">
        <f>'APR''22'!F28</f>
        <v>58</v>
      </c>
      <c r="G28" s="63">
        <f>'APR''22'!G28</f>
        <v>3278.23</v>
      </c>
      <c r="H28" s="63">
        <f>'APR''22'!H28</f>
        <v>490.77</v>
      </c>
      <c r="I28" s="5">
        <f>'APR''22'!I28</f>
        <v>0</v>
      </c>
      <c r="J28" s="22"/>
      <c r="K28" s="5"/>
      <c r="L28" s="5">
        <f>'APR''22'!L28</f>
        <v>1</v>
      </c>
      <c r="M28" s="5">
        <f>'APR''22'!M28</f>
        <v>40</v>
      </c>
      <c r="N28" s="5"/>
      <c r="O28" s="5"/>
      <c r="P28" s="5"/>
      <c r="Q28" s="5"/>
      <c r="R28" s="5"/>
      <c r="S28" s="5"/>
      <c r="T28" s="5"/>
      <c r="U28" s="5"/>
      <c r="V28" s="5">
        <f>'APR''22'!V28</f>
        <v>0</v>
      </c>
    </row>
    <row r="29" spans="1:22">
      <c r="A29" s="20"/>
      <c r="B29" s="18" t="str">
        <f>'APR''22'!B31</f>
        <v>05.04.22</v>
      </c>
      <c r="C29" s="5">
        <f>'APR''22'!C31</f>
        <v>29</v>
      </c>
      <c r="D29" s="5">
        <f>'APR''22'!D31</f>
        <v>27</v>
      </c>
      <c r="E29" s="26"/>
      <c r="F29" s="5">
        <f>'APR''22'!F31</f>
        <v>50</v>
      </c>
      <c r="G29" s="63">
        <f>'APR''22'!G31</f>
        <v>2925.5</v>
      </c>
      <c r="H29" s="63">
        <f>'APR''22'!H31</f>
        <v>320.5</v>
      </c>
      <c r="I29" s="5">
        <f>'APR''22'!I31</f>
        <v>0</v>
      </c>
      <c r="J29" s="22"/>
      <c r="K29" s="5"/>
      <c r="L29" s="5">
        <f>'APR''22'!L31</f>
        <v>2</v>
      </c>
      <c r="M29" s="5">
        <f>'APR''22'!M31</f>
        <v>0</v>
      </c>
      <c r="N29" s="5"/>
      <c r="O29" s="5"/>
      <c r="P29" s="5"/>
      <c r="Q29" s="5"/>
      <c r="R29" s="5"/>
      <c r="S29" s="5"/>
      <c r="T29" s="5"/>
      <c r="U29" s="5"/>
      <c r="V29" s="5">
        <f>'APR''22'!V31</f>
        <v>0</v>
      </c>
    </row>
    <row r="30" spans="1:22">
      <c r="A30" s="20"/>
      <c r="B30" s="18" t="str">
        <f>'APR''22'!B32</f>
        <v>05.04.22</v>
      </c>
      <c r="C30" s="5">
        <f>'APR''22'!C32</f>
        <v>30</v>
      </c>
      <c r="D30" s="5">
        <f>'APR''22'!D32</f>
        <v>29</v>
      </c>
      <c r="E30" s="26"/>
      <c r="F30" s="5">
        <f>'APR''22'!F32</f>
        <v>56</v>
      </c>
      <c r="G30" s="63">
        <f>'APR''22'!G32</f>
        <v>3317.48</v>
      </c>
      <c r="H30" s="63">
        <f>'APR''22'!H32</f>
        <v>318.52</v>
      </c>
      <c r="I30" s="5">
        <f>'APR''22'!I32</f>
        <v>0</v>
      </c>
      <c r="J30" s="22"/>
      <c r="K30" s="5"/>
      <c r="L30" s="5">
        <f>'APR''22'!L32</f>
        <v>1</v>
      </c>
      <c r="M30" s="5">
        <f>'APR''22'!M32</f>
        <v>35</v>
      </c>
      <c r="N30" s="5"/>
      <c r="O30" s="5"/>
      <c r="P30" s="5"/>
      <c r="Q30" s="5"/>
      <c r="R30" s="5"/>
      <c r="S30" s="5"/>
      <c r="T30" s="5"/>
      <c r="U30" s="5"/>
      <c r="V30" s="5">
        <f>'APR''22'!V32</f>
        <v>0</v>
      </c>
    </row>
    <row r="31" spans="1:22">
      <c r="A31" s="20"/>
      <c r="B31" s="18" t="str">
        <f>'APR''22'!B33</f>
        <v>05.04.22</v>
      </c>
      <c r="C31" s="5">
        <f>'APR''22'!C33</f>
        <v>31</v>
      </c>
      <c r="D31" s="5">
        <f>'APR''22'!D33</f>
        <v>26</v>
      </c>
      <c r="E31" s="26"/>
      <c r="F31" s="5">
        <f>'APR''22'!F33</f>
        <v>58</v>
      </c>
      <c r="G31" s="63">
        <f>'APR''22'!G33</f>
        <v>3319.62</v>
      </c>
      <c r="H31" s="63">
        <f>'APR''22'!H33</f>
        <v>450.38</v>
      </c>
      <c r="I31" s="5">
        <f>'APR''22'!I33</f>
        <v>0</v>
      </c>
      <c r="J31" s="22"/>
      <c r="K31" s="5"/>
      <c r="L31" s="5">
        <f>'APR''22'!L33</f>
        <v>1</v>
      </c>
      <c r="M31" s="5">
        <f>'APR''22'!M33</f>
        <v>40</v>
      </c>
      <c r="N31" s="5"/>
      <c r="O31" s="5"/>
      <c r="P31" s="5"/>
      <c r="Q31" s="5"/>
      <c r="R31" s="5"/>
      <c r="S31" s="5"/>
      <c r="T31" s="5"/>
      <c r="U31" s="5"/>
      <c r="V31" s="5">
        <f>'APR''22'!V33</f>
        <v>0</v>
      </c>
    </row>
    <row r="32" spans="1:22">
      <c r="A32" s="20"/>
      <c r="B32" s="18" t="str">
        <f>'APR''22'!B34</f>
        <v>05.04.22</v>
      </c>
      <c r="C32" s="5">
        <f>'APR''22'!C34</f>
        <v>32</v>
      </c>
      <c r="D32" s="5">
        <f>'APR''22'!D34</f>
        <v>28</v>
      </c>
      <c r="E32" s="26"/>
      <c r="F32" s="5">
        <f>'APR''22'!F34</f>
        <v>58</v>
      </c>
      <c r="G32" s="63">
        <f>'APR''22'!G34</f>
        <v>3335.02</v>
      </c>
      <c r="H32" s="63">
        <f>'APR''22'!H34</f>
        <v>434.98</v>
      </c>
      <c r="I32" s="5">
        <f>'APR''22'!I34</f>
        <v>0</v>
      </c>
      <c r="J32" s="22"/>
      <c r="K32" s="5"/>
      <c r="L32" s="5">
        <f>'APR''22'!L34</f>
        <v>1</v>
      </c>
      <c r="M32" s="5">
        <f>'APR''22'!M34</f>
        <v>45</v>
      </c>
      <c r="N32" s="5"/>
      <c r="O32" s="5"/>
      <c r="P32" s="5"/>
      <c r="Q32" s="5"/>
      <c r="R32" s="5"/>
      <c r="S32" s="5"/>
      <c r="T32" s="5"/>
      <c r="U32" s="5"/>
      <c r="V32" s="5">
        <f>'APR''22'!V34</f>
        <v>0</v>
      </c>
    </row>
    <row r="33" spans="1:22">
      <c r="A33" s="20"/>
      <c r="B33" s="18" t="str">
        <f>'APR''22'!B35</f>
        <v>05.04.22</v>
      </c>
      <c r="C33" s="5">
        <f>'APR''22'!C35</f>
        <v>33</v>
      </c>
      <c r="D33" s="5">
        <f>'APR''22'!D35</f>
        <v>30</v>
      </c>
      <c r="E33" s="26"/>
      <c r="F33" s="5">
        <f>'APR''22'!F35</f>
        <v>58</v>
      </c>
      <c r="G33" s="63">
        <f>'APR''22'!G35</f>
        <v>3371.83</v>
      </c>
      <c r="H33" s="63">
        <f>'APR''22'!H35</f>
        <v>397.17</v>
      </c>
      <c r="I33" s="5">
        <f>'APR''22'!I35</f>
        <v>0</v>
      </c>
      <c r="J33" s="22"/>
      <c r="K33" s="5"/>
      <c r="L33" s="5">
        <f>'APR''22'!L35</f>
        <v>1</v>
      </c>
      <c r="M33" s="5">
        <f>'APR''22'!M35</f>
        <v>40</v>
      </c>
      <c r="N33" s="5"/>
      <c r="O33" s="5"/>
      <c r="P33" s="5"/>
      <c r="Q33" s="5"/>
      <c r="R33" s="5"/>
      <c r="S33" s="5"/>
      <c r="T33" s="5"/>
      <c r="U33" s="5"/>
      <c r="V33" s="5">
        <f>'APR''22'!V35</f>
        <v>0</v>
      </c>
    </row>
    <row r="34" spans="1:22">
      <c r="A34" s="20"/>
      <c r="B34" s="18" t="str">
        <f>'APR''22'!B36</f>
        <v>05.04.22</v>
      </c>
      <c r="C34" s="5">
        <f>'APR''22'!C36</f>
        <v>34</v>
      </c>
      <c r="D34" s="5">
        <f>'APR''22'!D36</f>
        <v>31</v>
      </c>
      <c r="E34" s="26"/>
      <c r="F34" s="5">
        <f>'APR''22'!F36</f>
        <v>58</v>
      </c>
      <c r="G34" s="63">
        <f>'APR''22'!G36</f>
        <v>3333.23</v>
      </c>
      <c r="H34" s="63">
        <f>'APR''22'!H36</f>
        <v>435.77</v>
      </c>
      <c r="I34" s="5">
        <f>'APR''22'!I36</f>
        <v>0</v>
      </c>
      <c r="J34" s="22"/>
      <c r="K34" s="5"/>
      <c r="L34" s="5">
        <f>'APR''22'!L36</f>
        <v>1</v>
      </c>
      <c r="M34" s="5">
        <f>'APR''22'!M36</f>
        <v>45</v>
      </c>
      <c r="N34" s="5"/>
      <c r="O34" s="5"/>
      <c r="P34" s="5"/>
      <c r="Q34" s="5"/>
      <c r="R34" s="5"/>
      <c r="S34" s="5"/>
      <c r="T34" s="5"/>
      <c r="U34" s="5"/>
      <c r="V34" s="5">
        <f>'APR''22'!V36</f>
        <v>0</v>
      </c>
    </row>
    <row r="35" spans="1:22">
      <c r="A35" s="20"/>
      <c r="B35" s="18" t="str">
        <f>'APR''22'!B37</f>
        <v>05.04.22</v>
      </c>
      <c r="C35" s="5">
        <f>'APR''22'!C37</f>
        <v>35</v>
      </c>
      <c r="D35" s="5">
        <f>'APR''22'!D37</f>
        <v>32</v>
      </c>
      <c r="E35" s="26"/>
      <c r="F35" s="5">
        <f>'APR''22'!F37</f>
        <v>59</v>
      </c>
      <c r="G35" s="63">
        <f>'APR''22'!G37</f>
        <v>3397.01</v>
      </c>
      <c r="H35" s="63">
        <f>'APR''22'!H37</f>
        <v>437.99</v>
      </c>
      <c r="I35" s="5">
        <f>'APR''22'!I37</f>
        <v>0</v>
      </c>
      <c r="J35" s="22"/>
      <c r="K35" s="5"/>
      <c r="L35" s="5">
        <f>'APR''22'!L37</f>
        <v>1</v>
      </c>
      <c r="M35" s="5">
        <f>'APR''22'!M37</f>
        <v>45</v>
      </c>
      <c r="N35" s="5"/>
      <c r="O35" s="5"/>
      <c r="P35" s="5"/>
      <c r="Q35" s="5"/>
      <c r="R35" s="5"/>
      <c r="S35" s="5"/>
      <c r="T35" s="5"/>
      <c r="U35" s="5"/>
      <c r="V35" s="5">
        <f>'APR''22'!V37</f>
        <v>0</v>
      </c>
    </row>
    <row r="36" spans="1:22">
      <c r="A36" s="20"/>
      <c r="B36" s="18" t="str">
        <f>'APR''22'!B38</f>
        <v>06.04.22</v>
      </c>
      <c r="C36" s="5">
        <f>'APR''22'!C38</f>
        <v>36</v>
      </c>
      <c r="D36" s="5">
        <f>'APR''22'!D38</f>
        <v>33</v>
      </c>
      <c r="E36" s="26"/>
      <c r="F36" s="5">
        <f>'APR''22'!F38</f>
        <v>59</v>
      </c>
      <c r="G36" s="63">
        <f>'APR''22'!G38</f>
        <v>3386.01</v>
      </c>
      <c r="H36" s="63">
        <f>'APR''22'!H38</f>
        <v>448.99</v>
      </c>
      <c r="I36" s="5">
        <f>'APR''22'!I38</f>
        <v>0</v>
      </c>
      <c r="J36" s="22"/>
      <c r="K36" s="5"/>
      <c r="L36" s="5">
        <f>'APR''22'!L38</f>
        <v>2</v>
      </c>
      <c r="M36" s="5">
        <f>'APR''22'!M38</f>
        <v>15</v>
      </c>
      <c r="N36" s="5"/>
      <c r="O36" s="5"/>
      <c r="P36" s="5"/>
      <c r="Q36" s="5"/>
      <c r="R36" s="5"/>
      <c r="S36" s="5"/>
      <c r="T36" s="5"/>
      <c r="U36" s="5"/>
      <c r="V36" s="5">
        <f>'APR''22'!V38</f>
        <v>0</v>
      </c>
    </row>
    <row r="37" spans="1:22">
      <c r="A37" s="20"/>
      <c r="B37" s="18" t="str">
        <f>'APR''22'!B39</f>
        <v>06.04.22</v>
      </c>
      <c r="C37" s="5">
        <f>'APR''22'!C39</f>
        <v>37</v>
      </c>
      <c r="D37" s="5">
        <f>'APR''22'!D39</f>
        <v>34</v>
      </c>
      <c r="E37" s="26"/>
      <c r="F37" s="5">
        <f>'APR''22'!F39</f>
        <v>57</v>
      </c>
      <c r="G37" s="63">
        <f>'APR''22'!G39</f>
        <v>3304.64</v>
      </c>
      <c r="H37" s="63">
        <f>'APR''22'!H39</f>
        <v>399.36</v>
      </c>
      <c r="I37" s="5">
        <f>'APR''22'!I39</f>
        <v>0</v>
      </c>
      <c r="J37" s="22"/>
      <c r="K37" s="5"/>
      <c r="L37" s="5">
        <f>'APR''22'!L39</f>
        <v>2</v>
      </c>
      <c r="M37" s="5">
        <f>'APR''22'!M39</f>
        <v>5</v>
      </c>
      <c r="N37" s="5"/>
      <c r="O37" s="5"/>
      <c r="P37" s="5"/>
      <c r="Q37" s="5"/>
      <c r="R37" s="5"/>
      <c r="S37" s="5"/>
      <c r="T37" s="5"/>
      <c r="U37" s="5"/>
      <c r="V37" s="5">
        <f>'APR''22'!V39</f>
        <v>0</v>
      </c>
    </row>
    <row r="38" spans="1:22">
      <c r="A38" s="20"/>
      <c r="B38" s="18" t="str">
        <f>'APR''22'!B40</f>
        <v>06.04.22</v>
      </c>
      <c r="C38" s="5">
        <f>'APR''22'!C40</f>
        <v>38</v>
      </c>
      <c r="D38" s="5">
        <f>'APR''22'!D40</f>
        <v>35</v>
      </c>
      <c r="E38" s="26"/>
      <c r="F38" s="5">
        <f>'APR''22'!F40</f>
        <v>59</v>
      </c>
      <c r="G38" s="63">
        <f>'APR''22'!G40</f>
        <v>3492.23</v>
      </c>
      <c r="H38" s="63">
        <f>'APR''22'!H40</f>
        <v>328.77</v>
      </c>
      <c r="I38" s="5">
        <f>'APR''22'!I40</f>
        <v>0</v>
      </c>
      <c r="J38" s="22"/>
      <c r="K38" s="5"/>
      <c r="L38" s="5">
        <f>'APR''22'!L40</f>
        <v>2</v>
      </c>
      <c r="M38" s="5">
        <f>'APR''22'!M40</f>
        <v>10</v>
      </c>
      <c r="N38" s="5"/>
      <c r="O38" s="5"/>
      <c r="P38" s="5"/>
      <c r="Q38" s="5"/>
      <c r="R38" s="5"/>
      <c r="S38" s="5"/>
      <c r="T38" s="5"/>
      <c r="U38" s="5"/>
      <c r="V38" s="5">
        <f>'APR''22'!V40</f>
        <v>0</v>
      </c>
    </row>
    <row r="39" spans="1:22">
      <c r="A39" s="20"/>
      <c r="B39" s="18" t="str">
        <f>'APR''22'!B41</f>
        <v>06.04.22</v>
      </c>
      <c r="C39" s="5">
        <f>'APR''22'!C41</f>
        <v>39</v>
      </c>
      <c r="D39" s="5">
        <f>'APR''22'!D41</f>
        <v>37</v>
      </c>
      <c r="E39" s="26"/>
      <c r="F39" s="5">
        <f>'APR''22'!F41</f>
        <v>59</v>
      </c>
      <c r="G39" s="63">
        <f>'APR''22'!G41</f>
        <v>3501.01</v>
      </c>
      <c r="H39" s="63">
        <f>'APR''22'!H41</f>
        <v>333.99</v>
      </c>
      <c r="I39" s="5">
        <f>'APR''22'!I41</f>
        <v>0</v>
      </c>
      <c r="J39" s="22"/>
      <c r="K39" s="5"/>
      <c r="L39" s="5">
        <f>'APR''22'!L41</f>
        <v>1</v>
      </c>
      <c r="M39" s="5">
        <f>'APR''22'!M41</f>
        <v>50</v>
      </c>
      <c r="N39" s="5"/>
      <c r="O39" s="5"/>
      <c r="P39" s="5"/>
      <c r="Q39" s="5"/>
      <c r="R39" s="5"/>
      <c r="S39" s="5"/>
      <c r="T39" s="5"/>
      <c r="U39" s="5"/>
      <c r="V39" s="5">
        <f>'APR''22'!V41</f>
        <v>0</v>
      </c>
    </row>
    <row r="40" spans="1:22">
      <c r="A40" s="20"/>
      <c r="B40" s="18" t="str">
        <f>'APR''22'!B42</f>
        <v>06.04.22</v>
      </c>
      <c r="C40" s="5">
        <f>'APR''22'!C42</f>
        <v>40</v>
      </c>
      <c r="D40" s="5">
        <f>'APR''22'!D42</f>
        <v>38</v>
      </c>
      <c r="E40" s="26"/>
      <c r="F40" s="5">
        <f>'APR''22'!F42</f>
        <v>56</v>
      </c>
      <c r="G40" s="63">
        <f>'APR''22'!G42</f>
        <v>3306.44</v>
      </c>
      <c r="H40" s="63">
        <f>'APR''22'!H42</f>
        <v>333.56</v>
      </c>
      <c r="I40" s="5">
        <f>'APR''22'!I42</f>
        <v>0</v>
      </c>
      <c r="J40" s="22"/>
      <c r="K40" s="5"/>
      <c r="L40" s="5">
        <f>'APR''22'!L42</f>
        <v>1</v>
      </c>
      <c r="M40" s="5">
        <f>'APR''22'!M42</f>
        <v>40</v>
      </c>
      <c r="N40" s="5"/>
      <c r="O40" s="5"/>
      <c r="P40" s="5"/>
      <c r="Q40" s="5"/>
      <c r="R40" s="5"/>
      <c r="S40" s="5"/>
      <c r="T40" s="5"/>
      <c r="U40" s="5"/>
      <c r="V40" s="5">
        <f>'APR''22'!V42</f>
        <v>0</v>
      </c>
    </row>
    <row r="41" spans="1:22">
      <c r="A41" s="20"/>
      <c r="B41" s="18" t="str">
        <f>'APR''22'!B43</f>
        <v>06.04.22</v>
      </c>
      <c r="C41" s="5">
        <f>'APR''22'!C43</f>
        <v>41</v>
      </c>
      <c r="D41" s="5">
        <f>'APR''22'!D43</f>
        <v>36</v>
      </c>
      <c r="E41" s="26"/>
      <c r="F41" s="5">
        <f>'APR''22'!F43</f>
        <v>58</v>
      </c>
      <c r="G41" s="63">
        <f>'APR''22'!G43</f>
        <v>3419.62</v>
      </c>
      <c r="H41" s="63">
        <f>'APR''22'!H43</f>
        <v>350.38</v>
      </c>
      <c r="I41" s="5">
        <f>'APR''22'!I43</f>
        <v>0</v>
      </c>
      <c r="J41" s="22"/>
      <c r="K41" s="5"/>
      <c r="L41" s="5">
        <f>'APR''22'!L43</f>
        <v>1</v>
      </c>
      <c r="M41" s="5">
        <f>'APR''22'!M43</f>
        <v>40</v>
      </c>
      <c r="N41" s="5"/>
      <c r="O41" s="5"/>
      <c r="P41" s="5"/>
      <c r="Q41" s="5"/>
      <c r="R41" s="5"/>
      <c r="S41" s="5"/>
      <c r="T41" s="5"/>
      <c r="U41" s="5"/>
      <c r="V41" s="5">
        <f>'APR''22'!V43</f>
        <v>0</v>
      </c>
    </row>
    <row r="42" spans="1:22">
      <c r="A42" s="20"/>
      <c r="B42" s="18" t="str">
        <f>'APR''22'!B44</f>
        <v>06.04.22</v>
      </c>
      <c r="C42" s="5">
        <f>'APR''22'!C44</f>
        <v>42</v>
      </c>
      <c r="D42" s="5">
        <f>'APR''22'!D44</f>
        <v>41</v>
      </c>
      <c r="E42" s="26"/>
      <c r="F42" s="5">
        <f>'APR''22'!F44</f>
        <v>59</v>
      </c>
      <c r="G42" s="63">
        <f>'APR''22'!G44</f>
        <v>3406.41</v>
      </c>
      <c r="H42" s="63">
        <f>'APR''22'!H44</f>
        <v>428.59</v>
      </c>
      <c r="I42" s="5">
        <f>'APR''22'!I44</f>
        <v>0</v>
      </c>
      <c r="J42" s="22"/>
      <c r="K42" s="5"/>
      <c r="L42" s="5">
        <f>'APR''22'!L44</f>
        <v>1</v>
      </c>
      <c r="M42" s="5">
        <f>'APR''22'!M44</f>
        <v>30</v>
      </c>
      <c r="N42" s="5"/>
      <c r="O42" s="5"/>
      <c r="P42" s="5"/>
      <c r="Q42" s="5"/>
      <c r="R42" s="5"/>
      <c r="S42" s="5"/>
      <c r="T42" s="5"/>
      <c r="U42" s="5"/>
      <c r="V42" s="5">
        <f>'APR''22'!V44</f>
        <v>0</v>
      </c>
    </row>
    <row r="43" spans="1:22">
      <c r="A43" s="20"/>
      <c r="B43" s="18" t="str">
        <f>'APR''22'!B45</f>
        <v>06.04.22</v>
      </c>
      <c r="C43" s="5">
        <f>'APR''22'!C45</f>
        <v>43</v>
      </c>
      <c r="D43" s="5">
        <f>'APR''22'!D45</f>
        <v>39</v>
      </c>
      <c r="E43" s="26"/>
      <c r="F43" s="5">
        <f>'APR''22'!F45</f>
        <v>58</v>
      </c>
      <c r="G43" s="63">
        <f>'APR''22'!G45</f>
        <v>3377.23</v>
      </c>
      <c r="H43" s="63">
        <f>'APR''22'!H45</f>
        <v>391.77</v>
      </c>
      <c r="I43" s="5">
        <f>'APR''22'!I45</f>
        <v>0</v>
      </c>
      <c r="J43" s="22"/>
      <c r="K43" s="5"/>
      <c r="L43" s="5">
        <f>'APR''22'!L45</f>
        <v>1</v>
      </c>
      <c r="M43" s="5">
        <f>'APR''22'!M45</f>
        <v>55</v>
      </c>
      <c r="N43" s="5"/>
      <c r="O43" s="5"/>
      <c r="P43" s="5"/>
      <c r="Q43" s="5"/>
      <c r="R43" s="5"/>
      <c r="S43" s="5"/>
      <c r="T43" s="5"/>
      <c r="U43" s="5"/>
      <c r="V43" s="5">
        <f>'APR''22'!V45</f>
        <v>0</v>
      </c>
    </row>
    <row r="44" spans="1:22">
      <c r="A44" s="20"/>
      <c r="B44" s="18" t="str">
        <f>'APR''22'!B46</f>
        <v>07.04.22</v>
      </c>
      <c r="C44" s="5">
        <f>'APR''22'!C46</f>
        <v>44</v>
      </c>
      <c r="D44" s="5">
        <f>'APR''22'!D46</f>
        <v>42</v>
      </c>
      <c r="E44" s="26"/>
      <c r="F44" s="5">
        <f>'APR''22'!F46</f>
        <v>57</v>
      </c>
      <c r="G44" s="63">
        <f>'APR''22'!G46</f>
        <v>3333.43</v>
      </c>
      <c r="H44" s="63">
        <f>'APR''22'!H46</f>
        <v>371.57</v>
      </c>
      <c r="I44" s="5">
        <f>'APR''22'!I46</f>
        <v>0</v>
      </c>
      <c r="J44" s="22"/>
      <c r="K44" s="5"/>
      <c r="L44" s="5">
        <f>'APR''22'!L46</f>
        <v>1</v>
      </c>
      <c r="M44" s="5">
        <f>'APR''22'!M46</f>
        <v>45</v>
      </c>
      <c r="N44" s="5"/>
      <c r="O44" s="5"/>
      <c r="P44" s="5"/>
      <c r="Q44" s="5"/>
      <c r="R44" s="5"/>
      <c r="S44" s="5"/>
      <c r="T44" s="5"/>
      <c r="U44" s="5"/>
      <c r="V44" s="5">
        <f>'APR''22'!V46</f>
        <v>0</v>
      </c>
    </row>
    <row r="45" spans="1:22">
      <c r="A45" s="20"/>
      <c r="B45" s="18" t="str">
        <f>'APR''22'!B47</f>
        <v>07.04.22</v>
      </c>
      <c r="C45" s="5">
        <f>'APR''22'!C47</f>
        <v>45</v>
      </c>
      <c r="D45" s="5">
        <f>'APR''22'!D47</f>
        <v>43</v>
      </c>
      <c r="E45" s="26"/>
      <c r="F45" s="5">
        <f>'APR''22'!F47</f>
        <v>58</v>
      </c>
      <c r="G45" s="63">
        <f>'APR''22'!G47</f>
        <v>3378.62</v>
      </c>
      <c r="H45" s="63">
        <f>'APR''22'!H47</f>
        <v>391.38</v>
      </c>
      <c r="I45" s="5">
        <f>'APR''22'!I47</f>
        <v>0</v>
      </c>
      <c r="J45" s="22"/>
      <c r="K45" s="5"/>
      <c r="L45" s="5">
        <f>'APR''22'!L47</f>
        <v>2</v>
      </c>
      <c r="M45" s="5">
        <f>'APR''22'!M47</f>
        <v>0</v>
      </c>
      <c r="N45" s="5"/>
      <c r="O45" s="5"/>
      <c r="P45" s="5"/>
      <c r="Q45" s="5"/>
      <c r="R45" s="5"/>
      <c r="S45" s="5"/>
      <c r="T45" s="5"/>
      <c r="U45" s="5"/>
      <c r="V45" s="5">
        <f>'APR''22'!V47</f>
        <v>0</v>
      </c>
    </row>
    <row r="46" spans="1:22">
      <c r="A46" s="20"/>
      <c r="B46" s="18" t="str">
        <f>'APR''22'!B48</f>
        <v>07.04.22</v>
      </c>
      <c r="C46" s="5">
        <f>'APR''22'!C48</f>
        <v>46</v>
      </c>
      <c r="D46" s="5">
        <f>'APR''22'!D48</f>
        <v>44</v>
      </c>
      <c r="E46" s="26"/>
      <c r="F46" s="5">
        <f>'APR''22'!F48</f>
        <v>59</v>
      </c>
      <c r="G46" s="63">
        <f>'APR''22'!G48</f>
        <v>3551.81</v>
      </c>
      <c r="H46" s="63">
        <f>'APR''22'!H48</f>
        <v>283.19</v>
      </c>
      <c r="I46" s="5">
        <f>'APR''22'!I48</f>
        <v>0</v>
      </c>
      <c r="J46" s="22"/>
      <c r="K46" s="5"/>
      <c r="L46" s="5">
        <f>'APR''22'!L48</f>
        <v>1</v>
      </c>
      <c r="M46" s="5">
        <f>'APR''22'!M48</f>
        <v>25</v>
      </c>
      <c r="N46" s="5"/>
      <c r="O46" s="5"/>
      <c r="P46" s="5"/>
      <c r="Q46" s="5"/>
      <c r="R46" s="5"/>
      <c r="S46" s="5"/>
      <c r="T46" s="5"/>
      <c r="U46" s="5"/>
      <c r="V46" s="5">
        <f>'APR''22'!V48</f>
        <v>0</v>
      </c>
    </row>
    <row r="47" spans="1:22">
      <c r="A47" s="20"/>
      <c r="B47" s="18" t="str">
        <f>'APR''22'!B49</f>
        <v>07.04.22</v>
      </c>
      <c r="C47" s="5">
        <f>'APR''22'!C49</f>
        <v>47</v>
      </c>
      <c r="D47" s="5">
        <f>'APR''22'!D49</f>
        <v>46</v>
      </c>
      <c r="E47" s="26"/>
      <c r="F47" s="5">
        <f>'APR''22'!F49</f>
        <v>58</v>
      </c>
      <c r="G47" s="63">
        <f>'APR''22'!G49</f>
        <v>3468.03</v>
      </c>
      <c r="H47" s="63">
        <f>'APR''22'!H49</f>
        <v>300.97000000000003</v>
      </c>
      <c r="I47" s="5">
        <f>'APR''22'!I49</f>
        <v>0</v>
      </c>
      <c r="J47" s="22"/>
      <c r="K47" s="5"/>
      <c r="L47" s="5">
        <f>'APR''22'!L49</f>
        <v>1</v>
      </c>
      <c r="M47" s="5">
        <f>'APR''22'!M49</f>
        <v>45</v>
      </c>
      <c r="N47" s="5"/>
      <c r="O47" s="5"/>
      <c r="P47" s="5"/>
      <c r="Q47" s="5"/>
      <c r="R47" s="5"/>
      <c r="S47" s="5"/>
      <c r="T47" s="5"/>
      <c r="U47" s="5"/>
      <c r="V47" s="5">
        <f>'APR''22'!V49</f>
        <v>0</v>
      </c>
    </row>
    <row r="48" spans="1:22">
      <c r="A48" s="20"/>
      <c r="B48" s="18" t="str">
        <f>'APR''22'!B50</f>
        <v>07.04.22</v>
      </c>
      <c r="C48" s="5">
        <f>'APR''22'!C50</f>
        <v>48</v>
      </c>
      <c r="D48" s="5">
        <f>'APR''22'!D50</f>
        <v>45</v>
      </c>
      <c r="E48" s="26"/>
      <c r="F48" s="5">
        <f>'APR''22'!F50</f>
        <v>58</v>
      </c>
      <c r="G48" s="63">
        <f>'APR''22'!G50</f>
        <v>3453.23</v>
      </c>
      <c r="H48" s="63">
        <f>'APR''22'!H50</f>
        <v>315.77</v>
      </c>
      <c r="I48" s="5">
        <f>'APR''22'!I50</f>
        <v>0</v>
      </c>
      <c r="J48" s="22"/>
      <c r="K48" s="5"/>
      <c r="L48" s="5">
        <f>'APR''22'!L50</f>
        <v>1</v>
      </c>
      <c r="M48" s="5">
        <f>'APR''22'!M50</f>
        <v>40</v>
      </c>
      <c r="N48" s="5"/>
      <c r="O48" s="5"/>
      <c r="P48" s="5"/>
      <c r="Q48" s="5"/>
      <c r="R48" s="5"/>
      <c r="S48" s="5"/>
      <c r="T48" s="5"/>
      <c r="U48" s="5"/>
      <c r="V48" s="5">
        <f>'APR''22'!V50</f>
        <v>0</v>
      </c>
    </row>
    <row r="49" spans="1:22">
      <c r="A49" s="20"/>
      <c r="B49" s="18" t="str">
        <f>'APR''22'!B51</f>
        <v>07.04.22</v>
      </c>
      <c r="C49" s="5">
        <f>'APR''22'!C51</f>
        <v>49</v>
      </c>
      <c r="D49" s="5">
        <f>'APR''22'!D51</f>
        <v>47</v>
      </c>
      <c r="E49" s="26"/>
      <c r="F49" s="5">
        <f>'APR''22'!F51</f>
        <v>57</v>
      </c>
      <c r="G49" s="63">
        <f>'APR''22'!G51</f>
        <v>3416.06</v>
      </c>
      <c r="H49" s="63">
        <f>'APR''22'!H51</f>
        <v>285.94</v>
      </c>
      <c r="I49" s="5">
        <f>'APR''22'!I51</f>
        <v>0</v>
      </c>
      <c r="J49" s="22"/>
      <c r="K49" s="5"/>
      <c r="L49" s="5">
        <f>'APR''22'!L51</f>
        <v>1</v>
      </c>
      <c r="M49" s="5">
        <f>'APR''22'!M51</f>
        <v>45</v>
      </c>
      <c r="N49" s="5"/>
      <c r="O49" s="5"/>
      <c r="P49" s="5"/>
      <c r="Q49" s="5"/>
      <c r="R49" s="5"/>
      <c r="S49" s="5"/>
      <c r="T49" s="5"/>
      <c r="U49" s="5"/>
      <c r="V49" s="5">
        <f>'APR''22'!V51</f>
        <v>0</v>
      </c>
    </row>
    <row r="50" spans="1:22">
      <c r="A50" s="20"/>
      <c r="B50" s="18" t="str">
        <f>'APR''22'!B52</f>
        <v>07.04.22</v>
      </c>
      <c r="C50" s="5">
        <f>'APR''22'!C52</f>
        <v>50</v>
      </c>
      <c r="D50" s="5">
        <f>'APR''22'!D52</f>
        <v>48</v>
      </c>
      <c r="E50" s="26"/>
      <c r="F50" s="5">
        <f>'APR''22'!F52</f>
        <v>57</v>
      </c>
      <c r="G50" s="63">
        <f>'APR''22'!G52</f>
        <v>3395.44</v>
      </c>
      <c r="H50" s="63">
        <f>'APR''22'!H52</f>
        <v>308.56</v>
      </c>
      <c r="I50" s="5">
        <f>'APR''22'!I52</f>
        <v>0</v>
      </c>
      <c r="J50" s="22"/>
      <c r="K50" s="5"/>
      <c r="L50" s="5">
        <f>'APR''22'!L52</f>
        <v>1</v>
      </c>
      <c r="M50" s="5">
        <f>'APR''22'!M52</f>
        <v>30</v>
      </c>
      <c r="N50" s="5"/>
      <c r="O50" s="5"/>
      <c r="P50" s="5"/>
      <c r="Q50" s="5"/>
      <c r="R50" s="5"/>
      <c r="S50" s="5"/>
      <c r="T50" s="5"/>
      <c r="U50" s="5"/>
      <c r="V50" s="5">
        <f>'APR''22'!V52</f>
        <v>0</v>
      </c>
    </row>
    <row r="51" spans="1:22">
      <c r="A51" s="20"/>
      <c r="B51" s="18" t="str">
        <f>'APR''22'!B53</f>
        <v>07.04.22</v>
      </c>
      <c r="C51" s="5">
        <f>'APR''22'!C53</f>
        <v>51</v>
      </c>
      <c r="D51" s="5">
        <f>'APR''22'!D53</f>
        <v>50</v>
      </c>
      <c r="E51" s="26"/>
      <c r="F51" s="5">
        <f>'APR''22'!F53</f>
        <v>60</v>
      </c>
      <c r="G51" s="63">
        <f>'APR''22'!G53</f>
        <v>3545.2</v>
      </c>
      <c r="H51" s="63">
        <f>'APR''22'!H53</f>
        <v>354.8</v>
      </c>
      <c r="I51" s="5">
        <f>'APR''22'!I53</f>
        <v>0</v>
      </c>
      <c r="J51" s="22"/>
      <c r="K51" s="5"/>
      <c r="L51" s="5">
        <f>'APR''22'!L53</f>
        <v>1</v>
      </c>
      <c r="M51" s="5">
        <f>'APR''22'!M53</f>
        <v>40</v>
      </c>
      <c r="N51" s="5"/>
      <c r="O51" s="5"/>
      <c r="P51" s="5"/>
      <c r="Q51" s="5"/>
      <c r="R51" s="5"/>
      <c r="S51" s="5"/>
      <c r="T51" s="5"/>
      <c r="U51" s="5"/>
      <c r="V51" s="5">
        <f>'APR''22'!V53</f>
        <v>0</v>
      </c>
    </row>
    <row r="52" spans="1:22">
      <c r="A52" s="20"/>
      <c r="B52" s="18" t="str">
        <f>'APR''22'!B54</f>
        <v>07.04.22</v>
      </c>
      <c r="C52" s="5">
        <f>'APR''22'!C54</f>
        <v>52</v>
      </c>
      <c r="D52" s="5">
        <f>'APR''22'!D54</f>
        <v>49</v>
      </c>
      <c r="E52" s="26"/>
      <c r="F52" s="5">
        <f>'APR''22'!F54</f>
        <v>59</v>
      </c>
      <c r="G52" s="63">
        <f>'APR''22'!G54</f>
        <v>3462.21</v>
      </c>
      <c r="H52" s="63">
        <f>'APR''22'!H54</f>
        <v>372.98</v>
      </c>
      <c r="I52" s="5">
        <f>'APR''22'!I54</f>
        <v>0.19</v>
      </c>
      <c r="J52" s="22"/>
      <c r="K52" s="5"/>
      <c r="L52" s="5">
        <f>'APR''22'!L54</f>
        <v>1</v>
      </c>
      <c r="M52" s="5">
        <f>'APR''22'!M54</f>
        <v>45</v>
      </c>
      <c r="N52" s="5"/>
      <c r="O52" s="5"/>
      <c r="P52" s="5"/>
      <c r="Q52" s="5"/>
      <c r="R52" s="5"/>
      <c r="S52" s="5"/>
      <c r="T52" s="5"/>
      <c r="U52" s="5"/>
      <c r="V52" s="5">
        <f>'APR''22'!V54</f>
        <v>0</v>
      </c>
    </row>
    <row r="53" spans="1:22">
      <c r="A53" s="20"/>
      <c r="B53" s="18" t="str">
        <f>'APR''22'!B55</f>
        <v>07.04.22</v>
      </c>
      <c r="C53" s="5">
        <f>'APR''22'!C55</f>
        <v>53</v>
      </c>
      <c r="D53" s="5">
        <f>'APR''22'!D55</f>
        <v>51</v>
      </c>
      <c r="E53" s="26"/>
      <c r="F53" s="5">
        <f>'APR''22'!F55</f>
        <v>58</v>
      </c>
      <c r="G53" s="63">
        <f>'APR''22'!G55</f>
        <v>3448.43</v>
      </c>
      <c r="H53" s="63">
        <f>'APR''22'!H55</f>
        <v>326.93</v>
      </c>
      <c r="I53" s="5">
        <f>'APR''22'!I55</f>
        <v>6.36</v>
      </c>
      <c r="J53" s="22"/>
      <c r="K53" s="5"/>
      <c r="L53" s="5">
        <f>'APR''22'!L55</f>
        <v>0</v>
      </c>
      <c r="M53" s="5">
        <f>'APR''22'!M55</f>
        <v>55</v>
      </c>
      <c r="N53" s="5"/>
      <c r="O53" s="5"/>
      <c r="P53" s="5"/>
      <c r="Q53" s="5"/>
      <c r="R53" s="5"/>
      <c r="S53" s="5"/>
      <c r="T53" s="5"/>
      <c r="U53" s="5"/>
      <c r="V53" s="5">
        <f>'APR''22'!V55</f>
        <v>9135</v>
      </c>
    </row>
    <row r="54" spans="1:22">
      <c r="A54" s="20"/>
      <c r="B54" s="18" t="str">
        <f>'APR''22'!B56</f>
        <v>08.04.22</v>
      </c>
      <c r="C54" s="5">
        <f>'APR''22'!C56</f>
        <v>54</v>
      </c>
      <c r="D54" s="5">
        <f>'APR''22'!D56</f>
        <v>52</v>
      </c>
      <c r="E54" s="26"/>
      <c r="F54" s="5">
        <f>'APR''22'!F56</f>
        <v>59</v>
      </c>
      <c r="G54" s="63">
        <f>'APR''22'!G56</f>
        <v>3485.81</v>
      </c>
      <c r="H54" s="63">
        <f>'APR''22'!H56</f>
        <v>354.15</v>
      </c>
      <c r="I54" s="5">
        <f>'APR''22'!I56</f>
        <v>4.96</v>
      </c>
      <c r="J54" s="22"/>
      <c r="K54" s="5"/>
      <c r="L54" s="5">
        <f>'APR''22'!L56</f>
        <v>1</v>
      </c>
      <c r="M54" s="5">
        <f>'APR''22'!M56</f>
        <v>45</v>
      </c>
      <c r="N54" s="5"/>
      <c r="O54" s="5"/>
      <c r="P54" s="5"/>
      <c r="Q54" s="5"/>
      <c r="R54" s="5"/>
      <c r="S54" s="5"/>
      <c r="T54" s="5"/>
      <c r="U54" s="5"/>
      <c r="V54" s="5">
        <f>'APR''22'!V56</f>
        <v>9292.5</v>
      </c>
    </row>
    <row r="55" spans="1:22">
      <c r="A55" s="20"/>
      <c r="B55" s="18" t="str">
        <f>'APR''22'!B57</f>
        <v>08.04.22</v>
      </c>
      <c r="C55" s="5">
        <f>'APR''22'!C57</f>
        <v>55</v>
      </c>
      <c r="D55" s="5">
        <f>'APR''22'!D57</f>
        <v>54</v>
      </c>
      <c r="E55" s="26"/>
      <c r="F55" s="5">
        <f>'APR''22'!F57</f>
        <v>55</v>
      </c>
      <c r="G55" s="63">
        <f>'APR''22'!G57</f>
        <v>3230.05</v>
      </c>
      <c r="H55" s="63">
        <f>'APR''22'!H57</f>
        <v>344.95</v>
      </c>
      <c r="I55" s="5">
        <f>'APR''22'!I57</f>
        <v>0</v>
      </c>
      <c r="J55" s="22"/>
      <c r="K55" s="5"/>
      <c r="L55" s="5">
        <f>'APR''22'!L57</f>
        <v>1</v>
      </c>
      <c r="M55" s="5">
        <f>'APR''22'!M57</f>
        <v>40</v>
      </c>
      <c r="N55" s="5"/>
      <c r="O55" s="5"/>
      <c r="P55" s="5"/>
      <c r="Q55" s="5"/>
      <c r="R55" s="5"/>
      <c r="S55" s="5"/>
      <c r="T55" s="5"/>
      <c r="U55" s="5"/>
      <c r="V55" s="5">
        <f>'APR''22'!V57</f>
        <v>0</v>
      </c>
    </row>
    <row r="56" spans="1:22">
      <c r="A56" s="20"/>
      <c r="B56" s="18" t="str">
        <f>'APR''22'!B58</f>
        <v>08.04.22</v>
      </c>
      <c r="C56" s="5">
        <f>'APR''22'!C58</f>
        <v>56</v>
      </c>
      <c r="D56" s="5">
        <f>'APR''22'!D58</f>
        <v>55</v>
      </c>
      <c r="E56" s="26"/>
      <c r="F56" s="5">
        <f>'APR''22'!F58</f>
        <v>58</v>
      </c>
      <c r="G56" s="63">
        <f>'APR''22'!G58</f>
        <v>3413.63</v>
      </c>
      <c r="H56" s="63">
        <f>'APR''22'!H58</f>
        <v>357.36</v>
      </c>
      <c r="I56" s="5">
        <f>'APR''22'!I58</f>
        <v>1.99</v>
      </c>
      <c r="J56" s="22"/>
      <c r="K56" s="5"/>
      <c r="L56" s="5">
        <f>'APR''22'!L58</f>
        <v>1</v>
      </c>
      <c r="M56" s="5">
        <f>'APR''22'!M58</f>
        <v>50</v>
      </c>
      <c r="N56" s="5"/>
      <c r="O56" s="5"/>
      <c r="P56" s="5"/>
      <c r="Q56" s="5"/>
      <c r="R56" s="5"/>
      <c r="S56" s="5"/>
      <c r="T56" s="5"/>
      <c r="U56" s="5"/>
      <c r="V56" s="5">
        <f>'APR''22'!V58</f>
        <v>9135</v>
      </c>
    </row>
    <row r="57" spans="1:22">
      <c r="A57" s="20"/>
      <c r="B57" s="18" t="str">
        <f>'APR''22'!B59</f>
        <v>08.04.22</v>
      </c>
      <c r="C57" s="5">
        <f>'APR''22'!C59</f>
        <v>57</v>
      </c>
      <c r="D57" s="5">
        <f>'APR''22'!D59</f>
        <v>58</v>
      </c>
      <c r="E57" s="26"/>
      <c r="F57" s="5">
        <f>'APR''22'!F59</f>
        <v>58</v>
      </c>
      <c r="G57" s="63">
        <f>'APR''22'!G59</f>
        <v>3424.03</v>
      </c>
      <c r="H57" s="63">
        <f>'APR''22'!H59</f>
        <v>344.97</v>
      </c>
      <c r="I57" s="5">
        <f>'APR''22'!I59</f>
        <v>0</v>
      </c>
      <c r="J57" s="22"/>
      <c r="K57" s="5"/>
      <c r="L57" s="5">
        <f>'APR''22'!L59</f>
        <v>1</v>
      </c>
      <c r="M57" s="5">
        <f>'APR''22'!M59</f>
        <v>35</v>
      </c>
      <c r="N57" s="5"/>
      <c r="O57" s="5"/>
      <c r="P57" s="5"/>
      <c r="Q57" s="5"/>
      <c r="R57" s="5"/>
      <c r="S57" s="5"/>
      <c r="T57" s="5"/>
      <c r="U57" s="5"/>
      <c r="V57" s="5">
        <f>'APR''22'!V59</f>
        <v>0</v>
      </c>
    </row>
    <row r="58" spans="1:22">
      <c r="A58" s="20"/>
      <c r="B58" s="18" t="str">
        <f>'APR''22'!B60</f>
        <v>08.04.22</v>
      </c>
      <c r="C58" s="5">
        <f>'APR''22'!C60</f>
        <v>58</v>
      </c>
      <c r="D58" s="5">
        <f>'APR''22'!D60</f>
        <v>56</v>
      </c>
      <c r="E58" s="26"/>
      <c r="F58" s="5">
        <f>'APR''22'!F60</f>
        <v>51</v>
      </c>
      <c r="G58" s="63">
        <f>'APR''22'!G60</f>
        <v>3175.4</v>
      </c>
      <c r="H58" s="63">
        <f>'APR''22'!H60</f>
        <v>394.6</v>
      </c>
      <c r="I58" s="5">
        <f>'APR''22'!I60</f>
        <v>0</v>
      </c>
      <c r="J58" s="22"/>
      <c r="K58" s="5"/>
      <c r="L58" s="5">
        <f>'APR''22'!L60</f>
        <v>3</v>
      </c>
      <c r="M58" s="5">
        <f>'APR''22'!M60</f>
        <v>0</v>
      </c>
      <c r="N58" s="5"/>
      <c r="O58" s="5"/>
      <c r="P58" s="5"/>
      <c r="Q58" s="5"/>
      <c r="R58" s="5"/>
      <c r="S58" s="5"/>
      <c r="T58" s="5"/>
      <c r="U58" s="5"/>
      <c r="V58" s="5">
        <f>'APR''22'!V60</f>
        <v>0</v>
      </c>
    </row>
    <row r="59" spans="1:22">
      <c r="A59" s="20"/>
      <c r="B59" s="18" t="str">
        <f>'APR''22'!B61</f>
        <v>08.04.22</v>
      </c>
      <c r="C59" s="5">
        <f>'APR''22'!C61</f>
        <v>59</v>
      </c>
      <c r="D59" s="5">
        <f>'APR''22'!D61</f>
        <v>60</v>
      </c>
      <c r="E59" s="26"/>
      <c r="F59" s="5">
        <f>'APR''22'!F61</f>
        <v>58</v>
      </c>
      <c r="G59" s="63">
        <f>'APR''22'!G61</f>
        <v>3402.04</v>
      </c>
      <c r="H59" s="63">
        <f>'APR''22'!H61</f>
        <v>365.96</v>
      </c>
      <c r="I59" s="5">
        <f>'APR''22'!I61</f>
        <v>0</v>
      </c>
      <c r="J59" s="22"/>
      <c r="K59" s="5"/>
      <c r="L59" s="5">
        <f>'APR''22'!L61</f>
        <v>1</v>
      </c>
      <c r="M59" s="5">
        <f>'APR''22'!M61</f>
        <v>50</v>
      </c>
      <c r="N59" s="5"/>
      <c r="O59" s="5"/>
      <c r="P59" s="5"/>
      <c r="Q59" s="5"/>
      <c r="R59" s="5"/>
      <c r="S59" s="5"/>
      <c r="T59" s="5"/>
      <c r="U59" s="5"/>
      <c r="V59" s="5">
        <f>'APR''22'!V61</f>
        <v>0</v>
      </c>
    </row>
    <row r="60" spans="1:22">
      <c r="A60" s="20"/>
      <c r="B60" s="18" t="str">
        <f>'APR''22'!B62</f>
        <v>08.04.22</v>
      </c>
      <c r="C60" s="5">
        <f>'APR''22'!C62</f>
        <v>60</v>
      </c>
      <c r="D60" s="5">
        <f>'APR''22'!D62</f>
        <v>53</v>
      </c>
      <c r="E60" s="20"/>
      <c r="F60" s="5">
        <f>'APR''22'!F62</f>
        <v>55</v>
      </c>
      <c r="G60" s="63">
        <f>'APR''22'!G62</f>
        <v>3210.45</v>
      </c>
      <c r="H60" s="63">
        <f>'APR''22'!H62</f>
        <v>364.55</v>
      </c>
      <c r="I60" s="5">
        <f>'APR''22'!I62</f>
        <v>0</v>
      </c>
      <c r="J60" s="20"/>
      <c r="K60" s="20"/>
      <c r="L60" s="5">
        <f>'APR''22'!L62</f>
        <v>1</v>
      </c>
      <c r="M60" s="5">
        <f>'APR''22'!M62</f>
        <v>55</v>
      </c>
      <c r="N60" s="20"/>
      <c r="O60" s="20"/>
      <c r="P60" s="20"/>
      <c r="Q60" s="20"/>
      <c r="R60" s="20"/>
      <c r="S60" s="20"/>
      <c r="T60" s="20"/>
      <c r="U60" s="20"/>
      <c r="V60" s="5">
        <f>'APR''22'!V62</f>
        <v>0</v>
      </c>
    </row>
    <row r="61" spans="1:22">
      <c r="A61" s="20"/>
      <c r="B61" s="18" t="str">
        <f>'APR''22'!B63</f>
        <v>08.04.22</v>
      </c>
      <c r="C61" s="5">
        <f>'APR''22'!C63</f>
        <v>61</v>
      </c>
      <c r="D61" s="5">
        <f>'APR''22'!D63</f>
        <v>57</v>
      </c>
      <c r="E61" s="20"/>
      <c r="F61" s="5">
        <f>'APR''22'!F63</f>
        <v>58</v>
      </c>
      <c r="G61" s="63">
        <f>'APR''22'!G63</f>
        <v>3335.42</v>
      </c>
      <c r="H61" s="63">
        <f>'APR''22'!H63</f>
        <v>434.58</v>
      </c>
      <c r="I61" s="5">
        <f>'APR''22'!I63</f>
        <v>0</v>
      </c>
      <c r="J61" s="20"/>
      <c r="K61" s="20"/>
      <c r="L61" s="5">
        <f>'APR''22'!L63</f>
        <v>2</v>
      </c>
      <c r="M61" s="5">
        <f>'APR''22'!M63</f>
        <v>10</v>
      </c>
      <c r="N61" s="20"/>
      <c r="O61" s="20"/>
      <c r="P61" s="20"/>
      <c r="Q61" s="20"/>
      <c r="R61" s="20"/>
      <c r="S61" s="20"/>
      <c r="T61" s="20"/>
      <c r="U61" s="20"/>
      <c r="V61" s="5">
        <f>'APR''22'!V63</f>
        <v>0</v>
      </c>
    </row>
    <row r="62" spans="1:22">
      <c r="A62" s="20"/>
      <c r="B62" s="18" t="str">
        <f>'APR''22'!B64</f>
        <v>08.04.22</v>
      </c>
      <c r="C62" s="5">
        <f>'APR''22'!C64</f>
        <v>62</v>
      </c>
      <c r="D62" s="5">
        <f>'APR''22'!D64</f>
        <v>61</v>
      </c>
      <c r="E62" s="20"/>
      <c r="F62" s="5">
        <f>'APR''22'!F64</f>
        <v>55</v>
      </c>
      <c r="G62" s="63">
        <f>'APR''22'!G64</f>
        <v>3171.46</v>
      </c>
      <c r="H62" s="63">
        <f>'APR''22'!H64</f>
        <v>402.54</v>
      </c>
      <c r="I62" s="5">
        <f>'APR''22'!I64</f>
        <v>0</v>
      </c>
      <c r="J62" s="20"/>
      <c r="K62" s="20"/>
      <c r="L62" s="5">
        <f>'APR''22'!L64</f>
        <v>1</v>
      </c>
      <c r="M62" s="5">
        <f>'APR''22'!M64</f>
        <v>35</v>
      </c>
      <c r="N62" s="20"/>
      <c r="O62" s="20"/>
      <c r="P62" s="20"/>
      <c r="Q62" s="20"/>
      <c r="R62" s="20"/>
      <c r="S62" s="20"/>
      <c r="T62" s="20"/>
      <c r="U62" s="20"/>
      <c r="V62" s="5">
        <f>'APR''22'!V64</f>
        <v>0</v>
      </c>
    </row>
    <row r="63" spans="1:22">
      <c r="A63" s="20"/>
      <c r="B63" s="18" t="str">
        <f>'APR''22'!B65</f>
        <v>09.04.22</v>
      </c>
      <c r="C63" s="5">
        <f>'APR''22'!C65</f>
        <v>63</v>
      </c>
      <c r="D63" s="5">
        <f>'APR''22'!D65</f>
        <v>65</v>
      </c>
      <c r="E63" s="20"/>
      <c r="F63" s="5">
        <f>'APR''22'!F65</f>
        <v>58</v>
      </c>
      <c r="G63" s="63">
        <f>'APR''22'!G65</f>
        <v>3393.03</v>
      </c>
      <c r="H63" s="63">
        <f>'APR''22'!H65</f>
        <v>375.97</v>
      </c>
      <c r="I63" s="5">
        <f>'APR''22'!I65</f>
        <v>0</v>
      </c>
      <c r="J63" s="20"/>
      <c r="K63" s="20"/>
      <c r="L63" s="5">
        <f>'APR''22'!L65</f>
        <v>2</v>
      </c>
      <c r="M63" s="5">
        <f>'APR''22'!M65</f>
        <v>40</v>
      </c>
      <c r="N63" s="20"/>
      <c r="O63" s="20"/>
      <c r="P63" s="20"/>
      <c r="Q63" s="20"/>
      <c r="R63" s="20"/>
      <c r="S63" s="20"/>
      <c r="T63" s="20"/>
      <c r="U63" s="20"/>
      <c r="V63" s="5">
        <f>'APR''22'!V65</f>
        <v>0</v>
      </c>
    </row>
    <row r="64" spans="1:22">
      <c r="A64" s="20"/>
      <c r="B64" s="18" t="str">
        <f>'APR''22'!B66</f>
        <v>09.04.22</v>
      </c>
      <c r="C64" s="5">
        <f>'APR''22'!C66</f>
        <v>64</v>
      </c>
      <c r="D64" s="5">
        <f>'APR''22'!D66</f>
        <v>66</v>
      </c>
      <c r="E64" s="20"/>
      <c r="F64" s="5">
        <f>'APR''22'!F66</f>
        <v>59</v>
      </c>
      <c r="G64" s="63">
        <f>'APR''22'!G66</f>
        <v>3415.61</v>
      </c>
      <c r="H64" s="63">
        <f>'APR''22'!H66</f>
        <v>419.39</v>
      </c>
      <c r="I64" s="5">
        <f>'APR''22'!I66</f>
        <v>0</v>
      </c>
      <c r="J64" s="20"/>
      <c r="K64" s="20"/>
      <c r="L64" s="5">
        <f>'APR''22'!L66</f>
        <v>2</v>
      </c>
      <c r="M64" s="5">
        <f>'APR''22'!M66</f>
        <v>20</v>
      </c>
      <c r="N64" s="20"/>
      <c r="O64" s="20"/>
      <c r="P64" s="20"/>
      <c r="Q64" s="20"/>
      <c r="R64" s="20"/>
      <c r="S64" s="20"/>
      <c r="T64" s="20"/>
      <c r="U64" s="20"/>
      <c r="V64" s="5">
        <f>'APR''22'!V66</f>
        <v>0</v>
      </c>
    </row>
    <row r="65" spans="1:22">
      <c r="A65" s="20"/>
      <c r="B65" s="18" t="str">
        <f>'APR''22'!B67</f>
        <v>09.04.22</v>
      </c>
      <c r="C65" s="5">
        <f>'APR''22'!C67</f>
        <v>65</v>
      </c>
      <c r="D65" s="5">
        <f>'APR''22'!D67</f>
        <v>62</v>
      </c>
      <c r="E65" s="20"/>
      <c r="F65" s="5">
        <f>'APR''22'!F67</f>
        <v>59</v>
      </c>
      <c r="G65" s="63">
        <f>'APR''22'!G67</f>
        <v>3612.43</v>
      </c>
      <c r="H65" s="63">
        <f>'APR''22'!H67</f>
        <v>454.57</v>
      </c>
      <c r="I65" s="5">
        <f>'APR''22'!I67</f>
        <v>0</v>
      </c>
      <c r="J65" s="20"/>
      <c r="K65" s="20"/>
      <c r="L65" s="5">
        <f>'APR''22'!L67</f>
        <v>1</v>
      </c>
      <c r="M65" s="5">
        <f>'APR''22'!M67</f>
        <v>40</v>
      </c>
      <c r="N65" s="20"/>
      <c r="O65" s="20"/>
      <c r="P65" s="20"/>
      <c r="Q65" s="20"/>
      <c r="R65" s="20"/>
      <c r="S65" s="20"/>
      <c r="T65" s="20"/>
      <c r="U65" s="20"/>
      <c r="V65" s="5">
        <f>'APR''22'!V67</f>
        <v>0</v>
      </c>
    </row>
    <row r="66" spans="1:22">
      <c r="A66" s="20"/>
      <c r="B66" s="18" t="str">
        <f>'APR''22'!B68</f>
        <v>09.04.22</v>
      </c>
      <c r="C66" s="5">
        <f>'APR''22'!C68</f>
        <v>66</v>
      </c>
      <c r="D66" s="5">
        <f>'APR''22'!D68</f>
        <v>68</v>
      </c>
      <c r="E66" s="20"/>
      <c r="F66" s="5">
        <f>'APR''22'!F68</f>
        <v>56</v>
      </c>
      <c r="G66" s="63">
        <f>'APR''22'!G68</f>
        <v>3317.45</v>
      </c>
      <c r="H66" s="63">
        <f>'APR''22'!H68</f>
        <v>286.13</v>
      </c>
      <c r="I66" s="5">
        <f>'APR''22'!I68</f>
        <v>2.58</v>
      </c>
      <c r="J66" s="20"/>
      <c r="K66" s="20"/>
      <c r="L66" s="5">
        <f>'APR''22'!L68</f>
        <v>1</v>
      </c>
      <c r="M66" s="5">
        <f>'APR''22'!M68</f>
        <v>45</v>
      </c>
      <c r="N66" s="20"/>
      <c r="O66" s="20"/>
      <c r="P66" s="20"/>
      <c r="Q66" s="20"/>
      <c r="R66" s="20"/>
      <c r="S66" s="20"/>
      <c r="T66" s="20"/>
      <c r="U66" s="20"/>
      <c r="V66" s="5">
        <f>'APR''22'!V68</f>
        <v>0</v>
      </c>
    </row>
    <row r="67" spans="1:22">
      <c r="A67" s="20"/>
      <c r="B67" s="18" t="str">
        <f>'APR''22'!B69</f>
        <v>09.04.22</v>
      </c>
      <c r="C67" s="5">
        <f>'APR''22'!C69</f>
        <v>67</v>
      </c>
      <c r="D67" s="5">
        <f>'APR''22'!D69</f>
        <v>40</v>
      </c>
      <c r="E67" s="20"/>
      <c r="F67" s="5">
        <f>'APR''22'!F69</f>
        <v>45</v>
      </c>
      <c r="G67" s="63">
        <f>'APR''22'!G69</f>
        <v>2821.6</v>
      </c>
      <c r="H67" s="63">
        <f>'APR''22'!H69</f>
        <v>328.4</v>
      </c>
      <c r="I67" s="5">
        <f>'APR''22'!I69</f>
        <v>0</v>
      </c>
      <c r="J67" s="20"/>
      <c r="K67" s="20"/>
      <c r="L67" s="5">
        <f>'APR''22'!L69</f>
        <v>1</v>
      </c>
      <c r="M67" s="5">
        <f>'APR''22'!M69</f>
        <v>25</v>
      </c>
      <c r="N67" s="20"/>
      <c r="O67" s="20"/>
      <c r="P67" s="20"/>
      <c r="Q67" s="20"/>
      <c r="R67" s="20"/>
      <c r="S67" s="20"/>
      <c r="T67" s="20"/>
      <c r="U67" s="20"/>
      <c r="V67" s="5">
        <f>'APR''22'!V69</f>
        <v>0</v>
      </c>
    </row>
    <row r="68" spans="1:22">
      <c r="A68" s="20"/>
      <c r="B68" s="18" t="str">
        <f>'APR''22'!B70</f>
        <v>09.04.22</v>
      </c>
      <c r="C68" s="5">
        <f>'APR''22'!C70</f>
        <v>68</v>
      </c>
      <c r="D68" s="5">
        <f>'APR''22'!D70</f>
        <v>59</v>
      </c>
      <c r="E68" s="20"/>
      <c r="F68" s="5">
        <f>'APR''22'!F70</f>
        <v>56</v>
      </c>
      <c r="G68" s="63">
        <f>'APR''22'!G70</f>
        <v>3229.68</v>
      </c>
      <c r="H68" s="63">
        <f>'APR''22'!H70</f>
        <v>406.32</v>
      </c>
      <c r="I68" s="5">
        <f>'APR''22'!I70</f>
        <v>0</v>
      </c>
      <c r="J68" s="20"/>
      <c r="K68" s="20"/>
      <c r="L68" s="5">
        <f>'APR''22'!L70</f>
        <v>1</v>
      </c>
      <c r="M68" s="5">
        <f>'APR''22'!M70</f>
        <v>45</v>
      </c>
      <c r="N68" s="20"/>
      <c r="O68" s="20"/>
      <c r="P68" s="20"/>
      <c r="Q68" s="20"/>
      <c r="R68" s="20"/>
      <c r="S68" s="20"/>
      <c r="T68" s="20"/>
      <c r="U68" s="20"/>
      <c r="V68" s="5">
        <f>'APR''22'!V70</f>
        <v>0</v>
      </c>
    </row>
    <row r="69" spans="1:22">
      <c r="A69" s="20"/>
      <c r="B69" s="18" t="str">
        <f>'APR''22'!B71</f>
        <v>09.04.22</v>
      </c>
      <c r="C69" s="5">
        <f>'APR''22'!C71</f>
        <v>69</v>
      </c>
      <c r="D69" s="5">
        <f>'APR''22'!D71</f>
        <v>67</v>
      </c>
      <c r="E69" s="20"/>
      <c r="F69" s="5">
        <f>'APR''22'!F71</f>
        <v>59</v>
      </c>
      <c r="G69" s="63">
        <f>'APR''22'!G71</f>
        <v>3389.41</v>
      </c>
      <c r="H69" s="63">
        <f>'APR''22'!H71</f>
        <v>445.59</v>
      </c>
      <c r="I69" s="5">
        <f>'APR''22'!I71</f>
        <v>0</v>
      </c>
      <c r="J69" s="20"/>
      <c r="K69" s="20"/>
      <c r="L69" s="5">
        <f>'APR''22'!L71</f>
        <v>1</v>
      </c>
      <c r="M69" s="5">
        <f>'APR''22'!M71</f>
        <v>45</v>
      </c>
      <c r="N69" s="20"/>
      <c r="O69" s="20"/>
      <c r="P69" s="20"/>
      <c r="Q69" s="20"/>
      <c r="R69" s="20"/>
      <c r="S69" s="20"/>
      <c r="T69" s="20"/>
      <c r="U69" s="20"/>
      <c r="V69" s="5">
        <f>'APR''22'!V71</f>
        <v>0</v>
      </c>
    </row>
    <row r="70" spans="1:22">
      <c r="A70" s="20"/>
      <c r="B70" s="18" t="str">
        <f>'APR''22'!B72</f>
        <v>09.04.22</v>
      </c>
      <c r="C70" s="5">
        <f>'APR''22'!C72</f>
        <v>70</v>
      </c>
      <c r="D70" s="5">
        <f>'APR''22'!D72</f>
        <v>63</v>
      </c>
      <c r="E70" s="20"/>
      <c r="F70" s="5">
        <f>'APR''22'!F72</f>
        <v>58</v>
      </c>
      <c r="G70" s="63">
        <f>'APR''22'!G72</f>
        <v>3309.44</v>
      </c>
      <c r="H70" s="63">
        <f>'APR''22'!H72</f>
        <v>458.56</v>
      </c>
      <c r="I70" s="5">
        <f>'APR''22'!I72</f>
        <v>0</v>
      </c>
      <c r="J70" s="20"/>
      <c r="K70" s="20"/>
      <c r="L70" s="5">
        <f>'APR''22'!L72</f>
        <v>2</v>
      </c>
      <c r="M70" s="5">
        <f>'APR''22'!M72</f>
        <v>5</v>
      </c>
      <c r="N70" s="20"/>
      <c r="O70" s="20"/>
      <c r="P70" s="20"/>
      <c r="Q70" s="20"/>
      <c r="R70" s="20"/>
      <c r="S70" s="20"/>
      <c r="T70" s="20"/>
      <c r="U70" s="20"/>
      <c r="V70" s="5">
        <f>'APR''22'!V72</f>
        <v>0</v>
      </c>
    </row>
    <row r="71" spans="1:22">
      <c r="A71" s="20"/>
      <c r="B71" s="18" t="str">
        <f>'APR''22'!B73</f>
        <v>09.04.22</v>
      </c>
      <c r="C71" s="5">
        <f>'APR''22'!C73</f>
        <v>71</v>
      </c>
      <c r="D71" s="5">
        <f>'APR''22'!D73</f>
        <v>70</v>
      </c>
      <c r="E71" s="20"/>
      <c r="F71" s="5">
        <f>'APR''22'!F73</f>
        <v>54</v>
      </c>
      <c r="G71" s="63">
        <f>'APR''22'!G73</f>
        <v>3095.1</v>
      </c>
      <c r="H71" s="63">
        <f>'APR''22'!H73</f>
        <v>410.9</v>
      </c>
      <c r="I71" s="5">
        <f>'APR''22'!I73</f>
        <v>0</v>
      </c>
      <c r="J71" s="20"/>
      <c r="K71" s="20"/>
      <c r="L71" s="5">
        <f>'APR''22'!L73</f>
        <v>2</v>
      </c>
      <c r="M71" s="5">
        <f>'APR''22'!M73</f>
        <v>20</v>
      </c>
      <c r="N71" s="20"/>
      <c r="O71" s="20"/>
      <c r="P71" s="20"/>
      <c r="Q71" s="20"/>
      <c r="R71" s="20"/>
      <c r="S71" s="20"/>
      <c r="T71" s="20"/>
      <c r="U71" s="20"/>
      <c r="V71" s="5">
        <f>'APR''22'!V73</f>
        <v>0</v>
      </c>
    </row>
    <row r="72" spans="1:22">
      <c r="A72" s="20"/>
      <c r="B72" s="18" t="str">
        <f>'APR''22'!B74</f>
        <v>10.04.22</v>
      </c>
      <c r="C72" s="5">
        <f>'APR''22'!C74</f>
        <v>72</v>
      </c>
      <c r="D72" s="5">
        <f>'APR''22'!D74</f>
        <v>64</v>
      </c>
      <c r="E72" s="20"/>
      <c r="F72" s="5">
        <f>'APR''22'!F74</f>
        <v>60</v>
      </c>
      <c r="G72" s="63">
        <f>'APR''22'!G74</f>
        <v>3431.2</v>
      </c>
      <c r="H72" s="63">
        <f>'APR''22'!H74</f>
        <v>468.8</v>
      </c>
      <c r="I72" s="5">
        <f>'APR''22'!I74</f>
        <v>0</v>
      </c>
      <c r="J72" s="20"/>
      <c r="K72" s="20"/>
      <c r="L72" s="5">
        <f>'APR''22'!L74</f>
        <v>2</v>
      </c>
      <c r="M72" s="5">
        <f>'APR''22'!M74</f>
        <v>40</v>
      </c>
      <c r="N72" s="20"/>
      <c r="O72" s="20"/>
      <c r="P72" s="20"/>
      <c r="Q72" s="20"/>
      <c r="R72" s="20"/>
      <c r="S72" s="20"/>
      <c r="T72" s="20"/>
      <c r="U72" s="20"/>
      <c r="V72" s="5">
        <f>'APR''22'!V74</f>
        <v>0</v>
      </c>
    </row>
    <row r="73" spans="1:22">
      <c r="A73" s="20"/>
      <c r="B73" s="18" t="str">
        <f>'APR''22'!B75</f>
        <v>10.04.22</v>
      </c>
      <c r="C73" s="5">
        <f>'APR''22'!C75</f>
        <v>73</v>
      </c>
      <c r="D73" s="5">
        <f>'APR''22'!D75</f>
        <v>69</v>
      </c>
      <c r="E73" s="20"/>
      <c r="F73" s="5">
        <f>'APR''22'!F75</f>
        <v>56</v>
      </c>
      <c r="G73" s="63">
        <f>'APR''22'!G75</f>
        <v>3191.05</v>
      </c>
      <c r="H73" s="63">
        <f>'APR''22'!H75</f>
        <v>447.95</v>
      </c>
      <c r="I73" s="5">
        <f>'APR''22'!I75</f>
        <v>0</v>
      </c>
      <c r="J73" s="20"/>
      <c r="K73" s="20"/>
      <c r="L73" s="5">
        <f>'APR''22'!L75</f>
        <v>2</v>
      </c>
      <c r="M73" s="5">
        <f>'APR''22'!M75</f>
        <v>25</v>
      </c>
      <c r="N73" s="20"/>
      <c r="O73" s="20"/>
      <c r="P73" s="20"/>
      <c r="Q73" s="20"/>
      <c r="R73" s="20"/>
      <c r="S73" s="20"/>
      <c r="T73" s="20"/>
      <c r="U73" s="20"/>
      <c r="V73" s="5">
        <f>'APR''22'!V75</f>
        <v>0</v>
      </c>
    </row>
    <row r="74" spans="1:22">
      <c r="A74" s="20"/>
      <c r="B74" s="18" t="str">
        <f>'APR''22'!B76</f>
        <v>10.04.22</v>
      </c>
      <c r="C74" s="5">
        <f>'APR''22'!C76</f>
        <v>74</v>
      </c>
      <c r="D74" s="5">
        <f>'APR''22'!D76</f>
        <v>71</v>
      </c>
      <c r="E74" s="20"/>
      <c r="F74" s="5">
        <f>'APR''22'!F76</f>
        <v>59</v>
      </c>
      <c r="G74" s="63">
        <f>'APR''22'!G76</f>
        <v>3359.01</v>
      </c>
      <c r="H74" s="63">
        <f>'APR''22'!H76</f>
        <v>475.99</v>
      </c>
      <c r="I74" s="5">
        <f>'APR''22'!I76</f>
        <v>0</v>
      </c>
      <c r="J74" s="20"/>
      <c r="K74" s="20"/>
      <c r="L74" s="5">
        <f>'APR''22'!L76</f>
        <v>1</v>
      </c>
      <c r="M74" s="5">
        <f>'APR''22'!M76</f>
        <v>55</v>
      </c>
      <c r="N74" s="20"/>
      <c r="O74" s="20"/>
      <c r="P74" s="20"/>
      <c r="Q74" s="20"/>
      <c r="R74" s="20"/>
      <c r="S74" s="20"/>
      <c r="T74" s="20"/>
      <c r="U74" s="20"/>
      <c r="V74" s="5">
        <f>'APR''22'!V76</f>
        <v>0</v>
      </c>
    </row>
    <row r="75" spans="1:22">
      <c r="A75" s="20"/>
      <c r="B75" s="18" t="str">
        <f>'APR''22'!B77</f>
        <v>10.04.22</v>
      </c>
      <c r="C75" s="5">
        <f>'APR''22'!C77</f>
        <v>75</v>
      </c>
      <c r="D75" s="5">
        <f>'APR''22'!D77</f>
        <v>73</v>
      </c>
      <c r="E75" s="20"/>
      <c r="F75" s="5">
        <f>'APR''22'!F77</f>
        <v>58</v>
      </c>
      <c r="G75" s="63">
        <f>'APR''22'!G77</f>
        <v>3376.63</v>
      </c>
      <c r="H75" s="63">
        <f>'APR''22'!H77</f>
        <v>392.37</v>
      </c>
      <c r="I75" s="5">
        <f>'APR''22'!I77</f>
        <v>0</v>
      </c>
      <c r="J75" s="20"/>
      <c r="K75" s="20"/>
      <c r="L75" s="5">
        <f>'APR''22'!L77</f>
        <v>1</v>
      </c>
      <c r="M75" s="5">
        <f>'APR''22'!M77</f>
        <v>45</v>
      </c>
      <c r="N75" s="20"/>
      <c r="O75" s="20"/>
      <c r="P75" s="20"/>
      <c r="Q75" s="20"/>
      <c r="R75" s="20"/>
      <c r="S75" s="20"/>
      <c r="T75" s="20"/>
      <c r="U75" s="20"/>
      <c r="V75" s="5">
        <f>'APR''22'!V77</f>
        <v>0</v>
      </c>
    </row>
    <row r="76" spans="1:22">
      <c r="A76" s="20"/>
      <c r="B76" s="18" t="str">
        <f>'APR''22'!B78</f>
        <v>10.04.22</v>
      </c>
      <c r="C76" s="5">
        <f>'APR''22'!C78</f>
        <v>76</v>
      </c>
      <c r="D76" s="5">
        <f>'APR''22'!D78</f>
        <v>76</v>
      </c>
      <c r="E76" s="20"/>
      <c r="F76" s="5">
        <f>'APR''22'!F78</f>
        <v>57</v>
      </c>
      <c r="G76" s="63">
        <f>'APR''22'!G78</f>
        <v>3331.84</v>
      </c>
      <c r="H76" s="63">
        <f>'APR''22'!H78</f>
        <v>374.15</v>
      </c>
      <c r="I76" s="5">
        <f>'APR''22'!I78</f>
        <v>1.99</v>
      </c>
      <c r="J76" s="20"/>
      <c r="K76" s="20"/>
      <c r="L76" s="5">
        <f>'APR''22'!L78</f>
        <v>1</v>
      </c>
      <c r="M76" s="5">
        <f>'APR''22'!M78</f>
        <v>35</v>
      </c>
      <c r="N76" s="20"/>
      <c r="O76" s="20"/>
      <c r="P76" s="20"/>
      <c r="Q76" s="20"/>
      <c r="R76" s="20"/>
      <c r="S76" s="20"/>
      <c r="T76" s="20"/>
      <c r="U76" s="20"/>
      <c r="V76" s="5">
        <f>'APR''22'!V78</f>
        <v>8977.5</v>
      </c>
    </row>
    <row r="77" spans="1:22">
      <c r="A77" s="20"/>
      <c r="B77" s="18" t="str">
        <f>'APR''22'!B79</f>
        <v>10.04.22</v>
      </c>
      <c r="C77" s="5">
        <f>'APR''22'!C79</f>
        <v>77</v>
      </c>
      <c r="D77" s="5">
        <f>'APR''22'!D79</f>
        <v>72</v>
      </c>
      <c r="E77" s="20"/>
      <c r="F77" s="5">
        <f>'APR''22'!F79</f>
        <v>59</v>
      </c>
      <c r="G77" s="63">
        <f>'APR''22'!G79</f>
        <v>3417.41</v>
      </c>
      <c r="H77" s="63">
        <f>'APR''22'!H79</f>
        <v>417.59</v>
      </c>
      <c r="I77" s="5">
        <f>'APR''22'!I79</f>
        <v>0</v>
      </c>
      <c r="J77" s="20"/>
      <c r="K77" s="20"/>
      <c r="L77" s="5">
        <f>'APR''22'!L79</f>
        <v>1</v>
      </c>
      <c r="M77" s="5">
        <f>'APR''22'!M79</f>
        <v>20</v>
      </c>
      <c r="N77" s="20"/>
      <c r="O77" s="20"/>
      <c r="P77" s="20"/>
      <c r="Q77" s="20"/>
      <c r="R77" s="20"/>
      <c r="S77" s="20"/>
      <c r="T77" s="20"/>
      <c r="U77" s="20"/>
      <c r="V77" s="5">
        <f>'APR''22'!V79</f>
        <v>0</v>
      </c>
    </row>
    <row r="78" spans="1:22">
      <c r="A78" s="20"/>
      <c r="B78" s="18" t="str">
        <f>'APR''22'!B80</f>
        <v>10.04.22</v>
      </c>
      <c r="C78" s="5">
        <f>'APR''22'!C80</f>
        <v>78</v>
      </c>
      <c r="D78" s="5">
        <f>'APR''22'!D80</f>
        <v>75</v>
      </c>
      <c r="E78" s="20"/>
      <c r="F78" s="5">
        <f>'APR''22'!F80</f>
        <v>58</v>
      </c>
      <c r="G78" s="63">
        <f>'APR''22'!G80</f>
        <v>3312.03</v>
      </c>
      <c r="H78" s="63">
        <f>'APR''22'!H80</f>
        <v>456.97</v>
      </c>
      <c r="I78" s="5">
        <f>'APR''22'!I80</f>
        <v>0</v>
      </c>
      <c r="J78" s="20"/>
      <c r="K78" s="20"/>
      <c r="L78" s="5">
        <f>'APR''22'!L80</f>
        <v>1</v>
      </c>
      <c r="M78" s="5">
        <f>'APR''22'!M80</f>
        <v>30</v>
      </c>
      <c r="N78" s="20"/>
      <c r="O78" s="20"/>
      <c r="P78" s="20"/>
      <c r="Q78" s="20"/>
      <c r="R78" s="20"/>
      <c r="S78" s="20"/>
      <c r="T78" s="20"/>
      <c r="U78" s="20"/>
      <c r="V78" s="5">
        <f>'APR''22'!V80</f>
        <v>0</v>
      </c>
    </row>
    <row r="79" spans="1:22">
      <c r="A79" s="20"/>
      <c r="B79" s="18" t="str">
        <f>'APR''22'!B81</f>
        <v>10.04.22</v>
      </c>
      <c r="C79" s="5">
        <f>'APR''22'!C81</f>
        <v>79</v>
      </c>
      <c r="D79" s="5">
        <f>'APR''22'!D81</f>
        <v>77</v>
      </c>
      <c r="E79" s="20"/>
      <c r="F79" s="5">
        <f>'APR''22'!F81</f>
        <v>59</v>
      </c>
      <c r="G79" s="63">
        <f>'APR''22'!G81</f>
        <v>3370.42</v>
      </c>
      <c r="H79" s="63">
        <f>'APR''22'!H81</f>
        <v>463.58</v>
      </c>
      <c r="I79" s="5">
        <f>'APR''22'!I81</f>
        <v>0</v>
      </c>
      <c r="J79" s="20"/>
      <c r="K79" s="20"/>
      <c r="L79" s="5">
        <f>'APR''22'!L81</f>
        <v>1</v>
      </c>
      <c r="M79" s="5">
        <f>'APR''22'!M81</f>
        <v>25</v>
      </c>
      <c r="N79" s="20"/>
      <c r="O79" s="20"/>
      <c r="P79" s="20"/>
      <c r="Q79" s="20"/>
      <c r="R79" s="20"/>
      <c r="S79" s="20"/>
      <c r="T79" s="20"/>
      <c r="U79" s="20"/>
      <c r="V79" s="5">
        <f>'APR''22'!V81</f>
        <v>0</v>
      </c>
    </row>
    <row r="80" spans="1:22">
      <c r="A80" s="20"/>
      <c r="B80" s="18" t="str">
        <f>'APR''22'!B82</f>
        <v>10.04.22</v>
      </c>
      <c r="C80" s="5">
        <f>'APR''22'!C82</f>
        <v>80</v>
      </c>
      <c r="D80" s="5">
        <f>'APR''22'!D82</f>
        <v>78</v>
      </c>
      <c r="E80" s="20"/>
      <c r="F80" s="5">
        <f>'APR''22'!F82</f>
        <v>58</v>
      </c>
      <c r="G80" s="63">
        <f>'APR''22'!G82</f>
        <v>3260.43</v>
      </c>
      <c r="H80" s="63">
        <f>'APR''22'!H82</f>
        <v>508.57</v>
      </c>
      <c r="I80" s="5">
        <f>'APR''22'!I82</f>
        <v>0</v>
      </c>
      <c r="J80" s="20"/>
      <c r="K80" s="20"/>
      <c r="L80" s="5">
        <f>'APR''22'!L82</f>
        <v>1</v>
      </c>
      <c r="M80" s="5">
        <f>'APR''22'!M82</f>
        <v>45</v>
      </c>
      <c r="N80" s="20"/>
      <c r="O80" s="20"/>
      <c r="P80" s="20"/>
      <c r="Q80" s="20"/>
      <c r="R80" s="20"/>
      <c r="S80" s="20"/>
      <c r="T80" s="20"/>
      <c r="U80" s="20"/>
      <c r="V80" s="5">
        <f>'APR''22'!V82</f>
        <v>0</v>
      </c>
    </row>
    <row r="81" spans="1:22">
      <c r="A81" s="20"/>
      <c r="B81" s="18" t="str">
        <f>'APR''22'!B83</f>
        <v>10.04.22</v>
      </c>
      <c r="C81" s="5">
        <f>'APR''22'!C83</f>
        <v>81</v>
      </c>
      <c r="D81" s="5">
        <f>'APR''22'!D83</f>
        <v>79</v>
      </c>
      <c r="E81" s="20"/>
      <c r="F81" s="5">
        <f>'APR''22'!F83</f>
        <v>59</v>
      </c>
      <c r="G81" s="63">
        <f>'APR''22'!G83</f>
        <v>3362.01</v>
      </c>
      <c r="H81" s="63">
        <f>'APR''22'!H83</f>
        <v>472.99</v>
      </c>
      <c r="I81" s="5">
        <f>'APR''22'!I83</f>
        <v>0</v>
      </c>
      <c r="J81" s="20"/>
      <c r="K81" s="20"/>
      <c r="L81" s="5">
        <f>'APR''22'!L83</f>
        <v>1</v>
      </c>
      <c r="M81" s="5">
        <f>'APR''22'!M83</f>
        <v>45</v>
      </c>
      <c r="N81" s="20"/>
      <c r="O81" s="20"/>
      <c r="P81" s="20"/>
      <c r="Q81" s="20"/>
      <c r="R81" s="20"/>
      <c r="S81" s="20"/>
      <c r="T81" s="20"/>
      <c r="U81" s="20"/>
      <c r="V81" s="5">
        <f>'APR''22'!V83</f>
        <v>0</v>
      </c>
    </row>
    <row r="82" spans="1:22">
      <c r="A82" s="20"/>
      <c r="B82" s="18" t="str">
        <f>'APR''22'!B84</f>
        <v>11.04.22</v>
      </c>
      <c r="C82" s="5">
        <f>'APR''22'!C84</f>
        <v>82</v>
      </c>
      <c r="D82" s="5">
        <f>'APR''22'!D84</f>
        <v>74</v>
      </c>
      <c r="E82" s="20"/>
      <c r="F82" s="5">
        <f>'APR''22'!F84</f>
        <v>58</v>
      </c>
      <c r="G82" s="63">
        <f>'APR''22'!G84</f>
        <v>3347.82</v>
      </c>
      <c r="H82" s="63">
        <f>'APR''22'!H84</f>
        <v>422.18</v>
      </c>
      <c r="I82" s="5">
        <f>'APR''22'!I84</f>
        <v>0</v>
      </c>
      <c r="J82" s="20"/>
      <c r="K82" s="20"/>
      <c r="L82" s="5">
        <f>'APR''22'!L84</f>
        <v>2</v>
      </c>
      <c r="M82" s="5">
        <f>'APR''22'!M84</f>
        <v>10</v>
      </c>
      <c r="N82" s="20"/>
      <c r="O82" s="20"/>
      <c r="P82" s="20"/>
      <c r="Q82" s="20"/>
      <c r="R82" s="20"/>
      <c r="S82" s="20"/>
      <c r="T82" s="20"/>
      <c r="U82" s="20"/>
      <c r="V82" s="5">
        <f>'APR''22'!V84</f>
        <v>0</v>
      </c>
    </row>
    <row r="83" spans="1:22">
      <c r="A83" s="20"/>
      <c r="B83" s="18" t="str">
        <f>'APR''22'!B85</f>
        <v>11.04.22</v>
      </c>
      <c r="C83" s="5">
        <f>'APR''22'!C85</f>
        <v>83</v>
      </c>
      <c r="D83" s="5">
        <f>'APR''22'!D85</f>
        <v>81</v>
      </c>
      <c r="E83" s="20"/>
      <c r="F83" s="5">
        <f>'APR''22'!F85</f>
        <v>57</v>
      </c>
      <c r="G83" s="63">
        <f>'APR''22'!G85</f>
        <v>3311.83</v>
      </c>
      <c r="H83" s="63">
        <f>'APR''22'!H85</f>
        <v>393.17</v>
      </c>
      <c r="I83" s="5">
        <f>'APR''22'!I85</f>
        <v>0</v>
      </c>
      <c r="J83" s="20"/>
      <c r="K83" s="20"/>
      <c r="L83" s="5">
        <f>'APR''22'!L85</f>
        <v>2</v>
      </c>
      <c r="M83" s="5">
        <f>'APR''22'!M85</f>
        <v>0</v>
      </c>
      <c r="N83" s="20"/>
      <c r="O83" s="20"/>
      <c r="P83" s="20"/>
      <c r="Q83" s="20"/>
      <c r="R83" s="20"/>
      <c r="S83" s="20"/>
      <c r="T83" s="20"/>
      <c r="U83" s="20"/>
      <c r="V83" s="5">
        <f>'APR''22'!V85</f>
        <v>0</v>
      </c>
    </row>
    <row r="84" spans="1:22">
      <c r="A84" s="20"/>
      <c r="B84" s="18" t="str">
        <f>'APR''22'!B86</f>
        <v>11.04.22</v>
      </c>
      <c r="C84" s="5">
        <f>'APR''22'!C86</f>
        <v>84</v>
      </c>
      <c r="D84" s="5">
        <f>'APR''22'!D86</f>
        <v>80</v>
      </c>
      <c r="E84" s="20"/>
      <c r="F84" s="5">
        <f>'APR''22'!F86</f>
        <v>59</v>
      </c>
      <c r="G84" s="63">
        <f>'APR''22'!G86</f>
        <v>3494.61</v>
      </c>
      <c r="H84" s="63">
        <f>'APR''22'!H86</f>
        <v>340.39</v>
      </c>
      <c r="I84" s="5">
        <f>'APR''22'!I86</f>
        <v>0</v>
      </c>
      <c r="J84" s="20"/>
      <c r="K84" s="20"/>
      <c r="L84" s="5">
        <f>'APR''22'!L86</f>
        <v>2</v>
      </c>
      <c r="M84" s="5">
        <f>'APR''22'!M86</f>
        <v>0</v>
      </c>
      <c r="N84" s="20"/>
      <c r="O84" s="20"/>
      <c r="P84" s="20"/>
      <c r="Q84" s="20"/>
      <c r="R84" s="20"/>
      <c r="S84" s="20"/>
      <c r="T84" s="20"/>
      <c r="U84" s="20"/>
      <c r="V84" s="5">
        <f>'APR''22'!V86</f>
        <v>0</v>
      </c>
    </row>
    <row r="85" spans="1:22">
      <c r="A85" s="20"/>
      <c r="B85" s="18" t="str">
        <f>'APR''22'!B87</f>
        <v>11.04.22</v>
      </c>
      <c r="C85" s="5">
        <f>'APR''22'!C87</f>
        <v>85</v>
      </c>
      <c r="D85" s="5">
        <f>'APR''22'!D87</f>
        <v>83</v>
      </c>
      <c r="E85" s="20"/>
      <c r="F85" s="5">
        <f>'APR''22'!F87</f>
        <v>55</v>
      </c>
      <c r="G85" s="63">
        <f>'APR''22'!G87</f>
        <v>3298.65</v>
      </c>
      <c r="H85" s="63">
        <f>'APR''22'!H87</f>
        <v>276.35000000000002</v>
      </c>
      <c r="I85" s="5">
        <f>'APR''22'!I87</f>
        <v>0</v>
      </c>
      <c r="J85" s="20"/>
      <c r="K85" s="20"/>
      <c r="L85" s="5">
        <f>'APR''22'!L87</f>
        <v>1</v>
      </c>
      <c r="M85" s="5">
        <f>'APR''22'!M87</f>
        <v>35</v>
      </c>
      <c r="N85" s="20"/>
      <c r="O85" s="20"/>
      <c r="P85" s="20"/>
      <c r="Q85" s="20"/>
      <c r="R85" s="20"/>
      <c r="S85" s="20"/>
      <c r="T85" s="20"/>
      <c r="U85" s="20"/>
      <c r="V85" s="5">
        <f>'APR''22'!V87</f>
        <v>0</v>
      </c>
    </row>
    <row r="86" spans="1:22">
      <c r="A86" s="20"/>
      <c r="B86" s="18" t="str">
        <f>'APR''22'!B88</f>
        <v>11.04.22</v>
      </c>
      <c r="C86" s="5">
        <f>'APR''22'!C88</f>
        <v>86</v>
      </c>
      <c r="D86" s="5">
        <f>'APR''22'!D88</f>
        <v>82</v>
      </c>
      <c r="E86" s="20"/>
      <c r="F86" s="5">
        <f>'APR''22'!F88</f>
        <v>51</v>
      </c>
      <c r="G86" s="63">
        <f>'APR''22'!G88</f>
        <v>3013.52</v>
      </c>
      <c r="H86" s="63">
        <f>'APR''22'!H88</f>
        <v>258.48</v>
      </c>
      <c r="I86" s="5">
        <f>'APR''22'!I88</f>
        <v>0</v>
      </c>
      <c r="J86" s="20"/>
      <c r="K86" s="20"/>
      <c r="L86" s="5">
        <f>'APR''22'!L88</f>
        <v>1</v>
      </c>
      <c r="M86" s="5">
        <f>'APR''22'!M88</f>
        <v>30</v>
      </c>
      <c r="N86" s="20"/>
      <c r="O86" s="20"/>
      <c r="P86" s="20"/>
      <c r="Q86" s="20"/>
      <c r="R86" s="20"/>
      <c r="S86" s="20"/>
      <c r="T86" s="20"/>
      <c r="U86" s="20"/>
      <c r="V86" s="5">
        <f>'APR''22'!V88</f>
        <v>0</v>
      </c>
    </row>
    <row r="87" spans="1:22">
      <c r="A87" s="20"/>
      <c r="B87" s="18" t="str">
        <f>'APR''22'!B89</f>
        <v>11.04.22</v>
      </c>
      <c r="C87" s="5">
        <f>'APR''22'!C89</f>
        <v>87</v>
      </c>
      <c r="D87" s="5">
        <f>'APR''22'!D89</f>
        <v>86</v>
      </c>
      <c r="E87" s="20"/>
      <c r="F87" s="5">
        <f>'APR''22'!F89</f>
        <v>59</v>
      </c>
      <c r="G87" s="63">
        <f>'APR''22'!G89</f>
        <v>3491.83</v>
      </c>
      <c r="H87" s="63">
        <f>'APR''22'!H89</f>
        <v>342.76</v>
      </c>
      <c r="I87" s="5">
        <f>'APR''22'!I89</f>
        <v>1.59</v>
      </c>
      <c r="J87" s="20"/>
      <c r="K87" s="20"/>
      <c r="L87" s="5">
        <f>'APR''22'!L89</f>
        <v>1</v>
      </c>
      <c r="M87" s="5">
        <f>'APR''22'!M89</f>
        <v>35</v>
      </c>
      <c r="N87" s="20"/>
      <c r="O87" s="20"/>
      <c r="P87" s="20"/>
      <c r="Q87" s="20"/>
      <c r="R87" s="20"/>
      <c r="S87" s="20"/>
      <c r="T87" s="20"/>
      <c r="U87" s="20"/>
      <c r="V87" s="5">
        <f>'APR''22'!V89</f>
        <v>9292.5</v>
      </c>
    </row>
    <row r="88" spans="1:22">
      <c r="A88" s="20"/>
      <c r="B88" s="18" t="str">
        <f>'APR''22'!B90</f>
        <v>11.04.22</v>
      </c>
      <c r="C88" s="5">
        <f>'APR''22'!C90</f>
        <v>88</v>
      </c>
      <c r="D88" s="5">
        <f>'APR''22'!D90</f>
        <v>84</v>
      </c>
      <c r="E88" s="20"/>
      <c r="F88" s="5">
        <f>'APR''22'!F90</f>
        <v>58</v>
      </c>
      <c r="G88" s="63">
        <f>'APR''22'!G90</f>
        <v>3395.23</v>
      </c>
      <c r="H88" s="63">
        <f>'APR''22'!H90</f>
        <v>373.77</v>
      </c>
      <c r="I88" s="5">
        <f>'APR''22'!I90</f>
        <v>0</v>
      </c>
      <c r="J88" s="20"/>
      <c r="K88" s="20"/>
      <c r="L88" s="5">
        <f>'APR''22'!L90</f>
        <v>1</v>
      </c>
      <c r="M88" s="5">
        <f>'APR''22'!M90</f>
        <v>55</v>
      </c>
      <c r="N88" s="20"/>
      <c r="O88" s="20"/>
      <c r="P88" s="20"/>
      <c r="Q88" s="20"/>
      <c r="R88" s="20"/>
      <c r="S88" s="20"/>
      <c r="T88" s="20"/>
      <c r="U88" s="20"/>
      <c r="V88" s="5">
        <f>'APR''22'!V90</f>
        <v>0</v>
      </c>
    </row>
    <row r="89" spans="1:22">
      <c r="A89" s="20"/>
      <c r="B89" s="18" t="str">
        <f>'APR''22'!B91</f>
        <v>11.04.22</v>
      </c>
      <c r="C89" s="5">
        <f>'APR''22'!C91</f>
        <v>89</v>
      </c>
      <c r="D89" s="5">
        <f>'APR''22'!D91</f>
        <v>88</v>
      </c>
      <c r="E89" s="20"/>
      <c r="F89" s="5">
        <f>'APR''22'!F91</f>
        <v>58</v>
      </c>
      <c r="G89" s="63">
        <f>'APR''22'!G91</f>
        <v>3404.44</v>
      </c>
      <c r="H89" s="63">
        <f>'APR''22'!H91</f>
        <v>363.56</v>
      </c>
      <c r="I89" s="5">
        <f>'APR''22'!I91</f>
        <v>0</v>
      </c>
      <c r="J89" s="20"/>
      <c r="K89" s="20"/>
      <c r="L89" s="5">
        <f>'APR''22'!L91</f>
        <v>2</v>
      </c>
      <c r="M89" s="5">
        <f>'APR''22'!M91</f>
        <v>5</v>
      </c>
      <c r="N89" s="20"/>
      <c r="O89" s="20"/>
      <c r="P89" s="20"/>
      <c r="Q89" s="20"/>
      <c r="R89" s="20"/>
      <c r="S89" s="20"/>
      <c r="T89" s="20"/>
      <c r="U89" s="20"/>
      <c r="V89" s="5">
        <f>'APR''22'!V91</f>
        <v>0</v>
      </c>
    </row>
    <row r="90" spans="1:22">
      <c r="A90" s="20"/>
      <c r="B90" s="18" t="str">
        <f>'APR''22'!B92</f>
        <v>11.04.22</v>
      </c>
      <c r="C90" s="5">
        <f>'APR''22'!C92</f>
        <v>90</v>
      </c>
      <c r="D90" s="5">
        <f>'APR''22'!D92</f>
        <v>87</v>
      </c>
      <c r="E90" s="20"/>
      <c r="F90" s="5">
        <f>'APR''22'!F92</f>
        <v>56</v>
      </c>
      <c r="G90" s="63">
        <f>'APR''22'!G92</f>
        <v>3172.04</v>
      </c>
      <c r="H90" s="63">
        <f>'APR''22'!H92</f>
        <v>467.96</v>
      </c>
      <c r="I90" s="5">
        <f>'APR''22'!I92</f>
        <v>0</v>
      </c>
      <c r="J90" s="20"/>
      <c r="K90" s="20"/>
      <c r="L90" s="5">
        <f>'APR''22'!L92</f>
        <v>2</v>
      </c>
      <c r="M90" s="5">
        <f>'APR''22'!M92</f>
        <v>5</v>
      </c>
      <c r="N90" s="20"/>
      <c r="O90" s="20"/>
      <c r="P90" s="20"/>
      <c r="Q90" s="20"/>
      <c r="R90" s="20"/>
      <c r="S90" s="20"/>
      <c r="T90" s="20"/>
      <c r="U90" s="20"/>
      <c r="V90" s="5">
        <f>'APR''22'!V92</f>
        <v>0</v>
      </c>
    </row>
    <row r="91" spans="1:22">
      <c r="A91" s="20"/>
      <c r="B91" s="18" t="str">
        <f>'APR''22'!B93</f>
        <v>12.04.22</v>
      </c>
      <c r="C91" s="5">
        <f>'APR''22'!C93</f>
        <v>91</v>
      </c>
      <c r="D91" s="5">
        <f>'APR''22'!D93</f>
        <v>90</v>
      </c>
      <c r="E91" s="20"/>
      <c r="F91" s="5">
        <f>'APR''22'!F93</f>
        <v>58</v>
      </c>
      <c r="G91" s="63">
        <f>'APR''22'!G93</f>
        <v>3395.22</v>
      </c>
      <c r="H91" s="63">
        <f>'APR''22'!H93</f>
        <v>375.97</v>
      </c>
      <c r="I91" s="5">
        <f>'APR''22'!I93</f>
        <v>1.19</v>
      </c>
      <c r="J91" s="20"/>
      <c r="K91" s="20"/>
      <c r="L91" s="5">
        <f>'APR''22'!L93</f>
        <v>2</v>
      </c>
      <c r="M91" s="5">
        <f>'APR''22'!M93</f>
        <v>25</v>
      </c>
      <c r="N91" s="20"/>
      <c r="O91" s="20"/>
      <c r="P91" s="20"/>
      <c r="Q91" s="20"/>
      <c r="R91" s="20"/>
      <c r="S91" s="20"/>
      <c r="T91" s="20"/>
      <c r="U91" s="20"/>
      <c r="V91" s="5">
        <f>'APR''22'!V93</f>
        <v>0</v>
      </c>
    </row>
    <row r="92" spans="1:22">
      <c r="A92" s="20"/>
      <c r="B92" s="18" t="str">
        <f>'APR''22'!B94</f>
        <v>12.04.22</v>
      </c>
      <c r="C92" s="5">
        <f>'APR''22'!C94</f>
        <v>92</v>
      </c>
      <c r="D92" s="5">
        <f>'APR''22'!D94</f>
        <v>89</v>
      </c>
      <c r="E92" s="20"/>
      <c r="F92" s="5">
        <f>'APR''22'!F94</f>
        <v>59</v>
      </c>
      <c r="G92" s="63">
        <f>'APR''22'!G94</f>
        <v>3439.42</v>
      </c>
      <c r="H92" s="63">
        <f>'APR''22'!H94</f>
        <v>394.58</v>
      </c>
      <c r="I92" s="5">
        <f>'APR''22'!I94</f>
        <v>0</v>
      </c>
      <c r="J92" s="20"/>
      <c r="K92" s="20"/>
      <c r="L92" s="5">
        <f>'APR''22'!L94</f>
        <v>2</v>
      </c>
      <c r="M92" s="5">
        <f>'APR''22'!M94</f>
        <v>5</v>
      </c>
      <c r="N92" s="20"/>
      <c r="O92" s="20"/>
      <c r="P92" s="20"/>
      <c r="Q92" s="20"/>
      <c r="R92" s="20"/>
      <c r="S92" s="20"/>
      <c r="T92" s="20"/>
      <c r="U92" s="20"/>
      <c r="V92" s="5">
        <f>'APR''22'!V94</f>
        <v>0</v>
      </c>
    </row>
    <row r="93" spans="1:22">
      <c r="A93" s="20"/>
      <c r="B93" s="18" t="str">
        <f>'APR''22'!B95</f>
        <v>12.04.22</v>
      </c>
      <c r="C93" s="5">
        <f>'APR''22'!C95</f>
        <v>93</v>
      </c>
      <c r="D93" s="5">
        <f>'APR''22'!D95</f>
        <v>91</v>
      </c>
      <c r="E93" s="20"/>
      <c r="F93" s="5">
        <f>'APR''22'!F95</f>
        <v>59</v>
      </c>
      <c r="G93" s="63">
        <f>'APR''22'!G95</f>
        <v>3497.23</v>
      </c>
      <c r="H93" s="63">
        <f>'APR''22'!H95</f>
        <v>326.76</v>
      </c>
      <c r="I93" s="5">
        <f>'APR''22'!I95</f>
        <v>2.99</v>
      </c>
      <c r="J93" s="20"/>
      <c r="K93" s="20"/>
      <c r="L93" s="5">
        <f>'APR''22'!L95</f>
        <v>1</v>
      </c>
      <c r="M93" s="5">
        <f>'APR''22'!M95</f>
        <v>25</v>
      </c>
      <c r="N93" s="20"/>
      <c r="O93" s="20"/>
      <c r="P93" s="20"/>
      <c r="Q93" s="20"/>
      <c r="R93" s="20"/>
      <c r="S93" s="20"/>
      <c r="T93" s="20"/>
      <c r="U93" s="20"/>
      <c r="V93" s="5">
        <f>'APR''22'!V95</f>
        <v>9292.5</v>
      </c>
    </row>
    <row r="94" spans="1:22">
      <c r="A94" s="20"/>
      <c r="B94" s="18" t="str">
        <f>'APR''22'!B96</f>
        <v>12.04.22</v>
      </c>
      <c r="C94" s="5">
        <f>'APR''22'!C96</f>
        <v>94</v>
      </c>
      <c r="D94" s="5">
        <f>'APR''22'!D96</f>
        <v>92</v>
      </c>
      <c r="E94" s="20"/>
      <c r="F94" s="5">
        <f>'APR''22'!F96</f>
        <v>59</v>
      </c>
      <c r="G94" s="63">
        <f>'APR''22'!G96</f>
        <v>3463.61</v>
      </c>
      <c r="H94" s="63">
        <f>'APR''22'!H96</f>
        <v>371.39</v>
      </c>
      <c r="I94" s="5">
        <f>'APR''22'!I96</f>
        <v>0</v>
      </c>
      <c r="J94" s="20"/>
      <c r="K94" s="20"/>
      <c r="L94" s="5">
        <f>'APR''22'!L96</f>
        <v>1</v>
      </c>
      <c r="M94" s="5">
        <f>'APR''22'!M96</f>
        <v>40</v>
      </c>
      <c r="N94" s="20"/>
      <c r="O94" s="20"/>
      <c r="P94" s="20"/>
      <c r="Q94" s="20"/>
      <c r="R94" s="20"/>
      <c r="S94" s="20"/>
      <c r="T94" s="20"/>
      <c r="U94" s="20"/>
      <c r="V94" s="5">
        <f>'APR''22'!V96</f>
        <v>0</v>
      </c>
    </row>
    <row r="95" spans="1:22">
      <c r="A95" s="20"/>
      <c r="B95" s="18" t="str">
        <f>'APR''22'!B97</f>
        <v>12.04.22</v>
      </c>
      <c r="C95" s="5">
        <f>'APR''22'!C97</f>
        <v>95</v>
      </c>
      <c r="D95" s="5">
        <f>'APR''22'!D97</f>
        <v>85</v>
      </c>
      <c r="E95" s="20"/>
      <c r="F95" s="5">
        <f>'APR''22'!F97</f>
        <v>52</v>
      </c>
      <c r="G95" s="63">
        <f>'APR''22'!G97</f>
        <v>3260.67</v>
      </c>
      <c r="H95" s="63">
        <f>'APR''22'!H97</f>
        <v>375.33</v>
      </c>
      <c r="I95" s="5">
        <f>'APR''22'!I97</f>
        <v>0</v>
      </c>
      <c r="J95" s="20"/>
      <c r="K95" s="20"/>
      <c r="L95" s="5">
        <f>'APR''22'!L97</f>
        <v>1</v>
      </c>
      <c r="M95" s="5">
        <f>'APR''22'!M97</f>
        <v>35</v>
      </c>
      <c r="N95" s="20"/>
      <c r="O95" s="20"/>
      <c r="P95" s="20"/>
      <c r="Q95" s="20"/>
      <c r="R95" s="20"/>
      <c r="S95" s="20"/>
      <c r="T95" s="20"/>
      <c r="U95" s="20"/>
      <c r="V95" s="5">
        <f>'APR''22'!V97</f>
        <v>0</v>
      </c>
    </row>
    <row r="96" spans="1:22">
      <c r="A96" s="20"/>
      <c r="B96" s="18" t="str">
        <f>'APR''22'!B98</f>
        <v>12.04.22</v>
      </c>
      <c r="C96" s="5">
        <f>'APR''22'!C98</f>
        <v>96</v>
      </c>
      <c r="D96" s="5">
        <f>'APR''22'!D98</f>
        <v>93</v>
      </c>
      <c r="E96" s="20"/>
      <c r="F96" s="5">
        <f>'APR''22'!F98</f>
        <v>58</v>
      </c>
      <c r="G96" s="63">
        <f>'APR''22'!G98</f>
        <v>3457.03</v>
      </c>
      <c r="H96" s="63">
        <f>'APR''22'!H98</f>
        <v>311.97000000000003</v>
      </c>
      <c r="I96" s="5">
        <f>'APR''22'!I98</f>
        <v>0</v>
      </c>
      <c r="J96" s="20"/>
      <c r="K96" s="20"/>
      <c r="L96" s="5">
        <f>'APR''22'!L98</f>
        <v>1</v>
      </c>
      <c r="M96" s="5">
        <f>'APR''22'!M98</f>
        <v>45</v>
      </c>
      <c r="N96" s="20"/>
      <c r="O96" s="20"/>
      <c r="P96" s="20"/>
      <c r="Q96" s="20"/>
      <c r="R96" s="20"/>
      <c r="S96" s="20"/>
      <c r="T96" s="20"/>
      <c r="U96" s="20"/>
      <c r="V96" s="5">
        <f>'APR''22'!V98</f>
        <v>0</v>
      </c>
    </row>
    <row r="97" spans="1:22">
      <c r="A97" s="20"/>
      <c r="B97" s="18" t="str">
        <f>'APR''22'!B99</f>
        <v>12.04.22</v>
      </c>
      <c r="C97" s="5">
        <f>'APR''22'!C99</f>
        <v>97</v>
      </c>
      <c r="D97" s="5">
        <f>'APR''22'!D99</f>
        <v>94</v>
      </c>
      <c r="E97" s="20"/>
      <c r="F97" s="5">
        <f>'APR''22'!F99</f>
        <v>60</v>
      </c>
      <c r="G97" s="63">
        <f>'APR''22'!G99</f>
        <v>3571.2</v>
      </c>
      <c r="H97" s="63">
        <f>'APR''22'!H99</f>
        <v>314.8</v>
      </c>
      <c r="I97" s="5">
        <f>'APR''22'!I99</f>
        <v>0</v>
      </c>
      <c r="J97" s="20"/>
      <c r="K97" s="20"/>
      <c r="L97" s="5">
        <f>'APR''22'!L99</f>
        <v>1</v>
      </c>
      <c r="M97" s="5">
        <f>'APR''22'!M99</f>
        <v>25</v>
      </c>
      <c r="N97" s="20"/>
      <c r="O97" s="20"/>
      <c r="P97" s="20"/>
      <c r="Q97" s="20"/>
      <c r="R97" s="20"/>
      <c r="S97" s="20"/>
      <c r="T97" s="20"/>
      <c r="U97" s="20"/>
      <c r="V97" s="5">
        <f>'APR''22'!V99</f>
        <v>0</v>
      </c>
    </row>
    <row r="98" spans="1:22">
      <c r="A98" s="20"/>
      <c r="B98" s="18" t="str">
        <f>'APR''22'!B100</f>
        <v>13.04.22</v>
      </c>
      <c r="C98" s="5">
        <f>'APR''22'!C100</f>
        <v>98</v>
      </c>
      <c r="D98" s="5">
        <f>'APR''22'!D100</f>
        <v>95</v>
      </c>
      <c r="E98" s="20"/>
      <c r="F98" s="5">
        <f>'APR''22'!F100</f>
        <v>59</v>
      </c>
      <c r="G98" s="63">
        <f>'APR''22'!G100</f>
        <v>3456.41</v>
      </c>
      <c r="H98" s="63">
        <f>'APR''22'!H100</f>
        <v>378.59</v>
      </c>
      <c r="I98" s="5">
        <f>'APR''22'!I100</f>
        <v>0</v>
      </c>
      <c r="J98" s="20"/>
      <c r="K98" s="20"/>
      <c r="L98" s="5">
        <f>'APR''22'!L100</f>
        <v>2</v>
      </c>
      <c r="M98" s="5">
        <f>'APR''22'!M100</f>
        <v>40</v>
      </c>
      <c r="N98" s="20"/>
      <c r="O98" s="20"/>
      <c r="P98" s="20"/>
      <c r="Q98" s="20"/>
      <c r="R98" s="20"/>
      <c r="S98" s="20"/>
      <c r="T98" s="20"/>
      <c r="U98" s="20"/>
      <c r="V98" s="5">
        <f>'APR''22'!V100</f>
        <v>0</v>
      </c>
    </row>
    <row r="99" spans="1:22">
      <c r="A99" s="20"/>
      <c r="B99" s="18" t="str">
        <f>'APR''22'!B101</f>
        <v>13.04.22</v>
      </c>
      <c r="C99" s="5">
        <f>'APR''22'!C101</f>
        <v>99</v>
      </c>
      <c r="D99" s="5">
        <f>'APR''22'!D101</f>
        <v>96</v>
      </c>
      <c r="E99" s="20"/>
      <c r="F99" s="5">
        <f>'APR''22'!F101</f>
        <v>57</v>
      </c>
      <c r="G99" s="63">
        <f>'APR''22'!G101</f>
        <v>3341.63</v>
      </c>
      <c r="H99" s="63">
        <f>'APR''22'!H101</f>
        <v>363.37</v>
      </c>
      <c r="I99" s="5">
        <f>'APR''22'!I101</f>
        <v>0</v>
      </c>
      <c r="J99" s="20"/>
      <c r="K99" s="20"/>
      <c r="L99" s="5">
        <f>'APR''22'!L101</f>
        <v>2</v>
      </c>
      <c r="M99" s="5">
        <f>'APR''22'!M101</f>
        <v>15</v>
      </c>
      <c r="N99" s="20"/>
      <c r="O99" s="20"/>
      <c r="P99" s="20"/>
      <c r="Q99" s="20"/>
      <c r="R99" s="20"/>
      <c r="S99" s="20"/>
      <c r="T99" s="20"/>
      <c r="U99" s="20"/>
      <c r="V99" s="5">
        <f>'APR''22'!V101</f>
        <v>0</v>
      </c>
    </row>
    <row r="100" spans="1:22">
      <c r="A100" s="20"/>
      <c r="B100" s="18" t="str">
        <f>'APR''22'!B102</f>
        <v>13.04.22</v>
      </c>
      <c r="C100" s="5">
        <f>'APR''22'!C102</f>
        <v>100</v>
      </c>
      <c r="D100" s="5">
        <f>'APR''22'!D102</f>
        <v>98</v>
      </c>
      <c r="E100" s="20"/>
      <c r="F100" s="5">
        <f>'APR''22'!F102</f>
        <v>59</v>
      </c>
      <c r="G100" s="63">
        <f>'APR''22'!G102</f>
        <v>3497.01</v>
      </c>
      <c r="H100" s="63">
        <f>'APR''22'!H102</f>
        <v>337.99</v>
      </c>
      <c r="I100" s="5">
        <f>'APR''22'!I102</f>
        <v>0</v>
      </c>
      <c r="J100" s="20"/>
      <c r="K100" s="20"/>
      <c r="L100" s="5">
        <f>'APR''22'!L102</f>
        <v>1</v>
      </c>
      <c r="M100" s="5">
        <f>'APR''22'!M102</f>
        <v>40</v>
      </c>
      <c r="N100" s="20"/>
      <c r="O100" s="20"/>
      <c r="P100" s="20"/>
      <c r="Q100" s="20"/>
      <c r="R100" s="20"/>
      <c r="S100" s="20"/>
      <c r="T100" s="20"/>
      <c r="U100" s="20"/>
      <c r="V100" s="5">
        <f>'APR''22'!V102</f>
        <v>0</v>
      </c>
    </row>
    <row r="101" spans="1:22">
      <c r="A101" s="20"/>
      <c r="B101" s="18" t="str">
        <f>'APR''22'!B103</f>
        <v>13.04.22</v>
      </c>
      <c r="C101" s="5">
        <f>'APR''22'!C103</f>
        <v>101</v>
      </c>
      <c r="D101" s="5">
        <f>'APR''22'!D103</f>
        <v>97</v>
      </c>
      <c r="E101" s="20"/>
      <c r="F101" s="5">
        <f>'APR''22'!F103</f>
        <v>57</v>
      </c>
      <c r="G101" s="63">
        <f>'APR''22'!G103</f>
        <v>3371.84</v>
      </c>
      <c r="H101" s="63">
        <f>'APR''22'!H103</f>
        <v>332.16</v>
      </c>
      <c r="I101" s="5">
        <f>'APR''22'!I103</f>
        <v>0</v>
      </c>
      <c r="J101" s="20"/>
      <c r="K101" s="20"/>
      <c r="L101" s="5">
        <f>'APR''22'!L103</f>
        <v>1</v>
      </c>
      <c r="M101" s="5">
        <f>'APR''22'!M103</f>
        <v>20</v>
      </c>
      <c r="N101" s="20"/>
      <c r="O101" s="20"/>
      <c r="P101" s="20"/>
      <c r="Q101" s="20"/>
      <c r="R101" s="20"/>
      <c r="S101" s="20"/>
      <c r="T101" s="20"/>
      <c r="U101" s="20"/>
      <c r="V101" s="5">
        <f>'APR''22'!V103</f>
        <v>0</v>
      </c>
    </row>
    <row r="102" spans="1:22">
      <c r="A102" s="20"/>
      <c r="B102" s="18" t="str">
        <f>'APR''22'!B104</f>
        <v>13.04.22</v>
      </c>
      <c r="C102" s="5">
        <f>'APR''22'!C104</f>
        <v>102</v>
      </c>
      <c r="D102" s="5">
        <f>'APR''22'!D104</f>
        <v>99</v>
      </c>
      <c r="E102" s="20"/>
      <c r="F102" s="5">
        <f>'APR''22'!F104</f>
        <v>59</v>
      </c>
      <c r="G102" s="63">
        <f>'APR''22'!G104</f>
        <v>3431.61</v>
      </c>
      <c r="H102" s="63">
        <f>'APR''22'!H104</f>
        <v>403.39</v>
      </c>
      <c r="I102" s="5">
        <f>'APR''22'!I104</f>
        <v>0</v>
      </c>
      <c r="J102" s="20"/>
      <c r="K102" s="20"/>
      <c r="L102" s="5">
        <f>'APR''22'!L104</f>
        <v>1</v>
      </c>
      <c r="M102" s="5">
        <f>'APR''22'!M104</f>
        <v>25</v>
      </c>
      <c r="N102" s="20"/>
      <c r="O102" s="20"/>
      <c r="P102" s="20"/>
      <c r="Q102" s="20"/>
      <c r="R102" s="20"/>
      <c r="S102" s="20"/>
      <c r="T102" s="20"/>
      <c r="U102" s="20"/>
      <c r="V102" s="5">
        <f>'APR''22'!V104</f>
        <v>0</v>
      </c>
    </row>
    <row r="103" spans="1:22">
      <c r="A103" s="20"/>
      <c r="B103" s="18" t="str">
        <f>'APR''22'!B105</f>
        <v>13.04.22</v>
      </c>
      <c r="C103" s="5">
        <f>'APR''22'!C105</f>
        <v>103</v>
      </c>
      <c r="D103" s="5">
        <f>'APR''22'!D105</f>
        <v>100</v>
      </c>
      <c r="E103" s="20"/>
      <c r="F103" s="5">
        <f>'APR''22'!F105</f>
        <v>55</v>
      </c>
      <c r="G103" s="63">
        <f>'APR''22'!G105</f>
        <v>3251.85</v>
      </c>
      <c r="H103" s="63">
        <f>'APR''22'!H105</f>
        <v>323.14999999999998</v>
      </c>
      <c r="I103" s="5">
        <f>'APR''22'!I105</f>
        <v>0</v>
      </c>
      <c r="J103" s="20"/>
      <c r="K103" s="20"/>
      <c r="L103" s="5">
        <f>'APR''22'!L105</f>
        <v>2</v>
      </c>
      <c r="M103" s="5">
        <f>'APR''22'!M105</f>
        <v>0</v>
      </c>
      <c r="N103" s="20"/>
      <c r="O103" s="20"/>
      <c r="P103" s="20"/>
      <c r="Q103" s="20"/>
      <c r="R103" s="20"/>
      <c r="S103" s="20"/>
      <c r="T103" s="20"/>
      <c r="U103" s="20"/>
      <c r="V103" s="5">
        <f>'APR''22'!V105</f>
        <v>0</v>
      </c>
    </row>
    <row r="104" spans="1:22">
      <c r="A104" s="20"/>
      <c r="B104" s="18" t="str">
        <f>'APR''22'!B106</f>
        <v>13.04.22</v>
      </c>
      <c r="C104" s="5">
        <f>'APR''22'!C106</f>
        <v>104</v>
      </c>
      <c r="D104" s="5">
        <f>'APR''22'!D106</f>
        <v>101</v>
      </c>
      <c r="E104" s="20"/>
      <c r="F104" s="5">
        <f>'APR''22'!F106</f>
        <v>59</v>
      </c>
      <c r="G104" s="63">
        <f>'APR''22'!G106</f>
        <v>3479.81</v>
      </c>
      <c r="H104" s="63">
        <f>'APR''22'!H106</f>
        <v>355.19</v>
      </c>
      <c r="I104" s="5">
        <f>'APR''22'!I106</f>
        <v>0</v>
      </c>
      <c r="J104" s="20"/>
      <c r="K104" s="20"/>
      <c r="L104" s="5">
        <f>'APR''22'!L106</f>
        <v>1</v>
      </c>
      <c r="M104" s="5">
        <f>'APR''22'!M106</f>
        <v>55</v>
      </c>
      <c r="N104" s="20"/>
      <c r="O104" s="20"/>
      <c r="P104" s="20"/>
      <c r="Q104" s="20"/>
      <c r="R104" s="20"/>
      <c r="S104" s="20"/>
      <c r="T104" s="20"/>
      <c r="U104" s="20"/>
      <c r="V104" s="5">
        <f>'APR''22'!V106</f>
        <v>0</v>
      </c>
    </row>
    <row r="105" spans="1:22">
      <c r="A105" s="20"/>
      <c r="B105" s="18" t="str">
        <f>'APR''22'!B107</f>
        <v>13.04.22</v>
      </c>
      <c r="C105" s="5">
        <f>'APR''22'!C107</f>
        <v>105</v>
      </c>
      <c r="D105" s="5">
        <f>'APR''22'!D107</f>
        <v>102</v>
      </c>
      <c r="E105" s="20"/>
      <c r="F105" s="5">
        <f>'APR''22'!F107</f>
        <v>59</v>
      </c>
      <c r="G105" s="63">
        <f>'APR''22'!G107</f>
        <v>3491.81</v>
      </c>
      <c r="H105" s="63">
        <f>'APR''22'!H107</f>
        <v>343.19</v>
      </c>
      <c r="I105" s="5">
        <f>'APR''22'!I107</f>
        <v>0</v>
      </c>
      <c r="J105" s="20"/>
      <c r="K105" s="20"/>
      <c r="L105" s="5">
        <f>'APR''22'!L107</f>
        <v>2</v>
      </c>
      <c r="M105" s="5">
        <f>'APR''22'!M107</f>
        <v>0</v>
      </c>
      <c r="N105" s="20"/>
      <c r="O105" s="20"/>
      <c r="P105" s="20"/>
      <c r="Q105" s="20"/>
      <c r="R105" s="20"/>
      <c r="S105" s="20"/>
      <c r="T105" s="20"/>
      <c r="U105" s="20"/>
      <c r="V105" s="5">
        <f>'APR''22'!V107</f>
        <v>0</v>
      </c>
    </row>
    <row r="106" spans="1:22">
      <c r="A106" s="20"/>
      <c r="B106" s="18" t="str">
        <f>'APR''22'!B108</f>
        <v>14.04.22</v>
      </c>
      <c r="C106" s="5">
        <f>'APR''22'!C108</f>
        <v>106</v>
      </c>
      <c r="D106" s="5">
        <f>'APR''22'!D108</f>
        <v>103</v>
      </c>
      <c r="E106" s="20"/>
      <c r="F106" s="5">
        <f>'APR''22'!F108</f>
        <v>58</v>
      </c>
      <c r="G106" s="63">
        <f>'APR''22'!G108</f>
        <v>3405.23</v>
      </c>
      <c r="H106" s="63">
        <f>'APR''22'!H108</f>
        <v>363.77</v>
      </c>
      <c r="I106" s="5">
        <f>'APR''22'!I108</f>
        <v>0</v>
      </c>
      <c r="J106" s="20"/>
      <c r="K106" s="20"/>
      <c r="L106" s="5">
        <f>'APR''22'!L108</f>
        <v>2</v>
      </c>
      <c r="M106" s="5">
        <f>'APR''22'!M108</f>
        <v>0</v>
      </c>
      <c r="N106" s="20"/>
      <c r="O106" s="20"/>
      <c r="P106" s="20"/>
      <c r="Q106" s="20"/>
      <c r="R106" s="20"/>
      <c r="S106" s="20"/>
      <c r="T106" s="20"/>
      <c r="U106" s="20"/>
      <c r="V106" s="5">
        <f>'APR''22'!V108</f>
        <v>0</v>
      </c>
    </row>
    <row r="107" spans="1:22">
      <c r="A107" s="20"/>
      <c r="B107" s="18" t="str">
        <f>'APR''22'!B109</f>
        <v>14.04.22</v>
      </c>
      <c r="C107" s="5">
        <f>'APR''22'!C109</f>
        <v>107</v>
      </c>
      <c r="D107" s="5">
        <f>'APR''22'!D109</f>
        <v>105</v>
      </c>
      <c r="E107" s="20"/>
      <c r="F107" s="5">
        <f>'APR''22'!F109</f>
        <v>58</v>
      </c>
      <c r="G107" s="63">
        <f>'APR''22'!G109</f>
        <v>3404.62</v>
      </c>
      <c r="H107" s="63">
        <f>'APR''22'!H109</f>
        <v>365.38</v>
      </c>
      <c r="I107" s="5">
        <f>'APR''22'!I109</f>
        <v>0</v>
      </c>
      <c r="J107" s="20"/>
      <c r="K107" s="20"/>
      <c r="L107" s="5">
        <f>'APR''22'!L109</f>
        <v>2</v>
      </c>
      <c r="M107" s="5">
        <f>'APR''22'!M109</f>
        <v>0</v>
      </c>
      <c r="N107" s="20"/>
      <c r="O107" s="20"/>
      <c r="P107" s="20"/>
      <c r="Q107" s="20"/>
      <c r="R107" s="20"/>
      <c r="S107" s="20"/>
      <c r="T107" s="20"/>
      <c r="U107" s="20"/>
      <c r="V107" s="5">
        <f>'APR''22'!V109</f>
        <v>0</v>
      </c>
    </row>
    <row r="108" spans="1:22">
      <c r="A108" s="20"/>
      <c r="B108" s="18" t="str">
        <f>'APR''22'!B110</f>
        <v>14.04.22</v>
      </c>
      <c r="C108" s="5">
        <f>'APR''22'!C110</f>
        <v>108</v>
      </c>
      <c r="D108" s="5">
        <f>'APR''22'!D110</f>
        <v>104</v>
      </c>
      <c r="E108" s="20"/>
      <c r="F108" s="5">
        <f>'APR''22'!F110</f>
        <v>53</v>
      </c>
      <c r="G108" s="63">
        <f>'APR''22'!G110</f>
        <v>3046.27</v>
      </c>
      <c r="H108" s="63">
        <f>'APR''22'!H110</f>
        <v>398.73</v>
      </c>
      <c r="I108" s="5">
        <f>'APR''22'!I110</f>
        <v>0</v>
      </c>
      <c r="J108" s="20"/>
      <c r="K108" s="20"/>
      <c r="L108" s="5">
        <f>'APR''22'!L110</f>
        <v>1</v>
      </c>
      <c r="M108" s="5">
        <f>'APR''22'!M110</f>
        <v>55</v>
      </c>
      <c r="N108" s="20"/>
      <c r="O108" s="20"/>
      <c r="P108" s="20"/>
      <c r="Q108" s="20"/>
      <c r="R108" s="20"/>
      <c r="S108" s="20"/>
      <c r="T108" s="20"/>
      <c r="U108" s="20"/>
      <c r="V108" s="5">
        <f>'APR''22'!V110</f>
        <v>0</v>
      </c>
    </row>
    <row r="109" spans="1:22">
      <c r="A109" s="20"/>
      <c r="B109" s="18" t="str">
        <f>'APR''22'!B111</f>
        <v>14.04.22</v>
      </c>
      <c r="C109" s="5">
        <f>'APR''22'!C111</f>
        <v>109</v>
      </c>
      <c r="D109" s="5">
        <f>'APR''22'!D111</f>
        <v>106</v>
      </c>
      <c r="E109" s="20"/>
      <c r="F109" s="5">
        <f>'APR''22'!F111</f>
        <v>57</v>
      </c>
      <c r="G109" s="63">
        <f>'APR''22'!G111</f>
        <v>3317.45</v>
      </c>
      <c r="H109" s="63">
        <f>'APR''22'!H111</f>
        <v>385.55</v>
      </c>
      <c r="I109" s="5">
        <f>'APR''22'!I111</f>
        <v>0</v>
      </c>
      <c r="J109" s="20"/>
      <c r="K109" s="20"/>
      <c r="L109" s="5">
        <f>'APR''22'!L111</f>
        <v>1</v>
      </c>
      <c r="M109" s="5">
        <f>'APR''22'!M111</f>
        <v>55</v>
      </c>
      <c r="N109" s="20"/>
      <c r="O109" s="20"/>
      <c r="P109" s="20"/>
      <c r="Q109" s="20"/>
      <c r="R109" s="20"/>
      <c r="S109" s="20"/>
      <c r="T109" s="20"/>
      <c r="U109" s="20"/>
      <c r="V109" s="5">
        <f>'APR''22'!V111</f>
        <v>0</v>
      </c>
    </row>
    <row r="110" spans="1:22">
      <c r="A110" s="20"/>
      <c r="B110" s="18" t="str">
        <f>'APR''22'!B112</f>
        <v>14.04.22</v>
      </c>
      <c r="C110" s="5">
        <f>'APR''22'!C112</f>
        <v>110</v>
      </c>
      <c r="D110" s="5">
        <f>'APR''22'!D112</f>
        <v>107</v>
      </c>
      <c r="E110" s="20"/>
      <c r="F110" s="5">
        <f>'APR''22'!F112</f>
        <v>58</v>
      </c>
      <c r="G110" s="63">
        <f>'APR''22'!G112</f>
        <v>3357.83</v>
      </c>
      <c r="H110" s="63">
        <f>'APR''22'!H112</f>
        <v>411.17</v>
      </c>
      <c r="I110" s="5">
        <f>'APR''22'!I112</f>
        <v>0</v>
      </c>
      <c r="J110" s="20"/>
      <c r="K110" s="20"/>
      <c r="L110" s="5">
        <f>'APR''22'!L112</f>
        <v>1</v>
      </c>
      <c r="M110" s="5">
        <f>'APR''22'!M112</f>
        <v>25</v>
      </c>
      <c r="N110" s="20"/>
      <c r="O110" s="20"/>
      <c r="P110" s="20"/>
      <c r="Q110" s="20"/>
      <c r="R110" s="20"/>
      <c r="S110" s="20"/>
      <c r="T110" s="20"/>
      <c r="U110" s="20"/>
      <c r="V110" s="5">
        <f>'APR''22'!V112</f>
        <v>0</v>
      </c>
    </row>
    <row r="111" spans="1:22">
      <c r="A111" s="20"/>
      <c r="B111" s="18" t="str">
        <f>'APR''22'!B113</f>
        <v>14.04.22</v>
      </c>
      <c r="C111" s="5">
        <f>'APR''22'!C113</f>
        <v>111</v>
      </c>
      <c r="D111" s="5">
        <f>'APR''22'!D113</f>
        <v>108</v>
      </c>
      <c r="E111" s="20"/>
      <c r="F111" s="5">
        <f>'APR''22'!F113</f>
        <v>59</v>
      </c>
      <c r="G111" s="63">
        <f>'APR''22'!G113</f>
        <v>3420.02</v>
      </c>
      <c r="H111" s="63">
        <f>'APR''22'!H113</f>
        <v>413.98</v>
      </c>
      <c r="I111" s="5">
        <f>'APR''22'!I113</f>
        <v>0</v>
      </c>
      <c r="J111" s="20"/>
      <c r="K111" s="20"/>
      <c r="L111" s="5">
        <f>'APR''22'!L113</f>
        <v>1</v>
      </c>
      <c r="M111" s="5">
        <f>'APR''22'!M113</f>
        <v>30</v>
      </c>
      <c r="N111" s="20"/>
      <c r="O111" s="20"/>
      <c r="P111" s="20"/>
      <c r="Q111" s="20"/>
      <c r="R111" s="20"/>
      <c r="S111" s="20"/>
      <c r="T111" s="20"/>
      <c r="U111" s="20"/>
      <c r="V111" s="5">
        <f>'APR''22'!V113</f>
        <v>0</v>
      </c>
    </row>
    <row r="112" spans="1:22">
      <c r="A112" s="20"/>
      <c r="B112" s="18" t="str">
        <f>'APR''22'!B114</f>
        <v>14.04.22</v>
      </c>
      <c r="C112" s="5">
        <f>'APR''22'!C114</f>
        <v>112</v>
      </c>
      <c r="D112" s="5">
        <f>'APR''22'!D114</f>
        <v>109</v>
      </c>
      <c r="E112" s="20"/>
      <c r="F112" s="5">
        <f>'APR''22'!F114</f>
        <v>58</v>
      </c>
      <c r="G112" s="63">
        <f>'APR''22'!G114</f>
        <v>3455.44</v>
      </c>
      <c r="H112" s="63">
        <f>'APR''22'!H114</f>
        <v>312.56</v>
      </c>
      <c r="I112" s="5">
        <f>'APR''22'!I114</f>
        <v>0</v>
      </c>
      <c r="J112" s="20"/>
      <c r="K112" s="20"/>
      <c r="L112" s="5">
        <f>'APR''22'!L114</f>
        <v>1</v>
      </c>
      <c r="M112" s="5">
        <f>'APR''22'!M114</f>
        <v>55</v>
      </c>
      <c r="N112" s="20"/>
      <c r="O112" s="20"/>
      <c r="P112" s="20"/>
      <c r="Q112" s="20"/>
      <c r="R112" s="20"/>
      <c r="S112" s="20"/>
      <c r="T112" s="20"/>
      <c r="U112" s="20"/>
      <c r="V112" s="5">
        <f>'APR''22'!V114</f>
        <v>0</v>
      </c>
    </row>
    <row r="113" spans="1:22">
      <c r="A113" s="20"/>
      <c r="B113" s="18" t="str">
        <f>'APR''22'!B115</f>
        <v>14.04.22</v>
      </c>
      <c r="C113" s="5">
        <f>'APR''22'!C115</f>
        <v>113</v>
      </c>
      <c r="D113" s="5">
        <f>'APR''22'!D115</f>
        <v>111</v>
      </c>
      <c r="E113" s="20"/>
      <c r="F113" s="5">
        <f>'APR''22'!F115</f>
        <v>58</v>
      </c>
      <c r="G113" s="63">
        <f>'APR''22'!G115</f>
        <v>3398.83</v>
      </c>
      <c r="H113" s="63">
        <f>'APR''22'!H115</f>
        <v>370.17</v>
      </c>
      <c r="I113" s="5">
        <f>'APR''22'!I115</f>
        <v>0</v>
      </c>
      <c r="J113" s="20"/>
      <c r="K113" s="20"/>
      <c r="L113" s="5">
        <f>'APR''22'!L115</f>
        <v>1</v>
      </c>
      <c r="M113" s="5">
        <f>'APR''22'!M115</f>
        <v>40</v>
      </c>
      <c r="N113" s="20"/>
      <c r="O113" s="20"/>
      <c r="P113" s="20"/>
      <c r="Q113" s="20"/>
      <c r="R113" s="20"/>
      <c r="S113" s="20"/>
      <c r="T113" s="20"/>
      <c r="U113" s="20"/>
      <c r="V113" s="5">
        <f>'APR''22'!V115</f>
        <v>0</v>
      </c>
    </row>
    <row r="114" spans="1:22">
      <c r="A114" s="20"/>
      <c r="B114" s="18" t="str">
        <f>'APR''22'!B116</f>
        <v>14.04.22</v>
      </c>
      <c r="C114" s="5">
        <f>'APR''22'!C116</f>
        <v>114</v>
      </c>
      <c r="D114" s="5">
        <f>'APR''22'!D116</f>
        <v>112</v>
      </c>
      <c r="E114" s="20"/>
      <c r="F114" s="5">
        <f>'APR''22'!F116</f>
        <v>59</v>
      </c>
      <c r="G114" s="63">
        <f>'APR''22'!G116</f>
        <v>3466.04</v>
      </c>
      <c r="H114" s="63">
        <f>'APR''22'!H116</f>
        <v>365.96</v>
      </c>
      <c r="I114" s="5">
        <f>'APR''22'!I116</f>
        <v>0</v>
      </c>
      <c r="J114" s="20"/>
      <c r="K114" s="20"/>
      <c r="L114" s="5">
        <f>'APR''22'!L116</f>
        <v>1</v>
      </c>
      <c r="M114" s="5">
        <f>'APR''22'!M116</f>
        <v>40</v>
      </c>
      <c r="N114" s="20"/>
      <c r="O114" s="20"/>
      <c r="P114" s="20"/>
      <c r="Q114" s="20"/>
      <c r="R114" s="20"/>
      <c r="S114" s="20"/>
      <c r="T114" s="20"/>
      <c r="U114" s="20"/>
      <c r="V114" s="5">
        <f>'APR''22'!V116</f>
        <v>0</v>
      </c>
    </row>
    <row r="115" spans="1:22">
      <c r="A115" s="20"/>
      <c r="B115" s="18" t="str">
        <f>'APR''22'!B117</f>
        <v>14.04.22</v>
      </c>
      <c r="C115" s="5">
        <f>'APR''22'!C117</f>
        <v>115</v>
      </c>
      <c r="D115" s="5">
        <f>'APR''22'!D117</f>
        <v>113</v>
      </c>
      <c r="E115" s="20"/>
      <c r="F115" s="5">
        <f>'APR''22'!F117</f>
        <v>59</v>
      </c>
      <c r="G115" s="63">
        <f>'APR''22'!G117</f>
        <v>3437.01</v>
      </c>
      <c r="H115" s="63">
        <f>'APR''22'!H117</f>
        <v>399.18</v>
      </c>
      <c r="I115" s="5">
        <f>'APR''22'!I117</f>
        <v>1.19</v>
      </c>
      <c r="J115" s="20"/>
      <c r="K115" s="20"/>
      <c r="L115" s="5">
        <f>'APR''22'!L117</f>
        <v>1</v>
      </c>
      <c r="M115" s="5">
        <f>'APR''22'!M117</f>
        <v>55</v>
      </c>
      <c r="N115" s="20"/>
      <c r="O115" s="20"/>
      <c r="P115" s="20"/>
      <c r="Q115" s="20"/>
      <c r="R115" s="20"/>
      <c r="S115" s="20"/>
      <c r="T115" s="20"/>
      <c r="U115" s="20"/>
      <c r="V115" s="5">
        <f>'APR''22'!V117</f>
        <v>0</v>
      </c>
    </row>
    <row r="116" spans="1:22">
      <c r="A116" s="20"/>
      <c r="B116" s="18" t="str">
        <f>'APR''22'!B118</f>
        <v>15.04.22</v>
      </c>
      <c r="C116" s="5">
        <f>'APR''22'!C118</f>
        <v>116</v>
      </c>
      <c r="D116" s="5">
        <f>'APR''22'!D118</f>
        <v>114</v>
      </c>
      <c r="E116" s="20"/>
      <c r="F116" s="5">
        <f>'APR''22'!F118</f>
        <v>58</v>
      </c>
      <c r="G116" s="63">
        <f>'APR''22'!G118</f>
        <v>3347.02</v>
      </c>
      <c r="H116" s="63">
        <f>'APR''22'!H118</f>
        <v>422.98</v>
      </c>
      <c r="I116" s="5">
        <f>'APR''22'!I118</f>
        <v>0</v>
      </c>
      <c r="J116" s="20"/>
      <c r="K116" s="20"/>
      <c r="L116" s="5">
        <f>'APR''22'!L118</f>
        <v>2</v>
      </c>
      <c r="M116" s="5">
        <f>'APR''22'!M118</f>
        <v>25</v>
      </c>
      <c r="N116" s="20"/>
      <c r="O116" s="20"/>
      <c r="P116" s="20"/>
      <c r="Q116" s="20"/>
      <c r="R116" s="20"/>
      <c r="S116" s="20"/>
      <c r="T116" s="20"/>
      <c r="U116" s="20"/>
      <c r="V116" s="5">
        <f>'APR''22'!V118</f>
        <v>0</v>
      </c>
    </row>
    <row r="117" spans="1:22">
      <c r="A117" s="20"/>
      <c r="B117" s="18" t="str">
        <f>'APR''22'!B119</f>
        <v>15.04.22</v>
      </c>
      <c r="C117" s="5">
        <f>'APR''22'!C119</f>
        <v>117</v>
      </c>
      <c r="D117" s="5">
        <f>'APR''22'!D119</f>
        <v>115</v>
      </c>
      <c r="E117" s="20"/>
      <c r="F117" s="5">
        <f>'APR''22'!F119</f>
        <v>55</v>
      </c>
      <c r="G117" s="63">
        <f>'APR''22'!G119</f>
        <v>3218.25</v>
      </c>
      <c r="H117" s="63">
        <f>'APR''22'!H119</f>
        <v>356.75</v>
      </c>
      <c r="I117" s="5">
        <f>'APR''22'!I119</f>
        <v>0</v>
      </c>
      <c r="J117" s="20"/>
      <c r="K117" s="20"/>
      <c r="L117" s="5">
        <f>'APR''22'!L119</f>
        <v>2</v>
      </c>
      <c r="M117" s="5">
        <f>'APR''22'!M119</f>
        <v>0</v>
      </c>
      <c r="N117" s="20"/>
      <c r="O117" s="20"/>
      <c r="P117" s="20"/>
      <c r="Q117" s="20"/>
      <c r="R117" s="20"/>
      <c r="S117" s="20"/>
      <c r="T117" s="20"/>
      <c r="U117" s="20"/>
      <c r="V117" s="5">
        <f>'APR''22'!V119</f>
        <v>0</v>
      </c>
    </row>
    <row r="118" spans="1:22">
      <c r="A118" s="20"/>
      <c r="B118" s="18" t="str">
        <f>'APR''22'!B120</f>
        <v>15.04.22</v>
      </c>
      <c r="C118" s="5">
        <f>'APR''22'!C120</f>
        <v>118</v>
      </c>
      <c r="D118" s="5">
        <f>'APR''22'!D120</f>
        <v>116</v>
      </c>
      <c r="E118" s="20"/>
      <c r="F118" s="5">
        <f>'APR''22'!F120</f>
        <v>58</v>
      </c>
      <c r="G118" s="63">
        <f>'APR''22'!G120</f>
        <v>3403.83</v>
      </c>
      <c r="H118" s="63">
        <f>'APR''22'!H120</f>
        <v>365.17</v>
      </c>
      <c r="I118" s="5">
        <f>'APR''22'!I120</f>
        <v>0</v>
      </c>
      <c r="J118" s="20"/>
      <c r="K118" s="20"/>
      <c r="L118" s="5">
        <f>'APR''22'!L120</f>
        <v>2</v>
      </c>
      <c r="M118" s="5">
        <f>'APR''22'!M120</f>
        <v>10</v>
      </c>
      <c r="N118" s="20"/>
      <c r="O118" s="20"/>
      <c r="P118" s="20"/>
      <c r="Q118" s="20"/>
      <c r="R118" s="20"/>
      <c r="S118" s="20"/>
      <c r="T118" s="20"/>
      <c r="U118" s="20"/>
      <c r="V118" s="5">
        <f>'APR''22'!V120</f>
        <v>0</v>
      </c>
    </row>
    <row r="119" spans="1:22">
      <c r="A119" s="20"/>
      <c r="B119" s="18" t="str">
        <f>'APR''22'!B121</f>
        <v>15.04.22</v>
      </c>
      <c r="C119" s="5">
        <f>'APR''22'!C121</f>
        <v>119</v>
      </c>
      <c r="D119" s="5">
        <f>'APR''22'!D121</f>
        <v>117</v>
      </c>
      <c r="E119" s="20"/>
      <c r="F119" s="5">
        <f>'APR''22'!F121</f>
        <v>59</v>
      </c>
      <c r="G119" s="63">
        <f>'APR''22'!G121</f>
        <v>3419.63</v>
      </c>
      <c r="H119" s="63">
        <f>'APR''22'!H121</f>
        <v>413.37</v>
      </c>
      <c r="I119" s="5">
        <f>'APR''22'!I121</f>
        <v>0</v>
      </c>
      <c r="J119" s="20"/>
      <c r="K119" s="20"/>
      <c r="L119" s="5">
        <f>'APR''22'!L121</f>
        <v>1</v>
      </c>
      <c r="M119" s="5">
        <f>'APR''22'!M121</f>
        <v>40</v>
      </c>
      <c r="N119" s="20"/>
      <c r="O119" s="20"/>
      <c r="P119" s="20"/>
      <c r="Q119" s="20"/>
      <c r="R119" s="20"/>
      <c r="S119" s="20"/>
      <c r="T119" s="20"/>
      <c r="U119" s="20"/>
      <c r="V119" s="5">
        <f>'APR''22'!V121</f>
        <v>0</v>
      </c>
    </row>
    <row r="120" spans="1:22">
      <c r="A120" s="20"/>
      <c r="B120" s="18" t="str">
        <f>'APR''22'!B122</f>
        <v>15.04.22</v>
      </c>
      <c r="C120" s="5">
        <f>'APR''22'!C122</f>
        <v>120</v>
      </c>
      <c r="D120" s="5">
        <f>'APR''22'!D122</f>
        <v>118</v>
      </c>
      <c r="E120" s="20"/>
      <c r="F120" s="5">
        <f>'APR''22'!F122</f>
        <v>59</v>
      </c>
      <c r="G120" s="63">
        <f>'APR''22'!G122</f>
        <v>3587.44</v>
      </c>
      <c r="H120" s="63">
        <f>'APR''22'!H122</f>
        <v>248.33</v>
      </c>
      <c r="I120" s="5">
        <f>'APR''22'!I122</f>
        <v>3.77</v>
      </c>
      <c r="J120" s="20"/>
      <c r="K120" s="20"/>
      <c r="L120" s="5">
        <f>'APR''22'!L122</f>
        <v>2</v>
      </c>
      <c r="M120" s="5">
        <f>'APR''22'!M122</f>
        <v>10</v>
      </c>
      <c r="N120" s="20"/>
      <c r="O120" s="20"/>
      <c r="P120" s="20"/>
      <c r="Q120" s="20"/>
      <c r="R120" s="20"/>
      <c r="S120" s="20"/>
      <c r="T120" s="20"/>
      <c r="U120" s="20"/>
      <c r="V120" s="5">
        <f>'APR''22'!V122</f>
        <v>0</v>
      </c>
    </row>
    <row r="121" spans="1:22">
      <c r="A121" s="20"/>
      <c r="B121" s="18" t="str">
        <f>'APR''22'!B123</f>
        <v>15.04.22</v>
      </c>
      <c r="C121" s="5">
        <f>'APR''22'!C123</f>
        <v>121</v>
      </c>
      <c r="D121" s="5">
        <f>'APR''22'!D123</f>
        <v>119</v>
      </c>
      <c r="E121" s="20"/>
      <c r="F121" s="5">
        <f>'APR''22'!F123</f>
        <v>57</v>
      </c>
      <c r="G121" s="63">
        <f>'APR''22'!G123</f>
        <v>3323.24</v>
      </c>
      <c r="H121" s="63">
        <f>'APR''22'!H123</f>
        <v>380.76</v>
      </c>
      <c r="I121" s="5">
        <f>'APR''22'!I123</f>
        <v>0</v>
      </c>
      <c r="J121" s="20"/>
      <c r="K121" s="20"/>
      <c r="L121" s="5">
        <f>'APR''22'!L123</f>
        <v>2</v>
      </c>
      <c r="M121" s="5">
        <f>'APR''22'!M123</f>
        <v>25</v>
      </c>
      <c r="N121" s="20"/>
      <c r="O121" s="20"/>
      <c r="P121" s="20"/>
      <c r="Q121" s="20"/>
      <c r="R121" s="20"/>
      <c r="S121" s="20"/>
      <c r="T121" s="20"/>
      <c r="U121" s="20"/>
      <c r="V121" s="5">
        <f>'APR''22'!V123</f>
        <v>0</v>
      </c>
    </row>
    <row r="122" spans="1:22">
      <c r="A122" s="20"/>
      <c r="B122" s="18" t="str">
        <f>'APR''22'!B124</f>
        <v>15.04.22</v>
      </c>
      <c r="C122" s="5">
        <f>'APR''22'!C124</f>
        <v>122</v>
      </c>
      <c r="D122" s="5">
        <f>'APR''22'!D124</f>
        <v>110</v>
      </c>
      <c r="E122" s="20"/>
      <c r="F122" s="5">
        <f>'APR''22'!F124</f>
        <v>59</v>
      </c>
      <c r="G122" s="63">
        <f>'APR''22'!G124</f>
        <v>3548.01</v>
      </c>
      <c r="H122" s="63">
        <f>'APR''22'!H124</f>
        <v>286.99</v>
      </c>
      <c r="I122" s="5">
        <f>'APR''22'!I124</f>
        <v>0</v>
      </c>
      <c r="J122" s="20"/>
      <c r="K122" s="20"/>
      <c r="L122" s="5">
        <f>'APR''22'!L124</f>
        <v>1</v>
      </c>
      <c r="M122" s="5">
        <f>'APR''22'!M124</f>
        <v>50</v>
      </c>
      <c r="N122" s="20"/>
      <c r="O122" s="20"/>
      <c r="P122" s="20"/>
      <c r="Q122" s="20"/>
      <c r="R122" s="20"/>
      <c r="S122" s="20"/>
      <c r="T122" s="20"/>
      <c r="U122" s="20"/>
      <c r="V122" s="5">
        <f>'APR''22'!V124</f>
        <v>0</v>
      </c>
    </row>
    <row r="123" spans="1:22">
      <c r="A123" s="20"/>
      <c r="B123" s="18" t="str">
        <f>'APR''22'!B125</f>
        <v>15.04.22</v>
      </c>
      <c r="C123" s="5">
        <f>'APR''22'!C125</f>
        <v>123</v>
      </c>
      <c r="D123" s="5">
        <f>'APR''22'!D125</f>
        <v>120</v>
      </c>
      <c r="E123" s="20"/>
      <c r="F123" s="5">
        <f>'APR''22'!F125</f>
        <v>59</v>
      </c>
      <c r="G123" s="63">
        <f>'APR''22'!G125</f>
        <v>3483.23</v>
      </c>
      <c r="H123" s="63">
        <f>'APR''22'!H125</f>
        <v>338.75</v>
      </c>
      <c r="I123" s="5">
        <f>'APR''22'!I125</f>
        <v>0.98</v>
      </c>
      <c r="J123" s="20"/>
      <c r="K123" s="20"/>
      <c r="L123" s="5">
        <f>'APR''22'!L125</f>
        <v>2</v>
      </c>
      <c r="M123" s="5">
        <f>'APR''22'!M125</f>
        <v>50</v>
      </c>
      <c r="N123" s="20"/>
      <c r="O123" s="20"/>
      <c r="P123" s="20"/>
      <c r="Q123" s="20"/>
      <c r="R123" s="20"/>
      <c r="S123" s="20"/>
      <c r="T123" s="20"/>
      <c r="U123" s="20"/>
      <c r="V123" s="5">
        <f>'APR''22'!V125</f>
        <v>0</v>
      </c>
    </row>
    <row r="124" spans="1:22">
      <c r="A124" s="20"/>
      <c r="B124" s="18" t="str">
        <f>'APR''22'!B126</f>
        <v>16.04.22</v>
      </c>
      <c r="C124" s="5">
        <f>'APR''22'!C126</f>
        <v>124</v>
      </c>
      <c r="D124" s="5">
        <f>'APR''22'!D126</f>
        <v>121</v>
      </c>
      <c r="E124" s="20"/>
      <c r="F124" s="5">
        <f>'APR''22'!F126</f>
        <v>59</v>
      </c>
      <c r="G124" s="63">
        <f>'APR''22'!G126</f>
        <v>3488.84</v>
      </c>
      <c r="H124" s="63">
        <f>'APR''22'!H126</f>
        <v>343.16</v>
      </c>
      <c r="I124" s="5">
        <f>'APR''22'!I126</f>
        <v>0</v>
      </c>
      <c r="J124" s="20"/>
      <c r="K124" s="20"/>
      <c r="L124" s="5">
        <f>'APR''22'!L126</f>
        <v>2</v>
      </c>
      <c r="M124" s="5">
        <f>'APR''22'!M126</f>
        <v>25</v>
      </c>
      <c r="N124" s="20"/>
      <c r="O124" s="20"/>
      <c r="P124" s="20"/>
      <c r="Q124" s="20"/>
      <c r="R124" s="20"/>
      <c r="S124" s="20"/>
      <c r="T124" s="20"/>
      <c r="U124" s="20"/>
      <c r="V124" s="5">
        <f>'APR''22'!V126</f>
        <v>0</v>
      </c>
    </row>
    <row r="125" spans="1:22">
      <c r="A125" s="20"/>
      <c r="B125" s="18" t="str">
        <f>'APR''22'!B127</f>
        <v>16.04.22</v>
      </c>
      <c r="C125" s="5">
        <f>'APR''22'!C127</f>
        <v>125</v>
      </c>
      <c r="D125" s="5">
        <f>'APR''22'!D127</f>
        <v>123</v>
      </c>
      <c r="E125" s="20"/>
      <c r="F125" s="5">
        <f>'APR''22'!F127</f>
        <v>58</v>
      </c>
      <c r="G125" s="63">
        <f>'APR''22'!G127</f>
        <v>3488.64</v>
      </c>
      <c r="H125" s="63">
        <f>'APR''22'!H127</f>
        <v>279.36</v>
      </c>
      <c r="I125" s="5">
        <f>'APR''22'!I127</f>
        <v>0</v>
      </c>
      <c r="J125" s="20"/>
      <c r="K125" s="20"/>
      <c r="L125" s="5">
        <f>'APR''22'!L127</f>
        <v>1</v>
      </c>
      <c r="M125" s="5">
        <f>'APR''22'!M127</f>
        <v>40</v>
      </c>
      <c r="N125" s="20"/>
      <c r="O125" s="20"/>
      <c r="P125" s="20"/>
      <c r="Q125" s="20"/>
      <c r="R125" s="20"/>
      <c r="S125" s="20"/>
      <c r="T125" s="20"/>
      <c r="U125" s="20"/>
      <c r="V125" s="5">
        <f>'APR''22'!V127</f>
        <v>0</v>
      </c>
    </row>
    <row r="126" spans="1:22">
      <c r="A126" s="20"/>
      <c r="B126" s="18" t="str">
        <f>'APR''22'!B128</f>
        <v>16.04.22</v>
      </c>
      <c r="C126" s="5">
        <f>'APR''22'!C128</f>
        <v>126</v>
      </c>
      <c r="D126" s="5">
        <f>'APR''22'!D128</f>
        <v>122</v>
      </c>
      <c r="E126" s="20"/>
      <c r="F126" s="5">
        <f>'APR''22'!F128</f>
        <v>59</v>
      </c>
      <c r="G126" s="63">
        <f>'APR''22'!G128</f>
        <v>3582.41</v>
      </c>
      <c r="H126" s="63">
        <f>'APR''22'!H128</f>
        <v>252.59</v>
      </c>
      <c r="I126" s="5">
        <f>'APR''22'!I128</f>
        <v>0</v>
      </c>
      <c r="J126" s="20"/>
      <c r="K126" s="20"/>
      <c r="L126" s="5">
        <f>'APR''22'!L128</f>
        <v>1</v>
      </c>
      <c r="M126" s="5">
        <f>'APR''22'!M128</f>
        <v>40</v>
      </c>
      <c r="N126" s="20"/>
      <c r="O126" s="20"/>
      <c r="P126" s="20"/>
      <c r="Q126" s="20"/>
      <c r="R126" s="20"/>
      <c r="S126" s="20"/>
      <c r="T126" s="20"/>
      <c r="U126" s="20"/>
      <c r="V126" s="5">
        <f>'APR''22'!V128</f>
        <v>0</v>
      </c>
    </row>
    <row r="127" spans="1:22">
      <c r="A127" s="20"/>
      <c r="B127" s="18" t="str">
        <f>'APR''22'!B129</f>
        <v>16.04.22</v>
      </c>
      <c r="C127" s="5">
        <f>'APR''22'!C129</f>
        <v>127</v>
      </c>
      <c r="D127" s="5">
        <f>'APR''22'!D129</f>
        <v>124</v>
      </c>
      <c r="E127" s="20"/>
      <c r="F127" s="5">
        <f>'APR''22'!F129</f>
        <v>58</v>
      </c>
      <c r="G127" s="63">
        <f>'APR''22'!G129</f>
        <v>3589.62</v>
      </c>
      <c r="H127" s="63">
        <f>'APR''22'!H129</f>
        <v>180.38</v>
      </c>
      <c r="I127" s="5">
        <f>'APR''22'!I129</f>
        <v>0</v>
      </c>
      <c r="J127" s="20"/>
      <c r="K127" s="20"/>
      <c r="L127" s="5">
        <f>'APR''22'!L129</f>
        <v>1</v>
      </c>
      <c r="M127" s="5">
        <f>'APR''22'!M129</f>
        <v>40</v>
      </c>
      <c r="N127" s="20"/>
      <c r="O127" s="20"/>
      <c r="P127" s="20"/>
      <c r="Q127" s="20"/>
      <c r="R127" s="20"/>
      <c r="S127" s="20"/>
      <c r="T127" s="20"/>
      <c r="U127" s="20"/>
      <c r="V127" s="5">
        <f>'APR''22'!V129</f>
        <v>0</v>
      </c>
    </row>
    <row r="128" spans="1:22">
      <c r="A128" s="20"/>
      <c r="B128" s="18" t="str">
        <f>'APR''22'!B130</f>
        <v>16.04.22</v>
      </c>
      <c r="C128" s="5">
        <f>'APR''22'!C130</f>
        <v>128</v>
      </c>
      <c r="D128" s="5">
        <f>'APR''22'!D130</f>
        <v>125</v>
      </c>
      <c r="E128" s="20"/>
      <c r="F128" s="5">
        <f>'APR''22'!F130</f>
        <v>58</v>
      </c>
      <c r="G128" s="63">
        <f>'APR''22'!G130</f>
        <v>3570.63</v>
      </c>
      <c r="H128" s="63">
        <f>'APR''22'!H130</f>
        <v>200.16</v>
      </c>
      <c r="I128" s="5">
        <f>'APR''22'!I130</f>
        <v>1.79</v>
      </c>
      <c r="J128" s="20"/>
      <c r="K128" s="20"/>
      <c r="L128" s="5">
        <f>'APR''22'!L130</f>
        <v>2</v>
      </c>
      <c r="M128" s="5">
        <f>'APR''22'!M130</f>
        <v>10</v>
      </c>
      <c r="N128" s="20"/>
      <c r="O128" s="20"/>
      <c r="P128" s="20"/>
      <c r="Q128" s="20"/>
      <c r="R128" s="20"/>
      <c r="S128" s="20"/>
      <c r="T128" s="20"/>
      <c r="U128" s="20"/>
      <c r="V128" s="5">
        <f>'APR''22'!V130</f>
        <v>0</v>
      </c>
    </row>
    <row r="129" spans="1:22">
      <c r="A129" s="20"/>
      <c r="B129" s="18" t="str">
        <f>'APR''22'!B131</f>
        <v>17.04.22</v>
      </c>
      <c r="C129" s="5">
        <f>'APR''22'!C131</f>
        <v>129</v>
      </c>
      <c r="D129" s="5">
        <f>'APR''22'!D131</f>
        <v>126</v>
      </c>
      <c r="E129" s="20"/>
      <c r="F129" s="5">
        <f>'APR''22'!F131</f>
        <v>55</v>
      </c>
      <c r="G129" s="63">
        <f>'APR''22'!G131</f>
        <v>3382.86</v>
      </c>
      <c r="H129" s="63">
        <f>'APR''22'!H131</f>
        <v>191.14</v>
      </c>
      <c r="I129" s="5">
        <f>'APR''22'!I131</f>
        <v>0</v>
      </c>
      <c r="J129" s="20"/>
      <c r="K129" s="20"/>
      <c r="L129" s="5">
        <f>'APR''22'!L131</f>
        <v>2</v>
      </c>
      <c r="M129" s="5">
        <f>'APR''22'!M131</f>
        <v>10</v>
      </c>
      <c r="N129" s="20"/>
      <c r="O129" s="20"/>
      <c r="P129" s="20"/>
      <c r="Q129" s="20"/>
      <c r="R129" s="20"/>
      <c r="S129" s="20"/>
      <c r="T129" s="20"/>
      <c r="U129" s="20"/>
      <c r="V129" s="5">
        <f>'APR''22'!V131</f>
        <v>0</v>
      </c>
    </row>
    <row r="130" spans="1:22">
      <c r="A130" s="20"/>
      <c r="B130" s="18" t="str">
        <f>'APR''22'!B132</f>
        <v>17.04.22</v>
      </c>
      <c r="C130" s="5">
        <f>'APR''22'!C132</f>
        <v>130</v>
      </c>
      <c r="D130" s="5">
        <f>'APR''22'!D132</f>
        <v>127</v>
      </c>
      <c r="E130" s="20"/>
      <c r="F130" s="5">
        <f>'APR''22'!F132</f>
        <v>58</v>
      </c>
      <c r="G130" s="63">
        <f>'APR''22'!G132</f>
        <v>3511.24</v>
      </c>
      <c r="H130" s="63">
        <f>'APR''22'!H132</f>
        <v>254.76</v>
      </c>
      <c r="I130" s="5">
        <f>'APR''22'!I132</f>
        <v>0</v>
      </c>
      <c r="J130" s="20"/>
      <c r="K130" s="20"/>
      <c r="L130" s="5">
        <f>'APR''22'!L132</f>
        <v>1</v>
      </c>
      <c r="M130" s="5">
        <f>'APR''22'!M132</f>
        <v>40</v>
      </c>
      <c r="N130" s="20"/>
      <c r="O130" s="20"/>
      <c r="P130" s="20"/>
      <c r="Q130" s="20"/>
      <c r="R130" s="20"/>
      <c r="S130" s="20"/>
      <c r="T130" s="20"/>
      <c r="U130" s="20"/>
      <c r="V130" s="5">
        <f>'APR''22'!V132</f>
        <v>0</v>
      </c>
    </row>
    <row r="131" spans="1:22">
      <c r="A131" s="20"/>
      <c r="B131" s="18" t="str">
        <f>'APR''22'!B133</f>
        <v>17.04.22</v>
      </c>
      <c r="C131" s="5">
        <f>'APR''22'!C133</f>
        <v>131</v>
      </c>
      <c r="D131" s="5">
        <f>'APR''22'!D133</f>
        <v>128</v>
      </c>
      <c r="E131" s="20"/>
      <c r="F131" s="5">
        <f>'APR''22'!F133</f>
        <v>59</v>
      </c>
      <c r="G131" s="63">
        <f>'APR''22'!G133</f>
        <v>3540.83</v>
      </c>
      <c r="H131" s="63">
        <f>'APR''22'!H133</f>
        <v>282.14999999999998</v>
      </c>
      <c r="I131" s="5">
        <f>'APR''22'!I133</f>
        <v>1.98</v>
      </c>
      <c r="J131" s="20"/>
      <c r="K131" s="20"/>
      <c r="L131" s="5">
        <f>'APR''22'!L133</f>
        <v>2</v>
      </c>
      <c r="M131" s="5">
        <f>'APR''22'!M133</f>
        <v>10</v>
      </c>
      <c r="N131" s="20"/>
      <c r="O131" s="20"/>
      <c r="P131" s="20"/>
      <c r="Q131" s="20"/>
      <c r="R131" s="20"/>
      <c r="S131" s="20"/>
      <c r="T131" s="20"/>
      <c r="U131" s="20"/>
      <c r="V131" s="5">
        <f>'APR''22'!V133</f>
        <v>0</v>
      </c>
    </row>
    <row r="132" spans="1:22">
      <c r="A132" s="20"/>
      <c r="B132" s="18" t="str">
        <f>'APR''22'!B134</f>
        <v>17.04.22</v>
      </c>
      <c r="C132" s="5">
        <f>'APR''22'!C134</f>
        <v>132</v>
      </c>
      <c r="D132" s="5">
        <f>'APR''22'!D134</f>
        <v>130</v>
      </c>
      <c r="E132" s="20"/>
      <c r="F132" s="5">
        <f>'APR''22'!F134</f>
        <v>59</v>
      </c>
      <c r="G132" s="63">
        <f>'APR''22'!G134</f>
        <v>3579.41</v>
      </c>
      <c r="H132" s="63">
        <f>'APR''22'!H134</f>
        <v>256.37</v>
      </c>
      <c r="I132" s="5">
        <f>'APR''22'!I134</f>
        <v>0.78</v>
      </c>
      <c r="J132" s="20"/>
      <c r="K132" s="20"/>
      <c r="L132" s="5">
        <f>'APR''22'!L134</f>
        <v>1</v>
      </c>
      <c r="M132" s="5">
        <f>'APR''22'!M134</f>
        <v>50</v>
      </c>
      <c r="N132" s="20"/>
      <c r="O132" s="20"/>
      <c r="P132" s="20"/>
      <c r="Q132" s="20"/>
      <c r="R132" s="20"/>
      <c r="S132" s="20"/>
      <c r="T132" s="20"/>
      <c r="U132" s="20"/>
      <c r="V132" s="5">
        <f>'APR''22'!V134</f>
        <v>0</v>
      </c>
    </row>
    <row r="133" spans="1:22">
      <c r="A133" s="20"/>
      <c r="B133" s="18" t="str">
        <f>'APR''22'!B135</f>
        <v>17.04.22</v>
      </c>
      <c r="C133" s="5">
        <f>'APR''22'!C135</f>
        <v>133</v>
      </c>
      <c r="D133" s="5">
        <f>'APR''22'!D135</f>
        <v>129</v>
      </c>
      <c r="E133" s="20"/>
      <c r="F133" s="5">
        <f>'APR''22'!F135</f>
        <v>58</v>
      </c>
      <c r="G133" s="63">
        <f>'APR''22'!G135</f>
        <v>3447.24</v>
      </c>
      <c r="H133" s="63">
        <f>'APR''22'!H135</f>
        <v>320.76</v>
      </c>
      <c r="I133" s="5">
        <f>'APR''22'!I135</f>
        <v>0</v>
      </c>
      <c r="J133" s="20"/>
      <c r="K133" s="20"/>
      <c r="L133" s="5">
        <f>'APR''22'!L135</f>
        <v>1</v>
      </c>
      <c r="M133" s="5">
        <f>'APR''22'!M135</f>
        <v>45</v>
      </c>
      <c r="N133" s="20"/>
      <c r="O133" s="20"/>
      <c r="P133" s="20"/>
      <c r="Q133" s="20"/>
      <c r="R133" s="20"/>
      <c r="S133" s="20"/>
      <c r="T133" s="20"/>
      <c r="U133" s="20"/>
      <c r="V133" s="5">
        <f>'APR''22'!V135</f>
        <v>0</v>
      </c>
    </row>
    <row r="134" spans="1:22">
      <c r="A134" s="20"/>
      <c r="B134" s="18" t="str">
        <f>'APR''22'!B136</f>
        <v>17.04.22</v>
      </c>
      <c r="C134" s="5">
        <f>'APR''22'!C136</f>
        <v>134</v>
      </c>
      <c r="D134" s="5">
        <f>'APR''22'!D136</f>
        <v>131</v>
      </c>
      <c r="E134" s="20"/>
      <c r="F134" s="5">
        <f>'APR''22'!F136</f>
        <v>58</v>
      </c>
      <c r="G134" s="63">
        <f>'APR''22'!G136</f>
        <v>3533.85</v>
      </c>
      <c r="H134" s="63">
        <f>'APR''22'!H136</f>
        <v>233.15</v>
      </c>
      <c r="I134" s="5">
        <f>'APR''22'!I136</f>
        <v>0</v>
      </c>
      <c r="J134" s="20"/>
      <c r="K134" s="20"/>
      <c r="L134" s="5">
        <f>'APR''22'!L136</f>
        <v>1</v>
      </c>
      <c r="M134" s="5">
        <f>'APR''22'!M136</f>
        <v>30</v>
      </c>
      <c r="N134" s="20"/>
      <c r="O134" s="20"/>
      <c r="P134" s="20"/>
      <c r="Q134" s="20"/>
      <c r="R134" s="20"/>
      <c r="S134" s="20"/>
      <c r="T134" s="20"/>
      <c r="U134" s="20"/>
      <c r="V134" s="5">
        <f>'APR''22'!V136</f>
        <v>0</v>
      </c>
    </row>
    <row r="135" spans="1:22">
      <c r="A135" s="20"/>
      <c r="B135" s="18" t="str">
        <f>'APR''22'!B137</f>
        <v>17.04.22</v>
      </c>
      <c r="C135" s="5">
        <f>'APR''22'!C137</f>
        <v>135</v>
      </c>
      <c r="D135" s="5">
        <f>'APR''22'!D137</f>
        <v>132</v>
      </c>
      <c r="E135" s="20"/>
      <c r="F135" s="5">
        <f>'APR''22'!F137</f>
        <v>59</v>
      </c>
      <c r="G135" s="63">
        <f>'APR''22'!G137</f>
        <v>3586.01</v>
      </c>
      <c r="H135" s="63">
        <f>'APR''22'!H137</f>
        <v>248.99</v>
      </c>
      <c r="I135" s="5">
        <f>'APR''22'!I137</f>
        <v>0</v>
      </c>
      <c r="J135" s="20"/>
      <c r="K135" s="20"/>
      <c r="L135" s="5">
        <f>'APR''22'!L137</f>
        <v>2</v>
      </c>
      <c r="M135" s="5">
        <f>'APR''22'!M137</f>
        <v>0</v>
      </c>
      <c r="N135" s="20"/>
      <c r="O135" s="20"/>
      <c r="P135" s="20"/>
      <c r="Q135" s="20"/>
      <c r="R135" s="20"/>
      <c r="S135" s="20"/>
      <c r="T135" s="20"/>
      <c r="U135" s="20"/>
      <c r="V135" s="5">
        <f>'APR''22'!V137</f>
        <v>0</v>
      </c>
    </row>
    <row r="136" spans="1:22">
      <c r="A136" s="20"/>
      <c r="B136" s="18" t="str">
        <f>'APR''22'!B138</f>
        <v>18.04.22</v>
      </c>
      <c r="C136" s="5">
        <f>'APR''22'!C138</f>
        <v>136</v>
      </c>
      <c r="D136" s="5">
        <f>'APR''22'!D138</f>
        <v>134</v>
      </c>
      <c r="E136" s="20"/>
      <c r="F136" s="5">
        <f>'APR''22'!F138</f>
        <v>57</v>
      </c>
      <c r="G136" s="63">
        <f>'APR''22'!G138</f>
        <v>3467.44</v>
      </c>
      <c r="H136" s="63">
        <f>'APR''22'!H138</f>
        <v>236.56</v>
      </c>
      <c r="I136" s="5">
        <f>'APR''22'!I138</f>
        <v>0</v>
      </c>
      <c r="J136" s="20"/>
      <c r="K136" s="20"/>
      <c r="L136" s="5">
        <f>'APR''22'!L138</f>
        <v>1</v>
      </c>
      <c r="M136" s="5">
        <f>'APR''22'!M138</f>
        <v>45</v>
      </c>
      <c r="N136" s="20"/>
      <c r="O136" s="20"/>
      <c r="P136" s="20"/>
      <c r="Q136" s="20"/>
      <c r="R136" s="20"/>
      <c r="S136" s="20"/>
      <c r="T136" s="20"/>
      <c r="U136" s="20"/>
      <c r="V136" s="5">
        <f>'APR''22'!V138</f>
        <v>0</v>
      </c>
    </row>
    <row r="137" spans="1:22">
      <c r="A137" s="20"/>
      <c r="B137" s="18" t="str">
        <f>'APR''22'!B139</f>
        <v>18.04.22</v>
      </c>
      <c r="C137" s="5">
        <f>'APR''22'!C139</f>
        <v>137</v>
      </c>
      <c r="D137" s="5">
        <f>'APR''22'!D139</f>
        <v>136</v>
      </c>
      <c r="E137" s="20"/>
      <c r="F137" s="5">
        <f>'APR''22'!F139</f>
        <v>58</v>
      </c>
      <c r="G137" s="63">
        <f>'APR''22'!G139</f>
        <v>3672.58</v>
      </c>
      <c r="H137" s="63">
        <f>'APR''22'!H139</f>
        <v>350.42</v>
      </c>
      <c r="I137" s="5">
        <f>'APR''22'!I139</f>
        <v>0</v>
      </c>
      <c r="J137" s="20"/>
      <c r="K137" s="20"/>
      <c r="L137" s="5">
        <f>'APR''22'!L139</f>
        <v>2</v>
      </c>
      <c r="M137" s="5">
        <f>'APR''22'!M139</f>
        <v>30</v>
      </c>
      <c r="N137" s="20"/>
      <c r="O137" s="20"/>
      <c r="P137" s="20"/>
      <c r="Q137" s="20"/>
      <c r="R137" s="20"/>
      <c r="S137" s="20"/>
      <c r="T137" s="20"/>
      <c r="U137" s="20"/>
      <c r="V137" s="5">
        <f>'APR''22'!V139</f>
        <v>0</v>
      </c>
    </row>
    <row r="138" spans="1:22">
      <c r="A138" s="20"/>
      <c r="B138" s="18" t="str">
        <f>'APR''22'!B140</f>
        <v>18.04.22</v>
      </c>
      <c r="C138" s="5">
        <f>'APR''22'!C140</f>
        <v>138</v>
      </c>
      <c r="D138" s="5">
        <f>'APR''22'!D140</f>
        <v>133</v>
      </c>
      <c r="E138" s="20"/>
      <c r="F138" s="5">
        <f>'APR''22'!F140</f>
        <v>55</v>
      </c>
      <c r="G138" s="63">
        <f>'APR''22'!G140</f>
        <v>3321.05</v>
      </c>
      <c r="H138" s="63">
        <f>'APR''22'!H140</f>
        <v>256.52999999999997</v>
      </c>
      <c r="I138" s="5">
        <f>'APR''22'!I140</f>
        <v>2.58</v>
      </c>
      <c r="J138" s="20"/>
      <c r="K138" s="20"/>
      <c r="L138" s="5">
        <f>'APR''22'!L140</f>
        <v>1</v>
      </c>
      <c r="M138" s="5">
        <f>'APR''22'!M140</f>
        <v>35</v>
      </c>
      <c r="N138" s="20"/>
      <c r="O138" s="20"/>
      <c r="P138" s="20"/>
      <c r="Q138" s="20"/>
      <c r="R138" s="20"/>
      <c r="S138" s="20"/>
      <c r="T138" s="20"/>
      <c r="U138" s="20"/>
      <c r="V138" s="5">
        <f>'APR''22'!V140</f>
        <v>0</v>
      </c>
    </row>
    <row r="139" spans="1:22">
      <c r="A139" s="20"/>
      <c r="B139" s="18" t="str">
        <f>'APR''22'!B141</f>
        <v>18.04.22</v>
      </c>
      <c r="C139" s="5">
        <f>'APR''22'!C141</f>
        <v>139</v>
      </c>
      <c r="D139" s="5">
        <f>'APR''22'!D141</f>
        <v>135</v>
      </c>
      <c r="E139" s="20"/>
      <c r="F139" s="5">
        <f>'APR''22'!F141</f>
        <v>58</v>
      </c>
      <c r="G139" s="63">
        <f>'APR''22'!G141</f>
        <v>3492.02</v>
      </c>
      <c r="H139" s="63">
        <f>'APR''22'!H141</f>
        <v>278.77</v>
      </c>
      <c r="I139" s="5">
        <f>'APR''22'!I141</f>
        <v>0.79</v>
      </c>
      <c r="J139" s="20"/>
      <c r="K139" s="20"/>
      <c r="L139" s="5">
        <f>'APR''22'!L141</f>
        <v>1</v>
      </c>
      <c r="M139" s="5">
        <f>'APR''22'!M141</f>
        <v>45</v>
      </c>
      <c r="N139" s="20"/>
      <c r="O139" s="20"/>
      <c r="P139" s="20"/>
      <c r="Q139" s="20"/>
      <c r="R139" s="20"/>
      <c r="S139" s="20"/>
      <c r="T139" s="20"/>
      <c r="U139" s="20"/>
      <c r="V139" s="5">
        <f>'APR''22'!V141</f>
        <v>0</v>
      </c>
    </row>
    <row r="140" spans="1:22">
      <c r="A140" s="20"/>
      <c r="B140" s="18" t="str">
        <f>'APR''22'!B142</f>
        <v>18.04.22</v>
      </c>
      <c r="C140" s="5">
        <f>'APR''22'!C142</f>
        <v>140</v>
      </c>
      <c r="D140" s="5">
        <f>'APR''22'!D142</f>
        <v>137</v>
      </c>
      <c r="E140" s="20"/>
      <c r="F140" s="5">
        <f>'APR''22'!F142</f>
        <v>59</v>
      </c>
      <c r="G140" s="63">
        <f>'APR''22'!G142</f>
        <v>3573.42</v>
      </c>
      <c r="H140" s="63">
        <f>'APR''22'!H142</f>
        <v>261.17</v>
      </c>
      <c r="I140" s="5">
        <f>'APR''22'!I142</f>
        <v>0.59</v>
      </c>
      <c r="J140" s="20"/>
      <c r="K140" s="20"/>
      <c r="L140" s="5">
        <f>'APR''22'!L142</f>
        <v>1</v>
      </c>
      <c r="M140" s="5">
        <f>'APR''22'!M142</f>
        <v>40</v>
      </c>
      <c r="N140" s="20"/>
      <c r="O140" s="20"/>
      <c r="P140" s="20"/>
      <c r="Q140" s="20"/>
      <c r="R140" s="20"/>
      <c r="S140" s="20"/>
      <c r="T140" s="20"/>
      <c r="U140" s="20"/>
      <c r="V140" s="5">
        <f>'APR''22'!V142</f>
        <v>0</v>
      </c>
    </row>
    <row r="141" spans="1:22">
      <c r="A141" s="20"/>
      <c r="B141" s="18" t="str">
        <f>'APR''22'!B143</f>
        <v>18.04.22</v>
      </c>
      <c r="C141" s="5">
        <f>'APR''22'!C143</f>
        <v>141</v>
      </c>
      <c r="D141" s="5">
        <f>'APR''22'!D143</f>
        <v>138</v>
      </c>
      <c r="E141" s="20"/>
      <c r="F141" s="5">
        <f>'APR''22'!F143</f>
        <v>58</v>
      </c>
      <c r="G141" s="63">
        <f>'APR''22'!G143</f>
        <v>3493.62</v>
      </c>
      <c r="H141" s="63">
        <f>'APR''22'!H143</f>
        <v>278.56</v>
      </c>
      <c r="I141" s="5">
        <f>'APR''22'!I143</f>
        <v>2.1800000000000002</v>
      </c>
      <c r="J141" s="20"/>
      <c r="K141" s="20"/>
      <c r="L141" s="5">
        <f>'APR''22'!L143</f>
        <v>1</v>
      </c>
      <c r="M141" s="5">
        <f>'APR''22'!M143</f>
        <v>50</v>
      </c>
      <c r="N141" s="20"/>
      <c r="O141" s="20"/>
      <c r="P141" s="20"/>
      <c r="Q141" s="20"/>
      <c r="R141" s="20"/>
      <c r="S141" s="20"/>
      <c r="T141" s="20"/>
      <c r="U141" s="20"/>
      <c r="V141" s="5">
        <f>'APR''22'!V143</f>
        <v>0</v>
      </c>
    </row>
    <row r="142" spans="1:22">
      <c r="A142" s="20"/>
      <c r="B142" s="18" t="str">
        <f>'APR''22'!B144</f>
        <v>18.04.22</v>
      </c>
      <c r="C142" s="5">
        <f>'APR''22'!C144</f>
        <v>142</v>
      </c>
      <c r="D142" s="5">
        <f>'APR''22'!D144</f>
        <v>139</v>
      </c>
      <c r="E142" s="20"/>
      <c r="F142" s="5">
        <f>'APR''22'!F144</f>
        <v>59</v>
      </c>
      <c r="G142" s="63">
        <f>'APR''22'!G144</f>
        <v>3568.21</v>
      </c>
      <c r="H142" s="63">
        <f>'APR''22'!H144</f>
        <v>266.79000000000002</v>
      </c>
      <c r="I142" s="5">
        <f>'APR''22'!I144</f>
        <v>0</v>
      </c>
      <c r="J142" s="20"/>
      <c r="K142" s="20"/>
      <c r="L142" s="5">
        <f>'APR''22'!L144</f>
        <v>1</v>
      </c>
      <c r="M142" s="5">
        <f>'APR''22'!M144</f>
        <v>45</v>
      </c>
      <c r="N142" s="20"/>
      <c r="O142" s="20"/>
      <c r="P142" s="20"/>
      <c r="Q142" s="20"/>
      <c r="R142" s="20"/>
      <c r="S142" s="20"/>
      <c r="T142" s="20"/>
      <c r="U142" s="20"/>
      <c r="V142" s="5">
        <f>'APR''22'!V144</f>
        <v>0</v>
      </c>
    </row>
    <row r="143" spans="1:22">
      <c r="A143" s="20"/>
      <c r="B143" s="18" t="str">
        <f>'APR''22'!B145</f>
        <v>18.04.22</v>
      </c>
      <c r="C143" s="5">
        <f>'APR''22'!C145</f>
        <v>143</v>
      </c>
      <c r="D143" s="5">
        <f>'APR''22'!D145</f>
        <v>140</v>
      </c>
      <c r="E143" s="20"/>
      <c r="F143" s="5">
        <f>'APR''22'!F145</f>
        <v>58</v>
      </c>
      <c r="G143" s="63">
        <f>'APR''22'!G145</f>
        <v>3483.63</v>
      </c>
      <c r="H143" s="63">
        <f>'APR''22'!H145</f>
        <v>285.37</v>
      </c>
      <c r="I143" s="5">
        <f>'APR''22'!I145</f>
        <v>0</v>
      </c>
      <c r="J143" s="20"/>
      <c r="K143" s="20"/>
      <c r="L143" s="5">
        <f>'APR''22'!L145</f>
        <v>1</v>
      </c>
      <c r="M143" s="5">
        <f>'APR''22'!M145</f>
        <v>50</v>
      </c>
      <c r="N143" s="20"/>
      <c r="O143" s="20"/>
      <c r="P143" s="20"/>
      <c r="Q143" s="20"/>
      <c r="R143" s="20"/>
      <c r="S143" s="20"/>
      <c r="T143" s="20"/>
      <c r="U143" s="20"/>
      <c r="V143" s="5">
        <f>'APR''22'!V145</f>
        <v>0</v>
      </c>
    </row>
    <row r="144" spans="1:22">
      <c r="A144" s="20"/>
      <c r="B144" s="18" t="str">
        <f>'APR''22'!B146</f>
        <v>18.04.22</v>
      </c>
      <c r="C144" s="5">
        <f>'APR''22'!C146</f>
        <v>144</v>
      </c>
      <c r="D144" s="5">
        <f>'APR''22'!D146</f>
        <v>141</v>
      </c>
      <c r="E144" s="20"/>
      <c r="F144" s="5">
        <f>'APR''22'!F146</f>
        <v>58</v>
      </c>
      <c r="G144" s="63">
        <f>'APR''22'!G146</f>
        <v>3488.62</v>
      </c>
      <c r="H144" s="63">
        <f>'APR''22'!H146</f>
        <v>281.38</v>
      </c>
      <c r="I144" s="5">
        <f>'APR''22'!I146</f>
        <v>0</v>
      </c>
      <c r="J144" s="20"/>
      <c r="K144" s="20"/>
      <c r="L144" s="5">
        <f>'APR''22'!L146</f>
        <v>1</v>
      </c>
      <c r="M144" s="5">
        <f>'APR''22'!M146</f>
        <v>45</v>
      </c>
      <c r="N144" s="20"/>
      <c r="O144" s="20"/>
      <c r="P144" s="20"/>
      <c r="Q144" s="20"/>
      <c r="R144" s="20"/>
      <c r="S144" s="20"/>
      <c r="T144" s="20"/>
      <c r="U144" s="20"/>
      <c r="V144" s="5">
        <f>'APR''22'!V146</f>
        <v>0</v>
      </c>
    </row>
    <row r="145" spans="1:22">
      <c r="A145" s="20"/>
      <c r="B145" s="18" t="str">
        <f>'APR''22'!B147</f>
        <v>18.04.22</v>
      </c>
      <c r="C145" s="5">
        <f>'APR''22'!C147</f>
        <v>145</v>
      </c>
      <c r="D145" s="5">
        <f>'APR''22'!D147</f>
        <v>142</v>
      </c>
      <c r="E145" s="20"/>
      <c r="F145" s="5">
        <f>'APR''22'!F147</f>
        <v>58</v>
      </c>
      <c r="G145" s="63">
        <f>'APR''22'!G147</f>
        <v>3561.84</v>
      </c>
      <c r="H145" s="63">
        <f>'APR''22'!H147</f>
        <v>205.15</v>
      </c>
      <c r="I145" s="5">
        <f>'APR''22'!I147</f>
        <v>0.99</v>
      </c>
      <c r="J145" s="20"/>
      <c r="K145" s="20"/>
      <c r="L145" s="5">
        <f>'APR''22'!L147</f>
        <v>2</v>
      </c>
      <c r="M145" s="5">
        <f>'APR''22'!M147</f>
        <v>15</v>
      </c>
      <c r="N145" s="20"/>
      <c r="O145" s="20"/>
      <c r="P145" s="20"/>
      <c r="Q145" s="20"/>
      <c r="R145" s="20"/>
      <c r="S145" s="20"/>
      <c r="T145" s="20"/>
      <c r="U145" s="20"/>
      <c r="V145" s="5">
        <f>'APR''22'!V147</f>
        <v>0</v>
      </c>
    </row>
    <row r="146" spans="1:22">
      <c r="A146" s="20"/>
      <c r="B146" s="18" t="str">
        <f>'APR''22'!B148</f>
        <v>19.04.22</v>
      </c>
      <c r="C146" s="5">
        <f>'APR''22'!C148</f>
        <v>146</v>
      </c>
      <c r="D146" s="5">
        <f>'APR''22'!D148</f>
        <v>144</v>
      </c>
      <c r="E146" s="20"/>
      <c r="F146" s="5">
        <f>'APR''22'!F148</f>
        <v>58</v>
      </c>
      <c r="G146" s="63">
        <f>'APR''22'!G148</f>
        <v>3495.05</v>
      </c>
      <c r="H146" s="63">
        <f>'APR''22'!H148</f>
        <v>271.95</v>
      </c>
      <c r="I146" s="5">
        <f>'APR''22'!I148</f>
        <v>0</v>
      </c>
      <c r="J146" s="20"/>
      <c r="K146" s="20"/>
      <c r="L146" s="5">
        <f>'APR''22'!L148</f>
        <v>2</v>
      </c>
      <c r="M146" s="5">
        <f>'APR''22'!M148</f>
        <v>55</v>
      </c>
      <c r="N146" s="20"/>
      <c r="O146" s="20"/>
      <c r="P146" s="20"/>
      <c r="Q146" s="20"/>
      <c r="R146" s="20"/>
      <c r="S146" s="20"/>
      <c r="T146" s="20"/>
      <c r="U146" s="20"/>
      <c r="V146" s="5">
        <f>'APR''22'!V148</f>
        <v>0</v>
      </c>
    </row>
    <row r="147" spans="1:22">
      <c r="A147" s="20"/>
      <c r="B147" s="18" t="str">
        <f>'APR''22'!B149</f>
        <v>19.04.22</v>
      </c>
      <c r="C147" s="5">
        <f>'APR''22'!C149</f>
        <v>147</v>
      </c>
      <c r="D147" s="5">
        <f>'APR''22'!D149</f>
        <v>143</v>
      </c>
      <c r="E147" s="20"/>
      <c r="F147" s="5">
        <f>'APR''22'!F149</f>
        <v>58</v>
      </c>
      <c r="G147" s="63">
        <f>'APR''22'!G149</f>
        <v>3518.44</v>
      </c>
      <c r="H147" s="63">
        <f>'APR''22'!H149</f>
        <v>249.56</v>
      </c>
      <c r="I147" s="5">
        <f>'APR''22'!I149</f>
        <v>0</v>
      </c>
      <c r="J147" s="20"/>
      <c r="K147" s="20"/>
      <c r="L147" s="5">
        <f>'APR''22'!L149</f>
        <v>2</v>
      </c>
      <c r="M147" s="5">
        <f>'APR''22'!M149</f>
        <v>0</v>
      </c>
      <c r="N147" s="20"/>
      <c r="O147" s="20"/>
      <c r="P147" s="20"/>
      <c r="Q147" s="20"/>
      <c r="R147" s="20"/>
      <c r="S147" s="20"/>
      <c r="T147" s="20"/>
      <c r="U147" s="20"/>
      <c r="V147" s="5">
        <f>'APR''22'!V149</f>
        <v>0</v>
      </c>
    </row>
    <row r="148" spans="1:22">
      <c r="A148" s="20"/>
      <c r="B148" s="18" t="str">
        <f>'APR''22'!B150</f>
        <v>19.04.22</v>
      </c>
      <c r="C148" s="5">
        <f>'APR''22'!C150</f>
        <v>148</v>
      </c>
      <c r="D148" s="5">
        <f>'APR''22'!D150</f>
        <v>145</v>
      </c>
      <c r="E148" s="20"/>
      <c r="F148" s="5">
        <f>'APR''22'!F150</f>
        <v>56</v>
      </c>
      <c r="G148" s="63">
        <f>'APR''22'!G150</f>
        <v>3360.25</v>
      </c>
      <c r="H148" s="63">
        <f>'APR''22'!H150</f>
        <v>278.94</v>
      </c>
      <c r="I148" s="5">
        <f>'APR''22'!I150</f>
        <v>0.19</v>
      </c>
      <c r="J148" s="20"/>
      <c r="K148" s="20"/>
      <c r="L148" s="5">
        <f>'APR''22'!L150</f>
        <v>2</v>
      </c>
      <c r="M148" s="5">
        <f>'APR''22'!M150</f>
        <v>25</v>
      </c>
      <c r="N148" s="20"/>
      <c r="O148" s="20"/>
      <c r="P148" s="20"/>
      <c r="Q148" s="20"/>
      <c r="R148" s="20"/>
      <c r="S148" s="20"/>
      <c r="T148" s="20"/>
      <c r="U148" s="20"/>
      <c r="V148" s="5">
        <f>'APR''22'!V150</f>
        <v>0</v>
      </c>
    </row>
    <row r="149" spans="1:22">
      <c r="A149" s="20"/>
      <c r="B149" s="18" t="str">
        <f>'APR''22'!B151</f>
        <v>19.04.22</v>
      </c>
      <c r="C149" s="5">
        <f>'APR''22'!C151</f>
        <v>149</v>
      </c>
      <c r="D149" s="5">
        <f>'APR''22'!D151</f>
        <v>146</v>
      </c>
      <c r="E149" s="20"/>
      <c r="F149" s="5">
        <f>'APR''22'!F151</f>
        <v>58</v>
      </c>
      <c r="G149" s="63">
        <f>'APR''22'!G151</f>
        <v>3500.82</v>
      </c>
      <c r="H149" s="63">
        <f>'APR''22'!H151</f>
        <v>269.57</v>
      </c>
      <c r="I149" s="5">
        <f>'APR''22'!I151</f>
        <v>0.39</v>
      </c>
      <c r="J149" s="20"/>
      <c r="K149" s="20"/>
      <c r="L149" s="5">
        <f>'APR''22'!L151</f>
        <v>1</v>
      </c>
      <c r="M149" s="5">
        <f>'APR''22'!M151</f>
        <v>50</v>
      </c>
      <c r="N149" s="20"/>
      <c r="O149" s="20"/>
      <c r="P149" s="20"/>
      <c r="Q149" s="20"/>
      <c r="R149" s="20"/>
      <c r="S149" s="20"/>
      <c r="T149" s="20"/>
      <c r="U149" s="20"/>
      <c r="V149" s="5">
        <f>'APR''22'!V151</f>
        <v>0</v>
      </c>
    </row>
    <row r="150" spans="1:22">
      <c r="A150" s="20"/>
      <c r="B150" s="18" t="str">
        <f>'APR''22'!B152</f>
        <v>19.04.22</v>
      </c>
      <c r="C150" s="5">
        <f>'APR''22'!C152</f>
        <v>150</v>
      </c>
      <c r="D150" s="5">
        <f>'APR''22'!D152</f>
        <v>147</v>
      </c>
      <c r="E150" s="20"/>
      <c r="F150" s="5">
        <f>'APR''22'!F152</f>
        <v>58</v>
      </c>
      <c r="G150" s="63">
        <f>'APR''22'!G152</f>
        <v>3520.23</v>
      </c>
      <c r="H150" s="63">
        <f>'APR''22'!H152</f>
        <v>248.77</v>
      </c>
      <c r="I150" s="5">
        <f>'APR''22'!I152</f>
        <v>0</v>
      </c>
      <c r="J150" s="20"/>
      <c r="K150" s="20"/>
      <c r="L150" s="5">
        <f>'APR''22'!L152</f>
        <v>1</v>
      </c>
      <c r="M150" s="5">
        <f>'APR''22'!M152</f>
        <v>50</v>
      </c>
      <c r="N150" s="20"/>
      <c r="O150" s="20"/>
      <c r="P150" s="20"/>
      <c r="Q150" s="20"/>
      <c r="R150" s="20"/>
      <c r="S150" s="20"/>
      <c r="T150" s="20"/>
      <c r="U150" s="20"/>
      <c r="V150" s="5">
        <f>'APR''22'!V152</f>
        <v>0</v>
      </c>
    </row>
    <row r="151" spans="1:22">
      <c r="A151" s="20"/>
      <c r="B151" s="18" t="str">
        <f>'APR''22'!B153</f>
        <v>19.04.22</v>
      </c>
      <c r="C151" s="5">
        <f>'APR''22'!C153</f>
        <v>151</v>
      </c>
      <c r="D151" s="5">
        <f>'APR''22'!D153</f>
        <v>148</v>
      </c>
      <c r="E151" s="20"/>
      <c r="F151" s="5">
        <f>'APR''22'!F153</f>
        <v>57</v>
      </c>
      <c r="G151" s="63">
        <f>'APR''22'!G153</f>
        <v>3474.84</v>
      </c>
      <c r="H151" s="63">
        <f>'APR''22'!H153</f>
        <v>230.15</v>
      </c>
      <c r="I151" s="5">
        <f>'APR''22'!I153</f>
        <v>0.4</v>
      </c>
      <c r="J151" s="20"/>
      <c r="K151" s="20"/>
      <c r="L151" s="5">
        <f>'APR''22'!L153</f>
        <v>2</v>
      </c>
      <c r="M151" s="5">
        <f>'APR''22'!M153</f>
        <v>55</v>
      </c>
      <c r="N151" s="20"/>
      <c r="O151" s="20"/>
      <c r="P151" s="20"/>
      <c r="Q151" s="20"/>
      <c r="R151" s="20"/>
      <c r="S151" s="20"/>
      <c r="T151" s="20"/>
      <c r="U151" s="20"/>
      <c r="V151" s="5">
        <f>'APR''22'!V153</f>
        <v>0</v>
      </c>
    </row>
    <row r="152" spans="1:22">
      <c r="A152" s="20"/>
      <c r="B152" s="18" t="str">
        <f>'APR''22'!B154</f>
        <v>19.04.22</v>
      </c>
      <c r="C152" s="5">
        <f>'APR''22'!C154</f>
        <v>152</v>
      </c>
      <c r="D152" s="5">
        <f>'APR''22'!D154</f>
        <v>149</v>
      </c>
      <c r="E152" s="20"/>
      <c r="F152" s="5">
        <f>'APR''22'!F154</f>
        <v>58</v>
      </c>
      <c r="G152" s="63">
        <f>'APR''22'!G154</f>
        <v>3487.23</v>
      </c>
      <c r="H152" s="63">
        <f>'APR''22'!H154</f>
        <v>281.77</v>
      </c>
      <c r="I152" s="5">
        <f>'APR''22'!I154</f>
        <v>0</v>
      </c>
      <c r="J152" s="20"/>
      <c r="K152" s="20"/>
      <c r="L152" s="5">
        <f>'APR''22'!L154</f>
        <v>2</v>
      </c>
      <c r="M152" s="5">
        <f>'APR''22'!M154</f>
        <v>55</v>
      </c>
      <c r="N152" s="20"/>
      <c r="O152" s="20"/>
      <c r="P152" s="20"/>
      <c r="Q152" s="20"/>
      <c r="R152" s="20"/>
      <c r="S152" s="20"/>
      <c r="T152" s="20"/>
      <c r="U152" s="20"/>
      <c r="V152" s="5">
        <f>'APR''22'!V154</f>
        <v>0</v>
      </c>
    </row>
    <row r="153" spans="1:22">
      <c r="A153" s="20"/>
      <c r="B153" s="18" t="str">
        <f>'APR''22'!B155</f>
        <v>20.04.22</v>
      </c>
      <c r="C153" s="5">
        <f>'APR''22'!C155</f>
        <v>153</v>
      </c>
      <c r="D153" s="5">
        <f>'APR''22'!D155</f>
        <v>150</v>
      </c>
      <c r="E153" s="20"/>
      <c r="F153" s="5">
        <f>'APR''22'!F155</f>
        <v>59</v>
      </c>
      <c r="G153" s="63">
        <f>'APR''22'!G155</f>
        <v>3588.61</v>
      </c>
      <c r="H153" s="63">
        <f>'APR''22'!H155</f>
        <v>246.39</v>
      </c>
      <c r="I153" s="5">
        <f>'APR''22'!I155</f>
        <v>0</v>
      </c>
      <c r="J153" s="20"/>
      <c r="K153" s="20"/>
      <c r="L153" s="5">
        <f>'APR''22'!L155</f>
        <v>2</v>
      </c>
      <c r="M153" s="5">
        <f>'APR''22'!M155</f>
        <v>25</v>
      </c>
      <c r="N153" s="20"/>
      <c r="O153" s="20"/>
      <c r="P153" s="20"/>
      <c r="Q153" s="20"/>
      <c r="R153" s="20"/>
      <c r="S153" s="20"/>
      <c r="T153" s="20"/>
      <c r="U153" s="20"/>
      <c r="V153" s="5">
        <f>'APR''22'!V155</f>
        <v>0</v>
      </c>
    </row>
    <row r="154" spans="1:22">
      <c r="A154" s="20"/>
      <c r="B154" s="18" t="str">
        <f>'APR''22'!B156</f>
        <v>20.04.22</v>
      </c>
      <c r="C154" s="5">
        <f>'APR''22'!C156</f>
        <v>154</v>
      </c>
      <c r="D154" s="5">
        <f>'APR''22'!D156</f>
        <v>152</v>
      </c>
      <c r="E154" s="20"/>
      <c r="F154" s="5">
        <f>'APR''22'!F156</f>
        <v>57</v>
      </c>
      <c r="G154" s="63">
        <f>'APR''22'!G156</f>
        <v>3429.07</v>
      </c>
      <c r="H154" s="63">
        <f>'APR''22'!H156</f>
        <v>271.93</v>
      </c>
      <c r="I154" s="5">
        <f>'APR''22'!I156</f>
        <v>0</v>
      </c>
      <c r="J154" s="20"/>
      <c r="K154" s="20"/>
      <c r="L154" s="5">
        <f>'APR''22'!L156</f>
        <v>2</v>
      </c>
      <c r="M154" s="5">
        <f>'APR''22'!M156</f>
        <v>0</v>
      </c>
      <c r="N154" s="20"/>
      <c r="O154" s="20"/>
      <c r="P154" s="20"/>
      <c r="Q154" s="20"/>
      <c r="R154" s="20"/>
      <c r="S154" s="20"/>
      <c r="T154" s="20"/>
      <c r="U154" s="20"/>
      <c r="V154" s="5">
        <f>'APR''22'!V156</f>
        <v>0</v>
      </c>
    </row>
    <row r="155" spans="1:22">
      <c r="A155" s="20"/>
      <c r="B155" s="18" t="str">
        <f>'APR''22'!B157</f>
        <v>20.04.22</v>
      </c>
      <c r="C155" s="5">
        <f>'APR''22'!C157</f>
        <v>155</v>
      </c>
      <c r="D155" s="5">
        <f>'APR''22'!D157</f>
        <v>151</v>
      </c>
      <c r="E155" s="20"/>
      <c r="F155" s="5">
        <f>'APR''22'!F157</f>
        <v>58</v>
      </c>
      <c r="G155" s="63">
        <f>'APR''22'!G157</f>
        <v>3524.84</v>
      </c>
      <c r="H155" s="63">
        <f>'APR''22'!H157</f>
        <v>241.16</v>
      </c>
      <c r="I155" s="5">
        <f>'APR''22'!I157</f>
        <v>0</v>
      </c>
      <c r="J155" s="20"/>
      <c r="K155" s="20"/>
      <c r="L155" s="5">
        <f>'APR''22'!L157</f>
        <v>1</v>
      </c>
      <c r="M155" s="5">
        <f>'APR''22'!M157</f>
        <v>50</v>
      </c>
      <c r="N155" s="20"/>
      <c r="O155" s="20"/>
      <c r="P155" s="20"/>
      <c r="Q155" s="20"/>
      <c r="R155" s="20"/>
      <c r="S155" s="20"/>
      <c r="T155" s="20"/>
      <c r="U155" s="20"/>
      <c r="V155" s="5">
        <f>'APR''22'!V157</f>
        <v>0</v>
      </c>
    </row>
    <row r="156" spans="1:22">
      <c r="A156" s="20"/>
      <c r="B156" s="18" t="str">
        <f>'APR''22'!B158</f>
        <v>20.04.22</v>
      </c>
      <c r="C156" s="5">
        <f>'APR''22'!C158</f>
        <v>156</v>
      </c>
      <c r="D156" s="5">
        <f>'APR''22'!D158</f>
        <v>153</v>
      </c>
      <c r="E156" s="20"/>
      <c r="F156" s="5">
        <f>'APR''22'!F158</f>
        <v>59</v>
      </c>
      <c r="G156" s="63">
        <f>'APR''22'!G158</f>
        <v>3509.25</v>
      </c>
      <c r="H156" s="63">
        <f>'APR''22'!H158</f>
        <v>257.75</v>
      </c>
      <c r="I156" s="5">
        <f>'APR''22'!I158</f>
        <v>0</v>
      </c>
      <c r="J156" s="20"/>
      <c r="K156" s="20"/>
      <c r="L156" s="5">
        <f>'APR''22'!L158</f>
        <v>1</v>
      </c>
      <c r="M156" s="5">
        <f>'APR''22'!M158</f>
        <v>40</v>
      </c>
      <c r="N156" s="20"/>
      <c r="O156" s="20"/>
      <c r="P156" s="20"/>
      <c r="Q156" s="20"/>
      <c r="R156" s="20"/>
      <c r="S156" s="20"/>
      <c r="T156" s="20"/>
      <c r="U156" s="20"/>
      <c r="V156" s="5">
        <f>'APR''22'!V158</f>
        <v>0</v>
      </c>
    </row>
    <row r="157" spans="1:22">
      <c r="A157" s="20"/>
      <c r="B157" s="18" t="str">
        <f>'APR''22'!B159</f>
        <v>20.04.22</v>
      </c>
      <c r="C157" s="5">
        <f>'APR''22'!C159</f>
        <v>157</v>
      </c>
      <c r="D157" s="5">
        <f>'APR''22'!D159</f>
        <v>154</v>
      </c>
      <c r="E157" s="20"/>
      <c r="F157" s="5">
        <f>'APR''22'!F159</f>
        <v>59</v>
      </c>
      <c r="G157" s="63">
        <f>'APR''22'!G159</f>
        <v>3618.61</v>
      </c>
      <c r="H157" s="63">
        <f>'APR''22'!H159</f>
        <v>217.17</v>
      </c>
      <c r="I157" s="5">
        <f>'APR''22'!I159</f>
        <v>0.78</v>
      </c>
      <c r="J157" s="20"/>
      <c r="K157" s="20"/>
      <c r="L157" s="5">
        <f>'APR''22'!L159</f>
        <v>2</v>
      </c>
      <c r="M157" s="5">
        <f>'APR''22'!M159</f>
        <v>0</v>
      </c>
      <c r="N157" s="20"/>
      <c r="O157" s="20"/>
      <c r="P157" s="20"/>
      <c r="Q157" s="20"/>
      <c r="R157" s="20"/>
      <c r="S157" s="20"/>
      <c r="T157" s="20"/>
      <c r="U157" s="20"/>
      <c r="V157" s="5">
        <f>'APR''22'!V159</f>
        <v>0</v>
      </c>
    </row>
    <row r="158" spans="1:22">
      <c r="A158" s="20"/>
      <c r="B158" s="18" t="str">
        <f>'APR''22'!B160</f>
        <v>20.04.22</v>
      </c>
      <c r="C158" s="5">
        <f>'APR''22'!C160</f>
        <v>158</v>
      </c>
      <c r="D158" s="5">
        <f>'APR''22'!D160</f>
        <v>156</v>
      </c>
      <c r="E158" s="20"/>
      <c r="F158" s="5">
        <f>'APR''22'!F160</f>
        <v>58</v>
      </c>
      <c r="G158" s="63">
        <f>'APR''22'!G160</f>
        <v>3499.63</v>
      </c>
      <c r="H158" s="63">
        <f>'APR''22'!H160</f>
        <v>269.37</v>
      </c>
      <c r="I158" s="5">
        <f>'APR''22'!I160</f>
        <v>0</v>
      </c>
      <c r="J158" s="20"/>
      <c r="K158" s="20"/>
      <c r="L158" s="5">
        <f>'APR''22'!L160</f>
        <v>1</v>
      </c>
      <c r="M158" s="5">
        <f>'APR''22'!M160</f>
        <v>30</v>
      </c>
      <c r="N158" s="20"/>
      <c r="O158" s="20"/>
      <c r="P158" s="20"/>
      <c r="Q158" s="20"/>
      <c r="R158" s="20"/>
      <c r="S158" s="20"/>
      <c r="T158" s="20"/>
      <c r="U158" s="20"/>
      <c r="V158" s="5">
        <f>'APR''22'!V160</f>
        <v>0</v>
      </c>
    </row>
    <row r="159" spans="1:22">
      <c r="A159" s="20"/>
      <c r="B159" s="18" t="str">
        <f>'APR''22'!B161</f>
        <v>20.04.22</v>
      </c>
      <c r="C159" s="5">
        <f>'APR''22'!C161</f>
        <v>159</v>
      </c>
      <c r="D159" s="5">
        <f>'APR''22'!D161</f>
        <v>155</v>
      </c>
      <c r="E159" s="20"/>
      <c r="F159" s="5">
        <f>'APR''22'!F161</f>
        <v>59</v>
      </c>
      <c r="G159" s="63">
        <f>'APR''22'!G161</f>
        <v>3568.01</v>
      </c>
      <c r="H159" s="63">
        <f>'APR''22'!H161</f>
        <v>266.99</v>
      </c>
      <c r="I159" s="5">
        <f>'APR''22'!I161</f>
        <v>0</v>
      </c>
      <c r="J159" s="20"/>
      <c r="K159" s="20"/>
      <c r="L159" s="5">
        <f>'APR''22'!L161</f>
        <v>1</v>
      </c>
      <c r="M159" s="5">
        <f>'APR''22'!M161</f>
        <v>45</v>
      </c>
      <c r="N159" s="20"/>
      <c r="O159" s="20"/>
      <c r="P159" s="20"/>
      <c r="Q159" s="20"/>
      <c r="R159" s="20"/>
      <c r="S159" s="20"/>
      <c r="T159" s="20"/>
      <c r="U159" s="20"/>
      <c r="V159" s="5">
        <f>'APR''22'!V161</f>
        <v>0</v>
      </c>
    </row>
    <row r="160" spans="1:22">
      <c r="A160" s="20"/>
      <c r="B160" s="18" t="str">
        <f>'APR''22'!B162</f>
        <v>20.04.22</v>
      </c>
      <c r="C160" s="5">
        <f>'APR''22'!C162</f>
        <v>160</v>
      </c>
      <c r="D160" s="5">
        <f>'APR''22'!D162</f>
        <v>157</v>
      </c>
      <c r="E160" s="20"/>
      <c r="F160" s="5">
        <f>'APR''22'!F162</f>
        <v>56</v>
      </c>
      <c r="G160" s="63">
        <f>'APR''22'!G162</f>
        <v>3381.65</v>
      </c>
      <c r="H160" s="63">
        <f>'APR''22'!H162</f>
        <v>257.35000000000002</v>
      </c>
      <c r="I160" s="5">
        <f>'APR''22'!I162</f>
        <v>0</v>
      </c>
      <c r="J160" s="20"/>
      <c r="K160" s="20"/>
      <c r="L160" s="5">
        <f>'APR''22'!L162</f>
        <v>1</v>
      </c>
      <c r="M160" s="5">
        <f>'APR''22'!M162</f>
        <v>30</v>
      </c>
      <c r="N160" s="20"/>
      <c r="O160" s="20"/>
      <c r="P160" s="20"/>
      <c r="Q160" s="20"/>
      <c r="R160" s="20"/>
      <c r="S160" s="20"/>
      <c r="T160" s="20"/>
      <c r="U160" s="20"/>
      <c r="V160" s="5">
        <f>'APR''22'!V162</f>
        <v>0</v>
      </c>
    </row>
    <row r="161" spans="1:22">
      <c r="A161" s="20"/>
      <c r="B161" s="18" t="str">
        <f>'APR''22'!B163</f>
        <v>21.04.22</v>
      </c>
      <c r="C161" s="5">
        <f>'APR''22'!C163</f>
        <v>161</v>
      </c>
      <c r="D161" s="5">
        <f>'APR''22'!D163</f>
        <v>160</v>
      </c>
      <c r="E161" s="20"/>
      <c r="F161" s="5">
        <f>'APR''22'!F163</f>
        <v>59</v>
      </c>
      <c r="G161" s="63">
        <f>'APR''22'!G163</f>
        <v>3600.83</v>
      </c>
      <c r="H161" s="63">
        <f>'APR''22'!H163</f>
        <v>220.36</v>
      </c>
      <c r="I161" s="5">
        <f>'APR''22'!I163</f>
        <v>0.19</v>
      </c>
      <c r="J161" s="20"/>
      <c r="K161" s="20"/>
      <c r="L161" s="5">
        <f>'APR''22'!L163</f>
        <v>2</v>
      </c>
      <c r="M161" s="5">
        <f>'APR''22'!M163</f>
        <v>50</v>
      </c>
      <c r="N161" s="20"/>
      <c r="O161" s="20"/>
      <c r="P161" s="20"/>
      <c r="Q161" s="20"/>
      <c r="R161" s="20"/>
      <c r="S161" s="20"/>
      <c r="T161" s="20"/>
      <c r="U161" s="20"/>
      <c r="V161" s="5">
        <f>'APR''22'!V163</f>
        <v>0</v>
      </c>
    </row>
    <row r="162" spans="1:22">
      <c r="A162" s="20"/>
      <c r="B162" s="18" t="str">
        <f>'APR''22'!B164</f>
        <v>21.04.22</v>
      </c>
      <c r="C162" s="5">
        <f>'APR''22'!C164</f>
        <v>162</v>
      </c>
      <c r="D162" s="5">
        <f>'APR''22'!D164</f>
        <v>158</v>
      </c>
      <c r="E162" s="20"/>
      <c r="F162" s="5">
        <f>'APR''22'!F164</f>
        <v>60</v>
      </c>
      <c r="G162" s="63">
        <f>'APR''22'!G164</f>
        <v>3690.8</v>
      </c>
      <c r="H162" s="63">
        <f>'APR''22'!H164</f>
        <v>197.36</v>
      </c>
      <c r="I162" s="5">
        <f>'APR''22'!I164</f>
        <v>2.16</v>
      </c>
      <c r="J162" s="20"/>
      <c r="K162" s="20"/>
      <c r="L162" s="5">
        <f>'APR''22'!L164</f>
        <v>2</v>
      </c>
      <c r="M162" s="5">
        <f>'APR''22'!M164</f>
        <v>15</v>
      </c>
      <c r="N162" s="20"/>
      <c r="O162" s="20"/>
      <c r="P162" s="20"/>
      <c r="Q162" s="20"/>
      <c r="R162" s="20"/>
      <c r="S162" s="20"/>
      <c r="T162" s="20"/>
      <c r="U162" s="20"/>
      <c r="V162" s="5">
        <f>'APR''22'!V164</f>
        <v>0</v>
      </c>
    </row>
    <row r="163" spans="1:22">
      <c r="A163" s="20"/>
      <c r="B163" s="18" t="str">
        <f>'APR''22'!B165</f>
        <v>21.04.22</v>
      </c>
      <c r="C163" s="5">
        <f>'APR''22'!C165</f>
        <v>163</v>
      </c>
      <c r="D163" s="5">
        <f>'APR''22'!D165</f>
        <v>159</v>
      </c>
      <c r="E163" s="20"/>
      <c r="F163" s="5">
        <f>'APR''22'!F165</f>
        <v>59</v>
      </c>
      <c r="G163" s="63">
        <f>'APR''22'!G165</f>
        <v>3548.82</v>
      </c>
      <c r="H163" s="63">
        <f>'APR''22'!H165</f>
        <v>285.18</v>
      </c>
      <c r="I163" s="5">
        <f>'APR''22'!I165</f>
        <v>0</v>
      </c>
      <c r="J163" s="20"/>
      <c r="K163" s="20"/>
      <c r="L163" s="5">
        <f>'APR''22'!L165</f>
        <v>2</v>
      </c>
      <c r="M163" s="5">
        <f>'APR''22'!M165</f>
        <v>10</v>
      </c>
      <c r="N163" s="20"/>
      <c r="O163" s="20"/>
      <c r="P163" s="20"/>
      <c r="Q163" s="20"/>
      <c r="R163" s="20"/>
      <c r="S163" s="20"/>
      <c r="T163" s="20"/>
      <c r="U163" s="20"/>
      <c r="V163" s="5">
        <f>'APR''22'!V165</f>
        <v>0</v>
      </c>
    </row>
    <row r="164" spans="1:22">
      <c r="A164" s="20"/>
      <c r="B164" s="18" t="str">
        <f>'APR''22'!B166</f>
        <v>21.04.22</v>
      </c>
      <c r="C164" s="5">
        <f>'APR''22'!C166</f>
        <v>164</v>
      </c>
      <c r="D164" s="5">
        <f>'APR''22'!D166</f>
        <v>161</v>
      </c>
      <c r="E164" s="20"/>
      <c r="F164" s="5">
        <f>'APR''22'!F166</f>
        <v>58</v>
      </c>
      <c r="G164" s="63">
        <f>'APR''22'!G166</f>
        <v>3465.43</v>
      </c>
      <c r="H164" s="63">
        <f>'APR''22'!H166</f>
        <v>303.57</v>
      </c>
      <c r="I164" s="5">
        <f>'APR''22'!I166</f>
        <v>0</v>
      </c>
      <c r="J164" s="20"/>
      <c r="K164" s="20"/>
      <c r="L164" s="5">
        <f>'APR''22'!L166</f>
        <v>2</v>
      </c>
      <c r="M164" s="5">
        <f>'APR''22'!M166</f>
        <v>35</v>
      </c>
      <c r="N164" s="20"/>
      <c r="O164" s="20"/>
      <c r="P164" s="20"/>
      <c r="Q164" s="20"/>
      <c r="R164" s="20"/>
      <c r="S164" s="20"/>
      <c r="T164" s="20"/>
      <c r="U164" s="20"/>
      <c r="V164" s="5">
        <f>'APR''22'!V166</f>
        <v>0</v>
      </c>
    </row>
    <row r="165" spans="1:22">
      <c r="A165" s="20"/>
      <c r="B165" s="18" t="str">
        <f>'APR''22'!B167</f>
        <v>21.04.22</v>
      </c>
      <c r="C165" s="5">
        <f>'APR''22'!C167</f>
        <v>165</v>
      </c>
      <c r="D165" s="5">
        <f>'APR''22'!D167</f>
        <v>162</v>
      </c>
      <c r="E165" s="20"/>
      <c r="F165" s="5">
        <f>'APR''22'!F167</f>
        <v>57</v>
      </c>
      <c r="G165" s="63">
        <f>'APR''22'!G167</f>
        <v>3437.23</v>
      </c>
      <c r="H165" s="63">
        <f>'APR''22'!H167</f>
        <v>269.56</v>
      </c>
      <c r="I165" s="5">
        <f>'APR''22'!I167</f>
        <v>1.79</v>
      </c>
      <c r="J165" s="20"/>
      <c r="K165" s="20"/>
      <c r="L165" s="5">
        <f>'APR''22'!L167</f>
        <v>2</v>
      </c>
      <c r="M165" s="5">
        <f>'APR''22'!M167</f>
        <v>0</v>
      </c>
      <c r="N165" s="20"/>
      <c r="O165" s="20"/>
      <c r="P165" s="20"/>
      <c r="Q165" s="20"/>
      <c r="R165" s="20"/>
      <c r="S165" s="20"/>
      <c r="T165" s="20"/>
      <c r="U165" s="20"/>
      <c r="V165" s="5">
        <f>'APR''22'!V167</f>
        <v>0</v>
      </c>
    </row>
    <row r="166" spans="1:22">
      <c r="A166" s="20"/>
      <c r="B166" s="18" t="str">
        <f>'APR''22'!B168</f>
        <v>21.04.22</v>
      </c>
      <c r="C166" s="5">
        <f>'APR''22'!C168</f>
        <v>166</v>
      </c>
      <c r="D166" s="5">
        <f>'APR''22'!D168</f>
        <v>163</v>
      </c>
      <c r="E166" s="20"/>
      <c r="F166" s="5">
        <f>'APR''22'!F168</f>
        <v>58</v>
      </c>
      <c r="G166" s="63">
        <f>'APR''22'!G168</f>
        <v>3529.03</v>
      </c>
      <c r="H166" s="63">
        <f>'APR''22'!H168</f>
        <v>240.56</v>
      </c>
      <c r="I166" s="5">
        <f>'APR''22'!I168</f>
        <v>0.59</v>
      </c>
      <c r="J166" s="20"/>
      <c r="K166" s="20"/>
      <c r="L166" s="5">
        <f>'APR''22'!L168</f>
        <v>2</v>
      </c>
      <c r="M166" s="5">
        <f>'APR''22'!M168</f>
        <v>15</v>
      </c>
      <c r="N166" s="20"/>
      <c r="O166" s="20"/>
      <c r="P166" s="20"/>
      <c r="Q166" s="20"/>
      <c r="R166" s="20"/>
      <c r="S166" s="20"/>
      <c r="T166" s="20"/>
      <c r="U166" s="20"/>
      <c r="V166" s="5">
        <f>'APR''22'!V168</f>
        <v>0</v>
      </c>
    </row>
    <row r="167" spans="1:22">
      <c r="A167" s="20"/>
      <c r="B167" s="18" t="str">
        <f>'APR''22'!B169</f>
        <v>21.04.22</v>
      </c>
      <c r="C167" s="5">
        <f>'APR''22'!C169</f>
        <v>167</v>
      </c>
      <c r="D167" s="5">
        <f>'APR''22'!D169</f>
        <v>164</v>
      </c>
      <c r="E167" s="20"/>
      <c r="F167" s="5">
        <f>'APR''22'!F169</f>
        <v>59</v>
      </c>
      <c r="G167" s="63">
        <f>'APR''22'!G169</f>
        <v>3585.05</v>
      </c>
      <c r="H167" s="63">
        <f>'APR''22'!H169</f>
        <v>248.52</v>
      </c>
      <c r="I167" s="5">
        <f>'APR''22'!I169</f>
        <v>2.57</v>
      </c>
      <c r="J167" s="20"/>
      <c r="K167" s="20"/>
      <c r="L167" s="5">
        <f>'APR''22'!L169</f>
        <v>1</v>
      </c>
      <c r="M167" s="5">
        <f>'APR''22'!M169</f>
        <v>55</v>
      </c>
      <c r="N167" s="20"/>
      <c r="O167" s="20"/>
      <c r="P167" s="20"/>
      <c r="Q167" s="20"/>
      <c r="R167" s="20"/>
      <c r="S167" s="20"/>
      <c r="T167" s="20"/>
      <c r="U167" s="20"/>
      <c r="V167" s="5">
        <f>'APR''22'!V169</f>
        <v>0</v>
      </c>
    </row>
    <row r="168" spans="1:22">
      <c r="A168" s="20"/>
      <c r="B168" s="18" t="str">
        <f>'APR''22'!B170</f>
        <v>21.04.22</v>
      </c>
      <c r="C168" s="5">
        <f>'APR''22'!C170</f>
        <v>168</v>
      </c>
      <c r="D168" s="5">
        <f>'APR''22'!D170</f>
        <v>165</v>
      </c>
      <c r="E168" s="20"/>
      <c r="F168" s="5">
        <f>'APR''22'!F170</f>
        <v>57</v>
      </c>
      <c r="G168" s="63">
        <f>'APR''22'!G170</f>
        <v>3485.23</v>
      </c>
      <c r="H168" s="63">
        <f>'APR''22'!H170</f>
        <v>219.96</v>
      </c>
      <c r="I168" s="5">
        <f>'APR''22'!I170</f>
        <v>0.19</v>
      </c>
      <c r="J168" s="20"/>
      <c r="K168" s="20"/>
      <c r="L168" s="5">
        <f>'APR''22'!L170</f>
        <v>1</v>
      </c>
      <c r="M168" s="5">
        <f>'APR''22'!M170</f>
        <v>50</v>
      </c>
      <c r="N168" s="20"/>
      <c r="O168" s="20"/>
      <c r="P168" s="20"/>
      <c r="Q168" s="20"/>
      <c r="R168" s="20"/>
      <c r="S168" s="20"/>
      <c r="T168" s="20"/>
      <c r="U168" s="20"/>
      <c r="V168" s="5">
        <f>'APR''22'!V170</f>
        <v>0</v>
      </c>
    </row>
    <row r="169" spans="1:22">
      <c r="A169" s="20"/>
      <c r="B169" s="18" t="str">
        <f>'APR''22'!B171</f>
        <v>21.04.22</v>
      </c>
      <c r="C169" s="5">
        <f>'APR''22'!C171</f>
        <v>169</v>
      </c>
      <c r="D169" s="5">
        <f>'APR''22'!D171</f>
        <v>166</v>
      </c>
      <c r="E169" s="20"/>
      <c r="F169" s="5">
        <f>'APR''22'!F171</f>
        <v>59</v>
      </c>
      <c r="G169" s="63">
        <f>'APR''22'!G171</f>
        <v>3643.01</v>
      </c>
      <c r="H169" s="63">
        <f>'APR''22'!H171</f>
        <v>193.97</v>
      </c>
      <c r="I169" s="5">
        <f>'APR''22'!I171</f>
        <v>1.38</v>
      </c>
      <c r="J169" s="20"/>
      <c r="K169" s="20"/>
      <c r="L169" s="5">
        <f>'APR''22'!L171</f>
        <v>1</v>
      </c>
      <c r="M169" s="5">
        <f>'APR''22'!M171</f>
        <v>40</v>
      </c>
      <c r="N169" s="20"/>
      <c r="O169" s="20"/>
      <c r="P169" s="20"/>
      <c r="Q169" s="20"/>
      <c r="R169" s="20"/>
      <c r="S169" s="20"/>
      <c r="T169" s="20"/>
      <c r="U169" s="20"/>
      <c r="V169" s="5">
        <f>'APR''22'!V171</f>
        <v>0</v>
      </c>
    </row>
    <row r="170" spans="1:22">
      <c r="A170" s="20"/>
      <c r="B170" s="18" t="str">
        <f>'APR''22'!B172</f>
        <v>22.04.22</v>
      </c>
      <c r="C170" s="5">
        <f>'APR''22'!C172</f>
        <v>170</v>
      </c>
      <c r="D170" s="5">
        <f>'APR''22'!D172</f>
        <v>167</v>
      </c>
      <c r="E170" s="20"/>
      <c r="F170" s="5">
        <f>'APR''22'!F172</f>
        <v>59</v>
      </c>
      <c r="G170" s="63">
        <f>'APR''22'!G172</f>
        <v>3561.61</v>
      </c>
      <c r="H170" s="63">
        <f>'APR''22'!H172</f>
        <v>273.39</v>
      </c>
      <c r="I170" s="5">
        <f>'APR''22'!I172</f>
        <v>0</v>
      </c>
      <c r="J170" s="20"/>
      <c r="K170" s="20"/>
      <c r="L170" s="5">
        <f>'APR''22'!L172</f>
        <v>1</v>
      </c>
      <c r="M170" s="5">
        <f>'APR''22'!M172</f>
        <v>45</v>
      </c>
      <c r="N170" s="20"/>
      <c r="O170" s="20"/>
      <c r="P170" s="20"/>
      <c r="Q170" s="20"/>
      <c r="R170" s="20"/>
      <c r="S170" s="20"/>
      <c r="T170" s="20"/>
      <c r="U170" s="20"/>
      <c r="V170" s="5">
        <f>'APR''22'!V172</f>
        <v>0</v>
      </c>
    </row>
    <row r="171" spans="1:22">
      <c r="A171" s="20"/>
      <c r="B171" s="18" t="str">
        <f>'APR''22'!B173</f>
        <v>22.04.22</v>
      </c>
      <c r="C171" s="5">
        <f>'APR''22'!C173</f>
        <v>171</v>
      </c>
      <c r="D171" s="5">
        <f>'APR''22'!D173</f>
        <v>168</v>
      </c>
      <c r="E171" s="20"/>
      <c r="F171" s="5">
        <f>'APR''22'!F173</f>
        <v>58</v>
      </c>
      <c r="G171" s="63">
        <f>'APR''22'!G173</f>
        <v>3538.23</v>
      </c>
      <c r="H171" s="63">
        <f>'APR''22'!H173</f>
        <v>230.77</v>
      </c>
      <c r="I171" s="5">
        <f>'APR''22'!I173</f>
        <v>0</v>
      </c>
      <c r="J171" s="20"/>
      <c r="K171" s="20"/>
      <c r="L171" s="5">
        <f>'APR''22'!L173</f>
        <v>2</v>
      </c>
      <c r="M171" s="5">
        <f>'APR''22'!M173</f>
        <v>10</v>
      </c>
      <c r="N171" s="20"/>
      <c r="O171" s="20"/>
      <c r="P171" s="20"/>
      <c r="Q171" s="20"/>
      <c r="R171" s="20"/>
      <c r="S171" s="20"/>
      <c r="T171" s="20"/>
      <c r="U171" s="20"/>
      <c r="V171" s="5">
        <f>'APR''22'!V173</f>
        <v>0</v>
      </c>
    </row>
    <row r="172" spans="1:22">
      <c r="A172" s="20"/>
      <c r="B172" s="18" t="str">
        <f>'APR''22'!B174</f>
        <v>22.04.22</v>
      </c>
      <c r="C172" s="5">
        <f>'APR''22'!C174</f>
        <v>172</v>
      </c>
      <c r="D172" s="5">
        <f>'APR''22'!D174</f>
        <v>169</v>
      </c>
      <c r="E172" s="20"/>
      <c r="F172" s="5">
        <f>'APR''22'!F174</f>
        <v>58</v>
      </c>
      <c r="G172" s="63">
        <f>'APR''22'!G174</f>
        <v>3587.23</v>
      </c>
      <c r="H172" s="63">
        <f>'APR''22'!H174</f>
        <v>188.31</v>
      </c>
      <c r="I172" s="5">
        <f>'APR''22'!I174</f>
        <v>6.54</v>
      </c>
      <c r="J172" s="20"/>
      <c r="K172" s="20"/>
      <c r="L172" s="5">
        <f>'APR''22'!L174</f>
        <v>2</v>
      </c>
      <c r="M172" s="5">
        <f>'APR''22'!M174</f>
        <v>10</v>
      </c>
      <c r="N172" s="20"/>
      <c r="O172" s="20"/>
      <c r="P172" s="20"/>
      <c r="Q172" s="20"/>
      <c r="R172" s="20"/>
      <c r="S172" s="20"/>
      <c r="T172" s="20"/>
      <c r="U172" s="20"/>
      <c r="V172" s="5">
        <f>'APR''22'!V174</f>
        <v>9135</v>
      </c>
    </row>
    <row r="173" spans="1:22">
      <c r="A173" s="20"/>
      <c r="B173" s="18" t="str">
        <f>'APR''22'!B175</f>
        <v>22.04.22</v>
      </c>
      <c r="C173" s="5">
        <f>'APR''22'!C175</f>
        <v>173</v>
      </c>
      <c r="D173" s="5">
        <f>'APR''22'!D175</f>
        <v>170</v>
      </c>
      <c r="E173" s="20"/>
      <c r="F173" s="5">
        <f>'APR''22'!F175</f>
        <v>60</v>
      </c>
      <c r="G173" s="63">
        <f>'APR''22'!G175</f>
        <v>3808.8</v>
      </c>
      <c r="H173" s="63">
        <f>'APR''22'!H175</f>
        <v>328</v>
      </c>
      <c r="I173" s="5">
        <f>'APR''22'!I175</f>
        <v>6.8</v>
      </c>
      <c r="J173" s="20"/>
      <c r="K173" s="20"/>
      <c r="L173" s="5">
        <f>'APR''22'!L175</f>
        <v>2</v>
      </c>
      <c r="M173" s="5">
        <f>'APR''22'!M175</f>
        <v>15</v>
      </c>
      <c r="N173" s="20"/>
      <c r="O173" s="20"/>
      <c r="P173" s="20"/>
      <c r="Q173" s="20"/>
      <c r="R173" s="20"/>
      <c r="S173" s="20"/>
      <c r="T173" s="20"/>
      <c r="U173" s="20"/>
      <c r="V173" s="5">
        <f>'APR''22'!V175</f>
        <v>9292.5</v>
      </c>
    </row>
    <row r="174" spans="1:22">
      <c r="A174" s="20"/>
      <c r="B174" s="18" t="str">
        <f>'APR''22'!B176</f>
        <v>22.04.22</v>
      </c>
      <c r="C174" s="5">
        <f>'APR''22'!C176</f>
        <v>174</v>
      </c>
      <c r="D174" s="5">
        <f>'APR''22'!D176</f>
        <v>171</v>
      </c>
      <c r="E174" s="20"/>
      <c r="F174" s="5">
        <f>'APR''22'!F176</f>
        <v>58</v>
      </c>
      <c r="G174" s="63">
        <f>'APR''22'!G176</f>
        <v>3572.23</v>
      </c>
      <c r="H174" s="63">
        <f>'APR''22'!H176</f>
        <v>204.33</v>
      </c>
      <c r="I174" s="5">
        <f>'APR''22'!I176</f>
        <v>7.56</v>
      </c>
      <c r="J174" s="20"/>
      <c r="K174" s="20"/>
      <c r="L174" s="5">
        <f>'APR''22'!L176</f>
        <v>1</v>
      </c>
      <c r="M174" s="5">
        <f>'APR''22'!M176</f>
        <v>35</v>
      </c>
      <c r="N174" s="20"/>
      <c r="O174" s="20"/>
      <c r="P174" s="20"/>
      <c r="Q174" s="20"/>
      <c r="R174" s="20"/>
      <c r="S174" s="20"/>
      <c r="T174" s="20"/>
      <c r="U174" s="20"/>
      <c r="V174" s="5">
        <f>'APR''22'!V176</f>
        <v>9135</v>
      </c>
    </row>
    <row r="175" spans="1:22">
      <c r="A175" s="20"/>
      <c r="B175" s="18" t="str">
        <f>'APR''22'!B177</f>
        <v>22.04.22</v>
      </c>
      <c r="C175" s="5">
        <f>'APR''22'!C177</f>
        <v>175</v>
      </c>
      <c r="D175" s="5">
        <f>'APR''22'!D177</f>
        <v>172</v>
      </c>
      <c r="E175" s="20"/>
      <c r="F175" s="5">
        <f>'APR''22'!F177</f>
        <v>59</v>
      </c>
      <c r="G175" s="63">
        <f>'APR''22'!G177</f>
        <v>3640.61</v>
      </c>
      <c r="H175" s="63">
        <f>'APR''22'!H177</f>
        <v>195.38</v>
      </c>
      <c r="I175" s="5">
        <f>'APR''22'!I177</f>
        <v>0.99</v>
      </c>
      <c r="J175" s="20"/>
      <c r="K175" s="20"/>
      <c r="L175" s="5">
        <f>'APR''22'!L177</f>
        <v>2</v>
      </c>
      <c r="M175" s="5">
        <f>'APR''22'!M177</f>
        <v>20</v>
      </c>
      <c r="N175" s="20"/>
      <c r="O175" s="20"/>
      <c r="P175" s="20"/>
      <c r="Q175" s="20"/>
      <c r="R175" s="20"/>
      <c r="S175" s="20"/>
      <c r="T175" s="20"/>
      <c r="U175" s="20"/>
      <c r="V175" s="5">
        <f>'APR''22'!V177</f>
        <v>0</v>
      </c>
    </row>
    <row r="176" spans="1:22">
      <c r="A176" s="20"/>
      <c r="B176" s="18" t="str">
        <f>'APR''22'!B178</f>
        <v>22.04.22</v>
      </c>
      <c r="C176" s="5">
        <f>'APR''22'!C178</f>
        <v>176</v>
      </c>
      <c r="D176" s="5">
        <f>'APR''22'!D178</f>
        <v>173</v>
      </c>
      <c r="E176" s="20"/>
      <c r="F176" s="5">
        <f>'APR''22'!F178</f>
        <v>57</v>
      </c>
      <c r="G176" s="63">
        <f>'APR''22'!G178</f>
        <v>3496.05</v>
      </c>
      <c r="H176" s="63">
        <f>'APR''22'!H178</f>
        <v>207.95</v>
      </c>
      <c r="I176" s="5">
        <f>'APR''22'!I178</f>
        <v>0</v>
      </c>
      <c r="J176" s="20"/>
      <c r="K176" s="20"/>
      <c r="L176" s="5">
        <f>'APR''22'!L178</f>
        <v>1</v>
      </c>
      <c r="M176" s="5">
        <f>'APR''22'!M178</f>
        <v>40</v>
      </c>
      <c r="N176" s="20"/>
      <c r="O176" s="20"/>
      <c r="P176" s="20"/>
      <c r="Q176" s="20"/>
      <c r="R176" s="20"/>
      <c r="S176" s="20"/>
      <c r="T176" s="20"/>
      <c r="U176" s="20"/>
      <c r="V176" s="5">
        <f>'APR''22'!V178</f>
        <v>0</v>
      </c>
    </row>
    <row r="177" spans="1:22">
      <c r="A177" s="20"/>
      <c r="B177" s="18" t="str">
        <f>'APR''22'!B179</f>
        <v>22.04.22</v>
      </c>
      <c r="C177" s="5">
        <f>'APR''22'!C179</f>
        <v>177</v>
      </c>
      <c r="D177" s="5">
        <f>'APR''22'!D179</f>
        <v>174</v>
      </c>
      <c r="E177" s="20"/>
      <c r="F177" s="5">
        <f>'APR''22'!F179</f>
        <v>59</v>
      </c>
      <c r="G177" s="63">
        <f>'APR''22'!G179</f>
        <v>3634.63</v>
      </c>
      <c r="H177" s="63">
        <f>'APR''22'!H179</f>
        <v>194.9</v>
      </c>
      <c r="I177" s="5">
        <f>'APR''22'!I179</f>
        <v>8.5299999999999994</v>
      </c>
      <c r="J177" s="20"/>
      <c r="K177" s="20"/>
      <c r="L177" s="5">
        <f>'APR''22'!L179</f>
        <v>1</v>
      </c>
      <c r="M177" s="5">
        <f>'APR''22'!M179</f>
        <v>50</v>
      </c>
      <c r="N177" s="20"/>
      <c r="O177" s="20"/>
      <c r="P177" s="20"/>
      <c r="Q177" s="20"/>
      <c r="R177" s="20"/>
      <c r="S177" s="20"/>
      <c r="T177" s="20"/>
      <c r="U177" s="20"/>
      <c r="V177" s="5">
        <f>'APR''22'!V179</f>
        <v>0</v>
      </c>
    </row>
    <row r="178" spans="1:22">
      <c r="A178" s="20"/>
      <c r="B178" s="18" t="str">
        <f>'APR''22'!B180</f>
        <v>22.04.22</v>
      </c>
      <c r="C178" s="5">
        <f>'APR''22'!C180</f>
        <v>178</v>
      </c>
      <c r="D178" s="5">
        <f>'APR''22'!D180</f>
        <v>176</v>
      </c>
      <c r="E178" s="20"/>
      <c r="F178" s="5">
        <f>'APR''22'!F180</f>
        <v>58</v>
      </c>
      <c r="G178" s="63">
        <f>'APR''22'!G180</f>
        <v>3532.83</v>
      </c>
      <c r="H178" s="63">
        <f>'APR''22'!H180</f>
        <v>236.17</v>
      </c>
      <c r="I178" s="5">
        <f>'APR''22'!I180</f>
        <v>0</v>
      </c>
      <c r="J178" s="20"/>
      <c r="K178" s="20"/>
      <c r="L178" s="5">
        <f>'APR''22'!L180</f>
        <v>1</v>
      </c>
      <c r="M178" s="5">
        <f>'APR''22'!M180</f>
        <v>40</v>
      </c>
      <c r="N178" s="20"/>
      <c r="O178" s="20"/>
      <c r="P178" s="20"/>
      <c r="Q178" s="20"/>
      <c r="R178" s="20"/>
      <c r="S178" s="20"/>
      <c r="T178" s="20"/>
      <c r="U178" s="20"/>
      <c r="V178" s="5">
        <f>'APR''22'!V180</f>
        <v>0</v>
      </c>
    </row>
    <row r="179" spans="1:22">
      <c r="A179" s="20"/>
      <c r="B179" s="18" t="str">
        <f>'APR''22'!B181</f>
        <v>22.04.22</v>
      </c>
      <c r="C179" s="5">
        <f>'APR''22'!C181</f>
        <v>179</v>
      </c>
      <c r="D179" s="5">
        <f>'APR''22'!D181</f>
        <v>175</v>
      </c>
      <c r="E179" s="20"/>
      <c r="F179" s="5">
        <f>'APR''22'!F181</f>
        <v>59</v>
      </c>
      <c r="G179" s="63">
        <f>'APR''22'!G181</f>
        <v>3577.22</v>
      </c>
      <c r="H179" s="63">
        <f>'APR''22'!H181</f>
        <v>256.77999999999997</v>
      </c>
      <c r="I179" s="5">
        <f>'APR''22'!I181</f>
        <v>0</v>
      </c>
      <c r="J179" s="20"/>
      <c r="K179" s="20"/>
      <c r="L179" s="5">
        <f>'APR''22'!L181</f>
        <v>2</v>
      </c>
      <c r="M179" s="5">
        <f>'APR''22'!M181</f>
        <v>0</v>
      </c>
      <c r="N179" s="20"/>
      <c r="O179" s="20"/>
      <c r="P179" s="20"/>
      <c r="Q179" s="20"/>
      <c r="R179" s="20"/>
      <c r="S179" s="20"/>
      <c r="T179" s="20"/>
      <c r="U179" s="20"/>
      <c r="V179" s="5">
        <f>'APR''22'!V181</f>
        <v>0</v>
      </c>
    </row>
    <row r="180" spans="1:22">
      <c r="A180" s="20"/>
      <c r="B180" s="18" t="str">
        <f>'APR''22'!B182</f>
        <v>23.04.22</v>
      </c>
      <c r="C180" s="5">
        <f>'APR''22'!C182</f>
        <v>180</v>
      </c>
      <c r="D180" s="5">
        <f>'APR''22'!D182</f>
        <v>177</v>
      </c>
      <c r="E180" s="20"/>
      <c r="F180" s="5">
        <f>'APR''22'!F182</f>
        <v>60</v>
      </c>
      <c r="G180" s="63">
        <f>'APR''22'!G182</f>
        <v>3589.8</v>
      </c>
      <c r="H180" s="63">
        <f>'APR''22'!H182</f>
        <v>297.19</v>
      </c>
      <c r="I180" s="5">
        <f>'APR''22'!I182</f>
        <v>0.99</v>
      </c>
      <c r="J180" s="20"/>
      <c r="K180" s="20"/>
      <c r="L180" s="5">
        <f>'APR''22'!L182</f>
        <v>2</v>
      </c>
      <c r="M180" s="5">
        <f>'APR''22'!M182</f>
        <v>50</v>
      </c>
      <c r="N180" s="20"/>
      <c r="O180" s="20"/>
      <c r="P180" s="20"/>
      <c r="Q180" s="20"/>
      <c r="R180" s="20"/>
      <c r="S180" s="20"/>
      <c r="T180" s="20"/>
      <c r="U180" s="20"/>
      <c r="V180" s="5">
        <f>'APR''22'!V182</f>
        <v>0</v>
      </c>
    </row>
    <row r="181" spans="1:22">
      <c r="A181" s="20"/>
      <c r="B181" s="18" t="str">
        <f>'APR''22'!B183</f>
        <v>23.04.22</v>
      </c>
      <c r="C181" s="5">
        <f>'APR''22'!C183</f>
        <v>181</v>
      </c>
      <c r="D181" s="5">
        <f>'APR''22'!D183</f>
        <v>178</v>
      </c>
      <c r="E181" s="20"/>
      <c r="F181" s="5">
        <f>'APR''22'!F183</f>
        <v>55</v>
      </c>
      <c r="G181" s="63">
        <f>'APR''22'!G183</f>
        <v>3338.66</v>
      </c>
      <c r="H181" s="63">
        <f>'APR''22'!H183</f>
        <v>235.73</v>
      </c>
      <c r="I181" s="5">
        <f>'APR''22'!I183</f>
        <v>0.39</v>
      </c>
      <c r="J181" s="20"/>
      <c r="K181" s="20"/>
      <c r="L181" s="5">
        <f>'APR''22'!L183</f>
        <v>2</v>
      </c>
      <c r="M181" s="5">
        <f>'APR''22'!M183</f>
        <v>30</v>
      </c>
      <c r="N181" s="20"/>
      <c r="O181" s="20"/>
      <c r="P181" s="20"/>
      <c r="Q181" s="20"/>
      <c r="R181" s="20"/>
      <c r="S181" s="20"/>
      <c r="T181" s="20"/>
      <c r="U181" s="20"/>
      <c r="V181" s="5">
        <f>'APR''22'!V183</f>
        <v>0</v>
      </c>
    </row>
    <row r="182" spans="1:22">
      <c r="A182" s="20"/>
      <c r="B182" s="18" t="str">
        <f>'APR''22'!B184</f>
        <v>23.04.22</v>
      </c>
      <c r="C182" s="5">
        <f>'APR''22'!C184</f>
        <v>182</v>
      </c>
      <c r="D182" s="5">
        <f>'APR''22'!D184</f>
        <v>179</v>
      </c>
      <c r="E182" s="20"/>
      <c r="F182" s="5">
        <f>'APR''22'!F184</f>
        <v>59</v>
      </c>
      <c r="G182" s="63">
        <f>'APR''22'!G184</f>
        <v>3540.41</v>
      </c>
      <c r="H182" s="63">
        <f>'APR''22'!H184</f>
        <v>294.58999999999997</v>
      </c>
      <c r="I182" s="5">
        <f>'APR''22'!I184</f>
        <v>0</v>
      </c>
      <c r="J182" s="20"/>
      <c r="K182" s="20"/>
      <c r="L182" s="5">
        <f>'APR''22'!L184</f>
        <v>2</v>
      </c>
      <c r="M182" s="5">
        <f>'APR''22'!M184</f>
        <v>20</v>
      </c>
      <c r="N182" s="20"/>
      <c r="O182" s="20"/>
      <c r="P182" s="20"/>
      <c r="Q182" s="20"/>
      <c r="R182" s="20"/>
      <c r="S182" s="20"/>
      <c r="T182" s="20"/>
      <c r="U182" s="20"/>
      <c r="V182" s="5">
        <f>'APR''22'!V184</f>
        <v>0</v>
      </c>
    </row>
    <row r="183" spans="1:22">
      <c r="A183" s="20"/>
      <c r="B183" s="18" t="str">
        <f>'APR''22'!B185</f>
        <v>23.04.22</v>
      </c>
      <c r="C183" s="5">
        <f>'APR''22'!C185</f>
        <v>183</v>
      </c>
      <c r="D183" s="5">
        <f>'APR''22'!D185</f>
        <v>180</v>
      </c>
      <c r="E183" s="20"/>
      <c r="F183" s="5">
        <f>'APR''22'!F185</f>
        <v>59</v>
      </c>
      <c r="G183" s="63">
        <f>'APR''22'!G185</f>
        <v>3596.04</v>
      </c>
      <c r="H183" s="63">
        <f>'APR''22'!H185</f>
        <v>237.95</v>
      </c>
      <c r="I183" s="5">
        <f>'APR''22'!I185</f>
        <v>1.99</v>
      </c>
      <c r="J183" s="20"/>
      <c r="K183" s="20"/>
      <c r="L183" s="5">
        <f>'APR''22'!L185</f>
        <v>2</v>
      </c>
      <c r="M183" s="5">
        <f>'APR''22'!M185</f>
        <v>20</v>
      </c>
      <c r="N183" s="20"/>
      <c r="O183" s="20"/>
      <c r="P183" s="20"/>
      <c r="Q183" s="20"/>
      <c r="R183" s="20"/>
      <c r="S183" s="20"/>
      <c r="T183" s="20"/>
      <c r="U183" s="20"/>
      <c r="V183" s="5">
        <f>'APR''22'!V185</f>
        <v>0</v>
      </c>
    </row>
    <row r="184" spans="1:22">
      <c r="A184" s="20"/>
      <c r="B184" s="18" t="str">
        <f>'APR''22'!B186</f>
        <v>23.04.22</v>
      </c>
      <c r="C184" s="5">
        <f>'APR''22'!C186</f>
        <v>184</v>
      </c>
      <c r="D184" s="5">
        <f>'APR''22'!D186</f>
        <v>181</v>
      </c>
      <c r="E184" s="20"/>
      <c r="F184" s="5">
        <f>'APR''22'!F186</f>
        <v>59</v>
      </c>
      <c r="G184" s="63">
        <f>'APR''22'!G186</f>
        <v>3552.81</v>
      </c>
      <c r="H184" s="63">
        <f>'APR''22'!H186</f>
        <v>282.19</v>
      </c>
      <c r="I184" s="5">
        <f>'APR''22'!I186</f>
        <v>0</v>
      </c>
      <c r="J184" s="20"/>
      <c r="K184" s="20"/>
      <c r="L184" s="5">
        <f>'APR''22'!L186</f>
        <v>2</v>
      </c>
      <c r="M184" s="5">
        <f>'APR''22'!M186</f>
        <v>30</v>
      </c>
      <c r="N184" s="20"/>
      <c r="O184" s="20"/>
      <c r="P184" s="20"/>
      <c r="Q184" s="20"/>
      <c r="R184" s="20"/>
      <c r="S184" s="20"/>
      <c r="T184" s="20"/>
      <c r="U184" s="20"/>
      <c r="V184" s="5">
        <f>'APR''22'!V186</f>
        <v>0</v>
      </c>
    </row>
    <row r="185" spans="1:22">
      <c r="A185" s="20"/>
      <c r="B185" s="18" t="str">
        <f>'APR''22'!B187</f>
        <v>24.04.22</v>
      </c>
      <c r="C185" s="5">
        <f>'APR''22'!C187</f>
        <v>185</v>
      </c>
      <c r="D185" s="5">
        <f>'APR''22'!D187</f>
        <v>183</v>
      </c>
      <c r="E185" s="20"/>
      <c r="F185" s="5">
        <f>'APR''22'!F187</f>
        <v>58</v>
      </c>
      <c r="G185" s="63">
        <f>'APR''22'!G187</f>
        <v>3477.82</v>
      </c>
      <c r="H185" s="63">
        <f>'APR''22'!H187</f>
        <v>292.57</v>
      </c>
      <c r="I185" s="5">
        <f>'APR''22'!I187</f>
        <v>0.39</v>
      </c>
      <c r="J185" s="20"/>
      <c r="K185" s="20"/>
      <c r="L185" s="5">
        <f>'APR''22'!L187</f>
        <v>2</v>
      </c>
      <c r="M185" s="5">
        <f>'APR''22'!M187</f>
        <v>0</v>
      </c>
      <c r="N185" s="20"/>
      <c r="O185" s="20"/>
      <c r="P185" s="20"/>
      <c r="Q185" s="20"/>
      <c r="R185" s="20"/>
      <c r="S185" s="20"/>
      <c r="T185" s="20"/>
      <c r="U185" s="20"/>
      <c r="V185" s="5">
        <f>'APR''22'!V187</f>
        <v>0</v>
      </c>
    </row>
    <row r="186" spans="1:22">
      <c r="A186" s="20"/>
      <c r="B186" s="18" t="str">
        <f>'APR''22'!B188</f>
        <v>24.04.22</v>
      </c>
      <c r="C186" s="5">
        <f>'APR''22'!C188</f>
        <v>186</v>
      </c>
      <c r="D186" s="5">
        <f>'APR''22'!D188</f>
        <v>182</v>
      </c>
      <c r="E186" s="20"/>
      <c r="F186" s="5">
        <f>'APR''22'!F188</f>
        <v>58</v>
      </c>
      <c r="G186" s="63">
        <f>'APR''22'!G188</f>
        <v>3552.82</v>
      </c>
      <c r="H186" s="63">
        <f>'APR''22'!H188</f>
        <v>218.77</v>
      </c>
      <c r="I186" s="5">
        <f>'APR''22'!I188</f>
        <v>1.59</v>
      </c>
      <c r="J186" s="20"/>
      <c r="K186" s="20"/>
      <c r="L186" s="5">
        <f>'APR''22'!L188</f>
        <v>1</v>
      </c>
      <c r="M186" s="5">
        <f>'APR''22'!M188</f>
        <v>55</v>
      </c>
      <c r="N186" s="20"/>
      <c r="O186" s="20"/>
      <c r="P186" s="20"/>
      <c r="Q186" s="20"/>
      <c r="R186" s="20"/>
      <c r="S186" s="20"/>
      <c r="T186" s="20"/>
      <c r="U186" s="20"/>
      <c r="V186" s="5">
        <f>'APR''22'!V188</f>
        <v>0</v>
      </c>
    </row>
    <row r="187" spans="1:22">
      <c r="A187" s="20"/>
      <c r="B187" s="18" t="str">
        <f>'APR''22'!B189</f>
        <v>24.04.22</v>
      </c>
      <c r="C187" s="5">
        <f>'APR''22'!C189</f>
        <v>187</v>
      </c>
      <c r="D187" s="5">
        <f>'APR''22'!D189</f>
        <v>184</v>
      </c>
      <c r="E187" s="20"/>
      <c r="F187" s="5">
        <f>'APR''22'!F189</f>
        <v>58</v>
      </c>
      <c r="G187" s="63">
        <f>'APR''22'!G189</f>
        <v>3593.63</v>
      </c>
      <c r="H187" s="63">
        <f>'APR''22'!H189</f>
        <v>184.93</v>
      </c>
      <c r="I187" s="5">
        <f>'APR''22'!I189</f>
        <v>9.56</v>
      </c>
      <c r="J187" s="20"/>
      <c r="K187" s="20"/>
      <c r="L187" s="5">
        <f>'APR''22'!L189</f>
        <v>2</v>
      </c>
      <c r="M187" s="5">
        <f>'APR''22'!M189</f>
        <v>20</v>
      </c>
      <c r="N187" s="20"/>
      <c r="O187" s="20"/>
      <c r="P187" s="20"/>
      <c r="Q187" s="20"/>
      <c r="R187" s="20"/>
      <c r="S187" s="20"/>
      <c r="T187" s="20"/>
      <c r="U187" s="20"/>
      <c r="V187" s="5">
        <f>'APR''22'!V189</f>
        <v>9135</v>
      </c>
    </row>
    <row r="188" spans="1:22">
      <c r="A188" s="20"/>
      <c r="B188" s="18" t="str">
        <f>'APR''22'!B190</f>
        <v>24.04.22</v>
      </c>
      <c r="C188" s="5">
        <f>'APR''22'!C190</f>
        <v>188</v>
      </c>
      <c r="D188" s="5">
        <f>'APR''22'!D190</f>
        <v>185</v>
      </c>
      <c r="E188" s="20"/>
      <c r="F188" s="5">
        <f>'APR''22'!F190</f>
        <v>57</v>
      </c>
      <c r="G188" s="63">
        <f>'APR''22'!G190</f>
        <v>3528.04</v>
      </c>
      <c r="H188" s="63">
        <f>'APR''22'!H190</f>
        <v>175.96</v>
      </c>
      <c r="I188" s="5">
        <f>'APR''22'!I190</f>
        <v>0</v>
      </c>
      <c r="J188" s="20"/>
      <c r="K188" s="20"/>
      <c r="L188" s="5">
        <f>'APR''22'!L190</f>
        <v>2</v>
      </c>
      <c r="M188" s="5">
        <f>'APR''22'!M190</f>
        <v>25</v>
      </c>
      <c r="N188" s="20"/>
      <c r="O188" s="20"/>
      <c r="P188" s="20"/>
      <c r="Q188" s="20"/>
      <c r="R188" s="20"/>
      <c r="S188" s="20"/>
      <c r="T188" s="20"/>
      <c r="U188" s="20"/>
      <c r="V188" s="5">
        <f>'APR''22'!V190</f>
        <v>0</v>
      </c>
    </row>
    <row r="189" spans="1:22">
      <c r="A189" s="20"/>
      <c r="B189" s="18" t="str">
        <f>'APR''22'!B191</f>
        <v>24.04.22</v>
      </c>
      <c r="C189" s="5">
        <f>'APR''22'!C191</f>
        <v>189</v>
      </c>
      <c r="D189" s="5">
        <f>'APR''22'!D191</f>
        <v>186</v>
      </c>
      <c r="E189" s="20"/>
      <c r="F189" s="5">
        <f>'APR''22'!F191</f>
        <v>59</v>
      </c>
      <c r="G189" s="63">
        <f>'APR''22'!G191</f>
        <v>3797.2</v>
      </c>
      <c r="H189" s="63">
        <f>'APR''22'!H191</f>
        <v>332.8</v>
      </c>
      <c r="I189" s="5">
        <f>'APR''22'!I191</f>
        <v>0</v>
      </c>
      <c r="J189" s="20"/>
      <c r="K189" s="20"/>
      <c r="L189" s="5">
        <f>'APR''22'!L191</f>
        <v>2</v>
      </c>
      <c r="M189" s="5">
        <f>'APR''22'!M191</f>
        <v>10</v>
      </c>
      <c r="N189" s="20"/>
      <c r="O189" s="20"/>
      <c r="P189" s="20"/>
      <c r="Q189" s="20"/>
      <c r="R189" s="20"/>
      <c r="S189" s="20"/>
      <c r="T189" s="20"/>
      <c r="U189" s="20"/>
      <c r="V189" s="5">
        <f>'APR''22'!V191</f>
        <v>0</v>
      </c>
    </row>
    <row r="190" spans="1:22">
      <c r="A190" s="20"/>
      <c r="B190" s="18" t="str">
        <f>'APR''22'!B192</f>
        <v>24.04.22</v>
      </c>
      <c r="C190" s="5">
        <f>'APR''22'!C192</f>
        <v>190</v>
      </c>
      <c r="D190" s="5">
        <f>'APR''22'!D192</f>
        <v>187</v>
      </c>
      <c r="E190" s="20"/>
      <c r="F190" s="5">
        <f>'APR''22'!F192</f>
        <v>59</v>
      </c>
      <c r="G190" s="63">
        <f>'APR''22'!G192</f>
        <v>3488.41</v>
      </c>
      <c r="H190" s="63">
        <f>'APR''22'!H192</f>
        <v>346.59</v>
      </c>
      <c r="I190" s="5">
        <f>'APR''22'!I192</f>
        <v>0</v>
      </c>
      <c r="J190" s="20"/>
      <c r="K190" s="20"/>
      <c r="L190" s="5">
        <f>'APR''22'!L192</f>
        <v>2</v>
      </c>
      <c r="M190" s="5">
        <f>'APR''22'!M192</f>
        <v>0</v>
      </c>
      <c r="N190" s="20"/>
      <c r="O190" s="20"/>
      <c r="P190" s="20"/>
      <c r="Q190" s="20"/>
      <c r="R190" s="20"/>
      <c r="S190" s="20"/>
      <c r="T190" s="20"/>
      <c r="U190" s="20"/>
      <c r="V190" s="5">
        <f>'APR''22'!V192</f>
        <v>0</v>
      </c>
    </row>
    <row r="191" spans="1:22">
      <c r="A191" s="20"/>
      <c r="B191" s="18" t="str">
        <f>'APR''22'!B193</f>
        <v>24.04.22</v>
      </c>
      <c r="C191" s="5">
        <f>'APR''22'!C193</f>
        <v>191</v>
      </c>
      <c r="D191" s="5">
        <f>'APR''22'!D193</f>
        <v>189</v>
      </c>
      <c r="E191" s="20"/>
      <c r="F191" s="5">
        <f>'APR''22'!F193</f>
        <v>59</v>
      </c>
      <c r="G191" s="63">
        <f>'APR''22'!G193</f>
        <v>3516.61</v>
      </c>
      <c r="H191" s="63">
        <f>'APR''22'!H193</f>
        <v>318.39</v>
      </c>
      <c r="I191" s="5">
        <f>'APR''22'!I193</f>
        <v>0</v>
      </c>
      <c r="J191" s="20"/>
      <c r="K191" s="20"/>
      <c r="L191" s="5">
        <f>'APR''22'!L193</f>
        <v>2</v>
      </c>
      <c r="M191" s="5">
        <f>'APR''22'!M193</f>
        <v>10</v>
      </c>
      <c r="N191" s="20"/>
      <c r="O191" s="20"/>
      <c r="P191" s="20"/>
      <c r="Q191" s="20"/>
      <c r="R191" s="20"/>
      <c r="S191" s="20"/>
      <c r="T191" s="20"/>
      <c r="U191" s="20"/>
      <c r="V191" s="5">
        <f>'APR''22'!V193</f>
        <v>0</v>
      </c>
    </row>
    <row r="192" spans="1:22">
      <c r="A192" s="20"/>
      <c r="B192" s="18" t="str">
        <f>'APR''22'!B194</f>
        <v>25.04.22</v>
      </c>
      <c r="C192" s="5">
        <f>'APR''22'!C194</f>
        <v>192</v>
      </c>
      <c r="D192" s="5">
        <f>'APR''22'!D194</f>
        <v>188</v>
      </c>
      <c r="E192" s="20"/>
      <c r="F192" s="5">
        <f>'APR''22'!F194</f>
        <v>59</v>
      </c>
      <c r="G192" s="63">
        <f>'APR''22'!G194</f>
        <v>3437.81</v>
      </c>
      <c r="H192" s="63">
        <f>'APR''22'!H194</f>
        <v>397.19</v>
      </c>
      <c r="I192" s="5">
        <f>'APR''22'!I194</f>
        <v>0</v>
      </c>
      <c r="J192" s="20"/>
      <c r="K192" s="20"/>
      <c r="L192" s="5">
        <f>'APR''22'!L194</f>
        <v>2</v>
      </c>
      <c r="M192" s="5">
        <f>'APR''22'!M194</f>
        <v>25</v>
      </c>
      <c r="N192" s="20"/>
      <c r="O192" s="20"/>
      <c r="P192" s="20"/>
      <c r="Q192" s="20"/>
      <c r="R192" s="20"/>
      <c r="S192" s="20"/>
      <c r="T192" s="20"/>
      <c r="U192" s="20"/>
      <c r="V192" s="5">
        <f>'APR''22'!V194</f>
        <v>0</v>
      </c>
    </row>
    <row r="193" spans="1:24">
      <c r="A193" s="20"/>
      <c r="B193" s="18" t="str">
        <f>'APR''22'!B195</f>
        <v>25.04.22</v>
      </c>
      <c r="C193" s="5">
        <f>'APR''22'!C195</f>
        <v>193</v>
      </c>
      <c r="D193" s="5">
        <f>'APR''22'!D195</f>
        <v>191</v>
      </c>
      <c r="E193" s="20"/>
      <c r="F193" s="5">
        <f>'APR''22'!F195</f>
        <v>59</v>
      </c>
      <c r="G193" s="63">
        <f>'APR''22'!G195</f>
        <v>3555.21</v>
      </c>
      <c r="H193" s="63">
        <f>'APR''22'!H195</f>
        <v>279.79000000000002</v>
      </c>
      <c r="I193" s="5">
        <f>'APR''22'!I195</f>
        <v>0</v>
      </c>
      <c r="J193" s="20"/>
      <c r="K193" s="20"/>
      <c r="L193" s="5">
        <f>'APR''22'!L195</f>
        <v>1</v>
      </c>
      <c r="M193" s="5">
        <f>'APR''22'!M195</f>
        <v>55</v>
      </c>
      <c r="N193" s="20"/>
      <c r="O193" s="20"/>
      <c r="P193" s="20"/>
      <c r="Q193" s="20"/>
      <c r="R193" s="20"/>
      <c r="S193" s="20"/>
      <c r="T193" s="20"/>
      <c r="U193" s="20"/>
      <c r="V193" s="5">
        <f>'APR''22'!V195</f>
        <v>0</v>
      </c>
    </row>
    <row r="194" spans="1:24">
      <c r="A194" s="20"/>
      <c r="B194" s="164" t="str">
        <f>'APR''22'!B196</f>
        <v>25.04.22</v>
      </c>
      <c r="C194" s="394">
        <f>'APR''22'!C196</f>
        <v>194</v>
      </c>
      <c r="D194" s="394">
        <f>'APR''22'!D196</f>
        <v>192</v>
      </c>
      <c r="E194" s="20"/>
      <c r="F194" s="394">
        <f>'APR''22'!F196</f>
        <v>59</v>
      </c>
      <c r="G194" s="395">
        <f>'APR''22'!G196</f>
        <v>3585.82</v>
      </c>
      <c r="H194" s="395">
        <f>'APR''22'!H196</f>
        <v>249.17</v>
      </c>
      <c r="I194" s="394">
        <f>'APR''22'!I196</f>
        <v>0.99</v>
      </c>
      <c r="J194" s="20"/>
      <c r="K194" s="20"/>
      <c r="L194" s="394">
        <f>'APR''22'!L196</f>
        <v>1</v>
      </c>
      <c r="M194" s="394">
        <f>'APR''22'!M196</f>
        <v>45</v>
      </c>
      <c r="N194" s="20"/>
      <c r="O194" s="20"/>
      <c r="P194" s="20"/>
      <c r="Q194" s="20"/>
      <c r="R194" s="20"/>
      <c r="S194" s="20"/>
      <c r="T194" s="20"/>
      <c r="U194" s="20"/>
      <c r="V194" s="394">
        <f>'APR''22'!V196</f>
        <v>0</v>
      </c>
    </row>
    <row r="195" spans="1:24">
      <c r="A195" s="20"/>
      <c r="B195" s="18" t="str">
        <f>'APR''22'!B197</f>
        <v>25.04.22</v>
      </c>
      <c r="C195" s="5">
        <f>'APR''22'!C197</f>
        <v>195</v>
      </c>
      <c r="D195" s="5">
        <f>'APR''22'!D197</f>
        <v>193</v>
      </c>
      <c r="E195" s="5"/>
      <c r="F195" s="5">
        <f>'APR''22'!F197</f>
        <v>53</v>
      </c>
      <c r="G195" s="63">
        <f>'APR''22'!G197</f>
        <v>3147.47</v>
      </c>
      <c r="H195" s="63">
        <f>'APR''22'!H197</f>
        <v>297.52999999999997</v>
      </c>
      <c r="I195" s="5">
        <f>'APR''22'!I197</f>
        <v>0</v>
      </c>
      <c r="J195" s="5"/>
      <c r="K195" s="5"/>
      <c r="L195" s="5">
        <f>'APR''22'!L197</f>
        <v>2</v>
      </c>
      <c r="M195" s="5">
        <f>'APR''22'!M197</f>
        <v>10</v>
      </c>
      <c r="N195" s="5"/>
      <c r="O195" s="5"/>
      <c r="P195" s="5"/>
      <c r="Q195" s="5"/>
      <c r="R195" s="5"/>
      <c r="S195" s="5"/>
      <c r="T195" s="5"/>
      <c r="U195" s="5"/>
      <c r="V195" s="5">
        <f>'APR''22'!V197</f>
        <v>0</v>
      </c>
    </row>
    <row r="196" spans="1:24">
      <c r="A196" s="20"/>
      <c r="B196" s="18" t="str">
        <f>'APR''22'!B198</f>
        <v>25.04.22</v>
      </c>
      <c r="C196" s="5">
        <f>'APR''22'!C198</f>
        <v>196</v>
      </c>
      <c r="D196" s="5">
        <f>'APR''22'!D198</f>
        <v>190</v>
      </c>
      <c r="E196" s="5"/>
      <c r="F196" s="5">
        <f>'APR''22'!F198</f>
        <v>57</v>
      </c>
      <c r="G196" s="63">
        <f>'APR''22'!G198</f>
        <v>3398.85</v>
      </c>
      <c r="H196" s="63">
        <f>'APR''22'!H198</f>
        <v>304.14999999999998</v>
      </c>
      <c r="I196" s="5">
        <f>'APR''22'!I198</f>
        <v>0</v>
      </c>
      <c r="J196" s="5"/>
      <c r="K196" s="5"/>
      <c r="L196" s="5">
        <f>'APR''22'!L198</f>
        <v>1</v>
      </c>
      <c r="M196" s="5">
        <f>'APR''22'!M198</f>
        <v>55</v>
      </c>
      <c r="N196" s="5"/>
      <c r="O196" s="5"/>
      <c r="P196" s="5"/>
      <c r="Q196" s="5"/>
      <c r="R196" s="5"/>
      <c r="S196" s="5"/>
      <c r="T196" s="5"/>
      <c r="U196" s="5"/>
      <c r="V196" s="5">
        <f>'APR''22'!V198</f>
        <v>0</v>
      </c>
    </row>
    <row r="197" spans="1:24">
      <c r="A197" s="20"/>
      <c r="B197" s="18" t="str">
        <f>'APR''22'!B199</f>
        <v>25.04.22</v>
      </c>
      <c r="C197" s="5">
        <f>'APR''22'!C199</f>
        <v>197</v>
      </c>
      <c r="D197" s="5">
        <f>'APR''22'!D199</f>
        <v>194</v>
      </c>
      <c r="E197" s="5"/>
      <c r="F197" s="5">
        <f>'APR''22'!F199</f>
        <v>57</v>
      </c>
      <c r="G197" s="63">
        <f>'APR''22'!G199</f>
        <v>3377.67</v>
      </c>
      <c r="H197" s="63">
        <f>'APR''22'!H199</f>
        <v>323.33</v>
      </c>
      <c r="I197" s="5">
        <f>'APR''22'!I199</f>
        <v>0</v>
      </c>
      <c r="J197" s="5"/>
      <c r="K197" s="5"/>
      <c r="L197" s="5">
        <f>'APR''22'!L199</f>
        <v>2</v>
      </c>
      <c r="M197" s="5">
        <f>'APR''22'!M199</f>
        <v>50</v>
      </c>
      <c r="N197" s="5"/>
      <c r="O197" s="5"/>
      <c r="P197" s="5"/>
      <c r="Q197" s="5"/>
      <c r="R197" s="5"/>
      <c r="S197" s="5"/>
      <c r="T197" s="5"/>
      <c r="U197" s="5"/>
      <c r="V197" s="5">
        <f>'APR''22'!V199</f>
        <v>0</v>
      </c>
    </row>
    <row r="198" spans="1:24">
      <c r="A198" s="20"/>
      <c r="B198" s="18" t="str">
        <f>'APR''22'!B200</f>
        <v>25.04.22</v>
      </c>
      <c r="C198" s="5">
        <f>'APR''22'!C200</f>
        <v>198</v>
      </c>
      <c r="D198" s="5">
        <f>'APR''22'!D200</f>
        <v>195</v>
      </c>
      <c r="E198" s="5"/>
      <c r="F198" s="5">
        <f>'APR''22'!F200</f>
        <v>58</v>
      </c>
      <c r="G198" s="63">
        <f>'APR''22'!G200</f>
        <v>3406.42</v>
      </c>
      <c r="H198" s="63">
        <f>'APR''22'!H200</f>
        <v>363.58</v>
      </c>
      <c r="I198" s="5">
        <f>'APR''22'!I200</f>
        <v>0</v>
      </c>
      <c r="J198" s="5"/>
      <c r="K198" s="5"/>
      <c r="L198" s="5">
        <f>'APR''22'!L200</f>
        <v>2</v>
      </c>
      <c r="M198" s="5">
        <f>'APR''22'!M200</f>
        <v>50</v>
      </c>
      <c r="N198" s="5"/>
      <c r="O198" s="5"/>
      <c r="P198" s="5"/>
      <c r="Q198" s="5"/>
      <c r="R198" s="5"/>
      <c r="S198" s="5"/>
      <c r="T198" s="5"/>
      <c r="U198" s="5"/>
      <c r="V198" s="5">
        <f>'APR''22'!V200</f>
        <v>0</v>
      </c>
    </row>
    <row r="199" spans="1:24">
      <c r="A199" s="20"/>
      <c r="B199" s="18" t="str">
        <f>'APR''22'!B201</f>
        <v>26.04.22</v>
      </c>
      <c r="C199" s="5">
        <f>'APR''22'!C201</f>
        <v>199</v>
      </c>
      <c r="D199" s="5">
        <f>'APR''22'!D201</f>
        <v>196</v>
      </c>
      <c r="E199" s="5"/>
      <c r="F199" s="5">
        <f>'APR''22'!F201</f>
        <v>59</v>
      </c>
      <c r="G199" s="63">
        <f>'APR''22'!G201</f>
        <v>3579.42</v>
      </c>
      <c r="H199" s="63">
        <f>'APR''22'!H201</f>
        <v>254.58</v>
      </c>
      <c r="I199" s="5">
        <f>'APR''22'!I201</f>
        <v>0</v>
      </c>
      <c r="J199" s="5"/>
      <c r="K199" s="5"/>
      <c r="L199" s="5">
        <f>'APR''22'!L201</f>
        <v>2</v>
      </c>
      <c r="M199" s="5">
        <f>'APR''22'!M201</f>
        <v>5</v>
      </c>
      <c r="N199" s="5"/>
      <c r="O199" s="5"/>
      <c r="P199" s="5"/>
      <c r="Q199" s="5"/>
      <c r="R199" s="5"/>
      <c r="S199" s="5"/>
      <c r="T199" s="5"/>
      <c r="U199" s="5"/>
      <c r="V199" s="5">
        <f>'APR''22'!V201</f>
        <v>0</v>
      </c>
    </row>
    <row r="200" spans="1:24">
      <c r="A200" s="20"/>
      <c r="B200" s="18" t="str">
        <f>'APR''22'!B202</f>
        <v>26.04.22</v>
      </c>
      <c r="C200" s="5">
        <f>'APR''22'!C202</f>
        <v>200</v>
      </c>
      <c r="D200" s="5">
        <f>'APR''22'!D202</f>
        <v>197</v>
      </c>
      <c r="E200" s="5"/>
      <c r="F200" s="5">
        <f>'APR''22'!F202</f>
        <v>57</v>
      </c>
      <c r="G200" s="63">
        <f>'APR''22'!G202</f>
        <v>3400.44</v>
      </c>
      <c r="H200" s="63">
        <f>'APR''22'!H202</f>
        <v>303.56</v>
      </c>
      <c r="I200" s="5">
        <f>'APR''22'!I202</f>
        <v>0</v>
      </c>
      <c r="J200" s="5"/>
      <c r="K200" s="5"/>
      <c r="L200" s="5">
        <f>'APR''22'!L202</f>
        <v>1</v>
      </c>
      <c r="M200" s="5">
        <f>'APR''22'!M202</f>
        <v>50</v>
      </c>
      <c r="N200" s="5"/>
      <c r="O200" s="5"/>
      <c r="P200" s="5"/>
      <c r="Q200" s="5"/>
      <c r="R200" s="5"/>
      <c r="S200" s="5"/>
      <c r="T200" s="5"/>
      <c r="U200" s="5"/>
      <c r="V200" s="5">
        <f>'APR''22'!V202</f>
        <v>0</v>
      </c>
    </row>
    <row r="201" spans="1:24">
      <c r="A201" s="20"/>
      <c r="B201" s="18" t="str">
        <f>'APR''22'!B203</f>
        <v>26.04.22</v>
      </c>
      <c r="C201" s="5">
        <f>'APR''22'!C203</f>
        <v>201</v>
      </c>
      <c r="D201" s="5">
        <f>'APR''22'!D203</f>
        <v>198</v>
      </c>
      <c r="E201" s="5"/>
      <c r="F201" s="5">
        <f>'APR''22'!F203</f>
        <v>59</v>
      </c>
      <c r="G201" s="63">
        <f>'APR''22'!G203</f>
        <v>3481.44</v>
      </c>
      <c r="H201" s="63">
        <f>'APR''22'!H203</f>
        <v>350.56</v>
      </c>
      <c r="I201" s="5">
        <f>'APR''22'!I203</f>
        <v>0</v>
      </c>
      <c r="J201" s="5"/>
      <c r="K201" s="5"/>
      <c r="L201" s="5">
        <f>'APR''22'!L203</f>
        <v>2</v>
      </c>
      <c r="M201" s="5">
        <f>'APR''22'!M203</f>
        <v>35</v>
      </c>
      <c r="N201" s="5"/>
      <c r="O201" s="5"/>
      <c r="P201" s="5"/>
      <c r="Q201" s="5"/>
      <c r="R201" s="5"/>
      <c r="S201" s="5"/>
      <c r="T201" s="5"/>
      <c r="U201" s="5"/>
      <c r="V201" s="5">
        <f>'APR''22'!V203</f>
        <v>0</v>
      </c>
    </row>
    <row r="202" spans="1:24">
      <c r="A202" s="20"/>
      <c r="B202" s="18" t="str">
        <f>'APR''22'!B204</f>
        <v>26.04.22</v>
      </c>
      <c r="C202" s="5">
        <f>'APR''22'!C204</f>
        <v>202</v>
      </c>
      <c r="D202" s="5">
        <f>'APR''22'!D204</f>
        <v>199</v>
      </c>
      <c r="E202" s="5"/>
      <c r="F202" s="5">
        <f>'APR''22'!F204</f>
        <v>58</v>
      </c>
      <c r="G202" s="63">
        <f>'APR''22'!G204</f>
        <v>3445.65</v>
      </c>
      <c r="H202" s="63">
        <f>'APR''22'!H204</f>
        <v>321.35000000000002</v>
      </c>
      <c r="I202" s="5">
        <f>'APR''22'!I204</f>
        <v>0</v>
      </c>
      <c r="J202" s="5"/>
      <c r="K202" s="5"/>
      <c r="L202" s="5">
        <f>'APR''22'!L204</f>
        <v>2</v>
      </c>
      <c r="M202" s="5">
        <f>'APR''22'!M204</f>
        <v>20</v>
      </c>
      <c r="N202" s="5"/>
      <c r="O202" s="5"/>
      <c r="P202" s="5"/>
      <c r="Q202" s="5"/>
      <c r="R202" s="5"/>
      <c r="S202" s="5"/>
      <c r="T202" s="5"/>
      <c r="U202" s="5"/>
      <c r="V202" s="5">
        <f>'APR''22'!V204</f>
        <v>0</v>
      </c>
    </row>
    <row r="203" spans="1:24">
      <c r="A203" s="20"/>
      <c r="B203" s="18" t="str">
        <f>'APR''22'!B205</f>
        <v>26.04.22</v>
      </c>
      <c r="C203" s="5">
        <f>'APR''22'!C205</f>
        <v>203</v>
      </c>
      <c r="D203" s="5">
        <f>'APR''22'!D205</f>
        <v>200</v>
      </c>
      <c r="E203" s="5"/>
      <c r="F203" s="5">
        <f>'APR''22'!F205</f>
        <v>58</v>
      </c>
      <c r="G203" s="63">
        <f>'APR''22'!G205</f>
        <v>3387.22</v>
      </c>
      <c r="H203" s="63">
        <f>'APR''22'!H205</f>
        <v>382.78</v>
      </c>
      <c r="I203" s="5">
        <f>'APR''22'!I205</f>
        <v>0</v>
      </c>
      <c r="J203" s="5"/>
      <c r="K203" s="5"/>
      <c r="L203" s="5">
        <f>'APR''22'!L205</f>
        <v>2</v>
      </c>
      <c r="M203" s="5">
        <f>'APR''22'!M205</f>
        <v>15</v>
      </c>
      <c r="N203" s="5"/>
      <c r="O203" s="5"/>
      <c r="P203" s="5"/>
      <c r="Q203" s="5"/>
      <c r="R203" s="5"/>
      <c r="S203" s="5"/>
      <c r="T203" s="5"/>
      <c r="U203" s="5"/>
      <c r="V203" s="5">
        <f>'APR''22'!V205</f>
        <v>0</v>
      </c>
    </row>
    <row r="204" spans="1:24">
      <c r="A204" s="20"/>
      <c r="B204" s="18" t="str">
        <f>'APR''22'!B206</f>
        <v>26.04.22</v>
      </c>
      <c r="C204" s="5">
        <f>'APR''22'!C206</f>
        <v>204</v>
      </c>
      <c r="D204" s="5">
        <f>'APR''22'!D206</f>
        <v>201</v>
      </c>
      <c r="E204" s="5"/>
      <c r="F204" s="5">
        <f>'APR''22'!F206</f>
        <v>59</v>
      </c>
      <c r="G204" s="63">
        <f>'APR''22'!G206</f>
        <v>3488.81</v>
      </c>
      <c r="H204" s="63">
        <f>'APR''22'!H206</f>
        <v>346.19</v>
      </c>
      <c r="I204" s="5">
        <f>'APR''22'!I206</f>
        <v>0</v>
      </c>
      <c r="J204" s="5"/>
      <c r="K204" s="5"/>
      <c r="L204" s="5">
        <f>'APR''22'!L206</f>
        <v>2</v>
      </c>
      <c r="M204" s="5">
        <f>'APR''22'!M206</f>
        <v>20</v>
      </c>
      <c r="N204" s="5"/>
      <c r="O204" s="5"/>
      <c r="P204" s="5"/>
      <c r="Q204" s="5"/>
      <c r="R204" s="5"/>
      <c r="S204" s="5"/>
      <c r="T204" s="5"/>
      <c r="U204" s="5"/>
      <c r="V204" s="5">
        <f>'APR''22'!V206</f>
        <v>0</v>
      </c>
    </row>
    <row r="205" spans="1:24">
      <c r="A205" s="20"/>
      <c r="B205" s="18" t="str">
        <f>'APR''22'!B207</f>
        <v>27.04.22</v>
      </c>
      <c r="C205" s="5">
        <f>'APR''22'!C207</f>
        <v>205</v>
      </c>
      <c r="D205" s="5">
        <f>'APR''22'!D207</f>
        <v>202</v>
      </c>
      <c r="E205" s="5"/>
      <c r="F205" s="5">
        <f>'APR''22'!F207</f>
        <v>59</v>
      </c>
      <c r="G205" s="63">
        <f>'APR''22'!G207</f>
        <v>3777.4</v>
      </c>
      <c r="H205" s="63">
        <f>'APR''22'!H207</f>
        <v>359.8</v>
      </c>
      <c r="I205" s="5">
        <f>'APR''22'!I207</f>
        <v>7.2</v>
      </c>
      <c r="J205" s="5"/>
      <c r="K205" s="5"/>
      <c r="L205" s="5">
        <f>'APR''22'!L207</f>
        <v>2</v>
      </c>
      <c r="M205" s="5">
        <f>'APR''22'!M207</f>
        <v>55</v>
      </c>
      <c r="N205" s="5"/>
      <c r="O205" s="5"/>
      <c r="P205" s="5"/>
      <c r="Q205" s="5"/>
      <c r="R205" s="5"/>
      <c r="S205" s="5"/>
      <c r="T205" s="5"/>
      <c r="U205" s="5"/>
      <c r="V205" s="5">
        <f>'APR''22'!V207</f>
        <v>9292.5</v>
      </c>
      <c r="X205" t="s">
        <v>766</v>
      </c>
    </row>
    <row r="206" spans="1:24">
      <c r="A206" s="20"/>
      <c r="B206" s="18" t="str">
        <f>'APR''22'!B208</f>
        <v>27.04.22</v>
      </c>
      <c r="C206" s="5">
        <f>'APR''22'!C208</f>
        <v>206</v>
      </c>
      <c r="D206" s="5">
        <f>'APR''22'!D208</f>
        <v>203</v>
      </c>
      <c r="E206" s="5"/>
      <c r="F206" s="5">
        <f>'APR''22'!F208</f>
        <v>57</v>
      </c>
      <c r="G206" s="63">
        <f>'APR''22'!G208</f>
        <v>3296.83</v>
      </c>
      <c r="H206" s="63">
        <f>'APR''22'!H208</f>
        <v>408.17</v>
      </c>
      <c r="I206" s="5">
        <f>'APR''22'!I208</f>
        <v>0</v>
      </c>
      <c r="J206" s="5"/>
      <c r="K206" s="5"/>
      <c r="L206" s="5">
        <f>'APR''22'!L208</f>
        <v>2</v>
      </c>
      <c r="M206" s="5">
        <f>'APR''22'!M208</f>
        <v>45</v>
      </c>
      <c r="N206" s="5"/>
      <c r="O206" s="5"/>
      <c r="P206" s="5"/>
      <c r="Q206" s="5"/>
      <c r="R206" s="5"/>
      <c r="S206" s="5"/>
      <c r="T206" s="5"/>
      <c r="U206" s="5"/>
      <c r="V206" s="5">
        <f>'APR''22'!V208</f>
        <v>0</v>
      </c>
    </row>
    <row r="207" spans="1:24">
      <c r="A207" s="20"/>
      <c r="B207" s="18" t="str">
        <f>'APR''22'!B209</f>
        <v>27.04.22</v>
      </c>
      <c r="C207" s="5">
        <f>'APR''22'!C209</f>
        <v>207</v>
      </c>
      <c r="D207" s="5">
        <f>'APR''22'!D209</f>
        <v>204</v>
      </c>
      <c r="E207" s="5"/>
      <c r="F207" s="5">
        <f>'APR''22'!F209</f>
        <v>59</v>
      </c>
      <c r="G207" s="63">
        <f>'APR''22'!G209</f>
        <v>3612.83</v>
      </c>
      <c r="H207" s="63">
        <f>'APR''22'!H209</f>
        <v>210.34</v>
      </c>
      <c r="I207" s="5">
        <f>'APR''22'!I209</f>
        <v>2.17</v>
      </c>
      <c r="J207" s="5"/>
      <c r="K207" s="5"/>
      <c r="L207" s="5">
        <f>'APR''22'!L209</f>
        <v>2</v>
      </c>
      <c r="M207" s="5">
        <f>'APR''22'!M209</f>
        <v>10</v>
      </c>
      <c r="N207" s="5"/>
      <c r="O207" s="5"/>
      <c r="P207" s="5"/>
      <c r="Q207" s="5"/>
      <c r="R207" s="5"/>
      <c r="S207" s="5"/>
      <c r="T207" s="5"/>
      <c r="U207" s="5"/>
      <c r="V207" s="5">
        <f>'APR''22'!V209</f>
        <v>0</v>
      </c>
    </row>
    <row r="208" spans="1:24">
      <c r="A208" s="20"/>
      <c r="B208" s="18" t="str">
        <f>'APR''22'!B210</f>
        <v>27.04.22</v>
      </c>
      <c r="C208" s="5">
        <f>'APR''22'!C210</f>
        <v>208</v>
      </c>
      <c r="D208" s="5">
        <f>'APR''22'!D210</f>
        <v>205</v>
      </c>
      <c r="E208" s="5"/>
      <c r="F208" s="5">
        <f>'APR''22'!F210</f>
        <v>59</v>
      </c>
      <c r="G208" s="63">
        <f>'APR''22'!G210</f>
        <v>3603.21</v>
      </c>
      <c r="H208" s="63">
        <f>'APR''22'!H210</f>
        <v>232.58</v>
      </c>
      <c r="I208" s="5">
        <f>'APR''22'!I210</f>
        <v>0.79</v>
      </c>
      <c r="J208" s="5"/>
      <c r="K208" s="5"/>
      <c r="L208" s="5">
        <f>'APR''22'!L210</f>
        <v>1</v>
      </c>
      <c r="M208" s="5">
        <f>'APR''22'!M210</f>
        <v>55</v>
      </c>
      <c r="N208" s="5"/>
      <c r="O208" s="5"/>
      <c r="P208" s="5"/>
      <c r="Q208" s="5"/>
      <c r="R208" s="5"/>
      <c r="S208" s="5"/>
      <c r="T208" s="5"/>
      <c r="U208" s="5"/>
      <c r="V208" s="5">
        <f>'APR''22'!V210</f>
        <v>0</v>
      </c>
    </row>
    <row r="209" spans="1:22">
      <c r="A209" s="20"/>
      <c r="B209" s="18" t="str">
        <f>'APR''22'!B211</f>
        <v>27.04.22</v>
      </c>
      <c r="C209" s="5">
        <f>'APR''22'!C211</f>
        <v>209</v>
      </c>
      <c r="D209" s="5">
        <f>'APR''22'!D211</f>
        <v>206</v>
      </c>
      <c r="E209" s="5"/>
      <c r="F209" s="5">
        <f>'APR''22'!F211</f>
        <v>59</v>
      </c>
      <c r="G209" s="63">
        <f>'APR''22'!G211</f>
        <v>3493.42</v>
      </c>
      <c r="H209" s="63">
        <f>'APR''22'!H211</f>
        <v>340.58</v>
      </c>
      <c r="I209" s="5">
        <f>'APR''22'!I211</f>
        <v>0</v>
      </c>
      <c r="J209" s="5"/>
      <c r="K209" s="5"/>
      <c r="L209" s="5">
        <f>'APR''22'!L211</f>
        <v>2</v>
      </c>
      <c r="M209" s="5">
        <f>'APR''22'!M211</f>
        <v>5</v>
      </c>
      <c r="N209" s="5"/>
      <c r="O209" s="5"/>
      <c r="P209" s="5"/>
      <c r="Q209" s="5"/>
      <c r="R209" s="5"/>
      <c r="S209" s="5"/>
      <c r="T209" s="5"/>
      <c r="U209" s="5"/>
      <c r="V209" s="5">
        <f>'APR''22'!V211</f>
        <v>0</v>
      </c>
    </row>
    <row r="210" spans="1:22">
      <c r="A210" s="20"/>
      <c r="B210" s="18" t="str">
        <f>'APR''22'!B212</f>
        <v>27.04.22</v>
      </c>
      <c r="C210" s="5">
        <f>'APR''22'!C212</f>
        <v>210</v>
      </c>
      <c r="D210" s="5">
        <f>'APR''22'!D212</f>
        <v>207</v>
      </c>
      <c r="E210" s="5"/>
      <c r="F210" s="5">
        <f>'APR''22'!F212</f>
        <v>59</v>
      </c>
      <c r="G210" s="63">
        <f>'APR''22'!G212</f>
        <v>3285.61</v>
      </c>
      <c r="H210" s="63">
        <f>'APR''22'!H212</f>
        <v>549.39</v>
      </c>
      <c r="I210" s="5">
        <f>'APR''22'!I212</f>
        <v>0</v>
      </c>
      <c r="J210" s="5"/>
      <c r="K210" s="5"/>
      <c r="L210" s="5">
        <f>'APR''22'!L212</f>
        <v>2</v>
      </c>
      <c r="M210" s="5">
        <f>'APR''22'!M212</f>
        <v>10</v>
      </c>
      <c r="N210" s="5"/>
      <c r="O210" s="5"/>
      <c r="P210" s="5"/>
      <c r="Q210" s="5"/>
      <c r="R210" s="5"/>
      <c r="S210" s="5"/>
      <c r="T210" s="5"/>
      <c r="U210" s="5"/>
      <c r="V210" s="5">
        <f>'APR''22'!V212</f>
        <v>0</v>
      </c>
    </row>
    <row r="211" spans="1:22">
      <c r="A211" s="20"/>
      <c r="B211" s="18" t="str">
        <f>'APR''22'!B213</f>
        <v>27.04.22</v>
      </c>
      <c r="C211" s="5">
        <f>'APR''22'!C213</f>
        <v>211</v>
      </c>
      <c r="D211" s="5">
        <f>'APR''22'!D213</f>
        <v>208</v>
      </c>
      <c r="E211" s="5"/>
      <c r="F211" s="5">
        <f>'APR''22'!F213</f>
        <v>55</v>
      </c>
      <c r="G211" s="63">
        <f>'APR''22'!G213</f>
        <v>3349.07</v>
      </c>
      <c r="H211" s="63">
        <f>'APR''22'!H213</f>
        <v>449.93</v>
      </c>
      <c r="I211" s="5">
        <f>'APR''22'!I213</f>
        <v>0</v>
      </c>
      <c r="J211" s="5"/>
      <c r="K211" s="5"/>
      <c r="L211" s="5">
        <f>'APR''22'!L213</f>
        <v>2</v>
      </c>
      <c r="M211" s="5">
        <f>'APR''22'!M213</f>
        <v>25</v>
      </c>
      <c r="N211" s="5"/>
      <c r="O211" s="5"/>
      <c r="P211" s="5"/>
      <c r="Q211" s="5"/>
      <c r="R211" s="5"/>
      <c r="S211" s="5"/>
      <c r="T211" s="5"/>
      <c r="U211" s="5"/>
      <c r="V211" s="5">
        <f>'APR''22'!V213</f>
        <v>0</v>
      </c>
    </row>
    <row r="212" spans="1:22">
      <c r="A212" s="20"/>
      <c r="B212" s="18" t="str">
        <f>'APR''22'!B214</f>
        <v>27.04.22</v>
      </c>
      <c r="C212" s="5">
        <f>'APR''22'!C214</f>
        <v>212</v>
      </c>
      <c r="D212" s="5">
        <f>'APR''22'!D214</f>
        <v>209</v>
      </c>
      <c r="E212" s="5"/>
      <c r="F212" s="5">
        <f>'APR''22'!F214</f>
        <v>58</v>
      </c>
      <c r="G212" s="63">
        <f>'APR''22'!G214</f>
        <v>3438.62</v>
      </c>
      <c r="H212" s="63">
        <f>'APR''22'!H214</f>
        <v>331.38</v>
      </c>
      <c r="I212" s="5">
        <f>'APR''22'!I214</f>
        <v>0</v>
      </c>
      <c r="J212" s="5"/>
      <c r="K212" s="5"/>
      <c r="L212" s="5">
        <f>'APR''22'!L214</f>
        <v>1</v>
      </c>
      <c r="M212" s="5">
        <f>'APR''22'!M214</f>
        <v>25</v>
      </c>
      <c r="N212" s="5"/>
      <c r="O212" s="5"/>
      <c r="P212" s="5"/>
      <c r="Q212" s="5"/>
      <c r="R212" s="5"/>
      <c r="S212" s="5"/>
      <c r="T212" s="5"/>
      <c r="U212" s="5"/>
      <c r="V212" s="5">
        <f>'APR''22'!V214</f>
        <v>0</v>
      </c>
    </row>
    <row r="213" spans="1:22">
      <c r="A213" s="20"/>
      <c r="B213" s="18" t="str">
        <f>'APR''22'!B215</f>
        <v>28.04.22</v>
      </c>
      <c r="C213" s="5">
        <f>'APR''22'!C215</f>
        <v>213</v>
      </c>
      <c r="D213" s="5">
        <f>'APR''22'!D215</f>
        <v>213</v>
      </c>
      <c r="E213" s="5"/>
      <c r="F213" s="5">
        <f>'APR''22'!F215</f>
        <v>59</v>
      </c>
      <c r="G213" s="63">
        <f>'APR''22'!G215</f>
        <v>3488.41</v>
      </c>
      <c r="H213" s="63">
        <f>'APR''22'!H215</f>
        <v>346.59</v>
      </c>
      <c r="I213" s="5">
        <f>'APR''22'!I215</f>
        <v>0</v>
      </c>
      <c r="J213" s="5"/>
      <c r="K213" s="5"/>
      <c r="L213" s="5">
        <f>'APR''22'!L215</f>
        <v>2</v>
      </c>
      <c r="M213" s="5">
        <f>'APR''22'!M215</f>
        <v>5</v>
      </c>
      <c r="N213" s="5"/>
      <c r="O213" s="5"/>
      <c r="P213" s="5"/>
      <c r="Q213" s="5"/>
      <c r="R213" s="5"/>
      <c r="S213" s="5"/>
      <c r="T213" s="5"/>
      <c r="U213" s="5"/>
      <c r="V213" s="5">
        <f>'APR''22'!V215</f>
        <v>0</v>
      </c>
    </row>
    <row r="214" spans="1:22">
      <c r="A214" s="20"/>
      <c r="B214" s="18" t="str">
        <f>'APR''22'!B216</f>
        <v>28.04.22</v>
      </c>
      <c r="C214" s="5">
        <f>'APR''22'!C216</f>
        <v>214</v>
      </c>
      <c r="D214" s="5">
        <f>'APR''22'!D216</f>
        <v>212</v>
      </c>
      <c r="E214" s="5"/>
      <c r="F214" s="5">
        <f>'APR''22'!F216</f>
        <v>58</v>
      </c>
      <c r="G214" s="63">
        <f>'APR''22'!G216</f>
        <v>3412.42</v>
      </c>
      <c r="H214" s="63">
        <f>'APR''22'!H216</f>
        <v>357.58</v>
      </c>
      <c r="I214" s="5">
        <f>'APR''22'!I216</f>
        <v>0</v>
      </c>
      <c r="J214" s="5"/>
      <c r="K214" s="5"/>
      <c r="L214" s="5">
        <f>'APR''22'!L216</f>
        <v>2</v>
      </c>
      <c r="M214" s="5">
        <f>'APR''22'!M216</f>
        <v>20</v>
      </c>
      <c r="N214" s="5"/>
      <c r="O214" s="5"/>
      <c r="P214" s="5"/>
      <c r="Q214" s="5"/>
      <c r="R214" s="5"/>
      <c r="S214" s="5"/>
      <c r="T214" s="5"/>
      <c r="U214" s="5"/>
      <c r="V214" s="5">
        <f>'APR''22'!V216</f>
        <v>0</v>
      </c>
    </row>
    <row r="215" spans="1:22">
      <c r="A215" s="20"/>
      <c r="B215" s="18" t="str">
        <f>'APR''22'!B217</f>
        <v>28.04.22</v>
      </c>
      <c r="C215" s="5">
        <f>'APR''22'!C217</f>
        <v>215</v>
      </c>
      <c r="D215" s="5">
        <f>'APR''22'!D217</f>
        <v>211</v>
      </c>
      <c r="E215" s="5"/>
      <c r="F215" s="5">
        <f>'APR''22'!F217</f>
        <v>57</v>
      </c>
      <c r="G215" s="63">
        <f>'APR''22'!G217</f>
        <v>3421.25</v>
      </c>
      <c r="H215" s="63">
        <f>'APR''22'!H217</f>
        <v>271.75</v>
      </c>
      <c r="I215" s="5">
        <f>'APR''22'!I217</f>
        <v>0</v>
      </c>
      <c r="J215" s="5"/>
      <c r="K215" s="5"/>
      <c r="L215" s="5">
        <f>'APR''22'!L217</f>
        <v>2</v>
      </c>
      <c r="M215" s="5">
        <f>'APR''22'!M217</f>
        <v>0</v>
      </c>
      <c r="N215" s="5"/>
      <c r="O215" s="5"/>
      <c r="P215" s="5"/>
      <c r="Q215" s="5"/>
      <c r="R215" s="5"/>
      <c r="S215" s="5"/>
      <c r="T215" s="5"/>
      <c r="U215" s="5"/>
      <c r="V215" s="5">
        <f>'APR''22'!V217</f>
        <v>0</v>
      </c>
    </row>
    <row r="216" spans="1:22">
      <c r="A216" s="20"/>
      <c r="B216" s="18" t="str">
        <f>'APR''22'!B218</f>
        <v>28.04.22</v>
      </c>
      <c r="C216" s="5">
        <f>'APR''22'!C218</f>
        <v>216</v>
      </c>
      <c r="D216" s="5">
        <f>'APR''22'!D218</f>
        <v>213</v>
      </c>
      <c r="E216" s="5"/>
      <c r="F216" s="5">
        <f>'APR''22'!F218</f>
        <v>59</v>
      </c>
      <c r="G216" s="63">
        <f>'APR''22'!G218</f>
        <v>3603.21</v>
      </c>
      <c r="H216" s="63">
        <f>'APR''22'!H218</f>
        <v>231.79</v>
      </c>
      <c r="I216" s="5">
        <f>'APR''22'!I218</f>
        <v>0</v>
      </c>
      <c r="J216" s="5"/>
      <c r="K216" s="5"/>
      <c r="L216" s="5">
        <f>'APR''22'!L218</f>
        <v>1</v>
      </c>
      <c r="M216" s="5">
        <f>'APR''22'!M218</f>
        <v>50</v>
      </c>
      <c r="N216" s="5"/>
      <c r="O216" s="5"/>
      <c r="P216" s="5"/>
      <c r="Q216" s="5"/>
      <c r="R216" s="5"/>
      <c r="S216" s="5"/>
      <c r="T216" s="5"/>
      <c r="U216" s="5"/>
      <c r="V216" s="5">
        <f>'APR''22'!V218</f>
        <v>0</v>
      </c>
    </row>
    <row r="217" spans="1:22">
      <c r="A217" s="20"/>
      <c r="B217" s="18" t="str">
        <f>'APR''22'!B219</f>
        <v>28.04.22</v>
      </c>
      <c r="C217" s="5">
        <f>'APR''22'!C219</f>
        <v>217</v>
      </c>
      <c r="D217" s="5">
        <f>'APR''22'!D219</f>
        <v>214</v>
      </c>
      <c r="E217" s="5"/>
      <c r="F217" s="5">
        <f>'APR''22'!F219</f>
        <v>57</v>
      </c>
      <c r="G217" s="63">
        <f>'APR''22'!G219</f>
        <v>3320.04</v>
      </c>
      <c r="H217" s="63">
        <f>'APR''22'!H219</f>
        <v>383.96</v>
      </c>
      <c r="I217" s="5">
        <f>'APR''22'!I219</f>
        <v>0</v>
      </c>
      <c r="J217" s="5"/>
      <c r="K217" s="5"/>
      <c r="L217" s="5">
        <f>'APR''22'!L219</f>
        <v>2</v>
      </c>
      <c r="M217" s="5">
        <f>'APR''22'!M219</f>
        <v>0</v>
      </c>
      <c r="N217" s="5"/>
      <c r="O217" s="5"/>
      <c r="P217" s="5"/>
      <c r="Q217" s="5"/>
      <c r="R217" s="5"/>
      <c r="S217" s="5"/>
      <c r="T217" s="5"/>
      <c r="U217" s="5"/>
      <c r="V217" s="5">
        <f>'APR''22'!V219</f>
        <v>0</v>
      </c>
    </row>
    <row r="218" spans="1:22">
      <c r="A218" s="20"/>
      <c r="B218" s="18" t="str">
        <f>'APR''22'!B220</f>
        <v>28.04.22</v>
      </c>
      <c r="C218" s="5">
        <f>'APR''22'!C220</f>
        <v>218</v>
      </c>
      <c r="D218" s="5">
        <f>'APR''22'!D220</f>
        <v>215</v>
      </c>
      <c r="E218" s="5"/>
      <c r="F218" s="5">
        <f>'APR''22'!F220</f>
        <v>59</v>
      </c>
      <c r="G218" s="63">
        <f>'APR''22'!G220</f>
        <v>3536.61</v>
      </c>
      <c r="H218" s="63">
        <f>'APR''22'!H220</f>
        <v>298.39</v>
      </c>
      <c r="I218" s="5">
        <f>'APR''22'!I220</f>
        <v>0</v>
      </c>
      <c r="J218" s="5"/>
      <c r="K218" s="5"/>
      <c r="L218" s="5">
        <f>'APR''22'!L220</f>
        <v>1</v>
      </c>
      <c r="M218" s="5">
        <f>'APR''22'!M220</f>
        <v>50</v>
      </c>
      <c r="N218" s="5"/>
      <c r="O218" s="5"/>
      <c r="P218" s="5"/>
      <c r="Q218" s="5"/>
      <c r="R218" s="5"/>
      <c r="S218" s="5"/>
      <c r="T218" s="5"/>
      <c r="U218" s="5"/>
      <c r="V218" s="5">
        <f>'APR''22'!V220</f>
        <v>0</v>
      </c>
    </row>
    <row r="219" spans="1:22">
      <c r="A219" s="20"/>
      <c r="B219" s="18" t="str">
        <f>'APR''22'!B221</f>
        <v>28.04.22</v>
      </c>
      <c r="C219" s="5">
        <f>'APR''22'!C221</f>
        <v>219</v>
      </c>
      <c r="D219" s="5">
        <f>'APR''22'!D221</f>
        <v>216</v>
      </c>
      <c r="E219" s="5"/>
      <c r="F219" s="5">
        <f>'APR''22'!F221</f>
        <v>59</v>
      </c>
      <c r="G219" s="63">
        <f>'APR''22'!G221</f>
        <v>3539.01</v>
      </c>
      <c r="H219" s="63">
        <f>'APR''22'!H221</f>
        <v>295.99</v>
      </c>
      <c r="I219" s="5">
        <f>'APR''22'!I221</f>
        <v>0</v>
      </c>
      <c r="J219" s="5"/>
      <c r="K219" s="5"/>
      <c r="L219" s="5">
        <f>'APR''22'!L221</f>
        <v>1</v>
      </c>
      <c r="M219" s="5">
        <f>'APR''22'!M221</f>
        <v>40</v>
      </c>
      <c r="N219" s="5"/>
      <c r="O219" s="5"/>
      <c r="P219" s="5"/>
      <c r="Q219" s="5"/>
      <c r="R219" s="5"/>
      <c r="S219" s="5"/>
      <c r="T219" s="5"/>
      <c r="U219" s="5"/>
      <c r="V219" s="5">
        <f>'APR''22'!V221</f>
        <v>0</v>
      </c>
    </row>
    <row r="220" spans="1:22">
      <c r="A220" s="20"/>
      <c r="B220" s="18" t="str">
        <f>'APR''22'!B222</f>
        <v>28.04.22</v>
      </c>
      <c r="C220" s="5">
        <f>'APR''22'!C222</f>
        <v>220</v>
      </c>
      <c r="D220" s="5">
        <f>'APR''22'!D222</f>
        <v>217</v>
      </c>
      <c r="E220" s="5"/>
      <c r="F220" s="5">
        <f>'APR''22'!F222</f>
        <v>58</v>
      </c>
      <c r="G220" s="63">
        <f>'APR''22'!G222</f>
        <v>3419.64</v>
      </c>
      <c r="H220" s="63">
        <f>'APR''22'!H222</f>
        <v>336.36</v>
      </c>
      <c r="I220" s="5">
        <f>'APR''22'!I222</f>
        <v>0</v>
      </c>
      <c r="J220" s="5"/>
      <c r="K220" s="5"/>
      <c r="L220" s="5">
        <f>'APR''22'!L222</f>
        <v>1</v>
      </c>
      <c r="M220" s="5">
        <f>'APR''22'!M222</f>
        <v>55</v>
      </c>
      <c r="N220" s="5"/>
      <c r="O220" s="5"/>
      <c r="P220" s="5"/>
      <c r="Q220" s="5"/>
      <c r="R220" s="5"/>
      <c r="S220" s="5"/>
      <c r="T220" s="5"/>
      <c r="U220" s="5"/>
      <c r="V220" s="5">
        <f>'APR''22'!V222</f>
        <v>0</v>
      </c>
    </row>
    <row r="221" spans="1:22">
      <c r="A221" s="20"/>
      <c r="B221" s="18" t="str">
        <f>'APR''22'!B223</f>
        <v>28.04.22</v>
      </c>
      <c r="C221" s="5">
        <f>'APR''22'!C223</f>
        <v>221</v>
      </c>
      <c r="D221" s="5">
        <f>'APR''22'!D223</f>
        <v>219</v>
      </c>
      <c r="E221" s="5"/>
      <c r="F221" s="5">
        <f>'APR''22'!F223</f>
        <v>58</v>
      </c>
      <c r="G221" s="63">
        <f>'APR''22'!G223</f>
        <v>3458.23</v>
      </c>
      <c r="H221" s="63">
        <f>'APR''22'!H223</f>
        <v>310.77</v>
      </c>
      <c r="I221" s="5">
        <f>'APR''22'!I223</f>
        <v>0</v>
      </c>
      <c r="J221" s="5"/>
      <c r="K221" s="5"/>
      <c r="L221" s="5">
        <f>'APR''22'!L223</f>
        <v>1</v>
      </c>
      <c r="M221" s="5">
        <f>'APR''22'!M223</f>
        <v>50</v>
      </c>
      <c r="N221" s="5"/>
      <c r="O221" s="5"/>
      <c r="P221" s="5"/>
      <c r="Q221" s="5"/>
      <c r="R221" s="5"/>
      <c r="S221" s="5"/>
      <c r="T221" s="5"/>
      <c r="U221" s="5"/>
      <c r="V221" s="5">
        <f>'APR''22'!V223</f>
        <v>0</v>
      </c>
    </row>
    <row r="222" spans="1:22">
      <c r="A222" s="20"/>
      <c r="B222" s="18" t="str">
        <f>'APR''22'!B224</f>
        <v>28.04.22</v>
      </c>
      <c r="C222" s="5">
        <f>'APR''22'!C224</f>
        <v>222</v>
      </c>
      <c r="D222" s="5">
        <f>'APR''22'!D224</f>
        <v>218</v>
      </c>
      <c r="E222" s="5"/>
      <c r="F222" s="5">
        <f>'APR''22'!F224</f>
        <v>59</v>
      </c>
      <c r="G222" s="63">
        <f>'APR''22'!G224</f>
        <v>3453.82</v>
      </c>
      <c r="H222" s="63">
        <f>'APR''22'!H224</f>
        <v>380.18</v>
      </c>
      <c r="I222" s="5">
        <f>'APR''22'!I224</f>
        <v>0</v>
      </c>
      <c r="J222" s="5"/>
      <c r="K222" s="5"/>
      <c r="L222" s="5">
        <f>'APR''22'!L224</f>
        <v>1</v>
      </c>
      <c r="M222" s="5">
        <f>'APR''22'!M224</f>
        <v>55</v>
      </c>
      <c r="N222" s="5"/>
      <c r="O222" s="5"/>
      <c r="P222" s="5"/>
      <c r="Q222" s="5"/>
      <c r="R222" s="5"/>
      <c r="S222" s="5"/>
      <c r="T222" s="5"/>
      <c r="U222" s="5"/>
      <c r="V222" s="5">
        <f>'APR''22'!V224</f>
        <v>0</v>
      </c>
    </row>
    <row r="223" spans="1:22">
      <c r="A223" s="20"/>
      <c r="B223" s="18" t="str">
        <f>'APR''22'!B225</f>
        <v>29.04.22</v>
      </c>
      <c r="C223" s="5">
        <f>'APR''22'!C225</f>
        <v>223</v>
      </c>
      <c r="D223" s="5">
        <f>'APR''22'!D225</f>
        <v>220</v>
      </c>
      <c r="E223" s="5"/>
      <c r="F223" s="5">
        <f>'APR''22'!F225</f>
        <v>59</v>
      </c>
      <c r="G223" s="63">
        <f>'APR''22'!G225</f>
        <v>3466.43</v>
      </c>
      <c r="H223" s="63">
        <f>'APR''22'!H225</f>
        <v>364.57</v>
      </c>
      <c r="I223" s="5">
        <f>'APR''22'!I225</f>
        <v>0</v>
      </c>
      <c r="J223" s="5"/>
      <c r="K223" s="5"/>
      <c r="L223" s="5">
        <f>'APR''22'!L225</f>
        <v>2</v>
      </c>
      <c r="M223" s="5">
        <f>'APR''22'!M225</f>
        <v>0</v>
      </c>
      <c r="N223" s="5"/>
      <c r="O223" s="5"/>
      <c r="P223" s="5"/>
      <c r="Q223" s="5"/>
      <c r="R223" s="5"/>
      <c r="S223" s="5"/>
      <c r="T223" s="5"/>
      <c r="U223" s="5"/>
      <c r="V223" s="5">
        <f>'APR''22'!V225</f>
        <v>0</v>
      </c>
    </row>
    <row r="224" spans="1:22">
      <c r="A224" s="20"/>
      <c r="B224" s="18" t="str">
        <f>'APR''22'!B226</f>
        <v>29.04.22</v>
      </c>
      <c r="C224" s="5">
        <f>'APR''22'!C226</f>
        <v>224</v>
      </c>
      <c r="D224" s="5">
        <f>'APR''22'!D226</f>
        <v>222</v>
      </c>
      <c r="E224" s="5"/>
      <c r="F224" s="5">
        <f>'APR''22'!F226</f>
        <v>58</v>
      </c>
      <c r="G224" s="63">
        <f>'APR''22'!G226</f>
        <v>3385.63</v>
      </c>
      <c r="H224" s="63">
        <f>'APR''22'!H226</f>
        <v>383.37</v>
      </c>
      <c r="I224" s="5">
        <f>'APR''22'!I226</f>
        <v>0</v>
      </c>
      <c r="J224" s="5"/>
      <c r="K224" s="5"/>
      <c r="L224" s="5">
        <f>'APR''22'!L226</f>
        <v>2</v>
      </c>
      <c r="M224" s="5">
        <f>'APR''22'!M226</f>
        <v>0</v>
      </c>
      <c r="N224" s="5"/>
      <c r="O224" s="5"/>
      <c r="P224" s="5"/>
      <c r="Q224" s="5"/>
      <c r="R224" s="5"/>
      <c r="S224" s="5"/>
      <c r="T224" s="5"/>
      <c r="U224" s="5"/>
      <c r="V224" s="5">
        <f>'APR''22'!V226</f>
        <v>0</v>
      </c>
    </row>
    <row r="225" spans="1:23">
      <c r="A225" s="20"/>
      <c r="B225" s="18" t="str">
        <f>'APR''22'!B227</f>
        <v>29.04.22</v>
      </c>
      <c r="C225" s="5">
        <f>'APR''22'!C227</f>
        <v>225</v>
      </c>
      <c r="D225" s="5">
        <f>'APR''22'!D227</f>
        <v>221</v>
      </c>
      <c r="E225" s="5"/>
      <c r="F225" s="5">
        <f>'APR''22'!F227</f>
        <v>59</v>
      </c>
      <c r="G225" s="63">
        <f>'APR''22'!G227</f>
        <v>3730</v>
      </c>
      <c r="H225" s="63">
        <f>'APR''22'!H227</f>
        <v>400</v>
      </c>
      <c r="I225" s="5">
        <f>'APR''22'!I227</f>
        <v>0</v>
      </c>
      <c r="J225" s="5"/>
      <c r="K225" s="5"/>
      <c r="L225" s="5">
        <f>'APR''22'!L227</f>
        <v>2</v>
      </c>
      <c r="M225" s="5">
        <f>'APR''22'!M227</f>
        <v>35</v>
      </c>
      <c r="N225" s="5"/>
      <c r="O225" s="5"/>
      <c r="P225" s="5"/>
      <c r="Q225" s="5"/>
      <c r="R225" s="5"/>
      <c r="S225" s="5"/>
      <c r="T225" s="5"/>
      <c r="U225" s="5"/>
      <c r="V225" s="5">
        <f>'APR''22'!V227</f>
        <v>0</v>
      </c>
    </row>
    <row r="226" spans="1:23">
      <c r="A226" s="20"/>
      <c r="B226" s="18" t="str">
        <f>'APR''22'!B228</f>
        <v>29.04.22</v>
      </c>
      <c r="C226" s="5">
        <f>'APR''22'!C228</f>
        <v>226</v>
      </c>
      <c r="D226" s="5">
        <f>'APR''22'!D228</f>
        <v>223</v>
      </c>
      <c r="E226" s="5"/>
      <c r="F226" s="5">
        <f>'APR''22'!F228</f>
        <v>58</v>
      </c>
      <c r="G226" s="63">
        <f>'APR''22'!G228</f>
        <v>3447.25</v>
      </c>
      <c r="H226" s="63">
        <f>'APR''22'!H228</f>
        <v>319.75</v>
      </c>
      <c r="I226" s="5">
        <f>'APR''22'!I228</f>
        <v>0</v>
      </c>
      <c r="J226" s="5"/>
      <c r="K226" s="5"/>
      <c r="L226" s="5">
        <f>'APR''22'!L228</f>
        <v>1</v>
      </c>
      <c r="M226" s="5">
        <f>'APR''22'!M228</f>
        <v>30</v>
      </c>
      <c r="N226" s="5"/>
      <c r="O226" s="5"/>
      <c r="P226" s="5"/>
      <c r="Q226" s="5"/>
      <c r="R226" s="5"/>
      <c r="S226" s="5"/>
      <c r="T226" s="5"/>
      <c r="U226" s="5"/>
      <c r="V226" s="5">
        <f>'APR''22'!V228</f>
        <v>0</v>
      </c>
    </row>
    <row r="227" spans="1:23">
      <c r="A227" s="20"/>
      <c r="B227" s="18" t="str">
        <f>'APR''22'!B229</f>
        <v>29.04.22</v>
      </c>
      <c r="C227" s="5">
        <f>'APR''22'!C229</f>
        <v>227</v>
      </c>
      <c r="D227" s="5">
        <f>'APR''22'!D229</f>
        <v>224</v>
      </c>
      <c r="E227" s="5"/>
      <c r="F227" s="5">
        <f>'APR''22'!F229</f>
        <v>59</v>
      </c>
      <c r="G227" s="63">
        <f>'APR''22'!G229</f>
        <v>3523.82</v>
      </c>
      <c r="H227" s="63">
        <f>'APR''22'!H229</f>
        <v>310.18</v>
      </c>
      <c r="I227" s="5">
        <f>'APR''22'!I229</f>
        <v>0</v>
      </c>
      <c r="J227" s="5"/>
      <c r="K227" s="5"/>
      <c r="L227" s="5">
        <f>'APR''22'!L229</f>
        <v>1</v>
      </c>
      <c r="M227" s="5">
        <f>'APR''22'!M229</f>
        <v>25</v>
      </c>
      <c r="N227" s="5"/>
      <c r="O227" s="5"/>
      <c r="P227" s="5"/>
      <c r="Q227" s="5"/>
      <c r="R227" s="5"/>
      <c r="S227" s="5"/>
      <c r="T227" s="5"/>
      <c r="U227" s="5"/>
      <c r="V227" s="5">
        <f>'APR''22'!V229</f>
        <v>0</v>
      </c>
    </row>
    <row r="228" spans="1:23">
      <c r="A228" s="20"/>
      <c r="B228" s="18" t="str">
        <f>'APR''22'!B230</f>
        <v>29.04.22</v>
      </c>
      <c r="C228" s="5">
        <f>'APR''22'!C230</f>
        <v>228</v>
      </c>
      <c r="D228" s="5">
        <f>'APR''22'!D230</f>
        <v>226</v>
      </c>
      <c r="E228" s="5"/>
      <c r="F228" s="5">
        <f>'APR''22'!F230</f>
        <v>58</v>
      </c>
      <c r="G228" s="63">
        <f>'APR''22'!G230</f>
        <v>3414.02</v>
      </c>
      <c r="H228" s="63">
        <f>'APR''22'!H230</f>
        <v>355.98</v>
      </c>
      <c r="I228" s="5">
        <f>'APR''22'!I230</f>
        <v>0</v>
      </c>
      <c r="J228" s="5"/>
      <c r="K228" s="5"/>
      <c r="L228" s="5">
        <f>'APR''22'!L230</f>
        <v>1</v>
      </c>
      <c r="M228" s="5">
        <f>'APR''22'!M230</f>
        <v>20</v>
      </c>
      <c r="N228" s="5"/>
      <c r="O228" s="5"/>
      <c r="P228" s="5"/>
      <c r="Q228" s="5"/>
      <c r="R228" s="5"/>
      <c r="S228" s="5"/>
      <c r="T228" s="5"/>
      <c r="U228" s="5"/>
      <c r="V228" s="5">
        <f>'APR''22'!V230</f>
        <v>0</v>
      </c>
    </row>
    <row r="229" spans="1:23">
      <c r="A229" s="20"/>
      <c r="B229" s="18" t="str">
        <f>'APR''22'!B231</f>
        <v>29.04.22</v>
      </c>
      <c r="C229" s="5">
        <f>'APR''22'!C231</f>
        <v>229</v>
      </c>
      <c r="D229" s="5">
        <f>'APR''22'!D231</f>
        <v>225</v>
      </c>
      <c r="E229" s="5"/>
      <c r="F229" s="5">
        <f>'APR''22'!F231</f>
        <v>58</v>
      </c>
      <c r="G229" s="63">
        <f>'APR''22'!G231</f>
        <v>3432.62</v>
      </c>
      <c r="H229" s="63">
        <f>'APR''22'!H231</f>
        <v>337.38</v>
      </c>
      <c r="I229" s="5">
        <f>'APR''22'!I231</f>
        <v>0</v>
      </c>
      <c r="J229" s="5"/>
      <c r="K229" s="5"/>
      <c r="L229" s="5">
        <f>'APR''22'!L231</f>
        <v>1</v>
      </c>
      <c r="M229" s="5">
        <f>'APR''22'!M231</f>
        <v>40</v>
      </c>
      <c r="N229" s="5"/>
      <c r="O229" s="5"/>
      <c r="P229" s="5"/>
      <c r="Q229" s="5"/>
      <c r="R229" s="5"/>
      <c r="S229" s="5"/>
      <c r="T229" s="5"/>
      <c r="U229" s="5"/>
      <c r="V229" s="5">
        <f>'APR''22'!V231</f>
        <v>0</v>
      </c>
    </row>
    <row r="230" spans="1:23">
      <c r="A230" s="20"/>
      <c r="B230" s="18" t="str">
        <f>'APR''22'!B232</f>
        <v>29.04.22</v>
      </c>
      <c r="C230" s="5">
        <f>'APR''22'!C232</f>
        <v>230</v>
      </c>
      <c r="D230" s="5">
        <f>'APR''22'!D232</f>
        <v>227</v>
      </c>
      <c r="E230" s="5"/>
      <c r="F230" s="5">
        <f>'APR''22'!F232</f>
        <v>59</v>
      </c>
      <c r="G230" s="63">
        <f>'APR''22'!G232</f>
        <v>3488.64</v>
      </c>
      <c r="H230" s="63">
        <f>'APR''22'!H232</f>
        <v>343.36</v>
      </c>
      <c r="I230" s="5">
        <f>'APR''22'!I232</f>
        <v>0</v>
      </c>
      <c r="J230" s="5"/>
      <c r="K230" s="5"/>
      <c r="L230" s="5">
        <f>'APR''22'!L232</f>
        <v>1</v>
      </c>
      <c r="M230" s="5">
        <f>'APR''22'!M232</f>
        <v>45</v>
      </c>
      <c r="N230" s="5"/>
      <c r="O230" s="5"/>
      <c r="P230" s="5"/>
      <c r="Q230" s="5"/>
      <c r="R230" s="5"/>
      <c r="S230" s="5"/>
      <c r="T230" s="5"/>
      <c r="U230" s="5"/>
      <c r="V230" s="5">
        <f>'APR''22'!V232</f>
        <v>0</v>
      </c>
    </row>
    <row r="231" spans="1:23">
      <c r="A231" s="20"/>
      <c r="B231" s="18" t="str">
        <f>'APR''22'!B233</f>
        <v>29.04.22</v>
      </c>
      <c r="C231" s="5">
        <f>'APR''22'!C233</f>
        <v>231</v>
      </c>
      <c r="D231" s="5">
        <f>'APR''22'!D233</f>
        <v>228</v>
      </c>
      <c r="E231" s="5"/>
      <c r="F231" s="5">
        <f>'APR''22'!F233</f>
        <v>59</v>
      </c>
      <c r="G231" s="63">
        <f>'APR''22'!G233</f>
        <v>3487.21</v>
      </c>
      <c r="H231" s="63">
        <f>'APR''22'!H233</f>
        <v>347.79</v>
      </c>
      <c r="I231" s="5">
        <f>'APR''22'!I233</f>
        <v>0</v>
      </c>
      <c r="J231" s="5"/>
      <c r="K231" s="5"/>
      <c r="L231" s="5">
        <f>'APR''22'!L233</f>
        <v>1</v>
      </c>
      <c r="M231" s="5">
        <f>'APR''22'!M233</f>
        <v>50</v>
      </c>
      <c r="N231" s="5"/>
      <c r="O231" s="5"/>
      <c r="P231" s="5"/>
      <c r="Q231" s="5"/>
      <c r="R231" s="5"/>
      <c r="S231" s="5"/>
      <c r="T231" s="5"/>
      <c r="U231" s="5"/>
      <c r="V231" s="5">
        <f>'APR''22'!V233</f>
        <v>0</v>
      </c>
    </row>
    <row r="232" spans="1:23">
      <c r="A232" s="20"/>
      <c r="B232" s="18" t="str">
        <f>'APR''22'!B234</f>
        <v>29.04.22</v>
      </c>
      <c r="C232" s="5">
        <f>'APR''22'!C234</f>
        <v>232</v>
      </c>
      <c r="D232" s="5">
        <f>'APR''22'!D234</f>
        <v>229</v>
      </c>
      <c r="E232" s="5"/>
      <c r="F232" s="5">
        <f>'APR''22'!F234</f>
        <v>59</v>
      </c>
      <c r="G232" s="63">
        <f>'APR''22'!G234</f>
        <v>3473.41</v>
      </c>
      <c r="H232" s="63">
        <f>'APR''22'!H234</f>
        <v>361.59</v>
      </c>
      <c r="I232" s="5">
        <f>'APR''22'!I234</f>
        <v>0</v>
      </c>
      <c r="J232" s="5"/>
      <c r="K232" s="5"/>
      <c r="L232" s="5">
        <f>'APR''22'!L234</f>
        <v>2</v>
      </c>
      <c r="M232" s="5">
        <f>'APR''22'!M234</f>
        <v>5</v>
      </c>
      <c r="N232" s="5"/>
      <c r="O232" s="5"/>
      <c r="P232" s="5"/>
      <c r="Q232" s="5"/>
      <c r="R232" s="5"/>
      <c r="S232" s="5"/>
      <c r="T232" s="5"/>
      <c r="U232" s="5"/>
      <c r="V232" s="5">
        <f>'APR''22'!V234</f>
        <v>0</v>
      </c>
    </row>
    <row r="233" spans="1:23">
      <c r="A233" s="20"/>
      <c r="B233" s="18" t="str">
        <f>'APR''22'!B235</f>
        <v>30.04.22</v>
      </c>
      <c r="C233" s="5">
        <f>'APR''22'!C235</f>
        <v>233</v>
      </c>
      <c r="D233" s="5">
        <f>'APR''22'!D235</f>
        <v>233</v>
      </c>
      <c r="E233" s="5"/>
      <c r="F233" s="5">
        <f>'APR''22'!F235</f>
        <v>57</v>
      </c>
      <c r="G233" s="63">
        <f>'APR''22'!G235</f>
        <v>3369.43</v>
      </c>
      <c r="H233" s="63">
        <f>'APR''22'!H235</f>
        <v>335.57</v>
      </c>
      <c r="I233" s="5">
        <f>'APR''22'!I235</f>
        <v>0</v>
      </c>
      <c r="J233" s="5"/>
      <c r="K233" s="5"/>
      <c r="L233" s="5">
        <f>'APR''22'!L235</f>
        <v>1</v>
      </c>
      <c r="M233" s="5">
        <f>'APR''22'!M235</f>
        <v>55</v>
      </c>
      <c r="N233" s="5"/>
      <c r="O233" s="5"/>
      <c r="P233" s="5"/>
      <c r="Q233" s="5"/>
      <c r="R233" s="5"/>
      <c r="S233" s="5"/>
      <c r="T233" s="5"/>
      <c r="U233" s="5"/>
      <c r="V233" s="5">
        <f>'APR''22'!V235</f>
        <v>0</v>
      </c>
    </row>
    <row r="234" spans="1:23">
      <c r="A234" s="20"/>
      <c r="B234" s="18" t="str">
        <f>'APR''22'!B236</f>
        <v>30.04.22</v>
      </c>
      <c r="C234" s="5">
        <f>'APR''22'!C236</f>
        <v>234</v>
      </c>
      <c r="D234" s="5">
        <f>'APR''22'!D236</f>
        <v>230</v>
      </c>
      <c r="E234" s="5"/>
      <c r="F234" s="5">
        <f>'APR''22'!F236</f>
        <v>59</v>
      </c>
      <c r="G234" s="63">
        <f>'APR''22'!G236</f>
        <v>3504.02</v>
      </c>
      <c r="H234" s="63">
        <f>'APR''22'!H236</f>
        <v>329.98</v>
      </c>
      <c r="I234" s="5">
        <f>'APR''22'!I236</f>
        <v>0</v>
      </c>
      <c r="J234" s="5"/>
      <c r="K234" s="5"/>
      <c r="L234" s="5">
        <f>'APR''22'!L236</f>
        <v>1</v>
      </c>
      <c r="M234" s="5">
        <f>'APR''22'!M236</f>
        <v>50</v>
      </c>
      <c r="N234" s="5"/>
      <c r="O234" s="5"/>
      <c r="P234" s="5"/>
      <c r="Q234" s="5"/>
      <c r="R234" s="5"/>
      <c r="S234" s="5"/>
      <c r="T234" s="5"/>
      <c r="U234" s="5"/>
      <c r="V234" s="5">
        <f>'APR''22'!V236</f>
        <v>0</v>
      </c>
    </row>
    <row r="235" spans="1:23">
      <c r="A235" s="20"/>
      <c r="B235" s="18" t="str">
        <f>'APR''22'!B237</f>
        <v>30.04.22</v>
      </c>
      <c r="C235" s="5">
        <f>'APR''22'!C237</f>
        <v>235</v>
      </c>
      <c r="D235" s="5">
        <f>'APR''22'!D237</f>
        <v>231</v>
      </c>
      <c r="E235" s="5"/>
      <c r="F235" s="5">
        <f>'APR''22'!F237</f>
        <v>58</v>
      </c>
      <c r="G235" s="63">
        <f>'APR''22'!G237</f>
        <v>3458.23</v>
      </c>
      <c r="H235" s="63">
        <f>'APR''22'!H237</f>
        <v>310.77</v>
      </c>
      <c r="I235" s="5">
        <f>'APR''22'!I237</f>
        <v>0</v>
      </c>
      <c r="J235" s="5"/>
      <c r="K235" s="5"/>
      <c r="L235" s="5">
        <f>'APR''22'!L237</f>
        <v>1</v>
      </c>
      <c r="M235" s="5">
        <f>'APR''22'!M237</f>
        <v>15</v>
      </c>
      <c r="N235" s="5"/>
      <c r="O235" s="5"/>
      <c r="P235" s="5"/>
      <c r="Q235" s="5"/>
      <c r="R235" s="5"/>
      <c r="S235" s="5"/>
      <c r="T235" s="5"/>
      <c r="U235" s="5"/>
      <c r="V235" s="5">
        <f>'APR''22'!V237</f>
        <v>0</v>
      </c>
    </row>
    <row r="236" spans="1:23">
      <c r="A236" s="20"/>
      <c r="B236" s="18" t="str">
        <f>'APR''22'!B238</f>
        <v>30.04.22</v>
      </c>
      <c r="C236" s="5">
        <f>'APR''22'!C238</f>
        <v>236</v>
      </c>
      <c r="D236" s="5">
        <f>'APR''22'!D238</f>
        <v>232</v>
      </c>
      <c r="E236" s="5"/>
      <c r="F236" s="5">
        <f>'APR''22'!F238</f>
        <v>58</v>
      </c>
      <c r="G236" s="63">
        <f>'APR''22'!G238</f>
        <v>3468.62</v>
      </c>
      <c r="H236" s="63">
        <f>'APR''22'!H238</f>
        <v>301.38</v>
      </c>
      <c r="I236" s="5">
        <f>'APR''22'!I238</f>
        <v>0</v>
      </c>
      <c r="J236" s="5"/>
      <c r="K236" s="5"/>
      <c r="L236" s="5">
        <f>'APR''22'!L238</f>
        <v>1</v>
      </c>
      <c r="M236" s="5">
        <f>'APR''22'!M238</f>
        <v>25</v>
      </c>
      <c r="N236" s="5"/>
      <c r="O236" s="5"/>
      <c r="P236" s="5"/>
      <c r="Q236" s="5"/>
      <c r="R236" s="5"/>
      <c r="S236" s="5"/>
      <c r="T236" s="5"/>
      <c r="U236" s="5"/>
      <c r="V236" s="5">
        <f>'APR''22'!V238</f>
        <v>0</v>
      </c>
    </row>
    <row r="237" spans="1:23">
      <c r="A237" s="20"/>
      <c r="B237" s="18" t="str">
        <f>'APR''22'!B239</f>
        <v>30.04.22</v>
      </c>
      <c r="C237" s="5">
        <f>'APR''22'!C239</f>
        <v>237</v>
      </c>
      <c r="D237" s="5">
        <f>'APR''22'!D239</f>
        <v>235</v>
      </c>
      <c r="E237" s="5"/>
      <c r="F237" s="5">
        <f>'APR''22'!F239</f>
        <v>58</v>
      </c>
      <c r="G237" s="63">
        <f>'APR''22'!G239</f>
        <v>3455.84</v>
      </c>
      <c r="H237" s="63">
        <f>'APR''22'!H239</f>
        <v>300.16000000000003</v>
      </c>
      <c r="I237" s="5">
        <f>'APR''22'!I239</f>
        <v>0</v>
      </c>
      <c r="J237" s="5"/>
      <c r="K237" s="5"/>
      <c r="L237" s="5">
        <f>'APR''22'!L239</f>
        <v>1</v>
      </c>
      <c r="M237" s="5">
        <f>'APR''22'!M239</f>
        <v>45</v>
      </c>
      <c r="N237" s="5"/>
      <c r="O237" s="5"/>
      <c r="P237" s="5"/>
      <c r="Q237" s="5"/>
      <c r="R237" s="5"/>
      <c r="S237" s="5"/>
      <c r="T237" s="5"/>
      <c r="U237" s="5"/>
      <c r="V237" s="5">
        <f>'APR''22'!V239</f>
        <v>0</v>
      </c>
    </row>
    <row r="238" spans="1:23">
      <c r="A238" s="20"/>
      <c r="B238" s="18" t="str">
        <f>'APR''22'!B240</f>
        <v>30.04.22</v>
      </c>
      <c r="C238" s="5">
        <f>'APR''22'!C240</f>
        <v>238</v>
      </c>
      <c r="D238" s="5">
        <f>'APR''22'!D240</f>
        <v>234</v>
      </c>
      <c r="E238" s="5"/>
      <c r="F238" s="5">
        <f>'APR''22'!F240</f>
        <v>59</v>
      </c>
      <c r="G238" s="63">
        <f>'APR''22'!G240</f>
        <v>3505.81</v>
      </c>
      <c r="H238" s="63">
        <f>'APR''22'!H240</f>
        <v>329.19</v>
      </c>
      <c r="I238" s="5">
        <f>'APR''22'!I240</f>
        <v>0</v>
      </c>
      <c r="J238" s="5"/>
      <c r="K238" s="5"/>
      <c r="L238" s="5">
        <f>'APR''22'!L240</f>
        <v>1</v>
      </c>
      <c r="M238" s="5">
        <f>'APR''22'!M240</f>
        <v>55</v>
      </c>
      <c r="N238" s="5"/>
      <c r="O238" s="5"/>
      <c r="P238" s="5"/>
      <c r="Q238" s="5"/>
      <c r="R238" s="5"/>
      <c r="S238" s="5"/>
      <c r="T238" s="5"/>
      <c r="U238" s="5"/>
      <c r="V238" s="5">
        <f>'APR''22'!V240</f>
        <v>0</v>
      </c>
    </row>
    <row r="239" spans="1:23" s="331" customFormat="1" ht="18.75">
      <c r="A239"/>
      <c r="B239" s="396" t="s">
        <v>670</v>
      </c>
      <c r="C239" s="397">
        <v>6</v>
      </c>
      <c r="D239" s="353"/>
      <c r="E239" s="354"/>
      <c r="F239" s="397">
        <f>SUBTOTAL(9,F233:F238)</f>
        <v>349</v>
      </c>
      <c r="G239" s="397">
        <f>SUBTOTAL(9,G233:G238)</f>
        <v>20761.95</v>
      </c>
      <c r="H239" s="397">
        <f>SUBTOTAL(9,H233:H238)</f>
        <v>1907.05</v>
      </c>
      <c r="I239" s="397">
        <f>SUBTOTAL(9,I233:I238)</f>
        <v>0</v>
      </c>
      <c r="J239" s="354"/>
      <c r="K239" s="354"/>
      <c r="L239" s="397">
        <v>10</v>
      </c>
      <c r="M239" s="397">
        <v>5</v>
      </c>
      <c r="N239" s="354"/>
      <c r="O239" s="354"/>
      <c r="P239" s="354"/>
      <c r="Q239" s="354"/>
      <c r="R239" s="354"/>
      <c r="S239" s="354"/>
      <c r="T239" s="354"/>
      <c r="U239" s="354"/>
      <c r="V239" s="397"/>
      <c r="W239"/>
    </row>
    <row r="240" spans="1:23" s="331" customFormat="1" ht="18.75">
      <c r="A240"/>
      <c r="B240" s="352" t="s">
        <v>671</v>
      </c>
      <c r="C240" s="353"/>
      <c r="D240" s="353"/>
      <c r="E240" s="354"/>
      <c r="F240" s="351">
        <f>'APR''22'!F241</f>
        <v>13761</v>
      </c>
      <c r="G240" s="355">
        <f>'APR''22'!G241</f>
        <v>816341.34000000008</v>
      </c>
      <c r="H240" s="356">
        <f>'APR''22'!H241</f>
        <v>80277.420000000013</v>
      </c>
      <c r="I240" s="351">
        <f>'APR''22'!I241</f>
        <v>108.57000000000001</v>
      </c>
      <c r="J240" s="354"/>
      <c r="K240" s="354"/>
      <c r="L240" s="350"/>
      <c r="M240" s="350"/>
      <c r="N240" s="354"/>
      <c r="O240" s="354"/>
      <c r="P240" s="354"/>
      <c r="Q240" s="354"/>
      <c r="R240" s="354"/>
      <c r="S240" s="354"/>
      <c r="T240" s="354"/>
      <c r="U240" s="354"/>
      <c r="V240" s="351">
        <f>'APR''22'!V242</f>
        <v>101115</v>
      </c>
      <c r="W240"/>
    </row>
    <row r="241" spans="1:23" s="332" customFormat="1" ht="15.75">
      <c r="A241"/>
      <c r="B241" s="332" t="s">
        <v>1038</v>
      </c>
      <c r="E241"/>
      <c r="J241"/>
      <c r="K241"/>
      <c r="N241"/>
      <c r="O241"/>
      <c r="P241"/>
      <c r="Q241"/>
      <c r="R241"/>
      <c r="S241"/>
      <c r="T241"/>
      <c r="U241"/>
      <c r="W241"/>
    </row>
    <row r="242" spans="1:23" s="332" customFormat="1" ht="15.75">
      <c r="A242"/>
      <c r="B242" s="332" t="s">
        <v>1037</v>
      </c>
      <c r="E242"/>
      <c r="J242"/>
      <c r="K242"/>
      <c r="N242"/>
      <c r="O242"/>
      <c r="P242"/>
      <c r="Q242"/>
      <c r="R242"/>
      <c r="S242"/>
      <c r="T242"/>
      <c r="U242"/>
      <c r="W242"/>
    </row>
    <row r="243" spans="1:23" s="332" customFormat="1" ht="15.75">
      <c r="A243"/>
      <c r="B243" s="334" t="s">
        <v>1036</v>
      </c>
      <c r="C243" s="334"/>
      <c r="D243" s="334"/>
      <c r="E243" s="345"/>
      <c r="F243" s="334"/>
      <c r="G243" s="334"/>
      <c r="H243" s="334"/>
      <c r="J243"/>
      <c r="K243"/>
      <c r="N243"/>
      <c r="O243"/>
      <c r="P243"/>
      <c r="Q243"/>
      <c r="R243"/>
      <c r="S243"/>
      <c r="T243"/>
      <c r="U243"/>
      <c r="W243"/>
    </row>
    <row r="244" spans="1:23" s="332" customFormat="1" ht="15.75">
      <c r="A244"/>
      <c r="B244" s="332" t="s">
        <v>1039</v>
      </c>
      <c r="E244"/>
      <c r="J244"/>
      <c r="K244"/>
      <c r="N244"/>
      <c r="O244"/>
      <c r="P244"/>
      <c r="Q244"/>
      <c r="R244"/>
      <c r="S244"/>
      <c r="T244"/>
      <c r="U244"/>
      <c r="W244"/>
    </row>
    <row r="245" spans="1:23" s="332" customFormat="1" ht="15.75">
      <c r="A245"/>
      <c r="B245" s="332" t="s">
        <v>1041</v>
      </c>
      <c r="E245"/>
      <c r="J245"/>
      <c r="K245"/>
      <c r="N245"/>
      <c r="O245"/>
      <c r="P245"/>
      <c r="Q245"/>
      <c r="R245"/>
      <c r="S245"/>
      <c r="T245"/>
      <c r="U245"/>
      <c r="W245"/>
    </row>
    <row r="246" spans="1:23" s="332" customFormat="1" ht="15.75">
      <c r="A246"/>
      <c r="B246" s="332" t="s">
        <v>1044</v>
      </c>
      <c r="E246"/>
      <c r="J246"/>
      <c r="K246"/>
      <c r="N246"/>
      <c r="O246"/>
      <c r="P246"/>
      <c r="Q246"/>
      <c r="R246"/>
      <c r="S246"/>
      <c r="T246"/>
      <c r="U246"/>
      <c r="W246"/>
    </row>
    <row r="247" spans="1:23" s="332" customFormat="1" ht="15.75">
      <c r="A247"/>
      <c r="B247" s="332" t="s">
        <v>1049</v>
      </c>
      <c r="E247"/>
      <c r="G247" s="338"/>
      <c r="J247"/>
      <c r="K247"/>
      <c r="N247"/>
      <c r="O247"/>
      <c r="P247"/>
      <c r="Q247"/>
      <c r="R247"/>
      <c r="S247"/>
      <c r="T247"/>
      <c r="U247"/>
      <c r="W247"/>
    </row>
    <row r="248" spans="1:23" s="332" customFormat="1" ht="15.75">
      <c r="A248"/>
      <c r="B248" s="332" t="s">
        <v>1051</v>
      </c>
      <c r="E248"/>
      <c r="J248"/>
      <c r="K248"/>
      <c r="N248"/>
      <c r="O248"/>
      <c r="P248"/>
      <c r="Q248"/>
      <c r="R248"/>
      <c r="S248"/>
      <c r="T248"/>
      <c r="U248"/>
      <c r="W248"/>
    </row>
    <row r="249" spans="1:23" s="332" customFormat="1" ht="15.75">
      <c r="A249"/>
      <c r="B249" s="332" t="s">
        <v>1073</v>
      </c>
      <c r="E249"/>
      <c r="J249"/>
      <c r="K249"/>
      <c r="N249"/>
      <c r="O249"/>
      <c r="P249"/>
      <c r="Q249"/>
      <c r="R249"/>
      <c r="S249"/>
      <c r="T249"/>
      <c r="U249"/>
      <c r="W249"/>
    </row>
    <row r="250" spans="1:23" s="332" customFormat="1" ht="15.75">
      <c r="A250"/>
      <c r="B250" s="332" t="s">
        <v>1077</v>
      </c>
      <c r="E250"/>
      <c r="J250"/>
      <c r="K250"/>
      <c r="N250"/>
      <c r="O250"/>
      <c r="P250"/>
      <c r="Q250"/>
      <c r="R250"/>
      <c r="S250"/>
      <c r="T250"/>
      <c r="U250"/>
      <c r="W250"/>
    </row>
    <row r="251" spans="1:23" s="332" customFormat="1" ht="15.75">
      <c r="A251"/>
      <c r="B251" s="332" t="s">
        <v>1080</v>
      </c>
      <c r="E251"/>
      <c r="J251"/>
      <c r="K251"/>
      <c r="N251"/>
      <c r="O251"/>
      <c r="P251"/>
      <c r="Q251"/>
      <c r="R251"/>
      <c r="S251"/>
      <c r="T251"/>
      <c r="U251"/>
      <c r="W251"/>
    </row>
    <row r="252" spans="1:23" s="332" customFormat="1" ht="15.75">
      <c r="B252" s="332" t="s">
        <v>1083</v>
      </c>
      <c r="E252"/>
      <c r="J252"/>
      <c r="K252"/>
      <c r="N252"/>
      <c r="O252"/>
      <c r="P252"/>
      <c r="Q252"/>
      <c r="R252"/>
      <c r="S252"/>
      <c r="T252"/>
      <c r="U252"/>
      <c r="W252"/>
    </row>
    <row r="253" spans="1:23" s="332" customFormat="1" ht="15.75">
      <c r="B253" s="332" t="s">
        <v>1089</v>
      </c>
      <c r="E253"/>
      <c r="J253"/>
      <c r="K253"/>
      <c r="N253"/>
      <c r="O253"/>
      <c r="P253"/>
      <c r="Q253"/>
      <c r="R253"/>
      <c r="S253"/>
      <c r="T253"/>
      <c r="U253"/>
      <c r="W253"/>
    </row>
    <row r="254" spans="1:23">
      <c r="G254" s="122"/>
    </row>
  </sheetData>
  <autoFilter ref="B2:V253">
    <filterColumn colId="0"/>
    <filterColumn colId="10" showButton="0"/>
  </autoFilter>
  <mergeCells count="2">
    <mergeCell ref="A1:W1"/>
    <mergeCell ref="L2:M2"/>
  </mergeCells>
  <pageMargins left="0.16" right="0.15" top="0.75" bottom="0.75" header="0.3" footer="0.3"/>
  <pageSetup paperSize="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A269"/>
  <sheetViews>
    <sheetView workbookViewId="0">
      <selection activeCell="H16" sqref="H16"/>
    </sheetView>
  </sheetViews>
  <sheetFormatPr defaultColWidth="9.140625" defaultRowHeight="15"/>
  <cols>
    <col min="1" max="1" width="6.140625" style="78" customWidth="1"/>
    <col min="2" max="2" width="9.28515625" style="78" customWidth="1"/>
    <col min="3" max="3" width="7.5703125" style="321" customWidth="1"/>
    <col min="4" max="4" width="9" style="78" customWidth="1"/>
    <col min="5" max="5" width="10" style="78" customWidth="1"/>
    <col min="6" max="6" width="7.140625" style="78" bestFit="1" customWidth="1"/>
    <col min="7" max="7" width="12.140625" style="78" bestFit="1" customWidth="1"/>
    <col min="8" max="8" width="7.28515625" style="75" bestFit="1" customWidth="1"/>
    <col min="9" max="9" width="6.7109375" style="78" bestFit="1" customWidth="1"/>
    <col min="10" max="10" width="8.5703125" style="78" customWidth="1"/>
    <col min="11" max="11" width="9.5703125" style="78" customWidth="1"/>
    <col min="12" max="12" width="5" style="78" customWidth="1"/>
    <col min="13" max="13" width="5.42578125" style="78" customWidth="1"/>
    <col min="14" max="14" width="9.5703125" style="78" customWidth="1"/>
    <col min="15" max="15" width="10.42578125" style="321" customWidth="1"/>
    <col min="16" max="20" width="9.140625" style="78" customWidth="1"/>
    <col min="21" max="21" width="13.42578125" style="78" customWidth="1"/>
    <col min="22" max="22" width="13.7109375" style="78" customWidth="1"/>
    <col min="23" max="16384" width="9.140625" style="78"/>
  </cols>
  <sheetData>
    <row r="1" spans="1:23" ht="21">
      <c r="A1" s="2803" t="s">
        <v>1094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</row>
    <row r="2" spans="1:23" ht="60">
      <c r="A2" s="432" t="s">
        <v>1</v>
      </c>
      <c r="B2" s="432" t="s">
        <v>2</v>
      </c>
      <c r="C2" s="434" t="s">
        <v>28</v>
      </c>
      <c r="D2" s="432" t="s">
        <v>4</v>
      </c>
      <c r="E2" s="432" t="s">
        <v>5</v>
      </c>
      <c r="F2" s="432" t="s">
        <v>6</v>
      </c>
      <c r="G2" s="432" t="s">
        <v>7</v>
      </c>
      <c r="H2" s="432" t="s">
        <v>8</v>
      </c>
      <c r="I2" s="432" t="s">
        <v>9</v>
      </c>
      <c r="J2" s="432" t="s">
        <v>10</v>
      </c>
      <c r="K2" s="432" t="s">
        <v>11</v>
      </c>
      <c r="L2" s="2809" t="s">
        <v>419</v>
      </c>
      <c r="M2" s="2809"/>
      <c r="N2" s="432" t="s">
        <v>12</v>
      </c>
      <c r="O2" s="432" t="s">
        <v>13</v>
      </c>
      <c r="P2" s="432" t="s">
        <v>14</v>
      </c>
      <c r="Q2" s="432" t="s">
        <v>15</v>
      </c>
      <c r="R2" s="432" t="s">
        <v>16</v>
      </c>
      <c r="S2" s="432" t="s">
        <v>15</v>
      </c>
      <c r="T2" s="432" t="s">
        <v>460</v>
      </c>
      <c r="U2" s="432" t="s">
        <v>19</v>
      </c>
      <c r="V2" s="432" t="s">
        <v>20</v>
      </c>
      <c r="W2" s="432" t="s">
        <v>255</v>
      </c>
    </row>
    <row r="3" spans="1:23">
      <c r="A3" s="18">
        <v>1</v>
      </c>
      <c r="B3" s="18" t="s">
        <v>1096</v>
      </c>
      <c r="C3" s="18">
        <v>1</v>
      </c>
      <c r="D3" s="18">
        <v>236</v>
      </c>
      <c r="E3" s="18">
        <v>161003814</v>
      </c>
      <c r="F3" s="18">
        <v>58</v>
      </c>
      <c r="G3" s="18">
        <v>3451.02</v>
      </c>
      <c r="H3" s="82">
        <v>318.98</v>
      </c>
      <c r="I3" s="18">
        <v>0</v>
      </c>
      <c r="J3" s="18"/>
      <c r="K3" s="18"/>
      <c r="L3" s="82">
        <v>2</v>
      </c>
      <c r="M3" s="82">
        <v>0</v>
      </c>
      <c r="N3" s="82"/>
      <c r="O3" s="18"/>
      <c r="P3" s="18"/>
      <c r="Q3" s="18"/>
      <c r="R3" s="18"/>
      <c r="S3" s="18"/>
      <c r="T3" s="18"/>
      <c r="U3" s="18"/>
      <c r="V3" s="18"/>
      <c r="W3" s="18" t="s">
        <v>259</v>
      </c>
    </row>
    <row r="4" spans="1:23">
      <c r="A4" s="18">
        <v>2</v>
      </c>
      <c r="B4" s="18" t="s">
        <v>1096</v>
      </c>
      <c r="C4" s="18">
        <v>2</v>
      </c>
      <c r="D4" s="18">
        <v>237</v>
      </c>
      <c r="E4" s="18">
        <v>161003815</v>
      </c>
      <c r="F4" s="18">
        <v>58</v>
      </c>
      <c r="G4" s="18">
        <v>3406.82</v>
      </c>
      <c r="H4" s="82">
        <v>363.97</v>
      </c>
      <c r="I4" s="18">
        <v>0.79</v>
      </c>
      <c r="J4" s="18"/>
      <c r="K4" s="18"/>
      <c r="L4" s="82">
        <v>1</v>
      </c>
      <c r="M4" s="82">
        <v>50</v>
      </c>
      <c r="N4" s="82"/>
      <c r="O4" s="18"/>
      <c r="P4" s="18"/>
      <c r="Q4" s="18"/>
      <c r="R4" s="18"/>
      <c r="S4" s="18"/>
      <c r="T4" s="18"/>
      <c r="U4" s="18"/>
      <c r="V4" s="18"/>
      <c r="W4" s="18" t="s">
        <v>257</v>
      </c>
    </row>
    <row r="5" spans="1:23">
      <c r="A5" s="18">
        <v>3</v>
      </c>
      <c r="B5" s="18" t="s">
        <v>1096</v>
      </c>
      <c r="C5" s="18">
        <v>3</v>
      </c>
      <c r="D5" s="18">
        <v>238</v>
      </c>
      <c r="E5" s="18">
        <v>161003816</v>
      </c>
      <c r="F5" s="18">
        <v>59</v>
      </c>
      <c r="G5" s="18">
        <v>3565.21</v>
      </c>
      <c r="H5" s="82">
        <v>269.79000000000002</v>
      </c>
      <c r="I5" s="18">
        <v>0</v>
      </c>
      <c r="J5" s="18"/>
      <c r="K5" s="18"/>
      <c r="L5" s="18">
        <v>2</v>
      </c>
      <c r="M5" s="18">
        <v>15</v>
      </c>
      <c r="N5" s="18"/>
      <c r="O5" s="18"/>
      <c r="P5" s="18"/>
      <c r="Q5" s="18"/>
      <c r="R5" s="18"/>
      <c r="S5" s="18"/>
      <c r="T5" s="18"/>
      <c r="U5" s="18"/>
      <c r="V5" s="18"/>
      <c r="W5" s="18" t="s">
        <v>259</v>
      </c>
    </row>
    <row r="6" spans="1:23">
      <c r="A6" s="18">
        <v>4</v>
      </c>
      <c r="B6" s="18" t="s">
        <v>1096</v>
      </c>
      <c r="C6" s="18">
        <v>4</v>
      </c>
      <c r="D6" s="18">
        <v>239</v>
      </c>
      <c r="E6" s="18">
        <v>161003817</v>
      </c>
      <c r="F6" s="18">
        <v>58</v>
      </c>
      <c r="G6" s="18">
        <v>3473.23</v>
      </c>
      <c r="H6" s="82">
        <v>295.77</v>
      </c>
      <c r="I6" s="18">
        <v>0</v>
      </c>
      <c r="J6" s="18"/>
      <c r="K6" s="18"/>
      <c r="L6" s="18">
        <v>2</v>
      </c>
      <c r="M6" s="18">
        <v>10</v>
      </c>
      <c r="N6" s="18"/>
      <c r="O6" s="18"/>
      <c r="P6" s="18"/>
      <c r="Q6" s="18"/>
      <c r="R6" s="18"/>
      <c r="S6" s="18"/>
      <c r="T6" s="18"/>
      <c r="U6" s="18"/>
      <c r="V6" s="18"/>
      <c r="W6" s="18" t="s">
        <v>259</v>
      </c>
    </row>
    <row r="7" spans="1:23">
      <c r="A7" s="18">
        <v>5</v>
      </c>
      <c r="B7" s="18" t="s">
        <v>1096</v>
      </c>
      <c r="C7" s="18">
        <v>5</v>
      </c>
      <c r="D7" s="18">
        <v>240</v>
      </c>
      <c r="E7" s="18">
        <v>161003818</v>
      </c>
      <c r="F7" s="18">
        <v>59</v>
      </c>
      <c r="G7" s="18">
        <v>3533.42</v>
      </c>
      <c r="H7" s="82">
        <v>300.58</v>
      </c>
      <c r="I7" s="18">
        <v>0</v>
      </c>
      <c r="J7" s="18"/>
      <c r="K7" s="18"/>
      <c r="L7" s="18">
        <v>2</v>
      </c>
      <c r="M7" s="18">
        <v>45</v>
      </c>
      <c r="N7" s="18"/>
      <c r="O7" s="18"/>
      <c r="P7" s="18"/>
      <c r="Q7" s="18"/>
      <c r="R7" s="18"/>
      <c r="S7" s="18"/>
      <c r="T7" s="18"/>
      <c r="U7" s="18"/>
      <c r="V7" s="18"/>
      <c r="W7" s="18" t="s">
        <v>257</v>
      </c>
    </row>
    <row r="8" spans="1:23">
      <c r="A8" s="18">
        <v>6</v>
      </c>
      <c r="B8" s="18" t="s">
        <v>1096</v>
      </c>
      <c r="C8" s="18">
        <v>6</v>
      </c>
      <c r="D8" s="18">
        <v>241</v>
      </c>
      <c r="E8" s="18">
        <v>161003819</v>
      </c>
      <c r="F8" s="18">
        <v>57</v>
      </c>
      <c r="G8" s="18">
        <v>3351.83</v>
      </c>
      <c r="H8" s="82">
        <v>353.17</v>
      </c>
      <c r="I8" s="18">
        <v>0</v>
      </c>
      <c r="J8" s="18"/>
      <c r="K8" s="18"/>
      <c r="L8" s="18">
        <v>2</v>
      </c>
      <c r="M8" s="18">
        <v>0</v>
      </c>
      <c r="N8" s="18"/>
      <c r="O8" s="18"/>
      <c r="P8" s="18"/>
      <c r="Q8" s="18"/>
      <c r="R8" s="18"/>
      <c r="S8" s="18"/>
      <c r="T8" s="18"/>
      <c r="U8" s="18"/>
      <c r="V8" s="18"/>
      <c r="W8" s="436" t="s">
        <v>257</v>
      </c>
    </row>
    <row r="9" spans="1:23">
      <c r="A9" s="18">
        <v>7</v>
      </c>
      <c r="B9" s="18" t="s">
        <v>1096</v>
      </c>
      <c r="C9" s="18">
        <v>7</v>
      </c>
      <c r="D9" s="18">
        <v>242</v>
      </c>
      <c r="E9" s="18">
        <v>141000317</v>
      </c>
      <c r="F9" s="18">
        <v>59</v>
      </c>
      <c r="G9" s="18">
        <v>3691.4</v>
      </c>
      <c r="H9" s="82">
        <v>438.6</v>
      </c>
      <c r="I9" s="18">
        <v>0</v>
      </c>
      <c r="J9" s="18"/>
      <c r="K9" s="18"/>
      <c r="L9" s="18">
        <v>2</v>
      </c>
      <c r="M9" s="18">
        <v>5</v>
      </c>
      <c r="N9" s="18"/>
      <c r="O9" s="18"/>
      <c r="P9" s="18"/>
      <c r="Q9" s="18"/>
      <c r="R9" s="18"/>
      <c r="S9" s="18"/>
      <c r="T9" s="18"/>
      <c r="U9" s="18"/>
      <c r="V9" s="18"/>
      <c r="W9" s="436" t="s">
        <v>257</v>
      </c>
    </row>
    <row r="10" spans="1:23">
      <c r="A10" s="18">
        <v>8</v>
      </c>
      <c r="B10" s="18" t="s">
        <v>1096</v>
      </c>
      <c r="C10" s="18">
        <v>8</v>
      </c>
      <c r="D10" s="18">
        <v>243</v>
      </c>
      <c r="E10" s="18">
        <v>161003820</v>
      </c>
      <c r="F10" s="18">
        <v>58</v>
      </c>
      <c r="G10" s="18">
        <v>3442.64</v>
      </c>
      <c r="H10" s="82">
        <v>313.36</v>
      </c>
      <c r="I10" s="18">
        <v>0</v>
      </c>
      <c r="J10" s="18"/>
      <c r="K10" s="18"/>
      <c r="L10" s="82">
        <v>2</v>
      </c>
      <c r="M10" s="82">
        <v>10</v>
      </c>
      <c r="N10" s="18"/>
      <c r="O10" s="18"/>
      <c r="P10" s="18"/>
      <c r="Q10" s="18"/>
      <c r="R10" s="18"/>
      <c r="S10" s="18"/>
      <c r="T10" s="18"/>
      <c r="U10" s="18"/>
      <c r="V10" s="18"/>
      <c r="W10" s="18" t="s">
        <v>257</v>
      </c>
    </row>
    <row r="11" spans="1:23">
      <c r="A11" s="18">
        <v>9</v>
      </c>
      <c r="B11" s="440" t="s">
        <v>1098</v>
      </c>
      <c r="C11" s="18">
        <v>9</v>
      </c>
      <c r="D11" s="18">
        <v>244</v>
      </c>
      <c r="E11" s="18">
        <v>161003821</v>
      </c>
      <c r="F11" s="18">
        <v>58</v>
      </c>
      <c r="G11" s="18">
        <v>3367.42</v>
      </c>
      <c r="H11" s="82">
        <v>402.58</v>
      </c>
      <c r="I11" s="18">
        <v>0</v>
      </c>
      <c r="J11" s="18"/>
      <c r="K11" s="18"/>
      <c r="L11" s="82">
        <v>2</v>
      </c>
      <c r="M11" s="82">
        <v>25</v>
      </c>
      <c r="N11" s="18"/>
      <c r="O11" s="18"/>
      <c r="P11" s="18"/>
      <c r="Q11" s="18"/>
      <c r="R11" s="18"/>
      <c r="S11" s="18"/>
      <c r="T11" s="18"/>
      <c r="U11" s="18"/>
      <c r="V11" s="18"/>
      <c r="W11" s="440" t="s">
        <v>257</v>
      </c>
    </row>
    <row r="12" spans="1:23">
      <c r="A12" s="18">
        <v>10</v>
      </c>
      <c r="B12" s="440" t="s">
        <v>1098</v>
      </c>
      <c r="C12" s="18">
        <v>10</v>
      </c>
      <c r="D12" s="18">
        <v>245</v>
      </c>
      <c r="E12" s="18">
        <v>161003822</v>
      </c>
      <c r="F12" s="18">
        <v>57</v>
      </c>
      <c r="G12" s="18">
        <v>3312.04</v>
      </c>
      <c r="H12" s="82">
        <v>391.96</v>
      </c>
      <c r="I12" s="18">
        <v>0</v>
      </c>
      <c r="J12" s="18"/>
      <c r="K12" s="18"/>
      <c r="L12" s="82">
        <v>2</v>
      </c>
      <c r="M12" s="82">
        <v>0</v>
      </c>
      <c r="N12" s="18"/>
      <c r="O12" s="18"/>
      <c r="P12" s="18"/>
      <c r="Q12" s="18"/>
      <c r="R12" s="18"/>
      <c r="S12" s="18"/>
      <c r="T12" s="18"/>
      <c r="U12" s="18"/>
      <c r="V12" s="18"/>
      <c r="W12" s="440" t="s">
        <v>259</v>
      </c>
    </row>
    <row r="13" spans="1:23">
      <c r="A13" s="18">
        <v>11</v>
      </c>
      <c r="B13" s="440" t="s">
        <v>1098</v>
      </c>
      <c r="C13" s="18">
        <v>11</v>
      </c>
      <c r="D13" s="18">
        <v>248</v>
      </c>
      <c r="E13" s="18">
        <v>161003823</v>
      </c>
      <c r="F13" s="18">
        <v>54</v>
      </c>
      <c r="G13" s="18">
        <v>3085.06</v>
      </c>
      <c r="H13" s="82">
        <v>422.94</v>
      </c>
      <c r="I13" s="18">
        <v>0</v>
      </c>
      <c r="J13" s="18"/>
      <c r="K13" s="18"/>
      <c r="L13" s="82">
        <v>2</v>
      </c>
      <c r="M13" s="82">
        <v>15</v>
      </c>
      <c r="N13" s="18"/>
      <c r="O13" s="18"/>
      <c r="P13" s="18"/>
      <c r="Q13" s="18"/>
      <c r="R13" s="18"/>
      <c r="S13" s="18"/>
      <c r="T13" s="18"/>
      <c r="U13" s="18"/>
      <c r="V13" s="18"/>
      <c r="W13" s="440" t="s">
        <v>259</v>
      </c>
    </row>
    <row r="14" spans="1:23" s="74" customFormat="1">
      <c r="A14" s="18">
        <v>12</v>
      </c>
      <c r="B14" s="440" t="s">
        <v>1098</v>
      </c>
      <c r="C14" s="18">
        <v>12</v>
      </c>
      <c r="D14" s="18">
        <v>246</v>
      </c>
      <c r="E14" s="18">
        <v>161003824</v>
      </c>
      <c r="F14" s="82">
        <v>59</v>
      </c>
      <c r="G14" s="82">
        <v>3460.23</v>
      </c>
      <c r="H14" s="82">
        <v>370.77</v>
      </c>
      <c r="I14" s="18">
        <v>0</v>
      </c>
      <c r="J14" s="18"/>
      <c r="K14" s="18"/>
      <c r="L14" s="82">
        <v>2</v>
      </c>
      <c r="M14" s="82">
        <v>15</v>
      </c>
      <c r="N14" s="18"/>
      <c r="O14" s="18"/>
      <c r="P14" s="18"/>
      <c r="Q14" s="18"/>
      <c r="R14" s="18"/>
      <c r="S14" s="18"/>
      <c r="T14" s="18"/>
      <c r="U14" s="18"/>
      <c r="V14" s="18"/>
      <c r="W14" s="82" t="s">
        <v>257</v>
      </c>
    </row>
    <row r="15" spans="1:23">
      <c r="A15" s="18">
        <v>13</v>
      </c>
      <c r="B15" s="440" t="s">
        <v>1098</v>
      </c>
      <c r="C15" s="18">
        <v>13</v>
      </c>
      <c r="D15" s="18">
        <v>247</v>
      </c>
      <c r="E15" s="18">
        <v>141000318</v>
      </c>
      <c r="F15" s="18">
        <v>59</v>
      </c>
      <c r="G15" s="18">
        <v>3522.61</v>
      </c>
      <c r="H15" s="82">
        <v>312.39</v>
      </c>
      <c r="I15" s="18">
        <v>0</v>
      </c>
      <c r="J15" s="18"/>
      <c r="K15" s="18"/>
      <c r="L15" s="82">
        <v>1</v>
      </c>
      <c r="M15" s="82">
        <v>55</v>
      </c>
      <c r="N15" s="18"/>
      <c r="O15" s="18"/>
      <c r="P15" s="18"/>
      <c r="Q15" s="18"/>
      <c r="R15" s="18"/>
      <c r="S15" s="18"/>
      <c r="T15" s="18"/>
      <c r="U15" s="18"/>
      <c r="V15" s="18"/>
      <c r="W15" s="18" t="s">
        <v>257</v>
      </c>
    </row>
    <row r="16" spans="1:23">
      <c r="A16" s="18">
        <v>14</v>
      </c>
      <c r="B16" s="440" t="s">
        <v>1098</v>
      </c>
      <c r="C16" s="18">
        <v>14</v>
      </c>
      <c r="D16" s="18">
        <v>250</v>
      </c>
      <c r="E16" s="18">
        <v>161003825</v>
      </c>
      <c r="F16" s="18">
        <v>59</v>
      </c>
      <c r="G16" s="18">
        <v>3457.62</v>
      </c>
      <c r="H16" s="82">
        <v>376.38</v>
      </c>
      <c r="I16" s="18">
        <v>0</v>
      </c>
      <c r="J16" s="18"/>
      <c r="K16" s="18"/>
      <c r="L16" s="18">
        <v>1</v>
      </c>
      <c r="M16" s="18">
        <v>50</v>
      </c>
      <c r="N16" s="18"/>
      <c r="O16" s="18"/>
      <c r="P16" s="18"/>
      <c r="Q16" s="18"/>
      <c r="R16" s="18"/>
      <c r="S16" s="18"/>
      <c r="T16" s="18"/>
      <c r="U16" s="18"/>
      <c r="V16" s="18"/>
      <c r="W16" s="18" t="s">
        <v>257</v>
      </c>
    </row>
    <row r="17" spans="1:23">
      <c r="A17" s="18">
        <v>15</v>
      </c>
      <c r="B17" s="440" t="s">
        <v>1098</v>
      </c>
      <c r="C17" s="18">
        <v>15</v>
      </c>
      <c r="D17" s="18">
        <v>251</v>
      </c>
      <c r="E17" s="18">
        <v>162000080</v>
      </c>
      <c r="F17" s="18">
        <v>53</v>
      </c>
      <c r="G17" s="18">
        <v>3121.52</v>
      </c>
      <c r="H17" s="82">
        <v>270.48</v>
      </c>
      <c r="I17" s="18">
        <v>0</v>
      </c>
      <c r="J17" s="18"/>
      <c r="K17" s="18"/>
      <c r="L17" s="18">
        <v>1</v>
      </c>
      <c r="M17" s="18">
        <v>45</v>
      </c>
      <c r="N17" s="18"/>
      <c r="O17" s="18"/>
      <c r="P17" s="18"/>
      <c r="Q17" s="18"/>
      <c r="R17" s="18"/>
      <c r="S17" s="18"/>
      <c r="T17" s="18"/>
      <c r="U17" s="18"/>
      <c r="V17" s="18"/>
      <c r="W17" s="18" t="s">
        <v>258</v>
      </c>
    </row>
    <row r="18" spans="1:23">
      <c r="A18" s="18">
        <v>16</v>
      </c>
      <c r="B18" s="440" t="s">
        <v>1098</v>
      </c>
      <c r="C18" s="18">
        <v>16</v>
      </c>
      <c r="D18" s="18">
        <v>249</v>
      </c>
      <c r="E18" s="18">
        <v>161003826</v>
      </c>
      <c r="F18" s="18">
        <v>58</v>
      </c>
      <c r="G18" s="18">
        <v>3457.83</v>
      </c>
      <c r="H18" s="82">
        <v>311.17</v>
      </c>
      <c r="I18" s="18">
        <v>0</v>
      </c>
      <c r="J18" s="18"/>
      <c r="K18" s="18"/>
      <c r="L18" s="18">
        <v>2</v>
      </c>
      <c r="M18" s="18">
        <v>0</v>
      </c>
      <c r="N18" s="18"/>
      <c r="O18" s="18"/>
      <c r="P18" s="18"/>
      <c r="Q18" s="18"/>
      <c r="R18" s="18"/>
      <c r="S18" s="18"/>
      <c r="T18" s="18"/>
      <c r="U18" s="18"/>
      <c r="V18" s="18"/>
      <c r="W18" s="18" t="s">
        <v>259</v>
      </c>
    </row>
    <row r="19" spans="1:23">
      <c r="A19" s="18">
        <v>17</v>
      </c>
      <c r="B19" s="440" t="s">
        <v>1098</v>
      </c>
      <c r="C19" s="18">
        <v>17</v>
      </c>
      <c r="D19" s="18">
        <v>252</v>
      </c>
      <c r="E19" s="18">
        <v>141000319</v>
      </c>
      <c r="F19" s="18">
        <v>58</v>
      </c>
      <c r="G19" s="18">
        <v>3377.62</v>
      </c>
      <c r="H19" s="82">
        <v>392.38</v>
      </c>
      <c r="I19" s="18">
        <v>0</v>
      </c>
      <c r="J19" s="18"/>
      <c r="K19" s="18"/>
      <c r="L19" s="18">
        <v>1</v>
      </c>
      <c r="M19" s="18">
        <v>50</v>
      </c>
      <c r="N19" s="18"/>
      <c r="O19" s="18"/>
      <c r="P19" s="18"/>
      <c r="Q19" s="18"/>
      <c r="R19" s="18"/>
      <c r="S19" s="18"/>
      <c r="T19" s="18"/>
      <c r="U19" s="18"/>
      <c r="V19" s="18"/>
      <c r="W19" s="18" t="s">
        <v>257</v>
      </c>
    </row>
    <row r="20" spans="1:23">
      <c r="A20" s="18">
        <v>18</v>
      </c>
      <c r="B20" s="440" t="s">
        <v>1098</v>
      </c>
      <c r="C20" s="18">
        <v>18</v>
      </c>
      <c r="D20" s="18">
        <v>253</v>
      </c>
      <c r="E20" s="18">
        <v>141000320</v>
      </c>
      <c r="F20" s="18">
        <v>58</v>
      </c>
      <c r="G20" s="18">
        <v>3278.25</v>
      </c>
      <c r="H20" s="82">
        <v>488.75</v>
      </c>
      <c r="I20" s="18">
        <v>0</v>
      </c>
      <c r="J20" s="18"/>
      <c r="K20" s="18"/>
      <c r="L20" s="18">
        <v>2</v>
      </c>
      <c r="M20" s="18">
        <v>10</v>
      </c>
      <c r="N20" s="18"/>
      <c r="O20" s="18"/>
      <c r="P20" s="18"/>
      <c r="Q20" s="18"/>
      <c r="R20" s="18"/>
      <c r="S20" s="18"/>
      <c r="T20" s="18"/>
      <c r="U20" s="18"/>
      <c r="V20" s="18"/>
      <c r="W20" s="18" t="s">
        <v>257</v>
      </c>
    </row>
    <row r="21" spans="1:23">
      <c r="A21" s="18">
        <v>19</v>
      </c>
      <c r="B21" s="440" t="s">
        <v>1098</v>
      </c>
      <c r="C21" s="18">
        <v>19</v>
      </c>
      <c r="D21" s="18">
        <v>254</v>
      </c>
      <c r="E21" s="18">
        <v>161003827</v>
      </c>
      <c r="F21" s="18">
        <v>57</v>
      </c>
      <c r="G21" s="18">
        <v>3358.03</v>
      </c>
      <c r="H21" s="82">
        <v>346.97</v>
      </c>
      <c r="I21" s="18">
        <v>0</v>
      </c>
      <c r="J21" s="18"/>
      <c r="K21" s="18"/>
      <c r="L21" s="18">
        <v>2</v>
      </c>
      <c r="M21" s="18">
        <v>0</v>
      </c>
      <c r="N21" s="18"/>
      <c r="O21" s="18"/>
      <c r="P21" s="18"/>
      <c r="Q21" s="18"/>
      <c r="R21" s="18"/>
      <c r="S21" s="18"/>
      <c r="T21" s="18"/>
      <c r="U21" s="18"/>
      <c r="V21" s="18"/>
      <c r="W21" s="18" t="s">
        <v>259</v>
      </c>
    </row>
    <row r="22" spans="1:23">
      <c r="A22" s="18">
        <v>20</v>
      </c>
      <c r="B22" s="18" t="s">
        <v>1099</v>
      </c>
      <c r="C22" s="18">
        <v>20</v>
      </c>
      <c r="D22" s="18">
        <v>255</v>
      </c>
      <c r="E22" s="18">
        <v>161003828</v>
      </c>
      <c r="F22" s="18">
        <v>58</v>
      </c>
      <c r="G22" s="18">
        <v>3371.82</v>
      </c>
      <c r="H22" s="82">
        <v>398.18</v>
      </c>
      <c r="I22" s="18">
        <v>0</v>
      </c>
      <c r="J22" s="18"/>
      <c r="K22" s="18"/>
      <c r="L22" s="18">
        <v>2</v>
      </c>
      <c r="M22" s="18">
        <v>20</v>
      </c>
      <c r="N22" s="18"/>
      <c r="O22" s="18"/>
      <c r="P22" s="18"/>
      <c r="Q22" s="18"/>
      <c r="R22" s="18"/>
      <c r="S22" s="18"/>
      <c r="T22" s="18"/>
      <c r="U22" s="18"/>
      <c r="V22" s="18"/>
      <c r="W22" s="18" t="s">
        <v>259</v>
      </c>
    </row>
    <row r="23" spans="1:23">
      <c r="A23" s="18">
        <v>21</v>
      </c>
      <c r="B23" s="18" t="s">
        <v>1099</v>
      </c>
      <c r="C23" s="18">
        <v>21</v>
      </c>
      <c r="D23" s="18">
        <v>256</v>
      </c>
      <c r="E23" s="18">
        <v>161003829</v>
      </c>
      <c r="F23" s="18">
        <v>57</v>
      </c>
      <c r="G23" s="18">
        <v>3331.65</v>
      </c>
      <c r="H23" s="82">
        <v>359.35</v>
      </c>
      <c r="I23" s="18">
        <v>0</v>
      </c>
      <c r="J23" s="18"/>
      <c r="K23" s="18"/>
      <c r="L23" s="18">
        <v>2</v>
      </c>
      <c r="M23" s="18">
        <v>25</v>
      </c>
      <c r="N23" s="18"/>
      <c r="O23" s="18"/>
      <c r="P23" s="18"/>
      <c r="Q23" s="18"/>
      <c r="R23" s="18"/>
      <c r="S23" s="18"/>
      <c r="T23" s="18"/>
      <c r="U23" s="18"/>
      <c r="V23" s="18"/>
      <c r="W23" s="18" t="s">
        <v>257</v>
      </c>
    </row>
    <row r="24" spans="1:23">
      <c r="A24" s="18">
        <v>22</v>
      </c>
      <c r="B24" s="18" t="s">
        <v>1099</v>
      </c>
      <c r="C24" s="18">
        <v>22</v>
      </c>
      <c r="D24" s="18">
        <v>258</v>
      </c>
      <c r="E24" s="18">
        <v>161003830</v>
      </c>
      <c r="F24" s="18">
        <v>58</v>
      </c>
      <c r="G24" s="18">
        <v>3516.58</v>
      </c>
      <c r="H24" s="82">
        <v>510.42</v>
      </c>
      <c r="I24" s="18">
        <v>0</v>
      </c>
      <c r="J24" s="18"/>
      <c r="K24" s="18"/>
      <c r="L24" s="18">
        <v>2</v>
      </c>
      <c r="M24" s="18">
        <v>45</v>
      </c>
      <c r="N24" s="18"/>
      <c r="O24" s="18"/>
      <c r="P24" s="18"/>
      <c r="Q24" s="18"/>
      <c r="R24" s="18"/>
      <c r="S24" s="18"/>
      <c r="T24" s="18"/>
      <c r="U24" s="18"/>
      <c r="V24" s="18"/>
      <c r="W24" s="18" t="s">
        <v>257</v>
      </c>
    </row>
    <row r="25" spans="1:23">
      <c r="A25" s="18">
        <v>23</v>
      </c>
      <c r="B25" s="18" t="s">
        <v>1099</v>
      </c>
      <c r="C25" s="18">
        <v>23</v>
      </c>
      <c r="D25" s="18">
        <v>257</v>
      </c>
      <c r="E25" s="18">
        <v>161003831</v>
      </c>
      <c r="F25" s="18">
        <v>58</v>
      </c>
      <c r="G25" s="18">
        <v>3386.83</v>
      </c>
      <c r="H25" s="82">
        <v>382.17</v>
      </c>
      <c r="I25" s="18">
        <v>0</v>
      </c>
      <c r="J25" s="18"/>
      <c r="K25" s="18"/>
      <c r="L25" s="18">
        <v>2</v>
      </c>
      <c r="M25" s="18">
        <v>5</v>
      </c>
      <c r="N25" s="18"/>
      <c r="O25" s="18"/>
      <c r="P25" s="18"/>
      <c r="Q25" s="18"/>
      <c r="R25" s="18"/>
      <c r="S25" s="18"/>
      <c r="T25" s="18"/>
      <c r="U25" s="18"/>
      <c r="V25" s="18"/>
      <c r="W25" s="18" t="s">
        <v>259</v>
      </c>
    </row>
    <row r="26" spans="1:23">
      <c r="A26" s="18">
        <v>24</v>
      </c>
      <c r="B26" s="18" t="s">
        <v>1099</v>
      </c>
      <c r="C26" s="18">
        <v>24</v>
      </c>
      <c r="D26" s="18">
        <v>259</v>
      </c>
      <c r="E26" s="18">
        <v>161003832</v>
      </c>
      <c r="F26" s="18">
        <v>59</v>
      </c>
      <c r="G26" s="18">
        <v>3452.62</v>
      </c>
      <c r="H26" s="82">
        <v>381.38</v>
      </c>
      <c r="I26" s="18">
        <v>0</v>
      </c>
      <c r="J26" s="18"/>
      <c r="K26" s="18"/>
      <c r="L26" s="18">
        <v>2</v>
      </c>
      <c r="M26" s="18">
        <v>5</v>
      </c>
      <c r="N26" s="18"/>
      <c r="O26" s="18"/>
      <c r="P26" s="18"/>
      <c r="Q26" s="18"/>
      <c r="R26" s="18"/>
      <c r="S26" s="18"/>
      <c r="T26" s="18"/>
      <c r="U26" s="18"/>
      <c r="V26" s="18"/>
      <c r="W26" s="18" t="s">
        <v>259</v>
      </c>
    </row>
    <row r="27" spans="1:23">
      <c r="A27" s="18">
        <v>25</v>
      </c>
      <c r="B27" s="18" t="s">
        <v>1099</v>
      </c>
      <c r="C27" s="18">
        <v>25</v>
      </c>
      <c r="D27" s="18">
        <v>261</v>
      </c>
      <c r="E27" s="18">
        <v>161003833</v>
      </c>
      <c r="F27" s="18">
        <v>59</v>
      </c>
      <c r="G27" s="18">
        <v>3535.42</v>
      </c>
      <c r="H27" s="82">
        <v>298.58</v>
      </c>
      <c r="I27" s="18">
        <v>0</v>
      </c>
      <c r="J27" s="18"/>
      <c r="K27" s="18"/>
      <c r="L27" s="18">
        <v>2</v>
      </c>
      <c r="M27" s="18">
        <v>0</v>
      </c>
      <c r="N27" s="18"/>
      <c r="O27" s="18"/>
      <c r="P27" s="18"/>
      <c r="Q27" s="18"/>
      <c r="R27" s="18"/>
      <c r="S27" s="18"/>
      <c r="T27" s="18"/>
      <c r="U27" s="18"/>
      <c r="V27" s="18"/>
      <c r="W27" s="18" t="s">
        <v>259</v>
      </c>
    </row>
    <row r="28" spans="1:23">
      <c r="A28" s="18">
        <v>26</v>
      </c>
      <c r="B28" s="18" t="s">
        <v>1099</v>
      </c>
      <c r="C28" s="18">
        <v>26</v>
      </c>
      <c r="D28" s="18">
        <v>260</v>
      </c>
      <c r="E28" s="18">
        <v>141000321</v>
      </c>
      <c r="F28" s="18">
        <v>59</v>
      </c>
      <c r="G28" s="18">
        <v>3766.8</v>
      </c>
      <c r="H28" s="82">
        <v>363.2</v>
      </c>
      <c r="I28" s="18">
        <v>0</v>
      </c>
      <c r="J28" s="18"/>
      <c r="K28" s="18"/>
      <c r="L28" s="18">
        <v>2</v>
      </c>
      <c r="M28" s="18">
        <v>0</v>
      </c>
      <c r="N28" s="18"/>
      <c r="O28" s="18"/>
      <c r="P28" s="18"/>
      <c r="Q28" s="18"/>
      <c r="R28" s="18"/>
      <c r="S28" s="18"/>
      <c r="T28" s="18"/>
      <c r="U28" s="18"/>
      <c r="V28" s="18"/>
      <c r="W28" s="18" t="s">
        <v>257</v>
      </c>
    </row>
    <row r="29" spans="1:23">
      <c r="A29" s="18">
        <v>27</v>
      </c>
      <c r="B29" s="18" t="s">
        <v>1103</v>
      </c>
      <c r="C29" s="18">
        <v>27</v>
      </c>
      <c r="D29" s="18">
        <v>262</v>
      </c>
      <c r="E29" s="18">
        <v>161003834</v>
      </c>
      <c r="F29" s="18">
        <v>58</v>
      </c>
      <c r="G29" s="18">
        <v>3484.22</v>
      </c>
      <c r="H29" s="82">
        <v>286.37</v>
      </c>
      <c r="I29" s="18">
        <v>0.59</v>
      </c>
      <c r="J29" s="18"/>
      <c r="K29" s="18"/>
      <c r="L29" s="18">
        <v>2</v>
      </c>
      <c r="M29" s="18">
        <v>0</v>
      </c>
      <c r="N29" s="18"/>
      <c r="O29" s="18"/>
      <c r="P29" s="18"/>
      <c r="Q29" s="18"/>
      <c r="R29" s="18"/>
      <c r="S29" s="18"/>
      <c r="T29" s="18"/>
      <c r="U29" s="18"/>
      <c r="V29" s="18"/>
      <c r="W29" s="18" t="s">
        <v>257</v>
      </c>
    </row>
    <row r="30" spans="1:23">
      <c r="A30" s="18">
        <v>28</v>
      </c>
      <c r="B30" s="18" t="s">
        <v>1103</v>
      </c>
      <c r="C30" s="18">
        <v>28</v>
      </c>
      <c r="D30" s="18">
        <v>264</v>
      </c>
      <c r="E30" s="18">
        <v>161003835</v>
      </c>
      <c r="F30" s="18">
        <v>58</v>
      </c>
      <c r="G30" s="18">
        <v>3457.02</v>
      </c>
      <c r="H30" s="82">
        <v>312.98</v>
      </c>
      <c r="I30" s="18">
        <v>0</v>
      </c>
      <c r="J30" s="18"/>
      <c r="K30" s="18"/>
      <c r="L30" s="18">
        <v>2</v>
      </c>
      <c r="M30" s="18">
        <v>15</v>
      </c>
      <c r="N30" s="18"/>
      <c r="O30" s="18"/>
      <c r="P30" s="18"/>
      <c r="Q30" s="18"/>
      <c r="R30" s="18"/>
      <c r="S30" s="18"/>
      <c r="T30" s="18"/>
      <c r="U30" s="18"/>
      <c r="V30" s="18"/>
      <c r="W30" s="18" t="s">
        <v>257</v>
      </c>
    </row>
    <row r="31" spans="1:23">
      <c r="A31" s="18">
        <v>29</v>
      </c>
      <c r="B31" s="18" t="s">
        <v>1103</v>
      </c>
      <c r="C31" s="18">
        <v>29</v>
      </c>
      <c r="D31" s="18">
        <v>263</v>
      </c>
      <c r="E31" s="18">
        <v>141000322</v>
      </c>
      <c r="F31" s="18">
        <v>59</v>
      </c>
      <c r="G31" s="18">
        <v>3448.01</v>
      </c>
      <c r="H31" s="82">
        <v>386.99</v>
      </c>
      <c r="I31" s="18">
        <v>0</v>
      </c>
      <c r="J31" s="18"/>
      <c r="K31" s="18"/>
      <c r="L31" s="18">
        <v>2</v>
      </c>
      <c r="M31" s="18">
        <v>10</v>
      </c>
      <c r="N31" s="18"/>
      <c r="O31" s="18"/>
      <c r="P31" s="18"/>
      <c r="Q31" s="18"/>
      <c r="R31" s="18"/>
      <c r="S31" s="18"/>
      <c r="T31" s="18"/>
      <c r="U31" s="18"/>
      <c r="V31" s="18"/>
      <c r="W31" s="18" t="s">
        <v>259</v>
      </c>
    </row>
    <row r="32" spans="1:23">
      <c r="A32" s="18">
        <v>30</v>
      </c>
      <c r="B32" s="18" t="s">
        <v>1103</v>
      </c>
      <c r="C32" s="18">
        <v>30</v>
      </c>
      <c r="D32" s="18">
        <v>265</v>
      </c>
      <c r="E32" s="18">
        <v>161003836</v>
      </c>
      <c r="F32" s="18">
        <v>59</v>
      </c>
      <c r="G32" s="18">
        <v>3501.63</v>
      </c>
      <c r="H32" s="82">
        <v>321.37</v>
      </c>
      <c r="I32" s="18">
        <v>0</v>
      </c>
      <c r="J32" s="18"/>
      <c r="K32" s="18"/>
      <c r="L32" s="18">
        <v>1</v>
      </c>
      <c r="M32" s="18">
        <v>55</v>
      </c>
      <c r="N32" s="18"/>
      <c r="O32" s="18"/>
      <c r="P32" s="18"/>
      <c r="Q32" s="18"/>
      <c r="R32" s="18"/>
      <c r="S32" s="18"/>
      <c r="T32" s="18"/>
      <c r="U32" s="18"/>
      <c r="V32" s="18"/>
      <c r="W32" s="442" t="s">
        <v>259</v>
      </c>
    </row>
    <row r="33" spans="1:23">
      <c r="A33" s="18">
        <v>31</v>
      </c>
      <c r="B33" s="18" t="s">
        <v>1103</v>
      </c>
      <c r="C33" s="18">
        <v>31</v>
      </c>
      <c r="D33" s="18">
        <v>267</v>
      </c>
      <c r="E33" s="18">
        <v>161003837</v>
      </c>
      <c r="F33" s="18">
        <v>58</v>
      </c>
      <c r="G33" s="18">
        <v>3481.05</v>
      </c>
      <c r="H33" s="82">
        <v>285.95999999999998</v>
      </c>
      <c r="I33" s="18">
        <v>0</v>
      </c>
      <c r="J33" s="18"/>
      <c r="K33" s="18"/>
      <c r="L33" s="18">
        <v>2</v>
      </c>
      <c r="M33" s="18">
        <v>20</v>
      </c>
      <c r="N33" s="18"/>
      <c r="O33" s="18"/>
      <c r="P33" s="18"/>
      <c r="Q33" s="18"/>
      <c r="R33" s="18"/>
      <c r="S33" s="18"/>
      <c r="T33" s="18"/>
      <c r="U33" s="18"/>
      <c r="V33" s="18"/>
      <c r="W33" s="443" t="s">
        <v>257</v>
      </c>
    </row>
    <row r="34" spans="1:23">
      <c r="A34" s="18">
        <v>32</v>
      </c>
      <c r="B34" s="18" t="s">
        <v>1103</v>
      </c>
      <c r="C34" s="18">
        <v>32</v>
      </c>
      <c r="D34" s="18">
        <v>269</v>
      </c>
      <c r="E34" s="18">
        <v>161003838</v>
      </c>
      <c r="F34" s="18">
        <v>59</v>
      </c>
      <c r="G34" s="18">
        <v>3639.01</v>
      </c>
      <c r="H34" s="82">
        <v>196.77</v>
      </c>
      <c r="I34" s="18">
        <v>0.78</v>
      </c>
      <c r="J34" s="18"/>
      <c r="K34" s="18"/>
      <c r="L34" s="18">
        <v>2</v>
      </c>
      <c r="M34" s="18">
        <v>0</v>
      </c>
      <c r="N34" s="18"/>
      <c r="O34" s="18"/>
      <c r="P34" s="18"/>
      <c r="Q34" s="18"/>
      <c r="R34" s="18"/>
      <c r="S34" s="18"/>
      <c r="T34" s="18"/>
      <c r="U34" s="18"/>
      <c r="V34" s="18"/>
      <c r="W34" s="443" t="s">
        <v>257</v>
      </c>
    </row>
    <row r="35" spans="1:23">
      <c r="A35" s="18">
        <v>33</v>
      </c>
      <c r="B35" s="18" t="s">
        <v>1103</v>
      </c>
      <c r="C35" s="18">
        <v>33</v>
      </c>
      <c r="D35" s="18">
        <v>268</v>
      </c>
      <c r="E35" s="18">
        <v>161003839</v>
      </c>
      <c r="F35" s="18">
        <v>56</v>
      </c>
      <c r="G35" s="18">
        <v>3397.45</v>
      </c>
      <c r="H35" s="82">
        <v>241.55</v>
      </c>
      <c r="I35" s="18">
        <v>0</v>
      </c>
      <c r="J35" s="18"/>
      <c r="K35" s="18"/>
      <c r="L35" s="18">
        <v>1</v>
      </c>
      <c r="M35" s="18">
        <v>50</v>
      </c>
      <c r="N35" s="18"/>
      <c r="O35" s="18"/>
      <c r="P35" s="18"/>
      <c r="Q35" s="18"/>
      <c r="R35" s="18"/>
      <c r="S35" s="18"/>
      <c r="T35" s="18"/>
      <c r="U35" s="18"/>
      <c r="V35" s="18"/>
      <c r="W35" s="18" t="s">
        <v>259</v>
      </c>
    </row>
    <row r="36" spans="1:23">
      <c r="A36" s="18">
        <v>34</v>
      </c>
      <c r="B36" s="18" t="s">
        <v>1103</v>
      </c>
      <c r="C36" s="18">
        <v>34</v>
      </c>
      <c r="D36" s="18">
        <v>266</v>
      </c>
      <c r="E36" s="18">
        <v>141000323</v>
      </c>
      <c r="F36" s="18">
        <v>59</v>
      </c>
      <c r="G36" s="18">
        <v>3735.36</v>
      </c>
      <c r="H36" s="82">
        <v>329.24</v>
      </c>
      <c r="I36" s="18">
        <v>0.6</v>
      </c>
      <c r="J36" s="18"/>
      <c r="K36" s="18"/>
      <c r="L36" s="18">
        <v>1</v>
      </c>
      <c r="M36" s="18">
        <v>55</v>
      </c>
      <c r="N36" s="18"/>
      <c r="O36" s="18"/>
      <c r="P36" s="18"/>
      <c r="Q36" s="18"/>
      <c r="R36" s="18"/>
      <c r="S36" s="18"/>
      <c r="T36" s="18"/>
      <c r="U36" s="18"/>
      <c r="V36" s="18"/>
      <c r="W36" s="18" t="s">
        <v>425</v>
      </c>
    </row>
    <row r="37" spans="1:23" s="75" customFormat="1">
      <c r="A37" s="18">
        <v>35</v>
      </c>
      <c r="B37" s="18" t="s">
        <v>1103</v>
      </c>
      <c r="C37" s="18">
        <v>35</v>
      </c>
      <c r="D37" s="82">
        <v>270</v>
      </c>
      <c r="E37" s="18">
        <v>141000324</v>
      </c>
      <c r="F37" s="82">
        <v>58</v>
      </c>
      <c r="G37" s="82">
        <v>3524.43</v>
      </c>
      <c r="H37" s="82">
        <v>244.57</v>
      </c>
      <c r="I37" s="82">
        <v>0</v>
      </c>
      <c r="J37" s="82"/>
      <c r="K37" s="82"/>
      <c r="L37" s="82">
        <v>1</v>
      </c>
      <c r="M37" s="82">
        <v>55</v>
      </c>
      <c r="N37" s="82"/>
      <c r="O37" s="82"/>
      <c r="P37" s="82"/>
      <c r="R37" s="82"/>
      <c r="S37" s="82"/>
      <c r="T37" s="82"/>
      <c r="U37" s="18"/>
      <c r="V37" s="18"/>
      <c r="W37" s="18" t="s">
        <v>257</v>
      </c>
    </row>
    <row r="38" spans="1:23" s="75" customFormat="1">
      <c r="A38" s="18">
        <v>36</v>
      </c>
      <c r="B38" s="18" t="s">
        <v>1103</v>
      </c>
      <c r="C38" s="18">
        <v>36</v>
      </c>
      <c r="D38" s="82">
        <v>271</v>
      </c>
      <c r="E38" s="18">
        <v>161003840</v>
      </c>
      <c r="F38" s="82">
        <v>58</v>
      </c>
      <c r="G38" s="82">
        <v>3699.38</v>
      </c>
      <c r="H38" s="82">
        <v>327.62</v>
      </c>
      <c r="I38" s="82">
        <v>0</v>
      </c>
      <c r="J38" s="82"/>
      <c r="K38" s="82"/>
      <c r="L38" s="82">
        <v>2</v>
      </c>
      <c r="M38" s="82">
        <v>10</v>
      </c>
      <c r="N38" s="82"/>
      <c r="O38" s="82"/>
      <c r="P38" s="82"/>
      <c r="Q38" s="82"/>
      <c r="R38" s="82"/>
      <c r="S38" s="82"/>
      <c r="T38" s="82"/>
      <c r="U38" s="18"/>
      <c r="V38" s="18"/>
      <c r="W38" s="18" t="s">
        <v>257</v>
      </c>
    </row>
    <row r="39" spans="1:23">
      <c r="A39" s="18">
        <v>37</v>
      </c>
      <c r="B39" s="446" t="s">
        <v>1104</v>
      </c>
      <c r="C39" s="18">
        <v>37</v>
      </c>
      <c r="D39" s="18">
        <v>272</v>
      </c>
      <c r="E39" s="18">
        <v>161003841</v>
      </c>
      <c r="F39" s="18">
        <v>58</v>
      </c>
      <c r="G39" s="18">
        <v>3455.02</v>
      </c>
      <c r="H39" s="82">
        <v>314.98</v>
      </c>
      <c r="I39" s="18">
        <v>0</v>
      </c>
      <c r="J39" s="18"/>
      <c r="K39" s="18"/>
      <c r="L39" s="18">
        <v>2</v>
      </c>
      <c r="M39" s="18">
        <v>20</v>
      </c>
      <c r="N39" s="18"/>
      <c r="O39" s="18"/>
      <c r="P39" s="18"/>
      <c r="Q39" s="18"/>
      <c r="R39" s="18"/>
      <c r="S39" s="18"/>
      <c r="T39" s="18"/>
      <c r="U39" s="18"/>
      <c r="V39" s="18"/>
      <c r="W39" s="18" t="s">
        <v>257</v>
      </c>
    </row>
    <row r="40" spans="1:23">
      <c r="A40" s="18">
        <v>38</v>
      </c>
      <c r="B40" s="444" t="s">
        <v>1104</v>
      </c>
      <c r="C40" s="18">
        <v>38</v>
      </c>
      <c r="D40" s="18">
        <v>274</v>
      </c>
      <c r="E40" s="18">
        <v>161003842</v>
      </c>
      <c r="F40" s="18">
        <v>59</v>
      </c>
      <c r="G40" s="18">
        <v>3529.22</v>
      </c>
      <c r="H40" s="82">
        <v>304.77999999999997</v>
      </c>
      <c r="I40" s="18">
        <v>0</v>
      </c>
      <c r="J40" s="18"/>
      <c r="K40" s="18"/>
      <c r="L40" s="18">
        <v>2</v>
      </c>
      <c r="M40" s="18">
        <v>35</v>
      </c>
      <c r="N40" s="18"/>
      <c r="O40" s="18"/>
      <c r="P40" s="18"/>
      <c r="Q40" s="18"/>
      <c r="R40" s="18"/>
      <c r="S40" s="18"/>
      <c r="T40" s="18"/>
      <c r="U40" s="18"/>
      <c r="V40" s="18"/>
      <c r="W40" s="18" t="s">
        <v>259</v>
      </c>
    </row>
    <row r="41" spans="1:23">
      <c r="A41" s="18">
        <v>39</v>
      </c>
      <c r="B41" s="444" t="s">
        <v>1104</v>
      </c>
      <c r="C41" s="18">
        <v>39</v>
      </c>
      <c r="D41" s="18">
        <v>273</v>
      </c>
      <c r="E41" s="18">
        <v>161003843</v>
      </c>
      <c r="F41" s="18">
        <v>58</v>
      </c>
      <c r="G41" s="18">
        <v>3472.22</v>
      </c>
      <c r="H41" s="82">
        <v>297.77999999999997</v>
      </c>
      <c r="I41" s="18">
        <v>0</v>
      </c>
      <c r="J41" s="18"/>
      <c r="K41" s="18"/>
      <c r="L41" s="18">
        <v>2</v>
      </c>
      <c r="M41" s="18">
        <v>10</v>
      </c>
      <c r="N41" s="18"/>
      <c r="O41" s="18"/>
      <c r="P41" s="18"/>
      <c r="Q41" s="18"/>
      <c r="R41" s="18"/>
      <c r="S41" s="18"/>
      <c r="T41" s="18"/>
      <c r="U41" s="18"/>
      <c r="V41" s="18"/>
      <c r="W41" s="444" t="s">
        <v>257</v>
      </c>
    </row>
    <row r="42" spans="1:23">
      <c r="A42" s="18">
        <v>40</v>
      </c>
      <c r="B42" s="444" t="s">
        <v>1104</v>
      </c>
      <c r="C42" s="18">
        <v>40</v>
      </c>
      <c r="D42" s="18">
        <v>276</v>
      </c>
      <c r="E42" s="18">
        <v>161003844</v>
      </c>
      <c r="F42" s="18">
        <v>59</v>
      </c>
      <c r="G42" s="18">
        <v>3513.01</v>
      </c>
      <c r="H42" s="82">
        <v>321.99</v>
      </c>
      <c r="I42" s="18">
        <v>0</v>
      </c>
      <c r="J42" s="18"/>
      <c r="K42" s="18"/>
      <c r="L42" s="18">
        <v>2</v>
      </c>
      <c r="M42" s="18">
        <v>10</v>
      </c>
      <c r="N42" s="18"/>
      <c r="O42" s="18"/>
      <c r="P42" s="18"/>
      <c r="Q42" s="18"/>
      <c r="R42" s="18"/>
      <c r="S42" s="18"/>
      <c r="T42" s="18"/>
      <c r="U42" s="18"/>
      <c r="V42" s="18"/>
      <c r="W42" s="445" t="s">
        <v>257</v>
      </c>
    </row>
    <row r="43" spans="1:23">
      <c r="A43" s="18">
        <v>41</v>
      </c>
      <c r="B43" s="444" t="s">
        <v>1104</v>
      </c>
      <c r="C43" s="18">
        <v>41</v>
      </c>
      <c r="D43" s="18">
        <v>275</v>
      </c>
      <c r="E43" s="18">
        <v>161003845</v>
      </c>
      <c r="F43" s="18">
        <v>58</v>
      </c>
      <c r="G43" s="18">
        <v>3469.42</v>
      </c>
      <c r="H43" s="82">
        <v>300.58</v>
      </c>
      <c r="I43" s="18">
        <v>0</v>
      </c>
      <c r="J43" s="18"/>
      <c r="K43" s="18"/>
      <c r="L43" s="18">
        <v>1</v>
      </c>
      <c r="M43" s="18">
        <v>55</v>
      </c>
      <c r="N43" s="18"/>
      <c r="O43" s="18"/>
      <c r="P43" s="18"/>
      <c r="Q43" s="18"/>
      <c r="R43" s="18"/>
      <c r="S43" s="18"/>
      <c r="T43" s="18"/>
      <c r="U43" s="18"/>
      <c r="V43" s="18"/>
      <c r="W43" s="18" t="s">
        <v>259</v>
      </c>
    </row>
    <row r="44" spans="1:23">
      <c r="A44" s="18">
        <v>42</v>
      </c>
      <c r="B44" s="444" t="s">
        <v>1104</v>
      </c>
      <c r="C44" s="18">
        <v>42</v>
      </c>
      <c r="D44" s="18">
        <v>277</v>
      </c>
      <c r="E44" s="18">
        <v>161003846</v>
      </c>
      <c r="F44" s="18">
        <v>58</v>
      </c>
      <c r="G44" s="18">
        <v>3479.42</v>
      </c>
      <c r="H44" s="82">
        <v>290.58</v>
      </c>
      <c r="I44" s="18">
        <v>0</v>
      </c>
      <c r="J44" s="18"/>
      <c r="K44" s="18"/>
      <c r="L44" s="18">
        <v>1</v>
      </c>
      <c r="M44" s="18">
        <v>45</v>
      </c>
      <c r="N44" s="18"/>
      <c r="O44" s="18"/>
      <c r="P44" s="18"/>
      <c r="Q44" s="18"/>
      <c r="R44" s="18"/>
      <c r="S44" s="18"/>
      <c r="T44" s="18"/>
      <c r="U44" s="18"/>
      <c r="V44" s="18"/>
      <c r="W44" s="18" t="s">
        <v>259</v>
      </c>
    </row>
    <row r="45" spans="1:23">
      <c r="A45" s="18">
        <v>43</v>
      </c>
      <c r="B45" s="444" t="s">
        <v>1104</v>
      </c>
      <c r="C45" s="18">
        <v>43</v>
      </c>
      <c r="D45" s="18">
        <v>278</v>
      </c>
      <c r="E45" s="18">
        <v>161003847</v>
      </c>
      <c r="F45" s="18">
        <v>59</v>
      </c>
      <c r="G45" s="18">
        <v>3554.81</v>
      </c>
      <c r="H45" s="82">
        <v>280.19</v>
      </c>
      <c r="I45" s="18">
        <v>0</v>
      </c>
      <c r="J45" s="18"/>
      <c r="K45" s="18"/>
      <c r="L45" s="18">
        <v>2</v>
      </c>
      <c r="M45" s="18">
        <v>0</v>
      </c>
      <c r="N45" s="18"/>
      <c r="O45" s="18"/>
      <c r="P45" s="18"/>
      <c r="Q45" s="18"/>
      <c r="R45" s="18"/>
      <c r="S45" s="18"/>
      <c r="T45" s="18"/>
      <c r="U45" s="18"/>
      <c r="V45" s="18"/>
      <c r="W45" s="18" t="s">
        <v>257</v>
      </c>
    </row>
    <row r="46" spans="1:23">
      <c r="A46" s="18">
        <v>44</v>
      </c>
      <c r="B46" s="444" t="s">
        <v>1104</v>
      </c>
      <c r="C46" s="18">
        <v>44</v>
      </c>
      <c r="D46" s="18">
        <v>279</v>
      </c>
      <c r="E46" s="18">
        <v>161003848</v>
      </c>
      <c r="F46" s="18">
        <v>58</v>
      </c>
      <c r="G46" s="18">
        <v>3473.22</v>
      </c>
      <c r="H46" s="82">
        <v>296.77999999999997</v>
      </c>
      <c r="I46" s="18">
        <v>0</v>
      </c>
      <c r="J46" s="18"/>
      <c r="K46" s="18"/>
      <c r="L46" s="18">
        <v>2</v>
      </c>
      <c r="M46" s="18">
        <v>0</v>
      </c>
      <c r="N46" s="18"/>
      <c r="O46" s="18"/>
      <c r="P46" s="18"/>
      <c r="Q46" s="18"/>
      <c r="R46" s="18"/>
      <c r="S46" s="18"/>
      <c r="T46" s="18"/>
      <c r="U46" s="18"/>
      <c r="V46" s="18"/>
      <c r="W46" s="18" t="s">
        <v>257</v>
      </c>
    </row>
    <row r="47" spans="1:23">
      <c r="A47" s="18">
        <v>45</v>
      </c>
      <c r="B47" s="444" t="s">
        <v>1104</v>
      </c>
      <c r="C47" s="18">
        <v>45</v>
      </c>
      <c r="D47" s="18">
        <v>280</v>
      </c>
      <c r="E47" s="18">
        <v>161003849</v>
      </c>
      <c r="F47" s="18">
        <v>59</v>
      </c>
      <c r="G47" s="18">
        <v>3397.84</v>
      </c>
      <c r="H47" s="82">
        <v>434.16</v>
      </c>
      <c r="I47" s="18">
        <v>0</v>
      </c>
      <c r="J47" s="18"/>
      <c r="K47" s="18"/>
      <c r="L47" s="18">
        <v>2</v>
      </c>
      <c r="M47" s="18">
        <v>10</v>
      </c>
      <c r="N47" s="18"/>
      <c r="O47" s="18"/>
      <c r="P47" s="18"/>
      <c r="Q47" s="18"/>
      <c r="R47" s="18"/>
      <c r="S47" s="18"/>
      <c r="T47" s="18"/>
      <c r="U47" s="18"/>
      <c r="V47" s="18"/>
      <c r="W47" s="18" t="s">
        <v>257</v>
      </c>
    </row>
    <row r="48" spans="1:23">
      <c r="A48" s="18">
        <v>46</v>
      </c>
      <c r="B48" s="444" t="s">
        <v>1104</v>
      </c>
      <c r="C48" s="18">
        <v>46</v>
      </c>
      <c r="D48" s="18">
        <v>282</v>
      </c>
      <c r="E48" s="18">
        <v>161003850</v>
      </c>
      <c r="F48" s="18">
        <v>59</v>
      </c>
      <c r="G48" s="18">
        <v>3780.8</v>
      </c>
      <c r="H48" s="82">
        <v>349.2</v>
      </c>
      <c r="I48" s="18">
        <v>0</v>
      </c>
      <c r="J48" s="18"/>
      <c r="K48" s="18"/>
      <c r="L48" s="18">
        <v>2</v>
      </c>
      <c r="M48" s="18">
        <v>0</v>
      </c>
      <c r="N48" s="18"/>
      <c r="O48" s="18"/>
      <c r="P48" s="18"/>
      <c r="Q48" s="18"/>
      <c r="R48" s="18"/>
      <c r="S48" s="18"/>
      <c r="T48" s="18"/>
      <c r="U48" s="18"/>
      <c r="V48" s="18"/>
      <c r="W48" s="18" t="s">
        <v>257</v>
      </c>
    </row>
    <row r="49" spans="1:23">
      <c r="A49" s="18">
        <v>47</v>
      </c>
      <c r="B49" s="447" t="s">
        <v>1105</v>
      </c>
      <c r="C49" s="18">
        <v>47</v>
      </c>
      <c r="D49" s="18">
        <v>281</v>
      </c>
      <c r="E49" s="18">
        <v>161003851</v>
      </c>
      <c r="F49" s="18">
        <v>58</v>
      </c>
      <c r="G49" s="18">
        <v>3408.83</v>
      </c>
      <c r="H49" s="82">
        <v>360.17</v>
      </c>
      <c r="I49" s="18">
        <v>0</v>
      </c>
      <c r="J49" s="18"/>
      <c r="K49" s="18"/>
      <c r="L49" s="18">
        <v>2</v>
      </c>
      <c r="M49" s="18">
        <v>15</v>
      </c>
      <c r="N49" s="18"/>
      <c r="O49" s="18"/>
      <c r="P49" s="18"/>
      <c r="Q49" s="18"/>
      <c r="R49" s="18"/>
      <c r="S49" s="18"/>
      <c r="T49" s="18"/>
      <c r="U49" s="18"/>
      <c r="V49" s="18"/>
      <c r="W49" s="18" t="s">
        <v>259</v>
      </c>
    </row>
    <row r="50" spans="1:23">
      <c r="A50" s="18">
        <v>48</v>
      </c>
      <c r="B50" s="447" t="s">
        <v>1105</v>
      </c>
      <c r="C50" s="18">
        <v>48</v>
      </c>
      <c r="D50" s="18">
        <v>283</v>
      </c>
      <c r="E50" s="18">
        <v>161003852</v>
      </c>
      <c r="F50" s="18">
        <v>58</v>
      </c>
      <c r="G50" s="18">
        <v>3452.63</v>
      </c>
      <c r="H50" s="82">
        <v>316.37</v>
      </c>
      <c r="I50" s="18">
        <v>0</v>
      </c>
      <c r="J50" s="18"/>
      <c r="K50" s="18"/>
      <c r="L50" s="18">
        <v>2</v>
      </c>
      <c r="M50" s="18">
        <v>15</v>
      </c>
      <c r="N50" s="18"/>
      <c r="O50" s="18"/>
      <c r="P50" s="18"/>
      <c r="Q50" s="18"/>
      <c r="R50" s="18"/>
      <c r="S50" s="18"/>
      <c r="T50" s="18"/>
      <c r="U50" s="18"/>
      <c r="V50" s="18"/>
      <c r="W50" s="18" t="s">
        <v>257</v>
      </c>
    </row>
    <row r="51" spans="1:23">
      <c r="A51" s="18">
        <v>49</v>
      </c>
      <c r="B51" s="447" t="s">
        <v>1105</v>
      </c>
      <c r="C51" s="18">
        <v>49</v>
      </c>
      <c r="D51" s="18">
        <v>284</v>
      </c>
      <c r="E51" s="18">
        <v>161003853</v>
      </c>
      <c r="F51" s="18">
        <v>59</v>
      </c>
      <c r="G51" s="18">
        <v>3451.22</v>
      </c>
      <c r="H51" s="82">
        <v>382.78</v>
      </c>
      <c r="I51" s="18">
        <v>0</v>
      </c>
      <c r="J51" s="18"/>
      <c r="K51" s="18"/>
      <c r="L51" s="18">
        <v>2</v>
      </c>
      <c r="M51" s="18">
        <v>0</v>
      </c>
      <c r="N51" s="18"/>
      <c r="O51" s="18"/>
      <c r="P51" s="18"/>
      <c r="Q51" s="18"/>
      <c r="R51" s="18"/>
      <c r="S51" s="18"/>
      <c r="T51" s="18"/>
      <c r="U51" s="18"/>
      <c r="V51" s="18"/>
      <c r="W51" s="18" t="s">
        <v>257</v>
      </c>
    </row>
    <row r="52" spans="1:23">
      <c r="A52" s="18">
        <v>50</v>
      </c>
      <c r="B52" s="447" t="s">
        <v>1105</v>
      </c>
      <c r="C52" s="18">
        <v>50</v>
      </c>
      <c r="D52" s="18">
        <v>285</v>
      </c>
      <c r="E52" s="18">
        <v>161003854</v>
      </c>
      <c r="F52" s="18">
        <v>57</v>
      </c>
      <c r="G52" s="18">
        <v>3403.43</v>
      </c>
      <c r="H52" s="82">
        <v>301.57</v>
      </c>
      <c r="I52" s="18">
        <v>0</v>
      </c>
      <c r="J52" s="18"/>
      <c r="K52" s="18"/>
      <c r="L52" s="18">
        <v>2</v>
      </c>
      <c r="M52" s="18">
        <v>25</v>
      </c>
      <c r="N52" s="18"/>
      <c r="O52" s="18"/>
      <c r="P52" s="18"/>
      <c r="Q52" s="18"/>
      <c r="R52" s="18"/>
      <c r="S52" s="18"/>
      <c r="T52" s="18"/>
      <c r="U52" s="18"/>
      <c r="V52" s="18"/>
      <c r="W52" s="18" t="s">
        <v>259</v>
      </c>
    </row>
    <row r="53" spans="1:23">
      <c r="A53" s="18">
        <v>51</v>
      </c>
      <c r="B53" s="447" t="s">
        <v>1105</v>
      </c>
      <c r="C53" s="18">
        <v>51</v>
      </c>
      <c r="D53" s="18">
        <v>286</v>
      </c>
      <c r="E53" s="18">
        <v>161003855</v>
      </c>
      <c r="F53" s="18">
        <v>58</v>
      </c>
      <c r="G53" s="18">
        <v>3426.82</v>
      </c>
      <c r="H53" s="82">
        <v>343.18</v>
      </c>
      <c r="I53" s="18">
        <v>0</v>
      </c>
      <c r="J53" s="18"/>
      <c r="K53" s="18"/>
      <c r="L53" s="18">
        <v>2</v>
      </c>
      <c r="M53" s="18">
        <v>5</v>
      </c>
      <c r="N53" s="18"/>
      <c r="O53" s="18"/>
      <c r="P53" s="18"/>
      <c r="Q53" s="18"/>
      <c r="R53" s="18"/>
      <c r="S53" s="18"/>
      <c r="T53" s="18"/>
      <c r="U53" s="18"/>
      <c r="V53" s="18"/>
      <c r="W53" s="18" t="s">
        <v>259</v>
      </c>
    </row>
    <row r="54" spans="1:23">
      <c r="A54" s="18">
        <v>52</v>
      </c>
      <c r="B54" s="447" t="s">
        <v>1105</v>
      </c>
      <c r="C54" s="18">
        <v>52</v>
      </c>
      <c r="D54" s="18">
        <v>287</v>
      </c>
      <c r="E54" s="18">
        <v>161003856</v>
      </c>
      <c r="F54" s="18">
        <v>59</v>
      </c>
      <c r="G54" s="18">
        <v>3619.96</v>
      </c>
      <c r="H54" s="82">
        <v>444.04</v>
      </c>
      <c r="I54" s="18">
        <v>0</v>
      </c>
      <c r="J54" s="18"/>
      <c r="K54" s="18"/>
      <c r="L54" s="18">
        <v>2</v>
      </c>
      <c r="M54" s="18">
        <v>15</v>
      </c>
      <c r="N54" s="18"/>
      <c r="O54" s="18"/>
      <c r="P54" s="18"/>
      <c r="Q54" s="18"/>
      <c r="R54" s="18"/>
      <c r="S54" s="18"/>
      <c r="T54" s="18"/>
      <c r="U54" s="18"/>
      <c r="V54" s="18"/>
      <c r="W54" s="18" t="s">
        <v>259</v>
      </c>
    </row>
    <row r="55" spans="1:23" s="76" customFormat="1">
      <c r="A55" s="18">
        <v>53</v>
      </c>
      <c r="B55" s="447" t="s">
        <v>1105</v>
      </c>
      <c r="C55" s="18">
        <v>53</v>
      </c>
      <c r="D55" s="19">
        <v>288</v>
      </c>
      <c r="E55" s="18">
        <v>141000325</v>
      </c>
      <c r="F55" s="365">
        <v>58</v>
      </c>
      <c r="G55" s="365">
        <v>3568.02</v>
      </c>
      <c r="H55" s="337">
        <v>203.17</v>
      </c>
      <c r="I55" s="365">
        <v>1.19</v>
      </c>
      <c r="J55" s="448"/>
      <c r="K55" s="448"/>
      <c r="L55" s="365">
        <v>1</v>
      </c>
      <c r="M55" s="365">
        <v>55</v>
      </c>
      <c r="N55" s="448"/>
      <c r="O55" s="365"/>
      <c r="P55" s="448"/>
      <c r="Q55" s="448"/>
      <c r="R55" s="448"/>
      <c r="S55" s="448"/>
      <c r="T55" s="448"/>
      <c r="U55" s="18"/>
      <c r="V55" s="18"/>
      <c r="W55" s="449" t="s">
        <v>257</v>
      </c>
    </row>
    <row r="56" spans="1:23">
      <c r="A56" s="18">
        <v>54</v>
      </c>
      <c r="B56" s="447" t="s">
        <v>1105</v>
      </c>
      <c r="C56" s="18">
        <v>54</v>
      </c>
      <c r="D56" s="18">
        <v>289</v>
      </c>
      <c r="E56" s="18">
        <v>161003857</v>
      </c>
      <c r="F56" s="18">
        <v>59</v>
      </c>
      <c r="G56" s="18">
        <v>3618.81</v>
      </c>
      <c r="H56" s="82">
        <v>216.96</v>
      </c>
      <c r="I56" s="18">
        <v>0.77</v>
      </c>
      <c r="J56" s="18"/>
      <c r="K56" s="18"/>
      <c r="L56" s="18">
        <v>1</v>
      </c>
      <c r="M56" s="18">
        <v>50</v>
      </c>
      <c r="N56" s="18"/>
      <c r="O56" s="18"/>
      <c r="P56" s="18"/>
      <c r="Q56" s="18"/>
      <c r="R56" s="18"/>
      <c r="S56" s="18"/>
      <c r="T56" s="18"/>
      <c r="U56" s="18"/>
      <c r="V56" s="18"/>
      <c r="W56" s="450" t="s">
        <v>257</v>
      </c>
    </row>
    <row r="57" spans="1:23">
      <c r="A57" s="18">
        <v>55</v>
      </c>
      <c r="B57" s="447" t="s">
        <v>1105</v>
      </c>
      <c r="C57" s="18">
        <v>55</v>
      </c>
      <c r="D57" s="18">
        <v>290</v>
      </c>
      <c r="E57" s="18">
        <v>161003858</v>
      </c>
      <c r="F57" s="18">
        <v>58</v>
      </c>
      <c r="G57" s="18">
        <v>3527.23</v>
      </c>
      <c r="H57" s="82">
        <v>243.16</v>
      </c>
      <c r="I57" s="18">
        <v>1.39</v>
      </c>
      <c r="J57" s="18"/>
      <c r="K57" s="431"/>
      <c r="L57" s="18">
        <v>2</v>
      </c>
      <c r="M57" s="18">
        <v>0</v>
      </c>
      <c r="N57" s="18"/>
      <c r="P57" s="18"/>
      <c r="Q57" s="18"/>
      <c r="R57" s="18"/>
      <c r="S57" s="18"/>
      <c r="T57" s="18"/>
      <c r="U57" s="18"/>
      <c r="V57" s="18"/>
      <c r="W57" s="450" t="s">
        <v>257</v>
      </c>
    </row>
    <row r="58" spans="1:23" s="80" customFormat="1">
      <c r="A58" s="16">
        <v>56</v>
      </c>
      <c r="B58" s="337" t="s">
        <v>1106</v>
      </c>
      <c r="C58" s="18">
        <v>56</v>
      </c>
      <c r="D58" s="16">
        <v>291</v>
      </c>
      <c r="E58" s="18">
        <v>161003859</v>
      </c>
      <c r="F58" s="16">
        <v>58</v>
      </c>
      <c r="G58" s="16">
        <v>3571.62</v>
      </c>
      <c r="H58" s="90">
        <v>200.16</v>
      </c>
      <c r="I58" s="16">
        <v>1.78</v>
      </c>
      <c r="J58" s="16"/>
      <c r="K58" s="16"/>
      <c r="L58" s="16">
        <v>2</v>
      </c>
      <c r="M58" s="16">
        <v>10</v>
      </c>
      <c r="N58" s="16"/>
      <c r="O58" s="16"/>
      <c r="P58" s="16"/>
      <c r="Q58" s="16"/>
      <c r="R58" s="16"/>
      <c r="S58" s="16"/>
      <c r="T58" s="16"/>
      <c r="U58" s="16"/>
      <c r="V58" s="16"/>
      <c r="W58" s="16" t="s">
        <v>259</v>
      </c>
    </row>
    <row r="59" spans="1:23">
      <c r="A59" s="18">
        <v>57</v>
      </c>
      <c r="B59" s="337" t="s">
        <v>1106</v>
      </c>
      <c r="C59" s="18">
        <v>57</v>
      </c>
      <c r="D59" s="18">
        <v>292</v>
      </c>
      <c r="E59" s="18">
        <v>161003860</v>
      </c>
      <c r="F59" s="18">
        <v>58</v>
      </c>
      <c r="G59" s="18">
        <v>3828.98</v>
      </c>
      <c r="H59" s="82">
        <v>198.02</v>
      </c>
      <c r="I59" s="18">
        <v>3.6</v>
      </c>
      <c r="J59" s="18"/>
      <c r="K59" s="18"/>
      <c r="L59" s="18">
        <v>2</v>
      </c>
      <c r="M59" s="18">
        <v>15</v>
      </c>
      <c r="N59" s="18"/>
      <c r="O59" s="18"/>
      <c r="P59" s="18"/>
      <c r="Q59" s="18"/>
      <c r="R59" s="18"/>
      <c r="S59" s="18"/>
      <c r="T59" s="18"/>
      <c r="U59" s="18"/>
      <c r="V59" s="18"/>
      <c r="W59" s="18" t="s">
        <v>257</v>
      </c>
    </row>
    <row r="60" spans="1:23">
      <c r="A60" s="18">
        <v>58</v>
      </c>
      <c r="B60" s="337" t="s">
        <v>1106</v>
      </c>
      <c r="C60" s="18">
        <v>58</v>
      </c>
      <c r="D60" s="18">
        <v>293</v>
      </c>
      <c r="E60" s="18">
        <v>161003861</v>
      </c>
      <c r="F60" s="18">
        <v>58</v>
      </c>
      <c r="G60" s="18">
        <v>3489.63</v>
      </c>
      <c r="H60" s="82">
        <v>279.37</v>
      </c>
      <c r="I60" s="18">
        <v>0</v>
      </c>
      <c r="J60" s="18"/>
      <c r="K60" s="18"/>
      <c r="L60" s="18">
        <v>2</v>
      </c>
      <c r="M60" s="18">
        <v>20</v>
      </c>
      <c r="N60" s="18"/>
      <c r="O60" s="18"/>
      <c r="P60" s="18"/>
      <c r="Q60" s="18"/>
      <c r="R60" s="18"/>
      <c r="S60" s="18"/>
      <c r="T60" s="18"/>
      <c r="U60" s="18"/>
      <c r="V60" s="18"/>
      <c r="W60" s="18" t="s">
        <v>257</v>
      </c>
    </row>
    <row r="61" spans="1:23">
      <c r="A61" s="18">
        <v>59</v>
      </c>
      <c r="B61" s="337" t="s">
        <v>1106</v>
      </c>
      <c r="C61" s="18">
        <v>59</v>
      </c>
      <c r="D61" s="18">
        <v>294</v>
      </c>
      <c r="E61" s="18">
        <v>161003862</v>
      </c>
      <c r="F61" s="18">
        <v>59</v>
      </c>
      <c r="G61" s="18">
        <v>3490.02</v>
      </c>
      <c r="H61" s="82">
        <v>343.98</v>
      </c>
      <c r="I61" s="18">
        <v>0</v>
      </c>
      <c r="J61" s="18"/>
      <c r="K61" s="18"/>
      <c r="L61" s="18">
        <v>1</v>
      </c>
      <c r="M61" s="18">
        <v>55</v>
      </c>
      <c r="N61" s="18"/>
      <c r="O61" s="18"/>
      <c r="P61" s="18"/>
      <c r="Q61" s="18"/>
      <c r="R61" s="18"/>
      <c r="S61" s="18"/>
      <c r="T61" s="18"/>
      <c r="U61" s="18"/>
      <c r="V61" s="18"/>
      <c r="W61" s="18" t="s">
        <v>259</v>
      </c>
    </row>
    <row r="62" spans="1:23">
      <c r="A62" s="18">
        <v>60</v>
      </c>
      <c r="B62" s="337" t="s">
        <v>1106</v>
      </c>
      <c r="C62" s="18">
        <v>60</v>
      </c>
      <c r="D62" s="18">
        <v>295</v>
      </c>
      <c r="E62" s="18">
        <v>141000326</v>
      </c>
      <c r="F62" s="18">
        <v>58</v>
      </c>
      <c r="G62" s="18">
        <v>3440.02</v>
      </c>
      <c r="H62" s="82">
        <v>329.98</v>
      </c>
      <c r="I62" s="18">
        <v>0</v>
      </c>
      <c r="J62" s="18"/>
      <c r="K62" s="18"/>
      <c r="L62" s="18">
        <v>2</v>
      </c>
      <c r="M62" s="18">
        <v>5</v>
      </c>
      <c r="N62" s="18"/>
      <c r="O62" s="18"/>
      <c r="P62" s="18"/>
      <c r="Q62" s="18"/>
      <c r="R62" s="18"/>
      <c r="S62" s="18"/>
      <c r="T62" s="18"/>
      <c r="U62" s="18"/>
      <c r="V62" s="18"/>
      <c r="W62" s="18" t="s">
        <v>257</v>
      </c>
    </row>
    <row r="63" spans="1:23">
      <c r="A63" s="18">
        <v>61</v>
      </c>
      <c r="B63" s="337" t="s">
        <v>1106</v>
      </c>
      <c r="C63" s="18">
        <v>61</v>
      </c>
      <c r="D63" s="18">
        <v>296</v>
      </c>
      <c r="E63" s="18">
        <v>161003863</v>
      </c>
      <c r="F63" s="18">
        <v>59</v>
      </c>
      <c r="G63" s="18">
        <v>3411.01</v>
      </c>
      <c r="H63" s="82">
        <v>423.99</v>
      </c>
      <c r="I63" s="18">
        <v>0</v>
      </c>
      <c r="J63" s="18"/>
      <c r="K63" s="18"/>
      <c r="L63" s="18">
        <v>1</v>
      </c>
      <c r="M63" s="18">
        <v>55</v>
      </c>
      <c r="N63" s="18"/>
      <c r="O63" s="18"/>
      <c r="P63" s="18"/>
      <c r="Q63" s="18"/>
      <c r="R63" s="18"/>
      <c r="S63" s="18"/>
      <c r="T63" s="18"/>
      <c r="U63" s="18"/>
      <c r="V63" s="18"/>
      <c r="W63" s="18" t="s">
        <v>257</v>
      </c>
    </row>
    <row r="64" spans="1:23" s="75" customFormat="1">
      <c r="A64" s="18">
        <v>62</v>
      </c>
      <c r="B64" s="82" t="s">
        <v>1107</v>
      </c>
      <c r="C64" s="18">
        <v>62</v>
      </c>
      <c r="D64" s="82">
        <v>297</v>
      </c>
      <c r="E64" s="18">
        <v>161003864</v>
      </c>
      <c r="F64" s="82">
        <v>55</v>
      </c>
      <c r="G64" s="82">
        <v>3182.86</v>
      </c>
      <c r="H64" s="82">
        <v>391.14</v>
      </c>
      <c r="I64" s="82">
        <v>0</v>
      </c>
      <c r="J64" s="82"/>
      <c r="K64" s="82"/>
      <c r="L64" s="82">
        <v>2</v>
      </c>
      <c r="M64" s="82">
        <v>10</v>
      </c>
      <c r="N64" s="82"/>
      <c r="O64" s="82"/>
      <c r="P64" s="82"/>
      <c r="Q64" s="82"/>
      <c r="R64" s="82"/>
      <c r="S64" s="82"/>
      <c r="T64" s="82"/>
      <c r="U64" s="18"/>
      <c r="V64" s="18"/>
      <c r="W64" s="451" t="s">
        <v>259</v>
      </c>
    </row>
    <row r="65" spans="1:23" s="75" customFormat="1">
      <c r="A65" s="18">
        <v>63</v>
      </c>
      <c r="B65" s="82" t="s">
        <v>1107</v>
      </c>
      <c r="C65" s="18">
        <v>63</v>
      </c>
      <c r="D65" s="82">
        <v>298</v>
      </c>
      <c r="E65" s="18">
        <v>161003865</v>
      </c>
      <c r="F65" s="82">
        <v>58</v>
      </c>
      <c r="G65" s="82">
        <v>3391.62</v>
      </c>
      <c r="H65" s="82">
        <v>378.38</v>
      </c>
      <c r="I65" s="82">
        <v>0</v>
      </c>
      <c r="J65" s="82"/>
      <c r="K65" s="82"/>
      <c r="L65" s="82">
        <v>2</v>
      </c>
      <c r="M65" s="82">
        <v>5</v>
      </c>
      <c r="N65" s="82"/>
      <c r="O65" s="82"/>
      <c r="P65" s="82"/>
      <c r="Q65" s="82"/>
      <c r="R65" s="82"/>
      <c r="S65" s="82"/>
      <c r="T65" s="82"/>
      <c r="U65" s="18"/>
      <c r="V65" s="18"/>
      <c r="W65" s="451" t="s">
        <v>257</v>
      </c>
    </row>
    <row r="66" spans="1:23">
      <c r="A66" s="18">
        <v>64</v>
      </c>
      <c r="B66" s="82" t="s">
        <v>1107</v>
      </c>
      <c r="C66" s="18">
        <v>64</v>
      </c>
      <c r="D66" s="18">
        <v>299</v>
      </c>
      <c r="E66" s="18">
        <v>161003866</v>
      </c>
      <c r="F66" s="18">
        <v>59</v>
      </c>
      <c r="G66" s="18">
        <v>3495.61</v>
      </c>
      <c r="H66" s="82">
        <v>319.39</v>
      </c>
      <c r="I66" s="18">
        <v>0</v>
      </c>
      <c r="J66" s="18"/>
      <c r="K66" s="18"/>
      <c r="L66" s="18">
        <v>1</v>
      </c>
      <c r="M66" s="18">
        <v>55</v>
      </c>
      <c r="N66" s="18"/>
      <c r="O66" s="18"/>
      <c r="P66" s="18"/>
      <c r="Q66" s="18"/>
      <c r="R66" s="18"/>
      <c r="S66" s="18"/>
      <c r="T66" s="18"/>
      <c r="U66" s="18"/>
      <c r="V66" s="18"/>
      <c r="W66" s="18" t="s">
        <v>259</v>
      </c>
    </row>
    <row r="67" spans="1:23">
      <c r="A67" s="18">
        <v>65</v>
      </c>
      <c r="B67" s="82" t="s">
        <v>1107</v>
      </c>
      <c r="C67" s="18">
        <v>65</v>
      </c>
      <c r="D67" s="376">
        <v>300</v>
      </c>
      <c r="E67" s="18">
        <v>161003867</v>
      </c>
      <c r="F67" s="18">
        <v>59</v>
      </c>
      <c r="G67" s="18">
        <v>3760.4</v>
      </c>
      <c r="H67" s="82">
        <v>369.6</v>
      </c>
      <c r="I67" s="18">
        <v>0</v>
      </c>
      <c r="J67" s="18"/>
      <c r="K67" s="18"/>
      <c r="L67" s="18">
        <v>2</v>
      </c>
      <c r="M67" s="18">
        <v>5</v>
      </c>
      <c r="N67" s="18"/>
      <c r="O67" s="18"/>
      <c r="P67" s="18"/>
      <c r="Q67" s="18"/>
      <c r="R67" s="18"/>
      <c r="S67" s="18"/>
      <c r="T67" s="18"/>
      <c r="U67" s="18"/>
      <c r="V67" s="18"/>
      <c r="W67" s="452" t="s">
        <v>257</v>
      </c>
    </row>
    <row r="68" spans="1:23">
      <c r="A68" s="18">
        <v>66</v>
      </c>
      <c r="B68" s="82" t="s">
        <v>1107</v>
      </c>
      <c r="C68" s="18">
        <v>66</v>
      </c>
      <c r="D68" s="18">
        <v>301</v>
      </c>
      <c r="E68" s="18">
        <v>161003868</v>
      </c>
      <c r="F68" s="18">
        <v>59</v>
      </c>
      <c r="G68" s="18">
        <v>3461.81</v>
      </c>
      <c r="H68" s="82">
        <v>373.19</v>
      </c>
      <c r="I68" s="18">
        <v>0</v>
      </c>
      <c r="J68" s="18"/>
      <c r="L68" s="18">
        <v>1</v>
      </c>
      <c r="M68" s="18">
        <v>50</v>
      </c>
      <c r="N68" s="18"/>
      <c r="O68" s="18"/>
      <c r="P68" s="18"/>
      <c r="Q68" s="18"/>
      <c r="R68" s="18"/>
      <c r="S68" s="18"/>
      <c r="T68" s="18"/>
      <c r="U68" s="18"/>
      <c r="V68" s="18"/>
      <c r="W68" s="18" t="s">
        <v>257</v>
      </c>
    </row>
    <row r="69" spans="1:23">
      <c r="A69" s="18">
        <v>67</v>
      </c>
      <c r="B69" s="82" t="s">
        <v>1107</v>
      </c>
      <c r="C69" s="18">
        <v>67</v>
      </c>
      <c r="D69" s="18">
        <v>302</v>
      </c>
      <c r="E69" s="18">
        <v>161003869</v>
      </c>
      <c r="F69" s="18">
        <v>59</v>
      </c>
      <c r="G69" s="18">
        <v>3476.23</v>
      </c>
      <c r="H69" s="82">
        <v>347.35</v>
      </c>
      <c r="I69" s="18">
        <v>0.57999999999999996</v>
      </c>
      <c r="J69" s="18"/>
      <c r="K69" s="18"/>
      <c r="L69" s="18">
        <v>2</v>
      </c>
      <c r="M69" s="18">
        <v>0</v>
      </c>
      <c r="N69" s="18"/>
      <c r="O69" s="18"/>
      <c r="P69" s="18"/>
      <c r="Q69" s="18"/>
      <c r="R69" s="18"/>
      <c r="S69" s="18"/>
      <c r="T69" s="18"/>
      <c r="U69" s="18"/>
      <c r="V69" s="18"/>
      <c r="W69" s="18" t="s">
        <v>257</v>
      </c>
    </row>
    <row r="70" spans="1:23" s="104" customFormat="1">
      <c r="A70" s="18">
        <v>68</v>
      </c>
      <c r="B70" s="82" t="s">
        <v>1107</v>
      </c>
      <c r="C70" s="18">
        <v>68</v>
      </c>
      <c r="D70" s="337">
        <v>303</v>
      </c>
      <c r="E70" s="18">
        <v>161003870</v>
      </c>
      <c r="F70" s="18">
        <v>57</v>
      </c>
      <c r="G70" s="18">
        <v>3410.63</v>
      </c>
      <c r="H70" s="82">
        <v>294.37</v>
      </c>
      <c r="I70" s="84">
        <v>0</v>
      </c>
      <c r="J70" s="84"/>
      <c r="K70" s="84"/>
      <c r="L70" s="84">
        <v>2</v>
      </c>
      <c r="M70" s="84">
        <v>10</v>
      </c>
      <c r="N70" s="84"/>
      <c r="O70" s="84"/>
      <c r="P70" s="84"/>
      <c r="Q70" s="84"/>
      <c r="R70" s="84"/>
      <c r="S70" s="84"/>
      <c r="T70" s="84"/>
      <c r="U70" s="18"/>
      <c r="V70" s="18"/>
      <c r="W70" s="84" t="s">
        <v>259</v>
      </c>
    </row>
    <row r="71" spans="1:23">
      <c r="A71" s="18">
        <v>69</v>
      </c>
      <c r="B71" s="82" t="s">
        <v>1107</v>
      </c>
      <c r="C71" s="18">
        <v>69</v>
      </c>
      <c r="D71" s="18">
        <v>304</v>
      </c>
      <c r="E71" s="18">
        <v>161003871</v>
      </c>
      <c r="F71" s="18">
        <v>58</v>
      </c>
      <c r="G71" s="18">
        <v>3675.38</v>
      </c>
      <c r="H71" s="82">
        <v>351.62</v>
      </c>
      <c r="I71" s="18">
        <v>0</v>
      </c>
      <c r="J71" s="18"/>
      <c r="K71" s="18"/>
      <c r="L71" s="18">
        <v>2</v>
      </c>
      <c r="M71" s="18">
        <v>15</v>
      </c>
      <c r="N71" s="18"/>
      <c r="O71" s="18"/>
      <c r="P71" s="18"/>
      <c r="Q71" s="18"/>
      <c r="R71" s="18"/>
      <c r="S71" s="18"/>
      <c r="T71" s="18"/>
      <c r="U71" s="18"/>
      <c r="V71" s="18"/>
      <c r="W71" s="18" t="s">
        <v>257</v>
      </c>
    </row>
    <row r="72" spans="1:23">
      <c r="A72" s="18">
        <v>70</v>
      </c>
      <c r="B72" s="18" t="s">
        <v>1108</v>
      </c>
      <c r="C72" s="18">
        <v>70</v>
      </c>
      <c r="D72" s="18">
        <v>305</v>
      </c>
      <c r="E72" s="18">
        <v>161003872</v>
      </c>
      <c r="F72" s="18">
        <v>58</v>
      </c>
      <c r="G72" s="18">
        <v>3379.82</v>
      </c>
      <c r="H72" s="82">
        <v>390.18</v>
      </c>
      <c r="I72" s="18">
        <v>0</v>
      </c>
      <c r="J72" s="18"/>
      <c r="K72" s="18"/>
      <c r="L72" s="18">
        <v>2</v>
      </c>
      <c r="M72" s="18">
        <v>30</v>
      </c>
      <c r="N72" s="18"/>
      <c r="O72" s="18"/>
      <c r="P72" s="18"/>
      <c r="Q72" s="18"/>
      <c r="R72" s="18"/>
      <c r="S72" s="18"/>
      <c r="T72" s="18"/>
      <c r="U72" s="18"/>
      <c r="V72" s="18"/>
      <c r="W72" s="18" t="s">
        <v>257</v>
      </c>
    </row>
    <row r="73" spans="1:23">
      <c r="A73" s="18">
        <v>71</v>
      </c>
      <c r="B73" s="18" t="s">
        <v>1108</v>
      </c>
      <c r="C73" s="18">
        <v>71</v>
      </c>
      <c r="D73" s="18">
        <v>306</v>
      </c>
      <c r="E73" s="18">
        <v>161003873</v>
      </c>
      <c r="F73" s="18">
        <v>59</v>
      </c>
      <c r="G73" s="18">
        <v>3432.41</v>
      </c>
      <c r="H73" s="82">
        <v>402.59</v>
      </c>
      <c r="I73" s="18">
        <v>0</v>
      </c>
      <c r="J73" s="18"/>
      <c r="K73" s="18"/>
      <c r="L73" s="18">
        <v>2</v>
      </c>
      <c r="M73" s="18">
        <v>15</v>
      </c>
      <c r="N73" s="18"/>
      <c r="O73" s="18"/>
      <c r="P73" s="18"/>
      <c r="Q73" s="18"/>
      <c r="R73" s="18"/>
      <c r="S73" s="18"/>
      <c r="T73" s="18"/>
      <c r="U73" s="18"/>
      <c r="V73" s="18"/>
      <c r="W73" s="18" t="s">
        <v>259</v>
      </c>
    </row>
    <row r="74" spans="1:23">
      <c r="A74" s="18">
        <v>72</v>
      </c>
      <c r="B74" s="18" t="s">
        <v>1108</v>
      </c>
      <c r="C74" s="18">
        <v>72</v>
      </c>
      <c r="D74" s="18">
        <v>307</v>
      </c>
      <c r="E74" s="18">
        <v>161003874</v>
      </c>
      <c r="F74" s="18">
        <v>56</v>
      </c>
      <c r="G74" s="18">
        <v>3318.05</v>
      </c>
      <c r="H74" s="82">
        <v>252.95</v>
      </c>
      <c r="I74" s="18">
        <v>0</v>
      </c>
      <c r="J74" s="18"/>
      <c r="K74" s="18"/>
      <c r="L74" s="18">
        <v>1</v>
      </c>
      <c r="M74" s="18">
        <v>55</v>
      </c>
      <c r="N74" s="18"/>
      <c r="O74" s="18"/>
      <c r="P74" s="18"/>
      <c r="Q74" s="18"/>
      <c r="R74" s="18"/>
      <c r="S74" s="18"/>
      <c r="T74" s="18"/>
      <c r="U74" s="18"/>
      <c r="V74" s="18"/>
      <c r="W74" s="18" t="s">
        <v>257</v>
      </c>
    </row>
    <row r="75" spans="1:23">
      <c r="A75" s="18">
        <v>73</v>
      </c>
      <c r="B75" s="18" t="s">
        <v>1108</v>
      </c>
      <c r="C75" s="18">
        <v>73</v>
      </c>
      <c r="D75" s="18">
        <v>308</v>
      </c>
      <c r="E75" s="18">
        <v>161003875</v>
      </c>
      <c r="F75" s="18">
        <v>57</v>
      </c>
      <c r="G75" s="18">
        <v>3358.23</v>
      </c>
      <c r="H75" s="82">
        <v>346.77</v>
      </c>
      <c r="I75" s="18">
        <v>0</v>
      </c>
      <c r="J75" s="18"/>
      <c r="K75" s="18"/>
      <c r="L75" s="18">
        <v>2</v>
      </c>
      <c r="M75" s="18">
        <v>5</v>
      </c>
      <c r="N75" s="18"/>
      <c r="O75" s="18"/>
      <c r="P75" s="18"/>
      <c r="Q75" s="18"/>
      <c r="R75" s="18"/>
      <c r="S75" s="18"/>
      <c r="T75" s="18"/>
      <c r="U75" s="18"/>
      <c r="V75" s="18"/>
      <c r="W75" s="18" t="s">
        <v>259</v>
      </c>
    </row>
    <row r="76" spans="1:23">
      <c r="A76" s="18">
        <v>74</v>
      </c>
      <c r="B76" s="18" t="s">
        <v>1108</v>
      </c>
      <c r="C76" s="18">
        <v>74</v>
      </c>
      <c r="D76" s="18">
        <v>309</v>
      </c>
      <c r="E76" s="18">
        <v>161003876</v>
      </c>
      <c r="F76" s="18">
        <v>57</v>
      </c>
      <c r="G76" s="18">
        <v>3343.84</v>
      </c>
      <c r="H76" s="82">
        <v>360.16</v>
      </c>
      <c r="I76" s="18">
        <v>0</v>
      </c>
      <c r="J76" s="18"/>
      <c r="K76" s="18"/>
      <c r="L76" s="18">
        <v>2</v>
      </c>
      <c r="M76" s="18">
        <v>0</v>
      </c>
      <c r="N76" s="18"/>
      <c r="O76" s="18"/>
      <c r="P76" s="18"/>
      <c r="Q76" s="18"/>
      <c r="R76" s="18"/>
      <c r="S76" s="18"/>
      <c r="T76" s="18"/>
      <c r="U76" s="18"/>
      <c r="V76" s="18"/>
      <c r="W76" s="454" t="s">
        <v>257</v>
      </c>
    </row>
    <row r="77" spans="1:23">
      <c r="A77" s="18">
        <v>75</v>
      </c>
      <c r="B77" s="18" t="s">
        <v>1108</v>
      </c>
      <c r="C77" s="18">
        <v>75</v>
      </c>
      <c r="D77" s="18">
        <v>310</v>
      </c>
      <c r="E77" s="18">
        <v>161003877</v>
      </c>
      <c r="F77" s="18">
        <v>58</v>
      </c>
      <c r="G77" s="18">
        <v>3397.62</v>
      </c>
      <c r="H77" s="82">
        <v>372.38</v>
      </c>
      <c r="I77" s="18">
        <v>0</v>
      </c>
      <c r="J77" s="18"/>
      <c r="K77" s="18"/>
      <c r="L77" s="18">
        <v>1</v>
      </c>
      <c r="M77" s="18">
        <v>50</v>
      </c>
      <c r="N77" s="18"/>
      <c r="O77" s="18"/>
      <c r="P77" s="18"/>
      <c r="Q77" s="18"/>
      <c r="R77" s="18"/>
      <c r="S77" s="18"/>
      <c r="T77" s="18"/>
      <c r="U77" s="18"/>
      <c r="V77" s="18"/>
      <c r="W77" s="453" t="s">
        <v>257</v>
      </c>
    </row>
    <row r="78" spans="1:23" s="404" customFormat="1">
      <c r="A78" s="18">
        <v>76</v>
      </c>
      <c r="B78" s="18" t="s">
        <v>1108</v>
      </c>
      <c r="C78" s="18">
        <v>76</v>
      </c>
      <c r="D78" s="348">
        <v>311</v>
      </c>
      <c r="E78" s="18">
        <v>161003878</v>
      </c>
      <c r="F78" s="348">
        <v>59</v>
      </c>
      <c r="G78" s="348">
        <v>3465.07</v>
      </c>
      <c r="H78" s="348">
        <v>329.93</v>
      </c>
      <c r="I78" s="348">
        <v>0</v>
      </c>
      <c r="J78" s="348"/>
      <c r="K78" s="348"/>
      <c r="L78" s="348">
        <v>2</v>
      </c>
      <c r="M78" s="348">
        <v>5</v>
      </c>
      <c r="N78" s="348"/>
      <c r="O78" s="348"/>
      <c r="P78" s="348"/>
      <c r="Q78" s="348"/>
      <c r="R78" s="348"/>
      <c r="S78" s="348"/>
      <c r="T78" s="348"/>
      <c r="U78" s="348"/>
      <c r="V78" s="348"/>
      <c r="W78" s="140" t="s">
        <v>259</v>
      </c>
    </row>
    <row r="79" spans="1:23">
      <c r="A79" s="18">
        <v>77</v>
      </c>
      <c r="B79" s="18" t="s">
        <v>1108</v>
      </c>
      <c r="C79" s="18">
        <v>77</v>
      </c>
      <c r="D79" s="18">
        <v>312</v>
      </c>
      <c r="E79" s="18">
        <v>161003879</v>
      </c>
      <c r="F79" s="18">
        <v>57</v>
      </c>
      <c r="G79" s="18">
        <v>3344.24</v>
      </c>
      <c r="H79" s="82">
        <v>359.76</v>
      </c>
      <c r="I79" s="18">
        <v>0</v>
      </c>
      <c r="J79" s="18"/>
      <c r="K79" s="18"/>
      <c r="L79" s="18">
        <v>2</v>
      </c>
      <c r="M79" s="18">
        <v>5</v>
      </c>
      <c r="N79" s="18"/>
      <c r="O79" s="18"/>
      <c r="P79" s="18"/>
      <c r="Q79" s="18"/>
      <c r="R79" s="18"/>
      <c r="S79" s="18"/>
      <c r="T79" s="18"/>
      <c r="U79" s="18"/>
      <c r="V79" s="18"/>
      <c r="W79" s="18" t="s">
        <v>257</v>
      </c>
    </row>
    <row r="80" spans="1:23">
      <c r="A80" s="18">
        <v>78</v>
      </c>
      <c r="B80" s="18" t="s">
        <v>1109</v>
      </c>
      <c r="C80" s="18">
        <v>78</v>
      </c>
      <c r="D80" s="18">
        <v>313</v>
      </c>
      <c r="E80" s="18">
        <v>141000327</v>
      </c>
      <c r="F80" s="18">
        <v>59</v>
      </c>
      <c r="G80" s="18">
        <v>3713.6</v>
      </c>
      <c r="H80" s="82">
        <v>416.4</v>
      </c>
      <c r="I80" s="18">
        <v>0</v>
      </c>
      <c r="J80" s="18"/>
      <c r="K80" s="18"/>
      <c r="L80" s="18">
        <v>2</v>
      </c>
      <c r="M80" s="18">
        <v>5</v>
      </c>
      <c r="N80" s="18"/>
      <c r="O80" s="18"/>
      <c r="P80" s="18"/>
      <c r="Q80" s="18"/>
      <c r="R80" s="18"/>
      <c r="S80" s="18"/>
      <c r="T80" s="18"/>
      <c r="U80" s="18"/>
      <c r="V80" s="18"/>
      <c r="W80" s="18" t="s">
        <v>257</v>
      </c>
    </row>
    <row r="81" spans="1:24">
      <c r="A81" s="18">
        <v>79</v>
      </c>
      <c r="B81" s="18" t="s">
        <v>1109</v>
      </c>
      <c r="C81" s="18">
        <v>79</v>
      </c>
      <c r="D81" s="18">
        <v>314</v>
      </c>
      <c r="E81" s="18">
        <v>141000328</v>
      </c>
      <c r="F81" s="18">
        <v>59</v>
      </c>
      <c r="G81" s="18">
        <v>3386.02</v>
      </c>
      <c r="H81" s="82">
        <v>447.98</v>
      </c>
      <c r="I81" s="18">
        <v>0</v>
      </c>
      <c r="J81" s="18"/>
      <c r="K81" s="18"/>
      <c r="L81" s="18">
        <v>2</v>
      </c>
      <c r="M81" s="18">
        <v>20</v>
      </c>
      <c r="N81" s="18"/>
      <c r="O81" s="18"/>
      <c r="P81" s="18"/>
      <c r="Q81" s="18"/>
      <c r="R81" s="18"/>
      <c r="S81" s="18"/>
      <c r="T81" s="18"/>
      <c r="U81" s="18"/>
      <c r="V81" s="18"/>
      <c r="W81" s="18" t="s">
        <v>259</v>
      </c>
    </row>
    <row r="82" spans="1:24">
      <c r="A82" s="18">
        <v>80</v>
      </c>
      <c r="B82" s="18" t="s">
        <v>1109</v>
      </c>
      <c r="C82" s="18">
        <v>80</v>
      </c>
      <c r="D82" s="18">
        <v>315</v>
      </c>
      <c r="E82" s="18">
        <v>141000329</v>
      </c>
      <c r="F82" s="18">
        <v>57</v>
      </c>
      <c r="G82" s="18">
        <v>3417.23</v>
      </c>
      <c r="H82" s="82">
        <v>287.77</v>
      </c>
      <c r="I82" s="18">
        <v>0</v>
      </c>
      <c r="J82" s="18"/>
      <c r="K82" s="18"/>
      <c r="L82" s="18">
        <v>1</v>
      </c>
      <c r="M82" s="18">
        <v>55</v>
      </c>
      <c r="N82" s="18"/>
      <c r="O82" s="18"/>
      <c r="P82" s="18"/>
      <c r="Q82" s="18"/>
      <c r="R82" s="18"/>
      <c r="S82" s="18"/>
      <c r="T82" s="18"/>
      <c r="U82" s="18"/>
      <c r="V82" s="18"/>
      <c r="W82" s="455" t="s">
        <v>257</v>
      </c>
    </row>
    <row r="83" spans="1:24">
      <c r="A83" s="18">
        <v>81</v>
      </c>
      <c r="B83" s="18" t="s">
        <v>1109</v>
      </c>
      <c r="C83" s="18">
        <v>81</v>
      </c>
      <c r="D83" s="18">
        <v>316</v>
      </c>
      <c r="E83" s="18">
        <v>161003880</v>
      </c>
      <c r="F83" s="18">
        <v>59</v>
      </c>
      <c r="G83" s="18">
        <v>3715.4</v>
      </c>
      <c r="H83" s="82">
        <v>414.6</v>
      </c>
      <c r="I83" s="18">
        <v>0</v>
      </c>
      <c r="J83" s="18"/>
      <c r="K83" s="18"/>
      <c r="L83" s="18">
        <v>2</v>
      </c>
      <c r="M83" s="18">
        <v>0</v>
      </c>
      <c r="N83" s="18"/>
      <c r="O83" s="18"/>
      <c r="P83" s="18"/>
      <c r="Q83" s="18"/>
      <c r="R83" s="18"/>
      <c r="S83" s="18"/>
      <c r="T83" s="18"/>
      <c r="U83" s="18"/>
      <c r="V83" s="18"/>
      <c r="W83" s="458" t="s">
        <v>257</v>
      </c>
    </row>
    <row r="84" spans="1:24">
      <c r="A84" s="18">
        <v>82</v>
      </c>
      <c r="B84" s="18" t="s">
        <v>1109</v>
      </c>
      <c r="C84" s="18">
        <v>82</v>
      </c>
      <c r="D84" s="18">
        <v>317</v>
      </c>
      <c r="E84" s="18">
        <v>161003881</v>
      </c>
      <c r="F84" s="18">
        <v>58</v>
      </c>
      <c r="G84" s="18">
        <v>3466.82</v>
      </c>
      <c r="H84" s="82">
        <v>303.97000000000003</v>
      </c>
      <c r="I84" s="18">
        <v>0.79</v>
      </c>
      <c r="J84" s="18"/>
      <c r="K84" s="18"/>
      <c r="L84" s="18">
        <v>1</v>
      </c>
      <c r="M84" s="18">
        <v>45</v>
      </c>
      <c r="N84" s="18"/>
      <c r="O84" s="18"/>
      <c r="P84" s="18"/>
      <c r="Q84" s="18"/>
      <c r="R84" s="18"/>
      <c r="S84" s="18"/>
      <c r="T84" s="18"/>
      <c r="U84" s="18"/>
      <c r="V84" s="18"/>
      <c r="W84" s="18" t="s">
        <v>257</v>
      </c>
    </row>
    <row r="85" spans="1:24">
      <c r="A85" s="18">
        <v>83</v>
      </c>
      <c r="B85" s="18" t="s">
        <v>1109</v>
      </c>
      <c r="C85" s="18">
        <v>83</v>
      </c>
      <c r="D85" s="18">
        <v>318</v>
      </c>
      <c r="E85" s="18">
        <v>161003882</v>
      </c>
      <c r="F85" s="18">
        <v>59</v>
      </c>
      <c r="G85" s="18">
        <v>3514.03</v>
      </c>
      <c r="H85" s="82">
        <v>308.97000000000003</v>
      </c>
      <c r="I85" s="18">
        <v>0</v>
      </c>
      <c r="J85" s="18"/>
      <c r="K85" s="18"/>
      <c r="L85" s="18">
        <v>2</v>
      </c>
      <c r="M85" s="18">
        <v>25</v>
      </c>
      <c r="N85" s="18"/>
      <c r="O85" s="18"/>
      <c r="P85" s="18"/>
      <c r="Q85" s="18"/>
      <c r="R85" s="18"/>
      <c r="S85" s="18"/>
      <c r="T85" s="18"/>
      <c r="U85" s="18"/>
      <c r="V85" s="18"/>
      <c r="W85" s="18" t="s">
        <v>259</v>
      </c>
    </row>
    <row r="86" spans="1:24">
      <c r="A86" s="18">
        <v>84</v>
      </c>
      <c r="B86" s="18" t="s">
        <v>1109</v>
      </c>
      <c r="C86" s="18">
        <v>84</v>
      </c>
      <c r="D86" s="18">
        <v>320</v>
      </c>
      <c r="E86" s="18">
        <v>161003883</v>
      </c>
      <c r="F86" s="18">
        <v>58</v>
      </c>
      <c r="G86" s="18">
        <v>3611.98</v>
      </c>
      <c r="H86" s="82">
        <v>415.02</v>
      </c>
      <c r="I86" s="18">
        <v>0</v>
      </c>
      <c r="J86" s="18"/>
      <c r="K86" s="18"/>
      <c r="L86" s="18">
        <v>2</v>
      </c>
      <c r="M86" s="18">
        <v>10</v>
      </c>
      <c r="N86" s="18"/>
      <c r="O86" s="18"/>
      <c r="P86" s="18"/>
      <c r="Q86" s="18"/>
      <c r="R86" s="18"/>
      <c r="S86" s="18"/>
      <c r="T86" s="18"/>
      <c r="U86" s="18"/>
      <c r="V86" s="18"/>
      <c r="W86" s="456" t="s">
        <v>257</v>
      </c>
    </row>
    <row r="87" spans="1:24">
      <c r="A87" s="18">
        <v>85</v>
      </c>
      <c r="B87" s="18" t="s">
        <v>1109</v>
      </c>
      <c r="C87" s="18">
        <v>85</v>
      </c>
      <c r="D87" s="18">
        <v>319</v>
      </c>
      <c r="E87" s="18">
        <v>161003884</v>
      </c>
      <c r="F87" s="18">
        <v>58</v>
      </c>
      <c r="G87" s="18">
        <v>3471.84</v>
      </c>
      <c r="H87" s="82">
        <v>294.16000000000003</v>
      </c>
      <c r="I87" s="18">
        <v>0</v>
      </c>
      <c r="J87" s="18"/>
      <c r="K87" s="18"/>
      <c r="L87" s="18">
        <v>2</v>
      </c>
      <c r="M87" s="18">
        <v>20</v>
      </c>
      <c r="N87" s="18"/>
      <c r="O87" s="18"/>
      <c r="P87" s="18"/>
      <c r="Q87" s="18"/>
      <c r="R87" s="18"/>
      <c r="S87" s="18"/>
      <c r="T87" s="18"/>
      <c r="U87" s="18"/>
      <c r="V87" s="18"/>
      <c r="W87" s="18" t="s">
        <v>259</v>
      </c>
      <c r="X87" s="76"/>
    </row>
    <row r="88" spans="1:24">
      <c r="A88" s="18">
        <v>86</v>
      </c>
      <c r="B88" s="18" t="s">
        <v>1109</v>
      </c>
      <c r="C88" s="18">
        <v>86</v>
      </c>
      <c r="D88" s="18">
        <v>322</v>
      </c>
      <c r="E88" s="18">
        <v>161003885</v>
      </c>
      <c r="F88" s="18">
        <v>59</v>
      </c>
      <c r="G88" s="18">
        <v>3443.23</v>
      </c>
      <c r="H88" s="82">
        <v>389.77</v>
      </c>
      <c r="I88" s="18">
        <v>0</v>
      </c>
      <c r="J88" s="18"/>
      <c r="K88" s="18"/>
      <c r="L88" s="18">
        <v>2</v>
      </c>
      <c r="M88" s="18">
        <v>10</v>
      </c>
      <c r="N88" s="18"/>
      <c r="O88" s="18"/>
      <c r="P88" s="18"/>
      <c r="Q88" s="18"/>
      <c r="R88" s="18"/>
      <c r="S88" s="18"/>
      <c r="T88" s="18"/>
      <c r="U88" s="18"/>
      <c r="V88" s="18"/>
      <c r="W88" s="459" t="s">
        <v>259</v>
      </c>
    </row>
    <row r="89" spans="1:24">
      <c r="A89" s="18">
        <v>87</v>
      </c>
      <c r="B89" s="459" t="s">
        <v>1110</v>
      </c>
      <c r="C89" s="18">
        <v>87</v>
      </c>
      <c r="D89" s="18">
        <v>321</v>
      </c>
      <c r="E89" s="18">
        <v>141000330</v>
      </c>
      <c r="F89" s="18">
        <v>57</v>
      </c>
      <c r="G89" s="18">
        <v>3353.23</v>
      </c>
      <c r="H89" s="82">
        <v>351.77</v>
      </c>
      <c r="I89" s="18">
        <v>0</v>
      </c>
      <c r="J89" s="18"/>
      <c r="K89" s="18"/>
      <c r="L89" s="18">
        <v>2</v>
      </c>
      <c r="M89" s="18">
        <v>15</v>
      </c>
      <c r="N89" s="18"/>
      <c r="O89" s="18"/>
      <c r="P89" s="18"/>
      <c r="Q89" s="18"/>
      <c r="R89" s="18"/>
      <c r="S89" s="18"/>
      <c r="T89" s="18"/>
      <c r="U89" s="18"/>
      <c r="V89" s="18"/>
      <c r="W89" s="459" t="s">
        <v>257</v>
      </c>
    </row>
    <row r="90" spans="1:24" s="79" customFormat="1">
      <c r="A90" s="18">
        <v>88</v>
      </c>
      <c r="B90" s="459" t="s">
        <v>1110</v>
      </c>
      <c r="C90" s="18">
        <v>88</v>
      </c>
      <c r="D90" s="337">
        <v>323</v>
      </c>
      <c r="E90" s="18">
        <v>141000331</v>
      </c>
      <c r="F90" s="337">
        <v>59</v>
      </c>
      <c r="G90" s="337">
        <v>3492.62</v>
      </c>
      <c r="H90" s="337">
        <v>341.38</v>
      </c>
      <c r="I90" s="337">
        <v>0</v>
      </c>
      <c r="J90" s="87"/>
      <c r="K90" s="87"/>
      <c r="L90" s="337">
        <v>2</v>
      </c>
      <c r="M90" s="337">
        <v>30</v>
      </c>
      <c r="N90" s="87"/>
      <c r="O90" s="87"/>
      <c r="P90" s="87"/>
      <c r="Q90" s="87"/>
      <c r="R90" s="87"/>
      <c r="S90" s="87"/>
      <c r="T90" s="87"/>
      <c r="U90" s="18"/>
      <c r="V90" s="18"/>
      <c r="W90" s="87" t="s">
        <v>257</v>
      </c>
    </row>
    <row r="91" spans="1:24">
      <c r="A91" s="18">
        <v>89</v>
      </c>
      <c r="B91" s="459" t="s">
        <v>1110</v>
      </c>
      <c r="C91" s="18">
        <v>89</v>
      </c>
      <c r="D91" s="18">
        <v>324</v>
      </c>
      <c r="E91" s="18">
        <v>141000332</v>
      </c>
      <c r="F91" s="18">
        <v>57</v>
      </c>
      <c r="G91" s="18">
        <v>3392.23</v>
      </c>
      <c r="H91" s="82">
        <v>312.77</v>
      </c>
      <c r="I91" s="18">
        <v>0</v>
      </c>
      <c r="J91" s="18"/>
      <c r="K91" s="18"/>
      <c r="L91" s="18">
        <v>2</v>
      </c>
      <c r="M91" s="18">
        <v>20</v>
      </c>
      <c r="N91" s="18"/>
      <c r="O91" s="18"/>
      <c r="P91" s="18"/>
      <c r="Q91" s="18"/>
      <c r="R91" s="18"/>
      <c r="S91" s="18"/>
      <c r="T91" s="18"/>
      <c r="U91" s="18"/>
      <c r="V91" s="18"/>
      <c r="W91" s="457" t="s">
        <v>259</v>
      </c>
    </row>
    <row r="92" spans="1:24" s="79" customFormat="1">
      <c r="A92" s="87">
        <v>90</v>
      </c>
      <c r="B92" s="87" t="s">
        <v>1110</v>
      </c>
      <c r="C92" s="87">
        <v>90</v>
      </c>
      <c r="D92" s="87">
        <v>325</v>
      </c>
      <c r="E92" s="87">
        <v>161003887</v>
      </c>
      <c r="F92" s="87">
        <v>57</v>
      </c>
      <c r="G92" s="87">
        <v>3397.83</v>
      </c>
      <c r="H92" s="87"/>
      <c r="I92" s="87">
        <v>0</v>
      </c>
      <c r="J92" s="87"/>
      <c r="K92" s="87"/>
      <c r="L92" s="87">
        <v>2</v>
      </c>
      <c r="M92" s="87">
        <v>10</v>
      </c>
      <c r="N92" s="87"/>
      <c r="O92" s="87"/>
      <c r="P92" s="87"/>
      <c r="Q92" s="87"/>
      <c r="R92" s="87"/>
      <c r="S92" s="87"/>
      <c r="T92" s="87"/>
      <c r="U92" s="87"/>
      <c r="V92" s="87"/>
      <c r="W92" s="87" t="s">
        <v>259</v>
      </c>
      <c r="X92" s="79" t="s">
        <v>1111</v>
      </c>
    </row>
    <row r="93" spans="1:24">
      <c r="A93" s="18">
        <v>91</v>
      </c>
      <c r="B93" s="459" t="s">
        <v>1110</v>
      </c>
      <c r="C93" s="18">
        <v>91</v>
      </c>
      <c r="D93" s="18">
        <v>326</v>
      </c>
      <c r="E93" s="18">
        <v>141000333</v>
      </c>
      <c r="F93" s="18">
        <v>57</v>
      </c>
      <c r="G93" s="18">
        <v>3405.24</v>
      </c>
      <c r="H93" s="82">
        <v>298.76</v>
      </c>
      <c r="I93" s="18">
        <v>0</v>
      </c>
      <c r="J93" s="18"/>
      <c r="K93" s="18"/>
      <c r="L93" s="18">
        <v>1</v>
      </c>
      <c r="M93" s="18">
        <v>45</v>
      </c>
      <c r="N93" s="18"/>
      <c r="O93" s="18"/>
      <c r="P93" s="18"/>
      <c r="Q93" s="18"/>
      <c r="R93" s="18"/>
      <c r="S93" s="18"/>
      <c r="T93" s="18"/>
      <c r="U93" s="18"/>
      <c r="V93" s="18"/>
      <c r="W93" s="18" t="s">
        <v>257</v>
      </c>
    </row>
    <row r="94" spans="1:24">
      <c r="A94" s="18">
        <v>92</v>
      </c>
      <c r="B94" s="459" t="s">
        <v>1110</v>
      </c>
      <c r="C94" s="18">
        <v>92</v>
      </c>
      <c r="D94" s="18">
        <v>327</v>
      </c>
      <c r="E94" s="18">
        <v>161003886</v>
      </c>
      <c r="F94" s="18">
        <v>58</v>
      </c>
      <c r="G94" s="18">
        <v>3439.42</v>
      </c>
      <c r="H94" s="82">
        <v>330.58</v>
      </c>
      <c r="I94" s="18">
        <v>0</v>
      </c>
      <c r="J94" s="18"/>
      <c r="K94" s="18"/>
      <c r="L94" s="18">
        <v>2</v>
      </c>
      <c r="M94" s="18">
        <v>0</v>
      </c>
      <c r="N94" s="18"/>
      <c r="O94" s="18"/>
      <c r="P94" s="18"/>
      <c r="Q94" s="18"/>
      <c r="R94" s="18"/>
      <c r="S94" s="18"/>
      <c r="T94" s="18"/>
      <c r="U94" s="18"/>
      <c r="V94" s="18"/>
      <c r="W94" s="18" t="s">
        <v>257</v>
      </c>
    </row>
    <row r="95" spans="1:24">
      <c r="A95" s="18">
        <v>93</v>
      </c>
      <c r="B95" s="460" t="s">
        <v>1110</v>
      </c>
      <c r="C95" s="18">
        <v>93</v>
      </c>
      <c r="D95" s="18">
        <v>329</v>
      </c>
      <c r="E95" s="18">
        <v>161003888</v>
      </c>
      <c r="F95" s="18">
        <v>57</v>
      </c>
      <c r="G95" s="18">
        <v>3342.23</v>
      </c>
      <c r="H95" s="82">
        <v>362.77</v>
      </c>
      <c r="I95" s="18">
        <v>0</v>
      </c>
      <c r="J95" s="18"/>
      <c r="K95" s="18"/>
      <c r="L95" s="18">
        <v>2</v>
      </c>
      <c r="M95" s="18">
        <v>25</v>
      </c>
      <c r="N95" s="18"/>
      <c r="O95" s="18"/>
      <c r="P95" s="18"/>
      <c r="Q95" s="18"/>
      <c r="R95" s="18"/>
      <c r="S95" s="18"/>
      <c r="T95" s="18"/>
      <c r="U95" s="18"/>
      <c r="V95" s="18"/>
      <c r="W95" s="18" t="s">
        <v>257</v>
      </c>
    </row>
    <row r="96" spans="1:24">
      <c r="A96" s="18">
        <v>94</v>
      </c>
      <c r="B96" s="459" t="s">
        <v>1110</v>
      </c>
      <c r="C96" s="18">
        <v>94</v>
      </c>
      <c r="D96" s="18">
        <v>328</v>
      </c>
      <c r="E96" s="18">
        <v>161003889</v>
      </c>
      <c r="F96" s="18">
        <v>58</v>
      </c>
      <c r="G96" s="18">
        <v>3515.82</v>
      </c>
      <c r="H96" s="82">
        <v>256.77</v>
      </c>
      <c r="I96" s="18">
        <v>2.59</v>
      </c>
      <c r="J96" s="18">
        <v>1</v>
      </c>
      <c r="K96" s="18"/>
      <c r="L96" s="18">
        <v>1</v>
      </c>
      <c r="M96" s="18">
        <v>55</v>
      </c>
      <c r="N96" s="18"/>
      <c r="O96" s="18">
        <v>26100</v>
      </c>
      <c r="P96" s="18"/>
      <c r="Q96" s="18"/>
      <c r="R96" s="18"/>
      <c r="S96" s="18"/>
      <c r="T96" s="18"/>
      <c r="U96" s="18">
        <f>O96*5%</f>
        <v>1305</v>
      </c>
      <c r="V96" s="18">
        <f>O96+U96</f>
        <v>27405</v>
      </c>
      <c r="W96" s="18" t="s">
        <v>259</v>
      </c>
      <c r="X96" s="78" t="s">
        <v>1130</v>
      </c>
    </row>
    <row r="97" spans="1:23" s="79" customFormat="1">
      <c r="A97" s="18">
        <v>95</v>
      </c>
      <c r="B97" s="460" t="s">
        <v>1110</v>
      </c>
      <c r="C97" s="18">
        <v>95</v>
      </c>
      <c r="D97" s="337">
        <v>330</v>
      </c>
      <c r="E97" s="18">
        <v>161003890</v>
      </c>
      <c r="F97" s="337">
        <v>59</v>
      </c>
      <c r="G97" s="337">
        <v>3518.82</v>
      </c>
      <c r="H97" s="337">
        <v>315.18</v>
      </c>
      <c r="I97" s="337">
        <v>0</v>
      </c>
      <c r="J97" s="337"/>
      <c r="K97" s="337"/>
      <c r="L97" s="337">
        <v>2</v>
      </c>
      <c r="M97" s="337">
        <v>15</v>
      </c>
      <c r="N97" s="87"/>
      <c r="O97" s="87"/>
      <c r="P97" s="87"/>
      <c r="Q97" s="87"/>
      <c r="R97" s="87"/>
      <c r="S97" s="87"/>
      <c r="T97" s="87"/>
      <c r="U97" s="18"/>
      <c r="V97" s="18">
        <f t="shared" ref="V97:V160" si="0">O97+U97</f>
        <v>0</v>
      </c>
      <c r="W97" s="87" t="s">
        <v>257</v>
      </c>
    </row>
    <row r="98" spans="1:23">
      <c r="A98" s="18">
        <v>96</v>
      </c>
      <c r="B98" s="461" t="s">
        <v>1112</v>
      </c>
      <c r="C98" s="18">
        <v>96</v>
      </c>
      <c r="D98" s="18">
        <v>333</v>
      </c>
      <c r="E98" s="18">
        <v>161003891</v>
      </c>
      <c r="F98" s="18">
        <v>59</v>
      </c>
      <c r="G98" s="18">
        <v>3500.61</v>
      </c>
      <c r="H98" s="82">
        <v>334.39</v>
      </c>
      <c r="I98" s="18">
        <v>0</v>
      </c>
      <c r="J98" s="18"/>
      <c r="K98" s="18"/>
      <c r="L98" s="18">
        <v>2</v>
      </c>
      <c r="M98" s="18">
        <v>0</v>
      </c>
      <c r="N98" s="18"/>
      <c r="O98" s="18"/>
      <c r="P98" s="18"/>
      <c r="Q98" s="18"/>
      <c r="R98" s="18"/>
      <c r="S98" s="18"/>
      <c r="T98" s="18"/>
      <c r="U98" s="18"/>
      <c r="V98" s="18">
        <f t="shared" si="0"/>
        <v>0</v>
      </c>
      <c r="W98" s="18" t="s">
        <v>259</v>
      </c>
    </row>
    <row r="99" spans="1:23">
      <c r="A99" s="18">
        <v>97</v>
      </c>
      <c r="B99" s="461" t="s">
        <v>1112</v>
      </c>
      <c r="C99" s="18">
        <v>97</v>
      </c>
      <c r="D99" s="18">
        <v>331</v>
      </c>
      <c r="E99" s="18">
        <v>161003892</v>
      </c>
      <c r="F99" s="18">
        <v>59</v>
      </c>
      <c r="G99" s="18">
        <v>3769.6</v>
      </c>
      <c r="H99" s="82">
        <v>361</v>
      </c>
      <c r="I99" s="18">
        <v>0.6</v>
      </c>
      <c r="J99" s="18"/>
      <c r="K99" s="18"/>
      <c r="L99" s="18">
        <v>2</v>
      </c>
      <c r="M99" s="18">
        <v>20</v>
      </c>
      <c r="N99" s="18"/>
      <c r="O99" s="18"/>
      <c r="P99" s="18"/>
      <c r="Q99" s="18"/>
      <c r="R99" s="18"/>
      <c r="S99" s="18"/>
      <c r="T99" s="18"/>
      <c r="U99" s="18"/>
      <c r="V99" s="18">
        <f t="shared" si="0"/>
        <v>0</v>
      </c>
      <c r="W99" s="18" t="s">
        <v>257</v>
      </c>
    </row>
    <row r="100" spans="1:23">
      <c r="A100" s="18">
        <v>98</v>
      </c>
      <c r="B100" s="461" t="s">
        <v>1112</v>
      </c>
      <c r="C100" s="18">
        <v>98</v>
      </c>
      <c r="D100" s="18">
        <v>332</v>
      </c>
      <c r="E100" s="18">
        <v>161003893</v>
      </c>
      <c r="F100" s="18">
        <v>58</v>
      </c>
      <c r="G100" s="18">
        <v>3459.62</v>
      </c>
      <c r="H100" s="82">
        <v>310.38</v>
      </c>
      <c r="I100" s="18">
        <v>0</v>
      </c>
      <c r="J100" s="18"/>
      <c r="K100" s="18"/>
      <c r="L100" s="18">
        <v>2</v>
      </c>
      <c r="M100" s="18">
        <v>0</v>
      </c>
      <c r="N100" s="18"/>
      <c r="O100" s="18"/>
      <c r="P100" s="18"/>
      <c r="Q100" s="18"/>
      <c r="R100" s="18"/>
      <c r="S100" s="18"/>
      <c r="T100" s="18"/>
      <c r="U100" s="18"/>
      <c r="V100" s="18">
        <f t="shared" si="0"/>
        <v>0</v>
      </c>
      <c r="W100" s="18" t="s">
        <v>257</v>
      </c>
    </row>
    <row r="101" spans="1:23">
      <c r="A101" s="18">
        <v>99</v>
      </c>
      <c r="B101" s="461" t="s">
        <v>1112</v>
      </c>
      <c r="C101" s="18">
        <v>99</v>
      </c>
      <c r="D101" s="18">
        <v>334</v>
      </c>
      <c r="E101" s="18">
        <v>161003894</v>
      </c>
      <c r="F101" s="18">
        <v>58</v>
      </c>
      <c r="G101" s="18">
        <v>3457.25</v>
      </c>
      <c r="H101" s="82">
        <v>309.75</v>
      </c>
      <c r="I101" s="18">
        <v>0</v>
      </c>
      <c r="J101" s="18"/>
      <c r="K101" s="18"/>
      <c r="L101" s="18">
        <v>2</v>
      </c>
      <c r="M101" s="18">
        <v>10</v>
      </c>
      <c r="N101" s="18"/>
      <c r="O101" s="18"/>
      <c r="P101" s="18"/>
      <c r="Q101" s="18"/>
      <c r="R101" s="18"/>
      <c r="S101" s="18"/>
      <c r="T101" s="18"/>
      <c r="U101" s="18"/>
      <c r="V101" s="18">
        <f t="shared" si="0"/>
        <v>0</v>
      </c>
      <c r="W101" s="18" t="s">
        <v>257</v>
      </c>
    </row>
    <row r="102" spans="1:23">
      <c r="A102" s="18">
        <v>100</v>
      </c>
      <c r="B102" s="461" t="s">
        <v>1112</v>
      </c>
      <c r="C102" s="18">
        <v>100</v>
      </c>
      <c r="D102" s="18">
        <v>335</v>
      </c>
      <c r="E102" s="18">
        <v>161003895</v>
      </c>
      <c r="F102" s="18">
        <v>58</v>
      </c>
      <c r="G102" s="18">
        <v>3464.42</v>
      </c>
      <c r="H102" s="82">
        <v>287.58</v>
      </c>
      <c r="I102" s="18">
        <v>0</v>
      </c>
      <c r="J102" s="18"/>
      <c r="K102" s="18"/>
      <c r="L102" s="18">
        <v>2</v>
      </c>
      <c r="M102" s="18">
        <v>0</v>
      </c>
      <c r="N102" s="18"/>
      <c r="O102" s="18"/>
      <c r="P102" s="18"/>
      <c r="Q102" s="18"/>
      <c r="R102" s="18"/>
      <c r="S102" s="18"/>
      <c r="T102" s="18"/>
      <c r="U102" s="18"/>
      <c r="V102" s="18">
        <f t="shared" si="0"/>
        <v>0</v>
      </c>
      <c r="W102" s="18" t="s">
        <v>259</v>
      </c>
    </row>
    <row r="103" spans="1:23">
      <c r="A103" s="18">
        <v>101</v>
      </c>
      <c r="B103" s="461" t="s">
        <v>1112</v>
      </c>
      <c r="C103" s="18">
        <v>101</v>
      </c>
      <c r="D103" s="18">
        <v>336</v>
      </c>
      <c r="E103" s="18">
        <v>151000113</v>
      </c>
      <c r="F103" s="18">
        <v>57</v>
      </c>
      <c r="G103" s="18">
        <v>3398.63</v>
      </c>
      <c r="H103" s="82">
        <v>306.37</v>
      </c>
      <c r="I103" s="18">
        <v>0</v>
      </c>
      <c r="J103" s="18"/>
      <c r="K103" s="18"/>
      <c r="L103" s="18">
        <v>2</v>
      </c>
      <c r="M103" s="18">
        <v>15</v>
      </c>
      <c r="N103" s="18"/>
      <c r="O103" s="18"/>
      <c r="P103" s="18"/>
      <c r="Q103" s="18"/>
      <c r="R103" s="18"/>
      <c r="S103" s="18"/>
      <c r="T103" s="18"/>
      <c r="U103" s="18"/>
      <c r="V103" s="18">
        <f t="shared" si="0"/>
        <v>0</v>
      </c>
      <c r="W103" s="18" t="s">
        <v>257</v>
      </c>
    </row>
    <row r="104" spans="1:23" s="79" customFormat="1">
      <c r="A104" s="18">
        <v>102</v>
      </c>
      <c r="B104" s="461" t="s">
        <v>1112</v>
      </c>
      <c r="C104" s="18">
        <v>102</v>
      </c>
      <c r="D104" s="337">
        <v>337</v>
      </c>
      <c r="E104" s="18">
        <v>161003896</v>
      </c>
      <c r="F104" s="87">
        <v>58</v>
      </c>
      <c r="G104" s="87">
        <v>3661.58</v>
      </c>
      <c r="H104" s="87">
        <v>365.42</v>
      </c>
      <c r="I104" s="87">
        <v>0</v>
      </c>
      <c r="J104" s="87"/>
      <c r="K104" s="87"/>
      <c r="L104" s="87">
        <v>1</v>
      </c>
      <c r="M104" s="87">
        <v>50</v>
      </c>
      <c r="N104" s="87"/>
      <c r="O104" s="87"/>
      <c r="P104" s="87"/>
      <c r="Q104" s="87"/>
      <c r="R104" s="87"/>
      <c r="S104" s="87"/>
      <c r="T104" s="87"/>
      <c r="U104" s="18"/>
      <c r="V104" s="18">
        <f t="shared" si="0"/>
        <v>0</v>
      </c>
      <c r="W104" s="87" t="s">
        <v>257</v>
      </c>
    </row>
    <row r="105" spans="1:23">
      <c r="A105" s="18">
        <v>103</v>
      </c>
      <c r="B105" s="461" t="s">
        <v>1112</v>
      </c>
      <c r="C105" s="18">
        <v>103</v>
      </c>
      <c r="D105" s="18">
        <v>338</v>
      </c>
      <c r="E105" s="18">
        <v>161003897</v>
      </c>
      <c r="F105" s="18">
        <v>57</v>
      </c>
      <c r="G105" s="18">
        <v>3352.03</v>
      </c>
      <c r="H105" s="82">
        <v>352.97</v>
      </c>
      <c r="I105" s="18">
        <v>0</v>
      </c>
      <c r="J105" s="18"/>
      <c r="K105" s="18"/>
      <c r="L105" s="18">
        <v>1</v>
      </c>
      <c r="M105" s="18">
        <v>45</v>
      </c>
      <c r="N105" s="18"/>
      <c r="O105" s="18"/>
      <c r="P105" s="18"/>
      <c r="Q105" s="18"/>
      <c r="R105" s="18"/>
      <c r="S105" s="18"/>
      <c r="T105" s="18"/>
      <c r="U105" s="18"/>
      <c r="V105" s="18">
        <f t="shared" si="0"/>
        <v>0</v>
      </c>
      <c r="W105" s="18" t="s">
        <v>259</v>
      </c>
    </row>
    <row r="106" spans="1:23">
      <c r="A106" s="18">
        <v>104</v>
      </c>
      <c r="B106" s="461" t="s">
        <v>1112</v>
      </c>
      <c r="C106" s="18">
        <v>104</v>
      </c>
      <c r="D106" s="18">
        <v>339</v>
      </c>
      <c r="E106" s="18">
        <v>161003898</v>
      </c>
      <c r="F106" s="18">
        <v>56</v>
      </c>
      <c r="G106" s="18">
        <v>3377.04</v>
      </c>
      <c r="H106" s="82">
        <v>258.95999999999998</v>
      </c>
      <c r="I106" s="18">
        <v>0</v>
      </c>
      <c r="J106" s="18"/>
      <c r="K106" s="18"/>
      <c r="L106" s="18">
        <v>2</v>
      </c>
      <c r="M106" s="18">
        <v>50</v>
      </c>
      <c r="N106" s="18"/>
      <c r="O106" s="18"/>
      <c r="P106" s="18"/>
      <c r="Q106" s="18"/>
      <c r="R106" s="18"/>
      <c r="S106" s="18"/>
      <c r="T106" s="18"/>
      <c r="U106" s="18"/>
      <c r="V106" s="18">
        <f t="shared" si="0"/>
        <v>0</v>
      </c>
      <c r="W106" s="462" t="s">
        <v>257</v>
      </c>
    </row>
    <row r="107" spans="1:23">
      <c r="A107" s="18">
        <v>105</v>
      </c>
      <c r="B107" s="464" t="s">
        <v>1113</v>
      </c>
      <c r="C107" s="18">
        <v>105</v>
      </c>
      <c r="D107" s="18">
        <v>340</v>
      </c>
      <c r="E107" s="18">
        <v>141000334</v>
      </c>
      <c r="F107" s="18">
        <v>59</v>
      </c>
      <c r="G107" s="18">
        <v>3527.21</v>
      </c>
      <c r="H107" s="82">
        <v>307.79000000000002</v>
      </c>
      <c r="I107" s="18">
        <v>0</v>
      </c>
      <c r="J107" s="18"/>
      <c r="K107" s="18"/>
      <c r="L107" s="18">
        <v>2</v>
      </c>
      <c r="M107" s="18">
        <v>0</v>
      </c>
      <c r="N107" s="18"/>
      <c r="O107" s="18"/>
      <c r="P107" s="18"/>
      <c r="Q107" s="18"/>
      <c r="R107" s="18"/>
      <c r="S107" s="18"/>
      <c r="T107" s="18"/>
      <c r="U107" s="18"/>
      <c r="V107" s="18">
        <f t="shared" si="0"/>
        <v>0</v>
      </c>
      <c r="W107" s="464" t="s">
        <v>257</v>
      </c>
    </row>
    <row r="108" spans="1:23">
      <c r="A108" s="18">
        <v>106</v>
      </c>
      <c r="B108" s="464" t="s">
        <v>1113</v>
      </c>
      <c r="C108" s="18">
        <v>106</v>
      </c>
      <c r="D108" s="18">
        <v>342</v>
      </c>
      <c r="E108" s="18">
        <v>161003899</v>
      </c>
      <c r="F108" s="18">
        <v>59</v>
      </c>
      <c r="G108" s="18">
        <v>3524.82</v>
      </c>
      <c r="H108" s="82">
        <v>309.18</v>
      </c>
      <c r="I108" s="18">
        <v>0</v>
      </c>
      <c r="J108" s="18"/>
      <c r="K108" s="18"/>
      <c r="L108" s="18">
        <v>2</v>
      </c>
      <c r="M108" s="18">
        <v>0</v>
      </c>
      <c r="N108" s="18"/>
      <c r="O108" s="18"/>
      <c r="P108" s="18"/>
      <c r="Q108" s="18"/>
      <c r="R108" s="18"/>
      <c r="S108" s="18"/>
      <c r="T108" s="18"/>
      <c r="U108" s="18"/>
      <c r="V108" s="18">
        <f t="shared" si="0"/>
        <v>0</v>
      </c>
      <c r="W108" s="464" t="s">
        <v>257</v>
      </c>
    </row>
    <row r="109" spans="1:23">
      <c r="A109" s="18">
        <v>107</v>
      </c>
      <c r="B109" s="464" t="s">
        <v>1113</v>
      </c>
      <c r="C109" s="18">
        <v>107</v>
      </c>
      <c r="D109" s="18">
        <v>341</v>
      </c>
      <c r="E109" s="18">
        <v>161003900</v>
      </c>
      <c r="F109" s="18">
        <v>59</v>
      </c>
      <c r="G109" s="18">
        <v>3551.43</v>
      </c>
      <c r="H109" s="82">
        <v>271.57</v>
      </c>
      <c r="I109" s="18">
        <v>0</v>
      </c>
      <c r="J109" s="18"/>
      <c r="K109" s="18"/>
      <c r="L109" s="18">
        <v>2</v>
      </c>
      <c r="M109" s="18">
        <v>0</v>
      </c>
      <c r="N109" s="18"/>
      <c r="O109" s="18"/>
      <c r="P109" s="18"/>
      <c r="Q109" s="18"/>
      <c r="R109" s="18"/>
      <c r="S109" s="18"/>
      <c r="T109" s="18"/>
      <c r="U109" s="18"/>
      <c r="V109" s="18">
        <f t="shared" si="0"/>
        <v>0</v>
      </c>
      <c r="W109" s="464" t="s">
        <v>259</v>
      </c>
    </row>
    <row r="110" spans="1:23">
      <c r="A110" s="18">
        <v>108</v>
      </c>
      <c r="B110" s="464" t="s">
        <v>1113</v>
      </c>
      <c r="C110" s="18">
        <v>108</v>
      </c>
      <c r="D110" s="18">
        <v>343</v>
      </c>
      <c r="E110" s="18">
        <v>161003901</v>
      </c>
      <c r="F110" s="18">
        <v>58</v>
      </c>
      <c r="G110" s="18">
        <v>3510.05</v>
      </c>
      <c r="H110" s="82">
        <v>233.74</v>
      </c>
      <c r="I110" s="18">
        <v>0.79</v>
      </c>
      <c r="J110" s="18"/>
      <c r="K110" s="18"/>
      <c r="L110" s="18">
        <v>1</v>
      </c>
      <c r="M110" s="18">
        <v>45</v>
      </c>
      <c r="N110" s="18"/>
      <c r="O110" s="18"/>
      <c r="P110" s="18"/>
      <c r="Q110" s="18"/>
      <c r="R110" s="18"/>
      <c r="S110" s="18"/>
      <c r="T110" s="18"/>
      <c r="U110" s="18"/>
      <c r="V110" s="18">
        <f t="shared" si="0"/>
        <v>0</v>
      </c>
      <c r="W110" s="18" t="s">
        <v>257</v>
      </c>
    </row>
    <row r="111" spans="1:23">
      <c r="A111" s="18">
        <v>109</v>
      </c>
      <c r="B111" s="464" t="s">
        <v>1113</v>
      </c>
      <c r="C111" s="18">
        <v>109</v>
      </c>
      <c r="D111" s="18">
        <v>344</v>
      </c>
      <c r="E111" s="18">
        <v>161003902</v>
      </c>
      <c r="F111" s="18">
        <v>58</v>
      </c>
      <c r="G111" s="18">
        <v>3522.23</v>
      </c>
      <c r="H111" s="82">
        <v>246.77</v>
      </c>
      <c r="I111" s="18">
        <v>0</v>
      </c>
      <c r="J111" s="18"/>
      <c r="K111" s="18"/>
      <c r="L111" s="18">
        <v>1</v>
      </c>
      <c r="M111" s="18">
        <v>55</v>
      </c>
      <c r="N111" s="18"/>
      <c r="O111" s="18"/>
      <c r="P111" s="18"/>
      <c r="Q111" s="18"/>
      <c r="R111" s="18"/>
      <c r="S111" s="18"/>
      <c r="T111" s="18"/>
      <c r="U111" s="18"/>
      <c r="V111" s="18">
        <f t="shared" si="0"/>
        <v>0</v>
      </c>
      <c r="W111" s="18" t="s">
        <v>259</v>
      </c>
    </row>
    <row r="112" spans="1:23">
      <c r="A112" s="18">
        <v>110</v>
      </c>
      <c r="B112" s="464" t="s">
        <v>1113</v>
      </c>
      <c r="C112" s="18">
        <v>110</v>
      </c>
      <c r="D112" s="18">
        <v>346</v>
      </c>
      <c r="E112" s="18">
        <v>161003903</v>
      </c>
      <c r="F112" s="18">
        <v>59</v>
      </c>
      <c r="G112" s="18">
        <v>3747.8</v>
      </c>
      <c r="H112" s="82">
        <v>382.2</v>
      </c>
      <c r="I112" s="18">
        <v>0</v>
      </c>
      <c r="J112" s="18"/>
      <c r="K112" s="18"/>
      <c r="L112" s="18">
        <v>2</v>
      </c>
      <c r="M112" s="18">
        <v>5</v>
      </c>
      <c r="N112" s="18"/>
      <c r="O112" s="18"/>
      <c r="P112" s="18"/>
      <c r="Q112" s="18"/>
      <c r="R112" s="18"/>
      <c r="S112" s="18"/>
      <c r="T112" s="18"/>
      <c r="U112" s="18"/>
      <c r="V112" s="18">
        <f t="shared" si="0"/>
        <v>0</v>
      </c>
      <c r="W112" s="18" t="s">
        <v>259</v>
      </c>
    </row>
    <row r="113" spans="1:27">
      <c r="A113" s="18">
        <v>111</v>
      </c>
      <c r="B113" s="464" t="s">
        <v>1113</v>
      </c>
      <c r="C113" s="18">
        <v>111</v>
      </c>
      <c r="D113" s="18">
        <v>345</v>
      </c>
      <c r="E113" s="18">
        <v>161003904</v>
      </c>
      <c r="F113" s="18">
        <v>58</v>
      </c>
      <c r="G113" s="18">
        <v>3442.87</v>
      </c>
      <c r="H113" s="82">
        <v>304.13</v>
      </c>
      <c r="I113" s="18">
        <v>0</v>
      </c>
      <c r="J113" s="18"/>
      <c r="K113" s="18"/>
      <c r="L113" s="18">
        <v>2</v>
      </c>
      <c r="M113" s="18">
        <v>50</v>
      </c>
      <c r="N113" s="18"/>
      <c r="O113" s="18"/>
      <c r="P113" s="18"/>
      <c r="Q113" s="18"/>
      <c r="R113" s="18"/>
      <c r="S113" s="18"/>
      <c r="T113" s="18"/>
      <c r="U113" s="18"/>
      <c r="V113" s="18">
        <f t="shared" si="0"/>
        <v>0</v>
      </c>
      <c r="W113" s="18" t="s">
        <v>259</v>
      </c>
    </row>
    <row r="114" spans="1:27">
      <c r="A114" s="18">
        <v>112</v>
      </c>
      <c r="B114" s="464" t="s">
        <v>1113</v>
      </c>
      <c r="C114" s="18">
        <v>112</v>
      </c>
      <c r="D114" s="18">
        <v>347</v>
      </c>
      <c r="E114" s="18">
        <v>161003905</v>
      </c>
      <c r="F114" s="18">
        <v>59</v>
      </c>
      <c r="G114" s="18">
        <v>3508.23</v>
      </c>
      <c r="H114" s="82">
        <v>314.77</v>
      </c>
      <c r="I114" s="18">
        <v>0</v>
      </c>
      <c r="J114" s="18"/>
      <c r="K114" s="18"/>
      <c r="L114" s="18">
        <v>2</v>
      </c>
      <c r="M114" s="18">
        <v>50</v>
      </c>
      <c r="N114" s="18"/>
      <c r="O114" s="18"/>
      <c r="P114" s="18"/>
      <c r="Q114" s="18"/>
      <c r="R114" s="18"/>
      <c r="S114" s="18"/>
      <c r="T114" s="18"/>
      <c r="U114" s="18"/>
      <c r="V114" s="18">
        <f t="shared" si="0"/>
        <v>0</v>
      </c>
      <c r="W114" s="18" t="s">
        <v>259</v>
      </c>
    </row>
    <row r="115" spans="1:27">
      <c r="A115" s="18">
        <v>113</v>
      </c>
      <c r="B115" s="464" t="s">
        <v>1113</v>
      </c>
      <c r="C115" s="18">
        <v>113</v>
      </c>
      <c r="D115" s="18">
        <v>348</v>
      </c>
      <c r="E115" s="18">
        <v>161003906</v>
      </c>
      <c r="F115" s="18">
        <v>58</v>
      </c>
      <c r="G115" s="18">
        <v>3450.02</v>
      </c>
      <c r="H115" s="82">
        <v>319.98</v>
      </c>
      <c r="I115" s="18">
        <v>0</v>
      </c>
      <c r="J115" s="18"/>
      <c r="K115" s="18"/>
      <c r="L115" s="18">
        <v>2</v>
      </c>
      <c r="M115" s="18">
        <v>55</v>
      </c>
      <c r="N115" s="18"/>
      <c r="O115" s="18"/>
      <c r="P115" s="18"/>
      <c r="Q115" s="18"/>
      <c r="R115" s="18"/>
      <c r="S115" s="18"/>
      <c r="T115" s="18"/>
      <c r="U115" s="18"/>
      <c r="V115" s="18">
        <f t="shared" si="0"/>
        <v>0</v>
      </c>
      <c r="W115" s="18" t="s">
        <v>259</v>
      </c>
    </row>
    <row r="116" spans="1:27">
      <c r="A116" s="18">
        <v>114</v>
      </c>
      <c r="B116" s="18" t="s">
        <v>1114</v>
      </c>
      <c r="C116" s="18">
        <v>114</v>
      </c>
      <c r="D116" s="18">
        <v>349</v>
      </c>
      <c r="E116" s="18">
        <v>161003907</v>
      </c>
      <c r="F116" s="18">
        <v>59</v>
      </c>
      <c r="G116" s="18">
        <v>3531.83</v>
      </c>
      <c r="H116" s="82">
        <v>301.17</v>
      </c>
      <c r="I116" s="18">
        <v>0</v>
      </c>
      <c r="J116" s="18"/>
      <c r="K116" s="18"/>
      <c r="L116" s="18">
        <v>1</v>
      </c>
      <c r="M116" s="18">
        <v>55</v>
      </c>
      <c r="N116" s="18"/>
      <c r="O116" s="18"/>
      <c r="P116" s="18"/>
      <c r="Q116" s="18"/>
      <c r="R116" s="18"/>
      <c r="S116" s="18"/>
      <c r="T116" s="18"/>
      <c r="U116" s="18"/>
      <c r="V116" s="18">
        <f t="shared" si="0"/>
        <v>0</v>
      </c>
      <c r="W116" s="16" t="s">
        <v>257</v>
      </c>
    </row>
    <row r="117" spans="1:27">
      <c r="A117" s="18">
        <v>115</v>
      </c>
      <c r="B117" s="18" t="s">
        <v>1114</v>
      </c>
      <c r="C117" s="18">
        <v>115</v>
      </c>
      <c r="D117" s="18">
        <v>350</v>
      </c>
      <c r="E117" s="18">
        <v>161003908</v>
      </c>
      <c r="F117" s="18">
        <v>56</v>
      </c>
      <c r="G117" s="18">
        <v>3362.64</v>
      </c>
      <c r="H117" s="82">
        <v>277.36</v>
      </c>
      <c r="I117" s="18">
        <v>0</v>
      </c>
      <c r="J117" s="18"/>
      <c r="K117" s="18"/>
      <c r="L117" s="18">
        <v>2</v>
      </c>
      <c r="M117" s="18">
        <v>10</v>
      </c>
      <c r="N117" s="18"/>
      <c r="O117" s="18"/>
      <c r="P117" s="18"/>
      <c r="Q117" s="18"/>
      <c r="R117" s="18"/>
      <c r="S117" s="18"/>
      <c r="T117" s="18"/>
      <c r="U117" s="18"/>
      <c r="V117" s="18">
        <f t="shared" si="0"/>
        <v>0</v>
      </c>
      <c r="W117" s="18" t="s">
        <v>257</v>
      </c>
    </row>
    <row r="118" spans="1:27">
      <c r="A118" s="18">
        <v>116</v>
      </c>
      <c r="B118" s="18" t="s">
        <v>1114</v>
      </c>
      <c r="C118" s="18">
        <v>116</v>
      </c>
      <c r="D118" s="18">
        <v>351</v>
      </c>
      <c r="E118" s="18">
        <v>161003909</v>
      </c>
      <c r="F118" s="18">
        <v>55</v>
      </c>
      <c r="G118" s="18">
        <v>3341.06</v>
      </c>
      <c r="H118" s="82">
        <v>215.93</v>
      </c>
      <c r="I118" s="18">
        <v>0.99</v>
      </c>
      <c r="J118" s="18"/>
      <c r="K118" s="18"/>
      <c r="L118" s="18">
        <v>2</v>
      </c>
      <c r="M118" s="18">
        <v>15</v>
      </c>
      <c r="N118" s="18"/>
      <c r="O118" s="18"/>
      <c r="P118" s="18"/>
      <c r="Q118" s="18"/>
      <c r="R118" s="18"/>
      <c r="S118" s="18"/>
      <c r="T118" s="18"/>
      <c r="U118" s="18"/>
      <c r="V118" s="18">
        <f t="shared" si="0"/>
        <v>0</v>
      </c>
      <c r="W118" s="18" t="s">
        <v>259</v>
      </c>
    </row>
    <row r="119" spans="1:27">
      <c r="A119" s="18">
        <v>117</v>
      </c>
      <c r="B119" s="18" t="s">
        <v>1114</v>
      </c>
      <c r="C119" s="18">
        <v>117</v>
      </c>
      <c r="D119" s="18">
        <v>352</v>
      </c>
      <c r="E119" s="18">
        <v>161003910</v>
      </c>
      <c r="F119" s="18">
        <v>58</v>
      </c>
      <c r="G119" s="18">
        <v>3719.18</v>
      </c>
      <c r="H119" s="82">
        <v>308.02</v>
      </c>
      <c r="I119" s="18">
        <v>0.2</v>
      </c>
      <c r="J119" s="18"/>
      <c r="K119" s="18"/>
      <c r="L119" s="18">
        <v>1</v>
      </c>
      <c r="M119" s="18">
        <v>30</v>
      </c>
      <c r="N119" s="18"/>
      <c r="O119" s="18"/>
      <c r="P119" s="18"/>
      <c r="Q119" s="18"/>
      <c r="R119" s="18"/>
      <c r="S119" s="18"/>
      <c r="T119" s="18"/>
      <c r="U119" s="18"/>
      <c r="V119" s="18">
        <f t="shared" si="0"/>
        <v>0</v>
      </c>
      <c r="W119" s="18" t="s">
        <v>257</v>
      </c>
    </row>
    <row r="120" spans="1:27">
      <c r="A120" s="18">
        <v>118</v>
      </c>
      <c r="B120" s="18" t="s">
        <v>1114</v>
      </c>
      <c r="C120" s="18">
        <v>118</v>
      </c>
      <c r="D120" s="18">
        <v>359</v>
      </c>
      <c r="E120" s="18">
        <v>161003911</v>
      </c>
      <c r="F120" s="18">
        <v>57</v>
      </c>
      <c r="G120" s="18">
        <v>3399.63</v>
      </c>
      <c r="H120" s="82">
        <v>305.37</v>
      </c>
      <c r="I120" s="18">
        <v>0</v>
      </c>
      <c r="J120" s="18"/>
      <c r="K120" s="18"/>
      <c r="L120" s="18">
        <v>1</v>
      </c>
      <c r="M120" s="18">
        <v>55</v>
      </c>
      <c r="N120" s="18"/>
      <c r="O120" s="18"/>
      <c r="P120" s="18"/>
      <c r="Q120" s="18"/>
      <c r="R120" s="18"/>
      <c r="S120" s="18"/>
      <c r="T120" s="18"/>
      <c r="U120" s="18"/>
      <c r="V120" s="18">
        <f t="shared" si="0"/>
        <v>0</v>
      </c>
      <c r="W120" s="18" t="s">
        <v>259</v>
      </c>
    </row>
    <row r="121" spans="1:27">
      <c r="A121" s="18">
        <v>119</v>
      </c>
      <c r="B121" s="18" t="s">
        <v>1114</v>
      </c>
      <c r="C121" s="18">
        <v>119</v>
      </c>
      <c r="D121" s="18">
        <v>354</v>
      </c>
      <c r="E121" s="18">
        <v>141000335</v>
      </c>
      <c r="F121" s="18">
        <v>58</v>
      </c>
      <c r="G121" s="18">
        <v>3459.62</v>
      </c>
      <c r="H121" s="82">
        <v>294.38</v>
      </c>
      <c r="I121" s="18">
        <v>0</v>
      </c>
      <c r="J121" s="18"/>
      <c r="K121" s="18"/>
      <c r="L121" s="18">
        <v>2</v>
      </c>
      <c r="M121" s="18">
        <v>15</v>
      </c>
      <c r="N121" s="18"/>
      <c r="O121" s="18"/>
      <c r="P121" s="18"/>
      <c r="Q121" s="18"/>
      <c r="R121" s="18"/>
      <c r="S121" s="18"/>
      <c r="T121" s="18"/>
      <c r="U121" s="18"/>
      <c r="V121" s="18">
        <f t="shared" si="0"/>
        <v>0</v>
      </c>
      <c r="W121" s="18" t="s">
        <v>257</v>
      </c>
      <c r="X121" s="2816"/>
      <c r="Y121" s="2817"/>
      <c r="Z121" s="2817"/>
      <c r="AA121" s="2817"/>
    </row>
    <row r="122" spans="1:27">
      <c r="A122" s="18">
        <v>120</v>
      </c>
      <c r="B122" s="18" t="s">
        <v>1114</v>
      </c>
      <c r="C122" s="18">
        <v>120</v>
      </c>
      <c r="D122" s="18">
        <v>355</v>
      </c>
      <c r="E122" s="18">
        <v>161003912</v>
      </c>
      <c r="F122" s="18">
        <v>56</v>
      </c>
      <c r="G122" s="18">
        <v>3324.24</v>
      </c>
      <c r="H122" s="82">
        <v>313.35000000000002</v>
      </c>
      <c r="I122" s="18">
        <v>1.59</v>
      </c>
      <c r="J122" s="18"/>
      <c r="K122" s="18"/>
      <c r="L122" s="18">
        <v>1</v>
      </c>
      <c r="M122" s="18">
        <v>55</v>
      </c>
      <c r="N122" s="18"/>
      <c r="O122" s="18"/>
      <c r="P122" s="18"/>
      <c r="Q122" s="18"/>
      <c r="R122" s="18"/>
      <c r="S122" s="18"/>
      <c r="T122" s="18"/>
      <c r="U122" s="18"/>
      <c r="V122" s="18">
        <f t="shared" si="0"/>
        <v>0</v>
      </c>
      <c r="W122" s="18" t="s">
        <v>259</v>
      </c>
    </row>
    <row r="123" spans="1:27">
      <c r="A123" s="18">
        <v>121</v>
      </c>
      <c r="B123" s="18" t="s">
        <v>1114</v>
      </c>
      <c r="C123" s="18">
        <v>121</v>
      </c>
      <c r="D123" s="18">
        <v>356</v>
      </c>
      <c r="E123" s="18">
        <v>161003913</v>
      </c>
      <c r="F123" s="18">
        <v>58</v>
      </c>
      <c r="G123" s="18">
        <v>3477.62</v>
      </c>
      <c r="H123" s="82">
        <v>294.17</v>
      </c>
      <c r="I123" s="18">
        <v>1.79</v>
      </c>
      <c r="J123" s="18"/>
      <c r="K123" s="18"/>
      <c r="L123" s="18">
        <v>2</v>
      </c>
      <c r="M123" s="18">
        <v>10</v>
      </c>
      <c r="N123" s="18"/>
      <c r="O123" s="18"/>
      <c r="P123" s="18"/>
      <c r="Q123" s="18"/>
      <c r="R123" s="18"/>
      <c r="S123" s="18"/>
      <c r="T123" s="18"/>
      <c r="U123" s="18"/>
      <c r="V123" s="18">
        <f t="shared" si="0"/>
        <v>0</v>
      </c>
      <c r="W123" s="18" t="s">
        <v>257</v>
      </c>
    </row>
    <row r="124" spans="1:27">
      <c r="A124" s="18">
        <v>122</v>
      </c>
      <c r="B124" s="18" t="s">
        <v>1115</v>
      </c>
      <c r="C124" s="18">
        <v>122</v>
      </c>
      <c r="D124" s="18">
        <v>357</v>
      </c>
      <c r="E124" s="18">
        <v>141000336</v>
      </c>
      <c r="F124" s="18">
        <v>58</v>
      </c>
      <c r="G124" s="18">
        <v>3447.02</v>
      </c>
      <c r="H124" s="82">
        <v>323.17</v>
      </c>
      <c r="I124" s="18">
        <v>0.19</v>
      </c>
      <c r="J124" s="18"/>
      <c r="K124" s="18"/>
      <c r="L124" s="18">
        <v>2</v>
      </c>
      <c r="M124" s="18">
        <v>30</v>
      </c>
      <c r="N124" s="18"/>
      <c r="O124" s="18"/>
      <c r="P124" s="18"/>
      <c r="Q124" s="18"/>
      <c r="R124" s="18"/>
      <c r="S124" s="18"/>
      <c r="T124" s="18"/>
      <c r="U124" s="18"/>
      <c r="V124" s="18">
        <f t="shared" si="0"/>
        <v>0</v>
      </c>
      <c r="W124" s="18" t="s">
        <v>257</v>
      </c>
    </row>
    <row r="125" spans="1:27">
      <c r="A125" s="18">
        <v>123</v>
      </c>
      <c r="B125" s="18" t="s">
        <v>1115</v>
      </c>
      <c r="C125" s="18">
        <v>123</v>
      </c>
      <c r="D125" s="18">
        <v>358</v>
      </c>
      <c r="E125" s="18">
        <v>161003914</v>
      </c>
      <c r="F125" s="18">
        <v>59</v>
      </c>
      <c r="G125" s="18">
        <v>3576.42</v>
      </c>
      <c r="H125" s="82">
        <v>258.57</v>
      </c>
      <c r="I125" s="18">
        <v>0.99</v>
      </c>
      <c r="J125" s="18"/>
      <c r="K125" s="18"/>
      <c r="L125" s="18">
        <v>2</v>
      </c>
      <c r="M125" s="18">
        <v>0</v>
      </c>
      <c r="N125" s="18"/>
      <c r="O125" s="18"/>
      <c r="P125" s="18"/>
      <c r="Q125" s="18"/>
      <c r="R125" s="18"/>
      <c r="S125" s="18"/>
      <c r="T125" s="18"/>
      <c r="U125" s="18"/>
      <c r="V125" s="18">
        <f t="shared" si="0"/>
        <v>0</v>
      </c>
      <c r="W125" s="18" t="s">
        <v>259</v>
      </c>
    </row>
    <row r="126" spans="1:27">
      <c r="A126" s="18">
        <v>124</v>
      </c>
      <c r="B126" s="18" t="s">
        <v>1115</v>
      </c>
      <c r="C126" s="18">
        <v>124</v>
      </c>
      <c r="D126" s="18">
        <v>359</v>
      </c>
      <c r="E126" s="18">
        <v>161003915</v>
      </c>
      <c r="F126" s="18">
        <v>59</v>
      </c>
      <c r="G126" s="18">
        <v>3502.23</v>
      </c>
      <c r="H126" s="82">
        <v>266.77</v>
      </c>
      <c r="I126" s="18">
        <v>0</v>
      </c>
      <c r="J126" s="18"/>
      <c r="K126" s="18"/>
      <c r="L126" s="18">
        <v>2</v>
      </c>
      <c r="M126" s="18">
        <v>20</v>
      </c>
      <c r="N126" s="18"/>
      <c r="O126" s="18"/>
      <c r="P126" s="18"/>
      <c r="Q126" s="18"/>
      <c r="R126" s="18"/>
      <c r="S126" s="18"/>
      <c r="T126" s="18"/>
      <c r="U126" s="18"/>
      <c r="V126" s="18">
        <f t="shared" si="0"/>
        <v>0</v>
      </c>
      <c r="W126" s="18" t="s">
        <v>259</v>
      </c>
    </row>
    <row r="127" spans="1:27">
      <c r="A127" s="18">
        <v>125</v>
      </c>
      <c r="B127" s="18" t="s">
        <v>1115</v>
      </c>
      <c r="C127" s="18">
        <v>125</v>
      </c>
      <c r="D127" s="18">
        <v>360</v>
      </c>
      <c r="E127" s="18">
        <v>141000337</v>
      </c>
      <c r="F127" s="18">
        <v>58</v>
      </c>
      <c r="G127" s="18">
        <v>3834</v>
      </c>
      <c r="H127" s="82">
        <v>227.8</v>
      </c>
      <c r="I127" s="18">
        <v>1.8</v>
      </c>
      <c r="J127" s="18"/>
      <c r="K127" s="18"/>
      <c r="L127" s="18">
        <v>2</v>
      </c>
      <c r="M127" s="18">
        <v>25</v>
      </c>
      <c r="N127" s="18"/>
      <c r="O127" s="18"/>
      <c r="P127" s="18"/>
      <c r="Q127" s="18"/>
      <c r="R127" s="18"/>
      <c r="S127" s="18"/>
      <c r="T127" s="18"/>
      <c r="U127" s="18"/>
      <c r="V127" s="18">
        <f t="shared" si="0"/>
        <v>0</v>
      </c>
      <c r="W127" s="18" t="s">
        <v>257</v>
      </c>
    </row>
    <row r="128" spans="1:27">
      <c r="A128" s="18">
        <v>126</v>
      </c>
      <c r="B128" s="18" t="s">
        <v>1115</v>
      </c>
      <c r="C128" s="18">
        <v>126</v>
      </c>
      <c r="D128" s="18">
        <v>361</v>
      </c>
      <c r="E128" s="18">
        <v>161003916</v>
      </c>
      <c r="F128" s="18">
        <v>58</v>
      </c>
      <c r="G128" s="18">
        <v>3525.82</v>
      </c>
      <c r="H128" s="82">
        <v>244.18</v>
      </c>
      <c r="I128" s="18">
        <v>0</v>
      </c>
      <c r="J128" s="18"/>
      <c r="K128" s="18"/>
      <c r="L128" s="18">
        <v>2</v>
      </c>
      <c r="M128" s="18">
        <v>5</v>
      </c>
      <c r="N128" s="18"/>
      <c r="O128" s="18"/>
      <c r="P128" s="18"/>
      <c r="Q128" s="18"/>
      <c r="R128" s="18"/>
      <c r="S128" s="18"/>
      <c r="T128" s="18"/>
      <c r="U128" s="18"/>
      <c r="V128" s="18">
        <f t="shared" si="0"/>
        <v>0</v>
      </c>
      <c r="W128" s="18" t="s">
        <v>259</v>
      </c>
    </row>
    <row r="129" spans="1:27">
      <c r="A129" s="18">
        <v>127</v>
      </c>
      <c r="B129" s="18" t="s">
        <v>1115</v>
      </c>
      <c r="C129" s="18">
        <v>127</v>
      </c>
      <c r="D129" s="18">
        <v>362</v>
      </c>
      <c r="E129" s="18">
        <v>161003917</v>
      </c>
      <c r="F129" s="18">
        <v>59</v>
      </c>
      <c r="G129" s="18">
        <v>3534.43</v>
      </c>
      <c r="H129" s="82">
        <v>288.57</v>
      </c>
      <c r="I129" s="18">
        <v>0</v>
      </c>
      <c r="J129" s="18"/>
      <c r="K129" s="18"/>
      <c r="L129" s="18">
        <v>2</v>
      </c>
      <c r="M129" s="18">
        <v>5</v>
      </c>
      <c r="N129" s="18"/>
      <c r="O129" s="18"/>
      <c r="P129" s="18"/>
      <c r="Q129" s="18"/>
      <c r="R129" s="18"/>
      <c r="S129" s="18"/>
      <c r="T129" s="18"/>
      <c r="U129" s="18"/>
      <c r="V129" s="18">
        <f t="shared" si="0"/>
        <v>0</v>
      </c>
      <c r="W129" s="18" t="s">
        <v>257</v>
      </c>
    </row>
    <row r="130" spans="1:27">
      <c r="A130" s="18">
        <v>128</v>
      </c>
      <c r="B130" s="18" t="s">
        <v>1115</v>
      </c>
      <c r="C130" s="18">
        <v>128</v>
      </c>
      <c r="D130" s="18">
        <v>363</v>
      </c>
      <c r="E130" s="18">
        <v>141000338</v>
      </c>
      <c r="F130" s="18">
        <v>56</v>
      </c>
      <c r="G130" s="18">
        <v>3325.45</v>
      </c>
      <c r="H130" s="82">
        <v>313.55</v>
      </c>
      <c r="I130" s="18">
        <v>0</v>
      </c>
      <c r="J130" s="18"/>
      <c r="K130" s="18"/>
      <c r="L130" s="18">
        <v>1</v>
      </c>
      <c r="M130" s="18">
        <v>50</v>
      </c>
      <c r="N130" s="18"/>
      <c r="O130" s="18"/>
      <c r="P130" s="18"/>
      <c r="Q130" s="18"/>
      <c r="R130" s="18"/>
      <c r="S130" s="18"/>
      <c r="T130" s="18"/>
      <c r="U130" s="18"/>
      <c r="V130" s="18">
        <f t="shared" si="0"/>
        <v>0</v>
      </c>
      <c r="W130" s="18" t="s">
        <v>257</v>
      </c>
    </row>
    <row r="131" spans="1:27">
      <c r="A131" s="18">
        <v>129</v>
      </c>
      <c r="B131" s="18" t="s">
        <v>1115</v>
      </c>
      <c r="C131" s="18">
        <v>129</v>
      </c>
      <c r="D131" s="18">
        <v>364</v>
      </c>
      <c r="E131" s="18">
        <v>141000340</v>
      </c>
      <c r="F131" s="18">
        <v>57</v>
      </c>
      <c r="G131" s="18">
        <v>3332.44</v>
      </c>
      <c r="H131" s="82">
        <v>307.56</v>
      </c>
      <c r="I131" s="18">
        <v>0</v>
      </c>
      <c r="J131" s="18"/>
      <c r="K131" s="18"/>
      <c r="L131" s="18">
        <v>1</v>
      </c>
      <c r="M131" s="18">
        <v>50</v>
      </c>
      <c r="N131" s="18"/>
      <c r="O131" s="18"/>
      <c r="P131" s="18"/>
      <c r="Q131" s="18"/>
      <c r="R131" s="18"/>
      <c r="S131" s="18"/>
      <c r="T131" s="18"/>
      <c r="U131" s="18"/>
      <c r="V131" s="18">
        <f t="shared" si="0"/>
        <v>0</v>
      </c>
      <c r="W131" s="18" t="s">
        <v>257</v>
      </c>
    </row>
    <row r="132" spans="1:27">
      <c r="A132" s="18">
        <v>130</v>
      </c>
      <c r="B132" s="18" t="s">
        <v>1115</v>
      </c>
      <c r="C132" s="18">
        <v>130</v>
      </c>
      <c r="D132" s="18">
        <v>365</v>
      </c>
      <c r="E132" s="78">
        <v>141000339</v>
      </c>
      <c r="F132" s="18">
        <v>57</v>
      </c>
      <c r="G132" s="18">
        <v>3379.88</v>
      </c>
      <c r="H132" s="82">
        <v>302.12</v>
      </c>
      <c r="I132" s="18">
        <v>0</v>
      </c>
      <c r="J132" s="18"/>
      <c r="K132" s="18"/>
      <c r="L132" s="18">
        <v>2</v>
      </c>
      <c r="M132" s="18">
        <v>10</v>
      </c>
      <c r="N132" s="18"/>
      <c r="O132" s="18"/>
      <c r="P132" s="18"/>
      <c r="Q132" s="18"/>
      <c r="R132" s="18"/>
      <c r="S132" s="18"/>
      <c r="T132" s="18"/>
      <c r="U132" s="18"/>
      <c r="V132" s="18">
        <f t="shared" si="0"/>
        <v>0</v>
      </c>
      <c r="W132" s="18" t="s">
        <v>257</v>
      </c>
      <c r="X132" s="76"/>
      <c r="Y132" s="76"/>
      <c r="Z132" s="76"/>
      <c r="AA132" s="76"/>
    </row>
    <row r="133" spans="1:27">
      <c r="A133" s="18">
        <v>131</v>
      </c>
      <c r="B133" s="18" t="s">
        <v>1116</v>
      </c>
      <c r="C133" s="18">
        <v>131</v>
      </c>
      <c r="D133" s="18">
        <v>366</v>
      </c>
      <c r="E133" s="18">
        <v>161003918</v>
      </c>
      <c r="F133" s="18">
        <v>56</v>
      </c>
      <c r="G133" s="18">
        <v>3352.84</v>
      </c>
      <c r="H133" s="82">
        <v>287.16000000000003</v>
      </c>
      <c r="I133" s="18">
        <v>0</v>
      </c>
      <c r="J133" s="18"/>
      <c r="K133" s="18"/>
      <c r="L133" s="18">
        <v>2</v>
      </c>
      <c r="M133" s="18">
        <v>25</v>
      </c>
      <c r="N133" s="18"/>
      <c r="O133" s="18"/>
      <c r="P133" s="18"/>
      <c r="Q133" s="18"/>
      <c r="R133" s="18"/>
      <c r="S133" s="18"/>
      <c r="T133" s="18"/>
      <c r="U133" s="18"/>
      <c r="V133" s="18">
        <f t="shared" si="0"/>
        <v>0</v>
      </c>
      <c r="W133" s="18" t="s">
        <v>259</v>
      </c>
    </row>
    <row r="134" spans="1:27">
      <c r="A134" s="18">
        <v>132</v>
      </c>
      <c r="B134" s="18" t="s">
        <v>1116</v>
      </c>
      <c r="C134" s="18">
        <v>132</v>
      </c>
      <c r="D134" s="18">
        <v>367</v>
      </c>
      <c r="E134" s="18">
        <v>161003919</v>
      </c>
      <c r="F134" s="18">
        <v>58</v>
      </c>
      <c r="G134" s="18">
        <v>3695.98</v>
      </c>
      <c r="H134" s="82">
        <v>331.02</v>
      </c>
      <c r="I134" s="18">
        <v>0</v>
      </c>
      <c r="J134" s="18"/>
      <c r="K134" s="18"/>
      <c r="L134" s="18">
        <v>2</v>
      </c>
      <c r="M134" s="18">
        <v>15</v>
      </c>
      <c r="N134" s="18"/>
      <c r="O134" s="18"/>
      <c r="P134" s="18"/>
      <c r="Q134" s="18"/>
      <c r="R134" s="18"/>
      <c r="S134" s="18"/>
      <c r="T134" s="18"/>
      <c r="U134" s="18"/>
      <c r="V134" s="18">
        <f t="shared" si="0"/>
        <v>0</v>
      </c>
      <c r="W134" s="18" t="s">
        <v>257</v>
      </c>
    </row>
    <row r="135" spans="1:27">
      <c r="A135" s="18">
        <v>133</v>
      </c>
      <c r="B135" s="18" t="s">
        <v>1116</v>
      </c>
      <c r="C135" s="18">
        <v>133</v>
      </c>
      <c r="D135" s="18">
        <v>368</v>
      </c>
      <c r="E135" s="18">
        <v>161003920</v>
      </c>
      <c r="F135" s="18">
        <v>57</v>
      </c>
      <c r="G135" s="18">
        <v>3409.63</v>
      </c>
      <c r="H135" s="82">
        <v>295.37</v>
      </c>
      <c r="I135" s="18">
        <v>0</v>
      </c>
      <c r="J135" s="18"/>
      <c r="K135" s="18"/>
      <c r="L135" s="18">
        <v>2</v>
      </c>
      <c r="M135" s="18">
        <v>10</v>
      </c>
      <c r="N135" s="18"/>
      <c r="O135" s="18"/>
      <c r="P135" s="18"/>
      <c r="Q135" s="18"/>
      <c r="R135" s="18"/>
      <c r="S135" s="18"/>
      <c r="T135" s="18"/>
      <c r="U135" s="18"/>
      <c r="V135" s="18">
        <f t="shared" si="0"/>
        <v>0</v>
      </c>
      <c r="W135" s="18" t="s">
        <v>259</v>
      </c>
    </row>
    <row r="136" spans="1:27">
      <c r="A136" s="18">
        <v>134</v>
      </c>
      <c r="B136" s="18" t="s">
        <v>1116</v>
      </c>
      <c r="C136" s="18">
        <v>134</v>
      </c>
      <c r="D136" s="18">
        <v>369</v>
      </c>
      <c r="E136" s="18">
        <v>141000341</v>
      </c>
      <c r="F136" s="18">
        <v>58</v>
      </c>
      <c r="G136" s="18">
        <v>3473.02</v>
      </c>
      <c r="H136" s="82">
        <v>296.98</v>
      </c>
      <c r="I136" s="18">
        <v>0</v>
      </c>
      <c r="J136" s="18"/>
      <c r="K136" s="18"/>
      <c r="L136" s="18">
        <v>2</v>
      </c>
      <c r="M136" s="18">
        <v>5</v>
      </c>
      <c r="N136" s="18"/>
      <c r="O136" s="18"/>
      <c r="P136" s="18"/>
      <c r="Q136" s="18"/>
      <c r="R136" s="18"/>
      <c r="S136" s="18"/>
      <c r="T136" s="18"/>
      <c r="U136" s="18"/>
      <c r="V136" s="18">
        <f t="shared" si="0"/>
        <v>0</v>
      </c>
      <c r="W136" s="18" t="s">
        <v>257</v>
      </c>
      <c r="X136" s="325"/>
      <c r="Y136" s="325"/>
      <c r="Z136" s="325"/>
      <c r="AA136" s="325"/>
    </row>
    <row r="137" spans="1:27">
      <c r="A137" s="18">
        <v>135</v>
      </c>
      <c r="B137" s="18" t="s">
        <v>1116</v>
      </c>
      <c r="C137" s="18">
        <v>135</v>
      </c>
      <c r="D137" s="18">
        <v>371</v>
      </c>
      <c r="E137" s="18">
        <v>161003921</v>
      </c>
      <c r="F137" s="18">
        <v>58</v>
      </c>
      <c r="G137" s="18">
        <v>3478.44</v>
      </c>
      <c r="H137" s="82">
        <v>279.56</v>
      </c>
      <c r="I137" s="18">
        <v>0</v>
      </c>
      <c r="J137" s="18"/>
      <c r="K137" s="18"/>
      <c r="L137" s="18">
        <v>1</v>
      </c>
      <c r="M137" s="18">
        <v>55</v>
      </c>
      <c r="N137" s="18"/>
      <c r="O137" s="18"/>
      <c r="P137" s="18"/>
      <c r="Q137" s="18"/>
      <c r="R137" s="18"/>
      <c r="S137" s="18"/>
      <c r="T137" s="18"/>
      <c r="U137" s="18"/>
      <c r="V137" s="18">
        <f t="shared" si="0"/>
        <v>0</v>
      </c>
      <c r="W137" s="18" t="s">
        <v>257</v>
      </c>
    </row>
    <row r="138" spans="1:27" s="76" customFormat="1">
      <c r="A138" s="18">
        <v>136</v>
      </c>
      <c r="B138" s="18" t="s">
        <v>1116</v>
      </c>
      <c r="C138" s="18">
        <v>136</v>
      </c>
      <c r="D138" s="19">
        <v>370</v>
      </c>
      <c r="E138" s="18">
        <v>141000342</v>
      </c>
      <c r="F138" s="19">
        <v>58</v>
      </c>
      <c r="G138" s="19">
        <v>3452.62</v>
      </c>
      <c r="H138" s="82">
        <v>317.38</v>
      </c>
      <c r="I138" s="19">
        <v>0</v>
      </c>
      <c r="J138" s="18"/>
      <c r="K138" s="18"/>
      <c r="L138" s="19">
        <v>1</v>
      </c>
      <c r="M138" s="19">
        <v>55</v>
      </c>
      <c r="N138" s="18"/>
      <c r="O138" s="431"/>
      <c r="P138" s="18"/>
      <c r="Q138" s="18"/>
      <c r="R138" s="18"/>
      <c r="S138" s="18"/>
      <c r="T138" s="18"/>
      <c r="U138" s="18"/>
      <c r="V138" s="18">
        <f t="shared" si="0"/>
        <v>0</v>
      </c>
      <c r="W138" s="18" t="s">
        <v>259</v>
      </c>
    </row>
    <row r="139" spans="1:27">
      <c r="A139" s="18">
        <v>137</v>
      </c>
      <c r="B139" s="18" t="s">
        <v>1116</v>
      </c>
      <c r="C139" s="18">
        <v>137</v>
      </c>
      <c r="D139" s="18">
        <v>372</v>
      </c>
      <c r="E139" s="18">
        <v>161003922</v>
      </c>
      <c r="F139" s="18">
        <v>57</v>
      </c>
      <c r="G139" s="18">
        <v>3328.04</v>
      </c>
      <c r="H139" s="82">
        <v>373.96</v>
      </c>
      <c r="I139" s="18">
        <v>0</v>
      </c>
      <c r="J139" s="18"/>
      <c r="K139" s="18"/>
      <c r="L139" s="18">
        <v>2</v>
      </c>
      <c r="M139" s="18">
        <v>5</v>
      </c>
      <c r="N139" s="18"/>
      <c r="O139" s="18"/>
      <c r="P139" s="18"/>
      <c r="Q139" s="18"/>
      <c r="R139" s="18"/>
      <c r="S139" s="18"/>
      <c r="T139" s="18"/>
      <c r="U139" s="18"/>
      <c r="V139" s="18">
        <f t="shared" si="0"/>
        <v>0</v>
      </c>
      <c r="W139" s="18" t="s">
        <v>257</v>
      </c>
    </row>
    <row r="140" spans="1:27">
      <c r="A140" s="18">
        <v>138</v>
      </c>
      <c r="B140" s="18" t="s">
        <v>1116</v>
      </c>
      <c r="C140" s="18">
        <v>138</v>
      </c>
      <c r="D140" s="18">
        <v>373</v>
      </c>
      <c r="E140" s="18">
        <v>161003923</v>
      </c>
      <c r="F140" s="18">
        <v>59</v>
      </c>
      <c r="G140" s="18">
        <v>3482.87</v>
      </c>
      <c r="H140" s="82">
        <v>312.13</v>
      </c>
      <c r="I140" s="18">
        <v>0</v>
      </c>
      <c r="J140" s="18"/>
      <c r="K140" s="18"/>
      <c r="L140" s="18">
        <v>2</v>
      </c>
      <c r="M140" s="18">
        <v>10</v>
      </c>
      <c r="N140" s="18"/>
      <c r="O140" s="18"/>
      <c r="P140" s="18"/>
      <c r="Q140" s="18"/>
      <c r="R140" s="18"/>
      <c r="S140" s="18"/>
      <c r="T140" s="18"/>
      <c r="U140" s="18"/>
      <c r="V140" s="18">
        <f t="shared" si="0"/>
        <v>0</v>
      </c>
      <c r="W140" s="18" t="s">
        <v>257</v>
      </c>
    </row>
    <row r="141" spans="1:27" s="79" customFormat="1">
      <c r="A141" s="18">
        <v>139</v>
      </c>
      <c r="B141" s="18" t="s">
        <v>1116</v>
      </c>
      <c r="C141" s="18">
        <v>139</v>
      </c>
      <c r="D141" s="337">
        <v>374</v>
      </c>
      <c r="E141" s="18">
        <v>161003924</v>
      </c>
      <c r="F141" s="337">
        <v>58</v>
      </c>
      <c r="G141" s="337">
        <v>3666.6</v>
      </c>
      <c r="H141" s="337">
        <v>393.4</v>
      </c>
      <c r="I141" s="337">
        <v>0</v>
      </c>
      <c r="J141" s="337"/>
      <c r="K141" s="337"/>
      <c r="L141" s="337">
        <v>2</v>
      </c>
      <c r="M141" s="337">
        <v>15</v>
      </c>
      <c r="N141" s="337"/>
      <c r="O141" s="87"/>
      <c r="P141" s="87"/>
      <c r="Q141" s="87"/>
      <c r="R141" s="87"/>
      <c r="S141" s="87"/>
      <c r="T141" s="87"/>
      <c r="U141" s="18"/>
      <c r="V141" s="18">
        <f t="shared" si="0"/>
        <v>0</v>
      </c>
      <c r="W141" s="18" t="s">
        <v>257</v>
      </c>
    </row>
    <row r="142" spans="1:27">
      <c r="A142" s="18">
        <v>140</v>
      </c>
      <c r="B142" s="18" t="s">
        <v>1117</v>
      </c>
      <c r="C142" s="18">
        <v>140</v>
      </c>
      <c r="D142" s="18">
        <v>375</v>
      </c>
      <c r="E142" s="18">
        <v>161003925</v>
      </c>
      <c r="F142" s="18">
        <v>57</v>
      </c>
      <c r="G142" s="18">
        <v>3437.03</v>
      </c>
      <c r="H142" s="82">
        <v>267.97000000000003</v>
      </c>
      <c r="I142" s="18">
        <v>0</v>
      </c>
      <c r="J142" s="18"/>
      <c r="K142" s="18"/>
      <c r="L142" s="18">
        <v>2</v>
      </c>
      <c r="M142" s="18">
        <v>25</v>
      </c>
      <c r="N142" s="18"/>
      <c r="O142" s="18"/>
      <c r="P142" s="18"/>
      <c r="Q142" s="18"/>
      <c r="R142" s="18"/>
      <c r="S142" s="18"/>
      <c r="T142" s="18"/>
      <c r="U142" s="18"/>
      <c r="V142" s="18">
        <f t="shared" si="0"/>
        <v>0</v>
      </c>
      <c r="W142" s="18" t="s">
        <v>257</v>
      </c>
      <c r="X142" s="78" t="s">
        <v>1119</v>
      </c>
    </row>
    <row r="143" spans="1:27">
      <c r="A143" s="18">
        <v>141</v>
      </c>
      <c r="B143" s="18" t="s">
        <v>1117</v>
      </c>
      <c r="C143" s="18">
        <v>141</v>
      </c>
      <c r="D143" s="18">
        <v>376</v>
      </c>
      <c r="E143" s="18">
        <v>161003926</v>
      </c>
      <c r="F143" s="18">
        <v>58</v>
      </c>
      <c r="G143" s="18">
        <v>3398.83</v>
      </c>
      <c r="H143" s="82">
        <v>370.17</v>
      </c>
      <c r="I143" s="18">
        <v>0</v>
      </c>
      <c r="J143" s="18"/>
      <c r="K143" s="18"/>
      <c r="L143" s="18">
        <v>2</v>
      </c>
      <c r="M143" s="18">
        <v>15</v>
      </c>
      <c r="N143" s="18"/>
      <c r="O143" s="18"/>
      <c r="P143" s="18"/>
      <c r="Q143" s="18"/>
      <c r="R143" s="18"/>
      <c r="S143" s="18"/>
      <c r="T143" s="18"/>
      <c r="U143" s="18"/>
      <c r="V143" s="18">
        <f t="shared" si="0"/>
        <v>0</v>
      </c>
      <c r="W143" s="18" t="s">
        <v>259</v>
      </c>
    </row>
    <row r="144" spans="1:27">
      <c r="A144" s="18">
        <v>142</v>
      </c>
      <c r="B144" s="18" t="s">
        <v>1117</v>
      </c>
      <c r="C144" s="18">
        <v>142</v>
      </c>
      <c r="D144" s="18">
        <v>378</v>
      </c>
      <c r="E144" s="18">
        <v>161003927</v>
      </c>
      <c r="F144" s="18">
        <v>59</v>
      </c>
      <c r="G144" s="18">
        <v>3437.03</v>
      </c>
      <c r="H144" s="82">
        <v>395.97</v>
      </c>
      <c r="I144" s="18">
        <v>0</v>
      </c>
      <c r="J144" s="18"/>
      <c r="K144" s="18"/>
      <c r="L144" s="18">
        <v>2</v>
      </c>
      <c r="M144" s="18">
        <v>25</v>
      </c>
      <c r="N144" s="18"/>
      <c r="O144" s="18"/>
      <c r="P144" s="18"/>
      <c r="Q144" s="18"/>
      <c r="R144" s="18"/>
      <c r="S144" s="18"/>
      <c r="T144" s="18"/>
      <c r="U144" s="18"/>
      <c r="V144" s="18">
        <f t="shared" si="0"/>
        <v>0</v>
      </c>
      <c r="W144" s="18" t="s">
        <v>259</v>
      </c>
    </row>
    <row r="145" spans="1:24">
      <c r="A145" s="18">
        <v>143</v>
      </c>
      <c r="B145" s="18" t="s">
        <v>1117</v>
      </c>
      <c r="C145" s="18">
        <v>143</v>
      </c>
      <c r="D145" s="18">
        <v>377</v>
      </c>
      <c r="E145" s="18">
        <v>161003928</v>
      </c>
      <c r="F145" s="18">
        <v>59</v>
      </c>
      <c r="G145" s="18">
        <v>3460.44</v>
      </c>
      <c r="H145" s="82">
        <v>353.56</v>
      </c>
      <c r="I145" s="18">
        <v>0</v>
      </c>
      <c r="J145" s="18"/>
      <c r="K145" s="18"/>
      <c r="L145" s="18">
        <v>2</v>
      </c>
      <c r="M145" s="18">
        <v>20</v>
      </c>
      <c r="N145" s="18"/>
      <c r="O145" s="18"/>
      <c r="P145" s="18"/>
      <c r="Q145" s="18"/>
      <c r="R145" s="18"/>
      <c r="S145" s="18"/>
      <c r="T145" s="18"/>
      <c r="U145" s="18"/>
      <c r="V145" s="18">
        <f t="shared" si="0"/>
        <v>0</v>
      </c>
      <c r="W145" s="465" t="s">
        <v>257</v>
      </c>
    </row>
    <row r="146" spans="1:24">
      <c r="A146" s="18">
        <v>144</v>
      </c>
      <c r="B146" s="18" t="s">
        <v>1117</v>
      </c>
      <c r="C146" s="18">
        <v>144</v>
      </c>
      <c r="D146" s="18">
        <v>379</v>
      </c>
      <c r="E146" s="18">
        <v>161003929</v>
      </c>
      <c r="F146" s="18">
        <v>56</v>
      </c>
      <c r="G146" s="18">
        <v>3238.24</v>
      </c>
      <c r="H146" s="82">
        <v>401.76</v>
      </c>
      <c r="I146" s="18">
        <v>0</v>
      </c>
      <c r="J146" s="18"/>
      <c r="K146" s="18"/>
      <c r="L146" s="18">
        <v>2</v>
      </c>
      <c r="M146" s="18">
        <v>5</v>
      </c>
      <c r="N146" s="18"/>
      <c r="O146" s="18"/>
      <c r="P146" s="18"/>
      <c r="Q146" s="18"/>
      <c r="R146" s="18"/>
      <c r="S146" s="18"/>
      <c r="T146" s="18"/>
      <c r="U146" s="18"/>
      <c r="V146" s="18">
        <f t="shared" si="0"/>
        <v>0</v>
      </c>
      <c r="W146" s="18" t="s">
        <v>259</v>
      </c>
    </row>
    <row r="147" spans="1:24">
      <c r="A147" s="18">
        <v>145</v>
      </c>
      <c r="B147" s="18" t="s">
        <v>1117</v>
      </c>
      <c r="C147" s="18">
        <v>145</v>
      </c>
      <c r="D147" s="18">
        <v>380</v>
      </c>
      <c r="E147" s="18">
        <v>161003930</v>
      </c>
      <c r="F147" s="18">
        <v>59</v>
      </c>
      <c r="G147" s="18">
        <v>3509.42</v>
      </c>
      <c r="H147" s="82">
        <v>324.58</v>
      </c>
      <c r="I147" s="18">
        <v>0</v>
      </c>
      <c r="J147" s="18"/>
      <c r="K147" s="18"/>
      <c r="L147" s="18">
        <v>2</v>
      </c>
      <c r="M147" s="18">
        <v>15</v>
      </c>
      <c r="N147" s="18"/>
      <c r="O147" s="18"/>
      <c r="P147" s="18"/>
      <c r="Q147" s="18"/>
      <c r="R147" s="18"/>
      <c r="S147" s="18"/>
      <c r="T147" s="18"/>
      <c r="U147" s="18"/>
      <c r="V147" s="18">
        <f t="shared" si="0"/>
        <v>0</v>
      </c>
      <c r="W147" s="18" t="s">
        <v>257</v>
      </c>
    </row>
    <row r="148" spans="1:24" s="79" customFormat="1">
      <c r="A148" s="18">
        <v>146</v>
      </c>
      <c r="B148" s="18" t="s">
        <v>1118</v>
      </c>
      <c r="C148" s="18">
        <v>146</v>
      </c>
      <c r="D148" s="337">
        <v>381</v>
      </c>
      <c r="E148" s="18">
        <v>161003931</v>
      </c>
      <c r="F148" s="337">
        <v>58</v>
      </c>
      <c r="G148" s="337">
        <v>3456.05</v>
      </c>
      <c r="H148" s="337">
        <v>286.95</v>
      </c>
      <c r="I148" s="337">
        <v>0</v>
      </c>
      <c r="J148" s="337"/>
      <c r="K148" s="337"/>
      <c r="L148" s="337">
        <v>2</v>
      </c>
      <c r="M148" s="337">
        <v>35</v>
      </c>
      <c r="N148" s="87"/>
      <c r="O148" s="87"/>
      <c r="P148" s="87"/>
      <c r="Q148" s="87"/>
      <c r="R148" s="87"/>
      <c r="S148" s="87"/>
      <c r="T148" s="87"/>
      <c r="U148" s="18"/>
      <c r="V148" s="18">
        <f t="shared" si="0"/>
        <v>0</v>
      </c>
      <c r="W148" s="82" t="s">
        <v>257</v>
      </c>
      <c r="X148" s="79" t="s">
        <v>1120</v>
      </c>
    </row>
    <row r="149" spans="1:24">
      <c r="A149" s="18">
        <v>147</v>
      </c>
      <c r="B149" s="18" t="s">
        <v>1118</v>
      </c>
      <c r="C149" s="18">
        <v>147</v>
      </c>
      <c r="D149" s="18">
        <v>382</v>
      </c>
      <c r="E149" s="18">
        <v>161003932</v>
      </c>
      <c r="F149" s="18">
        <v>58</v>
      </c>
      <c r="G149" s="18">
        <v>3459.23</v>
      </c>
      <c r="H149" s="82">
        <v>309.77</v>
      </c>
      <c r="I149" s="18">
        <v>0</v>
      </c>
      <c r="J149" s="18"/>
      <c r="K149" s="18"/>
      <c r="L149" s="18">
        <v>1</v>
      </c>
      <c r="M149" s="18">
        <v>55</v>
      </c>
      <c r="N149" s="18"/>
      <c r="O149" s="18"/>
      <c r="P149" s="18"/>
      <c r="Q149" s="18"/>
      <c r="R149" s="18"/>
      <c r="S149" s="18"/>
      <c r="T149" s="18"/>
      <c r="U149" s="18"/>
      <c r="V149" s="18">
        <f t="shared" si="0"/>
        <v>0</v>
      </c>
      <c r="W149" s="18" t="s">
        <v>259</v>
      </c>
    </row>
    <row r="150" spans="1:24">
      <c r="A150" s="18">
        <v>148</v>
      </c>
      <c r="B150" s="18" t="s">
        <v>1118</v>
      </c>
      <c r="C150" s="18">
        <v>148</v>
      </c>
      <c r="D150" s="18">
        <v>384</v>
      </c>
      <c r="E150" s="18">
        <v>161003933</v>
      </c>
      <c r="F150" s="18">
        <v>56</v>
      </c>
      <c r="G150" s="18">
        <v>3256.05</v>
      </c>
      <c r="H150" s="82">
        <v>316.95</v>
      </c>
      <c r="I150" s="18">
        <v>0</v>
      </c>
      <c r="J150" s="18"/>
      <c r="K150" s="18"/>
      <c r="L150" s="18">
        <v>1</v>
      </c>
      <c r="M150" s="18">
        <v>55</v>
      </c>
      <c r="N150" s="18"/>
      <c r="O150" s="18"/>
      <c r="P150" s="18"/>
      <c r="Q150" s="18"/>
      <c r="R150" s="18"/>
      <c r="S150" s="18"/>
      <c r="T150" s="18"/>
      <c r="U150" s="18"/>
      <c r="V150" s="18">
        <f t="shared" si="0"/>
        <v>0</v>
      </c>
      <c r="W150" s="18" t="s">
        <v>257</v>
      </c>
    </row>
    <row r="151" spans="1:24">
      <c r="A151" s="18">
        <v>149</v>
      </c>
      <c r="B151" s="18" t="s">
        <v>1118</v>
      </c>
      <c r="C151" s="18">
        <v>149</v>
      </c>
      <c r="D151" s="18">
        <v>383</v>
      </c>
      <c r="E151" s="18">
        <v>161003934</v>
      </c>
      <c r="F151" s="18">
        <v>59</v>
      </c>
      <c r="G151" s="18">
        <v>3468.01</v>
      </c>
      <c r="H151" s="82">
        <v>366.99</v>
      </c>
      <c r="I151" s="18">
        <v>0</v>
      </c>
      <c r="J151" s="18"/>
      <c r="K151" s="18"/>
      <c r="L151" s="18">
        <v>2</v>
      </c>
      <c r="M151" s="18">
        <v>0</v>
      </c>
      <c r="N151" s="18"/>
      <c r="O151" s="18"/>
      <c r="P151" s="18"/>
      <c r="Q151" s="18"/>
      <c r="R151" s="18"/>
      <c r="S151" s="18"/>
      <c r="T151" s="18"/>
      <c r="U151" s="18"/>
      <c r="V151" s="18">
        <f t="shared" si="0"/>
        <v>0</v>
      </c>
      <c r="W151" s="18" t="s">
        <v>259</v>
      </c>
    </row>
    <row r="152" spans="1:24">
      <c r="A152" s="18">
        <v>150</v>
      </c>
      <c r="B152" s="18" t="s">
        <v>1118</v>
      </c>
      <c r="C152" s="18">
        <v>150</v>
      </c>
      <c r="D152" s="18">
        <v>385</v>
      </c>
      <c r="E152" s="18">
        <v>161003935</v>
      </c>
      <c r="F152" s="18">
        <v>57</v>
      </c>
      <c r="G152" s="18">
        <v>3421.83</v>
      </c>
      <c r="H152" s="82">
        <v>283.17</v>
      </c>
      <c r="I152" s="18">
        <v>0</v>
      </c>
      <c r="J152" s="18"/>
      <c r="K152" s="18"/>
      <c r="L152" s="18">
        <v>2</v>
      </c>
      <c r="M152" s="18">
        <v>10</v>
      </c>
      <c r="N152" s="18"/>
      <c r="O152" s="18"/>
      <c r="P152" s="18"/>
      <c r="Q152" s="18"/>
      <c r="R152" s="18"/>
      <c r="S152" s="18"/>
      <c r="T152" s="18"/>
      <c r="U152" s="18"/>
      <c r="V152" s="18">
        <f t="shared" si="0"/>
        <v>0</v>
      </c>
      <c r="W152" s="466" t="s">
        <v>259</v>
      </c>
    </row>
    <row r="153" spans="1:24">
      <c r="A153" s="18">
        <v>151</v>
      </c>
      <c r="B153" s="18" t="s">
        <v>1118</v>
      </c>
      <c r="C153" s="18">
        <v>151</v>
      </c>
      <c r="D153" s="18">
        <v>386</v>
      </c>
      <c r="E153" s="18">
        <v>161003936</v>
      </c>
      <c r="F153" s="18">
        <v>58</v>
      </c>
      <c r="G153" s="18">
        <v>3627.38</v>
      </c>
      <c r="H153" s="82">
        <v>399.62</v>
      </c>
      <c r="I153" s="18">
        <v>0</v>
      </c>
      <c r="J153" s="18"/>
      <c r="K153" s="18"/>
      <c r="L153" s="18">
        <v>2</v>
      </c>
      <c r="M153" s="18">
        <v>10</v>
      </c>
      <c r="N153" s="18"/>
      <c r="O153" s="18"/>
      <c r="P153" s="18"/>
      <c r="Q153" s="18"/>
      <c r="R153" s="18"/>
      <c r="S153" s="18"/>
      <c r="T153" s="18"/>
      <c r="U153" s="18"/>
      <c r="V153" s="18">
        <f t="shared" si="0"/>
        <v>0</v>
      </c>
      <c r="W153" s="466" t="s">
        <v>257</v>
      </c>
    </row>
    <row r="154" spans="1:24">
      <c r="A154" s="18">
        <v>152</v>
      </c>
      <c r="B154" s="18" t="s">
        <v>1118</v>
      </c>
      <c r="C154" s="18">
        <v>152</v>
      </c>
      <c r="D154" s="18">
        <v>387</v>
      </c>
      <c r="E154" s="18">
        <v>161003937</v>
      </c>
      <c r="F154" s="18">
        <v>56</v>
      </c>
      <c r="G154" s="18">
        <v>3294.64</v>
      </c>
      <c r="H154" s="82">
        <v>331.36</v>
      </c>
      <c r="I154" s="18">
        <v>0</v>
      </c>
      <c r="J154" s="18"/>
      <c r="K154" s="18"/>
      <c r="L154" s="18">
        <v>1</v>
      </c>
      <c r="M154" s="18">
        <v>55</v>
      </c>
      <c r="N154" s="18"/>
      <c r="O154" s="18"/>
      <c r="P154" s="18"/>
      <c r="Q154" s="18"/>
      <c r="R154" s="18"/>
      <c r="S154" s="18"/>
      <c r="T154" s="18"/>
      <c r="U154" s="18"/>
      <c r="V154" s="18">
        <f t="shared" si="0"/>
        <v>0</v>
      </c>
      <c r="W154" s="467" t="s">
        <v>257</v>
      </c>
    </row>
    <row r="155" spans="1:24">
      <c r="A155" s="18">
        <v>153</v>
      </c>
      <c r="B155" s="467" t="s">
        <v>1121</v>
      </c>
      <c r="C155" s="18">
        <v>153</v>
      </c>
      <c r="D155" s="18">
        <v>388</v>
      </c>
      <c r="E155" s="18">
        <v>161003938</v>
      </c>
      <c r="F155" s="18">
        <v>58</v>
      </c>
      <c r="G155" s="18">
        <v>3670.8</v>
      </c>
      <c r="H155" s="82">
        <v>389.2</v>
      </c>
      <c r="I155" s="18">
        <v>0</v>
      </c>
      <c r="J155" s="18"/>
      <c r="K155" s="18"/>
      <c r="L155" s="18">
        <v>2</v>
      </c>
      <c r="M155" s="18">
        <v>40</v>
      </c>
      <c r="N155" s="18"/>
      <c r="O155" s="18"/>
      <c r="P155" s="18"/>
      <c r="Q155" s="18"/>
      <c r="R155" s="18"/>
      <c r="S155" s="18"/>
      <c r="T155" s="18"/>
      <c r="U155" s="18"/>
      <c r="V155" s="18">
        <f t="shared" si="0"/>
        <v>0</v>
      </c>
      <c r="W155" s="467" t="s">
        <v>257</v>
      </c>
      <c r="X155" s="468" t="s">
        <v>1122</v>
      </c>
    </row>
    <row r="156" spans="1:24">
      <c r="A156" s="18">
        <v>154</v>
      </c>
      <c r="B156" s="467" t="s">
        <v>1121</v>
      </c>
      <c r="C156" s="18">
        <v>154</v>
      </c>
      <c r="D156" s="18">
        <v>389</v>
      </c>
      <c r="E156" s="18">
        <v>161003939</v>
      </c>
      <c r="F156" s="18">
        <v>58</v>
      </c>
      <c r="G156" s="18">
        <v>3485.84</v>
      </c>
      <c r="H156" s="82">
        <v>272.16000000000003</v>
      </c>
      <c r="I156" s="18">
        <v>0</v>
      </c>
      <c r="J156" s="18"/>
      <c r="K156" s="18"/>
      <c r="L156" s="18">
        <v>1</v>
      </c>
      <c r="M156" s="18">
        <v>50</v>
      </c>
      <c r="N156" s="18"/>
      <c r="O156" s="18"/>
      <c r="P156" s="18"/>
      <c r="Q156" s="18"/>
      <c r="R156" s="18"/>
      <c r="S156" s="18"/>
      <c r="T156" s="18"/>
      <c r="U156" s="18"/>
      <c r="V156" s="18">
        <f t="shared" si="0"/>
        <v>0</v>
      </c>
      <c r="W156" s="467" t="s">
        <v>257</v>
      </c>
    </row>
    <row r="157" spans="1:24">
      <c r="A157" s="18">
        <v>155</v>
      </c>
      <c r="B157" s="467" t="s">
        <v>1121</v>
      </c>
      <c r="C157" s="18">
        <v>155</v>
      </c>
      <c r="D157" s="18">
        <v>390</v>
      </c>
      <c r="E157" s="18">
        <v>161003940</v>
      </c>
      <c r="F157" s="18">
        <v>57</v>
      </c>
      <c r="G157" s="18">
        <v>3485.44</v>
      </c>
      <c r="H157" s="82">
        <v>221.94</v>
      </c>
      <c r="I157" s="18">
        <v>3.38</v>
      </c>
      <c r="J157" s="18"/>
      <c r="K157" s="18"/>
      <c r="L157" s="18">
        <v>2</v>
      </c>
      <c r="M157" s="18">
        <v>0</v>
      </c>
      <c r="N157" s="18"/>
      <c r="O157" s="18"/>
      <c r="P157" s="18"/>
      <c r="Q157" s="18"/>
      <c r="R157" s="18"/>
      <c r="S157" s="18"/>
      <c r="T157" s="18"/>
      <c r="U157" s="18"/>
      <c r="V157" s="18">
        <f t="shared" si="0"/>
        <v>0</v>
      </c>
      <c r="W157" s="469" t="s">
        <v>259</v>
      </c>
    </row>
    <row r="158" spans="1:24">
      <c r="A158" s="18">
        <v>156</v>
      </c>
      <c r="B158" s="467" t="s">
        <v>1121</v>
      </c>
      <c r="C158" s="18">
        <v>156</v>
      </c>
      <c r="D158" s="18">
        <v>391</v>
      </c>
      <c r="E158" s="18">
        <v>141000343</v>
      </c>
      <c r="F158" s="18">
        <v>58</v>
      </c>
      <c r="G158" s="18">
        <v>3485.27</v>
      </c>
      <c r="H158" s="82">
        <v>263.73</v>
      </c>
      <c r="I158" s="18">
        <v>0</v>
      </c>
      <c r="J158" s="18"/>
      <c r="K158" s="18"/>
      <c r="L158" s="18">
        <v>1</v>
      </c>
      <c r="M158" s="18">
        <v>30</v>
      </c>
      <c r="N158" s="18"/>
      <c r="O158" s="18"/>
      <c r="P158" s="18"/>
      <c r="Q158" s="18"/>
      <c r="R158" s="18"/>
      <c r="S158" s="18"/>
      <c r="T158" s="18"/>
      <c r="U158" s="18"/>
      <c r="V158" s="18">
        <f t="shared" si="0"/>
        <v>0</v>
      </c>
      <c r="W158" s="469" t="s">
        <v>257</v>
      </c>
    </row>
    <row r="159" spans="1:24">
      <c r="A159" s="18">
        <v>157</v>
      </c>
      <c r="B159" s="467" t="s">
        <v>1121</v>
      </c>
      <c r="C159" s="18">
        <v>157</v>
      </c>
      <c r="D159" s="18">
        <v>392</v>
      </c>
      <c r="E159" s="18">
        <v>161003941</v>
      </c>
      <c r="F159" s="18">
        <v>59</v>
      </c>
      <c r="G159" s="18">
        <v>3519.83</v>
      </c>
      <c r="H159" s="82">
        <v>305.16000000000003</v>
      </c>
      <c r="I159" s="18">
        <v>1.99</v>
      </c>
      <c r="J159" s="18"/>
      <c r="K159" s="18"/>
      <c r="L159" s="18">
        <v>2</v>
      </c>
      <c r="M159" s="18">
        <v>0</v>
      </c>
      <c r="N159" s="18"/>
      <c r="O159" s="18"/>
      <c r="P159" s="18"/>
      <c r="Q159" s="18"/>
      <c r="R159" s="18"/>
      <c r="S159" s="18"/>
      <c r="T159" s="18"/>
      <c r="U159" s="18"/>
      <c r="V159" s="18">
        <f t="shared" si="0"/>
        <v>0</v>
      </c>
      <c r="W159" s="470" t="s">
        <v>257</v>
      </c>
    </row>
    <row r="160" spans="1:24">
      <c r="A160" s="18">
        <v>158</v>
      </c>
      <c r="B160" s="467" t="s">
        <v>1121</v>
      </c>
      <c r="C160" s="18">
        <v>158</v>
      </c>
      <c r="D160" s="18">
        <v>393</v>
      </c>
      <c r="E160" s="18">
        <v>161003942</v>
      </c>
      <c r="F160" s="18">
        <v>58</v>
      </c>
      <c r="G160" s="18">
        <v>3511.26</v>
      </c>
      <c r="H160" s="82">
        <v>256.52999999999997</v>
      </c>
      <c r="I160" s="18">
        <v>1.79</v>
      </c>
      <c r="J160" s="18"/>
      <c r="K160" s="18"/>
      <c r="L160" s="18">
        <v>1</v>
      </c>
      <c r="M160" s="18">
        <v>50</v>
      </c>
      <c r="N160" s="18"/>
      <c r="O160" s="18"/>
      <c r="P160" s="18"/>
      <c r="Q160" s="18"/>
      <c r="R160" s="18"/>
      <c r="S160" s="18"/>
      <c r="T160" s="18"/>
      <c r="U160" s="18"/>
      <c r="V160" s="18">
        <f t="shared" si="0"/>
        <v>0</v>
      </c>
      <c r="W160" s="470" t="s">
        <v>257</v>
      </c>
    </row>
    <row r="161" spans="1:25">
      <c r="A161" s="18">
        <v>159</v>
      </c>
      <c r="B161" s="467" t="s">
        <v>1121</v>
      </c>
      <c r="C161" s="18">
        <v>159</v>
      </c>
      <c r="D161" s="18">
        <v>394</v>
      </c>
      <c r="E161" s="18">
        <v>161003943</v>
      </c>
      <c r="F161" s="18">
        <v>57</v>
      </c>
      <c r="G161" s="18">
        <v>3419.43</v>
      </c>
      <c r="H161" s="82">
        <v>285.57</v>
      </c>
      <c r="I161" s="18">
        <v>0</v>
      </c>
      <c r="J161" s="18"/>
      <c r="K161" s="18"/>
      <c r="L161" s="18">
        <v>2</v>
      </c>
      <c r="M161" s="18">
        <v>25</v>
      </c>
      <c r="N161" s="18"/>
      <c r="O161" s="18"/>
      <c r="P161" s="18"/>
      <c r="Q161" s="18"/>
      <c r="R161" s="18"/>
      <c r="S161" s="18"/>
      <c r="T161" s="18"/>
      <c r="U161" s="18"/>
      <c r="V161" s="18">
        <f t="shared" ref="V161:V177" si="1">O161+U161</f>
        <v>0</v>
      </c>
      <c r="W161" s="470" t="s">
        <v>259</v>
      </c>
      <c r="X161" s="76"/>
    </row>
    <row r="162" spans="1:25">
      <c r="A162" s="18">
        <v>160</v>
      </c>
      <c r="B162" s="470" t="s">
        <v>1123</v>
      </c>
      <c r="C162" s="18">
        <v>160</v>
      </c>
      <c r="D162" s="18">
        <v>395</v>
      </c>
      <c r="E162" s="18">
        <v>161003944</v>
      </c>
      <c r="F162" s="18">
        <v>58</v>
      </c>
      <c r="G162" s="18">
        <v>3386.23</v>
      </c>
      <c r="H162" s="82">
        <v>385.36</v>
      </c>
      <c r="I162" s="18">
        <v>2.59</v>
      </c>
      <c r="J162" s="18"/>
      <c r="K162" s="18"/>
      <c r="L162" s="18">
        <v>2</v>
      </c>
      <c r="M162" s="18">
        <v>25</v>
      </c>
      <c r="N162" s="18"/>
      <c r="O162" s="18">
        <v>26100</v>
      </c>
      <c r="P162" s="18"/>
      <c r="Q162" s="18"/>
      <c r="R162" s="18"/>
      <c r="S162" s="18"/>
      <c r="T162" s="18"/>
      <c r="U162" s="18">
        <v>1305</v>
      </c>
      <c r="V162" s="18">
        <f t="shared" si="1"/>
        <v>27405</v>
      </c>
      <c r="W162" s="470" t="s">
        <v>257</v>
      </c>
      <c r="X162" s="93" t="s">
        <v>766</v>
      </c>
      <c r="Y162" s="78" t="s">
        <v>1129</v>
      </c>
    </row>
    <row r="163" spans="1:25">
      <c r="A163" s="18">
        <v>161</v>
      </c>
      <c r="B163" s="470" t="s">
        <v>1123</v>
      </c>
      <c r="C163" s="18">
        <v>161</v>
      </c>
      <c r="D163" s="18">
        <v>397</v>
      </c>
      <c r="E163" s="18">
        <v>161003945</v>
      </c>
      <c r="F163" s="18">
        <v>58</v>
      </c>
      <c r="G163" s="18">
        <v>3458.08</v>
      </c>
      <c r="H163" s="82">
        <v>298.11</v>
      </c>
      <c r="I163" s="18">
        <v>0.19</v>
      </c>
      <c r="J163" s="18"/>
      <c r="K163" s="18"/>
      <c r="L163" s="18">
        <v>2</v>
      </c>
      <c r="M163" s="18">
        <v>0</v>
      </c>
      <c r="N163" s="18"/>
      <c r="O163" s="18"/>
      <c r="P163" s="18"/>
      <c r="Q163" s="18"/>
      <c r="R163" s="18"/>
      <c r="S163" s="18"/>
      <c r="T163" s="18"/>
      <c r="U163" s="18"/>
      <c r="V163" s="18">
        <f t="shared" si="1"/>
        <v>0</v>
      </c>
      <c r="W163" s="18" t="s">
        <v>259</v>
      </c>
    </row>
    <row r="164" spans="1:25">
      <c r="A164" s="18">
        <v>162</v>
      </c>
      <c r="B164" s="470" t="s">
        <v>1123</v>
      </c>
      <c r="C164" s="18">
        <v>162</v>
      </c>
      <c r="D164" s="18">
        <v>396</v>
      </c>
      <c r="E164" s="18">
        <v>161003946</v>
      </c>
      <c r="F164" s="18">
        <v>58</v>
      </c>
      <c r="G164" s="18">
        <v>3660.18</v>
      </c>
      <c r="H164" s="82">
        <v>367.82</v>
      </c>
      <c r="I164" s="18">
        <v>1</v>
      </c>
      <c r="J164" s="18"/>
      <c r="K164" s="18"/>
      <c r="L164" s="18">
        <v>1</v>
      </c>
      <c r="M164" s="18">
        <v>45</v>
      </c>
      <c r="N164" s="18"/>
      <c r="O164" s="18"/>
      <c r="P164" s="18"/>
      <c r="Q164" s="18"/>
      <c r="R164" s="18"/>
      <c r="S164" s="18"/>
      <c r="T164" s="18"/>
      <c r="U164" s="18"/>
      <c r="V164" s="18">
        <f t="shared" si="1"/>
        <v>0</v>
      </c>
      <c r="W164" s="18" t="s">
        <v>257</v>
      </c>
    </row>
    <row r="165" spans="1:25">
      <c r="A165" s="18">
        <v>163</v>
      </c>
      <c r="B165" s="470" t="s">
        <v>1123</v>
      </c>
      <c r="C165" s="18">
        <v>163</v>
      </c>
      <c r="D165" s="18">
        <v>398</v>
      </c>
      <c r="E165" s="18">
        <v>161003947</v>
      </c>
      <c r="F165" s="18">
        <v>59</v>
      </c>
      <c r="G165" s="18">
        <v>3601.07</v>
      </c>
      <c r="H165" s="82">
        <v>194.71</v>
      </c>
      <c r="I165" s="18">
        <v>0.78</v>
      </c>
      <c r="J165" s="18"/>
      <c r="K165" s="18"/>
      <c r="L165" s="18">
        <v>1</v>
      </c>
      <c r="M165" s="18">
        <v>45</v>
      </c>
      <c r="N165" s="18"/>
      <c r="O165" s="18"/>
      <c r="P165" s="18"/>
      <c r="Q165" s="18"/>
      <c r="R165" s="18"/>
      <c r="S165" s="18"/>
      <c r="T165" s="18"/>
      <c r="U165" s="18"/>
      <c r="V165" s="18">
        <f t="shared" si="1"/>
        <v>0</v>
      </c>
      <c r="W165" s="18" t="s">
        <v>257</v>
      </c>
    </row>
    <row r="166" spans="1:25">
      <c r="A166" s="18">
        <v>164</v>
      </c>
      <c r="B166" s="470" t="s">
        <v>1123</v>
      </c>
      <c r="C166" s="18">
        <v>164</v>
      </c>
      <c r="D166" s="18">
        <v>399</v>
      </c>
      <c r="E166" s="18">
        <v>161003948</v>
      </c>
      <c r="F166" s="18">
        <v>57</v>
      </c>
      <c r="G166" s="18">
        <v>3423.63</v>
      </c>
      <c r="H166" s="82">
        <v>281.37</v>
      </c>
      <c r="I166" s="18">
        <v>0</v>
      </c>
      <c r="J166" s="18"/>
      <c r="K166" s="18"/>
      <c r="L166" s="18">
        <v>1</v>
      </c>
      <c r="M166" s="18">
        <v>50</v>
      </c>
      <c r="N166" s="18"/>
      <c r="O166" s="18"/>
      <c r="P166" s="18"/>
      <c r="Q166" s="18"/>
      <c r="R166" s="18"/>
      <c r="S166" s="18"/>
      <c r="T166" s="18"/>
      <c r="U166" s="18"/>
      <c r="V166" s="18">
        <f t="shared" si="1"/>
        <v>0</v>
      </c>
      <c r="W166" s="18" t="s">
        <v>259</v>
      </c>
    </row>
    <row r="167" spans="1:25">
      <c r="A167" s="18">
        <v>165</v>
      </c>
      <c r="B167" s="470" t="s">
        <v>1123</v>
      </c>
      <c r="C167" s="18">
        <v>165</v>
      </c>
      <c r="D167" s="18">
        <v>401</v>
      </c>
      <c r="E167" s="18">
        <v>141000344</v>
      </c>
      <c r="F167" s="18">
        <v>55</v>
      </c>
      <c r="G167" s="18">
        <v>3319.45</v>
      </c>
      <c r="H167" s="82">
        <v>241.55</v>
      </c>
      <c r="I167" s="18">
        <v>0</v>
      </c>
      <c r="J167" s="18"/>
      <c r="K167" s="18"/>
      <c r="L167" s="18">
        <v>1</v>
      </c>
      <c r="M167" s="18">
        <v>40</v>
      </c>
      <c r="N167" s="18"/>
      <c r="O167" s="18"/>
      <c r="P167" s="18"/>
      <c r="Q167" s="18"/>
      <c r="R167" s="18"/>
      <c r="S167" s="18"/>
      <c r="T167" s="18"/>
      <c r="U167" s="18"/>
      <c r="V167" s="18">
        <f t="shared" si="1"/>
        <v>0</v>
      </c>
      <c r="W167" s="18" t="s">
        <v>257</v>
      </c>
    </row>
    <row r="168" spans="1:25">
      <c r="A168" s="18">
        <v>166</v>
      </c>
      <c r="B168" s="470" t="s">
        <v>1123</v>
      </c>
      <c r="C168" s="18">
        <v>166</v>
      </c>
      <c r="D168" s="18">
        <v>400</v>
      </c>
      <c r="E168" s="18">
        <v>161003949</v>
      </c>
      <c r="F168" s="18">
        <v>58</v>
      </c>
      <c r="G168" s="18">
        <v>3581.45</v>
      </c>
      <c r="H168" s="82">
        <v>172.08</v>
      </c>
      <c r="I168" s="18">
        <v>12.53</v>
      </c>
      <c r="J168" s="18">
        <v>2</v>
      </c>
      <c r="K168" s="18"/>
      <c r="L168" s="18">
        <v>1</v>
      </c>
      <c r="M168" s="18">
        <v>50</v>
      </c>
      <c r="N168" s="18"/>
      <c r="O168" s="18">
        <v>26100</v>
      </c>
      <c r="P168" s="18"/>
      <c r="Q168" s="18"/>
      <c r="R168" s="18"/>
      <c r="S168" s="18"/>
      <c r="T168" s="18"/>
      <c r="U168" s="18">
        <f>O168*5%</f>
        <v>1305</v>
      </c>
      <c r="V168" s="18">
        <f t="shared" si="1"/>
        <v>27405</v>
      </c>
      <c r="W168" s="18" t="s">
        <v>259</v>
      </c>
      <c r="X168" s="78" t="s">
        <v>1124</v>
      </c>
      <c r="Y168" s="78" t="s">
        <v>1128</v>
      </c>
    </row>
    <row r="169" spans="1:25">
      <c r="A169" s="18">
        <v>167</v>
      </c>
      <c r="B169" s="470" t="s">
        <v>1123</v>
      </c>
      <c r="C169" s="18">
        <v>167</v>
      </c>
      <c r="D169" s="18">
        <v>402</v>
      </c>
      <c r="E169" s="18">
        <v>161003950</v>
      </c>
      <c r="F169" s="18">
        <v>58</v>
      </c>
      <c r="G169" s="18">
        <v>3394.25</v>
      </c>
      <c r="H169" s="82">
        <v>348.75</v>
      </c>
      <c r="I169" s="18">
        <v>0</v>
      </c>
      <c r="J169" s="18"/>
      <c r="K169" s="18"/>
      <c r="L169" s="18">
        <v>1</v>
      </c>
      <c r="M169" s="18">
        <v>45</v>
      </c>
      <c r="N169" s="18"/>
      <c r="O169" s="18"/>
      <c r="P169" s="18"/>
      <c r="Q169" s="18"/>
      <c r="R169" s="18"/>
      <c r="S169" s="18"/>
      <c r="T169" s="18"/>
      <c r="U169" s="18"/>
      <c r="V169" s="18">
        <f t="shared" si="1"/>
        <v>0</v>
      </c>
      <c r="W169" s="18" t="s">
        <v>257</v>
      </c>
    </row>
    <row r="170" spans="1:25">
      <c r="A170" s="18">
        <v>168</v>
      </c>
      <c r="B170" s="471" t="s">
        <v>1125</v>
      </c>
      <c r="C170" s="18">
        <v>168</v>
      </c>
      <c r="D170" s="18">
        <v>403</v>
      </c>
      <c r="E170" s="18">
        <v>161003951</v>
      </c>
      <c r="F170" s="18">
        <v>57</v>
      </c>
      <c r="G170" s="18">
        <v>3406.08</v>
      </c>
      <c r="H170" s="82">
        <v>278.12</v>
      </c>
      <c r="I170" s="18">
        <v>0.2</v>
      </c>
      <c r="J170" s="18"/>
      <c r="K170" s="18"/>
      <c r="L170" s="18">
        <v>1</v>
      </c>
      <c r="M170" s="18">
        <v>50</v>
      </c>
      <c r="N170" s="18"/>
      <c r="O170" s="18"/>
      <c r="P170" s="18"/>
      <c r="Q170" s="18"/>
      <c r="R170" s="18"/>
      <c r="S170" s="18"/>
      <c r="T170" s="18"/>
      <c r="U170" s="18"/>
      <c r="V170" s="18">
        <f t="shared" si="1"/>
        <v>0</v>
      </c>
      <c r="W170" s="18" t="s">
        <v>259</v>
      </c>
    </row>
    <row r="171" spans="1:25">
      <c r="A171" s="18">
        <v>169</v>
      </c>
      <c r="B171" s="471" t="s">
        <v>1125</v>
      </c>
      <c r="C171" s="18">
        <v>169</v>
      </c>
      <c r="D171" s="18">
        <v>404</v>
      </c>
      <c r="E171" s="18">
        <v>161003952</v>
      </c>
      <c r="F171" s="18">
        <v>59</v>
      </c>
      <c r="G171" s="18">
        <v>3514.42</v>
      </c>
      <c r="H171" s="82">
        <v>319.58</v>
      </c>
      <c r="I171" s="18">
        <v>0</v>
      </c>
      <c r="J171" s="18"/>
      <c r="K171" s="18"/>
      <c r="L171" s="18">
        <v>1</v>
      </c>
      <c r="M171" s="18">
        <v>35</v>
      </c>
      <c r="N171" s="18"/>
      <c r="O171" s="18"/>
      <c r="P171" s="18"/>
      <c r="Q171" s="18"/>
      <c r="R171" s="18"/>
      <c r="S171" s="18"/>
      <c r="T171" s="18"/>
      <c r="U171" s="18"/>
      <c r="V171" s="18">
        <f t="shared" si="1"/>
        <v>0</v>
      </c>
      <c r="W171" s="18" t="s">
        <v>257</v>
      </c>
    </row>
    <row r="172" spans="1:25">
      <c r="A172" s="18">
        <v>170</v>
      </c>
      <c r="B172" s="471" t="s">
        <v>1125</v>
      </c>
      <c r="C172" s="18">
        <v>170</v>
      </c>
      <c r="D172" s="18">
        <v>406</v>
      </c>
      <c r="E172" s="18">
        <v>161003953</v>
      </c>
      <c r="F172" s="18">
        <v>59</v>
      </c>
      <c r="G172" s="18">
        <v>3574.41</v>
      </c>
      <c r="H172" s="82">
        <v>260.58999999999997</v>
      </c>
      <c r="I172" s="18">
        <v>0</v>
      </c>
      <c r="J172" s="18"/>
      <c r="K172" s="18"/>
      <c r="L172" s="18">
        <v>1</v>
      </c>
      <c r="M172" s="18">
        <v>45</v>
      </c>
      <c r="N172" s="18"/>
      <c r="O172" s="18"/>
      <c r="P172" s="18"/>
      <c r="Q172" s="18"/>
      <c r="R172" s="18"/>
      <c r="S172" s="18"/>
      <c r="T172" s="18"/>
      <c r="U172" s="18"/>
      <c r="V172" s="18">
        <f t="shared" si="1"/>
        <v>0</v>
      </c>
      <c r="W172" s="472" t="s">
        <v>259</v>
      </c>
    </row>
    <row r="173" spans="1:25">
      <c r="A173" s="18">
        <v>171</v>
      </c>
      <c r="B173" s="471" t="s">
        <v>1125</v>
      </c>
      <c r="C173" s="18">
        <v>171</v>
      </c>
      <c r="D173" s="18">
        <v>405</v>
      </c>
      <c r="E173" s="18">
        <v>161003954</v>
      </c>
      <c r="F173" s="18">
        <v>58</v>
      </c>
      <c r="G173" s="18">
        <v>3687.8</v>
      </c>
      <c r="H173" s="82">
        <v>372.2</v>
      </c>
      <c r="I173" s="18">
        <v>0</v>
      </c>
      <c r="J173" s="18"/>
      <c r="K173" s="18"/>
      <c r="L173" s="18">
        <v>1</v>
      </c>
      <c r="M173" s="18">
        <v>50</v>
      </c>
      <c r="N173" s="18"/>
      <c r="O173" s="18"/>
      <c r="P173" s="18"/>
      <c r="Q173" s="18"/>
      <c r="R173" s="18"/>
      <c r="S173" s="18"/>
      <c r="T173" s="18"/>
      <c r="U173" s="18"/>
      <c r="V173" s="18">
        <f t="shared" si="1"/>
        <v>0</v>
      </c>
      <c r="W173" s="472" t="s">
        <v>257</v>
      </c>
    </row>
    <row r="174" spans="1:25">
      <c r="A174" s="18">
        <v>172</v>
      </c>
      <c r="B174" s="471" t="s">
        <v>1125</v>
      </c>
      <c r="C174" s="18">
        <v>172</v>
      </c>
      <c r="D174" s="18">
        <v>407</v>
      </c>
      <c r="E174" s="91">
        <v>141000345</v>
      </c>
      <c r="F174" s="18">
        <v>56</v>
      </c>
      <c r="G174" s="18">
        <v>3382.25</v>
      </c>
      <c r="H174" s="82">
        <v>254.75</v>
      </c>
      <c r="I174" s="18">
        <v>0</v>
      </c>
      <c r="J174" s="18"/>
      <c r="K174" s="18"/>
      <c r="L174" s="18">
        <v>2</v>
      </c>
      <c r="M174" s="18">
        <v>0</v>
      </c>
      <c r="N174" s="18"/>
      <c r="O174" s="18"/>
      <c r="P174" s="18"/>
      <c r="Q174" s="18"/>
      <c r="R174" s="18"/>
      <c r="S174" s="18"/>
      <c r="T174" s="18"/>
      <c r="U174" s="18"/>
      <c r="V174" s="18">
        <f t="shared" si="1"/>
        <v>0</v>
      </c>
      <c r="W174" s="473" t="s">
        <v>257</v>
      </c>
    </row>
    <row r="175" spans="1:25">
      <c r="A175" s="18">
        <v>173</v>
      </c>
      <c r="B175" s="471" t="s">
        <v>1125</v>
      </c>
      <c r="C175" s="18">
        <v>173</v>
      </c>
      <c r="D175" s="18">
        <v>408</v>
      </c>
      <c r="E175" s="18">
        <v>141000346</v>
      </c>
      <c r="F175" s="18">
        <v>57</v>
      </c>
      <c r="G175" s="18">
        <v>3442.84</v>
      </c>
      <c r="H175" s="82">
        <v>261.16000000000003</v>
      </c>
      <c r="I175" s="18">
        <v>0</v>
      </c>
      <c r="J175" s="18"/>
      <c r="K175" s="18"/>
      <c r="L175" s="18">
        <v>2</v>
      </c>
      <c r="M175" s="18">
        <v>15</v>
      </c>
      <c r="N175" s="18"/>
      <c r="O175" s="18"/>
      <c r="P175" s="18"/>
      <c r="Q175" s="18"/>
      <c r="R175" s="18"/>
      <c r="S175" s="18"/>
      <c r="T175" s="18"/>
      <c r="U175" s="18"/>
      <c r="V175" s="18">
        <f t="shared" si="1"/>
        <v>0</v>
      </c>
      <c r="W175" s="473" t="s">
        <v>257</v>
      </c>
    </row>
    <row r="176" spans="1:25">
      <c r="A176" s="18">
        <v>174</v>
      </c>
      <c r="B176" s="18" t="s">
        <v>1126</v>
      </c>
      <c r="C176" s="18">
        <v>174</v>
      </c>
      <c r="D176" s="18">
        <v>409</v>
      </c>
      <c r="E176" s="91">
        <v>161003955</v>
      </c>
      <c r="F176" s="18">
        <v>58</v>
      </c>
      <c r="G176" s="18">
        <v>3465.05</v>
      </c>
      <c r="H176" s="82">
        <v>277.95</v>
      </c>
      <c r="I176" s="18">
        <v>0</v>
      </c>
      <c r="J176" s="18"/>
      <c r="K176" s="18"/>
      <c r="L176" s="18">
        <v>1</v>
      </c>
      <c r="M176" s="18">
        <v>50</v>
      </c>
      <c r="N176" s="18"/>
      <c r="O176" s="18"/>
      <c r="P176" s="18"/>
      <c r="Q176" s="18"/>
      <c r="R176" s="18"/>
      <c r="S176" s="18"/>
      <c r="T176" s="18"/>
      <c r="U176" s="18"/>
      <c r="V176" s="18">
        <f t="shared" si="1"/>
        <v>0</v>
      </c>
      <c r="W176" s="18" t="s">
        <v>257</v>
      </c>
    </row>
    <row r="177" spans="1:24">
      <c r="A177" s="18">
        <v>175</v>
      </c>
      <c r="B177" s="18" t="s">
        <v>1126</v>
      </c>
      <c r="C177" s="18">
        <v>175</v>
      </c>
      <c r="D177" s="18">
        <v>410</v>
      </c>
      <c r="E177" s="18">
        <v>161003956</v>
      </c>
      <c r="F177" s="18">
        <v>59</v>
      </c>
      <c r="G177" s="18">
        <v>3587.21</v>
      </c>
      <c r="H177" s="82">
        <v>237.79</v>
      </c>
      <c r="I177" s="18">
        <v>0</v>
      </c>
      <c r="J177" s="18"/>
      <c r="K177" s="18"/>
      <c r="L177" s="18">
        <v>1</v>
      </c>
      <c r="M177" s="18">
        <v>55</v>
      </c>
      <c r="N177" s="18"/>
      <c r="O177" s="18"/>
      <c r="P177" s="18"/>
      <c r="Q177" s="18"/>
      <c r="R177" s="18"/>
      <c r="S177" s="18"/>
      <c r="T177" s="18"/>
      <c r="U177" s="18"/>
      <c r="V177" s="18">
        <f t="shared" si="1"/>
        <v>0</v>
      </c>
      <c r="W177" s="474" t="s">
        <v>259</v>
      </c>
    </row>
    <row r="178" spans="1:24">
      <c r="A178" s="18">
        <v>176</v>
      </c>
      <c r="B178" s="18" t="s">
        <v>1126</v>
      </c>
      <c r="C178" s="18">
        <v>176</v>
      </c>
      <c r="D178" s="18">
        <v>411</v>
      </c>
      <c r="E178" s="91">
        <v>161003957</v>
      </c>
      <c r="F178" s="18">
        <v>59</v>
      </c>
      <c r="G178" s="18">
        <v>3578.62</v>
      </c>
      <c r="H178" s="82">
        <v>238.77</v>
      </c>
      <c r="I178" s="18">
        <v>1.39</v>
      </c>
      <c r="J178" s="18"/>
      <c r="K178" s="18"/>
      <c r="L178" s="18">
        <v>1</v>
      </c>
      <c r="M178" s="18">
        <v>50</v>
      </c>
      <c r="N178" s="18"/>
      <c r="O178" s="18"/>
      <c r="P178" s="18"/>
      <c r="Q178" s="18"/>
      <c r="R178" s="18"/>
      <c r="S178" s="18"/>
      <c r="T178" s="18"/>
      <c r="U178" s="18"/>
      <c r="V178" s="18"/>
      <c r="W178" s="474" t="s">
        <v>257</v>
      </c>
    </row>
    <row r="179" spans="1:24" s="80" customFormat="1">
      <c r="A179" s="16">
        <v>177</v>
      </c>
      <c r="B179" s="16" t="s">
        <v>1126</v>
      </c>
      <c r="C179" s="16">
        <v>177</v>
      </c>
      <c r="D179" s="16">
        <v>412</v>
      </c>
      <c r="E179" s="16">
        <v>161003958</v>
      </c>
      <c r="F179" s="16">
        <v>58</v>
      </c>
      <c r="G179" s="16">
        <v>3467.44</v>
      </c>
      <c r="H179" s="90">
        <v>290.56</v>
      </c>
      <c r="I179" s="16">
        <v>0</v>
      </c>
      <c r="J179" s="16"/>
      <c r="K179" s="16"/>
      <c r="L179" s="16">
        <v>2</v>
      </c>
      <c r="M179" s="16">
        <v>0</v>
      </c>
      <c r="N179" s="16"/>
      <c r="O179" s="16"/>
      <c r="P179" s="16"/>
      <c r="Q179" s="16"/>
      <c r="R179" s="16"/>
      <c r="S179" s="16"/>
      <c r="T179" s="16"/>
      <c r="U179" s="16"/>
      <c r="V179" s="16"/>
      <c r="W179" s="16" t="s">
        <v>257</v>
      </c>
    </row>
    <row r="180" spans="1:24">
      <c r="A180" s="18">
        <v>178</v>
      </c>
      <c r="B180" s="18" t="s">
        <v>1127</v>
      </c>
      <c r="C180" s="18">
        <v>178</v>
      </c>
      <c r="D180" s="18">
        <v>413</v>
      </c>
      <c r="E180" s="91">
        <v>141000348</v>
      </c>
      <c r="F180" s="18">
        <v>57</v>
      </c>
      <c r="G180" s="18">
        <v>3450.09</v>
      </c>
      <c r="H180" s="82">
        <v>235.54</v>
      </c>
      <c r="I180" s="18">
        <v>0.19</v>
      </c>
      <c r="J180" s="18"/>
      <c r="K180" s="18"/>
      <c r="L180" s="18">
        <v>1</v>
      </c>
      <c r="M180" s="18">
        <v>50</v>
      </c>
      <c r="N180" s="18"/>
      <c r="O180" s="18"/>
      <c r="P180" s="18"/>
      <c r="Q180" s="18"/>
      <c r="R180" s="18"/>
      <c r="S180" s="18"/>
      <c r="T180" s="18"/>
      <c r="U180" s="18"/>
      <c r="V180" s="18"/>
      <c r="W180" s="18" t="s">
        <v>259</v>
      </c>
      <c r="X180" s="78" t="s">
        <v>1131</v>
      </c>
    </row>
    <row r="181" spans="1:24">
      <c r="A181" s="18">
        <v>179</v>
      </c>
      <c r="B181" s="18" t="s">
        <v>1127</v>
      </c>
      <c r="C181" s="18">
        <v>179</v>
      </c>
      <c r="D181" s="18">
        <v>414</v>
      </c>
      <c r="E181" s="18">
        <v>161003959</v>
      </c>
      <c r="F181" s="18">
        <v>58</v>
      </c>
      <c r="G181" s="18">
        <v>3485.45</v>
      </c>
      <c r="H181" s="82">
        <v>262.94</v>
      </c>
      <c r="I181" s="18">
        <v>1.39</v>
      </c>
      <c r="J181" s="18"/>
      <c r="K181" s="18"/>
      <c r="L181" s="18">
        <v>1</v>
      </c>
      <c r="M181" s="18">
        <v>35</v>
      </c>
      <c r="N181" s="18"/>
      <c r="O181" s="18"/>
      <c r="P181" s="18"/>
      <c r="Q181" s="18"/>
      <c r="R181" s="18"/>
      <c r="S181" s="18"/>
      <c r="T181" s="18"/>
      <c r="U181" s="18"/>
      <c r="V181" s="18"/>
      <c r="W181" s="18" t="s">
        <v>257</v>
      </c>
    </row>
    <row r="182" spans="1:24">
      <c r="A182" s="18">
        <v>180</v>
      </c>
      <c r="B182" s="18" t="s">
        <v>1127</v>
      </c>
      <c r="C182" s="18">
        <v>180</v>
      </c>
      <c r="D182" s="18">
        <v>416</v>
      </c>
      <c r="E182" s="91">
        <v>141000347</v>
      </c>
      <c r="F182" s="18">
        <v>57</v>
      </c>
      <c r="G182" s="18">
        <v>3376.43</v>
      </c>
      <c r="H182" s="82">
        <v>328.57</v>
      </c>
      <c r="I182" s="18">
        <v>0</v>
      </c>
      <c r="J182" s="18"/>
      <c r="K182" s="18"/>
      <c r="L182" s="18">
        <v>1</v>
      </c>
      <c r="M182" s="18">
        <v>45</v>
      </c>
      <c r="N182" s="18"/>
      <c r="O182" s="18"/>
      <c r="P182" s="18"/>
      <c r="Q182" s="18"/>
      <c r="R182" s="18"/>
      <c r="S182" s="18"/>
      <c r="T182" s="18"/>
      <c r="U182" s="18"/>
      <c r="V182" s="18"/>
      <c r="W182" s="18" t="s">
        <v>259</v>
      </c>
    </row>
    <row r="183" spans="1:24">
      <c r="A183" s="18">
        <v>181</v>
      </c>
      <c r="B183" s="18" t="s">
        <v>1127</v>
      </c>
      <c r="C183" s="18">
        <v>181</v>
      </c>
      <c r="D183" s="18">
        <v>415</v>
      </c>
      <c r="E183" s="18">
        <v>161003960</v>
      </c>
      <c r="F183" s="18">
        <v>58</v>
      </c>
      <c r="G183" s="18">
        <v>3728.8</v>
      </c>
      <c r="H183" s="82">
        <v>331.2</v>
      </c>
      <c r="I183" s="18">
        <v>0</v>
      </c>
      <c r="J183" s="18"/>
      <c r="K183" s="18"/>
      <c r="L183" s="18">
        <v>1</v>
      </c>
      <c r="M183" s="18">
        <v>55</v>
      </c>
      <c r="N183" s="18"/>
      <c r="O183" s="18"/>
      <c r="P183" s="18"/>
      <c r="Q183" s="18"/>
      <c r="R183" s="18"/>
      <c r="S183" s="18"/>
      <c r="T183" s="18"/>
      <c r="U183" s="18"/>
      <c r="V183" s="18"/>
      <c r="W183" s="18" t="s">
        <v>257</v>
      </c>
    </row>
    <row r="184" spans="1:24">
      <c r="A184" s="18">
        <v>182</v>
      </c>
      <c r="B184" s="18" t="s">
        <v>1127</v>
      </c>
      <c r="C184" s="18">
        <v>182</v>
      </c>
      <c r="D184" s="18">
        <v>417</v>
      </c>
      <c r="E184" s="91">
        <v>161003961</v>
      </c>
      <c r="F184" s="18">
        <v>58</v>
      </c>
      <c r="G184" s="18">
        <v>3267.63</v>
      </c>
      <c r="H184" s="82">
        <v>501.37</v>
      </c>
      <c r="I184" s="18">
        <v>0</v>
      </c>
      <c r="J184" s="18"/>
      <c r="K184" s="18"/>
      <c r="L184" s="18">
        <v>2</v>
      </c>
      <c r="M184" s="18">
        <v>20</v>
      </c>
      <c r="N184" s="18"/>
      <c r="O184" s="18"/>
      <c r="P184" s="18"/>
      <c r="Q184" s="18"/>
      <c r="R184" s="18"/>
      <c r="S184" s="18"/>
      <c r="T184" s="18"/>
      <c r="U184" s="18"/>
      <c r="V184" s="18"/>
      <c r="W184" s="475" t="s">
        <v>257</v>
      </c>
    </row>
    <row r="185" spans="1:24">
      <c r="A185" s="18">
        <v>183</v>
      </c>
      <c r="B185" s="18" t="s">
        <v>1127</v>
      </c>
      <c r="C185" s="18">
        <v>183</v>
      </c>
      <c r="D185" s="18">
        <v>418</v>
      </c>
      <c r="E185" s="18">
        <v>161003962</v>
      </c>
      <c r="F185" s="18">
        <v>59</v>
      </c>
      <c r="G185" s="18">
        <v>3513.61</v>
      </c>
      <c r="H185" s="82">
        <v>321.39</v>
      </c>
      <c r="I185" s="18">
        <v>0</v>
      </c>
      <c r="J185" s="18"/>
      <c r="K185" s="18"/>
      <c r="L185" s="18">
        <v>1</v>
      </c>
      <c r="M185" s="18">
        <v>55</v>
      </c>
      <c r="N185" s="18"/>
      <c r="O185" s="18"/>
      <c r="P185" s="18"/>
      <c r="Q185" s="18"/>
      <c r="R185" s="18"/>
      <c r="S185" s="18"/>
      <c r="T185" s="18"/>
      <c r="U185" s="18"/>
      <c r="V185" s="18"/>
      <c r="W185" s="476" t="s">
        <v>257</v>
      </c>
    </row>
    <row r="186" spans="1:24">
      <c r="A186" s="18">
        <v>184</v>
      </c>
      <c r="B186" s="18" t="s">
        <v>1127</v>
      </c>
      <c r="C186" s="18">
        <v>184</v>
      </c>
      <c r="D186" s="18">
        <v>419</v>
      </c>
      <c r="E186" s="91">
        <v>161003963</v>
      </c>
      <c r="F186" s="18">
        <v>58</v>
      </c>
      <c r="G186" s="18">
        <v>3459.65</v>
      </c>
      <c r="H186" s="82">
        <v>286.94</v>
      </c>
      <c r="I186" s="18">
        <v>1.59</v>
      </c>
      <c r="J186" s="18"/>
      <c r="K186" s="18"/>
      <c r="L186" s="18">
        <v>1</v>
      </c>
      <c r="M186" s="18">
        <v>50</v>
      </c>
      <c r="N186" s="18"/>
      <c r="O186" s="18"/>
      <c r="P186" s="18"/>
      <c r="Q186" s="18"/>
      <c r="R186" s="18"/>
      <c r="S186" s="18"/>
      <c r="T186" s="18"/>
      <c r="U186" s="18"/>
      <c r="V186" s="18"/>
      <c r="W186" s="476" t="s">
        <v>257</v>
      </c>
    </row>
    <row r="187" spans="1:24">
      <c r="A187" s="18">
        <v>185</v>
      </c>
      <c r="B187" s="18" t="s">
        <v>1127</v>
      </c>
      <c r="C187" s="18">
        <v>185</v>
      </c>
      <c r="D187" s="18">
        <v>420</v>
      </c>
      <c r="E187" s="18">
        <v>141000349</v>
      </c>
      <c r="F187" s="18">
        <v>59</v>
      </c>
      <c r="G187" s="18">
        <v>3487.23</v>
      </c>
      <c r="H187" s="82">
        <v>335.77</v>
      </c>
      <c r="I187" s="18">
        <v>0</v>
      </c>
      <c r="J187" s="18"/>
      <c r="K187" s="18"/>
      <c r="L187" s="18">
        <v>2</v>
      </c>
      <c r="M187" s="18">
        <v>0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477" t="s">
        <v>259</v>
      </c>
    </row>
    <row r="188" spans="1:24" s="79" customFormat="1">
      <c r="A188" s="18">
        <v>186</v>
      </c>
      <c r="B188" s="478" t="s">
        <v>1132</v>
      </c>
      <c r="C188" s="18">
        <v>186</v>
      </c>
      <c r="D188" s="19">
        <v>421</v>
      </c>
      <c r="E188" s="91">
        <v>161003964</v>
      </c>
      <c r="F188" s="19">
        <v>59</v>
      </c>
      <c r="G188" s="19">
        <v>3364.82</v>
      </c>
      <c r="H188" s="19">
        <v>469.18</v>
      </c>
      <c r="I188" s="19">
        <v>0</v>
      </c>
      <c r="J188" s="87"/>
      <c r="K188" s="87"/>
      <c r="L188" s="19">
        <v>2</v>
      </c>
      <c r="M188" s="19">
        <v>20</v>
      </c>
      <c r="N188" s="87"/>
      <c r="O188" s="87"/>
      <c r="P188" s="87"/>
      <c r="Q188" s="87"/>
      <c r="R188" s="87"/>
      <c r="S188" s="87"/>
      <c r="T188" s="87"/>
      <c r="U188" s="18"/>
      <c r="V188" s="18"/>
      <c r="W188" s="478" t="s">
        <v>257</v>
      </c>
    </row>
    <row r="189" spans="1:24">
      <c r="A189" s="18">
        <v>187</v>
      </c>
      <c r="B189" s="478" t="s">
        <v>1132</v>
      </c>
      <c r="C189" s="18">
        <v>187</v>
      </c>
      <c r="D189" s="18">
        <v>422</v>
      </c>
      <c r="E189" s="18">
        <v>161003965</v>
      </c>
      <c r="F189" s="19">
        <v>59</v>
      </c>
      <c r="G189" s="19">
        <v>3477.47</v>
      </c>
      <c r="H189" s="82">
        <v>318.13</v>
      </c>
      <c r="I189" s="19">
        <v>0.6</v>
      </c>
      <c r="J189" s="18"/>
      <c r="K189" s="18"/>
      <c r="L189" s="18">
        <v>2</v>
      </c>
      <c r="M189" s="18">
        <v>25</v>
      </c>
      <c r="N189" s="18"/>
      <c r="O189" s="18"/>
      <c r="P189" s="18"/>
      <c r="Q189" s="18"/>
      <c r="R189" s="18"/>
      <c r="S189" s="18"/>
      <c r="T189" s="18"/>
      <c r="U189" s="18"/>
      <c r="V189" s="18"/>
      <c r="W189" s="479" t="s">
        <v>259</v>
      </c>
    </row>
    <row r="190" spans="1:24">
      <c r="A190" s="18">
        <v>188</v>
      </c>
      <c r="B190" s="478" t="s">
        <v>1132</v>
      </c>
      <c r="C190" s="18">
        <v>188</v>
      </c>
      <c r="D190" s="18">
        <v>423</v>
      </c>
      <c r="E190" s="91">
        <v>161003966</v>
      </c>
      <c r="F190" s="18">
        <v>57</v>
      </c>
      <c r="G190" s="18">
        <v>3316.04</v>
      </c>
      <c r="H190" s="82">
        <v>373.96</v>
      </c>
      <c r="I190" s="18">
        <v>0</v>
      </c>
      <c r="J190" s="18"/>
      <c r="K190" s="18"/>
      <c r="L190" s="18">
        <v>1</v>
      </c>
      <c r="M190" s="18">
        <v>55</v>
      </c>
      <c r="N190" s="18"/>
      <c r="O190" s="18"/>
      <c r="P190" s="18"/>
      <c r="Q190" s="18"/>
      <c r="R190" s="18"/>
      <c r="S190" s="18"/>
      <c r="T190" s="18"/>
      <c r="U190" s="18"/>
      <c r="V190" s="18"/>
      <c r="W190" s="479" t="s">
        <v>257</v>
      </c>
    </row>
    <row r="191" spans="1:24">
      <c r="A191" s="18">
        <v>189</v>
      </c>
      <c r="B191" s="478" t="s">
        <v>1132</v>
      </c>
      <c r="C191" s="18">
        <v>189</v>
      </c>
      <c r="D191" s="18">
        <v>425</v>
      </c>
      <c r="E191" s="19">
        <v>151000114</v>
      </c>
      <c r="F191" s="18">
        <v>58</v>
      </c>
      <c r="G191" s="18">
        <v>3481.47</v>
      </c>
      <c r="H191" s="82">
        <v>265.52999999999997</v>
      </c>
      <c r="I191" s="18">
        <v>0</v>
      </c>
      <c r="J191" s="18"/>
      <c r="K191" s="18"/>
      <c r="L191" s="18">
        <v>1</v>
      </c>
      <c r="M191" s="18">
        <v>40</v>
      </c>
      <c r="N191" s="18"/>
      <c r="O191" s="18"/>
      <c r="P191" s="18"/>
      <c r="Q191" s="18"/>
      <c r="R191" s="18"/>
      <c r="S191" s="18"/>
      <c r="T191" s="18"/>
      <c r="U191" s="18"/>
      <c r="V191" s="18"/>
      <c r="W191" s="479" t="s">
        <v>257</v>
      </c>
    </row>
    <row r="192" spans="1:24">
      <c r="A192" s="18">
        <v>190</v>
      </c>
      <c r="B192" s="478" t="s">
        <v>1132</v>
      </c>
      <c r="C192" s="18">
        <v>190</v>
      </c>
      <c r="D192" s="18">
        <v>424</v>
      </c>
      <c r="E192" s="19">
        <v>141000350</v>
      </c>
      <c r="F192" s="18">
        <v>58</v>
      </c>
      <c r="G192" s="18">
        <v>3478.25</v>
      </c>
      <c r="H192" s="92">
        <v>269.14</v>
      </c>
      <c r="I192" s="18">
        <v>0.39</v>
      </c>
      <c r="J192" s="18"/>
      <c r="K192" s="18"/>
      <c r="L192" s="18">
        <v>2</v>
      </c>
      <c r="M192" s="18">
        <v>0</v>
      </c>
      <c r="N192" s="18"/>
      <c r="O192" s="18"/>
      <c r="P192" s="18"/>
      <c r="Q192" s="18"/>
      <c r="R192" s="18"/>
      <c r="S192" s="18"/>
      <c r="T192" s="18"/>
      <c r="U192" s="18"/>
      <c r="V192" s="18"/>
      <c r="W192" s="18" t="s">
        <v>259</v>
      </c>
    </row>
    <row r="193" spans="1:23">
      <c r="A193" s="18">
        <v>191</v>
      </c>
      <c r="B193" s="478" t="s">
        <v>1132</v>
      </c>
      <c r="C193" s="18">
        <v>191</v>
      </c>
      <c r="D193" s="18">
        <v>428</v>
      </c>
      <c r="E193" s="19">
        <v>141000351</v>
      </c>
      <c r="F193" s="18">
        <v>58</v>
      </c>
      <c r="G193" s="18">
        <v>3377.02</v>
      </c>
      <c r="H193" s="82">
        <v>392.98</v>
      </c>
      <c r="I193" s="18">
        <v>0</v>
      </c>
      <c r="J193" s="18"/>
      <c r="K193" s="18"/>
      <c r="L193" s="18">
        <v>2</v>
      </c>
      <c r="M193" s="18">
        <v>0</v>
      </c>
      <c r="N193" s="18"/>
      <c r="O193" s="18"/>
      <c r="P193" s="18"/>
      <c r="Q193" s="18"/>
      <c r="R193" s="18"/>
      <c r="S193" s="18"/>
      <c r="T193" s="18"/>
      <c r="U193" s="18"/>
      <c r="V193" s="18"/>
      <c r="W193" s="18" t="s">
        <v>259</v>
      </c>
    </row>
    <row r="194" spans="1:23">
      <c r="A194" s="18">
        <v>192</v>
      </c>
      <c r="B194" s="478" t="s">
        <v>1132</v>
      </c>
      <c r="C194" s="18">
        <v>192</v>
      </c>
      <c r="D194" s="18">
        <v>426</v>
      </c>
      <c r="E194" s="19">
        <v>141000352</v>
      </c>
      <c r="F194" s="18">
        <v>58</v>
      </c>
      <c r="G194" s="18">
        <v>3632.4</v>
      </c>
      <c r="H194" s="82">
        <v>427.6</v>
      </c>
      <c r="I194" s="18">
        <v>0</v>
      </c>
      <c r="J194" s="18"/>
      <c r="K194" s="18"/>
      <c r="L194" s="18">
        <v>2</v>
      </c>
      <c r="M194" s="18">
        <v>15</v>
      </c>
      <c r="N194" s="18"/>
      <c r="O194" s="18"/>
      <c r="P194" s="18"/>
      <c r="Q194" s="18"/>
      <c r="R194" s="18"/>
      <c r="S194" s="18"/>
      <c r="T194" s="18"/>
      <c r="U194" s="18"/>
      <c r="V194" s="18"/>
      <c r="W194" s="480" t="s">
        <v>257</v>
      </c>
    </row>
    <row r="195" spans="1:23">
      <c r="A195" s="18">
        <v>193</v>
      </c>
      <c r="B195" s="478" t="s">
        <v>1132</v>
      </c>
      <c r="C195" s="18">
        <v>193</v>
      </c>
      <c r="D195" s="18">
        <v>427</v>
      </c>
      <c r="E195" s="19">
        <v>141000353</v>
      </c>
      <c r="F195" s="18">
        <v>59</v>
      </c>
      <c r="G195" s="18">
        <v>3451.65</v>
      </c>
      <c r="H195" s="82">
        <v>349.35</v>
      </c>
      <c r="I195" s="18">
        <v>0</v>
      </c>
      <c r="J195" s="18"/>
      <c r="K195" s="18"/>
      <c r="L195" s="18">
        <v>1</v>
      </c>
      <c r="M195" s="18">
        <v>55</v>
      </c>
      <c r="N195" s="18"/>
      <c r="O195" s="18"/>
      <c r="P195" s="18"/>
      <c r="Q195" s="18"/>
      <c r="R195" s="18"/>
      <c r="S195" s="18"/>
      <c r="T195" s="18"/>
      <c r="U195" s="18"/>
      <c r="V195" s="18"/>
      <c r="W195" s="18" t="s">
        <v>257</v>
      </c>
    </row>
    <row r="196" spans="1:23">
      <c r="A196" s="18">
        <v>194</v>
      </c>
      <c r="B196" s="481" t="s">
        <v>1133</v>
      </c>
      <c r="C196" s="18">
        <v>194</v>
      </c>
      <c r="D196" s="18">
        <v>431</v>
      </c>
      <c r="E196" s="19">
        <v>141000354</v>
      </c>
      <c r="F196" s="18">
        <v>57</v>
      </c>
      <c r="G196" s="18">
        <v>3331.43</v>
      </c>
      <c r="H196" s="82">
        <v>369.57</v>
      </c>
      <c r="I196" s="18">
        <v>0</v>
      </c>
      <c r="J196" s="18"/>
      <c r="K196" s="18"/>
      <c r="L196" s="18">
        <v>2</v>
      </c>
      <c r="M196" s="18">
        <v>25</v>
      </c>
      <c r="N196" s="18"/>
      <c r="O196" s="18"/>
      <c r="P196" s="18"/>
      <c r="Q196" s="18"/>
      <c r="R196" s="18"/>
      <c r="S196" s="18"/>
      <c r="T196" s="18"/>
      <c r="U196" s="18"/>
      <c r="V196" s="18"/>
      <c r="W196" s="18" t="s">
        <v>259</v>
      </c>
    </row>
    <row r="197" spans="1:23">
      <c r="A197" s="18">
        <v>195</v>
      </c>
      <c r="B197" s="481" t="s">
        <v>1133</v>
      </c>
      <c r="C197" s="18">
        <v>195</v>
      </c>
      <c r="D197" s="18">
        <v>429</v>
      </c>
      <c r="E197" s="19">
        <v>141000355</v>
      </c>
      <c r="F197" s="18">
        <v>58</v>
      </c>
      <c r="G197" s="18">
        <v>3391.23</v>
      </c>
      <c r="H197" s="82">
        <v>377.77</v>
      </c>
      <c r="I197" s="18">
        <v>0</v>
      </c>
      <c r="J197" s="18"/>
      <c r="K197" s="18"/>
      <c r="L197" s="18">
        <v>2</v>
      </c>
      <c r="M197" s="18">
        <v>25</v>
      </c>
      <c r="N197" s="18"/>
      <c r="O197" s="18"/>
      <c r="P197" s="18"/>
      <c r="Q197" s="18"/>
      <c r="R197" s="18"/>
      <c r="S197" s="18"/>
      <c r="T197" s="18"/>
      <c r="U197" s="18"/>
      <c r="V197" s="18"/>
      <c r="W197" s="18" t="s">
        <v>257</v>
      </c>
    </row>
    <row r="198" spans="1:23">
      <c r="A198" s="18">
        <v>196</v>
      </c>
      <c r="B198" s="481" t="s">
        <v>1133</v>
      </c>
      <c r="C198" s="18">
        <v>196</v>
      </c>
      <c r="D198" s="18">
        <v>430</v>
      </c>
      <c r="E198" s="18">
        <v>141000356</v>
      </c>
      <c r="F198" s="18">
        <v>59</v>
      </c>
      <c r="G198" s="18">
        <v>3446.61</v>
      </c>
      <c r="H198" s="82">
        <v>388.39</v>
      </c>
      <c r="I198" s="18">
        <v>0</v>
      </c>
      <c r="J198" s="18"/>
      <c r="K198" s="18"/>
      <c r="L198" s="18">
        <v>2</v>
      </c>
      <c r="M198" s="18">
        <v>20</v>
      </c>
      <c r="N198" s="18"/>
      <c r="O198" s="18"/>
      <c r="P198" s="18"/>
      <c r="Q198" s="18"/>
      <c r="R198" s="18"/>
      <c r="S198" s="18"/>
      <c r="T198" s="18"/>
      <c r="U198" s="18"/>
      <c r="V198" s="18"/>
      <c r="W198" s="18" t="s">
        <v>257</v>
      </c>
    </row>
    <row r="199" spans="1:23">
      <c r="A199" s="18">
        <v>197</v>
      </c>
      <c r="B199" s="481" t="s">
        <v>1133</v>
      </c>
      <c r="C199" s="18">
        <v>197</v>
      </c>
      <c r="D199" s="18">
        <v>432</v>
      </c>
      <c r="E199" s="19">
        <v>161003967</v>
      </c>
      <c r="F199" s="18">
        <v>58</v>
      </c>
      <c r="G199" s="18">
        <v>3419.85</v>
      </c>
      <c r="H199" s="82">
        <v>331.15</v>
      </c>
      <c r="I199" s="18">
        <v>0</v>
      </c>
      <c r="J199" s="18"/>
      <c r="K199" s="18"/>
      <c r="L199" s="18">
        <v>2</v>
      </c>
      <c r="M199" s="18">
        <v>20</v>
      </c>
      <c r="N199" s="18"/>
      <c r="O199" s="18"/>
      <c r="P199" s="18"/>
      <c r="Q199" s="18"/>
      <c r="R199" s="18"/>
      <c r="S199" s="18"/>
      <c r="T199" s="18"/>
      <c r="U199" s="18"/>
      <c r="V199" s="18"/>
      <c r="W199" s="18" t="s">
        <v>259</v>
      </c>
    </row>
    <row r="200" spans="1:23">
      <c r="A200" s="18">
        <v>198</v>
      </c>
      <c r="B200" s="481" t="s">
        <v>1133</v>
      </c>
      <c r="C200" s="18">
        <v>198</v>
      </c>
      <c r="D200" s="18">
        <v>433</v>
      </c>
      <c r="E200" s="19">
        <v>161003968</v>
      </c>
      <c r="F200" s="18">
        <v>59</v>
      </c>
      <c r="G200" s="18">
        <v>3463.23</v>
      </c>
      <c r="H200" s="82">
        <v>369.77</v>
      </c>
      <c r="I200" s="18">
        <v>0</v>
      </c>
      <c r="J200" s="18"/>
      <c r="K200" s="18"/>
      <c r="L200" s="18">
        <v>2</v>
      </c>
      <c r="M200" s="18">
        <v>0</v>
      </c>
      <c r="N200" s="18"/>
      <c r="O200" s="18"/>
      <c r="P200" s="18"/>
      <c r="Q200" s="18"/>
      <c r="R200" s="18"/>
      <c r="S200" s="18"/>
      <c r="T200" s="18"/>
      <c r="U200" s="18"/>
      <c r="V200" s="18"/>
      <c r="W200" s="18" t="s">
        <v>257</v>
      </c>
    </row>
    <row r="201" spans="1:23">
      <c r="A201" s="18">
        <v>199</v>
      </c>
      <c r="B201" s="481" t="s">
        <v>1133</v>
      </c>
      <c r="C201" s="18">
        <v>199</v>
      </c>
      <c r="D201" s="18">
        <v>434</v>
      </c>
      <c r="E201" s="19">
        <v>161003969</v>
      </c>
      <c r="F201" s="18">
        <v>56</v>
      </c>
      <c r="G201" s="18">
        <v>3212.25</v>
      </c>
      <c r="H201" s="82">
        <v>412.75</v>
      </c>
      <c r="I201" s="18">
        <v>0</v>
      </c>
      <c r="J201" s="18"/>
      <c r="K201" s="18"/>
      <c r="L201" s="18">
        <v>1</v>
      </c>
      <c r="M201" s="18">
        <v>45</v>
      </c>
      <c r="N201" s="18"/>
      <c r="O201" s="18"/>
      <c r="P201" s="18"/>
      <c r="Q201" s="18"/>
      <c r="R201" s="18"/>
      <c r="S201" s="18"/>
      <c r="T201" s="18"/>
      <c r="U201" s="18"/>
      <c r="V201" s="18"/>
      <c r="W201" s="18" t="s">
        <v>257</v>
      </c>
    </row>
    <row r="202" spans="1:23">
      <c r="A202" s="18">
        <v>200</v>
      </c>
      <c r="B202" s="481" t="s">
        <v>1133</v>
      </c>
      <c r="C202" s="18">
        <v>200</v>
      </c>
      <c r="D202" s="18">
        <v>437</v>
      </c>
      <c r="E202" s="19">
        <v>161003970</v>
      </c>
      <c r="F202" s="18">
        <v>59</v>
      </c>
      <c r="G202" s="18">
        <v>3627.6</v>
      </c>
      <c r="H202" s="82">
        <v>423.4</v>
      </c>
      <c r="I202" s="18">
        <v>0</v>
      </c>
      <c r="J202" s="18"/>
      <c r="K202" s="18"/>
      <c r="L202" s="18">
        <v>1</v>
      </c>
      <c r="M202" s="18">
        <v>55</v>
      </c>
      <c r="N202" s="18"/>
      <c r="O202" s="18"/>
      <c r="P202" s="18"/>
      <c r="Q202" s="18"/>
      <c r="R202" s="18"/>
      <c r="S202" s="18"/>
      <c r="T202" s="18"/>
      <c r="U202" s="18"/>
      <c r="V202" s="18"/>
      <c r="W202" s="18" t="s">
        <v>425</v>
      </c>
    </row>
    <row r="203" spans="1:23">
      <c r="A203" s="18">
        <v>201</v>
      </c>
      <c r="B203" s="481" t="s">
        <v>1133</v>
      </c>
      <c r="C203" s="18">
        <v>201</v>
      </c>
      <c r="D203" s="18">
        <v>435</v>
      </c>
      <c r="E203" s="19">
        <v>161003971</v>
      </c>
      <c r="F203" s="18">
        <v>57</v>
      </c>
      <c r="G203" s="18">
        <v>3390.49</v>
      </c>
      <c r="H203" s="82">
        <v>300.51</v>
      </c>
      <c r="I203" s="18">
        <v>0</v>
      </c>
      <c r="J203" s="18"/>
      <c r="K203" s="18"/>
      <c r="L203" s="18">
        <v>2</v>
      </c>
      <c r="M203" s="18">
        <v>10</v>
      </c>
      <c r="N203" s="18"/>
      <c r="O203" s="18"/>
      <c r="P203" s="18"/>
      <c r="Q203" s="18"/>
      <c r="R203" s="18"/>
      <c r="S203" s="18"/>
      <c r="T203" s="18"/>
      <c r="U203" s="18"/>
      <c r="V203" s="18"/>
      <c r="W203" s="18" t="s">
        <v>259</v>
      </c>
    </row>
    <row r="204" spans="1:23">
      <c r="A204" s="18">
        <v>202</v>
      </c>
      <c r="B204" s="481" t="s">
        <v>1133</v>
      </c>
      <c r="C204" s="18">
        <v>202</v>
      </c>
      <c r="D204" s="18">
        <v>436</v>
      </c>
      <c r="E204" s="19">
        <v>161003972</v>
      </c>
      <c r="F204" s="18">
        <v>57</v>
      </c>
      <c r="G204" s="18">
        <v>3319.23</v>
      </c>
      <c r="H204" s="82">
        <v>385.77</v>
      </c>
      <c r="I204" s="18">
        <v>0</v>
      </c>
      <c r="J204" s="18"/>
      <c r="K204" s="18"/>
      <c r="L204" s="18">
        <v>2</v>
      </c>
      <c r="M204" s="18">
        <v>0</v>
      </c>
      <c r="N204" s="18"/>
      <c r="O204" s="18"/>
      <c r="P204" s="18"/>
      <c r="Q204" s="18"/>
      <c r="R204" s="18"/>
      <c r="S204" s="18"/>
      <c r="T204" s="18"/>
      <c r="U204" s="18"/>
      <c r="V204" s="18"/>
      <c r="W204" s="18" t="s">
        <v>257</v>
      </c>
    </row>
    <row r="205" spans="1:23">
      <c r="A205" s="18">
        <v>203</v>
      </c>
      <c r="B205" s="482" t="s">
        <v>1134</v>
      </c>
      <c r="C205" s="18">
        <v>203</v>
      </c>
      <c r="D205" s="18">
        <v>438</v>
      </c>
      <c r="E205" s="19">
        <v>161003973</v>
      </c>
      <c r="F205" s="18">
        <v>58</v>
      </c>
      <c r="G205" s="18">
        <v>3445.83</v>
      </c>
      <c r="H205" s="82">
        <v>305.17</v>
      </c>
      <c r="I205" s="18">
        <v>0</v>
      </c>
      <c r="J205" s="18"/>
      <c r="K205" s="18"/>
      <c r="L205" s="18">
        <v>2</v>
      </c>
      <c r="M205" s="18">
        <v>15</v>
      </c>
      <c r="N205" s="18"/>
      <c r="O205" s="18"/>
      <c r="P205" s="18"/>
      <c r="Q205" s="18"/>
      <c r="R205" s="18"/>
      <c r="S205" s="18"/>
      <c r="T205" s="18"/>
      <c r="U205" s="18"/>
      <c r="V205" s="18"/>
      <c r="W205" s="18" t="s">
        <v>257</v>
      </c>
    </row>
    <row r="206" spans="1:23">
      <c r="A206" s="18">
        <v>204</v>
      </c>
      <c r="B206" s="482" t="s">
        <v>1134</v>
      </c>
      <c r="C206" s="18">
        <v>204</v>
      </c>
      <c r="D206" s="18">
        <v>440</v>
      </c>
      <c r="E206" s="19">
        <v>161003974</v>
      </c>
      <c r="F206" s="18">
        <v>59</v>
      </c>
      <c r="G206" s="18">
        <v>3435.06</v>
      </c>
      <c r="H206" s="82">
        <v>376.94</v>
      </c>
      <c r="I206" s="18">
        <v>0</v>
      </c>
      <c r="J206" s="18"/>
      <c r="K206" s="18"/>
      <c r="L206" s="18">
        <v>2</v>
      </c>
      <c r="M206" s="18">
        <v>10</v>
      </c>
      <c r="N206" s="18"/>
      <c r="O206" s="18"/>
      <c r="P206" s="18"/>
      <c r="Q206" s="18"/>
      <c r="R206" s="18"/>
      <c r="S206" s="18"/>
      <c r="T206" s="18"/>
      <c r="U206" s="18"/>
      <c r="V206" s="18"/>
      <c r="W206" s="18" t="s">
        <v>257</v>
      </c>
    </row>
    <row r="207" spans="1:23" s="80" customFormat="1">
      <c r="A207" s="18">
        <v>205</v>
      </c>
      <c r="B207" s="482" t="s">
        <v>1134</v>
      </c>
      <c r="C207" s="18">
        <v>205</v>
      </c>
      <c r="D207" s="16">
        <v>441</v>
      </c>
      <c r="E207" s="19">
        <v>161003975</v>
      </c>
      <c r="F207" s="16">
        <v>58</v>
      </c>
      <c r="G207" s="16">
        <v>3413.04</v>
      </c>
      <c r="H207" s="90">
        <v>346.15</v>
      </c>
      <c r="I207" s="16">
        <v>1.19</v>
      </c>
      <c r="J207" s="16"/>
      <c r="L207" s="16">
        <v>2</v>
      </c>
      <c r="M207" s="16">
        <v>5</v>
      </c>
      <c r="N207" s="16"/>
      <c r="O207" s="16"/>
      <c r="P207" s="16"/>
      <c r="Q207" s="16"/>
      <c r="R207" s="16"/>
      <c r="S207" s="16"/>
      <c r="T207" s="16"/>
      <c r="U207" s="16"/>
      <c r="V207" s="16"/>
      <c r="W207" s="16" t="s">
        <v>257</v>
      </c>
    </row>
    <row r="208" spans="1:23">
      <c r="A208" s="18">
        <v>206</v>
      </c>
      <c r="B208" s="482" t="s">
        <v>1134</v>
      </c>
      <c r="C208" s="18">
        <v>206</v>
      </c>
      <c r="D208" s="18">
        <v>439</v>
      </c>
      <c r="E208" s="19">
        <v>161003976</v>
      </c>
      <c r="F208" s="18">
        <v>59</v>
      </c>
      <c r="G208" s="18">
        <v>3439.21</v>
      </c>
      <c r="H208" s="82">
        <v>395.79</v>
      </c>
      <c r="I208" s="18">
        <v>0</v>
      </c>
      <c r="J208" s="18"/>
      <c r="K208" s="18"/>
      <c r="L208" s="18">
        <v>2</v>
      </c>
      <c r="M208" s="18">
        <v>5</v>
      </c>
      <c r="N208" s="18"/>
      <c r="O208" s="18"/>
      <c r="P208" s="18"/>
      <c r="Q208" s="18"/>
      <c r="R208" s="18"/>
      <c r="S208" s="18"/>
      <c r="T208" s="18"/>
      <c r="U208" s="18"/>
      <c r="V208" s="18"/>
      <c r="W208" s="18" t="s">
        <v>259</v>
      </c>
    </row>
    <row r="209" spans="1:23">
      <c r="A209" s="18">
        <v>207</v>
      </c>
      <c r="B209" s="482" t="s">
        <v>1134</v>
      </c>
      <c r="C209" s="18">
        <v>207</v>
      </c>
      <c r="D209" s="18">
        <v>443</v>
      </c>
      <c r="E209" s="19">
        <v>161003977</v>
      </c>
      <c r="F209" s="18">
        <v>57</v>
      </c>
      <c r="G209" s="18">
        <v>3286.26</v>
      </c>
      <c r="H209" s="82">
        <v>387.74</v>
      </c>
      <c r="I209" s="18">
        <v>0</v>
      </c>
      <c r="J209" s="18"/>
      <c r="K209" s="18"/>
      <c r="L209" s="18">
        <v>1</v>
      </c>
      <c r="M209" s="18">
        <v>35</v>
      </c>
      <c r="N209" s="18"/>
      <c r="O209" s="18"/>
      <c r="P209" s="18"/>
      <c r="Q209" s="18"/>
      <c r="R209" s="18"/>
      <c r="S209" s="18"/>
      <c r="T209" s="18"/>
      <c r="U209" s="18"/>
      <c r="V209" s="18"/>
      <c r="W209" s="18" t="s">
        <v>257</v>
      </c>
    </row>
    <row r="210" spans="1:23">
      <c r="A210" s="18">
        <v>208</v>
      </c>
      <c r="B210" s="482" t="s">
        <v>1134</v>
      </c>
      <c r="C210" s="18">
        <v>208</v>
      </c>
      <c r="D210" s="18">
        <v>445</v>
      </c>
      <c r="E210" s="19">
        <v>161003978</v>
      </c>
      <c r="F210" s="18">
        <v>59</v>
      </c>
      <c r="G210" s="18">
        <v>3521.65</v>
      </c>
      <c r="H210" s="82">
        <v>281.73</v>
      </c>
      <c r="I210" s="18">
        <v>2.38</v>
      </c>
      <c r="J210" s="18"/>
      <c r="K210" s="18"/>
      <c r="L210" s="18">
        <v>1</v>
      </c>
      <c r="M210" s="18">
        <v>50</v>
      </c>
      <c r="N210" s="18"/>
      <c r="O210" s="18"/>
      <c r="P210" s="18"/>
      <c r="Q210" s="18"/>
      <c r="R210" s="18"/>
      <c r="S210" s="18"/>
      <c r="T210" s="18"/>
      <c r="U210" s="18"/>
      <c r="V210" s="18"/>
      <c r="W210" s="18" t="s">
        <v>257</v>
      </c>
    </row>
    <row r="211" spans="1:23">
      <c r="A211" s="18">
        <v>209</v>
      </c>
      <c r="B211" s="482" t="s">
        <v>1134</v>
      </c>
      <c r="C211" s="18">
        <v>209</v>
      </c>
      <c r="D211" s="18">
        <v>442</v>
      </c>
      <c r="E211" s="19">
        <v>161003979</v>
      </c>
      <c r="F211" s="18">
        <v>58</v>
      </c>
      <c r="G211" s="18">
        <v>3411.83</v>
      </c>
      <c r="H211" s="82">
        <v>357.17</v>
      </c>
      <c r="I211" s="18">
        <v>0</v>
      </c>
      <c r="J211" s="18"/>
      <c r="K211" s="18"/>
      <c r="L211" s="18">
        <v>1</v>
      </c>
      <c r="M211" s="18">
        <v>40</v>
      </c>
      <c r="N211" s="18"/>
      <c r="O211" s="18"/>
      <c r="P211" s="18"/>
      <c r="Q211" s="18"/>
      <c r="R211" s="18"/>
      <c r="S211" s="18"/>
      <c r="T211" s="18"/>
      <c r="U211" s="18"/>
      <c r="V211" s="18"/>
      <c r="W211" s="18" t="s">
        <v>259</v>
      </c>
    </row>
    <row r="212" spans="1:23">
      <c r="A212" s="18">
        <v>210</v>
      </c>
      <c r="B212" s="482" t="s">
        <v>1134</v>
      </c>
      <c r="C212" s="18">
        <v>210</v>
      </c>
      <c r="D212" s="18">
        <v>446</v>
      </c>
      <c r="E212" s="19">
        <v>161003980</v>
      </c>
      <c r="F212" s="18">
        <v>58</v>
      </c>
      <c r="G212" s="18">
        <v>3443.42</v>
      </c>
      <c r="H212" s="82">
        <v>306.58</v>
      </c>
      <c r="I212" s="18">
        <v>0</v>
      </c>
      <c r="J212" s="18"/>
      <c r="K212" s="18"/>
      <c r="L212" s="18">
        <v>1</v>
      </c>
      <c r="M212" s="18">
        <v>20</v>
      </c>
      <c r="N212" s="18"/>
      <c r="O212" s="18"/>
      <c r="P212" s="18"/>
      <c r="Q212" s="18"/>
      <c r="R212" s="18"/>
      <c r="S212" s="18"/>
      <c r="T212" s="18"/>
      <c r="U212" s="18"/>
      <c r="V212" s="18"/>
      <c r="W212" s="18" t="s">
        <v>257</v>
      </c>
    </row>
    <row r="213" spans="1:23">
      <c r="A213" s="18">
        <v>211</v>
      </c>
      <c r="B213" s="482" t="s">
        <v>1134</v>
      </c>
      <c r="C213" s="18">
        <v>211</v>
      </c>
      <c r="D213" s="18">
        <v>447</v>
      </c>
      <c r="E213" s="19">
        <v>161003981</v>
      </c>
      <c r="F213" s="18">
        <v>58</v>
      </c>
      <c r="G213" s="18">
        <v>3536.2</v>
      </c>
      <c r="H213" s="82">
        <v>523.79999999999995</v>
      </c>
      <c r="I213" s="18">
        <v>0</v>
      </c>
      <c r="J213" s="18"/>
      <c r="K213" s="18"/>
      <c r="L213" s="18">
        <v>2</v>
      </c>
      <c r="M213" s="18">
        <v>5</v>
      </c>
      <c r="N213" s="18"/>
      <c r="O213" s="18"/>
      <c r="P213" s="18"/>
      <c r="Q213" s="18"/>
      <c r="R213" s="18"/>
      <c r="S213" s="18"/>
      <c r="T213" s="18"/>
      <c r="U213" s="18"/>
      <c r="V213" s="18"/>
      <c r="W213" s="18" t="s">
        <v>257</v>
      </c>
    </row>
    <row r="214" spans="1:23">
      <c r="A214" s="18">
        <v>212</v>
      </c>
      <c r="B214" s="482" t="s">
        <v>1134</v>
      </c>
      <c r="C214" s="18">
        <v>212</v>
      </c>
      <c r="D214" s="18">
        <v>444</v>
      </c>
      <c r="E214" s="19">
        <v>161003982</v>
      </c>
      <c r="F214" s="18">
        <v>59</v>
      </c>
      <c r="G214" s="18">
        <v>3418.63</v>
      </c>
      <c r="H214" s="82">
        <v>406.37</v>
      </c>
      <c r="I214" s="18">
        <v>0</v>
      </c>
      <c r="J214" s="18"/>
      <c r="K214" s="18"/>
      <c r="L214" s="18">
        <v>1</v>
      </c>
      <c r="M214" s="18">
        <v>45</v>
      </c>
      <c r="N214" s="18"/>
      <c r="O214" s="18"/>
      <c r="P214" s="18"/>
      <c r="Q214" s="18"/>
      <c r="R214" s="18"/>
      <c r="S214" s="18"/>
      <c r="T214" s="18"/>
      <c r="U214" s="18"/>
      <c r="V214" s="18"/>
      <c r="W214" s="18" t="s">
        <v>259</v>
      </c>
    </row>
    <row r="215" spans="1:23">
      <c r="A215" s="18">
        <v>213</v>
      </c>
      <c r="B215" s="483" t="s">
        <v>1135</v>
      </c>
      <c r="C215" s="18">
        <v>213</v>
      </c>
      <c r="D215" s="18">
        <v>449</v>
      </c>
      <c r="E215" s="19">
        <v>161003983</v>
      </c>
      <c r="F215" s="18">
        <v>56</v>
      </c>
      <c r="G215" s="18">
        <v>3258.45</v>
      </c>
      <c r="H215" s="82">
        <v>366.55</v>
      </c>
      <c r="I215" s="18">
        <v>0</v>
      </c>
      <c r="J215" s="18"/>
      <c r="K215" s="18"/>
      <c r="L215" s="18">
        <v>1</v>
      </c>
      <c r="M215" s="18">
        <v>45</v>
      </c>
      <c r="N215" s="18"/>
      <c r="O215" s="18"/>
      <c r="P215" s="18"/>
      <c r="Q215" s="18"/>
      <c r="R215" s="18"/>
      <c r="S215" s="18"/>
      <c r="T215" s="18"/>
      <c r="U215" s="18"/>
      <c r="V215" s="18"/>
      <c r="W215" s="18" t="s">
        <v>257</v>
      </c>
    </row>
    <row r="216" spans="1:23">
      <c r="A216" s="18">
        <v>214</v>
      </c>
      <c r="B216" s="483" t="s">
        <v>1135</v>
      </c>
      <c r="C216" s="18">
        <v>214</v>
      </c>
      <c r="D216" s="18">
        <v>448</v>
      </c>
      <c r="E216" s="19">
        <v>161003984</v>
      </c>
      <c r="F216" s="18">
        <v>57</v>
      </c>
      <c r="G216" s="18">
        <v>3333.43</v>
      </c>
      <c r="H216" s="82">
        <v>371.57</v>
      </c>
      <c r="I216" s="18">
        <v>0</v>
      </c>
      <c r="J216" s="18"/>
      <c r="K216" s="18"/>
      <c r="L216" s="18">
        <v>2</v>
      </c>
      <c r="M216" s="18">
        <v>10</v>
      </c>
      <c r="N216" s="18"/>
      <c r="O216" s="18"/>
      <c r="P216" s="18"/>
      <c r="Q216" s="18"/>
      <c r="R216" s="18"/>
      <c r="S216" s="18"/>
      <c r="T216" s="18"/>
      <c r="U216" s="18"/>
      <c r="V216" s="18"/>
      <c r="W216" s="18" t="s">
        <v>259</v>
      </c>
    </row>
    <row r="217" spans="1:23">
      <c r="A217" s="18">
        <v>215</v>
      </c>
      <c r="B217" s="483" t="s">
        <v>1135</v>
      </c>
      <c r="C217" s="18">
        <v>215</v>
      </c>
      <c r="D217" s="18">
        <v>450</v>
      </c>
      <c r="E217" s="19">
        <v>161003985</v>
      </c>
      <c r="F217" s="18">
        <v>58</v>
      </c>
      <c r="G217" s="18">
        <v>3389.85</v>
      </c>
      <c r="H217" s="82">
        <v>357.15</v>
      </c>
      <c r="I217" s="18">
        <v>0</v>
      </c>
      <c r="J217" s="18"/>
      <c r="K217" s="18"/>
      <c r="L217" s="18">
        <v>2</v>
      </c>
      <c r="M217" s="18">
        <v>0</v>
      </c>
      <c r="N217" s="18"/>
      <c r="O217" s="18"/>
      <c r="P217" s="18"/>
      <c r="Q217" s="18"/>
      <c r="R217" s="18"/>
      <c r="S217" s="18"/>
      <c r="T217" s="18"/>
      <c r="U217" s="18"/>
      <c r="V217" s="18"/>
      <c r="W217" s="18" t="s">
        <v>257</v>
      </c>
    </row>
    <row r="218" spans="1:23">
      <c r="A218" s="18">
        <v>216</v>
      </c>
      <c r="B218" s="483" t="s">
        <v>1135</v>
      </c>
      <c r="C218" s="18">
        <v>216</v>
      </c>
      <c r="D218" s="18">
        <v>451</v>
      </c>
      <c r="E218" s="19">
        <v>161003986</v>
      </c>
      <c r="F218" s="18">
        <v>57</v>
      </c>
      <c r="G218" s="18">
        <v>3392.84</v>
      </c>
      <c r="H218" s="82">
        <v>311.16000000000003</v>
      </c>
      <c r="I218" s="18">
        <v>0</v>
      </c>
      <c r="J218" s="18"/>
      <c r="K218" s="18"/>
      <c r="L218" s="18">
        <v>2</v>
      </c>
      <c r="M218" s="18">
        <v>0</v>
      </c>
      <c r="N218" s="18"/>
      <c r="O218" s="18"/>
      <c r="P218" s="18"/>
      <c r="Q218" s="18"/>
      <c r="R218" s="18"/>
      <c r="S218" s="18"/>
      <c r="T218" s="18"/>
      <c r="U218" s="18"/>
      <c r="V218" s="18"/>
      <c r="W218" s="18" t="s">
        <v>259</v>
      </c>
    </row>
    <row r="219" spans="1:23">
      <c r="A219" s="18">
        <v>217</v>
      </c>
      <c r="B219" s="483" t="s">
        <v>1135</v>
      </c>
      <c r="C219" s="18">
        <v>217</v>
      </c>
      <c r="D219" s="18">
        <v>452</v>
      </c>
      <c r="E219" s="19">
        <v>141000357</v>
      </c>
      <c r="F219" s="18">
        <v>56</v>
      </c>
      <c r="G219" s="18">
        <v>3339.06</v>
      </c>
      <c r="H219" s="82">
        <v>280.94</v>
      </c>
      <c r="I219" s="18">
        <v>0</v>
      </c>
      <c r="J219" s="18"/>
      <c r="K219" s="18"/>
      <c r="L219" s="18">
        <v>1</v>
      </c>
      <c r="M219" s="18">
        <v>55</v>
      </c>
      <c r="N219" s="18"/>
      <c r="O219" s="18"/>
      <c r="P219" s="18"/>
      <c r="Q219" s="18"/>
      <c r="R219" s="18"/>
      <c r="S219" s="18"/>
      <c r="T219" s="18"/>
      <c r="U219" s="18"/>
      <c r="V219" s="18"/>
      <c r="W219" s="18" t="s">
        <v>257</v>
      </c>
    </row>
    <row r="220" spans="1:23">
      <c r="A220" s="18">
        <v>218</v>
      </c>
      <c r="B220" s="483" t="s">
        <v>1135</v>
      </c>
      <c r="C220" s="18">
        <v>218</v>
      </c>
      <c r="D220" s="18">
        <v>453</v>
      </c>
      <c r="E220" s="19">
        <v>151000115</v>
      </c>
      <c r="F220" s="18">
        <v>58</v>
      </c>
      <c r="G220" s="18">
        <v>3493.24</v>
      </c>
      <c r="H220" s="82">
        <v>261.33999999999997</v>
      </c>
      <c r="I220" s="18">
        <v>2.58</v>
      </c>
      <c r="J220" s="18"/>
      <c r="K220" s="18"/>
      <c r="L220" s="18">
        <v>1</v>
      </c>
      <c r="M220" s="18">
        <v>55</v>
      </c>
      <c r="N220" s="18"/>
      <c r="O220" s="18"/>
      <c r="P220" s="18"/>
      <c r="Q220" s="18"/>
      <c r="R220" s="18"/>
      <c r="S220" s="18"/>
      <c r="T220" s="18"/>
      <c r="U220" s="18"/>
      <c r="V220" s="18"/>
      <c r="W220" s="18" t="s">
        <v>257</v>
      </c>
    </row>
    <row r="221" spans="1:23">
      <c r="A221" s="18">
        <v>219</v>
      </c>
      <c r="B221" s="483" t="s">
        <v>1135</v>
      </c>
      <c r="C221" s="18">
        <v>219</v>
      </c>
      <c r="D221" s="18">
        <v>454</v>
      </c>
      <c r="E221" s="19">
        <v>161003987</v>
      </c>
      <c r="F221" s="18">
        <v>58</v>
      </c>
      <c r="G221" s="18">
        <v>3439.23</v>
      </c>
      <c r="H221" s="82">
        <v>311.37</v>
      </c>
      <c r="I221" s="18">
        <v>0</v>
      </c>
      <c r="J221" s="18"/>
      <c r="K221" s="18"/>
      <c r="L221" s="18">
        <v>2</v>
      </c>
      <c r="M221" s="18">
        <v>5</v>
      </c>
      <c r="N221" s="18"/>
      <c r="O221" s="18"/>
      <c r="P221" s="18"/>
      <c r="Q221" s="18"/>
      <c r="R221" s="18"/>
      <c r="S221" s="18"/>
      <c r="T221" s="18"/>
      <c r="U221" s="18"/>
      <c r="V221" s="18"/>
      <c r="W221" s="18" t="s">
        <v>259</v>
      </c>
    </row>
    <row r="222" spans="1:23">
      <c r="A222" s="18">
        <v>220</v>
      </c>
      <c r="B222" s="483" t="s">
        <v>1135</v>
      </c>
      <c r="C222" s="18">
        <v>220</v>
      </c>
      <c r="D222" s="18">
        <v>455</v>
      </c>
      <c r="E222" s="19">
        <v>161003988</v>
      </c>
      <c r="F222" s="18">
        <v>59</v>
      </c>
      <c r="G222" s="18">
        <v>3429.41</v>
      </c>
      <c r="H222" s="82">
        <v>395.59</v>
      </c>
      <c r="I222" s="18">
        <v>0</v>
      </c>
      <c r="J222" s="18"/>
      <c r="K222" s="18"/>
      <c r="L222" s="18">
        <v>2</v>
      </c>
      <c r="M222" s="18">
        <v>5</v>
      </c>
      <c r="N222" s="18"/>
      <c r="O222" s="18"/>
      <c r="P222" s="18"/>
      <c r="Q222" s="18"/>
      <c r="R222" s="18"/>
      <c r="S222" s="18"/>
      <c r="T222" s="18"/>
      <c r="U222" s="18"/>
      <c r="V222" s="18"/>
      <c r="W222" s="18" t="s">
        <v>257</v>
      </c>
    </row>
    <row r="223" spans="1:23">
      <c r="A223" s="18">
        <v>221</v>
      </c>
      <c r="B223" s="483" t="s">
        <v>1135</v>
      </c>
      <c r="C223" s="18">
        <v>221</v>
      </c>
      <c r="D223" s="18">
        <v>456</v>
      </c>
      <c r="E223" s="19">
        <v>161003989</v>
      </c>
      <c r="F223" s="18">
        <v>58</v>
      </c>
      <c r="G223" s="18">
        <v>3365.04</v>
      </c>
      <c r="H223" s="82">
        <v>392.96</v>
      </c>
      <c r="I223" s="18">
        <v>0</v>
      </c>
      <c r="J223" s="18"/>
      <c r="K223" s="18"/>
      <c r="L223" s="18">
        <v>2</v>
      </c>
      <c r="M223" s="18">
        <v>55</v>
      </c>
      <c r="N223" s="18"/>
      <c r="O223" s="18"/>
      <c r="P223" s="18"/>
      <c r="Q223" s="18"/>
      <c r="R223" s="18"/>
      <c r="S223" s="18"/>
      <c r="T223" s="18"/>
      <c r="U223" s="18"/>
      <c r="V223" s="18"/>
      <c r="W223" s="165" t="s">
        <v>257</v>
      </c>
    </row>
    <row r="224" spans="1:23">
      <c r="A224" s="18">
        <v>222</v>
      </c>
      <c r="B224" s="484" t="s">
        <v>1136</v>
      </c>
      <c r="C224" s="18">
        <v>222</v>
      </c>
      <c r="D224" s="18">
        <v>457</v>
      </c>
      <c r="E224" s="19">
        <v>161003990</v>
      </c>
      <c r="F224" s="18">
        <v>59</v>
      </c>
      <c r="G224" s="18">
        <v>3466.23</v>
      </c>
      <c r="H224" s="82">
        <v>356.77</v>
      </c>
      <c r="I224" s="18">
        <v>0</v>
      </c>
      <c r="J224" s="18"/>
      <c r="K224" s="18"/>
      <c r="L224" s="18">
        <v>2</v>
      </c>
      <c r="M224" s="18">
        <v>40</v>
      </c>
      <c r="N224" s="18"/>
      <c r="O224" s="18"/>
      <c r="P224" s="18"/>
      <c r="Q224" s="18"/>
      <c r="R224" s="18"/>
      <c r="S224" s="18"/>
      <c r="T224" s="18"/>
      <c r="U224" s="18"/>
      <c r="V224" s="18"/>
      <c r="W224" s="165" t="s">
        <v>257</v>
      </c>
    </row>
    <row r="225" spans="1:23">
      <c r="A225" s="18">
        <v>223</v>
      </c>
      <c r="B225" s="484" t="s">
        <v>1136</v>
      </c>
      <c r="C225" s="18">
        <v>223</v>
      </c>
      <c r="D225" s="18">
        <v>458</v>
      </c>
      <c r="E225" s="19">
        <v>161003991</v>
      </c>
      <c r="F225" s="18">
        <v>59</v>
      </c>
      <c r="G225" s="18">
        <v>3486.83</v>
      </c>
      <c r="H225" s="82">
        <v>346.17</v>
      </c>
      <c r="I225" s="18">
        <v>0</v>
      </c>
      <c r="J225" s="18"/>
      <c r="K225" s="18"/>
      <c r="L225" s="18">
        <v>2</v>
      </c>
      <c r="M225" s="18">
        <v>5</v>
      </c>
      <c r="N225" s="18"/>
      <c r="O225" s="18"/>
      <c r="P225" s="18"/>
      <c r="Q225" s="18"/>
      <c r="R225" s="18"/>
      <c r="S225" s="18"/>
      <c r="T225" s="18"/>
      <c r="U225" s="18"/>
      <c r="V225" s="18"/>
      <c r="W225" s="165" t="s">
        <v>259</v>
      </c>
    </row>
    <row r="226" spans="1:23">
      <c r="A226" s="18">
        <v>224</v>
      </c>
      <c r="B226" s="484" t="s">
        <v>1136</v>
      </c>
      <c r="C226" s="18">
        <v>224</v>
      </c>
      <c r="D226" s="18">
        <v>459</v>
      </c>
      <c r="E226" s="19">
        <v>141000358</v>
      </c>
      <c r="F226" s="18">
        <v>58</v>
      </c>
      <c r="G226" s="18">
        <v>3379.05</v>
      </c>
      <c r="H226" s="82">
        <v>367.95</v>
      </c>
      <c r="I226" s="18">
        <v>0</v>
      </c>
      <c r="J226" s="18"/>
      <c r="K226" s="18"/>
      <c r="L226" s="18">
        <v>2</v>
      </c>
      <c r="M226" s="18">
        <v>5</v>
      </c>
      <c r="N226" s="18"/>
      <c r="O226" s="18"/>
      <c r="P226" s="18"/>
      <c r="Q226" s="18"/>
      <c r="R226" s="18"/>
      <c r="S226" s="18"/>
      <c r="T226" s="18"/>
      <c r="U226" s="18"/>
      <c r="V226" s="18"/>
      <c r="W226" s="165" t="s">
        <v>257</v>
      </c>
    </row>
    <row r="227" spans="1:23">
      <c r="A227" s="18">
        <v>225</v>
      </c>
      <c r="B227" s="484" t="s">
        <v>1136</v>
      </c>
      <c r="C227" s="18">
        <v>225</v>
      </c>
      <c r="D227" s="18">
        <v>461</v>
      </c>
      <c r="E227" s="19">
        <v>161003992</v>
      </c>
      <c r="F227" s="18">
        <v>59</v>
      </c>
      <c r="G227" s="18">
        <v>3516.23</v>
      </c>
      <c r="H227" s="82">
        <v>300.77</v>
      </c>
      <c r="I227" s="18">
        <v>0</v>
      </c>
      <c r="J227" s="18"/>
      <c r="K227" s="18"/>
      <c r="L227" s="18">
        <v>1</v>
      </c>
      <c r="M227" s="18">
        <v>30</v>
      </c>
      <c r="N227" s="18"/>
      <c r="O227" s="18"/>
      <c r="P227" s="18"/>
      <c r="Q227" s="18"/>
      <c r="R227" s="18"/>
      <c r="S227" s="18"/>
      <c r="T227" s="18"/>
      <c r="U227" s="18"/>
      <c r="V227" s="18"/>
      <c r="W227" s="18" t="s">
        <v>257</v>
      </c>
    </row>
    <row r="228" spans="1:23">
      <c r="A228" s="18">
        <v>226</v>
      </c>
      <c r="B228" s="484" t="s">
        <v>1136</v>
      </c>
      <c r="C228" s="18">
        <v>226</v>
      </c>
      <c r="D228" s="18">
        <v>460</v>
      </c>
      <c r="E228" s="19">
        <v>141000359</v>
      </c>
      <c r="F228" s="18">
        <v>59</v>
      </c>
      <c r="G228" s="18">
        <v>3543.61</v>
      </c>
      <c r="H228" s="82">
        <v>285.39</v>
      </c>
      <c r="I228" s="18">
        <v>0</v>
      </c>
      <c r="J228" s="18"/>
      <c r="K228" s="18"/>
      <c r="L228" s="18">
        <v>1</v>
      </c>
      <c r="M228" s="18">
        <v>50</v>
      </c>
      <c r="N228" s="18"/>
      <c r="O228" s="18"/>
      <c r="P228" s="18"/>
      <c r="Q228" s="18"/>
      <c r="R228" s="18"/>
      <c r="S228" s="18"/>
      <c r="T228" s="18"/>
      <c r="U228" s="18"/>
      <c r="V228" s="18"/>
      <c r="W228" s="18" t="s">
        <v>259</v>
      </c>
    </row>
    <row r="229" spans="1:23">
      <c r="A229" s="18">
        <v>227</v>
      </c>
      <c r="B229" s="484" t="s">
        <v>1136</v>
      </c>
      <c r="C229" s="18">
        <v>227</v>
      </c>
      <c r="D229" s="18">
        <v>462</v>
      </c>
      <c r="E229" s="19">
        <v>161003993</v>
      </c>
      <c r="F229" s="18">
        <v>58</v>
      </c>
      <c r="G229" s="18">
        <v>3489.05</v>
      </c>
      <c r="H229" s="82">
        <v>261.95</v>
      </c>
      <c r="I229" s="18">
        <v>0</v>
      </c>
      <c r="J229" s="18"/>
      <c r="K229" s="18"/>
      <c r="L229" s="18">
        <v>1</v>
      </c>
      <c r="M229" s="18">
        <v>50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18" t="s">
        <v>257</v>
      </c>
    </row>
    <row r="230" spans="1:23">
      <c r="A230" s="18">
        <v>228</v>
      </c>
      <c r="B230" s="484" t="s">
        <v>1136</v>
      </c>
      <c r="C230" s="18">
        <v>228</v>
      </c>
      <c r="D230" s="18">
        <v>463</v>
      </c>
      <c r="E230" s="19">
        <v>161003994</v>
      </c>
      <c r="F230" s="18">
        <v>58</v>
      </c>
      <c r="G230" s="18">
        <v>3536.02</v>
      </c>
      <c r="H230" s="82">
        <v>235.95</v>
      </c>
      <c r="I230" s="18">
        <v>1.97</v>
      </c>
      <c r="J230" s="18"/>
      <c r="K230" s="18"/>
      <c r="L230" s="18">
        <v>1</v>
      </c>
      <c r="M230" s="18">
        <v>55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485" t="s">
        <v>259</v>
      </c>
    </row>
    <row r="231" spans="1:23">
      <c r="A231" s="18">
        <v>229</v>
      </c>
      <c r="B231" s="486" t="s">
        <v>1137</v>
      </c>
      <c r="C231" s="18">
        <v>229</v>
      </c>
      <c r="D231" s="18">
        <v>465</v>
      </c>
      <c r="E231" s="19">
        <v>161003995</v>
      </c>
      <c r="F231" s="18">
        <v>59</v>
      </c>
      <c r="G231" s="18">
        <v>3429.23</v>
      </c>
      <c r="H231" s="82">
        <v>395.77</v>
      </c>
      <c r="I231" s="18">
        <v>0</v>
      </c>
      <c r="J231" s="18"/>
      <c r="K231" s="18"/>
      <c r="L231" s="18">
        <v>2</v>
      </c>
      <c r="M231" s="18">
        <v>5</v>
      </c>
      <c r="N231" s="18"/>
      <c r="O231" s="18"/>
      <c r="P231" s="18"/>
      <c r="Q231" s="18"/>
      <c r="R231" s="18"/>
      <c r="S231" s="18"/>
      <c r="T231" s="18"/>
      <c r="U231" s="18"/>
      <c r="V231" s="18"/>
      <c r="W231" s="18" t="s">
        <v>259</v>
      </c>
    </row>
    <row r="232" spans="1:23">
      <c r="A232" s="18">
        <v>230</v>
      </c>
      <c r="B232" s="486" t="s">
        <v>1137</v>
      </c>
      <c r="C232" s="18">
        <v>230</v>
      </c>
      <c r="D232" s="18">
        <v>464</v>
      </c>
      <c r="E232" s="19">
        <v>161003996</v>
      </c>
      <c r="F232" s="18">
        <v>57</v>
      </c>
      <c r="G232" s="18">
        <v>3303.09</v>
      </c>
      <c r="H232" s="82">
        <v>387.91</v>
      </c>
      <c r="I232" s="18">
        <v>0</v>
      </c>
      <c r="J232" s="18"/>
      <c r="K232" s="18"/>
      <c r="L232" s="18">
        <v>1</v>
      </c>
      <c r="M232" s="18">
        <v>35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18" t="s">
        <v>257</v>
      </c>
    </row>
    <row r="233" spans="1:23">
      <c r="A233" s="18">
        <v>231</v>
      </c>
      <c r="B233" s="486" t="s">
        <v>1137</v>
      </c>
      <c r="C233" s="18">
        <v>231</v>
      </c>
      <c r="D233" s="18">
        <v>466</v>
      </c>
      <c r="E233" s="19">
        <v>161003997</v>
      </c>
      <c r="F233" s="18">
        <v>59</v>
      </c>
      <c r="G233" s="18">
        <v>3381.01</v>
      </c>
      <c r="H233" s="82">
        <v>449.99</v>
      </c>
      <c r="I233" s="18">
        <v>0</v>
      </c>
      <c r="J233" s="18"/>
      <c r="K233" s="18"/>
      <c r="L233" s="18">
        <v>1</v>
      </c>
      <c r="M233" s="18">
        <v>35</v>
      </c>
      <c r="N233" s="18"/>
      <c r="O233" s="18"/>
      <c r="P233" s="18"/>
      <c r="Q233" s="18"/>
      <c r="R233" s="18"/>
      <c r="S233" s="18"/>
      <c r="T233" s="18"/>
      <c r="U233" s="18"/>
      <c r="V233" s="18"/>
      <c r="W233" s="18" t="s">
        <v>257</v>
      </c>
    </row>
    <row r="234" spans="1:23">
      <c r="A234" s="18">
        <v>232</v>
      </c>
      <c r="B234" s="486" t="s">
        <v>1137</v>
      </c>
      <c r="C234" s="18">
        <v>232</v>
      </c>
      <c r="D234" s="18">
        <v>467</v>
      </c>
      <c r="E234" s="19">
        <v>161003998</v>
      </c>
      <c r="F234" s="18">
        <v>53</v>
      </c>
      <c r="G234" s="18">
        <v>3107.09</v>
      </c>
      <c r="H234" s="82">
        <v>327.91</v>
      </c>
      <c r="I234" s="18">
        <v>0</v>
      </c>
      <c r="J234" s="18"/>
      <c r="K234" s="18"/>
      <c r="L234" s="18">
        <v>1</v>
      </c>
      <c r="M234" s="18">
        <v>45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18" t="s">
        <v>257</v>
      </c>
    </row>
    <row r="235" spans="1:23">
      <c r="A235" s="18">
        <v>233</v>
      </c>
      <c r="B235" s="486" t="s">
        <v>1137</v>
      </c>
      <c r="C235" s="18">
        <v>233</v>
      </c>
      <c r="D235" s="18">
        <v>468</v>
      </c>
      <c r="E235" s="19">
        <v>161003999</v>
      </c>
      <c r="F235" s="18">
        <v>58</v>
      </c>
      <c r="G235" s="18">
        <v>3264.43</v>
      </c>
      <c r="H235" s="82">
        <v>504.57</v>
      </c>
      <c r="I235" s="18">
        <v>0</v>
      </c>
      <c r="J235" s="18"/>
      <c r="K235" s="18"/>
      <c r="L235" s="18">
        <v>1</v>
      </c>
      <c r="M235" s="18">
        <v>45</v>
      </c>
      <c r="N235" s="18"/>
      <c r="O235" s="18"/>
      <c r="P235" s="18"/>
      <c r="Q235" s="18"/>
      <c r="R235" s="18"/>
      <c r="S235" s="18"/>
      <c r="T235" s="18"/>
      <c r="U235" s="18"/>
      <c r="V235" s="18"/>
      <c r="W235" s="486" t="s">
        <v>259</v>
      </c>
    </row>
    <row r="236" spans="1:23">
      <c r="A236" s="18">
        <v>234</v>
      </c>
      <c r="B236" s="486" t="s">
        <v>1137</v>
      </c>
      <c r="C236" s="18">
        <v>234</v>
      </c>
      <c r="D236" s="18">
        <v>469</v>
      </c>
      <c r="E236" s="19">
        <v>161004000</v>
      </c>
      <c r="F236" s="18">
        <v>58</v>
      </c>
      <c r="G236" s="18">
        <v>3676.4</v>
      </c>
      <c r="H236" s="82">
        <v>383.6</v>
      </c>
      <c r="I236" s="18">
        <v>0</v>
      </c>
      <c r="J236" s="18"/>
      <c r="K236" s="18"/>
      <c r="L236" s="18">
        <v>1</v>
      </c>
      <c r="M236" s="18">
        <v>55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487" t="s">
        <v>257</v>
      </c>
    </row>
    <row r="237" spans="1:23">
      <c r="A237" s="18">
        <v>235</v>
      </c>
      <c r="B237" s="486" t="s">
        <v>1137</v>
      </c>
      <c r="C237" s="18">
        <v>235</v>
      </c>
      <c r="D237" s="18">
        <v>470</v>
      </c>
      <c r="E237" s="19">
        <v>161004001</v>
      </c>
      <c r="F237" s="18">
        <v>58</v>
      </c>
      <c r="G237" s="18">
        <v>3400.25</v>
      </c>
      <c r="H237" s="82">
        <v>342.75</v>
      </c>
      <c r="I237" s="18">
        <v>0</v>
      </c>
      <c r="J237" s="18"/>
      <c r="K237" s="18"/>
      <c r="L237" s="18">
        <v>2</v>
      </c>
      <c r="M237" s="18">
        <v>0</v>
      </c>
      <c r="N237" s="18"/>
      <c r="O237" s="18"/>
      <c r="P237" s="18"/>
      <c r="Q237" s="18"/>
      <c r="R237" s="18"/>
      <c r="S237" s="18"/>
      <c r="T237" s="18"/>
      <c r="U237" s="18"/>
      <c r="V237" s="18"/>
      <c r="W237" s="18" t="s">
        <v>257</v>
      </c>
    </row>
    <row r="238" spans="1:23">
      <c r="A238" s="18">
        <v>236</v>
      </c>
      <c r="B238" s="486" t="s">
        <v>1137</v>
      </c>
      <c r="C238" s="18">
        <v>236</v>
      </c>
      <c r="D238" s="18">
        <v>471</v>
      </c>
      <c r="E238" s="19">
        <v>161004002</v>
      </c>
      <c r="F238" s="18">
        <v>57</v>
      </c>
      <c r="G238" s="18">
        <v>3317.86</v>
      </c>
      <c r="H238" s="82">
        <v>368.14</v>
      </c>
      <c r="I238" s="18">
        <v>0</v>
      </c>
      <c r="J238" s="18"/>
      <c r="K238" s="18"/>
      <c r="L238" s="18">
        <v>1</v>
      </c>
      <c r="M238" s="18">
        <v>30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8" t="s">
        <v>259</v>
      </c>
    </row>
    <row r="239" spans="1:23">
      <c r="A239" s="18">
        <v>237</v>
      </c>
      <c r="B239" s="486" t="s">
        <v>1137</v>
      </c>
      <c r="C239" s="18">
        <v>237</v>
      </c>
      <c r="D239" s="18">
        <v>472</v>
      </c>
      <c r="E239" s="19">
        <v>141000360</v>
      </c>
      <c r="F239" s="18">
        <v>59</v>
      </c>
      <c r="G239" s="18">
        <v>3457.66</v>
      </c>
      <c r="H239" s="82">
        <v>354.34</v>
      </c>
      <c r="I239" s="18">
        <v>0</v>
      </c>
      <c r="J239" s="18"/>
      <c r="K239" s="18"/>
      <c r="L239" s="18">
        <v>2</v>
      </c>
      <c r="M239" s="18">
        <v>20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8" t="s">
        <v>257</v>
      </c>
    </row>
    <row r="240" spans="1:23">
      <c r="A240" s="18">
        <v>238</v>
      </c>
      <c r="B240" s="488" t="s">
        <v>1138</v>
      </c>
      <c r="C240" s="18">
        <v>238</v>
      </c>
      <c r="D240" s="18">
        <v>473</v>
      </c>
      <c r="E240" s="19">
        <v>161004003</v>
      </c>
      <c r="F240" s="18">
        <v>57</v>
      </c>
      <c r="G240" s="18">
        <v>3351.47</v>
      </c>
      <c r="H240" s="82">
        <v>335.53</v>
      </c>
      <c r="I240" s="18">
        <v>0</v>
      </c>
      <c r="J240" s="18"/>
      <c r="K240" s="18"/>
      <c r="L240" s="18">
        <v>2</v>
      </c>
      <c r="M240" s="18">
        <v>20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18" t="s">
        <v>259</v>
      </c>
    </row>
    <row r="241" spans="1:23">
      <c r="A241" s="18">
        <v>239</v>
      </c>
      <c r="B241" s="488" t="s">
        <v>1138</v>
      </c>
      <c r="C241" s="18">
        <v>239</v>
      </c>
      <c r="D241" s="18">
        <v>474</v>
      </c>
      <c r="E241" s="19">
        <v>161004004</v>
      </c>
      <c r="F241" s="18">
        <v>58</v>
      </c>
      <c r="G241" s="18">
        <v>3561.8</v>
      </c>
      <c r="H241" s="82">
        <v>498.2</v>
      </c>
      <c r="I241" s="18">
        <v>0</v>
      </c>
      <c r="J241" s="18"/>
      <c r="K241" s="18"/>
      <c r="L241" s="18">
        <v>2</v>
      </c>
      <c r="M241" s="18">
        <v>55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18" t="s">
        <v>257</v>
      </c>
    </row>
    <row r="242" spans="1:23">
      <c r="A242" s="18">
        <v>240</v>
      </c>
      <c r="B242" s="488" t="s">
        <v>1138</v>
      </c>
      <c r="C242" s="18">
        <v>240</v>
      </c>
      <c r="D242" s="18">
        <v>475</v>
      </c>
      <c r="E242" s="19">
        <v>161004005</v>
      </c>
      <c r="F242" s="18">
        <v>56</v>
      </c>
      <c r="G242" s="18">
        <v>3322.45</v>
      </c>
      <c r="H242" s="82">
        <v>316.55</v>
      </c>
      <c r="I242" s="18">
        <v>0</v>
      </c>
      <c r="J242" s="18"/>
      <c r="K242" s="18"/>
      <c r="L242" s="18">
        <v>1</v>
      </c>
      <c r="M242" s="18">
        <v>35</v>
      </c>
      <c r="N242" s="18"/>
      <c r="O242" s="18"/>
      <c r="P242" s="18"/>
      <c r="Q242" s="18"/>
      <c r="R242" s="18"/>
      <c r="S242" s="18"/>
      <c r="T242" s="18"/>
      <c r="U242" s="18"/>
      <c r="V242" s="18"/>
      <c r="W242" s="18" t="s">
        <v>259</v>
      </c>
    </row>
    <row r="243" spans="1:23">
      <c r="A243" s="18">
        <v>241</v>
      </c>
      <c r="B243" s="488" t="s">
        <v>1138</v>
      </c>
      <c r="C243" s="18">
        <v>241</v>
      </c>
      <c r="D243" s="18">
        <v>476</v>
      </c>
      <c r="E243" s="19">
        <v>161004006</v>
      </c>
      <c r="F243" s="18">
        <v>56</v>
      </c>
      <c r="G243" s="18">
        <v>3295.25</v>
      </c>
      <c r="H243" s="82">
        <v>329.75</v>
      </c>
      <c r="I243" s="18">
        <v>0</v>
      </c>
      <c r="J243" s="18"/>
      <c r="K243" s="18"/>
      <c r="L243" s="18">
        <v>1</v>
      </c>
      <c r="M243" s="18">
        <v>40</v>
      </c>
      <c r="N243" s="18"/>
      <c r="O243" s="18"/>
      <c r="P243" s="18"/>
      <c r="Q243" s="18"/>
      <c r="R243" s="18"/>
      <c r="S243" s="18"/>
      <c r="T243" s="18"/>
      <c r="U243" s="18"/>
      <c r="V243" s="18"/>
      <c r="W243" s="18" t="s">
        <v>257</v>
      </c>
    </row>
    <row r="244" spans="1:23">
      <c r="A244" s="18">
        <v>242</v>
      </c>
      <c r="B244" s="488" t="s">
        <v>1138</v>
      </c>
      <c r="C244" s="18">
        <v>242</v>
      </c>
      <c r="D244" s="18">
        <v>478</v>
      </c>
      <c r="E244" s="19">
        <v>161004007</v>
      </c>
      <c r="F244" s="18">
        <v>57</v>
      </c>
      <c r="G244" s="18">
        <v>3398.86</v>
      </c>
      <c r="H244" s="82">
        <v>275.14</v>
      </c>
      <c r="I244" s="18">
        <v>0</v>
      </c>
      <c r="J244" s="18"/>
      <c r="K244" s="18"/>
      <c r="L244" s="18">
        <v>2</v>
      </c>
      <c r="M244" s="18">
        <v>10</v>
      </c>
      <c r="N244" s="18"/>
      <c r="O244" s="18"/>
      <c r="P244" s="18"/>
      <c r="Q244" s="18"/>
      <c r="R244" s="18"/>
      <c r="S244" s="18"/>
      <c r="T244" s="18"/>
      <c r="U244" s="18"/>
      <c r="V244" s="18"/>
      <c r="W244" s="18" t="s">
        <v>257</v>
      </c>
    </row>
    <row r="245" spans="1:23">
      <c r="A245" s="18">
        <v>243</v>
      </c>
      <c r="B245" s="488" t="s">
        <v>1138</v>
      </c>
      <c r="C245" s="18">
        <v>243</v>
      </c>
      <c r="D245" s="18">
        <v>477</v>
      </c>
      <c r="E245" s="19">
        <v>161004008</v>
      </c>
      <c r="F245" s="18">
        <v>55</v>
      </c>
      <c r="G245" s="18">
        <v>3231.3</v>
      </c>
      <c r="H245" s="82">
        <v>396.7</v>
      </c>
      <c r="I245" s="18">
        <v>0</v>
      </c>
      <c r="J245" s="18"/>
      <c r="K245" s="18"/>
      <c r="L245" s="18">
        <v>2</v>
      </c>
      <c r="M245" s="18">
        <v>0</v>
      </c>
      <c r="N245" s="18"/>
      <c r="O245" s="18"/>
      <c r="P245" s="18"/>
      <c r="Q245" s="18"/>
      <c r="R245" s="18"/>
      <c r="S245" s="18"/>
      <c r="T245" s="18"/>
      <c r="U245" s="18"/>
      <c r="V245" s="18"/>
      <c r="W245" s="18" t="s">
        <v>259</v>
      </c>
    </row>
    <row r="246" spans="1:23">
      <c r="A246" s="18">
        <v>244</v>
      </c>
      <c r="B246" s="488" t="s">
        <v>1138</v>
      </c>
      <c r="C246" s="18">
        <v>244</v>
      </c>
      <c r="D246" s="18">
        <v>479</v>
      </c>
      <c r="E246" s="19">
        <v>161004009</v>
      </c>
      <c r="F246" s="18">
        <v>59</v>
      </c>
      <c r="G246" s="18">
        <v>3443.41</v>
      </c>
      <c r="H246" s="82">
        <v>387.59</v>
      </c>
      <c r="I246" s="18">
        <v>0</v>
      </c>
      <c r="J246" s="18"/>
      <c r="K246" s="18"/>
      <c r="L246" s="18">
        <v>1</v>
      </c>
      <c r="M246" s="18">
        <v>45</v>
      </c>
      <c r="N246" s="18"/>
      <c r="O246" s="18"/>
      <c r="P246" s="18"/>
      <c r="Q246" s="18"/>
      <c r="R246" s="18"/>
      <c r="S246" s="18"/>
      <c r="T246" s="18"/>
      <c r="U246" s="18"/>
      <c r="V246" s="18"/>
      <c r="W246" s="18" t="s">
        <v>257</v>
      </c>
    </row>
    <row r="247" spans="1:23">
      <c r="A247" s="18">
        <v>245</v>
      </c>
      <c r="B247" s="488" t="s">
        <v>1138</v>
      </c>
      <c r="C247" s="18">
        <v>245</v>
      </c>
      <c r="D247" s="18">
        <v>480</v>
      </c>
      <c r="E247" s="19">
        <v>161004010</v>
      </c>
      <c r="F247" s="18">
        <v>49</v>
      </c>
      <c r="G247" s="18">
        <v>2897.73</v>
      </c>
      <c r="H247" s="82">
        <v>279.27</v>
      </c>
      <c r="I247" s="18">
        <v>0</v>
      </c>
      <c r="J247" s="18"/>
      <c r="K247" s="18"/>
      <c r="L247" s="18">
        <v>1</v>
      </c>
      <c r="M247" s="18">
        <v>45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18" t="s">
        <v>259</v>
      </c>
    </row>
    <row r="248" spans="1:23">
      <c r="A248" s="18">
        <v>246</v>
      </c>
      <c r="B248" s="489" t="s">
        <v>1139</v>
      </c>
      <c r="C248" s="18">
        <v>246</v>
      </c>
      <c r="D248" s="18">
        <v>481</v>
      </c>
      <c r="E248" s="19">
        <v>161004011</v>
      </c>
      <c r="F248" s="18">
        <v>59</v>
      </c>
      <c r="G248" s="18">
        <v>3454.63</v>
      </c>
      <c r="H248" s="82">
        <v>362.37</v>
      </c>
      <c r="I248" s="18">
        <v>0</v>
      </c>
      <c r="J248" s="18"/>
      <c r="K248" s="18"/>
      <c r="L248" s="18">
        <v>2</v>
      </c>
      <c r="M248" s="18">
        <v>0</v>
      </c>
      <c r="N248" s="18"/>
      <c r="O248" s="18"/>
      <c r="P248" s="18"/>
      <c r="Q248" s="18"/>
      <c r="R248" s="18"/>
      <c r="S248" s="18"/>
      <c r="T248" s="18"/>
      <c r="U248" s="18"/>
      <c r="V248" s="18"/>
      <c r="W248" s="18" t="s">
        <v>257</v>
      </c>
    </row>
    <row r="249" spans="1:23">
      <c r="A249" s="18">
        <v>247</v>
      </c>
      <c r="B249" s="489" t="s">
        <v>1139</v>
      </c>
      <c r="C249" s="18">
        <v>247</v>
      </c>
      <c r="D249" s="18">
        <v>482</v>
      </c>
      <c r="E249" s="19">
        <v>161004012</v>
      </c>
      <c r="F249" s="18">
        <v>58</v>
      </c>
      <c r="G249" s="18">
        <v>3392.24</v>
      </c>
      <c r="H249" s="82">
        <v>357.76</v>
      </c>
      <c r="I249" s="18">
        <v>0</v>
      </c>
      <c r="J249" s="18"/>
      <c r="K249" s="18"/>
      <c r="L249" s="18">
        <v>1</v>
      </c>
      <c r="M249" s="18">
        <v>55</v>
      </c>
      <c r="N249" s="18"/>
      <c r="O249" s="18"/>
      <c r="P249" s="18"/>
      <c r="Q249" s="18"/>
      <c r="R249" s="18"/>
      <c r="S249" s="18"/>
      <c r="T249" s="18"/>
      <c r="U249" s="18"/>
      <c r="V249" s="18"/>
      <c r="W249" s="18" t="s">
        <v>259</v>
      </c>
    </row>
    <row r="250" spans="1:23">
      <c r="A250" s="18">
        <v>248</v>
      </c>
      <c r="B250" s="489" t="s">
        <v>1139</v>
      </c>
      <c r="C250" s="18">
        <v>248</v>
      </c>
      <c r="D250" s="18">
        <v>483</v>
      </c>
      <c r="E250" s="19">
        <v>161004013</v>
      </c>
      <c r="F250" s="18">
        <v>59</v>
      </c>
      <c r="G250" s="18">
        <v>3517.44</v>
      </c>
      <c r="H250" s="82">
        <v>292.14999999999998</v>
      </c>
      <c r="I250" s="18">
        <v>1.59</v>
      </c>
      <c r="J250" s="18"/>
      <c r="K250" s="18"/>
      <c r="L250" s="18">
        <v>2</v>
      </c>
      <c r="M250" s="18">
        <v>15</v>
      </c>
      <c r="N250" s="18"/>
      <c r="O250" s="18"/>
      <c r="P250" s="18"/>
      <c r="Q250" s="18"/>
      <c r="R250" s="18"/>
      <c r="S250" s="18"/>
      <c r="T250" s="18"/>
      <c r="U250" s="18"/>
      <c r="V250" s="18"/>
      <c r="W250" s="18" t="s">
        <v>259</v>
      </c>
    </row>
    <row r="251" spans="1:23">
      <c r="A251" s="18">
        <v>249</v>
      </c>
      <c r="B251" s="489" t="s">
        <v>1139</v>
      </c>
      <c r="C251" s="18">
        <v>249</v>
      </c>
      <c r="D251" s="18">
        <v>484</v>
      </c>
      <c r="E251" s="19">
        <v>161004014</v>
      </c>
      <c r="F251" s="18">
        <v>59</v>
      </c>
      <c r="G251" s="18">
        <v>3580.01</v>
      </c>
      <c r="H251" s="82">
        <v>237.15</v>
      </c>
      <c r="I251" s="18">
        <v>4.16</v>
      </c>
      <c r="J251" s="18"/>
      <c r="K251" s="18"/>
      <c r="L251" s="18">
        <v>2</v>
      </c>
      <c r="M251" s="18">
        <v>0</v>
      </c>
      <c r="N251" s="18"/>
      <c r="O251" s="18"/>
      <c r="P251" s="18"/>
      <c r="Q251" s="18"/>
      <c r="R251" s="18"/>
      <c r="S251" s="18"/>
      <c r="T251" s="18"/>
      <c r="U251" s="18"/>
      <c r="V251" s="18"/>
      <c r="W251" s="18" t="s">
        <v>257</v>
      </c>
    </row>
    <row r="252" spans="1:23">
      <c r="A252" s="18">
        <v>250</v>
      </c>
      <c r="B252" s="489" t="s">
        <v>1139</v>
      </c>
      <c r="C252" s="18">
        <v>250</v>
      </c>
      <c r="D252" s="18">
        <v>485</v>
      </c>
      <c r="E252" s="19">
        <v>141000361</v>
      </c>
      <c r="F252" s="18">
        <v>58</v>
      </c>
      <c r="G252" s="18">
        <v>3477.9</v>
      </c>
      <c r="H252" s="82">
        <v>256.10000000000002</v>
      </c>
      <c r="I252" s="18">
        <v>0</v>
      </c>
      <c r="J252" s="18"/>
      <c r="K252" s="18"/>
      <c r="L252" s="18">
        <v>1</v>
      </c>
      <c r="M252" s="18">
        <v>55</v>
      </c>
      <c r="N252" s="18"/>
      <c r="O252" s="18"/>
      <c r="P252" s="18"/>
      <c r="Q252" s="18"/>
      <c r="R252" s="18"/>
      <c r="S252" s="18"/>
      <c r="T252" s="18"/>
      <c r="U252" s="18"/>
      <c r="V252" s="18"/>
      <c r="W252" s="18" t="s">
        <v>257</v>
      </c>
    </row>
    <row r="253" spans="1:23">
      <c r="A253" s="18">
        <v>251</v>
      </c>
      <c r="B253" s="489" t="s">
        <v>1139</v>
      </c>
      <c r="C253" s="18">
        <v>251</v>
      </c>
      <c r="D253" s="18">
        <v>486</v>
      </c>
      <c r="E253" s="19">
        <v>141000362</v>
      </c>
      <c r="F253" s="18">
        <v>59</v>
      </c>
      <c r="G253" s="18">
        <v>3509.01</v>
      </c>
      <c r="H253" s="82">
        <v>319.99</v>
      </c>
      <c r="I253" s="18">
        <v>0</v>
      </c>
      <c r="J253" s="18"/>
      <c r="K253" s="18"/>
      <c r="L253" s="18">
        <v>1</v>
      </c>
      <c r="M253" s="18">
        <v>45</v>
      </c>
      <c r="N253" s="18"/>
      <c r="O253" s="18"/>
      <c r="P253" s="18"/>
      <c r="Q253" s="18"/>
      <c r="R253" s="18"/>
      <c r="S253" s="18"/>
      <c r="T253" s="18"/>
      <c r="U253" s="18"/>
      <c r="V253" s="18"/>
      <c r="W253" s="18" t="s">
        <v>257</v>
      </c>
    </row>
    <row r="254" spans="1:23">
      <c r="A254" s="18">
        <v>252</v>
      </c>
      <c r="B254" s="489" t="s">
        <v>1139</v>
      </c>
      <c r="C254" s="18">
        <v>252</v>
      </c>
      <c r="D254" s="18">
        <v>488</v>
      </c>
      <c r="E254" s="19">
        <v>161004015</v>
      </c>
      <c r="F254" s="18">
        <v>58</v>
      </c>
      <c r="G254" s="18">
        <v>3652.8</v>
      </c>
      <c r="H254" s="82">
        <v>407.2</v>
      </c>
      <c r="I254" s="18">
        <v>0</v>
      </c>
      <c r="J254" s="18"/>
      <c r="K254" s="18"/>
      <c r="L254" s="18">
        <v>1</v>
      </c>
      <c r="M254" s="18">
        <v>45</v>
      </c>
      <c r="N254" s="18"/>
      <c r="O254" s="18"/>
      <c r="P254" s="18"/>
      <c r="Q254" s="18"/>
      <c r="R254" s="18"/>
      <c r="S254" s="18"/>
      <c r="T254" s="18"/>
      <c r="U254" s="18"/>
      <c r="V254" s="18"/>
      <c r="W254" s="18" t="s">
        <v>257</v>
      </c>
    </row>
    <row r="255" spans="1:23">
      <c r="A255" s="18">
        <v>253</v>
      </c>
      <c r="B255" s="489" t="s">
        <v>1139</v>
      </c>
      <c r="C255" s="18">
        <v>253</v>
      </c>
      <c r="D255" s="18">
        <v>487</v>
      </c>
      <c r="E255" s="19">
        <v>161004016</v>
      </c>
      <c r="F255" s="18">
        <v>57</v>
      </c>
      <c r="G255" s="18">
        <v>3351.06</v>
      </c>
      <c r="H255" s="82">
        <v>318.94</v>
      </c>
      <c r="I255" s="18">
        <v>0</v>
      </c>
      <c r="J255" s="18"/>
      <c r="K255" s="18"/>
      <c r="L255" s="18">
        <v>2</v>
      </c>
      <c r="M255" s="18">
        <v>0</v>
      </c>
      <c r="N255" s="18"/>
      <c r="O255" s="18"/>
      <c r="P255" s="18"/>
      <c r="Q255" s="18"/>
      <c r="R255" s="18"/>
      <c r="S255" s="18"/>
      <c r="T255" s="18"/>
      <c r="U255" s="18"/>
      <c r="V255" s="18"/>
      <c r="W255" s="18" t="s">
        <v>259</v>
      </c>
    </row>
    <row r="256" spans="1:23">
      <c r="A256" s="18">
        <v>254</v>
      </c>
      <c r="B256" s="489" t="s">
        <v>1139</v>
      </c>
      <c r="C256" s="18">
        <v>254</v>
      </c>
      <c r="D256" s="18">
        <v>489</v>
      </c>
      <c r="E256" s="19">
        <v>161004017</v>
      </c>
      <c r="F256" s="18">
        <v>58</v>
      </c>
      <c r="G256" s="18">
        <v>3359.85</v>
      </c>
      <c r="H256" s="82">
        <v>387.15</v>
      </c>
      <c r="I256" s="18">
        <v>0</v>
      </c>
      <c r="J256" s="18"/>
      <c r="K256" s="18"/>
      <c r="L256" s="18">
        <v>1</v>
      </c>
      <c r="M256" s="18">
        <v>25</v>
      </c>
      <c r="N256" s="18"/>
      <c r="O256" s="18"/>
      <c r="P256" s="18"/>
      <c r="Q256" s="18"/>
      <c r="R256" s="18"/>
      <c r="S256" s="18"/>
      <c r="T256" s="18"/>
      <c r="U256" s="18"/>
      <c r="V256" s="18"/>
      <c r="W256" s="18" t="s">
        <v>257</v>
      </c>
    </row>
    <row r="257" spans="1:23">
      <c r="A257" s="18">
        <v>255</v>
      </c>
      <c r="B257" s="489" t="s">
        <v>1139</v>
      </c>
      <c r="C257" s="18">
        <v>255</v>
      </c>
      <c r="D257" s="18">
        <v>490</v>
      </c>
      <c r="E257" s="19">
        <v>161004018</v>
      </c>
      <c r="F257" s="18">
        <v>58</v>
      </c>
      <c r="G257" s="18">
        <v>3634.4</v>
      </c>
      <c r="H257" s="82">
        <v>425.6</v>
      </c>
      <c r="I257" s="18">
        <v>0</v>
      </c>
      <c r="J257" s="18"/>
      <c r="K257" s="18"/>
      <c r="L257" s="18">
        <v>1</v>
      </c>
      <c r="M257" s="18">
        <v>50</v>
      </c>
      <c r="N257" s="18"/>
      <c r="O257" s="18"/>
      <c r="P257" s="18"/>
      <c r="Q257" s="18"/>
      <c r="R257" s="18"/>
      <c r="S257" s="18"/>
      <c r="T257" s="18"/>
      <c r="U257" s="18"/>
      <c r="V257" s="18"/>
      <c r="W257" s="18" t="s">
        <v>257</v>
      </c>
    </row>
    <row r="258" spans="1:23" ht="15.75">
      <c r="A258" s="25">
        <f>A257/31</f>
        <v>8.2258064516129039</v>
      </c>
      <c r="B258" s="25"/>
      <c r="C258" s="25"/>
      <c r="D258" s="321"/>
      <c r="E258" s="321"/>
      <c r="F258" s="97">
        <f>SUM(F3:F257)</f>
        <v>14763</v>
      </c>
      <c r="G258" s="343">
        <f>SUM(G3:G257)</f>
        <v>882306.45999999985</v>
      </c>
      <c r="H258" s="99">
        <f>SUM(H3:H257)</f>
        <v>83842.079999999987</v>
      </c>
      <c r="I258" s="97">
        <f>SUM(I3:I257)</f>
        <v>68.259999999999991</v>
      </c>
      <c r="O258" s="97"/>
      <c r="U258" s="97"/>
      <c r="V258" s="165">
        <f>SUM(V96:V240)</f>
        <v>82215</v>
      </c>
      <c r="W258" s="398"/>
    </row>
    <row r="259" spans="1:23">
      <c r="A259" s="100"/>
      <c r="B259" s="100"/>
      <c r="C259" s="25"/>
      <c r="F259" s="25"/>
      <c r="G259" s="25">
        <f>G258/A257</f>
        <v>3460.0253333333326</v>
      </c>
      <c r="H259" s="112"/>
      <c r="U259" s="25"/>
      <c r="V259" s="165"/>
    </row>
    <row r="260" spans="1:23" ht="15.75">
      <c r="A260" s="2829" t="s">
        <v>1147</v>
      </c>
      <c r="B260" s="2823"/>
      <c r="C260" s="2823"/>
      <c r="U260" s="25"/>
    </row>
    <row r="261" spans="1:23" ht="15.75">
      <c r="A261" s="2829" t="s">
        <v>1146</v>
      </c>
      <c r="B261" s="2823"/>
      <c r="C261" s="2823"/>
      <c r="D261" s="187" t="s">
        <v>1144</v>
      </c>
      <c r="E261" s="340"/>
      <c r="F261" s="340"/>
      <c r="G261" s="340"/>
      <c r="H261" s="341"/>
      <c r="I261" s="340"/>
      <c r="J261" s="340"/>
      <c r="K261" s="340"/>
      <c r="U261" s="25"/>
    </row>
    <row r="262" spans="1:23" ht="15.75">
      <c r="A262" s="2828" t="s">
        <v>1145</v>
      </c>
      <c r="B262" s="2826"/>
      <c r="C262" s="2827"/>
      <c r="D262" s="340"/>
      <c r="E262" s="340"/>
      <c r="F262" s="340"/>
      <c r="G262" s="340"/>
      <c r="H262" s="341"/>
      <c r="I262" s="340"/>
      <c r="J262" s="340"/>
      <c r="K262" s="340"/>
      <c r="U262" s="25"/>
    </row>
    <row r="263" spans="1:23">
      <c r="U263" s="25"/>
    </row>
    <row r="264" spans="1:23">
      <c r="U264" s="25"/>
    </row>
    <row r="265" spans="1:23">
      <c r="U265" s="25"/>
    </row>
    <row r="266" spans="1:23">
      <c r="U266" s="25"/>
    </row>
    <row r="267" spans="1:23">
      <c r="U267" s="25"/>
    </row>
    <row r="268" spans="1:23">
      <c r="U268" s="25"/>
    </row>
    <row r="269" spans="1:23">
      <c r="U269" s="25"/>
    </row>
  </sheetData>
  <autoFilter ref="A2:W258">
    <filterColumn colId="11" showButton="0"/>
  </autoFilter>
  <mergeCells count="6">
    <mergeCell ref="A262:C262"/>
    <mergeCell ref="A1:W1"/>
    <mergeCell ref="L2:M2"/>
    <mergeCell ref="X121:AA121"/>
    <mergeCell ref="A260:C260"/>
    <mergeCell ref="A261:C261"/>
  </mergeCells>
  <pageMargins left="0.7" right="0.7" top="0.75" bottom="0.75" header="0.3" footer="0.3"/>
  <pageSetup paperSize="9" orientation="portrait" horizontalDpi="0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W273"/>
  <sheetViews>
    <sheetView topLeftCell="A238" workbookViewId="0">
      <selection activeCell="B258" sqref="B258:B259"/>
    </sheetView>
  </sheetViews>
  <sheetFormatPr defaultColWidth="9" defaultRowHeight="15"/>
  <cols>
    <col min="1" max="1" width="0.140625" customWidth="1"/>
    <col min="2" max="2" width="16.85546875" customWidth="1"/>
    <col min="3" max="3" width="7.140625" customWidth="1"/>
    <col min="5" max="5" width="9" hidden="1" customWidth="1"/>
    <col min="7" max="7" width="13.85546875" customWidth="1"/>
    <col min="8" max="8" width="11.28515625" customWidth="1"/>
    <col min="9" max="9" width="8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24" t="s">
        <v>1095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432" t="s">
        <v>2</v>
      </c>
      <c r="C2" s="432" t="s">
        <v>28</v>
      </c>
      <c r="D2" s="432" t="s">
        <v>4</v>
      </c>
      <c r="E2" s="432" t="s">
        <v>5</v>
      </c>
      <c r="F2" s="432" t="s">
        <v>6</v>
      </c>
      <c r="G2" s="432" t="s">
        <v>7</v>
      </c>
      <c r="H2" s="432" t="s">
        <v>8</v>
      </c>
      <c r="I2" s="432" t="s">
        <v>9</v>
      </c>
      <c r="J2" s="432" t="s">
        <v>10</v>
      </c>
      <c r="K2" s="432" t="s">
        <v>11</v>
      </c>
      <c r="L2" s="2809" t="s">
        <v>419</v>
      </c>
      <c r="M2" s="2809"/>
      <c r="N2" s="432" t="s">
        <v>12</v>
      </c>
      <c r="O2" s="432" t="s">
        <v>13</v>
      </c>
      <c r="P2" s="432" t="s">
        <v>14</v>
      </c>
      <c r="Q2" s="432" t="s">
        <v>15</v>
      </c>
      <c r="R2" s="432" t="s">
        <v>16</v>
      </c>
      <c r="S2" s="432" t="s">
        <v>15</v>
      </c>
      <c r="T2" s="432" t="s">
        <v>18</v>
      </c>
      <c r="U2" s="432" t="s">
        <v>19</v>
      </c>
      <c r="V2" s="432" t="s">
        <v>543</v>
      </c>
      <c r="W2" s="61" t="s">
        <v>255</v>
      </c>
    </row>
    <row r="3" spans="1:23">
      <c r="A3" s="5">
        <v>1</v>
      </c>
      <c r="B3" s="18" t="str">
        <f>'MAY''22'!B3</f>
        <v>01.05.22</v>
      </c>
      <c r="C3" s="5">
        <f>'MAY''22'!C3</f>
        <v>1</v>
      </c>
      <c r="D3" s="5">
        <f>'MAY''22'!D3</f>
        <v>236</v>
      </c>
      <c r="E3" s="26"/>
      <c r="F3" s="5">
        <f>'MAY''22'!F3</f>
        <v>58</v>
      </c>
      <c r="G3" s="63">
        <f>'MAY''22'!G3</f>
        <v>3451.02</v>
      </c>
      <c r="H3" s="63">
        <f>'MAY''22'!H3</f>
        <v>318.98</v>
      </c>
      <c r="I3" s="5">
        <f>'MAY''22'!I3</f>
        <v>0</v>
      </c>
      <c r="J3" s="22"/>
      <c r="K3" s="5"/>
      <c r="L3" s="5">
        <f>'MAY''22'!L3</f>
        <v>2</v>
      </c>
      <c r="M3" s="5">
        <f>'MAY''22'!M3</f>
        <v>0</v>
      </c>
      <c r="N3" s="5"/>
      <c r="O3" s="5"/>
      <c r="P3" s="5"/>
      <c r="Q3" s="5"/>
      <c r="R3" s="5"/>
      <c r="S3" s="5"/>
      <c r="T3" s="5"/>
      <c r="U3" s="5"/>
      <c r="V3" s="5">
        <f>'MAY''22'!V3</f>
        <v>0</v>
      </c>
    </row>
    <row r="4" spans="1:23">
      <c r="A4" s="5">
        <v>2</v>
      </c>
      <c r="B4" s="18" t="str">
        <f>'MAY''22'!B4</f>
        <v>01.05.22</v>
      </c>
      <c r="C4" s="5">
        <f>'MAY''22'!C4</f>
        <v>2</v>
      </c>
      <c r="D4" s="5">
        <f>'MAY''22'!D4</f>
        <v>237</v>
      </c>
      <c r="E4" s="26"/>
      <c r="F4" s="5">
        <f>'MAY''22'!F4</f>
        <v>58</v>
      </c>
      <c r="G4" s="63">
        <f>'MAY''22'!G4</f>
        <v>3406.82</v>
      </c>
      <c r="H4" s="63">
        <f>'MAY''22'!H4</f>
        <v>363.97</v>
      </c>
      <c r="I4" s="5">
        <f>'MAY''22'!I4</f>
        <v>0.79</v>
      </c>
      <c r="J4" s="22"/>
      <c r="K4" s="5"/>
      <c r="L4" s="5">
        <f>'MAY''22'!L4</f>
        <v>1</v>
      </c>
      <c r="M4" s="5">
        <f>'MAY''22'!M4</f>
        <v>50</v>
      </c>
      <c r="N4" s="5"/>
      <c r="O4" s="5"/>
      <c r="P4" s="5"/>
      <c r="Q4" s="5"/>
      <c r="R4" s="5"/>
      <c r="S4" s="5"/>
      <c r="T4" s="5"/>
      <c r="U4" s="5"/>
      <c r="V4" s="5">
        <f>'MAY''22'!V4</f>
        <v>0</v>
      </c>
    </row>
    <row r="5" spans="1:23">
      <c r="A5" s="5">
        <v>3</v>
      </c>
      <c r="B5" s="18" t="str">
        <f>'MAY''22'!B5</f>
        <v>01.05.22</v>
      </c>
      <c r="C5" s="5">
        <f>'MAY''22'!C5</f>
        <v>3</v>
      </c>
      <c r="D5" s="5">
        <f>'MAY''22'!D5</f>
        <v>238</v>
      </c>
      <c r="E5" s="26"/>
      <c r="F5" s="5">
        <f>'MAY''22'!F5</f>
        <v>59</v>
      </c>
      <c r="G5" s="63">
        <f>'MAY''22'!G5</f>
        <v>3565.21</v>
      </c>
      <c r="H5" s="63">
        <f>'MAY''22'!H5</f>
        <v>269.79000000000002</v>
      </c>
      <c r="I5" s="5">
        <f>'MAY''22'!I5</f>
        <v>0</v>
      </c>
      <c r="J5" s="22"/>
      <c r="K5" s="5"/>
      <c r="L5" s="5">
        <f>'MAY''22'!L5</f>
        <v>2</v>
      </c>
      <c r="M5" s="5">
        <f>'MAY''22'!M5</f>
        <v>15</v>
      </c>
      <c r="N5" s="5"/>
      <c r="O5" s="5"/>
      <c r="P5" s="5"/>
      <c r="Q5" s="5"/>
      <c r="R5" s="5"/>
      <c r="S5" s="5"/>
      <c r="T5" s="5"/>
      <c r="U5" s="5"/>
      <c r="V5" s="5">
        <f>'MAY''22'!V5</f>
        <v>0</v>
      </c>
    </row>
    <row r="6" spans="1:23">
      <c r="A6" s="5">
        <v>4</v>
      </c>
      <c r="B6" s="18" t="str">
        <f>'MAY''22'!B6</f>
        <v>01.05.22</v>
      </c>
      <c r="C6" s="5">
        <f>'MAY''22'!C6</f>
        <v>4</v>
      </c>
      <c r="D6" s="5">
        <f>'MAY''22'!D6</f>
        <v>239</v>
      </c>
      <c r="E6" s="26"/>
      <c r="F6" s="5">
        <f>'MAY''22'!F6</f>
        <v>58</v>
      </c>
      <c r="G6" s="63">
        <f>'MAY''22'!G6</f>
        <v>3473.23</v>
      </c>
      <c r="H6" s="63">
        <f>'MAY''22'!H6</f>
        <v>295.77</v>
      </c>
      <c r="I6" s="5">
        <f>'MAY''22'!I6</f>
        <v>0</v>
      </c>
      <c r="J6" s="22"/>
      <c r="K6" s="5"/>
      <c r="L6" s="5">
        <f>'MAY''22'!L6</f>
        <v>2</v>
      </c>
      <c r="M6" s="5">
        <f>'MAY''22'!M6</f>
        <v>10</v>
      </c>
      <c r="N6" s="5"/>
      <c r="O6" s="5"/>
      <c r="P6" s="5"/>
      <c r="Q6" s="5"/>
      <c r="R6" s="5"/>
      <c r="S6" s="5"/>
      <c r="T6" s="5"/>
      <c r="U6" s="5"/>
      <c r="V6" s="5">
        <f>'MAY''22'!V6</f>
        <v>0</v>
      </c>
    </row>
    <row r="7" spans="1:23">
      <c r="A7" s="5">
        <v>5</v>
      </c>
      <c r="B7" s="18" t="str">
        <f>'MAY''22'!B7</f>
        <v>01.05.22</v>
      </c>
      <c r="C7" s="5">
        <f>'MAY''22'!C7</f>
        <v>5</v>
      </c>
      <c r="D7" s="5">
        <f>'MAY''22'!D7</f>
        <v>240</v>
      </c>
      <c r="E7" s="26"/>
      <c r="F7" s="5">
        <f>'MAY''22'!F7</f>
        <v>59</v>
      </c>
      <c r="G7" s="63">
        <f>'MAY''22'!G7</f>
        <v>3533.42</v>
      </c>
      <c r="H7" s="63">
        <f>'MAY''22'!H7</f>
        <v>300.58</v>
      </c>
      <c r="I7" s="5">
        <f>'MAY''22'!I7</f>
        <v>0</v>
      </c>
      <c r="J7" s="22"/>
      <c r="K7" s="5"/>
      <c r="L7" s="5">
        <f>'MAY''22'!L7</f>
        <v>2</v>
      </c>
      <c r="M7" s="5">
        <f>'MAY''22'!M7</f>
        <v>45</v>
      </c>
      <c r="N7" s="5"/>
      <c r="O7" s="5"/>
      <c r="P7" s="5"/>
      <c r="Q7" s="5"/>
      <c r="R7" s="5"/>
      <c r="S7" s="5"/>
      <c r="T7" s="5"/>
      <c r="U7" s="5"/>
      <c r="V7" s="5">
        <f>'MAY''22'!V7</f>
        <v>0</v>
      </c>
    </row>
    <row r="8" spans="1:23">
      <c r="A8" s="5">
        <v>6</v>
      </c>
      <c r="B8" s="18" t="str">
        <f>'MAY''22'!B8</f>
        <v>01.05.22</v>
      </c>
      <c r="C8" s="5">
        <f>'MAY''22'!C8</f>
        <v>6</v>
      </c>
      <c r="D8" s="5">
        <f>'MAY''22'!D8</f>
        <v>241</v>
      </c>
      <c r="E8" s="26"/>
      <c r="F8" s="5">
        <f>'MAY''22'!F8</f>
        <v>57</v>
      </c>
      <c r="G8" s="63">
        <f>'MAY''22'!G8</f>
        <v>3351.83</v>
      </c>
      <c r="H8" s="63">
        <f>'MAY''22'!H8</f>
        <v>353.17</v>
      </c>
      <c r="I8" s="5">
        <f>'MAY''22'!I8</f>
        <v>0</v>
      </c>
      <c r="J8" s="22"/>
      <c r="K8" s="5"/>
      <c r="L8" s="5">
        <f>'MAY''22'!L8</f>
        <v>2</v>
      </c>
      <c r="M8" s="5">
        <f>'MAY''22'!M8</f>
        <v>0</v>
      </c>
      <c r="N8" s="5"/>
      <c r="O8" s="5"/>
      <c r="P8" s="5"/>
      <c r="Q8" s="5"/>
      <c r="R8" s="5"/>
      <c r="S8" s="5"/>
      <c r="T8" s="5"/>
      <c r="U8" s="5"/>
      <c r="V8" s="5">
        <f>'MAY''22'!V8</f>
        <v>0</v>
      </c>
    </row>
    <row r="9" spans="1:23">
      <c r="A9" s="5">
        <v>7</v>
      </c>
      <c r="B9" s="18" t="str">
        <f>'MAY''22'!B9</f>
        <v>01.05.22</v>
      </c>
      <c r="C9" s="5">
        <f>'MAY''22'!C9</f>
        <v>7</v>
      </c>
      <c r="D9" s="5">
        <f>'MAY''22'!D9</f>
        <v>242</v>
      </c>
      <c r="E9" s="26"/>
      <c r="F9" s="5">
        <f>'MAY''22'!F9</f>
        <v>59</v>
      </c>
      <c r="G9" s="63">
        <f>'MAY''22'!G9</f>
        <v>3691.4</v>
      </c>
      <c r="H9" s="63">
        <f>'MAY''22'!H9</f>
        <v>438.6</v>
      </c>
      <c r="I9" s="5">
        <f>'MAY''22'!I9</f>
        <v>0</v>
      </c>
      <c r="J9" s="22"/>
      <c r="K9" s="5"/>
      <c r="L9" s="5">
        <f>'MAY''22'!L9</f>
        <v>2</v>
      </c>
      <c r="M9" s="5">
        <f>'MAY''22'!M9</f>
        <v>5</v>
      </c>
      <c r="N9" s="5"/>
      <c r="O9" s="5"/>
      <c r="P9" s="5"/>
      <c r="Q9" s="5"/>
      <c r="R9" s="5"/>
      <c r="S9" s="5"/>
      <c r="T9" s="5"/>
      <c r="U9" s="5"/>
      <c r="V9" s="5">
        <f>'MAY''22'!V9</f>
        <v>0</v>
      </c>
    </row>
    <row r="10" spans="1:23">
      <c r="A10" s="20"/>
      <c r="B10" s="18" t="str">
        <f>'MAY''22'!B10</f>
        <v>01.05.22</v>
      </c>
      <c r="C10" s="5">
        <f>'MAY''22'!C10</f>
        <v>8</v>
      </c>
      <c r="D10" s="5">
        <f>'MAY''22'!D10</f>
        <v>243</v>
      </c>
      <c r="E10" s="26"/>
      <c r="F10" s="5">
        <f>'MAY''22'!F10</f>
        <v>58</v>
      </c>
      <c r="G10" s="63">
        <f>'MAY''22'!G10</f>
        <v>3442.64</v>
      </c>
      <c r="H10" s="63">
        <f>'MAY''22'!H10</f>
        <v>313.36</v>
      </c>
      <c r="I10" s="5">
        <f>'MAY''22'!I10</f>
        <v>0</v>
      </c>
      <c r="J10" s="22"/>
      <c r="K10" s="5"/>
      <c r="L10" s="5">
        <f>'MAY''22'!L10</f>
        <v>2</v>
      </c>
      <c r="M10" s="5">
        <f>'MAY''22'!M10</f>
        <v>10</v>
      </c>
      <c r="N10" s="5"/>
      <c r="O10" s="5"/>
      <c r="P10" s="5"/>
      <c r="Q10" s="5"/>
      <c r="R10" s="5"/>
      <c r="S10" s="5"/>
      <c r="T10" s="5"/>
      <c r="U10" s="5"/>
      <c r="V10" s="5">
        <f>'MAY''22'!V10</f>
        <v>0</v>
      </c>
    </row>
    <row r="11" spans="1:23">
      <c r="A11" s="20"/>
      <c r="B11" s="18" t="str">
        <f>'MAY''22'!B11</f>
        <v>02.05.22</v>
      </c>
      <c r="C11" s="5">
        <f>'MAY''22'!C11</f>
        <v>9</v>
      </c>
      <c r="D11" s="5">
        <f>'MAY''22'!D11</f>
        <v>244</v>
      </c>
      <c r="E11" s="26"/>
      <c r="F11" s="5">
        <f>'MAY''22'!F11</f>
        <v>58</v>
      </c>
      <c r="G11" s="63">
        <f>'MAY''22'!G11</f>
        <v>3367.42</v>
      </c>
      <c r="H11" s="63">
        <f>'MAY''22'!H11</f>
        <v>402.58</v>
      </c>
      <c r="I11" s="5">
        <f>'MAY''22'!I11</f>
        <v>0</v>
      </c>
      <c r="J11" s="22"/>
      <c r="K11" s="5"/>
      <c r="L11" s="5">
        <f>'MAY''22'!L11</f>
        <v>2</v>
      </c>
      <c r="M11" s="5">
        <f>'MAY''22'!M11</f>
        <v>25</v>
      </c>
      <c r="N11" s="5"/>
      <c r="O11" s="5"/>
      <c r="P11" s="5"/>
      <c r="Q11" s="5"/>
      <c r="R11" s="5"/>
      <c r="S11" s="5"/>
      <c r="T11" s="5"/>
      <c r="U11" s="5"/>
      <c r="V11" s="5">
        <f>'MAY''22'!V11</f>
        <v>0</v>
      </c>
    </row>
    <row r="12" spans="1:23">
      <c r="A12" s="20"/>
      <c r="B12" s="18" t="str">
        <f>'MAY''22'!B12</f>
        <v>02.05.22</v>
      </c>
      <c r="C12" s="5">
        <f>'MAY''22'!C12</f>
        <v>10</v>
      </c>
      <c r="D12" s="5">
        <f>'MAY''22'!D12</f>
        <v>245</v>
      </c>
      <c r="E12" s="26"/>
      <c r="F12" s="5">
        <f>'MAY''22'!F12</f>
        <v>57</v>
      </c>
      <c r="G12" s="63">
        <f>'MAY''22'!G12</f>
        <v>3312.04</v>
      </c>
      <c r="H12" s="63">
        <f>'MAY''22'!H12</f>
        <v>391.96</v>
      </c>
      <c r="I12" s="5">
        <f>'MAY''22'!I12</f>
        <v>0</v>
      </c>
      <c r="J12" s="22"/>
      <c r="K12" s="5"/>
      <c r="L12" s="5">
        <f>'MAY''22'!L12</f>
        <v>2</v>
      </c>
      <c r="M12" s="5">
        <f>'MAY''22'!M12</f>
        <v>0</v>
      </c>
      <c r="N12" s="5"/>
      <c r="O12" s="5"/>
      <c r="P12" s="5"/>
      <c r="Q12" s="5"/>
      <c r="R12" s="5"/>
      <c r="S12" s="5"/>
      <c r="T12" s="5"/>
      <c r="U12" s="5"/>
      <c r="V12" s="5">
        <f>'MAY''22'!V12</f>
        <v>0</v>
      </c>
    </row>
    <row r="13" spans="1:23">
      <c r="A13" s="20"/>
      <c r="B13" s="18" t="str">
        <f>'MAY''22'!B13</f>
        <v>02.05.22</v>
      </c>
      <c r="C13" s="5">
        <f>'MAY''22'!C13</f>
        <v>11</v>
      </c>
      <c r="D13" s="5">
        <f>'MAY''22'!D13</f>
        <v>248</v>
      </c>
      <c r="E13" s="26"/>
      <c r="F13" s="5">
        <f>'MAY''22'!F13</f>
        <v>54</v>
      </c>
      <c r="G13" s="63">
        <f>'MAY''22'!G13</f>
        <v>3085.06</v>
      </c>
      <c r="H13" s="63">
        <f>'MAY''22'!H13</f>
        <v>422.94</v>
      </c>
      <c r="I13" s="5">
        <f>'MAY''22'!I13</f>
        <v>0</v>
      </c>
      <c r="J13" s="22"/>
      <c r="K13" s="5"/>
      <c r="L13" s="5">
        <f>'MAY''22'!L13</f>
        <v>2</v>
      </c>
      <c r="M13" s="5">
        <f>'MAY''22'!M13</f>
        <v>15</v>
      </c>
      <c r="N13" s="5"/>
      <c r="O13" s="5"/>
      <c r="P13" s="5"/>
      <c r="Q13" s="5"/>
      <c r="R13" s="5"/>
      <c r="S13" s="5"/>
      <c r="T13" s="5"/>
      <c r="U13" s="5"/>
      <c r="V13" s="5">
        <f>'MAY''22'!V13</f>
        <v>0</v>
      </c>
    </row>
    <row r="14" spans="1:23">
      <c r="A14" s="20"/>
      <c r="B14" s="18" t="str">
        <f>'MAY''22'!B14</f>
        <v>02.05.22</v>
      </c>
      <c r="C14" s="5">
        <f>'MAY''22'!C14</f>
        <v>12</v>
      </c>
      <c r="D14" s="5">
        <f>'MAY''22'!D14</f>
        <v>246</v>
      </c>
      <c r="E14" s="26"/>
      <c r="F14" s="5">
        <f>'MAY''22'!F14</f>
        <v>59</v>
      </c>
      <c r="G14" s="63">
        <f>'MAY''22'!G14</f>
        <v>3460.23</v>
      </c>
      <c r="H14" s="63">
        <f>'MAY''22'!H14</f>
        <v>370.77</v>
      </c>
      <c r="I14" s="5">
        <f>'MAY''22'!I14</f>
        <v>0</v>
      </c>
      <c r="J14" s="22"/>
      <c r="K14" s="5"/>
      <c r="L14" s="5">
        <f>'MAY''22'!L14</f>
        <v>2</v>
      </c>
      <c r="M14" s="5">
        <f>'MAY''22'!M14</f>
        <v>15</v>
      </c>
      <c r="N14" s="5"/>
      <c r="O14" s="5"/>
      <c r="P14" s="5"/>
      <c r="Q14" s="5"/>
      <c r="R14" s="5"/>
      <c r="S14" s="5"/>
      <c r="T14" s="5"/>
      <c r="U14" s="5"/>
      <c r="V14" s="5">
        <f>'MAY''22'!V14</f>
        <v>0</v>
      </c>
    </row>
    <row r="15" spans="1:23">
      <c r="A15" s="20"/>
      <c r="B15" s="18" t="str">
        <f>'MAY''22'!B15</f>
        <v>02.05.22</v>
      </c>
      <c r="C15" s="5">
        <f>'MAY''22'!C15</f>
        <v>13</v>
      </c>
      <c r="D15" s="5">
        <f>'MAY''22'!D15</f>
        <v>247</v>
      </c>
      <c r="E15" s="26"/>
      <c r="F15" s="5">
        <f>'MAY''22'!F15</f>
        <v>59</v>
      </c>
      <c r="G15" s="63">
        <f>'MAY''22'!G15</f>
        <v>3522.61</v>
      </c>
      <c r="H15" s="63">
        <f>'MAY''22'!H15</f>
        <v>312.39</v>
      </c>
      <c r="I15" s="5">
        <f>'MAY''22'!I15</f>
        <v>0</v>
      </c>
      <c r="J15" s="22"/>
      <c r="K15" s="5"/>
      <c r="L15" s="5">
        <f>'MAY''22'!L15</f>
        <v>1</v>
      </c>
      <c r="M15" s="5">
        <f>'MAY''22'!M15</f>
        <v>55</v>
      </c>
      <c r="N15" s="5"/>
      <c r="O15" s="5"/>
      <c r="P15" s="5"/>
      <c r="Q15" s="5"/>
      <c r="R15" s="5"/>
      <c r="S15" s="5"/>
      <c r="T15" s="5"/>
      <c r="U15" s="5"/>
      <c r="V15" s="5">
        <f>'MAY''22'!V15</f>
        <v>0</v>
      </c>
    </row>
    <row r="16" spans="1:23">
      <c r="A16" s="20"/>
      <c r="B16" s="18" t="str">
        <f>'MAY''22'!B16</f>
        <v>02.05.22</v>
      </c>
      <c r="C16" s="5">
        <f>'MAY''22'!C16</f>
        <v>14</v>
      </c>
      <c r="D16" s="5">
        <f>'MAY''22'!D16</f>
        <v>250</v>
      </c>
      <c r="E16" s="26"/>
      <c r="F16" s="5">
        <f>'MAY''22'!F16</f>
        <v>59</v>
      </c>
      <c r="G16" s="63">
        <f>'MAY''22'!G16</f>
        <v>3457.62</v>
      </c>
      <c r="H16" s="63">
        <f>'MAY''22'!H16</f>
        <v>376.38</v>
      </c>
      <c r="I16" s="5">
        <f>'MAY''22'!I16</f>
        <v>0</v>
      </c>
      <c r="J16" s="22"/>
      <c r="K16" s="5"/>
      <c r="L16" s="5">
        <f>'MAY''22'!L16</f>
        <v>1</v>
      </c>
      <c r="M16" s="5">
        <f>'MAY''22'!M16</f>
        <v>50</v>
      </c>
      <c r="N16" s="5"/>
      <c r="O16" s="5"/>
      <c r="P16" s="5"/>
      <c r="Q16" s="5"/>
      <c r="R16" s="5"/>
      <c r="S16" s="5"/>
      <c r="T16" s="5"/>
      <c r="U16" s="5"/>
      <c r="V16" s="5">
        <f>'MAY''22'!V16</f>
        <v>0</v>
      </c>
    </row>
    <row r="17" spans="1:22">
      <c r="A17" s="20"/>
      <c r="B17" s="18" t="str">
        <f>'MAY''22'!B17</f>
        <v>02.05.22</v>
      </c>
      <c r="C17" s="5">
        <f>'MAY''22'!C17</f>
        <v>15</v>
      </c>
      <c r="D17" s="5">
        <f>'MAY''22'!D17</f>
        <v>251</v>
      </c>
      <c r="E17" s="26"/>
      <c r="F17" s="5">
        <f>'MAY''22'!F17</f>
        <v>53</v>
      </c>
      <c r="G17" s="63">
        <f>'MAY''22'!G17</f>
        <v>3121.52</v>
      </c>
      <c r="H17" s="63">
        <f>'MAY''22'!H17</f>
        <v>270.48</v>
      </c>
      <c r="I17" s="5">
        <f>'MAY''22'!I17</f>
        <v>0</v>
      </c>
      <c r="J17" s="22"/>
      <c r="K17" s="5"/>
      <c r="L17" s="5">
        <f>'MAY''22'!L17</f>
        <v>1</v>
      </c>
      <c r="M17" s="5">
        <f>'MAY''22'!M17</f>
        <v>45</v>
      </c>
      <c r="N17" s="5"/>
      <c r="O17" s="5"/>
      <c r="P17" s="5"/>
      <c r="Q17" s="5"/>
      <c r="R17" s="5"/>
      <c r="S17" s="5"/>
      <c r="T17" s="5"/>
      <c r="U17" s="5"/>
      <c r="V17" s="5">
        <f>'MAY''22'!V17</f>
        <v>0</v>
      </c>
    </row>
    <row r="18" spans="1:22">
      <c r="A18" s="20"/>
      <c r="B18" s="18" t="str">
        <f>'MAY''22'!B18</f>
        <v>02.05.22</v>
      </c>
      <c r="C18" s="5">
        <f>'MAY''22'!C18</f>
        <v>16</v>
      </c>
      <c r="D18" s="5">
        <f>'MAY''22'!D18</f>
        <v>249</v>
      </c>
      <c r="E18" s="26"/>
      <c r="F18" s="5">
        <f>'MAY''22'!F18</f>
        <v>58</v>
      </c>
      <c r="G18" s="63">
        <f>'MAY''22'!G18</f>
        <v>3457.83</v>
      </c>
      <c r="H18" s="63">
        <f>'MAY''22'!H18</f>
        <v>311.17</v>
      </c>
      <c r="I18" s="5">
        <f>'MAY''22'!I18</f>
        <v>0</v>
      </c>
      <c r="J18" s="22"/>
      <c r="K18" s="5"/>
      <c r="L18" s="5">
        <f>'MAY''22'!L18</f>
        <v>2</v>
      </c>
      <c r="M18" s="5">
        <f>'MAY''22'!M18</f>
        <v>0</v>
      </c>
      <c r="N18" s="5"/>
      <c r="O18" s="5"/>
      <c r="P18" s="5"/>
      <c r="Q18" s="5"/>
      <c r="R18" s="5"/>
      <c r="S18" s="5"/>
      <c r="T18" s="5"/>
      <c r="U18" s="5"/>
      <c r="V18" s="5">
        <f>'MAY''22'!V18</f>
        <v>0</v>
      </c>
    </row>
    <row r="19" spans="1:22">
      <c r="A19" s="20"/>
      <c r="B19" s="18" t="str">
        <f>'MAY''22'!B19</f>
        <v>02.05.22</v>
      </c>
      <c r="C19" s="5">
        <f>'MAY''22'!C19</f>
        <v>17</v>
      </c>
      <c r="D19" s="5">
        <f>'MAY''22'!D19</f>
        <v>252</v>
      </c>
      <c r="E19" s="26"/>
      <c r="F19" s="5">
        <f>'MAY''22'!F19</f>
        <v>58</v>
      </c>
      <c r="G19" s="63">
        <f>'MAY''22'!G19</f>
        <v>3377.62</v>
      </c>
      <c r="H19" s="63">
        <f>'MAY''22'!H19</f>
        <v>392.38</v>
      </c>
      <c r="I19" s="5">
        <f>'MAY''22'!I19</f>
        <v>0</v>
      </c>
      <c r="J19" s="22"/>
      <c r="K19" s="5"/>
      <c r="L19" s="5">
        <f>'MAY''22'!L19</f>
        <v>1</v>
      </c>
      <c r="M19" s="5">
        <f>'MAY''22'!M19</f>
        <v>50</v>
      </c>
      <c r="N19" s="5"/>
      <c r="O19" s="5"/>
      <c r="P19" s="5"/>
      <c r="Q19" s="5"/>
      <c r="R19" s="5"/>
      <c r="S19" s="5"/>
      <c r="T19" s="5"/>
      <c r="U19" s="5"/>
      <c r="V19" s="5">
        <f>'MAY''22'!V19</f>
        <v>0</v>
      </c>
    </row>
    <row r="20" spans="1:22">
      <c r="A20" s="20"/>
      <c r="B20" s="18" t="str">
        <f>'MAY''22'!B20</f>
        <v>02.05.22</v>
      </c>
      <c r="C20" s="5">
        <f>'MAY''22'!C20</f>
        <v>18</v>
      </c>
      <c r="D20" s="5">
        <f>'MAY''22'!D20</f>
        <v>253</v>
      </c>
      <c r="E20" s="26"/>
      <c r="F20" s="5">
        <f>'MAY''22'!F20</f>
        <v>58</v>
      </c>
      <c r="G20" s="63">
        <f>'MAY''22'!G20</f>
        <v>3278.25</v>
      </c>
      <c r="H20" s="63">
        <f>'MAY''22'!H20</f>
        <v>488.75</v>
      </c>
      <c r="I20" s="5">
        <f>'MAY''22'!I20</f>
        <v>0</v>
      </c>
      <c r="J20" s="22"/>
      <c r="K20" s="5"/>
      <c r="L20" s="5">
        <f>'MAY''22'!L20</f>
        <v>2</v>
      </c>
      <c r="M20" s="5">
        <f>'MAY''22'!M20</f>
        <v>10</v>
      </c>
      <c r="N20" s="5"/>
      <c r="O20" s="5"/>
      <c r="P20" s="5"/>
      <c r="Q20" s="5"/>
      <c r="R20" s="5"/>
      <c r="S20" s="5"/>
      <c r="T20" s="5"/>
      <c r="U20" s="5"/>
      <c r="V20" s="5">
        <f>'MAY''22'!V20</f>
        <v>0</v>
      </c>
    </row>
    <row r="21" spans="1:22">
      <c r="A21" s="20"/>
      <c r="B21" s="18" t="str">
        <f>'MAY''22'!B21</f>
        <v>02.05.22</v>
      </c>
      <c r="C21" s="5">
        <f>'MAY''22'!C21</f>
        <v>19</v>
      </c>
      <c r="D21" s="5">
        <f>'MAY''22'!D21</f>
        <v>254</v>
      </c>
      <c r="E21" s="26"/>
      <c r="F21" s="5">
        <f>'MAY''22'!F21</f>
        <v>57</v>
      </c>
      <c r="G21" s="63">
        <f>'MAY''22'!G21</f>
        <v>3358.03</v>
      </c>
      <c r="H21" s="63">
        <f>'MAY''22'!H21</f>
        <v>346.97</v>
      </c>
      <c r="I21" s="5">
        <f>'MAY''22'!I21</f>
        <v>0</v>
      </c>
      <c r="J21" s="22"/>
      <c r="K21" s="5"/>
      <c r="L21" s="5">
        <f>'MAY''22'!L21</f>
        <v>2</v>
      </c>
      <c r="M21" s="5">
        <f>'MAY''22'!M21</f>
        <v>0</v>
      </c>
      <c r="N21" s="5"/>
      <c r="O21" s="5"/>
      <c r="P21" s="5"/>
      <c r="Q21" s="5"/>
      <c r="R21" s="5"/>
      <c r="S21" s="5"/>
      <c r="T21" s="5"/>
      <c r="U21" s="5"/>
      <c r="V21" s="5">
        <f>'MAY''22'!V21</f>
        <v>0</v>
      </c>
    </row>
    <row r="22" spans="1:22">
      <c r="A22" s="20"/>
      <c r="B22" s="18" t="str">
        <f>'MAY''22'!B22</f>
        <v>03.05.22</v>
      </c>
      <c r="C22" s="5">
        <f>'MAY''22'!C22</f>
        <v>20</v>
      </c>
      <c r="D22" s="5">
        <f>'MAY''22'!D22</f>
        <v>255</v>
      </c>
      <c r="E22" s="26"/>
      <c r="F22" s="5">
        <f>'MAY''22'!F22</f>
        <v>58</v>
      </c>
      <c r="G22" s="63">
        <f>'MAY''22'!G22</f>
        <v>3371.82</v>
      </c>
      <c r="H22" s="63">
        <f>'MAY''22'!H22</f>
        <v>398.18</v>
      </c>
      <c r="I22" s="5">
        <f>'MAY''22'!I22</f>
        <v>0</v>
      </c>
      <c r="J22" s="22"/>
      <c r="K22" s="5"/>
      <c r="L22" s="5">
        <f>'MAY''22'!L22</f>
        <v>2</v>
      </c>
      <c r="M22" s="5">
        <f>'MAY''22'!M22</f>
        <v>20</v>
      </c>
      <c r="N22" s="5"/>
      <c r="O22" s="5"/>
      <c r="P22" s="5"/>
      <c r="Q22" s="5"/>
      <c r="R22" s="5"/>
      <c r="S22" s="5"/>
      <c r="T22" s="5"/>
      <c r="U22" s="5"/>
      <c r="V22" s="5">
        <f>'MAY''22'!V22</f>
        <v>0</v>
      </c>
    </row>
    <row r="23" spans="1:22">
      <c r="A23" s="20"/>
      <c r="B23" s="18" t="str">
        <f>'MAY''22'!B23</f>
        <v>03.05.22</v>
      </c>
      <c r="C23" s="5">
        <f>'MAY''22'!C23</f>
        <v>21</v>
      </c>
      <c r="D23" s="5">
        <f>'MAY''22'!D23</f>
        <v>256</v>
      </c>
      <c r="E23" s="26"/>
      <c r="F23" s="5">
        <f>'MAY''22'!F23</f>
        <v>57</v>
      </c>
      <c r="G23" s="63">
        <f>'MAY''22'!G23</f>
        <v>3331.65</v>
      </c>
      <c r="H23" s="63">
        <f>'MAY''22'!H23</f>
        <v>359.35</v>
      </c>
      <c r="I23" s="5">
        <f>'MAY''22'!I23</f>
        <v>0</v>
      </c>
      <c r="J23" s="22"/>
      <c r="K23" s="5"/>
      <c r="L23" s="5">
        <f>'MAY''22'!L23</f>
        <v>2</v>
      </c>
      <c r="M23" s="5">
        <f>'MAY''22'!M23</f>
        <v>25</v>
      </c>
      <c r="N23" s="5"/>
      <c r="O23" s="5"/>
      <c r="P23" s="5"/>
      <c r="Q23" s="5"/>
      <c r="R23" s="5"/>
      <c r="S23" s="5"/>
      <c r="T23" s="5"/>
      <c r="U23" s="5"/>
      <c r="V23" s="5">
        <f>'MAY''22'!V23</f>
        <v>0</v>
      </c>
    </row>
    <row r="24" spans="1:22">
      <c r="A24" s="20"/>
      <c r="B24" s="18" t="str">
        <f>'MAY''22'!B24</f>
        <v>03.05.22</v>
      </c>
      <c r="C24" s="5">
        <f>'MAY''22'!C24</f>
        <v>22</v>
      </c>
      <c r="D24" s="5">
        <f>'MAY''22'!D24</f>
        <v>258</v>
      </c>
      <c r="E24" s="26"/>
      <c r="F24" s="5">
        <f>'MAY''22'!F24</f>
        <v>58</v>
      </c>
      <c r="G24" s="63">
        <f>'MAY''22'!G24</f>
        <v>3516.58</v>
      </c>
      <c r="H24" s="63">
        <f>'MAY''22'!H24</f>
        <v>510.42</v>
      </c>
      <c r="I24" s="5">
        <f>'MAY''22'!I24</f>
        <v>0</v>
      </c>
      <c r="J24" s="22"/>
      <c r="K24" s="5"/>
      <c r="L24" s="5">
        <f>'MAY''22'!L24</f>
        <v>2</v>
      </c>
      <c r="M24" s="5">
        <f>'MAY''22'!M24</f>
        <v>45</v>
      </c>
      <c r="N24" s="5"/>
      <c r="O24" s="5"/>
      <c r="P24" s="5"/>
      <c r="Q24" s="5"/>
      <c r="R24" s="5"/>
      <c r="S24" s="5"/>
      <c r="T24" s="5"/>
      <c r="U24" s="5"/>
      <c r="V24" s="5">
        <f>'MAY''22'!V24</f>
        <v>0</v>
      </c>
    </row>
    <row r="25" spans="1:22">
      <c r="A25" s="20"/>
      <c r="B25" s="18" t="str">
        <f>'MAY''22'!B25</f>
        <v>03.05.22</v>
      </c>
      <c r="C25" s="5">
        <f>'MAY''22'!C25</f>
        <v>23</v>
      </c>
      <c r="D25" s="5">
        <f>'MAY''22'!D25</f>
        <v>257</v>
      </c>
      <c r="E25" s="26"/>
      <c r="F25" s="5">
        <f>'MAY''22'!F25</f>
        <v>58</v>
      </c>
      <c r="G25" s="63">
        <f>'MAY''22'!G25</f>
        <v>3386.83</v>
      </c>
      <c r="H25" s="63">
        <f>'MAY''22'!H25</f>
        <v>382.17</v>
      </c>
      <c r="I25" s="5">
        <f>'MAY''22'!I25</f>
        <v>0</v>
      </c>
      <c r="J25" s="22"/>
      <c r="K25" s="5"/>
      <c r="L25" s="5">
        <f>'MAY''22'!L25</f>
        <v>2</v>
      </c>
      <c r="M25" s="5">
        <f>'MAY''22'!M25</f>
        <v>5</v>
      </c>
      <c r="N25" s="5"/>
      <c r="O25" s="5"/>
      <c r="P25" s="5"/>
      <c r="Q25" s="5"/>
      <c r="R25" s="5"/>
      <c r="S25" s="5"/>
      <c r="T25" s="5"/>
      <c r="U25" s="5"/>
      <c r="V25" s="5">
        <f>'MAY''22'!V25</f>
        <v>0</v>
      </c>
    </row>
    <row r="26" spans="1:22">
      <c r="A26" s="20"/>
      <c r="B26" s="18" t="str">
        <f>'MAY''22'!B26</f>
        <v>03.05.22</v>
      </c>
      <c r="C26" s="5">
        <f>'MAY''22'!C26</f>
        <v>24</v>
      </c>
      <c r="D26" s="5">
        <f>'MAY''22'!D26</f>
        <v>259</v>
      </c>
      <c r="E26" s="26"/>
      <c r="F26" s="5">
        <f>'MAY''22'!F26</f>
        <v>59</v>
      </c>
      <c r="G26" s="63">
        <f>'MAY''22'!G26</f>
        <v>3452.62</v>
      </c>
      <c r="H26" s="63">
        <f>'MAY''22'!H26</f>
        <v>381.38</v>
      </c>
      <c r="I26" s="5">
        <f>'MAY''22'!I26</f>
        <v>0</v>
      </c>
      <c r="J26" s="22"/>
      <c r="K26" s="5"/>
      <c r="L26" s="5">
        <f>'MAY''22'!L26</f>
        <v>2</v>
      </c>
      <c r="M26" s="5">
        <f>'MAY''22'!M26</f>
        <v>5</v>
      </c>
      <c r="N26" s="5"/>
      <c r="O26" s="5"/>
      <c r="P26" s="5"/>
      <c r="Q26" s="5"/>
      <c r="R26" s="5"/>
      <c r="S26" s="5"/>
      <c r="T26" s="5"/>
      <c r="U26" s="5"/>
      <c r="V26" s="5">
        <f>'MAY''22'!V26</f>
        <v>0</v>
      </c>
    </row>
    <row r="27" spans="1:22">
      <c r="A27" s="20"/>
      <c r="B27" s="18" t="str">
        <f>'MAY''22'!B27</f>
        <v>03.05.22</v>
      </c>
      <c r="C27" s="5">
        <f>'MAY''22'!C27</f>
        <v>25</v>
      </c>
      <c r="D27" s="5">
        <f>'MAY''22'!D27</f>
        <v>261</v>
      </c>
      <c r="E27" s="26"/>
      <c r="F27" s="5">
        <f>'MAY''22'!F27</f>
        <v>59</v>
      </c>
      <c r="G27" s="63">
        <f>'MAY''22'!G27</f>
        <v>3535.42</v>
      </c>
      <c r="H27" s="63">
        <f>'MAY''22'!H27</f>
        <v>298.58</v>
      </c>
      <c r="I27" s="5">
        <f>'MAY''22'!I27</f>
        <v>0</v>
      </c>
      <c r="J27" s="22"/>
      <c r="K27" s="5"/>
      <c r="L27" s="5">
        <f>'MAY''22'!L27</f>
        <v>2</v>
      </c>
      <c r="M27" s="5">
        <f>'MAY''22'!M27</f>
        <v>0</v>
      </c>
      <c r="N27" s="5"/>
      <c r="O27" s="5"/>
      <c r="P27" s="5"/>
      <c r="Q27" s="5"/>
      <c r="R27" s="5"/>
      <c r="S27" s="5"/>
      <c r="T27" s="5"/>
      <c r="U27" s="5"/>
      <c r="V27" s="5">
        <f>'MAY''22'!V27</f>
        <v>0</v>
      </c>
    </row>
    <row r="28" spans="1:22">
      <c r="A28" s="20"/>
      <c r="B28" s="18" t="str">
        <f>'MAY''22'!B28</f>
        <v>03.05.22</v>
      </c>
      <c r="C28" s="5">
        <f>'MAY''22'!C28</f>
        <v>26</v>
      </c>
      <c r="D28" s="5">
        <f>'MAY''22'!D28</f>
        <v>260</v>
      </c>
      <c r="E28" s="26"/>
      <c r="F28" s="5">
        <f>'MAY''22'!F28</f>
        <v>59</v>
      </c>
      <c r="G28" s="63">
        <f>'MAY''22'!G28</f>
        <v>3766.8</v>
      </c>
      <c r="H28" s="63">
        <f>'MAY''22'!H28</f>
        <v>363.2</v>
      </c>
      <c r="I28" s="5">
        <f>'MAY''22'!I28</f>
        <v>0</v>
      </c>
      <c r="J28" s="22"/>
      <c r="K28" s="5"/>
      <c r="L28" s="5">
        <f>'MAY''22'!L28</f>
        <v>2</v>
      </c>
      <c r="M28" s="5">
        <f>'MAY''22'!M28</f>
        <v>0</v>
      </c>
      <c r="N28" s="5"/>
      <c r="O28" s="5"/>
      <c r="P28" s="5"/>
      <c r="Q28" s="5"/>
      <c r="R28" s="5"/>
      <c r="S28" s="5"/>
      <c r="T28" s="5"/>
      <c r="U28" s="5"/>
      <c r="V28" s="5">
        <f>'MAY''22'!V28</f>
        <v>0</v>
      </c>
    </row>
    <row r="29" spans="1:22">
      <c r="A29" s="20"/>
      <c r="B29" s="18" t="str">
        <f>'MAY''22'!B29</f>
        <v>04.05.22</v>
      </c>
      <c r="C29" s="5">
        <f>'MAY''22'!C29</f>
        <v>27</v>
      </c>
      <c r="D29" s="5">
        <f>'MAY''22'!D29</f>
        <v>262</v>
      </c>
      <c r="E29" s="26"/>
      <c r="F29" s="5">
        <f>'MAY''22'!F29</f>
        <v>58</v>
      </c>
      <c r="G29" s="63">
        <f>'MAY''22'!G29</f>
        <v>3484.22</v>
      </c>
      <c r="H29" s="63">
        <f>'MAY''22'!H29</f>
        <v>286.37</v>
      </c>
      <c r="I29" s="5">
        <f>'MAY''22'!I29</f>
        <v>0.59</v>
      </c>
      <c r="J29" s="22"/>
      <c r="K29" s="5"/>
      <c r="L29" s="5">
        <f>'MAY''22'!L29</f>
        <v>2</v>
      </c>
      <c r="M29" s="5">
        <f>'MAY''22'!M29</f>
        <v>0</v>
      </c>
      <c r="N29" s="5"/>
      <c r="O29" s="5"/>
      <c r="P29" s="5"/>
      <c r="Q29" s="5"/>
      <c r="R29" s="5"/>
      <c r="S29" s="5"/>
      <c r="T29" s="5"/>
      <c r="U29" s="5"/>
      <c r="V29" s="5">
        <f>'MAY''22'!V29</f>
        <v>0</v>
      </c>
    </row>
    <row r="30" spans="1:22">
      <c r="A30" s="20"/>
      <c r="B30" s="18" t="str">
        <f>'MAY''22'!B30</f>
        <v>04.05.22</v>
      </c>
      <c r="C30" s="5">
        <f>'MAY''22'!C30</f>
        <v>28</v>
      </c>
      <c r="D30" s="5">
        <f>'MAY''22'!D30</f>
        <v>264</v>
      </c>
      <c r="E30" s="26"/>
      <c r="F30" s="5">
        <f>'MAY''22'!F30</f>
        <v>58</v>
      </c>
      <c r="G30" s="63">
        <f>'MAY''22'!G30</f>
        <v>3457.02</v>
      </c>
      <c r="H30" s="63">
        <f>'MAY''22'!H30</f>
        <v>312.98</v>
      </c>
      <c r="I30" s="5">
        <f>'MAY''22'!I30</f>
        <v>0</v>
      </c>
      <c r="J30" s="22"/>
      <c r="K30" s="5"/>
      <c r="L30" s="5">
        <f>'MAY''22'!L30</f>
        <v>2</v>
      </c>
      <c r="M30" s="5">
        <f>'MAY''22'!M30</f>
        <v>15</v>
      </c>
      <c r="N30" s="5"/>
      <c r="O30" s="5"/>
      <c r="P30" s="5"/>
      <c r="Q30" s="5"/>
      <c r="R30" s="5"/>
      <c r="S30" s="5"/>
      <c r="T30" s="5"/>
      <c r="U30" s="5"/>
      <c r="V30" s="5">
        <f>'MAY''22'!V30</f>
        <v>0</v>
      </c>
    </row>
    <row r="31" spans="1:22">
      <c r="A31" s="20"/>
      <c r="B31" s="18" t="str">
        <f>'MAY''22'!B31</f>
        <v>04.05.22</v>
      </c>
      <c r="C31" s="5">
        <f>'MAY''22'!C31</f>
        <v>29</v>
      </c>
      <c r="D31" s="5">
        <f>'MAY''22'!D31</f>
        <v>263</v>
      </c>
      <c r="E31" s="26"/>
      <c r="F31" s="5">
        <f>'MAY''22'!F31</f>
        <v>59</v>
      </c>
      <c r="G31" s="63">
        <f>'MAY''22'!G31</f>
        <v>3448.01</v>
      </c>
      <c r="H31" s="63">
        <f>'MAY''22'!H31</f>
        <v>386.99</v>
      </c>
      <c r="I31" s="5">
        <f>'MAY''22'!I31</f>
        <v>0</v>
      </c>
      <c r="J31" s="22"/>
      <c r="K31" s="5"/>
      <c r="L31" s="5">
        <f>'MAY''22'!L31</f>
        <v>2</v>
      </c>
      <c r="M31" s="5">
        <f>'MAY''22'!M31</f>
        <v>10</v>
      </c>
      <c r="N31" s="5"/>
      <c r="O31" s="5"/>
      <c r="P31" s="5"/>
      <c r="Q31" s="5"/>
      <c r="R31" s="5"/>
      <c r="S31" s="5"/>
      <c r="T31" s="5"/>
      <c r="U31" s="5"/>
      <c r="V31" s="5">
        <f>'MAY''22'!V31</f>
        <v>0</v>
      </c>
    </row>
    <row r="32" spans="1:22">
      <c r="A32" s="20"/>
      <c r="B32" s="18" t="str">
        <f>'MAY''22'!B32</f>
        <v>04.05.22</v>
      </c>
      <c r="C32" s="5">
        <f>'MAY''22'!C32</f>
        <v>30</v>
      </c>
      <c r="D32" s="5">
        <f>'MAY''22'!D32</f>
        <v>265</v>
      </c>
      <c r="E32" s="26"/>
      <c r="F32" s="5">
        <f>'MAY''22'!F32</f>
        <v>59</v>
      </c>
      <c r="G32" s="63">
        <f>'MAY''22'!G32</f>
        <v>3501.63</v>
      </c>
      <c r="H32" s="63">
        <f>'MAY''22'!H32</f>
        <v>321.37</v>
      </c>
      <c r="I32" s="5">
        <f>'MAY''22'!I32</f>
        <v>0</v>
      </c>
      <c r="J32" s="22"/>
      <c r="K32" s="5"/>
      <c r="L32" s="5">
        <f>'MAY''22'!L32</f>
        <v>1</v>
      </c>
      <c r="M32" s="5">
        <f>'MAY''22'!M32</f>
        <v>55</v>
      </c>
      <c r="N32" s="5"/>
      <c r="O32" s="5"/>
      <c r="P32" s="5"/>
      <c r="Q32" s="5"/>
      <c r="R32" s="5"/>
      <c r="S32" s="5"/>
      <c r="T32" s="5"/>
      <c r="U32" s="5"/>
      <c r="V32" s="5">
        <f>'MAY''22'!V32</f>
        <v>0</v>
      </c>
    </row>
    <row r="33" spans="1:22">
      <c r="A33" s="20"/>
      <c r="B33" s="18" t="str">
        <f>'MAY''22'!B33</f>
        <v>04.05.22</v>
      </c>
      <c r="C33" s="5">
        <f>'MAY''22'!C33</f>
        <v>31</v>
      </c>
      <c r="D33" s="5">
        <f>'MAY''22'!D33</f>
        <v>267</v>
      </c>
      <c r="E33" s="26"/>
      <c r="F33" s="5">
        <f>'MAY''22'!F33</f>
        <v>58</v>
      </c>
      <c r="G33" s="63">
        <f>'MAY''22'!G33</f>
        <v>3481.05</v>
      </c>
      <c r="H33" s="63">
        <f>'MAY''22'!H33</f>
        <v>285.95999999999998</v>
      </c>
      <c r="I33" s="5">
        <f>'MAY''22'!I33</f>
        <v>0</v>
      </c>
      <c r="J33" s="22"/>
      <c r="K33" s="5"/>
      <c r="L33" s="5">
        <f>'MAY''22'!L33</f>
        <v>2</v>
      </c>
      <c r="M33" s="5">
        <f>'MAY''22'!M33</f>
        <v>20</v>
      </c>
      <c r="N33" s="5"/>
      <c r="O33" s="5"/>
      <c r="P33" s="5"/>
      <c r="Q33" s="5"/>
      <c r="R33" s="5"/>
      <c r="S33" s="5"/>
      <c r="T33" s="5"/>
      <c r="U33" s="5"/>
      <c r="V33" s="5">
        <f>'MAY''22'!V33</f>
        <v>0</v>
      </c>
    </row>
    <row r="34" spans="1:22">
      <c r="A34" s="20"/>
      <c r="B34" s="18" t="str">
        <f>'MAY''22'!B34</f>
        <v>04.05.22</v>
      </c>
      <c r="C34" s="5">
        <f>'MAY''22'!C34</f>
        <v>32</v>
      </c>
      <c r="D34" s="5">
        <f>'MAY''22'!D34</f>
        <v>269</v>
      </c>
      <c r="E34" s="26"/>
      <c r="F34" s="5">
        <f>'MAY''22'!F34</f>
        <v>59</v>
      </c>
      <c r="G34" s="63">
        <f>'MAY''22'!G34</f>
        <v>3639.01</v>
      </c>
      <c r="H34" s="63">
        <f>'MAY''22'!H34</f>
        <v>196.77</v>
      </c>
      <c r="I34" s="5">
        <f>'MAY''22'!I34</f>
        <v>0.78</v>
      </c>
      <c r="J34" s="22"/>
      <c r="K34" s="5"/>
      <c r="L34" s="5">
        <f>'MAY''22'!L34</f>
        <v>2</v>
      </c>
      <c r="M34" s="5">
        <f>'MAY''22'!M34</f>
        <v>0</v>
      </c>
      <c r="N34" s="5"/>
      <c r="O34" s="5"/>
      <c r="P34" s="5"/>
      <c r="Q34" s="5"/>
      <c r="R34" s="5"/>
      <c r="S34" s="5"/>
      <c r="T34" s="5"/>
      <c r="U34" s="5"/>
      <c r="V34" s="5">
        <f>'MAY''22'!V34</f>
        <v>0</v>
      </c>
    </row>
    <row r="35" spans="1:22">
      <c r="A35" s="20"/>
      <c r="B35" s="18" t="str">
        <f>'MAY''22'!B35</f>
        <v>04.05.22</v>
      </c>
      <c r="C35" s="5">
        <f>'MAY''22'!C35</f>
        <v>33</v>
      </c>
      <c r="D35" s="5">
        <f>'MAY''22'!D35</f>
        <v>268</v>
      </c>
      <c r="E35" s="26"/>
      <c r="F35" s="5">
        <f>'MAY''22'!F35</f>
        <v>56</v>
      </c>
      <c r="G35" s="63">
        <f>'MAY''22'!G35</f>
        <v>3397.45</v>
      </c>
      <c r="H35" s="63">
        <f>'MAY''22'!H35</f>
        <v>241.55</v>
      </c>
      <c r="I35" s="5">
        <f>'MAY''22'!I35</f>
        <v>0</v>
      </c>
      <c r="J35" s="22"/>
      <c r="K35" s="5"/>
      <c r="L35" s="5">
        <f>'MAY''22'!L35</f>
        <v>1</v>
      </c>
      <c r="M35" s="5">
        <f>'MAY''22'!M35</f>
        <v>50</v>
      </c>
      <c r="N35" s="5"/>
      <c r="O35" s="5"/>
      <c r="P35" s="5"/>
      <c r="Q35" s="5"/>
      <c r="R35" s="5"/>
      <c r="S35" s="5"/>
      <c r="T35" s="5"/>
      <c r="U35" s="5"/>
      <c r="V35" s="5">
        <f>'MAY''22'!V35</f>
        <v>0</v>
      </c>
    </row>
    <row r="36" spans="1:22">
      <c r="A36" s="20"/>
      <c r="B36" s="18" t="str">
        <f>'MAY''22'!B36</f>
        <v>04.05.22</v>
      </c>
      <c r="C36" s="5">
        <f>'MAY''22'!C36</f>
        <v>34</v>
      </c>
      <c r="D36" s="5">
        <f>'MAY''22'!D36</f>
        <v>266</v>
      </c>
      <c r="E36" s="26"/>
      <c r="F36" s="5">
        <f>'MAY''22'!F36</f>
        <v>59</v>
      </c>
      <c r="G36" s="63">
        <f>'MAY''22'!G36</f>
        <v>3735.36</v>
      </c>
      <c r="H36" s="63">
        <f>'MAY''22'!H36</f>
        <v>329.24</v>
      </c>
      <c r="I36" s="5">
        <f>'MAY''22'!I36</f>
        <v>0.6</v>
      </c>
      <c r="J36" s="22"/>
      <c r="K36" s="5"/>
      <c r="L36" s="5">
        <f>'MAY''22'!L36</f>
        <v>1</v>
      </c>
      <c r="M36" s="5">
        <f>'MAY''22'!M36</f>
        <v>55</v>
      </c>
      <c r="N36" s="5"/>
      <c r="O36" s="5"/>
      <c r="P36" s="5"/>
      <c r="Q36" s="5"/>
      <c r="R36" s="5"/>
      <c r="S36" s="5"/>
      <c r="T36" s="5"/>
      <c r="U36" s="5"/>
      <c r="V36" s="5">
        <f>'MAY''22'!V36</f>
        <v>0</v>
      </c>
    </row>
    <row r="37" spans="1:22">
      <c r="A37" s="20"/>
      <c r="B37" s="18" t="str">
        <f>'MAY''22'!B37</f>
        <v>04.05.22</v>
      </c>
      <c r="C37" s="5">
        <f>'MAY''22'!C37</f>
        <v>35</v>
      </c>
      <c r="D37" s="5">
        <f>'MAY''22'!D37</f>
        <v>270</v>
      </c>
      <c r="E37" s="26"/>
      <c r="F37" s="5">
        <f>'MAY''22'!F37</f>
        <v>58</v>
      </c>
      <c r="G37" s="63">
        <f>'MAY''22'!G37</f>
        <v>3524.43</v>
      </c>
      <c r="H37" s="63">
        <f>'MAY''22'!H37</f>
        <v>244.57</v>
      </c>
      <c r="I37" s="5">
        <f>'MAY''22'!I37</f>
        <v>0</v>
      </c>
      <c r="J37" s="22"/>
      <c r="K37" s="5"/>
      <c r="L37" s="5">
        <f>'MAY''22'!L37</f>
        <v>1</v>
      </c>
      <c r="M37" s="5">
        <f>'MAY''22'!M37</f>
        <v>55</v>
      </c>
      <c r="N37" s="5"/>
      <c r="O37" s="5"/>
      <c r="P37" s="5"/>
      <c r="Q37" s="5"/>
      <c r="R37" s="5"/>
      <c r="S37" s="5"/>
      <c r="T37" s="5"/>
      <c r="U37" s="5"/>
      <c r="V37" s="5">
        <f>'MAY''22'!V37</f>
        <v>0</v>
      </c>
    </row>
    <row r="38" spans="1:22">
      <c r="A38" s="20"/>
      <c r="B38" s="18" t="str">
        <f>'MAY''22'!B38</f>
        <v>04.05.22</v>
      </c>
      <c r="C38" s="5">
        <f>'MAY''22'!C38</f>
        <v>36</v>
      </c>
      <c r="D38" s="5">
        <f>'MAY''22'!D38</f>
        <v>271</v>
      </c>
      <c r="E38" s="26"/>
      <c r="F38" s="5">
        <f>'MAY''22'!F38</f>
        <v>58</v>
      </c>
      <c r="G38" s="63">
        <f>'MAY''22'!G38</f>
        <v>3699.38</v>
      </c>
      <c r="H38" s="63">
        <f>'MAY''22'!H38</f>
        <v>327.62</v>
      </c>
      <c r="I38" s="5">
        <f>'MAY''22'!I38</f>
        <v>0</v>
      </c>
      <c r="J38" s="22"/>
      <c r="K38" s="5"/>
      <c r="L38" s="5">
        <f>'MAY''22'!L38</f>
        <v>2</v>
      </c>
      <c r="M38" s="5">
        <f>'MAY''22'!M38</f>
        <v>10</v>
      </c>
      <c r="N38" s="5"/>
      <c r="O38" s="5"/>
      <c r="P38" s="5"/>
      <c r="Q38" s="5"/>
      <c r="R38" s="5"/>
      <c r="S38" s="5"/>
      <c r="T38" s="5"/>
      <c r="U38" s="5"/>
      <c r="V38" s="5">
        <f>'MAY''22'!V38</f>
        <v>0</v>
      </c>
    </row>
    <row r="39" spans="1:22">
      <c r="A39" s="20"/>
      <c r="B39" s="18" t="str">
        <f>'MAY''22'!B39</f>
        <v>05.05.22</v>
      </c>
      <c r="C39" s="5">
        <f>'MAY''22'!C39</f>
        <v>37</v>
      </c>
      <c r="D39" s="5">
        <f>'MAY''22'!D39</f>
        <v>272</v>
      </c>
      <c r="E39" s="26"/>
      <c r="F39" s="5">
        <f>'MAY''22'!F39</f>
        <v>58</v>
      </c>
      <c r="G39" s="63">
        <f>'MAY''22'!G39</f>
        <v>3455.02</v>
      </c>
      <c r="H39" s="63">
        <f>'MAY''22'!H39</f>
        <v>314.98</v>
      </c>
      <c r="I39" s="5">
        <f>'MAY''22'!I39</f>
        <v>0</v>
      </c>
      <c r="J39" s="22"/>
      <c r="K39" s="5"/>
      <c r="L39" s="5">
        <f>'MAY''22'!L39</f>
        <v>2</v>
      </c>
      <c r="M39" s="5">
        <f>'MAY''22'!M39</f>
        <v>20</v>
      </c>
      <c r="N39" s="5"/>
      <c r="O39" s="5"/>
      <c r="P39" s="5"/>
      <c r="Q39" s="5"/>
      <c r="R39" s="5"/>
      <c r="S39" s="5"/>
      <c r="T39" s="5"/>
      <c r="U39" s="5"/>
      <c r="V39" s="5">
        <f>'MAY''22'!V39</f>
        <v>0</v>
      </c>
    </row>
    <row r="40" spans="1:22">
      <c r="A40" s="20"/>
      <c r="B40" s="18" t="str">
        <f>'MAY''22'!B40</f>
        <v>05.05.22</v>
      </c>
      <c r="C40" s="5">
        <f>'MAY''22'!C40</f>
        <v>38</v>
      </c>
      <c r="D40" s="5">
        <f>'MAY''22'!D40</f>
        <v>274</v>
      </c>
      <c r="E40" s="26"/>
      <c r="F40" s="5">
        <f>'MAY''22'!F40</f>
        <v>59</v>
      </c>
      <c r="G40" s="63">
        <f>'MAY''22'!G40</f>
        <v>3529.22</v>
      </c>
      <c r="H40" s="63">
        <f>'MAY''22'!H40</f>
        <v>304.77999999999997</v>
      </c>
      <c r="I40" s="5">
        <f>'MAY''22'!I40</f>
        <v>0</v>
      </c>
      <c r="J40" s="22"/>
      <c r="K40" s="5"/>
      <c r="L40" s="5">
        <f>'MAY''22'!L40</f>
        <v>2</v>
      </c>
      <c r="M40" s="5">
        <f>'MAY''22'!M40</f>
        <v>35</v>
      </c>
      <c r="N40" s="5"/>
      <c r="O40" s="5"/>
      <c r="P40" s="5"/>
      <c r="Q40" s="5"/>
      <c r="R40" s="5"/>
      <c r="S40" s="5"/>
      <c r="T40" s="5"/>
      <c r="U40" s="5"/>
      <c r="V40" s="5">
        <f>'MAY''22'!V40</f>
        <v>0</v>
      </c>
    </row>
    <row r="41" spans="1:22">
      <c r="A41" s="20"/>
      <c r="B41" s="18" t="str">
        <f>'MAY''22'!B41</f>
        <v>05.05.22</v>
      </c>
      <c r="C41" s="5">
        <f>'MAY''22'!C41</f>
        <v>39</v>
      </c>
      <c r="D41" s="5">
        <f>'MAY''22'!D41</f>
        <v>273</v>
      </c>
      <c r="E41" s="26"/>
      <c r="F41" s="5">
        <f>'MAY''22'!F41</f>
        <v>58</v>
      </c>
      <c r="G41" s="63">
        <f>'MAY''22'!G41</f>
        <v>3472.22</v>
      </c>
      <c r="H41" s="63">
        <f>'MAY''22'!H41</f>
        <v>297.77999999999997</v>
      </c>
      <c r="I41" s="5">
        <f>'MAY''22'!I41</f>
        <v>0</v>
      </c>
      <c r="J41" s="22"/>
      <c r="K41" s="5"/>
      <c r="L41" s="5">
        <f>'MAY''22'!L41</f>
        <v>2</v>
      </c>
      <c r="M41" s="5">
        <f>'MAY''22'!M41</f>
        <v>10</v>
      </c>
      <c r="N41" s="5"/>
      <c r="O41" s="5"/>
      <c r="P41" s="5"/>
      <c r="Q41" s="5"/>
      <c r="R41" s="5"/>
      <c r="S41" s="5"/>
      <c r="T41" s="5"/>
      <c r="U41" s="5"/>
      <c r="V41" s="5">
        <f>'MAY''22'!V41</f>
        <v>0</v>
      </c>
    </row>
    <row r="42" spans="1:22">
      <c r="A42" s="20"/>
      <c r="B42" s="18" t="str">
        <f>'MAY''22'!B42</f>
        <v>05.05.22</v>
      </c>
      <c r="C42" s="5">
        <f>'MAY''22'!C42</f>
        <v>40</v>
      </c>
      <c r="D42" s="5">
        <f>'MAY''22'!D42</f>
        <v>276</v>
      </c>
      <c r="E42" s="26"/>
      <c r="F42" s="5">
        <f>'MAY''22'!F42</f>
        <v>59</v>
      </c>
      <c r="G42" s="63">
        <f>'MAY''22'!G42</f>
        <v>3513.01</v>
      </c>
      <c r="H42" s="63">
        <f>'MAY''22'!H42</f>
        <v>321.99</v>
      </c>
      <c r="I42" s="5">
        <f>'MAY''22'!I42</f>
        <v>0</v>
      </c>
      <c r="J42" s="22"/>
      <c r="K42" s="5"/>
      <c r="L42" s="5">
        <f>'MAY''22'!L42</f>
        <v>2</v>
      </c>
      <c r="M42" s="5">
        <f>'MAY''22'!M42</f>
        <v>10</v>
      </c>
      <c r="N42" s="5"/>
      <c r="O42" s="5"/>
      <c r="P42" s="5"/>
      <c r="Q42" s="5"/>
      <c r="R42" s="5"/>
      <c r="S42" s="5"/>
      <c r="T42" s="5"/>
      <c r="U42" s="5"/>
      <c r="V42" s="5">
        <f>'MAY''22'!V42</f>
        <v>0</v>
      </c>
    </row>
    <row r="43" spans="1:22">
      <c r="A43" s="20"/>
      <c r="B43" s="18" t="str">
        <f>'MAY''22'!B43</f>
        <v>05.05.22</v>
      </c>
      <c r="C43" s="5">
        <f>'MAY''22'!C43</f>
        <v>41</v>
      </c>
      <c r="D43" s="5">
        <f>'MAY''22'!D43</f>
        <v>275</v>
      </c>
      <c r="E43" s="26"/>
      <c r="F43" s="5">
        <f>'MAY''22'!F43</f>
        <v>58</v>
      </c>
      <c r="G43" s="63">
        <f>'MAY''22'!G43</f>
        <v>3469.42</v>
      </c>
      <c r="H43" s="63">
        <f>'MAY''22'!H43</f>
        <v>300.58</v>
      </c>
      <c r="I43" s="5">
        <f>'MAY''22'!I43</f>
        <v>0</v>
      </c>
      <c r="J43" s="22"/>
      <c r="K43" s="5"/>
      <c r="L43" s="5">
        <f>'MAY''22'!L43</f>
        <v>1</v>
      </c>
      <c r="M43" s="5">
        <f>'MAY''22'!M43</f>
        <v>55</v>
      </c>
      <c r="N43" s="5"/>
      <c r="O43" s="5"/>
      <c r="P43" s="5"/>
      <c r="Q43" s="5"/>
      <c r="R43" s="5"/>
      <c r="S43" s="5"/>
      <c r="T43" s="5"/>
      <c r="U43" s="5"/>
      <c r="V43" s="5">
        <f>'MAY''22'!V43</f>
        <v>0</v>
      </c>
    </row>
    <row r="44" spans="1:22">
      <c r="A44" s="20"/>
      <c r="B44" s="18" t="str">
        <f>'MAY''22'!B44</f>
        <v>05.05.22</v>
      </c>
      <c r="C44" s="5">
        <f>'MAY''22'!C44</f>
        <v>42</v>
      </c>
      <c r="D44" s="5">
        <f>'MAY''22'!D44</f>
        <v>277</v>
      </c>
      <c r="E44" s="26"/>
      <c r="F44" s="5">
        <f>'MAY''22'!F44</f>
        <v>58</v>
      </c>
      <c r="G44" s="63">
        <f>'MAY''22'!G44</f>
        <v>3479.42</v>
      </c>
      <c r="H44" s="63">
        <f>'MAY''22'!H44</f>
        <v>290.58</v>
      </c>
      <c r="I44" s="5">
        <f>'MAY''22'!I44</f>
        <v>0</v>
      </c>
      <c r="J44" s="22"/>
      <c r="K44" s="5"/>
      <c r="L44" s="5">
        <f>'MAY''22'!L44</f>
        <v>1</v>
      </c>
      <c r="M44" s="5">
        <f>'MAY''22'!M44</f>
        <v>45</v>
      </c>
      <c r="N44" s="5"/>
      <c r="O44" s="5"/>
      <c r="P44" s="5"/>
      <c r="Q44" s="5"/>
      <c r="R44" s="5"/>
      <c r="S44" s="5"/>
      <c r="T44" s="5"/>
      <c r="U44" s="5"/>
      <c r="V44" s="5">
        <f>'MAY''22'!V44</f>
        <v>0</v>
      </c>
    </row>
    <row r="45" spans="1:22">
      <c r="A45" s="20"/>
      <c r="B45" s="18" t="str">
        <f>'MAY''22'!B45</f>
        <v>05.05.22</v>
      </c>
      <c r="C45" s="5">
        <f>'MAY''22'!C45</f>
        <v>43</v>
      </c>
      <c r="D45" s="5">
        <f>'MAY''22'!D45</f>
        <v>278</v>
      </c>
      <c r="E45" s="26"/>
      <c r="F45" s="5">
        <f>'MAY''22'!F45</f>
        <v>59</v>
      </c>
      <c r="G45" s="63">
        <f>'MAY''22'!G45</f>
        <v>3554.81</v>
      </c>
      <c r="H45" s="63">
        <f>'MAY''22'!H45</f>
        <v>280.19</v>
      </c>
      <c r="I45" s="5">
        <f>'MAY''22'!I45</f>
        <v>0</v>
      </c>
      <c r="J45" s="22"/>
      <c r="K45" s="5"/>
      <c r="L45" s="5">
        <f>'MAY''22'!L45</f>
        <v>2</v>
      </c>
      <c r="M45" s="5">
        <f>'MAY''22'!M45</f>
        <v>0</v>
      </c>
      <c r="N45" s="5"/>
      <c r="O45" s="5"/>
      <c r="P45" s="5"/>
      <c r="Q45" s="5"/>
      <c r="R45" s="5"/>
      <c r="S45" s="5"/>
      <c r="T45" s="5"/>
      <c r="U45" s="5"/>
      <c r="V45" s="5">
        <f>'MAY''22'!V45</f>
        <v>0</v>
      </c>
    </row>
    <row r="46" spans="1:22">
      <c r="A46" s="20"/>
      <c r="B46" s="18" t="str">
        <f>'MAY''22'!B46</f>
        <v>05.05.22</v>
      </c>
      <c r="C46" s="5">
        <f>'MAY''22'!C46</f>
        <v>44</v>
      </c>
      <c r="D46" s="5">
        <f>'MAY''22'!D46</f>
        <v>279</v>
      </c>
      <c r="E46" s="26"/>
      <c r="F46" s="5">
        <f>'MAY''22'!F46</f>
        <v>58</v>
      </c>
      <c r="G46" s="63">
        <f>'MAY''22'!G46</f>
        <v>3473.22</v>
      </c>
      <c r="H46" s="63">
        <f>'MAY''22'!H46</f>
        <v>296.77999999999997</v>
      </c>
      <c r="I46" s="5">
        <f>'MAY''22'!I46</f>
        <v>0</v>
      </c>
      <c r="J46" s="22"/>
      <c r="K46" s="5"/>
      <c r="L46" s="5">
        <f>'MAY''22'!L46</f>
        <v>2</v>
      </c>
      <c r="M46" s="5">
        <f>'MAY''22'!M46</f>
        <v>0</v>
      </c>
      <c r="N46" s="5"/>
      <c r="O46" s="5"/>
      <c r="P46" s="5"/>
      <c r="Q46" s="5"/>
      <c r="R46" s="5"/>
      <c r="S46" s="5"/>
      <c r="T46" s="5"/>
      <c r="U46" s="5"/>
      <c r="V46" s="5">
        <f>'MAY''22'!V46</f>
        <v>0</v>
      </c>
    </row>
    <row r="47" spans="1:22">
      <c r="A47" s="20"/>
      <c r="B47" s="18" t="str">
        <f>'MAY''22'!B47</f>
        <v>05.05.22</v>
      </c>
      <c r="C47" s="5">
        <f>'MAY''22'!C47</f>
        <v>45</v>
      </c>
      <c r="D47" s="5">
        <f>'MAY''22'!D47</f>
        <v>280</v>
      </c>
      <c r="E47" s="26"/>
      <c r="F47" s="5">
        <f>'MAY''22'!F47</f>
        <v>59</v>
      </c>
      <c r="G47" s="63">
        <f>'MAY''22'!G47</f>
        <v>3397.84</v>
      </c>
      <c r="H47" s="63">
        <f>'MAY''22'!H47</f>
        <v>434.16</v>
      </c>
      <c r="I47" s="5">
        <f>'MAY''22'!I47</f>
        <v>0</v>
      </c>
      <c r="J47" s="22"/>
      <c r="K47" s="5"/>
      <c r="L47" s="5">
        <f>'MAY''22'!L47</f>
        <v>2</v>
      </c>
      <c r="M47" s="5">
        <f>'MAY''22'!M47</f>
        <v>10</v>
      </c>
      <c r="N47" s="5"/>
      <c r="O47" s="5"/>
      <c r="P47" s="5"/>
      <c r="Q47" s="5"/>
      <c r="R47" s="5"/>
      <c r="S47" s="5"/>
      <c r="T47" s="5"/>
      <c r="U47" s="5"/>
      <c r="V47" s="5">
        <f>'MAY''22'!V47</f>
        <v>0</v>
      </c>
    </row>
    <row r="48" spans="1:22">
      <c r="A48" s="20"/>
      <c r="B48" s="18" t="str">
        <f>'MAY''22'!B48</f>
        <v>05.05.22</v>
      </c>
      <c r="C48" s="5">
        <f>'MAY''22'!C48</f>
        <v>46</v>
      </c>
      <c r="D48" s="5">
        <f>'MAY''22'!D48</f>
        <v>282</v>
      </c>
      <c r="E48" s="26"/>
      <c r="F48" s="5">
        <f>'MAY''22'!F48</f>
        <v>59</v>
      </c>
      <c r="G48" s="63">
        <f>'MAY''22'!G48</f>
        <v>3780.8</v>
      </c>
      <c r="H48" s="63">
        <f>'MAY''22'!H48</f>
        <v>349.2</v>
      </c>
      <c r="I48" s="5">
        <f>'MAY''22'!I48</f>
        <v>0</v>
      </c>
      <c r="J48" s="22"/>
      <c r="K48" s="5"/>
      <c r="L48" s="5">
        <f>'MAY''22'!L48</f>
        <v>2</v>
      </c>
      <c r="M48" s="5">
        <f>'MAY''22'!M48</f>
        <v>0</v>
      </c>
      <c r="N48" s="5"/>
      <c r="O48" s="5"/>
      <c r="P48" s="5"/>
      <c r="Q48" s="5"/>
      <c r="R48" s="5"/>
      <c r="S48" s="5"/>
      <c r="T48" s="5"/>
      <c r="U48" s="5"/>
      <c r="V48" s="5">
        <f>'MAY''22'!V48</f>
        <v>0</v>
      </c>
    </row>
    <row r="49" spans="1:22">
      <c r="A49" s="20"/>
      <c r="B49" s="18" t="str">
        <f>'MAY''22'!B49</f>
        <v>06.05.22</v>
      </c>
      <c r="C49" s="5">
        <f>'MAY''22'!C49</f>
        <v>47</v>
      </c>
      <c r="D49" s="5">
        <f>'MAY''22'!D49</f>
        <v>281</v>
      </c>
      <c r="E49" s="26"/>
      <c r="F49" s="5">
        <f>'MAY''22'!F49</f>
        <v>58</v>
      </c>
      <c r="G49" s="63">
        <f>'MAY''22'!G49</f>
        <v>3408.83</v>
      </c>
      <c r="H49" s="63">
        <f>'MAY''22'!H49</f>
        <v>360.17</v>
      </c>
      <c r="I49" s="5">
        <f>'MAY''22'!I49</f>
        <v>0</v>
      </c>
      <c r="J49" s="22"/>
      <c r="K49" s="5"/>
      <c r="L49" s="5">
        <f>'MAY''22'!L49</f>
        <v>2</v>
      </c>
      <c r="M49" s="5">
        <f>'MAY''22'!M49</f>
        <v>15</v>
      </c>
      <c r="N49" s="5"/>
      <c r="O49" s="5"/>
      <c r="P49" s="5"/>
      <c r="Q49" s="5"/>
      <c r="R49" s="5"/>
      <c r="S49" s="5"/>
      <c r="T49" s="5"/>
      <c r="U49" s="5"/>
      <c r="V49" s="5">
        <f>'MAY''22'!V49</f>
        <v>0</v>
      </c>
    </row>
    <row r="50" spans="1:22">
      <c r="A50" s="20"/>
      <c r="B50" s="18" t="str">
        <f>'MAY''22'!B50</f>
        <v>06.05.22</v>
      </c>
      <c r="C50" s="5">
        <f>'MAY''22'!C50</f>
        <v>48</v>
      </c>
      <c r="D50" s="5">
        <f>'MAY''22'!D50</f>
        <v>283</v>
      </c>
      <c r="E50" s="26"/>
      <c r="F50" s="5">
        <f>'MAY''22'!F50</f>
        <v>58</v>
      </c>
      <c r="G50" s="63">
        <f>'MAY''22'!G50</f>
        <v>3452.63</v>
      </c>
      <c r="H50" s="63">
        <f>'MAY''22'!H50</f>
        <v>316.37</v>
      </c>
      <c r="I50" s="5">
        <f>'MAY''22'!I50</f>
        <v>0</v>
      </c>
      <c r="J50" s="22"/>
      <c r="K50" s="5"/>
      <c r="L50" s="5">
        <f>'MAY''22'!L50</f>
        <v>2</v>
      </c>
      <c r="M50" s="5">
        <f>'MAY''22'!M50</f>
        <v>15</v>
      </c>
      <c r="N50" s="5"/>
      <c r="O50" s="5"/>
      <c r="P50" s="5"/>
      <c r="Q50" s="5"/>
      <c r="R50" s="5"/>
      <c r="S50" s="5"/>
      <c r="T50" s="5"/>
      <c r="U50" s="5"/>
      <c r="V50" s="5">
        <f>'MAY''22'!V50</f>
        <v>0</v>
      </c>
    </row>
    <row r="51" spans="1:22">
      <c r="A51" s="20"/>
      <c r="B51" s="18" t="str">
        <f>'MAY''22'!B51</f>
        <v>06.05.22</v>
      </c>
      <c r="C51" s="5">
        <f>'MAY''22'!C51</f>
        <v>49</v>
      </c>
      <c r="D51" s="5">
        <f>'MAY''22'!D51</f>
        <v>284</v>
      </c>
      <c r="E51" s="26"/>
      <c r="F51" s="5">
        <f>'MAY''22'!F51</f>
        <v>59</v>
      </c>
      <c r="G51" s="63">
        <f>'MAY''22'!G51</f>
        <v>3451.22</v>
      </c>
      <c r="H51" s="63">
        <f>'MAY''22'!H51</f>
        <v>382.78</v>
      </c>
      <c r="I51" s="5">
        <f>'MAY''22'!I51</f>
        <v>0</v>
      </c>
      <c r="J51" s="22"/>
      <c r="K51" s="5"/>
      <c r="L51" s="5">
        <f>'MAY''22'!L51</f>
        <v>2</v>
      </c>
      <c r="M51" s="5">
        <f>'MAY''22'!M51</f>
        <v>0</v>
      </c>
      <c r="N51" s="5"/>
      <c r="O51" s="5"/>
      <c r="P51" s="5"/>
      <c r="Q51" s="5"/>
      <c r="R51" s="5"/>
      <c r="S51" s="5"/>
      <c r="T51" s="5"/>
      <c r="U51" s="5"/>
      <c r="V51" s="5">
        <f>'MAY''22'!V51</f>
        <v>0</v>
      </c>
    </row>
    <row r="52" spans="1:22">
      <c r="A52" s="20"/>
      <c r="B52" s="18" t="str">
        <f>'MAY''22'!B52</f>
        <v>06.05.22</v>
      </c>
      <c r="C52" s="5">
        <f>'MAY''22'!C52</f>
        <v>50</v>
      </c>
      <c r="D52" s="5">
        <f>'MAY''22'!D52</f>
        <v>285</v>
      </c>
      <c r="E52" s="26"/>
      <c r="F52" s="5">
        <f>'MAY''22'!F52</f>
        <v>57</v>
      </c>
      <c r="G52" s="63">
        <f>'MAY''22'!G52</f>
        <v>3403.43</v>
      </c>
      <c r="H52" s="63">
        <f>'MAY''22'!H52</f>
        <v>301.57</v>
      </c>
      <c r="I52" s="5">
        <f>'MAY''22'!I52</f>
        <v>0</v>
      </c>
      <c r="J52" s="22"/>
      <c r="K52" s="5"/>
      <c r="L52" s="5">
        <f>'MAY''22'!L52</f>
        <v>2</v>
      </c>
      <c r="M52" s="5">
        <f>'MAY''22'!M52</f>
        <v>25</v>
      </c>
      <c r="N52" s="5"/>
      <c r="O52" s="5"/>
      <c r="P52" s="5"/>
      <c r="Q52" s="5"/>
      <c r="R52" s="5"/>
      <c r="S52" s="5"/>
      <c r="T52" s="5"/>
      <c r="U52" s="5"/>
      <c r="V52" s="5">
        <f>'MAY''22'!V52</f>
        <v>0</v>
      </c>
    </row>
    <row r="53" spans="1:22">
      <c r="A53" s="20"/>
      <c r="B53" s="18" t="str">
        <f>'MAY''22'!B53</f>
        <v>06.05.22</v>
      </c>
      <c r="C53" s="5">
        <f>'MAY''22'!C53</f>
        <v>51</v>
      </c>
      <c r="D53" s="5">
        <f>'MAY''22'!D53</f>
        <v>286</v>
      </c>
      <c r="E53" s="26"/>
      <c r="F53" s="5">
        <f>'MAY''22'!F53</f>
        <v>58</v>
      </c>
      <c r="G53" s="63">
        <f>'MAY''22'!G53</f>
        <v>3426.82</v>
      </c>
      <c r="H53" s="63">
        <f>'MAY''22'!H53</f>
        <v>343.18</v>
      </c>
      <c r="I53" s="5">
        <f>'MAY''22'!I53</f>
        <v>0</v>
      </c>
      <c r="J53" s="22"/>
      <c r="K53" s="5"/>
      <c r="L53" s="5">
        <f>'MAY''22'!L53</f>
        <v>2</v>
      </c>
      <c r="M53" s="5">
        <f>'MAY''22'!M53</f>
        <v>5</v>
      </c>
      <c r="N53" s="5"/>
      <c r="O53" s="5"/>
      <c r="P53" s="5"/>
      <c r="Q53" s="5"/>
      <c r="R53" s="5"/>
      <c r="S53" s="5"/>
      <c r="T53" s="5"/>
      <c r="U53" s="5"/>
      <c r="V53" s="5">
        <f>'MAY''22'!V53</f>
        <v>0</v>
      </c>
    </row>
    <row r="54" spans="1:22">
      <c r="A54" s="20"/>
      <c r="B54" s="18" t="str">
        <f>'MAY''22'!B54</f>
        <v>06.05.22</v>
      </c>
      <c r="C54" s="5">
        <f>'MAY''22'!C54</f>
        <v>52</v>
      </c>
      <c r="D54" s="5">
        <f>'MAY''22'!D54</f>
        <v>287</v>
      </c>
      <c r="E54" s="26"/>
      <c r="F54" s="5">
        <f>'MAY''22'!F54</f>
        <v>59</v>
      </c>
      <c r="G54" s="63">
        <f>'MAY''22'!G54</f>
        <v>3619.96</v>
      </c>
      <c r="H54" s="63">
        <f>'MAY''22'!H54</f>
        <v>444.04</v>
      </c>
      <c r="I54" s="5">
        <f>'MAY''22'!I54</f>
        <v>0</v>
      </c>
      <c r="J54" s="22"/>
      <c r="K54" s="5"/>
      <c r="L54" s="5">
        <f>'MAY''22'!L54</f>
        <v>2</v>
      </c>
      <c r="M54" s="5">
        <f>'MAY''22'!M54</f>
        <v>15</v>
      </c>
      <c r="N54" s="5"/>
      <c r="O54" s="5"/>
      <c r="P54" s="5"/>
      <c r="Q54" s="5"/>
      <c r="R54" s="5"/>
      <c r="S54" s="5"/>
      <c r="T54" s="5"/>
      <c r="U54" s="5"/>
      <c r="V54" s="5">
        <f>'MAY''22'!V54</f>
        <v>0</v>
      </c>
    </row>
    <row r="55" spans="1:22">
      <c r="A55" s="20"/>
      <c r="B55" s="18" t="str">
        <f>'MAY''22'!B55</f>
        <v>06.05.22</v>
      </c>
      <c r="C55" s="5">
        <f>'MAY''22'!C55</f>
        <v>53</v>
      </c>
      <c r="D55" s="5">
        <f>'MAY''22'!D55</f>
        <v>288</v>
      </c>
      <c r="E55" s="26"/>
      <c r="F55" s="5">
        <f>'MAY''22'!F55</f>
        <v>58</v>
      </c>
      <c r="G55" s="63">
        <f>'MAY''22'!G55</f>
        <v>3568.02</v>
      </c>
      <c r="H55" s="63">
        <f>'MAY''22'!H55</f>
        <v>203.17</v>
      </c>
      <c r="I55" s="5">
        <f>'MAY''22'!I55</f>
        <v>1.19</v>
      </c>
      <c r="J55" s="22"/>
      <c r="K55" s="5"/>
      <c r="L55" s="5">
        <f>'MAY''22'!L55</f>
        <v>1</v>
      </c>
      <c r="M55" s="5">
        <f>'MAY''22'!M55</f>
        <v>55</v>
      </c>
      <c r="N55" s="5"/>
      <c r="O55" s="5"/>
      <c r="P55" s="5"/>
      <c r="Q55" s="5"/>
      <c r="R55" s="5"/>
      <c r="S55" s="5"/>
      <c r="T55" s="5"/>
      <c r="U55" s="5"/>
      <c r="V55" s="5">
        <f>'MAY''22'!V55</f>
        <v>0</v>
      </c>
    </row>
    <row r="56" spans="1:22">
      <c r="A56" s="20"/>
      <c r="B56" s="18" t="str">
        <f>'MAY''22'!B56</f>
        <v>06.05.22</v>
      </c>
      <c r="C56" s="5">
        <f>'MAY''22'!C56</f>
        <v>54</v>
      </c>
      <c r="D56" s="5">
        <f>'MAY''22'!D56</f>
        <v>289</v>
      </c>
      <c r="E56" s="26"/>
      <c r="F56" s="5">
        <f>'MAY''22'!F56</f>
        <v>59</v>
      </c>
      <c r="G56" s="63">
        <f>'MAY''22'!G56</f>
        <v>3618.81</v>
      </c>
      <c r="H56" s="63">
        <f>'MAY''22'!H56</f>
        <v>216.96</v>
      </c>
      <c r="I56" s="5">
        <f>'MAY''22'!I56</f>
        <v>0.77</v>
      </c>
      <c r="J56" s="22"/>
      <c r="K56" s="5"/>
      <c r="L56" s="5">
        <f>'MAY''22'!L56</f>
        <v>1</v>
      </c>
      <c r="M56" s="5">
        <f>'MAY''22'!M56</f>
        <v>50</v>
      </c>
      <c r="N56" s="5"/>
      <c r="O56" s="5"/>
      <c r="P56" s="5"/>
      <c r="Q56" s="5"/>
      <c r="R56" s="5"/>
      <c r="S56" s="5"/>
      <c r="T56" s="5"/>
      <c r="U56" s="5"/>
      <c r="V56" s="5">
        <f>'MAY''22'!V56</f>
        <v>0</v>
      </c>
    </row>
    <row r="57" spans="1:22">
      <c r="A57" s="20"/>
      <c r="B57" s="18" t="str">
        <f>'MAY''22'!B57</f>
        <v>06.05.22</v>
      </c>
      <c r="C57" s="5">
        <f>'MAY''22'!C57</f>
        <v>55</v>
      </c>
      <c r="D57" s="5">
        <f>'MAY''22'!D57</f>
        <v>290</v>
      </c>
      <c r="E57" s="26"/>
      <c r="F57" s="5">
        <f>'MAY''22'!F57</f>
        <v>58</v>
      </c>
      <c r="G57" s="63">
        <f>'MAY''22'!G57</f>
        <v>3527.23</v>
      </c>
      <c r="H57" s="63">
        <f>'MAY''22'!H57</f>
        <v>243.16</v>
      </c>
      <c r="I57" s="5">
        <f>'MAY''22'!I57</f>
        <v>1.39</v>
      </c>
      <c r="J57" s="22"/>
      <c r="K57" s="5"/>
      <c r="L57" s="5">
        <f>'MAY''22'!L57</f>
        <v>2</v>
      </c>
      <c r="M57" s="5">
        <f>'MAY''22'!M57</f>
        <v>0</v>
      </c>
      <c r="N57" s="5"/>
      <c r="O57" s="5"/>
      <c r="P57" s="5"/>
      <c r="Q57" s="5"/>
      <c r="R57" s="5"/>
      <c r="S57" s="5"/>
      <c r="T57" s="5"/>
      <c r="U57" s="5"/>
      <c r="V57" s="5">
        <f>'MAY''22'!V57</f>
        <v>0</v>
      </c>
    </row>
    <row r="58" spans="1:22">
      <c r="A58" s="20"/>
      <c r="B58" s="18" t="str">
        <f>'MAY''22'!B58</f>
        <v>07.05.22</v>
      </c>
      <c r="C58" s="5">
        <f>'MAY''22'!C58</f>
        <v>56</v>
      </c>
      <c r="D58" s="5">
        <f>'MAY''22'!D58</f>
        <v>291</v>
      </c>
      <c r="E58" s="26"/>
      <c r="F58" s="5">
        <f>'MAY''22'!F58</f>
        <v>58</v>
      </c>
      <c r="G58" s="63">
        <f>'MAY''22'!G58</f>
        <v>3571.62</v>
      </c>
      <c r="H58" s="63">
        <f>'MAY''22'!H58</f>
        <v>200.16</v>
      </c>
      <c r="I58" s="5">
        <f>'MAY''22'!I58</f>
        <v>1.78</v>
      </c>
      <c r="J58" s="22"/>
      <c r="K58" s="5"/>
      <c r="L58" s="5">
        <f>'MAY''22'!L58</f>
        <v>2</v>
      </c>
      <c r="M58" s="5">
        <f>'MAY''22'!M58</f>
        <v>10</v>
      </c>
      <c r="N58" s="5"/>
      <c r="O58" s="5"/>
      <c r="P58" s="5"/>
      <c r="Q58" s="5"/>
      <c r="R58" s="5"/>
      <c r="S58" s="5"/>
      <c r="T58" s="5"/>
      <c r="U58" s="5"/>
      <c r="V58" s="5">
        <f>'MAY''22'!V58</f>
        <v>0</v>
      </c>
    </row>
    <row r="59" spans="1:22">
      <c r="A59" s="20"/>
      <c r="B59" s="18" t="str">
        <f>'MAY''22'!B59</f>
        <v>07.05.22</v>
      </c>
      <c r="C59" s="5">
        <f>'MAY''22'!C59</f>
        <v>57</v>
      </c>
      <c r="D59" s="5">
        <f>'MAY''22'!D59</f>
        <v>292</v>
      </c>
      <c r="E59" s="26"/>
      <c r="F59" s="5">
        <f>'MAY''22'!F59</f>
        <v>58</v>
      </c>
      <c r="G59" s="63">
        <f>'MAY''22'!G59</f>
        <v>3828.98</v>
      </c>
      <c r="H59" s="63">
        <f>'MAY''22'!H59</f>
        <v>198.02</v>
      </c>
      <c r="I59" s="5">
        <f>'MAY''22'!I59</f>
        <v>3.6</v>
      </c>
      <c r="J59" s="22"/>
      <c r="K59" s="5"/>
      <c r="L59" s="5">
        <f>'MAY''22'!L59</f>
        <v>2</v>
      </c>
      <c r="M59" s="5">
        <f>'MAY''22'!M59</f>
        <v>15</v>
      </c>
      <c r="N59" s="5"/>
      <c r="O59" s="5"/>
      <c r="P59" s="5"/>
      <c r="Q59" s="5"/>
      <c r="R59" s="5"/>
      <c r="S59" s="5"/>
      <c r="T59" s="5"/>
      <c r="U59" s="5"/>
      <c r="V59" s="5">
        <f>'MAY''22'!V59</f>
        <v>0</v>
      </c>
    </row>
    <row r="60" spans="1:22">
      <c r="A60" s="20"/>
      <c r="B60" s="18" t="str">
        <f>'MAY''22'!B60</f>
        <v>07.05.22</v>
      </c>
      <c r="C60" s="5">
        <f>'MAY''22'!C60</f>
        <v>58</v>
      </c>
      <c r="D60" s="5">
        <f>'MAY''22'!D60</f>
        <v>293</v>
      </c>
      <c r="E60" s="26"/>
      <c r="F60" s="5">
        <f>'MAY''22'!F60</f>
        <v>58</v>
      </c>
      <c r="G60" s="63">
        <f>'MAY''22'!G60</f>
        <v>3489.63</v>
      </c>
      <c r="H60" s="63">
        <f>'MAY''22'!H60</f>
        <v>279.37</v>
      </c>
      <c r="I60" s="5">
        <f>'MAY''22'!I60</f>
        <v>0</v>
      </c>
      <c r="J60" s="22"/>
      <c r="K60" s="5"/>
      <c r="L60" s="5">
        <f>'MAY''22'!L60</f>
        <v>2</v>
      </c>
      <c r="M60" s="5">
        <f>'MAY''22'!M60</f>
        <v>20</v>
      </c>
      <c r="N60" s="5"/>
      <c r="O60" s="5"/>
      <c r="P60" s="5"/>
      <c r="Q60" s="5"/>
      <c r="R60" s="5"/>
      <c r="S60" s="5"/>
      <c r="T60" s="5"/>
      <c r="U60" s="5"/>
      <c r="V60" s="5">
        <f>'MAY''22'!V60</f>
        <v>0</v>
      </c>
    </row>
    <row r="61" spans="1:22">
      <c r="A61" s="20"/>
      <c r="B61" s="18" t="str">
        <f>'MAY''22'!B61</f>
        <v>07.05.22</v>
      </c>
      <c r="C61" s="5">
        <f>'MAY''22'!C61</f>
        <v>59</v>
      </c>
      <c r="D61" s="5">
        <f>'MAY''22'!D61</f>
        <v>294</v>
      </c>
      <c r="E61" s="26"/>
      <c r="F61" s="5">
        <f>'MAY''22'!F61</f>
        <v>59</v>
      </c>
      <c r="G61" s="63">
        <f>'MAY''22'!G61</f>
        <v>3490.02</v>
      </c>
      <c r="H61" s="63">
        <f>'MAY''22'!H61</f>
        <v>343.98</v>
      </c>
      <c r="I61" s="5">
        <f>'MAY''22'!I61</f>
        <v>0</v>
      </c>
      <c r="J61" s="22"/>
      <c r="K61" s="5"/>
      <c r="L61" s="5">
        <f>'MAY''22'!L61</f>
        <v>1</v>
      </c>
      <c r="M61" s="5">
        <f>'MAY''22'!M61</f>
        <v>55</v>
      </c>
      <c r="N61" s="5"/>
      <c r="O61" s="5"/>
      <c r="P61" s="5"/>
      <c r="Q61" s="5"/>
      <c r="R61" s="5"/>
      <c r="S61" s="5"/>
      <c r="T61" s="5"/>
      <c r="U61" s="5"/>
      <c r="V61" s="5">
        <f>'MAY''22'!V61</f>
        <v>0</v>
      </c>
    </row>
    <row r="62" spans="1:22">
      <c r="A62" s="20"/>
      <c r="B62" s="18" t="str">
        <f>'MAY''22'!B62</f>
        <v>07.05.22</v>
      </c>
      <c r="C62" s="5">
        <f>'MAY''22'!C62</f>
        <v>60</v>
      </c>
      <c r="D62" s="5">
        <f>'MAY''22'!D62</f>
        <v>295</v>
      </c>
      <c r="E62" s="26"/>
      <c r="F62" s="5">
        <f>'MAY''22'!F62</f>
        <v>58</v>
      </c>
      <c r="G62" s="63">
        <f>'MAY''22'!G62</f>
        <v>3440.02</v>
      </c>
      <c r="H62" s="63">
        <f>'MAY''22'!H62</f>
        <v>329.98</v>
      </c>
      <c r="I62" s="5">
        <f>'MAY''22'!I62</f>
        <v>0</v>
      </c>
      <c r="J62" s="22"/>
      <c r="K62" s="5"/>
      <c r="L62" s="5">
        <f>'MAY''22'!L62</f>
        <v>2</v>
      </c>
      <c r="M62" s="5">
        <f>'MAY''22'!M62</f>
        <v>5</v>
      </c>
      <c r="N62" s="5"/>
      <c r="O62" s="5"/>
      <c r="P62" s="5"/>
      <c r="Q62" s="5"/>
      <c r="R62" s="5"/>
      <c r="S62" s="5"/>
      <c r="T62" s="5"/>
      <c r="U62" s="5"/>
      <c r="V62" s="5">
        <f>'MAY''22'!V62</f>
        <v>0</v>
      </c>
    </row>
    <row r="63" spans="1:22">
      <c r="A63" s="20"/>
      <c r="B63" s="18" t="str">
        <f>'MAY''22'!B63</f>
        <v>07.05.22</v>
      </c>
      <c r="C63" s="5">
        <f>'MAY''22'!C63</f>
        <v>61</v>
      </c>
      <c r="D63" s="5">
        <f>'MAY''22'!D63</f>
        <v>296</v>
      </c>
      <c r="E63" s="26"/>
      <c r="F63" s="5">
        <f>'MAY''22'!F63</f>
        <v>59</v>
      </c>
      <c r="G63" s="63">
        <f>'MAY''22'!G63</f>
        <v>3411.01</v>
      </c>
      <c r="H63" s="63">
        <f>'MAY''22'!H63</f>
        <v>423.99</v>
      </c>
      <c r="I63" s="5">
        <f>'MAY''22'!I63</f>
        <v>0</v>
      </c>
      <c r="J63" s="22"/>
      <c r="K63" s="5"/>
      <c r="L63" s="5">
        <f>'MAY''22'!L63</f>
        <v>1</v>
      </c>
      <c r="M63" s="5">
        <f>'MAY''22'!M63</f>
        <v>55</v>
      </c>
      <c r="N63" s="5"/>
      <c r="O63" s="5"/>
      <c r="P63" s="5"/>
      <c r="Q63" s="5"/>
      <c r="R63" s="5"/>
      <c r="S63" s="5"/>
      <c r="T63" s="5"/>
      <c r="U63" s="5"/>
      <c r="V63" s="5">
        <f>'MAY''22'!V63</f>
        <v>0</v>
      </c>
    </row>
    <row r="64" spans="1:22">
      <c r="A64" s="20"/>
      <c r="B64" s="18" t="str">
        <f>'MAY''22'!B64</f>
        <v>08.05.22</v>
      </c>
      <c r="C64" s="5">
        <f>'MAY''22'!C64</f>
        <v>62</v>
      </c>
      <c r="D64" s="5">
        <f>'MAY''22'!D64</f>
        <v>297</v>
      </c>
      <c r="E64" s="26"/>
      <c r="F64" s="5">
        <f>'MAY''22'!F64</f>
        <v>55</v>
      </c>
      <c r="G64" s="63">
        <f>'MAY''22'!G64</f>
        <v>3182.86</v>
      </c>
      <c r="H64" s="63">
        <f>'MAY''22'!H64</f>
        <v>391.14</v>
      </c>
      <c r="I64" s="5">
        <f>'MAY''22'!I64</f>
        <v>0</v>
      </c>
      <c r="J64" s="22"/>
      <c r="K64" s="5"/>
      <c r="L64" s="5">
        <f>'MAY''22'!L64</f>
        <v>2</v>
      </c>
      <c r="M64" s="5">
        <f>'MAY''22'!M64</f>
        <v>10</v>
      </c>
      <c r="N64" s="5"/>
      <c r="O64" s="5"/>
      <c r="P64" s="5"/>
      <c r="Q64" s="5"/>
      <c r="R64" s="5"/>
      <c r="S64" s="5"/>
      <c r="T64" s="5"/>
      <c r="U64" s="5"/>
      <c r="V64" s="5">
        <f>'MAY''22'!V64</f>
        <v>0</v>
      </c>
    </row>
    <row r="65" spans="1:22">
      <c r="A65" s="20"/>
      <c r="B65" s="18" t="str">
        <f>'MAY''22'!B65</f>
        <v>08.05.22</v>
      </c>
      <c r="C65" s="5">
        <f>'MAY''22'!C65</f>
        <v>63</v>
      </c>
      <c r="D65" s="5">
        <f>'MAY''22'!D65</f>
        <v>298</v>
      </c>
      <c r="E65" s="26"/>
      <c r="F65" s="5">
        <f>'MAY''22'!F65</f>
        <v>58</v>
      </c>
      <c r="G65" s="63">
        <f>'MAY''22'!G65</f>
        <v>3391.62</v>
      </c>
      <c r="H65" s="63">
        <f>'MAY''22'!H65</f>
        <v>378.38</v>
      </c>
      <c r="I65" s="5">
        <f>'MAY''22'!I65</f>
        <v>0</v>
      </c>
      <c r="J65" s="22"/>
      <c r="K65" s="5"/>
      <c r="L65" s="5">
        <f>'MAY''22'!L65</f>
        <v>2</v>
      </c>
      <c r="M65" s="5">
        <f>'MAY''22'!M65</f>
        <v>5</v>
      </c>
      <c r="N65" s="5"/>
      <c r="O65" s="5"/>
      <c r="P65" s="5"/>
      <c r="Q65" s="5"/>
      <c r="R65" s="5"/>
      <c r="S65" s="5"/>
      <c r="T65" s="5"/>
      <c r="U65" s="5"/>
      <c r="V65" s="5">
        <f>'MAY''22'!V65</f>
        <v>0</v>
      </c>
    </row>
    <row r="66" spans="1:22">
      <c r="A66" s="20"/>
      <c r="B66" s="18" t="str">
        <f>'MAY''22'!B66</f>
        <v>08.05.22</v>
      </c>
      <c r="C66" s="5">
        <f>'MAY''22'!C66</f>
        <v>64</v>
      </c>
      <c r="D66" s="5">
        <f>'MAY''22'!D66</f>
        <v>299</v>
      </c>
      <c r="E66" s="26"/>
      <c r="F66" s="5">
        <f>'MAY''22'!F66</f>
        <v>59</v>
      </c>
      <c r="G66" s="63">
        <f>'MAY''22'!G66</f>
        <v>3495.61</v>
      </c>
      <c r="H66" s="63">
        <f>'MAY''22'!H66</f>
        <v>319.39</v>
      </c>
      <c r="I66" s="5">
        <f>'MAY''22'!I66</f>
        <v>0</v>
      </c>
      <c r="J66" s="22"/>
      <c r="K66" s="5"/>
      <c r="L66" s="5">
        <f>'MAY''22'!L66</f>
        <v>1</v>
      </c>
      <c r="M66" s="5">
        <f>'MAY''22'!M66</f>
        <v>55</v>
      </c>
      <c r="N66" s="5"/>
      <c r="O66" s="5"/>
      <c r="P66" s="5"/>
      <c r="Q66" s="5"/>
      <c r="R66" s="5"/>
      <c r="S66" s="5"/>
      <c r="T66" s="5"/>
      <c r="U66" s="5"/>
      <c r="V66" s="5">
        <f>'MAY''22'!V66</f>
        <v>0</v>
      </c>
    </row>
    <row r="67" spans="1:22">
      <c r="A67" s="20"/>
      <c r="B67" s="18" t="str">
        <f>'MAY''22'!B67</f>
        <v>08.05.22</v>
      </c>
      <c r="C67" s="5">
        <f>'MAY''22'!C67</f>
        <v>65</v>
      </c>
      <c r="D67" s="5">
        <f>'MAY''22'!D67</f>
        <v>300</v>
      </c>
      <c r="E67" s="26"/>
      <c r="F67" s="5">
        <f>'MAY''22'!F67</f>
        <v>59</v>
      </c>
      <c r="G67" s="63">
        <f>'MAY''22'!G67</f>
        <v>3760.4</v>
      </c>
      <c r="H67" s="63">
        <f>'MAY''22'!H67</f>
        <v>369.6</v>
      </c>
      <c r="I67" s="5">
        <f>'MAY''22'!I67</f>
        <v>0</v>
      </c>
      <c r="J67" s="22"/>
      <c r="K67" s="5"/>
      <c r="L67" s="5">
        <f>'MAY''22'!L67</f>
        <v>2</v>
      </c>
      <c r="M67" s="5">
        <f>'MAY''22'!M67</f>
        <v>5</v>
      </c>
      <c r="N67" s="5"/>
      <c r="O67" s="5"/>
      <c r="P67" s="5"/>
      <c r="Q67" s="5"/>
      <c r="R67" s="5"/>
      <c r="S67" s="5"/>
      <c r="T67" s="5"/>
      <c r="U67" s="5"/>
      <c r="V67" s="5">
        <f>'MAY''22'!V67</f>
        <v>0</v>
      </c>
    </row>
    <row r="68" spans="1:22">
      <c r="A68" s="20"/>
      <c r="B68" s="18" t="str">
        <f>'MAY''22'!B68</f>
        <v>08.05.22</v>
      </c>
      <c r="C68" s="5">
        <f>'MAY''22'!C68</f>
        <v>66</v>
      </c>
      <c r="D68" s="5">
        <f>'MAY''22'!D68</f>
        <v>301</v>
      </c>
      <c r="E68" s="26"/>
      <c r="F68" s="5">
        <f>'MAY''22'!F68</f>
        <v>59</v>
      </c>
      <c r="G68" s="63">
        <f>'MAY''22'!G68</f>
        <v>3461.81</v>
      </c>
      <c r="H68" s="63">
        <f>'MAY''22'!H68</f>
        <v>373.19</v>
      </c>
      <c r="I68" s="5">
        <f>'MAY''22'!I68</f>
        <v>0</v>
      </c>
      <c r="J68" s="22"/>
      <c r="K68" s="5"/>
      <c r="L68" s="5">
        <f>'MAY''22'!L68</f>
        <v>1</v>
      </c>
      <c r="M68" s="5">
        <f>'MAY''22'!M68</f>
        <v>50</v>
      </c>
      <c r="N68" s="5"/>
      <c r="O68" s="5"/>
      <c r="P68" s="5"/>
      <c r="Q68" s="5"/>
      <c r="R68" s="5"/>
      <c r="S68" s="5"/>
      <c r="T68" s="5"/>
      <c r="U68" s="5"/>
      <c r="V68" s="5">
        <f>'MAY''22'!V68</f>
        <v>0</v>
      </c>
    </row>
    <row r="69" spans="1:22">
      <c r="A69" s="20"/>
      <c r="B69" s="18" t="str">
        <f>'MAY''22'!B69</f>
        <v>08.05.22</v>
      </c>
      <c r="C69" s="5">
        <f>'MAY''22'!C69</f>
        <v>67</v>
      </c>
      <c r="D69" s="5">
        <f>'MAY''22'!D69</f>
        <v>302</v>
      </c>
      <c r="E69" s="26"/>
      <c r="F69" s="5">
        <f>'MAY''22'!F69</f>
        <v>59</v>
      </c>
      <c r="G69" s="63">
        <f>'MAY''22'!G69</f>
        <v>3476.23</v>
      </c>
      <c r="H69" s="63">
        <f>'MAY''22'!H69</f>
        <v>347.35</v>
      </c>
      <c r="I69" s="5">
        <f>'MAY''22'!I69</f>
        <v>0.57999999999999996</v>
      </c>
      <c r="J69" s="22"/>
      <c r="K69" s="5"/>
      <c r="L69" s="5">
        <f>'MAY''22'!L69</f>
        <v>2</v>
      </c>
      <c r="M69" s="5">
        <f>'MAY''22'!M69</f>
        <v>0</v>
      </c>
      <c r="N69" s="5"/>
      <c r="O69" s="5"/>
      <c r="P69" s="5"/>
      <c r="Q69" s="5"/>
      <c r="R69" s="5"/>
      <c r="S69" s="5"/>
      <c r="T69" s="5"/>
      <c r="U69" s="5"/>
      <c r="V69" s="5">
        <f>'MAY''22'!V69</f>
        <v>0</v>
      </c>
    </row>
    <row r="70" spans="1:22">
      <c r="A70" s="20"/>
      <c r="B70" s="18" t="str">
        <f>'MAY''22'!B70</f>
        <v>08.05.22</v>
      </c>
      <c r="C70" s="5">
        <f>'MAY''22'!C70</f>
        <v>68</v>
      </c>
      <c r="D70" s="5">
        <f>'MAY''22'!D70</f>
        <v>303</v>
      </c>
      <c r="E70" s="26"/>
      <c r="F70" s="5">
        <f>'MAY''22'!F70</f>
        <v>57</v>
      </c>
      <c r="G70" s="63">
        <f>'MAY''22'!G70</f>
        <v>3410.63</v>
      </c>
      <c r="H70" s="63">
        <f>'MAY''22'!H70</f>
        <v>294.37</v>
      </c>
      <c r="I70" s="5">
        <f>'MAY''22'!I70</f>
        <v>0</v>
      </c>
      <c r="J70" s="22"/>
      <c r="K70" s="5"/>
      <c r="L70" s="5">
        <f>'MAY''22'!L70</f>
        <v>2</v>
      </c>
      <c r="M70" s="5">
        <f>'MAY''22'!M70</f>
        <v>10</v>
      </c>
      <c r="N70" s="5"/>
      <c r="O70" s="5"/>
      <c r="P70" s="5"/>
      <c r="Q70" s="5"/>
      <c r="R70" s="5"/>
      <c r="S70" s="5"/>
      <c r="T70" s="5"/>
      <c r="U70" s="5"/>
      <c r="V70" s="5">
        <f>'MAY''22'!V70</f>
        <v>0</v>
      </c>
    </row>
    <row r="71" spans="1:22">
      <c r="A71" s="20"/>
      <c r="B71" s="18" t="str">
        <f>'MAY''22'!B71</f>
        <v>08.05.22</v>
      </c>
      <c r="C71" s="5">
        <f>'MAY''22'!C71</f>
        <v>69</v>
      </c>
      <c r="D71" s="5">
        <f>'MAY''22'!D71</f>
        <v>304</v>
      </c>
      <c r="E71" s="26"/>
      <c r="F71" s="5">
        <f>'MAY''22'!F71</f>
        <v>58</v>
      </c>
      <c r="G71" s="63">
        <f>'MAY''22'!G71</f>
        <v>3675.38</v>
      </c>
      <c r="H71" s="63">
        <f>'MAY''22'!H71</f>
        <v>351.62</v>
      </c>
      <c r="I71" s="5">
        <f>'MAY''22'!I71</f>
        <v>0</v>
      </c>
      <c r="J71" s="22"/>
      <c r="K71" s="5"/>
      <c r="L71" s="5">
        <f>'MAY''22'!L71</f>
        <v>2</v>
      </c>
      <c r="M71" s="5">
        <f>'MAY''22'!M71</f>
        <v>15</v>
      </c>
      <c r="N71" s="5"/>
      <c r="O71" s="5"/>
      <c r="P71" s="5"/>
      <c r="Q71" s="5"/>
      <c r="R71" s="5"/>
      <c r="S71" s="5"/>
      <c r="T71" s="5"/>
      <c r="U71" s="5"/>
      <c r="V71" s="5">
        <f>'MAY''22'!V71</f>
        <v>0</v>
      </c>
    </row>
    <row r="72" spans="1:22">
      <c r="A72" s="20"/>
      <c r="B72" s="18" t="str">
        <f>'MAY''22'!B72</f>
        <v>09.05.22</v>
      </c>
      <c r="C72" s="5">
        <f>'MAY''22'!C72</f>
        <v>70</v>
      </c>
      <c r="D72" s="5">
        <f>'MAY''22'!D72</f>
        <v>305</v>
      </c>
      <c r="E72" s="26"/>
      <c r="F72" s="5">
        <f>'MAY''22'!F72</f>
        <v>58</v>
      </c>
      <c r="G72" s="63">
        <f>'MAY''22'!G72</f>
        <v>3379.82</v>
      </c>
      <c r="H72" s="63">
        <f>'MAY''22'!H72</f>
        <v>390.18</v>
      </c>
      <c r="I72" s="5">
        <f>'MAY''22'!I72</f>
        <v>0</v>
      </c>
      <c r="J72" s="22"/>
      <c r="K72" s="5"/>
      <c r="L72" s="5">
        <f>'MAY''22'!L72</f>
        <v>2</v>
      </c>
      <c r="M72" s="5">
        <f>'MAY''22'!M72</f>
        <v>30</v>
      </c>
      <c r="N72" s="5"/>
      <c r="O72" s="5"/>
      <c r="P72" s="5"/>
      <c r="Q72" s="5"/>
      <c r="R72" s="5"/>
      <c r="S72" s="5"/>
      <c r="T72" s="5"/>
      <c r="U72" s="5"/>
      <c r="V72" s="5">
        <f>'MAY''22'!V72</f>
        <v>0</v>
      </c>
    </row>
    <row r="73" spans="1:22">
      <c r="A73" s="20"/>
      <c r="B73" s="18" t="str">
        <f>'MAY''22'!B73</f>
        <v>09.05.22</v>
      </c>
      <c r="C73" s="5">
        <f>'MAY''22'!C73</f>
        <v>71</v>
      </c>
      <c r="D73" s="5">
        <f>'MAY''22'!D73</f>
        <v>306</v>
      </c>
      <c r="E73" s="26"/>
      <c r="F73" s="5">
        <f>'MAY''22'!F73</f>
        <v>59</v>
      </c>
      <c r="G73" s="63">
        <f>'MAY''22'!G73</f>
        <v>3432.41</v>
      </c>
      <c r="H73" s="63">
        <f>'MAY''22'!H73</f>
        <v>402.59</v>
      </c>
      <c r="I73" s="5">
        <f>'MAY''22'!I73</f>
        <v>0</v>
      </c>
      <c r="J73" s="22"/>
      <c r="K73" s="5"/>
      <c r="L73" s="5">
        <f>'MAY''22'!L73</f>
        <v>2</v>
      </c>
      <c r="M73" s="5">
        <f>'MAY''22'!M73</f>
        <v>15</v>
      </c>
      <c r="N73" s="5"/>
      <c r="O73" s="5"/>
      <c r="P73" s="5"/>
      <c r="Q73" s="5"/>
      <c r="R73" s="5"/>
      <c r="S73" s="5"/>
      <c r="T73" s="5"/>
      <c r="U73" s="5"/>
      <c r="V73" s="5">
        <f>'MAY''22'!V73</f>
        <v>0</v>
      </c>
    </row>
    <row r="74" spans="1:22">
      <c r="A74" s="20"/>
      <c r="B74" s="18" t="str">
        <f>'MAY''22'!B74</f>
        <v>09.05.22</v>
      </c>
      <c r="C74" s="5">
        <f>'MAY''22'!C74</f>
        <v>72</v>
      </c>
      <c r="D74" s="5">
        <f>'MAY''22'!D74</f>
        <v>307</v>
      </c>
      <c r="E74" s="26"/>
      <c r="F74" s="5">
        <f>'MAY''22'!F74</f>
        <v>56</v>
      </c>
      <c r="G74" s="63">
        <f>'MAY''22'!G74</f>
        <v>3318.05</v>
      </c>
      <c r="H74" s="63">
        <f>'MAY''22'!H74</f>
        <v>252.95</v>
      </c>
      <c r="I74" s="5">
        <f>'MAY''22'!I74</f>
        <v>0</v>
      </c>
      <c r="J74" s="22"/>
      <c r="K74" s="5"/>
      <c r="L74" s="5">
        <f>'MAY''22'!L74</f>
        <v>1</v>
      </c>
      <c r="M74" s="5">
        <f>'MAY''22'!M74</f>
        <v>55</v>
      </c>
      <c r="N74" s="5"/>
      <c r="O74" s="5"/>
      <c r="P74" s="5"/>
      <c r="Q74" s="5"/>
      <c r="R74" s="5"/>
      <c r="S74" s="5"/>
      <c r="T74" s="5"/>
      <c r="U74" s="5"/>
      <c r="V74" s="5">
        <f>'MAY''22'!V74</f>
        <v>0</v>
      </c>
    </row>
    <row r="75" spans="1:22">
      <c r="A75" s="20"/>
      <c r="B75" s="18" t="str">
        <f>'MAY''22'!B75</f>
        <v>09.05.22</v>
      </c>
      <c r="C75" s="5">
        <f>'MAY''22'!C75</f>
        <v>73</v>
      </c>
      <c r="D75" s="5">
        <f>'MAY''22'!D75</f>
        <v>308</v>
      </c>
      <c r="E75" s="26"/>
      <c r="F75" s="5">
        <f>'MAY''22'!F75</f>
        <v>57</v>
      </c>
      <c r="G75" s="63">
        <f>'MAY''22'!G75</f>
        <v>3358.23</v>
      </c>
      <c r="H75" s="63">
        <f>'MAY''22'!H75</f>
        <v>346.77</v>
      </c>
      <c r="I75" s="5">
        <f>'MAY''22'!I75</f>
        <v>0</v>
      </c>
      <c r="J75" s="22"/>
      <c r="K75" s="5"/>
      <c r="L75" s="5">
        <f>'MAY''22'!L75</f>
        <v>2</v>
      </c>
      <c r="M75" s="5">
        <f>'MAY''22'!M75</f>
        <v>5</v>
      </c>
      <c r="N75" s="5"/>
      <c r="O75" s="5"/>
      <c r="P75" s="5"/>
      <c r="Q75" s="5"/>
      <c r="R75" s="5"/>
      <c r="S75" s="5"/>
      <c r="T75" s="5"/>
      <c r="U75" s="5"/>
      <c r="V75" s="5">
        <f>'MAY''22'!V75</f>
        <v>0</v>
      </c>
    </row>
    <row r="76" spans="1:22">
      <c r="A76" s="20"/>
      <c r="B76" s="18" t="str">
        <f>'MAY''22'!B76</f>
        <v>09.05.22</v>
      </c>
      <c r="C76" s="5">
        <f>'MAY''22'!C76</f>
        <v>74</v>
      </c>
      <c r="D76" s="5">
        <f>'MAY''22'!D76</f>
        <v>309</v>
      </c>
      <c r="E76" s="26"/>
      <c r="F76" s="5">
        <f>'MAY''22'!F76</f>
        <v>57</v>
      </c>
      <c r="G76" s="63">
        <f>'MAY''22'!G76</f>
        <v>3343.84</v>
      </c>
      <c r="H76" s="63">
        <f>'MAY''22'!H76</f>
        <v>360.16</v>
      </c>
      <c r="I76" s="5">
        <f>'MAY''22'!I76</f>
        <v>0</v>
      </c>
      <c r="J76" s="22"/>
      <c r="K76" s="5"/>
      <c r="L76" s="5">
        <f>'MAY''22'!L76</f>
        <v>2</v>
      </c>
      <c r="M76" s="5">
        <f>'MAY''22'!M76</f>
        <v>0</v>
      </c>
      <c r="N76" s="5"/>
      <c r="O76" s="5"/>
      <c r="P76" s="5"/>
      <c r="Q76" s="5"/>
      <c r="R76" s="5"/>
      <c r="S76" s="5"/>
      <c r="T76" s="5"/>
      <c r="U76" s="5"/>
      <c r="V76" s="5">
        <f>'MAY''22'!V76</f>
        <v>0</v>
      </c>
    </row>
    <row r="77" spans="1:22">
      <c r="A77" s="20"/>
      <c r="B77" s="18" t="str">
        <f>'MAY''22'!B77</f>
        <v>09.05.22</v>
      </c>
      <c r="C77" s="5">
        <f>'MAY''22'!C77</f>
        <v>75</v>
      </c>
      <c r="D77" s="5">
        <f>'MAY''22'!D77</f>
        <v>310</v>
      </c>
      <c r="E77" s="26"/>
      <c r="F77" s="5">
        <f>'MAY''22'!F77</f>
        <v>58</v>
      </c>
      <c r="G77" s="63">
        <f>'MAY''22'!G77</f>
        <v>3397.62</v>
      </c>
      <c r="H77" s="63">
        <f>'MAY''22'!H77</f>
        <v>372.38</v>
      </c>
      <c r="I77" s="5">
        <f>'MAY''22'!I77</f>
        <v>0</v>
      </c>
      <c r="J77" s="22"/>
      <c r="K77" s="5"/>
      <c r="L77" s="5">
        <f>'MAY''22'!L77</f>
        <v>1</v>
      </c>
      <c r="M77" s="5">
        <f>'MAY''22'!M77</f>
        <v>50</v>
      </c>
      <c r="N77" s="5"/>
      <c r="O77" s="5"/>
      <c r="P77" s="5"/>
      <c r="Q77" s="5"/>
      <c r="R77" s="5"/>
      <c r="S77" s="5"/>
      <c r="T77" s="5"/>
      <c r="U77" s="5"/>
      <c r="V77" s="5">
        <f>'MAY''22'!V77</f>
        <v>0</v>
      </c>
    </row>
    <row r="78" spans="1:22">
      <c r="A78" s="20"/>
      <c r="B78" s="18" t="str">
        <f>'MAY''22'!B78</f>
        <v>09.05.22</v>
      </c>
      <c r="C78" s="5">
        <f>'MAY''22'!C78</f>
        <v>76</v>
      </c>
      <c r="D78" s="5">
        <f>'MAY''22'!D78</f>
        <v>311</v>
      </c>
      <c r="E78" s="26"/>
      <c r="F78" s="5">
        <f>'MAY''22'!F78</f>
        <v>59</v>
      </c>
      <c r="G78" s="63">
        <f>'MAY''22'!G78</f>
        <v>3465.07</v>
      </c>
      <c r="H78" s="63">
        <f>'MAY''22'!H78</f>
        <v>329.93</v>
      </c>
      <c r="I78" s="5">
        <f>'MAY''22'!I78</f>
        <v>0</v>
      </c>
      <c r="J78" s="22"/>
      <c r="K78" s="5"/>
      <c r="L78" s="5">
        <f>'MAY''22'!L78</f>
        <v>2</v>
      </c>
      <c r="M78" s="5">
        <f>'MAY''22'!M78</f>
        <v>5</v>
      </c>
      <c r="N78" s="5"/>
      <c r="O78" s="5"/>
      <c r="P78" s="5"/>
      <c r="Q78" s="5"/>
      <c r="R78" s="5"/>
      <c r="S78" s="5"/>
      <c r="T78" s="5"/>
      <c r="U78" s="5"/>
      <c r="V78" s="5">
        <f>'MAY''22'!V78</f>
        <v>0</v>
      </c>
    </row>
    <row r="79" spans="1:22">
      <c r="A79" s="20"/>
      <c r="B79" s="18" t="str">
        <f>'MAY''22'!B79</f>
        <v>09.05.22</v>
      </c>
      <c r="C79" s="5">
        <f>'MAY''22'!C79</f>
        <v>77</v>
      </c>
      <c r="D79" s="5">
        <f>'MAY''22'!D79</f>
        <v>312</v>
      </c>
      <c r="E79" s="26"/>
      <c r="F79" s="5">
        <f>'MAY''22'!F79</f>
        <v>57</v>
      </c>
      <c r="G79" s="63">
        <f>'MAY''22'!G79</f>
        <v>3344.24</v>
      </c>
      <c r="H79" s="63">
        <f>'MAY''22'!H79</f>
        <v>359.76</v>
      </c>
      <c r="I79" s="5">
        <f>'MAY''22'!I79</f>
        <v>0</v>
      </c>
      <c r="J79" s="22"/>
      <c r="K79" s="5"/>
      <c r="L79" s="5">
        <f>'MAY''22'!L79</f>
        <v>2</v>
      </c>
      <c r="M79" s="5">
        <f>'MAY''22'!M79</f>
        <v>5</v>
      </c>
      <c r="N79" s="5"/>
      <c r="O79" s="5"/>
      <c r="P79" s="5"/>
      <c r="Q79" s="5"/>
      <c r="R79" s="5"/>
      <c r="S79" s="5"/>
      <c r="T79" s="5"/>
      <c r="U79" s="5"/>
      <c r="V79" s="5">
        <f>'MAY''22'!V79</f>
        <v>0</v>
      </c>
    </row>
    <row r="80" spans="1:22">
      <c r="A80" s="20"/>
      <c r="B80" s="18" t="str">
        <f>'MAY''22'!B80</f>
        <v>10.05.22</v>
      </c>
      <c r="C80" s="5">
        <f>'MAY''22'!C80</f>
        <v>78</v>
      </c>
      <c r="D80" s="5">
        <f>'MAY''22'!D80</f>
        <v>313</v>
      </c>
      <c r="E80" s="26"/>
      <c r="F80" s="5">
        <f>'MAY''22'!F80</f>
        <v>59</v>
      </c>
      <c r="G80" s="63">
        <f>'MAY''22'!G80</f>
        <v>3713.6</v>
      </c>
      <c r="H80" s="63">
        <f>'MAY''22'!H80</f>
        <v>416.4</v>
      </c>
      <c r="I80" s="5">
        <f>'MAY''22'!I80</f>
        <v>0</v>
      </c>
      <c r="J80" s="22"/>
      <c r="K80" s="5"/>
      <c r="L80" s="5">
        <f>'MAY''22'!L80</f>
        <v>2</v>
      </c>
      <c r="M80" s="5">
        <f>'MAY''22'!M80</f>
        <v>5</v>
      </c>
      <c r="N80" s="5"/>
      <c r="O80" s="5"/>
      <c r="P80" s="5"/>
      <c r="Q80" s="5"/>
      <c r="R80" s="5"/>
      <c r="S80" s="5"/>
      <c r="T80" s="5"/>
      <c r="U80" s="5"/>
      <c r="V80" s="5">
        <f>'MAY''22'!V80</f>
        <v>0</v>
      </c>
    </row>
    <row r="81" spans="1:22">
      <c r="A81" s="20"/>
      <c r="B81" s="18" t="str">
        <f>'MAY''22'!B81</f>
        <v>10.05.22</v>
      </c>
      <c r="C81" s="5">
        <f>'MAY''22'!C81</f>
        <v>79</v>
      </c>
      <c r="D81" s="5">
        <f>'MAY''22'!D81</f>
        <v>314</v>
      </c>
      <c r="E81" s="26"/>
      <c r="F81" s="5">
        <f>'MAY''22'!F81</f>
        <v>59</v>
      </c>
      <c r="G81" s="63">
        <f>'MAY''22'!G81</f>
        <v>3386.02</v>
      </c>
      <c r="H81" s="63">
        <f>'MAY''22'!H81</f>
        <v>447.98</v>
      </c>
      <c r="I81" s="5">
        <f>'MAY''22'!I81</f>
        <v>0</v>
      </c>
      <c r="J81" s="22"/>
      <c r="K81" s="5"/>
      <c r="L81" s="5">
        <f>'MAY''22'!L81</f>
        <v>2</v>
      </c>
      <c r="M81" s="5">
        <f>'MAY''22'!M81</f>
        <v>20</v>
      </c>
      <c r="N81" s="5"/>
      <c r="O81" s="5"/>
      <c r="P81" s="5"/>
      <c r="Q81" s="5"/>
      <c r="R81" s="5"/>
      <c r="S81" s="5"/>
      <c r="T81" s="5"/>
      <c r="U81" s="5"/>
      <c r="V81" s="5">
        <f>'MAY''22'!V81</f>
        <v>0</v>
      </c>
    </row>
    <row r="82" spans="1:22">
      <c r="A82" s="20"/>
      <c r="B82" s="18" t="str">
        <f>'MAY''22'!B82</f>
        <v>10.05.22</v>
      </c>
      <c r="C82" s="5">
        <f>'MAY''22'!C82</f>
        <v>80</v>
      </c>
      <c r="D82" s="5">
        <f>'MAY''22'!D82</f>
        <v>315</v>
      </c>
      <c r="E82" s="26"/>
      <c r="F82" s="5">
        <f>'MAY''22'!F82</f>
        <v>57</v>
      </c>
      <c r="G82" s="63">
        <f>'MAY''22'!G82</f>
        <v>3417.23</v>
      </c>
      <c r="H82" s="63">
        <f>'MAY''22'!H82</f>
        <v>287.77</v>
      </c>
      <c r="I82" s="5">
        <f>'MAY''22'!I82</f>
        <v>0</v>
      </c>
      <c r="J82" s="22"/>
      <c r="K82" s="5"/>
      <c r="L82" s="5">
        <f>'MAY''22'!L82</f>
        <v>1</v>
      </c>
      <c r="M82" s="5">
        <f>'MAY''22'!M82</f>
        <v>55</v>
      </c>
      <c r="N82" s="5"/>
      <c r="O82" s="5"/>
      <c r="P82" s="5"/>
      <c r="Q82" s="5"/>
      <c r="R82" s="5"/>
      <c r="S82" s="5"/>
      <c r="T82" s="5"/>
      <c r="U82" s="5"/>
      <c r="V82" s="5">
        <f>'MAY''22'!V82</f>
        <v>0</v>
      </c>
    </row>
    <row r="83" spans="1:22">
      <c r="A83" s="20"/>
      <c r="B83" s="18" t="str">
        <f>'MAY''22'!B83</f>
        <v>10.05.22</v>
      </c>
      <c r="C83" s="5">
        <f>'MAY''22'!C83</f>
        <v>81</v>
      </c>
      <c r="D83" s="5">
        <f>'MAY''22'!D83</f>
        <v>316</v>
      </c>
      <c r="E83" s="26"/>
      <c r="F83" s="5">
        <f>'MAY''22'!F83</f>
        <v>59</v>
      </c>
      <c r="G83" s="63">
        <f>'MAY''22'!G83</f>
        <v>3715.4</v>
      </c>
      <c r="H83" s="63">
        <f>'MAY''22'!H83</f>
        <v>414.6</v>
      </c>
      <c r="I83" s="5">
        <f>'MAY''22'!I83</f>
        <v>0</v>
      </c>
      <c r="J83" s="22"/>
      <c r="K83" s="5"/>
      <c r="L83" s="5">
        <f>'MAY''22'!L83</f>
        <v>2</v>
      </c>
      <c r="M83" s="5">
        <f>'MAY''22'!M83</f>
        <v>0</v>
      </c>
      <c r="N83" s="5"/>
      <c r="O83" s="5"/>
      <c r="P83" s="5"/>
      <c r="Q83" s="5"/>
      <c r="R83" s="5"/>
      <c r="S83" s="5"/>
      <c r="T83" s="5"/>
      <c r="U83" s="5"/>
      <c r="V83" s="5">
        <f>'MAY''22'!V83</f>
        <v>0</v>
      </c>
    </row>
    <row r="84" spans="1:22">
      <c r="A84" s="20"/>
      <c r="B84" s="18" t="str">
        <f>'MAY''22'!B84</f>
        <v>10.05.22</v>
      </c>
      <c r="C84" s="5">
        <f>'MAY''22'!C84</f>
        <v>82</v>
      </c>
      <c r="D84" s="5">
        <f>'MAY''22'!D84</f>
        <v>317</v>
      </c>
      <c r="E84" s="26"/>
      <c r="F84" s="5">
        <f>'MAY''22'!F84</f>
        <v>58</v>
      </c>
      <c r="G84" s="63">
        <f>'MAY''22'!G84</f>
        <v>3466.82</v>
      </c>
      <c r="H84" s="63">
        <f>'MAY''22'!H84</f>
        <v>303.97000000000003</v>
      </c>
      <c r="I84" s="5">
        <f>'MAY''22'!I84</f>
        <v>0.79</v>
      </c>
      <c r="J84" s="22"/>
      <c r="K84" s="5"/>
      <c r="L84" s="5">
        <f>'MAY''22'!L84</f>
        <v>1</v>
      </c>
      <c r="M84" s="5">
        <f>'MAY''22'!M84</f>
        <v>45</v>
      </c>
      <c r="N84" s="5"/>
      <c r="O84" s="5"/>
      <c r="P84" s="5"/>
      <c r="Q84" s="5"/>
      <c r="R84" s="5"/>
      <c r="S84" s="5"/>
      <c r="T84" s="5"/>
      <c r="U84" s="5"/>
      <c r="V84" s="5">
        <f>'MAY''22'!V84</f>
        <v>0</v>
      </c>
    </row>
    <row r="85" spans="1:22">
      <c r="A85" s="20"/>
      <c r="B85" s="18" t="str">
        <f>'MAY''22'!B85</f>
        <v>10.05.22</v>
      </c>
      <c r="C85" s="5">
        <f>'MAY''22'!C85</f>
        <v>83</v>
      </c>
      <c r="D85" s="5">
        <f>'MAY''22'!D85</f>
        <v>318</v>
      </c>
      <c r="E85" s="26"/>
      <c r="F85" s="5">
        <f>'MAY''22'!F85</f>
        <v>59</v>
      </c>
      <c r="G85" s="63">
        <f>'MAY''22'!G85</f>
        <v>3514.03</v>
      </c>
      <c r="H85" s="63">
        <f>'MAY''22'!H85</f>
        <v>308.97000000000003</v>
      </c>
      <c r="I85" s="5">
        <f>'MAY''22'!I85</f>
        <v>0</v>
      </c>
      <c r="J85" s="22"/>
      <c r="K85" s="5"/>
      <c r="L85" s="5">
        <f>'MAY''22'!L85</f>
        <v>2</v>
      </c>
      <c r="M85" s="5">
        <f>'MAY''22'!M85</f>
        <v>25</v>
      </c>
      <c r="N85" s="5"/>
      <c r="O85" s="5"/>
      <c r="P85" s="5"/>
      <c r="Q85" s="5"/>
      <c r="R85" s="5"/>
      <c r="S85" s="5"/>
      <c r="T85" s="5"/>
      <c r="U85" s="5"/>
      <c r="V85" s="5">
        <f>'MAY''22'!V85</f>
        <v>0</v>
      </c>
    </row>
    <row r="86" spans="1:22">
      <c r="A86" s="20"/>
      <c r="B86" s="18" t="str">
        <f>'MAY''22'!B86</f>
        <v>10.05.22</v>
      </c>
      <c r="C86" s="5">
        <f>'MAY''22'!C86</f>
        <v>84</v>
      </c>
      <c r="D86" s="5">
        <f>'MAY''22'!D86</f>
        <v>320</v>
      </c>
      <c r="E86" s="26"/>
      <c r="F86" s="5">
        <f>'MAY''22'!F86</f>
        <v>58</v>
      </c>
      <c r="G86" s="63">
        <f>'MAY''22'!G86</f>
        <v>3611.98</v>
      </c>
      <c r="H86" s="63">
        <f>'MAY''22'!H86</f>
        <v>415.02</v>
      </c>
      <c r="I86" s="5">
        <f>'MAY''22'!I86</f>
        <v>0</v>
      </c>
      <c r="J86" s="22"/>
      <c r="K86" s="5"/>
      <c r="L86" s="5">
        <f>'MAY''22'!L86</f>
        <v>2</v>
      </c>
      <c r="M86" s="5">
        <f>'MAY''22'!M86</f>
        <v>10</v>
      </c>
      <c r="N86" s="5"/>
      <c r="O86" s="5"/>
      <c r="P86" s="5"/>
      <c r="Q86" s="5"/>
      <c r="R86" s="5"/>
      <c r="S86" s="5"/>
      <c r="T86" s="5"/>
      <c r="U86" s="5"/>
      <c r="V86" s="5">
        <f>'MAY''22'!V86</f>
        <v>0</v>
      </c>
    </row>
    <row r="87" spans="1:22">
      <c r="A87" s="20"/>
      <c r="B87" s="18" t="str">
        <f>'MAY''22'!B87</f>
        <v>10.05.22</v>
      </c>
      <c r="C87" s="5">
        <f>'MAY''22'!C87</f>
        <v>85</v>
      </c>
      <c r="D87" s="5">
        <f>'MAY''22'!D87</f>
        <v>319</v>
      </c>
      <c r="E87" s="26"/>
      <c r="F87" s="5">
        <f>'MAY''22'!F87</f>
        <v>58</v>
      </c>
      <c r="G87" s="63">
        <f>'MAY''22'!G87</f>
        <v>3471.84</v>
      </c>
      <c r="H87" s="63">
        <f>'MAY''22'!H87</f>
        <v>294.16000000000003</v>
      </c>
      <c r="I87" s="5">
        <f>'MAY''22'!I87</f>
        <v>0</v>
      </c>
      <c r="J87" s="22"/>
      <c r="K87" s="5"/>
      <c r="L87" s="5">
        <f>'MAY''22'!L87</f>
        <v>2</v>
      </c>
      <c r="M87" s="5">
        <f>'MAY''22'!M87</f>
        <v>20</v>
      </c>
      <c r="N87" s="5"/>
      <c r="O87" s="5"/>
      <c r="P87" s="5"/>
      <c r="Q87" s="5"/>
      <c r="R87" s="5"/>
      <c r="S87" s="5"/>
      <c r="T87" s="5"/>
      <c r="U87" s="5"/>
      <c r="V87" s="5">
        <f>'MAY''22'!V87</f>
        <v>0</v>
      </c>
    </row>
    <row r="88" spans="1:22">
      <c r="A88" s="20"/>
      <c r="B88" s="18" t="str">
        <f>'MAY''22'!B88</f>
        <v>10.05.22</v>
      </c>
      <c r="C88" s="5">
        <f>'MAY''22'!C88</f>
        <v>86</v>
      </c>
      <c r="D88" s="5">
        <f>'MAY''22'!D88</f>
        <v>322</v>
      </c>
      <c r="E88" s="26"/>
      <c r="F88" s="5">
        <f>'MAY''22'!F88</f>
        <v>59</v>
      </c>
      <c r="G88" s="63">
        <f>'MAY''22'!G88</f>
        <v>3443.23</v>
      </c>
      <c r="H88" s="63">
        <f>'MAY''22'!H88</f>
        <v>389.77</v>
      </c>
      <c r="I88" s="5">
        <f>'MAY''22'!I88</f>
        <v>0</v>
      </c>
      <c r="J88" s="22"/>
      <c r="K88" s="5"/>
      <c r="L88" s="5">
        <f>'MAY''22'!L88</f>
        <v>2</v>
      </c>
      <c r="M88" s="5">
        <f>'MAY''22'!M88</f>
        <v>10</v>
      </c>
      <c r="N88" s="5"/>
      <c r="O88" s="5"/>
      <c r="P88" s="5"/>
      <c r="Q88" s="5"/>
      <c r="R88" s="5"/>
      <c r="S88" s="5"/>
      <c r="T88" s="5"/>
      <c r="U88" s="5"/>
      <c r="V88" s="5">
        <f>'MAY''22'!V88</f>
        <v>0</v>
      </c>
    </row>
    <row r="89" spans="1:22">
      <c r="A89" s="20"/>
      <c r="B89" s="18" t="str">
        <f>'MAY''22'!B89</f>
        <v>11.05.22</v>
      </c>
      <c r="C89" s="5">
        <f>'MAY''22'!C89</f>
        <v>87</v>
      </c>
      <c r="D89" s="5">
        <f>'MAY''22'!D89</f>
        <v>321</v>
      </c>
      <c r="E89" s="26"/>
      <c r="F89" s="5">
        <f>'MAY''22'!F89</f>
        <v>57</v>
      </c>
      <c r="G89" s="63">
        <f>'MAY''22'!G89</f>
        <v>3353.23</v>
      </c>
      <c r="H89" s="63">
        <f>'MAY''22'!H89</f>
        <v>351.77</v>
      </c>
      <c r="I89" s="5">
        <f>'MAY''22'!I89</f>
        <v>0</v>
      </c>
      <c r="J89" s="22"/>
      <c r="K89" s="5"/>
      <c r="L89" s="5">
        <f>'MAY''22'!L89</f>
        <v>2</v>
      </c>
      <c r="M89" s="5">
        <f>'MAY''22'!M89</f>
        <v>15</v>
      </c>
      <c r="N89" s="5"/>
      <c r="O89" s="5"/>
      <c r="P89" s="5"/>
      <c r="Q89" s="5"/>
      <c r="R89" s="5"/>
      <c r="S89" s="5"/>
      <c r="T89" s="5"/>
      <c r="U89" s="5"/>
      <c r="V89" s="5">
        <f>'MAY''22'!V89</f>
        <v>0</v>
      </c>
    </row>
    <row r="90" spans="1:22">
      <c r="A90" s="20"/>
      <c r="B90" s="18" t="str">
        <f>'MAY''22'!B90</f>
        <v>11.05.22</v>
      </c>
      <c r="C90" s="5">
        <f>'MAY''22'!C90</f>
        <v>88</v>
      </c>
      <c r="D90" s="5">
        <f>'MAY''22'!D90</f>
        <v>323</v>
      </c>
      <c r="E90" s="26"/>
      <c r="F90" s="5">
        <f>'MAY''22'!F90</f>
        <v>59</v>
      </c>
      <c r="G90" s="63">
        <f>'MAY''22'!G90</f>
        <v>3492.62</v>
      </c>
      <c r="H90" s="63">
        <f>'MAY''22'!H90</f>
        <v>341.38</v>
      </c>
      <c r="I90" s="5">
        <f>'MAY''22'!I90</f>
        <v>0</v>
      </c>
      <c r="J90" s="22"/>
      <c r="K90" s="5"/>
      <c r="L90" s="5">
        <f>'MAY''22'!L90</f>
        <v>2</v>
      </c>
      <c r="M90" s="5">
        <f>'MAY''22'!M90</f>
        <v>30</v>
      </c>
      <c r="N90" s="5"/>
      <c r="O90" s="5"/>
      <c r="P90" s="5"/>
      <c r="Q90" s="5"/>
      <c r="R90" s="5"/>
      <c r="S90" s="5"/>
      <c r="T90" s="5"/>
      <c r="U90" s="5"/>
      <c r="V90" s="5">
        <f>'MAY''22'!V90</f>
        <v>0</v>
      </c>
    </row>
    <row r="91" spans="1:22">
      <c r="A91" s="20"/>
      <c r="B91" s="18" t="str">
        <f>'MAY''22'!B91</f>
        <v>11.05.22</v>
      </c>
      <c r="C91" s="5">
        <f>'MAY''22'!C91</f>
        <v>89</v>
      </c>
      <c r="D91" s="5">
        <f>'MAY''22'!D91</f>
        <v>324</v>
      </c>
      <c r="E91" s="26"/>
      <c r="F91" s="5">
        <f>'MAY''22'!F91</f>
        <v>57</v>
      </c>
      <c r="G91" s="63">
        <f>'MAY''22'!G91</f>
        <v>3392.23</v>
      </c>
      <c r="H91" s="63">
        <f>'MAY''22'!H91</f>
        <v>312.77</v>
      </c>
      <c r="I91" s="5">
        <f>'MAY''22'!I91</f>
        <v>0</v>
      </c>
      <c r="J91" s="22"/>
      <c r="K91" s="5"/>
      <c r="L91" s="5">
        <f>'MAY''22'!L91</f>
        <v>2</v>
      </c>
      <c r="M91" s="5">
        <f>'MAY''22'!M91</f>
        <v>20</v>
      </c>
      <c r="N91" s="5"/>
      <c r="O91" s="5"/>
      <c r="P91" s="5"/>
      <c r="Q91" s="5"/>
      <c r="R91" s="5"/>
      <c r="S91" s="5"/>
      <c r="T91" s="5"/>
      <c r="U91" s="5"/>
      <c r="V91" s="5">
        <f>'MAY''22'!V91</f>
        <v>0</v>
      </c>
    </row>
    <row r="92" spans="1:22">
      <c r="A92" s="20"/>
      <c r="B92" s="18" t="str">
        <f>'MAY''22'!B92</f>
        <v>11.05.22</v>
      </c>
      <c r="C92" s="5">
        <f>'MAY''22'!C92</f>
        <v>90</v>
      </c>
      <c r="D92" s="5">
        <f>'MAY''22'!D92</f>
        <v>325</v>
      </c>
      <c r="E92" s="26"/>
      <c r="F92" s="5">
        <f>'MAY''22'!F92</f>
        <v>57</v>
      </c>
      <c r="G92" s="63">
        <f>'MAY''22'!G92</f>
        <v>3397.83</v>
      </c>
      <c r="H92" s="63">
        <f>'MAY''22'!H92</f>
        <v>0</v>
      </c>
      <c r="I92" s="5">
        <f>'MAY''22'!I92</f>
        <v>0</v>
      </c>
      <c r="J92" s="22"/>
      <c r="K92" s="5"/>
      <c r="L92" s="5">
        <f>'MAY''22'!L92</f>
        <v>2</v>
      </c>
      <c r="M92" s="5">
        <f>'MAY''22'!M92</f>
        <v>10</v>
      </c>
      <c r="N92" s="5"/>
      <c r="O92" s="5"/>
      <c r="P92" s="5"/>
      <c r="Q92" s="5"/>
      <c r="R92" s="5"/>
      <c r="S92" s="5"/>
      <c r="T92" s="5"/>
      <c r="U92" s="5"/>
      <c r="V92" s="5">
        <f>'MAY''22'!V92</f>
        <v>0</v>
      </c>
    </row>
    <row r="93" spans="1:22">
      <c r="A93" s="20"/>
      <c r="B93" s="18" t="str">
        <f>'MAY''22'!B93</f>
        <v>11.05.22</v>
      </c>
      <c r="C93" s="5">
        <f>'MAY''22'!C93</f>
        <v>91</v>
      </c>
      <c r="D93" s="5">
        <f>'MAY''22'!D93</f>
        <v>326</v>
      </c>
      <c r="E93" s="26"/>
      <c r="F93" s="5">
        <f>'MAY''22'!F93</f>
        <v>57</v>
      </c>
      <c r="G93" s="63">
        <f>'MAY''22'!G93</f>
        <v>3405.24</v>
      </c>
      <c r="H93" s="63">
        <f>'MAY''22'!H93</f>
        <v>298.76</v>
      </c>
      <c r="I93" s="5">
        <f>'MAY''22'!I93</f>
        <v>0</v>
      </c>
      <c r="J93" s="22"/>
      <c r="K93" s="5"/>
      <c r="L93" s="5">
        <f>'MAY''22'!L93</f>
        <v>1</v>
      </c>
      <c r="M93" s="5">
        <f>'MAY''22'!M93</f>
        <v>45</v>
      </c>
      <c r="N93" s="5"/>
      <c r="O93" s="5"/>
      <c r="P93" s="5"/>
      <c r="Q93" s="5"/>
      <c r="R93" s="5"/>
      <c r="S93" s="5"/>
      <c r="T93" s="5"/>
      <c r="U93" s="5"/>
      <c r="V93" s="5">
        <f>'MAY''22'!V93</f>
        <v>0</v>
      </c>
    </row>
    <row r="94" spans="1:22">
      <c r="A94" s="20"/>
      <c r="B94" s="18" t="str">
        <f>'MAY''22'!B94</f>
        <v>11.05.22</v>
      </c>
      <c r="C94" s="5">
        <f>'MAY''22'!C94</f>
        <v>92</v>
      </c>
      <c r="D94" s="5">
        <f>'MAY''22'!D94</f>
        <v>327</v>
      </c>
      <c r="E94" s="26"/>
      <c r="F94" s="5">
        <f>'MAY''22'!F94</f>
        <v>58</v>
      </c>
      <c r="G94" s="63">
        <f>'MAY''22'!G94</f>
        <v>3439.42</v>
      </c>
      <c r="H94" s="63">
        <f>'MAY''22'!H94</f>
        <v>330.58</v>
      </c>
      <c r="I94" s="5">
        <f>'MAY''22'!I94</f>
        <v>0</v>
      </c>
      <c r="J94" s="22"/>
      <c r="K94" s="5"/>
      <c r="L94" s="5">
        <f>'MAY''22'!L94</f>
        <v>2</v>
      </c>
      <c r="M94" s="5">
        <f>'MAY''22'!M94</f>
        <v>0</v>
      </c>
      <c r="N94" s="5"/>
      <c r="O94" s="5"/>
      <c r="P94" s="5"/>
      <c r="Q94" s="5"/>
      <c r="R94" s="5"/>
      <c r="S94" s="5"/>
      <c r="T94" s="5"/>
      <c r="U94" s="5"/>
      <c r="V94" s="5">
        <f>'MAY''22'!V94</f>
        <v>0</v>
      </c>
    </row>
    <row r="95" spans="1:22">
      <c r="A95" s="20"/>
      <c r="B95" s="18" t="str">
        <f>'MAY''22'!B95</f>
        <v>11.05.22</v>
      </c>
      <c r="C95" s="5">
        <f>'MAY''22'!C95</f>
        <v>93</v>
      </c>
      <c r="D95" s="5">
        <f>'MAY''22'!D95</f>
        <v>329</v>
      </c>
      <c r="E95" s="26"/>
      <c r="F95" s="5">
        <f>'MAY''22'!F95</f>
        <v>57</v>
      </c>
      <c r="G95" s="63">
        <f>'MAY''22'!G95</f>
        <v>3342.23</v>
      </c>
      <c r="H95" s="63">
        <f>'MAY''22'!H95</f>
        <v>362.77</v>
      </c>
      <c r="I95" s="5">
        <f>'MAY''22'!I95</f>
        <v>0</v>
      </c>
      <c r="J95" s="22"/>
      <c r="K95" s="5"/>
      <c r="L95" s="5">
        <f>'MAY''22'!L95</f>
        <v>2</v>
      </c>
      <c r="M95" s="5">
        <f>'MAY''22'!M95</f>
        <v>25</v>
      </c>
      <c r="N95" s="5"/>
      <c r="O95" s="5"/>
      <c r="P95" s="5"/>
      <c r="Q95" s="5"/>
      <c r="R95" s="5"/>
      <c r="S95" s="5"/>
      <c r="T95" s="5"/>
      <c r="U95" s="5"/>
      <c r="V95" s="5">
        <f>'MAY''22'!V95</f>
        <v>0</v>
      </c>
    </row>
    <row r="96" spans="1:22">
      <c r="A96" s="20"/>
      <c r="B96" s="18" t="str">
        <f>'MAY''22'!B96</f>
        <v>11.05.22</v>
      </c>
      <c r="C96" s="5">
        <f>'MAY''22'!C96</f>
        <v>94</v>
      </c>
      <c r="D96" s="5">
        <f>'MAY''22'!D96</f>
        <v>328</v>
      </c>
      <c r="E96" s="26"/>
      <c r="F96" s="5">
        <f>'MAY''22'!F96</f>
        <v>58</v>
      </c>
      <c r="G96" s="63">
        <f>'MAY''22'!G96</f>
        <v>3515.82</v>
      </c>
      <c r="H96" s="63">
        <f>'MAY''22'!H96</f>
        <v>256.77</v>
      </c>
      <c r="I96" s="5">
        <f>'MAY''22'!I96</f>
        <v>2.59</v>
      </c>
      <c r="J96" s="22"/>
      <c r="K96" s="5"/>
      <c r="L96" s="5">
        <f>'MAY''22'!L96</f>
        <v>1</v>
      </c>
      <c r="M96" s="5">
        <f>'MAY''22'!M96</f>
        <v>55</v>
      </c>
      <c r="N96" s="5"/>
      <c r="O96" s="5"/>
      <c r="P96" s="5"/>
      <c r="Q96" s="5"/>
      <c r="R96" s="5"/>
      <c r="S96" s="5"/>
      <c r="T96" s="5"/>
      <c r="U96" s="5"/>
      <c r="V96" s="5">
        <f>'MAY''22'!V96</f>
        <v>27405</v>
      </c>
    </row>
    <row r="97" spans="1:22">
      <c r="A97" s="20"/>
      <c r="B97" s="18" t="str">
        <f>'MAY''22'!B97</f>
        <v>11.05.22</v>
      </c>
      <c r="C97" s="5">
        <f>'MAY''22'!C97</f>
        <v>95</v>
      </c>
      <c r="D97" s="5">
        <f>'MAY''22'!D97</f>
        <v>330</v>
      </c>
      <c r="E97" s="26"/>
      <c r="F97" s="5">
        <f>'MAY''22'!F97</f>
        <v>59</v>
      </c>
      <c r="G97" s="63">
        <f>'MAY''22'!G97</f>
        <v>3518.82</v>
      </c>
      <c r="H97" s="63">
        <f>'MAY''22'!H97</f>
        <v>315.18</v>
      </c>
      <c r="I97" s="5">
        <f>'MAY''22'!I97</f>
        <v>0</v>
      </c>
      <c r="J97" s="22"/>
      <c r="K97" s="5"/>
      <c r="L97" s="5">
        <f>'MAY''22'!L97</f>
        <v>2</v>
      </c>
      <c r="M97" s="5">
        <f>'MAY''22'!M97</f>
        <v>15</v>
      </c>
      <c r="N97" s="5"/>
      <c r="O97" s="5"/>
      <c r="P97" s="5"/>
      <c r="Q97" s="5"/>
      <c r="R97" s="5"/>
      <c r="S97" s="5"/>
      <c r="T97" s="5"/>
      <c r="U97" s="5"/>
      <c r="V97" s="5">
        <f>'MAY''22'!V97</f>
        <v>0</v>
      </c>
    </row>
    <row r="98" spans="1:22">
      <c r="A98" s="20"/>
      <c r="B98" s="18" t="str">
        <f>'MAY''22'!B98</f>
        <v>12.05.22</v>
      </c>
      <c r="C98" s="5">
        <f>'MAY''22'!C98</f>
        <v>96</v>
      </c>
      <c r="D98" s="5">
        <f>'MAY''22'!D98</f>
        <v>333</v>
      </c>
      <c r="E98" s="26"/>
      <c r="F98" s="5">
        <f>'MAY''22'!F98</f>
        <v>59</v>
      </c>
      <c r="G98" s="63">
        <f>'MAY''22'!G98</f>
        <v>3500.61</v>
      </c>
      <c r="H98" s="63">
        <f>'MAY''22'!H98</f>
        <v>334.39</v>
      </c>
      <c r="I98" s="5">
        <f>'MAY''22'!I98</f>
        <v>0</v>
      </c>
      <c r="J98" s="22"/>
      <c r="K98" s="5"/>
      <c r="L98" s="5">
        <f>'MAY''22'!L98</f>
        <v>2</v>
      </c>
      <c r="M98" s="5">
        <f>'MAY''22'!M98</f>
        <v>0</v>
      </c>
      <c r="N98" s="5"/>
      <c r="O98" s="5"/>
      <c r="P98" s="5"/>
      <c r="Q98" s="5"/>
      <c r="R98" s="5"/>
      <c r="S98" s="5"/>
      <c r="T98" s="5"/>
      <c r="U98" s="5"/>
      <c r="V98" s="5">
        <f>'MAY''22'!V98</f>
        <v>0</v>
      </c>
    </row>
    <row r="99" spans="1:22">
      <c r="A99" s="20"/>
      <c r="B99" s="18" t="str">
        <f>'MAY''22'!B99</f>
        <v>12.05.22</v>
      </c>
      <c r="C99" s="5">
        <f>'MAY''22'!C99</f>
        <v>97</v>
      </c>
      <c r="D99" s="5">
        <f>'MAY''22'!D99</f>
        <v>331</v>
      </c>
      <c r="E99" s="26"/>
      <c r="F99" s="5">
        <f>'MAY''22'!F99</f>
        <v>59</v>
      </c>
      <c r="G99" s="63">
        <f>'MAY''22'!G99</f>
        <v>3769.6</v>
      </c>
      <c r="H99" s="63">
        <f>'MAY''22'!H99</f>
        <v>361</v>
      </c>
      <c r="I99" s="5">
        <f>'MAY''22'!I99</f>
        <v>0.6</v>
      </c>
      <c r="J99" s="22"/>
      <c r="K99" s="5"/>
      <c r="L99" s="5">
        <f>'MAY''22'!L99</f>
        <v>2</v>
      </c>
      <c r="M99" s="5">
        <f>'MAY''22'!M99</f>
        <v>20</v>
      </c>
      <c r="N99" s="5"/>
      <c r="O99" s="5"/>
      <c r="P99" s="5"/>
      <c r="Q99" s="5"/>
      <c r="R99" s="5"/>
      <c r="S99" s="5"/>
      <c r="T99" s="5"/>
      <c r="U99" s="5"/>
      <c r="V99" s="5">
        <f>'MAY''22'!V99</f>
        <v>0</v>
      </c>
    </row>
    <row r="100" spans="1:22">
      <c r="A100" s="20"/>
      <c r="B100" s="18" t="str">
        <f>'MAY''22'!B100</f>
        <v>12.05.22</v>
      </c>
      <c r="C100" s="5">
        <f>'MAY''22'!C100</f>
        <v>98</v>
      </c>
      <c r="D100" s="5">
        <f>'MAY''22'!D100</f>
        <v>332</v>
      </c>
      <c r="E100" s="26"/>
      <c r="F100" s="5">
        <f>'MAY''22'!F100</f>
        <v>58</v>
      </c>
      <c r="G100" s="63">
        <f>'MAY''22'!G100</f>
        <v>3459.62</v>
      </c>
      <c r="H100" s="63">
        <f>'MAY''22'!H100</f>
        <v>310.38</v>
      </c>
      <c r="I100" s="5">
        <f>'MAY''22'!I100</f>
        <v>0</v>
      </c>
      <c r="J100" s="22"/>
      <c r="K100" s="5"/>
      <c r="L100" s="5">
        <f>'MAY''22'!L100</f>
        <v>2</v>
      </c>
      <c r="M100" s="5">
        <f>'MAY''22'!M100</f>
        <v>0</v>
      </c>
      <c r="N100" s="5"/>
      <c r="O100" s="5"/>
      <c r="P100" s="5"/>
      <c r="Q100" s="5"/>
      <c r="R100" s="5"/>
      <c r="S100" s="5"/>
      <c r="T100" s="5"/>
      <c r="U100" s="5"/>
      <c r="V100" s="5">
        <f>'MAY''22'!V100</f>
        <v>0</v>
      </c>
    </row>
    <row r="101" spans="1:22">
      <c r="A101" s="20"/>
      <c r="B101" s="18" t="str">
        <f>'MAY''22'!B101</f>
        <v>12.05.22</v>
      </c>
      <c r="C101" s="5">
        <f>'MAY''22'!C101</f>
        <v>99</v>
      </c>
      <c r="D101" s="5">
        <f>'MAY''22'!D101</f>
        <v>334</v>
      </c>
      <c r="E101" s="26"/>
      <c r="F101" s="5">
        <f>'MAY''22'!F101</f>
        <v>58</v>
      </c>
      <c r="G101" s="63">
        <f>'MAY''22'!G101</f>
        <v>3457.25</v>
      </c>
      <c r="H101" s="63">
        <f>'MAY''22'!H101</f>
        <v>309.75</v>
      </c>
      <c r="I101" s="5">
        <f>'MAY''22'!I101</f>
        <v>0</v>
      </c>
      <c r="J101" s="22"/>
      <c r="K101" s="5"/>
      <c r="L101" s="5">
        <f>'MAY''22'!L101</f>
        <v>2</v>
      </c>
      <c r="M101" s="5">
        <f>'MAY''22'!M101</f>
        <v>10</v>
      </c>
      <c r="N101" s="5"/>
      <c r="O101" s="5"/>
      <c r="P101" s="5"/>
      <c r="Q101" s="5"/>
      <c r="R101" s="5"/>
      <c r="S101" s="5"/>
      <c r="T101" s="5"/>
      <c r="U101" s="5"/>
      <c r="V101" s="5">
        <f>'MAY''22'!V101</f>
        <v>0</v>
      </c>
    </row>
    <row r="102" spans="1:22">
      <c r="A102" s="20"/>
      <c r="B102" s="18" t="str">
        <f>'MAY''22'!B102</f>
        <v>12.05.22</v>
      </c>
      <c r="C102" s="5">
        <f>'MAY''22'!C102</f>
        <v>100</v>
      </c>
      <c r="D102" s="5">
        <f>'MAY''22'!D102</f>
        <v>335</v>
      </c>
      <c r="E102" s="26"/>
      <c r="F102" s="5">
        <f>'MAY''22'!F102</f>
        <v>58</v>
      </c>
      <c r="G102" s="63">
        <f>'MAY''22'!G102</f>
        <v>3464.42</v>
      </c>
      <c r="H102" s="63">
        <f>'MAY''22'!H102</f>
        <v>287.58</v>
      </c>
      <c r="I102" s="5">
        <f>'MAY''22'!I102</f>
        <v>0</v>
      </c>
      <c r="J102" s="22"/>
      <c r="K102" s="5"/>
      <c r="L102" s="5">
        <f>'MAY''22'!L102</f>
        <v>2</v>
      </c>
      <c r="M102" s="5">
        <f>'MAY''22'!M102</f>
        <v>0</v>
      </c>
      <c r="N102" s="5"/>
      <c r="O102" s="5"/>
      <c r="P102" s="5"/>
      <c r="Q102" s="5"/>
      <c r="R102" s="5"/>
      <c r="S102" s="5"/>
      <c r="T102" s="5"/>
      <c r="U102" s="5"/>
      <c r="V102" s="5">
        <f>'MAY''22'!V102</f>
        <v>0</v>
      </c>
    </row>
    <row r="103" spans="1:22">
      <c r="A103" s="20"/>
      <c r="B103" s="18" t="str">
        <f>'MAY''22'!B103</f>
        <v>12.05.22</v>
      </c>
      <c r="C103" s="5">
        <f>'MAY''22'!C103</f>
        <v>101</v>
      </c>
      <c r="D103" s="5">
        <f>'MAY''22'!D103</f>
        <v>336</v>
      </c>
      <c r="E103" s="26"/>
      <c r="F103" s="5">
        <f>'MAY''22'!F103</f>
        <v>57</v>
      </c>
      <c r="G103" s="63">
        <f>'MAY''22'!G103</f>
        <v>3398.63</v>
      </c>
      <c r="H103" s="63">
        <f>'MAY''22'!H103</f>
        <v>306.37</v>
      </c>
      <c r="I103" s="5">
        <f>'MAY''22'!I103</f>
        <v>0</v>
      </c>
      <c r="J103" s="22"/>
      <c r="K103" s="5"/>
      <c r="L103" s="5">
        <f>'MAY''22'!L103</f>
        <v>2</v>
      </c>
      <c r="M103" s="5">
        <f>'MAY''22'!M103</f>
        <v>15</v>
      </c>
      <c r="N103" s="5"/>
      <c r="O103" s="5"/>
      <c r="P103" s="5"/>
      <c r="Q103" s="5"/>
      <c r="R103" s="5"/>
      <c r="S103" s="5"/>
      <c r="T103" s="5"/>
      <c r="U103" s="5"/>
      <c r="V103" s="5">
        <f>'MAY''22'!V103</f>
        <v>0</v>
      </c>
    </row>
    <row r="104" spans="1:22">
      <c r="A104" s="20"/>
      <c r="B104" s="18" t="str">
        <f>'MAY''22'!B104</f>
        <v>12.05.22</v>
      </c>
      <c r="C104" s="5">
        <f>'MAY''22'!C104</f>
        <v>102</v>
      </c>
      <c r="D104" s="5">
        <f>'MAY''22'!D104</f>
        <v>337</v>
      </c>
      <c r="E104" s="26"/>
      <c r="F104" s="5">
        <f>'MAY''22'!F104</f>
        <v>58</v>
      </c>
      <c r="G104" s="63">
        <f>'MAY''22'!G104</f>
        <v>3661.58</v>
      </c>
      <c r="H104" s="63">
        <f>'MAY''22'!H104</f>
        <v>365.42</v>
      </c>
      <c r="I104" s="5">
        <f>'MAY''22'!I104</f>
        <v>0</v>
      </c>
      <c r="J104" s="22"/>
      <c r="K104" s="5"/>
      <c r="L104" s="5">
        <f>'MAY''22'!L104</f>
        <v>1</v>
      </c>
      <c r="M104" s="5">
        <f>'MAY''22'!M104</f>
        <v>50</v>
      </c>
      <c r="N104" s="5"/>
      <c r="O104" s="5"/>
      <c r="P104" s="5"/>
      <c r="Q104" s="5"/>
      <c r="R104" s="5"/>
      <c r="S104" s="5"/>
      <c r="T104" s="5"/>
      <c r="U104" s="5"/>
      <c r="V104" s="5">
        <f>'MAY''22'!V104</f>
        <v>0</v>
      </c>
    </row>
    <row r="105" spans="1:22">
      <c r="A105" s="20"/>
      <c r="B105" s="18" t="str">
        <f>'MAY''22'!B105</f>
        <v>12.05.22</v>
      </c>
      <c r="C105" s="5">
        <f>'MAY''22'!C105</f>
        <v>103</v>
      </c>
      <c r="D105" s="5">
        <f>'MAY''22'!D105</f>
        <v>338</v>
      </c>
      <c r="E105" s="26"/>
      <c r="F105" s="5">
        <f>'MAY''22'!F105</f>
        <v>57</v>
      </c>
      <c r="G105" s="63">
        <f>'MAY''22'!G105</f>
        <v>3352.03</v>
      </c>
      <c r="H105" s="63">
        <f>'MAY''22'!H105</f>
        <v>352.97</v>
      </c>
      <c r="I105" s="5">
        <f>'MAY''22'!I105</f>
        <v>0</v>
      </c>
      <c r="J105" s="22"/>
      <c r="K105" s="5"/>
      <c r="L105" s="5">
        <f>'MAY''22'!L105</f>
        <v>1</v>
      </c>
      <c r="M105" s="5">
        <f>'MAY''22'!M105</f>
        <v>45</v>
      </c>
      <c r="N105" s="5"/>
      <c r="O105" s="5"/>
      <c r="P105" s="5"/>
      <c r="Q105" s="5"/>
      <c r="R105" s="5"/>
      <c r="S105" s="5"/>
      <c r="T105" s="5"/>
      <c r="U105" s="5"/>
      <c r="V105" s="5">
        <f>'MAY''22'!V105</f>
        <v>0</v>
      </c>
    </row>
    <row r="106" spans="1:22">
      <c r="A106" s="20"/>
      <c r="B106" s="18" t="str">
        <f>'MAY''22'!B106</f>
        <v>12.05.22</v>
      </c>
      <c r="C106" s="5">
        <f>'MAY''22'!C106</f>
        <v>104</v>
      </c>
      <c r="D106" s="5">
        <f>'MAY''22'!D106</f>
        <v>339</v>
      </c>
      <c r="E106" s="26"/>
      <c r="F106" s="5">
        <f>'MAY''22'!F106</f>
        <v>56</v>
      </c>
      <c r="G106" s="63">
        <f>'MAY''22'!G106</f>
        <v>3377.04</v>
      </c>
      <c r="H106" s="63">
        <f>'MAY''22'!H106</f>
        <v>258.95999999999998</v>
      </c>
      <c r="I106" s="5">
        <f>'MAY''22'!I106</f>
        <v>0</v>
      </c>
      <c r="J106" s="22"/>
      <c r="K106" s="5"/>
      <c r="L106" s="5">
        <f>'MAY''22'!L106</f>
        <v>2</v>
      </c>
      <c r="M106" s="5">
        <f>'MAY''22'!M106</f>
        <v>50</v>
      </c>
      <c r="N106" s="5"/>
      <c r="O106" s="5"/>
      <c r="P106" s="5"/>
      <c r="Q106" s="5"/>
      <c r="R106" s="5"/>
      <c r="S106" s="5"/>
      <c r="T106" s="5"/>
      <c r="U106" s="5"/>
      <c r="V106" s="5">
        <f>'MAY''22'!V106</f>
        <v>0</v>
      </c>
    </row>
    <row r="107" spans="1:22">
      <c r="A107" s="20"/>
      <c r="B107" s="18" t="str">
        <f>'MAY''22'!B107</f>
        <v>13.05.22</v>
      </c>
      <c r="C107" s="5">
        <f>'MAY''22'!C107</f>
        <v>105</v>
      </c>
      <c r="D107" s="5">
        <f>'MAY''22'!D107</f>
        <v>340</v>
      </c>
      <c r="E107" s="26"/>
      <c r="F107" s="5">
        <f>'MAY''22'!F107</f>
        <v>59</v>
      </c>
      <c r="G107" s="63">
        <f>'MAY''22'!G107</f>
        <v>3527.21</v>
      </c>
      <c r="H107" s="63">
        <f>'MAY''22'!H107</f>
        <v>307.79000000000002</v>
      </c>
      <c r="I107" s="5">
        <f>'MAY''22'!I107</f>
        <v>0</v>
      </c>
      <c r="J107" s="22"/>
      <c r="K107" s="5"/>
      <c r="L107" s="5">
        <f>'MAY''22'!L107</f>
        <v>2</v>
      </c>
      <c r="M107" s="5">
        <f>'MAY''22'!M107</f>
        <v>0</v>
      </c>
      <c r="N107" s="5"/>
      <c r="O107" s="5"/>
      <c r="P107" s="5"/>
      <c r="Q107" s="5"/>
      <c r="R107" s="5"/>
      <c r="S107" s="5"/>
      <c r="T107" s="5"/>
      <c r="U107" s="5"/>
      <c r="V107" s="5">
        <f>'MAY''22'!V107</f>
        <v>0</v>
      </c>
    </row>
    <row r="108" spans="1:22">
      <c r="A108" s="20"/>
      <c r="B108" s="18" t="str">
        <f>'MAY''22'!B108</f>
        <v>13.05.22</v>
      </c>
      <c r="C108" s="5">
        <f>'MAY''22'!C108</f>
        <v>106</v>
      </c>
      <c r="D108" s="5">
        <f>'MAY''22'!D108</f>
        <v>342</v>
      </c>
      <c r="E108" s="26"/>
      <c r="F108" s="5">
        <f>'MAY''22'!F108</f>
        <v>59</v>
      </c>
      <c r="G108" s="63">
        <f>'MAY''22'!G108</f>
        <v>3524.82</v>
      </c>
      <c r="H108" s="63">
        <f>'MAY''22'!H108</f>
        <v>309.18</v>
      </c>
      <c r="I108" s="5">
        <f>'MAY''22'!I108</f>
        <v>0</v>
      </c>
      <c r="J108" s="22"/>
      <c r="K108" s="5"/>
      <c r="L108" s="5">
        <f>'MAY''22'!L108</f>
        <v>2</v>
      </c>
      <c r="M108" s="5">
        <f>'MAY''22'!M108</f>
        <v>0</v>
      </c>
      <c r="N108" s="5"/>
      <c r="O108" s="5"/>
      <c r="P108" s="5"/>
      <c r="Q108" s="5"/>
      <c r="R108" s="5"/>
      <c r="S108" s="5"/>
      <c r="T108" s="5"/>
      <c r="U108" s="5"/>
      <c r="V108" s="5">
        <f>'MAY''22'!V108</f>
        <v>0</v>
      </c>
    </row>
    <row r="109" spans="1:22">
      <c r="A109" s="20"/>
      <c r="B109" s="18" t="str">
        <f>'MAY''22'!B109</f>
        <v>13.05.22</v>
      </c>
      <c r="C109" s="5">
        <f>'MAY''22'!C109</f>
        <v>107</v>
      </c>
      <c r="D109" s="5">
        <f>'MAY''22'!D109</f>
        <v>341</v>
      </c>
      <c r="E109" s="26"/>
      <c r="F109" s="5">
        <f>'MAY''22'!F109</f>
        <v>59</v>
      </c>
      <c r="G109" s="63">
        <f>'MAY''22'!G109</f>
        <v>3551.43</v>
      </c>
      <c r="H109" s="63">
        <f>'MAY''22'!H109</f>
        <v>271.57</v>
      </c>
      <c r="I109" s="5">
        <f>'MAY''22'!I109</f>
        <v>0</v>
      </c>
      <c r="J109" s="22"/>
      <c r="K109" s="5"/>
      <c r="L109" s="5">
        <f>'MAY''22'!L109</f>
        <v>2</v>
      </c>
      <c r="M109" s="5">
        <f>'MAY''22'!M109</f>
        <v>0</v>
      </c>
      <c r="N109" s="5"/>
      <c r="O109" s="5"/>
      <c r="P109" s="5"/>
      <c r="Q109" s="5"/>
      <c r="R109" s="5"/>
      <c r="S109" s="5"/>
      <c r="T109" s="5"/>
      <c r="U109" s="5"/>
      <c r="V109" s="5">
        <f>'MAY''22'!V109</f>
        <v>0</v>
      </c>
    </row>
    <row r="110" spans="1:22">
      <c r="A110" s="20"/>
      <c r="B110" s="18" t="str">
        <f>'MAY''22'!B110</f>
        <v>13.05.22</v>
      </c>
      <c r="C110" s="5">
        <f>'MAY''22'!C110</f>
        <v>108</v>
      </c>
      <c r="D110" s="5">
        <f>'MAY''22'!D110</f>
        <v>343</v>
      </c>
      <c r="E110" s="26"/>
      <c r="F110" s="5">
        <f>'MAY''22'!F110</f>
        <v>58</v>
      </c>
      <c r="G110" s="63">
        <f>'MAY''22'!G110</f>
        <v>3510.05</v>
      </c>
      <c r="H110" s="63">
        <f>'MAY''22'!H110</f>
        <v>233.74</v>
      </c>
      <c r="I110" s="5">
        <f>'MAY''22'!I110</f>
        <v>0.79</v>
      </c>
      <c r="J110" s="22"/>
      <c r="K110" s="5"/>
      <c r="L110" s="5">
        <f>'MAY''22'!L110</f>
        <v>1</v>
      </c>
      <c r="M110" s="5">
        <f>'MAY''22'!M110</f>
        <v>45</v>
      </c>
      <c r="N110" s="5"/>
      <c r="O110" s="5"/>
      <c r="P110" s="5"/>
      <c r="Q110" s="5"/>
      <c r="R110" s="5"/>
      <c r="S110" s="5"/>
      <c r="T110" s="5"/>
      <c r="U110" s="5"/>
      <c r="V110" s="5">
        <f>'MAY''22'!V110</f>
        <v>0</v>
      </c>
    </row>
    <row r="111" spans="1:22">
      <c r="A111" s="20"/>
      <c r="B111" s="18" t="str">
        <f>'MAY''22'!B111</f>
        <v>13.05.22</v>
      </c>
      <c r="C111" s="5">
        <f>'MAY''22'!C111</f>
        <v>109</v>
      </c>
      <c r="D111" s="5">
        <f>'MAY''22'!D111</f>
        <v>344</v>
      </c>
      <c r="E111" s="26"/>
      <c r="F111" s="5">
        <f>'MAY''22'!F111</f>
        <v>58</v>
      </c>
      <c r="G111" s="63">
        <f>'MAY''22'!G111</f>
        <v>3522.23</v>
      </c>
      <c r="H111" s="63">
        <f>'MAY''22'!H111</f>
        <v>246.77</v>
      </c>
      <c r="I111" s="5">
        <f>'MAY''22'!I111</f>
        <v>0</v>
      </c>
      <c r="J111" s="22"/>
      <c r="K111" s="5"/>
      <c r="L111" s="5">
        <f>'MAY''22'!L111</f>
        <v>1</v>
      </c>
      <c r="M111" s="5">
        <f>'MAY''22'!M111</f>
        <v>55</v>
      </c>
      <c r="N111" s="5"/>
      <c r="O111" s="5"/>
      <c r="P111" s="5"/>
      <c r="Q111" s="5"/>
      <c r="R111" s="5"/>
      <c r="S111" s="5"/>
      <c r="T111" s="5"/>
      <c r="U111" s="5"/>
      <c r="V111" s="5">
        <f>'MAY''22'!V111</f>
        <v>0</v>
      </c>
    </row>
    <row r="112" spans="1:22">
      <c r="A112" s="20"/>
      <c r="B112" s="18" t="str">
        <f>'MAY''22'!B112</f>
        <v>13.05.22</v>
      </c>
      <c r="C112" s="5">
        <f>'MAY''22'!C112</f>
        <v>110</v>
      </c>
      <c r="D112" s="5">
        <f>'MAY''22'!D112</f>
        <v>346</v>
      </c>
      <c r="E112" s="26"/>
      <c r="F112" s="5">
        <f>'MAY''22'!F112</f>
        <v>59</v>
      </c>
      <c r="G112" s="63">
        <f>'MAY''22'!G112</f>
        <v>3747.8</v>
      </c>
      <c r="H112" s="63">
        <f>'MAY''22'!H112</f>
        <v>382.2</v>
      </c>
      <c r="I112" s="5">
        <f>'MAY''22'!I112</f>
        <v>0</v>
      </c>
      <c r="J112" s="22"/>
      <c r="K112" s="5"/>
      <c r="L112" s="5">
        <f>'MAY''22'!L112</f>
        <v>2</v>
      </c>
      <c r="M112" s="5">
        <f>'MAY''22'!M112</f>
        <v>5</v>
      </c>
      <c r="N112" s="5"/>
      <c r="O112" s="5"/>
      <c r="P112" s="5"/>
      <c r="Q112" s="5"/>
      <c r="R112" s="5"/>
      <c r="S112" s="5"/>
      <c r="T112" s="5"/>
      <c r="U112" s="5"/>
      <c r="V112" s="5">
        <f>'MAY''22'!V112</f>
        <v>0</v>
      </c>
    </row>
    <row r="113" spans="1:22">
      <c r="A113" s="20"/>
      <c r="B113" s="18" t="str">
        <f>'MAY''22'!B113</f>
        <v>13.05.22</v>
      </c>
      <c r="C113" s="5">
        <f>'MAY''22'!C113</f>
        <v>111</v>
      </c>
      <c r="D113" s="5">
        <f>'MAY''22'!D113</f>
        <v>345</v>
      </c>
      <c r="E113" s="26"/>
      <c r="F113" s="5">
        <f>'MAY''22'!F113</f>
        <v>58</v>
      </c>
      <c r="G113" s="63">
        <f>'MAY''22'!G113</f>
        <v>3442.87</v>
      </c>
      <c r="H113" s="63">
        <f>'MAY''22'!H113</f>
        <v>304.13</v>
      </c>
      <c r="I113" s="5">
        <f>'MAY''22'!I113</f>
        <v>0</v>
      </c>
      <c r="J113" s="22"/>
      <c r="K113" s="5"/>
      <c r="L113" s="5">
        <f>'MAY''22'!L113</f>
        <v>2</v>
      </c>
      <c r="M113" s="5">
        <f>'MAY''22'!M113</f>
        <v>50</v>
      </c>
      <c r="N113" s="5"/>
      <c r="O113" s="5"/>
      <c r="P113" s="5"/>
      <c r="Q113" s="5"/>
      <c r="R113" s="5"/>
      <c r="S113" s="5"/>
      <c r="T113" s="5"/>
      <c r="U113" s="5"/>
      <c r="V113" s="5">
        <f>'MAY''22'!V113</f>
        <v>0</v>
      </c>
    </row>
    <row r="114" spans="1:22">
      <c r="A114" s="20"/>
      <c r="B114" s="18" t="str">
        <f>'MAY''22'!B114</f>
        <v>13.05.22</v>
      </c>
      <c r="C114" s="5">
        <f>'MAY''22'!C114</f>
        <v>112</v>
      </c>
      <c r="D114" s="5">
        <f>'MAY''22'!D114</f>
        <v>347</v>
      </c>
      <c r="E114" s="26"/>
      <c r="F114" s="5">
        <f>'MAY''22'!F114</f>
        <v>59</v>
      </c>
      <c r="G114" s="63">
        <f>'MAY''22'!G114</f>
        <v>3508.23</v>
      </c>
      <c r="H114" s="63">
        <f>'MAY''22'!H114</f>
        <v>314.77</v>
      </c>
      <c r="I114" s="5">
        <f>'MAY''22'!I114</f>
        <v>0</v>
      </c>
      <c r="J114" s="22"/>
      <c r="K114" s="5"/>
      <c r="L114" s="5">
        <f>'MAY''22'!L114</f>
        <v>2</v>
      </c>
      <c r="M114" s="5">
        <f>'MAY''22'!M114</f>
        <v>50</v>
      </c>
      <c r="N114" s="5"/>
      <c r="O114" s="5"/>
      <c r="P114" s="5"/>
      <c r="Q114" s="5"/>
      <c r="R114" s="5"/>
      <c r="S114" s="5"/>
      <c r="T114" s="5"/>
      <c r="U114" s="5"/>
      <c r="V114" s="5">
        <f>'MAY''22'!V114</f>
        <v>0</v>
      </c>
    </row>
    <row r="115" spans="1:22">
      <c r="A115" s="20"/>
      <c r="B115" s="18" t="str">
        <f>'MAY''22'!B115</f>
        <v>13.05.22</v>
      </c>
      <c r="C115" s="5">
        <f>'MAY''22'!C115</f>
        <v>113</v>
      </c>
      <c r="D115" s="5">
        <f>'MAY''22'!D115</f>
        <v>348</v>
      </c>
      <c r="E115" s="26"/>
      <c r="F115" s="5">
        <f>'MAY''22'!F115</f>
        <v>58</v>
      </c>
      <c r="G115" s="63">
        <f>'MAY''22'!G115</f>
        <v>3450.02</v>
      </c>
      <c r="H115" s="63">
        <f>'MAY''22'!H115</f>
        <v>319.98</v>
      </c>
      <c r="I115" s="5">
        <f>'MAY''22'!I115</f>
        <v>0</v>
      </c>
      <c r="J115" s="22"/>
      <c r="K115" s="5"/>
      <c r="L115" s="5">
        <f>'MAY''22'!L115</f>
        <v>2</v>
      </c>
      <c r="M115" s="5">
        <f>'MAY''22'!M115</f>
        <v>55</v>
      </c>
      <c r="N115" s="5"/>
      <c r="O115" s="5"/>
      <c r="P115" s="5"/>
      <c r="Q115" s="5"/>
      <c r="R115" s="5"/>
      <c r="S115" s="5"/>
      <c r="T115" s="5"/>
      <c r="U115" s="5"/>
      <c r="V115" s="5">
        <f>'MAY''22'!V115</f>
        <v>0</v>
      </c>
    </row>
    <row r="116" spans="1:22">
      <c r="A116" s="20"/>
      <c r="B116" s="18" t="str">
        <f>'MAY''22'!B116</f>
        <v>14.05.22</v>
      </c>
      <c r="C116" s="5">
        <f>'MAY''22'!C116</f>
        <v>114</v>
      </c>
      <c r="D116" s="5">
        <f>'MAY''22'!D116</f>
        <v>349</v>
      </c>
      <c r="E116" s="26"/>
      <c r="F116" s="5">
        <f>'MAY''22'!F116</f>
        <v>59</v>
      </c>
      <c r="G116" s="63">
        <f>'MAY''22'!G116</f>
        <v>3531.83</v>
      </c>
      <c r="H116" s="63">
        <f>'MAY''22'!H116</f>
        <v>301.17</v>
      </c>
      <c r="I116" s="5">
        <f>'MAY''22'!I116</f>
        <v>0</v>
      </c>
      <c r="J116" s="22"/>
      <c r="K116" s="5"/>
      <c r="L116" s="5">
        <f>'MAY''22'!L116</f>
        <v>1</v>
      </c>
      <c r="M116" s="5">
        <f>'MAY''22'!M116</f>
        <v>55</v>
      </c>
      <c r="N116" s="5"/>
      <c r="O116" s="5"/>
      <c r="P116" s="5"/>
      <c r="Q116" s="5"/>
      <c r="R116" s="5"/>
      <c r="S116" s="5"/>
      <c r="T116" s="5"/>
      <c r="U116" s="5"/>
      <c r="V116" s="5">
        <f>'MAY''22'!V116</f>
        <v>0</v>
      </c>
    </row>
    <row r="117" spans="1:22">
      <c r="A117" s="20"/>
      <c r="B117" s="18" t="str">
        <f>'MAY''22'!B117</f>
        <v>14.05.22</v>
      </c>
      <c r="C117" s="5">
        <f>'MAY''22'!C117</f>
        <v>115</v>
      </c>
      <c r="D117" s="5">
        <f>'MAY''22'!D117</f>
        <v>350</v>
      </c>
      <c r="E117" s="26"/>
      <c r="F117" s="5">
        <f>'MAY''22'!F117</f>
        <v>56</v>
      </c>
      <c r="G117" s="63">
        <f>'MAY''22'!G117</f>
        <v>3362.64</v>
      </c>
      <c r="H117" s="63">
        <f>'MAY''22'!H117</f>
        <v>277.36</v>
      </c>
      <c r="I117" s="5">
        <f>'MAY''22'!I117</f>
        <v>0</v>
      </c>
      <c r="J117" s="22"/>
      <c r="K117" s="5"/>
      <c r="L117" s="5">
        <f>'MAY''22'!L117</f>
        <v>2</v>
      </c>
      <c r="M117" s="5">
        <f>'MAY''22'!M117</f>
        <v>10</v>
      </c>
      <c r="N117" s="5"/>
      <c r="O117" s="5"/>
      <c r="P117" s="5"/>
      <c r="Q117" s="5"/>
      <c r="R117" s="5"/>
      <c r="S117" s="5"/>
      <c r="T117" s="5"/>
      <c r="U117" s="5"/>
      <c r="V117" s="5">
        <f>'MAY''22'!V117</f>
        <v>0</v>
      </c>
    </row>
    <row r="118" spans="1:22">
      <c r="A118" s="20"/>
      <c r="B118" s="18" t="str">
        <f>'MAY''22'!B118</f>
        <v>14.05.22</v>
      </c>
      <c r="C118" s="5">
        <f>'MAY''22'!C118</f>
        <v>116</v>
      </c>
      <c r="D118" s="5">
        <f>'MAY''22'!D118</f>
        <v>351</v>
      </c>
      <c r="E118" s="26"/>
      <c r="F118" s="5">
        <f>'MAY''22'!F118</f>
        <v>55</v>
      </c>
      <c r="G118" s="63">
        <f>'MAY''22'!G118</f>
        <v>3341.06</v>
      </c>
      <c r="H118" s="63">
        <f>'MAY''22'!H118</f>
        <v>215.93</v>
      </c>
      <c r="I118" s="5">
        <f>'MAY''22'!I118</f>
        <v>0.99</v>
      </c>
      <c r="J118" s="22"/>
      <c r="K118" s="5"/>
      <c r="L118" s="5">
        <f>'MAY''22'!L118</f>
        <v>2</v>
      </c>
      <c r="M118" s="5">
        <f>'MAY''22'!M118</f>
        <v>15</v>
      </c>
      <c r="N118" s="5"/>
      <c r="O118" s="5"/>
      <c r="P118" s="5"/>
      <c r="Q118" s="5"/>
      <c r="R118" s="5"/>
      <c r="S118" s="5"/>
      <c r="T118" s="5"/>
      <c r="U118" s="5"/>
      <c r="V118" s="5">
        <f>'MAY''22'!V118</f>
        <v>0</v>
      </c>
    </row>
    <row r="119" spans="1:22">
      <c r="A119" s="20"/>
      <c r="B119" s="18" t="str">
        <f>'MAY''22'!B119</f>
        <v>14.05.22</v>
      </c>
      <c r="C119" s="5">
        <f>'MAY''22'!C119</f>
        <v>117</v>
      </c>
      <c r="D119" s="5">
        <f>'MAY''22'!D119</f>
        <v>352</v>
      </c>
      <c r="E119" s="26"/>
      <c r="F119" s="5">
        <f>'MAY''22'!F119</f>
        <v>58</v>
      </c>
      <c r="G119" s="63">
        <f>'MAY''22'!G119</f>
        <v>3719.18</v>
      </c>
      <c r="H119" s="63">
        <f>'MAY''22'!H119</f>
        <v>308.02</v>
      </c>
      <c r="I119" s="5">
        <f>'MAY''22'!I119</f>
        <v>0.2</v>
      </c>
      <c r="J119" s="22"/>
      <c r="K119" s="5"/>
      <c r="L119" s="5">
        <f>'MAY''22'!L119</f>
        <v>1</v>
      </c>
      <c r="M119" s="5">
        <f>'MAY''22'!M119</f>
        <v>30</v>
      </c>
      <c r="N119" s="5"/>
      <c r="O119" s="5"/>
      <c r="P119" s="5"/>
      <c r="Q119" s="5"/>
      <c r="R119" s="5"/>
      <c r="S119" s="5"/>
      <c r="T119" s="5"/>
      <c r="U119" s="5"/>
      <c r="V119" s="5">
        <f>'MAY''22'!V119</f>
        <v>0</v>
      </c>
    </row>
    <row r="120" spans="1:22">
      <c r="A120" s="20"/>
      <c r="B120" s="18" t="str">
        <f>'MAY''22'!B120</f>
        <v>14.05.22</v>
      </c>
      <c r="C120" s="5">
        <f>'MAY''22'!C120</f>
        <v>118</v>
      </c>
      <c r="D120" s="5">
        <f>'MAY''22'!D120</f>
        <v>359</v>
      </c>
      <c r="E120" s="26"/>
      <c r="F120" s="5">
        <f>'MAY''22'!F120</f>
        <v>57</v>
      </c>
      <c r="G120" s="63">
        <f>'MAY''22'!G120</f>
        <v>3399.63</v>
      </c>
      <c r="H120" s="63">
        <f>'MAY''22'!H120</f>
        <v>305.37</v>
      </c>
      <c r="I120" s="5">
        <f>'MAY''22'!I120</f>
        <v>0</v>
      </c>
      <c r="J120" s="22"/>
      <c r="K120" s="5"/>
      <c r="L120" s="5">
        <f>'MAY''22'!L120</f>
        <v>1</v>
      </c>
      <c r="M120" s="5">
        <f>'MAY''22'!M120</f>
        <v>55</v>
      </c>
      <c r="N120" s="5"/>
      <c r="O120" s="5"/>
      <c r="P120" s="5"/>
      <c r="Q120" s="5"/>
      <c r="R120" s="5"/>
      <c r="S120" s="5"/>
      <c r="T120" s="5"/>
      <c r="U120" s="5"/>
      <c r="V120" s="5">
        <f>'MAY''22'!V120</f>
        <v>0</v>
      </c>
    </row>
    <row r="121" spans="1:22">
      <c r="A121" s="20"/>
      <c r="B121" s="18" t="str">
        <f>'MAY''22'!B121</f>
        <v>14.05.22</v>
      </c>
      <c r="C121" s="5">
        <f>'MAY''22'!C121</f>
        <v>119</v>
      </c>
      <c r="D121" s="5">
        <f>'MAY''22'!D121</f>
        <v>354</v>
      </c>
      <c r="E121" s="26"/>
      <c r="F121" s="5">
        <f>'MAY''22'!F121</f>
        <v>58</v>
      </c>
      <c r="G121" s="63">
        <f>'MAY''22'!G121</f>
        <v>3459.62</v>
      </c>
      <c r="H121" s="63">
        <f>'MAY''22'!H121</f>
        <v>294.38</v>
      </c>
      <c r="I121" s="5">
        <f>'MAY''22'!I121</f>
        <v>0</v>
      </c>
      <c r="J121" s="22"/>
      <c r="K121" s="5"/>
      <c r="L121" s="5">
        <f>'MAY''22'!L121</f>
        <v>2</v>
      </c>
      <c r="M121" s="5">
        <f>'MAY''22'!M121</f>
        <v>15</v>
      </c>
      <c r="N121" s="5"/>
      <c r="O121" s="5"/>
      <c r="P121" s="5"/>
      <c r="Q121" s="5"/>
      <c r="R121" s="5"/>
      <c r="S121" s="5"/>
      <c r="T121" s="5"/>
      <c r="U121" s="5"/>
      <c r="V121" s="5">
        <f>'MAY''22'!V121</f>
        <v>0</v>
      </c>
    </row>
    <row r="122" spans="1:22">
      <c r="A122" s="20"/>
      <c r="B122" s="18" t="str">
        <f>'MAY''22'!B122</f>
        <v>14.05.22</v>
      </c>
      <c r="C122" s="5">
        <f>'MAY''22'!C122</f>
        <v>120</v>
      </c>
      <c r="D122" s="5">
        <f>'MAY''22'!D122</f>
        <v>355</v>
      </c>
      <c r="E122" s="26"/>
      <c r="F122" s="5">
        <f>'MAY''22'!F122</f>
        <v>56</v>
      </c>
      <c r="G122" s="63">
        <f>'MAY''22'!G122</f>
        <v>3324.24</v>
      </c>
      <c r="H122" s="63">
        <f>'MAY''22'!H122</f>
        <v>313.35000000000002</v>
      </c>
      <c r="I122" s="5">
        <f>'MAY''22'!I122</f>
        <v>1.59</v>
      </c>
      <c r="J122" s="22"/>
      <c r="K122" s="5"/>
      <c r="L122" s="5">
        <f>'MAY''22'!L122</f>
        <v>1</v>
      </c>
      <c r="M122" s="5">
        <f>'MAY''22'!M122</f>
        <v>55</v>
      </c>
      <c r="N122" s="5"/>
      <c r="O122" s="5"/>
      <c r="P122" s="5"/>
      <c r="Q122" s="5"/>
      <c r="R122" s="5"/>
      <c r="S122" s="5"/>
      <c r="T122" s="5"/>
      <c r="U122" s="5"/>
      <c r="V122" s="5">
        <f>'MAY''22'!V122</f>
        <v>0</v>
      </c>
    </row>
    <row r="123" spans="1:22">
      <c r="A123" s="20"/>
      <c r="B123" s="18" t="str">
        <f>'MAY''22'!B123</f>
        <v>14.05.22</v>
      </c>
      <c r="C123" s="5">
        <f>'MAY''22'!C123</f>
        <v>121</v>
      </c>
      <c r="D123" s="5">
        <f>'MAY''22'!D123</f>
        <v>356</v>
      </c>
      <c r="E123" s="26"/>
      <c r="F123" s="5">
        <f>'MAY''22'!F123</f>
        <v>58</v>
      </c>
      <c r="G123" s="63">
        <f>'MAY''22'!G123</f>
        <v>3477.62</v>
      </c>
      <c r="H123" s="63">
        <f>'MAY''22'!H123</f>
        <v>294.17</v>
      </c>
      <c r="I123" s="5">
        <f>'MAY''22'!I123</f>
        <v>1.79</v>
      </c>
      <c r="J123" s="22"/>
      <c r="K123" s="5"/>
      <c r="L123" s="5">
        <f>'MAY''22'!L123</f>
        <v>2</v>
      </c>
      <c r="M123" s="5">
        <f>'MAY''22'!M123</f>
        <v>10</v>
      </c>
      <c r="N123" s="5"/>
      <c r="O123" s="5"/>
      <c r="P123" s="5"/>
      <c r="Q123" s="5"/>
      <c r="R123" s="5"/>
      <c r="S123" s="5"/>
      <c r="T123" s="5"/>
      <c r="U123" s="5"/>
      <c r="V123" s="5">
        <f>'MAY''22'!V123</f>
        <v>0</v>
      </c>
    </row>
    <row r="124" spans="1:22">
      <c r="A124" s="20"/>
      <c r="B124" s="18" t="str">
        <f>'MAY''22'!B124</f>
        <v>15.05.22</v>
      </c>
      <c r="C124" s="5">
        <f>'MAY''22'!C124</f>
        <v>122</v>
      </c>
      <c r="D124" s="5">
        <f>'MAY''22'!D124</f>
        <v>357</v>
      </c>
      <c r="E124" s="26"/>
      <c r="F124" s="5">
        <f>'MAY''22'!F124</f>
        <v>58</v>
      </c>
      <c r="G124" s="63">
        <f>'MAY''22'!G124</f>
        <v>3447.02</v>
      </c>
      <c r="H124" s="63">
        <f>'MAY''22'!H124</f>
        <v>323.17</v>
      </c>
      <c r="I124" s="5">
        <f>'MAY''22'!I124</f>
        <v>0.19</v>
      </c>
      <c r="J124" s="22"/>
      <c r="K124" s="5"/>
      <c r="L124" s="5">
        <f>'MAY''22'!L124</f>
        <v>2</v>
      </c>
      <c r="M124" s="5">
        <f>'MAY''22'!M124</f>
        <v>30</v>
      </c>
      <c r="N124" s="5"/>
      <c r="O124" s="5"/>
      <c r="P124" s="5"/>
      <c r="Q124" s="5"/>
      <c r="R124" s="5"/>
      <c r="S124" s="5"/>
      <c r="T124" s="5"/>
      <c r="U124" s="5"/>
      <c r="V124" s="5">
        <f>'MAY''22'!V124</f>
        <v>0</v>
      </c>
    </row>
    <row r="125" spans="1:22">
      <c r="A125" s="20"/>
      <c r="B125" s="18" t="str">
        <f>'MAY''22'!B125</f>
        <v>15.05.22</v>
      </c>
      <c r="C125" s="5">
        <f>'MAY''22'!C125</f>
        <v>123</v>
      </c>
      <c r="D125" s="5">
        <f>'MAY''22'!D125</f>
        <v>358</v>
      </c>
      <c r="E125" s="26"/>
      <c r="F125" s="5">
        <f>'MAY''22'!F125</f>
        <v>59</v>
      </c>
      <c r="G125" s="63">
        <f>'MAY''22'!G125</f>
        <v>3576.42</v>
      </c>
      <c r="H125" s="63">
        <f>'MAY''22'!H125</f>
        <v>258.57</v>
      </c>
      <c r="I125" s="5">
        <f>'MAY''22'!I125</f>
        <v>0.99</v>
      </c>
      <c r="J125" s="22"/>
      <c r="K125" s="5"/>
      <c r="L125" s="5">
        <f>'MAY''22'!L125</f>
        <v>2</v>
      </c>
      <c r="M125" s="5">
        <f>'MAY''22'!M125</f>
        <v>0</v>
      </c>
      <c r="N125" s="5"/>
      <c r="O125" s="5"/>
      <c r="P125" s="5"/>
      <c r="Q125" s="5"/>
      <c r="R125" s="5"/>
      <c r="S125" s="5"/>
      <c r="T125" s="5"/>
      <c r="U125" s="5"/>
      <c r="V125" s="5">
        <f>'MAY''22'!V125</f>
        <v>0</v>
      </c>
    </row>
    <row r="126" spans="1:22">
      <c r="A126" s="20"/>
      <c r="B126" s="18" t="str">
        <f>'MAY''22'!B126</f>
        <v>15.05.22</v>
      </c>
      <c r="C126" s="5">
        <f>'MAY''22'!C126</f>
        <v>124</v>
      </c>
      <c r="D126" s="5">
        <f>'MAY''22'!D126</f>
        <v>359</v>
      </c>
      <c r="E126" s="26"/>
      <c r="F126" s="5">
        <f>'MAY''22'!F126</f>
        <v>59</v>
      </c>
      <c r="G126" s="63">
        <f>'MAY''22'!G126</f>
        <v>3502.23</v>
      </c>
      <c r="H126" s="63">
        <f>'MAY''22'!H126</f>
        <v>266.77</v>
      </c>
      <c r="I126" s="5">
        <f>'MAY''22'!I126</f>
        <v>0</v>
      </c>
      <c r="J126" s="22"/>
      <c r="K126" s="5"/>
      <c r="L126" s="5">
        <f>'MAY''22'!L126</f>
        <v>2</v>
      </c>
      <c r="M126" s="5">
        <f>'MAY''22'!M126</f>
        <v>20</v>
      </c>
      <c r="N126" s="5"/>
      <c r="O126" s="5"/>
      <c r="P126" s="5"/>
      <c r="Q126" s="5"/>
      <c r="R126" s="5"/>
      <c r="S126" s="5"/>
      <c r="T126" s="5"/>
      <c r="U126" s="5"/>
      <c r="V126" s="5">
        <f>'MAY''22'!V126</f>
        <v>0</v>
      </c>
    </row>
    <row r="127" spans="1:22">
      <c r="A127" s="20"/>
      <c r="B127" s="18" t="str">
        <f>'MAY''22'!B127</f>
        <v>15.05.22</v>
      </c>
      <c r="C127" s="5">
        <f>'MAY''22'!C127</f>
        <v>125</v>
      </c>
      <c r="D127" s="5">
        <f>'MAY''22'!D127</f>
        <v>360</v>
      </c>
      <c r="E127" s="26"/>
      <c r="F127" s="5">
        <f>'MAY''22'!F127</f>
        <v>58</v>
      </c>
      <c r="G127" s="63">
        <f>'MAY''22'!G127</f>
        <v>3834</v>
      </c>
      <c r="H127" s="63">
        <f>'MAY''22'!H127</f>
        <v>227.8</v>
      </c>
      <c r="I127" s="5">
        <f>'MAY''22'!I127</f>
        <v>1.8</v>
      </c>
      <c r="J127" s="22"/>
      <c r="K127" s="5"/>
      <c r="L127" s="5">
        <f>'MAY''22'!L127</f>
        <v>2</v>
      </c>
      <c r="M127" s="5">
        <f>'MAY''22'!M127</f>
        <v>25</v>
      </c>
      <c r="N127" s="5"/>
      <c r="O127" s="5"/>
      <c r="P127" s="5"/>
      <c r="Q127" s="5"/>
      <c r="R127" s="5"/>
      <c r="S127" s="5"/>
      <c r="T127" s="5"/>
      <c r="U127" s="5"/>
      <c r="V127" s="5">
        <f>'MAY''22'!V127</f>
        <v>0</v>
      </c>
    </row>
    <row r="128" spans="1:22">
      <c r="A128" s="20"/>
      <c r="B128" s="18" t="str">
        <f>'MAY''22'!B128</f>
        <v>15.05.22</v>
      </c>
      <c r="C128" s="5">
        <f>'MAY''22'!C128</f>
        <v>126</v>
      </c>
      <c r="D128" s="5">
        <f>'MAY''22'!D128</f>
        <v>361</v>
      </c>
      <c r="E128" s="26"/>
      <c r="F128" s="5">
        <f>'MAY''22'!F128</f>
        <v>58</v>
      </c>
      <c r="G128" s="63">
        <f>'MAY''22'!G128</f>
        <v>3525.82</v>
      </c>
      <c r="H128" s="63">
        <f>'MAY''22'!H128</f>
        <v>244.18</v>
      </c>
      <c r="I128" s="5">
        <f>'MAY''22'!I128</f>
        <v>0</v>
      </c>
      <c r="J128" s="22"/>
      <c r="K128" s="5"/>
      <c r="L128" s="5">
        <f>'MAY''22'!L128</f>
        <v>2</v>
      </c>
      <c r="M128" s="5">
        <f>'MAY''22'!M128</f>
        <v>5</v>
      </c>
      <c r="N128" s="5"/>
      <c r="O128" s="5"/>
      <c r="P128" s="5"/>
      <c r="Q128" s="5"/>
      <c r="R128" s="5"/>
      <c r="S128" s="5"/>
      <c r="T128" s="5"/>
      <c r="U128" s="5"/>
      <c r="V128" s="5">
        <f>'MAY''22'!V128</f>
        <v>0</v>
      </c>
    </row>
    <row r="129" spans="1:22">
      <c r="A129" s="20"/>
      <c r="B129" s="18" t="str">
        <f>'MAY''22'!B129</f>
        <v>15.05.22</v>
      </c>
      <c r="C129" s="5">
        <f>'MAY''22'!C129</f>
        <v>127</v>
      </c>
      <c r="D129" s="5">
        <f>'MAY''22'!D129</f>
        <v>362</v>
      </c>
      <c r="E129" s="26"/>
      <c r="F129" s="5">
        <f>'MAY''22'!F129</f>
        <v>59</v>
      </c>
      <c r="G129" s="63">
        <f>'MAY''22'!G129</f>
        <v>3534.43</v>
      </c>
      <c r="H129" s="63">
        <f>'MAY''22'!H129</f>
        <v>288.57</v>
      </c>
      <c r="I129" s="5">
        <f>'MAY''22'!I129</f>
        <v>0</v>
      </c>
      <c r="J129" s="22"/>
      <c r="K129" s="5"/>
      <c r="L129" s="5">
        <f>'MAY''22'!L129</f>
        <v>2</v>
      </c>
      <c r="M129" s="5">
        <f>'MAY''22'!M129</f>
        <v>5</v>
      </c>
      <c r="N129" s="5"/>
      <c r="O129" s="5"/>
      <c r="P129" s="5"/>
      <c r="Q129" s="5"/>
      <c r="R129" s="5"/>
      <c r="S129" s="5"/>
      <c r="T129" s="5"/>
      <c r="U129" s="5"/>
      <c r="V129" s="5">
        <f>'MAY''22'!V129</f>
        <v>0</v>
      </c>
    </row>
    <row r="130" spans="1:22">
      <c r="A130" s="20"/>
      <c r="B130" s="18" t="str">
        <f>'MAY''22'!B130</f>
        <v>15.05.22</v>
      </c>
      <c r="C130" s="5">
        <f>'MAY''22'!C130</f>
        <v>128</v>
      </c>
      <c r="D130" s="5">
        <f>'MAY''22'!D130</f>
        <v>363</v>
      </c>
      <c r="E130" s="26"/>
      <c r="F130" s="5">
        <f>'MAY''22'!F130</f>
        <v>56</v>
      </c>
      <c r="G130" s="63">
        <f>'MAY''22'!G130</f>
        <v>3325.45</v>
      </c>
      <c r="H130" s="63">
        <f>'MAY''22'!H130</f>
        <v>313.55</v>
      </c>
      <c r="I130" s="5">
        <f>'MAY''22'!I130</f>
        <v>0</v>
      </c>
      <c r="J130" s="22"/>
      <c r="K130" s="5"/>
      <c r="L130" s="5">
        <f>'MAY''22'!L130</f>
        <v>1</v>
      </c>
      <c r="M130" s="5">
        <f>'MAY''22'!M130</f>
        <v>50</v>
      </c>
      <c r="N130" s="5"/>
      <c r="O130" s="5"/>
      <c r="P130" s="5"/>
      <c r="Q130" s="5"/>
      <c r="R130" s="5"/>
      <c r="S130" s="5"/>
      <c r="T130" s="5"/>
      <c r="U130" s="5"/>
      <c r="V130" s="5">
        <f>'MAY''22'!V130</f>
        <v>0</v>
      </c>
    </row>
    <row r="131" spans="1:22">
      <c r="A131" s="20"/>
      <c r="B131" s="18" t="str">
        <f>'MAY''22'!B131</f>
        <v>15.05.22</v>
      </c>
      <c r="C131" s="5">
        <f>'MAY''22'!C131</f>
        <v>129</v>
      </c>
      <c r="D131" s="5">
        <f>'MAY''22'!D131</f>
        <v>364</v>
      </c>
      <c r="E131" s="26"/>
      <c r="F131" s="5">
        <f>'MAY''22'!F131</f>
        <v>57</v>
      </c>
      <c r="G131" s="63">
        <f>'MAY''22'!G131</f>
        <v>3332.44</v>
      </c>
      <c r="H131" s="63">
        <f>'MAY''22'!H131</f>
        <v>307.56</v>
      </c>
      <c r="I131" s="5">
        <f>'MAY''22'!I131</f>
        <v>0</v>
      </c>
      <c r="J131" s="22"/>
      <c r="K131" s="5"/>
      <c r="L131" s="5">
        <f>'MAY''22'!L131</f>
        <v>1</v>
      </c>
      <c r="M131" s="5">
        <f>'MAY''22'!M131</f>
        <v>50</v>
      </c>
      <c r="N131" s="5"/>
      <c r="O131" s="5"/>
      <c r="P131" s="5"/>
      <c r="Q131" s="5"/>
      <c r="R131" s="5"/>
      <c r="S131" s="5"/>
      <c r="T131" s="5"/>
      <c r="U131" s="5"/>
      <c r="V131" s="5">
        <f>'MAY''22'!V131</f>
        <v>0</v>
      </c>
    </row>
    <row r="132" spans="1:22">
      <c r="A132" s="20"/>
      <c r="B132" s="18" t="str">
        <f>'MAY''22'!B132</f>
        <v>15.05.22</v>
      </c>
      <c r="C132" s="5">
        <f>'MAY''22'!C132</f>
        <v>130</v>
      </c>
      <c r="D132" s="5">
        <f>'MAY''22'!D132</f>
        <v>365</v>
      </c>
      <c r="E132" s="26"/>
      <c r="F132" s="5">
        <f>'MAY''22'!F132</f>
        <v>57</v>
      </c>
      <c r="G132" s="63">
        <f>'MAY''22'!G132</f>
        <v>3379.88</v>
      </c>
      <c r="H132" s="63">
        <f>'MAY''22'!H132</f>
        <v>302.12</v>
      </c>
      <c r="I132" s="5">
        <f>'MAY''22'!I132</f>
        <v>0</v>
      </c>
      <c r="J132" s="22"/>
      <c r="K132" s="5"/>
      <c r="L132" s="5">
        <f>'MAY''22'!L132</f>
        <v>2</v>
      </c>
      <c r="M132" s="5">
        <f>'MAY''22'!M132</f>
        <v>10</v>
      </c>
      <c r="N132" s="5"/>
      <c r="O132" s="5"/>
      <c r="P132" s="5"/>
      <c r="Q132" s="5"/>
      <c r="R132" s="5"/>
      <c r="S132" s="5"/>
      <c r="T132" s="5"/>
      <c r="U132" s="5"/>
      <c r="V132" s="5">
        <f>'MAY''22'!V132</f>
        <v>0</v>
      </c>
    </row>
    <row r="133" spans="1:22">
      <c r="A133" s="20"/>
      <c r="B133" s="18" t="str">
        <f>'MAY''22'!B133</f>
        <v>16.05.22</v>
      </c>
      <c r="C133" s="5">
        <f>'MAY''22'!C133</f>
        <v>131</v>
      </c>
      <c r="D133" s="5">
        <f>'MAY''22'!D133</f>
        <v>366</v>
      </c>
      <c r="E133" s="26"/>
      <c r="F133" s="5">
        <f>'MAY''22'!F133</f>
        <v>56</v>
      </c>
      <c r="G133" s="63">
        <f>'MAY''22'!G133</f>
        <v>3352.84</v>
      </c>
      <c r="H133" s="63">
        <f>'MAY''22'!H133</f>
        <v>287.16000000000003</v>
      </c>
      <c r="I133" s="5">
        <f>'MAY''22'!I133</f>
        <v>0</v>
      </c>
      <c r="J133" s="22"/>
      <c r="K133" s="5"/>
      <c r="L133" s="5">
        <f>'MAY''22'!L133</f>
        <v>2</v>
      </c>
      <c r="M133" s="5">
        <f>'MAY''22'!M133</f>
        <v>25</v>
      </c>
      <c r="N133" s="5"/>
      <c r="O133" s="5"/>
      <c r="P133" s="5"/>
      <c r="Q133" s="5"/>
      <c r="R133" s="5"/>
      <c r="S133" s="5"/>
      <c r="T133" s="5"/>
      <c r="U133" s="5"/>
      <c r="V133" s="5">
        <f>'MAY''22'!V133</f>
        <v>0</v>
      </c>
    </row>
    <row r="134" spans="1:22">
      <c r="A134" s="20"/>
      <c r="B134" s="18" t="str">
        <f>'MAY''22'!B134</f>
        <v>16.05.22</v>
      </c>
      <c r="C134" s="5">
        <f>'MAY''22'!C134</f>
        <v>132</v>
      </c>
      <c r="D134" s="5">
        <f>'MAY''22'!D134</f>
        <v>367</v>
      </c>
      <c r="E134" s="26"/>
      <c r="F134" s="5">
        <f>'MAY''22'!F134</f>
        <v>58</v>
      </c>
      <c r="G134" s="63">
        <f>'MAY''22'!G134</f>
        <v>3695.98</v>
      </c>
      <c r="H134" s="63">
        <f>'MAY''22'!H134</f>
        <v>331.02</v>
      </c>
      <c r="I134" s="5">
        <f>'MAY''22'!I134</f>
        <v>0</v>
      </c>
      <c r="J134" s="22"/>
      <c r="K134" s="5"/>
      <c r="L134" s="5">
        <f>'MAY''22'!L134</f>
        <v>2</v>
      </c>
      <c r="M134" s="5">
        <f>'MAY''22'!M134</f>
        <v>15</v>
      </c>
      <c r="N134" s="5"/>
      <c r="O134" s="5"/>
      <c r="P134" s="5"/>
      <c r="Q134" s="5"/>
      <c r="R134" s="5"/>
      <c r="S134" s="5"/>
      <c r="T134" s="5"/>
      <c r="U134" s="5"/>
      <c r="V134" s="5">
        <f>'MAY''22'!V134</f>
        <v>0</v>
      </c>
    </row>
    <row r="135" spans="1:22">
      <c r="A135" s="20"/>
      <c r="B135" s="18" t="str">
        <f>'MAY''22'!B135</f>
        <v>16.05.22</v>
      </c>
      <c r="C135" s="5">
        <f>'MAY''22'!C135</f>
        <v>133</v>
      </c>
      <c r="D135" s="5">
        <f>'MAY''22'!D135</f>
        <v>368</v>
      </c>
      <c r="E135" s="26"/>
      <c r="F135" s="5">
        <f>'MAY''22'!F135</f>
        <v>57</v>
      </c>
      <c r="G135" s="63">
        <f>'MAY''22'!G135</f>
        <v>3409.63</v>
      </c>
      <c r="H135" s="63">
        <f>'MAY''22'!H135</f>
        <v>295.37</v>
      </c>
      <c r="I135" s="5">
        <f>'MAY''22'!I135</f>
        <v>0</v>
      </c>
      <c r="J135" s="22"/>
      <c r="K135" s="5"/>
      <c r="L135" s="5">
        <f>'MAY''22'!L135</f>
        <v>2</v>
      </c>
      <c r="M135" s="5">
        <f>'MAY''22'!M135</f>
        <v>10</v>
      </c>
      <c r="N135" s="5"/>
      <c r="O135" s="5"/>
      <c r="P135" s="5"/>
      <c r="Q135" s="5"/>
      <c r="R135" s="5"/>
      <c r="S135" s="5"/>
      <c r="T135" s="5"/>
      <c r="U135" s="5"/>
      <c r="V135" s="5">
        <f>'MAY''22'!V135</f>
        <v>0</v>
      </c>
    </row>
    <row r="136" spans="1:22">
      <c r="A136" s="20"/>
      <c r="B136" s="18" t="str">
        <f>'MAY''22'!B136</f>
        <v>16.05.22</v>
      </c>
      <c r="C136" s="5">
        <f>'MAY''22'!C136</f>
        <v>134</v>
      </c>
      <c r="D136" s="5">
        <f>'MAY''22'!D136</f>
        <v>369</v>
      </c>
      <c r="E136" s="26"/>
      <c r="F136" s="5">
        <f>'MAY''22'!F136</f>
        <v>58</v>
      </c>
      <c r="G136" s="63">
        <f>'MAY''22'!G136</f>
        <v>3473.02</v>
      </c>
      <c r="H136" s="63">
        <f>'MAY''22'!H136</f>
        <v>296.98</v>
      </c>
      <c r="I136" s="5">
        <f>'MAY''22'!I136</f>
        <v>0</v>
      </c>
      <c r="J136" s="22"/>
      <c r="K136" s="5"/>
      <c r="L136" s="5">
        <f>'MAY''22'!L136</f>
        <v>2</v>
      </c>
      <c r="M136" s="5">
        <f>'MAY''22'!M136</f>
        <v>5</v>
      </c>
      <c r="N136" s="5"/>
      <c r="O136" s="5"/>
      <c r="P136" s="5"/>
      <c r="Q136" s="5"/>
      <c r="R136" s="5"/>
      <c r="S136" s="5"/>
      <c r="T136" s="5"/>
      <c r="U136" s="5"/>
      <c r="V136" s="5">
        <f>'MAY''22'!V136</f>
        <v>0</v>
      </c>
    </row>
    <row r="137" spans="1:22">
      <c r="A137" s="20"/>
      <c r="B137" s="18" t="str">
        <f>'MAY''22'!B137</f>
        <v>16.05.22</v>
      </c>
      <c r="C137" s="5">
        <f>'MAY''22'!C137</f>
        <v>135</v>
      </c>
      <c r="D137" s="5">
        <f>'MAY''22'!D137</f>
        <v>371</v>
      </c>
      <c r="E137" s="26"/>
      <c r="F137" s="5">
        <f>'MAY''22'!F137</f>
        <v>58</v>
      </c>
      <c r="G137" s="63">
        <f>'MAY''22'!G137</f>
        <v>3478.44</v>
      </c>
      <c r="H137" s="63">
        <f>'MAY''22'!H137</f>
        <v>279.56</v>
      </c>
      <c r="I137" s="5">
        <f>'MAY''22'!I137</f>
        <v>0</v>
      </c>
      <c r="J137" s="22"/>
      <c r="K137" s="5"/>
      <c r="L137" s="5">
        <f>'MAY''22'!L137</f>
        <v>1</v>
      </c>
      <c r="M137" s="5">
        <f>'MAY''22'!M137</f>
        <v>55</v>
      </c>
      <c r="N137" s="5"/>
      <c r="O137" s="5"/>
      <c r="P137" s="5"/>
      <c r="Q137" s="5"/>
      <c r="R137" s="5"/>
      <c r="S137" s="5"/>
      <c r="T137" s="5"/>
      <c r="U137" s="5"/>
      <c r="V137" s="5">
        <f>'MAY''22'!V137</f>
        <v>0</v>
      </c>
    </row>
    <row r="138" spans="1:22">
      <c r="A138" s="20"/>
      <c r="B138" s="18" t="str">
        <f>'MAY''22'!B138</f>
        <v>16.05.22</v>
      </c>
      <c r="C138" s="5">
        <f>'MAY''22'!C138</f>
        <v>136</v>
      </c>
      <c r="D138" s="5">
        <f>'MAY''22'!D138</f>
        <v>370</v>
      </c>
      <c r="E138" s="26"/>
      <c r="F138" s="5">
        <f>'MAY''22'!F138</f>
        <v>58</v>
      </c>
      <c r="G138" s="63">
        <f>'MAY''22'!G138</f>
        <v>3452.62</v>
      </c>
      <c r="H138" s="63">
        <f>'MAY''22'!H138</f>
        <v>317.38</v>
      </c>
      <c r="I138" s="5">
        <f>'MAY''22'!I138</f>
        <v>0</v>
      </c>
      <c r="J138" s="22"/>
      <c r="K138" s="5"/>
      <c r="L138" s="5">
        <f>'MAY''22'!L138</f>
        <v>1</v>
      </c>
      <c r="M138" s="5">
        <f>'MAY''22'!M138</f>
        <v>55</v>
      </c>
      <c r="N138" s="5"/>
      <c r="O138" s="5"/>
      <c r="P138" s="5"/>
      <c r="Q138" s="5"/>
      <c r="R138" s="5"/>
      <c r="S138" s="5"/>
      <c r="T138" s="5"/>
      <c r="U138" s="5"/>
      <c r="V138" s="5">
        <f>'MAY''22'!V138</f>
        <v>0</v>
      </c>
    </row>
    <row r="139" spans="1:22">
      <c r="A139" s="20"/>
      <c r="B139" s="18" t="str">
        <f>'MAY''22'!B139</f>
        <v>16.05.22</v>
      </c>
      <c r="C139" s="5">
        <f>'MAY''22'!C139</f>
        <v>137</v>
      </c>
      <c r="D139" s="5">
        <f>'MAY''22'!D139</f>
        <v>372</v>
      </c>
      <c r="E139" s="26"/>
      <c r="F139" s="5">
        <f>'MAY''22'!F139</f>
        <v>57</v>
      </c>
      <c r="G139" s="63">
        <f>'MAY''22'!G139</f>
        <v>3328.04</v>
      </c>
      <c r="H139" s="63">
        <f>'MAY''22'!H139</f>
        <v>373.96</v>
      </c>
      <c r="I139" s="5">
        <f>'MAY''22'!I139</f>
        <v>0</v>
      </c>
      <c r="J139" s="22"/>
      <c r="K139" s="5"/>
      <c r="L139" s="5">
        <f>'MAY''22'!L139</f>
        <v>2</v>
      </c>
      <c r="M139" s="5">
        <f>'MAY''22'!M139</f>
        <v>5</v>
      </c>
      <c r="N139" s="5"/>
      <c r="O139" s="5"/>
      <c r="P139" s="5"/>
      <c r="Q139" s="5"/>
      <c r="R139" s="5"/>
      <c r="S139" s="5"/>
      <c r="T139" s="5"/>
      <c r="U139" s="5"/>
      <c r="V139" s="5">
        <f>'MAY''22'!V139</f>
        <v>0</v>
      </c>
    </row>
    <row r="140" spans="1:22">
      <c r="A140" s="20"/>
      <c r="B140" s="18" t="str">
        <f>'MAY''22'!B140</f>
        <v>16.05.22</v>
      </c>
      <c r="C140" s="5">
        <f>'MAY''22'!C140</f>
        <v>138</v>
      </c>
      <c r="D140" s="5">
        <f>'MAY''22'!D140</f>
        <v>373</v>
      </c>
      <c r="E140" s="26"/>
      <c r="F140" s="5">
        <f>'MAY''22'!F140</f>
        <v>59</v>
      </c>
      <c r="G140" s="63">
        <f>'MAY''22'!G140</f>
        <v>3482.87</v>
      </c>
      <c r="H140" s="63">
        <f>'MAY''22'!H140</f>
        <v>312.13</v>
      </c>
      <c r="I140" s="5">
        <f>'MAY''22'!I140</f>
        <v>0</v>
      </c>
      <c r="J140" s="22"/>
      <c r="K140" s="5"/>
      <c r="L140" s="5">
        <f>'MAY''22'!L140</f>
        <v>2</v>
      </c>
      <c r="M140" s="5">
        <f>'MAY''22'!M140</f>
        <v>10</v>
      </c>
      <c r="N140" s="5"/>
      <c r="O140" s="5"/>
      <c r="P140" s="5"/>
      <c r="Q140" s="5"/>
      <c r="R140" s="5"/>
      <c r="S140" s="5"/>
      <c r="T140" s="5"/>
      <c r="U140" s="5"/>
      <c r="V140" s="5">
        <f>'MAY''22'!V140</f>
        <v>0</v>
      </c>
    </row>
    <row r="141" spans="1:22">
      <c r="A141" s="20"/>
      <c r="B141" s="18" t="str">
        <f>'MAY''22'!B141</f>
        <v>16.05.22</v>
      </c>
      <c r="C141" s="5">
        <f>'MAY''22'!C141</f>
        <v>139</v>
      </c>
      <c r="D141" s="5">
        <f>'MAY''22'!D141</f>
        <v>374</v>
      </c>
      <c r="E141" s="26"/>
      <c r="F141" s="5">
        <f>'MAY''22'!F141</f>
        <v>58</v>
      </c>
      <c r="G141" s="63">
        <f>'MAY''22'!G141</f>
        <v>3666.6</v>
      </c>
      <c r="H141" s="63">
        <f>'MAY''22'!H141</f>
        <v>393.4</v>
      </c>
      <c r="I141" s="5">
        <f>'MAY''22'!I141</f>
        <v>0</v>
      </c>
      <c r="J141" s="22"/>
      <c r="K141" s="5"/>
      <c r="L141" s="5">
        <f>'MAY''22'!L141</f>
        <v>2</v>
      </c>
      <c r="M141" s="5">
        <f>'MAY''22'!M141</f>
        <v>15</v>
      </c>
      <c r="N141" s="5"/>
      <c r="O141" s="5"/>
      <c r="P141" s="5"/>
      <c r="Q141" s="5"/>
      <c r="R141" s="5"/>
      <c r="S141" s="5"/>
      <c r="T141" s="5"/>
      <c r="U141" s="5"/>
      <c r="V141" s="5">
        <f>'MAY''22'!V141</f>
        <v>0</v>
      </c>
    </row>
    <row r="142" spans="1:22">
      <c r="A142" s="20"/>
      <c r="B142" s="18" t="str">
        <f>'MAY''22'!B142</f>
        <v>17.05.22</v>
      </c>
      <c r="C142" s="5">
        <f>'MAY''22'!C142</f>
        <v>140</v>
      </c>
      <c r="D142" s="5">
        <f>'MAY''22'!D142</f>
        <v>375</v>
      </c>
      <c r="E142" s="26"/>
      <c r="F142" s="5">
        <f>'MAY''22'!F142</f>
        <v>57</v>
      </c>
      <c r="G142" s="63">
        <f>'MAY''22'!G142</f>
        <v>3437.03</v>
      </c>
      <c r="H142" s="63">
        <f>'MAY''22'!H142</f>
        <v>267.97000000000003</v>
      </c>
      <c r="I142" s="5">
        <f>'MAY''22'!I142</f>
        <v>0</v>
      </c>
      <c r="J142" s="22"/>
      <c r="K142" s="5"/>
      <c r="L142" s="5">
        <f>'MAY''22'!L142</f>
        <v>2</v>
      </c>
      <c r="M142" s="5">
        <f>'MAY''22'!M142</f>
        <v>25</v>
      </c>
      <c r="N142" s="5"/>
      <c r="O142" s="5"/>
      <c r="P142" s="5"/>
      <c r="Q142" s="5"/>
      <c r="R142" s="5"/>
      <c r="S142" s="5"/>
      <c r="T142" s="5"/>
      <c r="U142" s="5"/>
      <c r="V142" s="5">
        <f>'MAY''22'!V142</f>
        <v>0</v>
      </c>
    </row>
    <row r="143" spans="1:22">
      <c r="A143" s="20"/>
      <c r="B143" s="18" t="str">
        <f>'MAY''22'!B143</f>
        <v>17.05.22</v>
      </c>
      <c r="C143" s="5">
        <f>'MAY''22'!C143</f>
        <v>141</v>
      </c>
      <c r="D143" s="5">
        <f>'MAY''22'!D143</f>
        <v>376</v>
      </c>
      <c r="E143" s="26"/>
      <c r="F143" s="5">
        <f>'MAY''22'!F143</f>
        <v>58</v>
      </c>
      <c r="G143" s="63">
        <f>'MAY''22'!G143</f>
        <v>3398.83</v>
      </c>
      <c r="H143" s="63">
        <f>'MAY''22'!H143</f>
        <v>370.17</v>
      </c>
      <c r="I143" s="5">
        <f>'MAY''22'!I143</f>
        <v>0</v>
      </c>
      <c r="J143" s="22"/>
      <c r="K143" s="5"/>
      <c r="L143" s="5">
        <f>'MAY''22'!L143</f>
        <v>2</v>
      </c>
      <c r="M143" s="5">
        <f>'MAY''22'!M143</f>
        <v>15</v>
      </c>
      <c r="N143" s="5"/>
      <c r="O143" s="5"/>
      <c r="P143" s="5"/>
      <c r="Q143" s="5"/>
      <c r="R143" s="5"/>
      <c r="S143" s="5"/>
      <c r="T143" s="5"/>
      <c r="U143" s="5"/>
      <c r="V143" s="5">
        <f>'MAY''22'!V143</f>
        <v>0</v>
      </c>
    </row>
    <row r="144" spans="1:22">
      <c r="A144" s="20"/>
      <c r="B144" s="18" t="str">
        <f>'MAY''22'!B144</f>
        <v>17.05.22</v>
      </c>
      <c r="C144" s="5">
        <f>'MAY''22'!C144</f>
        <v>142</v>
      </c>
      <c r="D144" s="5">
        <f>'MAY''22'!D144</f>
        <v>378</v>
      </c>
      <c r="E144" s="26"/>
      <c r="F144" s="5">
        <f>'MAY''22'!F144</f>
        <v>59</v>
      </c>
      <c r="G144" s="63">
        <f>'MAY''22'!G144</f>
        <v>3437.03</v>
      </c>
      <c r="H144" s="63">
        <f>'MAY''22'!H144</f>
        <v>395.97</v>
      </c>
      <c r="I144" s="5">
        <f>'MAY''22'!I144</f>
        <v>0</v>
      </c>
      <c r="J144" s="22"/>
      <c r="K144" s="5"/>
      <c r="L144" s="5">
        <f>'MAY''22'!L144</f>
        <v>2</v>
      </c>
      <c r="M144" s="5">
        <f>'MAY''22'!M144</f>
        <v>25</v>
      </c>
      <c r="N144" s="5"/>
      <c r="O144" s="5"/>
      <c r="P144" s="5"/>
      <c r="Q144" s="5"/>
      <c r="R144" s="5"/>
      <c r="S144" s="5"/>
      <c r="T144" s="5"/>
      <c r="U144" s="5"/>
      <c r="V144" s="5">
        <f>'MAY''22'!V144</f>
        <v>0</v>
      </c>
    </row>
    <row r="145" spans="1:22">
      <c r="A145" s="20"/>
      <c r="B145" s="18" t="str">
        <f>'MAY''22'!B145</f>
        <v>17.05.22</v>
      </c>
      <c r="C145" s="5">
        <f>'MAY''22'!C145</f>
        <v>143</v>
      </c>
      <c r="D145" s="5">
        <f>'MAY''22'!D145</f>
        <v>377</v>
      </c>
      <c r="E145" s="26"/>
      <c r="F145" s="5">
        <f>'MAY''22'!F145</f>
        <v>59</v>
      </c>
      <c r="G145" s="63">
        <f>'MAY''22'!G145</f>
        <v>3460.44</v>
      </c>
      <c r="H145" s="63">
        <f>'MAY''22'!H145</f>
        <v>353.56</v>
      </c>
      <c r="I145" s="5">
        <f>'MAY''22'!I145</f>
        <v>0</v>
      </c>
      <c r="J145" s="22"/>
      <c r="K145" s="5"/>
      <c r="L145" s="5">
        <f>'MAY''22'!L145</f>
        <v>2</v>
      </c>
      <c r="M145" s="5">
        <f>'MAY''22'!M145</f>
        <v>20</v>
      </c>
      <c r="N145" s="5"/>
      <c r="O145" s="5"/>
      <c r="P145" s="5"/>
      <c r="Q145" s="5"/>
      <c r="R145" s="5"/>
      <c r="S145" s="5"/>
      <c r="T145" s="5"/>
      <c r="U145" s="5"/>
      <c r="V145" s="5">
        <f>'MAY''22'!V145</f>
        <v>0</v>
      </c>
    </row>
    <row r="146" spans="1:22">
      <c r="A146" s="20"/>
      <c r="B146" s="18" t="str">
        <f>'MAY''22'!B146</f>
        <v>17.05.22</v>
      </c>
      <c r="C146" s="5">
        <f>'MAY''22'!C146</f>
        <v>144</v>
      </c>
      <c r="D146" s="5">
        <f>'MAY''22'!D146</f>
        <v>379</v>
      </c>
      <c r="E146" s="26"/>
      <c r="F146" s="5">
        <f>'MAY''22'!F146</f>
        <v>56</v>
      </c>
      <c r="G146" s="63">
        <f>'MAY''22'!G146</f>
        <v>3238.24</v>
      </c>
      <c r="H146" s="63">
        <f>'MAY''22'!H146</f>
        <v>401.76</v>
      </c>
      <c r="I146" s="5">
        <f>'MAY''22'!I146</f>
        <v>0</v>
      </c>
      <c r="J146" s="22"/>
      <c r="K146" s="5"/>
      <c r="L146" s="5">
        <f>'MAY''22'!L146</f>
        <v>2</v>
      </c>
      <c r="M146" s="5">
        <f>'MAY''22'!M146</f>
        <v>5</v>
      </c>
      <c r="N146" s="5"/>
      <c r="O146" s="5"/>
      <c r="P146" s="5"/>
      <c r="Q146" s="5"/>
      <c r="R146" s="5"/>
      <c r="S146" s="5"/>
      <c r="T146" s="5"/>
      <c r="U146" s="5"/>
      <c r="V146" s="5">
        <f>'MAY''22'!V146</f>
        <v>0</v>
      </c>
    </row>
    <row r="147" spans="1:22">
      <c r="A147" s="20"/>
      <c r="B147" s="18" t="str">
        <f>'MAY''22'!B147</f>
        <v>17.05.22</v>
      </c>
      <c r="C147" s="5">
        <f>'MAY''22'!C147</f>
        <v>145</v>
      </c>
      <c r="D147" s="5">
        <f>'MAY''22'!D147</f>
        <v>380</v>
      </c>
      <c r="E147" s="26"/>
      <c r="F147" s="5">
        <f>'MAY''22'!F147</f>
        <v>59</v>
      </c>
      <c r="G147" s="63">
        <f>'MAY''22'!G147</f>
        <v>3509.42</v>
      </c>
      <c r="H147" s="63">
        <f>'MAY''22'!H147</f>
        <v>324.58</v>
      </c>
      <c r="I147" s="5">
        <f>'MAY''22'!I147</f>
        <v>0</v>
      </c>
      <c r="J147" s="22"/>
      <c r="K147" s="5"/>
      <c r="L147" s="5">
        <f>'MAY''22'!L147</f>
        <v>2</v>
      </c>
      <c r="M147" s="5">
        <f>'MAY''22'!M147</f>
        <v>15</v>
      </c>
      <c r="N147" s="5"/>
      <c r="O147" s="5"/>
      <c r="P147" s="5"/>
      <c r="Q147" s="5"/>
      <c r="R147" s="5"/>
      <c r="S147" s="5"/>
      <c r="T147" s="5"/>
      <c r="U147" s="5"/>
      <c r="V147" s="5">
        <f>'MAY''22'!V147</f>
        <v>0</v>
      </c>
    </row>
    <row r="148" spans="1:22">
      <c r="A148" s="20"/>
      <c r="B148" s="18" t="str">
        <f>'MAY''22'!B148</f>
        <v>18.05.22</v>
      </c>
      <c r="C148" s="5">
        <f>'MAY''22'!C148</f>
        <v>146</v>
      </c>
      <c r="D148" s="5">
        <f>'MAY''22'!D148</f>
        <v>381</v>
      </c>
      <c r="E148" s="26"/>
      <c r="F148" s="5">
        <f>'MAY''22'!F148</f>
        <v>58</v>
      </c>
      <c r="G148" s="63">
        <f>'MAY''22'!G148</f>
        <v>3456.05</v>
      </c>
      <c r="H148" s="63">
        <f>'MAY''22'!H148</f>
        <v>286.95</v>
      </c>
      <c r="I148" s="5">
        <f>'MAY''22'!I148</f>
        <v>0</v>
      </c>
      <c r="J148" s="22"/>
      <c r="K148" s="5"/>
      <c r="L148" s="5">
        <f>'MAY''22'!L148</f>
        <v>2</v>
      </c>
      <c r="M148" s="5">
        <f>'MAY''22'!M148</f>
        <v>35</v>
      </c>
      <c r="N148" s="5"/>
      <c r="O148" s="5"/>
      <c r="P148" s="5"/>
      <c r="Q148" s="5"/>
      <c r="R148" s="5"/>
      <c r="S148" s="5"/>
      <c r="T148" s="5"/>
      <c r="U148" s="5"/>
      <c r="V148" s="5">
        <f>'MAY''22'!V148</f>
        <v>0</v>
      </c>
    </row>
    <row r="149" spans="1:22">
      <c r="A149" s="20"/>
      <c r="B149" s="18" t="str">
        <f>'MAY''22'!B149</f>
        <v>18.05.22</v>
      </c>
      <c r="C149" s="5">
        <f>'MAY''22'!C149</f>
        <v>147</v>
      </c>
      <c r="D149" s="5">
        <f>'MAY''22'!D149</f>
        <v>382</v>
      </c>
      <c r="E149" s="26"/>
      <c r="F149" s="5">
        <f>'MAY''22'!F149</f>
        <v>58</v>
      </c>
      <c r="G149" s="63">
        <f>'MAY''22'!G149</f>
        <v>3459.23</v>
      </c>
      <c r="H149" s="63">
        <f>'MAY''22'!H149</f>
        <v>309.77</v>
      </c>
      <c r="I149" s="5">
        <f>'MAY''22'!I149</f>
        <v>0</v>
      </c>
      <c r="J149" s="22"/>
      <c r="K149" s="5"/>
      <c r="L149" s="5">
        <f>'MAY''22'!L149</f>
        <v>1</v>
      </c>
      <c r="M149" s="5">
        <f>'MAY''22'!M149</f>
        <v>55</v>
      </c>
      <c r="N149" s="5"/>
      <c r="O149" s="5"/>
      <c r="P149" s="5"/>
      <c r="Q149" s="5"/>
      <c r="R149" s="5"/>
      <c r="S149" s="5"/>
      <c r="T149" s="5"/>
      <c r="U149" s="5"/>
      <c r="V149" s="5">
        <f>'MAY''22'!V149</f>
        <v>0</v>
      </c>
    </row>
    <row r="150" spans="1:22">
      <c r="A150" s="20"/>
      <c r="B150" s="18" t="str">
        <f>'MAY''22'!B150</f>
        <v>18.05.22</v>
      </c>
      <c r="C150" s="5">
        <f>'MAY''22'!C150</f>
        <v>148</v>
      </c>
      <c r="D150" s="5">
        <f>'MAY''22'!D150</f>
        <v>384</v>
      </c>
      <c r="E150" s="26"/>
      <c r="F150" s="5">
        <f>'MAY''22'!F150</f>
        <v>56</v>
      </c>
      <c r="G150" s="63">
        <f>'MAY''22'!G150</f>
        <v>3256.05</v>
      </c>
      <c r="H150" s="63">
        <f>'MAY''22'!H150</f>
        <v>316.95</v>
      </c>
      <c r="I150" s="5">
        <f>'MAY''22'!I150</f>
        <v>0</v>
      </c>
      <c r="J150" s="22"/>
      <c r="K150" s="5"/>
      <c r="L150" s="5">
        <f>'MAY''22'!L150</f>
        <v>1</v>
      </c>
      <c r="M150" s="5">
        <f>'MAY''22'!M150</f>
        <v>55</v>
      </c>
      <c r="N150" s="5"/>
      <c r="O150" s="5"/>
      <c r="P150" s="5"/>
      <c r="Q150" s="5"/>
      <c r="R150" s="5"/>
      <c r="S150" s="5"/>
      <c r="T150" s="5"/>
      <c r="U150" s="5"/>
      <c r="V150" s="5">
        <f>'MAY''22'!V150</f>
        <v>0</v>
      </c>
    </row>
    <row r="151" spans="1:22">
      <c r="A151" s="20"/>
      <c r="B151" s="18" t="str">
        <f>'MAY''22'!B151</f>
        <v>18.05.22</v>
      </c>
      <c r="C151" s="5">
        <f>'MAY''22'!C151</f>
        <v>149</v>
      </c>
      <c r="D151" s="5">
        <f>'MAY''22'!D151</f>
        <v>383</v>
      </c>
      <c r="E151" s="26"/>
      <c r="F151" s="5">
        <f>'MAY''22'!F151</f>
        <v>59</v>
      </c>
      <c r="G151" s="63">
        <f>'MAY''22'!G151</f>
        <v>3468.01</v>
      </c>
      <c r="H151" s="63">
        <f>'MAY''22'!H151</f>
        <v>366.99</v>
      </c>
      <c r="I151" s="5">
        <f>'MAY''22'!I151</f>
        <v>0</v>
      </c>
      <c r="J151" s="22"/>
      <c r="K151" s="5"/>
      <c r="L151" s="5">
        <f>'MAY''22'!L151</f>
        <v>2</v>
      </c>
      <c r="M151" s="5">
        <f>'MAY''22'!M151</f>
        <v>0</v>
      </c>
      <c r="N151" s="5"/>
      <c r="O151" s="5"/>
      <c r="P151" s="5"/>
      <c r="Q151" s="5"/>
      <c r="R151" s="5"/>
      <c r="S151" s="5"/>
      <c r="T151" s="5"/>
      <c r="U151" s="5"/>
      <c r="V151" s="5">
        <f>'MAY''22'!V151</f>
        <v>0</v>
      </c>
    </row>
    <row r="152" spans="1:22">
      <c r="A152" s="20"/>
      <c r="B152" s="18" t="str">
        <f>'MAY''22'!B152</f>
        <v>18.05.22</v>
      </c>
      <c r="C152" s="5">
        <f>'MAY''22'!C152</f>
        <v>150</v>
      </c>
      <c r="D152" s="5">
        <f>'MAY''22'!D152</f>
        <v>385</v>
      </c>
      <c r="E152" s="26"/>
      <c r="F152" s="5">
        <f>'MAY''22'!F152</f>
        <v>57</v>
      </c>
      <c r="G152" s="63">
        <f>'MAY''22'!G152</f>
        <v>3421.83</v>
      </c>
      <c r="H152" s="63">
        <f>'MAY''22'!H152</f>
        <v>283.17</v>
      </c>
      <c r="I152" s="5">
        <f>'MAY''22'!I152</f>
        <v>0</v>
      </c>
      <c r="J152" s="22"/>
      <c r="K152" s="5"/>
      <c r="L152" s="5">
        <f>'MAY''22'!L152</f>
        <v>2</v>
      </c>
      <c r="M152" s="5">
        <f>'MAY''22'!M152</f>
        <v>10</v>
      </c>
      <c r="N152" s="5"/>
      <c r="O152" s="5"/>
      <c r="P152" s="5"/>
      <c r="Q152" s="5"/>
      <c r="R152" s="5"/>
      <c r="S152" s="5"/>
      <c r="T152" s="5"/>
      <c r="U152" s="5"/>
      <c r="V152" s="5">
        <f>'MAY''22'!V152</f>
        <v>0</v>
      </c>
    </row>
    <row r="153" spans="1:22">
      <c r="A153" s="20"/>
      <c r="B153" s="18" t="str">
        <f>'MAY''22'!B153</f>
        <v>18.05.22</v>
      </c>
      <c r="C153" s="5">
        <f>'MAY''22'!C153</f>
        <v>151</v>
      </c>
      <c r="D153" s="5">
        <f>'MAY''22'!D153</f>
        <v>386</v>
      </c>
      <c r="E153" s="26"/>
      <c r="F153" s="5">
        <f>'MAY''22'!F153</f>
        <v>58</v>
      </c>
      <c r="G153" s="63">
        <f>'MAY''22'!G153</f>
        <v>3627.38</v>
      </c>
      <c r="H153" s="63">
        <f>'MAY''22'!H153</f>
        <v>399.62</v>
      </c>
      <c r="I153" s="5">
        <f>'MAY''22'!I153</f>
        <v>0</v>
      </c>
      <c r="J153" s="22"/>
      <c r="K153" s="5"/>
      <c r="L153" s="5">
        <f>'MAY''22'!L153</f>
        <v>2</v>
      </c>
      <c r="M153" s="5">
        <f>'MAY''22'!M153</f>
        <v>10</v>
      </c>
      <c r="N153" s="5"/>
      <c r="O153" s="5"/>
      <c r="P153" s="5"/>
      <c r="Q153" s="5"/>
      <c r="R153" s="5"/>
      <c r="S153" s="5"/>
      <c r="T153" s="5"/>
      <c r="U153" s="5"/>
      <c r="V153" s="5">
        <f>'MAY''22'!V153</f>
        <v>0</v>
      </c>
    </row>
    <row r="154" spans="1:22">
      <c r="A154" s="20"/>
      <c r="B154" s="18" t="str">
        <f>'MAY''22'!B154</f>
        <v>18.05.22</v>
      </c>
      <c r="C154" s="5">
        <f>'MAY''22'!C154</f>
        <v>152</v>
      </c>
      <c r="D154" s="5">
        <f>'MAY''22'!D154</f>
        <v>387</v>
      </c>
      <c r="E154" s="26"/>
      <c r="F154" s="5">
        <f>'MAY''22'!F154</f>
        <v>56</v>
      </c>
      <c r="G154" s="63">
        <f>'MAY''22'!G154</f>
        <v>3294.64</v>
      </c>
      <c r="H154" s="63">
        <f>'MAY''22'!H154</f>
        <v>331.36</v>
      </c>
      <c r="I154" s="5">
        <f>'MAY''22'!I154</f>
        <v>0</v>
      </c>
      <c r="J154" s="22"/>
      <c r="K154" s="5"/>
      <c r="L154" s="5">
        <f>'MAY''22'!L154</f>
        <v>1</v>
      </c>
      <c r="M154" s="5">
        <f>'MAY''22'!M154</f>
        <v>55</v>
      </c>
      <c r="N154" s="5"/>
      <c r="O154" s="5"/>
      <c r="P154" s="5"/>
      <c r="Q154" s="5"/>
      <c r="R154" s="5"/>
      <c r="S154" s="5"/>
      <c r="T154" s="5"/>
      <c r="U154" s="5"/>
      <c r="V154" s="5">
        <f>'MAY''22'!V154</f>
        <v>0</v>
      </c>
    </row>
    <row r="155" spans="1:22">
      <c r="A155" s="20"/>
      <c r="B155" s="18" t="str">
        <f>'MAY''22'!B155</f>
        <v>19.05.22</v>
      </c>
      <c r="C155" s="5">
        <f>'MAY''22'!C155</f>
        <v>153</v>
      </c>
      <c r="D155" s="5">
        <f>'MAY''22'!D155</f>
        <v>388</v>
      </c>
      <c r="E155" s="26"/>
      <c r="F155" s="5">
        <f>'MAY''22'!F155</f>
        <v>58</v>
      </c>
      <c r="G155" s="63">
        <f>'MAY''22'!G155</f>
        <v>3670.8</v>
      </c>
      <c r="H155" s="63">
        <f>'MAY''22'!H155</f>
        <v>389.2</v>
      </c>
      <c r="I155" s="5">
        <f>'MAY''22'!I155</f>
        <v>0</v>
      </c>
      <c r="J155" s="22"/>
      <c r="K155" s="5"/>
      <c r="L155" s="5">
        <f>'MAY''22'!L155</f>
        <v>2</v>
      </c>
      <c r="M155" s="5">
        <f>'MAY''22'!M155</f>
        <v>40</v>
      </c>
      <c r="N155" s="5"/>
      <c r="O155" s="5"/>
      <c r="P155" s="5"/>
      <c r="Q155" s="5"/>
      <c r="R155" s="5"/>
      <c r="S155" s="5"/>
      <c r="T155" s="5"/>
      <c r="U155" s="5"/>
      <c r="V155" s="5">
        <f>'MAY''22'!V155</f>
        <v>0</v>
      </c>
    </row>
    <row r="156" spans="1:22">
      <c r="A156" s="20"/>
      <c r="B156" s="18" t="str">
        <f>'MAY''22'!B156</f>
        <v>19.05.22</v>
      </c>
      <c r="C156" s="5">
        <f>'MAY''22'!C156</f>
        <v>154</v>
      </c>
      <c r="D156" s="5">
        <f>'MAY''22'!D156</f>
        <v>389</v>
      </c>
      <c r="E156" s="26"/>
      <c r="F156" s="5">
        <f>'MAY''22'!F156</f>
        <v>58</v>
      </c>
      <c r="G156" s="63">
        <f>'MAY''22'!G156</f>
        <v>3485.84</v>
      </c>
      <c r="H156" s="63">
        <f>'MAY''22'!H156</f>
        <v>272.16000000000003</v>
      </c>
      <c r="I156" s="5">
        <f>'MAY''22'!I156</f>
        <v>0</v>
      </c>
      <c r="J156" s="22"/>
      <c r="K156" s="5"/>
      <c r="L156" s="5">
        <f>'MAY''22'!L156</f>
        <v>1</v>
      </c>
      <c r="M156" s="5">
        <f>'MAY''22'!M156</f>
        <v>50</v>
      </c>
      <c r="N156" s="5"/>
      <c r="O156" s="5"/>
      <c r="P156" s="5"/>
      <c r="Q156" s="5"/>
      <c r="R156" s="5"/>
      <c r="S156" s="5"/>
      <c r="T156" s="5"/>
      <c r="U156" s="5"/>
      <c r="V156" s="5">
        <f>'MAY''22'!V156</f>
        <v>0</v>
      </c>
    </row>
    <row r="157" spans="1:22">
      <c r="A157" s="20"/>
      <c r="B157" s="18" t="str">
        <f>'MAY''22'!B157</f>
        <v>19.05.22</v>
      </c>
      <c r="C157" s="5">
        <f>'MAY''22'!C157</f>
        <v>155</v>
      </c>
      <c r="D157" s="5">
        <f>'MAY''22'!D157</f>
        <v>390</v>
      </c>
      <c r="E157" s="26"/>
      <c r="F157" s="5">
        <f>'MAY''22'!F157</f>
        <v>57</v>
      </c>
      <c r="G157" s="63">
        <f>'MAY''22'!G157</f>
        <v>3485.44</v>
      </c>
      <c r="H157" s="63">
        <f>'MAY''22'!H157</f>
        <v>221.94</v>
      </c>
      <c r="I157" s="5">
        <f>'MAY''22'!I157</f>
        <v>3.38</v>
      </c>
      <c r="J157" s="22"/>
      <c r="K157" s="5"/>
      <c r="L157" s="5">
        <f>'MAY''22'!L157</f>
        <v>2</v>
      </c>
      <c r="M157" s="5">
        <f>'MAY''22'!M157</f>
        <v>0</v>
      </c>
      <c r="N157" s="5"/>
      <c r="O157" s="5"/>
      <c r="P157" s="5"/>
      <c r="Q157" s="5"/>
      <c r="R157" s="5"/>
      <c r="S157" s="5"/>
      <c r="T157" s="5"/>
      <c r="U157" s="5"/>
      <c r="V157" s="5">
        <f>'MAY''22'!V157</f>
        <v>0</v>
      </c>
    </row>
    <row r="158" spans="1:22">
      <c r="A158" s="20"/>
      <c r="B158" s="18" t="str">
        <f>'MAY''22'!B158</f>
        <v>19.05.22</v>
      </c>
      <c r="C158" s="5">
        <f>'MAY''22'!C158</f>
        <v>156</v>
      </c>
      <c r="D158" s="5">
        <f>'MAY''22'!D158</f>
        <v>391</v>
      </c>
      <c r="E158" s="26"/>
      <c r="F158" s="5">
        <f>'MAY''22'!F158</f>
        <v>58</v>
      </c>
      <c r="G158" s="63">
        <f>'MAY''22'!G158</f>
        <v>3485.27</v>
      </c>
      <c r="H158" s="63">
        <f>'MAY''22'!H158</f>
        <v>263.73</v>
      </c>
      <c r="I158" s="5">
        <f>'MAY''22'!I158</f>
        <v>0</v>
      </c>
      <c r="J158" s="22"/>
      <c r="K158" s="5"/>
      <c r="L158" s="5">
        <f>'MAY''22'!L158</f>
        <v>1</v>
      </c>
      <c r="M158" s="5">
        <f>'MAY''22'!M158</f>
        <v>30</v>
      </c>
      <c r="N158" s="5"/>
      <c r="O158" s="5"/>
      <c r="P158" s="5"/>
      <c r="Q158" s="5"/>
      <c r="R158" s="5"/>
      <c r="S158" s="5"/>
      <c r="T158" s="5"/>
      <c r="U158" s="5"/>
      <c r="V158" s="5">
        <f>'MAY''22'!V158</f>
        <v>0</v>
      </c>
    </row>
    <row r="159" spans="1:22">
      <c r="A159" s="20"/>
      <c r="B159" s="18" t="str">
        <f>'MAY''22'!B159</f>
        <v>19.05.22</v>
      </c>
      <c r="C159" s="5">
        <f>'MAY''22'!C159</f>
        <v>157</v>
      </c>
      <c r="D159" s="5">
        <f>'MAY''22'!D159</f>
        <v>392</v>
      </c>
      <c r="E159" s="26"/>
      <c r="F159" s="5">
        <f>'MAY''22'!F159</f>
        <v>59</v>
      </c>
      <c r="G159" s="63">
        <f>'MAY''22'!G159</f>
        <v>3519.83</v>
      </c>
      <c r="H159" s="63">
        <f>'MAY''22'!H159</f>
        <v>305.16000000000003</v>
      </c>
      <c r="I159" s="5">
        <f>'MAY''22'!I159</f>
        <v>1.99</v>
      </c>
      <c r="J159" s="22"/>
      <c r="K159" s="5"/>
      <c r="L159" s="5">
        <f>'MAY''22'!L159</f>
        <v>2</v>
      </c>
      <c r="M159" s="5">
        <f>'MAY''22'!M159</f>
        <v>0</v>
      </c>
      <c r="N159" s="5"/>
      <c r="O159" s="5"/>
      <c r="P159" s="5"/>
      <c r="Q159" s="5"/>
      <c r="R159" s="5"/>
      <c r="S159" s="5"/>
      <c r="T159" s="5"/>
      <c r="U159" s="5"/>
      <c r="V159" s="5">
        <f>'MAY''22'!V159</f>
        <v>0</v>
      </c>
    </row>
    <row r="160" spans="1:22">
      <c r="A160" s="20"/>
      <c r="B160" s="18" t="str">
        <f>'MAY''22'!B160</f>
        <v>19.05.22</v>
      </c>
      <c r="C160" s="5">
        <f>'MAY''22'!C160</f>
        <v>158</v>
      </c>
      <c r="D160" s="5">
        <f>'MAY''22'!D160</f>
        <v>393</v>
      </c>
      <c r="E160" s="26"/>
      <c r="F160" s="5">
        <f>'MAY''22'!F160</f>
        <v>58</v>
      </c>
      <c r="G160" s="63">
        <f>'MAY''22'!G160</f>
        <v>3511.26</v>
      </c>
      <c r="H160" s="63">
        <f>'MAY''22'!H160</f>
        <v>256.52999999999997</v>
      </c>
      <c r="I160" s="5">
        <f>'MAY''22'!I160</f>
        <v>1.79</v>
      </c>
      <c r="J160" s="22"/>
      <c r="K160" s="5"/>
      <c r="L160" s="5">
        <f>'MAY''22'!L160</f>
        <v>1</v>
      </c>
      <c r="M160" s="5">
        <f>'MAY''22'!M160</f>
        <v>50</v>
      </c>
      <c r="N160" s="5"/>
      <c r="O160" s="5"/>
      <c r="P160" s="5"/>
      <c r="Q160" s="5"/>
      <c r="R160" s="5"/>
      <c r="S160" s="5"/>
      <c r="T160" s="5"/>
      <c r="U160" s="5"/>
      <c r="V160" s="5">
        <f>'MAY''22'!V160</f>
        <v>0</v>
      </c>
    </row>
    <row r="161" spans="1:22">
      <c r="A161" s="20"/>
      <c r="B161" s="18" t="str">
        <f>'MAY''22'!B161</f>
        <v>19.05.22</v>
      </c>
      <c r="C161" s="5">
        <f>'MAY''22'!C161</f>
        <v>159</v>
      </c>
      <c r="D161" s="5">
        <f>'MAY''22'!D161</f>
        <v>394</v>
      </c>
      <c r="E161" s="26"/>
      <c r="F161" s="5">
        <f>'MAY''22'!F161</f>
        <v>57</v>
      </c>
      <c r="G161" s="63">
        <f>'MAY''22'!G161</f>
        <v>3419.43</v>
      </c>
      <c r="H161" s="63">
        <f>'MAY''22'!H161</f>
        <v>285.57</v>
      </c>
      <c r="I161" s="5">
        <f>'MAY''22'!I161</f>
        <v>0</v>
      </c>
      <c r="J161" s="22"/>
      <c r="K161" s="5"/>
      <c r="L161" s="5">
        <f>'MAY''22'!L161</f>
        <v>2</v>
      </c>
      <c r="M161" s="5">
        <f>'MAY''22'!M161</f>
        <v>25</v>
      </c>
      <c r="N161" s="5"/>
      <c r="O161" s="5"/>
      <c r="P161" s="5"/>
      <c r="Q161" s="5"/>
      <c r="R161" s="5"/>
      <c r="S161" s="5"/>
      <c r="T161" s="5"/>
      <c r="U161" s="5"/>
      <c r="V161" s="5">
        <f>'MAY''22'!V161</f>
        <v>0</v>
      </c>
    </row>
    <row r="162" spans="1:22">
      <c r="A162" s="20"/>
      <c r="B162" s="18" t="str">
        <f>'MAY''22'!B162</f>
        <v>20.05.22</v>
      </c>
      <c r="C162" s="5">
        <f>'MAY''22'!C162</f>
        <v>160</v>
      </c>
      <c r="D162" s="5">
        <f>'MAY''22'!D162</f>
        <v>395</v>
      </c>
      <c r="E162" s="26"/>
      <c r="F162" s="5">
        <f>'MAY''22'!F162</f>
        <v>58</v>
      </c>
      <c r="G162" s="63">
        <f>'MAY''22'!G162</f>
        <v>3386.23</v>
      </c>
      <c r="H162" s="63">
        <f>'MAY''22'!H162</f>
        <v>385.36</v>
      </c>
      <c r="I162" s="5">
        <f>'MAY''22'!I162</f>
        <v>2.59</v>
      </c>
      <c r="J162" s="22"/>
      <c r="K162" s="5"/>
      <c r="L162" s="5">
        <f>'MAY''22'!L162</f>
        <v>2</v>
      </c>
      <c r="M162" s="5">
        <f>'MAY''22'!M162</f>
        <v>25</v>
      </c>
      <c r="N162" s="5"/>
      <c r="O162" s="5"/>
      <c r="P162" s="5"/>
      <c r="Q162" s="5"/>
      <c r="R162" s="5"/>
      <c r="S162" s="5"/>
      <c r="T162" s="5"/>
      <c r="U162" s="5"/>
      <c r="V162" s="5">
        <f>'MAY''22'!V162</f>
        <v>27405</v>
      </c>
    </row>
    <row r="163" spans="1:22">
      <c r="A163" s="20"/>
      <c r="B163" s="18" t="str">
        <f>'MAY''22'!B163</f>
        <v>20.05.22</v>
      </c>
      <c r="C163" s="5">
        <f>'MAY''22'!C163</f>
        <v>161</v>
      </c>
      <c r="D163" s="5">
        <f>'MAY''22'!D163</f>
        <v>397</v>
      </c>
      <c r="E163" s="26"/>
      <c r="F163" s="5">
        <f>'MAY''22'!F163</f>
        <v>58</v>
      </c>
      <c r="G163" s="63">
        <f>'MAY''22'!G163</f>
        <v>3458.08</v>
      </c>
      <c r="H163" s="63">
        <f>'MAY''22'!H163</f>
        <v>298.11</v>
      </c>
      <c r="I163" s="5">
        <f>'MAY''22'!I163</f>
        <v>0.19</v>
      </c>
      <c r="J163" s="22"/>
      <c r="K163" s="5"/>
      <c r="L163" s="5">
        <f>'MAY''22'!L163</f>
        <v>2</v>
      </c>
      <c r="M163" s="5">
        <f>'MAY''22'!M163</f>
        <v>0</v>
      </c>
      <c r="N163" s="5"/>
      <c r="O163" s="5"/>
      <c r="P163" s="5"/>
      <c r="Q163" s="5"/>
      <c r="R163" s="5"/>
      <c r="S163" s="5"/>
      <c r="T163" s="5"/>
      <c r="U163" s="5"/>
      <c r="V163" s="5">
        <f>'MAY''22'!V163</f>
        <v>0</v>
      </c>
    </row>
    <row r="164" spans="1:22">
      <c r="A164" s="20"/>
      <c r="B164" s="18" t="str">
        <f>'MAY''22'!B164</f>
        <v>20.05.22</v>
      </c>
      <c r="C164" s="5">
        <f>'MAY''22'!C164</f>
        <v>162</v>
      </c>
      <c r="D164" s="5">
        <f>'MAY''22'!D164</f>
        <v>396</v>
      </c>
      <c r="E164" s="26"/>
      <c r="F164" s="5">
        <f>'MAY''22'!F164</f>
        <v>58</v>
      </c>
      <c r="G164" s="63">
        <f>'MAY''22'!G164</f>
        <v>3660.18</v>
      </c>
      <c r="H164" s="63">
        <f>'MAY''22'!H164</f>
        <v>367.82</v>
      </c>
      <c r="I164" s="5">
        <f>'MAY''22'!I164</f>
        <v>1</v>
      </c>
      <c r="J164" s="22"/>
      <c r="K164" s="5"/>
      <c r="L164" s="5">
        <f>'MAY''22'!L164</f>
        <v>1</v>
      </c>
      <c r="M164" s="5">
        <f>'MAY''22'!M164</f>
        <v>45</v>
      </c>
      <c r="N164" s="5"/>
      <c r="O164" s="5"/>
      <c r="P164" s="5"/>
      <c r="Q164" s="5"/>
      <c r="R164" s="5"/>
      <c r="S164" s="5"/>
      <c r="T164" s="5"/>
      <c r="U164" s="5"/>
      <c r="V164" s="5">
        <f>'MAY''22'!V164</f>
        <v>0</v>
      </c>
    </row>
    <row r="165" spans="1:22">
      <c r="A165" s="20"/>
      <c r="B165" s="18" t="str">
        <f>'MAY''22'!B165</f>
        <v>20.05.22</v>
      </c>
      <c r="C165" s="5">
        <f>'MAY''22'!C165</f>
        <v>163</v>
      </c>
      <c r="D165" s="5">
        <f>'MAY''22'!D165</f>
        <v>398</v>
      </c>
      <c r="E165" s="26"/>
      <c r="F165" s="5">
        <f>'MAY''22'!F165</f>
        <v>59</v>
      </c>
      <c r="G165" s="63">
        <f>'MAY''22'!G165</f>
        <v>3601.07</v>
      </c>
      <c r="H165" s="63">
        <f>'MAY''22'!H165</f>
        <v>194.71</v>
      </c>
      <c r="I165" s="5">
        <f>'MAY''22'!I165</f>
        <v>0.78</v>
      </c>
      <c r="J165" s="22"/>
      <c r="K165" s="5"/>
      <c r="L165" s="5">
        <f>'MAY''22'!L165</f>
        <v>1</v>
      </c>
      <c r="M165" s="5">
        <f>'MAY''22'!M165</f>
        <v>45</v>
      </c>
      <c r="N165" s="5"/>
      <c r="O165" s="5"/>
      <c r="P165" s="5"/>
      <c r="Q165" s="5"/>
      <c r="R165" s="5"/>
      <c r="S165" s="5"/>
      <c r="T165" s="5"/>
      <c r="U165" s="5"/>
      <c r="V165" s="5">
        <f>'MAY''22'!V165</f>
        <v>0</v>
      </c>
    </row>
    <row r="166" spans="1:22">
      <c r="A166" s="20"/>
      <c r="B166" s="18" t="str">
        <f>'MAY''22'!B166</f>
        <v>20.05.22</v>
      </c>
      <c r="C166" s="5">
        <f>'MAY''22'!C166</f>
        <v>164</v>
      </c>
      <c r="D166" s="5">
        <f>'MAY''22'!D166</f>
        <v>399</v>
      </c>
      <c r="E166" s="26"/>
      <c r="F166" s="5">
        <f>'MAY''22'!F166</f>
        <v>57</v>
      </c>
      <c r="G166" s="63">
        <f>'MAY''22'!G166</f>
        <v>3423.63</v>
      </c>
      <c r="H166" s="63">
        <f>'MAY''22'!H166</f>
        <v>281.37</v>
      </c>
      <c r="I166" s="5">
        <f>'MAY''22'!I166</f>
        <v>0</v>
      </c>
      <c r="J166" s="22"/>
      <c r="K166" s="5"/>
      <c r="L166" s="5">
        <f>'MAY''22'!L166</f>
        <v>1</v>
      </c>
      <c r="M166" s="5">
        <f>'MAY''22'!M166</f>
        <v>50</v>
      </c>
      <c r="N166" s="5"/>
      <c r="O166" s="5"/>
      <c r="P166" s="5"/>
      <c r="Q166" s="5"/>
      <c r="R166" s="5"/>
      <c r="S166" s="5"/>
      <c r="T166" s="5"/>
      <c r="U166" s="5"/>
      <c r="V166" s="5">
        <f>'MAY''22'!V166</f>
        <v>0</v>
      </c>
    </row>
    <row r="167" spans="1:22">
      <c r="A167" s="20"/>
      <c r="B167" s="18" t="str">
        <f>'MAY''22'!B167</f>
        <v>20.05.22</v>
      </c>
      <c r="C167" s="5">
        <f>'MAY''22'!C167</f>
        <v>165</v>
      </c>
      <c r="D167" s="5">
        <f>'MAY''22'!D167</f>
        <v>401</v>
      </c>
      <c r="E167" s="26"/>
      <c r="F167" s="5">
        <f>'MAY''22'!F167</f>
        <v>55</v>
      </c>
      <c r="G167" s="63">
        <f>'MAY''22'!G167</f>
        <v>3319.45</v>
      </c>
      <c r="H167" s="63">
        <f>'MAY''22'!H167</f>
        <v>241.55</v>
      </c>
      <c r="I167" s="5">
        <f>'MAY''22'!I167</f>
        <v>0</v>
      </c>
      <c r="J167" s="22"/>
      <c r="K167" s="5"/>
      <c r="L167" s="5">
        <f>'MAY''22'!L167</f>
        <v>1</v>
      </c>
      <c r="M167" s="5">
        <f>'MAY''22'!M167</f>
        <v>40</v>
      </c>
      <c r="N167" s="5"/>
      <c r="O167" s="5"/>
      <c r="P167" s="5"/>
      <c r="Q167" s="5"/>
      <c r="R167" s="5"/>
      <c r="S167" s="5"/>
      <c r="T167" s="5"/>
      <c r="U167" s="5"/>
      <c r="V167" s="5">
        <f>'MAY''22'!V167</f>
        <v>0</v>
      </c>
    </row>
    <row r="168" spans="1:22">
      <c r="A168" s="20"/>
      <c r="B168" s="18" t="str">
        <f>'MAY''22'!B168</f>
        <v>20.05.22</v>
      </c>
      <c r="C168" s="5">
        <f>'MAY''22'!C168</f>
        <v>166</v>
      </c>
      <c r="D168" s="5">
        <f>'MAY''22'!D168</f>
        <v>400</v>
      </c>
      <c r="E168" s="26"/>
      <c r="F168" s="5">
        <f>'MAY''22'!F168</f>
        <v>58</v>
      </c>
      <c r="G168" s="63">
        <f>'MAY''22'!G168</f>
        <v>3581.45</v>
      </c>
      <c r="H168" s="63">
        <f>'MAY''22'!H168</f>
        <v>172.08</v>
      </c>
      <c r="I168" s="5">
        <f>'MAY''22'!I168</f>
        <v>12.53</v>
      </c>
      <c r="J168" s="22"/>
      <c r="K168" s="5"/>
      <c r="L168" s="5">
        <f>'MAY''22'!L168</f>
        <v>1</v>
      </c>
      <c r="M168" s="5">
        <f>'MAY''22'!M168</f>
        <v>50</v>
      </c>
      <c r="N168" s="5"/>
      <c r="O168" s="5"/>
      <c r="P168" s="5"/>
      <c r="Q168" s="5"/>
      <c r="R168" s="5"/>
      <c r="S168" s="5"/>
      <c r="T168" s="5"/>
      <c r="U168" s="5"/>
      <c r="V168" s="5">
        <f>'MAY''22'!V168</f>
        <v>27405</v>
      </c>
    </row>
    <row r="169" spans="1:22">
      <c r="A169" s="20"/>
      <c r="B169" s="18" t="str">
        <f>'MAY''22'!B169</f>
        <v>20.05.22</v>
      </c>
      <c r="C169" s="5">
        <f>'MAY''22'!C169</f>
        <v>167</v>
      </c>
      <c r="D169" s="5">
        <f>'MAY''22'!D169</f>
        <v>402</v>
      </c>
      <c r="E169" s="26"/>
      <c r="F169" s="5">
        <f>'MAY''22'!F169</f>
        <v>58</v>
      </c>
      <c r="G169" s="63">
        <f>'MAY''22'!G169</f>
        <v>3394.25</v>
      </c>
      <c r="H169" s="63">
        <f>'MAY''22'!H169</f>
        <v>348.75</v>
      </c>
      <c r="I169" s="5">
        <f>'MAY''22'!I169</f>
        <v>0</v>
      </c>
      <c r="J169" s="22"/>
      <c r="K169" s="5"/>
      <c r="L169" s="5">
        <f>'MAY''22'!L169</f>
        <v>1</v>
      </c>
      <c r="M169" s="5">
        <f>'MAY''22'!M169</f>
        <v>45</v>
      </c>
      <c r="N169" s="5"/>
      <c r="O169" s="5"/>
      <c r="P169" s="5"/>
      <c r="Q169" s="5"/>
      <c r="R169" s="5"/>
      <c r="S169" s="5"/>
      <c r="T169" s="5"/>
      <c r="U169" s="5"/>
      <c r="V169" s="5">
        <f>'MAY''22'!V169</f>
        <v>0</v>
      </c>
    </row>
    <row r="170" spans="1:22">
      <c r="A170" s="20"/>
      <c r="B170" s="18" t="str">
        <f>'MAY''22'!B170</f>
        <v>21.05.22</v>
      </c>
      <c r="C170" s="5">
        <f>'MAY''22'!C170</f>
        <v>168</v>
      </c>
      <c r="D170" s="5">
        <f>'MAY''22'!D170</f>
        <v>403</v>
      </c>
      <c r="E170" s="26"/>
      <c r="F170" s="5">
        <f>'MAY''22'!F170</f>
        <v>57</v>
      </c>
      <c r="G170" s="63">
        <f>'MAY''22'!G170</f>
        <v>3406.08</v>
      </c>
      <c r="H170" s="63">
        <f>'MAY''22'!H170</f>
        <v>278.12</v>
      </c>
      <c r="I170" s="5">
        <f>'MAY''22'!I170</f>
        <v>0.2</v>
      </c>
      <c r="J170" s="22"/>
      <c r="K170" s="5"/>
      <c r="L170" s="5">
        <f>'MAY''22'!L170</f>
        <v>1</v>
      </c>
      <c r="M170" s="5">
        <f>'MAY''22'!M170</f>
        <v>50</v>
      </c>
      <c r="N170" s="5"/>
      <c r="O170" s="5"/>
      <c r="P170" s="5"/>
      <c r="Q170" s="5"/>
      <c r="R170" s="5"/>
      <c r="S170" s="5"/>
      <c r="T170" s="5"/>
      <c r="U170" s="5"/>
      <c r="V170" s="5">
        <f>'MAY''22'!V170</f>
        <v>0</v>
      </c>
    </row>
    <row r="171" spans="1:22">
      <c r="A171" s="20"/>
      <c r="B171" s="18" t="str">
        <f>'MAY''22'!B171</f>
        <v>21.05.22</v>
      </c>
      <c r="C171" s="5">
        <f>'MAY''22'!C171</f>
        <v>169</v>
      </c>
      <c r="D171" s="5">
        <f>'MAY''22'!D171</f>
        <v>404</v>
      </c>
      <c r="E171" s="26"/>
      <c r="F171" s="5">
        <f>'MAY''22'!F171</f>
        <v>59</v>
      </c>
      <c r="G171" s="63">
        <f>'MAY''22'!G171</f>
        <v>3514.42</v>
      </c>
      <c r="H171" s="63">
        <f>'MAY''22'!H171</f>
        <v>319.58</v>
      </c>
      <c r="I171" s="5">
        <f>'MAY''22'!I171</f>
        <v>0</v>
      </c>
      <c r="J171" s="22"/>
      <c r="K171" s="5"/>
      <c r="L171" s="5">
        <f>'MAY''22'!L171</f>
        <v>1</v>
      </c>
      <c r="M171" s="5">
        <f>'MAY''22'!M171</f>
        <v>35</v>
      </c>
      <c r="N171" s="5"/>
      <c r="O171" s="5"/>
      <c r="P171" s="5"/>
      <c r="Q171" s="5"/>
      <c r="R171" s="5"/>
      <c r="S171" s="5"/>
      <c r="T171" s="5"/>
      <c r="U171" s="5"/>
      <c r="V171" s="5">
        <f>'MAY''22'!V171</f>
        <v>0</v>
      </c>
    </row>
    <row r="172" spans="1:22">
      <c r="A172" s="20"/>
      <c r="B172" s="18" t="str">
        <f>'MAY''22'!B172</f>
        <v>21.05.22</v>
      </c>
      <c r="C172" s="5">
        <f>'MAY''22'!C172</f>
        <v>170</v>
      </c>
      <c r="D172" s="5">
        <f>'MAY''22'!D172</f>
        <v>406</v>
      </c>
      <c r="E172" s="26"/>
      <c r="F172" s="5">
        <f>'MAY''22'!F172</f>
        <v>59</v>
      </c>
      <c r="G172" s="63">
        <f>'MAY''22'!G172</f>
        <v>3574.41</v>
      </c>
      <c r="H172" s="63">
        <f>'MAY''22'!H172</f>
        <v>260.58999999999997</v>
      </c>
      <c r="I172" s="5">
        <f>'MAY''22'!I172</f>
        <v>0</v>
      </c>
      <c r="J172" s="22"/>
      <c r="K172" s="5"/>
      <c r="L172" s="5">
        <f>'MAY''22'!L172</f>
        <v>1</v>
      </c>
      <c r="M172" s="5">
        <f>'MAY''22'!M172</f>
        <v>45</v>
      </c>
      <c r="N172" s="5"/>
      <c r="O172" s="5"/>
      <c r="P172" s="5"/>
      <c r="Q172" s="5"/>
      <c r="R172" s="5"/>
      <c r="S172" s="5"/>
      <c r="T172" s="5"/>
      <c r="U172" s="5"/>
      <c r="V172" s="5">
        <f>'MAY''22'!V172</f>
        <v>0</v>
      </c>
    </row>
    <row r="173" spans="1:22">
      <c r="A173" s="20"/>
      <c r="B173" s="18" t="str">
        <f>'MAY''22'!B173</f>
        <v>21.05.22</v>
      </c>
      <c r="C173" s="5">
        <f>'MAY''22'!C173</f>
        <v>171</v>
      </c>
      <c r="D173" s="5">
        <f>'MAY''22'!D173</f>
        <v>405</v>
      </c>
      <c r="E173" s="26"/>
      <c r="F173" s="5">
        <f>'MAY''22'!F173</f>
        <v>58</v>
      </c>
      <c r="G173" s="63">
        <f>'MAY''22'!G173</f>
        <v>3687.8</v>
      </c>
      <c r="H173" s="63">
        <f>'MAY''22'!H173</f>
        <v>372.2</v>
      </c>
      <c r="I173" s="5">
        <f>'MAY''22'!I173</f>
        <v>0</v>
      </c>
      <c r="J173" s="22"/>
      <c r="K173" s="5"/>
      <c r="L173" s="5">
        <f>'MAY''22'!L173</f>
        <v>1</v>
      </c>
      <c r="M173" s="5">
        <f>'MAY''22'!M173</f>
        <v>50</v>
      </c>
      <c r="N173" s="5"/>
      <c r="O173" s="5"/>
      <c r="P173" s="5"/>
      <c r="Q173" s="5"/>
      <c r="R173" s="5"/>
      <c r="S173" s="5"/>
      <c r="T173" s="5"/>
      <c r="U173" s="5"/>
      <c r="V173" s="5">
        <f>'MAY''22'!V173</f>
        <v>0</v>
      </c>
    </row>
    <row r="174" spans="1:22">
      <c r="A174" s="20"/>
      <c r="B174" s="18" t="str">
        <f>'MAY''22'!B174</f>
        <v>21.05.22</v>
      </c>
      <c r="C174" s="5">
        <f>'MAY''22'!C174</f>
        <v>172</v>
      </c>
      <c r="D174" s="5">
        <f>'MAY''22'!D174</f>
        <v>407</v>
      </c>
      <c r="E174" s="26"/>
      <c r="F174" s="5">
        <f>'MAY''22'!F174</f>
        <v>56</v>
      </c>
      <c r="G174" s="63">
        <f>'MAY''22'!G174</f>
        <v>3382.25</v>
      </c>
      <c r="H174" s="63">
        <f>'MAY''22'!H174</f>
        <v>254.75</v>
      </c>
      <c r="I174" s="5">
        <f>'MAY''22'!I174</f>
        <v>0</v>
      </c>
      <c r="J174" s="22"/>
      <c r="K174" s="5"/>
      <c r="L174" s="5">
        <f>'MAY''22'!L174</f>
        <v>2</v>
      </c>
      <c r="M174" s="5">
        <f>'MAY''22'!M174</f>
        <v>0</v>
      </c>
      <c r="N174" s="5"/>
      <c r="O174" s="5"/>
      <c r="P174" s="5"/>
      <c r="Q174" s="5"/>
      <c r="R174" s="5"/>
      <c r="S174" s="5"/>
      <c r="T174" s="5"/>
      <c r="U174" s="5"/>
      <c r="V174" s="5">
        <f>'MAY''22'!V174</f>
        <v>0</v>
      </c>
    </row>
    <row r="175" spans="1:22">
      <c r="A175" s="20"/>
      <c r="B175" s="18" t="str">
        <f>'MAY''22'!B175</f>
        <v>21.05.22</v>
      </c>
      <c r="C175" s="5">
        <f>'MAY''22'!C175</f>
        <v>173</v>
      </c>
      <c r="D175" s="5">
        <f>'MAY''22'!D175</f>
        <v>408</v>
      </c>
      <c r="E175" s="26"/>
      <c r="F175" s="5">
        <f>'MAY''22'!F175</f>
        <v>57</v>
      </c>
      <c r="G175" s="63">
        <f>'MAY''22'!G175</f>
        <v>3442.84</v>
      </c>
      <c r="H175" s="63">
        <f>'MAY''22'!H175</f>
        <v>261.16000000000003</v>
      </c>
      <c r="I175" s="5">
        <f>'MAY''22'!I175</f>
        <v>0</v>
      </c>
      <c r="J175" s="22"/>
      <c r="K175" s="5"/>
      <c r="L175" s="5">
        <f>'MAY''22'!L175</f>
        <v>2</v>
      </c>
      <c r="M175" s="5">
        <f>'MAY''22'!M175</f>
        <v>15</v>
      </c>
      <c r="N175" s="5"/>
      <c r="O175" s="5"/>
      <c r="P175" s="5"/>
      <c r="Q175" s="5"/>
      <c r="R175" s="5"/>
      <c r="S175" s="5"/>
      <c r="T175" s="5"/>
      <c r="U175" s="5"/>
      <c r="V175" s="5">
        <f>'MAY''22'!V175</f>
        <v>0</v>
      </c>
    </row>
    <row r="176" spans="1:22">
      <c r="A176" s="20"/>
      <c r="B176" s="18" t="str">
        <f>'MAY''22'!B176</f>
        <v>22.05.22</v>
      </c>
      <c r="C176" s="5">
        <f>'MAY''22'!C176</f>
        <v>174</v>
      </c>
      <c r="D176" s="5">
        <f>'MAY''22'!D176</f>
        <v>409</v>
      </c>
      <c r="E176" s="26"/>
      <c r="F176" s="5">
        <f>'MAY''22'!F176</f>
        <v>58</v>
      </c>
      <c r="G176" s="63">
        <f>'MAY''22'!G176</f>
        <v>3465.05</v>
      </c>
      <c r="H176" s="63">
        <f>'MAY''22'!H176</f>
        <v>277.95</v>
      </c>
      <c r="I176" s="5">
        <f>'MAY''22'!I176</f>
        <v>0</v>
      </c>
      <c r="J176" s="22"/>
      <c r="K176" s="5"/>
      <c r="L176" s="5">
        <f>'MAY''22'!L176</f>
        <v>1</v>
      </c>
      <c r="M176" s="5">
        <f>'MAY''22'!M176</f>
        <v>50</v>
      </c>
      <c r="N176" s="5"/>
      <c r="O176" s="5"/>
      <c r="P176" s="5"/>
      <c r="Q176" s="5"/>
      <c r="R176" s="5"/>
      <c r="S176" s="5"/>
      <c r="T176" s="5"/>
      <c r="U176" s="5"/>
      <c r="V176" s="5">
        <f>'MAY''22'!V176</f>
        <v>0</v>
      </c>
    </row>
    <row r="177" spans="1:22">
      <c r="A177" s="20"/>
      <c r="B177" s="18" t="str">
        <f>'MAY''22'!B177</f>
        <v>22.05.22</v>
      </c>
      <c r="C177" s="5">
        <f>'MAY''22'!C177</f>
        <v>175</v>
      </c>
      <c r="D177" s="5">
        <f>'MAY''22'!D177</f>
        <v>410</v>
      </c>
      <c r="E177" s="26"/>
      <c r="F177" s="5">
        <f>'MAY''22'!F177</f>
        <v>59</v>
      </c>
      <c r="G177" s="63">
        <f>'MAY''22'!G177</f>
        <v>3587.21</v>
      </c>
      <c r="H177" s="63">
        <f>'MAY''22'!H177</f>
        <v>237.79</v>
      </c>
      <c r="I177" s="5">
        <f>'MAY''22'!I177</f>
        <v>0</v>
      </c>
      <c r="J177" s="22"/>
      <c r="K177" s="5"/>
      <c r="L177" s="5">
        <f>'MAY''22'!L177</f>
        <v>1</v>
      </c>
      <c r="M177" s="5">
        <f>'MAY''22'!M177</f>
        <v>55</v>
      </c>
      <c r="N177" s="5"/>
      <c r="O177" s="5"/>
      <c r="P177" s="5"/>
      <c r="Q177" s="5"/>
      <c r="R177" s="5"/>
      <c r="S177" s="5"/>
      <c r="T177" s="5"/>
      <c r="U177" s="5"/>
      <c r="V177" s="5">
        <f>'MAY''22'!V177</f>
        <v>0</v>
      </c>
    </row>
    <row r="178" spans="1:22">
      <c r="A178" s="20"/>
      <c r="B178" s="18" t="str">
        <f>'MAY''22'!B178</f>
        <v>22.05.22</v>
      </c>
      <c r="C178" s="5">
        <f>'MAY''22'!C178</f>
        <v>176</v>
      </c>
      <c r="D178" s="5">
        <f>'MAY''22'!D178</f>
        <v>411</v>
      </c>
      <c r="E178" s="26"/>
      <c r="F178" s="5">
        <f>'MAY''22'!F178</f>
        <v>59</v>
      </c>
      <c r="G178" s="63">
        <f>'MAY''22'!G178</f>
        <v>3578.62</v>
      </c>
      <c r="H178" s="63">
        <f>'MAY''22'!H178</f>
        <v>238.77</v>
      </c>
      <c r="I178" s="5">
        <f>'MAY''22'!I178</f>
        <v>1.39</v>
      </c>
      <c r="J178" s="22"/>
      <c r="K178" s="5"/>
      <c r="L178" s="5">
        <f>'MAY''22'!L178</f>
        <v>1</v>
      </c>
      <c r="M178" s="5">
        <f>'MAY''22'!M178</f>
        <v>50</v>
      </c>
      <c r="N178" s="5"/>
      <c r="O178" s="5"/>
      <c r="P178" s="5"/>
      <c r="Q178" s="5"/>
      <c r="R178" s="5"/>
      <c r="S178" s="5"/>
      <c r="T178" s="5"/>
      <c r="U178" s="5"/>
      <c r="V178" s="5">
        <f>'MAY''22'!V178</f>
        <v>0</v>
      </c>
    </row>
    <row r="179" spans="1:22">
      <c r="A179" s="20"/>
      <c r="B179" s="18" t="str">
        <f>'MAY''22'!B179</f>
        <v>22.05.22</v>
      </c>
      <c r="C179" s="5">
        <f>'MAY''22'!C179</f>
        <v>177</v>
      </c>
      <c r="D179" s="5">
        <f>'MAY''22'!D179</f>
        <v>412</v>
      </c>
      <c r="E179" s="26"/>
      <c r="F179" s="5">
        <f>'MAY''22'!F179</f>
        <v>58</v>
      </c>
      <c r="G179" s="63">
        <f>'MAY''22'!G179</f>
        <v>3467.44</v>
      </c>
      <c r="H179" s="63">
        <f>'MAY''22'!H179</f>
        <v>290.56</v>
      </c>
      <c r="I179" s="5">
        <f>'MAY''22'!I179</f>
        <v>0</v>
      </c>
      <c r="J179" s="22"/>
      <c r="K179" s="5"/>
      <c r="L179" s="5">
        <f>'MAY''22'!L179</f>
        <v>2</v>
      </c>
      <c r="M179" s="5">
        <f>'MAY''22'!M179</f>
        <v>0</v>
      </c>
      <c r="N179" s="5"/>
      <c r="O179" s="5"/>
      <c r="P179" s="5"/>
      <c r="Q179" s="5"/>
      <c r="R179" s="5"/>
      <c r="S179" s="5"/>
      <c r="T179" s="5"/>
      <c r="U179" s="5"/>
      <c r="V179" s="5">
        <f>'MAY''22'!V179</f>
        <v>0</v>
      </c>
    </row>
    <row r="180" spans="1:22">
      <c r="A180" s="20"/>
      <c r="B180" s="18" t="str">
        <f>'MAY''22'!B180</f>
        <v>23.05.22</v>
      </c>
      <c r="C180" s="5">
        <f>'MAY''22'!C180</f>
        <v>178</v>
      </c>
      <c r="D180" s="5">
        <f>'MAY''22'!D180</f>
        <v>413</v>
      </c>
      <c r="E180" s="26"/>
      <c r="F180" s="5">
        <f>'MAY''22'!F180</f>
        <v>57</v>
      </c>
      <c r="G180" s="63">
        <f>'MAY''22'!G180</f>
        <v>3450.09</v>
      </c>
      <c r="H180" s="63">
        <f>'MAY''22'!H180</f>
        <v>235.54</v>
      </c>
      <c r="I180" s="5">
        <f>'MAY''22'!I180</f>
        <v>0.19</v>
      </c>
      <c r="J180" s="22"/>
      <c r="K180" s="5"/>
      <c r="L180" s="5">
        <f>'MAY''22'!L180</f>
        <v>1</v>
      </c>
      <c r="M180" s="5">
        <f>'MAY''22'!M180</f>
        <v>50</v>
      </c>
      <c r="N180" s="5"/>
      <c r="O180" s="5"/>
      <c r="P180" s="5"/>
      <c r="Q180" s="5"/>
      <c r="R180" s="5"/>
      <c r="S180" s="5"/>
      <c r="T180" s="5"/>
      <c r="U180" s="5"/>
      <c r="V180" s="5">
        <f>'MAY''22'!V180</f>
        <v>0</v>
      </c>
    </row>
    <row r="181" spans="1:22">
      <c r="A181" s="20"/>
      <c r="B181" s="18" t="str">
        <f>'MAY''22'!B181</f>
        <v>23.05.22</v>
      </c>
      <c r="C181" s="5">
        <f>'MAY''22'!C181</f>
        <v>179</v>
      </c>
      <c r="D181" s="5">
        <f>'MAY''22'!D181</f>
        <v>414</v>
      </c>
      <c r="E181" s="26"/>
      <c r="F181" s="5">
        <f>'MAY''22'!F181</f>
        <v>58</v>
      </c>
      <c r="G181" s="63">
        <f>'MAY''22'!G181</f>
        <v>3485.45</v>
      </c>
      <c r="H181" s="63">
        <f>'MAY''22'!H181</f>
        <v>262.94</v>
      </c>
      <c r="I181" s="5">
        <f>'MAY''22'!I181</f>
        <v>1.39</v>
      </c>
      <c r="J181" s="22"/>
      <c r="K181" s="5"/>
      <c r="L181" s="5">
        <f>'MAY''22'!L181</f>
        <v>1</v>
      </c>
      <c r="M181" s="5">
        <f>'MAY''22'!M181</f>
        <v>35</v>
      </c>
      <c r="N181" s="5"/>
      <c r="O181" s="5"/>
      <c r="P181" s="5"/>
      <c r="Q181" s="5"/>
      <c r="R181" s="5"/>
      <c r="S181" s="5"/>
      <c r="T181" s="5"/>
      <c r="U181" s="5"/>
      <c r="V181" s="5">
        <f>'MAY''22'!V181</f>
        <v>0</v>
      </c>
    </row>
    <row r="182" spans="1:22">
      <c r="A182" s="20"/>
      <c r="B182" s="18" t="str">
        <f>'MAY''22'!B182</f>
        <v>23.05.22</v>
      </c>
      <c r="C182" s="5">
        <f>'MAY''22'!C182</f>
        <v>180</v>
      </c>
      <c r="D182" s="5">
        <f>'MAY''22'!D182</f>
        <v>416</v>
      </c>
      <c r="E182" s="26"/>
      <c r="F182" s="5">
        <f>'MAY''22'!F182</f>
        <v>57</v>
      </c>
      <c r="G182" s="63">
        <f>'MAY''22'!G182</f>
        <v>3376.43</v>
      </c>
      <c r="H182" s="63">
        <f>'MAY''22'!H182</f>
        <v>328.57</v>
      </c>
      <c r="I182" s="5">
        <f>'MAY''22'!I182</f>
        <v>0</v>
      </c>
      <c r="J182" s="22"/>
      <c r="K182" s="5"/>
      <c r="L182" s="5">
        <f>'MAY''22'!L182</f>
        <v>1</v>
      </c>
      <c r="M182" s="5">
        <f>'MAY''22'!M182</f>
        <v>45</v>
      </c>
      <c r="N182" s="5"/>
      <c r="O182" s="5"/>
      <c r="P182" s="5"/>
      <c r="Q182" s="5"/>
      <c r="R182" s="5"/>
      <c r="S182" s="5"/>
      <c r="T182" s="5"/>
      <c r="U182" s="5"/>
      <c r="V182" s="5">
        <f>'MAY''22'!V182</f>
        <v>0</v>
      </c>
    </row>
    <row r="183" spans="1:22">
      <c r="A183" s="20"/>
      <c r="B183" s="18" t="str">
        <f>'MAY''22'!B183</f>
        <v>23.05.22</v>
      </c>
      <c r="C183" s="5">
        <f>'MAY''22'!C183</f>
        <v>181</v>
      </c>
      <c r="D183" s="5">
        <f>'MAY''22'!D183</f>
        <v>415</v>
      </c>
      <c r="E183" s="26"/>
      <c r="F183" s="5">
        <f>'MAY''22'!F183</f>
        <v>58</v>
      </c>
      <c r="G183" s="63">
        <f>'MAY''22'!G183</f>
        <v>3728.8</v>
      </c>
      <c r="H183" s="63">
        <f>'MAY''22'!H183</f>
        <v>331.2</v>
      </c>
      <c r="I183" s="5">
        <f>'MAY''22'!I183</f>
        <v>0</v>
      </c>
      <c r="J183" s="22"/>
      <c r="K183" s="5"/>
      <c r="L183" s="5">
        <f>'MAY''22'!L183</f>
        <v>1</v>
      </c>
      <c r="M183" s="5">
        <f>'MAY''22'!M183</f>
        <v>55</v>
      </c>
      <c r="N183" s="5"/>
      <c r="O183" s="5"/>
      <c r="P183" s="5"/>
      <c r="Q183" s="5"/>
      <c r="R183" s="5"/>
      <c r="S183" s="5"/>
      <c r="T183" s="5"/>
      <c r="U183" s="5"/>
      <c r="V183" s="5">
        <f>'MAY''22'!V183</f>
        <v>0</v>
      </c>
    </row>
    <row r="184" spans="1:22">
      <c r="A184" s="20"/>
      <c r="B184" s="18" t="str">
        <f>'MAY''22'!B184</f>
        <v>23.05.22</v>
      </c>
      <c r="C184" s="5">
        <f>'MAY''22'!C184</f>
        <v>182</v>
      </c>
      <c r="D184" s="5">
        <f>'MAY''22'!D184</f>
        <v>417</v>
      </c>
      <c r="E184" s="26"/>
      <c r="F184" s="5">
        <f>'MAY''22'!F184</f>
        <v>58</v>
      </c>
      <c r="G184" s="63">
        <f>'MAY''22'!G184</f>
        <v>3267.63</v>
      </c>
      <c r="H184" s="63">
        <f>'MAY''22'!H184</f>
        <v>501.37</v>
      </c>
      <c r="I184" s="5">
        <f>'MAY''22'!I184</f>
        <v>0</v>
      </c>
      <c r="J184" s="22"/>
      <c r="K184" s="5"/>
      <c r="L184" s="5">
        <f>'MAY''22'!L184</f>
        <v>2</v>
      </c>
      <c r="M184" s="5">
        <f>'MAY''22'!M184</f>
        <v>20</v>
      </c>
      <c r="N184" s="5"/>
      <c r="O184" s="5"/>
      <c r="P184" s="5"/>
      <c r="Q184" s="5"/>
      <c r="R184" s="5"/>
      <c r="S184" s="5"/>
      <c r="T184" s="5"/>
      <c r="U184" s="5"/>
      <c r="V184" s="5">
        <f>'MAY''22'!V184</f>
        <v>0</v>
      </c>
    </row>
    <row r="185" spans="1:22">
      <c r="A185" s="20"/>
      <c r="B185" s="18" t="str">
        <f>'MAY''22'!B185</f>
        <v>23.05.22</v>
      </c>
      <c r="C185" s="5">
        <f>'MAY''22'!C185</f>
        <v>183</v>
      </c>
      <c r="D185" s="5">
        <f>'MAY''22'!D185</f>
        <v>418</v>
      </c>
      <c r="E185" s="26"/>
      <c r="F185" s="5">
        <f>'MAY''22'!F185</f>
        <v>59</v>
      </c>
      <c r="G185" s="63">
        <f>'MAY''22'!G185</f>
        <v>3513.61</v>
      </c>
      <c r="H185" s="63">
        <f>'MAY''22'!H185</f>
        <v>321.39</v>
      </c>
      <c r="I185" s="5">
        <f>'MAY''22'!I185</f>
        <v>0</v>
      </c>
      <c r="J185" s="22"/>
      <c r="K185" s="5"/>
      <c r="L185" s="5">
        <f>'MAY''22'!L185</f>
        <v>1</v>
      </c>
      <c r="M185" s="5">
        <f>'MAY''22'!M185</f>
        <v>55</v>
      </c>
      <c r="N185" s="5"/>
      <c r="O185" s="5"/>
      <c r="P185" s="5"/>
      <c r="Q185" s="5"/>
      <c r="R185" s="5"/>
      <c r="S185" s="5"/>
      <c r="T185" s="5"/>
      <c r="U185" s="5"/>
      <c r="V185" s="5">
        <f>'MAY''22'!V185</f>
        <v>0</v>
      </c>
    </row>
    <row r="186" spans="1:22">
      <c r="A186" s="20"/>
      <c r="B186" s="18" t="str">
        <f>'MAY''22'!B186</f>
        <v>23.05.22</v>
      </c>
      <c r="C186" s="5">
        <f>'MAY''22'!C186</f>
        <v>184</v>
      </c>
      <c r="D186" s="5">
        <f>'MAY''22'!D186</f>
        <v>419</v>
      </c>
      <c r="E186" s="26"/>
      <c r="F186" s="5">
        <f>'MAY''22'!F186</f>
        <v>58</v>
      </c>
      <c r="G186" s="63">
        <f>'MAY''22'!G186</f>
        <v>3459.65</v>
      </c>
      <c r="H186" s="63">
        <f>'MAY''22'!H186</f>
        <v>286.94</v>
      </c>
      <c r="I186" s="5">
        <f>'MAY''22'!I186</f>
        <v>1.59</v>
      </c>
      <c r="J186" s="22"/>
      <c r="K186" s="5"/>
      <c r="L186" s="5">
        <f>'MAY''22'!L186</f>
        <v>1</v>
      </c>
      <c r="M186" s="5">
        <f>'MAY''22'!M186</f>
        <v>50</v>
      </c>
      <c r="N186" s="5"/>
      <c r="O186" s="5"/>
      <c r="P186" s="5"/>
      <c r="Q186" s="5"/>
      <c r="R186" s="5"/>
      <c r="S186" s="5"/>
      <c r="T186" s="5"/>
      <c r="U186" s="5"/>
      <c r="V186" s="5">
        <f>'MAY''22'!V186</f>
        <v>0</v>
      </c>
    </row>
    <row r="187" spans="1:22">
      <c r="A187" s="20"/>
      <c r="B187" s="18" t="str">
        <f>'MAY''22'!B187</f>
        <v>23.05.22</v>
      </c>
      <c r="C187" s="5">
        <f>'MAY''22'!C187</f>
        <v>185</v>
      </c>
      <c r="D187" s="5">
        <f>'MAY''22'!D187</f>
        <v>420</v>
      </c>
      <c r="E187" s="26"/>
      <c r="F187" s="5">
        <f>'MAY''22'!F187</f>
        <v>59</v>
      </c>
      <c r="G187" s="63">
        <f>'MAY''22'!G187</f>
        <v>3487.23</v>
      </c>
      <c r="H187" s="63">
        <f>'MAY''22'!H187</f>
        <v>335.77</v>
      </c>
      <c r="I187" s="5">
        <f>'MAY''22'!I187</f>
        <v>0</v>
      </c>
      <c r="J187" s="22"/>
      <c r="K187" s="5"/>
      <c r="L187" s="5">
        <f>'MAY''22'!L187</f>
        <v>2</v>
      </c>
      <c r="M187" s="5">
        <f>'MAY''22'!M187</f>
        <v>0</v>
      </c>
      <c r="N187" s="5"/>
      <c r="O187" s="5"/>
      <c r="P187" s="5"/>
      <c r="Q187" s="5"/>
      <c r="R187" s="5"/>
      <c r="S187" s="5"/>
      <c r="T187" s="5"/>
      <c r="U187" s="5"/>
      <c r="V187" s="5">
        <f>'MAY''22'!V187</f>
        <v>0</v>
      </c>
    </row>
    <row r="188" spans="1:22">
      <c r="A188" s="20"/>
      <c r="B188" s="18" t="str">
        <f>'MAY''22'!B188</f>
        <v>24.05.22</v>
      </c>
      <c r="C188" s="5">
        <f>'MAY''22'!C188</f>
        <v>186</v>
      </c>
      <c r="D188" s="5">
        <f>'MAY''22'!D188</f>
        <v>421</v>
      </c>
      <c r="E188" s="26"/>
      <c r="F188" s="5">
        <f>'MAY''22'!F188</f>
        <v>59</v>
      </c>
      <c r="G188" s="63">
        <f>'MAY''22'!G188</f>
        <v>3364.82</v>
      </c>
      <c r="H188" s="63">
        <f>'MAY''22'!H188</f>
        <v>469.18</v>
      </c>
      <c r="I188" s="5">
        <f>'MAY''22'!I188</f>
        <v>0</v>
      </c>
      <c r="J188" s="22"/>
      <c r="K188" s="5"/>
      <c r="L188" s="5">
        <f>'MAY''22'!L188</f>
        <v>2</v>
      </c>
      <c r="M188" s="5">
        <f>'MAY''22'!M188</f>
        <v>20</v>
      </c>
      <c r="N188" s="5"/>
      <c r="O188" s="5"/>
      <c r="P188" s="5"/>
      <c r="Q188" s="5"/>
      <c r="R188" s="5"/>
      <c r="S188" s="5"/>
      <c r="T188" s="5"/>
      <c r="U188" s="5"/>
      <c r="V188" s="5">
        <f>'MAY''22'!V188</f>
        <v>0</v>
      </c>
    </row>
    <row r="189" spans="1:22">
      <c r="A189" s="20"/>
      <c r="B189" s="18" t="str">
        <f>'MAY''22'!B189</f>
        <v>24.05.22</v>
      </c>
      <c r="C189" s="5">
        <f>'MAY''22'!C189</f>
        <v>187</v>
      </c>
      <c r="D189" s="5">
        <f>'MAY''22'!D189</f>
        <v>422</v>
      </c>
      <c r="E189" s="26"/>
      <c r="F189" s="5">
        <f>'MAY''22'!F189</f>
        <v>59</v>
      </c>
      <c r="G189" s="63">
        <f>'MAY''22'!G189</f>
        <v>3477.47</v>
      </c>
      <c r="H189" s="63">
        <f>'MAY''22'!H189</f>
        <v>318.13</v>
      </c>
      <c r="I189" s="5">
        <f>'MAY''22'!I189</f>
        <v>0.6</v>
      </c>
      <c r="J189" s="22"/>
      <c r="K189" s="5"/>
      <c r="L189" s="5">
        <f>'MAY''22'!L189</f>
        <v>2</v>
      </c>
      <c r="M189" s="5">
        <f>'MAY''22'!M189</f>
        <v>25</v>
      </c>
      <c r="N189" s="5"/>
      <c r="O189" s="5"/>
      <c r="P189" s="5"/>
      <c r="Q189" s="5"/>
      <c r="R189" s="5"/>
      <c r="S189" s="5"/>
      <c r="T189" s="5"/>
      <c r="U189" s="5"/>
      <c r="V189" s="5">
        <f>'MAY''22'!V189</f>
        <v>0</v>
      </c>
    </row>
    <row r="190" spans="1:22">
      <c r="A190" s="20"/>
      <c r="B190" s="18" t="str">
        <f>'MAY''22'!B190</f>
        <v>24.05.22</v>
      </c>
      <c r="C190" s="5">
        <f>'MAY''22'!C190</f>
        <v>188</v>
      </c>
      <c r="D190" s="5">
        <f>'MAY''22'!D190</f>
        <v>423</v>
      </c>
      <c r="E190" s="26"/>
      <c r="F190" s="5">
        <f>'MAY''22'!F190</f>
        <v>57</v>
      </c>
      <c r="G190" s="63">
        <f>'MAY''22'!G190</f>
        <v>3316.04</v>
      </c>
      <c r="H190" s="63">
        <f>'MAY''22'!H190</f>
        <v>373.96</v>
      </c>
      <c r="I190" s="5">
        <f>'MAY''22'!I190</f>
        <v>0</v>
      </c>
      <c r="J190" s="22"/>
      <c r="K190" s="5"/>
      <c r="L190" s="5">
        <f>'MAY''22'!L190</f>
        <v>1</v>
      </c>
      <c r="M190" s="5">
        <f>'MAY''22'!M190</f>
        <v>55</v>
      </c>
      <c r="N190" s="5"/>
      <c r="O190" s="5"/>
      <c r="P190" s="5"/>
      <c r="Q190" s="5"/>
      <c r="R190" s="5"/>
      <c r="S190" s="5"/>
      <c r="T190" s="5"/>
      <c r="U190" s="5"/>
      <c r="V190" s="5">
        <f>'MAY''22'!V190</f>
        <v>0</v>
      </c>
    </row>
    <row r="191" spans="1:22">
      <c r="A191" s="20"/>
      <c r="B191" s="18" t="str">
        <f>'MAY''22'!B191</f>
        <v>24.05.22</v>
      </c>
      <c r="C191" s="5">
        <f>'MAY''22'!C191</f>
        <v>189</v>
      </c>
      <c r="D191" s="5">
        <f>'MAY''22'!D191</f>
        <v>425</v>
      </c>
      <c r="E191" s="26"/>
      <c r="F191" s="5">
        <f>'MAY''22'!F191</f>
        <v>58</v>
      </c>
      <c r="G191" s="63">
        <f>'MAY''22'!G191</f>
        <v>3481.47</v>
      </c>
      <c r="H191" s="63">
        <f>'MAY''22'!H191</f>
        <v>265.52999999999997</v>
      </c>
      <c r="I191" s="5">
        <f>'MAY''22'!I191</f>
        <v>0</v>
      </c>
      <c r="J191" s="22"/>
      <c r="K191" s="5"/>
      <c r="L191" s="5">
        <f>'MAY''22'!L191</f>
        <v>1</v>
      </c>
      <c r="M191" s="5">
        <f>'MAY''22'!M191</f>
        <v>40</v>
      </c>
      <c r="N191" s="5"/>
      <c r="O191" s="5"/>
      <c r="P191" s="5"/>
      <c r="Q191" s="5"/>
      <c r="R191" s="5"/>
      <c r="S191" s="5"/>
      <c r="T191" s="5"/>
      <c r="U191" s="5"/>
      <c r="V191" s="5">
        <f>'MAY''22'!V191</f>
        <v>0</v>
      </c>
    </row>
    <row r="192" spans="1:22">
      <c r="A192" s="20"/>
      <c r="B192" s="18" t="str">
        <f>'MAY''22'!B192</f>
        <v>24.05.22</v>
      </c>
      <c r="C192" s="5">
        <f>'MAY''22'!C192</f>
        <v>190</v>
      </c>
      <c r="D192" s="5">
        <f>'MAY''22'!D192</f>
        <v>424</v>
      </c>
      <c r="E192" s="26"/>
      <c r="F192" s="5">
        <f>'MAY''22'!F192</f>
        <v>58</v>
      </c>
      <c r="G192" s="63">
        <f>'MAY''22'!G192</f>
        <v>3478.25</v>
      </c>
      <c r="H192" s="63">
        <f>'MAY''22'!H192</f>
        <v>269.14</v>
      </c>
      <c r="I192" s="5">
        <f>'MAY''22'!I192</f>
        <v>0.39</v>
      </c>
      <c r="J192" s="22"/>
      <c r="K192" s="5"/>
      <c r="L192" s="5">
        <f>'MAY''22'!L192</f>
        <v>2</v>
      </c>
      <c r="M192" s="5">
        <f>'MAY''22'!M192</f>
        <v>0</v>
      </c>
      <c r="N192" s="5"/>
      <c r="O192" s="5"/>
      <c r="P192" s="5"/>
      <c r="Q192" s="5"/>
      <c r="R192" s="5"/>
      <c r="S192" s="5"/>
      <c r="T192" s="5"/>
      <c r="U192" s="5"/>
      <c r="V192" s="5">
        <f>'MAY''22'!V192</f>
        <v>0</v>
      </c>
    </row>
    <row r="193" spans="1:22">
      <c r="A193" s="20"/>
      <c r="B193" s="18" t="str">
        <f>'MAY''22'!B193</f>
        <v>24.05.22</v>
      </c>
      <c r="C193" s="5">
        <f>'MAY''22'!C193</f>
        <v>191</v>
      </c>
      <c r="D193" s="5">
        <f>'MAY''22'!D193</f>
        <v>428</v>
      </c>
      <c r="E193" s="26"/>
      <c r="F193" s="5">
        <f>'MAY''22'!F193</f>
        <v>58</v>
      </c>
      <c r="G193" s="63">
        <f>'MAY''22'!G193</f>
        <v>3377.02</v>
      </c>
      <c r="H193" s="63">
        <f>'MAY''22'!H193</f>
        <v>392.98</v>
      </c>
      <c r="I193" s="5">
        <f>'MAY''22'!I193</f>
        <v>0</v>
      </c>
      <c r="J193" s="22"/>
      <c r="K193" s="5"/>
      <c r="L193" s="5">
        <f>'MAY''22'!L193</f>
        <v>2</v>
      </c>
      <c r="M193" s="5">
        <f>'MAY''22'!M193</f>
        <v>0</v>
      </c>
      <c r="N193" s="5"/>
      <c r="O193" s="5"/>
      <c r="P193" s="5"/>
      <c r="Q193" s="5"/>
      <c r="R193" s="5"/>
      <c r="S193" s="5"/>
      <c r="T193" s="5"/>
      <c r="U193" s="5"/>
      <c r="V193" s="5">
        <f>'MAY''22'!V193</f>
        <v>0</v>
      </c>
    </row>
    <row r="194" spans="1:22">
      <c r="A194" s="20"/>
      <c r="B194" s="18" t="str">
        <f>'MAY''22'!B194</f>
        <v>24.05.22</v>
      </c>
      <c r="C194" s="5">
        <f>'MAY''22'!C194</f>
        <v>192</v>
      </c>
      <c r="D194" s="5">
        <f>'MAY''22'!D194</f>
        <v>426</v>
      </c>
      <c r="E194" s="26"/>
      <c r="F194" s="5">
        <f>'MAY''22'!F194</f>
        <v>58</v>
      </c>
      <c r="G194" s="63">
        <f>'MAY''22'!G194</f>
        <v>3632.4</v>
      </c>
      <c r="H194" s="63">
        <f>'MAY''22'!H194</f>
        <v>427.6</v>
      </c>
      <c r="I194" s="5">
        <f>'MAY''22'!I195</f>
        <v>0</v>
      </c>
      <c r="J194" s="22"/>
      <c r="K194" s="5"/>
      <c r="L194" s="5">
        <f>'MAY''22'!L194</f>
        <v>2</v>
      </c>
      <c r="M194" s="5">
        <f>'MAY''22'!M194</f>
        <v>15</v>
      </c>
      <c r="N194" s="5"/>
      <c r="O194" s="5"/>
      <c r="P194" s="5"/>
      <c r="Q194" s="5"/>
      <c r="R194" s="5"/>
      <c r="S194" s="5"/>
      <c r="T194" s="5"/>
      <c r="U194" s="5"/>
      <c r="V194" s="5">
        <f>'MAY''22'!V194</f>
        <v>0</v>
      </c>
    </row>
    <row r="195" spans="1:22">
      <c r="A195" s="20"/>
      <c r="B195" s="18" t="str">
        <f>'MAY''22'!B195</f>
        <v>24.05.22</v>
      </c>
      <c r="C195" s="5">
        <f>'MAY''22'!C195</f>
        <v>193</v>
      </c>
      <c r="D195" s="5">
        <f>'MAY''22'!D195</f>
        <v>427</v>
      </c>
      <c r="E195" s="26"/>
      <c r="F195" s="5">
        <f>'MAY''22'!F195</f>
        <v>59</v>
      </c>
      <c r="G195" s="63">
        <f>'MAY''22'!G195</f>
        <v>3451.65</v>
      </c>
      <c r="H195" s="63">
        <f>'MAY''22'!H195</f>
        <v>349.35</v>
      </c>
      <c r="I195" s="5">
        <f>'MAY''22'!I196</f>
        <v>0</v>
      </c>
      <c r="J195" s="22"/>
      <c r="K195" s="5"/>
      <c r="L195" s="5">
        <f>'MAY''22'!L195</f>
        <v>1</v>
      </c>
      <c r="M195" s="5">
        <f>'MAY''22'!M195</f>
        <v>55</v>
      </c>
      <c r="N195" s="5"/>
      <c r="O195" s="5"/>
      <c r="P195" s="5"/>
      <c r="Q195" s="5"/>
      <c r="R195" s="5"/>
      <c r="S195" s="5"/>
      <c r="T195" s="5"/>
      <c r="U195" s="5"/>
      <c r="V195" s="5">
        <f>'MAY''22'!V195</f>
        <v>0</v>
      </c>
    </row>
    <row r="196" spans="1:22">
      <c r="A196" s="20"/>
      <c r="B196" s="18" t="str">
        <f>'MAY''22'!B196</f>
        <v>25.05.22</v>
      </c>
      <c r="C196" s="5">
        <f>'MAY''22'!C196</f>
        <v>194</v>
      </c>
      <c r="D196" s="5">
        <f>'MAY''22'!D196</f>
        <v>431</v>
      </c>
      <c r="E196" s="26"/>
      <c r="F196" s="5">
        <f>'MAY''22'!F196</f>
        <v>57</v>
      </c>
      <c r="G196" s="63">
        <f>'MAY''22'!G196</f>
        <v>3331.43</v>
      </c>
      <c r="H196" s="63">
        <f>'MAY''22'!H196</f>
        <v>369.57</v>
      </c>
      <c r="I196" s="5">
        <f>'MAY''22'!I197</f>
        <v>0</v>
      </c>
      <c r="J196" s="22"/>
      <c r="K196" s="5"/>
      <c r="L196" s="5">
        <f>'MAY''22'!L196</f>
        <v>2</v>
      </c>
      <c r="M196" s="5">
        <f>'MAY''22'!M196</f>
        <v>25</v>
      </c>
      <c r="N196" s="5"/>
      <c r="O196" s="5"/>
      <c r="P196" s="5"/>
      <c r="Q196" s="5"/>
      <c r="R196" s="5"/>
      <c r="S196" s="5"/>
      <c r="T196" s="5"/>
      <c r="U196" s="5"/>
      <c r="V196" s="5">
        <f>'MAY''22'!V196</f>
        <v>0</v>
      </c>
    </row>
    <row r="197" spans="1:22">
      <c r="A197" s="20"/>
      <c r="B197" s="18" t="str">
        <f>'MAY''22'!B197</f>
        <v>25.05.22</v>
      </c>
      <c r="C197" s="5">
        <f>'MAY''22'!C197</f>
        <v>195</v>
      </c>
      <c r="D197" s="5">
        <f>'MAY''22'!D197</f>
        <v>429</v>
      </c>
      <c r="E197" s="26"/>
      <c r="F197" s="5">
        <f>'MAY''22'!F197</f>
        <v>58</v>
      </c>
      <c r="G197" s="63">
        <f>'MAY''22'!G197</f>
        <v>3391.23</v>
      </c>
      <c r="H197" s="63">
        <f>'MAY''22'!H197</f>
        <v>377.77</v>
      </c>
      <c r="I197" s="5">
        <f>'MAY''22'!I198</f>
        <v>0</v>
      </c>
      <c r="J197" s="22"/>
      <c r="K197" s="5"/>
      <c r="L197" s="5">
        <f>'MAY''22'!L197</f>
        <v>2</v>
      </c>
      <c r="M197" s="5">
        <f>'MAY''22'!M197</f>
        <v>25</v>
      </c>
      <c r="N197" s="5"/>
      <c r="O197" s="5"/>
      <c r="P197" s="5"/>
      <c r="Q197" s="5"/>
      <c r="R197" s="5"/>
      <c r="S197" s="5"/>
      <c r="T197" s="5"/>
      <c r="U197" s="5"/>
      <c r="V197" s="5">
        <f>'MAY''22'!V197</f>
        <v>0</v>
      </c>
    </row>
    <row r="198" spans="1:22">
      <c r="A198" s="20"/>
      <c r="B198" s="18" t="str">
        <f>'MAY''22'!B198</f>
        <v>25.05.22</v>
      </c>
      <c r="C198" s="5">
        <f>'MAY''22'!C198</f>
        <v>196</v>
      </c>
      <c r="D198" s="5">
        <f>'MAY''22'!D198</f>
        <v>430</v>
      </c>
      <c r="E198" s="26"/>
      <c r="F198" s="5">
        <f>'MAY''22'!F198</f>
        <v>59</v>
      </c>
      <c r="G198" s="63">
        <f>'MAY''22'!G198</f>
        <v>3446.61</v>
      </c>
      <c r="H198" s="63">
        <f>'MAY''22'!H198</f>
        <v>388.39</v>
      </c>
      <c r="I198" s="5">
        <f>'MAY''22'!I199</f>
        <v>0</v>
      </c>
      <c r="J198" s="22"/>
      <c r="K198" s="5"/>
      <c r="L198" s="5">
        <f>'MAY''22'!L198</f>
        <v>2</v>
      </c>
      <c r="M198" s="5">
        <f>'MAY''22'!M198</f>
        <v>20</v>
      </c>
      <c r="N198" s="5"/>
      <c r="O198" s="5"/>
      <c r="P198" s="5"/>
      <c r="Q198" s="5"/>
      <c r="R198" s="5"/>
      <c r="S198" s="5"/>
      <c r="T198" s="5"/>
      <c r="U198" s="5"/>
      <c r="V198" s="5">
        <f>'MAY''22'!V198</f>
        <v>0</v>
      </c>
    </row>
    <row r="199" spans="1:22">
      <c r="A199" s="20"/>
      <c r="B199" s="18" t="str">
        <f>'MAY''22'!B199</f>
        <v>25.05.22</v>
      </c>
      <c r="C199" s="5">
        <f>'MAY''22'!C199</f>
        <v>197</v>
      </c>
      <c r="D199" s="5">
        <f>'MAY''22'!D199</f>
        <v>432</v>
      </c>
      <c r="E199" s="26"/>
      <c r="F199" s="5">
        <f>'MAY''22'!F199</f>
        <v>58</v>
      </c>
      <c r="G199" s="63">
        <f>'MAY''22'!G199</f>
        <v>3419.85</v>
      </c>
      <c r="H199" s="63">
        <f>'MAY''22'!H199</f>
        <v>331.15</v>
      </c>
      <c r="I199" s="5">
        <f>'MAY''22'!I200</f>
        <v>0</v>
      </c>
      <c r="J199" s="22"/>
      <c r="K199" s="5"/>
      <c r="L199" s="5">
        <f>'MAY''22'!L199</f>
        <v>2</v>
      </c>
      <c r="M199" s="5">
        <f>'MAY''22'!M199</f>
        <v>20</v>
      </c>
      <c r="N199" s="5"/>
      <c r="O199" s="5"/>
      <c r="P199" s="5"/>
      <c r="Q199" s="5"/>
      <c r="R199" s="5"/>
      <c r="S199" s="5"/>
      <c r="T199" s="5"/>
      <c r="U199" s="5"/>
      <c r="V199" s="5">
        <f>'MAY''22'!V199</f>
        <v>0</v>
      </c>
    </row>
    <row r="200" spans="1:22">
      <c r="A200" s="20"/>
      <c r="B200" s="18" t="str">
        <f>'MAY''22'!B200</f>
        <v>25.05.22</v>
      </c>
      <c r="C200" s="5">
        <f>'MAY''22'!C200</f>
        <v>198</v>
      </c>
      <c r="D200" s="5">
        <f>'MAY''22'!D200</f>
        <v>433</v>
      </c>
      <c r="E200" s="26"/>
      <c r="F200" s="5">
        <f>'MAY''22'!F200</f>
        <v>59</v>
      </c>
      <c r="G200" s="63">
        <f>'MAY''22'!G200</f>
        <v>3463.23</v>
      </c>
      <c r="H200" s="63">
        <f>'MAY''22'!H200</f>
        <v>369.77</v>
      </c>
      <c r="I200" s="5">
        <f>'MAY''22'!I201</f>
        <v>0</v>
      </c>
      <c r="J200" s="22"/>
      <c r="K200" s="5"/>
      <c r="L200" s="5">
        <f>'MAY''22'!L200</f>
        <v>2</v>
      </c>
      <c r="M200" s="5">
        <f>'MAY''22'!M200</f>
        <v>0</v>
      </c>
      <c r="N200" s="5"/>
      <c r="O200" s="5"/>
      <c r="P200" s="5"/>
      <c r="Q200" s="5"/>
      <c r="R200" s="5"/>
      <c r="S200" s="5"/>
      <c r="T200" s="5"/>
      <c r="U200" s="5"/>
      <c r="V200" s="5">
        <f>'MAY''22'!V200</f>
        <v>0</v>
      </c>
    </row>
    <row r="201" spans="1:22">
      <c r="A201" s="20"/>
      <c r="B201" s="18" t="str">
        <f>'MAY''22'!B201</f>
        <v>25.05.22</v>
      </c>
      <c r="C201" s="5">
        <f>'MAY''22'!C201</f>
        <v>199</v>
      </c>
      <c r="D201" s="5">
        <f>'MAY''22'!D201</f>
        <v>434</v>
      </c>
      <c r="E201" s="26"/>
      <c r="F201" s="5">
        <f>'MAY''22'!F201</f>
        <v>56</v>
      </c>
      <c r="G201" s="63">
        <f>'MAY''22'!G201</f>
        <v>3212.25</v>
      </c>
      <c r="H201" s="63">
        <f>'MAY''22'!H201</f>
        <v>412.75</v>
      </c>
      <c r="I201" s="5">
        <f>'MAY''22'!I202</f>
        <v>0</v>
      </c>
      <c r="J201" s="22"/>
      <c r="K201" s="5"/>
      <c r="L201" s="5">
        <f>'MAY''22'!L201</f>
        <v>1</v>
      </c>
      <c r="M201" s="5">
        <f>'MAY''22'!M201</f>
        <v>45</v>
      </c>
      <c r="N201" s="5"/>
      <c r="O201" s="5"/>
      <c r="P201" s="5"/>
      <c r="Q201" s="5"/>
      <c r="R201" s="5"/>
      <c r="S201" s="5"/>
      <c r="T201" s="5"/>
      <c r="U201" s="5"/>
      <c r="V201" s="5">
        <f>'MAY''22'!V201</f>
        <v>0</v>
      </c>
    </row>
    <row r="202" spans="1:22">
      <c r="A202" s="20"/>
      <c r="B202" s="18" t="str">
        <f>'MAY''22'!B202</f>
        <v>25.05.22</v>
      </c>
      <c r="C202" s="5">
        <f>'MAY''22'!C202</f>
        <v>200</v>
      </c>
      <c r="D202" s="5">
        <f>'MAY''22'!D202</f>
        <v>437</v>
      </c>
      <c r="E202" s="26"/>
      <c r="F202" s="5">
        <f>'MAY''22'!F202</f>
        <v>59</v>
      </c>
      <c r="G202" s="63">
        <f>'MAY''22'!G202</f>
        <v>3627.6</v>
      </c>
      <c r="H202" s="63">
        <f>'MAY''22'!H202</f>
        <v>423.4</v>
      </c>
      <c r="I202" s="5">
        <f>'MAY''22'!I203</f>
        <v>0</v>
      </c>
      <c r="J202" s="22"/>
      <c r="K202" s="5"/>
      <c r="L202" s="5">
        <f>'MAY''22'!L202</f>
        <v>1</v>
      </c>
      <c r="M202" s="5">
        <f>'MAY''22'!M202</f>
        <v>55</v>
      </c>
      <c r="N202" s="5"/>
      <c r="O202" s="5"/>
      <c r="P202" s="5"/>
      <c r="Q202" s="5"/>
      <c r="R202" s="5"/>
      <c r="S202" s="5"/>
      <c r="T202" s="5"/>
      <c r="U202" s="5"/>
      <c r="V202" s="5">
        <f>'MAY''22'!V202</f>
        <v>0</v>
      </c>
    </row>
    <row r="203" spans="1:22">
      <c r="A203" s="20"/>
      <c r="B203" s="18" t="str">
        <f>'MAY''22'!B203</f>
        <v>25.05.22</v>
      </c>
      <c r="C203" s="5">
        <f>'MAY''22'!C203</f>
        <v>201</v>
      </c>
      <c r="D203" s="5">
        <f>'MAY''22'!D203</f>
        <v>435</v>
      </c>
      <c r="E203" s="26"/>
      <c r="F203" s="5">
        <f>'MAY''22'!F203</f>
        <v>57</v>
      </c>
      <c r="G203" s="63">
        <f>'MAY''22'!G203</f>
        <v>3390.49</v>
      </c>
      <c r="H203" s="63">
        <f>'MAY''22'!H203</f>
        <v>300.51</v>
      </c>
      <c r="I203" s="5">
        <f>'MAY''22'!I204</f>
        <v>0</v>
      </c>
      <c r="J203" s="22"/>
      <c r="K203" s="5"/>
      <c r="L203" s="5">
        <f>'MAY''22'!L203</f>
        <v>2</v>
      </c>
      <c r="M203" s="5">
        <f>'MAY''22'!M203</f>
        <v>10</v>
      </c>
      <c r="N203" s="5"/>
      <c r="O203" s="5"/>
      <c r="P203" s="5"/>
      <c r="Q203" s="5"/>
      <c r="R203" s="5"/>
      <c r="S203" s="5"/>
      <c r="T203" s="5"/>
      <c r="U203" s="5"/>
      <c r="V203" s="5">
        <f>'MAY''22'!V203</f>
        <v>0</v>
      </c>
    </row>
    <row r="204" spans="1:22">
      <c r="A204" s="20"/>
      <c r="B204" s="18" t="str">
        <f>'MAY''22'!B204</f>
        <v>25.05.22</v>
      </c>
      <c r="C204" s="5">
        <f>'MAY''22'!C204</f>
        <v>202</v>
      </c>
      <c r="D204" s="5">
        <f>'MAY''22'!D204</f>
        <v>436</v>
      </c>
      <c r="E204" s="26"/>
      <c r="F204" s="5">
        <f>'MAY''22'!F204</f>
        <v>57</v>
      </c>
      <c r="G204" s="63">
        <f>'MAY''22'!G204</f>
        <v>3319.23</v>
      </c>
      <c r="H204" s="63">
        <f>'MAY''22'!H204</f>
        <v>385.77</v>
      </c>
      <c r="I204" s="5">
        <f>'MAY''22'!I205</f>
        <v>0</v>
      </c>
      <c r="J204" s="22"/>
      <c r="K204" s="5"/>
      <c r="L204" s="5">
        <f>'MAY''22'!L204</f>
        <v>2</v>
      </c>
      <c r="M204" s="5">
        <f>'MAY''22'!M204</f>
        <v>0</v>
      </c>
      <c r="N204" s="5"/>
      <c r="O204" s="5"/>
      <c r="P204" s="5"/>
      <c r="Q204" s="5"/>
      <c r="R204" s="5"/>
      <c r="S204" s="5"/>
      <c r="T204" s="5"/>
      <c r="U204" s="5"/>
      <c r="V204" s="5">
        <f>'MAY''22'!V204</f>
        <v>0</v>
      </c>
    </row>
    <row r="205" spans="1:22">
      <c r="A205" s="20"/>
      <c r="B205" s="18" t="str">
        <f>'MAY''22'!B205</f>
        <v>26.05.22</v>
      </c>
      <c r="C205" s="5">
        <f>'MAY''22'!C205</f>
        <v>203</v>
      </c>
      <c r="D205" s="5">
        <f>'MAY''22'!D205</f>
        <v>438</v>
      </c>
      <c r="E205" s="26"/>
      <c r="F205" s="5">
        <f>'MAY''22'!F205</f>
        <v>58</v>
      </c>
      <c r="G205" s="63">
        <f>'MAY''22'!G205</f>
        <v>3445.83</v>
      </c>
      <c r="H205" s="63">
        <f>'MAY''22'!H205</f>
        <v>305.17</v>
      </c>
      <c r="I205" s="5">
        <f>'MAY''22'!I206</f>
        <v>0</v>
      </c>
      <c r="J205" s="22"/>
      <c r="K205" s="5"/>
      <c r="L205" s="5">
        <f>'MAY''22'!L205</f>
        <v>2</v>
      </c>
      <c r="M205" s="5">
        <f>'MAY''22'!M205</f>
        <v>15</v>
      </c>
      <c r="N205" s="5"/>
      <c r="O205" s="5"/>
      <c r="P205" s="5"/>
      <c r="Q205" s="5"/>
      <c r="R205" s="5"/>
      <c r="S205" s="5"/>
      <c r="T205" s="5"/>
      <c r="U205" s="5"/>
      <c r="V205" s="5">
        <f>'MAY''22'!V205</f>
        <v>0</v>
      </c>
    </row>
    <row r="206" spans="1:22">
      <c r="A206" s="20"/>
      <c r="B206" s="18" t="str">
        <f>'MAY''22'!B206</f>
        <v>26.05.22</v>
      </c>
      <c r="C206" s="5">
        <f>'MAY''22'!C206</f>
        <v>204</v>
      </c>
      <c r="D206" s="5">
        <f>'MAY''22'!D206</f>
        <v>440</v>
      </c>
      <c r="E206" s="26"/>
      <c r="F206" s="5">
        <f>'MAY''22'!F206</f>
        <v>59</v>
      </c>
      <c r="G206" s="63">
        <f>'MAY''22'!G206</f>
        <v>3435.06</v>
      </c>
      <c r="H206" s="63">
        <f>'MAY''22'!H206</f>
        <v>376.94</v>
      </c>
      <c r="I206" s="5">
        <f>'MAY''22'!I207</f>
        <v>1.19</v>
      </c>
      <c r="J206" s="22"/>
      <c r="K206" s="5"/>
      <c r="L206" s="5">
        <f>'MAY''22'!L206</f>
        <v>2</v>
      </c>
      <c r="M206" s="5">
        <f>'MAY''22'!M206</f>
        <v>10</v>
      </c>
      <c r="N206" s="5"/>
      <c r="O206" s="5"/>
      <c r="P206" s="5"/>
      <c r="Q206" s="5"/>
      <c r="R206" s="5"/>
      <c r="S206" s="5"/>
      <c r="T206" s="5"/>
      <c r="U206" s="5"/>
      <c r="V206" s="5">
        <f>'MAY''22'!V206</f>
        <v>0</v>
      </c>
    </row>
    <row r="207" spans="1:22">
      <c r="A207" s="20"/>
      <c r="B207" s="18" t="str">
        <f>'MAY''22'!B207</f>
        <v>26.05.22</v>
      </c>
      <c r="C207" s="5">
        <f>'MAY''22'!C207</f>
        <v>205</v>
      </c>
      <c r="D207" s="5">
        <f>'MAY''22'!D207</f>
        <v>441</v>
      </c>
      <c r="E207" s="26"/>
      <c r="F207" s="5">
        <f>'MAY''22'!F207</f>
        <v>58</v>
      </c>
      <c r="G207" s="63">
        <f>'MAY''22'!G207</f>
        <v>3413.04</v>
      </c>
      <c r="H207" s="63">
        <f>'MAY''22'!H207</f>
        <v>346.15</v>
      </c>
      <c r="I207" s="5">
        <f>'MAY''22'!I208</f>
        <v>0</v>
      </c>
      <c r="J207" s="22"/>
      <c r="K207" s="5"/>
      <c r="L207" s="5">
        <f>'MAY''22'!L207</f>
        <v>2</v>
      </c>
      <c r="M207" s="5">
        <f>'MAY''22'!M207</f>
        <v>5</v>
      </c>
      <c r="N207" s="5"/>
      <c r="O207" s="5"/>
      <c r="P207" s="5"/>
      <c r="Q207" s="5"/>
      <c r="R207" s="5"/>
      <c r="S207" s="5"/>
      <c r="T207" s="5"/>
      <c r="U207" s="5"/>
      <c r="V207" s="5">
        <f>'MAY''22'!V207</f>
        <v>0</v>
      </c>
    </row>
    <row r="208" spans="1:22">
      <c r="A208" s="20"/>
      <c r="B208" s="18" t="str">
        <f>'MAY''22'!B208</f>
        <v>26.05.22</v>
      </c>
      <c r="C208" s="5">
        <f>'MAY''22'!C208</f>
        <v>206</v>
      </c>
      <c r="D208" s="5">
        <f>'MAY''22'!D208</f>
        <v>439</v>
      </c>
      <c r="E208" s="26"/>
      <c r="F208" s="5">
        <f>'MAY''22'!F208</f>
        <v>59</v>
      </c>
      <c r="G208" s="63">
        <f>'MAY''22'!G208</f>
        <v>3439.21</v>
      </c>
      <c r="H208" s="63">
        <f>'MAY''22'!H208</f>
        <v>395.79</v>
      </c>
      <c r="I208" s="5">
        <f>'MAY''22'!I209</f>
        <v>0</v>
      </c>
      <c r="J208" s="22"/>
      <c r="K208" s="5"/>
      <c r="L208" s="5">
        <f>'MAY''22'!L208</f>
        <v>2</v>
      </c>
      <c r="M208" s="5">
        <f>'MAY''22'!M208</f>
        <v>5</v>
      </c>
      <c r="N208" s="5"/>
      <c r="O208" s="5"/>
      <c r="P208" s="5"/>
      <c r="Q208" s="5"/>
      <c r="R208" s="5"/>
      <c r="S208" s="5"/>
      <c r="T208" s="5"/>
      <c r="U208" s="5"/>
      <c r="V208" s="5">
        <f>'MAY''22'!V208</f>
        <v>0</v>
      </c>
    </row>
    <row r="209" spans="1:22">
      <c r="A209" s="20"/>
      <c r="B209" s="18" t="str">
        <f>'MAY''22'!B209</f>
        <v>26.05.22</v>
      </c>
      <c r="C209" s="5">
        <f>'MAY''22'!C209</f>
        <v>207</v>
      </c>
      <c r="D209" s="5">
        <f>'MAY''22'!D209</f>
        <v>443</v>
      </c>
      <c r="E209" s="26"/>
      <c r="F209" s="5">
        <f>'MAY''22'!F209</f>
        <v>57</v>
      </c>
      <c r="G209" s="63">
        <f>'MAY''22'!G209</f>
        <v>3286.26</v>
      </c>
      <c r="H209" s="63">
        <f>'MAY''22'!H209</f>
        <v>387.74</v>
      </c>
      <c r="I209" s="5">
        <f>'MAY''22'!I210</f>
        <v>2.38</v>
      </c>
      <c r="J209" s="22"/>
      <c r="K209" s="5"/>
      <c r="L209" s="5">
        <f>'MAY''22'!L209</f>
        <v>1</v>
      </c>
      <c r="M209" s="5">
        <f>'MAY''22'!M209</f>
        <v>35</v>
      </c>
      <c r="N209" s="5"/>
      <c r="O209" s="5"/>
      <c r="P209" s="5"/>
      <c r="Q209" s="5"/>
      <c r="R209" s="5"/>
      <c r="S209" s="5"/>
      <c r="T209" s="5"/>
      <c r="U209" s="5"/>
      <c r="V209" s="5">
        <f>'MAY''22'!V209</f>
        <v>0</v>
      </c>
    </row>
    <row r="210" spans="1:22">
      <c r="A210" s="20"/>
      <c r="B210" s="18" t="str">
        <f>'MAY''22'!B210</f>
        <v>26.05.22</v>
      </c>
      <c r="C210" s="5">
        <f>'MAY''22'!C210</f>
        <v>208</v>
      </c>
      <c r="D210" s="5">
        <f>'MAY''22'!D210</f>
        <v>445</v>
      </c>
      <c r="E210" s="26"/>
      <c r="F210" s="5">
        <f>'MAY''22'!F210</f>
        <v>59</v>
      </c>
      <c r="G210" s="63">
        <f>'MAY''22'!G210</f>
        <v>3521.65</v>
      </c>
      <c r="H210" s="63">
        <f>'MAY''22'!H210</f>
        <v>281.73</v>
      </c>
      <c r="I210" s="5">
        <f>'MAY''22'!I211</f>
        <v>0</v>
      </c>
      <c r="J210" s="22"/>
      <c r="K210" s="5"/>
      <c r="L210" s="5">
        <f>'MAY''22'!L210</f>
        <v>1</v>
      </c>
      <c r="M210" s="5">
        <f>'MAY''22'!M210</f>
        <v>50</v>
      </c>
      <c r="N210" s="5"/>
      <c r="O210" s="5"/>
      <c r="P210" s="5"/>
      <c r="Q210" s="5"/>
      <c r="R210" s="5"/>
      <c r="S210" s="5"/>
      <c r="T210" s="5"/>
      <c r="U210" s="5"/>
      <c r="V210" s="5">
        <f>'MAY''22'!V210</f>
        <v>0</v>
      </c>
    </row>
    <row r="211" spans="1:22">
      <c r="A211" s="20"/>
      <c r="B211" s="18" t="str">
        <f>'MAY''22'!B211</f>
        <v>26.05.22</v>
      </c>
      <c r="C211" s="5">
        <f>'MAY''22'!C211</f>
        <v>209</v>
      </c>
      <c r="D211" s="5">
        <f>'MAY''22'!D211</f>
        <v>442</v>
      </c>
      <c r="E211" s="26"/>
      <c r="F211" s="5">
        <f>'MAY''22'!F211</f>
        <v>58</v>
      </c>
      <c r="G211" s="63">
        <f>'MAY''22'!G211</f>
        <v>3411.83</v>
      </c>
      <c r="H211" s="63">
        <f>'MAY''22'!H211</f>
        <v>357.17</v>
      </c>
      <c r="I211" s="5">
        <f>'MAY''22'!I212</f>
        <v>0</v>
      </c>
      <c r="J211" s="22"/>
      <c r="K211" s="5"/>
      <c r="L211" s="5">
        <f>'MAY''22'!L211</f>
        <v>1</v>
      </c>
      <c r="M211" s="5">
        <f>'MAY''22'!M211</f>
        <v>40</v>
      </c>
      <c r="N211" s="5"/>
      <c r="O211" s="5"/>
      <c r="P211" s="5"/>
      <c r="Q211" s="5"/>
      <c r="R211" s="5"/>
      <c r="S211" s="5"/>
      <c r="T211" s="5"/>
      <c r="U211" s="5"/>
      <c r="V211" s="5">
        <f>'MAY''22'!V211</f>
        <v>0</v>
      </c>
    </row>
    <row r="212" spans="1:22">
      <c r="A212" s="20"/>
      <c r="B212" s="18" t="str">
        <f>'MAY''22'!B212</f>
        <v>26.05.22</v>
      </c>
      <c r="C212" s="5">
        <f>'MAY''22'!C212</f>
        <v>210</v>
      </c>
      <c r="D212" s="5">
        <f>'MAY''22'!D212</f>
        <v>446</v>
      </c>
      <c r="E212" s="26"/>
      <c r="F212" s="5">
        <f>'MAY''22'!F212</f>
        <v>58</v>
      </c>
      <c r="G212" s="63">
        <f>'MAY''22'!G212</f>
        <v>3443.42</v>
      </c>
      <c r="H212" s="63">
        <f>'MAY''22'!H212</f>
        <v>306.58</v>
      </c>
      <c r="I212" s="5">
        <f>'MAY''22'!I213</f>
        <v>0</v>
      </c>
      <c r="J212" s="22"/>
      <c r="K212" s="5"/>
      <c r="L212" s="5">
        <f>'MAY''22'!L212</f>
        <v>1</v>
      </c>
      <c r="M212" s="5">
        <f>'MAY''22'!M212</f>
        <v>20</v>
      </c>
      <c r="N212" s="5"/>
      <c r="O212" s="5"/>
      <c r="P212" s="5"/>
      <c r="Q212" s="5"/>
      <c r="R212" s="5"/>
      <c r="S212" s="5"/>
      <c r="T212" s="5"/>
      <c r="U212" s="5"/>
      <c r="V212" s="5">
        <f>'MAY''22'!V212</f>
        <v>0</v>
      </c>
    </row>
    <row r="213" spans="1:22">
      <c r="A213" s="20"/>
      <c r="B213" s="18" t="str">
        <f>'MAY''22'!B213</f>
        <v>26.05.22</v>
      </c>
      <c r="C213" s="5">
        <f>'MAY''22'!C213</f>
        <v>211</v>
      </c>
      <c r="D213" s="5">
        <f>'MAY''22'!D213</f>
        <v>447</v>
      </c>
      <c r="E213" s="26"/>
      <c r="F213" s="5">
        <f>'MAY''22'!F213</f>
        <v>58</v>
      </c>
      <c r="G213" s="63">
        <f>'MAY''22'!G213</f>
        <v>3536.2</v>
      </c>
      <c r="H213" s="63">
        <f>'MAY''22'!H213</f>
        <v>523.79999999999995</v>
      </c>
      <c r="I213" s="5">
        <f>'MAY''22'!I214</f>
        <v>0</v>
      </c>
      <c r="J213" s="22"/>
      <c r="K213" s="5"/>
      <c r="L213" s="5">
        <f>'MAY''22'!L213</f>
        <v>2</v>
      </c>
      <c r="M213" s="5">
        <f>'MAY''22'!M213</f>
        <v>5</v>
      </c>
      <c r="N213" s="5"/>
      <c r="O213" s="5"/>
      <c r="P213" s="5"/>
      <c r="Q213" s="5"/>
      <c r="R213" s="5"/>
      <c r="S213" s="5"/>
      <c r="T213" s="5"/>
      <c r="U213" s="5"/>
      <c r="V213" s="5">
        <f>'MAY''22'!V213</f>
        <v>0</v>
      </c>
    </row>
    <row r="214" spans="1:22">
      <c r="A214" s="20"/>
      <c r="B214" s="18" t="str">
        <f>'MAY''22'!B214</f>
        <v>26.05.22</v>
      </c>
      <c r="C214" s="5">
        <f>'MAY''22'!C214</f>
        <v>212</v>
      </c>
      <c r="D214" s="5">
        <f>'MAY''22'!D214</f>
        <v>444</v>
      </c>
      <c r="E214" s="26"/>
      <c r="F214" s="5">
        <f>'MAY''22'!F214</f>
        <v>59</v>
      </c>
      <c r="G214" s="63">
        <f>'MAY''22'!G214</f>
        <v>3418.63</v>
      </c>
      <c r="H214" s="63">
        <f>'MAY''22'!H214</f>
        <v>406.37</v>
      </c>
      <c r="I214" s="5">
        <f>'MAY''22'!I215</f>
        <v>0</v>
      </c>
      <c r="J214" s="22"/>
      <c r="K214" s="5"/>
      <c r="L214" s="5">
        <f>'MAY''22'!L214</f>
        <v>1</v>
      </c>
      <c r="M214" s="5">
        <f>'MAY''22'!M214</f>
        <v>45</v>
      </c>
      <c r="N214" s="5"/>
      <c r="O214" s="5"/>
      <c r="P214" s="5"/>
      <c r="Q214" s="5"/>
      <c r="R214" s="5"/>
      <c r="S214" s="5"/>
      <c r="T214" s="5"/>
      <c r="U214" s="5"/>
      <c r="V214" s="5">
        <f>'MAY''22'!V214</f>
        <v>0</v>
      </c>
    </row>
    <row r="215" spans="1:22">
      <c r="A215" s="20"/>
      <c r="B215" s="18" t="str">
        <f>'MAY''22'!B215</f>
        <v>27.05.22</v>
      </c>
      <c r="C215" s="5">
        <f>'MAY''22'!C215</f>
        <v>213</v>
      </c>
      <c r="D215" s="5">
        <f>'MAY''22'!D215</f>
        <v>449</v>
      </c>
      <c r="E215" s="26"/>
      <c r="F215" s="5">
        <f>'MAY''22'!F215</f>
        <v>56</v>
      </c>
      <c r="G215" s="63">
        <f>'MAY''22'!G215</f>
        <v>3258.45</v>
      </c>
      <c r="H215" s="63">
        <f>'MAY''22'!H215</f>
        <v>366.55</v>
      </c>
      <c r="I215" s="5">
        <f>'MAY''22'!I216</f>
        <v>0</v>
      </c>
      <c r="J215" s="22"/>
      <c r="K215" s="5"/>
      <c r="L215" s="5">
        <f>'MAY''22'!L215</f>
        <v>1</v>
      </c>
      <c r="M215" s="5">
        <f>'MAY''22'!M215</f>
        <v>45</v>
      </c>
      <c r="N215" s="5"/>
      <c r="O215" s="5"/>
      <c r="P215" s="5"/>
      <c r="Q215" s="5"/>
      <c r="R215" s="5"/>
      <c r="S215" s="5"/>
      <c r="T215" s="5"/>
      <c r="U215" s="5"/>
      <c r="V215" s="5">
        <f>'MAY''22'!V215</f>
        <v>0</v>
      </c>
    </row>
    <row r="216" spans="1:22">
      <c r="A216" s="20"/>
      <c r="B216" s="18" t="str">
        <f>'MAY''22'!B216</f>
        <v>27.05.22</v>
      </c>
      <c r="C216" s="5">
        <f>'MAY''22'!C216</f>
        <v>214</v>
      </c>
      <c r="D216" s="5">
        <f>'MAY''22'!D216</f>
        <v>448</v>
      </c>
      <c r="E216" s="26"/>
      <c r="F216" s="5">
        <f>'MAY''22'!F216</f>
        <v>57</v>
      </c>
      <c r="G216" s="63">
        <f>'MAY''22'!G216</f>
        <v>3333.43</v>
      </c>
      <c r="H216" s="63">
        <f>'MAY''22'!H216</f>
        <v>371.57</v>
      </c>
      <c r="I216" s="5">
        <f>'MAY''22'!I217</f>
        <v>0</v>
      </c>
      <c r="J216" s="22"/>
      <c r="K216" s="5"/>
      <c r="L216" s="5">
        <f>'MAY''22'!L216</f>
        <v>2</v>
      </c>
      <c r="M216" s="5">
        <f>'MAY''22'!M216</f>
        <v>10</v>
      </c>
      <c r="N216" s="5"/>
      <c r="O216" s="5"/>
      <c r="P216" s="5"/>
      <c r="Q216" s="5"/>
      <c r="R216" s="5"/>
      <c r="S216" s="5"/>
      <c r="T216" s="5"/>
      <c r="U216" s="5"/>
      <c r="V216" s="5">
        <f>'MAY''22'!V216</f>
        <v>0</v>
      </c>
    </row>
    <row r="217" spans="1:22">
      <c r="A217" s="20"/>
      <c r="B217" s="18" t="str">
        <f>'MAY''22'!B217</f>
        <v>27.05.22</v>
      </c>
      <c r="C217" s="5">
        <f>'MAY''22'!C217</f>
        <v>215</v>
      </c>
      <c r="D217" s="5">
        <f>'MAY''22'!D217</f>
        <v>450</v>
      </c>
      <c r="E217" s="26"/>
      <c r="F217" s="5">
        <f>'MAY''22'!F217</f>
        <v>58</v>
      </c>
      <c r="G217" s="63">
        <f>'MAY''22'!G217</f>
        <v>3389.85</v>
      </c>
      <c r="H217" s="63">
        <f>'MAY''22'!H217</f>
        <v>357.15</v>
      </c>
      <c r="I217" s="5">
        <f>'MAY''22'!I218</f>
        <v>0</v>
      </c>
      <c r="J217" s="22"/>
      <c r="K217" s="5"/>
      <c r="L217" s="5">
        <f>'MAY''22'!L217</f>
        <v>2</v>
      </c>
      <c r="M217" s="5">
        <f>'MAY''22'!M217</f>
        <v>0</v>
      </c>
      <c r="N217" s="5"/>
      <c r="O217" s="5"/>
      <c r="P217" s="5"/>
      <c r="Q217" s="5"/>
      <c r="R217" s="5"/>
      <c r="S217" s="5"/>
      <c r="T217" s="5"/>
      <c r="U217" s="5"/>
      <c r="V217" s="5">
        <f>'MAY''22'!V217</f>
        <v>0</v>
      </c>
    </row>
    <row r="218" spans="1:22">
      <c r="A218" s="20"/>
      <c r="B218" s="18" t="str">
        <f>'MAY''22'!B218</f>
        <v>27.05.22</v>
      </c>
      <c r="C218" s="5">
        <f>'MAY''22'!C218</f>
        <v>216</v>
      </c>
      <c r="D218" s="5">
        <f>'MAY''22'!D218</f>
        <v>451</v>
      </c>
      <c r="E218" s="26"/>
      <c r="F218" s="5">
        <f>'MAY''22'!F218</f>
        <v>57</v>
      </c>
      <c r="G218" s="63">
        <f>'MAY''22'!G218</f>
        <v>3392.84</v>
      </c>
      <c r="H218" s="63">
        <f>'MAY''22'!H218</f>
        <v>311.16000000000003</v>
      </c>
      <c r="I218" s="5">
        <f>'MAY''22'!I219</f>
        <v>0</v>
      </c>
      <c r="J218" s="22"/>
      <c r="K218" s="5"/>
      <c r="L218" s="5">
        <f>'MAY''22'!L218</f>
        <v>2</v>
      </c>
      <c r="M218" s="5">
        <f>'MAY''22'!M218</f>
        <v>0</v>
      </c>
      <c r="N218" s="5"/>
      <c r="O218" s="5"/>
      <c r="P218" s="5"/>
      <c r="Q218" s="5"/>
      <c r="R218" s="5"/>
      <c r="S218" s="5"/>
      <c r="T218" s="5"/>
      <c r="U218" s="5"/>
      <c r="V218" s="5">
        <f>'MAY''22'!V218</f>
        <v>0</v>
      </c>
    </row>
    <row r="219" spans="1:22">
      <c r="A219" s="20"/>
      <c r="B219" s="18" t="str">
        <f>'MAY''22'!B219</f>
        <v>27.05.22</v>
      </c>
      <c r="C219" s="5">
        <f>'MAY''22'!C219</f>
        <v>217</v>
      </c>
      <c r="D219" s="5">
        <f>'MAY''22'!D219</f>
        <v>452</v>
      </c>
      <c r="E219" s="26"/>
      <c r="F219" s="5">
        <f>'MAY''22'!F219</f>
        <v>56</v>
      </c>
      <c r="G219" s="63">
        <f>'MAY''22'!G219</f>
        <v>3339.06</v>
      </c>
      <c r="H219" s="63">
        <f>'MAY''22'!H219</f>
        <v>280.94</v>
      </c>
      <c r="I219" s="5">
        <f>'MAY''22'!I220</f>
        <v>2.58</v>
      </c>
      <c r="J219" s="22"/>
      <c r="K219" s="5"/>
      <c r="L219" s="5">
        <f>'MAY''22'!L219</f>
        <v>1</v>
      </c>
      <c r="M219" s="5">
        <f>'MAY''22'!M219</f>
        <v>55</v>
      </c>
      <c r="N219" s="5"/>
      <c r="O219" s="5"/>
      <c r="P219" s="5"/>
      <c r="Q219" s="5"/>
      <c r="R219" s="5"/>
      <c r="S219" s="5"/>
      <c r="T219" s="5"/>
      <c r="U219" s="5"/>
      <c r="V219" s="5">
        <f>'MAY''22'!V219</f>
        <v>0</v>
      </c>
    </row>
    <row r="220" spans="1:22">
      <c r="A220" s="20"/>
      <c r="B220" s="18" t="str">
        <f>'MAY''22'!B220</f>
        <v>27.05.22</v>
      </c>
      <c r="C220" s="5">
        <f>'MAY''22'!C220</f>
        <v>218</v>
      </c>
      <c r="D220" s="5">
        <f>'MAY''22'!D220</f>
        <v>453</v>
      </c>
      <c r="E220" s="26"/>
      <c r="F220" s="5">
        <f>'MAY''22'!F220</f>
        <v>58</v>
      </c>
      <c r="G220" s="63">
        <f>'MAY''22'!G220</f>
        <v>3493.24</v>
      </c>
      <c r="H220" s="63">
        <f>'MAY''22'!H220</f>
        <v>261.33999999999997</v>
      </c>
      <c r="I220" s="5">
        <f>'MAY''22'!I221</f>
        <v>0</v>
      </c>
      <c r="J220" s="22"/>
      <c r="K220" s="5"/>
      <c r="L220" s="5">
        <f>'MAY''22'!L220</f>
        <v>1</v>
      </c>
      <c r="M220" s="5">
        <f>'MAY''22'!M220</f>
        <v>55</v>
      </c>
      <c r="N220" s="5"/>
      <c r="O220" s="5"/>
      <c r="P220" s="5"/>
      <c r="Q220" s="5"/>
      <c r="R220" s="5"/>
      <c r="S220" s="5"/>
      <c r="T220" s="5"/>
      <c r="U220" s="5"/>
      <c r="V220" s="5">
        <f>'MAY''22'!V220</f>
        <v>0</v>
      </c>
    </row>
    <row r="221" spans="1:22">
      <c r="A221" s="20"/>
      <c r="B221" s="18" t="str">
        <f>'MAY''22'!B221</f>
        <v>27.05.22</v>
      </c>
      <c r="C221" s="5">
        <f>'MAY''22'!C221</f>
        <v>219</v>
      </c>
      <c r="D221" s="5">
        <f>'MAY''22'!D221</f>
        <v>454</v>
      </c>
      <c r="E221" s="26"/>
      <c r="F221" s="5">
        <f>'MAY''22'!F221</f>
        <v>58</v>
      </c>
      <c r="G221" s="63">
        <f>'MAY''22'!G221</f>
        <v>3439.23</v>
      </c>
      <c r="H221" s="63">
        <f>'MAY''22'!H221</f>
        <v>311.37</v>
      </c>
      <c r="I221" s="5">
        <f>'MAY''22'!I222</f>
        <v>0</v>
      </c>
      <c r="J221" s="22"/>
      <c r="K221" s="5"/>
      <c r="L221" s="5">
        <f>'MAY''22'!L221</f>
        <v>2</v>
      </c>
      <c r="M221" s="5">
        <f>'MAY''22'!M221</f>
        <v>5</v>
      </c>
      <c r="N221" s="5"/>
      <c r="O221" s="5"/>
      <c r="P221" s="5"/>
      <c r="Q221" s="5"/>
      <c r="R221" s="5"/>
      <c r="S221" s="5"/>
      <c r="T221" s="5"/>
      <c r="U221" s="5"/>
      <c r="V221" s="5">
        <f>'MAY''22'!V221</f>
        <v>0</v>
      </c>
    </row>
    <row r="222" spans="1:22">
      <c r="A222" s="20"/>
      <c r="B222" s="18" t="str">
        <f>'MAY''22'!B222</f>
        <v>27.05.22</v>
      </c>
      <c r="C222" s="5">
        <f>'MAY''22'!C222</f>
        <v>220</v>
      </c>
      <c r="D222" s="5">
        <f>'MAY''22'!D222</f>
        <v>455</v>
      </c>
      <c r="E222" s="26"/>
      <c r="F222" s="5">
        <f>'MAY''22'!F222</f>
        <v>59</v>
      </c>
      <c r="G222" s="63">
        <f>'MAY''22'!G222</f>
        <v>3429.41</v>
      </c>
      <c r="H222" s="63">
        <f>'MAY''22'!H222</f>
        <v>395.59</v>
      </c>
      <c r="I222" s="5">
        <f>'MAY''22'!I223</f>
        <v>0</v>
      </c>
      <c r="J222" s="22"/>
      <c r="K222" s="5"/>
      <c r="L222" s="5">
        <f>'MAY''22'!L222</f>
        <v>2</v>
      </c>
      <c r="M222" s="5">
        <f>'MAY''22'!M222</f>
        <v>5</v>
      </c>
      <c r="N222" s="5"/>
      <c r="O222" s="5"/>
      <c r="P222" s="5"/>
      <c r="Q222" s="5"/>
      <c r="R222" s="5"/>
      <c r="S222" s="5"/>
      <c r="T222" s="5"/>
      <c r="U222" s="5"/>
      <c r="V222" s="5">
        <f>'MAY''22'!V222</f>
        <v>0</v>
      </c>
    </row>
    <row r="223" spans="1:22">
      <c r="A223" s="20"/>
      <c r="B223" s="18" t="str">
        <f>'MAY''22'!B223</f>
        <v>27.05.22</v>
      </c>
      <c r="C223" s="5">
        <f>'MAY''22'!C223</f>
        <v>221</v>
      </c>
      <c r="D223" s="5">
        <f>'MAY''22'!D223</f>
        <v>456</v>
      </c>
      <c r="E223" s="26"/>
      <c r="F223" s="5">
        <f>'MAY''22'!F223</f>
        <v>58</v>
      </c>
      <c r="G223" s="63">
        <f>'MAY''22'!G223</f>
        <v>3365.04</v>
      </c>
      <c r="H223" s="63">
        <f>'MAY''22'!H223</f>
        <v>392.96</v>
      </c>
      <c r="I223" s="5">
        <f>'MAY''22'!I224</f>
        <v>0</v>
      </c>
      <c r="J223" s="22"/>
      <c r="K223" s="5"/>
      <c r="L223" s="5">
        <f>'MAY''22'!L223</f>
        <v>2</v>
      </c>
      <c r="M223" s="5">
        <f>'MAY''22'!M223</f>
        <v>55</v>
      </c>
      <c r="N223" s="5"/>
      <c r="O223" s="5"/>
      <c r="P223" s="5"/>
      <c r="Q223" s="5"/>
      <c r="R223" s="5"/>
      <c r="S223" s="5"/>
      <c r="T223" s="5"/>
      <c r="U223" s="5"/>
      <c r="V223" s="5">
        <f>'MAY''22'!V223</f>
        <v>0</v>
      </c>
    </row>
    <row r="224" spans="1:22">
      <c r="A224" s="20"/>
      <c r="B224" s="18" t="str">
        <f>'MAY''22'!B224</f>
        <v>28.05.22</v>
      </c>
      <c r="C224" s="5">
        <f>'MAY''22'!C224</f>
        <v>222</v>
      </c>
      <c r="D224" s="5">
        <f>'MAY''22'!D224</f>
        <v>457</v>
      </c>
      <c r="E224" s="26"/>
      <c r="F224" s="5">
        <f>'MAY''22'!F224</f>
        <v>59</v>
      </c>
      <c r="G224" s="63">
        <f>'MAY''22'!G224</f>
        <v>3466.23</v>
      </c>
      <c r="H224" s="63">
        <f>'MAY''22'!H224</f>
        <v>356.77</v>
      </c>
      <c r="I224" s="5">
        <f>'MAY''22'!I225</f>
        <v>0</v>
      </c>
      <c r="J224" s="22"/>
      <c r="K224" s="5"/>
      <c r="L224" s="5">
        <f>'MAY''22'!L224</f>
        <v>2</v>
      </c>
      <c r="M224" s="5">
        <f>'MAY''22'!M224</f>
        <v>40</v>
      </c>
      <c r="N224" s="5"/>
      <c r="O224" s="5"/>
      <c r="P224" s="5"/>
      <c r="Q224" s="5"/>
      <c r="R224" s="5"/>
      <c r="S224" s="5"/>
      <c r="T224" s="5"/>
      <c r="U224" s="5"/>
      <c r="V224" s="5">
        <f>'MAY''22'!V224</f>
        <v>0</v>
      </c>
    </row>
    <row r="225" spans="1:22">
      <c r="A225" s="20"/>
      <c r="B225" s="18" t="str">
        <f>'MAY''22'!B225</f>
        <v>28.05.22</v>
      </c>
      <c r="C225" s="5">
        <f>'MAY''22'!C225</f>
        <v>223</v>
      </c>
      <c r="D225" s="5">
        <f>'MAY''22'!D225</f>
        <v>458</v>
      </c>
      <c r="E225" s="26"/>
      <c r="F225" s="5">
        <f>'MAY''22'!F225</f>
        <v>59</v>
      </c>
      <c r="G225" s="63">
        <f>'MAY''22'!G225</f>
        <v>3486.83</v>
      </c>
      <c r="H225" s="63">
        <f>'MAY''22'!H225</f>
        <v>346.17</v>
      </c>
      <c r="I225" s="5">
        <f>'MAY''22'!I226</f>
        <v>0</v>
      </c>
      <c r="J225" s="22"/>
      <c r="K225" s="5"/>
      <c r="L225" s="5">
        <f>'MAY''22'!L225</f>
        <v>2</v>
      </c>
      <c r="M225" s="5">
        <f>'MAY''22'!M225</f>
        <v>5</v>
      </c>
      <c r="N225" s="5"/>
      <c r="O225" s="5"/>
      <c r="P225" s="5"/>
      <c r="Q225" s="5"/>
      <c r="R225" s="5"/>
      <c r="S225" s="5"/>
      <c r="T225" s="5"/>
      <c r="U225" s="5"/>
      <c r="V225" s="5">
        <f>'MAY''22'!V225</f>
        <v>0</v>
      </c>
    </row>
    <row r="226" spans="1:22">
      <c r="A226" s="20"/>
      <c r="B226" s="18" t="str">
        <f>'MAY''22'!B226</f>
        <v>28.05.22</v>
      </c>
      <c r="C226" s="5">
        <f>'MAY''22'!C226</f>
        <v>224</v>
      </c>
      <c r="D226" s="5">
        <f>'MAY''22'!D226</f>
        <v>459</v>
      </c>
      <c r="E226" s="26"/>
      <c r="F226" s="5">
        <f>'MAY''22'!F226</f>
        <v>58</v>
      </c>
      <c r="G226" s="63">
        <f>'MAY''22'!G226</f>
        <v>3379.05</v>
      </c>
      <c r="H226" s="63">
        <f>'MAY''22'!H226</f>
        <v>367.95</v>
      </c>
      <c r="I226" s="5">
        <f>'MAY''22'!I227</f>
        <v>0</v>
      </c>
      <c r="J226" s="22"/>
      <c r="K226" s="5"/>
      <c r="L226" s="5">
        <f>'MAY''22'!L226</f>
        <v>2</v>
      </c>
      <c r="M226" s="5">
        <f>'MAY''22'!M226</f>
        <v>5</v>
      </c>
      <c r="N226" s="5"/>
      <c r="O226" s="5"/>
      <c r="P226" s="5"/>
      <c r="Q226" s="5"/>
      <c r="R226" s="5"/>
      <c r="S226" s="5"/>
      <c r="T226" s="5"/>
      <c r="U226" s="5"/>
      <c r="V226" s="5">
        <f>'MAY''22'!V226</f>
        <v>0</v>
      </c>
    </row>
    <row r="227" spans="1:22">
      <c r="A227" s="20"/>
      <c r="B227" s="18" t="str">
        <f>'MAY''22'!B227</f>
        <v>28.05.22</v>
      </c>
      <c r="C227" s="5">
        <f>'MAY''22'!C227</f>
        <v>225</v>
      </c>
      <c r="D227" s="5">
        <f>'MAY''22'!D227</f>
        <v>461</v>
      </c>
      <c r="E227" s="26"/>
      <c r="F227" s="5">
        <f>'MAY''22'!F227</f>
        <v>59</v>
      </c>
      <c r="G227" s="63">
        <f>'MAY''22'!G227</f>
        <v>3516.23</v>
      </c>
      <c r="H227" s="63">
        <f>'MAY''22'!H227</f>
        <v>300.77</v>
      </c>
      <c r="I227" s="5">
        <f>'MAY''22'!I228</f>
        <v>0</v>
      </c>
      <c r="J227" s="22"/>
      <c r="K227" s="5"/>
      <c r="L227" s="5">
        <f>'MAY''22'!L227</f>
        <v>1</v>
      </c>
      <c r="M227" s="5">
        <f>'MAY''22'!M227</f>
        <v>30</v>
      </c>
      <c r="N227" s="5"/>
      <c r="O227" s="5"/>
      <c r="P227" s="5"/>
      <c r="Q227" s="5"/>
      <c r="R227" s="5"/>
      <c r="S227" s="5"/>
      <c r="T227" s="5"/>
      <c r="U227" s="5"/>
      <c r="V227" s="5">
        <f>'MAY''22'!V227</f>
        <v>0</v>
      </c>
    </row>
    <row r="228" spans="1:22">
      <c r="A228" s="20"/>
      <c r="B228" s="18" t="str">
        <f>'MAY''22'!B228</f>
        <v>28.05.22</v>
      </c>
      <c r="C228" s="5">
        <f>'MAY''22'!C228</f>
        <v>226</v>
      </c>
      <c r="D228" s="5">
        <f>'MAY''22'!D228</f>
        <v>460</v>
      </c>
      <c r="E228" s="26"/>
      <c r="F228" s="5">
        <f>'MAY''22'!F228</f>
        <v>59</v>
      </c>
      <c r="G228" s="63">
        <f>'MAY''22'!G228</f>
        <v>3543.61</v>
      </c>
      <c r="H228" s="63">
        <f>'MAY''22'!H228</f>
        <v>285.39</v>
      </c>
      <c r="I228" s="5">
        <f>'MAY''22'!I229</f>
        <v>0</v>
      </c>
      <c r="J228" s="22"/>
      <c r="K228" s="5"/>
      <c r="L228" s="5">
        <f>'MAY''22'!L228</f>
        <v>1</v>
      </c>
      <c r="M228" s="5">
        <f>'MAY''22'!M228</f>
        <v>50</v>
      </c>
      <c r="N228" s="5"/>
      <c r="O228" s="5"/>
      <c r="P228" s="5"/>
      <c r="Q228" s="5"/>
      <c r="R228" s="5"/>
      <c r="S228" s="5"/>
      <c r="T228" s="5"/>
      <c r="U228" s="5"/>
      <c r="V228" s="5">
        <f>'MAY''22'!V228</f>
        <v>0</v>
      </c>
    </row>
    <row r="229" spans="1:22">
      <c r="A229" s="20"/>
      <c r="B229" s="18" t="str">
        <f>'MAY''22'!B229</f>
        <v>28.05.22</v>
      </c>
      <c r="C229" s="5">
        <f>'MAY''22'!C229</f>
        <v>227</v>
      </c>
      <c r="D229" s="5">
        <f>'MAY''22'!D229</f>
        <v>462</v>
      </c>
      <c r="E229" s="26"/>
      <c r="F229" s="5">
        <f>'MAY''22'!F229</f>
        <v>58</v>
      </c>
      <c r="G229" s="63">
        <f>'MAY''22'!G229</f>
        <v>3489.05</v>
      </c>
      <c r="H229" s="63">
        <f>'MAY''22'!H229</f>
        <v>261.95</v>
      </c>
      <c r="I229" s="5">
        <f>'MAY''22'!I229</f>
        <v>0</v>
      </c>
      <c r="J229" s="22"/>
      <c r="K229" s="5"/>
      <c r="L229" s="5">
        <f>'MAY''22'!L229</f>
        <v>1</v>
      </c>
      <c r="M229" s="5">
        <f>'MAY''22'!M229</f>
        <v>50</v>
      </c>
      <c r="N229" s="5"/>
      <c r="O229" s="5"/>
      <c r="P229" s="5"/>
      <c r="Q229" s="5"/>
      <c r="R229" s="5"/>
      <c r="S229" s="5"/>
      <c r="T229" s="5"/>
      <c r="U229" s="5"/>
      <c r="V229" s="5">
        <f>'MAY''22'!V229</f>
        <v>0</v>
      </c>
    </row>
    <row r="230" spans="1:22">
      <c r="A230" s="20"/>
      <c r="B230" s="18" t="str">
        <f>'MAY''22'!B230</f>
        <v>28.05.22</v>
      </c>
      <c r="C230" s="5">
        <f>'MAY''22'!C230</f>
        <v>228</v>
      </c>
      <c r="D230" s="5">
        <f>'MAY''22'!D230</f>
        <v>463</v>
      </c>
      <c r="E230" s="26"/>
      <c r="F230" s="5">
        <f>'MAY''22'!F230</f>
        <v>58</v>
      </c>
      <c r="G230" s="63">
        <f>'MAY''22'!G230</f>
        <v>3536.02</v>
      </c>
      <c r="H230" s="63">
        <f>'MAY''22'!H230</f>
        <v>235.95</v>
      </c>
      <c r="I230" s="5">
        <f>'MAY''22'!I230</f>
        <v>1.97</v>
      </c>
      <c r="J230" s="22"/>
      <c r="K230" s="5"/>
      <c r="L230" s="5">
        <f>'MAY''22'!L230</f>
        <v>1</v>
      </c>
      <c r="M230" s="5">
        <f>'MAY''22'!M230</f>
        <v>55</v>
      </c>
      <c r="N230" s="5"/>
      <c r="O230" s="5"/>
      <c r="P230" s="5"/>
      <c r="Q230" s="5"/>
      <c r="R230" s="5"/>
      <c r="S230" s="5"/>
      <c r="T230" s="5"/>
      <c r="U230" s="5"/>
      <c r="V230" s="5">
        <f>'MAY''22'!V230</f>
        <v>0</v>
      </c>
    </row>
    <row r="231" spans="1:22">
      <c r="A231" s="20"/>
      <c r="B231" s="18" t="str">
        <f>'MAY''22'!B231</f>
        <v>29.05.22</v>
      </c>
      <c r="C231" s="5">
        <f>'MAY''22'!C231</f>
        <v>229</v>
      </c>
      <c r="D231" s="5">
        <f>'MAY''22'!D231</f>
        <v>465</v>
      </c>
      <c r="E231" s="26"/>
      <c r="F231" s="5">
        <f>'MAY''22'!F231</f>
        <v>59</v>
      </c>
      <c r="G231" s="63">
        <f>'MAY''22'!G231</f>
        <v>3429.23</v>
      </c>
      <c r="H231" s="63">
        <f>'MAY''22'!H231</f>
        <v>395.77</v>
      </c>
      <c r="I231" s="5">
        <f>'MAY''22'!I231</f>
        <v>0</v>
      </c>
      <c r="J231" s="22"/>
      <c r="K231" s="5"/>
      <c r="L231" s="5">
        <f>'MAY''22'!L231</f>
        <v>2</v>
      </c>
      <c r="M231" s="5">
        <f>'MAY''22'!M231</f>
        <v>5</v>
      </c>
      <c r="N231" s="5"/>
      <c r="O231" s="5"/>
      <c r="P231" s="5"/>
      <c r="Q231" s="5"/>
      <c r="R231" s="5"/>
      <c r="S231" s="5"/>
      <c r="T231" s="5"/>
      <c r="U231" s="5"/>
      <c r="V231" s="5">
        <f>'MAY''22'!V231</f>
        <v>0</v>
      </c>
    </row>
    <row r="232" spans="1:22">
      <c r="A232" s="20"/>
      <c r="B232" s="18" t="str">
        <f>'MAY''22'!B232</f>
        <v>29.05.22</v>
      </c>
      <c r="C232" s="5">
        <f>'MAY''22'!C232</f>
        <v>230</v>
      </c>
      <c r="D232" s="5">
        <f>'MAY''22'!D232</f>
        <v>464</v>
      </c>
      <c r="E232" s="26"/>
      <c r="F232" s="5">
        <f>'MAY''22'!F232</f>
        <v>57</v>
      </c>
      <c r="G232" s="63">
        <f>'MAY''22'!G232</f>
        <v>3303.09</v>
      </c>
      <c r="H232" s="63">
        <f>'MAY''22'!H232</f>
        <v>387.91</v>
      </c>
      <c r="I232" s="5">
        <f>'MAY''22'!I232</f>
        <v>0</v>
      </c>
      <c r="J232" s="22"/>
      <c r="K232" s="5"/>
      <c r="L232" s="5">
        <f>'MAY''22'!L232</f>
        <v>1</v>
      </c>
      <c r="M232" s="5">
        <f>'MAY''22'!M232</f>
        <v>35</v>
      </c>
      <c r="N232" s="5"/>
      <c r="O232" s="5"/>
      <c r="P232" s="5"/>
      <c r="Q232" s="5"/>
      <c r="R232" s="5"/>
      <c r="S232" s="5"/>
      <c r="T232" s="5"/>
      <c r="U232" s="5"/>
      <c r="V232" s="5">
        <f>'MAY''22'!V232</f>
        <v>0</v>
      </c>
    </row>
    <row r="233" spans="1:22">
      <c r="A233" s="20"/>
      <c r="B233" s="18" t="str">
        <f>'MAY''22'!B233</f>
        <v>29.05.22</v>
      </c>
      <c r="C233" s="5">
        <f>'MAY''22'!C233</f>
        <v>231</v>
      </c>
      <c r="D233" s="5">
        <f>'MAY''22'!D233</f>
        <v>466</v>
      </c>
      <c r="E233" s="26"/>
      <c r="F233" s="5">
        <f>'MAY''22'!F233</f>
        <v>59</v>
      </c>
      <c r="G233" s="63">
        <f>'MAY''22'!G233</f>
        <v>3381.01</v>
      </c>
      <c r="H233" s="63">
        <f>'MAY''22'!H233</f>
        <v>449.99</v>
      </c>
      <c r="I233" s="5">
        <f>'MAY''22'!I233</f>
        <v>0</v>
      </c>
      <c r="J233" s="22"/>
      <c r="K233" s="5"/>
      <c r="L233" s="5">
        <f>'MAY''22'!L233</f>
        <v>1</v>
      </c>
      <c r="M233" s="5">
        <f>'MAY''22'!M233</f>
        <v>35</v>
      </c>
      <c r="N233" s="5"/>
      <c r="O233" s="5"/>
      <c r="P233" s="5"/>
      <c r="Q233" s="5"/>
      <c r="R233" s="5"/>
      <c r="S233" s="5"/>
      <c r="T233" s="5"/>
      <c r="U233" s="5"/>
      <c r="V233" s="5">
        <f>'MAY''22'!V233</f>
        <v>0</v>
      </c>
    </row>
    <row r="234" spans="1:22">
      <c r="A234" s="20"/>
      <c r="B234" s="18" t="str">
        <f>'MAY''22'!B234</f>
        <v>29.05.22</v>
      </c>
      <c r="C234" s="5">
        <f>'MAY''22'!C234</f>
        <v>232</v>
      </c>
      <c r="D234" s="5">
        <f>'MAY''22'!D234</f>
        <v>467</v>
      </c>
      <c r="E234" s="26"/>
      <c r="F234" s="5">
        <f>'MAY''22'!F234</f>
        <v>53</v>
      </c>
      <c r="G234" s="63">
        <f>'MAY''22'!G234</f>
        <v>3107.09</v>
      </c>
      <c r="H234" s="63">
        <f>'MAY''22'!H234</f>
        <v>327.91</v>
      </c>
      <c r="I234" s="5">
        <f>'MAY''22'!I234</f>
        <v>0</v>
      </c>
      <c r="J234" s="22"/>
      <c r="K234" s="5"/>
      <c r="L234" s="5">
        <f>'MAY''22'!L234</f>
        <v>1</v>
      </c>
      <c r="M234" s="5">
        <f>'MAY''22'!M234</f>
        <v>45</v>
      </c>
      <c r="N234" s="5"/>
      <c r="O234" s="5"/>
      <c r="P234" s="5"/>
      <c r="Q234" s="5"/>
      <c r="R234" s="5"/>
      <c r="S234" s="5"/>
      <c r="T234" s="5"/>
      <c r="U234" s="5"/>
      <c r="V234" s="5">
        <f>'MAY''22'!V234</f>
        <v>0</v>
      </c>
    </row>
    <row r="235" spans="1:22">
      <c r="A235" s="20"/>
      <c r="B235" s="18" t="str">
        <f>'MAY''22'!B235</f>
        <v>29.05.22</v>
      </c>
      <c r="C235" s="5">
        <f>'MAY''22'!C235</f>
        <v>233</v>
      </c>
      <c r="D235" s="5">
        <f>'MAY''22'!D235</f>
        <v>468</v>
      </c>
      <c r="E235" s="26"/>
      <c r="F235" s="5">
        <f>'MAY''22'!F235</f>
        <v>58</v>
      </c>
      <c r="G235" s="63">
        <f>'MAY''22'!G235</f>
        <v>3264.43</v>
      </c>
      <c r="H235" s="63">
        <f>'MAY''22'!H235</f>
        <v>504.57</v>
      </c>
      <c r="I235" s="5">
        <f>'MAY''22'!I235</f>
        <v>0</v>
      </c>
      <c r="J235" s="22"/>
      <c r="K235" s="5"/>
      <c r="L235" s="5">
        <f>'MAY''22'!L235</f>
        <v>1</v>
      </c>
      <c r="M235" s="5">
        <f>'MAY''22'!M235</f>
        <v>45</v>
      </c>
      <c r="N235" s="5"/>
      <c r="O235" s="5"/>
      <c r="P235" s="5"/>
      <c r="Q235" s="5"/>
      <c r="R235" s="5"/>
      <c r="S235" s="5"/>
      <c r="T235" s="5"/>
      <c r="U235" s="5"/>
      <c r="V235" s="5">
        <f>'MAY''22'!V235</f>
        <v>0</v>
      </c>
    </row>
    <row r="236" spans="1:22">
      <c r="A236" s="20"/>
      <c r="B236" s="18" t="str">
        <f>'MAY''22'!B236</f>
        <v>29.05.22</v>
      </c>
      <c r="C236" s="5">
        <f>'MAY''22'!C236</f>
        <v>234</v>
      </c>
      <c r="D236" s="5">
        <f>'MAY''22'!D236</f>
        <v>469</v>
      </c>
      <c r="E236" s="26"/>
      <c r="F236" s="5">
        <f>'MAY''22'!F236</f>
        <v>58</v>
      </c>
      <c r="G236" s="63">
        <f>'MAY''22'!G236</f>
        <v>3676.4</v>
      </c>
      <c r="H236" s="63">
        <f>'MAY''22'!H236</f>
        <v>383.6</v>
      </c>
      <c r="I236" s="5">
        <f>'MAY''22'!I236</f>
        <v>0</v>
      </c>
      <c r="J236" s="22"/>
      <c r="K236" s="5"/>
      <c r="L236" s="5">
        <f>'MAY''22'!L236</f>
        <v>1</v>
      </c>
      <c r="M236" s="5">
        <f>'MAY''22'!M236</f>
        <v>55</v>
      </c>
      <c r="N236" s="5"/>
      <c r="O236" s="5"/>
      <c r="P236" s="5"/>
      <c r="Q236" s="5"/>
      <c r="R236" s="5"/>
      <c r="S236" s="5"/>
      <c r="T236" s="5"/>
      <c r="U236" s="5"/>
      <c r="V236" s="5">
        <f>'MAY''22'!V236</f>
        <v>0</v>
      </c>
    </row>
    <row r="237" spans="1:22">
      <c r="A237" s="20"/>
      <c r="B237" s="18" t="str">
        <f>'MAY''22'!B237</f>
        <v>29.05.22</v>
      </c>
      <c r="C237" s="5">
        <f>'MAY''22'!C237</f>
        <v>235</v>
      </c>
      <c r="D237" s="5">
        <f>'MAY''22'!D237</f>
        <v>470</v>
      </c>
      <c r="E237" s="26"/>
      <c r="F237" s="5">
        <f>'MAY''22'!F237</f>
        <v>58</v>
      </c>
      <c r="G237" s="63">
        <f>'MAY''22'!G237</f>
        <v>3400.25</v>
      </c>
      <c r="H237" s="63">
        <f>'MAY''22'!H237</f>
        <v>342.75</v>
      </c>
      <c r="I237" s="5">
        <f>'MAY''22'!I237</f>
        <v>0</v>
      </c>
      <c r="J237" s="22"/>
      <c r="K237" s="5"/>
      <c r="L237" s="5">
        <f>'MAY''22'!L237</f>
        <v>2</v>
      </c>
      <c r="M237" s="5">
        <f>'MAY''22'!M237</f>
        <v>0</v>
      </c>
      <c r="N237" s="5"/>
      <c r="O237" s="5"/>
      <c r="P237" s="5"/>
      <c r="Q237" s="5"/>
      <c r="R237" s="5"/>
      <c r="S237" s="5"/>
      <c r="T237" s="5"/>
      <c r="U237" s="5"/>
      <c r="V237" s="5">
        <f>'MAY''22'!V237</f>
        <v>0</v>
      </c>
    </row>
    <row r="238" spans="1:22">
      <c r="A238" s="20"/>
      <c r="B238" s="18" t="str">
        <f>'MAY''22'!B238</f>
        <v>29.05.22</v>
      </c>
      <c r="C238" s="5">
        <f>'MAY''22'!C238</f>
        <v>236</v>
      </c>
      <c r="D238" s="5">
        <f>'MAY''22'!D238</f>
        <v>471</v>
      </c>
      <c r="E238" s="26"/>
      <c r="F238" s="5">
        <f>'MAY''22'!F238</f>
        <v>57</v>
      </c>
      <c r="G238" s="63">
        <f>'MAY''22'!G238</f>
        <v>3317.86</v>
      </c>
      <c r="H238" s="63">
        <f>'MAY''22'!H238</f>
        <v>368.14</v>
      </c>
      <c r="I238" s="5">
        <f>'MAY''22'!I238</f>
        <v>0</v>
      </c>
      <c r="J238" s="22"/>
      <c r="K238" s="5"/>
      <c r="L238" s="5">
        <f>'MAY''22'!L238</f>
        <v>1</v>
      </c>
      <c r="M238" s="5">
        <f>'MAY''22'!M238</f>
        <v>30</v>
      </c>
      <c r="N238" s="5"/>
      <c r="O238" s="5"/>
      <c r="P238" s="5"/>
      <c r="Q238" s="5"/>
      <c r="R238" s="5"/>
      <c r="S238" s="5"/>
      <c r="T238" s="5"/>
      <c r="U238" s="5"/>
      <c r="V238" s="5">
        <f>'MAY''22'!V238</f>
        <v>0</v>
      </c>
    </row>
    <row r="239" spans="1:22">
      <c r="A239" s="20"/>
      <c r="B239" s="18" t="str">
        <f>'MAY''22'!B239</f>
        <v>29.05.22</v>
      </c>
      <c r="C239" s="5">
        <f>'MAY''22'!C239</f>
        <v>237</v>
      </c>
      <c r="D239" s="5">
        <f>'MAY''22'!D239</f>
        <v>472</v>
      </c>
      <c r="E239" s="26"/>
      <c r="F239" s="5">
        <f>'MAY''22'!F239</f>
        <v>59</v>
      </c>
      <c r="G239" s="63">
        <f>'MAY''22'!G239</f>
        <v>3457.66</v>
      </c>
      <c r="H239" s="63">
        <f>'MAY''22'!H239</f>
        <v>354.34</v>
      </c>
      <c r="I239" s="5">
        <f>'MAY''22'!I239</f>
        <v>0</v>
      </c>
      <c r="J239" s="22"/>
      <c r="K239" s="5"/>
      <c r="L239" s="5">
        <f>'MAY''22'!L239</f>
        <v>2</v>
      </c>
      <c r="M239" s="5">
        <f>'MAY''22'!M239</f>
        <v>20</v>
      </c>
      <c r="N239" s="5"/>
      <c r="O239" s="5"/>
      <c r="P239" s="5"/>
      <c r="Q239" s="5"/>
      <c r="R239" s="5"/>
      <c r="S239" s="5"/>
      <c r="T239" s="5"/>
      <c r="U239" s="5"/>
      <c r="V239" s="5">
        <f>'MAY''22'!V239</f>
        <v>0</v>
      </c>
    </row>
    <row r="240" spans="1:22">
      <c r="A240" s="20"/>
      <c r="B240" s="18" t="str">
        <f>'MAY''22'!B240</f>
        <v>30.05.22</v>
      </c>
      <c r="C240" s="5">
        <f>'MAY''22'!C240</f>
        <v>238</v>
      </c>
      <c r="D240" s="5">
        <f>'MAY''22'!D240</f>
        <v>473</v>
      </c>
      <c r="E240" s="26"/>
      <c r="F240" s="5">
        <f>'MAY''22'!F240</f>
        <v>57</v>
      </c>
      <c r="G240" s="63">
        <f>'MAY''22'!G240</f>
        <v>3351.47</v>
      </c>
      <c r="H240" s="63">
        <f>'MAY''22'!H240</f>
        <v>335.53</v>
      </c>
      <c r="I240" s="5">
        <f>'MAY''22'!I240</f>
        <v>0</v>
      </c>
      <c r="J240" s="22"/>
      <c r="K240" s="5"/>
      <c r="L240" s="5">
        <f>'MAY''22'!L240</f>
        <v>2</v>
      </c>
      <c r="M240" s="5">
        <f>'MAY''22'!M240</f>
        <v>20</v>
      </c>
      <c r="N240" s="5"/>
      <c r="O240" s="5"/>
      <c r="P240" s="5"/>
      <c r="Q240" s="5"/>
      <c r="R240" s="5"/>
      <c r="S240" s="5"/>
      <c r="T240" s="5"/>
      <c r="U240" s="5"/>
      <c r="V240" s="5">
        <f>'MAY''22'!V240</f>
        <v>0</v>
      </c>
    </row>
    <row r="241" spans="1:22">
      <c r="A241" s="20"/>
      <c r="B241" s="18" t="str">
        <f>'MAY''22'!B241</f>
        <v>30.05.22</v>
      </c>
      <c r="C241" s="5">
        <f>'MAY''22'!C241</f>
        <v>239</v>
      </c>
      <c r="D241" s="5">
        <f>'MAY''22'!D241</f>
        <v>474</v>
      </c>
      <c r="E241" s="26"/>
      <c r="F241" s="5">
        <f>'MAY''22'!F241</f>
        <v>58</v>
      </c>
      <c r="G241" s="63">
        <f>'MAY''22'!G241</f>
        <v>3561.8</v>
      </c>
      <c r="H241" s="63">
        <f>'MAY''22'!H241</f>
        <v>498.2</v>
      </c>
      <c r="I241" s="5">
        <f>'MAY''22'!I241</f>
        <v>0</v>
      </c>
      <c r="J241" s="22"/>
      <c r="K241" s="5"/>
      <c r="L241" s="5">
        <f>'MAY''22'!L241</f>
        <v>2</v>
      </c>
      <c r="M241" s="5">
        <f>'MAY''22'!M241</f>
        <v>55</v>
      </c>
      <c r="N241" s="5"/>
      <c r="O241" s="5"/>
      <c r="P241" s="5"/>
      <c r="Q241" s="5"/>
      <c r="R241" s="5"/>
      <c r="S241" s="5"/>
      <c r="T241" s="5"/>
      <c r="U241" s="5"/>
      <c r="V241" s="5">
        <f>'MAY''22'!V241</f>
        <v>0</v>
      </c>
    </row>
    <row r="242" spans="1:22">
      <c r="A242" s="20"/>
      <c r="B242" s="18" t="str">
        <f>'MAY''22'!B242</f>
        <v>30.05.22</v>
      </c>
      <c r="C242" s="5">
        <f>'MAY''22'!C242</f>
        <v>240</v>
      </c>
      <c r="D242" s="5">
        <f>'MAY''22'!D242</f>
        <v>475</v>
      </c>
      <c r="E242" s="26"/>
      <c r="F242" s="5">
        <f>'MAY''22'!F242</f>
        <v>56</v>
      </c>
      <c r="G242" s="63">
        <f>'MAY''22'!G242</f>
        <v>3322.45</v>
      </c>
      <c r="H242" s="63">
        <f>'MAY''22'!H242</f>
        <v>316.55</v>
      </c>
      <c r="I242" s="5">
        <f>'MAY''22'!I242</f>
        <v>0</v>
      </c>
      <c r="J242" s="22"/>
      <c r="K242" s="5"/>
      <c r="L242" s="5">
        <f>'MAY''22'!L242</f>
        <v>1</v>
      </c>
      <c r="M242" s="5">
        <f>'MAY''22'!M242</f>
        <v>35</v>
      </c>
      <c r="N242" s="5"/>
      <c r="O242" s="5"/>
      <c r="P242" s="5"/>
      <c r="Q242" s="5"/>
      <c r="R242" s="5"/>
      <c r="S242" s="5"/>
      <c r="T242" s="5"/>
      <c r="U242" s="5"/>
      <c r="V242" s="5">
        <f>'MAY''22'!V242</f>
        <v>0</v>
      </c>
    </row>
    <row r="243" spans="1:22">
      <c r="A243" s="20"/>
      <c r="B243" s="18" t="str">
        <f>'MAY''22'!B243</f>
        <v>30.05.22</v>
      </c>
      <c r="C243" s="5">
        <f>'MAY''22'!C243</f>
        <v>241</v>
      </c>
      <c r="D243" s="5">
        <f>'MAY''22'!D243</f>
        <v>476</v>
      </c>
      <c r="E243" s="26"/>
      <c r="F243" s="5">
        <f>'MAY''22'!F243</f>
        <v>56</v>
      </c>
      <c r="G243" s="63">
        <f>'MAY''22'!G243</f>
        <v>3295.25</v>
      </c>
      <c r="H243" s="63">
        <f>'MAY''22'!H243</f>
        <v>329.75</v>
      </c>
      <c r="I243" s="5">
        <f>'MAY''22'!I243</f>
        <v>0</v>
      </c>
      <c r="J243" s="22"/>
      <c r="K243" s="5"/>
      <c r="L243" s="5">
        <f>'MAY''22'!L243</f>
        <v>1</v>
      </c>
      <c r="M243" s="5">
        <f>'MAY''22'!M243</f>
        <v>40</v>
      </c>
      <c r="N243" s="5"/>
      <c r="O243" s="5"/>
      <c r="P243" s="5"/>
      <c r="Q243" s="5"/>
      <c r="R243" s="5"/>
      <c r="S243" s="5"/>
      <c r="T243" s="5"/>
      <c r="U243" s="5"/>
      <c r="V243" s="5">
        <f>'MAY''22'!V243</f>
        <v>0</v>
      </c>
    </row>
    <row r="244" spans="1:22">
      <c r="A244" s="20"/>
      <c r="B244" s="18" t="str">
        <f>'MAY''22'!B244</f>
        <v>30.05.22</v>
      </c>
      <c r="C244" s="5">
        <f>'MAY''22'!C244</f>
        <v>242</v>
      </c>
      <c r="D244" s="5">
        <f>'MAY''22'!D244</f>
        <v>478</v>
      </c>
      <c r="E244" s="26"/>
      <c r="F244" s="5">
        <f>'MAY''22'!F244</f>
        <v>57</v>
      </c>
      <c r="G244" s="63">
        <f>'MAY''22'!G244</f>
        <v>3398.86</v>
      </c>
      <c r="H244" s="63">
        <f>'MAY''22'!H244</f>
        <v>275.14</v>
      </c>
      <c r="I244" s="5">
        <f>'MAY''22'!I244</f>
        <v>0</v>
      </c>
      <c r="J244" s="22"/>
      <c r="K244" s="5"/>
      <c r="L244" s="5">
        <f>'MAY''22'!L244</f>
        <v>2</v>
      </c>
      <c r="M244" s="5">
        <f>'MAY''22'!M244</f>
        <v>10</v>
      </c>
      <c r="N244" s="5"/>
      <c r="O244" s="5"/>
      <c r="P244" s="5"/>
      <c r="Q244" s="5"/>
      <c r="R244" s="5"/>
      <c r="S244" s="5"/>
      <c r="T244" s="5"/>
      <c r="U244" s="5"/>
      <c r="V244" s="5">
        <f>'MAY''22'!V244</f>
        <v>0</v>
      </c>
    </row>
    <row r="245" spans="1:22">
      <c r="A245" s="20"/>
      <c r="B245" s="18" t="str">
        <f>'MAY''22'!B245</f>
        <v>30.05.22</v>
      </c>
      <c r="C245" s="5">
        <f>'MAY''22'!C245</f>
        <v>243</v>
      </c>
      <c r="D245" s="5">
        <f>'MAY''22'!D245</f>
        <v>477</v>
      </c>
      <c r="E245" s="26"/>
      <c r="F245" s="5">
        <f>'MAY''22'!F245</f>
        <v>55</v>
      </c>
      <c r="G245" s="63">
        <f>'MAY''22'!G245</f>
        <v>3231.3</v>
      </c>
      <c r="H245" s="63">
        <f>'MAY''22'!H245</f>
        <v>396.7</v>
      </c>
      <c r="I245" s="5">
        <f>'MAY''22'!I245</f>
        <v>0</v>
      </c>
      <c r="J245" s="22"/>
      <c r="K245" s="5"/>
      <c r="L245" s="5">
        <f>'MAY''22'!L245</f>
        <v>2</v>
      </c>
      <c r="M245" s="5">
        <f>'MAY''22'!M245</f>
        <v>0</v>
      </c>
      <c r="N245" s="5"/>
      <c r="O245" s="5"/>
      <c r="P245" s="5"/>
      <c r="Q245" s="5"/>
      <c r="R245" s="5"/>
      <c r="S245" s="5"/>
      <c r="T245" s="5"/>
      <c r="U245" s="5"/>
      <c r="V245" s="5">
        <f>'MAY''22'!V245</f>
        <v>0</v>
      </c>
    </row>
    <row r="246" spans="1:22">
      <c r="A246" s="20"/>
      <c r="B246" s="18" t="str">
        <f>'MAY''22'!B246</f>
        <v>30.05.22</v>
      </c>
      <c r="C246" s="5">
        <f>'MAY''22'!C246</f>
        <v>244</v>
      </c>
      <c r="D246" s="5">
        <f>'MAY''22'!D246</f>
        <v>479</v>
      </c>
      <c r="E246" s="26"/>
      <c r="F246" s="5">
        <f>'MAY''22'!F246</f>
        <v>59</v>
      </c>
      <c r="G246" s="63">
        <f>'MAY''22'!G246</f>
        <v>3443.41</v>
      </c>
      <c r="H246" s="63">
        <f>'MAY''22'!H246</f>
        <v>387.59</v>
      </c>
      <c r="I246" s="5">
        <f>'MAY''22'!I246</f>
        <v>0</v>
      </c>
      <c r="J246" s="22"/>
      <c r="K246" s="5"/>
      <c r="L246" s="5">
        <f>'MAY''22'!L246</f>
        <v>1</v>
      </c>
      <c r="M246" s="5">
        <f>'MAY''22'!M246</f>
        <v>45</v>
      </c>
      <c r="N246" s="5"/>
      <c r="O246" s="5"/>
      <c r="P246" s="5"/>
      <c r="Q246" s="5"/>
      <c r="R246" s="5"/>
      <c r="S246" s="5"/>
      <c r="T246" s="5"/>
      <c r="U246" s="5"/>
      <c r="V246" s="5">
        <f>'MAY''22'!V246</f>
        <v>0</v>
      </c>
    </row>
    <row r="247" spans="1:22">
      <c r="A247" s="20"/>
      <c r="B247" s="18" t="str">
        <f>'MAY''22'!B247</f>
        <v>30.05.22</v>
      </c>
      <c r="C247" s="5">
        <f>'MAY''22'!C247</f>
        <v>245</v>
      </c>
      <c r="D247" s="5">
        <f>'MAY''22'!D247</f>
        <v>480</v>
      </c>
      <c r="E247" s="26"/>
      <c r="F247" s="5">
        <f>'MAY''22'!F247</f>
        <v>49</v>
      </c>
      <c r="G247" s="63">
        <f>'MAY''22'!G247</f>
        <v>2897.73</v>
      </c>
      <c r="H247" s="63">
        <f>'MAY''22'!H247</f>
        <v>279.27</v>
      </c>
      <c r="I247" s="5">
        <f>'MAY''22'!I247</f>
        <v>0</v>
      </c>
      <c r="J247" s="22"/>
      <c r="K247" s="5"/>
      <c r="L247" s="5">
        <f>'MAY''22'!L247</f>
        <v>1</v>
      </c>
      <c r="M247" s="5">
        <f>'MAY''22'!M247</f>
        <v>45</v>
      </c>
      <c r="N247" s="5"/>
      <c r="O247" s="5"/>
      <c r="P247" s="5"/>
      <c r="Q247" s="5"/>
      <c r="R247" s="5"/>
      <c r="S247" s="5"/>
      <c r="T247" s="5"/>
      <c r="U247" s="5"/>
      <c r="V247" s="5">
        <f>'MAY''22'!V247</f>
        <v>0</v>
      </c>
    </row>
    <row r="248" spans="1:22">
      <c r="A248" s="20"/>
      <c r="B248" s="18" t="str">
        <f>'MAY''22'!B248</f>
        <v>31.05.22</v>
      </c>
      <c r="C248" s="5">
        <f>'MAY''22'!C248</f>
        <v>246</v>
      </c>
      <c r="D248" s="5">
        <f>'MAY''22'!D248</f>
        <v>481</v>
      </c>
      <c r="E248" s="26"/>
      <c r="F248" s="5">
        <f>'MAY''22'!F248</f>
        <v>59</v>
      </c>
      <c r="G248" s="63">
        <f>'MAY''22'!G248</f>
        <v>3454.63</v>
      </c>
      <c r="H248" s="63">
        <f>'MAY''22'!H248</f>
        <v>362.37</v>
      </c>
      <c r="I248" s="5">
        <f>'MAY''22'!I248</f>
        <v>0</v>
      </c>
      <c r="J248" s="22"/>
      <c r="K248" s="5"/>
      <c r="L248" s="5">
        <f>'MAY''22'!L248</f>
        <v>2</v>
      </c>
      <c r="M248" s="5">
        <f>'MAY''22'!M248</f>
        <v>0</v>
      </c>
      <c r="N248" s="5"/>
      <c r="O248" s="5"/>
      <c r="P248" s="5"/>
      <c r="Q248" s="5"/>
      <c r="R248" s="5"/>
      <c r="S248" s="5"/>
      <c r="T248" s="5"/>
      <c r="U248" s="5"/>
      <c r="V248" s="5">
        <f>'MAY''22'!V248</f>
        <v>0</v>
      </c>
    </row>
    <row r="249" spans="1:22">
      <c r="A249" s="20"/>
      <c r="B249" s="18" t="str">
        <f>'MAY''22'!B249</f>
        <v>31.05.22</v>
      </c>
      <c r="C249" s="5">
        <f>'MAY''22'!C249</f>
        <v>247</v>
      </c>
      <c r="D249" s="5">
        <f>'MAY''22'!D249</f>
        <v>482</v>
      </c>
      <c r="E249" s="26"/>
      <c r="F249" s="5">
        <f>'MAY''22'!F249</f>
        <v>58</v>
      </c>
      <c r="G249" s="63">
        <f>'MAY''22'!G249</f>
        <v>3392.24</v>
      </c>
      <c r="H249" s="63">
        <f>'MAY''22'!H249</f>
        <v>357.76</v>
      </c>
      <c r="I249" s="5">
        <f>'MAY''22'!I249</f>
        <v>0</v>
      </c>
      <c r="J249" s="22"/>
      <c r="K249" s="5"/>
      <c r="L249" s="5">
        <f>'MAY''22'!L249</f>
        <v>1</v>
      </c>
      <c r="M249" s="5">
        <f>'MAY''22'!M249</f>
        <v>55</v>
      </c>
      <c r="N249" s="5"/>
      <c r="O249" s="5"/>
      <c r="P249" s="5"/>
      <c r="Q249" s="5"/>
      <c r="R249" s="5"/>
      <c r="S249" s="5"/>
      <c r="T249" s="5"/>
      <c r="U249" s="5"/>
      <c r="V249" s="5">
        <f>'MAY''22'!V249</f>
        <v>0</v>
      </c>
    </row>
    <row r="250" spans="1:22">
      <c r="A250" s="20"/>
      <c r="B250" s="18" t="str">
        <f>'MAY''22'!B250</f>
        <v>31.05.22</v>
      </c>
      <c r="C250" s="5">
        <f>'MAY''22'!C250</f>
        <v>248</v>
      </c>
      <c r="D250" s="5">
        <f>'MAY''22'!D250</f>
        <v>483</v>
      </c>
      <c r="E250" s="26"/>
      <c r="F250" s="5">
        <f>'MAY''22'!F250</f>
        <v>59</v>
      </c>
      <c r="G250" s="63">
        <f>'MAY''22'!G250</f>
        <v>3517.44</v>
      </c>
      <c r="H250" s="63">
        <f>'MAY''22'!H250</f>
        <v>292.14999999999998</v>
      </c>
      <c r="I250" s="5">
        <f>'MAY''22'!I250</f>
        <v>1.59</v>
      </c>
      <c r="J250" s="22"/>
      <c r="K250" s="5"/>
      <c r="L250" s="5">
        <f>'MAY''22'!L250</f>
        <v>2</v>
      </c>
      <c r="M250" s="5">
        <f>'MAY''22'!M250</f>
        <v>15</v>
      </c>
      <c r="N250" s="5"/>
      <c r="O250" s="5"/>
      <c r="P250" s="5"/>
      <c r="Q250" s="5"/>
      <c r="R250" s="5"/>
      <c r="S250" s="5"/>
      <c r="T250" s="5"/>
      <c r="U250" s="5"/>
      <c r="V250" s="5">
        <f>'MAY''22'!V250</f>
        <v>0</v>
      </c>
    </row>
    <row r="251" spans="1:22">
      <c r="A251" s="20"/>
      <c r="B251" s="18" t="str">
        <f>'MAY''22'!B251</f>
        <v>31.05.22</v>
      </c>
      <c r="C251" s="5">
        <f>'MAY''22'!C251</f>
        <v>249</v>
      </c>
      <c r="D251" s="5">
        <f>'MAY''22'!D251</f>
        <v>484</v>
      </c>
      <c r="E251" s="26"/>
      <c r="F251" s="5">
        <f>'MAY''22'!F251</f>
        <v>59</v>
      </c>
      <c r="G251" s="63">
        <f>'MAY''22'!G251</f>
        <v>3580.01</v>
      </c>
      <c r="H251" s="63">
        <f>'MAY''22'!H251</f>
        <v>237.15</v>
      </c>
      <c r="I251" s="5">
        <f>'MAY''22'!I251</f>
        <v>4.16</v>
      </c>
      <c r="J251" s="22"/>
      <c r="K251" s="5"/>
      <c r="L251" s="5">
        <f>'MAY''22'!L251</f>
        <v>2</v>
      </c>
      <c r="M251" s="5">
        <f>'MAY''22'!M251</f>
        <v>0</v>
      </c>
      <c r="N251" s="5"/>
      <c r="O251" s="5"/>
      <c r="P251" s="5"/>
      <c r="Q251" s="5"/>
      <c r="R251" s="5"/>
      <c r="S251" s="5"/>
      <c r="T251" s="5"/>
      <c r="U251" s="5"/>
      <c r="V251" s="5">
        <f>'MAY''22'!V251</f>
        <v>0</v>
      </c>
    </row>
    <row r="252" spans="1:22">
      <c r="A252" s="20"/>
      <c r="B252" s="18" t="str">
        <f>'MAY''22'!B252</f>
        <v>31.05.22</v>
      </c>
      <c r="C252" s="5">
        <f>'MAY''22'!C252</f>
        <v>250</v>
      </c>
      <c r="D252" s="5">
        <f>'MAY''22'!D252</f>
        <v>485</v>
      </c>
      <c r="E252" s="26"/>
      <c r="F252" s="5">
        <f>'MAY''22'!F252</f>
        <v>58</v>
      </c>
      <c r="G252" s="63">
        <f>'MAY''22'!G252</f>
        <v>3477.9</v>
      </c>
      <c r="H252" s="63">
        <f>'MAY''22'!H252</f>
        <v>256.10000000000002</v>
      </c>
      <c r="I252" s="5">
        <f>'MAY''22'!I252</f>
        <v>0</v>
      </c>
      <c r="J252" s="22"/>
      <c r="K252" s="5"/>
      <c r="L252" s="5">
        <f>'MAY''22'!L252</f>
        <v>1</v>
      </c>
      <c r="M252" s="5">
        <f>'MAY''22'!M252</f>
        <v>55</v>
      </c>
      <c r="N252" s="5"/>
      <c r="O252" s="5"/>
      <c r="P252" s="5"/>
      <c r="Q252" s="5"/>
      <c r="R252" s="5"/>
      <c r="S252" s="5"/>
      <c r="T252" s="5"/>
      <c r="U252" s="5"/>
      <c r="V252" s="5">
        <f>'MAY''22'!V252</f>
        <v>0</v>
      </c>
    </row>
    <row r="253" spans="1:22">
      <c r="A253" s="20"/>
      <c r="B253" s="18" t="str">
        <f>'MAY''22'!B253</f>
        <v>31.05.22</v>
      </c>
      <c r="C253" s="5">
        <f>'MAY''22'!C253</f>
        <v>251</v>
      </c>
      <c r="D253" s="5">
        <f>'MAY''22'!D253</f>
        <v>486</v>
      </c>
      <c r="E253" s="26"/>
      <c r="F253" s="5">
        <f>'MAY''22'!F253</f>
        <v>59</v>
      </c>
      <c r="G253" s="63">
        <f>'MAY''22'!G253</f>
        <v>3509.01</v>
      </c>
      <c r="H253" s="63">
        <f>'MAY''22'!H253</f>
        <v>319.99</v>
      </c>
      <c r="I253" s="5">
        <f>'MAY''22'!I253</f>
        <v>0</v>
      </c>
      <c r="J253" s="22"/>
      <c r="K253" s="5"/>
      <c r="L253" s="5">
        <f>'MAY''22'!L253</f>
        <v>1</v>
      </c>
      <c r="M253" s="5">
        <f>'MAY''22'!M253</f>
        <v>45</v>
      </c>
      <c r="N253" s="5"/>
      <c r="O253" s="5"/>
      <c r="P253" s="5"/>
      <c r="Q253" s="5"/>
      <c r="R253" s="5"/>
      <c r="S253" s="5"/>
      <c r="T253" s="5"/>
      <c r="U253" s="5"/>
      <c r="V253" s="5">
        <f>'MAY''22'!V253</f>
        <v>0</v>
      </c>
    </row>
    <row r="254" spans="1:22">
      <c r="A254" s="20"/>
      <c r="B254" s="18" t="str">
        <f>'MAY''22'!B254</f>
        <v>31.05.22</v>
      </c>
      <c r="C254" s="5">
        <f>'MAY''22'!C254</f>
        <v>252</v>
      </c>
      <c r="D254" s="5">
        <f>'MAY''22'!D254</f>
        <v>488</v>
      </c>
      <c r="E254" s="26"/>
      <c r="F254" s="5">
        <f>'MAY''22'!F254</f>
        <v>58</v>
      </c>
      <c r="G254" s="63">
        <f>'MAY''22'!G254</f>
        <v>3652.8</v>
      </c>
      <c r="H254" s="63">
        <f>'MAY''22'!H254</f>
        <v>407.2</v>
      </c>
      <c r="I254" s="5">
        <f>'MAY''22'!I254</f>
        <v>0</v>
      </c>
      <c r="J254" s="22"/>
      <c r="K254" s="5"/>
      <c r="L254" s="5">
        <f>'MAY''22'!L254</f>
        <v>1</v>
      </c>
      <c r="M254" s="5">
        <f>'MAY''22'!M254</f>
        <v>45</v>
      </c>
      <c r="N254" s="5"/>
      <c r="O254" s="5"/>
      <c r="P254" s="5"/>
      <c r="Q254" s="5"/>
      <c r="R254" s="5"/>
      <c r="S254" s="5"/>
      <c r="T254" s="5"/>
      <c r="U254" s="5"/>
      <c r="V254" s="5">
        <f>'MAY''22'!V254</f>
        <v>0</v>
      </c>
    </row>
    <row r="255" spans="1:22">
      <c r="A255" s="20"/>
      <c r="B255" s="18" t="str">
        <f>'MAY''22'!B255</f>
        <v>31.05.22</v>
      </c>
      <c r="C255" s="5">
        <f>'MAY''22'!C255</f>
        <v>253</v>
      </c>
      <c r="D255" s="5">
        <f>'MAY''22'!D255</f>
        <v>487</v>
      </c>
      <c r="E255" s="26"/>
      <c r="F255" s="5">
        <f>'MAY''22'!F255</f>
        <v>57</v>
      </c>
      <c r="G255" s="63">
        <f>'MAY''22'!G255</f>
        <v>3351.06</v>
      </c>
      <c r="H255" s="63">
        <f>'MAY''22'!H255</f>
        <v>318.94</v>
      </c>
      <c r="I255" s="5">
        <f>'MAY''22'!I255</f>
        <v>0</v>
      </c>
      <c r="J255" s="22"/>
      <c r="K255" s="5"/>
      <c r="L255" s="5">
        <f>'MAY''22'!L255</f>
        <v>2</v>
      </c>
      <c r="M255" s="5">
        <f>'MAY''22'!M255</f>
        <v>0</v>
      </c>
      <c r="N255" s="5"/>
      <c r="O255" s="5"/>
      <c r="P255" s="5"/>
      <c r="Q255" s="5"/>
      <c r="R255" s="5"/>
      <c r="S255" s="5"/>
      <c r="T255" s="5"/>
      <c r="U255" s="5"/>
      <c r="V255" s="5">
        <f>'MAY''22'!V255</f>
        <v>0</v>
      </c>
    </row>
    <row r="256" spans="1:22">
      <c r="A256" s="20"/>
      <c r="B256" s="18" t="str">
        <f>'MAY''22'!B256</f>
        <v>31.05.22</v>
      </c>
      <c r="C256" s="5">
        <f>'MAY''22'!C256</f>
        <v>254</v>
      </c>
      <c r="D256" s="5">
        <f>'MAY''22'!D256</f>
        <v>489</v>
      </c>
      <c r="E256" s="26"/>
      <c r="F256" s="5">
        <f>'MAY''22'!F256</f>
        <v>58</v>
      </c>
      <c r="G256" s="63">
        <f>'MAY''22'!G256</f>
        <v>3359.85</v>
      </c>
      <c r="H256" s="63">
        <f>'MAY''22'!H256</f>
        <v>387.15</v>
      </c>
      <c r="I256" s="5">
        <f>'MAY''22'!I256</f>
        <v>0</v>
      </c>
      <c r="J256" s="22"/>
      <c r="K256" s="5"/>
      <c r="L256" s="5">
        <f>'MAY''22'!L256</f>
        <v>1</v>
      </c>
      <c r="M256" s="5">
        <f>'MAY''22'!M256</f>
        <v>25</v>
      </c>
      <c r="N256" s="5"/>
      <c r="O256" s="5"/>
      <c r="P256" s="5"/>
      <c r="Q256" s="5"/>
      <c r="R256" s="5"/>
      <c r="S256" s="5"/>
      <c r="T256" s="5"/>
      <c r="U256" s="5"/>
      <c r="V256" s="5">
        <f>'MAY''22'!V256</f>
        <v>0</v>
      </c>
    </row>
    <row r="257" spans="1:23">
      <c r="A257" s="20"/>
      <c r="B257" s="18" t="str">
        <f>'MAY''22'!B257</f>
        <v>31.05.22</v>
      </c>
      <c r="C257" s="5">
        <f>'MAY''22'!C257</f>
        <v>255</v>
      </c>
      <c r="D257" s="5">
        <f>'MAY''22'!D257</f>
        <v>490</v>
      </c>
      <c r="E257" s="26"/>
      <c r="F257" s="5">
        <f>'MAY''22'!F257</f>
        <v>58</v>
      </c>
      <c r="G257" s="63">
        <f>'MAY''22'!G257</f>
        <v>3634.4</v>
      </c>
      <c r="H257" s="63">
        <f>'MAY''22'!H257</f>
        <v>425.6</v>
      </c>
      <c r="I257" s="5">
        <f>'MAY''22'!I257</f>
        <v>0</v>
      </c>
      <c r="J257" s="22"/>
      <c r="K257" s="5"/>
      <c r="L257" s="5">
        <f>'MAY''22'!L257</f>
        <v>1</v>
      </c>
      <c r="M257" s="5">
        <f>'MAY''22'!M257</f>
        <v>50</v>
      </c>
      <c r="N257" s="5"/>
      <c r="O257" s="5"/>
      <c r="P257" s="5"/>
      <c r="Q257" s="5"/>
      <c r="R257" s="5"/>
      <c r="S257" s="5"/>
      <c r="T257" s="5"/>
      <c r="U257" s="5"/>
      <c r="V257" s="5">
        <f>'MAY''22'!V257</f>
        <v>0</v>
      </c>
    </row>
    <row r="258" spans="1:23" ht="18.75">
      <c r="A258" s="20"/>
      <c r="B258" s="396" t="s">
        <v>670</v>
      </c>
      <c r="C258" s="437">
        <v>10</v>
      </c>
      <c r="D258" s="5"/>
      <c r="E258" s="26"/>
      <c r="F258" s="441">
        <f>SUBTOTAL(9,F248:F257)</f>
        <v>583</v>
      </c>
      <c r="G258" s="329">
        <f>SUBTOTAL(9,G248:G257)</f>
        <v>34929.340000000004</v>
      </c>
      <c r="H258" s="329">
        <f>SUBTOTAL(9,H248:H257)</f>
        <v>3364.4100000000003</v>
      </c>
      <c r="I258" s="441">
        <f>SUBTOTAL(9,I248:I257)</f>
        <v>5.75</v>
      </c>
      <c r="J258" s="439"/>
      <c r="K258" s="438"/>
      <c r="L258" s="441">
        <v>20</v>
      </c>
      <c r="M258" s="441">
        <v>50</v>
      </c>
      <c r="N258" s="5"/>
      <c r="O258" s="5"/>
      <c r="P258" s="5"/>
      <c r="Q258" s="5"/>
      <c r="R258" s="5"/>
      <c r="S258" s="5"/>
      <c r="T258" s="5"/>
      <c r="U258" s="5"/>
      <c r="V258" s="463"/>
    </row>
    <row r="259" spans="1:23" s="331" customFormat="1" ht="18.75">
      <c r="A259"/>
      <c r="B259" s="352" t="s">
        <v>671</v>
      </c>
      <c r="C259" s="353"/>
      <c r="D259" s="353"/>
      <c r="E259" s="354"/>
      <c r="F259" s="351">
        <f>'MAY''22'!F258</f>
        <v>14763</v>
      </c>
      <c r="G259" s="356">
        <f>'MAY''22'!G258</f>
        <v>882306.45999999985</v>
      </c>
      <c r="H259" s="356">
        <f>'MAY''22'!H258</f>
        <v>83842.079999999987</v>
      </c>
      <c r="I259" s="351">
        <f>'MAY''22'!I258</f>
        <v>68.259999999999991</v>
      </c>
      <c r="J259" s="354"/>
      <c r="K259" s="354"/>
      <c r="L259" s="350"/>
      <c r="M259" s="350"/>
      <c r="N259" s="354"/>
      <c r="O259" s="354"/>
      <c r="P259" s="354"/>
      <c r="Q259" s="354"/>
      <c r="R259" s="354"/>
      <c r="S259" s="354"/>
      <c r="T259" s="354"/>
      <c r="U259" s="354"/>
      <c r="V259" s="351">
        <f>'MAY''22'!V258</f>
        <v>82215</v>
      </c>
      <c r="W259"/>
    </row>
    <row r="260" spans="1:23" s="332" customFormat="1" ht="15.75">
      <c r="A260" s="354"/>
      <c r="B260" s="332" t="s">
        <v>1097</v>
      </c>
      <c r="E260" s="354"/>
      <c r="J260" s="354"/>
      <c r="K260" s="354"/>
      <c r="N260" s="354"/>
      <c r="O260" s="354"/>
      <c r="P260" s="354"/>
      <c r="Q260" s="354"/>
      <c r="R260" s="354"/>
      <c r="S260" s="354"/>
      <c r="T260" s="354"/>
      <c r="U260" s="354"/>
      <c r="W260" s="354"/>
    </row>
    <row r="261" spans="1:23" s="332" customFormat="1" ht="15.75">
      <c r="A261"/>
      <c r="B261" s="332" t="s">
        <v>1100</v>
      </c>
      <c r="E261"/>
      <c r="J261"/>
      <c r="K261"/>
      <c r="N261"/>
      <c r="O261"/>
      <c r="P261"/>
      <c r="Q261"/>
      <c r="R261"/>
      <c r="S261"/>
      <c r="T261"/>
      <c r="U261"/>
      <c r="W261"/>
    </row>
    <row r="262" spans="1:23" s="332" customFormat="1" ht="15.75">
      <c r="A262"/>
      <c r="B262" s="334" t="s">
        <v>1101</v>
      </c>
      <c r="C262" s="334"/>
      <c r="D262" s="334"/>
      <c r="E262" s="433"/>
      <c r="F262" s="334"/>
      <c r="G262" s="334"/>
      <c r="H262" s="334"/>
      <c r="J262"/>
      <c r="K262"/>
      <c r="N262"/>
      <c r="O262"/>
      <c r="P262"/>
      <c r="Q262"/>
      <c r="R262"/>
      <c r="S262"/>
      <c r="T262"/>
      <c r="U262"/>
      <c r="W262"/>
    </row>
    <row r="263" spans="1:23" s="332" customFormat="1" ht="15.75">
      <c r="A263"/>
      <c r="B263" s="332" t="s">
        <v>1102</v>
      </c>
      <c r="E263"/>
      <c r="J263"/>
      <c r="K263"/>
      <c r="N263"/>
      <c r="O263"/>
      <c r="P263"/>
      <c r="Q263"/>
      <c r="R263"/>
      <c r="S263"/>
      <c r="T263"/>
      <c r="U263"/>
      <c r="W263"/>
    </row>
    <row r="264" spans="1:23" s="332" customFormat="1" ht="15.75">
      <c r="A264"/>
      <c r="E264"/>
      <c r="J264"/>
      <c r="K264"/>
      <c r="N264"/>
      <c r="O264"/>
      <c r="P264"/>
      <c r="Q264"/>
      <c r="R264"/>
      <c r="S264"/>
      <c r="T264"/>
      <c r="U264"/>
      <c r="W264"/>
    </row>
    <row r="265" spans="1:23" s="332" customFormat="1" ht="15.75">
      <c r="A265"/>
      <c r="E265"/>
      <c r="J265"/>
      <c r="K265"/>
      <c r="N265"/>
      <c r="O265"/>
      <c r="P265"/>
      <c r="Q265"/>
      <c r="R265"/>
      <c r="S265"/>
      <c r="T265"/>
      <c r="U265"/>
      <c r="W265"/>
    </row>
    <row r="266" spans="1:23" s="332" customFormat="1" ht="15.75">
      <c r="A266"/>
      <c r="E266"/>
      <c r="G266" s="338"/>
      <c r="J266"/>
      <c r="K266"/>
      <c r="N266"/>
      <c r="O266"/>
      <c r="P266"/>
      <c r="Q266"/>
      <c r="R266"/>
      <c r="S266"/>
      <c r="T266"/>
      <c r="U266"/>
      <c r="W266"/>
    </row>
    <row r="267" spans="1:23" s="332" customFormat="1" ht="15.75">
      <c r="A267"/>
      <c r="E267"/>
      <c r="J267"/>
      <c r="K267"/>
      <c r="N267"/>
      <c r="O267"/>
      <c r="P267"/>
      <c r="Q267"/>
      <c r="R267"/>
      <c r="S267"/>
      <c r="T267"/>
      <c r="U267"/>
      <c r="W267"/>
    </row>
    <row r="268" spans="1:23" s="332" customFormat="1" ht="15.75">
      <c r="A268"/>
      <c r="E268"/>
      <c r="J268"/>
      <c r="K268"/>
      <c r="N268"/>
      <c r="O268"/>
      <c r="P268"/>
      <c r="Q268"/>
      <c r="R268"/>
      <c r="S268"/>
      <c r="T268"/>
      <c r="U268"/>
      <c r="W268"/>
    </row>
    <row r="269" spans="1:23" s="332" customFormat="1" ht="15.75">
      <c r="A269"/>
      <c r="E269"/>
      <c r="J269"/>
      <c r="K269"/>
      <c r="N269"/>
      <c r="O269"/>
      <c r="P269"/>
      <c r="Q269"/>
      <c r="R269"/>
      <c r="S269"/>
      <c r="T269"/>
      <c r="U269"/>
      <c r="W269"/>
    </row>
    <row r="270" spans="1:23" s="332" customFormat="1" ht="15.75">
      <c r="A270"/>
      <c r="E270"/>
      <c r="J270"/>
      <c r="K270"/>
      <c r="N270"/>
      <c r="O270"/>
      <c r="P270"/>
      <c r="Q270"/>
      <c r="R270"/>
      <c r="S270"/>
      <c r="T270"/>
      <c r="U270"/>
      <c r="W270"/>
    </row>
    <row r="271" spans="1:23" s="332" customFormat="1" ht="15.75">
      <c r="E271"/>
      <c r="J271"/>
      <c r="K271"/>
      <c r="N271"/>
      <c r="O271"/>
      <c r="P271"/>
      <c r="Q271"/>
      <c r="R271"/>
      <c r="S271"/>
      <c r="T271"/>
      <c r="U271"/>
      <c r="W271"/>
    </row>
    <row r="272" spans="1:23" s="332" customFormat="1" ht="15.75">
      <c r="E272"/>
      <c r="J272"/>
      <c r="K272"/>
      <c r="N272"/>
      <c r="O272"/>
      <c r="P272"/>
      <c r="Q272"/>
      <c r="R272"/>
      <c r="S272"/>
      <c r="T272"/>
      <c r="U272"/>
      <c r="W272"/>
    </row>
    <row r="273" spans="7:7">
      <c r="G273" s="122"/>
    </row>
  </sheetData>
  <autoFilter ref="B2:V263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A258"/>
  <sheetViews>
    <sheetView topLeftCell="A205" workbookViewId="0">
      <selection activeCell="G221" sqref="G221"/>
    </sheetView>
  </sheetViews>
  <sheetFormatPr defaultColWidth="9.140625" defaultRowHeight="15"/>
  <cols>
    <col min="1" max="1" width="6.140625" style="78" customWidth="1"/>
    <col min="2" max="2" width="9.28515625" style="78" customWidth="1"/>
    <col min="3" max="3" width="7.5703125" style="321" customWidth="1"/>
    <col min="4" max="4" width="9" style="78" customWidth="1"/>
    <col min="5" max="5" width="10" style="78" customWidth="1"/>
    <col min="6" max="6" width="8.85546875" style="78" customWidth="1"/>
    <col min="7" max="7" width="12.140625" style="78" bestFit="1" customWidth="1"/>
    <col min="8" max="8" width="7.28515625" style="75" bestFit="1" customWidth="1"/>
    <col min="9" max="9" width="6.7109375" style="78" bestFit="1" customWidth="1"/>
    <col min="10" max="10" width="8.5703125" style="78" customWidth="1"/>
    <col min="11" max="11" width="9.5703125" style="78" customWidth="1"/>
    <col min="12" max="12" width="4" style="78" customWidth="1"/>
    <col min="13" max="13" width="4.85546875" style="78" customWidth="1"/>
    <col min="14" max="14" width="9.5703125" style="78" customWidth="1"/>
    <col min="15" max="15" width="10.42578125" style="321" customWidth="1"/>
    <col min="16" max="20" width="9.140625" style="78" customWidth="1"/>
    <col min="21" max="21" width="13.42578125" style="78" customWidth="1"/>
    <col min="22" max="22" width="13.7109375" style="78" customWidth="1"/>
    <col min="23" max="16384" width="9.140625" style="78"/>
  </cols>
  <sheetData>
    <row r="1" spans="1:23" ht="21">
      <c r="A1" s="2803" t="s">
        <v>1141</v>
      </c>
      <c r="B1" s="2803"/>
      <c r="C1" s="2803"/>
      <c r="D1" s="2803"/>
      <c r="E1" s="2803"/>
      <c r="F1" s="2803"/>
      <c r="G1" s="2803"/>
      <c r="H1" s="2803"/>
      <c r="I1" s="2803"/>
      <c r="J1" s="2803"/>
      <c r="K1" s="2803"/>
      <c r="L1" s="2803"/>
      <c r="M1" s="2803"/>
      <c r="N1" s="2803"/>
      <c r="O1" s="2803"/>
      <c r="P1" s="2803"/>
      <c r="Q1" s="2803"/>
      <c r="R1" s="2803"/>
      <c r="S1" s="2803"/>
      <c r="T1" s="2803"/>
      <c r="U1" s="2803"/>
      <c r="V1" s="2803"/>
      <c r="W1" s="2803"/>
    </row>
    <row r="2" spans="1:23" ht="60">
      <c r="A2" s="491" t="s">
        <v>1</v>
      </c>
      <c r="B2" s="491" t="s">
        <v>2</v>
      </c>
      <c r="C2" s="491" t="s">
        <v>28</v>
      </c>
      <c r="D2" s="491" t="s">
        <v>4</v>
      </c>
      <c r="E2" s="491" t="s">
        <v>5</v>
      </c>
      <c r="F2" s="491" t="s">
        <v>6</v>
      </c>
      <c r="G2" s="491" t="s">
        <v>7</v>
      </c>
      <c r="H2" s="491" t="s">
        <v>8</v>
      </c>
      <c r="I2" s="491" t="s">
        <v>9</v>
      </c>
      <c r="J2" s="491" t="s">
        <v>10</v>
      </c>
      <c r="K2" s="491" t="s">
        <v>11</v>
      </c>
      <c r="L2" s="2809" t="s">
        <v>419</v>
      </c>
      <c r="M2" s="2809"/>
      <c r="N2" s="491" t="s">
        <v>12</v>
      </c>
      <c r="O2" s="491" t="s">
        <v>13</v>
      </c>
      <c r="P2" s="491" t="s">
        <v>14</v>
      </c>
      <c r="Q2" s="491" t="s">
        <v>15</v>
      </c>
      <c r="R2" s="491" t="s">
        <v>16</v>
      </c>
      <c r="S2" s="491" t="s">
        <v>15</v>
      </c>
      <c r="T2" s="491" t="s">
        <v>460</v>
      </c>
      <c r="U2" s="491" t="s">
        <v>19</v>
      </c>
      <c r="V2" s="491" t="s">
        <v>20</v>
      </c>
      <c r="W2" s="491" t="s">
        <v>255</v>
      </c>
    </row>
    <row r="3" spans="1:23">
      <c r="A3" s="18">
        <v>1</v>
      </c>
      <c r="B3" s="18" t="s">
        <v>1143</v>
      </c>
      <c r="C3" s="18">
        <v>1</v>
      </c>
      <c r="D3" s="18">
        <v>491</v>
      </c>
      <c r="E3" s="18">
        <v>161004019</v>
      </c>
      <c r="F3" s="18">
        <v>59</v>
      </c>
      <c r="G3" s="18">
        <v>3495.44</v>
      </c>
      <c r="H3" s="82">
        <v>316.56</v>
      </c>
      <c r="I3" s="18">
        <v>0</v>
      </c>
      <c r="J3" s="18"/>
      <c r="K3" s="18"/>
      <c r="L3" s="82">
        <v>2</v>
      </c>
      <c r="M3" s="82">
        <v>30</v>
      </c>
      <c r="N3" s="82"/>
      <c r="O3" s="18"/>
      <c r="P3" s="18"/>
      <c r="Q3" s="18"/>
      <c r="R3" s="18"/>
      <c r="S3" s="18"/>
      <c r="T3" s="18"/>
      <c r="U3" s="18"/>
      <c r="V3" s="18"/>
      <c r="W3" s="18" t="s">
        <v>259</v>
      </c>
    </row>
    <row r="4" spans="1:23">
      <c r="A4" s="18">
        <v>2</v>
      </c>
      <c r="B4" s="18" t="s">
        <v>1143</v>
      </c>
      <c r="C4" s="18">
        <v>2</v>
      </c>
      <c r="D4" s="18">
        <v>492</v>
      </c>
      <c r="E4" s="18">
        <v>161004020</v>
      </c>
      <c r="F4" s="18">
        <v>56</v>
      </c>
      <c r="G4" s="18">
        <v>3332.25</v>
      </c>
      <c r="H4" s="82">
        <v>290.75</v>
      </c>
      <c r="I4" s="18">
        <v>0</v>
      </c>
      <c r="J4" s="18"/>
      <c r="K4" s="18"/>
      <c r="L4" s="82">
        <v>2</v>
      </c>
      <c r="M4" s="82">
        <v>10</v>
      </c>
      <c r="N4" s="82"/>
      <c r="O4" s="18"/>
      <c r="P4" s="18"/>
      <c r="Q4" s="18"/>
      <c r="R4" s="18"/>
      <c r="S4" s="18"/>
      <c r="T4" s="18"/>
      <c r="U4" s="18"/>
      <c r="V4" s="18"/>
      <c r="W4" s="18" t="s">
        <v>257</v>
      </c>
    </row>
    <row r="5" spans="1:23">
      <c r="A5" s="18">
        <v>3</v>
      </c>
      <c r="B5" s="18" t="s">
        <v>1143</v>
      </c>
      <c r="C5" s="18">
        <v>3</v>
      </c>
      <c r="D5" s="18">
        <v>493</v>
      </c>
      <c r="E5" s="18">
        <v>161004021</v>
      </c>
      <c r="F5" s="18">
        <v>59</v>
      </c>
      <c r="G5" s="18">
        <v>3516.23</v>
      </c>
      <c r="H5" s="82">
        <v>308.77</v>
      </c>
      <c r="I5" s="18">
        <v>0</v>
      </c>
      <c r="J5" s="18"/>
      <c r="K5" s="18"/>
      <c r="L5" s="18">
        <v>1</v>
      </c>
      <c r="M5" s="18">
        <v>45</v>
      </c>
      <c r="N5" s="18"/>
      <c r="O5" s="18"/>
      <c r="P5" s="18"/>
      <c r="Q5" s="18"/>
      <c r="R5" s="18"/>
      <c r="S5" s="18"/>
      <c r="T5" s="18"/>
      <c r="U5" s="18"/>
      <c r="V5" s="18"/>
      <c r="W5" s="496" t="s">
        <v>259</v>
      </c>
    </row>
    <row r="6" spans="1:23">
      <c r="A6" s="18">
        <v>4</v>
      </c>
      <c r="B6" s="18" t="s">
        <v>1143</v>
      </c>
      <c r="C6" s="18">
        <v>4</v>
      </c>
      <c r="D6" s="18">
        <v>495</v>
      </c>
      <c r="E6" s="18">
        <v>141000363</v>
      </c>
      <c r="F6" s="18">
        <v>57</v>
      </c>
      <c r="G6" s="18">
        <v>3397.07</v>
      </c>
      <c r="H6" s="82">
        <v>289.93</v>
      </c>
      <c r="I6" s="18">
        <v>0</v>
      </c>
      <c r="J6" s="18"/>
      <c r="K6" s="18"/>
      <c r="L6" s="18">
        <v>1</v>
      </c>
      <c r="M6" s="18">
        <v>50</v>
      </c>
      <c r="N6" s="18"/>
      <c r="O6" s="18"/>
      <c r="P6" s="18"/>
      <c r="Q6" s="18"/>
      <c r="R6" s="18"/>
      <c r="S6" s="18"/>
      <c r="T6" s="18"/>
      <c r="U6" s="18"/>
      <c r="V6" s="18"/>
      <c r="W6" s="496" t="s">
        <v>257</v>
      </c>
    </row>
    <row r="7" spans="1:23">
      <c r="A7" s="18">
        <v>5</v>
      </c>
      <c r="B7" s="18" t="s">
        <v>1143</v>
      </c>
      <c r="C7" s="18">
        <v>5</v>
      </c>
      <c r="D7" s="18">
        <v>496</v>
      </c>
      <c r="E7" s="18">
        <v>161004022</v>
      </c>
      <c r="F7" s="18">
        <v>59</v>
      </c>
      <c r="G7" s="18">
        <v>3533.03</v>
      </c>
      <c r="H7" s="82">
        <v>291.97000000000003</v>
      </c>
      <c r="I7" s="18">
        <v>0</v>
      </c>
      <c r="J7" s="18"/>
      <c r="K7" s="18"/>
      <c r="L7" s="18">
        <v>1</v>
      </c>
      <c r="M7" s="18">
        <v>45</v>
      </c>
      <c r="N7" s="18"/>
      <c r="O7" s="18"/>
      <c r="P7" s="18"/>
      <c r="Q7" s="18"/>
      <c r="R7" s="18"/>
      <c r="S7" s="18"/>
      <c r="T7" s="18"/>
      <c r="U7" s="18"/>
      <c r="V7" s="18"/>
      <c r="W7" s="496" t="s">
        <v>257</v>
      </c>
    </row>
    <row r="8" spans="1:23">
      <c r="A8" s="18">
        <v>6</v>
      </c>
      <c r="B8" s="18" t="s">
        <v>1143</v>
      </c>
      <c r="C8" s="18">
        <v>6</v>
      </c>
      <c r="D8" s="18">
        <v>494</v>
      </c>
      <c r="E8" s="18">
        <v>161004023</v>
      </c>
      <c r="F8" s="18">
        <v>58</v>
      </c>
      <c r="G8" s="18">
        <v>3437.47</v>
      </c>
      <c r="H8" s="82">
        <v>311.52999999999997</v>
      </c>
      <c r="I8" s="18">
        <v>0</v>
      </c>
      <c r="J8" s="18"/>
      <c r="K8" s="18"/>
      <c r="L8" s="18">
        <v>1</v>
      </c>
      <c r="M8" s="18">
        <v>35</v>
      </c>
      <c r="N8" s="18"/>
      <c r="O8" s="18"/>
      <c r="P8" s="18"/>
      <c r="Q8" s="18"/>
      <c r="R8" s="18"/>
      <c r="S8" s="18"/>
      <c r="T8" s="18"/>
      <c r="U8" s="18"/>
      <c r="V8" s="18"/>
      <c r="W8" s="496" t="s">
        <v>259</v>
      </c>
    </row>
    <row r="9" spans="1:23">
      <c r="A9" s="18">
        <v>7</v>
      </c>
      <c r="B9" s="18" t="s">
        <v>1143</v>
      </c>
      <c r="C9" s="18">
        <v>7</v>
      </c>
      <c r="D9" s="18">
        <v>497</v>
      </c>
      <c r="E9" s="18">
        <v>141000364</v>
      </c>
      <c r="F9" s="18">
        <v>59</v>
      </c>
      <c r="G9" s="18">
        <v>3475.49</v>
      </c>
      <c r="H9" s="82">
        <v>323.51</v>
      </c>
      <c r="I9" s="18">
        <v>0</v>
      </c>
      <c r="J9" s="18"/>
      <c r="K9" s="18"/>
      <c r="L9" s="18">
        <v>2</v>
      </c>
      <c r="M9" s="18">
        <v>0</v>
      </c>
      <c r="N9" s="18"/>
      <c r="O9" s="18"/>
      <c r="P9" s="18"/>
      <c r="Q9" s="18"/>
      <c r="R9" s="18"/>
      <c r="S9" s="18"/>
      <c r="T9" s="18"/>
      <c r="U9" s="18"/>
      <c r="V9" s="18"/>
      <c r="W9" s="496" t="s">
        <v>257</v>
      </c>
    </row>
    <row r="10" spans="1:23">
      <c r="A10" s="18">
        <v>8</v>
      </c>
      <c r="B10" s="18" t="s">
        <v>1143</v>
      </c>
      <c r="C10" s="18">
        <v>8</v>
      </c>
      <c r="D10" s="18">
        <v>498</v>
      </c>
      <c r="E10" s="18">
        <v>161004024</v>
      </c>
      <c r="F10" s="18">
        <v>59</v>
      </c>
      <c r="G10" s="18">
        <v>3461.61</v>
      </c>
      <c r="H10" s="82">
        <v>365.39</v>
      </c>
      <c r="I10" s="18">
        <v>0</v>
      </c>
      <c r="J10" s="18"/>
      <c r="K10" s="18"/>
      <c r="L10" s="82">
        <v>1</v>
      </c>
      <c r="M10" s="82">
        <v>45</v>
      </c>
      <c r="N10" s="18"/>
      <c r="O10" s="18"/>
      <c r="P10" s="18"/>
      <c r="Q10" s="18"/>
      <c r="R10" s="18"/>
      <c r="S10" s="18"/>
      <c r="T10" s="18"/>
      <c r="U10" s="18"/>
      <c r="V10" s="18"/>
      <c r="W10" s="497" t="s">
        <v>259</v>
      </c>
    </row>
    <row r="11" spans="1:23">
      <c r="A11" s="18">
        <v>9</v>
      </c>
      <c r="B11" s="18" t="s">
        <v>1143</v>
      </c>
      <c r="C11" s="18">
        <v>9</v>
      </c>
      <c r="D11" s="18">
        <v>499</v>
      </c>
      <c r="E11" s="18">
        <v>141000365</v>
      </c>
      <c r="F11" s="18">
        <v>58</v>
      </c>
      <c r="G11" s="18">
        <v>3412.42</v>
      </c>
      <c r="H11" s="82">
        <v>337.58</v>
      </c>
      <c r="I11" s="18">
        <v>0</v>
      </c>
      <c r="J11" s="18"/>
      <c r="K11" s="18"/>
      <c r="L11" s="82">
        <v>2</v>
      </c>
      <c r="M11" s="82">
        <v>0</v>
      </c>
      <c r="N11" s="18"/>
      <c r="O11" s="18"/>
      <c r="P11" s="18"/>
      <c r="Q11" s="18"/>
      <c r="R11" s="18"/>
      <c r="S11" s="18"/>
      <c r="T11" s="18"/>
      <c r="U11" s="18"/>
      <c r="V11" s="18"/>
      <c r="W11" s="497" t="s">
        <v>257</v>
      </c>
    </row>
    <row r="12" spans="1:23">
      <c r="A12" s="18">
        <v>10</v>
      </c>
      <c r="B12" s="18" t="s">
        <v>1143</v>
      </c>
      <c r="C12" s="18">
        <v>10</v>
      </c>
      <c r="D12" s="18">
        <v>500</v>
      </c>
      <c r="E12" s="18">
        <v>161004025</v>
      </c>
      <c r="F12" s="18">
        <v>57</v>
      </c>
      <c r="G12" s="18">
        <v>3386.25</v>
      </c>
      <c r="H12" s="82">
        <v>301.14</v>
      </c>
      <c r="I12" s="18">
        <v>0.39</v>
      </c>
      <c r="J12" s="18"/>
      <c r="K12" s="18"/>
      <c r="L12" s="82">
        <v>1</v>
      </c>
      <c r="M12" s="82">
        <v>55</v>
      </c>
      <c r="N12" s="18"/>
      <c r="O12" s="18"/>
      <c r="P12" s="18"/>
      <c r="Q12" s="18"/>
      <c r="R12" s="18"/>
      <c r="S12" s="18"/>
      <c r="T12" s="18"/>
      <c r="U12" s="18"/>
      <c r="V12" s="18"/>
      <c r="W12" s="497" t="s">
        <v>257</v>
      </c>
    </row>
    <row r="13" spans="1:23">
      <c r="A13" s="18">
        <v>11</v>
      </c>
      <c r="B13" s="498" t="s">
        <v>1148</v>
      </c>
      <c r="C13" s="18">
        <v>11</v>
      </c>
      <c r="D13" s="18">
        <v>503</v>
      </c>
      <c r="E13" s="18">
        <v>161004026</v>
      </c>
      <c r="F13" s="18">
        <v>58</v>
      </c>
      <c r="G13" s="18">
        <v>3347.63</v>
      </c>
      <c r="H13" s="82">
        <v>403.37</v>
      </c>
      <c r="I13" s="18">
        <v>0</v>
      </c>
      <c r="J13" s="18"/>
      <c r="K13" s="18"/>
      <c r="L13" s="82">
        <v>2</v>
      </c>
      <c r="M13" s="82">
        <v>55</v>
      </c>
      <c r="N13" s="18"/>
      <c r="O13" s="18"/>
      <c r="P13" s="18"/>
      <c r="Q13" s="18"/>
      <c r="R13" s="18"/>
      <c r="S13" s="18"/>
      <c r="T13" s="18"/>
      <c r="U13" s="18"/>
      <c r="V13" s="18"/>
      <c r="W13" s="498" t="s">
        <v>259</v>
      </c>
    </row>
    <row r="14" spans="1:23" s="74" customFormat="1">
      <c r="A14" s="18">
        <v>12</v>
      </c>
      <c r="B14" s="498" t="s">
        <v>1148</v>
      </c>
      <c r="C14" s="18">
        <v>12</v>
      </c>
      <c r="D14" s="18">
        <v>501</v>
      </c>
      <c r="E14" s="18">
        <v>161004027</v>
      </c>
      <c r="F14" s="82">
        <v>58</v>
      </c>
      <c r="G14" s="82">
        <v>3538.4</v>
      </c>
      <c r="H14" s="82">
        <v>521.6</v>
      </c>
      <c r="I14" s="18">
        <v>0</v>
      </c>
      <c r="J14" s="18"/>
      <c r="K14" s="18"/>
      <c r="L14" s="82">
        <v>2</v>
      </c>
      <c r="M14" s="82">
        <v>15</v>
      </c>
      <c r="N14" s="18"/>
      <c r="O14" s="18"/>
      <c r="P14" s="18"/>
      <c r="Q14" s="18"/>
      <c r="R14" s="18"/>
      <c r="S14" s="18"/>
      <c r="T14" s="18"/>
      <c r="U14" s="18"/>
      <c r="V14" s="18"/>
      <c r="W14" s="82" t="s">
        <v>257</v>
      </c>
    </row>
    <row r="15" spans="1:23">
      <c r="A15" s="18">
        <v>13</v>
      </c>
      <c r="B15" s="498" t="s">
        <v>1148</v>
      </c>
      <c r="C15" s="18">
        <v>13</v>
      </c>
      <c r="D15" s="18">
        <v>502</v>
      </c>
      <c r="E15" s="18">
        <v>141000366</v>
      </c>
      <c r="F15" s="18">
        <v>58</v>
      </c>
      <c r="G15" s="18">
        <v>3411.25</v>
      </c>
      <c r="H15" s="82">
        <v>335.75</v>
      </c>
      <c r="I15" s="18">
        <v>0</v>
      </c>
      <c r="J15" s="18"/>
      <c r="K15" s="18"/>
      <c r="L15" s="82">
        <v>2</v>
      </c>
      <c r="M15" s="82">
        <v>20</v>
      </c>
      <c r="N15" s="18"/>
      <c r="O15" s="18"/>
      <c r="P15" s="18"/>
      <c r="Q15" s="18"/>
      <c r="R15" s="18"/>
      <c r="S15" s="18"/>
      <c r="T15" s="18"/>
      <c r="U15" s="18"/>
      <c r="V15" s="18"/>
      <c r="W15" s="499" t="s">
        <v>257</v>
      </c>
    </row>
    <row r="16" spans="1:23">
      <c r="A16" s="18">
        <v>14</v>
      </c>
      <c r="B16" s="498" t="s">
        <v>1148</v>
      </c>
      <c r="C16" s="18">
        <v>14</v>
      </c>
      <c r="D16" s="18">
        <v>504</v>
      </c>
      <c r="E16" s="18">
        <v>161004028</v>
      </c>
      <c r="F16" s="18">
        <v>59</v>
      </c>
      <c r="G16" s="18">
        <v>3487.44</v>
      </c>
      <c r="H16" s="82">
        <v>344.56</v>
      </c>
      <c r="I16" s="18">
        <v>0</v>
      </c>
      <c r="J16" s="18"/>
      <c r="K16" s="18"/>
      <c r="L16" s="18">
        <v>2</v>
      </c>
      <c r="M16" s="18">
        <v>0</v>
      </c>
      <c r="N16" s="18"/>
      <c r="O16" s="18"/>
      <c r="P16" s="18"/>
      <c r="Q16" s="18"/>
      <c r="R16" s="18"/>
      <c r="S16" s="18"/>
      <c r="T16" s="18"/>
      <c r="U16" s="18"/>
      <c r="V16" s="18"/>
      <c r="W16" s="499" t="s">
        <v>259</v>
      </c>
    </row>
    <row r="17" spans="1:27">
      <c r="A17" s="18">
        <v>15</v>
      </c>
      <c r="B17" s="498" t="s">
        <v>1148</v>
      </c>
      <c r="C17" s="18">
        <v>15</v>
      </c>
      <c r="D17" s="18">
        <v>505</v>
      </c>
      <c r="E17" s="18">
        <v>161004029</v>
      </c>
      <c r="F17" s="18">
        <v>59</v>
      </c>
      <c r="G17" s="18">
        <v>3482.62</v>
      </c>
      <c r="H17" s="82">
        <v>325.38</v>
      </c>
      <c r="I17" s="18">
        <v>0</v>
      </c>
      <c r="J17" s="18"/>
      <c r="K17" s="18"/>
      <c r="L17" s="18">
        <v>2</v>
      </c>
      <c r="M17" s="18">
        <v>20</v>
      </c>
      <c r="N17" s="18"/>
      <c r="O17" s="18"/>
      <c r="P17" s="18"/>
      <c r="Q17" s="18"/>
      <c r="R17" s="18"/>
      <c r="S17" s="18"/>
      <c r="T17" s="18"/>
      <c r="U17" s="18"/>
      <c r="V17" s="18"/>
      <c r="W17" s="499" t="s">
        <v>257</v>
      </c>
    </row>
    <row r="18" spans="1:27">
      <c r="A18" s="18">
        <v>16</v>
      </c>
      <c r="B18" s="498" t="s">
        <v>1148</v>
      </c>
      <c r="C18" s="18">
        <v>16</v>
      </c>
      <c r="D18" s="18">
        <v>506</v>
      </c>
      <c r="E18" s="18">
        <v>161004030</v>
      </c>
      <c r="F18" s="18">
        <v>57</v>
      </c>
      <c r="G18" s="18">
        <v>3319.49</v>
      </c>
      <c r="H18" s="82">
        <v>373.51</v>
      </c>
      <c r="I18" s="18">
        <v>0</v>
      </c>
      <c r="J18" s="18"/>
      <c r="K18" s="18"/>
      <c r="L18" s="18">
        <v>2</v>
      </c>
      <c r="M18" s="18">
        <v>0</v>
      </c>
      <c r="N18" s="18"/>
      <c r="O18" s="18"/>
      <c r="P18" s="18"/>
      <c r="Q18" s="18"/>
      <c r="R18" s="18"/>
      <c r="S18" s="18"/>
      <c r="T18" s="18"/>
      <c r="U18" s="18"/>
      <c r="V18" s="18"/>
      <c r="W18" s="500" t="s">
        <v>257</v>
      </c>
    </row>
    <row r="19" spans="1:27">
      <c r="A19" s="18">
        <v>17</v>
      </c>
      <c r="B19" s="498" t="s">
        <v>1148</v>
      </c>
      <c r="C19" s="18">
        <v>17</v>
      </c>
      <c r="D19" s="18">
        <v>507</v>
      </c>
      <c r="E19" s="18">
        <v>161004031</v>
      </c>
      <c r="F19" s="18">
        <v>56</v>
      </c>
      <c r="G19" s="18">
        <v>3285.65</v>
      </c>
      <c r="H19" s="82">
        <v>339.35</v>
      </c>
      <c r="I19" s="18">
        <v>0</v>
      </c>
      <c r="J19" s="18"/>
      <c r="K19" s="18"/>
      <c r="L19" s="18">
        <v>2</v>
      </c>
      <c r="M19" s="18">
        <v>50</v>
      </c>
      <c r="N19" s="18"/>
      <c r="O19" s="18"/>
      <c r="P19" s="18">
        <v>1</v>
      </c>
      <c r="Q19" s="16">
        <v>15440</v>
      </c>
      <c r="R19" s="18"/>
      <c r="S19" s="18"/>
      <c r="T19" s="18"/>
      <c r="U19" s="18">
        <f>Q19*5%</f>
        <v>772</v>
      </c>
      <c r="V19" s="18">
        <f>Q19+U19</f>
        <v>16212</v>
      </c>
      <c r="W19" s="18" t="s">
        <v>259</v>
      </c>
      <c r="X19" s="80" t="s">
        <v>766</v>
      </c>
      <c r="Y19" s="80" t="s">
        <v>1178</v>
      </c>
      <c r="Z19" s="80"/>
      <c r="AA19" s="80"/>
    </row>
    <row r="20" spans="1:27">
      <c r="A20" s="18">
        <v>18</v>
      </c>
      <c r="B20" s="501" t="s">
        <v>1149</v>
      </c>
      <c r="C20" s="18">
        <v>18</v>
      </c>
      <c r="D20" s="18">
        <v>508</v>
      </c>
      <c r="E20" s="18">
        <v>161004032</v>
      </c>
      <c r="F20" s="18">
        <v>58</v>
      </c>
      <c r="G20" s="18">
        <v>3710.4</v>
      </c>
      <c r="H20" s="82">
        <v>349.6</v>
      </c>
      <c r="I20" s="18">
        <v>0</v>
      </c>
      <c r="J20" s="18"/>
      <c r="K20" s="18"/>
      <c r="L20" s="18">
        <v>2</v>
      </c>
      <c r="M20" s="18">
        <v>10</v>
      </c>
      <c r="N20" s="18"/>
      <c r="O20" s="18"/>
      <c r="P20" s="18"/>
      <c r="Q20" s="18"/>
      <c r="R20" s="18"/>
      <c r="S20" s="18"/>
      <c r="T20" s="18"/>
      <c r="U20" s="18"/>
      <c r="V20" s="18"/>
      <c r="W20" s="18" t="s">
        <v>257</v>
      </c>
    </row>
    <row r="21" spans="1:27">
      <c r="A21" s="18">
        <v>19</v>
      </c>
      <c r="B21" s="501" t="s">
        <v>1149</v>
      </c>
      <c r="C21" s="18">
        <v>19</v>
      </c>
      <c r="D21" s="18">
        <v>509</v>
      </c>
      <c r="E21" s="18">
        <v>161004033</v>
      </c>
      <c r="F21" s="18">
        <v>58</v>
      </c>
      <c r="G21" s="18">
        <v>3506.86</v>
      </c>
      <c r="H21" s="82">
        <v>227.14</v>
      </c>
      <c r="I21" s="18">
        <v>0</v>
      </c>
      <c r="J21" s="18"/>
      <c r="K21" s="18"/>
      <c r="L21" s="18">
        <v>1</v>
      </c>
      <c r="M21" s="18">
        <v>50</v>
      </c>
      <c r="N21" s="18"/>
      <c r="O21" s="18"/>
      <c r="P21" s="18"/>
      <c r="Q21" s="18"/>
      <c r="R21" s="18"/>
      <c r="S21" s="18"/>
      <c r="T21" s="18"/>
      <c r="U21" s="18"/>
      <c r="V21" s="18"/>
      <c r="W21" s="18" t="s">
        <v>259</v>
      </c>
    </row>
    <row r="22" spans="1:27">
      <c r="A22" s="18">
        <v>20</v>
      </c>
      <c r="B22" s="501" t="s">
        <v>1149</v>
      </c>
      <c r="C22" s="18">
        <v>20</v>
      </c>
      <c r="D22" s="18">
        <v>510</v>
      </c>
      <c r="E22" s="18">
        <v>141000367</v>
      </c>
      <c r="F22" s="18">
        <v>59</v>
      </c>
      <c r="G22" s="18">
        <v>3525.67</v>
      </c>
      <c r="H22" s="82">
        <v>269.33</v>
      </c>
      <c r="I22" s="18">
        <v>0</v>
      </c>
      <c r="J22" s="18"/>
      <c r="K22" s="18"/>
      <c r="L22" s="18">
        <v>1</v>
      </c>
      <c r="M22" s="18">
        <v>55</v>
      </c>
      <c r="N22" s="18"/>
      <c r="O22" s="18"/>
      <c r="P22" s="18"/>
      <c r="Q22" s="18"/>
      <c r="R22" s="18"/>
      <c r="S22" s="18"/>
      <c r="T22" s="18"/>
      <c r="U22" s="18"/>
      <c r="V22" s="18"/>
      <c r="W22" s="18" t="s">
        <v>257</v>
      </c>
    </row>
    <row r="23" spans="1:27">
      <c r="A23" s="18">
        <v>21</v>
      </c>
      <c r="B23" s="501" t="s">
        <v>1149</v>
      </c>
      <c r="C23" s="18">
        <v>21</v>
      </c>
      <c r="D23" s="18">
        <v>511</v>
      </c>
      <c r="E23" s="18">
        <v>161004034</v>
      </c>
      <c r="F23" s="18">
        <v>58</v>
      </c>
      <c r="G23" s="18">
        <v>3414.45</v>
      </c>
      <c r="H23" s="82">
        <v>336.55</v>
      </c>
      <c r="I23" s="18">
        <v>0</v>
      </c>
      <c r="J23" s="18"/>
      <c r="K23" s="18"/>
      <c r="L23" s="18">
        <v>2</v>
      </c>
      <c r="M23" s="18">
        <v>15</v>
      </c>
      <c r="N23" s="18"/>
      <c r="O23" s="18"/>
      <c r="P23" s="18"/>
      <c r="Q23" s="18"/>
      <c r="R23" s="18"/>
      <c r="S23" s="18"/>
      <c r="T23" s="18"/>
      <c r="U23" s="18"/>
      <c r="V23" s="18"/>
      <c r="W23" s="18" t="s">
        <v>259</v>
      </c>
    </row>
    <row r="24" spans="1:27">
      <c r="A24" s="18">
        <v>22</v>
      </c>
      <c r="B24" s="501" t="s">
        <v>1149</v>
      </c>
      <c r="C24" s="18">
        <v>22</v>
      </c>
      <c r="D24" s="18">
        <v>512</v>
      </c>
      <c r="E24" s="18">
        <v>141000368</v>
      </c>
      <c r="F24" s="18">
        <v>59</v>
      </c>
      <c r="G24" s="18">
        <v>3504.01</v>
      </c>
      <c r="H24" s="82">
        <v>306.99</v>
      </c>
      <c r="I24" s="18">
        <v>0</v>
      </c>
      <c r="J24" s="18"/>
      <c r="K24" s="18"/>
      <c r="L24" s="18">
        <v>2</v>
      </c>
      <c r="M24" s="18">
        <v>15</v>
      </c>
      <c r="N24" s="18"/>
      <c r="O24" s="18"/>
      <c r="P24" s="18"/>
      <c r="Q24" s="18"/>
      <c r="R24" s="18"/>
      <c r="S24" s="18"/>
      <c r="T24" s="18"/>
      <c r="U24" s="18"/>
      <c r="V24" s="18"/>
      <c r="W24" s="18" t="s">
        <v>257</v>
      </c>
    </row>
    <row r="25" spans="1:27">
      <c r="A25" s="18">
        <v>23</v>
      </c>
      <c r="B25" s="501" t="s">
        <v>1149</v>
      </c>
      <c r="C25" s="18">
        <v>23</v>
      </c>
      <c r="D25" s="18">
        <v>514</v>
      </c>
      <c r="E25" s="18">
        <v>161004035</v>
      </c>
      <c r="F25" s="18">
        <v>58</v>
      </c>
      <c r="G25" s="18">
        <v>3760.2</v>
      </c>
      <c r="H25" s="82">
        <v>299.8</v>
      </c>
      <c r="I25" s="18">
        <v>0</v>
      </c>
      <c r="J25" s="18"/>
      <c r="K25" s="18"/>
      <c r="L25" s="18">
        <v>2</v>
      </c>
      <c r="M25" s="18">
        <v>15</v>
      </c>
      <c r="N25" s="18"/>
      <c r="O25" s="18"/>
      <c r="P25" s="18"/>
      <c r="Q25" s="18"/>
      <c r="R25" s="18"/>
      <c r="S25" s="18"/>
      <c r="T25" s="18"/>
      <c r="U25" s="18"/>
      <c r="V25" s="18"/>
      <c r="W25" s="18" t="s">
        <v>257</v>
      </c>
    </row>
    <row r="26" spans="1:27">
      <c r="A26" s="18">
        <v>24</v>
      </c>
      <c r="B26" s="502" t="s">
        <v>1150</v>
      </c>
      <c r="C26" s="18">
        <v>24</v>
      </c>
      <c r="D26" s="18">
        <v>513</v>
      </c>
      <c r="E26" s="18">
        <v>161004036</v>
      </c>
      <c r="F26" s="18">
        <v>58</v>
      </c>
      <c r="G26" s="18">
        <v>3278.25</v>
      </c>
      <c r="H26" s="82">
        <v>468.75</v>
      </c>
      <c r="I26" s="18">
        <v>0</v>
      </c>
      <c r="J26" s="18"/>
      <c r="K26" s="18"/>
      <c r="L26" s="18">
        <v>2</v>
      </c>
      <c r="M26" s="18">
        <v>10</v>
      </c>
      <c r="N26" s="18"/>
      <c r="O26" s="18"/>
      <c r="P26" s="18"/>
      <c r="Q26" s="18"/>
      <c r="R26" s="18"/>
      <c r="S26" s="18"/>
      <c r="T26" s="18"/>
      <c r="U26" s="18"/>
      <c r="V26" s="18"/>
      <c r="W26" s="18" t="s">
        <v>259</v>
      </c>
    </row>
    <row r="27" spans="1:27">
      <c r="A27" s="18">
        <v>25</v>
      </c>
      <c r="B27" s="502" t="s">
        <v>1150</v>
      </c>
      <c r="C27" s="18">
        <v>25</v>
      </c>
      <c r="D27" s="18">
        <v>516</v>
      </c>
      <c r="E27" s="18">
        <v>161004037</v>
      </c>
      <c r="F27" s="18">
        <v>58</v>
      </c>
      <c r="G27" s="18">
        <v>3374.63</v>
      </c>
      <c r="H27" s="82">
        <v>370.37</v>
      </c>
      <c r="I27" s="18">
        <v>0</v>
      </c>
      <c r="J27" s="18"/>
      <c r="K27" s="18"/>
      <c r="L27" s="18">
        <v>2</v>
      </c>
      <c r="M27" s="18">
        <v>35</v>
      </c>
      <c r="N27" s="18"/>
      <c r="O27" s="18"/>
      <c r="P27" s="18"/>
      <c r="Q27" s="18"/>
      <c r="R27" s="18"/>
      <c r="S27" s="18"/>
      <c r="T27" s="18"/>
      <c r="U27" s="18"/>
      <c r="V27" s="18"/>
      <c r="W27" s="18" t="s">
        <v>257</v>
      </c>
    </row>
    <row r="28" spans="1:27">
      <c r="A28" s="18">
        <v>26</v>
      </c>
      <c r="B28" s="502" t="s">
        <v>1150</v>
      </c>
      <c r="C28" s="18">
        <v>26</v>
      </c>
      <c r="D28" s="18">
        <v>515</v>
      </c>
      <c r="E28" s="18">
        <v>161004038</v>
      </c>
      <c r="F28" s="18">
        <v>58</v>
      </c>
      <c r="G28" s="18">
        <v>3356.05</v>
      </c>
      <c r="H28" s="82">
        <v>386.95</v>
      </c>
      <c r="I28" s="18">
        <v>0</v>
      </c>
      <c r="J28" s="18"/>
      <c r="K28" s="18"/>
      <c r="L28" s="18">
        <v>1</v>
      </c>
      <c r="M28" s="18">
        <v>50</v>
      </c>
      <c r="N28" s="18"/>
      <c r="O28" s="18"/>
      <c r="P28" s="18"/>
      <c r="Q28" s="18"/>
      <c r="R28" s="18"/>
      <c r="S28" s="18"/>
      <c r="T28" s="18"/>
      <c r="U28" s="18"/>
      <c r="V28" s="18"/>
      <c r="W28" s="18" t="s">
        <v>259</v>
      </c>
    </row>
    <row r="29" spans="1:27">
      <c r="A29" s="18">
        <v>27</v>
      </c>
      <c r="B29" s="502" t="s">
        <v>1150</v>
      </c>
      <c r="C29" s="18">
        <v>27</v>
      </c>
      <c r="D29" s="18">
        <v>517</v>
      </c>
      <c r="E29" s="18">
        <v>141000369</v>
      </c>
      <c r="F29" s="18">
        <v>56</v>
      </c>
      <c r="G29" s="18">
        <v>3308.89</v>
      </c>
      <c r="H29" s="82">
        <v>320.11</v>
      </c>
      <c r="I29" s="18">
        <v>0</v>
      </c>
      <c r="J29" s="18"/>
      <c r="K29" s="18"/>
      <c r="L29" s="18">
        <v>2</v>
      </c>
      <c r="M29" s="18">
        <v>10</v>
      </c>
      <c r="N29" s="18"/>
      <c r="O29" s="18"/>
      <c r="P29" s="18"/>
      <c r="Q29" s="18"/>
      <c r="R29" s="18"/>
      <c r="S29" s="18"/>
      <c r="T29" s="18"/>
      <c r="U29" s="18"/>
      <c r="V29" s="18"/>
      <c r="W29" s="18" t="s">
        <v>257</v>
      </c>
    </row>
    <row r="30" spans="1:27">
      <c r="A30" s="18">
        <v>28</v>
      </c>
      <c r="B30" s="502" t="s">
        <v>1150</v>
      </c>
      <c r="C30" s="18">
        <v>28</v>
      </c>
      <c r="D30" s="18">
        <v>519</v>
      </c>
      <c r="E30" s="18">
        <v>161004039</v>
      </c>
      <c r="F30" s="18">
        <v>58</v>
      </c>
      <c r="G30" s="18">
        <v>3457.87</v>
      </c>
      <c r="H30" s="82">
        <v>291.13</v>
      </c>
      <c r="I30" s="18">
        <v>0</v>
      </c>
      <c r="J30" s="18"/>
      <c r="K30" s="18"/>
      <c r="L30" s="18">
        <v>1</v>
      </c>
      <c r="M30" s="18">
        <v>40</v>
      </c>
      <c r="N30" s="18"/>
      <c r="O30" s="18"/>
      <c r="P30" s="18"/>
      <c r="Q30" s="18"/>
      <c r="R30" s="18"/>
      <c r="S30" s="18"/>
      <c r="T30" s="18"/>
      <c r="U30" s="18"/>
      <c r="V30" s="18"/>
      <c r="W30" s="18" t="s">
        <v>257</v>
      </c>
    </row>
    <row r="31" spans="1:27">
      <c r="A31" s="18">
        <v>29</v>
      </c>
      <c r="B31" s="502" t="s">
        <v>1150</v>
      </c>
      <c r="C31" s="18">
        <v>29</v>
      </c>
      <c r="D31" s="18">
        <v>520</v>
      </c>
      <c r="E31" s="18">
        <v>141000370</v>
      </c>
      <c r="F31" s="18">
        <v>58</v>
      </c>
      <c r="G31" s="18">
        <v>3442.8</v>
      </c>
      <c r="H31" s="82">
        <v>255.2</v>
      </c>
      <c r="I31" s="18">
        <v>0</v>
      </c>
      <c r="J31" s="18"/>
      <c r="K31" s="18"/>
      <c r="L31" s="18">
        <v>1</v>
      </c>
      <c r="M31" s="18">
        <v>50</v>
      </c>
      <c r="N31" s="18"/>
      <c r="O31" s="18"/>
      <c r="P31" s="18"/>
      <c r="Q31" s="18"/>
      <c r="R31" s="18"/>
      <c r="S31" s="18"/>
      <c r="T31" s="18"/>
      <c r="U31" s="18"/>
      <c r="V31" s="18"/>
      <c r="W31" s="18" t="s">
        <v>257</v>
      </c>
    </row>
    <row r="32" spans="1:27">
      <c r="A32" s="18">
        <v>30</v>
      </c>
      <c r="B32" s="502" t="s">
        <v>1150</v>
      </c>
      <c r="C32" s="18">
        <v>30</v>
      </c>
      <c r="D32" s="18">
        <v>518</v>
      </c>
      <c r="E32" s="18">
        <v>161004040</v>
      </c>
      <c r="F32" s="18">
        <v>59</v>
      </c>
      <c r="G32" s="18">
        <v>3433.07</v>
      </c>
      <c r="H32" s="82">
        <v>297.93</v>
      </c>
      <c r="I32" s="18">
        <v>0</v>
      </c>
      <c r="J32" s="18"/>
      <c r="K32" s="18"/>
      <c r="L32" s="18">
        <v>2</v>
      </c>
      <c r="M32" s="18">
        <v>0</v>
      </c>
      <c r="N32" s="18"/>
      <c r="O32" s="18"/>
      <c r="P32" s="18"/>
      <c r="Q32" s="18"/>
      <c r="R32" s="18"/>
      <c r="S32" s="18"/>
      <c r="T32" s="18"/>
      <c r="U32" s="18"/>
      <c r="V32" s="18"/>
      <c r="W32" s="503" t="s">
        <v>259</v>
      </c>
    </row>
    <row r="33" spans="1:24">
      <c r="A33" s="18">
        <v>31</v>
      </c>
      <c r="B33" s="502" t="s">
        <v>1150</v>
      </c>
      <c r="C33" s="18">
        <v>31</v>
      </c>
      <c r="D33" s="18">
        <v>521</v>
      </c>
      <c r="E33" s="18">
        <v>161004041</v>
      </c>
      <c r="F33" s="18">
        <v>58</v>
      </c>
      <c r="G33" s="18">
        <v>3362.03</v>
      </c>
      <c r="H33" s="82">
        <v>388.97</v>
      </c>
      <c r="I33" s="18">
        <v>0</v>
      </c>
      <c r="J33" s="18"/>
      <c r="K33" s="18"/>
      <c r="L33" s="18">
        <v>2</v>
      </c>
      <c r="M33" s="18">
        <v>5</v>
      </c>
      <c r="N33" s="18"/>
      <c r="O33" s="18"/>
      <c r="P33" s="18"/>
      <c r="Q33" s="18"/>
      <c r="R33" s="18"/>
      <c r="S33" s="18"/>
      <c r="T33" s="18"/>
      <c r="U33" s="18"/>
      <c r="V33" s="18"/>
      <c r="W33" s="504" t="s">
        <v>259</v>
      </c>
    </row>
    <row r="34" spans="1:24">
      <c r="A34" s="18">
        <v>32</v>
      </c>
      <c r="B34" s="18" t="s">
        <v>1151</v>
      </c>
      <c r="C34" s="18">
        <v>32</v>
      </c>
      <c r="D34" s="18">
        <v>522</v>
      </c>
      <c r="E34" s="18">
        <v>161004042</v>
      </c>
      <c r="F34" s="18">
        <v>58</v>
      </c>
      <c r="G34" s="18">
        <v>3313.82</v>
      </c>
      <c r="H34" s="82">
        <v>434.18</v>
      </c>
      <c r="I34" s="18">
        <v>0</v>
      </c>
      <c r="J34" s="18"/>
      <c r="K34" s="18"/>
      <c r="L34" s="18">
        <v>2</v>
      </c>
      <c r="M34" s="18">
        <v>10</v>
      </c>
      <c r="N34" s="18"/>
      <c r="O34" s="18"/>
      <c r="P34" s="18"/>
      <c r="Q34" s="18"/>
      <c r="R34" s="18"/>
      <c r="S34" s="18"/>
      <c r="T34" s="18"/>
      <c r="U34" s="18"/>
      <c r="V34" s="18"/>
      <c r="W34" s="504" t="s">
        <v>259</v>
      </c>
    </row>
    <row r="35" spans="1:24">
      <c r="A35" s="18">
        <v>33</v>
      </c>
      <c r="B35" s="18" t="s">
        <v>1151</v>
      </c>
      <c r="C35" s="18">
        <v>33</v>
      </c>
      <c r="D35" s="18">
        <v>523</v>
      </c>
      <c r="E35" s="18">
        <v>161004043</v>
      </c>
      <c r="F35" s="18">
        <v>59</v>
      </c>
      <c r="G35" s="18">
        <v>3487.83</v>
      </c>
      <c r="H35" s="82">
        <v>337.17</v>
      </c>
      <c r="I35" s="18">
        <v>0</v>
      </c>
      <c r="J35" s="18"/>
      <c r="K35" s="18"/>
      <c r="L35" s="18">
        <v>2</v>
      </c>
      <c r="M35" s="18">
        <v>0</v>
      </c>
      <c r="N35" s="18"/>
      <c r="O35" s="18"/>
      <c r="P35" s="18"/>
      <c r="Q35" s="18"/>
      <c r="R35" s="18"/>
      <c r="S35" s="18"/>
      <c r="T35" s="18"/>
      <c r="U35" s="18"/>
      <c r="V35" s="18"/>
      <c r="W35" s="18" t="s">
        <v>257</v>
      </c>
    </row>
    <row r="36" spans="1:24">
      <c r="A36" s="18">
        <v>34</v>
      </c>
      <c r="B36" s="18" t="s">
        <v>1151</v>
      </c>
      <c r="C36" s="18">
        <v>34</v>
      </c>
      <c r="D36" s="18">
        <v>524</v>
      </c>
      <c r="E36" s="18">
        <v>161004044</v>
      </c>
      <c r="F36" s="18">
        <v>59</v>
      </c>
      <c r="G36" s="18">
        <v>3432.17</v>
      </c>
      <c r="H36" s="82">
        <v>334.83</v>
      </c>
      <c r="I36" s="18">
        <v>0</v>
      </c>
      <c r="J36" s="18"/>
      <c r="K36" s="18"/>
      <c r="L36" s="18">
        <v>2</v>
      </c>
      <c r="M36" s="18">
        <v>0</v>
      </c>
      <c r="N36" s="18"/>
      <c r="O36" s="18"/>
      <c r="P36" s="18"/>
      <c r="Q36" s="18"/>
      <c r="R36" s="18"/>
      <c r="S36" s="18"/>
      <c r="T36" s="18"/>
      <c r="U36" s="18"/>
      <c r="V36" s="18"/>
      <c r="W36" s="18" t="s">
        <v>259</v>
      </c>
    </row>
    <row r="37" spans="1:24" s="75" customFormat="1">
      <c r="A37" s="18">
        <v>35</v>
      </c>
      <c r="B37" s="18" t="s">
        <v>1151</v>
      </c>
      <c r="C37" s="18">
        <v>35</v>
      </c>
      <c r="D37" s="82">
        <v>526</v>
      </c>
      <c r="E37" s="18">
        <v>161004045</v>
      </c>
      <c r="F37" s="82">
        <v>56</v>
      </c>
      <c r="G37" s="82">
        <v>3284.49</v>
      </c>
      <c r="H37" s="82">
        <v>342.51</v>
      </c>
      <c r="I37" s="82">
        <v>0</v>
      </c>
      <c r="J37" s="82"/>
      <c r="K37" s="82"/>
      <c r="L37" s="82">
        <v>1</v>
      </c>
      <c r="M37" s="82">
        <v>55</v>
      </c>
      <c r="N37" s="82"/>
      <c r="O37" s="82"/>
      <c r="P37" s="82"/>
      <c r="R37" s="82"/>
      <c r="S37" s="82"/>
      <c r="T37" s="82"/>
      <c r="U37" s="18"/>
      <c r="V37" s="18"/>
      <c r="W37" s="18" t="s">
        <v>257</v>
      </c>
    </row>
    <row r="38" spans="1:24" s="75" customFormat="1">
      <c r="A38" s="18">
        <v>36</v>
      </c>
      <c r="B38" s="18" t="s">
        <v>1151</v>
      </c>
      <c r="C38" s="18">
        <v>36</v>
      </c>
      <c r="D38" s="82">
        <v>525</v>
      </c>
      <c r="E38" s="18">
        <v>161004046</v>
      </c>
      <c r="F38" s="82">
        <v>59</v>
      </c>
      <c r="G38" s="82">
        <v>3471.03</v>
      </c>
      <c r="H38" s="82">
        <v>343.97</v>
      </c>
      <c r="I38" s="82">
        <v>0</v>
      </c>
      <c r="J38" s="82"/>
      <c r="K38" s="82"/>
      <c r="L38" s="82">
        <v>2</v>
      </c>
      <c r="M38" s="82">
        <v>5</v>
      </c>
      <c r="N38" s="82"/>
      <c r="O38" s="82"/>
      <c r="P38" s="82"/>
      <c r="Q38" s="82"/>
      <c r="R38" s="82"/>
      <c r="S38" s="82"/>
      <c r="T38" s="82"/>
      <c r="U38" s="18"/>
      <c r="V38" s="18"/>
      <c r="W38" s="18" t="s">
        <v>259</v>
      </c>
    </row>
    <row r="39" spans="1:24">
      <c r="A39" s="18">
        <v>37</v>
      </c>
      <c r="B39" s="18" t="s">
        <v>1151</v>
      </c>
      <c r="C39" s="18">
        <v>37</v>
      </c>
      <c r="D39" s="18">
        <v>527</v>
      </c>
      <c r="E39" s="18">
        <v>141000371</v>
      </c>
      <c r="F39" s="18">
        <v>58</v>
      </c>
      <c r="G39" s="18">
        <v>3751.6</v>
      </c>
      <c r="H39" s="82">
        <v>311.2</v>
      </c>
      <c r="I39" s="18">
        <v>2.8</v>
      </c>
      <c r="J39" s="18"/>
      <c r="K39" s="18"/>
      <c r="L39" s="18">
        <v>2</v>
      </c>
      <c r="M39" s="18">
        <v>10</v>
      </c>
      <c r="N39" s="18"/>
      <c r="O39" s="16">
        <v>8700</v>
      </c>
      <c r="P39" s="18"/>
      <c r="Q39" s="18"/>
      <c r="R39" s="18"/>
      <c r="S39" s="18"/>
      <c r="T39" s="18"/>
      <c r="U39" s="18">
        <f>O39*5%</f>
        <v>435</v>
      </c>
      <c r="V39" s="18">
        <f>O39+U39</f>
        <v>9135</v>
      </c>
      <c r="W39" s="18" t="s">
        <v>257</v>
      </c>
      <c r="X39" s="529" t="s">
        <v>766</v>
      </c>
    </row>
    <row r="40" spans="1:24">
      <c r="A40" s="18">
        <v>38</v>
      </c>
      <c r="B40" s="18" t="s">
        <v>1151</v>
      </c>
      <c r="C40" s="18">
        <v>38</v>
      </c>
      <c r="D40" s="18">
        <v>528</v>
      </c>
      <c r="E40" s="18">
        <v>141000372</v>
      </c>
      <c r="F40" s="18">
        <v>59</v>
      </c>
      <c r="G40" s="18">
        <v>3461.48</v>
      </c>
      <c r="H40" s="82">
        <v>308.52</v>
      </c>
      <c r="I40" s="18">
        <v>0</v>
      </c>
      <c r="J40" s="18"/>
      <c r="K40" s="18"/>
      <c r="L40" s="18">
        <v>2</v>
      </c>
      <c r="M40" s="18">
        <v>10</v>
      </c>
      <c r="N40" s="18"/>
      <c r="O40" s="18"/>
      <c r="P40" s="18"/>
      <c r="Q40" s="18"/>
      <c r="R40" s="18"/>
      <c r="S40" s="18"/>
      <c r="T40" s="18"/>
      <c r="U40" s="18">
        <f t="shared" ref="U40:U103" si="0">O40*5%</f>
        <v>0</v>
      </c>
      <c r="V40" s="18">
        <f t="shared" ref="V40:V103" si="1">O40+U40</f>
        <v>0</v>
      </c>
      <c r="W40" s="18" t="s">
        <v>257</v>
      </c>
    </row>
    <row r="41" spans="1:24">
      <c r="A41" s="18">
        <v>39</v>
      </c>
      <c r="B41" s="18" t="s">
        <v>1151</v>
      </c>
      <c r="C41" s="18">
        <v>39</v>
      </c>
      <c r="D41" s="18">
        <v>529</v>
      </c>
      <c r="E41" s="18">
        <v>141000373</v>
      </c>
      <c r="F41" s="18">
        <v>58</v>
      </c>
      <c r="G41" s="18">
        <v>3633.2</v>
      </c>
      <c r="H41" s="82">
        <v>426.8</v>
      </c>
      <c r="I41" s="18">
        <v>0</v>
      </c>
      <c r="J41" s="18"/>
      <c r="K41" s="18"/>
      <c r="L41" s="18">
        <v>2</v>
      </c>
      <c r="M41" s="18">
        <v>30</v>
      </c>
      <c r="N41" s="18"/>
      <c r="O41" s="18"/>
      <c r="P41" s="18"/>
      <c r="Q41" s="18"/>
      <c r="R41" s="18"/>
      <c r="S41" s="18"/>
      <c r="T41" s="18"/>
      <c r="U41" s="18">
        <f t="shared" si="0"/>
        <v>0</v>
      </c>
      <c r="V41" s="18">
        <f t="shared" si="1"/>
        <v>0</v>
      </c>
      <c r="W41" s="505" t="s">
        <v>257</v>
      </c>
    </row>
    <row r="42" spans="1:24">
      <c r="A42" s="18">
        <v>40</v>
      </c>
      <c r="B42" s="506" t="s">
        <v>1152</v>
      </c>
      <c r="C42" s="18">
        <v>40</v>
      </c>
      <c r="D42" s="18">
        <v>530</v>
      </c>
      <c r="E42" s="18">
        <v>161004047</v>
      </c>
      <c r="F42" s="18">
        <v>57</v>
      </c>
      <c r="G42" s="18">
        <v>3394.27</v>
      </c>
      <c r="H42" s="82">
        <v>275.12</v>
      </c>
      <c r="I42" s="18">
        <v>0.39</v>
      </c>
      <c r="J42" s="18"/>
      <c r="K42" s="18"/>
      <c r="L42" s="18">
        <v>2</v>
      </c>
      <c r="M42" s="18">
        <v>5</v>
      </c>
      <c r="N42" s="18"/>
      <c r="O42" s="18"/>
      <c r="P42" s="18"/>
      <c r="Q42" s="18"/>
      <c r="R42" s="18"/>
      <c r="S42" s="18"/>
      <c r="T42" s="18"/>
      <c r="U42" s="18">
        <f t="shared" si="0"/>
        <v>0</v>
      </c>
      <c r="V42" s="18">
        <f t="shared" si="1"/>
        <v>0</v>
      </c>
      <c r="W42" s="506" t="s">
        <v>257</v>
      </c>
    </row>
    <row r="43" spans="1:24">
      <c r="A43" s="18">
        <v>41</v>
      </c>
      <c r="B43" s="507" t="s">
        <v>1153</v>
      </c>
      <c r="C43" s="18">
        <v>41</v>
      </c>
      <c r="D43" s="18">
        <v>531</v>
      </c>
      <c r="E43" s="18">
        <v>161004048</v>
      </c>
      <c r="F43" s="18">
        <v>58</v>
      </c>
      <c r="G43" s="18">
        <v>3401.82</v>
      </c>
      <c r="H43" s="82">
        <v>360.18</v>
      </c>
      <c r="I43" s="18">
        <v>0</v>
      </c>
      <c r="J43" s="18"/>
      <c r="K43" s="18"/>
      <c r="L43" s="18">
        <v>2</v>
      </c>
      <c r="M43" s="18">
        <v>10</v>
      </c>
      <c r="N43" s="18"/>
      <c r="O43" s="18"/>
      <c r="P43" s="18"/>
      <c r="Q43" s="18"/>
      <c r="R43" s="18"/>
      <c r="S43" s="18"/>
      <c r="T43" s="18"/>
      <c r="U43" s="18">
        <f t="shared" si="0"/>
        <v>0</v>
      </c>
      <c r="V43" s="18">
        <f t="shared" si="1"/>
        <v>0</v>
      </c>
      <c r="W43" s="18" t="s">
        <v>257</v>
      </c>
    </row>
    <row r="44" spans="1:24">
      <c r="A44" s="18">
        <v>42</v>
      </c>
      <c r="B44" s="507" t="s">
        <v>1153</v>
      </c>
      <c r="C44" s="18">
        <v>42</v>
      </c>
      <c r="D44" s="18">
        <v>532</v>
      </c>
      <c r="E44" s="18">
        <v>161004049</v>
      </c>
      <c r="F44" s="18">
        <v>59</v>
      </c>
      <c r="G44" s="18">
        <v>3497.68</v>
      </c>
      <c r="H44" s="82">
        <v>272.32</v>
      </c>
      <c r="I44" s="18">
        <v>0</v>
      </c>
      <c r="J44" s="18"/>
      <c r="K44" s="18"/>
      <c r="L44" s="18">
        <v>2</v>
      </c>
      <c r="M44" s="18">
        <v>15</v>
      </c>
      <c r="N44" s="18"/>
      <c r="O44" s="18"/>
      <c r="P44" s="18"/>
      <c r="Q44" s="18"/>
      <c r="R44" s="18"/>
      <c r="S44" s="18"/>
      <c r="T44" s="18"/>
      <c r="U44" s="18">
        <f t="shared" si="0"/>
        <v>0</v>
      </c>
      <c r="V44" s="18">
        <f t="shared" si="1"/>
        <v>0</v>
      </c>
      <c r="W44" s="18" t="s">
        <v>257</v>
      </c>
    </row>
    <row r="45" spans="1:24">
      <c r="A45" s="18">
        <v>43</v>
      </c>
      <c r="B45" s="507" t="s">
        <v>1153</v>
      </c>
      <c r="C45" s="18">
        <v>43</v>
      </c>
      <c r="D45" s="18">
        <v>533</v>
      </c>
      <c r="E45" s="18">
        <v>161004050</v>
      </c>
      <c r="F45" s="18">
        <v>59</v>
      </c>
      <c r="G45" s="18">
        <v>3449.01</v>
      </c>
      <c r="H45" s="82">
        <v>381.99</v>
      </c>
      <c r="I45" s="18">
        <v>0</v>
      </c>
      <c r="J45" s="18"/>
      <c r="K45" s="18"/>
      <c r="L45" s="18">
        <v>2</v>
      </c>
      <c r="M45" s="18">
        <v>15</v>
      </c>
      <c r="N45" s="18"/>
      <c r="O45" s="18"/>
      <c r="P45" s="18"/>
      <c r="Q45" s="18"/>
      <c r="R45" s="18"/>
      <c r="S45" s="18"/>
      <c r="T45" s="18"/>
      <c r="U45" s="18">
        <f t="shared" si="0"/>
        <v>0</v>
      </c>
      <c r="V45" s="18">
        <f t="shared" si="1"/>
        <v>0</v>
      </c>
      <c r="W45" s="18" t="s">
        <v>259</v>
      </c>
    </row>
    <row r="46" spans="1:24">
      <c r="A46" s="18">
        <v>44</v>
      </c>
      <c r="B46" s="507" t="s">
        <v>1153</v>
      </c>
      <c r="C46" s="18">
        <v>44</v>
      </c>
      <c r="D46" s="18">
        <v>534</v>
      </c>
      <c r="E46" s="18">
        <v>161004051</v>
      </c>
      <c r="F46" s="18">
        <v>55</v>
      </c>
      <c r="G46" s="18">
        <v>3193.7</v>
      </c>
      <c r="H46" s="82">
        <v>370.3</v>
      </c>
      <c r="I46" s="18">
        <v>0</v>
      </c>
      <c r="J46" s="18"/>
      <c r="K46" s="18"/>
      <c r="L46" s="18">
        <v>2</v>
      </c>
      <c r="M46" s="18">
        <v>30</v>
      </c>
      <c r="N46" s="18"/>
      <c r="O46" s="18"/>
      <c r="P46" s="18"/>
      <c r="Q46" s="18"/>
      <c r="R46" s="18"/>
      <c r="S46" s="18"/>
      <c r="T46" s="18"/>
      <c r="U46" s="18">
        <f t="shared" si="0"/>
        <v>0</v>
      </c>
      <c r="V46" s="18">
        <f t="shared" si="1"/>
        <v>0</v>
      </c>
      <c r="W46" s="18" t="s">
        <v>257</v>
      </c>
    </row>
    <row r="47" spans="1:24">
      <c r="A47" s="18">
        <v>45</v>
      </c>
      <c r="B47" s="507" t="s">
        <v>1153</v>
      </c>
      <c r="C47" s="18">
        <v>45</v>
      </c>
      <c r="D47" s="18">
        <v>535</v>
      </c>
      <c r="E47" s="18">
        <v>161004052</v>
      </c>
      <c r="F47" s="18">
        <v>57</v>
      </c>
      <c r="G47" s="18">
        <v>3378.44</v>
      </c>
      <c r="H47" s="82">
        <v>307.56</v>
      </c>
      <c r="I47" s="18">
        <v>0</v>
      </c>
      <c r="J47" s="18"/>
      <c r="K47" s="18"/>
      <c r="L47" s="18">
        <v>2</v>
      </c>
      <c r="M47" s="18">
        <v>20</v>
      </c>
      <c r="N47" s="18"/>
      <c r="O47" s="18"/>
      <c r="P47" s="18"/>
      <c r="Q47" s="18"/>
      <c r="R47" s="18"/>
      <c r="S47" s="18"/>
      <c r="T47" s="18"/>
      <c r="U47" s="18">
        <f t="shared" si="0"/>
        <v>0</v>
      </c>
      <c r="V47" s="18">
        <f t="shared" si="1"/>
        <v>0</v>
      </c>
      <c r="W47" s="508" t="s">
        <v>259</v>
      </c>
    </row>
    <row r="48" spans="1:24">
      <c r="A48" s="18">
        <v>46</v>
      </c>
      <c r="B48" s="507" t="s">
        <v>1153</v>
      </c>
      <c r="C48" s="18">
        <v>46</v>
      </c>
      <c r="D48" s="18">
        <v>536</v>
      </c>
      <c r="E48" s="18">
        <v>161004053</v>
      </c>
      <c r="F48" s="18">
        <v>58</v>
      </c>
      <c r="G48" s="18">
        <v>3376.23</v>
      </c>
      <c r="H48" s="82">
        <v>368.77</v>
      </c>
      <c r="I48" s="18">
        <v>0</v>
      </c>
      <c r="J48" s="18"/>
      <c r="K48" s="18"/>
      <c r="L48" s="18">
        <v>1</v>
      </c>
      <c r="M48" s="18">
        <v>55</v>
      </c>
      <c r="N48" s="18"/>
      <c r="O48" s="18"/>
      <c r="P48" s="18"/>
      <c r="Q48" s="18"/>
      <c r="R48" s="18"/>
      <c r="S48" s="18"/>
      <c r="T48" s="18"/>
      <c r="U48" s="18">
        <f t="shared" si="0"/>
        <v>0</v>
      </c>
      <c r="V48" s="18">
        <f t="shared" si="1"/>
        <v>0</v>
      </c>
      <c r="W48" s="18" t="s">
        <v>257</v>
      </c>
    </row>
    <row r="49" spans="1:23">
      <c r="A49" s="18">
        <v>47</v>
      </c>
      <c r="B49" s="507" t="s">
        <v>1153</v>
      </c>
      <c r="C49" s="18">
        <v>47</v>
      </c>
      <c r="D49" s="18">
        <v>537</v>
      </c>
      <c r="E49" s="18">
        <v>161004054</v>
      </c>
      <c r="F49" s="18">
        <v>57</v>
      </c>
      <c r="G49" s="18">
        <v>3384.47</v>
      </c>
      <c r="H49" s="82">
        <v>287.12</v>
      </c>
      <c r="I49" s="18">
        <v>0.59</v>
      </c>
      <c r="J49" s="18"/>
      <c r="K49" s="18"/>
      <c r="L49" s="18">
        <v>2</v>
      </c>
      <c r="M49" s="18">
        <v>15</v>
      </c>
      <c r="N49" s="18"/>
      <c r="O49" s="18"/>
      <c r="P49" s="18"/>
      <c r="Q49" s="18"/>
      <c r="R49" s="18"/>
      <c r="S49" s="18"/>
      <c r="T49" s="18"/>
      <c r="U49" s="18">
        <f t="shared" si="0"/>
        <v>0</v>
      </c>
      <c r="V49" s="18">
        <f t="shared" si="1"/>
        <v>0</v>
      </c>
      <c r="W49" s="18" t="s">
        <v>259</v>
      </c>
    </row>
    <row r="50" spans="1:23">
      <c r="A50" s="18">
        <v>48</v>
      </c>
      <c r="B50" s="509" t="s">
        <v>1154</v>
      </c>
      <c r="C50" s="18">
        <v>48</v>
      </c>
      <c r="D50" s="18">
        <v>539</v>
      </c>
      <c r="E50" s="18">
        <v>161004055</v>
      </c>
      <c r="F50" s="18">
        <v>58</v>
      </c>
      <c r="G50" s="18">
        <v>3418.3</v>
      </c>
      <c r="H50" s="82">
        <v>315.7</v>
      </c>
      <c r="I50" s="18">
        <v>0</v>
      </c>
      <c r="J50" s="18"/>
      <c r="K50" s="18"/>
      <c r="L50" s="18">
        <v>2</v>
      </c>
      <c r="M50" s="18">
        <v>35</v>
      </c>
      <c r="N50" s="18"/>
      <c r="O50" s="18"/>
      <c r="P50" s="18"/>
      <c r="Q50" s="18"/>
      <c r="R50" s="18"/>
      <c r="S50" s="18"/>
      <c r="T50" s="18"/>
      <c r="U50" s="18">
        <f t="shared" si="0"/>
        <v>0</v>
      </c>
      <c r="V50" s="18">
        <f t="shared" si="1"/>
        <v>0</v>
      </c>
      <c r="W50" s="18" t="s">
        <v>259</v>
      </c>
    </row>
    <row r="51" spans="1:23">
      <c r="A51" s="18">
        <v>49</v>
      </c>
      <c r="B51" s="509" t="s">
        <v>1154</v>
      </c>
      <c r="C51" s="18">
        <v>49</v>
      </c>
      <c r="D51" s="18">
        <v>538</v>
      </c>
      <c r="E51" s="18">
        <v>141000374</v>
      </c>
      <c r="F51" s="18">
        <v>58</v>
      </c>
      <c r="G51" s="18">
        <v>3652.4</v>
      </c>
      <c r="H51" s="82">
        <v>407.6</v>
      </c>
      <c r="I51" s="18">
        <v>0</v>
      </c>
      <c r="J51" s="18"/>
      <c r="K51" s="18"/>
      <c r="L51" s="18">
        <v>2</v>
      </c>
      <c r="M51" s="18">
        <v>0</v>
      </c>
      <c r="N51" s="18"/>
      <c r="O51" s="18"/>
      <c r="P51" s="18"/>
      <c r="Q51" s="18"/>
      <c r="R51" s="18"/>
      <c r="S51" s="18"/>
      <c r="T51" s="18"/>
      <c r="U51" s="18">
        <f t="shared" si="0"/>
        <v>0</v>
      </c>
      <c r="V51" s="18">
        <f t="shared" si="1"/>
        <v>0</v>
      </c>
      <c r="W51" s="18" t="s">
        <v>257</v>
      </c>
    </row>
    <row r="52" spans="1:23">
      <c r="A52" s="18">
        <v>50</v>
      </c>
      <c r="B52" s="509" t="s">
        <v>1154</v>
      </c>
      <c r="C52" s="18">
        <v>50</v>
      </c>
      <c r="D52" s="18">
        <v>540</v>
      </c>
      <c r="E52" s="18">
        <v>161004056</v>
      </c>
      <c r="F52" s="18">
        <v>58</v>
      </c>
      <c r="G52" s="18">
        <v>3454.04</v>
      </c>
      <c r="H52" s="82">
        <v>291.95999999999998</v>
      </c>
      <c r="I52" s="18">
        <v>0</v>
      </c>
      <c r="J52" s="18"/>
      <c r="K52" s="18"/>
      <c r="L52" s="18">
        <v>2</v>
      </c>
      <c r="M52" s="18">
        <v>15</v>
      </c>
      <c r="N52" s="18"/>
      <c r="O52" s="18"/>
      <c r="P52" s="18"/>
      <c r="Q52" s="18"/>
      <c r="R52" s="18"/>
      <c r="S52" s="18"/>
      <c r="T52" s="18"/>
      <c r="U52" s="18">
        <f t="shared" si="0"/>
        <v>0</v>
      </c>
      <c r="V52" s="18">
        <f t="shared" si="1"/>
        <v>0</v>
      </c>
      <c r="W52" s="18" t="s">
        <v>257</v>
      </c>
    </row>
    <row r="53" spans="1:23">
      <c r="A53" s="18">
        <v>51</v>
      </c>
      <c r="B53" s="509" t="s">
        <v>1154</v>
      </c>
      <c r="C53" s="18">
        <v>51</v>
      </c>
      <c r="D53" s="18">
        <v>541</v>
      </c>
      <c r="E53" s="18">
        <v>161004057</v>
      </c>
      <c r="F53" s="18">
        <v>59</v>
      </c>
      <c r="G53" s="18">
        <v>3423.17</v>
      </c>
      <c r="H53" s="82">
        <v>343.83</v>
      </c>
      <c r="I53" s="18">
        <v>0</v>
      </c>
      <c r="J53" s="18"/>
      <c r="K53" s="18"/>
      <c r="L53" s="18">
        <v>2</v>
      </c>
      <c r="M53" s="18">
        <v>10</v>
      </c>
      <c r="N53" s="18"/>
      <c r="O53" s="18"/>
      <c r="P53" s="18"/>
      <c r="Q53" s="18"/>
      <c r="R53" s="18"/>
      <c r="S53" s="18"/>
      <c r="T53" s="18"/>
      <c r="U53" s="18">
        <f t="shared" si="0"/>
        <v>0</v>
      </c>
      <c r="V53" s="18">
        <f t="shared" si="1"/>
        <v>0</v>
      </c>
      <c r="W53" s="18" t="s">
        <v>259</v>
      </c>
    </row>
    <row r="54" spans="1:23">
      <c r="A54" s="18">
        <v>52</v>
      </c>
      <c r="B54" s="509" t="s">
        <v>1154</v>
      </c>
      <c r="C54" s="18">
        <v>52</v>
      </c>
      <c r="D54" s="18">
        <v>543</v>
      </c>
      <c r="E54" s="18">
        <v>161004058</v>
      </c>
      <c r="F54" s="18">
        <v>58</v>
      </c>
      <c r="G54" s="18">
        <v>3406.2</v>
      </c>
      <c r="H54" s="82">
        <v>291.2</v>
      </c>
      <c r="I54" s="18">
        <v>0</v>
      </c>
      <c r="J54" s="18"/>
      <c r="K54" s="18"/>
      <c r="L54" s="18">
        <v>2</v>
      </c>
      <c r="M54" s="18">
        <v>10</v>
      </c>
      <c r="N54" s="18"/>
      <c r="O54" s="18"/>
      <c r="P54" s="18"/>
      <c r="Q54" s="18"/>
      <c r="R54" s="18"/>
      <c r="S54" s="18"/>
      <c r="T54" s="18"/>
      <c r="U54" s="18">
        <f t="shared" si="0"/>
        <v>0</v>
      </c>
      <c r="V54" s="18">
        <f t="shared" si="1"/>
        <v>0</v>
      </c>
      <c r="W54" s="18" t="s">
        <v>259</v>
      </c>
    </row>
    <row r="55" spans="1:23" s="76" customFormat="1">
      <c r="A55" s="18">
        <v>53</v>
      </c>
      <c r="B55" s="509" t="s">
        <v>1154</v>
      </c>
      <c r="C55" s="18">
        <v>53</v>
      </c>
      <c r="D55" s="19">
        <v>542</v>
      </c>
      <c r="E55" s="18">
        <v>161004059</v>
      </c>
      <c r="F55" s="365">
        <v>59</v>
      </c>
      <c r="G55" s="365">
        <v>3449.03</v>
      </c>
      <c r="H55" s="337">
        <v>379.97</v>
      </c>
      <c r="I55" s="365">
        <v>0</v>
      </c>
      <c r="J55" s="490"/>
      <c r="K55" s="490"/>
      <c r="L55" s="365">
        <v>1</v>
      </c>
      <c r="M55" s="365">
        <v>55</v>
      </c>
      <c r="N55" s="490"/>
      <c r="O55" s="365"/>
      <c r="P55" s="490"/>
      <c r="Q55" s="490"/>
      <c r="R55" s="490"/>
      <c r="S55" s="490"/>
      <c r="T55" s="490"/>
      <c r="U55" s="18">
        <f t="shared" si="0"/>
        <v>0</v>
      </c>
      <c r="V55" s="18">
        <f t="shared" si="1"/>
        <v>0</v>
      </c>
      <c r="W55" s="510" t="s">
        <v>257</v>
      </c>
    </row>
    <row r="56" spans="1:23">
      <c r="A56" s="18">
        <v>54</v>
      </c>
      <c r="B56" s="509" t="s">
        <v>1154</v>
      </c>
      <c r="C56" s="18">
        <v>54</v>
      </c>
      <c r="D56" s="18">
        <v>544</v>
      </c>
      <c r="E56" s="18">
        <v>161004060</v>
      </c>
      <c r="F56" s="18">
        <v>58</v>
      </c>
      <c r="G56" s="18">
        <v>3332.65</v>
      </c>
      <c r="H56" s="82">
        <v>414.35</v>
      </c>
      <c r="I56" s="18">
        <v>0</v>
      </c>
      <c r="J56" s="18"/>
      <c r="K56" s="18"/>
      <c r="L56" s="18">
        <v>2</v>
      </c>
      <c r="M56" s="18">
        <v>35</v>
      </c>
      <c r="N56" s="18"/>
      <c r="O56" s="18"/>
      <c r="P56" s="18"/>
      <c r="Q56" s="18"/>
      <c r="R56" s="18"/>
      <c r="S56" s="18"/>
      <c r="T56" s="18"/>
      <c r="U56" s="18">
        <f t="shared" si="0"/>
        <v>0</v>
      </c>
      <c r="V56" s="18">
        <f t="shared" si="1"/>
        <v>0</v>
      </c>
      <c r="W56" s="511" t="s">
        <v>257</v>
      </c>
    </row>
    <row r="57" spans="1:23">
      <c r="A57" s="18">
        <v>55</v>
      </c>
      <c r="B57" s="509" t="s">
        <v>1154</v>
      </c>
      <c r="C57" s="18">
        <v>55</v>
      </c>
      <c r="D57" s="18">
        <v>545</v>
      </c>
      <c r="E57" s="18">
        <v>161004061</v>
      </c>
      <c r="F57" s="18">
        <v>58</v>
      </c>
      <c r="G57" s="18">
        <v>3330.09</v>
      </c>
      <c r="H57" s="82">
        <v>376.91</v>
      </c>
      <c r="I57" s="18">
        <v>0</v>
      </c>
      <c r="J57" s="18"/>
      <c r="K57" s="490"/>
      <c r="L57" s="18">
        <v>2</v>
      </c>
      <c r="M57" s="18">
        <v>5</v>
      </c>
      <c r="N57" s="18"/>
      <c r="P57" s="18"/>
      <c r="Q57" s="18"/>
      <c r="R57" s="18"/>
      <c r="S57" s="18"/>
      <c r="T57" s="18"/>
      <c r="U57" s="18">
        <f t="shared" si="0"/>
        <v>0</v>
      </c>
      <c r="V57" s="18">
        <f t="shared" si="1"/>
        <v>0</v>
      </c>
      <c r="W57" s="511" t="s">
        <v>257</v>
      </c>
    </row>
    <row r="58" spans="1:23">
      <c r="A58" s="18">
        <v>56</v>
      </c>
      <c r="B58" s="509" t="s">
        <v>1154</v>
      </c>
      <c r="C58" s="18">
        <v>56</v>
      </c>
      <c r="D58" s="18">
        <v>547</v>
      </c>
      <c r="E58" s="18">
        <v>141000375</v>
      </c>
      <c r="F58" s="18">
        <v>58</v>
      </c>
      <c r="G58" s="18">
        <v>3380.84</v>
      </c>
      <c r="H58" s="82">
        <v>369.16</v>
      </c>
      <c r="I58" s="18">
        <v>0</v>
      </c>
      <c r="J58" s="18"/>
      <c r="K58" s="18"/>
      <c r="L58" s="18">
        <v>1</v>
      </c>
      <c r="M58" s="18">
        <v>55</v>
      </c>
      <c r="N58" s="18"/>
      <c r="O58" s="18"/>
      <c r="P58" s="18"/>
      <c r="Q58" s="18"/>
      <c r="R58" s="18"/>
      <c r="S58" s="18"/>
      <c r="T58" s="18"/>
      <c r="U58" s="18">
        <f t="shared" si="0"/>
        <v>0</v>
      </c>
      <c r="V58" s="18">
        <f t="shared" si="1"/>
        <v>0</v>
      </c>
      <c r="W58" s="18" t="s">
        <v>257</v>
      </c>
    </row>
    <row r="59" spans="1:23">
      <c r="A59" s="18">
        <v>57</v>
      </c>
      <c r="B59" s="512" t="s">
        <v>1155</v>
      </c>
      <c r="C59" s="18">
        <v>57</v>
      </c>
      <c r="D59" s="18">
        <v>546</v>
      </c>
      <c r="E59" s="18">
        <v>141000376</v>
      </c>
      <c r="F59" s="18">
        <v>58</v>
      </c>
      <c r="G59" s="18">
        <v>3397.65</v>
      </c>
      <c r="H59" s="82">
        <v>349.35</v>
      </c>
      <c r="I59" s="18">
        <v>0</v>
      </c>
      <c r="J59" s="18"/>
      <c r="K59" s="18"/>
      <c r="L59" s="18">
        <v>2</v>
      </c>
      <c r="M59" s="18">
        <v>55</v>
      </c>
      <c r="N59" s="18"/>
      <c r="O59" s="18"/>
      <c r="P59" s="18"/>
      <c r="Q59" s="18"/>
      <c r="R59" s="18"/>
      <c r="S59" s="18"/>
      <c r="T59" s="18"/>
      <c r="U59" s="18">
        <f t="shared" si="0"/>
        <v>0</v>
      </c>
      <c r="V59" s="18">
        <f t="shared" si="1"/>
        <v>0</v>
      </c>
      <c r="W59" s="18" t="s">
        <v>259</v>
      </c>
    </row>
    <row r="60" spans="1:23">
      <c r="A60" s="18">
        <v>58</v>
      </c>
      <c r="B60" s="512" t="s">
        <v>1155</v>
      </c>
      <c r="C60" s="18">
        <v>58</v>
      </c>
      <c r="D60" s="18">
        <v>549</v>
      </c>
      <c r="E60" s="18">
        <v>161004062</v>
      </c>
      <c r="F60" s="18">
        <v>59</v>
      </c>
      <c r="G60" s="18">
        <v>3443.83</v>
      </c>
      <c r="H60" s="82">
        <v>381.17</v>
      </c>
      <c r="I60" s="18">
        <v>0</v>
      </c>
      <c r="J60" s="18"/>
      <c r="K60" s="18"/>
      <c r="L60" s="18">
        <v>2</v>
      </c>
      <c r="M60" s="18">
        <v>45</v>
      </c>
      <c r="N60" s="18"/>
      <c r="O60" s="18"/>
      <c r="P60" s="18"/>
      <c r="Q60" s="18"/>
      <c r="R60" s="18"/>
      <c r="S60" s="18"/>
      <c r="T60" s="18"/>
      <c r="U60" s="18">
        <f t="shared" si="0"/>
        <v>0</v>
      </c>
      <c r="V60" s="18">
        <f t="shared" si="1"/>
        <v>0</v>
      </c>
      <c r="W60" s="18" t="s">
        <v>259</v>
      </c>
    </row>
    <row r="61" spans="1:23">
      <c r="A61" s="18">
        <v>59</v>
      </c>
      <c r="B61" s="512" t="s">
        <v>1155</v>
      </c>
      <c r="C61" s="18">
        <v>59</v>
      </c>
      <c r="D61" s="18">
        <v>548</v>
      </c>
      <c r="E61" s="18">
        <v>161004063</v>
      </c>
      <c r="F61" s="18">
        <v>57</v>
      </c>
      <c r="G61" s="18">
        <v>3372.64</v>
      </c>
      <c r="H61" s="82">
        <v>317.36</v>
      </c>
      <c r="I61" s="18">
        <v>0</v>
      </c>
      <c r="J61" s="18"/>
      <c r="K61" s="18"/>
      <c r="L61" s="18">
        <v>2</v>
      </c>
      <c r="M61" s="18">
        <v>30</v>
      </c>
      <c r="N61" s="18"/>
      <c r="O61" s="18"/>
      <c r="P61" s="18"/>
      <c r="Q61" s="18"/>
      <c r="R61" s="18"/>
      <c r="S61" s="18"/>
      <c r="T61" s="18"/>
      <c r="U61" s="18">
        <f t="shared" si="0"/>
        <v>0</v>
      </c>
      <c r="V61" s="18">
        <f t="shared" si="1"/>
        <v>0</v>
      </c>
      <c r="W61" s="18" t="s">
        <v>257</v>
      </c>
    </row>
    <row r="62" spans="1:23">
      <c r="A62" s="18">
        <v>60</v>
      </c>
      <c r="B62" s="512" t="s">
        <v>1155</v>
      </c>
      <c r="C62" s="18">
        <v>60</v>
      </c>
      <c r="D62" s="18">
        <v>550</v>
      </c>
      <c r="E62" s="18">
        <v>161004064</v>
      </c>
      <c r="F62" s="18">
        <v>59</v>
      </c>
      <c r="G62" s="18">
        <v>3522.63</v>
      </c>
      <c r="H62" s="82">
        <v>292.37</v>
      </c>
      <c r="I62" s="18">
        <v>0</v>
      </c>
      <c r="J62" s="18"/>
      <c r="K62" s="18"/>
      <c r="L62" s="18">
        <v>2</v>
      </c>
      <c r="M62" s="18">
        <v>20</v>
      </c>
      <c r="N62" s="18"/>
      <c r="O62" s="18"/>
      <c r="P62" s="18"/>
      <c r="Q62" s="18"/>
      <c r="R62" s="18"/>
      <c r="S62" s="18"/>
      <c r="T62" s="18"/>
      <c r="U62" s="18">
        <f t="shared" si="0"/>
        <v>0</v>
      </c>
      <c r="V62" s="18">
        <f t="shared" si="1"/>
        <v>0</v>
      </c>
      <c r="W62" s="18" t="s">
        <v>257</v>
      </c>
    </row>
    <row r="63" spans="1:23">
      <c r="A63" s="18">
        <v>61</v>
      </c>
      <c r="B63" s="512" t="s">
        <v>1155</v>
      </c>
      <c r="C63" s="18">
        <v>61</v>
      </c>
      <c r="D63" s="18">
        <v>551</v>
      </c>
      <c r="E63" s="18">
        <v>161004065</v>
      </c>
      <c r="F63" s="18">
        <v>58</v>
      </c>
      <c r="G63" s="18">
        <v>3418.65</v>
      </c>
      <c r="H63" s="82">
        <v>332.35</v>
      </c>
      <c r="I63" s="18">
        <v>0</v>
      </c>
      <c r="J63" s="18"/>
      <c r="K63" s="18"/>
      <c r="L63" s="18">
        <v>2</v>
      </c>
      <c r="M63" s="18">
        <v>20</v>
      </c>
      <c r="N63" s="18"/>
      <c r="O63" s="18"/>
      <c r="P63" s="18"/>
      <c r="Q63" s="18"/>
      <c r="R63" s="18"/>
      <c r="S63" s="18"/>
      <c r="T63" s="18"/>
      <c r="U63" s="18">
        <f t="shared" si="0"/>
        <v>0</v>
      </c>
      <c r="V63" s="18">
        <f t="shared" si="1"/>
        <v>0</v>
      </c>
      <c r="W63" s="18" t="s">
        <v>259</v>
      </c>
    </row>
    <row r="64" spans="1:23" s="75" customFormat="1">
      <c r="A64" s="18">
        <v>62</v>
      </c>
      <c r="B64" s="512" t="s">
        <v>1155</v>
      </c>
      <c r="C64" s="18">
        <v>62</v>
      </c>
      <c r="D64" s="82">
        <v>552</v>
      </c>
      <c r="E64" s="18">
        <v>161004066</v>
      </c>
      <c r="F64" s="82">
        <v>58</v>
      </c>
      <c r="G64" s="82">
        <v>3422.03</v>
      </c>
      <c r="H64" s="82">
        <v>322.97000000000003</v>
      </c>
      <c r="I64" s="82">
        <v>0</v>
      </c>
      <c r="J64" s="82"/>
      <c r="K64" s="82"/>
      <c r="L64" s="82">
        <v>2</v>
      </c>
      <c r="M64" s="82">
        <v>0</v>
      </c>
      <c r="N64" s="82"/>
      <c r="O64" s="82"/>
      <c r="P64" s="82"/>
      <c r="Q64" s="82"/>
      <c r="R64" s="82"/>
      <c r="S64" s="82"/>
      <c r="T64" s="82"/>
      <c r="U64" s="18">
        <f t="shared" si="0"/>
        <v>0</v>
      </c>
      <c r="V64" s="18">
        <f t="shared" si="1"/>
        <v>0</v>
      </c>
      <c r="W64" s="513" t="s">
        <v>257</v>
      </c>
    </row>
    <row r="65" spans="1:23" s="75" customFormat="1">
      <c r="A65" s="18">
        <v>63</v>
      </c>
      <c r="B65" s="512" t="s">
        <v>1155</v>
      </c>
      <c r="C65" s="18">
        <v>63</v>
      </c>
      <c r="D65" s="82">
        <v>553</v>
      </c>
      <c r="E65" s="18">
        <v>141000377</v>
      </c>
      <c r="F65" s="82">
        <v>59</v>
      </c>
      <c r="G65" s="82">
        <v>3495.81</v>
      </c>
      <c r="H65" s="82">
        <v>331.19</v>
      </c>
      <c r="I65" s="82">
        <v>0</v>
      </c>
      <c r="J65" s="82"/>
      <c r="K65" s="82"/>
      <c r="L65" s="82">
        <v>2</v>
      </c>
      <c r="M65" s="82">
        <v>5</v>
      </c>
      <c r="N65" s="82"/>
      <c r="O65" s="82"/>
      <c r="P65" s="82"/>
      <c r="Q65" s="82"/>
      <c r="R65" s="82"/>
      <c r="S65" s="82"/>
      <c r="T65" s="82"/>
      <c r="U65" s="18">
        <f t="shared" si="0"/>
        <v>0</v>
      </c>
      <c r="V65" s="18">
        <f t="shared" si="1"/>
        <v>0</v>
      </c>
      <c r="W65" s="514" t="s">
        <v>257</v>
      </c>
    </row>
    <row r="66" spans="1:23">
      <c r="A66" s="18">
        <v>64</v>
      </c>
      <c r="B66" s="512" t="s">
        <v>1155</v>
      </c>
      <c r="C66" s="18">
        <v>64</v>
      </c>
      <c r="D66" s="18">
        <v>554</v>
      </c>
      <c r="E66" s="18">
        <v>141000378</v>
      </c>
      <c r="F66" s="18">
        <v>55</v>
      </c>
      <c r="G66" s="18">
        <v>3218.7</v>
      </c>
      <c r="H66" s="82">
        <v>345.3</v>
      </c>
      <c r="I66" s="18">
        <v>0</v>
      </c>
      <c r="J66" s="18"/>
      <c r="K66" s="18"/>
      <c r="L66" s="18">
        <v>1</v>
      </c>
      <c r="M66" s="18">
        <v>50</v>
      </c>
      <c r="N66" s="18"/>
      <c r="O66" s="18"/>
      <c r="P66" s="18"/>
      <c r="Q66" s="18"/>
      <c r="R66" s="18"/>
      <c r="S66" s="18"/>
      <c r="T66" s="18"/>
      <c r="U66" s="18">
        <f t="shared" si="0"/>
        <v>0</v>
      </c>
      <c r="V66" s="18">
        <f t="shared" si="1"/>
        <v>0</v>
      </c>
      <c r="W66" s="18" t="s">
        <v>257</v>
      </c>
    </row>
    <row r="67" spans="1:23">
      <c r="A67" s="18">
        <v>65</v>
      </c>
      <c r="B67" s="512" t="s">
        <v>1155</v>
      </c>
      <c r="C67" s="18">
        <v>65</v>
      </c>
      <c r="D67" s="376">
        <v>555</v>
      </c>
      <c r="E67" s="18">
        <v>161004067</v>
      </c>
      <c r="F67" s="18">
        <v>59</v>
      </c>
      <c r="G67" s="18">
        <v>3492.03</v>
      </c>
      <c r="H67" s="82">
        <v>336.97</v>
      </c>
      <c r="I67" s="18">
        <v>0</v>
      </c>
      <c r="J67" s="18"/>
      <c r="K67" s="18"/>
      <c r="L67" s="18">
        <v>1</v>
      </c>
      <c r="M67" s="18">
        <v>45</v>
      </c>
      <c r="N67" s="18"/>
      <c r="O67" s="18"/>
      <c r="P67" s="18"/>
      <c r="Q67" s="18"/>
      <c r="R67" s="18"/>
      <c r="S67" s="18"/>
      <c r="T67" s="18"/>
      <c r="U67" s="18">
        <f t="shared" si="0"/>
        <v>0</v>
      </c>
      <c r="V67" s="18">
        <f t="shared" si="1"/>
        <v>0</v>
      </c>
      <c r="W67" s="515" t="s">
        <v>257</v>
      </c>
    </row>
    <row r="68" spans="1:23">
      <c r="A68" s="18">
        <v>66</v>
      </c>
      <c r="B68" s="512" t="s">
        <v>1155</v>
      </c>
      <c r="C68" s="18">
        <v>66</v>
      </c>
      <c r="D68" s="18">
        <v>556</v>
      </c>
      <c r="E68" s="18">
        <v>161004068</v>
      </c>
      <c r="F68" s="18">
        <v>58</v>
      </c>
      <c r="G68" s="18">
        <v>3341.63</v>
      </c>
      <c r="H68" s="82">
        <v>401.37</v>
      </c>
      <c r="I68" s="18">
        <v>0</v>
      </c>
      <c r="J68" s="18"/>
      <c r="L68" s="18">
        <v>1</v>
      </c>
      <c r="M68" s="18">
        <v>25</v>
      </c>
      <c r="N68" s="18"/>
      <c r="O68" s="18"/>
      <c r="P68" s="18"/>
      <c r="Q68" s="18"/>
      <c r="R68" s="18"/>
      <c r="S68" s="18"/>
      <c r="T68" s="18"/>
      <c r="U68" s="18">
        <f t="shared" si="0"/>
        <v>0</v>
      </c>
      <c r="V68" s="18">
        <f t="shared" si="1"/>
        <v>0</v>
      </c>
      <c r="W68" s="18" t="s">
        <v>257</v>
      </c>
    </row>
    <row r="69" spans="1:23">
      <c r="A69" s="18">
        <v>67</v>
      </c>
      <c r="B69" s="82" t="s">
        <v>1156</v>
      </c>
      <c r="C69" s="18">
        <v>67</v>
      </c>
      <c r="D69" s="18">
        <v>557</v>
      </c>
      <c r="E69" s="18">
        <v>161004069</v>
      </c>
      <c r="F69" s="18">
        <v>59</v>
      </c>
      <c r="G69" s="18">
        <v>3445.61</v>
      </c>
      <c r="H69" s="82">
        <v>385.39</v>
      </c>
      <c r="I69" s="18">
        <v>0</v>
      </c>
      <c r="J69" s="18"/>
      <c r="K69" s="18"/>
      <c r="L69" s="18">
        <v>2</v>
      </c>
      <c r="M69" s="18">
        <v>5</v>
      </c>
      <c r="N69" s="18"/>
      <c r="O69" s="18"/>
      <c r="P69" s="18"/>
      <c r="Q69" s="18"/>
      <c r="R69" s="18"/>
      <c r="S69" s="18"/>
      <c r="T69" s="18"/>
      <c r="U69" s="18">
        <f t="shared" si="0"/>
        <v>0</v>
      </c>
      <c r="V69" s="18">
        <f t="shared" si="1"/>
        <v>0</v>
      </c>
      <c r="W69" s="18" t="s">
        <v>259</v>
      </c>
    </row>
    <row r="70" spans="1:23" s="104" customFormat="1">
      <c r="A70" s="18">
        <v>68</v>
      </c>
      <c r="B70" s="82" t="s">
        <v>1156</v>
      </c>
      <c r="C70" s="18">
        <v>68</v>
      </c>
      <c r="D70" s="337">
        <v>558</v>
      </c>
      <c r="E70" s="18">
        <v>161004070</v>
      </c>
      <c r="F70" s="18">
        <v>58</v>
      </c>
      <c r="G70" s="18">
        <v>3448.45</v>
      </c>
      <c r="H70" s="82">
        <v>294.55</v>
      </c>
      <c r="I70" s="84">
        <v>0</v>
      </c>
      <c r="J70" s="84"/>
      <c r="K70" s="84"/>
      <c r="L70" s="84">
        <v>1</v>
      </c>
      <c r="M70" s="84">
        <v>40</v>
      </c>
      <c r="N70" s="84"/>
      <c r="O70" s="84"/>
      <c r="P70" s="84"/>
      <c r="Q70" s="84"/>
      <c r="R70" s="84"/>
      <c r="S70" s="84"/>
      <c r="T70" s="84"/>
      <c r="U70" s="18">
        <f t="shared" si="0"/>
        <v>0</v>
      </c>
      <c r="V70" s="18">
        <f t="shared" si="1"/>
        <v>0</v>
      </c>
      <c r="W70" s="84" t="s">
        <v>257</v>
      </c>
    </row>
    <row r="71" spans="1:23">
      <c r="A71" s="18">
        <v>69</v>
      </c>
      <c r="B71" s="82" t="s">
        <v>1156</v>
      </c>
      <c r="C71" s="18">
        <v>69</v>
      </c>
      <c r="D71" s="18">
        <v>559</v>
      </c>
      <c r="E71" s="18">
        <v>161004071</v>
      </c>
      <c r="F71" s="18">
        <v>58</v>
      </c>
      <c r="G71" s="18">
        <v>3423.63</v>
      </c>
      <c r="H71" s="82">
        <v>327.37</v>
      </c>
      <c r="I71" s="18">
        <v>0</v>
      </c>
      <c r="J71" s="18"/>
      <c r="K71" s="18"/>
      <c r="L71" s="18">
        <v>2</v>
      </c>
      <c r="M71" s="18">
        <v>10</v>
      </c>
      <c r="N71" s="18"/>
      <c r="O71" s="18"/>
      <c r="P71" s="18"/>
      <c r="Q71" s="18"/>
      <c r="R71" s="18"/>
      <c r="S71" s="18"/>
      <c r="T71" s="18"/>
      <c r="U71" s="18">
        <f t="shared" si="0"/>
        <v>0</v>
      </c>
      <c r="V71" s="18">
        <f t="shared" si="1"/>
        <v>0</v>
      </c>
      <c r="W71" s="18" t="s">
        <v>257</v>
      </c>
    </row>
    <row r="72" spans="1:23">
      <c r="A72" s="18">
        <v>70</v>
      </c>
      <c r="B72" s="82" t="s">
        <v>1156</v>
      </c>
      <c r="C72" s="18">
        <v>70</v>
      </c>
      <c r="D72" s="18">
        <v>560</v>
      </c>
      <c r="E72" s="18">
        <v>161004072</v>
      </c>
      <c r="F72" s="18">
        <v>56</v>
      </c>
      <c r="G72" s="18">
        <v>3342.85</v>
      </c>
      <c r="H72" s="82">
        <v>212.15</v>
      </c>
      <c r="I72" s="18">
        <v>0</v>
      </c>
      <c r="J72" s="18"/>
      <c r="K72" s="18"/>
      <c r="L72" s="18">
        <v>2</v>
      </c>
      <c r="M72" s="18">
        <v>30</v>
      </c>
      <c r="N72" s="18"/>
      <c r="O72" s="18"/>
      <c r="P72" s="18"/>
      <c r="Q72" s="18"/>
      <c r="R72" s="18"/>
      <c r="S72" s="18"/>
      <c r="T72" s="18"/>
      <c r="U72" s="18">
        <f t="shared" si="0"/>
        <v>0</v>
      </c>
      <c r="V72" s="18">
        <f t="shared" si="1"/>
        <v>0</v>
      </c>
      <c r="W72" s="18" t="s">
        <v>259</v>
      </c>
    </row>
    <row r="73" spans="1:23">
      <c r="A73" s="18">
        <v>71</v>
      </c>
      <c r="B73" s="82" t="s">
        <v>1156</v>
      </c>
      <c r="C73" s="18">
        <v>71</v>
      </c>
      <c r="D73" s="18">
        <v>561</v>
      </c>
      <c r="E73" s="18">
        <v>161004073</v>
      </c>
      <c r="F73" s="18">
        <v>58</v>
      </c>
      <c r="G73" s="18">
        <v>3416.44</v>
      </c>
      <c r="H73" s="82">
        <v>333.56</v>
      </c>
      <c r="I73" s="18">
        <v>0</v>
      </c>
      <c r="J73" s="18"/>
      <c r="K73" s="18"/>
      <c r="L73" s="18">
        <v>2</v>
      </c>
      <c r="M73" s="18">
        <v>0</v>
      </c>
      <c r="N73" s="18"/>
      <c r="O73" s="18"/>
      <c r="P73" s="18"/>
      <c r="Q73" s="18"/>
      <c r="R73" s="18"/>
      <c r="S73" s="18"/>
      <c r="T73" s="18"/>
      <c r="U73" s="18">
        <f t="shared" si="0"/>
        <v>0</v>
      </c>
      <c r="V73" s="18">
        <f t="shared" si="1"/>
        <v>0</v>
      </c>
      <c r="W73" s="18" t="s">
        <v>257</v>
      </c>
    </row>
    <row r="74" spans="1:23">
      <c r="A74" s="18">
        <v>72</v>
      </c>
      <c r="B74" s="82" t="s">
        <v>1156</v>
      </c>
      <c r="C74" s="18">
        <v>72</v>
      </c>
      <c r="D74" s="18">
        <v>562</v>
      </c>
      <c r="E74" s="18">
        <v>161004074</v>
      </c>
      <c r="F74" s="18">
        <v>58</v>
      </c>
      <c r="G74" s="18">
        <v>3441.49</v>
      </c>
      <c r="H74" s="82">
        <v>265.7</v>
      </c>
      <c r="I74" s="18">
        <v>0.19</v>
      </c>
      <c r="J74" s="18"/>
      <c r="K74" s="18"/>
      <c r="L74" s="18">
        <v>2</v>
      </c>
      <c r="M74" s="18">
        <v>15</v>
      </c>
      <c r="N74" s="18"/>
      <c r="O74" s="18"/>
      <c r="P74" s="18"/>
      <c r="Q74" s="18"/>
      <c r="R74" s="18"/>
      <c r="S74" s="18"/>
      <c r="T74" s="18"/>
      <c r="U74" s="18">
        <f t="shared" si="0"/>
        <v>0</v>
      </c>
      <c r="V74" s="18">
        <f t="shared" si="1"/>
        <v>0</v>
      </c>
      <c r="W74" s="18" t="s">
        <v>257</v>
      </c>
    </row>
    <row r="75" spans="1:23">
      <c r="A75" s="18">
        <v>73</v>
      </c>
      <c r="B75" s="82" t="s">
        <v>1156</v>
      </c>
      <c r="C75" s="18">
        <v>73</v>
      </c>
      <c r="D75" s="18">
        <v>563</v>
      </c>
      <c r="E75" s="18">
        <v>141000379</v>
      </c>
      <c r="F75" s="18">
        <v>58</v>
      </c>
      <c r="G75" s="18">
        <v>3474.23</v>
      </c>
      <c r="H75" s="82">
        <v>270.77</v>
      </c>
      <c r="I75" s="18">
        <v>0</v>
      </c>
      <c r="J75" s="18"/>
      <c r="K75" s="18"/>
      <c r="L75" s="18">
        <v>2</v>
      </c>
      <c r="M75" s="18">
        <v>25</v>
      </c>
      <c r="N75" s="18"/>
      <c r="O75" s="18"/>
      <c r="P75" s="18"/>
      <c r="Q75" s="18"/>
      <c r="R75" s="18"/>
      <c r="S75" s="18"/>
      <c r="T75" s="18"/>
      <c r="U75" s="18">
        <f t="shared" si="0"/>
        <v>0</v>
      </c>
      <c r="V75" s="18">
        <f t="shared" si="1"/>
        <v>0</v>
      </c>
      <c r="W75" s="18" t="s">
        <v>257</v>
      </c>
    </row>
    <row r="76" spans="1:23">
      <c r="A76" s="18">
        <v>74</v>
      </c>
      <c r="B76" s="82" t="s">
        <v>1156</v>
      </c>
      <c r="C76" s="18">
        <v>74</v>
      </c>
      <c r="D76" s="18">
        <v>564</v>
      </c>
      <c r="E76" s="18">
        <v>141000380</v>
      </c>
      <c r="F76" s="18">
        <v>59</v>
      </c>
      <c r="G76" s="18">
        <v>3516.87</v>
      </c>
      <c r="H76" s="82">
        <v>272.13</v>
      </c>
      <c r="I76" s="18">
        <v>0</v>
      </c>
      <c r="J76" s="18"/>
      <c r="K76" s="18"/>
      <c r="L76" s="18">
        <v>2</v>
      </c>
      <c r="M76" s="18">
        <v>0</v>
      </c>
      <c r="N76" s="18"/>
      <c r="O76" s="18"/>
      <c r="P76" s="18"/>
      <c r="Q76" s="18"/>
      <c r="R76" s="18"/>
      <c r="S76" s="18"/>
      <c r="T76" s="18"/>
      <c r="U76" s="18">
        <f t="shared" si="0"/>
        <v>0</v>
      </c>
      <c r="V76" s="18">
        <f t="shared" si="1"/>
        <v>0</v>
      </c>
      <c r="W76" s="517" t="s">
        <v>259</v>
      </c>
    </row>
    <row r="77" spans="1:23">
      <c r="A77" s="18">
        <v>75</v>
      </c>
      <c r="B77" s="82" t="s">
        <v>1156</v>
      </c>
      <c r="C77" s="18">
        <v>75</v>
      </c>
      <c r="D77" s="18">
        <v>565</v>
      </c>
      <c r="E77" s="18">
        <v>161004075</v>
      </c>
      <c r="F77" s="18">
        <v>59</v>
      </c>
      <c r="G77" s="18">
        <v>3580.83</v>
      </c>
      <c r="H77" s="82">
        <v>214.75</v>
      </c>
      <c r="I77" s="18">
        <v>0.57999999999999996</v>
      </c>
      <c r="J77" s="18"/>
      <c r="K77" s="18"/>
      <c r="L77" s="18">
        <v>2</v>
      </c>
      <c r="M77" s="18">
        <v>0</v>
      </c>
      <c r="N77" s="18"/>
      <c r="O77" s="18"/>
      <c r="P77" s="18"/>
      <c r="Q77" s="18"/>
      <c r="R77" s="18"/>
      <c r="S77" s="18"/>
      <c r="T77" s="18"/>
      <c r="U77" s="18">
        <f t="shared" si="0"/>
        <v>0</v>
      </c>
      <c r="V77" s="18">
        <f t="shared" si="1"/>
        <v>0</v>
      </c>
      <c r="W77" s="516" t="s">
        <v>257</v>
      </c>
    </row>
    <row r="78" spans="1:23" s="349" customFormat="1">
      <c r="A78" s="18">
        <v>76</v>
      </c>
      <c r="B78" s="18" t="s">
        <v>1157</v>
      </c>
      <c r="C78" s="18">
        <v>76</v>
      </c>
      <c r="D78" s="335">
        <v>567</v>
      </c>
      <c r="E78" s="18">
        <v>141000381</v>
      </c>
      <c r="F78" s="335">
        <v>57</v>
      </c>
      <c r="G78" s="335">
        <v>3489.66</v>
      </c>
      <c r="H78" s="335">
        <v>170.1</v>
      </c>
      <c r="I78" s="335">
        <v>5.76</v>
      </c>
      <c r="J78" s="335"/>
      <c r="K78" s="335"/>
      <c r="L78" s="335">
        <v>1</v>
      </c>
      <c r="M78" s="335">
        <v>40</v>
      </c>
      <c r="N78" s="335"/>
      <c r="O78" s="335"/>
      <c r="P78" s="335"/>
      <c r="Q78" s="335"/>
      <c r="R78" s="335"/>
      <c r="S78" s="335"/>
      <c r="T78" s="335"/>
      <c r="U78" s="18">
        <f t="shared" si="0"/>
        <v>0</v>
      </c>
      <c r="V78" s="18">
        <f t="shared" si="1"/>
        <v>0</v>
      </c>
      <c r="W78" s="87" t="s">
        <v>257</v>
      </c>
    </row>
    <row r="79" spans="1:23">
      <c r="A79" s="18">
        <v>77</v>
      </c>
      <c r="B79" s="18" t="s">
        <v>1157</v>
      </c>
      <c r="C79" s="18">
        <v>77</v>
      </c>
      <c r="D79" s="18">
        <v>568</v>
      </c>
      <c r="E79" s="18">
        <v>141000382</v>
      </c>
      <c r="F79" s="18">
        <v>59</v>
      </c>
      <c r="G79" s="18">
        <v>3452.61</v>
      </c>
      <c r="H79" s="82">
        <v>362.39</v>
      </c>
      <c r="I79" s="18">
        <v>0</v>
      </c>
      <c r="J79" s="18"/>
      <c r="K79" s="18"/>
      <c r="L79" s="18">
        <v>2</v>
      </c>
      <c r="M79" s="18">
        <v>0</v>
      </c>
      <c r="N79" s="18"/>
      <c r="O79" s="18"/>
      <c r="P79" s="18"/>
      <c r="Q79" s="18"/>
      <c r="R79" s="18"/>
      <c r="S79" s="18"/>
      <c r="T79" s="18"/>
      <c r="U79" s="18">
        <f t="shared" si="0"/>
        <v>0</v>
      </c>
      <c r="V79" s="18">
        <f t="shared" si="1"/>
        <v>0</v>
      </c>
      <c r="W79" s="18" t="s">
        <v>257</v>
      </c>
    </row>
    <row r="80" spans="1:23">
      <c r="A80" s="18">
        <v>78</v>
      </c>
      <c r="B80" s="18" t="s">
        <v>1157</v>
      </c>
      <c r="C80" s="18">
        <v>78</v>
      </c>
      <c r="D80" s="18">
        <v>566</v>
      </c>
      <c r="E80" s="18">
        <v>161004076</v>
      </c>
      <c r="F80" s="18">
        <v>59</v>
      </c>
      <c r="G80" s="18">
        <v>3531.23</v>
      </c>
      <c r="H80" s="82">
        <v>231.77</v>
      </c>
      <c r="I80" s="18">
        <v>0</v>
      </c>
      <c r="J80" s="18"/>
      <c r="K80" s="18"/>
      <c r="L80" s="18">
        <v>1</v>
      </c>
      <c r="M80" s="18">
        <v>55</v>
      </c>
      <c r="N80" s="18"/>
      <c r="O80" s="18"/>
      <c r="P80" s="18"/>
      <c r="Q80" s="18"/>
      <c r="R80" s="18"/>
      <c r="S80" s="18"/>
      <c r="T80" s="18"/>
      <c r="U80" s="18">
        <f t="shared" si="0"/>
        <v>0</v>
      </c>
      <c r="V80" s="18">
        <f t="shared" si="1"/>
        <v>0</v>
      </c>
      <c r="W80" s="18" t="s">
        <v>259</v>
      </c>
    </row>
    <row r="81" spans="1:24">
      <c r="A81" s="18">
        <v>79</v>
      </c>
      <c r="B81" s="18" t="s">
        <v>1157</v>
      </c>
      <c r="C81" s="18">
        <v>79</v>
      </c>
      <c r="D81" s="18">
        <v>570</v>
      </c>
      <c r="E81" s="18">
        <v>161004077</v>
      </c>
      <c r="F81" s="18">
        <v>58</v>
      </c>
      <c r="G81" s="18">
        <v>3433.65</v>
      </c>
      <c r="H81" s="82">
        <v>309.35000000000002</v>
      </c>
      <c r="I81" s="18">
        <v>0</v>
      </c>
      <c r="J81" s="18"/>
      <c r="K81" s="18"/>
      <c r="L81" s="18">
        <v>2</v>
      </c>
      <c r="M81" s="18">
        <v>5</v>
      </c>
      <c r="N81" s="18"/>
      <c r="O81" s="18"/>
      <c r="P81" s="18"/>
      <c r="Q81" s="18"/>
      <c r="R81" s="18"/>
      <c r="S81" s="18"/>
      <c r="T81" s="18"/>
      <c r="U81" s="18">
        <f t="shared" si="0"/>
        <v>0</v>
      </c>
      <c r="V81" s="18">
        <f t="shared" si="1"/>
        <v>0</v>
      </c>
      <c r="W81" s="18" t="s">
        <v>257</v>
      </c>
    </row>
    <row r="82" spans="1:24">
      <c r="A82" s="18">
        <v>80</v>
      </c>
      <c r="B82" s="18" t="s">
        <v>1157</v>
      </c>
      <c r="C82" s="18">
        <v>80</v>
      </c>
      <c r="D82" s="18">
        <v>569</v>
      </c>
      <c r="E82" s="18">
        <v>161004078</v>
      </c>
      <c r="F82" s="18">
        <v>59</v>
      </c>
      <c r="G82" s="18">
        <v>3578.83</v>
      </c>
      <c r="H82" s="82">
        <v>250.17</v>
      </c>
      <c r="I82" s="18">
        <v>0</v>
      </c>
      <c r="J82" s="18"/>
      <c r="K82" s="18"/>
      <c r="L82" s="18">
        <v>1</v>
      </c>
      <c r="M82" s="18">
        <v>30</v>
      </c>
      <c r="N82" s="18"/>
      <c r="O82" s="18"/>
      <c r="P82" s="18"/>
      <c r="Q82" s="18"/>
      <c r="R82" s="18"/>
      <c r="S82" s="18"/>
      <c r="T82" s="18"/>
      <c r="U82" s="18">
        <f t="shared" si="0"/>
        <v>0</v>
      </c>
      <c r="V82" s="18">
        <f t="shared" si="1"/>
        <v>0</v>
      </c>
      <c r="W82" s="518" t="s">
        <v>259</v>
      </c>
    </row>
    <row r="83" spans="1:24">
      <c r="A83" s="18">
        <v>81</v>
      </c>
      <c r="B83" s="18" t="s">
        <v>1157</v>
      </c>
      <c r="C83" s="18">
        <v>81</v>
      </c>
      <c r="D83" s="18">
        <v>571</v>
      </c>
      <c r="E83" s="18">
        <v>161004079</v>
      </c>
      <c r="F83" s="18">
        <v>57</v>
      </c>
      <c r="G83" s="18">
        <v>3408.05</v>
      </c>
      <c r="H83" s="82">
        <v>254.95</v>
      </c>
      <c r="I83" s="18">
        <v>0</v>
      </c>
      <c r="J83" s="18"/>
      <c r="K83" s="18"/>
      <c r="L83" s="18">
        <v>2</v>
      </c>
      <c r="M83" s="18">
        <v>0</v>
      </c>
      <c r="N83" s="18"/>
      <c r="O83" s="18"/>
      <c r="P83" s="18"/>
      <c r="Q83" s="18"/>
      <c r="R83" s="18"/>
      <c r="S83" s="18"/>
      <c r="T83" s="18"/>
      <c r="U83" s="18">
        <f t="shared" si="0"/>
        <v>0</v>
      </c>
      <c r="V83" s="18">
        <f t="shared" si="1"/>
        <v>0</v>
      </c>
      <c r="W83" s="519" t="s">
        <v>257</v>
      </c>
    </row>
    <row r="84" spans="1:24">
      <c r="A84" s="18">
        <v>82</v>
      </c>
      <c r="B84" s="18" t="s">
        <v>1157</v>
      </c>
      <c r="C84" s="18">
        <v>82</v>
      </c>
      <c r="D84" s="18">
        <v>572</v>
      </c>
      <c r="E84" s="18">
        <v>141000383</v>
      </c>
      <c r="F84" s="18">
        <v>59</v>
      </c>
      <c r="G84" s="18">
        <v>3531.43</v>
      </c>
      <c r="H84" s="82">
        <v>275.57</v>
      </c>
      <c r="I84" s="18">
        <v>0</v>
      </c>
      <c r="J84" s="18"/>
      <c r="K84" s="18"/>
      <c r="L84" s="18">
        <v>2</v>
      </c>
      <c r="M84" s="18">
        <v>15</v>
      </c>
      <c r="N84" s="18"/>
      <c r="O84" s="18"/>
      <c r="P84" s="18"/>
      <c r="Q84" s="18"/>
      <c r="R84" s="18"/>
      <c r="S84" s="18"/>
      <c r="T84" s="18"/>
      <c r="U84" s="18">
        <f t="shared" si="0"/>
        <v>0</v>
      </c>
      <c r="V84" s="18">
        <f t="shared" si="1"/>
        <v>0</v>
      </c>
      <c r="W84" s="18" t="s">
        <v>257</v>
      </c>
    </row>
    <row r="85" spans="1:24">
      <c r="A85" s="18">
        <v>83</v>
      </c>
      <c r="B85" s="18" t="s">
        <v>1158</v>
      </c>
      <c r="C85" s="18">
        <v>83</v>
      </c>
      <c r="D85" s="18">
        <v>573</v>
      </c>
      <c r="E85" s="18">
        <v>161004080</v>
      </c>
      <c r="F85" s="18">
        <v>59</v>
      </c>
      <c r="G85" s="18">
        <v>3431.43</v>
      </c>
      <c r="H85" s="82">
        <v>360.56</v>
      </c>
      <c r="I85" s="18">
        <v>0.99</v>
      </c>
      <c r="J85" s="18"/>
      <c r="K85" s="18"/>
      <c r="L85" s="18">
        <v>2</v>
      </c>
      <c r="M85" s="18">
        <v>30</v>
      </c>
      <c r="N85" s="18"/>
      <c r="O85" s="18"/>
      <c r="P85" s="18"/>
      <c r="Q85" s="18"/>
      <c r="R85" s="18"/>
      <c r="S85" s="18"/>
      <c r="T85" s="18"/>
      <c r="U85" s="18">
        <f t="shared" si="0"/>
        <v>0</v>
      </c>
      <c r="V85" s="18">
        <f t="shared" si="1"/>
        <v>0</v>
      </c>
      <c r="W85" s="18" t="s">
        <v>257</v>
      </c>
    </row>
    <row r="86" spans="1:24">
      <c r="A86" s="18">
        <v>84</v>
      </c>
      <c r="B86" s="18" t="s">
        <v>1158</v>
      </c>
      <c r="C86" s="18">
        <v>84</v>
      </c>
      <c r="D86" s="18">
        <v>574</v>
      </c>
      <c r="E86" s="18">
        <v>161004081</v>
      </c>
      <c r="F86" s="18">
        <v>58</v>
      </c>
      <c r="G86" s="18">
        <v>3476.64</v>
      </c>
      <c r="H86" s="82">
        <v>264.54000000000002</v>
      </c>
      <c r="I86" s="18">
        <v>1.18</v>
      </c>
      <c r="J86" s="18"/>
      <c r="K86" s="18"/>
      <c r="L86" s="18">
        <v>2</v>
      </c>
      <c r="M86" s="18">
        <v>0</v>
      </c>
      <c r="N86" s="18"/>
      <c r="O86" s="18"/>
      <c r="P86" s="18"/>
      <c r="Q86" s="18"/>
      <c r="R86" s="18"/>
      <c r="S86" s="18"/>
      <c r="T86" s="18"/>
      <c r="U86" s="18">
        <f t="shared" si="0"/>
        <v>0</v>
      </c>
      <c r="V86" s="18">
        <f t="shared" si="1"/>
        <v>0</v>
      </c>
      <c r="W86" s="520" t="s">
        <v>257</v>
      </c>
    </row>
    <row r="87" spans="1:24">
      <c r="A87" s="18">
        <v>85</v>
      </c>
      <c r="B87" s="18" t="s">
        <v>1158</v>
      </c>
      <c r="C87" s="18">
        <v>85</v>
      </c>
      <c r="D87" s="18">
        <v>575</v>
      </c>
      <c r="E87" s="18">
        <v>141000384</v>
      </c>
      <c r="F87" s="18">
        <v>57</v>
      </c>
      <c r="G87" s="18">
        <v>3384.84</v>
      </c>
      <c r="H87" s="82">
        <v>269.16000000000003</v>
      </c>
      <c r="I87" s="18">
        <v>0</v>
      </c>
      <c r="J87" s="18"/>
      <c r="K87" s="18"/>
      <c r="L87" s="18">
        <v>2</v>
      </c>
      <c r="M87" s="18">
        <v>5</v>
      </c>
      <c r="N87" s="18"/>
      <c r="O87" s="18"/>
      <c r="P87" s="18"/>
      <c r="Q87" s="18"/>
      <c r="R87" s="18"/>
      <c r="S87" s="18"/>
      <c r="T87" s="18"/>
      <c r="U87" s="18">
        <f t="shared" si="0"/>
        <v>0</v>
      </c>
      <c r="V87" s="18">
        <f t="shared" si="1"/>
        <v>0</v>
      </c>
      <c r="W87" s="18" t="s">
        <v>257</v>
      </c>
      <c r="X87" s="76"/>
    </row>
    <row r="88" spans="1:24">
      <c r="A88" s="18">
        <v>86</v>
      </c>
      <c r="B88" s="18" t="s">
        <v>1158</v>
      </c>
      <c r="C88" s="18">
        <v>86</v>
      </c>
      <c r="D88" s="18">
        <v>576</v>
      </c>
      <c r="E88" s="18">
        <v>161004082</v>
      </c>
      <c r="F88" s="18">
        <v>57</v>
      </c>
      <c r="G88" s="18">
        <v>3412.04</v>
      </c>
      <c r="H88" s="82">
        <v>274.14999999999998</v>
      </c>
      <c r="I88" s="18">
        <v>0.19</v>
      </c>
      <c r="J88" s="18"/>
      <c r="K88" s="18"/>
      <c r="L88" s="18">
        <v>2</v>
      </c>
      <c r="M88" s="18">
        <v>10</v>
      </c>
      <c r="N88" s="18"/>
      <c r="O88" s="18"/>
      <c r="P88" s="18"/>
      <c r="Q88" s="18"/>
      <c r="R88" s="18"/>
      <c r="S88" s="18"/>
      <c r="T88" s="18"/>
      <c r="U88" s="18">
        <f t="shared" si="0"/>
        <v>0</v>
      </c>
      <c r="V88" s="18">
        <f t="shared" si="1"/>
        <v>0</v>
      </c>
      <c r="W88" s="521" t="s">
        <v>257</v>
      </c>
    </row>
    <row r="89" spans="1:24">
      <c r="A89" s="18">
        <v>87</v>
      </c>
      <c r="B89" s="18" t="s">
        <v>1158</v>
      </c>
      <c r="C89" s="18">
        <v>87</v>
      </c>
      <c r="D89" s="18">
        <v>577</v>
      </c>
      <c r="E89" s="18">
        <v>161004083</v>
      </c>
      <c r="F89" s="18">
        <v>58</v>
      </c>
      <c r="G89" s="18">
        <v>3444.42</v>
      </c>
      <c r="H89" s="82">
        <v>305.58</v>
      </c>
      <c r="I89" s="18">
        <v>0</v>
      </c>
      <c r="J89" s="18"/>
      <c r="K89" s="18"/>
      <c r="L89" s="18">
        <v>2</v>
      </c>
      <c r="M89" s="18">
        <v>0</v>
      </c>
      <c r="N89" s="18"/>
      <c r="O89" s="18"/>
      <c r="P89" s="18"/>
      <c r="Q89" s="18"/>
      <c r="R89" s="18"/>
      <c r="S89" s="18"/>
      <c r="T89" s="18"/>
      <c r="U89" s="18">
        <f t="shared" si="0"/>
        <v>0</v>
      </c>
      <c r="V89" s="18">
        <f t="shared" si="1"/>
        <v>0</v>
      </c>
      <c r="W89" s="523" t="s">
        <v>257</v>
      </c>
    </row>
    <row r="90" spans="1:24" s="79" customFormat="1">
      <c r="A90" s="18">
        <v>88</v>
      </c>
      <c r="B90" s="18" t="s">
        <v>1158</v>
      </c>
      <c r="C90" s="18">
        <v>88</v>
      </c>
      <c r="D90" s="337">
        <v>578</v>
      </c>
      <c r="E90" s="18">
        <v>161004084</v>
      </c>
      <c r="F90" s="337">
        <v>58</v>
      </c>
      <c r="G90" s="337">
        <v>3392.06</v>
      </c>
      <c r="H90" s="337">
        <v>335.94</v>
      </c>
      <c r="I90" s="337">
        <v>0</v>
      </c>
      <c r="J90" s="87"/>
      <c r="K90" s="87"/>
      <c r="L90" s="337">
        <v>1</v>
      </c>
      <c r="M90" s="337">
        <v>30</v>
      </c>
      <c r="N90" s="87"/>
      <c r="O90" s="87"/>
      <c r="P90" s="87"/>
      <c r="Q90" s="87"/>
      <c r="R90" s="87"/>
      <c r="S90" s="87"/>
      <c r="T90" s="87"/>
      <c r="U90" s="18">
        <f t="shared" si="0"/>
        <v>0</v>
      </c>
      <c r="V90" s="18">
        <f t="shared" si="1"/>
        <v>0</v>
      </c>
      <c r="W90" s="87" t="s">
        <v>259</v>
      </c>
    </row>
    <row r="91" spans="1:24">
      <c r="A91" s="18">
        <v>89</v>
      </c>
      <c r="B91" s="18" t="s">
        <v>1158</v>
      </c>
      <c r="C91" s="18">
        <v>89</v>
      </c>
      <c r="D91" s="18">
        <v>579</v>
      </c>
      <c r="E91" s="18">
        <v>161004085</v>
      </c>
      <c r="F91" s="18">
        <v>58</v>
      </c>
      <c r="G91" s="18">
        <v>3369.05</v>
      </c>
      <c r="H91" s="82">
        <v>341.95</v>
      </c>
      <c r="I91" s="18">
        <v>0</v>
      </c>
      <c r="J91" s="18"/>
      <c r="K91" s="18"/>
      <c r="L91" s="18">
        <v>1</v>
      </c>
      <c r="M91" s="18">
        <v>55</v>
      </c>
      <c r="N91" s="18"/>
      <c r="O91" s="18"/>
      <c r="P91" s="18"/>
      <c r="Q91" s="18"/>
      <c r="R91" s="18"/>
      <c r="S91" s="18"/>
      <c r="T91" s="18"/>
      <c r="U91" s="18">
        <f t="shared" si="0"/>
        <v>0</v>
      </c>
      <c r="V91" s="18">
        <f t="shared" si="1"/>
        <v>0</v>
      </c>
      <c r="W91" s="522" t="s">
        <v>259</v>
      </c>
    </row>
    <row r="92" spans="1:24" s="79" customFormat="1">
      <c r="A92" s="87">
        <v>90</v>
      </c>
      <c r="B92" s="18" t="s">
        <v>1158</v>
      </c>
      <c r="C92" s="18">
        <v>90</v>
      </c>
      <c r="D92" s="87">
        <v>580</v>
      </c>
      <c r="E92" s="18">
        <v>161004086</v>
      </c>
      <c r="F92" s="87">
        <v>55</v>
      </c>
      <c r="G92" s="87">
        <v>3230.7</v>
      </c>
      <c r="H92" s="87">
        <v>323.3</v>
      </c>
      <c r="I92" s="87">
        <v>0</v>
      </c>
      <c r="J92" s="87"/>
      <c r="K92" s="87"/>
      <c r="L92" s="87">
        <v>2</v>
      </c>
      <c r="M92" s="87">
        <v>5</v>
      </c>
      <c r="N92" s="87"/>
      <c r="O92" s="87"/>
      <c r="P92" s="87"/>
      <c r="Q92" s="87"/>
      <c r="R92" s="87"/>
      <c r="S92" s="87"/>
      <c r="T92" s="87"/>
      <c r="U92" s="18">
        <f t="shared" si="0"/>
        <v>0</v>
      </c>
      <c r="V92" s="18">
        <f t="shared" si="1"/>
        <v>0</v>
      </c>
      <c r="W92" s="87" t="s">
        <v>259</v>
      </c>
    </row>
    <row r="93" spans="1:24">
      <c r="A93" s="18">
        <v>91</v>
      </c>
      <c r="B93" s="524" t="s">
        <v>1159</v>
      </c>
      <c r="C93" s="18">
        <v>91</v>
      </c>
      <c r="D93" s="18">
        <v>581</v>
      </c>
      <c r="E93" s="18">
        <v>161004087</v>
      </c>
      <c r="F93" s="18">
        <v>58</v>
      </c>
      <c r="G93" s="18">
        <v>3443.43</v>
      </c>
      <c r="H93" s="82">
        <v>281.57</v>
      </c>
      <c r="I93" s="18">
        <v>0</v>
      </c>
      <c r="J93" s="18"/>
      <c r="K93" s="18"/>
      <c r="L93" s="18">
        <v>2</v>
      </c>
      <c r="M93" s="18">
        <v>25</v>
      </c>
      <c r="N93" s="18"/>
      <c r="O93" s="18"/>
      <c r="P93" s="18"/>
      <c r="Q93" s="18"/>
      <c r="R93" s="18"/>
      <c r="S93" s="18"/>
      <c r="T93" s="18"/>
      <c r="U93" s="18">
        <f t="shared" si="0"/>
        <v>0</v>
      </c>
      <c r="V93" s="18">
        <f t="shared" si="1"/>
        <v>0</v>
      </c>
      <c r="W93" s="18" t="s">
        <v>257</v>
      </c>
    </row>
    <row r="94" spans="1:24">
      <c r="A94" s="18">
        <v>92</v>
      </c>
      <c r="B94" s="524" t="s">
        <v>1159</v>
      </c>
      <c r="C94" s="18">
        <v>92</v>
      </c>
      <c r="D94" s="18">
        <v>582</v>
      </c>
      <c r="E94" s="18">
        <v>161004088</v>
      </c>
      <c r="F94" s="18">
        <v>58</v>
      </c>
      <c r="G94" s="18">
        <v>3383.43</v>
      </c>
      <c r="H94" s="82">
        <v>357.57</v>
      </c>
      <c r="I94" s="18">
        <v>0</v>
      </c>
      <c r="J94" s="18"/>
      <c r="K94" s="18"/>
      <c r="L94" s="18">
        <v>2</v>
      </c>
      <c r="M94" s="18">
        <v>0</v>
      </c>
      <c r="N94" s="18"/>
      <c r="O94" s="18"/>
      <c r="P94" s="18"/>
      <c r="Q94" s="18"/>
      <c r="R94" s="18"/>
      <c r="S94" s="18"/>
      <c r="T94" s="18"/>
      <c r="U94" s="18">
        <f t="shared" si="0"/>
        <v>0</v>
      </c>
      <c r="V94" s="18">
        <f t="shared" si="1"/>
        <v>0</v>
      </c>
      <c r="W94" s="18" t="s">
        <v>257</v>
      </c>
    </row>
    <row r="95" spans="1:24">
      <c r="A95" s="18">
        <v>93</v>
      </c>
      <c r="B95" s="524" t="s">
        <v>1159</v>
      </c>
      <c r="C95" s="18">
        <v>93</v>
      </c>
      <c r="D95" s="18">
        <v>583</v>
      </c>
      <c r="E95" s="18">
        <v>161004089</v>
      </c>
      <c r="F95" s="18">
        <v>56</v>
      </c>
      <c r="G95" s="18">
        <v>3332.86</v>
      </c>
      <c r="H95" s="82">
        <v>345.14</v>
      </c>
      <c r="I95" s="18">
        <v>0</v>
      </c>
      <c r="J95" s="18"/>
      <c r="K95" s="18"/>
      <c r="L95" s="18">
        <v>2</v>
      </c>
      <c r="M95" s="18">
        <v>10</v>
      </c>
      <c r="N95" s="18"/>
      <c r="O95" s="18"/>
      <c r="P95" s="18"/>
      <c r="Q95" s="18"/>
      <c r="R95" s="18"/>
      <c r="S95" s="18"/>
      <c r="T95" s="18"/>
      <c r="U95" s="18">
        <f t="shared" si="0"/>
        <v>0</v>
      </c>
      <c r="V95" s="18">
        <f t="shared" si="1"/>
        <v>0</v>
      </c>
      <c r="W95" s="18" t="s">
        <v>259</v>
      </c>
    </row>
    <row r="96" spans="1:24">
      <c r="A96" s="18">
        <v>94</v>
      </c>
      <c r="B96" s="524" t="s">
        <v>1159</v>
      </c>
      <c r="C96" s="18">
        <v>94</v>
      </c>
      <c r="D96" s="18">
        <v>586</v>
      </c>
      <c r="E96" s="18">
        <v>161004090</v>
      </c>
      <c r="F96" s="18">
        <v>55</v>
      </c>
      <c r="G96" s="18">
        <v>3193.1</v>
      </c>
      <c r="H96" s="82">
        <v>334.9</v>
      </c>
      <c r="I96" s="18">
        <v>0</v>
      </c>
      <c r="J96" s="18"/>
      <c r="K96" s="18"/>
      <c r="L96" s="18">
        <v>1</v>
      </c>
      <c r="M96" s="18">
        <v>45</v>
      </c>
      <c r="N96" s="18"/>
      <c r="O96" s="18"/>
      <c r="P96" s="18"/>
      <c r="Q96" s="18"/>
      <c r="R96" s="18"/>
      <c r="S96" s="18"/>
      <c r="T96" s="18"/>
      <c r="U96" s="18">
        <f t="shared" si="0"/>
        <v>0</v>
      </c>
      <c r="V96" s="18">
        <f t="shared" si="1"/>
        <v>0</v>
      </c>
      <c r="W96" s="18" t="s">
        <v>259</v>
      </c>
    </row>
    <row r="97" spans="1:24" s="79" customFormat="1">
      <c r="A97" s="18">
        <v>95</v>
      </c>
      <c r="B97" s="524" t="s">
        <v>1159</v>
      </c>
      <c r="C97" s="18">
        <v>95</v>
      </c>
      <c r="D97" s="337">
        <v>584</v>
      </c>
      <c r="E97" s="18">
        <v>161004091</v>
      </c>
      <c r="F97" s="337">
        <v>59</v>
      </c>
      <c r="G97" s="337">
        <v>3549.03</v>
      </c>
      <c r="H97" s="337">
        <v>181.93</v>
      </c>
      <c r="I97" s="337">
        <v>1.77</v>
      </c>
      <c r="J97" s="337"/>
      <c r="K97" s="337"/>
      <c r="L97" s="337">
        <v>1</v>
      </c>
      <c r="M97" s="337">
        <v>40</v>
      </c>
      <c r="N97" s="87"/>
      <c r="O97" s="87"/>
      <c r="P97" s="87"/>
      <c r="Q97" s="87"/>
      <c r="R97" s="87"/>
      <c r="S97" s="87"/>
      <c r="T97" s="87"/>
      <c r="U97" s="18">
        <f t="shared" si="0"/>
        <v>0</v>
      </c>
      <c r="V97" s="18">
        <f t="shared" si="1"/>
        <v>0</v>
      </c>
      <c r="W97" s="87" t="s">
        <v>257</v>
      </c>
    </row>
    <row r="98" spans="1:24">
      <c r="A98" s="18">
        <v>96</v>
      </c>
      <c r="B98" s="524" t="s">
        <v>1159</v>
      </c>
      <c r="C98" s="18">
        <v>96</v>
      </c>
      <c r="D98" s="18">
        <v>585</v>
      </c>
      <c r="E98" s="18">
        <v>161004092</v>
      </c>
      <c r="F98" s="18">
        <v>59</v>
      </c>
      <c r="G98" s="18">
        <v>3556.43</v>
      </c>
      <c r="H98" s="82">
        <v>250.57</v>
      </c>
      <c r="I98" s="18">
        <v>0</v>
      </c>
      <c r="J98" s="18"/>
      <c r="K98" s="18"/>
      <c r="L98" s="18">
        <v>2</v>
      </c>
      <c r="M98" s="18">
        <v>0</v>
      </c>
      <c r="N98" s="18"/>
      <c r="O98" s="18"/>
      <c r="P98" s="18"/>
      <c r="Q98" s="18"/>
      <c r="R98" s="18"/>
      <c r="S98" s="18"/>
      <c r="T98" s="18"/>
      <c r="U98" s="18">
        <f t="shared" si="0"/>
        <v>0</v>
      </c>
      <c r="V98" s="18">
        <f t="shared" si="1"/>
        <v>0</v>
      </c>
      <c r="W98" s="18" t="s">
        <v>257</v>
      </c>
    </row>
    <row r="99" spans="1:24">
      <c r="A99" s="18">
        <v>97</v>
      </c>
      <c r="B99" s="524" t="s">
        <v>1159</v>
      </c>
      <c r="C99" s="18">
        <v>97</v>
      </c>
      <c r="D99" s="18">
        <v>587</v>
      </c>
      <c r="E99" s="18">
        <v>161004093</v>
      </c>
      <c r="F99" s="18">
        <v>58</v>
      </c>
      <c r="G99" s="18">
        <v>3415.47</v>
      </c>
      <c r="H99" s="82">
        <v>309.52999999999997</v>
      </c>
      <c r="I99" s="18">
        <v>0</v>
      </c>
      <c r="J99" s="18"/>
      <c r="K99" s="18"/>
      <c r="L99" s="18">
        <v>1</v>
      </c>
      <c r="M99" s="18">
        <v>40</v>
      </c>
      <c r="N99" s="18"/>
      <c r="O99" s="18"/>
      <c r="P99" s="18"/>
      <c r="Q99" s="18"/>
      <c r="R99" s="18"/>
      <c r="S99" s="18"/>
      <c r="T99" s="18"/>
      <c r="U99" s="18">
        <f t="shared" si="0"/>
        <v>0</v>
      </c>
      <c r="V99" s="18">
        <f t="shared" si="1"/>
        <v>0</v>
      </c>
      <c r="W99" s="18" t="s">
        <v>257</v>
      </c>
    </row>
    <row r="100" spans="1:24">
      <c r="A100" s="18">
        <v>98</v>
      </c>
      <c r="B100" s="524" t="s">
        <v>1159</v>
      </c>
      <c r="C100" s="18">
        <v>98</v>
      </c>
      <c r="D100" s="18">
        <v>588</v>
      </c>
      <c r="E100" s="18">
        <v>161004094</v>
      </c>
      <c r="F100" s="18">
        <v>55</v>
      </c>
      <c r="G100" s="18">
        <v>3212.86</v>
      </c>
      <c r="H100" s="82">
        <v>279.14</v>
      </c>
      <c r="I100" s="18">
        <v>0</v>
      </c>
      <c r="J100" s="18"/>
      <c r="K100" s="18"/>
      <c r="L100" s="18">
        <v>2</v>
      </c>
      <c r="M100" s="18">
        <v>0</v>
      </c>
      <c r="N100" s="18"/>
      <c r="O100" s="18"/>
      <c r="P100" s="18"/>
      <c r="Q100" s="18"/>
      <c r="R100" s="18"/>
      <c r="S100" s="18"/>
      <c r="T100" s="18"/>
      <c r="U100" s="18">
        <f t="shared" si="0"/>
        <v>0</v>
      </c>
      <c r="V100" s="18">
        <f t="shared" si="1"/>
        <v>0</v>
      </c>
      <c r="W100" s="18" t="s">
        <v>257</v>
      </c>
    </row>
    <row r="101" spans="1:24">
      <c r="A101" s="18">
        <v>99</v>
      </c>
      <c r="B101" s="524" t="s">
        <v>1159</v>
      </c>
      <c r="C101" s="18">
        <v>99</v>
      </c>
      <c r="D101" s="18">
        <v>589</v>
      </c>
      <c r="E101" s="18">
        <v>161004095</v>
      </c>
      <c r="F101" s="18">
        <v>58</v>
      </c>
      <c r="G101" s="18">
        <v>3436.24</v>
      </c>
      <c r="H101" s="82">
        <v>303.76</v>
      </c>
      <c r="I101" s="18">
        <v>0</v>
      </c>
      <c r="J101" s="18"/>
      <c r="K101" s="18"/>
      <c r="L101" s="18">
        <v>2</v>
      </c>
      <c r="M101" s="18">
        <v>0</v>
      </c>
      <c r="N101" s="18"/>
      <c r="O101" s="18"/>
      <c r="P101" s="18"/>
      <c r="Q101" s="18"/>
      <c r="R101" s="18"/>
      <c r="S101" s="18"/>
      <c r="T101" s="18"/>
      <c r="U101" s="18">
        <f t="shared" si="0"/>
        <v>0</v>
      </c>
      <c r="V101" s="18">
        <f t="shared" si="1"/>
        <v>0</v>
      </c>
      <c r="W101" s="18" t="s">
        <v>257</v>
      </c>
    </row>
    <row r="102" spans="1:24">
      <c r="A102" s="18">
        <v>100</v>
      </c>
      <c r="B102" s="524" t="s">
        <v>1159</v>
      </c>
      <c r="C102" s="18">
        <v>100</v>
      </c>
      <c r="D102" s="18">
        <v>590</v>
      </c>
      <c r="E102" s="18">
        <v>161004096</v>
      </c>
      <c r="F102" s="18">
        <v>59</v>
      </c>
      <c r="G102" s="18">
        <v>3531.69</v>
      </c>
      <c r="H102" s="82">
        <v>211.31</v>
      </c>
      <c r="I102" s="18">
        <v>0</v>
      </c>
      <c r="J102" s="18"/>
      <c r="K102" s="18"/>
      <c r="L102" s="18">
        <v>1</v>
      </c>
      <c r="M102" s="18">
        <v>55</v>
      </c>
      <c r="N102" s="18"/>
      <c r="O102" s="18"/>
      <c r="P102" s="18"/>
      <c r="Q102" s="18"/>
      <c r="R102" s="18"/>
      <c r="S102" s="18"/>
      <c r="T102" s="18"/>
      <c r="U102" s="18">
        <f t="shared" si="0"/>
        <v>0</v>
      </c>
      <c r="V102" s="18">
        <f t="shared" si="1"/>
        <v>0</v>
      </c>
      <c r="W102" s="18" t="s">
        <v>259</v>
      </c>
    </row>
    <row r="103" spans="1:24">
      <c r="A103" s="18">
        <v>101</v>
      </c>
      <c r="B103" s="525" t="s">
        <v>1160</v>
      </c>
      <c r="C103" s="18">
        <v>101</v>
      </c>
      <c r="D103" s="18">
        <v>592</v>
      </c>
      <c r="E103" s="18">
        <v>161004097</v>
      </c>
      <c r="F103" s="18">
        <v>57</v>
      </c>
      <c r="G103" s="18">
        <v>3432.83</v>
      </c>
      <c r="H103" s="82">
        <v>258.17</v>
      </c>
      <c r="I103" s="18">
        <v>0</v>
      </c>
      <c r="J103" s="18"/>
      <c r="K103" s="18"/>
      <c r="L103" s="18">
        <v>2</v>
      </c>
      <c r="M103" s="18">
        <v>5</v>
      </c>
      <c r="N103" s="18"/>
      <c r="O103" s="18"/>
      <c r="P103" s="18"/>
      <c r="Q103" s="18"/>
      <c r="R103" s="18"/>
      <c r="S103" s="18"/>
      <c r="T103" s="18"/>
      <c r="U103" s="18">
        <f t="shared" si="0"/>
        <v>0</v>
      </c>
      <c r="V103" s="18">
        <f t="shared" si="1"/>
        <v>0</v>
      </c>
      <c r="W103" s="18" t="s">
        <v>257</v>
      </c>
    </row>
    <row r="104" spans="1:24" s="79" customFormat="1">
      <c r="A104" s="18">
        <v>102</v>
      </c>
      <c r="B104" s="525" t="s">
        <v>1160</v>
      </c>
      <c r="C104" s="18">
        <v>102</v>
      </c>
      <c r="D104" s="337">
        <v>593</v>
      </c>
      <c r="E104" s="18">
        <v>161004098</v>
      </c>
      <c r="F104" s="87">
        <v>57</v>
      </c>
      <c r="G104" s="87">
        <v>3298.47</v>
      </c>
      <c r="H104" s="87">
        <v>360.53</v>
      </c>
      <c r="I104" s="87">
        <v>0</v>
      </c>
      <c r="J104" s="87"/>
      <c r="K104" s="87"/>
      <c r="L104" s="87">
        <v>2</v>
      </c>
      <c r="M104" s="87">
        <v>5</v>
      </c>
      <c r="N104" s="87"/>
      <c r="O104" s="87"/>
      <c r="P104" s="87"/>
      <c r="Q104" s="87"/>
      <c r="R104" s="87"/>
      <c r="S104" s="87"/>
      <c r="T104" s="87"/>
      <c r="U104" s="18">
        <f t="shared" ref="U104:U167" si="2">O104*5%</f>
        <v>0</v>
      </c>
      <c r="V104" s="18">
        <f t="shared" ref="V104:V118" si="3">O104+U104</f>
        <v>0</v>
      </c>
      <c r="W104" s="87" t="s">
        <v>257</v>
      </c>
    </row>
    <row r="105" spans="1:24">
      <c r="A105" s="18">
        <v>103</v>
      </c>
      <c r="B105" s="525" t="s">
        <v>1160</v>
      </c>
      <c r="C105" s="18">
        <v>103</v>
      </c>
      <c r="D105" s="18">
        <v>591</v>
      </c>
      <c r="E105" s="18">
        <v>161004099</v>
      </c>
      <c r="F105" s="18">
        <v>58</v>
      </c>
      <c r="G105" s="18">
        <v>3463.07</v>
      </c>
      <c r="H105" s="82">
        <v>229.93</v>
      </c>
      <c r="I105" s="18">
        <v>0</v>
      </c>
      <c r="J105" s="18"/>
      <c r="K105" s="18"/>
      <c r="L105" s="18">
        <v>1</v>
      </c>
      <c r="M105" s="18">
        <v>55</v>
      </c>
      <c r="N105" s="18"/>
      <c r="O105" s="18"/>
      <c r="P105" s="18"/>
      <c r="Q105" s="18"/>
      <c r="R105" s="18"/>
      <c r="S105" s="18"/>
      <c r="T105" s="18"/>
      <c r="U105" s="18">
        <f t="shared" si="2"/>
        <v>0</v>
      </c>
      <c r="V105" s="18">
        <f t="shared" si="3"/>
        <v>0</v>
      </c>
      <c r="W105" s="18" t="s">
        <v>259</v>
      </c>
    </row>
    <row r="106" spans="1:24">
      <c r="A106" s="18">
        <v>104</v>
      </c>
      <c r="B106" s="525" t="s">
        <v>1160</v>
      </c>
      <c r="C106" s="18">
        <v>104</v>
      </c>
      <c r="D106" s="18">
        <v>594</v>
      </c>
      <c r="E106" s="18">
        <v>161004100</v>
      </c>
      <c r="F106" s="18">
        <v>59</v>
      </c>
      <c r="G106" s="18">
        <v>3557.41</v>
      </c>
      <c r="H106" s="82">
        <v>267.58999999999997</v>
      </c>
      <c r="I106" s="18">
        <v>0</v>
      </c>
      <c r="J106" s="18"/>
      <c r="K106" s="18"/>
      <c r="L106" s="18">
        <v>1</v>
      </c>
      <c r="M106" s="18">
        <v>40</v>
      </c>
      <c r="N106" s="18"/>
      <c r="O106" s="18"/>
      <c r="P106" s="18"/>
      <c r="Q106" s="18"/>
      <c r="R106" s="18"/>
      <c r="S106" s="18"/>
      <c r="T106" s="18"/>
      <c r="U106" s="18">
        <f t="shared" si="2"/>
        <v>0</v>
      </c>
      <c r="V106" s="18">
        <f t="shared" si="3"/>
        <v>0</v>
      </c>
      <c r="W106" s="526" t="s">
        <v>257</v>
      </c>
    </row>
    <row r="107" spans="1:24">
      <c r="A107" s="18">
        <v>105</v>
      </c>
      <c r="B107" s="525" t="s">
        <v>1160</v>
      </c>
      <c r="C107" s="18">
        <v>105</v>
      </c>
      <c r="D107" s="18">
        <v>595</v>
      </c>
      <c r="E107" s="18">
        <v>161004101</v>
      </c>
      <c r="F107" s="18">
        <v>59</v>
      </c>
      <c r="G107" s="18">
        <v>3558.46</v>
      </c>
      <c r="H107" s="82">
        <v>173.12</v>
      </c>
      <c r="I107" s="18">
        <v>5.58</v>
      </c>
      <c r="J107" s="18"/>
      <c r="K107" s="18"/>
      <c r="L107" s="18">
        <v>1</v>
      </c>
      <c r="M107" s="18">
        <v>30</v>
      </c>
      <c r="N107" s="18"/>
      <c r="O107" s="16">
        <v>8850</v>
      </c>
      <c r="P107" s="18"/>
      <c r="Q107" s="18"/>
      <c r="R107" s="18"/>
      <c r="S107" s="18"/>
      <c r="T107" s="18"/>
      <c r="U107" s="18">
        <f t="shared" si="2"/>
        <v>442.5</v>
      </c>
      <c r="V107" s="18">
        <f t="shared" si="3"/>
        <v>9292.5</v>
      </c>
      <c r="W107" s="526" t="s">
        <v>259</v>
      </c>
      <c r="X107" s="529" t="s">
        <v>766</v>
      </c>
    </row>
    <row r="108" spans="1:24">
      <c r="A108" s="18">
        <v>106</v>
      </c>
      <c r="B108" s="525" t="s">
        <v>1160</v>
      </c>
      <c r="C108" s="18">
        <v>106</v>
      </c>
      <c r="D108" s="18">
        <v>596</v>
      </c>
      <c r="E108" s="18">
        <v>141000385</v>
      </c>
      <c r="F108" s="18">
        <v>58</v>
      </c>
      <c r="G108" s="18">
        <v>3509.05</v>
      </c>
      <c r="H108" s="82">
        <v>159.51</v>
      </c>
      <c r="I108" s="18">
        <v>5.56</v>
      </c>
      <c r="J108" s="18"/>
      <c r="K108" s="18"/>
      <c r="L108" s="18">
        <v>1</v>
      </c>
      <c r="M108" s="18">
        <v>30</v>
      </c>
      <c r="N108" s="18"/>
      <c r="O108" s="18"/>
      <c r="P108" s="18"/>
      <c r="Q108" s="18"/>
      <c r="R108" s="18"/>
      <c r="S108" s="18"/>
      <c r="T108" s="18"/>
      <c r="U108" s="18">
        <f t="shared" si="2"/>
        <v>0</v>
      </c>
      <c r="V108" s="18">
        <f t="shared" si="3"/>
        <v>0</v>
      </c>
      <c r="W108" s="527" t="s">
        <v>257</v>
      </c>
    </row>
    <row r="109" spans="1:24">
      <c r="A109" s="18">
        <v>107</v>
      </c>
      <c r="B109" s="525" t="s">
        <v>1160</v>
      </c>
      <c r="C109" s="18">
        <v>107</v>
      </c>
      <c r="D109" s="18">
        <v>597</v>
      </c>
      <c r="E109" s="18">
        <v>161004102</v>
      </c>
      <c r="F109" s="18">
        <v>58</v>
      </c>
      <c r="G109" s="18">
        <v>3406.89</v>
      </c>
      <c r="H109" s="82">
        <v>300.5</v>
      </c>
      <c r="I109" s="18">
        <v>0.39</v>
      </c>
      <c r="J109" s="18"/>
      <c r="K109" s="18"/>
      <c r="L109" s="18">
        <v>1</v>
      </c>
      <c r="M109" s="18">
        <v>45</v>
      </c>
      <c r="N109" s="18"/>
      <c r="O109" s="18"/>
      <c r="P109" s="18"/>
      <c r="Q109" s="18"/>
      <c r="R109" s="18"/>
      <c r="S109" s="18"/>
      <c r="T109" s="18"/>
      <c r="U109" s="18">
        <f t="shared" si="2"/>
        <v>0</v>
      </c>
      <c r="V109" s="18">
        <f t="shared" si="3"/>
        <v>0</v>
      </c>
      <c r="W109" s="527" t="s">
        <v>257</v>
      </c>
    </row>
    <row r="110" spans="1:24">
      <c r="A110" s="18">
        <v>108</v>
      </c>
      <c r="B110" s="525" t="s">
        <v>1160</v>
      </c>
      <c r="C110" s="18">
        <v>108</v>
      </c>
      <c r="D110" s="18">
        <v>598</v>
      </c>
      <c r="E110" s="18">
        <v>161004103</v>
      </c>
      <c r="F110" s="18">
        <v>59</v>
      </c>
      <c r="G110" s="18">
        <v>3478.86</v>
      </c>
      <c r="H110" s="82">
        <v>249.14</v>
      </c>
      <c r="I110" s="18">
        <v>0</v>
      </c>
      <c r="J110" s="18"/>
      <c r="K110" s="18"/>
      <c r="L110" s="18">
        <v>1</v>
      </c>
      <c r="M110" s="18">
        <v>35</v>
      </c>
      <c r="N110" s="18"/>
      <c r="O110" s="18"/>
      <c r="P110" s="18"/>
      <c r="Q110" s="18"/>
      <c r="R110" s="18"/>
      <c r="S110" s="18"/>
      <c r="T110" s="18"/>
      <c r="U110" s="18">
        <f t="shared" si="2"/>
        <v>0</v>
      </c>
      <c r="V110" s="18">
        <f t="shared" si="3"/>
        <v>0</v>
      </c>
      <c r="W110" s="18" t="s">
        <v>259</v>
      </c>
    </row>
    <row r="111" spans="1:24">
      <c r="A111" s="18">
        <v>109</v>
      </c>
      <c r="B111" s="525" t="s">
        <v>1160</v>
      </c>
      <c r="C111" s="18">
        <v>109</v>
      </c>
      <c r="D111" s="18">
        <v>599</v>
      </c>
      <c r="E111" s="18">
        <v>161004104</v>
      </c>
      <c r="F111" s="18">
        <v>59</v>
      </c>
      <c r="G111" s="18">
        <v>3456.67</v>
      </c>
      <c r="H111" s="82">
        <v>284.33</v>
      </c>
      <c r="I111" s="18">
        <v>0</v>
      </c>
      <c r="J111" s="18"/>
      <c r="K111" s="18"/>
      <c r="L111" s="18">
        <v>1</v>
      </c>
      <c r="M111" s="18">
        <v>45</v>
      </c>
      <c r="N111" s="18"/>
      <c r="O111" s="18"/>
      <c r="P111" s="18"/>
      <c r="Q111" s="18"/>
      <c r="R111" s="18"/>
      <c r="S111" s="18"/>
      <c r="T111" s="18"/>
      <c r="U111" s="18">
        <f t="shared" si="2"/>
        <v>0</v>
      </c>
      <c r="V111" s="18">
        <f t="shared" si="3"/>
        <v>0</v>
      </c>
      <c r="W111" s="18" t="s">
        <v>257</v>
      </c>
    </row>
    <row r="112" spans="1:24">
      <c r="A112" s="18">
        <v>110</v>
      </c>
      <c r="B112" s="528" t="s">
        <v>1161</v>
      </c>
      <c r="C112" s="18">
        <v>110</v>
      </c>
      <c r="D112" s="18">
        <v>600</v>
      </c>
      <c r="E112" s="18">
        <v>161004105</v>
      </c>
      <c r="F112" s="18">
        <v>59</v>
      </c>
      <c r="G112" s="18">
        <v>3480.45</v>
      </c>
      <c r="H112" s="82">
        <v>273.74</v>
      </c>
      <c r="I112" s="18">
        <v>1.19</v>
      </c>
      <c r="J112" s="18"/>
      <c r="K112" s="18"/>
      <c r="L112" s="18">
        <v>2</v>
      </c>
      <c r="M112" s="18">
        <v>55</v>
      </c>
      <c r="N112" s="18"/>
      <c r="O112" s="18"/>
      <c r="P112" s="18"/>
      <c r="Q112" s="18"/>
      <c r="R112" s="18"/>
      <c r="S112" s="18"/>
      <c r="T112" s="18"/>
      <c r="U112" s="18">
        <f t="shared" si="2"/>
        <v>0</v>
      </c>
      <c r="V112" s="18">
        <f t="shared" si="3"/>
        <v>0</v>
      </c>
      <c r="W112" s="18" t="s">
        <v>257</v>
      </c>
    </row>
    <row r="113" spans="1:27">
      <c r="A113" s="18">
        <v>111</v>
      </c>
      <c r="B113" s="528" t="s">
        <v>1161</v>
      </c>
      <c r="C113" s="18">
        <v>111</v>
      </c>
      <c r="D113" s="18">
        <v>602</v>
      </c>
      <c r="E113" s="18">
        <v>161004106</v>
      </c>
      <c r="F113" s="18">
        <v>58</v>
      </c>
      <c r="G113" s="18">
        <v>3461.03</v>
      </c>
      <c r="H113" s="82">
        <v>214.95</v>
      </c>
      <c r="I113" s="18">
        <v>2.98</v>
      </c>
      <c r="J113" s="18"/>
      <c r="K113" s="18"/>
      <c r="L113" s="18">
        <v>2</v>
      </c>
      <c r="M113" s="18">
        <v>5</v>
      </c>
      <c r="N113" s="18"/>
      <c r="O113" s="18"/>
      <c r="P113" s="18"/>
      <c r="Q113" s="18"/>
      <c r="R113" s="18"/>
      <c r="S113" s="18"/>
      <c r="T113" s="18"/>
      <c r="U113" s="18">
        <f t="shared" si="2"/>
        <v>0</v>
      </c>
      <c r="V113" s="18">
        <f t="shared" si="3"/>
        <v>0</v>
      </c>
      <c r="W113" s="18" t="s">
        <v>257</v>
      </c>
    </row>
    <row r="114" spans="1:27">
      <c r="A114" s="18">
        <v>112</v>
      </c>
      <c r="B114" s="528" t="s">
        <v>1161</v>
      </c>
      <c r="C114" s="18">
        <v>112</v>
      </c>
      <c r="D114" s="18">
        <v>601</v>
      </c>
      <c r="E114" s="18">
        <v>161004107</v>
      </c>
      <c r="F114" s="18">
        <v>59</v>
      </c>
      <c r="G114" s="18">
        <v>3500.67</v>
      </c>
      <c r="H114" s="82">
        <v>252.33</v>
      </c>
      <c r="I114" s="18">
        <v>0</v>
      </c>
      <c r="J114" s="18"/>
      <c r="K114" s="18"/>
      <c r="L114" s="18">
        <v>1</v>
      </c>
      <c r="M114" s="18">
        <v>40</v>
      </c>
      <c r="N114" s="18"/>
      <c r="O114" s="18"/>
      <c r="P114" s="18"/>
      <c r="Q114" s="18"/>
      <c r="R114" s="18"/>
      <c r="S114" s="18"/>
      <c r="T114" s="18"/>
      <c r="U114" s="18">
        <f t="shared" si="2"/>
        <v>0</v>
      </c>
      <c r="V114" s="18">
        <f t="shared" si="3"/>
        <v>0</v>
      </c>
      <c r="W114" s="18" t="s">
        <v>259</v>
      </c>
    </row>
    <row r="115" spans="1:27">
      <c r="A115" s="18">
        <v>113</v>
      </c>
      <c r="B115" s="528" t="s">
        <v>1161</v>
      </c>
      <c r="C115" s="18">
        <v>113</v>
      </c>
      <c r="D115" s="18">
        <v>603</v>
      </c>
      <c r="E115" s="18">
        <v>161004108</v>
      </c>
      <c r="F115" s="18">
        <v>58</v>
      </c>
      <c r="G115" s="18">
        <v>3466.04</v>
      </c>
      <c r="H115" s="82">
        <v>201.15</v>
      </c>
      <c r="I115" s="18">
        <v>1.19</v>
      </c>
      <c r="J115" s="18"/>
      <c r="K115" s="18"/>
      <c r="L115" s="18">
        <v>1</v>
      </c>
      <c r="M115" s="18">
        <v>20</v>
      </c>
      <c r="N115" s="18"/>
      <c r="O115" s="18"/>
      <c r="P115" s="18"/>
      <c r="Q115" s="18"/>
      <c r="R115" s="18"/>
      <c r="S115" s="18"/>
      <c r="T115" s="18"/>
      <c r="U115" s="18">
        <f t="shared" si="2"/>
        <v>0</v>
      </c>
      <c r="V115" s="18">
        <f t="shared" si="3"/>
        <v>0</v>
      </c>
      <c r="W115" s="18" t="s">
        <v>257</v>
      </c>
    </row>
    <row r="116" spans="1:27">
      <c r="A116" s="18">
        <v>114</v>
      </c>
      <c r="B116" s="528" t="s">
        <v>1161</v>
      </c>
      <c r="C116" s="18">
        <v>114</v>
      </c>
      <c r="D116" s="18">
        <v>604</v>
      </c>
      <c r="E116" s="18">
        <v>161004109</v>
      </c>
      <c r="F116" s="18">
        <v>59</v>
      </c>
      <c r="G116" s="18">
        <v>3490.83</v>
      </c>
      <c r="H116" s="82">
        <v>248.17</v>
      </c>
      <c r="I116" s="18">
        <v>0</v>
      </c>
      <c r="J116" s="18"/>
      <c r="K116" s="18"/>
      <c r="L116" s="18">
        <v>1</v>
      </c>
      <c r="M116" s="18">
        <v>25</v>
      </c>
      <c r="N116" s="18"/>
      <c r="O116" s="18"/>
      <c r="P116" s="18"/>
      <c r="Q116" s="18"/>
      <c r="R116" s="18"/>
      <c r="S116" s="18"/>
      <c r="T116" s="18"/>
      <c r="U116" s="18">
        <f t="shared" si="2"/>
        <v>0</v>
      </c>
      <c r="V116" s="18">
        <f t="shared" si="3"/>
        <v>0</v>
      </c>
      <c r="W116" s="16" t="s">
        <v>259</v>
      </c>
    </row>
    <row r="117" spans="1:27">
      <c r="A117" s="18">
        <v>115</v>
      </c>
      <c r="B117" s="528" t="s">
        <v>1161</v>
      </c>
      <c r="C117" s="18">
        <v>115</v>
      </c>
      <c r="D117" s="18">
        <v>605</v>
      </c>
      <c r="E117" s="18">
        <v>161004110</v>
      </c>
      <c r="F117" s="18">
        <v>59</v>
      </c>
      <c r="G117" s="18">
        <v>3468.31</v>
      </c>
      <c r="H117" s="82">
        <v>274.69</v>
      </c>
      <c r="I117" s="18">
        <v>0</v>
      </c>
      <c r="J117" s="18"/>
      <c r="K117" s="18"/>
      <c r="L117" s="18">
        <v>1</v>
      </c>
      <c r="M117" s="18">
        <v>50</v>
      </c>
      <c r="N117" s="18"/>
      <c r="O117" s="18"/>
      <c r="P117" s="18"/>
      <c r="Q117" s="18"/>
      <c r="R117" s="18"/>
      <c r="S117" s="18"/>
      <c r="T117" s="18"/>
      <c r="U117" s="18">
        <f t="shared" si="2"/>
        <v>0</v>
      </c>
      <c r="V117" s="18">
        <f t="shared" si="3"/>
        <v>0</v>
      </c>
      <c r="W117" s="18" t="s">
        <v>257</v>
      </c>
    </row>
    <row r="118" spans="1:27">
      <c r="A118" s="18">
        <v>116</v>
      </c>
      <c r="B118" s="528" t="s">
        <v>1161</v>
      </c>
      <c r="C118" s="18">
        <v>116</v>
      </c>
      <c r="D118" s="18">
        <v>606</v>
      </c>
      <c r="E118" s="18">
        <v>161004111</v>
      </c>
      <c r="F118" s="18">
        <v>57</v>
      </c>
      <c r="G118" s="18">
        <v>3401.69</v>
      </c>
      <c r="H118" s="82">
        <v>205.09</v>
      </c>
      <c r="I118" s="18">
        <v>1.78</v>
      </c>
      <c r="J118" s="18"/>
      <c r="K118" s="18"/>
      <c r="L118" s="18">
        <v>1</v>
      </c>
      <c r="M118" s="18">
        <v>45</v>
      </c>
      <c r="N118" s="18"/>
      <c r="O118" s="18"/>
      <c r="P118" s="18"/>
      <c r="Q118" s="18"/>
      <c r="R118" s="18"/>
      <c r="S118" s="18"/>
      <c r="T118" s="18"/>
      <c r="U118" s="18">
        <f t="shared" si="2"/>
        <v>0</v>
      </c>
      <c r="V118" s="18">
        <f t="shared" si="3"/>
        <v>0</v>
      </c>
      <c r="W118" s="18" t="s">
        <v>257</v>
      </c>
    </row>
    <row r="119" spans="1:27">
      <c r="A119" s="18">
        <v>117</v>
      </c>
      <c r="B119" s="528" t="s">
        <v>1161</v>
      </c>
      <c r="C119" s="18">
        <v>117</v>
      </c>
      <c r="D119" s="18">
        <v>607</v>
      </c>
      <c r="E119" s="18">
        <v>161004112</v>
      </c>
      <c r="F119" s="18">
        <v>58</v>
      </c>
      <c r="G119" s="18">
        <v>3465.64</v>
      </c>
      <c r="H119" s="82">
        <v>201.73</v>
      </c>
      <c r="I119" s="18">
        <v>1.37</v>
      </c>
      <c r="J119" s="18"/>
      <c r="K119" s="18"/>
      <c r="L119" s="18">
        <v>1</v>
      </c>
      <c r="M119" s="18">
        <v>40</v>
      </c>
      <c r="N119" s="18"/>
      <c r="O119" s="18"/>
      <c r="P119" s="18"/>
      <c r="Q119" s="18"/>
      <c r="R119" s="18"/>
      <c r="S119" s="18"/>
      <c r="T119" s="18"/>
      <c r="U119" s="18">
        <f t="shared" si="2"/>
        <v>0</v>
      </c>
      <c r="V119" s="18"/>
      <c r="W119" s="18" t="s">
        <v>259</v>
      </c>
    </row>
    <row r="120" spans="1:27">
      <c r="A120" s="18">
        <v>118</v>
      </c>
      <c r="B120" s="528" t="s">
        <v>1161</v>
      </c>
      <c r="C120" s="18">
        <v>118</v>
      </c>
      <c r="D120" s="18">
        <v>608</v>
      </c>
      <c r="E120" s="18">
        <v>161004113</v>
      </c>
      <c r="F120" s="18">
        <v>59</v>
      </c>
      <c r="G120" s="18">
        <v>3463.61</v>
      </c>
      <c r="H120" s="82">
        <v>361.39</v>
      </c>
      <c r="I120" s="18">
        <v>0</v>
      </c>
      <c r="J120" s="18"/>
      <c r="K120" s="18"/>
      <c r="L120" s="18">
        <v>1</v>
      </c>
      <c r="M120" s="18">
        <v>45</v>
      </c>
      <c r="N120" s="18"/>
      <c r="O120" s="18"/>
      <c r="P120" s="18"/>
      <c r="Q120" s="18"/>
      <c r="R120" s="18"/>
      <c r="S120" s="18"/>
      <c r="T120" s="18"/>
      <c r="U120" s="18">
        <f t="shared" si="2"/>
        <v>0</v>
      </c>
      <c r="V120" s="18"/>
      <c r="W120" s="18" t="s">
        <v>257</v>
      </c>
    </row>
    <row r="121" spans="1:27">
      <c r="A121" s="18">
        <v>119</v>
      </c>
      <c r="B121" s="18" t="s">
        <v>1162</v>
      </c>
      <c r="C121" s="18">
        <v>119</v>
      </c>
      <c r="D121" s="18">
        <v>609</v>
      </c>
      <c r="E121" s="18">
        <v>161004114</v>
      </c>
      <c r="F121" s="18">
        <v>58</v>
      </c>
      <c r="G121" s="18">
        <v>3342.85</v>
      </c>
      <c r="H121" s="82">
        <v>322.14999999999998</v>
      </c>
      <c r="I121" s="18">
        <v>0</v>
      </c>
      <c r="J121" s="18"/>
      <c r="K121" s="18"/>
      <c r="L121" s="18">
        <v>1</v>
      </c>
      <c r="M121" s="18">
        <v>45</v>
      </c>
      <c r="N121" s="18"/>
      <c r="O121" s="18"/>
      <c r="P121" s="18"/>
      <c r="Q121" s="18"/>
      <c r="R121" s="18"/>
      <c r="S121" s="18"/>
      <c r="T121" s="18"/>
      <c r="U121" s="18">
        <f t="shared" si="2"/>
        <v>0</v>
      </c>
      <c r="V121" s="18"/>
      <c r="W121" s="18" t="s">
        <v>257</v>
      </c>
      <c r="X121" s="2816"/>
      <c r="Y121" s="2817"/>
      <c r="Z121" s="2817"/>
      <c r="AA121" s="2817"/>
    </row>
    <row r="122" spans="1:27">
      <c r="A122" s="18">
        <v>120</v>
      </c>
      <c r="B122" s="18" t="s">
        <v>1162</v>
      </c>
      <c r="C122" s="18">
        <v>120</v>
      </c>
      <c r="D122" s="18">
        <v>610</v>
      </c>
      <c r="E122" s="18">
        <v>161004115</v>
      </c>
      <c r="F122" s="18">
        <v>58</v>
      </c>
      <c r="G122" s="18">
        <v>3422.28</v>
      </c>
      <c r="H122" s="82">
        <v>257.11</v>
      </c>
      <c r="I122" s="18">
        <v>1.39</v>
      </c>
      <c r="J122" s="18"/>
      <c r="K122" s="18"/>
      <c r="L122" s="18">
        <v>2</v>
      </c>
      <c r="M122" s="18">
        <v>35</v>
      </c>
      <c r="N122" s="18"/>
      <c r="O122" s="18"/>
      <c r="P122" s="18"/>
      <c r="Q122" s="18"/>
      <c r="R122" s="18"/>
      <c r="S122" s="18"/>
      <c r="T122" s="18"/>
      <c r="U122" s="18">
        <f t="shared" si="2"/>
        <v>0</v>
      </c>
      <c r="V122" s="18"/>
      <c r="W122" s="18" t="s">
        <v>259</v>
      </c>
    </row>
    <row r="123" spans="1:27">
      <c r="A123" s="18">
        <v>121</v>
      </c>
      <c r="B123" s="18" t="s">
        <v>1162</v>
      </c>
      <c r="C123" s="18">
        <v>121</v>
      </c>
      <c r="D123" s="18">
        <v>611</v>
      </c>
      <c r="E123" s="18">
        <v>161004116</v>
      </c>
      <c r="F123" s="18">
        <v>59</v>
      </c>
      <c r="G123" s="18">
        <v>3492.24</v>
      </c>
      <c r="H123" s="82">
        <v>235.76</v>
      </c>
      <c r="I123" s="18">
        <v>0</v>
      </c>
      <c r="J123" s="18"/>
      <c r="K123" s="18"/>
      <c r="L123" s="18">
        <v>2</v>
      </c>
      <c r="M123" s="18">
        <v>5</v>
      </c>
      <c r="N123" s="18"/>
      <c r="O123" s="18"/>
      <c r="P123" s="18"/>
      <c r="Q123" s="18"/>
      <c r="R123" s="18"/>
      <c r="S123" s="18"/>
      <c r="T123" s="18"/>
      <c r="U123" s="18">
        <f t="shared" si="2"/>
        <v>0</v>
      </c>
      <c r="V123" s="18"/>
      <c r="W123" s="18" t="s">
        <v>257</v>
      </c>
    </row>
    <row r="124" spans="1:27">
      <c r="A124" s="18">
        <v>122</v>
      </c>
      <c r="B124" s="18" t="s">
        <v>1162</v>
      </c>
      <c r="C124" s="18">
        <v>122</v>
      </c>
      <c r="D124" s="18">
        <v>612</v>
      </c>
      <c r="E124" s="18">
        <v>161004117</v>
      </c>
      <c r="F124" s="18">
        <v>58</v>
      </c>
      <c r="G124" s="18">
        <v>3497.22</v>
      </c>
      <c r="H124" s="82">
        <v>176.97</v>
      </c>
      <c r="I124" s="18">
        <v>0.19</v>
      </c>
      <c r="J124" s="18"/>
      <c r="K124" s="18"/>
      <c r="L124" s="18">
        <v>2</v>
      </c>
      <c r="M124" s="18">
        <v>5</v>
      </c>
      <c r="N124" s="18"/>
      <c r="O124" s="18"/>
      <c r="P124" s="18"/>
      <c r="Q124" s="18"/>
      <c r="R124" s="18"/>
      <c r="S124" s="18"/>
      <c r="T124" s="18"/>
      <c r="U124" s="18">
        <f t="shared" si="2"/>
        <v>0</v>
      </c>
      <c r="V124" s="18"/>
      <c r="W124" s="18" t="s">
        <v>257</v>
      </c>
    </row>
    <row r="125" spans="1:27">
      <c r="A125" s="18">
        <v>123</v>
      </c>
      <c r="B125" s="18" t="s">
        <v>1162</v>
      </c>
      <c r="C125" s="18">
        <v>123</v>
      </c>
      <c r="D125" s="18">
        <v>613</v>
      </c>
      <c r="E125" s="18">
        <v>161004118</v>
      </c>
      <c r="F125" s="18">
        <v>59</v>
      </c>
      <c r="G125" s="18">
        <v>3340.85</v>
      </c>
      <c r="H125" s="82">
        <v>390.15</v>
      </c>
      <c r="I125" s="18">
        <v>0</v>
      </c>
      <c r="J125" s="18"/>
      <c r="K125" s="18"/>
      <c r="L125" s="18">
        <v>1</v>
      </c>
      <c r="M125" s="18">
        <v>40</v>
      </c>
      <c r="N125" s="18"/>
      <c r="O125" s="18"/>
      <c r="P125" s="18"/>
      <c r="Q125" s="18"/>
      <c r="R125" s="18"/>
      <c r="S125" s="18"/>
      <c r="T125" s="18"/>
      <c r="U125" s="18">
        <f t="shared" si="2"/>
        <v>0</v>
      </c>
      <c r="V125" s="18"/>
      <c r="W125" s="18" t="s">
        <v>257</v>
      </c>
    </row>
    <row r="126" spans="1:27">
      <c r="A126" s="18">
        <v>124</v>
      </c>
      <c r="B126" s="18" t="s">
        <v>1162</v>
      </c>
      <c r="C126" s="18">
        <v>124</v>
      </c>
      <c r="D126" s="18">
        <v>614</v>
      </c>
      <c r="E126" s="18">
        <v>161004119</v>
      </c>
      <c r="F126" s="18">
        <v>59</v>
      </c>
      <c r="G126" s="18">
        <v>3473.89</v>
      </c>
      <c r="H126" s="82">
        <v>263.11</v>
      </c>
      <c r="I126" s="18">
        <v>0</v>
      </c>
      <c r="J126" s="18"/>
      <c r="K126" s="18"/>
      <c r="L126" s="18">
        <v>2</v>
      </c>
      <c r="M126" s="18">
        <v>0</v>
      </c>
      <c r="N126" s="18"/>
      <c r="O126" s="18"/>
      <c r="P126" s="18"/>
      <c r="Q126" s="18"/>
      <c r="R126" s="18"/>
      <c r="S126" s="18"/>
      <c r="T126" s="18"/>
      <c r="U126" s="18">
        <f t="shared" si="2"/>
        <v>0</v>
      </c>
      <c r="V126" s="18"/>
      <c r="W126" s="18" t="s">
        <v>259</v>
      </c>
    </row>
    <row r="127" spans="1:27">
      <c r="A127" s="18">
        <v>125</v>
      </c>
      <c r="B127" s="18" t="s">
        <v>1163</v>
      </c>
      <c r="C127" s="18">
        <v>125</v>
      </c>
      <c r="D127" s="18">
        <v>615</v>
      </c>
      <c r="E127" s="18">
        <v>161004120</v>
      </c>
      <c r="F127" s="18">
        <v>58</v>
      </c>
      <c r="G127" s="18">
        <v>3685.81</v>
      </c>
      <c r="H127" s="82">
        <v>368.99</v>
      </c>
      <c r="I127" s="18">
        <v>0.8</v>
      </c>
      <c r="J127" s="18"/>
      <c r="K127" s="18"/>
      <c r="L127" s="18">
        <v>2</v>
      </c>
      <c r="M127" s="18">
        <v>10</v>
      </c>
      <c r="N127" s="18"/>
      <c r="O127" s="18"/>
      <c r="P127" s="18"/>
      <c r="Q127" s="18"/>
      <c r="R127" s="18"/>
      <c r="S127" s="18"/>
      <c r="T127" s="18"/>
      <c r="U127" s="18">
        <f t="shared" si="2"/>
        <v>0</v>
      </c>
      <c r="V127" s="18"/>
      <c r="W127" s="18" t="s">
        <v>257</v>
      </c>
    </row>
    <row r="128" spans="1:27">
      <c r="A128" s="18">
        <v>126</v>
      </c>
      <c r="B128" s="18" t="s">
        <v>1163</v>
      </c>
      <c r="C128" s="18">
        <v>126</v>
      </c>
      <c r="D128" s="18">
        <v>616</v>
      </c>
      <c r="E128" s="18">
        <v>161004121</v>
      </c>
      <c r="F128" s="18">
        <v>55</v>
      </c>
      <c r="G128" s="18">
        <v>3245.3</v>
      </c>
      <c r="H128" s="82">
        <v>240.7</v>
      </c>
      <c r="I128" s="18">
        <v>0</v>
      </c>
      <c r="J128" s="18"/>
      <c r="K128" s="18"/>
      <c r="L128" s="18">
        <v>2</v>
      </c>
      <c r="M128" s="18">
        <v>5</v>
      </c>
      <c r="N128" s="18"/>
      <c r="O128" s="18"/>
      <c r="P128" s="18"/>
      <c r="Q128" s="18"/>
      <c r="R128" s="18"/>
      <c r="S128" s="18"/>
      <c r="T128" s="18"/>
      <c r="U128" s="18">
        <f t="shared" si="2"/>
        <v>0</v>
      </c>
      <c r="V128" s="18"/>
      <c r="W128" s="18" t="s">
        <v>259</v>
      </c>
    </row>
    <row r="129" spans="1:27">
      <c r="A129" s="18">
        <v>127</v>
      </c>
      <c r="B129" s="18" t="s">
        <v>1163</v>
      </c>
      <c r="C129" s="18">
        <v>127</v>
      </c>
      <c r="D129" s="18">
        <v>617</v>
      </c>
      <c r="E129" s="18">
        <v>161004122</v>
      </c>
      <c r="F129" s="18">
        <v>59</v>
      </c>
      <c r="G129" s="18">
        <v>3526.47</v>
      </c>
      <c r="H129" s="82">
        <v>218.92</v>
      </c>
      <c r="I129" s="18">
        <v>0.39</v>
      </c>
      <c r="J129" s="18"/>
      <c r="K129" s="18"/>
      <c r="L129" s="18">
        <v>2</v>
      </c>
      <c r="M129" s="18">
        <v>15</v>
      </c>
      <c r="N129" s="18"/>
      <c r="O129" s="18"/>
      <c r="P129" s="18"/>
      <c r="Q129" s="18"/>
      <c r="R129" s="18"/>
      <c r="S129" s="18"/>
      <c r="T129" s="18"/>
      <c r="U129" s="18">
        <f t="shared" si="2"/>
        <v>0</v>
      </c>
      <c r="V129" s="18"/>
      <c r="W129" s="18" t="s">
        <v>257</v>
      </c>
    </row>
    <row r="130" spans="1:27">
      <c r="A130" s="18">
        <v>128</v>
      </c>
      <c r="B130" s="18" t="s">
        <v>1163</v>
      </c>
      <c r="C130" s="18">
        <v>128</v>
      </c>
      <c r="D130" s="18">
        <v>618</v>
      </c>
      <c r="E130" s="18">
        <v>161004123</v>
      </c>
      <c r="F130" s="18">
        <v>58</v>
      </c>
      <c r="G130" s="18">
        <v>3449.85</v>
      </c>
      <c r="H130" s="82">
        <v>229.15</v>
      </c>
      <c r="I130" s="18">
        <v>0</v>
      </c>
      <c r="J130" s="18"/>
      <c r="K130" s="18"/>
      <c r="L130" s="18">
        <v>2</v>
      </c>
      <c r="M130" s="18">
        <v>0</v>
      </c>
      <c r="N130" s="18"/>
      <c r="O130" s="18"/>
      <c r="P130" s="18"/>
      <c r="Q130" s="18"/>
      <c r="R130" s="18"/>
      <c r="S130" s="18"/>
      <c r="T130" s="18"/>
      <c r="U130" s="18">
        <f t="shared" si="2"/>
        <v>0</v>
      </c>
      <c r="V130" s="18"/>
      <c r="W130" s="18" t="s">
        <v>259</v>
      </c>
    </row>
    <row r="131" spans="1:27">
      <c r="A131" s="18">
        <v>129</v>
      </c>
      <c r="B131" s="18" t="s">
        <v>1163</v>
      </c>
      <c r="C131" s="18">
        <v>129</v>
      </c>
      <c r="D131" s="18">
        <v>619</v>
      </c>
      <c r="E131" s="18">
        <v>161004124</v>
      </c>
      <c r="F131" s="18">
        <v>58</v>
      </c>
      <c r="G131" s="18">
        <v>3403.45</v>
      </c>
      <c r="H131" s="82">
        <v>259.55</v>
      </c>
      <c r="I131" s="18">
        <v>0</v>
      </c>
      <c r="J131" s="18"/>
      <c r="K131" s="18"/>
      <c r="L131" s="18">
        <v>1</v>
      </c>
      <c r="M131" s="18">
        <v>45</v>
      </c>
      <c r="N131" s="18"/>
      <c r="O131" s="18"/>
      <c r="P131" s="18"/>
      <c r="Q131" s="18"/>
      <c r="R131" s="18"/>
      <c r="S131" s="18"/>
      <c r="T131" s="18"/>
      <c r="U131" s="18">
        <f t="shared" si="2"/>
        <v>0</v>
      </c>
      <c r="V131" s="18"/>
      <c r="W131" s="18" t="s">
        <v>257</v>
      </c>
    </row>
    <row r="132" spans="1:27">
      <c r="A132" s="18">
        <v>130</v>
      </c>
      <c r="B132" s="18" t="s">
        <v>1163</v>
      </c>
      <c r="C132" s="18">
        <v>130</v>
      </c>
      <c r="D132" s="18">
        <v>620</v>
      </c>
      <c r="E132" s="18">
        <v>161004125</v>
      </c>
      <c r="F132" s="18">
        <v>58</v>
      </c>
      <c r="G132" s="18">
        <v>3451.62</v>
      </c>
      <c r="H132" s="82">
        <v>222.38</v>
      </c>
      <c r="I132" s="18">
        <v>0</v>
      </c>
      <c r="J132" s="18"/>
      <c r="K132" s="18"/>
      <c r="L132" s="18">
        <v>1</v>
      </c>
      <c r="M132" s="18">
        <v>35</v>
      </c>
      <c r="N132" s="18"/>
      <c r="O132" s="18"/>
      <c r="P132" s="18"/>
      <c r="Q132" s="18"/>
      <c r="R132" s="18"/>
      <c r="S132" s="18"/>
      <c r="T132" s="18"/>
      <c r="U132" s="18">
        <f t="shared" si="2"/>
        <v>0</v>
      </c>
      <c r="V132" s="18"/>
      <c r="W132" s="18" t="s">
        <v>257</v>
      </c>
      <c r="X132" s="76"/>
      <c r="Y132" s="76"/>
      <c r="Z132" s="76"/>
      <c r="AA132" s="76"/>
    </row>
    <row r="133" spans="1:27">
      <c r="A133" s="18">
        <v>131</v>
      </c>
      <c r="B133" s="18" t="s">
        <v>1163</v>
      </c>
      <c r="C133" s="18">
        <v>131</v>
      </c>
      <c r="D133" s="18">
        <v>622</v>
      </c>
      <c r="E133" s="18">
        <v>161004126</v>
      </c>
      <c r="F133" s="18">
        <v>59</v>
      </c>
      <c r="G133" s="18">
        <v>3444.05</v>
      </c>
      <c r="H133" s="82">
        <v>310.95</v>
      </c>
      <c r="I133" s="18">
        <v>0</v>
      </c>
      <c r="J133" s="18"/>
      <c r="K133" s="18"/>
      <c r="L133" s="18">
        <v>2</v>
      </c>
      <c r="M133" s="18">
        <v>30</v>
      </c>
      <c r="N133" s="18"/>
      <c r="O133" s="18"/>
      <c r="P133" s="18"/>
      <c r="Q133" s="18"/>
      <c r="R133" s="18"/>
      <c r="S133" s="18"/>
      <c r="T133" s="18"/>
      <c r="U133" s="18">
        <f t="shared" si="2"/>
        <v>0</v>
      </c>
      <c r="V133" s="18"/>
      <c r="W133" s="18" t="s">
        <v>257</v>
      </c>
    </row>
    <row r="134" spans="1:27">
      <c r="A134" s="18">
        <v>132</v>
      </c>
      <c r="B134" s="18" t="s">
        <v>1163</v>
      </c>
      <c r="C134" s="18">
        <v>132</v>
      </c>
      <c r="D134" s="18">
        <v>621</v>
      </c>
      <c r="E134" s="18">
        <v>161004127</v>
      </c>
      <c r="F134" s="18">
        <v>58</v>
      </c>
      <c r="G134" s="18">
        <v>3418.24</v>
      </c>
      <c r="H134" s="82">
        <v>247.76</v>
      </c>
      <c r="I134" s="18">
        <v>0</v>
      </c>
      <c r="J134" s="18"/>
      <c r="K134" s="18"/>
      <c r="L134" s="18">
        <v>2</v>
      </c>
      <c r="M134" s="18">
        <v>20</v>
      </c>
      <c r="N134" s="18"/>
      <c r="O134" s="18"/>
      <c r="P134" s="18"/>
      <c r="Q134" s="18"/>
      <c r="R134" s="18"/>
      <c r="S134" s="18"/>
      <c r="T134" s="18"/>
      <c r="U134" s="18">
        <f t="shared" si="2"/>
        <v>0</v>
      </c>
      <c r="V134" s="18"/>
      <c r="W134" s="18" t="s">
        <v>259</v>
      </c>
    </row>
    <row r="135" spans="1:27">
      <c r="A135" s="18">
        <v>133</v>
      </c>
      <c r="B135" s="18" t="s">
        <v>1164</v>
      </c>
      <c r="C135" s="18">
        <v>133</v>
      </c>
      <c r="D135" s="18">
        <v>624</v>
      </c>
      <c r="E135" s="18">
        <v>161004128</v>
      </c>
      <c r="F135" s="18">
        <v>58</v>
      </c>
      <c r="G135" s="18">
        <v>3397.07</v>
      </c>
      <c r="H135" s="82">
        <v>264.12</v>
      </c>
      <c r="I135" s="18">
        <v>0.19</v>
      </c>
      <c r="J135" s="18"/>
      <c r="K135" s="18"/>
      <c r="L135" s="18">
        <v>2</v>
      </c>
      <c r="M135" s="18">
        <v>10</v>
      </c>
      <c r="N135" s="18"/>
      <c r="O135" s="18"/>
      <c r="P135" s="18"/>
      <c r="Q135" s="18"/>
      <c r="R135" s="18"/>
      <c r="S135" s="18"/>
      <c r="T135" s="18"/>
      <c r="U135" s="18">
        <f t="shared" si="2"/>
        <v>0</v>
      </c>
      <c r="V135" s="18"/>
      <c r="W135" s="18" t="s">
        <v>257</v>
      </c>
    </row>
    <row r="136" spans="1:27">
      <c r="A136" s="18">
        <v>134</v>
      </c>
      <c r="B136" s="18" t="s">
        <v>1164</v>
      </c>
      <c r="C136" s="18">
        <v>134</v>
      </c>
      <c r="D136" s="18">
        <v>623</v>
      </c>
      <c r="E136" s="18">
        <v>161004129</v>
      </c>
      <c r="F136" s="18">
        <v>59</v>
      </c>
      <c r="G136" s="18">
        <v>3452.23</v>
      </c>
      <c r="H136" s="82">
        <v>276.77</v>
      </c>
      <c r="I136" s="18">
        <v>0</v>
      </c>
      <c r="J136" s="18"/>
      <c r="K136" s="18"/>
      <c r="L136" s="18">
        <v>2</v>
      </c>
      <c r="M136" s="18">
        <v>15</v>
      </c>
      <c r="N136" s="18"/>
      <c r="O136" s="18"/>
      <c r="P136" s="18"/>
      <c r="Q136" s="18"/>
      <c r="R136" s="18"/>
      <c r="S136" s="18"/>
      <c r="T136" s="18"/>
      <c r="U136" s="18">
        <f t="shared" si="2"/>
        <v>0</v>
      </c>
      <c r="V136" s="18"/>
      <c r="W136" s="18" t="s">
        <v>259</v>
      </c>
      <c r="X136" s="325"/>
      <c r="Y136" s="325"/>
      <c r="Z136" s="325"/>
      <c r="AA136" s="325"/>
    </row>
    <row r="137" spans="1:27">
      <c r="A137" s="18">
        <v>135</v>
      </c>
      <c r="B137" s="18" t="s">
        <v>1164</v>
      </c>
      <c r="C137" s="18">
        <v>135</v>
      </c>
      <c r="D137" s="18">
        <v>625</v>
      </c>
      <c r="E137" s="18">
        <v>161004130</v>
      </c>
      <c r="F137" s="18">
        <v>58</v>
      </c>
      <c r="G137" s="18">
        <v>3420.48</v>
      </c>
      <c r="H137" s="82">
        <v>267.52</v>
      </c>
      <c r="I137" s="18">
        <v>0</v>
      </c>
      <c r="J137" s="18"/>
      <c r="K137" s="18"/>
      <c r="L137" s="18">
        <v>2</v>
      </c>
      <c r="M137" s="18">
        <v>40</v>
      </c>
      <c r="N137" s="18"/>
      <c r="O137" s="18"/>
      <c r="P137" s="18"/>
      <c r="Q137" s="18"/>
      <c r="R137" s="18"/>
      <c r="S137" s="18"/>
      <c r="T137" s="18"/>
      <c r="U137" s="18">
        <f t="shared" si="2"/>
        <v>0</v>
      </c>
      <c r="V137" s="18"/>
      <c r="W137" s="18" t="s">
        <v>257</v>
      </c>
    </row>
    <row r="138" spans="1:27" s="76" customFormat="1">
      <c r="A138" s="18">
        <v>136</v>
      </c>
      <c r="B138" s="18" t="s">
        <v>1164</v>
      </c>
      <c r="C138" s="18">
        <v>136</v>
      </c>
      <c r="D138" s="19">
        <v>626</v>
      </c>
      <c r="E138" s="18">
        <v>161004131</v>
      </c>
      <c r="F138" s="19">
        <v>59</v>
      </c>
      <c r="G138" s="19">
        <v>3469.62</v>
      </c>
      <c r="H138" s="82">
        <v>262.38</v>
      </c>
      <c r="I138" s="19">
        <v>0</v>
      </c>
      <c r="J138" s="18"/>
      <c r="K138" s="18"/>
      <c r="L138" s="19">
        <v>2</v>
      </c>
      <c r="M138" s="19">
        <v>10</v>
      </c>
      <c r="N138" s="18"/>
      <c r="O138" s="490"/>
      <c r="P138" s="18"/>
      <c r="Q138" s="18"/>
      <c r="R138" s="18"/>
      <c r="S138" s="18"/>
      <c r="T138" s="18"/>
      <c r="U138" s="18">
        <f t="shared" si="2"/>
        <v>0</v>
      </c>
      <c r="V138" s="18"/>
      <c r="W138" s="18" t="s">
        <v>259</v>
      </c>
    </row>
    <row r="139" spans="1:27">
      <c r="A139" s="18">
        <v>137</v>
      </c>
      <c r="B139" s="18" t="s">
        <v>1164</v>
      </c>
      <c r="C139" s="18">
        <v>137</v>
      </c>
      <c r="D139" s="18">
        <v>627</v>
      </c>
      <c r="E139" s="18">
        <v>161004132</v>
      </c>
      <c r="F139" s="18">
        <v>58</v>
      </c>
      <c r="G139" s="18">
        <v>3647.8</v>
      </c>
      <c r="H139" s="82">
        <v>412.2</v>
      </c>
      <c r="I139" s="18">
        <v>0</v>
      </c>
      <c r="J139" s="18"/>
      <c r="K139" s="18"/>
      <c r="L139" s="18">
        <v>2</v>
      </c>
      <c r="M139" s="18">
        <v>15</v>
      </c>
      <c r="N139" s="18"/>
      <c r="O139" s="18"/>
      <c r="P139" s="18"/>
      <c r="Q139" s="18"/>
      <c r="R139" s="18"/>
      <c r="S139" s="18"/>
      <c r="T139" s="18"/>
      <c r="U139" s="18">
        <f t="shared" si="2"/>
        <v>0</v>
      </c>
      <c r="V139" s="18"/>
      <c r="W139" s="18" t="s">
        <v>257</v>
      </c>
    </row>
    <row r="140" spans="1:27">
      <c r="A140" s="18">
        <v>138</v>
      </c>
      <c r="B140" s="18" t="s">
        <v>1164</v>
      </c>
      <c r="C140" s="18">
        <v>138</v>
      </c>
      <c r="D140" s="18">
        <v>628</v>
      </c>
      <c r="E140" s="18">
        <v>161004133</v>
      </c>
      <c r="F140" s="18">
        <v>57</v>
      </c>
      <c r="G140" s="18">
        <v>3378.66</v>
      </c>
      <c r="H140" s="82">
        <v>248.34</v>
      </c>
      <c r="I140" s="18">
        <v>0</v>
      </c>
      <c r="J140" s="18"/>
      <c r="K140" s="18"/>
      <c r="L140" s="18">
        <v>2</v>
      </c>
      <c r="M140" s="18">
        <v>5</v>
      </c>
      <c r="N140" s="18"/>
      <c r="O140" s="18"/>
      <c r="P140" s="18"/>
      <c r="Q140" s="18"/>
      <c r="R140" s="18"/>
      <c r="S140" s="18"/>
      <c r="T140" s="18"/>
      <c r="U140" s="18">
        <f t="shared" si="2"/>
        <v>0</v>
      </c>
      <c r="V140" s="18"/>
      <c r="W140" s="18" t="s">
        <v>257</v>
      </c>
    </row>
    <row r="141" spans="1:27" s="79" customFormat="1">
      <c r="A141" s="18">
        <v>139</v>
      </c>
      <c r="B141" s="18" t="s">
        <v>1164</v>
      </c>
      <c r="C141" s="18">
        <v>139</v>
      </c>
      <c r="D141" s="337">
        <v>629</v>
      </c>
      <c r="E141" s="18">
        <v>161004134</v>
      </c>
      <c r="F141" s="337">
        <v>58</v>
      </c>
      <c r="G141" s="337">
        <v>3449.43</v>
      </c>
      <c r="H141" s="337">
        <v>310.57</v>
      </c>
      <c r="I141" s="337">
        <v>0</v>
      </c>
      <c r="J141" s="337"/>
      <c r="K141" s="337"/>
      <c r="L141" s="337">
        <v>2</v>
      </c>
      <c r="M141" s="337">
        <v>30</v>
      </c>
      <c r="N141" s="337"/>
      <c r="O141" s="87"/>
      <c r="P141" s="87"/>
      <c r="Q141" s="87"/>
      <c r="R141" s="87"/>
      <c r="S141" s="87"/>
      <c r="T141" s="87"/>
      <c r="U141" s="18">
        <f t="shared" si="2"/>
        <v>0</v>
      </c>
      <c r="V141" s="18"/>
      <c r="W141" s="18" t="s">
        <v>257</v>
      </c>
    </row>
    <row r="142" spans="1:27">
      <c r="A142" s="18">
        <v>140</v>
      </c>
      <c r="B142" s="18" t="s">
        <v>1164</v>
      </c>
      <c r="C142" s="18">
        <v>140</v>
      </c>
      <c r="D142" s="18">
        <v>630</v>
      </c>
      <c r="E142" s="18">
        <v>161004135</v>
      </c>
      <c r="F142" s="18">
        <v>57</v>
      </c>
      <c r="G142" s="18">
        <v>3354.25</v>
      </c>
      <c r="H142" s="82">
        <v>245.94</v>
      </c>
      <c r="I142" s="18">
        <v>1.19</v>
      </c>
      <c r="J142" s="18"/>
      <c r="K142" s="18"/>
      <c r="L142" s="18">
        <v>1</v>
      </c>
      <c r="M142" s="18">
        <v>50</v>
      </c>
      <c r="N142" s="18"/>
      <c r="O142" s="18"/>
      <c r="P142" s="18"/>
      <c r="Q142" s="18"/>
      <c r="R142" s="18"/>
      <c r="S142" s="18"/>
      <c r="T142" s="18"/>
      <c r="U142" s="18">
        <f t="shared" si="2"/>
        <v>0</v>
      </c>
      <c r="V142" s="18"/>
      <c r="W142" s="18" t="s">
        <v>257</v>
      </c>
    </row>
    <row r="143" spans="1:27">
      <c r="A143" s="18">
        <v>141</v>
      </c>
      <c r="B143" s="18" t="s">
        <v>1165</v>
      </c>
      <c r="C143" s="18">
        <v>141</v>
      </c>
      <c r="D143" s="18">
        <v>631</v>
      </c>
      <c r="E143" s="18">
        <v>161004136</v>
      </c>
      <c r="F143" s="18">
        <v>58</v>
      </c>
      <c r="G143" s="18">
        <v>3696.21</v>
      </c>
      <c r="H143" s="82">
        <v>357.79</v>
      </c>
      <c r="I143" s="18">
        <v>0</v>
      </c>
      <c r="J143" s="18"/>
      <c r="K143" s="18"/>
      <c r="L143" s="18">
        <v>1</v>
      </c>
      <c r="M143" s="18">
        <v>55</v>
      </c>
      <c r="N143" s="18"/>
      <c r="O143" s="18"/>
      <c r="P143" s="18"/>
      <c r="Q143" s="18"/>
      <c r="R143" s="18"/>
      <c r="S143" s="18"/>
      <c r="T143" s="18"/>
      <c r="U143" s="18">
        <f t="shared" si="2"/>
        <v>0</v>
      </c>
      <c r="V143" s="18"/>
      <c r="W143" s="18" t="s">
        <v>257</v>
      </c>
    </row>
    <row r="144" spans="1:27">
      <c r="A144" s="18">
        <v>142</v>
      </c>
      <c r="B144" s="18" t="s">
        <v>1165</v>
      </c>
      <c r="C144" s="18">
        <v>142</v>
      </c>
      <c r="D144" s="18">
        <v>632</v>
      </c>
      <c r="E144" s="18">
        <v>161004137</v>
      </c>
      <c r="F144" s="18">
        <v>58</v>
      </c>
      <c r="G144" s="18">
        <v>3448.63</v>
      </c>
      <c r="H144" s="82">
        <v>225.54</v>
      </c>
      <c r="I144" s="18">
        <v>1.17</v>
      </c>
      <c r="J144" s="18"/>
      <c r="K144" s="18"/>
      <c r="L144" s="18">
        <v>1</v>
      </c>
      <c r="M144" s="18">
        <v>40</v>
      </c>
      <c r="N144" s="18"/>
      <c r="O144" s="18"/>
      <c r="P144" s="18"/>
      <c r="Q144" s="18"/>
      <c r="R144" s="18"/>
      <c r="S144" s="18"/>
      <c r="T144" s="18"/>
      <c r="U144" s="18">
        <f t="shared" si="2"/>
        <v>0</v>
      </c>
      <c r="V144" s="18"/>
      <c r="W144" s="18" t="s">
        <v>257</v>
      </c>
    </row>
    <row r="145" spans="1:24">
      <c r="A145" s="18">
        <v>143</v>
      </c>
      <c r="B145" s="18" t="s">
        <v>1165</v>
      </c>
      <c r="C145" s="18">
        <v>143</v>
      </c>
      <c r="D145" s="18">
        <v>633</v>
      </c>
      <c r="E145" s="18">
        <v>161004138</v>
      </c>
      <c r="F145" s="18">
        <v>57</v>
      </c>
      <c r="G145" s="18">
        <v>3360.23</v>
      </c>
      <c r="H145" s="82">
        <v>249.56</v>
      </c>
      <c r="I145" s="18">
        <v>0.79</v>
      </c>
      <c r="J145" s="18"/>
      <c r="K145" s="18"/>
      <c r="L145" s="18">
        <v>1</v>
      </c>
      <c r="M145" s="18">
        <v>35</v>
      </c>
      <c r="N145" s="18"/>
      <c r="O145" s="18"/>
      <c r="P145" s="18"/>
      <c r="Q145" s="18"/>
      <c r="R145" s="18"/>
      <c r="S145" s="18"/>
      <c r="T145" s="18"/>
      <c r="U145" s="18">
        <f t="shared" si="2"/>
        <v>0</v>
      </c>
      <c r="V145" s="18"/>
      <c r="W145" s="530" t="s">
        <v>259</v>
      </c>
    </row>
    <row r="146" spans="1:24">
      <c r="A146" s="18">
        <v>144</v>
      </c>
      <c r="B146" s="18" t="s">
        <v>1165</v>
      </c>
      <c r="C146" s="18">
        <v>144</v>
      </c>
      <c r="D146" s="18">
        <v>634</v>
      </c>
      <c r="E146" s="18">
        <v>161004139</v>
      </c>
      <c r="F146" s="18">
        <v>59</v>
      </c>
      <c r="G146" s="18">
        <v>3540.24</v>
      </c>
      <c r="H146" s="82">
        <v>189.93</v>
      </c>
      <c r="I146" s="18">
        <v>2.17</v>
      </c>
      <c r="J146" s="18"/>
      <c r="K146" s="18"/>
      <c r="L146" s="18">
        <v>1</v>
      </c>
      <c r="M146" s="18">
        <v>35</v>
      </c>
      <c r="N146" s="18"/>
      <c r="O146" s="18"/>
      <c r="P146" s="18"/>
      <c r="Q146" s="18"/>
      <c r="R146" s="18"/>
      <c r="S146" s="18"/>
      <c r="T146" s="18"/>
      <c r="U146" s="18">
        <f t="shared" si="2"/>
        <v>0</v>
      </c>
      <c r="V146" s="18"/>
      <c r="W146" s="18" t="s">
        <v>257</v>
      </c>
    </row>
    <row r="147" spans="1:24">
      <c r="A147" s="18">
        <v>145</v>
      </c>
      <c r="B147" s="18" t="s">
        <v>1165</v>
      </c>
      <c r="C147" s="18">
        <v>145</v>
      </c>
      <c r="D147" s="18">
        <v>635</v>
      </c>
      <c r="E147" s="18">
        <v>161004140</v>
      </c>
      <c r="F147" s="18">
        <v>59</v>
      </c>
      <c r="G147" s="18">
        <v>3554.03</v>
      </c>
      <c r="H147" s="82">
        <v>186.54</v>
      </c>
      <c r="I147" s="18">
        <v>1.57</v>
      </c>
      <c r="J147" s="18"/>
      <c r="K147" s="18"/>
      <c r="L147" s="18">
        <v>1</v>
      </c>
      <c r="M147" s="18">
        <v>35</v>
      </c>
      <c r="N147" s="18"/>
      <c r="O147" s="18"/>
      <c r="P147" s="18"/>
      <c r="Q147" s="18"/>
      <c r="R147" s="18"/>
      <c r="S147" s="18"/>
      <c r="T147" s="18"/>
      <c r="U147" s="18">
        <f t="shared" si="2"/>
        <v>0</v>
      </c>
      <c r="V147" s="18"/>
      <c r="W147" s="18" t="s">
        <v>257</v>
      </c>
    </row>
    <row r="148" spans="1:24" s="79" customFormat="1">
      <c r="A148" s="18">
        <v>146</v>
      </c>
      <c r="B148" s="18" t="s">
        <v>1165</v>
      </c>
      <c r="C148" s="18">
        <v>146</v>
      </c>
      <c r="D148" s="337">
        <v>636</v>
      </c>
      <c r="E148" s="18">
        <v>161004141</v>
      </c>
      <c r="F148" s="337">
        <v>59</v>
      </c>
      <c r="G148" s="337">
        <v>3553.51</v>
      </c>
      <c r="H148" s="337">
        <v>191.87</v>
      </c>
      <c r="I148" s="337">
        <v>2.38</v>
      </c>
      <c r="J148" s="337"/>
      <c r="K148" s="337"/>
      <c r="L148" s="337">
        <v>2</v>
      </c>
      <c r="M148" s="337">
        <v>0</v>
      </c>
      <c r="N148" s="87"/>
      <c r="O148" s="87"/>
      <c r="P148" s="87"/>
      <c r="Q148" s="87"/>
      <c r="R148" s="87"/>
      <c r="S148" s="87"/>
      <c r="T148" s="87"/>
      <c r="U148" s="18">
        <f t="shared" si="2"/>
        <v>0</v>
      </c>
      <c r="V148" s="18"/>
      <c r="W148" s="82" t="s">
        <v>259</v>
      </c>
    </row>
    <row r="149" spans="1:24">
      <c r="A149" s="18">
        <v>147</v>
      </c>
      <c r="B149" s="18" t="s">
        <v>1165</v>
      </c>
      <c r="C149" s="18">
        <v>147</v>
      </c>
      <c r="D149" s="18">
        <v>637</v>
      </c>
      <c r="E149" s="18">
        <v>161004142</v>
      </c>
      <c r="F149" s="18">
        <v>58</v>
      </c>
      <c r="G149" s="18">
        <v>3385.29</v>
      </c>
      <c r="H149" s="82">
        <v>322.7</v>
      </c>
      <c r="I149" s="18">
        <v>0.99</v>
      </c>
      <c r="J149" s="18"/>
      <c r="K149" s="18"/>
      <c r="L149" s="18">
        <v>2</v>
      </c>
      <c r="M149" s="18">
        <v>55</v>
      </c>
      <c r="N149" s="18"/>
      <c r="O149" s="18"/>
      <c r="P149" s="18"/>
      <c r="Q149" s="18"/>
      <c r="R149" s="18"/>
      <c r="S149" s="18"/>
      <c r="T149" s="18"/>
      <c r="U149" s="18">
        <f t="shared" si="2"/>
        <v>0</v>
      </c>
      <c r="V149" s="18"/>
      <c r="W149" s="18" t="s">
        <v>257</v>
      </c>
    </row>
    <row r="150" spans="1:24">
      <c r="A150" s="18">
        <v>148</v>
      </c>
      <c r="B150" s="18" t="s">
        <v>1165</v>
      </c>
      <c r="C150" s="18">
        <v>148</v>
      </c>
      <c r="D150" s="18">
        <v>638</v>
      </c>
      <c r="E150" s="18">
        <v>161004143</v>
      </c>
      <c r="F150" s="18">
        <v>58</v>
      </c>
      <c r="G150" s="18">
        <v>3705.8</v>
      </c>
      <c r="H150" s="82">
        <v>354.2</v>
      </c>
      <c r="I150" s="18">
        <v>0</v>
      </c>
      <c r="J150" s="18"/>
      <c r="K150" s="18"/>
      <c r="L150" s="18">
        <v>1</v>
      </c>
      <c r="M150" s="18">
        <v>45</v>
      </c>
      <c r="N150" s="18"/>
      <c r="O150" s="18"/>
      <c r="P150" s="18"/>
      <c r="Q150" s="18"/>
      <c r="R150" s="18"/>
      <c r="S150" s="18"/>
      <c r="T150" s="18"/>
      <c r="U150" s="18">
        <f t="shared" si="2"/>
        <v>0</v>
      </c>
      <c r="V150" s="18"/>
      <c r="W150" s="18" t="s">
        <v>257</v>
      </c>
    </row>
    <row r="151" spans="1:24">
      <c r="A151" s="18">
        <v>149</v>
      </c>
      <c r="B151" s="18" t="s">
        <v>1166</v>
      </c>
      <c r="C151" s="18">
        <v>149</v>
      </c>
      <c r="D151" s="18">
        <v>639</v>
      </c>
      <c r="E151" s="18">
        <v>161004144</v>
      </c>
      <c r="F151" s="18">
        <v>58</v>
      </c>
      <c r="G151" s="18">
        <v>3315.18</v>
      </c>
      <c r="H151" s="82">
        <v>390.82</v>
      </c>
      <c r="I151" s="18">
        <v>0</v>
      </c>
      <c r="J151" s="18"/>
      <c r="K151" s="18"/>
      <c r="L151" s="18">
        <v>2</v>
      </c>
      <c r="M151" s="18">
        <v>20</v>
      </c>
      <c r="N151" s="18"/>
      <c r="O151" s="18"/>
      <c r="P151" s="18"/>
      <c r="Q151" s="18"/>
      <c r="R151" s="18"/>
      <c r="S151" s="18"/>
      <c r="T151" s="18"/>
      <c r="U151" s="18">
        <f t="shared" si="2"/>
        <v>0</v>
      </c>
      <c r="V151" s="18"/>
      <c r="W151" s="18" t="s">
        <v>259</v>
      </c>
    </row>
    <row r="152" spans="1:24">
      <c r="A152" s="18">
        <v>150</v>
      </c>
      <c r="B152" s="18" t="s">
        <v>1166</v>
      </c>
      <c r="C152" s="18">
        <v>150</v>
      </c>
      <c r="D152" s="18">
        <v>640</v>
      </c>
      <c r="E152" s="18">
        <v>161004145</v>
      </c>
      <c r="F152" s="18">
        <v>58</v>
      </c>
      <c r="G152" s="18">
        <v>3398.82</v>
      </c>
      <c r="H152" s="82">
        <v>361.18</v>
      </c>
      <c r="I152" s="18">
        <v>0</v>
      </c>
      <c r="J152" s="18"/>
      <c r="K152" s="18"/>
      <c r="L152" s="18">
        <v>2</v>
      </c>
      <c r="M152" s="18">
        <v>20</v>
      </c>
      <c r="N152" s="18"/>
      <c r="O152" s="18"/>
      <c r="P152" s="18"/>
      <c r="Q152" s="18"/>
      <c r="R152" s="18"/>
      <c r="S152" s="18"/>
      <c r="T152" s="18"/>
      <c r="U152" s="18">
        <f t="shared" si="2"/>
        <v>0</v>
      </c>
      <c r="V152" s="18"/>
      <c r="W152" s="531" t="s">
        <v>257</v>
      </c>
    </row>
    <row r="153" spans="1:24">
      <c r="A153" s="18">
        <v>151</v>
      </c>
      <c r="B153" s="18" t="s">
        <v>1166</v>
      </c>
      <c r="C153" s="18">
        <v>151</v>
      </c>
      <c r="D153" s="18">
        <v>641</v>
      </c>
      <c r="E153" s="18">
        <v>161004146</v>
      </c>
      <c r="F153" s="18">
        <v>59</v>
      </c>
      <c r="G153" s="18">
        <v>3448.05</v>
      </c>
      <c r="H153" s="82">
        <v>280.95</v>
      </c>
      <c r="I153" s="18">
        <v>0</v>
      </c>
      <c r="J153" s="18"/>
      <c r="K153" s="18"/>
      <c r="L153" s="18">
        <v>2</v>
      </c>
      <c r="M153" s="18">
        <v>20</v>
      </c>
      <c r="N153" s="18"/>
      <c r="O153" s="18"/>
      <c r="P153" s="18"/>
      <c r="Q153" s="18"/>
      <c r="R153" s="18"/>
      <c r="S153" s="18"/>
      <c r="T153" s="18"/>
      <c r="U153" s="18">
        <f t="shared" si="2"/>
        <v>0</v>
      </c>
      <c r="V153" s="18"/>
      <c r="W153" s="532" t="s">
        <v>257</v>
      </c>
    </row>
    <row r="154" spans="1:24">
      <c r="A154" s="18">
        <v>152</v>
      </c>
      <c r="B154" s="18" t="s">
        <v>1166</v>
      </c>
      <c r="C154" s="18">
        <v>152</v>
      </c>
      <c r="D154" s="18">
        <v>642</v>
      </c>
      <c r="E154" s="18">
        <v>161004147</v>
      </c>
      <c r="F154" s="18">
        <v>57</v>
      </c>
      <c r="G154" s="18">
        <v>3373.49</v>
      </c>
      <c r="H154" s="82">
        <v>232.7</v>
      </c>
      <c r="I154" s="18">
        <v>1.19</v>
      </c>
      <c r="J154" s="18"/>
      <c r="K154" s="18"/>
      <c r="L154" s="18">
        <v>1</v>
      </c>
      <c r="M154" s="18">
        <v>50</v>
      </c>
      <c r="N154" s="18"/>
      <c r="O154" s="18"/>
      <c r="P154" s="18"/>
      <c r="Q154" s="18"/>
      <c r="R154" s="18"/>
      <c r="S154" s="18"/>
      <c r="T154" s="18"/>
      <c r="U154" s="18">
        <f t="shared" si="2"/>
        <v>0</v>
      </c>
      <c r="V154" s="18"/>
      <c r="W154" s="532" t="s">
        <v>257</v>
      </c>
    </row>
    <row r="155" spans="1:24">
      <c r="A155" s="18">
        <v>153</v>
      </c>
      <c r="B155" s="18" t="s">
        <v>1166</v>
      </c>
      <c r="C155" s="18">
        <v>153</v>
      </c>
      <c r="D155" s="18">
        <v>643</v>
      </c>
      <c r="E155" s="18">
        <v>161004148</v>
      </c>
      <c r="F155" s="18">
        <v>56</v>
      </c>
      <c r="G155" s="18">
        <v>3226.66</v>
      </c>
      <c r="H155" s="82">
        <v>309.33999999999997</v>
      </c>
      <c r="I155" s="18">
        <v>0</v>
      </c>
      <c r="J155" s="18"/>
      <c r="K155" s="18"/>
      <c r="L155" s="18">
        <v>1</v>
      </c>
      <c r="M155" s="18">
        <v>55</v>
      </c>
      <c r="N155" s="18"/>
      <c r="O155" s="18"/>
      <c r="P155" s="18"/>
      <c r="Q155" s="18"/>
      <c r="R155" s="18"/>
      <c r="S155" s="18"/>
      <c r="T155" s="18"/>
      <c r="U155" s="18">
        <f t="shared" si="2"/>
        <v>0</v>
      </c>
      <c r="V155" s="18"/>
      <c r="W155" s="532" t="s">
        <v>257</v>
      </c>
      <c r="X155" s="468"/>
    </row>
    <row r="156" spans="1:24">
      <c r="A156" s="18">
        <v>154</v>
      </c>
      <c r="B156" s="18" t="s">
        <v>1166</v>
      </c>
      <c r="C156" s="18">
        <v>154</v>
      </c>
      <c r="D156" s="18">
        <v>644</v>
      </c>
      <c r="E156" s="18">
        <v>161004149</v>
      </c>
      <c r="F156" s="18">
        <v>56</v>
      </c>
      <c r="G156" s="18">
        <v>3185.45</v>
      </c>
      <c r="H156" s="82">
        <v>357.55</v>
      </c>
      <c r="I156" s="18">
        <v>0</v>
      </c>
      <c r="J156" s="18"/>
      <c r="K156" s="18"/>
      <c r="L156" s="18">
        <v>1</v>
      </c>
      <c r="M156" s="18">
        <v>50</v>
      </c>
      <c r="N156" s="18"/>
      <c r="O156" s="18"/>
      <c r="P156" s="18"/>
      <c r="Q156" s="18"/>
      <c r="R156" s="18"/>
      <c r="S156" s="18"/>
      <c r="T156" s="18"/>
      <c r="U156" s="18">
        <f t="shared" si="2"/>
        <v>0</v>
      </c>
      <c r="V156" s="18"/>
      <c r="W156" s="532" t="s">
        <v>259</v>
      </c>
    </row>
    <row r="157" spans="1:24">
      <c r="A157" s="18">
        <v>155</v>
      </c>
      <c r="B157" s="18" t="s">
        <v>1166</v>
      </c>
      <c r="C157" s="18">
        <v>155</v>
      </c>
      <c r="D157" s="18">
        <v>646</v>
      </c>
      <c r="E157" s="18">
        <v>161004150</v>
      </c>
      <c r="F157" s="18">
        <v>58</v>
      </c>
      <c r="G157" s="18">
        <v>3283.08</v>
      </c>
      <c r="H157" s="82">
        <v>398.92</v>
      </c>
      <c r="I157" s="18">
        <v>0</v>
      </c>
      <c r="J157" s="18"/>
      <c r="K157" s="18"/>
      <c r="L157" s="18">
        <v>1</v>
      </c>
      <c r="M157" s="18">
        <v>55</v>
      </c>
      <c r="N157" s="18"/>
      <c r="O157" s="18"/>
      <c r="P157" s="18"/>
      <c r="Q157" s="18"/>
      <c r="R157" s="18"/>
      <c r="S157" s="18"/>
      <c r="T157" s="18"/>
      <c r="U157" s="18">
        <f t="shared" si="2"/>
        <v>0</v>
      </c>
      <c r="V157" s="18"/>
      <c r="W157" s="532" t="s">
        <v>259</v>
      </c>
    </row>
    <row r="158" spans="1:24">
      <c r="A158" s="18">
        <v>156</v>
      </c>
      <c r="B158" s="18" t="s">
        <v>1166</v>
      </c>
      <c r="C158" s="18">
        <v>156</v>
      </c>
      <c r="D158" s="18">
        <v>645</v>
      </c>
      <c r="E158" s="18">
        <v>141000386</v>
      </c>
      <c r="F158" s="18">
        <v>57</v>
      </c>
      <c r="G158" s="18">
        <v>3577.65</v>
      </c>
      <c r="H158" s="82">
        <v>377.35</v>
      </c>
      <c r="I158" s="18">
        <v>0</v>
      </c>
      <c r="J158" s="18"/>
      <c r="K158" s="18"/>
      <c r="L158" s="18">
        <v>1</v>
      </c>
      <c r="M158" s="18">
        <v>35</v>
      </c>
      <c r="N158" s="18"/>
      <c r="O158" s="18"/>
      <c r="P158" s="18"/>
      <c r="Q158" s="18"/>
      <c r="R158" s="18"/>
      <c r="S158" s="18"/>
      <c r="T158" s="18"/>
      <c r="U158" s="18">
        <f t="shared" si="2"/>
        <v>0</v>
      </c>
      <c r="V158" s="18"/>
      <c r="W158" s="533" t="s">
        <v>257</v>
      </c>
    </row>
    <row r="159" spans="1:24">
      <c r="A159" s="18">
        <v>157</v>
      </c>
      <c r="B159" s="18" t="s">
        <v>1166</v>
      </c>
      <c r="C159" s="18">
        <v>157</v>
      </c>
      <c r="D159" s="18">
        <v>647</v>
      </c>
      <c r="E159" s="18">
        <v>141000387</v>
      </c>
      <c r="F159" s="18">
        <v>59</v>
      </c>
      <c r="G159" s="18">
        <v>3451.45</v>
      </c>
      <c r="H159" s="82">
        <v>302.94</v>
      </c>
      <c r="I159" s="18">
        <v>1.39</v>
      </c>
      <c r="J159" s="18"/>
      <c r="K159" s="18"/>
      <c r="L159" s="18">
        <v>2</v>
      </c>
      <c r="M159" s="18">
        <v>40</v>
      </c>
      <c r="N159" s="18"/>
      <c r="O159" s="18"/>
      <c r="P159" s="18"/>
      <c r="Q159" s="18"/>
      <c r="R159" s="18"/>
      <c r="S159" s="18"/>
      <c r="T159" s="18"/>
      <c r="U159" s="18">
        <f t="shared" si="2"/>
        <v>0</v>
      </c>
      <c r="V159" s="18"/>
      <c r="W159" s="534" t="s">
        <v>257</v>
      </c>
    </row>
    <row r="160" spans="1:24">
      <c r="A160" s="18">
        <v>158</v>
      </c>
      <c r="B160" s="535" t="s">
        <v>1168</v>
      </c>
      <c r="C160" s="18">
        <v>158</v>
      </c>
      <c r="D160" s="18">
        <v>648</v>
      </c>
      <c r="E160" s="18">
        <v>161004151</v>
      </c>
      <c r="F160" s="18">
        <v>57</v>
      </c>
      <c r="G160" s="18">
        <v>3322.49</v>
      </c>
      <c r="H160" s="82">
        <v>286.51</v>
      </c>
      <c r="I160" s="18">
        <v>0</v>
      </c>
      <c r="J160" s="18"/>
      <c r="K160" s="18"/>
      <c r="L160" s="18">
        <v>2</v>
      </c>
      <c r="M160" s="18">
        <v>15</v>
      </c>
      <c r="N160" s="18"/>
      <c r="O160" s="18"/>
      <c r="P160" s="18"/>
      <c r="Q160" s="18"/>
      <c r="R160" s="18"/>
      <c r="S160" s="18"/>
      <c r="T160" s="18"/>
      <c r="U160" s="18">
        <f t="shared" si="2"/>
        <v>0</v>
      </c>
      <c r="V160" s="18"/>
      <c r="W160" s="535" t="s">
        <v>257</v>
      </c>
    </row>
    <row r="161" spans="1:24">
      <c r="A161" s="18">
        <v>159</v>
      </c>
      <c r="B161" s="535" t="s">
        <v>1168</v>
      </c>
      <c r="C161" s="18">
        <v>159</v>
      </c>
      <c r="D161" s="18">
        <v>649</v>
      </c>
      <c r="E161" s="18">
        <v>161004152</v>
      </c>
      <c r="F161" s="18">
        <v>59</v>
      </c>
      <c r="G161" s="18">
        <v>3446.42</v>
      </c>
      <c r="H161" s="82">
        <v>286.37</v>
      </c>
      <c r="I161" s="18">
        <v>0.79</v>
      </c>
      <c r="J161" s="18"/>
      <c r="K161" s="18"/>
      <c r="L161" s="18">
        <v>2</v>
      </c>
      <c r="M161" s="18">
        <v>15</v>
      </c>
      <c r="N161" s="18"/>
      <c r="O161" s="18"/>
      <c r="P161" s="18"/>
      <c r="Q161" s="18"/>
      <c r="R161" s="18"/>
      <c r="S161" s="18"/>
      <c r="T161" s="18"/>
      <c r="U161" s="18">
        <f t="shared" si="2"/>
        <v>0</v>
      </c>
      <c r="V161" s="18"/>
      <c r="W161" s="535" t="s">
        <v>257</v>
      </c>
      <c r="X161" s="76"/>
    </row>
    <row r="162" spans="1:24">
      <c r="A162" s="18">
        <v>160</v>
      </c>
      <c r="B162" s="535" t="s">
        <v>1168</v>
      </c>
      <c r="C162" s="18">
        <v>160</v>
      </c>
      <c r="D162" s="18">
        <v>650</v>
      </c>
      <c r="E162" s="18">
        <v>161004153</v>
      </c>
      <c r="F162" s="18">
        <v>58</v>
      </c>
      <c r="G162" s="18">
        <v>3424.04</v>
      </c>
      <c r="H162" s="82">
        <v>257.95999999999998</v>
      </c>
      <c r="I162" s="18">
        <v>0</v>
      </c>
      <c r="J162" s="18"/>
      <c r="K162" s="18"/>
      <c r="L162" s="18">
        <v>1</v>
      </c>
      <c r="M162" s="18">
        <v>55</v>
      </c>
      <c r="N162" s="18"/>
      <c r="O162" s="18"/>
      <c r="P162" s="18"/>
      <c r="Q162" s="18"/>
      <c r="R162" s="18"/>
      <c r="S162" s="18"/>
      <c r="T162" s="18"/>
      <c r="U162" s="18">
        <f t="shared" si="2"/>
        <v>0</v>
      </c>
      <c r="V162" s="18"/>
      <c r="W162" s="536" t="s">
        <v>257</v>
      </c>
      <c r="X162" s="93"/>
    </row>
    <row r="163" spans="1:24">
      <c r="A163" s="18">
        <v>161</v>
      </c>
      <c r="B163" s="535" t="s">
        <v>1168</v>
      </c>
      <c r="C163" s="18">
        <v>161</v>
      </c>
      <c r="D163" s="18">
        <v>651</v>
      </c>
      <c r="E163" s="18">
        <v>161004154</v>
      </c>
      <c r="F163" s="18">
        <v>58</v>
      </c>
      <c r="G163" s="18">
        <v>3411.68</v>
      </c>
      <c r="H163" s="82">
        <v>274.32</v>
      </c>
      <c r="I163" s="18">
        <v>0</v>
      </c>
      <c r="J163" s="18"/>
      <c r="K163" s="18"/>
      <c r="L163" s="18">
        <v>2</v>
      </c>
      <c r="M163" s="18">
        <v>5</v>
      </c>
      <c r="N163" s="18"/>
      <c r="O163" s="18"/>
      <c r="P163" s="18"/>
      <c r="Q163" s="18"/>
      <c r="R163" s="18"/>
      <c r="S163" s="18"/>
      <c r="T163" s="18"/>
      <c r="U163" s="18">
        <f t="shared" si="2"/>
        <v>0</v>
      </c>
      <c r="V163" s="18"/>
      <c r="W163" s="18" t="s">
        <v>257</v>
      </c>
    </row>
    <row r="164" spans="1:24">
      <c r="A164" s="18">
        <v>162</v>
      </c>
      <c r="B164" s="535" t="s">
        <v>1168</v>
      </c>
      <c r="C164" s="18">
        <v>162</v>
      </c>
      <c r="D164" s="18">
        <v>652</v>
      </c>
      <c r="E164" s="18">
        <v>161004155</v>
      </c>
      <c r="F164" s="18">
        <v>58</v>
      </c>
      <c r="G164" s="18">
        <v>3387.04</v>
      </c>
      <c r="H164" s="82">
        <v>276.95999999999998</v>
      </c>
      <c r="I164" s="18">
        <v>0</v>
      </c>
      <c r="J164" s="18"/>
      <c r="K164" s="18"/>
      <c r="L164" s="18">
        <v>1</v>
      </c>
      <c r="M164" s="18">
        <v>55</v>
      </c>
      <c r="N164" s="18"/>
      <c r="O164" s="18"/>
      <c r="P164" s="18"/>
      <c r="Q164" s="18"/>
      <c r="R164" s="18"/>
      <c r="S164" s="18"/>
      <c r="T164" s="18"/>
      <c r="U164" s="18">
        <f t="shared" si="2"/>
        <v>0</v>
      </c>
      <c r="V164" s="18"/>
      <c r="W164" s="18" t="s">
        <v>259</v>
      </c>
    </row>
    <row r="165" spans="1:24">
      <c r="A165" s="18">
        <v>163</v>
      </c>
      <c r="B165" s="535" t="s">
        <v>1168</v>
      </c>
      <c r="C165" s="18">
        <v>163</v>
      </c>
      <c r="D165" s="18">
        <v>653</v>
      </c>
      <c r="E165" s="18">
        <v>161004156</v>
      </c>
      <c r="F165" s="18">
        <v>58</v>
      </c>
      <c r="G165" s="18">
        <v>3381.87</v>
      </c>
      <c r="H165" s="82">
        <v>279.13</v>
      </c>
      <c r="I165" s="18">
        <v>0</v>
      </c>
      <c r="J165" s="18"/>
      <c r="K165" s="18"/>
      <c r="L165" s="18">
        <v>1</v>
      </c>
      <c r="M165" s="18">
        <v>35</v>
      </c>
      <c r="N165" s="18"/>
      <c r="O165" s="18"/>
      <c r="P165" s="18"/>
      <c r="Q165" s="18"/>
      <c r="R165" s="18"/>
      <c r="S165" s="18"/>
      <c r="T165" s="18"/>
      <c r="U165" s="18">
        <f t="shared" si="2"/>
        <v>0</v>
      </c>
      <c r="V165" s="18"/>
      <c r="W165" s="18" t="s">
        <v>259</v>
      </c>
    </row>
    <row r="166" spans="1:24">
      <c r="A166" s="18">
        <v>164</v>
      </c>
      <c r="B166" s="535" t="s">
        <v>1168</v>
      </c>
      <c r="C166" s="18">
        <v>164</v>
      </c>
      <c r="D166" s="18">
        <v>654</v>
      </c>
      <c r="E166" s="18">
        <v>161004157</v>
      </c>
      <c r="F166" s="18">
        <v>58</v>
      </c>
      <c r="G166" s="18">
        <v>3698.81</v>
      </c>
      <c r="H166" s="82">
        <v>355.19</v>
      </c>
      <c r="I166" s="18">
        <v>0</v>
      </c>
      <c r="J166" s="18"/>
      <c r="K166" s="18"/>
      <c r="L166" s="18">
        <v>1</v>
      </c>
      <c r="M166" s="18">
        <v>45</v>
      </c>
      <c r="N166" s="18"/>
      <c r="O166" s="18"/>
      <c r="P166" s="18"/>
      <c r="Q166" s="18"/>
      <c r="R166" s="18"/>
      <c r="S166" s="18"/>
      <c r="T166" s="18"/>
      <c r="U166" s="18">
        <f t="shared" si="2"/>
        <v>0</v>
      </c>
      <c r="V166" s="18"/>
      <c r="W166" s="18" t="s">
        <v>257</v>
      </c>
    </row>
    <row r="167" spans="1:24">
      <c r="A167" s="18">
        <v>165</v>
      </c>
      <c r="B167" s="535" t="s">
        <v>1168</v>
      </c>
      <c r="C167" s="18">
        <v>165</v>
      </c>
      <c r="D167" s="18">
        <v>655</v>
      </c>
      <c r="E167" s="18">
        <v>161004158</v>
      </c>
      <c r="F167" s="18">
        <v>58</v>
      </c>
      <c r="G167" s="18">
        <v>3438.42</v>
      </c>
      <c r="H167" s="82">
        <v>321.58</v>
      </c>
      <c r="I167" s="18">
        <v>0</v>
      </c>
      <c r="J167" s="18"/>
      <c r="K167" s="18"/>
      <c r="L167" s="18">
        <v>1</v>
      </c>
      <c r="M167" s="18">
        <v>40</v>
      </c>
      <c r="N167" s="18"/>
      <c r="O167" s="18"/>
      <c r="P167" s="18"/>
      <c r="Q167" s="18"/>
      <c r="R167" s="18"/>
      <c r="S167" s="18"/>
      <c r="T167" s="18"/>
      <c r="U167" s="18">
        <f t="shared" si="2"/>
        <v>0</v>
      </c>
      <c r="V167" s="18"/>
      <c r="W167" s="18" t="s">
        <v>257</v>
      </c>
    </row>
    <row r="168" spans="1:24">
      <c r="A168" s="18">
        <v>166</v>
      </c>
      <c r="B168" s="535" t="s">
        <v>1168</v>
      </c>
      <c r="C168" s="18">
        <v>166</v>
      </c>
      <c r="D168" s="18">
        <v>656</v>
      </c>
      <c r="E168" s="18">
        <v>161004159</v>
      </c>
      <c r="F168" s="18">
        <v>58</v>
      </c>
      <c r="G168" s="18">
        <v>3404.03</v>
      </c>
      <c r="H168" s="82">
        <v>288.47000000000003</v>
      </c>
      <c r="I168" s="18">
        <v>0</v>
      </c>
      <c r="J168" s="18"/>
      <c r="K168" s="18"/>
      <c r="L168" s="18">
        <v>2</v>
      </c>
      <c r="M168" s="18">
        <v>0</v>
      </c>
      <c r="N168" s="18"/>
      <c r="O168" s="18"/>
      <c r="P168" s="18"/>
      <c r="Q168" s="18"/>
      <c r="R168" s="18"/>
      <c r="S168" s="18"/>
      <c r="T168" s="18"/>
      <c r="U168" s="18">
        <f t="shared" ref="U168:U224" si="4">O168*5%</f>
        <v>0</v>
      </c>
      <c r="V168" s="18"/>
      <c r="W168" s="18" t="s">
        <v>257</v>
      </c>
    </row>
    <row r="169" spans="1:24">
      <c r="A169" s="18">
        <v>167</v>
      </c>
      <c r="B169" s="535" t="s">
        <v>1168</v>
      </c>
      <c r="C169" s="18">
        <v>167</v>
      </c>
      <c r="D169" s="18">
        <v>657</v>
      </c>
      <c r="E169" s="18">
        <v>161004160</v>
      </c>
      <c r="F169" s="18">
        <v>57</v>
      </c>
      <c r="G169" s="18">
        <v>3367.5</v>
      </c>
      <c r="H169" s="82">
        <v>277.88</v>
      </c>
      <c r="I169" s="18">
        <v>1.38</v>
      </c>
      <c r="J169" s="18"/>
      <c r="K169" s="18"/>
      <c r="L169" s="18">
        <v>1</v>
      </c>
      <c r="M169" s="18">
        <v>50</v>
      </c>
      <c r="N169" s="18"/>
      <c r="O169" s="18"/>
      <c r="P169" s="18"/>
      <c r="Q169" s="18"/>
      <c r="R169" s="18"/>
      <c r="S169" s="18"/>
      <c r="T169" s="18"/>
      <c r="U169" s="18">
        <f t="shared" si="4"/>
        <v>0</v>
      </c>
      <c r="V169" s="18"/>
      <c r="W169" s="18" t="s">
        <v>257</v>
      </c>
    </row>
    <row r="170" spans="1:24">
      <c r="A170" s="18">
        <v>168</v>
      </c>
      <c r="B170" s="537" t="s">
        <v>1169</v>
      </c>
      <c r="C170" s="18">
        <v>168</v>
      </c>
      <c r="D170" s="18">
        <v>658</v>
      </c>
      <c r="E170" s="18">
        <v>161004161</v>
      </c>
      <c r="F170" s="18">
        <v>59</v>
      </c>
      <c r="G170" s="18">
        <v>3523.42</v>
      </c>
      <c r="H170" s="82">
        <v>208.58</v>
      </c>
      <c r="I170" s="18">
        <v>0</v>
      </c>
      <c r="J170" s="18"/>
      <c r="K170" s="18"/>
      <c r="L170" s="18">
        <v>1</v>
      </c>
      <c r="M170" s="18">
        <v>45</v>
      </c>
      <c r="N170" s="18"/>
      <c r="O170" s="18"/>
      <c r="P170" s="18"/>
      <c r="Q170" s="18"/>
      <c r="R170" s="18"/>
      <c r="S170" s="18"/>
      <c r="T170" s="18"/>
      <c r="U170" s="18">
        <f t="shared" si="4"/>
        <v>0</v>
      </c>
      <c r="V170" s="18"/>
      <c r="W170" s="18" t="s">
        <v>257</v>
      </c>
    </row>
    <row r="171" spans="1:24">
      <c r="A171" s="18">
        <v>169</v>
      </c>
      <c r="B171" s="537" t="s">
        <v>1169</v>
      </c>
      <c r="C171" s="18">
        <v>169</v>
      </c>
      <c r="D171" s="18">
        <v>659</v>
      </c>
      <c r="E171" s="18">
        <v>161004162</v>
      </c>
      <c r="F171" s="18">
        <v>57</v>
      </c>
      <c r="G171" s="18">
        <v>3391.85</v>
      </c>
      <c r="H171" s="82">
        <v>235.15</v>
      </c>
      <c r="I171" s="18">
        <v>0</v>
      </c>
      <c r="J171" s="18"/>
      <c r="K171" s="18"/>
      <c r="L171" s="18">
        <v>1</v>
      </c>
      <c r="M171" s="18">
        <v>50</v>
      </c>
      <c r="N171" s="18"/>
      <c r="O171" s="18"/>
      <c r="P171" s="18"/>
      <c r="Q171" s="18"/>
      <c r="R171" s="18"/>
      <c r="S171" s="18"/>
      <c r="T171" s="18"/>
      <c r="U171" s="18">
        <f t="shared" si="4"/>
        <v>0</v>
      </c>
      <c r="V171" s="18"/>
      <c r="W171" s="18" t="s">
        <v>257</v>
      </c>
    </row>
    <row r="172" spans="1:24">
      <c r="A172" s="18">
        <v>170</v>
      </c>
      <c r="B172" s="537" t="s">
        <v>1169</v>
      </c>
      <c r="C172" s="18">
        <v>170</v>
      </c>
      <c r="D172" s="18">
        <v>660</v>
      </c>
      <c r="E172" s="18">
        <v>161004163</v>
      </c>
      <c r="F172" s="18">
        <v>57</v>
      </c>
      <c r="G172" s="18">
        <v>3370.26</v>
      </c>
      <c r="H172" s="82">
        <v>229.74</v>
      </c>
      <c r="I172" s="18">
        <v>0</v>
      </c>
      <c r="J172" s="18"/>
      <c r="K172" s="18"/>
      <c r="L172" s="18">
        <v>1</v>
      </c>
      <c r="M172" s="18">
        <v>45</v>
      </c>
      <c r="N172" s="18"/>
      <c r="O172" s="18"/>
      <c r="P172" s="18"/>
      <c r="Q172" s="18"/>
      <c r="R172" s="18"/>
      <c r="S172" s="18"/>
      <c r="T172" s="18"/>
      <c r="U172" s="18">
        <f t="shared" si="4"/>
        <v>0</v>
      </c>
      <c r="V172" s="18"/>
      <c r="W172" s="538" t="s">
        <v>257</v>
      </c>
    </row>
    <row r="173" spans="1:24">
      <c r="A173" s="18">
        <v>171</v>
      </c>
      <c r="B173" s="537" t="s">
        <v>1169</v>
      </c>
      <c r="C173" s="18">
        <v>171</v>
      </c>
      <c r="D173" s="18">
        <v>661</v>
      </c>
      <c r="E173" s="18">
        <v>161004164</v>
      </c>
      <c r="F173" s="18">
        <v>57</v>
      </c>
      <c r="G173" s="18">
        <v>3336.63</v>
      </c>
      <c r="H173" s="82">
        <v>272.37</v>
      </c>
      <c r="I173" s="18">
        <v>0</v>
      </c>
      <c r="J173" s="18"/>
      <c r="K173" s="18"/>
      <c r="L173" s="18">
        <v>1</v>
      </c>
      <c r="M173" s="18">
        <v>35</v>
      </c>
      <c r="N173" s="18"/>
      <c r="O173" s="18"/>
      <c r="P173" s="18"/>
      <c r="Q173" s="18"/>
      <c r="R173" s="18"/>
      <c r="S173" s="18"/>
      <c r="T173" s="18"/>
      <c r="U173" s="18">
        <f t="shared" si="4"/>
        <v>0</v>
      </c>
      <c r="V173" s="18"/>
      <c r="W173" s="539" t="s">
        <v>259</v>
      </c>
    </row>
    <row r="174" spans="1:24">
      <c r="A174" s="18">
        <v>172</v>
      </c>
      <c r="B174" s="537" t="s">
        <v>1169</v>
      </c>
      <c r="C174" s="18">
        <v>172</v>
      </c>
      <c r="D174" s="18">
        <v>662</v>
      </c>
      <c r="E174" s="18">
        <v>161004165</v>
      </c>
      <c r="F174" s="18">
        <v>58</v>
      </c>
      <c r="G174" s="18">
        <v>3688.6</v>
      </c>
      <c r="H174" s="82">
        <v>371.4</v>
      </c>
      <c r="I174" s="18">
        <v>0</v>
      </c>
      <c r="J174" s="18"/>
      <c r="K174" s="18"/>
      <c r="L174" s="18">
        <v>2</v>
      </c>
      <c r="M174" s="18">
        <v>15</v>
      </c>
      <c r="N174" s="18"/>
      <c r="O174" s="18"/>
      <c r="P174" s="18"/>
      <c r="Q174" s="18"/>
      <c r="R174" s="18"/>
      <c r="S174" s="18"/>
      <c r="T174" s="18"/>
      <c r="U174" s="18">
        <f t="shared" si="4"/>
        <v>0</v>
      </c>
      <c r="V174" s="18"/>
      <c r="W174" s="539" t="s">
        <v>257</v>
      </c>
    </row>
    <row r="175" spans="1:24">
      <c r="A175" s="18">
        <v>173</v>
      </c>
      <c r="B175" s="537" t="s">
        <v>1169</v>
      </c>
      <c r="C175" s="18">
        <v>173</v>
      </c>
      <c r="D175" s="18">
        <v>663</v>
      </c>
      <c r="E175" s="18">
        <v>161004166</v>
      </c>
      <c r="F175" s="18">
        <v>59</v>
      </c>
      <c r="G175" s="18">
        <v>3503.25</v>
      </c>
      <c r="H175" s="82">
        <v>225.75</v>
      </c>
      <c r="I175" s="18">
        <v>0</v>
      </c>
      <c r="J175" s="18"/>
      <c r="K175" s="18"/>
      <c r="L175" s="18">
        <v>1</v>
      </c>
      <c r="M175" s="18">
        <v>50</v>
      </c>
      <c r="N175" s="18"/>
      <c r="O175" s="18"/>
      <c r="P175" s="18"/>
      <c r="Q175" s="18"/>
      <c r="R175" s="18"/>
      <c r="S175" s="18"/>
      <c r="T175" s="18"/>
      <c r="U175" s="18">
        <f t="shared" si="4"/>
        <v>0</v>
      </c>
      <c r="V175" s="18"/>
      <c r="W175" s="539" t="s">
        <v>259</v>
      </c>
    </row>
    <row r="176" spans="1:24">
      <c r="A176" s="18">
        <v>174</v>
      </c>
      <c r="B176" s="537" t="s">
        <v>1169</v>
      </c>
      <c r="C176" s="18">
        <v>174</v>
      </c>
      <c r="D176" s="18">
        <v>664</v>
      </c>
      <c r="E176" s="18">
        <v>161004167</v>
      </c>
      <c r="F176" s="18">
        <v>58</v>
      </c>
      <c r="G176" s="18">
        <v>3259.83</v>
      </c>
      <c r="H176" s="82">
        <v>413.17</v>
      </c>
      <c r="I176" s="18">
        <v>0</v>
      </c>
      <c r="J176" s="18"/>
      <c r="K176" s="18"/>
      <c r="L176" s="18">
        <v>2</v>
      </c>
      <c r="M176" s="18">
        <v>5</v>
      </c>
      <c r="N176" s="18"/>
      <c r="O176" s="18"/>
      <c r="P176" s="18"/>
      <c r="Q176" s="18"/>
      <c r="R176" s="18"/>
      <c r="S176" s="18"/>
      <c r="T176" s="18"/>
      <c r="U176" s="18">
        <f t="shared" si="4"/>
        <v>0</v>
      </c>
      <c r="V176" s="18"/>
      <c r="W176" s="18" t="s">
        <v>257</v>
      </c>
    </row>
    <row r="177" spans="1:23">
      <c r="A177" s="18">
        <v>175</v>
      </c>
      <c r="B177" s="537" t="s">
        <v>1169</v>
      </c>
      <c r="C177" s="18">
        <v>175</v>
      </c>
      <c r="D177" s="18">
        <v>665</v>
      </c>
      <c r="E177" s="18">
        <v>161004168</v>
      </c>
      <c r="F177" s="18">
        <v>58</v>
      </c>
      <c r="G177" s="18">
        <v>3328.92</v>
      </c>
      <c r="H177" s="82">
        <v>351.08</v>
      </c>
      <c r="I177" s="18">
        <v>0</v>
      </c>
      <c r="J177" s="18"/>
      <c r="K177" s="18"/>
      <c r="L177" s="18">
        <v>2</v>
      </c>
      <c r="M177" s="18">
        <v>10</v>
      </c>
      <c r="N177" s="18"/>
      <c r="O177" s="18"/>
      <c r="P177" s="18"/>
      <c r="Q177" s="18"/>
      <c r="R177" s="18"/>
      <c r="S177" s="18"/>
      <c r="T177" s="18"/>
      <c r="U177" s="18">
        <f t="shared" si="4"/>
        <v>0</v>
      </c>
      <c r="V177" s="18"/>
      <c r="W177" s="540" t="s">
        <v>257</v>
      </c>
    </row>
    <row r="178" spans="1:23">
      <c r="A178" s="18">
        <v>176</v>
      </c>
      <c r="B178" s="18" t="s">
        <v>1170</v>
      </c>
      <c r="C178" s="18">
        <v>176</v>
      </c>
      <c r="D178" s="18">
        <v>666</v>
      </c>
      <c r="E178" s="18">
        <v>161004169</v>
      </c>
      <c r="F178" s="18">
        <v>57</v>
      </c>
      <c r="G178" s="18">
        <v>3327.25</v>
      </c>
      <c r="H178" s="82">
        <v>283.75</v>
      </c>
      <c r="I178" s="18">
        <v>0</v>
      </c>
      <c r="J178" s="18"/>
      <c r="K178" s="18"/>
      <c r="L178" s="18">
        <v>2</v>
      </c>
      <c r="M178" s="18">
        <v>10</v>
      </c>
      <c r="N178" s="18"/>
      <c r="O178" s="18"/>
      <c r="P178" s="18"/>
      <c r="Q178" s="18"/>
      <c r="R178" s="18"/>
      <c r="S178" s="18"/>
      <c r="T178" s="18"/>
      <c r="U178" s="18">
        <f t="shared" si="4"/>
        <v>0</v>
      </c>
      <c r="V178" s="18"/>
      <c r="W178" s="540" t="s">
        <v>259</v>
      </c>
    </row>
    <row r="179" spans="1:23">
      <c r="A179" s="18">
        <v>177</v>
      </c>
      <c r="B179" s="18" t="s">
        <v>1170</v>
      </c>
      <c r="C179" s="18">
        <v>177</v>
      </c>
      <c r="D179" s="18">
        <v>667</v>
      </c>
      <c r="E179" s="18">
        <v>161004170</v>
      </c>
      <c r="F179" s="18">
        <v>56</v>
      </c>
      <c r="G179" s="18">
        <v>3524.65</v>
      </c>
      <c r="H179" s="82">
        <v>360.35</v>
      </c>
      <c r="I179" s="18">
        <v>0</v>
      </c>
      <c r="J179" s="18"/>
      <c r="K179" s="18"/>
      <c r="L179" s="18">
        <v>2</v>
      </c>
      <c r="M179" s="18">
        <v>10</v>
      </c>
      <c r="N179" s="18"/>
      <c r="O179" s="18"/>
      <c r="P179" s="18"/>
      <c r="Q179" s="18"/>
      <c r="R179" s="18"/>
      <c r="S179" s="18"/>
      <c r="T179" s="18"/>
      <c r="U179" s="18">
        <f t="shared" si="4"/>
        <v>0</v>
      </c>
      <c r="V179" s="18"/>
      <c r="W179" s="18" t="s">
        <v>257</v>
      </c>
    </row>
    <row r="180" spans="1:23">
      <c r="A180" s="18">
        <v>178</v>
      </c>
      <c r="B180" s="18" t="s">
        <v>1170</v>
      </c>
      <c r="C180" s="18">
        <v>178</v>
      </c>
      <c r="D180" s="18">
        <v>668</v>
      </c>
      <c r="E180" s="18">
        <v>161004171</v>
      </c>
      <c r="F180" s="18">
        <v>58</v>
      </c>
      <c r="G180" s="18">
        <v>3379.62</v>
      </c>
      <c r="H180" s="82">
        <v>380.38</v>
      </c>
      <c r="I180" s="18">
        <v>0</v>
      </c>
      <c r="J180" s="18"/>
      <c r="K180" s="18"/>
      <c r="L180" s="18">
        <v>2</v>
      </c>
      <c r="M180" s="18">
        <v>10</v>
      </c>
      <c r="N180" s="18"/>
      <c r="O180" s="18"/>
      <c r="P180" s="18"/>
      <c r="Q180" s="18"/>
      <c r="R180" s="18"/>
      <c r="S180" s="18"/>
      <c r="T180" s="18"/>
      <c r="U180" s="18">
        <f t="shared" si="4"/>
        <v>0</v>
      </c>
      <c r="V180" s="18"/>
      <c r="W180" s="18" t="s">
        <v>257</v>
      </c>
    </row>
    <row r="181" spans="1:23">
      <c r="A181" s="18">
        <v>179</v>
      </c>
      <c r="B181" s="18" t="s">
        <v>1170</v>
      </c>
      <c r="C181" s="18">
        <v>179</v>
      </c>
      <c r="D181" s="18">
        <v>669</v>
      </c>
      <c r="E181" s="18">
        <v>161004172</v>
      </c>
      <c r="F181" s="18">
        <v>58</v>
      </c>
      <c r="G181" s="18">
        <v>3615.01</v>
      </c>
      <c r="H181" s="82">
        <v>438.99</v>
      </c>
      <c r="I181" s="18">
        <v>0</v>
      </c>
      <c r="J181" s="18"/>
      <c r="K181" s="18"/>
      <c r="L181" s="18">
        <v>1</v>
      </c>
      <c r="M181" s="18">
        <v>50</v>
      </c>
      <c r="N181" s="18"/>
      <c r="O181" s="18"/>
      <c r="P181" s="18"/>
      <c r="Q181" s="18"/>
      <c r="R181" s="18"/>
      <c r="S181" s="18"/>
      <c r="T181" s="18"/>
      <c r="U181" s="18">
        <f t="shared" si="4"/>
        <v>0</v>
      </c>
      <c r="V181" s="18"/>
      <c r="W181" s="18" t="s">
        <v>257</v>
      </c>
    </row>
    <row r="182" spans="1:23">
      <c r="A182" s="18">
        <v>180</v>
      </c>
      <c r="B182" s="18" t="s">
        <v>1170</v>
      </c>
      <c r="C182" s="18">
        <v>180</v>
      </c>
      <c r="D182" s="18">
        <v>670</v>
      </c>
      <c r="E182" s="91">
        <v>151000116</v>
      </c>
      <c r="F182" s="18">
        <v>56</v>
      </c>
      <c r="G182" s="18">
        <v>3308.22</v>
      </c>
      <c r="H182" s="82">
        <v>277.77999999999997</v>
      </c>
      <c r="I182" s="18">
        <v>0</v>
      </c>
      <c r="J182" s="18"/>
      <c r="K182" s="18"/>
      <c r="L182" s="18">
        <v>1</v>
      </c>
      <c r="M182" s="18">
        <v>35</v>
      </c>
      <c r="N182" s="18"/>
      <c r="O182" s="18"/>
      <c r="P182" s="18"/>
      <c r="Q182" s="18"/>
      <c r="R182" s="18"/>
      <c r="S182" s="18"/>
      <c r="T182" s="18"/>
      <c r="U182" s="18">
        <f t="shared" si="4"/>
        <v>0</v>
      </c>
      <c r="V182" s="18"/>
      <c r="W182" s="18" t="s">
        <v>259</v>
      </c>
    </row>
    <row r="183" spans="1:23">
      <c r="A183" s="18">
        <v>181</v>
      </c>
      <c r="B183" s="18" t="s">
        <v>1170</v>
      </c>
      <c r="C183" s="18">
        <v>181</v>
      </c>
      <c r="D183" s="18">
        <v>671</v>
      </c>
      <c r="E183" s="18">
        <v>151000117</v>
      </c>
      <c r="F183" s="18">
        <v>57</v>
      </c>
      <c r="G183" s="18">
        <v>3369.3</v>
      </c>
      <c r="H183" s="82">
        <v>236.7</v>
      </c>
      <c r="I183" s="18">
        <v>0</v>
      </c>
      <c r="J183" s="18"/>
      <c r="K183" s="18"/>
      <c r="L183" s="18">
        <v>1</v>
      </c>
      <c r="M183" s="18">
        <v>55</v>
      </c>
      <c r="N183" s="18"/>
      <c r="O183" s="18"/>
      <c r="P183" s="18"/>
      <c r="Q183" s="18"/>
      <c r="R183" s="18"/>
      <c r="S183" s="18"/>
      <c r="T183" s="18"/>
      <c r="U183" s="18">
        <f t="shared" si="4"/>
        <v>0</v>
      </c>
      <c r="V183" s="18"/>
      <c r="W183" s="18" t="s">
        <v>257</v>
      </c>
    </row>
    <row r="184" spans="1:23">
      <c r="A184" s="18">
        <v>182</v>
      </c>
      <c r="B184" s="18" t="s">
        <v>1170</v>
      </c>
      <c r="C184" s="18">
        <v>182</v>
      </c>
      <c r="D184" s="18">
        <v>672</v>
      </c>
      <c r="E184" s="91">
        <v>161004173</v>
      </c>
      <c r="F184" s="18">
        <v>57</v>
      </c>
      <c r="G184" s="18">
        <v>3386.24</v>
      </c>
      <c r="H184" s="82">
        <v>244.96</v>
      </c>
      <c r="I184" s="18">
        <v>1.19</v>
      </c>
      <c r="J184" s="18"/>
      <c r="K184" s="18"/>
      <c r="L184" s="18">
        <v>2</v>
      </c>
      <c r="M184" s="18">
        <v>45</v>
      </c>
      <c r="N184" s="18"/>
      <c r="O184" s="18"/>
      <c r="P184" s="18"/>
      <c r="Q184" s="18"/>
      <c r="R184" s="18"/>
      <c r="S184" s="18"/>
      <c r="T184" s="18"/>
      <c r="U184" s="18">
        <f t="shared" si="4"/>
        <v>0</v>
      </c>
      <c r="V184" s="18"/>
      <c r="W184" s="541" t="s">
        <v>259</v>
      </c>
    </row>
    <row r="185" spans="1:23">
      <c r="A185" s="18">
        <v>183</v>
      </c>
      <c r="B185" s="18" t="s">
        <v>1170</v>
      </c>
      <c r="C185" s="18">
        <v>183</v>
      </c>
      <c r="D185" s="18">
        <v>673</v>
      </c>
      <c r="E185" s="89">
        <v>161004174</v>
      </c>
      <c r="F185" s="18">
        <v>58</v>
      </c>
      <c r="G185" s="18">
        <v>3401.84</v>
      </c>
      <c r="H185" s="82">
        <v>262.16000000000003</v>
      </c>
      <c r="I185" s="18">
        <v>0</v>
      </c>
      <c r="J185" s="18"/>
      <c r="K185" s="18"/>
      <c r="L185" s="18">
        <v>2</v>
      </c>
      <c r="M185" s="18">
        <v>10</v>
      </c>
      <c r="N185" s="18"/>
      <c r="O185" s="18"/>
      <c r="P185" s="18"/>
      <c r="Q185" s="18"/>
      <c r="R185" s="18"/>
      <c r="S185" s="18"/>
      <c r="T185" s="18"/>
      <c r="U185" s="18">
        <f t="shared" si="4"/>
        <v>0</v>
      </c>
      <c r="V185" s="18"/>
      <c r="W185" s="542" t="s">
        <v>257</v>
      </c>
    </row>
    <row r="186" spans="1:23">
      <c r="A186" s="18">
        <v>184</v>
      </c>
      <c r="B186" s="18" t="s">
        <v>1170</v>
      </c>
      <c r="C186" s="18">
        <v>184</v>
      </c>
      <c r="D186" s="18">
        <v>674</v>
      </c>
      <c r="E186" s="91">
        <v>161004175</v>
      </c>
      <c r="F186" s="18">
        <v>57</v>
      </c>
      <c r="G186" s="18">
        <v>3311.66</v>
      </c>
      <c r="H186" s="82">
        <v>288.33999999999997</v>
      </c>
      <c r="I186" s="18">
        <v>0</v>
      </c>
      <c r="J186" s="18"/>
      <c r="K186" s="18"/>
      <c r="L186" s="18">
        <v>2</v>
      </c>
      <c r="M186" s="18">
        <v>25</v>
      </c>
      <c r="N186" s="18"/>
      <c r="O186" s="18"/>
      <c r="P186" s="18"/>
      <c r="Q186" s="18"/>
      <c r="R186" s="18"/>
      <c r="S186" s="18"/>
      <c r="T186" s="18"/>
      <c r="U186" s="18">
        <f t="shared" si="4"/>
        <v>0</v>
      </c>
      <c r="V186" s="18"/>
      <c r="W186" s="542" t="s">
        <v>257</v>
      </c>
    </row>
    <row r="187" spans="1:23">
      <c r="A187" s="18">
        <v>185</v>
      </c>
      <c r="B187" s="18" t="s">
        <v>1171</v>
      </c>
      <c r="C187" s="18">
        <v>185</v>
      </c>
      <c r="D187" s="18">
        <v>675</v>
      </c>
      <c r="E187" s="89">
        <v>161004176</v>
      </c>
      <c r="F187" s="18">
        <v>59</v>
      </c>
      <c r="G187" s="18">
        <v>3425.24</v>
      </c>
      <c r="H187" s="82">
        <v>300.95</v>
      </c>
      <c r="I187" s="18">
        <v>0.19</v>
      </c>
      <c r="J187" s="18"/>
      <c r="K187" s="18"/>
      <c r="L187" s="18">
        <v>2</v>
      </c>
      <c r="M187" s="18">
        <v>0</v>
      </c>
      <c r="N187" s="18"/>
      <c r="O187" s="18"/>
      <c r="P187" s="18"/>
      <c r="Q187" s="18"/>
      <c r="R187" s="18"/>
      <c r="S187" s="18"/>
      <c r="T187" s="18"/>
      <c r="U187" s="18">
        <f t="shared" si="4"/>
        <v>0</v>
      </c>
      <c r="V187" s="18"/>
      <c r="W187" s="557" t="s">
        <v>257</v>
      </c>
    </row>
    <row r="188" spans="1:23" s="79" customFormat="1">
      <c r="A188" s="18">
        <v>186</v>
      </c>
      <c r="B188" s="18" t="s">
        <v>1171</v>
      </c>
      <c r="C188" s="18">
        <v>186</v>
      </c>
      <c r="D188" s="19">
        <v>676</v>
      </c>
      <c r="E188" s="91">
        <v>161004177</v>
      </c>
      <c r="F188" s="19">
        <v>57</v>
      </c>
      <c r="G188" s="19">
        <v>3389.88</v>
      </c>
      <c r="H188" s="19">
        <v>208.31</v>
      </c>
      <c r="I188" s="19">
        <v>0.19</v>
      </c>
      <c r="J188" s="87"/>
      <c r="K188" s="87"/>
      <c r="L188" s="19">
        <v>1</v>
      </c>
      <c r="M188" s="19">
        <v>55</v>
      </c>
      <c r="N188" s="87"/>
      <c r="O188" s="87"/>
      <c r="P188" s="87"/>
      <c r="Q188" s="87"/>
      <c r="R188" s="87"/>
      <c r="S188" s="87"/>
      <c r="T188" s="87"/>
      <c r="U188" s="18">
        <f t="shared" si="4"/>
        <v>0</v>
      </c>
      <c r="V188" s="18"/>
      <c r="W188" s="543" t="s">
        <v>257</v>
      </c>
    </row>
    <row r="189" spans="1:23">
      <c r="A189" s="18">
        <v>187</v>
      </c>
      <c r="B189" s="18" t="s">
        <v>1171</v>
      </c>
      <c r="C189" s="18">
        <v>187</v>
      </c>
      <c r="D189" s="18">
        <v>677</v>
      </c>
      <c r="E189" s="89">
        <v>161004178</v>
      </c>
      <c r="F189" s="19">
        <v>58</v>
      </c>
      <c r="G189" s="19">
        <v>3438.23</v>
      </c>
      <c r="H189" s="82">
        <v>230.77</v>
      </c>
      <c r="I189" s="19">
        <v>0</v>
      </c>
      <c r="J189" s="18"/>
      <c r="K189" s="18"/>
      <c r="L189" s="18">
        <v>1</v>
      </c>
      <c r="M189" s="18">
        <v>45</v>
      </c>
      <c r="N189" s="18"/>
      <c r="O189" s="18"/>
      <c r="P189" s="18"/>
      <c r="Q189" s="18"/>
      <c r="R189" s="18"/>
      <c r="S189" s="18"/>
      <c r="T189" s="18"/>
      <c r="U189" s="18">
        <f t="shared" si="4"/>
        <v>0</v>
      </c>
      <c r="V189" s="18"/>
      <c r="W189" s="543" t="s">
        <v>257</v>
      </c>
    </row>
    <row r="190" spans="1:23">
      <c r="A190" s="18">
        <v>188</v>
      </c>
      <c r="B190" s="18" t="s">
        <v>1171</v>
      </c>
      <c r="C190" s="18">
        <v>188</v>
      </c>
      <c r="D190" s="18">
        <v>678</v>
      </c>
      <c r="E190" s="91">
        <v>161004179</v>
      </c>
      <c r="F190" s="18">
        <v>58</v>
      </c>
      <c r="G190" s="18">
        <v>3433.08</v>
      </c>
      <c r="H190" s="82">
        <v>252.92</v>
      </c>
      <c r="I190" s="18">
        <v>0</v>
      </c>
      <c r="J190" s="18"/>
      <c r="K190" s="18"/>
      <c r="L190" s="18">
        <v>1</v>
      </c>
      <c r="M190" s="18">
        <v>45</v>
      </c>
      <c r="N190" s="18"/>
      <c r="O190" s="18"/>
      <c r="P190" s="18"/>
      <c r="Q190" s="18"/>
      <c r="R190" s="18"/>
      <c r="S190" s="18"/>
      <c r="T190" s="18"/>
      <c r="U190" s="18">
        <f t="shared" si="4"/>
        <v>0</v>
      </c>
      <c r="V190" s="18"/>
      <c r="W190" s="543" t="s">
        <v>259</v>
      </c>
    </row>
    <row r="191" spans="1:23">
      <c r="A191" s="18">
        <v>189</v>
      </c>
      <c r="B191" s="18" t="s">
        <v>1171</v>
      </c>
      <c r="C191" s="18">
        <v>189</v>
      </c>
      <c r="D191" s="18">
        <v>679</v>
      </c>
      <c r="E191" s="89">
        <v>161004180</v>
      </c>
      <c r="F191" s="18">
        <v>58</v>
      </c>
      <c r="G191" s="18">
        <v>3698.8</v>
      </c>
      <c r="H191" s="82">
        <v>361.2</v>
      </c>
      <c r="I191" s="18">
        <v>0</v>
      </c>
      <c r="J191" s="18"/>
      <c r="K191" s="18"/>
      <c r="L191" s="18">
        <v>1</v>
      </c>
      <c r="M191" s="18">
        <v>45</v>
      </c>
      <c r="N191" s="18"/>
      <c r="O191" s="18"/>
      <c r="P191" s="18"/>
      <c r="Q191" s="18"/>
      <c r="R191" s="18"/>
      <c r="S191" s="18"/>
      <c r="T191" s="18"/>
      <c r="U191" s="18">
        <f t="shared" si="4"/>
        <v>0</v>
      </c>
      <c r="V191" s="18"/>
      <c r="W191" s="543" t="s">
        <v>257</v>
      </c>
    </row>
    <row r="192" spans="1:23">
      <c r="A192" s="18">
        <v>190</v>
      </c>
      <c r="B192" s="18" t="s">
        <v>1171</v>
      </c>
      <c r="C192" s="18">
        <v>190</v>
      </c>
      <c r="D192" s="18">
        <v>680</v>
      </c>
      <c r="E192" s="91">
        <v>161004181</v>
      </c>
      <c r="F192" s="18">
        <v>57</v>
      </c>
      <c r="G192" s="18">
        <v>3362.65</v>
      </c>
      <c r="H192" s="92">
        <v>238.35</v>
      </c>
      <c r="I192" s="18">
        <v>0</v>
      </c>
      <c r="J192" s="18"/>
      <c r="K192" s="18"/>
      <c r="L192" s="18">
        <v>1</v>
      </c>
      <c r="M192" s="18">
        <v>50</v>
      </c>
      <c r="N192" s="18"/>
      <c r="O192" s="18"/>
      <c r="P192" s="18"/>
      <c r="Q192" s="18"/>
      <c r="R192" s="18"/>
      <c r="S192" s="18"/>
      <c r="T192" s="18"/>
      <c r="U192" s="18">
        <f t="shared" si="4"/>
        <v>0</v>
      </c>
      <c r="V192" s="18"/>
      <c r="W192" s="18" t="s">
        <v>257</v>
      </c>
    </row>
    <row r="193" spans="1:23">
      <c r="A193" s="18">
        <v>191</v>
      </c>
      <c r="B193" s="18" t="s">
        <v>1171</v>
      </c>
      <c r="C193" s="18">
        <v>191</v>
      </c>
      <c r="D193" s="18">
        <v>681</v>
      </c>
      <c r="E193" s="89">
        <v>161004182</v>
      </c>
      <c r="F193" s="18">
        <v>58</v>
      </c>
      <c r="G193" s="18">
        <v>3412.03</v>
      </c>
      <c r="H193" s="82">
        <v>260.97000000000003</v>
      </c>
      <c r="I193" s="18">
        <v>0</v>
      </c>
      <c r="J193" s="18"/>
      <c r="K193" s="18"/>
      <c r="L193" s="18">
        <v>1</v>
      </c>
      <c r="M193" s="18">
        <v>45</v>
      </c>
      <c r="N193" s="18"/>
      <c r="O193" s="18"/>
      <c r="P193" s="18"/>
      <c r="Q193" s="18"/>
      <c r="R193" s="18"/>
      <c r="S193" s="18"/>
      <c r="T193" s="18"/>
      <c r="U193" s="18">
        <f t="shared" si="4"/>
        <v>0</v>
      </c>
      <c r="V193" s="18"/>
      <c r="W193" s="18" t="s">
        <v>257</v>
      </c>
    </row>
    <row r="194" spans="1:23">
      <c r="A194" s="18">
        <v>192</v>
      </c>
      <c r="B194" s="18" t="s">
        <v>1171</v>
      </c>
      <c r="C194" s="18">
        <v>192</v>
      </c>
      <c r="D194" s="18">
        <v>682</v>
      </c>
      <c r="E194" s="91">
        <v>161004183</v>
      </c>
      <c r="F194" s="18">
        <v>57</v>
      </c>
      <c r="G194" s="18">
        <v>3349.69</v>
      </c>
      <c r="H194" s="82">
        <v>259.5</v>
      </c>
      <c r="I194" s="18">
        <v>0.19</v>
      </c>
      <c r="J194" s="18"/>
      <c r="K194" s="18"/>
      <c r="L194" s="18">
        <v>2</v>
      </c>
      <c r="M194" s="18">
        <v>20</v>
      </c>
      <c r="N194" s="18"/>
      <c r="O194" s="18"/>
      <c r="P194" s="18"/>
      <c r="Q194" s="18"/>
      <c r="R194" s="18"/>
      <c r="S194" s="18"/>
      <c r="T194" s="18"/>
      <c r="U194" s="18">
        <f t="shared" si="4"/>
        <v>0</v>
      </c>
      <c r="V194" s="18"/>
      <c r="W194" s="544" t="s">
        <v>257</v>
      </c>
    </row>
    <row r="195" spans="1:23">
      <c r="A195" s="18">
        <v>193</v>
      </c>
      <c r="B195" s="18" t="s">
        <v>1171</v>
      </c>
      <c r="C195" s="18">
        <v>193</v>
      </c>
      <c r="D195" s="18">
        <v>683</v>
      </c>
      <c r="E195" s="89">
        <v>161004184</v>
      </c>
      <c r="F195" s="18">
        <v>56</v>
      </c>
      <c r="G195" s="18">
        <v>3284.5</v>
      </c>
      <c r="H195" s="82">
        <v>258.89</v>
      </c>
      <c r="I195" s="18">
        <v>1.39</v>
      </c>
      <c r="J195" s="18"/>
      <c r="K195" s="18"/>
      <c r="L195" s="18">
        <v>2</v>
      </c>
      <c r="M195" s="18">
        <v>10</v>
      </c>
      <c r="N195" s="18"/>
      <c r="O195" s="18"/>
      <c r="P195" s="18"/>
      <c r="Q195" s="18"/>
      <c r="R195" s="18"/>
      <c r="S195" s="18"/>
      <c r="T195" s="18"/>
      <c r="U195" s="18">
        <f t="shared" si="4"/>
        <v>0</v>
      </c>
      <c r="V195" s="18"/>
      <c r="W195" s="18" t="s">
        <v>257</v>
      </c>
    </row>
    <row r="196" spans="1:23">
      <c r="A196" s="18">
        <v>194</v>
      </c>
      <c r="B196" s="545" t="s">
        <v>1172</v>
      </c>
      <c r="C196" s="18">
        <v>194</v>
      </c>
      <c r="D196" s="18">
        <v>684</v>
      </c>
      <c r="E196" s="91">
        <v>161004185</v>
      </c>
      <c r="F196" s="18">
        <v>57</v>
      </c>
      <c r="G196" s="18">
        <v>3513.25</v>
      </c>
      <c r="H196" s="82">
        <v>441.75</v>
      </c>
      <c r="I196" s="18">
        <v>0</v>
      </c>
      <c r="J196" s="18"/>
      <c r="K196" s="18"/>
      <c r="L196" s="18">
        <v>2</v>
      </c>
      <c r="M196" s="18">
        <v>20</v>
      </c>
      <c r="N196" s="18"/>
      <c r="O196" s="18"/>
      <c r="P196" s="18"/>
      <c r="Q196" s="18"/>
      <c r="R196" s="18"/>
      <c r="S196" s="18"/>
      <c r="T196" s="18"/>
      <c r="U196" s="18">
        <f t="shared" si="4"/>
        <v>0</v>
      </c>
      <c r="V196" s="18"/>
      <c r="W196" s="18" t="s">
        <v>257</v>
      </c>
    </row>
    <row r="197" spans="1:23">
      <c r="A197" s="18">
        <v>195</v>
      </c>
      <c r="B197" s="545" t="s">
        <v>1172</v>
      </c>
      <c r="C197" s="18">
        <v>195</v>
      </c>
      <c r="D197" s="18">
        <v>685</v>
      </c>
      <c r="E197" s="89">
        <v>161004186</v>
      </c>
      <c r="F197" s="18">
        <v>58</v>
      </c>
      <c r="G197" s="18">
        <v>3354.02</v>
      </c>
      <c r="H197" s="82">
        <v>319.98</v>
      </c>
      <c r="I197" s="18">
        <v>0</v>
      </c>
      <c r="J197" s="18"/>
      <c r="K197" s="18"/>
      <c r="L197" s="18">
        <v>2</v>
      </c>
      <c r="M197" s="18">
        <v>30</v>
      </c>
      <c r="N197" s="18"/>
      <c r="O197" s="18"/>
      <c r="P197" s="18"/>
      <c r="Q197" s="18"/>
      <c r="R197" s="18"/>
      <c r="S197" s="18"/>
      <c r="T197" s="18"/>
      <c r="U197" s="18">
        <f t="shared" si="4"/>
        <v>0</v>
      </c>
      <c r="V197" s="18"/>
      <c r="W197" s="18" t="s">
        <v>259</v>
      </c>
    </row>
    <row r="198" spans="1:23">
      <c r="A198" s="18">
        <v>196</v>
      </c>
      <c r="B198" s="545" t="s">
        <v>1172</v>
      </c>
      <c r="C198" s="18">
        <v>196</v>
      </c>
      <c r="D198" s="18">
        <v>686</v>
      </c>
      <c r="E198" s="91">
        <v>161004187</v>
      </c>
      <c r="F198" s="18">
        <v>57</v>
      </c>
      <c r="G198" s="18">
        <v>3366.69</v>
      </c>
      <c r="H198" s="82">
        <v>252.31</v>
      </c>
      <c r="I198" s="18">
        <v>0</v>
      </c>
      <c r="J198" s="18"/>
      <c r="K198" s="18"/>
      <c r="L198" s="18">
        <v>2</v>
      </c>
      <c r="M198" s="18">
        <v>10</v>
      </c>
      <c r="N198" s="18"/>
      <c r="O198" s="18"/>
      <c r="P198" s="18"/>
      <c r="Q198" s="18"/>
      <c r="R198" s="18"/>
      <c r="S198" s="18"/>
      <c r="T198" s="18"/>
      <c r="U198" s="18">
        <f t="shared" si="4"/>
        <v>0</v>
      </c>
      <c r="V198" s="18"/>
      <c r="W198" s="18" t="s">
        <v>257</v>
      </c>
    </row>
    <row r="199" spans="1:23">
      <c r="A199" s="18">
        <v>197</v>
      </c>
      <c r="B199" s="545" t="s">
        <v>1172</v>
      </c>
      <c r="C199" s="18">
        <v>197</v>
      </c>
      <c r="D199" s="18">
        <v>687</v>
      </c>
      <c r="E199" s="89">
        <v>161004188</v>
      </c>
      <c r="F199" s="18">
        <v>57</v>
      </c>
      <c r="G199" s="18">
        <v>3299.47</v>
      </c>
      <c r="H199" s="82">
        <v>323.52999999999997</v>
      </c>
      <c r="I199" s="18">
        <v>0</v>
      </c>
      <c r="J199" s="18"/>
      <c r="K199" s="18"/>
      <c r="L199" s="18">
        <v>1</v>
      </c>
      <c r="M199" s="18">
        <v>55</v>
      </c>
      <c r="N199" s="18"/>
      <c r="O199" s="18"/>
      <c r="P199" s="18"/>
      <c r="Q199" s="18"/>
      <c r="R199" s="18"/>
      <c r="S199" s="18"/>
      <c r="T199" s="18"/>
      <c r="U199" s="18">
        <f t="shared" si="4"/>
        <v>0</v>
      </c>
      <c r="V199" s="18"/>
      <c r="W199" s="18" t="s">
        <v>257</v>
      </c>
    </row>
    <row r="200" spans="1:23">
      <c r="A200" s="18">
        <v>198</v>
      </c>
      <c r="B200" s="545" t="s">
        <v>1172</v>
      </c>
      <c r="C200" s="18">
        <v>198</v>
      </c>
      <c r="D200" s="18">
        <v>689</v>
      </c>
      <c r="E200" s="91">
        <v>161004189</v>
      </c>
      <c r="F200" s="18">
        <v>58</v>
      </c>
      <c r="G200" s="18">
        <v>3395.04</v>
      </c>
      <c r="H200" s="82">
        <v>286.95999999999998</v>
      </c>
      <c r="I200" s="18">
        <v>0</v>
      </c>
      <c r="J200" s="18"/>
      <c r="K200" s="18"/>
      <c r="L200" s="18">
        <v>2</v>
      </c>
      <c r="M200" s="18">
        <v>25</v>
      </c>
      <c r="N200" s="18"/>
      <c r="O200" s="18"/>
      <c r="P200" s="18"/>
      <c r="Q200" s="18"/>
      <c r="R200" s="18"/>
      <c r="S200" s="18"/>
      <c r="T200" s="18"/>
      <c r="U200" s="18">
        <f t="shared" si="4"/>
        <v>0</v>
      </c>
      <c r="V200" s="18"/>
      <c r="W200" s="18" t="s">
        <v>257</v>
      </c>
    </row>
    <row r="201" spans="1:23">
      <c r="A201" s="18">
        <v>199</v>
      </c>
      <c r="B201" s="545" t="s">
        <v>1172</v>
      </c>
      <c r="C201" s="18">
        <v>199</v>
      </c>
      <c r="D201" s="18">
        <v>688</v>
      </c>
      <c r="E201" s="89">
        <v>161004190</v>
      </c>
      <c r="F201" s="18">
        <v>58</v>
      </c>
      <c r="G201" s="18">
        <v>3381.46</v>
      </c>
      <c r="H201" s="82">
        <v>284.54000000000002</v>
      </c>
      <c r="I201" s="18">
        <v>0</v>
      </c>
      <c r="J201" s="18"/>
      <c r="K201" s="18"/>
      <c r="L201" s="18">
        <v>2</v>
      </c>
      <c r="M201" s="18">
        <v>40</v>
      </c>
      <c r="N201" s="18"/>
      <c r="O201" s="18"/>
      <c r="P201" s="18"/>
      <c r="Q201" s="18"/>
      <c r="R201" s="18"/>
      <c r="S201" s="18"/>
      <c r="T201" s="18"/>
      <c r="U201" s="18">
        <f t="shared" si="4"/>
        <v>0</v>
      </c>
      <c r="V201" s="18"/>
      <c r="W201" s="18" t="s">
        <v>259</v>
      </c>
    </row>
    <row r="202" spans="1:23">
      <c r="A202" s="18">
        <v>200</v>
      </c>
      <c r="B202" s="545" t="s">
        <v>1172</v>
      </c>
      <c r="C202" s="18">
        <v>200</v>
      </c>
      <c r="D202" s="18">
        <v>690</v>
      </c>
      <c r="E202" s="91">
        <v>161004191</v>
      </c>
      <c r="F202" s="18">
        <v>58</v>
      </c>
      <c r="G202" s="18">
        <v>3621.01</v>
      </c>
      <c r="H202" s="82">
        <v>432.99</v>
      </c>
      <c r="I202" s="18">
        <v>0</v>
      </c>
      <c r="J202" s="18"/>
      <c r="K202" s="18"/>
      <c r="L202" s="18">
        <v>2</v>
      </c>
      <c r="M202" s="18">
        <v>25</v>
      </c>
      <c r="N202" s="18"/>
      <c r="O202" s="18"/>
      <c r="P202" s="18"/>
      <c r="Q202" s="18"/>
      <c r="R202" s="18"/>
      <c r="S202" s="18"/>
      <c r="T202" s="18"/>
      <c r="U202" s="18">
        <f t="shared" si="4"/>
        <v>0</v>
      </c>
      <c r="V202" s="18"/>
      <c r="W202" s="18" t="s">
        <v>257</v>
      </c>
    </row>
    <row r="203" spans="1:23">
      <c r="A203" s="18">
        <v>201</v>
      </c>
      <c r="B203" s="545" t="s">
        <v>1172</v>
      </c>
      <c r="C203" s="18">
        <v>201</v>
      </c>
      <c r="D203" s="18">
        <v>691</v>
      </c>
      <c r="E203" s="89">
        <v>161004192</v>
      </c>
      <c r="F203" s="18">
        <v>58</v>
      </c>
      <c r="G203" s="18">
        <v>3385.49</v>
      </c>
      <c r="H203" s="82">
        <v>321.51</v>
      </c>
      <c r="I203" s="18">
        <v>0</v>
      </c>
      <c r="J203" s="18"/>
      <c r="K203" s="18"/>
      <c r="L203" s="18">
        <v>2</v>
      </c>
      <c r="M203" s="18">
        <v>45</v>
      </c>
      <c r="N203" s="18"/>
      <c r="O203" s="18"/>
      <c r="P203" s="18"/>
      <c r="Q203" s="18"/>
      <c r="R203" s="18"/>
      <c r="S203" s="18"/>
      <c r="T203" s="18"/>
      <c r="U203" s="18">
        <f t="shared" si="4"/>
        <v>0</v>
      </c>
      <c r="V203" s="18"/>
      <c r="W203" s="18" t="s">
        <v>257</v>
      </c>
    </row>
    <row r="204" spans="1:23">
      <c r="A204" s="18">
        <v>202</v>
      </c>
      <c r="B204" s="546" t="s">
        <v>1173</v>
      </c>
      <c r="C204" s="18">
        <v>202</v>
      </c>
      <c r="D204" s="18">
        <v>692</v>
      </c>
      <c r="E204" s="91">
        <v>161004193</v>
      </c>
      <c r="F204" s="18">
        <v>59</v>
      </c>
      <c r="G204" s="18">
        <v>3403.03</v>
      </c>
      <c r="H204" s="82">
        <v>329.97</v>
      </c>
      <c r="I204" s="18">
        <v>0</v>
      </c>
      <c r="J204" s="18"/>
      <c r="K204" s="18"/>
      <c r="L204" s="18">
        <v>2</v>
      </c>
      <c r="M204" s="18">
        <v>20</v>
      </c>
      <c r="N204" s="18"/>
      <c r="O204" s="18"/>
      <c r="P204" s="18"/>
      <c r="Q204" s="18"/>
      <c r="R204" s="18"/>
      <c r="S204" s="18"/>
      <c r="T204" s="18"/>
      <c r="U204" s="18">
        <f t="shared" si="4"/>
        <v>0</v>
      </c>
      <c r="V204" s="18"/>
      <c r="W204" s="18" t="s">
        <v>257</v>
      </c>
    </row>
    <row r="205" spans="1:23">
      <c r="A205" s="18">
        <v>203</v>
      </c>
      <c r="B205" s="546" t="s">
        <v>1173</v>
      </c>
      <c r="C205" s="18">
        <v>203</v>
      </c>
      <c r="D205" s="18">
        <v>694</v>
      </c>
      <c r="E205" s="89">
        <v>161004194</v>
      </c>
      <c r="F205" s="18">
        <v>56</v>
      </c>
      <c r="G205" s="18">
        <v>3252.67</v>
      </c>
      <c r="H205" s="82">
        <v>284.33</v>
      </c>
      <c r="I205" s="18">
        <v>0</v>
      </c>
      <c r="J205" s="18"/>
      <c r="K205" s="18"/>
      <c r="L205" s="18">
        <v>1</v>
      </c>
      <c r="M205" s="18">
        <v>55</v>
      </c>
      <c r="N205" s="18"/>
      <c r="O205" s="18"/>
      <c r="P205" s="18"/>
      <c r="Q205" s="18"/>
      <c r="R205" s="18"/>
      <c r="S205" s="18"/>
      <c r="T205" s="18"/>
      <c r="U205" s="18">
        <f t="shared" si="4"/>
        <v>0</v>
      </c>
      <c r="V205" s="18"/>
      <c r="W205" s="18" t="s">
        <v>257</v>
      </c>
    </row>
    <row r="206" spans="1:23">
      <c r="A206" s="18">
        <v>204</v>
      </c>
      <c r="B206" s="546" t="s">
        <v>1173</v>
      </c>
      <c r="C206" s="18">
        <v>204</v>
      </c>
      <c r="D206" s="18">
        <v>693</v>
      </c>
      <c r="E206" s="91">
        <v>161004195</v>
      </c>
      <c r="F206" s="18">
        <v>58</v>
      </c>
      <c r="G206" s="18">
        <v>3397.84</v>
      </c>
      <c r="H206" s="82">
        <v>278.16000000000003</v>
      </c>
      <c r="I206" s="18">
        <v>0</v>
      </c>
      <c r="J206" s="18"/>
      <c r="K206" s="18"/>
      <c r="L206" s="18">
        <v>2</v>
      </c>
      <c r="M206" s="18">
        <v>45</v>
      </c>
      <c r="N206" s="18"/>
      <c r="O206" s="18"/>
      <c r="P206" s="18"/>
      <c r="Q206" s="18"/>
      <c r="R206" s="18"/>
      <c r="S206" s="18"/>
      <c r="T206" s="18"/>
      <c r="U206" s="18">
        <f t="shared" si="4"/>
        <v>0</v>
      </c>
      <c r="V206" s="18"/>
      <c r="W206" s="18" t="s">
        <v>259</v>
      </c>
    </row>
    <row r="207" spans="1:23">
      <c r="A207" s="18">
        <v>205</v>
      </c>
      <c r="B207" s="546" t="s">
        <v>1173</v>
      </c>
      <c r="C207" s="18">
        <v>205</v>
      </c>
      <c r="D207" s="18">
        <v>696</v>
      </c>
      <c r="E207" s="89">
        <v>161004196</v>
      </c>
      <c r="F207" s="18">
        <v>58</v>
      </c>
      <c r="G207" s="18">
        <v>3494.6</v>
      </c>
      <c r="H207" s="82">
        <v>565.4</v>
      </c>
      <c r="I207" s="18">
        <v>0</v>
      </c>
      <c r="J207" s="18"/>
      <c r="L207" s="18">
        <v>2</v>
      </c>
      <c r="M207" s="18">
        <v>40</v>
      </c>
      <c r="N207" s="18"/>
      <c r="O207" s="18"/>
      <c r="P207" s="18"/>
      <c r="Q207" s="18"/>
      <c r="R207" s="18"/>
      <c r="S207" s="18"/>
      <c r="T207" s="18"/>
      <c r="U207" s="18">
        <f t="shared" si="4"/>
        <v>0</v>
      </c>
      <c r="V207" s="18"/>
      <c r="W207" s="18" t="s">
        <v>257</v>
      </c>
    </row>
    <row r="208" spans="1:23">
      <c r="A208" s="18">
        <v>206</v>
      </c>
      <c r="B208" s="546" t="s">
        <v>1173</v>
      </c>
      <c r="C208" s="18">
        <v>206</v>
      </c>
      <c r="D208" s="18">
        <v>695</v>
      </c>
      <c r="E208" s="91">
        <v>161004197</v>
      </c>
      <c r="F208" s="18">
        <v>57</v>
      </c>
      <c r="G208" s="18">
        <v>3249.93</v>
      </c>
      <c r="H208" s="82">
        <v>367.07</v>
      </c>
      <c r="I208" s="18">
        <v>0</v>
      </c>
      <c r="J208" s="18"/>
      <c r="K208" s="18"/>
      <c r="L208" s="18">
        <v>1</v>
      </c>
      <c r="M208" s="18">
        <v>45</v>
      </c>
      <c r="N208" s="18"/>
      <c r="O208" s="18"/>
      <c r="P208" s="18"/>
      <c r="Q208" s="18"/>
      <c r="R208" s="18"/>
      <c r="S208" s="18"/>
      <c r="T208" s="18"/>
      <c r="U208" s="18">
        <f t="shared" si="4"/>
        <v>0</v>
      </c>
      <c r="V208" s="18"/>
      <c r="W208" s="18" t="s">
        <v>259</v>
      </c>
    </row>
    <row r="209" spans="1:23">
      <c r="A209" s="18">
        <v>207</v>
      </c>
      <c r="B209" s="546" t="s">
        <v>1173</v>
      </c>
      <c r="C209" s="18">
        <v>207</v>
      </c>
      <c r="D209" s="18">
        <v>697</v>
      </c>
      <c r="E209" s="89">
        <v>161004198</v>
      </c>
      <c r="F209" s="18">
        <v>56</v>
      </c>
      <c r="G209" s="18">
        <v>3233.7</v>
      </c>
      <c r="H209" s="82">
        <v>308.3</v>
      </c>
      <c r="I209" s="18">
        <v>0</v>
      </c>
      <c r="J209" s="18"/>
      <c r="K209" s="18"/>
      <c r="L209" s="18">
        <v>2</v>
      </c>
      <c r="M209" s="18">
        <v>5</v>
      </c>
      <c r="N209" s="18"/>
      <c r="O209" s="18"/>
      <c r="P209" s="18"/>
      <c r="Q209" s="18"/>
      <c r="R209" s="18"/>
      <c r="S209" s="18"/>
      <c r="T209" s="18"/>
      <c r="U209" s="18">
        <f t="shared" si="4"/>
        <v>0</v>
      </c>
      <c r="V209" s="18"/>
      <c r="W209" s="18" t="s">
        <v>257</v>
      </c>
    </row>
    <row r="210" spans="1:23">
      <c r="A210" s="18">
        <v>208</v>
      </c>
      <c r="B210" s="546" t="s">
        <v>1173</v>
      </c>
      <c r="C210" s="18">
        <v>208</v>
      </c>
      <c r="D210" s="18">
        <v>698</v>
      </c>
      <c r="E210" s="91">
        <v>161004199</v>
      </c>
      <c r="F210" s="18">
        <v>58</v>
      </c>
      <c r="G210" s="18">
        <v>3322.83</v>
      </c>
      <c r="H210" s="82">
        <v>346.17</v>
      </c>
      <c r="I210" s="18">
        <v>0</v>
      </c>
      <c r="J210" s="18"/>
      <c r="K210" s="18"/>
      <c r="L210" s="18">
        <v>2</v>
      </c>
      <c r="M210" s="18">
        <v>30</v>
      </c>
      <c r="N210" s="18"/>
      <c r="O210" s="18"/>
      <c r="P210" s="18"/>
      <c r="Q210" s="18"/>
      <c r="R210" s="18"/>
      <c r="S210" s="18"/>
      <c r="T210" s="18"/>
      <c r="U210" s="18">
        <f t="shared" si="4"/>
        <v>0</v>
      </c>
      <c r="V210" s="18"/>
      <c r="W210" s="18" t="s">
        <v>257</v>
      </c>
    </row>
    <row r="211" spans="1:23">
      <c r="A211" s="18">
        <v>209</v>
      </c>
      <c r="B211" s="547" t="s">
        <v>1174</v>
      </c>
      <c r="C211" s="18">
        <v>209</v>
      </c>
      <c r="D211" s="18">
        <v>699</v>
      </c>
      <c r="E211" s="89">
        <v>161004200</v>
      </c>
      <c r="F211" s="18">
        <v>59</v>
      </c>
      <c r="G211" s="18">
        <v>3403.65</v>
      </c>
      <c r="H211" s="82">
        <v>326.94</v>
      </c>
      <c r="I211" s="18">
        <v>1.59</v>
      </c>
      <c r="J211" s="18"/>
      <c r="K211" s="18"/>
      <c r="L211" s="18">
        <v>2</v>
      </c>
      <c r="M211" s="18">
        <v>40</v>
      </c>
      <c r="N211" s="18"/>
      <c r="O211" s="18"/>
      <c r="P211" s="18"/>
      <c r="Q211" s="18"/>
      <c r="R211" s="18"/>
      <c r="S211" s="18"/>
      <c r="T211" s="18"/>
      <c r="U211" s="18">
        <f t="shared" si="4"/>
        <v>0</v>
      </c>
      <c r="V211" s="18"/>
      <c r="W211" s="18" t="s">
        <v>257</v>
      </c>
    </row>
    <row r="212" spans="1:23">
      <c r="A212" s="18">
        <v>210</v>
      </c>
      <c r="B212" s="547" t="s">
        <v>1174</v>
      </c>
      <c r="C212" s="18">
        <v>210</v>
      </c>
      <c r="D212" s="18">
        <v>700</v>
      </c>
      <c r="E212" s="91">
        <v>161004201</v>
      </c>
      <c r="F212" s="18">
        <v>57</v>
      </c>
      <c r="G212" s="18">
        <v>3234.08</v>
      </c>
      <c r="H212" s="82">
        <v>363.92</v>
      </c>
      <c r="I212" s="18">
        <v>0</v>
      </c>
      <c r="J212" s="18"/>
      <c r="K212" s="18"/>
      <c r="L212" s="18">
        <v>2</v>
      </c>
      <c r="M212" s="18">
        <v>55</v>
      </c>
      <c r="N212" s="18"/>
      <c r="O212" s="18"/>
      <c r="P212" s="18"/>
      <c r="Q212" s="18"/>
      <c r="R212" s="18"/>
      <c r="S212" s="18"/>
      <c r="T212" s="18"/>
      <c r="U212" s="18">
        <f t="shared" si="4"/>
        <v>0</v>
      </c>
      <c r="V212" s="18"/>
      <c r="W212" s="18" t="s">
        <v>259</v>
      </c>
    </row>
    <row r="213" spans="1:23">
      <c r="A213" s="18">
        <v>211</v>
      </c>
      <c r="B213" s="547" t="s">
        <v>1174</v>
      </c>
      <c r="C213" s="18">
        <v>211</v>
      </c>
      <c r="D213" s="18">
        <v>701</v>
      </c>
      <c r="E213" s="89">
        <v>161004202</v>
      </c>
      <c r="F213" s="18">
        <v>56</v>
      </c>
      <c r="G213" s="18">
        <v>3453.65</v>
      </c>
      <c r="H213" s="82">
        <v>431.35</v>
      </c>
      <c r="I213" s="18">
        <v>0</v>
      </c>
      <c r="J213" s="18"/>
      <c r="K213" s="18"/>
      <c r="L213" s="18">
        <v>2</v>
      </c>
      <c r="M213" s="18">
        <v>40</v>
      </c>
      <c r="N213" s="18"/>
      <c r="O213" s="18"/>
      <c r="P213" s="18"/>
      <c r="Q213" s="18"/>
      <c r="R213" s="18"/>
      <c r="S213" s="18"/>
      <c r="T213" s="18"/>
      <c r="U213" s="18">
        <f t="shared" si="4"/>
        <v>0</v>
      </c>
      <c r="V213" s="18"/>
      <c r="W213" s="18" t="s">
        <v>257</v>
      </c>
    </row>
    <row r="214" spans="1:23">
      <c r="A214" s="18">
        <v>212</v>
      </c>
      <c r="B214" s="547" t="s">
        <v>1174</v>
      </c>
      <c r="C214" s="18">
        <v>212</v>
      </c>
      <c r="D214" s="18">
        <v>703</v>
      </c>
      <c r="E214" s="91">
        <v>161004203</v>
      </c>
      <c r="F214" s="18">
        <v>56</v>
      </c>
      <c r="G214" s="18">
        <v>3262.46</v>
      </c>
      <c r="H214" s="82">
        <v>275.54000000000002</v>
      </c>
      <c r="I214" s="18">
        <v>0</v>
      </c>
      <c r="J214" s="18"/>
      <c r="K214" s="18"/>
      <c r="L214" s="18">
        <v>2</v>
      </c>
      <c r="M214" s="18">
        <v>50</v>
      </c>
      <c r="N214" s="18"/>
      <c r="O214" s="18"/>
      <c r="P214" s="18"/>
      <c r="Q214" s="18"/>
      <c r="R214" s="18"/>
      <c r="S214" s="18"/>
      <c r="T214" s="18"/>
      <c r="U214" s="18">
        <f t="shared" si="4"/>
        <v>0</v>
      </c>
      <c r="V214" s="18"/>
      <c r="W214" s="18" t="s">
        <v>257</v>
      </c>
    </row>
    <row r="215" spans="1:23">
      <c r="A215" s="18">
        <v>213</v>
      </c>
      <c r="B215" s="547" t="s">
        <v>1174</v>
      </c>
      <c r="C215" s="18">
        <v>213</v>
      </c>
      <c r="D215" s="18">
        <v>702</v>
      </c>
      <c r="E215" s="19">
        <v>151000118</v>
      </c>
      <c r="F215" s="18">
        <v>59</v>
      </c>
      <c r="G215" s="18">
        <v>3351.84</v>
      </c>
      <c r="H215" s="82">
        <v>374.16</v>
      </c>
      <c r="I215" s="18">
        <v>0</v>
      </c>
      <c r="J215" s="18"/>
      <c r="K215" s="18"/>
      <c r="L215" s="18">
        <v>2</v>
      </c>
      <c r="M215" s="18">
        <v>45</v>
      </c>
      <c r="N215" s="18"/>
      <c r="O215" s="18"/>
      <c r="P215" s="18"/>
      <c r="Q215" s="18"/>
      <c r="R215" s="18"/>
      <c r="S215" s="18"/>
      <c r="T215" s="18"/>
      <c r="U215" s="18">
        <f t="shared" si="4"/>
        <v>0</v>
      </c>
      <c r="V215" s="18"/>
      <c r="W215" s="18" t="s">
        <v>259</v>
      </c>
    </row>
    <row r="216" spans="1:23">
      <c r="A216" s="18">
        <v>214</v>
      </c>
      <c r="B216" s="547" t="s">
        <v>1174</v>
      </c>
      <c r="C216" s="18">
        <v>214</v>
      </c>
      <c r="D216" s="18">
        <v>704</v>
      </c>
      <c r="E216" s="19">
        <v>161004204</v>
      </c>
      <c r="F216" s="18">
        <v>57</v>
      </c>
      <c r="G216" s="18">
        <v>3204.04</v>
      </c>
      <c r="H216" s="82">
        <v>397.96</v>
      </c>
      <c r="I216" s="18">
        <v>0</v>
      </c>
      <c r="J216" s="18"/>
      <c r="K216" s="18"/>
      <c r="L216" s="18">
        <v>2</v>
      </c>
      <c r="M216" s="18">
        <v>5</v>
      </c>
      <c r="N216" s="18"/>
      <c r="O216" s="18"/>
      <c r="P216" s="18"/>
      <c r="Q216" s="18"/>
      <c r="R216" s="18"/>
      <c r="S216" s="18"/>
      <c r="T216" s="18"/>
      <c r="U216" s="18">
        <f t="shared" si="4"/>
        <v>0</v>
      </c>
      <c r="V216" s="18"/>
      <c r="W216" s="18" t="s">
        <v>257</v>
      </c>
    </row>
    <row r="217" spans="1:23">
      <c r="A217" s="18">
        <v>215</v>
      </c>
      <c r="B217" s="547" t="s">
        <v>1174</v>
      </c>
      <c r="C217" s="18">
        <v>215</v>
      </c>
      <c r="D217" s="18">
        <v>705</v>
      </c>
      <c r="E217" s="19">
        <v>161004205</v>
      </c>
      <c r="F217" s="18">
        <v>59</v>
      </c>
      <c r="G217" s="18">
        <v>3273.23</v>
      </c>
      <c r="H217" s="82">
        <v>457.77</v>
      </c>
      <c r="I217" s="18">
        <v>0</v>
      </c>
      <c r="J217" s="18"/>
      <c r="K217" s="18"/>
      <c r="L217" s="18">
        <v>2</v>
      </c>
      <c r="M217" s="18">
        <v>15</v>
      </c>
      <c r="N217" s="18"/>
      <c r="O217" s="18"/>
      <c r="P217" s="18"/>
      <c r="Q217" s="18"/>
      <c r="R217" s="18"/>
      <c r="S217" s="18"/>
      <c r="T217" s="18"/>
      <c r="U217" s="18">
        <f t="shared" si="4"/>
        <v>0</v>
      </c>
      <c r="V217" s="18"/>
      <c r="W217" s="18" t="s">
        <v>257</v>
      </c>
    </row>
    <row r="218" spans="1:23">
      <c r="A218" s="18">
        <v>216</v>
      </c>
      <c r="B218" s="547" t="s">
        <v>1174</v>
      </c>
      <c r="C218" s="18">
        <v>216</v>
      </c>
      <c r="D218" s="18">
        <v>706</v>
      </c>
      <c r="E218" s="19">
        <v>161004206</v>
      </c>
      <c r="F218" s="18">
        <v>56</v>
      </c>
      <c r="G218" s="18">
        <v>3205.07</v>
      </c>
      <c r="H218" s="82">
        <v>331.93</v>
      </c>
      <c r="I218" s="18">
        <v>0</v>
      </c>
      <c r="J218" s="18"/>
      <c r="K218" s="18"/>
      <c r="L218" s="18">
        <v>2</v>
      </c>
      <c r="M218" s="18">
        <v>0</v>
      </c>
      <c r="N218" s="18"/>
      <c r="O218" s="18"/>
      <c r="P218" s="18"/>
      <c r="Q218" s="18"/>
      <c r="R218" s="18"/>
      <c r="S218" s="18"/>
      <c r="T218" s="18"/>
      <c r="U218" s="18">
        <f t="shared" si="4"/>
        <v>0</v>
      </c>
      <c r="V218" s="18"/>
      <c r="W218" s="18" t="s">
        <v>257</v>
      </c>
    </row>
    <row r="219" spans="1:23">
      <c r="A219" s="18">
        <v>217</v>
      </c>
      <c r="B219" s="547" t="s">
        <v>1174</v>
      </c>
      <c r="C219" s="18">
        <v>217</v>
      </c>
      <c r="D219" s="18">
        <v>708</v>
      </c>
      <c r="E219" s="19">
        <v>161004207</v>
      </c>
      <c r="F219" s="18">
        <v>58</v>
      </c>
      <c r="G219" s="18">
        <v>3614.41</v>
      </c>
      <c r="H219" s="82">
        <v>439.59</v>
      </c>
      <c r="I219" s="18">
        <v>0</v>
      </c>
      <c r="J219" s="18"/>
      <c r="K219" s="18"/>
      <c r="L219" s="18">
        <v>2</v>
      </c>
      <c r="M219" s="18">
        <v>55</v>
      </c>
      <c r="N219" s="18"/>
      <c r="O219" s="18"/>
      <c r="P219" s="18"/>
      <c r="Q219" s="18"/>
      <c r="R219" s="18"/>
      <c r="S219" s="18"/>
      <c r="T219" s="18"/>
      <c r="U219" s="18">
        <f t="shared" si="4"/>
        <v>0</v>
      </c>
      <c r="V219" s="18"/>
      <c r="W219" s="18" t="s">
        <v>257</v>
      </c>
    </row>
    <row r="220" spans="1:23">
      <c r="A220" s="18">
        <v>218</v>
      </c>
      <c r="B220" s="548" t="s">
        <v>1175</v>
      </c>
      <c r="C220" s="18">
        <v>218</v>
      </c>
      <c r="D220" s="18">
        <v>707</v>
      </c>
      <c r="E220" s="19">
        <v>161004208</v>
      </c>
      <c r="F220" s="18">
        <v>58</v>
      </c>
      <c r="G220" s="18">
        <v>3379.28</v>
      </c>
      <c r="H220" s="82">
        <v>296.72000000000003</v>
      </c>
      <c r="I220" s="18">
        <v>0</v>
      </c>
      <c r="J220" s="18"/>
      <c r="K220" s="18"/>
      <c r="L220" s="18">
        <v>1</v>
      </c>
      <c r="M220" s="18">
        <v>55</v>
      </c>
      <c r="N220" s="18"/>
      <c r="O220" s="18"/>
      <c r="P220" s="18"/>
      <c r="Q220" s="18"/>
      <c r="R220" s="18"/>
      <c r="S220" s="18"/>
      <c r="T220" s="18"/>
      <c r="U220" s="18">
        <f t="shared" si="4"/>
        <v>0</v>
      </c>
      <c r="V220" s="18"/>
      <c r="W220" s="18" t="s">
        <v>259</v>
      </c>
    </row>
    <row r="221" spans="1:23">
      <c r="A221" s="18">
        <v>219</v>
      </c>
      <c r="B221" s="548" t="s">
        <v>1175</v>
      </c>
      <c r="C221" s="18">
        <v>219</v>
      </c>
      <c r="D221" s="18">
        <v>710</v>
      </c>
      <c r="E221" s="19">
        <v>161004209</v>
      </c>
      <c r="F221" s="18">
        <v>59</v>
      </c>
      <c r="G221" s="18">
        <v>3445.24</v>
      </c>
      <c r="H221" s="82">
        <v>280.76</v>
      </c>
      <c r="I221" s="18">
        <v>0</v>
      </c>
      <c r="J221" s="18"/>
      <c r="K221" s="18"/>
      <c r="L221" s="18">
        <v>2</v>
      </c>
      <c r="M221" s="18">
        <v>20</v>
      </c>
      <c r="N221" s="18"/>
      <c r="O221" s="18"/>
      <c r="P221" s="18"/>
      <c r="Q221" s="18"/>
      <c r="R221" s="18"/>
      <c r="S221" s="18"/>
      <c r="T221" s="18"/>
      <c r="U221" s="18">
        <f t="shared" si="4"/>
        <v>0</v>
      </c>
      <c r="V221" s="18"/>
      <c r="W221" s="18" t="s">
        <v>257</v>
      </c>
    </row>
    <row r="222" spans="1:23">
      <c r="A222" s="18">
        <v>220</v>
      </c>
      <c r="B222" s="548" t="s">
        <v>1175</v>
      </c>
      <c r="C222" s="18">
        <v>220</v>
      </c>
      <c r="D222" s="18">
        <v>711</v>
      </c>
      <c r="E222" s="19">
        <v>161004210</v>
      </c>
      <c r="F222" s="18">
        <v>58</v>
      </c>
      <c r="G222" s="18">
        <v>3653.2</v>
      </c>
      <c r="H222" s="82">
        <v>406.8</v>
      </c>
      <c r="I222" s="18">
        <v>0</v>
      </c>
      <c r="J222" s="18"/>
      <c r="K222" s="18"/>
      <c r="L222" s="18">
        <v>2</v>
      </c>
      <c r="M222" s="18">
        <v>15</v>
      </c>
      <c r="N222" s="18"/>
      <c r="O222" s="18"/>
      <c r="P222" s="18"/>
      <c r="Q222" s="18"/>
      <c r="R222" s="18"/>
      <c r="S222" s="18"/>
      <c r="T222" s="18"/>
      <c r="U222" s="18">
        <f t="shared" si="4"/>
        <v>0</v>
      </c>
      <c r="V222" s="18"/>
      <c r="W222" s="18" t="s">
        <v>257</v>
      </c>
    </row>
    <row r="223" spans="1:23">
      <c r="A223" s="18">
        <v>221</v>
      </c>
      <c r="B223" s="548" t="s">
        <v>1175</v>
      </c>
      <c r="C223" s="18">
        <v>221</v>
      </c>
      <c r="D223" s="18">
        <v>709</v>
      </c>
      <c r="E223" s="19">
        <v>161004211</v>
      </c>
      <c r="F223" s="18">
        <v>58</v>
      </c>
      <c r="G223" s="18">
        <v>3353.28</v>
      </c>
      <c r="H223" s="82">
        <v>318.91000000000003</v>
      </c>
      <c r="I223" s="18">
        <v>0.19</v>
      </c>
      <c r="J223" s="18"/>
      <c r="K223" s="18"/>
      <c r="L223" s="18">
        <v>1</v>
      </c>
      <c r="M223" s="18">
        <v>35</v>
      </c>
      <c r="N223" s="18"/>
      <c r="O223" s="18"/>
      <c r="P223" s="18"/>
      <c r="Q223" s="18"/>
      <c r="R223" s="18"/>
      <c r="S223" s="18"/>
      <c r="T223" s="18"/>
      <c r="U223" s="18">
        <f t="shared" si="4"/>
        <v>0</v>
      </c>
      <c r="V223" s="18"/>
      <c r="W223" s="165" t="s">
        <v>259</v>
      </c>
    </row>
    <row r="224" spans="1:23">
      <c r="A224" s="18">
        <v>222</v>
      </c>
      <c r="B224" s="548" t="s">
        <v>1175</v>
      </c>
      <c r="C224" s="18">
        <v>222</v>
      </c>
      <c r="D224" s="18">
        <v>712</v>
      </c>
      <c r="E224" s="19">
        <v>161004212</v>
      </c>
      <c r="F224" s="18">
        <v>57</v>
      </c>
      <c r="G224" s="18">
        <v>3316.26</v>
      </c>
      <c r="H224" s="82">
        <v>287.74</v>
      </c>
      <c r="I224" s="18">
        <v>0</v>
      </c>
      <c r="J224" s="18"/>
      <c r="K224" s="18"/>
      <c r="L224" s="18">
        <v>1</v>
      </c>
      <c r="M224" s="18">
        <v>35</v>
      </c>
      <c r="N224" s="18"/>
      <c r="O224" s="18"/>
      <c r="P224" s="18"/>
      <c r="Q224" s="18"/>
      <c r="R224" s="18"/>
      <c r="S224" s="18"/>
      <c r="T224" s="18"/>
      <c r="U224" s="18">
        <f t="shared" si="4"/>
        <v>0</v>
      </c>
      <c r="V224" s="18"/>
      <c r="W224" s="165" t="s">
        <v>257</v>
      </c>
    </row>
    <row r="225" spans="1:23">
      <c r="A225" s="18">
        <v>223</v>
      </c>
      <c r="B225" s="548" t="s">
        <v>1175</v>
      </c>
      <c r="C225" s="18">
        <v>223</v>
      </c>
      <c r="D225" s="18">
        <v>713</v>
      </c>
      <c r="E225" s="19">
        <v>151000119</v>
      </c>
      <c r="F225" s="18">
        <v>57</v>
      </c>
      <c r="G225" s="18">
        <v>3355.69</v>
      </c>
      <c r="H225" s="82">
        <v>261.31</v>
      </c>
      <c r="I225" s="18">
        <v>0</v>
      </c>
      <c r="J225" s="18"/>
      <c r="K225" s="18"/>
      <c r="L225" s="18">
        <v>1</v>
      </c>
      <c r="M225" s="18">
        <v>30</v>
      </c>
      <c r="N225" s="18"/>
      <c r="O225" s="18"/>
      <c r="P225" s="18"/>
      <c r="Q225" s="18"/>
      <c r="R225" s="18"/>
      <c r="S225" s="18"/>
      <c r="T225" s="18"/>
      <c r="U225" s="18"/>
      <c r="V225" s="18"/>
      <c r="W225" s="165" t="s">
        <v>257</v>
      </c>
    </row>
    <row r="226" spans="1:23">
      <c r="A226" s="18">
        <v>224</v>
      </c>
      <c r="B226" s="548" t="s">
        <v>1175</v>
      </c>
      <c r="C226" s="18">
        <v>224</v>
      </c>
      <c r="D226" s="18">
        <v>714</v>
      </c>
      <c r="E226" s="19">
        <v>161004213</v>
      </c>
      <c r="F226" s="18">
        <v>58</v>
      </c>
      <c r="G226" s="18">
        <v>3428.28</v>
      </c>
      <c r="H226" s="82">
        <v>253.72</v>
      </c>
      <c r="I226" s="18">
        <v>0</v>
      </c>
      <c r="J226" s="18"/>
      <c r="K226" s="18"/>
      <c r="L226" s="18">
        <v>1</v>
      </c>
      <c r="M226" s="18">
        <v>30</v>
      </c>
      <c r="N226" s="18"/>
      <c r="O226" s="18"/>
      <c r="P226" s="18"/>
      <c r="Q226" s="18"/>
      <c r="R226" s="18"/>
      <c r="S226" s="18"/>
      <c r="T226" s="18"/>
      <c r="U226" s="18"/>
      <c r="V226" s="18"/>
      <c r="W226" s="165" t="s">
        <v>259</v>
      </c>
    </row>
    <row r="227" spans="1:23">
      <c r="A227" s="18">
        <v>225</v>
      </c>
      <c r="B227" s="548" t="s">
        <v>1175</v>
      </c>
      <c r="C227" s="18">
        <v>225</v>
      </c>
      <c r="D227" s="18">
        <v>715</v>
      </c>
      <c r="E227" s="19">
        <v>161004214</v>
      </c>
      <c r="F227" s="18">
        <v>59</v>
      </c>
      <c r="G227" s="18">
        <v>3457.45</v>
      </c>
      <c r="H227" s="82">
        <v>272.94</v>
      </c>
      <c r="I227" s="18">
        <v>1.39</v>
      </c>
      <c r="J227" s="18"/>
      <c r="K227" s="18"/>
      <c r="L227" s="18">
        <v>1</v>
      </c>
      <c r="M227" s="18">
        <v>20</v>
      </c>
      <c r="N227" s="18"/>
      <c r="O227" s="18"/>
      <c r="P227" s="18"/>
      <c r="Q227" s="18"/>
      <c r="R227" s="18"/>
      <c r="S227" s="18"/>
      <c r="T227" s="18"/>
      <c r="U227" s="18"/>
      <c r="V227" s="18"/>
      <c r="W227" s="18" t="s">
        <v>257</v>
      </c>
    </row>
    <row r="228" spans="1:23">
      <c r="A228" s="18">
        <v>226</v>
      </c>
      <c r="B228" s="548" t="s">
        <v>1175</v>
      </c>
      <c r="C228" s="18">
        <v>226</v>
      </c>
      <c r="D228" s="18">
        <v>716</v>
      </c>
      <c r="E228" s="19">
        <v>161004215</v>
      </c>
      <c r="F228" s="18">
        <v>57</v>
      </c>
      <c r="G228" s="18">
        <v>3303.67</v>
      </c>
      <c r="H228" s="82">
        <v>319.33</v>
      </c>
      <c r="I228" s="18">
        <v>0</v>
      </c>
      <c r="J228" s="18"/>
      <c r="K228" s="18"/>
      <c r="L228" s="18">
        <v>1</v>
      </c>
      <c r="M228" s="18">
        <v>20</v>
      </c>
      <c r="N228" s="18"/>
      <c r="O228" s="18"/>
      <c r="P228" s="18"/>
      <c r="Q228" s="18"/>
      <c r="R228" s="18"/>
      <c r="S228" s="18"/>
      <c r="T228" s="18"/>
      <c r="U228" s="18"/>
      <c r="V228" s="18"/>
      <c r="W228" s="18" t="s">
        <v>259</v>
      </c>
    </row>
    <row r="229" spans="1:23">
      <c r="A229" s="18">
        <v>227</v>
      </c>
      <c r="B229" s="548" t="s">
        <v>1175</v>
      </c>
      <c r="C229" s="18">
        <v>227</v>
      </c>
      <c r="D229" s="18">
        <v>717</v>
      </c>
      <c r="E229" s="19">
        <v>161004216</v>
      </c>
      <c r="F229" s="18">
        <v>59</v>
      </c>
      <c r="G229" s="18">
        <v>3371.9</v>
      </c>
      <c r="H229" s="82">
        <v>384.1</v>
      </c>
      <c r="I229" s="18">
        <v>0</v>
      </c>
      <c r="J229" s="18"/>
      <c r="K229" s="18"/>
      <c r="L229" s="18">
        <v>1</v>
      </c>
      <c r="M229" s="18">
        <v>30</v>
      </c>
      <c r="N229" s="18"/>
      <c r="O229" s="18"/>
      <c r="P229" s="18"/>
      <c r="Q229" s="18"/>
      <c r="R229" s="18"/>
      <c r="S229" s="18"/>
      <c r="T229" s="18"/>
      <c r="U229" s="18"/>
      <c r="V229" s="18"/>
      <c r="W229" s="18" t="s">
        <v>257</v>
      </c>
    </row>
    <row r="230" spans="1:23">
      <c r="A230" s="18">
        <v>228</v>
      </c>
      <c r="B230" s="548" t="s">
        <v>1175</v>
      </c>
      <c r="C230" s="18">
        <v>228</v>
      </c>
      <c r="D230" s="18">
        <v>718</v>
      </c>
      <c r="E230" s="19">
        <v>161004217</v>
      </c>
      <c r="F230" s="18">
        <v>57</v>
      </c>
      <c r="G230" s="18">
        <v>3319.5</v>
      </c>
      <c r="H230" s="82">
        <v>322.69</v>
      </c>
      <c r="I230" s="18">
        <v>0.19</v>
      </c>
      <c r="J230" s="18"/>
      <c r="K230" s="18"/>
      <c r="L230" s="18">
        <v>1</v>
      </c>
      <c r="M230" s="18">
        <v>30</v>
      </c>
      <c r="N230" s="18"/>
      <c r="O230" s="18"/>
      <c r="P230" s="18"/>
      <c r="Q230" s="18"/>
      <c r="R230" s="18"/>
      <c r="S230" s="18"/>
      <c r="T230" s="18"/>
      <c r="U230" s="18"/>
      <c r="V230" s="18"/>
      <c r="W230" s="549" t="s">
        <v>257</v>
      </c>
    </row>
    <row r="231" spans="1:23">
      <c r="A231" s="18">
        <v>229</v>
      </c>
      <c r="B231" s="548" t="s">
        <v>1175</v>
      </c>
      <c r="C231" s="18">
        <v>229</v>
      </c>
      <c r="D231" s="18">
        <v>719</v>
      </c>
      <c r="E231" s="19">
        <v>161004218</v>
      </c>
      <c r="F231" s="18">
        <v>56</v>
      </c>
      <c r="G231" s="18">
        <v>3283.3</v>
      </c>
      <c r="H231" s="82">
        <v>260.49</v>
      </c>
      <c r="I231" s="18">
        <v>1.79</v>
      </c>
      <c r="J231" s="18"/>
      <c r="K231" s="18"/>
      <c r="L231" s="18">
        <v>1</v>
      </c>
      <c r="M231" s="18">
        <v>25</v>
      </c>
      <c r="N231" s="18"/>
      <c r="O231" s="18"/>
      <c r="P231" s="18"/>
      <c r="Q231" s="18"/>
      <c r="R231" s="18"/>
      <c r="S231" s="18"/>
      <c r="T231" s="18"/>
      <c r="U231" s="18"/>
      <c r="V231" s="18"/>
      <c r="W231" s="18" t="s">
        <v>257</v>
      </c>
    </row>
    <row r="232" spans="1:23">
      <c r="A232" s="18">
        <v>230</v>
      </c>
      <c r="B232" s="550" t="s">
        <v>1176</v>
      </c>
      <c r="C232" s="18">
        <v>230</v>
      </c>
      <c r="D232" s="18">
        <v>721</v>
      </c>
      <c r="E232" s="19">
        <v>161004219</v>
      </c>
      <c r="F232" s="18">
        <v>58</v>
      </c>
      <c r="G232" s="18">
        <v>3306.64</v>
      </c>
      <c r="H232" s="82">
        <v>369.36</v>
      </c>
      <c r="I232" s="18">
        <v>0</v>
      </c>
      <c r="J232" s="18"/>
      <c r="K232" s="18"/>
      <c r="L232" s="18">
        <v>1</v>
      </c>
      <c r="M232" s="18">
        <v>50</v>
      </c>
      <c r="N232" s="18"/>
      <c r="O232" s="18"/>
      <c r="P232" s="18"/>
      <c r="Q232" s="18"/>
      <c r="R232" s="18"/>
      <c r="S232" s="18"/>
      <c r="T232" s="18"/>
      <c r="U232" s="18"/>
      <c r="V232" s="18"/>
      <c r="W232" s="18" t="s">
        <v>257</v>
      </c>
    </row>
    <row r="233" spans="1:23">
      <c r="A233" s="18">
        <v>231</v>
      </c>
      <c r="B233" s="550" t="s">
        <v>1176</v>
      </c>
      <c r="C233" s="18">
        <v>231</v>
      </c>
      <c r="D233" s="18">
        <v>720</v>
      </c>
      <c r="E233" s="19">
        <v>161004220</v>
      </c>
      <c r="F233" s="18">
        <v>58</v>
      </c>
      <c r="G233" s="18">
        <v>3348.42</v>
      </c>
      <c r="H233" s="82">
        <v>325.58</v>
      </c>
      <c r="I233" s="18">
        <v>0</v>
      </c>
      <c r="J233" s="18"/>
      <c r="K233" s="18"/>
      <c r="L233" s="18">
        <v>1</v>
      </c>
      <c r="M233" s="18">
        <v>30</v>
      </c>
      <c r="N233" s="18"/>
      <c r="O233" s="18"/>
      <c r="P233" s="18"/>
      <c r="Q233" s="18"/>
      <c r="R233" s="18"/>
      <c r="S233" s="18"/>
      <c r="T233" s="18"/>
      <c r="U233" s="18"/>
      <c r="V233" s="18"/>
      <c r="W233" s="18" t="s">
        <v>257</v>
      </c>
    </row>
    <row r="234" spans="1:23">
      <c r="A234" s="18">
        <v>232</v>
      </c>
      <c r="B234" s="550" t="s">
        <v>1176</v>
      </c>
      <c r="C234" s="18">
        <v>232</v>
      </c>
      <c r="D234" s="18">
        <v>722</v>
      </c>
      <c r="E234" s="19">
        <v>161004221</v>
      </c>
      <c r="F234" s="18">
        <v>57</v>
      </c>
      <c r="G234" s="18">
        <v>3356.85</v>
      </c>
      <c r="H234" s="82">
        <v>248.73</v>
      </c>
      <c r="I234" s="18">
        <v>2.58</v>
      </c>
      <c r="J234" s="18"/>
      <c r="K234" s="18"/>
      <c r="L234" s="18">
        <v>1</v>
      </c>
      <c r="M234" s="18">
        <v>40</v>
      </c>
      <c r="N234" s="18"/>
      <c r="O234" s="18"/>
      <c r="P234" s="18"/>
      <c r="Q234" s="18"/>
      <c r="R234" s="18"/>
      <c r="S234" s="18"/>
      <c r="T234" s="18"/>
      <c r="U234" s="18"/>
      <c r="V234" s="18"/>
      <c r="W234" s="18" t="s">
        <v>257</v>
      </c>
    </row>
    <row r="235" spans="1:23">
      <c r="A235" s="18">
        <v>233</v>
      </c>
      <c r="B235" s="550" t="s">
        <v>1176</v>
      </c>
      <c r="C235" s="18">
        <v>233</v>
      </c>
      <c r="D235" s="18">
        <v>723</v>
      </c>
      <c r="E235" s="19">
        <v>151000120</v>
      </c>
      <c r="F235" s="18">
        <v>59</v>
      </c>
      <c r="G235" s="18">
        <v>3455.66</v>
      </c>
      <c r="H235" s="82">
        <v>285.32</v>
      </c>
      <c r="I235" s="18">
        <v>0.98</v>
      </c>
      <c r="J235" s="18"/>
      <c r="K235" s="18"/>
      <c r="L235" s="18">
        <v>1</v>
      </c>
      <c r="M235" s="18">
        <v>30</v>
      </c>
      <c r="N235" s="18"/>
      <c r="O235" s="18"/>
      <c r="P235" s="18"/>
      <c r="Q235" s="18"/>
      <c r="R235" s="18"/>
      <c r="S235" s="18"/>
      <c r="T235" s="18"/>
      <c r="U235" s="18"/>
      <c r="V235" s="18"/>
      <c r="W235" s="551" t="s">
        <v>257</v>
      </c>
    </row>
    <row r="236" spans="1:23">
      <c r="A236" s="18">
        <v>234</v>
      </c>
      <c r="B236" s="550" t="s">
        <v>1176</v>
      </c>
      <c r="C236" s="18">
        <v>234</v>
      </c>
      <c r="D236" s="18">
        <v>724</v>
      </c>
      <c r="E236" s="19">
        <v>161004222</v>
      </c>
      <c r="F236" s="18">
        <v>59</v>
      </c>
      <c r="G236" s="18">
        <v>3498.61</v>
      </c>
      <c r="H236" s="82">
        <v>324.39</v>
      </c>
      <c r="I236" s="18">
        <v>0</v>
      </c>
      <c r="J236" s="18"/>
      <c r="K236" s="18"/>
      <c r="L236" s="18">
        <v>1</v>
      </c>
      <c r="M236" s="18">
        <v>20</v>
      </c>
      <c r="N236" s="18"/>
      <c r="O236" s="18"/>
      <c r="P236" s="18"/>
      <c r="Q236" s="18"/>
      <c r="R236" s="18"/>
      <c r="S236" s="18"/>
      <c r="T236" s="18"/>
      <c r="U236" s="18"/>
      <c r="V236" s="18"/>
      <c r="W236" s="551" t="s">
        <v>257</v>
      </c>
    </row>
    <row r="237" spans="1:23">
      <c r="A237" s="18">
        <v>235</v>
      </c>
      <c r="B237" s="552" t="s">
        <v>1177</v>
      </c>
      <c r="C237" s="18">
        <v>235</v>
      </c>
      <c r="D237" s="18">
        <v>725</v>
      </c>
      <c r="E237" s="19">
        <v>161004223</v>
      </c>
      <c r="F237" s="18">
        <v>57</v>
      </c>
      <c r="G237" s="18">
        <v>3522.14</v>
      </c>
      <c r="H237" s="82">
        <v>463.86</v>
      </c>
      <c r="I237" s="18">
        <v>0</v>
      </c>
      <c r="J237" s="18"/>
      <c r="K237" s="18"/>
      <c r="L237" s="18">
        <v>1</v>
      </c>
      <c r="M237" s="18">
        <v>55</v>
      </c>
      <c r="N237" s="18"/>
      <c r="O237" s="18"/>
      <c r="P237" s="18"/>
      <c r="Q237" s="18"/>
      <c r="R237" s="18"/>
      <c r="S237" s="18"/>
      <c r="T237" s="18"/>
      <c r="U237" s="18"/>
      <c r="V237" s="18"/>
      <c r="W237" s="18" t="s">
        <v>425</v>
      </c>
    </row>
    <row r="238" spans="1:23">
      <c r="A238" s="18">
        <v>236</v>
      </c>
      <c r="B238" s="552" t="s">
        <v>1177</v>
      </c>
      <c r="C238" s="18">
        <v>236</v>
      </c>
      <c r="D238" s="18">
        <v>726</v>
      </c>
      <c r="E238" s="19">
        <v>161004224</v>
      </c>
      <c r="F238" s="18">
        <v>55</v>
      </c>
      <c r="G238" s="18">
        <v>3038.47</v>
      </c>
      <c r="H238" s="82">
        <v>438.53</v>
      </c>
      <c r="I238" s="18">
        <v>0</v>
      </c>
      <c r="J238" s="18"/>
      <c r="K238" s="18"/>
      <c r="L238" s="18">
        <v>1</v>
      </c>
      <c r="M238" s="18">
        <v>35</v>
      </c>
      <c r="N238" s="18"/>
      <c r="O238" s="18"/>
      <c r="P238" s="18"/>
      <c r="Q238" s="18"/>
      <c r="R238" s="18"/>
      <c r="S238" s="18"/>
      <c r="T238" s="18"/>
      <c r="U238" s="18"/>
      <c r="V238" s="18"/>
      <c r="W238" s="18" t="s">
        <v>257</v>
      </c>
    </row>
    <row r="239" spans="1:23">
      <c r="A239" s="18">
        <v>237</v>
      </c>
      <c r="B239" s="552" t="s">
        <v>1177</v>
      </c>
      <c r="C239" s="18">
        <v>237</v>
      </c>
      <c r="D239" s="18">
        <v>727</v>
      </c>
      <c r="E239" s="19">
        <v>161004225</v>
      </c>
      <c r="F239" s="18">
        <v>57</v>
      </c>
      <c r="G239" s="18">
        <v>3240.13</v>
      </c>
      <c r="H239" s="82">
        <v>376.87</v>
      </c>
      <c r="I239" s="18">
        <v>0</v>
      </c>
      <c r="J239" s="18"/>
      <c r="K239" s="18"/>
      <c r="L239" s="18">
        <v>1</v>
      </c>
      <c r="M239" s="18">
        <v>20</v>
      </c>
      <c r="N239" s="18"/>
      <c r="O239" s="18"/>
      <c r="P239" s="18"/>
      <c r="Q239" s="18"/>
      <c r="R239" s="18"/>
      <c r="S239" s="18"/>
      <c r="T239" s="18"/>
      <c r="U239" s="18"/>
      <c r="V239" s="18"/>
      <c r="W239" s="18" t="s">
        <v>259</v>
      </c>
    </row>
    <row r="240" spans="1:23">
      <c r="A240" s="18">
        <v>238</v>
      </c>
      <c r="B240" s="552" t="s">
        <v>1177</v>
      </c>
      <c r="C240" s="18">
        <v>238</v>
      </c>
      <c r="D240" s="18">
        <v>728</v>
      </c>
      <c r="E240" s="19">
        <v>161004226</v>
      </c>
      <c r="F240" s="18">
        <v>57</v>
      </c>
      <c r="G240" s="18">
        <v>3301.26</v>
      </c>
      <c r="H240" s="82">
        <v>314.74</v>
      </c>
      <c r="I240" s="18">
        <v>0</v>
      </c>
      <c r="J240" s="18"/>
      <c r="K240" s="18"/>
      <c r="L240" s="18">
        <v>1</v>
      </c>
      <c r="M240" s="18">
        <v>35</v>
      </c>
      <c r="N240" s="18"/>
      <c r="O240" s="18"/>
      <c r="P240" s="18"/>
      <c r="Q240" s="18"/>
      <c r="R240" s="18"/>
      <c r="S240" s="18"/>
      <c r="T240" s="18"/>
      <c r="U240" s="18"/>
      <c r="V240" s="18"/>
      <c r="W240" s="18" t="s">
        <v>257</v>
      </c>
    </row>
    <row r="241" spans="1:23">
      <c r="A241" s="18">
        <v>239</v>
      </c>
      <c r="B241" s="552" t="s">
        <v>1177</v>
      </c>
      <c r="C241" s="18">
        <v>239</v>
      </c>
      <c r="D241" s="18">
        <v>729</v>
      </c>
      <c r="E241" s="19">
        <v>141000388</v>
      </c>
      <c r="F241" s="18">
        <v>56</v>
      </c>
      <c r="G241" s="18">
        <v>3234.65</v>
      </c>
      <c r="H241" s="82">
        <v>329.85</v>
      </c>
      <c r="I241" s="18">
        <v>0</v>
      </c>
      <c r="J241" s="18"/>
      <c r="K241" s="18"/>
      <c r="L241" s="18">
        <v>1</v>
      </c>
      <c r="M241" s="18">
        <v>40</v>
      </c>
      <c r="N241" s="18"/>
      <c r="O241" s="18"/>
      <c r="P241" s="18"/>
      <c r="Q241" s="18"/>
      <c r="R241" s="18"/>
      <c r="S241" s="18"/>
      <c r="T241" s="18"/>
      <c r="U241" s="18"/>
      <c r="V241" s="18"/>
      <c r="W241" s="18" t="s">
        <v>257</v>
      </c>
    </row>
    <row r="242" spans="1:23">
      <c r="A242" s="18">
        <v>240</v>
      </c>
      <c r="B242" s="552" t="s">
        <v>1177</v>
      </c>
      <c r="C242" s="18">
        <v>240</v>
      </c>
      <c r="D242" s="18">
        <v>730</v>
      </c>
      <c r="E242" s="19">
        <v>141000389</v>
      </c>
      <c r="F242" s="18">
        <v>56</v>
      </c>
      <c r="G242" s="18">
        <v>3240.45</v>
      </c>
      <c r="H242" s="82">
        <v>298.55</v>
      </c>
      <c r="I242" s="18">
        <v>0</v>
      </c>
      <c r="J242" s="18"/>
      <c r="K242" s="18"/>
      <c r="L242" s="18">
        <v>1</v>
      </c>
      <c r="M242" s="18">
        <v>30</v>
      </c>
      <c r="N242" s="18"/>
      <c r="O242" s="18"/>
      <c r="P242" s="18"/>
      <c r="Q242" s="18"/>
      <c r="R242" s="18"/>
      <c r="S242" s="18"/>
      <c r="T242" s="18"/>
      <c r="U242" s="18"/>
      <c r="V242" s="18"/>
      <c r="W242" s="18" t="s">
        <v>259</v>
      </c>
    </row>
    <row r="243" spans="1:23">
      <c r="A243" s="18">
        <v>241</v>
      </c>
      <c r="B243" s="552" t="s">
        <v>1177</v>
      </c>
      <c r="C243" s="18">
        <v>241</v>
      </c>
      <c r="D243" s="18">
        <v>731</v>
      </c>
      <c r="E243" s="19">
        <v>161004227</v>
      </c>
      <c r="F243" s="18">
        <v>56</v>
      </c>
      <c r="G243" s="18">
        <v>3178.67</v>
      </c>
      <c r="H243" s="82">
        <v>358.72</v>
      </c>
      <c r="I243" s="18">
        <v>0.39</v>
      </c>
      <c r="J243" s="18"/>
      <c r="K243" s="18"/>
      <c r="L243" s="18">
        <v>1</v>
      </c>
      <c r="M243" s="18">
        <v>25</v>
      </c>
      <c r="N243" s="18"/>
      <c r="O243" s="18"/>
      <c r="P243" s="18"/>
      <c r="Q243" s="18"/>
      <c r="R243" s="18"/>
      <c r="S243" s="18"/>
      <c r="T243" s="18"/>
      <c r="U243" s="18"/>
      <c r="V243" s="18"/>
      <c r="W243" s="18" t="s">
        <v>257</v>
      </c>
    </row>
    <row r="244" spans="1:23">
      <c r="A244" s="18">
        <v>242</v>
      </c>
      <c r="B244" s="552" t="s">
        <v>1177</v>
      </c>
      <c r="C244" s="18">
        <v>242</v>
      </c>
      <c r="D244" s="18">
        <v>732</v>
      </c>
      <c r="E244" s="19">
        <v>161004228</v>
      </c>
      <c r="F244" s="18">
        <v>57</v>
      </c>
      <c r="G244" s="18">
        <v>3276.04</v>
      </c>
      <c r="H244" s="82">
        <v>331.96</v>
      </c>
      <c r="I244" s="18">
        <v>0</v>
      </c>
      <c r="J244" s="18"/>
      <c r="K244" s="18"/>
      <c r="L244" s="18">
        <v>1</v>
      </c>
      <c r="M244" s="18">
        <v>30</v>
      </c>
      <c r="N244" s="18"/>
      <c r="O244" s="18"/>
      <c r="P244" s="18"/>
      <c r="Q244" s="18"/>
      <c r="R244" s="18"/>
      <c r="S244" s="18"/>
      <c r="T244" s="18"/>
      <c r="U244" s="18"/>
      <c r="V244" s="18"/>
      <c r="W244" s="18" t="s">
        <v>257</v>
      </c>
    </row>
    <row r="245" spans="1:23">
      <c r="A245" s="18">
        <v>243</v>
      </c>
      <c r="B245" s="552" t="s">
        <v>1177</v>
      </c>
      <c r="C245" s="18">
        <v>243</v>
      </c>
      <c r="D245" s="18">
        <v>733</v>
      </c>
      <c r="E245" s="19">
        <v>161004229</v>
      </c>
      <c r="F245" s="18">
        <v>59</v>
      </c>
      <c r="G245" s="18">
        <v>3609.18</v>
      </c>
      <c r="H245" s="82">
        <v>486.82</v>
      </c>
      <c r="I245" s="18">
        <v>0</v>
      </c>
      <c r="J245" s="18"/>
      <c r="K245" s="18"/>
      <c r="L245" s="18">
        <v>1</v>
      </c>
      <c r="M245" s="18">
        <v>45</v>
      </c>
      <c r="N245" s="18"/>
      <c r="O245" s="18"/>
      <c r="P245" s="18"/>
      <c r="Q245" s="18"/>
      <c r="R245" s="18"/>
      <c r="S245" s="18"/>
      <c r="T245" s="18"/>
      <c r="U245" s="18"/>
      <c r="V245" s="18"/>
      <c r="W245" s="18" t="s">
        <v>257</v>
      </c>
    </row>
    <row r="246" spans="1:23">
      <c r="A246" s="18">
        <v>244</v>
      </c>
      <c r="B246" s="552" t="s">
        <v>1177</v>
      </c>
      <c r="C246" s="18">
        <v>244</v>
      </c>
      <c r="D246" s="18">
        <v>734</v>
      </c>
      <c r="E246" s="19">
        <v>161004230</v>
      </c>
      <c r="F246" s="18">
        <v>57</v>
      </c>
      <c r="G246" s="18">
        <v>3329.07</v>
      </c>
      <c r="H246" s="82">
        <v>293.93</v>
      </c>
      <c r="I246" s="18">
        <v>0</v>
      </c>
      <c r="J246" s="18"/>
      <c r="K246" s="18"/>
      <c r="L246" s="18">
        <v>1</v>
      </c>
      <c r="M246" s="18">
        <v>20</v>
      </c>
      <c r="N246" s="18"/>
      <c r="O246" s="18"/>
      <c r="P246" s="18"/>
      <c r="Q246" s="18"/>
      <c r="R246" s="18"/>
      <c r="S246" s="18"/>
      <c r="T246" s="18"/>
      <c r="U246" s="18"/>
      <c r="V246" s="18"/>
      <c r="W246" s="18" t="s">
        <v>257</v>
      </c>
    </row>
    <row r="247" spans="1:23" ht="15.75">
      <c r="A247" s="25"/>
      <c r="B247" s="25"/>
      <c r="C247" s="25"/>
      <c r="D247" s="321"/>
      <c r="E247" s="321"/>
      <c r="F247" s="97">
        <f>SUM(F3:F246)</f>
        <v>14112</v>
      </c>
      <c r="G247" s="343">
        <f>SUM(G3:G246)</f>
        <v>834357.16999999993</v>
      </c>
      <c r="H247" s="99">
        <f>SUM(H3:H246)</f>
        <v>75623.520000000004</v>
      </c>
      <c r="I247" s="97">
        <f>SUM(I3:I246)</f>
        <v>65.089999999999989</v>
      </c>
      <c r="O247" s="97"/>
      <c r="U247" s="97"/>
      <c r="V247" s="165">
        <f>SUM(V3:V246)</f>
        <v>34639.5</v>
      </c>
      <c r="W247" s="398"/>
    </row>
    <row r="248" spans="1:23">
      <c r="A248" s="100"/>
      <c r="B248" s="100"/>
      <c r="C248" s="25"/>
      <c r="F248" s="25"/>
      <c r="G248" s="25"/>
      <c r="H248" s="112"/>
      <c r="U248" s="25"/>
      <c r="V248" s="165"/>
    </row>
    <row r="249" spans="1:23" ht="15.75">
      <c r="A249" s="2829" t="s">
        <v>1181</v>
      </c>
      <c r="B249" s="2823"/>
      <c r="C249" s="2823"/>
      <c r="U249" s="25"/>
    </row>
    <row r="250" spans="1:23" ht="15.75">
      <c r="A250" s="2829" t="s">
        <v>1179</v>
      </c>
      <c r="B250" s="2823"/>
      <c r="C250" s="2823"/>
      <c r="D250" s="187" t="s">
        <v>1182</v>
      </c>
      <c r="E250" s="340"/>
      <c r="F250" s="340"/>
      <c r="G250" s="340"/>
      <c r="H250" s="341"/>
      <c r="I250" s="340"/>
      <c r="J250" s="340"/>
      <c r="K250" s="340"/>
      <c r="U250" s="25"/>
    </row>
    <row r="251" spans="1:23" ht="15.75">
      <c r="A251" s="2828" t="s">
        <v>1180</v>
      </c>
      <c r="B251" s="2826"/>
      <c r="C251" s="2827"/>
      <c r="D251" s="340"/>
      <c r="E251" s="340"/>
      <c r="F251" s="340"/>
      <c r="G251" s="340"/>
      <c r="H251" s="341"/>
      <c r="I251" s="340"/>
      <c r="J251" s="340"/>
      <c r="K251" s="340"/>
      <c r="U251" s="25"/>
    </row>
    <row r="252" spans="1:23">
      <c r="U252" s="25"/>
    </row>
    <row r="253" spans="1:23">
      <c r="U253" s="25"/>
    </row>
    <row r="254" spans="1:23">
      <c r="U254" s="25"/>
    </row>
    <row r="255" spans="1:23">
      <c r="U255" s="25"/>
    </row>
    <row r="256" spans="1:23">
      <c r="U256" s="25"/>
    </row>
    <row r="257" spans="21:21">
      <c r="U257" s="25"/>
    </row>
    <row r="258" spans="21:21">
      <c r="U258" s="25"/>
    </row>
  </sheetData>
  <mergeCells count="6">
    <mergeCell ref="A251:C251"/>
    <mergeCell ref="A1:W1"/>
    <mergeCell ref="L2:M2"/>
    <mergeCell ref="X121:AA121"/>
    <mergeCell ref="A249:C249"/>
    <mergeCell ref="A250:C250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W262"/>
  <sheetViews>
    <sheetView topLeftCell="A223" workbookViewId="0">
      <selection activeCell="B237" sqref="B237:B246"/>
    </sheetView>
  </sheetViews>
  <sheetFormatPr defaultColWidth="9" defaultRowHeight="15"/>
  <cols>
    <col min="1" max="1" width="0.140625" customWidth="1"/>
    <col min="2" max="2" width="16.85546875" customWidth="1"/>
    <col min="3" max="3" width="7.140625" customWidth="1"/>
    <col min="5" max="5" width="9" hidden="1" customWidth="1"/>
    <col min="7" max="7" width="13.85546875" customWidth="1"/>
    <col min="8" max="8" width="11.28515625" customWidth="1"/>
    <col min="9" max="9" width="8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1142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491" t="s">
        <v>2</v>
      </c>
      <c r="C2" s="491" t="s">
        <v>28</v>
      </c>
      <c r="D2" s="491" t="s">
        <v>4</v>
      </c>
      <c r="E2" s="491" t="s">
        <v>5</v>
      </c>
      <c r="F2" s="491" t="s">
        <v>6</v>
      </c>
      <c r="G2" s="491" t="s">
        <v>7</v>
      </c>
      <c r="H2" s="491" t="s">
        <v>8</v>
      </c>
      <c r="I2" s="491" t="s">
        <v>9</v>
      </c>
      <c r="J2" s="491" t="s">
        <v>10</v>
      </c>
      <c r="K2" s="491" t="s">
        <v>11</v>
      </c>
      <c r="L2" s="2809" t="s">
        <v>419</v>
      </c>
      <c r="M2" s="2809"/>
      <c r="N2" s="491" t="s">
        <v>12</v>
      </c>
      <c r="O2" s="491" t="s">
        <v>13</v>
      </c>
      <c r="P2" s="491" t="s">
        <v>14</v>
      </c>
      <c r="Q2" s="491" t="s">
        <v>15</v>
      </c>
      <c r="R2" s="491" t="s">
        <v>16</v>
      </c>
      <c r="S2" s="491" t="s">
        <v>15</v>
      </c>
      <c r="T2" s="491" t="s">
        <v>18</v>
      </c>
      <c r="U2" s="491" t="s">
        <v>19</v>
      </c>
      <c r="V2" s="491" t="s">
        <v>543</v>
      </c>
      <c r="W2" s="61" t="s">
        <v>255</v>
      </c>
    </row>
    <row r="3" spans="1:23">
      <c r="A3" s="5">
        <v>1</v>
      </c>
      <c r="B3" s="18" t="str">
        <f>'JUN''22'!B3</f>
        <v>01.06.22</v>
      </c>
      <c r="C3" s="5">
        <f>'JUN''22'!C3</f>
        <v>1</v>
      </c>
      <c r="D3" s="5">
        <f>'JUN''22'!D3</f>
        <v>491</v>
      </c>
      <c r="E3" s="26"/>
      <c r="F3" s="5">
        <f>'JUN''22'!F3</f>
        <v>59</v>
      </c>
      <c r="G3" s="63">
        <f>'JUN''22'!G3</f>
        <v>3495.44</v>
      </c>
      <c r="H3" s="63">
        <f>'JUN''22'!H3</f>
        <v>316.56</v>
      </c>
      <c r="I3" s="5">
        <f>'JUN''22'!I3</f>
        <v>0</v>
      </c>
      <c r="J3" s="22"/>
      <c r="K3" s="5"/>
      <c r="L3" s="5">
        <f>'JUN''22'!L3</f>
        <v>2</v>
      </c>
      <c r="M3" s="5">
        <f>'JUN''22'!M3</f>
        <v>30</v>
      </c>
      <c r="N3" s="5"/>
      <c r="O3" s="5"/>
      <c r="P3" s="5"/>
      <c r="Q3" s="5"/>
      <c r="R3" s="5"/>
      <c r="S3" s="5"/>
      <c r="T3" s="5"/>
      <c r="U3" s="5"/>
      <c r="V3" s="5">
        <f>'JUN''22'!V3</f>
        <v>0</v>
      </c>
    </row>
    <row r="4" spans="1:23">
      <c r="A4" s="5">
        <v>2</v>
      </c>
      <c r="B4" s="18" t="str">
        <f>'JUN''22'!B4</f>
        <v>01.06.22</v>
      </c>
      <c r="C4" s="5">
        <f>'JUN''22'!C4</f>
        <v>2</v>
      </c>
      <c r="D4" s="5">
        <f>'JUN''22'!D4</f>
        <v>492</v>
      </c>
      <c r="E4" s="26"/>
      <c r="F4" s="5">
        <f>'JUN''22'!F4</f>
        <v>56</v>
      </c>
      <c r="G4" s="63">
        <f>'JUN''22'!G4</f>
        <v>3332.25</v>
      </c>
      <c r="H4" s="63">
        <f>'JUN''22'!H4</f>
        <v>290.75</v>
      </c>
      <c r="I4" s="5">
        <f>'JUN''22'!I4</f>
        <v>0</v>
      </c>
      <c r="J4" s="22"/>
      <c r="K4" s="5"/>
      <c r="L4" s="5">
        <f>'JUN''22'!L4</f>
        <v>2</v>
      </c>
      <c r="M4" s="5">
        <f>'JUN''22'!M4</f>
        <v>10</v>
      </c>
      <c r="N4" s="5"/>
      <c r="O4" s="5"/>
      <c r="P4" s="5"/>
      <c r="Q4" s="5"/>
      <c r="R4" s="5"/>
      <c r="S4" s="5"/>
      <c r="T4" s="5"/>
      <c r="U4" s="5"/>
      <c r="V4" s="5">
        <f>'JUN''22'!V4</f>
        <v>0</v>
      </c>
    </row>
    <row r="5" spans="1:23">
      <c r="A5" s="5">
        <v>3</v>
      </c>
      <c r="B5" s="18" t="str">
        <f>'JUN''22'!B5</f>
        <v>01.06.22</v>
      </c>
      <c r="C5" s="5">
        <f>'JUN''22'!C5</f>
        <v>3</v>
      </c>
      <c r="D5" s="5">
        <f>'JUN''22'!D5</f>
        <v>493</v>
      </c>
      <c r="E5" s="26"/>
      <c r="F5" s="5">
        <f>'JUN''22'!F5</f>
        <v>59</v>
      </c>
      <c r="G5" s="63">
        <f>'JUN''22'!G5</f>
        <v>3516.23</v>
      </c>
      <c r="H5" s="63">
        <f>'JUN''22'!H5</f>
        <v>308.77</v>
      </c>
      <c r="I5" s="5">
        <f>'JUN''22'!I5</f>
        <v>0</v>
      </c>
      <c r="J5" s="22"/>
      <c r="K5" s="5"/>
      <c r="L5" s="5">
        <f>'JUN''22'!L5</f>
        <v>1</v>
      </c>
      <c r="M5" s="5">
        <f>'JUN''22'!M5</f>
        <v>45</v>
      </c>
      <c r="N5" s="5"/>
      <c r="O5" s="5"/>
      <c r="P5" s="5"/>
      <c r="Q5" s="5"/>
      <c r="R5" s="5"/>
      <c r="S5" s="5"/>
      <c r="T5" s="5"/>
      <c r="U5" s="5"/>
      <c r="V5" s="5">
        <f>'JUN''22'!V5</f>
        <v>0</v>
      </c>
    </row>
    <row r="6" spans="1:23">
      <c r="A6" s="5">
        <v>4</v>
      </c>
      <c r="B6" s="18" t="str">
        <f>'JUN''22'!B6</f>
        <v>01.06.22</v>
      </c>
      <c r="C6" s="5">
        <f>'JUN''22'!C6</f>
        <v>4</v>
      </c>
      <c r="D6" s="5">
        <f>'JUN''22'!D6</f>
        <v>495</v>
      </c>
      <c r="E6" s="26"/>
      <c r="F6" s="5">
        <f>'JUN''22'!F6</f>
        <v>57</v>
      </c>
      <c r="G6" s="63">
        <f>'JUN''22'!G6</f>
        <v>3397.07</v>
      </c>
      <c r="H6" s="63">
        <f>'JUN''22'!H6</f>
        <v>289.93</v>
      </c>
      <c r="I6" s="5">
        <f>'JUN''22'!I6</f>
        <v>0</v>
      </c>
      <c r="J6" s="22"/>
      <c r="K6" s="5"/>
      <c r="L6" s="5">
        <f>'JUN''22'!L6</f>
        <v>1</v>
      </c>
      <c r="M6" s="5">
        <f>'JUN''22'!M6</f>
        <v>50</v>
      </c>
      <c r="N6" s="5"/>
      <c r="O6" s="5"/>
      <c r="P6" s="5"/>
      <c r="Q6" s="5"/>
      <c r="R6" s="5"/>
      <c r="S6" s="5"/>
      <c r="T6" s="5"/>
      <c r="U6" s="5"/>
      <c r="V6" s="5">
        <f>'JUN''22'!V6</f>
        <v>0</v>
      </c>
    </row>
    <row r="7" spans="1:23">
      <c r="A7" s="5">
        <v>5</v>
      </c>
      <c r="B7" s="18" t="str">
        <f>'JUN''22'!B7</f>
        <v>01.06.22</v>
      </c>
      <c r="C7" s="5">
        <f>'JUN''22'!C7</f>
        <v>5</v>
      </c>
      <c r="D7" s="5">
        <f>'JUN''22'!D7</f>
        <v>496</v>
      </c>
      <c r="E7" s="26"/>
      <c r="F7" s="5">
        <f>'JUN''22'!F7</f>
        <v>59</v>
      </c>
      <c r="G7" s="63">
        <f>'JUN''22'!G7</f>
        <v>3533.03</v>
      </c>
      <c r="H7" s="63">
        <f>'JUN''22'!H7</f>
        <v>291.97000000000003</v>
      </c>
      <c r="I7" s="5">
        <f>'JUN''22'!I7</f>
        <v>0</v>
      </c>
      <c r="J7" s="22"/>
      <c r="K7" s="5"/>
      <c r="L7" s="5">
        <f>'JUN''22'!L7</f>
        <v>1</v>
      </c>
      <c r="M7" s="5">
        <f>'JUN''22'!M7</f>
        <v>45</v>
      </c>
      <c r="N7" s="5"/>
      <c r="O7" s="5"/>
      <c r="P7" s="5"/>
      <c r="Q7" s="5"/>
      <c r="R7" s="5"/>
      <c r="S7" s="5"/>
      <c r="T7" s="5"/>
      <c r="U7" s="5"/>
      <c r="V7" s="5">
        <f>'JUN''22'!V7</f>
        <v>0</v>
      </c>
    </row>
    <row r="8" spans="1:23">
      <c r="A8" s="5">
        <v>6</v>
      </c>
      <c r="B8" s="18" t="str">
        <f>'JUN''22'!B8</f>
        <v>01.06.22</v>
      </c>
      <c r="C8" s="5">
        <f>'JUN''22'!C8</f>
        <v>6</v>
      </c>
      <c r="D8" s="5">
        <f>'JUN''22'!D8</f>
        <v>494</v>
      </c>
      <c r="E8" s="26"/>
      <c r="F8" s="5">
        <f>'JUN''22'!F8</f>
        <v>58</v>
      </c>
      <c r="G8" s="63">
        <f>'JUN''22'!G8</f>
        <v>3437.47</v>
      </c>
      <c r="H8" s="63">
        <f>'JUN''22'!H8</f>
        <v>311.52999999999997</v>
      </c>
      <c r="I8" s="5">
        <f>'JUN''22'!I8</f>
        <v>0</v>
      </c>
      <c r="J8" s="22"/>
      <c r="K8" s="5"/>
      <c r="L8" s="5">
        <f>'JUN''22'!L8</f>
        <v>1</v>
      </c>
      <c r="M8" s="5">
        <f>'JUN''22'!M8</f>
        <v>35</v>
      </c>
      <c r="N8" s="5"/>
      <c r="O8" s="5"/>
      <c r="P8" s="5"/>
      <c r="Q8" s="5"/>
      <c r="R8" s="5"/>
      <c r="S8" s="5"/>
      <c r="T8" s="5"/>
      <c r="U8" s="5"/>
      <c r="V8" s="5">
        <f>'JUN''22'!V8</f>
        <v>0</v>
      </c>
    </row>
    <row r="9" spans="1:23">
      <c r="A9" s="5">
        <v>7</v>
      </c>
      <c r="B9" s="18" t="str">
        <f>'JUN''22'!B9</f>
        <v>01.06.22</v>
      </c>
      <c r="C9" s="5">
        <f>'JUN''22'!C9</f>
        <v>7</v>
      </c>
      <c r="D9" s="5">
        <f>'JUN''22'!D9</f>
        <v>497</v>
      </c>
      <c r="E9" s="26"/>
      <c r="F9" s="5">
        <f>'JUN''22'!F9</f>
        <v>59</v>
      </c>
      <c r="G9" s="63">
        <f>'JUN''22'!G9</f>
        <v>3475.49</v>
      </c>
      <c r="H9" s="63">
        <f>'JUN''22'!H9</f>
        <v>323.51</v>
      </c>
      <c r="I9" s="5">
        <f>'JUN''22'!I9</f>
        <v>0</v>
      </c>
      <c r="J9" s="22"/>
      <c r="K9" s="5"/>
      <c r="L9" s="5">
        <f>'JUN''22'!L9</f>
        <v>2</v>
      </c>
      <c r="M9" s="5">
        <f>'JUN''22'!M9</f>
        <v>0</v>
      </c>
      <c r="N9" s="5"/>
      <c r="O9" s="5"/>
      <c r="P9" s="5"/>
      <c r="Q9" s="5"/>
      <c r="R9" s="5"/>
      <c r="S9" s="5"/>
      <c r="T9" s="5"/>
      <c r="U9" s="5"/>
      <c r="V9" s="5">
        <f>'JUN''22'!V9</f>
        <v>0</v>
      </c>
    </row>
    <row r="10" spans="1:23">
      <c r="A10" s="20"/>
      <c r="B10" s="18" t="str">
        <f>'JUN''22'!B10</f>
        <v>01.06.22</v>
      </c>
      <c r="C10" s="5">
        <f>'JUN''22'!C10</f>
        <v>8</v>
      </c>
      <c r="D10" s="5">
        <f>'JUN''22'!D10</f>
        <v>498</v>
      </c>
      <c r="E10" s="26"/>
      <c r="F10" s="5">
        <f>'JUN''22'!F10</f>
        <v>59</v>
      </c>
      <c r="G10" s="63">
        <f>'JUN''22'!G10</f>
        <v>3461.61</v>
      </c>
      <c r="H10" s="63">
        <f>'JUN''22'!H10</f>
        <v>365.39</v>
      </c>
      <c r="I10" s="5">
        <f>'JUN''22'!I10</f>
        <v>0</v>
      </c>
      <c r="J10" s="22"/>
      <c r="K10" s="5"/>
      <c r="L10" s="5">
        <f>'JUN''22'!L10</f>
        <v>1</v>
      </c>
      <c r="M10" s="5">
        <f>'JUN''22'!M10</f>
        <v>45</v>
      </c>
      <c r="N10" s="5"/>
      <c r="O10" s="5"/>
      <c r="P10" s="5"/>
      <c r="Q10" s="5"/>
      <c r="R10" s="5"/>
      <c r="S10" s="5"/>
      <c r="T10" s="5"/>
      <c r="U10" s="5"/>
      <c r="V10" s="5">
        <f>'JUN''22'!V10</f>
        <v>0</v>
      </c>
    </row>
    <row r="11" spans="1:23">
      <c r="A11" s="20"/>
      <c r="B11" s="18" t="str">
        <f>'JUN''22'!B11</f>
        <v>01.06.22</v>
      </c>
      <c r="C11" s="5">
        <f>'JUN''22'!C11</f>
        <v>9</v>
      </c>
      <c r="D11" s="5">
        <f>'JUN''22'!D11</f>
        <v>499</v>
      </c>
      <c r="E11" s="26"/>
      <c r="F11" s="5">
        <f>'JUN''22'!F11</f>
        <v>58</v>
      </c>
      <c r="G11" s="63">
        <f>'JUN''22'!G11</f>
        <v>3412.42</v>
      </c>
      <c r="H11" s="63">
        <f>'JUN''22'!H11</f>
        <v>337.58</v>
      </c>
      <c r="I11" s="5">
        <f>'JUN''22'!I11</f>
        <v>0</v>
      </c>
      <c r="J11" s="22"/>
      <c r="K11" s="5"/>
      <c r="L11" s="5">
        <f>'JUN''22'!L11</f>
        <v>2</v>
      </c>
      <c r="M11" s="5">
        <f>'JUN''22'!M11</f>
        <v>0</v>
      </c>
      <c r="N11" s="5"/>
      <c r="O11" s="5"/>
      <c r="P11" s="5"/>
      <c r="Q11" s="5"/>
      <c r="R11" s="5"/>
      <c r="S11" s="5"/>
      <c r="T11" s="5"/>
      <c r="U11" s="5"/>
      <c r="V11" s="5">
        <f>'JUN''22'!V11</f>
        <v>0</v>
      </c>
    </row>
    <row r="12" spans="1:23">
      <c r="A12" s="20"/>
      <c r="B12" s="18" t="str">
        <f>'JUN''22'!B12</f>
        <v>01.06.22</v>
      </c>
      <c r="C12" s="5">
        <f>'JUN''22'!C12</f>
        <v>10</v>
      </c>
      <c r="D12" s="5">
        <f>'JUN''22'!D12</f>
        <v>500</v>
      </c>
      <c r="E12" s="26"/>
      <c r="F12" s="5">
        <f>'JUN''22'!F12</f>
        <v>57</v>
      </c>
      <c r="G12" s="63">
        <f>'JUN''22'!G12</f>
        <v>3386.25</v>
      </c>
      <c r="H12" s="63">
        <f>'JUN''22'!H12</f>
        <v>301.14</v>
      </c>
      <c r="I12" s="5">
        <f>'JUN''22'!I12</f>
        <v>0.39</v>
      </c>
      <c r="J12" s="22"/>
      <c r="K12" s="5"/>
      <c r="L12" s="5">
        <f>'JUN''22'!L12</f>
        <v>1</v>
      </c>
      <c r="M12" s="5">
        <f>'JUN''22'!M12</f>
        <v>55</v>
      </c>
      <c r="N12" s="5"/>
      <c r="O12" s="5"/>
      <c r="P12" s="5"/>
      <c r="Q12" s="5"/>
      <c r="R12" s="5"/>
      <c r="S12" s="5"/>
      <c r="T12" s="5"/>
      <c r="U12" s="5"/>
      <c r="V12" s="5">
        <f>'JUN''22'!V12</f>
        <v>0</v>
      </c>
    </row>
    <row r="13" spans="1:23">
      <c r="A13" s="20"/>
      <c r="B13" s="18" t="str">
        <f>'JUN''22'!B13</f>
        <v>02.06.22</v>
      </c>
      <c r="C13" s="5">
        <f>'JUN''22'!C13</f>
        <v>11</v>
      </c>
      <c r="D13" s="5">
        <f>'JUN''22'!D13</f>
        <v>503</v>
      </c>
      <c r="E13" s="26"/>
      <c r="F13" s="5">
        <f>'JUN''22'!F13</f>
        <v>58</v>
      </c>
      <c r="G13" s="63">
        <f>'JUN''22'!G13</f>
        <v>3347.63</v>
      </c>
      <c r="H13" s="63">
        <f>'JUN''22'!H13</f>
        <v>403.37</v>
      </c>
      <c r="I13" s="5">
        <f>'JUN''22'!I13</f>
        <v>0</v>
      </c>
      <c r="J13" s="22"/>
      <c r="K13" s="5"/>
      <c r="L13" s="5">
        <f>'JUN''22'!L13</f>
        <v>2</v>
      </c>
      <c r="M13" s="5">
        <f>'JUN''22'!M13</f>
        <v>55</v>
      </c>
      <c r="N13" s="5"/>
      <c r="O13" s="5"/>
      <c r="P13" s="5"/>
      <c r="Q13" s="5"/>
      <c r="R13" s="5"/>
      <c r="S13" s="5"/>
      <c r="T13" s="5"/>
      <c r="U13" s="5"/>
      <c r="V13" s="5">
        <f>'JUN''22'!V13</f>
        <v>0</v>
      </c>
    </row>
    <row r="14" spans="1:23">
      <c r="A14" s="20"/>
      <c r="B14" s="18" t="str">
        <f>'JUN''22'!B14</f>
        <v>02.06.22</v>
      </c>
      <c r="C14" s="5">
        <f>'JUN''22'!C14</f>
        <v>12</v>
      </c>
      <c r="D14" s="5">
        <f>'JUN''22'!D14</f>
        <v>501</v>
      </c>
      <c r="E14" s="26"/>
      <c r="F14" s="5">
        <f>'JUN''22'!F14</f>
        <v>58</v>
      </c>
      <c r="G14" s="63">
        <f>'JUN''22'!G14</f>
        <v>3538.4</v>
      </c>
      <c r="H14" s="63">
        <f>'JUN''22'!H14</f>
        <v>521.6</v>
      </c>
      <c r="I14" s="5">
        <f>'JUN''22'!I14</f>
        <v>0</v>
      </c>
      <c r="J14" s="22"/>
      <c r="K14" s="5"/>
      <c r="L14" s="5">
        <f>'JUN''22'!L14</f>
        <v>2</v>
      </c>
      <c r="M14" s="5">
        <f>'JUN''22'!M14</f>
        <v>15</v>
      </c>
      <c r="N14" s="5"/>
      <c r="O14" s="5"/>
      <c r="P14" s="5"/>
      <c r="Q14" s="5"/>
      <c r="R14" s="5"/>
      <c r="S14" s="5"/>
      <c r="T14" s="5"/>
      <c r="U14" s="5"/>
      <c r="V14" s="5">
        <f>'JUN''22'!V14</f>
        <v>0</v>
      </c>
    </row>
    <row r="15" spans="1:23">
      <c r="A15" s="20"/>
      <c r="B15" s="18" t="str">
        <f>'JUN''22'!B15</f>
        <v>02.06.22</v>
      </c>
      <c r="C15" s="5">
        <f>'JUN''22'!C15</f>
        <v>13</v>
      </c>
      <c r="D15" s="5">
        <f>'JUN''22'!D15</f>
        <v>502</v>
      </c>
      <c r="E15" s="26"/>
      <c r="F15" s="5">
        <f>'JUN''22'!F15</f>
        <v>58</v>
      </c>
      <c r="G15" s="63">
        <f>'JUN''22'!G15</f>
        <v>3411.25</v>
      </c>
      <c r="H15" s="63">
        <f>'JUN''22'!H15</f>
        <v>335.75</v>
      </c>
      <c r="I15" s="5">
        <f>'JUN''22'!I15</f>
        <v>0</v>
      </c>
      <c r="J15" s="22"/>
      <c r="K15" s="5"/>
      <c r="L15" s="5">
        <f>'JUN''22'!L15</f>
        <v>2</v>
      </c>
      <c r="M15" s="5">
        <f>'JUN''22'!M15</f>
        <v>20</v>
      </c>
      <c r="N15" s="5"/>
      <c r="O15" s="5"/>
      <c r="P15" s="5"/>
      <c r="Q15" s="5"/>
      <c r="R15" s="5"/>
      <c r="S15" s="5"/>
      <c r="T15" s="5"/>
      <c r="U15" s="5"/>
      <c r="V15" s="5">
        <f>'JUN''22'!V15</f>
        <v>0</v>
      </c>
    </row>
    <row r="16" spans="1:23">
      <c r="A16" s="20"/>
      <c r="B16" s="18" t="str">
        <f>'JUN''22'!B16</f>
        <v>02.06.22</v>
      </c>
      <c r="C16" s="5">
        <f>'JUN''22'!C16</f>
        <v>14</v>
      </c>
      <c r="D16" s="5">
        <f>'JUN''22'!D16</f>
        <v>504</v>
      </c>
      <c r="E16" s="26"/>
      <c r="F16" s="5">
        <f>'JUN''22'!F16</f>
        <v>59</v>
      </c>
      <c r="G16" s="63">
        <f>'JUN''22'!G16</f>
        <v>3487.44</v>
      </c>
      <c r="H16" s="63">
        <f>'JUN''22'!H16</f>
        <v>344.56</v>
      </c>
      <c r="I16" s="5">
        <f>'JUN''22'!I16</f>
        <v>0</v>
      </c>
      <c r="J16" s="22"/>
      <c r="K16" s="5"/>
      <c r="L16" s="5">
        <f>'JUN''22'!L16</f>
        <v>2</v>
      </c>
      <c r="M16" s="5">
        <f>'JUN''22'!M16</f>
        <v>0</v>
      </c>
      <c r="N16" s="5"/>
      <c r="O16" s="5"/>
      <c r="P16" s="5"/>
      <c r="Q16" s="5"/>
      <c r="R16" s="5"/>
      <c r="S16" s="5"/>
      <c r="T16" s="5"/>
      <c r="U16" s="5"/>
      <c r="V16" s="5">
        <f>'JUN''22'!V16</f>
        <v>0</v>
      </c>
    </row>
    <row r="17" spans="1:22">
      <c r="A17" s="20"/>
      <c r="B17" s="18" t="str">
        <f>'JUN''22'!B17</f>
        <v>02.06.22</v>
      </c>
      <c r="C17" s="5">
        <f>'JUN''22'!C17</f>
        <v>15</v>
      </c>
      <c r="D17" s="5">
        <f>'JUN''22'!D17</f>
        <v>505</v>
      </c>
      <c r="E17" s="26"/>
      <c r="F17" s="5">
        <f>'JUN''22'!F17</f>
        <v>59</v>
      </c>
      <c r="G17" s="63">
        <f>'JUN''22'!G17</f>
        <v>3482.62</v>
      </c>
      <c r="H17" s="63">
        <f>'JUN''22'!H17</f>
        <v>325.38</v>
      </c>
      <c r="I17" s="5">
        <f>'JUN''22'!I17</f>
        <v>0</v>
      </c>
      <c r="J17" s="22"/>
      <c r="K17" s="5"/>
      <c r="L17" s="5">
        <f>'JUN''22'!L17</f>
        <v>2</v>
      </c>
      <c r="M17" s="5">
        <f>'JUN''22'!M17</f>
        <v>20</v>
      </c>
      <c r="N17" s="5"/>
      <c r="O17" s="5"/>
      <c r="P17" s="5"/>
      <c r="Q17" s="5"/>
      <c r="R17" s="5"/>
      <c r="S17" s="5"/>
      <c r="T17" s="5"/>
      <c r="U17" s="5"/>
      <c r="V17" s="5">
        <f>'JUN''22'!V17</f>
        <v>0</v>
      </c>
    </row>
    <row r="18" spans="1:22">
      <c r="A18" s="20"/>
      <c r="B18" s="18" t="str">
        <f>'JUN''22'!B18</f>
        <v>02.06.22</v>
      </c>
      <c r="C18" s="5">
        <f>'JUN''22'!C18</f>
        <v>16</v>
      </c>
      <c r="D18" s="5">
        <f>'JUN''22'!D18</f>
        <v>506</v>
      </c>
      <c r="E18" s="26"/>
      <c r="F18" s="5">
        <f>'JUN''22'!F18</f>
        <v>57</v>
      </c>
      <c r="G18" s="63">
        <f>'JUN''22'!G18</f>
        <v>3319.49</v>
      </c>
      <c r="H18" s="63">
        <f>'JUN''22'!H18</f>
        <v>373.51</v>
      </c>
      <c r="I18" s="5">
        <f>'JUN''22'!I18</f>
        <v>0</v>
      </c>
      <c r="J18" s="22"/>
      <c r="K18" s="5"/>
      <c r="L18" s="5">
        <f>'JUN''22'!L18</f>
        <v>2</v>
      </c>
      <c r="M18" s="5">
        <f>'JUN''22'!M18</f>
        <v>0</v>
      </c>
      <c r="N18" s="5"/>
      <c r="O18" s="5"/>
      <c r="P18" s="5"/>
      <c r="Q18" s="5"/>
      <c r="R18" s="5"/>
      <c r="S18" s="5"/>
      <c r="T18" s="5"/>
      <c r="U18" s="5"/>
      <c r="V18" s="5">
        <f>'JUN''22'!V18</f>
        <v>0</v>
      </c>
    </row>
    <row r="19" spans="1:22">
      <c r="A19" s="20"/>
      <c r="B19" s="18" t="str">
        <f>'JUN''22'!B19</f>
        <v>02.06.22</v>
      </c>
      <c r="C19" s="5">
        <f>'JUN''22'!C19</f>
        <v>17</v>
      </c>
      <c r="D19" s="5">
        <f>'JUN''22'!D19</f>
        <v>507</v>
      </c>
      <c r="E19" s="26"/>
      <c r="F19" s="5">
        <f>'JUN''22'!F19</f>
        <v>56</v>
      </c>
      <c r="G19" s="63">
        <f>'JUN''22'!G19</f>
        <v>3285.65</v>
      </c>
      <c r="H19" s="63">
        <f>'JUN''22'!H19</f>
        <v>339.35</v>
      </c>
      <c r="I19" s="5">
        <f>'JUN''22'!I19</f>
        <v>0</v>
      </c>
      <c r="J19" s="22"/>
      <c r="K19" s="5"/>
      <c r="L19" s="5">
        <f>'JUN''22'!L19</f>
        <v>2</v>
      </c>
      <c r="M19" s="5">
        <f>'JUN''22'!M19</f>
        <v>50</v>
      </c>
      <c r="N19" s="5"/>
      <c r="O19" s="5"/>
      <c r="P19" s="5"/>
      <c r="Q19" s="5"/>
      <c r="R19" s="5"/>
      <c r="S19" s="5"/>
      <c r="T19" s="5"/>
      <c r="U19" s="5"/>
      <c r="V19" s="5">
        <f>'JUN''22'!V19</f>
        <v>16212</v>
      </c>
    </row>
    <row r="20" spans="1:22">
      <c r="A20" s="20"/>
      <c r="B20" s="18" t="str">
        <f>'JUN''22'!B20</f>
        <v>03.06.22</v>
      </c>
      <c r="C20" s="5">
        <f>'JUN''22'!C20</f>
        <v>18</v>
      </c>
      <c r="D20" s="5">
        <f>'JUN''22'!D20</f>
        <v>508</v>
      </c>
      <c r="E20" s="26"/>
      <c r="F20" s="5">
        <f>'JUN''22'!F20</f>
        <v>58</v>
      </c>
      <c r="G20" s="63">
        <f>'JUN''22'!G20</f>
        <v>3710.4</v>
      </c>
      <c r="H20" s="63">
        <f>'JUN''22'!H20</f>
        <v>349.6</v>
      </c>
      <c r="I20" s="5">
        <f>'JUN''22'!I20</f>
        <v>0</v>
      </c>
      <c r="J20" s="22"/>
      <c r="K20" s="5"/>
      <c r="L20" s="5">
        <f>'JUN''22'!L20</f>
        <v>2</v>
      </c>
      <c r="M20" s="5">
        <f>'JUN''22'!M20</f>
        <v>10</v>
      </c>
      <c r="N20" s="5"/>
      <c r="O20" s="5"/>
      <c r="P20" s="5"/>
      <c r="Q20" s="5"/>
      <c r="R20" s="5"/>
      <c r="S20" s="5"/>
      <c r="T20" s="5"/>
      <c r="U20" s="5"/>
      <c r="V20" s="5">
        <f>'JUN''22'!V20</f>
        <v>0</v>
      </c>
    </row>
    <row r="21" spans="1:22">
      <c r="A21" s="20"/>
      <c r="B21" s="18" t="str">
        <f>'JUN''22'!B21</f>
        <v>03.06.22</v>
      </c>
      <c r="C21" s="5">
        <f>'JUN''22'!C21</f>
        <v>19</v>
      </c>
      <c r="D21" s="5">
        <f>'JUN''22'!D21</f>
        <v>509</v>
      </c>
      <c r="E21" s="26"/>
      <c r="F21" s="5">
        <f>'JUN''22'!F21</f>
        <v>58</v>
      </c>
      <c r="G21" s="63">
        <f>'JUN''22'!G21</f>
        <v>3506.86</v>
      </c>
      <c r="H21" s="63">
        <f>'JUN''22'!H21</f>
        <v>227.14</v>
      </c>
      <c r="I21" s="5">
        <f>'JUN''22'!I21</f>
        <v>0</v>
      </c>
      <c r="J21" s="22"/>
      <c r="K21" s="5"/>
      <c r="L21" s="5">
        <f>'JUN''22'!L21</f>
        <v>1</v>
      </c>
      <c r="M21" s="5">
        <f>'JUN''22'!M21</f>
        <v>50</v>
      </c>
      <c r="N21" s="5"/>
      <c r="O21" s="5"/>
      <c r="P21" s="5"/>
      <c r="Q21" s="5"/>
      <c r="R21" s="5"/>
      <c r="S21" s="5"/>
      <c r="T21" s="5"/>
      <c r="U21" s="5"/>
      <c r="V21" s="5">
        <f>'JUN''22'!V21</f>
        <v>0</v>
      </c>
    </row>
    <row r="22" spans="1:22">
      <c r="A22" s="20"/>
      <c r="B22" s="18" t="str">
        <f>'JUN''22'!B22</f>
        <v>03.06.22</v>
      </c>
      <c r="C22" s="5">
        <f>'JUN''22'!C22</f>
        <v>20</v>
      </c>
      <c r="D22" s="5">
        <f>'JUN''22'!D22</f>
        <v>510</v>
      </c>
      <c r="E22" s="26"/>
      <c r="F22" s="5">
        <f>'JUN''22'!F22</f>
        <v>59</v>
      </c>
      <c r="G22" s="63">
        <f>'JUN''22'!G22</f>
        <v>3525.67</v>
      </c>
      <c r="H22" s="63">
        <f>'JUN''22'!H22</f>
        <v>269.33</v>
      </c>
      <c r="I22" s="5">
        <f>'JUN''22'!I22</f>
        <v>0</v>
      </c>
      <c r="J22" s="22"/>
      <c r="K22" s="5"/>
      <c r="L22" s="5">
        <f>'JUN''22'!L22</f>
        <v>1</v>
      </c>
      <c r="M22" s="5">
        <f>'JUN''22'!M22</f>
        <v>55</v>
      </c>
      <c r="N22" s="5"/>
      <c r="O22" s="5"/>
      <c r="P22" s="5"/>
      <c r="Q22" s="5"/>
      <c r="R22" s="5"/>
      <c r="S22" s="5"/>
      <c r="T22" s="5"/>
      <c r="U22" s="5"/>
      <c r="V22" s="5">
        <f>'JUN''22'!V22</f>
        <v>0</v>
      </c>
    </row>
    <row r="23" spans="1:22">
      <c r="A23" s="20"/>
      <c r="B23" s="18" t="str">
        <f>'JUN''22'!B23</f>
        <v>03.06.22</v>
      </c>
      <c r="C23" s="5">
        <f>'JUN''22'!C23</f>
        <v>21</v>
      </c>
      <c r="D23" s="5">
        <f>'JUN''22'!D23</f>
        <v>511</v>
      </c>
      <c r="E23" s="26"/>
      <c r="F23" s="5">
        <f>'JUN''22'!F23</f>
        <v>58</v>
      </c>
      <c r="G23" s="63">
        <f>'JUN''22'!G23</f>
        <v>3414.45</v>
      </c>
      <c r="H23" s="63">
        <f>'JUN''22'!H23</f>
        <v>336.55</v>
      </c>
      <c r="I23" s="5">
        <f>'JUN''22'!I23</f>
        <v>0</v>
      </c>
      <c r="J23" s="22"/>
      <c r="K23" s="5"/>
      <c r="L23" s="5">
        <f>'JUN''22'!L23</f>
        <v>2</v>
      </c>
      <c r="M23" s="5">
        <f>'JUN''22'!M23</f>
        <v>15</v>
      </c>
      <c r="N23" s="5"/>
      <c r="O23" s="5"/>
      <c r="P23" s="5"/>
      <c r="Q23" s="5"/>
      <c r="R23" s="5"/>
      <c r="S23" s="5"/>
      <c r="T23" s="5"/>
      <c r="U23" s="5"/>
      <c r="V23" s="5">
        <f>'JUN''22'!V23</f>
        <v>0</v>
      </c>
    </row>
    <row r="24" spans="1:22">
      <c r="A24" s="20"/>
      <c r="B24" s="18" t="str">
        <f>'JUN''22'!B24</f>
        <v>03.06.22</v>
      </c>
      <c r="C24" s="5">
        <f>'JUN''22'!C24</f>
        <v>22</v>
      </c>
      <c r="D24" s="5">
        <f>'JUN''22'!D24</f>
        <v>512</v>
      </c>
      <c r="E24" s="26"/>
      <c r="F24" s="5">
        <f>'JUN''22'!F24</f>
        <v>59</v>
      </c>
      <c r="G24" s="63">
        <f>'JUN''22'!G24</f>
        <v>3504.01</v>
      </c>
      <c r="H24" s="63">
        <f>'JUN''22'!H24</f>
        <v>306.99</v>
      </c>
      <c r="I24" s="5">
        <f>'JUN''22'!I24</f>
        <v>0</v>
      </c>
      <c r="J24" s="22"/>
      <c r="K24" s="5"/>
      <c r="L24" s="5">
        <f>'JUN''22'!L24</f>
        <v>2</v>
      </c>
      <c r="M24" s="5">
        <f>'JUN''22'!M24</f>
        <v>15</v>
      </c>
      <c r="N24" s="5"/>
      <c r="O24" s="5"/>
      <c r="P24" s="5"/>
      <c r="Q24" s="5"/>
      <c r="R24" s="5"/>
      <c r="S24" s="5"/>
      <c r="T24" s="5"/>
      <c r="U24" s="5"/>
      <c r="V24" s="5">
        <f>'JUN''22'!V24</f>
        <v>0</v>
      </c>
    </row>
    <row r="25" spans="1:22">
      <c r="A25" s="20"/>
      <c r="B25" s="18" t="str">
        <f>'JUN''22'!B25</f>
        <v>03.06.22</v>
      </c>
      <c r="C25" s="5">
        <f>'JUN''22'!C25</f>
        <v>23</v>
      </c>
      <c r="D25" s="5">
        <f>'JUN''22'!D25</f>
        <v>514</v>
      </c>
      <c r="E25" s="26"/>
      <c r="F25" s="5">
        <f>'JUN''22'!F25</f>
        <v>58</v>
      </c>
      <c r="G25" s="63">
        <f>'JUN''22'!G25</f>
        <v>3760.2</v>
      </c>
      <c r="H25" s="63">
        <f>'JUN''22'!H25</f>
        <v>299.8</v>
      </c>
      <c r="I25" s="5">
        <f>'JUN''22'!I25</f>
        <v>0</v>
      </c>
      <c r="J25" s="22"/>
      <c r="K25" s="5"/>
      <c r="L25" s="5">
        <f>'JUN''22'!L25</f>
        <v>2</v>
      </c>
      <c r="M25" s="5">
        <f>'JUN''22'!M25</f>
        <v>15</v>
      </c>
      <c r="N25" s="5"/>
      <c r="O25" s="5"/>
      <c r="P25" s="5"/>
      <c r="Q25" s="5"/>
      <c r="R25" s="5"/>
      <c r="S25" s="5"/>
      <c r="T25" s="5"/>
      <c r="U25" s="5"/>
      <c r="V25" s="5">
        <f>'JUN''22'!V25</f>
        <v>0</v>
      </c>
    </row>
    <row r="26" spans="1:22">
      <c r="A26" s="20"/>
      <c r="B26" s="18" t="str">
        <f>'JUN''22'!B26</f>
        <v>04.06.22</v>
      </c>
      <c r="C26" s="5">
        <f>'JUN''22'!C26</f>
        <v>24</v>
      </c>
      <c r="D26" s="5">
        <f>'JUN''22'!D26</f>
        <v>513</v>
      </c>
      <c r="E26" s="26"/>
      <c r="F26" s="5">
        <f>'JUN''22'!F26</f>
        <v>58</v>
      </c>
      <c r="G26" s="63">
        <f>'JUN''22'!G26</f>
        <v>3278.25</v>
      </c>
      <c r="H26" s="63">
        <f>'JUN''22'!H26</f>
        <v>468.75</v>
      </c>
      <c r="I26" s="5">
        <f>'JUN''22'!I26</f>
        <v>0</v>
      </c>
      <c r="J26" s="22"/>
      <c r="K26" s="5"/>
      <c r="L26" s="5">
        <f>'JUN''22'!L26</f>
        <v>2</v>
      </c>
      <c r="M26" s="5">
        <f>'JUN''22'!M26</f>
        <v>10</v>
      </c>
      <c r="N26" s="5"/>
      <c r="O26" s="5"/>
      <c r="P26" s="5"/>
      <c r="Q26" s="5"/>
      <c r="R26" s="5"/>
      <c r="S26" s="5"/>
      <c r="T26" s="5"/>
      <c r="U26" s="5"/>
      <c r="V26" s="5">
        <f>'JUN''22'!V26</f>
        <v>0</v>
      </c>
    </row>
    <row r="27" spans="1:22">
      <c r="A27" s="20"/>
      <c r="B27" s="18" t="str">
        <f>'JUN''22'!B27</f>
        <v>04.06.22</v>
      </c>
      <c r="C27" s="5">
        <f>'JUN''22'!C27</f>
        <v>25</v>
      </c>
      <c r="D27" s="5">
        <f>'JUN''22'!D27</f>
        <v>516</v>
      </c>
      <c r="E27" s="26"/>
      <c r="F27" s="5">
        <f>'JUN''22'!F27</f>
        <v>58</v>
      </c>
      <c r="G27" s="63">
        <f>'JUN''22'!G27</f>
        <v>3374.63</v>
      </c>
      <c r="H27" s="63">
        <f>'JUN''22'!H27</f>
        <v>370.37</v>
      </c>
      <c r="I27" s="5">
        <f>'JUN''22'!I27</f>
        <v>0</v>
      </c>
      <c r="J27" s="22"/>
      <c r="K27" s="5"/>
      <c r="L27" s="5">
        <f>'JUN''22'!L27</f>
        <v>2</v>
      </c>
      <c r="M27" s="5">
        <f>'JUN''22'!M27</f>
        <v>35</v>
      </c>
      <c r="N27" s="5"/>
      <c r="O27" s="5"/>
      <c r="P27" s="5"/>
      <c r="Q27" s="5"/>
      <c r="R27" s="5"/>
      <c r="S27" s="5"/>
      <c r="T27" s="5"/>
      <c r="U27" s="5"/>
      <c r="V27" s="5">
        <f>'JUN''22'!V27</f>
        <v>0</v>
      </c>
    </row>
    <row r="28" spans="1:22">
      <c r="A28" s="20"/>
      <c r="B28" s="18" t="str">
        <f>'JUN''22'!B28</f>
        <v>04.06.22</v>
      </c>
      <c r="C28" s="5">
        <f>'JUN''22'!C28</f>
        <v>26</v>
      </c>
      <c r="D28" s="5">
        <f>'JUN''22'!D28</f>
        <v>515</v>
      </c>
      <c r="E28" s="26"/>
      <c r="F28" s="5">
        <f>'JUN''22'!F28</f>
        <v>58</v>
      </c>
      <c r="G28" s="63">
        <f>'JUN''22'!G28</f>
        <v>3356.05</v>
      </c>
      <c r="H28" s="63">
        <f>'JUN''22'!H28</f>
        <v>386.95</v>
      </c>
      <c r="I28" s="5">
        <f>'JUN''22'!I28</f>
        <v>0</v>
      </c>
      <c r="J28" s="22"/>
      <c r="K28" s="5"/>
      <c r="L28" s="5">
        <f>'JUN''22'!L28</f>
        <v>1</v>
      </c>
      <c r="M28" s="5">
        <f>'JUN''22'!M28</f>
        <v>50</v>
      </c>
      <c r="N28" s="5"/>
      <c r="O28" s="5"/>
      <c r="P28" s="5"/>
      <c r="Q28" s="5"/>
      <c r="R28" s="5"/>
      <c r="S28" s="5"/>
      <c r="T28" s="5"/>
      <c r="U28" s="5"/>
      <c r="V28" s="5">
        <f>'JUN''22'!V28</f>
        <v>0</v>
      </c>
    </row>
    <row r="29" spans="1:22">
      <c r="A29" s="20"/>
      <c r="B29" s="18" t="str">
        <f>'JUN''22'!B29</f>
        <v>04.06.22</v>
      </c>
      <c r="C29" s="5">
        <f>'JUN''22'!C29</f>
        <v>27</v>
      </c>
      <c r="D29" s="5">
        <f>'JUN''22'!D29</f>
        <v>517</v>
      </c>
      <c r="E29" s="26"/>
      <c r="F29" s="5">
        <f>'JUN''22'!F29</f>
        <v>56</v>
      </c>
      <c r="G29" s="63">
        <f>'JUN''22'!G29</f>
        <v>3308.89</v>
      </c>
      <c r="H29" s="63">
        <f>'JUN''22'!H29</f>
        <v>320.11</v>
      </c>
      <c r="I29" s="5">
        <f>'JUN''22'!I29</f>
        <v>0</v>
      </c>
      <c r="J29" s="22"/>
      <c r="K29" s="5"/>
      <c r="L29" s="5">
        <f>'JUN''22'!L29</f>
        <v>2</v>
      </c>
      <c r="M29" s="5">
        <f>'JUN''22'!M29</f>
        <v>10</v>
      </c>
      <c r="N29" s="5"/>
      <c r="O29" s="5"/>
      <c r="P29" s="5"/>
      <c r="Q29" s="5"/>
      <c r="R29" s="5"/>
      <c r="S29" s="5"/>
      <c r="T29" s="5"/>
      <c r="U29" s="5"/>
      <c r="V29" s="5">
        <f>'JUN''22'!V29</f>
        <v>0</v>
      </c>
    </row>
    <row r="30" spans="1:22">
      <c r="A30" s="20"/>
      <c r="B30" s="18" t="str">
        <f>'JUN''22'!B30</f>
        <v>04.06.22</v>
      </c>
      <c r="C30" s="5">
        <f>'JUN''22'!C30</f>
        <v>28</v>
      </c>
      <c r="D30" s="5">
        <f>'JUN''22'!D30</f>
        <v>519</v>
      </c>
      <c r="E30" s="26"/>
      <c r="F30" s="5">
        <f>'JUN''22'!F30</f>
        <v>58</v>
      </c>
      <c r="G30" s="63">
        <f>'JUN''22'!G30</f>
        <v>3457.87</v>
      </c>
      <c r="H30" s="63">
        <f>'JUN''22'!H30</f>
        <v>291.13</v>
      </c>
      <c r="I30" s="5">
        <f>'JUN''22'!I30</f>
        <v>0</v>
      </c>
      <c r="J30" s="22"/>
      <c r="K30" s="5"/>
      <c r="L30" s="5">
        <f>'JUN''22'!L30</f>
        <v>1</v>
      </c>
      <c r="M30" s="5">
        <f>'JUN''22'!M30</f>
        <v>40</v>
      </c>
      <c r="N30" s="5"/>
      <c r="O30" s="5"/>
      <c r="P30" s="5"/>
      <c r="Q30" s="5"/>
      <c r="R30" s="5"/>
      <c r="S30" s="5"/>
      <c r="T30" s="5"/>
      <c r="U30" s="5"/>
      <c r="V30" s="5">
        <f>'JUN''22'!V30</f>
        <v>0</v>
      </c>
    </row>
    <row r="31" spans="1:22">
      <c r="A31" s="20"/>
      <c r="B31" s="18" t="str">
        <f>'JUN''22'!B31</f>
        <v>04.06.22</v>
      </c>
      <c r="C31" s="5">
        <f>'JUN''22'!C31</f>
        <v>29</v>
      </c>
      <c r="D31" s="5">
        <f>'JUN''22'!D31</f>
        <v>520</v>
      </c>
      <c r="E31" s="26"/>
      <c r="F31" s="5">
        <f>'JUN''22'!F31</f>
        <v>58</v>
      </c>
      <c r="G31" s="63">
        <f>'JUN''22'!G31</f>
        <v>3442.8</v>
      </c>
      <c r="H31" s="63">
        <f>'JUN''22'!H31</f>
        <v>255.2</v>
      </c>
      <c r="I31" s="5">
        <f>'JUN''22'!I31</f>
        <v>0</v>
      </c>
      <c r="J31" s="22"/>
      <c r="K31" s="5"/>
      <c r="L31" s="5">
        <f>'JUN''22'!L31</f>
        <v>1</v>
      </c>
      <c r="M31" s="5">
        <f>'JUN''22'!M31</f>
        <v>50</v>
      </c>
      <c r="N31" s="5"/>
      <c r="O31" s="5"/>
      <c r="P31" s="5"/>
      <c r="Q31" s="5"/>
      <c r="R31" s="5"/>
      <c r="S31" s="5"/>
      <c r="T31" s="5"/>
      <c r="U31" s="5"/>
      <c r="V31" s="5">
        <f>'JUN''22'!V31</f>
        <v>0</v>
      </c>
    </row>
    <row r="32" spans="1:22">
      <c r="A32" s="20"/>
      <c r="B32" s="18" t="str">
        <f>'JUN''22'!B32</f>
        <v>04.06.22</v>
      </c>
      <c r="C32" s="5">
        <f>'JUN''22'!C32</f>
        <v>30</v>
      </c>
      <c r="D32" s="5">
        <f>'JUN''22'!D32</f>
        <v>518</v>
      </c>
      <c r="E32" s="26"/>
      <c r="F32" s="5">
        <f>'JUN''22'!F32</f>
        <v>59</v>
      </c>
      <c r="G32" s="63">
        <f>'JUN''22'!G32</f>
        <v>3433.07</v>
      </c>
      <c r="H32" s="63">
        <f>'JUN''22'!H32</f>
        <v>297.93</v>
      </c>
      <c r="I32" s="5">
        <f>'JUN''22'!I32</f>
        <v>0</v>
      </c>
      <c r="J32" s="22"/>
      <c r="K32" s="5"/>
      <c r="L32" s="5">
        <f>'JUN''22'!L32</f>
        <v>2</v>
      </c>
      <c r="M32" s="5">
        <f>'JUN''22'!M32</f>
        <v>0</v>
      </c>
      <c r="N32" s="5"/>
      <c r="O32" s="5"/>
      <c r="P32" s="5"/>
      <c r="Q32" s="5"/>
      <c r="R32" s="5"/>
      <c r="S32" s="5"/>
      <c r="T32" s="5"/>
      <c r="U32" s="5"/>
      <c r="V32" s="5">
        <f>'JUN''22'!V32</f>
        <v>0</v>
      </c>
    </row>
    <row r="33" spans="1:22">
      <c r="A33" s="20"/>
      <c r="B33" s="18" t="str">
        <f>'JUN''22'!B33</f>
        <v>04.06.22</v>
      </c>
      <c r="C33" s="5">
        <f>'JUN''22'!C33</f>
        <v>31</v>
      </c>
      <c r="D33" s="5">
        <f>'JUN''22'!D33</f>
        <v>521</v>
      </c>
      <c r="E33" s="26"/>
      <c r="F33" s="5">
        <f>'JUN''22'!F33</f>
        <v>58</v>
      </c>
      <c r="G33" s="63">
        <f>'JUN''22'!G33</f>
        <v>3362.03</v>
      </c>
      <c r="H33" s="63">
        <f>'JUN''22'!H33</f>
        <v>388.97</v>
      </c>
      <c r="I33" s="5">
        <f>'JUN''22'!I33</f>
        <v>0</v>
      </c>
      <c r="J33" s="22"/>
      <c r="K33" s="5"/>
      <c r="L33" s="5">
        <f>'JUN''22'!L33</f>
        <v>2</v>
      </c>
      <c r="M33" s="5">
        <f>'JUN''22'!M33</f>
        <v>5</v>
      </c>
      <c r="N33" s="5"/>
      <c r="O33" s="5"/>
      <c r="P33" s="5"/>
      <c r="Q33" s="5"/>
      <c r="R33" s="5"/>
      <c r="S33" s="5"/>
      <c r="T33" s="5"/>
      <c r="U33" s="5"/>
      <c r="V33" s="5">
        <f>'JUN''22'!V33</f>
        <v>0</v>
      </c>
    </row>
    <row r="34" spans="1:22">
      <c r="A34" s="20"/>
      <c r="B34" s="18" t="str">
        <f>'JUN''22'!B34</f>
        <v>05.06.22</v>
      </c>
      <c r="C34" s="5">
        <f>'JUN''22'!C34</f>
        <v>32</v>
      </c>
      <c r="D34" s="5">
        <f>'JUN''22'!D34</f>
        <v>522</v>
      </c>
      <c r="E34" s="26"/>
      <c r="F34" s="5">
        <f>'JUN''22'!F34</f>
        <v>58</v>
      </c>
      <c r="G34" s="63">
        <f>'JUN''22'!G34</f>
        <v>3313.82</v>
      </c>
      <c r="H34" s="63">
        <f>'JUN''22'!H34</f>
        <v>434.18</v>
      </c>
      <c r="I34" s="5">
        <f>'JUN''22'!I34</f>
        <v>0</v>
      </c>
      <c r="J34" s="22"/>
      <c r="K34" s="5"/>
      <c r="L34" s="5">
        <f>'JUN''22'!L34</f>
        <v>2</v>
      </c>
      <c r="M34" s="5">
        <f>'JUN''22'!M34</f>
        <v>10</v>
      </c>
      <c r="N34" s="5"/>
      <c r="O34" s="5"/>
      <c r="P34" s="5"/>
      <c r="Q34" s="5"/>
      <c r="R34" s="5"/>
      <c r="S34" s="5"/>
      <c r="T34" s="5"/>
      <c r="U34" s="5"/>
      <c r="V34" s="5">
        <f>'JUN''22'!V34</f>
        <v>0</v>
      </c>
    </row>
    <row r="35" spans="1:22">
      <c r="A35" s="20"/>
      <c r="B35" s="18" t="str">
        <f>'JUN''22'!B35</f>
        <v>05.06.22</v>
      </c>
      <c r="C35" s="5">
        <f>'JUN''22'!C35</f>
        <v>33</v>
      </c>
      <c r="D35" s="5">
        <f>'JUN''22'!D35</f>
        <v>523</v>
      </c>
      <c r="E35" s="26"/>
      <c r="F35" s="5">
        <f>'JUN''22'!F35</f>
        <v>59</v>
      </c>
      <c r="G35" s="63">
        <f>'JUN''22'!G35</f>
        <v>3487.83</v>
      </c>
      <c r="H35" s="63">
        <f>'JUN''22'!H35</f>
        <v>337.17</v>
      </c>
      <c r="I35" s="5">
        <f>'JUN''22'!I35</f>
        <v>0</v>
      </c>
      <c r="J35" s="22"/>
      <c r="K35" s="5"/>
      <c r="L35" s="5">
        <f>'JUN''22'!L35</f>
        <v>2</v>
      </c>
      <c r="M35" s="5">
        <f>'JUN''22'!M35</f>
        <v>0</v>
      </c>
      <c r="N35" s="5"/>
      <c r="O35" s="5"/>
      <c r="P35" s="5"/>
      <c r="Q35" s="5"/>
      <c r="R35" s="5"/>
      <c r="S35" s="5"/>
      <c r="T35" s="5"/>
      <c r="U35" s="5"/>
      <c r="V35" s="5">
        <f>'JUN''22'!V35</f>
        <v>0</v>
      </c>
    </row>
    <row r="36" spans="1:22">
      <c r="A36" s="20"/>
      <c r="B36" s="18" t="str">
        <f>'JUN''22'!B36</f>
        <v>05.06.22</v>
      </c>
      <c r="C36" s="5">
        <f>'JUN''22'!C36</f>
        <v>34</v>
      </c>
      <c r="D36" s="5">
        <f>'JUN''22'!D36</f>
        <v>524</v>
      </c>
      <c r="E36" s="26"/>
      <c r="F36" s="5">
        <f>'JUN''22'!F36</f>
        <v>59</v>
      </c>
      <c r="G36" s="63">
        <f>'JUN''22'!G36</f>
        <v>3432.17</v>
      </c>
      <c r="H36" s="63">
        <f>'JUN''22'!H36</f>
        <v>334.83</v>
      </c>
      <c r="I36" s="5">
        <f>'JUN''22'!I36</f>
        <v>0</v>
      </c>
      <c r="J36" s="22"/>
      <c r="K36" s="5"/>
      <c r="L36" s="5">
        <f>'JUN''22'!L36</f>
        <v>2</v>
      </c>
      <c r="M36" s="5">
        <f>'JUN''22'!M36</f>
        <v>0</v>
      </c>
      <c r="N36" s="5"/>
      <c r="O36" s="5"/>
      <c r="P36" s="5"/>
      <c r="Q36" s="5"/>
      <c r="R36" s="5"/>
      <c r="S36" s="5"/>
      <c r="T36" s="5"/>
      <c r="U36" s="5"/>
      <c r="V36" s="5">
        <f>'JUN''22'!V36</f>
        <v>0</v>
      </c>
    </row>
    <row r="37" spans="1:22">
      <c r="A37" s="20"/>
      <c r="B37" s="18" t="str">
        <f>'JUN''22'!B37</f>
        <v>05.06.22</v>
      </c>
      <c r="C37" s="5">
        <f>'JUN''22'!C37</f>
        <v>35</v>
      </c>
      <c r="D37" s="5">
        <f>'JUN''22'!D37</f>
        <v>526</v>
      </c>
      <c r="E37" s="26"/>
      <c r="F37" s="5">
        <f>'JUN''22'!F37</f>
        <v>56</v>
      </c>
      <c r="G37" s="63">
        <f>'JUN''22'!G37</f>
        <v>3284.49</v>
      </c>
      <c r="H37" s="63">
        <f>'JUN''22'!H37</f>
        <v>342.51</v>
      </c>
      <c r="I37" s="5">
        <f>'JUN''22'!I37</f>
        <v>0</v>
      </c>
      <c r="J37" s="22"/>
      <c r="K37" s="5"/>
      <c r="L37" s="5">
        <f>'JUN''22'!L37</f>
        <v>1</v>
      </c>
      <c r="M37" s="5">
        <f>'JUN''22'!M37</f>
        <v>55</v>
      </c>
      <c r="N37" s="5"/>
      <c r="O37" s="5"/>
      <c r="P37" s="5"/>
      <c r="Q37" s="5"/>
      <c r="R37" s="5"/>
      <c r="S37" s="5"/>
      <c r="T37" s="5"/>
      <c r="U37" s="5"/>
      <c r="V37" s="5">
        <f>'JUN''22'!V37</f>
        <v>0</v>
      </c>
    </row>
    <row r="38" spans="1:22">
      <c r="A38" s="20"/>
      <c r="B38" s="18" t="str">
        <f>'JUN''22'!B38</f>
        <v>05.06.22</v>
      </c>
      <c r="C38" s="5">
        <f>'JUN''22'!C38</f>
        <v>36</v>
      </c>
      <c r="D38" s="5">
        <f>'JUN''22'!D38</f>
        <v>525</v>
      </c>
      <c r="E38" s="26"/>
      <c r="F38" s="5">
        <f>'JUN''22'!F38</f>
        <v>59</v>
      </c>
      <c r="G38" s="63">
        <f>'JUN''22'!G38</f>
        <v>3471.03</v>
      </c>
      <c r="H38" s="63">
        <f>'JUN''22'!H38</f>
        <v>343.97</v>
      </c>
      <c r="I38" s="5">
        <f>'JUN''22'!I38</f>
        <v>0</v>
      </c>
      <c r="J38" s="22"/>
      <c r="K38" s="5"/>
      <c r="L38" s="5">
        <f>'JUN''22'!L38</f>
        <v>2</v>
      </c>
      <c r="M38" s="5">
        <f>'JUN''22'!M38</f>
        <v>5</v>
      </c>
      <c r="N38" s="5"/>
      <c r="O38" s="5"/>
      <c r="P38" s="5"/>
      <c r="Q38" s="5"/>
      <c r="R38" s="5"/>
      <c r="S38" s="5"/>
      <c r="T38" s="5"/>
      <c r="U38" s="5"/>
      <c r="V38" s="5">
        <f>'JUN''22'!V38</f>
        <v>0</v>
      </c>
    </row>
    <row r="39" spans="1:22">
      <c r="A39" s="20"/>
      <c r="B39" s="18" t="str">
        <f>'JUN''22'!B39</f>
        <v>05.06.22</v>
      </c>
      <c r="C39" s="5">
        <f>'JUN''22'!C39</f>
        <v>37</v>
      </c>
      <c r="D39" s="5">
        <f>'JUN''22'!D39</f>
        <v>527</v>
      </c>
      <c r="E39" s="26"/>
      <c r="F39" s="5">
        <f>'JUN''22'!F39</f>
        <v>58</v>
      </c>
      <c r="G39" s="63">
        <f>'JUN''22'!G39</f>
        <v>3751.6</v>
      </c>
      <c r="H39" s="63">
        <f>'JUN''22'!H39</f>
        <v>311.2</v>
      </c>
      <c r="I39" s="5">
        <f>'JUN''22'!I39</f>
        <v>2.8</v>
      </c>
      <c r="J39" s="22"/>
      <c r="K39" s="5"/>
      <c r="L39" s="5">
        <f>'JUN''22'!L39</f>
        <v>2</v>
      </c>
      <c r="M39" s="5">
        <f>'JUN''22'!M39</f>
        <v>10</v>
      </c>
      <c r="N39" s="5"/>
      <c r="O39" s="5"/>
      <c r="P39" s="5"/>
      <c r="Q39" s="5"/>
      <c r="R39" s="5"/>
      <c r="S39" s="5"/>
      <c r="T39" s="5"/>
      <c r="U39" s="5"/>
      <c r="V39" s="5">
        <f>'JUN''22'!V39</f>
        <v>9135</v>
      </c>
    </row>
    <row r="40" spans="1:22">
      <c r="A40" s="20"/>
      <c r="B40" s="18" t="str">
        <f>'JUN''22'!B40</f>
        <v>05.06.22</v>
      </c>
      <c r="C40" s="5">
        <f>'JUN''22'!C40</f>
        <v>38</v>
      </c>
      <c r="D40" s="5">
        <f>'JUN''22'!D40</f>
        <v>528</v>
      </c>
      <c r="E40" s="26"/>
      <c r="F40" s="5">
        <f>'JUN''22'!F40</f>
        <v>59</v>
      </c>
      <c r="G40" s="63">
        <f>'JUN''22'!G40</f>
        <v>3461.48</v>
      </c>
      <c r="H40" s="63">
        <f>'JUN''22'!H40</f>
        <v>308.52</v>
      </c>
      <c r="I40" s="5">
        <f>'JUN''22'!I40</f>
        <v>0</v>
      </c>
      <c r="J40" s="22"/>
      <c r="K40" s="5"/>
      <c r="L40" s="5">
        <f>'JUN''22'!L40</f>
        <v>2</v>
      </c>
      <c r="M40" s="5">
        <f>'JUN''22'!M40</f>
        <v>10</v>
      </c>
      <c r="N40" s="5"/>
      <c r="O40" s="5"/>
      <c r="P40" s="5"/>
      <c r="Q40" s="5"/>
      <c r="R40" s="5"/>
      <c r="S40" s="5"/>
      <c r="T40" s="5"/>
      <c r="U40" s="5"/>
      <c r="V40" s="5">
        <f>'JUN''22'!V40</f>
        <v>0</v>
      </c>
    </row>
    <row r="41" spans="1:22">
      <c r="A41" s="20"/>
      <c r="B41" s="18" t="str">
        <f>'JUN''22'!B41</f>
        <v>05.06.22</v>
      </c>
      <c r="C41" s="5">
        <f>'JUN''22'!C41</f>
        <v>39</v>
      </c>
      <c r="D41" s="5">
        <f>'JUN''22'!D41</f>
        <v>529</v>
      </c>
      <c r="E41" s="26"/>
      <c r="F41" s="5">
        <f>'JUN''22'!F41</f>
        <v>58</v>
      </c>
      <c r="G41" s="63">
        <f>'JUN''22'!G41</f>
        <v>3633.2</v>
      </c>
      <c r="H41" s="63">
        <f>'JUN''22'!H41</f>
        <v>426.8</v>
      </c>
      <c r="I41" s="5">
        <f>'JUN''22'!I41</f>
        <v>0</v>
      </c>
      <c r="J41" s="22"/>
      <c r="K41" s="5"/>
      <c r="L41" s="5">
        <f>'JUN''22'!L41</f>
        <v>2</v>
      </c>
      <c r="M41" s="5">
        <f>'JUN''22'!M41</f>
        <v>30</v>
      </c>
      <c r="N41" s="5"/>
      <c r="O41" s="5"/>
      <c r="P41" s="5"/>
      <c r="Q41" s="5"/>
      <c r="R41" s="5"/>
      <c r="S41" s="5"/>
      <c r="T41" s="5"/>
      <c r="U41" s="5"/>
      <c r="V41" s="5">
        <f>'JUN''22'!V41</f>
        <v>0</v>
      </c>
    </row>
    <row r="42" spans="1:22">
      <c r="A42" s="20"/>
      <c r="B42" s="18" t="str">
        <f>'JUN''22'!B42</f>
        <v>06.06.22</v>
      </c>
      <c r="C42" s="5">
        <f>'JUN''22'!C42</f>
        <v>40</v>
      </c>
      <c r="D42" s="5">
        <f>'JUN''22'!D42</f>
        <v>530</v>
      </c>
      <c r="E42" s="26"/>
      <c r="F42" s="5">
        <f>'JUN''22'!F42</f>
        <v>57</v>
      </c>
      <c r="G42" s="63">
        <f>'JUN''22'!G42</f>
        <v>3394.27</v>
      </c>
      <c r="H42" s="63">
        <f>'JUN''22'!H42</f>
        <v>275.12</v>
      </c>
      <c r="I42" s="5">
        <f>'JUN''22'!I42</f>
        <v>0.39</v>
      </c>
      <c r="J42" s="22"/>
      <c r="K42" s="5"/>
      <c r="L42" s="5">
        <f>'JUN''22'!L42</f>
        <v>2</v>
      </c>
      <c r="M42" s="5">
        <f>'JUN''22'!M42</f>
        <v>5</v>
      </c>
      <c r="N42" s="5"/>
      <c r="O42" s="5"/>
      <c r="P42" s="5"/>
      <c r="Q42" s="5"/>
      <c r="R42" s="5"/>
      <c r="S42" s="5"/>
      <c r="T42" s="5"/>
      <c r="U42" s="5"/>
      <c r="V42" s="5">
        <f>'JUN''22'!V42</f>
        <v>0</v>
      </c>
    </row>
    <row r="43" spans="1:22">
      <c r="A43" s="20"/>
      <c r="B43" s="18" t="str">
        <f>'JUN''22'!B43</f>
        <v>07.06.22</v>
      </c>
      <c r="C43" s="5">
        <f>'JUN''22'!C43</f>
        <v>41</v>
      </c>
      <c r="D43" s="5">
        <f>'JUN''22'!D43</f>
        <v>531</v>
      </c>
      <c r="E43" s="26"/>
      <c r="F43" s="5">
        <f>'JUN''22'!F43</f>
        <v>58</v>
      </c>
      <c r="G43" s="63">
        <f>'JUN''22'!G43</f>
        <v>3401.82</v>
      </c>
      <c r="H43" s="63">
        <f>'JUN''22'!H43</f>
        <v>360.18</v>
      </c>
      <c r="I43" s="5">
        <f>'JUN''22'!I43</f>
        <v>0</v>
      </c>
      <c r="J43" s="22"/>
      <c r="K43" s="5"/>
      <c r="L43" s="5">
        <f>'JUN''22'!L43</f>
        <v>2</v>
      </c>
      <c r="M43" s="5">
        <f>'JUN''22'!M43</f>
        <v>10</v>
      </c>
      <c r="N43" s="5"/>
      <c r="O43" s="5"/>
      <c r="P43" s="5"/>
      <c r="Q43" s="5"/>
      <c r="R43" s="5"/>
      <c r="S43" s="5"/>
      <c r="T43" s="5"/>
      <c r="U43" s="5"/>
      <c r="V43" s="5">
        <f>'JUN''22'!V43</f>
        <v>0</v>
      </c>
    </row>
    <row r="44" spans="1:22">
      <c r="A44" s="20"/>
      <c r="B44" s="18" t="str">
        <f>'JUN''22'!B44</f>
        <v>07.06.22</v>
      </c>
      <c r="C44" s="5">
        <f>'JUN''22'!C44</f>
        <v>42</v>
      </c>
      <c r="D44" s="5">
        <f>'JUN''22'!D44</f>
        <v>532</v>
      </c>
      <c r="E44" s="26"/>
      <c r="F44" s="5">
        <f>'JUN''22'!F44</f>
        <v>59</v>
      </c>
      <c r="G44" s="63">
        <f>'JUN''22'!G44</f>
        <v>3497.68</v>
      </c>
      <c r="H44" s="63">
        <f>'JUN''22'!H44</f>
        <v>272.32</v>
      </c>
      <c r="I44" s="5">
        <f>'JUN''22'!I44</f>
        <v>0</v>
      </c>
      <c r="J44" s="22"/>
      <c r="K44" s="5"/>
      <c r="L44" s="5">
        <f>'JUN''22'!L44</f>
        <v>2</v>
      </c>
      <c r="M44" s="5">
        <f>'JUN''22'!M44</f>
        <v>15</v>
      </c>
      <c r="N44" s="5"/>
      <c r="O44" s="5"/>
      <c r="P44" s="5"/>
      <c r="Q44" s="5"/>
      <c r="R44" s="5"/>
      <c r="S44" s="5"/>
      <c r="T44" s="5"/>
      <c r="U44" s="5"/>
      <c r="V44" s="5">
        <f>'JUN''22'!V44</f>
        <v>0</v>
      </c>
    </row>
    <row r="45" spans="1:22">
      <c r="A45" s="20"/>
      <c r="B45" s="18" t="str">
        <f>'JUN''22'!B45</f>
        <v>07.06.22</v>
      </c>
      <c r="C45" s="5">
        <f>'JUN''22'!C45</f>
        <v>43</v>
      </c>
      <c r="D45" s="5">
        <f>'JUN''22'!D45</f>
        <v>533</v>
      </c>
      <c r="E45" s="26"/>
      <c r="F45" s="5">
        <f>'JUN''22'!F45</f>
        <v>59</v>
      </c>
      <c r="G45" s="63">
        <f>'JUN''22'!G45</f>
        <v>3449.01</v>
      </c>
      <c r="H45" s="63">
        <f>'JUN''22'!H45</f>
        <v>381.99</v>
      </c>
      <c r="I45" s="5">
        <f>'JUN''22'!I45</f>
        <v>0</v>
      </c>
      <c r="J45" s="22"/>
      <c r="K45" s="5"/>
      <c r="L45" s="5">
        <f>'JUN''22'!L45</f>
        <v>2</v>
      </c>
      <c r="M45" s="5">
        <f>'JUN''22'!M45</f>
        <v>15</v>
      </c>
      <c r="N45" s="5"/>
      <c r="O45" s="5"/>
      <c r="P45" s="5"/>
      <c r="Q45" s="5"/>
      <c r="R45" s="5"/>
      <c r="S45" s="5"/>
      <c r="T45" s="5"/>
      <c r="U45" s="5"/>
      <c r="V45" s="5">
        <f>'JUN''22'!V45</f>
        <v>0</v>
      </c>
    </row>
    <row r="46" spans="1:22">
      <c r="A46" s="20"/>
      <c r="B46" s="18" t="str">
        <f>'JUN''22'!B46</f>
        <v>07.06.22</v>
      </c>
      <c r="C46" s="5">
        <f>'JUN''22'!C46</f>
        <v>44</v>
      </c>
      <c r="D46" s="5">
        <f>'JUN''22'!D46</f>
        <v>534</v>
      </c>
      <c r="E46" s="26"/>
      <c r="F46" s="5">
        <f>'JUN''22'!F46</f>
        <v>55</v>
      </c>
      <c r="G46" s="63">
        <f>'JUN''22'!G46</f>
        <v>3193.7</v>
      </c>
      <c r="H46" s="63">
        <f>'JUN''22'!H46</f>
        <v>370.3</v>
      </c>
      <c r="I46" s="5">
        <f>'JUN''22'!I46</f>
        <v>0</v>
      </c>
      <c r="J46" s="22"/>
      <c r="K46" s="5"/>
      <c r="L46" s="5">
        <f>'JUN''22'!L46</f>
        <v>2</v>
      </c>
      <c r="M46" s="5">
        <f>'JUN''22'!M46</f>
        <v>30</v>
      </c>
      <c r="N46" s="5"/>
      <c r="O46" s="5"/>
      <c r="P46" s="5"/>
      <c r="Q46" s="5"/>
      <c r="R46" s="5"/>
      <c r="S46" s="5"/>
      <c r="T46" s="5"/>
      <c r="U46" s="5"/>
      <c r="V46" s="5">
        <f>'JUN''22'!V46</f>
        <v>0</v>
      </c>
    </row>
    <row r="47" spans="1:22">
      <c r="A47" s="20"/>
      <c r="B47" s="18" t="str">
        <f>'JUN''22'!B47</f>
        <v>07.06.22</v>
      </c>
      <c r="C47" s="5">
        <f>'JUN''22'!C47</f>
        <v>45</v>
      </c>
      <c r="D47" s="5">
        <f>'JUN''22'!D47</f>
        <v>535</v>
      </c>
      <c r="E47" s="26"/>
      <c r="F47" s="5">
        <f>'JUN''22'!F47</f>
        <v>57</v>
      </c>
      <c r="G47" s="63">
        <f>'JUN''22'!G47</f>
        <v>3378.44</v>
      </c>
      <c r="H47" s="63">
        <f>'JUN''22'!H47</f>
        <v>307.56</v>
      </c>
      <c r="I47" s="5">
        <f>'JUN''22'!I47</f>
        <v>0</v>
      </c>
      <c r="J47" s="22"/>
      <c r="K47" s="5"/>
      <c r="L47" s="5">
        <f>'JUN''22'!L47</f>
        <v>2</v>
      </c>
      <c r="M47" s="5">
        <f>'JUN''22'!M47</f>
        <v>20</v>
      </c>
      <c r="N47" s="5"/>
      <c r="O47" s="5"/>
      <c r="P47" s="5"/>
      <c r="Q47" s="5"/>
      <c r="R47" s="5"/>
      <c r="S47" s="5"/>
      <c r="T47" s="5"/>
      <c r="U47" s="5"/>
      <c r="V47" s="5">
        <f>'JUN''22'!V47</f>
        <v>0</v>
      </c>
    </row>
    <row r="48" spans="1:22">
      <c r="A48" s="20"/>
      <c r="B48" s="18" t="str">
        <f>'JUN''22'!B48</f>
        <v>07.06.22</v>
      </c>
      <c r="C48" s="5">
        <f>'JUN''22'!C48</f>
        <v>46</v>
      </c>
      <c r="D48" s="5">
        <f>'JUN''22'!D48</f>
        <v>536</v>
      </c>
      <c r="E48" s="26"/>
      <c r="F48" s="5">
        <f>'JUN''22'!F48</f>
        <v>58</v>
      </c>
      <c r="G48" s="63">
        <f>'JUN''22'!G48</f>
        <v>3376.23</v>
      </c>
      <c r="H48" s="63">
        <f>'JUN''22'!H48</f>
        <v>368.77</v>
      </c>
      <c r="I48" s="5">
        <f>'JUN''22'!I48</f>
        <v>0</v>
      </c>
      <c r="J48" s="22"/>
      <c r="K48" s="5"/>
      <c r="L48" s="5">
        <f>'JUN''22'!L48</f>
        <v>1</v>
      </c>
      <c r="M48" s="5">
        <f>'JUN''22'!M48</f>
        <v>55</v>
      </c>
      <c r="N48" s="5"/>
      <c r="O48" s="5"/>
      <c r="P48" s="5"/>
      <c r="Q48" s="5"/>
      <c r="R48" s="5"/>
      <c r="S48" s="5"/>
      <c r="T48" s="5"/>
      <c r="U48" s="5"/>
      <c r="V48" s="5">
        <f>'JUN''22'!V48</f>
        <v>0</v>
      </c>
    </row>
    <row r="49" spans="1:22">
      <c r="A49" s="20"/>
      <c r="B49" s="18" t="str">
        <f>'JUN''22'!B49</f>
        <v>07.06.22</v>
      </c>
      <c r="C49" s="5">
        <f>'JUN''22'!C49</f>
        <v>47</v>
      </c>
      <c r="D49" s="5">
        <f>'JUN''22'!D49</f>
        <v>537</v>
      </c>
      <c r="E49" s="26"/>
      <c r="F49" s="5">
        <f>'JUN''22'!F49</f>
        <v>57</v>
      </c>
      <c r="G49" s="63">
        <f>'JUN''22'!G49</f>
        <v>3384.47</v>
      </c>
      <c r="H49" s="63">
        <f>'JUN''22'!H49</f>
        <v>287.12</v>
      </c>
      <c r="I49" s="5">
        <f>'JUN''22'!I49</f>
        <v>0.59</v>
      </c>
      <c r="J49" s="22"/>
      <c r="K49" s="5"/>
      <c r="L49" s="5">
        <f>'JUN''22'!L49</f>
        <v>2</v>
      </c>
      <c r="M49" s="5">
        <f>'JUN''22'!M49</f>
        <v>15</v>
      </c>
      <c r="N49" s="5"/>
      <c r="O49" s="5"/>
      <c r="P49" s="5"/>
      <c r="Q49" s="5"/>
      <c r="R49" s="5"/>
      <c r="S49" s="5"/>
      <c r="T49" s="5"/>
      <c r="U49" s="5"/>
      <c r="V49" s="5">
        <f>'JUN''22'!V49</f>
        <v>0</v>
      </c>
    </row>
    <row r="50" spans="1:22">
      <c r="A50" s="20"/>
      <c r="B50" s="18" t="str">
        <f>'JUN''22'!B50</f>
        <v>08.06.22</v>
      </c>
      <c r="C50" s="5">
        <f>'JUN''22'!C50</f>
        <v>48</v>
      </c>
      <c r="D50" s="5">
        <f>'JUN''22'!D50</f>
        <v>539</v>
      </c>
      <c r="E50" s="26"/>
      <c r="F50" s="5">
        <f>'JUN''22'!F50</f>
        <v>58</v>
      </c>
      <c r="G50" s="63">
        <f>'JUN''22'!G50</f>
        <v>3418.3</v>
      </c>
      <c r="H50" s="63">
        <f>'JUN''22'!H50</f>
        <v>315.7</v>
      </c>
      <c r="I50" s="5">
        <f>'JUN''22'!I50</f>
        <v>0</v>
      </c>
      <c r="J50" s="22"/>
      <c r="K50" s="5"/>
      <c r="L50" s="5">
        <f>'JUN''22'!L50</f>
        <v>2</v>
      </c>
      <c r="M50" s="5">
        <v>3</v>
      </c>
      <c r="N50" s="5"/>
      <c r="O50" s="5"/>
      <c r="P50" s="5"/>
      <c r="Q50" s="5"/>
      <c r="R50" s="5"/>
      <c r="S50" s="5"/>
      <c r="T50" s="5"/>
      <c r="U50" s="5"/>
      <c r="V50" s="5">
        <f>'JUN''22'!V50</f>
        <v>0</v>
      </c>
    </row>
    <row r="51" spans="1:22">
      <c r="A51" s="20"/>
      <c r="B51" s="18" t="str">
        <f>'JUN''22'!B51</f>
        <v>08.06.22</v>
      </c>
      <c r="C51" s="5">
        <f>'JUN''22'!C51</f>
        <v>49</v>
      </c>
      <c r="D51" s="5">
        <f>'JUN''22'!D51</f>
        <v>538</v>
      </c>
      <c r="E51" s="26"/>
      <c r="F51" s="5">
        <f>'JUN''22'!F51</f>
        <v>58</v>
      </c>
      <c r="G51" s="63">
        <f>'JUN''22'!G51</f>
        <v>3652.4</v>
      </c>
      <c r="H51" s="63">
        <f>'JUN''22'!H51</f>
        <v>407.6</v>
      </c>
      <c r="I51" s="5">
        <f>'JUN''22'!I51</f>
        <v>0</v>
      </c>
      <c r="J51" s="22"/>
      <c r="K51" s="5"/>
      <c r="L51" s="5">
        <f>'JUN''22'!L51</f>
        <v>2</v>
      </c>
      <c r="M51" s="5">
        <f>'JUN''22'!M51</f>
        <v>0</v>
      </c>
      <c r="N51" s="5"/>
      <c r="O51" s="5"/>
      <c r="P51" s="5"/>
      <c r="Q51" s="5"/>
      <c r="R51" s="5"/>
      <c r="S51" s="5"/>
      <c r="T51" s="5"/>
      <c r="U51" s="5"/>
      <c r="V51" s="5">
        <f>'JUN''22'!V51</f>
        <v>0</v>
      </c>
    </row>
    <row r="52" spans="1:22">
      <c r="A52" s="20"/>
      <c r="B52" s="18" t="str">
        <f>'JUN''22'!B52</f>
        <v>08.06.22</v>
      </c>
      <c r="C52" s="5">
        <f>'JUN''22'!C52</f>
        <v>50</v>
      </c>
      <c r="D52" s="5">
        <f>'JUN''22'!D52</f>
        <v>540</v>
      </c>
      <c r="E52" s="26"/>
      <c r="F52" s="5">
        <f>'JUN''22'!F52</f>
        <v>58</v>
      </c>
      <c r="G52" s="63">
        <f>'JUN''22'!G52</f>
        <v>3454.04</v>
      </c>
      <c r="H52" s="63">
        <f>'JUN''22'!H52</f>
        <v>291.95999999999998</v>
      </c>
      <c r="I52" s="5">
        <f>'JUN''22'!I52</f>
        <v>0</v>
      </c>
      <c r="J52" s="22"/>
      <c r="K52" s="5"/>
      <c r="L52" s="5">
        <f>'JUN''22'!L52</f>
        <v>2</v>
      </c>
      <c r="M52" s="5">
        <f>'JUN''22'!M52</f>
        <v>15</v>
      </c>
      <c r="N52" s="5"/>
      <c r="O52" s="5"/>
      <c r="P52" s="5"/>
      <c r="Q52" s="5"/>
      <c r="R52" s="5"/>
      <c r="S52" s="5"/>
      <c r="T52" s="5"/>
      <c r="U52" s="5"/>
      <c r="V52" s="5">
        <f>'JUN''22'!V52</f>
        <v>0</v>
      </c>
    </row>
    <row r="53" spans="1:22">
      <c r="A53" s="20"/>
      <c r="B53" s="18" t="str">
        <f>'JUN''22'!B53</f>
        <v>08.06.22</v>
      </c>
      <c r="C53" s="5">
        <f>'JUN''22'!C53</f>
        <v>51</v>
      </c>
      <c r="D53" s="5">
        <f>'JUN''22'!D53</f>
        <v>541</v>
      </c>
      <c r="E53" s="26"/>
      <c r="F53" s="5">
        <f>'JUN''22'!F53</f>
        <v>59</v>
      </c>
      <c r="G53" s="63">
        <f>'JUN''22'!G53</f>
        <v>3423.17</v>
      </c>
      <c r="H53" s="63">
        <f>'JUN''22'!H53</f>
        <v>343.83</v>
      </c>
      <c r="I53" s="5">
        <f>'JUN''22'!I53</f>
        <v>0</v>
      </c>
      <c r="J53" s="22"/>
      <c r="K53" s="5"/>
      <c r="L53" s="5">
        <f>'JUN''22'!L53</f>
        <v>2</v>
      </c>
      <c r="M53" s="5">
        <f>'JUN''22'!M53</f>
        <v>10</v>
      </c>
      <c r="N53" s="5"/>
      <c r="O53" s="5"/>
      <c r="P53" s="5"/>
      <c r="Q53" s="5"/>
      <c r="R53" s="5"/>
      <c r="S53" s="5"/>
      <c r="T53" s="5"/>
      <c r="U53" s="5"/>
      <c r="V53" s="5">
        <f>'JUN''22'!V53</f>
        <v>0</v>
      </c>
    </row>
    <row r="54" spans="1:22">
      <c r="A54" s="20"/>
      <c r="B54" s="18" t="str">
        <f>'JUN''22'!B54</f>
        <v>08.06.22</v>
      </c>
      <c r="C54" s="5">
        <f>'JUN''22'!C54</f>
        <v>52</v>
      </c>
      <c r="D54" s="5">
        <f>'JUN''22'!D54</f>
        <v>543</v>
      </c>
      <c r="E54" s="26"/>
      <c r="F54" s="5">
        <f>'JUN''22'!F54</f>
        <v>58</v>
      </c>
      <c r="G54" s="63">
        <f>'JUN''22'!G54</f>
        <v>3406.2</v>
      </c>
      <c r="H54" s="63">
        <f>'JUN''22'!H54</f>
        <v>291.2</v>
      </c>
      <c r="I54" s="5">
        <f>'JUN''22'!I54</f>
        <v>0</v>
      </c>
      <c r="J54" s="22"/>
      <c r="K54" s="5"/>
      <c r="L54" s="5">
        <f>'JUN''22'!L54</f>
        <v>2</v>
      </c>
      <c r="M54" s="5">
        <f>'JUN''22'!M54</f>
        <v>10</v>
      </c>
      <c r="N54" s="5"/>
      <c r="O54" s="5"/>
      <c r="P54" s="5"/>
      <c r="Q54" s="5"/>
      <c r="R54" s="5"/>
      <c r="S54" s="5"/>
      <c r="T54" s="5"/>
      <c r="U54" s="5"/>
      <c r="V54" s="5">
        <f>'JUN''22'!V54</f>
        <v>0</v>
      </c>
    </row>
    <row r="55" spans="1:22">
      <c r="A55" s="20"/>
      <c r="B55" s="18" t="str">
        <f>'JUN''22'!B55</f>
        <v>08.06.22</v>
      </c>
      <c r="C55" s="5">
        <f>'JUN''22'!C55</f>
        <v>53</v>
      </c>
      <c r="D55" s="5">
        <f>'JUN''22'!D55</f>
        <v>542</v>
      </c>
      <c r="E55" s="26"/>
      <c r="F55" s="5">
        <f>'JUN''22'!F55</f>
        <v>59</v>
      </c>
      <c r="G55" s="63">
        <f>'JUN''22'!G55</f>
        <v>3449.03</v>
      </c>
      <c r="H55" s="63">
        <f>'JUN''22'!H55</f>
        <v>379.97</v>
      </c>
      <c r="I55" s="5">
        <f>'JUN''22'!I55</f>
        <v>0</v>
      </c>
      <c r="J55" s="22"/>
      <c r="K55" s="5"/>
      <c r="L55" s="5">
        <f>'JUN''22'!L55</f>
        <v>1</v>
      </c>
      <c r="M55" s="5">
        <f>'JUN''22'!M55</f>
        <v>55</v>
      </c>
      <c r="N55" s="5"/>
      <c r="O55" s="5"/>
      <c r="P55" s="5"/>
      <c r="Q55" s="5"/>
      <c r="R55" s="5"/>
      <c r="S55" s="5"/>
      <c r="T55" s="5"/>
      <c r="U55" s="5"/>
      <c r="V55" s="5">
        <f>'JUN''22'!V55</f>
        <v>0</v>
      </c>
    </row>
    <row r="56" spans="1:22">
      <c r="A56" s="20"/>
      <c r="B56" s="18" t="str">
        <f>'JUN''22'!B56</f>
        <v>08.06.22</v>
      </c>
      <c r="C56" s="5">
        <f>'JUN''22'!C56</f>
        <v>54</v>
      </c>
      <c r="D56" s="5">
        <f>'JUN''22'!D56</f>
        <v>544</v>
      </c>
      <c r="E56" s="26"/>
      <c r="F56" s="5">
        <f>'JUN''22'!F56</f>
        <v>58</v>
      </c>
      <c r="G56" s="63">
        <f>'JUN''22'!G56</f>
        <v>3332.65</v>
      </c>
      <c r="H56" s="63">
        <f>'JUN''22'!H56</f>
        <v>414.35</v>
      </c>
      <c r="I56" s="5">
        <f>'JUN''22'!I56</f>
        <v>0</v>
      </c>
      <c r="J56" s="22"/>
      <c r="K56" s="5"/>
      <c r="L56" s="5">
        <f>'JUN''22'!L56</f>
        <v>2</v>
      </c>
      <c r="M56" s="5">
        <f>'JUN''22'!M56</f>
        <v>35</v>
      </c>
      <c r="N56" s="5"/>
      <c r="O56" s="5"/>
      <c r="P56" s="5"/>
      <c r="Q56" s="5"/>
      <c r="R56" s="5"/>
      <c r="S56" s="5"/>
      <c r="T56" s="5"/>
      <c r="U56" s="5"/>
      <c r="V56" s="5">
        <f>'JUN''22'!V56</f>
        <v>0</v>
      </c>
    </row>
    <row r="57" spans="1:22">
      <c r="A57" s="20"/>
      <c r="B57" s="18" t="str">
        <f>'JUN''22'!B57</f>
        <v>08.06.22</v>
      </c>
      <c r="C57" s="5">
        <f>'JUN''22'!C57</f>
        <v>55</v>
      </c>
      <c r="D57" s="5">
        <f>'JUN''22'!D57</f>
        <v>545</v>
      </c>
      <c r="E57" s="26"/>
      <c r="F57" s="5">
        <f>'JUN''22'!F57</f>
        <v>58</v>
      </c>
      <c r="G57" s="63">
        <f>'JUN''22'!G57</f>
        <v>3330.09</v>
      </c>
      <c r="H57" s="63">
        <f>'JUN''22'!H57</f>
        <v>376.91</v>
      </c>
      <c r="I57" s="5">
        <f>'JUN''22'!I57</f>
        <v>0</v>
      </c>
      <c r="J57" s="22"/>
      <c r="K57" s="5"/>
      <c r="L57" s="5">
        <f>'JUN''22'!L57</f>
        <v>2</v>
      </c>
      <c r="M57" s="5">
        <f>'JUN''22'!M57</f>
        <v>5</v>
      </c>
      <c r="N57" s="5"/>
      <c r="O57" s="5"/>
      <c r="P57" s="5"/>
      <c r="Q57" s="5"/>
      <c r="R57" s="5"/>
      <c r="S57" s="5"/>
      <c r="T57" s="5"/>
      <c r="U57" s="5"/>
      <c r="V57" s="5">
        <f>'JUN''22'!V57</f>
        <v>0</v>
      </c>
    </row>
    <row r="58" spans="1:22">
      <c r="A58" s="20"/>
      <c r="B58" s="18" t="str">
        <f>'JUN''22'!B58</f>
        <v>08.06.22</v>
      </c>
      <c r="C58" s="5">
        <f>'JUN''22'!C58</f>
        <v>56</v>
      </c>
      <c r="D58" s="5">
        <f>'JUN''22'!D58</f>
        <v>547</v>
      </c>
      <c r="E58" s="26"/>
      <c r="F58" s="5">
        <f>'JUN''22'!F58</f>
        <v>58</v>
      </c>
      <c r="G58" s="63">
        <f>'JUN''22'!G58</f>
        <v>3380.84</v>
      </c>
      <c r="H58" s="63">
        <f>'JUN''22'!H58</f>
        <v>369.16</v>
      </c>
      <c r="I58" s="5">
        <f>'JUN''22'!I58</f>
        <v>0</v>
      </c>
      <c r="J58" s="22"/>
      <c r="K58" s="5"/>
      <c r="L58" s="5">
        <f>'JUN''22'!L58</f>
        <v>1</v>
      </c>
      <c r="M58" s="5">
        <f>'JUN''22'!M58</f>
        <v>55</v>
      </c>
      <c r="N58" s="5"/>
      <c r="O58" s="5"/>
      <c r="P58" s="5"/>
      <c r="Q58" s="5"/>
      <c r="R58" s="5"/>
      <c r="S58" s="5"/>
      <c r="T58" s="5"/>
      <c r="U58" s="5"/>
      <c r="V58" s="5">
        <f>'JUN''22'!V58</f>
        <v>0</v>
      </c>
    </row>
    <row r="59" spans="1:22">
      <c r="A59" s="20"/>
      <c r="B59" s="18" t="str">
        <f>'JUN''22'!B59</f>
        <v>09.06.22</v>
      </c>
      <c r="C59" s="5">
        <f>'JUN''22'!C59</f>
        <v>57</v>
      </c>
      <c r="D59" s="5">
        <f>'JUN''22'!D59</f>
        <v>546</v>
      </c>
      <c r="E59" s="26"/>
      <c r="F59" s="5">
        <f>'JUN''22'!F59</f>
        <v>58</v>
      </c>
      <c r="G59" s="63">
        <f>'JUN''22'!G59</f>
        <v>3397.65</v>
      </c>
      <c r="H59" s="63">
        <f>'JUN''22'!H59</f>
        <v>349.35</v>
      </c>
      <c r="I59" s="5">
        <f>'JUN''22'!I59</f>
        <v>0</v>
      </c>
      <c r="J59" s="22"/>
      <c r="K59" s="5"/>
      <c r="L59" s="5">
        <f>'JUN''22'!L59</f>
        <v>2</v>
      </c>
      <c r="M59" s="5">
        <f>'JUN''22'!M59</f>
        <v>55</v>
      </c>
      <c r="N59" s="5"/>
      <c r="O59" s="5"/>
      <c r="P59" s="5"/>
      <c r="Q59" s="5"/>
      <c r="R59" s="5"/>
      <c r="S59" s="5"/>
      <c r="T59" s="5"/>
      <c r="U59" s="5"/>
      <c r="V59" s="5">
        <f>'JUN''22'!V59</f>
        <v>0</v>
      </c>
    </row>
    <row r="60" spans="1:22">
      <c r="A60" s="20"/>
      <c r="B60" s="18" t="str">
        <f>'JUN''22'!B60</f>
        <v>09.06.22</v>
      </c>
      <c r="C60" s="5">
        <f>'JUN''22'!C60</f>
        <v>58</v>
      </c>
      <c r="D60" s="5">
        <f>'JUN''22'!D60</f>
        <v>549</v>
      </c>
      <c r="E60" s="26"/>
      <c r="F60" s="5">
        <f>'JUN''22'!F60</f>
        <v>59</v>
      </c>
      <c r="G60" s="63">
        <f>'JUN''22'!G60</f>
        <v>3443.83</v>
      </c>
      <c r="H60" s="63">
        <f>'JUN''22'!H60</f>
        <v>381.17</v>
      </c>
      <c r="I60" s="5">
        <f>'JUN''22'!I60</f>
        <v>0</v>
      </c>
      <c r="J60" s="22"/>
      <c r="K60" s="5"/>
      <c r="L60" s="5">
        <f>'JUN''22'!L60</f>
        <v>2</v>
      </c>
      <c r="M60" s="5">
        <f>'JUN''22'!M60</f>
        <v>45</v>
      </c>
      <c r="N60" s="5"/>
      <c r="O60" s="5"/>
      <c r="P60" s="5"/>
      <c r="Q60" s="5"/>
      <c r="R60" s="5"/>
      <c r="S60" s="5"/>
      <c r="T60" s="5"/>
      <c r="U60" s="5"/>
      <c r="V60" s="5">
        <f>'JUN''22'!V60</f>
        <v>0</v>
      </c>
    </row>
    <row r="61" spans="1:22">
      <c r="A61" s="20"/>
      <c r="B61" s="18" t="str">
        <f>'JUN''22'!B61</f>
        <v>09.06.22</v>
      </c>
      <c r="C61" s="5">
        <f>'JUN''22'!C61</f>
        <v>59</v>
      </c>
      <c r="D61" s="5">
        <f>'JUN''22'!D61</f>
        <v>548</v>
      </c>
      <c r="E61" s="26"/>
      <c r="F61" s="5">
        <f>'JUN''22'!F61</f>
        <v>57</v>
      </c>
      <c r="G61" s="63">
        <f>'JUN''22'!G61</f>
        <v>3372.64</v>
      </c>
      <c r="H61" s="63">
        <f>'JUN''22'!H61</f>
        <v>317.36</v>
      </c>
      <c r="I61" s="5">
        <f>'JUN''22'!I61</f>
        <v>0</v>
      </c>
      <c r="J61" s="22"/>
      <c r="K61" s="5"/>
      <c r="L61" s="5">
        <f>'JUN''22'!L61</f>
        <v>2</v>
      </c>
      <c r="M61" s="5">
        <f>'JUN''22'!M61</f>
        <v>30</v>
      </c>
      <c r="N61" s="5"/>
      <c r="O61" s="5"/>
      <c r="P61" s="5"/>
      <c r="Q61" s="5"/>
      <c r="R61" s="5"/>
      <c r="S61" s="5"/>
      <c r="T61" s="5"/>
      <c r="U61" s="5"/>
      <c r="V61" s="5">
        <f>'JUN''22'!V61</f>
        <v>0</v>
      </c>
    </row>
    <row r="62" spans="1:22">
      <c r="A62" s="20"/>
      <c r="B62" s="18" t="str">
        <f>'JUN''22'!B62</f>
        <v>09.06.22</v>
      </c>
      <c r="C62" s="5">
        <f>'JUN''22'!C62</f>
        <v>60</v>
      </c>
      <c r="D62" s="5">
        <f>'JUN''22'!D62</f>
        <v>550</v>
      </c>
      <c r="E62" s="26"/>
      <c r="F62" s="5">
        <f>'JUN''22'!F62</f>
        <v>59</v>
      </c>
      <c r="G62" s="63">
        <f>'JUN''22'!G62</f>
        <v>3522.63</v>
      </c>
      <c r="H62" s="63">
        <f>'JUN''22'!H62</f>
        <v>292.37</v>
      </c>
      <c r="I62" s="5">
        <f>'JUN''22'!I62</f>
        <v>0</v>
      </c>
      <c r="J62" s="22"/>
      <c r="K62" s="5"/>
      <c r="L62" s="5">
        <f>'JUN''22'!L62</f>
        <v>2</v>
      </c>
      <c r="M62" s="5">
        <f>'JUN''22'!M62</f>
        <v>20</v>
      </c>
      <c r="N62" s="5"/>
      <c r="O62" s="5"/>
      <c r="P62" s="5"/>
      <c r="Q62" s="5"/>
      <c r="R62" s="5"/>
      <c r="S62" s="5"/>
      <c r="T62" s="5"/>
      <c r="U62" s="5"/>
      <c r="V62" s="5">
        <f>'JUN''22'!V62</f>
        <v>0</v>
      </c>
    </row>
    <row r="63" spans="1:22">
      <c r="A63" s="20"/>
      <c r="B63" s="18" t="str">
        <f>'JUN''22'!B63</f>
        <v>09.06.22</v>
      </c>
      <c r="C63" s="5">
        <f>'JUN''22'!C63</f>
        <v>61</v>
      </c>
      <c r="D63" s="5">
        <f>'JUN''22'!D63</f>
        <v>551</v>
      </c>
      <c r="E63" s="26"/>
      <c r="F63" s="5">
        <f>'JUN''22'!F63</f>
        <v>58</v>
      </c>
      <c r="G63" s="63">
        <f>'JUN''22'!G63</f>
        <v>3418.65</v>
      </c>
      <c r="H63" s="63">
        <f>'JUN''22'!H63</f>
        <v>332.35</v>
      </c>
      <c r="I63" s="5">
        <f>'JUN''22'!I63</f>
        <v>0</v>
      </c>
      <c r="J63" s="22"/>
      <c r="K63" s="5"/>
      <c r="L63" s="5">
        <f>'JUN''22'!L63</f>
        <v>2</v>
      </c>
      <c r="M63" s="5">
        <f>'JUN''22'!M63</f>
        <v>20</v>
      </c>
      <c r="N63" s="5"/>
      <c r="O63" s="5"/>
      <c r="P63" s="5"/>
      <c r="Q63" s="5"/>
      <c r="R63" s="5"/>
      <c r="S63" s="5"/>
      <c r="T63" s="5"/>
      <c r="U63" s="5"/>
      <c r="V63" s="5">
        <f>'JUN''22'!V63</f>
        <v>0</v>
      </c>
    </row>
    <row r="64" spans="1:22">
      <c r="A64" s="20"/>
      <c r="B64" s="18" t="str">
        <f>'JUN''22'!B64</f>
        <v>09.06.22</v>
      </c>
      <c r="C64" s="5">
        <f>'JUN''22'!C64</f>
        <v>62</v>
      </c>
      <c r="D64" s="5">
        <f>'JUN''22'!D64</f>
        <v>552</v>
      </c>
      <c r="E64" s="26"/>
      <c r="F64" s="5">
        <f>'JUN''22'!F64</f>
        <v>58</v>
      </c>
      <c r="G64" s="63">
        <f>'JUN''22'!G64</f>
        <v>3422.03</v>
      </c>
      <c r="H64" s="63">
        <f>'JUN''22'!H64</f>
        <v>322.97000000000003</v>
      </c>
      <c r="I64" s="5">
        <f>'JUN''22'!I64</f>
        <v>0</v>
      </c>
      <c r="J64" s="22"/>
      <c r="K64" s="5"/>
      <c r="L64" s="5">
        <f>'JUN''22'!L64</f>
        <v>2</v>
      </c>
      <c r="M64" s="5">
        <f>'JUN''22'!M64</f>
        <v>0</v>
      </c>
      <c r="N64" s="5"/>
      <c r="O64" s="5"/>
      <c r="P64" s="5"/>
      <c r="Q64" s="5"/>
      <c r="R64" s="5"/>
      <c r="S64" s="5"/>
      <c r="T64" s="5"/>
      <c r="U64" s="5"/>
      <c r="V64" s="5">
        <f>'JUN''22'!V64</f>
        <v>0</v>
      </c>
    </row>
    <row r="65" spans="1:22">
      <c r="A65" s="20"/>
      <c r="B65" s="18" t="str">
        <f>'JUN''22'!B65</f>
        <v>09.06.22</v>
      </c>
      <c r="C65" s="5">
        <f>'JUN''22'!C65</f>
        <v>63</v>
      </c>
      <c r="D65" s="5">
        <f>'JUN''22'!D65</f>
        <v>553</v>
      </c>
      <c r="E65" s="26"/>
      <c r="F65" s="5">
        <f>'JUN''22'!F65</f>
        <v>59</v>
      </c>
      <c r="G65" s="63">
        <f>'JUN''22'!G65</f>
        <v>3495.81</v>
      </c>
      <c r="H65" s="63">
        <f>'JUN''22'!H65</f>
        <v>331.19</v>
      </c>
      <c r="I65" s="5">
        <f>'JUN''22'!I65</f>
        <v>0</v>
      </c>
      <c r="J65" s="22"/>
      <c r="K65" s="5"/>
      <c r="L65" s="5">
        <f>'JUN''22'!L65</f>
        <v>2</v>
      </c>
      <c r="M65" s="5">
        <f>'JUN''22'!M65</f>
        <v>5</v>
      </c>
      <c r="N65" s="5"/>
      <c r="O65" s="5"/>
      <c r="P65" s="5"/>
      <c r="Q65" s="5"/>
      <c r="R65" s="5"/>
      <c r="S65" s="5"/>
      <c r="T65" s="5"/>
      <c r="U65" s="5"/>
      <c r="V65" s="5">
        <f>'JUN''22'!V65</f>
        <v>0</v>
      </c>
    </row>
    <row r="66" spans="1:22">
      <c r="A66" s="20"/>
      <c r="B66" s="18" t="str">
        <f>'JUN''22'!B66</f>
        <v>09.06.22</v>
      </c>
      <c r="C66" s="5">
        <f>'JUN''22'!C66</f>
        <v>64</v>
      </c>
      <c r="D66" s="5">
        <f>'JUN''22'!D66</f>
        <v>554</v>
      </c>
      <c r="E66" s="26"/>
      <c r="F66" s="5">
        <f>'JUN''22'!F66</f>
        <v>55</v>
      </c>
      <c r="G66" s="63">
        <f>'JUN''22'!G66</f>
        <v>3218.7</v>
      </c>
      <c r="H66" s="63">
        <f>'JUN''22'!H66</f>
        <v>345.3</v>
      </c>
      <c r="I66" s="5">
        <f>'JUN''22'!I66</f>
        <v>0</v>
      </c>
      <c r="J66" s="22"/>
      <c r="K66" s="5"/>
      <c r="L66" s="5">
        <f>'JUN''22'!L66</f>
        <v>1</v>
      </c>
      <c r="M66" s="5">
        <f>'JUN''22'!M66</f>
        <v>50</v>
      </c>
      <c r="N66" s="5"/>
      <c r="O66" s="5"/>
      <c r="P66" s="5"/>
      <c r="Q66" s="5"/>
      <c r="R66" s="5"/>
      <c r="S66" s="5"/>
      <c r="T66" s="5"/>
      <c r="U66" s="5"/>
      <c r="V66" s="5">
        <f>'JUN''22'!V66</f>
        <v>0</v>
      </c>
    </row>
    <row r="67" spans="1:22">
      <c r="A67" s="20"/>
      <c r="B67" s="18" t="str">
        <f>'JUN''22'!B67</f>
        <v>09.06.22</v>
      </c>
      <c r="C67" s="5">
        <f>'JUN''22'!C67</f>
        <v>65</v>
      </c>
      <c r="D67" s="5">
        <f>'JUN''22'!D67</f>
        <v>555</v>
      </c>
      <c r="E67" s="26"/>
      <c r="F67" s="5">
        <f>'JUN''22'!F67</f>
        <v>59</v>
      </c>
      <c r="G67" s="63">
        <f>'JUN''22'!G67</f>
        <v>3492.03</v>
      </c>
      <c r="H67" s="63">
        <f>'JUN''22'!H67</f>
        <v>336.97</v>
      </c>
      <c r="I67" s="5">
        <f>'JUN''22'!I67</f>
        <v>0</v>
      </c>
      <c r="J67" s="22"/>
      <c r="K67" s="5"/>
      <c r="L67" s="5">
        <f>'JUN''22'!L67</f>
        <v>1</v>
      </c>
      <c r="M67" s="5">
        <f>'JUN''22'!M67</f>
        <v>45</v>
      </c>
      <c r="N67" s="5"/>
      <c r="O67" s="5"/>
      <c r="P67" s="5"/>
      <c r="Q67" s="5"/>
      <c r="R67" s="5"/>
      <c r="S67" s="5"/>
      <c r="T67" s="5"/>
      <c r="U67" s="5"/>
      <c r="V67" s="5">
        <f>'JUN''22'!V67</f>
        <v>0</v>
      </c>
    </row>
    <row r="68" spans="1:22">
      <c r="A68" s="20"/>
      <c r="B68" s="18" t="str">
        <f>'JUN''22'!B68</f>
        <v>09.06.22</v>
      </c>
      <c r="C68" s="5">
        <f>'JUN''22'!C68</f>
        <v>66</v>
      </c>
      <c r="D68" s="5">
        <f>'JUN''22'!D68</f>
        <v>556</v>
      </c>
      <c r="E68" s="26"/>
      <c r="F68" s="5">
        <f>'JUN''22'!F68</f>
        <v>58</v>
      </c>
      <c r="G68" s="63">
        <f>'JUN''22'!G68</f>
        <v>3341.63</v>
      </c>
      <c r="H68" s="63">
        <f>'JUN''22'!H68</f>
        <v>401.37</v>
      </c>
      <c r="I68" s="5">
        <f>'JUN''22'!I68</f>
        <v>0</v>
      </c>
      <c r="J68" s="22"/>
      <c r="K68" s="5"/>
      <c r="L68" s="5">
        <f>'JUN''22'!L68</f>
        <v>1</v>
      </c>
      <c r="M68" s="5">
        <f>'JUN''22'!M68</f>
        <v>25</v>
      </c>
      <c r="N68" s="5"/>
      <c r="O68" s="5"/>
      <c r="P68" s="5"/>
      <c r="Q68" s="5"/>
      <c r="R68" s="5"/>
      <c r="S68" s="5"/>
      <c r="T68" s="5"/>
      <c r="U68" s="5"/>
      <c r="V68" s="5">
        <f>'JUN''22'!V68</f>
        <v>0</v>
      </c>
    </row>
    <row r="69" spans="1:22">
      <c r="A69" s="20"/>
      <c r="B69" s="18" t="str">
        <f>'JUN''22'!B69</f>
        <v>10.06.22</v>
      </c>
      <c r="C69" s="5">
        <f>'JUN''22'!C69</f>
        <v>67</v>
      </c>
      <c r="D69" s="5">
        <f>'JUN''22'!D69</f>
        <v>557</v>
      </c>
      <c r="E69" s="26"/>
      <c r="F69" s="5">
        <f>'JUN''22'!F69</f>
        <v>59</v>
      </c>
      <c r="G69" s="63">
        <f>'JUN''22'!G69</f>
        <v>3445.61</v>
      </c>
      <c r="H69" s="63">
        <f>'JUN''22'!H69</f>
        <v>385.39</v>
      </c>
      <c r="I69" s="5">
        <f>'JUN''22'!I69</f>
        <v>0</v>
      </c>
      <c r="J69" s="22"/>
      <c r="K69" s="5"/>
      <c r="L69" s="5">
        <f>'JUN''22'!L69</f>
        <v>2</v>
      </c>
      <c r="M69" s="5">
        <f>'JUN''22'!M69</f>
        <v>5</v>
      </c>
      <c r="N69" s="5"/>
      <c r="O69" s="5"/>
      <c r="P69" s="5"/>
      <c r="Q69" s="5"/>
      <c r="R69" s="5"/>
      <c r="S69" s="5"/>
      <c r="T69" s="5"/>
      <c r="U69" s="5"/>
      <c r="V69" s="5">
        <f>'JUN''22'!V69</f>
        <v>0</v>
      </c>
    </row>
    <row r="70" spans="1:22">
      <c r="A70" s="20"/>
      <c r="B70" s="18" t="str">
        <f>'JUN''22'!B70</f>
        <v>10.06.22</v>
      </c>
      <c r="C70" s="5">
        <f>'JUN''22'!C70</f>
        <v>68</v>
      </c>
      <c r="D70" s="5">
        <f>'JUN''22'!D70</f>
        <v>558</v>
      </c>
      <c r="E70" s="26"/>
      <c r="F70" s="5">
        <f>'JUN''22'!F70</f>
        <v>58</v>
      </c>
      <c r="G70" s="63">
        <f>'JUN''22'!G70</f>
        <v>3448.45</v>
      </c>
      <c r="H70" s="63">
        <f>'JUN''22'!H70</f>
        <v>294.55</v>
      </c>
      <c r="I70" s="5">
        <f>'JUN''22'!I70</f>
        <v>0</v>
      </c>
      <c r="J70" s="22"/>
      <c r="K70" s="5"/>
      <c r="L70" s="5">
        <f>'JUN''22'!L70</f>
        <v>1</v>
      </c>
      <c r="M70" s="5">
        <f>'JUN''22'!M70</f>
        <v>40</v>
      </c>
      <c r="N70" s="5"/>
      <c r="O70" s="5"/>
      <c r="P70" s="5"/>
      <c r="Q70" s="5"/>
      <c r="R70" s="5"/>
      <c r="S70" s="5"/>
      <c r="T70" s="5"/>
      <c r="U70" s="5"/>
      <c r="V70" s="5">
        <f>'JUN''22'!V70</f>
        <v>0</v>
      </c>
    </row>
    <row r="71" spans="1:22">
      <c r="A71" s="20"/>
      <c r="B71" s="18" t="str">
        <f>'JUN''22'!B71</f>
        <v>10.06.22</v>
      </c>
      <c r="C71" s="5">
        <f>'JUN''22'!C71</f>
        <v>69</v>
      </c>
      <c r="D71" s="5">
        <f>'JUN''22'!D71</f>
        <v>559</v>
      </c>
      <c r="E71" s="26"/>
      <c r="F71" s="5">
        <f>'JUN''22'!F71</f>
        <v>58</v>
      </c>
      <c r="G71" s="63">
        <f>'JUN''22'!G71</f>
        <v>3423.63</v>
      </c>
      <c r="H71" s="63">
        <f>'JUN''22'!H71</f>
        <v>327.37</v>
      </c>
      <c r="I71" s="5">
        <f>'JUN''22'!I71</f>
        <v>0</v>
      </c>
      <c r="J71" s="22"/>
      <c r="K71" s="5"/>
      <c r="L71" s="5">
        <f>'JUN''22'!L71</f>
        <v>2</v>
      </c>
      <c r="M71" s="5">
        <f>'JUN''22'!M71</f>
        <v>10</v>
      </c>
      <c r="N71" s="5"/>
      <c r="O71" s="5"/>
      <c r="P71" s="5"/>
      <c r="Q71" s="5"/>
      <c r="R71" s="5"/>
      <c r="S71" s="5"/>
      <c r="T71" s="5"/>
      <c r="U71" s="5"/>
      <c r="V71" s="5">
        <f>'JUN''22'!V71</f>
        <v>0</v>
      </c>
    </row>
    <row r="72" spans="1:22">
      <c r="A72" s="20"/>
      <c r="B72" s="18" t="str">
        <f>'JUN''22'!B72</f>
        <v>10.06.22</v>
      </c>
      <c r="C72" s="5">
        <f>'JUN''22'!C72</f>
        <v>70</v>
      </c>
      <c r="D72" s="5">
        <f>'JUN''22'!D72</f>
        <v>560</v>
      </c>
      <c r="E72" s="26"/>
      <c r="F72" s="5">
        <f>'JUN''22'!F72</f>
        <v>56</v>
      </c>
      <c r="G72" s="63">
        <f>'JUN''22'!G72</f>
        <v>3342.85</v>
      </c>
      <c r="H72" s="63">
        <f>'JUN''22'!H72</f>
        <v>212.15</v>
      </c>
      <c r="I72" s="5">
        <f>'JUN''22'!I72</f>
        <v>0</v>
      </c>
      <c r="J72" s="22"/>
      <c r="K72" s="5"/>
      <c r="L72" s="5">
        <f>'JUN''22'!L72</f>
        <v>2</v>
      </c>
      <c r="M72" s="5">
        <f>'JUN''22'!M72</f>
        <v>30</v>
      </c>
      <c r="N72" s="5"/>
      <c r="O72" s="5"/>
      <c r="P72" s="5"/>
      <c r="Q72" s="5"/>
      <c r="R72" s="5"/>
      <c r="S72" s="5"/>
      <c r="T72" s="5"/>
      <c r="U72" s="5"/>
      <c r="V72" s="5">
        <f>'JUN''22'!V72</f>
        <v>0</v>
      </c>
    </row>
    <row r="73" spans="1:22">
      <c r="A73" s="20"/>
      <c r="B73" s="18" t="str">
        <f>'JUN''22'!B73</f>
        <v>10.06.22</v>
      </c>
      <c r="C73" s="5">
        <f>'JUN''22'!C73</f>
        <v>71</v>
      </c>
      <c r="D73" s="5">
        <f>'JUN''22'!D73</f>
        <v>561</v>
      </c>
      <c r="E73" s="26"/>
      <c r="F73" s="5">
        <f>'JUN''22'!F73</f>
        <v>58</v>
      </c>
      <c r="G73" s="63">
        <f>'JUN''22'!G73</f>
        <v>3416.44</v>
      </c>
      <c r="H73" s="63">
        <f>'JUN''22'!H73</f>
        <v>333.56</v>
      </c>
      <c r="I73" s="5">
        <f>'JUN''22'!I73</f>
        <v>0</v>
      </c>
      <c r="J73" s="22"/>
      <c r="K73" s="5"/>
      <c r="L73" s="5">
        <f>'JUN''22'!L73</f>
        <v>2</v>
      </c>
      <c r="M73" s="5">
        <f>'JUN''22'!M73</f>
        <v>0</v>
      </c>
      <c r="N73" s="5"/>
      <c r="O73" s="5"/>
      <c r="P73" s="5"/>
      <c r="Q73" s="5"/>
      <c r="R73" s="5"/>
      <c r="S73" s="5"/>
      <c r="T73" s="5"/>
      <c r="U73" s="5"/>
      <c r="V73" s="5">
        <f>'JUN''22'!V73</f>
        <v>0</v>
      </c>
    </row>
    <row r="74" spans="1:22">
      <c r="A74" s="20"/>
      <c r="B74" s="18" t="str">
        <f>'JUN''22'!B74</f>
        <v>10.06.22</v>
      </c>
      <c r="C74" s="5">
        <f>'JUN''22'!C74</f>
        <v>72</v>
      </c>
      <c r="D74" s="5">
        <f>'JUN''22'!D74</f>
        <v>562</v>
      </c>
      <c r="E74" s="26"/>
      <c r="F74" s="5">
        <f>'JUN''22'!F74</f>
        <v>58</v>
      </c>
      <c r="G74" s="63">
        <f>'JUN''22'!G74</f>
        <v>3441.49</v>
      </c>
      <c r="H74" s="63">
        <f>'JUN''22'!H74</f>
        <v>265.7</v>
      </c>
      <c r="I74" s="5">
        <f>'JUN''22'!I74</f>
        <v>0.19</v>
      </c>
      <c r="J74" s="22"/>
      <c r="K74" s="5"/>
      <c r="L74" s="5">
        <f>'JUN''22'!L74</f>
        <v>2</v>
      </c>
      <c r="M74" s="5">
        <f>'JUN''22'!M74</f>
        <v>15</v>
      </c>
      <c r="N74" s="5"/>
      <c r="O74" s="5"/>
      <c r="P74" s="5"/>
      <c r="Q74" s="5"/>
      <c r="R74" s="5"/>
      <c r="S74" s="5"/>
      <c r="T74" s="5"/>
      <c r="U74" s="5"/>
      <c r="V74" s="5">
        <f>'JUN''22'!V74</f>
        <v>0</v>
      </c>
    </row>
    <row r="75" spans="1:22">
      <c r="A75" s="20"/>
      <c r="B75" s="18" t="str">
        <f>'JUN''22'!B75</f>
        <v>10.06.22</v>
      </c>
      <c r="C75" s="5">
        <f>'JUN''22'!C75</f>
        <v>73</v>
      </c>
      <c r="D75" s="5">
        <f>'JUN''22'!D75</f>
        <v>563</v>
      </c>
      <c r="E75" s="26"/>
      <c r="F75" s="5">
        <f>'JUN''22'!F75</f>
        <v>58</v>
      </c>
      <c r="G75" s="63">
        <f>'JUN''22'!G75</f>
        <v>3474.23</v>
      </c>
      <c r="H75" s="63">
        <f>'JUN''22'!H75</f>
        <v>270.77</v>
      </c>
      <c r="I75" s="5">
        <f>'JUN''22'!I75</f>
        <v>0</v>
      </c>
      <c r="J75" s="22"/>
      <c r="K75" s="5"/>
      <c r="L75" s="5">
        <f>'JUN''22'!L75</f>
        <v>2</v>
      </c>
      <c r="M75" s="5">
        <f>'JUN''22'!M75</f>
        <v>25</v>
      </c>
      <c r="N75" s="5"/>
      <c r="O75" s="5"/>
      <c r="P75" s="5"/>
      <c r="Q75" s="5"/>
      <c r="R75" s="5"/>
      <c r="S75" s="5"/>
      <c r="T75" s="5"/>
      <c r="U75" s="5"/>
      <c r="V75" s="5">
        <f>'JUN''22'!V75</f>
        <v>0</v>
      </c>
    </row>
    <row r="76" spans="1:22">
      <c r="A76" s="20"/>
      <c r="B76" s="18" t="str">
        <f>'JUN''22'!B76</f>
        <v>10.06.22</v>
      </c>
      <c r="C76" s="5">
        <f>'JUN''22'!C76</f>
        <v>74</v>
      </c>
      <c r="D76" s="5">
        <f>'JUN''22'!D76</f>
        <v>564</v>
      </c>
      <c r="E76" s="26"/>
      <c r="F76" s="5">
        <f>'JUN''22'!F76</f>
        <v>59</v>
      </c>
      <c r="G76" s="63">
        <f>'JUN''22'!G76</f>
        <v>3516.87</v>
      </c>
      <c r="H76" s="63">
        <f>'JUN''22'!H76</f>
        <v>272.13</v>
      </c>
      <c r="I76" s="5">
        <f>'JUN''22'!I76</f>
        <v>0</v>
      </c>
      <c r="J76" s="22"/>
      <c r="K76" s="5"/>
      <c r="L76" s="5">
        <f>'JUN''22'!L76</f>
        <v>2</v>
      </c>
      <c r="M76" s="5">
        <f>'JUN''22'!M76</f>
        <v>0</v>
      </c>
      <c r="N76" s="5"/>
      <c r="O76" s="5"/>
      <c r="P76" s="5"/>
      <c r="Q76" s="5"/>
      <c r="R76" s="5"/>
      <c r="S76" s="5"/>
      <c r="T76" s="5"/>
      <c r="U76" s="5"/>
      <c r="V76" s="5">
        <f>'JUN''22'!V76</f>
        <v>0</v>
      </c>
    </row>
    <row r="77" spans="1:22">
      <c r="A77" s="20"/>
      <c r="B77" s="18" t="str">
        <f>'JUN''22'!B77</f>
        <v>10.06.22</v>
      </c>
      <c r="C77" s="5">
        <f>'JUN''22'!C77</f>
        <v>75</v>
      </c>
      <c r="D77" s="5">
        <f>'JUN''22'!D77</f>
        <v>565</v>
      </c>
      <c r="E77" s="26"/>
      <c r="F77" s="5">
        <f>'JUN''22'!F77</f>
        <v>59</v>
      </c>
      <c r="G77" s="63">
        <f>'JUN''22'!G77</f>
        <v>3580.83</v>
      </c>
      <c r="H77" s="63">
        <f>'JUN''22'!H77</f>
        <v>214.75</v>
      </c>
      <c r="I77" s="5">
        <f>'JUN''22'!I77</f>
        <v>0.57999999999999996</v>
      </c>
      <c r="J77" s="22"/>
      <c r="K77" s="5"/>
      <c r="L77" s="5">
        <f>'JUN''22'!L77</f>
        <v>2</v>
      </c>
      <c r="M77" s="5">
        <f>'JUN''22'!M77</f>
        <v>0</v>
      </c>
      <c r="N77" s="5"/>
      <c r="O77" s="5"/>
      <c r="P77" s="5"/>
      <c r="Q77" s="5"/>
      <c r="R77" s="5"/>
      <c r="S77" s="5"/>
      <c r="T77" s="5"/>
      <c r="U77" s="5"/>
      <c r="V77" s="5">
        <f>'JUN''22'!V77</f>
        <v>0</v>
      </c>
    </row>
    <row r="78" spans="1:22">
      <c r="A78" s="20"/>
      <c r="B78" s="18" t="str">
        <f>'JUN''22'!B78</f>
        <v>11.06.22</v>
      </c>
      <c r="C78" s="5">
        <f>'JUN''22'!C78</f>
        <v>76</v>
      </c>
      <c r="D78" s="5">
        <f>'JUN''22'!D78</f>
        <v>567</v>
      </c>
      <c r="E78" s="26"/>
      <c r="F78" s="5">
        <f>'JUN''22'!F78</f>
        <v>57</v>
      </c>
      <c r="G78" s="63">
        <f>'JUN''22'!G78</f>
        <v>3489.66</v>
      </c>
      <c r="H78" s="63">
        <f>'JUN''22'!H78</f>
        <v>170.1</v>
      </c>
      <c r="I78" s="5">
        <f>'JUN''22'!I78</f>
        <v>5.76</v>
      </c>
      <c r="J78" s="22"/>
      <c r="K78" s="5"/>
      <c r="L78" s="5">
        <f>'JUN''22'!L78</f>
        <v>1</v>
      </c>
      <c r="M78" s="5">
        <f>'JUN''22'!M78</f>
        <v>40</v>
      </c>
      <c r="N78" s="5"/>
      <c r="O78" s="5"/>
      <c r="P78" s="5"/>
      <c r="Q78" s="5"/>
      <c r="R78" s="5"/>
      <c r="S78" s="5"/>
      <c r="T78" s="5"/>
      <c r="U78" s="5"/>
      <c r="V78" s="5">
        <f>'JUN''22'!V78</f>
        <v>0</v>
      </c>
    </row>
    <row r="79" spans="1:22">
      <c r="A79" s="20"/>
      <c r="B79" s="18" t="str">
        <f>'JUN''22'!B79</f>
        <v>11.06.22</v>
      </c>
      <c r="C79" s="5">
        <f>'JUN''22'!C79</f>
        <v>77</v>
      </c>
      <c r="D79" s="5">
        <f>'JUN''22'!D79</f>
        <v>568</v>
      </c>
      <c r="E79" s="26"/>
      <c r="F79" s="5">
        <f>'JUN''22'!F79</f>
        <v>59</v>
      </c>
      <c r="G79" s="63">
        <f>'JUN''22'!G79</f>
        <v>3452.61</v>
      </c>
      <c r="H79" s="63">
        <f>'JUN''22'!H79</f>
        <v>362.39</v>
      </c>
      <c r="I79" s="5">
        <f>'JUN''22'!I79</f>
        <v>0</v>
      </c>
      <c r="J79" s="22"/>
      <c r="K79" s="5"/>
      <c r="L79" s="5">
        <f>'JUN''22'!L79</f>
        <v>2</v>
      </c>
      <c r="M79" s="5">
        <f>'JUN''22'!M79</f>
        <v>0</v>
      </c>
      <c r="N79" s="5"/>
      <c r="O79" s="5"/>
      <c r="P79" s="5"/>
      <c r="Q79" s="5"/>
      <c r="R79" s="5"/>
      <c r="S79" s="5"/>
      <c r="T79" s="5"/>
      <c r="U79" s="5"/>
      <c r="V79" s="5">
        <f>'JUN''22'!V79</f>
        <v>0</v>
      </c>
    </row>
    <row r="80" spans="1:22">
      <c r="A80" s="20"/>
      <c r="B80" s="18" t="str">
        <f>'JUN''22'!B80</f>
        <v>11.06.22</v>
      </c>
      <c r="C80" s="5">
        <f>'JUN''22'!C80</f>
        <v>78</v>
      </c>
      <c r="D80" s="5">
        <f>'JUN''22'!D80</f>
        <v>566</v>
      </c>
      <c r="E80" s="26"/>
      <c r="F80" s="5">
        <f>'JUN''22'!F80</f>
        <v>59</v>
      </c>
      <c r="G80" s="63">
        <f>'JUN''22'!G80</f>
        <v>3531.23</v>
      </c>
      <c r="H80" s="63">
        <f>'JUN''22'!H80</f>
        <v>231.77</v>
      </c>
      <c r="I80" s="5">
        <f>'JUN''22'!I80</f>
        <v>0</v>
      </c>
      <c r="J80" s="22"/>
      <c r="K80" s="5"/>
      <c r="L80" s="5">
        <f>'JUN''22'!L80</f>
        <v>1</v>
      </c>
      <c r="M80" s="5">
        <f>'JUN''22'!M80</f>
        <v>55</v>
      </c>
      <c r="N80" s="5"/>
      <c r="O80" s="5"/>
      <c r="P80" s="5"/>
      <c r="Q80" s="5"/>
      <c r="R80" s="5"/>
      <c r="S80" s="5"/>
      <c r="T80" s="5"/>
      <c r="U80" s="5"/>
      <c r="V80" s="5">
        <f>'JUN''22'!V80</f>
        <v>0</v>
      </c>
    </row>
    <row r="81" spans="1:22">
      <c r="A81" s="20"/>
      <c r="B81" s="18" t="str">
        <f>'JUN''22'!B81</f>
        <v>11.06.22</v>
      </c>
      <c r="C81" s="5">
        <f>'JUN''22'!C81</f>
        <v>79</v>
      </c>
      <c r="D81" s="5">
        <f>'JUN''22'!D81</f>
        <v>570</v>
      </c>
      <c r="E81" s="26"/>
      <c r="F81" s="5">
        <f>'JUN''22'!F81</f>
        <v>58</v>
      </c>
      <c r="G81" s="63">
        <f>'JUN''22'!G81</f>
        <v>3433.65</v>
      </c>
      <c r="H81" s="63">
        <f>'JUN''22'!H81</f>
        <v>309.35000000000002</v>
      </c>
      <c r="I81" s="5">
        <f>'JUN''22'!I81</f>
        <v>0</v>
      </c>
      <c r="J81" s="22"/>
      <c r="K81" s="5"/>
      <c r="L81" s="5">
        <f>'JUN''22'!L81</f>
        <v>2</v>
      </c>
      <c r="M81" s="5">
        <f>'JUN''22'!M81</f>
        <v>5</v>
      </c>
      <c r="N81" s="5"/>
      <c r="O81" s="5"/>
      <c r="P81" s="5"/>
      <c r="Q81" s="5"/>
      <c r="R81" s="5"/>
      <c r="S81" s="5"/>
      <c r="T81" s="5"/>
      <c r="U81" s="5"/>
      <c r="V81" s="5">
        <f>'JUN''22'!V81</f>
        <v>0</v>
      </c>
    </row>
    <row r="82" spans="1:22">
      <c r="A82" s="20"/>
      <c r="B82" s="18" t="str">
        <f>'JUN''22'!B82</f>
        <v>11.06.22</v>
      </c>
      <c r="C82" s="5">
        <f>'JUN''22'!C82</f>
        <v>80</v>
      </c>
      <c r="D82" s="5">
        <f>'JUN''22'!D82</f>
        <v>569</v>
      </c>
      <c r="E82" s="26"/>
      <c r="F82" s="5">
        <f>'JUN''22'!F82</f>
        <v>59</v>
      </c>
      <c r="G82" s="63">
        <f>'JUN''22'!G82</f>
        <v>3578.83</v>
      </c>
      <c r="H82" s="63">
        <f>'JUN''22'!H82</f>
        <v>250.17</v>
      </c>
      <c r="I82" s="5">
        <f>'JUN''22'!I82</f>
        <v>0</v>
      </c>
      <c r="J82" s="22"/>
      <c r="K82" s="5"/>
      <c r="L82" s="5">
        <f>'JUN''22'!L82</f>
        <v>1</v>
      </c>
      <c r="M82" s="5">
        <f>'JUN''22'!M82</f>
        <v>30</v>
      </c>
      <c r="N82" s="5"/>
      <c r="O82" s="5"/>
      <c r="P82" s="5"/>
      <c r="Q82" s="5"/>
      <c r="R82" s="5"/>
      <c r="S82" s="5"/>
      <c r="T82" s="5"/>
      <c r="U82" s="5"/>
      <c r="V82" s="5">
        <f>'JUN''22'!V82</f>
        <v>0</v>
      </c>
    </row>
    <row r="83" spans="1:22">
      <c r="A83" s="20"/>
      <c r="B83" s="18" t="str">
        <f>'JUN''22'!B83</f>
        <v>11.06.22</v>
      </c>
      <c r="C83" s="5">
        <f>'JUN''22'!C83</f>
        <v>81</v>
      </c>
      <c r="D83" s="5">
        <f>'JUN''22'!D83</f>
        <v>571</v>
      </c>
      <c r="E83" s="26"/>
      <c r="F83" s="5">
        <f>'JUN''22'!F83</f>
        <v>57</v>
      </c>
      <c r="G83" s="63">
        <f>'JUN''22'!G83</f>
        <v>3408.05</v>
      </c>
      <c r="H83" s="63">
        <f>'JUN''22'!H83</f>
        <v>254.95</v>
      </c>
      <c r="I83" s="5">
        <f>'JUN''22'!I83</f>
        <v>0</v>
      </c>
      <c r="J83" s="22"/>
      <c r="K83" s="5"/>
      <c r="L83" s="5">
        <f>'JUN''22'!L83</f>
        <v>2</v>
      </c>
      <c r="M83" s="5">
        <f>'JUN''22'!M83</f>
        <v>0</v>
      </c>
      <c r="N83" s="5"/>
      <c r="O83" s="5"/>
      <c r="P83" s="5"/>
      <c r="Q83" s="5"/>
      <c r="R83" s="5"/>
      <c r="S83" s="5"/>
      <c r="T83" s="5"/>
      <c r="U83" s="5"/>
      <c r="V83" s="5">
        <f>'JUN''22'!V83</f>
        <v>0</v>
      </c>
    </row>
    <row r="84" spans="1:22">
      <c r="A84" s="20"/>
      <c r="B84" s="18" t="str">
        <f>'JUN''22'!B84</f>
        <v>11.06.22</v>
      </c>
      <c r="C84" s="5">
        <f>'JUN''22'!C84</f>
        <v>82</v>
      </c>
      <c r="D84" s="5">
        <f>'JUN''22'!D84</f>
        <v>572</v>
      </c>
      <c r="E84" s="26"/>
      <c r="F84" s="5">
        <f>'JUN''22'!F84</f>
        <v>59</v>
      </c>
      <c r="G84" s="63">
        <f>'JUN''22'!G84</f>
        <v>3531.43</v>
      </c>
      <c r="H84" s="63">
        <f>'JUN''22'!H84</f>
        <v>275.57</v>
      </c>
      <c r="I84" s="5">
        <f>'JUN''22'!I84</f>
        <v>0</v>
      </c>
      <c r="J84" s="22"/>
      <c r="K84" s="5"/>
      <c r="L84" s="5">
        <f>'JUN''22'!L84</f>
        <v>2</v>
      </c>
      <c r="M84" s="5">
        <f>'JUN''22'!M84</f>
        <v>15</v>
      </c>
      <c r="N84" s="5"/>
      <c r="O84" s="5"/>
      <c r="P84" s="5"/>
      <c r="Q84" s="5"/>
      <c r="R84" s="5"/>
      <c r="S84" s="5"/>
      <c r="T84" s="5"/>
      <c r="U84" s="5"/>
      <c r="V84" s="5">
        <f>'JUN''22'!V84</f>
        <v>0</v>
      </c>
    </row>
    <row r="85" spans="1:22">
      <c r="A85" s="20"/>
      <c r="B85" s="18" t="str">
        <f>'JUN''22'!B85</f>
        <v>12.06.22</v>
      </c>
      <c r="C85" s="5">
        <f>'JUN''22'!C85</f>
        <v>83</v>
      </c>
      <c r="D85" s="5">
        <f>'JUN''22'!D85</f>
        <v>573</v>
      </c>
      <c r="E85" s="26"/>
      <c r="F85" s="5">
        <f>'JUN''22'!F85</f>
        <v>59</v>
      </c>
      <c r="G85" s="63">
        <f>'JUN''22'!G85</f>
        <v>3431.43</v>
      </c>
      <c r="H85" s="63">
        <f>'JUN''22'!H85</f>
        <v>360.56</v>
      </c>
      <c r="I85" s="5">
        <f>'JUN''22'!I85</f>
        <v>0.99</v>
      </c>
      <c r="J85" s="22"/>
      <c r="K85" s="5"/>
      <c r="L85" s="5">
        <f>'JUN''22'!L85</f>
        <v>2</v>
      </c>
      <c r="M85" s="5">
        <f>'JUN''22'!M85</f>
        <v>30</v>
      </c>
      <c r="N85" s="5"/>
      <c r="O85" s="5"/>
      <c r="P85" s="5"/>
      <c r="Q85" s="5"/>
      <c r="R85" s="5"/>
      <c r="S85" s="5"/>
      <c r="T85" s="5"/>
      <c r="U85" s="5"/>
      <c r="V85" s="5">
        <f>'JUN''22'!V85</f>
        <v>0</v>
      </c>
    </row>
    <row r="86" spans="1:22">
      <c r="A86" s="20"/>
      <c r="B86" s="18" t="str">
        <f>'JUN''22'!B86</f>
        <v>12.06.22</v>
      </c>
      <c r="C86" s="5">
        <f>'JUN''22'!C86</f>
        <v>84</v>
      </c>
      <c r="D86" s="5">
        <f>'JUN''22'!D86</f>
        <v>574</v>
      </c>
      <c r="E86" s="26"/>
      <c r="F86" s="5">
        <f>'JUN''22'!F86</f>
        <v>58</v>
      </c>
      <c r="G86" s="63">
        <f>'JUN''22'!G86</f>
        <v>3476.64</v>
      </c>
      <c r="H86" s="63">
        <f>'JUN''22'!H86</f>
        <v>264.54000000000002</v>
      </c>
      <c r="I86" s="5">
        <f>'JUN''22'!I86</f>
        <v>1.18</v>
      </c>
      <c r="J86" s="22"/>
      <c r="K86" s="5"/>
      <c r="L86" s="5">
        <f>'JUN''22'!L86</f>
        <v>2</v>
      </c>
      <c r="M86" s="5">
        <f>'JUN''22'!M86</f>
        <v>0</v>
      </c>
      <c r="N86" s="5"/>
      <c r="O86" s="5"/>
      <c r="P86" s="5"/>
      <c r="Q86" s="5"/>
      <c r="R86" s="5"/>
      <c r="S86" s="5"/>
      <c r="T86" s="5"/>
      <c r="U86" s="5"/>
      <c r="V86" s="5">
        <f>'JUN''22'!V86</f>
        <v>0</v>
      </c>
    </row>
    <row r="87" spans="1:22">
      <c r="A87" s="20"/>
      <c r="B87" s="18" t="str">
        <f>'JUN''22'!B87</f>
        <v>12.06.22</v>
      </c>
      <c r="C87" s="5">
        <f>'JUN''22'!C87</f>
        <v>85</v>
      </c>
      <c r="D87" s="5">
        <f>'JUN''22'!D87</f>
        <v>575</v>
      </c>
      <c r="E87" s="26"/>
      <c r="F87" s="5">
        <f>'JUN''22'!F87</f>
        <v>57</v>
      </c>
      <c r="G87" s="63">
        <f>'JUN''22'!G87</f>
        <v>3384.84</v>
      </c>
      <c r="H87" s="63">
        <f>'JUN''22'!H87</f>
        <v>269.16000000000003</v>
      </c>
      <c r="I87" s="5">
        <f>'JUN''22'!I87</f>
        <v>0</v>
      </c>
      <c r="J87" s="22"/>
      <c r="K87" s="5"/>
      <c r="L87" s="5">
        <f>'JUN''22'!L87</f>
        <v>2</v>
      </c>
      <c r="M87" s="5">
        <f>'JUN''22'!M87</f>
        <v>5</v>
      </c>
      <c r="N87" s="5"/>
      <c r="O87" s="5"/>
      <c r="P87" s="5"/>
      <c r="Q87" s="5"/>
      <c r="R87" s="5"/>
      <c r="S87" s="5"/>
      <c r="T87" s="5"/>
      <c r="U87" s="5"/>
      <c r="V87" s="5">
        <f>'JUN''22'!V87</f>
        <v>0</v>
      </c>
    </row>
    <row r="88" spans="1:22">
      <c r="A88" s="20"/>
      <c r="B88" s="18" t="str">
        <f>'JUN''22'!B88</f>
        <v>12.06.22</v>
      </c>
      <c r="C88" s="5">
        <f>'JUN''22'!C88</f>
        <v>86</v>
      </c>
      <c r="D88" s="5">
        <f>'JUN''22'!D88</f>
        <v>576</v>
      </c>
      <c r="E88" s="26"/>
      <c r="F88" s="5">
        <f>'JUN''22'!F88</f>
        <v>57</v>
      </c>
      <c r="G88" s="63">
        <f>'JUN''22'!G88</f>
        <v>3412.04</v>
      </c>
      <c r="H88" s="63">
        <f>'JUN''22'!H88</f>
        <v>274.14999999999998</v>
      </c>
      <c r="I88" s="5">
        <f>'JUN''22'!I88</f>
        <v>0.19</v>
      </c>
      <c r="J88" s="22"/>
      <c r="K88" s="5"/>
      <c r="L88" s="5">
        <f>'JUN''22'!L88</f>
        <v>2</v>
      </c>
      <c r="M88" s="5">
        <f>'JUN''22'!M88</f>
        <v>10</v>
      </c>
      <c r="N88" s="5"/>
      <c r="O88" s="5"/>
      <c r="P88" s="5"/>
      <c r="Q88" s="5"/>
      <c r="R88" s="5"/>
      <c r="S88" s="5"/>
      <c r="T88" s="5"/>
      <c r="U88" s="5"/>
      <c r="V88" s="5">
        <f>'JUN''22'!V88</f>
        <v>0</v>
      </c>
    </row>
    <row r="89" spans="1:22">
      <c r="A89" s="20"/>
      <c r="B89" s="18" t="str">
        <f>'JUN''22'!B89</f>
        <v>12.06.22</v>
      </c>
      <c r="C89" s="5">
        <f>'JUN''22'!C89</f>
        <v>87</v>
      </c>
      <c r="D89" s="5">
        <f>'JUN''22'!D89</f>
        <v>577</v>
      </c>
      <c r="E89" s="26"/>
      <c r="F89" s="5">
        <f>'JUN''22'!F89</f>
        <v>58</v>
      </c>
      <c r="G89" s="63">
        <f>'JUN''22'!G89</f>
        <v>3444.42</v>
      </c>
      <c r="H89" s="63">
        <f>'JUN''22'!H89</f>
        <v>305.58</v>
      </c>
      <c r="I89" s="5">
        <f>'JUN''22'!I89</f>
        <v>0</v>
      </c>
      <c r="J89" s="22"/>
      <c r="K89" s="5"/>
      <c r="L89" s="5">
        <f>'JUN''22'!L89</f>
        <v>2</v>
      </c>
      <c r="M89" s="5">
        <f>'JUN''22'!M89</f>
        <v>0</v>
      </c>
      <c r="N89" s="5"/>
      <c r="O89" s="5"/>
      <c r="P89" s="5"/>
      <c r="Q89" s="5"/>
      <c r="R89" s="5"/>
      <c r="S89" s="5"/>
      <c r="T89" s="5"/>
      <c r="U89" s="5"/>
      <c r="V89" s="5">
        <f>'JUN''22'!V89</f>
        <v>0</v>
      </c>
    </row>
    <row r="90" spans="1:22">
      <c r="A90" s="20"/>
      <c r="B90" s="18" t="str">
        <f>'JUN''22'!B90</f>
        <v>12.06.22</v>
      </c>
      <c r="C90" s="5">
        <f>'JUN''22'!C90</f>
        <v>88</v>
      </c>
      <c r="D90" s="5">
        <f>'JUN''22'!D90</f>
        <v>578</v>
      </c>
      <c r="E90" s="26"/>
      <c r="F90" s="5">
        <f>'JUN''22'!F90</f>
        <v>58</v>
      </c>
      <c r="G90" s="63">
        <f>'JUN''22'!G90</f>
        <v>3392.06</v>
      </c>
      <c r="H90" s="63">
        <f>'JUN''22'!H90</f>
        <v>335.94</v>
      </c>
      <c r="I90" s="5">
        <f>'JUN''22'!I90</f>
        <v>0</v>
      </c>
      <c r="J90" s="22"/>
      <c r="K90" s="5"/>
      <c r="L90" s="5">
        <f>'JUN''22'!L90</f>
        <v>1</v>
      </c>
      <c r="M90" s="5">
        <f>'JUN''22'!M90</f>
        <v>30</v>
      </c>
      <c r="N90" s="5"/>
      <c r="O90" s="5"/>
      <c r="P90" s="5"/>
      <c r="Q90" s="5"/>
      <c r="R90" s="5"/>
      <c r="S90" s="5"/>
      <c r="T90" s="5"/>
      <c r="U90" s="5"/>
      <c r="V90" s="5">
        <f>'JUN''22'!V90</f>
        <v>0</v>
      </c>
    </row>
    <row r="91" spans="1:22">
      <c r="A91" s="20"/>
      <c r="B91" s="18" t="str">
        <f>'JUN''22'!B91</f>
        <v>12.06.22</v>
      </c>
      <c r="C91" s="5">
        <f>'JUN''22'!C91</f>
        <v>89</v>
      </c>
      <c r="D91" s="5">
        <f>'JUN''22'!D91</f>
        <v>579</v>
      </c>
      <c r="E91" s="26"/>
      <c r="F91" s="5">
        <f>'JUN''22'!F91</f>
        <v>58</v>
      </c>
      <c r="G91" s="63">
        <f>'JUN''22'!G91</f>
        <v>3369.05</v>
      </c>
      <c r="H91" s="63">
        <f>'JUN''22'!H91</f>
        <v>341.95</v>
      </c>
      <c r="I91" s="5">
        <f>'JUN''22'!I91</f>
        <v>0</v>
      </c>
      <c r="J91" s="22"/>
      <c r="K91" s="5"/>
      <c r="L91" s="5">
        <f>'JUN''22'!L91</f>
        <v>1</v>
      </c>
      <c r="M91" s="5">
        <f>'JUN''22'!M91</f>
        <v>55</v>
      </c>
      <c r="N91" s="5"/>
      <c r="O91" s="5"/>
      <c r="P91" s="5"/>
      <c r="Q91" s="5"/>
      <c r="R91" s="5"/>
      <c r="S91" s="5"/>
      <c r="T91" s="5"/>
      <c r="U91" s="5"/>
      <c r="V91" s="5">
        <f>'JUN''22'!V91</f>
        <v>0</v>
      </c>
    </row>
    <row r="92" spans="1:22">
      <c r="A92" s="20"/>
      <c r="B92" s="18" t="str">
        <f>'JUN''22'!B92</f>
        <v>12.06.22</v>
      </c>
      <c r="C92" s="5">
        <f>'JUN''22'!C92</f>
        <v>90</v>
      </c>
      <c r="D92" s="5">
        <f>'JUN''22'!D92</f>
        <v>580</v>
      </c>
      <c r="E92" s="26"/>
      <c r="F92" s="5">
        <f>'JUN''22'!F92</f>
        <v>55</v>
      </c>
      <c r="G92" s="63">
        <f>'JUN''22'!G92</f>
        <v>3230.7</v>
      </c>
      <c r="H92" s="63">
        <f>'JUN''22'!H92</f>
        <v>323.3</v>
      </c>
      <c r="I92" s="5">
        <f>'JUN''22'!I92</f>
        <v>0</v>
      </c>
      <c r="J92" s="22"/>
      <c r="K92" s="5"/>
      <c r="L92" s="5">
        <f>'JUN''22'!L92</f>
        <v>2</v>
      </c>
      <c r="M92" s="5">
        <f>'JUN''22'!M92</f>
        <v>5</v>
      </c>
      <c r="N92" s="5"/>
      <c r="O92" s="5"/>
      <c r="P92" s="5"/>
      <c r="Q92" s="5"/>
      <c r="R92" s="5"/>
      <c r="S92" s="5"/>
      <c r="T92" s="5"/>
      <c r="U92" s="5"/>
      <c r="V92" s="5">
        <f>'JUN''22'!V92</f>
        <v>0</v>
      </c>
    </row>
    <row r="93" spans="1:22">
      <c r="A93" s="20"/>
      <c r="B93" s="18" t="str">
        <f>'JUN''22'!B93</f>
        <v>13.06.22</v>
      </c>
      <c r="C93" s="5">
        <f>'JUN''22'!C93</f>
        <v>91</v>
      </c>
      <c r="D93" s="5">
        <f>'JUN''22'!D93</f>
        <v>581</v>
      </c>
      <c r="E93" s="26"/>
      <c r="F93" s="5">
        <f>'JUN''22'!F93</f>
        <v>58</v>
      </c>
      <c r="G93" s="63">
        <f>'JUN''22'!G93</f>
        <v>3443.43</v>
      </c>
      <c r="H93" s="63">
        <f>'JUN''22'!H93</f>
        <v>281.57</v>
      </c>
      <c r="I93" s="5">
        <f>'JUN''22'!I93</f>
        <v>0</v>
      </c>
      <c r="J93" s="22"/>
      <c r="K93" s="5"/>
      <c r="L93" s="5">
        <f>'JUN''22'!L93</f>
        <v>2</v>
      </c>
      <c r="M93" s="5">
        <f>'JUN''22'!M93</f>
        <v>25</v>
      </c>
      <c r="N93" s="5"/>
      <c r="O93" s="5"/>
      <c r="P93" s="5"/>
      <c r="Q93" s="5"/>
      <c r="R93" s="5"/>
      <c r="S93" s="5"/>
      <c r="T93" s="5"/>
      <c r="U93" s="5"/>
      <c r="V93" s="5">
        <f>'JUN''22'!V93</f>
        <v>0</v>
      </c>
    </row>
    <row r="94" spans="1:22">
      <c r="A94" s="20"/>
      <c r="B94" s="18" t="str">
        <f>'JUN''22'!B94</f>
        <v>13.06.22</v>
      </c>
      <c r="C94" s="5">
        <f>'JUN''22'!C94</f>
        <v>92</v>
      </c>
      <c r="D94" s="5">
        <f>'JUN''22'!D94</f>
        <v>582</v>
      </c>
      <c r="E94" s="26"/>
      <c r="F94" s="5">
        <f>'JUN''22'!F94</f>
        <v>58</v>
      </c>
      <c r="G94" s="63">
        <f>'JUN''22'!G94</f>
        <v>3383.43</v>
      </c>
      <c r="H94" s="63">
        <f>'JUN''22'!H94</f>
        <v>357.57</v>
      </c>
      <c r="I94" s="5">
        <f>'JUN''22'!I94</f>
        <v>0</v>
      </c>
      <c r="J94" s="22"/>
      <c r="K94" s="5"/>
      <c r="L94" s="5">
        <f>'JUN''22'!L94</f>
        <v>2</v>
      </c>
      <c r="M94" s="5">
        <f>'JUN''22'!M94</f>
        <v>0</v>
      </c>
      <c r="N94" s="5"/>
      <c r="O94" s="5"/>
      <c r="P94" s="5"/>
      <c r="Q94" s="5"/>
      <c r="R94" s="5"/>
      <c r="S94" s="5"/>
      <c r="T94" s="5"/>
      <c r="U94" s="5"/>
      <c r="V94" s="5">
        <f>'JUN''22'!V94</f>
        <v>0</v>
      </c>
    </row>
    <row r="95" spans="1:22">
      <c r="A95" s="20"/>
      <c r="B95" s="18" t="str">
        <f>'JUN''22'!B95</f>
        <v>13.06.22</v>
      </c>
      <c r="C95" s="5">
        <f>'JUN''22'!C95</f>
        <v>93</v>
      </c>
      <c r="D95" s="5">
        <f>'JUN''22'!D95</f>
        <v>583</v>
      </c>
      <c r="E95" s="26"/>
      <c r="F95" s="5">
        <f>'JUN''22'!F95</f>
        <v>56</v>
      </c>
      <c r="G95" s="63">
        <f>'JUN''22'!G95</f>
        <v>3332.86</v>
      </c>
      <c r="H95" s="63">
        <f>'JUN''22'!H95</f>
        <v>345.14</v>
      </c>
      <c r="I95" s="5">
        <f>'JUN''22'!I95</f>
        <v>0</v>
      </c>
      <c r="J95" s="22"/>
      <c r="K95" s="5"/>
      <c r="L95" s="5">
        <f>'JUN''22'!L95</f>
        <v>2</v>
      </c>
      <c r="M95" s="5">
        <f>'JUN''22'!M95</f>
        <v>10</v>
      </c>
      <c r="N95" s="5"/>
      <c r="O95" s="5"/>
      <c r="P95" s="5"/>
      <c r="Q95" s="5"/>
      <c r="R95" s="5"/>
      <c r="S95" s="5"/>
      <c r="T95" s="5"/>
      <c r="U95" s="5"/>
      <c r="V95" s="5">
        <f>'JUN''22'!V95</f>
        <v>0</v>
      </c>
    </row>
    <row r="96" spans="1:22">
      <c r="A96" s="20"/>
      <c r="B96" s="18" t="str">
        <f>'JUN''22'!B96</f>
        <v>13.06.22</v>
      </c>
      <c r="C96" s="5">
        <f>'JUN''22'!C96</f>
        <v>94</v>
      </c>
      <c r="D96" s="5">
        <f>'JUN''22'!D96</f>
        <v>586</v>
      </c>
      <c r="E96" s="26"/>
      <c r="F96" s="5">
        <f>'JUN''22'!F96</f>
        <v>55</v>
      </c>
      <c r="G96" s="63">
        <f>'JUN''22'!G96</f>
        <v>3193.1</v>
      </c>
      <c r="H96" s="63">
        <f>'JUN''22'!H96</f>
        <v>334.9</v>
      </c>
      <c r="I96" s="5">
        <f>'JUN''22'!I96</f>
        <v>0</v>
      </c>
      <c r="J96" s="22"/>
      <c r="K96" s="5"/>
      <c r="L96" s="5">
        <f>'JUN''22'!L96</f>
        <v>1</v>
      </c>
      <c r="M96" s="5">
        <f>'JUN''22'!M96</f>
        <v>45</v>
      </c>
      <c r="N96" s="5"/>
      <c r="O96" s="5"/>
      <c r="P96" s="5"/>
      <c r="Q96" s="5"/>
      <c r="R96" s="5"/>
      <c r="S96" s="5"/>
      <c r="T96" s="5"/>
      <c r="U96" s="5"/>
      <c r="V96" s="5">
        <f>'JUN''22'!V96</f>
        <v>0</v>
      </c>
    </row>
    <row r="97" spans="1:22">
      <c r="A97" s="20"/>
      <c r="B97" s="18" t="str">
        <f>'JUN''22'!B97</f>
        <v>13.06.22</v>
      </c>
      <c r="C97" s="5">
        <f>'JUN''22'!C97</f>
        <v>95</v>
      </c>
      <c r="D97" s="5">
        <f>'JUN''22'!D97</f>
        <v>584</v>
      </c>
      <c r="E97" s="26"/>
      <c r="F97" s="5">
        <f>'JUN''22'!F97</f>
        <v>59</v>
      </c>
      <c r="G97" s="63">
        <f>'JUN''22'!G97</f>
        <v>3549.03</v>
      </c>
      <c r="H97" s="63">
        <f>'JUN''22'!H97</f>
        <v>181.93</v>
      </c>
      <c r="I97" s="5">
        <f>'JUN''22'!I97</f>
        <v>1.77</v>
      </c>
      <c r="J97" s="22"/>
      <c r="K97" s="5"/>
      <c r="L97" s="5">
        <f>'JUN''22'!L97</f>
        <v>1</v>
      </c>
      <c r="M97" s="5">
        <f>'JUN''22'!M97</f>
        <v>40</v>
      </c>
      <c r="N97" s="5"/>
      <c r="O97" s="5"/>
      <c r="P97" s="5"/>
      <c r="Q97" s="5"/>
      <c r="R97" s="5"/>
      <c r="S97" s="5"/>
      <c r="T97" s="5"/>
      <c r="U97" s="5"/>
      <c r="V97" s="5">
        <f>'JUN''22'!V97</f>
        <v>0</v>
      </c>
    </row>
    <row r="98" spans="1:22">
      <c r="A98" s="20"/>
      <c r="B98" s="18" t="str">
        <f>'JUN''22'!B98</f>
        <v>13.06.22</v>
      </c>
      <c r="C98" s="5">
        <f>'JUN''22'!C98</f>
        <v>96</v>
      </c>
      <c r="D98" s="5">
        <f>'JUN''22'!D98</f>
        <v>585</v>
      </c>
      <c r="E98" s="26"/>
      <c r="F98" s="5">
        <f>'JUN''22'!F98</f>
        <v>59</v>
      </c>
      <c r="G98" s="63">
        <f>'JUN''22'!G98</f>
        <v>3556.43</v>
      </c>
      <c r="H98" s="63">
        <f>'JUN''22'!H98</f>
        <v>250.57</v>
      </c>
      <c r="I98" s="5">
        <f>'JUN''22'!I98</f>
        <v>0</v>
      </c>
      <c r="J98" s="22"/>
      <c r="K98" s="5"/>
      <c r="L98" s="5">
        <f>'JUN''22'!L98</f>
        <v>2</v>
      </c>
      <c r="M98" s="5">
        <f>'JUN''22'!M98</f>
        <v>0</v>
      </c>
      <c r="N98" s="5"/>
      <c r="O98" s="5"/>
      <c r="P98" s="5"/>
      <c r="Q98" s="5"/>
      <c r="R98" s="5"/>
      <c r="S98" s="5"/>
      <c r="T98" s="5"/>
      <c r="U98" s="5"/>
      <c r="V98" s="5">
        <f>'JUN''22'!V98</f>
        <v>0</v>
      </c>
    </row>
    <row r="99" spans="1:22">
      <c r="A99" s="20"/>
      <c r="B99" s="18" t="str">
        <f>'JUN''22'!B99</f>
        <v>13.06.22</v>
      </c>
      <c r="C99" s="5">
        <f>'JUN''22'!C99</f>
        <v>97</v>
      </c>
      <c r="D99" s="5">
        <f>'JUN''22'!D99</f>
        <v>587</v>
      </c>
      <c r="E99" s="26"/>
      <c r="F99" s="5">
        <f>'JUN''22'!F99</f>
        <v>58</v>
      </c>
      <c r="G99" s="63">
        <f>'JUN''22'!G99</f>
        <v>3415.47</v>
      </c>
      <c r="H99" s="63">
        <f>'JUN''22'!H99</f>
        <v>309.52999999999997</v>
      </c>
      <c r="I99" s="5">
        <f>'JUN''22'!I99</f>
        <v>0</v>
      </c>
      <c r="J99" s="22"/>
      <c r="K99" s="5"/>
      <c r="L99" s="5">
        <f>'JUN''22'!L99</f>
        <v>1</v>
      </c>
      <c r="M99" s="5">
        <f>'JUN''22'!M99</f>
        <v>40</v>
      </c>
      <c r="N99" s="5"/>
      <c r="O99" s="5"/>
      <c r="P99" s="5"/>
      <c r="Q99" s="5"/>
      <c r="R99" s="5"/>
      <c r="S99" s="5"/>
      <c r="T99" s="5"/>
      <c r="U99" s="5"/>
      <c r="V99" s="5">
        <f>'JUN''22'!V99</f>
        <v>0</v>
      </c>
    </row>
    <row r="100" spans="1:22">
      <c r="A100" s="20"/>
      <c r="B100" s="18" t="str">
        <f>'JUN''22'!B100</f>
        <v>13.06.22</v>
      </c>
      <c r="C100" s="5">
        <f>'JUN''22'!C100</f>
        <v>98</v>
      </c>
      <c r="D100" s="5">
        <f>'JUN''22'!D100</f>
        <v>588</v>
      </c>
      <c r="E100" s="26"/>
      <c r="F100" s="5">
        <f>'JUN''22'!F100</f>
        <v>55</v>
      </c>
      <c r="G100" s="63">
        <f>'JUN''22'!G100</f>
        <v>3212.86</v>
      </c>
      <c r="H100" s="63">
        <f>'JUN''22'!H100</f>
        <v>279.14</v>
      </c>
      <c r="I100" s="5">
        <f>'JUN''22'!I100</f>
        <v>0</v>
      </c>
      <c r="J100" s="22"/>
      <c r="K100" s="5"/>
      <c r="L100" s="5">
        <f>'JUN''22'!L100</f>
        <v>2</v>
      </c>
      <c r="M100" s="5">
        <f>'JUN''22'!M100</f>
        <v>0</v>
      </c>
      <c r="N100" s="5"/>
      <c r="O100" s="5"/>
      <c r="P100" s="5"/>
      <c r="Q100" s="5"/>
      <c r="R100" s="5"/>
      <c r="S100" s="5"/>
      <c r="T100" s="5"/>
      <c r="U100" s="5"/>
      <c r="V100" s="5">
        <f>'JUN''22'!V100</f>
        <v>0</v>
      </c>
    </row>
    <row r="101" spans="1:22">
      <c r="A101" s="20"/>
      <c r="B101" s="18" t="str">
        <f>'JUN''22'!B101</f>
        <v>13.06.22</v>
      </c>
      <c r="C101" s="5">
        <f>'JUN''22'!C101</f>
        <v>99</v>
      </c>
      <c r="D101" s="5">
        <f>'JUN''22'!D101</f>
        <v>589</v>
      </c>
      <c r="E101" s="26"/>
      <c r="F101" s="5">
        <f>'JUN''22'!F101</f>
        <v>58</v>
      </c>
      <c r="G101" s="63">
        <f>'JUN''22'!G101</f>
        <v>3436.24</v>
      </c>
      <c r="H101" s="63">
        <f>'JUN''22'!H101</f>
        <v>303.76</v>
      </c>
      <c r="I101" s="5">
        <f>'JUN''22'!I101</f>
        <v>0</v>
      </c>
      <c r="J101" s="22"/>
      <c r="K101" s="5"/>
      <c r="L101" s="5">
        <f>'JUN''22'!L101</f>
        <v>2</v>
      </c>
      <c r="M101" s="5">
        <f>'JUN''22'!M101</f>
        <v>0</v>
      </c>
      <c r="N101" s="5"/>
      <c r="O101" s="5"/>
      <c r="P101" s="5"/>
      <c r="Q101" s="5"/>
      <c r="R101" s="5"/>
      <c r="S101" s="5"/>
      <c r="T101" s="5"/>
      <c r="U101" s="5"/>
      <c r="V101" s="5">
        <f>'JUN''22'!V101</f>
        <v>0</v>
      </c>
    </row>
    <row r="102" spans="1:22">
      <c r="A102" s="20"/>
      <c r="B102" s="18" t="str">
        <f>'JUN''22'!B102</f>
        <v>13.06.22</v>
      </c>
      <c r="C102" s="5">
        <f>'JUN''22'!C102</f>
        <v>100</v>
      </c>
      <c r="D102" s="5">
        <f>'JUN''22'!D102</f>
        <v>590</v>
      </c>
      <c r="E102" s="26"/>
      <c r="F102" s="5">
        <f>'JUN''22'!F102</f>
        <v>59</v>
      </c>
      <c r="G102" s="63">
        <f>'JUN''22'!G102</f>
        <v>3531.69</v>
      </c>
      <c r="H102" s="63">
        <f>'JUN''22'!H102</f>
        <v>211.31</v>
      </c>
      <c r="I102" s="5">
        <f>'JUN''22'!I102</f>
        <v>0</v>
      </c>
      <c r="J102" s="22"/>
      <c r="K102" s="5"/>
      <c r="L102" s="5">
        <f>'JUN''22'!L102</f>
        <v>1</v>
      </c>
      <c r="M102" s="5">
        <f>'JUN''22'!M102</f>
        <v>55</v>
      </c>
      <c r="N102" s="5"/>
      <c r="O102" s="5"/>
      <c r="P102" s="5"/>
      <c r="Q102" s="5"/>
      <c r="R102" s="5"/>
      <c r="S102" s="5"/>
      <c r="T102" s="5"/>
      <c r="U102" s="5"/>
      <c r="V102" s="5">
        <f>'JUN''22'!V102</f>
        <v>0</v>
      </c>
    </row>
    <row r="103" spans="1:22">
      <c r="A103" s="20"/>
      <c r="B103" s="18" t="str">
        <f>'JUN''22'!B103</f>
        <v>14.06.22</v>
      </c>
      <c r="C103" s="5">
        <f>'JUN''22'!C103</f>
        <v>101</v>
      </c>
      <c r="D103" s="5">
        <f>'JUN''22'!D103</f>
        <v>592</v>
      </c>
      <c r="E103" s="26"/>
      <c r="F103" s="5">
        <f>'JUN''22'!F103</f>
        <v>57</v>
      </c>
      <c r="G103" s="63">
        <f>'JUN''22'!G103</f>
        <v>3432.83</v>
      </c>
      <c r="H103" s="63">
        <f>'JUN''22'!H103</f>
        <v>258.17</v>
      </c>
      <c r="I103" s="5">
        <f>'JUN''22'!I103</f>
        <v>0</v>
      </c>
      <c r="J103" s="22"/>
      <c r="K103" s="5"/>
      <c r="L103" s="5">
        <f>'JUN''22'!L103</f>
        <v>2</v>
      </c>
      <c r="M103" s="5">
        <f>'JUN''22'!M103</f>
        <v>5</v>
      </c>
      <c r="N103" s="5"/>
      <c r="O103" s="5"/>
      <c r="P103" s="5"/>
      <c r="Q103" s="5"/>
      <c r="R103" s="5"/>
      <c r="S103" s="5"/>
      <c r="T103" s="5"/>
      <c r="U103" s="5"/>
      <c r="V103" s="5">
        <f>'JUN''22'!V103</f>
        <v>0</v>
      </c>
    </row>
    <row r="104" spans="1:22">
      <c r="A104" s="20"/>
      <c r="B104" s="18" t="str">
        <f>'JUN''22'!B104</f>
        <v>14.06.22</v>
      </c>
      <c r="C104" s="5">
        <f>'JUN''22'!C104</f>
        <v>102</v>
      </c>
      <c r="D104" s="5">
        <f>'JUN''22'!D104</f>
        <v>593</v>
      </c>
      <c r="E104" s="26"/>
      <c r="F104" s="5">
        <f>'JUN''22'!F104</f>
        <v>57</v>
      </c>
      <c r="G104" s="63">
        <f>'JUN''22'!G104</f>
        <v>3298.47</v>
      </c>
      <c r="H104" s="63">
        <f>'JUN''22'!H104</f>
        <v>360.53</v>
      </c>
      <c r="I104" s="5">
        <f>'JUN''22'!I104</f>
        <v>0</v>
      </c>
      <c r="J104" s="22"/>
      <c r="K104" s="5"/>
      <c r="L104" s="5">
        <f>'JUN''22'!L104</f>
        <v>2</v>
      </c>
      <c r="M104" s="5">
        <f>'JUN''22'!M104</f>
        <v>5</v>
      </c>
      <c r="N104" s="5"/>
      <c r="O104" s="5"/>
      <c r="P104" s="5"/>
      <c r="Q104" s="5"/>
      <c r="R104" s="5"/>
      <c r="S104" s="5"/>
      <c r="T104" s="5"/>
      <c r="U104" s="5"/>
      <c r="V104" s="5">
        <f>'JUN''22'!V104</f>
        <v>0</v>
      </c>
    </row>
    <row r="105" spans="1:22">
      <c r="A105" s="20"/>
      <c r="B105" s="18" t="str">
        <f>'JUN''22'!B105</f>
        <v>14.06.22</v>
      </c>
      <c r="C105" s="5">
        <f>'JUN''22'!C105</f>
        <v>103</v>
      </c>
      <c r="D105" s="5">
        <f>'JUN''22'!D105</f>
        <v>591</v>
      </c>
      <c r="E105" s="26"/>
      <c r="F105" s="5">
        <f>'JUN''22'!F105</f>
        <v>58</v>
      </c>
      <c r="G105" s="63">
        <f>'JUN''22'!G105</f>
        <v>3463.07</v>
      </c>
      <c r="H105" s="63">
        <f>'JUN''22'!H105</f>
        <v>229.93</v>
      </c>
      <c r="I105" s="5">
        <f>'JUN''22'!I105</f>
        <v>0</v>
      </c>
      <c r="J105" s="22"/>
      <c r="K105" s="5"/>
      <c r="L105" s="5">
        <f>'JUN''22'!L105</f>
        <v>1</v>
      </c>
      <c r="M105" s="5">
        <f>'JUN''22'!M105</f>
        <v>55</v>
      </c>
      <c r="N105" s="5"/>
      <c r="O105" s="5"/>
      <c r="P105" s="5"/>
      <c r="Q105" s="5"/>
      <c r="R105" s="5"/>
      <c r="S105" s="5"/>
      <c r="T105" s="5"/>
      <c r="U105" s="5"/>
      <c r="V105" s="5">
        <f>'JUN''22'!V105</f>
        <v>0</v>
      </c>
    </row>
    <row r="106" spans="1:22">
      <c r="A106" s="20"/>
      <c r="B106" s="18" t="str">
        <f>'JUN''22'!B106</f>
        <v>14.06.22</v>
      </c>
      <c r="C106" s="5">
        <f>'JUN''22'!C106</f>
        <v>104</v>
      </c>
      <c r="D106" s="5">
        <f>'JUN''22'!D106</f>
        <v>594</v>
      </c>
      <c r="E106" s="26"/>
      <c r="F106" s="5">
        <f>'JUN''22'!F106</f>
        <v>59</v>
      </c>
      <c r="G106" s="63">
        <f>'JUN''22'!G106</f>
        <v>3557.41</v>
      </c>
      <c r="H106" s="63">
        <f>'JUN''22'!H106</f>
        <v>267.58999999999997</v>
      </c>
      <c r="I106" s="5">
        <f>'JUN''22'!I106</f>
        <v>0</v>
      </c>
      <c r="J106" s="22"/>
      <c r="K106" s="5"/>
      <c r="L106" s="5">
        <f>'JUN''22'!L106</f>
        <v>1</v>
      </c>
      <c r="M106" s="5">
        <f>'JUN''22'!M106</f>
        <v>40</v>
      </c>
      <c r="N106" s="5"/>
      <c r="O106" s="5"/>
      <c r="P106" s="5"/>
      <c r="Q106" s="5"/>
      <c r="R106" s="5"/>
      <c r="S106" s="5"/>
      <c r="T106" s="5"/>
      <c r="U106" s="5"/>
      <c r="V106" s="5">
        <f>'JUN''22'!V106</f>
        <v>0</v>
      </c>
    </row>
    <row r="107" spans="1:22">
      <c r="A107" s="20"/>
      <c r="B107" s="18" t="str">
        <f>'JUN''22'!B107</f>
        <v>14.06.22</v>
      </c>
      <c r="C107" s="5">
        <f>'JUN''22'!C107</f>
        <v>105</v>
      </c>
      <c r="D107" s="5">
        <f>'JUN''22'!D107</f>
        <v>595</v>
      </c>
      <c r="E107" s="26"/>
      <c r="F107" s="5">
        <f>'JUN''22'!F107</f>
        <v>59</v>
      </c>
      <c r="G107" s="63">
        <f>'JUN''22'!G107</f>
        <v>3558.46</v>
      </c>
      <c r="H107" s="63">
        <f>'JUN''22'!H107</f>
        <v>173.12</v>
      </c>
      <c r="I107" s="5">
        <f>'JUN''22'!I107</f>
        <v>5.58</v>
      </c>
      <c r="J107" s="22"/>
      <c r="K107" s="5"/>
      <c r="L107" s="5">
        <f>'JUN''22'!L107</f>
        <v>1</v>
      </c>
      <c r="M107" s="5">
        <f>'JUN''22'!M107</f>
        <v>30</v>
      </c>
      <c r="N107" s="5"/>
      <c r="O107" s="5"/>
      <c r="P107" s="5"/>
      <c r="Q107" s="5"/>
      <c r="R107" s="5"/>
      <c r="S107" s="5"/>
      <c r="T107" s="5"/>
      <c r="U107" s="5"/>
      <c r="V107" s="5">
        <f>'JUN''22'!V107</f>
        <v>9292.5</v>
      </c>
    </row>
    <row r="108" spans="1:22">
      <c r="A108" s="20"/>
      <c r="B108" s="18" t="str">
        <f>'JUN''22'!B108</f>
        <v>14.06.22</v>
      </c>
      <c r="C108" s="5">
        <f>'JUN''22'!C108</f>
        <v>106</v>
      </c>
      <c r="D108" s="5">
        <f>'JUN''22'!D108</f>
        <v>596</v>
      </c>
      <c r="E108" s="26"/>
      <c r="F108" s="5">
        <f>'JUN''22'!F108</f>
        <v>58</v>
      </c>
      <c r="G108" s="63">
        <f>'JUN''22'!G108</f>
        <v>3509.05</v>
      </c>
      <c r="H108" s="63">
        <f>'JUN''22'!H108</f>
        <v>159.51</v>
      </c>
      <c r="I108" s="5">
        <f>'JUN''22'!I108</f>
        <v>5.56</v>
      </c>
      <c r="J108" s="22"/>
      <c r="K108" s="5"/>
      <c r="L108" s="5">
        <f>'JUN''22'!L108</f>
        <v>1</v>
      </c>
      <c r="M108" s="5">
        <f>'JUN''22'!M108</f>
        <v>30</v>
      </c>
      <c r="N108" s="5"/>
      <c r="O108" s="5"/>
      <c r="P108" s="5"/>
      <c r="Q108" s="5"/>
      <c r="R108" s="5"/>
      <c r="S108" s="5"/>
      <c r="T108" s="5"/>
      <c r="U108" s="5"/>
      <c r="V108" s="5">
        <f>'JUN''22'!V108</f>
        <v>0</v>
      </c>
    </row>
    <row r="109" spans="1:22">
      <c r="A109" s="20"/>
      <c r="B109" s="18" t="str">
        <f>'JUN''22'!B109</f>
        <v>14.06.22</v>
      </c>
      <c r="C109" s="5">
        <f>'JUN''22'!C109</f>
        <v>107</v>
      </c>
      <c r="D109" s="5">
        <f>'JUN''22'!D109</f>
        <v>597</v>
      </c>
      <c r="E109" s="26"/>
      <c r="F109" s="5">
        <f>'JUN''22'!F109</f>
        <v>58</v>
      </c>
      <c r="G109" s="63">
        <f>'JUN''22'!G109</f>
        <v>3406.89</v>
      </c>
      <c r="H109" s="63">
        <f>'JUN''22'!H109</f>
        <v>300.5</v>
      </c>
      <c r="I109" s="5">
        <f>'JUN''22'!I109</f>
        <v>0.39</v>
      </c>
      <c r="J109" s="22"/>
      <c r="K109" s="5"/>
      <c r="L109" s="5">
        <f>'JUN''22'!L109</f>
        <v>1</v>
      </c>
      <c r="M109" s="5">
        <f>'JUN''22'!M109</f>
        <v>45</v>
      </c>
      <c r="N109" s="5"/>
      <c r="O109" s="5"/>
      <c r="P109" s="5"/>
      <c r="Q109" s="5"/>
      <c r="R109" s="5"/>
      <c r="S109" s="5"/>
      <c r="T109" s="5"/>
      <c r="U109" s="5"/>
      <c r="V109" s="5">
        <f>'JUN''22'!V109</f>
        <v>0</v>
      </c>
    </row>
    <row r="110" spans="1:22">
      <c r="A110" s="20"/>
      <c r="B110" s="18" t="str">
        <f>'JUN''22'!B110</f>
        <v>14.06.22</v>
      </c>
      <c r="C110" s="5">
        <f>'JUN''22'!C110</f>
        <v>108</v>
      </c>
      <c r="D110" s="5">
        <f>'JUN''22'!D110</f>
        <v>598</v>
      </c>
      <c r="E110" s="26"/>
      <c r="F110" s="5">
        <f>'JUN''22'!F110</f>
        <v>59</v>
      </c>
      <c r="G110" s="63">
        <f>'JUN''22'!G110</f>
        <v>3478.86</v>
      </c>
      <c r="H110" s="63">
        <f>'JUN''22'!H110</f>
        <v>249.14</v>
      </c>
      <c r="I110" s="5">
        <f>'JUN''22'!I110</f>
        <v>0</v>
      </c>
      <c r="J110" s="22"/>
      <c r="K110" s="5"/>
      <c r="L110" s="5">
        <f>'JUN''22'!L110</f>
        <v>1</v>
      </c>
      <c r="M110" s="5">
        <f>'JUN''22'!M110</f>
        <v>35</v>
      </c>
      <c r="N110" s="5"/>
      <c r="O110" s="5"/>
      <c r="P110" s="5"/>
      <c r="Q110" s="5"/>
      <c r="R110" s="5"/>
      <c r="S110" s="5"/>
      <c r="T110" s="5"/>
      <c r="U110" s="5"/>
      <c r="V110" s="5">
        <f>'JUN''22'!V110</f>
        <v>0</v>
      </c>
    </row>
    <row r="111" spans="1:22">
      <c r="A111" s="20"/>
      <c r="B111" s="18" t="str">
        <f>'JUN''22'!B111</f>
        <v>14.06.22</v>
      </c>
      <c r="C111" s="5">
        <f>'JUN''22'!C111</f>
        <v>109</v>
      </c>
      <c r="D111" s="5">
        <f>'JUN''22'!D111</f>
        <v>599</v>
      </c>
      <c r="E111" s="26"/>
      <c r="F111" s="5">
        <f>'JUN''22'!F111</f>
        <v>59</v>
      </c>
      <c r="G111" s="63">
        <f>'JUN''22'!G111</f>
        <v>3456.67</v>
      </c>
      <c r="H111" s="63">
        <f>'JUN''22'!H111</f>
        <v>284.33</v>
      </c>
      <c r="I111" s="5">
        <f>'JUN''22'!I111</f>
        <v>0</v>
      </c>
      <c r="J111" s="22"/>
      <c r="K111" s="5"/>
      <c r="L111" s="5">
        <f>'JUN''22'!L111</f>
        <v>1</v>
      </c>
      <c r="M111" s="5">
        <f>'JUN''22'!M111</f>
        <v>45</v>
      </c>
      <c r="N111" s="5"/>
      <c r="O111" s="5"/>
      <c r="P111" s="5"/>
      <c r="Q111" s="5"/>
      <c r="R111" s="5"/>
      <c r="S111" s="5"/>
      <c r="T111" s="5"/>
      <c r="U111" s="5"/>
      <c r="V111" s="5">
        <f>'JUN''22'!V111</f>
        <v>0</v>
      </c>
    </row>
    <row r="112" spans="1:22">
      <c r="A112" s="20"/>
      <c r="B112" s="18" t="str">
        <f>'JUN''22'!B112</f>
        <v>15.06.22</v>
      </c>
      <c r="C112" s="5">
        <f>'JUN''22'!C112</f>
        <v>110</v>
      </c>
      <c r="D112" s="5">
        <f>'JUN''22'!D112</f>
        <v>600</v>
      </c>
      <c r="E112" s="26"/>
      <c r="F112" s="5">
        <f>'JUN''22'!F112</f>
        <v>59</v>
      </c>
      <c r="G112" s="63">
        <f>'JUN''22'!G112</f>
        <v>3480.45</v>
      </c>
      <c r="H112" s="63">
        <f>'JUN''22'!H112</f>
        <v>273.74</v>
      </c>
      <c r="I112" s="5">
        <f>'JUN''22'!I112</f>
        <v>1.19</v>
      </c>
      <c r="J112" s="22"/>
      <c r="K112" s="5"/>
      <c r="L112" s="5">
        <f>'JUN''22'!L112</f>
        <v>2</v>
      </c>
      <c r="M112" s="5">
        <f>'JUN''22'!M112</f>
        <v>55</v>
      </c>
      <c r="N112" s="5"/>
      <c r="O112" s="5"/>
      <c r="P112" s="5"/>
      <c r="Q112" s="5"/>
      <c r="R112" s="5"/>
      <c r="S112" s="5"/>
      <c r="T112" s="5"/>
      <c r="U112" s="5"/>
      <c r="V112" s="5">
        <f>'JUN''22'!V112</f>
        <v>0</v>
      </c>
    </row>
    <row r="113" spans="1:22">
      <c r="A113" s="20"/>
      <c r="B113" s="18" t="str">
        <f>'JUN''22'!B113</f>
        <v>15.06.22</v>
      </c>
      <c r="C113" s="5">
        <f>'JUN''22'!C113</f>
        <v>111</v>
      </c>
      <c r="D113" s="5">
        <f>'JUN''22'!D113</f>
        <v>602</v>
      </c>
      <c r="E113" s="26"/>
      <c r="F113" s="5">
        <f>'JUN''22'!F113</f>
        <v>58</v>
      </c>
      <c r="G113" s="63">
        <f>'JUN''22'!G113</f>
        <v>3461.03</v>
      </c>
      <c r="H113" s="63">
        <f>'JUN''22'!H113</f>
        <v>214.95</v>
      </c>
      <c r="I113" s="5">
        <f>'JUN''22'!I113</f>
        <v>2.98</v>
      </c>
      <c r="J113" s="22"/>
      <c r="K113" s="5"/>
      <c r="L113" s="5">
        <f>'JUN''22'!L113</f>
        <v>2</v>
      </c>
      <c r="M113" s="5">
        <f>'JUN''22'!M113</f>
        <v>5</v>
      </c>
      <c r="N113" s="5"/>
      <c r="O113" s="5"/>
      <c r="P113" s="5"/>
      <c r="Q113" s="5"/>
      <c r="R113" s="5"/>
      <c r="S113" s="5"/>
      <c r="T113" s="5"/>
      <c r="U113" s="5"/>
      <c r="V113" s="5">
        <f>'JUN''22'!V113</f>
        <v>0</v>
      </c>
    </row>
    <row r="114" spans="1:22">
      <c r="A114" s="20"/>
      <c r="B114" s="18" t="str">
        <f>'JUN''22'!B114</f>
        <v>15.06.22</v>
      </c>
      <c r="C114" s="5">
        <f>'JUN''22'!C114</f>
        <v>112</v>
      </c>
      <c r="D114" s="5">
        <f>'JUN''22'!D114</f>
        <v>601</v>
      </c>
      <c r="E114" s="26"/>
      <c r="F114" s="5">
        <f>'JUN''22'!F114</f>
        <v>59</v>
      </c>
      <c r="G114" s="63">
        <f>'JUN''22'!G114</f>
        <v>3500.67</v>
      </c>
      <c r="H114" s="63">
        <f>'JUN''22'!H114</f>
        <v>252.33</v>
      </c>
      <c r="I114" s="5">
        <f>'JUN''22'!I114</f>
        <v>0</v>
      </c>
      <c r="J114" s="22"/>
      <c r="K114" s="5"/>
      <c r="L114" s="5">
        <f>'JUN''22'!L114</f>
        <v>1</v>
      </c>
      <c r="M114" s="5">
        <f>'JUN''22'!M114</f>
        <v>40</v>
      </c>
      <c r="N114" s="5"/>
      <c r="O114" s="5"/>
      <c r="P114" s="5"/>
      <c r="Q114" s="5"/>
      <c r="R114" s="5"/>
      <c r="S114" s="5"/>
      <c r="T114" s="5"/>
      <c r="U114" s="5"/>
      <c r="V114" s="5">
        <f>'JUN''22'!V114</f>
        <v>0</v>
      </c>
    </row>
    <row r="115" spans="1:22">
      <c r="A115" s="20"/>
      <c r="B115" s="18" t="str">
        <f>'JUN''22'!B115</f>
        <v>15.06.22</v>
      </c>
      <c r="C115" s="5">
        <f>'JUN''22'!C115</f>
        <v>113</v>
      </c>
      <c r="D115" s="5">
        <f>'JUN''22'!D115</f>
        <v>603</v>
      </c>
      <c r="E115" s="26"/>
      <c r="F115" s="5">
        <f>'JUN''22'!F115</f>
        <v>58</v>
      </c>
      <c r="G115" s="63">
        <f>'JUN''22'!G115</f>
        <v>3466.04</v>
      </c>
      <c r="H115" s="63">
        <f>'JUN''22'!H115</f>
        <v>201.15</v>
      </c>
      <c r="I115" s="5">
        <f>'JUN''22'!I115</f>
        <v>1.19</v>
      </c>
      <c r="J115" s="22"/>
      <c r="K115" s="5"/>
      <c r="L115" s="5">
        <f>'JUN''22'!L115</f>
        <v>1</v>
      </c>
      <c r="M115" s="5">
        <f>'JUN''22'!M115</f>
        <v>20</v>
      </c>
      <c r="N115" s="5"/>
      <c r="O115" s="5"/>
      <c r="P115" s="5"/>
      <c r="Q115" s="5"/>
      <c r="R115" s="5"/>
      <c r="S115" s="5"/>
      <c r="T115" s="5"/>
      <c r="U115" s="5"/>
      <c r="V115" s="5">
        <f>'JUN''22'!V115</f>
        <v>0</v>
      </c>
    </row>
    <row r="116" spans="1:22">
      <c r="A116" s="20"/>
      <c r="B116" s="18" t="str">
        <f>'JUN''22'!B116</f>
        <v>15.06.22</v>
      </c>
      <c r="C116" s="5">
        <f>'JUN''22'!C116</f>
        <v>114</v>
      </c>
      <c r="D116" s="5">
        <f>'JUN''22'!D116</f>
        <v>604</v>
      </c>
      <c r="E116" s="26"/>
      <c r="F116" s="5">
        <f>'JUN''22'!F116</f>
        <v>59</v>
      </c>
      <c r="G116" s="63">
        <f>'JUN''22'!G116</f>
        <v>3490.83</v>
      </c>
      <c r="H116" s="63">
        <f>'JUN''22'!H116</f>
        <v>248.17</v>
      </c>
      <c r="I116" s="5">
        <f>'JUN''22'!I116</f>
        <v>0</v>
      </c>
      <c r="J116" s="22"/>
      <c r="K116" s="5"/>
      <c r="L116" s="5">
        <f>'JUN''22'!L116</f>
        <v>1</v>
      </c>
      <c r="M116" s="5">
        <f>'JUN''22'!M116</f>
        <v>25</v>
      </c>
      <c r="N116" s="5"/>
      <c r="O116" s="5"/>
      <c r="P116" s="5"/>
      <c r="Q116" s="5"/>
      <c r="R116" s="5"/>
      <c r="S116" s="5"/>
      <c r="T116" s="5"/>
      <c r="U116" s="5"/>
      <c r="V116" s="5">
        <f>'JUN''22'!V116</f>
        <v>0</v>
      </c>
    </row>
    <row r="117" spans="1:22">
      <c r="A117" s="20"/>
      <c r="B117" s="18" t="str">
        <f>'JUN''22'!B117</f>
        <v>15.06.22</v>
      </c>
      <c r="C117" s="5">
        <f>'JUN''22'!C117</f>
        <v>115</v>
      </c>
      <c r="D117" s="5">
        <f>'JUN''22'!D117</f>
        <v>605</v>
      </c>
      <c r="E117" s="26"/>
      <c r="F117" s="5">
        <f>'JUN''22'!F117</f>
        <v>59</v>
      </c>
      <c r="G117" s="63">
        <f>'JUN''22'!G117</f>
        <v>3468.31</v>
      </c>
      <c r="H117" s="63">
        <f>'JUN''22'!H117</f>
        <v>274.69</v>
      </c>
      <c r="I117" s="5">
        <f>'JUN''22'!I117</f>
        <v>0</v>
      </c>
      <c r="J117" s="22"/>
      <c r="K117" s="5"/>
      <c r="L117" s="5">
        <f>'JUN''22'!L117</f>
        <v>1</v>
      </c>
      <c r="M117" s="5">
        <f>'JUN''22'!M117</f>
        <v>50</v>
      </c>
      <c r="N117" s="5"/>
      <c r="O117" s="5"/>
      <c r="P117" s="5"/>
      <c r="Q117" s="5"/>
      <c r="R117" s="5"/>
      <c r="S117" s="5"/>
      <c r="T117" s="5"/>
      <c r="U117" s="5"/>
      <c r="V117" s="5">
        <f>'JUN''22'!V117</f>
        <v>0</v>
      </c>
    </row>
    <row r="118" spans="1:22">
      <c r="A118" s="20"/>
      <c r="B118" s="18" t="str">
        <f>'JUN''22'!B118</f>
        <v>15.06.22</v>
      </c>
      <c r="C118" s="5">
        <f>'JUN''22'!C118</f>
        <v>116</v>
      </c>
      <c r="D118" s="5">
        <f>'JUN''22'!D118</f>
        <v>606</v>
      </c>
      <c r="E118" s="26"/>
      <c r="F118" s="5">
        <f>'JUN''22'!F118</f>
        <v>57</v>
      </c>
      <c r="G118" s="63">
        <f>'JUN''22'!G118</f>
        <v>3401.69</v>
      </c>
      <c r="H118" s="63">
        <f>'JUN''22'!H118</f>
        <v>205.09</v>
      </c>
      <c r="I118" s="5">
        <f>'JUN''22'!I118</f>
        <v>1.78</v>
      </c>
      <c r="J118" s="22"/>
      <c r="K118" s="5"/>
      <c r="L118" s="5">
        <f>'JUN''22'!L118</f>
        <v>1</v>
      </c>
      <c r="M118" s="5">
        <f>'JUN''22'!M118</f>
        <v>45</v>
      </c>
      <c r="N118" s="5"/>
      <c r="O118" s="5"/>
      <c r="P118" s="5"/>
      <c r="Q118" s="5"/>
      <c r="R118" s="5"/>
      <c r="S118" s="5"/>
      <c r="T118" s="5"/>
      <c r="U118" s="5"/>
      <c r="V118" s="5">
        <f>'JUN''22'!V118</f>
        <v>0</v>
      </c>
    </row>
    <row r="119" spans="1:22">
      <c r="A119" s="20"/>
      <c r="B119" s="18" t="str">
        <f>'JUN''22'!B119</f>
        <v>15.06.22</v>
      </c>
      <c r="C119" s="5">
        <f>'JUN''22'!C119</f>
        <v>117</v>
      </c>
      <c r="D119" s="5">
        <f>'JUN''22'!D119</f>
        <v>607</v>
      </c>
      <c r="E119" s="26"/>
      <c r="F119" s="5">
        <f>'JUN''22'!F119</f>
        <v>58</v>
      </c>
      <c r="G119" s="63">
        <f>'JUN''22'!G119</f>
        <v>3465.64</v>
      </c>
      <c r="H119" s="63">
        <f>'JUN''22'!H119</f>
        <v>201.73</v>
      </c>
      <c r="I119" s="5">
        <f>'JUN''22'!I119</f>
        <v>1.37</v>
      </c>
      <c r="J119" s="22"/>
      <c r="K119" s="5"/>
      <c r="L119" s="5">
        <f>'JUN''22'!L119</f>
        <v>1</v>
      </c>
      <c r="M119" s="5">
        <f>'JUN''22'!M119</f>
        <v>40</v>
      </c>
      <c r="N119" s="5"/>
      <c r="O119" s="5"/>
      <c r="P119" s="5"/>
      <c r="Q119" s="5"/>
      <c r="R119" s="5"/>
      <c r="S119" s="5"/>
      <c r="T119" s="5"/>
      <c r="U119" s="5"/>
      <c r="V119" s="5">
        <f>'JUN''22'!V119</f>
        <v>0</v>
      </c>
    </row>
    <row r="120" spans="1:22">
      <c r="A120" s="20"/>
      <c r="B120" s="18" t="str">
        <f>'JUN''22'!B120</f>
        <v>15.06.22</v>
      </c>
      <c r="C120" s="5">
        <f>'JUN''22'!C120</f>
        <v>118</v>
      </c>
      <c r="D120" s="5">
        <f>'JUN''22'!D120</f>
        <v>608</v>
      </c>
      <c r="E120" s="26"/>
      <c r="F120" s="5">
        <f>'JUN''22'!F120</f>
        <v>59</v>
      </c>
      <c r="G120" s="63">
        <f>'JUN''22'!G120</f>
        <v>3463.61</v>
      </c>
      <c r="H120" s="63">
        <f>'JUN''22'!H120</f>
        <v>361.39</v>
      </c>
      <c r="I120" s="5">
        <f>'JUN''22'!I120</f>
        <v>0</v>
      </c>
      <c r="J120" s="22"/>
      <c r="K120" s="5"/>
      <c r="L120" s="5">
        <f>'JUN''22'!L120</f>
        <v>1</v>
      </c>
      <c r="M120" s="5">
        <f>'JUN''22'!M120</f>
        <v>45</v>
      </c>
      <c r="N120" s="5"/>
      <c r="O120" s="5"/>
      <c r="P120" s="5"/>
      <c r="Q120" s="5"/>
      <c r="R120" s="5"/>
      <c r="S120" s="5"/>
      <c r="T120" s="5"/>
      <c r="U120" s="5"/>
      <c r="V120" s="5">
        <f>'JUN''22'!V120</f>
        <v>0</v>
      </c>
    </row>
    <row r="121" spans="1:22">
      <c r="A121" s="20"/>
      <c r="B121" s="18" t="str">
        <f>'JUN''22'!B121</f>
        <v>16.06.22</v>
      </c>
      <c r="C121" s="5">
        <f>'JUN''22'!C121</f>
        <v>119</v>
      </c>
      <c r="D121" s="5">
        <f>'JUN''22'!D121</f>
        <v>609</v>
      </c>
      <c r="E121" s="26"/>
      <c r="F121" s="5">
        <f>'JUN''22'!F121</f>
        <v>58</v>
      </c>
      <c r="G121" s="63">
        <f>'JUN''22'!G121</f>
        <v>3342.85</v>
      </c>
      <c r="H121" s="63">
        <f>'JUN''22'!H121</f>
        <v>322.14999999999998</v>
      </c>
      <c r="I121" s="5">
        <f>'JUN''22'!I121</f>
        <v>0</v>
      </c>
      <c r="J121" s="22"/>
      <c r="K121" s="5"/>
      <c r="L121" s="5">
        <f>'JUN''22'!L121</f>
        <v>1</v>
      </c>
      <c r="M121" s="5">
        <f>'JUN''22'!M121</f>
        <v>45</v>
      </c>
      <c r="N121" s="5"/>
      <c r="O121" s="5"/>
      <c r="P121" s="5"/>
      <c r="Q121" s="5"/>
      <c r="R121" s="5"/>
      <c r="S121" s="5"/>
      <c r="T121" s="5"/>
      <c r="U121" s="5"/>
      <c r="V121" s="5">
        <f>'JUN''22'!V121</f>
        <v>0</v>
      </c>
    </row>
    <row r="122" spans="1:22">
      <c r="A122" s="20"/>
      <c r="B122" s="18" t="str">
        <f>'JUN''22'!B122</f>
        <v>16.06.22</v>
      </c>
      <c r="C122" s="5">
        <f>'JUN''22'!C122</f>
        <v>120</v>
      </c>
      <c r="D122" s="5">
        <f>'JUN''22'!D122</f>
        <v>610</v>
      </c>
      <c r="E122" s="26"/>
      <c r="F122" s="5">
        <f>'JUN''22'!F122</f>
        <v>58</v>
      </c>
      <c r="G122" s="63">
        <f>'JUN''22'!G122</f>
        <v>3422.28</v>
      </c>
      <c r="H122" s="63">
        <f>'JUN''22'!H122</f>
        <v>257.11</v>
      </c>
      <c r="I122" s="5">
        <f>'JUN''22'!I122</f>
        <v>1.39</v>
      </c>
      <c r="J122" s="22"/>
      <c r="K122" s="5"/>
      <c r="L122" s="5">
        <f>'JUN''22'!L122</f>
        <v>2</v>
      </c>
      <c r="M122" s="5">
        <f>'JUN''22'!M122</f>
        <v>35</v>
      </c>
      <c r="N122" s="5"/>
      <c r="O122" s="5"/>
      <c r="P122" s="5"/>
      <c r="Q122" s="5"/>
      <c r="R122" s="5"/>
      <c r="S122" s="5"/>
      <c r="T122" s="5"/>
      <c r="U122" s="5"/>
      <c r="V122" s="5">
        <f>'JUN''22'!V122</f>
        <v>0</v>
      </c>
    </row>
    <row r="123" spans="1:22">
      <c r="A123" s="20"/>
      <c r="B123" s="18" t="str">
        <f>'JUN''22'!B123</f>
        <v>16.06.22</v>
      </c>
      <c r="C123" s="5">
        <f>'JUN''22'!C123</f>
        <v>121</v>
      </c>
      <c r="D123" s="5">
        <f>'JUN''22'!D123</f>
        <v>611</v>
      </c>
      <c r="E123" s="26"/>
      <c r="F123" s="5">
        <f>'JUN''22'!F123</f>
        <v>59</v>
      </c>
      <c r="G123" s="63">
        <f>'JUN''22'!G123</f>
        <v>3492.24</v>
      </c>
      <c r="H123" s="63">
        <f>'JUN''22'!H123</f>
        <v>235.76</v>
      </c>
      <c r="I123" s="5">
        <f>'JUN''22'!I123</f>
        <v>0</v>
      </c>
      <c r="J123" s="22"/>
      <c r="K123" s="5"/>
      <c r="L123" s="5">
        <f>'JUN''22'!L123</f>
        <v>2</v>
      </c>
      <c r="M123" s="5">
        <f>'JUN''22'!M123</f>
        <v>5</v>
      </c>
      <c r="N123" s="5"/>
      <c r="O123" s="5"/>
      <c r="P123" s="5"/>
      <c r="Q123" s="5"/>
      <c r="R123" s="5"/>
      <c r="S123" s="5"/>
      <c r="T123" s="5"/>
      <c r="U123" s="5"/>
      <c r="V123" s="5">
        <f>'JUN''22'!V123</f>
        <v>0</v>
      </c>
    </row>
    <row r="124" spans="1:22">
      <c r="A124" s="20"/>
      <c r="B124" s="18" t="str">
        <f>'JUN''22'!B124</f>
        <v>16.06.22</v>
      </c>
      <c r="C124" s="5">
        <f>'JUN''22'!C124</f>
        <v>122</v>
      </c>
      <c r="D124" s="5">
        <f>'JUN''22'!D124</f>
        <v>612</v>
      </c>
      <c r="E124" s="26"/>
      <c r="F124" s="5">
        <f>'JUN''22'!F124</f>
        <v>58</v>
      </c>
      <c r="G124" s="63">
        <f>'JUN''22'!G124</f>
        <v>3497.22</v>
      </c>
      <c r="H124" s="63">
        <f>'JUN''22'!H124</f>
        <v>176.97</v>
      </c>
      <c r="I124" s="5">
        <f>'JUN''22'!I124</f>
        <v>0.19</v>
      </c>
      <c r="J124" s="22"/>
      <c r="K124" s="5"/>
      <c r="L124" s="5">
        <f>'JUN''22'!L124</f>
        <v>2</v>
      </c>
      <c r="M124" s="5">
        <f>'JUN''22'!M124</f>
        <v>5</v>
      </c>
      <c r="N124" s="5"/>
      <c r="O124" s="5"/>
      <c r="P124" s="5"/>
      <c r="Q124" s="5"/>
      <c r="R124" s="5"/>
      <c r="S124" s="5"/>
      <c r="T124" s="5"/>
      <c r="U124" s="5"/>
      <c r="V124" s="5">
        <f>'JUN''22'!V124</f>
        <v>0</v>
      </c>
    </row>
    <row r="125" spans="1:22">
      <c r="A125" s="20"/>
      <c r="B125" s="18" t="str">
        <f>'JUN''22'!B125</f>
        <v>16.06.22</v>
      </c>
      <c r="C125" s="5">
        <f>'JUN''22'!C125</f>
        <v>123</v>
      </c>
      <c r="D125" s="5">
        <f>'JUN''22'!D125</f>
        <v>613</v>
      </c>
      <c r="E125" s="26"/>
      <c r="F125" s="5">
        <f>'JUN''22'!F125</f>
        <v>59</v>
      </c>
      <c r="G125" s="63">
        <f>'JUN''22'!G125</f>
        <v>3340.85</v>
      </c>
      <c r="H125" s="63">
        <f>'JUN''22'!H125</f>
        <v>390.15</v>
      </c>
      <c r="I125" s="5">
        <f>'JUN''22'!I125</f>
        <v>0</v>
      </c>
      <c r="J125" s="22"/>
      <c r="K125" s="5"/>
      <c r="L125" s="5">
        <f>'JUN''22'!L125</f>
        <v>1</v>
      </c>
      <c r="M125" s="5">
        <f>'JUN''22'!M125</f>
        <v>40</v>
      </c>
      <c r="N125" s="5"/>
      <c r="O125" s="5"/>
      <c r="P125" s="5"/>
      <c r="Q125" s="5"/>
      <c r="R125" s="5"/>
      <c r="S125" s="5"/>
      <c r="T125" s="5"/>
      <c r="U125" s="5"/>
      <c r="V125" s="5">
        <f>'JUN''22'!V125</f>
        <v>0</v>
      </c>
    </row>
    <row r="126" spans="1:22">
      <c r="A126" s="20"/>
      <c r="B126" s="18" t="str">
        <f>'JUN''22'!B126</f>
        <v>16.06.22</v>
      </c>
      <c r="C126" s="5">
        <f>'JUN''22'!C126</f>
        <v>124</v>
      </c>
      <c r="D126" s="5">
        <f>'JUN''22'!D126</f>
        <v>614</v>
      </c>
      <c r="E126" s="26"/>
      <c r="F126" s="5">
        <f>'JUN''22'!F126</f>
        <v>59</v>
      </c>
      <c r="G126" s="63">
        <f>'JUN''22'!G126</f>
        <v>3473.89</v>
      </c>
      <c r="H126" s="63">
        <f>'JUN''22'!H126</f>
        <v>263.11</v>
      </c>
      <c r="I126" s="5">
        <f>'JUN''22'!I126</f>
        <v>0</v>
      </c>
      <c r="J126" s="22"/>
      <c r="K126" s="5"/>
      <c r="L126" s="5">
        <f>'JUN''22'!L126</f>
        <v>2</v>
      </c>
      <c r="M126" s="5">
        <f>'JUN''22'!M126</f>
        <v>0</v>
      </c>
      <c r="N126" s="5"/>
      <c r="O126" s="5"/>
      <c r="P126" s="5"/>
      <c r="Q126" s="5"/>
      <c r="R126" s="5"/>
      <c r="S126" s="5"/>
      <c r="T126" s="5"/>
      <c r="U126" s="5"/>
      <c r="V126" s="5">
        <f>'JUN''22'!V126</f>
        <v>0</v>
      </c>
    </row>
    <row r="127" spans="1:22">
      <c r="A127" s="20"/>
      <c r="B127" s="18" t="str">
        <f>'JUN''22'!B127</f>
        <v>17.06.22</v>
      </c>
      <c r="C127" s="5">
        <f>'JUN''22'!C127</f>
        <v>125</v>
      </c>
      <c r="D127" s="5">
        <f>'JUN''22'!D127</f>
        <v>615</v>
      </c>
      <c r="E127" s="26"/>
      <c r="F127" s="5">
        <f>'JUN''22'!F127</f>
        <v>58</v>
      </c>
      <c r="G127" s="63">
        <f>'JUN''22'!G127</f>
        <v>3685.81</v>
      </c>
      <c r="H127" s="63">
        <f>'JUN''22'!H127</f>
        <v>368.99</v>
      </c>
      <c r="I127" s="5">
        <f>'JUN''22'!I127</f>
        <v>0.8</v>
      </c>
      <c r="J127" s="22"/>
      <c r="K127" s="5"/>
      <c r="L127" s="5">
        <f>'JUN''22'!L127</f>
        <v>2</v>
      </c>
      <c r="M127" s="5">
        <f>'JUN''22'!M127</f>
        <v>10</v>
      </c>
      <c r="N127" s="5"/>
      <c r="O127" s="5"/>
      <c r="P127" s="5"/>
      <c r="Q127" s="5"/>
      <c r="R127" s="5"/>
      <c r="S127" s="5"/>
      <c r="T127" s="5"/>
      <c r="U127" s="5"/>
      <c r="V127" s="5">
        <f>'JUN''22'!V127</f>
        <v>0</v>
      </c>
    </row>
    <row r="128" spans="1:22">
      <c r="A128" s="20"/>
      <c r="B128" s="18" t="str">
        <f>'JUN''22'!B128</f>
        <v>17.06.22</v>
      </c>
      <c r="C128" s="5">
        <f>'JUN''22'!C128</f>
        <v>126</v>
      </c>
      <c r="D128" s="5">
        <f>'JUN''22'!D128</f>
        <v>616</v>
      </c>
      <c r="E128" s="26"/>
      <c r="F128" s="5">
        <f>'JUN''22'!F128</f>
        <v>55</v>
      </c>
      <c r="G128" s="63">
        <f>'JUN''22'!G128</f>
        <v>3245.3</v>
      </c>
      <c r="H128" s="63">
        <f>'JUN''22'!H128</f>
        <v>240.7</v>
      </c>
      <c r="I128" s="5">
        <f>'JUN''22'!I128</f>
        <v>0</v>
      </c>
      <c r="J128" s="22"/>
      <c r="K128" s="5"/>
      <c r="L128" s="5">
        <f>'JUN''22'!L128</f>
        <v>2</v>
      </c>
      <c r="M128" s="5">
        <f>'JUN''22'!M128</f>
        <v>5</v>
      </c>
      <c r="N128" s="5"/>
      <c r="O128" s="5"/>
      <c r="P128" s="5"/>
      <c r="Q128" s="5"/>
      <c r="R128" s="5"/>
      <c r="S128" s="5"/>
      <c r="T128" s="5"/>
      <c r="U128" s="5"/>
      <c r="V128" s="5">
        <f>'JUN''22'!V128</f>
        <v>0</v>
      </c>
    </row>
    <row r="129" spans="1:22">
      <c r="A129" s="20"/>
      <c r="B129" s="18" t="str">
        <f>'JUN''22'!B129</f>
        <v>17.06.22</v>
      </c>
      <c r="C129" s="5">
        <f>'JUN''22'!C129</f>
        <v>127</v>
      </c>
      <c r="D129" s="5">
        <f>'JUN''22'!D129</f>
        <v>617</v>
      </c>
      <c r="E129" s="26"/>
      <c r="F129" s="5">
        <f>'JUN''22'!F129</f>
        <v>59</v>
      </c>
      <c r="G129" s="63">
        <f>'JUN''22'!G129</f>
        <v>3526.47</v>
      </c>
      <c r="H129" s="63">
        <f>'JUN''22'!H129</f>
        <v>218.92</v>
      </c>
      <c r="I129" s="5">
        <f>'JUN''22'!I129</f>
        <v>0.39</v>
      </c>
      <c r="J129" s="22"/>
      <c r="K129" s="5"/>
      <c r="L129" s="5">
        <f>'JUN''22'!L129</f>
        <v>2</v>
      </c>
      <c r="M129" s="5">
        <f>'JUN''22'!M129</f>
        <v>15</v>
      </c>
      <c r="N129" s="5"/>
      <c r="O129" s="5"/>
      <c r="P129" s="5"/>
      <c r="Q129" s="5"/>
      <c r="R129" s="5"/>
      <c r="S129" s="5"/>
      <c r="T129" s="5"/>
      <c r="U129" s="5"/>
      <c r="V129" s="5">
        <f>'JUN''22'!V129</f>
        <v>0</v>
      </c>
    </row>
    <row r="130" spans="1:22">
      <c r="A130" s="20"/>
      <c r="B130" s="18" t="str">
        <f>'JUN''22'!B130</f>
        <v>17.06.22</v>
      </c>
      <c r="C130" s="5">
        <f>'JUN''22'!C130</f>
        <v>128</v>
      </c>
      <c r="D130" s="5">
        <f>'JUN''22'!D130</f>
        <v>618</v>
      </c>
      <c r="E130" s="26"/>
      <c r="F130" s="5">
        <f>'JUN''22'!F130</f>
        <v>58</v>
      </c>
      <c r="G130" s="63">
        <f>'JUN''22'!G130</f>
        <v>3449.85</v>
      </c>
      <c r="H130" s="63">
        <f>'JUN''22'!H130</f>
        <v>229.15</v>
      </c>
      <c r="I130" s="5">
        <f>'JUN''22'!I130</f>
        <v>0</v>
      </c>
      <c r="J130" s="22"/>
      <c r="K130" s="5"/>
      <c r="L130" s="5">
        <f>'JUN''22'!L130</f>
        <v>2</v>
      </c>
      <c r="M130" s="5">
        <f>'JUN''22'!M130</f>
        <v>0</v>
      </c>
      <c r="N130" s="5"/>
      <c r="O130" s="5"/>
      <c r="P130" s="5"/>
      <c r="Q130" s="5"/>
      <c r="R130" s="5"/>
      <c r="S130" s="5"/>
      <c r="T130" s="5"/>
      <c r="U130" s="5"/>
      <c r="V130" s="5">
        <f>'JUN''22'!V130</f>
        <v>0</v>
      </c>
    </row>
    <row r="131" spans="1:22">
      <c r="A131" s="20"/>
      <c r="B131" s="18" t="str">
        <f>'JUN''22'!B131</f>
        <v>17.06.22</v>
      </c>
      <c r="C131" s="5">
        <f>'JUN''22'!C131</f>
        <v>129</v>
      </c>
      <c r="D131" s="5">
        <f>'JUN''22'!D131</f>
        <v>619</v>
      </c>
      <c r="E131" s="26"/>
      <c r="F131" s="5">
        <f>'JUN''22'!F131</f>
        <v>58</v>
      </c>
      <c r="G131" s="63">
        <f>'JUN''22'!G131</f>
        <v>3403.45</v>
      </c>
      <c r="H131" s="63">
        <f>'JUN''22'!H131</f>
        <v>259.55</v>
      </c>
      <c r="I131" s="5">
        <f>'JUN''22'!I131</f>
        <v>0</v>
      </c>
      <c r="J131" s="22"/>
      <c r="K131" s="5"/>
      <c r="L131" s="5">
        <f>'JUN''22'!L131</f>
        <v>1</v>
      </c>
      <c r="M131" s="5">
        <f>'JUN''22'!M131</f>
        <v>45</v>
      </c>
      <c r="N131" s="5"/>
      <c r="O131" s="5"/>
      <c r="P131" s="5"/>
      <c r="Q131" s="5"/>
      <c r="R131" s="5"/>
      <c r="S131" s="5"/>
      <c r="T131" s="5"/>
      <c r="U131" s="5"/>
      <c r="V131" s="5">
        <f>'JUN''22'!V131</f>
        <v>0</v>
      </c>
    </row>
    <row r="132" spans="1:22">
      <c r="A132" s="20"/>
      <c r="B132" s="18" t="str">
        <f>'JUN''22'!B132</f>
        <v>17.06.22</v>
      </c>
      <c r="C132" s="5">
        <f>'JUN''22'!C132</f>
        <v>130</v>
      </c>
      <c r="D132" s="5">
        <f>'JUN''22'!D132</f>
        <v>620</v>
      </c>
      <c r="E132" s="26"/>
      <c r="F132" s="5">
        <f>'JUN''22'!F132</f>
        <v>58</v>
      </c>
      <c r="G132" s="63">
        <f>'JUN''22'!G132</f>
        <v>3451.62</v>
      </c>
      <c r="H132" s="63">
        <f>'JUN''22'!H132</f>
        <v>222.38</v>
      </c>
      <c r="I132" s="5">
        <f>'JUN''22'!I132</f>
        <v>0</v>
      </c>
      <c r="J132" s="22"/>
      <c r="K132" s="5"/>
      <c r="L132" s="5">
        <f>'JUN''22'!L132</f>
        <v>1</v>
      </c>
      <c r="M132" s="5">
        <f>'JUN''22'!M132</f>
        <v>35</v>
      </c>
      <c r="N132" s="5"/>
      <c r="O132" s="5"/>
      <c r="P132" s="5"/>
      <c r="Q132" s="5"/>
      <c r="R132" s="5"/>
      <c r="S132" s="5"/>
      <c r="T132" s="5"/>
      <c r="U132" s="5"/>
      <c r="V132" s="5">
        <f>'JUN''22'!V132</f>
        <v>0</v>
      </c>
    </row>
    <row r="133" spans="1:22">
      <c r="A133" s="20"/>
      <c r="B133" s="18" t="str">
        <f>'JUN''22'!B133</f>
        <v>17.06.22</v>
      </c>
      <c r="C133" s="5">
        <f>'JUN''22'!C133</f>
        <v>131</v>
      </c>
      <c r="D133" s="5">
        <f>'JUN''22'!D133</f>
        <v>622</v>
      </c>
      <c r="E133" s="26"/>
      <c r="F133" s="5">
        <f>'JUN''22'!F133</f>
        <v>59</v>
      </c>
      <c r="G133" s="63">
        <f>'JUN''22'!G133</f>
        <v>3444.05</v>
      </c>
      <c r="H133" s="63">
        <f>'JUN''22'!H133</f>
        <v>310.95</v>
      </c>
      <c r="I133" s="5">
        <f>'JUN''22'!I133</f>
        <v>0</v>
      </c>
      <c r="J133" s="22"/>
      <c r="K133" s="5"/>
      <c r="L133" s="5">
        <f>'JUN''22'!L133</f>
        <v>2</v>
      </c>
      <c r="M133" s="5">
        <f>'JUN''22'!M133</f>
        <v>30</v>
      </c>
      <c r="N133" s="5"/>
      <c r="O133" s="5"/>
      <c r="P133" s="5"/>
      <c r="Q133" s="5"/>
      <c r="R133" s="5"/>
      <c r="S133" s="5"/>
      <c r="T133" s="5"/>
      <c r="U133" s="5"/>
      <c r="V133" s="5">
        <f>'JUN''22'!V133</f>
        <v>0</v>
      </c>
    </row>
    <row r="134" spans="1:22">
      <c r="A134" s="20"/>
      <c r="B134" s="18" t="str">
        <f>'JUN''22'!B134</f>
        <v>17.06.22</v>
      </c>
      <c r="C134" s="5">
        <f>'JUN''22'!C134</f>
        <v>132</v>
      </c>
      <c r="D134" s="5">
        <f>'JUN''22'!D134</f>
        <v>621</v>
      </c>
      <c r="E134" s="26"/>
      <c r="F134" s="5">
        <f>'JUN''22'!F134</f>
        <v>58</v>
      </c>
      <c r="G134" s="63">
        <f>'JUN''22'!G134</f>
        <v>3418.24</v>
      </c>
      <c r="H134" s="63">
        <f>'JUN''22'!H134</f>
        <v>247.76</v>
      </c>
      <c r="I134" s="5">
        <f>'JUN''22'!I134</f>
        <v>0</v>
      </c>
      <c r="J134" s="22"/>
      <c r="K134" s="5"/>
      <c r="L134" s="5">
        <f>'JUN''22'!L134</f>
        <v>2</v>
      </c>
      <c r="M134" s="5">
        <f>'JUN''22'!M134</f>
        <v>20</v>
      </c>
      <c r="N134" s="5"/>
      <c r="O134" s="5"/>
      <c r="P134" s="5"/>
      <c r="Q134" s="5"/>
      <c r="R134" s="5"/>
      <c r="S134" s="5"/>
      <c r="T134" s="5"/>
      <c r="U134" s="5"/>
      <c r="V134" s="5">
        <f>'JUN''22'!V134</f>
        <v>0</v>
      </c>
    </row>
    <row r="135" spans="1:22">
      <c r="A135" s="20"/>
      <c r="B135" s="18" t="str">
        <f>'JUN''22'!B135</f>
        <v>18.06.22</v>
      </c>
      <c r="C135" s="5">
        <f>'JUN''22'!C135</f>
        <v>133</v>
      </c>
      <c r="D135" s="5">
        <f>'JUN''22'!D135</f>
        <v>624</v>
      </c>
      <c r="E135" s="26"/>
      <c r="F135" s="5">
        <f>'JUN''22'!F135</f>
        <v>58</v>
      </c>
      <c r="G135" s="63">
        <f>'JUN''22'!G135</f>
        <v>3397.07</v>
      </c>
      <c r="H135" s="63">
        <f>'JUN''22'!H135</f>
        <v>264.12</v>
      </c>
      <c r="I135" s="5">
        <f>'JUN''22'!I135</f>
        <v>0.19</v>
      </c>
      <c r="J135" s="22"/>
      <c r="K135" s="5"/>
      <c r="L135" s="5">
        <f>'JUN''22'!L135</f>
        <v>2</v>
      </c>
      <c r="M135" s="5">
        <f>'JUN''22'!M135</f>
        <v>10</v>
      </c>
      <c r="N135" s="5"/>
      <c r="O135" s="5"/>
      <c r="P135" s="5"/>
      <c r="Q135" s="5"/>
      <c r="R135" s="5"/>
      <c r="S135" s="5"/>
      <c r="T135" s="5"/>
      <c r="U135" s="5"/>
      <c r="V135" s="5">
        <f>'JUN''22'!V135</f>
        <v>0</v>
      </c>
    </row>
    <row r="136" spans="1:22">
      <c r="A136" s="20"/>
      <c r="B136" s="18" t="str">
        <f>'JUN''22'!B136</f>
        <v>18.06.22</v>
      </c>
      <c r="C136" s="5">
        <f>'JUN''22'!C136</f>
        <v>134</v>
      </c>
      <c r="D136" s="5">
        <f>'JUN''22'!D136</f>
        <v>623</v>
      </c>
      <c r="E136" s="26"/>
      <c r="F136" s="5">
        <f>'JUN''22'!F136</f>
        <v>59</v>
      </c>
      <c r="G136" s="63">
        <f>'JUN''22'!G136</f>
        <v>3452.23</v>
      </c>
      <c r="H136" s="63">
        <f>'JUN''22'!H136</f>
        <v>276.77</v>
      </c>
      <c r="I136" s="5">
        <f>'JUN''22'!I136</f>
        <v>0</v>
      </c>
      <c r="J136" s="22"/>
      <c r="K136" s="5"/>
      <c r="L136" s="5">
        <f>'JUN''22'!L136</f>
        <v>2</v>
      </c>
      <c r="M136" s="5">
        <f>'JUN''22'!M136</f>
        <v>15</v>
      </c>
      <c r="N136" s="5"/>
      <c r="O136" s="5"/>
      <c r="P136" s="5"/>
      <c r="Q136" s="5"/>
      <c r="R136" s="5"/>
      <c r="S136" s="5"/>
      <c r="T136" s="5"/>
      <c r="U136" s="5"/>
      <c r="V136" s="5">
        <f>'JUN''22'!V136</f>
        <v>0</v>
      </c>
    </row>
    <row r="137" spans="1:22">
      <c r="A137" s="20"/>
      <c r="B137" s="18" t="str">
        <f>'JUN''22'!B137</f>
        <v>18.06.22</v>
      </c>
      <c r="C137" s="5">
        <f>'JUN''22'!C137</f>
        <v>135</v>
      </c>
      <c r="D137" s="5">
        <f>'JUN''22'!D137</f>
        <v>625</v>
      </c>
      <c r="E137" s="26"/>
      <c r="F137" s="5">
        <f>'JUN''22'!F137</f>
        <v>58</v>
      </c>
      <c r="G137" s="63">
        <f>'JUN''22'!G137</f>
        <v>3420.48</v>
      </c>
      <c r="H137" s="63">
        <f>'JUN''22'!H137</f>
        <v>267.52</v>
      </c>
      <c r="I137" s="5">
        <f>'JUN''22'!I137</f>
        <v>0</v>
      </c>
      <c r="J137" s="22"/>
      <c r="K137" s="5"/>
      <c r="L137" s="5">
        <f>'JUN''22'!L137</f>
        <v>2</v>
      </c>
      <c r="M137" s="5">
        <f>'JUN''22'!M137</f>
        <v>40</v>
      </c>
      <c r="N137" s="5"/>
      <c r="O137" s="5"/>
      <c r="P137" s="5"/>
      <c r="Q137" s="5"/>
      <c r="R137" s="5"/>
      <c r="S137" s="5"/>
      <c r="T137" s="5"/>
      <c r="U137" s="5"/>
      <c r="V137" s="5">
        <f>'JUN''22'!V137</f>
        <v>0</v>
      </c>
    </row>
    <row r="138" spans="1:22">
      <c r="A138" s="20"/>
      <c r="B138" s="18" t="str">
        <f>'JUN''22'!B138</f>
        <v>18.06.22</v>
      </c>
      <c r="C138" s="5">
        <f>'JUN''22'!C138</f>
        <v>136</v>
      </c>
      <c r="D138" s="5">
        <f>'JUN''22'!D138</f>
        <v>626</v>
      </c>
      <c r="E138" s="26"/>
      <c r="F138" s="5">
        <f>'JUN''22'!F138</f>
        <v>59</v>
      </c>
      <c r="G138" s="63">
        <f>'JUN''22'!G138</f>
        <v>3469.62</v>
      </c>
      <c r="H138" s="63">
        <f>'JUN''22'!H138</f>
        <v>262.38</v>
      </c>
      <c r="I138" s="5">
        <f>'JUN''22'!I138</f>
        <v>0</v>
      </c>
      <c r="J138" s="22"/>
      <c r="K138" s="5"/>
      <c r="L138" s="5">
        <f>'JUN''22'!L138</f>
        <v>2</v>
      </c>
      <c r="M138" s="5">
        <f>'JUN''22'!M138</f>
        <v>10</v>
      </c>
      <c r="N138" s="5"/>
      <c r="O138" s="5"/>
      <c r="P138" s="5"/>
      <c r="Q138" s="5"/>
      <c r="R138" s="5"/>
      <c r="S138" s="5"/>
      <c r="T138" s="5"/>
      <c r="U138" s="5"/>
      <c r="V138" s="5">
        <f>'JUN''22'!V138</f>
        <v>0</v>
      </c>
    </row>
    <row r="139" spans="1:22">
      <c r="A139" s="20"/>
      <c r="B139" s="18" t="str">
        <f>'JUN''22'!B139</f>
        <v>18.06.22</v>
      </c>
      <c r="C139" s="5">
        <f>'JUN''22'!C139</f>
        <v>137</v>
      </c>
      <c r="D139" s="5">
        <f>'JUN''22'!D139</f>
        <v>627</v>
      </c>
      <c r="E139" s="26"/>
      <c r="F139" s="5">
        <f>'JUN''22'!F139</f>
        <v>58</v>
      </c>
      <c r="G139" s="63">
        <f>'JUN''22'!G139</f>
        <v>3647.8</v>
      </c>
      <c r="H139" s="63">
        <f>'JUN''22'!H139</f>
        <v>412.2</v>
      </c>
      <c r="I139" s="5">
        <f>'JUN''22'!I139</f>
        <v>0</v>
      </c>
      <c r="J139" s="22"/>
      <c r="K139" s="5"/>
      <c r="L139" s="5">
        <f>'JUN''22'!L139</f>
        <v>2</v>
      </c>
      <c r="M139" s="5">
        <f>'JUN''22'!M139</f>
        <v>15</v>
      </c>
      <c r="N139" s="5"/>
      <c r="O139" s="5"/>
      <c r="P139" s="5"/>
      <c r="Q139" s="5"/>
      <c r="R139" s="5"/>
      <c r="S139" s="5"/>
      <c r="T139" s="5"/>
      <c r="U139" s="5"/>
      <c r="V139" s="5">
        <f>'JUN''22'!V139</f>
        <v>0</v>
      </c>
    </row>
    <row r="140" spans="1:22">
      <c r="A140" s="20"/>
      <c r="B140" s="18" t="str">
        <f>'JUN''22'!B140</f>
        <v>18.06.22</v>
      </c>
      <c r="C140" s="5">
        <f>'JUN''22'!C140</f>
        <v>138</v>
      </c>
      <c r="D140" s="5">
        <f>'JUN''22'!D140</f>
        <v>628</v>
      </c>
      <c r="E140" s="26"/>
      <c r="F140" s="5">
        <f>'JUN''22'!F140</f>
        <v>57</v>
      </c>
      <c r="G140" s="63">
        <f>'JUN''22'!G140</f>
        <v>3378.66</v>
      </c>
      <c r="H140" s="63">
        <f>'JUN''22'!H140</f>
        <v>248.34</v>
      </c>
      <c r="I140" s="5">
        <f>'JUN''22'!I140</f>
        <v>0</v>
      </c>
      <c r="J140" s="22"/>
      <c r="K140" s="5"/>
      <c r="L140" s="5">
        <f>'JUN''22'!L140</f>
        <v>2</v>
      </c>
      <c r="M140" s="5">
        <f>'JUN''22'!M140</f>
        <v>5</v>
      </c>
      <c r="N140" s="5"/>
      <c r="O140" s="5"/>
      <c r="P140" s="5"/>
      <c r="Q140" s="5"/>
      <c r="R140" s="5"/>
      <c r="S140" s="5"/>
      <c r="T140" s="5"/>
      <c r="U140" s="5"/>
      <c r="V140" s="5">
        <f>'JUN''22'!V140</f>
        <v>0</v>
      </c>
    </row>
    <row r="141" spans="1:22">
      <c r="A141" s="20"/>
      <c r="B141" s="18" t="str">
        <f>'JUN''22'!B141</f>
        <v>18.06.22</v>
      </c>
      <c r="C141" s="5">
        <f>'JUN''22'!C141</f>
        <v>139</v>
      </c>
      <c r="D141" s="5">
        <f>'JUN''22'!D141</f>
        <v>629</v>
      </c>
      <c r="E141" s="26"/>
      <c r="F141" s="5">
        <f>'JUN''22'!F141</f>
        <v>58</v>
      </c>
      <c r="G141" s="63">
        <f>'JUN''22'!G141</f>
        <v>3449.43</v>
      </c>
      <c r="H141" s="63">
        <f>'JUN''22'!H141</f>
        <v>310.57</v>
      </c>
      <c r="I141" s="5">
        <f>'JUN''22'!I141</f>
        <v>0</v>
      </c>
      <c r="J141" s="22"/>
      <c r="K141" s="5"/>
      <c r="L141" s="5">
        <f>'JUN''22'!L141</f>
        <v>2</v>
      </c>
      <c r="M141" s="5">
        <f>'JUN''22'!M141</f>
        <v>30</v>
      </c>
      <c r="N141" s="5"/>
      <c r="O141" s="5"/>
      <c r="P141" s="5"/>
      <c r="Q141" s="5"/>
      <c r="R141" s="5"/>
      <c r="S141" s="5"/>
      <c r="T141" s="5"/>
      <c r="U141" s="5"/>
      <c r="V141" s="5">
        <f>'JUN''22'!V141</f>
        <v>0</v>
      </c>
    </row>
    <row r="142" spans="1:22">
      <c r="A142" s="20"/>
      <c r="B142" s="18" t="str">
        <f>'JUN''22'!B142</f>
        <v>18.06.22</v>
      </c>
      <c r="C142" s="5">
        <f>'JUN''22'!C142</f>
        <v>140</v>
      </c>
      <c r="D142" s="5">
        <f>'JUN''22'!D142</f>
        <v>630</v>
      </c>
      <c r="E142" s="26"/>
      <c r="F142" s="5">
        <f>'JUN''22'!F142</f>
        <v>57</v>
      </c>
      <c r="G142" s="63">
        <f>'JUN''22'!G142</f>
        <v>3354.25</v>
      </c>
      <c r="H142" s="63">
        <f>'JUN''22'!H142</f>
        <v>245.94</v>
      </c>
      <c r="I142" s="5">
        <f>'JUN''22'!I142</f>
        <v>1.19</v>
      </c>
      <c r="J142" s="22"/>
      <c r="K142" s="5"/>
      <c r="L142" s="5">
        <f>'JUN''22'!L142</f>
        <v>1</v>
      </c>
      <c r="M142" s="5">
        <f>'JUN''22'!M142</f>
        <v>50</v>
      </c>
      <c r="N142" s="5"/>
      <c r="O142" s="5"/>
      <c r="P142" s="5"/>
      <c r="Q142" s="5"/>
      <c r="R142" s="5"/>
      <c r="S142" s="5"/>
      <c r="T142" s="5"/>
      <c r="U142" s="5"/>
      <c r="V142" s="5">
        <f>'JUN''22'!V142</f>
        <v>0</v>
      </c>
    </row>
    <row r="143" spans="1:22">
      <c r="A143" s="20"/>
      <c r="B143" s="18" t="str">
        <f>'JUN''22'!B143</f>
        <v>19.06.22</v>
      </c>
      <c r="C143" s="5">
        <f>'JUN''22'!C143</f>
        <v>141</v>
      </c>
      <c r="D143" s="5">
        <f>'JUN''22'!D143</f>
        <v>631</v>
      </c>
      <c r="E143" s="26"/>
      <c r="F143" s="5">
        <f>'JUN''22'!F143</f>
        <v>58</v>
      </c>
      <c r="G143" s="63">
        <f>'JUN''22'!G143</f>
        <v>3696.21</v>
      </c>
      <c r="H143" s="63">
        <f>'JUN''22'!H143</f>
        <v>357.79</v>
      </c>
      <c r="I143" s="5">
        <f>'JUN''22'!I143</f>
        <v>0</v>
      </c>
      <c r="J143" s="22"/>
      <c r="K143" s="5"/>
      <c r="L143" s="5">
        <f>'JUN''22'!L143</f>
        <v>1</v>
      </c>
      <c r="M143" s="5">
        <f>'JUN''22'!M143</f>
        <v>55</v>
      </c>
      <c r="N143" s="5"/>
      <c r="O143" s="5"/>
      <c r="P143" s="5"/>
      <c r="Q143" s="5"/>
      <c r="R143" s="5"/>
      <c r="S143" s="5"/>
      <c r="T143" s="5"/>
      <c r="U143" s="5"/>
      <c r="V143" s="5">
        <f>'JUN''22'!V143</f>
        <v>0</v>
      </c>
    </row>
    <row r="144" spans="1:22">
      <c r="A144" s="20"/>
      <c r="B144" s="18" t="str">
        <f>'JUN''22'!B144</f>
        <v>19.06.22</v>
      </c>
      <c r="C144" s="5">
        <f>'JUN''22'!C144</f>
        <v>142</v>
      </c>
      <c r="D144" s="5">
        <f>'JUN''22'!D144</f>
        <v>632</v>
      </c>
      <c r="E144" s="26"/>
      <c r="F144" s="5">
        <f>'JUN''22'!F144</f>
        <v>58</v>
      </c>
      <c r="G144" s="63">
        <f>'JUN''22'!G144</f>
        <v>3448.63</v>
      </c>
      <c r="H144" s="63">
        <f>'JUN''22'!H144</f>
        <v>225.54</v>
      </c>
      <c r="I144" s="5">
        <f>'JUN''22'!I144</f>
        <v>1.17</v>
      </c>
      <c r="J144" s="22"/>
      <c r="K144" s="5"/>
      <c r="L144" s="5">
        <f>'JUN''22'!L144</f>
        <v>1</v>
      </c>
      <c r="M144" s="5">
        <f>'JUN''22'!M144</f>
        <v>40</v>
      </c>
      <c r="N144" s="5"/>
      <c r="O144" s="5"/>
      <c r="P144" s="5"/>
      <c r="Q144" s="5"/>
      <c r="R144" s="5"/>
      <c r="S144" s="5"/>
      <c r="T144" s="5"/>
      <c r="U144" s="5"/>
      <c r="V144" s="5">
        <f>'JUN''22'!V144</f>
        <v>0</v>
      </c>
    </row>
    <row r="145" spans="1:22">
      <c r="A145" s="20"/>
      <c r="B145" s="18" t="str">
        <f>'JUN''22'!B145</f>
        <v>19.06.22</v>
      </c>
      <c r="C145" s="5">
        <f>'JUN''22'!C145</f>
        <v>143</v>
      </c>
      <c r="D145" s="5">
        <f>'JUN''22'!D145</f>
        <v>633</v>
      </c>
      <c r="E145" s="26"/>
      <c r="F145" s="5">
        <f>'JUN''22'!F145</f>
        <v>57</v>
      </c>
      <c r="G145" s="63">
        <f>'JUN''22'!G145</f>
        <v>3360.23</v>
      </c>
      <c r="H145" s="63">
        <f>'JUN''22'!H145</f>
        <v>249.56</v>
      </c>
      <c r="I145" s="5">
        <f>'JUN''22'!I145</f>
        <v>0.79</v>
      </c>
      <c r="J145" s="22"/>
      <c r="K145" s="5"/>
      <c r="L145" s="5">
        <f>'JUN''22'!L145</f>
        <v>1</v>
      </c>
      <c r="M145" s="5">
        <f>'JUN''22'!M145</f>
        <v>35</v>
      </c>
      <c r="N145" s="5"/>
      <c r="O145" s="5"/>
      <c r="P145" s="5"/>
      <c r="Q145" s="5"/>
      <c r="R145" s="5"/>
      <c r="S145" s="5"/>
      <c r="T145" s="5"/>
      <c r="U145" s="5"/>
      <c r="V145" s="5">
        <f>'JUN''22'!V145</f>
        <v>0</v>
      </c>
    </row>
    <row r="146" spans="1:22">
      <c r="A146" s="20"/>
      <c r="B146" s="18" t="str">
        <f>'JUN''22'!B146</f>
        <v>19.06.22</v>
      </c>
      <c r="C146" s="5">
        <f>'JUN''22'!C146</f>
        <v>144</v>
      </c>
      <c r="D146" s="5">
        <f>'JUN''22'!D146</f>
        <v>634</v>
      </c>
      <c r="E146" s="26"/>
      <c r="F146" s="5">
        <f>'JUN''22'!F146</f>
        <v>59</v>
      </c>
      <c r="G146" s="63">
        <f>'JUN''22'!G146</f>
        <v>3540.24</v>
      </c>
      <c r="H146" s="63">
        <f>'JUN''22'!H146</f>
        <v>189.93</v>
      </c>
      <c r="I146" s="5">
        <f>'JUN''22'!I146</f>
        <v>2.17</v>
      </c>
      <c r="J146" s="22"/>
      <c r="K146" s="5"/>
      <c r="L146" s="5">
        <f>'JUN''22'!L146</f>
        <v>1</v>
      </c>
      <c r="M146" s="5">
        <f>'JUN''22'!M146</f>
        <v>35</v>
      </c>
      <c r="N146" s="5"/>
      <c r="O146" s="5"/>
      <c r="P146" s="5"/>
      <c r="Q146" s="5"/>
      <c r="R146" s="5"/>
      <c r="S146" s="5"/>
      <c r="T146" s="5"/>
      <c r="U146" s="5"/>
      <c r="V146" s="5">
        <f>'JUN''22'!V146</f>
        <v>0</v>
      </c>
    </row>
    <row r="147" spans="1:22">
      <c r="A147" s="20"/>
      <c r="B147" s="18" t="str">
        <f>'JUN''22'!B147</f>
        <v>19.06.22</v>
      </c>
      <c r="C147" s="5">
        <f>'JUN''22'!C147</f>
        <v>145</v>
      </c>
      <c r="D147" s="5">
        <f>'JUN''22'!D147</f>
        <v>635</v>
      </c>
      <c r="E147" s="26"/>
      <c r="F147" s="5">
        <f>'JUN''22'!F147</f>
        <v>59</v>
      </c>
      <c r="G147" s="63">
        <f>'JUN''22'!G147</f>
        <v>3554.03</v>
      </c>
      <c r="H147" s="63">
        <f>'JUN''22'!H147</f>
        <v>186.54</v>
      </c>
      <c r="I147" s="5">
        <f>'JUN''22'!I147</f>
        <v>1.57</v>
      </c>
      <c r="J147" s="22"/>
      <c r="K147" s="5"/>
      <c r="L147" s="5">
        <f>'JUN''22'!L147</f>
        <v>1</v>
      </c>
      <c r="M147" s="5">
        <f>'JUN''22'!M147</f>
        <v>35</v>
      </c>
      <c r="N147" s="5"/>
      <c r="O147" s="5"/>
      <c r="P147" s="5"/>
      <c r="Q147" s="5"/>
      <c r="R147" s="5"/>
      <c r="S147" s="5"/>
      <c r="T147" s="5"/>
      <c r="U147" s="5"/>
      <c r="V147" s="5">
        <f>'JUN''22'!V147</f>
        <v>0</v>
      </c>
    </row>
    <row r="148" spans="1:22">
      <c r="A148" s="20"/>
      <c r="B148" s="18" t="str">
        <f>'JUN''22'!B148</f>
        <v>19.06.22</v>
      </c>
      <c r="C148" s="5">
        <f>'JUN''22'!C148</f>
        <v>146</v>
      </c>
      <c r="D148" s="5">
        <f>'JUN''22'!D148</f>
        <v>636</v>
      </c>
      <c r="E148" s="26"/>
      <c r="F148" s="5">
        <f>'JUN''22'!F148</f>
        <v>59</v>
      </c>
      <c r="G148" s="63">
        <f>'JUN''22'!G148</f>
        <v>3553.51</v>
      </c>
      <c r="H148" s="63">
        <f>'JUN''22'!H148</f>
        <v>191.87</v>
      </c>
      <c r="I148" s="5">
        <f>'JUN''22'!I148</f>
        <v>2.38</v>
      </c>
      <c r="J148" s="22"/>
      <c r="K148" s="5"/>
      <c r="L148" s="5">
        <f>'JUN''22'!L148</f>
        <v>2</v>
      </c>
      <c r="M148" s="5">
        <f>'JUN''22'!M148</f>
        <v>0</v>
      </c>
      <c r="N148" s="5"/>
      <c r="O148" s="5"/>
      <c r="P148" s="5"/>
      <c r="Q148" s="5"/>
      <c r="R148" s="5"/>
      <c r="S148" s="5"/>
      <c r="T148" s="5"/>
      <c r="U148" s="5"/>
      <c r="V148" s="5">
        <f>'JUN''22'!V148</f>
        <v>0</v>
      </c>
    </row>
    <row r="149" spans="1:22">
      <c r="A149" s="20"/>
      <c r="B149" s="18" t="str">
        <f>'JUN''22'!B149</f>
        <v>19.06.22</v>
      </c>
      <c r="C149" s="5">
        <f>'JUN''22'!C149</f>
        <v>147</v>
      </c>
      <c r="D149" s="5">
        <f>'JUN''22'!D149</f>
        <v>637</v>
      </c>
      <c r="E149" s="26"/>
      <c r="F149" s="5">
        <f>'JUN''22'!F149</f>
        <v>58</v>
      </c>
      <c r="G149" s="63">
        <f>'JUN''22'!G149</f>
        <v>3385.29</v>
      </c>
      <c r="H149" s="63">
        <f>'JUN''22'!H149</f>
        <v>322.7</v>
      </c>
      <c r="I149" s="5">
        <f>'JUN''22'!I149</f>
        <v>0.99</v>
      </c>
      <c r="J149" s="22"/>
      <c r="K149" s="5"/>
      <c r="L149" s="5">
        <f>'JUN''22'!L149</f>
        <v>2</v>
      </c>
      <c r="M149" s="5">
        <f>'JUN''22'!M149</f>
        <v>55</v>
      </c>
      <c r="N149" s="5"/>
      <c r="O149" s="5"/>
      <c r="P149" s="5"/>
      <c r="Q149" s="5"/>
      <c r="R149" s="5"/>
      <c r="S149" s="5"/>
      <c r="T149" s="5"/>
      <c r="U149" s="5"/>
      <c r="V149" s="5">
        <f>'JUN''22'!V149</f>
        <v>0</v>
      </c>
    </row>
    <row r="150" spans="1:22">
      <c r="A150" s="20"/>
      <c r="B150" s="18" t="str">
        <f>'JUN''22'!B150</f>
        <v>19.06.22</v>
      </c>
      <c r="C150" s="5">
        <f>'JUN''22'!C150</f>
        <v>148</v>
      </c>
      <c r="D150" s="5">
        <f>'JUN''22'!D150</f>
        <v>638</v>
      </c>
      <c r="E150" s="26"/>
      <c r="F150" s="5">
        <f>'JUN''22'!F150</f>
        <v>58</v>
      </c>
      <c r="G150" s="63">
        <f>'JUN''22'!G150</f>
        <v>3705.8</v>
      </c>
      <c r="H150" s="63">
        <f>'JUN''22'!H150</f>
        <v>354.2</v>
      </c>
      <c r="I150" s="5">
        <f>'JUN''22'!I150</f>
        <v>0</v>
      </c>
      <c r="J150" s="22"/>
      <c r="K150" s="5"/>
      <c r="L150" s="5">
        <f>'JUN''22'!L150</f>
        <v>1</v>
      </c>
      <c r="M150" s="5">
        <f>'JUN''22'!M150</f>
        <v>45</v>
      </c>
      <c r="N150" s="5"/>
      <c r="O150" s="5"/>
      <c r="P150" s="5"/>
      <c r="Q150" s="5"/>
      <c r="R150" s="5"/>
      <c r="S150" s="5"/>
      <c r="T150" s="5"/>
      <c r="U150" s="5"/>
      <c r="V150" s="5">
        <f>'JUN''22'!V150</f>
        <v>0</v>
      </c>
    </row>
    <row r="151" spans="1:22">
      <c r="A151" s="20"/>
      <c r="B151" s="18" t="str">
        <f>'JUN''22'!B151</f>
        <v>20.06.22</v>
      </c>
      <c r="C151" s="5">
        <f>'JUN''22'!C151</f>
        <v>149</v>
      </c>
      <c r="D151" s="5">
        <f>'JUN''22'!D151</f>
        <v>639</v>
      </c>
      <c r="E151" s="26"/>
      <c r="F151" s="5">
        <f>'JUN''22'!F151</f>
        <v>58</v>
      </c>
      <c r="G151" s="63">
        <f>'JUN''22'!G151</f>
        <v>3315.18</v>
      </c>
      <c r="H151" s="63">
        <f>'JUN''22'!H151</f>
        <v>390.82</v>
      </c>
      <c r="I151" s="5">
        <f>'JUN''22'!I151</f>
        <v>0</v>
      </c>
      <c r="J151" s="22"/>
      <c r="K151" s="5"/>
      <c r="L151" s="5">
        <f>'JUN''22'!L151</f>
        <v>2</v>
      </c>
      <c r="M151" s="5">
        <f>'JUN''22'!M151</f>
        <v>20</v>
      </c>
      <c r="N151" s="5"/>
      <c r="O151" s="5"/>
      <c r="P151" s="5"/>
      <c r="Q151" s="5"/>
      <c r="R151" s="5"/>
      <c r="S151" s="5"/>
      <c r="T151" s="5"/>
      <c r="U151" s="5"/>
      <c r="V151" s="5">
        <f>'JUN''22'!V151</f>
        <v>0</v>
      </c>
    </row>
    <row r="152" spans="1:22">
      <c r="A152" s="20"/>
      <c r="B152" s="18" t="str">
        <f>'JUN''22'!B152</f>
        <v>20.06.22</v>
      </c>
      <c r="C152" s="5">
        <f>'JUN''22'!C152</f>
        <v>150</v>
      </c>
      <c r="D152" s="5">
        <f>'JUN''22'!D152</f>
        <v>640</v>
      </c>
      <c r="E152" s="26"/>
      <c r="F152" s="5">
        <f>'JUN''22'!F152</f>
        <v>58</v>
      </c>
      <c r="G152" s="63">
        <f>'JUN''22'!G152</f>
        <v>3398.82</v>
      </c>
      <c r="H152" s="63">
        <f>'JUN''22'!H152</f>
        <v>361.18</v>
      </c>
      <c r="I152" s="5">
        <f>'JUN''22'!I152</f>
        <v>0</v>
      </c>
      <c r="J152" s="22"/>
      <c r="K152" s="5"/>
      <c r="L152" s="5">
        <f>'JUN''22'!L152</f>
        <v>2</v>
      </c>
      <c r="M152" s="5">
        <f>'JUN''22'!M152</f>
        <v>20</v>
      </c>
      <c r="N152" s="5"/>
      <c r="O152" s="5"/>
      <c r="P152" s="5"/>
      <c r="Q152" s="5"/>
      <c r="R152" s="5"/>
      <c r="S152" s="5"/>
      <c r="T152" s="5"/>
      <c r="U152" s="5"/>
      <c r="V152" s="5">
        <f>'JUN''22'!V152</f>
        <v>0</v>
      </c>
    </row>
    <row r="153" spans="1:22">
      <c r="A153" s="20"/>
      <c r="B153" s="18" t="str">
        <f>'JUN''22'!B153</f>
        <v>20.06.22</v>
      </c>
      <c r="C153" s="5">
        <f>'JUN''22'!C153</f>
        <v>151</v>
      </c>
      <c r="D153" s="5">
        <f>'JUN''22'!D153</f>
        <v>641</v>
      </c>
      <c r="E153" s="26"/>
      <c r="F153" s="5">
        <f>'JUN''22'!F153</f>
        <v>59</v>
      </c>
      <c r="G153" s="63">
        <f>'JUN''22'!G153</f>
        <v>3448.05</v>
      </c>
      <c r="H153" s="63">
        <f>'JUN''22'!H153</f>
        <v>280.95</v>
      </c>
      <c r="I153" s="5">
        <f>'JUN''22'!I153</f>
        <v>0</v>
      </c>
      <c r="J153" s="22"/>
      <c r="K153" s="5"/>
      <c r="L153" s="5">
        <f>'JUN''22'!L153</f>
        <v>2</v>
      </c>
      <c r="M153" s="5">
        <f>'JUN''22'!M153</f>
        <v>20</v>
      </c>
      <c r="N153" s="5"/>
      <c r="O153" s="5"/>
      <c r="P153" s="5"/>
      <c r="Q153" s="5"/>
      <c r="R153" s="5"/>
      <c r="S153" s="5"/>
      <c r="T153" s="5"/>
      <c r="U153" s="5"/>
      <c r="V153" s="5">
        <f>'JUN''22'!V153</f>
        <v>0</v>
      </c>
    </row>
    <row r="154" spans="1:22">
      <c r="A154" s="20"/>
      <c r="B154" s="18" t="str">
        <f>'JUN''22'!B154</f>
        <v>20.06.22</v>
      </c>
      <c r="C154" s="5">
        <f>'JUN''22'!C154</f>
        <v>152</v>
      </c>
      <c r="D154" s="5">
        <f>'JUN''22'!D154</f>
        <v>642</v>
      </c>
      <c r="E154" s="26"/>
      <c r="F154" s="5">
        <f>'JUN''22'!F154</f>
        <v>57</v>
      </c>
      <c r="G154" s="63">
        <f>'JUN''22'!G154</f>
        <v>3373.49</v>
      </c>
      <c r="H154" s="63">
        <f>'JUN''22'!H154</f>
        <v>232.7</v>
      </c>
      <c r="I154" s="5">
        <f>'JUN''22'!I154</f>
        <v>1.19</v>
      </c>
      <c r="J154" s="22"/>
      <c r="K154" s="5"/>
      <c r="L154" s="5">
        <f>'JUN''22'!L154</f>
        <v>1</v>
      </c>
      <c r="M154" s="5">
        <f>'JUN''22'!M154</f>
        <v>50</v>
      </c>
      <c r="N154" s="5"/>
      <c r="O154" s="5"/>
      <c r="P154" s="5"/>
      <c r="Q154" s="5"/>
      <c r="R154" s="5"/>
      <c r="S154" s="5"/>
      <c r="T154" s="5"/>
      <c r="U154" s="5"/>
      <c r="V154" s="5">
        <f>'JUN''22'!V154</f>
        <v>0</v>
      </c>
    </row>
    <row r="155" spans="1:22">
      <c r="A155" s="20"/>
      <c r="B155" s="18" t="str">
        <f>'JUN''22'!B155</f>
        <v>20.06.22</v>
      </c>
      <c r="C155" s="5">
        <f>'JUN''22'!C155</f>
        <v>153</v>
      </c>
      <c r="D155" s="5">
        <f>'JUN''22'!D155</f>
        <v>643</v>
      </c>
      <c r="E155" s="26"/>
      <c r="F155" s="5">
        <f>'JUN''22'!F155</f>
        <v>56</v>
      </c>
      <c r="G155" s="63">
        <f>'JUN''22'!G155</f>
        <v>3226.66</v>
      </c>
      <c r="H155" s="63">
        <f>'JUN''22'!H155</f>
        <v>309.33999999999997</v>
      </c>
      <c r="I155" s="5">
        <f>'JUN''22'!I155</f>
        <v>0</v>
      </c>
      <c r="J155" s="22"/>
      <c r="K155" s="5"/>
      <c r="L155" s="5">
        <f>'JUN''22'!L155</f>
        <v>1</v>
      </c>
      <c r="M155" s="5">
        <f>'JUN''22'!M155</f>
        <v>55</v>
      </c>
      <c r="N155" s="5"/>
      <c r="O155" s="5"/>
      <c r="P155" s="5"/>
      <c r="Q155" s="5"/>
      <c r="R155" s="5"/>
      <c r="S155" s="5"/>
      <c r="T155" s="5"/>
      <c r="U155" s="5"/>
      <c r="V155" s="5">
        <f>'JUN''22'!V155</f>
        <v>0</v>
      </c>
    </row>
    <row r="156" spans="1:22">
      <c r="A156" s="20"/>
      <c r="B156" s="18" t="str">
        <f>'JUN''22'!B156</f>
        <v>20.06.22</v>
      </c>
      <c r="C156" s="5">
        <f>'JUN''22'!C156</f>
        <v>154</v>
      </c>
      <c r="D156" s="5">
        <f>'JUN''22'!D156</f>
        <v>644</v>
      </c>
      <c r="E156" s="26"/>
      <c r="F156" s="5">
        <f>'JUN''22'!F156</f>
        <v>56</v>
      </c>
      <c r="G156" s="63">
        <f>'JUN''22'!G156</f>
        <v>3185.45</v>
      </c>
      <c r="H156" s="63">
        <f>'JUN''22'!H156</f>
        <v>357.55</v>
      </c>
      <c r="I156" s="5">
        <f>'JUN''22'!I156</f>
        <v>0</v>
      </c>
      <c r="J156" s="22"/>
      <c r="K156" s="5"/>
      <c r="L156" s="5">
        <f>'JUN''22'!L156</f>
        <v>1</v>
      </c>
      <c r="M156" s="5">
        <f>'JUN''22'!M156</f>
        <v>50</v>
      </c>
      <c r="N156" s="5"/>
      <c r="O156" s="5"/>
      <c r="P156" s="5"/>
      <c r="Q156" s="5"/>
      <c r="R156" s="5"/>
      <c r="S156" s="5"/>
      <c r="T156" s="5"/>
      <c r="U156" s="5"/>
      <c r="V156" s="5">
        <f>'JUN''22'!V156</f>
        <v>0</v>
      </c>
    </row>
    <row r="157" spans="1:22">
      <c r="A157" s="20"/>
      <c r="B157" s="18" t="str">
        <f>'JUN''22'!B157</f>
        <v>20.06.22</v>
      </c>
      <c r="C157" s="5">
        <f>'JUN''22'!C157</f>
        <v>155</v>
      </c>
      <c r="D157" s="5">
        <f>'JUN''22'!D157</f>
        <v>646</v>
      </c>
      <c r="E157" s="26"/>
      <c r="F157" s="5">
        <f>'JUN''22'!F157</f>
        <v>58</v>
      </c>
      <c r="G157" s="63">
        <f>'JUN''22'!G157</f>
        <v>3283.08</v>
      </c>
      <c r="H157" s="63">
        <f>'JUN''22'!H157</f>
        <v>398.92</v>
      </c>
      <c r="I157" s="5">
        <f>'JUN''22'!I157</f>
        <v>0</v>
      </c>
      <c r="J157" s="22"/>
      <c r="K157" s="5"/>
      <c r="L157" s="5">
        <f>'JUN''22'!L157</f>
        <v>1</v>
      </c>
      <c r="M157" s="5">
        <f>'JUN''22'!M157</f>
        <v>55</v>
      </c>
      <c r="N157" s="5"/>
      <c r="O157" s="5"/>
      <c r="P157" s="5"/>
      <c r="Q157" s="5"/>
      <c r="R157" s="5"/>
      <c r="S157" s="5"/>
      <c r="T157" s="5"/>
      <c r="U157" s="5"/>
      <c r="V157" s="5">
        <f>'JUN''22'!V157</f>
        <v>0</v>
      </c>
    </row>
    <row r="158" spans="1:22">
      <c r="A158" s="20"/>
      <c r="B158" s="18" t="str">
        <f>'JUN''22'!B158</f>
        <v>20.06.22</v>
      </c>
      <c r="C158" s="5">
        <f>'JUN''22'!C158</f>
        <v>156</v>
      </c>
      <c r="D158" s="5">
        <f>'JUN''22'!D158</f>
        <v>645</v>
      </c>
      <c r="E158" s="26"/>
      <c r="F158" s="5">
        <f>'JUN''22'!F158</f>
        <v>57</v>
      </c>
      <c r="G158" s="63">
        <f>'JUN''22'!G158</f>
        <v>3577.65</v>
      </c>
      <c r="H158" s="63">
        <f>'JUN''22'!H158</f>
        <v>377.35</v>
      </c>
      <c r="I158" s="5">
        <f>'JUN''22'!I158</f>
        <v>0</v>
      </c>
      <c r="J158" s="22"/>
      <c r="K158" s="5"/>
      <c r="L158" s="5">
        <f>'JUN''22'!L158</f>
        <v>1</v>
      </c>
      <c r="M158" s="5">
        <f>'JUN''22'!M158</f>
        <v>35</v>
      </c>
      <c r="N158" s="5"/>
      <c r="O158" s="5"/>
      <c r="P158" s="5"/>
      <c r="Q158" s="5"/>
      <c r="R158" s="5"/>
      <c r="S158" s="5"/>
      <c r="T158" s="5"/>
      <c r="U158" s="5"/>
      <c r="V158" s="5">
        <f>'JUN''22'!V158</f>
        <v>0</v>
      </c>
    </row>
    <row r="159" spans="1:22">
      <c r="A159" s="20"/>
      <c r="B159" s="18" t="str">
        <f>'JUN''22'!B159</f>
        <v>20.06.22</v>
      </c>
      <c r="C159" s="5">
        <f>'JUN''22'!C159</f>
        <v>157</v>
      </c>
      <c r="D159" s="5">
        <f>'JUN''22'!D159</f>
        <v>647</v>
      </c>
      <c r="E159" s="26"/>
      <c r="F159" s="5">
        <f>'JUN''22'!F159</f>
        <v>59</v>
      </c>
      <c r="G159" s="63">
        <f>'JUN''22'!G159</f>
        <v>3451.45</v>
      </c>
      <c r="H159" s="63">
        <f>'JUN''22'!H159</f>
        <v>302.94</v>
      </c>
      <c r="I159" s="5">
        <f>'JUN''22'!I159</f>
        <v>1.39</v>
      </c>
      <c r="J159" s="22"/>
      <c r="K159" s="5"/>
      <c r="L159" s="5">
        <f>'JUN''22'!L159</f>
        <v>2</v>
      </c>
      <c r="M159" s="5">
        <f>'JUN''22'!M159</f>
        <v>40</v>
      </c>
      <c r="N159" s="5"/>
      <c r="O159" s="5"/>
      <c r="P159" s="5"/>
      <c r="Q159" s="5"/>
      <c r="R159" s="5"/>
      <c r="S159" s="5"/>
      <c r="T159" s="5"/>
      <c r="U159" s="5"/>
      <c r="V159" s="5">
        <f>'JUN''22'!V159</f>
        <v>0</v>
      </c>
    </row>
    <row r="160" spans="1:22">
      <c r="A160" s="20"/>
      <c r="B160" s="18" t="str">
        <f>'JUN''22'!B160</f>
        <v>21.06.22</v>
      </c>
      <c r="C160" s="5">
        <f>'JUN''22'!C160</f>
        <v>158</v>
      </c>
      <c r="D160" s="5">
        <f>'JUN''22'!D160</f>
        <v>648</v>
      </c>
      <c r="E160" s="26"/>
      <c r="F160" s="5">
        <f>'JUN''22'!F160</f>
        <v>57</v>
      </c>
      <c r="G160" s="63">
        <f>'JUN''22'!G160</f>
        <v>3322.49</v>
      </c>
      <c r="H160" s="63">
        <f>'JUN''22'!H160</f>
        <v>286.51</v>
      </c>
      <c r="I160" s="5">
        <f>'JUN''22'!I160</f>
        <v>0</v>
      </c>
      <c r="J160" s="22"/>
      <c r="K160" s="5"/>
      <c r="L160" s="5">
        <f>'JUN''22'!L160</f>
        <v>2</v>
      </c>
      <c r="M160" s="5">
        <f>'JUN''22'!M160</f>
        <v>15</v>
      </c>
      <c r="N160" s="5"/>
      <c r="O160" s="5"/>
      <c r="P160" s="5"/>
      <c r="Q160" s="5"/>
      <c r="R160" s="5"/>
      <c r="S160" s="5"/>
      <c r="T160" s="5"/>
      <c r="U160" s="5"/>
      <c r="V160" s="5">
        <f>'JUN''22'!V160</f>
        <v>0</v>
      </c>
    </row>
    <row r="161" spans="1:22">
      <c r="A161" s="20"/>
      <c r="B161" s="18" t="str">
        <f>'JUN''22'!B161</f>
        <v>21.06.22</v>
      </c>
      <c r="C161" s="5">
        <f>'JUN''22'!C161</f>
        <v>159</v>
      </c>
      <c r="D161" s="5">
        <f>'JUN''22'!D161</f>
        <v>649</v>
      </c>
      <c r="E161" s="26"/>
      <c r="F161" s="5">
        <f>'JUN''22'!F161</f>
        <v>59</v>
      </c>
      <c r="G161" s="63">
        <f>'JUN''22'!G161</f>
        <v>3446.42</v>
      </c>
      <c r="H161" s="63">
        <f>'JUN''22'!H161</f>
        <v>286.37</v>
      </c>
      <c r="I161" s="5">
        <f>'JUN''22'!I161</f>
        <v>0.79</v>
      </c>
      <c r="J161" s="22"/>
      <c r="K161" s="5"/>
      <c r="L161" s="5">
        <f>'JUN''22'!L161</f>
        <v>2</v>
      </c>
      <c r="M161" s="5">
        <f>'JUN''22'!M161</f>
        <v>15</v>
      </c>
      <c r="N161" s="5"/>
      <c r="O161" s="5"/>
      <c r="P161" s="5"/>
      <c r="Q161" s="5"/>
      <c r="R161" s="5"/>
      <c r="S161" s="5"/>
      <c r="T161" s="5"/>
      <c r="U161" s="5"/>
      <c r="V161" s="5">
        <f>'JUN''22'!V161</f>
        <v>0</v>
      </c>
    </row>
    <row r="162" spans="1:22">
      <c r="A162" s="20"/>
      <c r="B162" s="18" t="str">
        <f>'JUN''22'!B162</f>
        <v>21.06.22</v>
      </c>
      <c r="C162" s="5">
        <f>'JUN''22'!C162</f>
        <v>160</v>
      </c>
      <c r="D162" s="5">
        <f>'JUN''22'!D162</f>
        <v>650</v>
      </c>
      <c r="E162" s="26"/>
      <c r="F162" s="5">
        <f>'JUN''22'!F162</f>
        <v>58</v>
      </c>
      <c r="G162" s="63">
        <f>'JUN''22'!G162</f>
        <v>3424.04</v>
      </c>
      <c r="H162" s="63">
        <f>'JUN''22'!H162</f>
        <v>257.95999999999998</v>
      </c>
      <c r="I162" s="5">
        <f>'JUN''22'!I162</f>
        <v>0</v>
      </c>
      <c r="J162" s="22"/>
      <c r="K162" s="5"/>
      <c r="L162" s="5">
        <f>'JUN''22'!L162</f>
        <v>1</v>
      </c>
      <c r="M162" s="5">
        <f>'JUN''22'!M162</f>
        <v>55</v>
      </c>
      <c r="N162" s="5"/>
      <c r="O162" s="5"/>
      <c r="P162" s="5"/>
      <c r="Q162" s="5"/>
      <c r="R162" s="5"/>
      <c r="S162" s="5"/>
      <c r="T162" s="5"/>
      <c r="U162" s="5"/>
      <c r="V162" s="5">
        <f>'JUN''22'!V162</f>
        <v>0</v>
      </c>
    </row>
    <row r="163" spans="1:22">
      <c r="A163" s="20"/>
      <c r="B163" s="18" t="str">
        <f>'JUN''22'!B163</f>
        <v>21.06.22</v>
      </c>
      <c r="C163" s="5">
        <f>'JUN''22'!C163</f>
        <v>161</v>
      </c>
      <c r="D163" s="5">
        <f>'JUN''22'!D163</f>
        <v>651</v>
      </c>
      <c r="E163" s="26"/>
      <c r="F163" s="5">
        <f>'JUN''22'!F163</f>
        <v>58</v>
      </c>
      <c r="G163" s="63">
        <f>'JUN''22'!G163</f>
        <v>3411.68</v>
      </c>
      <c r="H163" s="63">
        <f>'JUN''22'!H163</f>
        <v>274.32</v>
      </c>
      <c r="I163" s="5">
        <f>'JUN''22'!I163</f>
        <v>0</v>
      </c>
      <c r="J163" s="22"/>
      <c r="K163" s="5"/>
      <c r="L163" s="5">
        <f>'JUN''22'!L163</f>
        <v>2</v>
      </c>
      <c r="M163" s="5">
        <f>'JUN''22'!M163</f>
        <v>5</v>
      </c>
      <c r="N163" s="5"/>
      <c r="O163" s="5"/>
      <c r="P163" s="5"/>
      <c r="Q163" s="5"/>
      <c r="R163" s="5"/>
      <c r="S163" s="5"/>
      <c r="T163" s="5"/>
      <c r="U163" s="5"/>
      <c r="V163" s="5">
        <f>'JUN''22'!V163</f>
        <v>0</v>
      </c>
    </row>
    <row r="164" spans="1:22">
      <c r="A164" s="20"/>
      <c r="B164" s="18" t="str">
        <f>'JUN''22'!B164</f>
        <v>21.06.22</v>
      </c>
      <c r="C164" s="5">
        <f>'JUN''22'!C164</f>
        <v>162</v>
      </c>
      <c r="D164" s="5">
        <f>'JUN''22'!D164</f>
        <v>652</v>
      </c>
      <c r="E164" s="26"/>
      <c r="F164" s="5">
        <f>'JUN''22'!F164</f>
        <v>58</v>
      </c>
      <c r="G164" s="63">
        <f>'JUN''22'!G164</f>
        <v>3387.04</v>
      </c>
      <c r="H164" s="63">
        <f>'JUN''22'!H164</f>
        <v>276.95999999999998</v>
      </c>
      <c r="I164" s="5">
        <f>'JUN''22'!I164</f>
        <v>0</v>
      </c>
      <c r="J164" s="22"/>
      <c r="K164" s="5"/>
      <c r="L164" s="5">
        <f>'JUN''22'!L164</f>
        <v>1</v>
      </c>
      <c r="M164" s="5">
        <f>'JUN''22'!M164</f>
        <v>55</v>
      </c>
      <c r="N164" s="5"/>
      <c r="O164" s="5"/>
      <c r="P164" s="5"/>
      <c r="Q164" s="5"/>
      <c r="R164" s="5"/>
      <c r="S164" s="5"/>
      <c r="T164" s="5"/>
      <c r="U164" s="5"/>
      <c r="V164" s="5">
        <f>'JUN''22'!V164</f>
        <v>0</v>
      </c>
    </row>
    <row r="165" spans="1:22">
      <c r="A165" s="20"/>
      <c r="B165" s="18" t="str">
        <f>'JUN''22'!B165</f>
        <v>21.06.22</v>
      </c>
      <c r="C165" s="5">
        <f>'JUN''22'!C165</f>
        <v>163</v>
      </c>
      <c r="D165" s="5">
        <f>'JUN''22'!D165</f>
        <v>653</v>
      </c>
      <c r="E165" s="26"/>
      <c r="F165" s="5">
        <f>'JUN''22'!F165</f>
        <v>58</v>
      </c>
      <c r="G165" s="63">
        <f>'JUN''22'!G165</f>
        <v>3381.87</v>
      </c>
      <c r="H165" s="63">
        <f>'JUN''22'!H165</f>
        <v>279.13</v>
      </c>
      <c r="I165" s="5">
        <f>'JUN''22'!I165</f>
        <v>0</v>
      </c>
      <c r="J165" s="22"/>
      <c r="K165" s="5"/>
      <c r="L165" s="5">
        <f>'JUN''22'!L165</f>
        <v>1</v>
      </c>
      <c r="M165" s="5">
        <f>'JUN''22'!M165</f>
        <v>35</v>
      </c>
      <c r="N165" s="5"/>
      <c r="O165" s="5"/>
      <c r="P165" s="5"/>
      <c r="Q165" s="5"/>
      <c r="R165" s="5"/>
      <c r="S165" s="5"/>
      <c r="T165" s="5"/>
      <c r="U165" s="5"/>
      <c r="V165" s="5">
        <f>'JUN''22'!V165</f>
        <v>0</v>
      </c>
    </row>
    <row r="166" spans="1:22">
      <c r="A166" s="20"/>
      <c r="B166" s="18" t="str">
        <f>'JUN''22'!B166</f>
        <v>21.06.22</v>
      </c>
      <c r="C166" s="5">
        <f>'JUN''22'!C166</f>
        <v>164</v>
      </c>
      <c r="D166" s="5">
        <f>'JUN''22'!D166</f>
        <v>654</v>
      </c>
      <c r="E166" s="26"/>
      <c r="F166" s="5">
        <f>'JUN''22'!F166</f>
        <v>58</v>
      </c>
      <c r="G166" s="63">
        <f>'JUN''22'!G166</f>
        <v>3698.81</v>
      </c>
      <c r="H166" s="63">
        <f>'JUN''22'!H166</f>
        <v>355.19</v>
      </c>
      <c r="I166" s="5">
        <f>'JUN''22'!I166</f>
        <v>0</v>
      </c>
      <c r="J166" s="22"/>
      <c r="K166" s="5"/>
      <c r="L166" s="5">
        <f>'JUN''22'!L166</f>
        <v>1</v>
      </c>
      <c r="M166" s="5">
        <f>'JUN''22'!M166</f>
        <v>45</v>
      </c>
      <c r="N166" s="5"/>
      <c r="O166" s="5"/>
      <c r="P166" s="5"/>
      <c r="Q166" s="5"/>
      <c r="R166" s="5"/>
      <c r="S166" s="5"/>
      <c r="T166" s="5"/>
      <c r="U166" s="5"/>
      <c r="V166" s="5">
        <f>'JUN''22'!V166</f>
        <v>0</v>
      </c>
    </row>
    <row r="167" spans="1:22">
      <c r="A167" s="20"/>
      <c r="B167" s="18" t="str">
        <f>'JUN''22'!B167</f>
        <v>21.06.22</v>
      </c>
      <c r="C167" s="5">
        <f>'JUN''22'!C167</f>
        <v>165</v>
      </c>
      <c r="D167" s="5">
        <f>'JUN''22'!D167</f>
        <v>655</v>
      </c>
      <c r="E167" s="26"/>
      <c r="F167" s="5">
        <f>'JUN''22'!F167</f>
        <v>58</v>
      </c>
      <c r="G167" s="63">
        <f>'JUN''22'!G167</f>
        <v>3438.42</v>
      </c>
      <c r="H167" s="63">
        <f>'JUN''22'!H167</f>
        <v>321.58</v>
      </c>
      <c r="I167" s="5">
        <f>'JUN''22'!I167</f>
        <v>0</v>
      </c>
      <c r="J167" s="22"/>
      <c r="K167" s="5"/>
      <c r="L167" s="5">
        <f>'JUN''22'!L167</f>
        <v>1</v>
      </c>
      <c r="M167" s="5">
        <f>'JUN''22'!M167</f>
        <v>40</v>
      </c>
      <c r="N167" s="5"/>
      <c r="O167" s="5"/>
      <c r="P167" s="5"/>
      <c r="Q167" s="5"/>
      <c r="R167" s="5"/>
      <c r="S167" s="5"/>
      <c r="T167" s="5"/>
      <c r="U167" s="5"/>
      <c r="V167" s="5">
        <f>'JUN''22'!V167</f>
        <v>0</v>
      </c>
    </row>
    <row r="168" spans="1:22">
      <c r="A168" s="20"/>
      <c r="B168" s="18" t="str">
        <f>'JUN''22'!B168</f>
        <v>21.06.22</v>
      </c>
      <c r="C168" s="5">
        <f>'JUN''22'!C168</f>
        <v>166</v>
      </c>
      <c r="D168" s="5">
        <f>'JUN''22'!D168</f>
        <v>656</v>
      </c>
      <c r="E168" s="26"/>
      <c r="F168" s="5">
        <f>'JUN''22'!F168</f>
        <v>58</v>
      </c>
      <c r="G168" s="63">
        <f>'JUN''22'!G168</f>
        <v>3404.03</v>
      </c>
      <c r="H168" s="63">
        <f>'JUN''22'!H168</f>
        <v>288.47000000000003</v>
      </c>
      <c r="I168" s="5">
        <f>'JUN''22'!I168</f>
        <v>0</v>
      </c>
      <c r="J168" s="22"/>
      <c r="K168" s="5"/>
      <c r="L168" s="5">
        <f>'JUN''22'!L168</f>
        <v>2</v>
      </c>
      <c r="M168" s="5">
        <f>'JUN''22'!M168</f>
        <v>0</v>
      </c>
      <c r="N168" s="5"/>
      <c r="O168" s="5"/>
      <c r="P168" s="5"/>
      <c r="Q168" s="5"/>
      <c r="R168" s="5"/>
      <c r="S168" s="5"/>
      <c r="T168" s="5"/>
      <c r="U168" s="5"/>
      <c r="V168" s="5">
        <f>'JUN''22'!V168</f>
        <v>0</v>
      </c>
    </row>
    <row r="169" spans="1:22">
      <c r="A169" s="20"/>
      <c r="B169" s="18" t="str">
        <f>'JUN''22'!B169</f>
        <v>21.06.22</v>
      </c>
      <c r="C169" s="5">
        <f>'JUN''22'!C169</f>
        <v>167</v>
      </c>
      <c r="D169" s="5">
        <f>'JUN''22'!D169</f>
        <v>657</v>
      </c>
      <c r="E169" s="26"/>
      <c r="F169" s="5">
        <f>'JUN''22'!F169</f>
        <v>57</v>
      </c>
      <c r="G169" s="63">
        <f>'JUN''22'!G169</f>
        <v>3367.5</v>
      </c>
      <c r="H169" s="63">
        <f>'JUN''22'!H169</f>
        <v>277.88</v>
      </c>
      <c r="I169" s="5">
        <f>'JUN''22'!I169</f>
        <v>1.38</v>
      </c>
      <c r="J169" s="22"/>
      <c r="K169" s="5"/>
      <c r="L169" s="5">
        <f>'JUN''22'!L169</f>
        <v>1</v>
      </c>
      <c r="M169" s="5">
        <f>'JUN''22'!M169</f>
        <v>50</v>
      </c>
      <c r="N169" s="5"/>
      <c r="O169" s="5"/>
      <c r="P169" s="5"/>
      <c r="Q169" s="5"/>
      <c r="R169" s="5"/>
      <c r="S169" s="5"/>
      <c r="T169" s="5"/>
      <c r="U169" s="5"/>
      <c r="V169" s="5">
        <f>'JUN''22'!V169</f>
        <v>0</v>
      </c>
    </row>
    <row r="170" spans="1:22">
      <c r="A170" s="20"/>
      <c r="B170" s="18" t="str">
        <f>'JUN''22'!B170</f>
        <v>22.06.22</v>
      </c>
      <c r="C170" s="5">
        <f>'JUN''22'!C170</f>
        <v>168</v>
      </c>
      <c r="D170" s="5">
        <f>'JUN''22'!D170</f>
        <v>658</v>
      </c>
      <c r="E170" s="26"/>
      <c r="F170" s="5">
        <f>'JUN''22'!F170</f>
        <v>59</v>
      </c>
      <c r="G170" s="63">
        <f>'JUN''22'!G170</f>
        <v>3523.42</v>
      </c>
      <c r="H170" s="63">
        <f>'JUN''22'!H170</f>
        <v>208.58</v>
      </c>
      <c r="I170" s="5">
        <f>'JUN''22'!I170</f>
        <v>0</v>
      </c>
      <c r="J170" s="22"/>
      <c r="K170" s="5"/>
      <c r="L170" s="5">
        <f>'JUN''22'!L170</f>
        <v>1</v>
      </c>
      <c r="M170" s="5">
        <f>'JUN''22'!M170</f>
        <v>45</v>
      </c>
      <c r="N170" s="5"/>
      <c r="O170" s="5"/>
      <c r="P170" s="5"/>
      <c r="Q170" s="5"/>
      <c r="R170" s="5"/>
      <c r="S170" s="5"/>
      <c r="T170" s="5"/>
      <c r="U170" s="5"/>
      <c r="V170" s="5">
        <f>'JUN''22'!V170</f>
        <v>0</v>
      </c>
    </row>
    <row r="171" spans="1:22">
      <c r="A171" s="20"/>
      <c r="B171" s="18" t="str">
        <f>'JUN''22'!B171</f>
        <v>22.06.22</v>
      </c>
      <c r="C171" s="5">
        <f>'JUN''22'!C171</f>
        <v>169</v>
      </c>
      <c r="D171" s="5">
        <f>'JUN''22'!D171</f>
        <v>659</v>
      </c>
      <c r="E171" s="26"/>
      <c r="F171" s="5">
        <f>'JUN''22'!F171</f>
        <v>57</v>
      </c>
      <c r="G171" s="63">
        <f>'JUN''22'!G171</f>
        <v>3391.85</v>
      </c>
      <c r="H171" s="63">
        <f>'JUN''22'!H171</f>
        <v>235.15</v>
      </c>
      <c r="I171" s="5">
        <f>'JUN''22'!I171</f>
        <v>0</v>
      </c>
      <c r="J171" s="22"/>
      <c r="K171" s="5"/>
      <c r="L171" s="5">
        <f>'JUN''22'!L171</f>
        <v>1</v>
      </c>
      <c r="M171" s="5">
        <f>'JUN''22'!M171</f>
        <v>50</v>
      </c>
      <c r="N171" s="5"/>
      <c r="O171" s="5"/>
      <c r="P171" s="5"/>
      <c r="Q171" s="5"/>
      <c r="R171" s="5"/>
      <c r="S171" s="5"/>
      <c r="T171" s="5"/>
      <c r="U171" s="5"/>
      <c r="V171" s="5">
        <f>'JUN''22'!V171</f>
        <v>0</v>
      </c>
    </row>
    <row r="172" spans="1:22">
      <c r="A172" s="20"/>
      <c r="B172" s="18" t="str">
        <f>'JUN''22'!B172</f>
        <v>22.06.22</v>
      </c>
      <c r="C172" s="5">
        <f>'JUN''22'!C172</f>
        <v>170</v>
      </c>
      <c r="D172" s="5">
        <f>'JUN''22'!D172</f>
        <v>660</v>
      </c>
      <c r="E172" s="26"/>
      <c r="F172" s="5">
        <f>'JUN''22'!F172</f>
        <v>57</v>
      </c>
      <c r="G172" s="63">
        <f>'JUN''22'!G172</f>
        <v>3370.26</v>
      </c>
      <c r="H172" s="63">
        <f>'JUN''22'!H172</f>
        <v>229.74</v>
      </c>
      <c r="I172" s="5">
        <f>'JUN''22'!I172</f>
        <v>0</v>
      </c>
      <c r="J172" s="22"/>
      <c r="K172" s="5"/>
      <c r="L172" s="5">
        <f>'JUN''22'!L172</f>
        <v>1</v>
      </c>
      <c r="M172" s="5">
        <f>'JUN''22'!M172</f>
        <v>45</v>
      </c>
      <c r="N172" s="5"/>
      <c r="O172" s="5"/>
      <c r="P172" s="5"/>
      <c r="Q172" s="5"/>
      <c r="R172" s="5"/>
      <c r="S172" s="5"/>
      <c r="T172" s="5"/>
      <c r="U172" s="5"/>
      <c r="V172" s="5">
        <f>'JUN''22'!V172</f>
        <v>0</v>
      </c>
    </row>
    <row r="173" spans="1:22">
      <c r="A173" s="20"/>
      <c r="B173" s="18" t="str">
        <f>'JUN''22'!B173</f>
        <v>22.06.22</v>
      </c>
      <c r="C173" s="5">
        <f>'JUN''22'!C173</f>
        <v>171</v>
      </c>
      <c r="D173" s="5">
        <f>'JUN''22'!D173</f>
        <v>661</v>
      </c>
      <c r="E173" s="26"/>
      <c r="F173" s="5">
        <f>'JUN''22'!F173</f>
        <v>57</v>
      </c>
      <c r="G173" s="63">
        <f>'JUN''22'!G173</f>
        <v>3336.63</v>
      </c>
      <c r="H173" s="63">
        <f>'JUN''22'!H173</f>
        <v>272.37</v>
      </c>
      <c r="I173" s="5">
        <f>'JUN''22'!I173</f>
        <v>0</v>
      </c>
      <c r="J173" s="22"/>
      <c r="K173" s="5"/>
      <c r="L173" s="5">
        <f>'JUN''22'!L173</f>
        <v>1</v>
      </c>
      <c r="M173" s="5">
        <f>'JUN''22'!M173</f>
        <v>35</v>
      </c>
      <c r="N173" s="5"/>
      <c r="O173" s="5"/>
      <c r="P173" s="5"/>
      <c r="Q173" s="5"/>
      <c r="R173" s="5"/>
      <c r="S173" s="5"/>
      <c r="T173" s="5"/>
      <c r="U173" s="5"/>
      <c r="V173" s="5">
        <f>'JUN''22'!V173</f>
        <v>0</v>
      </c>
    </row>
    <row r="174" spans="1:22">
      <c r="A174" s="20"/>
      <c r="B174" s="18" t="str">
        <f>'JUN''22'!B174</f>
        <v>22.06.22</v>
      </c>
      <c r="C174" s="5">
        <f>'JUN''22'!C174</f>
        <v>172</v>
      </c>
      <c r="D174" s="5">
        <f>'JUN''22'!D174</f>
        <v>662</v>
      </c>
      <c r="E174" s="26"/>
      <c r="F174" s="5">
        <f>'JUN''22'!F174</f>
        <v>58</v>
      </c>
      <c r="G174" s="63">
        <f>'JUN''22'!G174</f>
        <v>3688.6</v>
      </c>
      <c r="H174" s="63">
        <f>'JUN''22'!H174</f>
        <v>371.4</v>
      </c>
      <c r="I174" s="5">
        <f>'JUN''22'!I174</f>
        <v>0</v>
      </c>
      <c r="J174" s="22"/>
      <c r="K174" s="5"/>
      <c r="L174" s="5">
        <f>'JUN''22'!L174</f>
        <v>2</v>
      </c>
      <c r="M174" s="5">
        <f>'JUN''22'!M174</f>
        <v>15</v>
      </c>
      <c r="N174" s="5"/>
      <c r="O174" s="5"/>
      <c r="P174" s="5"/>
      <c r="Q174" s="5"/>
      <c r="R174" s="5"/>
      <c r="S174" s="5"/>
      <c r="T174" s="5"/>
      <c r="U174" s="5"/>
      <c r="V174" s="5">
        <f>'JUN''22'!V174</f>
        <v>0</v>
      </c>
    </row>
    <row r="175" spans="1:22">
      <c r="A175" s="20"/>
      <c r="B175" s="18" t="str">
        <f>'JUN''22'!B175</f>
        <v>22.06.22</v>
      </c>
      <c r="C175" s="5">
        <f>'JUN''22'!C175</f>
        <v>173</v>
      </c>
      <c r="D175" s="5">
        <f>'JUN''22'!D175</f>
        <v>663</v>
      </c>
      <c r="E175" s="26"/>
      <c r="F175" s="5">
        <f>'JUN''22'!F175</f>
        <v>59</v>
      </c>
      <c r="G175" s="63">
        <f>'JUN''22'!G175</f>
        <v>3503.25</v>
      </c>
      <c r="H175" s="63">
        <f>'JUN''22'!H175</f>
        <v>225.75</v>
      </c>
      <c r="I175" s="5">
        <f>'JUN''22'!I175</f>
        <v>0</v>
      </c>
      <c r="J175" s="22"/>
      <c r="K175" s="5"/>
      <c r="L175" s="5">
        <f>'JUN''22'!L175</f>
        <v>1</v>
      </c>
      <c r="M175" s="5">
        <f>'JUN''22'!M175</f>
        <v>50</v>
      </c>
      <c r="N175" s="5"/>
      <c r="O175" s="5"/>
      <c r="P175" s="5"/>
      <c r="Q175" s="5"/>
      <c r="R175" s="5"/>
      <c r="S175" s="5"/>
      <c r="T175" s="5"/>
      <c r="U175" s="5"/>
      <c r="V175" s="5">
        <f>'JUN''22'!V175</f>
        <v>0</v>
      </c>
    </row>
    <row r="176" spans="1:22">
      <c r="A176" s="20"/>
      <c r="B176" s="18" t="str">
        <f>'JUN''22'!B176</f>
        <v>22.06.22</v>
      </c>
      <c r="C176" s="5">
        <f>'JUN''22'!C176</f>
        <v>174</v>
      </c>
      <c r="D176" s="5">
        <f>'JUN''22'!D176</f>
        <v>664</v>
      </c>
      <c r="E176" s="26"/>
      <c r="F176" s="5">
        <f>'JUN''22'!F176</f>
        <v>58</v>
      </c>
      <c r="G176" s="63">
        <f>'JUN''22'!G176</f>
        <v>3259.83</v>
      </c>
      <c r="H176" s="63">
        <f>'JUN''22'!H176</f>
        <v>413.17</v>
      </c>
      <c r="I176" s="5">
        <f>'JUN''22'!I176</f>
        <v>0</v>
      </c>
      <c r="J176" s="22"/>
      <c r="K176" s="5"/>
      <c r="L176" s="5">
        <f>'JUN''22'!L176</f>
        <v>2</v>
      </c>
      <c r="M176" s="5">
        <f>'JUN''22'!M176</f>
        <v>5</v>
      </c>
      <c r="N176" s="5"/>
      <c r="O176" s="5"/>
      <c r="P176" s="5"/>
      <c r="Q176" s="5"/>
      <c r="R176" s="5"/>
      <c r="S176" s="5"/>
      <c r="T176" s="5"/>
      <c r="U176" s="5"/>
      <c r="V176" s="5">
        <f>'JUN''22'!V176</f>
        <v>0</v>
      </c>
    </row>
    <row r="177" spans="1:22">
      <c r="A177" s="20"/>
      <c r="B177" s="18" t="str">
        <f>'JUN''22'!B177</f>
        <v>22.06.22</v>
      </c>
      <c r="C177" s="5">
        <f>'JUN''22'!C177</f>
        <v>175</v>
      </c>
      <c r="D177" s="5">
        <f>'JUN''22'!D177</f>
        <v>665</v>
      </c>
      <c r="E177" s="26"/>
      <c r="F177" s="5">
        <f>'JUN''22'!F177</f>
        <v>58</v>
      </c>
      <c r="G177" s="63">
        <f>'JUN''22'!G177</f>
        <v>3328.92</v>
      </c>
      <c r="H177" s="63">
        <f>'JUN''22'!H177</f>
        <v>351.08</v>
      </c>
      <c r="I177" s="5">
        <f>'JUN''22'!I177</f>
        <v>0</v>
      </c>
      <c r="J177" s="22"/>
      <c r="K177" s="5"/>
      <c r="L177" s="5">
        <f>'JUN''22'!L177</f>
        <v>2</v>
      </c>
      <c r="M177" s="5">
        <f>'JUN''22'!M177</f>
        <v>10</v>
      </c>
      <c r="N177" s="5"/>
      <c r="O177" s="5"/>
      <c r="P177" s="5"/>
      <c r="Q177" s="5"/>
      <c r="R177" s="5"/>
      <c r="S177" s="5"/>
      <c r="T177" s="5"/>
      <c r="U177" s="5"/>
      <c r="V177" s="5">
        <f>'JUN''22'!V177</f>
        <v>0</v>
      </c>
    </row>
    <row r="178" spans="1:22">
      <c r="A178" s="20"/>
      <c r="B178" s="18" t="str">
        <f>'JUN''22'!B178</f>
        <v>23.06.22</v>
      </c>
      <c r="C178" s="5">
        <f>'JUN''22'!C178</f>
        <v>176</v>
      </c>
      <c r="D178" s="5">
        <f>'JUN''22'!D178</f>
        <v>666</v>
      </c>
      <c r="E178" s="26"/>
      <c r="F178" s="5">
        <f>'JUN''22'!F178</f>
        <v>57</v>
      </c>
      <c r="G178" s="63">
        <f>'JUN''22'!G178</f>
        <v>3327.25</v>
      </c>
      <c r="H178" s="63">
        <f>'JUN''22'!H178</f>
        <v>283.75</v>
      </c>
      <c r="I178" s="5">
        <f>'JUN''22'!I178</f>
        <v>0</v>
      </c>
      <c r="J178" s="22"/>
      <c r="K178" s="5"/>
      <c r="L178" s="5">
        <f>'JUN''22'!L178</f>
        <v>2</v>
      </c>
      <c r="M178" s="5">
        <f>'JUN''22'!M178</f>
        <v>10</v>
      </c>
      <c r="N178" s="5"/>
      <c r="O178" s="5"/>
      <c r="P178" s="5"/>
      <c r="Q178" s="5"/>
      <c r="R178" s="5"/>
      <c r="S178" s="5"/>
      <c r="T178" s="5"/>
      <c r="U178" s="5"/>
      <c r="V178" s="5">
        <f>'JUN''22'!V178</f>
        <v>0</v>
      </c>
    </row>
    <row r="179" spans="1:22">
      <c r="A179" s="20"/>
      <c r="B179" s="18" t="str">
        <f>'JUN''22'!B179</f>
        <v>23.06.22</v>
      </c>
      <c r="C179" s="5">
        <f>'JUN''22'!C179</f>
        <v>177</v>
      </c>
      <c r="D179" s="5">
        <f>'JUN''22'!D179</f>
        <v>667</v>
      </c>
      <c r="E179" s="26"/>
      <c r="F179" s="5">
        <f>'JUN''22'!F179</f>
        <v>56</v>
      </c>
      <c r="G179" s="63">
        <f>'JUN''22'!G179</f>
        <v>3524.65</v>
      </c>
      <c r="H179" s="63">
        <f>'JUN''22'!H179</f>
        <v>360.35</v>
      </c>
      <c r="I179" s="5">
        <f>'JUN''22'!I179</f>
        <v>0</v>
      </c>
      <c r="J179" s="22"/>
      <c r="K179" s="5"/>
      <c r="L179" s="5">
        <f>'JUN''22'!L179</f>
        <v>2</v>
      </c>
      <c r="M179" s="5">
        <f>'JUN''22'!M179</f>
        <v>10</v>
      </c>
      <c r="N179" s="5"/>
      <c r="O179" s="5"/>
      <c r="P179" s="5"/>
      <c r="Q179" s="5"/>
      <c r="R179" s="5"/>
      <c r="S179" s="5"/>
      <c r="T179" s="5"/>
      <c r="U179" s="5"/>
      <c r="V179" s="5">
        <f>'JUN''22'!V179</f>
        <v>0</v>
      </c>
    </row>
    <row r="180" spans="1:22">
      <c r="A180" s="20"/>
      <c r="B180" s="18" t="str">
        <f>'JUN''22'!B180</f>
        <v>23.06.22</v>
      </c>
      <c r="C180" s="5">
        <f>'JUN''22'!C180</f>
        <v>178</v>
      </c>
      <c r="D180" s="5">
        <f>'JUN''22'!D180</f>
        <v>668</v>
      </c>
      <c r="E180" s="26"/>
      <c r="F180" s="5">
        <f>'JUN''22'!F180</f>
        <v>58</v>
      </c>
      <c r="G180" s="63">
        <f>'JUN''22'!G180</f>
        <v>3379.62</v>
      </c>
      <c r="H180" s="63">
        <f>'JUN''22'!H180</f>
        <v>380.38</v>
      </c>
      <c r="I180" s="5">
        <f>'JUN''22'!I180</f>
        <v>0</v>
      </c>
      <c r="J180" s="22"/>
      <c r="K180" s="5"/>
      <c r="L180" s="5">
        <f>'JUN''22'!L180</f>
        <v>2</v>
      </c>
      <c r="M180" s="5">
        <f>'JUN''22'!M180</f>
        <v>10</v>
      </c>
      <c r="N180" s="5"/>
      <c r="O180" s="5"/>
      <c r="P180" s="5"/>
      <c r="Q180" s="5"/>
      <c r="R180" s="5"/>
      <c r="S180" s="5"/>
      <c r="T180" s="5"/>
      <c r="U180" s="5"/>
      <c r="V180" s="5">
        <f>'JUN''22'!V180</f>
        <v>0</v>
      </c>
    </row>
    <row r="181" spans="1:22">
      <c r="A181" s="20"/>
      <c r="B181" s="18" t="str">
        <f>'JUN''22'!B181</f>
        <v>23.06.22</v>
      </c>
      <c r="C181" s="5">
        <f>'JUN''22'!C181</f>
        <v>179</v>
      </c>
      <c r="D181" s="5">
        <f>'JUN''22'!D181</f>
        <v>669</v>
      </c>
      <c r="E181" s="26"/>
      <c r="F181" s="5">
        <f>'JUN''22'!F181</f>
        <v>58</v>
      </c>
      <c r="G181" s="63">
        <f>'JUN''22'!G181</f>
        <v>3615.01</v>
      </c>
      <c r="H181" s="63">
        <f>'JUN''22'!H181</f>
        <v>438.99</v>
      </c>
      <c r="I181" s="5">
        <f>'JUN''22'!I181</f>
        <v>0</v>
      </c>
      <c r="J181" s="22"/>
      <c r="K181" s="5"/>
      <c r="L181" s="5">
        <f>'JUN''22'!L181</f>
        <v>1</v>
      </c>
      <c r="M181" s="5">
        <f>'JUN''22'!M181</f>
        <v>50</v>
      </c>
      <c r="N181" s="5"/>
      <c r="O181" s="5"/>
      <c r="P181" s="5"/>
      <c r="Q181" s="5"/>
      <c r="R181" s="5"/>
      <c r="S181" s="5"/>
      <c r="T181" s="5"/>
      <c r="U181" s="5"/>
      <c r="V181" s="5">
        <f>'JUN''22'!V181</f>
        <v>0</v>
      </c>
    </row>
    <row r="182" spans="1:22">
      <c r="A182" s="20"/>
      <c r="B182" s="18" t="str">
        <f>'JUN''22'!B182</f>
        <v>23.06.22</v>
      </c>
      <c r="C182" s="5">
        <f>'JUN''22'!C182</f>
        <v>180</v>
      </c>
      <c r="D182" s="5">
        <f>'JUN''22'!D182</f>
        <v>670</v>
      </c>
      <c r="E182" s="26"/>
      <c r="F182" s="5">
        <f>'JUN''22'!F182</f>
        <v>56</v>
      </c>
      <c r="G182" s="63">
        <f>'JUN''22'!G182</f>
        <v>3308.22</v>
      </c>
      <c r="H182" s="63">
        <f>'JUN''22'!H182</f>
        <v>277.77999999999997</v>
      </c>
      <c r="I182" s="5">
        <f>'JUN''22'!I182</f>
        <v>0</v>
      </c>
      <c r="J182" s="22"/>
      <c r="K182" s="5"/>
      <c r="L182" s="5">
        <f>'JUN''22'!L182</f>
        <v>1</v>
      </c>
      <c r="M182" s="5">
        <f>'JUN''22'!M182</f>
        <v>35</v>
      </c>
      <c r="N182" s="5"/>
      <c r="O182" s="5"/>
      <c r="P182" s="5"/>
      <c r="Q182" s="5"/>
      <c r="R182" s="5"/>
      <c r="S182" s="5"/>
      <c r="T182" s="5"/>
      <c r="U182" s="5"/>
      <c r="V182" s="5">
        <f>'JUN''22'!V182</f>
        <v>0</v>
      </c>
    </row>
    <row r="183" spans="1:22">
      <c r="A183" s="20"/>
      <c r="B183" s="18" t="str">
        <f>'JUN''22'!B183</f>
        <v>23.06.22</v>
      </c>
      <c r="C183" s="5">
        <f>'JUN''22'!C183</f>
        <v>181</v>
      </c>
      <c r="D183" s="5">
        <f>'JUN''22'!D183</f>
        <v>671</v>
      </c>
      <c r="E183" s="26"/>
      <c r="F183" s="5">
        <f>'JUN''22'!F183</f>
        <v>57</v>
      </c>
      <c r="G183" s="63">
        <f>'JUN''22'!G183</f>
        <v>3369.3</v>
      </c>
      <c r="H183" s="63">
        <f>'JUN''22'!H183</f>
        <v>236.7</v>
      </c>
      <c r="I183" s="5">
        <f>'JUN''22'!I183</f>
        <v>0</v>
      </c>
      <c r="J183" s="22"/>
      <c r="K183" s="5"/>
      <c r="L183" s="5">
        <f>'JUN''22'!L183</f>
        <v>1</v>
      </c>
      <c r="M183" s="5">
        <f>'JUN''22'!M183</f>
        <v>55</v>
      </c>
      <c r="N183" s="5"/>
      <c r="O183" s="5"/>
      <c r="P183" s="5"/>
      <c r="Q183" s="5"/>
      <c r="R183" s="5"/>
      <c r="S183" s="5"/>
      <c r="T183" s="5"/>
      <c r="U183" s="5"/>
      <c r="V183" s="5">
        <f>'JUN''22'!V183</f>
        <v>0</v>
      </c>
    </row>
    <row r="184" spans="1:22">
      <c r="A184" s="20"/>
      <c r="B184" s="18" t="str">
        <f>'JUN''22'!B184</f>
        <v>23.06.22</v>
      </c>
      <c r="C184" s="5">
        <f>'JUN''22'!C184</f>
        <v>182</v>
      </c>
      <c r="D184" s="5">
        <f>'JUN''22'!D184</f>
        <v>672</v>
      </c>
      <c r="E184" s="26"/>
      <c r="F184" s="5">
        <f>'JUN''22'!F184</f>
        <v>57</v>
      </c>
      <c r="G184" s="63">
        <f>'JUN''22'!G184</f>
        <v>3386.24</v>
      </c>
      <c r="H184" s="63">
        <f>'JUN''22'!H184</f>
        <v>244.96</v>
      </c>
      <c r="I184" s="5">
        <f>'JUN''22'!I184</f>
        <v>1.19</v>
      </c>
      <c r="J184" s="22"/>
      <c r="K184" s="5"/>
      <c r="L184" s="5">
        <f>'JUN''22'!L184</f>
        <v>2</v>
      </c>
      <c r="M184" s="5">
        <f>'JUN''22'!M184</f>
        <v>45</v>
      </c>
      <c r="N184" s="5"/>
      <c r="O184" s="5"/>
      <c r="P184" s="5"/>
      <c r="Q184" s="5"/>
      <c r="R184" s="5"/>
      <c r="S184" s="5"/>
      <c r="T184" s="5"/>
      <c r="U184" s="5"/>
      <c r="V184" s="5">
        <f>'JUN''22'!V184</f>
        <v>0</v>
      </c>
    </row>
    <row r="185" spans="1:22">
      <c r="A185" s="20"/>
      <c r="B185" s="18" t="str">
        <f>'JUN''22'!B185</f>
        <v>23.06.22</v>
      </c>
      <c r="C185" s="5">
        <f>'JUN''22'!C185</f>
        <v>183</v>
      </c>
      <c r="D185" s="5">
        <f>'JUN''22'!D185</f>
        <v>673</v>
      </c>
      <c r="E185" s="26"/>
      <c r="F185" s="5">
        <f>'JUN''22'!F185</f>
        <v>58</v>
      </c>
      <c r="G185" s="63">
        <f>'JUN''22'!G185</f>
        <v>3401.84</v>
      </c>
      <c r="H185" s="63">
        <f>'JUN''22'!H185</f>
        <v>262.16000000000003</v>
      </c>
      <c r="I185" s="5">
        <f>'JUN''22'!I185</f>
        <v>0</v>
      </c>
      <c r="J185" s="22"/>
      <c r="K185" s="5"/>
      <c r="L185" s="5">
        <f>'JUN''22'!L185</f>
        <v>2</v>
      </c>
      <c r="M185" s="5">
        <f>'JUN''22'!M185</f>
        <v>10</v>
      </c>
      <c r="N185" s="5"/>
      <c r="O185" s="5"/>
      <c r="P185" s="5"/>
      <c r="Q185" s="5"/>
      <c r="R185" s="5"/>
      <c r="S185" s="5"/>
      <c r="T185" s="5"/>
      <c r="U185" s="5"/>
      <c r="V185" s="5">
        <f>'JUN''22'!V185</f>
        <v>0</v>
      </c>
    </row>
    <row r="186" spans="1:22">
      <c r="A186" s="20"/>
      <c r="B186" s="18" t="str">
        <f>'JUN''22'!B186</f>
        <v>23.06.22</v>
      </c>
      <c r="C186" s="5">
        <f>'JUN''22'!C186</f>
        <v>184</v>
      </c>
      <c r="D186" s="5">
        <f>'JUN''22'!D186</f>
        <v>674</v>
      </c>
      <c r="E186" s="26"/>
      <c r="F186" s="5">
        <f>'JUN''22'!F186</f>
        <v>57</v>
      </c>
      <c r="G186" s="63">
        <f>'JUN''22'!G186</f>
        <v>3311.66</v>
      </c>
      <c r="H186" s="63">
        <f>'JUN''22'!H186</f>
        <v>288.33999999999997</v>
      </c>
      <c r="I186" s="5">
        <f>'JUN''22'!I186</f>
        <v>0</v>
      </c>
      <c r="J186" s="22"/>
      <c r="K186" s="5"/>
      <c r="L186" s="5">
        <f>'JUN''22'!L186</f>
        <v>2</v>
      </c>
      <c r="M186" s="5">
        <f>'JUN''22'!M186</f>
        <v>25</v>
      </c>
      <c r="N186" s="5"/>
      <c r="O186" s="5"/>
      <c r="P186" s="5"/>
      <c r="Q186" s="5"/>
      <c r="R186" s="5"/>
      <c r="S186" s="5"/>
      <c r="T186" s="5"/>
      <c r="U186" s="5"/>
      <c r="V186" s="5">
        <f>'JUN''22'!V186</f>
        <v>0</v>
      </c>
    </row>
    <row r="187" spans="1:22">
      <c r="A187" s="20"/>
      <c r="B187" s="18" t="str">
        <f>'JUN''22'!B187</f>
        <v>24.06.22</v>
      </c>
      <c r="C187" s="5">
        <f>'JUN''22'!C187</f>
        <v>185</v>
      </c>
      <c r="D187" s="5">
        <f>'JUN''22'!D187</f>
        <v>675</v>
      </c>
      <c r="E187" s="26"/>
      <c r="F187" s="5">
        <f>'JUN''22'!F187</f>
        <v>59</v>
      </c>
      <c r="G187" s="63">
        <f>'JUN''22'!G187</f>
        <v>3425.24</v>
      </c>
      <c r="H187" s="63">
        <f>'JUN''22'!H187</f>
        <v>300.95</v>
      </c>
      <c r="I187" s="5">
        <f>'JUN''22'!I187</f>
        <v>0.19</v>
      </c>
      <c r="J187" s="22"/>
      <c r="K187" s="5"/>
      <c r="L187" s="5">
        <f>'JUN''22'!L187</f>
        <v>2</v>
      </c>
      <c r="M187" s="5">
        <f>'JUN''22'!M187</f>
        <v>0</v>
      </c>
      <c r="N187" s="5"/>
      <c r="O187" s="5"/>
      <c r="P187" s="5"/>
      <c r="Q187" s="5"/>
      <c r="R187" s="5"/>
      <c r="S187" s="5"/>
      <c r="T187" s="5"/>
      <c r="U187" s="5"/>
      <c r="V187" s="5">
        <f>'JUN''22'!V187</f>
        <v>0</v>
      </c>
    </row>
    <row r="188" spans="1:22">
      <c r="A188" s="20"/>
      <c r="B188" s="18" t="str">
        <f>'JUN''22'!B188</f>
        <v>24.06.22</v>
      </c>
      <c r="C188" s="5">
        <f>'JUN''22'!C188</f>
        <v>186</v>
      </c>
      <c r="D188" s="5">
        <f>'JUN''22'!D188</f>
        <v>676</v>
      </c>
      <c r="E188" s="26"/>
      <c r="F188" s="5">
        <f>'JUN''22'!F188</f>
        <v>57</v>
      </c>
      <c r="G188" s="63">
        <f>'JUN''22'!G188</f>
        <v>3389.88</v>
      </c>
      <c r="H188" s="63">
        <f>'JUN''22'!H188</f>
        <v>208.31</v>
      </c>
      <c r="I188" s="5">
        <f>'JUN''22'!I188</f>
        <v>0.19</v>
      </c>
      <c r="J188" s="22"/>
      <c r="K188" s="5"/>
      <c r="L188" s="5">
        <f>'JUN''22'!L188</f>
        <v>1</v>
      </c>
      <c r="M188" s="5">
        <f>'JUN''22'!M188</f>
        <v>55</v>
      </c>
      <c r="N188" s="5"/>
      <c r="O188" s="5"/>
      <c r="P188" s="5"/>
      <c r="Q188" s="5"/>
      <c r="R188" s="5"/>
      <c r="S188" s="5"/>
      <c r="T188" s="5"/>
      <c r="U188" s="5"/>
      <c r="V188" s="5">
        <f>'JUN''22'!V188</f>
        <v>0</v>
      </c>
    </row>
    <row r="189" spans="1:22">
      <c r="A189" s="20"/>
      <c r="B189" s="18" t="str">
        <f>'JUN''22'!B189</f>
        <v>24.06.22</v>
      </c>
      <c r="C189" s="5">
        <f>'JUN''22'!C189</f>
        <v>187</v>
      </c>
      <c r="D189" s="5">
        <f>'JUN''22'!D189</f>
        <v>677</v>
      </c>
      <c r="E189" s="26"/>
      <c r="F189" s="5">
        <f>'JUN''22'!F189</f>
        <v>58</v>
      </c>
      <c r="G189" s="63">
        <f>'JUN''22'!G189</f>
        <v>3438.23</v>
      </c>
      <c r="H189" s="63">
        <f>'JUN''22'!H189</f>
        <v>230.77</v>
      </c>
      <c r="I189" s="5">
        <f>'JUN''22'!I189</f>
        <v>0</v>
      </c>
      <c r="J189" s="22"/>
      <c r="K189" s="5"/>
      <c r="L189" s="5">
        <f>'JUN''22'!L189</f>
        <v>1</v>
      </c>
      <c r="M189" s="5">
        <f>'JUN''22'!M189</f>
        <v>45</v>
      </c>
      <c r="N189" s="5"/>
      <c r="O189" s="5"/>
      <c r="P189" s="5"/>
      <c r="Q189" s="5"/>
      <c r="R189" s="5"/>
      <c r="S189" s="5"/>
      <c r="T189" s="5"/>
      <c r="U189" s="5"/>
      <c r="V189" s="5">
        <f>'JUN''22'!V189</f>
        <v>0</v>
      </c>
    </row>
    <row r="190" spans="1:22">
      <c r="A190" s="20"/>
      <c r="B190" s="18" t="str">
        <f>'JUN''22'!B190</f>
        <v>24.06.22</v>
      </c>
      <c r="C190" s="5">
        <f>'JUN''22'!C190</f>
        <v>188</v>
      </c>
      <c r="D190" s="5">
        <f>'JUN''22'!D190</f>
        <v>678</v>
      </c>
      <c r="E190" s="26"/>
      <c r="F190" s="5">
        <f>'JUN''22'!F190</f>
        <v>58</v>
      </c>
      <c r="G190" s="63">
        <f>'JUN''22'!G190</f>
        <v>3433.08</v>
      </c>
      <c r="H190" s="63">
        <f>'JUN''22'!H190</f>
        <v>252.92</v>
      </c>
      <c r="I190" s="5">
        <f>'JUN''22'!I190</f>
        <v>0</v>
      </c>
      <c r="J190" s="22"/>
      <c r="K190" s="5"/>
      <c r="L190" s="5">
        <f>'JUN''22'!L190</f>
        <v>1</v>
      </c>
      <c r="M190" s="5">
        <f>'JUN''22'!M190</f>
        <v>45</v>
      </c>
      <c r="N190" s="5"/>
      <c r="O190" s="5"/>
      <c r="P190" s="5"/>
      <c r="Q190" s="5"/>
      <c r="R190" s="5"/>
      <c r="S190" s="5"/>
      <c r="T190" s="5"/>
      <c r="U190" s="5"/>
      <c r="V190" s="5">
        <f>'JUN''22'!V190</f>
        <v>0</v>
      </c>
    </row>
    <row r="191" spans="1:22">
      <c r="A191" s="20"/>
      <c r="B191" s="18" t="str">
        <f>'JUN''22'!B191</f>
        <v>24.06.22</v>
      </c>
      <c r="C191" s="5">
        <f>'JUN''22'!C191</f>
        <v>189</v>
      </c>
      <c r="D191" s="5">
        <f>'JUN''22'!D191</f>
        <v>679</v>
      </c>
      <c r="E191" s="26"/>
      <c r="F191" s="5">
        <f>'JUN''22'!F191</f>
        <v>58</v>
      </c>
      <c r="G191" s="63">
        <f>'JUN''22'!G191</f>
        <v>3698.8</v>
      </c>
      <c r="H191" s="63">
        <f>'JUN''22'!H191</f>
        <v>361.2</v>
      </c>
      <c r="I191" s="5">
        <f>'JUN''22'!I191</f>
        <v>0</v>
      </c>
      <c r="J191" s="22"/>
      <c r="K191" s="5"/>
      <c r="L191" s="5">
        <f>'JUN''22'!L191</f>
        <v>1</v>
      </c>
      <c r="M191" s="5">
        <f>'JUN''22'!M191</f>
        <v>45</v>
      </c>
      <c r="N191" s="5"/>
      <c r="O191" s="5"/>
      <c r="P191" s="5"/>
      <c r="Q191" s="5"/>
      <c r="R191" s="5"/>
      <c r="S191" s="5"/>
      <c r="T191" s="5"/>
      <c r="U191" s="5"/>
      <c r="V191" s="5">
        <f>'JUN''22'!V191</f>
        <v>0</v>
      </c>
    </row>
    <row r="192" spans="1:22">
      <c r="A192" s="20"/>
      <c r="B192" s="18" t="str">
        <f>'JUN''22'!B192</f>
        <v>24.06.22</v>
      </c>
      <c r="C192" s="5">
        <f>'JUN''22'!C192</f>
        <v>190</v>
      </c>
      <c r="D192" s="5">
        <f>'JUN''22'!D192</f>
        <v>680</v>
      </c>
      <c r="E192" s="26"/>
      <c r="F192" s="5">
        <f>'JUN''22'!F192</f>
        <v>57</v>
      </c>
      <c r="G192" s="63">
        <f>'JUN''22'!G192</f>
        <v>3362.65</v>
      </c>
      <c r="H192" s="63">
        <f>'JUN''22'!H192</f>
        <v>238.35</v>
      </c>
      <c r="I192" s="5">
        <f>'JUN''22'!I192</f>
        <v>0</v>
      </c>
      <c r="J192" s="22"/>
      <c r="K192" s="5"/>
      <c r="L192" s="5">
        <f>'JUN''22'!L192</f>
        <v>1</v>
      </c>
      <c r="M192" s="5">
        <f>'JUN''22'!M192</f>
        <v>50</v>
      </c>
      <c r="N192" s="5"/>
      <c r="O192" s="5"/>
      <c r="P192" s="5"/>
      <c r="Q192" s="5"/>
      <c r="R192" s="5"/>
      <c r="S192" s="5"/>
      <c r="T192" s="5"/>
      <c r="U192" s="5"/>
      <c r="V192" s="5">
        <f>'JUN''22'!V192</f>
        <v>0</v>
      </c>
    </row>
    <row r="193" spans="1:22">
      <c r="A193" s="20"/>
      <c r="B193" s="18" t="str">
        <f>'JUN''22'!B193</f>
        <v>24.06.22</v>
      </c>
      <c r="C193" s="5">
        <f>'JUN''22'!C193</f>
        <v>191</v>
      </c>
      <c r="D193" s="5">
        <f>'JUN''22'!D193</f>
        <v>681</v>
      </c>
      <c r="E193" s="26"/>
      <c r="F193" s="5">
        <f>'JUN''22'!F193</f>
        <v>58</v>
      </c>
      <c r="G193" s="63">
        <f>'JUN''22'!G193</f>
        <v>3412.03</v>
      </c>
      <c r="H193" s="63">
        <f>'JUN''22'!H193</f>
        <v>260.97000000000003</v>
      </c>
      <c r="I193" s="5">
        <f>'JUN''22'!I193</f>
        <v>0</v>
      </c>
      <c r="J193" s="22"/>
      <c r="K193" s="5"/>
      <c r="L193" s="5">
        <f>'JUN''22'!L193</f>
        <v>1</v>
      </c>
      <c r="M193" s="5">
        <f>'JUN''22'!M193</f>
        <v>45</v>
      </c>
      <c r="N193" s="5"/>
      <c r="O193" s="5"/>
      <c r="P193" s="5"/>
      <c r="Q193" s="5"/>
      <c r="R193" s="5"/>
      <c r="S193" s="5"/>
      <c r="T193" s="5"/>
      <c r="U193" s="5"/>
      <c r="V193" s="5">
        <f>'JUN''22'!V193</f>
        <v>0</v>
      </c>
    </row>
    <row r="194" spans="1:22">
      <c r="A194" s="20"/>
      <c r="B194" s="18" t="str">
        <f>'JUN''22'!B194</f>
        <v>24.06.22</v>
      </c>
      <c r="C194" s="5">
        <f>'JUN''22'!C194</f>
        <v>192</v>
      </c>
      <c r="D194" s="5">
        <f>'JUN''22'!D194</f>
        <v>682</v>
      </c>
      <c r="E194" s="26"/>
      <c r="F194" s="5">
        <f>'JUN''22'!F194</f>
        <v>57</v>
      </c>
      <c r="G194" s="63">
        <f>'JUN''22'!G194</f>
        <v>3349.69</v>
      </c>
      <c r="H194" s="63">
        <f>'JUN''22'!H194</f>
        <v>259.5</v>
      </c>
      <c r="I194" s="5">
        <f>'JUN''22'!I194</f>
        <v>0.19</v>
      </c>
      <c r="J194" s="22"/>
      <c r="K194" s="5"/>
      <c r="L194" s="5">
        <f>'JUN''22'!L194</f>
        <v>2</v>
      </c>
      <c r="M194" s="5">
        <f>'JUN''22'!M194</f>
        <v>20</v>
      </c>
      <c r="N194" s="5"/>
      <c r="O194" s="5"/>
      <c r="P194" s="5"/>
      <c r="Q194" s="5"/>
      <c r="R194" s="5"/>
      <c r="S194" s="5"/>
      <c r="T194" s="5"/>
      <c r="U194" s="5"/>
      <c r="V194" s="5">
        <f>'JUN''22'!V194</f>
        <v>0</v>
      </c>
    </row>
    <row r="195" spans="1:22">
      <c r="A195" s="20"/>
      <c r="B195" s="18" t="str">
        <f>'JUN''22'!B195</f>
        <v>24.06.22</v>
      </c>
      <c r="C195" s="5">
        <f>'JUN''22'!C195</f>
        <v>193</v>
      </c>
      <c r="D195" s="5">
        <f>'JUN''22'!D195</f>
        <v>683</v>
      </c>
      <c r="E195" s="26"/>
      <c r="F195" s="5">
        <f>'JUN''22'!F195</f>
        <v>56</v>
      </c>
      <c r="G195" s="63">
        <f>'JUN''22'!G195</f>
        <v>3284.5</v>
      </c>
      <c r="H195" s="63">
        <f>'JUN''22'!H195</f>
        <v>258.89</v>
      </c>
      <c r="I195" s="5">
        <f>'JUN''22'!I195</f>
        <v>1.39</v>
      </c>
      <c r="J195" s="22"/>
      <c r="K195" s="5"/>
      <c r="L195" s="5">
        <f>'JUN''22'!L195</f>
        <v>2</v>
      </c>
      <c r="M195" s="5">
        <f>'JUN''22'!M195</f>
        <v>10</v>
      </c>
      <c r="N195" s="5"/>
      <c r="O195" s="5"/>
      <c r="P195" s="5"/>
      <c r="Q195" s="5"/>
      <c r="R195" s="5"/>
      <c r="S195" s="5"/>
      <c r="T195" s="5"/>
      <c r="U195" s="5"/>
      <c r="V195" s="5">
        <f>'JUN''22'!V195</f>
        <v>0</v>
      </c>
    </row>
    <row r="196" spans="1:22">
      <c r="A196" s="20"/>
      <c r="B196" s="18" t="str">
        <f>'JUN''22'!B196</f>
        <v>25.06.22</v>
      </c>
      <c r="C196" s="5">
        <f>'JUN''22'!C196</f>
        <v>194</v>
      </c>
      <c r="D196" s="5">
        <f>'JUN''22'!D196</f>
        <v>684</v>
      </c>
      <c r="E196" s="26"/>
      <c r="F196" s="5">
        <f>'JUN''22'!F196</f>
        <v>57</v>
      </c>
      <c r="G196" s="63">
        <f>'JUN''22'!G196</f>
        <v>3513.25</v>
      </c>
      <c r="H196" s="63">
        <f>'JUN''22'!H196</f>
        <v>441.75</v>
      </c>
      <c r="I196" s="5">
        <f>'JUN''22'!I196</f>
        <v>0</v>
      </c>
      <c r="J196" s="22"/>
      <c r="K196" s="5"/>
      <c r="L196" s="5">
        <f>'JUN''22'!L196</f>
        <v>2</v>
      </c>
      <c r="M196" s="5">
        <f>'JUN''22'!M196</f>
        <v>20</v>
      </c>
      <c r="N196" s="5"/>
      <c r="O196" s="5"/>
      <c r="P196" s="5"/>
      <c r="Q196" s="5"/>
      <c r="R196" s="5"/>
      <c r="S196" s="5"/>
      <c r="T196" s="5"/>
      <c r="U196" s="5"/>
      <c r="V196" s="5">
        <f>'JUN''22'!V196</f>
        <v>0</v>
      </c>
    </row>
    <row r="197" spans="1:22">
      <c r="A197" s="20"/>
      <c r="B197" s="18" t="str">
        <f>'JUN''22'!B197</f>
        <v>25.06.22</v>
      </c>
      <c r="C197" s="5">
        <f>'JUN''22'!C197</f>
        <v>195</v>
      </c>
      <c r="D197" s="5">
        <f>'JUN''22'!D197</f>
        <v>685</v>
      </c>
      <c r="E197" s="26"/>
      <c r="F197" s="5">
        <f>'JUN''22'!F197</f>
        <v>58</v>
      </c>
      <c r="G197" s="63">
        <f>'JUN''22'!G197</f>
        <v>3354.02</v>
      </c>
      <c r="H197" s="63">
        <f>'JUN''22'!H197</f>
        <v>319.98</v>
      </c>
      <c r="I197" s="5">
        <f>'JUN''22'!I197</f>
        <v>0</v>
      </c>
      <c r="J197" s="22"/>
      <c r="K197" s="5"/>
      <c r="L197" s="5">
        <f>'JUN''22'!L197</f>
        <v>2</v>
      </c>
      <c r="M197" s="5">
        <f>'JUN''22'!M197</f>
        <v>30</v>
      </c>
      <c r="N197" s="5"/>
      <c r="O197" s="5"/>
      <c r="P197" s="5"/>
      <c r="Q197" s="5"/>
      <c r="R197" s="5"/>
      <c r="S197" s="5"/>
      <c r="T197" s="5"/>
      <c r="U197" s="5"/>
      <c r="V197" s="5">
        <f>'JUN''22'!V197</f>
        <v>0</v>
      </c>
    </row>
    <row r="198" spans="1:22">
      <c r="A198" s="20"/>
      <c r="B198" s="18" t="str">
        <f>'JUN''22'!B198</f>
        <v>25.06.22</v>
      </c>
      <c r="C198" s="5">
        <f>'JUN''22'!C198</f>
        <v>196</v>
      </c>
      <c r="D198" s="5">
        <f>'JUN''22'!D198</f>
        <v>686</v>
      </c>
      <c r="E198" s="26"/>
      <c r="F198" s="5">
        <f>'JUN''22'!F198</f>
        <v>57</v>
      </c>
      <c r="G198" s="63">
        <f>'JUN''22'!G198</f>
        <v>3366.69</v>
      </c>
      <c r="H198" s="63">
        <f>'JUN''22'!H198</f>
        <v>252.31</v>
      </c>
      <c r="I198" s="5">
        <f>'JUN''22'!I198</f>
        <v>0</v>
      </c>
      <c r="J198" s="22"/>
      <c r="K198" s="5"/>
      <c r="L198" s="5">
        <f>'JUN''22'!L198</f>
        <v>2</v>
      </c>
      <c r="M198" s="5">
        <f>'JUN''22'!M198</f>
        <v>10</v>
      </c>
      <c r="N198" s="5"/>
      <c r="O198" s="5"/>
      <c r="P198" s="5"/>
      <c r="Q198" s="5"/>
      <c r="R198" s="5"/>
      <c r="S198" s="5"/>
      <c r="T198" s="5"/>
      <c r="U198" s="5"/>
      <c r="V198" s="5">
        <f>'JUN''22'!V198</f>
        <v>0</v>
      </c>
    </row>
    <row r="199" spans="1:22">
      <c r="A199" s="20"/>
      <c r="B199" s="18" t="str">
        <f>'JUN''22'!B199</f>
        <v>25.06.22</v>
      </c>
      <c r="C199" s="5">
        <f>'JUN''22'!C199</f>
        <v>197</v>
      </c>
      <c r="D199" s="5">
        <f>'JUN''22'!D199</f>
        <v>687</v>
      </c>
      <c r="E199" s="26"/>
      <c r="F199" s="5">
        <f>'JUN''22'!F199</f>
        <v>57</v>
      </c>
      <c r="G199" s="63">
        <f>'JUN''22'!G199</f>
        <v>3299.47</v>
      </c>
      <c r="H199" s="63">
        <f>'JUN''22'!H199</f>
        <v>323.52999999999997</v>
      </c>
      <c r="I199" s="5">
        <f>'JUN''22'!I199</f>
        <v>0</v>
      </c>
      <c r="J199" s="22"/>
      <c r="K199" s="5"/>
      <c r="L199" s="5">
        <f>'JUN''22'!L199</f>
        <v>1</v>
      </c>
      <c r="M199" s="5">
        <f>'JUN''22'!M199</f>
        <v>55</v>
      </c>
      <c r="N199" s="5"/>
      <c r="O199" s="5"/>
      <c r="P199" s="5"/>
      <c r="Q199" s="5"/>
      <c r="R199" s="5"/>
      <c r="S199" s="5"/>
      <c r="T199" s="5"/>
      <c r="U199" s="5"/>
      <c r="V199" s="5">
        <f>'JUN''22'!V199</f>
        <v>0</v>
      </c>
    </row>
    <row r="200" spans="1:22">
      <c r="A200" s="20"/>
      <c r="B200" s="18" t="str">
        <f>'JUN''22'!B200</f>
        <v>25.06.22</v>
      </c>
      <c r="C200" s="5">
        <f>'JUN''22'!C200</f>
        <v>198</v>
      </c>
      <c r="D200" s="5">
        <f>'JUN''22'!D200</f>
        <v>689</v>
      </c>
      <c r="E200" s="26"/>
      <c r="F200" s="5">
        <f>'JUN''22'!F200</f>
        <v>58</v>
      </c>
      <c r="G200" s="63">
        <f>'JUN''22'!G200</f>
        <v>3395.04</v>
      </c>
      <c r="H200" s="63">
        <f>'JUN''22'!H200</f>
        <v>286.95999999999998</v>
      </c>
      <c r="I200" s="5">
        <f>'JUN''22'!I200</f>
        <v>0</v>
      </c>
      <c r="J200" s="22"/>
      <c r="K200" s="5"/>
      <c r="L200" s="5">
        <f>'JUN''22'!L200</f>
        <v>2</v>
      </c>
      <c r="M200" s="5">
        <f>'JUN''22'!M200</f>
        <v>25</v>
      </c>
      <c r="N200" s="5"/>
      <c r="O200" s="5"/>
      <c r="P200" s="5"/>
      <c r="Q200" s="5"/>
      <c r="R200" s="5"/>
      <c r="S200" s="5"/>
      <c r="T200" s="5"/>
      <c r="U200" s="5"/>
      <c r="V200" s="5">
        <f>'JUN''22'!V200</f>
        <v>0</v>
      </c>
    </row>
    <row r="201" spans="1:22">
      <c r="A201" s="20"/>
      <c r="B201" s="18" t="str">
        <f>'JUN''22'!B201</f>
        <v>25.06.22</v>
      </c>
      <c r="C201" s="5">
        <f>'JUN''22'!C201</f>
        <v>199</v>
      </c>
      <c r="D201" s="5">
        <f>'JUN''22'!D201</f>
        <v>688</v>
      </c>
      <c r="E201" s="26"/>
      <c r="F201" s="5">
        <f>'JUN''22'!F201</f>
        <v>58</v>
      </c>
      <c r="G201" s="63">
        <f>'JUN''22'!G201</f>
        <v>3381.46</v>
      </c>
      <c r="H201" s="63">
        <f>'JUN''22'!H201</f>
        <v>284.54000000000002</v>
      </c>
      <c r="I201" s="5">
        <f>'JUN''22'!I201</f>
        <v>0</v>
      </c>
      <c r="J201" s="22"/>
      <c r="K201" s="5"/>
      <c r="L201" s="5">
        <f>'JUN''22'!L201</f>
        <v>2</v>
      </c>
      <c r="M201" s="5">
        <f>'JUN''22'!M201</f>
        <v>40</v>
      </c>
      <c r="N201" s="5"/>
      <c r="O201" s="5"/>
      <c r="P201" s="5"/>
      <c r="Q201" s="5"/>
      <c r="R201" s="5"/>
      <c r="S201" s="5"/>
      <c r="T201" s="5"/>
      <c r="U201" s="5"/>
      <c r="V201" s="5">
        <f>'JUN''22'!V201</f>
        <v>0</v>
      </c>
    </row>
    <row r="202" spans="1:22">
      <c r="A202" s="20"/>
      <c r="B202" s="18" t="str">
        <f>'JUN''22'!B202</f>
        <v>25.06.22</v>
      </c>
      <c r="C202" s="5">
        <f>'JUN''22'!C202</f>
        <v>200</v>
      </c>
      <c r="D202" s="5">
        <f>'JUN''22'!D202</f>
        <v>690</v>
      </c>
      <c r="E202" s="26"/>
      <c r="F202" s="5">
        <f>'JUN''22'!F202</f>
        <v>58</v>
      </c>
      <c r="G202" s="63">
        <f>'JUN''22'!G202</f>
        <v>3621.01</v>
      </c>
      <c r="H202" s="63">
        <f>'JUN''22'!H202</f>
        <v>432.99</v>
      </c>
      <c r="I202" s="5">
        <f>'JUN''22'!I202</f>
        <v>0</v>
      </c>
      <c r="J202" s="22"/>
      <c r="K202" s="5"/>
      <c r="L202" s="5">
        <f>'JUN''22'!L202</f>
        <v>2</v>
      </c>
      <c r="M202" s="5">
        <f>'JUN''22'!M202</f>
        <v>25</v>
      </c>
      <c r="N202" s="5"/>
      <c r="O202" s="5"/>
      <c r="P202" s="5"/>
      <c r="Q202" s="5"/>
      <c r="R202" s="5"/>
      <c r="S202" s="5"/>
      <c r="T202" s="5"/>
      <c r="U202" s="5"/>
      <c r="V202" s="5">
        <f>'JUN''22'!V202</f>
        <v>0</v>
      </c>
    </row>
    <row r="203" spans="1:22">
      <c r="A203" s="20"/>
      <c r="B203" s="18" t="str">
        <f>'JUN''22'!B203</f>
        <v>25.06.22</v>
      </c>
      <c r="C203" s="5">
        <f>'JUN''22'!C203</f>
        <v>201</v>
      </c>
      <c r="D203" s="5">
        <f>'JUN''22'!D203</f>
        <v>691</v>
      </c>
      <c r="E203" s="26"/>
      <c r="F203" s="5">
        <f>'JUN''22'!F203</f>
        <v>58</v>
      </c>
      <c r="G203" s="63">
        <f>'JUN''22'!G203</f>
        <v>3385.49</v>
      </c>
      <c r="H203" s="63">
        <f>'JUN''22'!H203</f>
        <v>321.51</v>
      </c>
      <c r="I203" s="5">
        <f>'JUN''22'!I203</f>
        <v>0</v>
      </c>
      <c r="J203" s="22"/>
      <c r="K203" s="5"/>
      <c r="L203" s="5">
        <f>'JUN''22'!L203</f>
        <v>2</v>
      </c>
      <c r="M203" s="5">
        <f>'JUN''22'!M203</f>
        <v>45</v>
      </c>
      <c r="N203" s="5"/>
      <c r="O203" s="5"/>
      <c r="P203" s="5"/>
      <c r="Q203" s="5"/>
      <c r="R203" s="5"/>
      <c r="S203" s="5"/>
      <c r="T203" s="5"/>
      <c r="U203" s="5"/>
      <c r="V203" s="5">
        <f>'JUN''22'!V203</f>
        <v>0</v>
      </c>
    </row>
    <row r="204" spans="1:22">
      <c r="A204" s="20"/>
      <c r="B204" s="18" t="str">
        <f>'JUN''22'!B204</f>
        <v>26.06.22</v>
      </c>
      <c r="C204" s="5">
        <f>'JUN''22'!C204</f>
        <v>202</v>
      </c>
      <c r="D204" s="5">
        <f>'JUN''22'!D204</f>
        <v>692</v>
      </c>
      <c r="E204" s="26"/>
      <c r="F204" s="5">
        <f>'JUN''22'!F204</f>
        <v>59</v>
      </c>
      <c r="G204" s="63">
        <f>'JUN''22'!G204</f>
        <v>3403.03</v>
      </c>
      <c r="H204" s="63">
        <f>'JUN''22'!H204</f>
        <v>329.97</v>
      </c>
      <c r="I204" s="5">
        <f>'JUN''22'!I204</f>
        <v>0</v>
      </c>
      <c r="J204" s="22"/>
      <c r="K204" s="5"/>
      <c r="L204" s="5">
        <f>'JUN''22'!L204</f>
        <v>2</v>
      </c>
      <c r="M204" s="5">
        <f>'JUN''22'!M204</f>
        <v>20</v>
      </c>
      <c r="N204" s="5"/>
      <c r="O204" s="5"/>
      <c r="P204" s="5"/>
      <c r="Q204" s="5"/>
      <c r="R204" s="5"/>
      <c r="S204" s="5"/>
      <c r="T204" s="5"/>
      <c r="U204" s="5"/>
      <c r="V204" s="5">
        <f>'JUN''22'!V204</f>
        <v>0</v>
      </c>
    </row>
    <row r="205" spans="1:22">
      <c r="A205" s="20"/>
      <c r="B205" s="18" t="str">
        <f>'JUN''22'!B205</f>
        <v>26.06.22</v>
      </c>
      <c r="C205" s="5">
        <f>'JUN''22'!C205</f>
        <v>203</v>
      </c>
      <c r="D205" s="5">
        <f>'JUN''22'!D205</f>
        <v>694</v>
      </c>
      <c r="E205" s="26"/>
      <c r="F205" s="5">
        <f>'JUN''22'!F205</f>
        <v>56</v>
      </c>
      <c r="G205" s="63">
        <f>'JUN''22'!G205</f>
        <v>3252.67</v>
      </c>
      <c r="H205" s="63">
        <f>'JUN''22'!H205</f>
        <v>284.33</v>
      </c>
      <c r="I205" s="5">
        <f>'JUN''22'!I205</f>
        <v>0</v>
      </c>
      <c r="J205" s="22"/>
      <c r="K205" s="5"/>
      <c r="L205" s="5">
        <f>'JUN''22'!L205</f>
        <v>1</v>
      </c>
      <c r="M205" s="5">
        <f>'JUN''22'!M205</f>
        <v>55</v>
      </c>
      <c r="N205" s="5"/>
      <c r="O205" s="5"/>
      <c r="P205" s="5"/>
      <c r="Q205" s="5"/>
      <c r="R205" s="5"/>
      <c r="S205" s="5"/>
      <c r="T205" s="5"/>
      <c r="U205" s="5"/>
      <c r="V205" s="5">
        <f>'JUN''22'!V205</f>
        <v>0</v>
      </c>
    </row>
    <row r="206" spans="1:22">
      <c r="A206" s="20"/>
      <c r="B206" s="18" t="str">
        <f>'JUN''22'!B206</f>
        <v>26.06.22</v>
      </c>
      <c r="C206" s="5">
        <f>'JUN''22'!C206</f>
        <v>204</v>
      </c>
      <c r="D206" s="5">
        <f>'JUN''22'!D206</f>
        <v>693</v>
      </c>
      <c r="E206" s="26"/>
      <c r="F206" s="5">
        <f>'JUN''22'!F206</f>
        <v>58</v>
      </c>
      <c r="G206" s="63">
        <f>'JUN''22'!G206</f>
        <v>3397.84</v>
      </c>
      <c r="H206" s="63">
        <f>'JUN''22'!H206</f>
        <v>278.16000000000003</v>
      </c>
      <c r="I206" s="5">
        <f>'JUN''22'!I206</f>
        <v>0</v>
      </c>
      <c r="J206" s="22"/>
      <c r="K206" s="5"/>
      <c r="L206" s="5">
        <f>'JUN''22'!L206</f>
        <v>2</v>
      </c>
      <c r="M206" s="5">
        <f>'JUN''22'!M206</f>
        <v>45</v>
      </c>
      <c r="N206" s="5"/>
      <c r="O206" s="5"/>
      <c r="P206" s="5"/>
      <c r="Q206" s="5"/>
      <c r="R206" s="5"/>
      <c r="S206" s="5"/>
      <c r="T206" s="5"/>
      <c r="U206" s="5"/>
      <c r="V206" s="5">
        <f>'JUN''22'!V206</f>
        <v>0</v>
      </c>
    </row>
    <row r="207" spans="1:22">
      <c r="A207" s="20"/>
      <c r="B207" s="18" t="str">
        <f>'JUN''22'!B207</f>
        <v>26.06.22</v>
      </c>
      <c r="C207" s="5">
        <f>'JUN''22'!C207</f>
        <v>205</v>
      </c>
      <c r="D207" s="5">
        <f>'JUN''22'!D207</f>
        <v>696</v>
      </c>
      <c r="E207" s="26"/>
      <c r="F207" s="5">
        <f>'JUN''22'!F207</f>
        <v>58</v>
      </c>
      <c r="G207" s="63">
        <f>'JUN''22'!G207</f>
        <v>3494.6</v>
      </c>
      <c r="H207" s="63">
        <f>'JUN''22'!H207</f>
        <v>565.4</v>
      </c>
      <c r="I207" s="5">
        <f>'JUN''22'!I207</f>
        <v>0</v>
      </c>
      <c r="J207" s="22"/>
      <c r="K207" s="5"/>
      <c r="L207" s="5">
        <f>'JUN''22'!L207</f>
        <v>2</v>
      </c>
      <c r="M207" s="5">
        <f>'JUN''22'!M207</f>
        <v>40</v>
      </c>
      <c r="N207" s="5"/>
      <c r="O207" s="5"/>
      <c r="P207" s="5"/>
      <c r="Q207" s="5"/>
      <c r="R207" s="5"/>
      <c r="S207" s="5"/>
      <c r="T207" s="5"/>
      <c r="U207" s="5"/>
      <c r="V207" s="5">
        <f>'JUN''22'!V207</f>
        <v>0</v>
      </c>
    </row>
    <row r="208" spans="1:22">
      <c r="A208" s="20"/>
      <c r="B208" s="18" t="str">
        <f>'JUN''22'!B208</f>
        <v>26.06.22</v>
      </c>
      <c r="C208" s="5">
        <f>'JUN''22'!C208</f>
        <v>206</v>
      </c>
      <c r="D208" s="5">
        <f>'JUN''22'!D208</f>
        <v>695</v>
      </c>
      <c r="E208" s="26"/>
      <c r="F208" s="5">
        <f>'JUN''22'!F208</f>
        <v>57</v>
      </c>
      <c r="G208" s="63">
        <f>'JUN''22'!G208</f>
        <v>3249.93</v>
      </c>
      <c r="H208" s="63">
        <f>'JUN''22'!H208</f>
        <v>367.07</v>
      </c>
      <c r="I208" s="5">
        <f>'JUN''22'!I208</f>
        <v>0</v>
      </c>
      <c r="J208" s="22"/>
      <c r="K208" s="5"/>
      <c r="L208" s="5">
        <f>'JUN''22'!L208</f>
        <v>1</v>
      </c>
      <c r="M208" s="5">
        <f>'JUN''22'!M208</f>
        <v>45</v>
      </c>
      <c r="N208" s="5"/>
      <c r="O208" s="5"/>
      <c r="P208" s="5"/>
      <c r="Q208" s="5"/>
      <c r="R208" s="5"/>
      <c r="S208" s="5"/>
      <c r="T208" s="5"/>
      <c r="U208" s="5"/>
      <c r="V208" s="5">
        <f>'JUN''22'!V208</f>
        <v>0</v>
      </c>
    </row>
    <row r="209" spans="1:22">
      <c r="A209" s="20"/>
      <c r="B209" s="18" t="str">
        <f>'JUN''22'!B209</f>
        <v>26.06.22</v>
      </c>
      <c r="C209" s="5">
        <f>'JUN''22'!C209</f>
        <v>207</v>
      </c>
      <c r="D209" s="5">
        <f>'JUN''22'!D209</f>
        <v>697</v>
      </c>
      <c r="E209" s="26"/>
      <c r="F209" s="5">
        <f>'JUN''22'!F209</f>
        <v>56</v>
      </c>
      <c r="G209" s="63">
        <f>'JUN''22'!G209</f>
        <v>3233.7</v>
      </c>
      <c r="H209" s="63">
        <f>'JUN''22'!H209</f>
        <v>308.3</v>
      </c>
      <c r="I209" s="5">
        <f>'JUN''22'!I209</f>
        <v>0</v>
      </c>
      <c r="J209" s="22"/>
      <c r="K209" s="5"/>
      <c r="L209" s="5">
        <f>'JUN''22'!L209</f>
        <v>2</v>
      </c>
      <c r="M209" s="5">
        <f>'JUN''22'!M209</f>
        <v>5</v>
      </c>
      <c r="N209" s="5"/>
      <c r="O209" s="5"/>
      <c r="P209" s="5"/>
      <c r="Q209" s="5"/>
      <c r="R209" s="5"/>
      <c r="S209" s="5"/>
      <c r="T209" s="5"/>
      <c r="U209" s="5"/>
      <c r="V209" s="5">
        <f>'JUN''22'!V209</f>
        <v>0</v>
      </c>
    </row>
    <row r="210" spans="1:22">
      <c r="A210" s="20"/>
      <c r="B210" s="18" t="str">
        <f>'JUN''22'!B210</f>
        <v>26.06.22</v>
      </c>
      <c r="C210" s="5">
        <f>'JUN''22'!C210</f>
        <v>208</v>
      </c>
      <c r="D210" s="5">
        <f>'JUN''22'!D210</f>
        <v>698</v>
      </c>
      <c r="E210" s="26"/>
      <c r="F210" s="5">
        <f>'JUN''22'!F210</f>
        <v>58</v>
      </c>
      <c r="G210" s="63">
        <f>'JUN''22'!G210</f>
        <v>3322.83</v>
      </c>
      <c r="H210" s="63">
        <f>'JUN''22'!H210</f>
        <v>346.17</v>
      </c>
      <c r="I210" s="5">
        <f>'JUN''22'!I210</f>
        <v>0</v>
      </c>
      <c r="J210" s="22"/>
      <c r="K210" s="5"/>
      <c r="L210" s="5">
        <f>'JUN''22'!L210</f>
        <v>2</v>
      </c>
      <c r="M210" s="5">
        <f>'JUN''22'!M210</f>
        <v>30</v>
      </c>
      <c r="N210" s="5"/>
      <c r="O210" s="5"/>
      <c r="P210" s="5"/>
      <c r="Q210" s="5"/>
      <c r="R210" s="5"/>
      <c r="S210" s="5"/>
      <c r="T210" s="5"/>
      <c r="U210" s="5"/>
      <c r="V210" s="5">
        <f>'JUN''22'!V210</f>
        <v>0</v>
      </c>
    </row>
    <row r="211" spans="1:22">
      <c r="A211" s="20"/>
      <c r="B211" s="18" t="str">
        <f>'JUN''22'!B211</f>
        <v>27.06.22</v>
      </c>
      <c r="C211" s="5">
        <f>'JUN''22'!C211</f>
        <v>209</v>
      </c>
      <c r="D211" s="5">
        <f>'JUN''22'!D211</f>
        <v>699</v>
      </c>
      <c r="E211" s="26"/>
      <c r="F211" s="5">
        <f>'JUN''22'!F211</f>
        <v>59</v>
      </c>
      <c r="G211" s="63">
        <f>'JUN''22'!G211</f>
        <v>3403.65</v>
      </c>
      <c r="H211" s="63">
        <f>'JUN''22'!H211</f>
        <v>326.94</v>
      </c>
      <c r="I211" s="5">
        <f>'JUN''22'!I211</f>
        <v>1.59</v>
      </c>
      <c r="J211" s="22"/>
      <c r="K211" s="5"/>
      <c r="L211" s="5">
        <f>'JUN''22'!L211</f>
        <v>2</v>
      </c>
      <c r="M211" s="5">
        <f>'JUN''22'!M211</f>
        <v>40</v>
      </c>
      <c r="N211" s="5"/>
      <c r="O211" s="5"/>
      <c r="P211" s="5"/>
      <c r="Q211" s="5"/>
      <c r="R211" s="5"/>
      <c r="S211" s="5"/>
      <c r="T211" s="5"/>
      <c r="U211" s="5"/>
      <c r="V211" s="5">
        <f>'JUN''22'!V211</f>
        <v>0</v>
      </c>
    </row>
    <row r="212" spans="1:22">
      <c r="A212" s="20"/>
      <c r="B212" s="18" t="str">
        <f>'JUN''22'!B212</f>
        <v>27.06.22</v>
      </c>
      <c r="C212" s="5">
        <f>'JUN''22'!C212</f>
        <v>210</v>
      </c>
      <c r="D212" s="5">
        <f>'JUN''22'!D212</f>
        <v>700</v>
      </c>
      <c r="E212" s="26"/>
      <c r="F212" s="5">
        <f>'JUN''22'!F212</f>
        <v>57</v>
      </c>
      <c r="G212" s="63">
        <f>'JUN''22'!G212</f>
        <v>3234.08</v>
      </c>
      <c r="H212" s="63">
        <f>'JUN''22'!H212</f>
        <v>363.92</v>
      </c>
      <c r="I212" s="5">
        <f>'JUN''22'!I212</f>
        <v>0</v>
      </c>
      <c r="J212" s="22"/>
      <c r="K212" s="5"/>
      <c r="L212" s="5">
        <f>'JUN''22'!L212</f>
        <v>2</v>
      </c>
      <c r="M212" s="5">
        <f>'JUN''22'!M212</f>
        <v>55</v>
      </c>
      <c r="N212" s="5"/>
      <c r="O212" s="5"/>
      <c r="P212" s="5"/>
      <c r="Q212" s="5"/>
      <c r="R212" s="5"/>
      <c r="S212" s="5"/>
      <c r="T212" s="5"/>
      <c r="U212" s="5"/>
      <c r="V212" s="5">
        <f>'JUN''22'!V212</f>
        <v>0</v>
      </c>
    </row>
    <row r="213" spans="1:22">
      <c r="A213" s="20"/>
      <c r="B213" s="18" t="str">
        <f>'JUN''22'!B213</f>
        <v>27.06.22</v>
      </c>
      <c r="C213" s="5">
        <f>'JUN''22'!C213</f>
        <v>211</v>
      </c>
      <c r="D213" s="5">
        <f>'JUN''22'!D213</f>
        <v>701</v>
      </c>
      <c r="E213" s="26"/>
      <c r="F213" s="5">
        <f>'JUN''22'!F213</f>
        <v>56</v>
      </c>
      <c r="G213" s="63">
        <f>'JUN''22'!G213</f>
        <v>3453.65</v>
      </c>
      <c r="H213" s="63">
        <f>'JUN''22'!H213</f>
        <v>431.35</v>
      </c>
      <c r="I213" s="5">
        <f>'JUN''22'!I213</f>
        <v>0</v>
      </c>
      <c r="J213" s="22"/>
      <c r="K213" s="5"/>
      <c r="L213" s="5">
        <f>'JUN''22'!L213</f>
        <v>2</v>
      </c>
      <c r="M213" s="5">
        <f>'JUN''22'!M213</f>
        <v>40</v>
      </c>
      <c r="N213" s="5"/>
      <c r="O213" s="5"/>
      <c r="P213" s="5"/>
      <c r="Q213" s="5"/>
      <c r="R213" s="5"/>
      <c r="S213" s="5"/>
      <c r="T213" s="5"/>
      <c r="U213" s="5"/>
      <c r="V213" s="5">
        <f>'JUN''22'!V213</f>
        <v>0</v>
      </c>
    </row>
    <row r="214" spans="1:22">
      <c r="A214" s="20"/>
      <c r="B214" s="18" t="str">
        <f>'JUN''22'!B214</f>
        <v>27.06.22</v>
      </c>
      <c r="C214" s="5">
        <f>'JUN''22'!C214</f>
        <v>212</v>
      </c>
      <c r="D214" s="5">
        <f>'JUN''22'!D214</f>
        <v>703</v>
      </c>
      <c r="E214" s="26"/>
      <c r="F214" s="5">
        <f>'JUN''22'!F214</f>
        <v>56</v>
      </c>
      <c r="G214" s="63">
        <f>'JUN''22'!G214</f>
        <v>3262.46</v>
      </c>
      <c r="H214" s="63">
        <f>'JUN''22'!H214</f>
        <v>275.54000000000002</v>
      </c>
      <c r="I214" s="5">
        <f>'JUN''22'!I214</f>
        <v>0</v>
      </c>
      <c r="J214" s="22"/>
      <c r="K214" s="5"/>
      <c r="L214" s="5">
        <f>'JUN''22'!L214</f>
        <v>2</v>
      </c>
      <c r="M214" s="5">
        <f>'JUN''22'!M214</f>
        <v>50</v>
      </c>
      <c r="N214" s="5"/>
      <c r="O214" s="5"/>
      <c r="P214" s="5"/>
      <c r="Q214" s="5"/>
      <c r="R214" s="5"/>
      <c r="S214" s="5"/>
      <c r="T214" s="5"/>
      <c r="U214" s="5"/>
      <c r="V214" s="5">
        <f>'JUN''22'!V214</f>
        <v>0</v>
      </c>
    </row>
    <row r="215" spans="1:22">
      <c r="A215" s="20"/>
      <c r="B215" s="18" t="str">
        <f>'JUN''22'!B215</f>
        <v>27.06.22</v>
      </c>
      <c r="C215" s="5">
        <f>'JUN''22'!C215</f>
        <v>213</v>
      </c>
      <c r="D215" s="5">
        <f>'JUN''22'!D215</f>
        <v>702</v>
      </c>
      <c r="E215" s="26"/>
      <c r="F215" s="5">
        <f>'JUN''22'!F215</f>
        <v>59</v>
      </c>
      <c r="G215" s="63">
        <f>'JUN''22'!G215</f>
        <v>3351.84</v>
      </c>
      <c r="H215" s="63">
        <f>'JUN''22'!H215</f>
        <v>374.16</v>
      </c>
      <c r="I215" s="5">
        <f>'JUN''22'!I215</f>
        <v>0</v>
      </c>
      <c r="J215" s="22"/>
      <c r="K215" s="5"/>
      <c r="L215" s="5">
        <f>'JUN''22'!L215</f>
        <v>2</v>
      </c>
      <c r="M215" s="5">
        <f>'JUN''22'!M215</f>
        <v>45</v>
      </c>
      <c r="N215" s="5"/>
      <c r="O215" s="5"/>
      <c r="P215" s="5"/>
      <c r="Q215" s="5"/>
      <c r="R215" s="5"/>
      <c r="S215" s="5"/>
      <c r="T215" s="5"/>
      <c r="U215" s="5"/>
      <c r="V215" s="5">
        <f>'JUN''22'!V215</f>
        <v>0</v>
      </c>
    </row>
    <row r="216" spans="1:22">
      <c r="A216" s="20"/>
      <c r="B216" s="18" t="str">
        <f>'JUN''22'!B216</f>
        <v>27.06.22</v>
      </c>
      <c r="C216" s="5">
        <f>'JUN''22'!C216</f>
        <v>214</v>
      </c>
      <c r="D216" s="5">
        <f>'JUN''22'!D216</f>
        <v>704</v>
      </c>
      <c r="E216" s="26"/>
      <c r="F216" s="5">
        <f>'JUN''22'!F216</f>
        <v>57</v>
      </c>
      <c r="G216" s="63">
        <f>'JUN''22'!G216</f>
        <v>3204.04</v>
      </c>
      <c r="H216" s="63">
        <f>'JUN''22'!H216</f>
        <v>397.96</v>
      </c>
      <c r="I216" s="5">
        <f>'JUN''22'!I216</f>
        <v>0</v>
      </c>
      <c r="J216" s="22"/>
      <c r="K216" s="5"/>
      <c r="L216" s="5">
        <f>'JUN''22'!L216</f>
        <v>2</v>
      </c>
      <c r="M216" s="5">
        <f>'JUN''22'!M216</f>
        <v>5</v>
      </c>
      <c r="N216" s="5"/>
      <c r="O216" s="5"/>
      <c r="P216" s="5"/>
      <c r="Q216" s="5"/>
      <c r="R216" s="5"/>
      <c r="S216" s="5"/>
      <c r="T216" s="5"/>
      <c r="U216" s="5"/>
      <c r="V216" s="5">
        <f>'JUN''22'!V216</f>
        <v>0</v>
      </c>
    </row>
    <row r="217" spans="1:22">
      <c r="A217" s="20"/>
      <c r="B217" s="18" t="str">
        <f>'JUN''22'!B217</f>
        <v>27.06.22</v>
      </c>
      <c r="C217" s="5">
        <f>'JUN''22'!C217</f>
        <v>215</v>
      </c>
      <c r="D217" s="5">
        <f>'JUN''22'!D217</f>
        <v>705</v>
      </c>
      <c r="E217" s="26"/>
      <c r="F217" s="5">
        <f>'JUN''22'!F217</f>
        <v>59</v>
      </c>
      <c r="G217" s="63">
        <f>'JUN''22'!G217</f>
        <v>3273.23</v>
      </c>
      <c r="H217" s="63">
        <f>'JUN''22'!H217</f>
        <v>457.77</v>
      </c>
      <c r="I217" s="5">
        <f>'JUN''22'!I217</f>
        <v>0</v>
      </c>
      <c r="J217" s="22"/>
      <c r="K217" s="5"/>
      <c r="L217" s="5">
        <f>'JUN''22'!L217</f>
        <v>2</v>
      </c>
      <c r="M217" s="5">
        <f>'JUN''22'!M217</f>
        <v>15</v>
      </c>
      <c r="N217" s="5"/>
      <c r="O217" s="5"/>
      <c r="P217" s="5"/>
      <c r="Q217" s="5"/>
      <c r="R217" s="5"/>
      <c r="S217" s="5"/>
      <c r="T217" s="5"/>
      <c r="U217" s="5"/>
      <c r="V217" s="5">
        <f>'JUN''22'!V217</f>
        <v>0</v>
      </c>
    </row>
    <row r="218" spans="1:22">
      <c r="A218" s="20"/>
      <c r="B218" s="18" t="str">
        <f>'JUN''22'!B218</f>
        <v>27.06.22</v>
      </c>
      <c r="C218" s="5">
        <f>'JUN''22'!C218</f>
        <v>216</v>
      </c>
      <c r="D218" s="5">
        <f>'JUN''22'!D218</f>
        <v>706</v>
      </c>
      <c r="E218" s="26"/>
      <c r="F218" s="5">
        <f>'JUN''22'!F218</f>
        <v>56</v>
      </c>
      <c r="G218" s="63">
        <f>'JUN''22'!G218</f>
        <v>3205.07</v>
      </c>
      <c r="H218" s="63">
        <f>'JUN''22'!H218</f>
        <v>331.93</v>
      </c>
      <c r="I218" s="5">
        <f>'JUN''22'!I218</f>
        <v>0</v>
      </c>
      <c r="J218" s="22"/>
      <c r="K218" s="5"/>
      <c r="L218" s="5">
        <f>'JUN''22'!L218</f>
        <v>2</v>
      </c>
      <c r="M218" s="5">
        <f>'JUN''22'!M218</f>
        <v>0</v>
      </c>
      <c r="N218" s="5"/>
      <c r="O218" s="5"/>
      <c r="P218" s="5"/>
      <c r="Q218" s="5"/>
      <c r="R218" s="5"/>
      <c r="S218" s="5"/>
      <c r="T218" s="5"/>
      <c r="U218" s="5"/>
      <c r="V218" s="5">
        <f>'JUN''22'!V218</f>
        <v>0</v>
      </c>
    </row>
    <row r="219" spans="1:22">
      <c r="A219" s="20"/>
      <c r="B219" s="18" t="str">
        <f>'JUN''22'!B219</f>
        <v>27.06.22</v>
      </c>
      <c r="C219" s="5">
        <f>'JUN''22'!C219</f>
        <v>217</v>
      </c>
      <c r="D219" s="5">
        <f>'JUN''22'!D219</f>
        <v>708</v>
      </c>
      <c r="E219" s="26"/>
      <c r="F219" s="5">
        <f>'JUN''22'!F219</f>
        <v>58</v>
      </c>
      <c r="G219" s="63">
        <f>'JUN''22'!G219</f>
        <v>3614.41</v>
      </c>
      <c r="H219" s="63">
        <f>'JUN''22'!H219</f>
        <v>439.59</v>
      </c>
      <c r="I219" s="5">
        <f>'JUN''22'!I219</f>
        <v>0</v>
      </c>
      <c r="J219" s="22"/>
      <c r="K219" s="5"/>
      <c r="L219" s="5">
        <f>'JUN''22'!L219</f>
        <v>2</v>
      </c>
      <c r="M219" s="5">
        <f>'JUN''22'!M219</f>
        <v>55</v>
      </c>
      <c r="N219" s="5"/>
      <c r="O219" s="5"/>
      <c r="P219" s="5"/>
      <c r="Q219" s="5"/>
      <c r="R219" s="5"/>
      <c r="S219" s="5"/>
      <c r="T219" s="5"/>
      <c r="U219" s="5"/>
      <c r="V219" s="5">
        <f>'JUN''22'!V219</f>
        <v>0</v>
      </c>
    </row>
    <row r="220" spans="1:22">
      <c r="A220" s="20"/>
      <c r="B220" s="18" t="str">
        <f>'JUN''22'!B220</f>
        <v>28.06.22</v>
      </c>
      <c r="C220" s="5">
        <f>'JUN''22'!C220</f>
        <v>218</v>
      </c>
      <c r="D220" s="5">
        <f>'JUN''22'!D220</f>
        <v>707</v>
      </c>
      <c r="E220" s="26"/>
      <c r="F220" s="5">
        <f>'JUN''22'!F220</f>
        <v>58</v>
      </c>
      <c r="G220" s="63">
        <f>'JUN''22'!G220</f>
        <v>3379.28</v>
      </c>
      <c r="H220" s="63">
        <f>'JUN''22'!H220</f>
        <v>296.72000000000003</v>
      </c>
      <c r="I220" s="5">
        <f>'JUN''22'!I220</f>
        <v>0</v>
      </c>
      <c r="J220" s="22"/>
      <c r="K220" s="5"/>
      <c r="L220" s="5">
        <f>'JUN''22'!L220</f>
        <v>1</v>
      </c>
      <c r="M220" s="5">
        <f>'JUN''22'!M220</f>
        <v>55</v>
      </c>
      <c r="N220" s="5"/>
      <c r="O220" s="5"/>
      <c r="P220" s="5"/>
      <c r="Q220" s="5"/>
      <c r="R220" s="5"/>
      <c r="S220" s="5"/>
      <c r="T220" s="5"/>
      <c r="U220" s="5"/>
      <c r="V220" s="5">
        <f>'JUN''22'!V220</f>
        <v>0</v>
      </c>
    </row>
    <row r="221" spans="1:22">
      <c r="A221" s="20"/>
      <c r="B221" s="18" t="str">
        <f>'JUN''22'!B221</f>
        <v>28.06.22</v>
      </c>
      <c r="C221" s="5">
        <f>'JUN''22'!C221</f>
        <v>219</v>
      </c>
      <c r="D221" s="5">
        <f>'JUN''22'!D221</f>
        <v>710</v>
      </c>
      <c r="E221" s="26"/>
      <c r="F221" s="5">
        <f>'JUN''22'!F221</f>
        <v>59</v>
      </c>
      <c r="G221" s="63">
        <f>'JUN''22'!G221</f>
        <v>3445.24</v>
      </c>
      <c r="H221" s="63">
        <f>'JUN''22'!H221</f>
        <v>280.76</v>
      </c>
      <c r="I221" s="5">
        <f>'JUN''22'!I221</f>
        <v>0</v>
      </c>
      <c r="J221" s="22"/>
      <c r="K221" s="5"/>
      <c r="L221" s="5">
        <f>'JUN''22'!L221</f>
        <v>2</v>
      </c>
      <c r="M221" s="5">
        <f>'JUN''22'!M221</f>
        <v>20</v>
      </c>
      <c r="N221" s="5"/>
      <c r="O221" s="5"/>
      <c r="P221" s="5"/>
      <c r="Q221" s="5"/>
      <c r="R221" s="5"/>
      <c r="S221" s="5"/>
      <c r="T221" s="5"/>
      <c r="U221" s="5"/>
      <c r="V221" s="5">
        <f>'JUN''22'!V221</f>
        <v>0</v>
      </c>
    </row>
    <row r="222" spans="1:22">
      <c r="A222" s="20"/>
      <c r="B222" s="18" t="str">
        <f>'JUN''22'!B222</f>
        <v>28.06.22</v>
      </c>
      <c r="C222" s="5">
        <f>'JUN''22'!C222</f>
        <v>220</v>
      </c>
      <c r="D222" s="5">
        <f>'JUN''22'!D222</f>
        <v>711</v>
      </c>
      <c r="E222" s="26"/>
      <c r="F222" s="5">
        <f>'JUN''22'!F222</f>
        <v>58</v>
      </c>
      <c r="G222" s="63">
        <f>'JUN''22'!G222</f>
        <v>3653.2</v>
      </c>
      <c r="H222" s="63">
        <f>'JUN''22'!H222</f>
        <v>406.8</v>
      </c>
      <c r="I222" s="5">
        <f>'JUN''22'!I222</f>
        <v>0</v>
      </c>
      <c r="J222" s="22"/>
      <c r="K222" s="5"/>
      <c r="L222" s="5">
        <f>'JUN''22'!L222</f>
        <v>2</v>
      </c>
      <c r="M222" s="5">
        <f>'JUN''22'!M222</f>
        <v>15</v>
      </c>
      <c r="N222" s="5"/>
      <c r="O222" s="5"/>
      <c r="P222" s="5"/>
      <c r="Q222" s="5"/>
      <c r="R222" s="5"/>
      <c r="S222" s="5"/>
      <c r="T222" s="5"/>
      <c r="U222" s="5"/>
      <c r="V222" s="5">
        <f>'JUN''22'!V222</f>
        <v>0</v>
      </c>
    </row>
    <row r="223" spans="1:22">
      <c r="A223" s="20"/>
      <c r="B223" s="18" t="str">
        <f>'JUN''22'!B223</f>
        <v>28.06.22</v>
      </c>
      <c r="C223" s="5">
        <f>'JUN''22'!C223</f>
        <v>221</v>
      </c>
      <c r="D223" s="5">
        <f>'JUN''22'!D223</f>
        <v>709</v>
      </c>
      <c r="E223" s="26"/>
      <c r="F223" s="5">
        <f>'JUN''22'!F223</f>
        <v>58</v>
      </c>
      <c r="G223" s="63">
        <f>'JUN''22'!G223</f>
        <v>3353.28</v>
      </c>
      <c r="H223" s="63">
        <f>'JUN''22'!H223</f>
        <v>318.91000000000003</v>
      </c>
      <c r="I223" s="5">
        <f>'JUN''22'!I223</f>
        <v>0.19</v>
      </c>
      <c r="J223" s="22"/>
      <c r="K223" s="5"/>
      <c r="L223" s="5">
        <f>'JUN''22'!L223</f>
        <v>1</v>
      </c>
      <c r="M223" s="5">
        <f>'JUN''22'!M223</f>
        <v>35</v>
      </c>
      <c r="N223" s="5"/>
      <c r="O223" s="5"/>
      <c r="P223" s="5"/>
      <c r="Q223" s="5"/>
      <c r="R223" s="5"/>
      <c r="S223" s="5"/>
      <c r="T223" s="5"/>
      <c r="U223" s="5"/>
      <c r="V223" s="5">
        <f>'JUN''22'!V223</f>
        <v>0</v>
      </c>
    </row>
    <row r="224" spans="1:22">
      <c r="A224" s="20"/>
      <c r="B224" s="18" t="str">
        <f>'JUN''22'!B224</f>
        <v>28.06.22</v>
      </c>
      <c r="C224" s="5">
        <f>'JUN''22'!C224</f>
        <v>222</v>
      </c>
      <c r="D224" s="5">
        <f>'JUN''22'!D224</f>
        <v>712</v>
      </c>
      <c r="E224" s="26"/>
      <c r="F224" s="5">
        <f>'JUN''22'!F224</f>
        <v>57</v>
      </c>
      <c r="G224" s="63">
        <f>'JUN''22'!G224</f>
        <v>3316.26</v>
      </c>
      <c r="H224" s="63">
        <f>'JUN''22'!H224</f>
        <v>287.74</v>
      </c>
      <c r="I224" s="5">
        <f>'JUN''22'!I224</f>
        <v>0</v>
      </c>
      <c r="J224" s="22"/>
      <c r="K224" s="5"/>
      <c r="L224" s="5">
        <f>'JUN''22'!L224</f>
        <v>1</v>
      </c>
      <c r="M224" s="5">
        <f>'JUN''22'!M224</f>
        <v>35</v>
      </c>
      <c r="N224" s="5"/>
      <c r="O224" s="5"/>
      <c r="P224" s="5"/>
      <c r="Q224" s="5"/>
      <c r="R224" s="5"/>
      <c r="S224" s="5"/>
      <c r="T224" s="5"/>
      <c r="U224" s="5"/>
      <c r="V224" s="5">
        <f>'JUN''22'!V224</f>
        <v>0</v>
      </c>
    </row>
    <row r="225" spans="1:22">
      <c r="A225" s="20"/>
      <c r="B225" s="18" t="str">
        <f>'JUN''22'!B225</f>
        <v>28.06.22</v>
      </c>
      <c r="C225" s="5">
        <f>'JUN''22'!C225</f>
        <v>223</v>
      </c>
      <c r="D225" s="5">
        <f>'JUN''22'!D225</f>
        <v>713</v>
      </c>
      <c r="E225" s="26"/>
      <c r="F225" s="5">
        <f>'JUN''22'!F225</f>
        <v>57</v>
      </c>
      <c r="G225" s="63">
        <f>'JUN''22'!G225</f>
        <v>3355.69</v>
      </c>
      <c r="H225" s="63">
        <f>'JUN''22'!H225</f>
        <v>261.31</v>
      </c>
      <c r="I225" s="5">
        <f>'JUN''22'!I225</f>
        <v>0</v>
      </c>
      <c r="J225" s="22"/>
      <c r="K225" s="5"/>
      <c r="L225" s="5">
        <f>'JUN''22'!L225</f>
        <v>1</v>
      </c>
      <c r="M225" s="5">
        <f>'JUN''22'!M225</f>
        <v>30</v>
      </c>
      <c r="N225" s="5"/>
      <c r="O225" s="5"/>
      <c r="P225" s="5"/>
      <c r="Q225" s="5"/>
      <c r="R225" s="5"/>
      <c r="S225" s="5"/>
      <c r="T225" s="5"/>
      <c r="U225" s="5"/>
      <c r="V225" s="5">
        <f>'JUN''22'!V225</f>
        <v>0</v>
      </c>
    </row>
    <row r="226" spans="1:22">
      <c r="A226" s="20"/>
      <c r="B226" s="18" t="str">
        <f>'JUN''22'!B226</f>
        <v>28.06.22</v>
      </c>
      <c r="C226" s="5">
        <f>'JUN''22'!C226</f>
        <v>224</v>
      </c>
      <c r="D226" s="5">
        <f>'JUN''22'!D226</f>
        <v>714</v>
      </c>
      <c r="E226" s="26"/>
      <c r="F226" s="5">
        <f>'JUN''22'!F226</f>
        <v>58</v>
      </c>
      <c r="G226" s="63">
        <f>'JUN''22'!G226</f>
        <v>3428.28</v>
      </c>
      <c r="H226" s="63">
        <f>'JUN''22'!H226</f>
        <v>253.72</v>
      </c>
      <c r="I226" s="5">
        <f>'JUN''22'!I226</f>
        <v>0</v>
      </c>
      <c r="J226" s="22"/>
      <c r="K226" s="5"/>
      <c r="L226" s="5">
        <f>'JUN''22'!L226</f>
        <v>1</v>
      </c>
      <c r="M226" s="5">
        <f>'JUN''22'!M226</f>
        <v>30</v>
      </c>
      <c r="N226" s="5"/>
      <c r="O226" s="5"/>
      <c r="P226" s="5"/>
      <c r="Q226" s="5"/>
      <c r="R226" s="5"/>
      <c r="S226" s="5"/>
      <c r="T226" s="5"/>
      <c r="U226" s="5"/>
      <c r="V226" s="5">
        <f>'JUN''22'!V226</f>
        <v>0</v>
      </c>
    </row>
    <row r="227" spans="1:22">
      <c r="A227" s="20"/>
      <c r="B227" s="18" t="str">
        <f>'JUN''22'!B227</f>
        <v>28.06.22</v>
      </c>
      <c r="C227" s="5">
        <f>'JUN''22'!C227</f>
        <v>225</v>
      </c>
      <c r="D227" s="5">
        <f>'JUN''22'!D227</f>
        <v>715</v>
      </c>
      <c r="E227" s="26"/>
      <c r="F227" s="5">
        <f>'JUN''22'!F227</f>
        <v>59</v>
      </c>
      <c r="G227" s="63">
        <f>'JUN''22'!G227</f>
        <v>3457.45</v>
      </c>
      <c r="H227" s="63">
        <f>'JUN''22'!H227</f>
        <v>272.94</v>
      </c>
      <c r="I227" s="5">
        <f>'JUN''22'!I227</f>
        <v>1.39</v>
      </c>
      <c r="J227" s="22"/>
      <c r="K227" s="5"/>
      <c r="L227" s="5">
        <f>'JUN''22'!L227</f>
        <v>1</v>
      </c>
      <c r="M227" s="5">
        <f>'JUN''22'!M227</f>
        <v>20</v>
      </c>
      <c r="N227" s="5"/>
      <c r="O227" s="5"/>
      <c r="P227" s="5"/>
      <c r="Q227" s="5"/>
      <c r="R227" s="5"/>
      <c r="S227" s="5"/>
      <c r="T227" s="5"/>
      <c r="U227" s="5"/>
      <c r="V227" s="5">
        <f>'JUN''22'!V227</f>
        <v>0</v>
      </c>
    </row>
    <row r="228" spans="1:22">
      <c r="A228" s="20"/>
      <c r="B228" s="18" t="str">
        <f>'JUN''22'!B228</f>
        <v>28.06.22</v>
      </c>
      <c r="C228" s="5">
        <f>'JUN''22'!C228</f>
        <v>226</v>
      </c>
      <c r="D228" s="5">
        <f>'JUN''22'!D228</f>
        <v>716</v>
      </c>
      <c r="E228" s="26"/>
      <c r="F228" s="5">
        <f>'JUN''22'!F228</f>
        <v>57</v>
      </c>
      <c r="G228" s="63">
        <f>'JUN''22'!G228</f>
        <v>3303.67</v>
      </c>
      <c r="H228" s="63">
        <f>'JUN''22'!H228</f>
        <v>319.33</v>
      </c>
      <c r="I228" s="5">
        <f>'JUN''22'!I228</f>
        <v>0</v>
      </c>
      <c r="J228" s="22"/>
      <c r="K228" s="5"/>
      <c r="L228" s="5">
        <f>'JUN''22'!L228</f>
        <v>1</v>
      </c>
      <c r="M228" s="5">
        <f>'JUN''22'!M228</f>
        <v>20</v>
      </c>
      <c r="N228" s="5"/>
      <c r="O228" s="5"/>
      <c r="P228" s="5"/>
      <c r="Q228" s="5"/>
      <c r="R228" s="5"/>
      <c r="S228" s="5"/>
      <c r="T228" s="5"/>
      <c r="U228" s="5"/>
      <c r="V228" s="5">
        <f>'JUN''22'!V228</f>
        <v>0</v>
      </c>
    </row>
    <row r="229" spans="1:22">
      <c r="A229" s="20"/>
      <c r="B229" s="18" t="str">
        <f>'JUN''22'!B229</f>
        <v>28.06.22</v>
      </c>
      <c r="C229" s="5">
        <f>'JUN''22'!C229</f>
        <v>227</v>
      </c>
      <c r="D229" s="5">
        <f>'JUN''22'!D229</f>
        <v>717</v>
      </c>
      <c r="E229" s="26"/>
      <c r="F229" s="5">
        <f>'JUN''22'!F229</f>
        <v>59</v>
      </c>
      <c r="G229" s="63">
        <f>'JUN''22'!G229</f>
        <v>3371.9</v>
      </c>
      <c r="H229" s="63">
        <f>'JUN''22'!H229</f>
        <v>384.1</v>
      </c>
      <c r="I229" s="5">
        <f>'JUN''22'!I229</f>
        <v>0</v>
      </c>
      <c r="J229" s="22"/>
      <c r="K229" s="5"/>
      <c r="L229" s="5">
        <f>'JUN''22'!L229</f>
        <v>1</v>
      </c>
      <c r="M229" s="5">
        <f>'JUN''22'!M229</f>
        <v>30</v>
      </c>
      <c r="N229" s="5"/>
      <c r="O229" s="5"/>
      <c r="P229" s="5"/>
      <c r="Q229" s="5"/>
      <c r="R229" s="5"/>
      <c r="S229" s="5"/>
      <c r="T229" s="5"/>
      <c r="U229" s="5"/>
      <c r="V229" s="5">
        <f>'JUN''22'!V229</f>
        <v>0</v>
      </c>
    </row>
    <row r="230" spans="1:22">
      <c r="A230" s="20"/>
      <c r="B230" s="18" t="str">
        <f>'JUN''22'!B230</f>
        <v>28.06.22</v>
      </c>
      <c r="C230" s="5">
        <f>'JUN''22'!C230</f>
        <v>228</v>
      </c>
      <c r="D230" s="5">
        <f>'JUN''22'!D230</f>
        <v>718</v>
      </c>
      <c r="E230" s="26"/>
      <c r="F230" s="5">
        <f>'JUN''22'!F230</f>
        <v>57</v>
      </c>
      <c r="G230" s="63">
        <f>'JUN''22'!G230</f>
        <v>3319.5</v>
      </c>
      <c r="H230" s="63">
        <f>'JUN''22'!H230</f>
        <v>322.69</v>
      </c>
      <c r="I230" s="5">
        <f>'JUN''22'!I230</f>
        <v>0.19</v>
      </c>
      <c r="J230" s="22"/>
      <c r="K230" s="5"/>
      <c r="L230" s="5">
        <f>'JUN''22'!L230</f>
        <v>1</v>
      </c>
      <c r="M230" s="5">
        <f>'JUN''22'!M230</f>
        <v>30</v>
      </c>
      <c r="N230" s="5"/>
      <c r="O230" s="5"/>
      <c r="P230" s="5"/>
      <c r="Q230" s="5"/>
      <c r="R230" s="5"/>
      <c r="S230" s="5"/>
      <c r="T230" s="5"/>
      <c r="U230" s="5"/>
      <c r="V230" s="5">
        <f>'JUN''22'!V230</f>
        <v>0</v>
      </c>
    </row>
    <row r="231" spans="1:22">
      <c r="A231" s="20"/>
      <c r="B231" s="18" t="str">
        <f>'JUN''22'!B231</f>
        <v>28.06.22</v>
      </c>
      <c r="C231" s="5">
        <f>'JUN''22'!C231</f>
        <v>229</v>
      </c>
      <c r="D231" s="5">
        <f>'JUN''22'!D231</f>
        <v>719</v>
      </c>
      <c r="E231" s="26"/>
      <c r="F231" s="5">
        <f>'JUN''22'!F231</f>
        <v>56</v>
      </c>
      <c r="G231" s="63">
        <f>'JUN''22'!G231</f>
        <v>3283.3</v>
      </c>
      <c r="H231" s="63">
        <f>'JUN''22'!H231</f>
        <v>260.49</v>
      </c>
      <c r="I231" s="5">
        <f>'JUN''22'!I231</f>
        <v>1.79</v>
      </c>
      <c r="J231" s="22"/>
      <c r="K231" s="5"/>
      <c r="L231" s="5">
        <f>'JUN''22'!L231</f>
        <v>1</v>
      </c>
      <c r="M231" s="5">
        <f>'JUN''22'!M231</f>
        <v>25</v>
      </c>
      <c r="N231" s="5"/>
      <c r="O231" s="5"/>
      <c r="P231" s="5"/>
      <c r="Q231" s="5"/>
      <c r="R231" s="5"/>
      <c r="S231" s="5"/>
      <c r="T231" s="5"/>
      <c r="U231" s="5"/>
      <c r="V231" s="5">
        <f>'JUN''22'!V231</f>
        <v>0</v>
      </c>
    </row>
    <row r="232" spans="1:22">
      <c r="A232" s="20"/>
      <c r="B232" s="18" t="str">
        <f>'JUN''22'!B232</f>
        <v>29.06.22</v>
      </c>
      <c r="C232" s="5">
        <f>'JUN''22'!C232</f>
        <v>230</v>
      </c>
      <c r="D232" s="5">
        <f>'JUN''22'!D232</f>
        <v>721</v>
      </c>
      <c r="E232" s="26"/>
      <c r="F232" s="5">
        <f>'JUN''22'!F232</f>
        <v>58</v>
      </c>
      <c r="G232" s="63">
        <f>'JUN''22'!G232</f>
        <v>3306.64</v>
      </c>
      <c r="H232" s="63">
        <f>'JUN''22'!H232</f>
        <v>369.36</v>
      </c>
      <c r="I232" s="5">
        <f>'JUN''22'!I232</f>
        <v>0</v>
      </c>
      <c r="J232" s="22"/>
      <c r="K232" s="5"/>
      <c r="L232" s="5">
        <f>'JUN''22'!L232</f>
        <v>1</v>
      </c>
      <c r="M232" s="5">
        <f>'JUN''22'!M232</f>
        <v>50</v>
      </c>
      <c r="N232" s="5"/>
      <c r="O232" s="5"/>
      <c r="P232" s="5"/>
      <c r="Q232" s="5"/>
      <c r="R232" s="5"/>
      <c r="S232" s="5"/>
      <c r="T232" s="5"/>
      <c r="U232" s="5"/>
      <c r="V232" s="5">
        <f>'JUN''22'!V232</f>
        <v>0</v>
      </c>
    </row>
    <row r="233" spans="1:22">
      <c r="A233" s="20"/>
      <c r="B233" s="18" t="str">
        <f>'JUN''22'!B233</f>
        <v>29.06.22</v>
      </c>
      <c r="C233" s="5">
        <f>'JUN''22'!C233</f>
        <v>231</v>
      </c>
      <c r="D233" s="5">
        <f>'JUN''22'!D233</f>
        <v>720</v>
      </c>
      <c r="E233" s="26"/>
      <c r="F233" s="5">
        <f>'JUN''22'!F233</f>
        <v>58</v>
      </c>
      <c r="G233" s="63">
        <f>'JUN''22'!G233</f>
        <v>3348.42</v>
      </c>
      <c r="H233" s="63">
        <f>'JUN''22'!H233</f>
        <v>325.58</v>
      </c>
      <c r="I233" s="5">
        <f>'JUN''22'!I233</f>
        <v>0</v>
      </c>
      <c r="J233" s="22"/>
      <c r="K233" s="5"/>
      <c r="L233" s="5">
        <f>'JUN''22'!L233</f>
        <v>1</v>
      </c>
      <c r="M233" s="5">
        <f>'JUN''22'!M233</f>
        <v>30</v>
      </c>
      <c r="N233" s="5"/>
      <c r="O233" s="5"/>
      <c r="P233" s="5"/>
      <c r="Q233" s="5"/>
      <c r="R233" s="5"/>
      <c r="S233" s="5"/>
      <c r="T233" s="5"/>
      <c r="U233" s="5"/>
      <c r="V233" s="5">
        <f>'JUN''22'!V233</f>
        <v>0</v>
      </c>
    </row>
    <row r="234" spans="1:22">
      <c r="A234" s="20"/>
      <c r="B234" s="18" t="str">
        <f>'JUN''22'!B234</f>
        <v>29.06.22</v>
      </c>
      <c r="C234" s="5">
        <f>'JUN''22'!C234</f>
        <v>232</v>
      </c>
      <c r="D234" s="5">
        <f>'JUN''22'!D234</f>
        <v>722</v>
      </c>
      <c r="E234" s="26"/>
      <c r="F234" s="5">
        <f>'JUN''22'!F234</f>
        <v>57</v>
      </c>
      <c r="G234" s="63">
        <f>'JUN''22'!G234</f>
        <v>3356.85</v>
      </c>
      <c r="H234" s="63">
        <f>'JUN''22'!H234</f>
        <v>248.73</v>
      </c>
      <c r="I234" s="5">
        <f>'JUN''22'!I234</f>
        <v>2.58</v>
      </c>
      <c r="J234" s="22"/>
      <c r="K234" s="5"/>
      <c r="L234" s="5">
        <f>'JUN''22'!L234</f>
        <v>1</v>
      </c>
      <c r="M234" s="5">
        <f>'JUN''22'!M234</f>
        <v>40</v>
      </c>
      <c r="N234" s="5"/>
      <c r="O234" s="5"/>
      <c r="P234" s="5"/>
      <c r="Q234" s="5"/>
      <c r="R234" s="5"/>
      <c r="S234" s="5"/>
      <c r="T234" s="5"/>
      <c r="U234" s="5"/>
      <c r="V234" s="5">
        <f>'JUN''22'!V234</f>
        <v>0</v>
      </c>
    </row>
    <row r="235" spans="1:22">
      <c r="A235" s="20"/>
      <c r="B235" s="18" t="str">
        <f>'JUN''22'!B235</f>
        <v>29.06.22</v>
      </c>
      <c r="C235" s="5">
        <f>'JUN''22'!C235</f>
        <v>233</v>
      </c>
      <c r="D235" s="5">
        <f>'JUN''22'!D235</f>
        <v>723</v>
      </c>
      <c r="E235" s="26"/>
      <c r="F235" s="5">
        <f>'JUN''22'!F235</f>
        <v>59</v>
      </c>
      <c r="G235" s="63">
        <f>'JUN''22'!G235</f>
        <v>3455.66</v>
      </c>
      <c r="H235" s="63">
        <f>'JUN''22'!H235</f>
        <v>285.32</v>
      </c>
      <c r="I235" s="5">
        <f>'JUN''22'!I235</f>
        <v>0.98</v>
      </c>
      <c r="J235" s="22"/>
      <c r="K235" s="5"/>
      <c r="L235" s="5">
        <f>'JUN''22'!L235</f>
        <v>1</v>
      </c>
      <c r="M235" s="5">
        <f>'JUN''22'!M235</f>
        <v>30</v>
      </c>
      <c r="N235" s="5"/>
      <c r="O235" s="5"/>
      <c r="P235" s="5"/>
      <c r="Q235" s="5"/>
      <c r="R235" s="5"/>
      <c r="S235" s="5"/>
      <c r="T235" s="5"/>
      <c r="U235" s="5"/>
      <c r="V235" s="5">
        <f>'JUN''22'!V235</f>
        <v>0</v>
      </c>
    </row>
    <row r="236" spans="1:22">
      <c r="A236" s="20"/>
      <c r="B236" s="18" t="str">
        <f>'JUN''22'!B236</f>
        <v>29.06.22</v>
      </c>
      <c r="C236" s="5">
        <f>'JUN''22'!C236</f>
        <v>234</v>
      </c>
      <c r="D236" s="5">
        <f>'JUN''22'!D236</f>
        <v>724</v>
      </c>
      <c r="E236" s="26"/>
      <c r="F236" s="5">
        <f>'JUN''22'!F236</f>
        <v>59</v>
      </c>
      <c r="G236" s="63">
        <f>'JUN''22'!G236</f>
        <v>3498.61</v>
      </c>
      <c r="H236" s="63">
        <f>'JUN''22'!H236</f>
        <v>324.39</v>
      </c>
      <c r="I236" s="5">
        <f>'JUN''22'!I236</f>
        <v>0</v>
      </c>
      <c r="J236" s="22"/>
      <c r="K236" s="5"/>
      <c r="L236" s="5">
        <f>'JUN''22'!L236</f>
        <v>1</v>
      </c>
      <c r="M236" s="5">
        <f>'JUN''22'!M236</f>
        <v>20</v>
      </c>
      <c r="N236" s="5"/>
      <c r="O236" s="5"/>
      <c r="P236" s="5"/>
      <c r="Q236" s="5"/>
      <c r="R236" s="5"/>
      <c r="S236" s="5"/>
      <c r="T236" s="5"/>
      <c r="U236" s="5"/>
      <c r="V236" s="5">
        <f>'JUN''22'!V236</f>
        <v>0</v>
      </c>
    </row>
    <row r="237" spans="1:22">
      <c r="A237" s="20"/>
      <c r="B237" s="18" t="str">
        <f>'JUN''22'!B237</f>
        <v>30.06.22</v>
      </c>
      <c r="C237" s="5">
        <f>'JUN''22'!C237</f>
        <v>235</v>
      </c>
      <c r="D237" s="5">
        <f>'JUN''22'!D237</f>
        <v>725</v>
      </c>
      <c r="E237" s="26"/>
      <c r="F237" s="5">
        <f>'JUN''22'!F237</f>
        <v>57</v>
      </c>
      <c r="G237" s="63">
        <f>'JUN''22'!G237</f>
        <v>3522.14</v>
      </c>
      <c r="H237" s="63">
        <f>'JUN''22'!H237</f>
        <v>463.86</v>
      </c>
      <c r="I237" s="5">
        <f>'JUN''22'!I237</f>
        <v>0</v>
      </c>
      <c r="J237" s="22"/>
      <c r="K237" s="5"/>
      <c r="L237" s="5">
        <f>'JUN''22'!L237</f>
        <v>1</v>
      </c>
      <c r="M237" s="5">
        <f>'JUN''22'!M237</f>
        <v>55</v>
      </c>
      <c r="N237" s="5"/>
      <c r="O237" s="5"/>
      <c r="P237" s="5"/>
      <c r="Q237" s="5"/>
      <c r="R237" s="5"/>
      <c r="S237" s="5"/>
      <c r="T237" s="5"/>
      <c r="U237" s="5"/>
      <c r="V237" s="5">
        <f>'JUN''22'!V237</f>
        <v>0</v>
      </c>
    </row>
    <row r="238" spans="1:22">
      <c r="A238" s="20"/>
      <c r="B238" s="18" t="str">
        <f>'JUN''22'!B238</f>
        <v>30.06.22</v>
      </c>
      <c r="C238" s="5">
        <f>'JUN''22'!C238</f>
        <v>236</v>
      </c>
      <c r="D238" s="5">
        <f>'JUN''22'!D238</f>
        <v>726</v>
      </c>
      <c r="E238" s="26"/>
      <c r="F238" s="5">
        <f>'JUN''22'!F238</f>
        <v>55</v>
      </c>
      <c r="G238" s="63">
        <f>'JUN''22'!G238</f>
        <v>3038.47</v>
      </c>
      <c r="H238" s="63">
        <f>'JUN''22'!H238</f>
        <v>438.53</v>
      </c>
      <c r="I238" s="5">
        <f>'JUN''22'!I238</f>
        <v>0</v>
      </c>
      <c r="J238" s="22"/>
      <c r="K238" s="5"/>
      <c r="L238" s="5">
        <f>'JUN''22'!L238</f>
        <v>1</v>
      </c>
      <c r="M238" s="5">
        <f>'JUN''22'!M238</f>
        <v>35</v>
      </c>
      <c r="N238" s="5"/>
      <c r="O238" s="5"/>
      <c r="P238" s="5"/>
      <c r="Q238" s="5"/>
      <c r="R238" s="5"/>
      <c r="S238" s="5"/>
      <c r="T238" s="5"/>
      <c r="U238" s="5"/>
      <c r="V238" s="5">
        <f>'JUN''22'!V238</f>
        <v>0</v>
      </c>
    </row>
    <row r="239" spans="1:22">
      <c r="A239" s="20"/>
      <c r="B239" s="18" t="str">
        <f>'JUN''22'!B239</f>
        <v>30.06.22</v>
      </c>
      <c r="C239" s="5">
        <f>'JUN''22'!C239</f>
        <v>237</v>
      </c>
      <c r="D239" s="5">
        <f>'JUN''22'!D239</f>
        <v>727</v>
      </c>
      <c r="E239" s="26"/>
      <c r="F239" s="5">
        <f>'JUN''22'!F239</f>
        <v>57</v>
      </c>
      <c r="G239" s="63">
        <f>'JUN''22'!G239</f>
        <v>3240.13</v>
      </c>
      <c r="H239" s="63">
        <f>'JUN''22'!H239</f>
        <v>376.87</v>
      </c>
      <c r="I239" s="5">
        <f>'JUN''22'!I239</f>
        <v>0</v>
      </c>
      <c r="J239" s="22"/>
      <c r="K239" s="5"/>
      <c r="L239" s="5">
        <f>'JUN''22'!L239</f>
        <v>1</v>
      </c>
      <c r="M239" s="5">
        <f>'JUN''22'!M239</f>
        <v>20</v>
      </c>
      <c r="N239" s="5"/>
      <c r="O239" s="5"/>
      <c r="P239" s="5"/>
      <c r="Q239" s="5"/>
      <c r="R239" s="5"/>
      <c r="S239" s="5"/>
      <c r="T239" s="5"/>
      <c r="U239" s="5"/>
      <c r="V239" s="5">
        <f>'JUN''22'!V239</f>
        <v>0</v>
      </c>
    </row>
    <row r="240" spans="1:22">
      <c r="A240" s="20"/>
      <c r="B240" s="18" t="str">
        <f>'JUN''22'!B240</f>
        <v>30.06.22</v>
      </c>
      <c r="C240" s="5">
        <f>'JUN''22'!C240</f>
        <v>238</v>
      </c>
      <c r="D240" s="5">
        <f>'JUN''22'!D240</f>
        <v>728</v>
      </c>
      <c r="E240" s="26"/>
      <c r="F240" s="5">
        <f>'JUN''22'!F240</f>
        <v>57</v>
      </c>
      <c r="G240" s="63">
        <f>'JUN''22'!G240</f>
        <v>3301.26</v>
      </c>
      <c r="H240" s="63">
        <f>'JUN''22'!H240</f>
        <v>314.74</v>
      </c>
      <c r="I240" s="5">
        <f>'JUN''22'!I240</f>
        <v>0</v>
      </c>
      <c r="J240" s="22"/>
      <c r="K240" s="5"/>
      <c r="L240" s="5">
        <f>'JUN''22'!L240</f>
        <v>1</v>
      </c>
      <c r="M240" s="5">
        <f>'JUN''22'!M240</f>
        <v>35</v>
      </c>
      <c r="N240" s="5"/>
      <c r="O240" s="5"/>
      <c r="P240" s="5"/>
      <c r="Q240" s="5"/>
      <c r="R240" s="5"/>
      <c r="S240" s="5"/>
      <c r="T240" s="5"/>
      <c r="U240" s="5"/>
      <c r="V240" s="5">
        <f>'JUN''22'!V240</f>
        <v>0</v>
      </c>
    </row>
    <row r="241" spans="1:23">
      <c r="A241" s="20"/>
      <c r="B241" s="18" t="str">
        <f>'JUN''22'!B241</f>
        <v>30.06.22</v>
      </c>
      <c r="C241" s="5">
        <f>'JUN''22'!C241</f>
        <v>239</v>
      </c>
      <c r="D241" s="5">
        <f>'JUN''22'!D241</f>
        <v>729</v>
      </c>
      <c r="E241" s="26"/>
      <c r="F241" s="5">
        <f>'JUN''22'!F241</f>
        <v>56</v>
      </c>
      <c r="G241" s="63">
        <f>'JUN''22'!G241</f>
        <v>3234.65</v>
      </c>
      <c r="H241" s="63">
        <f>'JUN''22'!H241</f>
        <v>329.85</v>
      </c>
      <c r="I241" s="5">
        <f>'JUN''22'!I241</f>
        <v>0</v>
      </c>
      <c r="J241" s="22"/>
      <c r="K241" s="5"/>
      <c r="L241" s="5">
        <f>'JUN''22'!L241</f>
        <v>1</v>
      </c>
      <c r="M241" s="5">
        <f>'JUN''22'!M241</f>
        <v>40</v>
      </c>
      <c r="N241" s="5"/>
      <c r="O241" s="5"/>
      <c r="P241" s="5"/>
      <c r="Q241" s="5"/>
      <c r="R241" s="5"/>
      <c r="S241" s="5"/>
      <c r="T241" s="5"/>
      <c r="U241" s="5"/>
      <c r="V241" s="5">
        <f>'JUN''22'!V241</f>
        <v>0</v>
      </c>
    </row>
    <row r="242" spans="1:23">
      <c r="A242" s="20"/>
      <c r="B242" s="18" t="str">
        <f>'JUN''22'!B242</f>
        <v>30.06.22</v>
      </c>
      <c r="C242" s="5">
        <f>'JUN''22'!C242</f>
        <v>240</v>
      </c>
      <c r="D242" s="5">
        <f>'JUN''22'!D242</f>
        <v>730</v>
      </c>
      <c r="E242" s="26"/>
      <c r="F242" s="5">
        <f>'JUN''22'!F242</f>
        <v>56</v>
      </c>
      <c r="G242" s="63">
        <f>'JUN''22'!G242</f>
        <v>3240.45</v>
      </c>
      <c r="H242" s="63">
        <f>'JUN''22'!H242</f>
        <v>298.55</v>
      </c>
      <c r="I242" s="5">
        <f>'JUN''22'!I242</f>
        <v>0</v>
      </c>
      <c r="J242" s="22"/>
      <c r="K242" s="5"/>
      <c r="L242" s="5">
        <f>'JUN''22'!L242</f>
        <v>1</v>
      </c>
      <c r="M242" s="5">
        <f>'JUN''22'!M242</f>
        <v>30</v>
      </c>
      <c r="N242" s="5"/>
      <c r="O242" s="5"/>
      <c r="P242" s="5"/>
      <c r="Q242" s="5"/>
      <c r="R242" s="5"/>
      <c r="S242" s="5"/>
      <c r="T242" s="5"/>
      <c r="U242" s="5"/>
      <c r="V242" s="5">
        <f>'JUN''22'!V242</f>
        <v>0</v>
      </c>
    </row>
    <row r="243" spans="1:23">
      <c r="A243" s="20"/>
      <c r="B243" s="18" t="str">
        <f>'JUN''22'!B243</f>
        <v>30.06.22</v>
      </c>
      <c r="C243" s="5">
        <f>'JUN''22'!C243</f>
        <v>241</v>
      </c>
      <c r="D243" s="5">
        <f>'JUN''22'!D243</f>
        <v>731</v>
      </c>
      <c r="E243" s="26"/>
      <c r="F243" s="5">
        <f>'JUN''22'!F243</f>
        <v>56</v>
      </c>
      <c r="G243" s="63">
        <f>'JUN''22'!G243</f>
        <v>3178.67</v>
      </c>
      <c r="H243" s="63">
        <f>'JUN''22'!H243</f>
        <v>358.72</v>
      </c>
      <c r="I243" s="5">
        <f>'JUN''22'!I243</f>
        <v>0.39</v>
      </c>
      <c r="J243" s="22"/>
      <c r="K243" s="5"/>
      <c r="L243" s="5">
        <f>'JUN''22'!L243</f>
        <v>1</v>
      </c>
      <c r="M243" s="5">
        <f>'JUN''22'!M243</f>
        <v>25</v>
      </c>
      <c r="N243" s="5"/>
      <c r="O243" s="5"/>
      <c r="P243" s="5"/>
      <c r="Q243" s="5"/>
      <c r="R243" s="5"/>
      <c r="S243" s="5"/>
      <c r="T243" s="5"/>
      <c r="U243" s="5"/>
      <c r="V243" s="5">
        <f>'JUN''22'!V243</f>
        <v>0</v>
      </c>
    </row>
    <row r="244" spans="1:23">
      <c r="A244" s="20"/>
      <c r="B244" s="18" t="str">
        <f>'JUN''22'!B244</f>
        <v>30.06.22</v>
      </c>
      <c r="C244" s="5">
        <f>'JUN''22'!C244</f>
        <v>242</v>
      </c>
      <c r="D244" s="5">
        <f>'JUN''22'!D244</f>
        <v>732</v>
      </c>
      <c r="E244" s="26"/>
      <c r="F244" s="5">
        <f>'JUN''22'!F244</f>
        <v>57</v>
      </c>
      <c r="G244" s="63">
        <f>'JUN''22'!G244</f>
        <v>3276.04</v>
      </c>
      <c r="H244" s="63">
        <f>'JUN''22'!H244</f>
        <v>331.96</v>
      </c>
      <c r="I244" s="5">
        <f>'JUN''22'!I244</f>
        <v>0</v>
      </c>
      <c r="J244" s="22"/>
      <c r="K244" s="5"/>
      <c r="L244" s="5">
        <f>'JUN''22'!L244</f>
        <v>1</v>
      </c>
      <c r="M244" s="5">
        <f>'JUN''22'!M244</f>
        <v>30</v>
      </c>
      <c r="N244" s="5"/>
      <c r="O244" s="5"/>
      <c r="P244" s="5"/>
      <c r="Q244" s="5"/>
      <c r="R244" s="5"/>
      <c r="S244" s="5"/>
      <c r="T244" s="5"/>
      <c r="U244" s="5"/>
      <c r="V244" s="5">
        <f>'JUN''22'!V244</f>
        <v>0</v>
      </c>
    </row>
    <row r="245" spans="1:23">
      <c r="A245" s="20"/>
      <c r="B245" s="18" t="str">
        <f>'JUN''22'!B245</f>
        <v>30.06.22</v>
      </c>
      <c r="C245" s="5">
        <f>'JUN''22'!C245</f>
        <v>243</v>
      </c>
      <c r="D245" s="5">
        <f>'JUN''22'!D245</f>
        <v>733</v>
      </c>
      <c r="E245" s="26"/>
      <c r="F245" s="5">
        <f>'JUN''22'!F245</f>
        <v>59</v>
      </c>
      <c r="G245" s="63">
        <f>'JUN''22'!G245</f>
        <v>3609.18</v>
      </c>
      <c r="H245" s="63">
        <f>'JUN''22'!H245</f>
        <v>486.82</v>
      </c>
      <c r="I245" s="5">
        <f>'JUN''22'!I245</f>
        <v>0</v>
      </c>
      <c r="J245" s="22"/>
      <c r="K245" s="5"/>
      <c r="L245" s="5">
        <f>'JUN''22'!L245</f>
        <v>1</v>
      </c>
      <c r="M245" s="5">
        <f>'JUN''22'!M245</f>
        <v>45</v>
      </c>
      <c r="N245" s="5"/>
      <c r="O245" s="5"/>
      <c r="P245" s="5"/>
      <c r="Q245" s="5"/>
      <c r="R245" s="5"/>
      <c r="S245" s="5"/>
      <c r="T245" s="5"/>
      <c r="U245" s="5"/>
      <c r="V245" s="5">
        <f>'JUN''22'!V245</f>
        <v>0</v>
      </c>
    </row>
    <row r="246" spans="1:23">
      <c r="A246" s="20"/>
      <c r="B246" s="18" t="str">
        <f>'JUN''22'!B246</f>
        <v>30.06.22</v>
      </c>
      <c r="C246" s="5">
        <f>'JUN''22'!C246</f>
        <v>244</v>
      </c>
      <c r="D246" s="5">
        <f>'JUN''22'!D246</f>
        <v>734</v>
      </c>
      <c r="E246" s="26"/>
      <c r="F246" s="5">
        <f>'JUN''22'!F246</f>
        <v>57</v>
      </c>
      <c r="G246" s="63">
        <f>'JUN''22'!G246</f>
        <v>3329.07</v>
      </c>
      <c r="H246" s="63">
        <f>'JUN''22'!H246</f>
        <v>293.93</v>
      </c>
      <c r="I246" s="5">
        <f>'JUN''22'!I246</f>
        <v>0</v>
      </c>
      <c r="J246" s="22"/>
      <c r="K246" s="5"/>
      <c r="L246" s="5">
        <f>'JUN''22'!L246</f>
        <v>1</v>
      </c>
      <c r="M246" s="5">
        <f>'JUN''22'!M246</f>
        <v>20</v>
      </c>
      <c r="N246" s="5"/>
      <c r="O246" s="5"/>
      <c r="P246" s="5"/>
      <c r="Q246" s="5"/>
      <c r="R246" s="5"/>
      <c r="S246" s="5"/>
      <c r="T246" s="5"/>
      <c r="U246" s="5"/>
      <c r="V246" s="5">
        <f>'JUN''22'!V246</f>
        <v>0</v>
      </c>
    </row>
    <row r="247" spans="1:23" ht="18.75">
      <c r="A247" s="20"/>
      <c r="B247" s="396" t="s">
        <v>670</v>
      </c>
      <c r="C247" s="495">
        <v>10</v>
      </c>
      <c r="D247" s="5"/>
      <c r="E247" s="26"/>
      <c r="F247" s="493">
        <f>SUBTOTAL(9,F237:F246)</f>
        <v>567</v>
      </c>
      <c r="G247" s="329">
        <f>SUBTOTAL(9,G237:G246)</f>
        <v>32970.06</v>
      </c>
      <c r="H247" s="329">
        <f>SUBTOTAL(9,H237:H246)</f>
        <v>3693.83</v>
      </c>
      <c r="I247" s="5">
        <f>SUBTOTAL(9,I237:I246)</f>
        <v>0.39</v>
      </c>
      <c r="J247" s="439"/>
      <c r="K247" s="438"/>
      <c r="L247" s="493">
        <v>15</v>
      </c>
      <c r="M247" s="493">
        <v>35</v>
      </c>
      <c r="N247" s="5"/>
      <c r="O247" s="5"/>
      <c r="P247" s="5"/>
      <c r="Q247" s="5"/>
      <c r="R247" s="5"/>
      <c r="S247" s="5"/>
      <c r="T247" s="5"/>
      <c r="U247" s="5"/>
      <c r="V247" s="494"/>
    </row>
    <row r="248" spans="1:23" s="331" customFormat="1" ht="18.75">
      <c r="A248"/>
      <c r="B248" s="352" t="s">
        <v>671</v>
      </c>
      <c r="C248" s="353"/>
      <c r="D248" s="353"/>
      <c r="E248" s="354"/>
      <c r="F248" s="351">
        <f>'JUN''22'!F247</f>
        <v>14112</v>
      </c>
      <c r="G248" s="356">
        <f>'JUN''22'!G247</f>
        <v>834357.16999999993</v>
      </c>
      <c r="H248" s="356">
        <f>'JUN''22'!H247</f>
        <v>75623.520000000004</v>
      </c>
      <c r="I248" s="351">
        <f>'JUN''22'!I247</f>
        <v>65.089999999999989</v>
      </c>
      <c r="J248" s="354"/>
      <c r="K248" s="354"/>
      <c r="L248" s="350"/>
      <c r="M248" s="350"/>
      <c r="N248" s="354"/>
      <c r="O248" s="354"/>
      <c r="P248" s="354"/>
      <c r="Q248" s="354"/>
      <c r="R248" s="354"/>
      <c r="S248" s="354"/>
      <c r="T248" s="354"/>
      <c r="U248" s="354"/>
      <c r="V248" s="351">
        <f>'JUN''22'!V247</f>
        <v>34639.5</v>
      </c>
      <c r="W248"/>
    </row>
    <row r="249" spans="1:23" s="332" customFormat="1" ht="15.75">
      <c r="A249" s="354"/>
      <c r="E249" s="354"/>
      <c r="J249" s="354"/>
      <c r="K249" s="354"/>
      <c r="N249" s="354"/>
      <c r="O249" s="354"/>
      <c r="P249" s="354"/>
      <c r="Q249" s="354"/>
      <c r="R249" s="354"/>
      <c r="S249" s="354"/>
      <c r="T249" s="354"/>
      <c r="U249" s="354"/>
      <c r="W249" s="354"/>
    </row>
    <row r="250" spans="1:23" s="332" customFormat="1" ht="15.75">
      <c r="A250"/>
      <c r="E250"/>
      <c r="G250" s="338"/>
      <c r="J250"/>
      <c r="K250"/>
      <c r="N250"/>
      <c r="O250"/>
      <c r="P250"/>
      <c r="Q250"/>
      <c r="R250"/>
      <c r="S250"/>
      <c r="T250"/>
      <c r="U250"/>
      <c r="W250"/>
    </row>
    <row r="251" spans="1:23" s="332" customFormat="1" ht="15.75">
      <c r="A251"/>
      <c r="B251" s="334"/>
      <c r="C251" s="334"/>
      <c r="D251" s="334"/>
      <c r="E251" s="492"/>
      <c r="F251" s="334"/>
      <c r="G251" s="334"/>
      <c r="H251" s="334"/>
      <c r="J251"/>
      <c r="K251"/>
      <c r="N251"/>
      <c r="O251"/>
      <c r="P251"/>
      <c r="Q251"/>
      <c r="R251"/>
      <c r="S251"/>
      <c r="T251"/>
      <c r="U251"/>
      <c r="W251"/>
    </row>
    <row r="252" spans="1:23" s="332" customFormat="1" ht="15.75">
      <c r="A252"/>
      <c r="E252"/>
      <c r="J252"/>
      <c r="K252"/>
      <c r="N252"/>
      <c r="O252"/>
      <c r="P252"/>
      <c r="Q252"/>
      <c r="R252"/>
      <c r="S252"/>
      <c r="T252"/>
      <c r="U252"/>
      <c r="W252"/>
    </row>
    <row r="253" spans="1:23" s="332" customFormat="1" ht="15.75">
      <c r="A253"/>
      <c r="E253"/>
      <c r="J253"/>
      <c r="K253"/>
      <c r="N253"/>
      <c r="O253"/>
      <c r="P253"/>
      <c r="Q253"/>
      <c r="R253"/>
      <c r="S253"/>
      <c r="T253"/>
      <c r="U253"/>
      <c r="W253"/>
    </row>
    <row r="254" spans="1:23" s="332" customFormat="1" ht="15.75">
      <c r="A254"/>
      <c r="E254"/>
      <c r="J254"/>
      <c r="K254"/>
      <c r="N254"/>
      <c r="O254"/>
      <c r="P254"/>
      <c r="Q254"/>
      <c r="R254"/>
      <c r="S254"/>
      <c r="T254"/>
      <c r="U254"/>
      <c r="W254"/>
    </row>
    <row r="255" spans="1:23" s="332" customFormat="1" ht="15.75">
      <c r="A255"/>
      <c r="E255"/>
      <c r="G255" s="338"/>
      <c r="J255"/>
      <c r="K255"/>
      <c r="N255"/>
      <c r="O255"/>
      <c r="P255"/>
      <c r="Q255"/>
      <c r="R255"/>
      <c r="S255"/>
      <c r="T255"/>
      <c r="U255"/>
      <c r="W255"/>
    </row>
    <row r="256" spans="1:23" s="332" customFormat="1" ht="15.75">
      <c r="A256"/>
      <c r="E256"/>
      <c r="J256"/>
      <c r="K256"/>
      <c r="N256"/>
      <c r="O256"/>
      <c r="P256"/>
      <c r="Q256"/>
      <c r="R256"/>
      <c r="S256"/>
      <c r="T256"/>
      <c r="U256"/>
      <c r="W256"/>
    </row>
    <row r="257" spans="1:23" s="332" customFormat="1" ht="15.75">
      <c r="A257"/>
      <c r="E257"/>
      <c r="J257"/>
      <c r="K257"/>
      <c r="N257"/>
      <c r="O257"/>
      <c r="P257"/>
      <c r="Q257"/>
      <c r="R257"/>
      <c r="S257"/>
      <c r="T257"/>
      <c r="U257"/>
      <c r="W257"/>
    </row>
    <row r="258" spans="1:23" s="332" customFormat="1" ht="15.75">
      <c r="A258"/>
      <c r="E258"/>
      <c r="J258"/>
      <c r="K258"/>
      <c r="N258"/>
      <c r="O258"/>
      <c r="P258"/>
      <c r="Q258"/>
      <c r="R258"/>
      <c r="S258"/>
      <c r="T258"/>
      <c r="U258"/>
      <c r="W258"/>
    </row>
    <row r="259" spans="1:23" s="332" customFormat="1" ht="15.75">
      <c r="A259"/>
      <c r="E259"/>
      <c r="J259"/>
      <c r="K259"/>
      <c r="N259"/>
      <c r="O259"/>
      <c r="P259"/>
      <c r="Q259"/>
      <c r="R259"/>
      <c r="S259"/>
      <c r="T259"/>
      <c r="U259"/>
      <c r="W259"/>
    </row>
    <row r="260" spans="1:23" s="332" customFormat="1" ht="15.75">
      <c r="E260"/>
      <c r="J260"/>
      <c r="K260"/>
      <c r="N260"/>
      <c r="O260"/>
      <c r="P260"/>
      <c r="Q260"/>
      <c r="R260"/>
      <c r="S260"/>
      <c r="T260"/>
      <c r="U260"/>
      <c r="W260"/>
    </row>
    <row r="261" spans="1:23" s="332" customFormat="1" ht="15.75">
      <c r="E261"/>
      <c r="J261"/>
      <c r="K261"/>
      <c r="N261"/>
      <c r="O261"/>
      <c r="P261"/>
      <c r="Q261"/>
      <c r="R261"/>
      <c r="S261"/>
      <c r="T261"/>
      <c r="U261"/>
      <c r="W261"/>
    </row>
    <row r="262" spans="1:23">
      <c r="G262" s="122"/>
    </row>
  </sheetData>
  <autoFilter ref="B2:V248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E243"/>
  <sheetViews>
    <sheetView workbookViewId="0">
      <selection activeCell="J16" sqref="J16"/>
    </sheetView>
  </sheetViews>
  <sheetFormatPr defaultColWidth="9.140625" defaultRowHeight="15"/>
  <cols>
    <col min="1" max="1" width="6.140625" style="75" customWidth="1"/>
    <col min="2" max="2" width="9.28515625" style="75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0.5703125" style="75" customWidth="1"/>
    <col min="15" max="15" width="10.42578125" style="105" customWidth="1"/>
    <col min="16" max="20" width="9.140625" style="75" customWidth="1"/>
    <col min="21" max="21" width="13.42578125" style="75" customWidth="1"/>
    <col min="22" max="22" width="13.7109375" style="75" customWidth="1"/>
    <col min="23" max="16384" width="9.140625" style="75"/>
  </cols>
  <sheetData>
    <row r="1" spans="1:23" ht="21" customHeight="1">
      <c r="A1" s="2820" t="s">
        <v>1184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3" ht="60">
      <c r="A2" s="558" t="s">
        <v>1</v>
      </c>
      <c r="B2" s="558" t="s">
        <v>2</v>
      </c>
      <c r="C2" s="558" t="s">
        <v>28</v>
      </c>
      <c r="D2" s="558" t="s">
        <v>4</v>
      </c>
      <c r="E2" s="558" t="s">
        <v>5</v>
      </c>
      <c r="F2" s="558" t="s">
        <v>6</v>
      </c>
      <c r="G2" s="558" t="s">
        <v>7</v>
      </c>
      <c r="H2" s="558" t="s">
        <v>8</v>
      </c>
      <c r="I2" s="558" t="s">
        <v>9</v>
      </c>
      <c r="J2" s="558" t="s">
        <v>10</v>
      </c>
      <c r="K2" s="558" t="s">
        <v>11</v>
      </c>
      <c r="L2" s="2809" t="s">
        <v>419</v>
      </c>
      <c r="M2" s="2809"/>
      <c r="N2" s="558" t="s">
        <v>12</v>
      </c>
      <c r="O2" s="558" t="s">
        <v>13</v>
      </c>
      <c r="P2" s="558" t="s">
        <v>14</v>
      </c>
      <c r="Q2" s="558" t="s">
        <v>15</v>
      </c>
      <c r="R2" s="558" t="s">
        <v>16</v>
      </c>
      <c r="S2" s="558" t="s">
        <v>15</v>
      </c>
      <c r="T2" s="558" t="s">
        <v>460</v>
      </c>
      <c r="U2" s="558" t="s">
        <v>19</v>
      </c>
      <c r="V2" s="558" t="s">
        <v>20</v>
      </c>
      <c r="W2" s="558" t="s">
        <v>255</v>
      </c>
    </row>
    <row r="3" spans="1:23">
      <c r="A3" s="82">
        <v>1</v>
      </c>
      <c r="B3" s="82" t="s">
        <v>1185</v>
      </c>
      <c r="C3" s="82">
        <v>1</v>
      </c>
      <c r="D3" s="82">
        <v>735</v>
      </c>
      <c r="E3" s="82">
        <v>161004231</v>
      </c>
      <c r="F3" s="82">
        <v>59</v>
      </c>
      <c r="G3" s="82">
        <v>3408.45</v>
      </c>
      <c r="H3" s="82">
        <v>320.55</v>
      </c>
      <c r="I3" s="82">
        <v>0</v>
      </c>
      <c r="J3" s="82"/>
      <c r="K3" s="82"/>
      <c r="L3" s="82">
        <v>1</v>
      </c>
      <c r="M3" s="82">
        <v>50</v>
      </c>
      <c r="N3" s="82"/>
      <c r="O3" s="82"/>
      <c r="P3" s="82"/>
      <c r="Q3" s="82"/>
      <c r="R3" s="82"/>
      <c r="S3" s="82"/>
      <c r="T3" s="82"/>
      <c r="U3" s="82"/>
      <c r="V3" s="82"/>
      <c r="W3" s="82" t="s">
        <v>259</v>
      </c>
    </row>
    <row r="4" spans="1:23">
      <c r="A4" s="82">
        <v>2</v>
      </c>
      <c r="B4" s="82" t="s">
        <v>1185</v>
      </c>
      <c r="C4" s="82">
        <v>2</v>
      </c>
      <c r="D4" s="82">
        <v>736</v>
      </c>
      <c r="E4" s="82">
        <v>161004232</v>
      </c>
      <c r="F4" s="82">
        <v>58</v>
      </c>
      <c r="G4" s="82">
        <v>3292.23</v>
      </c>
      <c r="H4" s="82">
        <v>376.77</v>
      </c>
      <c r="I4" s="82">
        <v>0</v>
      </c>
      <c r="J4" s="82"/>
      <c r="K4" s="82"/>
      <c r="L4" s="82">
        <v>1</v>
      </c>
      <c r="M4" s="82">
        <v>45</v>
      </c>
      <c r="N4" s="82"/>
      <c r="O4" s="82"/>
      <c r="P4" s="82"/>
      <c r="Q4" s="82"/>
      <c r="R4" s="82"/>
      <c r="S4" s="82"/>
      <c r="T4" s="82"/>
      <c r="U4" s="82"/>
      <c r="V4" s="82"/>
      <c r="W4" s="82" t="s">
        <v>257</v>
      </c>
    </row>
    <row r="5" spans="1:23">
      <c r="A5" s="82">
        <v>3</v>
      </c>
      <c r="B5" s="82" t="s">
        <v>1185</v>
      </c>
      <c r="C5" s="82">
        <v>3</v>
      </c>
      <c r="D5" s="82">
        <v>737</v>
      </c>
      <c r="E5" s="82">
        <v>161004233</v>
      </c>
      <c r="F5" s="82">
        <v>58</v>
      </c>
      <c r="G5" s="82">
        <v>3294.08</v>
      </c>
      <c r="H5" s="82">
        <v>370.92</v>
      </c>
      <c r="I5" s="82">
        <v>0</v>
      </c>
      <c r="J5" s="82"/>
      <c r="K5" s="82"/>
      <c r="L5" s="82">
        <v>1</v>
      </c>
      <c r="M5" s="82">
        <v>55</v>
      </c>
      <c r="N5" s="82"/>
      <c r="O5" s="82"/>
      <c r="P5" s="82"/>
      <c r="Q5" s="82"/>
      <c r="R5" s="82"/>
      <c r="S5" s="82"/>
      <c r="T5" s="82"/>
      <c r="U5" s="82"/>
      <c r="V5" s="82"/>
      <c r="W5" s="82" t="s">
        <v>257</v>
      </c>
    </row>
    <row r="6" spans="1:23">
      <c r="A6" s="82">
        <v>4</v>
      </c>
      <c r="B6" s="82" t="s">
        <v>1185</v>
      </c>
      <c r="C6" s="82">
        <v>4</v>
      </c>
      <c r="D6" s="82">
        <v>738</v>
      </c>
      <c r="E6" s="82">
        <v>161004234</v>
      </c>
      <c r="F6" s="82">
        <v>58</v>
      </c>
      <c r="G6" s="82">
        <v>3486.6</v>
      </c>
      <c r="H6" s="82">
        <v>515.4</v>
      </c>
      <c r="I6" s="82">
        <v>0</v>
      </c>
      <c r="J6" s="82"/>
      <c r="K6" s="82"/>
      <c r="L6" s="82">
        <v>2</v>
      </c>
      <c r="M6" s="82">
        <v>0</v>
      </c>
      <c r="N6" s="82"/>
      <c r="O6" s="82"/>
      <c r="P6" s="82"/>
      <c r="Q6" s="82"/>
      <c r="R6" s="82"/>
      <c r="S6" s="82"/>
      <c r="T6" s="82"/>
      <c r="U6" s="82"/>
      <c r="V6" s="82"/>
      <c r="W6" s="82" t="s">
        <v>257</v>
      </c>
    </row>
    <row r="7" spans="1:23">
      <c r="A7" s="82">
        <v>5</v>
      </c>
      <c r="B7" s="82" t="s">
        <v>1185</v>
      </c>
      <c r="C7" s="82">
        <v>5</v>
      </c>
      <c r="D7" s="82">
        <v>739</v>
      </c>
      <c r="E7" s="82">
        <v>161004235</v>
      </c>
      <c r="F7" s="82">
        <v>58</v>
      </c>
      <c r="G7" s="82">
        <v>3339.28</v>
      </c>
      <c r="H7" s="82">
        <v>320.72000000000003</v>
      </c>
      <c r="I7" s="82">
        <v>0</v>
      </c>
      <c r="J7" s="82"/>
      <c r="K7" s="82"/>
      <c r="L7" s="82">
        <v>1</v>
      </c>
      <c r="M7" s="82">
        <v>55</v>
      </c>
      <c r="N7" s="82"/>
      <c r="O7" s="82"/>
      <c r="P7" s="82"/>
      <c r="Q7" s="82"/>
      <c r="R7" s="82"/>
      <c r="S7" s="82"/>
      <c r="T7" s="82"/>
      <c r="U7" s="82"/>
      <c r="V7" s="82"/>
      <c r="W7" s="82" t="s">
        <v>259</v>
      </c>
    </row>
    <row r="8" spans="1:23">
      <c r="A8" s="82">
        <v>6</v>
      </c>
      <c r="B8" s="82" t="s">
        <v>1185</v>
      </c>
      <c r="C8" s="82">
        <v>6</v>
      </c>
      <c r="D8" s="82">
        <v>740</v>
      </c>
      <c r="E8" s="82">
        <v>161004236</v>
      </c>
      <c r="F8" s="82">
        <v>59</v>
      </c>
      <c r="G8" s="82">
        <v>3377.81</v>
      </c>
      <c r="H8" s="82">
        <v>392.19</v>
      </c>
      <c r="I8" s="82">
        <v>0</v>
      </c>
      <c r="J8" s="82"/>
      <c r="K8" s="82"/>
      <c r="L8" s="82">
        <v>2</v>
      </c>
      <c r="M8" s="82">
        <v>5</v>
      </c>
      <c r="N8" s="82"/>
      <c r="O8" s="82"/>
      <c r="P8" s="82"/>
      <c r="Q8" s="82"/>
      <c r="R8" s="82"/>
      <c r="S8" s="82"/>
      <c r="T8" s="82"/>
      <c r="U8" s="82"/>
      <c r="V8" s="82"/>
      <c r="W8" s="82" t="s">
        <v>257</v>
      </c>
    </row>
    <row r="9" spans="1:23">
      <c r="A9" s="82">
        <v>7</v>
      </c>
      <c r="B9" s="82" t="s">
        <v>1185</v>
      </c>
      <c r="C9" s="82">
        <v>7</v>
      </c>
      <c r="D9" s="82">
        <v>741</v>
      </c>
      <c r="E9" s="82">
        <v>161004237</v>
      </c>
      <c r="F9" s="82">
        <v>58</v>
      </c>
      <c r="G9" s="82">
        <v>3386.09</v>
      </c>
      <c r="H9" s="82">
        <v>274.60000000000002</v>
      </c>
      <c r="I9" s="82">
        <v>0.19</v>
      </c>
      <c r="J9" s="82"/>
      <c r="K9" s="82"/>
      <c r="L9" s="82">
        <v>1</v>
      </c>
      <c r="M9" s="82">
        <v>45</v>
      </c>
      <c r="N9" s="82"/>
      <c r="O9" s="82"/>
      <c r="P9" s="82"/>
      <c r="Q9" s="82"/>
      <c r="R9" s="82"/>
      <c r="S9" s="82"/>
      <c r="T9" s="82"/>
      <c r="U9" s="82"/>
      <c r="V9" s="82"/>
      <c r="W9" s="82" t="s">
        <v>257</v>
      </c>
    </row>
    <row r="10" spans="1:23">
      <c r="A10" s="82">
        <v>8</v>
      </c>
      <c r="B10" s="82" t="s">
        <v>1186</v>
      </c>
      <c r="C10" s="82">
        <v>8</v>
      </c>
      <c r="D10" s="82">
        <v>742</v>
      </c>
      <c r="E10" s="82">
        <v>161004238</v>
      </c>
      <c r="F10" s="82">
        <v>58</v>
      </c>
      <c r="G10" s="82">
        <v>3308.7</v>
      </c>
      <c r="H10" s="82">
        <v>355.8</v>
      </c>
      <c r="I10" s="82">
        <v>0</v>
      </c>
      <c r="J10" s="82"/>
      <c r="K10" s="82"/>
      <c r="L10" s="82">
        <v>2</v>
      </c>
      <c r="M10" s="82">
        <v>0</v>
      </c>
      <c r="N10" s="82"/>
      <c r="O10" s="82"/>
      <c r="P10" s="82"/>
      <c r="Q10" s="82"/>
      <c r="R10" s="82"/>
      <c r="S10" s="82"/>
      <c r="T10" s="82"/>
      <c r="U10" s="82"/>
      <c r="V10" s="82"/>
      <c r="W10" s="82" t="s">
        <v>257</v>
      </c>
    </row>
    <row r="11" spans="1:23">
      <c r="A11" s="82">
        <v>9</v>
      </c>
      <c r="B11" s="82" t="s">
        <v>1186</v>
      </c>
      <c r="C11" s="82">
        <v>9</v>
      </c>
      <c r="D11" s="82">
        <v>743</v>
      </c>
      <c r="E11" s="82">
        <v>161004239</v>
      </c>
      <c r="F11" s="82">
        <v>59</v>
      </c>
      <c r="G11" s="82">
        <v>3369.44</v>
      </c>
      <c r="H11" s="82">
        <v>350.56</v>
      </c>
      <c r="I11" s="82">
        <v>0</v>
      </c>
      <c r="J11" s="82"/>
      <c r="K11" s="82"/>
      <c r="L11" s="82">
        <v>2</v>
      </c>
      <c r="M11" s="82">
        <v>15</v>
      </c>
      <c r="N11" s="82"/>
      <c r="O11" s="82"/>
      <c r="P11" s="82"/>
      <c r="Q11" s="82"/>
      <c r="R11" s="82"/>
      <c r="S11" s="82"/>
      <c r="T11" s="82"/>
      <c r="U11" s="82"/>
      <c r="V11" s="82"/>
      <c r="W11" s="82" t="s">
        <v>259</v>
      </c>
    </row>
    <row r="12" spans="1:23">
      <c r="A12" s="82">
        <v>10</v>
      </c>
      <c r="B12" s="82" t="s">
        <v>1186</v>
      </c>
      <c r="C12" s="82">
        <v>10</v>
      </c>
      <c r="D12" s="82">
        <v>744</v>
      </c>
      <c r="E12" s="82">
        <v>161004240</v>
      </c>
      <c r="F12" s="82">
        <v>59</v>
      </c>
      <c r="G12" s="82">
        <v>3613.18</v>
      </c>
      <c r="H12" s="82">
        <v>423.82</v>
      </c>
      <c r="I12" s="82">
        <v>0</v>
      </c>
      <c r="J12" s="82"/>
      <c r="K12" s="82"/>
      <c r="L12" s="82">
        <v>2</v>
      </c>
      <c r="M12" s="82">
        <v>5</v>
      </c>
      <c r="N12" s="82"/>
      <c r="O12" s="82"/>
      <c r="P12" s="82"/>
      <c r="Q12" s="82"/>
      <c r="R12" s="82"/>
      <c r="S12" s="82"/>
      <c r="T12" s="82"/>
      <c r="U12" s="82"/>
      <c r="V12" s="82"/>
      <c r="W12" s="82" t="s">
        <v>257</v>
      </c>
    </row>
    <row r="13" spans="1:23">
      <c r="A13" s="82">
        <v>11</v>
      </c>
      <c r="B13" s="82" t="s">
        <v>1186</v>
      </c>
      <c r="C13" s="82">
        <v>11</v>
      </c>
      <c r="D13" s="82">
        <v>745</v>
      </c>
      <c r="E13" s="82">
        <v>161004241</v>
      </c>
      <c r="F13" s="82">
        <v>58</v>
      </c>
      <c r="G13" s="82">
        <v>3329.44</v>
      </c>
      <c r="H13" s="82">
        <v>331.56</v>
      </c>
      <c r="I13" s="82">
        <v>0</v>
      </c>
      <c r="J13" s="82"/>
      <c r="K13" s="82"/>
      <c r="L13" s="82">
        <v>2</v>
      </c>
      <c r="M13" s="82">
        <v>0</v>
      </c>
      <c r="N13" s="82"/>
      <c r="O13" s="82"/>
      <c r="P13" s="82"/>
      <c r="Q13" s="82"/>
      <c r="R13" s="82"/>
      <c r="S13" s="82"/>
      <c r="T13" s="82"/>
      <c r="U13" s="82"/>
      <c r="V13" s="82"/>
      <c r="W13" s="82" t="s">
        <v>259</v>
      </c>
    </row>
    <row r="14" spans="1:23">
      <c r="A14" s="82">
        <v>12</v>
      </c>
      <c r="B14" s="82" t="s">
        <v>1186</v>
      </c>
      <c r="C14" s="82">
        <v>12</v>
      </c>
      <c r="D14" s="82">
        <v>746</v>
      </c>
      <c r="E14" s="82">
        <v>161004242</v>
      </c>
      <c r="F14" s="82">
        <v>58</v>
      </c>
      <c r="G14" s="82">
        <v>3273.47</v>
      </c>
      <c r="H14" s="82">
        <v>389.53</v>
      </c>
      <c r="I14" s="82">
        <v>0</v>
      </c>
      <c r="J14" s="82"/>
      <c r="K14" s="82"/>
      <c r="L14" s="82">
        <v>2</v>
      </c>
      <c r="M14" s="82">
        <v>20</v>
      </c>
      <c r="N14" s="82"/>
      <c r="O14" s="82"/>
      <c r="P14" s="82"/>
      <c r="Q14" s="82"/>
      <c r="R14" s="82"/>
      <c r="S14" s="82"/>
      <c r="T14" s="82"/>
      <c r="U14" s="82"/>
      <c r="V14" s="82"/>
      <c r="W14" s="82" t="s">
        <v>257</v>
      </c>
    </row>
    <row r="15" spans="1:23">
      <c r="A15" s="82">
        <v>13</v>
      </c>
      <c r="B15" s="82" t="s">
        <v>1186</v>
      </c>
      <c r="C15" s="82">
        <v>13</v>
      </c>
      <c r="D15" s="82">
        <v>747</v>
      </c>
      <c r="E15" s="82">
        <v>161004243</v>
      </c>
      <c r="F15" s="82">
        <v>59</v>
      </c>
      <c r="G15" s="82">
        <v>3427.7</v>
      </c>
      <c r="H15" s="82">
        <v>304.3</v>
      </c>
      <c r="I15" s="82">
        <v>0</v>
      </c>
      <c r="J15" s="82"/>
      <c r="K15" s="82"/>
      <c r="L15" s="82">
        <v>2</v>
      </c>
      <c r="M15" s="82">
        <v>20</v>
      </c>
      <c r="N15" s="82"/>
      <c r="O15" s="82"/>
      <c r="P15" s="82"/>
      <c r="Q15" s="82"/>
      <c r="R15" s="82"/>
      <c r="S15" s="82"/>
      <c r="T15" s="82"/>
      <c r="U15" s="82"/>
      <c r="V15" s="82"/>
      <c r="W15" s="82" t="s">
        <v>257</v>
      </c>
    </row>
    <row r="16" spans="1:23">
      <c r="A16" s="82">
        <v>14</v>
      </c>
      <c r="B16" s="82" t="s">
        <v>1187</v>
      </c>
      <c r="C16" s="82">
        <v>14</v>
      </c>
      <c r="D16" s="82">
        <v>748</v>
      </c>
      <c r="E16" s="82">
        <v>161004244</v>
      </c>
      <c r="F16" s="82">
        <v>58</v>
      </c>
      <c r="G16" s="82">
        <v>3349.43</v>
      </c>
      <c r="H16" s="82">
        <v>311.57</v>
      </c>
      <c r="I16" s="82">
        <v>0</v>
      </c>
      <c r="J16" s="82"/>
      <c r="K16" s="82"/>
      <c r="L16" s="82">
        <v>2</v>
      </c>
      <c r="M16" s="82">
        <v>10</v>
      </c>
      <c r="N16" s="82"/>
      <c r="O16" s="82"/>
      <c r="P16" s="82"/>
      <c r="Q16" s="82"/>
      <c r="R16" s="82"/>
      <c r="S16" s="82"/>
      <c r="T16" s="82"/>
      <c r="U16" s="82"/>
      <c r="V16" s="82"/>
      <c r="W16" s="82" t="s">
        <v>259</v>
      </c>
    </row>
    <row r="17" spans="1:23">
      <c r="A17" s="82">
        <v>15</v>
      </c>
      <c r="B17" s="82" t="s">
        <v>1187</v>
      </c>
      <c r="C17" s="82">
        <v>15</v>
      </c>
      <c r="D17" s="82">
        <v>749</v>
      </c>
      <c r="E17" s="82">
        <v>161004245</v>
      </c>
      <c r="F17" s="82">
        <v>59</v>
      </c>
      <c r="G17" s="82">
        <v>3393.87</v>
      </c>
      <c r="H17" s="82">
        <v>332.13</v>
      </c>
      <c r="I17" s="82">
        <v>0</v>
      </c>
      <c r="J17" s="82"/>
      <c r="K17" s="82"/>
      <c r="L17" s="82">
        <v>1</v>
      </c>
      <c r="M17" s="82">
        <v>55</v>
      </c>
      <c r="N17" s="82"/>
      <c r="O17" s="82"/>
      <c r="P17" s="82"/>
      <c r="Q17" s="82"/>
      <c r="R17" s="82"/>
      <c r="S17" s="82"/>
      <c r="T17" s="82"/>
      <c r="U17" s="82"/>
      <c r="V17" s="82"/>
      <c r="W17" s="82" t="s">
        <v>257</v>
      </c>
    </row>
    <row r="18" spans="1:23">
      <c r="A18" s="82">
        <v>16</v>
      </c>
      <c r="B18" s="82" t="s">
        <v>1187</v>
      </c>
      <c r="C18" s="82">
        <v>16</v>
      </c>
      <c r="D18" s="82">
        <v>750</v>
      </c>
      <c r="E18" s="82">
        <v>161004246</v>
      </c>
      <c r="F18" s="82">
        <v>58</v>
      </c>
      <c r="G18" s="82">
        <v>3367.28</v>
      </c>
      <c r="H18" s="82">
        <v>295.72000000000003</v>
      </c>
      <c r="I18" s="82">
        <v>0</v>
      </c>
      <c r="J18" s="82"/>
      <c r="K18" s="82"/>
      <c r="L18" s="82">
        <v>2</v>
      </c>
      <c r="M18" s="82">
        <v>5</v>
      </c>
      <c r="N18" s="82"/>
      <c r="O18" s="82"/>
      <c r="P18" s="82"/>
      <c r="Q18" s="82"/>
      <c r="R18" s="82"/>
      <c r="S18" s="82"/>
      <c r="T18" s="82"/>
      <c r="U18" s="82"/>
      <c r="V18" s="82"/>
      <c r="W18" s="82" t="s">
        <v>257</v>
      </c>
    </row>
    <row r="19" spans="1:23">
      <c r="A19" s="82">
        <v>17</v>
      </c>
      <c r="B19" s="82" t="s">
        <v>1187</v>
      </c>
      <c r="C19" s="82">
        <v>17</v>
      </c>
      <c r="D19" s="82">
        <v>751</v>
      </c>
      <c r="E19" s="82">
        <v>161004247</v>
      </c>
      <c r="F19" s="82">
        <v>59</v>
      </c>
      <c r="G19" s="82">
        <v>3396.84</v>
      </c>
      <c r="H19" s="82">
        <v>330.16</v>
      </c>
      <c r="I19" s="82">
        <v>0</v>
      </c>
      <c r="J19" s="82"/>
      <c r="K19" s="82"/>
      <c r="L19" s="82">
        <v>1</v>
      </c>
      <c r="M19" s="82">
        <v>40</v>
      </c>
      <c r="N19" s="82"/>
      <c r="O19" s="82"/>
      <c r="P19" s="82"/>
      <c r="Q19" s="82"/>
      <c r="R19" s="82"/>
      <c r="S19" s="82"/>
      <c r="T19" s="82"/>
      <c r="U19" s="82"/>
      <c r="V19" s="82"/>
      <c r="W19" s="82" t="s">
        <v>257</v>
      </c>
    </row>
    <row r="20" spans="1:23">
      <c r="A20" s="82">
        <v>18</v>
      </c>
      <c r="B20" s="82" t="s">
        <v>1187</v>
      </c>
      <c r="C20" s="82">
        <v>18</v>
      </c>
      <c r="D20" s="82">
        <v>752</v>
      </c>
      <c r="E20" s="82">
        <v>161004248</v>
      </c>
      <c r="F20" s="82">
        <v>59</v>
      </c>
      <c r="G20" s="82">
        <v>3443.68</v>
      </c>
      <c r="H20" s="82">
        <v>285.32</v>
      </c>
      <c r="I20" s="82">
        <v>0</v>
      </c>
      <c r="J20" s="82"/>
      <c r="K20" s="82"/>
      <c r="L20" s="82">
        <v>2</v>
      </c>
      <c r="M20" s="82">
        <v>10</v>
      </c>
      <c r="N20" s="82"/>
      <c r="O20" s="82"/>
      <c r="P20" s="82"/>
      <c r="Q20" s="82"/>
      <c r="R20" s="82"/>
      <c r="S20" s="82"/>
      <c r="T20" s="82"/>
      <c r="U20" s="82"/>
      <c r="V20" s="82"/>
      <c r="W20" s="82" t="s">
        <v>257</v>
      </c>
    </row>
    <row r="21" spans="1:23">
      <c r="A21" s="82">
        <v>19</v>
      </c>
      <c r="B21" s="82" t="s">
        <v>1187</v>
      </c>
      <c r="C21" s="82">
        <v>19</v>
      </c>
      <c r="D21" s="82">
        <v>753</v>
      </c>
      <c r="E21" s="82">
        <v>161004249</v>
      </c>
      <c r="F21" s="82">
        <v>56</v>
      </c>
      <c r="G21" s="82">
        <v>3210.66</v>
      </c>
      <c r="H21" s="82">
        <v>322.33999999999997</v>
      </c>
      <c r="I21" s="82">
        <v>0</v>
      </c>
      <c r="J21" s="82"/>
      <c r="K21" s="82"/>
      <c r="L21" s="82">
        <v>1</v>
      </c>
      <c r="M21" s="82">
        <v>30</v>
      </c>
      <c r="N21" s="82"/>
      <c r="O21" s="82"/>
      <c r="P21" s="82"/>
      <c r="Q21" s="82"/>
      <c r="R21" s="82"/>
      <c r="S21" s="82"/>
      <c r="T21" s="82"/>
      <c r="U21" s="82"/>
      <c r="V21" s="82"/>
      <c r="W21" s="82" t="s">
        <v>259</v>
      </c>
    </row>
    <row r="22" spans="1:23">
      <c r="A22" s="82">
        <v>20</v>
      </c>
      <c r="B22" s="82" t="s">
        <v>1187</v>
      </c>
      <c r="C22" s="82">
        <v>20</v>
      </c>
      <c r="D22" s="82">
        <v>754</v>
      </c>
      <c r="E22" s="82">
        <v>161004250</v>
      </c>
      <c r="F22" s="82">
        <v>59</v>
      </c>
      <c r="G22" s="82">
        <v>3321.62</v>
      </c>
      <c r="H22" s="82">
        <v>405.38</v>
      </c>
      <c r="I22" s="82">
        <v>0</v>
      </c>
      <c r="J22" s="82"/>
      <c r="K22" s="82"/>
      <c r="L22" s="82">
        <v>2</v>
      </c>
      <c r="M22" s="82">
        <v>30</v>
      </c>
      <c r="N22" s="82"/>
      <c r="O22" s="82"/>
      <c r="P22" s="82"/>
      <c r="Q22" s="82"/>
      <c r="R22" s="82"/>
      <c r="S22" s="82"/>
      <c r="T22" s="82"/>
      <c r="U22" s="82"/>
      <c r="V22" s="82"/>
      <c r="W22" s="82" t="s">
        <v>257</v>
      </c>
    </row>
    <row r="23" spans="1:23">
      <c r="A23" s="82">
        <v>21</v>
      </c>
      <c r="B23" s="82" t="s">
        <v>1188</v>
      </c>
      <c r="C23" s="82">
        <v>21</v>
      </c>
      <c r="D23" s="82">
        <v>756</v>
      </c>
      <c r="E23" s="82">
        <v>161004251</v>
      </c>
      <c r="F23" s="82">
        <v>59</v>
      </c>
      <c r="G23" s="82">
        <v>3409.21</v>
      </c>
      <c r="H23" s="82">
        <v>360.79</v>
      </c>
      <c r="I23" s="82">
        <v>0</v>
      </c>
      <c r="J23" s="82"/>
      <c r="K23" s="82"/>
      <c r="L23" s="82">
        <v>2</v>
      </c>
      <c r="M23" s="82">
        <v>0</v>
      </c>
      <c r="N23" s="82"/>
      <c r="O23" s="82"/>
      <c r="P23" s="82"/>
      <c r="Q23" s="82"/>
      <c r="R23" s="82"/>
      <c r="S23" s="82"/>
      <c r="T23" s="82"/>
      <c r="U23" s="82"/>
      <c r="V23" s="82"/>
      <c r="W23" s="82" t="s">
        <v>257</v>
      </c>
    </row>
    <row r="24" spans="1:23">
      <c r="A24" s="82">
        <v>22</v>
      </c>
      <c r="B24" s="82" t="s">
        <v>1188</v>
      </c>
      <c r="C24" s="82">
        <v>22</v>
      </c>
      <c r="D24" s="82">
        <v>755</v>
      </c>
      <c r="E24" s="82">
        <v>161004252</v>
      </c>
      <c r="F24" s="82">
        <v>56</v>
      </c>
      <c r="G24" s="82">
        <v>3277.27</v>
      </c>
      <c r="H24" s="82">
        <v>254.73</v>
      </c>
      <c r="I24" s="82">
        <v>0</v>
      </c>
      <c r="J24" s="82"/>
      <c r="K24" s="82"/>
      <c r="L24" s="82">
        <v>2</v>
      </c>
      <c r="M24" s="82">
        <v>0</v>
      </c>
      <c r="N24" s="82"/>
      <c r="O24" s="82"/>
      <c r="P24" s="82"/>
      <c r="Q24" s="82"/>
      <c r="R24" s="82"/>
      <c r="S24" s="82"/>
      <c r="T24" s="82"/>
      <c r="U24" s="82"/>
      <c r="V24" s="82"/>
      <c r="W24" s="82" t="s">
        <v>259</v>
      </c>
    </row>
    <row r="25" spans="1:23">
      <c r="A25" s="82">
        <v>23</v>
      </c>
      <c r="B25" s="82" t="s">
        <v>1188</v>
      </c>
      <c r="C25" s="82">
        <v>23</v>
      </c>
      <c r="D25" s="82">
        <v>757</v>
      </c>
      <c r="E25" s="82">
        <v>161004253</v>
      </c>
      <c r="F25" s="82">
        <v>58</v>
      </c>
      <c r="G25" s="82">
        <v>3405.86</v>
      </c>
      <c r="H25" s="82">
        <v>252.14</v>
      </c>
      <c r="I25" s="82">
        <v>0</v>
      </c>
      <c r="J25" s="82"/>
      <c r="K25" s="82"/>
      <c r="L25" s="82">
        <v>1</v>
      </c>
      <c r="M25" s="82">
        <v>55</v>
      </c>
      <c r="N25" s="82"/>
      <c r="O25" s="82"/>
      <c r="P25" s="82"/>
      <c r="Q25" s="82"/>
      <c r="R25" s="82"/>
      <c r="S25" s="82"/>
      <c r="T25" s="82"/>
      <c r="U25" s="82"/>
      <c r="V25" s="82"/>
      <c r="W25" s="82" t="s">
        <v>257</v>
      </c>
    </row>
    <row r="26" spans="1:23">
      <c r="A26" s="82">
        <v>24</v>
      </c>
      <c r="B26" s="82" t="s">
        <v>1188</v>
      </c>
      <c r="C26" s="82">
        <v>24</v>
      </c>
      <c r="D26" s="82">
        <v>758</v>
      </c>
      <c r="E26" s="82">
        <v>161004254</v>
      </c>
      <c r="F26" s="82">
        <v>56</v>
      </c>
      <c r="G26" s="82">
        <v>3209.05</v>
      </c>
      <c r="H26" s="82">
        <v>336.45</v>
      </c>
      <c r="I26" s="82">
        <v>0</v>
      </c>
      <c r="J26" s="82"/>
      <c r="K26" s="82"/>
      <c r="L26" s="82">
        <v>2</v>
      </c>
      <c r="M26" s="82">
        <v>20</v>
      </c>
      <c r="N26" s="82"/>
      <c r="O26" s="82"/>
      <c r="P26" s="82"/>
      <c r="Q26" s="82"/>
      <c r="R26" s="82"/>
      <c r="S26" s="82"/>
      <c r="T26" s="82"/>
      <c r="U26" s="82"/>
      <c r="V26" s="82"/>
      <c r="W26" s="82" t="s">
        <v>257</v>
      </c>
    </row>
    <row r="27" spans="1:23">
      <c r="A27" s="82">
        <v>25</v>
      </c>
      <c r="B27" s="82" t="s">
        <v>1188</v>
      </c>
      <c r="C27" s="82">
        <v>25</v>
      </c>
      <c r="D27" s="82">
        <v>759</v>
      </c>
      <c r="E27" s="82">
        <v>161004255</v>
      </c>
      <c r="F27" s="82">
        <v>59</v>
      </c>
      <c r="G27" s="82">
        <v>3437.1</v>
      </c>
      <c r="H27" s="82">
        <v>294.89999999999998</v>
      </c>
      <c r="I27" s="82">
        <v>0</v>
      </c>
      <c r="J27" s="82"/>
      <c r="K27" s="82"/>
      <c r="L27" s="82">
        <v>2</v>
      </c>
      <c r="M27" s="82">
        <v>20</v>
      </c>
      <c r="N27" s="82"/>
      <c r="O27" s="82"/>
      <c r="P27" s="82"/>
      <c r="Q27" s="82"/>
      <c r="R27" s="82"/>
      <c r="S27" s="82"/>
      <c r="T27" s="82"/>
      <c r="U27" s="82"/>
      <c r="V27" s="82"/>
      <c r="W27" s="82" t="s">
        <v>257</v>
      </c>
    </row>
    <row r="28" spans="1:23">
      <c r="A28" s="82">
        <v>26</v>
      </c>
      <c r="B28" s="82" t="s">
        <v>1188</v>
      </c>
      <c r="C28" s="82">
        <v>26</v>
      </c>
      <c r="D28" s="82">
        <v>760</v>
      </c>
      <c r="E28" s="82">
        <v>161004256</v>
      </c>
      <c r="F28" s="82">
        <v>56</v>
      </c>
      <c r="G28" s="82">
        <v>3176.51</v>
      </c>
      <c r="H28" s="82">
        <v>373.49</v>
      </c>
      <c r="I28" s="82">
        <v>0</v>
      </c>
      <c r="J28" s="82"/>
      <c r="K28" s="82"/>
      <c r="L28" s="82">
        <v>2</v>
      </c>
      <c r="M28" s="82">
        <v>5</v>
      </c>
      <c r="N28" s="82"/>
      <c r="O28" s="82"/>
      <c r="P28" s="82"/>
      <c r="Q28" s="82"/>
      <c r="R28" s="82"/>
      <c r="S28" s="82"/>
      <c r="T28" s="82"/>
      <c r="U28" s="82"/>
      <c r="V28" s="82"/>
      <c r="W28" s="82" t="s">
        <v>259</v>
      </c>
    </row>
    <row r="29" spans="1:23">
      <c r="A29" s="82">
        <v>27</v>
      </c>
      <c r="B29" s="82" t="s">
        <v>1189</v>
      </c>
      <c r="C29" s="82">
        <v>27</v>
      </c>
      <c r="D29" s="82">
        <v>761</v>
      </c>
      <c r="E29" s="82">
        <v>161004257</v>
      </c>
      <c r="F29" s="82">
        <v>56</v>
      </c>
      <c r="G29" s="82">
        <v>3187.87</v>
      </c>
      <c r="H29" s="82">
        <v>343.63</v>
      </c>
      <c r="I29" s="82">
        <v>0</v>
      </c>
      <c r="J29" s="82"/>
      <c r="K29" s="82"/>
      <c r="L29" s="82">
        <v>2</v>
      </c>
      <c r="M29" s="82">
        <v>25</v>
      </c>
      <c r="N29" s="82"/>
      <c r="O29" s="82"/>
      <c r="P29" s="82"/>
      <c r="Q29" s="82"/>
      <c r="R29" s="82"/>
      <c r="S29" s="82"/>
      <c r="T29" s="82"/>
      <c r="U29" s="82"/>
      <c r="V29" s="82"/>
      <c r="W29" s="82" t="s">
        <v>259</v>
      </c>
    </row>
    <row r="30" spans="1:23">
      <c r="A30" s="82">
        <v>28</v>
      </c>
      <c r="B30" s="82" t="s">
        <v>1189</v>
      </c>
      <c r="C30" s="82">
        <v>28</v>
      </c>
      <c r="D30" s="82">
        <v>763</v>
      </c>
      <c r="E30" s="82">
        <v>161004258</v>
      </c>
      <c r="F30" s="82">
        <v>58</v>
      </c>
      <c r="G30" s="82">
        <v>3384.24</v>
      </c>
      <c r="H30" s="82">
        <v>274.76</v>
      </c>
      <c r="I30" s="82">
        <v>0</v>
      </c>
      <c r="J30" s="82"/>
      <c r="K30" s="82"/>
      <c r="L30" s="82">
        <v>2</v>
      </c>
      <c r="M30" s="82">
        <v>0</v>
      </c>
      <c r="N30" s="82"/>
      <c r="O30" s="82"/>
      <c r="P30" s="82"/>
      <c r="Q30" s="82"/>
      <c r="R30" s="82"/>
      <c r="S30" s="82"/>
      <c r="T30" s="82"/>
      <c r="U30" s="82"/>
      <c r="V30" s="82"/>
      <c r="W30" s="82" t="s">
        <v>257</v>
      </c>
    </row>
    <row r="31" spans="1:23">
      <c r="A31" s="82">
        <v>29</v>
      </c>
      <c r="B31" s="82" t="s">
        <v>1189</v>
      </c>
      <c r="C31" s="82">
        <v>29</v>
      </c>
      <c r="D31" s="82">
        <v>763</v>
      </c>
      <c r="E31" s="82">
        <v>161004259</v>
      </c>
      <c r="F31" s="82">
        <v>57</v>
      </c>
      <c r="G31" s="82">
        <v>3291.25</v>
      </c>
      <c r="H31" s="82">
        <v>304.75</v>
      </c>
      <c r="I31" s="82">
        <v>0</v>
      </c>
      <c r="J31" s="82"/>
      <c r="K31" s="82"/>
      <c r="L31" s="82">
        <v>1</v>
      </c>
      <c r="M31" s="82">
        <v>50</v>
      </c>
      <c r="N31" s="82"/>
      <c r="O31" s="82"/>
      <c r="P31" s="82"/>
      <c r="Q31" s="82"/>
      <c r="R31" s="82"/>
      <c r="S31" s="82"/>
      <c r="T31" s="82"/>
      <c r="U31" s="82"/>
      <c r="V31" s="82"/>
      <c r="W31" s="82" t="s">
        <v>257</v>
      </c>
    </row>
    <row r="32" spans="1:23">
      <c r="A32" s="82">
        <v>30</v>
      </c>
      <c r="B32" s="82" t="s">
        <v>1189</v>
      </c>
      <c r="C32" s="82">
        <v>30</v>
      </c>
      <c r="D32" s="82">
        <v>764</v>
      </c>
      <c r="E32" s="82">
        <v>161004260</v>
      </c>
      <c r="F32" s="82">
        <v>58</v>
      </c>
      <c r="G32" s="82">
        <v>3351.07</v>
      </c>
      <c r="H32" s="82">
        <v>311.93</v>
      </c>
      <c r="I32" s="82">
        <v>0</v>
      </c>
      <c r="J32" s="82"/>
      <c r="K32" s="82"/>
      <c r="L32" s="82">
        <v>1</v>
      </c>
      <c r="M32" s="82">
        <v>40</v>
      </c>
      <c r="N32" s="82"/>
      <c r="O32" s="82"/>
      <c r="P32" s="82"/>
      <c r="Q32" s="82"/>
      <c r="R32" s="82"/>
      <c r="S32" s="82"/>
      <c r="T32" s="82"/>
      <c r="U32" s="82"/>
      <c r="V32" s="82"/>
      <c r="W32" s="82" t="s">
        <v>257</v>
      </c>
    </row>
    <row r="33" spans="1:23">
      <c r="A33" s="82">
        <v>31</v>
      </c>
      <c r="B33" s="82" t="s">
        <v>1189</v>
      </c>
      <c r="C33" s="82">
        <v>31</v>
      </c>
      <c r="D33" s="82">
        <v>766</v>
      </c>
      <c r="E33" s="82">
        <v>161004261</v>
      </c>
      <c r="F33" s="82">
        <v>58</v>
      </c>
      <c r="G33" s="82">
        <v>3265.49</v>
      </c>
      <c r="H33" s="82">
        <v>395.01</v>
      </c>
      <c r="I33" s="82">
        <v>0</v>
      </c>
      <c r="J33" s="82"/>
      <c r="K33" s="82"/>
      <c r="L33" s="82">
        <v>2</v>
      </c>
      <c r="M33" s="82">
        <v>5</v>
      </c>
      <c r="N33" s="82"/>
      <c r="O33" s="82"/>
      <c r="P33" s="82"/>
      <c r="Q33" s="82"/>
      <c r="R33" s="82"/>
      <c r="S33" s="82"/>
      <c r="T33" s="82"/>
      <c r="U33" s="82"/>
      <c r="V33" s="82"/>
      <c r="W33" s="82" t="s">
        <v>257</v>
      </c>
    </row>
    <row r="34" spans="1:23">
      <c r="A34" s="82">
        <v>32</v>
      </c>
      <c r="B34" s="82" t="s">
        <v>1189</v>
      </c>
      <c r="C34" s="82">
        <v>32</v>
      </c>
      <c r="D34" s="82">
        <v>765</v>
      </c>
      <c r="E34" s="82">
        <v>161004262</v>
      </c>
      <c r="F34" s="82">
        <v>59</v>
      </c>
      <c r="G34" s="82">
        <v>3458.03</v>
      </c>
      <c r="H34" s="82">
        <v>268.16000000000003</v>
      </c>
      <c r="I34" s="82">
        <v>3.19</v>
      </c>
      <c r="J34" s="82"/>
      <c r="K34" s="82"/>
      <c r="L34" s="82">
        <v>2</v>
      </c>
      <c r="M34" s="82">
        <v>20</v>
      </c>
      <c r="N34" s="82"/>
      <c r="O34" s="82"/>
      <c r="P34" s="82"/>
      <c r="Q34" s="82"/>
      <c r="R34" s="82"/>
      <c r="S34" s="82"/>
      <c r="T34" s="82"/>
      <c r="U34" s="82"/>
      <c r="V34" s="82"/>
      <c r="W34" s="82" t="s">
        <v>259</v>
      </c>
    </row>
    <row r="35" spans="1:23">
      <c r="A35" s="82">
        <v>33</v>
      </c>
      <c r="B35" s="82" t="s">
        <v>1189</v>
      </c>
      <c r="C35" s="82">
        <v>33</v>
      </c>
      <c r="D35" s="82">
        <v>767</v>
      </c>
      <c r="E35" s="82">
        <v>161004263</v>
      </c>
      <c r="F35" s="82">
        <v>57</v>
      </c>
      <c r="G35" s="82">
        <v>3286.29</v>
      </c>
      <c r="H35" s="82">
        <v>310.70999999999998</v>
      </c>
      <c r="I35" s="82">
        <v>0</v>
      </c>
      <c r="J35" s="82"/>
      <c r="K35" s="82"/>
      <c r="L35" s="82">
        <v>2</v>
      </c>
      <c r="M35" s="82">
        <v>5</v>
      </c>
      <c r="N35" s="82"/>
      <c r="O35" s="82"/>
      <c r="P35" s="82"/>
      <c r="Q35" s="82"/>
      <c r="R35" s="82"/>
      <c r="S35" s="82"/>
      <c r="T35" s="82"/>
      <c r="U35" s="82"/>
      <c r="V35" s="82"/>
      <c r="W35" s="82" t="s">
        <v>257</v>
      </c>
    </row>
    <row r="36" spans="1:23">
      <c r="A36" s="82">
        <v>34</v>
      </c>
      <c r="B36" s="82" t="s">
        <v>1189</v>
      </c>
      <c r="C36" s="82">
        <v>34</v>
      </c>
      <c r="D36" s="82">
        <v>768</v>
      </c>
      <c r="E36" s="82">
        <v>161004264</v>
      </c>
      <c r="F36" s="82">
        <v>59</v>
      </c>
      <c r="G36" s="82">
        <v>3401.02</v>
      </c>
      <c r="H36" s="82">
        <v>326.57</v>
      </c>
      <c r="I36" s="82">
        <v>0.59</v>
      </c>
      <c r="J36" s="82"/>
      <c r="K36" s="82"/>
      <c r="L36" s="82">
        <v>2</v>
      </c>
      <c r="M36" s="82">
        <v>0</v>
      </c>
      <c r="N36" s="82"/>
      <c r="O36" s="82"/>
      <c r="P36" s="82"/>
      <c r="Q36" s="82"/>
      <c r="R36" s="82"/>
      <c r="S36" s="82"/>
      <c r="T36" s="82"/>
      <c r="U36" s="82"/>
      <c r="V36" s="82"/>
      <c r="W36" s="82" t="s">
        <v>257</v>
      </c>
    </row>
    <row r="37" spans="1:23">
      <c r="A37" s="82">
        <v>35</v>
      </c>
      <c r="B37" s="82" t="s">
        <v>1189</v>
      </c>
      <c r="C37" s="82">
        <v>35</v>
      </c>
      <c r="D37" s="82">
        <v>769</v>
      </c>
      <c r="E37" s="82">
        <v>161004265</v>
      </c>
      <c r="F37" s="82">
        <v>58</v>
      </c>
      <c r="G37" s="82">
        <v>3360.68</v>
      </c>
      <c r="H37" s="82">
        <v>304.32</v>
      </c>
      <c r="I37" s="82">
        <v>0</v>
      </c>
      <c r="J37" s="82"/>
      <c r="K37" s="82"/>
      <c r="L37" s="82">
        <v>2</v>
      </c>
      <c r="M37" s="82">
        <v>5</v>
      </c>
      <c r="N37" s="82"/>
      <c r="O37" s="82"/>
      <c r="P37" s="82"/>
      <c r="R37" s="82"/>
      <c r="S37" s="82"/>
      <c r="T37" s="82"/>
      <c r="U37" s="82"/>
      <c r="V37" s="82"/>
      <c r="W37" s="82" t="s">
        <v>257</v>
      </c>
    </row>
    <row r="38" spans="1:23">
      <c r="A38" s="82">
        <v>36</v>
      </c>
      <c r="B38" s="82" t="s">
        <v>1190</v>
      </c>
      <c r="C38" s="82">
        <v>36</v>
      </c>
      <c r="D38" s="82">
        <v>771</v>
      </c>
      <c r="E38" s="82">
        <v>161004266</v>
      </c>
      <c r="F38" s="82">
        <v>58</v>
      </c>
      <c r="G38" s="82">
        <v>3296.83</v>
      </c>
      <c r="H38" s="82">
        <v>363.17</v>
      </c>
      <c r="I38" s="82">
        <v>0</v>
      </c>
      <c r="J38" s="82"/>
      <c r="K38" s="82"/>
      <c r="L38" s="82">
        <v>2</v>
      </c>
      <c r="M38" s="82">
        <v>20</v>
      </c>
      <c r="N38" s="82"/>
      <c r="O38" s="82"/>
      <c r="P38" s="82"/>
      <c r="Q38" s="82"/>
      <c r="R38" s="82"/>
      <c r="S38" s="82"/>
      <c r="T38" s="82"/>
      <c r="U38" s="82"/>
      <c r="V38" s="82"/>
      <c r="W38" s="82" t="s">
        <v>257</v>
      </c>
    </row>
    <row r="39" spans="1:23">
      <c r="A39" s="82">
        <v>37</v>
      </c>
      <c r="B39" s="82" t="s">
        <v>1190</v>
      </c>
      <c r="C39" s="82">
        <v>37</v>
      </c>
      <c r="D39" s="82">
        <v>770</v>
      </c>
      <c r="E39" s="82">
        <v>161004267</v>
      </c>
      <c r="F39" s="82">
        <v>58</v>
      </c>
      <c r="G39" s="82">
        <v>3349.66</v>
      </c>
      <c r="H39" s="82">
        <v>319.33999999999997</v>
      </c>
      <c r="I39" s="82">
        <v>0</v>
      </c>
      <c r="J39" s="82"/>
      <c r="K39" s="82"/>
      <c r="L39" s="82">
        <v>2</v>
      </c>
      <c r="M39" s="82">
        <v>5</v>
      </c>
      <c r="N39" s="82"/>
      <c r="O39" s="82"/>
      <c r="P39" s="82"/>
      <c r="Q39" s="82"/>
      <c r="R39" s="82"/>
      <c r="S39" s="82"/>
      <c r="T39" s="82"/>
      <c r="U39" s="82"/>
      <c r="V39" s="82"/>
      <c r="W39" s="82" t="s">
        <v>259</v>
      </c>
    </row>
    <row r="40" spans="1:23">
      <c r="A40" s="82">
        <v>38</v>
      </c>
      <c r="B40" s="82" t="s">
        <v>1190</v>
      </c>
      <c r="C40" s="82">
        <v>38</v>
      </c>
      <c r="D40" s="82">
        <v>772</v>
      </c>
      <c r="E40" s="75">
        <v>151000121</v>
      </c>
      <c r="F40" s="82">
        <v>58</v>
      </c>
      <c r="G40" s="82">
        <v>3374.63</v>
      </c>
      <c r="H40" s="82">
        <v>286.37</v>
      </c>
      <c r="I40" s="82">
        <v>0</v>
      </c>
      <c r="J40" s="82"/>
      <c r="K40" s="82"/>
      <c r="L40" s="82">
        <v>2</v>
      </c>
      <c r="M40" s="82">
        <v>0</v>
      </c>
      <c r="N40" s="82"/>
      <c r="O40" s="82"/>
      <c r="P40" s="82"/>
      <c r="Q40" s="82"/>
      <c r="R40" s="82"/>
      <c r="S40" s="82"/>
      <c r="T40" s="82"/>
      <c r="U40" s="82"/>
      <c r="V40" s="82"/>
      <c r="W40" s="82" t="s">
        <v>257</v>
      </c>
    </row>
    <row r="41" spans="1:23">
      <c r="A41" s="82">
        <v>39</v>
      </c>
      <c r="B41" s="82" t="s">
        <v>1190</v>
      </c>
      <c r="C41" s="82">
        <v>39</v>
      </c>
      <c r="D41" s="82">
        <v>773</v>
      </c>
      <c r="E41" s="82">
        <v>161004268</v>
      </c>
      <c r="F41" s="82">
        <v>58</v>
      </c>
      <c r="G41" s="82">
        <v>3452.27</v>
      </c>
      <c r="H41" s="82">
        <v>205.92</v>
      </c>
      <c r="I41" s="82">
        <v>0.19</v>
      </c>
      <c r="J41" s="82"/>
      <c r="K41" s="82"/>
      <c r="L41" s="82">
        <v>2</v>
      </c>
      <c r="M41" s="82">
        <v>5</v>
      </c>
      <c r="N41" s="82"/>
      <c r="O41" s="82"/>
      <c r="P41" s="82"/>
      <c r="Q41" s="82"/>
      <c r="R41" s="82"/>
      <c r="S41" s="82"/>
      <c r="T41" s="82"/>
      <c r="U41" s="82"/>
      <c r="V41" s="82"/>
      <c r="W41" s="82" t="s">
        <v>257</v>
      </c>
    </row>
    <row r="42" spans="1:23">
      <c r="A42" s="82">
        <v>40</v>
      </c>
      <c r="B42" s="82" t="s">
        <v>1190</v>
      </c>
      <c r="C42" s="82">
        <v>40</v>
      </c>
      <c r="D42" s="82">
        <v>774</v>
      </c>
      <c r="E42" s="82">
        <v>161004269</v>
      </c>
      <c r="F42" s="82">
        <v>59</v>
      </c>
      <c r="G42" s="82">
        <v>3450.24</v>
      </c>
      <c r="H42" s="82">
        <v>269.76</v>
      </c>
      <c r="I42" s="82">
        <v>0</v>
      </c>
      <c r="J42" s="82"/>
      <c r="K42" s="82"/>
      <c r="L42" s="82">
        <v>2</v>
      </c>
      <c r="M42" s="82">
        <v>0</v>
      </c>
      <c r="N42" s="82"/>
      <c r="O42" s="82"/>
      <c r="P42" s="82"/>
      <c r="Q42" s="82"/>
      <c r="R42" s="82"/>
      <c r="S42" s="82"/>
      <c r="T42" s="82"/>
      <c r="U42" s="82"/>
      <c r="V42" s="82"/>
      <c r="W42" s="82" t="s">
        <v>257</v>
      </c>
    </row>
    <row r="43" spans="1:23">
      <c r="A43" s="82">
        <v>41</v>
      </c>
      <c r="B43" s="82" t="s">
        <v>1190</v>
      </c>
      <c r="C43" s="82">
        <v>41</v>
      </c>
      <c r="D43" s="82">
        <v>775</v>
      </c>
      <c r="E43" s="82">
        <v>161004270</v>
      </c>
      <c r="F43" s="82">
        <v>58</v>
      </c>
      <c r="G43" s="82">
        <v>3400.44</v>
      </c>
      <c r="H43" s="82">
        <v>259.56</v>
      </c>
      <c r="I43" s="82">
        <v>0</v>
      </c>
      <c r="J43" s="82"/>
      <c r="K43" s="82"/>
      <c r="L43" s="82">
        <v>2</v>
      </c>
      <c r="M43" s="82">
        <v>20</v>
      </c>
      <c r="N43" s="82"/>
      <c r="O43" s="82"/>
      <c r="P43" s="82"/>
      <c r="Q43" s="82"/>
      <c r="R43" s="82"/>
      <c r="S43" s="82"/>
      <c r="T43" s="82"/>
      <c r="U43" s="82"/>
      <c r="V43" s="82"/>
      <c r="W43" s="82" t="s">
        <v>259</v>
      </c>
    </row>
    <row r="44" spans="1:23">
      <c r="A44" s="82">
        <v>42</v>
      </c>
      <c r="B44" s="82" t="s">
        <v>1190</v>
      </c>
      <c r="C44" s="82">
        <v>42</v>
      </c>
      <c r="D44" s="82">
        <v>776</v>
      </c>
      <c r="E44" s="82">
        <v>161004271</v>
      </c>
      <c r="F44" s="82">
        <v>57</v>
      </c>
      <c r="G44" s="82">
        <v>3339.46</v>
      </c>
      <c r="H44" s="82">
        <v>262.54000000000002</v>
      </c>
      <c r="I44" s="82">
        <v>0</v>
      </c>
      <c r="J44" s="82"/>
      <c r="K44" s="82"/>
      <c r="L44" s="82">
        <v>2</v>
      </c>
      <c r="M44" s="82">
        <v>10</v>
      </c>
      <c r="N44" s="82"/>
      <c r="O44" s="82"/>
      <c r="P44" s="82"/>
      <c r="Q44" s="82"/>
      <c r="R44" s="82"/>
      <c r="S44" s="82"/>
      <c r="T44" s="82"/>
      <c r="U44" s="82"/>
      <c r="V44" s="82"/>
      <c r="W44" s="82" t="s">
        <v>257</v>
      </c>
    </row>
    <row r="45" spans="1:23">
      <c r="A45" s="82">
        <v>43</v>
      </c>
      <c r="B45" s="82" t="s">
        <v>1190</v>
      </c>
      <c r="C45" s="82">
        <v>43</v>
      </c>
      <c r="D45" s="82">
        <v>777</v>
      </c>
      <c r="E45" s="82">
        <v>161004272</v>
      </c>
      <c r="F45" s="82">
        <v>56</v>
      </c>
      <c r="G45" s="82">
        <v>3260.66</v>
      </c>
      <c r="H45" s="82">
        <v>272.33999999999997</v>
      </c>
      <c r="I45" s="82">
        <v>0</v>
      </c>
      <c r="J45" s="82"/>
      <c r="K45" s="82"/>
      <c r="L45" s="82">
        <v>2</v>
      </c>
      <c r="M45" s="82">
        <v>0</v>
      </c>
      <c r="N45" s="82"/>
      <c r="O45" s="82"/>
      <c r="P45" s="82"/>
      <c r="Q45" s="82"/>
      <c r="R45" s="82"/>
      <c r="S45" s="82"/>
      <c r="T45" s="82"/>
      <c r="U45" s="82"/>
      <c r="V45" s="82"/>
      <c r="W45" s="82" t="s">
        <v>257</v>
      </c>
    </row>
    <row r="46" spans="1:23">
      <c r="A46" s="82">
        <v>44</v>
      </c>
      <c r="B46" s="82" t="s">
        <v>1190</v>
      </c>
      <c r="C46" s="82">
        <v>44</v>
      </c>
      <c r="D46" s="82">
        <v>778</v>
      </c>
      <c r="E46" s="82">
        <v>161004273</v>
      </c>
      <c r="F46" s="82">
        <v>58</v>
      </c>
      <c r="G46" s="82">
        <v>3349.04</v>
      </c>
      <c r="H46" s="82">
        <v>319.95999999999998</v>
      </c>
      <c r="I46" s="82">
        <v>0</v>
      </c>
      <c r="J46" s="82"/>
      <c r="K46" s="82"/>
      <c r="L46" s="82">
        <v>2</v>
      </c>
      <c r="M46" s="82">
        <v>0</v>
      </c>
      <c r="N46" s="82"/>
      <c r="O46" s="82"/>
      <c r="P46" s="82"/>
      <c r="Q46" s="82"/>
      <c r="R46" s="82"/>
      <c r="S46" s="82"/>
      <c r="T46" s="82"/>
      <c r="U46" s="82"/>
      <c r="V46" s="82"/>
      <c r="W46" s="82" t="s">
        <v>259</v>
      </c>
    </row>
    <row r="47" spans="1:23">
      <c r="A47" s="82">
        <v>45</v>
      </c>
      <c r="B47" s="82" t="s">
        <v>1191</v>
      </c>
      <c r="C47" s="82">
        <v>45</v>
      </c>
      <c r="D47" s="82">
        <v>779</v>
      </c>
      <c r="E47" s="82">
        <v>161004274</v>
      </c>
      <c r="F47" s="82">
        <v>59</v>
      </c>
      <c r="G47" s="82">
        <v>3492.42</v>
      </c>
      <c r="H47" s="82">
        <v>234.58</v>
      </c>
      <c r="I47" s="82">
        <v>0</v>
      </c>
      <c r="J47" s="82"/>
      <c r="K47" s="82"/>
      <c r="L47" s="82">
        <v>1</v>
      </c>
      <c r="M47" s="82">
        <v>55</v>
      </c>
      <c r="N47" s="82"/>
      <c r="O47" s="82"/>
      <c r="P47" s="82"/>
      <c r="Q47" s="82"/>
      <c r="R47" s="82"/>
      <c r="S47" s="82"/>
      <c r="T47" s="82"/>
      <c r="U47" s="82"/>
      <c r="V47" s="82"/>
      <c r="W47" s="82" t="s">
        <v>257</v>
      </c>
    </row>
    <row r="48" spans="1:23">
      <c r="A48" s="82">
        <v>46</v>
      </c>
      <c r="B48" s="82" t="s">
        <v>1191</v>
      </c>
      <c r="C48" s="82">
        <v>46</v>
      </c>
      <c r="D48" s="82">
        <v>780</v>
      </c>
      <c r="E48" s="82">
        <v>161004275</v>
      </c>
      <c r="F48" s="82">
        <v>59</v>
      </c>
      <c r="G48" s="82">
        <v>3435.84</v>
      </c>
      <c r="H48" s="82">
        <v>284.16000000000003</v>
      </c>
      <c r="I48" s="82">
        <v>0</v>
      </c>
      <c r="J48" s="82"/>
      <c r="K48" s="82"/>
      <c r="L48" s="82">
        <v>2</v>
      </c>
      <c r="M48" s="82">
        <v>35</v>
      </c>
      <c r="N48" s="82"/>
      <c r="O48" s="82"/>
      <c r="P48" s="82"/>
      <c r="Q48" s="82"/>
      <c r="R48" s="82"/>
      <c r="S48" s="82"/>
      <c r="T48" s="82"/>
      <c r="U48" s="82"/>
      <c r="V48" s="82"/>
      <c r="W48" s="82" t="s">
        <v>257</v>
      </c>
    </row>
    <row r="49" spans="1:23">
      <c r="A49" s="82">
        <v>47</v>
      </c>
      <c r="B49" s="82" t="s">
        <v>1191</v>
      </c>
      <c r="C49" s="82">
        <v>47</v>
      </c>
      <c r="D49" s="82">
        <v>781</v>
      </c>
      <c r="E49" s="82">
        <v>161004276</v>
      </c>
      <c r="F49" s="82">
        <v>58</v>
      </c>
      <c r="G49" s="82">
        <v>3395.48</v>
      </c>
      <c r="H49" s="82">
        <v>264.52</v>
      </c>
      <c r="I49" s="82">
        <v>0</v>
      </c>
      <c r="J49" s="82"/>
      <c r="K49" s="82"/>
      <c r="L49" s="82">
        <v>2</v>
      </c>
      <c r="M49" s="82">
        <v>25</v>
      </c>
      <c r="N49" s="82"/>
      <c r="O49" s="82"/>
      <c r="P49" s="82"/>
      <c r="Q49" s="82"/>
      <c r="R49" s="82"/>
      <c r="S49" s="82"/>
      <c r="T49" s="82"/>
      <c r="U49" s="82"/>
      <c r="V49" s="82"/>
      <c r="W49" s="82" t="s">
        <v>257</v>
      </c>
    </row>
    <row r="50" spans="1:23">
      <c r="A50" s="82">
        <v>48</v>
      </c>
      <c r="B50" s="82" t="s">
        <v>1191</v>
      </c>
      <c r="C50" s="82">
        <v>48</v>
      </c>
      <c r="D50" s="82">
        <v>782</v>
      </c>
      <c r="E50" s="82">
        <v>161004277</v>
      </c>
      <c r="F50" s="82">
        <v>57</v>
      </c>
      <c r="G50" s="82">
        <v>3283.06</v>
      </c>
      <c r="H50" s="82">
        <v>312.44</v>
      </c>
      <c r="I50" s="82">
        <v>0</v>
      </c>
      <c r="J50" s="82"/>
      <c r="K50" s="82"/>
      <c r="L50" s="82">
        <v>2</v>
      </c>
      <c r="M50" s="82">
        <v>0</v>
      </c>
      <c r="N50" s="82"/>
      <c r="O50" s="82"/>
      <c r="P50" s="82"/>
      <c r="Q50" s="82"/>
      <c r="R50" s="82"/>
      <c r="S50" s="82"/>
      <c r="T50" s="82"/>
      <c r="U50" s="82"/>
      <c r="V50" s="82"/>
      <c r="W50" s="82" t="s">
        <v>259</v>
      </c>
    </row>
    <row r="51" spans="1:23">
      <c r="A51" s="82">
        <v>49</v>
      </c>
      <c r="B51" s="82" t="s">
        <v>1191</v>
      </c>
      <c r="C51" s="82">
        <v>49</v>
      </c>
      <c r="D51" s="82">
        <v>783</v>
      </c>
      <c r="E51" s="82">
        <v>161004278</v>
      </c>
      <c r="F51" s="82">
        <v>57</v>
      </c>
      <c r="G51" s="82">
        <v>3308.45</v>
      </c>
      <c r="H51" s="82">
        <v>287.55</v>
      </c>
      <c r="I51" s="82">
        <v>0</v>
      </c>
      <c r="J51" s="82"/>
      <c r="K51" s="82"/>
      <c r="L51" s="82">
        <v>2</v>
      </c>
      <c r="M51" s="82">
        <v>0</v>
      </c>
      <c r="N51" s="82"/>
      <c r="O51" s="82"/>
      <c r="P51" s="82"/>
      <c r="Q51" s="82"/>
      <c r="R51" s="82"/>
      <c r="S51" s="82"/>
      <c r="T51" s="82"/>
      <c r="U51" s="82"/>
      <c r="V51" s="82"/>
      <c r="W51" s="82" t="s">
        <v>257</v>
      </c>
    </row>
    <row r="52" spans="1:23">
      <c r="A52" s="82">
        <v>50</v>
      </c>
      <c r="B52" s="82" t="s">
        <v>1191</v>
      </c>
      <c r="C52" s="82">
        <v>50</v>
      </c>
      <c r="D52" s="82">
        <v>784</v>
      </c>
      <c r="E52" s="82">
        <v>161004279</v>
      </c>
      <c r="F52" s="82">
        <v>59</v>
      </c>
      <c r="G52" s="82">
        <v>3416.24</v>
      </c>
      <c r="H52" s="82">
        <v>310.76</v>
      </c>
      <c r="I52" s="82">
        <v>0</v>
      </c>
      <c r="J52" s="82"/>
      <c r="K52" s="82"/>
      <c r="L52" s="82">
        <v>2</v>
      </c>
      <c r="M52" s="82">
        <v>0</v>
      </c>
      <c r="N52" s="82"/>
      <c r="O52" s="82"/>
      <c r="P52" s="82"/>
      <c r="Q52" s="82"/>
      <c r="R52" s="82"/>
      <c r="S52" s="82"/>
      <c r="T52" s="82"/>
      <c r="U52" s="82"/>
      <c r="V52" s="82"/>
      <c r="W52" s="82" t="s">
        <v>257</v>
      </c>
    </row>
    <row r="53" spans="1:23">
      <c r="A53" s="82">
        <v>51</v>
      </c>
      <c r="B53" s="82" t="s">
        <v>1191</v>
      </c>
      <c r="C53" s="82">
        <v>51</v>
      </c>
      <c r="D53" s="82">
        <v>786</v>
      </c>
      <c r="E53" s="82">
        <v>161004280</v>
      </c>
      <c r="F53" s="82">
        <v>59</v>
      </c>
      <c r="G53" s="82">
        <v>3483.01</v>
      </c>
      <c r="H53" s="82">
        <v>286.99</v>
      </c>
      <c r="I53" s="82">
        <v>0</v>
      </c>
      <c r="J53" s="82"/>
      <c r="K53" s="82"/>
      <c r="L53" s="82">
        <v>2</v>
      </c>
      <c r="M53" s="82">
        <v>20</v>
      </c>
      <c r="N53" s="82"/>
      <c r="O53" s="82"/>
      <c r="P53" s="82"/>
      <c r="Q53" s="82"/>
      <c r="R53" s="82"/>
      <c r="S53" s="82"/>
      <c r="T53" s="82"/>
      <c r="U53" s="82"/>
      <c r="V53" s="82"/>
      <c r="W53" s="82" t="s">
        <v>259</v>
      </c>
    </row>
    <row r="54" spans="1:23">
      <c r="A54" s="82">
        <v>52</v>
      </c>
      <c r="B54" s="82" t="s">
        <v>1191</v>
      </c>
      <c r="C54" s="82">
        <v>52</v>
      </c>
      <c r="D54" s="82">
        <v>785</v>
      </c>
      <c r="E54" s="82">
        <v>161004281</v>
      </c>
      <c r="F54" s="82">
        <v>58</v>
      </c>
      <c r="G54" s="82">
        <v>3415.83</v>
      </c>
      <c r="H54" s="82">
        <v>245.17</v>
      </c>
      <c r="I54" s="82">
        <v>0</v>
      </c>
      <c r="J54" s="82"/>
      <c r="K54" s="82"/>
      <c r="L54" s="82">
        <v>2</v>
      </c>
      <c r="M54" s="82">
        <v>0</v>
      </c>
      <c r="N54" s="82"/>
      <c r="O54" s="82"/>
      <c r="P54" s="82"/>
      <c r="Q54" s="82"/>
      <c r="R54" s="82"/>
      <c r="S54" s="82"/>
      <c r="T54" s="82"/>
      <c r="U54" s="82"/>
      <c r="V54" s="82"/>
      <c r="W54" s="82" t="s">
        <v>257</v>
      </c>
    </row>
    <row r="55" spans="1:23" s="104" customFormat="1">
      <c r="A55" s="82">
        <v>53</v>
      </c>
      <c r="B55" s="82" t="s">
        <v>1191</v>
      </c>
      <c r="C55" s="82">
        <v>53</v>
      </c>
      <c r="D55" s="82">
        <v>787</v>
      </c>
      <c r="E55" s="82">
        <v>161004282</v>
      </c>
      <c r="F55" s="82">
        <v>56</v>
      </c>
      <c r="G55" s="82">
        <v>3278.1</v>
      </c>
      <c r="H55" s="82">
        <v>260.89999999999998</v>
      </c>
      <c r="I55" s="82">
        <v>0</v>
      </c>
      <c r="J55" s="84"/>
      <c r="K55" s="84"/>
      <c r="L55" s="82">
        <v>2</v>
      </c>
      <c r="M55" s="82">
        <v>0</v>
      </c>
      <c r="N55" s="84"/>
      <c r="O55" s="82"/>
      <c r="P55" s="84"/>
      <c r="Q55" s="84"/>
      <c r="R55" s="84"/>
      <c r="S55" s="84"/>
      <c r="T55" s="84"/>
      <c r="U55" s="82"/>
      <c r="V55" s="82"/>
      <c r="W55" s="82" t="s">
        <v>257</v>
      </c>
    </row>
    <row r="56" spans="1:23">
      <c r="A56" s="82">
        <v>54</v>
      </c>
      <c r="B56" s="82" t="s">
        <v>1191</v>
      </c>
      <c r="C56" s="82">
        <v>54</v>
      </c>
      <c r="D56" s="82">
        <v>788</v>
      </c>
      <c r="E56" s="82">
        <v>161004283</v>
      </c>
      <c r="F56" s="82">
        <v>56</v>
      </c>
      <c r="G56" s="82">
        <v>3245.05</v>
      </c>
      <c r="H56" s="82">
        <v>300.45</v>
      </c>
      <c r="I56" s="82">
        <v>0</v>
      </c>
      <c r="J56" s="82"/>
      <c r="K56" s="82"/>
      <c r="L56" s="82">
        <v>2</v>
      </c>
      <c r="M56" s="82">
        <v>5</v>
      </c>
      <c r="N56" s="82"/>
      <c r="O56" s="82"/>
      <c r="P56" s="82"/>
      <c r="Q56" s="82"/>
      <c r="R56" s="82"/>
      <c r="S56" s="82"/>
      <c r="T56" s="82"/>
      <c r="U56" s="82"/>
      <c r="V56" s="82"/>
      <c r="W56" s="82" t="s">
        <v>259</v>
      </c>
    </row>
    <row r="57" spans="1:23">
      <c r="A57" s="82">
        <v>55</v>
      </c>
      <c r="B57" s="82" t="s">
        <v>1192</v>
      </c>
      <c r="C57" s="82">
        <v>55</v>
      </c>
      <c r="D57" s="82">
        <v>789</v>
      </c>
      <c r="E57" s="82">
        <v>161004284</v>
      </c>
      <c r="F57" s="82">
        <v>59</v>
      </c>
      <c r="G57" s="82">
        <v>3414.5</v>
      </c>
      <c r="H57" s="82">
        <v>314.5</v>
      </c>
      <c r="I57" s="82">
        <v>0</v>
      </c>
      <c r="J57" s="82"/>
      <c r="K57" s="84"/>
      <c r="L57" s="82">
        <v>2</v>
      </c>
      <c r="M57" s="82">
        <v>55</v>
      </c>
      <c r="N57" s="82"/>
      <c r="P57" s="82"/>
      <c r="Q57" s="82"/>
      <c r="R57" s="82"/>
      <c r="S57" s="82"/>
      <c r="T57" s="82"/>
      <c r="U57" s="82"/>
      <c r="V57" s="82"/>
      <c r="W57" s="82" t="s">
        <v>257</v>
      </c>
    </row>
    <row r="58" spans="1:23">
      <c r="A58" s="82">
        <v>56</v>
      </c>
      <c r="B58" s="82" t="s">
        <v>1192</v>
      </c>
      <c r="C58" s="82">
        <v>56</v>
      </c>
      <c r="D58" s="82">
        <v>791</v>
      </c>
      <c r="E58" s="82">
        <v>161004285</v>
      </c>
      <c r="F58" s="82">
        <v>59</v>
      </c>
      <c r="G58" s="82">
        <v>3447.5</v>
      </c>
      <c r="H58" s="82">
        <v>284.5</v>
      </c>
      <c r="I58" s="82">
        <v>0</v>
      </c>
      <c r="J58" s="82"/>
      <c r="K58" s="82"/>
      <c r="L58" s="82">
        <v>2</v>
      </c>
      <c r="M58" s="82">
        <v>45</v>
      </c>
      <c r="N58" s="82"/>
      <c r="O58" s="82"/>
      <c r="P58" s="82"/>
      <c r="Q58" s="82"/>
      <c r="R58" s="82"/>
      <c r="S58" s="82"/>
      <c r="T58" s="82"/>
      <c r="U58" s="82"/>
      <c r="V58" s="82"/>
      <c r="W58" s="82" t="s">
        <v>257</v>
      </c>
    </row>
    <row r="59" spans="1:23">
      <c r="A59" s="82">
        <v>57</v>
      </c>
      <c r="B59" s="82" t="s">
        <v>1192</v>
      </c>
      <c r="C59" s="82">
        <v>57</v>
      </c>
      <c r="D59" s="82">
        <v>790</v>
      </c>
      <c r="E59" s="82">
        <v>161004286</v>
      </c>
      <c r="F59" s="82">
        <v>59</v>
      </c>
      <c r="G59" s="82">
        <v>3428.87</v>
      </c>
      <c r="H59" s="82">
        <v>297.13</v>
      </c>
      <c r="I59" s="82">
        <v>0</v>
      </c>
      <c r="J59" s="82"/>
      <c r="K59" s="82"/>
      <c r="L59" s="82">
        <v>2</v>
      </c>
      <c r="M59" s="82">
        <v>25</v>
      </c>
      <c r="N59" s="82"/>
      <c r="O59" s="82"/>
      <c r="P59" s="82"/>
      <c r="Q59" s="82"/>
      <c r="R59" s="82"/>
      <c r="S59" s="82"/>
      <c r="T59" s="82"/>
      <c r="U59" s="82"/>
      <c r="V59" s="82"/>
      <c r="W59" s="82" t="s">
        <v>259</v>
      </c>
    </row>
    <row r="60" spans="1:23">
      <c r="A60" s="82">
        <v>58</v>
      </c>
      <c r="B60" s="82" t="s">
        <v>1192</v>
      </c>
      <c r="C60" s="82">
        <v>58</v>
      </c>
      <c r="D60" s="82">
        <v>792</v>
      </c>
      <c r="E60" s="82">
        <v>161004287</v>
      </c>
      <c r="F60" s="82">
        <v>59</v>
      </c>
      <c r="G60" s="82">
        <v>3420.24</v>
      </c>
      <c r="H60" s="82">
        <v>299.76</v>
      </c>
      <c r="I60" s="82">
        <v>0</v>
      </c>
      <c r="J60" s="82"/>
      <c r="K60" s="82"/>
      <c r="L60" s="82">
        <v>1</v>
      </c>
      <c r="M60" s="82">
        <v>30</v>
      </c>
      <c r="N60" s="82"/>
      <c r="O60" s="82"/>
      <c r="P60" s="82"/>
      <c r="Q60" s="82"/>
      <c r="R60" s="82"/>
      <c r="S60" s="82"/>
      <c r="T60" s="82"/>
      <c r="U60" s="82"/>
      <c r="V60" s="82"/>
      <c r="W60" s="82" t="s">
        <v>257</v>
      </c>
    </row>
    <row r="61" spans="1:23">
      <c r="A61" s="82">
        <v>59</v>
      </c>
      <c r="B61" s="82" t="s">
        <v>1192</v>
      </c>
      <c r="C61" s="82">
        <v>59</v>
      </c>
      <c r="D61" s="82">
        <v>793</v>
      </c>
      <c r="E61" s="82">
        <v>161004288</v>
      </c>
      <c r="F61" s="82">
        <v>58</v>
      </c>
      <c r="G61" s="82">
        <v>3419.47</v>
      </c>
      <c r="H61" s="82">
        <v>238.53</v>
      </c>
      <c r="I61" s="82">
        <v>0</v>
      </c>
      <c r="J61" s="82"/>
      <c r="K61" s="82"/>
      <c r="L61" s="82">
        <v>1</v>
      </c>
      <c r="M61" s="82">
        <v>40</v>
      </c>
      <c r="N61" s="82"/>
      <c r="O61" s="82"/>
      <c r="P61" s="82"/>
      <c r="Q61" s="82"/>
      <c r="R61" s="82"/>
      <c r="S61" s="82"/>
      <c r="T61" s="82"/>
      <c r="U61" s="82"/>
      <c r="V61" s="82"/>
      <c r="W61" s="82" t="s">
        <v>257</v>
      </c>
    </row>
    <row r="62" spans="1:23">
      <c r="A62" s="82">
        <v>60</v>
      </c>
      <c r="B62" s="82" t="s">
        <v>1192</v>
      </c>
      <c r="C62" s="82">
        <v>60</v>
      </c>
      <c r="D62" s="82">
        <v>794</v>
      </c>
      <c r="E62" s="82">
        <v>161004289</v>
      </c>
      <c r="F62" s="82">
        <v>58</v>
      </c>
      <c r="G62" s="82">
        <v>3412.64</v>
      </c>
      <c r="H62" s="82">
        <v>247.36</v>
      </c>
      <c r="I62" s="82">
        <v>0</v>
      </c>
      <c r="J62" s="82"/>
      <c r="K62" s="82"/>
      <c r="L62" s="82">
        <v>2</v>
      </c>
      <c r="M62" s="82">
        <v>25</v>
      </c>
      <c r="N62" s="82"/>
      <c r="O62" s="82"/>
      <c r="P62" s="82"/>
      <c r="Q62" s="82"/>
      <c r="R62" s="82"/>
      <c r="S62" s="82"/>
      <c r="T62" s="82"/>
      <c r="U62" s="82"/>
      <c r="V62" s="82"/>
      <c r="W62" s="82" t="s">
        <v>259</v>
      </c>
    </row>
    <row r="63" spans="1:23">
      <c r="A63" s="82">
        <v>61</v>
      </c>
      <c r="B63" s="82" t="s">
        <v>1192</v>
      </c>
      <c r="C63" s="82">
        <v>61</v>
      </c>
      <c r="D63" s="82">
        <v>795</v>
      </c>
      <c r="E63" s="82">
        <v>161004290</v>
      </c>
      <c r="F63" s="82">
        <v>59</v>
      </c>
      <c r="G63" s="82">
        <v>3486.42</v>
      </c>
      <c r="H63" s="82">
        <v>240.58</v>
      </c>
      <c r="I63" s="82">
        <v>0</v>
      </c>
      <c r="J63" s="82"/>
      <c r="K63" s="82"/>
      <c r="L63" s="82">
        <v>1</v>
      </c>
      <c r="M63" s="82">
        <v>55</v>
      </c>
      <c r="N63" s="82"/>
      <c r="O63" s="82"/>
      <c r="P63" s="82"/>
      <c r="Q63" s="82"/>
      <c r="R63" s="82"/>
      <c r="S63" s="82"/>
      <c r="T63" s="82"/>
      <c r="U63" s="82"/>
      <c r="V63" s="82"/>
      <c r="W63" s="82" t="s">
        <v>257</v>
      </c>
    </row>
    <row r="64" spans="1:23">
      <c r="A64" s="82">
        <v>62</v>
      </c>
      <c r="B64" s="82" t="s">
        <v>1192</v>
      </c>
      <c r="C64" s="82">
        <v>62</v>
      </c>
      <c r="D64" s="82">
        <v>796</v>
      </c>
      <c r="E64" s="82">
        <v>161004291</v>
      </c>
      <c r="F64" s="82">
        <v>58</v>
      </c>
      <c r="G64" s="82">
        <v>3337.28</v>
      </c>
      <c r="H64" s="82">
        <v>322.72000000000003</v>
      </c>
      <c r="I64" s="82">
        <v>0</v>
      </c>
      <c r="J64" s="82"/>
      <c r="K64" s="82"/>
      <c r="L64" s="82">
        <v>2</v>
      </c>
      <c r="M64" s="82">
        <v>15</v>
      </c>
      <c r="N64" s="82"/>
      <c r="O64" s="82"/>
      <c r="P64" s="82"/>
      <c r="Q64" s="82"/>
      <c r="R64" s="82"/>
      <c r="S64" s="82"/>
      <c r="T64" s="82"/>
      <c r="U64" s="82"/>
      <c r="V64" s="82"/>
      <c r="W64" s="82" t="s">
        <v>257</v>
      </c>
    </row>
    <row r="65" spans="1:23">
      <c r="A65" s="82">
        <v>63</v>
      </c>
      <c r="B65" s="82" t="s">
        <v>1192</v>
      </c>
      <c r="C65" s="82">
        <v>63</v>
      </c>
      <c r="D65" s="82">
        <v>797</v>
      </c>
      <c r="E65" s="82">
        <v>162000081</v>
      </c>
      <c r="F65" s="82">
        <v>54</v>
      </c>
      <c r="G65" s="82">
        <v>3097.04</v>
      </c>
      <c r="H65" s="82">
        <v>323.95999999999998</v>
      </c>
      <c r="I65" s="82">
        <v>1</v>
      </c>
      <c r="J65" s="82"/>
      <c r="K65" s="82"/>
      <c r="L65" s="82">
        <v>2</v>
      </c>
      <c r="M65" s="82">
        <v>55</v>
      </c>
      <c r="N65" s="82"/>
      <c r="O65" s="82"/>
      <c r="P65" s="82"/>
      <c r="Q65" s="82"/>
      <c r="R65" s="82"/>
      <c r="S65" s="82"/>
      <c r="T65" s="82"/>
      <c r="U65" s="82"/>
      <c r="V65" s="82"/>
      <c r="W65" s="82" t="s">
        <v>583</v>
      </c>
    </row>
    <row r="66" spans="1:23">
      <c r="A66" s="82">
        <v>64</v>
      </c>
      <c r="B66" s="82" t="s">
        <v>1193</v>
      </c>
      <c r="C66" s="82">
        <v>64</v>
      </c>
      <c r="D66" s="82">
        <v>798</v>
      </c>
      <c r="E66" s="82">
        <v>161004292</v>
      </c>
      <c r="F66" s="82">
        <v>59</v>
      </c>
      <c r="G66" s="82">
        <v>3444.06</v>
      </c>
      <c r="H66" s="82">
        <v>290.94</v>
      </c>
      <c r="I66" s="82">
        <v>0</v>
      </c>
      <c r="J66" s="82"/>
      <c r="K66" s="82"/>
      <c r="L66" s="82">
        <v>2</v>
      </c>
      <c r="M66" s="82">
        <v>35</v>
      </c>
      <c r="N66" s="82"/>
      <c r="O66" s="82"/>
      <c r="P66" s="82"/>
      <c r="Q66" s="82"/>
      <c r="R66" s="82"/>
      <c r="S66" s="82"/>
      <c r="T66" s="82"/>
      <c r="U66" s="82"/>
      <c r="V66" s="82"/>
      <c r="W66" s="82" t="s">
        <v>257</v>
      </c>
    </row>
    <row r="67" spans="1:23">
      <c r="A67" s="82">
        <v>65</v>
      </c>
      <c r="B67" s="82" t="s">
        <v>1193</v>
      </c>
      <c r="C67" s="82">
        <v>65</v>
      </c>
      <c r="D67" s="82">
        <v>800</v>
      </c>
      <c r="E67" s="82">
        <v>161000390</v>
      </c>
      <c r="F67" s="82">
        <v>58</v>
      </c>
      <c r="G67" s="82">
        <v>3403.89</v>
      </c>
      <c r="H67" s="82">
        <v>257</v>
      </c>
      <c r="I67" s="82">
        <v>0.39</v>
      </c>
      <c r="J67" s="82"/>
      <c r="K67" s="82"/>
      <c r="L67" s="82">
        <v>2</v>
      </c>
      <c r="M67" s="82">
        <v>5</v>
      </c>
      <c r="N67" s="82"/>
      <c r="O67" s="82"/>
      <c r="P67" s="82"/>
      <c r="Q67" s="82"/>
      <c r="R67" s="82"/>
      <c r="S67" s="82"/>
      <c r="T67" s="82"/>
      <c r="U67" s="82"/>
      <c r="V67" s="82"/>
      <c r="W67" s="82" t="s">
        <v>257</v>
      </c>
    </row>
    <row r="68" spans="1:23">
      <c r="A68" s="82">
        <v>66</v>
      </c>
      <c r="B68" s="82" t="s">
        <v>1193</v>
      </c>
      <c r="C68" s="82">
        <v>66</v>
      </c>
      <c r="D68" s="82">
        <v>801</v>
      </c>
      <c r="E68" s="82">
        <v>141000391</v>
      </c>
      <c r="F68" s="82">
        <v>58</v>
      </c>
      <c r="G68" s="82">
        <v>3426.23</v>
      </c>
      <c r="H68" s="82">
        <v>234.16</v>
      </c>
      <c r="I68" s="82">
        <v>0.39</v>
      </c>
      <c r="J68" s="82"/>
      <c r="L68" s="82">
        <v>1</v>
      </c>
      <c r="M68" s="82">
        <v>45</v>
      </c>
      <c r="N68" s="82"/>
      <c r="O68" s="82"/>
      <c r="P68" s="82"/>
      <c r="Q68" s="82"/>
      <c r="R68" s="82"/>
      <c r="S68" s="82"/>
      <c r="T68" s="82"/>
      <c r="U68" s="82"/>
      <c r="V68" s="82"/>
      <c r="W68" s="82" t="s">
        <v>257</v>
      </c>
    </row>
    <row r="69" spans="1:23">
      <c r="A69" s="82">
        <v>67</v>
      </c>
      <c r="B69" s="82" t="s">
        <v>1193</v>
      </c>
      <c r="C69" s="82">
        <v>67</v>
      </c>
      <c r="D69" s="82">
        <v>799</v>
      </c>
      <c r="E69" s="82">
        <v>141000392</v>
      </c>
      <c r="F69" s="82">
        <v>58</v>
      </c>
      <c r="G69" s="82">
        <v>3389.86</v>
      </c>
      <c r="H69" s="82">
        <v>279.14</v>
      </c>
      <c r="I69" s="82">
        <v>0</v>
      </c>
      <c r="J69" s="82"/>
      <c r="K69" s="82"/>
      <c r="L69" s="82">
        <v>1</v>
      </c>
      <c r="M69" s="82">
        <v>55</v>
      </c>
      <c r="N69" s="82"/>
      <c r="O69" s="82"/>
      <c r="P69" s="82"/>
      <c r="Q69" s="82"/>
      <c r="R69" s="82"/>
      <c r="S69" s="82"/>
      <c r="T69" s="82"/>
      <c r="U69" s="82"/>
      <c r="V69" s="82"/>
      <c r="W69" s="82" t="s">
        <v>259</v>
      </c>
    </row>
    <row r="70" spans="1:23" s="104" customFormat="1">
      <c r="A70" s="82">
        <v>68</v>
      </c>
      <c r="B70" s="82" t="s">
        <v>1193</v>
      </c>
      <c r="C70" s="82">
        <v>68</v>
      </c>
      <c r="D70" s="82">
        <v>802</v>
      </c>
      <c r="E70" s="82">
        <v>161004293</v>
      </c>
      <c r="F70" s="82">
        <v>57</v>
      </c>
      <c r="G70" s="82">
        <v>3347.07</v>
      </c>
      <c r="H70" s="82">
        <v>252.93</v>
      </c>
      <c r="I70" s="84">
        <v>0</v>
      </c>
      <c r="J70" s="84"/>
      <c r="K70" s="84"/>
      <c r="L70" s="84">
        <v>2</v>
      </c>
      <c r="M70" s="84">
        <v>0</v>
      </c>
      <c r="N70" s="84"/>
      <c r="O70" s="84"/>
      <c r="P70" s="84"/>
      <c r="Q70" s="84"/>
      <c r="R70" s="84"/>
      <c r="S70" s="84"/>
      <c r="T70" s="84"/>
      <c r="U70" s="82"/>
      <c r="V70" s="82"/>
      <c r="W70" s="84" t="s">
        <v>257</v>
      </c>
    </row>
    <row r="71" spans="1:23">
      <c r="A71" s="82">
        <v>69</v>
      </c>
      <c r="B71" s="82" t="s">
        <v>1193</v>
      </c>
      <c r="C71" s="82">
        <v>69</v>
      </c>
      <c r="D71" s="82">
        <v>803</v>
      </c>
      <c r="E71" s="82">
        <v>161004294</v>
      </c>
      <c r="F71" s="82">
        <v>58</v>
      </c>
      <c r="G71" s="82">
        <v>3424.68</v>
      </c>
      <c r="H71" s="82">
        <v>240.32</v>
      </c>
      <c r="I71" s="82">
        <v>0</v>
      </c>
      <c r="J71" s="82"/>
      <c r="K71" s="82"/>
      <c r="L71" s="82">
        <v>2</v>
      </c>
      <c r="M71" s="82">
        <v>10</v>
      </c>
      <c r="N71" s="82"/>
      <c r="O71" s="82"/>
      <c r="P71" s="82"/>
      <c r="Q71" s="82"/>
      <c r="R71" s="82"/>
      <c r="S71" s="82"/>
      <c r="T71" s="82"/>
      <c r="U71" s="82"/>
      <c r="V71" s="82"/>
      <c r="W71" s="82" t="s">
        <v>257</v>
      </c>
    </row>
    <row r="72" spans="1:23">
      <c r="A72" s="82">
        <v>70</v>
      </c>
      <c r="B72" s="82" t="s">
        <v>1194</v>
      </c>
      <c r="C72" s="82">
        <v>70</v>
      </c>
      <c r="D72" s="82">
        <v>804</v>
      </c>
      <c r="E72" s="82">
        <v>161004295</v>
      </c>
      <c r="F72" s="82">
        <v>58</v>
      </c>
      <c r="G72" s="82">
        <v>3505.38</v>
      </c>
      <c r="H72" s="82">
        <v>460.62</v>
      </c>
      <c r="I72" s="82">
        <v>0</v>
      </c>
      <c r="J72" s="82"/>
      <c r="K72" s="82"/>
      <c r="L72" s="82">
        <v>2</v>
      </c>
      <c r="M72" s="82">
        <v>25</v>
      </c>
      <c r="N72" s="82"/>
      <c r="O72" s="82"/>
      <c r="P72" s="82"/>
      <c r="Q72" s="82"/>
      <c r="R72" s="82"/>
      <c r="S72" s="82"/>
      <c r="T72" s="82"/>
      <c r="U72" s="82"/>
      <c r="V72" s="82"/>
      <c r="W72" s="82" t="s">
        <v>425</v>
      </c>
    </row>
    <row r="73" spans="1:23">
      <c r="A73" s="82">
        <v>71</v>
      </c>
      <c r="B73" s="82" t="s">
        <v>1194</v>
      </c>
      <c r="C73" s="82">
        <v>71</v>
      </c>
      <c r="D73" s="82">
        <v>806</v>
      </c>
      <c r="E73" s="82">
        <v>141000393</v>
      </c>
      <c r="F73" s="82">
        <v>58</v>
      </c>
      <c r="G73" s="82">
        <v>3355.68</v>
      </c>
      <c r="H73" s="82">
        <v>307.32</v>
      </c>
      <c r="I73" s="82">
        <v>0</v>
      </c>
      <c r="J73" s="82"/>
      <c r="K73" s="82"/>
      <c r="L73" s="82">
        <v>2</v>
      </c>
      <c r="M73" s="82">
        <v>20</v>
      </c>
      <c r="N73" s="82"/>
      <c r="O73" s="82"/>
      <c r="P73" s="82"/>
      <c r="Q73" s="82"/>
      <c r="R73" s="82"/>
      <c r="S73" s="82"/>
      <c r="T73" s="82"/>
      <c r="U73" s="82"/>
      <c r="V73" s="82"/>
      <c r="W73" s="82" t="s">
        <v>257</v>
      </c>
    </row>
    <row r="74" spans="1:23">
      <c r="A74" s="82">
        <v>72</v>
      </c>
      <c r="B74" s="82" t="s">
        <v>1194</v>
      </c>
      <c r="C74" s="82">
        <v>72</v>
      </c>
      <c r="D74" s="82">
        <v>805</v>
      </c>
      <c r="E74" s="82">
        <v>161004296</v>
      </c>
      <c r="F74" s="82">
        <v>58</v>
      </c>
      <c r="G74" s="82">
        <v>3385.44</v>
      </c>
      <c r="H74" s="82">
        <v>283.56</v>
      </c>
      <c r="I74" s="82">
        <v>0</v>
      </c>
      <c r="J74" s="82"/>
      <c r="K74" s="82"/>
      <c r="L74" s="82">
        <v>1</v>
      </c>
      <c r="M74" s="82">
        <v>55</v>
      </c>
      <c r="N74" s="82"/>
      <c r="O74" s="82"/>
      <c r="P74" s="82"/>
      <c r="Q74" s="82"/>
      <c r="R74" s="82"/>
      <c r="S74" s="82"/>
      <c r="T74" s="82"/>
      <c r="U74" s="82"/>
      <c r="V74" s="82"/>
      <c r="W74" s="82" t="s">
        <v>259</v>
      </c>
    </row>
    <row r="75" spans="1:23">
      <c r="A75" s="82">
        <v>73</v>
      </c>
      <c r="B75" s="82" t="s">
        <v>1194</v>
      </c>
      <c r="C75" s="82">
        <v>73</v>
      </c>
      <c r="D75" s="82">
        <v>807</v>
      </c>
      <c r="E75" s="82">
        <v>161004297</v>
      </c>
      <c r="F75" s="82">
        <v>56</v>
      </c>
      <c r="G75" s="82">
        <v>3270.06</v>
      </c>
      <c r="H75" s="82">
        <v>262.94</v>
      </c>
      <c r="I75" s="82">
        <v>0</v>
      </c>
      <c r="J75" s="82"/>
      <c r="K75" s="82"/>
      <c r="L75" s="82">
        <v>2</v>
      </c>
      <c r="M75" s="82">
        <v>5</v>
      </c>
      <c r="N75" s="82"/>
      <c r="O75" s="82"/>
      <c r="P75" s="82"/>
      <c r="Q75" s="82"/>
      <c r="R75" s="82"/>
      <c r="S75" s="82"/>
      <c r="T75" s="82"/>
      <c r="U75" s="82"/>
      <c r="V75" s="82"/>
      <c r="W75" s="82" t="s">
        <v>257</v>
      </c>
    </row>
    <row r="76" spans="1:23">
      <c r="A76" s="82">
        <v>74</v>
      </c>
      <c r="B76" s="82" t="s">
        <v>1194</v>
      </c>
      <c r="C76" s="82">
        <v>74</v>
      </c>
      <c r="D76" s="82">
        <v>808</v>
      </c>
      <c r="E76" s="82">
        <v>141000394</v>
      </c>
      <c r="F76" s="82">
        <v>57</v>
      </c>
      <c r="G76" s="82">
        <v>3309.83</v>
      </c>
      <c r="H76" s="82">
        <v>285.17</v>
      </c>
      <c r="I76" s="82">
        <v>0</v>
      </c>
      <c r="J76" s="82"/>
      <c r="K76" s="82"/>
      <c r="L76" s="82">
        <v>2</v>
      </c>
      <c r="M76" s="82">
        <v>10</v>
      </c>
      <c r="N76" s="82"/>
      <c r="O76" s="82"/>
      <c r="P76" s="82"/>
      <c r="Q76" s="82"/>
      <c r="R76" s="82"/>
      <c r="S76" s="82"/>
      <c r="T76" s="82"/>
      <c r="U76" s="82"/>
      <c r="V76" s="82"/>
      <c r="W76" s="82" t="s">
        <v>259</v>
      </c>
    </row>
    <row r="77" spans="1:23">
      <c r="A77" s="82">
        <v>75</v>
      </c>
      <c r="B77" s="82" t="s">
        <v>1194</v>
      </c>
      <c r="C77" s="82">
        <v>75</v>
      </c>
      <c r="D77" s="82">
        <v>809</v>
      </c>
      <c r="E77" s="82">
        <v>161004298</v>
      </c>
      <c r="F77" s="82">
        <v>55</v>
      </c>
      <c r="G77" s="82">
        <v>3173.86</v>
      </c>
      <c r="H77" s="82">
        <v>307.64</v>
      </c>
      <c r="I77" s="82">
        <v>0</v>
      </c>
      <c r="J77" s="82"/>
      <c r="K77" s="82"/>
      <c r="L77" s="82">
        <v>2</v>
      </c>
      <c r="M77" s="82">
        <v>10</v>
      </c>
      <c r="N77" s="82"/>
      <c r="O77" s="82"/>
      <c r="P77" s="82"/>
      <c r="Q77" s="82"/>
      <c r="R77" s="82"/>
      <c r="S77" s="82"/>
      <c r="T77" s="82"/>
      <c r="U77" s="82"/>
      <c r="V77" s="82"/>
      <c r="W77" s="84" t="s">
        <v>257</v>
      </c>
    </row>
    <row r="78" spans="1:23" s="104" customFormat="1">
      <c r="A78" s="82">
        <v>76</v>
      </c>
      <c r="B78" s="82" t="s">
        <v>1194</v>
      </c>
      <c r="C78" s="82">
        <v>76</v>
      </c>
      <c r="D78" s="84">
        <v>810</v>
      </c>
      <c r="E78" s="82">
        <v>161004299</v>
      </c>
      <c r="F78" s="84">
        <v>59</v>
      </c>
      <c r="G78" s="84">
        <v>3420.82</v>
      </c>
      <c r="H78" s="84">
        <v>306.18</v>
      </c>
      <c r="I78" s="84">
        <v>0</v>
      </c>
      <c r="J78" s="84"/>
      <c r="K78" s="84"/>
      <c r="L78" s="84">
        <v>2</v>
      </c>
      <c r="M78" s="84">
        <v>20</v>
      </c>
      <c r="N78" s="84"/>
      <c r="O78" s="84"/>
      <c r="P78" s="84"/>
      <c r="Q78" s="84"/>
      <c r="R78" s="84"/>
      <c r="S78" s="84"/>
      <c r="T78" s="84"/>
      <c r="U78" s="82"/>
      <c r="V78" s="82"/>
      <c r="W78" s="84" t="s">
        <v>257</v>
      </c>
    </row>
    <row r="79" spans="1:23">
      <c r="A79" s="82">
        <v>77</v>
      </c>
      <c r="B79" s="82" t="s">
        <v>1194</v>
      </c>
      <c r="C79" s="82">
        <v>77</v>
      </c>
      <c r="D79" s="82">
        <v>811</v>
      </c>
      <c r="E79" s="82">
        <v>161004300</v>
      </c>
      <c r="F79" s="82">
        <v>58</v>
      </c>
      <c r="G79" s="82">
        <v>3360.43</v>
      </c>
      <c r="H79" s="82">
        <v>300.57</v>
      </c>
      <c r="I79" s="82">
        <v>0</v>
      </c>
      <c r="J79" s="82"/>
      <c r="K79" s="82"/>
      <c r="L79" s="82">
        <v>2</v>
      </c>
      <c r="M79" s="82">
        <v>35</v>
      </c>
      <c r="N79" s="82"/>
      <c r="O79" s="82"/>
      <c r="P79" s="82"/>
      <c r="Q79" s="82"/>
      <c r="R79" s="82"/>
      <c r="S79" s="82"/>
      <c r="T79" s="82"/>
      <c r="U79" s="82"/>
      <c r="V79" s="82"/>
      <c r="W79" s="82" t="s">
        <v>257</v>
      </c>
    </row>
    <row r="80" spans="1:23">
      <c r="A80" s="82">
        <v>78</v>
      </c>
      <c r="B80" s="82" t="s">
        <v>1195</v>
      </c>
      <c r="C80" s="82">
        <v>78</v>
      </c>
      <c r="D80" s="82">
        <v>812</v>
      </c>
      <c r="E80" s="82">
        <v>161004301</v>
      </c>
      <c r="F80" s="82">
        <v>57</v>
      </c>
      <c r="G80" s="82">
        <v>3321.09</v>
      </c>
      <c r="H80" s="82">
        <v>280.91000000000003</v>
      </c>
      <c r="I80" s="82">
        <v>0</v>
      </c>
      <c r="J80" s="82"/>
      <c r="K80" s="82"/>
      <c r="L80" s="82">
        <v>2</v>
      </c>
      <c r="M80" s="82">
        <v>35</v>
      </c>
      <c r="N80" s="82"/>
      <c r="O80" s="82"/>
      <c r="P80" s="82"/>
      <c r="Q80" s="82"/>
      <c r="R80" s="82"/>
      <c r="S80" s="82"/>
      <c r="T80" s="82"/>
      <c r="U80" s="82"/>
      <c r="V80" s="82"/>
      <c r="W80" s="82" t="s">
        <v>257</v>
      </c>
    </row>
    <row r="81" spans="1:24">
      <c r="A81" s="82">
        <v>79</v>
      </c>
      <c r="B81" s="82" t="s">
        <v>1195</v>
      </c>
      <c r="C81" s="82">
        <v>79</v>
      </c>
      <c r="D81" s="82">
        <v>813</v>
      </c>
      <c r="E81" s="82">
        <v>161004302</v>
      </c>
      <c r="F81" s="82">
        <v>58</v>
      </c>
      <c r="G81" s="82">
        <v>3361.24</v>
      </c>
      <c r="H81" s="82">
        <v>305.35000000000002</v>
      </c>
      <c r="I81" s="82">
        <v>0.59</v>
      </c>
      <c r="J81" s="82"/>
      <c r="K81" s="82"/>
      <c r="L81" s="82">
        <v>2</v>
      </c>
      <c r="M81" s="82">
        <v>34</v>
      </c>
      <c r="N81" s="82"/>
      <c r="O81" s="82"/>
      <c r="P81" s="82"/>
      <c r="Q81" s="82"/>
      <c r="R81" s="82"/>
      <c r="S81" s="82"/>
      <c r="T81" s="82"/>
      <c r="U81" s="82"/>
      <c r="V81" s="82"/>
      <c r="W81" s="82" t="s">
        <v>257</v>
      </c>
    </row>
    <row r="82" spans="1:24">
      <c r="A82" s="82">
        <v>80</v>
      </c>
      <c r="B82" s="82" t="s">
        <v>1195</v>
      </c>
      <c r="C82" s="82">
        <v>80</v>
      </c>
      <c r="D82" s="82">
        <v>814</v>
      </c>
      <c r="E82" s="82">
        <v>161004303</v>
      </c>
      <c r="F82" s="82">
        <v>56</v>
      </c>
      <c r="G82" s="82">
        <v>3246.3</v>
      </c>
      <c r="H82" s="82">
        <v>285.69</v>
      </c>
      <c r="I82" s="82">
        <v>2.99</v>
      </c>
      <c r="J82" s="82"/>
      <c r="K82" s="82"/>
      <c r="L82" s="82">
        <v>1</v>
      </c>
      <c r="M82" s="82">
        <v>55</v>
      </c>
      <c r="N82" s="82"/>
      <c r="O82" s="82"/>
      <c r="P82" s="82"/>
      <c r="Q82" s="82"/>
      <c r="R82" s="82"/>
      <c r="S82" s="82"/>
      <c r="T82" s="82"/>
      <c r="U82" s="82"/>
      <c r="V82" s="82"/>
      <c r="W82" s="82" t="s">
        <v>259</v>
      </c>
    </row>
    <row r="83" spans="1:24">
      <c r="A83" s="82">
        <v>81</v>
      </c>
      <c r="B83" s="82" t="s">
        <v>1195</v>
      </c>
      <c r="C83" s="82">
        <v>81</v>
      </c>
      <c r="D83" s="82">
        <v>815</v>
      </c>
      <c r="E83" s="82">
        <v>161004304</v>
      </c>
      <c r="F83" s="82">
        <v>59</v>
      </c>
      <c r="G83" s="82">
        <v>3434.04</v>
      </c>
      <c r="H83" s="82">
        <v>285.95999999999998</v>
      </c>
      <c r="I83" s="82">
        <v>0</v>
      </c>
      <c r="J83" s="82"/>
      <c r="K83" s="82"/>
      <c r="L83" s="82">
        <v>2</v>
      </c>
      <c r="M83" s="82">
        <v>10</v>
      </c>
      <c r="N83" s="82"/>
      <c r="O83" s="82"/>
      <c r="P83" s="82"/>
      <c r="Q83" s="82"/>
      <c r="R83" s="82"/>
      <c r="S83" s="82"/>
      <c r="T83" s="82"/>
      <c r="U83" s="82"/>
      <c r="V83" s="82"/>
      <c r="W83" s="82" t="s">
        <v>257</v>
      </c>
    </row>
    <row r="84" spans="1:24">
      <c r="A84" s="82">
        <v>82</v>
      </c>
      <c r="B84" s="82" t="s">
        <v>1195</v>
      </c>
      <c r="C84" s="82">
        <v>82</v>
      </c>
      <c r="D84" s="82">
        <v>816</v>
      </c>
      <c r="E84" s="82">
        <v>161004305</v>
      </c>
      <c r="F84" s="82">
        <v>58</v>
      </c>
      <c r="G84" s="82">
        <v>3405.31</v>
      </c>
      <c r="H84" s="82">
        <v>260.69</v>
      </c>
      <c r="I84" s="82">
        <v>0</v>
      </c>
      <c r="J84" s="82"/>
      <c r="K84" s="82"/>
      <c r="L84" s="82">
        <v>2</v>
      </c>
      <c r="M84" s="82">
        <v>10</v>
      </c>
      <c r="N84" s="82"/>
      <c r="O84" s="82"/>
      <c r="P84" s="82"/>
      <c r="Q84" s="82"/>
      <c r="R84" s="82"/>
      <c r="S84" s="82"/>
      <c r="T84" s="82"/>
      <c r="U84" s="82"/>
      <c r="V84" s="82"/>
      <c r="W84" s="82" t="s">
        <v>257</v>
      </c>
    </row>
    <row r="85" spans="1:24">
      <c r="A85" s="82">
        <v>83</v>
      </c>
      <c r="B85" s="82" t="s">
        <v>1195</v>
      </c>
      <c r="C85" s="82">
        <v>83</v>
      </c>
      <c r="D85" s="82">
        <v>818</v>
      </c>
      <c r="E85" s="82">
        <v>141000395</v>
      </c>
      <c r="F85" s="82">
        <v>59</v>
      </c>
      <c r="G85" s="82">
        <v>3458.44</v>
      </c>
      <c r="H85" s="82">
        <v>268.56</v>
      </c>
      <c r="I85" s="82">
        <v>0</v>
      </c>
      <c r="J85" s="82"/>
      <c r="K85" s="82"/>
      <c r="L85" s="82">
        <v>2</v>
      </c>
      <c r="M85" s="82">
        <v>10</v>
      </c>
      <c r="N85" s="82"/>
      <c r="O85" s="82"/>
      <c r="P85" s="82"/>
      <c r="Q85" s="82"/>
      <c r="R85" s="82"/>
      <c r="S85" s="82"/>
      <c r="T85" s="82"/>
      <c r="U85" s="82"/>
      <c r="V85" s="82"/>
      <c r="W85" s="82" t="s">
        <v>257</v>
      </c>
    </row>
    <row r="86" spans="1:24">
      <c r="A86" s="82">
        <v>84</v>
      </c>
      <c r="B86" s="82" t="s">
        <v>1195</v>
      </c>
      <c r="C86" s="82">
        <v>84</v>
      </c>
      <c r="D86" s="82">
        <v>817</v>
      </c>
      <c r="E86" s="82">
        <v>161004306</v>
      </c>
      <c r="F86" s="82">
        <v>56</v>
      </c>
      <c r="G86" s="82">
        <v>3281.86</v>
      </c>
      <c r="H86" s="82">
        <v>250.14</v>
      </c>
      <c r="I86" s="82">
        <v>0</v>
      </c>
      <c r="J86" s="82"/>
      <c r="K86" s="82"/>
      <c r="L86" s="82">
        <v>2</v>
      </c>
      <c r="M86" s="82">
        <v>5</v>
      </c>
      <c r="N86" s="82"/>
      <c r="O86" s="82"/>
      <c r="P86" s="82"/>
      <c r="Q86" s="82"/>
      <c r="R86" s="82"/>
      <c r="S86" s="82"/>
      <c r="T86" s="82"/>
      <c r="U86" s="82"/>
      <c r="V86" s="82"/>
      <c r="W86" s="84" t="s">
        <v>259</v>
      </c>
    </row>
    <row r="87" spans="1:24">
      <c r="A87" s="82">
        <v>85</v>
      </c>
      <c r="B87" s="82" t="s">
        <v>1195</v>
      </c>
      <c r="C87" s="82">
        <v>85</v>
      </c>
      <c r="D87" s="82">
        <v>819</v>
      </c>
      <c r="E87" s="82">
        <v>161004307</v>
      </c>
      <c r="F87" s="82">
        <v>58</v>
      </c>
      <c r="G87" s="82">
        <v>3422.64</v>
      </c>
      <c r="H87" s="82">
        <v>236.36</v>
      </c>
      <c r="I87" s="82">
        <v>0</v>
      </c>
      <c r="J87" s="82"/>
      <c r="K87" s="82"/>
      <c r="L87" s="82">
        <v>2</v>
      </c>
      <c r="M87" s="82">
        <v>5</v>
      </c>
      <c r="N87" s="82"/>
      <c r="O87" s="82"/>
      <c r="P87" s="82"/>
      <c r="Q87" s="82"/>
      <c r="R87" s="82"/>
      <c r="S87" s="82"/>
      <c r="T87" s="82"/>
      <c r="U87" s="82"/>
      <c r="V87" s="82"/>
      <c r="W87" s="82" t="s">
        <v>257</v>
      </c>
      <c r="X87" s="104"/>
    </row>
    <row r="88" spans="1:24">
      <c r="A88" s="82">
        <v>86</v>
      </c>
      <c r="B88" s="82" t="s">
        <v>1196</v>
      </c>
      <c r="C88" s="82">
        <v>86</v>
      </c>
      <c r="D88" s="82">
        <v>820</v>
      </c>
      <c r="E88" s="82">
        <v>161004308</v>
      </c>
      <c r="F88" s="82">
        <v>59</v>
      </c>
      <c r="G88" s="82">
        <v>3416.5</v>
      </c>
      <c r="H88" s="82">
        <v>315.5</v>
      </c>
      <c r="I88" s="82">
        <v>0</v>
      </c>
      <c r="J88" s="82"/>
      <c r="K88" s="82"/>
      <c r="L88" s="82">
        <v>2</v>
      </c>
      <c r="M88" s="82">
        <v>10</v>
      </c>
      <c r="N88" s="82"/>
      <c r="O88" s="82"/>
      <c r="P88" s="82"/>
      <c r="Q88" s="82"/>
      <c r="R88" s="82"/>
      <c r="S88" s="82"/>
      <c r="T88" s="82"/>
      <c r="U88" s="82"/>
      <c r="V88" s="82"/>
      <c r="W88" s="82" t="s">
        <v>259</v>
      </c>
    </row>
    <row r="89" spans="1:24">
      <c r="A89" s="82">
        <v>87</v>
      </c>
      <c r="B89" s="82" t="s">
        <v>1196</v>
      </c>
      <c r="C89" s="82">
        <v>87</v>
      </c>
      <c r="D89" s="82">
        <v>821</v>
      </c>
      <c r="E89" s="82">
        <v>161004309</v>
      </c>
      <c r="F89" s="82">
        <v>57</v>
      </c>
      <c r="G89" s="82">
        <v>3351.68</v>
      </c>
      <c r="H89" s="82">
        <v>243.32</v>
      </c>
      <c r="I89" s="82">
        <v>0</v>
      </c>
      <c r="J89" s="82"/>
      <c r="K89" s="82"/>
      <c r="L89" s="82">
        <v>2</v>
      </c>
      <c r="M89" s="82">
        <v>30</v>
      </c>
      <c r="N89" s="82"/>
      <c r="O89" s="82"/>
      <c r="P89" s="82"/>
      <c r="Q89" s="82"/>
      <c r="R89" s="82"/>
      <c r="S89" s="82"/>
      <c r="T89" s="82"/>
      <c r="U89" s="82"/>
      <c r="V89" s="82"/>
      <c r="W89" s="82" t="s">
        <v>259</v>
      </c>
    </row>
    <row r="90" spans="1:24" s="104" customFormat="1">
      <c r="A90" s="82">
        <v>88</v>
      </c>
      <c r="B90" s="82" t="s">
        <v>1196</v>
      </c>
      <c r="C90" s="82">
        <v>88</v>
      </c>
      <c r="D90" s="82">
        <v>822</v>
      </c>
      <c r="E90" s="82">
        <v>161004310</v>
      </c>
      <c r="F90" s="82">
        <v>59</v>
      </c>
      <c r="G90" s="82">
        <v>3371.23</v>
      </c>
      <c r="H90" s="82">
        <v>351.77</v>
      </c>
      <c r="I90" s="82">
        <v>0</v>
      </c>
      <c r="J90" s="84"/>
      <c r="K90" s="84"/>
      <c r="L90" s="82">
        <v>2</v>
      </c>
      <c r="M90" s="82">
        <v>20</v>
      </c>
      <c r="N90" s="84"/>
      <c r="O90" s="84"/>
      <c r="P90" s="84"/>
      <c r="Q90" s="84"/>
      <c r="R90" s="84"/>
      <c r="S90" s="84"/>
      <c r="T90" s="84"/>
      <c r="U90" s="82"/>
      <c r="V90" s="82"/>
      <c r="W90" s="84" t="s">
        <v>257</v>
      </c>
    </row>
    <row r="91" spans="1:24">
      <c r="A91" s="82">
        <v>89</v>
      </c>
      <c r="B91" s="82" t="s">
        <v>1196</v>
      </c>
      <c r="C91" s="82">
        <v>89</v>
      </c>
      <c r="D91" s="82">
        <v>823</v>
      </c>
      <c r="E91" s="82">
        <v>161004311</v>
      </c>
      <c r="F91" s="82">
        <v>58</v>
      </c>
      <c r="G91" s="82">
        <v>3374.23</v>
      </c>
      <c r="H91" s="82">
        <v>285.77</v>
      </c>
      <c r="I91" s="82">
        <v>0</v>
      </c>
      <c r="J91" s="82"/>
      <c r="K91" s="82"/>
      <c r="L91" s="82">
        <v>2</v>
      </c>
      <c r="M91" s="82">
        <v>0</v>
      </c>
      <c r="N91" s="82"/>
      <c r="O91" s="82"/>
      <c r="P91" s="82"/>
      <c r="Q91" s="82"/>
      <c r="R91" s="82"/>
      <c r="S91" s="82"/>
      <c r="T91" s="82"/>
      <c r="U91" s="82"/>
      <c r="V91" s="82"/>
      <c r="W91" s="84" t="s">
        <v>257</v>
      </c>
    </row>
    <row r="92" spans="1:24" s="104" customFormat="1">
      <c r="A92" s="84">
        <v>90</v>
      </c>
      <c r="B92" s="82" t="s">
        <v>1196</v>
      </c>
      <c r="C92" s="82">
        <v>90</v>
      </c>
      <c r="D92" s="84">
        <v>824</v>
      </c>
      <c r="E92" s="82">
        <v>161004312</v>
      </c>
      <c r="F92" s="84">
        <v>57</v>
      </c>
      <c r="G92" s="84">
        <v>3407.47</v>
      </c>
      <c r="H92" s="84">
        <v>190.12</v>
      </c>
      <c r="I92" s="84">
        <v>2.59</v>
      </c>
      <c r="J92" s="84"/>
      <c r="K92" s="84"/>
      <c r="L92" s="84">
        <v>2</v>
      </c>
      <c r="M92" s="84">
        <v>30</v>
      </c>
      <c r="N92" s="84"/>
      <c r="O92" s="84"/>
      <c r="P92" s="84"/>
      <c r="Q92" s="84"/>
      <c r="R92" s="84"/>
      <c r="S92" s="84"/>
      <c r="T92" s="84"/>
      <c r="U92" s="82"/>
      <c r="V92" s="82"/>
      <c r="W92" s="84" t="s">
        <v>257</v>
      </c>
    </row>
    <row r="93" spans="1:24">
      <c r="A93" s="82">
        <v>91</v>
      </c>
      <c r="B93" s="82" t="s">
        <v>1196</v>
      </c>
      <c r="C93" s="82">
        <v>91</v>
      </c>
      <c r="D93" s="82">
        <v>825</v>
      </c>
      <c r="E93" s="82">
        <v>161004313</v>
      </c>
      <c r="F93" s="82">
        <v>58</v>
      </c>
      <c r="G93" s="82">
        <v>3365.87</v>
      </c>
      <c r="H93" s="82">
        <v>306.13</v>
      </c>
      <c r="I93" s="82">
        <v>0</v>
      </c>
      <c r="J93" s="82"/>
      <c r="K93" s="82"/>
      <c r="L93" s="82">
        <v>2</v>
      </c>
      <c r="M93" s="82">
        <v>10</v>
      </c>
      <c r="N93" s="82"/>
      <c r="O93" s="82"/>
      <c r="P93" s="82"/>
      <c r="Q93" s="82"/>
      <c r="R93" s="82"/>
      <c r="S93" s="82"/>
      <c r="T93" s="82"/>
      <c r="U93" s="82"/>
      <c r="V93" s="82"/>
      <c r="W93" s="82" t="s">
        <v>257</v>
      </c>
    </row>
    <row r="94" spans="1:24">
      <c r="A94" s="82">
        <v>92</v>
      </c>
      <c r="B94" s="82" t="s">
        <v>1196</v>
      </c>
      <c r="C94" s="82">
        <v>92</v>
      </c>
      <c r="D94" s="82">
        <v>826</v>
      </c>
      <c r="E94" s="82">
        <v>161004314</v>
      </c>
      <c r="F94" s="82">
        <v>57</v>
      </c>
      <c r="G94" s="82">
        <v>3278.04</v>
      </c>
      <c r="H94" s="82">
        <v>253.96</v>
      </c>
      <c r="I94" s="82">
        <v>0</v>
      </c>
      <c r="J94" s="82"/>
      <c r="K94" s="82"/>
      <c r="L94" s="82">
        <v>2</v>
      </c>
      <c r="M94" s="82">
        <v>0</v>
      </c>
      <c r="N94" s="82"/>
      <c r="O94" s="82"/>
      <c r="P94" s="82"/>
      <c r="Q94" s="82"/>
      <c r="R94" s="82"/>
      <c r="S94" s="82"/>
      <c r="T94" s="82"/>
      <c r="U94" s="82"/>
      <c r="V94" s="82"/>
      <c r="W94" s="82" t="s">
        <v>257</v>
      </c>
    </row>
    <row r="95" spans="1:24">
      <c r="A95" s="82">
        <v>93</v>
      </c>
      <c r="B95" s="82" t="s">
        <v>1196</v>
      </c>
      <c r="C95" s="82">
        <v>93</v>
      </c>
      <c r="D95" s="82">
        <v>827</v>
      </c>
      <c r="E95" s="82">
        <v>161004315</v>
      </c>
      <c r="F95" s="82">
        <v>59</v>
      </c>
      <c r="G95" s="82">
        <v>3449.22</v>
      </c>
      <c r="H95" s="82">
        <v>277.77999999999997</v>
      </c>
      <c r="I95" s="82">
        <v>0</v>
      </c>
      <c r="J95" s="82"/>
      <c r="K95" s="82"/>
      <c r="L95" s="82">
        <v>2</v>
      </c>
      <c r="M95" s="82">
        <v>25</v>
      </c>
      <c r="N95" s="82"/>
      <c r="O95" s="82"/>
      <c r="P95" s="82"/>
      <c r="Q95" s="82"/>
      <c r="R95" s="82"/>
      <c r="S95" s="82"/>
      <c r="T95" s="82"/>
      <c r="U95" s="82"/>
      <c r="V95" s="82"/>
      <c r="W95" s="82" t="s">
        <v>257</v>
      </c>
    </row>
    <row r="96" spans="1:24">
      <c r="A96" s="82">
        <v>94</v>
      </c>
      <c r="B96" s="82" t="s">
        <v>1197</v>
      </c>
      <c r="C96" s="82">
        <v>94</v>
      </c>
      <c r="D96" s="82">
        <v>829</v>
      </c>
      <c r="E96" s="82">
        <v>161004316</v>
      </c>
      <c r="F96" s="82">
        <v>59</v>
      </c>
      <c r="G96" s="82">
        <v>3442.24</v>
      </c>
      <c r="H96" s="82">
        <v>277.76</v>
      </c>
      <c r="I96" s="82">
        <v>0</v>
      </c>
      <c r="J96" s="82"/>
      <c r="K96" s="82"/>
      <c r="L96" s="82">
        <v>2</v>
      </c>
      <c r="M96" s="82">
        <v>20</v>
      </c>
      <c r="N96" s="82"/>
      <c r="O96" s="82"/>
      <c r="P96" s="82"/>
      <c r="Q96" s="82"/>
      <c r="R96" s="82"/>
      <c r="S96" s="82"/>
      <c r="T96" s="82"/>
      <c r="U96" s="82"/>
      <c r="V96" s="82"/>
      <c r="W96" s="82" t="s">
        <v>259</v>
      </c>
    </row>
    <row r="97" spans="1:31" s="104" customFormat="1">
      <c r="A97" s="82">
        <v>95</v>
      </c>
      <c r="B97" s="82" t="s">
        <v>1197</v>
      </c>
      <c r="C97" s="82">
        <v>95</v>
      </c>
      <c r="D97" s="82">
        <v>828</v>
      </c>
      <c r="E97" s="82">
        <v>161004317</v>
      </c>
      <c r="F97" s="82">
        <v>59</v>
      </c>
      <c r="G97" s="82">
        <v>3434.04</v>
      </c>
      <c r="H97" s="82">
        <v>285.95999999999998</v>
      </c>
      <c r="I97" s="82">
        <v>0</v>
      </c>
      <c r="J97" s="82"/>
      <c r="K97" s="82"/>
      <c r="L97" s="82">
        <v>2</v>
      </c>
      <c r="M97" s="82">
        <v>35</v>
      </c>
      <c r="N97" s="84"/>
      <c r="O97" s="84"/>
      <c r="P97" s="84"/>
      <c r="Q97" s="84"/>
      <c r="R97" s="84"/>
      <c r="S97" s="84"/>
      <c r="T97" s="84"/>
      <c r="U97" s="82"/>
      <c r="V97" s="82"/>
      <c r="W97" s="84" t="s">
        <v>257</v>
      </c>
    </row>
    <row r="98" spans="1:31">
      <c r="A98" s="82">
        <v>96</v>
      </c>
      <c r="B98" s="82" t="s">
        <v>1197</v>
      </c>
      <c r="C98" s="82">
        <v>96</v>
      </c>
      <c r="D98" s="82">
        <v>830</v>
      </c>
      <c r="E98" s="82">
        <v>161004318</v>
      </c>
      <c r="F98" s="82">
        <v>59</v>
      </c>
      <c r="G98" s="82">
        <v>3401.21</v>
      </c>
      <c r="H98" s="82">
        <v>366.79</v>
      </c>
      <c r="I98" s="82">
        <v>0</v>
      </c>
      <c r="J98" s="82"/>
      <c r="K98" s="82"/>
      <c r="L98" s="82">
        <v>2</v>
      </c>
      <c r="M98" s="82">
        <v>0</v>
      </c>
      <c r="N98" s="82"/>
      <c r="O98" s="82"/>
      <c r="P98" s="82"/>
      <c r="Q98" s="82"/>
      <c r="R98" s="82"/>
      <c r="S98" s="82"/>
      <c r="T98" s="82"/>
      <c r="U98" s="82"/>
      <c r="V98" s="82"/>
      <c r="W98" s="82" t="s">
        <v>257</v>
      </c>
    </row>
    <row r="99" spans="1:31">
      <c r="A99" s="82">
        <v>97</v>
      </c>
      <c r="B99" s="82" t="s">
        <v>1197</v>
      </c>
      <c r="C99" s="82">
        <v>97</v>
      </c>
      <c r="D99" s="82">
        <v>831</v>
      </c>
      <c r="E99" s="82">
        <v>151000122</v>
      </c>
      <c r="F99" s="82">
        <v>52</v>
      </c>
      <c r="G99" s="82">
        <v>3091.8</v>
      </c>
      <c r="H99" s="82">
        <v>358.2</v>
      </c>
      <c r="I99" s="82">
        <v>0</v>
      </c>
      <c r="J99" s="82"/>
      <c r="K99" s="82"/>
      <c r="L99" s="82">
        <v>2</v>
      </c>
      <c r="M99" s="82">
        <v>10</v>
      </c>
      <c r="N99" s="82"/>
      <c r="O99" s="82"/>
      <c r="P99" s="82"/>
      <c r="Q99" s="82"/>
      <c r="R99" s="82"/>
      <c r="S99" s="82"/>
      <c r="T99" s="82"/>
      <c r="U99" s="82"/>
      <c r="V99" s="82"/>
      <c r="W99" s="82" t="s">
        <v>257</v>
      </c>
    </row>
    <row r="100" spans="1:31">
      <c r="A100" s="82">
        <v>98</v>
      </c>
      <c r="B100" s="82" t="s">
        <v>1197</v>
      </c>
      <c r="C100" s="82">
        <v>98</v>
      </c>
      <c r="D100" s="82">
        <v>832</v>
      </c>
      <c r="E100" s="82">
        <v>151000123</v>
      </c>
      <c r="F100" s="82">
        <v>58</v>
      </c>
      <c r="G100" s="82">
        <v>3341.23</v>
      </c>
      <c r="H100" s="82">
        <v>319.77</v>
      </c>
      <c r="I100" s="82">
        <v>0</v>
      </c>
      <c r="J100" s="82"/>
      <c r="K100" s="82"/>
      <c r="L100" s="82">
        <v>2</v>
      </c>
      <c r="M100" s="82">
        <v>30</v>
      </c>
      <c r="N100" s="82"/>
      <c r="O100" s="82"/>
      <c r="P100" s="82"/>
      <c r="Q100" s="82"/>
      <c r="R100" s="82"/>
      <c r="S100" s="82"/>
      <c r="T100" s="82"/>
      <c r="U100" s="82"/>
      <c r="V100" s="82"/>
      <c r="W100" s="82" t="s">
        <v>257</v>
      </c>
    </row>
    <row r="101" spans="1:31">
      <c r="A101" s="82">
        <v>99</v>
      </c>
      <c r="B101" s="82" t="s">
        <v>1197</v>
      </c>
      <c r="C101" s="82">
        <v>99</v>
      </c>
      <c r="D101" s="82">
        <v>833</v>
      </c>
      <c r="E101" s="82">
        <v>161004319</v>
      </c>
      <c r="F101" s="82">
        <v>58</v>
      </c>
      <c r="G101" s="82">
        <v>3362.83</v>
      </c>
      <c r="H101" s="82">
        <v>297.17</v>
      </c>
      <c r="I101" s="82">
        <v>0</v>
      </c>
      <c r="J101" s="82"/>
      <c r="K101" s="82"/>
      <c r="L101" s="82">
        <v>2</v>
      </c>
      <c r="M101" s="82">
        <v>20</v>
      </c>
      <c r="N101" s="82"/>
      <c r="O101" s="82"/>
      <c r="P101" s="82"/>
      <c r="Q101" s="82"/>
      <c r="R101" s="82"/>
      <c r="S101" s="82"/>
      <c r="T101" s="82"/>
      <c r="U101" s="82"/>
      <c r="V101" s="82"/>
      <c r="W101" s="82" t="s">
        <v>257</v>
      </c>
    </row>
    <row r="102" spans="1:31">
      <c r="A102" s="82">
        <v>100</v>
      </c>
      <c r="B102" s="82" t="s">
        <v>1197</v>
      </c>
      <c r="C102" s="82">
        <v>100</v>
      </c>
      <c r="D102" s="82">
        <v>835</v>
      </c>
      <c r="E102" s="82">
        <v>141000396</v>
      </c>
      <c r="F102" s="82">
        <v>57</v>
      </c>
      <c r="G102" s="82">
        <v>3355.27</v>
      </c>
      <c r="H102" s="82">
        <v>240.52</v>
      </c>
      <c r="I102" s="82">
        <v>0.79</v>
      </c>
      <c r="J102" s="82"/>
      <c r="K102" s="82"/>
      <c r="L102" s="82">
        <v>2</v>
      </c>
      <c r="M102" s="82">
        <v>5</v>
      </c>
      <c r="N102" s="82"/>
      <c r="O102" s="82"/>
      <c r="P102" s="82"/>
      <c r="Q102" s="82"/>
      <c r="R102" s="82"/>
      <c r="S102" s="82"/>
      <c r="T102" s="82"/>
      <c r="U102" s="82"/>
      <c r="V102" s="82"/>
      <c r="W102" s="82" t="s">
        <v>257</v>
      </c>
    </row>
    <row r="103" spans="1:31" ht="15.75">
      <c r="A103" s="82">
        <v>101</v>
      </c>
      <c r="B103" s="82" t="s">
        <v>1198</v>
      </c>
      <c r="C103" s="82">
        <v>101</v>
      </c>
      <c r="D103" s="82">
        <v>834</v>
      </c>
      <c r="E103" s="82">
        <v>161004320</v>
      </c>
      <c r="F103" s="82">
        <v>56</v>
      </c>
      <c r="G103" s="82">
        <v>3296.86</v>
      </c>
      <c r="H103" s="82">
        <v>236.14</v>
      </c>
      <c r="I103" s="82">
        <v>0</v>
      </c>
      <c r="J103" s="82"/>
      <c r="K103" s="82"/>
      <c r="L103" s="82">
        <v>5</v>
      </c>
      <c r="M103" s="82">
        <v>30</v>
      </c>
      <c r="N103" s="82"/>
      <c r="O103" s="82">
        <v>25200</v>
      </c>
      <c r="P103" s="82"/>
      <c r="Q103" s="82"/>
      <c r="R103" s="82"/>
      <c r="S103" s="82"/>
      <c r="T103" s="82"/>
      <c r="U103" s="82">
        <f>O103*5%</f>
        <v>1260</v>
      </c>
      <c r="V103" s="82">
        <f>O103+U103</f>
        <v>26460</v>
      </c>
      <c r="W103" s="82" t="s">
        <v>259</v>
      </c>
      <c r="X103" s="2835" t="s">
        <v>1220</v>
      </c>
      <c r="Y103" s="2836"/>
      <c r="Z103" s="2836"/>
      <c r="AA103" s="2836"/>
      <c r="AB103" s="2836"/>
      <c r="AC103" s="2836"/>
      <c r="AD103" s="2836"/>
      <c r="AE103" s="2836"/>
    </row>
    <row r="104" spans="1:31" s="104" customFormat="1">
      <c r="A104" s="82">
        <v>102</v>
      </c>
      <c r="B104" s="82" t="s">
        <v>1198</v>
      </c>
      <c r="C104" s="82">
        <v>102</v>
      </c>
      <c r="D104" s="82">
        <v>836</v>
      </c>
      <c r="E104" s="82">
        <v>161004321</v>
      </c>
      <c r="F104" s="84">
        <v>59</v>
      </c>
      <c r="G104" s="84">
        <v>3482.5</v>
      </c>
      <c r="H104" s="84">
        <v>243.5</v>
      </c>
      <c r="I104" s="84">
        <v>0</v>
      </c>
      <c r="J104" s="84"/>
      <c r="K104" s="84"/>
      <c r="L104" s="84">
        <v>2</v>
      </c>
      <c r="M104" s="84">
        <v>30</v>
      </c>
      <c r="N104" s="84"/>
      <c r="O104" s="84"/>
      <c r="P104" s="84"/>
      <c r="Q104" s="84"/>
      <c r="R104" s="84"/>
      <c r="S104" s="84"/>
      <c r="T104" s="84"/>
      <c r="U104" s="82"/>
      <c r="V104" s="82"/>
      <c r="W104" s="84" t="s">
        <v>257</v>
      </c>
    </row>
    <row r="105" spans="1:31">
      <c r="A105" s="82">
        <v>103</v>
      </c>
      <c r="B105" s="82" t="s">
        <v>1198</v>
      </c>
      <c r="C105" s="82">
        <v>103</v>
      </c>
      <c r="D105" s="82">
        <v>837</v>
      </c>
      <c r="E105" s="82">
        <v>161004322</v>
      </c>
      <c r="F105" s="82">
        <v>57</v>
      </c>
      <c r="G105" s="82">
        <v>3300.25</v>
      </c>
      <c r="H105" s="82">
        <v>244.25</v>
      </c>
      <c r="I105" s="82">
        <v>0</v>
      </c>
      <c r="J105" s="82"/>
      <c r="K105" s="82"/>
      <c r="L105" s="82">
        <v>2</v>
      </c>
      <c r="M105" s="82">
        <v>35</v>
      </c>
      <c r="N105" s="82"/>
      <c r="O105" s="82"/>
      <c r="P105" s="82"/>
      <c r="Q105" s="82"/>
      <c r="R105" s="82"/>
      <c r="S105" s="82"/>
      <c r="T105" s="82"/>
      <c r="U105" s="82"/>
      <c r="V105" s="82"/>
      <c r="W105" s="82" t="s">
        <v>257</v>
      </c>
    </row>
    <row r="106" spans="1:31">
      <c r="A106" s="82">
        <v>104</v>
      </c>
      <c r="B106" s="82" t="s">
        <v>1198</v>
      </c>
      <c r="C106" s="82">
        <v>104</v>
      </c>
      <c r="D106" s="82">
        <v>838</v>
      </c>
      <c r="E106" s="82">
        <v>161004323</v>
      </c>
      <c r="F106" s="82">
        <v>58</v>
      </c>
      <c r="G106" s="82">
        <v>3364.27</v>
      </c>
      <c r="H106" s="82">
        <v>307.73</v>
      </c>
      <c r="I106" s="82">
        <v>0</v>
      </c>
      <c r="J106" s="82"/>
      <c r="K106" s="82"/>
      <c r="L106" s="82">
        <v>2</v>
      </c>
      <c r="M106" s="82">
        <v>35</v>
      </c>
      <c r="N106" s="82"/>
      <c r="O106" s="82"/>
      <c r="P106" s="82"/>
      <c r="Q106" s="82"/>
      <c r="R106" s="82"/>
      <c r="S106" s="82"/>
      <c r="T106" s="82"/>
      <c r="U106" s="82"/>
      <c r="V106" s="82"/>
      <c r="W106" s="82" t="s">
        <v>257</v>
      </c>
    </row>
    <row r="107" spans="1:31">
      <c r="A107" s="82">
        <v>105</v>
      </c>
      <c r="B107" s="82" t="s">
        <v>1198</v>
      </c>
      <c r="C107" s="82">
        <v>105</v>
      </c>
      <c r="D107" s="82">
        <v>839</v>
      </c>
      <c r="E107" s="82">
        <v>161004324</v>
      </c>
      <c r="F107" s="82">
        <v>58</v>
      </c>
      <c r="G107" s="82">
        <v>3333.11</v>
      </c>
      <c r="H107" s="82">
        <v>331.59</v>
      </c>
      <c r="I107" s="82">
        <v>0</v>
      </c>
      <c r="J107" s="82"/>
      <c r="K107" s="82"/>
      <c r="L107" s="82">
        <v>2</v>
      </c>
      <c r="M107" s="82">
        <v>15</v>
      </c>
      <c r="N107" s="82"/>
      <c r="O107" s="82"/>
      <c r="P107" s="82"/>
      <c r="Q107" s="82"/>
      <c r="R107" s="82"/>
      <c r="S107" s="82"/>
      <c r="T107" s="82"/>
      <c r="U107" s="82"/>
      <c r="V107" s="82"/>
      <c r="W107" s="82" t="s">
        <v>257</v>
      </c>
    </row>
    <row r="108" spans="1:31">
      <c r="A108" s="82">
        <v>106</v>
      </c>
      <c r="B108" s="82" t="s">
        <v>1198</v>
      </c>
      <c r="C108" s="82">
        <v>106</v>
      </c>
      <c r="D108" s="82">
        <v>840</v>
      </c>
      <c r="E108" s="82">
        <v>161004325</v>
      </c>
      <c r="F108" s="82">
        <v>58</v>
      </c>
      <c r="G108" s="82">
        <v>3355.45</v>
      </c>
      <c r="H108" s="82">
        <v>313.55</v>
      </c>
      <c r="I108" s="82">
        <v>0</v>
      </c>
      <c r="J108" s="82"/>
      <c r="K108" s="82"/>
      <c r="L108" s="82">
        <v>2</v>
      </c>
      <c r="M108" s="82">
        <v>40</v>
      </c>
      <c r="N108" s="82"/>
      <c r="O108" s="82"/>
      <c r="P108" s="82"/>
      <c r="Q108" s="82"/>
      <c r="R108" s="82"/>
      <c r="S108" s="82"/>
      <c r="T108" s="82"/>
      <c r="U108" s="82"/>
      <c r="V108" s="82"/>
      <c r="W108" s="82" t="s">
        <v>259</v>
      </c>
    </row>
    <row r="109" spans="1:31">
      <c r="A109" s="82">
        <v>107</v>
      </c>
      <c r="B109" s="82" t="s">
        <v>1198</v>
      </c>
      <c r="C109" s="82">
        <v>107</v>
      </c>
      <c r="D109" s="82">
        <v>842</v>
      </c>
      <c r="E109" s="82">
        <v>161004326</v>
      </c>
      <c r="F109" s="82">
        <v>58</v>
      </c>
      <c r="G109" s="82">
        <v>3490.22</v>
      </c>
      <c r="H109" s="82">
        <v>236.78</v>
      </c>
      <c r="I109" s="82">
        <v>0</v>
      </c>
      <c r="J109" s="82"/>
      <c r="K109" s="82"/>
      <c r="L109" s="82">
        <v>2</v>
      </c>
      <c r="M109" s="82">
        <v>30</v>
      </c>
      <c r="N109" s="82"/>
      <c r="O109" s="82"/>
      <c r="P109" s="82"/>
      <c r="Q109" s="82"/>
      <c r="R109" s="82"/>
      <c r="S109" s="82"/>
      <c r="T109" s="82"/>
      <c r="U109" s="82"/>
      <c r="V109" s="82"/>
      <c r="W109" s="82" t="s">
        <v>257</v>
      </c>
    </row>
    <row r="110" spans="1:31">
      <c r="A110" s="82">
        <v>108</v>
      </c>
      <c r="B110" s="82" t="s">
        <v>1198</v>
      </c>
      <c r="C110" s="82">
        <v>108</v>
      </c>
      <c r="D110" s="82">
        <v>841</v>
      </c>
      <c r="E110" s="82">
        <v>161004327</v>
      </c>
      <c r="F110" s="82">
        <v>57</v>
      </c>
      <c r="G110" s="82">
        <v>3353.69</v>
      </c>
      <c r="H110" s="82">
        <v>248.31</v>
      </c>
      <c r="I110" s="82">
        <v>0</v>
      </c>
      <c r="J110" s="82"/>
      <c r="K110" s="82"/>
      <c r="L110" s="82">
        <v>2</v>
      </c>
      <c r="M110" s="82">
        <v>45</v>
      </c>
      <c r="N110" s="82"/>
      <c r="O110" s="82">
        <v>50400</v>
      </c>
      <c r="P110" s="82"/>
      <c r="Q110" s="82"/>
      <c r="R110" s="82"/>
      <c r="S110" s="82"/>
      <c r="T110" s="82"/>
      <c r="U110" s="82">
        <f t="shared" ref="U110" si="0">O110*5%</f>
        <v>2520</v>
      </c>
      <c r="V110" s="82">
        <f t="shared" ref="V110" si="1">O110+U110</f>
        <v>52920</v>
      </c>
      <c r="W110" s="82" t="s">
        <v>259</v>
      </c>
      <c r="X110" s="75" t="s">
        <v>1215</v>
      </c>
    </row>
    <row r="111" spans="1:31">
      <c r="A111" s="82">
        <v>109</v>
      </c>
      <c r="B111" s="82" t="s">
        <v>1199</v>
      </c>
      <c r="C111" s="82">
        <v>109</v>
      </c>
      <c r="D111" s="82">
        <v>843</v>
      </c>
      <c r="E111" s="82">
        <v>161004328</v>
      </c>
      <c r="F111" s="82">
        <v>58</v>
      </c>
      <c r="G111" s="82">
        <v>3417.04</v>
      </c>
      <c r="H111" s="82">
        <v>248.96</v>
      </c>
      <c r="I111" s="82">
        <v>0</v>
      </c>
      <c r="J111" s="82"/>
      <c r="K111" s="82"/>
      <c r="L111" s="82">
        <v>2</v>
      </c>
      <c r="M111" s="82">
        <v>30</v>
      </c>
      <c r="N111" s="82"/>
      <c r="O111" s="82"/>
      <c r="P111" s="82"/>
      <c r="Q111" s="82"/>
      <c r="R111" s="82"/>
      <c r="S111" s="82"/>
      <c r="T111" s="82"/>
      <c r="U111" s="82"/>
      <c r="V111" s="82"/>
      <c r="W111" s="82" t="s">
        <v>257</v>
      </c>
    </row>
    <row r="112" spans="1:31">
      <c r="A112" s="82">
        <v>110</v>
      </c>
      <c r="B112" s="82" t="s">
        <v>1199</v>
      </c>
      <c r="C112" s="82">
        <v>110</v>
      </c>
      <c r="D112" s="82">
        <v>845</v>
      </c>
      <c r="E112" s="82">
        <v>161004329</v>
      </c>
      <c r="F112" s="82">
        <v>59</v>
      </c>
      <c r="G112" s="82">
        <v>3454.45</v>
      </c>
      <c r="H112" s="82">
        <v>274.74</v>
      </c>
      <c r="I112" s="82">
        <v>2.19</v>
      </c>
      <c r="J112" s="82"/>
      <c r="K112" s="82"/>
      <c r="L112" s="82">
        <v>2</v>
      </c>
      <c r="M112" s="82">
        <v>55</v>
      </c>
      <c r="N112" s="82"/>
      <c r="O112" s="82"/>
      <c r="P112" s="82"/>
      <c r="Q112" s="82"/>
      <c r="R112" s="82"/>
      <c r="S112" s="82"/>
      <c r="T112" s="82"/>
      <c r="U112" s="82"/>
      <c r="V112" s="82"/>
      <c r="W112" s="82" t="s">
        <v>257</v>
      </c>
    </row>
    <row r="113" spans="1:27">
      <c r="A113" s="82">
        <v>111</v>
      </c>
      <c r="B113" s="82" t="s">
        <v>1199</v>
      </c>
      <c r="C113" s="82">
        <v>111</v>
      </c>
      <c r="D113" s="82">
        <v>846</v>
      </c>
      <c r="E113" s="82">
        <v>161004330</v>
      </c>
      <c r="F113" s="82">
        <v>58</v>
      </c>
      <c r="G113" s="82">
        <v>3300.86</v>
      </c>
      <c r="H113" s="82">
        <v>362.14</v>
      </c>
      <c r="I113" s="82">
        <v>0</v>
      </c>
      <c r="J113" s="82"/>
      <c r="K113" s="82"/>
      <c r="L113" s="82">
        <v>2</v>
      </c>
      <c r="M113" s="82">
        <v>45</v>
      </c>
      <c r="N113" s="82"/>
      <c r="O113" s="82"/>
      <c r="P113" s="82"/>
      <c r="Q113" s="82"/>
      <c r="R113" s="82"/>
      <c r="S113" s="82"/>
      <c r="T113" s="82"/>
      <c r="U113" s="82"/>
      <c r="V113" s="82"/>
      <c r="W113" s="82" t="s">
        <v>257</v>
      </c>
    </row>
    <row r="114" spans="1:27">
      <c r="A114" s="82">
        <v>112</v>
      </c>
      <c r="B114" s="82" t="s">
        <v>1199</v>
      </c>
      <c r="C114" s="82">
        <v>112</v>
      </c>
      <c r="D114" s="82">
        <v>844</v>
      </c>
      <c r="E114" s="82">
        <v>161004331</v>
      </c>
      <c r="F114" s="82">
        <v>55</v>
      </c>
      <c r="G114" s="82">
        <v>3107.26</v>
      </c>
      <c r="H114" s="82">
        <v>361.74</v>
      </c>
      <c r="I114" s="82">
        <v>0</v>
      </c>
      <c r="J114" s="82"/>
      <c r="K114" s="82"/>
      <c r="L114" s="82">
        <v>2</v>
      </c>
      <c r="M114" s="82">
        <v>25</v>
      </c>
      <c r="N114" s="82"/>
      <c r="O114" s="82"/>
      <c r="P114" s="82"/>
      <c r="Q114" s="82"/>
      <c r="R114" s="82"/>
      <c r="S114" s="82"/>
      <c r="T114" s="82"/>
      <c r="U114" s="82"/>
      <c r="V114" s="82"/>
      <c r="W114" s="82" t="s">
        <v>259</v>
      </c>
    </row>
    <row r="115" spans="1:27">
      <c r="A115" s="82">
        <v>113</v>
      </c>
      <c r="B115" s="82" t="s">
        <v>1199</v>
      </c>
      <c r="C115" s="82">
        <v>113</v>
      </c>
      <c r="D115" s="82">
        <v>847</v>
      </c>
      <c r="E115" s="82">
        <v>151000124</v>
      </c>
      <c r="F115" s="82">
        <v>59</v>
      </c>
      <c r="G115" s="82">
        <v>3433.05</v>
      </c>
      <c r="H115" s="82">
        <v>286.95</v>
      </c>
      <c r="I115" s="82">
        <v>0</v>
      </c>
      <c r="J115" s="82"/>
      <c r="K115" s="82"/>
      <c r="L115" s="82">
        <v>2</v>
      </c>
      <c r="M115" s="82">
        <v>20</v>
      </c>
      <c r="N115" s="82"/>
      <c r="O115" s="82"/>
      <c r="P115" s="82"/>
      <c r="Q115" s="82"/>
      <c r="R115" s="82"/>
      <c r="S115" s="82"/>
      <c r="T115" s="82"/>
      <c r="U115" s="82"/>
      <c r="V115" s="82"/>
      <c r="W115" s="82" t="s">
        <v>257</v>
      </c>
    </row>
    <row r="116" spans="1:27">
      <c r="A116" s="82">
        <v>114</v>
      </c>
      <c r="B116" s="82" t="s">
        <v>1199</v>
      </c>
      <c r="C116" s="82">
        <v>114</v>
      </c>
      <c r="D116" s="82">
        <v>848</v>
      </c>
      <c r="E116" s="82">
        <v>151000125</v>
      </c>
      <c r="F116" s="82">
        <v>56</v>
      </c>
      <c r="G116" s="82">
        <v>3307.05</v>
      </c>
      <c r="H116" s="82">
        <v>237.64</v>
      </c>
      <c r="I116" s="82">
        <v>0.19</v>
      </c>
      <c r="J116" s="82"/>
      <c r="K116" s="82"/>
      <c r="L116" s="82">
        <v>2</v>
      </c>
      <c r="M116" s="82">
        <v>5</v>
      </c>
      <c r="N116" s="82"/>
      <c r="O116" s="82"/>
      <c r="P116" s="82"/>
      <c r="Q116" s="82"/>
      <c r="R116" s="82"/>
      <c r="S116" s="82"/>
      <c r="T116" s="82"/>
      <c r="U116" s="82"/>
      <c r="V116" s="82"/>
      <c r="W116" s="82" t="s">
        <v>257</v>
      </c>
    </row>
    <row r="117" spans="1:27">
      <c r="A117" s="82">
        <v>115</v>
      </c>
      <c r="B117" s="82" t="s">
        <v>1199</v>
      </c>
      <c r="C117" s="82">
        <v>115</v>
      </c>
      <c r="D117" s="82">
        <v>850</v>
      </c>
      <c r="E117" s="82">
        <v>161004332</v>
      </c>
      <c r="F117" s="82">
        <v>59</v>
      </c>
      <c r="G117" s="82">
        <v>3492.84</v>
      </c>
      <c r="H117" s="82">
        <v>231.16</v>
      </c>
      <c r="I117" s="82">
        <v>0</v>
      </c>
      <c r="J117" s="82"/>
      <c r="K117" s="82"/>
      <c r="L117" s="82">
        <v>2</v>
      </c>
      <c r="M117" s="82">
        <v>20</v>
      </c>
      <c r="N117" s="82"/>
      <c r="O117" s="82"/>
      <c r="P117" s="82"/>
      <c r="Q117" s="82"/>
      <c r="R117" s="82"/>
      <c r="S117" s="82"/>
      <c r="T117" s="82"/>
      <c r="U117" s="82"/>
      <c r="V117" s="82"/>
      <c r="W117" s="82" t="s">
        <v>259</v>
      </c>
    </row>
    <row r="118" spans="1:27">
      <c r="A118" s="82">
        <v>116</v>
      </c>
      <c r="B118" s="82" t="s">
        <v>1199</v>
      </c>
      <c r="C118" s="82">
        <v>116</v>
      </c>
      <c r="D118" s="82">
        <v>849</v>
      </c>
      <c r="E118" s="82">
        <v>161004333</v>
      </c>
      <c r="F118" s="82">
        <v>56</v>
      </c>
      <c r="G118" s="82">
        <v>3309.64</v>
      </c>
      <c r="H118" s="82">
        <v>222.36</v>
      </c>
      <c r="I118" s="82">
        <v>0</v>
      </c>
      <c r="J118" s="82"/>
      <c r="K118" s="82"/>
      <c r="L118" s="82">
        <v>1</v>
      </c>
      <c r="M118" s="82">
        <v>55</v>
      </c>
      <c r="N118" s="82"/>
      <c r="O118" s="82"/>
      <c r="P118" s="82"/>
      <c r="Q118" s="82"/>
      <c r="R118" s="82"/>
      <c r="S118" s="82"/>
      <c r="T118" s="82"/>
      <c r="U118" s="82"/>
      <c r="V118" s="82"/>
      <c r="W118" s="82" t="s">
        <v>257</v>
      </c>
    </row>
    <row r="119" spans="1:27">
      <c r="A119" s="82">
        <v>117</v>
      </c>
      <c r="B119" s="82" t="s">
        <v>1199</v>
      </c>
      <c r="C119" s="82">
        <v>117</v>
      </c>
      <c r="D119" s="82">
        <v>852</v>
      </c>
      <c r="E119" s="82">
        <v>161004334</v>
      </c>
      <c r="F119" s="82">
        <v>58</v>
      </c>
      <c r="G119" s="82">
        <v>3418.47</v>
      </c>
      <c r="H119" s="82">
        <v>239.53</v>
      </c>
      <c r="I119" s="82">
        <v>0</v>
      </c>
      <c r="J119" s="82"/>
      <c r="K119" s="82"/>
      <c r="L119" s="82">
        <v>2</v>
      </c>
      <c r="M119" s="82">
        <v>5</v>
      </c>
      <c r="N119" s="82"/>
      <c r="O119" s="82"/>
      <c r="P119" s="82"/>
      <c r="Q119" s="82"/>
      <c r="R119" s="82"/>
      <c r="S119" s="82"/>
      <c r="T119" s="82"/>
      <c r="U119" s="82"/>
      <c r="V119" s="82"/>
      <c r="W119" s="82" t="s">
        <v>257</v>
      </c>
    </row>
    <row r="120" spans="1:27">
      <c r="A120" s="82">
        <v>118</v>
      </c>
      <c r="B120" s="82" t="s">
        <v>1200</v>
      </c>
      <c r="C120" s="82">
        <v>118</v>
      </c>
      <c r="D120" s="82">
        <v>851</v>
      </c>
      <c r="E120" s="82">
        <v>161004335</v>
      </c>
      <c r="F120" s="82">
        <v>58</v>
      </c>
      <c r="G120" s="82">
        <v>3421.71</v>
      </c>
      <c r="H120" s="82">
        <v>243.29</v>
      </c>
      <c r="I120" s="82">
        <v>0</v>
      </c>
      <c r="J120" s="82"/>
      <c r="K120" s="82"/>
      <c r="L120" s="82">
        <v>2</v>
      </c>
      <c r="M120" s="82">
        <v>0</v>
      </c>
      <c r="N120" s="82"/>
      <c r="O120" s="82"/>
      <c r="P120" s="82"/>
      <c r="Q120" s="82"/>
      <c r="R120" s="82"/>
      <c r="S120" s="82"/>
      <c r="T120" s="82"/>
      <c r="U120" s="82"/>
      <c r="V120" s="82"/>
      <c r="W120" s="82" t="s">
        <v>259</v>
      </c>
    </row>
    <row r="121" spans="1:27">
      <c r="A121" s="82">
        <v>119</v>
      </c>
      <c r="B121" s="82" t="s">
        <v>1200</v>
      </c>
      <c r="C121" s="82">
        <v>119</v>
      </c>
      <c r="D121" s="82">
        <v>854</v>
      </c>
      <c r="E121" s="82">
        <v>161004336</v>
      </c>
      <c r="F121" s="82">
        <v>57</v>
      </c>
      <c r="G121" s="82">
        <v>3370.5</v>
      </c>
      <c r="H121" s="82">
        <v>231.5</v>
      </c>
      <c r="I121" s="82">
        <v>0</v>
      </c>
      <c r="J121" s="82"/>
      <c r="K121" s="82"/>
      <c r="L121" s="82">
        <v>2</v>
      </c>
      <c r="M121" s="82">
        <v>20</v>
      </c>
      <c r="N121" s="82"/>
      <c r="O121" s="82"/>
      <c r="P121" s="82"/>
      <c r="Q121" s="82"/>
      <c r="R121" s="82"/>
      <c r="S121" s="82"/>
      <c r="T121" s="82"/>
      <c r="U121" s="82"/>
      <c r="V121" s="82"/>
      <c r="W121" s="82" t="s">
        <v>257</v>
      </c>
      <c r="X121" s="2821"/>
      <c r="Y121" s="2822"/>
      <c r="Z121" s="2822"/>
      <c r="AA121" s="2822"/>
    </row>
    <row r="122" spans="1:27">
      <c r="A122" s="82">
        <v>120</v>
      </c>
      <c r="B122" s="82" t="s">
        <v>1200</v>
      </c>
      <c r="C122" s="82">
        <v>120</v>
      </c>
      <c r="D122" s="82">
        <v>856</v>
      </c>
      <c r="E122" s="82">
        <v>161004337</v>
      </c>
      <c r="F122" s="82">
        <v>59</v>
      </c>
      <c r="G122" s="82">
        <v>3448.42</v>
      </c>
      <c r="H122" s="82">
        <v>278.58</v>
      </c>
      <c r="I122" s="82">
        <v>0</v>
      </c>
      <c r="J122" s="82"/>
      <c r="K122" s="82"/>
      <c r="L122" s="82">
        <v>2</v>
      </c>
      <c r="M122" s="82">
        <v>10</v>
      </c>
      <c r="N122" s="82"/>
      <c r="O122" s="82"/>
      <c r="P122" s="82"/>
      <c r="Q122" s="82"/>
      <c r="R122" s="82"/>
      <c r="S122" s="82"/>
      <c r="T122" s="82"/>
      <c r="U122" s="82"/>
      <c r="V122" s="82"/>
      <c r="W122" s="82" t="s">
        <v>257</v>
      </c>
    </row>
    <row r="123" spans="1:27">
      <c r="A123" s="82">
        <v>121</v>
      </c>
      <c r="B123" s="82" t="s">
        <v>1200</v>
      </c>
      <c r="C123" s="82">
        <v>121</v>
      </c>
      <c r="D123" s="82">
        <v>853</v>
      </c>
      <c r="E123" s="82">
        <v>141000397</v>
      </c>
      <c r="F123" s="82">
        <v>58</v>
      </c>
      <c r="G123" s="82">
        <v>3393.28</v>
      </c>
      <c r="H123" s="82">
        <v>269.72000000000003</v>
      </c>
      <c r="I123" s="82">
        <v>0</v>
      </c>
      <c r="J123" s="82"/>
      <c r="K123" s="82"/>
      <c r="L123" s="82">
        <v>1</v>
      </c>
      <c r="M123" s="82">
        <v>55</v>
      </c>
      <c r="N123" s="82"/>
      <c r="O123" s="82"/>
      <c r="P123" s="82"/>
      <c r="Q123" s="82"/>
      <c r="R123" s="82"/>
      <c r="S123" s="82"/>
      <c r="T123" s="82"/>
      <c r="U123" s="82"/>
      <c r="V123" s="82"/>
      <c r="W123" s="82" t="s">
        <v>259</v>
      </c>
    </row>
    <row r="124" spans="1:27">
      <c r="A124" s="82">
        <v>122</v>
      </c>
      <c r="B124" s="82" t="s">
        <v>1200</v>
      </c>
      <c r="C124" s="82">
        <v>122</v>
      </c>
      <c r="D124" s="82">
        <v>857</v>
      </c>
      <c r="E124" s="82">
        <v>161004338</v>
      </c>
      <c r="F124" s="82">
        <v>58</v>
      </c>
      <c r="G124" s="82">
        <v>3365.64</v>
      </c>
      <c r="H124" s="82">
        <v>293.36</v>
      </c>
      <c r="I124" s="82">
        <v>0</v>
      </c>
      <c r="J124" s="82"/>
      <c r="K124" s="82"/>
      <c r="L124" s="82">
        <v>2</v>
      </c>
      <c r="M124" s="82">
        <v>0</v>
      </c>
      <c r="N124" s="82"/>
      <c r="O124" s="82"/>
      <c r="P124" s="82"/>
      <c r="Q124" s="82"/>
      <c r="R124" s="82"/>
      <c r="S124" s="82"/>
      <c r="T124" s="82"/>
      <c r="U124" s="82"/>
      <c r="V124" s="82"/>
      <c r="W124" s="82" t="s">
        <v>257</v>
      </c>
    </row>
    <row r="125" spans="1:27">
      <c r="A125" s="82">
        <v>123</v>
      </c>
      <c r="B125" s="82" t="s">
        <v>1200</v>
      </c>
      <c r="C125" s="82">
        <v>123</v>
      </c>
      <c r="D125" s="82">
        <v>855</v>
      </c>
      <c r="E125" s="82">
        <v>161004339</v>
      </c>
      <c r="F125" s="82">
        <v>58</v>
      </c>
      <c r="G125" s="82">
        <v>3295.84</v>
      </c>
      <c r="H125" s="82">
        <v>364.16</v>
      </c>
      <c r="I125" s="82">
        <v>0</v>
      </c>
      <c r="J125" s="82"/>
      <c r="K125" s="82"/>
      <c r="L125" s="82">
        <v>1</v>
      </c>
      <c r="M125" s="82">
        <v>55</v>
      </c>
      <c r="N125" s="82"/>
      <c r="O125" s="82"/>
      <c r="P125" s="82"/>
      <c r="Q125" s="82"/>
      <c r="R125" s="82"/>
      <c r="S125" s="82"/>
      <c r="T125" s="82"/>
      <c r="U125" s="82"/>
      <c r="V125" s="82"/>
      <c r="W125" s="82" t="s">
        <v>259</v>
      </c>
    </row>
    <row r="126" spans="1:27">
      <c r="A126" s="82">
        <v>124</v>
      </c>
      <c r="B126" s="82" t="s">
        <v>1200</v>
      </c>
      <c r="C126" s="82">
        <v>124</v>
      </c>
      <c r="D126" s="82">
        <v>858</v>
      </c>
      <c r="E126" s="82">
        <v>161004340</v>
      </c>
      <c r="F126" s="82">
        <v>58</v>
      </c>
      <c r="G126" s="82">
        <v>3353.87</v>
      </c>
      <c r="H126" s="82">
        <v>305.13</v>
      </c>
      <c r="I126" s="82">
        <v>0</v>
      </c>
      <c r="J126" s="82"/>
      <c r="K126" s="82"/>
      <c r="L126" s="82">
        <v>1</v>
      </c>
      <c r="M126" s="82">
        <v>50</v>
      </c>
      <c r="N126" s="82"/>
      <c r="O126" s="82"/>
      <c r="P126" s="82"/>
      <c r="Q126" s="82"/>
      <c r="R126" s="82"/>
      <c r="S126" s="82"/>
      <c r="T126" s="82"/>
      <c r="U126" s="82"/>
      <c r="V126" s="82"/>
      <c r="W126" s="82" t="s">
        <v>257</v>
      </c>
    </row>
    <row r="127" spans="1:27">
      <c r="A127" s="82">
        <v>125</v>
      </c>
      <c r="B127" s="82" t="s">
        <v>1200</v>
      </c>
      <c r="C127" s="82">
        <v>125</v>
      </c>
      <c r="D127" s="82">
        <v>859</v>
      </c>
      <c r="E127" s="82">
        <v>141000398</v>
      </c>
      <c r="F127" s="82">
        <v>59</v>
      </c>
      <c r="G127" s="82">
        <v>3403.65</v>
      </c>
      <c r="H127" s="82">
        <v>322.56</v>
      </c>
      <c r="I127" s="82">
        <v>0</v>
      </c>
      <c r="J127" s="82"/>
      <c r="K127" s="82"/>
      <c r="L127" s="82">
        <v>1</v>
      </c>
      <c r="M127" s="82">
        <v>50</v>
      </c>
      <c r="N127" s="82"/>
      <c r="O127" s="82"/>
      <c r="P127" s="82"/>
      <c r="Q127" s="82"/>
      <c r="R127" s="82"/>
      <c r="S127" s="82"/>
      <c r="T127" s="82"/>
      <c r="U127" s="82"/>
      <c r="V127" s="82"/>
      <c r="W127" s="82" t="s">
        <v>257</v>
      </c>
    </row>
    <row r="128" spans="1:27">
      <c r="A128" s="82">
        <v>126</v>
      </c>
      <c r="B128" s="82" t="s">
        <v>1201</v>
      </c>
      <c r="C128" s="82">
        <v>126</v>
      </c>
      <c r="D128" s="82">
        <v>861</v>
      </c>
      <c r="E128" s="82">
        <v>161004341</v>
      </c>
      <c r="F128" s="82">
        <v>56</v>
      </c>
      <c r="G128" s="82">
        <v>3269.87</v>
      </c>
      <c r="H128" s="82">
        <v>330.13</v>
      </c>
      <c r="I128" s="82">
        <v>0</v>
      </c>
      <c r="J128" s="82"/>
      <c r="K128" s="82"/>
      <c r="L128" s="82">
        <v>2</v>
      </c>
      <c r="M128" s="82">
        <v>25</v>
      </c>
      <c r="N128" s="82"/>
      <c r="O128" s="82"/>
      <c r="P128" s="82"/>
      <c r="Q128" s="82"/>
      <c r="R128" s="82"/>
      <c r="S128" s="82"/>
      <c r="T128" s="82"/>
      <c r="U128" s="82"/>
      <c r="V128" s="82"/>
      <c r="W128" s="82" t="s">
        <v>257</v>
      </c>
    </row>
    <row r="129" spans="1:27">
      <c r="A129" s="82">
        <v>127</v>
      </c>
      <c r="B129" s="82" t="s">
        <v>1201</v>
      </c>
      <c r="C129" s="82">
        <v>127</v>
      </c>
      <c r="D129" s="82">
        <v>860</v>
      </c>
      <c r="E129" s="82">
        <v>141000399</v>
      </c>
      <c r="F129" s="82">
        <v>59</v>
      </c>
      <c r="G129" s="82">
        <v>3455.03</v>
      </c>
      <c r="H129" s="82">
        <v>268.97000000000003</v>
      </c>
      <c r="I129" s="82">
        <v>0</v>
      </c>
      <c r="J129" s="82"/>
      <c r="K129" s="82"/>
      <c r="L129" s="82">
        <v>1</v>
      </c>
      <c r="M129" s="82">
        <v>55</v>
      </c>
      <c r="N129" s="82"/>
      <c r="O129" s="82"/>
      <c r="P129" s="82"/>
      <c r="Q129" s="82"/>
      <c r="R129" s="82"/>
      <c r="S129" s="82"/>
      <c r="T129" s="82"/>
      <c r="U129" s="82"/>
      <c r="V129" s="82"/>
      <c r="W129" s="82" t="s">
        <v>259</v>
      </c>
    </row>
    <row r="130" spans="1:27">
      <c r="A130" s="82">
        <v>128</v>
      </c>
      <c r="B130" s="82" t="s">
        <v>1201</v>
      </c>
      <c r="C130" s="82">
        <v>128</v>
      </c>
      <c r="D130" s="82">
        <v>862</v>
      </c>
      <c r="E130" s="82">
        <v>161004342</v>
      </c>
      <c r="F130" s="82">
        <v>58</v>
      </c>
      <c r="G130" s="82">
        <v>3312.64</v>
      </c>
      <c r="H130" s="82">
        <v>295.86</v>
      </c>
      <c r="I130" s="82">
        <v>0</v>
      </c>
      <c r="J130" s="82"/>
      <c r="K130" s="82"/>
      <c r="L130" s="82">
        <v>1</v>
      </c>
      <c r="M130" s="82">
        <v>50</v>
      </c>
      <c r="N130" s="82"/>
      <c r="O130" s="82"/>
      <c r="P130" s="82"/>
      <c r="Q130" s="82"/>
      <c r="R130" s="82"/>
      <c r="S130" s="82"/>
      <c r="T130" s="82"/>
      <c r="U130" s="82"/>
      <c r="V130" s="82"/>
      <c r="W130" s="82" t="s">
        <v>257</v>
      </c>
    </row>
    <row r="131" spans="1:27">
      <c r="A131" s="82">
        <v>129</v>
      </c>
      <c r="B131" s="82" t="s">
        <v>1201</v>
      </c>
      <c r="C131" s="82">
        <v>129</v>
      </c>
      <c r="D131" s="82">
        <v>863</v>
      </c>
      <c r="E131" s="82">
        <v>141000400</v>
      </c>
      <c r="F131" s="82">
        <v>57</v>
      </c>
      <c r="G131" s="82">
        <v>3291.89</v>
      </c>
      <c r="H131" s="82">
        <v>305.61</v>
      </c>
      <c r="I131" s="82">
        <v>0</v>
      </c>
      <c r="J131" s="82"/>
      <c r="K131" s="82"/>
      <c r="L131" s="82">
        <v>2</v>
      </c>
      <c r="M131" s="82">
        <v>0</v>
      </c>
      <c r="N131" s="82"/>
      <c r="O131" s="82"/>
      <c r="P131" s="82"/>
      <c r="Q131" s="82"/>
      <c r="R131" s="82"/>
      <c r="S131" s="82"/>
      <c r="T131" s="82"/>
      <c r="U131" s="82"/>
      <c r="V131" s="82"/>
      <c r="W131" s="82" t="s">
        <v>257</v>
      </c>
    </row>
    <row r="132" spans="1:27">
      <c r="A132" s="82">
        <v>130</v>
      </c>
      <c r="B132" s="82" t="s">
        <v>1201</v>
      </c>
      <c r="C132" s="82">
        <v>130</v>
      </c>
      <c r="D132" s="82">
        <v>864</v>
      </c>
      <c r="E132" s="82">
        <v>161004343</v>
      </c>
      <c r="F132" s="82">
        <v>59</v>
      </c>
      <c r="G132" s="82">
        <v>3487.45</v>
      </c>
      <c r="H132" s="82">
        <v>234.55</v>
      </c>
      <c r="I132" s="82">
        <v>0</v>
      </c>
      <c r="J132" s="82"/>
      <c r="K132" s="82"/>
      <c r="L132" s="82">
        <v>2</v>
      </c>
      <c r="M132" s="82">
        <v>10</v>
      </c>
      <c r="N132" s="82"/>
      <c r="O132" s="82"/>
      <c r="P132" s="82"/>
      <c r="Q132" s="82"/>
      <c r="R132" s="82"/>
      <c r="S132" s="82"/>
      <c r="T132" s="82"/>
      <c r="U132" s="82"/>
      <c r="V132" s="82"/>
      <c r="W132" s="82" t="s">
        <v>259</v>
      </c>
      <c r="X132" s="104"/>
      <c r="Y132" s="104"/>
      <c r="Z132" s="104"/>
      <c r="AA132" s="104"/>
    </row>
    <row r="133" spans="1:27">
      <c r="A133" s="82">
        <v>131</v>
      </c>
      <c r="B133" s="82" t="s">
        <v>1201</v>
      </c>
      <c r="C133" s="82">
        <v>131</v>
      </c>
      <c r="D133" s="82">
        <v>865</v>
      </c>
      <c r="E133" s="82">
        <v>161004344</v>
      </c>
      <c r="F133" s="82">
        <v>59</v>
      </c>
      <c r="G133" s="82">
        <v>3459.63</v>
      </c>
      <c r="H133" s="82">
        <v>261.37</v>
      </c>
      <c r="I133" s="82">
        <v>0</v>
      </c>
      <c r="J133" s="82"/>
      <c r="K133" s="82"/>
      <c r="L133" s="82">
        <v>2</v>
      </c>
      <c r="M133" s="82">
        <v>35</v>
      </c>
      <c r="N133" s="82"/>
      <c r="O133" s="82"/>
      <c r="P133" s="82"/>
      <c r="Q133" s="82"/>
      <c r="R133" s="82"/>
      <c r="S133" s="82"/>
      <c r="T133" s="82"/>
      <c r="U133" s="82"/>
      <c r="V133" s="82"/>
      <c r="W133" s="82" t="s">
        <v>257</v>
      </c>
    </row>
    <row r="134" spans="1:27">
      <c r="A134" s="82">
        <v>132</v>
      </c>
      <c r="B134" s="82" t="s">
        <v>1201</v>
      </c>
      <c r="C134" s="82">
        <v>132</v>
      </c>
      <c r="D134" s="82">
        <v>866</v>
      </c>
      <c r="E134" s="82">
        <v>161004345</v>
      </c>
      <c r="F134" s="82">
        <v>59</v>
      </c>
      <c r="G134" s="82">
        <v>3432.1</v>
      </c>
      <c r="H134" s="82">
        <v>294.89999999999998</v>
      </c>
      <c r="I134" s="82">
        <v>0</v>
      </c>
      <c r="J134" s="82"/>
      <c r="K134" s="82"/>
      <c r="L134" s="82">
        <v>2</v>
      </c>
      <c r="M134" s="82">
        <v>20</v>
      </c>
      <c r="N134" s="82"/>
      <c r="O134" s="82"/>
      <c r="P134" s="82"/>
      <c r="Q134" s="82"/>
      <c r="R134" s="82"/>
      <c r="S134" s="82"/>
      <c r="T134" s="82"/>
      <c r="U134" s="82"/>
      <c r="V134" s="82"/>
      <c r="W134" s="82" t="s">
        <v>257</v>
      </c>
    </row>
    <row r="135" spans="1:27">
      <c r="A135" s="82">
        <v>133</v>
      </c>
      <c r="B135" s="82" t="s">
        <v>1201</v>
      </c>
      <c r="C135" s="82">
        <v>133</v>
      </c>
      <c r="D135" s="82">
        <v>867</v>
      </c>
      <c r="E135" s="82">
        <v>161004346</v>
      </c>
      <c r="F135" s="82">
        <v>59</v>
      </c>
      <c r="G135" s="82">
        <v>3454.08</v>
      </c>
      <c r="H135" s="82">
        <v>272.91000000000003</v>
      </c>
      <c r="I135" s="82">
        <v>2.99</v>
      </c>
      <c r="J135" s="82"/>
      <c r="K135" s="82"/>
      <c r="L135" s="82">
        <v>2</v>
      </c>
      <c r="M135" s="82">
        <v>5</v>
      </c>
      <c r="N135" s="82"/>
      <c r="O135" s="82"/>
      <c r="P135" s="82"/>
      <c r="Q135" s="82"/>
      <c r="R135" s="82"/>
      <c r="S135" s="82"/>
      <c r="T135" s="82"/>
      <c r="U135" s="82"/>
      <c r="V135" s="82"/>
      <c r="W135" s="82" t="s">
        <v>259</v>
      </c>
    </row>
    <row r="136" spans="1:27">
      <c r="A136" s="82">
        <v>134</v>
      </c>
      <c r="B136" s="82" t="s">
        <v>1202</v>
      </c>
      <c r="C136" s="82">
        <v>134</v>
      </c>
      <c r="D136" s="82">
        <v>868</v>
      </c>
      <c r="E136" s="82">
        <v>161004347</v>
      </c>
      <c r="F136" s="82">
        <v>58</v>
      </c>
      <c r="G136" s="82">
        <v>3151.7</v>
      </c>
      <c r="H136" s="82">
        <v>449.3</v>
      </c>
      <c r="I136" s="82">
        <v>0</v>
      </c>
      <c r="J136" s="82"/>
      <c r="K136" s="82"/>
      <c r="L136" s="82">
        <v>2</v>
      </c>
      <c r="M136" s="82">
        <v>20</v>
      </c>
      <c r="N136" s="82"/>
      <c r="O136" s="82"/>
      <c r="P136" s="82"/>
      <c r="Q136" s="82"/>
      <c r="R136" s="82"/>
      <c r="S136" s="82"/>
      <c r="T136" s="82"/>
      <c r="U136" s="82"/>
      <c r="V136" s="82"/>
      <c r="W136" s="82" t="s">
        <v>259</v>
      </c>
      <c r="X136" s="104"/>
      <c r="Y136" s="104"/>
      <c r="Z136" s="104"/>
      <c r="AA136" s="104"/>
    </row>
    <row r="137" spans="1:27">
      <c r="A137" s="82">
        <v>135</v>
      </c>
      <c r="B137" s="82" t="s">
        <v>1202</v>
      </c>
      <c r="C137" s="82">
        <v>135</v>
      </c>
      <c r="D137" s="82">
        <v>869</v>
      </c>
      <c r="E137" s="82">
        <v>161004348</v>
      </c>
      <c r="F137" s="82">
        <v>59</v>
      </c>
      <c r="G137" s="82">
        <v>3536.24</v>
      </c>
      <c r="H137" s="82">
        <v>186.34</v>
      </c>
      <c r="I137" s="82">
        <v>2.58</v>
      </c>
      <c r="J137" s="82"/>
      <c r="K137" s="82"/>
      <c r="L137" s="82">
        <v>2</v>
      </c>
      <c r="M137" s="82">
        <v>5</v>
      </c>
      <c r="N137" s="82"/>
      <c r="O137" s="82"/>
      <c r="P137" s="82"/>
      <c r="Q137" s="82"/>
      <c r="R137" s="82"/>
      <c r="S137" s="82"/>
      <c r="T137" s="82"/>
      <c r="U137" s="82"/>
      <c r="V137" s="82"/>
      <c r="W137" s="82" t="s">
        <v>257</v>
      </c>
    </row>
    <row r="138" spans="1:27" s="104" customFormat="1">
      <c r="A138" s="82">
        <v>136</v>
      </c>
      <c r="B138" s="82" t="s">
        <v>1203</v>
      </c>
      <c r="C138" s="82">
        <v>136</v>
      </c>
      <c r="D138" s="82">
        <v>870</v>
      </c>
      <c r="E138" s="82">
        <v>161004349</v>
      </c>
      <c r="F138" s="82">
        <v>56</v>
      </c>
      <c r="G138" s="82">
        <v>3183.86</v>
      </c>
      <c r="H138" s="82">
        <v>299.02999999999997</v>
      </c>
      <c r="I138" s="82">
        <v>1.39</v>
      </c>
      <c r="J138" s="82"/>
      <c r="K138" s="82"/>
      <c r="L138" s="82">
        <v>2</v>
      </c>
      <c r="M138" s="82">
        <v>15</v>
      </c>
      <c r="N138" s="82"/>
      <c r="O138" s="84"/>
      <c r="P138" s="82"/>
      <c r="Q138" s="82"/>
      <c r="R138" s="82"/>
      <c r="S138" s="82"/>
      <c r="T138" s="82"/>
      <c r="U138" s="82"/>
      <c r="V138" s="82"/>
      <c r="W138" s="82" t="s">
        <v>257</v>
      </c>
    </row>
    <row r="139" spans="1:27">
      <c r="A139" s="82">
        <v>137</v>
      </c>
      <c r="B139" s="82" t="s">
        <v>1203</v>
      </c>
      <c r="C139" s="82">
        <v>137</v>
      </c>
      <c r="D139" s="82">
        <v>871</v>
      </c>
      <c r="E139" s="82">
        <v>141000401</v>
      </c>
      <c r="F139" s="82">
        <v>58</v>
      </c>
      <c r="G139" s="82">
        <v>3437.83</v>
      </c>
      <c r="H139" s="82">
        <v>225.17</v>
      </c>
      <c r="I139" s="82">
        <v>0</v>
      </c>
      <c r="J139" s="82"/>
      <c r="K139" s="82"/>
      <c r="L139" s="82">
        <v>2</v>
      </c>
      <c r="M139" s="82">
        <v>10</v>
      </c>
      <c r="N139" s="82"/>
      <c r="O139" s="82"/>
      <c r="P139" s="82"/>
      <c r="Q139" s="82"/>
      <c r="R139" s="82"/>
      <c r="S139" s="82"/>
      <c r="T139" s="82"/>
      <c r="U139" s="82"/>
      <c r="V139" s="82"/>
      <c r="W139" s="82" t="s">
        <v>257</v>
      </c>
    </row>
    <row r="140" spans="1:27">
      <c r="A140" s="82">
        <v>138</v>
      </c>
      <c r="B140" s="82" t="s">
        <v>1203</v>
      </c>
      <c r="C140" s="82">
        <v>138</v>
      </c>
      <c r="D140" s="82">
        <v>872</v>
      </c>
      <c r="E140" s="82">
        <v>161004350</v>
      </c>
      <c r="F140" s="82">
        <v>59</v>
      </c>
      <c r="G140" s="82">
        <v>3513.81</v>
      </c>
      <c r="H140" s="82">
        <v>254.19</v>
      </c>
      <c r="I140" s="82">
        <v>0</v>
      </c>
      <c r="J140" s="82"/>
      <c r="K140" s="82"/>
      <c r="L140" s="82">
        <v>2</v>
      </c>
      <c r="M140" s="82">
        <v>0</v>
      </c>
      <c r="N140" s="82"/>
      <c r="O140" s="82"/>
      <c r="P140" s="82"/>
      <c r="Q140" s="82"/>
      <c r="R140" s="82"/>
      <c r="S140" s="82"/>
      <c r="T140" s="82"/>
      <c r="U140" s="82"/>
      <c r="V140" s="82"/>
      <c r="W140" s="82" t="s">
        <v>257</v>
      </c>
    </row>
    <row r="141" spans="1:27" s="104" customFormat="1">
      <c r="A141" s="82">
        <v>139</v>
      </c>
      <c r="B141" s="82" t="s">
        <v>1203</v>
      </c>
      <c r="C141" s="82">
        <v>139</v>
      </c>
      <c r="D141" s="82">
        <v>873</v>
      </c>
      <c r="E141" s="82">
        <v>161004351</v>
      </c>
      <c r="F141" s="82">
        <v>59</v>
      </c>
      <c r="G141" s="82">
        <v>3433.84</v>
      </c>
      <c r="H141" s="82">
        <v>226.16</v>
      </c>
      <c r="I141" s="82">
        <v>0</v>
      </c>
      <c r="J141" s="82"/>
      <c r="K141" s="82"/>
      <c r="L141" s="82">
        <v>2</v>
      </c>
      <c r="M141" s="82">
        <v>0</v>
      </c>
      <c r="N141" s="82"/>
      <c r="O141" s="84"/>
      <c r="P141" s="84"/>
      <c r="Q141" s="84"/>
      <c r="R141" s="84"/>
      <c r="S141" s="84"/>
      <c r="T141" s="84"/>
      <c r="U141" s="82"/>
      <c r="V141" s="82"/>
      <c r="W141" s="82" t="s">
        <v>257</v>
      </c>
    </row>
    <row r="142" spans="1:27">
      <c r="A142" s="82">
        <v>140</v>
      </c>
      <c r="B142" s="82" t="s">
        <v>1203</v>
      </c>
      <c r="C142" s="82">
        <v>140</v>
      </c>
      <c r="D142" s="82">
        <v>874</v>
      </c>
      <c r="E142" s="82">
        <v>161004352</v>
      </c>
      <c r="F142" s="82">
        <v>58</v>
      </c>
      <c r="G142" s="82">
        <v>3467.65</v>
      </c>
      <c r="H142" s="82">
        <v>189.35</v>
      </c>
      <c r="I142" s="82">
        <v>0</v>
      </c>
      <c r="J142" s="82"/>
      <c r="K142" s="82"/>
      <c r="L142" s="82">
        <v>2</v>
      </c>
      <c r="M142" s="82">
        <v>20</v>
      </c>
      <c r="N142" s="82"/>
      <c r="O142" s="82"/>
      <c r="P142" s="82"/>
      <c r="Q142" s="82"/>
      <c r="R142" s="82"/>
      <c r="S142" s="82"/>
      <c r="T142" s="82"/>
      <c r="U142" s="82"/>
      <c r="V142" s="82"/>
      <c r="W142" s="82" t="s">
        <v>259</v>
      </c>
    </row>
    <row r="143" spans="1:27">
      <c r="A143" s="82">
        <v>141</v>
      </c>
      <c r="B143" s="82" t="s">
        <v>1203</v>
      </c>
      <c r="C143" s="82">
        <v>141</v>
      </c>
      <c r="D143" s="82">
        <v>875</v>
      </c>
      <c r="E143" s="82">
        <v>161004353</v>
      </c>
      <c r="F143" s="82">
        <v>59</v>
      </c>
      <c r="G143" s="82">
        <v>3487.86</v>
      </c>
      <c r="H143" s="82">
        <v>247.14</v>
      </c>
      <c r="I143" s="82">
        <v>0</v>
      </c>
      <c r="J143" s="82"/>
      <c r="K143" s="82"/>
      <c r="L143" s="82">
        <v>2</v>
      </c>
      <c r="M143" s="82">
        <v>30</v>
      </c>
      <c r="N143" s="82"/>
      <c r="O143" s="82"/>
      <c r="P143" s="82"/>
      <c r="Q143" s="82"/>
      <c r="R143" s="82"/>
      <c r="S143" s="82"/>
      <c r="T143" s="82"/>
      <c r="U143" s="82"/>
      <c r="V143" s="82"/>
      <c r="W143" s="82" t="s">
        <v>257</v>
      </c>
    </row>
    <row r="144" spans="1:27">
      <c r="A144" s="82">
        <v>142</v>
      </c>
      <c r="B144" s="82" t="s">
        <v>1203</v>
      </c>
      <c r="C144" s="82">
        <v>142</v>
      </c>
      <c r="D144" s="82">
        <v>876</v>
      </c>
      <c r="E144" s="82">
        <v>161004354</v>
      </c>
      <c r="F144" s="82">
        <v>59</v>
      </c>
      <c r="G144" s="82">
        <v>3451.3</v>
      </c>
      <c r="H144" s="82">
        <v>280.7</v>
      </c>
      <c r="I144" s="82">
        <v>0</v>
      </c>
      <c r="J144" s="82"/>
      <c r="K144" s="82"/>
      <c r="L144" s="82">
        <v>2</v>
      </c>
      <c r="M144" s="82">
        <v>25</v>
      </c>
      <c r="N144" s="82"/>
      <c r="O144" s="82"/>
      <c r="P144" s="82"/>
      <c r="Q144" s="82"/>
      <c r="R144" s="82"/>
      <c r="S144" s="82"/>
      <c r="T144" s="82"/>
      <c r="U144" s="82"/>
      <c r="V144" s="82"/>
      <c r="W144" s="82" t="s">
        <v>257</v>
      </c>
    </row>
    <row r="145" spans="1:23">
      <c r="A145" s="82">
        <v>143</v>
      </c>
      <c r="B145" s="82" t="s">
        <v>1203</v>
      </c>
      <c r="C145" s="82">
        <v>143</v>
      </c>
      <c r="D145" s="82">
        <v>877</v>
      </c>
      <c r="E145" s="82">
        <v>161004355</v>
      </c>
      <c r="F145" s="82">
        <v>58</v>
      </c>
      <c r="G145" s="82">
        <v>3416.91</v>
      </c>
      <c r="H145" s="82">
        <v>248.09</v>
      </c>
      <c r="I145" s="82">
        <v>0</v>
      </c>
      <c r="J145" s="82"/>
      <c r="K145" s="82"/>
      <c r="L145" s="82">
        <v>2</v>
      </c>
      <c r="M145" s="82">
        <v>10</v>
      </c>
      <c r="N145" s="82"/>
      <c r="O145" s="82"/>
      <c r="P145" s="82"/>
      <c r="Q145" s="82"/>
      <c r="R145" s="82"/>
      <c r="S145" s="82"/>
      <c r="T145" s="82"/>
      <c r="U145" s="82"/>
      <c r="V145" s="82"/>
      <c r="W145" s="82" t="s">
        <v>257</v>
      </c>
    </row>
    <row r="146" spans="1:23">
      <c r="A146" s="82">
        <v>144</v>
      </c>
      <c r="B146" s="82" t="s">
        <v>1204</v>
      </c>
      <c r="C146" s="82">
        <v>144</v>
      </c>
      <c r="D146" s="82">
        <v>878</v>
      </c>
      <c r="E146" s="82">
        <v>161004356</v>
      </c>
      <c r="F146" s="82">
        <v>58</v>
      </c>
      <c r="G146" s="82">
        <v>3410.07</v>
      </c>
      <c r="H146" s="82">
        <v>248.93</v>
      </c>
      <c r="I146" s="82">
        <v>0</v>
      </c>
      <c r="J146" s="82"/>
      <c r="K146" s="82"/>
      <c r="L146" s="82">
        <v>2</v>
      </c>
      <c r="M146" s="82">
        <v>5</v>
      </c>
      <c r="N146" s="82"/>
      <c r="O146" s="82"/>
      <c r="P146" s="82"/>
      <c r="Q146" s="82"/>
      <c r="R146" s="82"/>
      <c r="S146" s="82"/>
      <c r="T146" s="82"/>
      <c r="U146" s="82"/>
      <c r="V146" s="82"/>
      <c r="W146" s="82" t="s">
        <v>257</v>
      </c>
    </row>
    <row r="147" spans="1:23">
      <c r="A147" s="82">
        <v>145</v>
      </c>
      <c r="B147" s="82" t="s">
        <v>1204</v>
      </c>
      <c r="C147" s="82">
        <v>145</v>
      </c>
      <c r="D147" s="82">
        <v>879</v>
      </c>
      <c r="E147" s="82">
        <v>161004357</v>
      </c>
      <c r="F147" s="82">
        <v>59</v>
      </c>
      <c r="G147" s="82">
        <v>3468.08</v>
      </c>
      <c r="H147" s="82">
        <v>257.92</v>
      </c>
      <c r="I147" s="82">
        <v>0</v>
      </c>
      <c r="J147" s="82"/>
      <c r="K147" s="82"/>
      <c r="L147" s="82">
        <v>2</v>
      </c>
      <c r="M147" s="82">
        <v>5</v>
      </c>
      <c r="N147" s="82"/>
      <c r="O147" s="82"/>
      <c r="P147" s="82"/>
      <c r="Q147" s="82"/>
      <c r="R147" s="82"/>
      <c r="S147" s="82"/>
      <c r="T147" s="82"/>
      <c r="U147" s="82"/>
      <c r="V147" s="82"/>
      <c r="W147" s="82" t="s">
        <v>257</v>
      </c>
    </row>
    <row r="148" spans="1:23" s="104" customFormat="1">
      <c r="A148" s="82">
        <v>146</v>
      </c>
      <c r="B148" s="82" t="s">
        <v>1204</v>
      </c>
      <c r="C148" s="82">
        <v>146</v>
      </c>
      <c r="D148" s="82">
        <v>880</v>
      </c>
      <c r="E148" s="82">
        <v>161004358</v>
      </c>
      <c r="F148" s="82">
        <v>56</v>
      </c>
      <c r="G148" s="82">
        <v>3236.84</v>
      </c>
      <c r="H148" s="82">
        <v>295.16000000000003</v>
      </c>
      <c r="I148" s="82">
        <v>0</v>
      </c>
      <c r="J148" s="82"/>
      <c r="K148" s="82"/>
      <c r="L148" s="82">
        <v>2</v>
      </c>
      <c r="M148" s="82">
        <v>0</v>
      </c>
      <c r="N148" s="84"/>
      <c r="O148" s="84"/>
      <c r="P148" s="84"/>
      <c r="Q148" s="84"/>
      <c r="R148" s="84"/>
      <c r="S148" s="84"/>
      <c r="T148" s="84"/>
      <c r="U148" s="82"/>
      <c r="V148" s="82"/>
      <c r="W148" s="82" t="s">
        <v>257</v>
      </c>
    </row>
    <row r="149" spans="1:23">
      <c r="A149" s="82">
        <v>147</v>
      </c>
      <c r="B149" s="82" t="s">
        <v>1204</v>
      </c>
      <c r="C149" s="82">
        <v>147</v>
      </c>
      <c r="D149" s="82">
        <v>881</v>
      </c>
      <c r="E149" s="82">
        <v>141000402</v>
      </c>
      <c r="F149" s="82">
        <v>56</v>
      </c>
      <c r="G149" s="82">
        <v>3274.5</v>
      </c>
      <c r="H149" s="82">
        <v>264.5</v>
      </c>
      <c r="I149" s="82">
        <v>0</v>
      </c>
      <c r="J149" s="82"/>
      <c r="K149" s="82"/>
      <c r="L149" s="82">
        <v>1</v>
      </c>
      <c r="M149" s="82">
        <v>45</v>
      </c>
      <c r="N149" s="82"/>
      <c r="O149" s="82"/>
      <c r="P149" s="82"/>
      <c r="Q149" s="82"/>
      <c r="R149" s="82"/>
      <c r="S149" s="82"/>
      <c r="T149" s="82"/>
      <c r="U149" s="82"/>
      <c r="V149" s="82"/>
      <c r="W149" s="82" t="s">
        <v>259</v>
      </c>
    </row>
    <row r="150" spans="1:23">
      <c r="A150" s="82">
        <v>148</v>
      </c>
      <c r="B150" s="82" t="s">
        <v>1204</v>
      </c>
      <c r="C150" s="82">
        <v>148</v>
      </c>
      <c r="D150" s="82">
        <v>883</v>
      </c>
      <c r="E150" s="82">
        <v>161004359</v>
      </c>
      <c r="F150" s="82">
        <v>55</v>
      </c>
      <c r="G150" s="82">
        <v>3140.54</v>
      </c>
      <c r="H150" s="82">
        <v>334.46</v>
      </c>
      <c r="I150" s="82">
        <v>0</v>
      </c>
      <c r="J150" s="82"/>
      <c r="K150" s="82"/>
      <c r="L150" s="82">
        <v>1</v>
      </c>
      <c r="M150" s="82">
        <v>45</v>
      </c>
      <c r="N150" s="82"/>
      <c r="O150" s="82"/>
      <c r="P150" s="82"/>
      <c r="Q150" s="82"/>
      <c r="R150" s="82"/>
      <c r="S150" s="82"/>
      <c r="T150" s="82"/>
      <c r="U150" s="82"/>
      <c r="V150" s="82"/>
      <c r="W150" s="82" t="s">
        <v>257</v>
      </c>
    </row>
    <row r="151" spans="1:23">
      <c r="A151" s="82">
        <v>149</v>
      </c>
      <c r="B151" s="82" t="s">
        <v>1205</v>
      </c>
      <c r="C151" s="82">
        <v>149</v>
      </c>
      <c r="D151" s="82">
        <v>882</v>
      </c>
      <c r="E151" s="82">
        <v>161004360</v>
      </c>
      <c r="F151" s="82">
        <v>57</v>
      </c>
      <c r="G151" s="82">
        <v>3290.18</v>
      </c>
      <c r="H151" s="82">
        <v>315.82</v>
      </c>
      <c r="I151" s="82">
        <v>0</v>
      </c>
      <c r="J151" s="82"/>
      <c r="K151" s="82"/>
      <c r="L151" s="82">
        <v>1</v>
      </c>
      <c r="M151" s="82">
        <v>55</v>
      </c>
      <c r="N151" s="82"/>
      <c r="O151" s="82"/>
      <c r="P151" s="82"/>
      <c r="Q151" s="82"/>
      <c r="R151" s="82"/>
      <c r="S151" s="82"/>
      <c r="T151" s="82"/>
      <c r="U151" s="82"/>
      <c r="V151" s="82"/>
      <c r="W151" s="82" t="s">
        <v>259</v>
      </c>
    </row>
    <row r="152" spans="1:23">
      <c r="A152" s="82">
        <v>150</v>
      </c>
      <c r="B152" s="82" t="s">
        <v>1205</v>
      </c>
      <c r="C152" s="82">
        <v>150</v>
      </c>
      <c r="D152" s="82">
        <v>884</v>
      </c>
      <c r="E152" s="82">
        <v>161004361</v>
      </c>
      <c r="F152" s="82">
        <v>59</v>
      </c>
      <c r="G152" s="82">
        <v>3394.5</v>
      </c>
      <c r="H152" s="82">
        <v>332.5</v>
      </c>
      <c r="I152" s="82">
        <v>0</v>
      </c>
      <c r="J152" s="82"/>
      <c r="K152" s="82"/>
      <c r="L152" s="82">
        <v>2</v>
      </c>
      <c r="M152" s="82">
        <v>15</v>
      </c>
      <c r="N152" s="82"/>
      <c r="O152" s="82"/>
      <c r="P152" s="82"/>
      <c r="Q152" s="82"/>
      <c r="R152" s="82"/>
      <c r="S152" s="82"/>
      <c r="T152" s="82"/>
      <c r="U152" s="82"/>
      <c r="V152" s="82"/>
      <c r="W152" s="82" t="s">
        <v>257</v>
      </c>
    </row>
    <row r="153" spans="1:23">
      <c r="A153" s="82">
        <v>151</v>
      </c>
      <c r="B153" s="82" t="s">
        <v>1205</v>
      </c>
      <c r="C153" s="82">
        <v>151</v>
      </c>
      <c r="D153" s="82">
        <v>885</v>
      </c>
      <c r="E153" s="82">
        <v>161004362</v>
      </c>
      <c r="F153" s="82">
        <v>58</v>
      </c>
      <c r="G153" s="82">
        <v>3403.85</v>
      </c>
      <c r="H153" s="82">
        <v>253.15</v>
      </c>
      <c r="I153" s="82">
        <v>0</v>
      </c>
      <c r="J153" s="82"/>
      <c r="K153" s="82"/>
      <c r="L153" s="82">
        <v>2</v>
      </c>
      <c r="M153" s="82">
        <v>0</v>
      </c>
      <c r="N153" s="82"/>
      <c r="O153" s="82"/>
      <c r="P153" s="82"/>
      <c r="Q153" s="82"/>
      <c r="R153" s="82"/>
      <c r="S153" s="82"/>
      <c r="T153" s="82"/>
      <c r="U153" s="82"/>
      <c r="V153" s="82"/>
      <c r="W153" s="82" t="s">
        <v>257</v>
      </c>
    </row>
    <row r="154" spans="1:23">
      <c r="A154" s="82">
        <v>152</v>
      </c>
      <c r="B154" s="82" t="s">
        <v>1205</v>
      </c>
      <c r="C154" s="82">
        <v>152</v>
      </c>
      <c r="D154" s="82">
        <v>886</v>
      </c>
      <c r="E154" s="82">
        <v>161004363</v>
      </c>
      <c r="F154" s="82">
        <v>59</v>
      </c>
      <c r="G154" s="82">
        <v>3428.64</v>
      </c>
      <c r="H154" s="82">
        <v>300.36</v>
      </c>
      <c r="I154" s="82">
        <v>0</v>
      </c>
      <c r="J154" s="82"/>
      <c r="K154" s="82"/>
      <c r="L154" s="82">
        <v>1</v>
      </c>
      <c r="M154" s="82">
        <v>40</v>
      </c>
      <c r="N154" s="82"/>
      <c r="O154" s="82"/>
      <c r="P154" s="82"/>
      <c r="Q154" s="82"/>
      <c r="R154" s="82"/>
      <c r="S154" s="82"/>
      <c r="T154" s="82"/>
      <c r="U154" s="82"/>
      <c r="V154" s="82"/>
      <c r="W154" s="82" t="s">
        <v>259</v>
      </c>
    </row>
    <row r="155" spans="1:23">
      <c r="A155" s="82">
        <v>153</v>
      </c>
      <c r="B155" s="82" t="s">
        <v>1205</v>
      </c>
      <c r="C155" s="82">
        <v>153</v>
      </c>
      <c r="D155" s="82">
        <v>887</v>
      </c>
      <c r="E155" s="82">
        <v>161004364</v>
      </c>
      <c r="F155" s="82">
        <v>59</v>
      </c>
      <c r="G155" s="82">
        <v>3489.61</v>
      </c>
      <c r="H155" s="82">
        <v>278.39</v>
      </c>
      <c r="I155" s="82">
        <v>0</v>
      </c>
      <c r="J155" s="82"/>
      <c r="K155" s="82"/>
      <c r="L155" s="82">
        <v>1</v>
      </c>
      <c r="M155" s="82">
        <v>40</v>
      </c>
      <c r="N155" s="82"/>
      <c r="O155" s="82"/>
      <c r="P155" s="82"/>
      <c r="Q155" s="82"/>
      <c r="R155" s="82"/>
      <c r="S155" s="82"/>
      <c r="T155" s="82"/>
      <c r="U155" s="82"/>
      <c r="V155" s="82"/>
      <c r="W155" s="82" t="s">
        <v>257</v>
      </c>
    </row>
    <row r="156" spans="1:23">
      <c r="A156" s="82">
        <v>154</v>
      </c>
      <c r="B156" s="82" t="s">
        <v>1205</v>
      </c>
      <c r="C156" s="82">
        <v>154</v>
      </c>
      <c r="D156" s="82">
        <v>888</v>
      </c>
      <c r="E156" s="82">
        <v>151000126</v>
      </c>
      <c r="F156" s="82">
        <v>59</v>
      </c>
      <c r="G156" s="82">
        <v>3459.63</v>
      </c>
      <c r="H156" s="82">
        <v>263.37</v>
      </c>
      <c r="I156" s="82">
        <v>0</v>
      </c>
      <c r="J156" s="82"/>
      <c r="K156" s="82"/>
      <c r="L156" s="82">
        <v>1</v>
      </c>
      <c r="M156" s="82">
        <v>35</v>
      </c>
      <c r="N156" s="82"/>
      <c r="O156" s="82"/>
      <c r="P156" s="82"/>
      <c r="Q156" s="82"/>
      <c r="R156" s="82"/>
      <c r="S156" s="82"/>
      <c r="T156" s="82"/>
      <c r="U156" s="82"/>
      <c r="V156" s="82"/>
      <c r="W156" s="82" t="s">
        <v>257</v>
      </c>
    </row>
    <row r="157" spans="1:23">
      <c r="A157" s="82">
        <v>155</v>
      </c>
      <c r="B157" s="82" t="s">
        <v>1205</v>
      </c>
      <c r="C157" s="82">
        <v>155</v>
      </c>
      <c r="D157" s="82">
        <v>889</v>
      </c>
      <c r="E157" s="82">
        <v>151000127</v>
      </c>
      <c r="F157" s="82">
        <v>59</v>
      </c>
      <c r="G157" s="82">
        <v>3350.45</v>
      </c>
      <c r="H157" s="82">
        <v>318.55</v>
      </c>
      <c r="I157" s="82">
        <v>0</v>
      </c>
      <c r="J157" s="82"/>
      <c r="K157" s="82"/>
      <c r="L157" s="82">
        <v>1</v>
      </c>
      <c r="M157" s="82">
        <v>45</v>
      </c>
      <c r="N157" s="82"/>
      <c r="O157" s="82"/>
      <c r="P157" s="82"/>
      <c r="Q157" s="82"/>
      <c r="R157" s="82"/>
      <c r="S157" s="82"/>
      <c r="T157" s="82"/>
      <c r="U157" s="82"/>
      <c r="V157" s="82"/>
      <c r="W157" s="82" t="s">
        <v>257</v>
      </c>
    </row>
    <row r="158" spans="1:23">
      <c r="A158" s="82">
        <v>156</v>
      </c>
      <c r="B158" s="82" t="s">
        <v>1205</v>
      </c>
      <c r="C158" s="82">
        <v>156</v>
      </c>
      <c r="D158" s="82">
        <v>890</v>
      </c>
      <c r="E158" s="82">
        <v>141000403</v>
      </c>
      <c r="F158" s="82">
        <v>56</v>
      </c>
      <c r="G158" s="82">
        <v>3231.86</v>
      </c>
      <c r="H158" s="82">
        <v>300.14</v>
      </c>
      <c r="I158" s="82">
        <v>0</v>
      </c>
      <c r="J158" s="82"/>
      <c r="K158" s="82"/>
      <c r="L158" s="82">
        <v>2</v>
      </c>
      <c r="M158" s="82">
        <v>0</v>
      </c>
      <c r="N158" s="82"/>
      <c r="O158" s="82"/>
      <c r="P158" s="82"/>
      <c r="Q158" s="82"/>
      <c r="R158" s="82"/>
      <c r="S158" s="82"/>
      <c r="T158" s="82"/>
      <c r="U158" s="82"/>
      <c r="V158" s="82"/>
      <c r="W158" s="82" t="s">
        <v>259</v>
      </c>
    </row>
    <row r="159" spans="1:23">
      <c r="A159" s="82">
        <v>157</v>
      </c>
      <c r="B159" s="82" t="s">
        <v>1205</v>
      </c>
      <c r="C159" s="82">
        <v>157</v>
      </c>
      <c r="D159" s="82">
        <v>891</v>
      </c>
      <c r="E159" s="82">
        <v>161004365</v>
      </c>
      <c r="F159" s="82">
        <v>59</v>
      </c>
      <c r="G159" s="82">
        <v>3463.65</v>
      </c>
      <c r="H159" s="82">
        <v>258.35000000000002</v>
      </c>
      <c r="I159" s="82">
        <v>0</v>
      </c>
      <c r="J159" s="82"/>
      <c r="K159" s="82"/>
      <c r="L159" s="82">
        <v>1</v>
      </c>
      <c r="M159" s="82">
        <v>45</v>
      </c>
      <c r="N159" s="82"/>
      <c r="O159" s="82"/>
      <c r="P159" s="82"/>
      <c r="Q159" s="82"/>
      <c r="R159" s="82"/>
      <c r="S159" s="82"/>
      <c r="T159" s="82"/>
      <c r="U159" s="82"/>
      <c r="V159" s="82"/>
      <c r="W159" s="82" t="s">
        <v>259</v>
      </c>
    </row>
    <row r="160" spans="1:23">
      <c r="A160" s="82">
        <v>158</v>
      </c>
      <c r="B160" s="82" t="s">
        <v>1206</v>
      </c>
      <c r="C160" s="82">
        <v>158</v>
      </c>
      <c r="D160" s="82">
        <v>892</v>
      </c>
      <c r="E160" s="82">
        <v>161004366</v>
      </c>
      <c r="F160" s="82">
        <v>58</v>
      </c>
      <c r="G160" s="82">
        <v>3330.07</v>
      </c>
      <c r="H160" s="82">
        <v>328.93</v>
      </c>
      <c r="I160" s="82">
        <v>0</v>
      </c>
      <c r="J160" s="82"/>
      <c r="K160" s="82"/>
      <c r="L160" s="82">
        <v>2</v>
      </c>
      <c r="M160" s="82">
        <v>15</v>
      </c>
      <c r="N160" s="82"/>
      <c r="O160" s="82"/>
      <c r="P160" s="82"/>
      <c r="Q160" s="82"/>
      <c r="R160" s="82"/>
      <c r="S160" s="82"/>
      <c r="T160" s="82"/>
      <c r="U160" s="82"/>
      <c r="V160" s="82"/>
      <c r="W160" s="82" t="s">
        <v>257</v>
      </c>
    </row>
    <row r="161" spans="1:24">
      <c r="A161" s="82">
        <v>159</v>
      </c>
      <c r="B161" s="82" t="s">
        <v>1206</v>
      </c>
      <c r="C161" s="82">
        <v>159</v>
      </c>
      <c r="D161" s="82">
        <v>893</v>
      </c>
      <c r="E161" s="82">
        <v>161004367</v>
      </c>
      <c r="F161" s="82">
        <v>58</v>
      </c>
      <c r="G161" s="82">
        <v>3317.84</v>
      </c>
      <c r="H161" s="82">
        <v>350.16</v>
      </c>
      <c r="I161" s="82">
        <v>0</v>
      </c>
      <c r="J161" s="82"/>
      <c r="K161" s="82"/>
      <c r="L161" s="82">
        <v>2</v>
      </c>
      <c r="M161" s="82">
        <v>5</v>
      </c>
      <c r="N161" s="82"/>
      <c r="O161" s="82"/>
      <c r="P161" s="82"/>
      <c r="Q161" s="82"/>
      <c r="R161" s="82"/>
      <c r="S161" s="82"/>
      <c r="T161" s="82"/>
      <c r="U161" s="82"/>
      <c r="V161" s="82"/>
      <c r="W161" s="82" t="s">
        <v>257</v>
      </c>
      <c r="X161" s="104"/>
    </row>
    <row r="162" spans="1:24">
      <c r="A162" s="82">
        <v>160</v>
      </c>
      <c r="B162" s="82" t="s">
        <v>1206</v>
      </c>
      <c r="C162" s="82">
        <v>160</v>
      </c>
      <c r="D162" s="82">
        <v>894</v>
      </c>
      <c r="E162" s="82">
        <v>161004368</v>
      </c>
      <c r="F162" s="82">
        <v>57</v>
      </c>
      <c r="G162" s="82">
        <v>3232.3</v>
      </c>
      <c r="H162" s="82">
        <v>365.7</v>
      </c>
      <c r="I162" s="82">
        <v>0</v>
      </c>
      <c r="J162" s="82"/>
      <c r="K162" s="82"/>
      <c r="L162" s="82">
        <v>2</v>
      </c>
      <c r="M162" s="82">
        <v>5</v>
      </c>
      <c r="N162" s="82"/>
      <c r="O162" s="82"/>
      <c r="P162" s="82"/>
      <c r="Q162" s="82"/>
      <c r="R162" s="82"/>
      <c r="S162" s="82"/>
      <c r="T162" s="82"/>
      <c r="U162" s="82"/>
      <c r="V162" s="82"/>
      <c r="W162" s="82" t="s">
        <v>259</v>
      </c>
      <c r="X162" s="111"/>
    </row>
    <row r="163" spans="1:24">
      <c r="A163" s="82">
        <v>161</v>
      </c>
      <c r="B163" s="82" t="s">
        <v>1206</v>
      </c>
      <c r="C163" s="82">
        <v>161</v>
      </c>
      <c r="D163" s="82">
        <v>895</v>
      </c>
      <c r="E163" s="82">
        <v>161004369</v>
      </c>
      <c r="F163" s="82">
        <v>59</v>
      </c>
      <c r="G163" s="82">
        <v>3300.92</v>
      </c>
      <c r="H163" s="82">
        <v>301.08</v>
      </c>
      <c r="I163" s="82">
        <v>0</v>
      </c>
      <c r="J163" s="82"/>
      <c r="K163" s="82"/>
      <c r="L163" s="82">
        <v>2</v>
      </c>
      <c r="M163" s="82">
        <v>10</v>
      </c>
      <c r="N163" s="82"/>
      <c r="O163" s="82"/>
      <c r="P163" s="82"/>
      <c r="Q163" s="82"/>
      <c r="R163" s="82"/>
      <c r="S163" s="82"/>
      <c r="T163" s="82"/>
      <c r="U163" s="82"/>
      <c r="V163" s="82"/>
      <c r="W163" s="82" t="s">
        <v>257</v>
      </c>
    </row>
    <row r="164" spans="1:24">
      <c r="A164" s="82">
        <v>162</v>
      </c>
      <c r="B164" s="82" t="s">
        <v>1206</v>
      </c>
      <c r="C164" s="82">
        <v>162</v>
      </c>
      <c r="D164" s="82">
        <v>897</v>
      </c>
      <c r="E164" s="82">
        <v>161004370</v>
      </c>
      <c r="F164" s="82">
        <v>57</v>
      </c>
      <c r="G164" s="82">
        <v>3344.63</v>
      </c>
      <c r="H164" s="82">
        <v>250.37</v>
      </c>
      <c r="I164" s="82">
        <v>0</v>
      </c>
      <c r="J164" s="82"/>
      <c r="K164" s="82"/>
      <c r="L164" s="82">
        <v>1</v>
      </c>
      <c r="M164" s="82">
        <v>55</v>
      </c>
      <c r="N164" s="82"/>
      <c r="O164" s="82"/>
      <c r="P164" s="82"/>
      <c r="Q164" s="82"/>
      <c r="R164" s="82"/>
      <c r="S164" s="82"/>
      <c r="T164" s="82"/>
      <c r="U164" s="82"/>
      <c r="V164" s="82"/>
      <c r="W164" s="82" t="s">
        <v>257</v>
      </c>
    </row>
    <row r="165" spans="1:24">
      <c r="A165" s="82">
        <v>163</v>
      </c>
      <c r="B165" s="82" t="s">
        <v>1206</v>
      </c>
      <c r="C165" s="82">
        <v>163</v>
      </c>
      <c r="D165" s="82">
        <v>896</v>
      </c>
      <c r="E165" s="82">
        <v>161004371</v>
      </c>
      <c r="F165" s="82">
        <v>59</v>
      </c>
      <c r="G165" s="82">
        <v>3381.43</v>
      </c>
      <c r="H165" s="82">
        <v>339.57</v>
      </c>
      <c r="I165" s="82">
        <v>0</v>
      </c>
      <c r="J165" s="82"/>
      <c r="K165" s="82"/>
      <c r="L165" s="82">
        <v>1</v>
      </c>
      <c r="M165" s="82">
        <v>45</v>
      </c>
      <c r="N165" s="82"/>
      <c r="O165" s="82"/>
      <c r="P165" s="82"/>
      <c r="Q165" s="82"/>
      <c r="R165" s="82"/>
      <c r="S165" s="82"/>
      <c r="T165" s="82"/>
      <c r="U165" s="82"/>
      <c r="V165" s="82"/>
      <c r="W165" s="82" t="s">
        <v>259</v>
      </c>
    </row>
    <row r="166" spans="1:24">
      <c r="A166" s="82">
        <v>164</v>
      </c>
      <c r="B166" s="82" t="s">
        <v>1206</v>
      </c>
      <c r="C166" s="82">
        <v>164</v>
      </c>
      <c r="D166" s="82">
        <v>898</v>
      </c>
      <c r="E166" s="82">
        <v>161004372</v>
      </c>
      <c r="F166" s="82">
        <v>56</v>
      </c>
      <c r="G166" s="82">
        <v>3196.11</v>
      </c>
      <c r="H166" s="82">
        <v>278.89</v>
      </c>
      <c r="I166" s="82">
        <v>0</v>
      </c>
      <c r="J166" s="82"/>
      <c r="K166" s="82"/>
      <c r="L166" s="82">
        <v>1</v>
      </c>
      <c r="M166" s="82">
        <v>55</v>
      </c>
      <c r="N166" s="82"/>
      <c r="O166" s="82"/>
      <c r="P166" s="82"/>
      <c r="Q166" s="82"/>
      <c r="R166" s="82"/>
      <c r="S166" s="82"/>
      <c r="T166" s="82"/>
      <c r="U166" s="82"/>
      <c r="V166" s="82"/>
      <c r="W166" s="82" t="s">
        <v>257</v>
      </c>
    </row>
    <row r="167" spans="1:24">
      <c r="A167" s="82">
        <v>165</v>
      </c>
      <c r="B167" s="82" t="s">
        <v>1206</v>
      </c>
      <c r="C167" s="82">
        <v>165</v>
      </c>
      <c r="D167" s="82">
        <v>899</v>
      </c>
      <c r="E167" s="82">
        <v>161004373</v>
      </c>
      <c r="F167" s="82">
        <v>59</v>
      </c>
      <c r="G167" s="82">
        <v>3446.26</v>
      </c>
      <c r="H167" s="82">
        <v>288.74</v>
      </c>
      <c r="I167" s="82">
        <v>0</v>
      </c>
      <c r="J167" s="82"/>
      <c r="K167" s="82"/>
      <c r="L167" s="82">
        <v>2</v>
      </c>
      <c r="M167" s="82">
        <v>0</v>
      </c>
      <c r="N167" s="82"/>
      <c r="O167" s="82"/>
      <c r="P167" s="82"/>
      <c r="Q167" s="82"/>
      <c r="R167" s="82"/>
      <c r="S167" s="82"/>
      <c r="T167" s="82"/>
      <c r="U167" s="82"/>
      <c r="V167" s="82"/>
      <c r="W167" s="82" t="s">
        <v>257</v>
      </c>
    </row>
    <row r="168" spans="1:24">
      <c r="A168" s="82">
        <v>166</v>
      </c>
      <c r="B168" s="82" t="s">
        <v>1207</v>
      </c>
      <c r="C168" s="82">
        <v>166</v>
      </c>
      <c r="D168" s="82">
        <v>900</v>
      </c>
      <c r="E168" s="82">
        <v>141000404</v>
      </c>
      <c r="F168" s="82">
        <v>59</v>
      </c>
      <c r="G168" s="82">
        <v>3455.23</v>
      </c>
      <c r="H168" s="82">
        <v>277.27</v>
      </c>
      <c r="I168" s="82">
        <v>0</v>
      </c>
      <c r="J168" s="82"/>
      <c r="K168" s="82"/>
      <c r="L168" s="82">
        <v>2</v>
      </c>
      <c r="M168" s="82">
        <v>25</v>
      </c>
      <c r="N168" s="82"/>
      <c r="O168" s="82"/>
      <c r="P168" s="82"/>
      <c r="Q168" s="82"/>
      <c r="R168" s="82"/>
      <c r="S168" s="82"/>
      <c r="T168" s="82"/>
      <c r="U168" s="82"/>
      <c r="V168" s="82"/>
      <c r="W168" s="82" t="s">
        <v>259</v>
      </c>
    </row>
    <row r="169" spans="1:24">
      <c r="A169" s="82">
        <v>167</v>
      </c>
      <c r="B169" s="82" t="s">
        <v>1207</v>
      </c>
      <c r="C169" s="82">
        <v>167</v>
      </c>
      <c r="D169" s="82">
        <v>901</v>
      </c>
      <c r="E169" s="82">
        <v>161004374</v>
      </c>
      <c r="F169" s="82">
        <v>59</v>
      </c>
      <c r="G169" s="82">
        <v>3443.01</v>
      </c>
      <c r="H169" s="82">
        <v>290.99</v>
      </c>
      <c r="I169" s="82">
        <v>0</v>
      </c>
      <c r="J169" s="82"/>
      <c r="K169" s="82"/>
      <c r="L169" s="82">
        <v>2</v>
      </c>
      <c r="M169" s="82">
        <v>25</v>
      </c>
      <c r="N169" s="82"/>
      <c r="O169" s="82"/>
      <c r="P169" s="82"/>
      <c r="Q169" s="82"/>
      <c r="R169" s="82"/>
      <c r="S169" s="82"/>
      <c r="T169" s="82"/>
      <c r="U169" s="82"/>
      <c r="V169" s="82"/>
      <c r="W169" s="82" t="s">
        <v>257</v>
      </c>
    </row>
    <row r="170" spans="1:24">
      <c r="A170" s="82">
        <v>168</v>
      </c>
      <c r="B170" s="82" t="s">
        <v>1207</v>
      </c>
      <c r="C170" s="82">
        <v>168</v>
      </c>
      <c r="D170" s="82">
        <v>902</v>
      </c>
      <c r="E170" s="82">
        <v>161004375</v>
      </c>
      <c r="F170" s="82">
        <v>59</v>
      </c>
      <c r="G170" s="82">
        <v>3476.62</v>
      </c>
      <c r="H170" s="82">
        <v>250.38</v>
      </c>
      <c r="I170" s="82">
        <v>0</v>
      </c>
      <c r="J170" s="82"/>
      <c r="K170" s="82"/>
      <c r="L170" s="82">
        <v>2</v>
      </c>
      <c r="M170" s="82">
        <v>15</v>
      </c>
      <c r="N170" s="82"/>
      <c r="O170" s="82"/>
      <c r="P170" s="82"/>
      <c r="Q170" s="82"/>
      <c r="R170" s="82"/>
      <c r="S170" s="82"/>
      <c r="T170" s="82"/>
      <c r="U170" s="82"/>
      <c r="V170" s="82"/>
      <c r="W170" s="82" t="s">
        <v>257</v>
      </c>
    </row>
    <row r="171" spans="1:24">
      <c r="A171" s="82">
        <v>169</v>
      </c>
      <c r="B171" s="82" t="s">
        <v>1207</v>
      </c>
      <c r="C171" s="82">
        <v>169</v>
      </c>
      <c r="D171" s="82">
        <v>903</v>
      </c>
      <c r="E171" s="82">
        <v>161004376</v>
      </c>
      <c r="F171" s="82">
        <v>59</v>
      </c>
      <c r="G171" s="82">
        <v>3463.06</v>
      </c>
      <c r="H171" s="82">
        <v>260.94</v>
      </c>
      <c r="I171" s="82">
        <v>0</v>
      </c>
      <c r="J171" s="82"/>
      <c r="K171" s="82"/>
      <c r="L171" s="82">
        <v>2</v>
      </c>
      <c r="M171" s="82">
        <v>0</v>
      </c>
      <c r="N171" s="82"/>
      <c r="O171" s="82"/>
      <c r="P171" s="82"/>
      <c r="Q171" s="82"/>
      <c r="R171" s="82"/>
      <c r="S171" s="82"/>
      <c r="T171" s="82"/>
      <c r="U171" s="82"/>
      <c r="V171" s="82"/>
      <c r="W171" s="82" t="s">
        <v>257</v>
      </c>
    </row>
    <row r="172" spans="1:24">
      <c r="A172" s="82">
        <v>170</v>
      </c>
      <c r="B172" s="82" t="s">
        <v>1207</v>
      </c>
      <c r="C172" s="82">
        <v>170</v>
      </c>
      <c r="D172" s="82">
        <v>904</v>
      </c>
      <c r="E172" s="82">
        <v>161004377</v>
      </c>
      <c r="F172" s="82">
        <v>56</v>
      </c>
      <c r="G172" s="82">
        <v>3315.48</v>
      </c>
      <c r="H172" s="82">
        <v>215.52</v>
      </c>
      <c r="I172" s="82">
        <v>0</v>
      </c>
      <c r="J172" s="82"/>
      <c r="K172" s="82"/>
      <c r="L172" s="82">
        <v>1</v>
      </c>
      <c r="M172" s="82">
        <v>50</v>
      </c>
      <c r="N172" s="82"/>
      <c r="O172" s="82"/>
      <c r="P172" s="82"/>
      <c r="Q172" s="82"/>
      <c r="R172" s="82"/>
      <c r="S172" s="82"/>
      <c r="T172" s="82"/>
      <c r="U172" s="82"/>
      <c r="V172" s="82"/>
      <c r="W172" s="82" t="s">
        <v>259</v>
      </c>
    </row>
    <row r="173" spans="1:24">
      <c r="A173" s="82">
        <v>171</v>
      </c>
      <c r="B173" s="82" t="s">
        <v>1207</v>
      </c>
      <c r="C173" s="82">
        <v>171</v>
      </c>
      <c r="D173" s="82">
        <v>905</v>
      </c>
      <c r="E173" s="82">
        <v>161004378</v>
      </c>
      <c r="F173" s="82">
        <v>56</v>
      </c>
      <c r="G173" s="82">
        <v>3338.9</v>
      </c>
      <c r="H173" s="82">
        <v>195.1</v>
      </c>
      <c r="I173" s="82">
        <v>0</v>
      </c>
      <c r="J173" s="82"/>
      <c r="K173" s="82"/>
      <c r="L173" s="82">
        <v>1</v>
      </c>
      <c r="M173" s="82">
        <v>55</v>
      </c>
      <c r="N173" s="82"/>
      <c r="O173" s="82"/>
      <c r="P173" s="82"/>
      <c r="Q173" s="82"/>
      <c r="R173" s="82"/>
      <c r="S173" s="82"/>
      <c r="T173" s="82"/>
      <c r="U173" s="82"/>
      <c r="V173" s="82"/>
      <c r="W173" s="82" t="s">
        <v>257</v>
      </c>
    </row>
    <row r="174" spans="1:24">
      <c r="A174" s="82">
        <v>172</v>
      </c>
      <c r="B174" s="82" t="s">
        <v>1207</v>
      </c>
      <c r="C174" s="82">
        <v>172</v>
      </c>
      <c r="D174" s="82">
        <v>906</v>
      </c>
      <c r="E174" s="82">
        <v>161004379</v>
      </c>
      <c r="F174" s="82">
        <v>59</v>
      </c>
      <c r="G174" s="82">
        <v>3431.25</v>
      </c>
      <c r="H174" s="82">
        <v>231.13</v>
      </c>
      <c r="I174" s="82">
        <v>1.38</v>
      </c>
      <c r="J174" s="82"/>
      <c r="K174" s="82"/>
      <c r="L174" s="82">
        <v>2</v>
      </c>
      <c r="M174" s="82">
        <v>0</v>
      </c>
      <c r="N174" s="82"/>
      <c r="O174" s="82"/>
      <c r="P174" s="82"/>
      <c r="Q174" s="82"/>
      <c r="R174" s="82"/>
      <c r="S174" s="82"/>
      <c r="T174" s="82"/>
      <c r="U174" s="82"/>
      <c r="V174" s="82"/>
      <c r="W174" s="82" t="s">
        <v>257</v>
      </c>
    </row>
    <row r="175" spans="1:24">
      <c r="A175" s="82">
        <v>173</v>
      </c>
      <c r="B175" s="82" t="s">
        <v>1207</v>
      </c>
      <c r="C175" s="82">
        <v>173</v>
      </c>
      <c r="D175" s="82">
        <v>907</v>
      </c>
      <c r="E175" s="82">
        <v>161004380</v>
      </c>
      <c r="F175" s="82">
        <v>58</v>
      </c>
      <c r="G175" s="82">
        <v>3405.45</v>
      </c>
      <c r="H175" s="82">
        <v>262.5</v>
      </c>
      <c r="I175" s="82">
        <v>0</v>
      </c>
      <c r="J175" s="82"/>
      <c r="K175" s="82"/>
      <c r="L175" s="82">
        <v>2</v>
      </c>
      <c r="M175" s="82">
        <v>0</v>
      </c>
      <c r="N175" s="82"/>
      <c r="O175" s="82"/>
      <c r="P175" s="82"/>
      <c r="Q175" s="82"/>
      <c r="R175" s="82"/>
      <c r="S175" s="82"/>
      <c r="T175" s="82"/>
      <c r="U175" s="82"/>
      <c r="V175" s="82"/>
      <c r="W175" s="82" t="s">
        <v>257</v>
      </c>
    </row>
    <row r="176" spans="1:24">
      <c r="A176" s="82">
        <v>174</v>
      </c>
      <c r="B176" s="82" t="s">
        <v>1207</v>
      </c>
      <c r="C176" s="82">
        <v>174</v>
      </c>
      <c r="D176" s="82">
        <v>908</v>
      </c>
      <c r="E176" s="82">
        <v>161004381</v>
      </c>
      <c r="F176" s="82">
        <v>57</v>
      </c>
      <c r="G176" s="82">
        <v>3340.12</v>
      </c>
      <c r="H176" s="82">
        <v>261.88</v>
      </c>
      <c r="I176" s="82">
        <v>0</v>
      </c>
      <c r="J176" s="82"/>
      <c r="K176" s="82"/>
      <c r="L176" s="82">
        <v>2</v>
      </c>
      <c r="M176" s="82">
        <v>5</v>
      </c>
      <c r="N176" s="82"/>
      <c r="O176" s="82"/>
      <c r="P176" s="82"/>
      <c r="Q176" s="82"/>
      <c r="R176" s="82"/>
      <c r="S176" s="82"/>
      <c r="T176" s="82"/>
      <c r="U176" s="82"/>
      <c r="V176" s="82"/>
      <c r="W176" s="82" t="s">
        <v>257</v>
      </c>
    </row>
    <row r="177" spans="1:23">
      <c r="A177" s="82">
        <v>175</v>
      </c>
      <c r="B177" s="82" t="s">
        <v>1208</v>
      </c>
      <c r="C177" s="82">
        <v>175</v>
      </c>
      <c r="D177" s="82">
        <v>910</v>
      </c>
      <c r="E177" s="82">
        <v>161004382</v>
      </c>
      <c r="F177" s="82">
        <v>57</v>
      </c>
      <c r="G177" s="82">
        <v>3370.66</v>
      </c>
      <c r="H177" s="82">
        <v>231.34</v>
      </c>
      <c r="I177" s="82">
        <v>0</v>
      </c>
      <c r="J177" s="82"/>
      <c r="K177" s="82"/>
      <c r="L177" s="82">
        <v>2</v>
      </c>
      <c r="M177" s="82">
        <v>25</v>
      </c>
      <c r="N177" s="82"/>
      <c r="O177" s="82"/>
      <c r="P177" s="82"/>
      <c r="Q177" s="82"/>
      <c r="R177" s="82"/>
      <c r="S177" s="82"/>
      <c r="T177" s="82"/>
      <c r="U177" s="82"/>
      <c r="V177" s="82"/>
      <c r="W177" s="82" t="s">
        <v>257</v>
      </c>
    </row>
    <row r="178" spans="1:23">
      <c r="A178" s="82">
        <v>176</v>
      </c>
      <c r="B178" s="82" t="s">
        <v>1208</v>
      </c>
      <c r="C178" s="82">
        <v>176</v>
      </c>
      <c r="D178" s="82">
        <v>909</v>
      </c>
      <c r="E178" s="82">
        <v>161004383</v>
      </c>
      <c r="F178" s="82">
        <v>58</v>
      </c>
      <c r="G178" s="82">
        <v>3385.44</v>
      </c>
      <c r="H178" s="82">
        <v>277.35000000000002</v>
      </c>
      <c r="I178" s="82">
        <v>0</v>
      </c>
      <c r="J178" s="82"/>
      <c r="K178" s="82"/>
      <c r="L178" s="82">
        <v>2</v>
      </c>
      <c r="M178" s="82">
        <v>15</v>
      </c>
      <c r="N178" s="82"/>
      <c r="O178" s="82"/>
      <c r="P178" s="82"/>
      <c r="Q178" s="82"/>
      <c r="R178" s="82"/>
      <c r="S178" s="82"/>
      <c r="T178" s="82"/>
      <c r="U178" s="82"/>
      <c r="V178" s="82"/>
      <c r="W178" s="82" t="s">
        <v>259</v>
      </c>
    </row>
    <row r="179" spans="1:23">
      <c r="A179" s="82">
        <v>177</v>
      </c>
      <c r="B179" s="82" t="s">
        <v>1208</v>
      </c>
      <c r="C179" s="82">
        <v>177</v>
      </c>
      <c r="D179" s="82">
        <v>911</v>
      </c>
      <c r="E179" s="82">
        <v>161004384</v>
      </c>
      <c r="F179" s="82">
        <v>58</v>
      </c>
      <c r="G179" s="82">
        <v>3421.64</v>
      </c>
      <c r="H179" s="82">
        <v>238.36</v>
      </c>
      <c r="I179" s="82">
        <v>0</v>
      </c>
      <c r="J179" s="82"/>
      <c r="K179" s="82"/>
      <c r="L179" s="82">
        <v>2</v>
      </c>
      <c r="M179" s="82">
        <v>10</v>
      </c>
      <c r="N179" s="82"/>
      <c r="O179" s="82"/>
      <c r="P179" s="82"/>
      <c r="Q179" s="82"/>
      <c r="R179" s="82"/>
      <c r="S179" s="82"/>
      <c r="T179" s="82"/>
      <c r="U179" s="82"/>
      <c r="V179" s="82"/>
      <c r="W179" s="82" t="s">
        <v>257</v>
      </c>
    </row>
    <row r="180" spans="1:23">
      <c r="A180" s="82">
        <v>178</v>
      </c>
      <c r="B180" s="82" t="s">
        <v>1208</v>
      </c>
      <c r="C180" s="82">
        <v>178</v>
      </c>
      <c r="D180" s="82">
        <v>912</v>
      </c>
      <c r="E180" s="82">
        <v>161004385</v>
      </c>
      <c r="F180" s="82">
        <v>59</v>
      </c>
      <c r="G180" s="82">
        <v>3446.45</v>
      </c>
      <c r="H180" s="82">
        <v>275.55</v>
      </c>
      <c r="I180" s="82">
        <v>0</v>
      </c>
      <c r="J180" s="82"/>
      <c r="K180" s="82"/>
      <c r="L180" s="82">
        <v>1</v>
      </c>
      <c r="M180" s="82">
        <v>45</v>
      </c>
      <c r="N180" s="82"/>
      <c r="O180" s="82"/>
      <c r="P180" s="82"/>
      <c r="Q180" s="82"/>
      <c r="R180" s="82"/>
      <c r="S180" s="82"/>
      <c r="T180" s="82"/>
      <c r="U180" s="82"/>
      <c r="V180" s="82"/>
      <c r="W180" s="82" t="s">
        <v>259</v>
      </c>
    </row>
    <row r="181" spans="1:23">
      <c r="A181" s="82">
        <v>179</v>
      </c>
      <c r="B181" s="82" t="s">
        <v>1208</v>
      </c>
      <c r="C181" s="82">
        <v>179</v>
      </c>
      <c r="D181" s="82">
        <v>913</v>
      </c>
      <c r="E181" s="82">
        <v>161004386</v>
      </c>
      <c r="F181" s="82">
        <v>58</v>
      </c>
      <c r="G181" s="82">
        <v>3372.65</v>
      </c>
      <c r="H181" s="82">
        <v>291.35000000000002</v>
      </c>
      <c r="I181" s="82">
        <v>0</v>
      </c>
      <c r="J181" s="82"/>
      <c r="K181" s="82"/>
      <c r="L181" s="82">
        <v>2</v>
      </c>
      <c r="M181" s="82">
        <v>0</v>
      </c>
      <c r="N181" s="82"/>
      <c r="O181" s="82"/>
      <c r="P181" s="82"/>
      <c r="Q181" s="82"/>
      <c r="R181" s="82"/>
      <c r="S181" s="82"/>
      <c r="T181" s="82"/>
      <c r="U181" s="82"/>
      <c r="V181" s="82"/>
      <c r="W181" s="82" t="s">
        <v>257</v>
      </c>
    </row>
    <row r="182" spans="1:23">
      <c r="A182" s="82">
        <v>180</v>
      </c>
      <c r="B182" s="82" t="s">
        <v>1208</v>
      </c>
      <c r="C182" s="82">
        <v>180</v>
      </c>
      <c r="D182" s="82">
        <v>914</v>
      </c>
      <c r="E182" s="109">
        <v>161004387</v>
      </c>
      <c r="F182" s="82">
        <v>58</v>
      </c>
      <c r="G182" s="82">
        <v>3432.46</v>
      </c>
      <c r="H182" s="82">
        <v>240.93</v>
      </c>
      <c r="I182" s="82">
        <v>0</v>
      </c>
      <c r="J182" s="82"/>
      <c r="K182" s="82"/>
      <c r="L182" s="82">
        <v>2</v>
      </c>
      <c r="M182" s="82">
        <v>5</v>
      </c>
      <c r="N182" s="82"/>
      <c r="O182" s="82"/>
      <c r="P182" s="82"/>
      <c r="Q182" s="82"/>
      <c r="R182" s="82"/>
      <c r="S182" s="82"/>
      <c r="T182" s="82"/>
      <c r="U182" s="82"/>
      <c r="V182" s="82"/>
      <c r="W182" s="82" t="s">
        <v>257</v>
      </c>
    </row>
    <row r="183" spans="1:23">
      <c r="A183" s="82">
        <v>181</v>
      </c>
      <c r="B183" s="82" t="s">
        <v>1208</v>
      </c>
      <c r="C183" s="82">
        <v>181</v>
      </c>
      <c r="D183" s="82">
        <v>915</v>
      </c>
      <c r="E183" s="82">
        <v>161004388</v>
      </c>
      <c r="F183" s="82">
        <v>59</v>
      </c>
      <c r="G183" s="82">
        <v>3472.03</v>
      </c>
      <c r="H183" s="82">
        <v>248.97</v>
      </c>
      <c r="I183" s="82">
        <v>0</v>
      </c>
      <c r="J183" s="82"/>
      <c r="K183" s="82"/>
      <c r="L183" s="82">
        <v>2</v>
      </c>
      <c r="M183" s="82">
        <v>15</v>
      </c>
      <c r="N183" s="82"/>
      <c r="O183" s="82"/>
      <c r="P183" s="82"/>
      <c r="Q183" s="82"/>
      <c r="R183" s="82"/>
      <c r="S183" s="82"/>
      <c r="T183" s="82"/>
      <c r="U183" s="82"/>
      <c r="V183" s="82"/>
      <c r="W183" s="82" t="s">
        <v>259</v>
      </c>
    </row>
    <row r="184" spans="1:23">
      <c r="A184" s="82">
        <v>182</v>
      </c>
      <c r="B184" s="82" t="s">
        <v>1208</v>
      </c>
      <c r="C184" s="82">
        <v>182</v>
      </c>
      <c r="D184" s="82">
        <v>916</v>
      </c>
      <c r="E184" s="109">
        <v>161004389</v>
      </c>
      <c r="F184" s="82">
        <v>57</v>
      </c>
      <c r="G184" s="82">
        <v>3355.52</v>
      </c>
      <c r="H184" s="82">
        <v>244.48</v>
      </c>
      <c r="I184" s="82">
        <v>0</v>
      </c>
      <c r="J184" s="82"/>
      <c r="K184" s="82"/>
      <c r="L184" s="82">
        <v>1</v>
      </c>
      <c r="M184" s="82">
        <v>50</v>
      </c>
      <c r="N184" s="82"/>
      <c r="O184" s="82"/>
      <c r="P184" s="82"/>
      <c r="Q184" s="82"/>
      <c r="R184" s="82"/>
      <c r="S184" s="82"/>
      <c r="T184" s="82"/>
      <c r="U184" s="82"/>
      <c r="V184" s="82"/>
      <c r="W184" s="82" t="s">
        <v>257</v>
      </c>
    </row>
    <row r="185" spans="1:23">
      <c r="A185" s="82">
        <v>183</v>
      </c>
      <c r="B185" s="82" t="s">
        <v>1208</v>
      </c>
      <c r="C185" s="82">
        <v>183</v>
      </c>
      <c r="D185" s="82">
        <v>917</v>
      </c>
      <c r="E185" s="107">
        <v>161004390</v>
      </c>
      <c r="F185" s="82">
        <v>59</v>
      </c>
      <c r="G185" s="82">
        <v>3406.82</v>
      </c>
      <c r="H185" s="82">
        <v>320.18</v>
      </c>
      <c r="I185" s="82">
        <v>0</v>
      </c>
      <c r="J185" s="82"/>
      <c r="K185" s="82"/>
      <c r="L185" s="82">
        <v>2</v>
      </c>
      <c r="M185" s="82">
        <v>0</v>
      </c>
      <c r="N185" s="82"/>
      <c r="O185" s="82"/>
      <c r="P185" s="82"/>
      <c r="Q185" s="82"/>
      <c r="R185" s="82"/>
      <c r="S185" s="82"/>
      <c r="T185" s="82"/>
      <c r="U185" s="82"/>
      <c r="V185" s="82"/>
      <c r="W185" s="82" t="s">
        <v>257</v>
      </c>
    </row>
    <row r="186" spans="1:23">
      <c r="A186" s="82">
        <v>184</v>
      </c>
      <c r="B186" s="82" t="s">
        <v>1208</v>
      </c>
      <c r="C186" s="82">
        <v>184</v>
      </c>
      <c r="D186" s="82">
        <v>918</v>
      </c>
      <c r="E186" s="109">
        <v>161004391</v>
      </c>
      <c r="F186" s="82">
        <v>57</v>
      </c>
      <c r="G186" s="82">
        <v>3318.05</v>
      </c>
      <c r="H186" s="82">
        <v>277.95</v>
      </c>
      <c r="I186" s="82">
        <v>0</v>
      </c>
      <c r="J186" s="82"/>
      <c r="K186" s="82"/>
      <c r="L186" s="82">
        <v>1</v>
      </c>
      <c r="M186" s="82">
        <v>35</v>
      </c>
      <c r="N186" s="82"/>
      <c r="O186" s="82"/>
      <c r="P186" s="82"/>
      <c r="Q186" s="82"/>
      <c r="R186" s="82"/>
      <c r="S186" s="82"/>
      <c r="T186" s="82"/>
      <c r="U186" s="82"/>
      <c r="V186" s="82"/>
      <c r="W186" s="82" t="s">
        <v>259</v>
      </c>
    </row>
    <row r="187" spans="1:23">
      <c r="A187" s="82">
        <v>185</v>
      </c>
      <c r="B187" s="82" t="s">
        <v>1209</v>
      </c>
      <c r="C187" s="82">
        <v>185</v>
      </c>
      <c r="D187" s="82">
        <v>920</v>
      </c>
      <c r="E187" s="107">
        <v>161004392</v>
      </c>
      <c r="F187" s="82">
        <v>58</v>
      </c>
      <c r="G187" s="82">
        <v>3530.3</v>
      </c>
      <c r="H187" s="82">
        <v>399.7</v>
      </c>
      <c r="I187" s="82">
        <v>0</v>
      </c>
      <c r="J187" s="82"/>
      <c r="K187" s="82"/>
      <c r="L187" s="82">
        <v>2</v>
      </c>
      <c r="M187" s="82">
        <v>30</v>
      </c>
      <c r="N187" s="82"/>
      <c r="O187" s="82"/>
      <c r="P187" s="82"/>
      <c r="Q187" s="82"/>
      <c r="R187" s="82"/>
      <c r="S187" s="82"/>
      <c r="T187" s="82"/>
      <c r="U187" s="82"/>
      <c r="V187" s="82"/>
      <c r="W187" s="82" t="s">
        <v>257</v>
      </c>
    </row>
    <row r="188" spans="1:23" s="104" customFormat="1">
      <c r="A188" s="82">
        <v>186</v>
      </c>
      <c r="B188" s="82" t="s">
        <v>1209</v>
      </c>
      <c r="C188" s="82">
        <v>186</v>
      </c>
      <c r="D188" s="82">
        <v>919</v>
      </c>
      <c r="E188" s="109">
        <v>161004393</v>
      </c>
      <c r="F188" s="82">
        <v>58</v>
      </c>
      <c r="G188" s="82">
        <v>3340.46</v>
      </c>
      <c r="H188" s="82">
        <v>253.54</v>
      </c>
      <c r="I188" s="82">
        <v>0</v>
      </c>
      <c r="J188" s="84"/>
      <c r="K188" s="84"/>
      <c r="L188" s="82">
        <v>2</v>
      </c>
      <c r="M188" s="82">
        <v>15</v>
      </c>
      <c r="N188" s="84"/>
      <c r="O188" s="84"/>
      <c r="P188" s="84"/>
      <c r="Q188" s="84"/>
      <c r="R188" s="84"/>
      <c r="S188" s="84"/>
      <c r="T188" s="84"/>
      <c r="U188" s="82"/>
      <c r="V188" s="82"/>
      <c r="W188" s="82" t="s">
        <v>259</v>
      </c>
    </row>
    <row r="189" spans="1:23">
      <c r="A189" s="82">
        <v>187</v>
      </c>
      <c r="B189" s="82" t="s">
        <v>1209</v>
      </c>
      <c r="C189" s="82">
        <v>187</v>
      </c>
      <c r="D189" s="82">
        <v>922</v>
      </c>
      <c r="E189" s="107">
        <v>161004394</v>
      </c>
      <c r="F189" s="82">
        <v>58</v>
      </c>
      <c r="G189" s="82">
        <v>3383.25</v>
      </c>
      <c r="H189" s="82">
        <v>285.75</v>
      </c>
      <c r="I189" s="82">
        <v>0</v>
      </c>
      <c r="J189" s="82"/>
      <c r="K189" s="82"/>
      <c r="L189" s="82">
        <v>2</v>
      </c>
      <c r="M189" s="82">
        <v>5</v>
      </c>
      <c r="N189" s="82"/>
      <c r="O189" s="82"/>
      <c r="P189" s="82"/>
      <c r="Q189" s="82"/>
      <c r="R189" s="82"/>
      <c r="S189" s="82"/>
      <c r="T189" s="82"/>
      <c r="U189" s="82"/>
      <c r="V189" s="82"/>
      <c r="W189" s="82" t="s">
        <v>257</v>
      </c>
    </row>
    <row r="190" spans="1:23">
      <c r="A190" s="82">
        <v>188</v>
      </c>
      <c r="B190" s="82" t="s">
        <v>1209</v>
      </c>
      <c r="C190" s="82">
        <v>188</v>
      </c>
      <c r="D190" s="82">
        <v>921</v>
      </c>
      <c r="E190" s="109">
        <v>161004395</v>
      </c>
      <c r="F190" s="82">
        <v>58</v>
      </c>
      <c r="G190" s="82">
        <v>3346.44</v>
      </c>
      <c r="H190" s="82">
        <v>323.06</v>
      </c>
      <c r="I190" s="82">
        <v>0</v>
      </c>
      <c r="J190" s="82"/>
      <c r="K190" s="82"/>
      <c r="L190" s="82">
        <v>2</v>
      </c>
      <c r="M190" s="82">
        <v>10</v>
      </c>
      <c r="N190" s="82"/>
      <c r="O190" s="82"/>
      <c r="P190" s="82"/>
      <c r="Q190" s="82"/>
      <c r="R190" s="82"/>
      <c r="S190" s="82"/>
      <c r="T190" s="82"/>
      <c r="U190" s="82"/>
      <c r="V190" s="82"/>
      <c r="W190" s="82" t="s">
        <v>259</v>
      </c>
    </row>
    <row r="191" spans="1:23">
      <c r="A191" s="82">
        <v>189</v>
      </c>
      <c r="B191" s="82" t="s">
        <v>1209</v>
      </c>
      <c r="C191" s="82">
        <v>189</v>
      </c>
      <c r="D191" s="82">
        <v>924</v>
      </c>
      <c r="E191" s="107">
        <v>161004396</v>
      </c>
      <c r="F191" s="82">
        <v>58</v>
      </c>
      <c r="G191" s="82">
        <v>3327.85</v>
      </c>
      <c r="H191" s="82">
        <v>333.15</v>
      </c>
      <c r="I191" s="82">
        <v>0</v>
      </c>
      <c r="J191" s="82"/>
      <c r="K191" s="82"/>
      <c r="L191" s="82">
        <v>1</v>
      </c>
      <c r="M191" s="82">
        <v>55</v>
      </c>
      <c r="N191" s="82"/>
      <c r="O191" s="82"/>
      <c r="P191" s="82"/>
      <c r="Q191" s="82"/>
      <c r="R191" s="82"/>
      <c r="S191" s="82"/>
      <c r="T191" s="82"/>
      <c r="U191" s="82"/>
      <c r="V191" s="82"/>
      <c r="W191" s="82" t="s">
        <v>257</v>
      </c>
    </row>
    <row r="192" spans="1:23">
      <c r="A192" s="82">
        <v>190</v>
      </c>
      <c r="B192" s="82" t="s">
        <v>1209</v>
      </c>
      <c r="C192" s="82">
        <v>190</v>
      </c>
      <c r="D192" s="82">
        <v>923</v>
      </c>
      <c r="E192" s="109">
        <v>161004397</v>
      </c>
      <c r="F192" s="82">
        <v>58</v>
      </c>
      <c r="G192" s="82">
        <v>3280.68</v>
      </c>
      <c r="H192" s="92">
        <v>323.32</v>
      </c>
      <c r="I192" s="82">
        <v>0</v>
      </c>
      <c r="J192" s="82"/>
      <c r="K192" s="82"/>
      <c r="L192" s="82">
        <v>2</v>
      </c>
      <c r="M192" s="82">
        <v>15</v>
      </c>
      <c r="N192" s="82"/>
      <c r="O192" s="82"/>
      <c r="P192" s="82"/>
      <c r="Q192" s="82"/>
      <c r="R192" s="82"/>
      <c r="S192" s="82"/>
      <c r="T192" s="82"/>
      <c r="U192" s="82"/>
      <c r="V192" s="82"/>
      <c r="W192" s="82" t="s">
        <v>259</v>
      </c>
    </row>
    <row r="193" spans="1:23">
      <c r="A193" s="82">
        <v>191</v>
      </c>
      <c r="B193" s="82" t="s">
        <v>1209</v>
      </c>
      <c r="C193" s="82">
        <v>191</v>
      </c>
      <c r="D193" s="82">
        <v>925</v>
      </c>
      <c r="E193" s="107">
        <v>141000405</v>
      </c>
      <c r="F193" s="82">
        <v>58</v>
      </c>
      <c r="G193" s="82">
        <v>3322.04</v>
      </c>
      <c r="H193" s="82">
        <v>337.96</v>
      </c>
      <c r="I193" s="82">
        <v>0</v>
      </c>
      <c r="J193" s="82"/>
      <c r="K193" s="82"/>
      <c r="L193" s="82">
        <v>2</v>
      </c>
      <c r="M193" s="82">
        <v>15</v>
      </c>
      <c r="N193" s="82"/>
      <c r="O193" s="82"/>
      <c r="P193" s="82"/>
      <c r="Q193" s="82"/>
      <c r="R193" s="82"/>
      <c r="S193" s="82"/>
      <c r="T193" s="82"/>
      <c r="U193" s="82"/>
      <c r="V193" s="82"/>
      <c r="W193" s="82" t="s">
        <v>257</v>
      </c>
    </row>
    <row r="194" spans="1:23">
      <c r="A194" s="82">
        <v>192</v>
      </c>
      <c r="B194" s="82" t="s">
        <v>1209</v>
      </c>
      <c r="C194" s="82">
        <v>192</v>
      </c>
      <c r="D194" s="82">
        <v>927</v>
      </c>
      <c r="E194" s="109">
        <v>161004398</v>
      </c>
      <c r="F194" s="82">
        <v>59</v>
      </c>
      <c r="G194" s="82">
        <v>3339.05</v>
      </c>
      <c r="H194" s="82">
        <v>321.95</v>
      </c>
      <c r="I194" s="82">
        <v>0</v>
      </c>
      <c r="J194" s="82"/>
      <c r="K194" s="82"/>
      <c r="L194" s="82">
        <v>1</v>
      </c>
      <c r="M194" s="82">
        <v>45</v>
      </c>
      <c r="N194" s="82"/>
      <c r="O194" s="82"/>
      <c r="P194" s="82"/>
      <c r="Q194" s="82"/>
      <c r="R194" s="82"/>
      <c r="S194" s="82"/>
      <c r="T194" s="82"/>
      <c r="U194" s="82"/>
      <c r="V194" s="82"/>
      <c r="W194" s="82" t="s">
        <v>259</v>
      </c>
    </row>
    <row r="195" spans="1:23">
      <c r="A195" s="82">
        <v>193</v>
      </c>
      <c r="B195" s="82" t="s">
        <v>1209</v>
      </c>
      <c r="C195" s="82">
        <v>193</v>
      </c>
      <c r="D195" s="82">
        <v>926</v>
      </c>
      <c r="E195" s="107">
        <v>161004399</v>
      </c>
      <c r="F195" s="82">
        <v>55</v>
      </c>
      <c r="G195" s="82">
        <v>3157.34</v>
      </c>
      <c r="H195" s="82">
        <v>317.66000000000003</v>
      </c>
      <c r="I195" s="82">
        <v>0</v>
      </c>
      <c r="J195" s="82"/>
      <c r="K195" s="82"/>
      <c r="L195" s="82">
        <v>1</v>
      </c>
      <c r="M195" s="82">
        <v>50</v>
      </c>
      <c r="N195" s="82"/>
      <c r="O195" s="82"/>
      <c r="P195" s="82"/>
      <c r="Q195" s="82"/>
      <c r="R195" s="82"/>
      <c r="S195" s="82"/>
      <c r="T195" s="82"/>
      <c r="U195" s="82"/>
      <c r="V195" s="82"/>
      <c r="W195" s="82" t="s">
        <v>257</v>
      </c>
    </row>
    <row r="196" spans="1:23">
      <c r="A196" s="82">
        <v>194</v>
      </c>
      <c r="B196" s="82" t="s">
        <v>1210</v>
      </c>
      <c r="C196" s="82">
        <v>194</v>
      </c>
      <c r="D196" s="82">
        <v>928</v>
      </c>
      <c r="E196" s="109">
        <v>161004400</v>
      </c>
      <c r="F196" s="82">
        <v>59</v>
      </c>
      <c r="G196" s="82">
        <v>3401.42</v>
      </c>
      <c r="H196" s="82">
        <v>320.58</v>
      </c>
      <c r="I196" s="82">
        <v>0</v>
      </c>
      <c r="J196" s="82"/>
      <c r="K196" s="82"/>
      <c r="L196" s="82">
        <v>2</v>
      </c>
      <c r="M196" s="82">
        <v>20</v>
      </c>
      <c r="N196" s="82"/>
      <c r="O196" s="82"/>
      <c r="P196" s="82"/>
      <c r="Q196" s="82"/>
      <c r="R196" s="82"/>
      <c r="S196" s="82"/>
      <c r="T196" s="82"/>
      <c r="U196" s="82"/>
      <c r="V196" s="82"/>
      <c r="W196" s="82" t="s">
        <v>257</v>
      </c>
    </row>
    <row r="197" spans="1:23">
      <c r="A197" s="82">
        <v>195</v>
      </c>
      <c r="B197" s="82" t="s">
        <v>1210</v>
      </c>
      <c r="C197" s="82">
        <v>195</v>
      </c>
      <c r="D197" s="82">
        <v>929</v>
      </c>
      <c r="E197" s="107">
        <v>161004401</v>
      </c>
      <c r="F197" s="82">
        <v>59</v>
      </c>
      <c r="G197" s="82">
        <v>3429.46</v>
      </c>
      <c r="H197" s="82">
        <v>295.54000000000002</v>
      </c>
      <c r="I197" s="82">
        <v>0</v>
      </c>
      <c r="J197" s="82"/>
      <c r="K197" s="82"/>
      <c r="L197" s="82">
        <v>2</v>
      </c>
      <c r="M197" s="82">
        <v>5</v>
      </c>
      <c r="N197" s="82"/>
      <c r="O197" s="82"/>
      <c r="P197" s="82"/>
      <c r="Q197" s="82"/>
      <c r="R197" s="82"/>
      <c r="S197" s="82"/>
      <c r="T197" s="82"/>
      <c r="U197" s="82"/>
      <c r="V197" s="82"/>
      <c r="W197" s="82" t="s">
        <v>257</v>
      </c>
    </row>
    <row r="198" spans="1:23">
      <c r="A198" s="82">
        <v>196</v>
      </c>
      <c r="B198" s="82" t="s">
        <v>1210</v>
      </c>
      <c r="C198" s="82">
        <v>196</v>
      </c>
      <c r="D198" s="82">
        <v>930</v>
      </c>
      <c r="E198" s="109">
        <v>161004402</v>
      </c>
      <c r="F198" s="82">
        <v>59</v>
      </c>
      <c r="G198" s="82">
        <v>3339.51</v>
      </c>
      <c r="H198" s="82">
        <v>328.49</v>
      </c>
      <c r="I198" s="82">
        <v>0</v>
      </c>
      <c r="J198" s="82"/>
      <c r="K198" s="82"/>
      <c r="L198" s="82">
        <v>1</v>
      </c>
      <c r="M198" s="82">
        <v>40</v>
      </c>
      <c r="N198" s="82"/>
      <c r="O198" s="82"/>
      <c r="P198" s="82"/>
      <c r="Q198" s="82"/>
      <c r="R198" s="82"/>
      <c r="S198" s="82"/>
      <c r="T198" s="82"/>
      <c r="U198" s="82"/>
      <c r="V198" s="82"/>
      <c r="W198" s="82" t="s">
        <v>259</v>
      </c>
    </row>
    <row r="199" spans="1:23">
      <c r="A199" s="82">
        <v>197</v>
      </c>
      <c r="B199" s="82" t="s">
        <v>1210</v>
      </c>
      <c r="C199" s="82">
        <v>197</v>
      </c>
      <c r="D199" s="82">
        <v>932</v>
      </c>
      <c r="E199" s="107">
        <v>141000406</v>
      </c>
      <c r="F199" s="82">
        <v>56</v>
      </c>
      <c r="G199" s="82">
        <v>3214.28</v>
      </c>
      <c r="H199" s="82">
        <v>316.72000000000003</v>
      </c>
      <c r="I199" s="82">
        <v>0</v>
      </c>
      <c r="J199" s="82"/>
      <c r="K199" s="82"/>
      <c r="L199" s="82">
        <v>1</v>
      </c>
      <c r="M199" s="82">
        <v>55</v>
      </c>
      <c r="N199" s="82"/>
      <c r="O199" s="82"/>
      <c r="P199" s="82"/>
      <c r="Q199" s="82"/>
      <c r="R199" s="82"/>
      <c r="S199" s="82"/>
      <c r="T199" s="82"/>
      <c r="U199" s="82"/>
      <c r="V199" s="82"/>
      <c r="W199" s="82" t="s">
        <v>257</v>
      </c>
    </row>
    <row r="200" spans="1:23">
      <c r="A200" s="82">
        <v>198</v>
      </c>
      <c r="B200" s="82" t="s">
        <v>1210</v>
      </c>
      <c r="C200" s="82">
        <v>198</v>
      </c>
      <c r="D200" s="82">
        <v>931</v>
      </c>
      <c r="E200" s="109">
        <v>161004403</v>
      </c>
      <c r="F200" s="82">
        <v>59</v>
      </c>
      <c r="G200" s="82">
        <v>3467.61</v>
      </c>
      <c r="H200" s="82">
        <v>253.58</v>
      </c>
      <c r="I200" s="82">
        <v>0.19</v>
      </c>
      <c r="J200" s="82"/>
      <c r="K200" s="82"/>
      <c r="L200" s="82">
        <v>1</v>
      </c>
      <c r="M200" s="82">
        <v>45</v>
      </c>
      <c r="N200" s="82"/>
      <c r="O200" s="82"/>
      <c r="P200" s="82"/>
      <c r="Q200" s="82"/>
      <c r="R200" s="82"/>
      <c r="S200" s="82"/>
      <c r="T200" s="82"/>
      <c r="U200" s="82"/>
      <c r="V200" s="82"/>
      <c r="W200" s="82" t="s">
        <v>259</v>
      </c>
    </row>
    <row r="201" spans="1:23">
      <c r="A201" s="82">
        <v>199</v>
      </c>
      <c r="B201" s="82" t="s">
        <v>1210</v>
      </c>
      <c r="C201" s="82">
        <v>199</v>
      </c>
      <c r="D201" s="82">
        <v>933</v>
      </c>
      <c r="E201" s="107">
        <v>161004404</v>
      </c>
      <c r="F201" s="82">
        <v>58</v>
      </c>
      <c r="G201" s="82">
        <v>3364.25</v>
      </c>
      <c r="H201" s="82">
        <v>239.75</v>
      </c>
      <c r="I201" s="82">
        <v>0</v>
      </c>
      <c r="J201" s="82"/>
      <c r="K201" s="82"/>
      <c r="L201" s="82">
        <v>1</v>
      </c>
      <c r="M201" s="82">
        <v>45</v>
      </c>
      <c r="N201" s="82"/>
      <c r="O201" s="82"/>
      <c r="P201" s="82"/>
      <c r="Q201" s="82"/>
      <c r="R201" s="82"/>
      <c r="S201" s="82"/>
      <c r="T201" s="82"/>
      <c r="U201" s="82"/>
      <c r="V201" s="82"/>
      <c r="W201" s="82" t="s">
        <v>259</v>
      </c>
    </row>
    <row r="202" spans="1:23">
      <c r="A202" s="82">
        <v>200</v>
      </c>
      <c r="B202" s="82" t="s">
        <v>1210</v>
      </c>
      <c r="C202" s="82">
        <v>200</v>
      </c>
      <c r="D202" s="82">
        <v>934</v>
      </c>
      <c r="E202" s="109">
        <v>161004405</v>
      </c>
      <c r="F202" s="82">
        <v>57</v>
      </c>
      <c r="G202" s="82">
        <v>3372.87</v>
      </c>
      <c r="H202" s="82">
        <v>242.12</v>
      </c>
      <c r="I202" s="82">
        <v>5.99</v>
      </c>
      <c r="J202" s="82"/>
      <c r="K202" s="82"/>
      <c r="L202" s="82">
        <v>2</v>
      </c>
      <c r="M202" s="82">
        <v>0</v>
      </c>
      <c r="N202" s="82"/>
      <c r="O202" s="82">
        <v>25650</v>
      </c>
      <c r="P202" s="82"/>
      <c r="Q202" s="82"/>
      <c r="R202" s="82"/>
      <c r="S202" s="82"/>
      <c r="T202" s="82"/>
      <c r="U202" s="82">
        <f>O202*5%</f>
        <v>1282.5</v>
      </c>
      <c r="V202" s="82">
        <f>O202+U202</f>
        <v>26932.5</v>
      </c>
      <c r="W202" s="82" t="s">
        <v>257</v>
      </c>
    </row>
    <row r="203" spans="1:23">
      <c r="A203" s="82">
        <v>201</v>
      </c>
      <c r="B203" s="82" t="s">
        <v>1210</v>
      </c>
      <c r="C203" s="82">
        <v>201</v>
      </c>
      <c r="D203" s="82">
        <v>935</v>
      </c>
      <c r="E203" s="107">
        <v>161004406</v>
      </c>
      <c r="F203" s="82">
        <v>59</v>
      </c>
      <c r="G203" s="82">
        <v>3333.41</v>
      </c>
      <c r="H203" s="82">
        <v>400.59</v>
      </c>
      <c r="I203" s="82">
        <v>0</v>
      </c>
      <c r="J203" s="82"/>
      <c r="K203" s="82"/>
      <c r="L203" s="82">
        <v>1</v>
      </c>
      <c r="M203" s="82">
        <v>50</v>
      </c>
      <c r="N203" s="82"/>
      <c r="O203" s="82"/>
      <c r="P203" s="82"/>
      <c r="Q203" s="82"/>
      <c r="R203" s="82"/>
      <c r="S203" s="82"/>
      <c r="T203" s="82"/>
      <c r="U203" s="82"/>
      <c r="V203" s="82"/>
      <c r="W203" s="82" t="s">
        <v>257</v>
      </c>
    </row>
    <row r="204" spans="1:23">
      <c r="A204" s="82">
        <v>202</v>
      </c>
      <c r="B204" s="82" t="s">
        <v>1210</v>
      </c>
      <c r="C204" s="82">
        <v>202</v>
      </c>
      <c r="D204" s="82">
        <v>936</v>
      </c>
      <c r="E204" s="109">
        <v>161004407</v>
      </c>
      <c r="F204" s="82">
        <v>58</v>
      </c>
      <c r="G204" s="82">
        <v>3442.45</v>
      </c>
      <c r="H204" s="82">
        <v>216.92</v>
      </c>
      <c r="I204" s="82">
        <v>2.37</v>
      </c>
      <c r="J204" s="82"/>
      <c r="K204" s="82"/>
      <c r="L204" s="82">
        <v>2</v>
      </c>
      <c r="M204" s="82">
        <v>5</v>
      </c>
      <c r="N204" s="82"/>
      <c r="O204" s="82"/>
      <c r="P204" s="82"/>
      <c r="Q204" s="82"/>
      <c r="R204" s="82"/>
      <c r="S204" s="82"/>
      <c r="T204" s="82"/>
      <c r="U204" s="82"/>
      <c r="V204" s="82"/>
      <c r="W204" s="82" t="s">
        <v>257</v>
      </c>
    </row>
    <row r="205" spans="1:23">
      <c r="A205" s="82">
        <v>203</v>
      </c>
      <c r="B205" s="82" t="s">
        <v>1210</v>
      </c>
      <c r="C205" s="82">
        <v>203</v>
      </c>
      <c r="D205" s="82">
        <v>937</v>
      </c>
      <c r="E205" s="107">
        <v>161004408</v>
      </c>
      <c r="F205" s="82">
        <v>59</v>
      </c>
      <c r="G205" s="82">
        <v>3525.26</v>
      </c>
      <c r="H205" s="82">
        <v>196.72</v>
      </c>
      <c r="I205" s="82">
        <v>1.98</v>
      </c>
      <c r="J205" s="82"/>
      <c r="K205" s="82"/>
      <c r="L205" s="82">
        <v>2</v>
      </c>
      <c r="M205" s="82">
        <v>10</v>
      </c>
      <c r="N205" s="82"/>
      <c r="O205" s="82"/>
      <c r="P205" s="82"/>
      <c r="Q205" s="82"/>
      <c r="R205" s="82"/>
      <c r="S205" s="82"/>
      <c r="T205" s="82"/>
      <c r="U205" s="82"/>
      <c r="V205" s="82"/>
      <c r="W205" s="82" t="s">
        <v>257</v>
      </c>
    </row>
    <row r="206" spans="1:23">
      <c r="A206" s="82">
        <v>204</v>
      </c>
      <c r="B206" s="82" t="s">
        <v>1211</v>
      </c>
      <c r="C206" s="82">
        <v>204</v>
      </c>
      <c r="D206" s="82">
        <v>938</v>
      </c>
      <c r="E206" s="109">
        <v>161004409</v>
      </c>
      <c r="F206" s="82">
        <v>57</v>
      </c>
      <c r="G206" s="82">
        <v>3320.86</v>
      </c>
      <c r="H206" s="82">
        <v>281.14</v>
      </c>
      <c r="I206" s="82">
        <v>0</v>
      </c>
      <c r="J206" s="82"/>
      <c r="K206" s="82"/>
      <c r="L206" s="82">
        <v>2</v>
      </c>
      <c r="M206" s="82">
        <v>10</v>
      </c>
      <c r="N206" s="82"/>
      <c r="O206" s="82"/>
      <c r="P206" s="82"/>
      <c r="Q206" s="82"/>
      <c r="R206" s="82"/>
      <c r="S206" s="82"/>
      <c r="T206" s="82"/>
      <c r="U206" s="82"/>
      <c r="V206" s="82"/>
      <c r="W206" s="82" t="s">
        <v>259</v>
      </c>
    </row>
    <row r="207" spans="1:23">
      <c r="A207" s="82">
        <v>205</v>
      </c>
      <c r="B207" s="82" t="s">
        <v>1211</v>
      </c>
      <c r="C207" s="82">
        <v>205</v>
      </c>
      <c r="D207" s="82">
        <v>939</v>
      </c>
      <c r="E207" s="107">
        <v>141000407</v>
      </c>
      <c r="F207" s="82">
        <v>58</v>
      </c>
      <c r="G207" s="82">
        <v>3353.04</v>
      </c>
      <c r="H207" s="82">
        <v>306.95999999999998</v>
      </c>
      <c r="I207" s="82">
        <v>0</v>
      </c>
      <c r="J207" s="82"/>
      <c r="L207" s="82">
        <v>2</v>
      </c>
      <c r="M207" s="82">
        <v>35</v>
      </c>
      <c r="N207" s="82"/>
      <c r="O207" s="82"/>
      <c r="P207" s="82"/>
      <c r="Q207" s="82"/>
      <c r="R207" s="82"/>
      <c r="S207" s="82"/>
      <c r="T207" s="82"/>
      <c r="U207" s="82"/>
      <c r="V207" s="82"/>
      <c r="W207" s="82" t="s">
        <v>257</v>
      </c>
    </row>
    <row r="208" spans="1:23">
      <c r="A208" s="82">
        <v>206</v>
      </c>
      <c r="B208" s="82" t="s">
        <v>1211</v>
      </c>
      <c r="C208" s="82">
        <v>206</v>
      </c>
      <c r="D208" s="82">
        <v>940</v>
      </c>
      <c r="E208" s="109">
        <v>141000408</v>
      </c>
      <c r="F208" s="82">
        <v>59</v>
      </c>
      <c r="G208" s="82">
        <v>3403.03</v>
      </c>
      <c r="H208" s="82">
        <v>317.97000000000003</v>
      </c>
      <c r="I208" s="82">
        <v>0</v>
      </c>
      <c r="J208" s="82"/>
      <c r="K208" s="82"/>
      <c r="L208" s="82">
        <v>2</v>
      </c>
      <c r="M208" s="82">
        <v>10</v>
      </c>
      <c r="N208" s="82"/>
      <c r="O208" s="82"/>
      <c r="P208" s="82"/>
      <c r="Q208" s="82"/>
      <c r="R208" s="82"/>
      <c r="S208" s="82"/>
      <c r="T208" s="82"/>
      <c r="U208" s="82"/>
      <c r="V208" s="82"/>
      <c r="W208" s="82" t="s">
        <v>257</v>
      </c>
    </row>
    <row r="209" spans="1:23">
      <c r="A209" s="82">
        <v>207</v>
      </c>
      <c r="B209" s="82" t="s">
        <v>1211</v>
      </c>
      <c r="C209" s="82">
        <v>207</v>
      </c>
      <c r="D209" s="82">
        <v>941</v>
      </c>
      <c r="E209" s="107">
        <v>151000128</v>
      </c>
      <c r="F209" s="82">
        <v>58</v>
      </c>
      <c r="G209" s="82">
        <v>3608.5</v>
      </c>
      <c r="H209" s="82">
        <v>390.5</v>
      </c>
      <c r="I209" s="82">
        <v>0</v>
      </c>
      <c r="J209" s="82"/>
      <c r="K209" s="82"/>
      <c r="L209" s="82">
        <v>2</v>
      </c>
      <c r="M209" s="82">
        <v>0</v>
      </c>
      <c r="N209" s="82"/>
      <c r="O209" s="82"/>
      <c r="P209" s="82"/>
      <c r="Q209" s="82"/>
      <c r="R209" s="82"/>
      <c r="S209" s="82"/>
      <c r="T209" s="82"/>
      <c r="U209" s="82"/>
      <c r="V209" s="82"/>
      <c r="W209" s="82" t="s">
        <v>257</v>
      </c>
    </row>
    <row r="210" spans="1:23">
      <c r="A210" s="82">
        <v>208</v>
      </c>
      <c r="B210" s="82" t="s">
        <v>1211</v>
      </c>
      <c r="C210" s="82">
        <v>208</v>
      </c>
      <c r="D210" s="82">
        <v>942</v>
      </c>
      <c r="E210" s="109">
        <v>151000129</v>
      </c>
      <c r="F210" s="82">
        <v>55</v>
      </c>
      <c r="G210" s="82">
        <v>3155.34</v>
      </c>
      <c r="H210" s="82">
        <v>319.66000000000003</v>
      </c>
      <c r="I210" s="82">
        <v>0</v>
      </c>
      <c r="J210" s="82"/>
      <c r="K210" s="82"/>
      <c r="L210" s="82">
        <v>2</v>
      </c>
      <c r="M210" s="82">
        <v>0</v>
      </c>
      <c r="N210" s="82"/>
      <c r="O210" s="82"/>
      <c r="P210" s="82"/>
      <c r="Q210" s="82"/>
      <c r="R210" s="82"/>
      <c r="S210" s="82"/>
      <c r="T210" s="82"/>
      <c r="U210" s="82"/>
      <c r="V210" s="82"/>
      <c r="W210" s="82" t="s">
        <v>259</v>
      </c>
    </row>
    <row r="211" spans="1:23">
      <c r="A211" s="82">
        <v>209</v>
      </c>
      <c r="B211" s="82" t="s">
        <v>1211</v>
      </c>
      <c r="C211" s="82">
        <v>209</v>
      </c>
      <c r="D211" s="82">
        <v>943</v>
      </c>
      <c r="E211" s="107">
        <v>141000409</v>
      </c>
      <c r="F211" s="82">
        <v>57</v>
      </c>
      <c r="G211" s="82">
        <v>3311.66</v>
      </c>
      <c r="H211" s="82">
        <v>282.33999999999997</v>
      </c>
      <c r="I211" s="82">
        <v>0</v>
      </c>
      <c r="J211" s="82"/>
      <c r="K211" s="82"/>
      <c r="L211" s="82">
        <v>2</v>
      </c>
      <c r="M211" s="82">
        <v>20</v>
      </c>
      <c r="N211" s="82"/>
      <c r="O211" s="82"/>
      <c r="P211" s="82"/>
      <c r="Q211" s="82"/>
      <c r="R211" s="82"/>
      <c r="S211" s="82"/>
      <c r="T211" s="82"/>
      <c r="U211" s="82"/>
      <c r="V211" s="82"/>
      <c r="W211" s="82" t="s">
        <v>257</v>
      </c>
    </row>
    <row r="212" spans="1:23">
      <c r="A212" s="82">
        <v>210</v>
      </c>
      <c r="B212" s="82" t="s">
        <v>1211</v>
      </c>
      <c r="C212" s="82">
        <v>210</v>
      </c>
      <c r="D212" s="82">
        <v>944</v>
      </c>
      <c r="E212" s="109">
        <v>161004410</v>
      </c>
      <c r="F212" s="82">
        <v>52</v>
      </c>
      <c r="G212" s="82">
        <v>3180.66</v>
      </c>
      <c r="H212" s="82">
        <v>350.34</v>
      </c>
      <c r="I212" s="82">
        <v>0</v>
      </c>
      <c r="J212" s="82"/>
      <c r="K212" s="82"/>
      <c r="L212" s="82">
        <v>2</v>
      </c>
      <c r="M212" s="82">
        <v>0</v>
      </c>
      <c r="N212" s="82"/>
      <c r="O212" s="82"/>
      <c r="P212" s="82"/>
      <c r="Q212" s="82"/>
      <c r="R212" s="82"/>
      <c r="S212" s="82"/>
      <c r="T212" s="82"/>
      <c r="U212" s="82"/>
      <c r="V212" s="82"/>
      <c r="W212" s="82" t="s">
        <v>257</v>
      </c>
    </row>
    <row r="213" spans="1:23">
      <c r="A213" s="82">
        <v>211</v>
      </c>
      <c r="B213" s="82" t="s">
        <v>1211</v>
      </c>
      <c r="C213" s="82">
        <v>211</v>
      </c>
      <c r="D213" s="82">
        <v>945</v>
      </c>
      <c r="E213" s="107">
        <v>161004411</v>
      </c>
      <c r="F213" s="82">
        <v>56</v>
      </c>
      <c r="G213" s="82">
        <v>3324.07</v>
      </c>
      <c r="H213" s="82">
        <v>221.93</v>
      </c>
      <c r="I213" s="82">
        <v>0</v>
      </c>
      <c r="J213" s="82"/>
      <c r="K213" s="82"/>
      <c r="L213" s="82">
        <v>2</v>
      </c>
      <c r="M213" s="82">
        <v>5</v>
      </c>
      <c r="N213" s="82"/>
      <c r="O213" s="82"/>
      <c r="P213" s="82"/>
      <c r="Q213" s="82"/>
      <c r="R213" s="82"/>
      <c r="S213" s="82"/>
      <c r="T213" s="82"/>
      <c r="U213" s="82"/>
      <c r="V213" s="82"/>
      <c r="W213" s="82" t="s">
        <v>257</v>
      </c>
    </row>
    <row r="214" spans="1:23">
      <c r="A214" s="82">
        <v>212</v>
      </c>
      <c r="B214" s="82" t="s">
        <v>1212</v>
      </c>
      <c r="C214" s="82">
        <v>212</v>
      </c>
      <c r="D214" s="82">
        <v>946</v>
      </c>
      <c r="E214" s="109">
        <v>161004412</v>
      </c>
      <c r="F214" s="82">
        <v>59</v>
      </c>
      <c r="G214" s="82">
        <v>3433.45</v>
      </c>
      <c r="H214" s="82">
        <v>292.94</v>
      </c>
      <c r="I214" s="82">
        <v>0.39</v>
      </c>
      <c r="J214" s="82"/>
      <c r="K214" s="82"/>
      <c r="L214" s="82">
        <v>2</v>
      </c>
      <c r="M214" s="82">
        <v>0</v>
      </c>
      <c r="N214" s="82"/>
      <c r="O214" s="82"/>
      <c r="P214" s="82"/>
      <c r="Q214" s="82"/>
      <c r="R214" s="82"/>
      <c r="S214" s="82"/>
      <c r="T214" s="82"/>
      <c r="U214" s="82"/>
      <c r="V214" s="82"/>
      <c r="W214" s="82" t="s">
        <v>257</v>
      </c>
    </row>
    <row r="215" spans="1:23">
      <c r="A215" s="82">
        <v>213</v>
      </c>
      <c r="B215" s="82" t="s">
        <v>1212</v>
      </c>
      <c r="C215" s="82">
        <v>213</v>
      </c>
      <c r="D215" s="82">
        <v>947</v>
      </c>
      <c r="E215" s="82">
        <v>141000410</v>
      </c>
      <c r="F215" s="82">
        <v>55</v>
      </c>
      <c r="G215" s="82">
        <v>3188.09</v>
      </c>
      <c r="H215" s="82">
        <v>278.91000000000003</v>
      </c>
      <c r="I215" s="82">
        <v>0</v>
      </c>
      <c r="J215" s="82"/>
      <c r="K215" s="82"/>
      <c r="L215" s="82">
        <v>2</v>
      </c>
      <c r="M215" s="82">
        <v>5</v>
      </c>
      <c r="N215" s="82"/>
      <c r="O215" s="82"/>
      <c r="P215" s="82"/>
      <c r="Q215" s="82"/>
      <c r="R215" s="82"/>
      <c r="S215" s="82"/>
      <c r="T215" s="82"/>
      <c r="U215" s="82"/>
      <c r="V215" s="82"/>
      <c r="W215" s="82" t="s">
        <v>259</v>
      </c>
    </row>
    <row r="216" spans="1:23">
      <c r="A216" s="82">
        <v>214</v>
      </c>
      <c r="B216" s="82" t="s">
        <v>1212</v>
      </c>
      <c r="C216" s="82">
        <v>214</v>
      </c>
      <c r="D216" s="82">
        <v>948</v>
      </c>
      <c r="E216" s="82">
        <v>161004413</v>
      </c>
      <c r="F216" s="82">
        <v>58</v>
      </c>
      <c r="G216" s="82">
        <v>3386.85</v>
      </c>
      <c r="H216" s="82">
        <v>282.14999999999998</v>
      </c>
      <c r="I216" s="82">
        <v>0</v>
      </c>
      <c r="J216" s="82"/>
      <c r="K216" s="82"/>
      <c r="L216" s="82">
        <v>1</v>
      </c>
      <c r="M216" s="82">
        <v>50</v>
      </c>
      <c r="N216" s="82"/>
      <c r="O216" s="82"/>
      <c r="P216" s="82"/>
      <c r="Q216" s="82"/>
      <c r="R216" s="82"/>
      <c r="S216" s="82"/>
      <c r="T216" s="82"/>
      <c r="U216" s="82"/>
      <c r="V216" s="82"/>
      <c r="W216" s="82" t="s">
        <v>257</v>
      </c>
    </row>
    <row r="217" spans="1:23">
      <c r="A217" s="82">
        <v>215</v>
      </c>
      <c r="B217" s="82" t="s">
        <v>1212</v>
      </c>
      <c r="C217" s="82">
        <v>215</v>
      </c>
      <c r="D217" s="82">
        <v>949</v>
      </c>
      <c r="E217" s="82">
        <v>161004414</v>
      </c>
      <c r="F217" s="82">
        <v>58</v>
      </c>
      <c r="G217" s="82">
        <v>3401.07</v>
      </c>
      <c r="H217" s="82">
        <v>255.93</v>
      </c>
      <c r="I217" s="82">
        <v>0</v>
      </c>
      <c r="J217" s="82"/>
      <c r="K217" s="82"/>
      <c r="L217" s="82">
        <v>2</v>
      </c>
      <c r="M217" s="82">
        <v>10</v>
      </c>
      <c r="N217" s="82"/>
      <c r="O217" s="82"/>
      <c r="P217" s="82"/>
      <c r="Q217" s="82"/>
      <c r="R217" s="82"/>
      <c r="S217" s="82"/>
      <c r="T217" s="82"/>
      <c r="U217" s="82"/>
      <c r="V217" s="82"/>
      <c r="W217" s="82" t="s">
        <v>259</v>
      </c>
    </row>
    <row r="218" spans="1:23">
      <c r="A218" s="82">
        <v>216</v>
      </c>
      <c r="B218" s="82" t="s">
        <v>1212</v>
      </c>
      <c r="C218" s="82">
        <v>216</v>
      </c>
      <c r="D218" s="82">
        <v>950</v>
      </c>
      <c r="E218" s="82">
        <v>161004415</v>
      </c>
      <c r="F218" s="82">
        <v>56</v>
      </c>
      <c r="G218" s="82">
        <v>3219.66</v>
      </c>
      <c r="H218" s="82">
        <v>313.33999999999997</v>
      </c>
      <c r="I218" s="82">
        <v>0</v>
      </c>
      <c r="J218" s="82"/>
      <c r="K218" s="82"/>
      <c r="L218" s="82">
        <v>1</v>
      </c>
      <c r="M218" s="82">
        <v>50</v>
      </c>
      <c r="N218" s="82"/>
      <c r="O218" s="82"/>
      <c r="P218" s="82"/>
      <c r="Q218" s="82"/>
      <c r="R218" s="82"/>
      <c r="S218" s="82"/>
      <c r="T218" s="82"/>
      <c r="U218" s="82"/>
      <c r="V218" s="82"/>
      <c r="W218" s="82" t="s">
        <v>257</v>
      </c>
    </row>
    <row r="219" spans="1:23">
      <c r="A219" s="82">
        <v>217</v>
      </c>
      <c r="B219" s="82" t="s">
        <v>1212</v>
      </c>
      <c r="C219" s="82">
        <v>217</v>
      </c>
      <c r="D219" s="82">
        <v>951</v>
      </c>
      <c r="E219" s="82">
        <v>141000411</v>
      </c>
      <c r="F219" s="82">
        <v>57</v>
      </c>
      <c r="G219" s="82">
        <v>3337.23</v>
      </c>
      <c r="H219" s="82">
        <v>269.95999999999998</v>
      </c>
      <c r="I219" s="82">
        <v>0.19</v>
      </c>
      <c r="J219" s="82"/>
      <c r="K219" s="82"/>
      <c r="L219" s="82">
        <v>2</v>
      </c>
      <c r="M219" s="82">
        <v>15</v>
      </c>
      <c r="N219" s="82"/>
      <c r="O219" s="82"/>
      <c r="P219" s="82"/>
      <c r="Q219" s="82"/>
      <c r="R219" s="82"/>
      <c r="S219" s="82"/>
      <c r="T219" s="82"/>
      <c r="U219" s="82"/>
      <c r="V219" s="82"/>
      <c r="W219" s="82" t="s">
        <v>257</v>
      </c>
    </row>
    <row r="220" spans="1:23">
      <c r="A220" s="82">
        <v>218</v>
      </c>
      <c r="B220" s="82" t="s">
        <v>1212</v>
      </c>
      <c r="C220" s="82">
        <v>218</v>
      </c>
      <c r="D220" s="82">
        <v>952</v>
      </c>
      <c r="E220" s="82">
        <v>141000412</v>
      </c>
      <c r="F220" s="82">
        <v>57</v>
      </c>
      <c r="G220" s="82">
        <v>3400.66</v>
      </c>
      <c r="H220" s="82">
        <v>203.93</v>
      </c>
      <c r="I220" s="82">
        <v>0.59</v>
      </c>
      <c r="J220" s="82"/>
      <c r="K220" s="82"/>
      <c r="L220" s="82">
        <v>2</v>
      </c>
      <c r="M220" s="82">
        <v>0</v>
      </c>
      <c r="N220" s="82"/>
      <c r="O220" s="82"/>
      <c r="P220" s="82"/>
      <c r="Q220" s="82"/>
      <c r="R220" s="82"/>
      <c r="S220" s="82"/>
      <c r="T220" s="82"/>
      <c r="U220" s="82"/>
      <c r="V220" s="82"/>
      <c r="W220" s="82" t="s">
        <v>257</v>
      </c>
    </row>
    <row r="221" spans="1:23">
      <c r="A221" s="82">
        <v>219</v>
      </c>
      <c r="B221" s="82" t="s">
        <v>1213</v>
      </c>
      <c r="C221" s="82">
        <v>219</v>
      </c>
      <c r="D221" s="82">
        <v>953</v>
      </c>
      <c r="E221" s="82">
        <v>161004416</v>
      </c>
      <c r="F221" s="82">
        <v>57</v>
      </c>
      <c r="G221" s="82">
        <v>3330.86</v>
      </c>
      <c r="H221" s="82">
        <v>267.14</v>
      </c>
      <c r="I221" s="82">
        <v>0</v>
      </c>
      <c r="J221" s="82"/>
      <c r="K221" s="82"/>
      <c r="L221" s="82">
        <v>2</v>
      </c>
      <c r="M221" s="82">
        <v>5</v>
      </c>
      <c r="N221" s="82"/>
      <c r="O221" s="82"/>
      <c r="P221" s="82"/>
      <c r="Q221" s="82"/>
      <c r="R221" s="82"/>
      <c r="S221" s="82"/>
      <c r="T221" s="82"/>
      <c r="U221" s="82"/>
      <c r="V221" s="82"/>
      <c r="W221" s="82" t="s">
        <v>257</v>
      </c>
    </row>
    <row r="222" spans="1:23">
      <c r="A222" s="82">
        <v>220</v>
      </c>
      <c r="B222" s="82" t="s">
        <v>1213</v>
      </c>
      <c r="C222" s="82">
        <v>220</v>
      </c>
      <c r="D222" s="82">
        <v>954</v>
      </c>
      <c r="E222" s="82">
        <v>161004417</v>
      </c>
      <c r="F222" s="82">
        <v>57</v>
      </c>
      <c r="G222" s="82">
        <v>3286.49</v>
      </c>
      <c r="H222" s="82">
        <v>310.51</v>
      </c>
      <c r="I222" s="82">
        <v>0</v>
      </c>
      <c r="J222" s="82"/>
      <c r="K222" s="82"/>
      <c r="L222" s="82">
        <v>1</v>
      </c>
      <c r="M222" s="82">
        <v>30</v>
      </c>
      <c r="N222" s="82"/>
      <c r="O222" s="82"/>
      <c r="P222" s="82"/>
      <c r="Q222" s="82"/>
      <c r="R222" s="82"/>
      <c r="S222" s="82"/>
      <c r="T222" s="82"/>
      <c r="U222" s="82"/>
      <c r="V222" s="82"/>
      <c r="W222" s="82" t="s">
        <v>257</v>
      </c>
    </row>
    <row r="223" spans="1:23">
      <c r="A223" s="82">
        <v>221</v>
      </c>
      <c r="B223" s="82" t="s">
        <v>1213</v>
      </c>
      <c r="C223" s="82">
        <v>221</v>
      </c>
      <c r="D223" s="82">
        <v>955</v>
      </c>
      <c r="E223" s="82">
        <v>161004418</v>
      </c>
      <c r="F223" s="82">
        <v>59</v>
      </c>
      <c r="G223" s="82">
        <v>3435.43</v>
      </c>
      <c r="H223" s="82">
        <v>222.57</v>
      </c>
      <c r="I223" s="82">
        <v>0</v>
      </c>
      <c r="J223" s="82"/>
      <c r="K223" s="82"/>
      <c r="L223" s="82">
        <v>1</v>
      </c>
      <c r="M223" s="82">
        <v>50</v>
      </c>
      <c r="N223" s="82"/>
      <c r="O223" s="82"/>
      <c r="P223" s="82"/>
      <c r="Q223" s="82"/>
      <c r="R223" s="82"/>
      <c r="S223" s="82"/>
      <c r="T223" s="82"/>
      <c r="U223" s="82"/>
      <c r="V223" s="82"/>
      <c r="W223" s="559" t="s">
        <v>259</v>
      </c>
    </row>
    <row r="224" spans="1:23">
      <c r="A224" s="82">
        <v>222</v>
      </c>
      <c r="B224" s="82" t="s">
        <v>1213</v>
      </c>
      <c r="C224" s="82">
        <v>222</v>
      </c>
      <c r="D224" s="82">
        <v>956</v>
      </c>
      <c r="E224" s="82">
        <v>141000413</v>
      </c>
      <c r="F224" s="82">
        <v>59</v>
      </c>
      <c r="G224" s="82">
        <v>3436.44</v>
      </c>
      <c r="H224" s="82">
        <v>287.56</v>
      </c>
      <c r="I224" s="82">
        <v>0</v>
      </c>
      <c r="J224" s="82"/>
      <c r="K224" s="82"/>
      <c r="L224" s="82">
        <v>1</v>
      </c>
      <c r="M224" s="82">
        <v>50</v>
      </c>
      <c r="N224" s="82"/>
      <c r="O224" s="82"/>
      <c r="P224" s="82"/>
      <c r="Q224" s="82"/>
      <c r="R224" s="82"/>
      <c r="S224" s="82"/>
      <c r="T224" s="82"/>
      <c r="U224" s="82"/>
      <c r="V224" s="82"/>
      <c r="W224" s="559" t="s">
        <v>257</v>
      </c>
    </row>
    <row r="225" spans="1:23">
      <c r="A225" s="82">
        <v>223</v>
      </c>
      <c r="B225" s="82" t="s">
        <v>1213</v>
      </c>
      <c r="C225" s="82">
        <v>223</v>
      </c>
      <c r="D225" s="82">
        <v>957</v>
      </c>
      <c r="E225" s="82">
        <v>161004419</v>
      </c>
      <c r="F225" s="82">
        <v>58</v>
      </c>
      <c r="G225" s="82">
        <v>3443.04</v>
      </c>
      <c r="H225" s="82">
        <v>219.53</v>
      </c>
      <c r="I225" s="82">
        <v>2.57</v>
      </c>
      <c r="J225" s="82"/>
      <c r="K225" s="82"/>
      <c r="L225" s="82">
        <v>1</v>
      </c>
      <c r="M225" s="82">
        <v>50</v>
      </c>
      <c r="N225" s="82"/>
      <c r="O225" s="82"/>
      <c r="P225" s="82"/>
      <c r="Q225" s="82"/>
      <c r="R225" s="82"/>
      <c r="S225" s="82"/>
      <c r="T225" s="82"/>
      <c r="U225" s="82"/>
      <c r="V225" s="82"/>
      <c r="W225" s="559" t="s">
        <v>259</v>
      </c>
    </row>
    <row r="226" spans="1:23">
      <c r="A226" s="82">
        <v>224</v>
      </c>
      <c r="B226" s="82" t="s">
        <v>1213</v>
      </c>
      <c r="C226" s="82">
        <v>224</v>
      </c>
      <c r="D226" s="82">
        <v>958</v>
      </c>
      <c r="E226" s="82">
        <v>161004420</v>
      </c>
      <c r="F226" s="82">
        <v>58</v>
      </c>
      <c r="G226" s="82">
        <v>3388.82</v>
      </c>
      <c r="H226" s="82">
        <v>269.97000000000003</v>
      </c>
      <c r="I226" s="82">
        <v>0.79</v>
      </c>
      <c r="J226" s="82"/>
      <c r="K226" s="82"/>
      <c r="L226" s="82">
        <v>2</v>
      </c>
      <c r="M226" s="82">
        <v>10</v>
      </c>
      <c r="N226" s="82"/>
      <c r="O226" s="82"/>
      <c r="P226" s="82"/>
      <c r="Q226" s="82"/>
      <c r="R226" s="82"/>
      <c r="S226" s="82"/>
      <c r="T226" s="82"/>
      <c r="U226" s="82"/>
      <c r="V226" s="82"/>
      <c r="W226" s="559" t="s">
        <v>257</v>
      </c>
    </row>
    <row r="227" spans="1:23">
      <c r="A227" s="82">
        <v>225</v>
      </c>
      <c r="B227" s="82" t="s">
        <v>1214</v>
      </c>
      <c r="C227" s="82">
        <v>225</v>
      </c>
      <c r="D227" s="82">
        <v>959</v>
      </c>
      <c r="E227" s="82">
        <v>161004421</v>
      </c>
      <c r="F227" s="82">
        <v>55</v>
      </c>
      <c r="G227" s="82">
        <v>3188.28</v>
      </c>
      <c r="H227" s="82">
        <v>294.72000000000003</v>
      </c>
      <c r="I227" s="82">
        <v>0</v>
      </c>
      <c r="J227" s="82"/>
      <c r="K227" s="82"/>
      <c r="L227" s="82">
        <v>2</v>
      </c>
      <c r="M227" s="82">
        <v>10</v>
      </c>
      <c r="N227" s="82"/>
      <c r="O227" s="82"/>
      <c r="P227" s="82"/>
      <c r="Q227" s="82"/>
      <c r="R227" s="82"/>
      <c r="S227" s="82"/>
      <c r="T227" s="82"/>
      <c r="U227" s="82"/>
      <c r="V227" s="82"/>
      <c r="W227" s="82" t="s">
        <v>259</v>
      </c>
    </row>
    <row r="228" spans="1:23">
      <c r="A228" s="82">
        <v>226</v>
      </c>
      <c r="B228" s="82" t="s">
        <v>1214</v>
      </c>
      <c r="C228" s="82">
        <v>226</v>
      </c>
      <c r="D228" s="82">
        <v>960</v>
      </c>
      <c r="E228" s="82">
        <v>161004422</v>
      </c>
      <c r="F228" s="82">
        <v>57</v>
      </c>
      <c r="G228" s="82">
        <v>3333.86</v>
      </c>
      <c r="H228" s="82">
        <v>270.94</v>
      </c>
      <c r="I228" s="82">
        <v>2.8</v>
      </c>
      <c r="J228" s="82"/>
      <c r="K228" s="82"/>
      <c r="L228" s="82">
        <v>1</v>
      </c>
      <c r="M228" s="82">
        <v>35</v>
      </c>
      <c r="N228" s="82"/>
      <c r="O228" s="82"/>
      <c r="P228" s="82"/>
      <c r="Q228" s="82"/>
      <c r="R228" s="82"/>
      <c r="S228" s="82"/>
      <c r="T228" s="82"/>
      <c r="U228" s="82"/>
      <c r="V228" s="82"/>
      <c r="W228" s="82" t="s">
        <v>257</v>
      </c>
    </row>
    <row r="229" spans="1:23">
      <c r="A229" s="82">
        <v>227</v>
      </c>
      <c r="B229" s="82" t="s">
        <v>1214</v>
      </c>
      <c r="C229" s="82">
        <v>227</v>
      </c>
      <c r="D229" s="82">
        <v>961</v>
      </c>
      <c r="E229" s="82">
        <v>161004423</v>
      </c>
      <c r="F229" s="82">
        <v>58</v>
      </c>
      <c r="G229" s="82">
        <v>3438.05</v>
      </c>
      <c r="H229" s="82">
        <v>227.94</v>
      </c>
      <c r="I229" s="82">
        <v>1.99</v>
      </c>
      <c r="J229" s="82"/>
      <c r="K229" s="82"/>
      <c r="L229" s="82">
        <v>1</v>
      </c>
      <c r="M229" s="82">
        <v>50</v>
      </c>
      <c r="N229" s="82"/>
      <c r="O229" s="82"/>
      <c r="P229" s="82"/>
      <c r="Q229" s="82"/>
      <c r="R229" s="82"/>
      <c r="S229" s="82"/>
      <c r="T229" s="82"/>
      <c r="U229" s="82"/>
      <c r="V229" s="82"/>
      <c r="W229" s="82" t="s">
        <v>257</v>
      </c>
    </row>
    <row r="230" spans="1:23">
      <c r="A230" s="82">
        <v>228</v>
      </c>
      <c r="B230" s="82" t="s">
        <v>1214</v>
      </c>
      <c r="C230" s="82">
        <v>228</v>
      </c>
      <c r="D230" s="82">
        <v>962</v>
      </c>
      <c r="E230" s="82">
        <v>161004424</v>
      </c>
      <c r="F230" s="82">
        <v>58</v>
      </c>
      <c r="G230" s="82">
        <v>3389.05</v>
      </c>
      <c r="H230" s="82">
        <v>269.95</v>
      </c>
      <c r="I230" s="82">
        <v>0</v>
      </c>
      <c r="J230" s="82"/>
      <c r="K230" s="82"/>
      <c r="L230" s="82">
        <v>1</v>
      </c>
      <c r="M230" s="82">
        <v>45</v>
      </c>
      <c r="N230" s="82"/>
      <c r="O230" s="82"/>
      <c r="P230" s="82"/>
      <c r="Q230" s="82"/>
      <c r="R230" s="82"/>
      <c r="S230" s="82"/>
      <c r="T230" s="82"/>
      <c r="U230" s="82"/>
      <c r="V230" s="82"/>
      <c r="W230" s="82" t="s">
        <v>257</v>
      </c>
    </row>
    <row r="231" spans="1:23">
      <c r="A231" s="82">
        <v>229</v>
      </c>
      <c r="B231" s="82" t="s">
        <v>1214</v>
      </c>
      <c r="C231" s="82">
        <v>229</v>
      </c>
      <c r="D231" s="82">
        <v>963</v>
      </c>
      <c r="E231" s="82">
        <v>161004425</v>
      </c>
      <c r="F231" s="82">
        <v>57</v>
      </c>
      <c r="G231" s="82">
        <v>3190.28</v>
      </c>
      <c r="H231" s="82">
        <v>407.72</v>
      </c>
      <c r="I231" s="82">
        <v>0</v>
      </c>
      <c r="J231" s="82"/>
      <c r="K231" s="82"/>
      <c r="L231" s="82">
        <v>2</v>
      </c>
      <c r="M231" s="82">
        <v>20</v>
      </c>
      <c r="N231" s="82"/>
      <c r="O231" s="82"/>
      <c r="P231" s="82"/>
      <c r="Q231" s="82"/>
      <c r="R231" s="82"/>
      <c r="S231" s="82"/>
      <c r="T231" s="82"/>
      <c r="U231" s="82"/>
      <c r="V231" s="82"/>
      <c r="W231" s="82" t="s">
        <v>259</v>
      </c>
    </row>
    <row r="232" spans="1:23" ht="15.75">
      <c r="A232" s="112"/>
      <c r="B232" s="112"/>
      <c r="C232" s="112"/>
      <c r="D232" s="105"/>
      <c r="E232" s="105"/>
      <c r="F232" s="113">
        <f>SUM(F3:F231)</f>
        <v>13241</v>
      </c>
      <c r="G232" s="561">
        <f>SUM(G3:G231)</f>
        <v>770931.64000000013</v>
      </c>
      <c r="H232" s="99">
        <f>SUM(H3:H231)</f>
        <v>66595.869999999981</v>
      </c>
      <c r="I232" s="113">
        <f>SUM(I3:I231)</f>
        <v>43.469999999999992</v>
      </c>
      <c r="O232" s="113">
        <f>SUM(O3:O231)</f>
        <v>101250</v>
      </c>
      <c r="U232" s="113">
        <f>SUM(U3:U231)</f>
        <v>5062.5</v>
      </c>
      <c r="V232" s="117">
        <f>SUM(V3:V231)</f>
        <v>106312.5</v>
      </c>
      <c r="W232" s="560"/>
    </row>
    <row r="233" spans="1:23">
      <c r="A233" s="118"/>
      <c r="B233" s="118"/>
      <c r="C233" s="112"/>
      <c r="F233" s="112"/>
      <c r="G233" s="112"/>
      <c r="H233" s="112"/>
      <c r="U233" s="112"/>
      <c r="V233" s="112"/>
    </row>
    <row r="234" spans="1:23" ht="18.75">
      <c r="A234" s="2830" t="s">
        <v>1216</v>
      </c>
      <c r="B234" s="2831"/>
      <c r="C234" s="2832"/>
      <c r="D234" s="2833" t="s">
        <v>1220</v>
      </c>
      <c r="E234" s="2834"/>
      <c r="F234" s="2834"/>
      <c r="G234" s="2834"/>
      <c r="H234" s="2834"/>
      <c r="I234" s="2834"/>
      <c r="J234" s="2834"/>
      <c r="K234" s="2834"/>
      <c r="U234" s="112"/>
    </row>
    <row r="235" spans="1:23" ht="18.75">
      <c r="A235" s="2830" t="s">
        <v>1217</v>
      </c>
      <c r="B235" s="2831"/>
      <c r="C235" s="2832"/>
      <c r="D235" s="115" t="s">
        <v>1219</v>
      </c>
      <c r="E235" s="115"/>
      <c r="F235" s="115"/>
      <c r="G235" s="115"/>
      <c r="H235" s="115"/>
      <c r="I235" s="115"/>
      <c r="J235" s="115"/>
      <c r="K235" s="190"/>
      <c r="U235" s="112"/>
    </row>
    <row r="236" spans="1:23" ht="18.75">
      <c r="A236" s="2830" t="s">
        <v>1218</v>
      </c>
      <c r="B236" s="2831"/>
      <c r="C236" s="2832"/>
      <c r="D236" s="115"/>
      <c r="E236" s="115"/>
      <c r="F236" s="115"/>
      <c r="G236" s="115"/>
      <c r="H236" s="115"/>
      <c r="I236" s="115"/>
      <c r="J236" s="115"/>
      <c r="K236" s="190"/>
      <c r="U236" s="112"/>
    </row>
    <row r="237" spans="1:23">
      <c r="U237" s="112"/>
    </row>
    <row r="238" spans="1:23">
      <c r="U238" s="112"/>
    </row>
    <row r="239" spans="1:23">
      <c r="U239" s="112"/>
    </row>
    <row r="240" spans="1:23">
      <c r="U240" s="112"/>
    </row>
    <row r="241" spans="21:21">
      <c r="U241" s="112"/>
    </row>
    <row r="242" spans="21:21">
      <c r="U242" s="112"/>
    </row>
    <row r="243" spans="21:21">
      <c r="U243" s="112"/>
    </row>
  </sheetData>
  <mergeCells count="8">
    <mergeCell ref="A236:C236"/>
    <mergeCell ref="A1:W1"/>
    <mergeCell ref="L2:M2"/>
    <mergeCell ref="X121:AA121"/>
    <mergeCell ref="A234:C234"/>
    <mergeCell ref="A235:C235"/>
    <mergeCell ref="D234:K234"/>
    <mergeCell ref="X103:AE103"/>
  </mergeCells>
  <pageMargins left="0.7" right="0.7" top="0.75" bottom="0.75" header="0.3" footer="0.3"/>
  <pageSetup paperSize="9" orientation="portrait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W247"/>
  <sheetViews>
    <sheetView topLeftCell="A217" workbookViewId="0">
      <selection activeCell="Y15" sqref="Y15"/>
    </sheetView>
  </sheetViews>
  <sheetFormatPr defaultColWidth="9" defaultRowHeight="15"/>
  <cols>
    <col min="1" max="1" width="0.140625" customWidth="1"/>
    <col min="2" max="2" width="16.85546875" customWidth="1"/>
    <col min="3" max="3" width="7.140625" customWidth="1"/>
    <col min="5" max="5" width="9" hidden="1" customWidth="1"/>
    <col min="7" max="7" width="13.85546875" customWidth="1"/>
    <col min="8" max="8" width="11.28515625" customWidth="1"/>
    <col min="9" max="9" width="8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1183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553" t="s">
        <v>2</v>
      </c>
      <c r="C2" s="553" t="s">
        <v>3</v>
      </c>
      <c r="D2" s="553" t="s">
        <v>4</v>
      </c>
      <c r="E2" s="553" t="s">
        <v>5</v>
      </c>
      <c r="F2" s="553" t="s">
        <v>6</v>
      </c>
      <c r="G2" s="553" t="s">
        <v>7</v>
      </c>
      <c r="H2" s="553" t="s">
        <v>8</v>
      </c>
      <c r="I2" s="553" t="s">
        <v>9</v>
      </c>
      <c r="J2" s="553" t="s">
        <v>10</v>
      </c>
      <c r="K2" s="553" t="s">
        <v>11</v>
      </c>
      <c r="L2" s="2809" t="s">
        <v>419</v>
      </c>
      <c r="M2" s="2809"/>
      <c r="N2" s="553" t="s">
        <v>12</v>
      </c>
      <c r="O2" s="553" t="s">
        <v>13</v>
      </c>
      <c r="P2" s="553" t="s">
        <v>14</v>
      </c>
      <c r="Q2" s="553" t="s">
        <v>15</v>
      </c>
      <c r="R2" s="553" t="s">
        <v>16</v>
      </c>
      <c r="S2" s="553" t="s">
        <v>15</v>
      </c>
      <c r="T2" s="553" t="s">
        <v>18</v>
      </c>
      <c r="U2" s="553" t="s">
        <v>19</v>
      </c>
      <c r="V2" s="553" t="s">
        <v>543</v>
      </c>
      <c r="W2" s="61" t="s">
        <v>255</v>
      </c>
    </row>
    <row r="3" spans="1:23">
      <c r="A3" s="5">
        <v>1</v>
      </c>
      <c r="B3" s="18" t="str">
        <f>'JUL''22'!B3</f>
        <v>01.07.22</v>
      </c>
      <c r="C3" s="5">
        <f>'JUL''22'!C3</f>
        <v>1</v>
      </c>
      <c r="D3" s="5">
        <f>'JUL''22'!D3</f>
        <v>735</v>
      </c>
      <c r="E3" s="26"/>
      <c r="F3" s="5">
        <f>'JUL''22'!F3</f>
        <v>59</v>
      </c>
      <c r="G3" s="63">
        <f>'JUL''22'!G3</f>
        <v>3408.45</v>
      </c>
      <c r="H3" s="63">
        <f>'JUL''22'!H3</f>
        <v>320.55</v>
      </c>
      <c r="I3" s="5">
        <f>'JUL''22'!I3</f>
        <v>0</v>
      </c>
      <c r="J3" s="22"/>
      <c r="K3" s="5"/>
      <c r="L3" s="5">
        <f>'JUL''22'!L3</f>
        <v>1</v>
      </c>
      <c r="M3" s="5">
        <f>'JUL''22'!M3</f>
        <v>50</v>
      </c>
      <c r="N3" s="5"/>
      <c r="O3" s="5"/>
      <c r="P3" s="5"/>
      <c r="Q3" s="5"/>
      <c r="R3" s="5"/>
      <c r="S3" s="5"/>
      <c r="T3" s="5"/>
      <c r="U3" s="5"/>
      <c r="V3" s="5">
        <f>'JUL''22'!V3</f>
        <v>0</v>
      </c>
    </row>
    <row r="4" spans="1:23">
      <c r="A4" s="5">
        <v>2</v>
      </c>
      <c r="B4" s="18" t="str">
        <f>'JUL''22'!B4</f>
        <v>01.07.22</v>
      </c>
      <c r="C4" s="5">
        <f>'JUL''22'!C4</f>
        <v>2</v>
      </c>
      <c r="D4" s="5">
        <f>'JUL''22'!D4</f>
        <v>736</v>
      </c>
      <c r="E4" s="26"/>
      <c r="F4" s="5">
        <f>'JUL''22'!F4</f>
        <v>58</v>
      </c>
      <c r="G4" s="63">
        <f>'JUL''22'!G4</f>
        <v>3292.23</v>
      </c>
      <c r="H4" s="63">
        <f>'JUL''22'!H4</f>
        <v>376.77</v>
      </c>
      <c r="I4" s="5">
        <f>'JUL''22'!I4</f>
        <v>0</v>
      </c>
      <c r="J4" s="22"/>
      <c r="K4" s="5"/>
      <c r="L4" s="5">
        <f>'JUL''22'!L4</f>
        <v>1</v>
      </c>
      <c r="M4" s="5">
        <f>'JUL''22'!M4</f>
        <v>45</v>
      </c>
      <c r="N4" s="5"/>
      <c r="O4" s="5"/>
      <c r="P4" s="5"/>
      <c r="Q4" s="5"/>
      <c r="R4" s="5"/>
      <c r="S4" s="5"/>
      <c r="T4" s="5"/>
      <c r="U4" s="5"/>
      <c r="V4" s="5">
        <f>'JUL''22'!V4</f>
        <v>0</v>
      </c>
    </row>
    <row r="5" spans="1:23">
      <c r="A5" s="5">
        <v>3</v>
      </c>
      <c r="B5" s="18" t="str">
        <f>'JUL''22'!B5</f>
        <v>01.07.22</v>
      </c>
      <c r="C5" s="5">
        <f>'JUL''22'!C5</f>
        <v>3</v>
      </c>
      <c r="D5" s="5">
        <f>'JUL''22'!D5</f>
        <v>737</v>
      </c>
      <c r="E5" s="26"/>
      <c r="F5" s="5">
        <f>'JUL''22'!F5</f>
        <v>58</v>
      </c>
      <c r="G5" s="63">
        <f>'JUL''22'!G5</f>
        <v>3294.08</v>
      </c>
      <c r="H5" s="63">
        <f>'JUL''22'!H5</f>
        <v>370.92</v>
      </c>
      <c r="I5" s="5">
        <f>'JUL''22'!I5</f>
        <v>0</v>
      </c>
      <c r="J5" s="22"/>
      <c r="K5" s="5"/>
      <c r="L5" s="5">
        <f>'JUL''22'!L5</f>
        <v>1</v>
      </c>
      <c r="M5" s="5">
        <f>'JUL''22'!M5</f>
        <v>55</v>
      </c>
      <c r="N5" s="5"/>
      <c r="O5" s="5"/>
      <c r="P5" s="5"/>
      <c r="Q5" s="5"/>
      <c r="R5" s="5"/>
      <c r="S5" s="5"/>
      <c r="T5" s="5"/>
      <c r="U5" s="5"/>
      <c r="V5" s="5">
        <f>'JUL''22'!V5</f>
        <v>0</v>
      </c>
    </row>
    <row r="6" spans="1:23">
      <c r="A6" s="5">
        <v>4</v>
      </c>
      <c r="B6" s="18" t="str">
        <f>'JUL''22'!B6</f>
        <v>01.07.22</v>
      </c>
      <c r="C6" s="5">
        <f>'JUL''22'!C6</f>
        <v>4</v>
      </c>
      <c r="D6" s="5">
        <f>'JUL''22'!D6</f>
        <v>738</v>
      </c>
      <c r="E6" s="26"/>
      <c r="F6" s="5">
        <f>'JUL''22'!F6</f>
        <v>58</v>
      </c>
      <c r="G6" s="63">
        <f>'JUL''22'!G6</f>
        <v>3486.6</v>
      </c>
      <c r="H6" s="63">
        <f>'JUL''22'!H6</f>
        <v>515.4</v>
      </c>
      <c r="I6" s="5">
        <f>'JUL''22'!I6</f>
        <v>0</v>
      </c>
      <c r="J6" s="22"/>
      <c r="K6" s="5"/>
      <c r="L6" s="5">
        <f>'JUL''22'!L6</f>
        <v>2</v>
      </c>
      <c r="M6" s="5">
        <f>'JUL''22'!M6</f>
        <v>0</v>
      </c>
      <c r="N6" s="5"/>
      <c r="O6" s="5"/>
      <c r="P6" s="5"/>
      <c r="Q6" s="5"/>
      <c r="R6" s="5"/>
      <c r="S6" s="5"/>
      <c r="T6" s="5"/>
      <c r="U6" s="5"/>
      <c r="V6" s="5">
        <f>'JUL''22'!V6</f>
        <v>0</v>
      </c>
    </row>
    <row r="7" spans="1:23">
      <c r="A7" s="5">
        <v>5</v>
      </c>
      <c r="B7" s="18" t="str">
        <f>'JUL''22'!B7</f>
        <v>01.07.22</v>
      </c>
      <c r="C7" s="5">
        <f>'JUL''22'!C7</f>
        <v>5</v>
      </c>
      <c r="D7" s="5">
        <f>'JUL''22'!D7</f>
        <v>739</v>
      </c>
      <c r="E7" s="26"/>
      <c r="F7" s="5">
        <f>'JUL''22'!F7</f>
        <v>58</v>
      </c>
      <c r="G7" s="63">
        <f>'JUL''22'!G7</f>
        <v>3339.28</v>
      </c>
      <c r="H7" s="63">
        <f>'JUL''22'!H7</f>
        <v>320.72000000000003</v>
      </c>
      <c r="I7" s="5">
        <f>'JUL''22'!I7</f>
        <v>0</v>
      </c>
      <c r="J7" s="22"/>
      <c r="K7" s="5"/>
      <c r="L7" s="5">
        <f>'JUL''22'!L7</f>
        <v>1</v>
      </c>
      <c r="M7" s="5">
        <f>'JUL''22'!M7</f>
        <v>55</v>
      </c>
      <c r="N7" s="5"/>
      <c r="O7" s="5"/>
      <c r="P7" s="5"/>
      <c r="Q7" s="5"/>
      <c r="R7" s="5"/>
      <c r="S7" s="5"/>
      <c r="T7" s="5"/>
      <c r="U7" s="5"/>
      <c r="V7" s="5">
        <f>'JUL''22'!V7</f>
        <v>0</v>
      </c>
    </row>
    <row r="8" spans="1:23">
      <c r="A8" s="5">
        <v>6</v>
      </c>
      <c r="B8" s="18" t="str">
        <f>'JUL''22'!B8</f>
        <v>01.07.22</v>
      </c>
      <c r="C8" s="5">
        <f>'JUL''22'!C8</f>
        <v>6</v>
      </c>
      <c r="D8" s="5">
        <f>'JUL''22'!D8</f>
        <v>740</v>
      </c>
      <c r="E8" s="26"/>
      <c r="F8" s="5">
        <f>'JUL''22'!F8</f>
        <v>59</v>
      </c>
      <c r="G8" s="63">
        <f>'JUL''22'!G8</f>
        <v>3377.81</v>
      </c>
      <c r="H8" s="63">
        <f>'JUL''22'!H8</f>
        <v>392.19</v>
      </c>
      <c r="I8" s="5">
        <f>'JUL''22'!I8</f>
        <v>0</v>
      </c>
      <c r="J8" s="22"/>
      <c r="K8" s="5"/>
      <c r="L8" s="5">
        <f>'JUL''22'!L8</f>
        <v>2</v>
      </c>
      <c r="M8" s="5">
        <f>'JUL''22'!M8</f>
        <v>5</v>
      </c>
      <c r="N8" s="5"/>
      <c r="O8" s="5"/>
      <c r="P8" s="5"/>
      <c r="Q8" s="5"/>
      <c r="R8" s="5"/>
      <c r="S8" s="5"/>
      <c r="T8" s="5"/>
      <c r="U8" s="5"/>
      <c r="V8" s="5">
        <f>'JUL''22'!V8</f>
        <v>0</v>
      </c>
    </row>
    <row r="9" spans="1:23">
      <c r="A9" s="5">
        <v>7</v>
      </c>
      <c r="B9" s="18" t="str">
        <f>'JUL''22'!B9</f>
        <v>01.07.22</v>
      </c>
      <c r="C9" s="5">
        <f>'JUL''22'!C9</f>
        <v>7</v>
      </c>
      <c r="D9" s="5">
        <f>'JUL''22'!D9</f>
        <v>741</v>
      </c>
      <c r="E9" s="26"/>
      <c r="F9" s="5">
        <f>'JUL''22'!F9</f>
        <v>58</v>
      </c>
      <c r="G9" s="63">
        <f>'JUL''22'!G9</f>
        <v>3386.09</v>
      </c>
      <c r="H9" s="63">
        <f>'JUL''22'!H9</f>
        <v>274.60000000000002</v>
      </c>
      <c r="I9" s="5">
        <f>'JUL''22'!I9</f>
        <v>0.19</v>
      </c>
      <c r="J9" s="22"/>
      <c r="K9" s="5"/>
      <c r="L9" s="5">
        <f>'JUL''22'!L9</f>
        <v>1</v>
      </c>
      <c r="M9" s="5">
        <f>'JUL''22'!M9</f>
        <v>45</v>
      </c>
      <c r="N9" s="5"/>
      <c r="O9" s="5"/>
      <c r="P9" s="5"/>
      <c r="Q9" s="5"/>
      <c r="R9" s="5"/>
      <c r="S9" s="5"/>
      <c r="T9" s="5"/>
      <c r="U9" s="5"/>
      <c r="V9" s="5">
        <f>'JUL''22'!V9</f>
        <v>0</v>
      </c>
    </row>
    <row r="10" spans="1:23">
      <c r="A10" s="20"/>
      <c r="B10" s="18" t="str">
        <f>'JUL''22'!B10</f>
        <v>02.07.22</v>
      </c>
      <c r="C10" s="5">
        <f>'JUL''22'!C10</f>
        <v>8</v>
      </c>
      <c r="D10" s="5">
        <f>'JUL''22'!D10</f>
        <v>742</v>
      </c>
      <c r="E10" s="26"/>
      <c r="F10" s="5">
        <f>'JUL''22'!F10</f>
        <v>58</v>
      </c>
      <c r="G10" s="63">
        <f>'JUL''22'!G10</f>
        <v>3308.7</v>
      </c>
      <c r="H10" s="63">
        <f>'JUL''22'!H10</f>
        <v>355.8</v>
      </c>
      <c r="I10" s="5">
        <f>'JUL''22'!I10</f>
        <v>0</v>
      </c>
      <c r="J10" s="22"/>
      <c r="K10" s="5"/>
      <c r="L10" s="5">
        <f>'JUL''22'!L10</f>
        <v>2</v>
      </c>
      <c r="M10" s="5">
        <f>'JUL''22'!M10</f>
        <v>0</v>
      </c>
      <c r="N10" s="5"/>
      <c r="O10" s="5"/>
      <c r="P10" s="5"/>
      <c r="Q10" s="5"/>
      <c r="R10" s="5"/>
      <c r="S10" s="5"/>
      <c r="T10" s="5"/>
      <c r="U10" s="5"/>
      <c r="V10" s="5">
        <f>'JUL''22'!V10</f>
        <v>0</v>
      </c>
    </row>
    <row r="11" spans="1:23">
      <c r="A11" s="20"/>
      <c r="B11" s="18" t="str">
        <f>'JUL''22'!B11</f>
        <v>02.07.22</v>
      </c>
      <c r="C11" s="5">
        <f>'JUL''22'!C11</f>
        <v>9</v>
      </c>
      <c r="D11" s="5">
        <f>'JUL''22'!D11</f>
        <v>743</v>
      </c>
      <c r="E11" s="26"/>
      <c r="F11" s="5">
        <f>'JUL''22'!F11</f>
        <v>59</v>
      </c>
      <c r="G11" s="63">
        <f>'JUL''22'!G11</f>
        <v>3369.44</v>
      </c>
      <c r="H11" s="63">
        <f>'JUL''22'!H11</f>
        <v>350.56</v>
      </c>
      <c r="I11" s="5">
        <f>'JUL''22'!I11</f>
        <v>0</v>
      </c>
      <c r="J11" s="22"/>
      <c r="K11" s="5"/>
      <c r="L11" s="5">
        <f>'JUL''22'!L11</f>
        <v>2</v>
      </c>
      <c r="M11" s="5">
        <f>'JUL''22'!M11</f>
        <v>15</v>
      </c>
      <c r="N11" s="5"/>
      <c r="O11" s="5"/>
      <c r="P11" s="5"/>
      <c r="Q11" s="5"/>
      <c r="R11" s="5"/>
      <c r="S11" s="5"/>
      <c r="T11" s="5"/>
      <c r="U11" s="5"/>
      <c r="V11" s="5">
        <f>'JUL''22'!V11</f>
        <v>0</v>
      </c>
    </row>
    <row r="12" spans="1:23">
      <c r="A12" s="20"/>
      <c r="B12" s="18" t="str">
        <f>'JUL''22'!B12</f>
        <v>02.07.22</v>
      </c>
      <c r="C12" s="5">
        <f>'JUL''22'!C12</f>
        <v>10</v>
      </c>
      <c r="D12" s="5">
        <f>'JUL''22'!D12</f>
        <v>744</v>
      </c>
      <c r="E12" s="26"/>
      <c r="F12" s="5">
        <f>'JUL''22'!F12</f>
        <v>59</v>
      </c>
      <c r="G12" s="63">
        <f>'JUL''22'!G12</f>
        <v>3613.18</v>
      </c>
      <c r="H12" s="63">
        <f>'JUL''22'!H12</f>
        <v>423.82</v>
      </c>
      <c r="I12" s="5">
        <f>'JUL''22'!I12</f>
        <v>0</v>
      </c>
      <c r="J12" s="22"/>
      <c r="K12" s="5"/>
      <c r="L12" s="5">
        <f>'JUL''22'!L12</f>
        <v>2</v>
      </c>
      <c r="M12" s="5">
        <f>'JUL''22'!M12</f>
        <v>5</v>
      </c>
      <c r="N12" s="5"/>
      <c r="O12" s="5"/>
      <c r="P12" s="5"/>
      <c r="Q12" s="5"/>
      <c r="R12" s="5"/>
      <c r="S12" s="5"/>
      <c r="T12" s="5"/>
      <c r="U12" s="5"/>
      <c r="V12" s="5">
        <f>'JUL''22'!V12</f>
        <v>0</v>
      </c>
    </row>
    <row r="13" spans="1:23">
      <c r="A13" s="20"/>
      <c r="B13" s="18" t="str">
        <f>'JUL''22'!B13</f>
        <v>02.07.22</v>
      </c>
      <c r="C13" s="5">
        <f>'JUL''22'!C13</f>
        <v>11</v>
      </c>
      <c r="D13" s="5">
        <f>'JUL''22'!D13</f>
        <v>745</v>
      </c>
      <c r="E13" s="26"/>
      <c r="F13" s="5">
        <f>'JUL''22'!F13</f>
        <v>58</v>
      </c>
      <c r="G13" s="63">
        <f>'JUL''22'!G13</f>
        <v>3329.44</v>
      </c>
      <c r="H13" s="63">
        <f>'JUL''22'!H13</f>
        <v>331.56</v>
      </c>
      <c r="I13" s="5">
        <f>'JUL''22'!I13</f>
        <v>0</v>
      </c>
      <c r="J13" s="22"/>
      <c r="K13" s="5"/>
      <c r="L13" s="5">
        <f>'JUL''22'!L13</f>
        <v>2</v>
      </c>
      <c r="M13" s="5">
        <f>'JUL''22'!M13</f>
        <v>0</v>
      </c>
      <c r="N13" s="5"/>
      <c r="O13" s="5"/>
      <c r="P13" s="5"/>
      <c r="Q13" s="5"/>
      <c r="R13" s="5"/>
      <c r="S13" s="5"/>
      <c r="T13" s="5"/>
      <c r="U13" s="5"/>
      <c r="V13" s="5">
        <f>'JUL''22'!V13</f>
        <v>0</v>
      </c>
    </row>
    <row r="14" spans="1:23">
      <c r="A14" s="20"/>
      <c r="B14" s="18" t="str">
        <f>'JUL''22'!B14</f>
        <v>02.07.22</v>
      </c>
      <c r="C14" s="5">
        <f>'JUL''22'!C14</f>
        <v>12</v>
      </c>
      <c r="D14" s="5">
        <f>'JUL''22'!D14</f>
        <v>746</v>
      </c>
      <c r="E14" s="26"/>
      <c r="F14" s="5">
        <f>'JUL''22'!F14</f>
        <v>58</v>
      </c>
      <c r="G14" s="63">
        <f>'JUL''22'!G14</f>
        <v>3273.47</v>
      </c>
      <c r="H14" s="63">
        <f>'JUL''22'!H14</f>
        <v>389.53</v>
      </c>
      <c r="I14" s="5">
        <f>'JUL''22'!I14</f>
        <v>0</v>
      </c>
      <c r="J14" s="22"/>
      <c r="K14" s="5"/>
      <c r="L14" s="5">
        <f>'JUL''22'!L14</f>
        <v>2</v>
      </c>
      <c r="M14" s="5">
        <f>'JUL''22'!M14</f>
        <v>20</v>
      </c>
      <c r="N14" s="5"/>
      <c r="O14" s="5"/>
      <c r="P14" s="5"/>
      <c r="Q14" s="5"/>
      <c r="R14" s="5"/>
      <c r="S14" s="5"/>
      <c r="T14" s="5"/>
      <c r="U14" s="5"/>
      <c r="V14" s="5">
        <f>'JUL''22'!V14</f>
        <v>0</v>
      </c>
    </row>
    <row r="15" spans="1:23">
      <c r="A15" s="20"/>
      <c r="B15" s="18" t="str">
        <f>'JUL''22'!B15</f>
        <v>02.07.22</v>
      </c>
      <c r="C15" s="5">
        <f>'JUL''22'!C15</f>
        <v>13</v>
      </c>
      <c r="D15" s="5">
        <f>'JUL''22'!D15</f>
        <v>747</v>
      </c>
      <c r="E15" s="26"/>
      <c r="F15" s="5">
        <f>'JUL''22'!F15</f>
        <v>59</v>
      </c>
      <c r="G15" s="63">
        <f>'JUL''22'!G15</f>
        <v>3427.7</v>
      </c>
      <c r="H15" s="63">
        <f>'JUL''22'!H15</f>
        <v>304.3</v>
      </c>
      <c r="I15" s="5">
        <f>'JUL''22'!I15</f>
        <v>0</v>
      </c>
      <c r="J15" s="22"/>
      <c r="K15" s="5"/>
      <c r="L15" s="5">
        <f>'JUL''22'!L15</f>
        <v>2</v>
      </c>
      <c r="M15" s="5">
        <f>'JUL''22'!M15</f>
        <v>20</v>
      </c>
      <c r="N15" s="5"/>
      <c r="O15" s="5"/>
      <c r="P15" s="5"/>
      <c r="Q15" s="5"/>
      <c r="R15" s="5"/>
      <c r="S15" s="5"/>
      <c r="T15" s="5"/>
      <c r="U15" s="5"/>
      <c r="V15" s="5">
        <f>'JUL''22'!V15</f>
        <v>0</v>
      </c>
    </row>
    <row r="16" spans="1:23">
      <c r="A16" s="20"/>
      <c r="B16" s="18" t="str">
        <f>'JUL''22'!B16</f>
        <v>03.07.22</v>
      </c>
      <c r="C16" s="5">
        <f>'JUL''22'!C16</f>
        <v>14</v>
      </c>
      <c r="D16" s="5">
        <f>'JUL''22'!D16</f>
        <v>748</v>
      </c>
      <c r="E16" s="26"/>
      <c r="F16" s="5">
        <f>'JUL''22'!F16</f>
        <v>58</v>
      </c>
      <c r="G16" s="63">
        <f>'JUL''22'!G16</f>
        <v>3349.43</v>
      </c>
      <c r="H16" s="63">
        <f>'JUL''22'!H16</f>
        <v>311.57</v>
      </c>
      <c r="I16" s="5">
        <f>'JUL''22'!I16</f>
        <v>0</v>
      </c>
      <c r="J16" s="22"/>
      <c r="K16" s="5"/>
      <c r="L16" s="5">
        <f>'JUL''22'!L16</f>
        <v>2</v>
      </c>
      <c r="M16" s="5">
        <f>'JUL''22'!M16</f>
        <v>10</v>
      </c>
      <c r="N16" s="5"/>
      <c r="O16" s="5"/>
      <c r="P16" s="5"/>
      <c r="Q16" s="5"/>
      <c r="R16" s="5"/>
      <c r="S16" s="5"/>
      <c r="T16" s="5"/>
      <c r="U16" s="5"/>
      <c r="V16" s="5">
        <f>'JUL''22'!V16</f>
        <v>0</v>
      </c>
    </row>
    <row r="17" spans="1:22">
      <c r="A17" s="20"/>
      <c r="B17" s="18" t="str">
        <f>'JUL''22'!B17</f>
        <v>03.07.22</v>
      </c>
      <c r="C17" s="5">
        <f>'JUL''22'!C17</f>
        <v>15</v>
      </c>
      <c r="D17" s="5">
        <f>'JUL''22'!D17</f>
        <v>749</v>
      </c>
      <c r="E17" s="26"/>
      <c r="F17" s="5">
        <f>'JUL''22'!F17</f>
        <v>59</v>
      </c>
      <c r="G17" s="63">
        <f>'JUL''22'!G17</f>
        <v>3393.87</v>
      </c>
      <c r="H17" s="63">
        <f>'JUL''22'!H17</f>
        <v>332.13</v>
      </c>
      <c r="I17" s="5">
        <f>'JUL''22'!I17</f>
        <v>0</v>
      </c>
      <c r="J17" s="22"/>
      <c r="K17" s="5"/>
      <c r="L17" s="5">
        <f>'JUL''22'!L17</f>
        <v>1</v>
      </c>
      <c r="M17" s="5">
        <f>'JUL''22'!M17</f>
        <v>55</v>
      </c>
      <c r="N17" s="5"/>
      <c r="O17" s="5"/>
      <c r="P17" s="5"/>
      <c r="Q17" s="5"/>
      <c r="R17" s="5"/>
      <c r="S17" s="5"/>
      <c r="T17" s="5"/>
      <c r="U17" s="5"/>
      <c r="V17" s="5">
        <f>'JUL''22'!V17</f>
        <v>0</v>
      </c>
    </row>
    <row r="18" spans="1:22">
      <c r="A18" s="20"/>
      <c r="B18" s="18" t="str">
        <f>'JUL''22'!B18</f>
        <v>03.07.22</v>
      </c>
      <c r="C18" s="5">
        <f>'JUL''22'!C18</f>
        <v>16</v>
      </c>
      <c r="D18" s="5">
        <f>'JUL''22'!D18</f>
        <v>750</v>
      </c>
      <c r="E18" s="26"/>
      <c r="F18" s="5">
        <f>'JUL''22'!F18</f>
        <v>58</v>
      </c>
      <c r="G18" s="63">
        <f>'JUL''22'!G18</f>
        <v>3367.28</v>
      </c>
      <c r="H18" s="63">
        <f>'JUL''22'!H18</f>
        <v>295.72000000000003</v>
      </c>
      <c r="I18" s="5">
        <f>'JUL''22'!I18</f>
        <v>0</v>
      </c>
      <c r="J18" s="22"/>
      <c r="K18" s="5"/>
      <c r="L18" s="5">
        <f>'JUL''22'!L18</f>
        <v>2</v>
      </c>
      <c r="M18" s="5">
        <f>'JUL''22'!M18</f>
        <v>5</v>
      </c>
      <c r="N18" s="5"/>
      <c r="O18" s="5"/>
      <c r="P18" s="5"/>
      <c r="Q18" s="5"/>
      <c r="R18" s="5"/>
      <c r="S18" s="5"/>
      <c r="T18" s="5"/>
      <c r="U18" s="5"/>
      <c r="V18" s="5">
        <f>'JUL''22'!V18</f>
        <v>0</v>
      </c>
    </row>
    <row r="19" spans="1:22">
      <c r="A19" s="20"/>
      <c r="B19" s="18" t="str">
        <f>'JUL''22'!B19</f>
        <v>03.07.22</v>
      </c>
      <c r="C19" s="5">
        <f>'JUL''22'!C19</f>
        <v>17</v>
      </c>
      <c r="D19" s="5">
        <f>'JUL''22'!D19</f>
        <v>751</v>
      </c>
      <c r="E19" s="26"/>
      <c r="F19" s="5">
        <f>'JUL''22'!F19</f>
        <v>59</v>
      </c>
      <c r="G19" s="63">
        <f>'JUL''22'!G19</f>
        <v>3396.84</v>
      </c>
      <c r="H19" s="63">
        <f>'JUL''22'!H19</f>
        <v>330.16</v>
      </c>
      <c r="I19" s="5">
        <f>'JUL''22'!I19</f>
        <v>0</v>
      </c>
      <c r="J19" s="22"/>
      <c r="K19" s="5"/>
      <c r="L19" s="5">
        <f>'JUL''22'!L19</f>
        <v>1</v>
      </c>
      <c r="M19" s="5">
        <f>'JUL''22'!M19</f>
        <v>40</v>
      </c>
      <c r="N19" s="5"/>
      <c r="O19" s="5"/>
      <c r="P19" s="5"/>
      <c r="Q19" s="5"/>
      <c r="R19" s="5"/>
      <c r="S19" s="5"/>
      <c r="T19" s="5"/>
      <c r="U19" s="5"/>
      <c r="V19" s="5">
        <f>'JUL''22'!V19</f>
        <v>0</v>
      </c>
    </row>
    <row r="20" spans="1:22">
      <c r="A20" s="20"/>
      <c r="B20" s="18" t="str">
        <f>'JUL''22'!B20</f>
        <v>03.07.22</v>
      </c>
      <c r="C20" s="5">
        <f>'JUL''22'!C20</f>
        <v>18</v>
      </c>
      <c r="D20" s="5">
        <f>'JUL''22'!D20</f>
        <v>752</v>
      </c>
      <c r="E20" s="26"/>
      <c r="F20" s="5">
        <f>'JUL''22'!F20</f>
        <v>59</v>
      </c>
      <c r="G20" s="63">
        <f>'JUL''22'!G20</f>
        <v>3443.68</v>
      </c>
      <c r="H20" s="63">
        <f>'JUL''22'!H20</f>
        <v>285.32</v>
      </c>
      <c r="I20" s="5">
        <f>'JUL''22'!I20</f>
        <v>0</v>
      </c>
      <c r="J20" s="22"/>
      <c r="K20" s="5"/>
      <c r="L20" s="5">
        <f>'JUL''22'!L20</f>
        <v>2</v>
      </c>
      <c r="M20" s="5">
        <f>'JUL''22'!M20</f>
        <v>10</v>
      </c>
      <c r="N20" s="5"/>
      <c r="O20" s="5"/>
      <c r="P20" s="5"/>
      <c r="Q20" s="5"/>
      <c r="R20" s="5"/>
      <c r="S20" s="5"/>
      <c r="T20" s="5"/>
      <c r="U20" s="5"/>
      <c r="V20" s="5">
        <f>'JUL''22'!V20</f>
        <v>0</v>
      </c>
    </row>
    <row r="21" spans="1:22">
      <c r="A21" s="20"/>
      <c r="B21" s="18" t="str">
        <f>'JUL''22'!B21</f>
        <v>03.07.22</v>
      </c>
      <c r="C21" s="5">
        <f>'JUL''22'!C21</f>
        <v>19</v>
      </c>
      <c r="D21" s="5">
        <f>'JUL''22'!D21</f>
        <v>753</v>
      </c>
      <c r="E21" s="26"/>
      <c r="F21" s="5">
        <f>'JUL''22'!F21</f>
        <v>56</v>
      </c>
      <c r="G21" s="63">
        <f>'JUL''22'!G21</f>
        <v>3210.66</v>
      </c>
      <c r="H21" s="63">
        <f>'JUL''22'!H21</f>
        <v>322.33999999999997</v>
      </c>
      <c r="I21" s="5">
        <f>'JUL''22'!I21</f>
        <v>0</v>
      </c>
      <c r="J21" s="22"/>
      <c r="K21" s="5"/>
      <c r="L21" s="5">
        <f>'JUL''22'!L21</f>
        <v>1</v>
      </c>
      <c r="M21" s="5">
        <f>'JUL''22'!M21</f>
        <v>30</v>
      </c>
      <c r="N21" s="5"/>
      <c r="O21" s="5"/>
      <c r="P21" s="5"/>
      <c r="Q21" s="5"/>
      <c r="R21" s="5"/>
      <c r="S21" s="5"/>
      <c r="T21" s="5"/>
      <c r="U21" s="5"/>
      <c r="V21" s="5">
        <f>'JUL''22'!V21</f>
        <v>0</v>
      </c>
    </row>
    <row r="22" spans="1:22">
      <c r="A22" s="20"/>
      <c r="B22" s="18" t="str">
        <f>'JUL''22'!B22</f>
        <v>03.07.22</v>
      </c>
      <c r="C22" s="5">
        <f>'JUL''22'!C22</f>
        <v>20</v>
      </c>
      <c r="D22" s="5">
        <f>'JUL''22'!D22</f>
        <v>754</v>
      </c>
      <c r="E22" s="26"/>
      <c r="F22" s="5">
        <f>'JUL''22'!F22</f>
        <v>59</v>
      </c>
      <c r="G22" s="63">
        <f>'JUL''22'!G22</f>
        <v>3321.62</v>
      </c>
      <c r="H22" s="63">
        <f>'JUL''22'!H22</f>
        <v>405.38</v>
      </c>
      <c r="I22" s="5">
        <f>'JUL''22'!I22</f>
        <v>0</v>
      </c>
      <c r="J22" s="22"/>
      <c r="K22" s="5"/>
      <c r="L22" s="5">
        <f>'JUL''22'!L22</f>
        <v>2</v>
      </c>
      <c r="M22" s="5">
        <f>'JUL''22'!M22</f>
        <v>30</v>
      </c>
      <c r="N22" s="5"/>
      <c r="O22" s="5"/>
      <c r="P22" s="5"/>
      <c r="Q22" s="5"/>
      <c r="R22" s="5"/>
      <c r="S22" s="5"/>
      <c r="T22" s="5"/>
      <c r="U22" s="5"/>
      <c r="V22" s="5">
        <f>'JUL''22'!V22</f>
        <v>0</v>
      </c>
    </row>
    <row r="23" spans="1:22">
      <c r="A23" s="20"/>
      <c r="B23" s="18" t="str">
        <f>'JUL''22'!B23</f>
        <v>04.07.22</v>
      </c>
      <c r="C23" s="5">
        <f>'JUL''22'!C23</f>
        <v>21</v>
      </c>
      <c r="D23" s="5">
        <f>'JUL''22'!D23</f>
        <v>756</v>
      </c>
      <c r="E23" s="26"/>
      <c r="F23" s="5">
        <f>'JUL''22'!F23</f>
        <v>59</v>
      </c>
      <c r="G23" s="63">
        <f>'JUL''22'!G23</f>
        <v>3409.21</v>
      </c>
      <c r="H23" s="63">
        <f>'JUL''22'!H23</f>
        <v>360.79</v>
      </c>
      <c r="I23" s="5">
        <f>'JUL''22'!I23</f>
        <v>0</v>
      </c>
      <c r="J23" s="22"/>
      <c r="K23" s="5"/>
      <c r="L23" s="5">
        <f>'JUL''22'!L23</f>
        <v>2</v>
      </c>
      <c r="M23" s="5">
        <f>'JUL''22'!M23</f>
        <v>0</v>
      </c>
      <c r="N23" s="5"/>
      <c r="O23" s="5"/>
      <c r="P23" s="5"/>
      <c r="Q23" s="5"/>
      <c r="R23" s="5"/>
      <c r="S23" s="5"/>
      <c r="T23" s="5"/>
      <c r="U23" s="5"/>
      <c r="V23" s="5">
        <f>'JUL''22'!V23</f>
        <v>0</v>
      </c>
    </row>
    <row r="24" spans="1:22">
      <c r="A24" s="20"/>
      <c r="B24" s="18" t="str">
        <f>'JUL''22'!B24</f>
        <v>04.07.22</v>
      </c>
      <c r="C24" s="5">
        <f>'JUL''22'!C24</f>
        <v>22</v>
      </c>
      <c r="D24" s="5">
        <f>'JUL''22'!D24</f>
        <v>755</v>
      </c>
      <c r="E24" s="26"/>
      <c r="F24" s="5">
        <f>'JUL''22'!F24</f>
        <v>56</v>
      </c>
      <c r="G24" s="63">
        <f>'JUL''22'!G24</f>
        <v>3277.27</v>
      </c>
      <c r="H24" s="63">
        <f>'JUL''22'!H24</f>
        <v>254.73</v>
      </c>
      <c r="I24" s="5">
        <f>'JUL''22'!I24</f>
        <v>0</v>
      </c>
      <c r="J24" s="22"/>
      <c r="K24" s="5"/>
      <c r="L24" s="5">
        <f>'JUL''22'!L24</f>
        <v>2</v>
      </c>
      <c r="M24" s="5">
        <f>'JUL''22'!M24</f>
        <v>0</v>
      </c>
      <c r="N24" s="5"/>
      <c r="O24" s="5"/>
      <c r="P24" s="5"/>
      <c r="Q24" s="5"/>
      <c r="R24" s="5"/>
      <c r="S24" s="5"/>
      <c r="T24" s="5"/>
      <c r="U24" s="5"/>
      <c r="V24" s="5">
        <f>'JUL''22'!V24</f>
        <v>0</v>
      </c>
    </row>
    <row r="25" spans="1:22">
      <c r="A25" s="20"/>
      <c r="B25" s="18" t="str">
        <f>'JUL''22'!B25</f>
        <v>04.07.22</v>
      </c>
      <c r="C25" s="5">
        <f>'JUL''22'!C25</f>
        <v>23</v>
      </c>
      <c r="D25" s="5">
        <f>'JUL''22'!D25</f>
        <v>757</v>
      </c>
      <c r="E25" s="26"/>
      <c r="F25" s="5">
        <f>'JUL''22'!F25</f>
        <v>58</v>
      </c>
      <c r="G25" s="63">
        <f>'JUL''22'!G25</f>
        <v>3405.86</v>
      </c>
      <c r="H25" s="63">
        <f>'JUL''22'!H25</f>
        <v>252.14</v>
      </c>
      <c r="I25" s="5">
        <f>'JUL''22'!I25</f>
        <v>0</v>
      </c>
      <c r="J25" s="22"/>
      <c r="K25" s="5"/>
      <c r="L25" s="5">
        <f>'JUL''22'!L25</f>
        <v>1</v>
      </c>
      <c r="M25" s="5">
        <f>'JUL''22'!M25</f>
        <v>55</v>
      </c>
      <c r="N25" s="5"/>
      <c r="O25" s="5"/>
      <c r="P25" s="5"/>
      <c r="Q25" s="5"/>
      <c r="R25" s="5"/>
      <c r="S25" s="5"/>
      <c r="T25" s="5"/>
      <c r="U25" s="5"/>
      <c r="V25" s="5">
        <f>'JUL''22'!V25</f>
        <v>0</v>
      </c>
    </row>
    <row r="26" spans="1:22">
      <c r="A26" s="20"/>
      <c r="B26" s="18" t="str">
        <f>'JUL''22'!B26</f>
        <v>04.07.22</v>
      </c>
      <c r="C26" s="5">
        <f>'JUL''22'!C26</f>
        <v>24</v>
      </c>
      <c r="D26" s="5">
        <f>'JUL''22'!D26</f>
        <v>758</v>
      </c>
      <c r="E26" s="26"/>
      <c r="F26" s="5">
        <f>'JUL''22'!F26</f>
        <v>56</v>
      </c>
      <c r="G26" s="63">
        <f>'JUL''22'!G26</f>
        <v>3209.05</v>
      </c>
      <c r="H26" s="63">
        <f>'JUL''22'!H26</f>
        <v>336.45</v>
      </c>
      <c r="I26" s="5">
        <f>'JUL''22'!I26</f>
        <v>0</v>
      </c>
      <c r="J26" s="22"/>
      <c r="K26" s="5"/>
      <c r="L26" s="5">
        <f>'JUL''22'!L26</f>
        <v>2</v>
      </c>
      <c r="M26" s="5">
        <f>'JUL''22'!M26</f>
        <v>20</v>
      </c>
      <c r="N26" s="5"/>
      <c r="O26" s="5"/>
      <c r="P26" s="5"/>
      <c r="Q26" s="5"/>
      <c r="R26" s="5"/>
      <c r="S26" s="5"/>
      <c r="T26" s="5"/>
      <c r="U26" s="5"/>
      <c r="V26" s="5">
        <f>'JUL''22'!V26</f>
        <v>0</v>
      </c>
    </row>
    <row r="27" spans="1:22">
      <c r="A27" s="20"/>
      <c r="B27" s="18" t="str">
        <f>'JUL''22'!B27</f>
        <v>04.07.22</v>
      </c>
      <c r="C27" s="5">
        <f>'JUL''22'!C27</f>
        <v>25</v>
      </c>
      <c r="D27" s="5">
        <f>'JUL''22'!D27</f>
        <v>759</v>
      </c>
      <c r="E27" s="26"/>
      <c r="F27" s="5">
        <f>'JUL''22'!F27</f>
        <v>59</v>
      </c>
      <c r="G27" s="63">
        <f>'JUL''22'!G27</f>
        <v>3437.1</v>
      </c>
      <c r="H27" s="63">
        <f>'JUL''22'!H27</f>
        <v>294.89999999999998</v>
      </c>
      <c r="I27" s="5">
        <f>'JUL''22'!I27</f>
        <v>0</v>
      </c>
      <c r="J27" s="22"/>
      <c r="K27" s="5"/>
      <c r="L27" s="5">
        <f>'JUL''22'!L27</f>
        <v>2</v>
      </c>
      <c r="M27" s="5">
        <f>'JUL''22'!M27</f>
        <v>20</v>
      </c>
      <c r="N27" s="5"/>
      <c r="O27" s="5"/>
      <c r="P27" s="5"/>
      <c r="Q27" s="5"/>
      <c r="R27" s="5"/>
      <c r="S27" s="5"/>
      <c r="T27" s="5"/>
      <c r="U27" s="5"/>
      <c r="V27" s="5">
        <f>'JUL''22'!V27</f>
        <v>0</v>
      </c>
    </row>
    <row r="28" spans="1:22">
      <c r="A28" s="20"/>
      <c r="B28" s="18" t="str">
        <f>'JUL''22'!B28</f>
        <v>04.07.22</v>
      </c>
      <c r="C28" s="5">
        <f>'JUL''22'!C28</f>
        <v>26</v>
      </c>
      <c r="D28" s="5">
        <f>'JUL''22'!D28</f>
        <v>760</v>
      </c>
      <c r="E28" s="26"/>
      <c r="F28" s="5">
        <f>'JUL''22'!F28</f>
        <v>56</v>
      </c>
      <c r="G28" s="63">
        <f>'JUL''22'!G28</f>
        <v>3176.51</v>
      </c>
      <c r="H28" s="63">
        <f>'JUL''22'!H28</f>
        <v>373.49</v>
      </c>
      <c r="I28" s="5">
        <f>'JUL''22'!I28</f>
        <v>0</v>
      </c>
      <c r="J28" s="22"/>
      <c r="K28" s="5"/>
      <c r="L28" s="5">
        <f>'JUL''22'!L28</f>
        <v>2</v>
      </c>
      <c r="M28" s="5">
        <f>'JUL''22'!M28</f>
        <v>5</v>
      </c>
      <c r="N28" s="5"/>
      <c r="O28" s="5"/>
      <c r="P28" s="5"/>
      <c r="Q28" s="5"/>
      <c r="R28" s="5"/>
      <c r="S28" s="5"/>
      <c r="T28" s="5"/>
      <c r="U28" s="5"/>
      <c r="V28" s="5">
        <f>'JUL''22'!V28</f>
        <v>0</v>
      </c>
    </row>
    <row r="29" spans="1:22">
      <c r="A29" s="20"/>
      <c r="B29" s="18" t="str">
        <f>'JUL''22'!B29</f>
        <v>05.07.22</v>
      </c>
      <c r="C29" s="5">
        <f>'JUL''22'!C29</f>
        <v>27</v>
      </c>
      <c r="D29" s="5">
        <f>'JUL''22'!D29</f>
        <v>761</v>
      </c>
      <c r="E29" s="26"/>
      <c r="F29" s="5">
        <f>'JUL''22'!F29</f>
        <v>56</v>
      </c>
      <c r="G29" s="63">
        <f>'JUL''22'!G29</f>
        <v>3187.87</v>
      </c>
      <c r="H29" s="63">
        <f>'JUL''22'!H29</f>
        <v>343.63</v>
      </c>
      <c r="I29" s="5">
        <f>'JUL''22'!I29</f>
        <v>0</v>
      </c>
      <c r="J29" s="22"/>
      <c r="K29" s="5"/>
      <c r="L29" s="5">
        <f>'JUL''22'!L29</f>
        <v>2</v>
      </c>
      <c r="M29" s="5">
        <f>'JUL''22'!M29</f>
        <v>25</v>
      </c>
      <c r="N29" s="5"/>
      <c r="O29" s="5"/>
      <c r="P29" s="5"/>
      <c r="Q29" s="5"/>
      <c r="R29" s="5"/>
      <c r="S29" s="5"/>
      <c r="T29" s="5"/>
      <c r="U29" s="5"/>
      <c r="V29" s="5">
        <f>'JUL''22'!V29</f>
        <v>0</v>
      </c>
    </row>
    <row r="30" spans="1:22">
      <c r="A30" s="20"/>
      <c r="B30" s="18" t="str">
        <f>'JUL''22'!B30</f>
        <v>05.07.22</v>
      </c>
      <c r="C30" s="5">
        <f>'JUL''22'!C30</f>
        <v>28</v>
      </c>
      <c r="D30" s="5">
        <f>'JUL''22'!D30</f>
        <v>763</v>
      </c>
      <c r="E30" s="26"/>
      <c r="F30" s="5">
        <f>'JUL''22'!F30</f>
        <v>58</v>
      </c>
      <c r="G30" s="63">
        <f>'JUL''22'!G30</f>
        <v>3384.24</v>
      </c>
      <c r="H30" s="63">
        <f>'JUL''22'!H30</f>
        <v>274.76</v>
      </c>
      <c r="I30" s="5">
        <f>'JUL''22'!I30</f>
        <v>0</v>
      </c>
      <c r="J30" s="22"/>
      <c r="K30" s="5"/>
      <c r="L30" s="5">
        <f>'JUL''22'!L30</f>
        <v>2</v>
      </c>
      <c r="M30" s="5">
        <f>'JUL''22'!M30</f>
        <v>0</v>
      </c>
      <c r="N30" s="5"/>
      <c r="O30" s="5"/>
      <c r="P30" s="5"/>
      <c r="Q30" s="5"/>
      <c r="R30" s="5"/>
      <c r="S30" s="5"/>
      <c r="T30" s="5"/>
      <c r="U30" s="5"/>
      <c r="V30" s="5">
        <f>'JUL''22'!V30</f>
        <v>0</v>
      </c>
    </row>
    <row r="31" spans="1:22">
      <c r="A31" s="20"/>
      <c r="B31" s="18" t="str">
        <f>'JUL''22'!B31</f>
        <v>05.07.22</v>
      </c>
      <c r="C31" s="5">
        <f>'JUL''22'!C31</f>
        <v>29</v>
      </c>
      <c r="D31" s="5">
        <f>'JUL''22'!D31</f>
        <v>763</v>
      </c>
      <c r="E31" s="26"/>
      <c r="F31" s="5">
        <f>'JUL''22'!F31</f>
        <v>57</v>
      </c>
      <c r="G31" s="63">
        <f>'JUL''22'!G31</f>
        <v>3291.25</v>
      </c>
      <c r="H31" s="63">
        <f>'JUL''22'!H31</f>
        <v>304.75</v>
      </c>
      <c r="I31" s="5">
        <f>'JUL''22'!I31</f>
        <v>0</v>
      </c>
      <c r="J31" s="22"/>
      <c r="K31" s="5"/>
      <c r="L31" s="5">
        <f>'JUL''22'!L31</f>
        <v>1</v>
      </c>
      <c r="M31" s="5">
        <f>'JUL''22'!M31</f>
        <v>50</v>
      </c>
      <c r="N31" s="5"/>
      <c r="O31" s="5"/>
      <c r="P31" s="5"/>
      <c r="Q31" s="5"/>
      <c r="R31" s="5"/>
      <c r="S31" s="5"/>
      <c r="T31" s="5"/>
      <c r="U31" s="5"/>
      <c r="V31" s="5">
        <f>'JUL''22'!V31</f>
        <v>0</v>
      </c>
    </row>
    <row r="32" spans="1:22">
      <c r="A32" s="20"/>
      <c r="B32" s="18" t="str">
        <f>'JUL''22'!B32</f>
        <v>05.07.22</v>
      </c>
      <c r="C32" s="5">
        <f>'JUL''22'!C32</f>
        <v>30</v>
      </c>
      <c r="D32" s="5">
        <f>'JUL''22'!D32</f>
        <v>764</v>
      </c>
      <c r="E32" s="26"/>
      <c r="F32" s="5">
        <f>'JUL''22'!F32</f>
        <v>58</v>
      </c>
      <c r="G32" s="63">
        <f>'JUL''22'!G32</f>
        <v>3351.07</v>
      </c>
      <c r="H32" s="63">
        <f>'JUL''22'!H32</f>
        <v>311.93</v>
      </c>
      <c r="I32" s="5">
        <f>'JUL''22'!I32</f>
        <v>0</v>
      </c>
      <c r="J32" s="22"/>
      <c r="K32" s="5"/>
      <c r="L32" s="5">
        <f>'JUL''22'!L32</f>
        <v>1</v>
      </c>
      <c r="M32" s="5">
        <f>'JUL''22'!M32</f>
        <v>40</v>
      </c>
      <c r="N32" s="5"/>
      <c r="O32" s="5"/>
      <c r="P32" s="5"/>
      <c r="Q32" s="5"/>
      <c r="R32" s="5"/>
      <c r="S32" s="5"/>
      <c r="T32" s="5"/>
      <c r="U32" s="5"/>
      <c r="V32" s="5">
        <f>'JUL''22'!V32</f>
        <v>0</v>
      </c>
    </row>
    <row r="33" spans="1:22">
      <c r="A33" s="20"/>
      <c r="B33" s="18" t="str">
        <f>'JUL''22'!B33</f>
        <v>05.07.22</v>
      </c>
      <c r="C33" s="5">
        <f>'JUL''22'!C33</f>
        <v>31</v>
      </c>
      <c r="D33" s="5">
        <f>'JUL''22'!D33</f>
        <v>766</v>
      </c>
      <c r="E33" s="26"/>
      <c r="F33" s="5">
        <f>'JUL''22'!F33</f>
        <v>58</v>
      </c>
      <c r="G33" s="63">
        <f>'JUL''22'!G33</f>
        <v>3265.49</v>
      </c>
      <c r="H33" s="63">
        <f>'JUL''22'!H33</f>
        <v>395.01</v>
      </c>
      <c r="I33" s="5">
        <f>'JUL''22'!I33</f>
        <v>0</v>
      </c>
      <c r="J33" s="22"/>
      <c r="K33" s="5"/>
      <c r="L33" s="5">
        <f>'JUL''22'!L33</f>
        <v>2</v>
      </c>
      <c r="M33" s="5">
        <f>'JUL''22'!M33</f>
        <v>5</v>
      </c>
      <c r="N33" s="5"/>
      <c r="O33" s="5"/>
      <c r="P33" s="5"/>
      <c r="Q33" s="5"/>
      <c r="R33" s="5"/>
      <c r="S33" s="5"/>
      <c r="T33" s="5"/>
      <c r="U33" s="5"/>
      <c r="V33" s="5">
        <f>'JUL''22'!V33</f>
        <v>0</v>
      </c>
    </row>
    <row r="34" spans="1:22">
      <c r="A34" s="20"/>
      <c r="B34" s="18" t="str">
        <f>'JUL''22'!B34</f>
        <v>05.07.22</v>
      </c>
      <c r="C34" s="5">
        <f>'JUL''22'!C34</f>
        <v>32</v>
      </c>
      <c r="D34" s="5">
        <f>'JUL''22'!D34</f>
        <v>765</v>
      </c>
      <c r="E34" s="26"/>
      <c r="F34" s="5">
        <f>'JUL''22'!F34</f>
        <v>59</v>
      </c>
      <c r="G34" s="63">
        <f>'JUL''22'!G34</f>
        <v>3458.03</v>
      </c>
      <c r="H34" s="63">
        <f>'JUL''22'!H34</f>
        <v>268.16000000000003</v>
      </c>
      <c r="I34" s="5">
        <f>'JUL''22'!I34</f>
        <v>3.19</v>
      </c>
      <c r="J34" s="22"/>
      <c r="K34" s="5"/>
      <c r="L34" s="5">
        <f>'JUL''22'!L34</f>
        <v>2</v>
      </c>
      <c r="M34" s="5">
        <f>'JUL''22'!M34</f>
        <v>20</v>
      </c>
      <c r="N34" s="5"/>
      <c r="O34" s="5"/>
      <c r="P34" s="5"/>
      <c r="Q34" s="5"/>
      <c r="R34" s="5"/>
      <c r="S34" s="5"/>
      <c r="T34" s="5"/>
      <c r="U34" s="5"/>
      <c r="V34" s="5">
        <f>'JUL''22'!V34</f>
        <v>0</v>
      </c>
    </row>
    <row r="35" spans="1:22">
      <c r="A35" s="20"/>
      <c r="B35" s="18" t="str">
        <f>'JUL''22'!B35</f>
        <v>05.07.22</v>
      </c>
      <c r="C35" s="5">
        <f>'JUL''22'!C35</f>
        <v>33</v>
      </c>
      <c r="D35" s="5">
        <f>'JUL''22'!D35</f>
        <v>767</v>
      </c>
      <c r="E35" s="26"/>
      <c r="F35" s="5">
        <f>'JUL''22'!F35</f>
        <v>57</v>
      </c>
      <c r="G35" s="63">
        <f>'JUL''22'!G35</f>
        <v>3286.29</v>
      </c>
      <c r="H35" s="63">
        <f>'JUL''22'!H35</f>
        <v>310.70999999999998</v>
      </c>
      <c r="I35" s="5">
        <f>'JUL''22'!I35</f>
        <v>0</v>
      </c>
      <c r="J35" s="22"/>
      <c r="K35" s="5"/>
      <c r="L35" s="5">
        <f>'JUL''22'!L35</f>
        <v>2</v>
      </c>
      <c r="M35" s="5">
        <f>'JUL''22'!M35</f>
        <v>5</v>
      </c>
      <c r="N35" s="5"/>
      <c r="O35" s="5"/>
      <c r="P35" s="5"/>
      <c r="Q35" s="5"/>
      <c r="R35" s="5"/>
      <c r="S35" s="5"/>
      <c r="T35" s="5"/>
      <c r="U35" s="5"/>
      <c r="V35" s="5">
        <f>'JUL''22'!V35</f>
        <v>0</v>
      </c>
    </row>
    <row r="36" spans="1:22">
      <c r="A36" s="20"/>
      <c r="B36" s="18" t="str">
        <f>'JUL''22'!B36</f>
        <v>05.07.22</v>
      </c>
      <c r="C36" s="5">
        <f>'JUL''22'!C36</f>
        <v>34</v>
      </c>
      <c r="D36" s="5">
        <f>'JUL''22'!D36</f>
        <v>768</v>
      </c>
      <c r="E36" s="26"/>
      <c r="F36" s="5">
        <f>'JUL''22'!F36</f>
        <v>59</v>
      </c>
      <c r="G36" s="63">
        <f>'JUL''22'!G36</f>
        <v>3401.02</v>
      </c>
      <c r="H36" s="63">
        <f>'JUL''22'!H36</f>
        <v>326.57</v>
      </c>
      <c r="I36" s="5">
        <f>'JUL''22'!I36</f>
        <v>0.59</v>
      </c>
      <c r="J36" s="22"/>
      <c r="K36" s="5"/>
      <c r="L36" s="5">
        <f>'JUL''22'!L36</f>
        <v>2</v>
      </c>
      <c r="M36" s="5">
        <f>'JUL''22'!M36</f>
        <v>0</v>
      </c>
      <c r="N36" s="5"/>
      <c r="O36" s="5"/>
      <c r="P36" s="5"/>
      <c r="Q36" s="5"/>
      <c r="R36" s="5"/>
      <c r="S36" s="5"/>
      <c r="T36" s="5"/>
      <c r="U36" s="5"/>
      <c r="V36" s="5">
        <f>'JUL''22'!V36</f>
        <v>0</v>
      </c>
    </row>
    <row r="37" spans="1:22">
      <c r="A37" s="20"/>
      <c r="B37" s="18" t="str">
        <f>'JUL''22'!B37</f>
        <v>05.07.22</v>
      </c>
      <c r="C37" s="5">
        <f>'JUL''22'!C37</f>
        <v>35</v>
      </c>
      <c r="D37" s="5">
        <f>'JUL''22'!D37</f>
        <v>769</v>
      </c>
      <c r="E37" s="26"/>
      <c r="F37" s="5">
        <f>'JUL''22'!F37</f>
        <v>58</v>
      </c>
      <c r="G37" s="63">
        <f>'JUL''22'!G37</f>
        <v>3360.68</v>
      </c>
      <c r="H37" s="63">
        <f>'JUL''22'!H37</f>
        <v>304.32</v>
      </c>
      <c r="I37" s="5">
        <f>'JUL''22'!I37</f>
        <v>0</v>
      </c>
      <c r="J37" s="22"/>
      <c r="K37" s="5"/>
      <c r="L37" s="5">
        <f>'JUL''22'!L37</f>
        <v>2</v>
      </c>
      <c r="M37" s="5">
        <f>'JUL''22'!M37</f>
        <v>5</v>
      </c>
      <c r="N37" s="5"/>
      <c r="O37" s="5"/>
      <c r="P37" s="5"/>
      <c r="Q37" s="5"/>
      <c r="R37" s="5"/>
      <c r="S37" s="5"/>
      <c r="T37" s="5"/>
      <c r="U37" s="5"/>
      <c r="V37" s="5">
        <f>'JUL''22'!V37</f>
        <v>0</v>
      </c>
    </row>
    <row r="38" spans="1:22">
      <c r="A38" s="20"/>
      <c r="B38" s="18" t="str">
        <f>'JUL''22'!B38</f>
        <v>06.07.22</v>
      </c>
      <c r="C38" s="5">
        <f>'JUL''22'!C38</f>
        <v>36</v>
      </c>
      <c r="D38" s="5">
        <f>'JUL''22'!D38</f>
        <v>771</v>
      </c>
      <c r="E38" s="26"/>
      <c r="F38" s="5">
        <f>'JUL''22'!F38</f>
        <v>58</v>
      </c>
      <c r="G38" s="63">
        <f>'JUL''22'!G38</f>
        <v>3296.83</v>
      </c>
      <c r="H38" s="63">
        <f>'JUL''22'!H38</f>
        <v>363.17</v>
      </c>
      <c r="I38" s="5">
        <f>'JUL''22'!I38</f>
        <v>0</v>
      </c>
      <c r="J38" s="22"/>
      <c r="K38" s="5"/>
      <c r="L38" s="5">
        <f>'JUL''22'!L38</f>
        <v>2</v>
      </c>
      <c r="M38" s="5">
        <f>'JUL''22'!M38</f>
        <v>20</v>
      </c>
      <c r="N38" s="5"/>
      <c r="O38" s="5"/>
      <c r="P38" s="5"/>
      <c r="Q38" s="5"/>
      <c r="R38" s="5"/>
      <c r="S38" s="5"/>
      <c r="T38" s="5"/>
      <c r="U38" s="5"/>
      <c r="V38" s="5">
        <f>'JUL''22'!V38</f>
        <v>0</v>
      </c>
    </row>
    <row r="39" spans="1:22">
      <c r="A39" s="20"/>
      <c r="B39" s="18" t="str">
        <f>'JUL''22'!B39</f>
        <v>06.07.22</v>
      </c>
      <c r="C39" s="5">
        <f>'JUL''22'!C39</f>
        <v>37</v>
      </c>
      <c r="D39" s="5">
        <f>'JUL''22'!D39</f>
        <v>770</v>
      </c>
      <c r="E39" s="26"/>
      <c r="F39" s="5">
        <f>'JUL''22'!F39</f>
        <v>58</v>
      </c>
      <c r="G39" s="63">
        <f>'JUL''22'!G39</f>
        <v>3349.66</v>
      </c>
      <c r="H39" s="63">
        <f>'JUL''22'!H39</f>
        <v>319.33999999999997</v>
      </c>
      <c r="I39" s="5">
        <f>'JUL''22'!I39</f>
        <v>0</v>
      </c>
      <c r="J39" s="22"/>
      <c r="K39" s="5"/>
      <c r="L39" s="5">
        <f>'JUL''22'!L39</f>
        <v>2</v>
      </c>
      <c r="M39" s="5">
        <f>'JUL''22'!M39</f>
        <v>5</v>
      </c>
      <c r="N39" s="5"/>
      <c r="O39" s="5"/>
      <c r="P39" s="5"/>
      <c r="Q39" s="5"/>
      <c r="R39" s="5"/>
      <c r="S39" s="5"/>
      <c r="T39" s="5"/>
      <c r="U39" s="5"/>
      <c r="V39" s="5">
        <f>'JUL''22'!V39</f>
        <v>0</v>
      </c>
    </row>
    <row r="40" spans="1:22">
      <c r="A40" s="20"/>
      <c r="B40" s="18" t="str">
        <f>'JUL''22'!B40</f>
        <v>06.07.22</v>
      </c>
      <c r="C40" s="5">
        <f>'JUL''22'!C40</f>
        <v>38</v>
      </c>
      <c r="D40" s="5">
        <f>'JUL''22'!D40</f>
        <v>772</v>
      </c>
      <c r="E40" s="26"/>
      <c r="F40" s="5">
        <f>'JUL''22'!F40</f>
        <v>58</v>
      </c>
      <c r="G40" s="63">
        <f>'JUL''22'!G40</f>
        <v>3374.63</v>
      </c>
      <c r="H40" s="63">
        <f>'JUL''22'!H40</f>
        <v>286.37</v>
      </c>
      <c r="I40" s="5">
        <f>'JUL''22'!I40</f>
        <v>0</v>
      </c>
      <c r="J40" s="22"/>
      <c r="K40" s="5"/>
      <c r="L40" s="5">
        <f>'JUL''22'!L40</f>
        <v>2</v>
      </c>
      <c r="M40" s="5">
        <f>'JUL''22'!M40</f>
        <v>0</v>
      </c>
      <c r="N40" s="5"/>
      <c r="O40" s="5"/>
      <c r="P40" s="5"/>
      <c r="Q40" s="5"/>
      <c r="R40" s="5"/>
      <c r="S40" s="5"/>
      <c r="T40" s="5"/>
      <c r="U40" s="5"/>
      <c r="V40" s="5">
        <f>'JUL''22'!V40</f>
        <v>0</v>
      </c>
    </row>
    <row r="41" spans="1:22">
      <c r="A41" s="20"/>
      <c r="B41" s="18" t="str">
        <f>'JUL''22'!B41</f>
        <v>06.07.22</v>
      </c>
      <c r="C41" s="5">
        <f>'JUL''22'!C41</f>
        <v>39</v>
      </c>
      <c r="D41" s="5">
        <f>'JUL''22'!D41</f>
        <v>773</v>
      </c>
      <c r="E41" s="26"/>
      <c r="F41" s="5">
        <f>'JUL''22'!F41</f>
        <v>58</v>
      </c>
      <c r="G41" s="63">
        <f>'JUL''22'!G41</f>
        <v>3452.27</v>
      </c>
      <c r="H41" s="63">
        <f>'JUL''22'!H41</f>
        <v>205.92</v>
      </c>
      <c r="I41" s="5">
        <f>'JUL''22'!I41</f>
        <v>0.19</v>
      </c>
      <c r="J41" s="22"/>
      <c r="K41" s="5"/>
      <c r="L41" s="5">
        <f>'JUL''22'!L41</f>
        <v>2</v>
      </c>
      <c r="M41" s="5">
        <f>'JUL''22'!M41</f>
        <v>5</v>
      </c>
      <c r="N41" s="5"/>
      <c r="O41" s="5"/>
      <c r="P41" s="5"/>
      <c r="Q41" s="5"/>
      <c r="R41" s="5"/>
      <c r="S41" s="5"/>
      <c r="T41" s="5"/>
      <c r="U41" s="5"/>
      <c r="V41" s="5">
        <f>'JUL''22'!V41</f>
        <v>0</v>
      </c>
    </row>
    <row r="42" spans="1:22">
      <c r="A42" s="20"/>
      <c r="B42" s="18" t="str">
        <f>'JUL''22'!B42</f>
        <v>06.07.22</v>
      </c>
      <c r="C42" s="5">
        <f>'JUL''22'!C42</f>
        <v>40</v>
      </c>
      <c r="D42" s="5">
        <f>'JUL''22'!D42</f>
        <v>774</v>
      </c>
      <c r="E42" s="26"/>
      <c r="F42" s="5">
        <f>'JUL''22'!F42</f>
        <v>59</v>
      </c>
      <c r="G42" s="63">
        <f>'JUL''22'!G42</f>
        <v>3450.24</v>
      </c>
      <c r="H42" s="63">
        <f>'JUL''22'!H42</f>
        <v>269.76</v>
      </c>
      <c r="I42" s="5">
        <f>'JUL''22'!I42</f>
        <v>0</v>
      </c>
      <c r="J42" s="22"/>
      <c r="K42" s="5"/>
      <c r="L42" s="5">
        <f>'JUL''22'!L42</f>
        <v>2</v>
      </c>
      <c r="M42" s="5">
        <f>'JUL''22'!M42</f>
        <v>0</v>
      </c>
      <c r="N42" s="5"/>
      <c r="O42" s="5"/>
      <c r="P42" s="5"/>
      <c r="Q42" s="5"/>
      <c r="R42" s="5"/>
      <c r="S42" s="5"/>
      <c r="T42" s="5"/>
      <c r="U42" s="5"/>
      <c r="V42" s="5">
        <f>'JUL''22'!V42</f>
        <v>0</v>
      </c>
    </row>
    <row r="43" spans="1:22">
      <c r="A43" s="20"/>
      <c r="B43" s="18" t="str">
        <f>'JUL''22'!B43</f>
        <v>06.07.22</v>
      </c>
      <c r="C43" s="5">
        <f>'JUL''22'!C43</f>
        <v>41</v>
      </c>
      <c r="D43" s="5">
        <f>'JUL''22'!D43</f>
        <v>775</v>
      </c>
      <c r="E43" s="26"/>
      <c r="F43" s="5">
        <f>'JUL''22'!F43</f>
        <v>58</v>
      </c>
      <c r="G43" s="63">
        <f>'JUL''22'!G43</f>
        <v>3400.44</v>
      </c>
      <c r="H43" s="63">
        <f>'JUL''22'!H43</f>
        <v>259.56</v>
      </c>
      <c r="I43" s="5">
        <f>'JUL''22'!I43</f>
        <v>0</v>
      </c>
      <c r="J43" s="22"/>
      <c r="K43" s="5"/>
      <c r="L43" s="5">
        <f>'JUL''22'!L43</f>
        <v>2</v>
      </c>
      <c r="M43" s="5">
        <f>'JUL''22'!M43</f>
        <v>20</v>
      </c>
      <c r="N43" s="5"/>
      <c r="O43" s="5"/>
      <c r="P43" s="5"/>
      <c r="Q43" s="5"/>
      <c r="R43" s="5"/>
      <c r="S43" s="5"/>
      <c r="T43" s="5"/>
      <c r="U43" s="5"/>
      <c r="V43" s="5">
        <f>'JUL''22'!V43</f>
        <v>0</v>
      </c>
    </row>
    <row r="44" spans="1:22">
      <c r="A44" s="20"/>
      <c r="B44" s="18" t="str">
        <f>'JUL''22'!B44</f>
        <v>06.07.22</v>
      </c>
      <c r="C44" s="5">
        <f>'JUL''22'!C44</f>
        <v>42</v>
      </c>
      <c r="D44" s="5">
        <f>'JUL''22'!D44</f>
        <v>776</v>
      </c>
      <c r="E44" s="26"/>
      <c r="F44" s="5">
        <f>'JUL''22'!F44</f>
        <v>57</v>
      </c>
      <c r="G44" s="63">
        <f>'JUL''22'!G44</f>
        <v>3339.46</v>
      </c>
      <c r="H44" s="63">
        <f>'JUL''22'!H44</f>
        <v>262.54000000000002</v>
      </c>
      <c r="I44" s="5">
        <f>'JUL''22'!I44</f>
        <v>0</v>
      </c>
      <c r="J44" s="22"/>
      <c r="K44" s="5"/>
      <c r="L44" s="5">
        <f>'JUL''22'!L44</f>
        <v>2</v>
      </c>
      <c r="M44" s="5">
        <f>'JUL''22'!M44</f>
        <v>10</v>
      </c>
      <c r="N44" s="5"/>
      <c r="O44" s="5"/>
      <c r="P44" s="5"/>
      <c r="Q44" s="5"/>
      <c r="R44" s="5"/>
      <c r="S44" s="5"/>
      <c r="T44" s="5"/>
      <c r="U44" s="5"/>
      <c r="V44" s="5">
        <f>'JUL''22'!V44</f>
        <v>0</v>
      </c>
    </row>
    <row r="45" spans="1:22">
      <c r="A45" s="20"/>
      <c r="B45" s="18" t="str">
        <f>'JUL''22'!B45</f>
        <v>06.07.22</v>
      </c>
      <c r="C45" s="5">
        <f>'JUL''22'!C45</f>
        <v>43</v>
      </c>
      <c r="D45" s="5">
        <f>'JUL''22'!D45</f>
        <v>777</v>
      </c>
      <c r="E45" s="26"/>
      <c r="F45" s="5">
        <f>'JUL''22'!F45</f>
        <v>56</v>
      </c>
      <c r="G45" s="63">
        <f>'JUL''22'!G45</f>
        <v>3260.66</v>
      </c>
      <c r="H45" s="63">
        <f>'JUL''22'!H45</f>
        <v>272.33999999999997</v>
      </c>
      <c r="I45" s="5">
        <f>'JUL''22'!I45</f>
        <v>0</v>
      </c>
      <c r="J45" s="22"/>
      <c r="K45" s="5"/>
      <c r="L45" s="5">
        <f>'JUL''22'!L45</f>
        <v>2</v>
      </c>
      <c r="M45" s="5">
        <f>'JUL''22'!M45</f>
        <v>0</v>
      </c>
      <c r="N45" s="5"/>
      <c r="O45" s="5"/>
      <c r="P45" s="5"/>
      <c r="Q45" s="5"/>
      <c r="R45" s="5"/>
      <c r="S45" s="5"/>
      <c r="T45" s="5"/>
      <c r="U45" s="5"/>
      <c r="V45" s="5">
        <f>'JUL''22'!V45</f>
        <v>0</v>
      </c>
    </row>
    <row r="46" spans="1:22">
      <c r="A46" s="20"/>
      <c r="B46" s="18" t="str">
        <f>'JUL''22'!B46</f>
        <v>06.07.22</v>
      </c>
      <c r="C46" s="5">
        <f>'JUL''22'!C46</f>
        <v>44</v>
      </c>
      <c r="D46" s="5">
        <f>'JUL''22'!D46</f>
        <v>778</v>
      </c>
      <c r="E46" s="26"/>
      <c r="F46" s="5">
        <f>'JUL''22'!F46</f>
        <v>58</v>
      </c>
      <c r="G46" s="63">
        <f>'JUL''22'!G46</f>
        <v>3349.04</v>
      </c>
      <c r="H46" s="63">
        <f>'JUL''22'!H46</f>
        <v>319.95999999999998</v>
      </c>
      <c r="I46" s="5">
        <f>'JUL''22'!I46</f>
        <v>0</v>
      </c>
      <c r="J46" s="22"/>
      <c r="K46" s="5"/>
      <c r="L46" s="5">
        <f>'JUL''22'!L46</f>
        <v>2</v>
      </c>
      <c r="M46" s="5">
        <f>'JUL''22'!M46</f>
        <v>0</v>
      </c>
      <c r="N46" s="5"/>
      <c r="O46" s="5"/>
      <c r="P46" s="5"/>
      <c r="Q46" s="5"/>
      <c r="R46" s="5"/>
      <c r="S46" s="5"/>
      <c r="T46" s="5"/>
      <c r="U46" s="5"/>
      <c r="V46" s="5">
        <f>'JUL''22'!V46</f>
        <v>0</v>
      </c>
    </row>
    <row r="47" spans="1:22">
      <c r="A47" s="20"/>
      <c r="B47" s="18" t="str">
        <f>'JUL''22'!B47</f>
        <v>07.07.22</v>
      </c>
      <c r="C47" s="5">
        <f>'JUL''22'!C47</f>
        <v>45</v>
      </c>
      <c r="D47" s="5">
        <f>'JUL''22'!D47</f>
        <v>779</v>
      </c>
      <c r="E47" s="26"/>
      <c r="F47" s="5">
        <f>'JUL''22'!F47</f>
        <v>59</v>
      </c>
      <c r="G47" s="63">
        <f>'JUL''22'!G47</f>
        <v>3492.42</v>
      </c>
      <c r="H47" s="63">
        <f>'JUL''22'!H47</f>
        <v>234.58</v>
      </c>
      <c r="I47" s="5">
        <f>'JUL''22'!I47</f>
        <v>0</v>
      </c>
      <c r="J47" s="22"/>
      <c r="K47" s="5"/>
      <c r="L47" s="5">
        <f>'JUL''22'!L47</f>
        <v>1</v>
      </c>
      <c r="M47" s="5">
        <f>'JUL''22'!M47</f>
        <v>55</v>
      </c>
      <c r="N47" s="5"/>
      <c r="O47" s="5"/>
      <c r="P47" s="5"/>
      <c r="Q47" s="5"/>
      <c r="R47" s="5"/>
      <c r="S47" s="5"/>
      <c r="T47" s="5"/>
      <c r="U47" s="5"/>
      <c r="V47" s="5">
        <f>'JUL''22'!V47</f>
        <v>0</v>
      </c>
    </row>
    <row r="48" spans="1:22">
      <c r="A48" s="20"/>
      <c r="B48" s="18" t="str">
        <f>'JUL''22'!B48</f>
        <v>07.07.22</v>
      </c>
      <c r="C48" s="5">
        <f>'JUL''22'!C48</f>
        <v>46</v>
      </c>
      <c r="D48" s="5">
        <f>'JUL''22'!D48</f>
        <v>780</v>
      </c>
      <c r="E48" s="26"/>
      <c r="F48" s="5">
        <f>'JUL''22'!F48</f>
        <v>59</v>
      </c>
      <c r="G48" s="63">
        <f>'JUL''22'!G48</f>
        <v>3435.84</v>
      </c>
      <c r="H48" s="63">
        <f>'JUL''22'!H48</f>
        <v>284.16000000000003</v>
      </c>
      <c r="I48" s="5">
        <f>'JUL''22'!I48</f>
        <v>0</v>
      </c>
      <c r="J48" s="22"/>
      <c r="K48" s="5"/>
      <c r="L48" s="5">
        <f>'JUL''22'!L48</f>
        <v>2</v>
      </c>
      <c r="M48" s="5">
        <f>'JUL''22'!M48</f>
        <v>35</v>
      </c>
      <c r="N48" s="5"/>
      <c r="O48" s="5"/>
      <c r="P48" s="5"/>
      <c r="Q48" s="5"/>
      <c r="R48" s="5"/>
      <c r="S48" s="5"/>
      <c r="T48" s="5"/>
      <c r="U48" s="5"/>
      <c r="V48" s="5">
        <f>'JUL''22'!V48</f>
        <v>0</v>
      </c>
    </row>
    <row r="49" spans="1:22">
      <c r="A49" s="20"/>
      <c r="B49" s="18" t="str">
        <f>'JUL''22'!B49</f>
        <v>07.07.22</v>
      </c>
      <c r="C49" s="5">
        <f>'JUL''22'!C49</f>
        <v>47</v>
      </c>
      <c r="D49" s="5">
        <f>'JUL''22'!D49</f>
        <v>781</v>
      </c>
      <c r="E49" s="26"/>
      <c r="F49" s="5">
        <f>'JUL''22'!F49</f>
        <v>58</v>
      </c>
      <c r="G49" s="63">
        <f>'JUL''22'!G49</f>
        <v>3395.48</v>
      </c>
      <c r="H49" s="63">
        <f>'JUL''22'!H49</f>
        <v>264.52</v>
      </c>
      <c r="I49" s="5">
        <f>'JUL''22'!I49</f>
        <v>0</v>
      </c>
      <c r="J49" s="22"/>
      <c r="K49" s="5"/>
      <c r="L49" s="5">
        <f>'JUL''22'!L49</f>
        <v>2</v>
      </c>
      <c r="M49" s="5">
        <f>'JUL''22'!M49</f>
        <v>25</v>
      </c>
      <c r="N49" s="5"/>
      <c r="O49" s="5"/>
      <c r="P49" s="5"/>
      <c r="Q49" s="5"/>
      <c r="R49" s="5"/>
      <c r="S49" s="5"/>
      <c r="T49" s="5"/>
      <c r="U49" s="5"/>
      <c r="V49" s="5">
        <f>'JUL''22'!V49</f>
        <v>0</v>
      </c>
    </row>
    <row r="50" spans="1:22">
      <c r="A50" s="20"/>
      <c r="B50" s="18" t="str">
        <f>'JUL''22'!B50</f>
        <v>07.07.22</v>
      </c>
      <c r="C50" s="5">
        <f>'JUL''22'!C50</f>
        <v>48</v>
      </c>
      <c r="D50" s="5">
        <f>'JUL''22'!D50</f>
        <v>782</v>
      </c>
      <c r="E50" s="26"/>
      <c r="F50" s="5">
        <f>'JUL''22'!F50</f>
        <v>57</v>
      </c>
      <c r="G50" s="63">
        <f>'JUL''22'!G50</f>
        <v>3283.06</v>
      </c>
      <c r="H50" s="63">
        <f>'JUL''22'!H50</f>
        <v>312.44</v>
      </c>
      <c r="I50" s="5">
        <f>'JUL''22'!I50</f>
        <v>0</v>
      </c>
      <c r="J50" s="22"/>
      <c r="K50" s="5"/>
      <c r="L50" s="5">
        <f>'JUL''22'!L50</f>
        <v>2</v>
      </c>
      <c r="M50" s="5">
        <f>'JUL''22'!M50</f>
        <v>0</v>
      </c>
      <c r="N50" s="5"/>
      <c r="O50" s="5"/>
      <c r="P50" s="5"/>
      <c r="Q50" s="5"/>
      <c r="R50" s="5"/>
      <c r="S50" s="5"/>
      <c r="T50" s="5"/>
      <c r="U50" s="5"/>
      <c r="V50" s="5">
        <f>'JUL''22'!V50</f>
        <v>0</v>
      </c>
    </row>
    <row r="51" spans="1:22">
      <c r="A51" s="20"/>
      <c r="B51" s="18" t="str">
        <f>'JUL''22'!B51</f>
        <v>07.07.22</v>
      </c>
      <c r="C51" s="5">
        <f>'JUL''22'!C51</f>
        <v>49</v>
      </c>
      <c r="D51" s="5">
        <f>'JUL''22'!D51</f>
        <v>783</v>
      </c>
      <c r="E51" s="26"/>
      <c r="F51" s="5">
        <f>'JUL''22'!F51</f>
        <v>57</v>
      </c>
      <c r="G51" s="63">
        <f>'JUL''22'!G51</f>
        <v>3308.45</v>
      </c>
      <c r="H51" s="63">
        <f>'JUL''22'!H51</f>
        <v>287.55</v>
      </c>
      <c r="I51" s="5">
        <f>'JUL''22'!I51</f>
        <v>0</v>
      </c>
      <c r="J51" s="22"/>
      <c r="K51" s="5"/>
      <c r="L51" s="5">
        <f>'JUL''22'!L51</f>
        <v>2</v>
      </c>
      <c r="M51" s="5">
        <f>'JUL''22'!M51</f>
        <v>0</v>
      </c>
      <c r="N51" s="5"/>
      <c r="O51" s="5"/>
      <c r="P51" s="5"/>
      <c r="Q51" s="5"/>
      <c r="R51" s="5"/>
      <c r="S51" s="5"/>
      <c r="T51" s="5"/>
      <c r="U51" s="5"/>
      <c r="V51" s="5">
        <f>'JUL''22'!V51</f>
        <v>0</v>
      </c>
    </row>
    <row r="52" spans="1:22">
      <c r="A52" s="20"/>
      <c r="B52" s="18" t="str">
        <f>'JUL''22'!B52</f>
        <v>07.07.22</v>
      </c>
      <c r="C52" s="5">
        <f>'JUL''22'!C52</f>
        <v>50</v>
      </c>
      <c r="D52" s="5">
        <f>'JUL''22'!D52</f>
        <v>784</v>
      </c>
      <c r="E52" s="26"/>
      <c r="F52" s="5">
        <f>'JUL''22'!F52</f>
        <v>59</v>
      </c>
      <c r="G52" s="63">
        <f>'JUL''22'!G52</f>
        <v>3416.24</v>
      </c>
      <c r="H52" s="63">
        <f>'JUL''22'!H52</f>
        <v>310.76</v>
      </c>
      <c r="I52" s="5">
        <f>'JUL''22'!I52</f>
        <v>0</v>
      </c>
      <c r="J52" s="22"/>
      <c r="K52" s="5"/>
      <c r="L52" s="5">
        <f>'JUL''22'!L52</f>
        <v>2</v>
      </c>
      <c r="M52" s="5">
        <f>'JUL''22'!M52</f>
        <v>0</v>
      </c>
      <c r="N52" s="5"/>
      <c r="O52" s="5"/>
      <c r="P52" s="5"/>
      <c r="Q52" s="5"/>
      <c r="R52" s="5"/>
      <c r="S52" s="5"/>
      <c r="T52" s="5"/>
      <c r="U52" s="5"/>
      <c r="V52" s="5">
        <f>'JUL''22'!V52</f>
        <v>0</v>
      </c>
    </row>
    <row r="53" spans="1:22">
      <c r="A53" s="20"/>
      <c r="B53" s="18" t="str">
        <f>'JUL''22'!B53</f>
        <v>07.07.22</v>
      </c>
      <c r="C53" s="5">
        <f>'JUL''22'!C53</f>
        <v>51</v>
      </c>
      <c r="D53" s="5">
        <f>'JUL''22'!D53</f>
        <v>786</v>
      </c>
      <c r="E53" s="26"/>
      <c r="F53" s="5">
        <f>'JUL''22'!F53</f>
        <v>59</v>
      </c>
      <c r="G53" s="63">
        <f>'JUL''22'!G53</f>
        <v>3483.01</v>
      </c>
      <c r="H53" s="63">
        <f>'JUL''22'!H53</f>
        <v>286.99</v>
      </c>
      <c r="I53" s="5">
        <f>'JUL''22'!I53</f>
        <v>0</v>
      </c>
      <c r="J53" s="22"/>
      <c r="K53" s="5"/>
      <c r="L53" s="5">
        <f>'JUL''22'!L53</f>
        <v>2</v>
      </c>
      <c r="M53" s="5">
        <f>'JUL''22'!M53</f>
        <v>20</v>
      </c>
      <c r="N53" s="5"/>
      <c r="O53" s="5"/>
      <c r="P53" s="5"/>
      <c r="Q53" s="5"/>
      <c r="R53" s="5"/>
      <c r="S53" s="5"/>
      <c r="T53" s="5"/>
      <c r="U53" s="5"/>
      <c r="V53" s="5">
        <f>'JUL''22'!V53</f>
        <v>0</v>
      </c>
    </row>
    <row r="54" spans="1:22">
      <c r="A54" s="20"/>
      <c r="B54" s="18" t="str">
        <f>'JUL''22'!B54</f>
        <v>07.07.22</v>
      </c>
      <c r="C54" s="5">
        <f>'JUL''22'!C54</f>
        <v>52</v>
      </c>
      <c r="D54" s="5">
        <f>'JUL''22'!D54</f>
        <v>785</v>
      </c>
      <c r="E54" s="26"/>
      <c r="F54" s="5">
        <f>'JUL''22'!F54</f>
        <v>58</v>
      </c>
      <c r="G54" s="63">
        <f>'JUL''22'!G54</f>
        <v>3415.83</v>
      </c>
      <c r="H54" s="63">
        <f>'JUL''22'!H54</f>
        <v>245.17</v>
      </c>
      <c r="I54" s="5">
        <f>'JUL''22'!I54</f>
        <v>0</v>
      </c>
      <c r="J54" s="22"/>
      <c r="K54" s="5"/>
      <c r="L54" s="5">
        <f>'JUL''22'!L54</f>
        <v>2</v>
      </c>
      <c r="M54" s="5">
        <f>'JUL''22'!M54</f>
        <v>0</v>
      </c>
      <c r="N54" s="5"/>
      <c r="O54" s="5"/>
      <c r="P54" s="5"/>
      <c r="Q54" s="5"/>
      <c r="R54" s="5"/>
      <c r="S54" s="5"/>
      <c r="T54" s="5"/>
      <c r="U54" s="5"/>
      <c r="V54" s="5">
        <f>'JUL''22'!V54</f>
        <v>0</v>
      </c>
    </row>
    <row r="55" spans="1:22">
      <c r="A55" s="20"/>
      <c r="B55" s="18" t="str">
        <f>'JUL''22'!B55</f>
        <v>07.07.22</v>
      </c>
      <c r="C55" s="5">
        <f>'JUL''22'!C55</f>
        <v>53</v>
      </c>
      <c r="D55" s="5">
        <f>'JUL''22'!D55</f>
        <v>787</v>
      </c>
      <c r="E55" s="26"/>
      <c r="F55" s="5">
        <f>'JUL''22'!F55</f>
        <v>56</v>
      </c>
      <c r="G55" s="63">
        <f>'JUL''22'!G55</f>
        <v>3278.1</v>
      </c>
      <c r="H55" s="63">
        <f>'JUL''22'!H55</f>
        <v>260.89999999999998</v>
      </c>
      <c r="I55" s="5">
        <f>'JUL''22'!I55</f>
        <v>0</v>
      </c>
      <c r="J55" s="22"/>
      <c r="K55" s="5"/>
      <c r="L55" s="5">
        <f>'JUL''22'!L55</f>
        <v>2</v>
      </c>
      <c r="M55" s="5">
        <f>'JUL''22'!M55</f>
        <v>0</v>
      </c>
      <c r="N55" s="5"/>
      <c r="O55" s="5"/>
      <c r="P55" s="5"/>
      <c r="Q55" s="5"/>
      <c r="R55" s="5"/>
      <c r="S55" s="5"/>
      <c r="T55" s="5"/>
      <c r="U55" s="5"/>
      <c r="V55" s="5">
        <f>'JUL''22'!V55</f>
        <v>0</v>
      </c>
    </row>
    <row r="56" spans="1:22">
      <c r="A56" s="20"/>
      <c r="B56" s="18" t="str">
        <f>'JUL''22'!B56</f>
        <v>07.07.22</v>
      </c>
      <c r="C56" s="5">
        <f>'JUL''22'!C56</f>
        <v>54</v>
      </c>
      <c r="D56" s="5">
        <f>'JUL''22'!D56</f>
        <v>788</v>
      </c>
      <c r="E56" s="26"/>
      <c r="F56" s="5">
        <f>'JUL''22'!F56</f>
        <v>56</v>
      </c>
      <c r="G56" s="63">
        <f>'JUL''22'!G56</f>
        <v>3245.05</v>
      </c>
      <c r="H56" s="63">
        <f>'JUL''22'!H56</f>
        <v>300.45</v>
      </c>
      <c r="I56" s="5">
        <f>'JUL''22'!I56</f>
        <v>0</v>
      </c>
      <c r="J56" s="22"/>
      <c r="K56" s="5"/>
      <c r="L56" s="5">
        <f>'JUL''22'!L56</f>
        <v>2</v>
      </c>
      <c r="M56" s="5">
        <f>'JUL''22'!M56</f>
        <v>5</v>
      </c>
      <c r="N56" s="5"/>
      <c r="O56" s="5"/>
      <c r="P56" s="5"/>
      <c r="Q56" s="5"/>
      <c r="R56" s="5"/>
      <c r="S56" s="5"/>
      <c r="T56" s="5"/>
      <c r="U56" s="5"/>
      <c r="V56" s="5">
        <f>'JUL''22'!V56</f>
        <v>0</v>
      </c>
    </row>
    <row r="57" spans="1:22">
      <c r="A57" s="20"/>
      <c r="B57" s="18" t="str">
        <f>'JUL''22'!B57</f>
        <v>08.07.22</v>
      </c>
      <c r="C57" s="5">
        <f>'JUL''22'!C57</f>
        <v>55</v>
      </c>
      <c r="D57" s="5">
        <f>'JUL''22'!D57</f>
        <v>789</v>
      </c>
      <c r="E57" s="26"/>
      <c r="F57" s="5">
        <f>'JUL''22'!F57</f>
        <v>59</v>
      </c>
      <c r="G57" s="63">
        <f>'JUL''22'!G57</f>
        <v>3414.5</v>
      </c>
      <c r="H57" s="63">
        <f>'JUL''22'!H57</f>
        <v>314.5</v>
      </c>
      <c r="I57" s="5">
        <f>'JUL''22'!I57</f>
        <v>0</v>
      </c>
      <c r="J57" s="22"/>
      <c r="K57" s="5"/>
      <c r="L57" s="5">
        <f>'JUL''22'!L57</f>
        <v>2</v>
      </c>
      <c r="M57" s="5">
        <f>'JUL''22'!M57</f>
        <v>55</v>
      </c>
      <c r="N57" s="5"/>
      <c r="O57" s="5"/>
      <c r="P57" s="5"/>
      <c r="Q57" s="5"/>
      <c r="R57" s="5"/>
      <c r="S57" s="5"/>
      <c r="T57" s="5"/>
      <c r="U57" s="5"/>
      <c r="V57" s="5">
        <f>'JUL''22'!V57</f>
        <v>0</v>
      </c>
    </row>
    <row r="58" spans="1:22">
      <c r="A58" s="20"/>
      <c r="B58" s="18" t="str">
        <f>'JUL''22'!B58</f>
        <v>08.07.22</v>
      </c>
      <c r="C58" s="5">
        <f>'JUL''22'!C58</f>
        <v>56</v>
      </c>
      <c r="D58" s="5">
        <f>'JUL''22'!D58</f>
        <v>791</v>
      </c>
      <c r="E58" s="26"/>
      <c r="F58" s="5">
        <f>'JUL''22'!F58</f>
        <v>59</v>
      </c>
      <c r="G58" s="63">
        <f>'JUL''22'!G58</f>
        <v>3447.5</v>
      </c>
      <c r="H58" s="63">
        <f>'JUL''22'!H58</f>
        <v>284.5</v>
      </c>
      <c r="I58" s="5">
        <f>'JUL''22'!I58</f>
        <v>0</v>
      </c>
      <c r="J58" s="22"/>
      <c r="K58" s="5"/>
      <c r="L58" s="5">
        <f>'JUL''22'!L58</f>
        <v>2</v>
      </c>
      <c r="M58" s="5">
        <f>'JUL''22'!M58</f>
        <v>45</v>
      </c>
      <c r="N58" s="5"/>
      <c r="O58" s="5"/>
      <c r="P58" s="5"/>
      <c r="Q58" s="5"/>
      <c r="R58" s="5"/>
      <c r="S58" s="5"/>
      <c r="T58" s="5"/>
      <c r="U58" s="5"/>
      <c r="V58" s="5">
        <f>'JUL''22'!V58</f>
        <v>0</v>
      </c>
    </row>
    <row r="59" spans="1:22">
      <c r="A59" s="20"/>
      <c r="B59" s="18" t="str">
        <f>'JUL''22'!B59</f>
        <v>08.07.22</v>
      </c>
      <c r="C59" s="5">
        <f>'JUL''22'!C59</f>
        <v>57</v>
      </c>
      <c r="D59" s="5">
        <f>'JUL''22'!D59</f>
        <v>790</v>
      </c>
      <c r="E59" s="26"/>
      <c r="F59" s="5">
        <f>'JUL''22'!F59</f>
        <v>59</v>
      </c>
      <c r="G59" s="63">
        <f>'JUL''22'!G59</f>
        <v>3428.87</v>
      </c>
      <c r="H59" s="63">
        <f>'JUL''22'!H59</f>
        <v>297.13</v>
      </c>
      <c r="I59" s="5">
        <f>'JUL''22'!I59</f>
        <v>0</v>
      </c>
      <c r="J59" s="22"/>
      <c r="K59" s="5"/>
      <c r="L59" s="5">
        <f>'JUL''22'!L59</f>
        <v>2</v>
      </c>
      <c r="M59" s="5">
        <f>'JUL''22'!M59</f>
        <v>25</v>
      </c>
      <c r="N59" s="5"/>
      <c r="O59" s="5"/>
      <c r="P59" s="5"/>
      <c r="Q59" s="5"/>
      <c r="R59" s="5"/>
      <c r="S59" s="5"/>
      <c r="T59" s="5"/>
      <c r="U59" s="5"/>
      <c r="V59" s="5">
        <f>'JUL''22'!V59</f>
        <v>0</v>
      </c>
    </row>
    <row r="60" spans="1:22">
      <c r="A60" s="20"/>
      <c r="B60" s="18" t="str">
        <f>'JUL''22'!B60</f>
        <v>08.07.22</v>
      </c>
      <c r="C60" s="5">
        <f>'JUL''22'!C60</f>
        <v>58</v>
      </c>
      <c r="D60" s="5">
        <f>'JUL''22'!D60</f>
        <v>792</v>
      </c>
      <c r="E60" s="26"/>
      <c r="F60" s="5">
        <f>'JUL''22'!F60</f>
        <v>59</v>
      </c>
      <c r="G60" s="63">
        <f>'JUL''22'!G60</f>
        <v>3420.24</v>
      </c>
      <c r="H60" s="63">
        <f>'JUL''22'!H60</f>
        <v>299.76</v>
      </c>
      <c r="I60" s="5">
        <f>'JUL''22'!I60</f>
        <v>0</v>
      </c>
      <c r="J60" s="22"/>
      <c r="K60" s="5"/>
      <c r="L60" s="5">
        <f>'JUL''22'!L60</f>
        <v>1</v>
      </c>
      <c r="M60" s="5">
        <f>'JUL''22'!M60</f>
        <v>30</v>
      </c>
      <c r="N60" s="5"/>
      <c r="O60" s="5"/>
      <c r="P60" s="5"/>
      <c r="Q60" s="5"/>
      <c r="R60" s="5"/>
      <c r="S60" s="5"/>
      <c r="T60" s="5"/>
      <c r="U60" s="5"/>
      <c r="V60" s="5">
        <f>'JUL''22'!V60</f>
        <v>0</v>
      </c>
    </row>
    <row r="61" spans="1:22">
      <c r="A61" s="20"/>
      <c r="B61" s="18" t="str">
        <f>'JUL''22'!B61</f>
        <v>08.07.22</v>
      </c>
      <c r="C61" s="5">
        <f>'JUL''22'!C61</f>
        <v>59</v>
      </c>
      <c r="D61" s="5">
        <f>'JUL''22'!D61</f>
        <v>793</v>
      </c>
      <c r="E61" s="26"/>
      <c r="F61" s="5">
        <f>'JUL''22'!F61</f>
        <v>58</v>
      </c>
      <c r="G61" s="63">
        <f>'JUL''22'!G61</f>
        <v>3419.47</v>
      </c>
      <c r="H61" s="63">
        <f>'JUL''22'!H61</f>
        <v>238.53</v>
      </c>
      <c r="I61" s="5">
        <f>'JUL''22'!I61</f>
        <v>0</v>
      </c>
      <c r="J61" s="22"/>
      <c r="K61" s="5"/>
      <c r="L61" s="5">
        <f>'JUL''22'!L61</f>
        <v>1</v>
      </c>
      <c r="M61" s="5">
        <f>'JUL''22'!M61</f>
        <v>40</v>
      </c>
      <c r="N61" s="5"/>
      <c r="O61" s="5"/>
      <c r="P61" s="5"/>
      <c r="Q61" s="5"/>
      <c r="R61" s="5"/>
      <c r="S61" s="5"/>
      <c r="T61" s="5"/>
      <c r="U61" s="5"/>
      <c r="V61" s="5">
        <f>'JUL''22'!V61</f>
        <v>0</v>
      </c>
    </row>
    <row r="62" spans="1:22">
      <c r="A62" s="20"/>
      <c r="B62" s="18" t="str">
        <f>'JUL''22'!B62</f>
        <v>08.07.22</v>
      </c>
      <c r="C62" s="5">
        <f>'JUL''22'!C62</f>
        <v>60</v>
      </c>
      <c r="D62" s="5">
        <f>'JUL''22'!D62</f>
        <v>794</v>
      </c>
      <c r="E62" s="26"/>
      <c r="F62" s="5">
        <f>'JUL''22'!F62</f>
        <v>58</v>
      </c>
      <c r="G62" s="63">
        <f>'JUL''22'!G62</f>
        <v>3412.64</v>
      </c>
      <c r="H62" s="63">
        <f>'JUL''22'!H62</f>
        <v>247.36</v>
      </c>
      <c r="I62" s="5">
        <f>'JUL''22'!I62</f>
        <v>0</v>
      </c>
      <c r="J62" s="22"/>
      <c r="K62" s="5"/>
      <c r="L62" s="5">
        <f>'JUL''22'!L62</f>
        <v>2</v>
      </c>
      <c r="M62" s="5">
        <f>'JUL''22'!M62</f>
        <v>25</v>
      </c>
      <c r="N62" s="5"/>
      <c r="O62" s="5"/>
      <c r="P62" s="5"/>
      <c r="Q62" s="5"/>
      <c r="R62" s="5"/>
      <c r="S62" s="5"/>
      <c r="T62" s="5"/>
      <c r="U62" s="5"/>
      <c r="V62" s="5">
        <f>'JUL''22'!V62</f>
        <v>0</v>
      </c>
    </row>
    <row r="63" spans="1:22">
      <c r="A63" s="20"/>
      <c r="B63" s="18" t="str">
        <f>'JUL''22'!B63</f>
        <v>08.07.22</v>
      </c>
      <c r="C63" s="5">
        <f>'JUL''22'!C63</f>
        <v>61</v>
      </c>
      <c r="D63" s="5">
        <f>'JUL''22'!D63</f>
        <v>795</v>
      </c>
      <c r="E63" s="26"/>
      <c r="F63" s="5">
        <f>'JUL''22'!F63</f>
        <v>59</v>
      </c>
      <c r="G63" s="63">
        <f>'JUL''22'!G63</f>
        <v>3486.42</v>
      </c>
      <c r="H63" s="63">
        <f>'JUL''22'!H63</f>
        <v>240.58</v>
      </c>
      <c r="I63" s="5">
        <f>'JUL''22'!I63</f>
        <v>0</v>
      </c>
      <c r="J63" s="22"/>
      <c r="K63" s="5"/>
      <c r="L63" s="5">
        <f>'JUL''22'!L63</f>
        <v>1</v>
      </c>
      <c r="M63" s="5">
        <f>'JUL''22'!M63</f>
        <v>55</v>
      </c>
      <c r="N63" s="5"/>
      <c r="O63" s="5"/>
      <c r="P63" s="5"/>
      <c r="Q63" s="5"/>
      <c r="R63" s="5"/>
      <c r="S63" s="5"/>
      <c r="T63" s="5"/>
      <c r="U63" s="5"/>
      <c r="V63" s="5">
        <f>'JUL''22'!V63</f>
        <v>0</v>
      </c>
    </row>
    <row r="64" spans="1:22">
      <c r="A64" s="20"/>
      <c r="B64" s="18" t="str">
        <f>'JUL''22'!B64</f>
        <v>08.07.22</v>
      </c>
      <c r="C64" s="5">
        <f>'JUL''22'!C64</f>
        <v>62</v>
      </c>
      <c r="D64" s="5">
        <f>'JUL''22'!D64</f>
        <v>796</v>
      </c>
      <c r="E64" s="26"/>
      <c r="F64" s="5">
        <f>'JUL''22'!F64</f>
        <v>58</v>
      </c>
      <c r="G64" s="63">
        <f>'JUL''22'!G64</f>
        <v>3337.28</v>
      </c>
      <c r="H64" s="63">
        <f>'JUL''22'!H64</f>
        <v>322.72000000000003</v>
      </c>
      <c r="I64" s="5">
        <f>'JUL''22'!I64</f>
        <v>0</v>
      </c>
      <c r="J64" s="22"/>
      <c r="K64" s="5"/>
      <c r="L64" s="5">
        <f>'JUL''22'!L64</f>
        <v>2</v>
      </c>
      <c r="M64" s="5">
        <f>'JUL''22'!M64</f>
        <v>15</v>
      </c>
      <c r="N64" s="5"/>
      <c r="O64" s="5"/>
      <c r="P64" s="5"/>
      <c r="Q64" s="5"/>
      <c r="R64" s="5"/>
      <c r="S64" s="5"/>
      <c r="T64" s="5"/>
      <c r="U64" s="5"/>
      <c r="V64" s="5">
        <f>'JUL''22'!V64</f>
        <v>0</v>
      </c>
    </row>
    <row r="65" spans="1:22">
      <c r="A65" s="20"/>
      <c r="B65" s="18" t="str">
        <f>'JUL''22'!B65</f>
        <v>08.07.22</v>
      </c>
      <c r="C65" s="5">
        <f>'JUL''22'!C65</f>
        <v>63</v>
      </c>
      <c r="D65" s="5">
        <f>'JUL''22'!D65</f>
        <v>797</v>
      </c>
      <c r="E65" s="26"/>
      <c r="F65" s="5">
        <f>'JUL''22'!F65</f>
        <v>54</v>
      </c>
      <c r="G65" s="63">
        <f>'JUL''22'!G65</f>
        <v>3097.04</v>
      </c>
      <c r="H65" s="63">
        <f>'JUL''22'!H65</f>
        <v>323.95999999999998</v>
      </c>
      <c r="I65" s="5">
        <f>'JUL''22'!I65</f>
        <v>1</v>
      </c>
      <c r="J65" s="22"/>
      <c r="K65" s="5"/>
      <c r="L65" s="5">
        <f>'JUL''22'!L65</f>
        <v>2</v>
      </c>
      <c r="M65" s="5">
        <f>'JUL''22'!M65</f>
        <v>55</v>
      </c>
      <c r="N65" s="5"/>
      <c r="O65" s="5"/>
      <c r="P65" s="5"/>
      <c r="Q65" s="5"/>
      <c r="R65" s="5"/>
      <c r="S65" s="5"/>
      <c r="T65" s="5"/>
      <c r="U65" s="5"/>
      <c r="V65" s="5">
        <f>'JUL''22'!V65</f>
        <v>0</v>
      </c>
    </row>
    <row r="66" spans="1:22">
      <c r="A66" s="20"/>
      <c r="B66" s="18" t="str">
        <f>'JUL''22'!B66</f>
        <v>09.07.22</v>
      </c>
      <c r="C66" s="5">
        <f>'JUL''22'!C66</f>
        <v>64</v>
      </c>
      <c r="D66" s="5">
        <f>'JUL''22'!D66</f>
        <v>798</v>
      </c>
      <c r="E66" s="26"/>
      <c r="F66" s="5">
        <f>'JUL''22'!F66</f>
        <v>59</v>
      </c>
      <c r="G66" s="63">
        <f>'JUL''22'!G66</f>
        <v>3444.06</v>
      </c>
      <c r="H66" s="63">
        <f>'JUL''22'!H66</f>
        <v>290.94</v>
      </c>
      <c r="I66" s="5">
        <f>'JUL''22'!I66</f>
        <v>0</v>
      </c>
      <c r="J66" s="22"/>
      <c r="K66" s="5"/>
      <c r="L66" s="5">
        <f>'JUL''22'!L66</f>
        <v>2</v>
      </c>
      <c r="M66" s="5">
        <f>'JUL''22'!M66</f>
        <v>35</v>
      </c>
      <c r="N66" s="5"/>
      <c r="O66" s="5"/>
      <c r="P66" s="5"/>
      <c r="Q66" s="5"/>
      <c r="R66" s="5"/>
      <c r="S66" s="5"/>
      <c r="T66" s="5"/>
      <c r="U66" s="5"/>
      <c r="V66" s="5">
        <f>'JUL''22'!V66</f>
        <v>0</v>
      </c>
    </row>
    <row r="67" spans="1:22">
      <c r="A67" s="20"/>
      <c r="B67" s="18" t="str">
        <f>'JUL''22'!B67</f>
        <v>09.07.22</v>
      </c>
      <c r="C67" s="5">
        <f>'JUL''22'!C67</f>
        <v>65</v>
      </c>
      <c r="D67" s="5">
        <f>'JUL''22'!D67</f>
        <v>800</v>
      </c>
      <c r="E67" s="26"/>
      <c r="F67" s="5">
        <f>'JUL''22'!F67</f>
        <v>58</v>
      </c>
      <c r="G67" s="63">
        <f>'JUL''22'!G67</f>
        <v>3403.89</v>
      </c>
      <c r="H67" s="63">
        <f>'JUL''22'!H67</f>
        <v>257</v>
      </c>
      <c r="I67" s="5">
        <f>'JUL''22'!I67</f>
        <v>0.39</v>
      </c>
      <c r="J67" s="22"/>
      <c r="K67" s="5"/>
      <c r="L67" s="5">
        <f>'JUL''22'!L67</f>
        <v>2</v>
      </c>
      <c r="M67" s="5">
        <f>'JUL''22'!M67</f>
        <v>5</v>
      </c>
      <c r="N67" s="5"/>
      <c r="O67" s="5"/>
      <c r="P67" s="5"/>
      <c r="Q67" s="5"/>
      <c r="R67" s="5"/>
      <c r="S67" s="5"/>
      <c r="T67" s="5"/>
      <c r="U67" s="5"/>
      <c r="V67" s="5">
        <f>'JUL''22'!V67</f>
        <v>0</v>
      </c>
    </row>
    <row r="68" spans="1:22">
      <c r="A68" s="20"/>
      <c r="B68" s="18" t="str">
        <f>'JUL''22'!B68</f>
        <v>09.07.22</v>
      </c>
      <c r="C68" s="5">
        <f>'JUL''22'!C68</f>
        <v>66</v>
      </c>
      <c r="D68" s="5">
        <f>'JUL''22'!D68</f>
        <v>801</v>
      </c>
      <c r="E68" s="26"/>
      <c r="F68" s="5">
        <f>'JUL''22'!F68</f>
        <v>58</v>
      </c>
      <c r="G68" s="63">
        <f>'JUL''22'!G68</f>
        <v>3426.23</v>
      </c>
      <c r="H68" s="63">
        <f>'JUL''22'!H68</f>
        <v>234.16</v>
      </c>
      <c r="I68" s="5">
        <f>'JUL''22'!I68</f>
        <v>0.39</v>
      </c>
      <c r="J68" s="22"/>
      <c r="K68" s="5"/>
      <c r="L68" s="5">
        <f>'JUL''22'!L68</f>
        <v>1</v>
      </c>
      <c r="M68" s="5">
        <f>'JUL''22'!M68</f>
        <v>45</v>
      </c>
      <c r="N68" s="5"/>
      <c r="O68" s="5"/>
      <c r="P68" s="5"/>
      <c r="Q68" s="5"/>
      <c r="R68" s="5"/>
      <c r="S68" s="5"/>
      <c r="T68" s="5"/>
      <c r="U68" s="5"/>
      <c r="V68" s="5">
        <f>'JUL''22'!V68</f>
        <v>0</v>
      </c>
    </row>
    <row r="69" spans="1:22">
      <c r="A69" s="20"/>
      <c r="B69" s="18" t="str">
        <f>'JUL''22'!B69</f>
        <v>09.07.22</v>
      </c>
      <c r="C69" s="5">
        <f>'JUL''22'!C69</f>
        <v>67</v>
      </c>
      <c r="D69" s="5">
        <f>'JUL''22'!D69</f>
        <v>799</v>
      </c>
      <c r="E69" s="26"/>
      <c r="F69" s="5">
        <f>'JUL''22'!F69</f>
        <v>58</v>
      </c>
      <c r="G69" s="63">
        <f>'JUL''22'!G69</f>
        <v>3389.86</v>
      </c>
      <c r="H69" s="63">
        <f>'JUL''22'!H69</f>
        <v>279.14</v>
      </c>
      <c r="I69" s="5">
        <f>'JUL''22'!I69</f>
        <v>0</v>
      </c>
      <c r="J69" s="22"/>
      <c r="K69" s="5"/>
      <c r="L69" s="5">
        <f>'JUL''22'!L69</f>
        <v>1</v>
      </c>
      <c r="M69" s="5">
        <f>'JUL''22'!M69</f>
        <v>55</v>
      </c>
      <c r="N69" s="5"/>
      <c r="O69" s="5"/>
      <c r="P69" s="5"/>
      <c r="Q69" s="5"/>
      <c r="R69" s="5"/>
      <c r="S69" s="5"/>
      <c r="T69" s="5"/>
      <c r="U69" s="5"/>
      <c r="V69" s="5">
        <f>'JUL''22'!V69</f>
        <v>0</v>
      </c>
    </row>
    <row r="70" spans="1:22">
      <c r="A70" s="20"/>
      <c r="B70" s="18" t="str">
        <f>'JUL''22'!B70</f>
        <v>09.07.22</v>
      </c>
      <c r="C70" s="5">
        <f>'JUL''22'!C70</f>
        <v>68</v>
      </c>
      <c r="D70" s="5">
        <f>'JUL''22'!D70</f>
        <v>802</v>
      </c>
      <c r="E70" s="26"/>
      <c r="F70" s="5">
        <f>'JUL''22'!F70</f>
        <v>57</v>
      </c>
      <c r="G70" s="63">
        <f>'JUL''22'!G70</f>
        <v>3347.07</v>
      </c>
      <c r="H70" s="63">
        <f>'JUL''22'!H70</f>
        <v>252.93</v>
      </c>
      <c r="I70" s="5">
        <f>'JUL''22'!I70</f>
        <v>0</v>
      </c>
      <c r="J70" s="22"/>
      <c r="K70" s="5"/>
      <c r="L70" s="5">
        <f>'JUL''22'!L70</f>
        <v>2</v>
      </c>
      <c r="M70" s="5">
        <f>'JUL''22'!M70</f>
        <v>0</v>
      </c>
      <c r="N70" s="5"/>
      <c r="O70" s="5"/>
      <c r="P70" s="5"/>
      <c r="Q70" s="5"/>
      <c r="R70" s="5"/>
      <c r="S70" s="5"/>
      <c r="T70" s="5"/>
      <c r="U70" s="5"/>
      <c r="V70" s="5">
        <f>'JUL''22'!V70</f>
        <v>0</v>
      </c>
    </row>
    <row r="71" spans="1:22">
      <c r="A71" s="20"/>
      <c r="B71" s="18" t="str">
        <f>'JUL''22'!B71</f>
        <v>09.07.22</v>
      </c>
      <c r="C71" s="5">
        <f>'JUL''22'!C71</f>
        <v>69</v>
      </c>
      <c r="D71" s="5">
        <f>'JUL''22'!D71</f>
        <v>803</v>
      </c>
      <c r="E71" s="26"/>
      <c r="F71" s="5">
        <f>'JUL''22'!F71</f>
        <v>58</v>
      </c>
      <c r="G71" s="63">
        <f>'JUL''22'!G71</f>
        <v>3424.68</v>
      </c>
      <c r="H71" s="63">
        <f>'JUL''22'!H71</f>
        <v>240.32</v>
      </c>
      <c r="I71" s="5">
        <f>'JUL''22'!I71</f>
        <v>0</v>
      </c>
      <c r="J71" s="22"/>
      <c r="K71" s="5"/>
      <c r="L71" s="5">
        <f>'JUL''22'!L71</f>
        <v>2</v>
      </c>
      <c r="M71" s="5">
        <f>'JUL''22'!M71</f>
        <v>10</v>
      </c>
      <c r="N71" s="5"/>
      <c r="O71" s="5"/>
      <c r="P71" s="5"/>
      <c r="Q71" s="5"/>
      <c r="R71" s="5"/>
      <c r="S71" s="5"/>
      <c r="T71" s="5"/>
      <c r="U71" s="5"/>
      <c r="V71" s="5">
        <f>'JUL''22'!V71</f>
        <v>0</v>
      </c>
    </row>
    <row r="72" spans="1:22">
      <c r="A72" s="20"/>
      <c r="B72" s="18" t="str">
        <f>'JUL''22'!B72</f>
        <v>10.07.22</v>
      </c>
      <c r="C72" s="5">
        <f>'JUL''22'!C72</f>
        <v>70</v>
      </c>
      <c r="D72" s="5">
        <f>'JUL''22'!D72</f>
        <v>804</v>
      </c>
      <c r="E72" s="26"/>
      <c r="F72" s="5">
        <f>'JUL''22'!F72</f>
        <v>58</v>
      </c>
      <c r="G72" s="63">
        <f>'JUL''22'!G72</f>
        <v>3505.38</v>
      </c>
      <c r="H72" s="63">
        <f>'JUL''22'!H72</f>
        <v>460.62</v>
      </c>
      <c r="I72" s="5">
        <f>'JUL''22'!I72</f>
        <v>0</v>
      </c>
      <c r="J72" s="22"/>
      <c r="K72" s="5"/>
      <c r="L72" s="5">
        <f>'JUL''22'!L72</f>
        <v>2</v>
      </c>
      <c r="M72" s="5">
        <f>'JUL''22'!M72</f>
        <v>25</v>
      </c>
      <c r="N72" s="5"/>
      <c r="O72" s="5"/>
      <c r="P72" s="5"/>
      <c r="Q72" s="5"/>
      <c r="R72" s="5"/>
      <c r="S72" s="5"/>
      <c r="T72" s="5"/>
      <c r="U72" s="5"/>
      <c r="V72" s="5">
        <f>'JUL''22'!V72</f>
        <v>0</v>
      </c>
    </row>
    <row r="73" spans="1:22">
      <c r="A73" s="20"/>
      <c r="B73" s="18" t="str">
        <f>'JUL''22'!B73</f>
        <v>10.07.22</v>
      </c>
      <c r="C73" s="5">
        <f>'JUL''22'!C73</f>
        <v>71</v>
      </c>
      <c r="D73" s="5">
        <f>'JUL''22'!D73</f>
        <v>806</v>
      </c>
      <c r="E73" s="26"/>
      <c r="F73" s="5">
        <f>'JUL''22'!F73</f>
        <v>58</v>
      </c>
      <c r="G73" s="63">
        <f>'JUL''22'!G73</f>
        <v>3355.68</v>
      </c>
      <c r="H73" s="63">
        <f>'JUL''22'!H73</f>
        <v>307.32</v>
      </c>
      <c r="I73" s="5">
        <f>'JUL''22'!I73</f>
        <v>0</v>
      </c>
      <c r="J73" s="22"/>
      <c r="K73" s="5"/>
      <c r="L73" s="5">
        <f>'JUL''22'!L73</f>
        <v>2</v>
      </c>
      <c r="M73" s="5">
        <f>'JUL''22'!M73</f>
        <v>20</v>
      </c>
      <c r="N73" s="5"/>
      <c r="O73" s="5"/>
      <c r="P73" s="5"/>
      <c r="Q73" s="5"/>
      <c r="R73" s="5"/>
      <c r="S73" s="5"/>
      <c r="T73" s="5"/>
      <c r="U73" s="5"/>
      <c r="V73" s="5">
        <f>'JUL''22'!V73</f>
        <v>0</v>
      </c>
    </row>
    <row r="74" spans="1:22">
      <c r="A74" s="20"/>
      <c r="B74" s="18" t="str">
        <f>'JUL''22'!B74</f>
        <v>10.07.22</v>
      </c>
      <c r="C74" s="5">
        <f>'JUL''22'!C74</f>
        <v>72</v>
      </c>
      <c r="D74" s="5">
        <f>'JUL''22'!D74</f>
        <v>805</v>
      </c>
      <c r="E74" s="26"/>
      <c r="F74" s="5">
        <f>'JUL''22'!F74</f>
        <v>58</v>
      </c>
      <c r="G74" s="63">
        <f>'JUL''22'!G74</f>
        <v>3385.44</v>
      </c>
      <c r="H74" s="63">
        <f>'JUL''22'!H74</f>
        <v>283.56</v>
      </c>
      <c r="I74" s="5">
        <f>'JUL''22'!I74</f>
        <v>0</v>
      </c>
      <c r="J74" s="22"/>
      <c r="K74" s="5"/>
      <c r="L74" s="5">
        <f>'JUL''22'!L74</f>
        <v>1</v>
      </c>
      <c r="M74" s="5">
        <f>'JUL''22'!M74</f>
        <v>55</v>
      </c>
      <c r="N74" s="5"/>
      <c r="O74" s="5"/>
      <c r="P74" s="5"/>
      <c r="Q74" s="5"/>
      <c r="R74" s="5"/>
      <c r="S74" s="5"/>
      <c r="T74" s="5"/>
      <c r="U74" s="5"/>
      <c r="V74" s="5">
        <f>'JUL''22'!V74</f>
        <v>0</v>
      </c>
    </row>
    <row r="75" spans="1:22">
      <c r="A75" s="20"/>
      <c r="B75" s="18" t="str">
        <f>'JUL''22'!B75</f>
        <v>10.07.22</v>
      </c>
      <c r="C75" s="5">
        <f>'JUL''22'!C75</f>
        <v>73</v>
      </c>
      <c r="D75" s="5">
        <f>'JUL''22'!D75</f>
        <v>807</v>
      </c>
      <c r="E75" s="26"/>
      <c r="F75" s="5">
        <f>'JUL''22'!F75</f>
        <v>56</v>
      </c>
      <c r="G75" s="63">
        <f>'JUL''22'!G75</f>
        <v>3270.06</v>
      </c>
      <c r="H75" s="63">
        <f>'JUL''22'!H75</f>
        <v>262.94</v>
      </c>
      <c r="I75" s="5">
        <f>'JUL''22'!I75</f>
        <v>0</v>
      </c>
      <c r="J75" s="22"/>
      <c r="K75" s="5"/>
      <c r="L75" s="5">
        <f>'JUL''22'!L75</f>
        <v>2</v>
      </c>
      <c r="M75" s="5">
        <f>'JUL''22'!M75</f>
        <v>5</v>
      </c>
      <c r="N75" s="5"/>
      <c r="O75" s="5"/>
      <c r="P75" s="5"/>
      <c r="Q75" s="5"/>
      <c r="R75" s="5"/>
      <c r="S75" s="5"/>
      <c r="T75" s="5"/>
      <c r="U75" s="5"/>
      <c r="V75" s="5">
        <f>'JUL''22'!V75</f>
        <v>0</v>
      </c>
    </row>
    <row r="76" spans="1:22">
      <c r="A76" s="20"/>
      <c r="B76" s="18" t="str">
        <f>'JUL''22'!B76</f>
        <v>10.07.22</v>
      </c>
      <c r="C76" s="5">
        <f>'JUL''22'!C76</f>
        <v>74</v>
      </c>
      <c r="D76" s="5">
        <f>'JUL''22'!D76</f>
        <v>808</v>
      </c>
      <c r="E76" s="26"/>
      <c r="F76" s="5">
        <f>'JUL''22'!F76</f>
        <v>57</v>
      </c>
      <c r="G76" s="63">
        <f>'JUL''22'!G76</f>
        <v>3309.83</v>
      </c>
      <c r="H76" s="63">
        <f>'JUL''22'!H76</f>
        <v>285.17</v>
      </c>
      <c r="I76" s="5">
        <f>'JUL''22'!I76</f>
        <v>0</v>
      </c>
      <c r="J76" s="22"/>
      <c r="K76" s="5"/>
      <c r="L76" s="5">
        <f>'JUL''22'!L76</f>
        <v>2</v>
      </c>
      <c r="M76" s="5">
        <f>'JUL''22'!M76</f>
        <v>10</v>
      </c>
      <c r="N76" s="5"/>
      <c r="O76" s="5"/>
      <c r="P76" s="5"/>
      <c r="Q76" s="5"/>
      <c r="R76" s="5"/>
      <c r="S76" s="5"/>
      <c r="T76" s="5"/>
      <c r="U76" s="5"/>
      <c r="V76" s="5">
        <f>'JUL''22'!V76</f>
        <v>0</v>
      </c>
    </row>
    <row r="77" spans="1:22">
      <c r="A77" s="20"/>
      <c r="B77" s="18" t="str">
        <f>'JUL''22'!B77</f>
        <v>10.07.22</v>
      </c>
      <c r="C77" s="5">
        <f>'JUL''22'!C77</f>
        <v>75</v>
      </c>
      <c r="D77" s="5">
        <f>'JUL''22'!D77</f>
        <v>809</v>
      </c>
      <c r="E77" s="26"/>
      <c r="F77" s="5">
        <f>'JUL''22'!F77</f>
        <v>55</v>
      </c>
      <c r="G77" s="63">
        <f>'JUL''22'!G77</f>
        <v>3173.86</v>
      </c>
      <c r="H77" s="63">
        <f>'JUL''22'!H77</f>
        <v>307.64</v>
      </c>
      <c r="I77" s="5">
        <f>'JUL''22'!I77</f>
        <v>0</v>
      </c>
      <c r="J77" s="22"/>
      <c r="K77" s="5"/>
      <c r="L77" s="5">
        <f>'JUL''22'!L77</f>
        <v>2</v>
      </c>
      <c r="M77" s="5">
        <f>'JUL''22'!M77</f>
        <v>10</v>
      </c>
      <c r="N77" s="5"/>
      <c r="O77" s="5"/>
      <c r="P77" s="5"/>
      <c r="Q77" s="5"/>
      <c r="R77" s="5"/>
      <c r="S77" s="5"/>
      <c r="T77" s="5"/>
      <c r="U77" s="5"/>
      <c r="V77" s="5">
        <f>'JUL''22'!V77</f>
        <v>0</v>
      </c>
    </row>
    <row r="78" spans="1:22">
      <c r="A78" s="20"/>
      <c r="B78" s="18" t="str">
        <f>'JUL''22'!B78</f>
        <v>10.07.22</v>
      </c>
      <c r="C78" s="5">
        <f>'JUL''22'!C78</f>
        <v>76</v>
      </c>
      <c r="D78" s="5">
        <f>'JUL''22'!D78</f>
        <v>810</v>
      </c>
      <c r="E78" s="26"/>
      <c r="F78" s="5">
        <f>'JUL''22'!F78</f>
        <v>59</v>
      </c>
      <c r="G78" s="63">
        <f>'JUL''22'!G78</f>
        <v>3420.82</v>
      </c>
      <c r="H78" s="63">
        <f>'JUL''22'!H78</f>
        <v>306.18</v>
      </c>
      <c r="I78" s="5">
        <f>'JUL''22'!I78</f>
        <v>0</v>
      </c>
      <c r="J78" s="22"/>
      <c r="K78" s="5"/>
      <c r="L78" s="5">
        <f>'JUL''22'!L78</f>
        <v>2</v>
      </c>
      <c r="M78" s="5">
        <f>'JUL''22'!M78</f>
        <v>20</v>
      </c>
      <c r="N78" s="5"/>
      <c r="O78" s="5"/>
      <c r="P78" s="5"/>
      <c r="Q78" s="5"/>
      <c r="R78" s="5"/>
      <c r="S78" s="5"/>
      <c r="T78" s="5"/>
      <c r="U78" s="5"/>
      <c r="V78" s="5">
        <f>'JUL''22'!V78</f>
        <v>0</v>
      </c>
    </row>
    <row r="79" spans="1:22">
      <c r="A79" s="20"/>
      <c r="B79" s="18" t="str">
        <f>'JUL''22'!B79</f>
        <v>10.07.22</v>
      </c>
      <c r="C79" s="5">
        <f>'JUL''22'!C79</f>
        <v>77</v>
      </c>
      <c r="D79" s="5">
        <f>'JUL''22'!D79</f>
        <v>811</v>
      </c>
      <c r="E79" s="26"/>
      <c r="F79" s="5">
        <f>'JUL''22'!F79</f>
        <v>58</v>
      </c>
      <c r="G79" s="63">
        <f>'JUL''22'!G79</f>
        <v>3360.43</v>
      </c>
      <c r="H79" s="63">
        <f>'JUL''22'!H79</f>
        <v>300.57</v>
      </c>
      <c r="I79" s="5">
        <f>'JUL''22'!I79</f>
        <v>0</v>
      </c>
      <c r="J79" s="22"/>
      <c r="K79" s="5"/>
      <c r="L79" s="5">
        <f>'JUL''22'!L79</f>
        <v>2</v>
      </c>
      <c r="M79" s="5">
        <f>'JUL''22'!M79</f>
        <v>35</v>
      </c>
      <c r="N79" s="5"/>
      <c r="O79" s="5"/>
      <c r="P79" s="5"/>
      <c r="Q79" s="5"/>
      <c r="R79" s="5"/>
      <c r="S79" s="5"/>
      <c r="T79" s="5"/>
      <c r="U79" s="5"/>
      <c r="V79" s="5">
        <f>'JUL''22'!V79</f>
        <v>0</v>
      </c>
    </row>
    <row r="80" spans="1:22">
      <c r="A80" s="20"/>
      <c r="B80" s="18" t="str">
        <f>'JUL''22'!B80</f>
        <v>11.07.22</v>
      </c>
      <c r="C80" s="5">
        <f>'JUL''22'!C80</f>
        <v>78</v>
      </c>
      <c r="D80" s="5">
        <f>'JUL''22'!D80</f>
        <v>812</v>
      </c>
      <c r="E80" s="26"/>
      <c r="F80" s="5">
        <f>'JUL''22'!F80</f>
        <v>57</v>
      </c>
      <c r="G80" s="63">
        <f>'JUL''22'!G80</f>
        <v>3321.09</v>
      </c>
      <c r="H80" s="63">
        <f>'JUL''22'!H80</f>
        <v>280.91000000000003</v>
      </c>
      <c r="I80" s="5">
        <f>'JUL''22'!I80</f>
        <v>0</v>
      </c>
      <c r="J80" s="22"/>
      <c r="K80" s="5"/>
      <c r="L80" s="5">
        <f>'JUL''22'!L80</f>
        <v>2</v>
      </c>
      <c r="M80" s="5">
        <f>'JUL''22'!M80</f>
        <v>35</v>
      </c>
      <c r="N80" s="5"/>
      <c r="O80" s="5"/>
      <c r="P80" s="5"/>
      <c r="Q80" s="5"/>
      <c r="R80" s="5"/>
      <c r="S80" s="5"/>
      <c r="T80" s="5"/>
      <c r="U80" s="5"/>
      <c r="V80" s="5">
        <f>'JUL''22'!V80</f>
        <v>0</v>
      </c>
    </row>
    <row r="81" spans="1:22">
      <c r="A81" s="20"/>
      <c r="B81" s="18" t="str">
        <f>'JUL''22'!B81</f>
        <v>11.07.22</v>
      </c>
      <c r="C81" s="5">
        <f>'JUL''22'!C81</f>
        <v>79</v>
      </c>
      <c r="D81" s="5">
        <f>'JUL''22'!D81</f>
        <v>813</v>
      </c>
      <c r="E81" s="26"/>
      <c r="F81" s="5">
        <f>'JUL''22'!F81</f>
        <v>58</v>
      </c>
      <c r="G81" s="63">
        <f>'JUL''22'!G81</f>
        <v>3361.24</v>
      </c>
      <c r="H81" s="63">
        <f>'JUL''22'!H81</f>
        <v>305.35000000000002</v>
      </c>
      <c r="I81" s="5">
        <f>'JUL''22'!I81</f>
        <v>0.59</v>
      </c>
      <c r="J81" s="22"/>
      <c r="K81" s="5"/>
      <c r="L81" s="5">
        <f>'JUL''22'!L81</f>
        <v>2</v>
      </c>
      <c r="M81" s="5">
        <f>'JUL''22'!M81</f>
        <v>34</v>
      </c>
      <c r="N81" s="5"/>
      <c r="O81" s="5"/>
      <c r="P81" s="5"/>
      <c r="Q81" s="5"/>
      <c r="R81" s="5"/>
      <c r="S81" s="5"/>
      <c r="T81" s="5"/>
      <c r="U81" s="5"/>
      <c r="V81" s="5">
        <f>'JUL''22'!V81</f>
        <v>0</v>
      </c>
    </row>
    <row r="82" spans="1:22">
      <c r="A82" s="20"/>
      <c r="B82" s="18" t="str">
        <f>'JUL''22'!B82</f>
        <v>11.07.22</v>
      </c>
      <c r="C82" s="5">
        <f>'JUL''22'!C82</f>
        <v>80</v>
      </c>
      <c r="D82" s="5">
        <f>'JUL''22'!D82</f>
        <v>814</v>
      </c>
      <c r="E82" s="26"/>
      <c r="F82" s="5">
        <f>'JUL''22'!F82</f>
        <v>56</v>
      </c>
      <c r="G82" s="63">
        <f>'JUL''22'!G82</f>
        <v>3246.3</v>
      </c>
      <c r="H82" s="63">
        <f>'JUL''22'!H82</f>
        <v>285.69</v>
      </c>
      <c r="I82" s="5">
        <f>'JUL''22'!I82</f>
        <v>2.99</v>
      </c>
      <c r="J82" s="22"/>
      <c r="K82" s="5"/>
      <c r="L82" s="5">
        <f>'JUL''22'!L82</f>
        <v>1</v>
      </c>
      <c r="M82" s="5">
        <f>'JUL''22'!M82</f>
        <v>55</v>
      </c>
      <c r="N82" s="5"/>
      <c r="O82" s="5"/>
      <c r="P82" s="5"/>
      <c r="Q82" s="5"/>
      <c r="R82" s="5"/>
      <c r="S82" s="5"/>
      <c r="T82" s="5"/>
      <c r="U82" s="5"/>
      <c r="V82" s="5">
        <f>'JUL''22'!V82</f>
        <v>0</v>
      </c>
    </row>
    <row r="83" spans="1:22">
      <c r="A83" s="20"/>
      <c r="B83" s="18" t="str">
        <f>'JUL''22'!B83</f>
        <v>11.07.22</v>
      </c>
      <c r="C83" s="5">
        <f>'JUL''22'!C83</f>
        <v>81</v>
      </c>
      <c r="D83" s="5">
        <f>'JUL''22'!D83</f>
        <v>815</v>
      </c>
      <c r="E83" s="26"/>
      <c r="F83" s="5">
        <f>'JUL''22'!F83</f>
        <v>59</v>
      </c>
      <c r="G83" s="63">
        <f>'JUL''22'!G83</f>
        <v>3434.04</v>
      </c>
      <c r="H83" s="63">
        <f>'JUL''22'!H83</f>
        <v>285.95999999999998</v>
      </c>
      <c r="I83" s="5">
        <f>'JUL''22'!I83</f>
        <v>0</v>
      </c>
      <c r="J83" s="22"/>
      <c r="K83" s="5"/>
      <c r="L83" s="5">
        <f>'JUL''22'!L83</f>
        <v>2</v>
      </c>
      <c r="M83" s="5">
        <f>'JUL''22'!M83</f>
        <v>10</v>
      </c>
      <c r="N83" s="5"/>
      <c r="O83" s="5"/>
      <c r="P83" s="5"/>
      <c r="Q83" s="5"/>
      <c r="R83" s="5"/>
      <c r="S83" s="5"/>
      <c r="T83" s="5"/>
      <c r="U83" s="5"/>
      <c r="V83" s="5">
        <f>'JUL''22'!V83</f>
        <v>0</v>
      </c>
    </row>
    <row r="84" spans="1:22">
      <c r="A84" s="20"/>
      <c r="B84" s="18" t="str">
        <f>'JUL''22'!B84</f>
        <v>11.07.22</v>
      </c>
      <c r="C84" s="5">
        <f>'JUL''22'!C84</f>
        <v>82</v>
      </c>
      <c r="D84" s="5">
        <f>'JUL''22'!D84</f>
        <v>816</v>
      </c>
      <c r="E84" s="26"/>
      <c r="F84" s="5">
        <f>'JUL''22'!F84</f>
        <v>58</v>
      </c>
      <c r="G84" s="63">
        <f>'JUL''22'!G84</f>
        <v>3405.31</v>
      </c>
      <c r="H84" s="63">
        <f>'JUL''22'!H84</f>
        <v>260.69</v>
      </c>
      <c r="I84" s="5">
        <f>'JUL''22'!I84</f>
        <v>0</v>
      </c>
      <c r="J84" s="22"/>
      <c r="K84" s="5"/>
      <c r="L84" s="5">
        <f>'JUL''22'!L84</f>
        <v>2</v>
      </c>
      <c r="M84" s="5">
        <f>'JUL''22'!M84</f>
        <v>10</v>
      </c>
      <c r="N84" s="5"/>
      <c r="O84" s="5"/>
      <c r="P84" s="5"/>
      <c r="Q84" s="5"/>
      <c r="R84" s="5"/>
      <c r="S84" s="5"/>
      <c r="T84" s="5"/>
      <c r="U84" s="5"/>
      <c r="V84" s="5">
        <f>'JUL''22'!V84</f>
        <v>0</v>
      </c>
    </row>
    <row r="85" spans="1:22">
      <c r="A85" s="20"/>
      <c r="B85" s="18" t="str">
        <f>'JUL''22'!B85</f>
        <v>11.07.22</v>
      </c>
      <c r="C85" s="5">
        <f>'JUL''22'!C85</f>
        <v>83</v>
      </c>
      <c r="D85" s="5">
        <f>'JUL''22'!D85</f>
        <v>818</v>
      </c>
      <c r="E85" s="26"/>
      <c r="F85" s="5">
        <f>'JUL''22'!F85</f>
        <v>59</v>
      </c>
      <c r="G85" s="63">
        <f>'JUL''22'!G85</f>
        <v>3458.44</v>
      </c>
      <c r="H85" s="63">
        <f>'JUL''22'!H85</f>
        <v>268.56</v>
      </c>
      <c r="I85" s="5">
        <f>'JUL''22'!I85</f>
        <v>0</v>
      </c>
      <c r="J85" s="22"/>
      <c r="K85" s="5"/>
      <c r="L85" s="5">
        <f>'JUL''22'!L85</f>
        <v>2</v>
      </c>
      <c r="M85" s="5">
        <f>'JUL''22'!M85</f>
        <v>10</v>
      </c>
      <c r="N85" s="5"/>
      <c r="O85" s="5"/>
      <c r="P85" s="5"/>
      <c r="Q85" s="5"/>
      <c r="R85" s="5"/>
      <c r="S85" s="5"/>
      <c r="T85" s="5"/>
      <c r="U85" s="5"/>
      <c r="V85" s="5">
        <f>'JUL''22'!V85</f>
        <v>0</v>
      </c>
    </row>
    <row r="86" spans="1:22">
      <c r="A86" s="20"/>
      <c r="B86" s="18" t="str">
        <f>'JUL''22'!B86</f>
        <v>11.07.22</v>
      </c>
      <c r="C86" s="5">
        <f>'JUL''22'!C86</f>
        <v>84</v>
      </c>
      <c r="D86" s="5">
        <f>'JUL''22'!D86</f>
        <v>817</v>
      </c>
      <c r="E86" s="26"/>
      <c r="F86" s="5">
        <f>'JUL''22'!F86</f>
        <v>56</v>
      </c>
      <c r="G86" s="63">
        <f>'JUL''22'!G86</f>
        <v>3281.86</v>
      </c>
      <c r="H86" s="63">
        <f>'JUL''22'!H86</f>
        <v>250.14</v>
      </c>
      <c r="I86" s="5">
        <f>'JUL''22'!I86</f>
        <v>0</v>
      </c>
      <c r="J86" s="22"/>
      <c r="K86" s="5"/>
      <c r="L86" s="5">
        <f>'JUL''22'!L86</f>
        <v>2</v>
      </c>
      <c r="M86" s="5">
        <f>'JUL''22'!M86</f>
        <v>5</v>
      </c>
      <c r="N86" s="5"/>
      <c r="O86" s="5"/>
      <c r="P86" s="5"/>
      <c r="Q86" s="5"/>
      <c r="R86" s="5"/>
      <c r="S86" s="5"/>
      <c r="T86" s="5"/>
      <c r="U86" s="5"/>
      <c r="V86" s="5">
        <f>'JUL''22'!V86</f>
        <v>0</v>
      </c>
    </row>
    <row r="87" spans="1:22">
      <c r="A87" s="20"/>
      <c r="B87" s="18" t="str">
        <f>'JUL''22'!B87</f>
        <v>11.07.22</v>
      </c>
      <c r="C87" s="5">
        <f>'JUL''22'!C87</f>
        <v>85</v>
      </c>
      <c r="D87" s="5">
        <f>'JUL''22'!D87</f>
        <v>819</v>
      </c>
      <c r="E87" s="26"/>
      <c r="F87" s="5">
        <f>'JUL''22'!F87</f>
        <v>58</v>
      </c>
      <c r="G87" s="63">
        <f>'JUL''22'!G87</f>
        <v>3422.64</v>
      </c>
      <c r="H87" s="63">
        <f>'JUL''22'!H87</f>
        <v>236.36</v>
      </c>
      <c r="I87" s="5">
        <f>'JUL''22'!I87</f>
        <v>0</v>
      </c>
      <c r="J87" s="22"/>
      <c r="K87" s="5"/>
      <c r="L87" s="5">
        <f>'JUL''22'!L87</f>
        <v>2</v>
      </c>
      <c r="M87" s="5">
        <f>'JUL''22'!M87</f>
        <v>5</v>
      </c>
      <c r="N87" s="5"/>
      <c r="O87" s="5"/>
      <c r="P87" s="5"/>
      <c r="Q87" s="5"/>
      <c r="R87" s="5"/>
      <c r="S87" s="5"/>
      <c r="T87" s="5"/>
      <c r="U87" s="5"/>
      <c r="V87" s="5">
        <f>'JUL''22'!V87</f>
        <v>0</v>
      </c>
    </row>
    <row r="88" spans="1:22">
      <c r="A88" s="20"/>
      <c r="B88" s="18" t="str">
        <f>'JUL''22'!B88</f>
        <v>12.07.22</v>
      </c>
      <c r="C88" s="5">
        <f>'JUL''22'!C88</f>
        <v>86</v>
      </c>
      <c r="D88" s="5">
        <f>'JUL''22'!D88</f>
        <v>820</v>
      </c>
      <c r="E88" s="26"/>
      <c r="F88" s="5">
        <f>'JUL''22'!F88</f>
        <v>59</v>
      </c>
      <c r="G88" s="63">
        <f>'JUL''22'!G88</f>
        <v>3416.5</v>
      </c>
      <c r="H88" s="63">
        <f>'JUL''22'!H88</f>
        <v>315.5</v>
      </c>
      <c r="I88" s="5">
        <f>'JUL''22'!I88</f>
        <v>0</v>
      </c>
      <c r="J88" s="22"/>
      <c r="K88" s="5"/>
      <c r="L88" s="5">
        <f>'JUL''22'!L88</f>
        <v>2</v>
      </c>
      <c r="M88" s="5">
        <f>'JUL''22'!M88</f>
        <v>10</v>
      </c>
      <c r="N88" s="5"/>
      <c r="O88" s="5"/>
      <c r="P88" s="5"/>
      <c r="Q88" s="5"/>
      <c r="R88" s="5"/>
      <c r="S88" s="5"/>
      <c r="T88" s="5"/>
      <c r="U88" s="5"/>
      <c r="V88" s="5">
        <f>'JUL''22'!V88</f>
        <v>0</v>
      </c>
    </row>
    <row r="89" spans="1:22">
      <c r="A89" s="20"/>
      <c r="B89" s="18" t="str">
        <f>'JUL''22'!B89</f>
        <v>12.07.22</v>
      </c>
      <c r="C89" s="5">
        <f>'JUL''22'!C89</f>
        <v>87</v>
      </c>
      <c r="D89" s="5">
        <f>'JUL''22'!D89</f>
        <v>821</v>
      </c>
      <c r="E89" s="26"/>
      <c r="F89" s="5">
        <f>'JUL''22'!F89</f>
        <v>57</v>
      </c>
      <c r="G89" s="63">
        <f>'JUL''22'!G89</f>
        <v>3351.68</v>
      </c>
      <c r="H89" s="63">
        <f>'JUL''22'!H89</f>
        <v>243.32</v>
      </c>
      <c r="I89" s="5">
        <f>'JUL''22'!I89</f>
        <v>0</v>
      </c>
      <c r="J89" s="22"/>
      <c r="K89" s="5"/>
      <c r="L89" s="5">
        <f>'JUL''22'!L89</f>
        <v>2</v>
      </c>
      <c r="M89" s="5">
        <f>'JUL''22'!M89</f>
        <v>30</v>
      </c>
      <c r="N89" s="5"/>
      <c r="O89" s="5"/>
      <c r="P89" s="5"/>
      <c r="Q89" s="5"/>
      <c r="R89" s="5"/>
      <c r="S89" s="5"/>
      <c r="T89" s="5"/>
      <c r="U89" s="5"/>
      <c r="V89" s="5">
        <f>'JUL''22'!V89</f>
        <v>0</v>
      </c>
    </row>
    <row r="90" spans="1:22">
      <c r="A90" s="20"/>
      <c r="B90" s="18" t="str">
        <f>'JUL''22'!B90</f>
        <v>12.07.22</v>
      </c>
      <c r="C90" s="5">
        <f>'JUL''22'!C90</f>
        <v>88</v>
      </c>
      <c r="D90" s="5">
        <f>'JUL''22'!D90</f>
        <v>822</v>
      </c>
      <c r="E90" s="26"/>
      <c r="F90" s="5">
        <f>'JUL''22'!F90</f>
        <v>59</v>
      </c>
      <c r="G90" s="63">
        <f>'JUL''22'!G90</f>
        <v>3371.23</v>
      </c>
      <c r="H90" s="63">
        <f>'JUL''22'!H90</f>
        <v>351.77</v>
      </c>
      <c r="I90" s="5">
        <f>'JUL''22'!I90</f>
        <v>0</v>
      </c>
      <c r="J90" s="22"/>
      <c r="K90" s="5"/>
      <c r="L90" s="5">
        <f>'JUL''22'!L90</f>
        <v>2</v>
      </c>
      <c r="M90" s="5">
        <f>'JUL''22'!M90</f>
        <v>20</v>
      </c>
      <c r="N90" s="5"/>
      <c r="O90" s="5"/>
      <c r="P90" s="5"/>
      <c r="Q90" s="5"/>
      <c r="R90" s="5"/>
      <c r="S90" s="5"/>
      <c r="T90" s="5"/>
      <c r="U90" s="5"/>
      <c r="V90" s="5">
        <f>'JUL''22'!V90</f>
        <v>0</v>
      </c>
    </row>
    <row r="91" spans="1:22">
      <c r="A91" s="20"/>
      <c r="B91" s="18" t="str">
        <f>'JUL''22'!B91</f>
        <v>12.07.22</v>
      </c>
      <c r="C91" s="5">
        <f>'JUL''22'!C91</f>
        <v>89</v>
      </c>
      <c r="D91" s="5">
        <f>'JUL''22'!D91</f>
        <v>823</v>
      </c>
      <c r="E91" s="26"/>
      <c r="F91" s="5">
        <f>'JUL''22'!F91</f>
        <v>58</v>
      </c>
      <c r="G91" s="63">
        <f>'JUL''22'!G91</f>
        <v>3374.23</v>
      </c>
      <c r="H91" s="63">
        <f>'JUL''22'!H91</f>
        <v>285.77</v>
      </c>
      <c r="I91" s="5">
        <f>'JUL''22'!I91</f>
        <v>0</v>
      </c>
      <c r="J91" s="22"/>
      <c r="K91" s="5"/>
      <c r="L91" s="5">
        <f>'JUL''22'!L91</f>
        <v>2</v>
      </c>
      <c r="M91" s="5">
        <f>'JUL''22'!M91</f>
        <v>0</v>
      </c>
      <c r="N91" s="5"/>
      <c r="O91" s="5"/>
      <c r="P91" s="5"/>
      <c r="Q91" s="5"/>
      <c r="R91" s="5"/>
      <c r="S91" s="5"/>
      <c r="T91" s="5"/>
      <c r="U91" s="5"/>
      <c r="V91" s="5">
        <f>'JUL''22'!V91</f>
        <v>0</v>
      </c>
    </row>
    <row r="92" spans="1:22">
      <c r="A92" s="20"/>
      <c r="B92" s="18" t="str">
        <f>'JUL''22'!B92</f>
        <v>12.07.22</v>
      </c>
      <c r="C92" s="5">
        <f>'JUL''22'!C92</f>
        <v>90</v>
      </c>
      <c r="D92" s="5">
        <f>'JUL''22'!D92</f>
        <v>824</v>
      </c>
      <c r="E92" s="26"/>
      <c r="F92" s="5">
        <f>'JUL''22'!F92</f>
        <v>57</v>
      </c>
      <c r="G92" s="63">
        <f>'JUL''22'!G92</f>
        <v>3407.47</v>
      </c>
      <c r="H92" s="63">
        <f>'JUL''22'!H92</f>
        <v>190.12</v>
      </c>
      <c r="I92" s="5">
        <f>'JUL''22'!I92</f>
        <v>2.59</v>
      </c>
      <c r="J92" s="22"/>
      <c r="K92" s="5"/>
      <c r="L92" s="5">
        <f>'JUL''22'!L92</f>
        <v>2</v>
      </c>
      <c r="M92" s="5">
        <f>'JUL''22'!M92</f>
        <v>30</v>
      </c>
      <c r="N92" s="5"/>
      <c r="O92" s="5"/>
      <c r="P92" s="5"/>
      <c r="Q92" s="5"/>
      <c r="R92" s="5"/>
      <c r="S92" s="5"/>
      <c r="T92" s="5"/>
      <c r="U92" s="5"/>
      <c r="V92" s="5">
        <f>'JUL''22'!V92</f>
        <v>0</v>
      </c>
    </row>
    <row r="93" spans="1:22">
      <c r="A93" s="20"/>
      <c r="B93" s="18" t="str">
        <f>'JUL''22'!B93</f>
        <v>12.07.22</v>
      </c>
      <c r="C93" s="5">
        <f>'JUL''22'!C93</f>
        <v>91</v>
      </c>
      <c r="D93" s="5">
        <f>'JUL''22'!D93</f>
        <v>825</v>
      </c>
      <c r="E93" s="26"/>
      <c r="F93" s="5">
        <f>'JUL''22'!F93</f>
        <v>58</v>
      </c>
      <c r="G93" s="63">
        <f>'JUL''22'!G93</f>
        <v>3365.87</v>
      </c>
      <c r="H93" s="63">
        <f>'JUL''22'!H93</f>
        <v>306.13</v>
      </c>
      <c r="I93" s="5">
        <f>'JUL''22'!I93</f>
        <v>0</v>
      </c>
      <c r="J93" s="22"/>
      <c r="K93" s="5"/>
      <c r="L93" s="5">
        <f>'JUL''22'!L93</f>
        <v>2</v>
      </c>
      <c r="M93" s="5">
        <f>'JUL''22'!M93</f>
        <v>10</v>
      </c>
      <c r="N93" s="5"/>
      <c r="O93" s="5"/>
      <c r="P93" s="5"/>
      <c r="Q93" s="5"/>
      <c r="R93" s="5"/>
      <c r="S93" s="5"/>
      <c r="T93" s="5"/>
      <c r="U93" s="5"/>
      <c r="V93" s="5">
        <f>'JUL''22'!V93</f>
        <v>0</v>
      </c>
    </row>
    <row r="94" spans="1:22">
      <c r="A94" s="20"/>
      <c r="B94" s="18" t="str">
        <f>'JUL''22'!B94</f>
        <v>12.07.22</v>
      </c>
      <c r="C94" s="5">
        <f>'JUL''22'!C94</f>
        <v>92</v>
      </c>
      <c r="D94" s="5">
        <f>'JUL''22'!D94</f>
        <v>826</v>
      </c>
      <c r="E94" s="26"/>
      <c r="F94" s="5">
        <f>'JUL''22'!F94</f>
        <v>57</v>
      </c>
      <c r="G94" s="63">
        <f>'JUL''22'!G94</f>
        <v>3278.04</v>
      </c>
      <c r="H94" s="63">
        <f>'JUL''22'!H94</f>
        <v>253.96</v>
      </c>
      <c r="I94" s="5">
        <f>'JUL''22'!I94</f>
        <v>0</v>
      </c>
      <c r="J94" s="22"/>
      <c r="K94" s="5"/>
      <c r="L94" s="5">
        <f>'JUL''22'!L94</f>
        <v>2</v>
      </c>
      <c r="M94" s="5">
        <f>'JUL''22'!M94</f>
        <v>0</v>
      </c>
      <c r="N94" s="5"/>
      <c r="O94" s="5"/>
      <c r="P94" s="5"/>
      <c r="Q94" s="5"/>
      <c r="R94" s="5"/>
      <c r="S94" s="5"/>
      <c r="T94" s="5"/>
      <c r="U94" s="5"/>
      <c r="V94" s="5">
        <f>'JUL''22'!V94</f>
        <v>0</v>
      </c>
    </row>
    <row r="95" spans="1:22">
      <c r="A95" s="20"/>
      <c r="B95" s="18" t="str">
        <f>'JUL''22'!B95</f>
        <v>12.07.22</v>
      </c>
      <c r="C95" s="5">
        <f>'JUL''22'!C95</f>
        <v>93</v>
      </c>
      <c r="D95" s="5">
        <f>'JUL''22'!D95</f>
        <v>827</v>
      </c>
      <c r="E95" s="26"/>
      <c r="F95" s="5">
        <f>'JUL''22'!F95</f>
        <v>59</v>
      </c>
      <c r="G95" s="63">
        <f>'JUL''22'!G95</f>
        <v>3449.22</v>
      </c>
      <c r="H95" s="63">
        <f>'JUL''22'!H95</f>
        <v>277.77999999999997</v>
      </c>
      <c r="I95" s="5">
        <f>'JUL''22'!I95</f>
        <v>0</v>
      </c>
      <c r="J95" s="22"/>
      <c r="K95" s="5"/>
      <c r="L95" s="5">
        <f>'JUL''22'!L95</f>
        <v>2</v>
      </c>
      <c r="M95" s="5">
        <f>'JUL''22'!M95</f>
        <v>25</v>
      </c>
      <c r="N95" s="5"/>
      <c r="O95" s="5"/>
      <c r="P95" s="5"/>
      <c r="Q95" s="5"/>
      <c r="R95" s="5"/>
      <c r="S95" s="5"/>
      <c r="T95" s="5"/>
      <c r="U95" s="5"/>
      <c r="V95" s="5">
        <f>'JUL''22'!V95</f>
        <v>0</v>
      </c>
    </row>
    <row r="96" spans="1:22">
      <c r="A96" s="20"/>
      <c r="B96" s="18" t="str">
        <f>'JUL''22'!B96</f>
        <v>13.07.22</v>
      </c>
      <c r="C96" s="5">
        <f>'JUL''22'!C96</f>
        <v>94</v>
      </c>
      <c r="D96" s="5">
        <f>'JUL''22'!D96</f>
        <v>829</v>
      </c>
      <c r="E96" s="26"/>
      <c r="F96" s="5">
        <f>'JUL''22'!F96</f>
        <v>59</v>
      </c>
      <c r="G96" s="63">
        <f>'JUL''22'!G96</f>
        <v>3442.24</v>
      </c>
      <c r="H96" s="63">
        <f>'JUL''22'!H96</f>
        <v>277.76</v>
      </c>
      <c r="I96" s="5">
        <f>'JUL''22'!I96</f>
        <v>0</v>
      </c>
      <c r="J96" s="22"/>
      <c r="K96" s="5"/>
      <c r="L96" s="5">
        <f>'JUL''22'!L96</f>
        <v>2</v>
      </c>
      <c r="M96" s="5">
        <f>'JUL''22'!M96</f>
        <v>20</v>
      </c>
      <c r="N96" s="5"/>
      <c r="O96" s="5"/>
      <c r="P96" s="5"/>
      <c r="Q96" s="5"/>
      <c r="R96" s="5"/>
      <c r="S96" s="5"/>
      <c r="T96" s="5"/>
      <c r="U96" s="5"/>
      <c r="V96" s="5">
        <f>'JUL''22'!V96</f>
        <v>0</v>
      </c>
    </row>
    <row r="97" spans="1:22">
      <c r="A97" s="20"/>
      <c r="B97" s="18" t="str">
        <f>'JUL''22'!B97</f>
        <v>13.07.22</v>
      </c>
      <c r="C97" s="5">
        <f>'JUL''22'!C97</f>
        <v>95</v>
      </c>
      <c r="D97" s="5">
        <f>'JUL''22'!D97</f>
        <v>828</v>
      </c>
      <c r="E97" s="26"/>
      <c r="F97" s="5">
        <f>'JUL''22'!F97</f>
        <v>59</v>
      </c>
      <c r="G97" s="63">
        <f>'JUL''22'!G97</f>
        <v>3434.04</v>
      </c>
      <c r="H97" s="63">
        <f>'JUL''22'!H97</f>
        <v>285.95999999999998</v>
      </c>
      <c r="I97" s="5">
        <f>'JUL''22'!I97</f>
        <v>0</v>
      </c>
      <c r="J97" s="22"/>
      <c r="K97" s="5"/>
      <c r="L97" s="5">
        <f>'JUL''22'!L97</f>
        <v>2</v>
      </c>
      <c r="M97" s="5">
        <f>'JUL''22'!M97</f>
        <v>35</v>
      </c>
      <c r="N97" s="5"/>
      <c r="O97" s="5"/>
      <c r="P97" s="5"/>
      <c r="Q97" s="5"/>
      <c r="R97" s="5"/>
      <c r="S97" s="5"/>
      <c r="T97" s="5"/>
      <c r="U97" s="5"/>
      <c r="V97" s="5">
        <f>'JUL''22'!V97</f>
        <v>0</v>
      </c>
    </row>
    <row r="98" spans="1:22">
      <c r="A98" s="20"/>
      <c r="B98" s="18" t="str">
        <f>'JUL''22'!B98</f>
        <v>13.07.22</v>
      </c>
      <c r="C98" s="5">
        <f>'JUL''22'!C98</f>
        <v>96</v>
      </c>
      <c r="D98" s="5">
        <f>'JUL''22'!D98</f>
        <v>830</v>
      </c>
      <c r="E98" s="26"/>
      <c r="F98" s="5">
        <f>'JUL''22'!F98</f>
        <v>59</v>
      </c>
      <c r="G98" s="63">
        <f>'JUL''22'!G98</f>
        <v>3401.21</v>
      </c>
      <c r="H98" s="63">
        <f>'JUL''22'!H98</f>
        <v>366.79</v>
      </c>
      <c r="I98" s="5">
        <f>'JUL''22'!I98</f>
        <v>0</v>
      </c>
      <c r="J98" s="22"/>
      <c r="K98" s="5"/>
      <c r="L98" s="5">
        <f>'JUL''22'!L98</f>
        <v>2</v>
      </c>
      <c r="M98" s="5">
        <f>'JUL''22'!M98</f>
        <v>0</v>
      </c>
      <c r="N98" s="5"/>
      <c r="O98" s="5"/>
      <c r="P98" s="5"/>
      <c r="Q98" s="5"/>
      <c r="R98" s="5"/>
      <c r="S98" s="5"/>
      <c r="T98" s="5"/>
      <c r="U98" s="5"/>
      <c r="V98" s="5">
        <f>'JUL''22'!V98</f>
        <v>0</v>
      </c>
    </row>
    <row r="99" spans="1:22">
      <c r="A99" s="20"/>
      <c r="B99" s="18" t="str">
        <f>'JUL''22'!B99</f>
        <v>13.07.22</v>
      </c>
      <c r="C99" s="5">
        <f>'JUL''22'!C99</f>
        <v>97</v>
      </c>
      <c r="D99" s="5">
        <f>'JUL''22'!D99</f>
        <v>831</v>
      </c>
      <c r="E99" s="26"/>
      <c r="F99" s="5">
        <f>'JUL''22'!F99</f>
        <v>52</v>
      </c>
      <c r="G99" s="63">
        <f>'JUL''22'!G99</f>
        <v>3091.8</v>
      </c>
      <c r="H99" s="63">
        <f>'JUL''22'!H99</f>
        <v>358.2</v>
      </c>
      <c r="I99" s="5">
        <f>'JUL''22'!I99</f>
        <v>0</v>
      </c>
      <c r="J99" s="22"/>
      <c r="K99" s="5"/>
      <c r="L99" s="5">
        <f>'JUL''22'!L99</f>
        <v>2</v>
      </c>
      <c r="M99" s="5">
        <f>'JUL''22'!M99</f>
        <v>10</v>
      </c>
      <c r="N99" s="5"/>
      <c r="O99" s="5"/>
      <c r="P99" s="5"/>
      <c r="Q99" s="5"/>
      <c r="R99" s="5"/>
      <c r="S99" s="5"/>
      <c r="T99" s="5"/>
      <c r="U99" s="5"/>
      <c r="V99" s="5">
        <f>'JUL''22'!V99</f>
        <v>0</v>
      </c>
    </row>
    <row r="100" spans="1:22">
      <c r="A100" s="20"/>
      <c r="B100" s="18" t="str">
        <f>'JUL''22'!B100</f>
        <v>13.07.22</v>
      </c>
      <c r="C100" s="5">
        <f>'JUL''22'!C100</f>
        <v>98</v>
      </c>
      <c r="D100" s="5">
        <f>'JUL''22'!D100</f>
        <v>832</v>
      </c>
      <c r="E100" s="26"/>
      <c r="F100" s="5">
        <f>'JUL''22'!F100</f>
        <v>58</v>
      </c>
      <c r="G100" s="63">
        <f>'JUL''22'!G100</f>
        <v>3341.23</v>
      </c>
      <c r="H100" s="63">
        <f>'JUL''22'!H100</f>
        <v>319.77</v>
      </c>
      <c r="I100" s="5">
        <f>'JUL''22'!I100</f>
        <v>0</v>
      </c>
      <c r="J100" s="22"/>
      <c r="K100" s="5"/>
      <c r="L100" s="5">
        <f>'JUL''22'!L100</f>
        <v>2</v>
      </c>
      <c r="M100" s="5">
        <f>'JUL''22'!M100</f>
        <v>30</v>
      </c>
      <c r="N100" s="5"/>
      <c r="O100" s="5"/>
      <c r="P100" s="5"/>
      <c r="Q100" s="5"/>
      <c r="R100" s="5"/>
      <c r="S100" s="5"/>
      <c r="T100" s="5"/>
      <c r="U100" s="5"/>
      <c r="V100" s="5">
        <f>'JUL''22'!V100</f>
        <v>0</v>
      </c>
    </row>
    <row r="101" spans="1:22">
      <c r="A101" s="20"/>
      <c r="B101" s="18" t="str">
        <f>'JUL''22'!B101</f>
        <v>13.07.22</v>
      </c>
      <c r="C101" s="5">
        <f>'JUL''22'!C101</f>
        <v>99</v>
      </c>
      <c r="D101" s="5">
        <f>'JUL''22'!D101</f>
        <v>833</v>
      </c>
      <c r="E101" s="26"/>
      <c r="F101" s="5">
        <f>'JUL''22'!F101</f>
        <v>58</v>
      </c>
      <c r="G101" s="63">
        <f>'JUL''22'!G101</f>
        <v>3362.83</v>
      </c>
      <c r="H101" s="63">
        <f>'JUL''22'!H101</f>
        <v>297.17</v>
      </c>
      <c r="I101" s="5">
        <f>'JUL''22'!I101</f>
        <v>0</v>
      </c>
      <c r="J101" s="22"/>
      <c r="K101" s="5"/>
      <c r="L101" s="5">
        <f>'JUL''22'!L101</f>
        <v>2</v>
      </c>
      <c r="M101" s="5">
        <f>'JUL''22'!M101</f>
        <v>20</v>
      </c>
      <c r="N101" s="5"/>
      <c r="O101" s="5"/>
      <c r="P101" s="5"/>
      <c r="Q101" s="5"/>
      <c r="R101" s="5"/>
      <c r="S101" s="5"/>
      <c r="T101" s="5"/>
      <c r="U101" s="5"/>
      <c r="V101" s="5">
        <f>'JUL''22'!V101</f>
        <v>0</v>
      </c>
    </row>
    <row r="102" spans="1:22">
      <c r="A102" s="20"/>
      <c r="B102" s="18" t="str">
        <f>'JUL''22'!B102</f>
        <v>13.07.22</v>
      </c>
      <c r="C102" s="5">
        <f>'JUL''22'!C102</f>
        <v>100</v>
      </c>
      <c r="D102" s="5">
        <f>'JUL''22'!D102</f>
        <v>835</v>
      </c>
      <c r="E102" s="26"/>
      <c r="F102" s="5">
        <f>'JUL''22'!F102</f>
        <v>57</v>
      </c>
      <c r="G102" s="63">
        <f>'JUL''22'!G102</f>
        <v>3355.27</v>
      </c>
      <c r="H102" s="63">
        <f>'JUL''22'!H102</f>
        <v>240.52</v>
      </c>
      <c r="I102" s="5">
        <f>'JUL''22'!I102</f>
        <v>0.79</v>
      </c>
      <c r="J102" s="22"/>
      <c r="K102" s="5"/>
      <c r="L102" s="5">
        <f>'JUL''22'!L102</f>
        <v>2</v>
      </c>
      <c r="M102" s="5">
        <f>'JUL''22'!M102</f>
        <v>5</v>
      </c>
      <c r="N102" s="5"/>
      <c r="O102" s="5"/>
      <c r="P102" s="5"/>
      <c r="Q102" s="5"/>
      <c r="R102" s="5"/>
      <c r="S102" s="5"/>
      <c r="T102" s="5"/>
      <c r="U102" s="5"/>
      <c r="V102" s="5">
        <f>'JUL''22'!V102</f>
        <v>0</v>
      </c>
    </row>
    <row r="103" spans="1:22">
      <c r="A103" s="20"/>
      <c r="B103" s="18" t="str">
        <f>'JUL''22'!B103</f>
        <v>14.07.22</v>
      </c>
      <c r="C103" s="5">
        <f>'JUL''22'!C103</f>
        <v>101</v>
      </c>
      <c r="D103" s="5">
        <f>'JUL''22'!D103</f>
        <v>834</v>
      </c>
      <c r="E103" s="26"/>
      <c r="F103" s="5">
        <f>'JUL''22'!F103</f>
        <v>56</v>
      </c>
      <c r="G103" s="63">
        <f>'JUL''22'!G103</f>
        <v>3296.86</v>
      </c>
      <c r="H103" s="63">
        <f>'JUL''22'!H103</f>
        <v>236.14</v>
      </c>
      <c r="I103" s="5">
        <f>'JUL''22'!I103</f>
        <v>0</v>
      </c>
      <c r="J103" s="22"/>
      <c r="K103" s="5"/>
      <c r="L103" s="5">
        <f>'JUL''22'!L103</f>
        <v>5</v>
      </c>
      <c r="M103" s="5">
        <f>'JUL''22'!M103</f>
        <v>30</v>
      </c>
      <c r="N103" s="5"/>
      <c r="O103" s="5"/>
      <c r="P103" s="5"/>
      <c r="Q103" s="5"/>
      <c r="R103" s="5"/>
      <c r="S103" s="5"/>
      <c r="T103" s="5"/>
      <c r="U103" s="5"/>
      <c r="V103" s="5">
        <f>'JUL''22'!V103</f>
        <v>26460</v>
      </c>
    </row>
    <row r="104" spans="1:22">
      <c r="A104" s="20"/>
      <c r="B104" s="18" t="str">
        <f>'JUL''22'!B104</f>
        <v>14.07.22</v>
      </c>
      <c r="C104" s="5">
        <f>'JUL''22'!C104</f>
        <v>102</v>
      </c>
      <c r="D104" s="5">
        <f>'JUL''22'!D104</f>
        <v>836</v>
      </c>
      <c r="E104" s="26"/>
      <c r="F104" s="5">
        <f>'JUL''22'!F104</f>
        <v>59</v>
      </c>
      <c r="G104" s="63">
        <f>'JUL''22'!G104</f>
        <v>3482.5</v>
      </c>
      <c r="H104" s="63">
        <f>'JUL''22'!H104</f>
        <v>243.5</v>
      </c>
      <c r="I104" s="5">
        <f>'JUL''22'!I104</f>
        <v>0</v>
      </c>
      <c r="J104" s="22"/>
      <c r="K104" s="5"/>
      <c r="L104" s="5">
        <f>'JUL''22'!L104</f>
        <v>2</v>
      </c>
      <c r="M104" s="5">
        <f>'JUL''22'!M104</f>
        <v>30</v>
      </c>
      <c r="N104" s="5"/>
      <c r="O104" s="5"/>
      <c r="P104" s="5"/>
      <c r="Q104" s="5"/>
      <c r="R104" s="5"/>
      <c r="S104" s="5"/>
      <c r="T104" s="5"/>
      <c r="U104" s="5"/>
      <c r="V104" s="5">
        <f>'JUL''22'!V104</f>
        <v>0</v>
      </c>
    </row>
    <row r="105" spans="1:22">
      <c r="A105" s="20"/>
      <c r="B105" s="18" t="str">
        <f>'JUL''22'!B105</f>
        <v>14.07.22</v>
      </c>
      <c r="C105" s="5">
        <f>'JUL''22'!C105</f>
        <v>103</v>
      </c>
      <c r="D105" s="5">
        <f>'JUL''22'!D105</f>
        <v>837</v>
      </c>
      <c r="E105" s="26"/>
      <c r="F105" s="5">
        <f>'JUL''22'!F105</f>
        <v>57</v>
      </c>
      <c r="G105" s="63">
        <f>'JUL''22'!G105</f>
        <v>3300.25</v>
      </c>
      <c r="H105" s="63">
        <f>'JUL''22'!H105</f>
        <v>244.25</v>
      </c>
      <c r="I105" s="5">
        <f>'JUL''22'!I105</f>
        <v>0</v>
      </c>
      <c r="J105" s="22"/>
      <c r="K105" s="5"/>
      <c r="L105" s="5">
        <f>'JUL''22'!L105</f>
        <v>2</v>
      </c>
      <c r="M105" s="5">
        <f>'JUL''22'!M105</f>
        <v>35</v>
      </c>
      <c r="N105" s="5"/>
      <c r="O105" s="5"/>
      <c r="P105" s="5"/>
      <c r="Q105" s="5"/>
      <c r="R105" s="5"/>
      <c r="S105" s="5"/>
      <c r="T105" s="5"/>
      <c r="U105" s="5"/>
      <c r="V105" s="5">
        <f>'JUL''22'!V105</f>
        <v>0</v>
      </c>
    </row>
    <row r="106" spans="1:22">
      <c r="A106" s="20"/>
      <c r="B106" s="18" t="str">
        <f>'JUL''22'!B106</f>
        <v>14.07.22</v>
      </c>
      <c r="C106" s="5">
        <f>'JUL''22'!C106</f>
        <v>104</v>
      </c>
      <c r="D106" s="5">
        <f>'JUL''22'!D106</f>
        <v>838</v>
      </c>
      <c r="E106" s="26"/>
      <c r="F106" s="5">
        <f>'JUL''22'!F106</f>
        <v>58</v>
      </c>
      <c r="G106" s="63">
        <f>'JUL''22'!G106</f>
        <v>3364.27</v>
      </c>
      <c r="H106" s="63">
        <f>'JUL''22'!H106</f>
        <v>307.73</v>
      </c>
      <c r="I106" s="5">
        <f>'JUL''22'!I106</f>
        <v>0</v>
      </c>
      <c r="J106" s="22"/>
      <c r="K106" s="5"/>
      <c r="L106" s="5">
        <f>'JUL''22'!L106</f>
        <v>2</v>
      </c>
      <c r="M106" s="5">
        <f>'JUL''22'!M106</f>
        <v>35</v>
      </c>
      <c r="N106" s="5"/>
      <c r="O106" s="5"/>
      <c r="P106" s="5"/>
      <c r="Q106" s="5"/>
      <c r="R106" s="5"/>
      <c r="S106" s="5"/>
      <c r="T106" s="5"/>
      <c r="U106" s="5"/>
      <c r="V106" s="5">
        <f>'JUL''22'!V106</f>
        <v>0</v>
      </c>
    </row>
    <row r="107" spans="1:22">
      <c r="A107" s="20"/>
      <c r="B107" s="18" t="str">
        <f>'JUL''22'!B107</f>
        <v>14.07.22</v>
      </c>
      <c r="C107" s="5">
        <f>'JUL''22'!C107</f>
        <v>105</v>
      </c>
      <c r="D107" s="5">
        <f>'JUL''22'!D107</f>
        <v>839</v>
      </c>
      <c r="E107" s="26"/>
      <c r="F107" s="5">
        <f>'JUL''22'!F107</f>
        <v>58</v>
      </c>
      <c r="G107" s="63">
        <f>'JUL''22'!G107</f>
        <v>3333.11</v>
      </c>
      <c r="H107" s="63">
        <f>'JUL''22'!H107</f>
        <v>331.59</v>
      </c>
      <c r="I107" s="5">
        <f>'JUL''22'!I107</f>
        <v>0</v>
      </c>
      <c r="J107" s="22"/>
      <c r="K107" s="5"/>
      <c r="L107" s="5">
        <f>'JUL''22'!L107</f>
        <v>2</v>
      </c>
      <c r="M107" s="5">
        <f>'JUL''22'!M107</f>
        <v>15</v>
      </c>
      <c r="N107" s="5"/>
      <c r="O107" s="5"/>
      <c r="P107" s="5"/>
      <c r="Q107" s="5"/>
      <c r="R107" s="5"/>
      <c r="S107" s="5"/>
      <c r="T107" s="5"/>
      <c r="U107" s="5"/>
      <c r="V107" s="5">
        <f>'JUL''22'!V107</f>
        <v>0</v>
      </c>
    </row>
    <row r="108" spans="1:22">
      <c r="A108" s="20"/>
      <c r="B108" s="18" t="str">
        <f>'JUL''22'!B108</f>
        <v>14.07.22</v>
      </c>
      <c r="C108" s="5">
        <f>'JUL''22'!C108</f>
        <v>106</v>
      </c>
      <c r="D108" s="5">
        <f>'JUL''22'!D108</f>
        <v>840</v>
      </c>
      <c r="E108" s="26"/>
      <c r="F108" s="5">
        <f>'JUL''22'!F108</f>
        <v>58</v>
      </c>
      <c r="G108" s="63">
        <f>'JUL''22'!G108</f>
        <v>3355.45</v>
      </c>
      <c r="H108" s="63">
        <f>'JUL''22'!H108</f>
        <v>313.55</v>
      </c>
      <c r="I108" s="5">
        <f>'JUL''22'!I108</f>
        <v>0</v>
      </c>
      <c r="J108" s="22"/>
      <c r="K108" s="5"/>
      <c r="L108" s="5">
        <f>'JUL''22'!L108</f>
        <v>2</v>
      </c>
      <c r="M108" s="5">
        <f>'JUL''22'!M108</f>
        <v>40</v>
      </c>
      <c r="N108" s="5"/>
      <c r="O108" s="5"/>
      <c r="P108" s="5"/>
      <c r="Q108" s="5"/>
      <c r="R108" s="5"/>
      <c r="S108" s="5"/>
      <c r="T108" s="5"/>
      <c r="U108" s="5"/>
      <c r="V108" s="5">
        <f>'JUL''22'!V108</f>
        <v>0</v>
      </c>
    </row>
    <row r="109" spans="1:22">
      <c r="A109" s="20"/>
      <c r="B109" s="18" t="str">
        <f>'JUL''22'!B109</f>
        <v>14.07.22</v>
      </c>
      <c r="C109" s="5">
        <f>'JUL''22'!C109</f>
        <v>107</v>
      </c>
      <c r="D109" s="5">
        <f>'JUL''22'!D109</f>
        <v>842</v>
      </c>
      <c r="E109" s="26"/>
      <c r="F109" s="5">
        <f>'JUL''22'!F109</f>
        <v>58</v>
      </c>
      <c r="G109" s="63">
        <f>'JUL''22'!G109</f>
        <v>3490.22</v>
      </c>
      <c r="H109" s="63">
        <f>'JUL''22'!H109</f>
        <v>236.78</v>
      </c>
      <c r="I109" s="5">
        <f>'JUL''22'!I109</f>
        <v>0</v>
      </c>
      <c r="J109" s="22"/>
      <c r="K109" s="5"/>
      <c r="L109" s="5">
        <f>'JUL''22'!L109</f>
        <v>2</v>
      </c>
      <c r="M109" s="5">
        <f>'JUL''22'!M109</f>
        <v>30</v>
      </c>
      <c r="N109" s="5"/>
      <c r="O109" s="5"/>
      <c r="P109" s="5"/>
      <c r="Q109" s="5"/>
      <c r="R109" s="5"/>
      <c r="S109" s="5"/>
      <c r="T109" s="5"/>
      <c r="U109" s="5"/>
      <c r="V109" s="5">
        <f>'JUL''22'!V109</f>
        <v>0</v>
      </c>
    </row>
    <row r="110" spans="1:22">
      <c r="A110" s="20"/>
      <c r="B110" s="18" t="str">
        <f>'JUL''22'!B110</f>
        <v>14.07.22</v>
      </c>
      <c r="C110" s="5">
        <f>'JUL''22'!C110</f>
        <v>108</v>
      </c>
      <c r="D110" s="5">
        <f>'JUL''22'!D110</f>
        <v>841</v>
      </c>
      <c r="E110" s="26"/>
      <c r="F110" s="5">
        <f>'JUL''22'!F110</f>
        <v>57</v>
      </c>
      <c r="G110" s="63">
        <f>'JUL''22'!G110</f>
        <v>3353.69</v>
      </c>
      <c r="H110" s="63">
        <f>'JUL''22'!H110</f>
        <v>248.31</v>
      </c>
      <c r="I110" s="5">
        <f>'JUL''22'!I110</f>
        <v>0</v>
      </c>
      <c r="J110" s="22"/>
      <c r="K110" s="5"/>
      <c r="L110" s="5">
        <f>'JUL''22'!L110</f>
        <v>2</v>
      </c>
      <c r="M110" s="5">
        <f>'JUL''22'!M110</f>
        <v>45</v>
      </c>
      <c r="N110" s="5"/>
      <c r="O110" s="5"/>
      <c r="P110" s="5"/>
      <c r="Q110" s="5"/>
      <c r="R110" s="5"/>
      <c r="S110" s="5"/>
      <c r="T110" s="5"/>
      <c r="U110" s="5"/>
      <c r="V110" s="5">
        <f>'JUL''22'!V110</f>
        <v>52920</v>
      </c>
    </row>
    <row r="111" spans="1:22">
      <c r="A111" s="20"/>
      <c r="B111" s="18" t="str">
        <f>'JUL''22'!B111</f>
        <v>15.07.22</v>
      </c>
      <c r="C111" s="5">
        <f>'JUL''22'!C111</f>
        <v>109</v>
      </c>
      <c r="D111" s="5">
        <f>'JUL''22'!D111</f>
        <v>843</v>
      </c>
      <c r="E111" s="26"/>
      <c r="F111" s="5">
        <f>'JUL''22'!F111</f>
        <v>58</v>
      </c>
      <c r="G111" s="63">
        <f>'JUL''22'!G111</f>
        <v>3417.04</v>
      </c>
      <c r="H111" s="63">
        <f>'JUL''22'!H111</f>
        <v>248.96</v>
      </c>
      <c r="I111" s="5">
        <f>'JUL''22'!I111</f>
        <v>0</v>
      </c>
      <c r="J111" s="22"/>
      <c r="K111" s="5"/>
      <c r="L111" s="5">
        <f>'JUL''22'!L111</f>
        <v>2</v>
      </c>
      <c r="M111" s="5">
        <f>'JUL''22'!M111</f>
        <v>30</v>
      </c>
      <c r="N111" s="5"/>
      <c r="O111" s="5"/>
      <c r="P111" s="5"/>
      <c r="Q111" s="5"/>
      <c r="R111" s="5"/>
      <c r="S111" s="5"/>
      <c r="T111" s="5"/>
      <c r="U111" s="5"/>
      <c r="V111" s="5">
        <f>'JUL''22'!V111</f>
        <v>0</v>
      </c>
    </row>
    <row r="112" spans="1:22">
      <c r="A112" s="20"/>
      <c r="B112" s="18" t="str">
        <f>'JUL''22'!B112</f>
        <v>15.07.22</v>
      </c>
      <c r="C112" s="5">
        <f>'JUL''22'!C112</f>
        <v>110</v>
      </c>
      <c r="D112" s="5">
        <f>'JUL''22'!D112</f>
        <v>845</v>
      </c>
      <c r="E112" s="26"/>
      <c r="F112" s="5">
        <f>'JUL''22'!F112</f>
        <v>59</v>
      </c>
      <c r="G112" s="63">
        <f>'JUL''22'!G112</f>
        <v>3454.45</v>
      </c>
      <c r="H112" s="63">
        <f>'JUL''22'!H112</f>
        <v>274.74</v>
      </c>
      <c r="I112" s="5">
        <f>'JUL''22'!I112</f>
        <v>2.19</v>
      </c>
      <c r="J112" s="22"/>
      <c r="K112" s="5"/>
      <c r="L112" s="5">
        <f>'JUL''22'!L112</f>
        <v>2</v>
      </c>
      <c r="M112" s="5">
        <f>'JUL''22'!M112</f>
        <v>55</v>
      </c>
      <c r="N112" s="5"/>
      <c r="O112" s="5"/>
      <c r="P112" s="5"/>
      <c r="Q112" s="5"/>
      <c r="R112" s="5"/>
      <c r="S112" s="5"/>
      <c r="T112" s="5"/>
      <c r="U112" s="5"/>
      <c r="V112" s="5">
        <f>'JUL''22'!V112</f>
        <v>0</v>
      </c>
    </row>
    <row r="113" spans="1:22">
      <c r="A113" s="20"/>
      <c r="B113" s="18" t="str">
        <f>'JUL''22'!B113</f>
        <v>15.07.22</v>
      </c>
      <c r="C113" s="5">
        <f>'JUL''22'!C113</f>
        <v>111</v>
      </c>
      <c r="D113" s="5">
        <f>'JUL''22'!D113</f>
        <v>846</v>
      </c>
      <c r="E113" s="26"/>
      <c r="F113" s="5">
        <f>'JUL''22'!F113</f>
        <v>58</v>
      </c>
      <c r="G113" s="63">
        <f>'JUL''22'!G113</f>
        <v>3300.86</v>
      </c>
      <c r="H113" s="63">
        <f>'JUL''22'!H113</f>
        <v>362.14</v>
      </c>
      <c r="I113" s="5">
        <f>'JUL''22'!I113</f>
        <v>0</v>
      </c>
      <c r="J113" s="22"/>
      <c r="K113" s="5"/>
      <c r="L113" s="5">
        <f>'JUL''22'!L113</f>
        <v>2</v>
      </c>
      <c r="M113" s="5">
        <f>'JUL''22'!M113</f>
        <v>45</v>
      </c>
      <c r="N113" s="5"/>
      <c r="O113" s="5"/>
      <c r="P113" s="5"/>
      <c r="Q113" s="5"/>
      <c r="R113" s="5"/>
      <c r="S113" s="5"/>
      <c r="T113" s="5"/>
      <c r="U113" s="5"/>
      <c r="V113" s="5">
        <f>'JUL''22'!V113</f>
        <v>0</v>
      </c>
    </row>
    <row r="114" spans="1:22">
      <c r="A114" s="20"/>
      <c r="B114" s="18" t="str">
        <f>'JUL''22'!B114</f>
        <v>15.07.22</v>
      </c>
      <c r="C114" s="5">
        <f>'JUL''22'!C114</f>
        <v>112</v>
      </c>
      <c r="D114" s="5">
        <f>'JUL''22'!D114</f>
        <v>844</v>
      </c>
      <c r="E114" s="26"/>
      <c r="F114" s="5">
        <f>'JUL''22'!F114</f>
        <v>55</v>
      </c>
      <c r="G114" s="63">
        <f>'JUL''22'!G114</f>
        <v>3107.26</v>
      </c>
      <c r="H114" s="63">
        <f>'JUL''22'!H114</f>
        <v>361.74</v>
      </c>
      <c r="I114" s="5">
        <f>'JUL''22'!I114</f>
        <v>0</v>
      </c>
      <c r="J114" s="22"/>
      <c r="K114" s="5"/>
      <c r="L114" s="5">
        <f>'JUL''22'!L114</f>
        <v>2</v>
      </c>
      <c r="M114" s="5">
        <f>'JUL''22'!M114</f>
        <v>25</v>
      </c>
      <c r="N114" s="5"/>
      <c r="O114" s="5"/>
      <c r="P114" s="5"/>
      <c r="Q114" s="5"/>
      <c r="R114" s="5"/>
      <c r="S114" s="5"/>
      <c r="T114" s="5"/>
      <c r="U114" s="5"/>
      <c r="V114" s="5">
        <f>'JUL''22'!V114</f>
        <v>0</v>
      </c>
    </row>
    <row r="115" spans="1:22">
      <c r="A115" s="20"/>
      <c r="B115" s="18" t="str">
        <f>'JUL''22'!B115</f>
        <v>15.07.22</v>
      </c>
      <c r="C115" s="5">
        <f>'JUL''22'!C115</f>
        <v>113</v>
      </c>
      <c r="D115" s="5">
        <f>'JUL''22'!D115</f>
        <v>847</v>
      </c>
      <c r="E115" s="26"/>
      <c r="F115" s="5">
        <f>'JUL''22'!F115</f>
        <v>59</v>
      </c>
      <c r="G115" s="63">
        <f>'JUL''22'!G115</f>
        <v>3433.05</v>
      </c>
      <c r="H115" s="63">
        <f>'JUL''22'!H115</f>
        <v>286.95</v>
      </c>
      <c r="I115" s="5">
        <f>'JUL''22'!I115</f>
        <v>0</v>
      </c>
      <c r="J115" s="22"/>
      <c r="K115" s="5"/>
      <c r="L115" s="5">
        <f>'JUL''22'!L115</f>
        <v>2</v>
      </c>
      <c r="M115" s="5">
        <f>'JUL''22'!M115</f>
        <v>20</v>
      </c>
      <c r="N115" s="5"/>
      <c r="O115" s="5"/>
      <c r="P115" s="5"/>
      <c r="Q115" s="5"/>
      <c r="R115" s="5"/>
      <c r="S115" s="5"/>
      <c r="T115" s="5"/>
      <c r="U115" s="5"/>
      <c r="V115" s="5">
        <f>'JUL''22'!V115</f>
        <v>0</v>
      </c>
    </row>
    <row r="116" spans="1:22">
      <c r="A116" s="20"/>
      <c r="B116" s="18" t="str">
        <f>'JUL''22'!B116</f>
        <v>15.07.22</v>
      </c>
      <c r="C116" s="5">
        <f>'JUL''22'!C116</f>
        <v>114</v>
      </c>
      <c r="D116" s="5">
        <f>'JUL''22'!D116</f>
        <v>848</v>
      </c>
      <c r="E116" s="26"/>
      <c r="F116" s="5">
        <f>'JUL''22'!F116</f>
        <v>56</v>
      </c>
      <c r="G116" s="63">
        <f>'JUL''22'!G116</f>
        <v>3307.05</v>
      </c>
      <c r="H116" s="63">
        <f>'JUL''22'!H116</f>
        <v>237.64</v>
      </c>
      <c r="I116" s="5">
        <f>'JUL''22'!I116</f>
        <v>0.19</v>
      </c>
      <c r="J116" s="22"/>
      <c r="K116" s="5"/>
      <c r="L116" s="5">
        <f>'JUL''22'!L116</f>
        <v>2</v>
      </c>
      <c r="M116" s="5">
        <f>'JUL''22'!M116</f>
        <v>5</v>
      </c>
      <c r="N116" s="5"/>
      <c r="O116" s="5"/>
      <c r="P116" s="5"/>
      <c r="Q116" s="5"/>
      <c r="R116" s="5"/>
      <c r="S116" s="5"/>
      <c r="T116" s="5"/>
      <c r="U116" s="5"/>
      <c r="V116" s="5">
        <f>'JUL''22'!V116</f>
        <v>0</v>
      </c>
    </row>
    <row r="117" spans="1:22">
      <c r="A117" s="20"/>
      <c r="B117" s="18" t="str">
        <f>'JUL''22'!B117</f>
        <v>15.07.22</v>
      </c>
      <c r="C117" s="5">
        <f>'JUL''22'!C117</f>
        <v>115</v>
      </c>
      <c r="D117" s="5">
        <f>'JUL''22'!D117</f>
        <v>850</v>
      </c>
      <c r="E117" s="26"/>
      <c r="F117" s="5">
        <f>'JUL''22'!F117</f>
        <v>59</v>
      </c>
      <c r="G117" s="63">
        <f>'JUL''22'!G117</f>
        <v>3492.84</v>
      </c>
      <c r="H117" s="63">
        <f>'JUL''22'!H117</f>
        <v>231.16</v>
      </c>
      <c r="I117" s="5">
        <f>'JUL''22'!I117</f>
        <v>0</v>
      </c>
      <c r="J117" s="22"/>
      <c r="K117" s="5"/>
      <c r="L117" s="5">
        <f>'JUL''22'!L117</f>
        <v>2</v>
      </c>
      <c r="M117" s="5">
        <f>'JUL''22'!M117</f>
        <v>20</v>
      </c>
      <c r="N117" s="5"/>
      <c r="O117" s="5"/>
      <c r="P117" s="5"/>
      <c r="Q117" s="5"/>
      <c r="R117" s="5"/>
      <c r="S117" s="5"/>
      <c r="T117" s="5"/>
      <c r="U117" s="5"/>
      <c r="V117" s="5">
        <f>'JUL''22'!V117</f>
        <v>0</v>
      </c>
    </row>
    <row r="118" spans="1:22">
      <c r="A118" s="20"/>
      <c r="B118" s="18" t="str">
        <f>'JUL''22'!B118</f>
        <v>15.07.22</v>
      </c>
      <c r="C118" s="5">
        <f>'JUL''22'!C118</f>
        <v>116</v>
      </c>
      <c r="D118" s="5">
        <f>'JUL''22'!D118</f>
        <v>849</v>
      </c>
      <c r="E118" s="26"/>
      <c r="F118" s="5">
        <f>'JUL''22'!F118</f>
        <v>56</v>
      </c>
      <c r="G118" s="63">
        <f>'JUL''22'!G118</f>
        <v>3309.64</v>
      </c>
      <c r="H118" s="63">
        <f>'JUL''22'!H118</f>
        <v>222.36</v>
      </c>
      <c r="I118" s="5">
        <f>'JUL''22'!I118</f>
        <v>0</v>
      </c>
      <c r="J118" s="22"/>
      <c r="K118" s="5"/>
      <c r="L118" s="5">
        <f>'JUL''22'!L118</f>
        <v>1</v>
      </c>
      <c r="M118" s="5">
        <f>'JUL''22'!M118</f>
        <v>55</v>
      </c>
      <c r="N118" s="5"/>
      <c r="O118" s="5"/>
      <c r="P118" s="5"/>
      <c r="Q118" s="5"/>
      <c r="R118" s="5"/>
      <c r="S118" s="5"/>
      <c r="T118" s="5"/>
      <c r="U118" s="5"/>
      <c r="V118" s="5">
        <f>'JUL''22'!V118</f>
        <v>0</v>
      </c>
    </row>
    <row r="119" spans="1:22">
      <c r="A119" s="20"/>
      <c r="B119" s="18" t="str">
        <f>'JUL''22'!B119</f>
        <v>15.07.22</v>
      </c>
      <c r="C119" s="5">
        <f>'JUL''22'!C119</f>
        <v>117</v>
      </c>
      <c r="D119" s="5">
        <f>'JUL''22'!D119</f>
        <v>852</v>
      </c>
      <c r="E119" s="26"/>
      <c r="F119" s="5">
        <f>'JUL''22'!F119</f>
        <v>58</v>
      </c>
      <c r="G119" s="63">
        <f>'JUL''22'!G119</f>
        <v>3418.47</v>
      </c>
      <c r="H119" s="63">
        <f>'JUL''22'!H119</f>
        <v>239.53</v>
      </c>
      <c r="I119" s="5">
        <f>'JUL''22'!I119</f>
        <v>0</v>
      </c>
      <c r="J119" s="22"/>
      <c r="K119" s="5"/>
      <c r="L119" s="5">
        <f>'JUL''22'!L119</f>
        <v>2</v>
      </c>
      <c r="M119" s="5">
        <f>'JUL''22'!M119</f>
        <v>5</v>
      </c>
      <c r="N119" s="5"/>
      <c r="O119" s="5"/>
      <c r="P119" s="5"/>
      <c r="Q119" s="5"/>
      <c r="R119" s="5"/>
      <c r="S119" s="5"/>
      <c r="T119" s="5"/>
      <c r="U119" s="5"/>
      <c r="V119" s="5">
        <f>'JUL''22'!V119</f>
        <v>0</v>
      </c>
    </row>
    <row r="120" spans="1:22">
      <c r="A120" s="20"/>
      <c r="B120" s="18" t="str">
        <f>'JUL''22'!B120</f>
        <v>16.07.22</v>
      </c>
      <c r="C120" s="5">
        <f>'JUL''22'!C120</f>
        <v>118</v>
      </c>
      <c r="D120" s="5">
        <f>'JUL''22'!D120</f>
        <v>851</v>
      </c>
      <c r="E120" s="26"/>
      <c r="F120" s="5">
        <f>'JUL''22'!F120</f>
        <v>58</v>
      </c>
      <c r="G120" s="63">
        <f>'JUL''22'!G120</f>
        <v>3421.71</v>
      </c>
      <c r="H120" s="63">
        <f>'JUL''22'!H120</f>
        <v>243.29</v>
      </c>
      <c r="I120" s="5">
        <f>'JUL''22'!I120</f>
        <v>0</v>
      </c>
      <c r="J120" s="22"/>
      <c r="K120" s="5"/>
      <c r="L120" s="5">
        <f>'JUL''22'!L120</f>
        <v>2</v>
      </c>
      <c r="M120" s="5">
        <f>'JUL''22'!M120</f>
        <v>0</v>
      </c>
      <c r="N120" s="5"/>
      <c r="O120" s="5"/>
      <c r="P120" s="5"/>
      <c r="Q120" s="5"/>
      <c r="R120" s="5"/>
      <c r="S120" s="5"/>
      <c r="T120" s="5"/>
      <c r="U120" s="5"/>
      <c r="V120" s="5">
        <f>'JUL''22'!V120</f>
        <v>0</v>
      </c>
    </row>
    <row r="121" spans="1:22">
      <c r="A121" s="20"/>
      <c r="B121" s="18" t="str">
        <f>'JUL''22'!B121</f>
        <v>16.07.22</v>
      </c>
      <c r="C121" s="5">
        <f>'JUL''22'!C121</f>
        <v>119</v>
      </c>
      <c r="D121" s="5">
        <f>'JUL''22'!D121</f>
        <v>854</v>
      </c>
      <c r="E121" s="26"/>
      <c r="F121" s="5">
        <f>'JUL''22'!F121</f>
        <v>57</v>
      </c>
      <c r="G121" s="63">
        <f>'JUL''22'!G121</f>
        <v>3370.5</v>
      </c>
      <c r="H121" s="63">
        <f>'JUL''22'!H121</f>
        <v>231.5</v>
      </c>
      <c r="I121" s="5">
        <f>'JUL''22'!I121</f>
        <v>0</v>
      </c>
      <c r="J121" s="22"/>
      <c r="K121" s="5"/>
      <c r="L121" s="5">
        <f>'JUL''22'!L121</f>
        <v>2</v>
      </c>
      <c r="M121" s="5">
        <f>'JUL''22'!M121</f>
        <v>20</v>
      </c>
      <c r="N121" s="5"/>
      <c r="O121" s="5"/>
      <c r="P121" s="5"/>
      <c r="Q121" s="5"/>
      <c r="R121" s="5"/>
      <c r="S121" s="5"/>
      <c r="T121" s="5"/>
      <c r="U121" s="5"/>
      <c r="V121" s="5">
        <f>'JUL''22'!V121</f>
        <v>0</v>
      </c>
    </row>
    <row r="122" spans="1:22">
      <c r="A122" s="20"/>
      <c r="B122" s="18" t="str">
        <f>'JUL''22'!B122</f>
        <v>16.07.22</v>
      </c>
      <c r="C122" s="5">
        <f>'JUL''22'!C122</f>
        <v>120</v>
      </c>
      <c r="D122" s="5">
        <f>'JUL''22'!D122</f>
        <v>856</v>
      </c>
      <c r="E122" s="26"/>
      <c r="F122" s="5">
        <f>'JUL''22'!F122</f>
        <v>59</v>
      </c>
      <c r="G122" s="63">
        <f>'JUL''22'!G122</f>
        <v>3448.42</v>
      </c>
      <c r="H122" s="63">
        <f>'JUL''22'!H122</f>
        <v>278.58</v>
      </c>
      <c r="I122" s="5">
        <f>'JUL''22'!I122</f>
        <v>0</v>
      </c>
      <c r="J122" s="22"/>
      <c r="K122" s="5"/>
      <c r="L122" s="5">
        <f>'JUL''22'!L122</f>
        <v>2</v>
      </c>
      <c r="M122" s="5">
        <f>'JUL''22'!M122</f>
        <v>10</v>
      </c>
      <c r="N122" s="5"/>
      <c r="O122" s="5"/>
      <c r="P122" s="5"/>
      <c r="Q122" s="5"/>
      <c r="R122" s="5"/>
      <c r="S122" s="5"/>
      <c r="T122" s="5"/>
      <c r="U122" s="5"/>
      <c r="V122" s="5">
        <f>'JUL''22'!V122</f>
        <v>0</v>
      </c>
    </row>
    <row r="123" spans="1:22">
      <c r="A123" s="20"/>
      <c r="B123" s="18" t="str">
        <f>'JUL''22'!B123</f>
        <v>16.07.22</v>
      </c>
      <c r="C123" s="5">
        <f>'JUL''22'!C123</f>
        <v>121</v>
      </c>
      <c r="D123" s="5">
        <f>'JUL''22'!D123</f>
        <v>853</v>
      </c>
      <c r="E123" s="26"/>
      <c r="F123" s="5">
        <f>'JUL''22'!F123</f>
        <v>58</v>
      </c>
      <c r="G123" s="63">
        <f>'JUL''22'!G123</f>
        <v>3393.28</v>
      </c>
      <c r="H123" s="63">
        <f>'JUL''22'!H123</f>
        <v>269.72000000000003</v>
      </c>
      <c r="I123" s="5">
        <f>'JUL''22'!I123</f>
        <v>0</v>
      </c>
      <c r="J123" s="22"/>
      <c r="K123" s="5"/>
      <c r="L123" s="5">
        <f>'JUL''22'!L123</f>
        <v>1</v>
      </c>
      <c r="M123" s="5">
        <f>'JUL''22'!M123</f>
        <v>55</v>
      </c>
      <c r="N123" s="5"/>
      <c r="O123" s="5"/>
      <c r="P123" s="5"/>
      <c r="Q123" s="5"/>
      <c r="R123" s="5"/>
      <c r="S123" s="5"/>
      <c r="T123" s="5"/>
      <c r="U123" s="5"/>
      <c r="V123" s="5">
        <f>'JUL''22'!V123</f>
        <v>0</v>
      </c>
    </row>
    <row r="124" spans="1:22">
      <c r="A124" s="20"/>
      <c r="B124" s="18" t="str">
        <f>'JUL''22'!B124</f>
        <v>16.07.22</v>
      </c>
      <c r="C124" s="5">
        <f>'JUL''22'!C124</f>
        <v>122</v>
      </c>
      <c r="D124" s="5">
        <f>'JUL''22'!D124</f>
        <v>857</v>
      </c>
      <c r="E124" s="26"/>
      <c r="F124" s="5">
        <f>'JUL''22'!F124</f>
        <v>58</v>
      </c>
      <c r="G124" s="63">
        <f>'JUL''22'!G124</f>
        <v>3365.64</v>
      </c>
      <c r="H124" s="63">
        <f>'JUL''22'!H124</f>
        <v>293.36</v>
      </c>
      <c r="I124" s="5">
        <f>'JUL''22'!I124</f>
        <v>0</v>
      </c>
      <c r="J124" s="22"/>
      <c r="K124" s="5"/>
      <c r="L124" s="5">
        <f>'JUL''22'!L124</f>
        <v>2</v>
      </c>
      <c r="M124" s="5">
        <f>'JUL''22'!M124</f>
        <v>0</v>
      </c>
      <c r="N124" s="5"/>
      <c r="O124" s="5"/>
      <c r="P124" s="5"/>
      <c r="Q124" s="5"/>
      <c r="R124" s="5"/>
      <c r="S124" s="5"/>
      <c r="T124" s="5"/>
      <c r="U124" s="5"/>
      <c r="V124" s="5">
        <f>'JUL''22'!V124</f>
        <v>0</v>
      </c>
    </row>
    <row r="125" spans="1:22">
      <c r="A125" s="20"/>
      <c r="B125" s="18" t="str">
        <f>'JUL''22'!B125</f>
        <v>16.07.22</v>
      </c>
      <c r="C125" s="5">
        <f>'JUL''22'!C125</f>
        <v>123</v>
      </c>
      <c r="D125" s="5">
        <f>'JUL''22'!D125</f>
        <v>855</v>
      </c>
      <c r="E125" s="26"/>
      <c r="F125" s="5">
        <f>'JUL''22'!F125</f>
        <v>58</v>
      </c>
      <c r="G125" s="63">
        <f>'JUL''22'!G125</f>
        <v>3295.84</v>
      </c>
      <c r="H125" s="63">
        <f>'JUL''22'!H125</f>
        <v>364.16</v>
      </c>
      <c r="I125" s="5">
        <f>'JUL''22'!I125</f>
        <v>0</v>
      </c>
      <c r="J125" s="22"/>
      <c r="K125" s="5"/>
      <c r="L125" s="5">
        <f>'JUL''22'!L125</f>
        <v>1</v>
      </c>
      <c r="M125" s="5">
        <f>'JUL''22'!M125</f>
        <v>55</v>
      </c>
      <c r="N125" s="5"/>
      <c r="O125" s="5"/>
      <c r="P125" s="5"/>
      <c r="Q125" s="5"/>
      <c r="R125" s="5"/>
      <c r="S125" s="5"/>
      <c r="T125" s="5"/>
      <c r="U125" s="5"/>
      <c r="V125" s="5">
        <f>'JUL''22'!V125</f>
        <v>0</v>
      </c>
    </row>
    <row r="126" spans="1:22">
      <c r="A126" s="20"/>
      <c r="B126" s="18" t="str">
        <f>'JUL''22'!B126</f>
        <v>16.07.22</v>
      </c>
      <c r="C126" s="5">
        <f>'JUL''22'!C126</f>
        <v>124</v>
      </c>
      <c r="D126" s="5">
        <f>'JUL''22'!D126</f>
        <v>858</v>
      </c>
      <c r="E126" s="26"/>
      <c r="F126" s="5">
        <f>'JUL''22'!F126</f>
        <v>58</v>
      </c>
      <c r="G126" s="63">
        <f>'JUL''22'!G126</f>
        <v>3353.87</v>
      </c>
      <c r="H126" s="63">
        <f>'JUL''22'!H126</f>
        <v>305.13</v>
      </c>
      <c r="I126" s="5">
        <f>'JUL''22'!I126</f>
        <v>0</v>
      </c>
      <c r="J126" s="22"/>
      <c r="K126" s="5"/>
      <c r="L126" s="5">
        <f>'JUL''22'!L126</f>
        <v>1</v>
      </c>
      <c r="M126" s="5">
        <f>'JUL''22'!M126</f>
        <v>50</v>
      </c>
      <c r="N126" s="5"/>
      <c r="O126" s="5"/>
      <c r="P126" s="5"/>
      <c r="Q126" s="5"/>
      <c r="R126" s="5"/>
      <c r="S126" s="5"/>
      <c r="T126" s="5"/>
      <c r="U126" s="5"/>
      <c r="V126" s="5">
        <f>'JUL''22'!V126</f>
        <v>0</v>
      </c>
    </row>
    <row r="127" spans="1:22">
      <c r="A127" s="20"/>
      <c r="B127" s="18" t="str">
        <f>'JUL''22'!B127</f>
        <v>16.07.22</v>
      </c>
      <c r="C127" s="5">
        <f>'JUL''22'!C127</f>
        <v>125</v>
      </c>
      <c r="D127" s="5">
        <f>'JUL''22'!D127</f>
        <v>859</v>
      </c>
      <c r="E127" s="26"/>
      <c r="F127" s="5">
        <f>'JUL''22'!F127</f>
        <v>59</v>
      </c>
      <c r="G127" s="63">
        <f>'JUL''22'!G127</f>
        <v>3403.65</v>
      </c>
      <c r="H127" s="63">
        <f>'JUL''22'!H127</f>
        <v>322.56</v>
      </c>
      <c r="I127" s="5">
        <f>'JUL''22'!I127</f>
        <v>0</v>
      </c>
      <c r="J127" s="22"/>
      <c r="K127" s="5"/>
      <c r="L127" s="5">
        <f>'JUL''22'!L127</f>
        <v>1</v>
      </c>
      <c r="M127" s="5">
        <f>'JUL''22'!M127</f>
        <v>50</v>
      </c>
      <c r="N127" s="5"/>
      <c r="O127" s="5"/>
      <c r="P127" s="5"/>
      <c r="Q127" s="5"/>
      <c r="R127" s="5"/>
      <c r="S127" s="5"/>
      <c r="T127" s="5"/>
      <c r="U127" s="5"/>
      <c r="V127" s="5">
        <f>'JUL''22'!V127</f>
        <v>0</v>
      </c>
    </row>
    <row r="128" spans="1:22">
      <c r="A128" s="20"/>
      <c r="B128" s="18" t="str">
        <f>'JUL''22'!B128</f>
        <v>17.07.22</v>
      </c>
      <c r="C128" s="5">
        <f>'JUL''22'!C128</f>
        <v>126</v>
      </c>
      <c r="D128" s="5">
        <f>'JUL''22'!D128</f>
        <v>861</v>
      </c>
      <c r="E128" s="26"/>
      <c r="F128" s="5">
        <f>'JUL''22'!F128</f>
        <v>56</v>
      </c>
      <c r="G128" s="63">
        <f>'JUL''22'!G128</f>
        <v>3269.87</v>
      </c>
      <c r="H128" s="63">
        <f>'JUL''22'!H128</f>
        <v>330.13</v>
      </c>
      <c r="I128" s="5">
        <f>'JUL''22'!I128</f>
        <v>0</v>
      </c>
      <c r="J128" s="22"/>
      <c r="K128" s="5"/>
      <c r="L128" s="5">
        <f>'JUL''22'!L128</f>
        <v>2</v>
      </c>
      <c r="M128" s="5">
        <f>'JUL''22'!M128</f>
        <v>25</v>
      </c>
      <c r="N128" s="5"/>
      <c r="O128" s="5"/>
      <c r="P128" s="5"/>
      <c r="Q128" s="5"/>
      <c r="R128" s="5"/>
      <c r="S128" s="5"/>
      <c r="T128" s="5"/>
      <c r="U128" s="5"/>
      <c r="V128" s="5">
        <f>'JUL''22'!V128</f>
        <v>0</v>
      </c>
    </row>
    <row r="129" spans="1:22">
      <c r="A129" s="20"/>
      <c r="B129" s="18" t="str">
        <f>'JUL''22'!B129</f>
        <v>17.07.22</v>
      </c>
      <c r="C129" s="5">
        <f>'JUL''22'!C129</f>
        <v>127</v>
      </c>
      <c r="D129" s="5">
        <f>'JUL''22'!D129</f>
        <v>860</v>
      </c>
      <c r="E129" s="26"/>
      <c r="F129" s="5">
        <f>'JUL''22'!F129</f>
        <v>59</v>
      </c>
      <c r="G129" s="63">
        <f>'JUL''22'!G129</f>
        <v>3455.03</v>
      </c>
      <c r="H129" s="63">
        <f>'JUL''22'!H129</f>
        <v>268.97000000000003</v>
      </c>
      <c r="I129" s="5">
        <f>'JUL''22'!I129</f>
        <v>0</v>
      </c>
      <c r="J129" s="22"/>
      <c r="K129" s="5"/>
      <c r="L129" s="5">
        <f>'JUL''22'!L129</f>
        <v>1</v>
      </c>
      <c r="M129" s="5">
        <f>'JUL''22'!M129</f>
        <v>55</v>
      </c>
      <c r="N129" s="5"/>
      <c r="O129" s="5"/>
      <c r="P129" s="5"/>
      <c r="Q129" s="5"/>
      <c r="R129" s="5"/>
      <c r="S129" s="5"/>
      <c r="T129" s="5"/>
      <c r="U129" s="5"/>
      <c r="V129" s="5">
        <f>'JUL''22'!V129</f>
        <v>0</v>
      </c>
    </row>
    <row r="130" spans="1:22">
      <c r="A130" s="20"/>
      <c r="B130" s="18" t="str">
        <f>'JUL''22'!B130</f>
        <v>17.07.22</v>
      </c>
      <c r="C130" s="5">
        <f>'JUL''22'!C130</f>
        <v>128</v>
      </c>
      <c r="D130" s="5">
        <f>'JUL''22'!D130</f>
        <v>862</v>
      </c>
      <c r="E130" s="26"/>
      <c r="F130" s="5">
        <f>'JUL''22'!F130</f>
        <v>58</v>
      </c>
      <c r="G130" s="63">
        <f>'JUL''22'!G130</f>
        <v>3312.64</v>
      </c>
      <c r="H130" s="63">
        <f>'JUL''22'!H130</f>
        <v>295.86</v>
      </c>
      <c r="I130" s="5">
        <f>'JUL''22'!I130</f>
        <v>0</v>
      </c>
      <c r="J130" s="22"/>
      <c r="K130" s="5"/>
      <c r="L130" s="5">
        <f>'JUL''22'!L130</f>
        <v>1</v>
      </c>
      <c r="M130" s="5">
        <f>'JUL''22'!M130</f>
        <v>50</v>
      </c>
      <c r="N130" s="5"/>
      <c r="O130" s="5"/>
      <c r="P130" s="5"/>
      <c r="Q130" s="5"/>
      <c r="R130" s="5"/>
      <c r="S130" s="5"/>
      <c r="T130" s="5"/>
      <c r="U130" s="5"/>
      <c r="V130" s="5">
        <f>'JUL''22'!V130</f>
        <v>0</v>
      </c>
    </row>
    <row r="131" spans="1:22">
      <c r="A131" s="20"/>
      <c r="B131" s="18" t="str">
        <f>'JUL''22'!B131</f>
        <v>17.07.22</v>
      </c>
      <c r="C131" s="5">
        <f>'JUL''22'!C131</f>
        <v>129</v>
      </c>
      <c r="D131" s="5">
        <f>'JUL''22'!D131</f>
        <v>863</v>
      </c>
      <c r="E131" s="26"/>
      <c r="F131" s="5">
        <f>'JUL''22'!F131</f>
        <v>57</v>
      </c>
      <c r="G131" s="63">
        <f>'JUL''22'!G131</f>
        <v>3291.89</v>
      </c>
      <c r="H131" s="63">
        <f>'JUL''22'!H131</f>
        <v>305.61</v>
      </c>
      <c r="I131" s="5">
        <f>'JUL''22'!I131</f>
        <v>0</v>
      </c>
      <c r="J131" s="22"/>
      <c r="K131" s="5"/>
      <c r="L131" s="5">
        <f>'JUL''22'!L131</f>
        <v>2</v>
      </c>
      <c r="M131" s="5">
        <f>'JUL''22'!M131</f>
        <v>0</v>
      </c>
      <c r="N131" s="5"/>
      <c r="O131" s="5"/>
      <c r="P131" s="5"/>
      <c r="Q131" s="5"/>
      <c r="R131" s="5"/>
      <c r="S131" s="5"/>
      <c r="T131" s="5"/>
      <c r="U131" s="5"/>
      <c r="V131" s="5">
        <f>'JUL''22'!V131</f>
        <v>0</v>
      </c>
    </row>
    <row r="132" spans="1:22">
      <c r="A132" s="20"/>
      <c r="B132" s="18" t="str">
        <f>'JUL''22'!B132</f>
        <v>17.07.22</v>
      </c>
      <c r="C132" s="5">
        <f>'JUL''22'!C132</f>
        <v>130</v>
      </c>
      <c r="D132" s="5">
        <f>'JUL''22'!D132</f>
        <v>864</v>
      </c>
      <c r="E132" s="26"/>
      <c r="F132" s="5">
        <f>'JUL''22'!F132</f>
        <v>59</v>
      </c>
      <c r="G132" s="63">
        <f>'JUL''22'!G132</f>
        <v>3487.45</v>
      </c>
      <c r="H132" s="63">
        <f>'JUL''22'!H132</f>
        <v>234.55</v>
      </c>
      <c r="I132" s="5">
        <f>'JUL''22'!I132</f>
        <v>0</v>
      </c>
      <c r="J132" s="22"/>
      <c r="K132" s="5"/>
      <c r="L132" s="5">
        <f>'JUL''22'!L132</f>
        <v>2</v>
      </c>
      <c r="M132" s="5">
        <f>'JUL''22'!M132</f>
        <v>10</v>
      </c>
      <c r="N132" s="5"/>
      <c r="O132" s="5"/>
      <c r="P132" s="5"/>
      <c r="Q132" s="5"/>
      <c r="R132" s="5"/>
      <c r="S132" s="5"/>
      <c r="T132" s="5"/>
      <c r="U132" s="5"/>
      <c r="V132" s="5">
        <f>'JUL''22'!V132</f>
        <v>0</v>
      </c>
    </row>
    <row r="133" spans="1:22">
      <c r="A133" s="20"/>
      <c r="B133" s="18" t="str">
        <f>'JUL''22'!B133</f>
        <v>17.07.22</v>
      </c>
      <c r="C133" s="5">
        <f>'JUL''22'!C133</f>
        <v>131</v>
      </c>
      <c r="D133" s="5">
        <f>'JUL''22'!D133</f>
        <v>865</v>
      </c>
      <c r="E133" s="26"/>
      <c r="F133" s="5">
        <f>'JUL''22'!F133</f>
        <v>59</v>
      </c>
      <c r="G133" s="63">
        <f>'JUL''22'!G133</f>
        <v>3459.63</v>
      </c>
      <c r="H133" s="63">
        <f>'JUL''22'!H133</f>
        <v>261.37</v>
      </c>
      <c r="I133" s="5">
        <f>'JUL''22'!I133</f>
        <v>0</v>
      </c>
      <c r="J133" s="22"/>
      <c r="K133" s="5"/>
      <c r="L133" s="5">
        <f>'JUL''22'!L133</f>
        <v>2</v>
      </c>
      <c r="M133" s="5">
        <f>'JUL''22'!M133</f>
        <v>35</v>
      </c>
      <c r="N133" s="5"/>
      <c r="O133" s="5"/>
      <c r="P133" s="5"/>
      <c r="Q133" s="5"/>
      <c r="R133" s="5"/>
      <c r="S133" s="5"/>
      <c r="T133" s="5"/>
      <c r="U133" s="5"/>
      <c r="V133" s="5">
        <f>'JUL''22'!V133</f>
        <v>0</v>
      </c>
    </row>
    <row r="134" spans="1:22">
      <c r="A134" s="20"/>
      <c r="B134" s="18" t="str">
        <f>'JUL''22'!B134</f>
        <v>17.07.22</v>
      </c>
      <c r="C134" s="5">
        <f>'JUL''22'!C134</f>
        <v>132</v>
      </c>
      <c r="D134" s="5">
        <f>'JUL''22'!D134</f>
        <v>866</v>
      </c>
      <c r="E134" s="26"/>
      <c r="F134" s="5">
        <f>'JUL''22'!F134</f>
        <v>59</v>
      </c>
      <c r="G134" s="63">
        <f>'JUL''22'!G134</f>
        <v>3432.1</v>
      </c>
      <c r="H134" s="63">
        <f>'JUL''22'!H134</f>
        <v>294.89999999999998</v>
      </c>
      <c r="I134" s="5">
        <f>'JUL''22'!I134</f>
        <v>0</v>
      </c>
      <c r="J134" s="22"/>
      <c r="K134" s="5"/>
      <c r="L134" s="5">
        <f>'JUL''22'!L134</f>
        <v>2</v>
      </c>
      <c r="M134" s="5">
        <f>'JUL''22'!M134</f>
        <v>20</v>
      </c>
      <c r="N134" s="5"/>
      <c r="O134" s="5"/>
      <c r="P134" s="5"/>
      <c r="Q134" s="5"/>
      <c r="R134" s="5"/>
      <c r="S134" s="5"/>
      <c r="T134" s="5"/>
      <c r="U134" s="5"/>
      <c r="V134" s="5">
        <f>'JUL''22'!V134</f>
        <v>0</v>
      </c>
    </row>
    <row r="135" spans="1:22">
      <c r="A135" s="20"/>
      <c r="B135" s="18" t="str">
        <f>'JUL''22'!B135</f>
        <v>17.07.22</v>
      </c>
      <c r="C135" s="5">
        <f>'JUL''22'!C135</f>
        <v>133</v>
      </c>
      <c r="D135" s="5">
        <f>'JUL''22'!D135</f>
        <v>867</v>
      </c>
      <c r="E135" s="26"/>
      <c r="F135" s="5">
        <f>'JUL''22'!F135</f>
        <v>59</v>
      </c>
      <c r="G135" s="63">
        <f>'JUL''22'!G135</f>
        <v>3454.08</v>
      </c>
      <c r="H135" s="63">
        <f>'JUL''22'!H135</f>
        <v>272.91000000000003</v>
      </c>
      <c r="I135" s="5">
        <f>'JUL''22'!I135</f>
        <v>2.99</v>
      </c>
      <c r="J135" s="22"/>
      <c r="K135" s="5"/>
      <c r="L135" s="5">
        <f>'JUL''22'!L135</f>
        <v>2</v>
      </c>
      <c r="M135" s="5">
        <f>'JUL''22'!M135</f>
        <v>5</v>
      </c>
      <c r="N135" s="5"/>
      <c r="O135" s="5"/>
      <c r="P135" s="5"/>
      <c r="Q135" s="5"/>
      <c r="R135" s="5"/>
      <c r="S135" s="5"/>
      <c r="T135" s="5"/>
      <c r="U135" s="5"/>
      <c r="V135" s="5">
        <f>'JUL''22'!V135</f>
        <v>0</v>
      </c>
    </row>
    <row r="136" spans="1:22">
      <c r="A136" s="20"/>
      <c r="B136" s="18" t="str">
        <f>'JUL''22'!B136</f>
        <v>18.07.22</v>
      </c>
      <c r="C136" s="5">
        <f>'JUL''22'!C136</f>
        <v>134</v>
      </c>
      <c r="D136" s="5">
        <f>'JUL''22'!D136</f>
        <v>868</v>
      </c>
      <c r="E136" s="26"/>
      <c r="F136" s="5">
        <f>'JUL''22'!F136</f>
        <v>58</v>
      </c>
      <c r="G136" s="63">
        <f>'JUL''22'!G136</f>
        <v>3151.7</v>
      </c>
      <c r="H136" s="63">
        <f>'JUL''22'!H136</f>
        <v>449.3</v>
      </c>
      <c r="I136" s="5">
        <f>'JUL''22'!I136</f>
        <v>0</v>
      </c>
      <c r="J136" s="22"/>
      <c r="K136" s="5"/>
      <c r="L136" s="5">
        <f>'JUL''22'!L136</f>
        <v>2</v>
      </c>
      <c r="M136" s="5">
        <f>'JUL''22'!M136</f>
        <v>20</v>
      </c>
      <c r="N136" s="5"/>
      <c r="O136" s="5"/>
      <c r="P136" s="5"/>
      <c r="Q136" s="5"/>
      <c r="R136" s="5"/>
      <c r="S136" s="5"/>
      <c r="T136" s="5"/>
      <c r="U136" s="5"/>
      <c r="V136" s="5">
        <f>'JUL''22'!V136</f>
        <v>0</v>
      </c>
    </row>
    <row r="137" spans="1:22">
      <c r="A137" s="20"/>
      <c r="B137" s="18" t="str">
        <f>'JUL''22'!B137</f>
        <v>18.07.22</v>
      </c>
      <c r="C137" s="5">
        <f>'JUL''22'!C137</f>
        <v>135</v>
      </c>
      <c r="D137" s="5">
        <f>'JUL''22'!D137</f>
        <v>869</v>
      </c>
      <c r="E137" s="26"/>
      <c r="F137" s="5">
        <f>'JUL''22'!F137</f>
        <v>59</v>
      </c>
      <c r="G137" s="63">
        <f>'JUL''22'!G137</f>
        <v>3536.24</v>
      </c>
      <c r="H137" s="63">
        <f>'JUL''22'!H137</f>
        <v>186.34</v>
      </c>
      <c r="I137" s="5">
        <f>'JUL''22'!I137</f>
        <v>2.58</v>
      </c>
      <c r="J137" s="22"/>
      <c r="K137" s="5"/>
      <c r="L137" s="5">
        <f>'JUL''22'!L137</f>
        <v>2</v>
      </c>
      <c r="M137" s="5">
        <f>'JUL''22'!M137</f>
        <v>5</v>
      </c>
      <c r="N137" s="5"/>
      <c r="O137" s="5"/>
      <c r="P137" s="5"/>
      <c r="Q137" s="5"/>
      <c r="R137" s="5"/>
      <c r="S137" s="5"/>
      <c r="T137" s="5"/>
      <c r="U137" s="5"/>
      <c r="V137" s="5">
        <f>'JUL''22'!V137</f>
        <v>0</v>
      </c>
    </row>
    <row r="138" spans="1:22">
      <c r="A138" s="20"/>
      <c r="B138" s="18" t="str">
        <f>'JUL''22'!B138</f>
        <v>19.07.22</v>
      </c>
      <c r="C138" s="5">
        <f>'JUL''22'!C138</f>
        <v>136</v>
      </c>
      <c r="D138" s="5">
        <f>'JUL''22'!D138</f>
        <v>870</v>
      </c>
      <c r="E138" s="26"/>
      <c r="F138" s="5">
        <f>'JUL''22'!F138</f>
        <v>56</v>
      </c>
      <c r="G138" s="63">
        <f>'JUL''22'!G138</f>
        <v>3183.86</v>
      </c>
      <c r="H138" s="63">
        <f>'JUL''22'!H138</f>
        <v>299.02999999999997</v>
      </c>
      <c r="I138" s="5">
        <f>'JUL''22'!I138</f>
        <v>1.39</v>
      </c>
      <c r="J138" s="22"/>
      <c r="K138" s="5"/>
      <c r="L138" s="5">
        <f>'JUL''22'!L138</f>
        <v>2</v>
      </c>
      <c r="M138" s="5">
        <f>'JUL''22'!M138</f>
        <v>15</v>
      </c>
      <c r="N138" s="5"/>
      <c r="O138" s="5"/>
      <c r="P138" s="5"/>
      <c r="Q138" s="5"/>
      <c r="R138" s="5"/>
      <c r="S138" s="5"/>
      <c r="T138" s="5"/>
      <c r="U138" s="5"/>
      <c r="V138" s="5">
        <f>'JUL''22'!V138</f>
        <v>0</v>
      </c>
    </row>
    <row r="139" spans="1:22">
      <c r="A139" s="20"/>
      <c r="B139" s="18" t="str">
        <f>'JUL''22'!B139</f>
        <v>19.07.22</v>
      </c>
      <c r="C139" s="5">
        <f>'JUL''22'!C139</f>
        <v>137</v>
      </c>
      <c r="D139" s="5">
        <f>'JUL''22'!D139</f>
        <v>871</v>
      </c>
      <c r="E139" s="26"/>
      <c r="F139" s="5">
        <f>'JUL''22'!F139</f>
        <v>58</v>
      </c>
      <c r="G139" s="63">
        <f>'JUL''22'!G139</f>
        <v>3437.83</v>
      </c>
      <c r="H139" s="63">
        <f>'JUL''22'!H139</f>
        <v>225.17</v>
      </c>
      <c r="I139" s="5">
        <f>'JUL''22'!I139</f>
        <v>0</v>
      </c>
      <c r="J139" s="22"/>
      <c r="K139" s="5"/>
      <c r="L139" s="5">
        <f>'JUL''22'!L139</f>
        <v>2</v>
      </c>
      <c r="M139" s="5">
        <f>'JUL''22'!M139</f>
        <v>10</v>
      </c>
      <c r="N139" s="5"/>
      <c r="O139" s="5"/>
      <c r="P139" s="5"/>
      <c r="Q139" s="5"/>
      <c r="R139" s="5"/>
      <c r="S139" s="5"/>
      <c r="T139" s="5"/>
      <c r="U139" s="5"/>
      <c r="V139" s="5">
        <f>'JUL''22'!V139</f>
        <v>0</v>
      </c>
    </row>
    <row r="140" spans="1:22">
      <c r="A140" s="20"/>
      <c r="B140" s="18" t="str">
        <f>'JUL''22'!B140</f>
        <v>19.07.22</v>
      </c>
      <c r="C140" s="5">
        <f>'JUL''22'!C140</f>
        <v>138</v>
      </c>
      <c r="D140" s="5">
        <f>'JUL''22'!D140</f>
        <v>872</v>
      </c>
      <c r="E140" s="26"/>
      <c r="F140" s="5">
        <f>'JUL''22'!F140</f>
        <v>59</v>
      </c>
      <c r="G140" s="63">
        <f>'JUL''22'!G140</f>
        <v>3513.81</v>
      </c>
      <c r="H140" s="63">
        <f>'JUL''22'!H140</f>
        <v>254.19</v>
      </c>
      <c r="I140" s="5">
        <f>'JUL''22'!I140</f>
        <v>0</v>
      </c>
      <c r="J140" s="22"/>
      <c r="K140" s="5"/>
      <c r="L140" s="5">
        <f>'JUL''22'!L140</f>
        <v>2</v>
      </c>
      <c r="M140" s="5">
        <f>'JUL''22'!M140</f>
        <v>0</v>
      </c>
      <c r="N140" s="5"/>
      <c r="O140" s="5"/>
      <c r="P140" s="5"/>
      <c r="Q140" s="5"/>
      <c r="R140" s="5"/>
      <c r="S140" s="5"/>
      <c r="T140" s="5"/>
      <c r="U140" s="5"/>
      <c r="V140" s="5">
        <f>'JUL''22'!V140</f>
        <v>0</v>
      </c>
    </row>
    <row r="141" spans="1:22">
      <c r="A141" s="20"/>
      <c r="B141" s="18" t="str">
        <f>'JUL''22'!B141</f>
        <v>19.07.22</v>
      </c>
      <c r="C141" s="5">
        <f>'JUL''22'!C141</f>
        <v>139</v>
      </c>
      <c r="D141" s="5">
        <f>'JUL''22'!D141</f>
        <v>873</v>
      </c>
      <c r="E141" s="26"/>
      <c r="F141" s="5">
        <f>'JUL''22'!F141</f>
        <v>59</v>
      </c>
      <c r="G141" s="63">
        <f>'JUL''22'!G141</f>
        <v>3433.84</v>
      </c>
      <c r="H141" s="63">
        <f>'JUL''22'!H141</f>
        <v>226.16</v>
      </c>
      <c r="I141" s="5">
        <f>'JUL''22'!I141</f>
        <v>0</v>
      </c>
      <c r="J141" s="22"/>
      <c r="K141" s="5"/>
      <c r="L141" s="5">
        <f>'JUL''22'!L141</f>
        <v>2</v>
      </c>
      <c r="M141" s="5">
        <f>'JUL''22'!M141</f>
        <v>0</v>
      </c>
      <c r="N141" s="5"/>
      <c r="O141" s="5"/>
      <c r="P141" s="5"/>
      <c r="Q141" s="5"/>
      <c r="R141" s="5"/>
      <c r="S141" s="5"/>
      <c r="T141" s="5"/>
      <c r="U141" s="5"/>
      <c r="V141" s="5">
        <f>'JUL''22'!V141</f>
        <v>0</v>
      </c>
    </row>
    <row r="142" spans="1:22">
      <c r="A142" s="20"/>
      <c r="B142" s="18" t="str">
        <f>'JUL''22'!B142</f>
        <v>19.07.22</v>
      </c>
      <c r="C142" s="5">
        <f>'JUL''22'!C142</f>
        <v>140</v>
      </c>
      <c r="D142" s="5">
        <f>'JUL''22'!D142</f>
        <v>874</v>
      </c>
      <c r="E142" s="26"/>
      <c r="F142" s="5">
        <f>'JUL''22'!F142</f>
        <v>58</v>
      </c>
      <c r="G142" s="63">
        <f>'JUL''22'!G142</f>
        <v>3467.65</v>
      </c>
      <c r="H142" s="63">
        <f>'JUL''22'!H142</f>
        <v>189.35</v>
      </c>
      <c r="I142" s="5">
        <f>'JUL''22'!I142</f>
        <v>0</v>
      </c>
      <c r="J142" s="22"/>
      <c r="K142" s="5"/>
      <c r="L142" s="5">
        <f>'JUL''22'!L142</f>
        <v>2</v>
      </c>
      <c r="M142" s="5">
        <f>'JUL''22'!M142</f>
        <v>20</v>
      </c>
      <c r="N142" s="5"/>
      <c r="O142" s="5"/>
      <c r="P142" s="5"/>
      <c r="Q142" s="5"/>
      <c r="R142" s="5"/>
      <c r="S142" s="5"/>
      <c r="T142" s="5"/>
      <c r="U142" s="5"/>
      <c r="V142" s="5">
        <f>'JUL''22'!V142</f>
        <v>0</v>
      </c>
    </row>
    <row r="143" spans="1:22">
      <c r="A143" s="20"/>
      <c r="B143" s="18" t="str">
        <f>'JUL''22'!B143</f>
        <v>19.07.22</v>
      </c>
      <c r="C143" s="5">
        <f>'JUL''22'!C143</f>
        <v>141</v>
      </c>
      <c r="D143" s="5">
        <f>'JUL''22'!D143</f>
        <v>875</v>
      </c>
      <c r="E143" s="26"/>
      <c r="F143" s="5">
        <f>'JUL''22'!F143</f>
        <v>59</v>
      </c>
      <c r="G143" s="63">
        <f>'JUL''22'!G143</f>
        <v>3487.86</v>
      </c>
      <c r="H143" s="63">
        <f>'JUL''22'!H143</f>
        <v>247.14</v>
      </c>
      <c r="I143" s="5">
        <f>'JUL''22'!I143</f>
        <v>0</v>
      </c>
      <c r="J143" s="22"/>
      <c r="K143" s="5"/>
      <c r="L143" s="5">
        <f>'JUL''22'!L143</f>
        <v>2</v>
      </c>
      <c r="M143" s="5">
        <f>'JUL''22'!M143</f>
        <v>30</v>
      </c>
      <c r="N143" s="5"/>
      <c r="O143" s="5"/>
      <c r="P143" s="5"/>
      <c r="Q143" s="5"/>
      <c r="R143" s="5"/>
      <c r="S143" s="5"/>
      <c r="T143" s="5"/>
      <c r="U143" s="5"/>
      <c r="V143" s="5">
        <f>'JUL''22'!V143</f>
        <v>0</v>
      </c>
    </row>
    <row r="144" spans="1:22">
      <c r="A144" s="20"/>
      <c r="B144" s="18" t="str">
        <f>'JUL''22'!B144</f>
        <v>19.07.22</v>
      </c>
      <c r="C144" s="5">
        <f>'JUL''22'!C144</f>
        <v>142</v>
      </c>
      <c r="D144" s="5">
        <f>'JUL''22'!D144</f>
        <v>876</v>
      </c>
      <c r="E144" s="26"/>
      <c r="F144" s="5">
        <f>'JUL''22'!F144</f>
        <v>59</v>
      </c>
      <c r="G144" s="63">
        <f>'JUL''22'!G144</f>
        <v>3451.3</v>
      </c>
      <c r="H144" s="63">
        <f>'JUL''22'!H144</f>
        <v>280.7</v>
      </c>
      <c r="I144" s="5">
        <f>'JUL''22'!I144</f>
        <v>0</v>
      </c>
      <c r="J144" s="22"/>
      <c r="K144" s="5"/>
      <c r="L144" s="5">
        <f>'JUL''22'!L144</f>
        <v>2</v>
      </c>
      <c r="M144" s="5">
        <f>'JUL''22'!M144</f>
        <v>25</v>
      </c>
      <c r="N144" s="5"/>
      <c r="O144" s="5"/>
      <c r="P144" s="5"/>
      <c r="Q144" s="5"/>
      <c r="R144" s="5"/>
      <c r="S144" s="5"/>
      <c r="T144" s="5"/>
      <c r="U144" s="5"/>
      <c r="V144" s="5">
        <f>'JUL''22'!V144</f>
        <v>0</v>
      </c>
    </row>
    <row r="145" spans="1:22">
      <c r="A145" s="20"/>
      <c r="B145" s="18" t="str">
        <f>'JUL''22'!B145</f>
        <v>19.07.22</v>
      </c>
      <c r="C145" s="5">
        <f>'JUL''22'!C145</f>
        <v>143</v>
      </c>
      <c r="D145" s="5">
        <f>'JUL''22'!D145</f>
        <v>877</v>
      </c>
      <c r="E145" s="26"/>
      <c r="F145" s="5">
        <f>'JUL''22'!F145</f>
        <v>58</v>
      </c>
      <c r="G145" s="63">
        <f>'JUL''22'!G145</f>
        <v>3416.91</v>
      </c>
      <c r="H145" s="63">
        <f>'JUL''22'!H145</f>
        <v>248.09</v>
      </c>
      <c r="I145" s="5">
        <f>'JUL''22'!I145</f>
        <v>0</v>
      </c>
      <c r="J145" s="22"/>
      <c r="K145" s="5"/>
      <c r="L145" s="5">
        <f>'JUL''22'!L145</f>
        <v>2</v>
      </c>
      <c r="M145" s="5">
        <f>'JUL''22'!M145</f>
        <v>10</v>
      </c>
      <c r="N145" s="5"/>
      <c r="O145" s="5"/>
      <c r="P145" s="5"/>
      <c r="Q145" s="5"/>
      <c r="R145" s="5"/>
      <c r="S145" s="5"/>
      <c r="T145" s="5"/>
      <c r="U145" s="5"/>
      <c r="V145" s="5">
        <f>'JUL''22'!V145</f>
        <v>0</v>
      </c>
    </row>
    <row r="146" spans="1:22">
      <c r="A146" s="20"/>
      <c r="B146" s="18" t="str">
        <f>'JUL''22'!B146</f>
        <v>21.07.22</v>
      </c>
      <c r="C146" s="5">
        <f>'JUL''22'!C146</f>
        <v>144</v>
      </c>
      <c r="D146" s="5">
        <f>'JUL''22'!D146</f>
        <v>878</v>
      </c>
      <c r="E146" s="26"/>
      <c r="F146" s="5">
        <f>'JUL''22'!F146</f>
        <v>58</v>
      </c>
      <c r="G146" s="63">
        <f>'JUL''22'!G146</f>
        <v>3410.07</v>
      </c>
      <c r="H146" s="63">
        <f>'JUL''22'!H146</f>
        <v>248.93</v>
      </c>
      <c r="I146" s="5">
        <f>'JUL''22'!I146</f>
        <v>0</v>
      </c>
      <c r="J146" s="22"/>
      <c r="K146" s="5"/>
      <c r="L146" s="5">
        <f>'JUL''22'!L146</f>
        <v>2</v>
      </c>
      <c r="M146" s="5">
        <f>'JUL''22'!M146</f>
        <v>5</v>
      </c>
      <c r="N146" s="5"/>
      <c r="O146" s="5"/>
      <c r="P146" s="5"/>
      <c r="Q146" s="5"/>
      <c r="R146" s="5"/>
      <c r="S146" s="5"/>
      <c r="T146" s="5"/>
      <c r="U146" s="5"/>
      <c r="V146" s="5">
        <f>'JUL''22'!V146</f>
        <v>0</v>
      </c>
    </row>
    <row r="147" spans="1:22">
      <c r="A147" s="20"/>
      <c r="B147" s="18" t="str">
        <f>'JUL''22'!B147</f>
        <v>21.07.22</v>
      </c>
      <c r="C147" s="5">
        <f>'JUL''22'!C147</f>
        <v>145</v>
      </c>
      <c r="D147" s="5">
        <f>'JUL''22'!D147</f>
        <v>879</v>
      </c>
      <c r="E147" s="26"/>
      <c r="F147" s="5">
        <f>'JUL''22'!F147</f>
        <v>59</v>
      </c>
      <c r="G147" s="63">
        <f>'JUL''22'!G147</f>
        <v>3468.08</v>
      </c>
      <c r="H147" s="63">
        <f>'JUL''22'!H147</f>
        <v>257.92</v>
      </c>
      <c r="I147" s="5">
        <f>'JUL''22'!I147</f>
        <v>0</v>
      </c>
      <c r="J147" s="22"/>
      <c r="K147" s="5"/>
      <c r="L147" s="5">
        <f>'JUL''22'!L147</f>
        <v>2</v>
      </c>
      <c r="M147" s="5">
        <f>'JUL''22'!M147</f>
        <v>5</v>
      </c>
      <c r="N147" s="5"/>
      <c r="O147" s="5"/>
      <c r="P147" s="5"/>
      <c r="Q147" s="5"/>
      <c r="R147" s="5"/>
      <c r="S147" s="5"/>
      <c r="T147" s="5"/>
      <c r="U147" s="5"/>
      <c r="V147" s="5">
        <f>'JUL''22'!V147</f>
        <v>0</v>
      </c>
    </row>
    <row r="148" spans="1:22">
      <c r="A148" s="20"/>
      <c r="B148" s="18" t="str">
        <f>'JUL''22'!B148</f>
        <v>21.07.22</v>
      </c>
      <c r="C148" s="5">
        <f>'JUL''22'!C148</f>
        <v>146</v>
      </c>
      <c r="D148" s="5">
        <f>'JUL''22'!D148</f>
        <v>880</v>
      </c>
      <c r="E148" s="26"/>
      <c r="F148" s="5">
        <f>'JUL''22'!F148</f>
        <v>56</v>
      </c>
      <c r="G148" s="63">
        <f>'JUL''22'!G148</f>
        <v>3236.84</v>
      </c>
      <c r="H148" s="63">
        <f>'JUL''22'!H148</f>
        <v>295.16000000000003</v>
      </c>
      <c r="I148" s="5">
        <f>'JUL''22'!I148</f>
        <v>0</v>
      </c>
      <c r="J148" s="22"/>
      <c r="K148" s="5"/>
      <c r="L148" s="5">
        <f>'JUL''22'!L148</f>
        <v>2</v>
      </c>
      <c r="M148" s="5">
        <f>'JUL''22'!M148</f>
        <v>0</v>
      </c>
      <c r="N148" s="5"/>
      <c r="O148" s="5"/>
      <c r="P148" s="5"/>
      <c r="Q148" s="5"/>
      <c r="R148" s="5"/>
      <c r="S148" s="5"/>
      <c r="T148" s="5"/>
      <c r="U148" s="5"/>
      <c r="V148" s="5">
        <f>'JUL''22'!V148</f>
        <v>0</v>
      </c>
    </row>
    <row r="149" spans="1:22">
      <c r="A149" s="20"/>
      <c r="B149" s="18" t="str">
        <f>'JUL''22'!B149</f>
        <v>21.07.22</v>
      </c>
      <c r="C149" s="5">
        <f>'JUL''22'!C149</f>
        <v>147</v>
      </c>
      <c r="D149" s="5">
        <f>'JUL''22'!D149</f>
        <v>881</v>
      </c>
      <c r="E149" s="26"/>
      <c r="F149" s="5">
        <f>'JUL''22'!F149</f>
        <v>56</v>
      </c>
      <c r="G149" s="63">
        <f>'JUL''22'!G149</f>
        <v>3274.5</v>
      </c>
      <c r="H149" s="63">
        <f>'JUL''22'!H149</f>
        <v>264.5</v>
      </c>
      <c r="I149" s="5">
        <f>'JUL''22'!I149</f>
        <v>0</v>
      </c>
      <c r="J149" s="22"/>
      <c r="K149" s="5"/>
      <c r="L149" s="5">
        <f>'JUL''22'!L149</f>
        <v>1</v>
      </c>
      <c r="M149" s="5">
        <f>'JUL''22'!M149</f>
        <v>45</v>
      </c>
      <c r="N149" s="5"/>
      <c r="O149" s="5"/>
      <c r="P149" s="5"/>
      <c r="Q149" s="5"/>
      <c r="R149" s="5"/>
      <c r="S149" s="5"/>
      <c r="T149" s="5"/>
      <c r="U149" s="5"/>
      <c r="V149" s="5">
        <f>'JUL''22'!V149</f>
        <v>0</v>
      </c>
    </row>
    <row r="150" spans="1:22">
      <c r="A150" s="20"/>
      <c r="B150" s="18" t="str">
        <f>'JUL''22'!B150</f>
        <v>21.07.22</v>
      </c>
      <c r="C150" s="5">
        <f>'JUL''22'!C150</f>
        <v>148</v>
      </c>
      <c r="D150" s="5">
        <f>'JUL''22'!D150</f>
        <v>883</v>
      </c>
      <c r="E150" s="26"/>
      <c r="F150" s="5">
        <f>'JUL''22'!F150</f>
        <v>55</v>
      </c>
      <c r="G150" s="63">
        <f>'JUL''22'!G150</f>
        <v>3140.54</v>
      </c>
      <c r="H150" s="63">
        <f>'JUL''22'!H150</f>
        <v>334.46</v>
      </c>
      <c r="I150" s="5">
        <f>'JUL''22'!I150</f>
        <v>0</v>
      </c>
      <c r="J150" s="22"/>
      <c r="K150" s="5"/>
      <c r="L150" s="5">
        <f>'JUL''22'!L150</f>
        <v>1</v>
      </c>
      <c r="M150" s="5">
        <f>'JUL''22'!M150</f>
        <v>45</v>
      </c>
      <c r="N150" s="5"/>
      <c r="O150" s="5"/>
      <c r="P150" s="5"/>
      <c r="Q150" s="5"/>
      <c r="R150" s="5"/>
      <c r="S150" s="5"/>
      <c r="T150" s="5"/>
      <c r="U150" s="5"/>
      <c r="V150" s="5">
        <f>'JUL''22'!V150</f>
        <v>0</v>
      </c>
    </row>
    <row r="151" spans="1:22">
      <c r="A151" s="20"/>
      <c r="B151" s="18" t="str">
        <f>'JUL''22'!B151</f>
        <v>22.07.22</v>
      </c>
      <c r="C151" s="5">
        <f>'JUL''22'!C151</f>
        <v>149</v>
      </c>
      <c r="D151" s="5">
        <f>'JUL''22'!D151</f>
        <v>882</v>
      </c>
      <c r="E151" s="26"/>
      <c r="F151" s="5">
        <f>'JUL''22'!F151</f>
        <v>57</v>
      </c>
      <c r="G151" s="63">
        <f>'JUL''22'!G151</f>
        <v>3290.18</v>
      </c>
      <c r="H151" s="63">
        <f>'JUL''22'!H151</f>
        <v>315.82</v>
      </c>
      <c r="I151" s="5">
        <f>'JUL''22'!I151</f>
        <v>0</v>
      </c>
      <c r="J151" s="22"/>
      <c r="K151" s="5"/>
      <c r="L151" s="5">
        <f>'JUL''22'!L151</f>
        <v>1</v>
      </c>
      <c r="M151" s="5">
        <f>'JUL''22'!M151</f>
        <v>55</v>
      </c>
      <c r="N151" s="5"/>
      <c r="O151" s="5"/>
      <c r="P151" s="5"/>
      <c r="Q151" s="5"/>
      <c r="R151" s="5"/>
      <c r="S151" s="5"/>
      <c r="T151" s="5"/>
      <c r="U151" s="5"/>
      <c r="V151" s="5">
        <f>'JUL''22'!V151</f>
        <v>0</v>
      </c>
    </row>
    <row r="152" spans="1:22">
      <c r="A152" s="20"/>
      <c r="B152" s="18" t="str">
        <f>'JUL''22'!B152</f>
        <v>22.07.22</v>
      </c>
      <c r="C152" s="5">
        <f>'JUL''22'!C152</f>
        <v>150</v>
      </c>
      <c r="D152" s="5">
        <f>'JUL''22'!D152</f>
        <v>884</v>
      </c>
      <c r="E152" s="26"/>
      <c r="F152" s="5">
        <f>'JUL''22'!F152</f>
        <v>59</v>
      </c>
      <c r="G152" s="63">
        <f>'JUL''22'!G152</f>
        <v>3394.5</v>
      </c>
      <c r="H152" s="63">
        <f>'JUL''22'!H152</f>
        <v>332.5</v>
      </c>
      <c r="I152" s="5">
        <f>'JUL''22'!I152</f>
        <v>0</v>
      </c>
      <c r="J152" s="22"/>
      <c r="K152" s="5"/>
      <c r="L152" s="5">
        <f>'JUL''22'!L152</f>
        <v>2</v>
      </c>
      <c r="M152" s="5">
        <f>'JUL''22'!M152</f>
        <v>15</v>
      </c>
      <c r="N152" s="5"/>
      <c r="O152" s="5"/>
      <c r="P152" s="5"/>
      <c r="Q152" s="5"/>
      <c r="R152" s="5"/>
      <c r="S152" s="5"/>
      <c r="T152" s="5"/>
      <c r="U152" s="5"/>
      <c r="V152" s="5">
        <f>'JUL''22'!V152</f>
        <v>0</v>
      </c>
    </row>
    <row r="153" spans="1:22">
      <c r="A153" s="20"/>
      <c r="B153" s="18" t="str">
        <f>'JUL''22'!B153</f>
        <v>22.07.22</v>
      </c>
      <c r="C153" s="5">
        <f>'JUL''22'!C153</f>
        <v>151</v>
      </c>
      <c r="D153" s="5">
        <f>'JUL''22'!D153</f>
        <v>885</v>
      </c>
      <c r="E153" s="26"/>
      <c r="F153" s="5">
        <f>'JUL''22'!F153</f>
        <v>58</v>
      </c>
      <c r="G153" s="63">
        <f>'JUL''22'!G153</f>
        <v>3403.85</v>
      </c>
      <c r="H153" s="63">
        <f>'JUL''22'!H153</f>
        <v>253.15</v>
      </c>
      <c r="I153" s="5">
        <f>'JUL''22'!I153</f>
        <v>0</v>
      </c>
      <c r="J153" s="22"/>
      <c r="K153" s="5"/>
      <c r="L153" s="5">
        <f>'JUL''22'!L153</f>
        <v>2</v>
      </c>
      <c r="M153" s="5">
        <f>'JUL''22'!M153</f>
        <v>0</v>
      </c>
      <c r="N153" s="5"/>
      <c r="O153" s="5"/>
      <c r="P153" s="5"/>
      <c r="Q153" s="5"/>
      <c r="R153" s="5"/>
      <c r="S153" s="5"/>
      <c r="T153" s="5"/>
      <c r="U153" s="5"/>
      <c r="V153" s="5">
        <f>'JUL''22'!V153</f>
        <v>0</v>
      </c>
    </row>
    <row r="154" spans="1:22">
      <c r="A154" s="20"/>
      <c r="B154" s="18" t="str">
        <f>'JUL''22'!B154</f>
        <v>22.07.22</v>
      </c>
      <c r="C154" s="5">
        <f>'JUL''22'!C154</f>
        <v>152</v>
      </c>
      <c r="D154" s="5">
        <f>'JUL''22'!D154</f>
        <v>886</v>
      </c>
      <c r="E154" s="26"/>
      <c r="F154" s="5">
        <f>'JUL''22'!F154</f>
        <v>59</v>
      </c>
      <c r="G154" s="63">
        <f>'JUL''22'!G154</f>
        <v>3428.64</v>
      </c>
      <c r="H154" s="63">
        <f>'JUL''22'!H154</f>
        <v>300.36</v>
      </c>
      <c r="I154" s="5">
        <f>'JUL''22'!I154</f>
        <v>0</v>
      </c>
      <c r="J154" s="22"/>
      <c r="K154" s="5"/>
      <c r="L154" s="5">
        <f>'JUL''22'!L154</f>
        <v>1</v>
      </c>
      <c r="M154" s="5">
        <f>'JUL''22'!M154</f>
        <v>40</v>
      </c>
      <c r="N154" s="5"/>
      <c r="O154" s="5"/>
      <c r="P154" s="5"/>
      <c r="Q154" s="5"/>
      <c r="R154" s="5"/>
      <c r="S154" s="5"/>
      <c r="T154" s="5"/>
      <c r="U154" s="5"/>
      <c r="V154" s="5">
        <f>'JUL''22'!V154</f>
        <v>0</v>
      </c>
    </row>
    <row r="155" spans="1:22">
      <c r="A155" s="20"/>
      <c r="B155" s="18" t="str">
        <f>'JUL''22'!B155</f>
        <v>22.07.22</v>
      </c>
      <c r="C155" s="5">
        <f>'JUL''22'!C155</f>
        <v>153</v>
      </c>
      <c r="D155" s="5">
        <f>'JUL''22'!D155</f>
        <v>887</v>
      </c>
      <c r="E155" s="26"/>
      <c r="F155" s="5">
        <f>'JUL''22'!F155</f>
        <v>59</v>
      </c>
      <c r="G155" s="63">
        <f>'JUL''22'!G155</f>
        <v>3489.61</v>
      </c>
      <c r="H155" s="63">
        <f>'JUL''22'!H155</f>
        <v>278.39</v>
      </c>
      <c r="I155" s="5">
        <f>'JUL''22'!I155</f>
        <v>0</v>
      </c>
      <c r="J155" s="22"/>
      <c r="K155" s="5"/>
      <c r="L155" s="5">
        <f>'JUL''22'!L155</f>
        <v>1</v>
      </c>
      <c r="M155" s="5">
        <f>'JUL''22'!M155</f>
        <v>40</v>
      </c>
      <c r="N155" s="5"/>
      <c r="O155" s="5"/>
      <c r="P155" s="5"/>
      <c r="Q155" s="5"/>
      <c r="R155" s="5"/>
      <c r="S155" s="5"/>
      <c r="T155" s="5"/>
      <c r="U155" s="5"/>
      <c r="V155" s="5">
        <f>'JUL''22'!V155</f>
        <v>0</v>
      </c>
    </row>
    <row r="156" spans="1:22">
      <c r="A156" s="20"/>
      <c r="B156" s="18" t="str">
        <f>'JUL''22'!B156</f>
        <v>22.07.22</v>
      </c>
      <c r="C156" s="5">
        <f>'JUL''22'!C156</f>
        <v>154</v>
      </c>
      <c r="D156" s="5">
        <f>'JUL''22'!D156</f>
        <v>888</v>
      </c>
      <c r="E156" s="26"/>
      <c r="F156" s="5">
        <f>'JUL''22'!F156</f>
        <v>59</v>
      </c>
      <c r="G156" s="63">
        <f>'JUL''22'!G156</f>
        <v>3459.63</v>
      </c>
      <c r="H156" s="63">
        <f>'JUL''22'!H156</f>
        <v>263.37</v>
      </c>
      <c r="I156" s="5">
        <f>'JUL''22'!I156</f>
        <v>0</v>
      </c>
      <c r="J156" s="22"/>
      <c r="K156" s="5"/>
      <c r="L156" s="5">
        <f>'JUL''22'!L156</f>
        <v>1</v>
      </c>
      <c r="M156" s="5">
        <f>'JUL''22'!M156</f>
        <v>35</v>
      </c>
      <c r="N156" s="5"/>
      <c r="O156" s="5"/>
      <c r="P156" s="5"/>
      <c r="Q156" s="5"/>
      <c r="R156" s="5"/>
      <c r="S156" s="5"/>
      <c r="T156" s="5"/>
      <c r="U156" s="5"/>
      <c r="V156" s="5">
        <f>'JUL''22'!V156</f>
        <v>0</v>
      </c>
    </row>
    <row r="157" spans="1:22">
      <c r="A157" s="20"/>
      <c r="B157" s="18" t="str">
        <f>'JUL''22'!B157</f>
        <v>22.07.22</v>
      </c>
      <c r="C157" s="5">
        <f>'JUL''22'!C157</f>
        <v>155</v>
      </c>
      <c r="D157" s="5">
        <f>'JUL''22'!D157</f>
        <v>889</v>
      </c>
      <c r="E157" s="26"/>
      <c r="F157" s="5">
        <f>'JUL''22'!F157</f>
        <v>59</v>
      </c>
      <c r="G157" s="63">
        <f>'JUL''22'!G157</f>
        <v>3350.45</v>
      </c>
      <c r="H157" s="63">
        <f>'JUL''22'!H157</f>
        <v>318.55</v>
      </c>
      <c r="I157" s="5">
        <f>'JUL''22'!I157</f>
        <v>0</v>
      </c>
      <c r="J157" s="22"/>
      <c r="K157" s="5"/>
      <c r="L157" s="5">
        <f>'JUL''22'!L157</f>
        <v>1</v>
      </c>
      <c r="M157" s="5">
        <f>'JUL''22'!M157</f>
        <v>45</v>
      </c>
      <c r="N157" s="5"/>
      <c r="O157" s="5"/>
      <c r="P157" s="5"/>
      <c r="Q157" s="5"/>
      <c r="R157" s="5"/>
      <c r="S157" s="5"/>
      <c r="T157" s="5"/>
      <c r="U157" s="5"/>
      <c r="V157" s="5">
        <f>'JUL''22'!V157</f>
        <v>0</v>
      </c>
    </row>
    <row r="158" spans="1:22">
      <c r="A158" s="20"/>
      <c r="B158" s="18" t="str">
        <f>'JUL''22'!B158</f>
        <v>22.07.22</v>
      </c>
      <c r="C158" s="5">
        <f>'JUL''22'!C158</f>
        <v>156</v>
      </c>
      <c r="D158" s="5">
        <f>'JUL''22'!D158</f>
        <v>890</v>
      </c>
      <c r="E158" s="26"/>
      <c r="F158" s="5">
        <f>'JUL''22'!F158</f>
        <v>56</v>
      </c>
      <c r="G158" s="63">
        <f>'JUL''22'!G158</f>
        <v>3231.86</v>
      </c>
      <c r="H158" s="63">
        <f>'JUL''22'!H158</f>
        <v>300.14</v>
      </c>
      <c r="I158" s="5">
        <f>'JUL''22'!I158</f>
        <v>0</v>
      </c>
      <c r="J158" s="22"/>
      <c r="K158" s="5"/>
      <c r="L158" s="5">
        <f>'JUL''22'!L158</f>
        <v>2</v>
      </c>
      <c r="M158" s="5">
        <f>'JUL''22'!M158</f>
        <v>0</v>
      </c>
      <c r="N158" s="5"/>
      <c r="O158" s="5"/>
      <c r="P158" s="5"/>
      <c r="Q158" s="5"/>
      <c r="R158" s="5"/>
      <c r="S158" s="5"/>
      <c r="T158" s="5"/>
      <c r="U158" s="5"/>
      <c r="V158" s="5">
        <f>'JUL''22'!V158</f>
        <v>0</v>
      </c>
    </row>
    <row r="159" spans="1:22">
      <c r="A159" s="20"/>
      <c r="B159" s="18" t="str">
        <f>'JUL''22'!B159</f>
        <v>22.07.22</v>
      </c>
      <c r="C159" s="5">
        <f>'JUL''22'!C159</f>
        <v>157</v>
      </c>
      <c r="D159" s="5">
        <f>'JUL''22'!D159</f>
        <v>891</v>
      </c>
      <c r="E159" s="26"/>
      <c r="F159" s="5">
        <f>'JUL''22'!F159</f>
        <v>59</v>
      </c>
      <c r="G159" s="63">
        <f>'JUL''22'!G159</f>
        <v>3463.65</v>
      </c>
      <c r="H159" s="63">
        <f>'JUL''22'!H159</f>
        <v>258.35000000000002</v>
      </c>
      <c r="I159" s="5">
        <f>'JUL''22'!I159</f>
        <v>0</v>
      </c>
      <c r="J159" s="22"/>
      <c r="K159" s="5"/>
      <c r="L159" s="5">
        <f>'JUL''22'!L159</f>
        <v>1</v>
      </c>
      <c r="M159" s="5">
        <f>'JUL''22'!M159</f>
        <v>45</v>
      </c>
      <c r="N159" s="5"/>
      <c r="O159" s="5"/>
      <c r="P159" s="5"/>
      <c r="Q159" s="5"/>
      <c r="R159" s="5"/>
      <c r="S159" s="5"/>
      <c r="T159" s="5"/>
      <c r="U159" s="5"/>
      <c r="V159" s="5">
        <f>'JUL''22'!V159</f>
        <v>0</v>
      </c>
    </row>
    <row r="160" spans="1:22">
      <c r="A160" s="20"/>
      <c r="B160" s="18" t="str">
        <f>'JUL''22'!B160</f>
        <v>23.07.22</v>
      </c>
      <c r="C160" s="5">
        <f>'JUL''22'!C160</f>
        <v>158</v>
      </c>
      <c r="D160" s="5">
        <f>'JUL''22'!D160</f>
        <v>892</v>
      </c>
      <c r="E160" s="26"/>
      <c r="F160" s="5">
        <f>'JUL''22'!F160</f>
        <v>58</v>
      </c>
      <c r="G160" s="63">
        <f>'JUL''22'!G160</f>
        <v>3330.07</v>
      </c>
      <c r="H160" s="63">
        <f>'JUL''22'!H160</f>
        <v>328.93</v>
      </c>
      <c r="I160" s="5">
        <f>'JUL''22'!I160</f>
        <v>0</v>
      </c>
      <c r="J160" s="22"/>
      <c r="K160" s="5"/>
      <c r="L160" s="5">
        <f>'JUL''22'!L160</f>
        <v>2</v>
      </c>
      <c r="M160" s="5">
        <f>'JUL''22'!M160</f>
        <v>15</v>
      </c>
      <c r="N160" s="5"/>
      <c r="O160" s="5"/>
      <c r="P160" s="5"/>
      <c r="Q160" s="5"/>
      <c r="R160" s="5"/>
      <c r="S160" s="5"/>
      <c r="T160" s="5"/>
      <c r="U160" s="5"/>
      <c r="V160" s="5">
        <f>'JUL''22'!V160</f>
        <v>0</v>
      </c>
    </row>
    <row r="161" spans="1:22">
      <c r="A161" s="20"/>
      <c r="B161" s="18" t="str">
        <f>'JUL''22'!B161</f>
        <v>23.07.22</v>
      </c>
      <c r="C161" s="5">
        <f>'JUL''22'!C161</f>
        <v>159</v>
      </c>
      <c r="D161" s="5">
        <f>'JUL''22'!D161</f>
        <v>893</v>
      </c>
      <c r="E161" s="26"/>
      <c r="F161" s="5">
        <f>'JUL''22'!F161</f>
        <v>58</v>
      </c>
      <c r="G161" s="63">
        <f>'JUL''22'!G161</f>
        <v>3317.84</v>
      </c>
      <c r="H161" s="63">
        <f>'JUL''22'!H161</f>
        <v>350.16</v>
      </c>
      <c r="I161" s="5">
        <f>'JUL''22'!I161</f>
        <v>0</v>
      </c>
      <c r="J161" s="22"/>
      <c r="K161" s="5"/>
      <c r="L161" s="5">
        <f>'JUL''22'!L161</f>
        <v>2</v>
      </c>
      <c r="M161" s="5">
        <f>'JUL''22'!M161</f>
        <v>5</v>
      </c>
      <c r="N161" s="5"/>
      <c r="O161" s="5"/>
      <c r="P161" s="5"/>
      <c r="Q161" s="5"/>
      <c r="R161" s="5"/>
      <c r="S161" s="5"/>
      <c r="T161" s="5"/>
      <c r="U161" s="5"/>
      <c r="V161" s="5">
        <f>'JUL''22'!V161</f>
        <v>0</v>
      </c>
    </row>
    <row r="162" spans="1:22">
      <c r="A162" s="20"/>
      <c r="B162" s="18" t="str">
        <f>'JUL''22'!B162</f>
        <v>23.07.22</v>
      </c>
      <c r="C162" s="5">
        <f>'JUL''22'!C162</f>
        <v>160</v>
      </c>
      <c r="D162" s="5">
        <f>'JUL''22'!D162</f>
        <v>894</v>
      </c>
      <c r="E162" s="26"/>
      <c r="F162" s="5">
        <f>'JUL''22'!F162</f>
        <v>57</v>
      </c>
      <c r="G162" s="63">
        <f>'JUL''22'!G162</f>
        <v>3232.3</v>
      </c>
      <c r="H162" s="63">
        <f>'JUL''22'!H162</f>
        <v>365.7</v>
      </c>
      <c r="I162" s="5">
        <f>'JUL''22'!I162</f>
        <v>0</v>
      </c>
      <c r="J162" s="22"/>
      <c r="K162" s="5"/>
      <c r="L162" s="5">
        <f>'JUL''22'!L162</f>
        <v>2</v>
      </c>
      <c r="M162" s="5">
        <f>'JUL''22'!M162</f>
        <v>5</v>
      </c>
      <c r="N162" s="5"/>
      <c r="O162" s="5"/>
      <c r="P162" s="5"/>
      <c r="Q162" s="5"/>
      <c r="R162" s="5"/>
      <c r="S162" s="5"/>
      <c r="T162" s="5"/>
      <c r="U162" s="5"/>
      <c r="V162" s="5">
        <f>'JUL''22'!V162</f>
        <v>0</v>
      </c>
    </row>
    <row r="163" spans="1:22">
      <c r="A163" s="20"/>
      <c r="B163" s="18" t="str">
        <f>'JUL''22'!B163</f>
        <v>23.07.22</v>
      </c>
      <c r="C163" s="5">
        <f>'JUL''22'!C163</f>
        <v>161</v>
      </c>
      <c r="D163" s="5">
        <f>'JUL''22'!D163</f>
        <v>895</v>
      </c>
      <c r="E163" s="26"/>
      <c r="F163" s="5">
        <f>'JUL''22'!F163</f>
        <v>59</v>
      </c>
      <c r="G163" s="63">
        <f>'JUL''22'!G163</f>
        <v>3300.92</v>
      </c>
      <c r="H163" s="63">
        <f>'JUL''22'!H163</f>
        <v>301.08</v>
      </c>
      <c r="I163" s="5">
        <f>'JUL''22'!I163</f>
        <v>0</v>
      </c>
      <c r="J163" s="22"/>
      <c r="K163" s="5"/>
      <c r="L163" s="5">
        <f>'JUL''22'!L163</f>
        <v>2</v>
      </c>
      <c r="M163" s="5">
        <f>'JUL''22'!M163</f>
        <v>10</v>
      </c>
      <c r="N163" s="5"/>
      <c r="O163" s="5"/>
      <c r="P163" s="5"/>
      <c r="Q163" s="5"/>
      <c r="R163" s="5"/>
      <c r="S163" s="5"/>
      <c r="T163" s="5"/>
      <c r="U163" s="5"/>
      <c r="V163" s="5">
        <f>'JUL''22'!V163</f>
        <v>0</v>
      </c>
    </row>
    <row r="164" spans="1:22">
      <c r="A164" s="20"/>
      <c r="B164" s="18" t="str">
        <f>'JUL''22'!B164</f>
        <v>23.07.22</v>
      </c>
      <c r="C164" s="5">
        <f>'JUL''22'!C164</f>
        <v>162</v>
      </c>
      <c r="D164" s="5">
        <f>'JUL''22'!D164</f>
        <v>897</v>
      </c>
      <c r="E164" s="26"/>
      <c r="F164" s="5">
        <f>'JUL''22'!F164</f>
        <v>57</v>
      </c>
      <c r="G164" s="63">
        <f>'JUL''22'!G164</f>
        <v>3344.63</v>
      </c>
      <c r="H164" s="63">
        <f>'JUL''22'!H164</f>
        <v>250.37</v>
      </c>
      <c r="I164" s="5">
        <f>'JUL''22'!I164</f>
        <v>0</v>
      </c>
      <c r="J164" s="22"/>
      <c r="K164" s="5"/>
      <c r="L164" s="5">
        <f>'JUL''22'!L164</f>
        <v>1</v>
      </c>
      <c r="M164" s="5">
        <f>'JUL''22'!M164</f>
        <v>55</v>
      </c>
      <c r="N164" s="5"/>
      <c r="O164" s="5"/>
      <c r="P164" s="5"/>
      <c r="Q164" s="5"/>
      <c r="R164" s="5"/>
      <c r="S164" s="5"/>
      <c r="T164" s="5"/>
      <c r="U164" s="5"/>
      <c r="V164" s="5">
        <f>'JUL''22'!V164</f>
        <v>0</v>
      </c>
    </row>
    <row r="165" spans="1:22">
      <c r="A165" s="20"/>
      <c r="B165" s="18" t="str">
        <f>'JUL''22'!B165</f>
        <v>23.07.22</v>
      </c>
      <c r="C165" s="5">
        <f>'JUL''22'!C165</f>
        <v>163</v>
      </c>
      <c r="D165" s="5">
        <f>'JUL''22'!D165</f>
        <v>896</v>
      </c>
      <c r="E165" s="26"/>
      <c r="F165" s="5">
        <f>'JUL''22'!F165</f>
        <v>59</v>
      </c>
      <c r="G165" s="63">
        <f>'JUL''22'!G165</f>
        <v>3381.43</v>
      </c>
      <c r="H165" s="63">
        <f>'JUL''22'!H165</f>
        <v>339.57</v>
      </c>
      <c r="I165" s="5">
        <f>'JUL''22'!I165</f>
        <v>0</v>
      </c>
      <c r="J165" s="22"/>
      <c r="K165" s="5"/>
      <c r="L165" s="5">
        <f>'JUL''22'!L165</f>
        <v>1</v>
      </c>
      <c r="M165" s="5">
        <f>'JUL''22'!M165</f>
        <v>45</v>
      </c>
      <c r="N165" s="5"/>
      <c r="O165" s="5"/>
      <c r="P165" s="5"/>
      <c r="Q165" s="5"/>
      <c r="R165" s="5"/>
      <c r="S165" s="5"/>
      <c r="T165" s="5"/>
      <c r="U165" s="5"/>
      <c r="V165" s="5">
        <f>'JUL''22'!V165</f>
        <v>0</v>
      </c>
    </row>
    <row r="166" spans="1:22">
      <c r="A166" s="20"/>
      <c r="B166" s="18" t="str">
        <f>'JUL''22'!B166</f>
        <v>23.07.22</v>
      </c>
      <c r="C166" s="5">
        <f>'JUL''22'!C166</f>
        <v>164</v>
      </c>
      <c r="D166" s="5">
        <f>'JUL''22'!D166</f>
        <v>898</v>
      </c>
      <c r="E166" s="26"/>
      <c r="F166" s="5">
        <f>'JUL''22'!F166</f>
        <v>56</v>
      </c>
      <c r="G166" s="63">
        <f>'JUL''22'!G166</f>
        <v>3196.11</v>
      </c>
      <c r="H166" s="63">
        <f>'JUL''22'!H166</f>
        <v>278.89</v>
      </c>
      <c r="I166" s="5">
        <f>'JUL''22'!I166</f>
        <v>0</v>
      </c>
      <c r="J166" s="22"/>
      <c r="K166" s="5"/>
      <c r="L166" s="5">
        <f>'JUL''22'!L166</f>
        <v>1</v>
      </c>
      <c r="M166" s="5">
        <f>'JUL''22'!M166</f>
        <v>55</v>
      </c>
      <c r="N166" s="5"/>
      <c r="O166" s="5"/>
      <c r="P166" s="5"/>
      <c r="Q166" s="5"/>
      <c r="R166" s="5"/>
      <c r="S166" s="5"/>
      <c r="T166" s="5"/>
      <c r="U166" s="5"/>
      <c r="V166" s="5">
        <f>'JUL''22'!V166</f>
        <v>0</v>
      </c>
    </row>
    <row r="167" spans="1:22">
      <c r="A167" s="20"/>
      <c r="B167" s="18" t="str">
        <f>'JUL''22'!B167</f>
        <v>23.07.22</v>
      </c>
      <c r="C167" s="5">
        <f>'JUL''22'!C167</f>
        <v>165</v>
      </c>
      <c r="D167" s="5">
        <f>'JUL''22'!D167</f>
        <v>899</v>
      </c>
      <c r="E167" s="26"/>
      <c r="F167" s="5">
        <f>'JUL''22'!F167</f>
        <v>59</v>
      </c>
      <c r="G167" s="63">
        <f>'JUL''22'!G167</f>
        <v>3446.26</v>
      </c>
      <c r="H167" s="63">
        <f>'JUL''22'!H167</f>
        <v>288.74</v>
      </c>
      <c r="I167" s="5">
        <f>'JUL''22'!I167</f>
        <v>0</v>
      </c>
      <c r="J167" s="22"/>
      <c r="K167" s="5"/>
      <c r="L167" s="5">
        <f>'JUL''22'!L167</f>
        <v>2</v>
      </c>
      <c r="M167" s="5">
        <f>'JUL''22'!M167</f>
        <v>0</v>
      </c>
      <c r="N167" s="5"/>
      <c r="O167" s="5"/>
      <c r="P167" s="5"/>
      <c r="Q167" s="5"/>
      <c r="R167" s="5"/>
      <c r="S167" s="5"/>
      <c r="T167" s="5"/>
      <c r="U167" s="5"/>
      <c r="V167" s="5">
        <f>'JUL''22'!V167</f>
        <v>0</v>
      </c>
    </row>
    <row r="168" spans="1:22">
      <c r="A168" s="20"/>
      <c r="B168" s="18" t="str">
        <f>'JUL''22'!B168</f>
        <v>24.07.22</v>
      </c>
      <c r="C168" s="5">
        <f>'JUL''22'!C168</f>
        <v>166</v>
      </c>
      <c r="D168" s="5">
        <f>'JUL''22'!D168</f>
        <v>900</v>
      </c>
      <c r="E168" s="26"/>
      <c r="F168" s="5">
        <f>'JUL''22'!F168</f>
        <v>59</v>
      </c>
      <c r="G168" s="63">
        <f>'JUL''22'!G168</f>
        <v>3455.23</v>
      </c>
      <c r="H168" s="63">
        <f>'JUL''22'!H168</f>
        <v>277.27</v>
      </c>
      <c r="I168" s="5">
        <f>'JUL''22'!I168</f>
        <v>0</v>
      </c>
      <c r="J168" s="22"/>
      <c r="K168" s="5"/>
      <c r="L168" s="5">
        <f>'JUL''22'!L168</f>
        <v>2</v>
      </c>
      <c r="M168" s="5">
        <f>'JUL''22'!M168</f>
        <v>25</v>
      </c>
      <c r="N168" s="5"/>
      <c r="O168" s="5"/>
      <c r="P168" s="5"/>
      <c r="Q168" s="5"/>
      <c r="R168" s="5"/>
      <c r="S168" s="5"/>
      <c r="T168" s="5"/>
      <c r="U168" s="5"/>
      <c r="V168" s="5">
        <f>'JUL''22'!V168</f>
        <v>0</v>
      </c>
    </row>
    <row r="169" spans="1:22">
      <c r="A169" s="20"/>
      <c r="B169" s="18" t="str">
        <f>'JUL''22'!B169</f>
        <v>24.07.22</v>
      </c>
      <c r="C169" s="5">
        <f>'JUL''22'!C169</f>
        <v>167</v>
      </c>
      <c r="D169" s="5">
        <f>'JUL''22'!D169</f>
        <v>901</v>
      </c>
      <c r="E169" s="26"/>
      <c r="F169" s="5">
        <f>'JUL''22'!F169</f>
        <v>59</v>
      </c>
      <c r="G169" s="63">
        <f>'JUL''22'!G169</f>
        <v>3443.01</v>
      </c>
      <c r="H169" s="63">
        <f>'JUL''22'!H169</f>
        <v>290.99</v>
      </c>
      <c r="I169" s="5">
        <f>'JUL''22'!I169</f>
        <v>0</v>
      </c>
      <c r="J169" s="22"/>
      <c r="K169" s="5"/>
      <c r="L169" s="5">
        <f>'JUL''22'!L169</f>
        <v>2</v>
      </c>
      <c r="M169" s="5">
        <f>'JUL''22'!M169</f>
        <v>25</v>
      </c>
      <c r="N169" s="5"/>
      <c r="O169" s="5"/>
      <c r="P169" s="5"/>
      <c r="Q169" s="5"/>
      <c r="R169" s="5"/>
      <c r="S169" s="5"/>
      <c r="T169" s="5"/>
      <c r="U169" s="5"/>
      <c r="V169" s="5">
        <f>'JUL''22'!V169</f>
        <v>0</v>
      </c>
    </row>
    <row r="170" spans="1:22">
      <c r="A170" s="20"/>
      <c r="B170" s="18" t="str">
        <f>'JUL''22'!B170</f>
        <v>24.07.22</v>
      </c>
      <c r="C170" s="5">
        <f>'JUL''22'!C170</f>
        <v>168</v>
      </c>
      <c r="D170" s="5">
        <f>'JUL''22'!D170</f>
        <v>902</v>
      </c>
      <c r="E170" s="26"/>
      <c r="F170" s="5">
        <f>'JUL''22'!F170</f>
        <v>59</v>
      </c>
      <c r="G170" s="63">
        <f>'JUL''22'!G170</f>
        <v>3476.62</v>
      </c>
      <c r="H170" s="63">
        <f>'JUL''22'!H170</f>
        <v>250.38</v>
      </c>
      <c r="I170" s="5">
        <f>'JUL''22'!I170</f>
        <v>0</v>
      </c>
      <c r="J170" s="22"/>
      <c r="K170" s="5"/>
      <c r="L170" s="5">
        <f>'JUL''22'!L170</f>
        <v>2</v>
      </c>
      <c r="M170" s="5">
        <f>'JUL''22'!M170</f>
        <v>15</v>
      </c>
      <c r="N170" s="5"/>
      <c r="O170" s="5"/>
      <c r="P170" s="5"/>
      <c r="Q170" s="5"/>
      <c r="R170" s="5"/>
      <c r="S170" s="5"/>
      <c r="T170" s="5"/>
      <c r="U170" s="5"/>
      <c r="V170" s="5">
        <f>'JUL''22'!V170</f>
        <v>0</v>
      </c>
    </row>
    <row r="171" spans="1:22">
      <c r="A171" s="20"/>
      <c r="B171" s="18" t="str">
        <f>'JUL''22'!B171</f>
        <v>24.07.22</v>
      </c>
      <c r="C171" s="5">
        <f>'JUL''22'!C171</f>
        <v>169</v>
      </c>
      <c r="D171" s="5">
        <f>'JUL''22'!D171</f>
        <v>903</v>
      </c>
      <c r="E171" s="26"/>
      <c r="F171" s="5">
        <f>'JUL''22'!F171</f>
        <v>59</v>
      </c>
      <c r="G171" s="63">
        <f>'JUL''22'!G171</f>
        <v>3463.06</v>
      </c>
      <c r="H171" s="63">
        <f>'JUL''22'!H171</f>
        <v>260.94</v>
      </c>
      <c r="I171" s="5">
        <f>'JUL''22'!I171</f>
        <v>0</v>
      </c>
      <c r="J171" s="22"/>
      <c r="K171" s="5"/>
      <c r="L171" s="5">
        <f>'JUL''22'!L171</f>
        <v>2</v>
      </c>
      <c r="M171" s="5">
        <f>'JUL''22'!M171</f>
        <v>0</v>
      </c>
      <c r="N171" s="5"/>
      <c r="O171" s="5"/>
      <c r="P171" s="5"/>
      <c r="Q171" s="5"/>
      <c r="R171" s="5"/>
      <c r="S171" s="5"/>
      <c r="T171" s="5"/>
      <c r="U171" s="5"/>
      <c r="V171" s="5">
        <f>'JUL''22'!V171</f>
        <v>0</v>
      </c>
    </row>
    <row r="172" spans="1:22">
      <c r="A172" s="20"/>
      <c r="B172" s="18" t="str">
        <f>'JUL''22'!B172</f>
        <v>24.07.22</v>
      </c>
      <c r="C172" s="5">
        <f>'JUL''22'!C172</f>
        <v>170</v>
      </c>
      <c r="D172" s="5">
        <f>'JUL''22'!D172</f>
        <v>904</v>
      </c>
      <c r="E172" s="26"/>
      <c r="F172" s="5">
        <f>'JUL''22'!F172</f>
        <v>56</v>
      </c>
      <c r="G172" s="63">
        <f>'JUL''22'!G172</f>
        <v>3315.48</v>
      </c>
      <c r="H172" s="63">
        <f>'JUL''22'!H172</f>
        <v>215.52</v>
      </c>
      <c r="I172" s="5">
        <f>'JUL''22'!I172</f>
        <v>0</v>
      </c>
      <c r="J172" s="22"/>
      <c r="K172" s="5"/>
      <c r="L172" s="5">
        <f>'JUL''22'!L172</f>
        <v>1</v>
      </c>
      <c r="M172" s="5">
        <f>'JUL''22'!M172</f>
        <v>50</v>
      </c>
      <c r="N172" s="5"/>
      <c r="O172" s="5"/>
      <c r="P172" s="5"/>
      <c r="Q172" s="5"/>
      <c r="R172" s="5"/>
      <c r="S172" s="5"/>
      <c r="T172" s="5"/>
      <c r="U172" s="5"/>
      <c r="V172" s="5">
        <f>'JUL''22'!V172</f>
        <v>0</v>
      </c>
    </row>
    <row r="173" spans="1:22">
      <c r="A173" s="20"/>
      <c r="B173" s="18" t="str">
        <f>'JUL''22'!B173</f>
        <v>24.07.22</v>
      </c>
      <c r="C173" s="5">
        <f>'JUL''22'!C173</f>
        <v>171</v>
      </c>
      <c r="D173" s="5">
        <f>'JUL''22'!D173</f>
        <v>905</v>
      </c>
      <c r="E173" s="26"/>
      <c r="F173" s="5">
        <f>'JUL''22'!F173</f>
        <v>56</v>
      </c>
      <c r="G173" s="63">
        <f>'JUL''22'!G173</f>
        <v>3338.9</v>
      </c>
      <c r="H173" s="63">
        <f>'JUL''22'!H173</f>
        <v>195.1</v>
      </c>
      <c r="I173" s="5">
        <f>'JUL''22'!I173</f>
        <v>0</v>
      </c>
      <c r="J173" s="22"/>
      <c r="K173" s="5"/>
      <c r="L173" s="5">
        <f>'JUL''22'!L173</f>
        <v>1</v>
      </c>
      <c r="M173" s="5">
        <f>'JUL''22'!M173</f>
        <v>55</v>
      </c>
      <c r="N173" s="5"/>
      <c r="O173" s="5"/>
      <c r="P173" s="5"/>
      <c r="Q173" s="5"/>
      <c r="R173" s="5"/>
      <c r="S173" s="5"/>
      <c r="T173" s="5"/>
      <c r="U173" s="5"/>
      <c r="V173" s="5">
        <f>'JUL''22'!V173</f>
        <v>0</v>
      </c>
    </row>
    <row r="174" spans="1:22">
      <c r="A174" s="20"/>
      <c r="B174" s="18" t="str">
        <f>'JUL''22'!B174</f>
        <v>24.07.22</v>
      </c>
      <c r="C174" s="5">
        <f>'JUL''22'!C174</f>
        <v>172</v>
      </c>
      <c r="D174" s="5">
        <f>'JUL''22'!D174</f>
        <v>906</v>
      </c>
      <c r="E174" s="26"/>
      <c r="F174" s="5">
        <f>'JUL''22'!F174</f>
        <v>59</v>
      </c>
      <c r="G174" s="63">
        <f>'JUL''22'!G174</f>
        <v>3431.25</v>
      </c>
      <c r="H174" s="63">
        <f>'JUL''22'!H174</f>
        <v>231.13</v>
      </c>
      <c r="I174" s="5">
        <f>'JUL''22'!I174</f>
        <v>1.38</v>
      </c>
      <c r="J174" s="22"/>
      <c r="K174" s="5"/>
      <c r="L174" s="5">
        <f>'JUL''22'!L174</f>
        <v>2</v>
      </c>
      <c r="M174" s="5">
        <f>'JUL''22'!M174</f>
        <v>0</v>
      </c>
      <c r="N174" s="5"/>
      <c r="O174" s="5"/>
      <c r="P174" s="5"/>
      <c r="Q174" s="5"/>
      <c r="R174" s="5"/>
      <c r="S174" s="5"/>
      <c r="T174" s="5"/>
      <c r="U174" s="5"/>
      <c r="V174" s="5">
        <f>'JUL''22'!V174</f>
        <v>0</v>
      </c>
    </row>
    <row r="175" spans="1:22">
      <c r="A175" s="20"/>
      <c r="B175" s="18" t="str">
        <f>'JUL''22'!B175</f>
        <v>24.07.22</v>
      </c>
      <c r="C175" s="5">
        <f>'JUL''22'!C175</f>
        <v>173</v>
      </c>
      <c r="D175" s="5">
        <f>'JUL''22'!D175</f>
        <v>907</v>
      </c>
      <c r="E175" s="26"/>
      <c r="F175" s="5">
        <f>'JUL''22'!F175</f>
        <v>58</v>
      </c>
      <c r="G175" s="63">
        <f>'JUL''22'!G175</f>
        <v>3405.45</v>
      </c>
      <c r="H175" s="63">
        <f>'JUL''22'!H175</f>
        <v>262.5</v>
      </c>
      <c r="I175" s="5">
        <f>'JUL''22'!I175</f>
        <v>0</v>
      </c>
      <c r="J175" s="22"/>
      <c r="K175" s="5"/>
      <c r="L175" s="5">
        <f>'JUL''22'!L175</f>
        <v>2</v>
      </c>
      <c r="M175" s="5">
        <f>'JUL''22'!M175</f>
        <v>0</v>
      </c>
      <c r="N175" s="5"/>
      <c r="O175" s="5"/>
      <c r="P175" s="5"/>
      <c r="Q175" s="5"/>
      <c r="R175" s="5"/>
      <c r="S175" s="5"/>
      <c r="T175" s="5"/>
      <c r="U175" s="5"/>
      <c r="V175" s="5">
        <f>'JUL''22'!V175</f>
        <v>0</v>
      </c>
    </row>
    <row r="176" spans="1:22">
      <c r="A176" s="20"/>
      <c r="B176" s="18" t="str">
        <f>'JUL''22'!B176</f>
        <v>24.07.22</v>
      </c>
      <c r="C176" s="5">
        <f>'JUL''22'!C176</f>
        <v>174</v>
      </c>
      <c r="D176" s="5">
        <f>'JUL''22'!D176</f>
        <v>908</v>
      </c>
      <c r="E176" s="26"/>
      <c r="F176" s="5">
        <f>'JUL''22'!F176</f>
        <v>57</v>
      </c>
      <c r="G176" s="63">
        <f>'JUL''22'!G176</f>
        <v>3340.12</v>
      </c>
      <c r="H176" s="63">
        <f>'JUL''22'!H176</f>
        <v>261.88</v>
      </c>
      <c r="I176" s="5">
        <f>'JUL''22'!I176</f>
        <v>0</v>
      </c>
      <c r="J176" s="22"/>
      <c r="K176" s="5"/>
      <c r="L176" s="5">
        <f>'JUL''22'!L176</f>
        <v>2</v>
      </c>
      <c r="M176" s="5">
        <f>'JUL''22'!M176</f>
        <v>5</v>
      </c>
      <c r="N176" s="5"/>
      <c r="O176" s="5"/>
      <c r="P176" s="5"/>
      <c r="Q176" s="5"/>
      <c r="R176" s="5"/>
      <c r="S176" s="5"/>
      <c r="T176" s="5"/>
      <c r="U176" s="5"/>
      <c r="V176" s="5">
        <f>'JUL''22'!V176</f>
        <v>0</v>
      </c>
    </row>
    <row r="177" spans="1:22">
      <c r="A177" s="20"/>
      <c r="B177" s="18" t="str">
        <f>'JUL''22'!B177</f>
        <v>25.07.22</v>
      </c>
      <c r="C177" s="5">
        <f>'JUL''22'!C177</f>
        <v>175</v>
      </c>
      <c r="D177" s="5">
        <f>'JUL''22'!D177</f>
        <v>910</v>
      </c>
      <c r="E177" s="26"/>
      <c r="F177" s="5">
        <f>'JUL''22'!F177</f>
        <v>57</v>
      </c>
      <c r="G177" s="63">
        <f>'JUL''22'!G177</f>
        <v>3370.66</v>
      </c>
      <c r="H177" s="63">
        <f>'JUL''22'!H177</f>
        <v>231.34</v>
      </c>
      <c r="I177" s="5">
        <f>'JUL''22'!I177</f>
        <v>0</v>
      </c>
      <c r="J177" s="22"/>
      <c r="K177" s="5"/>
      <c r="L177" s="5">
        <f>'JUL''22'!L177</f>
        <v>2</v>
      </c>
      <c r="M177" s="5">
        <f>'JUL''22'!M177</f>
        <v>25</v>
      </c>
      <c r="N177" s="5"/>
      <c r="O177" s="5"/>
      <c r="P177" s="5"/>
      <c r="Q177" s="5"/>
      <c r="R177" s="5"/>
      <c r="S177" s="5"/>
      <c r="T177" s="5"/>
      <c r="U177" s="5"/>
      <c r="V177" s="5">
        <f>'JUL''22'!V177</f>
        <v>0</v>
      </c>
    </row>
    <row r="178" spans="1:22">
      <c r="A178" s="20"/>
      <c r="B178" s="18" t="str">
        <f>'JUL''22'!B178</f>
        <v>25.07.22</v>
      </c>
      <c r="C178" s="5">
        <f>'JUL''22'!C178</f>
        <v>176</v>
      </c>
      <c r="D178" s="5">
        <f>'JUL''22'!D178</f>
        <v>909</v>
      </c>
      <c r="E178" s="26"/>
      <c r="F178" s="5">
        <f>'JUL''22'!F178</f>
        <v>58</v>
      </c>
      <c r="G178" s="63">
        <f>'JUL''22'!G178</f>
        <v>3385.44</v>
      </c>
      <c r="H178" s="63">
        <f>'JUL''22'!H178</f>
        <v>277.35000000000002</v>
      </c>
      <c r="I178" s="5">
        <f>'JUL''22'!I178</f>
        <v>0</v>
      </c>
      <c r="J178" s="22"/>
      <c r="K178" s="5"/>
      <c r="L178" s="5">
        <f>'JUL''22'!L178</f>
        <v>2</v>
      </c>
      <c r="M178" s="5">
        <f>'JUL''22'!M178</f>
        <v>15</v>
      </c>
      <c r="N178" s="5"/>
      <c r="O178" s="5"/>
      <c r="P178" s="5"/>
      <c r="Q178" s="5"/>
      <c r="R178" s="5"/>
      <c r="S178" s="5"/>
      <c r="T178" s="5"/>
      <c r="U178" s="5"/>
      <c r="V178" s="5">
        <f>'JUL''22'!V178</f>
        <v>0</v>
      </c>
    </row>
    <row r="179" spans="1:22">
      <c r="A179" s="20"/>
      <c r="B179" s="18" t="str">
        <f>'JUL''22'!B179</f>
        <v>25.07.22</v>
      </c>
      <c r="C179" s="5">
        <f>'JUL''22'!C179</f>
        <v>177</v>
      </c>
      <c r="D179" s="5">
        <f>'JUL''22'!D179</f>
        <v>911</v>
      </c>
      <c r="E179" s="26"/>
      <c r="F179" s="5">
        <f>'JUL''22'!F179</f>
        <v>58</v>
      </c>
      <c r="G179" s="63">
        <f>'JUL''22'!G179</f>
        <v>3421.64</v>
      </c>
      <c r="H179" s="63">
        <f>'JUL''22'!H179</f>
        <v>238.36</v>
      </c>
      <c r="I179" s="5">
        <f>'JUL''22'!I179</f>
        <v>0</v>
      </c>
      <c r="J179" s="22"/>
      <c r="K179" s="5"/>
      <c r="L179" s="5">
        <f>'JUL''22'!L179</f>
        <v>2</v>
      </c>
      <c r="M179" s="5">
        <f>'JUL''22'!M179</f>
        <v>10</v>
      </c>
      <c r="N179" s="5"/>
      <c r="O179" s="5"/>
      <c r="P179" s="5"/>
      <c r="Q179" s="5"/>
      <c r="R179" s="5"/>
      <c r="S179" s="5"/>
      <c r="T179" s="5"/>
      <c r="U179" s="5"/>
      <c r="V179" s="5">
        <f>'JUL''22'!V179</f>
        <v>0</v>
      </c>
    </row>
    <row r="180" spans="1:22">
      <c r="A180" s="20"/>
      <c r="B180" s="18" t="str">
        <f>'JUL''22'!B180</f>
        <v>25.07.22</v>
      </c>
      <c r="C180" s="5">
        <f>'JUL''22'!C180</f>
        <v>178</v>
      </c>
      <c r="D180" s="5">
        <f>'JUL''22'!D180</f>
        <v>912</v>
      </c>
      <c r="E180" s="26"/>
      <c r="F180" s="5">
        <f>'JUL''22'!F180</f>
        <v>59</v>
      </c>
      <c r="G180" s="63">
        <f>'JUL''22'!G180</f>
        <v>3446.45</v>
      </c>
      <c r="H180" s="63">
        <f>'JUL''22'!H180</f>
        <v>275.55</v>
      </c>
      <c r="I180" s="5">
        <f>'JUL''22'!I180</f>
        <v>0</v>
      </c>
      <c r="J180" s="22"/>
      <c r="K180" s="5"/>
      <c r="L180" s="5">
        <f>'JUL''22'!L180</f>
        <v>1</v>
      </c>
      <c r="M180" s="5">
        <f>'JUL''22'!M180</f>
        <v>45</v>
      </c>
      <c r="N180" s="5"/>
      <c r="O180" s="5"/>
      <c r="P180" s="5"/>
      <c r="Q180" s="5"/>
      <c r="R180" s="5"/>
      <c r="S180" s="5"/>
      <c r="T180" s="5"/>
      <c r="U180" s="5"/>
      <c r="V180" s="5">
        <f>'JUL''22'!V180</f>
        <v>0</v>
      </c>
    </row>
    <row r="181" spans="1:22">
      <c r="A181" s="20"/>
      <c r="B181" s="18" t="str">
        <f>'JUL''22'!B181</f>
        <v>25.07.22</v>
      </c>
      <c r="C181" s="5">
        <f>'JUL''22'!C181</f>
        <v>179</v>
      </c>
      <c r="D181" s="5">
        <f>'JUL''22'!D181</f>
        <v>913</v>
      </c>
      <c r="E181" s="26"/>
      <c r="F181" s="5">
        <f>'JUL''22'!F181</f>
        <v>58</v>
      </c>
      <c r="G181" s="63">
        <f>'JUL''22'!G181</f>
        <v>3372.65</v>
      </c>
      <c r="H181" s="63">
        <f>'JUL''22'!H181</f>
        <v>291.35000000000002</v>
      </c>
      <c r="I181" s="5">
        <f>'JUL''22'!I181</f>
        <v>0</v>
      </c>
      <c r="J181" s="22"/>
      <c r="K181" s="5"/>
      <c r="L181" s="5">
        <f>'JUL''22'!L181</f>
        <v>2</v>
      </c>
      <c r="M181" s="5">
        <f>'JUL''22'!M181</f>
        <v>0</v>
      </c>
      <c r="N181" s="5"/>
      <c r="O181" s="5"/>
      <c r="P181" s="5"/>
      <c r="Q181" s="5"/>
      <c r="R181" s="5"/>
      <c r="S181" s="5"/>
      <c r="T181" s="5"/>
      <c r="U181" s="5"/>
      <c r="V181" s="5">
        <f>'JUL''22'!V181</f>
        <v>0</v>
      </c>
    </row>
    <row r="182" spans="1:22">
      <c r="A182" s="20"/>
      <c r="B182" s="18" t="str">
        <f>'JUL''22'!B182</f>
        <v>25.07.22</v>
      </c>
      <c r="C182" s="5">
        <f>'JUL''22'!C182</f>
        <v>180</v>
      </c>
      <c r="D182" s="5">
        <f>'JUL''22'!D182</f>
        <v>914</v>
      </c>
      <c r="E182" s="26"/>
      <c r="F182" s="5">
        <f>'JUL''22'!F182</f>
        <v>58</v>
      </c>
      <c r="G182" s="63">
        <f>'JUL''22'!G182</f>
        <v>3432.46</v>
      </c>
      <c r="H182" s="63">
        <f>'JUL''22'!H182</f>
        <v>240.93</v>
      </c>
      <c r="I182" s="5">
        <f>'JUL''22'!I182</f>
        <v>0</v>
      </c>
      <c r="J182" s="22"/>
      <c r="K182" s="5"/>
      <c r="L182" s="5">
        <f>'JUL''22'!L182</f>
        <v>2</v>
      </c>
      <c r="M182" s="5">
        <f>'JUL''22'!M182</f>
        <v>5</v>
      </c>
      <c r="N182" s="5"/>
      <c r="O182" s="5"/>
      <c r="P182" s="5"/>
      <c r="Q182" s="5"/>
      <c r="R182" s="5"/>
      <c r="S182" s="5"/>
      <c r="T182" s="5"/>
      <c r="U182" s="5"/>
      <c r="V182" s="5">
        <f>'JUL''22'!V182</f>
        <v>0</v>
      </c>
    </row>
    <row r="183" spans="1:22">
      <c r="A183" s="20"/>
      <c r="B183" s="18" t="str">
        <f>'JUL''22'!B183</f>
        <v>25.07.22</v>
      </c>
      <c r="C183" s="5">
        <f>'JUL''22'!C183</f>
        <v>181</v>
      </c>
      <c r="D183" s="5">
        <f>'JUL''22'!D183</f>
        <v>915</v>
      </c>
      <c r="E183" s="26"/>
      <c r="F183" s="5">
        <f>'JUL''22'!F183</f>
        <v>59</v>
      </c>
      <c r="G183" s="63">
        <f>'JUL''22'!G183</f>
        <v>3472.03</v>
      </c>
      <c r="H183" s="63">
        <f>'JUL''22'!H183</f>
        <v>248.97</v>
      </c>
      <c r="I183" s="5">
        <f>'JUL''22'!I183</f>
        <v>0</v>
      </c>
      <c r="J183" s="22"/>
      <c r="K183" s="5"/>
      <c r="L183" s="5">
        <f>'JUL''22'!L183</f>
        <v>2</v>
      </c>
      <c r="M183" s="5">
        <f>'JUL''22'!M183</f>
        <v>15</v>
      </c>
      <c r="N183" s="5"/>
      <c r="O183" s="5"/>
      <c r="P183" s="5"/>
      <c r="Q183" s="5"/>
      <c r="R183" s="5"/>
      <c r="S183" s="5"/>
      <c r="T183" s="5"/>
      <c r="U183" s="5"/>
      <c r="V183" s="5">
        <f>'JUL''22'!V183</f>
        <v>0</v>
      </c>
    </row>
    <row r="184" spans="1:22">
      <c r="A184" s="20"/>
      <c r="B184" s="18" t="str">
        <f>'JUL''22'!B184</f>
        <v>25.07.22</v>
      </c>
      <c r="C184" s="5">
        <f>'JUL''22'!C184</f>
        <v>182</v>
      </c>
      <c r="D184" s="5">
        <f>'JUL''22'!D184</f>
        <v>916</v>
      </c>
      <c r="E184" s="26"/>
      <c r="F184" s="5">
        <f>'JUL''22'!F184</f>
        <v>57</v>
      </c>
      <c r="G184" s="63">
        <f>'JUL''22'!G184</f>
        <v>3355.52</v>
      </c>
      <c r="H184" s="63">
        <f>'JUL''22'!H184</f>
        <v>244.48</v>
      </c>
      <c r="I184" s="5">
        <f>'JUL''22'!I184</f>
        <v>0</v>
      </c>
      <c r="J184" s="22"/>
      <c r="K184" s="5"/>
      <c r="L184" s="5">
        <f>'JUL''22'!L184</f>
        <v>1</v>
      </c>
      <c r="M184" s="5">
        <f>'JUL''22'!M184</f>
        <v>50</v>
      </c>
      <c r="N184" s="5"/>
      <c r="O184" s="5"/>
      <c r="P184" s="5"/>
      <c r="Q184" s="5"/>
      <c r="R184" s="5"/>
      <c r="S184" s="5"/>
      <c r="T184" s="5"/>
      <c r="U184" s="5"/>
      <c r="V184" s="5">
        <f>'JUL''22'!V184</f>
        <v>0</v>
      </c>
    </row>
    <row r="185" spans="1:22">
      <c r="A185" s="20"/>
      <c r="B185" s="18" t="str">
        <f>'JUL''22'!B185</f>
        <v>25.07.22</v>
      </c>
      <c r="C185" s="5">
        <f>'JUL''22'!C185</f>
        <v>183</v>
      </c>
      <c r="D185" s="5">
        <f>'JUL''22'!D185</f>
        <v>917</v>
      </c>
      <c r="E185" s="26"/>
      <c r="F185" s="5">
        <f>'JUL''22'!F185</f>
        <v>59</v>
      </c>
      <c r="G185" s="63">
        <f>'JUL''22'!G185</f>
        <v>3406.82</v>
      </c>
      <c r="H185" s="63">
        <f>'JUL''22'!H185</f>
        <v>320.18</v>
      </c>
      <c r="I185" s="5">
        <f>'JUL''22'!I185</f>
        <v>0</v>
      </c>
      <c r="J185" s="22"/>
      <c r="K185" s="5"/>
      <c r="L185" s="5">
        <f>'JUL''22'!L185</f>
        <v>2</v>
      </c>
      <c r="M185" s="5">
        <f>'JUL''22'!M185</f>
        <v>0</v>
      </c>
      <c r="N185" s="5"/>
      <c r="O185" s="5"/>
      <c r="P185" s="5"/>
      <c r="Q185" s="5"/>
      <c r="R185" s="5"/>
      <c r="S185" s="5"/>
      <c r="T185" s="5"/>
      <c r="U185" s="5"/>
      <c r="V185" s="5">
        <f>'JUL''22'!V185</f>
        <v>0</v>
      </c>
    </row>
    <row r="186" spans="1:22">
      <c r="A186" s="20"/>
      <c r="B186" s="18" t="str">
        <f>'JUL''22'!B186</f>
        <v>25.07.22</v>
      </c>
      <c r="C186" s="5">
        <f>'JUL''22'!C186</f>
        <v>184</v>
      </c>
      <c r="D186" s="5">
        <f>'JUL''22'!D186</f>
        <v>918</v>
      </c>
      <c r="E186" s="26"/>
      <c r="F186" s="5">
        <f>'JUL''22'!F186</f>
        <v>57</v>
      </c>
      <c r="G186" s="63">
        <f>'JUL''22'!G186</f>
        <v>3318.05</v>
      </c>
      <c r="H186" s="63">
        <f>'JUL''22'!H186</f>
        <v>277.95</v>
      </c>
      <c r="I186" s="5">
        <f>'JUL''22'!I186</f>
        <v>0</v>
      </c>
      <c r="J186" s="22"/>
      <c r="K186" s="5"/>
      <c r="L186" s="5">
        <f>'JUL''22'!L186</f>
        <v>1</v>
      </c>
      <c r="M186" s="5">
        <f>'JUL''22'!M186</f>
        <v>35</v>
      </c>
      <c r="N186" s="5"/>
      <c r="O186" s="5"/>
      <c r="P186" s="5"/>
      <c r="Q186" s="5"/>
      <c r="R186" s="5"/>
      <c r="S186" s="5"/>
      <c r="T186" s="5"/>
      <c r="U186" s="5"/>
      <c r="V186" s="5">
        <f>'JUL''22'!V186</f>
        <v>0</v>
      </c>
    </row>
    <row r="187" spans="1:22">
      <c r="A187" s="20"/>
      <c r="B187" s="18" t="str">
        <f>'JUL''22'!B187</f>
        <v>26.07.22</v>
      </c>
      <c r="C187" s="5">
        <f>'JUL''22'!C187</f>
        <v>185</v>
      </c>
      <c r="D187" s="5">
        <f>'JUL''22'!D187</f>
        <v>920</v>
      </c>
      <c r="E187" s="26"/>
      <c r="F187" s="5">
        <f>'JUL''22'!F187</f>
        <v>58</v>
      </c>
      <c r="G187" s="63">
        <f>'JUL''22'!G187</f>
        <v>3530.3</v>
      </c>
      <c r="H187" s="63">
        <f>'JUL''22'!H187</f>
        <v>399.7</v>
      </c>
      <c r="I187" s="5">
        <f>'JUL''22'!I187</f>
        <v>0</v>
      </c>
      <c r="J187" s="22"/>
      <c r="K187" s="5"/>
      <c r="L187" s="5">
        <f>'JUL''22'!L187</f>
        <v>2</v>
      </c>
      <c r="M187" s="5">
        <f>'JUL''22'!M187</f>
        <v>30</v>
      </c>
      <c r="N187" s="5"/>
      <c r="O187" s="5"/>
      <c r="P187" s="5"/>
      <c r="Q187" s="5"/>
      <c r="R187" s="5"/>
      <c r="S187" s="5"/>
      <c r="T187" s="5"/>
      <c r="U187" s="5"/>
      <c r="V187" s="5">
        <f>'JUL''22'!V187</f>
        <v>0</v>
      </c>
    </row>
    <row r="188" spans="1:22">
      <c r="A188" s="20"/>
      <c r="B188" s="18" t="str">
        <f>'JUL''22'!B188</f>
        <v>26.07.22</v>
      </c>
      <c r="C188" s="5">
        <f>'JUL''22'!C188</f>
        <v>186</v>
      </c>
      <c r="D188" s="5">
        <f>'JUL''22'!D188</f>
        <v>919</v>
      </c>
      <c r="E188" s="26"/>
      <c r="F188" s="5">
        <f>'JUL''22'!F188</f>
        <v>58</v>
      </c>
      <c r="G188" s="63">
        <f>'JUL''22'!G188</f>
        <v>3340.46</v>
      </c>
      <c r="H188" s="63">
        <f>'JUL''22'!H188</f>
        <v>253.54</v>
      </c>
      <c r="I188" s="5">
        <f>'JUL''22'!I188</f>
        <v>0</v>
      </c>
      <c r="J188" s="22"/>
      <c r="K188" s="5"/>
      <c r="L188" s="5">
        <f>'JUL''22'!L188</f>
        <v>2</v>
      </c>
      <c r="M188" s="5">
        <f>'JUL''22'!M188</f>
        <v>15</v>
      </c>
      <c r="N188" s="5"/>
      <c r="O188" s="5"/>
      <c r="P188" s="5"/>
      <c r="Q188" s="5"/>
      <c r="R188" s="5"/>
      <c r="S188" s="5"/>
      <c r="T188" s="5"/>
      <c r="U188" s="5"/>
      <c r="V188" s="5">
        <f>'JUL''22'!V188</f>
        <v>0</v>
      </c>
    </row>
    <row r="189" spans="1:22">
      <c r="A189" s="20"/>
      <c r="B189" s="18" t="str">
        <f>'JUL''22'!B189</f>
        <v>26.07.22</v>
      </c>
      <c r="C189" s="5">
        <f>'JUL''22'!C189</f>
        <v>187</v>
      </c>
      <c r="D189" s="5">
        <f>'JUL''22'!D189</f>
        <v>922</v>
      </c>
      <c r="E189" s="26"/>
      <c r="F189" s="5">
        <f>'JUL''22'!F189</f>
        <v>58</v>
      </c>
      <c r="G189" s="63">
        <f>'JUL''22'!G189</f>
        <v>3383.25</v>
      </c>
      <c r="H189" s="63">
        <f>'JUL''22'!H189</f>
        <v>285.75</v>
      </c>
      <c r="I189" s="5">
        <f>'JUL''22'!I189</f>
        <v>0</v>
      </c>
      <c r="J189" s="22"/>
      <c r="K189" s="5"/>
      <c r="L189" s="5">
        <f>'JUL''22'!L189</f>
        <v>2</v>
      </c>
      <c r="M189" s="5">
        <f>'JUL''22'!M189</f>
        <v>5</v>
      </c>
      <c r="N189" s="5"/>
      <c r="O189" s="5"/>
      <c r="P189" s="5"/>
      <c r="Q189" s="5"/>
      <c r="R189" s="5"/>
      <c r="S189" s="5"/>
      <c r="T189" s="5"/>
      <c r="U189" s="5"/>
      <c r="V189" s="5">
        <f>'JUL''22'!V189</f>
        <v>0</v>
      </c>
    </row>
    <row r="190" spans="1:22">
      <c r="A190" s="20"/>
      <c r="B190" s="18" t="str">
        <f>'JUL''22'!B190</f>
        <v>26.07.22</v>
      </c>
      <c r="C190" s="5">
        <f>'JUL''22'!C190</f>
        <v>188</v>
      </c>
      <c r="D190" s="5">
        <f>'JUL''22'!D190</f>
        <v>921</v>
      </c>
      <c r="E190" s="26"/>
      <c r="F190" s="5">
        <f>'JUL''22'!F190</f>
        <v>58</v>
      </c>
      <c r="G190" s="63">
        <f>'JUL''22'!G190</f>
        <v>3346.44</v>
      </c>
      <c r="H190" s="63">
        <f>'JUL''22'!H190</f>
        <v>323.06</v>
      </c>
      <c r="I190" s="5">
        <f>'JUL''22'!I190</f>
        <v>0</v>
      </c>
      <c r="J190" s="22"/>
      <c r="K190" s="5"/>
      <c r="L190" s="5">
        <f>'JUL''22'!L190</f>
        <v>2</v>
      </c>
      <c r="M190" s="5">
        <f>'JUL''22'!M190</f>
        <v>10</v>
      </c>
      <c r="N190" s="5"/>
      <c r="O190" s="5"/>
      <c r="P190" s="5"/>
      <c r="Q190" s="5"/>
      <c r="R190" s="5"/>
      <c r="S190" s="5"/>
      <c r="T190" s="5"/>
      <c r="U190" s="5"/>
      <c r="V190" s="5">
        <f>'JUL''22'!V190</f>
        <v>0</v>
      </c>
    </row>
    <row r="191" spans="1:22">
      <c r="A191" s="20"/>
      <c r="B191" s="18" t="str">
        <f>'JUL''22'!B191</f>
        <v>26.07.22</v>
      </c>
      <c r="C191" s="5">
        <f>'JUL''22'!C191</f>
        <v>189</v>
      </c>
      <c r="D191" s="5">
        <f>'JUL''22'!D191</f>
        <v>924</v>
      </c>
      <c r="E191" s="26"/>
      <c r="F191" s="5">
        <f>'JUL''22'!F191</f>
        <v>58</v>
      </c>
      <c r="G191" s="63">
        <f>'JUL''22'!G191</f>
        <v>3327.85</v>
      </c>
      <c r="H191" s="63">
        <f>'JUL''22'!H191</f>
        <v>333.15</v>
      </c>
      <c r="I191" s="5">
        <f>'JUL''22'!I191</f>
        <v>0</v>
      </c>
      <c r="J191" s="22"/>
      <c r="K191" s="5"/>
      <c r="L191" s="5">
        <f>'JUL''22'!L191</f>
        <v>1</v>
      </c>
      <c r="M191" s="5">
        <f>'JUL''22'!M191</f>
        <v>55</v>
      </c>
      <c r="N191" s="5"/>
      <c r="O191" s="5"/>
      <c r="P191" s="5"/>
      <c r="Q191" s="5"/>
      <c r="R191" s="5"/>
      <c r="S191" s="5"/>
      <c r="T191" s="5"/>
      <c r="U191" s="5"/>
      <c r="V191" s="5">
        <f>'JUL''22'!V191</f>
        <v>0</v>
      </c>
    </row>
    <row r="192" spans="1:22">
      <c r="A192" s="20"/>
      <c r="B192" s="18" t="str">
        <f>'JUL''22'!B192</f>
        <v>26.07.22</v>
      </c>
      <c r="C192" s="5">
        <f>'JUL''22'!C192</f>
        <v>190</v>
      </c>
      <c r="D192" s="5">
        <f>'JUL''22'!D192</f>
        <v>923</v>
      </c>
      <c r="E192" s="26"/>
      <c r="F192" s="5">
        <f>'JUL''22'!F192</f>
        <v>58</v>
      </c>
      <c r="G192" s="63">
        <f>'JUL''22'!G192</f>
        <v>3280.68</v>
      </c>
      <c r="H192" s="63">
        <f>'JUL''22'!H192</f>
        <v>323.32</v>
      </c>
      <c r="I192" s="5">
        <f>'JUL''22'!I192</f>
        <v>0</v>
      </c>
      <c r="J192" s="22"/>
      <c r="K192" s="5"/>
      <c r="L192" s="5">
        <f>'JUL''22'!L192</f>
        <v>2</v>
      </c>
      <c r="M192" s="5">
        <f>'JUL''22'!M192</f>
        <v>15</v>
      </c>
      <c r="N192" s="5"/>
      <c r="O192" s="5"/>
      <c r="P192" s="5"/>
      <c r="Q192" s="5"/>
      <c r="R192" s="5"/>
      <c r="S192" s="5"/>
      <c r="T192" s="5"/>
      <c r="U192" s="5"/>
      <c r="V192" s="5">
        <f>'JUL''22'!V192</f>
        <v>0</v>
      </c>
    </row>
    <row r="193" spans="1:22">
      <c r="A193" s="20"/>
      <c r="B193" s="18" t="str">
        <f>'JUL''22'!B193</f>
        <v>26.07.22</v>
      </c>
      <c r="C193" s="5">
        <f>'JUL''22'!C193</f>
        <v>191</v>
      </c>
      <c r="D193" s="5">
        <f>'JUL''22'!D193</f>
        <v>925</v>
      </c>
      <c r="E193" s="26"/>
      <c r="F193" s="5">
        <f>'JUL''22'!F193</f>
        <v>58</v>
      </c>
      <c r="G193" s="63">
        <f>'JUL''22'!G193</f>
        <v>3322.04</v>
      </c>
      <c r="H193" s="63">
        <f>'JUL''22'!H193</f>
        <v>337.96</v>
      </c>
      <c r="I193" s="5">
        <f>'JUL''22'!I193</f>
        <v>0</v>
      </c>
      <c r="J193" s="22"/>
      <c r="K193" s="5"/>
      <c r="L193" s="5">
        <f>'JUL''22'!L193</f>
        <v>2</v>
      </c>
      <c r="M193" s="5">
        <f>'JUL''22'!M193</f>
        <v>15</v>
      </c>
      <c r="N193" s="5"/>
      <c r="O193" s="5"/>
      <c r="P193" s="5"/>
      <c r="Q193" s="5"/>
      <c r="R193" s="5"/>
      <c r="S193" s="5"/>
      <c r="T193" s="5"/>
      <c r="U193" s="5"/>
      <c r="V193" s="5">
        <f>'JUL''22'!V193</f>
        <v>0</v>
      </c>
    </row>
    <row r="194" spans="1:22">
      <c r="A194" s="20"/>
      <c r="B194" s="18" t="str">
        <f>'JUL''22'!B194</f>
        <v>26.07.22</v>
      </c>
      <c r="C194" s="5">
        <f>'JUL''22'!C194</f>
        <v>192</v>
      </c>
      <c r="D194" s="5">
        <f>'JUL''22'!D194</f>
        <v>927</v>
      </c>
      <c r="E194" s="26"/>
      <c r="F194" s="5">
        <f>'JUL''22'!F194</f>
        <v>59</v>
      </c>
      <c r="G194" s="63">
        <f>'JUL''22'!G194</f>
        <v>3339.05</v>
      </c>
      <c r="H194" s="63">
        <f>'JUL''22'!H194</f>
        <v>321.95</v>
      </c>
      <c r="I194" s="5">
        <f>'JUL''22'!I194</f>
        <v>0</v>
      </c>
      <c r="J194" s="22"/>
      <c r="K194" s="5"/>
      <c r="L194" s="5">
        <f>'JUL''22'!L194</f>
        <v>1</v>
      </c>
      <c r="M194" s="5">
        <f>'JUL''22'!M194</f>
        <v>45</v>
      </c>
      <c r="N194" s="5"/>
      <c r="O194" s="5"/>
      <c r="P194" s="5"/>
      <c r="Q194" s="5"/>
      <c r="R194" s="5"/>
      <c r="S194" s="5"/>
      <c r="T194" s="5"/>
      <c r="U194" s="5"/>
      <c r="V194" s="5">
        <f>'JUL''22'!V194</f>
        <v>0</v>
      </c>
    </row>
    <row r="195" spans="1:22">
      <c r="A195" s="20"/>
      <c r="B195" s="18" t="str">
        <f>'JUL''22'!B195</f>
        <v>26.07.22</v>
      </c>
      <c r="C195" s="5">
        <f>'JUL''22'!C195</f>
        <v>193</v>
      </c>
      <c r="D195" s="5">
        <f>'JUL''22'!D195</f>
        <v>926</v>
      </c>
      <c r="E195" s="26"/>
      <c r="F195" s="5">
        <f>'JUL''22'!F195</f>
        <v>55</v>
      </c>
      <c r="G195" s="63">
        <f>'JUL''22'!G195</f>
        <v>3157.34</v>
      </c>
      <c r="H195" s="63">
        <f>'JUL''22'!H195</f>
        <v>317.66000000000003</v>
      </c>
      <c r="I195" s="5">
        <f>'JUL''22'!I195</f>
        <v>0</v>
      </c>
      <c r="J195" s="22"/>
      <c r="K195" s="5"/>
      <c r="L195" s="5">
        <f>'JUL''22'!L195</f>
        <v>1</v>
      </c>
      <c r="M195" s="5">
        <f>'JUL''22'!M195</f>
        <v>50</v>
      </c>
      <c r="N195" s="5"/>
      <c r="O195" s="5"/>
      <c r="P195" s="5"/>
      <c r="Q195" s="5"/>
      <c r="R195" s="5"/>
      <c r="S195" s="5"/>
      <c r="T195" s="5"/>
      <c r="U195" s="5"/>
      <c r="V195" s="5">
        <f>'JUL''22'!V195</f>
        <v>0</v>
      </c>
    </row>
    <row r="196" spans="1:22">
      <c r="A196" s="20"/>
      <c r="B196" s="18" t="str">
        <f>'JUL''22'!B196</f>
        <v>27.07.22</v>
      </c>
      <c r="C196" s="5">
        <f>'JUL''22'!C196</f>
        <v>194</v>
      </c>
      <c r="D196" s="5">
        <f>'JUL''22'!D196</f>
        <v>928</v>
      </c>
      <c r="E196" s="26"/>
      <c r="F196" s="5">
        <f>'JUL''22'!F196</f>
        <v>59</v>
      </c>
      <c r="G196" s="63">
        <f>'JUL''22'!G196</f>
        <v>3401.42</v>
      </c>
      <c r="H196" s="63">
        <f>'JUL''22'!H196</f>
        <v>320.58</v>
      </c>
      <c r="I196" s="5">
        <f>'JUL''22'!I196</f>
        <v>0</v>
      </c>
      <c r="J196" s="22"/>
      <c r="K196" s="5"/>
      <c r="L196" s="5">
        <f>'JUL''22'!L196</f>
        <v>2</v>
      </c>
      <c r="M196" s="5">
        <f>'JUL''22'!M196</f>
        <v>20</v>
      </c>
      <c r="N196" s="5"/>
      <c r="O196" s="5"/>
      <c r="P196" s="5"/>
      <c r="Q196" s="5"/>
      <c r="R196" s="5"/>
      <c r="S196" s="5"/>
      <c r="T196" s="5"/>
      <c r="U196" s="5"/>
      <c r="V196" s="5">
        <f>'JUL''22'!V196</f>
        <v>0</v>
      </c>
    </row>
    <row r="197" spans="1:22">
      <c r="A197" s="20"/>
      <c r="B197" s="18" t="str">
        <f>'JUL''22'!B197</f>
        <v>27.07.22</v>
      </c>
      <c r="C197" s="5">
        <f>'JUL''22'!C197</f>
        <v>195</v>
      </c>
      <c r="D197" s="5">
        <f>'JUL''22'!D197</f>
        <v>929</v>
      </c>
      <c r="E197" s="26"/>
      <c r="F197" s="5">
        <f>'JUL''22'!F197</f>
        <v>59</v>
      </c>
      <c r="G197" s="63">
        <f>'JUL''22'!G197</f>
        <v>3429.46</v>
      </c>
      <c r="H197" s="63">
        <f>'JUL''22'!H197</f>
        <v>295.54000000000002</v>
      </c>
      <c r="I197" s="5">
        <f>'JUL''22'!I197</f>
        <v>0</v>
      </c>
      <c r="J197" s="22"/>
      <c r="K197" s="5"/>
      <c r="L197" s="5">
        <f>'JUL''22'!L197</f>
        <v>2</v>
      </c>
      <c r="M197" s="5">
        <f>'JUL''22'!M197</f>
        <v>5</v>
      </c>
      <c r="N197" s="5"/>
      <c r="O197" s="5"/>
      <c r="P197" s="5"/>
      <c r="Q197" s="5"/>
      <c r="R197" s="5"/>
      <c r="S197" s="5"/>
      <c r="T197" s="5"/>
      <c r="U197" s="5"/>
      <c r="V197" s="5">
        <f>'JUL''22'!V197</f>
        <v>0</v>
      </c>
    </row>
    <row r="198" spans="1:22">
      <c r="A198" s="20"/>
      <c r="B198" s="18" t="str">
        <f>'JUL''22'!B198</f>
        <v>27.07.22</v>
      </c>
      <c r="C198" s="5">
        <f>'JUL''22'!C198</f>
        <v>196</v>
      </c>
      <c r="D198" s="5">
        <f>'JUL''22'!D198</f>
        <v>930</v>
      </c>
      <c r="E198" s="26"/>
      <c r="F198" s="5">
        <f>'JUL''22'!F198</f>
        <v>59</v>
      </c>
      <c r="G198" s="63">
        <f>'JUL''22'!G198</f>
        <v>3339.51</v>
      </c>
      <c r="H198" s="63">
        <f>'JUL''22'!H198</f>
        <v>328.49</v>
      </c>
      <c r="I198" s="5">
        <f>'JUL''22'!I198</f>
        <v>0</v>
      </c>
      <c r="J198" s="22"/>
      <c r="K198" s="5"/>
      <c r="L198" s="5">
        <f>'JUL''22'!L198</f>
        <v>1</v>
      </c>
      <c r="M198" s="5">
        <f>'JUL''22'!M198</f>
        <v>40</v>
      </c>
      <c r="N198" s="5"/>
      <c r="O198" s="5"/>
      <c r="P198" s="5"/>
      <c r="Q198" s="5"/>
      <c r="R198" s="5"/>
      <c r="S198" s="5"/>
      <c r="T198" s="5"/>
      <c r="U198" s="5"/>
      <c r="V198" s="5">
        <f>'JUL''22'!V198</f>
        <v>0</v>
      </c>
    </row>
    <row r="199" spans="1:22">
      <c r="A199" s="20"/>
      <c r="B199" s="18" t="str">
        <f>'JUL''22'!B199</f>
        <v>27.07.22</v>
      </c>
      <c r="C199" s="5">
        <f>'JUL''22'!C199</f>
        <v>197</v>
      </c>
      <c r="D199" s="5">
        <f>'JUL''22'!D199</f>
        <v>932</v>
      </c>
      <c r="E199" s="26"/>
      <c r="F199" s="5">
        <f>'JUL''22'!F199</f>
        <v>56</v>
      </c>
      <c r="G199" s="63">
        <f>'JUL''22'!G199</f>
        <v>3214.28</v>
      </c>
      <c r="H199" s="63">
        <f>'JUL''22'!H199</f>
        <v>316.72000000000003</v>
      </c>
      <c r="I199" s="5">
        <f>'JUL''22'!I199</f>
        <v>0</v>
      </c>
      <c r="J199" s="22"/>
      <c r="K199" s="5"/>
      <c r="L199" s="5">
        <f>'JUL''22'!L199</f>
        <v>1</v>
      </c>
      <c r="M199" s="5">
        <f>'JUL''22'!M199</f>
        <v>55</v>
      </c>
      <c r="N199" s="5"/>
      <c r="O199" s="5"/>
      <c r="P199" s="5"/>
      <c r="Q199" s="5"/>
      <c r="R199" s="5"/>
      <c r="S199" s="5"/>
      <c r="T199" s="5"/>
      <c r="U199" s="5"/>
      <c r="V199" s="5">
        <f>'JUL''22'!V199</f>
        <v>0</v>
      </c>
    </row>
    <row r="200" spans="1:22">
      <c r="A200" s="20"/>
      <c r="B200" s="18" t="str">
        <f>'JUL''22'!B200</f>
        <v>27.07.22</v>
      </c>
      <c r="C200" s="5">
        <f>'JUL''22'!C200</f>
        <v>198</v>
      </c>
      <c r="D200" s="5">
        <f>'JUL''22'!D200</f>
        <v>931</v>
      </c>
      <c r="E200" s="26"/>
      <c r="F200" s="5">
        <f>'JUL''22'!F200</f>
        <v>59</v>
      </c>
      <c r="G200" s="63">
        <f>'JUL''22'!G200</f>
        <v>3467.61</v>
      </c>
      <c r="H200" s="63">
        <f>'JUL''22'!H200</f>
        <v>253.58</v>
      </c>
      <c r="I200" s="5">
        <f>'JUL''22'!I200</f>
        <v>0.19</v>
      </c>
      <c r="J200" s="22"/>
      <c r="K200" s="5"/>
      <c r="L200" s="5">
        <f>'JUL''22'!L200</f>
        <v>1</v>
      </c>
      <c r="M200" s="5">
        <f>'JUL''22'!M200</f>
        <v>45</v>
      </c>
      <c r="N200" s="5"/>
      <c r="O200" s="5"/>
      <c r="P200" s="5"/>
      <c r="Q200" s="5"/>
      <c r="R200" s="5"/>
      <c r="S200" s="5"/>
      <c r="T200" s="5"/>
      <c r="U200" s="5"/>
      <c r="V200" s="5">
        <f>'JUL''22'!V200</f>
        <v>0</v>
      </c>
    </row>
    <row r="201" spans="1:22">
      <c r="A201" s="20"/>
      <c r="B201" s="18" t="str">
        <f>'JUL''22'!B201</f>
        <v>27.07.22</v>
      </c>
      <c r="C201" s="5">
        <f>'JUL''22'!C201</f>
        <v>199</v>
      </c>
      <c r="D201" s="5">
        <f>'JUL''22'!D201</f>
        <v>933</v>
      </c>
      <c r="E201" s="26"/>
      <c r="F201" s="5">
        <f>'JUL''22'!F201</f>
        <v>58</v>
      </c>
      <c r="G201" s="63">
        <f>'JUL''22'!G201</f>
        <v>3364.25</v>
      </c>
      <c r="H201" s="63">
        <f>'JUL''22'!H201</f>
        <v>239.75</v>
      </c>
      <c r="I201" s="5">
        <f>'JUL''22'!I201</f>
        <v>0</v>
      </c>
      <c r="J201" s="22"/>
      <c r="K201" s="5"/>
      <c r="L201" s="5">
        <f>'JUL''22'!L201</f>
        <v>1</v>
      </c>
      <c r="M201" s="5">
        <f>'JUL''22'!M201</f>
        <v>45</v>
      </c>
      <c r="N201" s="5"/>
      <c r="O201" s="5"/>
      <c r="P201" s="5"/>
      <c r="Q201" s="5"/>
      <c r="R201" s="5"/>
      <c r="S201" s="5"/>
      <c r="T201" s="5"/>
      <c r="U201" s="5"/>
      <c r="V201" s="5">
        <f>'JUL''22'!V201</f>
        <v>0</v>
      </c>
    </row>
    <row r="202" spans="1:22">
      <c r="A202" s="20"/>
      <c r="B202" s="18" t="str">
        <f>'JUL''22'!B202</f>
        <v>27.07.22</v>
      </c>
      <c r="C202" s="5">
        <f>'JUL''22'!C202</f>
        <v>200</v>
      </c>
      <c r="D202" s="5">
        <f>'JUL''22'!D202</f>
        <v>934</v>
      </c>
      <c r="E202" s="26"/>
      <c r="F202" s="5">
        <f>'JUL''22'!F202</f>
        <v>57</v>
      </c>
      <c r="G202" s="63">
        <f>'JUL''22'!G202</f>
        <v>3372.87</v>
      </c>
      <c r="H202" s="63">
        <f>'JUL''22'!H202</f>
        <v>242.12</v>
      </c>
      <c r="I202" s="5">
        <f>'JUL''22'!I202</f>
        <v>5.99</v>
      </c>
      <c r="J202" s="22"/>
      <c r="K202" s="5"/>
      <c r="L202" s="5">
        <f>'JUL''22'!L202</f>
        <v>2</v>
      </c>
      <c r="M202" s="5">
        <f>'JUL''22'!M202</f>
        <v>0</v>
      </c>
      <c r="N202" s="5"/>
      <c r="O202" s="5"/>
      <c r="P202" s="5"/>
      <c r="Q202" s="5"/>
      <c r="R202" s="5"/>
      <c r="S202" s="5"/>
      <c r="T202" s="5"/>
      <c r="U202" s="5"/>
      <c r="V202" s="5">
        <f>'JUL''22'!V202</f>
        <v>26932.5</v>
      </c>
    </row>
    <row r="203" spans="1:22">
      <c r="A203" s="20"/>
      <c r="B203" s="18" t="str">
        <f>'JUL''22'!B203</f>
        <v>27.07.22</v>
      </c>
      <c r="C203" s="5">
        <f>'JUL''22'!C203</f>
        <v>201</v>
      </c>
      <c r="D203" s="5">
        <f>'JUL''22'!D203</f>
        <v>935</v>
      </c>
      <c r="E203" s="26"/>
      <c r="F203" s="5">
        <f>'JUL''22'!F203</f>
        <v>59</v>
      </c>
      <c r="G203" s="63">
        <f>'JUL''22'!G203</f>
        <v>3333.41</v>
      </c>
      <c r="H203" s="63">
        <f>'JUL''22'!H203</f>
        <v>400.59</v>
      </c>
      <c r="I203" s="5">
        <f>'JUL''22'!I203</f>
        <v>0</v>
      </c>
      <c r="J203" s="22"/>
      <c r="K203" s="5"/>
      <c r="L203" s="5">
        <f>'JUL''22'!L203</f>
        <v>1</v>
      </c>
      <c r="M203" s="5">
        <f>'JUL''22'!M203</f>
        <v>50</v>
      </c>
      <c r="N203" s="5"/>
      <c r="O203" s="5"/>
      <c r="P203" s="5"/>
      <c r="Q203" s="5"/>
      <c r="R203" s="5"/>
      <c r="S203" s="5"/>
      <c r="T203" s="5"/>
      <c r="U203" s="5"/>
      <c r="V203" s="5">
        <f>'JUL''22'!V203</f>
        <v>0</v>
      </c>
    </row>
    <row r="204" spans="1:22">
      <c r="A204" s="20"/>
      <c r="B204" s="18" t="str">
        <f>'JUL''22'!B204</f>
        <v>27.07.22</v>
      </c>
      <c r="C204" s="5">
        <f>'JUL''22'!C204</f>
        <v>202</v>
      </c>
      <c r="D204" s="5">
        <f>'JUL''22'!D204</f>
        <v>936</v>
      </c>
      <c r="E204" s="26"/>
      <c r="F204" s="5">
        <f>'JUL''22'!F204</f>
        <v>58</v>
      </c>
      <c r="G204" s="63">
        <f>'JUL''22'!G204</f>
        <v>3442.45</v>
      </c>
      <c r="H204" s="63">
        <f>'JUL''22'!H204</f>
        <v>216.92</v>
      </c>
      <c r="I204" s="5">
        <f>'JUL''22'!I204</f>
        <v>2.37</v>
      </c>
      <c r="J204" s="22"/>
      <c r="K204" s="5"/>
      <c r="L204" s="5">
        <f>'JUL''22'!L204</f>
        <v>2</v>
      </c>
      <c r="M204" s="5">
        <f>'JUL''22'!M204</f>
        <v>5</v>
      </c>
      <c r="N204" s="5"/>
      <c r="O204" s="5"/>
      <c r="P204" s="5"/>
      <c r="Q204" s="5"/>
      <c r="R204" s="5"/>
      <c r="S204" s="5"/>
      <c r="T204" s="5"/>
      <c r="U204" s="5"/>
      <c r="V204" s="5">
        <f>'JUL''22'!V204</f>
        <v>0</v>
      </c>
    </row>
    <row r="205" spans="1:22">
      <c r="A205" s="20"/>
      <c r="B205" s="18" t="str">
        <f>'JUL''22'!B205</f>
        <v>27.07.22</v>
      </c>
      <c r="C205" s="5">
        <f>'JUL''22'!C205</f>
        <v>203</v>
      </c>
      <c r="D205" s="5">
        <f>'JUL''22'!D205</f>
        <v>937</v>
      </c>
      <c r="E205" s="26"/>
      <c r="F205" s="5">
        <f>'JUL''22'!F205</f>
        <v>59</v>
      </c>
      <c r="G205" s="63">
        <f>'JUL''22'!G205</f>
        <v>3525.26</v>
      </c>
      <c r="H205" s="63">
        <f>'JUL''22'!H205</f>
        <v>196.72</v>
      </c>
      <c r="I205" s="5">
        <f>'JUL''22'!I205</f>
        <v>1.98</v>
      </c>
      <c r="J205" s="22"/>
      <c r="K205" s="5"/>
      <c r="L205" s="5">
        <f>'JUL''22'!L205</f>
        <v>2</v>
      </c>
      <c r="M205" s="5">
        <f>'JUL''22'!M205</f>
        <v>10</v>
      </c>
      <c r="N205" s="5"/>
      <c r="O205" s="5"/>
      <c r="P205" s="5"/>
      <c r="Q205" s="5"/>
      <c r="R205" s="5"/>
      <c r="S205" s="5"/>
      <c r="T205" s="5"/>
      <c r="U205" s="5"/>
      <c r="V205" s="5">
        <f>'JUL''22'!V205</f>
        <v>0</v>
      </c>
    </row>
    <row r="206" spans="1:22">
      <c r="A206" s="20"/>
      <c r="B206" s="18" t="str">
        <f>'JUL''22'!B206</f>
        <v>28.07.22</v>
      </c>
      <c r="C206" s="5">
        <f>'JUL''22'!C206</f>
        <v>204</v>
      </c>
      <c r="D206" s="5">
        <f>'JUL''22'!D206</f>
        <v>938</v>
      </c>
      <c r="E206" s="26"/>
      <c r="F206" s="5">
        <f>'JUL''22'!F206</f>
        <v>57</v>
      </c>
      <c r="G206" s="63">
        <f>'JUL''22'!G206</f>
        <v>3320.86</v>
      </c>
      <c r="H206" s="63">
        <f>'JUL''22'!H206</f>
        <v>281.14</v>
      </c>
      <c r="I206" s="5">
        <f>'JUL''22'!I206</f>
        <v>0</v>
      </c>
      <c r="J206" s="22"/>
      <c r="K206" s="5"/>
      <c r="L206" s="5">
        <f>'JUL''22'!L206</f>
        <v>2</v>
      </c>
      <c r="M206" s="5">
        <f>'JUL''22'!M206</f>
        <v>10</v>
      </c>
      <c r="N206" s="5"/>
      <c r="O206" s="5"/>
      <c r="P206" s="5"/>
      <c r="Q206" s="5"/>
      <c r="R206" s="5"/>
      <c r="S206" s="5"/>
      <c r="T206" s="5"/>
      <c r="U206" s="5"/>
      <c r="V206" s="5">
        <f>'JUL''22'!V206</f>
        <v>0</v>
      </c>
    </row>
    <row r="207" spans="1:22">
      <c r="A207" s="20"/>
      <c r="B207" s="18" t="str">
        <f>'JUL''22'!B207</f>
        <v>28.07.22</v>
      </c>
      <c r="C207" s="5">
        <f>'JUL''22'!C207</f>
        <v>205</v>
      </c>
      <c r="D207" s="5">
        <f>'JUL''22'!D207</f>
        <v>939</v>
      </c>
      <c r="E207" s="26"/>
      <c r="F207" s="5">
        <f>'JUL''22'!F207</f>
        <v>58</v>
      </c>
      <c r="G207" s="63">
        <f>'JUL''22'!G207</f>
        <v>3353.04</v>
      </c>
      <c r="H207" s="63">
        <f>'JUL''22'!H207</f>
        <v>306.95999999999998</v>
      </c>
      <c r="I207" s="5">
        <f>'JUL''22'!I207</f>
        <v>0</v>
      </c>
      <c r="J207" s="22"/>
      <c r="K207" s="5"/>
      <c r="L207" s="5">
        <f>'JUL''22'!L207</f>
        <v>2</v>
      </c>
      <c r="M207" s="5">
        <f>'JUL''22'!M207</f>
        <v>35</v>
      </c>
      <c r="N207" s="5"/>
      <c r="O207" s="5"/>
      <c r="P207" s="5"/>
      <c r="Q207" s="5"/>
      <c r="R207" s="5"/>
      <c r="S207" s="5"/>
      <c r="T207" s="5"/>
      <c r="U207" s="5"/>
      <c r="V207" s="5">
        <f>'JUL''22'!V207</f>
        <v>0</v>
      </c>
    </row>
    <row r="208" spans="1:22">
      <c r="A208" s="20"/>
      <c r="B208" s="18" t="str">
        <f>'JUL''22'!B208</f>
        <v>28.07.22</v>
      </c>
      <c r="C208" s="5">
        <f>'JUL''22'!C208</f>
        <v>206</v>
      </c>
      <c r="D208" s="5">
        <f>'JUL''22'!D208</f>
        <v>940</v>
      </c>
      <c r="E208" s="26"/>
      <c r="F208" s="5">
        <f>'JUL''22'!F208</f>
        <v>59</v>
      </c>
      <c r="G208" s="63">
        <f>'JUL''22'!G208</f>
        <v>3403.03</v>
      </c>
      <c r="H208" s="63">
        <f>'JUL''22'!H208</f>
        <v>317.97000000000003</v>
      </c>
      <c r="I208" s="5">
        <f>'JUL''22'!I208</f>
        <v>0</v>
      </c>
      <c r="J208" s="22"/>
      <c r="K208" s="5"/>
      <c r="L208" s="5">
        <f>'JUL''22'!L208</f>
        <v>2</v>
      </c>
      <c r="M208" s="5">
        <f>'JUL''22'!M208</f>
        <v>10</v>
      </c>
      <c r="N208" s="5"/>
      <c r="O208" s="5"/>
      <c r="P208" s="5"/>
      <c r="Q208" s="5"/>
      <c r="R208" s="5"/>
      <c r="S208" s="5"/>
      <c r="T208" s="5"/>
      <c r="U208" s="5"/>
      <c r="V208" s="5">
        <f>'JUL''22'!V208</f>
        <v>0</v>
      </c>
    </row>
    <row r="209" spans="1:22">
      <c r="A209" s="20"/>
      <c r="B209" s="18" t="str">
        <f>'JUL''22'!B209</f>
        <v>28.07.22</v>
      </c>
      <c r="C209" s="5">
        <f>'JUL''22'!C209</f>
        <v>207</v>
      </c>
      <c r="D209" s="5">
        <f>'JUL''22'!D209</f>
        <v>941</v>
      </c>
      <c r="E209" s="26"/>
      <c r="F209" s="5">
        <f>'JUL''22'!F209</f>
        <v>58</v>
      </c>
      <c r="G209" s="63">
        <f>'JUL''22'!G209</f>
        <v>3608.5</v>
      </c>
      <c r="H209" s="63">
        <f>'JUL''22'!H209</f>
        <v>390.5</v>
      </c>
      <c r="I209" s="5">
        <f>'JUL''22'!I209</f>
        <v>0</v>
      </c>
      <c r="J209" s="22"/>
      <c r="K209" s="5"/>
      <c r="L209" s="5">
        <f>'JUL''22'!L209</f>
        <v>2</v>
      </c>
      <c r="M209" s="5">
        <f>'JUL''22'!M209</f>
        <v>0</v>
      </c>
      <c r="N209" s="5"/>
      <c r="O209" s="5"/>
      <c r="P209" s="5"/>
      <c r="Q209" s="5"/>
      <c r="R209" s="5"/>
      <c r="S209" s="5"/>
      <c r="T209" s="5"/>
      <c r="U209" s="5"/>
      <c r="V209" s="5">
        <f>'JUL''22'!V209</f>
        <v>0</v>
      </c>
    </row>
    <row r="210" spans="1:22">
      <c r="A210" s="20"/>
      <c r="B210" s="18" t="str">
        <f>'JUL''22'!B210</f>
        <v>28.07.22</v>
      </c>
      <c r="C210" s="5">
        <f>'JUL''22'!C210</f>
        <v>208</v>
      </c>
      <c r="D210" s="5">
        <f>'JUL''22'!D210</f>
        <v>942</v>
      </c>
      <c r="E210" s="26"/>
      <c r="F210" s="5">
        <f>'JUL''22'!F210</f>
        <v>55</v>
      </c>
      <c r="G210" s="63">
        <f>'JUL''22'!G210</f>
        <v>3155.34</v>
      </c>
      <c r="H210" s="63">
        <f>'JUL''22'!H210</f>
        <v>319.66000000000003</v>
      </c>
      <c r="I210" s="5">
        <f>'JUL''22'!I210</f>
        <v>0</v>
      </c>
      <c r="J210" s="22"/>
      <c r="K210" s="5"/>
      <c r="L210" s="5">
        <f>'JUL''22'!L210</f>
        <v>2</v>
      </c>
      <c r="M210" s="5">
        <f>'JUL''22'!M210</f>
        <v>0</v>
      </c>
      <c r="N210" s="5"/>
      <c r="O210" s="5"/>
      <c r="P210" s="5"/>
      <c r="Q210" s="5"/>
      <c r="R210" s="5"/>
      <c r="S210" s="5"/>
      <c r="T210" s="5"/>
      <c r="U210" s="5"/>
      <c r="V210" s="5">
        <f>'JUL''22'!V210</f>
        <v>0</v>
      </c>
    </row>
    <row r="211" spans="1:22">
      <c r="A211" s="20"/>
      <c r="B211" s="18" t="str">
        <f>'JUL''22'!B211</f>
        <v>28.07.22</v>
      </c>
      <c r="C211" s="5">
        <f>'JUL''22'!C211</f>
        <v>209</v>
      </c>
      <c r="D211" s="5">
        <f>'JUL''22'!D211</f>
        <v>943</v>
      </c>
      <c r="E211" s="26"/>
      <c r="F211" s="5">
        <f>'JUL''22'!F211</f>
        <v>57</v>
      </c>
      <c r="G211" s="63">
        <f>'JUL''22'!G211</f>
        <v>3311.66</v>
      </c>
      <c r="H211" s="63">
        <f>'JUL''22'!H211</f>
        <v>282.33999999999997</v>
      </c>
      <c r="I211" s="5">
        <f>'JUL''22'!I211</f>
        <v>0</v>
      </c>
      <c r="J211" s="22"/>
      <c r="K211" s="5"/>
      <c r="L211" s="5">
        <f>'JUL''22'!L211</f>
        <v>2</v>
      </c>
      <c r="M211" s="5">
        <f>'JUL''22'!M211</f>
        <v>20</v>
      </c>
      <c r="N211" s="5"/>
      <c r="O211" s="5"/>
      <c r="P211" s="5"/>
      <c r="Q211" s="5"/>
      <c r="R211" s="5"/>
      <c r="S211" s="5"/>
      <c r="T211" s="5"/>
      <c r="U211" s="5"/>
      <c r="V211" s="5">
        <f>'JUL''22'!V211</f>
        <v>0</v>
      </c>
    </row>
    <row r="212" spans="1:22">
      <c r="A212" s="20"/>
      <c r="B212" s="18" t="str">
        <f>'JUL''22'!B212</f>
        <v>28.07.22</v>
      </c>
      <c r="C212" s="5">
        <f>'JUL''22'!C212</f>
        <v>210</v>
      </c>
      <c r="D212" s="5">
        <f>'JUL''22'!D212</f>
        <v>944</v>
      </c>
      <c r="E212" s="26"/>
      <c r="F212" s="5">
        <f>'JUL''22'!F212</f>
        <v>52</v>
      </c>
      <c r="G212" s="63">
        <f>'JUL''22'!G212</f>
        <v>3180.66</v>
      </c>
      <c r="H212" s="63">
        <f>'JUL''22'!H212</f>
        <v>350.34</v>
      </c>
      <c r="I212" s="5">
        <f>'JUL''22'!I212</f>
        <v>0</v>
      </c>
      <c r="J212" s="22"/>
      <c r="K212" s="5"/>
      <c r="L212" s="5">
        <f>'JUL''22'!L212</f>
        <v>2</v>
      </c>
      <c r="M212" s="5">
        <f>'JUL''22'!M212</f>
        <v>0</v>
      </c>
      <c r="N212" s="5"/>
      <c r="O212" s="5"/>
      <c r="P212" s="5"/>
      <c r="Q212" s="5"/>
      <c r="R212" s="5"/>
      <c r="S212" s="5"/>
      <c r="T212" s="5"/>
      <c r="U212" s="5"/>
      <c r="V212" s="5">
        <f>'JUL''22'!V212</f>
        <v>0</v>
      </c>
    </row>
    <row r="213" spans="1:22">
      <c r="A213" s="20"/>
      <c r="B213" s="18" t="str">
        <f>'JUL''22'!B213</f>
        <v>28.07.22</v>
      </c>
      <c r="C213" s="5">
        <f>'JUL''22'!C213</f>
        <v>211</v>
      </c>
      <c r="D213" s="5">
        <f>'JUL''22'!D213</f>
        <v>945</v>
      </c>
      <c r="E213" s="26"/>
      <c r="F213" s="5">
        <f>'JUL''22'!F213</f>
        <v>56</v>
      </c>
      <c r="G213" s="63">
        <f>'JUL''22'!G213</f>
        <v>3324.07</v>
      </c>
      <c r="H213" s="63">
        <f>'JUL''22'!H213</f>
        <v>221.93</v>
      </c>
      <c r="I213" s="5">
        <f>'JUL''22'!I213</f>
        <v>0</v>
      </c>
      <c r="J213" s="22"/>
      <c r="K213" s="5"/>
      <c r="L213" s="5">
        <f>'JUL''22'!L213</f>
        <v>2</v>
      </c>
      <c r="M213" s="5">
        <f>'JUL''22'!M213</f>
        <v>5</v>
      </c>
      <c r="N213" s="5"/>
      <c r="O213" s="5"/>
      <c r="P213" s="5"/>
      <c r="Q213" s="5"/>
      <c r="R213" s="5"/>
      <c r="S213" s="5"/>
      <c r="T213" s="5"/>
      <c r="U213" s="5"/>
      <c r="V213" s="5">
        <f>'JUL''22'!V213</f>
        <v>0</v>
      </c>
    </row>
    <row r="214" spans="1:22">
      <c r="A214" s="20"/>
      <c r="B214" s="18" t="str">
        <f>'JUL''22'!B214</f>
        <v>29.07.22</v>
      </c>
      <c r="C214" s="5">
        <f>'JUL''22'!C214</f>
        <v>212</v>
      </c>
      <c r="D214" s="5">
        <f>'JUL''22'!D214</f>
        <v>946</v>
      </c>
      <c r="E214" s="26"/>
      <c r="F214" s="5">
        <f>'JUL''22'!F214</f>
        <v>59</v>
      </c>
      <c r="G214" s="63">
        <f>'JUL''22'!G214</f>
        <v>3433.45</v>
      </c>
      <c r="H214" s="63">
        <f>'JUL''22'!H214</f>
        <v>292.94</v>
      </c>
      <c r="I214" s="5">
        <f>'JUL''22'!I214</f>
        <v>0.39</v>
      </c>
      <c r="J214" s="22"/>
      <c r="K214" s="5"/>
      <c r="L214" s="5">
        <f>'JUL''22'!L214</f>
        <v>2</v>
      </c>
      <c r="M214" s="5">
        <f>'JUL''22'!M214</f>
        <v>0</v>
      </c>
      <c r="N214" s="5"/>
      <c r="O214" s="5"/>
      <c r="P214" s="5"/>
      <c r="Q214" s="5"/>
      <c r="R214" s="5"/>
      <c r="S214" s="5"/>
      <c r="T214" s="5"/>
      <c r="U214" s="5"/>
      <c r="V214" s="5">
        <f>'JUL''22'!V214</f>
        <v>0</v>
      </c>
    </row>
    <row r="215" spans="1:22">
      <c r="A215" s="20"/>
      <c r="B215" s="18" t="str">
        <f>'JUL''22'!B215</f>
        <v>29.07.22</v>
      </c>
      <c r="C215" s="5">
        <f>'JUL''22'!C215</f>
        <v>213</v>
      </c>
      <c r="D215" s="5">
        <f>'JUL''22'!D215</f>
        <v>947</v>
      </c>
      <c r="E215" s="26"/>
      <c r="F215" s="5">
        <f>'JUL''22'!F215</f>
        <v>55</v>
      </c>
      <c r="G215" s="63">
        <f>'JUL''22'!G215</f>
        <v>3188.09</v>
      </c>
      <c r="H215" s="63">
        <f>'JUL''22'!H215</f>
        <v>278.91000000000003</v>
      </c>
      <c r="I215" s="5">
        <f>'JUL''22'!I215</f>
        <v>0</v>
      </c>
      <c r="J215" s="22"/>
      <c r="K215" s="5"/>
      <c r="L215" s="5">
        <f>'JUL''22'!L215</f>
        <v>2</v>
      </c>
      <c r="M215" s="5">
        <f>'JUL''22'!M215</f>
        <v>5</v>
      </c>
      <c r="N215" s="5"/>
      <c r="O215" s="5"/>
      <c r="P215" s="5"/>
      <c r="Q215" s="5"/>
      <c r="R215" s="5"/>
      <c r="S215" s="5"/>
      <c r="T215" s="5"/>
      <c r="U215" s="5"/>
      <c r="V215" s="5">
        <f>'JUL''22'!V215</f>
        <v>0</v>
      </c>
    </row>
    <row r="216" spans="1:22">
      <c r="A216" s="20"/>
      <c r="B216" s="18" t="str">
        <f>'JUL''22'!B216</f>
        <v>29.07.22</v>
      </c>
      <c r="C216" s="5">
        <f>'JUL''22'!C216</f>
        <v>214</v>
      </c>
      <c r="D216" s="5">
        <f>'JUL''22'!D216</f>
        <v>948</v>
      </c>
      <c r="E216" s="26"/>
      <c r="F216" s="5">
        <f>'JUL''22'!F216</f>
        <v>58</v>
      </c>
      <c r="G216" s="63">
        <f>'JUL''22'!G216</f>
        <v>3386.85</v>
      </c>
      <c r="H216" s="63">
        <f>'JUL''22'!H216</f>
        <v>282.14999999999998</v>
      </c>
      <c r="I216" s="5">
        <f>'JUL''22'!I216</f>
        <v>0</v>
      </c>
      <c r="J216" s="22"/>
      <c r="K216" s="5"/>
      <c r="L216" s="5">
        <f>'JUL''22'!L216</f>
        <v>1</v>
      </c>
      <c r="M216" s="5">
        <f>'JUL''22'!M216</f>
        <v>50</v>
      </c>
      <c r="N216" s="5"/>
      <c r="O216" s="5"/>
      <c r="P216" s="5"/>
      <c r="Q216" s="5"/>
      <c r="R216" s="5"/>
      <c r="S216" s="5"/>
      <c r="T216" s="5"/>
      <c r="U216" s="5"/>
      <c r="V216" s="5">
        <f>'JUL''22'!V216</f>
        <v>0</v>
      </c>
    </row>
    <row r="217" spans="1:22">
      <c r="A217" s="20"/>
      <c r="B217" s="18" t="str">
        <f>'JUL''22'!B217</f>
        <v>29.07.22</v>
      </c>
      <c r="C217" s="5">
        <f>'JUL''22'!C217</f>
        <v>215</v>
      </c>
      <c r="D217" s="5">
        <f>'JUL''22'!D217</f>
        <v>949</v>
      </c>
      <c r="E217" s="26"/>
      <c r="F217" s="5">
        <f>'JUL''22'!F217</f>
        <v>58</v>
      </c>
      <c r="G217" s="63">
        <f>'JUL''22'!G217</f>
        <v>3401.07</v>
      </c>
      <c r="H217" s="63">
        <f>'JUL''22'!H217</f>
        <v>255.93</v>
      </c>
      <c r="I217" s="5">
        <f>'JUL''22'!I217</f>
        <v>0</v>
      </c>
      <c r="J217" s="22"/>
      <c r="K217" s="5"/>
      <c r="L217" s="5">
        <f>'JUL''22'!L217</f>
        <v>2</v>
      </c>
      <c r="M217" s="5">
        <f>'JUL''22'!M217</f>
        <v>10</v>
      </c>
      <c r="N217" s="5"/>
      <c r="O217" s="5"/>
      <c r="P217" s="5"/>
      <c r="Q217" s="5"/>
      <c r="R217" s="5"/>
      <c r="S217" s="5"/>
      <c r="T217" s="5"/>
      <c r="U217" s="5"/>
      <c r="V217" s="5">
        <f>'JUL''22'!V217</f>
        <v>0</v>
      </c>
    </row>
    <row r="218" spans="1:22">
      <c r="A218" s="20"/>
      <c r="B218" s="18" t="str">
        <f>'JUL''22'!B218</f>
        <v>29.07.22</v>
      </c>
      <c r="C218" s="5">
        <f>'JUL''22'!C218</f>
        <v>216</v>
      </c>
      <c r="D218" s="5">
        <f>'JUL''22'!D218</f>
        <v>950</v>
      </c>
      <c r="E218" s="26"/>
      <c r="F218" s="5">
        <f>'JUL''22'!F218</f>
        <v>56</v>
      </c>
      <c r="G218" s="63">
        <f>'JUL''22'!G218</f>
        <v>3219.66</v>
      </c>
      <c r="H218" s="63">
        <f>'JUL''22'!H218</f>
        <v>313.33999999999997</v>
      </c>
      <c r="I218" s="5">
        <f>'JUL''22'!I218</f>
        <v>0</v>
      </c>
      <c r="J218" s="22"/>
      <c r="K218" s="5"/>
      <c r="L218" s="5">
        <f>'JUL''22'!L218</f>
        <v>1</v>
      </c>
      <c r="M218" s="5">
        <f>'JUL''22'!M218</f>
        <v>50</v>
      </c>
      <c r="N218" s="5"/>
      <c r="O218" s="5"/>
      <c r="P218" s="5"/>
      <c r="Q218" s="5"/>
      <c r="R218" s="5"/>
      <c r="S218" s="5"/>
      <c r="T218" s="5"/>
      <c r="U218" s="5"/>
      <c r="V218" s="5">
        <f>'JUL''22'!V218</f>
        <v>0</v>
      </c>
    </row>
    <row r="219" spans="1:22">
      <c r="A219" s="20"/>
      <c r="B219" s="18" t="str">
        <f>'JUL''22'!B219</f>
        <v>29.07.22</v>
      </c>
      <c r="C219" s="5">
        <f>'JUL''22'!C219</f>
        <v>217</v>
      </c>
      <c r="D219" s="5">
        <f>'JUL''22'!D219</f>
        <v>951</v>
      </c>
      <c r="E219" s="26"/>
      <c r="F219" s="5">
        <f>'JUL''22'!F219</f>
        <v>57</v>
      </c>
      <c r="G219" s="63">
        <f>'JUL''22'!G219</f>
        <v>3337.23</v>
      </c>
      <c r="H219" s="63">
        <f>'JUL''22'!H219</f>
        <v>269.95999999999998</v>
      </c>
      <c r="I219" s="5">
        <f>'JUL''22'!I219</f>
        <v>0.19</v>
      </c>
      <c r="J219" s="22"/>
      <c r="K219" s="5"/>
      <c r="L219" s="5">
        <f>'JUL''22'!L219</f>
        <v>2</v>
      </c>
      <c r="M219" s="5">
        <f>'JUL''22'!M219</f>
        <v>15</v>
      </c>
      <c r="N219" s="5"/>
      <c r="O219" s="5"/>
      <c r="P219" s="5"/>
      <c r="Q219" s="5"/>
      <c r="R219" s="5"/>
      <c r="S219" s="5"/>
      <c r="T219" s="5"/>
      <c r="U219" s="5"/>
      <c r="V219" s="5">
        <f>'JUL''22'!V219</f>
        <v>0</v>
      </c>
    </row>
    <row r="220" spans="1:22">
      <c r="A220" s="20"/>
      <c r="B220" s="18" t="str">
        <f>'JUL''22'!B220</f>
        <v>29.07.22</v>
      </c>
      <c r="C220" s="5">
        <f>'JUL''22'!C220</f>
        <v>218</v>
      </c>
      <c r="D220" s="5">
        <f>'JUL''22'!D220</f>
        <v>952</v>
      </c>
      <c r="E220" s="26"/>
      <c r="F220" s="5">
        <f>'JUL''22'!F220</f>
        <v>57</v>
      </c>
      <c r="G220" s="63">
        <f>'JUL''22'!G220</f>
        <v>3400.66</v>
      </c>
      <c r="H220" s="63">
        <f>'JUL''22'!H220</f>
        <v>203.93</v>
      </c>
      <c r="I220" s="5">
        <f>'JUL''22'!I220</f>
        <v>0.59</v>
      </c>
      <c r="J220" s="22"/>
      <c r="K220" s="5"/>
      <c r="L220" s="5">
        <f>'JUL''22'!L220</f>
        <v>2</v>
      </c>
      <c r="M220" s="5">
        <f>'JUL''22'!M220</f>
        <v>0</v>
      </c>
      <c r="N220" s="5"/>
      <c r="O220" s="5"/>
      <c r="P220" s="5"/>
      <c r="Q220" s="5"/>
      <c r="R220" s="5"/>
      <c r="S220" s="5"/>
      <c r="T220" s="5"/>
      <c r="U220" s="5"/>
      <c r="V220" s="5">
        <f>'JUL''22'!V220</f>
        <v>0</v>
      </c>
    </row>
    <row r="221" spans="1:22">
      <c r="A221" s="20"/>
      <c r="B221" s="18" t="str">
        <f>'JUL''22'!B221</f>
        <v>30.07.22</v>
      </c>
      <c r="C221" s="5">
        <f>'JUL''22'!C221</f>
        <v>219</v>
      </c>
      <c r="D221" s="5">
        <f>'JUL''22'!D221</f>
        <v>953</v>
      </c>
      <c r="E221" s="26"/>
      <c r="F221" s="5">
        <f>'JUL''22'!F221</f>
        <v>57</v>
      </c>
      <c r="G221" s="63">
        <f>'JUL''22'!G221</f>
        <v>3330.86</v>
      </c>
      <c r="H221" s="63">
        <f>'JUL''22'!H221</f>
        <v>267.14</v>
      </c>
      <c r="I221" s="5">
        <f>'JUL''22'!I221</f>
        <v>0</v>
      </c>
      <c r="J221" s="22"/>
      <c r="K221" s="5"/>
      <c r="L221" s="5">
        <f>'JUL''22'!L221</f>
        <v>2</v>
      </c>
      <c r="M221" s="5">
        <f>'JUL''22'!M221</f>
        <v>5</v>
      </c>
      <c r="N221" s="5"/>
      <c r="O221" s="5"/>
      <c r="P221" s="5"/>
      <c r="Q221" s="5"/>
      <c r="R221" s="5"/>
      <c r="S221" s="5"/>
      <c r="T221" s="5"/>
      <c r="U221" s="5"/>
      <c r="V221" s="5">
        <f>'JUL''22'!V221</f>
        <v>0</v>
      </c>
    </row>
    <row r="222" spans="1:22">
      <c r="A222" s="20"/>
      <c r="B222" s="18" t="str">
        <f>'JUL''22'!B222</f>
        <v>30.07.22</v>
      </c>
      <c r="C222" s="5">
        <f>'JUL''22'!C222</f>
        <v>220</v>
      </c>
      <c r="D222" s="5">
        <f>'JUL''22'!D222</f>
        <v>954</v>
      </c>
      <c r="E222" s="26"/>
      <c r="F222" s="5">
        <f>'JUL''22'!F222</f>
        <v>57</v>
      </c>
      <c r="G222" s="63">
        <f>'JUL''22'!G222</f>
        <v>3286.49</v>
      </c>
      <c r="H222" s="63">
        <f>'JUL''22'!H222</f>
        <v>310.51</v>
      </c>
      <c r="I222" s="5">
        <f>'JUL''22'!I222</f>
        <v>0</v>
      </c>
      <c r="J222" s="22"/>
      <c r="K222" s="5"/>
      <c r="L222" s="5">
        <f>'JUL''22'!L222</f>
        <v>1</v>
      </c>
      <c r="M222" s="5">
        <f>'JUL''22'!M222</f>
        <v>30</v>
      </c>
      <c r="N222" s="5"/>
      <c r="O222" s="5"/>
      <c r="P222" s="5"/>
      <c r="Q222" s="5"/>
      <c r="R222" s="5"/>
      <c r="S222" s="5"/>
      <c r="T222" s="5"/>
      <c r="U222" s="5"/>
      <c r="V222" s="5">
        <f>'JUL''22'!V222</f>
        <v>0</v>
      </c>
    </row>
    <row r="223" spans="1:22">
      <c r="A223" s="20"/>
      <c r="B223" s="18" t="str">
        <f>'JUL''22'!B223</f>
        <v>30.07.22</v>
      </c>
      <c r="C223" s="5">
        <f>'JUL''22'!C223</f>
        <v>221</v>
      </c>
      <c r="D223" s="5">
        <f>'JUL''22'!D223</f>
        <v>955</v>
      </c>
      <c r="E223" s="26"/>
      <c r="F223" s="5">
        <f>'JUL''22'!F223</f>
        <v>59</v>
      </c>
      <c r="G223" s="63">
        <f>'JUL''22'!G223</f>
        <v>3435.43</v>
      </c>
      <c r="H223" s="63">
        <f>'JUL''22'!H223</f>
        <v>222.57</v>
      </c>
      <c r="I223" s="5">
        <f>'JUL''22'!I223</f>
        <v>0</v>
      </c>
      <c r="J223" s="22"/>
      <c r="K223" s="5"/>
      <c r="L223" s="5">
        <f>'JUL''22'!L223</f>
        <v>1</v>
      </c>
      <c r="M223" s="5">
        <f>'JUL''22'!M223</f>
        <v>50</v>
      </c>
      <c r="N223" s="5"/>
      <c r="O223" s="5"/>
      <c r="P223" s="5"/>
      <c r="Q223" s="5"/>
      <c r="R223" s="5"/>
      <c r="S223" s="5"/>
      <c r="T223" s="5"/>
      <c r="U223" s="5"/>
      <c r="V223" s="5">
        <f>'JUL''22'!V223</f>
        <v>0</v>
      </c>
    </row>
    <row r="224" spans="1:22">
      <c r="A224" s="20"/>
      <c r="B224" s="18" t="str">
        <f>'JUL''22'!B224</f>
        <v>30.07.22</v>
      </c>
      <c r="C224" s="5">
        <f>'JUL''22'!C224</f>
        <v>222</v>
      </c>
      <c r="D224" s="5">
        <f>'JUL''22'!D224</f>
        <v>956</v>
      </c>
      <c r="E224" s="26"/>
      <c r="F224" s="5">
        <f>'JUL''22'!F224</f>
        <v>59</v>
      </c>
      <c r="G224" s="63">
        <f>'JUL''22'!G224</f>
        <v>3436.44</v>
      </c>
      <c r="H224" s="63">
        <f>'JUL''22'!H224</f>
        <v>287.56</v>
      </c>
      <c r="I224" s="5">
        <f>'JUL''22'!I224</f>
        <v>0</v>
      </c>
      <c r="J224" s="22"/>
      <c r="K224" s="5"/>
      <c r="L224" s="5">
        <f>'JUL''22'!L224</f>
        <v>1</v>
      </c>
      <c r="M224" s="5">
        <f>'JUL''22'!M224</f>
        <v>50</v>
      </c>
      <c r="N224" s="5"/>
      <c r="O224" s="5"/>
      <c r="P224" s="5"/>
      <c r="Q224" s="5"/>
      <c r="R224" s="5"/>
      <c r="S224" s="5"/>
      <c r="T224" s="5"/>
      <c r="U224" s="5"/>
      <c r="V224" s="5">
        <f>'JUL''22'!V224</f>
        <v>0</v>
      </c>
    </row>
    <row r="225" spans="1:23">
      <c r="A225" s="20"/>
      <c r="B225" s="18" t="str">
        <f>'JUL''22'!B225</f>
        <v>30.07.22</v>
      </c>
      <c r="C225" s="5">
        <f>'JUL''22'!C225</f>
        <v>223</v>
      </c>
      <c r="D225" s="5">
        <f>'JUL''22'!D225</f>
        <v>957</v>
      </c>
      <c r="E225" s="26"/>
      <c r="F225" s="5">
        <f>'JUL''22'!F225</f>
        <v>58</v>
      </c>
      <c r="G225" s="63">
        <f>'JUL''22'!G225</f>
        <v>3443.04</v>
      </c>
      <c r="H225" s="63">
        <f>'JUL''22'!H225</f>
        <v>219.53</v>
      </c>
      <c r="I225" s="5">
        <f>'JUL''22'!I225</f>
        <v>2.57</v>
      </c>
      <c r="J225" s="22"/>
      <c r="K225" s="5"/>
      <c r="L225" s="5">
        <f>'JUL''22'!L225</f>
        <v>1</v>
      </c>
      <c r="M225" s="5">
        <f>'JUL''22'!M225</f>
        <v>50</v>
      </c>
      <c r="N225" s="5"/>
      <c r="O225" s="5"/>
      <c r="P225" s="5"/>
      <c r="Q225" s="5"/>
      <c r="R225" s="5"/>
      <c r="S225" s="5"/>
      <c r="T225" s="5"/>
      <c r="U225" s="5"/>
      <c r="V225" s="5">
        <f>'JUL''22'!V225</f>
        <v>0</v>
      </c>
    </row>
    <row r="226" spans="1:23">
      <c r="A226" s="20"/>
      <c r="B226" s="18" t="str">
        <f>'JUL''22'!B226</f>
        <v>30.07.22</v>
      </c>
      <c r="C226" s="5">
        <f>'JUL''22'!C226</f>
        <v>224</v>
      </c>
      <c r="D226" s="5">
        <f>'JUL''22'!D226</f>
        <v>958</v>
      </c>
      <c r="E226" s="26"/>
      <c r="F226" s="5">
        <f>'JUL''22'!F226</f>
        <v>58</v>
      </c>
      <c r="G226" s="63">
        <f>'JUL''22'!G226</f>
        <v>3388.82</v>
      </c>
      <c r="H226" s="63">
        <f>'JUL''22'!H226</f>
        <v>269.97000000000003</v>
      </c>
      <c r="I226" s="5">
        <f>'JUL''22'!I226</f>
        <v>0.79</v>
      </c>
      <c r="J226" s="22"/>
      <c r="K226" s="5"/>
      <c r="L226" s="5">
        <f>'JUL''22'!L226</f>
        <v>2</v>
      </c>
      <c r="M226" s="5">
        <f>'JUL''22'!M226</f>
        <v>10</v>
      </c>
      <c r="N226" s="5"/>
      <c r="O226" s="5"/>
      <c r="P226" s="5"/>
      <c r="Q226" s="5"/>
      <c r="R226" s="5"/>
      <c r="S226" s="5"/>
      <c r="T226" s="5"/>
      <c r="U226" s="5"/>
      <c r="V226" s="5">
        <f>'JUL''22'!V226</f>
        <v>0</v>
      </c>
    </row>
    <row r="227" spans="1:23">
      <c r="A227" s="20"/>
      <c r="B227" s="18" t="str">
        <f>'JUL''22'!B227</f>
        <v>31.07.22</v>
      </c>
      <c r="C227" s="5">
        <f>'JUL''22'!C227</f>
        <v>225</v>
      </c>
      <c r="D227" s="5">
        <f>'JUL''22'!D227</f>
        <v>959</v>
      </c>
      <c r="E227" s="26"/>
      <c r="F227" s="5">
        <f>'JUL''22'!F227</f>
        <v>55</v>
      </c>
      <c r="G227" s="63">
        <f>'JUL''22'!G227</f>
        <v>3188.28</v>
      </c>
      <c r="H227" s="63">
        <f>'JUL''22'!H227</f>
        <v>294.72000000000003</v>
      </c>
      <c r="I227" s="5">
        <f>'JUL''22'!I227</f>
        <v>0</v>
      </c>
      <c r="J227" s="22"/>
      <c r="K227" s="5"/>
      <c r="L227" s="5">
        <f>'JUL''22'!L227</f>
        <v>2</v>
      </c>
      <c r="M227" s="5">
        <f>'JUL''22'!M227</f>
        <v>10</v>
      </c>
      <c r="N227" s="5"/>
      <c r="O227" s="5"/>
      <c r="P227" s="5"/>
      <c r="Q227" s="5"/>
      <c r="R227" s="5"/>
      <c r="S227" s="5"/>
      <c r="T227" s="5"/>
      <c r="U227" s="5"/>
      <c r="V227" s="5">
        <f>'JUL''22'!V227</f>
        <v>0</v>
      </c>
    </row>
    <row r="228" spans="1:23">
      <c r="A228" s="20"/>
      <c r="B228" s="18" t="str">
        <f>'JUL''22'!B228</f>
        <v>31.07.22</v>
      </c>
      <c r="C228" s="5">
        <f>'JUL''22'!C228</f>
        <v>226</v>
      </c>
      <c r="D228" s="5">
        <f>'JUL''22'!D228</f>
        <v>960</v>
      </c>
      <c r="E228" s="26"/>
      <c r="F228" s="5">
        <f>'JUL''22'!F228</f>
        <v>57</v>
      </c>
      <c r="G228" s="63">
        <f>'JUL''22'!G228</f>
        <v>3333.86</v>
      </c>
      <c r="H228" s="63">
        <f>'JUL''22'!H228</f>
        <v>270.94</v>
      </c>
      <c r="I228" s="5">
        <f>'JUL''22'!I228</f>
        <v>2.8</v>
      </c>
      <c r="J228" s="22"/>
      <c r="K228" s="5"/>
      <c r="L228" s="5">
        <f>'JUL''22'!L228</f>
        <v>1</v>
      </c>
      <c r="M228" s="5">
        <f>'JUL''22'!M228</f>
        <v>35</v>
      </c>
      <c r="N228" s="5"/>
      <c r="O228" s="5"/>
      <c r="P228" s="5"/>
      <c r="Q228" s="5"/>
      <c r="R228" s="5"/>
      <c r="S228" s="5"/>
      <c r="T228" s="5"/>
      <c r="U228" s="5"/>
      <c r="V228" s="5">
        <f>'JUL''22'!V228</f>
        <v>0</v>
      </c>
    </row>
    <row r="229" spans="1:23">
      <c r="A229" s="20"/>
      <c r="B229" s="18" t="str">
        <f>'JUL''22'!B229</f>
        <v>31.07.22</v>
      </c>
      <c r="C229" s="5">
        <f>'JUL''22'!C229</f>
        <v>227</v>
      </c>
      <c r="D229" s="5">
        <f>'JUL''22'!D229</f>
        <v>961</v>
      </c>
      <c r="E229" s="26"/>
      <c r="F229" s="5">
        <f>'JUL''22'!F229</f>
        <v>58</v>
      </c>
      <c r="G229" s="63">
        <f>'JUL''22'!G229</f>
        <v>3438.05</v>
      </c>
      <c r="H229" s="63">
        <f>'JUL''22'!H229</f>
        <v>227.94</v>
      </c>
      <c r="I229" s="5">
        <f>'JUL''22'!I229</f>
        <v>1.99</v>
      </c>
      <c r="J229" s="22"/>
      <c r="K229" s="5"/>
      <c r="L229" s="5">
        <f>'JUL''22'!L229</f>
        <v>1</v>
      </c>
      <c r="M229" s="5">
        <f>'JUL''22'!M229</f>
        <v>50</v>
      </c>
      <c r="N229" s="5"/>
      <c r="O229" s="5"/>
      <c r="P229" s="5"/>
      <c r="Q229" s="5"/>
      <c r="R229" s="5"/>
      <c r="S229" s="5"/>
      <c r="T229" s="5"/>
      <c r="U229" s="5"/>
      <c r="V229" s="5">
        <f>'JUL''22'!V229</f>
        <v>0</v>
      </c>
    </row>
    <row r="230" spans="1:23">
      <c r="A230" s="20"/>
      <c r="B230" s="18" t="str">
        <f>'JUL''22'!B230</f>
        <v>31.07.22</v>
      </c>
      <c r="C230" s="5">
        <f>'JUL''22'!C230</f>
        <v>228</v>
      </c>
      <c r="D230" s="5">
        <f>'JUL''22'!D230</f>
        <v>962</v>
      </c>
      <c r="E230" s="26"/>
      <c r="F230" s="5">
        <f>'JUL''22'!F230</f>
        <v>58</v>
      </c>
      <c r="G230" s="63">
        <f>'JUL''22'!G230</f>
        <v>3389.05</v>
      </c>
      <c r="H230" s="63">
        <f>'JUL''22'!H230</f>
        <v>269.95</v>
      </c>
      <c r="I230" s="5">
        <f>'JUL''22'!I230</f>
        <v>0</v>
      </c>
      <c r="J230" s="22"/>
      <c r="K230" s="5"/>
      <c r="L230" s="5">
        <f>'JUL''22'!L230</f>
        <v>1</v>
      </c>
      <c r="M230" s="5">
        <f>'JUL''22'!M230</f>
        <v>45</v>
      </c>
      <c r="N230" s="5"/>
      <c r="O230" s="5"/>
      <c r="P230" s="5"/>
      <c r="Q230" s="5"/>
      <c r="R230" s="5"/>
      <c r="S230" s="5"/>
      <c r="T230" s="5"/>
      <c r="U230" s="5"/>
      <c r="V230" s="5">
        <f>'JUL''22'!V230</f>
        <v>0</v>
      </c>
    </row>
    <row r="231" spans="1:23">
      <c r="A231" s="20"/>
      <c r="B231" s="18" t="str">
        <f>'JUL''22'!B231</f>
        <v>31.07.22</v>
      </c>
      <c r="C231" s="5">
        <f>'JUL''22'!C231</f>
        <v>229</v>
      </c>
      <c r="D231" s="5">
        <f>'JUL''22'!D231</f>
        <v>963</v>
      </c>
      <c r="E231" s="26"/>
      <c r="F231" s="5">
        <f>'JUL''22'!F231</f>
        <v>57</v>
      </c>
      <c r="G231" s="63">
        <f>'JUL''22'!G231</f>
        <v>3190.28</v>
      </c>
      <c r="H231" s="63">
        <f>'JUL''22'!H231</f>
        <v>407.72</v>
      </c>
      <c r="I231" s="5">
        <f>'JUL''22'!I231</f>
        <v>0</v>
      </c>
      <c r="J231" s="22"/>
      <c r="K231" s="5"/>
      <c r="L231" s="5">
        <f>'JUL''22'!L231</f>
        <v>2</v>
      </c>
      <c r="M231" s="5">
        <f>'JUL''22'!M231</f>
        <v>20</v>
      </c>
      <c r="N231" s="5"/>
      <c r="O231" s="5"/>
      <c r="P231" s="5"/>
      <c r="Q231" s="5"/>
      <c r="R231" s="5"/>
      <c r="S231" s="5"/>
      <c r="T231" s="5"/>
      <c r="U231" s="5"/>
      <c r="V231" s="5">
        <f>'JUL''22'!V231</f>
        <v>0</v>
      </c>
    </row>
    <row r="232" spans="1:23" ht="18.75">
      <c r="A232" s="20"/>
      <c r="B232" s="396" t="s">
        <v>670</v>
      </c>
      <c r="C232" s="556">
        <v>5</v>
      </c>
      <c r="D232" s="5"/>
      <c r="E232" s="26"/>
      <c r="F232" s="493">
        <f>SUBTOTAL(9,F227:F231)</f>
        <v>285</v>
      </c>
      <c r="G232" s="329">
        <f>SUBTOTAL(9,G227:G231)</f>
        <v>16539.52</v>
      </c>
      <c r="H232" s="329">
        <f>SUBTOTAL(9,H227:H231)</f>
        <v>1471.2700000000002</v>
      </c>
      <c r="I232" s="5">
        <f>SUBTOTAL(9,I227:I231)</f>
        <v>4.79</v>
      </c>
      <c r="J232" s="439"/>
      <c r="K232" s="438"/>
      <c r="L232" s="493">
        <v>9</v>
      </c>
      <c r="M232" s="493">
        <v>40</v>
      </c>
      <c r="N232" s="5"/>
      <c r="O232" s="5"/>
      <c r="P232" s="5"/>
      <c r="Q232" s="5"/>
      <c r="R232" s="5"/>
      <c r="S232" s="5"/>
      <c r="T232" s="5"/>
      <c r="U232" s="5"/>
      <c r="V232" s="555"/>
    </row>
    <row r="233" spans="1:23" s="331" customFormat="1" ht="18.75">
      <c r="A233"/>
      <c r="B233" s="352" t="s">
        <v>671</v>
      </c>
      <c r="C233" s="353"/>
      <c r="D233" s="353"/>
      <c r="E233" s="354"/>
      <c r="F233" s="356">
        <f>'JUL''22'!F232</f>
        <v>13241</v>
      </c>
      <c r="G233" s="356">
        <f>'JUL''22'!G232</f>
        <v>770931.64000000013</v>
      </c>
      <c r="H233" s="356">
        <f>'JUL''22'!H232</f>
        <v>66595.869999999981</v>
      </c>
      <c r="I233" s="351">
        <f>'JUL''22'!I232</f>
        <v>43.469999999999992</v>
      </c>
      <c r="J233" s="354"/>
      <c r="K233" s="354"/>
      <c r="L233" s="350"/>
      <c r="M233" s="350"/>
      <c r="N233" s="354"/>
      <c r="O233" s="354"/>
      <c r="P233" s="354"/>
      <c r="Q233" s="354"/>
      <c r="R233" s="354"/>
      <c r="S233" s="354"/>
      <c r="T233" s="354"/>
      <c r="U233" s="354"/>
      <c r="V233" s="351">
        <f>'JUL''22'!V232</f>
        <v>106312.5</v>
      </c>
      <c r="W233"/>
    </row>
    <row r="234" spans="1:23" s="332" customFormat="1" ht="15.75">
      <c r="A234" s="354"/>
      <c r="E234" s="354"/>
      <c r="J234" s="354"/>
      <c r="K234" s="354"/>
      <c r="N234" s="354"/>
      <c r="O234" s="354"/>
      <c r="P234" s="354"/>
      <c r="Q234" s="354"/>
      <c r="R234" s="354"/>
      <c r="S234" s="354"/>
      <c r="T234" s="354"/>
      <c r="U234" s="354"/>
      <c r="W234" s="354"/>
    </row>
    <row r="235" spans="1:23" s="332" customFormat="1" ht="15.75">
      <c r="A235"/>
      <c r="E235"/>
      <c r="G235" s="338"/>
      <c r="J235"/>
      <c r="K235"/>
      <c r="N235"/>
      <c r="O235"/>
      <c r="P235"/>
      <c r="Q235"/>
      <c r="R235"/>
      <c r="S235"/>
      <c r="T235"/>
      <c r="U235"/>
      <c r="W235"/>
    </row>
    <row r="236" spans="1:23" s="332" customFormat="1" ht="15.75">
      <c r="A236"/>
      <c r="B236" s="334"/>
      <c r="C236" s="334"/>
      <c r="D236" s="334"/>
      <c r="E236" s="554"/>
      <c r="F236" s="334"/>
      <c r="G236" s="334"/>
      <c r="H236" s="334"/>
      <c r="J236"/>
      <c r="K236"/>
      <c r="N236"/>
      <c r="O236"/>
      <c r="P236"/>
      <c r="Q236"/>
      <c r="R236"/>
      <c r="S236"/>
      <c r="T236"/>
      <c r="U236"/>
      <c r="W236"/>
    </row>
    <row r="237" spans="1:23" s="332" customFormat="1" ht="15.75">
      <c r="A237"/>
      <c r="E237"/>
      <c r="J237"/>
      <c r="K237"/>
      <c r="N237"/>
      <c r="O237"/>
      <c r="P237"/>
      <c r="Q237"/>
      <c r="R237"/>
      <c r="S237"/>
      <c r="T237"/>
      <c r="U237"/>
      <c r="W237"/>
    </row>
    <row r="238" spans="1:23" s="332" customFormat="1" ht="15.75">
      <c r="A238"/>
      <c r="E238"/>
      <c r="J238"/>
      <c r="K238"/>
      <c r="N238"/>
      <c r="O238"/>
      <c r="P238"/>
      <c r="Q238"/>
      <c r="R238"/>
      <c r="S238"/>
      <c r="T238"/>
      <c r="U238"/>
      <c r="W238"/>
    </row>
    <row r="239" spans="1:23" s="332" customFormat="1" ht="15.75">
      <c r="A239"/>
      <c r="E239"/>
      <c r="J239"/>
      <c r="K239"/>
      <c r="N239"/>
      <c r="O239"/>
      <c r="P239"/>
      <c r="Q239"/>
      <c r="R239"/>
      <c r="S239"/>
      <c r="T239"/>
      <c r="U239"/>
      <c r="W239"/>
    </row>
    <row r="240" spans="1:23" s="332" customFormat="1" ht="15.75">
      <c r="A240"/>
      <c r="E240"/>
      <c r="G240" s="338"/>
      <c r="J240"/>
      <c r="K240"/>
      <c r="N240"/>
      <c r="O240"/>
      <c r="P240"/>
      <c r="Q240"/>
      <c r="R240"/>
      <c r="S240"/>
      <c r="T240"/>
      <c r="U240"/>
      <c r="W240"/>
    </row>
    <row r="241" spans="1:23" s="332" customFormat="1" ht="15.75">
      <c r="A241"/>
      <c r="E241"/>
      <c r="J241"/>
      <c r="K241"/>
      <c r="N241"/>
      <c r="O241"/>
      <c r="P241"/>
      <c r="Q241"/>
      <c r="R241"/>
      <c r="S241"/>
      <c r="T241"/>
      <c r="U241"/>
      <c r="W241"/>
    </row>
    <row r="242" spans="1:23" s="332" customFormat="1" ht="15.75">
      <c r="A242"/>
      <c r="E242"/>
      <c r="J242"/>
      <c r="K242"/>
      <c r="N242"/>
      <c r="O242"/>
      <c r="P242"/>
      <c r="Q242"/>
      <c r="R242"/>
      <c r="S242"/>
      <c r="T242"/>
      <c r="U242"/>
      <c r="W242"/>
    </row>
    <row r="243" spans="1:23" s="332" customFormat="1" ht="15.75">
      <c r="A243"/>
      <c r="E243"/>
      <c r="J243"/>
      <c r="K243"/>
      <c r="N243"/>
      <c r="O243"/>
      <c r="P243"/>
      <c r="Q243"/>
      <c r="R243"/>
      <c r="S243"/>
      <c r="T243"/>
      <c r="U243"/>
      <c r="W243"/>
    </row>
    <row r="244" spans="1:23" s="332" customFormat="1" ht="15.75">
      <c r="A244"/>
      <c r="E244"/>
      <c r="J244"/>
      <c r="K244"/>
      <c r="N244"/>
      <c r="O244"/>
      <c r="P244"/>
      <c r="Q244"/>
      <c r="R244"/>
      <c r="S244"/>
      <c r="T244"/>
      <c r="U244"/>
      <c r="W244"/>
    </row>
    <row r="245" spans="1:23" s="332" customFormat="1" ht="15.75">
      <c r="E245"/>
      <c r="J245"/>
      <c r="K245"/>
      <c r="N245"/>
      <c r="O245"/>
      <c r="P245"/>
      <c r="Q245"/>
      <c r="R245"/>
      <c r="S245"/>
      <c r="T245"/>
      <c r="U245"/>
      <c r="W245"/>
    </row>
    <row r="246" spans="1:23" s="332" customFormat="1" ht="15.75">
      <c r="E246"/>
      <c r="J246"/>
      <c r="K246"/>
      <c r="N246"/>
      <c r="O246"/>
      <c r="P246"/>
      <c r="Q246"/>
      <c r="R246"/>
      <c r="S246"/>
      <c r="T246"/>
      <c r="U246"/>
      <c r="W246"/>
    </row>
    <row r="247" spans="1:23">
      <c r="G247" s="122"/>
    </row>
  </sheetData>
  <autoFilter ref="B2:V233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E249"/>
  <sheetViews>
    <sheetView workbookViewId="0">
      <selection activeCell="B216" sqref="B216:B219"/>
    </sheetView>
  </sheetViews>
  <sheetFormatPr defaultColWidth="9.140625" defaultRowHeight="15"/>
  <cols>
    <col min="1" max="1" width="6.140625" style="75" customWidth="1"/>
    <col min="2" max="2" width="9.28515625" style="75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0.5703125" style="75" customWidth="1"/>
    <col min="15" max="15" width="10.42578125" style="105" customWidth="1"/>
    <col min="16" max="20" width="9.140625" style="75" customWidth="1"/>
    <col min="21" max="21" width="13.42578125" style="75" customWidth="1"/>
    <col min="22" max="22" width="13.7109375" style="75" customWidth="1"/>
    <col min="23" max="16384" width="9.140625" style="75"/>
  </cols>
  <sheetData>
    <row r="1" spans="1:24" ht="21">
      <c r="A1" s="2820" t="s">
        <v>1222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562" t="s">
        <v>1</v>
      </c>
      <c r="B2" s="562" t="s">
        <v>2</v>
      </c>
      <c r="C2" s="562" t="s">
        <v>28</v>
      </c>
      <c r="D2" s="562" t="s">
        <v>4</v>
      </c>
      <c r="E2" s="562" t="s">
        <v>5</v>
      </c>
      <c r="F2" s="562" t="s">
        <v>6</v>
      </c>
      <c r="G2" s="562" t="s">
        <v>7</v>
      </c>
      <c r="H2" s="562" t="s">
        <v>8</v>
      </c>
      <c r="I2" s="562" t="s">
        <v>9</v>
      </c>
      <c r="J2" s="562" t="s">
        <v>10</v>
      </c>
      <c r="K2" s="562" t="s">
        <v>11</v>
      </c>
      <c r="L2" s="2809" t="s">
        <v>419</v>
      </c>
      <c r="M2" s="2809"/>
      <c r="N2" s="562" t="s">
        <v>12</v>
      </c>
      <c r="O2" s="562" t="s">
        <v>13</v>
      </c>
      <c r="P2" s="562" t="s">
        <v>14</v>
      </c>
      <c r="Q2" s="562" t="s">
        <v>15</v>
      </c>
      <c r="R2" s="562" t="s">
        <v>16</v>
      </c>
      <c r="S2" s="562" t="s">
        <v>15</v>
      </c>
      <c r="T2" s="562" t="s">
        <v>460</v>
      </c>
      <c r="U2" s="562" t="s">
        <v>19</v>
      </c>
      <c r="V2" s="562" t="s">
        <v>20</v>
      </c>
      <c r="W2" s="562" t="s">
        <v>255</v>
      </c>
    </row>
    <row r="3" spans="1:24">
      <c r="A3" s="82">
        <v>1</v>
      </c>
      <c r="B3" s="82" t="s">
        <v>1224</v>
      </c>
      <c r="C3" s="82">
        <v>1</v>
      </c>
      <c r="D3" s="82">
        <v>964</v>
      </c>
      <c r="E3" s="82">
        <v>141000414</v>
      </c>
      <c r="F3" s="82">
        <v>58</v>
      </c>
      <c r="G3" s="82">
        <v>3342.64</v>
      </c>
      <c r="H3" s="82">
        <v>319.95</v>
      </c>
      <c r="I3" s="82">
        <v>1.59</v>
      </c>
      <c r="J3" s="82"/>
      <c r="K3" s="82"/>
      <c r="L3" s="82">
        <v>2</v>
      </c>
      <c r="M3" s="82">
        <v>5</v>
      </c>
      <c r="N3" s="82"/>
      <c r="O3" s="82"/>
      <c r="P3" s="82"/>
      <c r="Q3" s="82"/>
      <c r="R3" s="82"/>
      <c r="S3" s="82"/>
      <c r="T3" s="82"/>
      <c r="U3" s="82"/>
      <c r="V3" s="82"/>
      <c r="W3" s="82" t="s">
        <v>257</v>
      </c>
    </row>
    <row r="4" spans="1:24">
      <c r="A4" s="82">
        <v>2</v>
      </c>
      <c r="B4" s="82" t="s">
        <v>1224</v>
      </c>
      <c r="C4" s="82">
        <v>2</v>
      </c>
      <c r="D4" s="82">
        <v>965</v>
      </c>
      <c r="E4" s="82">
        <v>161004426</v>
      </c>
      <c r="F4" s="82">
        <v>57</v>
      </c>
      <c r="G4" s="82">
        <v>3219.1</v>
      </c>
      <c r="H4" s="82">
        <v>382.9</v>
      </c>
      <c r="I4" s="82">
        <v>0</v>
      </c>
      <c r="J4" s="82"/>
      <c r="K4" s="82"/>
      <c r="L4" s="82">
        <v>2</v>
      </c>
      <c r="M4" s="82">
        <v>30</v>
      </c>
      <c r="N4" s="82"/>
      <c r="O4" s="82"/>
      <c r="P4" s="82"/>
      <c r="Q4" s="82"/>
      <c r="R4" s="82"/>
      <c r="S4" s="82"/>
      <c r="T4" s="82"/>
      <c r="U4" s="82"/>
      <c r="V4" s="82"/>
      <c r="W4" s="82" t="s">
        <v>257</v>
      </c>
    </row>
    <row r="5" spans="1:24">
      <c r="A5" s="82">
        <v>3</v>
      </c>
      <c r="B5" s="82" t="s">
        <v>1224</v>
      </c>
      <c r="C5" s="82">
        <v>3</v>
      </c>
      <c r="D5" s="82">
        <v>966</v>
      </c>
      <c r="E5" s="82">
        <v>161004427</v>
      </c>
      <c r="F5" s="82">
        <v>55</v>
      </c>
      <c r="G5" s="82">
        <v>3138.29</v>
      </c>
      <c r="H5" s="82">
        <v>331.71</v>
      </c>
      <c r="I5" s="82">
        <v>0</v>
      </c>
      <c r="J5" s="82"/>
      <c r="K5" s="82"/>
      <c r="L5" s="82">
        <v>1</v>
      </c>
      <c r="M5" s="82">
        <v>55</v>
      </c>
      <c r="N5" s="82"/>
      <c r="O5" s="82"/>
      <c r="P5" s="82"/>
      <c r="Q5" s="82"/>
      <c r="R5" s="82"/>
      <c r="S5" s="82"/>
      <c r="T5" s="82"/>
      <c r="U5" s="82"/>
      <c r="V5" s="82"/>
      <c r="W5" s="82" t="s">
        <v>259</v>
      </c>
    </row>
    <row r="6" spans="1:24">
      <c r="A6" s="82">
        <v>4</v>
      </c>
      <c r="B6" s="82" t="s">
        <v>1224</v>
      </c>
      <c r="C6" s="82">
        <v>4</v>
      </c>
      <c r="D6" s="82">
        <v>967</v>
      </c>
      <c r="E6" s="82">
        <v>161004428</v>
      </c>
      <c r="F6" s="82">
        <v>57</v>
      </c>
      <c r="G6" s="82">
        <v>3307.25</v>
      </c>
      <c r="H6" s="82">
        <v>299.25</v>
      </c>
      <c r="I6" s="82">
        <v>0</v>
      </c>
      <c r="J6" s="82"/>
      <c r="K6" s="82"/>
      <c r="L6" s="82">
        <v>1</v>
      </c>
      <c r="M6" s="82">
        <v>40</v>
      </c>
      <c r="N6" s="82"/>
      <c r="O6" s="82"/>
      <c r="P6" s="82"/>
      <c r="Q6" s="82"/>
      <c r="R6" s="82"/>
      <c r="S6" s="82"/>
      <c r="T6" s="82"/>
      <c r="U6" s="82"/>
      <c r="V6" s="82"/>
      <c r="W6" s="82" t="s">
        <v>257</v>
      </c>
    </row>
    <row r="7" spans="1:24">
      <c r="A7" s="82">
        <v>5</v>
      </c>
      <c r="B7" s="82" t="s">
        <v>1224</v>
      </c>
      <c r="C7" s="82">
        <v>5</v>
      </c>
      <c r="D7" s="82">
        <v>968</v>
      </c>
      <c r="E7" s="82">
        <v>161004429</v>
      </c>
      <c r="F7" s="82">
        <v>54</v>
      </c>
      <c r="G7" s="82">
        <v>3376.06</v>
      </c>
      <c r="H7" s="82">
        <v>292.94</v>
      </c>
      <c r="I7" s="82">
        <v>0</v>
      </c>
      <c r="J7" s="82"/>
      <c r="K7" s="82"/>
      <c r="L7" s="82">
        <v>2</v>
      </c>
      <c r="M7" s="82">
        <v>30</v>
      </c>
      <c r="N7" s="82"/>
      <c r="O7" s="82"/>
      <c r="P7" s="82"/>
      <c r="Q7" s="82"/>
      <c r="R7" s="82"/>
      <c r="S7" s="82"/>
      <c r="T7" s="82"/>
      <c r="U7" s="82"/>
      <c r="V7" s="82"/>
      <c r="W7" s="82" t="s">
        <v>257</v>
      </c>
    </row>
    <row r="8" spans="1:24">
      <c r="A8" s="82">
        <v>6</v>
      </c>
      <c r="B8" s="82" t="s">
        <v>1225</v>
      </c>
      <c r="C8" s="82">
        <v>6</v>
      </c>
      <c r="D8" s="82">
        <v>970</v>
      </c>
      <c r="E8" s="82">
        <v>161004430</v>
      </c>
      <c r="F8" s="82">
        <v>57</v>
      </c>
      <c r="G8" s="82">
        <v>3292.27</v>
      </c>
      <c r="H8" s="82">
        <v>306.73</v>
      </c>
      <c r="I8" s="82">
        <v>0</v>
      </c>
      <c r="J8" s="82"/>
      <c r="K8" s="82"/>
      <c r="L8" s="82">
        <v>1</v>
      </c>
      <c r="M8" s="82">
        <v>55</v>
      </c>
      <c r="N8" s="82"/>
      <c r="O8" s="82"/>
      <c r="P8" s="82"/>
      <c r="Q8" s="82"/>
      <c r="R8" s="82"/>
      <c r="S8" s="82"/>
      <c r="T8" s="82"/>
      <c r="U8" s="82"/>
      <c r="V8" s="82"/>
      <c r="W8" s="82" t="s">
        <v>257</v>
      </c>
    </row>
    <row r="9" spans="1:24">
      <c r="A9" s="82">
        <v>7</v>
      </c>
      <c r="B9" s="82" t="s">
        <v>1225</v>
      </c>
      <c r="C9" s="82">
        <v>7</v>
      </c>
      <c r="D9" s="82">
        <v>969</v>
      </c>
      <c r="E9" s="82">
        <v>161004431</v>
      </c>
      <c r="F9" s="82">
        <v>58</v>
      </c>
      <c r="G9" s="82">
        <v>3418.27</v>
      </c>
      <c r="H9" s="82">
        <v>238.73</v>
      </c>
      <c r="I9" s="82">
        <v>0</v>
      </c>
      <c r="J9" s="82"/>
      <c r="K9" s="82"/>
      <c r="L9" s="82">
        <v>1</v>
      </c>
      <c r="M9" s="82">
        <v>50</v>
      </c>
      <c r="N9" s="82"/>
      <c r="O9" s="82"/>
      <c r="P9" s="82"/>
      <c r="Q9" s="82"/>
      <c r="R9" s="82"/>
      <c r="S9" s="82"/>
      <c r="T9" s="82"/>
      <c r="U9" s="82"/>
      <c r="V9" s="82"/>
      <c r="W9" s="82" t="s">
        <v>259</v>
      </c>
    </row>
    <row r="10" spans="1:24">
      <c r="A10" s="82">
        <v>8</v>
      </c>
      <c r="B10" s="82" t="s">
        <v>1225</v>
      </c>
      <c r="C10" s="82">
        <v>8</v>
      </c>
      <c r="D10" s="82">
        <v>971</v>
      </c>
      <c r="E10" s="82">
        <v>161004432</v>
      </c>
      <c r="F10" s="82">
        <v>58</v>
      </c>
      <c r="G10" s="82">
        <v>3474.85</v>
      </c>
      <c r="H10" s="82">
        <v>190.52</v>
      </c>
      <c r="I10" s="82">
        <v>1.37</v>
      </c>
      <c r="J10" s="82"/>
      <c r="K10" s="82"/>
      <c r="L10" s="82">
        <v>2</v>
      </c>
      <c r="M10" s="82">
        <v>20</v>
      </c>
      <c r="N10" s="82"/>
      <c r="O10" s="82"/>
      <c r="P10" s="82"/>
      <c r="Q10" s="82"/>
      <c r="R10" s="82"/>
      <c r="S10" s="82"/>
      <c r="T10" s="82"/>
      <c r="U10" s="82"/>
      <c r="V10" s="82"/>
      <c r="W10" s="82" t="s">
        <v>257</v>
      </c>
    </row>
    <row r="11" spans="1:24">
      <c r="A11" s="82">
        <v>9</v>
      </c>
      <c r="B11" s="82" t="s">
        <v>1226</v>
      </c>
      <c r="C11" s="82">
        <v>9</v>
      </c>
      <c r="D11" s="82">
        <v>972</v>
      </c>
      <c r="E11" s="82">
        <v>161004433</v>
      </c>
      <c r="F11" s="82">
        <v>59</v>
      </c>
      <c r="G11" s="82">
        <v>3370.83</v>
      </c>
      <c r="H11" s="82">
        <v>350.17</v>
      </c>
      <c r="I11" s="82">
        <v>0</v>
      </c>
      <c r="J11" s="82"/>
      <c r="K11" s="82"/>
      <c r="L11" s="82">
        <v>2</v>
      </c>
      <c r="M11" s="82">
        <v>30</v>
      </c>
      <c r="N11" s="82"/>
      <c r="O11" s="82"/>
      <c r="P11" s="82"/>
      <c r="Q11" s="82"/>
      <c r="R11" s="82"/>
      <c r="S11" s="82"/>
      <c r="T11" s="82"/>
      <c r="U11" s="82"/>
      <c r="V11" s="82"/>
      <c r="W11" s="82" t="s">
        <v>257</v>
      </c>
      <c r="X11" s="77" t="s">
        <v>1227</v>
      </c>
    </row>
    <row r="12" spans="1:24">
      <c r="A12" s="82">
        <v>10</v>
      </c>
      <c r="B12" s="82" t="s">
        <v>1226</v>
      </c>
      <c r="C12" s="82">
        <v>10</v>
      </c>
      <c r="D12" s="82">
        <v>973</v>
      </c>
      <c r="E12" s="82">
        <v>161004434</v>
      </c>
      <c r="F12" s="82">
        <v>57</v>
      </c>
      <c r="G12" s="82">
        <v>3313.87</v>
      </c>
      <c r="H12" s="82">
        <v>285.13</v>
      </c>
      <c r="I12" s="82">
        <v>0</v>
      </c>
      <c r="J12" s="82"/>
      <c r="K12" s="82"/>
      <c r="L12" s="82">
        <v>2</v>
      </c>
      <c r="M12" s="82">
        <v>20</v>
      </c>
      <c r="N12" s="82"/>
      <c r="O12" s="82"/>
      <c r="P12" s="82"/>
      <c r="Q12" s="82"/>
      <c r="R12" s="82"/>
      <c r="S12" s="82"/>
      <c r="T12" s="82"/>
      <c r="U12" s="82"/>
      <c r="V12" s="82"/>
      <c r="W12" s="82" t="s">
        <v>257</v>
      </c>
    </row>
    <row r="13" spans="1:24">
      <c r="A13" s="82">
        <v>11</v>
      </c>
      <c r="B13" s="82" t="s">
        <v>1226</v>
      </c>
      <c r="C13" s="82">
        <v>11</v>
      </c>
      <c r="D13" s="82">
        <v>974</v>
      </c>
      <c r="E13" s="82">
        <v>161004435</v>
      </c>
      <c r="F13" s="82">
        <v>55</v>
      </c>
      <c r="G13" s="82">
        <v>3046.7</v>
      </c>
      <c r="H13" s="82">
        <v>420.3</v>
      </c>
      <c r="I13" s="82">
        <v>0</v>
      </c>
      <c r="J13" s="82"/>
      <c r="K13" s="82"/>
      <c r="L13" s="82">
        <v>2</v>
      </c>
      <c r="M13" s="82">
        <v>10</v>
      </c>
      <c r="N13" s="82"/>
      <c r="O13" s="82"/>
      <c r="P13" s="82"/>
      <c r="Q13" s="82"/>
      <c r="R13" s="82"/>
      <c r="S13" s="82"/>
      <c r="T13" s="82"/>
      <c r="U13" s="82"/>
      <c r="V13" s="82"/>
      <c r="W13" s="82" t="s">
        <v>259</v>
      </c>
    </row>
    <row r="14" spans="1:24">
      <c r="A14" s="82">
        <v>12</v>
      </c>
      <c r="B14" s="82" t="s">
        <v>1226</v>
      </c>
      <c r="C14" s="82">
        <v>12</v>
      </c>
      <c r="D14" s="82">
        <v>975</v>
      </c>
      <c r="E14" s="82">
        <v>161004436</v>
      </c>
      <c r="F14" s="82">
        <v>58</v>
      </c>
      <c r="G14" s="82">
        <v>3332.05</v>
      </c>
      <c r="H14" s="82">
        <v>326.95</v>
      </c>
      <c r="I14" s="82">
        <v>0</v>
      </c>
      <c r="J14" s="82"/>
      <c r="K14" s="82"/>
      <c r="L14" s="82">
        <v>1</v>
      </c>
      <c r="M14" s="82">
        <v>50</v>
      </c>
      <c r="N14" s="82"/>
      <c r="O14" s="82"/>
      <c r="P14" s="82"/>
      <c r="Q14" s="82"/>
      <c r="R14" s="82"/>
      <c r="S14" s="82"/>
      <c r="T14" s="82"/>
      <c r="U14" s="82"/>
      <c r="V14" s="82"/>
      <c r="W14" s="82" t="s">
        <v>257</v>
      </c>
    </row>
    <row r="15" spans="1:24">
      <c r="A15" s="82">
        <v>13</v>
      </c>
      <c r="B15" s="82" t="s">
        <v>1226</v>
      </c>
      <c r="C15" s="82">
        <v>13</v>
      </c>
      <c r="D15" s="82">
        <v>976</v>
      </c>
      <c r="E15" s="82">
        <v>161004437</v>
      </c>
      <c r="F15" s="82">
        <v>50</v>
      </c>
      <c r="G15" s="82">
        <v>3074.26</v>
      </c>
      <c r="H15" s="82">
        <v>323.14</v>
      </c>
      <c r="I15" s="82">
        <v>2.4</v>
      </c>
      <c r="J15" s="82"/>
      <c r="K15" s="82"/>
      <c r="L15" s="82">
        <v>2</v>
      </c>
      <c r="M15" s="82">
        <v>15</v>
      </c>
      <c r="N15" s="82"/>
      <c r="O15" s="82"/>
      <c r="P15" s="82"/>
      <c r="Q15" s="82"/>
      <c r="R15" s="82"/>
      <c r="S15" s="82"/>
      <c r="T15" s="82"/>
      <c r="U15" s="82"/>
      <c r="V15" s="82"/>
      <c r="W15" s="82" t="s">
        <v>257</v>
      </c>
    </row>
    <row r="16" spans="1:24">
      <c r="A16" s="82">
        <v>14</v>
      </c>
      <c r="B16" s="82" t="s">
        <v>1226</v>
      </c>
      <c r="C16" s="82">
        <v>14</v>
      </c>
      <c r="D16" s="82">
        <v>977</v>
      </c>
      <c r="E16" s="82">
        <v>141000415</v>
      </c>
      <c r="F16" s="82">
        <v>57</v>
      </c>
      <c r="G16" s="82">
        <v>3238.26</v>
      </c>
      <c r="H16" s="82">
        <v>364.74</v>
      </c>
      <c r="I16" s="82">
        <v>0</v>
      </c>
      <c r="J16" s="82"/>
      <c r="K16" s="82"/>
      <c r="L16" s="82">
        <v>2</v>
      </c>
      <c r="M16" s="82">
        <v>15</v>
      </c>
      <c r="N16" s="82"/>
      <c r="O16" s="82"/>
      <c r="P16" s="82"/>
      <c r="Q16" s="82"/>
      <c r="R16" s="82"/>
      <c r="S16" s="82"/>
      <c r="T16" s="82"/>
      <c r="U16" s="82"/>
      <c r="V16" s="82"/>
      <c r="W16" s="82" t="s">
        <v>257</v>
      </c>
    </row>
    <row r="17" spans="1:23">
      <c r="A17" s="82">
        <v>15</v>
      </c>
      <c r="B17" s="82" t="s">
        <v>1226</v>
      </c>
      <c r="C17" s="82">
        <v>15</v>
      </c>
      <c r="D17" s="82">
        <v>978</v>
      </c>
      <c r="E17" s="82">
        <v>161004438</v>
      </c>
      <c r="F17" s="82">
        <v>57</v>
      </c>
      <c r="G17" s="82">
        <v>3237.06</v>
      </c>
      <c r="H17" s="82">
        <v>360.94</v>
      </c>
      <c r="I17" s="82">
        <v>0</v>
      </c>
      <c r="J17" s="82"/>
      <c r="K17" s="82"/>
      <c r="L17" s="82">
        <v>2</v>
      </c>
      <c r="M17" s="82">
        <v>0</v>
      </c>
      <c r="N17" s="82"/>
      <c r="O17" s="82"/>
      <c r="P17" s="82"/>
      <c r="Q17" s="82"/>
      <c r="R17" s="82"/>
      <c r="S17" s="82"/>
      <c r="T17" s="82"/>
      <c r="U17" s="82"/>
      <c r="V17" s="82"/>
      <c r="W17" s="82" t="s">
        <v>257</v>
      </c>
    </row>
    <row r="18" spans="1:23">
      <c r="A18" s="82">
        <v>16</v>
      </c>
      <c r="B18" s="82" t="s">
        <v>1228</v>
      </c>
      <c r="C18" s="82">
        <v>16</v>
      </c>
      <c r="D18" s="82">
        <v>979</v>
      </c>
      <c r="E18" s="82">
        <v>161004439</v>
      </c>
      <c r="F18" s="82">
        <v>59</v>
      </c>
      <c r="G18" s="82">
        <v>3370.24</v>
      </c>
      <c r="H18" s="82">
        <v>353.76</v>
      </c>
      <c r="I18" s="82">
        <v>0</v>
      </c>
      <c r="J18" s="82"/>
      <c r="K18" s="82"/>
      <c r="L18" s="82">
        <v>2</v>
      </c>
      <c r="M18" s="82">
        <v>50</v>
      </c>
      <c r="N18" s="82"/>
      <c r="O18" s="82"/>
      <c r="P18" s="82"/>
      <c r="Q18" s="82"/>
      <c r="R18" s="82"/>
      <c r="S18" s="82"/>
      <c r="T18" s="82"/>
      <c r="U18" s="82"/>
      <c r="V18" s="82"/>
      <c r="W18" s="82" t="s">
        <v>259</v>
      </c>
    </row>
    <row r="19" spans="1:23">
      <c r="A19" s="82">
        <v>17</v>
      </c>
      <c r="B19" s="82" t="s">
        <v>1228</v>
      </c>
      <c r="C19" s="82">
        <v>17</v>
      </c>
      <c r="D19" s="82">
        <v>980</v>
      </c>
      <c r="E19" s="82">
        <v>161004440</v>
      </c>
      <c r="F19" s="82">
        <v>58</v>
      </c>
      <c r="G19" s="82">
        <v>3265.28</v>
      </c>
      <c r="H19" s="82">
        <v>395.72</v>
      </c>
      <c r="I19" s="82">
        <v>0</v>
      </c>
      <c r="J19" s="82"/>
      <c r="K19" s="82"/>
      <c r="L19" s="82">
        <v>2</v>
      </c>
      <c r="M19" s="82">
        <v>0</v>
      </c>
      <c r="N19" s="82"/>
      <c r="O19" s="82"/>
      <c r="P19" s="82"/>
      <c r="Q19" s="82"/>
      <c r="R19" s="82"/>
      <c r="S19" s="82"/>
      <c r="T19" s="82"/>
      <c r="U19" s="82"/>
      <c r="V19" s="82"/>
      <c r="W19" s="82" t="s">
        <v>259</v>
      </c>
    </row>
    <row r="20" spans="1:23">
      <c r="A20" s="82">
        <v>18</v>
      </c>
      <c r="B20" s="82" t="s">
        <v>1228</v>
      </c>
      <c r="C20" s="82">
        <v>18</v>
      </c>
      <c r="D20" s="82">
        <v>981</v>
      </c>
      <c r="E20" s="82">
        <v>161004441</v>
      </c>
      <c r="F20" s="82">
        <v>58</v>
      </c>
      <c r="G20" s="82">
        <v>3261.83</v>
      </c>
      <c r="H20" s="82">
        <v>440.17</v>
      </c>
      <c r="I20" s="82">
        <v>0</v>
      </c>
      <c r="J20" s="82"/>
      <c r="K20" s="82"/>
      <c r="L20" s="82">
        <v>2</v>
      </c>
      <c r="M20" s="82">
        <v>5</v>
      </c>
      <c r="N20" s="82"/>
      <c r="O20" s="82"/>
      <c r="P20" s="82"/>
      <c r="Q20" s="82"/>
      <c r="R20" s="82"/>
      <c r="S20" s="82"/>
      <c r="T20" s="82"/>
      <c r="U20" s="82"/>
      <c r="V20" s="82"/>
      <c r="W20" s="82" t="s">
        <v>257</v>
      </c>
    </row>
    <row r="21" spans="1:23">
      <c r="A21" s="82">
        <v>19</v>
      </c>
      <c r="B21" s="82" t="s">
        <v>1228</v>
      </c>
      <c r="C21" s="82">
        <v>19</v>
      </c>
      <c r="D21" s="82">
        <v>982</v>
      </c>
      <c r="E21" s="82">
        <v>161004442</v>
      </c>
      <c r="F21" s="82">
        <v>58</v>
      </c>
      <c r="G21" s="82">
        <v>3340.85</v>
      </c>
      <c r="H21" s="82">
        <v>323.14999999999998</v>
      </c>
      <c r="I21" s="82">
        <v>0</v>
      </c>
      <c r="J21" s="82"/>
      <c r="K21" s="82"/>
      <c r="L21" s="82">
        <v>2</v>
      </c>
      <c r="M21" s="82">
        <v>5</v>
      </c>
      <c r="N21" s="82"/>
      <c r="O21" s="82"/>
      <c r="P21" s="82"/>
      <c r="Q21" s="82"/>
      <c r="R21" s="82"/>
      <c r="S21" s="82"/>
      <c r="T21" s="82"/>
      <c r="U21" s="82"/>
      <c r="V21" s="82"/>
      <c r="W21" s="82" t="s">
        <v>257</v>
      </c>
    </row>
    <row r="22" spans="1:23">
      <c r="A22" s="82">
        <v>20</v>
      </c>
      <c r="B22" s="82" t="s">
        <v>1228</v>
      </c>
      <c r="C22" s="82">
        <v>20</v>
      </c>
      <c r="D22" s="82">
        <v>983</v>
      </c>
      <c r="E22" s="82">
        <v>161004443</v>
      </c>
      <c r="F22" s="82">
        <v>57</v>
      </c>
      <c r="G22" s="82">
        <v>3273.3</v>
      </c>
      <c r="H22" s="82">
        <v>330.7</v>
      </c>
      <c r="I22" s="82">
        <v>0</v>
      </c>
      <c r="J22" s="82"/>
      <c r="K22" s="82"/>
      <c r="L22" s="82">
        <v>2</v>
      </c>
      <c r="M22" s="82">
        <v>0</v>
      </c>
      <c r="N22" s="82"/>
      <c r="O22" s="82"/>
      <c r="P22" s="82"/>
      <c r="Q22" s="82"/>
      <c r="R22" s="82"/>
      <c r="S22" s="82"/>
      <c r="T22" s="82"/>
      <c r="U22" s="82"/>
      <c r="V22" s="82"/>
      <c r="W22" s="82" t="s">
        <v>257</v>
      </c>
    </row>
    <row r="23" spans="1:23">
      <c r="A23" s="82">
        <v>21</v>
      </c>
      <c r="B23" s="82" t="s">
        <v>1228</v>
      </c>
      <c r="C23" s="82">
        <v>21</v>
      </c>
      <c r="D23" s="82">
        <v>984</v>
      </c>
      <c r="E23" s="82">
        <v>161004444</v>
      </c>
      <c r="F23" s="82">
        <v>57</v>
      </c>
      <c r="G23" s="82">
        <v>3174.87</v>
      </c>
      <c r="H23" s="82">
        <v>421.13</v>
      </c>
      <c r="I23" s="82">
        <v>0</v>
      </c>
      <c r="J23" s="82"/>
      <c r="K23" s="82"/>
      <c r="L23" s="82">
        <v>2</v>
      </c>
      <c r="M23" s="82">
        <v>5</v>
      </c>
      <c r="N23" s="82"/>
      <c r="O23" s="82"/>
      <c r="P23" s="82"/>
      <c r="Q23" s="82"/>
      <c r="R23" s="82"/>
      <c r="S23" s="82"/>
      <c r="T23" s="82"/>
      <c r="U23" s="82"/>
      <c r="V23" s="82"/>
      <c r="W23" s="82" t="s">
        <v>257</v>
      </c>
    </row>
    <row r="24" spans="1:23">
      <c r="A24" s="82">
        <v>22</v>
      </c>
      <c r="B24" s="82" t="s">
        <v>1228</v>
      </c>
      <c r="C24" s="82">
        <v>22</v>
      </c>
      <c r="D24" s="82">
        <v>985</v>
      </c>
      <c r="E24" s="82">
        <v>161004445</v>
      </c>
      <c r="F24" s="82">
        <v>59</v>
      </c>
      <c r="G24" s="82">
        <v>3399.42</v>
      </c>
      <c r="H24" s="82">
        <v>333.58</v>
      </c>
      <c r="I24" s="82">
        <v>0</v>
      </c>
      <c r="J24" s="82"/>
      <c r="K24" s="82"/>
      <c r="L24" s="82">
        <v>2</v>
      </c>
      <c r="M24" s="82">
        <v>10</v>
      </c>
      <c r="N24" s="82"/>
      <c r="O24" s="82"/>
      <c r="P24" s="82"/>
      <c r="Q24" s="82"/>
      <c r="R24" s="82"/>
      <c r="S24" s="82"/>
      <c r="T24" s="82"/>
      <c r="U24" s="82"/>
      <c r="V24" s="82"/>
      <c r="W24" s="82" t="s">
        <v>257</v>
      </c>
    </row>
    <row r="25" spans="1:23">
      <c r="A25" s="82">
        <v>23</v>
      </c>
      <c r="B25" s="82" t="s">
        <v>1228</v>
      </c>
      <c r="C25" s="82">
        <v>23</v>
      </c>
      <c r="D25" s="82">
        <v>986</v>
      </c>
      <c r="E25" s="82">
        <v>161004446</v>
      </c>
      <c r="F25" s="82">
        <v>57</v>
      </c>
      <c r="G25" s="82">
        <v>3202.85</v>
      </c>
      <c r="H25" s="82">
        <v>403.65</v>
      </c>
      <c r="I25" s="82">
        <v>0</v>
      </c>
      <c r="J25" s="82"/>
      <c r="K25" s="82"/>
      <c r="L25" s="82">
        <v>2</v>
      </c>
      <c r="M25" s="82">
        <v>15</v>
      </c>
      <c r="N25" s="82"/>
      <c r="O25" s="82"/>
      <c r="P25" s="82"/>
      <c r="Q25" s="82"/>
      <c r="R25" s="82"/>
      <c r="S25" s="82"/>
      <c r="T25" s="82"/>
      <c r="U25" s="82"/>
      <c r="V25" s="82"/>
      <c r="W25" s="82" t="s">
        <v>257</v>
      </c>
    </row>
    <row r="26" spans="1:23">
      <c r="A26" s="82">
        <v>24</v>
      </c>
      <c r="B26" s="82" t="s">
        <v>1229</v>
      </c>
      <c r="C26" s="82">
        <v>24</v>
      </c>
      <c r="D26" s="82">
        <v>987</v>
      </c>
      <c r="E26" s="82">
        <v>161004447</v>
      </c>
      <c r="F26" s="82">
        <v>59</v>
      </c>
      <c r="G26" s="82">
        <v>3320.48</v>
      </c>
      <c r="H26" s="82">
        <v>409.52</v>
      </c>
      <c r="I26" s="82">
        <v>0</v>
      </c>
      <c r="J26" s="82"/>
      <c r="K26" s="82"/>
      <c r="L26" s="82">
        <v>1</v>
      </c>
      <c r="M26" s="82">
        <v>55</v>
      </c>
      <c r="N26" s="82"/>
      <c r="O26" s="82"/>
      <c r="P26" s="82"/>
      <c r="Q26" s="82"/>
      <c r="R26" s="82"/>
      <c r="S26" s="82"/>
      <c r="T26" s="82"/>
      <c r="U26" s="82"/>
      <c r="V26" s="82"/>
      <c r="W26" s="82" t="s">
        <v>259</v>
      </c>
    </row>
    <row r="27" spans="1:23">
      <c r="A27" s="82">
        <v>25</v>
      </c>
      <c r="B27" s="82" t="s">
        <v>1229</v>
      </c>
      <c r="C27" s="82">
        <v>25</v>
      </c>
      <c r="D27" s="82">
        <v>988</v>
      </c>
      <c r="E27" s="82">
        <v>161004448</v>
      </c>
      <c r="F27" s="82">
        <v>56</v>
      </c>
      <c r="G27" s="82">
        <v>3220.47</v>
      </c>
      <c r="H27" s="82">
        <v>315.52999999999997</v>
      </c>
      <c r="I27" s="82">
        <v>0</v>
      </c>
      <c r="J27" s="82"/>
      <c r="K27" s="82"/>
      <c r="L27" s="82">
        <v>2</v>
      </c>
      <c r="M27" s="82">
        <v>10</v>
      </c>
      <c r="N27" s="82"/>
      <c r="O27" s="82"/>
      <c r="P27" s="82"/>
      <c r="Q27" s="82"/>
      <c r="R27" s="82"/>
      <c r="S27" s="82"/>
      <c r="T27" s="82"/>
      <c r="U27" s="82"/>
      <c r="V27" s="82"/>
      <c r="W27" s="82" t="s">
        <v>259</v>
      </c>
    </row>
    <row r="28" spans="1:23">
      <c r="A28" s="82">
        <v>26</v>
      </c>
      <c r="B28" s="82" t="s">
        <v>1229</v>
      </c>
      <c r="C28" s="82">
        <v>26</v>
      </c>
      <c r="D28" s="82">
        <v>989</v>
      </c>
      <c r="E28" s="82">
        <v>161004449</v>
      </c>
      <c r="F28" s="82">
        <v>57</v>
      </c>
      <c r="G28" s="82">
        <v>3273.86</v>
      </c>
      <c r="H28" s="82">
        <v>324.14</v>
      </c>
      <c r="I28" s="82">
        <v>0</v>
      </c>
      <c r="J28" s="82"/>
      <c r="K28" s="82"/>
      <c r="L28" s="82">
        <v>1</v>
      </c>
      <c r="M28" s="82">
        <v>50</v>
      </c>
      <c r="N28" s="82"/>
      <c r="O28" s="82"/>
      <c r="P28" s="82"/>
      <c r="Q28" s="82"/>
      <c r="R28" s="82"/>
      <c r="S28" s="82"/>
      <c r="T28" s="82"/>
      <c r="U28" s="82"/>
      <c r="V28" s="82"/>
      <c r="W28" s="82" t="s">
        <v>257</v>
      </c>
    </row>
    <row r="29" spans="1:23">
      <c r="A29" s="82">
        <v>27</v>
      </c>
      <c r="B29" s="82" t="s">
        <v>1229</v>
      </c>
      <c r="C29" s="82">
        <v>27</v>
      </c>
      <c r="D29" s="82">
        <v>990</v>
      </c>
      <c r="E29" s="82">
        <v>161004450</v>
      </c>
      <c r="F29" s="82">
        <v>57</v>
      </c>
      <c r="G29" s="82">
        <v>3268.65</v>
      </c>
      <c r="H29" s="82">
        <v>327.35000000000002</v>
      </c>
      <c r="I29" s="82">
        <v>0</v>
      </c>
      <c r="J29" s="82"/>
      <c r="K29" s="82"/>
      <c r="L29" s="82">
        <v>1</v>
      </c>
      <c r="M29" s="82">
        <v>55</v>
      </c>
      <c r="N29" s="82"/>
      <c r="O29" s="82"/>
      <c r="P29" s="82"/>
      <c r="Q29" s="82"/>
      <c r="R29" s="82"/>
      <c r="S29" s="82"/>
      <c r="T29" s="82"/>
      <c r="U29" s="82"/>
      <c r="V29" s="82"/>
      <c r="W29" s="82" t="s">
        <v>257</v>
      </c>
    </row>
    <row r="30" spans="1:23">
      <c r="A30" s="82">
        <v>28</v>
      </c>
      <c r="B30" s="82" t="s">
        <v>1229</v>
      </c>
      <c r="C30" s="82">
        <v>28</v>
      </c>
      <c r="D30" s="82">
        <v>991</v>
      </c>
      <c r="E30" s="82">
        <v>161004451</v>
      </c>
      <c r="F30" s="82">
        <v>59</v>
      </c>
      <c r="G30" s="82">
        <v>3358.46</v>
      </c>
      <c r="H30" s="82">
        <v>361.54</v>
      </c>
      <c r="I30" s="82">
        <v>0</v>
      </c>
      <c r="J30" s="82"/>
      <c r="K30" s="82"/>
      <c r="L30" s="82">
        <v>2</v>
      </c>
      <c r="M30" s="82">
        <v>20</v>
      </c>
      <c r="N30" s="82"/>
      <c r="O30" s="82"/>
      <c r="P30" s="82"/>
      <c r="Q30" s="82"/>
      <c r="R30" s="82"/>
      <c r="S30" s="82"/>
      <c r="T30" s="82"/>
      <c r="U30" s="82"/>
      <c r="V30" s="82"/>
      <c r="W30" s="82" t="s">
        <v>257</v>
      </c>
    </row>
    <row r="31" spans="1:23">
      <c r="A31" s="82">
        <v>29</v>
      </c>
      <c r="B31" s="82" t="s">
        <v>1229</v>
      </c>
      <c r="C31" s="82">
        <v>29</v>
      </c>
      <c r="D31" s="82">
        <v>992</v>
      </c>
      <c r="E31" s="82">
        <v>161004452</v>
      </c>
      <c r="F31" s="82">
        <v>57</v>
      </c>
      <c r="G31" s="82">
        <v>3252.48</v>
      </c>
      <c r="H31" s="82">
        <v>346.02</v>
      </c>
      <c r="I31" s="82">
        <v>0</v>
      </c>
      <c r="J31" s="82"/>
      <c r="K31" s="82"/>
      <c r="L31" s="82">
        <v>1</v>
      </c>
      <c r="M31" s="82">
        <v>50</v>
      </c>
      <c r="N31" s="82"/>
      <c r="O31" s="82"/>
      <c r="P31" s="82"/>
      <c r="Q31" s="82"/>
      <c r="R31" s="82"/>
      <c r="S31" s="82"/>
      <c r="T31" s="82"/>
      <c r="U31" s="82"/>
      <c r="V31" s="82"/>
      <c r="W31" s="82" t="s">
        <v>257</v>
      </c>
    </row>
    <row r="32" spans="1:23">
      <c r="A32" s="82">
        <v>30</v>
      </c>
      <c r="B32" s="82" t="s">
        <v>1229</v>
      </c>
      <c r="C32" s="82">
        <v>30</v>
      </c>
      <c r="D32" s="82">
        <v>995</v>
      </c>
      <c r="E32" s="82">
        <v>161004453</v>
      </c>
      <c r="F32" s="82">
        <v>57</v>
      </c>
      <c r="G32" s="82">
        <v>3164.05</v>
      </c>
      <c r="H32" s="82">
        <v>428.95</v>
      </c>
      <c r="I32" s="82">
        <v>0</v>
      </c>
      <c r="J32" s="82"/>
      <c r="K32" s="82"/>
      <c r="L32" s="82">
        <v>2</v>
      </c>
      <c r="M32" s="82">
        <v>0</v>
      </c>
      <c r="N32" s="82"/>
      <c r="O32" s="82"/>
      <c r="P32" s="82"/>
      <c r="Q32" s="82"/>
      <c r="R32" s="82"/>
      <c r="S32" s="82"/>
      <c r="T32" s="82"/>
      <c r="U32" s="82"/>
      <c r="V32" s="82"/>
      <c r="W32" s="82" t="s">
        <v>259</v>
      </c>
    </row>
    <row r="33" spans="1:23">
      <c r="A33" s="82">
        <v>31</v>
      </c>
      <c r="B33" s="82" t="s">
        <v>1229</v>
      </c>
      <c r="C33" s="82">
        <v>31</v>
      </c>
      <c r="D33" s="82">
        <v>993</v>
      </c>
      <c r="E33" s="82">
        <v>161004454</v>
      </c>
      <c r="F33" s="82">
        <v>57</v>
      </c>
      <c r="G33" s="82">
        <v>3279.28</v>
      </c>
      <c r="H33" s="82">
        <v>317.72000000000003</v>
      </c>
      <c r="I33" s="82">
        <v>0</v>
      </c>
      <c r="J33" s="82"/>
      <c r="K33" s="82"/>
      <c r="L33" s="82">
        <v>1</v>
      </c>
      <c r="M33" s="82">
        <v>55</v>
      </c>
      <c r="N33" s="82"/>
      <c r="O33" s="82"/>
      <c r="P33" s="82"/>
      <c r="Q33" s="82"/>
      <c r="R33" s="82"/>
      <c r="S33" s="82"/>
      <c r="T33" s="82"/>
      <c r="U33" s="82"/>
      <c r="V33" s="82"/>
      <c r="W33" s="82" t="s">
        <v>257</v>
      </c>
    </row>
    <row r="34" spans="1:23">
      <c r="A34" s="82">
        <v>32</v>
      </c>
      <c r="B34" s="82" t="s">
        <v>1230</v>
      </c>
      <c r="C34" s="82">
        <v>32</v>
      </c>
      <c r="D34" s="82">
        <v>994</v>
      </c>
      <c r="E34" s="82">
        <v>161004455</v>
      </c>
      <c r="F34" s="82">
        <v>58</v>
      </c>
      <c r="G34" s="82">
        <v>3332.45</v>
      </c>
      <c r="H34" s="82">
        <v>331.55</v>
      </c>
      <c r="I34" s="82">
        <v>0</v>
      </c>
      <c r="J34" s="82"/>
      <c r="K34" s="82"/>
      <c r="L34" s="82">
        <v>2</v>
      </c>
      <c r="M34" s="82">
        <v>10</v>
      </c>
      <c r="N34" s="82"/>
      <c r="O34" s="82"/>
      <c r="P34" s="82"/>
      <c r="Q34" s="82"/>
      <c r="R34" s="82"/>
      <c r="S34" s="82"/>
      <c r="T34" s="82"/>
      <c r="U34" s="82"/>
      <c r="V34" s="82"/>
      <c r="W34" s="82" t="s">
        <v>257</v>
      </c>
    </row>
    <row r="35" spans="1:23">
      <c r="A35" s="82">
        <v>33</v>
      </c>
      <c r="B35" s="82" t="s">
        <v>1230</v>
      </c>
      <c r="C35" s="82">
        <v>33</v>
      </c>
      <c r="D35" s="82">
        <v>997</v>
      </c>
      <c r="E35" s="82">
        <v>161004456</v>
      </c>
      <c r="F35" s="82">
        <v>56</v>
      </c>
      <c r="G35" s="82">
        <v>3187.67</v>
      </c>
      <c r="H35" s="82">
        <v>353.33</v>
      </c>
      <c r="I35" s="82">
        <v>0</v>
      </c>
      <c r="J35" s="82"/>
      <c r="K35" s="82"/>
      <c r="L35" s="82">
        <v>2</v>
      </c>
      <c r="M35" s="82">
        <v>15</v>
      </c>
      <c r="N35" s="82"/>
      <c r="O35" s="82"/>
      <c r="P35" s="82"/>
      <c r="Q35" s="82"/>
      <c r="R35" s="82"/>
      <c r="S35" s="82"/>
      <c r="T35" s="82"/>
      <c r="U35" s="82"/>
      <c r="V35" s="82"/>
      <c r="W35" s="82" t="s">
        <v>257</v>
      </c>
    </row>
    <row r="36" spans="1:23">
      <c r="A36" s="82">
        <v>34</v>
      </c>
      <c r="B36" s="82" t="s">
        <v>1230</v>
      </c>
      <c r="C36" s="82">
        <v>34</v>
      </c>
      <c r="D36" s="82">
        <v>996</v>
      </c>
      <c r="E36" s="82">
        <v>161004457</v>
      </c>
      <c r="F36" s="82">
        <v>58</v>
      </c>
      <c r="G36" s="82">
        <v>3366.65</v>
      </c>
      <c r="H36" s="82">
        <v>290.35000000000002</v>
      </c>
      <c r="I36" s="82">
        <v>0</v>
      </c>
      <c r="J36" s="82"/>
      <c r="K36" s="82"/>
      <c r="L36" s="82">
        <v>2</v>
      </c>
      <c r="M36" s="82">
        <v>25</v>
      </c>
      <c r="N36" s="82"/>
      <c r="O36" s="82"/>
      <c r="P36" s="82"/>
      <c r="Q36" s="82"/>
      <c r="R36" s="82"/>
      <c r="S36" s="82"/>
      <c r="T36" s="82"/>
      <c r="U36" s="82"/>
      <c r="V36" s="82"/>
      <c r="W36" s="82" t="s">
        <v>259</v>
      </c>
    </row>
    <row r="37" spans="1:23">
      <c r="A37" s="82">
        <v>35</v>
      </c>
      <c r="B37" s="82" t="s">
        <v>1230</v>
      </c>
      <c r="C37" s="82">
        <v>35</v>
      </c>
      <c r="D37" s="82">
        <v>998</v>
      </c>
      <c r="E37" s="82">
        <v>161004458</v>
      </c>
      <c r="F37" s="82">
        <v>59</v>
      </c>
      <c r="G37" s="82">
        <v>3447.23</v>
      </c>
      <c r="H37" s="82">
        <v>273.77</v>
      </c>
      <c r="I37" s="82">
        <v>0</v>
      </c>
      <c r="J37" s="82"/>
      <c r="K37" s="82"/>
      <c r="L37" s="82">
        <v>1</v>
      </c>
      <c r="M37" s="82">
        <v>50</v>
      </c>
      <c r="N37" s="82"/>
      <c r="O37" s="82"/>
      <c r="P37" s="82"/>
      <c r="R37" s="82"/>
      <c r="S37" s="82"/>
      <c r="T37" s="82"/>
      <c r="U37" s="82"/>
      <c r="V37" s="82"/>
      <c r="W37" s="82" t="s">
        <v>257</v>
      </c>
    </row>
    <row r="38" spans="1:23">
      <c r="A38" s="82">
        <v>36</v>
      </c>
      <c r="B38" s="82" t="s">
        <v>1230</v>
      </c>
      <c r="C38" s="82">
        <v>36</v>
      </c>
      <c r="D38" s="82">
        <v>999</v>
      </c>
      <c r="E38" s="82">
        <v>161004459</v>
      </c>
      <c r="F38" s="82">
        <v>51</v>
      </c>
      <c r="G38" s="82">
        <v>3152.4</v>
      </c>
      <c r="H38" s="82">
        <v>311.60000000000002</v>
      </c>
      <c r="I38" s="82">
        <v>0</v>
      </c>
      <c r="J38" s="82"/>
      <c r="K38" s="82"/>
      <c r="L38" s="82">
        <v>1</v>
      </c>
      <c r="M38" s="82">
        <v>35</v>
      </c>
      <c r="N38" s="82"/>
      <c r="O38" s="82"/>
      <c r="P38" s="82"/>
      <c r="Q38" s="82"/>
      <c r="R38" s="82"/>
      <c r="S38" s="82"/>
      <c r="T38" s="82"/>
      <c r="U38" s="82"/>
      <c r="V38" s="82"/>
      <c r="W38" s="82" t="s">
        <v>257</v>
      </c>
    </row>
    <row r="39" spans="1:23">
      <c r="A39" s="82">
        <v>37</v>
      </c>
      <c r="B39" s="82" t="s">
        <v>1230</v>
      </c>
      <c r="C39" s="82">
        <v>37</v>
      </c>
      <c r="D39" s="82">
        <v>1000</v>
      </c>
      <c r="E39" s="82">
        <v>161004460</v>
      </c>
      <c r="F39" s="82">
        <v>58</v>
      </c>
      <c r="G39" s="82">
        <v>3360.83</v>
      </c>
      <c r="H39" s="82">
        <v>341.17</v>
      </c>
      <c r="I39" s="82">
        <v>0</v>
      </c>
      <c r="J39" s="82"/>
      <c r="K39" s="82"/>
      <c r="L39" s="82">
        <v>1</v>
      </c>
      <c r="M39" s="82">
        <v>30</v>
      </c>
      <c r="N39" s="82"/>
      <c r="O39" s="82"/>
      <c r="P39" s="82"/>
      <c r="Q39" s="82"/>
      <c r="R39" s="82"/>
      <c r="S39" s="82"/>
      <c r="T39" s="82"/>
      <c r="U39" s="82"/>
      <c r="V39" s="82"/>
      <c r="W39" s="82" t="s">
        <v>257</v>
      </c>
    </row>
    <row r="40" spans="1:23">
      <c r="A40" s="82">
        <v>38</v>
      </c>
      <c r="B40" s="82" t="s">
        <v>1230</v>
      </c>
      <c r="C40" s="82">
        <v>38</v>
      </c>
      <c r="D40" s="82">
        <v>1001</v>
      </c>
      <c r="E40" s="82">
        <v>161004461</v>
      </c>
      <c r="F40" s="82">
        <v>57</v>
      </c>
      <c r="G40" s="82">
        <v>3323.26</v>
      </c>
      <c r="H40" s="82">
        <v>276.74</v>
      </c>
      <c r="I40" s="82">
        <v>0</v>
      </c>
      <c r="J40" s="82"/>
      <c r="K40" s="82"/>
      <c r="L40" s="82">
        <v>1</v>
      </c>
      <c r="M40" s="82">
        <v>50</v>
      </c>
      <c r="N40" s="82"/>
      <c r="O40" s="82"/>
      <c r="P40" s="82"/>
      <c r="Q40" s="82"/>
      <c r="R40" s="82"/>
      <c r="S40" s="82"/>
      <c r="T40" s="82"/>
      <c r="U40" s="82"/>
      <c r="V40" s="82"/>
      <c r="W40" s="82" t="s">
        <v>259</v>
      </c>
    </row>
    <row r="41" spans="1:23">
      <c r="A41" s="82">
        <v>39</v>
      </c>
      <c r="B41" s="82" t="s">
        <v>1230</v>
      </c>
      <c r="C41" s="82">
        <v>39</v>
      </c>
      <c r="D41" s="82">
        <v>1002</v>
      </c>
      <c r="E41" s="82">
        <v>161004462</v>
      </c>
      <c r="F41" s="82">
        <v>58</v>
      </c>
      <c r="G41" s="82">
        <v>3424.84</v>
      </c>
      <c r="H41" s="82">
        <v>241.14</v>
      </c>
      <c r="I41" s="82">
        <v>6.98</v>
      </c>
      <c r="J41" s="82"/>
      <c r="K41" s="82"/>
      <c r="L41" s="82">
        <v>1</v>
      </c>
      <c r="M41" s="82">
        <v>55</v>
      </c>
      <c r="O41" s="82">
        <v>8700</v>
      </c>
      <c r="P41" s="82"/>
      <c r="Q41" s="82"/>
      <c r="R41" s="82"/>
      <c r="S41" s="82"/>
      <c r="T41" s="82"/>
      <c r="U41" s="82">
        <f>O41*5%</f>
        <v>435</v>
      </c>
      <c r="V41" s="82">
        <f>O41+U41</f>
        <v>9135</v>
      </c>
      <c r="W41" s="82" t="s">
        <v>257</v>
      </c>
    </row>
    <row r="42" spans="1:23">
      <c r="A42" s="82">
        <v>40</v>
      </c>
      <c r="B42" s="82" t="s">
        <v>1231</v>
      </c>
      <c r="C42" s="82">
        <v>40</v>
      </c>
      <c r="D42" s="82">
        <v>1003</v>
      </c>
      <c r="E42" s="82">
        <v>161004463</v>
      </c>
      <c r="F42" s="82">
        <v>58</v>
      </c>
      <c r="G42" s="82">
        <v>3229.9</v>
      </c>
      <c r="H42" s="82">
        <v>436.1</v>
      </c>
      <c r="I42" s="82">
        <v>0</v>
      </c>
      <c r="J42" s="82"/>
      <c r="K42" s="82"/>
      <c r="L42" s="82">
        <v>2</v>
      </c>
      <c r="M42" s="82">
        <v>20</v>
      </c>
      <c r="N42" s="82"/>
      <c r="O42" s="82"/>
      <c r="P42" s="82"/>
      <c r="Q42" s="82"/>
      <c r="R42" s="82"/>
      <c r="S42" s="82"/>
      <c r="T42" s="82"/>
      <c r="U42" s="82"/>
      <c r="V42" s="82"/>
      <c r="W42" s="82" t="s">
        <v>259</v>
      </c>
    </row>
    <row r="43" spans="1:23">
      <c r="A43" s="82">
        <v>41</v>
      </c>
      <c r="B43" s="82" t="s">
        <v>1231</v>
      </c>
      <c r="C43" s="82">
        <v>41</v>
      </c>
      <c r="D43" s="82">
        <v>1004</v>
      </c>
      <c r="E43" s="82">
        <v>161004464</v>
      </c>
      <c r="F43" s="82">
        <v>57</v>
      </c>
      <c r="G43" s="82">
        <v>3196.06</v>
      </c>
      <c r="H43" s="82">
        <v>401.94</v>
      </c>
      <c r="I43" s="82">
        <v>0</v>
      </c>
      <c r="J43" s="82"/>
      <c r="K43" s="82"/>
      <c r="L43" s="82">
        <v>2</v>
      </c>
      <c r="M43" s="82">
        <v>10</v>
      </c>
      <c r="N43" s="82"/>
      <c r="O43" s="82"/>
      <c r="P43" s="82"/>
      <c r="Q43" s="82"/>
      <c r="R43" s="82"/>
      <c r="S43" s="82"/>
      <c r="T43" s="82"/>
      <c r="U43" s="82"/>
      <c r="V43" s="82"/>
      <c r="W43" s="82" t="s">
        <v>257</v>
      </c>
    </row>
    <row r="44" spans="1:23">
      <c r="A44" s="82">
        <v>42</v>
      </c>
      <c r="B44" s="82" t="s">
        <v>1231</v>
      </c>
      <c r="C44" s="82">
        <v>42</v>
      </c>
      <c r="D44" s="82">
        <v>1005</v>
      </c>
      <c r="E44" s="82">
        <v>161004465</v>
      </c>
      <c r="F44" s="82">
        <v>56</v>
      </c>
      <c r="G44" s="82">
        <v>3164.67</v>
      </c>
      <c r="H44" s="82">
        <v>375.33</v>
      </c>
      <c r="I44" s="82">
        <v>0</v>
      </c>
      <c r="J44" s="82"/>
      <c r="K44" s="82"/>
      <c r="L44" s="82">
        <v>2</v>
      </c>
      <c r="M44" s="82">
        <v>0</v>
      </c>
      <c r="N44" s="82"/>
      <c r="O44" s="82"/>
      <c r="P44" s="82"/>
      <c r="Q44" s="82"/>
      <c r="R44" s="82"/>
      <c r="S44" s="82"/>
      <c r="T44" s="82"/>
      <c r="U44" s="82"/>
      <c r="V44" s="82"/>
      <c r="W44" s="82" t="s">
        <v>259</v>
      </c>
    </row>
    <row r="45" spans="1:23">
      <c r="A45" s="82">
        <v>43</v>
      </c>
      <c r="B45" s="82" t="s">
        <v>1231</v>
      </c>
      <c r="C45" s="82">
        <v>43</v>
      </c>
      <c r="D45" s="82">
        <v>1006</v>
      </c>
      <c r="E45" s="82">
        <v>161004466</v>
      </c>
      <c r="F45" s="82">
        <v>58</v>
      </c>
      <c r="G45" s="82">
        <v>3243.28</v>
      </c>
      <c r="H45" s="82">
        <v>417.72</v>
      </c>
      <c r="I45" s="82">
        <v>0</v>
      </c>
      <c r="J45" s="82"/>
      <c r="K45" s="82"/>
      <c r="L45" s="82">
        <v>2</v>
      </c>
      <c r="M45" s="82">
        <v>10</v>
      </c>
      <c r="N45" s="82"/>
      <c r="O45" s="82"/>
      <c r="P45" s="82"/>
      <c r="Q45" s="82"/>
      <c r="R45" s="82"/>
      <c r="S45" s="82"/>
      <c r="T45" s="82"/>
      <c r="U45" s="82"/>
      <c r="V45" s="82"/>
      <c r="W45" s="82" t="s">
        <v>257</v>
      </c>
    </row>
    <row r="46" spans="1:23">
      <c r="A46" s="82">
        <v>44</v>
      </c>
      <c r="B46" s="82" t="s">
        <v>1231</v>
      </c>
      <c r="C46" s="82">
        <v>44</v>
      </c>
      <c r="D46" s="82">
        <v>1007</v>
      </c>
      <c r="E46" s="82">
        <v>161004467</v>
      </c>
      <c r="F46" s="82">
        <v>57</v>
      </c>
      <c r="G46" s="82">
        <v>3207.64</v>
      </c>
      <c r="H46" s="82">
        <v>430.36</v>
      </c>
      <c r="I46" s="82">
        <v>0</v>
      </c>
      <c r="J46" s="82"/>
      <c r="K46" s="82"/>
      <c r="L46" s="82">
        <v>2</v>
      </c>
      <c r="M46" s="82">
        <v>10</v>
      </c>
      <c r="N46" s="82"/>
      <c r="O46" s="82"/>
      <c r="P46" s="82"/>
      <c r="Q46" s="82"/>
      <c r="R46" s="82"/>
      <c r="S46" s="82"/>
      <c r="T46" s="82"/>
      <c r="U46" s="82"/>
      <c r="V46" s="82"/>
      <c r="W46" s="82" t="s">
        <v>257</v>
      </c>
    </row>
    <row r="47" spans="1:23">
      <c r="A47" s="82">
        <v>45</v>
      </c>
      <c r="B47" s="82" t="s">
        <v>1231</v>
      </c>
      <c r="C47" s="82">
        <v>45</v>
      </c>
      <c r="D47" s="82">
        <v>1008</v>
      </c>
      <c r="E47" s="82">
        <v>161004468</v>
      </c>
      <c r="F47" s="82">
        <v>56</v>
      </c>
      <c r="G47" s="82">
        <v>3088.11</v>
      </c>
      <c r="H47" s="82">
        <v>452.89</v>
      </c>
      <c r="I47" s="82">
        <v>0</v>
      </c>
      <c r="J47" s="82"/>
      <c r="K47" s="82"/>
      <c r="L47" s="82">
        <v>2</v>
      </c>
      <c r="M47" s="82">
        <v>20</v>
      </c>
      <c r="N47" s="82"/>
      <c r="O47" s="82"/>
      <c r="P47" s="82"/>
      <c r="Q47" s="82"/>
      <c r="R47" s="82"/>
      <c r="S47" s="82"/>
      <c r="T47" s="82"/>
      <c r="U47" s="82"/>
      <c r="V47" s="82"/>
      <c r="W47" s="82" t="s">
        <v>257</v>
      </c>
    </row>
    <row r="48" spans="1:23">
      <c r="A48" s="82">
        <v>46</v>
      </c>
      <c r="B48" s="82" t="s">
        <v>1231</v>
      </c>
      <c r="C48" s="82">
        <v>46</v>
      </c>
      <c r="D48" s="82">
        <v>1009</v>
      </c>
      <c r="E48" s="82">
        <v>161004469</v>
      </c>
      <c r="F48" s="82">
        <v>58</v>
      </c>
      <c r="G48" s="82">
        <v>3247.65</v>
      </c>
      <c r="H48" s="82">
        <v>416.35</v>
      </c>
      <c r="I48" s="82">
        <v>0</v>
      </c>
      <c r="J48" s="82"/>
      <c r="K48" s="82"/>
      <c r="L48" s="82">
        <v>2</v>
      </c>
      <c r="M48" s="82">
        <v>0</v>
      </c>
      <c r="N48" s="82"/>
      <c r="O48" s="82"/>
      <c r="P48" s="82"/>
      <c r="Q48" s="82"/>
      <c r="R48" s="82"/>
      <c r="S48" s="82"/>
      <c r="T48" s="82"/>
      <c r="U48" s="82"/>
      <c r="V48" s="82"/>
      <c r="W48" s="82" t="s">
        <v>257</v>
      </c>
    </row>
    <row r="49" spans="1:23">
      <c r="A49" s="82">
        <v>47</v>
      </c>
      <c r="B49" s="82" t="s">
        <v>1232</v>
      </c>
      <c r="C49" s="82">
        <v>47</v>
      </c>
      <c r="D49" s="82">
        <v>1010</v>
      </c>
      <c r="E49" s="82">
        <v>161004470</v>
      </c>
      <c r="F49" s="82">
        <v>59</v>
      </c>
      <c r="G49" s="82">
        <v>3331.24</v>
      </c>
      <c r="H49" s="82">
        <v>392.76</v>
      </c>
      <c r="I49" s="82">
        <v>0</v>
      </c>
      <c r="J49" s="82"/>
      <c r="K49" s="82"/>
      <c r="L49" s="82">
        <v>2</v>
      </c>
      <c r="M49" s="82">
        <v>15</v>
      </c>
      <c r="N49" s="82"/>
      <c r="O49" s="82"/>
      <c r="P49" s="82"/>
      <c r="Q49" s="82"/>
      <c r="R49" s="82"/>
      <c r="S49" s="82"/>
      <c r="T49" s="82"/>
      <c r="U49" s="82"/>
      <c r="V49" s="82"/>
      <c r="W49" s="82" t="s">
        <v>257</v>
      </c>
    </row>
    <row r="50" spans="1:23">
      <c r="A50" s="82">
        <v>48</v>
      </c>
      <c r="B50" s="82" t="s">
        <v>1232</v>
      </c>
      <c r="C50" s="82">
        <v>48</v>
      </c>
      <c r="D50" s="82">
        <v>1011</v>
      </c>
      <c r="E50" s="82">
        <v>161004471</v>
      </c>
      <c r="F50" s="82">
        <v>58</v>
      </c>
      <c r="G50" s="82">
        <v>3248.26</v>
      </c>
      <c r="H50" s="82">
        <v>416.74</v>
      </c>
      <c r="I50" s="82">
        <v>0</v>
      </c>
      <c r="J50" s="82"/>
      <c r="K50" s="82"/>
      <c r="L50" s="82">
        <v>2</v>
      </c>
      <c r="M50" s="82">
        <v>10</v>
      </c>
      <c r="N50" s="82"/>
      <c r="O50" s="82"/>
      <c r="P50" s="82"/>
      <c r="Q50" s="82"/>
      <c r="R50" s="82"/>
      <c r="S50" s="82"/>
      <c r="T50" s="82"/>
      <c r="U50" s="82"/>
      <c r="V50" s="82"/>
      <c r="W50" s="82" t="s">
        <v>257</v>
      </c>
    </row>
    <row r="51" spans="1:23">
      <c r="A51" s="82">
        <v>49</v>
      </c>
      <c r="B51" s="82" t="s">
        <v>1232</v>
      </c>
      <c r="C51" s="82">
        <v>49</v>
      </c>
      <c r="D51" s="82">
        <v>1012</v>
      </c>
      <c r="E51" s="82">
        <v>161004472</v>
      </c>
      <c r="F51" s="82">
        <v>59</v>
      </c>
      <c r="G51" s="82">
        <v>3375.02</v>
      </c>
      <c r="H51" s="82">
        <v>350.98</v>
      </c>
      <c r="I51" s="82">
        <v>0</v>
      </c>
      <c r="J51" s="82"/>
      <c r="K51" s="82"/>
      <c r="L51" s="82">
        <v>2</v>
      </c>
      <c r="M51" s="82">
        <v>15</v>
      </c>
      <c r="N51" s="82"/>
      <c r="O51" s="82"/>
      <c r="P51" s="82"/>
      <c r="Q51" s="82"/>
      <c r="R51" s="82"/>
      <c r="S51" s="82"/>
      <c r="T51" s="82"/>
      <c r="U51" s="82"/>
      <c r="V51" s="82"/>
      <c r="W51" s="82" t="s">
        <v>259</v>
      </c>
    </row>
    <row r="52" spans="1:23">
      <c r="A52" s="82">
        <v>50</v>
      </c>
      <c r="B52" s="82" t="s">
        <v>1232</v>
      </c>
      <c r="C52" s="82">
        <v>50</v>
      </c>
      <c r="D52" s="82">
        <v>1013</v>
      </c>
      <c r="E52" s="82">
        <v>161004473</v>
      </c>
      <c r="F52" s="82">
        <v>59</v>
      </c>
      <c r="G52" s="82">
        <v>3355.22</v>
      </c>
      <c r="H52" s="82">
        <v>377.78</v>
      </c>
      <c r="I52" s="82">
        <v>0</v>
      </c>
      <c r="J52" s="82"/>
      <c r="K52" s="82"/>
      <c r="L52" s="82">
        <v>2</v>
      </c>
      <c r="M52" s="82">
        <v>5</v>
      </c>
      <c r="N52" s="82"/>
      <c r="O52" s="82"/>
      <c r="P52" s="82"/>
      <c r="Q52" s="82"/>
      <c r="R52" s="82"/>
      <c r="S52" s="82"/>
      <c r="T52" s="82"/>
      <c r="U52" s="82"/>
      <c r="V52" s="82"/>
      <c r="W52" s="82" t="s">
        <v>259</v>
      </c>
    </row>
    <row r="53" spans="1:23">
      <c r="A53" s="82">
        <v>51</v>
      </c>
      <c r="B53" s="82" t="s">
        <v>1232</v>
      </c>
      <c r="C53" s="82">
        <v>51</v>
      </c>
      <c r="D53" s="82">
        <v>1014</v>
      </c>
      <c r="E53" s="82">
        <v>161004474</v>
      </c>
      <c r="F53" s="82">
        <v>52</v>
      </c>
      <c r="G53" s="82">
        <v>3150.87</v>
      </c>
      <c r="H53" s="82">
        <v>380.13</v>
      </c>
      <c r="I53" s="82">
        <v>0</v>
      </c>
      <c r="J53" s="82"/>
      <c r="K53" s="82"/>
      <c r="L53" s="82">
        <v>2</v>
      </c>
      <c r="M53" s="82">
        <v>5</v>
      </c>
      <c r="N53" s="82"/>
      <c r="O53" s="82"/>
      <c r="P53" s="82"/>
      <c r="Q53" s="82"/>
      <c r="R53" s="82"/>
      <c r="S53" s="82"/>
      <c r="T53" s="82"/>
      <c r="U53" s="82"/>
      <c r="V53" s="82"/>
      <c r="W53" s="82" t="s">
        <v>257</v>
      </c>
    </row>
    <row r="54" spans="1:23">
      <c r="A54" s="82">
        <v>52</v>
      </c>
      <c r="B54" s="82" t="s">
        <v>1232</v>
      </c>
      <c r="C54" s="82">
        <v>52</v>
      </c>
      <c r="D54" s="82">
        <v>1015</v>
      </c>
      <c r="E54" s="82">
        <v>161004475</v>
      </c>
      <c r="F54" s="82">
        <v>57</v>
      </c>
      <c r="G54" s="82">
        <v>3146.65</v>
      </c>
      <c r="H54" s="82">
        <v>459.85</v>
      </c>
      <c r="I54" s="82">
        <v>0</v>
      </c>
      <c r="J54" s="82"/>
      <c r="K54" s="82"/>
      <c r="L54" s="82">
        <v>2</v>
      </c>
      <c r="M54" s="82">
        <v>30</v>
      </c>
      <c r="N54" s="82"/>
      <c r="O54" s="82"/>
      <c r="P54" s="82"/>
      <c r="Q54" s="82"/>
      <c r="R54" s="82"/>
      <c r="S54" s="82"/>
      <c r="T54" s="82"/>
      <c r="U54" s="82"/>
      <c r="V54" s="82"/>
      <c r="W54" s="82" t="s">
        <v>257</v>
      </c>
    </row>
    <row r="55" spans="1:23" s="104" customFormat="1">
      <c r="A55" s="82">
        <v>53</v>
      </c>
      <c r="B55" s="82" t="s">
        <v>1232</v>
      </c>
      <c r="C55" s="82">
        <v>53</v>
      </c>
      <c r="D55" s="82">
        <v>1016</v>
      </c>
      <c r="E55" s="82">
        <v>161004476</v>
      </c>
      <c r="F55" s="82">
        <v>59</v>
      </c>
      <c r="G55" s="82">
        <v>3360.25</v>
      </c>
      <c r="H55" s="82">
        <v>362.75</v>
      </c>
      <c r="I55" s="82">
        <v>0</v>
      </c>
      <c r="J55" s="84"/>
      <c r="K55" s="84"/>
      <c r="L55" s="82">
        <v>2</v>
      </c>
      <c r="M55" s="82">
        <v>15</v>
      </c>
      <c r="N55" s="84"/>
      <c r="O55" s="82"/>
      <c r="P55" s="84"/>
      <c r="Q55" s="84"/>
      <c r="R55" s="84"/>
      <c r="S55" s="84"/>
      <c r="T55" s="84"/>
      <c r="U55" s="82"/>
      <c r="V55" s="82"/>
      <c r="W55" s="82" t="s">
        <v>257</v>
      </c>
    </row>
    <row r="56" spans="1:23">
      <c r="A56" s="82">
        <v>54</v>
      </c>
      <c r="B56" s="82" t="s">
        <v>1233</v>
      </c>
      <c r="C56" s="82">
        <v>54</v>
      </c>
      <c r="D56" s="82">
        <v>1017</v>
      </c>
      <c r="E56" s="82">
        <v>161004477</v>
      </c>
      <c r="F56" s="82">
        <v>57</v>
      </c>
      <c r="G56" s="82">
        <v>3257.46</v>
      </c>
      <c r="H56" s="82">
        <v>340.54</v>
      </c>
      <c r="I56" s="82">
        <v>0</v>
      </c>
      <c r="J56" s="82"/>
      <c r="K56" s="82"/>
      <c r="L56" s="82">
        <v>2</v>
      </c>
      <c r="M56" s="82">
        <v>5</v>
      </c>
      <c r="N56" s="82"/>
      <c r="O56" s="82"/>
      <c r="P56" s="82"/>
      <c r="Q56" s="82"/>
      <c r="R56" s="82"/>
      <c r="S56" s="82"/>
      <c r="T56" s="82"/>
      <c r="U56" s="82"/>
      <c r="V56" s="82"/>
      <c r="W56" s="82" t="s">
        <v>259</v>
      </c>
    </row>
    <row r="57" spans="1:23">
      <c r="A57" s="82">
        <v>55</v>
      </c>
      <c r="B57" s="82" t="s">
        <v>1233</v>
      </c>
      <c r="C57" s="82">
        <v>55</v>
      </c>
      <c r="D57" s="82">
        <v>1018</v>
      </c>
      <c r="E57" s="82">
        <v>161004478</v>
      </c>
      <c r="F57" s="82">
        <v>56</v>
      </c>
      <c r="G57" s="82">
        <v>3099.87</v>
      </c>
      <c r="H57" s="82">
        <v>437.13</v>
      </c>
      <c r="I57" s="82">
        <v>0</v>
      </c>
      <c r="J57" s="82"/>
      <c r="K57" s="84"/>
      <c r="L57" s="82">
        <v>2</v>
      </c>
      <c r="M57" s="82">
        <v>20</v>
      </c>
      <c r="N57" s="82"/>
      <c r="P57" s="82"/>
      <c r="Q57" s="82"/>
      <c r="R57" s="82"/>
      <c r="S57" s="82"/>
      <c r="T57" s="82"/>
      <c r="U57" s="82"/>
      <c r="V57" s="82"/>
      <c r="W57" s="82" t="s">
        <v>257</v>
      </c>
    </row>
    <row r="58" spans="1:23">
      <c r="A58" s="82">
        <v>56</v>
      </c>
      <c r="B58" s="82" t="s">
        <v>1233</v>
      </c>
      <c r="C58" s="82">
        <v>56</v>
      </c>
      <c r="D58" s="82">
        <v>1020</v>
      </c>
      <c r="E58" s="82">
        <v>161004479</v>
      </c>
      <c r="F58" s="82">
        <v>58</v>
      </c>
      <c r="G58" s="82">
        <v>3196.47</v>
      </c>
      <c r="H58" s="82">
        <v>465.03</v>
      </c>
      <c r="I58" s="82">
        <v>0</v>
      </c>
      <c r="J58" s="82"/>
      <c r="K58" s="82"/>
      <c r="L58" s="82">
        <v>1</v>
      </c>
      <c r="M58" s="82">
        <v>45</v>
      </c>
      <c r="N58" s="82"/>
      <c r="O58" s="82"/>
      <c r="P58" s="82"/>
      <c r="Q58" s="82"/>
      <c r="R58" s="82"/>
      <c r="S58" s="82"/>
      <c r="T58" s="82"/>
      <c r="U58" s="82"/>
      <c r="V58" s="82"/>
      <c r="W58" s="82" t="s">
        <v>257</v>
      </c>
    </row>
    <row r="59" spans="1:23">
      <c r="A59" s="82">
        <v>57</v>
      </c>
      <c r="B59" s="82" t="s">
        <v>1233</v>
      </c>
      <c r="C59" s="82">
        <v>57</v>
      </c>
      <c r="D59" s="82">
        <v>1019</v>
      </c>
      <c r="E59" s="82">
        <v>161004480</v>
      </c>
      <c r="F59" s="82">
        <v>58</v>
      </c>
      <c r="G59" s="82">
        <v>3173.25</v>
      </c>
      <c r="H59" s="82">
        <v>483.75</v>
      </c>
      <c r="I59" s="82">
        <v>0</v>
      </c>
      <c r="J59" s="82"/>
      <c r="K59" s="82"/>
      <c r="L59" s="82">
        <v>2</v>
      </c>
      <c r="M59" s="82">
        <v>0</v>
      </c>
      <c r="N59" s="82"/>
      <c r="O59" s="82"/>
      <c r="P59" s="82"/>
      <c r="Q59" s="82"/>
      <c r="R59" s="82"/>
      <c r="S59" s="82"/>
      <c r="T59" s="82"/>
      <c r="U59" s="82"/>
      <c r="V59" s="82"/>
      <c r="W59" s="82" t="s">
        <v>259</v>
      </c>
    </row>
    <row r="60" spans="1:23">
      <c r="A60" s="82">
        <v>58</v>
      </c>
      <c r="B60" s="82" t="s">
        <v>1233</v>
      </c>
      <c r="C60" s="82">
        <v>58</v>
      </c>
      <c r="D60" s="82">
        <v>1021</v>
      </c>
      <c r="E60" s="82">
        <v>141000416</v>
      </c>
      <c r="F60" s="82">
        <v>55</v>
      </c>
      <c r="G60" s="82">
        <v>3107.88</v>
      </c>
      <c r="H60" s="82">
        <v>365.12</v>
      </c>
      <c r="I60" s="82">
        <v>0</v>
      </c>
      <c r="J60" s="82"/>
      <c r="K60" s="82"/>
      <c r="L60" s="82">
        <v>2</v>
      </c>
      <c r="M60" s="82">
        <v>5</v>
      </c>
      <c r="N60" s="82"/>
      <c r="O60" s="82"/>
      <c r="P60" s="82"/>
      <c r="Q60" s="82"/>
      <c r="R60" s="82"/>
      <c r="S60" s="82"/>
      <c r="T60" s="82"/>
      <c r="U60" s="82"/>
      <c r="V60" s="82"/>
      <c r="W60" s="82" t="s">
        <v>257</v>
      </c>
    </row>
    <row r="61" spans="1:23">
      <c r="A61" s="82">
        <v>59</v>
      </c>
      <c r="B61" s="82" t="s">
        <v>1233</v>
      </c>
      <c r="C61" s="82">
        <v>59</v>
      </c>
      <c r="D61" s="82">
        <v>1022</v>
      </c>
      <c r="E61" s="82">
        <v>161004481</v>
      </c>
      <c r="F61" s="82">
        <v>58</v>
      </c>
      <c r="G61" s="82">
        <v>3354.26</v>
      </c>
      <c r="H61" s="82">
        <v>310.74</v>
      </c>
      <c r="I61" s="82">
        <v>0</v>
      </c>
      <c r="J61" s="82"/>
      <c r="K61" s="82"/>
      <c r="L61" s="82">
        <v>1</v>
      </c>
      <c r="M61" s="82">
        <v>55</v>
      </c>
      <c r="N61" s="82"/>
      <c r="O61" s="82"/>
      <c r="P61" s="82"/>
      <c r="Q61" s="82"/>
      <c r="R61" s="82"/>
      <c r="S61" s="82"/>
      <c r="T61" s="82"/>
      <c r="U61" s="82"/>
      <c r="V61" s="82"/>
      <c r="W61" s="82" t="s">
        <v>257</v>
      </c>
    </row>
    <row r="62" spans="1:23">
      <c r="A62" s="82">
        <v>60</v>
      </c>
      <c r="B62" s="82" t="s">
        <v>1233</v>
      </c>
      <c r="C62" s="82">
        <v>60</v>
      </c>
      <c r="D62" s="82">
        <v>1023</v>
      </c>
      <c r="E62" s="82">
        <v>161004482</v>
      </c>
      <c r="F62" s="82">
        <v>59</v>
      </c>
      <c r="G62" s="82">
        <v>3389.83</v>
      </c>
      <c r="H62" s="82">
        <v>331.17</v>
      </c>
      <c r="I62" s="82">
        <v>0</v>
      </c>
      <c r="J62" s="82"/>
      <c r="K62" s="82"/>
      <c r="L62" s="82">
        <v>2</v>
      </c>
      <c r="M62" s="82">
        <v>0</v>
      </c>
      <c r="N62" s="82"/>
      <c r="O62" s="82"/>
      <c r="P62" s="82"/>
      <c r="Q62" s="82"/>
      <c r="R62" s="82"/>
      <c r="S62" s="82"/>
      <c r="T62" s="82"/>
      <c r="U62" s="82"/>
      <c r="V62" s="82"/>
      <c r="W62" s="82" t="s">
        <v>257</v>
      </c>
    </row>
    <row r="63" spans="1:23">
      <c r="A63" s="82">
        <v>61</v>
      </c>
      <c r="B63" s="82" t="s">
        <v>1233</v>
      </c>
      <c r="C63" s="82">
        <v>61</v>
      </c>
      <c r="D63" s="82">
        <v>1024</v>
      </c>
      <c r="E63" s="82">
        <v>161004483</v>
      </c>
      <c r="F63" s="82">
        <v>58</v>
      </c>
      <c r="G63" s="82">
        <v>3331.88</v>
      </c>
      <c r="H63" s="82">
        <v>329.12</v>
      </c>
      <c r="I63" s="82">
        <v>0</v>
      </c>
      <c r="J63" s="82"/>
      <c r="K63" s="82"/>
      <c r="L63" s="82">
        <v>2</v>
      </c>
      <c r="M63" s="82">
        <v>0</v>
      </c>
      <c r="N63" s="82"/>
      <c r="O63" s="82"/>
      <c r="P63" s="82"/>
      <c r="Q63" s="82"/>
      <c r="R63" s="82"/>
      <c r="S63" s="82"/>
      <c r="T63" s="82"/>
      <c r="U63" s="82"/>
      <c r="V63" s="82"/>
      <c r="W63" s="82" t="s">
        <v>259</v>
      </c>
    </row>
    <row r="64" spans="1:23">
      <c r="A64" s="82">
        <v>62</v>
      </c>
      <c r="B64" s="82" t="s">
        <v>1234</v>
      </c>
      <c r="C64" s="82">
        <v>62</v>
      </c>
      <c r="D64" s="82">
        <v>1025</v>
      </c>
      <c r="E64" s="82">
        <v>161004484</v>
      </c>
      <c r="F64" s="82">
        <v>58</v>
      </c>
      <c r="G64" s="82">
        <v>3329.44</v>
      </c>
      <c r="H64" s="82">
        <v>332.56</v>
      </c>
      <c r="I64" s="82">
        <v>0</v>
      </c>
      <c r="J64" s="82"/>
      <c r="K64" s="82"/>
      <c r="L64" s="82">
        <v>2</v>
      </c>
      <c r="M64" s="82">
        <v>0</v>
      </c>
      <c r="N64" s="82"/>
      <c r="O64" s="82"/>
      <c r="P64" s="82"/>
      <c r="Q64" s="82"/>
      <c r="R64" s="82"/>
      <c r="S64" s="82"/>
      <c r="T64" s="82"/>
      <c r="U64" s="82"/>
      <c r="V64" s="82"/>
      <c r="W64" s="82" t="s">
        <v>257</v>
      </c>
    </row>
    <row r="65" spans="1:23">
      <c r="A65" s="82">
        <v>63</v>
      </c>
      <c r="B65" s="82" t="s">
        <v>1234</v>
      </c>
      <c r="C65" s="82">
        <v>63</v>
      </c>
      <c r="D65" s="82">
        <v>1026</v>
      </c>
      <c r="E65" s="82">
        <v>161004485</v>
      </c>
      <c r="F65" s="82">
        <v>56</v>
      </c>
      <c r="G65" s="82">
        <v>3213.87</v>
      </c>
      <c r="H65" s="82">
        <v>327.13</v>
      </c>
      <c r="I65" s="82">
        <v>0</v>
      </c>
      <c r="J65" s="82"/>
      <c r="K65" s="82"/>
      <c r="L65" s="82">
        <v>2</v>
      </c>
      <c r="M65" s="82">
        <v>35</v>
      </c>
      <c r="N65" s="82"/>
      <c r="O65" s="82"/>
      <c r="P65" s="82"/>
      <c r="Q65" s="82"/>
      <c r="R65" s="82"/>
      <c r="S65" s="82"/>
      <c r="T65" s="82"/>
      <c r="U65" s="82"/>
      <c r="V65" s="82"/>
      <c r="W65" s="82" t="s">
        <v>259</v>
      </c>
    </row>
    <row r="66" spans="1:23">
      <c r="A66" s="82">
        <v>64</v>
      </c>
      <c r="B66" s="82" t="s">
        <v>1234</v>
      </c>
      <c r="C66" s="82">
        <v>64</v>
      </c>
      <c r="D66" s="82">
        <v>1027</v>
      </c>
      <c r="E66" s="82">
        <v>161004486</v>
      </c>
      <c r="F66" s="82">
        <v>59</v>
      </c>
      <c r="G66" s="82">
        <v>3253.04</v>
      </c>
      <c r="H66" s="82">
        <v>468.96</v>
      </c>
      <c r="I66" s="82">
        <v>0</v>
      </c>
      <c r="J66" s="82"/>
      <c r="K66" s="82"/>
      <c r="L66" s="82">
        <v>2</v>
      </c>
      <c r="M66" s="82">
        <v>30</v>
      </c>
      <c r="N66" s="82"/>
      <c r="O66" s="82"/>
      <c r="P66" s="82"/>
      <c r="Q66" s="82"/>
      <c r="R66" s="82"/>
      <c r="S66" s="82"/>
      <c r="T66" s="82"/>
      <c r="U66" s="82"/>
      <c r="V66" s="82"/>
      <c r="W66" s="82" t="s">
        <v>257</v>
      </c>
    </row>
    <row r="67" spans="1:23">
      <c r="A67" s="82">
        <v>65</v>
      </c>
      <c r="B67" s="82" t="s">
        <v>1234</v>
      </c>
      <c r="C67" s="82">
        <v>65</v>
      </c>
      <c r="D67" s="82">
        <v>1028</v>
      </c>
      <c r="E67" s="82">
        <v>161004487</v>
      </c>
      <c r="F67" s="82">
        <v>56</v>
      </c>
      <c r="G67" s="82">
        <v>3118.67</v>
      </c>
      <c r="H67" s="82">
        <v>421.33</v>
      </c>
      <c r="I67" s="82">
        <v>0</v>
      </c>
      <c r="J67" s="82"/>
      <c r="L67" s="82">
        <v>1</v>
      </c>
      <c r="M67" s="82">
        <v>50</v>
      </c>
      <c r="N67" s="82"/>
      <c r="O67" s="82"/>
      <c r="P67" s="82"/>
      <c r="Q67" s="82"/>
      <c r="R67" s="82"/>
      <c r="S67" s="82"/>
      <c r="T67" s="82"/>
      <c r="U67" s="82"/>
      <c r="V67" s="82"/>
      <c r="W67" s="82" t="s">
        <v>259</v>
      </c>
    </row>
    <row r="68" spans="1:23">
      <c r="A68" s="82">
        <v>66</v>
      </c>
      <c r="B68" s="82" t="s">
        <v>1234</v>
      </c>
      <c r="C68" s="82">
        <v>66</v>
      </c>
      <c r="D68" s="82">
        <v>1029</v>
      </c>
      <c r="E68" s="82">
        <v>161004488</v>
      </c>
      <c r="F68" s="82">
        <v>59</v>
      </c>
      <c r="G68" s="82">
        <v>3313.68</v>
      </c>
      <c r="H68" s="82">
        <v>422.32</v>
      </c>
      <c r="I68" s="82">
        <v>0</v>
      </c>
      <c r="J68" s="82"/>
      <c r="K68" s="82"/>
      <c r="L68" s="82">
        <v>2</v>
      </c>
      <c r="M68" s="82">
        <v>0</v>
      </c>
      <c r="N68" s="82"/>
      <c r="O68" s="82"/>
      <c r="P68" s="82"/>
      <c r="Q68" s="82"/>
      <c r="R68" s="82"/>
      <c r="S68" s="82"/>
      <c r="T68" s="82"/>
      <c r="U68" s="82"/>
      <c r="V68" s="82"/>
      <c r="W68" s="82" t="s">
        <v>257</v>
      </c>
    </row>
    <row r="69" spans="1:23" s="104" customFormat="1">
      <c r="A69" s="82">
        <v>67</v>
      </c>
      <c r="B69" s="82" t="s">
        <v>1234</v>
      </c>
      <c r="C69" s="82">
        <v>67</v>
      </c>
      <c r="D69" s="82">
        <v>1030</v>
      </c>
      <c r="E69" s="82">
        <v>161004489</v>
      </c>
      <c r="F69" s="82">
        <v>59</v>
      </c>
      <c r="G69" s="82">
        <v>3605.21</v>
      </c>
      <c r="H69" s="82">
        <v>411.79</v>
      </c>
      <c r="I69" s="84">
        <v>0</v>
      </c>
      <c r="J69" s="84"/>
      <c r="K69" s="84"/>
      <c r="L69" s="84">
        <v>2</v>
      </c>
      <c r="M69" s="84">
        <v>20</v>
      </c>
      <c r="N69" s="84"/>
      <c r="O69" s="84"/>
      <c r="P69" s="84"/>
      <c r="Q69" s="84"/>
      <c r="R69" s="84"/>
      <c r="S69" s="84"/>
      <c r="T69" s="84"/>
      <c r="U69" s="82"/>
      <c r="V69" s="82"/>
      <c r="W69" s="82" t="s">
        <v>257</v>
      </c>
    </row>
    <row r="70" spans="1:23">
      <c r="A70" s="82">
        <v>68</v>
      </c>
      <c r="B70" s="82" t="s">
        <v>1234</v>
      </c>
      <c r="C70" s="82">
        <v>68</v>
      </c>
      <c r="D70" s="82">
        <v>1031</v>
      </c>
      <c r="E70" s="82">
        <v>161004490</v>
      </c>
      <c r="F70" s="82">
        <v>58</v>
      </c>
      <c r="G70" s="82">
        <v>3360.27</v>
      </c>
      <c r="H70" s="82">
        <v>301.23</v>
      </c>
      <c r="I70" s="82">
        <v>0</v>
      </c>
      <c r="J70" s="82"/>
      <c r="K70" s="82"/>
      <c r="L70" s="82">
        <v>2</v>
      </c>
      <c r="M70" s="82">
        <v>10</v>
      </c>
      <c r="N70" s="82"/>
      <c r="O70" s="82"/>
      <c r="P70" s="82"/>
      <c r="Q70" s="82"/>
      <c r="R70" s="82"/>
      <c r="S70" s="82"/>
      <c r="T70" s="82"/>
      <c r="U70" s="82"/>
      <c r="V70" s="82"/>
      <c r="W70" s="82" t="s">
        <v>257</v>
      </c>
    </row>
    <row r="71" spans="1:23">
      <c r="A71" s="82">
        <v>69</v>
      </c>
      <c r="B71" s="82" t="s">
        <v>1234</v>
      </c>
      <c r="C71" s="82">
        <v>69</v>
      </c>
      <c r="D71" s="82">
        <v>1032</v>
      </c>
      <c r="E71" s="82">
        <v>161004491</v>
      </c>
      <c r="F71" s="82">
        <v>59</v>
      </c>
      <c r="G71" s="82">
        <v>3402.02</v>
      </c>
      <c r="H71" s="82">
        <v>330.98</v>
      </c>
      <c r="I71" s="82">
        <v>0</v>
      </c>
      <c r="J71" s="82"/>
      <c r="K71" s="82"/>
      <c r="L71" s="82">
        <v>1</v>
      </c>
      <c r="M71" s="82">
        <v>50</v>
      </c>
      <c r="N71" s="82"/>
      <c r="O71" s="82"/>
      <c r="P71" s="82"/>
      <c r="Q71" s="82"/>
      <c r="R71" s="82"/>
      <c r="S71" s="82"/>
      <c r="T71" s="82"/>
      <c r="U71" s="82"/>
      <c r="V71" s="82"/>
      <c r="W71" s="82" t="s">
        <v>257</v>
      </c>
    </row>
    <row r="72" spans="1:23">
      <c r="A72" s="82">
        <v>70</v>
      </c>
      <c r="B72" s="82" t="s">
        <v>1235</v>
      </c>
      <c r="C72" s="82">
        <v>70</v>
      </c>
      <c r="D72" s="82">
        <v>1034</v>
      </c>
      <c r="E72" s="82">
        <v>161004492</v>
      </c>
      <c r="F72" s="82">
        <v>59</v>
      </c>
      <c r="G72" s="82">
        <v>3420.84</v>
      </c>
      <c r="H72" s="82">
        <v>305.35000000000002</v>
      </c>
      <c r="I72" s="82">
        <v>2.19</v>
      </c>
      <c r="J72" s="82"/>
      <c r="K72" s="82"/>
      <c r="L72" s="82">
        <v>2</v>
      </c>
      <c r="M72" s="82">
        <v>25</v>
      </c>
      <c r="N72" s="82"/>
      <c r="O72" s="82"/>
      <c r="P72" s="82"/>
      <c r="Q72" s="82"/>
      <c r="R72" s="82"/>
      <c r="S72" s="82"/>
      <c r="T72" s="82"/>
      <c r="U72" s="82"/>
      <c r="V72" s="82"/>
      <c r="W72" s="82" t="s">
        <v>257</v>
      </c>
    </row>
    <row r="73" spans="1:23">
      <c r="A73" s="82">
        <v>71</v>
      </c>
      <c r="B73" s="82" t="s">
        <v>1235</v>
      </c>
      <c r="C73" s="82">
        <v>71</v>
      </c>
      <c r="D73" s="82">
        <v>1033</v>
      </c>
      <c r="E73" s="82">
        <v>161004493</v>
      </c>
      <c r="F73" s="82">
        <v>58</v>
      </c>
      <c r="G73" s="82">
        <v>3363.49</v>
      </c>
      <c r="H73" s="82">
        <v>303.49</v>
      </c>
      <c r="I73" s="82">
        <v>0.98</v>
      </c>
      <c r="J73" s="82"/>
      <c r="K73" s="82"/>
      <c r="L73" s="82">
        <v>1</v>
      </c>
      <c r="M73" s="82">
        <v>55</v>
      </c>
      <c r="N73" s="82"/>
      <c r="O73" s="82"/>
      <c r="P73" s="82"/>
      <c r="Q73" s="82"/>
      <c r="R73" s="82"/>
      <c r="S73" s="82"/>
      <c r="T73" s="82"/>
      <c r="U73" s="82"/>
      <c r="V73" s="82"/>
      <c r="W73" s="82" t="s">
        <v>259</v>
      </c>
    </row>
    <row r="74" spans="1:23">
      <c r="A74" s="82">
        <v>72</v>
      </c>
      <c r="B74" s="82" t="s">
        <v>1235</v>
      </c>
      <c r="C74" s="82">
        <v>72</v>
      </c>
      <c r="D74" s="82">
        <v>1035</v>
      </c>
      <c r="E74" s="82">
        <v>161004494</v>
      </c>
      <c r="F74" s="82">
        <v>59</v>
      </c>
      <c r="G74" s="82">
        <v>3371.03</v>
      </c>
      <c r="H74" s="82">
        <v>355.95</v>
      </c>
      <c r="I74" s="82">
        <v>3.98</v>
      </c>
      <c r="J74" s="82"/>
      <c r="K74" s="82"/>
      <c r="L74" s="82">
        <v>1</v>
      </c>
      <c r="M74" s="82">
        <v>30</v>
      </c>
      <c r="N74" s="82"/>
      <c r="O74" s="82">
        <v>8850</v>
      </c>
      <c r="P74" s="82"/>
      <c r="Q74" s="82"/>
      <c r="R74" s="82"/>
      <c r="S74" s="82"/>
      <c r="T74" s="82"/>
      <c r="U74" s="82">
        <f>O74*5%</f>
        <v>442.5</v>
      </c>
      <c r="V74" s="82">
        <f>O74+U74</f>
        <v>9292.5</v>
      </c>
      <c r="W74" s="82" t="s">
        <v>257</v>
      </c>
    </row>
    <row r="75" spans="1:23">
      <c r="A75" s="82">
        <v>73</v>
      </c>
      <c r="B75" s="82" t="s">
        <v>1235</v>
      </c>
      <c r="C75" s="82">
        <v>73</v>
      </c>
      <c r="D75" s="82">
        <v>1036</v>
      </c>
      <c r="E75" s="82">
        <v>161004495</v>
      </c>
      <c r="F75" s="82">
        <v>57</v>
      </c>
      <c r="G75" s="82">
        <v>3332.29</v>
      </c>
      <c r="H75" s="82">
        <v>273.29000000000002</v>
      </c>
      <c r="I75" s="82">
        <v>1.58</v>
      </c>
      <c r="J75" s="82"/>
      <c r="K75" s="82"/>
      <c r="L75" s="82">
        <v>1</v>
      </c>
      <c r="M75" s="82">
        <v>45</v>
      </c>
      <c r="N75" s="82"/>
      <c r="O75" s="82"/>
      <c r="P75" s="82"/>
      <c r="Q75" s="82"/>
      <c r="R75" s="82"/>
      <c r="S75" s="82"/>
      <c r="T75" s="82"/>
      <c r="U75" s="82"/>
      <c r="V75" s="82"/>
      <c r="W75" s="82" t="s">
        <v>259</v>
      </c>
    </row>
    <row r="76" spans="1:23">
      <c r="A76" s="82">
        <v>74</v>
      </c>
      <c r="B76" s="82" t="s">
        <v>1235</v>
      </c>
      <c r="C76" s="82">
        <v>74</v>
      </c>
      <c r="D76" s="82">
        <v>1037</v>
      </c>
      <c r="E76" s="82">
        <v>161004496</v>
      </c>
      <c r="F76" s="82">
        <v>58</v>
      </c>
      <c r="G76" s="82">
        <v>3394.22</v>
      </c>
      <c r="H76" s="82">
        <v>266.36</v>
      </c>
      <c r="I76" s="82">
        <v>2.58</v>
      </c>
      <c r="J76" s="82"/>
      <c r="K76" s="82"/>
      <c r="L76" s="82">
        <v>2</v>
      </c>
      <c r="M76" s="82">
        <v>0</v>
      </c>
      <c r="N76" s="82"/>
      <c r="O76" s="82"/>
      <c r="P76" s="82"/>
      <c r="Q76" s="82"/>
      <c r="R76" s="82"/>
      <c r="S76" s="82"/>
      <c r="T76" s="82"/>
      <c r="U76" s="82"/>
      <c r="V76" s="82"/>
      <c r="W76" s="84" t="s">
        <v>257</v>
      </c>
    </row>
    <row r="77" spans="1:23" s="104" customFormat="1">
      <c r="A77" s="82">
        <v>75</v>
      </c>
      <c r="B77" s="82" t="s">
        <v>1235</v>
      </c>
      <c r="C77" s="82">
        <v>75</v>
      </c>
      <c r="D77" s="84">
        <v>1038</v>
      </c>
      <c r="E77" s="82">
        <v>161004497</v>
      </c>
      <c r="F77" s="84">
        <v>57</v>
      </c>
      <c r="G77" s="84">
        <v>3241.05</v>
      </c>
      <c r="H77" s="84">
        <v>365.45</v>
      </c>
      <c r="I77" s="84">
        <v>0</v>
      </c>
      <c r="J77" s="84"/>
      <c r="K77" s="84"/>
      <c r="L77" s="84">
        <v>2</v>
      </c>
      <c r="M77" s="84">
        <v>5</v>
      </c>
      <c r="N77" s="84"/>
      <c r="O77" s="84"/>
      <c r="P77" s="84"/>
      <c r="Q77" s="84"/>
      <c r="R77" s="84"/>
      <c r="S77" s="84"/>
      <c r="T77" s="84"/>
      <c r="U77" s="82"/>
      <c r="V77" s="82"/>
      <c r="W77" s="84" t="s">
        <v>257</v>
      </c>
    </row>
    <row r="78" spans="1:23">
      <c r="A78" s="82">
        <v>76</v>
      </c>
      <c r="B78" s="82" t="s">
        <v>1235</v>
      </c>
      <c r="C78" s="82">
        <v>76</v>
      </c>
      <c r="D78" s="82">
        <v>1039</v>
      </c>
      <c r="E78" s="82">
        <v>161004498</v>
      </c>
      <c r="F78" s="82">
        <v>57</v>
      </c>
      <c r="G78" s="82">
        <v>3281.66</v>
      </c>
      <c r="H78" s="82">
        <v>316.33999999999997</v>
      </c>
      <c r="I78" s="82">
        <v>0</v>
      </c>
      <c r="J78" s="82"/>
      <c r="K78" s="82"/>
      <c r="L78" s="82">
        <v>1</v>
      </c>
      <c r="M78" s="82">
        <v>50</v>
      </c>
      <c r="N78" s="82"/>
      <c r="O78" s="82"/>
      <c r="P78" s="82"/>
      <c r="Q78" s="82"/>
      <c r="R78" s="82"/>
      <c r="S78" s="82"/>
      <c r="T78" s="82"/>
      <c r="U78" s="82"/>
      <c r="V78" s="82"/>
      <c r="W78" s="82" t="s">
        <v>257</v>
      </c>
    </row>
    <row r="79" spans="1:23">
      <c r="A79" s="82">
        <v>77</v>
      </c>
      <c r="B79" s="82" t="s">
        <v>1235</v>
      </c>
      <c r="C79" s="82">
        <v>77</v>
      </c>
      <c r="D79" s="82">
        <v>1040</v>
      </c>
      <c r="E79" s="82">
        <v>161004499</v>
      </c>
      <c r="F79" s="82">
        <v>59</v>
      </c>
      <c r="G79" s="82">
        <v>3427.06</v>
      </c>
      <c r="H79" s="82">
        <v>292.94</v>
      </c>
      <c r="I79" s="82">
        <v>0</v>
      </c>
      <c r="J79" s="82"/>
      <c r="K79" s="82"/>
      <c r="L79" s="82">
        <v>2</v>
      </c>
      <c r="M79" s="82">
        <v>10</v>
      </c>
      <c r="N79" s="82"/>
      <c r="O79" s="82"/>
      <c r="P79" s="82"/>
      <c r="Q79" s="82"/>
      <c r="R79" s="82"/>
      <c r="S79" s="82"/>
      <c r="T79" s="82"/>
      <c r="U79" s="82"/>
      <c r="V79" s="82"/>
      <c r="W79" s="82" t="s">
        <v>257</v>
      </c>
    </row>
    <row r="80" spans="1:23">
      <c r="A80" s="82">
        <v>78</v>
      </c>
      <c r="B80" s="82" t="s">
        <v>1236</v>
      </c>
      <c r="C80" s="82">
        <v>78</v>
      </c>
      <c r="D80" s="82">
        <v>1041</v>
      </c>
      <c r="E80" s="82">
        <v>161004500</v>
      </c>
      <c r="F80" s="82">
        <v>57</v>
      </c>
      <c r="G80" s="82">
        <v>3279.46</v>
      </c>
      <c r="H80" s="82">
        <v>321.54000000000002</v>
      </c>
      <c r="I80" s="82">
        <v>0</v>
      </c>
      <c r="J80" s="82"/>
      <c r="K80" s="82"/>
      <c r="L80" s="82">
        <v>2</v>
      </c>
      <c r="M80" s="82">
        <v>5</v>
      </c>
      <c r="N80" s="82"/>
      <c r="O80" s="82"/>
      <c r="P80" s="82"/>
      <c r="Q80" s="82"/>
      <c r="R80" s="82"/>
      <c r="S80" s="82"/>
      <c r="T80" s="82"/>
      <c r="U80" s="82"/>
      <c r="V80" s="82"/>
      <c r="W80" s="82" t="s">
        <v>259</v>
      </c>
    </row>
    <row r="81" spans="1:24">
      <c r="A81" s="82">
        <v>79</v>
      </c>
      <c r="B81" s="82" t="s">
        <v>1236</v>
      </c>
      <c r="C81" s="82">
        <v>79</v>
      </c>
      <c r="D81" s="82">
        <v>1042</v>
      </c>
      <c r="E81" s="82">
        <v>161004501</v>
      </c>
      <c r="F81" s="82">
        <v>59</v>
      </c>
      <c r="G81" s="82">
        <v>3392.24</v>
      </c>
      <c r="H81" s="82">
        <v>329.76</v>
      </c>
      <c r="I81" s="82">
        <v>0</v>
      </c>
      <c r="J81" s="82"/>
      <c r="K81" s="82"/>
      <c r="L81" s="82">
        <v>2</v>
      </c>
      <c r="M81" s="82">
        <v>5</v>
      </c>
      <c r="N81" s="82"/>
      <c r="O81" s="82"/>
      <c r="P81" s="82"/>
      <c r="Q81" s="82"/>
      <c r="R81" s="82"/>
      <c r="S81" s="82"/>
      <c r="T81" s="82"/>
      <c r="U81" s="82"/>
      <c r="V81" s="82"/>
      <c r="W81" s="82" t="s">
        <v>257</v>
      </c>
    </row>
    <row r="82" spans="1:24">
      <c r="A82" s="82">
        <v>80</v>
      </c>
      <c r="B82" s="82" t="s">
        <v>1236</v>
      </c>
      <c r="C82" s="82">
        <v>80</v>
      </c>
      <c r="D82" s="82">
        <v>1043</v>
      </c>
      <c r="E82" s="82">
        <v>161004502</v>
      </c>
      <c r="F82" s="82">
        <v>56</v>
      </c>
      <c r="G82" s="82">
        <v>3159.89</v>
      </c>
      <c r="H82" s="82">
        <v>374.11</v>
      </c>
      <c r="I82" s="82">
        <v>0</v>
      </c>
      <c r="J82" s="82"/>
      <c r="K82" s="82"/>
      <c r="L82" s="82">
        <v>1</v>
      </c>
      <c r="M82" s="82">
        <v>50</v>
      </c>
      <c r="N82" s="82"/>
      <c r="O82" s="82"/>
      <c r="P82" s="82"/>
      <c r="Q82" s="82"/>
      <c r="R82" s="82"/>
      <c r="S82" s="82"/>
      <c r="T82" s="82"/>
      <c r="U82" s="82"/>
      <c r="V82" s="82"/>
      <c r="W82" s="82" t="s">
        <v>259</v>
      </c>
    </row>
    <row r="83" spans="1:24">
      <c r="A83" s="82">
        <v>81</v>
      </c>
      <c r="B83" s="82" t="s">
        <v>1236</v>
      </c>
      <c r="C83" s="82">
        <v>81</v>
      </c>
      <c r="D83" s="82">
        <v>1044</v>
      </c>
      <c r="E83" s="82">
        <v>161004503</v>
      </c>
      <c r="F83" s="82">
        <v>59</v>
      </c>
      <c r="G83" s="82">
        <v>3623.21</v>
      </c>
      <c r="H83" s="82">
        <v>394.99</v>
      </c>
      <c r="I83" s="82">
        <v>0.2</v>
      </c>
      <c r="J83" s="82"/>
      <c r="K83" s="82"/>
      <c r="L83" s="82">
        <v>2</v>
      </c>
      <c r="M83" s="82">
        <v>0</v>
      </c>
      <c r="N83" s="82"/>
      <c r="O83" s="82"/>
      <c r="P83" s="82"/>
      <c r="Q83" s="82"/>
      <c r="R83" s="82"/>
      <c r="S83" s="82"/>
      <c r="T83" s="82"/>
      <c r="U83" s="82"/>
      <c r="V83" s="82"/>
      <c r="W83" s="82" t="s">
        <v>257</v>
      </c>
      <c r="X83" s="75" t="s">
        <v>247</v>
      </c>
    </row>
    <row r="84" spans="1:24">
      <c r="A84" s="82">
        <v>82</v>
      </c>
      <c r="B84" s="82" t="s">
        <v>1236</v>
      </c>
      <c r="C84" s="82">
        <v>82</v>
      </c>
      <c r="D84" s="82">
        <v>1045</v>
      </c>
      <c r="E84" s="82">
        <v>161004504</v>
      </c>
      <c r="F84" s="82">
        <v>56</v>
      </c>
      <c r="G84" s="82">
        <v>3250.07</v>
      </c>
      <c r="H84" s="82">
        <v>290.93</v>
      </c>
      <c r="I84" s="82">
        <v>0</v>
      </c>
      <c r="J84" s="82"/>
      <c r="K84" s="82"/>
      <c r="L84" s="82">
        <v>2</v>
      </c>
      <c r="M84" s="82">
        <v>0</v>
      </c>
      <c r="N84" s="82"/>
      <c r="O84" s="82"/>
      <c r="P84" s="82"/>
      <c r="Q84" s="82"/>
      <c r="R84" s="82"/>
      <c r="S84" s="82"/>
      <c r="T84" s="82"/>
      <c r="U84" s="82"/>
      <c r="V84" s="82"/>
      <c r="W84" s="82" t="s">
        <v>257</v>
      </c>
    </row>
    <row r="85" spans="1:24">
      <c r="A85" s="82">
        <v>83</v>
      </c>
      <c r="B85" s="82" t="s">
        <v>1236</v>
      </c>
      <c r="C85" s="82">
        <v>83</v>
      </c>
      <c r="D85" s="82">
        <v>1046</v>
      </c>
      <c r="E85" s="82">
        <v>161004505</v>
      </c>
      <c r="F85" s="82">
        <v>59</v>
      </c>
      <c r="G85" s="82">
        <v>3331.62</v>
      </c>
      <c r="H85" s="82">
        <v>394.38</v>
      </c>
      <c r="I85" s="82">
        <v>0</v>
      </c>
      <c r="J85" s="82"/>
      <c r="K85" s="82"/>
      <c r="L85" s="82">
        <v>1</v>
      </c>
      <c r="M85" s="82">
        <v>50</v>
      </c>
      <c r="N85" s="82"/>
      <c r="O85" s="82"/>
      <c r="P85" s="82"/>
      <c r="Q85" s="82"/>
      <c r="R85" s="82"/>
      <c r="S85" s="82"/>
      <c r="T85" s="82"/>
      <c r="U85" s="82"/>
      <c r="V85" s="82"/>
      <c r="W85" s="84" t="s">
        <v>257</v>
      </c>
    </row>
    <row r="86" spans="1:24">
      <c r="A86" s="82">
        <v>84</v>
      </c>
      <c r="B86" s="82" t="s">
        <v>1236</v>
      </c>
      <c r="C86" s="82">
        <v>84</v>
      </c>
      <c r="D86" s="82">
        <v>1047</v>
      </c>
      <c r="E86" s="82">
        <v>161004506</v>
      </c>
      <c r="F86" s="82">
        <v>59</v>
      </c>
      <c r="G86" s="82">
        <v>3380.45</v>
      </c>
      <c r="H86" s="82">
        <v>342.55</v>
      </c>
      <c r="I86" s="82">
        <v>0</v>
      </c>
      <c r="J86" s="82"/>
      <c r="K86" s="82"/>
      <c r="L86" s="82">
        <v>2</v>
      </c>
      <c r="M86" s="82">
        <v>0</v>
      </c>
      <c r="N86" s="82"/>
      <c r="O86" s="82"/>
      <c r="P86" s="82"/>
      <c r="Q86" s="82"/>
      <c r="R86" s="82"/>
      <c r="S86" s="82"/>
      <c r="T86" s="82"/>
      <c r="U86" s="82"/>
      <c r="V86" s="82"/>
      <c r="W86" s="82" t="s">
        <v>257</v>
      </c>
      <c r="X86" s="104"/>
    </row>
    <row r="87" spans="1:24">
      <c r="A87" s="82">
        <v>85</v>
      </c>
      <c r="B87" s="82" t="s">
        <v>1236</v>
      </c>
      <c r="C87" s="82">
        <v>85</v>
      </c>
      <c r="D87" s="82">
        <v>1048</v>
      </c>
      <c r="E87" s="82">
        <v>161004507</v>
      </c>
      <c r="F87" s="82">
        <v>58</v>
      </c>
      <c r="G87" s="82">
        <v>3348.65</v>
      </c>
      <c r="H87" s="82">
        <v>308.35000000000002</v>
      </c>
      <c r="I87" s="82">
        <v>0</v>
      </c>
      <c r="J87" s="82"/>
      <c r="K87" s="82"/>
      <c r="L87" s="82">
        <v>2</v>
      </c>
      <c r="M87" s="82">
        <v>0</v>
      </c>
      <c r="N87" s="82"/>
      <c r="O87" s="82"/>
      <c r="P87" s="82"/>
      <c r="Q87" s="82"/>
      <c r="R87" s="82"/>
      <c r="S87" s="82"/>
      <c r="T87" s="82"/>
      <c r="U87" s="82"/>
      <c r="V87" s="82"/>
      <c r="W87" s="82" t="s">
        <v>257</v>
      </c>
    </row>
    <row r="88" spans="1:24">
      <c r="A88" s="82">
        <v>86</v>
      </c>
      <c r="B88" s="82" t="s">
        <v>1237</v>
      </c>
      <c r="C88" s="82">
        <v>86</v>
      </c>
      <c r="D88" s="82">
        <v>1050</v>
      </c>
      <c r="E88" s="75">
        <v>141000417</v>
      </c>
      <c r="F88" s="82">
        <v>59</v>
      </c>
      <c r="G88" s="82">
        <v>3362.28</v>
      </c>
      <c r="H88" s="82">
        <v>373.72</v>
      </c>
      <c r="I88" s="82">
        <v>0</v>
      </c>
      <c r="J88" s="82"/>
      <c r="K88" s="82"/>
      <c r="L88" s="82">
        <v>2</v>
      </c>
      <c r="M88" s="82">
        <v>20</v>
      </c>
      <c r="N88" s="82"/>
      <c r="O88" s="82"/>
      <c r="P88" s="82"/>
      <c r="Q88" s="82"/>
      <c r="R88" s="82"/>
      <c r="S88" s="82"/>
      <c r="T88" s="82"/>
      <c r="U88" s="82"/>
      <c r="V88" s="82"/>
      <c r="W88" s="82" t="s">
        <v>257</v>
      </c>
    </row>
    <row r="89" spans="1:24" s="104" customFormat="1">
      <c r="A89" s="82">
        <v>87</v>
      </c>
      <c r="B89" s="82" t="s">
        <v>1237</v>
      </c>
      <c r="C89" s="82">
        <v>87</v>
      </c>
      <c r="D89" s="82">
        <v>1049</v>
      </c>
      <c r="E89" s="82">
        <v>161004508</v>
      </c>
      <c r="F89" s="82">
        <v>59</v>
      </c>
      <c r="G89" s="82">
        <v>3446.64</v>
      </c>
      <c r="H89" s="82">
        <v>277.36</v>
      </c>
      <c r="I89" s="82">
        <v>0</v>
      </c>
      <c r="J89" s="84"/>
      <c r="K89" s="84"/>
      <c r="L89" s="82">
        <v>2</v>
      </c>
      <c r="M89" s="82">
        <v>5</v>
      </c>
      <c r="N89" s="84"/>
      <c r="O89" s="84"/>
      <c r="P89" s="84"/>
      <c r="Q89" s="84"/>
      <c r="R89" s="84"/>
      <c r="S89" s="84"/>
      <c r="T89" s="84"/>
      <c r="U89" s="82"/>
      <c r="V89" s="82"/>
      <c r="W89" s="84" t="s">
        <v>259</v>
      </c>
    </row>
    <row r="90" spans="1:24">
      <c r="A90" s="82">
        <v>88</v>
      </c>
      <c r="B90" s="82" t="s">
        <v>1237</v>
      </c>
      <c r="C90" s="82">
        <v>88</v>
      </c>
      <c r="D90" s="82">
        <v>1052</v>
      </c>
      <c r="E90" s="82">
        <v>161004509</v>
      </c>
      <c r="F90" s="82">
        <v>58</v>
      </c>
      <c r="G90" s="82">
        <v>3443.68</v>
      </c>
      <c r="H90" s="82">
        <v>217.32</v>
      </c>
      <c r="I90" s="82">
        <v>0</v>
      </c>
      <c r="J90" s="82"/>
      <c r="K90" s="82"/>
      <c r="L90" s="82">
        <v>2</v>
      </c>
      <c r="M90" s="82">
        <v>10</v>
      </c>
      <c r="N90" s="82"/>
      <c r="O90" s="82"/>
      <c r="P90" s="82"/>
      <c r="Q90" s="82"/>
      <c r="R90" s="82"/>
      <c r="S90" s="82"/>
      <c r="T90" s="82"/>
      <c r="U90" s="82"/>
      <c r="V90" s="82"/>
      <c r="W90" s="84" t="s">
        <v>257</v>
      </c>
    </row>
    <row r="91" spans="1:24" s="104" customFormat="1">
      <c r="A91" s="82">
        <v>89</v>
      </c>
      <c r="B91" s="82" t="s">
        <v>1237</v>
      </c>
      <c r="C91" s="82">
        <v>89</v>
      </c>
      <c r="D91" s="82">
        <v>1051</v>
      </c>
      <c r="E91" s="82">
        <v>161004510</v>
      </c>
      <c r="F91" s="82">
        <v>58</v>
      </c>
      <c r="G91" s="82">
        <v>3409.85</v>
      </c>
      <c r="H91" s="82">
        <v>253.54</v>
      </c>
      <c r="I91" s="82">
        <v>1.39</v>
      </c>
      <c r="J91" s="82"/>
      <c r="K91" s="82"/>
      <c r="L91" s="82">
        <v>2</v>
      </c>
      <c r="M91" s="82">
        <v>0</v>
      </c>
      <c r="N91" s="82"/>
      <c r="O91" s="84"/>
      <c r="P91" s="84"/>
      <c r="Q91" s="84"/>
      <c r="R91" s="84"/>
      <c r="S91" s="84"/>
      <c r="T91" s="84"/>
      <c r="U91" s="82"/>
      <c r="V91" s="82"/>
      <c r="W91" s="84" t="s">
        <v>259</v>
      </c>
    </row>
    <row r="92" spans="1:24">
      <c r="A92" s="82">
        <v>90</v>
      </c>
      <c r="B92" s="82" t="s">
        <v>1237</v>
      </c>
      <c r="C92" s="82">
        <v>90</v>
      </c>
      <c r="D92" s="82">
        <v>1053</v>
      </c>
      <c r="E92" s="82">
        <v>161004511</v>
      </c>
      <c r="F92" s="82">
        <v>59</v>
      </c>
      <c r="G92" s="82">
        <v>3445.03</v>
      </c>
      <c r="H92" s="82">
        <v>276.75</v>
      </c>
      <c r="I92" s="82">
        <v>0.78</v>
      </c>
      <c r="J92" s="82"/>
      <c r="K92" s="82"/>
      <c r="L92" s="82">
        <v>2</v>
      </c>
      <c r="M92" s="82">
        <v>5</v>
      </c>
      <c r="N92" s="82"/>
      <c r="O92" s="82"/>
      <c r="P92" s="82"/>
      <c r="Q92" s="82"/>
      <c r="R92" s="82"/>
      <c r="S92" s="82"/>
      <c r="T92" s="82"/>
      <c r="U92" s="82"/>
      <c r="V92" s="82"/>
      <c r="W92" s="82" t="s">
        <v>257</v>
      </c>
    </row>
    <row r="93" spans="1:24">
      <c r="A93" s="82">
        <v>91</v>
      </c>
      <c r="B93" s="82" t="s">
        <v>1237</v>
      </c>
      <c r="C93" s="82">
        <v>91</v>
      </c>
      <c r="D93" s="82">
        <v>1054</v>
      </c>
      <c r="E93" s="82">
        <v>161004512</v>
      </c>
      <c r="F93" s="82">
        <v>56</v>
      </c>
      <c r="G93" s="82">
        <v>3250.87</v>
      </c>
      <c r="H93" s="82">
        <v>288.52</v>
      </c>
      <c r="I93" s="82">
        <v>0.39</v>
      </c>
      <c r="J93" s="82"/>
      <c r="K93" s="82"/>
      <c r="L93" s="82">
        <v>2</v>
      </c>
      <c r="M93" s="82">
        <v>10</v>
      </c>
      <c r="N93" s="82"/>
      <c r="O93" s="82"/>
      <c r="P93" s="82"/>
      <c r="Q93" s="82"/>
      <c r="R93" s="82"/>
      <c r="S93" s="82"/>
      <c r="T93" s="82"/>
      <c r="U93" s="82"/>
      <c r="V93" s="82"/>
      <c r="W93" s="82" t="s">
        <v>257</v>
      </c>
    </row>
    <row r="94" spans="1:24">
      <c r="A94" s="82">
        <v>92</v>
      </c>
      <c r="B94" s="82" t="s">
        <v>1237</v>
      </c>
      <c r="C94" s="82">
        <v>92</v>
      </c>
      <c r="D94" s="82">
        <v>1055</v>
      </c>
      <c r="E94" s="82">
        <v>161004513</v>
      </c>
      <c r="F94" s="82">
        <v>58</v>
      </c>
      <c r="G94" s="82">
        <v>3323.08</v>
      </c>
      <c r="H94" s="82">
        <v>343.92</v>
      </c>
      <c r="I94" s="82">
        <v>0</v>
      </c>
      <c r="J94" s="82"/>
      <c r="K94" s="82"/>
      <c r="L94" s="82">
        <v>2</v>
      </c>
      <c r="M94" s="82">
        <v>30</v>
      </c>
      <c r="N94" s="82"/>
      <c r="O94" s="82"/>
      <c r="P94" s="82"/>
      <c r="Q94" s="82"/>
      <c r="R94" s="82"/>
      <c r="S94" s="82"/>
      <c r="T94" s="82"/>
      <c r="U94" s="82"/>
      <c r="V94" s="82"/>
      <c r="W94" s="82" t="s">
        <v>257</v>
      </c>
    </row>
    <row r="95" spans="1:24">
      <c r="A95" s="82">
        <v>93</v>
      </c>
      <c r="B95" s="82" t="s">
        <v>1238</v>
      </c>
      <c r="C95" s="82">
        <v>93</v>
      </c>
      <c r="D95" s="82">
        <v>1056</v>
      </c>
      <c r="E95" s="82">
        <v>161004514</v>
      </c>
      <c r="F95" s="82">
        <v>58</v>
      </c>
      <c r="G95" s="82">
        <v>3401.29</v>
      </c>
      <c r="H95" s="82">
        <v>264.70999999999998</v>
      </c>
      <c r="I95" s="82">
        <v>0</v>
      </c>
      <c r="J95" s="82"/>
      <c r="K95" s="82"/>
      <c r="L95" s="82">
        <v>2</v>
      </c>
      <c r="M95" s="82">
        <v>5</v>
      </c>
      <c r="N95" s="82"/>
      <c r="O95" s="82"/>
      <c r="P95" s="82"/>
      <c r="Q95" s="82"/>
      <c r="R95" s="82"/>
      <c r="S95" s="82"/>
      <c r="T95" s="82"/>
      <c r="U95" s="82"/>
      <c r="V95" s="82"/>
      <c r="W95" s="82" t="s">
        <v>257</v>
      </c>
    </row>
    <row r="96" spans="1:24" s="104" customFormat="1">
      <c r="A96" s="82">
        <v>94</v>
      </c>
      <c r="B96" s="82" t="s">
        <v>1238</v>
      </c>
      <c r="C96" s="82">
        <v>94</v>
      </c>
      <c r="D96" s="82">
        <v>1057</v>
      </c>
      <c r="E96" s="82">
        <v>161004515</v>
      </c>
      <c r="F96" s="82">
        <v>58</v>
      </c>
      <c r="G96" s="82">
        <v>3362.05</v>
      </c>
      <c r="H96" s="82">
        <v>297.95</v>
      </c>
      <c r="I96" s="82">
        <v>0</v>
      </c>
      <c r="J96" s="82"/>
      <c r="K96" s="82"/>
      <c r="L96" s="82">
        <v>1</v>
      </c>
      <c r="M96" s="82">
        <v>50</v>
      </c>
      <c r="N96" s="84"/>
      <c r="O96" s="84"/>
      <c r="P96" s="84"/>
      <c r="Q96" s="84"/>
      <c r="R96" s="84"/>
      <c r="S96" s="84"/>
      <c r="T96" s="84"/>
      <c r="U96" s="82"/>
      <c r="V96" s="82"/>
      <c r="W96" s="84" t="s">
        <v>257</v>
      </c>
    </row>
    <row r="97" spans="1:31">
      <c r="A97" s="82">
        <v>95</v>
      </c>
      <c r="B97" s="82" t="s">
        <v>1238</v>
      </c>
      <c r="C97" s="82">
        <v>95</v>
      </c>
      <c r="D97" s="82">
        <v>1058</v>
      </c>
      <c r="E97" s="82">
        <v>161004516</v>
      </c>
      <c r="F97" s="82">
        <v>59</v>
      </c>
      <c r="G97" s="82">
        <v>3462.26</v>
      </c>
      <c r="H97" s="82">
        <v>264.74</v>
      </c>
      <c r="I97" s="82">
        <v>0</v>
      </c>
      <c r="J97" s="82"/>
      <c r="K97" s="82"/>
      <c r="L97" s="82">
        <v>2</v>
      </c>
      <c r="M97" s="82">
        <v>30</v>
      </c>
      <c r="N97" s="82"/>
      <c r="O97" s="82"/>
      <c r="P97" s="82"/>
      <c r="Q97" s="82"/>
      <c r="R97" s="82"/>
      <c r="S97" s="82"/>
      <c r="T97" s="82"/>
      <c r="U97" s="82"/>
      <c r="V97" s="82"/>
      <c r="W97" s="82" t="s">
        <v>257</v>
      </c>
    </row>
    <row r="98" spans="1:31">
      <c r="A98" s="82">
        <v>96</v>
      </c>
      <c r="B98" s="82" t="s">
        <v>1239</v>
      </c>
      <c r="C98" s="82">
        <v>96</v>
      </c>
      <c r="D98" s="82">
        <v>1060</v>
      </c>
      <c r="E98" s="82">
        <v>161004517</v>
      </c>
      <c r="F98" s="82">
        <v>59</v>
      </c>
      <c r="G98" s="82">
        <v>3705.08</v>
      </c>
      <c r="H98" s="82">
        <v>312.32</v>
      </c>
      <c r="I98" s="82">
        <v>0.4</v>
      </c>
      <c r="J98" s="82"/>
      <c r="K98" s="82"/>
      <c r="L98" s="82">
        <v>1</v>
      </c>
      <c r="M98" s="82">
        <v>30</v>
      </c>
      <c r="N98" s="82"/>
      <c r="O98" s="82"/>
      <c r="P98" s="82"/>
      <c r="Q98" s="82"/>
      <c r="R98" s="82"/>
      <c r="S98" s="82"/>
      <c r="T98" s="82"/>
      <c r="U98" s="82"/>
      <c r="V98" s="82"/>
      <c r="W98" s="82" t="s">
        <v>257</v>
      </c>
    </row>
    <row r="99" spans="1:31">
      <c r="A99" s="82">
        <v>97</v>
      </c>
      <c r="B99" s="82" t="s">
        <v>1239</v>
      </c>
      <c r="C99" s="82">
        <v>97</v>
      </c>
      <c r="D99" s="82">
        <v>1061</v>
      </c>
      <c r="E99" s="82">
        <v>161004518</v>
      </c>
      <c r="F99" s="82">
        <v>59</v>
      </c>
      <c r="G99" s="82">
        <v>3474.06</v>
      </c>
      <c r="H99" s="82">
        <v>250.94</v>
      </c>
      <c r="I99" s="82">
        <v>0</v>
      </c>
      <c r="J99" s="82"/>
      <c r="K99" s="82"/>
      <c r="L99" s="82">
        <v>1</v>
      </c>
      <c r="M99" s="82">
        <v>45</v>
      </c>
      <c r="N99" s="82"/>
      <c r="O99" s="82"/>
      <c r="P99" s="82"/>
      <c r="Q99" s="82"/>
      <c r="R99" s="82"/>
      <c r="S99" s="82"/>
      <c r="T99" s="82"/>
      <c r="U99" s="82"/>
      <c r="V99" s="82"/>
      <c r="W99" s="82" t="s">
        <v>257</v>
      </c>
    </row>
    <row r="100" spans="1:31">
      <c r="A100" s="82">
        <v>98</v>
      </c>
      <c r="B100" s="82" t="s">
        <v>1239</v>
      </c>
      <c r="C100" s="82">
        <v>98</v>
      </c>
      <c r="D100" s="82">
        <v>1059</v>
      </c>
      <c r="E100" s="82">
        <v>161004519</v>
      </c>
      <c r="F100" s="82">
        <v>58</v>
      </c>
      <c r="G100" s="82">
        <v>3310.85</v>
      </c>
      <c r="H100" s="82">
        <v>347.15</v>
      </c>
      <c r="I100" s="82">
        <v>0</v>
      </c>
      <c r="J100" s="82"/>
      <c r="K100" s="82"/>
      <c r="L100" s="82">
        <v>1</v>
      </c>
      <c r="M100" s="82">
        <v>40</v>
      </c>
      <c r="N100" s="82"/>
      <c r="O100" s="82"/>
      <c r="P100" s="82"/>
      <c r="Q100" s="82"/>
      <c r="R100" s="82"/>
      <c r="S100" s="82"/>
      <c r="T100" s="82"/>
      <c r="U100" s="82"/>
      <c r="V100" s="82"/>
      <c r="W100" s="82" t="s">
        <v>259</v>
      </c>
    </row>
    <row r="101" spans="1:31">
      <c r="A101" s="82">
        <v>99</v>
      </c>
      <c r="B101" s="82" t="s">
        <v>1239</v>
      </c>
      <c r="C101" s="82">
        <v>99</v>
      </c>
      <c r="D101" s="82">
        <v>1062</v>
      </c>
      <c r="E101" s="82">
        <v>161004520</v>
      </c>
      <c r="F101" s="82">
        <v>59</v>
      </c>
      <c r="G101" s="82">
        <v>3424.84</v>
      </c>
      <c r="H101" s="82">
        <v>299.16000000000003</v>
      </c>
      <c r="I101" s="82">
        <v>0</v>
      </c>
      <c r="J101" s="82"/>
      <c r="K101" s="82"/>
      <c r="L101" s="82">
        <v>1</v>
      </c>
      <c r="M101" s="82">
        <v>30</v>
      </c>
      <c r="N101" s="82"/>
      <c r="O101" s="82"/>
      <c r="P101" s="82"/>
      <c r="Q101" s="82"/>
      <c r="R101" s="82"/>
      <c r="S101" s="82"/>
      <c r="T101" s="82"/>
      <c r="U101" s="82"/>
      <c r="V101" s="82"/>
      <c r="W101" s="82" t="s">
        <v>259</v>
      </c>
    </row>
    <row r="102" spans="1:31" ht="15.75">
      <c r="A102" s="82">
        <v>100</v>
      </c>
      <c r="B102" s="82" t="s">
        <v>1239</v>
      </c>
      <c r="C102" s="82">
        <v>100</v>
      </c>
      <c r="D102" s="82">
        <v>1063</v>
      </c>
      <c r="E102" s="82">
        <v>161004521</v>
      </c>
      <c r="F102" s="82">
        <v>59</v>
      </c>
      <c r="G102" s="82">
        <v>3528.63</v>
      </c>
      <c r="H102" s="82">
        <v>194.76</v>
      </c>
      <c r="I102" s="82">
        <v>0.39</v>
      </c>
      <c r="J102" s="82"/>
      <c r="K102" s="82"/>
      <c r="L102" s="82">
        <v>1</v>
      </c>
      <c r="M102" s="82">
        <v>35</v>
      </c>
      <c r="N102" s="82"/>
      <c r="O102" s="82"/>
      <c r="P102" s="82"/>
      <c r="Q102" s="82"/>
      <c r="R102" s="82"/>
      <c r="S102" s="82"/>
      <c r="T102" s="82"/>
      <c r="U102" s="82"/>
      <c r="V102" s="82"/>
      <c r="W102" s="82" t="s">
        <v>257</v>
      </c>
      <c r="X102" s="2835"/>
      <c r="Y102" s="2836"/>
      <c r="Z102" s="2836"/>
      <c r="AA102" s="2836"/>
      <c r="AB102" s="2836"/>
      <c r="AC102" s="2836"/>
      <c r="AD102" s="2836"/>
      <c r="AE102" s="2836"/>
    </row>
    <row r="103" spans="1:31" s="104" customFormat="1">
      <c r="A103" s="82">
        <v>101</v>
      </c>
      <c r="B103" s="82" t="s">
        <v>1240</v>
      </c>
      <c r="C103" s="82">
        <v>101</v>
      </c>
      <c r="D103" s="82">
        <v>1064</v>
      </c>
      <c r="E103" s="82">
        <v>161004522</v>
      </c>
      <c r="F103" s="84">
        <v>57</v>
      </c>
      <c r="G103" s="84">
        <v>3263.67</v>
      </c>
      <c r="H103" s="84">
        <v>351.33</v>
      </c>
      <c r="I103" s="84">
        <v>0</v>
      </c>
      <c r="J103" s="84"/>
      <c r="K103" s="84"/>
      <c r="L103" s="84">
        <v>1</v>
      </c>
      <c r="M103" s="84">
        <v>55</v>
      </c>
      <c r="N103" s="84"/>
      <c r="O103" s="84"/>
      <c r="P103" s="84"/>
      <c r="Q103" s="84"/>
      <c r="R103" s="84"/>
      <c r="S103" s="84"/>
      <c r="T103" s="84"/>
      <c r="U103" s="82"/>
      <c r="V103" s="82"/>
      <c r="W103" s="84" t="s">
        <v>257</v>
      </c>
    </row>
    <row r="104" spans="1:31">
      <c r="A104" s="82">
        <v>102</v>
      </c>
      <c r="B104" s="82" t="s">
        <v>1240</v>
      </c>
      <c r="C104" s="82">
        <v>102</v>
      </c>
      <c r="D104" s="82">
        <v>1065</v>
      </c>
      <c r="E104" s="82">
        <v>161004523</v>
      </c>
      <c r="F104" s="82">
        <v>59</v>
      </c>
      <c r="G104" s="82">
        <v>3466.46</v>
      </c>
      <c r="H104" s="82">
        <v>261.54000000000002</v>
      </c>
      <c r="I104" s="82">
        <v>0</v>
      </c>
      <c r="J104" s="82"/>
      <c r="K104" s="82"/>
      <c r="L104" s="82">
        <v>1</v>
      </c>
      <c r="M104" s="82">
        <v>45</v>
      </c>
      <c r="N104" s="82"/>
      <c r="O104" s="82"/>
      <c r="P104" s="82"/>
      <c r="Q104" s="82"/>
      <c r="R104" s="82"/>
      <c r="S104" s="82"/>
      <c r="T104" s="82"/>
      <c r="U104" s="82"/>
      <c r="V104" s="82"/>
      <c r="W104" s="82" t="s">
        <v>257</v>
      </c>
    </row>
    <row r="105" spans="1:31">
      <c r="A105" s="82">
        <v>103</v>
      </c>
      <c r="B105" s="82" t="s">
        <v>1240</v>
      </c>
      <c r="C105" s="82">
        <v>103</v>
      </c>
      <c r="D105" s="82">
        <v>1066</v>
      </c>
      <c r="E105" s="82">
        <v>161004524</v>
      </c>
      <c r="F105" s="82">
        <v>59</v>
      </c>
      <c r="G105" s="82">
        <v>3459.42</v>
      </c>
      <c r="H105" s="82">
        <v>276.58</v>
      </c>
      <c r="I105" s="82">
        <v>0</v>
      </c>
      <c r="J105" s="82"/>
      <c r="K105" s="82"/>
      <c r="L105" s="82">
        <v>1</v>
      </c>
      <c r="M105" s="82">
        <v>25</v>
      </c>
      <c r="N105" s="82"/>
      <c r="O105" s="82"/>
      <c r="P105" s="82"/>
      <c r="Q105" s="82"/>
      <c r="R105" s="82"/>
      <c r="S105" s="82"/>
      <c r="T105" s="82"/>
      <c r="U105" s="82"/>
      <c r="V105" s="82"/>
      <c r="W105" s="82" t="s">
        <v>259</v>
      </c>
    </row>
    <row r="106" spans="1:31">
      <c r="A106" s="82">
        <v>104</v>
      </c>
      <c r="B106" s="82" t="s">
        <v>1240</v>
      </c>
      <c r="C106" s="82">
        <v>104</v>
      </c>
      <c r="D106" s="82">
        <v>1067</v>
      </c>
      <c r="E106" s="82">
        <v>161004525</v>
      </c>
      <c r="F106" s="82">
        <v>58</v>
      </c>
      <c r="G106" s="82">
        <v>3445.07</v>
      </c>
      <c r="H106" s="82">
        <v>230.43</v>
      </c>
      <c r="I106" s="82">
        <v>0</v>
      </c>
      <c r="J106" s="82"/>
      <c r="K106" s="82"/>
      <c r="L106" s="82">
        <v>1</v>
      </c>
      <c r="M106" s="82">
        <v>30</v>
      </c>
      <c r="N106" s="82"/>
      <c r="O106" s="82"/>
      <c r="P106" s="82"/>
      <c r="Q106" s="82"/>
      <c r="R106" s="82"/>
      <c r="S106" s="82"/>
      <c r="T106" s="82"/>
      <c r="U106" s="82"/>
      <c r="V106" s="82"/>
      <c r="W106" s="82" t="s">
        <v>257</v>
      </c>
    </row>
    <row r="107" spans="1:31">
      <c r="A107" s="82">
        <v>105</v>
      </c>
      <c r="B107" s="82" t="s">
        <v>1240</v>
      </c>
      <c r="C107" s="82">
        <v>105</v>
      </c>
      <c r="D107" s="82">
        <v>1068</v>
      </c>
      <c r="E107" s="82">
        <v>161004526</v>
      </c>
      <c r="F107" s="82">
        <v>57</v>
      </c>
      <c r="G107" s="82">
        <v>3324.09</v>
      </c>
      <c r="H107" s="82">
        <v>302.91000000000003</v>
      </c>
      <c r="I107" s="82">
        <v>0</v>
      </c>
      <c r="J107" s="82"/>
      <c r="K107" s="82"/>
      <c r="L107" s="82">
        <v>1</v>
      </c>
      <c r="M107" s="82">
        <v>40</v>
      </c>
      <c r="N107" s="82"/>
      <c r="O107" s="82"/>
      <c r="P107" s="82"/>
      <c r="Q107" s="82"/>
      <c r="R107" s="82"/>
      <c r="S107" s="82"/>
      <c r="T107" s="82"/>
      <c r="U107" s="82"/>
      <c r="V107" s="82"/>
      <c r="W107" s="82" t="s">
        <v>257</v>
      </c>
    </row>
    <row r="108" spans="1:31">
      <c r="A108" s="82">
        <v>106</v>
      </c>
      <c r="B108" s="82" t="s">
        <v>1240</v>
      </c>
      <c r="C108" s="82">
        <v>106</v>
      </c>
      <c r="D108" s="82">
        <v>1069</v>
      </c>
      <c r="E108" s="82">
        <v>161004527</v>
      </c>
      <c r="F108" s="82">
        <v>59</v>
      </c>
      <c r="G108" s="82">
        <v>3716.41</v>
      </c>
      <c r="H108" s="82">
        <v>360.59</v>
      </c>
      <c r="I108" s="82">
        <v>0</v>
      </c>
      <c r="J108" s="82"/>
      <c r="K108" s="82"/>
      <c r="L108" s="82">
        <v>2</v>
      </c>
      <c r="M108" s="82">
        <v>20</v>
      </c>
      <c r="N108" s="82"/>
      <c r="O108" s="82"/>
      <c r="P108" s="82"/>
      <c r="Q108" s="82"/>
      <c r="R108" s="82"/>
      <c r="S108" s="82"/>
      <c r="T108" s="82"/>
      <c r="U108" s="82"/>
      <c r="V108" s="82"/>
      <c r="W108" s="82" t="s">
        <v>257</v>
      </c>
    </row>
    <row r="109" spans="1:31">
      <c r="A109" s="82">
        <v>107</v>
      </c>
      <c r="B109" s="82" t="s">
        <v>1240</v>
      </c>
      <c r="C109" s="82">
        <v>107</v>
      </c>
      <c r="D109" s="82">
        <v>1070</v>
      </c>
      <c r="E109" s="82">
        <v>161004528</v>
      </c>
      <c r="F109" s="82">
        <v>57</v>
      </c>
      <c r="G109" s="82">
        <v>3205.45</v>
      </c>
      <c r="H109" s="82">
        <v>403.55</v>
      </c>
      <c r="I109" s="82">
        <v>0</v>
      </c>
      <c r="J109" s="82"/>
      <c r="K109" s="82"/>
      <c r="L109" s="82">
        <v>2</v>
      </c>
      <c r="M109" s="82">
        <v>0</v>
      </c>
      <c r="N109" s="82"/>
      <c r="O109" s="82"/>
      <c r="P109" s="82"/>
      <c r="Q109" s="82"/>
      <c r="R109" s="82"/>
      <c r="S109" s="82"/>
      <c r="T109" s="82"/>
      <c r="U109" s="82"/>
      <c r="V109" s="82"/>
      <c r="W109" s="82" t="s">
        <v>257</v>
      </c>
    </row>
    <row r="110" spans="1:31">
      <c r="A110" s="82">
        <v>108</v>
      </c>
      <c r="B110" s="82" t="s">
        <v>1240</v>
      </c>
      <c r="C110" s="82">
        <v>108</v>
      </c>
      <c r="D110" s="82">
        <v>1071</v>
      </c>
      <c r="E110" s="82">
        <v>161004529</v>
      </c>
      <c r="F110" s="82">
        <v>56</v>
      </c>
      <c r="G110" s="82">
        <v>3444.65</v>
      </c>
      <c r="H110" s="82">
        <v>413.35</v>
      </c>
      <c r="I110" s="82">
        <v>0</v>
      </c>
      <c r="J110" s="82"/>
      <c r="K110" s="82"/>
      <c r="L110" s="82">
        <v>1</v>
      </c>
      <c r="M110" s="82">
        <v>55</v>
      </c>
      <c r="N110" s="82"/>
      <c r="O110" s="82"/>
      <c r="P110" s="82"/>
      <c r="Q110" s="82"/>
      <c r="R110" s="82"/>
      <c r="S110" s="82"/>
      <c r="T110" s="82"/>
      <c r="U110" s="82"/>
      <c r="V110" s="82"/>
      <c r="W110" s="82" t="s">
        <v>257</v>
      </c>
    </row>
    <row r="111" spans="1:31">
      <c r="A111" s="82">
        <v>109</v>
      </c>
      <c r="B111" s="82" t="s">
        <v>1241</v>
      </c>
      <c r="C111" s="82">
        <v>109</v>
      </c>
      <c r="D111" s="82">
        <v>1072</v>
      </c>
      <c r="E111" s="82">
        <v>161004530</v>
      </c>
      <c r="F111" s="82">
        <v>57</v>
      </c>
      <c r="G111" s="82">
        <v>3274.66</v>
      </c>
      <c r="H111" s="82">
        <v>343.34</v>
      </c>
      <c r="I111" s="82">
        <v>0</v>
      </c>
      <c r="J111" s="82"/>
      <c r="K111" s="82"/>
      <c r="L111" s="82">
        <v>2</v>
      </c>
      <c r="M111" s="82">
        <v>0</v>
      </c>
      <c r="N111" s="82"/>
      <c r="O111" s="82"/>
      <c r="P111" s="82"/>
      <c r="Q111" s="82"/>
      <c r="R111" s="82"/>
      <c r="S111" s="82"/>
      <c r="T111" s="82"/>
      <c r="U111" s="82"/>
      <c r="V111" s="82"/>
      <c r="W111" s="82" t="s">
        <v>257</v>
      </c>
    </row>
    <row r="112" spans="1:31">
      <c r="A112" s="82">
        <v>110</v>
      </c>
      <c r="B112" s="82" t="s">
        <v>1241</v>
      </c>
      <c r="C112" s="82">
        <v>110</v>
      </c>
      <c r="D112" s="82">
        <v>1073</v>
      </c>
      <c r="E112" s="82">
        <v>161004531</v>
      </c>
      <c r="F112" s="82">
        <v>59</v>
      </c>
      <c r="G112" s="82">
        <v>3444.83</v>
      </c>
      <c r="H112" s="82">
        <v>284.17</v>
      </c>
      <c r="I112" s="82">
        <v>0</v>
      </c>
      <c r="J112" s="82"/>
      <c r="K112" s="82"/>
      <c r="L112" s="82">
        <v>1</v>
      </c>
      <c r="M112" s="82">
        <v>35</v>
      </c>
      <c r="N112" s="82"/>
      <c r="O112" s="82"/>
      <c r="P112" s="82"/>
      <c r="Q112" s="82"/>
      <c r="R112" s="82"/>
      <c r="S112" s="82"/>
      <c r="T112" s="82"/>
      <c r="U112" s="82"/>
      <c r="V112" s="82"/>
      <c r="W112" s="82" t="s">
        <v>257</v>
      </c>
    </row>
    <row r="113" spans="1:27">
      <c r="A113" s="82">
        <v>111</v>
      </c>
      <c r="B113" s="82" t="s">
        <v>1241</v>
      </c>
      <c r="C113" s="82">
        <v>111</v>
      </c>
      <c r="D113" s="82">
        <v>1074</v>
      </c>
      <c r="E113" s="82">
        <v>161004532</v>
      </c>
      <c r="F113" s="82">
        <v>59</v>
      </c>
      <c r="G113" s="82">
        <v>3342.83</v>
      </c>
      <c r="H113" s="82">
        <v>388.17</v>
      </c>
      <c r="I113" s="82">
        <v>0</v>
      </c>
      <c r="J113" s="82"/>
      <c r="K113" s="82"/>
      <c r="L113" s="82">
        <v>1</v>
      </c>
      <c r="M113" s="82">
        <v>55</v>
      </c>
      <c r="N113" s="82"/>
      <c r="O113" s="82"/>
      <c r="P113" s="82"/>
      <c r="Q113" s="82"/>
      <c r="R113" s="82"/>
      <c r="S113" s="82"/>
      <c r="T113" s="82"/>
      <c r="U113" s="82"/>
      <c r="V113" s="82"/>
      <c r="W113" s="82" t="s">
        <v>257</v>
      </c>
    </row>
    <row r="114" spans="1:27">
      <c r="A114" s="82">
        <v>112</v>
      </c>
      <c r="B114" s="82" t="s">
        <v>1241</v>
      </c>
      <c r="C114" s="82">
        <v>112</v>
      </c>
      <c r="D114" s="82">
        <v>1075</v>
      </c>
      <c r="E114" s="82">
        <v>161004533</v>
      </c>
      <c r="F114" s="82">
        <v>58</v>
      </c>
      <c r="G114" s="82">
        <v>3307.5</v>
      </c>
      <c r="H114" s="82">
        <v>388.5</v>
      </c>
      <c r="I114" s="82">
        <v>0</v>
      </c>
      <c r="J114" s="82"/>
      <c r="K114" s="82"/>
      <c r="L114" s="82">
        <v>1</v>
      </c>
      <c r="M114" s="82">
        <v>55</v>
      </c>
      <c r="N114" s="82"/>
      <c r="O114" s="82"/>
      <c r="P114" s="82"/>
      <c r="Q114" s="82"/>
      <c r="R114" s="82"/>
      <c r="S114" s="82"/>
      <c r="T114" s="82"/>
      <c r="U114" s="82"/>
      <c r="V114" s="82"/>
      <c r="W114" s="82" t="s">
        <v>257</v>
      </c>
    </row>
    <row r="115" spans="1:27">
      <c r="A115" s="82">
        <v>113</v>
      </c>
      <c r="B115" s="82" t="s">
        <v>1241</v>
      </c>
      <c r="C115" s="82">
        <v>113</v>
      </c>
      <c r="D115" s="82">
        <v>1075</v>
      </c>
      <c r="E115" s="82">
        <v>161004534</v>
      </c>
      <c r="F115" s="82">
        <v>59</v>
      </c>
      <c r="G115" s="82">
        <v>3430.43</v>
      </c>
      <c r="H115" s="82">
        <v>298.57</v>
      </c>
      <c r="I115" s="82">
        <v>0</v>
      </c>
      <c r="J115" s="82"/>
      <c r="K115" s="82"/>
      <c r="L115" s="82">
        <v>2</v>
      </c>
      <c r="M115" s="82">
        <v>15</v>
      </c>
      <c r="N115" s="82"/>
      <c r="O115" s="82"/>
      <c r="P115" s="82"/>
      <c r="Q115" s="82"/>
      <c r="R115" s="82"/>
      <c r="S115" s="82"/>
      <c r="T115" s="82"/>
      <c r="U115" s="82"/>
      <c r="V115" s="82"/>
      <c r="W115" s="82" t="s">
        <v>259</v>
      </c>
    </row>
    <row r="116" spans="1:27">
      <c r="A116" s="82">
        <v>114</v>
      </c>
      <c r="B116" s="82" t="s">
        <v>1241</v>
      </c>
      <c r="C116" s="82">
        <v>114</v>
      </c>
      <c r="D116" s="82">
        <v>1077</v>
      </c>
      <c r="E116" s="82">
        <v>161004535</v>
      </c>
      <c r="F116" s="82">
        <v>57</v>
      </c>
      <c r="G116" s="82">
        <v>3184.46</v>
      </c>
      <c r="H116" s="82">
        <v>417.54</v>
      </c>
      <c r="I116" s="82">
        <v>0</v>
      </c>
      <c r="J116" s="82"/>
      <c r="K116" s="82"/>
      <c r="L116" s="82">
        <v>2</v>
      </c>
      <c r="M116" s="82">
        <v>5</v>
      </c>
      <c r="N116" s="82"/>
      <c r="O116" s="82"/>
      <c r="P116" s="82"/>
      <c r="Q116" s="82"/>
      <c r="R116" s="82"/>
      <c r="S116" s="82"/>
      <c r="T116" s="82"/>
      <c r="U116" s="82"/>
      <c r="V116" s="82"/>
      <c r="W116" s="82" t="s">
        <v>257</v>
      </c>
    </row>
    <row r="117" spans="1:27">
      <c r="A117" s="82">
        <v>115</v>
      </c>
      <c r="B117" s="82" t="s">
        <v>1242</v>
      </c>
      <c r="C117" s="82">
        <v>115</v>
      </c>
      <c r="D117" s="82">
        <v>1078</v>
      </c>
      <c r="E117" s="82">
        <v>161004536</v>
      </c>
      <c r="F117" s="82">
        <v>59</v>
      </c>
      <c r="G117" s="82">
        <v>3416.85</v>
      </c>
      <c r="H117" s="82">
        <v>318.14999999999998</v>
      </c>
      <c r="I117" s="82">
        <v>0</v>
      </c>
      <c r="J117" s="82"/>
      <c r="K117" s="82"/>
      <c r="L117" s="82">
        <v>2</v>
      </c>
      <c r="M117" s="82">
        <v>0</v>
      </c>
      <c r="N117" s="82"/>
      <c r="O117" s="82"/>
      <c r="P117" s="82"/>
      <c r="Q117" s="82"/>
      <c r="R117" s="82"/>
      <c r="S117" s="82"/>
      <c r="T117" s="82"/>
      <c r="U117" s="82"/>
      <c r="V117" s="82"/>
      <c r="W117" s="82" t="s">
        <v>257</v>
      </c>
    </row>
    <row r="118" spans="1:27">
      <c r="A118" s="82">
        <v>116</v>
      </c>
      <c r="B118" s="82" t="s">
        <v>1242</v>
      </c>
      <c r="C118" s="82">
        <v>116</v>
      </c>
      <c r="D118" s="82">
        <v>1079</v>
      </c>
      <c r="E118" s="82">
        <v>161004537</v>
      </c>
      <c r="F118" s="82">
        <v>58</v>
      </c>
      <c r="G118" s="82">
        <v>3346.04</v>
      </c>
      <c r="H118" s="82">
        <v>321.95999999999998</v>
      </c>
      <c r="I118" s="82">
        <v>0</v>
      </c>
      <c r="J118" s="82"/>
      <c r="K118" s="82"/>
      <c r="L118" s="82">
        <v>2</v>
      </c>
      <c r="M118" s="82">
        <v>20</v>
      </c>
      <c r="N118" s="82"/>
      <c r="O118" s="82"/>
      <c r="P118" s="82"/>
      <c r="Q118" s="82"/>
      <c r="R118" s="82"/>
      <c r="S118" s="82"/>
      <c r="T118" s="82"/>
      <c r="U118" s="82"/>
      <c r="V118" s="82"/>
      <c r="W118" s="82" t="s">
        <v>257</v>
      </c>
    </row>
    <row r="119" spans="1:27">
      <c r="A119" s="82">
        <v>117</v>
      </c>
      <c r="B119" s="82" t="s">
        <v>1242</v>
      </c>
      <c r="C119" s="82">
        <v>117</v>
      </c>
      <c r="D119" s="82">
        <v>1080</v>
      </c>
      <c r="E119" s="82">
        <v>161004538</v>
      </c>
      <c r="F119" s="82">
        <v>59</v>
      </c>
      <c r="G119" s="82">
        <v>3414.83</v>
      </c>
      <c r="H119" s="82">
        <v>312.17</v>
      </c>
      <c r="I119" s="82">
        <v>0</v>
      </c>
      <c r="J119" s="82"/>
      <c r="K119" s="82"/>
      <c r="L119" s="82">
        <v>2</v>
      </c>
      <c r="M119" s="82">
        <v>5</v>
      </c>
      <c r="N119" s="82"/>
      <c r="O119" s="82"/>
      <c r="P119" s="82"/>
      <c r="Q119" s="82"/>
      <c r="R119" s="82"/>
      <c r="S119" s="82"/>
      <c r="T119" s="82"/>
      <c r="U119" s="82"/>
      <c r="V119" s="82"/>
      <c r="W119" s="82" t="s">
        <v>259</v>
      </c>
    </row>
    <row r="120" spans="1:27">
      <c r="A120" s="82">
        <v>118</v>
      </c>
      <c r="B120" s="82" t="s">
        <v>1242</v>
      </c>
      <c r="C120" s="82">
        <v>118</v>
      </c>
      <c r="D120" s="82">
        <v>1081</v>
      </c>
      <c r="E120" s="82">
        <v>161004539</v>
      </c>
      <c r="F120" s="82">
        <v>58</v>
      </c>
      <c r="G120" s="82">
        <v>3360.86</v>
      </c>
      <c r="H120" s="82">
        <v>311.14</v>
      </c>
      <c r="I120" s="82">
        <v>0</v>
      </c>
      <c r="J120" s="82"/>
      <c r="K120" s="82"/>
      <c r="L120" s="82">
        <v>1</v>
      </c>
      <c r="M120" s="82">
        <v>50</v>
      </c>
      <c r="N120" s="82"/>
      <c r="O120" s="82"/>
      <c r="P120" s="82"/>
      <c r="Q120" s="82"/>
      <c r="R120" s="82"/>
      <c r="S120" s="82"/>
      <c r="T120" s="82"/>
      <c r="U120" s="82"/>
      <c r="V120" s="82"/>
      <c r="W120" s="82" t="s">
        <v>257</v>
      </c>
      <c r="X120" s="2821"/>
      <c r="Y120" s="2822"/>
      <c r="Z120" s="2822"/>
      <c r="AA120" s="2822"/>
    </row>
    <row r="121" spans="1:27">
      <c r="A121" s="82">
        <v>119</v>
      </c>
      <c r="B121" s="82" t="s">
        <v>1242</v>
      </c>
      <c r="C121" s="82">
        <v>119</v>
      </c>
      <c r="D121" s="82">
        <v>1082</v>
      </c>
      <c r="E121" s="82">
        <v>161004540</v>
      </c>
      <c r="F121" s="82">
        <v>58</v>
      </c>
      <c r="G121" s="82">
        <v>3381.87</v>
      </c>
      <c r="H121" s="82">
        <v>293.63</v>
      </c>
      <c r="I121" s="82">
        <v>0</v>
      </c>
      <c r="J121" s="82"/>
      <c r="K121" s="82"/>
      <c r="L121" s="82">
        <v>1</v>
      </c>
      <c r="M121" s="82">
        <v>50</v>
      </c>
      <c r="N121" s="82"/>
      <c r="O121" s="82"/>
      <c r="P121" s="82"/>
      <c r="Q121" s="82"/>
      <c r="R121" s="82"/>
      <c r="S121" s="82"/>
      <c r="T121" s="82"/>
      <c r="U121" s="82"/>
      <c r="V121" s="82"/>
      <c r="W121" s="82" t="s">
        <v>257</v>
      </c>
    </row>
    <row r="122" spans="1:27">
      <c r="A122" s="82">
        <v>120</v>
      </c>
      <c r="B122" s="82" t="s">
        <v>1242</v>
      </c>
      <c r="C122" s="82">
        <v>120</v>
      </c>
      <c r="D122" s="82">
        <v>1083</v>
      </c>
      <c r="E122" s="82">
        <v>161004541</v>
      </c>
      <c r="F122" s="82">
        <v>58</v>
      </c>
      <c r="G122" s="82">
        <v>3618.4</v>
      </c>
      <c r="H122" s="82">
        <v>441.6</v>
      </c>
      <c r="I122" s="82">
        <v>0</v>
      </c>
      <c r="J122" s="82"/>
      <c r="K122" s="82"/>
      <c r="L122" s="82">
        <v>1</v>
      </c>
      <c r="M122" s="82">
        <v>50</v>
      </c>
      <c r="N122" s="82"/>
      <c r="O122" s="82"/>
      <c r="P122" s="82"/>
      <c r="Q122" s="82"/>
      <c r="R122" s="82"/>
      <c r="S122" s="82"/>
      <c r="T122" s="82"/>
      <c r="U122" s="82"/>
      <c r="V122" s="82"/>
      <c r="W122" s="82" t="s">
        <v>257</v>
      </c>
    </row>
    <row r="123" spans="1:27">
      <c r="A123" s="82">
        <v>121</v>
      </c>
      <c r="B123" s="82" t="s">
        <v>1242</v>
      </c>
      <c r="C123" s="82">
        <v>121</v>
      </c>
      <c r="D123" s="82">
        <v>1084</v>
      </c>
      <c r="E123" s="82">
        <v>151000130</v>
      </c>
      <c r="F123" s="82">
        <v>59</v>
      </c>
      <c r="G123" s="82">
        <v>3671.01</v>
      </c>
      <c r="H123" s="82">
        <v>405.99</v>
      </c>
      <c r="I123" s="82">
        <v>0</v>
      </c>
      <c r="J123" s="82"/>
      <c r="K123" s="82"/>
      <c r="L123" s="82">
        <v>2</v>
      </c>
      <c r="M123" s="82">
        <v>20</v>
      </c>
      <c r="N123" s="82"/>
      <c r="O123" s="82"/>
      <c r="P123" s="82"/>
      <c r="Q123" s="82"/>
      <c r="R123" s="82"/>
      <c r="S123" s="82"/>
      <c r="T123" s="82"/>
      <c r="U123" s="82"/>
      <c r="V123" s="82"/>
      <c r="W123" s="82" t="s">
        <v>257</v>
      </c>
    </row>
    <row r="124" spans="1:27">
      <c r="A124" s="82">
        <v>122</v>
      </c>
      <c r="B124" s="82" t="s">
        <v>1242</v>
      </c>
      <c r="C124" s="82">
        <v>122</v>
      </c>
      <c r="D124" s="82">
        <v>1085</v>
      </c>
      <c r="E124" s="82">
        <v>161004542</v>
      </c>
      <c r="F124" s="82">
        <v>59</v>
      </c>
      <c r="G124" s="82">
        <v>3459.44</v>
      </c>
      <c r="H124" s="82">
        <v>292.06</v>
      </c>
      <c r="I124" s="82">
        <v>0</v>
      </c>
      <c r="J124" s="82"/>
      <c r="K124" s="82"/>
      <c r="L124" s="82">
        <v>1</v>
      </c>
      <c r="M124" s="82">
        <v>45</v>
      </c>
      <c r="N124" s="82"/>
      <c r="O124" s="82"/>
      <c r="P124" s="82"/>
      <c r="Q124" s="82"/>
      <c r="R124" s="82"/>
      <c r="S124" s="82"/>
      <c r="T124" s="82"/>
      <c r="U124" s="82"/>
      <c r="V124" s="82"/>
      <c r="W124" s="82" t="s">
        <v>259</v>
      </c>
    </row>
    <row r="125" spans="1:27">
      <c r="A125" s="82">
        <v>123</v>
      </c>
      <c r="B125" s="82" t="s">
        <v>1242</v>
      </c>
      <c r="C125" s="82">
        <v>123</v>
      </c>
      <c r="D125" s="82">
        <v>1087</v>
      </c>
      <c r="E125" s="82">
        <v>161004543</v>
      </c>
      <c r="F125" s="82">
        <v>59</v>
      </c>
      <c r="G125" s="82">
        <v>3415.44</v>
      </c>
      <c r="H125" s="82">
        <v>310.56</v>
      </c>
      <c r="I125" s="82">
        <v>0</v>
      </c>
      <c r="J125" s="82"/>
      <c r="K125" s="82"/>
      <c r="L125" s="82">
        <v>1</v>
      </c>
      <c r="M125" s="82">
        <v>30</v>
      </c>
      <c r="N125" s="82"/>
      <c r="O125" s="82"/>
      <c r="P125" s="82"/>
      <c r="Q125" s="82"/>
      <c r="R125" s="82"/>
      <c r="S125" s="82"/>
      <c r="T125" s="82"/>
      <c r="U125" s="82"/>
      <c r="V125" s="82"/>
      <c r="W125" s="82" t="s">
        <v>259</v>
      </c>
    </row>
    <row r="126" spans="1:27">
      <c r="A126" s="82">
        <v>124</v>
      </c>
      <c r="B126" s="82" t="s">
        <v>1242</v>
      </c>
      <c r="C126" s="82">
        <v>124</v>
      </c>
      <c r="D126" s="82">
        <v>1086</v>
      </c>
      <c r="E126" s="82">
        <v>161004544</v>
      </c>
      <c r="F126" s="82">
        <v>59</v>
      </c>
      <c r="G126" s="82">
        <v>3424.26</v>
      </c>
      <c r="H126" s="82">
        <v>305.13</v>
      </c>
      <c r="I126" s="82">
        <v>1.39</v>
      </c>
      <c r="J126" s="82"/>
      <c r="K126" s="82"/>
      <c r="L126" s="82">
        <v>1</v>
      </c>
      <c r="M126" s="82">
        <v>30</v>
      </c>
      <c r="N126" s="82"/>
      <c r="O126" s="82"/>
      <c r="P126" s="82"/>
      <c r="Q126" s="82"/>
      <c r="R126" s="82"/>
      <c r="S126" s="82"/>
      <c r="T126" s="82"/>
      <c r="U126" s="82"/>
      <c r="V126" s="82"/>
      <c r="W126" s="82" t="s">
        <v>257</v>
      </c>
    </row>
    <row r="127" spans="1:27">
      <c r="A127" s="82">
        <v>125</v>
      </c>
      <c r="B127" s="82" t="s">
        <v>1243</v>
      </c>
      <c r="C127" s="82">
        <v>125</v>
      </c>
      <c r="D127" s="82">
        <v>1089</v>
      </c>
      <c r="E127" s="82">
        <v>161004545</v>
      </c>
      <c r="F127" s="82">
        <v>59</v>
      </c>
      <c r="G127" s="82">
        <v>3396.85</v>
      </c>
      <c r="H127" s="82">
        <v>338.15</v>
      </c>
      <c r="I127" s="82">
        <v>0</v>
      </c>
      <c r="J127" s="82"/>
      <c r="K127" s="82"/>
      <c r="L127" s="82">
        <v>1</v>
      </c>
      <c r="M127" s="82">
        <v>40</v>
      </c>
      <c r="N127" s="82"/>
      <c r="O127" s="82"/>
      <c r="P127" s="82"/>
      <c r="Q127" s="82"/>
      <c r="R127" s="82"/>
      <c r="S127" s="82"/>
      <c r="T127" s="82"/>
      <c r="U127" s="82"/>
      <c r="V127" s="82"/>
      <c r="W127" s="82" t="s">
        <v>259</v>
      </c>
    </row>
    <row r="128" spans="1:27">
      <c r="A128" s="82">
        <v>126</v>
      </c>
      <c r="B128" s="82" t="s">
        <v>1243</v>
      </c>
      <c r="C128" s="82">
        <v>126</v>
      </c>
      <c r="D128" s="82">
        <v>1088</v>
      </c>
      <c r="E128" s="82">
        <v>161004546</v>
      </c>
      <c r="F128" s="82">
        <v>58</v>
      </c>
      <c r="G128" s="82">
        <v>3344.29</v>
      </c>
      <c r="H128" s="82">
        <v>353.1</v>
      </c>
      <c r="I128" s="82">
        <v>0.39</v>
      </c>
      <c r="J128" s="82"/>
      <c r="K128" s="82"/>
      <c r="L128" s="82">
        <v>1</v>
      </c>
      <c r="M128" s="82">
        <v>50</v>
      </c>
      <c r="N128" s="82"/>
      <c r="O128" s="82"/>
      <c r="P128" s="82"/>
      <c r="Q128" s="82"/>
      <c r="R128" s="82"/>
      <c r="S128" s="82"/>
      <c r="T128" s="82"/>
      <c r="U128" s="82"/>
      <c r="V128" s="82"/>
      <c r="W128" s="82" t="s">
        <v>257</v>
      </c>
    </row>
    <row r="129" spans="1:27">
      <c r="A129" s="82">
        <v>127</v>
      </c>
      <c r="B129" s="82" t="s">
        <v>1243</v>
      </c>
      <c r="C129" s="82">
        <v>127</v>
      </c>
      <c r="D129" s="82">
        <v>1090</v>
      </c>
      <c r="E129" s="82">
        <v>161004547</v>
      </c>
      <c r="F129" s="82">
        <v>58</v>
      </c>
      <c r="G129" s="82">
        <v>3349.84</v>
      </c>
      <c r="H129" s="82">
        <v>314.16000000000003</v>
      </c>
      <c r="I129" s="82">
        <v>0</v>
      </c>
      <c r="J129" s="82"/>
      <c r="K129" s="82"/>
      <c r="L129" s="82">
        <v>2</v>
      </c>
      <c r="M129" s="82">
        <v>0</v>
      </c>
      <c r="N129" s="82"/>
      <c r="O129" s="82"/>
      <c r="P129" s="82"/>
      <c r="Q129" s="82"/>
      <c r="R129" s="82"/>
      <c r="S129" s="82"/>
      <c r="T129" s="82"/>
      <c r="U129" s="82"/>
      <c r="V129" s="82"/>
      <c r="W129" s="82" t="s">
        <v>257</v>
      </c>
    </row>
    <row r="130" spans="1:27">
      <c r="A130" s="82">
        <v>128</v>
      </c>
      <c r="B130" s="82" t="s">
        <v>1243</v>
      </c>
      <c r="C130" s="82">
        <v>128</v>
      </c>
      <c r="D130" s="82">
        <v>1092</v>
      </c>
      <c r="E130" s="82">
        <v>161004548</v>
      </c>
      <c r="F130" s="82">
        <v>59</v>
      </c>
      <c r="G130" s="82">
        <v>3452.06</v>
      </c>
      <c r="H130" s="82">
        <v>285.94</v>
      </c>
      <c r="I130" s="82">
        <v>0</v>
      </c>
      <c r="J130" s="82"/>
      <c r="K130" s="82"/>
      <c r="L130" s="82">
        <v>1</v>
      </c>
      <c r="M130" s="82">
        <v>55</v>
      </c>
      <c r="N130" s="82"/>
      <c r="O130" s="82"/>
      <c r="P130" s="82"/>
      <c r="Q130" s="82"/>
      <c r="R130" s="82"/>
      <c r="S130" s="82"/>
      <c r="T130" s="82"/>
      <c r="U130" s="82"/>
      <c r="V130" s="82"/>
      <c r="W130" s="82" t="s">
        <v>259</v>
      </c>
    </row>
    <row r="131" spans="1:27">
      <c r="A131" s="82">
        <v>129</v>
      </c>
      <c r="B131" s="82" t="s">
        <v>1243</v>
      </c>
      <c r="C131" s="82">
        <v>129</v>
      </c>
      <c r="D131" s="82">
        <v>1091</v>
      </c>
      <c r="E131" s="82">
        <v>161004549</v>
      </c>
      <c r="F131" s="82">
        <v>58</v>
      </c>
      <c r="G131" s="82">
        <v>3404.84</v>
      </c>
      <c r="H131" s="82">
        <v>263.16000000000003</v>
      </c>
      <c r="I131" s="82">
        <v>0</v>
      </c>
      <c r="J131" s="82"/>
      <c r="K131" s="82"/>
      <c r="L131" s="82">
        <v>2</v>
      </c>
      <c r="M131" s="82">
        <v>20</v>
      </c>
      <c r="N131" s="82"/>
      <c r="O131" s="82"/>
      <c r="P131" s="82"/>
      <c r="Q131" s="82"/>
      <c r="R131" s="82"/>
      <c r="S131" s="82"/>
      <c r="T131" s="82"/>
      <c r="U131" s="82"/>
      <c r="V131" s="82"/>
      <c r="W131" s="82" t="s">
        <v>257</v>
      </c>
      <c r="X131" s="104"/>
      <c r="Y131" s="104"/>
      <c r="Z131" s="104"/>
      <c r="AA131" s="104"/>
    </row>
    <row r="132" spans="1:27">
      <c r="A132" s="82">
        <v>130</v>
      </c>
      <c r="B132" s="82" t="s">
        <v>1243</v>
      </c>
      <c r="C132" s="82">
        <v>130</v>
      </c>
      <c r="D132" s="82">
        <v>1093</v>
      </c>
      <c r="E132" s="82">
        <v>161004550</v>
      </c>
      <c r="F132" s="82">
        <v>59</v>
      </c>
      <c r="G132" s="82">
        <v>3475.62</v>
      </c>
      <c r="H132" s="82">
        <v>254.38</v>
      </c>
      <c r="I132" s="82">
        <v>0</v>
      </c>
      <c r="J132" s="82"/>
      <c r="K132" s="82"/>
      <c r="L132" s="82">
        <v>1</v>
      </c>
      <c r="M132" s="82">
        <v>45</v>
      </c>
      <c r="N132" s="82"/>
      <c r="O132" s="82"/>
      <c r="P132" s="82"/>
      <c r="Q132" s="82"/>
      <c r="R132" s="82"/>
      <c r="S132" s="82"/>
      <c r="T132" s="82"/>
      <c r="U132" s="82"/>
      <c r="V132" s="82"/>
      <c r="W132" s="82" t="s">
        <v>257</v>
      </c>
    </row>
    <row r="133" spans="1:27">
      <c r="A133" s="82">
        <v>131</v>
      </c>
      <c r="B133" s="82" t="s">
        <v>1243</v>
      </c>
      <c r="C133" s="82">
        <v>131</v>
      </c>
      <c r="D133" s="82">
        <v>1094</v>
      </c>
      <c r="E133" s="82">
        <v>161004551</v>
      </c>
      <c r="F133" s="82">
        <v>58</v>
      </c>
      <c r="G133" s="82">
        <v>3277.84</v>
      </c>
      <c r="H133" s="82">
        <v>406.16</v>
      </c>
      <c r="I133" s="82">
        <v>0</v>
      </c>
      <c r="J133" s="82"/>
      <c r="K133" s="82"/>
      <c r="L133" s="82">
        <v>2</v>
      </c>
      <c r="M133" s="82">
        <v>20</v>
      </c>
      <c r="N133" s="82"/>
      <c r="O133" s="82"/>
      <c r="P133" s="82"/>
      <c r="Q133" s="82"/>
      <c r="R133" s="82"/>
      <c r="S133" s="82"/>
      <c r="T133" s="82"/>
      <c r="U133" s="82"/>
      <c r="V133" s="82"/>
      <c r="W133" s="82" t="s">
        <v>257</v>
      </c>
    </row>
    <row r="134" spans="1:27">
      <c r="A134" s="82">
        <v>132</v>
      </c>
      <c r="B134" s="82" t="s">
        <v>1243</v>
      </c>
      <c r="C134" s="82">
        <v>132</v>
      </c>
      <c r="D134" s="82">
        <v>1095</v>
      </c>
      <c r="E134" s="82">
        <v>161004552</v>
      </c>
      <c r="F134" s="82">
        <v>47</v>
      </c>
      <c r="G134" s="82">
        <v>2925.4</v>
      </c>
      <c r="H134" s="82">
        <v>316.60000000000002</v>
      </c>
      <c r="I134" s="82">
        <v>0</v>
      </c>
      <c r="J134" s="82"/>
      <c r="K134" s="82"/>
      <c r="L134" s="82">
        <v>1</v>
      </c>
      <c r="M134" s="82">
        <v>55</v>
      </c>
      <c r="N134" s="82"/>
      <c r="O134" s="82"/>
      <c r="P134" s="82"/>
      <c r="Q134" s="82"/>
      <c r="R134" s="82"/>
      <c r="S134" s="82"/>
      <c r="T134" s="82"/>
      <c r="U134" s="82"/>
      <c r="V134" s="82"/>
      <c r="W134" s="82" t="s">
        <v>257</v>
      </c>
    </row>
    <row r="135" spans="1:27">
      <c r="A135" s="82">
        <v>133</v>
      </c>
      <c r="B135" s="82" t="s">
        <v>1243</v>
      </c>
      <c r="C135" s="82">
        <v>133</v>
      </c>
      <c r="D135" s="82">
        <v>1096</v>
      </c>
      <c r="E135" s="82">
        <v>161004553</v>
      </c>
      <c r="F135" s="82">
        <v>58</v>
      </c>
      <c r="G135" s="82">
        <v>3390.87</v>
      </c>
      <c r="H135" s="82">
        <v>284.63</v>
      </c>
      <c r="I135" s="82">
        <v>0</v>
      </c>
      <c r="J135" s="82"/>
      <c r="K135" s="82"/>
      <c r="L135" s="82">
        <v>1</v>
      </c>
      <c r="M135" s="82">
        <v>35</v>
      </c>
      <c r="N135" s="82"/>
      <c r="O135" s="82"/>
      <c r="P135" s="82"/>
      <c r="Q135" s="82"/>
      <c r="R135" s="82"/>
      <c r="S135" s="82"/>
      <c r="T135" s="82"/>
      <c r="U135" s="82"/>
      <c r="V135" s="82"/>
      <c r="W135" s="82" t="s">
        <v>257</v>
      </c>
      <c r="X135" s="104"/>
      <c r="Y135" s="104"/>
      <c r="Z135" s="104"/>
      <c r="AA135" s="104"/>
    </row>
    <row r="136" spans="1:27">
      <c r="A136" s="82">
        <v>134</v>
      </c>
      <c r="B136" s="82" t="s">
        <v>1243</v>
      </c>
      <c r="C136" s="82">
        <v>134</v>
      </c>
      <c r="D136" s="82">
        <v>1098</v>
      </c>
      <c r="E136" s="82">
        <v>161004554</v>
      </c>
      <c r="F136" s="82">
        <v>58</v>
      </c>
      <c r="G136" s="82">
        <v>3363.28</v>
      </c>
      <c r="H136" s="82">
        <v>328.22</v>
      </c>
      <c r="I136" s="82">
        <v>0</v>
      </c>
      <c r="J136" s="82"/>
      <c r="K136" s="82"/>
      <c r="L136" s="82">
        <v>1</v>
      </c>
      <c r="M136" s="82">
        <v>30</v>
      </c>
      <c r="N136" s="82"/>
      <c r="O136" s="82"/>
      <c r="P136" s="82"/>
      <c r="Q136" s="82"/>
      <c r="R136" s="82"/>
      <c r="S136" s="82"/>
      <c r="T136" s="82"/>
      <c r="U136" s="82"/>
      <c r="V136" s="82"/>
      <c r="W136" s="82" t="s">
        <v>259</v>
      </c>
    </row>
    <row r="137" spans="1:27" s="104" customFormat="1">
      <c r="A137" s="82">
        <v>135</v>
      </c>
      <c r="B137" s="82" t="s">
        <v>1244</v>
      </c>
      <c r="C137" s="82">
        <v>135</v>
      </c>
      <c r="D137" s="82">
        <v>1097</v>
      </c>
      <c r="E137" s="82">
        <v>161004555</v>
      </c>
      <c r="F137" s="82">
        <v>57</v>
      </c>
      <c r="G137" s="82">
        <v>3264.51</v>
      </c>
      <c r="H137" s="82">
        <v>359.48</v>
      </c>
      <c r="I137" s="82">
        <v>0.99</v>
      </c>
      <c r="J137" s="82"/>
      <c r="K137" s="82"/>
      <c r="L137" s="82">
        <v>2</v>
      </c>
      <c r="M137" s="82">
        <v>30</v>
      </c>
      <c r="N137" s="82"/>
      <c r="O137" s="84"/>
      <c r="P137" s="82"/>
      <c r="Q137" s="82"/>
      <c r="R137" s="82"/>
      <c r="S137" s="82"/>
      <c r="T137" s="82"/>
      <c r="U137" s="82"/>
      <c r="V137" s="82"/>
      <c r="W137" s="82" t="s">
        <v>257</v>
      </c>
    </row>
    <row r="138" spans="1:27">
      <c r="A138" s="82">
        <v>136</v>
      </c>
      <c r="B138" s="82" t="s">
        <v>1244</v>
      </c>
      <c r="C138" s="82">
        <v>136</v>
      </c>
      <c r="D138" s="82">
        <v>1099</v>
      </c>
      <c r="E138" s="82">
        <v>161004556</v>
      </c>
      <c r="F138" s="82">
        <v>58</v>
      </c>
      <c r="G138" s="82">
        <v>3327.63</v>
      </c>
      <c r="H138" s="82">
        <v>351.37</v>
      </c>
      <c r="I138" s="82">
        <v>0</v>
      </c>
      <c r="J138" s="82"/>
      <c r="K138" s="82"/>
      <c r="L138" s="82">
        <v>2</v>
      </c>
      <c r="M138" s="82">
        <v>5</v>
      </c>
      <c r="N138" s="82"/>
      <c r="O138" s="82"/>
      <c r="P138" s="82"/>
      <c r="Q138" s="82"/>
      <c r="R138" s="82"/>
      <c r="S138" s="82"/>
      <c r="T138" s="82"/>
      <c r="U138" s="82"/>
      <c r="V138" s="82"/>
      <c r="W138" s="82" t="s">
        <v>257</v>
      </c>
    </row>
    <row r="139" spans="1:27">
      <c r="A139" s="82">
        <v>137</v>
      </c>
      <c r="B139" s="82" t="s">
        <v>1244</v>
      </c>
      <c r="C139" s="82">
        <v>137</v>
      </c>
      <c r="D139" s="82">
        <v>1100</v>
      </c>
      <c r="E139" s="82">
        <v>161004557</v>
      </c>
      <c r="F139" s="82">
        <v>59</v>
      </c>
      <c r="G139" s="82">
        <v>3323.43</v>
      </c>
      <c r="H139" s="82">
        <v>407.57</v>
      </c>
      <c r="I139" s="82">
        <v>0</v>
      </c>
      <c r="J139" s="82"/>
      <c r="K139" s="82"/>
      <c r="L139" s="82">
        <v>2</v>
      </c>
      <c r="M139" s="82">
        <v>15</v>
      </c>
      <c r="N139" s="82"/>
      <c r="O139" s="82"/>
      <c r="P139" s="82"/>
      <c r="Q139" s="82"/>
      <c r="R139" s="82"/>
      <c r="S139" s="82"/>
      <c r="T139" s="82"/>
      <c r="U139" s="82"/>
      <c r="V139" s="82"/>
      <c r="W139" s="82" t="s">
        <v>257</v>
      </c>
    </row>
    <row r="140" spans="1:27" s="104" customFormat="1">
      <c r="A140" s="82">
        <v>138</v>
      </c>
      <c r="B140" s="82" t="s">
        <v>1244</v>
      </c>
      <c r="C140" s="82">
        <v>138</v>
      </c>
      <c r="D140" s="82">
        <v>1101</v>
      </c>
      <c r="E140" s="82">
        <v>161004558</v>
      </c>
      <c r="F140" s="82">
        <v>59</v>
      </c>
      <c r="G140" s="82">
        <v>3353.05</v>
      </c>
      <c r="H140" s="82">
        <v>383.95</v>
      </c>
      <c r="I140" s="82">
        <v>0</v>
      </c>
      <c r="J140" s="82"/>
      <c r="K140" s="82"/>
      <c r="L140" s="82">
        <v>1</v>
      </c>
      <c r="M140" s="82">
        <v>55</v>
      </c>
      <c r="N140" s="82"/>
      <c r="O140" s="84"/>
      <c r="P140" s="84"/>
      <c r="Q140" s="84"/>
      <c r="R140" s="84"/>
      <c r="S140" s="84"/>
      <c r="T140" s="84"/>
      <c r="U140" s="82"/>
      <c r="V140" s="82"/>
      <c r="W140" s="82" t="s">
        <v>259</v>
      </c>
    </row>
    <row r="141" spans="1:27">
      <c r="A141" s="82">
        <v>139</v>
      </c>
      <c r="B141" s="82" t="s">
        <v>1244</v>
      </c>
      <c r="C141" s="82">
        <v>139</v>
      </c>
      <c r="D141" s="82">
        <v>1102</v>
      </c>
      <c r="E141" s="82">
        <v>161004559</v>
      </c>
      <c r="F141" s="82">
        <v>59</v>
      </c>
      <c r="G141" s="82">
        <v>3468.84</v>
      </c>
      <c r="H141" s="82">
        <v>269.16000000000003</v>
      </c>
      <c r="I141" s="82">
        <v>0</v>
      </c>
      <c r="J141" s="82"/>
      <c r="K141" s="82"/>
      <c r="L141" s="82">
        <v>1</v>
      </c>
      <c r="M141" s="82">
        <v>25</v>
      </c>
      <c r="N141" s="82"/>
      <c r="O141" s="82"/>
      <c r="P141" s="82"/>
      <c r="Q141" s="82"/>
      <c r="R141" s="82"/>
      <c r="S141" s="82"/>
      <c r="T141" s="82"/>
      <c r="U141" s="82"/>
      <c r="V141" s="82"/>
      <c r="W141" s="82" t="s">
        <v>257</v>
      </c>
    </row>
    <row r="142" spans="1:27">
      <c r="A142" s="82">
        <v>140</v>
      </c>
      <c r="B142" s="82" t="s">
        <v>1244</v>
      </c>
      <c r="C142" s="82">
        <v>140</v>
      </c>
      <c r="D142" s="82">
        <v>1103</v>
      </c>
      <c r="E142" s="82">
        <v>161004560</v>
      </c>
      <c r="F142" s="82">
        <v>58</v>
      </c>
      <c r="G142" s="82">
        <v>3707.8</v>
      </c>
      <c r="H142" s="82">
        <v>352.2</v>
      </c>
      <c r="I142" s="82">
        <v>0</v>
      </c>
      <c r="J142" s="82"/>
      <c r="K142" s="82"/>
      <c r="L142" s="82">
        <v>1</v>
      </c>
      <c r="M142" s="82">
        <v>20</v>
      </c>
      <c r="N142" s="82"/>
      <c r="O142" s="82"/>
      <c r="P142" s="82"/>
      <c r="Q142" s="82"/>
      <c r="R142" s="82"/>
      <c r="S142" s="82"/>
      <c r="T142" s="82"/>
      <c r="U142" s="82"/>
      <c r="V142" s="82"/>
      <c r="W142" s="82" t="s">
        <v>257</v>
      </c>
    </row>
    <row r="143" spans="1:27">
      <c r="A143" s="82">
        <v>141</v>
      </c>
      <c r="B143" s="82" t="s">
        <v>1244</v>
      </c>
      <c r="C143" s="82">
        <v>141</v>
      </c>
      <c r="D143" s="82">
        <v>1104</v>
      </c>
      <c r="E143" s="82">
        <v>161004561</v>
      </c>
      <c r="F143" s="82">
        <v>58</v>
      </c>
      <c r="G143" s="82">
        <v>3431.84</v>
      </c>
      <c r="H143" s="82">
        <v>234.16</v>
      </c>
      <c r="I143" s="82">
        <v>0</v>
      </c>
      <c r="J143" s="82"/>
      <c r="K143" s="82"/>
      <c r="L143" s="82">
        <v>1</v>
      </c>
      <c r="M143" s="82">
        <v>30</v>
      </c>
      <c r="N143" s="82"/>
      <c r="O143" s="82"/>
      <c r="P143" s="82"/>
      <c r="Q143" s="82"/>
      <c r="R143" s="82"/>
      <c r="S143" s="82"/>
      <c r="T143" s="82"/>
      <c r="U143" s="82"/>
      <c r="V143" s="82"/>
      <c r="W143" s="82" t="s">
        <v>259</v>
      </c>
    </row>
    <row r="144" spans="1:27">
      <c r="A144" s="82">
        <v>142</v>
      </c>
      <c r="B144" s="82" t="s">
        <v>1244</v>
      </c>
      <c r="C144" s="82">
        <v>142</v>
      </c>
      <c r="D144" s="82">
        <v>1105</v>
      </c>
      <c r="E144" s="82">
        <v>161004562</v>
      </c>
      <c r="F144" s="82">
        <v>57</v>
      </c>
      <c r="G144" s="82">
        <v>3374.25</v>
      </c>
      <c r="H144" s="82">
        <v>246.75</v>
      </c>
      <c r="I144" s="82">
        <v>0</v>
      </c>
      <c r="J144" s="82"/>
      <c r="K144" s="82"/>
      <c r="L144" s="82">
        <v>1</v>
      </c>
      <c r="M144" s="82">
        <v>25</v>
      </c>
      <c r="N144" s="82"/>
      <c r="O144" s="82"/>
      <c r="P144" s="82"/>
      <c r="Q144" s="82"/>
      <c r="R144" s="82"/>
      <c r="S144" s="82"/>
      <c r="T144" s="82"/>
      <c r="U144" s="82"/>
      <c r="V144" s="82"/>
      <c r="W144" s="82" t="s">
        <v>257</v>
      </c>
    </row>
    <row r="145" spans="1:24">
      <c r="A145" s="82">
        <v>143</v>
      </c>
      <c r="B145" s="82" t="s">
        <v>1244</v>
      </c>
      <c r="C145" s="82">
        <v>143</v>
      </c>
      <c r="D145" s="82">
        <v>1106</v>
      </c>
      <c r="E145" s="82">
        <v>161004563</v>
      </c>
      <c r="F145" s="82">
        <v>58</v>
      </c>
      <c r="G145" s="82">
        <v>3436.23</v>
      </c>
      <c r="H145" s="82">
        <v>230.77</v>
      </c>
      <c r="I145" s="82">
        <v>0</v>
      </c>
      <c r="J145" s="82"/>
      <c r="K145" s="82"/>
      <c r="L145" s="82">
        <v>1</v>
      </c>
      <c r="M145" s="82">
        <v>35</v>
      </c>
      <c r="N145" s="82"/>
      <c r="O145" s="82"/>
      <c r="P145" s="82"/>
      <c r="Q145" s="82"/>
      <c r="R145" s="82"/>
      <c r="S145" s="82"/>
      <c r="T145" s="82"/>
      <c r="U145" s="82"/>
      <c r="V145" s="82"/>
      <c r="W145" s="82" t="s">
        <v>257</v>
      </c>
    </row>
    <row r="146" spans="1:24">
      <c r="A146" s="82">
        <v>144</v>
      </c>
      <c r="B146" s="82" t="s">
        <v>1244</v>
      </c>
      <c r="C146" s="82">
        <v>144</v>
      </c>
      <c r="D146" s="82">
        <v>1107</v>
      </c>
      <c r="E146" s="82">
        <v>161004564</v>
      </c>
      <c r="F146" s="82">
        <v>59</v>
      </c>
      <c r="G146" s="82">
        <v>3480.42</v>
      </c>
      <c r="H146" s="82">
        <v>255.78</v>
      </c>
      <c r="I146" s="82">
        <v>0.2</v>
      </c>
      <c r="J146" s="82"/>
      <c r="K146" s="82"/>
      <c r="L146" s="82">
        <v>1</v>
      </c>
      <c r="M146" s="82">
        <v>55</v>
      </c>
      <c r="N146" s="82"/>
      <c r="O146" s="82"/>
      <c r="P146" s="82"/>
      <c r="Q146" s="82"/>
      <c r="R146" s="82"/>
      <c r="S146" s="82"/>
      <c r="T146" s="82"/>
      <c r="U146" s="82"/>
      <c r="V146" s="82"/>
      <c r="W146" s="82" t="s">
        <v>257</v>
      </c>
    </row>
    <row r="147" spans="1:24" s="104" customFormat="1">
      <c r="A147" s="82">
        <v>145</v>
      </c>
      <c r="B147" s="82" t="s">
        <v>1245</v>
      </c>
      <c r="C147" s="82">
        <v>145</v>
      </c>
      <c r="D147" s="82">
        <v>1108</v>
      </c>
      <c r="E147" s="82">
        <v>161004565</v>
      </c>
      <c r="F147" s="82">
        <v>58</v>
      </c>
      <c r="G147" s="82">
        <v>3447.67</v>
      </c>
      <c r="H147" s="82">
        <v>231.81</v>
      </c>
      <c r="I147" s="82">
        <v>3.98</v>
      </c>
      <c r="J147" s="82"/>
      <c r="K147" s="82"/>
      <c r="L147" s="82">
        <v>2</v>
      </c>
      <c r="M147" s="82">
        <v>10</v>
      </c>
      <c r="N147" s="84"/>
      <c r="O147" s="84"/>
      <c r="P147" s="84"/>
      <c r="Q147" s="84"/>
      <c r="R147" s="84"/>
      <c r="S147" s="84"/>
      <c r="T147" s="84"/>
      <c r="U147" s="82"/>
      <c r="V147" s="82"/>
      <c r="W147" s="82" t="s">
        <v>257</v>
      </c>
    </row>
    <row r="148" spans="1:24">
      <c r="A148" s="82">
        <v>146</v>
      </c>
      <c r="B148" s="82" t="s">
        <v>1245</v>
      </c>
      <c r="C148" s="82">
        <v>146</v>
      </c>
      <c r="D148" s="82">
        <v>1109</v>
      </c>
      <c r="E148" s="82">
        <v>161004566</v>
      </c>
      <c r="F148" s="82">
        <v>48</v>
      </c>
      <c r="G148" s="82">
        <v>2910.89</v>
      </c>
      <c r="H148" s="82">
        <v>402.11</v>
      </c>
      <c r="I148" s="82">
        <v>0</v>
      </c>
      <c r="J148" s="82"/>
      <c r="K148" s="82"/>
      <c r="L148" s="82">
        <v>1</v>
      </c>
      <c r="M148" s="82">
        <v>55</v>
      </c>
      <c r="N148" s="82"/>
      <c r="O148" s="82"/>
      <c r="P148" s="82"/>
      <c r="Q148" s="82"/>
      <c r="R148" s="82"/>
      <c r="S148" s="82"/>
      <c r="T148" s="82"/>
      <c r="U148" s="82"/>
      <c r="V148" s="82"/>
      <c r="W148" s="82" t="s">
        <v>259</v>
      </c>
    </row>
    <row r="149" spans="1:24">
      <c r="A149" s="82">
        <v>147</v>
      </c>
      <c r="B149" s="82" t="s">
        <v>1245</v>
      </c>
      <c r="C149" s="82">
        <v>147</v>
      </c>
      <c r="D149" s="82">
        <v>1110</v>
      </c>
      <c r="E149" s="82">
        <v>161004567</v>
      </c>
      <c r="F149" s="82">
        <v>58</v>
      </c>
      <c r="G149" s="82">
        <v>3435.23</v>
      </c>
      <c r="H149" s="82">
        <v>237.77</v>
      </c>
      <c r="I149" s="82">
        <v>0</v>
      </c>
      <c r="J149" s="82"/>
      <c r="K149" s="82"/>
      <c r="L149" s="82">
        <v>1</v>
      </c>
      <c r="M149" s="82">
        <v>30</v>
      </c>
      <c r="N149" s="82"/>
      <c r="O149" s="82"/>
      <c r="P149" s="82"/>
      <c r="Q149" s="82"/>
      <c r="R149" s="82"/>
      <c r="S149" s="82"/>
      <c r="T149" s="82"/>
      <c r="U149" s="82"/>
      <c r="V149" s="82"/>
      <c r="W149" s="82" t="s">
        <v>257</v>
      </c>
    </row>
    <row r="150" spans="1:24">
      <c r="A150" s="82">
        <v>148</v>
      </c>
      <c r="B150" s="82" t="s">
        <v>1245</v>
      </c>
      <c r="C150" s="82">
        <v>148</v>
      </c>
      <c r="D150" s="82">
        <v>1111</v>
      </c>
      <c r="E150" s="82">
        <v>161004568</v>
      </c>
      <c r="F150" s="82">
        <v>59</v>
      </c>
      <c r="G150" s="82">
        <v>3430.83</v>
      </c>
      <c r="H150" s="82">
        <v>296.17</v>
      </c>
      <c r="I150" s="82">
        <v>0</v>
      </c>
      <c r="J150" s="82"/>
      <c r="K150" s="82"/>
      <c r="L150" s="82">
        <v>1</v>
      </c>
      <c r="M150" s="82">
        <v>30</v>
      </c>
      <c r="N150" s="82"/>
      <c r="O150" s="82"/>
      <c r="P150" s="82"/>
      <c r="Q150" s="82"/>
      <c r="R150" s="82"/>
      <c r="S150" s="82"/>
      <c r="T150" s="82"/>
      <c r="U150" s="82"/>
      <c r="V150" s="82"/>
      <c r="W150" s="82" t="s">
        <v>259</v>
      </c>
    </row>
    <row r="151" spans="1:24">
      <c r="A151" s="82">
        <v>149</v>
      </c>
      <c r="B151" s="82" t="s">
        <v>1245</v>
      </c>
      <c r="C151" s="82">
        <v>149</v>
      </c>
      <c r="D151" s="82">
        <v>1112</v>
      </c>
      <c r="E151" s="82">
        <v>161004569</v>
      </c>
      <c r="F151" s="82">
        <v>58</v>
      </c>
      <c r="G151" s="82">
        <v>3419.64</v>
      </c>
      <c r="H151" s="82">
        <v>248.36</v>
      </c>
      <c r="I151" s="82">
        <v>0</v>
      </c>
      <c r="J151" s="82"/>
      <c r="K151" s="82"/>
      <c r="L151" s="82">
        <v>1</v>
      </c>
      <c r="M151" s="82">
        <v>40</v>
      </c>
      <c r="N151" s="82"/>
      <c r="O151" s="82"/>
      <c r="P151" s="82"/>
      <c r="Q151" s="82"/>
      <c r="R151" s="82"/>
      <c r="S151" s="82"/>
      <c r="T151" s="82"/>
      <c r="U151" s="82"/>
      <c r="V151" s="82"/>
      <c r="W151" s="82" t="s">
        <v>257</v>
      </c>
    </row>
    <row r="152" spans="1:24">
      <c r="A152" s="82">
        <v>150</v>
      </c>
      <c r="B152" s="82" t="s">
        <v>1245</v>
      </c>
      <c r="C152" s="82">
        <v>150</v>
      </c>
      <c r="D152" s="82">
        <v>1113</v>
      </c>
      <c r="E152" s="82">
        <v>161004570</v>
      </c>
      <c r="F152" s="82">
        <v>59</v>
      </c>
      <c r="G152" s="82">
        <v>3471.04</v>
      </c>
      <c r="H152" s="82">
        <v>256.95</v>
      </c>
      <c r="I152" s="82">
        <v>1.99</v>
      </c>
      <c r="J152" s="82"/>
      <c r="K152" s="82"/>
      <c r="L152" s="82">
        <v>1</v>
      </c>
      <c r="M152" s="82">
        <v>40</v>
      </c>
      <c r="N152" s="82"/>
      <c r="O152" s="82"/>
      <c r="P152" s="82"/>
      <c r="Q152" s="82"/>
      <c r="R152" s="82"/>
      <c r="S152" s="82"/>
      <c r="T152" s="82"/>
      <c r="U152" s="82"/>
      <c r="V152" s="82"/>
      <c r="W152" s="82" t="s">
        <v>257</v>
      </c>
    </row>
    <row r="153" spans="1:24">
      <c r="A153" s="82">
        <v>151</v>
      </c>
      <c r="B153" s="82" t="s">
        <v>1245</v>
      </c>
      <c r="C153" s="82">
        <v>151</v>
      </c>
      <c r="D153" s="82">
        <v>1115</v>
      </c>
      <c r="E153" s="82">
        <v>161004571</v>
      </c>
      <c r="F153" s="82">
        <v>59</v>
      </c>
      <c r="G153" s="82">
        <v>3495.65</v>
      </c>
      <c r="H153" s="82">
        <v>239.35</v>
      </c>
      <c r="I153" s="82">
        <v>0</v>
      </c>
      <c r="J153" s="82"/>
      <c r="K153" s="82"/>
      <c r="L153" s="82">
        <v>1</v>
      </c>
      <c r="M153" s="82">
        <v>45</v>
      </c>
      <c r="N153" s="82"/>
      <c r="O153" s="82"/>
      <c r="P153" s="82"/>
      <c r="Q153" s="82"/>
      <c r="R153" s="82"/>
      <c r="S153" s="82"/>
      <c r="T153" s="82"/>
      <c r="U153" s="82"/>
      <c r="V153" s="82"/>
      <c r="W153" s="82" t="s">
        <v>259</v>
      </c>
    </row>
    <row r="154" spans="1:24">
      <c r="A154" s="82">
        <v>152</v>
      </c>
      <c r="B154" s="82" t="s">
        <v>1245</v>
      </c>
      <c r="C154" s="82">
        <v>152</v>
      </c>
      <c r="D154" s="82">
        <v>1114</v>
      </c>
      <c r="E154" s="82">
        <v>151000131</v>
      </c>
      <c r="F154" s="82">
        <v>59</v>
      </c>
      <c r="G154" s="82">
        <v>3513.87</v>
      </c>
      <c r="H154" s="82">
        <v>228.12</v>
      </c>
      <c r="I154" s="82">
        <v>0.99</v>
      </c>
      <c r="J154" s="82"/>
      <c r="K154" s="82"/>
      <c r="L154" s="82">
        <v>1</v>
      </c>
      <c r="M154" s="82">
        <v>25</v>
      </c>
      <c r="N154" s="82"/>
      <c r="O154" s="82"/>
      <c r="P154" s="82"/>
      <c r="Q154" s="82"/>
      <c r="R154" s="82"/>
      <c r="S154" s="82"/>
      <c r="T154" s="82"/>
      <c r="U154" s="82"/>
      <c r="V154" s="82"/>
      <c r="W154" s="82" t="s">
        <v>257</v>
      </c>
    </row>
    <row r="155" spans="1:24">
      <c r="A155" s="82">
        <v>153</v>
      </c>
      <c r="B155" s="82" t="s">
        <v>1245</v>
      </c>
      <c r="C155" s="82">
        <v>153</v>
      </c>
      <c r="D155" s="82">
        <v>1116</v>
      </c>
      <c r="E155" s="82">
        <v>151000132</v>
      </c>
      <c r="F155" s="82">
        <v>59</v>
      </c>
      <c r="G155" s="82">
        <v>3748.74</v>
      </c>
      <c r="H155" s="82">
        <v>328.26</v>
      </c>
      <c r="I155" s="82">
        <v>0</v>
      </c>
      <c r="J155" s="82"/>
      <c r="K155" s="82"/>
      <c r="L155" s="82">
        <v>1</v>
      </c>
      <c r="M155" s="82">
        <v>50</v>
      </c>
      <c r="N155" s="82"/>
      <c r="O155" s="82"/>
      <c r="P155" s="82"/>
      <c r="Q155" s="82"/>
      <c r="R155" s="82"/>
      <c r="S155" s="82"/>
      <c r="T155" s="82"/>
      <c r="U155" s="82"/>
      <c r="V155" s="82"/>
      <c r="W155" s="82" t="s">
        <v>257</v>
      </c>
    </row>
    <row r="156" spans="1:24">
      <c r="A156" s="82">
        <v>154</v>
      </c>
      <c r="B156" s="82" t="s">
        <v>1246</v>
      </c>
      <c r="C156" s="82">
        <v>154</v>
      </c>
      <c r="D156" s="82">
        <v>1117</v>
      </c>
      <c r="E156" s="82">
        <v>151000133</v>
      </c>
      <c r="F156" s="82">
        <v>58</v>
      </c>
      <c r="G156" s="82">
        <v>3470.47</v>
      </c>
      <c r="H156" s="82">
        <v>204.53</v>
      </c>
      <c r="I156" s="82">
        <v>0</v>
      </c>
      <c r="J156" s="82"/>
      <c r="K156" s="82"/>
      <c r="L156" s="82">
        <v>1</v>
      </c>
      <c r="M156" s="82">
        <v>55</v>
      </c>
      <c r="N156" s="82"/>
      <c r="O156" s="82"/>
      <c r="P156" s="82"/>
      <c r="Q156" s="82"/>
      <c r="R156" s="82"/>
      <c r="S156" s="82"/>
      <c r="T156" s="82"/>
      <c r="U156" s="82"/>
      <c r="V156" s="82"/>
      <c r="W156" s="82" t="s">
        <v>257</v>
      </c>
    </row>
    <row r="157" spans="1:24">
      <c r="A157" s="82">
        <v>155</v>
      </c>
      <c r="B157" s="82" t="s">
        <v>1246</v>
      </c>
      <c r="C157" s="82">
        <v>155</v>
      </c>
      <c r="D157" s="82">
        <v>1118</v>
      </c>
      <c r="E157" s="82">
        <v>151000134</v>
      </c>
      <c r="F157" s="82">
        <v>59</v>
      </c>
      <c r="G157" s="82">
        <v>3464.25</v>
      </c>
      <c r="H157" s="82">
        <v>289.83999999999997</v>
      </c>
      <c r="I157" s="82">
        <v>1.59</v>
      </c>
      <c r="J157" s="82"/>
      <c r="K157" s="82"/>
      <c r="L157" s="82">
        <v>2</v>
      </c>
      <c r="M157" s="82">
        <v>15</v>
      </c>
      <c r="N157" s="82"/>
      <c r="O157" s="82"/>
      <c r="P157" s="82"/>
      <c r="Q157" s="82"/>
      <c r="R157" s="82"/>
      <c r="S157" s="82"/>
      <c r="T157" s="82"/>
      <c r="U157" s="82"/>
      <c r="V157" s="82"/>
      <c r="W157" s="82" t="s">
        <v>259</v>
      </c>
    </row>
    <row r="158" spans="1:24">
      <c r="A158" s="82">
        <v>156</v>
      </c>
      <c r="B158" s="82" t="s">
        <v>1246</v>
      </c>
      <c r="C158" s="82">
        <v>156</v>
      </c>
      <c r="D158" s="82">
        <v>1119</v>
      </c>
      <c r="E158" s="82">
        <v>151000135</v>
      </c>
      <c r="F158" s="82">
        <v>58</v>
      </c>
      <c r="G158" s="82">
        <v>3437.68</v>
      </c>
      <c r="H158" s="82">
        <v>249.91</v>
      </c>
      <c r="I158" s="82">
        <v>1.59</v>
      </c>
      <c r="J158" s="82"/>
      <c r="K158" s="82"/>
      <c r="L158" s="82">
        <v>2</v>
      </c>
      <c r="M158" s="82">
        <v>10</v>
      </c>
      <c r="N158" s="82"/>
      <c r="O158" s="82"/>
      <c r="P158" s="82"/>
      <c r="Q158" s="82"/>
      <c r="R158" s="82"/>
      <c r="S158" s="82"/>
      <c r="T158" s="82"/>
      <c r="U158" s="82"/>
      <c r="V158" s="82"/>
      <c r="W158" s="82" t="s">
        <v>257</v>
      </c>
    </row>
    <row r="159" spans="1:24">
      <c r="A159" s="82">
        <v>157</v>
      </c>
      <c r="B159" s="82" t="s">
        <v>1246</v>
      </c>
      <c r="C159" s="82">
        <v>157</v>
      </c>
      <c r="D159" s="82">
        <v>1120</v>
      </c>
      <c r="E159" s="82">
        <v>151000136</v>
      </c>
      <c r="F159" s="82">
        <v>58</v>
      </c>
      <c r="G159" s="82">
        <v>3412.64</v>
      </c>
      <c r="H159" s="82">
        <v>251.36</v>
      </c>
      <c r="I159" s="82">
        <v>0</v>
      </c>
      <c r="J159" s="82"/>
      <c r="K159" s="82"/>
      <c r="L159" s="82">
        <v>1</v>
      </c>
      <c r="M159" s="82">
        <v>40</v>
      </c>
      <c r="N159" s="82"/>
      <c r="O159" s="82"/>
      <c r="P159" s="82"/>
      <c r="Q159" s="82"/>
      <c r="R159" s="82"/>
      <c r="S159" s="82"/>
      <c r="T159" s="82"/>
      <c r="U159" s="82"/>
      <c r="V159" s="82"/>
      <c r="W159" s="82" t="s">
        <v>257</v>
      </c>
    </row>
    <row r="160" spans="1:24">
      <c r="A160" s="82">
        <v>158</v>
      </c>
      <c r="B160" s="82" t="s">
        <v>1246</v>
      </c>
      <c r="C160" s="82">
        <v>158</v>
      </c>
      <c r="D160" s="82">
        <v>1122</v>
      </c>
      <c r="E160" s="82">
        <v>151000137</v>
      </c>
      <c r="F160" s="82">
        <v>58</v>
      </c>
      <c r="G160" s="82">
        <v>3442.06</v>
      </c>
      <c r="H160" s="82">
        <v>241.92</v>
      </c>
      <c r="I160" s="82">
        <v>3.98</v>
      </c>
      <c r="J160" s="82"/>
      <c r="K160" s="82"/>
      <c r="L160" s="82">
        <v>1</v>
      </c>
      <c r="M160" s="82">
        <v>40</v>
      </c>
      <c r="N160" s="82"/>
      <c r="O160" s="82"/>
      <c r="P160" s="82"/>
      <c r="Q160" s="82"/>
      <c r="R160" s="82"/>
      <c r="S160" s="82"/>
      <c r="T160" s="82"/>
      <c r="U160" s="82"/>
      <c r="V160" s="82"/>
      <c r="W160" s="82" t="s">
        <v>259</v>
      </c>
      <c r="X160" s="104"/>
    </row>
    <row r="161" spans="1:24">
      <c r="A161" s="82">
        <v>159</v>
      </c>
      <c r="B161" s="82" t="s">
        <v>1246</v>
      </c>
      <c r="C161" s="82">
        <v>159</v>
      </c>
      <c r="D161" s="82">
        <v>1121</v>
      </c>
      <c r="E161" s="82">
        <v>161004572</v>
      </c>
      <c r="F161" s="82">
        <v>56</v>
      </c>
      <c r="G161" s="82">
        <v>3464.43</v>
      </c>
      <c r="H161" s="82">
        <v>391.57</v>
      </c>
      <c r="I161" s="82">
        <v>0</v>
      </c>
      <c r="J161" s="82"/>
      <c r="K161" s="82"/>
      <c r="L161" s="82">
        <v>2</v>
      </c>
      <c r="M161" s="82">
        <v>30</v>
      </c>
      <c r="N161" s="82"/>
      <c r="O161" s="82"/>
      <c r="P161" s="82"/>
      <c r="Q161" s="82"/>
      <c r="R161" s="82"/>
      <c r="S161" s="82"/>
      <c r="T161" s="82"/>
      <c r="U161" s="82"/>
      <c r="V161" s="82"/>
      <c r="W161" s="82" t="s">
        <v>257</v>
      </c>
      <c r="X161" s="111"/>
    </row>
    <row r="162" spans="1:24">
      <c r="A162" s="82">
        <v>160</v>
      </c>
      <c r="B162" s="82" t="s">
        <v>1246</v>
      </c>
      <c r="C162" s="82">
        <v>160</v>
      </c>
      <c r="D162" s="82">
        <v>1123</v>
      </c>
      <c r="E162" s="82">
        <v>161004573</v>
      </c>
      <c r="F162" s="82">
        <v>59</v>
      </c>
      <c r="G162" s="82">
        <v>3461.82</v>
      </c>
      <c r="H162" s="82">
        <v>272.18</v>
      </c>
      <c r="I162" s="82">
        <v>0</v>
      </c>
      <c r="J162" s="82"/>
      <c r="K162" s="82"/>
      <c r="L162" s="82">
        <v>2</v>
      </c>
      <c r="M162" s="82">
        <v>10</v>
      </c>
      <c r="N162" s="82"/>
      <c r="O162" s="82"/>
      <c r="P162" s="82"/>
      <c r="Q162" s="82"/>
      <c r="R162" s="82"/>
      <c r="S162" s="82"/>
      <c r="T162" s="82"/>
      <c r="U162" s="82"/>
      <c r="V162" s="82"/>
      <c r="W162" s="82" t="s">
        <v>257</v>
      </c>
    </row>
    <row r="163" spans="1:24">
      <c r="A163" s="82">
        <v>161</v>
      </c>
      <c r="B163" s="82" t="s">
        <v>1246</v>
      </c>
      <c r="C163" s="82">
        <v>161</v>
      </c>
      <c r="D163" s="82">
        <v>1124</v>
      </c>
      <c r="E163" s="82">
        <v>161004574</v>
      </c>
      <c r="F163" s="82">
        <v>58</v>
      </c>
      <c r="G163" s="82">
        <v>3623.6</v>
      </c>
      <c r="H163" s="82">
        <v>436.4</v>
      </c>
      <c r="I163" s="82">
        <v>0</v>
      </c>
      <c r="J163" s="82"/>
      <c r="K163" s="82"/>
      <c r="L163" s="82">
        <v>2</v>
      </c>
      <c r="M163" s="82">
        <v>15</v>
      </c>
      <c r="N163" s="82"/>
      <c r="O163" s="82"/>
      <c r="P163" s="82"/>
      <c r="Q163" s="82"/>
      <c r="R163" s="82"/>
      <c r="S163" s="82"/>
      <c r="T163" s="82"/>
      <c r="U163" s="82"/>
      <c r="V163" s="82"/>
      <c r="W163" s="82" t="s">
        <v>257</v>
      </c>
    </row>
    <row r="164" spans="1:24">
      <c r="A164" s="82">
        <v>162</v>
      </c>
      <c r="B164" s="82" t="s">
        <v>1246</v>
      </c>
      <c r="C164" s="82">
        <v>162</v>
      </c>
      <c r="D164" s="82">
        <v>1125</v>
      </c>
      <c r="E164" s="82">
        <v>161004575</v>
      </c>
      <c r="F164" s="82">
        <v>58</v>
      </c>
      <c r="G164" s="82">
        <v>3365.09</v>
      </c>
      <c r="H164" s="82">
        <v>331.91</v>
      </c>
      <c r="I164" s="82">
        <v>0</v>
      </c>
      <c r="J164" s="82"/>
      <c r="K164" s="82"/>
      <c r="L164" s="82">
        <v>2</v>
      </c>
      <c r="M164" s="82">
        <v>0</v>
      </c>
      <c r="N164" s="82"/>
      <c r="O164" s="82"/>
      <c r="P164" s="82"/>
      <c r="Q164" s="82"/>
      <c r="R164" s="82"/>
      <c r="S164" s="82"/>
      <c r="T164" s="82"/>
      <c r="U164" s="82"/>
      <c r="V164" s="82"/>
      <c r="W164" s="82" t="s">
        <v>259</v>
      </c>
    </row>
    <row r="165" spans="1:24">
      <c r="A165" s="82">
        <v>163</v>
      </c>
      <c r="B165" s="82" t="s">
        <v>1246</v>
      </c>
      <c r="C165" s="82">
        <v>163</v>
      </c>
      <c r="D165" s="82">
        <v>1126</v>
      </c>
      <c r="E165" s="82">
        <v>161004576</v>
      </c>
      <c r="F165" s="82">
        <v>59</v>
      </c>
      <c r="G165" s="82">
        <v>3506.82</v>
      </c>
      <c r="H165" s="82">
        <v>225.76</v>
      </c>
      <c r="I165" s="82">
        <v>2.58</v>
      </c>
      <c r="J165" s="82"/>
      <c r="K165" s="82"/>
      <c r="L165" s="82">
        <v>2</v>
      </c>
      <c r="M165" s="82">
        <v>0</v>
      </c>
      <c r="N165" s="82"/>
      <c r="O165" s="82"/>
      <c r="P165" s="82"/>
      <c r="Q165" s="82"/>
      <c r="R165" s="82"/>
      <c r="S165" s="82"/>
      <c r="T165" s="82"/>
      <c r="U165" s="82"/>
      <c r="V165" s="82"/>
      <c r="W165" s="82" t="s">
        <v>257</v>
      </c>
    </row>
    <row r="166" spans="1:24">
      <c r="A166" s="82">
        <v>164</v>
      </c>
      <c r="B166" s="82" t="s">
        <v>1247</v>
      </c>
      <c r="C166" s="82">
        <v>164</v>
      </c>
      <c r="D166" s="82">
        <v>1128</v>
      </c>
      <c r="E166" s="82">
        <v>161004577</v>
      </c>
      <c r="F166" s="82">
        <v>58</v>
      </c>
      <c r="G166" s="82">
        <v>3361.67</v>
      </c>
      <c r="H166" s="82">
        <v>313.83</v>
      </c>
      <c r="I166" s="82">
        <v>0</v>
      </c>
      <c r="J166" s="82"/>
      <c r="K166" s="82"/>
      <c r="L166" s="82">
        <v>2</v>
      </c>
      <c r="M166" s="82">
        <v>20</v>
      </c>
      <c r="N166" s="82"/>
      <c r="O166" s="82"/>
      <c r="P166" s="82"/>
      <c r="Q166" s="82"/>
      <c r="R166" s="82"/>
      <c r="S166" s="82"/>
      <c r="T166" s="82"/>
      <c r="U166" s="82"/>
      <c r="V166" s="82"/>
      <c r="W166" s="82" t="s">
        <v>257</v>
      </c>
    </row>
    <row r="167" spans="1:24">
      <c r="A167" s="82">
        <v>165</v>
      </c>
      <c r="B167" s="82" t="s">
        <v>1247</v>
      </c>
      <c r="C167" s="82">
        <v>165</v>
      </c>
      <c r="D167" s="82">
        <v>1127</v>
      </c>
      <c r="E167" s="82">
        <v>161004578</v>
      </c>
      <c r="F167" s="82">
        <v>59</v>
      </c>
      <c r="G167" s="82">
        <v>3452.45</v>
      </c>
      <c r="H167" s="82">
        <v>280.55</v>
      </c>
      <c r="I167" s="82">
        <v>0</v>
      </c>
      <c r="J167" s="82"/>
      <c r="K167" s="82"/>
      <c r="L167" s="82">
        <v>1</v>
      </c>
      <c r="M167" s="82">
        <v>50</v>
      </c>
      <c r="N167" s="82"/>
      <c r="O167" s="82"/>
      <c r="P167" s="82"/>
      <c r="Q167" s="82"/>
      <c r="R167" s="82"/>
      <c r="S167" s="82"/>
      <c r="T167" s="82"/>
      <c r="U167" s="82"/>
      <c r="V167" s="82"/>
      <c r="W167" s="82" t="s">
        <v>259</v>
      </c>
    </row>
    <row r="168" spans="1:24">
      <c r="A168" s="82">
        <v>166</v>
      </c>
      <c r="B168" s="82" t="s">
        <v>1247</v>
      </c>
      <c r="C168" s="82">
        <v>166</v>
      </c>
      <c r="D168" s="82">
        <v>1129</v>
      </c>
      <c r="E168" s="82">
        <v>161004579</v>
      </c>
      <c r="F168" s="82">
        <v>58</v>
      </c>
      <c r="G168" s="82">
        <v>3326.64</v>
      </c>
      <c r="H168" s="82">
        <v>341.36</v>
      </c>
      <c r="I168" s="82">
        <v>0</v>
      </c>
      <c r="J168" s="82"/>
      <c r="K168" s="82"/>
      <c r="L168" s="82">
        <v>1</v>
      </c>
      <c r="M168" s="82">
        <v>55</v>
      </c>
      <c r="N168" s="82"/>
      <c r="O168" s="82"/>
      <c r="P168" s="82"/>
      <c r="Q168" s="82"/>
      <c r="R168" s="82"/>
      <c r="S168" s="82"/>
      <c r="T168" s="82"/>
      <c r="U168" s="82"/>
      <c r="V168" s="82"/>
      <c r="W168" s="82" t="s">
        <v>257</v>
      </c>
    </row>
    <row r="169" spans="1:24">
      <c r="A169" s="82">
        <v>167</v>
      </c>
      <c r="B169" s="82" t="s">
        <v>1247</v>
      </c>
      <c r="C169" s="82">
        <v>167</v>
      </c>
      <c r="D169" s="82">
        <v>1130</v>
      </c>
      <c r="E169" s="82">
        <v>161004580</v>
      </c>
      <c r="F169" s="82">
        <v>58</v>
      </c>
      <c r="G169" s="82">
        <v>3341.46</v>
      </c>
      <c r="H169" s="82">
        <v>332.54</v>
      </c>
      <c r="I169" s="82">
        <v>0</v>
      </c>
      <c r="J169" s="82"/>
      <c r="K169" s="82"/>
      <c r="L169" s="82">
        <v>2</v>
      </c>
      <c r="M169" s="82">
        <v>0</v>
      </c>
      <c r="N169" s="82"/>
      <c r="O169" s="82"/>
      <c r="P169" s="82"/>
      <c r="Q169" s="82"/>
      <c r="R169" s="82"/>
      <c r="S169" s="82"/>
      <c r="T169" s="82"/>
      <c r="U169" s="82"/>
      <c r="V169" s="82"/>
      <c r="W169" s="82" t="s">
        <v>259</v>
      </c>
    </row>
    <row r="170" spans="1:24">
      <c r="A170" s="82">
        <v>168</v>
      </c>
      <c r="B170" s="82" t="s">
        <v>1247</v>
      </c>
      <c r="C170" s="82">
        <v>168</v>
      </c>
      <c r="D170" s="82">
        <v>1131</v>
      </c>
      <c r="E170" s="82">
        <v>161004581</v>
      </c>
      <c r="F170" s="82">
        <v>59</v>
      </c>
      <c r="G170" s="82">
        <v>3435.86</v>
      </c>
      <c r="H170" s="82">
        <v>304.14</v>
      </c>
      <c r="I170" s="82">
        <v>0</v>
      </c>
      <c r="J170" s="82"/>
      <c r="K170" s="82"/>
      <c r="L170" s="82">
        <v>2</v>
      </c>
      <c r="M170" s="82">
        <v>10</v>
      </c>
      <c r="N170" s="82"/>
      <c r="O170" s="82"/>
      <c r="P170" s="82"/>
      <c r="Q170" s="82"/>
      <c r="R170" s="82"/>
      <c r="S170" s="82"/>
      <c r="T170" s="82"/>
      <c r="U170" s="82"/>
      <c r="V170" s="82"/>
      <c r="W170" s="82" t="s">
        <v>257</v>
      </c>
    </row>
    <row r="171" spans="1:24">
      <c r="A171" s="82">
        <v>169</v>
      </c>
      <c r="B171" s="82" t="s">
        <v>1247</v>
      </c>
      <c r="C171" s="82">
        <v>169</v>
      </c>
      <c r="D171" s="82">
        <v>1132</v>
      </c>
      <c r="E171" s="82">
        <v>161004582</v>
      </c>
      <c r="F171" s="82">
        <v>58</v>
      </c>
      <c r="G171" s="82">
        <v>3363.65</v>
      </c>
      <c r="H171" s="82">
        <v>311.35000000000002</v>
      </c>
      <c r="I171" s="82">
        <v>0</v>
      </c>
      <c r="J171" s="82"/>
      <c r="K171" s="82"/>
      <c r="L171" s="82">
        <v>1</v>
      </c>
      <c r="M171" s="82">
        <v>45</v>
      </c>
      <c r="N171" s="82"/>
      <c r="O171" s="82"/>
      <c r="P171" s="82"/>
      <c r="Q171" s="82"/>
      <c r="R171" s="82"/>
      <c r="S171" s="82"/>
      <c r="T171" s="82"/>
      <c r="U171" s="82"/>
      <c r="V171" s="82"/>
      <c r="W171" s="82" t="s">
        <v>257</v>
      </c>
    </row>
    <row r="172" spans="1:24">
      <c r="A172" s="82">
        <v>170</v>
      </c>
      <c r="B172" s="82" t="s">
        <v>1247</v>
      </c>
      <c r="C172" s="82">
        <v>170</v>
      </c>
      <c r="D172" s="82">
        <v>1133</v>
      </c>
      <c r="E172" s="82">
        <v>161004583</v>
      </c>
      <c r="F172" s="82">
        <v>59</v>
      </c>
      <c r="G172" s="82">
        <v>3408.47</v>
      </c>
      <c r="H172" s="82">
        <v>333.12</v>
      </c>
      <c r="I172" s="82">
        <v>0.59</v>
      </c>
      <c r="J172" s="82"/>
      <c r="K172" s="82"/>
      <c r="L172" s="82">
        <v>1</v>
      </c>
      <c r="M172" s="82">
        <v>45</v>
      </c>
      <c r="N172" s="82"/>
      <c r="O172" s="82"/>
      <c r="P172" s="82"/>
      <c r="Q172" s="82"/>
      <c r="R172" s="82"/>
      <c r="S172" s="82"/>
      <c r="T172" s="82"/>
      <c r="U172" s="82"/>
      <c r="V172" s="82"/>
      <c r="W172" s="82" t="s">
        <v>257</v>
      </c>
    </row>
    <row r="173" spans="1:24">
      <c r="A173" s="82">
        <v>171</v>
      </c>
      <c r="B173" s="82" t="s">
        <v>1247</v>
      </c>
      <c r="C173" s="82">
        <v>171</v>
      </c>
      <c r="D173" s="82">
        <v>1134</v>
      </c>
      <c r="E173" s="82">
        <v>161004584</v>
      </c>
      <c r="F173" s="82">
        <v>58</v>
      </c>
      <c r="G173" s="82">
        <v>3414.1</v>
      </c>
      <c r="H173" s="82">
        <v>274.08999999999997</v>
      </c>
      <c r="I173" s="82">
        <v>0.19</v>
      </c>
      <c r="J173" s="82"/>
      <c r="K173" s="82"/>
      <c r="L173" s="82">
        <v>1</v>
      </c>
      <c r="M173" s="82">
        <v>25</v>
      </c>
      <c r="N173" s="82"/>
      <c r="O173" s="82"/>
      <c r="P173" s="82"/>
      <c r="Q173" s="82"/>
      <c r="R173" s="82"/>
      <c r="S173" s="82"/>
      <c r="T173" s="82"/>
      <c r="U173" s="82"/>
      <c r="V173" s="82"/>
      <c r="W173" s="82" t="s">
        <v>259</v>
      </c>
    </row>
    <row r="174" spans="1:24">
      <c r="A174" s="82">
        <v>172</v>
      </c>
      <c r="B174" s="82" t="s">
        <v>1247</v>
      </c>
      <c r="C174" s="82">
        <v>172</v>
      </c>
      <c r="D174" s="82">
        <v>1135</v>
      </c>
      <c r="E174" s="82">
        <v>161004585</v>
      </c>
      <c r="F174" s="82">
        <v>59</v>
      </c>
      <c r="G174" s="82">
        <v>3525.62</v>
      </c>
      <c r="H174" s="82">
        <v>218.36</v>
      </c>
      <c r="I174" s="82">
        <v>1.98</v>
      </c>
      <c r="J174" s="82"/>
      <c r="K174" s="82"/>
      <c r="L174" s="82">
        <v>1</v>
      </c>
      <c r="M174" s="82">
        <v>55</v>
      </c>
      <c r="N174" s="82"/>
      <c r="O174" s="82"/>
      <c r="P174" s="82"/>
      <c r="Q174" s="82"/>
      <c r="R174" s="82"/>
      <c r="S174" s="82"/>
      <c r="T174" s="82"/>
      <c r="U174" s="82"/>
      <c r="V174" s="82"/>
      <c r="W174" s="82" t="s">
        <v>257</v>
      </c>
    </row>
    <row r="175" spans="1:24">
      <c r="A175" s="82">
        <v>173</v>
      </c>
      <c r="B175" s="82" t="s">
        <v>1247</v>
      </c>
      <c r="C175" s="82">
        <v>173</v>
      </c>
      <c r="D175" s="82">
        <v>1136</v>
      </c>
      <c r="E175" s="82">
        <v>161004586</v>
      </c>
      <c r="F175" s="82">
        <v>58</v>
      </c>
      <c r="G175" s="82">
        <v>3427.43</v>
      </c>
      <c r="H175" s="82">
        <v>235.57</v>
      </c>
      <c r="I175" s="82">
        <v>0</v>
      </c>
      <c r="J175" s="82"/>
      <c r="K175" s="82"/>
      <c r="L175" s="82">
        <v>1</v>
      </c>
      <c r="M175" s="82">
        <v>40</v>
      </c>
      <c r="N175" s="82"/>
      <c r="O175" s="82"/>
      <c r="P175" s="82"/>
      <c r="Q175" s="82"/>
      <c r="R175" s="82"/>
      <c r="S175" s="82"/>
      <c r="T175" s="82"/>
      <c r="U175" s="82"/>
      <c r="V175" s="82"/>
      <c r="W175" s="82" t="s">
        <v>257</v>
      </c>
    </row>
    <row r="176" spans="1:24">
      <c r="A176" s="82">
        <v>174</v>
      </c>
      <c r="B176" s="82" t="s">
        <v>1248</v>
      </c>
      <c r="C176" s="82">
        <v>174</v>
      </c>
      <c r="D176" s="82">
        <v>1138</v>
      </c>
      <c r="E176" s="82">
        <v>161004587</v>
      </c>
      <c r="F176" s="82">
        <v>58</v>
      </c>
      <c r="G176" s="82">
        <v>3390.44</v>
      </c>
      <c r="H176" s="82">
        <v>293.56</v>
      </c>
      <c r="I176" s="82">
        <v>0</v>
      </c>
      <c r="J176" s="82"/>
      <c r="K176" s="82"/>
      <c r="L176" s="82">
        <v>2</v>
      </c>
      <c r="M176" s="82">
        <v>0</v>
      </c>
      <c r="N176" s="82"/>
      <c r="O176" s="82"/>
      <c r="P176" s="82"/>
      <c r="Q176" s="82"/>
      <c r="R176" s="82"/>
      <c r="S176" s="82"/>
      <c r="T176" s="82"/>
      <c r="U176" s="82"/>
      <c r="V176" s="82"/>
      <c r="W176" s="82" t="s">
        <v>257</v>
      </c>
    </row>
    <row r="177" spans="1:23">
      <c r="A177" s="82">
        <v>175</v>
      </c>
      <c r="B177" s="82" t="s">
        <v>1248</v>
      </c>
      <c r="C177" s="82">
        <v>175</v>
      </c>
      <c r="D177" s="82">
        <v>1137</v>
      </c>
      <c r="E177" s="82">
        <v>161004588</v>
      </c>
      <c r="F177" s="82">
        <v>58</v>
      </c>
      <c r="G177" s="82">
        <v>3393.08</v>
      </c>
      <c r="H177" s="82">
        <v>298.42</v>
      </c>
      <c r="I177" s="82">
        <v>0</v>
      </c>
      <c r="J177" s="82"/>
      <c r="K177" s="82"/>
      <c r="L177" s="82">
        <v>2</v>
      </c>
      <c r="M177" s="82">
        <v>10</v>
      </c>
      <c r="N177" s="82"/>
      <c r="O177" s="82"/>
      <c r="P177" s="82"/>
      <c r="Q177" s="82"/>
      <c r="R177" s="82"/>
      <c r="S177" s="82"/>
      <c r="T177" s="82"/>
      <c r="U177" s="82"/>
      <c r="V177" s="82"/>
      <c r="W177" s="82" t="s">
        <v>259</v>
      </c>
    </row>
    <row r="178" spans="1:23">
      <c r="A178" s="82">
        <v>176</v>
      </c>
      <c r="B178" s="82" t="s">
        <v>1248</v>
      </c>
      <c r="C178" s="82">
        <v>176</v>
      </c>
      <c r="D178" s="82">
        <v>1139</v>
      </c>
      <c r="E178" s="82">
        <v>161004589</v>
      </c>
      <c r="F178" s="82">
        <v>58</v>
      </c>
      <c r="G178" s="82">
        <v>3760.8</v>
      </c>
      <c r="H178" s="82">
        <v>299.2</v>
      </c>
      <c r="I178" s="82">
        <v>0</v>
      </c>
      <c r="J178" s="82"/>
      <c r="K178" s="82"/>
      <c r="L178" s="82">
        <v>2</v>
      </c>
      <c r="M178" s="82">
        <v>0</v>
      </c>
      <c r="N178" s="82"/>
      <c r="O178" s="82"/>
      <c r="P178" s="82"/>
      <c r="Q178" s="82"/>
      <c r="R178" s="82"/>
      <c r="S178" s="82"/>
      <c r="T178" s="82"/>
      <c r="U178" s="82"/>
      <c r="V178" s="82"/>
      <c r="W178" s="82" t="s">
        <v>257</v>
      </c>
    </row>
    <row r="179" spans="1:23">
      <c r="A179" s="82">
        <v>177</v>
      </c>
      <c r="B179" s="82" t="s">
        <v>1248</v>
      </c>
      <c r="C179" s="82">
        <v>177</v>
      </c>
      <c r="D179" s="82">
        <v>1141</v>
      </c>
      <c r="E179" s="82">
        <v>161004590</v>
      </c>
      <c r="F179" s="82">
        <v>59</v>
      </c>
      <c r="G179" s="82">
        <v>3450.24</v>
      </c>
      <c r="H179" s="82">
        <v>275.76</v>
      </c>
      <c r="I179" s="82">
        <v>0</v>
      </c>
      <c r="J179" s="82"/>
      <c r="K179" s="82"/>
      <c r="L179" s="82">
        <v>1</v>
      </c>
      <c r="M179" s="82">
        <v>55</v>
      </c>
      <c r="N179" s="82"/>
      <c r="O179" s="82"/>
      <c r="P179" s="82"/>
      <c r="Q179" s="82"/>
      <c r="R179" s="82"/>
      <c r="S179" s="82"/>
      <c r="T179" s="82"/>
      <c r="U179" s="82"/>
      <c r="V179" s="82"/>
      <c r="W179" s="82" t="s">
        <v>257</v>
      </c>
    </row>
    <row r="180" spans="1:23">
      <c r="A180" s="82">
        <v>178</v>
      </c>
      <c r="B180" s="82" t="s">
        <v>1248</v>
      </c>
      <c r="C180" s="82">
        <v>178</v>
      </c>
      <c r="D180" s="82">
        <v>1142</v>
      </c>
      <c r="E180" s="82">
        <v>151000138</v>
      </c>
      <c r="F180" s="82">
        <v>59</v>
      </c>
      <c r="G180" s="82">
        <v>3467.83</v>
      </c>
      <c r="H180" s="82">
        <v>265.36</v>
      </c>
      <c r="I180" s="82">
        <v>2.19</v>
      </c>
      <c r="J180" s="82"/>
      <c r="K180" s="82"/>
      <c r="L180" s="82">
        <v>1</v>
      </c>
      <c r="M180" s="82">
        <v>45</v>
      </c>
      <c r="N180" s="82"/>
      <c r="O180" s="82"/>
      <c r="P180" s="82"/>
      <c r="Q180" s="82"/>
      <c r="R180" s="82"/>
      <c r="S180" s="82"/>
      <c r="T180" s="82"/>
      <c r="U180" s="82"/>
      <c r="V180" s="82"/>
      <c r="W180" s="82" t="s">
        <v>257</v>
      </c>
    </row>
    <row r="181" spans="1:23">
      <c r="A181" s="82">
        <v>179</v>
      </c>
      <c r="B181" s="82" t="s">
        <v>1248</v>
      </c>
      <c r="C181" s="82">
        <v>179</v>
      </c>
      <c r="D181" s="82">
        <v>1140</v>
      </c>
      <c r="E181" s="109">
        <v>161004591</v>
      </c>
      <c r="F181" s="82">
        <v>59</v>
      </c>
      <c r="G181" s="82">
        <v>3425.83</v>
      </c>
      <c r="H181" s="82">
        <v>301.76</v>
      </c>
      <c r="I181" s="82">
        <v>0.59</v>
      </c>
      <c r="J181" s="82"/>
      <c r="K181" s="82"/>
      <c r="L181" s="82">
        <v>1</v>
      </c>
      <c r="M181" s="82">
        <v>40</v>
      </c>
      <c r="N181" s="82"/>
      <c r="O181" s="82"/>
      <c r="P181" s="82"/>
      <c r="Q181" s="82"/>
      <c r="R181" s="82"/>
      <c r="S181" s="82"/>
      <c r="T181" s="82"/>
      <c r="U181" s="82"/>
      <c r="V181" s="82"/>
      <c r="W181" s="82" t="s">
        <v>259</v>
      </c>
    </row>
    <row r="182" spans="1:23">
      <c r="A182" s="82">
        <v>180</v>
      </c>
      <c r="B182" s="82" t="s">
        <v>1248</v>
      </c>
      <c r="C182" s="82">
        <v>180</v>
      </c>
      <c r="D182" s="82">
        <v>1144</v>
      </c>
      <c r="E182" s="82">
        <v>162000082</v>
      </c>
      <c r="F182" s="82">
        <v>56</v>
      </c>
      <c r="G182" s="82">
        <v>3478.51</v>
      </c>
      <c r="H182" s="82">
        <v>368.49</v>
      </c>
      <c r="I182" s="82">
        <v>0</v>
      </c>
      <c r="J182" s="82"/>
      <c r="K182" s="82"/>
      <c r="L182" s="82">
        <v>1</v>
      </c>
      <c r="M182" s="82">
        <v>50</v>
      </c>
      <c r="N182" s="82"/>
      <c r="O182" s="82"/>
      <c r="P182" s="82"/>
      <c r="Q182" s="82"/>
      <c r="R182" s="82"/>
      <c r="S182" s="82"/>
      <c r="T182" s="82"/>
      <c r="U182" s="82"/>
      <c r="V182" s="82"/>
      <c r="W182" s="82" t="s">
        <v>583</v>
      </c>
    </row>
    <row r="183" spans="1:23">
      <c r="A183" s="82">
        <v>181</v>
      </c>
      <c r="B183" s="82" t="s">
        <v>1248</v>
      </c>
      <c r="C183" s="82">
        <v>181</v>
      </c>
      <c r="D183" s="82">
        <v>1145</v>
      </c>
      <c r="E183" s="109">
        <v>161004592</v>
      </c>
      <c r="F183" s="82">
        <v>59</v>
      </c>
      <c r="G183" s="82">
        <v>3428.46</v>
      </c>
      <c r="H183" s="82">
        <v>311.54000000000002</v>
      </c>
      <c r="I183" s="82">
        <v>0</v>
      </c>
      <c r="J183" s="82"/>
      <c r="K183" s="82"/>
      <c r="L183" s="82">
        <v>1</v>
      </c>
      <c r="M183" s="82">
        <v>5</v>
      </c>
      <c r="N183" s="82"/>
      <c r="O183" s="82"/>
      <c r="P183" s="82"/>
      <c r="Q183" s="82"/>
      <c r="R183" s="82"/>
      <c r="S183" s="82"/>
      <c r="T183" s="82"/>
      <c r="U183" s="82"/>
      <c r="V183" s="82"/>
      <c r="W183" s="82" t="s">
        <v>257</v>
      </c>
    </row>
    <row r="184" spans="1:23">
      <c r="A184" s="82">
        <v>182</v>
      </c>
      <c r="B184" s="82" t="s">
        <v>1248</v>
      </c>
      <c r="C184" s="82">
        <v>182</v>
      </c>
      <c r="D184" s="82">
        <v>1146</v>
      </c>
      <c r="E184" s="107">
        <v>161004593</v>
      </c>
      <c r="F184" s="82">
        <v>59</v>
      </c>
      <c r="G184" s="82">
        <v>3474.82</v>
      </c>
      <c r="H184" s="82">
        <v>261.18</v>
      </c>
      <c r="I184" s="82">
        <v>0</v>
      </c>
      <c r="J184" s="82"/>
      <c r="K184" s="82"/>
      <c r="L184" s="82">
        <v>0</v>
      </c>
      <c r="M184" s="82">
        <v>45</v>
      </c>
      <c r="N184" s="82"/>
      <c r="O184" s="82"/>
      <c r="P184" s="82"/>
      <c r="Q184" s="82"/>
      <c r="R184" s="82"/>
      <c r="S184" s="82"/>
      <c r="T184" s="82"/>
      <c r="U184" s="82"/>
      <c r="V184" s="82"/>
      <c r="W184" s="82" t="s">
        <v>257</v>
      </c>
    </row>
    <row r="185" spans="1:23">
      <c r="A185" s="82">
        <v>183</v>
      </c>
      <c r="B185" s="82" t="s">
        <v>1249</v>
      </c>
      <c r="C185" s="82">
        <v>183</v>
      </c>
      <c r="D185" s="82">
        <v>1143</v>
      </c>
      <c r="E185" s="109">
        <v>161004594</v>
      </c>
      <c r="F185" s="82">
        <v>59</v>
      </c>
      <c r="G185" s="82">
        <v>3480.24</v>
      </c>
      <c r="H185" s="82">
        <v>267.76</v>
      </c>
      <c r="I185" s="82">
        <v>0</v>
      </c>
      <c r="J185" s="82"/>
      <c r="K185" s="82"/>
      <c r="L185" s="82">
        <v>2</v>
      </c>
      <c r="M185" s="82">
        <v>0</v>
      </c>
      <c r="N185" s="82"/>
      <c r="O185" s="82"/>
      <c r="P185" s="82"/>
      <c r="Q185" s="82"/>
      <c r="R185" s="82"/>
      <c r="S185" s="82"/>
      <c r="T185" s="82"/>
      <c r="U185" s="82"/>
      <c r="V185" s="82"/>
      <c r="W185" s="82" t="s">
        <v>259</v>
      </c>
    </row>
    <row r="186" spans="1:23">
      <c r="A186" s="82">
        <v>184</v>
      </c>
      <c r="B186" s="82" t="s">
        <v>1249</v>
      </c>
      <c r="C186" s="82">
        <v>184</v>
      </c>
      <c r="D186" s="82">
        <v>1147</v>
      </c>
      <c r="E186" s="107">
        <v>161004595</v>
      </c>
      <c r="F186" s="82">
        <v>59</v>
      </c>
      <c r="G186" s="82">
        <v>3456.27</v>
      </c>
      <c r="H186" s="82">
        <v>284.73</v>
      </c>
      <c r="I186" s="82">
        <v>0</v>
      </c>
      <c r="J186" s="82"/>
      <c r="K186" s="82"/>
      <c r="L186" s="82">
        <v>2</v>
      </c>
      <c r="M186" s="82">
        <v>0</v>
      </c>
      <c r="N186" s="82"/>
      <c r="O186" s="82"/>
      <c r="P186" s="82"/>
      <c r="Q186" s="82"/>
      <c r="R186" s="82"/>
      <c r="S186" s="82"/>
      <c r="T186" s="82"/>
      <c r="U186" s="82"/>
      <c r="V186" s="82"/>
      <c r="W186" s="82" t="s">
        <v>259</v>
      </c>
    </row>
    <row r="187" spans="1:23" s="104" customFormat="1">
      <c r="A187" s="82">
        <v>185</v>
      </c>
      <c r="B187" s="82" t="s">
        <v>1249</v>
      </c>
      <c r="C187" s="82">
        <v>185</v>
      </c>
      <c r="D187" s="82">
        <v>1148</v>
      </c>
      <c r="E187" s="109">
        <v>161004596</v>
      </c>
      <c r="F187" s="82">
        <v>59</v>
      </c>
      <c r="G187" s="82">
        <v>3487.62</v>
      </c>
      <c r="H187" s="82">
        <v>254.38</v>
      </c>
      <c r="I187" s="82">
        <v>0</v>
      </c>
      <c r="J187" s="84"/>
      <c r="K187" s="84"/>
      <c r="L187" s="82">
        <v>2</v>
      </c>
      <c r="M187" s="82">
        <v>0</v>
      </c>
      <c r="N187" s="84"/>
      <c r="O187" s="84"/>
      <c r="P187" s="84"/>
      <c r="Q187" s="84"/>
      <c r="R187" s="84"/>
      <c r="S187" s="84"/>
      <c r="T187" s="84"/>
      <c r="U187" s="82"/>
      <c r="V187" s="82"/>
      <c r="W187" s="82" t="s">
        <v>257</v>
      </c>
    </row>
    <row r="188" spans="1:23">
      <c r="A188" s="82">
        <v>186</v>
      </c>
      <c r="B188" s="82" t="s">
        <v>1249</v>
      </c>
      <c r="C188" s="82">
        <v>186</v>
      </c>
      <c r="D188" s="82">
        <v>1149</v>
      </c>
      <c r="E188" s="107">
        <v>161004597</v>
      </c>
      <c r="F188" s="82">
        <v>58</v>
      </c>
      <c r="G188" s="82">
        <v>3390.69</v>
      </c>
      <c r="H188" s="82">
        <v>306.31</v>
      </c>
      <c r="I188" s="82">
        <v>0</v>
      </c>
      <c r="J188" s="82"/>
      <c r="K188" s="82"/>
      <c r="L188" s="82">
        <v>1</v>
      </c>
      <c r="M188" s="82">
        <v>30</v>
      </c>
      <c r="N188" s="82"/>
      <c r="O188" s="82"/>
      <c r="P188" s="82"/>
      <c r="Q188" s="82"/>
      <c r="R188" s="82"/>
      <c r="S188" s="82"/>
      <c r="T188" s="82"/>
      <c r="U188" s="82"/>
      <c r="V188" s="82"/>
      <c r="W188" s="82" t="s">
        <v>257</v>
      </c>
    </row>
    <row r="189" spans="1:23">
      <c r="A189" s="82">
        <v>187</v>
      </c>
      <c r="B189" s="82" t="s">
        <v>1249</v>
      </c>
      <c r="C189" s="82">
        <v>187</v>
      </c>
      <c r="D189" s="82">
        <v>1151</v>
      </c>
      <c r="E189" s="109">
        <v>161004598</v>
      </c>
      <c r="F189" s="82">
        <v>53</v>
      </c>
      <c r="G189" s="82">
        <v>3290.75</v>
      </c>
      <c r="H189" s="82">
        <v>408.25</v>
      </c>
      <c r="I189" s="82">
        <v>0</v>
      </c>
      <c r="J189" s="82"/>
      <c r="K189" s="82"/>
      <c r="L189" s="82">
        <v>2</v>
      </c>
      <c r="M189" s="82">
        <v>15</v>
      </c>
      <c r="N189" s="82"/>
      <c r="O189" s="82"/>
      <c r="P189" s="82"/>
      <c r="Q189" s="82"/>
      <c r="R189" s="82"/>
      <c r="S189" s="82"/>
      <c r="T189" s="82"/>
      <c r="U189" s="82"/>
      <c r="V189" s="82"/>
      <c r="W189" s="82" t="s">
        <v>257</v>
      </c>
    </row>
    <row r="190" spans="1:23">
      <c r="A190" s="82">
        <v>188</v>
      </c>
      <c r="B190" s="82" t="s">
        <v>1249</v>
      </c>
      <c r="C190" s="82">
        <v>188</v>
      </c>
      <c r="D190" s="82">
        <v>1152</v>
      </c>
      <c r="E190" s="107">
        <v>151000139</v>
      </c>
      <c r="F190" s="82">
        <v>58</v>
      </c>
      <c r="G190" s="82">
        <v>3389.45</v>
      </c>
      <c r="H190" s="82">
        <v>286.94</v>
      </c>
      <c r="I190" s="82">
        <v>1.39</v>
      </c>
      <c r="J190" s="82"/>
      <c r="K190" s="82"/>
      <c r="L190" s="82">
        <v>1</v>
      </c>
      <c r="M190" s="82">
        <v>20</v>
      </c>
      <c r="N190" s="82"/>
      <c r="O190" s="82"/>
      <c r="P190" s="82"/>
      <c r="Q190" s="82"/>
      <c r="R190" s="82"/>
      <c r="S190" s="82"/>
      <c r="T190" s="82"/>
      <c r="U190" s="82"/>
      <c r="V190" s="82"/>
      <c r="W190" s="82" t="s">
        <v>257</v>
      </c>
    </row>
    <row r="191" spans="1:23">
      <c r="A191" s="82">
        <v>189</v>
      </c>
      <c r="B191" s="82" t="s">
        <v>1249</v>
      </c>
      <c r="C191" s="82">
        <v>189</v>
      </c>
      <c r="D191" s="82">
        <v>1153</v>
      </c>
      <c r="E191" s="109">
        <v>151000140</v>
      </c>
      <c r="F191" s="82">
        <v>58</v>
      </c>
      <c r="G191" s="82">
        <v>3417.26</v>
      </c>
      <c r="H191" s="92">
        <v>264.74</v>
      </c>
      <c r="I191" s="82">
        <v>0</v>
      </c>
      <c r="J191" s="82"/>
      <c r="K191" s="82"/>
      <c r="L191" s="82">
        <v>1</v>
      </c>
      <c r="M191" s="82">
        <v>25</v>
      </c>
      <c r="N191" s="82"/>
      <c r="O191" s="82"/>
      <c r="P191" s="82"/>
      <c r="Q191" s="82"/>
      <c r="R191" s="82"/>
      <c r="S191" s="82"/>
      <c r="T191" s="82"/>
      <c r="U191" s="82"/>
      <c r="V191" s="82"/>
      <c r="W191" s="82" t="s">
        <v>257</v>
      </c>
    </row>
    <row r="192" spans="1:23">
      <c r="A192" s="82">
        <v>190</v>
      </c>
      <c r="B192" s="82" t="s">
        <v>1249</v>
      </c>
      <c r="C192" s="82">
        <v>190</v>
      </c>
      <c r="D192" s="82">
        <v>1150</v>
      </c>
      <c r="E192" s="107">
        <v>161004599</v>
      </c>
      <c r="F192" s="82">
        <v>59</v>
      </c>
      <c r="G192" s="82">
        <v>3456.06</v>
      </c>
      <c r="H192" s="82">
        <v>271.94</v>
      </c>
      <c r="I192" s="82">
        <v>0</v>
      </c>
      <c r="J192" s="82"/>
      <c r="K192" s="82"/>
      <c r="L192" s="82">
        <v>1</v>
      </c>
      <c r="M192" s="82">
        <v>15</v>
      </c>
      <c r="N192" s="82"/>
      <c r="O192" s="82"/>
      <c r="P192" s="82"/>
      <c r="Q192" s="82"/>
      <c r="R192" s="82"/>
      <c r="S192" s="82"/>
      <c r="T192" s="82"/>
      <c r="U192" s="82"/>
      <c r="V192" s="82"/>
      <c r="W192" s="82" t="s">
        <v>259</v>
      </c>
    </row>
    <row r="193" spans="1:23">
      <c r="A193" s="82">
        <v>191</v>
      </c>
      <c r="B193" s="82" t="s">
        <v>1249</v>
      </c>
      <c r="C193" s="82">
        <v>191</v>
      </c>
      <c r="D193" s="82">
        <v>1154</v>
      </c>
      <c r="E193" s="109">
        <v>161004600</v>
      </c>
      <c r="F193" s="82">
        <v>59</v>
      </c>
      <c r="G193" s="82">
        <v>3424.23</v>
      </c>
      <c r="H193" s="82">
        <v>312.77</v>
      </c>
      <c r="I193" s="82">
        <v>0</v>
      </c>
      <c r="J193" s="82"/>
      <c r="K193" s="82"/>
      <c r="L193" s="82">
        <v>1</v>
      </c>
      <c r="M193" s="82">
        <v>15</v>
      </c>
      <c r="N193" s="82"/>
      <c r="O193" s="82"/>
      <c r="P193" s="82"/>
      <c r="Q193" s="82"/>
      <c r="R193" s="82"/>
      <c r="S193" s="82"/>
      <c r="T193" s="82"/>
      <c r="U193" s="82"/>
      <c r="V193" s="82"/>
      <c r="W193" s="82" t="s">
        <v>257</v>
      </c>
    </row>
    <row r="194" spans="1:23">
      <c r="A194" s="82">
        <v>192</v>
      </c>
      <c r="B194" s="82" t="s">
        <v>1249</v>
      </c>
      <c r="C194" s="82">
        <v>192</v>
      </c>
      <c r="D194" s="82">
        <v>1155</v>
      </c>
      <c r="E194" s="107">
        <v>161004601</v>
      </c>
      <c r="F194" s="82">
        <v>59</v>
      </c>
      <c r="G194" s="82">
        <v>3467.22</v>
      </c>
      <c r="H194" s="82">
        <v>258.77999999999997</v>
      </c>
      <c r="I194" s="82">
        <v>0</v>
      </c>
      <c r="J194" s="82"/>
      <c r="K194" s="82"/>
      <c r="L194" s="82">
        <v>1</v>
      </c>
      <c r="M194" s="82">
        <v>30</v>
      </c>
      <c r="N194" s="82"/>
      <c r="O194" s="82"/>
      <c r="P194" s="82"/>
      <c r="Q194" s="82"/>
      <c r="R194" s="82"/>
      <c r="S194" s="82"/>
      <c r="T194" s="82"/>
      <c r="U194" s="82"/>
      <c r="V194" s="82"/>
      <c r="W194" s="82" t="s">
        <v>259</v>
      </c>
    </row>
    <row r="195" spans="1:23">
      <c r="A195" s="82">
        <v>193</v>
      </c>
      <c r="B195" s="82" t="s">
        <v>1249</v>
      </c>
      <c r="C195" s="82">
        <v>193</v>
      </c>
      <c r="D195" s="82">
        <v>1156</v>
      </c>
      <c r="E195" s="109">
        <v>161004602</v>
      </c>
      <c r="F195" s="82">
        <v>59</v>
      </c>
      <c r="G195" s="82">
        <v>3514.22</v>
      </c>
      <c r="H195" s="82">
        <v>222.77</v>
      </c>
      <c r="I195" s="82">
        <v>0.99</v>
      </c>
      <c r="J195" s="82"/>
      <c r="K195" s="82"/>
      <c r="L195" s="82">
        <v>1</v>
      </c>
      <c r="M195" s="82">
        <v>45</v>
      </c>
      <c r="N195" s="82"/>
      <c r="O195" s="82"/>
      <c r="P195" s="82"/>
      <c r="Q195" s="82"/>
      <c r="R195" s="82"/>
      <c r="S195" s="82"/>
      <c r="T195" s="82"/>
      <c r="U195" s="82"/>
      <c r="V195" s="82"/>
      <c r="W195" s="82" t="s">
        <v>257</v>
      </c>
    </row>
    <row r="196" spans="1:23">
      <c r="A196" s="82">
        <v>194</v>
      </c>
      <c r="B196" s="82" t="s">
        <v>1249</v>
      </c>
      <c r="C196" s="82">
        <v>194</v>
      </c>
      <c r="D196" s="82">
        <v>1158</v>
      </c>
      <c r="E196" s="107">
        <v>161004603</v>
      </c>
      <c r="F196" s="82">
        <v>58</v>
      </c>
      <c r="G196" s="82">
        <v>3388.04</v>
      </c>
      <c r="H196" s="82">
        <v>295.95999999999998</v>
      </c>
      <c r="I196" s="82">
        <v>0</v>
      </c>
      <c r="J196" s="82"/>
      <c r="K196" s="82"/>
      <c r="L196" s="82">
        <v>1</v>
      </c>
      <c r="M196" s="82">
        <v>10</v>
      </c>
      <c r="N196" s="82"/>
      <c r="O196" s="82"/>
      <c r="P196" s="82"/>
      <c r="Q196" s="82"/>
      <c r="R196" s="82"/>
      <c r="S196" s="82"/>
      <c r="T196" s="82"/>
      <c r="U196" s="82"/>
      <c r="V196" s="82"/>
      <c r="W196" s="82" t="s">
        <v>257</v>
      </c>
    </row>
    <row r="197" spans="1:23">
      <c r="A197" s="82">
        <v>195</v>
      </c>
      <c r="B197" s="82" t="s">
        <v>1250</v>
      </c>
      <c r="C197" s="82">
        <v>195</v>
      </c>
      <c r="D197" s="82">
        <v>1159</v>
      </c>
      <c r="E197" s="109">
        <v>161004604</v>
      </c>
      <c r="F197" s="82">
        <v>59</v>
      </c>
      <c r="G197" s="82">
        <v>3458.02</v>
      </c>
      <c r="H197" s="82">
        <v>277.57</v>
      </c>
      <c r="I197" s="82">
        <v>1.59</v>
      </c>
      <c r="J197" s="82"/>
      <c r="K197" s="82"/>
      <c r="L197" s="82">
        <v>1</v>
      </c>
      <c r="M197" s="82">
        <v>5</v>
      </c>
      <c r="N197" s="82"/>
      <c r="O197" s="82"/>
      <c r="P197" s="82"/>
      <c r="Q197" s="82"/>
      <c r="R197" s="82"/>
      <c r="S197" s="82"/>
      <c r="T197" s="82"/>
      <c r="U197" s="82"/>
      <c r="V197" s="82"/>
      <c r="W197" s="82" t="s">
        <v>257</v>
      </c>
    </row>
    <row r="198" spans="1:23">
      <c r="A198" s="82">
        <v>196</v>
      </c>
      <c r="B198" s="82" t="s">
        <v>1250</v>
      </c>
      <c r="C198" s="82">
        <v>196</v>
      </c>
      <c r="D198" s="82">
        <v>1157</v>
      </c>
      <c r="E198" s="107">
        <v>151000141</v>
      </c>
      <c r="F198" s="82">
        <v>59</v>
      </c>
      <c r="G198" s="82">
        <v>3478.42</v>
      </c>
      <c r="H198" s="82">
        <v>251.58</v>
      </c>
      <c r="I198" s="82">
        <v>0</v>
      </c>
      <c r="J198" s="82"/>
      <c r="K198" s="82"/>
      <c r="L198" s="82">
        <v>1</v>
      </c>
      <c r="M198" s="82">
        <v>40</v>
      </c>
      <c r="N198" s="82"/>
      <c r="O198" s="82"/>
      <c r="P198" s="82"/>
      <c r="Q198" s="82"/>
      <c r="R198" s="82"/>
      <c r="S198" s="82"/>
      <c r="T198" s="82"/>
      <c r="U198" s="82"/>
      <c r="V198" s="82"/>
      <c r="W198" s="82" t="s">
        <v>259</v>
      </c>
    </row>
    <row r="199" spans="1:23">
      <c r="A199" s="82">
        <v>197</v>
      </c>
      <c r="B199" s="82" t="s">
        <v>1250</v>
      </c>
      <c r="C199" s="82">
        <v>197</v>
      </c>
      <c r="D199" s="82">
        <v>1160</v>
      </c>
      <c r="E199" s="109">
        <v>151000142</v>
      </c>
      <c r="F199" s="82">
        <v>59</v>
      </c>
      <c r="G199" s="82">
        <v>3392.44</v>
      </c>
      <c r="H199" s="82">
        <v>331.56</v>
      </c>
      <c r="I199" s="82">
        <v>0</v>
      </c>
      <c r="J199" s="82"/>
      <c r="K199" s="82"/>
      <c r="L199" s="82">
        <v>1</v>
      </c>
      <c r="M199" s="82">
        <v>40</v>
      </c>
      <c r="N199" s="82"/>
      <c r="O199" s="82"/>
      <c r="P199" s="82"/>
      <c r="Q199" s="82"/>
      <c r="R199" s="82"/>
      <c r="S199" s="82"/>
      <c r="T199" s="82"/>
      <c r="U199" s="82"/>
      <c r="V199" s="82"/>
      <c r="W199" s="82" t="s">
        <v>257</v>
      </c>
    </row>
    <row r="200" spans="1:23">
      <c r="A200" s="82">
        <v>198</v>
      </c>
      <c r="B200" s="82" t="s">
        <v>1250</v>
      </c>
      <c r="C200" s="82">
        <v>198</v>
      </c>
      <c r="D200" s="82">
        <v>1161</v>
      </c>
      <c r="E200" s="107">
        <v>151000143</v>
      </c>
      <c r="F200" s="82">
        <v>59</v>
      </c>
      <c r="G200" s="82">
        <v>3478.83</v>
      </c>
      <c r="H200" s="82">
        <v>256.17</v>
      </c>
      <c r="I200" s="82">
        <v>0</v>
      </c>
      <c r="J200" s="82"/>
      <c r="K200" s="82"/>
      <c r="L200" s="82">
        <v>1</v>
      </c>
      <c r="M200" s="82">
        <v>45</v>
      </c>
      <c r="N200" s="82"/>
      <c r="O200" s="82"/>
      <c r="P200" s="82"/>
      <c r="Q200" s="82"/>
      <c r="R200" s="82"/>
      <c r="S200" s="82"/>
      <c r="T200" s="82"/>
      <c r="U200" s="82"/>
      <c r="V200" s="82"/>
      <c r="W200" s="82" t="s">
        <v>259</v>
      </c>
    </row>
    <row r="201" spans="1:23">
      <c r="A201" s="82">
        <v>199</v>
      </c>
      <c r="B201" s="82" t="s">
        <v>1250</v>
      </c>
      <c r="C201" s="82">
        <v>199</v>
      </c>
      <c r="D201" s="82">
        <v>1162</v>
      </c>
      <c r="E201" s="109">
        <v>151000144</v>
      </c>
      <c r="F201" s="82">
        <v>59</v>
      </c>
      <c r="G201" s="82">
        <v>3381.65</v>
      </c>
      <c r="H201" s="82">
        <v>353.35</v>
      </c>
      <c r="I201" s="82">
        <v>0</v>
      </c>
      <c r="J201" s="82"/>
      <c r="K201" s="82"/>
      <c r="L201" s="82">
        <v>1</v>
      </c>
      <c r="M201" s="82">
        <v>20</v>
      </c>
      <c r="N201" s="82"/>
      <c r="O201" s="82"/>
      <c r="P201" s="82"/>
      <c r="Q201" s="82"/>
      <c r="R201" s="82"/>
      <c r="S201" s="82"/>
      <c r="T201" s="82"/>
      <c r="U201" s="82"/>
      <c r="V201" s="82"/>
      <c r="W201" s="82" t="s">
        <v>257</v>
      </c>
    </row>
    <row r="202" spans="1:23">
      <c r="A202" s="82">
        <v>200</v>
      </c>
      <c r="B202" s="82" t="s">
        <v>1250</v>
      </c>
      <c r="C202" s="82">
        <v>200</v>
      </c>
      <c r="D202" s="82">
        <v>1163</v>
      </c>
      <c r="E202" s="107">
        <v>151000145</v>
      </c>
      <c r="F202" s="82">
        <v>58</v>
      </c>
      <c r="G202" s="82">
        <v>3308.68</v>
      </c>
      <c r="H202" s="82">
        <v>377.32</v>
      </c>
      <c r="I202" s="82">
        <v>0</v>
      </c>
      <c r="J202" s="82"/>
      <c r="K202" s="82"/>
      <c r="L202" s="82">
        <v>1</v>
      </c>
      <c r="M202" s="82">
        <v>35</v>
      </c>
      <c r="N202" s="82"/>
      <c r="O202" s="82"/>
      <c r="P202" s="82"/>
      <c r="Q202" s="82"/>
      <c r="R202" s="82"/>
      <c r="S202" s="82"/>
      <c r="T202" s="82"/>
      <c r="U202" s="82"/>
      <c r="V202" s="82"/>
      <c r="W202" s="82" t="s">
        <v>257</v>
      </c>
    </row>
    <row r="203" spans="1:23">
      <c r="A203" s="82">
        <v>201</v>
      </c>
      <c r="B203" s="82" t="s">
        <v>1250</v>
      </c>
      <c r="C203" s="82">
        <v>201</v>
      </c>
      <c r="D203" s="82">
        <v>1165</v>
      </c>
      <c r="E203" s="109">
        <v>161004605</v>
      </c>
      <c r="F203" s="82">
        <v>58</v>
      </c>
      <c r="G203" s="82">
        <v>3620.2</v>
      </c>
      <c r="H203" s="82">
        <v>439.8</v>
      </c>
      <c r="I203" s="82">
        <v>0</v>
      </c>
      <c r="J203" s="82"/>
      <c r="K203" s="82"/>
      <c r="L203" s="82">
        <v>1</v>
      </c>
      <c r="M203" s="82">
        <v>35</v>
      </c>
      <c r="N203" s="82"/>
      <c r="O203" s="82"/>
      <c r="P203" s="82"/>
      <c r="Q203" s="82"/>
      <c r="R203" s="82"/>
      <c r="S203" s="82"/>
      <c r="T203" s="82"/>
      <c r="U203" s="82"/>
      <c r="V203" s="82"/>
      <c r="W203" s="82" t="s">
        <v>257</v>
      </c>
    </row>
    <row r="204" spans="1:23">
      <c r="A204" s="82">
        <v>202</v>
      </c>
      <c r="B204" s="82" t="s">
        <v>1250</v>
      </c>
      <c r="C204" s="82">
        <v>202</v>
      </c>
      <c r="D204" s="82">
        <v>1166</v>
      </c>
      <c r="E204" s="107">
        <v>161004606</v>
      </c>
      <c r="F204" s="82">
        <v>58</v>
      </c>
      <c r="G204" s="82">
        <v>3301.08</v>
      </c>
      <c r="H204" s="82">
        <v>390.42</v>
      </c>
      <c r="I204" s="82">
        <v>0</v>
      </c>
      <c r="J204" s="82"/>
      <c r="K204" s="82"/>
      <c r="L204" s="82">
        <v>1</v>
      </c>
      <c r="M204" s="82">
        <v>35</v>
      </c>
      <c r="N204" s="82"/>
      <c r="O204" s="82"/>
      <c r="P204" s="82"/>
      <c r="Q204" s="82"/>
      <c r="R204" s="82"/>
      <c r="S204" s="82"/>
      <c r="T204" s="82"/>
      <c r="U204" s="82"/>
      <c r="V204" s="82"/>
      <c r="W204" s="82" t="s">
        <v>257</v>
      </c>
    </row>
    <row r="205" spans="1:23">
      <c r="A205" s="82">
        <v>203</v>
      </c>
      <c r="B205" s="82" t="s">
        <v>1250</v>
      </c>
      <c r="C205" s="82">
        <v>203</v>
      </c>
      <c r="D205" s="82">
        <v>1164</v>
      </c>
      <c r="E205" s="109">
        <v>161004607</v>
      </c>
      <c r="F205" s="82">
        <v>58</v>
      </c>
      <c r="G205" s="82">
        <v>3385.1</v>
      </c>
      <c r="H205" s="82">
        <v>302.89999999999998</v>
      </c>
      <c r="I205" s="82">
        <v>0</v>
      </c>
      <c r="J205" s="82"/>
      <c r="K205" s="82"/>
      <c r="L205" s="82">
        <v>1</v>
      </c>
      <c r="M205" s="82">
        <v>30</v>
      </c>
      <c r="N205" s="82"/>
      <c r="O205" s="82"/>
      <c r="P205" s="82"/>
      <c r="Q205" s="82"/>
      <c r="R205" s="82"/>
      <c r="S205" s="82"/>
      <c r="T205" s="82"/>
      <c r="U205" s="82"/>
      <c r="V205" s="82"/>
      <c r="W205" s="82" t="s">
        <v>259</v>
      </c>
    </row>
    <row r="206" spans="1:23">
      <c r="A206" s="82">
        <v>204</v>
      </c>
      <c r="B206" s="82" t="s">
        <v>1250</v>
      </c>
      <c r="C206" s="82">
        <v>204</v>
      </c>
      <c r="D206" s="82">
        <v>1167</v>
      </c>
      <c r="E206" s="107">
        <v>162000083</v>
      </c>
      <c r="F206" s="82">
        <v>48</v>
      </c>
      <c r="G206" s="82">
        <v>2945.25</v>
      </c>
      <c r="H206" s="82">
        <v>375.75</v>
      </c>
      <c r="I206" s="82">
        <v>0</v>
      </c>
      <c r="J206" s="82"/>
      <c r="L206" s="82">
        <v>1</v>
      </c>
      <c r="M206" s="82">
        <v>50</v>
      </c>
      <c r="N206" s="82"/>
      <c r="O206" s="82"/>
      <c r="P206" s="82"/>
      <c r="Q206" s="82"/>
      <c r="R206" s="82"/>
      <c r="S206" s="82"/>
      <c r="T206" s="82"/>
      <c r="U206" s="82"/>
      <c r="V206" s="82"/>
      <c r="W206" s="82" t="s">
        <v>583</v>
      </c>
    </row>
    <row r="207" spans="1:23">
      <c r="A207" s="82">
        <v>205</v>
      </c>
      <c r="B207" s="82" t="s">
        <v>1250</v>
      </c>
      <c r="C207" s="82">
        <v>205</v>
      </c>
      <c r="D207" s="82">
        <v>1168</v>
      </c>
      <c r="E207" s="109">
        <v>161004608</v>
      </c>
      <c r="F207" s="82">
        <v>59</v>
      </c>
      <c r="G207" s="82">
        <v>3438.06</v>
      </c>
      <c r="H207" s="82">
        <v>301.94</v>
      </c>
      <c r="I207" s="82">
        <v>0</v>
      </c>
      <c r="J207" s="82"/>
      <c r="K207" s="82"/>
      <c r="L207" s="82">
        <v>1</v>
      </c>
      <c r="M207" s="82">
        <v>30</v>
      </c>
      <c r="N207" s="82"/>
      <c r="O207" s="82"/>
      <c r="P207" s="82"/>
      <c r="Q207" s="82"/>
      <c r="R207" s="82"/>
      <c r="S207" s="82"/>
      <c r="T207" s="82"/>
      <c r="U207" s="82"/>
      <c r="V207" s="82"/>
      <c r="W207" s="82" t="s">
        <v>259</v>
      </c>
    </row>
    <row r="208" spans="1:23">
      <c r="A208" s="82">
        <v>206</v>
      </c>
      <c r="B208" s="82" t="s">
        <v>1250</v>
      </c>
      <c r="C208" s="82">
        <v>206</v>
      </c>
      <c r="D208" s="82">
        <v>1169</v>
      </c>
      <c r="E208" s="107">
        <v>161004609</v>
      </c>
      <c r="F208" s="82">
        <v>58</v>
      </c>
      <c r="G208" s="82">
        <v>3371.89</v>
      </c>
      <c r="H208" s="82">
        <v>323.11</v>
      </c>
      <c r="I208" s="82">
        <v>0</v>
      </c>
      <c r="J208" s="82"/>
      <c r="K208" s="82"/>
      <c r="L208" s="82">
        <v>1</v>
      </c>
      <c r="M208" s="82">
        <v>40</v>
      </c>
      <c r="N208" s="82"/>
      <c r="O208" s="82"/>
      <c r="P208" s="82"/>
      <c r="Q208" s="82"/>
      <c r="R208" s="82"/>
      <c r="S208" s="82"/>
      <c r="T208" s="82"/>
      <c r="U208" s="82"/>
      <c r="V208" s="82"/>
      <c r="W208" s="82" t="s">
        <v>257</v>
      </c>
    </row>
    <row r="209" spans="1:23">
      <c r="A209" s="82">
        <v>207</v>
      </c>
      <c r="B209" s="82" t="s">
        <v>1251</v>
      </c>
      <c r="C209" s="82">
        <v>207</v>
      </c>
      <c r="D209" s="82">
        <v>1170</v>
      </c>
      <c r="E209" s="109">
        <v>161004610</v>
      </c>
      <c r="F209" s="82">
        <v>59</v>
      </c>
      <c r="G209" s="82">
        <v>3459.63</v>
      </c>
      <c r="H209" s="82">
        <v>267.37</v>
      </c>
      <c r="I209" s="82">
        <v>0</v>
      </c>
      <c r="J209" s="82"/>
      <c r="K209" s="82"/>
      <c r="L209" s="82">
        <v>1</v>
      </c>
      <c r="M209" s="82">
        <v>55</v>
      </c>
      <c r="N209" s="82"/>
      <c r="O209" s="82"/>
      <c r="P209" s="82"/>
      <c r="Q209" s="82"/>
      <c r="R209" s="82"/>
      <c r="S209" s="82"/>
      <c r="T209" s="82"/>
      <c r="U209" s="82"/>
      <c r="V209" s="82"/>
      <c r="W209" s="82" t="s">
        <v>259</v>
      </c>
    </row>
    <row r="210" spans="1:23">
      <c r="A210" s="82">
        <v>208</v>
      </c>
      <c r="B210" s="82" t="s">
        <v>1251</v>
      </c>
      <c r="C210" s="82">
        <v>208</v>
      </c>
      <c r="D210" s="82">
        <v>1171</v>
      </c>
      <c r="E210" s="107">
        <v>161004611</v>
      </c>
      <c r="F210" s="82">
        <v>58</v>
      </c>
      <c r="G210" s="82">
        <v>3424.67</v>
      </c>
      <c r="H210" s="82">
        <v>252.22</v>
      </c>
      <c r="I210" s="82">
        <v>1.39</v>
      </c>
      <c r="J210" s="82"/>
      <c r="K210" s="82"/>
      <c r="L210" s="82">
        <v>1</v>
      </c>
      <c r="M210" s="82">
        <v>50</v>
      </c>
      <c r="N210" s="82"/>
      <c r="O210" s="82"/>
      <c r="P210" s="82"/>
      <c r="Q210" s="82"/>
      <c r="R210" s="82"/>
      <c r="S210" s="82"/>
      <c r="T210" s="82"/>
      <c r="U210" s="82"/>
      <c r="V210" s="82"/>
      <c r="W210" s="82" t="s">
        <v>257</v>
      </c>
    </row>
    <row r="211" spans="1:23">
      <c r="A211" s="82">
        <v>209</v>
      </c>
      <c r="B211" s="82" t="s">
        <v>1251</v>
      </c>
      <c r="C211" s="82">
        <v>209</v>
      </c>
      <c r="D211" s="82">
        <v>1173</v>
      </c>
      <c r="E211" s="109">
        <v>161004612</v>
      </c>
      <c r="F211" s="82">
        <v>59</v>
      </c>
      <c r="G211" s="82">
        <v>3457.43</v>
      </c>
      <c r="H211" s="82">
        <v>280.55</v>
      </c>
      <c r="I211" s="82">
        <v>0.98</v>
      </c>
      <c r="J211" s="82"/>
      <c r="K211" s="82"/>
      <c r="L211" s="82">
        <v>1</v>
      </c>
      <c r="M211" s="82">
        <v>55</v>
      </c>
      <c r="N211" s="82"/>
      <c r="O211" s="82"/>
      <c r="P211" s="82"/>
      <c r="Q211" s="82"/>
      <c r="R211" s="82"/>
      <c r="S211" s="82"/>
      <c r="T211" s="82"/>
      <c r="U211" s="82"/>
      <c r="V211" s="82"/>
      <c r="W211" s="82" t="s">
        <v>257</v>
      </c>
    </row>
    <row r="212" spans="1:23">
      <c r="A212" s="82">
        <v>210</v>
      </c>
      <c r="B212" s="82" t="s">
        <v>1251</v>
      </c>
      <c r="C212" s="82">
        <v>210</v>
      </c>
      <c r="D212" s="82">
        <v>1172</v>
      </c>
      <c r="E212" s="107">
        <v>161004613</v>
      </c>
      <c r="F212" s="82">
        <v>59</v>
      </c>
      <c r="G212" s="82">
        <v>3465.45</v>
      </c>
      <c r="H212" s="82">
        <v>269.55</v>
      </c>
      <c r="I212" s="82">
        <v>0</v>
      </c>
      <c r="J212" s="82"/>
      <c r="K212" s="82"/>
      <c r="L212" s="82">
        <v>1</v>
      </c>
      <c r="M212" s="82">
        <v>50</v>
      </c>
      <c r="N212" s="82"/>
      <c r="O212" s="82"/>
      <c r="P212" s="82"/>
      <c r="Q212" s="82"/>
      <c r="R212" s="82"/>
      <c r="S212" s="82"/>
      <c r="T212" s="82"/>
      <c r="U212" s="82"/>
      <c r="V212" s="82"/>
      <c r="W212" s="82" t="s">
        <v>259</v>
      </c>
    </row>
    <row r="213" spans="1:23">
      <c r="A213" s="82">
        <v>211</v>
      </c>
      <c r="B213" s="82" t="s">
        <v>1251</v>
      </c>
      <c r="C213" s="82">
        <v>211</v>
      </c>
      <c r="D213" s="82">
        <v>1174</v>
      </c>
      <c r="E213" s="109">
        <v>161004614</v>
      </c>
      <c r="F213" s="82">
        <v>57</v>
      </c>
      <c r="G213" s="82">
        <v>3505.04</v>
      </c>
      <c r="H213" s="82">
        <v>443.96</v>
      </c>
      <c r="I213" s="82">
        <v>0</v>
      </c>
      <c r="J213" s="82"/>
      <c r="K213" s="82"/>
      <c r="L213" s="82">
        <v>2</v>
      </c>
      <c r="M213" s="82">
        <v>55</v>
      </c>
      <c r="N213" s="82"/>
      <c r="O213" s="82"/>
      <c r="P213" s="82"/>
      <c r="Q213" s="82"/>
      <c r="R213" s="82"/>
      <c r="S213" s="82"/>
      <c r="T213" s="82"/>
      <c r="U213" s="82"/>
      <c r="V213" s="82"/>
      <c r="W213" s="82" t="s">
        <v>257</v>
      </c>
    </row>
    <row r="214" spans="1:23">
      <c r="A214" s="82">
        <v>212</v>
      </c>
      <c r="B214" s="82" t="s">
        <v>1251</v>
      </c>
      <c r="C214" s="82">
        <v>212</v>
      </c>
      <c r="D214" s="82">
        <v>1175</v>
      </c>
      <c r="E214" s="107">
        <v>161004615</v>
      </c>
      <c r="F214" s="82">
        <v>59</v>
      </c>
      <c r="G214" s="82">
        <v>3467.84</v>
      </c>
      <c r="H214" s="82">
        <v>259.94</v>
      </c>
      <c r="I214" s="82">
        <v>1.78</v>
      </c>
      <c r="J214" s="82"/>
      <c r="K214" s="82"/>
      <c r="L214" s="82">
        <v>1</v>
      </c>
      <c r="M214" s="82">
        <v>55</v>
      </c>
      <c r="N214" s="82"/>
      <c r="O214" s="82"/>
      <c r="P214" s="82"/>
      <c r="Q214" s="82"/>
      <c r="R214" s="82"/>
      <c r="S214" s="82"/>
      <c r="T214" s="82"/>
      <c r="U214" s="82"/>
      <c r="V214" s="82"/>
      <c r="W214" s="82" t="s">
        <v>257</v>
      </c>
    </row>
    <row r="215" spans="1:23">
      <c r="A215" s="82">
        <v>213</v>
      </c>
      <c r="B215" s="82" t="s">
        <v>1251</v>
      </c>
      <c r="C215" s="82">
        <v>213</v>
      </c>
      <c r="D215" s="82">
        <v>1176</v>
      </c>
      <c r="E215" s="109">
        <v>161004616</v>
      </c>
      <c r="F215" s="82">
        <v>57</v>
      </c>
      <c r="G215" s="82">
        <v>3293.65</v>
      </c>
      <c r="H215" s="82">
        <v>311.94</v>
      </c>
      <c r="I215" s="82">
        <v>0.59</v>
      </c>
      <c r="J215" s="82"/>
      <c r="K215" s="82"/>
      <c r="L215" s="82">
        <v>2</v>
      </c>
      <c r="M215" s="82">
        <v>10</v>
      </c>
      <c r="N215" s="82"/>
      <c r="O215" s="82"/>
      <c r="P215" s="82"/>
      <c r="Q215" s="82"/>
      <c r="R215" s="82"/>
      <c r="S215" s="82"/>
      <c r="T215" s="82"/>
      <c r="U215" s="82"/>
      <c r="V215" s="82"/>
      <c r="W215" s="82" t="s">
        <v>259</v>
      </c>
    </row>
    <row r="216" spans="1:23">
      <c r="A216" s="82">
        <v>214</v>
      </c>
      <c r="B216" s="82" t="s">
        <v>1252</v>
      </c>
      <c r="C216" s="82">
        <v>214</v>
      </c>
      <c r="D216" s="82">
        <v>1177</v>
      </c>
      <c r="E216" s="107">
        <v>161004617</v>
      </c>
      <c r="F216" s="82">
        <v>59</v>
      </c>
      <c r="G216" s="82">
        <v>3415.23</v>
      </c>
      <c r="H216" s="82">
        <v>315.77</v>
      </c>
      <c r="I216" s="82">
        <v>0</v>
      </c>
      <c r="J216" s="82"/>
      <c r="K216" s="82"/>
      <c r="L216" s="82">
        <v>2</v>
      </c>
      <c r="M216" s="82">
        <v>5</v>
      </c>
      <c r="N216" s="82"/>
      <c r="O216" s="82"/>
      <c r="P216" s="82"/>
      <c r="Q216" s="82"/>
      <c r="R216" s="82"/>
      <c r="S216" s="82"/>
      <c r="T216" s="82"/>
      <c r="U216" s="82"/>
      <c r="V216" s="82"/>
      <c r="W216" s="82" t="s">
        <v>257</v>
      </c>
    </row>
    <row r="217" spans="1:23">
      <c r="A217" s="82">
        <v>215</v>
      </c>
      <c r="B217" s="82" t="s">
        <v>1252</v>
      </c>
      <c r="C217" s="82">
        <v>215</v>
      </c>
      <c r="D217" s="82">
        <v>1178</v>
      </c>
      <c r="E217" s="109">
        <v>161004618</v>
      </c>
      <c r="F217" s="82">
        <v>58</v>
      </c>
      <c r="G217" s="82">
        <v>3439.43</v>
      </c>
      <c r="H217" s="82">
        <v>234.55</v>
      </c>
      <c r="I217" s="82">
        <v>2.98</v>
      </c>
      <c r="J217" s="82"/>
      <c r="K217" s="82"/>
      <c r="L217" s="82">
        <v>1</v>
      </c>
      <c r="M217" s="82">
        <v>30</v>
      </c>
      <c r="N217" s="82"/>
      <c r="O217" s="82"/>
      <c r="P217" s="82"/>
      <c r="Q217" s="82"/>
      <c r="R217" s="82"/>
      <c r="S217" s="82"/>
      <c r="T217" s="82"/>
      <c r="U217" s="82"/>
      <c r="V217" s="82"/>
      <c r="W217" s="82" t="s">
        <v>259</v>
      </c>
    </row>
    <row r="218" spans="1:23">
      <c r="A218" s="82">
        <v>216</v>
      </c>
      <c r="B218" s="82" t="s">
        <v>1252</v>
      </c>
      <c r="C218" s="82">
        <v>216</v>
      </c>
      <c r="D218" s="82">
        <v>1179</v>
      </c>
      <c r="E218" s="107">
        <v>161004619</v>
      </c>
      <c r="F218" s="82">
        <v>57</v>
      </c>
      <c r="G218" s="82">
        <v>3371.64</v>
      </c>
      <c r="H218" s="82">
        <v>242.36</v>
      </c>
      <c r="I218" s="82">
        <v>0</v>
      </c>
      <c r="J218" s="82"/>
      <c r="K218" s="82"/>
      <c r="L218" s="82">
        <v>1</v>
      </c>
      <c r="M218" s="82">
        <v>30</v>
      </c>
      <c r="N218" s="82"/>
      <c r="O218" s="82"/>
      <c r="P218" s="82"/>
      <c r="Q218" s="82"/>
      <c r="R218" s="82"/>
      <c r="S218" s="82"/>
      <c r="T218" s="82"/>
      <c r="U218" s="82"/>
      <c r="V218" s="82"/>
      <c r="W218" s="82" t="s">
        <v>257</v>
      </c>
    </row>
    <row r="219" spans="1:23">
      <c r="A219" s="82">
        <v>217</v>
      </c>
      <c r="B219" s="82" t="s">
        <v>1252</v>
      </c>
      <c r="C219" s="82">
        <v>217</v>
      </c>
      <c r="D219" s="82">
        <v>1180</v>
      </c>
      <c r="E219" s="109">
        <v>161004620</v>
      </c>
      <c r="F219" s="82">
        <v>59</v>
      </c>
      <c r="G219" s="82">
        <v>3553.82</v>
      </c>
      <c r="H219" s="82">
        <v>172.18</v>
      </c>
      <c r="I219" s="82">
        <v>0</v>
      </c>
      <c r="J219" s="82"/>
      <c r="K219" s="82"/>
      <c r="L219" s="82">
        <v>1</v>
      </c>
      <c r="M219" s="82">
        <v>55</v>
      </c>
      <c r="N219" s="82"/>
      <c r="O219" s="82"/>
      <c r="P219" s="82"/>
      <c r="Q219" s="82"/>
      <c r="R219" s="82"/>
      <c r="S219" s="82"/>
      <c r="T219" s="82"/>
      <c r="U219" s="82"/>
      <c r="V219" s="82"/>
      <c r="W219" s="82" t="s">
        <v>257</v>
      </c>
    </row>
    <row r="220" spans="1:23">
      <c r="A220" s="82">
        <v>218</v>
      </c>
      <c r="B220" s="82" t="s">
        <v>1253</v>
      </c>
      <c r="C220" s="82">
        <v>218</v>
      </c>
      <c r="D220" s="82">
        <v>1151</v>
      </c>
      <c r="E220" s="107">
        <v>161004621</v>
      </c>
      <c r="F220" s="82">
        <v>59</v>
      </c>
      <c r="G220" s="82">
        <v>3436.64</v>
      </c>
      <c r="H220" s="82">
        <v>295.36</v>
      </c>
      <c r="I220" s="82">
        <v>0</v>
      </c>
      <c r="J220" s="82"/>
      <c r="K220" s="82"/>
      <c r="L220" s="82">
        <v>2</v>
      </c>
      <c r="M220" s="82">
        <v>5</v>
      </c>
      <c r="N220" s="82"/>
      <c r="O220" s="82"/>
      <c r="P220" s="82"/>
      <c r="Q220" s="82"/>
      <c r="R220" s="82"/>
      <c r="S220" s="82"/>
      <c r="T220" s="82"/>
      <c r="U220" s="82"/>
      <c r="V220" s="82"/>
      <c r="W220" s="82" t="s">
        <v>257</v>
      </c>
    </row>
    <row r="221" spans="1:23">
      <c r="A221" s="82">
        <v>219</v>
      </c>
      <c r="B221" s="82" t="s">
        <v>1253</v>
      </c>
      <c r="C221" s="82">
        <v>219</v>
      </c>
      <c r="D221" s="82">
        <v>1182</v>
      </c>
      <c r="E221" s="109">
        <v>161004622</v>
      </c>
      <c r="F221" s="82">
        <v>59</v>
      </c>
      <c r="G221" s="82">
        <v>3494.83</v>
      </c>
      <c r="H221" s="82">
        <v>240.17</v>
      </c>
      <c r="I221" s="82">
        <v>0</v>
      </c>
      <c r="J221" s="82"/>
      <c r="K221" s="82"/>
      <c r="L221" s="82">
        <v>2</v>
      </c>
      <c r="M221" s="82">
        <v>0</v>
      </c>
      <c r="N221" s="82"/>
      <c r="O221" s="82"/>
      <c r="P221" s="82"/>
      <c r="Q221" s="82"/>
      <c r="R221" s="82"/>
      <c r="S221" s="82"/>
      <c r="T221" s="82"/>
      <c r="U221" s="82"/>
      <c r="V221" s="82"/>
      <c r="W221" s="82" t="s">
        <v>257</v>
      </c>
    </row>
    <row r="222" spans="1:23">
      <c r="A222" s="82">
        <v>220</v>
      </c>
      <c r="B222" s="82" t="s">
        <v>1253</v>
      </c>
      <c r="C222" s="82">
        <v>220</v>
      </c>
      <c r="D222" s="82">
        <v>1183</v>
      </c>
      <c r="E222" s="107">
        <v>161004623</v>
      </c>
      <c r="F222" s="82">
        <v>59</v>
      </c>
      <c r="G222" s="82">
        <v>3525.02</v>
      </c>
      <c r="H222" s="82">
        <v>205.17</v>
      </c>
      <c r="I222" s="82">
        <v>0.19</v>
      </c>
      <c r="J222" s="82"/>
      <c r="K222" s="82"/>
      <c r="L222" s="82">
        <v>1</v>
      </c>
      <c r="M222" s="82">
        <v>45</v>
      </c>
      <c r="N222" s="82"/>
      <c r="O222" s="82"/>
      <c r="P222" s="82"/>
      <c r="Q222" s="82"/>
      <c r="R222" s="82"/>
      <c r="S222" s="82"/>
      <c r="T222" s="82"/>
      <c r="U222" s="82"/>
      <c r="V222" s="82"/>
      <c r="W222" s="559" t="s">
        <v>259</v>
      </c>
    </row>
    <row r="223" spans="1:23">
      <c r="A223" s="82">
        <v>221</v>
      </c>
      <c r="B223" s="82" t="s">
        <v>1253</v>
      </c>
      <c r="C223" s="82">
        <v>221</v>
      </c>
      <c r="D223" s="82">
        <v>1184</v>
      </c>
      <c r="E223" s="109">
        <v>161004624</v>
      </c>
      <c r="F223" s="82">
        <v>59</v>
      </c>
      <c r="G223" s="82">
        <v>3781.2</v>
      </c>
      <c r="H223" s="82">
        <v>278.8</v>
      </c>
      <c r="I223" s="82">
        <v>0</v>
      </c>
      <c r="J223" s="82"/>
      <c r="K223" s="82"/>
      <c r="L223" s="82">
        <v>2</v>
      </c>
      <c r="M223" s="82">
        <v>15</v>
      </c>
      <c r="N223" s="82"/>
      <c r="O223" s="82"/>
      <c r="P223" s="82"/>
      <c r="Q223" s="82"/>
      <c r="R223" s="82"/>
      <c r="S223" s="82"/>
      <c r="T223" s="82"/>
      <c r="U223" s="82"/>
      <c r="V223" s="82"/>
      <c r="W223" s="559" t="s">
        <v>257</v>
      </c>
    </row>
    <row r="224" spans="1:23">
      <c r="A224" s="82">
        <v>222</v>
      </c>
      <c r="B224" s="82" t="s">
        <v>1253</v>
      </c>
      <c r="C224" s="82">
        <v>222</v>
      </c>
      <c r="D224" s="82">
        <v>1185</v>
      </c>
      <c r="E224" s="107">
        <v>161004625</v>
      </c>
      <c r="F224" s="82">
        <v>58</v>
      </c>
      <c r="G224" s="82">
        <v>3442.7</v>
      </c>
      <c r="H224" s="82">
        <v>245.69</v>
      </c>
      <c r="I224" s="82">
        <v>0.39</v>
      </c>
      <c r="J224" s="82"/>
      <c r="K224" s="82"/>
      <c r="L224" s="82">
        <v>1</v>
      </c>
      <c r="M224" s="82">
        <v>30</v>
      </c>
      <c r="N224" s="82"/>
      <c r="O224" s="82"/>
      <c r="P224" s="82"/>
      <c r="Q224" s="82"/>
      <c r="R224" s="82"/>
      <c r="S224" s="82"/>
      <c r="T224" s="82"/>
      <c r="U224" s="82"/>
      <c r="V224" s="82"/>
      <c r="W224" s="559" t="s">
        <v>257</v>
      </c>
    </row>
    <row r="225" spans="1:23">
      <c r="A225" s="82">
        <v>223</v>
      </c>
      <c r="B225" s="82" t="s">
        <v>1253</v>
      </c>
      <c r="C225" s="82">
        <v>223</v>
      </c>
      <c r="D225" s="82">
        <v>1186</v>
      </c>
      <c r="E225" s="82">
        <v>161004626</v>
      </c>
      <c r="F225" s="82">
        <v>58</v>
      </c>
      <c r="G225" s="82">
        <v>3414.85</v>
      </c>
      <c r="H225" s="82">
        <v>264.14999999999998</v>
      </c>
      <c r="I225" s="82">
        <v>0</v>
      </c>
      <c r="J225" s="82"/>
      <c r="K225" s="82"/>
      <c r="L225" s="82">
        <v>1</v>
      </c>
      <c r="M225" s="82">
        <v>20</v>
      </c>
      <c r="N225" s="82"/>
      <c r="O225" s="82"/>
      <c r="P225" s="82"/>
      <c r="Q225" s="82"/>
      <c r="R225" s="82"/>
      <c r="S225" s="82"/>
      <c r="T225" s="82"/>
      <c r="U225" s="82"/>
      <c r="V225" s="82"/>
      <c r="W225" s="559" t="s">
        <v>257</v>
      </c>
    </row>
    <row r="226" spans="1:23">
      <c r="A226" s="82">
        <v>224</v>
      </c>
      <c r="B226" s="82" t="s">
        <v>1253</v>
      </c>
      <c r="C226" s="82">
        <v>224</v>
      </c>
      <c r="D226" s="82">
        <v>1187</v>
      </c>
      <c r="E226" s="82">
        <v>161004627</v>
      </c>
      <c r="F226" s="82">
        <v>56</v>
      </c>
      <c r="G226" s="82">
        <v>3543.83</v>
      </c>
      <c r="H226" s="82">
        <v>312.17</v>
      </c>
      <c r="I226" s="82">
        <v>0</v>
      </c>
      <c r="J226" s="82"/>
      <c r="K226" s="82"/>
      <c r="L226" s="82">
        <v>1</v>
      </c>
      <c r="M226" s="82">
        <v>35</v>
      </c>
      <c r="N226" s="82"/>
      <c r="O226" s="82"/>
      <c r="P226" s="82"/>
      <c r="Q226" s="82"/>
      <c r="R226" s="82"/>
      <c r="S226" s="82"/>
      <c r="T226" s="82"/>
      <c r="U226" s="82"/>
      <c r="V226" s="82"/>
      <c r="W226" s="82" t="s">
        <v>257</v>
      </c>
    </row>
    <row r="227" spans="1:23">
      <c r="A227" s="82">
        <v>225</v>
      </c>
      <c r="B227" s="82" t="s">
        <v>1253</v>
      </c>
      <c r="C227" s="82">
        <v>225</v>
      </c>
      <c r="D227" s="82">
        <v>1188</v>
      </c>
      <c r="E227" s="82">
        <v>161004628</v>
      </c>
      <c r="F227" s="82">
        <v>59</v>
      </c>
      <c r="G227" s="82">
        <v>3369.06</v>
      </c>
      <c r="H227" s="82">
        <v>370.94</v>
      </c>
      <c r="I227" s="82">
        <v>0</v>
      </c>
      <c r="J227" s="82"/>
      <c r="K227" s="82"/>
      <c r="L227" s="82">
        <v>2</v>
      </c>
      <c r="M227" s="82">
        <v>5</v>
      </c>
      <c r="N227" s="82"/>
      <c r="O227" s="82"/>
      <c r="P227" s="82"/>
      <c r="Q227" s="82"/>
      <c r="R227" s="82"/>
      <c r="S227" s="82"/>
      <c r="T227" s="82"/>
      <c r="U227" s="82"/>
      <c r="V227" s="82"/>
      <c r="W227" s="82" t="s">
        <v>259</v>
      </c>
    </row>
    <row r="228" spans="1:23">
      <c r="A228" s="82">
        <v>226</v>
      </c>
      <c r="B228" s="82" t="s">
        <v>1254</v>
      </c>
      <c r="C228" s="82">
        <v>226</v>
      </c>
      <c r="D228" s="82">
        <v>1189</v>
      </c>
      <c r="E228" s="82">
        <v>161004629</v>
      </c>
      <c r="F228" s="82">
        <v>59</v>
      </c>
      <c r="G228" s="82">
        <v>3409.03</v>
      </c>
      <c r="H228" s="82">
        <v>331.97</v>
      </c>
      <c r="I228" s="82">
        <v>0</v>
      </c>
      <c r="J228" s="82"/>
      <c r="K228" s="82"/>
      <c r="L228" s="82">
        <v>2</v>
      </c>
      <c r="M228" s="82">
        <v>0</v>
      </c>
      <c r="N228" s="82"/>
      <c r="O228" s="82"/>
      <c r="P228" s="82"/>
      <c r="Q228" s="82"/>
      <c r="R228" s="82"/>
      <c r="S228" s="82"/>
      <c r="T228" s="82"/>
      <c r="U228" s="82"/>
      <c r="V228" s="82"/>
      <c r="W228" s="82" t="s">
        <v>257</v>
      </c>
    </row>
    <row r="229" spans="1:23">
      <c r="A229" s="82">
        <v>227</v>
      </c>
      <c r="B229" s="82" t="s">
        <v>1255</v>
      </c>
      <c r="C229" s="82">
        <v>227</v>
      </c>
      <c r="D229" s="82">
        <v>1190</v>
      </c>
      <c r="E229" s="82">
        <v>161004630</v>
      </c>
      <c r="F229" s="82">
        <v>59</v>
      </c>
      <c r="G229" s="82">
        <v>3415.43</v>
      </c>
      <c r="H229" s="82">
        <v>311.57</v>
      </c>
      <c r="I229" s="82">
        <v>0</v>
      </c>
      <c r="J229" s="82"/>
      <c r="K229" s="82"/>
      <c r="L229" s="82">
        <v>2</v>
      </c>
      <c r="M229" s="82">
        <v>30</v>
      </c>
      <c r="N229" s="82"/>
      <c r="O229" s="82"/>
      <c r="P229" s="82"/>
      <c r="Q229" s="82"/>
      <c r="R229" s="82"/>
      <c r="S229" s="82"/>
      <c r="T229" s="82"/>
      <c r="U229" s="82"/>
      <c r="V229" s="82"/>
      <c r="W229" s="82" t="s">
        <v>257</v>
      </c>
    </row>
    <row r="230" spans="1:23">
      <c r="A230" s="82">
        <v>228</v>
      </c>
      <c r="B230" s="82" t="s">
        <v>1255</v>
      </c>
      <c r="C230" s="82">
        <v>228</v>
      </c>
      <c r="D230" s="82">
        <v>1191</v>
      </c>
      <c r="E230" s="82">
        <v>161004631</v>
      </c>
      <c r="F230" s="82">
        <v>58</v>
      </c>
      <c r="G230" s="82">
        <v>3338.84</v>
      </c>
      <c r="H230" s="82">
        <v>329.16</v>
      </c>
      <c r="I230" s="82">
        <v>0</v>
      </c>
      <c r="J230" s="82"/>
      <c r="K230" s="82"/>
      <c r="L230" s="82">
        <v>2</v>
      </c>
      <c r="M230" s="82">
        <v>15</v>
      </c>
      <c r="N230" s="82"/>
      <c r="O230" s="82"/>
      <c r="P230" s="82"/>
      <c r="Q230" s="82"/>
      <c r="R230" s="82"/>
      <c r="S230" s="82"/>
      <c r="T230" s="82"/>
      <c r="U230" s="82"/>
      <c r="V230" s="82"/>
      <c r="W230" s="82" t="s">
        <v>257</v>
      </c>
    </row>
    <row r="231" spans="1:23">
      <c r="A231" s="82">
        <v>229</v>
      </c>
      <c r="B231" s="82" t="s">
        <v>1255</v>
      </c>
      <c r="C231" s="82">
        <v>229</v>
      </c>
      <c r="D231" s="82">
        <v>1192</v>
      </c>
      <c r="E231" s="82">
        <v>161004632</v>
      </c>
      <c r="F231" s="82">
        <v>59</v>
      </c>
      <c r="G231" s="82">
        <v>3426.44</v>
      </c>
      <c r="H231" s="82">
        <v>299.56</v>
      </c>
      <c r="I231" s="82">
        <v>0</v>
      </c>
      <c r="J231" s="82"/>
      <c r="K231" s="82"/>
      <c r="L231" s="82">
        <v>1</v>
      </c>
      <c r="M231" s="82">
        <v>35</v>
      </c>
      <c r="N231" s="82"/>
      <c r="O231" s="82"/>
      <c r="P231" s="82"/>
      <c r="Q231" s="82"/>
      <c r="R231" s="82"/>
      <c r="S231" s="82"/>
      <c r="T231" s="82"/>
      <c r="U231" s="82"/>
      <c r="V231" s="82"/>
      <c r="W231" s="82" t="s">
        <v>257</v>
      </c>
    </row>
    <row r="232" spans="1:23">
      <c r="A232" s="82">
        <v>230</v>
      </c>
      <c r="B232" s="82" t="s">
        <v>1255</v>
      </c>
      <c r="C232" s="82">
        <v>230</v>
      </c>
      <c r="D232" s="82">
        <v>1193</v>
      </c>
      <c r="E232" s="82">
        <v>161004633</v>
      </c>
      <c r="F232" s="82">
        <v>59</v>
      </c>
      <c r="G232" s="82">
        <v>3436.03</v>
      </c>
      <c r="H232" s="82">
        <v>270.47000000000003</v>
      </c>
      <c r="I232" s="82">
        <v>0</v>
      </c>
      <c r="J232" s="82"/>
      <c r="K232" s="82"/>
      <c r="L232" s="82">
        <v>1</v>
      </c>
      <c r="M232" s="82">
        <v>20</v>
      </c>
      <c r="N232" s="82"/>
      <c r="O232" s="82"/>
      <c r="P232" s="82"/>
      <c r="Q232" s="82"/>
      <c r="R232" s="82"/>
      <c r="S232" s="82"/>
      <c r="T232" s="82"/>
      <c r="U232" s="82"/>
      <c r="V232" s="82"/>
      <c r="W232" s="82" t="s">
        <v>257</v>
      </c>
    </row>
    <row r="233" spans="1:23">
      <c r="A233" s="82">
        <v>231</v>
      </c>
      <c r="B233" s="82" t="s">
        <v>1255</v>
      </c>
      <c r="C233" s="82">
        <v>231</v>
      </c>
      <c r="D233" s="82">
        <v>1194</v>
      </c>
      <c r="E233" s="82">
        <v>161004634</v>
      </c>
      <c r="F233" s="82">
        <v>59</v>
      </c>
      <c r="G233" s="82">
        <v>3486.63</v>
      </c>
      <c r="H233" s="82">
        <v>240.37</v>
      </c>
      <c r="I233" s="82">
        <v>0</v>
      </c>
      <c r="J233" s="82"/>
      <c r="K233" s="82"/>
      <c r="L233" s="82">
        <v>1</v>
      </c>
      <c r="M233" s="82">
        <v>35</v>
      </c>
      <c r="N233" s="82"/>
      <c r="O233" s="82"/>
      <c r="P233" s="82"/>
      <c r="Q233" s="82"/>
      <c r="R233" s="82"/>
      <c r="S233" s="82"/>
      <c r="T233" s="82"/>
      <c r="U233" s="82"/>
      <c r="V233" s="82"/>
      <c r="W233" s="82" t="s">
        <v>259</v>
      </c>
    </row>
    <row r="234" spans="1:23">
      <c r="A234" s="82">
        <v>232</v>
      </c>
      <c r="B234" s="82" t="s">
        <v>1255</v>
      </c>
      <c r="C234" s="82">
        <v>232</v>
      </c>
      <c r="D234" s="82">
        <v>1195</v>
      </c>
      <c r="E234" s="82">
        <v>161004635</v>
      </c>
      <c r="F234" s="82">
        <v>59</v>
      </c>
      <c r="G234" s="82">
        <v>3518.63</v>
      </c>
      <c r="H234" s="82">
        <v>219.76</v>
      </c>
      <c r="I234" s="82">
        <v>1.39</v>
      </c>
      <c r="J234" s="82"/>
      <c r="K234" s="82"/>
      <c r="L234" s="82">
        <v>2</v>
      </c>
      <c r="M234" s="82">
        <v>15</v>
      </c>
      <c r="N234" s="82"/>
      <c r="O234" s="82"/>
      <c r="P234" s="82"/>
      <c r="Q234" s="82"/>
      <c r="R234" s="82"/>
      <c r="S234" s="82"/>
      <c r="T234" s="82"/>
      <c r="U234" s="82"/>
      <c r="V234" s="82"/>
      <c r="W234" s="82" t="s">
        <v>257</v>
      </c>
    </row>
    <row r="235" spans="1:23">
      <c r="A235" s="82">
        <v>233</v>
      </c>
      <c r="B235" s="82" t="s">
        <v>1255</v>
      </c>
      <c r="C235" s="82">
        <v>233</v>
      </c>
      <c r="D235" s="82">
        <v>1196</v>
      </c>
      <c r="E235" s="82">
        <v>161004636</v>
      </c>
      <c r="F235" s="82">
        <v>57</v>
      </c>
      <c r="G235" s="82">
        <v>3259.44</v>
      </c>
      <c r="H235" s="82">
        <v>354.56</v>
      </c>
      <c r="I235" s="82">
        <v>0</v>
      </c>
      <c r="J235" s="82"/>
      <c r="K235" s="82"/>
      <c r="L235" s="82">
        <v>1</v>
      </c>
      <c r="M235" s="82">
        <v>50</v>
      </c>
      <c r="N235" s="82"/>
      <c r="O235" s="82"/>
      <c r="P235" s="82"/>
      <c r="Q235" s="82"/>
      <c r="R235" s="82"/>
      <c r="S235" s="82"/>
      <c r="T235" s="82"/>
      <c r="U235" s="82"/>
      <c r="V235" s="82"/>
      <c r="W235" s="82" t="s">
        <v>257</v>
      </c>
    </row>
    <row r="236" spans="1:23">
      <c r="A236" s="82">
        <v>234</v>
      </c>
      <c r="B236" s="82" t="s">
        <v>1255</v>
      </c>
      <c r="C236" s="82">
        <v>234</v>
      </c>
      <c r="D236" s="82">
        <v>1197</v>
      </c>
      <c r="E236" s="82">
        <v>161004637</v>
      </c>
      <c r="F236" s="82">
        <v>59</v>
      </c>
      <c r="G236" s="82">
        <v>3381.63</v>
      </c>
      <c r="H236" s="82">
        <v>357.37</v>
      </c>
      <c r="I236" s="82">
        <v>0</v>
      </c>
      <c r="J236" s="82"/>
      <c r="K236" s="82"/>
      <c r="L236" s="82">
        <v>2</v>
      </c>
      <c r="M236" s="82">
        <v>0</v>
      </c>
      <c r="N236" s="82"/>
      <c r="O236" s="82"/>
      <c r="P236" s="82"/>
      <c r="Q236" s="82"/>
      <c r="R236" s="82"/>
      <c r="S236" s="82"/>
      <c r="T236" s="82"/>
      <c r="U236" s="82"/>
      <c r="V236" s="82"/>
      <c r="W236" s="82" t="s">
        <v>257</v>
      </c>
    </row>
    <row r="237" spans="1:23">
      <c r="A237" s="82">
        <v>235</v>
      </c>
      <c r="B237" s="82" t="s">
        <v>1255</v>
      </c>
      <c r="C237" s="82">
        <v>235</v>
      </c>
      <c r="D237" s="82">
        <v>1198</v>
      </c>
      <c r="E237" s="82">
        <v>161004638</v>
      </c>
      <c r="F237" s="82">
        <v>59</v>
      </c>
      <c r="G237" s="82">
        <v>3362.84</v>
      </c>
      <c r="H237" s="82">
        <v>369.16</v>
      </c>
      <c r="I237" s="82">
        <v>0</v>
      </c>
      <c r="J237" s="82"/>
      <c r="K237" s="82"/>
      <c r="L237" s="82">
        <v>1</v>
      </c>
      <c r="M237" s="82">
        <v>55</v>
      </c>
      <c r="N237" s="82"/>
      <c r="O237" s="82"/>
      <c r="P237" s="82"/>
      <c r="Q237" s="82"/>
      <c r="R237" s="82"/>
      <c r="S237" s="82"/>
      <c r="T237" s="82"/>
      <c r="U237" s="82"/>
      <c r="V237" s="82"/>
      <c r="W237" s="82" t="s">
        <v>259</v>
      </c>
    </row>
    <row r="238" spans="1:23" ht="15.75">
      <c r="A238" s="112"/>
      <c r="B238" s="112"/>
      <c r="C238" s="112"/>
      <c r="D238" s="105"/>
      <c r="E238" s="105"/>
      <c r="F238" s="113">
        <f>SUM(F3:F237)</f>
        <v>13596</v>
      </c>
      <c r="G238" s="561">
        <f>SUM(G3:G237)</f>
        <v>792839.26999999955</v>
      </c>
      <c r="H238" s="99">
        <f>SUM(H3:H237)</f>
        <v>75312.3</v>
      </c>
      <c r="I238" s="113">
        <f>SUM(I3:I237)</f>
        <v>66.070000000000007</v>
      </c>
      <c r="O238" s="113"/>
      <c r="U238" s="113"/>
      <c r="V238" s="113">
        <f>SUM(V3:V230)</f>
        <v>18427.5</v>
      </c>
      <c r="W238" s="560"/>
    </row>
    <row r="239" spans="1:23">
      <c r="A239" s="118"/>
      <c r="B239" s="118"/>
      <c r="C239" s="112"/>
      <c r="F239" s="112"/>
      <c r="G239" s="112"/>
      <c r="H239" s="112"/>
      <c r="U239" s="112"/>
      <c r="V239" s="112"/>
    </row>
    <row r="240" spans="1:23" ht="18.75">
      <c r="A240" s="2830" t="s">
        <v>1256</v>
      </c>
      <c r="B240" s="2831"/>
      <c r="C240" s="2832"/>
      <c r="D240" s="2833"/>
      <c r="E240" s="2834"/>
      <c r="F240" s="2834"/>
      <c r="G240" s="2834"/>
      <c r="H240" s="2834"/>
      <c r="I240" s="2834"/>
      <c r="J240" s="2834"/>
      <c r="K240" s="2834"/>
      <c r="U240" s="112"/>
    </row>
    <row r="241" spans="1:21" ht="18.75">
      <c r="A241" s="2830" t="s">
        <v>1258</v>
      </c>
      <c r="B241" s="2831"/>
      <c r="C241" s="2832"/>
      <c r="D241" s="115"/>
      <c r="E241" s="115"/>
      <c r="F241" s="115"/>
      <c r="G241" s="115"/>
      <c r="H241" s="115"/>
      <c r="I241" s="115"/>
      <c r="J241" s="115"/>
      <c r="K241" s="190"/>
      <c r="U241" s="112"/>
    </row>
    <row r="242" spans="1:21" ht="18.75">
      <c r="A242" s="2830" t="s">
        <v>1257</v>
      </c>
      <c r="B242" s="2831"/>
      <c r="C242" s="2832"/>
      <c r="D242" s="115"/>
      <c r="E242" s="115"/>
      <c r="F242" s="115"/>
      <c r="G242" s="115"/>
      <c r="H242" s="115"/>
      <c r="I242" s="115"/>
      <c r="J242" s="115"/>
      <c r="K242" s="190"/>
      <c r="U242" s="112"/>
    </row>
    <row r="243" spans="1:21">
      <c r="U243" s="112"/>
    </row>
    <row r="244" spans="1:21">
      <c r="U244" s="112"/>
    </row>
    <row r="245" spans="1:21">
      <c r="U245" s="112"/>
    </row>
    <row r="246" spans="1:21">
      <c r="U246" s="112"/>
    </row>
    <row r="247" spans="1:21">
      <c r="U247" s="112"/>
    </row>
    <row r="248" spans="1:21">
      <c r="U248" s="112"/>
    </row>
    <row r="249" spans="1:21">
      <c r="U249" s="112"/>
    </row>
  </sheetData>
  <mergeCells count="8">
    <mergeCell ref="A241:C241"/>
    <mergeCell ref="A242:C242"/>
    <mergeCell ref="A1:W1"/>
    <mergeCell ref="L2:M2"/>
    <mergeCell ref="X102:AE102"/>
    <mergeCell ref="X120:AA120"/>
    <mergeCell ref="A240:C240"/>
    <mergeCell ref="D240:K240"/>
  </mergeCells>
  <pageMargins left="0.7" right="0.7" top="0.75" bottom="0.75" header="0.3" footer="0.3"/>
  <pageSetup paperSize="9" orientation="portrait" horizontalDpi="0" verticalDpi="0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W253"/>
  <sheetViews>
    <sheetView topLeftCell="A220" workbookViewId="0">
      <selection activeCell="G244" sqref="G244"/>
    </sheetView>
  </sheetViews>
  <sheetFormatPr defaultColWidth="9" defaultRowHeight="15"/>
  <cols>
    <col min="1" max="1" width="0.140625" customWidth="1"/>
    <col min="2" max="2" width="16.85546875" customWidth="1"/>
    <col min="3" max="3" width="7.140625" customWidth="1"/>
    <col min="5" max="5" width="9" hidden="1" customWidth="1"/>
    <col min="7" max="7" width="13.85546875" customWidth="1"/>
    <col min="8" max="8" width="11.28515625" customWidth="1"/>
    <col min="9" max="9" width="8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1223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562" t="s">
        <v>2</v>
      </c>
      <c r="C2" s="562" t="s">
        <v>3</v>
      </c>
      <c r="D2" s="562" t="s">
        <v>4</v>
      </c>
      <c r="E2" s="562" t="s">
        <v>5</v>
      </c>
      <c r="F2" s="562" t="s">
        <v>6</v>
      </c>
      <c r="G2" s="562" t="s">
        <v>7</v>
      </c>
      <c r="H2" s="562" t="s">
        <v>8</v>
      </c>
      <c r="I2" s="562" t="s">
        <v>9</v>
      </c>
      <c r="J2" s="562" t="s">
        <v>10</v>
      </c>
      <c r="K2" s="562" t="s">
        <v>11</v>
      </c>
      <c r="L2" s="2809" t="s">
        <v>419</v>
      </c>
      <c r="M2" s="2809"/>
      <c r="N2" s="562" t="s">
        <v>12</v>
      </c>
      <c r="O2" s="562" t="s">
        <v>13</v>
      </c>
      <c r="P2" s="562" t="s">
        <v>14</v>
      </c>
      <c r="Q2" s="562" t="s">
        <v>15</v>
      </c>
      <c r="R2" s="562" t="s">
        <v>16</v>
      </c>
      <c r="S2" s="562" t="s">
        <v>15</v>
      </c>
      <c r="T2" s="562" t="s">
        <v>18</v>
      </c>
      <c r="U2" s="562" t="s">
        <v>19</v>
      </c>
      <c r="V2" s="562" t="s">
        <v>543</v>
      </c>
      <c r="W2" s="61" t="s">
        <v>255</v>
      </c>
    </row>
    <row r="3" spans="1:23">
      <c r="A3" s="5">
        <v>1</v>
      </c>
      <c r="B3" s="18" t="str">
        <f>'AUG''22'!B3</f>
        <v>01.08.22</v>
      </c>
      <c r="C3" s="82">
        <f>'AUG''22'!C3</f>
        <v>1</v>
      </c>
      <c r="D3" s="5">
        <f>'AUG''22'!D3</f>
        <v>964</v>
      </c>
      <c r="E3" s="26"/>
      <c r="F3" s="5">
        <f>'AUG''22'!F3</f>
        <v>58</v>
      </c>
      <c r="G3" s="63">
        <f>'AUG''22'!G3</f>
        <v>3342.64</v>
      </c>
      <c r="H3" s="63">
        <f>'AUG''22'!H3</f>
        <v>319.95</v>
      </c>
      <c r="I3" s="5">
        <f>'AUG''22'!I3</f>
        <v>1.59</v>
      </c>
      <c r="J3" s="22"/>
      <c r="K3" s="5"/>
      <c r="L3" s="5">
        <f>'AUG''22'!L3</f>
        <v>2</v>
      </c>
      <c r="M3" s="5">
        <f>'AUG''22'!M3</f>
        <v>5</v>
      </c>
      <c r="N3" s="5"/>
      <c r="O3" s="5"/>
      <c r="P3" s="5"/>
      <c r="Q3" s="5"/>
      <c r="R3" s="5"/>
      <c r="S3" s="5"/>
      <c r="T3" s="5"/>
      <c r="U3" s="5"/>
      <c r="V3" s="5">
        <f>'AUG''22'!V3</f>
        <v>0</v>
      </c>
    </row>
    <row r="4" spans="1:23">
      <c r="A4" s="5">
        <v>2</v>
      </c>
      <c r="B4" s="18" t="str">
        <f>'AUG''22'!B4</f>
        <v>01.08.22</v>
      </c>
      <c r="C4" s="82">
        <f>'AUG''22'!C4</f>
        <v>2</v>
      </c>
      <c r="D4" s="5">
        <f>'AUG''22'!D4</f>
        <v>965</v>
      </c>
      <c r="E4" s="26"/>
      <c r="F4" s="5">
        <f>'AUG''22'!F4</f>
        <v>57</v>
      </c>
      <c r="G4" s="63">
        <f>'AUG''22'!G4</f>
        <v>3219.1</v>
      </c>
      <c r="H4" s="63">
        <f>'AUG''22'!H4</f>
        <v>382.9</v>
      </c>
      <c r="I4" s="5">
        <f>'AUG''22'!I4</f>
        <v>0</v>
      </c>
      <c r="J4" s="22"/>
      <c r="K4" s="5"/>
      <c r="L4" s="5">
        <f>'AUG''22'!L4</f>
        <v>2</v>
      </c>
      <c r="M4" s="5">
        <f>'AUG''22'!M4</f>
        <v>30</v>
      </c>
      <c r="N4" s="5"/>
      <c r="O4" s="5"/>
      <c r="P4" s="5"/>
      <c r="Q4" s="5"/>
      <c r="R4" s="5"/>
      <c r="S4" s="5"/>
      <c r="T4" s="5"/>
      <c r="U4" s="5"/>
      <c r="V4" s="5">
        <f>'AUG''22'!V4</f>
        <v>0</v>
      </c>
    </row>
    <row r="5" spans="1:23">
      <c r="A5" s="5">
        <v>3</v>
      </c>
      <c r="B5" s="18" t="str">
        <f>'AUG''22'!B5</f>
        <v>01.08.22</v>
      </c>
      <c r="C5" s="82">
        <f>'AUG''22'!C5</f>
        <v>3</v>
      </c>
      <c r="D5" s="5">
        <f>'AUG''22'!D5</f>
        <v>966</v>
      </c>
      <c r="E5" s="26"/>
      <c r="F5" s="5">
        <f>'AUG''22'!F5</f>
        <v>55</v>
      </c>
      <c r="G5" s="63">
        <f>'AUG''22'!G5</f>
        <v>3138.29</v>
      </c>
      <c r="H5" s="63">
        <f>'AUG''22'!H5</f>
        <v>331.71</v>
      </c>
      <c r="I5" s="5">
        <f>'AUG''22'!I5</f>
        <v>0</v>
      </c>
      <c r="J5" s="22"/>
      <c r="K5" s="5"/>
      <c r="L5" s="5">
        <f>'AUG''22'!L5</f>
        <v>1</v>
      </c>
      <c r="M5" s="5">
        <f>'AUG''22'!M5</f>
        <v>55</v>
      </c>
      <c r="N5" s="5"/>
      <c r="O5" s="5"/>
      <c r="P5" s="5"/>
      <c r="Q5" s="5"/>
      <c r="R5" s="5"/>
      <c r="S5" s="5"/>
      <c r="T5" s="5"/>
      <c r="U5" s="5"/>
      <c r="V5" s="5">
        <f>'AUG''22'!V5</f>
        <v>0</v>
      </c>
    </row>
    <row r="6" spans="1:23">
      <c r="A6" s="5">
        <v>4</v>
      </c>
      <c r="B6" s="18" t="str">
        <f>'AUG''22'!B6</f>
        <v>01.08.22</v>
      </c>
      <c r="C6" s="82">
        <f>'AUG''22'!C6</f>
        <v>4</v>
      </c>
      <c r="D6" s="5">
        <f>'AUG''22'!D6</f>
        <v>967</v>
      </c>
      <c r="E6" s="26"/>
      <c r="F6" s="5">
        <f>'AUG''22'!F6</f>
        <v>57</v>
      </c>
      <c r="G6" s="63">
        <f>'AUG''22'!G6</f>
        <v>3307.25</v>
      </c>
      <c r="H6" s="63">
        <f>'AUG''22'!H6</f>
        <v>299.25</v>
      </c>
      <c r="I6" s="5">
        <f>'AUG''22'!I6</f>
        <v>0</v>
      </c>
      <c r="J6" s="22"/>
      <c r="K6" s="5"/>
      <c r="L6" s="5">
        <f>'AUG''22'!L6</f>
        <v>1</v>
      </c>
      <c r="M6" s="5">
        <f>'AUG''22'!M6</f>
        <v>40</v>
      </c>
      <c r="N6" s="5"/>
      <c r="O6" s="5"/>
      <c r="P6" s="5"/>
      <c r="Q6" s="5"/>
      <c r="R6" s="5"/>
      <c r="S6" s="5"/>
      <c r="T6" s="5"/>
      <c r="U6" s="5"/>
      <c r="V6" s="5">
        <f>'AUG''22'!V6</f>
        <v>0</v>
      </c>
    </row>
    <row r="7" spans="1:23">
      <c r="A7" s="5">
        <v>5</v>
      </c>
      <c r="B7" s="18" t="str">
        <f>'AUG''22'!B7</f>
        <v>01.08.22</v>
      </c>
      <c r="C7" s="82">
        <f>'AUG''22'!C7</f>
        <v>5</v>
      </c>
      <c r="D7" s="5">
        <f>'AUG''22'!D7</f>
        <v>968</v>
      </c>
      <c r="E7" s="26"/>
      <c r="F7" s="5">
        <f>'AUG''22'!F7</f>
        <v>54</v>
      </c>
      <c r="G7" s="63">
        <f>'AUG''22'!G7</f>
        <v>3376.06</v>
      </c>
      <c r="H7" s="63">
        <f>'AUG''22'!H7</f>
        <v>292.94</v>
      </c>
      <c r="I7" s="5">
        <f>'AUG''22'!I7</f>
        <v>0</v>
      </c>
      <c r="J7" s="22"/>
      <c r="K7" s="5"/>
      <c r="L7" s="5">
        <f>'AUG''22'!L7</f>
        <v>2</v>
      </c>
      <c r="M7" s="5">
        <f>'AUG''22'!M7</f>
        <v>30</v>
      </c>
      <c r="N7" s="5"/>
      <c r="O7" s="5"/>
      <c r="P7" s="5"/>
      <c r="Q7" s="5"/>
      <c r="R7" s="5"/>
      <c r="S7" s="5"/>
      <c r="T7" s="5"/>
      <c r="U7" s="5"/>
      <c r="V7" s="5">
        <f>'AUG''22'!V7</f>
        <v>0</v>
      </c>
    </row>
    <row r="8" spans="1:23">
      <c r="A8" s="20"/>
      <c r="B8" s="18" t="str">
        <f>'AUG''22'!B8</f>
        <v>02.08.22</v>
      </c>
      <c r="C8" s="82">
        <f>'AUG''22'!C8</f>
        <v>6</v>
      </c>
      <c r="D8" s="5">
        <f>'AUG''22'!D8</f>
        <v>970</v>
      </c>
      <c r="E8" s="26"/>
      <c r="F8" s="5">
        <f>'AUG''22'!F8</f>
        <v>57</v>
      </c>
      <c r="G8" s="63">
        <f>'AUG''22'!G8</f>
        <v>3292.27</v>
      </c>
      <c r="H8" s="63">
        <f>'AUG''22'!H8</f>
        <v>306.73</v>
      </c>
      <c r="I8" s="5">
        <f>'AUG''22'!I8</f>
        <v>0</v>
      </c>
      <c r="J8" s="22"/>
      <c r="K8" s="5"/>
      <c r="L8" s="5">
        <f>'AUG''22'!L8</f>
        <v>1</v>
      </c>
      <c r="M8" s="5">
        <f>'AUG''22'!M8</f>
        <v>55</v>
      </c>
      <c r="N8" s="5"/>
      <c r="O8" s="5"/>
      <c r="P8" s="5"/>
      <c r="Q8" s="5"/>
      <c r="R8" s="5"/>
      <c r="S8" s="5"/>
      <c r="T8" s="5"/>
      <c r="U8" s="5"/>
      <c r="V8" s="5">
        <f>'AUG''22'!V8</f>
        <v>0</v>
      </c>
    </row>
    <row r="9" spans="1:23">
      <c r="A9" s="20"/>
      <c r="B9" s="18" t="str">
        <f>'AUG''22'!B9</f>
        <v>02.08.22</v>
      </c>
      <c r="C9" s="82">
        <f>'AUG''22'!C9</f>
        <v>7</v>
      </c>
      <c r="D9" s="5">
        <f>'AUG''22'!D9</f>
        <v>969</v>
      </c>
      <c r="E9" s="26"/>
      <c r="F9" s="5">
        <f>'AUG''22'!F9</f>
        <v>58</v>
      </c>
      <c r="G9" s="63">
        <f>'AUG''22'!G9</f>
        <v>3418.27</v>
      </c>
      <c r="H9" s="63">
        <f>'AUG''22'!H9</f>
        <v>238.73</v>
      </c>
      <c r="I9" s="5">
        <f>'AUG''22'!I9</f>
        <v>0</v>
      </c>
      <c r="J9" s="22"/>
      <c r="K9" s="5"/>
      <c r="L9" s="5">
        <f>'AUG''22'!L9</f>
        <v>1</v>
      </c>
      <c r="M9" s="5">
        <f>'AUG''22'!M9</f>
        <v>50</v>
      </c>
      <c r="N9" s="5"/>
      <c r="O9" s="5"/>
      <c r="P9" s="5"/>
      <c r="Q9" s="5"/>
      <c r="R9" s="5"/>
      <c r="S9" s="5"/>
      <c r="T9" s="5"/>
      <c r="U9" s="5"/>
      <c r="V9" s="5">
        <f>'AUG''22'!V9</f>
        <v>0</v>
      </c>
    </row>
    <row r="10" spans="1:23">
      <c r="A10" s="20"/>
      <c r="B10" s="18" t="str">
        <f>'AUG''22'!B10</f>
        <v>02.08.22</v>
      </c>
      <c r="C10" s="82">
        <f>'AUG''22'!C10</f>
        <v>8</v>
      </c>
      <c r="D10" s="5">
        <f>'AUG''22'!D10</f>
        <v>971</v>
      </c>
      <c r="E10" s="26"/>
      <c r="F10" s="5">
        <f>'AUG''22'!F10</f>
        <v>58</v>
      </c>
      <c r="G10" s="63">
        <f>'AUG''22'!G10</f>
        <v>3474.85</v>
      </c>
      <c r="H10" s="63">
        <f>'AUG''22'!H10</f>
        <v>190.52</v>
      </c>
      <c r="I10" s="5">
        <f>'AUG''22'!I10</f>
        <v>1.37</v>
      </c>
      <c r="J10" s="22"/>
      <c r="K10" s="5"/>
      <c r="L10" s="5">
        <f>'AUG''22'!L10</f>
        <v>2</v>
      </c>
      <c r="M10" s="5">
        <f>'AUG''22'!M10</f>
        <v>20</v>
      </c>
      <c r="N10" s="5"/>
      <c r="O10" s="5"/>
      <c r="P10" s="5"/>
      <c r="Q10" s="5"/>
      <c r="R10" s="5"/>
      <c r="S10" s="5"/>
      <c r="T10" s="5"/>
      <c r="U10" s="5"/>
      <c r="V10" s="5">
        <f>'AUG''22'!V10</f>
        <v>0</v>
      </c>
    </row>
    <row r="11" spans="1:23">
      <c r="A11" s="20"/>
      <c r="B11" s="18" t="str">
        <f>'AUG''22'!B11</f>
        <v>03.08.22</v>
      </c>
      <c r="C11" s="82">
        <f>'AUG''22'!C11</f>
        <v>9</v>
      </c>
      <c r="D11" s="5">
        <f>'AUG''22'!D11</f>
        <v>972</v>
      </c>
      <c r="E11" s="26"/>
      <c r="F11" s="5">
        <f>'AUG''22'!F11</f>
        <v>59</v>
      </c>
      <c r="G11" s="63">
        <f>'AUG''22'!G11</f>
        <v>3370.83</v>
      </c>
      <c r="H11" s="63">
        <f>'AUG''22'!H11</f>
        <v>350.17</v>
      </c>
      <c r="I11" s="5">
        <f>'AUG''22'!I11</f>
        <v>0</v>
      </c>
      <c r="J11" s="22"/>
      <c r="K11" s="5"/>
      <c r="L11" s="5">
        <f>'AUG''22'!L11</f>
        <v>2</v>
      </c>
      <c r="M11" s="5">
        <f>'AUG''22'!M11</f>
        <v>30</v>
      </c>
      <c r="N11" s="5"/>
      <c r="O11" s="5"/>
      <c r="P11" s="5"/>
      <c r="Q11" s="5"/>
      <c r="R11" s="5"/>
      <c r="S11" s="5"/>
      <c r="T11" s="5"/>
      <c r="U11" s="5"/>
      <c r="V11" s="5">
        <f>'AUG''22'!V11</f>
        <v>0</v>
      </c>
    </row>
    <row r="12" spans="1:23">
      <c r="A12" s="20"/>
      <c r="B12" s="18" t="str">
        <f>'AUG''22'!B12</f>
        <v>03.08.22</v>
      </c>
      <c r="C12" s="82">
        <f>'AUG''22'!C12</f>
        <v>10</v>
      </c>
      <c r="D12" s="5">
        <f>'AUG''22'!D12</f>
        <v>973</v>
      </c>
      <c r="E12" s="26"/>
      <c r="F12" s="5">
        <f>'AUG''22'!F12</f>
        <v>57</v>
      </c>
      <c r="G12" s="63">
        <f>'AUG''22'!G12</f>
        <v>3313.87</v>
      </c>
      <c r="H12" s="63">
        <f>'AUG''22'!H12</f>
        <v>285.13</v>
      </c>
      <c r="I12" s="5">
        <f>'AUG''22'!I12</f>
        <v>0</v>
      </c>
      <c r="J12" s="22"/>
      <c r="K12" s="5"/>
      <c r="L12" s="5">
        <f>'AUG''22'!L12</f>
        <v>2</v>
      </c>
      <c r="M12" s="5">
        <f>'AUG''22'!M12</f>
        <v>20</v>
      </c>
      <c r="N12" s="5"/>
      <c r="O12" s="5"/>
      <c r="P12" s="5"/>
      <c r="Q12" s="5"/>
      <c r="R12" s="5"/>
      <c r="S12" s="5"/>
      <c r="T12" s="5"/>
      <c r="U12" s="5"/>
      <c r="V12" s="5">
        <f>'AUG''22'!V12</f>
        <v>0</v>
      </c>
    </row>
    <row r="13" spans="1:23">
      <c r="A13" s="20"/>
      <c r="B13" s="18" t="str">
        <f>'AUG''22'!B13</f>
        <v>03.08.22</v>
      </c>
      <c r="C13" s="82">
        <f>'AUG''22'!C13</f>
        <v>11</v>
      </c>
      <c r="D13" s="5">
        <f>'AUG''22'!D13</f>
        <v>974</v>
      </c>
      <c r="E13" s="26"/>
      <c r="F13" s="5">
        <f>'AUG''22'!F13</f>
        <v>55</v>
      </c>
      <c r="G13" s="63">
        <f>'AUG''22'!G13</f>
        <v>3046.7</v>
      </c>
      <c r="H13" s="63">
        <f>'AUG''22'!H13</f>
        <v>420.3</v>
      </c>
      <c r="I13" s="5">
        <f>'AUG''22'!I13</f>
        <v>0</v>
      </c>
      <c r="J13" s="22"/>
      <c r="K13" s="5"/>
      <c r="L13" s="5">
        <f>'AUG''22'!L13</f>
        <v>2</v>
      </c>
      <c r="M13" s="5">
        <f>'AUG''22'!M13</f>
        <v>10</v>
      </c>
      <c r="N13" s="5"/>
      <c r="O13" s="5"/>
      <c r="P13" s="5"/>
      <c r="Q13" s="5"/>
      <c r="R13" s="5"/>
      <c r="S13" s="5"/>
      <c r="T13" s="5"/>
      <c r="U13" s="5"/>
      <c r="V13" s="5">
        <f>'AUG''22'!V13</f>
        <v>0</v>
      </c>
    </row>
    <row r="14" spans="1:23">
      <c r="A14" s="20"/>
      <c r="B14" s="18" t="str">
        <f>'AUG''22'!B14</f>
        <v>03.08.22</v>
      </c>
      <c r="C14" s="82">
        <f>'AUG''22'!C14</f>
        <v>12</v>
      </c>
      <c r="D14" s="5">
        <f>'AUG''22'!D14</f>
        <v>975</v>
      </c>
      <c r="E14" s="26"/>
      <c r="F14" s="5">
        <f>'AUG''22'!F14</f>
        <v>58</v>
      </c>
      <c r="G14" s="63">
        <f>'AUG''22'!G14</f>
        <v>3332.05</v>
      </c>
      <c r="H14" s="63">
        <f>'AUG''22'!H14</f>
        <v>326.95</v>
      </c>
      <c r="I14" s="5">
        <f>'AUG''22'!I14</f>
        <v>0</v>
      </c>
      <c r="J14" s="22"/>
      <c r="K14" s="5"/>
      <c r="L14" s="5">
        <f>'AUG''22'!L14</f>
        <v>1</v>
      </c>
      <c r="M14" s="5">
        <f>'AUG''22'!M14</f>
        <v>50</v>
      </c>
      <c r="N14" s="5"/>
      <c r="O14" s="5"/>
      <c r="P14" s="5"/>
      <c r="Q14" s="5"/>
      <c r="R14" s="5"/>
      <c r="S14" s="5"/>
      <c r="T14" s="5"/>
      <c r="U14" s="5"/>
      <c r="V14" s="5">
        <f>'AUG''22'!V14</f>
        <v>0</v>
      </c>
    </row>
    <row r="15" spans="1:23">
      <c r="A15" s="20"/>
      <c r="B15" s="18" t="str">
        <f>'AUG''22'!B15</f>
        <v>03.08.22</v>
      </c>
      <c r="C15" s="82">
        <f>'AUG''22'!C15</f>
        <v>13</v>
      </c>
      <c r="D15" s="5">
        <f>'AUG''22'!D15</f>
        <v>976</v>
      </c>
      <c r="E15" s="26"/>
      <c r="F15" s="5">
        <f>'AUG''22'!F15</f>
        <v>50</v>
      </c>
      <c r="G15" s="63">
        <f>'AUG''22'!G15</f>
        <v>3074.26</v>
      </c>
      <c r="H15" s="63">
        <f>'AUG''22'!H15</f>
        <v>323.14</v>
      </c>
      <c r="I15" s="5">
        <f>'AUG''22'!I15</f>
        <v>2.4</v>
      </c>
      <c r="J15" s="22"/>
      <c r="K15" s="5"/>
      <c r="L15" s="5">
        <f>'AUG''22'!L15</f>
        <v>2</v>
      </c>
      <c r="M15" s="5">
        <f>'AUG''22'!M15</f>
        <v>15</v>
      </c>
      <c r="N15" s="5"/>
      <c r="O15" s="5"/>
      <c r="P15" s="5"/>
      <c r="Q15" s="5"/>
      <c r="R15" s="5"/>
      <c r="S15" s="5"/>
      <c r="T15" s="5"/>
      <c r="U15" s="5"/>
      <c r="V15" s="5">
        <f>'AUG''22'!V15</f>
        <v>0</v>
      </c>
    </row>
    <row r="16" spans="1:23">
      <c r="A16" s="20"/>
      <c r="B16" s="18" t="str">
        <f>'AUG''22'!B16</f>
        <v>03.08.22</v>
      </c>
      <c r="C16" s="82">
        <f>'AUG''22'!C16</f>
        <v>14</v>
      </c>
      <c r="D16" s="5">
        <f>'AUG''22'!D16</f>
        <v>977</v>
      </c>
      <c r="E16" s="26"/>
      <c r="F16" s="5">
        <f>'AUG''22'!F16</f>
        <v>57</v>
      </c>
      <c r="G16" s="63">
        <f>'AUG''22'!G16</f>
        <v>3238.26</v>
      </c>
      <c r="H16" s="63">
        <f>'AUG''22'!H16</f>
        <v>364.74</v>
      </c>
      <c r="I16" s="5">
        <f>'AUG''22'!I16</f>
        <v>0</v>
      </c>
      <c r="J16" s="22"/>
      <c r="K16" s="5"/>
      <c r="L16" s="5">
        <f>'AUG''22'!L16</f>
        <v>2</v>
      </c>
      <c r="M16" s="5">
        <f>'AUG''22'!M16</f>
        <v>15</v>
      </c>
      <c r="N16" s="5"/>
      <c r="O16" s="5"/>
      <c r="P16" s="5"/>
      <c r="Q16" s="5"/>
      <c r="R16" s="5"/>
      <c r="S16" s="5"/>
      <c r="T16" s="5"/>
      <c r="U16" s="5"/>
      <c r="V16" s="5">
        <f>'AUG''22'!V16</f>
        <v>0</v>
      </c>
    </row>
    <row r="17" spans="1:22">
      <c r="A17" s="20"/>
      <c r="B17" s="18" t="str">
        <f>'AUG''22'!B17</f>
        <v>03.08.22</v>
      </c>
      <c r="C17" s="82">
        <f>'AUG''22'!C17</f>
        <v>15</v>
      </c>
      <c r="D17" s="5">
        <f>'AUG''22'!D17</f>
        <v>978</v>
      </c>
      <c r="E17" s="26"/>
      <c r="F17" s="5">
        <f>'AUG''22'!F17</f>
        <v>57</v>
      </c>
      <c r="G17" s="63">
        <f>'AUG''22'!G17</f>
        <v>3237.06</v>
      </c>
      <c r="H17" s="63">
        <f>'AUG''22'!H17</f>
        <v>360.94</v>
      </c>
      <c r="I17" s="5">
        <f>'AUG''22'!I17</f>
        <v>0</v>
      </c>
      <c r="J17" s="22"/>
      <c r="K17" s="5"/>
      <c r="L17" s="5">
        <f>'AUG''22'!L17</f>
        <v>2</v>
      </c>
      <c r="M17" s="5">
        <f>'AUG''22'!M17</f>
        <v>0</v>
      </c>
      <c r="N17" s="5"/>
      <c r="O17" s="5"/>
      <c r="P17" s="5"/>
      <c r="Q17" s="5"/>
      <c r="R17" s="5"/>
      <c r="S17" s="5"/>
      <c r="T17" s="5"/>
      <c r="U17" s="5"/>
      <c r="V17" s="5">
        <f>'AUG''22'!V17</f>
        <v>0</v>
      </c>
    </row>
    <row r="18" spans="1:22">
      <c r="A18" s="20"/>
      <c r="B18" s="18" t="str">
        <f>'AUG''22'!B18</f>
        <v>04.08.22</v>
      </c>
      <c r="C18" s="82">
        <f>'AUG''22'!C18</f>
        <v>16</v>
      </c>
      <c r="D18" s="5">
        <f>'AUG''22'!D18</f>
        <v>979</v>
      </c>
      <c r="E18" s="26"/>
      <c r="F18" s="5">
        <f>'AUG''22'!F18</f>
        <v>59</v>
      </c>
      <c r="G18" s="63">
        <f>'AUG''22'!G18</f>
        <v>3370.24</v>
      </c>
      <c r="H18" s="63">
        <f>'AUG''22'!H18</f>
        <v>353.76</v>
      </c>
      <c r="I18" s="5">
        <f>'AUG''22'!I18</f>
        <v>0</v>
      </c>
      <c r="J18" s="22"/>
      <c r="K18" s="5"/>
      <c r="L18" s="5">
        <f>'AUG''22'!L18</f>
        <v>2</v>
      </c>
      <c r="M18" s="5">
        <f>'AUG''22'!M18</f>
        <v>50</v>
      </c>
      <c r="N18" s="5"/>
      <c r="O18" s="5"/>
      <c r="P18" s="5"/>
      <c r="Q18" s="5"/>
      <c r="R18" s="5"/>
      <c r="S18" s="5"/>
      <c r="T18" s="5"/>
      <c r="U18" s="5"/>
      <c r="V18" s="5">
        <f>'AUG''22'!V18</f>
        <v>0</v>
      </c>
    </row>
    <row r="19" spans="1:22">
      <c r="A19" s="20"/>
      <c r="B19" s="18" t="str">
        <f>'AUG''22'!B19</f>
        <v>04.08.22</v>
      </c>
      <c r="C19" s="82">
        <f>'AUG''22'!C19</f>
        <v>17</v>
      </c>
      <c r="D19" s="5">
        <f>'AUG''22'!D19</f>
        <v>980</v>
      </c>
      <c r="E19" s="26"/>
      <c r="F19" s="5">
        <f>'AUG''22'!F19</f>
        <v>58</v>
      </c>
      <c r="G19" s="63">
        <f>'AUG''22'!G19</f>
        <v>3265.28</v>
      </c>
      <c r="H19" s="63">
        <f>'AUG''22'!H19</f>
        <v>395.72</v>
      </c>
      <c r="I19" s="5">
        <f>'AUG''22'!I19</f>
        <v>0</v>
      </c>
      <c r="J19" s="22"/>
      <c r="K19" s="5"/>
      <c r="L19" s="5">
        <f>'AUG''22'!L19</f>
        <v>2</v>
      </c>
      <c r="M19" s="5">
        <f>'AUG''22'!M19</f>
        <v>0</v>
      </c>
      <c r="N19" s="5"/>
      <c r="O19" s="5"/>
      <c r="P19" s="5"/>
      <c r="Q19" s="5"/>
      <c r="R19" s="5"/>
      <c r="S19" s="5"/>
      <c r="T19" s="5"/>
      <c r="U19" s="5"/>
      <c r="V19" s="5">
        <f>'AUG''22'!V19</f>
        <v>0</v>
      </c>
    </row>
    <row r="20" spans="1:22">
      <c r="A20" s="20"/>
      <c r="B20" s="18" t="str">
        <f>'AUG''22'!B20</f>
        <v>04.08.22</v>
      </c>
      <c r="C20" s="82">
        <f>'AUG''22'!C20</f>
        <v>18</v>
      </c>
      <c r="D20" s="5">
        <f>'AUG''22'!D20</f>
        <v>981</v>
      </c>
      <c r="E20" s="26"/>
      <c r="F20" s="5">
        <f>'AUG''22'!F20</f>
        <v>58</v>
      </c>
      <c r="G20" s="63">
        <f>'AUG''22'!G20</f>
        <v>3261.83</v>
      </c>
      <c r="H20" s="63">
        <f>'AUG''22'!H20</f>
        <v>440.17</v>
      </c>
      <c r="I20" s="5">
        <f>'AUG''22'!I20</f>
        <v>0</v>
      </c>
      <c r="J20" s="22"/>
      <c r="K20" s="5"/>
      <c r="L20" s="5">
        <f>'AUG''22'!L20</f>
        <v>2</v>
      </c>
      <c r="M20" s="5">
        <f>'AUG''22'!M20</f>
        <v>5</v>
      </c>
      <c r="N20" s="5"/>
      <c r="O20" s="5"/>
      <c r="P20" s="5"/>
      <c r="Q20" s="5"/>
      <c r="R20" s="5"/>
      <c r="S20" s="5"/>
      <c r="T20" s="5"/>
      <c r="U20" s="5"/>
      <c r="V20" s="5">
        <f>'AUG''22'!V20</f>
        <v>0</v>
      </c>
    </row>
    <row r="21" spans="1:22">
      <c r="A21" s="20"/>
      <c r="B21" s="18" t="str">
        <f>'AUG''22'!B21</f>
        <v>04.08.22</v>
      </c>
      <c r="C21" s="82">
        <f>'AUG''22'!C21</f>
        <v>19</v>
      </c>
      <c r="D21" s="5">
        <f>'AUG''22'!D21</f>
        <v>982</v>
      </c>
      <c r="E21" s="26"/>
      <c r="F21" s="5">
        <f>'AUG''22'!F21</f>
        <v>58</v>
      </c>
      <c r="G21" s="63">
        <f>'AUG''22'!G21</f>
        <v>3340.85</v>
      </c>
      <c r="H21" s="63">
        <f>'AUG''22'!H21</f>
        <v>323.14999999999998</v>
      </c>
      <c r="I21" s="5">
        <f>'AUG''22'!I21</f>
        <v>0</v>
      </c>
      <c r="J21" s="22"/>
      <c r="K21" s="5"/>
      <c r="L21" s="5">
        <f>'AUG''22'!L21</f>
        <v>2</v>
      </c>
      <c r="M21" s="5">
        <f>'AUG''22'!M21</f>
        <v>5</v>
      </c>
      <c r="N21" s="5"/>
      <c r="O21" s="5"/>
      <c r="P21" s="5"/>
      <c r="Q21" s="5"/>
      <c r="R21" s="5"/>
      <c r="S21" s="5"/>
      <c r="T21" s="5"/>
      <c r="U21" s="5"/>
      <c r="V21" s="5">
        <f>'AUG''22'!V21</f>
        <v>0</v>
      </c>
    </row>
    <row r="22" spans="1:22">
      <c r="A22" s="20"/>
      <c r="B22" s="18" t="str">
        <f>'AUG''22'!B22</f>
        <v>04.08.22</v>
      </c>
      <c r="C22" s="82">
        <f>'AUG''22'!C22</f>
        <v>20</v>
      </c>
      <c r="D22" s="5">
        <f>'AUG''22'!D22</f>
        <v>983</v>
      </c>
      <c r="E22" s="26"/>
      <c r="F22" s="5">
        <f>'AUG''22'!F22</f>
        <v>57</v>
      </c>
      <c r="G22" s="63">
        <f>'AUG''22'!G22</f>
        <v>3273.3</v>
      </c>
      <c r="H22" s="63">
        <f>'AUG''22'!H22</f>
        <v>330.7</v>
      </c>
      <c r="I22" s="5">
        <f>'AUG''22'!I22</f>
        <v>0</v>
      </c>
      <c r="J22" s="22"/>
      <c r="K22" s="5"/>
      <c r="L22" s="5">
        <f>'AUG''22'!L22</f>
        <v>2</v>
      </c>
      <c r="M22" s="5">
        <f>'AUG''22'!M22</f>
        <v>0</v>
      </c>
      <c r="N22" s="5"/>
      <c r="O22" s="5"/>
      <c r="P22" s="5"/>
      <c r="Q22" s="5"/>
      <c r="R22" s="5"/>
      <c r="S22" s="5"/>
      <c r="T22" s="5"/>
      <c r="U22" s="5"/>
      <c r="V22" s="5">
        <f>'AUG''22'!V22</f>
        <v>0</v>
      </c>
    </row>
    <row r="23" spans="1:22">
      <c r="A23" s="20"/>
      <c r="B23" s="18" t="str">
        <f>'AUG''22'!B23</f>
        <v>04.08.22</v>
      </c>
      <c r="C23" s="82">
        <f>'AUG''22'!C23</f>
        <v>21</v>
      </c>
      <c r="D23" s="5">
        <f>'AUG''22'!D23</f>
        <v>984</v>
      </c>
      <c r="E23" s="26"/>
      <c r="F23" s="5">
        <f>'AUG''22'!F23</f>
        <v>57</v>
      </c>
      <c r="G23" s="63">
        <f>'AUG''22'!G23</f>
        <v>3174.87</v>
      </c>
      <c r="H23" s="63">
        <f>'AUG''22'!H23</f>
        <v>421.13</v>
      </c>
      <c r="I23" s="5">
        <f>'AUG''22'!I23</f>
        <v>0</v>
      </c>
      <c r="J23" s="22"/>
      <c r="K23" s="5"/>
      <c r="L23" s="5">
        <f>'AUG''22'!L23</f>
        <v>2</v>
      </c>
      <c r="M23" s="5">
        <f>'AUG''22'!M23</f>
        <v>5</v>
      </c>
      <c r="N23" s="5"/>
      <c r="O23" s="5"/>
      <c r="P23" s="5"/>
      <c r="Q23" s="5"/>
      <c r="R23" s="5"/>
      <c r="S23" s="5"/>
      <c r="T23" s="5"/>
      <c r="U23" s="5"/>
      <c r="V23" s="5">
        <f>'AUG''22'!V23</f>
        <v>0</v>
      </c>
    </row>
    <row r="24" spans="1:22">
      <c r="A24" s="20"/>
      <c r="B24" s="18" t="str">
        <f>'AUG''22'!B24</f>
        <v>04.08.22</v>
      </c>
      <c r="C24" s="82">
        <f>'AUG''22'!C24</f>
        <v>22</v>
      </c>
      <c r="D24" s="5">
        <f>'AUG''22'!D24</f>
        <v>985</v>
      </c>
      <c r="E24" s="26"/>
      <c r="F24" s="5">
        <f>'AUG''22'!F24</f>
        <v>59</v>
      </c>
      <c r="G24" s="63">
        <f>'AUG''22'!G24</f>
        <v>3399.42</v>
      </c>
      <c r="H24" s="63">
        <f>'AUG''22'!H24</f>
        <v>333.58</v>
      </c>
      <c r="I24" s="5">
        <f>'AUG''22'!I24</f>
        <v>0</v>
      </c>
      <c r="J24" s="22"/>
      <c r="K24" s="5"/>
      <c r="L24" s="5">
        <f>'AUG''22'!L24</f>
        <v>2</v>
      </c>
      <c r="M24" s="5">
        <f>'AUG''22'!M24</f>
        <v>10</v>
      </c>
      <c r="N24" s="5"/>
      <c r="O24" s="5"/>
      <c r="P24" s="5"/>
      <c r="Q24" s="5"/>
      <c r="R24" s="5"/>
      <c r="S24" s="5"/>
      <c r="T24" s="5"/>
      <c r="U24" s="5"/>
      <c r="V24" s="5">
        <f>'AUG''22'!V24</f>
        <v>0</v>
      </c>
    </row>
    <row r="25" spans="1:22">
      <c r="A25" s="20"/>
      <c r="B25" s="18" t="str">
        <f>'AUG''22'!B25</f>
        <v>04.08.22</v>
      </c>
      <c r="C25" s="82">
        <f>'AUG''22'!C25</f>
        <v>23</v>
      </c>
      <c r="D25" s="5">
        <f>'AUG''22'!D25</f>
        <v>986</v>
      </c>
      <c r="E25" s="26"/>
      <c r="F25" s="5">
        <f>'AUG''22'!F25</f>
        <v>57</v>
      </c>
      <c r="G25" s="63">
        <f>'AUG''22'!G25</f>
        <v>3202.85</v>
      </c>
      <c r="H25" s="63">
        <f>'AUG''22'!H25</f>
        <v>403.65</v>
      </c>
      <c r="I25" s="5">
        <f>'AUG''22'!I25</f>
        <v>0</v>
      </c>
      <c r="J25" s="22"/>
      <c r="K25" s="5"/>
      <c r="L25" s="5">
        <f>'AUG''22'!L25</f>
        <v>2</v>
      </c>
      <c r="M25" s="5">
        <f>'AUG''22'!M25</f>
        <v>15</v>
      </c>
      <c r="N25" s="5"/>
      <c r="O25" s="5"/>
      <c r="P25" s="5"/>
      <c r="Q25" s="5"/>
      <c r="R25" s="5"/>
      <c r="S25" s="5"/>
      <c r="T25" s="5"/>
      <c r="U25" s="5"/>
      <c r="V25" s="5">
        <f>'AUG''22'!V25</f>
        <v>0</v>
      </c>
    </row>
    <row r="26" spans="1:22">
      <c r="A26" s="20"/>
      <c r="B26" s="18" t="str">
        <f>'AUG''22'!B26</f>
        <v>05.08.22</v>
      </c>
      <c r="C26" s="82">
        <f>'AUG''22'!C26</f>
        <v>24</v>
      </c>
      <c r="D26" s="5">
        <f>'AUG''22'!D26</f>
        <v>987</v>
      </c>
      <c r="E26" s="26"/>
      <c r="F26" s="5">
        <f>'AUG''22'!F26</f>
        <v>59</v>
      </c>
      <c r="G26" s="63">
        <f>'AUG''22'!G26</f>
        <v>3320.48</v>
      </c>
      <c r="H26" s="63">
        <f>'AUG''22'!H26</f>
        <v>409.52</v>
      </c>
      <c r="I26" s="5">
        <f>'AUG''22'!I26</f>
        <v>0</v>
      </c>
      <c r="J26" s="22"/>
      <c r="K26" s="5"/>
      <c r="L26" s="5">
        <f>'AUG''22'!L26</f>
        <v>1</v>
      </c>
      <c r="M26" s="5">
        <f>'AUG''22'!M26</f>
        <v>55</v>
      </c>
      <c r="N26" s="5"/>
      <c r="O26" s="5"/>
      <c r="P26" s="5"/>
      <c r="Q26" s="5"/>
      <c r="R26" s="5"/>
      <c r="S26" s="5"/>
      <c r="T26" s="5"/>
      <c r="U26" s="5"/>
      <c r="V26" s="5">
        <f>'AUG''22'!V26</f>
        <v>0</v>
      </c>
    </row>
    <row r="27" spans="1:22">
      <c r="A27" s="20"/>
      <c r="B27" s="18" t="str">
        <f>'AUG''22'!B27</f>
        <v>05.08.22</v>
      </c>
      <c r="C27" s="82">
        <f>'AUG''22'!C27</f>
        <v>25</v>
      </c>
      <c r="D27" s="5">
        <f>'AUG''22'!D27</f>
        <v>988</v>
      </c>
      <c r="E27" s="26"/>
      <c r="F27" s="5">
        <f>'AUG''22'!F27</f>
        <v>56</v>
      </c>
      <c r="G27" s="63">
        <f>'AUG''22'!G27</f>
        <v>3220.47</v>
      </c>
      <c r="H27" s="63">
        <f>'AUG''22'!H27</f>
        <v>315.52999999999997</v>
      </c>
      <c r="I27" s="5">
        <f>'AUG''22'!I27</f>
        <v>0</v>
      </c>
      <c r="J27" s="22"/>
      <c r="K27" s="5"/>
      <c r="L27" s="5">
        <f>'AUG''22'!L27</f>
        <v>2</v>
      </c>
      <c r="M27" s="5">
        <f>'AUG''22'!M27</f>
        <v>10</v>
      </c>
      <c r="N27" s="5"/>
      <c r="O27" s="5"/>
      <c r="P27" s="5"/>
      <c r="Q27" s="5"/>
      <c r="R27" s="5"/>
      <c r="S27" s="5"/>
      <c r="T27" s="5"/>
      <c r="U27" s="5"/>
      <c r="V27" s="5">
        <f>'AUG''22'!V27</f>
        <v>0</v>
      </c>
    </row>
    <row r="28" spans="1:22">
      <c r="A28" s="20"/>
      <c r="B28" s="18" t="str">
        <f>'AUG''22'!B28</f>
        <v>05.08.22</v>
      </c>
      <c r="C28" s="82">
        <f>'AUG''22'!C28</f>
        <v>26</v>
      </c>
      <c r="D28" s="5">
        <f>'AUG''22'!D28</f>
        <v>989</v>
      </c>
      <c r="E28" s="26"/>
      <c r="F28" s="5">
        <f>'AUG''22'!F28</f>
        <v>57</v>
      </c>
      <c r="G28" s="63">
        <f>'AUG''22'!G28</f>
        <v>3273.86</v>
      </c>
      <c r="H28" s="63">
        <f>'AUG''22'!H28</f>
        <v>324.14</v>
      </c>
      <c r="I28" s="5">
        <f>'AUG''22'!I28</f>
        <v>0</v>
      </c>
      <c r="J28" s="22"/>
      <c r="K28" s="5"/>
      <c r="L28" s="5">
        <f>'AUG''22'!L28</f>
        <v>1</v>
      </c>
      <c r="M28" s="5">
        <f>'AUG''22'!M28</f>
        <v>50</v>
      </c>
      <c r="N28" s="5"/>
      <c r="O28" s="5"/>
      <c r="P28" s="5"/>
      <c r="Q28" s="5"/>
      <c r="R28" s="5"/>
      <c r="S28" s="5"/>
      <c r="T28" s="5"/>
      <c r="U28" s="5"/>
      <c r="V28" s="5">
        <f>'AUG''22'!V28</f>
        <v>0</v>
      </c>
    </row>
    <row r="29" spans="1:22">
      <c r="A29" s="20"/>
      <c r="B29" s="18" t="str">
        <f>'AUG''22'!B29</f>
        <v>05.08.22</v>
      </c>
      <c r="C29" s="82">
        <f>'AUG''22'!C29</f>
        <v>27</v>
      </c>
      <c r="D29" s="5">
        <f>'AUG''22'!D29</f>
        <v>990</v>
      </c>
      <c r="E29" s="26"/>
      <c r="F29" s="5">
        <f>'AUG''22'!F29</f>
        <v>57</v>
      </c>
      <c r="G29" s="63">
        <f>'AUG''22'!G29</f>
        <v>3268.65</v>
      </c>
      <c r="H29" s="63">
        <f>'AUG''22'!H29</f>
        <v>327.35000000000002</v>
      </c>
      <c r="I29" s="5">
        <f>'AUG''22'!I29</f>
        <v>0</v>
      </c>
      <c r="J29" s="22"/>
      <c r="K29" s="5"/>
      <c r="L29" s="5">
        <f>'AUG''22'!L29</f>
        <v>1</v>
      </c>
      <c r="M29" s="5">
        <f>'AUG''22'!M29</f>
        <v>55</v>
      </c>
      <c r="N29" s="5"/>
      <c r="O29" s="5"/>
      <c r="P29" s="5"/>
      <c r="Q29" s="5"/>
      <c r="R29" s="5"/>
      <c r="S29" s="5"/>
      <c r="T29" s="5"/>
      <c r="U29" s="5"/>
      <c r="V29" s="5">
        <f>'AUG''22'!V29</f>
        <v>0</v>
      </c>
    </row>
    <row r="30" spans="1:22">
      <c r="A30" s="20"/>
      <c r="B30" s="18" t="str">
        <f>'AUG''22'!B30</f>
        <v>05.08.22</v>
      </c>
      <c r="C30" s="82">
        <f>'AUG''22'!C30</f>
        <v>28</v>
      </c>
      <c r="D30" s="5">
        <f>'AUG''22'!D30</f>
        <v>991</v>
      </c>
      <c r="E30" s="26"/>
      <c r="F30" s="5">
        <f>'AUG''22'!F30</f>
        <v>59</v>
      </c>
      <c r="G30" s="63">
        <f>'AUG''22'!G30</f>
        <v>3358.46</v>
      </c>
      <c r="H30" s="63">
        <f>'AUG''22'!H30</f>
        <v>361.54</v>
      </c>
      <c r="I30" s="5">
        <f>'AUG''22'!I30</f>
        <v>0</v>
      </c>
      <c r="J30" s="22"/>
      <c r="K30" s="5"/>
      <c r="L30" s="5">
        <f>'AUG''22'!L30</f>
        <v>2</v>
      </c>
      <c r="M30" s="5">
        <f>'AUG''22'!M30</f>
        <v>20</v>
      </c>
      <c r="N30" s="5"/>
      <c r="O30" s="5"/>
      <c r="P30" s="5"/>
      <c r="Q30" s="5"/>
      <c r="R30" s="5"/>
      <c r="S30" s="5"/>
      <c r="T30" s="5"/>
      <c r="U30" s="5"/>
      <c r="V30" s="5">
        <f>'AUG''22'!V30</f>
        <v>0</v>
      </c>
    </row>
    <row r="31" spans="1:22">
      <c r="A31" s="20"/>
      <c r="B31" s="18" t="str">
        <f>'AUG''22'!B31</f>
        <v>05.08.22</v>
      </c>
      <c r="C31" s="82">
        <f>'AUG''22'!C31</f>
        <v>29</v>
      </c>
      <c r="D31" s="5">
        <f>'AUG''22'!D31</f>
        <v>992</v>
      </c>
      <c r="E31" s="26"/>
      <c r="F31" s="5">
        <f>'AUG''22'!F31</f>
        <v>57</v>
      </c>
      <c r="G31" s="63">
        <f>'AUG''22'!G31</f>
        <v>3252.48</v>
      </c>
      <c r="H31" s="63">
        <f>'AUG''22'!H31</f>
        <v>346.02</v>
      </c>
      <c r="I31" s="5">
        <f>'AUG''22'!I31</f>
        <v>0</v>
      </c>
      <c r="J31" s="22"/>
      <c r="K31" s="5"/>
      <c r="L31" s="5">
        <f>'AUG''22'!L31</f>
        <v>1</v>
      </c>
      <c r="M31" s="5">
        <f>'AUG''22'!M31</f>
        <v>50</v>
      </c>
      <c r="N31" s="5"/>
      <c r="O31" s="5"/>
      <c r="P31" s="5"/>
      <c r="Q31" s="5"/>
      <c r="R31" s="5"/>
      <c r="S31" s="5"/>
      <c r="T31" s="5"/>
      <c r="U31" s="5"/>
      <c r="V31" s="5">
        <f>'AUG''22'!V31</f>
        <v>0</v>
      </c>
    </row>
    <row r="32" spans="1:22">
      <c r="A32" s="20"/>
      <c r="B32" s="18" t="str">
        <f>'AUG''22'!B32</f>
        <v>05.08.22</v>
      </c>
      <c r="C32" s="82">
        <f>'AUG''22'!C32</f>
        <v>30</v>
      </c>
      <c r="D32" s="5">
        <f>'AUG''22'!D32</f>
        <v>995</v>
      </c>
      <c r="E32" s="26"/>
      <c r="F32" s="5">
        <f>'AUG''22'!F32</f>
        <v>57</v>
      </c>
      <c r="G32" s="63">
        <f>'AUG''22'!G32</f>
        <v>3164.05</v>
      </c>
      <c r="H32" s="63">
        <f>'AUG''22'!H32</f>
        <v>428.95</v>
      </c>
      <c r="I32" s="5">
        <f>'AUG''22'!I32</f>
        <v>0</v>
      </c>
      <c r="J32" s="22"/>
      <c r="K32" s="5"/>
      <c r="L32" s="5">
        <f>'AUG''22'!L32</f>
        <v>2</v>
      </c>
      <c r="M32" s="5">
        <f>'AUG''22'!M32</f>
        <v>0</v>
      </c>
      <c r="N32" s="5"/>
      <c r="O32" s="5"/>
      <c r="P32" s="5"/>
      <c r="Q32" s="5"/>
      <c r="R32" s="5"/>
      <c r="S32" s="5"/>
      <c r="T32" s="5"/>
      <c r="U32" s="5"/>
      <c r="V32" s="5">
        <f>'AUG''22'!V32</f>
        <v>0</v>
      </c>
    </row>
    <row r="33" spans="1:22">
      <c r="A33" s="20"/>
      <c r="B33" s="18" t="str">
        <f>'AUG''22'!B33</f>
        <v>05.08.22</v>
      </c>
      <c r="C33" s="82">
        <f>'AUG''22'!C33</f>
        <v>31</v>
      </c>
      <c r="D33" s="5">
        <f>'AUG''22'!D33</f>
        <v>993</v>
      </c>
      <c r="E33" s="26"/>
      <c r="F33" s="5">
        <f>'AUG''22'!F33</f>
        <v>57</v>
      </c>
      <c r="G33" s="63">
        <f>'AUG''22'!G33</f>
        <v>3279.28</v>
      </c>
      <c r="H33" s="63">
        <f>'AUG''22'!H33</f>
        <v>317.72000000000003</v>
      </c>
      <c r="I33" s="5">
        <f>'AUG''22'!I33</f>
        <v>0</v>
      </c>
      <c r="J33" s="22"/>
      <c r="K33" s="5"/>
      <c r="L33" s="5">
        <f>'AUG''22'!L33</f>
        <v>1</v>
      </c>
      <c r="M33" s="5">
        <f>'AUG''22'!M33</f>
        <v>55</v>
      </c>
      <c r="N33" s="5"/>
      <c r="O33" s="5"/>
      <c r="P33" s="5"/>
      <c r="Q33" s="5"/>
      <c r="R33" s="5"/>
      <c r="S33" s="5"/>
      <c r="T33" s="5"/>
      <c r="U33" s="5"/>
      <c r="V33" s="5">
        <f>'AUG''22'!V33</f>
        <v>0</v>
      </c>
    </row>
    <row r="34" spans="1:22">
      <c r="A34" s="20"/>
      <c r="B34" s="18" t="str">
        <f>'AUG''22'!B34</f>
        <v>06.08.22</v>
      </c>
      <c r="C34" s="82">
        <f>'AUG''22'!C34</f>
        <v>32</v>
      </c>
      <c r="D34" s="5">
        <f>'AUG''22'!D34</f>
        <v>994</v>
      </c>
      <c r="E34" s="26"/>
      <c r="F34" s="5">
        <f>'AUG''22'!F34</f>
        <v>58</v>
      </c>
      <c r="G34" s="63">
        <f>'AUG''22'!G34</f>
        <v>3332.45</v>
      </c>
      <c r="H34" s="63">
        <f>'AUG''22'!H34</f>
        <v>331.55</v>
      </c>
      <c r="I34" s="5">
        <f>'AUG''22'!I34</f>
        <v>0</v>
      </c>
      <c r="J34" s="22"/>
      <c r="K34" s="5"/>
      <c r="L34" s="5">
        <f>'AUG''22'!L34</f>
        <v>2</v>
      </c>
      <c r="M34" s="5">
        <f>'AUG''22'!M34</f>
        <v>10</v>
      </c>
      <c r="N34" s="5"/>
      <c r="O34" s="5"/>
      <c r="P34" s="5"/>
      <c r="Q34" s="5"/>
      <c r="R34" s="5"/>
      <c r="S34" s="5"/>
      <c r="T34" s="5"/>
      <c r="U34" s="5"/>
      <c r="V34" s="5">
        <f>'AUG''22'!V34</f>
        <v>0</v>
      </c>
    </row>
    <row r="35" spans="1:22">
      <c r="A35" s="20"/>
      <c r="B35" s="18" t="str">
        <f>'AUG''22'!B35</f>
        <v>06.08.22</v>
      </c>
      <c r="C35" s="82">
        <f>'AUG''22'!C35</f>
        <v>33</v>
      </c>
      <c r="D35" s="5">
        <f>'AUG''22'!D35</f>
        <v>997</v>
      </c>
      <c r="E35" s="26"/>
      <c r="F35" s="5">
        <f>'AUG''22'!F35</f>
        <v>56</v>
      </c>
      <c r="G35" s="63">
        <f>'AUG''22'!G35</f>
        <v>3187.67</v>
      </c>
      <c r="H35" s="63">
        <f>'AUG''22'!H35</f>
        <v>353.33</v>
      </c>
      <c r="I35" s="5">
        <f>'AUG''22'!I35</f>
        <v>0</v>
      </c>
      <c r="J35" s="22"/>
      <c r="K35" s="5"/>
      <c r="L35" s="5">
        <f>'AUG''22'!L35</f>
        <v>2</v>
      </c>
      <c r="M35" s="5">
        <f>'AUG''22'!M35</f>
        <v>15</v>
      </c>
      <c r="N35" s="5"/>
      <c r="O35" s="5"/>
      <c r="P35" s="5"/>
      <c r="Q35" s="5"/>
      <c r="R35" s="5"/>
      <c r="S35" s="5"/>
      <c r="T35" s="5"/>
      <c r="U35" s="5"/>
      <c r="V35" s="5">
        <f>'AUG''22'!V35</f>
        <v>0</v>
      </c>
    </row>
    <row r="36" spans="1:22">
      <c r="A36" s="20"/>
      <c r="B36" s="18" t="str">
        <f>'AUG''22'!B36</f>
        <v>06.08.22</v>
      </c>
      <c r="C36" s="82">
        <f>'AUG''22'!C36</f>
        <v>34</v>
      </c>
      <c r="D36" s="5">
        <f>'AUG''22'!D36</f>
        <v>996</v>
      </c>
      <c r="E36" s="26"/>
      <c r="F36" s="5">
        <f>'AUG''22'!F36</f>
        <v>58</v>
      </c>
      <c r="G36" s="63">
        <f>'AUG''22'!G36</f>
        <v>3366.65</v>
      </c>
      <c r="H36" s="63">
        <f>'AUG''22'!H36</f>
        <v>290.35000000000002</v>
      </c>
      <c r="I36" s="5">
        <f>'AUG''22'!I36</f>
        <v>0</v>
      </c>
      <c r="J36" s="22"/>
      <c r="K36" s="5"/>
      <c r="L36" s="5">
        <f>'AUG''22'!L36</f>
        <v>2</v>
      </c>
      <c r="M36" s="5">
        <f>'AUG''22'!M36</f>
        <v>25</v>
      </c>
      <c r="N36" s="5"/>
      <c r="O36" s="5"/>
      <c r="P36" s="5"/>
      <c r="Q36" s="5"/>
      <c r="R36" s="5"/>
      <c r="S36" s="5"/>
      <c r="T36" s="5"/>
      <c r="U36" s="5"/>
      <c r="V36" s="5">
        <f>'AUG''22'!V36</f>
        <v>0</v>
      </c>
    </row>
    <row r="37" spans="1:22">
      <c r="A37" s="20"/>
      <c r="B37" s="18" t="str">
        <f>'AUG''22'!B37</f>
        <v>06.08.22</v>
      </c>
      <c r="C37" s="82">
        <f>'AUG''22'!C37</f>
        <v>35</v>
      </c>
      <c r="D37" s="5">
        <f>'AUG''22'!D37</f>
        <v>998</v>
      </c>
      <c r="E37" s="26"/>
      <c r="F37" s="5">
        <f>'AUG''22'!F37</f>
        <v>59</v>
      </c>
      <c r="G37" s="63">
        <f>'AUG''22'!G37</f>
        <v>3447.23</v>
      </c>
      <c r="H37" s="63">
        <f>'AUG''22'!H37</f>
        <v>273.77</v>
      </c>
      <c r="I37" s="5">
        <f>'AUG''22'!I37</f>
        <v>0</v>
      </c>
      <c r="J37" s="22"/>
      <c r="K37" s="5"/>
      <c r="L37" s="5">
        <f>'AUG''22'!L37</f>
        <v>1</v>
      </c>
      <c r="M37" s="5">
        <f>'AUG''22'!M37</f>
        <v>50</v>
      </c>
      <c r="N37" s="5"/>
      <c r="O37" s="5"/>
      <c r="P37" s="5"/>
      <c r="Q37" s="5"/>
      <c r="R37" s="5"/>
      <c r="S37" s="5"/>
      <c r="T37" s="5"/>
      <c r="U37" s="5"/>
      <c r="V37" s="5">
        <f>'AUG''22'!V37</f>
        <v>0</v>
      </c>
    </row>
    <row r="38" spans="1:22">
      <c r="A38" s="20"/>
      <c r="B38" s="18" t="str">
        <f>'AUG''22'!B38</f>
        <v>06.08.22</v>
      </c>
      <c r="C38" s="82">
        <f>'AUG''22'!C38</f>
        <v>36</v>
      </c>
      <c r="D38" s="5">
        <f>'AUG''22'!D38</f>
        <v>999</v>
      </c>
      <c r="E38" s="26"/>
      <c r="F38" s="5">
        <f>'AUG''22'!F38</f>
        <v>51</v>
      </c>
      <c r="G38" s="63">
        <f>'AUG''22'!G38</f>
        <v>3152.4</v>
      </c>
      <c r="H38" s="63">
        <f>'AUG''22'!H38</f>
        <v>311.60000000000002</v>
      </c>
      <c r="I38" s="5">
        <f>'AUG''22'!I38</f>
        <v>0</v>
      </c>
      <c r="J38" s="22"/>
      <c r="K38" s="5"/>
      <c r="L38" s="5">
        <f>'AUG''22'!L38</f>
        <v>1</v>
      </c>
      <c r="M38" s="5">
        <f>'AUG''22'!M38</f>
        <v>35</v>
      </c>
      <c r="N38" s="5"/>
      <c r="O38" s="5"/>
      <c r="P38" s="5"/>
      <c r="Q38" s="5"/>
      <c r="R38" s="5"/>
      <c r="S38" s="5"/>
      <c r="T38" s="5"/>
      <c r="U38" s="5"/>
      <c r="V38" s="5">
        <f>'AUG''22'!V38</f>
        <v>0</v>
      </c>
    </row>
    <row r="39" spans="1:22">
      <c r="A39" s="20"/>
      <c r="B39" s="18" t="str">
        <f>'AUG''22'!B39</f>
        <v>06.08.22</v>
      </c>
      <c r="C39" s="82">
        <f>'AUG''22'!C39</f>
        <v>37</v>
      </c>
      <c r="D39" s="5">
        <f>'AUG''22'!D39</f>
        <v>1000</v>
      </c>
      <c r="E39" s="26"/>
      <c r="F39" s="5">
        <f>'AUG''22'!F39</f>
        <v>58</v>
      </c>
      <c r="G39" s="63">
        <f>'AUG''22'!G39</f>
        <v>3360.83</v>
      </c>
      <c r="H39" s="63">
        <f>'AUG''22'!H39</f>
        <v>341.17</v>
      </c>
      <c r="I39" s="5">
        <f>'AUG''22'!I39</f>
        <v>0</v>
      </c>
      <c r="J39" s="22"/>
      <c r="K39" s="5"/>
      <c r="L39" s="5">
        <f>'AUG''22'!L39</f>
        <v>1</v>
      </c>
      <c r="M39" s="5">
        <f>'AUG''22'!M39</f>
        <v>30</v>
      </c>
      <c r="N39" s="5"/>
      <c r="O39" s="5"/>
      <c r="P39" s="5"/>
      <c r="Q39" s="5"/>
      <c r="R39" s="5"/>
      <c r="S39" s="5"/>
      <c r="T39" s="5"/>
      <c r="U39" s="5"/>
      <c r="V39" s="5">
        <f>'AUG''22'!V39</f>
        <v>0</v>
      </c>
    </row>
    <row r="40" spans="1:22">
      <c r="A40" s="20"/>
      <c r="B40" s="18" t="str">
        <f>'AUG''22'!B40</f>
        <v>06.08.22</v>
      </c>
      <c r="C40" s="82">
        <f>'AUG''22'!C40</f>
        <v>38</v>
      </c>
      <c r="D40" s="5">
        <f>'AUG''22'!D40</f>
        <v>1001</v>
      </c>
      <c r="E40" s="26"/>
      <c r="F40" s="5">
        <f>'AUG''22'!F40</f>
        <v>57</v>
      </c>
      <c r="G40" s="63">
        <f>'AUG''22'!G40</f>
        <v>3323.26</v>
      </c>
      <c r="H40" s="63">
        <f>'AUG''22'!H40</f>
        <v>276.74</v>
      </c>
      <c r="I40" s="5">
        <f>'AUG''22'!I40</f>
        <v>0</v>
      </c>
      <c r="J40" s="22"/>
      <c r="K40" s="5"/>
      <c r="L40" s="5">
        <f>'AUG''22'!L40</f>
        <v>1</v>
      </c>
      <c r="M40" s="5">
        <f>'AUG''22'!M40</f>
        <v>50</v>
      </c>
      <c r="N40" s="5"/>
      <c r="O40" s="5"/>
      <c r="P40" s="5"/>
      <c r="Q40" s="5"/>
      <c r="R40" s="5"/>
      <c r="S40" s="5"/>
      <c r="T40" s="5"/>
      <c r="U40" s="5"/>
      <c r="V40" s="5">
        <f>'AUG''22'!V40</f>
        <v>0</v>
      </c>
    </row>
    <row r="41" spans="1:22">
      <c r="A41" s="20"/>
      <c r="B41" s="18" t="str">
        <f>'AUG''22'!B41</f>
        <v>06.08.22</v>
      </c>
      <c r="C41" s="82">
        <f>'AUG''22'!C41</f>
        <v>39</v>
      </c>
      <c r="D41" s="5">
        <f>'AUG''22'!D41</f>
        <v>1002</v>
      </c>
      <c r="E41" s="26"/>
      <c r="F41" s="5">
        <f>'AUG''22'!F41</f>
        <v>58</v>
      </c>
      <c r="G41" s="63">
        <f>'AUG''22'!G41</f>
        <v>3424.84</v>
      </c>
      <c r="H41" s="63">
        <f>'AUG''22'!H41</f>
        <v>241.14</v>
      </c>
      <c r="I41" s="5">
        <f>'AUG''22'!I41</f>
        <v>6.98</v>
      </c>
      <c r="J41" s="22"/>
      <c r="K41" s="5"/>
      <c r="L41" s="5">
        <f>'AUG''22'!L41</f>
        <v>1</v>
      </c>
      <c r="M41" s="5">
        <f>'AUG''22'!M41</f>
        <v>55</v>
      </c>
      <c r="N41" s="5"/>
      <c r="O41" s="5"/>
      <c r="P41" s="5"/>
      <c r="Q41" s="5"/>
      <c r="R41" s="5"/>
      <c r="S41" s="5"/>
      <c r="T41" s="5"/>
      <c r="U41" s="5"/>
      <c r="V41" s="5">
        <f>'AUG''22'!V41</f>
        <v>9135</v>
      </c>
    </row>
    <row r="42" spans="1:22">
      <c r="A42" s="20"/>
      <c r="B42" s="18" t="str">
        <f>'AUG''22'!B42</f>
        <v>07.08.22</v>
      </c>
      <c r="C42" s="82">
        <f>'AUG''22'!C42</f>
        <v>40</v>
      </c>
      <c r="D42" s="5">
        <f>'AUG''22'!D42</f>
        <v>1003</v>
      </c>
      <c r="E42" s="26"/>
      <c r="F42" s="5">
        <f>'AUG''22'!F42</f>
        <v>58</v>
      </c>
      <c r="G42" s="63">
        <f>'AUG''22'!G42</f>
        <v>3229.9</v>
      </c>
      <c r="H42" s="63">
        <f>'AUG''22'!H42</f>
        <v>436.1</v>
      </c>
      <c r="I42" s="5">
        <f>'AUG''22'!I42</f>
        <v>0</v>
      </c>
      <c r="J42" s="22"/>
      <c r="K42" s="5"/>
      <c r="L42" s="5">
        <f>'AUG''22'!L42</f>
        <v>2</v>
      </c>
      <c r="M42" s="5">
        <f>'AUG''22'!M42</f>
        <v>20</v>
      </c>
      <c r="N42" s="5"/>
      <c r="O42" s="5"/>
      <c r="P42" s="5"/>
      <c r="Q42" s="5"/>
      <c r="R42" s="5"/>
      <c r="S42" s="5"/>
      <c r="T42" s="5"/>
      <c r="U42" s="5"/>
      <c r="V42" s="5">
        <f>'AUG''22'!V42</f>
        <v>0</v>
      </c>
    </row>
    <row r="43" spans="1:22">
      <c r="A43" s="20"/>
      <c r="B43" s="18" t="str">
        <f>'AUG''22'!B43</f>
        <v>07.08.22</v>
      </c>
      <c r="C43" s="82">
        <f>'AUG''22'!C43</f>
        <v>41</v>
      </c>
      <c r="D43" s="5">
        <f>'AUG''22'!D43</f>
        <v>1004</v>
      </c>
      <c r="E43" s="26"/>
      <c r="F43" s="5">
        <f>'AUG''22'!F43</f>
        <v>57</v>
      </c>
      <c r="G43" s="63">
        <f>'AUG''22'!G43</f>
        <v>3196.06</v>
      </c>
      <c r="H43" s="63">
        <f>'AUG''22'!H43</f>
        <v>401.94</v>
      </c>
      <c r="I43" s="5">
        <f>'AUG''22'!I43</f>
        <v>0</v>
      </c>
      <c r="J43" s="22"/>
      <c r="K43" s="5"/>
      <c r="L43" s="5">
        <f>'AUG''22'!L43</f>
        <v>2</v>
      </c>
      <c r="M43" s="5">
        <f>'AUG''22'!M43</f>
        <v>10</v>
      </c>
      <c r="N43" s="5"/>
      <c r="O43" s="5"/>
      <c r="P43" s="5"/>
      <c r="Q43" s="5"/>
      <c r="R43" s="5"/>
      <c r="S43" s="5"/>
      <c r="T43" s="5"/>
      <c r="U43" s="5"/>
      <c r="V43" s="5">
        <f>'AUG''22'!V43</f>
        <v>0</v>
      </c>
    </row>
    <row r="44" spans="1:22">
      <c r="A44" s="20"/>
      <c r="B44" s="18" t="str">
        <f>'AUG''22'!B44</f>
        <v>07.08.22</v>
      </c>
      <c r="C44" s="82">
        <f>'AUG''22'!C44</f>
        <v>42</v>
      </c>
      <c r="D44" s="5">
        <f>'AUG''22'!D44</f>
        <v>1005</v>
      </c>
      <c r="E44" s="26"/>
      <c r="F44" s="5">
        <f>'AUG''22'!F44</f>
        <v>56</v>
      </c>
      <c r="G44" s="63">
        <f>'AUG''22'!G44</f>
        <v>3164.67</v>
      </c>
      <c r="H44" s="63">
        <f>'AUG''22'!H44</f>
        <v>375.33</v>
      </c>
      <c r="I44" s="5">
        <f>'AUG''22'!I44</f>
        <v>0</v>
      </c>
      <c r="J44" s="22"/>
      <c r="K44" s="5"/>
      <c r="L44" s="5">
        <f>'AUG''22'!L44</f>
        <v>2</v>
      </c>
      <c r="M44" s="5">
        <f>'AUG''22'!M44</f>
        <v>0</v>
      </c>
      <c r="N44" s="5"/>
      <c r="O44" s="5"/>
      <c r="P44" s="5"/>
      <c r="Q44" s="5"/>
      <c r="R44" s="5"/>
      <c r="S44" s="5"/>
      <c r="T44" s="5"/>
      <c r="U44" s="5"/>
      <c r="V44" s="5">
        <f>'AUG''22'!V44</f>
        <v>0</v>
      </c>
    </row>
    <row r="45" spans="1:22">
      <c r="A45" s="20"/>
      <c r="B45" s="18" t="str">
        <f>'AUG''22'!B45</f>
        <v>07.08.22</v>
      </c>
      <c r="C45" s="82">
        <f>'AUG''22'!C45</f>
        <v>43</v>
      </c>
      <c r="D45" s="5">
        <f>'AUG''22'!D45</f>
        <v>1006</v>
      </c>
      <c r="E45" s="26"/>
      <c r="F45" s="5">
        <f>'AUG''22'!F45</f>
        <v>58</v>
      </c>
      <c r="G45" s="63">
        <f>'AUG''22'!G45</f>
        <v>3243.28</v>
      </c>
      <c r="H45" s="63">
        <f>'AUG''22'!H45</f>
        <v>417.72</v>
      </c>
      <c r="I45" s="5">
        <f>'AUG''22'!I45</f>
        <v>0</v>
      </c>
      <c r="J45" s="22"/>
      <c r="K45" s="5"/>
      <c r="L45" s="5">
        <f>'AUG''22'!L45</f>
        <v>2</v>
      </c>
      <c r="M45" s="5">
        <f>'AUG''22'!M45</f>
        <v>10</v>
      </c>
      <c r="N45" s="5"/>
      <c r="O45" s="5"/>
      <c r="P45" s="5"/>
      <c r="Q45" s="5"/>
      <c r="R45" s="5"/>
      <c r="S45" s="5"/>
      <c r="T45" s="5"/>
      <c r="U45" s="5"/>
      <c r="V45" s="5">
        <f>'AUG''22'!V45</f>
        <v>0</v>
      </c>
    </row>
    <row r="46" spans="1:22">
      <c r="A46" s="20"/>
      <c r="B46" s="18" t="str">
        <f>'AUG''22'!B46</f>
        <v>07.08.22</v>
      </c>
      <c r="C46" s="82">
        <f>'AUG''22'!C46</f>
        <v>44</v>
      </c>
      <c r="D46" s="5">
        <f>'AUG''22'!D46</f>
        <v>1007</v>
      </c>
      <c r="E46" s="26"/>
      <c r="F46" s="5">
        <f>'AUG''22'!F46</f>
        <v>57</v>
      </c>
      <c r="G46" s="63">
        <f>'AUG''22'!G46</f>
        <v>3207.64</v>
      </c>
      <c r="H46" s="63">
        <f>'AUG''22'!H46</f>
        <v>430.36</v>
      </c>
      <c r="I46" s="5">
        <f>'AUG''22'!I46</f>
        <v>0</v>
      </c>
      <c r="J46" s="22"/>
      <c r="K46" s="5"/>
      <c r="L46" s="5">
        <f>'AUG''22'!L46</f>
        <v>2</v>
      </c>
      <c r="M46" s="5">
        <f>'AUG''22'!M46</f>
        <v>10</v>
      </c>
      <c r="N46" s="5"/>
      <c r="O46" s="5"/>
      <c r="P46" s="5"/>
      <c r="Q46" s="5"/>
      <c r="R46" s="5"/>
      <c r="S46" s="5"/>
      <c r="T46" s="5"/>
      <c r="U46" s="5"/>
      <c r="V46" s="5">
        <f>'AUG''22'!V46</f>
        <v>0</v>
      </c>
    </row>
    <row r="47" spans="1:22">
      <c r="A47" s="20"/>
      <c r="B47" s="18" t="str">
        <f>'AUG''22'!B47</f>
        <v>07.08.22</v>
      </c>
      <c r="C47" s="82">
        <f>'AUG''22'!C47</f>
        <v>45</v>
      </c>
      <c r="D47" s="5">
        <f>'AUG''22'!D47</f>
        <v>1008</v>
      </c>
      <c r="E47" s="26"/>
      <c r="F47" s="5">
        <f>'AUG''22'!F47</f>
        <v>56</v>
      </c>
      <c r="G47" s="63">
        <f>'AUG''22'!G47</f>
        <v>3088.11</v>
      </c>
      <c r="H47" s="63">
        <f>'AUG''22'!H47</f>
        <v>452.89</v>
      </c>
      <c r="I47" s="5">
        <f>'AUG''22'!I47</f>
        <v>0</v>
      </c>
      <c r="J47" s="22"/>
      <c r="K47" s="5"/>
      <c r="L47" s="5">
        <f>'AUG''22'!L47</f>
        <v>2</v>
      </c>
      <c r="M47" s="5">
        <f>'AUG''22'!M47</f>
        <v>20</v>
      </c>
      <c r="N47" s="5"/>
      <c r="O47" s="5"/>
      <c r="P47" s="5"/>
      <c r="Q47" s="5"/>
      <c r="R47" s="5"/>
      <c r="S47" s="5"/>
      <c r="T47" s="5"/>
      <c r="U47" s="5"/>
      <c r="V47" s="5">
        <f>'AUG''22'!V47</f>
        <v>0</v>
      </c>
    </row>
    <row r="48" spans="1:22">
      <c r="A48" s="20"/>
      <c r="B48" s="18" t="str">
        <f>'AUG''22'!B48</f>
        <v>07.08.22</v>
      </c>
      <c r="C48" s="82">
        <f>'AUG''22'!C48</f>
        <v>46</v>
      </c>
      <c r="D48" s="5">
        <f>'AUG''22'!D48</f>
        <v>1009</v>
      </c>
      <c r="E48" s="26"/>
      <c r="F48" s="5">
        <f>'AUG''22'!F48</f>
        <v>58</v>
      </c>
      <c r="G48" s="63">
        <f>'AUG''22'!G48</f>
        <v>3247.65</v>
      </c>
      <c r="H48" s="63">
        <f>'AUG''22'!H48</f>
        <v>416.35</v>
      </c>
      <c r="I48" s="5">
        <f>'AUG''22'!I48</f>
        <v>0</v>
      </c>
      <c r="J48" s="22"/>
      <c r="K48" s="5"/>
      <c r="L48" s="5">
        <f>'AUG''22'!L48</f>
        <v>2</v>
      </c>
      <c r="M48" s="5">
        <f>'AUG''22'!M48</f>
        <v>0</v>
      </c>
      <c r="N48" s="5"/>
      <c r="O48" s="5"/>
      <c r="P48" s="5"/>
      <c r="Q48" s="5"/>
      <c r="R48" s="5"/>
      <c r="S48" s="5"/>
      <c r="T48" s="5"/>
      <c r="U48" s="5"/>
      <c r="V48" s="5">
        <f>'AUG''22'!V48</f>
        <v>0</v>
      </c>
    </row>
    <row r="49" spans="1:22">
      <c r="A49" s="20"/>
      <c r="B49" s="18" t="str">
        <f>'AUG''22'!B49</f>
        <v>08.08.22</v>
      </c>
      <c r="C49" s="82">
        <f>'AUG''22'!C49</f>
        <v>47</v>
      </c>
      <c r="D49" s="5">
        <f>'AUG''22'!D49</f>
        <v>1010</v>
      </c>
      <c r="E49" s="26"/>
      <c r="F49" s="5">
        <f>'AUG''22'!F49</f>
        <v>59</v>
      </c>
      <c r="G49" s="63">
        <f>'AUG''22'!G49</f>
        <v>3331.24</v>
      </c>
      <c r="H49" s="63">
        <f>'AUG''22'!H49</f>
        <v>392.76</v>
      </c>
      <c r="I49" s="5">
        <f>'AUG''22'!I49</f>
        <v>0</v>
      </c>
      <c r="J49" s="22"/>
      <c r="K49" s="5"/>
      <c r="L49" s="5">
        <f>'AUG''22'!L49</f>
        <v>2</v>
      </c>
      <c r="M49" s="5">
        <f>'AUG''22'!M49</f>
        <v>15</v>
      </c>
      <c r="N49" s="5"/>
      <c r="O49" s="5"/>
      <c r="P49" s="5"/>
      <c r="Q49" s="5"/>
      <c r="R49" s="5"/>
      <c r="S49" s="5"/>
      <c r="T49" s="5"/>
      <c r="U49" s="5"/>
      <c r="V49" s="5">
        <f>'AUG''22'!V49</f>
        <v>0</v>
      </c>
    </row>
    <row r="50" spans="1:22">
      <c r="A50" s="20"/>
      <c r="B50" s="18" t="str">
        <f>'AUG''22'!B50</f>
        <v>08.08.22</v>
      </c>
      <c r="C50" s="82">
        <f>'AUG''22'!C50</f>
        <v>48</v>
      </c>
      <c r="D50" s="5">
        <f>'AUG''22'!D50</f>
        <v>1011</v>
      </c>
      <c r="E50" s="26"/>
      <c r="F50" s="5">
        <f>'AUG''22'!F50</f>
        <v>58</v>
      </c>
      <c r="G50" s="63">
        <f>'AUG''22'!G50</f>
        <v>3248.26</v>
      </c>
      <c r="H50" s="63">
        <f>'AUG''22'!H50</f>
        <v>416.74</v>
      </c>
      <c r="I50" s="5">
        <f>'AUG''22'!I50</f>
        <v>0</v>
      </c>
      <c r="J50" s="22"/>
      <c r="K50" s="5"/>
      <c r="L50" s="5">
        <f>'AUG''22'!L50</f>
        <v>2</v>
      </c>
      <c r="M50" s="5">
        <f>'AUG''22'!M50</f>
        <v>10</v>
      </c>
      <c r="N50" s="5"/>
      <c r="O50" s="5"/>
      <c r="P50" s="5"/>
      <c r="Q50" s="5"/>
      <c r="R50" s="5"/>
      <c r="S50" s="5"/>
      <c r="T50" s="5"/>
      <c r="U50" s="5"/>
      <c r="V50" s="5">
        <f>'AUG''22'!V50</f>
        <v>0</v>
      </c>
    </row>
    <row r="51" spans="1:22">
      <c r="A51" s="20"/>
      <c r="B51" s="18" t="str">
        <f>'AUG''22'!B51</f>
        <v>08.08.22</v>
      </c>
      <c r="C51" s="82">
        <f>'AUG''22'!C51</f>
        <v>49</v>
      </c>
      <c r="D51" s="5">
        <f>'AUG''22'!D51</f>
        <v>1012</v>
      </c>
      <c r="E51" s="26"/>
      <c r="F51" s="5">
        <f>'AUG''22'!F51</f>
        <v>59</v>
      </c>
      <c r="G51" s="63">
        <f>'AUG''22'!G51</f>
        <v>3375.02</v>
      </c>
      <c r="H51" s="63">
        <f>'AUG''22'!H51</f>
        <v>350.98</v>
      </c>
      <c r="I51" s="5">
        <f>'AUG''22'!I51</f>
        <v>0</v>
      </c>
      <c r="J51" s="22"/>
      <c r="K51" s="5"/>
      <c r="L51" s="5">
        <f>'AUG''22'!L51</f>
        <v>2</v>
      </c>
      <c r="M51" s="5">
        <f>'AUG''22'!M51</f>
        <v>15</v>
      </c>
      <c r="N51" s="5"/>
      <c r="O51" s="5"/>
      <c r="P51" s="5"/>
      <c r="Q51" s="5"/>
      <c r="R51" s="5"/>
      <c r="S51" s="5"/>
      <c r="T51" s="5"/>
      <c r="U51" s="5"/>
      <c r="V51" s="5">
        <f>'AUG''22'!V51</f>
        <v>0</v>
      </c>
    </row>
    <row r="52" spans="1:22">
      <c r="A52" s="20"/>
      <c r="B52" s="18" t="str">
        <f>'AUG''22'!B52</f>
        <v>08.08.22</v>
      </c>
      <c r="C52" s="82">
        <f>'AUG''22'!C52</f>
        <v>50</v>
      </c>
      <c r="D52" s="5">
        <f>'AUG''22'!D52</f>
        <v>1013</v>
      </c>
      <c r="E52" s="26"/>
      <c r="F52" s="5">
        <f>'AUG''22'!F52</f>
        <v>59</v>
      </c>
      <c r="G52" s="63">
        <f>'AUG''22'!G52</f>
        <v>3355.22</v>
      </c>
      <c r="H52" s="63">
        <f>'AUG''22'!H52</f>
        <v>377.78</v>
      </c>
      <c r="I52" s="5">
        <f>'AUG''22'!I52</f>
        <v>0</v>
      </c>
      <c r="J52" s="22"/>
      <c r="K52" s="5"/>
      <c r="L52" s="5">
        <f>'AUG''22'!L52</f>
        <v>2</v>
      </c>
      <c r="M52" s="5">
        <f>'AUG''22'!M52</f>
        <v>5</v>
      </c>
      <c r="N52" s="5"/>
      <c r="O52" s="5"/>
      <c r="P52" s="5"/>
      <c r="Q52" s="5"/>
      <c r="R52" s="5"/>
      <c r="S52" s="5"/>
      <c r="T52" s="5"/>
      <c r="U52" s="5"/>
      <c r="V52" s="5">
        <f>'AUG''22'!V52</f>
        <v>0</v>
      </c>
    </row>
    <row r="53" spans="1:22">
      <c r="A53" s="20"/>
      <c r="B53" s="18" t="str">
        <f>'AUG''22'!B53</f>
        <v>08.08.22</v>
      </c>
      <c r="C53" s="82">
        <f>'AUG''22'!C53</f>
        <v>51</v>
      </c>
      <c r="D53" s="5">
        <f>'AUG''22'!D53</f>
        <v>1014</v>
      </c>
      <c r="E53" s="26"/>
      <c r="F53" s="5">
        <f>'AUG''22'!F53</f>
        <v>52</v>
      </c>
      <c r="G53" s="63">
        <f>'AUG''22'!G53</f>
        <v>3150.87</v>
      </c>
      <c r="H53" s="63">
        <f>'AUG''22'!H53</f>
        <v>380.13</v>
      </c>
      <c r="I53" s="5">
        <f>'AUG''22'!I53</f>
        <v>0</v>
      </c>
      <c r="J53" s="22"/>
      <c r="K53" s="5"/>
      <c r="L53" s="5">
        <f>'AUG''22'!L53</f>
        <v>2</v>
      </c>
      <c r="M53" s="5">
        <f>'AUG''22'!M53</f>
        <v>5</v>
      </c>
      <c r="N53" s="5"/>
      <c r="O53" s="5"/>
      <c r="P53" s="5"/>
      <c r="Q53" s="5"/>
      <c r="R53" s="5"/>
      <c r="S53" s="5"/>
      <c r="T53" s="5"/>
      <c r="U53" s="5"/>
      <c r="V53" s="5">
        <f>'AUG''22'!V53</f>
        <v>0</v>
      </c>
    </row>
    <row r="54" spans="1:22">
      <c r="A54" s="20"/>
      <c r="B54" s="18" t="str">
        <f>'AUG''22'!B54</f>
        <v>08.08.22</v>
      </c>
      <c r="C54" s="82">
        <f>'AUG''22'!C54</f>
        <v>52</v>
      </c>
      <c r="D54" s="5">
        <f>'AUG''22'!D54</f>
        <v>1015</v>
      </c>
      <c r="E54" s="26"/>
      <c r="F54" s="5">
        <f>'AUG''22'!F54</f>
        <v>57</v>
      </c>
      <c r="G54" s="63">
        <f>'AUG''22'!G54</f>
        <v>3146.65</v>
      </c>
      <c r="H54" s="63">
        <f>'AUG''22'!H54</f>
        <v>459.85</v>
      </c>
      <c r="I54" s="5">
        <f>'AUG''22'!I54</f>
        <v>0</v>
      </c>
      <c r="J54" s="22"/>
      <c r="K54" s="5"/>
      <c r="L54" s="5">
        <f>'AUG''22'!L54</f>
        <v>2</v>
      </c>
      <c r="M54" s="5">
        <f>'AUG''22'!M54</f>
        <v>30</v>
      </c>
      <c r="N54" s="5"/>
      <c r="O54" s="5"/>
      <c r="P54" s="5"/>
      <c r="Q54" s="5"/>
      <c r="R54" s="5"/>
      <c r="S54" s="5"/>
      <c r="T54" s="5"/>
      <c r="U54" s="5"/>
      <c r="V54" s="5">
        <f>'AUG''22'!V54</f>
        <v>0</v>
      </c>
    </row>
    <row r="55" spans="1:22">
      <c r="A55" s="20"/>
      <c r="B55" s="18" t="str">
        <f>'AUG''22'!B55</f>
        <v>08.08.22</v>
      </c>
      <c r="C55" s="82">
        <f>'AUG''22'!C55</f>
        <v>53</v>
      </c>
      <c r="D55" s="5">
        <f>'AUG''22'!D55</f>
        <v>1016</v>
      </c>
      <c r="E55" s="26"/>
      <c r="F55" s="5">
        <f>'AUG''22'!F55</f>
        <v>59</v>
      </c>
      <c r="G55" s="63">
        <f>'AUG''22'!G55</f>
        <v>3360.25</v>
      </c>
      <c r="H55" s="63">
        <f>'AUG''22'!H55</f>
        <v>362.75</v>
      </c>
      <c r="I55" s="5">
        <f>'AUG''22'!I55</f>
        <v>0</v>
      </c>
      <c r="J55" s="22"/>
      <c r="K55" s="5"/>
      <c r="L55" s="5">
        <f>'AUG''22'!L55</f>
        <v>2</v>
      </c>
      <c r="M55" s="5">
        <f>'AUG''22'!M55</f>
        <v>15</v>
      </c>
      <c r="N55" s="5"/>
      <c r="O55" s="5"/>
      <c r="P55" s="5"/>
      <c r="Q55" s="5"/>
      <c r="R55" s="5"/>
      <c r="S55" s="5"/>
      <c r="T55" s="5"/>
      <c r="U55" s="5"/>
      <c r="V55" s="5">
        <f>'AUG''22'!V55</f>
        <v>0</v>
      </c>
    </row>
    <row r="56" spans="1:22">
      <c r="A56" s="20"/>
      <c r="B56" s="18" t="str">
        <f>'AUG''22'!B56</f>
        <v>09.08.22</v>
      </c>
      <c r="C56" s="82">
        <f>'AUG''22'!C56</f>
        <v>54</v>
      </c>
      <c r="D56" s="5">
        <f>'AUG''22'!D56</f>
        <v>1017</v>
      </c>
      <c r="E56" s="26"/>
      <c r="F56" s="5">
        <f>'AUG''22'!F56</f>
        <v>57</v>
      </c>
      <c r="G56" s="63">
        <f>'AUG''22'!G56</f>
        <v>3257.46</v>
      </c>
      <c r="H56" s="63">
        <f>'AUG''22'!H56</f>
        <v>340.54</v>
      </c>
      <c r="I56" s="5">
        <f>'AUG''22'!I56</f>
        <v>0</v>
      </c>
      <c r="J56" s="22"/>
      <c r="K56" s="5"/>
      <c r="L56" s="5">
        <f>'AUG''22'!L56</f>
        <v>2</v>
      </c>
      <c r="M56" s="5">
        <f>'AUG''22'!M56</f>
        <v>5</v>
      </c>
      <c r="N56" s="5"/>
      <c r="O56" s="5"/>
      <c r="P56" s="5"/>
      <c r="Q56" s="5"/>
      <c r="R56" s="5"/>
      <c r="S56" s="5"/>
      <c r="T56" s="5"/>
      <c r="U56" s="5"/>
      <c r="V56" s="5">
        <f>'AUG''22'!V56</f>
        <v>0</v>
      </c>
    </row>
    <row r="57" spans="1:22">
      <c r="A57" s="20"/>
      <c r="B57" s="18" t="str">
        <f>'AUG''22'!B57</f>
        <v>09.08.22</v>
      </c>
      <c r="C57" s="82">
        <f>'AUG''22'!C57</f>
        <v>55</v>
      </c>
      <c r="D57" s="5">
        <f>'AUG''22'!D57</f>
        <v>1018</v>
      </c>
      <c r="E57" s="26"/>
      <c r="F57" s="5">
        <f>'AUG''22'!F57</f>
        <v>56</v>
      </c>
      <c r="G57" s="63">
        <f>'AUG''22'!G57</f>
        <v>3099.87</v>
      </c>
      <c r="H57" s="63">
        <f>'AUG''22'!H57</f>
        <v>437.13</v>
      </c>
      <c r="I57" s="5">
        <f>'AUG''22'!I57</f>
        <v>0</v>
      </c>
      <c r="J57" s="22"/>
      <c r="K57" s="5"/>
      <c r="L57" s="5">
        <f>'AUG''22'!L57</f>
        <v>2</v>
      </c>
      <c r="M57" s="5">
        <f>'AUG''22'!M57</f>
        <v>20</v>
      </c>
      <c r="N57" s="5"/>
      <c r="O57" s="5"/>
      <c r="P57" s="5"/>
      <c r="Q57" s="5"/>
      <c r="R57" s="5"/>
      <c r="S57" s="5"/>
      <c r="T57" s="5"/>
      <c r="U57" s="5"/>
      <c r="V57" s="5">
        <f>'AUG''22'!V57</f>
        <v>0</v>
      </c>
    </row>
    <row r="58" spans="1:22">
      <c r="A58" s="20"/>
      <c r="B58" s="18" t="str">
        <f>'AUG''22'!B58</f>
        <v>09.08.22</v>
      </c>
      <c r="C58" s="82">
        <f>'AUG''22'!C58</f>
        <v>56</v>
      </c>
      <c r="D58" s="5">
        <f>'AUG''22'!D58</f>
        <v>1020</v>
      </c>
      <c r="E58" s="26"/>
      <c r="F58" s="5">
        <f>'AUG''22'!F58</f>
        <v>58</v>
      </c>
      <c r="G58" s="63">
        <f>'AUG''22'!G58</f>
        <v>3196.47</v>
      </c>
      <c r="H58" s="63">
        <f>'AUG''22'!H58</f>
        <v>465.03</v>
      </c>
      <c r="I58" s="5">
        <f>'AUG''22'!I58</f>
        <v>0</v>
      </c>
      <c r="J58" s="22"/>
      <c r="K58" s="5"/>
      <c r="L58" s="5">
        <f>'AUG''22'!L58</f>
        <v>1</v>
      </c>
      <c r="M58" s="5">
        <f>'AUG''22'!M58</f>
        <v>45</v>
      </c>
      <c r="N58" s="5"/>
      <c r="O58" s="5"/>
      <c r="P58" s="5"/>
      <c r="Q58" s="5"/>
      <c r="R58" s="5"/>
      <c r="S58" s="5"/>
      <c r="T58" s="5"/>
      <c r="U58" s="5"/>
      <c r="V58" s="5">
        <f>'AUG''22'!V58</f>
        <v>0</v>
      </c>
    </row>
    <row r="59" spans="1:22">
      <c r="A59" s="20"/>
      <c r="B59" s="18" t="str">
        <f>'AUG''22'!B59</f>
        <v>09.08.22</v>
      </c>
      <c r="C59" s="82">
        <f>'AUG''22'!C59</f>
        <v>57</v>
      </c>
      <c r="D59" s="5">
        <f>'AUG''22'!D59</f>
        <v>1019</v>
      </c>
      <c r="E59" s="26"/>
      <c r="F59" s="5">
        <f>'AUG''22'!F59</f>
        <v>58</v>
      </c>
      <c r="G59" s="63">
        <f>'AUG''22'!G59</f>
        <v>3173.25</v>
      </c>
      <c r="H59" s="63">
        <f>'AUG''22'!H59</f>
        <v>483.75</v>
      </c>
      <c r="I59" s="5">
        <f>'AUG''22'!I59</f>
        <v>0</v>
      </c>
      <c r="J59" s="22"/>
      <c r="K59" s="5"/>
      <c r="L59" s="5">
        <f>'AUG''22'!L59</f>
        <v>2</v>
      </c>
      <c r="M59" s="5">
        <f>'AUG''22'!M59</f>
        <v>0</v>
      </c>
      <c r="N59" s="5"/>
      <c r="O59" s="5"/>
      <c r="P59" s="5"/>
      <c r="Q59" s="5"/>
      <c r="R59" s="5"/>
      <c r="S59" s="5"/>
      <c r="T59" s="5"/>
      <c r="U59" s="5"/>
      <c r="V59" s="5">
        <f>'AUG''22'!V59</f>
        <v>0</v>
      </c>
    </row>
    <row r="60" spans="1:22">
      <c r="A60" s="20"/>
      <c r="B60" s="18" t="str">
        <f>'AUG''22'!B60</f>
        <v>09.08.22</v>
      </c>
      <c r="C60" s="82">
        <f>'AUG''22'!C60</f>
        <v>58</v>
      </c>
      <c r="D60" s="5">
        <f>'AUG''22'!D60</f>
        <v>1021</v>
      </c>
      <c r="E60" s="26"/>
      <c r="F60" s="5">
        <f>'AUG''22'!F60</f>
        <v>55</v>
      </c>
      <c r="G60" s="63">
        <f>'AUG''22'!G60</f>
        <v>3107.88</v>
      </c>
      <c r="H60" s="63">
        <f>'AUG''22'!H60</f>
        <v>365.12</v>
      </c>
      <c r="I60" s="5">
        <f>'AUG''22'!I60</f>
        <v>0</v>
      </c>
      <c r="J60" s="22"/>
      <c r="K60" s="5"/>
      <c r="L60" s="5">
        <f>'AUG''22'!L60</f>
        <v>2</v>
      </c>
      <c r="M60" s="5">
        <f>'AUG''22'!M60</f>
        <v>5</v>
      </c>
      <c r="N60" s="5"/>
      <c r="O60" s="5"/>
      <c r="P60" s="5"/>
      <c r="Q60" s="5"/>
      <c r="R60" s="5"/>
      <c r="S60" s="5"/>
      <c r="T60" s="5"/>
      <c r="U60" s="5"/>
      <c r="V60" s="5">
        <f>'AUG''22'!V60</f>
        <v>0</v>
      </c>
    </row>
    <row r="61" spans="1:22">
      <c r="A61" s="20"/>
      <c r="B61" s="18" t="str">
        <f>'AUG''22'!B61</f>
        <v>09.08.22</v>
      </c>
      <c r="C61" s="82">
        <f>'AUG''22'!C61</f>
        <v>59</v>
      </c>
      <c r="D61" s="5">
        <f>'AUG''22'!D61</f>
        <v>1022</v>
      </c>
      <c r="E61" s="26"/>
      <c r="F61" s="5">
        <f>'AUG''22'!F61</f>
        <v>58</v>
      </c>
      <c r="G61" s="63">
        <f>'AUG''22'!G61</f>
        <v>3354.26</v>
      </c>
      <c r="H61" s="63">
        <f>'AUG''22'!H61</f>
        <v>310.74</v>
      </c>
      <c r="I61" s="5">
        <f>'AUG''22'!I61</f>
        <v>0</v>
      </c>
      <c r="J61" s="22"/>
      <c r="K61" s="5"/>
      <c r="L61" s="5">
        <f>'AUG''22'!L61</f>
        <v>1</v>
      </c>
      <c r="M61" s="5">
        <f>'AUG''22'!M61</f>
        <v>55</v>
      </c>
      <c r="N61" s="5"/>
      <c r="O61" s="5"/>
      <c r="P61" s="5"/>
      <c r="Q61" s="5"/>
      <c r="R61" s="5"/>
      <c r="S61" s="5"/>
      <c r="T61" s="5"/>
      <c r="U61" s="5"/>
      <c r="V61" s="5">
        <f>'AUG''22'!V61</f>
        <v>0</v>
      </c>
    </row>
    <row r="62" spans="1:22">
      <c r="A62" s="20"/>
      <c r="B62" s="18" t="str">
        <f>'AUG''22'!B62</f>
        <v>09.08.22</v>
      </c>
      <c r="C62" s="82">
        <f>'AUG''22'!C62</f>
        <v>60</v>
      </c>
      <c r="D62" s="5">
        <f>'AUG''22'!D62</f>
        <v>1023</v>
      </c>
      <c r="E62" s="26"/>
      <c r="F62" s="5">
        <f>'AUG''22'!F62</f>
        <v>59</v>
      </c>
      <c r="G62" s="63">
        <f>'AUG''22'!G62</f>
        <v>3389.83</v>
      </c>
      <c r="H62" s="63">
        <f>'AUG''22'!H62</f>
        <v>331.17</v>
      </c>
      <c r="I62" s="5">
        <f>'AUG''22'!I62</f>
        <v>0</v>
      </c>
      <c r="J62" s="22"/>
      <c r="K62" s="5"/>
      <c r="L62" s="5">
        <f>'AUG''22'!L62</f>
        <v>2</v>
      </c>
      <c r="M62" s="5">
        <f>'AUG''22'!M62</f>
        <v>0</v>
      </c>
      <c r="N62" s="5"/>
      <c r="O62" s="5"/>
      <c r="P62" s="5"/>
      <c r="Q62" s="5"/>
      <c r="R62" s="5"/>
      <c r="S62" s="5"/>
      <c r="T62" s="5"/>
      <c r="U62" s="5"/>
      <c r="V62" s="5">
        <f>'AUG''22'!V62</f>
        <v>0</v>
      </c>
    </row>
    <row r="63" spans="1:22">
      <c r="A63" s="20"/>
      <c r="B63" s="18" t="str">
        <f>'AUG''22'!B63</f>
        <v>09.08.22</v>
      </c>
      <c r="C63" s="82">
        <f>'AUG''22'!C63</f>
        <v>61</v>
      </c>
      <c r="D63" s="5">
        <f>'AUG''22'!D63</f>
        <v>1024</v>
      </c>
      <c r="E63" s="26"/>
      <c r="F63" s="5">
        <f>'AUG''22'!F63</f>
        <v>58</v>
      </c>
      <c r="G63" s="63">
        <f>'AUG''22'!G63</f>
        <v>3331.88</v>
      </c>
      <c r="H63" s="63">
        <f>'AUG''22'!H63</f>
        <v>329.12</v>
      </c>
      <c r="I63" s="5">
        <f>'AUG''22'!I63</f>
        <v>0</v>
      </c>
      <c r="J63" s="22"/>
      <c r="K63" s="5"/>
      <c r="L63" s="5">
        <f>'AUG''22'!L63</f>
        <v>2</v>
      </c>
      <c r="M63" s="5">
        <f>'AUG''22'!M63</f>
        <v>0</v>
      </c>
      <c r="N63" s="5"/>
      <c r="O63" s="5"/>
      <c r="P63" s="5"/>
      <c r="Q63" s="5"/>
      <c r="R63" s="5"/>
      <c r="S63" s="5"/>
      <c r="T63" s="5"/>
      <c r="U63" s="5"/>
      <c r="V63" s="5">
        <f>'AUG''22'!V63</f>
        <v>0</v>
      </c>
    </row>
    <row r="64" spans="1:22">
      <c r="A64" s="20"/>
      <c r="B64" s="18" t="str">
        <f>'AUG''22'!B64</f>
        <v>10.08.22</v>
      </c>
      <c r="C64" s="82">
        <f>'AUG''22'!C64</f>
        <v>62</v>
      </c>
      <c r="D64" s="5">
        <f>'AUG''22'!D64</f>
        <v>1025</v>
      </c>
      <c r="E64" s="26"/>
      <c r="F64" s="5">
        <f>'AUG''22'!F64</f>
        <v>58</v>
      </c>
      <c r="G64" s="63">
        <f>'AUG''22'!G64</f>
        <v>3329.44</v>
      </c>
      <c r="H64" s="63">
        <f>'AUG''22'!H64</f>
        <v>332.56</v>
      </c>
      <c r="I64" s="5">
        <f>'AUG''22'!I64</f>
        <v>0</v>
      </c>
      <c r="J64" s="22"/>
      <c r="K64" s="5"/>
      <c r="L64" s="5">
        <f>'AUG''22'!L64</f>
        <v>2</v>
      </c>
      <c r="M64" s="5">
        <f>'AUG''22'!M64</f>
        <v>0</v>
      </c>
      <c r="N64" s="5"/>
      <c r="O64" s="5"/>
      <c r="P64" s="5"/>
      <c r="Q64" s="5"/>
      <c r="R64" s="5"/>
      <c r="S64" s="5"/>
      <c r="T64" s="5"/>
      <c r="U64" s="5"/>
      <c r="V64" s="5">
        <f>'AUG''22'!V64</f>
        <v>0</v>
      </c>
    </row>
    <row r="65" spans="1:22">
      <c r="A65" s="20"/>
      <c r="B65" s="18" t="str">
        <f>'AUG''22'!B65</f>
        <v>10.08.22</v>
      </c>
      <c r="C65" s="82">
        <f>'AUG''22'!C65</f>
        <v>63</v>
      </c>
      <c r="D65" s="5">
        <f>'AUG''22'!D65</f>
        <v>1026</v>
      </c>
      <c r="E65" s="26"/>
      <c r="F65" s="5">
        <f>'AUG''22'!F65</f>
        <v>56</v>
      </c>
      <c r="G65" s="63">
        <f>'AUG''22'!G65</f>
        <v>3213.87</v>
      </c>
      <c r="H65" s="63">
        <f>'AUG''22'!H65</f>
        <v>327.13</v>
      </c>
      <c r="I65" s="5">
        <f>'AUG''22'!I65</f>
        <v>0</v>
      </c>
      <c r="J65" s="22"/>
      <c r="K65" s="5"/>
      <c r="L65" s="5">
        <f>'AUG''22'!L65</f>
        <v>2</v>
      </c>
      <c r="M65" s="5">
        <f>'AUG''22'!M65</f>
        <v>35</v>
      </c>
      <c r="N65" s="5"/>
      <c r="O65" s="5"/>
      <c r="P65" s="5"/>
      <c r="Q65" s="5"/>
      <c r="R65" s="5"/>
      <c r="S65" s="5"/>
      <c r="T65" s="5"/>
      <c r="U65" s="5"/>
      <c r="V65" s="5">
        <f>'AUG''22'!V65</f>
        <v>0</v>
      </c>
    </row>
    <row r="66" spans="1:22">
      <c r="A66" s="20"/>
      <c r="B66" s="18" t="str">
        <f>'AUG''22'!B66</f>
        <v>10.08.22</v>
      </c>
      <c r="C66" s="82">
        <f>'AUG''22'!C66</f>
        <v>64</v>
      </c>
      <c r="D66" s="5">
        <f>'AUG''22'!D66</f>
        <v>1027</v>
      </c>
      <c r="E66" s="26"/>
      <c r="F66" s="5">
        <f>'AUG''22'!F66</f>
        <v>59</v>
      </c>
      <c r="G66" s="63">
        <f>'AUG''22'!G66</f>
        <v>3253.04</v>
      </c>
      <c r="H66" s="63">
        <f>'AUG''22'!H66</f>
        <v>468.96</v>
      </c>
      <c r="I66" s="5">
        <f>'AUG''22'!I66</f>
        <v>0</v>
      </c>
      <c r="J66" s="22"/>
      <c r="K66" s="5"/>
      <c r="L66" s="5">
        <f>'AUG''22'!L66</f>
        <v>2</v>
      </c>
      <c r="M66" s="5">
        <f>'AUG''22'!M66</f>
        <v>30</v>
      </c>
      <c r="N66" s="5"/>
      <c r="O66" s="5"/>
      <c r="P66" s="5"/>
      <c r="Q66" s="5"/>
      <c r="R66" s="5"/>
      <c r="S66" s="5"/>
      <c r="T66" s="5"/>
      <c r="U66" s="5"/>
      <c r="V66" s="5">
        <f>'AUG''22'!V66</f>
        <v>0</v>
      </c>
    </row>
    <row r="67" spans="1:22">
      <c r="A67" s="20"/>
      <c r="B67" s="18" t="str">
        <f>'AUG''22'!B67</f>
        <v>10.08.22</v>
      </c>
      <c r="C67" s="82">
        <f>'AUG''22'!C67</f>
        <v>65</v>
      </c>
      <c r="D67" s="5">
        <f>'AUG''22'!D67</f>
        <v>1028</v>
      </c>
      <c r="E67" s="26"/>
      <c r="F67" s="5">
        <f>'AUG''22'!F67</f>
        <v>56</v>
      </c>
      <c r="G67" s="63">
        <f>'AUG''22'!G67</f>
        <v>3118.67</v>
      </c>
      <c r="H67" s="63">
        <f>'AUG''22'!H67</f>
        <v>421.33</v>
      </c>
      <c r="I67" s="5">
        <f>'AUG''22'!I67</f>
        <v>0</v>
      </c>
      <c r="J67" s="22"/>
      <c r="K67" s="5"/>
      <c r="L67" s="5">
        <f>'AUG''22'!L67</f>
        <v>1</v>
      </c>
      <c r="M67" s="5">
        <f>'AUG''22'!M67</f>
        <v>50</v>
      </c>
      <c r="N67" s="5"/>
      <c r="O67" s="5"/>
      <c r="P67" s="5"/>
      <c r="Q67" s="5"/>
      <c r="R67" s="5"/>
      <c r="S67" s="5"/>
      <c r="T67" s="5"/>
      <c r="U67" s="5"/>
      <c r="V67" s="5">
        <f>'AUG''22'!V67</f>
        <v>0</v>
      </c>
    </row>
    <row r="68" spans="1:22">
      <c r="A68" s="20"/>
      <c r="B68" s="18" t="str">
        <f>'AUG''22'!B68</f>
        <v>10.08.22</v>
      </c>
      <c r="C68" s="82">
        <f>'AUG''22'!C68</f>
        <v>66</v>
      </c>
      <c r="D68" s="5">
        <f>'AUG''22'!D68</f>
        <v>1029</v>
      </c>
      <c r="E68" s="26"/>
      <c r="F68" s="5">
        <f>'AUG''22'!F68</f>
        <v>59</v>
      </c>
      <c r="G68" s="63">
        <f>'AUG''22'!G68</f>
        <v>3313.68</v>
      </c>
      <c r="H68" s="63">
        <f>'AUG''22'!H68</f>
        <v>422.32</v>
      </c>
      <c r="I68" s="5">
        <f>'AUG''22'!I68</f>
        <v>0</v>
      </c>
      <c r="J68" s="22"/>
      <c r="K68" s="5"/>
      <c r="L68" s="5">
        <f>'AUG''22'!L68</f>
        <v>2</v>
      </c>
      <c r="M68" s="5">
        <f>'AUG''22'!M68</f>
        <v>0</v>
      </c>
      <c r="N68" s="5"/>
      <c r="O68" s="5"/>
      <c r="P68" s="5"/>
      <c r="Q68" s="5"/>
      <c r="R68" s="5"/>
      <c r="S68" s="5"/>
      <c r="T68" s="5"/>
      <c r="U68" s="5"/>
      <c r="V68" s="5">
        <f>'AUG''22'!V68</f>
        <v>0</v>
      </c>
    </row>
    <row r="69" spans="1:22">
      <c r="A69" s="20"/>
      <c r="B69" s="18" t="str">
        <f>'AUG''22'!B69</f>
        <v>10.08.22</v>
      </c>
      <c r="C69" s="82">
        <f>'AUG''22'!C69</f>
        <v>67</v>
      </c>
      <c r="D69" s="5">
        <f>'AUG''22'!D69</f>
        <v>1030</v>
      </c>
      <c r="E69" s="26"/>
      <c r="F69" s="5">
        <f>'AUG''22'!F69</f>
        <v>59</v>
      </c>
      <c r="G69" s="63">
        <f>'AUG''22'!G69</f>
        <v>3605.21</v>
      </c>
      <c r="H69" s="63">
        <f>'AUG''22'!H69</f>
        <v>411.79</v>
      </c>
      <c r="I69" s="5">
        <f>'AUG''22'!I69</f>
        <v>0</v>
      </c>
      <c r="J69" s="22"/>
      <c r="K69" s="5"/>
      <c r="L69" s="5">
        <f>'AUG''22'!L69</f>
        <v>2</v>
      </c>
      <c r="M69" s="5">
        <f>'AUG''22'!M69</f>
        <v>20</v>
      </c>
      <c r="N69" s="5"/>
      <c r="O69" s="5"/>
      <c r="P69" s="5"/>
      <c r="Q69" s="5"/>
      <c r="R69" s="5"/>
      <c r="S69" s="5"/>
      <c r="T69" s="5"/>
      <c r="U69" s="5"/>
      <c r="V69" s="5">
        <f>'AUG''22'!V69</f>
        <v>0</v>
      </c>
    </row>
    <row r="70" spans="1:22">
      <c r="A70" s="20"/>
      <c r="B70" s="18" t="str">
        <f>'AUG''22'!B70</f>
        <v>10.08.22</v>
      </c>
      <c r="C70" s="82">
        <f>'AUG''22'!C70</f>
        <v>68</v>
      </c>
      <c r="D70" s="5">
        <f>'AUG''22'!D70</f>
        <v>1031</v>
      </c>
      <c r="E70" s="26"/>
      <c r="F70" s="5">
        <f>'AUG''22'!F70</f>
        <v>58</v>
      </c>
      <c r="G70" s="63">
        <f>'AUG''22'!G70</f>
        <v>3360.27</v>
      </c>
      <c r="H70" s="63">
        <f>'AUG''22'!H70</f>
        <v>301.23</v>
      </c>
      <c r="I70" s="5">
        <f>'AUG''22'!I70</f>
        <v>0</v>
      </c>
      <c r="J70" s="22"/>
      <c r="K70" s="5"/>
      <c r="L70" s="5">
        <f>'AUG''22'!L70</f>
        <v>2</v>
      </c>
      <c r="M70" s="5">
        <f>'AUG''22'!M70</f>
        <v>10</v>
      </c>
      <c r="N70" s="5"/>
      <c r="O70" s="5"/>
      <c r="P70" s="5"/>
      <c r="Q70" s="5"/>
      <c r="R70" s="5"/>
      <c r="S70" s="5"/>
      <c r="T70" s="5"/>
      <c r="U70" s="5"/>
      <c r="V70" s="5">
        <f>'AUG''22'!V70</f>
        <v>0</v>
      </c>
    </row>
    <row r="71" spans="1:22">
      <c r="A71" s="20"/>
      <c r="B71" s="18" t="str">
        <f>'AUG''22'!B71</f>
        <v>10.08.22</v>
      </c>
      <c r="C71" s="82">
        <f>'AUG''22'!C71</f>
        <v>69</v>
      </c>
      <c r="D71" s="5">
        <f>'AUG''22'!D71</f>
        <v>1032</v>
      </c>
      <c r="E71" s="26"/>
      <c r="F71" s="5">
        <f>'AUG''22'!F71</f>
        <v>59</v>
      </c>
      <c r="G71" s="63">
        <f>'AUG''22'!G71</f>
        <v>3402.02</v>
      </c>
      <c r="H71" s="63">
        <f>'AUG''22'!H71</f>
        <v>330.98</v>
      </c>
      <c r="I71" s="5">
        <f>'AUG''22'!I71</f>
        <v>0</v>
      </c>
      <c r="J71" s="22"/>
      <c r="K71" s="5"/>
      <c r="L71" s="5">
        <f>'AUG''22'!L71</f>
        <v>1</v>
      </c>
      <c r="M71" s="5">
        <f>'AUG''22'!M71</f>
        <v>50</v>
      </c>
      <c r="N71" s="5"/>
      <c r="O71" s="5"/>
      <c r="P71" s="5"/>
      <c r="Q71" s="5"/>
      <c r="R71" s="5"/>
      <c r="S71" s="5"/>
      <c r="T71" s="5"/>
      <c r="U71" s="5"/>
      <c r="V71" s="5">
        <f>'AUG''22'!V71</f>
        <v>0</v>
      </c>
    </row>
    <row r="72" spans="1:22">
      <c r="A72" s="20"/>
      <c r="B72" s="18" t="str">
        <f>'AUG''22'!B72</f>
        <v>11.08.22</v>
      </c>
      <c r="C72" s="82">
        <f>'AUG''22'!C72</f>
        <v>70</v>
      </c>
      <c r="D72" s="5">
        <f>'AUG''22'!D72</f>
        <v>1034</v>
      </c>
      <c r="E72" s="26"/>
      <c r="F72" s="5">
        <f>'AUG''22'!F72</f>
        <v>59</v>
      </c>
      <c r="G72" s="63">
        <f>'AUG''22'!G72</f>
        <v>3420.84</v>
      </c>
      <c r="H72" s="63">
        <f>'AUG''22'!H72</f>
        <v>305.35000000000002</v>
      </c>
      <c r="I72" s="5">
        <f>'AUG''22'!I72</f>
        <v>2.19</v>
      </c>
      <c r="J72" s="22"/>
      <c r="K72" s="5"/>
      <c r="L72" s="5">
        <f>'AUG''22'!L72</f>
        <v>2</v>
      </c>
      <c r="M72" s="5">
        <f>'AUG''22'!M72</f>
        <v>25</v>
      </c>
      <c r="N72" s="5"/>
      <c r="O72" s="5"/>
      <c r="P72" s="5"/>
      <c r="Q72" s="5"/>
      <c r="R72" s="5"/>
      <c r="S72" s="5"/>
      <c r="T72" s="5"/>
      <c r="U72" s="5"/>
      <c r="V72" s="5">
        <f>'AUG''22'!V72</f>
        <v>0</v>
      </c>
    </row>
    <row r="73" spans="1:22">
      <c r="A73" s="20"/>
      <c r="B73" s="18" t="str">
        <f>'AUG''22'!B73</f>
        <v>11.08.22</v>
      </c>
      <c r="C73" s="82">
        <f>'AUG''22'!C73</f>
        <v>71</v>
      </c>
      <c r="D73" s="5">
        <f>'AUG''22'!D73</f>
        <v>1033</v>
      </c>
      <c r="E73" s="26"/>
      <c r="F73" s="5">
        <f>'AUG''22'!F73</f>
        <v>58</v>
      </c>
      <c r="G73" s="63">
        <f>'AUG''22'!G73</f>
        <v>3363.49</v>
      </c>
      <c r="H73" s="63">
        <f>'AUG''22'!H73</f>
        <v>303.49</v>
      </c>
      <c r="I73" s="5">
        <f>'AUG''22'!I73</f>
        <v>0.98</v>
      </c>
      <c r="J73" s="22"/>
      <c r="K73" s="5"/>
      <c r="L73" s="5">
        <f>'AUG''22'!L73</f>
        <v>1</v>
      </c>
      <c r="M73" s="5">
        <f>'AUG''22'!M73</f>
        <v>55</v>
      </c>
      <c r="N73" s="5"/>
      <c r="O73" s="5"/>
      <c r="P73" s="5"/>
      <c r="Q73" s="5"/>
      <c r="R73" s="5"/>
      <c r="S73" s="5"/>
      <c r="T73" s="5"/>
      <c r="U73" s="5"/>
      <c r="V73" s="5">
        <f>'AUG''22'!V73</f>
        <v>0</v>
      </c>
    </row>
    <row r="74" spans="1:22">
      <c r="A74" s="20"/>
      <c r="B74" s="18" t="str">
        <f>'AUG''22'!B74</f>
        <v>11.08.22</v>
      </c>
      <c r="C74" s="82">
        <f>'AUG''22'!C74</f>
        <v>72</v>
      </c>
      <c r="D74" s="5">
        <f>'AUG''22'!D74</f>
        <v>1035</v>
      </c>
      <c r="E74" s="26"/>
      <c r="F74" s="5">
        <f>'AUG''22'!F74</f>
        <v>59</v>
      </c>
      <c r="G74" s="63">
        <f>'AUG''22'!G74</f>
        <v>3371.03</v>
      </c>
      <c r="H74" s="63">
        <f>'AUG''22'!H74</f>
        <v>355.95</v>
      </c>
      <c r="I74" s="5">
        <f>'AUG''22'!I74</f>
        <v>3.98</v>
      </c>
      <c r="J74" s="22"/>
      <c r="K74" s="5"/>
      <c r="L74" s="5">
        <f>'AUG''22'!L74</f>
        <v>1</v>
      </c>
      <c r="M74" s="5">
        <f>'AUG''22'!M74</f>
        <v>30</v>
      </c>
      <c r="N74" s="5"/>
      <c r="O74" s="5"/>
      <c r="P74" s="5"/>
      <c r="Q74" s="5"/>
      <c r="R74" s="5"/>
      <c r="S74" s="5"/>
      <c r="T74" s="5"/>
      <c r="U74" s="5"/>
      <c r="V74" s="5">
        <f>'AUG''22'!V74</f>
        <v>9292.5</v>
      </c>
    </row>
    <row r="75" spans="1:22">
      <c r="A75" s="20"/>
      <c r="B75" s="18" t="str">
        <f>'AUG''22'!B75</f>
        <v>11.08.22</v>
      </c>
      <c r="C75" s="82">
        <f>'AUG''22'!C75</f>
        <v>73</v>
      </c>
      <c r="D75" s="5">
        <f>'AUG''22'!D75</f>
        <v>1036</v>
      </c>
      <c r="E75" s="26"/>
      <c r="F75" s="5">
        <f>'AUG''22'!F75</f>
        <v>57</v>
      </c>
      <c r="G75" s="63">
        <f>'AUG''22'!G75</f>
        <v>3332.29</v>
      </c>
      <c r="H75" s="63">
        <f>'AUG''22'!H75</f>
        <v>273.29000000000002</v>
      </c>
      <c r="I75" s="5">
        <f>'AUG''22'!I75</f>
        <v>1.58</v>
      </c>
      <c r="J75" s="22"/>
      <c r="K75" s="5"/>
      <c r="L75" s="5">
        <f>'AUG''22'!L75</f>
        <v>1</v>
      </c>
      <c r="M75" s="5">
        <f>'AUG''22'!M75</f>
        <v>45</v>
      </c>
      <c r="N75" s="5"/>
      <c r="O75" s="5"/>
      <c r="P75" s="5"/>
      <c r="Q75" s="5"/>
      <c r="R75" s="5"/>
      <c r="S75" s="5"/>
      <c r="T75" s="5"/>
      <c r="U75" s="5"/>
      <c r="V75" s="5">
        <f>'AUG''22'!V75</f>
        <v>0</v>
      </c>
    </row>
    <row r="76" spans="1:22">
      <c r="A76" s="20"/>
      <c r="B76" s="18" t="str">
        <f>'AUG''22'!B76</f>
        <v>11.08.22</v>
      </c>
      <c r="C76" s="82">
        <f>'AUG''22'!C76</f>
        <v>74</v>
      </c>
      <c r="D76" s="5">
        <f>'AUG''22'!D76</f>
        <v>1037</v>
      </c>
      <c r="E76" s="26"/>
      <c r="F76" s="5">
        <f>'AUG''22'!F76</f>
        <v>58</v>
      </c>
      <c r="G76" s="63">
        <f>'AUG''22'!G76</f>
        <v>3394.22</v>
      </c>
      <c r="H76" s="63">
        <f>'AUG''22'!H76</f>
        <v>266.36</v>
      </c>
      <c r="I76" s="5">
        <f>'AUG''22'!I76</f>
        <v>2.58</v>
      </c>
      <c r="J76" s="22"/>
      <c r="K76" s="5"/>
      <c r="L76" s="5">
        <f>'AUG''22'!L76</f>
        <v>2</v>
      </c>
      <c r="M76" s="5">
        <f>'AUG''22'!M76</f>
        <v>0</v>
      </c>
      <c r="N76" s="5"/>
      <c r="O76" s="5"/>
      <c r="P76" s="5"/>
      <c r="Q76" s="5"/>
      <c r="R76" s="5"/>
      <c r="S76" s="5"/>
      <c r="T76" s="5"/>
      <c r="U76" s="5"/>
      <c r="V76" s="5">
        <f>'AUG''22'!V76</f>
        <v>0</v>
      </c>
    </row>
    <row r="77" spans="1:22">
      <c r="A77" s="20"/>
      <c r="B77" s="18" t="str">
        <f>'AUG''22'!B77</f>
        <v>11.08.22</v>
      </c>
      <c r="C77" s="82">
        <f>'AUG''22'!C77</f>
        <v>75</v>
      </c>
      <c r="D77" s="5">
        <f>'AUG''22'!D77</f>
        <v>1038</v>
      </c>
      <c r="E77" s="26"/>
      <c r="F77" s="5">
        <f>'AUG''22'!F77</f>
        <v>57</v>
      </c>
      <c r="G77" s="63">
        <f>'AUG''22'!G77</f>
        <v>3241.05</v>
      </c>
      <c r="H77" s="63">
        <f>'AUG''22'!H77</f>
        <v>365.45</v>
      </c>
      <c r="I77" s="5">
        <f>'AUG''22'!I77</f>
        <v>0</v>
      </c>
      <c r="J77" s="22"/>
      <c r="K77" s="5"/>
      <c r="L77" s="5">
        <f>'AUG''22'!L77</f>
        <v>2</v>
      </c>
      <c r="M77" s="5">
        <f>'AUG''22'!M77</f>
        <v>5</v>
      </c>
      <c r="N77" s="5"/>
      <c r="O77" s="5"/>
      <c r="P77" s="5"/>
      <c r="Q77" s="5"/>
      <c r="R77" s="5"/>
      <c r="S77" s="5"/>
      <c r="T77" s="5"/>
      <c r="U77" s="5"/>
      <c r="V77" s="5">
        <f>'AUG''22'!V77</f>
        <v>0</v>
      </c>
    </row>
    <row r="78" spans="1:22">
      <c r="A78" s="20"/>
      <c r="B78" s="18" t="str">
        <f>'AUG''22'!B78</f>
        <v>11.08.22</v>
      </c>
      <c r="C78" s="82">
        <f>'AUG''22'!C78</f>
        <v>76</v>
      </c>
      <c r="D78" s="5">
        <f>'AUG''22'!D78</f>
        <v>1039</v>
      </c>
      <c r="E78" s="26"/>
      <c r="F78" s="5">
        <f>'AUG''22'!F78</f>
        <v>57</v>
      </c>
      <c r="G78" s="63">
        <f>'AUG''22'!G78</f>
        <v>3281.66</v>
      </c>
      <c r="H78" s="63">
        <f>'AUG''22'!H78</f>
        <v>316.33999999999997</v>
      </c>
      <c r="I78" s="5">
        <f>'AUG''22'!I78</f>
        <v>0</v>
      </c>
      <c r="J78" s="22"/>
      <c r="K78" s="5"/>
      <c r="L78" s="5">
        <f>'AUG''22'!L78</f>
        <v>1</v>
      </c>
      <c r="M78" s="5">
        <f>'AUG''22'!M78</f>
        <v>50</v>
      </c>
      <c r="N78" s="5"/>
      <c r="O78" s="5"/>
      <c r="P78" s="5"/>
      <c r="Q78" s="5"/>
      <c r="R78" s="5"/>
      <c r="S78" s="5"/>
      <c r="T78" s="5"/>
      <c r="U78" s="5"/>
      <c r="V78" s="5">
        <f>'AUG''22'!V78</f>
        <v>0</v>
      </c>
    </row>
    <row r="79" spans="1:22">
      <c r="A79" s="20"/>
      <c r="B79" s="18" t="str">
        <f>'AUG''22'!B79</f>
        <v>11.08.22</v>
      </c>
      <c r="C79" s="82">
        <f>'AUG''22'!C79</f>
        <v>77</v>
      </c>
      <c r="D79" s="5">
        <f>'AUG''22'!D79</f>
        <v>1040</v>
      </c>
      <c r="E79" s="26"/>
      <c r="F79" s="5">
        <f>'AUG''22'!F79</f>
        <v>59</v>
      </c>
      <c r="G79" s="63">
        <f>'AUG''22'!G79</f>
        <v>3427.06</v>
      </c>
      <c r="H79" s="63">
        <f>'AUG''22'!H79</f>
        <v>292.94</v>
      </c>
      <c r="I79" s="5">
        <f>'AUG''22'!I79</f>
        <v>0</v>
      </c>
      <c r="J79" s="22"/>
      <c r="K79" s="5"/>
      <c r="L79" s="5">
        <f>'AUG''22'!L79</f>
        <v>2</v>
      </c>
      <c r="M79" s="5">
        <f>'AUG''22'!M79</f>
        <v>10</v>
      </c>
      <c r="N79" s="5"/>
      <c r="O79" s="5"/>
      <c r="P79" s="5"/>
      <c r="Q79" s="5"/>
      <c r="R79" s="5"/>
      <c r="S79" s="5"/>
      <c r="T79" s="5"/>
      <c r="U79" s="5"/>
      <c r="V79" s="5">
        <f>'AUG''22'!V79</f>
        <v>0</v>
      </c>
    </row>
    <row r="80" spans="1:22">
      <c r="A80" s="20"/>
      <c r="B80" s="18" t="str">
        <f>'AUG''22'!B80</f>
        <v>12.08.22</v>
      </c>
      <c r="C80" s="82">
        <f>'AUG''22'!C80</f>
        <v>78</v>
      </c>
      <c r="D80" s="5">
        <f>'AUG''22'!D80</f>
        <v>1041</v>
      </c>
      <c r="E80" s="26"/>
      <c r="F80" s="5">
        <f>'AUG''22'!F80</f>
        <v>57</v>
      </c>
      <c r="G80" s="63">
        <f>'AUG''22'!G80</f>
        <v>3279.46</v>
      </c>
      <c r="H80" s="63">
        <f>'AUG''22'!H80</f>
        <v>321.54000000000002</v>
      </c>
      <c r="I80" s="5">
        <f>'AUG''22'!I80</f>
        <v>0</v>
      </c>
      <c r="J80" s="22"/>
      <c r="K80" s="5"/>
      <c r="L80" s="5">
        <f>'AUG''22'!L80</f>
        <v>2</v>
      </c>
      <c r="M80" s="5">
        <f>'AUG''22'!M80</f>
        <v>5</v>
      </c>
      <c r="N80" s="5"/>
      <c r="O80" s="5"/>
      <c r="P80" s="5"/>
      <c r="Q80" s="5"/>
      <c r="R80" s="5"/>
      <c r="S80" s="5"/>
      <c r="T80" s="5"/>
      <c r="U80" s="5"/>
      <c r="V80" s="5">
        <f>'AUG''22'!V80</f>
        <v>0</v>
      </c>
    </row>
    <row r="81" spans="1:22">
      <c r="A81" s="20"/>
      <c r="B81" s="18" t="str">
        <f>'AUG''22'!B81</f>
        <v>12.08.22</v>
      </c>
      <c r="C81" s="82">
        <f>'AUG''22'!C81</f>
        <v>79</v>
      </c>
      <c r="D81" s="5">
        <f>'AUG''22'!D81</f>
        <v>1042</v>
      </c>
      <c r="E81" s="26"/>
      <c r="F81" s="5">
        <f>'AUG''22'!F81</f>
        <v>59</v>
      </c>
      <c r="G81" s="63">
        <f>'AUG''22'!G81</f>
        <v>3392.24</v>
      </c>
      <c r="H81" s="63">
        <f>'AUG''22'!H81</f>
        <v>329.76</v>
      </c>
      <c r="I81" s="5">
        <f>'AUG''22'!I81</f>
        <v>0</v>
      </c>
      <c r="J81" s="22"/>
      <c r="K81" s="5"/>
      <c r="L81" s="5">
        <f>'AUG''22'!L81</f>
        <v>2</v>
      </c>
      <c r="M81" s="5">
        <f>'AUG''22'!M81</f>
        <v>5</v>
      </c>
      <c r="N81" s="5"/>
      <c r="O81" s="5"/>
      <c r="P81" s="5"/>
      <c r="Q81" s="5"/>
      <c r="R81" s="5"/>
      <c r="S81" s="5"/>
      <c r="T81" s="5"/>
      <c r="U81" s="5"/>
      <c r="V81" s="5">
        <f>'AUG''22'!V81</f>
        <v>0</v>
      </c>
    </row>
    <row r="82" spans="1:22">
      <c r="A82" s="20"/>
      <c r="B82" s="18" t="str">
        <f>'AUG''22'!B82</f>
        <v>12.08.22</v>
      </c>
      <c r="C82" s="82">
        <f>'AUG''22'!C82</f>
        <v>80</v>
      </c>
      <c r="D82" s="5">
        <f>'AUG''22'!D82</f>
        <v>1043</v>
      </c>
      <c r="E82" s="26"/>
      <c r="F82" s="5">
        <f>'AUG''22'!F82</f>
        <v>56</v>
      </c>
      <c r="G82" s="63">
        <f>'AUG''22'!G82</f>
        <v>3159.89</v>
      </c>
      <c r="H82" s="63">
        <f>'AUG''22'!H82</f>
        <v>374.11</v>
      </c>
      <c r="I82" s="5">
        <f>'AUG''22'!I82</f>
        <v>0</v>
      </c>
      <c r="J82" s="22"/>
      <c r="K82" s="5"/>
      <c r="L82" s="5">
        <f>'AUG''22'!L82</f>
        <v>1</v>
      </c>
      <c r="M82" s="5">
        <f>'AUG''22'!M82</f>
        <v>50</v>
      </c>
      <c r="N82" s="5"/>
      <c r="O82" s="5"/>
      <c r="P82" s="5"/>
      <c r="Q82" s="5"/>
      <c r="R82" s="5"/>
      <c r="S82" s="5"/>
      <c r="T82" s="5"/>
      <c r="U82" s="5"/>
      <c r="V82" s="5">
        <f>'AUG''22'!V82</f>
        <v>0</v>
      </c>
    </row>
    <row r="83" spans="1:22">
      <c r="A83" s="20"/>
      <c r="B83" s="18" t="str">
        <f>'AUG''22'!B83</f>
        <v>12.08.22</v>
      </c>
      <c r="C83" s="82">
        <f>'AUG''22'!C83</f>
        <v>81</v>
      </c>
      <c r="D83" s="5">
        <f>'AUG''22'!D83</f>
        <v>1044</v>
      </c>
      <c r="E83" s="26"/>
      <c r="F83" s="5">
        <f>'AUG''22'!F83</f>
        <v>59</v>
      </c>
      <c r="G83" s="63">
        <f>'AUG''22'!G83</f>
        <v>3623.21</v>
      </c>
      <c r="H83" s="63">
        <f>'AUG''22'!H83</f>
        <v>394.99</v>
      </c>
      <c r="I83" s="5">
        <f>'AUG''22'!I83</f>
        <v>0.2</v>
      </c>
      <c r="J83" s="22"/>
      <c r="K83" s="5"/>
      <c r="L83" s="5">
        <f>'AUG''22'!L83</f>
        <v>2</v>
      </c>
      <c r="M83" s="5">
        <f>'AUG''22'!M83</f>
        <v>0</v>
      </c>
      <c r="N83" s="5"/>
      <c r="O83" s="5"/>
      <c r="P83" s="5"/>
      <c r="Q83" s="5"/>
      <c r="R83" s="5"/>
      <c r="S83" s="5"/>
      <c r="T83" s="5"/>
      <c r="U83" s="5"/>
      <c r="V83" s="5">
        <f>'AUG''22'!V83</f>
        <v>0</v>
      </c>
    </row>
    <row r="84" spans="1:22">
      <c r="A84" s="20"/>
      <c r="B84" s="18" t="str">
        <f>'AUG''22'!B84</f>
        <v>12.08.22</v>
      </c>
      <c r="C84" s="82">
        <f>'AUG''22'!C84</f>
        <v>82</v>
      </c>
      <c r="D84" s="5">
        <f>'AUG''22'!D84</f>
        <v>1045</v>
      </c>
      <c r="E84" s="26"/>
      <c r="F84" s="5">
        <f>'AUG''22'!F84</f>
        <v>56</v>
      </c>
      <c r="G84" s="63">
        <f>'AUG''22'!G84</f>
        <v>3250.07</v>
      </c>
      <c r="H84" s="63">
        <f>'AUG''22'!H84</f>
        <v>290.93</v>
      </c>
      <c r="I84" s="5">
        <f>'AUG''22'!I84</f>
        <v>0</v>
      </c>
      <c r="J84" s="22"/>
      <c r="K84" s="5"/>
      <c r="L84" s="5">
        <f>'AUG''22'!L84</f>
        <v>2</v>
      </c>
      <c r="M84" s="5">
        <f>'AUG''22'!M84</f>
        <v>0</v>
      </c>
      <c r="N84" s="5"/>
      <c r="O84" s="5"/>
      <c r="P84" s="5"/>
      <c r="Q84" s="5"/>
      <c r="R84" s="5"/>
      <c r="S84" s="5"/>
      <c r="T84" s="5"/>
      <c r="U84" s="5"/>
      <c r="V84" s="5">
        <f>'AUG''22'!V84</f>
        <v>0</v>
      </c>
    </row>
    <row r="85" spans="1:22">
      <c r="A85" s="20"/>
      <c r="B85" s="18" t="str">
        <f>'AUG''22'!B85</f>
        <v>12.08.22</v>
      </c>
      <c r="C85" s="82">
        <f>'AUG''22'!C85</f>
        <v>83</v>
      </c>
      <c r="D85" s="5">
        <f>'AUG''22'!D85</f>
        <v>1046</v>
      </c>
      <c r="E85" s="26"/>
      <c r="F85" s="5">
        <f>'AUG''22'!F85</f>
        <v>59</v>
      </c>
      <c r="G85" s="63">
        <f>'AUG''22'!G85</f>
        <v>3331.62</v>
      </c>
      <c r="H85" s="63">
        <f>'AUG''22'!H85</f>
        <v>394.38</v>
      </c>
      <c r="I85" s="5">
        <f>'AUG''22'!I85</f>
        <v>0</v>
      </c>
      <c r="J85" s="22"/>
      <c r="K85" s="5"/>
      <c r="L85" s="5">
        <f>'AUG''22'!L85</f>
        <v>1</v>
      </c>
      <c r="M85" s="5">
        <f>'AUG''22'!M85</f>
        <v>50</v>
      </c>
      <c r="N85" s="5"/>
      <c r="O85" s="5"/>
      <c r="P85" s="5"/>
      <c r="Q85" s="5"/>
      <c r="R85" s="5"/>
      <c r="S85" s="5"/>
      <c r="T85" s="5"/>
      <c r="U85" s="5"/>
      <c r="V85" s="5">
        <f>'AUG''22'!V85</f>
        <v>0</v>
      </c>
    </row>
    <row r="86" spans="1:22">
      <c r="A86" s="20"/>
      <c r="B86" s="18" t="str">
        <f>'AUG''22'!B86</f>
        <v>12.08.22</v>
      </c>
      <c r="C86" s="82">
        <f>'AUG''22'!C86</f>
        <v>84</v>
      </c>
      <c r="D86" s="5">
        <f>'AUG''22'!D86</f>
        <v>1047</v>
      </c>
      <c r="E86" s="26"/>
      <c r="F86" s="5">
        <f>'AUG''22'!F86</f>
        <v>59</v>
      </c>
      <c r="G86" s="63">
        <f>'AUG''22'!G86</f>
        <v>3380.45</v>
      </c>
      <c r="H86" s="63">
        <f>'AUG''22'!H86</f>
        <v>342.55</v>
      </c>
      <c r="I86" s="5">
        <f>'AUG''22'!I86</f>
        <v>0</v>
      </c>
      <c r="J86" s="22"/>
      <c r="K86" s="5"/>
      <c r="L86" s="5">
        <f>'AUG''22'!L86</f>
        <v>2</v>
      </c>
      <c r="M86" s="5">
        <f>'AUG''22'!M86</f>
        <v>0</v>
      </c>
      <c r="N86" s="5"/>
      <c r="O86" s="5"/>
      <c r="P86" s="5"/>
      <c r="Q86" s="5"/>
      <c r="R86" s="5"/>
      <c r="S86" s="5"/>
      <c r="T86" s="5"/>
      <c r="U86" s="5"/>
      <c r="V86" s="5">
        <f>'AUG''22'!V86</f>
        <v>0</v>
      </c>
    </row>
    <row r="87" spans="1:22">
      <c r="A87" s="20"/>
      <c r="B87" s="18" t="str">
        <f>'AUG''22'!B87</f>
        <v>12.08.22</v>
      </c>
      <c r="C87" s="82">
        <f>'AUG''22'!C87</f>
        <v>85</v>
      </c>
      <c r="D87" s="5">
        <f>'AUG''22'!D87</f>
        <v>1048</v>
      </c>
      <c r="E87" s="26"/>
      <c r="F87" s="5">
        <f>'AUG''22'!F87</f>
        <v>58</v>
      </c>
      <c r="G87" s="63">
        <f>'AUG''22'!G87</f>
        <v>3348.65</v>
      </c>
      <c r="H87" s="63">
        <f>'AUG''22'!H87</f>
        <v>308.35000000000002</v>
      </c>
      <c r="I87" s="5">
        <f>'AUG''22'!I87</f>
        <v>0</v>
      </c>
      <c r="J87" s="22"/>
      <c r="K87" s="5"/>
      <c r="L87" s="5">
        <f>'AUG''22'!L87</f>
        <v>2</v>
      </c>
      <c r="M87" s="5">
        <f>'AUG''22'!M87</f>
        <v>0</v>
      </c>
      <c r="N87" s="5"/>
      <c r="O87" s="5"/>
      <c r="P87" s="5"/>
      <c r="Q87" s="5"/>
      <c r="R87" s="5"/>
      <c r="S87" s="5"/>
      <c r="T87" s="5"/>
      <c r="U87" s="5"/>
      <c r="V87" s="5">
        <f>'AUG''22'!V87</f>
        <v>0</v>
      </c>
    </row>
    <row r="88" spans="1:22">
      <c r="A88" s="20"/>
      <c r="B88" s="18" t="str">
        <f>'AUG''22'!B88</f>
        <v>13.08.22</v>
      </c>
      <c r="C88" s="82">
        <f>'AUG''22'!C88</f>
        <v>86</v>
      </c>
      <c r="D88" s="5">
        <f>'AUG''22'!D88</f>
        <v>1050</v>
      </c>
      <c r="E88" s="26"/>
      <c r="F88" s="5">
        <f>'AUG''22'!F88</f>
        <v>59</v>
      </c>
      <c r="G88" s="63">
        <f>'AUG''22'!G88</f>
        <v>3362.28</v>
      </c>
      <c r="H88" s="63">
        <f>'AUG''22'!H88</f>
        <v>373.72</v>
      </c>
      <c r="I88" s="5">
        <f>'AUG''22'!I88</f>
        <v>0</v>
      </c>
      <c r="J88" s="22"/>
      <c r="K88" s="5"/>
      <c r="L88" s="5">
        <f>'AUG''22'!L88</f>
        <v>2</v>
      </c>
      <c r="M88" s="5">
        <f>'AUG''22'!M88</f>
        <v>20</v>
      </c>
      <c r="N88" s="5"/>
      <c r="O88" s="5"/>
      <c r="P88" s="5"/>
      <c r="Q88" s="5"/>
      <c r="R88" s="5"/>
      <c r="S88" s="5"/>
      <c r="T88" s="5"/>
      <c r="U88" s="5"/>
      <c r="V88" s="5">
        <f>'AUG''22'!V88</f>
        <v>0</v>
      </c>
    </row>
    <row r="89" spans="1:22">
      <c r="A89" s="20"/>
      <c r="B89" s="18" t="str">
        <f>'AUG''22'!B89</f>
        <v>13.08.22</v>
      </c>
      <c r="C89" s="82">
        <f>'AUG''22'!C89</f>
        <v>87</v>
      </c>
      <c r="D89" s="5">
        <f>'AUG''22'!D89</f>
        <v>1049</v>
      </c>
      <c r="E89" s="26"/>
      <c r="F89" s="5">
        <f>'AUG''22'!F89</f>
        <v>59</v>
      </c>
      <c r="G89" s="63">
        <f>'AUG''22'!G89</f>
        <v>3446.64</v>
      </c>
      <c r="H89" s="63">
        <f>'AUG''22'!H89</f>
        <v>277.36</v>
      </c>
      <c r="I89" s="5">
        <f>'AUG''22'!I89</f>
        <v>0</v>
      </c>
      <c r="J89" s="22"/>
      <c r="K89" s="5"/>
      <c r="L89" s="5">
        <f>'AUG''22'!L89</f>
        <v>2</v>
      </c>
      <c r="M89" s="5">
        <f>'AUG''22'!M89</f>
        <v>5</v>
      </c>
      <c r="N89" s="5"/>
      <c r="O89" s="5"/>
      <c r="P89" s="5"/>
      <c r="Q89" s="5"/>
      <c r="R89" s="5"/>
      <c r="S89" s="5"/>
      <c r="T89" s="5"/>
      <c r="U89" s="5"/>
      <c r="V89" s="5">
        <f>'AUG''22'!V89</f>
        <v>0</v>
      </c>
    </row>
    <row r="90" spans="1:22">
      <c r="A90" s="20"/>
      <c r="B90" s="18" t="str">
        <f>'AUG''22'!B90</f>
        <v>13.08.22</v>
      </c>
      <c r="C90" s="82">
        <f>'AUG''22'!C90</f>
        <v>88</v>
      </c>
      <c r="D90" s="5">
        <f>'AUG''22'!D90</f>
        <v>1052</v>
      </c>
      <c r="E90" s="26"/>
      <c r="F90" s="5">
        <f>'AUG''22'!F90</f>
        <v>58</v>
      </c>
      <c r="G90" s="63">
        <f>'AUG''22'!G90</f>
        <v>3443.68</v>
      </c>
      <c r="H90" s="63">
        <f>'AUG''22'!H90</f>
        <v>217.32</v>
      </c>
      <c r="I90" s="5">
        <f>'AUG''22'!I90</f>
        <v>0</v>
      </c>
      <c r="J90" s="22"/>
      <c r="K90" s="5"/>
      <c r="L90" s="5">
        <f>'AUG''22'!L90</f>
        <v>2</v>
      </c>
      <c r="M90" s="5">
        <f>'AUG''22'!M90</f>
        <v>10</v>
      </c>
      <c r="N90" s="5"/>
      <c r="O90" s="5"/>
      <c r="P90" s="5"/>
      <c r="Q90" s="5"/>
      <c r="R90" s="5"/>
      <c r="S90" s="5"/>
      <c r="T90" s="5"/>
      <c r="U90" s="5"/>
      <c r="V90" s="5">
        <f>'AUG''22'!V90</f>
        <v>0</v>
      </c>
    </row>
    <row r="91" spans="1:22">
      <c r="A91" s="20"/>
      <c r="B91" s="18" t="str">
        <f>'AUG''22'!B91</f>
        <v>13.08.22</v>
      </c>
      <c r="C91" s="82">
        <f>'AUG''22'!C91</f>
        <v>89</v>
      </c>
      <c r="D91" s="5">
        <f>'AUG''22'!D91</f>
        <v>1051</v>
      </c>
      <c r="E91" s="26"/>
      <c r="F91" s="5">
        <f>'AUG''22'!F91</f>
        <v>58</v>
      </c>
      <c r="G91" s="63">
        <f>'AUG''22'!G91</f>
        <v>3409.85</v>
      </c>
      <c r="H91" s="63">
        <f>'AUG''22'!H91</f>
        <v>253.54</v>
      </c>
      <c r="I91" s="5">
        <f>'AUG''22'!I91</f>
        <v>1.39</v>
      </c>
      <c r="J91" s="22"/>
      <c r="K91" s="5"/>
      <c r="L91" s="5">
        <f>'AUG''22'!L91</f>
        <v>2</v>
      </c>
      <c r="M91" s="5">
        <f>'AUG''22'!M91</f>
        <v>0</v>
      </c>
      <c r="N91" s="5"/>
      <c r="O91" s="5"/>
      <c r="P91" s="5"/>
      <c r="Q91" s="5"/>
      <c r="R91" s="5"/>
      <c r="S91" s="5"/>
      <c r="T91" s="5"/>
      <c r="U91" s="5"/>
      <c r="V91" s="5">
        <f>'AUG''22'!V91</f>
        <v>0</v>
      </c>
    </row>
    <row r="92" spans="1:22">
      <c r="A92" s="20"/>
      <c r="B92" s="18" t="str">
        <f>'AUG''22'!B92</f>
        <v>13.08.22</v>
      </c>
      <c r="C92" s="82">
        <f>'AUG''22'!C92</f>
        <v>90</v>
      </c>
      <c r="D92" s="5">
        <f>'AUG''22'!D92</f>
        <v>1053</v>
      </c>
      <c r="E92" s="26"/>
      <c r="F92" s="5">
        <f>'AUG''22'!F92</f>
        <v>59</v>
      </c>
      <c r="G92" s="63">
        <f>'AUG''22'!G92</f>
        <v>3445.03</v>
      </c>
      <c r="H92" s="63">
        <f>'AUG''22'!H92</f>
        <v>276.75</v>
      </c>
      <c r="I92" s="5">
        <f>'AUG''22'!I92</f>
        <v>0.78</v>
      </c>
      <c r="J92" s="22"/>
      <c r="K92" s="5"/>
      <c r="L92" s="5">
        <f>'AUG''22'!L92</f>
        <v>2</v>
      </c>
      <c r="M92" s="5">
        <f>'AUG''22'!M92</f>
        <v>5</v>
      </c>
      <c r="N92" s="5"/>
      <c r="O92" s="5"/>
      <c r="P92" s="5"/>
      <c r="Q92" s="5"/>
      <c r="R92" s="5"/>
      <c r="S92" s="5"/>
      <c r="T92" s="5"/>
      <c r="U92" s="5"/>
      <c r="V92" s="5">
        <f>'AUG''22'!V92</f>
        <v>0</v>
      </c>
    </row>
    <row r="93" spans="1:22">
      <c r="A93" s="20"/>
      <c r="B93" s="18" t="str">
        <f>'AUG''22'!B93</f>
        <v>13.08.22</v>
      </c>
      <c r="C93" s="82">
        <f>'AUG''22'!C93</f>
        <v>91</v>
      </c>
      <c r="D93" s="5">
        <f>'AUG''22'!D93</f>
        <v>1054</v>
      </c>
      <c r="E93" s="26"/>
      <c r="F93" s="5">
        <f>'AUG''22'!F93</f>
        <v>56</v>
      </c>
      <c r="G93" s="63">
        <f>'AUG''22'!G93</f>
        <v>3250.87</v>
      </c>
      <c r="H93" s="63">
        <f>'AUG''22'!H93</f>
        <v>288.52</v>
      </c>
      <c r="I93" s="5">
        <f>'AUG''22'!I93</f>
        <v>0.39</v>
      </c>
      <c r="J93" s="22"/>
      <c r="K93" s="5"/>
      <c r="L93" s="5">
        <f>'AUG''22'!L93</f>
        <v>2</v>
      </c>
      <c r="M93" s="5">
        <f>'AUG''22'!M93</f>
        <v>10</v>
      </c>
      <c r="N93" s="5"/>
      <c r="O93" s="5"/>
      <c r="P93" s="5"/>
      <c r="Q93" s="5"/>
      <c r="R93" s="5"/>
      <c r="S93" s="5"/>
      <c r="T93" s="5"/>
      <c r="U93" s="5"/>
      <c r="V93" s="5">
        <f>'AUG''22'!V93</f>
        <v>0</v>
      </c>
    </row>
    <row r="94" spans="1:22">
      <c r="A94" s="20"/>
      <c r="B94" s="18" t="str">
        <f>'AUG''22'!B94</f>
        <v>13.08.22</v>
      </c>
      <c r="C94" s="82">
        <f>'AUG''22'!C94</f>
        <v>92</v>
      </c>
      <c r="D94" s="5">
        <f>'AUG''22'!D94</f>
        <v>1055</v>
      </c>
      <c r="E94" s="26"/>
      <c r="F94" s="5">
        <f>'AUG''22'!F94</f>
        <v>58</v>
      </c>
      <c r="G94" s="63">
        <f>'AUG''22'!G94</f>
        <v>3323.08</v>
      </c>
      <c r="H94" s="63">
        <f>'AUG''22'!H94</f>
        <v>343.92</v>
      </c>
      <c r="I94" s="5">
        <f>'AUG''22'!I94</f>
        <v>0</v>
      </c>
      <c r="J94" s="22"/>
      <c r="K94" s="5"/>
      <c r="L94" s="5">
        <f>'AUG''22'!L94</f>
        <v>2</v>
      </c>
      <c r="M94" s="5">
        <f>'AUG''22'!M94</f>
        <v>30</v>
      </c>
      <c r="N94" s="5"/>
      <c r="O94" s="5"/>
      <c r="P94" s="5"/>
      <c r="Q94" s="5"/>
      <c r="R94" s="5"/>
      <c r="S94" s="5"/>
      <c r="T94" s="5"/>
      <c r="U94" s="5"/>
      <c r="V94" s="5">
        <f>'AUG''22'!V94</f>
        <v>0</v>
      </c>
    </row>
    <row r="95" spans="1:22">
      <c r="A95" s="20"/>
      <c r="B95" s="18" t="str">
        <f>'AUG''22'!B95</f>
        <v>14.08.22</v>
      </c>
      <c r="C95" s="82">
        <f>'AUG''22'!C95</f>
        <v>93</v>
      </c>
      <c r="D95" s="5">
        <f>'AUG''22'!D95</f>
        <v>1056</v>
      </c>
      <c r="E95" s="26"/>
      <c r="F95" s="5">
        <f>'AUG''22'!F95</f>
        <v>58</v>
      </c>
      <c r="G95" s="63">
        <f>'AUG''22'!G95</f>
        <v>3401.29</v>
      </c>
      <c r="H95" s="63">
        <f>'AUG''22'!H95</f>
        <v>264.70999999999998</v>
      </c>
      <c r="I95" s="5">
        <f>'AUG''22'!I95</f>
        <v>0</v>
      </c>
      <c r="J95" s="22"/>
      <c r="K95" s="5"/>
      <c r="L95" s="5">
        <f>'AUG''22'!L95</f>
        <v>2</v>
      </c>
      <c r="M95" s="5">
        <f>'AUG''22'!M95</f>
        <v>5</v>
      </c>
      <c r="N95" s="5"/>
      <c r="O95" s="5"/>
      <c r="P95" s="5"/>
      <c r="Q95" s="5"/>
      <c r="R95" s="5"/>
      <c r="S95" s="5"/>
      <c r="T95" s="5"/>
      <c r="U95" s="5"/>
      <c r="V95" s="5">
        <f>'AUG''22'!V95</f>
        <v>0</v>
      </c>
    </row>
    <row r="96" spans="1:22">
      <c r="A96" s="20"/>
      <c r="B96" s="18" t="str">
        <f>'AUG''22'!B96</f>
        <v>14.08.22</v>
      </c>
      <c r="C96" s="82">
        <f>'AUG''22'!C96</f>
        <v>94</v>
      </c>
      <c r="D96" s="5">
        <f>'AUG''22'!D96</f>
        <v>1057</v>
      </c>
      <c r="E96" s="26"/>
      <c r="F96" s="5">
        <f>'AUG''22'!F96</f>
        <v>58</v>
      </c>
      <c r="G96" s="63">
        <f>'AUG''22'!G96</f>
        <v>3362.05</v>
      </c>
      <c r="H96" s="63">
        <f>'AUG''22'!H96</f>
        <v>297.95</v>
      </c>
      <c r="I96" s="5">
        <f>'AUG''22'!I96</f>
        <v>0</v>
      </c>
      <c r="J96" s="22"/>
      <c r="K96" s="5"/>
      <c r="L96" s="5">
        <f>'AUG''22'!L96</f>
        <v>1</v>
      </c>
      <c r="M96" s="5">
        <f>'AUG''22'!M96</f>
        <v>50</v>
      </c>
      <c r="N96" s="5"/>
      <c r="O96" s="5"/>
      <c r="P96" s="5"/>
      <c r="Q96" s="5"/>
      <c r="R96" s="5"/>
      <c r="S96" s="5"/>
      <c r="T96" s="5"/>
      <c r="U96" s="5"/>
      <c r="V96" s="5">
        <f>'AUG''22'!V96</f>
        <v>0</v>
      </c>
    </row>
    <row r="97" spans="1:22">
      <c r="A97" s="20"/>
      <c r="B97" s="18" t="str">
        <f>'AUG''22'!B97</f>
        <v>14.08.22</v>
      </c>
      <c r="C97" s="82">
        <f>'AUG''22'!C97</f>
        <v>95</v>
      </c>
      <c r="D97" s="5">
        <f>'AUG''22'!D97</f>
        <v>1058</v>
      </c>
      <c r="E97" s="26"/>
      <c r="F97" s="5">
        <f>'AUG''22'!F97</f>
        <v>59</v>
      </c>
      <c r="G97" s="63">
        <f>'AUG''22'!G97</f>
        <v>3462.26</v>
      </c>
      <c r="H97" s="63">
        <f>'AUG''22'!H97</f>
        <v>264.74</v>
      </c>
      <c r="I97" s="5">
        <f>'AUG''22'!I97</f>
        <v>0</v>
      </c>
      <c r="J97" s="22"/>
      <c r="K97" s="5"/>
      <c r="L97" s="5">
        <f>'AUG''22'!L97</f>
        <v>2</v>
      </c>
      <c r="M97" s="5">
        <f>'AUG''22'!M97</f>
        <v>30</v>
      </c>
      <c r="N97" s="5"/>
      <c r="O97" s="5"/>
      <c r="P97" s="5"/>
      <c r="Q97" s="5"/>
      <c r="R97" s="5"/>
      <c r="S97" s="5"/>
      <c r="T97" s="5"/>
      <c r="U97" s="5"/>
      <c r="V97" s="5">
        <f>'AUG''22'!V97</f>
        <v>0</v>
      </c>
    </row>
    <row r="98" spans="1:22">
      <c r="A98" s="20"/>
      <c r="B98" s="18" t="str">
        <f>'AUG''22'!B98</f>
        <v>15.08.22</v>
      </c>
      <c r="C98" s="82">
        <f>'AUG''22'!C98</f>
        <v>96</v>
      </c>
      <c r="D98" s="5">
        <f>'AUG''22'!D98</f>
        <v>1060</v>
      </c>
      <c r="E98" s="26"/>
      <c r="F98" s="5">
        <f>'AUG''22'!F98</f>
        <v>59</v>
      </c>
      <c r="G98" s="63">
        <f>'AUG''22'!G98</f>
        <v>3705.08</v>
      </c>
      <c r="H98" s="63">
        <f>'AUG''22'!H98</f>
        <v>312.32</v>
      </c>
      <c r="I98" s="5">
        <f>'AUG''22'!I98</f>
        <v>0.4</v>
      </c>
      <c r="J98" s="22"/>
      <c r="K98" s="5"/>
      <c r="L98" s="5">
        <f>'AUG''22'!L98</f>
        <v>1</v>
      </c>
      <c r="M98" s="5">
        <f>'AUG''22'!M98</f>
        <v>30</v>
      </c>
      <c r="N98" s="5"/>
      <c r="O98" s="5"/>
      <c r="P98" s="5"/>
      <c r="Q98" s="5"/>
      <c r="R98" s="5"/>
      <c r="S98" s="5"/>
      <c r="T98" s="5"/>
      <c r="U98" s="5"/>
      <c r="V98" s="5">
        <f>'AUG''22'!V98</f>
        <v>0</v>
      </c>
    </row>
    <row r="99" spans="1:22">
      <c r="A99" s="20"/>
      <c r="B99" s="18" t="str">
        <f>'AUG''22'!B99</f>
        <v>15.08.22</v>
      </c>
      <c r="C99" s="82">
        <f>'AUG''22'!C99</f>
        <v>97</v>
      </c>
      <c r="D99" s="5">
        <f>'AUG''22'!D99</f>
        <v>1061</v>
      </c>
      <c r="E99" s="26"/>
      <c r="F99" s="5">
        <f>'AUG''22'!F99</f>
        <v>59</v>
      </c>
      <c r="G99" s="63">
        <f>'AUG''22'!G99</f>
        <v>3474.06</v>
      </c>
      <c r="H99" s="63">
        <f>'AUG''22'!H99</f>
        <v>250.94</v>
      </c>
      <c r="I99" s="5">
        <f>'AUG''22'!I99</f>
        <v>0</v>
      </c>
      <c r="J99" s="22"/>
      <c r="K99" s="5"/>
      <c r="L99" s="5">
        <f>'AUG''22'!L99</f>
        <v>1</v>
      </c>
      <c r="M99" s="5">
        <f>'AUG''22'!M99</f>
        <v>45</v>
      </c>
      <c r="N99" s="5"/>
      <c r="O99" s="5"/>
      <c r="P99" s="5"/>
      <c r="Q99" s="5"/>
      <c r="R99" s="5"/>
      <c r="S99" s="5"/>
      <c r="T99" s="5"/>
      <c r="U99" s="5"/>
      <c r="V99" s="5">
        <f>'AUG''22'!V99</f>
        <v>0</v>
      </c>
    </row>
    <row r="100" spans="1:22">
      <c r="A100" s="20"/>
      <c r="B100" s="18" t="str">
        <f>'AUG''22'!B100</f>
        <v>15.08.22</v>
      </c>
      <c r="C100" s="82">
        <f>'AUG''22'!C100</f>
        <v>98</v>
      </c>
      <c r="D100" s="5">
        <f>'AUG''22'!D100</f>
        <v>1059</v>
      </c>
      <c r="E100" s="26"/>
      <c r="F100" s="5">
        <f>'AUG''22'!F100</f>
        <v>58</v>
      </c>
      <c r="G100" s="63">
        <f>'AUG''22'!G100</f>
        <v>3310.85</v>
      </c>
      <c r="H100" s="63">
        <f>'AUG''22'!H100</f>
        <v>347.15</v>
      </c>
      <c r="I100" s="5">
        <f>'AUG''22'!I100</f>
        <v>0</v>
      </c>
      <c r="J100" s="22"/>
      <c r="K100" s="5"/>
      <c r="L100" s="5">
        <f>'AUG''22'!L100</f>
        <v>1</v>
      </c>
      <c r="M100" s="5">
        <f>'AUG''22'!M100</f>
        <v>40</v>
      </c>
      <c r="N100" s="5"/>
      <c r="O100" s="5"/>
      <c r="P100" s="5"/>
      <c r="Q100" s="5"/>
      <c r="R100" s="5"/>
      <c r="S100" s="5"/>
      <c r="T100" s="5"/>
      <c r="U100" s="5"/>
      <c r="V100" s="5">
        <f>'AUG''22'!V100</f>
        <v>0</v>
      </c>
    </row>
    <row r="101" spans="1:22">
      <c r="A101" s="20"/>
      <c r="B101" s="18" t="str">
        <f>'AUG''22'!B101</f>
        <v>15.08.22</v>
      </c>
      <c r="C101" s="82">
        <f>'AUG''22'!C101</f>
        <v>99</v>
      </c>
      <c r="D101" s="5">
        <f>'AUG''22'!D101</f>
        <v>1062</v>
      </c>
      <c r="E101" s="26"/>
      <c r="F101" s="5">
        <f>'AUG''22'!F101</f>
        <v>59</v>
      </c>
      <c r="G101" s="63">
        <f>'AUG''22'!G101</f>
        <v>3424.84</v>
      </c>
      <c r="H101" s="63">
        <f>'AUG''22'!H101</f>
        <v>299.16000000000003</v>
      </c>
      <c r="I101" s="5">
        <f>'AUG''22'!I101</f>
        <v>0</v>
      </c>
      <c r="J101" s="22"/>
      <c r="K101" s="5"/>
      <c r="L101" s="5">
        <f>'AUG''22'!L101</f>
        <v>1</v>
      </c>
      <c r="M101" s="5">
        <f>'AUG''22'!M101</f>
        <v>30</v>
      </c>
      <c r="N101" s="5"/>
      <c r="O101" s="5"/>
      <c r="P101" s="5"/>
      <c r="Q101" s="5"/>
      <c r="R101" s="5"/>
      <c r="S101" s="5"/>
      <c r="T101" s="5"/>
      <c r="U101" s="5"/>
      <c r="V101" s="5">
        <f>'AUG''22'!V101</f>
        <v>0</v>
      </c>
    </row>
    <row r="102" spans="1:22">
      <c r="A102" s="20"/>
      <c r="B102" s="18" t="str">
        <f>'AUG''22'!B102</f>
        <v>15.08.22</v>
      </c>
      <c r="C102" s="82">
        <f>'AUG''22'!C102</f>
        <v>100</v>
      </c>
      <c r="D102" s="5">
        <f>'AUG''22'!D102</f>
        <v>1063</v>
      </c>
      <c r="E102" s="26"/>
      <c r="F102" s="5">
        <f>'AUG''22'!F102</f>
        <v>59</v>
      </c>
      <c r="G102" s="63">
        <f>'AUG''22'!G102</f>
        <v>3528.63</v>
      </c>
      <c r="H102" s="63">
        <f>'AUG''22'!H102</f>
        <v>194.76</v>
      </c>
      <c r="I102" s="5">
        <f>'AUG''22'!I102</f>
        <v>0.39</v>
      </c>
      <c r="J102" s="22"/>
      <c r="K102" s="5"/>
      <c r="L102" s="5">
        <f>'AUG''22'!L102</f>
        <v>1</v>
      </c>
      <c r="M102" s="5">
        <f>'AUG''22'!M102</f>
        <v>35</v>
      </c>
      <c r="N102" s="5"/>
      <c r="O102" s="5"/>
      <c r="P102" s="5"/>
      <c r="Q102" s="5"/>
      <c r="R102" s="5"/>
      <c r="S102" s="5"/>
      <c r="T102" s="5"/>
      <c r="U102" s="5"/>
      <c r="V102" s="5">
        <f>'AUG''22'!V102</f>
        <v>0</v>
      </c>
    </row>
    <row r="103" spans="1:22">
      <c r="A103" s="20"/>
      <c r="B103" s="18" t="str">
        <f>'AUG''22'!B103</f>
        <v>16.08.22</v>
      </c>
      <c r="C103" s="82">
        <f>'AUG''22'!C103</f>
        <v>101</v>
      </c>
      <c r="D103" s="5">
        <f>'AUG''22'!D103</f>
        <v>1064</v>
      </c>
      <c r="E103" s="26"/>
      <c r="F103" s="5">
        <f>'AUG''22'!F103</f>
        <v>57</v>
      </c>
      <c r="G103" s="63">
        <f>'AUG''22'!G103</f>
        <v>3263.67</v>
      </c>
      <c r="H103" s="63">
        <f>'AUG''22'!H103</f>
        <v>351.33</v>
      </c>
      <c r="I103" s="5">
        <f>'AUG''22'!I103</f>
        <v>0</v>
      </c>
      <c r="J103" s="22"/>
      <c r="K103" s="5"/>
      <c r="L103" s="5">
        <f>'AUG''22'!L103</f>
        <v>1</v>
      </c>
      <c r="M103" s="5">
        <f>'AUG''22'!M103</f>
        <v>55</v>
      </c>
      <c r="N103" s="5"/>
      <c r="O103" s="5"/>
      <c r="P103" s="5"/>
      <c r="Q103" s="5"/>
      <c r="R103" s="5"/>
      <c r="S103" s="5"/>
      <c r="T103" s="5"/>
      <c r="U103" s="5"/>
      <c r="V103" s="5">
        <f>'AUG''22'!V103</f>
        <v>0</v>
      </c>
    </row>
    <row r="104" spans="1:22">
      <c r="A104" s="20"/>
      <c r="B104" s="18" t="str">
        <f>'AUG''22'!B104</f>
        <v>16.08.22</v>
      </c>
      <c r="C104" s="82">
        <f>'AUG''22'!C104</f>
        <v>102</v>
      </c>
      <c r="D104" s="5">
        <f>'AUG''22'!D104</f>
        <v>1065</v>
      </c>
      <c r="E104" s="26"/>
      <c r="F104" s="5">
        <f>'AUG''22'!F104</f>
        <v>59</v>
      </c>
      <c r="G104" s="63">
        <f>'AUG''22'!G104</f>
        <v>3466.46</v>
      </c>
      <c r="H104" s="63">
        <f>'AUG''22'!H104</f>
        <v>261.54000000000002</v>
      </c>
      <c r="I104" s="5">
        <f>'AUG''22'!I104</f>
        <v>0</v>
      </c>
      <c r="J104" s="22"/>
      <c r="K104" s="5"/>
      <c r="L104" s="5">
        <f>'AUG''22'!L104</f>
        <v>1</v>
      </c>
      <c r="M104" s="5">
        <f>'AUG''22'!M104</f>
        <v>45</v>
      </c>
      <c r="N104" s="5"/>
      <c r="O104" s="5"/>
      <c r="P104" s="5"/>
      <c r="Q104" s="5"/>
      <c r="R104" s="5"/>
      <c r="S104" s="5"/>
      <c r="T104" s="5"/>
      <c r="U104" s="5"/>
      <c r="V104" s="5">
        <f>'AUG''22'!V104</f>
        <v>0</v>
      </c>
    </row>
    <row r="105" spans="1:22">
      <c r="A105" s="20"/>
      <c r="B105" s="18" t="str">
        <f>'AUG''22'!B105</f>
        <v>16.08.22</v>
      </c>
      <c r="C105" s="82">
        <f>'AUG''22'!C105</f>
        <v>103</v>
      </c>
      <c r="D105" s="5">
        <f>'AUG''22'!D105</f>
        <v>1066</v>
      </c>
      <c r="E105" s="26"/>
      <c r="F105" s="5">
        <f>'AUG''22'!F105</f>
        <v>59</v>
      </c>
      <c r="G105" s="63">
        <f>'AUG''22'!G105</f>
        <v>3459.42</v>
      </c>
      <c r="H105" s="63">
        <f>'AUG''22'!H105</f>
        <v>276.58</v>
      </c>
      <c r="I105" s="5">
        <f>'AUG''22'!I105</f>
        <v>0</v>
      </c>
      <c r="J105" s="22"/>
      <c r="K105" s="5"/>
      <c r="L105" s="5">
        <f>'AUG''22'!L105</f>
        <v>1</v>
      </c>
      <c r="M105" s="5">
        <f>'AUG''22'!M105</f>
        <v>25</v>
      </c>
      <c r="N105" s="5"/>
      <c r="O105" s="5"/>
      <c r="P105" s="5"/>
      <c r="Q105" s="5"/>
      <c r="R105" s="5"/>
      <c r="S105" s="5"/>
      <c r="T105" s="5"/>
      <c r="U105" s="5"/>
      <c r="V105" s="5">
        <f>'AUG''22'!V105</f>
        <v>0</v>
      </c>
    </row>
    <row r="106" spans="1:22">
      <c r="A106" s="20"/>
      <c r="B106" s="18" t="str">
        <f>'AUG''22'!B106</f>
        <v>16.08.22</v>
      </c>
      <c r="C106" s="82">
        <f>'AUG''22'!C106</f>
        <v>104</v>
      </c>
      <c r="D106" s="5">
        <f>'AUG''22'!D106</f>
        <v>1067</v>
      </c>
      <c r="E106" s="26"/>
      <c r="F106" s="5">
        <f>'AUG''22'!F106</f>
        <v>58</v>
      </c>
      <c r="G106" s="63">
        <f>'AUG''22'!G106</f>
        <v>3445.07</v>
      </c>
      <c r="H106" s="63">
        <f>'AUG''22'!H106</f>
        <v>230.43</v>
      </c>
      <c r="I106" s="5">
        <f>'AUG''22'!I106</f>
        <v>0</v>
      </c>
      <c r="J106" s="22"/>
      <c r="K106" s="5"/>
      <c r="L106" s="5">
        <f>'AUG''22'!L106</f>
        <v>1</v>
      </c>
      <c r="M106" s="5">
        <f>'AUG''22'!M106</f>
        <v>30</v>
      </c>
      <c r="N106" s="5"/>
      <c r="O106" s="5"/>
      <c r="P106" s="5"/>
      <c r="Q106" s="5"/>
      <c r="R106" s="5"/>
      <c r="S106" s="5"/>
      <c r="T106" s="5"/>
      <c r="U106" s="5"/>
      <c r="V106" s="5">
        <f>'AUG''22'!V106</f>
        <v>0</v>
      </c>
    </row>
    <row r="107" spans="1:22">
      <c r="A107" s="20"/>
      <c r="B107" s="18" t="str">
        <f>'AUG''22'!B107</f>
        <v>16.08.22</v>
      </c>
      <c r="C107" s="82">
        <f>'AUG''22'!C107</f>
        <v>105</v>
      </c>
      <c r="D107" s="5">
        <f>'AUG''22'!D107</f>
        <v>1068</v>
      </c>
      <c r="E107" s="26"/>
      <c r="F107" s="5">
        <f>'AUG''22'!F107</f>
        <v>57</v>
      </c>
      <c r="G107" s="63">
        <f>'AUG''22'!G107</f>
        <v>3324.09</v>
      </c>
      <c r="H107" s="63">
        <f>'AUG''22'!H107</f>
        <v>302.91000000000003</v>
      </c>
      <c r="I107" s="5">
        <f>'AUG''22'!I107</f>
        <v>0</v>
      </c>
      <c r="J107" s="22"/>
      <c r="K107" s="5"/>
      <c r="L107" s="5">
        <f>'AUG''22'!L107</f>
        <v>1</v>
      </c>
      <c r="M107" s="5">
        <f>'AUG''22'!M107</f>
        <v>40</v>
      </c>
      <c r="N107" s="5"/>
      <c r="O107" s="5"/>
      <c r="P107" s="5"/>
      <c r="Q107" s="5"/>
      <c r="R107" s="5"/>
      <c r="S107" s="5"/>
      <c r="T107" s="5"/>
      <c r="U107" s="5"/>
      <c r="V107" s="5">
        <f>'AUG''22'!V107</f>
        <v>0</v>
      </c>
    </row>
    <row r="108" spans="1:22">
      <c r="A108" s="20"/>
      <c r="B108" s="18" t="str">
        <f>'AUG''22'!B108</f>
        <v>16.08.22</v>
      </c>
      <c r="C108" s="82">
        <f>'AUG''22'!C108</f>
        <v>106</v>
      </c>
      <c r="D108" s="5">
        <f>'AUG''22'!D108</f>
        <v>1069</v>
      </c>
      <c r="E108" s="26"/>
      <c r="F108" s="5">
        <f>'AUG''22'!F108</f>
        <v>59</v>
      </c>
      <c r="G108" s="63">
        <f>'AUG''22'!G108</f>
        <v>3716.41</v>
      </c>
      <c r="H108" s="63">
        <f>'AUG''22'!H108</f>
        <v>360.59</v>
      </c>
      <c r="I108" s="5">
        <f>'AUG''22'!I108</f>
        <v>0</v>
      </c>
      <c r="J108" s="22"/>
      <c r="K108" s="5"/>
      <c r="L108" s="5">
        <f>'AUG''22'!L108</f>
        <v>2</v>
      </c>
      <c r="M108" s="5">
        <f>'AUG''22'!M108</f>
        <v>20</v>
      </c>
      <c r="N108" s="5"/>
      <c r="O108" s="5"/>
      <c r="P108" s="5"/>
      <c r="Q108" s="5"/>
      <c r="R108" s="5"/>
      <c r="S108" s="5"/>
      <c r="T108" s="5"/>
      <c r="U108" s="5"/>
      <c r="V108" s="5">
        <f>'AUG''22'!V108</f>
        <v>0</v>
      </c>
    </row>
    <row r="109" spans="1:22">
      <c r="A109" s="20"/>
      <c r="B109" s="18" t="str">
        <f>'AUG''22'!B109</f>
        <v>16.08.22</v>
      </c>
      <c r="C109" s="82">
        <f>'AUG''22'!C109</f>
        <v>107</v>
      </c>
      <c r="D109" s="5">
        <f>'AUG''22'!D109</f>
        <v>1070</v>
      </c>
      <c r="E109" s="26"/>
      <c r="F109" s="5">
        <f>'AUG''22'!F109</f>
        <v>57</v>
      </c>
      <c r="G109" s="63">
        <f>'AUG''22'!G109</f>
        <v>3205.45</v>
      </c>
      <c r="H109" s="63">
        <f>'AUG''22'!H109</f>
        <v>403.55</v>
      </c>
      <c r="I109" s="5">
        <f>'AUG''22'!I109</f>
        <v>0</v>
      </c>
      <c r="J109" s="22"/>
      <c r="K109" s="5"/>
      <c r="L109" s="5">
        <f>'AUG''22'!L109</f>
        <v>2</v>
      </c>
      <c r="M109" s="5">
        <f>'AUG''22'!M109</f>
        <v>0</v>
      </c>
      <c r="N109" s="5"/>
      <c r="O109" s="5"/>
      <c r="P109" s="5"/>
      <c r="Q109" s="5"/>
      <c r="R109" s="5"/>
      <c r="S109" s="5"/>
      <c r="T109" s="5"/>
      <c r="U109" s="5"/>
      <c r="V109" s="5">
        <f>'AUG''22'!V109</f>
        <v>0</v>
      </c>
    </row>
    <row r="110" spans="1:22">
      <c r="A110" s="20"/>
      <c r="B110" s="18" t="str">
        <f>'AUG''22'!B110</f>
        <v>16.08.22</v>
      </c>
      <c r="C110" s="82">
        <f>'AUG''22'!C110</f>
        <v>108</v>
      </c>
      <c r="D110" s="5">
        <f>'AUG''22'!D110</f>
        <v>1071</v>
      </c>
      <c r="E110" s="26"/>
      <c r="F110" s="5">
        <f>'AUG''22'!F110</f>
        <v>56</v>
      </c>
      <c r="G110" s="63">
        <f>'AUG''22'!G110</f>
        <v>3444.65</v>
      </c>
      <c r="H110" s="63">
        <f>'AUG''22'!H110</f>
        <v>413.35</v>
      </c>
      <c r="I110" s="5">
        <f>'AUG''22'!I110</f>
        <v>0</v>
      </c>
      <c r="J110" s="22"/>
      <c r="K110" s="5"/>
      <c r="L110" s="5">
        <f>'AUG''22'!L110</f>
        <v>1</v>
      </c>
      <c r="M110" s="5">
        <f>'AUG''22'!M110</f>
        <v>55</v>
      </c>
      <c r="N110" s="5"/>
      <c r="O110" s="5"/>
      <c r="P110" s="5"/>
      <c r="Q110" s="5"/>
      <c r="R110" s="5"/>
      <c r="S110" s="5"/>
      <c r="T110" s="5"/>
      <c r="U110" s="5"/>
      <c r="V110" s="5">
        <f>'AUG''22'!V110</f>
        <v>0</v>
      </c>
    </row>
    <row r="111" spans="1:22">
      <c r="A111" s="20"/>
      <c r="B111" s="18" t="str">
        <f>'AUG''22'!B111</f>
        <v>17.08.22</v>
      </c>
      <c r="C111" s="82">
        <f>'AUG''22'!C111</f>
        <v>109</v>
      </c>
      <c r="D111" s="5">
        <f>'AUG''22'!D111</f>
        <v>1072</v>
      </c>
      <c r="E111" s="26"/>
      <c r="F111" s="5">
        <f>'AUG''22'!F111</f>
        <v>57</v>
      </c>
      <c r="G111" s="63">
        <f>'AUG''22'!G111</f>
        <v>3274.66</v>
      </c>
      <c r="H111" s="63">
        <f>'AUG''22'!H111</f>
        <v>343.34</v>
      </c>
      <c r="I111" s="5">
        <f>'AUG''22'!I111</f>
        <v>0</v>
      </c>
      <c r="J111" s="22"/>
      <c r="K111" s="5"/>
      <c r="L111" s="5">
        <f>'AUG''22'!L111</f>
        <v>2</v>
      </c>
      <c r="M111" s="5">
        <f>'AUG''22'!M111</f>
        <v>0</v>
      </c>
      <c r="N111" s="5"/>
      <c r="O111" s="5"/>
      <c r="P111" s="5"/>
      <c r="Q111" s="5"/>
      <c r="R111" s="5"/>
      <c r="S111" s="5"/>
      <c r="T111" s="5"/>
      <c r="U111" s="5"/>
      <c r="V111" s="5">
        <f>'AUG''22'!V111</f>
        <v>0</v>
      </c>
    </row>
    <row r="112" spans="1:22">
      <c r="A112" s="20"/>
      <c r="B112" s="18" t="str">
        <f>'AUG''22'!B112</f>
        <v>17.08.22</v>
      </c>
      <c r="C112" s="82">
        <f>'AUG''22'!C112</f>
        <v>110</v>
      </c>
      <c r="D112" s="5">
        <f>'AUG''22'!D112</f>
        <v>1073</v>
      </c>
      <c r="E112" s="26"/>
      <c r="F112" s="5">
        <f>'AUG''22'!F112</f>
        <v>59</v>
      </c>
      <c r="G112" s="63">
        <f>'AUG''22'!G112</f>
        <v>3444.83</v>
      </c>
      <c r="H112" s="63">
        <f>'AUG''22'!H112</f>
        <v>284.17</v>
      </c>
      <c r="I112" s="5">
        <f>'AUG''22'!I112</f>
        <v>0</v>
      </c>
      <c r="J112" s="22"/>
      <c r="K112" s="5"/>
      <c r="L112" s="5">
        <f>'AUG''22'!L112</f>
        <v>1</v>
      </c>
      <c r="M112" s="5">
        <f>'AUG''22'!M112</f>
        <v>35</v>
      </c>
      <c r="N112" s="5"/>
      <c r="O112" s="5"/>
      <c r="P112" s="5"/>
      <c r="Q112" s="5"/>
      <c r="R112" s="5"/>
      <c r="S112" s="5"/>
      <c r="T112" s="5"/>
      <c r="U112" s="5"/>
      <c r="V112" s="5">
        <f>'AUG''22'!V112</f>
        <v>0</v>
      </c>
    </row>
    <row r="113" spans="1:22">
      <c r="A113" s="20"/>
      <c r="B113" s="18" t="str">
        <f>'AUG''22'!B113</f>
        <v>17.08.22</v>
      </c>
      <c r="C113" s="82">
        <f>'AUG''22'!C113</f>
        <v>111</v>
      </c>
      <c r="D113" s="5">
        <f>'AUG''22'!D113</f>
        <v>1074</v>
      </c>
      <c r="E113" s="26"/>
      <c r="F113" s="5">
        <f>'AUG''22'!F113</f>
        <v>59</v>
      </c>
      <c r="G113" s="63">
        <f>'AUG''22'!G113</f>
        <v>3342.83</v>
      </c>
      <c r="H113" s="63">
        <f>'AUG''22'!H113</f>
        <v>388.17</v>
      </c>
      <c r="I113" s="5">
        <f>'AUG''22'!I113</f>
        <v>0</v>
      </c>
      <c r="J113" s="22"/>
      <c r="K113" s="5"/>
      <c r="L113" s="5">
        <f>'AUG''22'!L113</f>
        <v>1</v>
      </c>
      <c r="M113" s="5">
        <f>'AUG''22'!M113</f>
        <v>55</v>
      </c>
      <c r="N113" s="5"/>
      <c r="O113" s="5"/>
      <c r="P113" s="5"/>
      <c r="Q113" s="5"/>
      <c r="R113" s="5"/>
      <c r="S113" s="5"/>
      <c r="T113" s="5"/>
      <c r="U113" s="5"/>
      <c r="V113" s="5">
        <f>'AUG''22'!V113</f>
        <v>0</v>
      </c>
    </row>
    <row r="114" spans="1:22">
      <c r="A114" s="20"/>
      <c r="B114" s="18" t="str">
        <f>'AUG''22'!B114</f>
        <v>17.08.22</v>
      </c>
      <c r="C114" s="82">
        <f>'AUG''22'!C114</f>
        <v>112</v>
      </c>
      <c r="D114" s="5">
        <f>'AUG''22'!D114</f>
        <v>1075</v>
      </c>
      <c r="E114" s="26"/>
      <c r="F114" s="5">
        <f>'AUG''22'!F114</f>
        <v>58</v>
      </c>
      <c r="G114" s="63">
        <f>'AUG''22'!G114</f>
        <v>3307.5</v>
      </c>
      <c r="H114" s="63">
        <f>'AUG''22'!H114</f>
        <v>388.5</v>
      </c>
      <c r="I114" s="5">
        <f>'AUG''22'!I114</f>
        <v>0</v>
      </c>
      <c r="J114" s="22"/>
      <c r="K114" s="5"/>
      <c r="L114" s="5">
        <f>'AUG''22'!L114</f>
        <v>1</v>
      </c>
      <c r="M114" s="5">
        <f>'AUG''22'!M114</f>
        <v>55</v>
      </c>
      <c r="N114" s="5"/>
      <c r="O114" s="5"/>
      <c r="P114" s="5"/>
      <c r="Q114" s="5"/>
      <c r="R114" s="5"/>
      <c r="S114" s="5"/>
      <c r="T114" s="5"/>
      <c r="U114" s="5"/>
      <c r="V114" s="5">
        <f>'AUG''22'!V114</f>
        <v>0</v>
      </c>
    </row>
    <row r="115" spans="1:22">
      <c r="A115" s="20"/>
      <c r="B115" s="18" t="str">
        <f>'AUG''22'!B115</f>
        <v>17.08.22</v>
      </c>
      <c r="C115" s="82">
        <f>'AUG''22'!C115</f>
        <v>113</v>
      </c>
      <c r="D115" s="5">
        <f>'AUG''22'!D115</f>
        <v>1075</v>
      </c>
      <c r="E115" s="26"/>
      <c r="F115" s="5">
        <f>'AUG''22'!F115</f>
        <v>59</v>
      </c>
      <c r="G115" s="63">
        <f>'AUG''22'!G115</f>
        <v>3430.43</v>
      </c>
      <c r="H115" s="63">
        <f>'AUG''22'!H115</f>
        <v>298.57</v>
      </c>
      <c r="I115" s="5">
        <f>'AUG''22'!I115</f>
        <v>0</v>
      </c>
      <c r="J115" s="22"/>
      <c r="K115" s="5"/>
      <c r="L115" s="5">
        <f>'AUG''22'!L115</f>
        <v>2</v>
      </c>
      <c r="M115" s="5">
        <f>'AUG''22'!M115</f>
        <v>15</v>
      </c>
      <c r="N115" s="5"/>
      <c r="O115" s="5"/>
      <c r="P115" s="5"/>
      <c r="Q115" s="5"/>
      <c r="R115" s="5"/>
      <c r="S115" s="5"/>
      <c r="T115" s="5"/>
      <c r="U115" s="5"/>
      <c r="V115" s="5">
        <f>'AUG''22'!V115</f>
        <v>0</v>
      </c>
    </row>
    <row r="116" spans="1:22">
      <c r="A116" s="20"/>
      <c r="B116" s="18" t="str">
        <f>'AUG''22'!B116</f>
        <v>17.08.22</v>
      </c>
      <c r="C116" s="82">
        <f>'AUG''22'!C116</f>
        <v>114</v>
      </c>
      <c r="D116" s="5">
        <f>'AUG''22'!D116</f>
        <v>1077</v>
      </c>
      <c r="E116" s="26"/>
      <c r="F116" s="5">
        <f>'AUG''22'!F116</f>
        <v>57</v>
      </c>
      <c r="G116" s="63">
        <f>'AUG''22'!G116</f>
        <v>3184.46</v>
      </c>
      <c r="H116" s="63">
        <f>'AUG''22'!H116</f>
        <v>417.54</v>
      </c>
      <c r="I116" s="5">
        <f>'AUG''22'!I116</f>
        <v>0</v>
      </c>
      <c r="J116" s="22"/>
      <c r="K116" s="5"/>
      <c r="L116" s="5">
        <f>'AUG''22'!L116</f>
        <v>2</v>
      </c>
      <c r="M116" s="5">
        <f>'AUG''22'!M116</f>
        <v>5</v>
      </c>
      <c r="N116" s="5"/>
      <c r="O116" s="5"/>
      <c r="P116" s="5"/>
      <c r="Q116" s="5"/>
      <c r="R116" s="5"/>
      <c r="S116" s="5"/>
      <c r="T116" s="5"/>
      <c r="U116" s="5"/>
      <c r="V116" s="5">
        <f>'AUG''22'!V116</f>
        <v>0</v>
      </c>
    </row>
    <row r="117" spans="1:22">
      <c r="A117" s="20"/>
      <c r="B117" s="18" t="str">
        <f>'AUG''22'!B117</f>
        <v>18.08.22</v>
      </c>
      <c r="C117" s="82">
        <f>'AUG''22'!C117</f>
        <v>115</v>
      </c>
      <c r="D117" s="5">
        <f>'AUG''22'!D117</f>
        <v>1078</v>
      </c>
      <c r="E117" s="26"/>
      <c r="F117" s="5">
        <f>'AUG''22'!F117</f>
        <v>59</v>
      </c>
      <c r="G117" s="63">
        <f>'AUG''22'!G117</f>
        <v>3416.85</v>
      </c>
      <c r="H117" s="63">
        <f>'AUG''22'!H117</f>
        <v>318.14999999999998</v>
      </c>
      <c r="I117" s="5">
        <f>'AUG''22'!I117</f>
        <v>0</v>
      </c>
      <c r="J117" s="22"/>
      <c r="K117" s="5"/>
      <c r="L117" s="5">
        <f>'AUG''22'!L117</f>
        <v>2</v>
      </c>
      <c r="M117" s="5">
        <f>'AUG''22'!M117</f>
        <v>0</v>
      </c>
      <c r="N117" s="5"/>
      <c r="O117" s="5"/>
      <c r="P117" s="5"/>
      <c r="Q117" s="5"/>
      <c r="R117" s="5"/>
      <c r="S117" s="5"/>
      <c r="T117" s="5"/>
      <c r="U117" s="5"/>
      <c r="V117" s="5">
        <f>'AUG''22'!V117</f>
        <v>0</v>
      </c>
    </row>
    <row r="118" spans="1:22">
      <c r="A118" s="20"/>
      <c r="B118" s="18" t="str">
        <f>'AUG''22'!B118</f>
        <v>18.08.22</v>
      </c>
      <c r="C118" s="82">
        <f>'AUG''22'!C118</f>
        <v>116</v>
      </c>
      <c r="D118" s="5">
        <f>'AUG''22'!D118</f>
        <v>1079</v>
      </c>
      <c r="E118" s="26"/>
      <c r="F118" s="5">
        <f>'AUG''22'!F118</f>
        <v>58</v>
      </c>
      <c r="G118" s="63">
        <f>'AUG''22'!G118</f>
        <v>3346.04</v>
      </c>
      <c r="H118" s="63">
        <f>'AUG''22'!H118</f>
        <v>321.95999999999998</v>
      </c>
      <c r="I118" s="5">
        <f>'AUG''22'!I118</f>
        <v>0</v>
      </c>
      <c r="J118" s="22"/>
      <c r="K118" s="5"/>
      <c r="L118" s="5">
        <f>'AUG''22'!L118</f>
        <v>2</v>
      </c>
      <c r="M118" s="5">
        <f>'AUG''22'!M118</f>
        <v>20</v>
      </c>
      <c r="N118" s="5"/>
      <c r="O118" s="5"/>
      <c r="P118" s="5"/>
      <c r="Q118" s="5"/>
      <c r="R118" s="5"/>
      <c r="S118" s="5"/>
      <c r="T118" s="5"/>
      <c r="U118" s="5"/>
      <c r="V118" s="5">
        <f>'AUG''22'!V118</f>
        <v>0</v>
      </c>
    </row>
    <row r="119" spans="1:22">
      <c r="A119" s="20"/>
      <c r="B119" s="18" t="str">
        <f>'AUG''22'!B119</f>
        <v>18.08.22</v>
      </c>
      <c r="C119" s="82">
        <f>'AUG''22'!C119</f>
        <v>117</v>
      </c>
      <c r="D119" s="5">
        <f>'AUG''22'!D119</f>
        <v>1080</v>
      </c>
      <c r="E119" s="26"/>
      <c r="F119" s="5">
        <f>'AUG''22'!F119</f>
        <v>59</v>
      </c>
      <c r="G119" s="63">
        <f>'AUG''22'!G119</f>
        <v>3414.83</v>
      </c>
      <c r="H119" s="63">
        <f>'AUG''22'!H119</f>
        <v>312.17</v>
      </c>
      <c r="I119" s="5">
        <f>'AUG''22'!I119</f>
        <v>0</v>
      </c>
      <c r="J119" s="22"/>
      <c r="K119" s="5"/>
      <c r="L119" s="5">
        <f>'AUG''22'!L119</f>
        <v>2</v>
      </c>
      <c r="M119" s="5">
        <f>'AUG''22'!M119</f>
        <v>5</v>
      </c>
      <c r="N119" s="5"/>
      <c r="O119" s="5"/>
      <c r="P119" s="5"/>
      <c r="Q119" s="5"/>
      <c r="R119" s="5"/>
      <c r="S119" s="5"/>
      <c r="T119" s="5"/>
      <c r="U119" s="5"/>
      <c r="V119" s="5">
        <f>'AUG''22'!V119</f>
        <v>0</v>
      </c>
    </row>
    <row r="120" spans="1:22">
      <c r="A120" s="20"/>
      <c r="B120" s="18" t="str">
        <f>'AUG''22'!B120</f>
        <v>18.08.22</v>
      </c>
      <c r="C120" s="82">
        <f>'AUG''22'!C120</f>
        <v>118</v>
      </c>
      <c r="D120" s="5">
        <f>'AUG''22'!D120</f>
        <v>1081</v>
      </c>
      <c r="E120" s="26"/>
      <c r="F120" s="5">
        <f>'AUG''22'!F120</f>
        <v>58</v>
      </c>
      <c r="G120" s="63">
        <f>'AUG''22'!G120</f>
        <v>3360.86</v>
      </c>
      <c r="H120" s="63">
        <f>'AUG''22'!H120</f>
        <v>311.14</v>
      </c>
      <c r="I120" s="5">
        <f>'AUG''22'!I120</f>
        <v>0</v>
      </c>
      <c r="J120" s="22"/>
      <c r="K120" s="5"/>
      <c r="L120" s="5">
        <f>'AUG''22'!L120</f>
        <v>1</v>
      </c>
      <c r="M120" s="5">
        <f>'AUG''22'!M120</f>
        <v>50</v>
      </c>
      <c r="N120" s="5"/>
      <c r="O120" s="5"/>
      <c r="P120" s="5"/>
      <c r="Q120" s="5"/>
      <c r="R120" s="5"/>
      <c r="S120" s="5"/>
      <c r="T120" s="5"/>
      <c r="U120" s="5"/>
      <c r="V120" s="5">
        <f>'AUG''22'!V120</f>
        <v>0</v>
      </c>
    </row>
    <row r="121" spans="1:22">
      <c r="A121" s="20"/>
      <c r="B121" s="18" t="str">
        <f>'AUG''22'!B121</f>
        <v>18.08.22</v>
      </c>
      <c r="C121" s="82">
        <f>'AUG''22'!C121</f>
        <v>119</v>
      </c>
      <c r="D121" s="5">
        <f>'AUG''22'!D121</f>
        <v>1082</v>
      </c>
      <c r="E121" s="26"/>
      <c r="F121" s="5">
        <f>'AUG''22'!F121</f>
        <v>58</v>
      </c>
      <c r="G121" s="63">
        <f>'AUG''22'!G121</f>
        <v>3381.87</v>
      </c>
      <c r="H121" s="63">
        <f>'AUG''22'!H121</f>
        <v>293.63</v>
      </c>
      <c r="I121" s="5">
        <f>'AUG''22'!I121</f>
        <v>0</v>
      </c>
      <c r="J121" s="22"/>
      <c r="K121" s="5"/>
      <c r="L121" s="5">
        <f>'AUG''22'!L121</f>
        <v>1</v>
      </c>
      <c r="M121" s="5">
        <f>'AUG''22'!M121</f>
        <v>50</v>
      </c>
      <c r="N121" s="5"/>
      <c r="O121" s="5"/>
      <c r="P121" s="5"/>
      <c r="Q121" s="5"/>
      <c r="R121" s="5"/>
      <c r="S121" s="5"/>
      <c r="T121" s="5"/>
      <c r="U121" s="5"/>
      <c r="V121" s="5">
        <f>'AUG''22'!V121</f>
        <v>0</v>
      </c>
    </row>
    <row r="122" spans="1:22">
      <c r="A122" s="20"/>
      <c r="B122" s="18" t="str">
        <f>'AUG''22'!B122</f>
        <v>18.08.22</v>
      </c>
      <c r="C122" s="82">
        <f>'AUG''22'!C122</f>
        <v>120</v>
      </c>
      <c r="D122" s="5">
        <f>'AUG''22'!D122</f>
        <v>1083</v>
      </c>
      <c r="E122" s="26"/>
      <c r="F122" s="5">
        <f>'AUG''22'!F122</f>
        <v>58</v>
      </c>
      <c r="G122" s="63">
        <f>'AUG''22'!G122</f>
        <v>3618.4</v>
      </c>
      <c r="H122" s="63">
        <f>'AUG''22'!H122</f>
        <v>441.6</v>
      </c>
      <c r="I122" s="5">
        <f>'AUG''22'!I122</f>
        <v>0</v>
      </c>
      <c r="J122" s="22"/>
      <c r="K122" s="5"/>
      <c r="L122" s="5">
        <f>'AUG''22'!L122</f>
        <v>1</v>
      </c>
      <c r="M122" s="5">
        <f>'AUG''22'!M122</f>
        <v>50</v>
      </c>
      <c r="N122" s="5"/>
      <c r="O122" s="5"/>
      <c r="P122" s="5"/>
      <c r="Q122" s="5"/>
      <c r="R122" s="5"/>
      <c r="S122" s="5"/>
      <c r="T122" s="5"/>
      <c r="U122" s="5"/>
      <c r="V122" s="5">
        <f>'AUG''22'!V122</f>
        <v>0</v>
      </c>
    </row>
    <row r="123" spans="1:22">
      <c r="A123" s="20"/>
      <c r="B123" s="18" t="str">
        <f>'AUG''22'!B123</f>
        <v>18.08.22</v>
      </c>
      <c r="C123" s="82">
        <f>'AUG''22'!C123</f>
        <v>121</v>
      </c>
      <c r="D123" s="5">
        <f>'AUG''22'!D123</f>
        <v>1084</v>
      </c>
      <c r="E123" s="26"/>
      <c r="F123" s="5">
        <f>'AUG''22'!F123</f>
        <v>59</v>
      </c>
      <c r="G123" s="63">
        <f>'AUG''22'!G123</f>
        <v>3671.01</v>
      </c>
      <c r="H123" s="63">
        <f>'AUG''22'!H123</f>
        <v>405.99</v>
      </c>
      <c r="I123" s="5">
        <f>'AUG''22'!I123</f>
        <v>0</v>
      </c>
      <c r="J123" s="22"/>
      <c r="K123" s="5"/>
      <c r="L123" s="5">
        <f>'AUG''22'!L123</f>
        <v>2</v>
      </c>
      <c r="M123" s="5">
        <f>'AUG''22'!M123</f>
        <v>20</v>
      </c>
      <c r="N123" s="5"/>
      <c r="O123" s="5"/>
      <c r="P123" s="5"/>
      <c r="Q123" s="5"/>
      <c r="R123" s="5"/>
      <c r="S123" s="5"/>
      <c r="T123" s="5"/>
      <c r="U123" s="5"/>
      <c r="V123" s="5">
        <f>'AUG''22'!V123</f>
        <v>0</v>
      </c>
    </row>
    <row r="124" spans="1:22">
      <c r="A124" s="20"/>
      <c r="B124" s="18" t="str">
        <f>'AUG''22'!B124</f>
        <v>18.08.22</v>
      </c>
      <c r="C124" s="82">
        <f>'AUG''22'!C124</f>
        <v>122</v>
      </c>
      <c r="D124" s="5">
        <f>'AUG''22'!D124</f>
        <v>1085</v>
      </c>
      <c r="E124" s="26"/>
      <c r="F124" s="5">
        <f>'AUG''22'!F124</f>
        <v>59</v>
      </c>
      <c r="G124" s="63">
        <f>'AUG''22'!G124</f>
        <v>3459.44</v>
      </c>
      <c r="H124" s="63">
        <f>'AUG''22'!H124</f>
        <v>292.06</v>
      </c>
      <c r="I124" s="5">
        <f>'AUG''22'!I124</f>
        <v>0</v>
      </c>
      <c r="J124" s="22"/>
      <c r="K124" s="5"/>
      <c r="L124" s="5">
        <f>'AUG''22'!L124</f>
        <v>1</v>
      </c>
      <c r="M124" s="5">
        <f>'AUG''22'!M124</f>
        <v>45</v>
      </c>
      <c r="N124" s="5"/>
      <c r="O124" s="5"/>
      <c r="P124" s="5"/>
      <c r="Q124" s="5"/>
      <c r="R124" s="5"/>
      <c r="S124" s="5"/>
      <c r="T124" s="5"/>
      <c r="U124" s="5"/>
      <c r="V124" s="5">
        <f>'AUG''22'!V124</f>
        <v>0</v>
      </c>
    </row>
    <row r="125" spans="1:22">
      <c r="A125" s="20"/>
      <c r="B125" s="18" t="str">
        <f>'AUG''22'!B125</f>
        <v>18.08.22</v>
      </c>
      <c r="C125" s="82">
        <f>'AUG''22'!C125</f>
        <v>123</v>
      </c>
      <c r="D125" s="5">
        <f>'AUG''22'!D125</f>
        <v>1087</v>
      </c>
      <c r="E125" s="26"/>
      <c r="F125" s="5">
        <f>'AUG''22'!F125</f>
        <v>59</v>
      </c>
      <c r="G125" s="63">
        <f>'AUG''22'!G125</f>
        <v>3415.44</v>
      </c>
      <c r="H125" s="63">
        <f>'AUG''22'!H125</f>
        <v>310.56</v>
      </c>
      <c r="I125" s="5">
        <f>'AUG''22'!I125</f>
        <v>0</v>
      </c>
      <c r="J125" s="22"/>
      <c r="K125" s="5"/>
      <c r="L125" s="5">
        <f>'AUG''22'!L125</f>
        <v>1</v>
      </c>
      <c r="M125" s="5">
        <f>'AUG''22'!M125</f>
        <v>30</v>
      </c>
      <c r="N125" s="5"/>
      <c r="O125" s="5"/>
      <c r="P125" s="5"/>
      <c r="Q125" s="5"/>
      <c r="R125" s="5"/>
      <c r="S125" s="5"/>
      <c r="T125" s="5"/>
      <c r="U125" s="5"/>
      <c r="V125" s="5">
        <f>'AUG''22'!V125</f>
        <v>0</v>
      </c>
    </row>
    <row r="126" spans="1:22">
      <c r="A126" s="20"/>
      <c r="B126" s="18" t="str">
        <f>'AUG''22'!B126</f>
        <v>18.08.22</v>
      </c>
      <c r="C126" s="82">
        <f>'AUG''22'!C126</f>
        <v>124</v>
      </c>
      <c r="D126" s="5">
        <f>'AUG''22'!D126</f>
        <v>1086</v>
      </c>
      <c r="E126" s="26"/>
      <c r="F126" s="5">
        <f>'AUG''22'!F126</f>
        <v>59</v>
      </c>
      <c r="G126" s="63">
        <f>'AUG''22'!G126</f>
        <v>3424.26</v>
      </c>
      <c r="H126" s="63">
        <f>'AUG''22'!H126</f>
        <v>305.13</v>
      </c>
      <c r="I126" s="5">
        <f>'AUG''22'!I126</f>
        <v>1.39</v>
      </c>
      <c r="J126" s="22"/>
      <c r="K126" s="5"/>
      <c r="L126" s="5">
        <f>'AUG''22'!L126</f>
        <v>1</v>
      </c>
      <c r="M126" s="5">
        <f>'AUG''22'!M126</f>
        <v>30</v>
      </c>
      <c r="N126" s="5"/>
      <c r="O126" s="5"/>
      <c r="P126" s="5"/>
      <c r="Q126" s="5"/>
      <c r="R126" s="5"/>
      <c r="S126" s="5"/>
      <c r="T126" s="5"/>
      <c r="U126" s="5"/>
      <c r="V126" s="5">
        <f>'AUG''22'!V126</f>
        <v>0</v>
      </c>
    </row>
    <row r="127" spans="1:22">
      <c r="A127" s="20"/>
      <c r="B127" s="18" t="str">
        <f>'AUG''22'!B127</f>
        <v>19.08.22</v>
      </c>
      <c r="C127" s="82">
        <f>'AUG''22'!C127</f>
        <v>125</v>
      </c>
      <c r="D127" s="5">
        <f>'AUG''22'!D127</f>
        <v>1089</v>
      </c>
      <c r="E127" s="26"/>
      <c r="F127" s="5">
        <f>'AUG''22'!F127</f>
        <v>59</v>
      </c>
      <c r="G127" s="63">
        <f>'AUG''22'!G127</f>
        <v>3396.85</v>
      </c>
      <c r="H127" s="63">
        <f>'AUG''22'!H127</f>
        <v>338.15</v>
      </c>
      <c r="I127" s="5">
        <f>'AUG''22'!I127</f>
        <v>0</v>
      </c>
      <c r="J127" s="22"/>
      <c r="K127" s="5"/>
      <c r="L127" s="5">
        <f>'AUG''22'!L127</f>
        <v>1</v>
      </c>
      <c r="M127" s="5">
        <f>'AUG''22'!M127</f>
        <v>40</v>
      </c>
      <c r="N127" s="5"/>
      <c r="O127" s="5"/>
      <c r="P127" s="5"/>
      <c r="Q127" s="5"/>
      <c r="R127" s="5"/>
      <c r="S127" s="5"/>
      <c r="T127" s="5"/>
      <c r="U127" s="5"/>
      <c r="V127" s="5">
        <f>'AUG''22'!V127</f>
        <v>0</v>
      </c>
    </row>
    <row r="128" spans="1:22">
      <c r="A128" s="20"/>
      <c r="B128" s="18" t="str">
        <f>'AUG''22'!B128</f>
        <v>19.08.22</v>
      </c>
      <c r="C128" s="82">
        <f>'AUG''22'!C128</f>
        <v>126</v>
      </c>
      <c r="D128" s="5">
        <f>'AUG''22'!D128</f>
        <v>1088</v>
      </c>
      <c r="E128" s="26"/>
      <c r="F128" s="5">
        <f>'AUG''22'!F128</f>
        <v>58</v>
      </c>
      <c r="G128" s="63">
        <f>'AUG''22'!G128</f>
        <v>3344.29</v>
      </c>
      <c r="H128" s="63">
        <f>'AUG''22'!H128</f>
        <v>353.1</v>
      </c>
      <c r="I128" s="5">
        <f>'AUG''22'!I128</f>
        <v>0.39</v>
      </c>
      <c r="J128" s="22"/>
      <c r="K128" s="5"/>
      <c r="L128" s="5">
        <f>'AUG''22'!L128</f>
        <v>1</v>
      </c>
      <c r="M128" s="5">
        <f>'AUG''22'!M128</f>
        <v>50</v>
      </c>
      <c r="N128" s="5"/>
      <c r="O128" s="5"/>
      <c r="P128" s="5"/>
      <c r="Q128" s="5"/>
      <c r="R128" s="5"/>
      <c r="S128" s="5"/>
      <c r="T128" s="5"/>
      <c r="U128" s="5"/>
      <c r="V128" s="5">
        <f>'AUG''22'!V128</f>
        <v>0</v>
      </c>
    </row>
    <row r="129" spans="1:22">
      <c r="A129" s="20"/>
      <c r="B129" s="18" t="str">
        <f>'AUG''22'!B129</f>
        <v>19.08.22</v>
      </c>
      <c r="C129" s="82">
        <f>'AUG''22'!C129</f>
        <v>127</v>
      </c>
      <c r="D129" s="5">
        <f>'AUG''22'!D129</f>
        <v>1090</v>
      </c>
      <c r="E129" s="26"/>
      <c r="F129" s="5">
        <f>'AUG''22'!F129</f>
        <v>58</v>
      </c>
      <c r="G129" s="63">
        <f>'AUG''22'!G129</f>
        <v>3349.84</v>
      </c>
      <c r="H129" s="63">
        <f>'AUG''22'!H129</f>
        <v>314.16000000000003</v>
      </c>
      <c r="I129" s="5">
        <f>'AUG''22'!I129</f>
        <v>0</v>
      </c>
      <c r="J129" s="22"/>
      <c r="K129" s="5"/>
      <c r="L129" s="5">
        <f>'AUG''22'!L129</f>
        <v>2</v>
      </c>
      <c r="M129" s="5">
        <f>'AUG''22'!M129</f>
        <v>0</v>
      </c>
      <c r="N129" s="5"/>
      <c r="O129" s="5"/>
      <c r="P129" s="5"/>
      <c r="Q129" s="5"/>
      <c r="R129" s="5"/>
      <c r="S129" s="5"/>
      <c r="T129" s="5"/>
      <c r="U129" s="5"/>
      <c r="V129" s="5">
        <f>'AUG''22'!V129</f>
        <v>0</v>
      </c>
    </row>
    <row r="130" spans="1:22">
      <c r="A130" s="20"/>
      <c r="B130" s="18" t="str">
        <f>'AUG''22'!B130</f>
        <v>19.08.22</v>
      </c>
      <c r="C130" s="82">
        <f>'AUG''22'!C130</f>
        <v>128</v>
      </c>
      <c r="D130" s="5">
        <f>'AUG''22'!D130</f>
        <v>1092</v>
      </c>
      <c r="E130" s="26"/>
      <c r="F130" s="5">
        <f>'AUG''22'!F130</f>
        <v>59</v>
      </c>
      <c r="G130" s="63">
        <f>'AUG''22'!G130</f>
        <v>3452.06</v>
      </c>
      <c r="H130" s="63">
        <f>'AUG''22'!H130</f>
        <v>285.94</v>
      </c>
      <c r="I130" s="5">
        <f>'AUG''22'!I130</f>
        <v>0</v>
      </c>
      <c r="J130" s="22"/>
      <c r="K130" s="5"/>
      <c r="L130" s="5">
        <f>'AUG''22'!L130</f>
        <v>1</v>
      </c>
      <c r="M130" s="5">
        <f>'AUG''22'!M130</f>
        <v>55</v>
      </c>
      <c r="N130" s="5"/>
      <c r="O130" s="5"/>
      <c r="P130" s="5"/>
      <c r="Q130" s="5"/>
      <c r="R130" s="5"/>
      <c r="S130" s="5"/>
      <c r="T130" s="5"/>
      <c r="U130" s="5"/>
      <c r="V130" s="5">
        <f>'AUG''22'!V130</f>
        <v>0</v>
      </c>
    </row>
    <row r="131" spans="1:22">
      <c r="A131" s="20"/>
      <c r="B131" s="18" t="str">
        <f>'AUG''22'!B131</f>
        <v>19.08.22</v>
      </c>
      <c r="C131" s="82">
        <f>'AUG''22'!C131</f>
        <v>129</v>
      </c>
      <c r="D131" s="5">
        <f>'AUG''22'!D131</f>
        <v>1091</v>
      </c>
      <c r="E131" s="26"/>
      <c r="F131" s="5">
        <f>'AUG''22'!F131</f>
        <v>58</v>
      </c>
      <c r="G131" s="63">
        <f>'AUG''22'!G131</f>
        <v>3404.84</v>
      </c>
      <c r="H131" s="63">
        <f>'AUG''22'!H131</f>
        <v>263.16000000000003</v>
      </c>
      <c r="I131" s="5">
        <f>'AUG''22'!I131</f>
        <v>0</v>
      </c>
      <c r="J131" s="22"/>
      <c r="K131" s="5"/>
      <c r="L131" s="5">
        <f>'AUG''22'!L131</f>
        <v>2</v>
      </c>
      <c r="M131" s="5">
        <f>'AUG''22'!M131</f>
        <v>20</v>
      </c>
      <c r="N131" s="5"/>
      <c r="O131" s="5"/>
      <c r="P131" s="5"/>
      <c r="Q131" s="5"/>
      <c r="R131" s="5"/>
      <c r="S131" s="5"/>
      <c r="T131" s="5"/>
      <c r="U131" s="5"/>
      <c r="V131" s="5">
        <f>'AUG''22'!V131</f>
        <v>0</v>
      </c>
    </row>
    <row r="132" spans="1:22">
      <c r="A132" s="20"/>
      <c r="B132" s="18" t="str">
        <f>'AUG''22'!B132</f>
        <v>19.08.22</v>
      </c>
      <c r="C132" s="82">
        <f>'AUG''22'!C132</f>
        <v>130</v>
      </c>
      <c r="D132" s="5">
        <f>'AUG''22'!D132</f>
        <v>1093</v>
      </c>
      <c r="E132" s="26"/>
      <c r="F132" s="5">
        <f>'AUG''22'!F132</f>
        <v>59</v>
      </c>
      <c r="G132" s="63">
        <f>'AUG''22'!G132</f>
        <v>3475.62</v>
      </c>
      <c r="H132" s="63">
        <f>'AUG''22'!H132</f>
        <v>254.38</v>
      </c>
      <c r="I132" s="5">
        <f>'AUG''22'!I132</f>
        <v>0</v>
      </c>
      <c r="J132" s="22"/>
      <c r="K132" s="5"/>
      <c r="L132" s="5">
        <f>'AUG''22'!L132</f>
        <v>1</v>
      </c>
      <c r="M132" s="5">
        <f>'AUG''22'!M132</f>
        <v>45</v>
      </c>
      <c r="N132" s="5"/>
      <c r="O132" s="5"/>
      <c r="P132" s="5"/>
      <c r="Q132" s="5"/>
      <c r="R132" s="5"/>
      <c r="S132" s="5"/>
      <c r="T132" s="5"/>
      <c r="U132" s="5"/>
      <c r="V132" s="5">
        <f>'AUG''22'!V132</f>
        <v>0</v>
      </c>
    </row>
    <row r="133" spans="1:22">
      <c r="A133" s="20"/>
      <c r="B133" s="18" t="str">
        <f>'AUG''22'!B133</f>
        <v>19.08.22</v>
      </c>
      <c r="C133" s="82">
        <f>'AUG''22'!C133</f>
        <v>131</v>
      </c>
      <c r="D133" s="5">
        <f>'AUG''22'!D133</f>
        <v>1094</v>
      </c>
      <c r="E133" s="26"/>
      <c r="F133" s="5">
        <f>'AUG''22'!F133</f>
        <v>58</v>
      </c>
      <c r="G133" s="63">
        <f>'AUG''22'!G133</f>
        <v>3277.84</v>
      </c>
      <c r="H133" s="63">
        <f>'AUG''22'!H133</f>
        <v>406.16</v>
      </c>
      <c r="I133" s="5">
        <f>'AUG''22'!I133</f>
        <v>0</v>
      </c>
      <c r="J133" s="22"/>
      <c r="K133" s="5"/>
      <c r="L133" s="5">
        <f>'AUG''22'!L133</f>
        <v>2</v>
      </c>
      <c r="M133" s="5">
        <f>'AUG''22'!M133</f>
        <v>20</v>
      </c>
      <c r="N133" s="5"/>
      <c r="O133" s="5"/>
      <c r="P133" s="5"/>
      <c r="Q133" s="5"/>
      <c r="R133" s="5"/>
      <c r="S133" s="5"/>
      <c r="T133" s="5"/>
      <c r="U133" s="5"/>
      <c r="V133" s="5">
        <f>'AUG''22'!V133</f>
        <v>0</v>
      </c>
    </row>
    <row r="134" spans="1:22">
      <c r="A134" s="20"/>
      <c r="B134" s="18" t="str">
        <f>'AUG''22'!B134</f>
        <v>19.08.22</v>
      </c>
      <c r="C134" s="82">
        <f>'AUG''22'!C134</f>
        <v>132</v>
      </c>
      <c r="D134" s="5">
        <f>'AUG''22'!D134</f>
        <v>1095</v>
      </c>
      <c r="E134" s="26"/>
      <c r="F134" s="5">
        <f>'AUG''22'!F134</f>
        <v>47</v>
      </c>
      <c r="G134" s="63">
        <f>'AUG''22'!G134</f>
        <v>2925.4</v>
      </c>
      <c r="H134" s="63">
        <f>'AUG''22'!H134</f>
        <v>316.60000000000002</v>
      </c>
      <c r="I134" s="5">
        <f>'AUG''22'!I134</f>
        <v>0</v>
      </c>
      <c r="J134" s="22"/>
      <c r="K134" s="5"/>
      <c r="L134" s="5">
        <f>'AUG''22'!L134</f>
        <v>1</v>
      </c>
      <c r="M134" s="5">
        <f>'AUG''22'!M134</f>
        <v>55</v>
      </c>
      <c r="N134" s="5"/>
      <c r="O134" s="5"/>
      <c r="P134" s="5"/>
      <c r="Q134" s="5"/>
      <c r="R134" s="5"/>
      <c r="S134" s="5"/>
      <c r="T134" s="5"/>
      <c r="U134" s="5"/>
      <c r="V134" s="5">
        <f>'AUG''22'!V134</f>
        <v>0</v>
      </c>
    </row>
    <row r="135" spans="1:22">
      <c r="A135" s="20"/>
      <c r="B135" s="18" t="str">
        <f>'AUG''22'!B135</f>
        <v>19.08.22</v>
      </c>
      <c r="C135" s="82">
        <f>'AUG''22'!C135</f>
        <v>133</v>
      </c>
      <c r="D135" s="5">
        <f>'AUG''22'!D135</f>
        <v>1096</v>
      </c>
      <c r="E135" s="26"/>
      <c r="F135" s="5">
        <f>'AUG''22'!F135</f>
        <v>58</v>
      </c>
      <c r="G135" s="63">
        <f>'AUG''22'!G135</f>
        <v>3390.87</v>
      </c>
      <c r="H135" s="63">
        <f>'AUG''22'!H135</f>
        <v>284.63</v>
      </c>
      <c r="I135" s="5">
        <f>'AUG''22'!I135</f>
        <v>0</v>
      </c>
      <c r="J135" s="22"/>
      <c r="K135" s="5"/>
      <c r="L135" s="5">
        <f>'AUG''22'!L135</f>
        <v>1</v>
      </c>
      <c r="M135" s="5">
        <f>'AUG''22'!M135</f>
        <v>35</v>
      </c>
      <c r="N135" s="5"/>
      <c r="O135" s="5"/>
      <c r="P135" s="5"/>
      <c r="Q135" s="5"/>
      <c r="R135" s="5"/>
      <c r="S135" s="5"/>
      <c r="T135" s="5"/>
      <c r="U135" s="5"/>
      <c r="V135" s="5">
        <f>'AUG''22'!V135</f>
        <v>0</v>
      </c>
    </row>
    <row r="136" spans="1:22">
      <c r="A136" s="20"/>
      <c r="B136" s="18" t="str">
        <f>'AUG''22'!B136</f>
        <v>19.08.22</v>
      </c>
      <c r="C136" s="82">
        <f>'AUG''22'!C136</f>
        <v>134</v>
      </c>
      <c r="D136" s="5">
        <f>'AUG''22'!D136</f>
        <v>1098</v>
      </c>
      <c r="E136" s="26"/>
      <c r="F136" s="5">
        <f>'AUG''22'!F136</f>
        <v>58</v>
      </c>
      <c r="G136" s="63">
        <f>'AUG''22'!G136</f>
        <v>3363.28</v>
      </c>
      <c r="H136" s="63">
        <f>'AUG''22'!H136</f>
        <v>328.22</v>
      </c>
      <c r="I136" s="5">
        <f>'AUG''22'!I136</f>
        <v>0</v>
      </c>
      <c r="J136" s="22"/>
      <c r="K136" s="5"/>
      <c r="L136" s="5">
        <f>'AUG''22'!L136</f>
        <v>1</v>
      </c>
      <c r="M136" s="5">
        <f>'AUG''22'!M136</f>
        <v>30</v>
      </c>
      <c r="N136" s="5"/>
      <c r="O136" s="5"/>
      <c r="P136" s="5"/>
      <c r="Q136" s="5"/>
      <c r="R136" s="5"/>
      <c r="S136" s="5"/>
      <c r="T136" s="5"/>
      <c r="U136" s="5"/>
      <c r="V136" s="5">
        <f>'AUG''22'!V136</f>
        <v>0</v>
      </c>
    </row>
    <row r="137" spans="1:22">
      <c r="A137" s="20"/>
      <c r="B137" s="18" t="str">
        <f>'AUG''22'!B137</f>
        <v>20.08.22</v>
      </c>
      <c r="C137" s="82">
        <f>'AUG''22'!C137</f>
        <v>135</v>
      </c>
      <c r="D137" s="5">
        <f>'AUG''22'!D137</f>
        <v>1097</v>
      </c>
      <c r="E137" s="26"/>
      <c r="F137" s="5">
        <f>'AUG''22'!F137</f>
        <v>57</v>
      </c>
      <c r="G137" s="63">
        <f>'AUG''22'!G137</f>
        <v>3264.51</v>
      </c>
      <c r="H137" s="63">
        <f>'AUG''22'!H137</f>
        <v>359.48</v>
      </c>
      <c r="I137" s="5">
        <f>'AUG''22'!I137</f>
        <v>0.99</v>
      </c>
      <c r="J137" s="22"/>
      <c r="K137" s="5"/>
      <c r="L137" s="5">
        <f>'AUG''22'!L137</f>
        <v>2</v>
      </c>
      <c r="M137" s="5">
        <f>'AUG''22'!M137</f>
        <v>30</v>
      </c>
      <c r="N137" s="5"/>
      <c r="O137" s="5"/>
      <c r="P137" s="5"/>
      <c r="Q137" s="5"/>
      <c r="R137" s="5"/>
      <c r="S137" s="5"/>
      <c r="T137" s="5"/>
      <c r="U137" s="5"/>
      <c r="V137" s="5">
        <f>'AUG''22'!V137</f>
        <v>0</v>
      </c>
    </row>
    <row r="138" spans="1:22">
      <c r="A138" s="20"/>
      <c r="B138" s="18" t="str">
        <f>'AUG''22'!B138</f>
        <v>20.08.22</v>
      </c>
      <c r="C138" s="82">
        <f>'AUG''22'!C138</f>
        <v>136</v>
      </c>
      <c r="D138" s="5">
        <f>'AUG''22'!D138</f>
        <v>1099</v>
      </c>
      <c r="E138" s="26"/>
      <c r="F138" s="5">
        <f>'AUG''22'!F138</f>
        <v>58</v>
      </c>
      <c r="G138" s="63">
        <f>'AUG''22'!G138</f>
        <v>3327.63</v>
      </c>
      <c r="H138" s="63">
        <f>'AUG''22'!H138</f>
        <v>351.37</v>
      </c>
      <c r="I138" s="5">
        <f>'AUG''22'!I138</f>
        <v>0</v>
      </c>
      <c r="J138" s="22"/>
      <c r="K138" s="5"/>
      <c r="L138" s="5">
        <f>'AUG''22'!L138</f>
        <v>2</v>
      </c>
      <c r="M138" s="5">
        <f>'AUG''22'!M138</f>
        <v>5</v>
      </c>
      <c r="N138" s="5"/>
      <c r="O138" s="5"/>
      <c r="P138" s="5"/>
      <c r="Q138" s="5"/>
      <c r="R138" s="5"/>
      <c r="S138" s="5"/>
      <c r="T138" s="5"/>
      <c r="U138" s="5"/>
      <c r="V138" s="5">
        <f>'AUG''22'!V138</f>
        <v>0</v>
      </c>
    </row>
    <row r="139" spans="1:22">
      <c r="A139" s="20"/>
      <c r="B139" s="18" t="str">
        <f>'AUG''22'!B139</f>
        <v>20.08.22</v>
      </c>
      <c r="C139" s="82">
        <f>'AUG''22'!C139</f>
        <v>137</v>
      </c>
      <c r="D139" s="5">
        <f>'AUG''22'!D139</f>
        <v>1100</v>
      </c>
      <c r="E139" s="26"/>
      <c r="F139" s="5">
        <f>'AUG''22'!F139</f>
        <v>59</v>
      </c>
      <c r="G139" s="63">
        <f>'AUG''22'!G139</f>
        <v>3323.43</v>
      </c>
      <c r="H139" s="63">
        <f>'AUG''22'!H139</f>
        <v>407.57</v>
      </c>
      <c r="I139" s="5">
        <f>'AUG''22'!I139</f>
        <v>0</v>
      </c>
      <c r="J139" s="22"/>
      <c r="K139" s="5"/>
      <c r="L139" s="5">
        <f>'AUG''22'!L139</f>
        <v>2</v>
      </c>
      <c r="M139" s="5">
        <f>'AUG''22'!M139</f>
        <v>15</v>
      </c>
      <c r="N139" s="5"/>
      <c r="O139" s="5"/>
      <c r="P139" s="5"/>
      <c r="Q139" s="5"/>
      <c r="R139" s="5"/>
      <c r="S139" s="5"/>
      <c r="T139" s="5"/>
      <c r="U139" s="5"/>
      <c r="V139" s="5">
        <f>'AUG''22'!V139</f>
        <v>0</v>
      </c>
    </row>
    <row r="140" spans="1:22">
      <c r="A140" s="20"/>
      <c r="B140" s="18" t="str">
        <f>'AUG''22'!B140</f>
        <v>20.08.22</v>
      </c>
      <c r="C140" s="82">
        <f>'AUG''22'!C140</f>
        <v>138</v>
      </c>
      <c r="D140" s="5">
        <f>'AUG''22'!D140</f>
        <v>1101</v>
      </c>
      <c r="E140" s="26"/>
      <c r="F140" s="5">
        <f>'AUG''22'!F140</f>
        <v>59</v>
      </c>
      <c r="G140" s="63">
        <f>'AUG''22'!G140</f>
        <v>3353.05</v>
      </c>
      <c r="H140" s="63">
        <f>'AUG''22'!H140</f>
        <v>383.95</v>
      </c>
      <c r="I140" s="5">
        <f>'AUG''22'!I140</f>
        <v>0</v>
      </c>
      <c r="J140" s="22"/>
      <c r="K140" s="5"/>
      <c r="L140" s="5">
        <f>'AUG''22'!L140</f>
        <v>1</v>
      </c>
      <c r="M140" s="5">
        <f>'AUG''22'!M140</f>
        <v>55</v>
      </c>
      <c r="N140" s="5"/>
      <c r="O140" s="5"/>
      <c r="P140" s="5"/>
      <c r="Q140" s="5"/>
      <c r="R140" s="5"/>
      <c r="S140" s="5"/>
      <c r="T140" s="5"/>
      <c r="U140" s="5"/>
      <c r="V140" s="5">
        <f>'AUG''22'!V140</f>
        <v>0</v>
      </c>
    </row>
    <row r="141" spans="1:22">
      <c r="A141" s="20"/>
      <c r="B141" s="18" t="str">
        <f>'AUG''22'!B141</f>
        <v>20.08.22</v>
      </c>
      <c r="C141" s="82">
        <f>'AUG''22'!C141</f>
        <v>139</v>
      </c>
      <c r="D141" s="5">
        <f>'AUG''22'!D141</f>
        <v>1102</v>
      </c>
      <c r="E141" s="26"/>
      <c r="F141" s="5">
        <f>'AUG''22'!F141</f>
        <v>59</v>
      </c>
      <c r="G141" s="63">
        <f>'AUG''22'!G141</f>
        <v>3468.84</v>
      </c>
      <c r="H141" s="63">
        <f>'AUG''22'!H141</f>
        <v>269.16000000000003</v>
      </c>
      <c r="I141" s="5">
        <f>'AUG''22'!I141</f>
        <v>0</v>
      </c>
      <c r="J141" s="22"/>
      <c r="K141" s="5"/>
      <c r="L141" s="5">
        <f>'AUG''22'!L141</f>
        <v>1</v>
      </c>
      <c r="M141" s="5">
        <f>'AUG''22'!M141</f>
        <v>25</v>
      </c>
      <c r="N141" s="5"/>
      <c r="O141" s="5"/>
      <c r="P141" s="5"/>
      <c r="Q141" s="5"/>
      <c r="R141" s="5"/>
      <c r="S141" s="5"/>
      <c r="T141" s="5"/>
      <c r="U141" s="5"/>
      <c r="V141" s="5">
        <f>'AUG''22'!V141</f>
        <v>0</v>
      </c>
    </row>
    <row r="142" spans="1:22">
      <c r="A142" s="20"/>
      <c r="B142" s="18" t="str">
        <f>'AUG''22'!B142</f>
        <v>20.08.22</v>
      </c>
      <c r="C142" s="82">
        <f>'AUG''22'!C142</f>
        <v>140</v>
      </c>
      <c r="D142" s="5">
        <f>'AUG''22'!D142</f>
        <v>1103</v>
      </c>
      <c r="E142" s="26"/>
      <c r="F142" s="5">
        <f>'AUG''22'!F142</f>
        <v>58</v>
      </c>
      <c r="G142" s="63">
        <f>'AUG''22'!G142</f>
        <v>3707.8</v>
      </c>
      <c r="H142" s="63">
        <f>'AUG''22'!H142</f>
        <v>352.2</v>
      </c>
      <c r="I142" s="5">
        <f>'AUG''22'!I142</f>
        <v>0</v>
      </c>
      <c r="J142" s="22"/>
      <c r="K142" s="5"/>
      <c r="L142" s="5">
        <f>'AUG''22'!L142</f>
        <v>1</v>
      </c>
      <c r="M142" s="5">
        <f>'AUG''22'!M142</f>
        <v>20</v>
      </c>
      <c r="N142" s="5"/>
      <c r="O142" s="5"/>
      <c r="P142" s="5"/>
      <c r="Q142" s="5"/>
      <c r="R142" s="5"/>
      <c r="S142" s="5"/>
      <c r="T142" s="5"/>
      <c r="U142" s="5"/>
      <c r="V142" s="5">
        <f>'AUG''22'!V142</f>
        <v>0</v>
      </c>
    </row>
    <row r="143" spans="1:22">
      <c r="A143" s="20"/>
      <c r="B143" s="18" t="str">
        <f>'AUG''22'!B143</f>
        <v>20.08.22</v>
      </c>
      <c r="C143" s="82">
        <f>'AUG''22'!C143</f>
        <v>141</v>
      </c>
      <c r="D143" s="5">
        <f>'AUG''22'!D143</f>
        <v>1104</v>
      </c>
      <c r="E143" s="26"/>
      <c r="F143" s="5">
        <f>'AUG''22'!F143</f>
        <v>58</v>
      </c>
      <c r="G143" s="63">
        <f>'AUG''22'!G143</f>
        <v>3431.84</v>
      </c>
      <c r="H143" s="63">
        <f>'AUG''22'!H143</f>
        <v>234.16</v>
      </c>
      <c r="I143" s="5">
        <f>'AUG''22'!I143</f>
        <v>0</v>
      </c>
      <c r="J143" s="22"/>
      <c r="K143" s="5"/>
      <c r="L143" s="5">
        <f>'AUG''22'!L143</f>
        <v>1</v>
      </c>
      <c r="M143" s="5">
        <f>'AUG''22'!M143</f>
        <v>30</v>
      </c>
      <c r="N143" s="5"/>
      <c r="O143" s="5"/>
      <c r="P143" s="5"/>
      <c r="Q143" s="5"/>
      <c r="R143" s="5"/>
      <c r="S143" s="5"/>
      <c r="T143" s="5"/>
      <c r="U143" s="5"/>
      <c r="V143" s="5">
        <f>'AUG''22'!V143</f>
        <v>0</v>
      </c>
    </row>
    <row r="144" spans="1:22">
      <c r="A144" s="20"/>
      <c r="B144" s="18" t="str">
        <f>'AUG''22'!B144</f>
        <v>20.08.22</v>
      </c>
      <c r="C144" s="82">
        <f>'AUG''22'!C144</f>
        <v>142</v>
      </c>
      <c r="D144" s="5">
        <f>'AUG''22'!D144</f>
        <v>1105</v>
      </c>
      <c r="E144" s="26"/>
      <c r="F144" s="5">
        <f>'AUG''22'!F144</f>
        <v>57</v>
      </c>
      <c r="G144" s="63">
        <f>'AUG''22'!G144</f>
        <v>3374.25</v>
      </c>
      <c r="H144" s="63">
        <f>'AUG''22'!H144</f>
        <v>246.75</v>
      </c>
      <c r="I144" s="5">
        <f>'AUG''22'!I144</f>
        <v>0</v>
      </c>
      <c r="J144" s="22"/>
      <c r="K144" s="5"/>
      <c r="L144" s="5">
        <f>'AUG''22'!L144</f>
        <v>1</v>
      </c>
      <c r="M144" s="5">
        <f>'AUG''22'!M144</f>
        <v>25</v>
      </c>
      <c r="N144" s="5"/>
      <c r="O144" s="5"/>
      <c r="P144" s="5"/>
      <c r="Q144" s="5"/>
      <c r="R144" s="5"/>
      <c r="S144" s="5"/>
      <c r="T144" s="5"/>
      <c r="U144" s="5"/>
      <c r="V144" s="5">
        <f>'AUG''22'!V144</f>
        <v>0</v>
      </c>
    </row>
    <row r="145" spans="1:22">
      <c r="A145" s="20"/>
      <c r="B145" s="18" t="str">
        <f>'AUG''22'!B145</f>
        <v>20.08.22</v>
      </c>
      <c r="C145" s="82">
        <f>'AUG''22'!C145</f>
        <v>143</v>
      </c>
      <c r="D145" s="5">
        <f>'AUG''22'!D145</f>
        <v>1106</v>
      </c>
      <c r="E145" s="26"/>
      <c r="F145" s="5">
        <f>'AUG''22'!F145</f>
        <v>58</v>
      </c>
      <c r="G145" s="63">
        <f>'AUG''22'!G145</f>
        <v>3436.23</v>
      </c>
      <c r="H145" s="63">
        <f>'AUG''22'!H145</f>
        <v>230.77</v>
      </c>
      <c r="I145" s="5">
        <f>'AUG''22'!I145</f>
        <v>0</v>
      </c>
      <c r="J145" s="22"/>
      <c r="K145" s="5"/>
      <c r="L145" s="5">
        <f>'AUG''22'!L145</f>
        <v>1</v>
      </c>
      <c r="M145" s="5">
        <f>'AUG''22'!M145</f>
        <v>35</v>
      </c>
      <c r="N145" s="5"/>
      <c r="O145" s="5"/>
      <c r="P145" s="5"/>
      <c r="Q145" s="5"/>
      <c r="R145" s="5"/>
      <c r="S145" s="5"/>
      <c r="T145" s="5"/>
      <c r="U145" s="5"/>
      <c r="V145" s="5">
        <f>'AUG''22'!V145</f>
        <v>0</v>
      </c>
    </row>
    <row r="146" spans="1:22">
      <c r="A146" s="20"/>
      <c r="B146" s="18" t="str">
        <f>'AUG''22'!B146</f>
        <v>20.08.22</v>
      </c>
      <c r="C146" s="82">
        <f>'AUG''22'!C146</f>
        <v>144</v>
      </c>
      <c r="D146" s="5">
        <f>'AUG''22'!D146</f>
        <v>1107</v>
      </c>
      <c r="E146" s="26"/>
      <c r="F146" s="5">
        <f>'AUG''22'!F146</f>
        <v>59</v>
      </c>
      <c r="G146" s="63">
        <f>'AUG''22'!G146</f>
        <v>3480.42</v>
      </c>
      <c r="H146" s="63">
        <f>'AUG''22'!H146</f>
        <v>255.78</v>
      </c>
      <c r="I146" s="5">
        <f>'AUG''22'!I146</f>
        <v>0.2</v>
      </c>
      <c r="J146" s="22"/>
      <c r="K146" s="5"/>
      <c r="L146" s="5">
        <f>'AUG''22'!L146</f>
        <v>1</v>
      </c>
      <c r="M146" s="5">
        <f>'AUG''22'!M146</f>
        <v>55</v>
      </c>
      <c r="N146" s="5"/>
      <c r="O146" s="5"/>
      <c r="P146" s="5"/>
      <c r="Q146" s="5"/>
      <c r="R146" s="5"/>
      <c r="S146" s="5"/>
      <c r="T146" s="5"/>
      <c r="U146" s="5"/>
      <c r="V146" s="5">
        <f>'AUG''22'!V146</f>
        <v>0</v>
      </c>
    </row>
    <row r="147" spans="1:22">
      <c r="A147" s="20"/>
      <c r="B147" s="18" t="str">
        <f>'AUG''22'!B147</f>
        <v>21.08.22</v>
      </c>
      <c r="C147" s="82">
        <f>'AUG''22'!C147</f>
        <v>145</v>
      </c>
      <c r="D147" s="5">
        <f>'AUG''22'!D147</f>
        <v>1108</v>
      </c>
      <c r="E147" s="26"/>
      <c r="F147" s="5">
        <f>'AUG''22'!F147</f>
        <v>58</v>
      </c>
      <c r="G147" s="63">
        <f>'AUG''22'!G147</f>
        <v>3447.67</v>
      </c>
      <c r="H147" s="63">
        <f>'AUG''22'!H147</f>
        <v>231.81</v>
      </c>
      <c r="I147" s="5">
        <f>'AUG''22'!I147</f>
        <v>3.98</v>
      </c>
      <c r="J147" s="22"/>
      <c r="K147" s="5"/>
      <c r="L147" s="5">
        <f>'AUG''22'!L147</f>
        <v>2</v>
      </c>
      <c r="M147" s="5">
        <f>'AUG''22'!M147</f>
        <v>10</v>
      </c>
      <c r="N147" s="5"/>
      <c r="O147" s="5"/>
      <c r="P147" s="5"/>
      <c r="Q147" s="5"/>
      <c r="R147" s="5"/>
      <c r="S147" s="5"/>
      <c r="T147" s="5"/>
      <c r="U147" s="5"/>
      <c r="V147" s="5">
        <f>'AUG''22'!V147</f>
        <v>0</v>
      </c>
    </row>
    <row r="148" spans="1:22">
      <c r="A148" s="20"/>
      <c r="B148" s="18" t="str">
        <f>'AUG''22'!B148</f>
        <v>21.08.22</v>
      </c>
      <c r="C148" s="82">
        <f>'AUG''22'!C148</f>
        <v>146</v>
      </c>
      <c r="D148" s="5">
        <f>'AUG''22'!D148</f>
        <v>1109</v>
      </c>
      <c r="E148" s="26"/>
      <c r="F148" s="5">
        <f>'AUG''22'!F148</f>
        <v>48</v>
      </c>
      <c r="G148" s="63">
        <f>'AUG''22'!G148</f>
        <v>2910.89</v>
      </c>
      <c r="H148" s="63">
        <f>'AUG''22'!H148</f>
        <v>402.11</v>
      </c>
      <c r="I148" s="5">
        <f>'AUG''22'!I148</f>
        <v>0</v>
      </c>
      <c r="J148" s="22"/>
      <c r="K148" s="5"/>
      <c r="L148" s="5">
        <f>'AUG''22'!L148</f>
        <v>1</v>
      </c>
      <c r="M148" s="5">
        <f>'AUG''22'!M148</f>
        <v>55</v>
      </c>
      <c r="N148" s="5"/>
      <c r="O148" s="5"/>
      <c r="P148" s="5"/>
      <c r="Q148" s="5"/>
      <c r="R148" s="5"/>
      <c r="S148" s="5"/>
      <c r="T148" s="5"/>
      <c r="U148" s="5"/>
      <c r="V148" s="5">
        <f>'AUG''22'!V148</f>
        <v>0</v>
      </c>
    </row>
    <row r="149" spans="1:22">
      <c r="A149" s="20"/>
      <c r="B149" s="18" t="str">
        <f>'AUG''22'!B149</f>
        <v>21.08.22</v>
      </c>
      <c r="C149" s="82">
        <f>'AUG''22'!C149</f>
        <v>147</v>
      </c>
      <c r="D149" s="5">
        <f>'AUG''22'!D149</f>
        <v>1110</v>
      </c>
      <c r="E149" s="26"/>
      <c r="F149" s="5">
        <f>'AUG''22'!F149</f>
        <v>58</v>
      </c>
      <c r="G149" s="63">
        <f>'AUG''22'!G149</f>
        <v>3435.23</v>
      </c>
      <c r="H149" s="63">
        <f>'AUG''22'!H149</f>
        <v>237.77</v>
      </c>
      <c r="I149" s="5">
        <f>'AUG''22'!I149</f>
        <v>0</v>
      </c>
      <c r="J149" s="22"/>
      <c r="K149" s="5"/>
      <c r="L149" s="5">
        <f>'AUG''22'!L149</f>
        <v>1</v>
      </c>
      <c r="M149" s="5">
        <f>'AUG''22'!M149</f>
        <v>30</v>
      </c>
      <c r="N149" s="5"/>
      <c r="O149" s="5"/>
      <c r="P149" s="5"/>
      <c r="Q149" s="5"/>
      <c r="R149" s="5"/>
      <c r="S149" s="5"/>
      <c r="T149" s="5"/>
      <c r="U149" s="5"/>
      <c r="V149" s="5">
        <f>'AUG''22'!V149</f>
        <v>0</v>
      </c>
    </row>
    <row r="150" spans="1:22">
      <c r="A150" s="20"/>
      <c r="B150" s="18" t="str">
        <f>'AUG''22'!B150</f>
        <v>21.08.22</v>
      </c>
      <c r="C150" s="82">
        <f>'AUG''22'!C150</f>
        <v>148</v>
      </c>
      <c r="D150" s="5">
        <f>'AUG''22'!D150</f>
        <v>1111</v>
      </c>
      <c r="E150" s="26"/>
      <c r="F150" s="5">
        <f>'AUG''22'!F150</f>
        <v>59</v>
      </c>
      <c r="G150" s="63">
        <f>'AUG''22'!G150</f>
        <v>3430.83</v>
      </c>
      <c r="H150" s="63">
        <f>'AUG''22'!H150</f>
        <v>296.17</v>
      </c>
      <c r="I150" s="5">
        <f>'AUG''22'!I150</f>
        <v>0</v>
      </c>
      <c r="J150" s="22"/>
      <c r="K150" s="5"/>
      <c r="L150" s="5">
        <f>'AUG''22'!L150</f>
        <v>1</v>
      </c>
      <c r="M150" s="5">
        <f>'AUG''22'!M150</f>
        <v>30</v>
      </c>
      <c r="N150" s="5"/>
      <c r="O150" s="5"/>
      <c r="P150" s="5"/>
      <c r="Q150" s="5"/>
      <c r="R150" s="5"/>
      <c r="S150" s="5"/>
      <c r="T150" s="5"/>
      <c r="U150" s="5"/>
      <c r="V150" s="5">
        <f>'AUG''22'!V150</f>
        <v>0</v>
      </c>
    </row>
    <row r="151" spans="1:22">
      <c r="A151" s="20"/>
      <c r="B151" s="18" t="str">
        <f>'AUG''22'!B151</f>
        <v>21.08.22</v>
      </c>
      <c r="C151" s="82">
        <f>'AUG''22'!C151</f>
        <v>149</v>
      </c>
      <c r="D151" s="5">
        <f>'AUG''22'!D151</f>
        <v>1112</v>
      </c>
      <c r="E151" s="26"/>
      <c r="F151" s="5">
        <f>'AUG''22'!F151</f>
        <v>58</v>
      </c>
      <c r="G151" s="63">
        <f>'AUG''22'!G151</f>
        <v>3419.64</v>
      </c>
      <c r="H151" s="63">
        <f>'AUG''22'!H151</f>
        <v>248.36</v>
      </c>
      <c r="I151" s="5">
        <f>'AUG''22'!I151</f>
        <v>0</v>
      </c>
      <c r="J151" s="22"/>
      <c r="K151" s="5"/>
      <c r="L151" s="5">
        <f>'AUG''22'!L151</f>
        <v>1</v>
      </c>
      <c r="M151" s="5">
        <f>'AUG''22'!M151</f>
        <v>40</v>
      </c>
      <c r="N151" s="5"/>
      <c r="O151" s="5"/>
      <c r="P151" s="5"/>
      <c r="Q151" s="5"/>
      <c r="R151" s="5"/>
      <c r="S151" s="5"/>
      <c r="T151" s="5"/>
      <c r="U151" s="5"/>
      <c r="V151" s="5">
        <f>'AUG''22'!V151</f>
        <v>0</v>
      </c>
    </row>
    <row r="152" spans="1:22">
      <c r="A152" s="20"/>
      <c r="B152" s="18" t="str">
        <f>'AUG''22'!B152</f>
        <v>21.08.22</v>
      </c>
      <c r="C152" s="82">
        <f>'AUG''22'!C152</f>
        <v>150</v>
      </c>
      <c r="D152" s="5">
        <f>'AUG''22'!D152</f>
        <v>1113</v>
      </c>
      <c r="E152" s="26"/>
      <c r="F152" s="5">
        <f>'AUG''22'!F152</f>
        <v>59</v>
      </c>
      <c r="G152" s="63">
        <f>'AUG''22'!G152</f>
        <v>3471.04</v>
      </c>
      <c r="H152" s="63">
        <f>'AUG''22'!H152</f>
        <v>256.95</v>
      </c>
      <c r="I152" s="5">
        <f>'AUG''22'!I152</f>
        <v>1.99</v>
      </c>
      <c r="J152" s="22"/>
      <c r="K152" s="5"/>
      <c r="L152" s="5">
        <f>'AUG''22'!L152</f>
        <v>1</v>
      </c>
      <c r="M152" s="5">
        <f>'AUG''22'!M152</f>
        <v>40</v>
      </c>
      <c r="N152" s="5"/>
      <c r="O152" s="5"/>
      <c r="P152" s="5"/>
      <c r="Q152" s="5"/>
      <c r="R152" s="5"/>
      <c r="S152" s="5"/>
      <c r="T152" s="5"/>
      <c r="U152" s="5"/>
      <c r="V152" s="5">
        <f>'AUG''22'!V152</f>
        <v>0</v>
      </c>
    </row>
    <row r="153" spans="1:22">
      <c r="A153" s="20"/>
      <c r="B153" s="18" t="str">
        <f>'AUG''22'!B153</f>
        <v>21.08.22</v>
      </c>
      <c r="C153" s="82">
        <f>'AUG''22'!C153</f>
        <v>151</v>
      </c>
      <c r="D153" s="5">
        <f>'AUG''22'!D153</f>
        <v>1115</v>
      </c>
      <c r="E153" s="26"/>
      <c r="F153" s="5">
        <f>'AUG''22'!F153</f>
        <v>59</v>
      </c>
      <c r="G153" s="63">
        <f>'AUG''22'!G153</f>
        <v>3495.65</v>
      </c>
      <c r="H153" s="63">
        <f>'AUG''22'!H153</f>
        <v>239.35</v>
      </c>
      <c r="I153" s="5">
        <f>'AUG''22'!I153</f>
        <v>0</v>
      </c>
      <c r="J153" s="22"/>
      <c r="K153" s="5"/>
      <c r="L153" s="5">
        <f>'AUG''22'!L153</f>
        <v>1</v>
      </c>
      <c r="M153" s="5">
        <f>'AUG''22'!M153</f>
        <v>45</v>
      </c>
      <c r="N153" s="5"/>
      <c r="O153" s="5"/>
      <c r="P153" s="5"/>
      <c r="Q153" s="5"/>
      <c r="R153" s="5"/>
      <c r="S153" s="5"/>
      <c r="T153" s="5"/>
      <c r="U153" s="5"/>
      <c r="V153" s="5">
        <f>'AUG''22'!V153</f>
        <v>0</v>
      </c>
    </row>
    <row r="154" spans="1:22">
      <c r="A154" s="20"/>
      <c r="B154" s="18" t="str">
        <f>'AUG''22'!B154</f>
        <v>21.08.22</v>
      </c>
      <c r="C154" s="82">
        <f>'AUG''22'!C154</f>
        <v>152</v>
      </c>
      <c r="D154" s="5">
        <f>'AUG''22'!D154</f>
        <v>1114</v>
      </c>
      <c r="E154" s="26"/>
      <c r="F154" s="5">
        <f>'AUG''22'!F154</f>
        <v>59</v>
      </c>
      <c r="G154" s="63">
        <f>'AUG''22'!G154</f>
        <v>3513.87</v>
      </c>
      <c r="H154" s="63">
        <f>'AUG''22'!H154</f>
        <v>228.12</v>
      </c>
      <c r="I154" s="5">
        <f>'AUG''22'!I154</f>
        <v>0.99</v>
      </c>
      <c r="J154" s="22"/>
      <c r="K154" s="5"/>
      <c r="L154" s="5">
        <f>'AUG''22'!L154</f>
        <v>1</v>
      </c>
      <c r="M154" s="5">
        <f>'AUG''22'!M154</f>
        <v>25</v>
      </c>
      <c r="N154" s="5"/>
      <c r="O154" s="5"/>
      <c r="P154" s="5"/>
      <c r="Q154" s="5"/>
      <c r="R154" s="5"/>
      <c r="S154" s="5"/>
      <c r="T154" s="5"/>
      <c r="U154" s="5"/>
      <c r="V154" s="5">
        <f>'AUG''22'!V154</f>
        <v>0</v>
      </c>
    </row>
    <row r="155" spans="1:22">
      <c r="A155" s="20"/>
      <c r="B155" s="18" t="str">
        <f>'AUG''22'!B155</f>
        <v>21.08.22</v>
      </c>
      <c r="C155" s="82">
        <f>'AUG''22'!C155</f>
        <v>153</v>
      </c>
      <c r="D155" s="5">
        <f>'AUG''22'!D155</f>
        <v>1116</v>
      </c>
      <c r="E155" s="26"/>
      <c r="F155" s="5">
        <f>'AUG''22'!F155</f>
        <v>59</v>
      </c>
      <c r="G155" s="63">
        <f>'AUG''22'!G155</f>
        <v>3748.74</v>
      </c>
      <c r="H155" s="63">
        <f>'AUG''22'!H155</f>
        <v>328.26</v>
      </c>
      <c r="I155" s="5">
        <f>'AUG''22'!I155</f>
        <v>0</v>
      </c>
      <c r="J155" s="22"/>
      <c r="K155" s="5"/>
      <c r="L155" s="5">
        <f>'AUG''22'!L155</f>
        <v>1</v>
      </c>
      <c r="M155" s="5">
        <f>'AUG''22'!M155</f>
        <v>50</v>
      </c>
      <c r="N155" s="5"/>
      <c r="O155" s="5"/>
      <c r="P155" s="5"/>
      <c r="Q155" s="5"/>
      <c r="R155" s="5"/>
      <c r="S155" s="5"/>
      <c r="T155" s="5"/>
      <c r="U155" s="5"/>
      <c r="V155" s="5">
        <f>'AUG''22'!V155</f>
        <v>0</v>
      </c>
    </row>
    <row r="156" spans="1:22">
      <c r="A156" s="20"/>
      <c r="B156" s="18" t="str">
        <f>'AUG''22'!B156</f>
        <v>22.08.22</v>
      </c>
      <c r="C156" s="82">
        <f>'AUG''22'!C156</f>
        <v>154</v>
      </c>
      <c r="D156" s="5">
        <f>'AUG''22'!D156</f>
        <v>1117</v>
      </c>
      <c r="E156" s="26"/>
      <c r="F156" s="5">
        <f>'AUG''22'!F156</f>
        <v>58</v>
      </c>
      <c r="G156" s="63">
        <f>'AUG''22'!G156</f>
        <v>3470.47</v>
      </c>
      <c r="H156" s="63">
        <f>'AUG''22'!H156</f>
        <v>204.53</v>
      </c>
      <c r="I156" s="5">
        <f>'AUG''22'!I156</f>
        <v>0</v>
      </c>
      <c r="J156" s="22"/>
      <c r="K156" s="5"/>
      <c r="L156" s="5">
        <f>'AUG''22'!L156</f>
        <v>1</v>
      </c>
      <c r="M156" s="5">
        <f>'AUG''22'!M156</f>
        <v>55</v>
      </c>
      <c r="N156" s="5"/>
      <c r="O156" s="5"/>
      <c r="P156" s="5"/>
      <c r="Q156" s="5"/>
      <c r="R156" s="5"/>
      <c r="S156" s="5"/>
      <c r="T156" s="5"/>
      <c r="U156" s="5"/>
      <c r="V156" s="5">
        <f>'AUG''22'!V156</f>
        <v>0</v>
      </c>
    </row>
    <row r="157" spans="1:22">
      <c r="A157" s="20"/>
      <c r="B157" s="18" t="str">
        <f>'AUG''22'!B157</f>
        <v>22.08.22</v>
      </c>
      <c r="C157" s="82">
        <f>'AUG''22'!C157</f>
        <v>155</v>
      </c>
      <c r="D157" s="5">
        <f>'AUG''22'!D157</f>
        <v>1118</v>
      </c>
      <c r="E157" s="26"/>
      <c r="F157" s="5">
        <f>'AUG''22'!F157</f>
        <v>59</v>
      </c>
      <c r="G157" s="63">
        <f>'AUG''22'!G157</f>
        <v>3464.25</v>
      </c>
      <c r="H157" s="63">
        <f>'AUG''22'!H157</f>
        <v>289.83999999999997</v>
      </c>
      <c r="I157" s="5">
        <f>'AUG''22'!I157</f>
        <v>1.59</v>
      </c>
      <c r="J157" s="22"/>
      <c r="K157" s="5"/>
      <c r="L157" s="5">
        <f>'AUG''22'!L157</f>
        <v>2</v>
      </c>
      <c r="M157" s="5">
        <f>'AUG''22'!M157</f>
        <v>15</v>
      </c>
      <c r="N157" s="5"/>
      <c r="O157" s="5"/>
      <c r="P157" s="5"/>
      <c r="Q157" s="5"/>
      <c r="R157" s="5"/>
      <c r="S157" s="5"/>
      <c r="T157" s="5"/>
      <c r="U157" s="5"/>
      <c r="V157" s="5">
        <f>'AUG''22'!V157</f>
        <v>0</v>
      </c>
    </row>
    <row r="158" spans="1:22">
      <c r="A158" s="20"/>
      <c r="B158" s="18" t="str">
        <f>'AUG''22'!B158</f>
        <v>22.08.22</v>
      </c>
      <c r="C158" s="82">
        <f>'AUG''22'!C158</f>
        <v>156</v>
      </c>
      <c r="D158" s="5">
        <f>'AUG''22'!D158</f>
        <v>1119</v>
      </c>
      <c r="E158" s="26"/>
      <c r="F158" s="5">
        <f>'AUG''22'!F158</f>
        <v>58</v>
      </c>
      <c r="G158" s="63">
        <f>'AUG''22'!G158</f>
        <v>3437.68</v>
      </c>
      <c r="H158" s="63">
        <f>'AUG''22'!H158</f>
        <v>249.91</v>
      </c>
      <c r="I158" s="5">
        <f>'AUG''22'!I158</f>
        <v>1.59</v>
      </c>
      <c r="J158" s="22"/>
      <c r="K158" s="5"/>
      <c r="L158" s="5">
        <f>'AUG''22'!L158</f>
        <v>2</v>
      </c>
      <c r="M158" s="5">
        <f>'AUG''22'!M158</f>
        <v>10</v>
      </c>
      <c r="N158" s="5"/>
      <c r="O158" s="5"/>
      <c r="P158" s="5"/>
      <c r="Q158" s="5"/>
      <c r="R158" s="5"/>
      <c r="S158" s="5"/>
      <c r="T158" s="5"/>
      <c r="U158" s="5"/>
      <c r="V158" s="5">
        <f>'AUG''22'!V158</f>
        <v>0</v>
      </c>
    </row>
    <row r="159" spans="1:22">
      <c r="A159" s="20"/>
      <c r="B159" s="18" t="str">
        <f>'AUG''22'!B159</f>
        <v>22.08.22</v>
      </c>
      <c r="C159" s="82">
        <f>'AUG''22'!C159</f>
        <v>157</v>
      </c>
      <c r="D159" s="5">
        <f>'AUG''22'!D159</f>
        <v>1120</v>
      </c>
      <c r="E159" s="26"/>
      <c r="F159" s="5">
        <f>'AUG''22'!F159</f>
        <v>58</v>
      </c>
      <c r="G159" s="63">
        <f>'AUG''22'!G159</f>
        <v>3412.64</v>
      </c>
      <c r="H159" s="63">
        <f>'AUG''22'!H159</f>
        <v>251.36</v>
      </c>
      <c r="I159" s="5">
        <f>'AUG''22'!I159</f>
        <v>0</v>
      </c>
      <c r="J159" s="22"/>
      <c r="K159" s="5"/>
      <c r="L159" s="5">
        <f>'AUG''22'!L159</f>
        <v>1</v>
      </c>
      <c r="M159" s="5">
        <f>'AUG''22'!M159</f>
        <v>40</v>
      </c>
      <c r="N159" s="5"/>
      <c r="O159" s="5"/>
      <c r="P159" s="5"/>
      <c r="Q159" s="5"/>
      <c r="R159" s="5"/>
      <c r="S159" s="5"/>
      <c r="T159" s="5"/>
      <c r="U159" s="5"/>
      <c r="V159" s="5">
        <f>'AUG''22'!V159</f>
        <v>0</v>
      </c>
    </row>
    <row r="160" spans="1:22">
      <c r="A160" s="20"/>
      <c r="B160" s="18" t="str">
        <f>'AUG''22'!B160</f>
        <v>22.08.22</v>
      </c>
      <c r="C160" s="82">
        <f>'AUG''22'!C160</f>
        <v>158</v>
      </c>
      <c r="D160" s="5">
        <f>'AUG''22'!D160</f>
        <v>1122</v>
      </c>
      <c r="E160" s="26"/>
      <c r="F160" s="5">
        <f>'AUG''22'!F160</f>
        <v>58</v>
      </c>
      <c r="G160" s="63">
        <f>'AUG''22'!G160</f>
        <v>3442.06</v>
      </c>
      <c r="H160" s="63">
        <f>'AUG''22'!H160</f>
        <v>241.92</v>
      </c>
      <c r="I160" s="5">
        <f>'AUG''22'!I160</f>
        <v>3.98</v>
      </c>
      <c r="J160" s="22"/>
      <c r="K160" s="5"/>
      <c r="L160" s="5">
        <f>'AUG''22'!L160</f>
        <v>1</v>
      </c>
      <c r="M160" s="5">
        <f>'AUG''22'!M160</f>
        <v>40</v>
      </c>
      <c r="N160" s="5"/>
      <c r="O160" s="5"/>
      <c r="P160" s="5"/>
      <c r="Q160" s="5"/>
      <c r="R160" s="5"/>
      <c r="S160" s="5"/>
      <c r="T160" s="5"/>
      <c r="U160" s="5"/>
      <c r="V160" s="5">
        <f>'AUG''22'!V160</f>
        <v>0</v>
      </c>
    </row>
    <row r="161" spans="1:22">
      <c r="A161" s="20"/>
      <c r="B161" s="18" t="str">
        <f>'AUG''22'!B161</f>
        <v>22.08.22</v>
      </c>
      <c r="C161" s="82">
        <f>'AUG''22'!C161</f>
        <v>159</v>
      </c>
      <c r="D161" s="5">
        <f>'AUG''22'!D161</f>
        <v>1121</v>
      </c>
      <c r="E161" s="26"/>
      <c r="F161" s="5">
        <f>'AUG''22'!F161</f>
        <v>56</v>
      </c>
      <c r="G161" s="63">
        <f>'AUG''22'!G161</f>
        <v>3464.43</v>
      </c>
      <c r="H161" s="63">
        <f>'AUG''22'!H161</f>
        <v>391.57</v>
      </c>
      <c r="I161" s="5">
        <f>'AUG''22'!I161</f>
        <v>0</v>
      </c>
      <c r="J161" s="22"/>
      <c r="K161" s="5"/>
      <c r="L161" s="5">
        <f>'AUG''22'!L161</f>
        <v>2</v>
      </c>
      <c r="M161" s="5">
        <f>'AUG''22'!M161</f>
        <v>30</v>
      </c>
      <c r="N161" s="5"/>
      <c r="O161" s="5"/>
      <c r="P161" s="5"/>
      <c r="Q161" s="5"/>
      <c r="R161" s="5"/>
      <c r="S161" s="5"/>
      <c r="T161" s="5"/>
      <c r="U161" s="5"/>
      <c r="V161" s="5">
        <f>'AUG''22'!V161</f>
        <v>0</v>
      </c>
    </row>
    <row r="162" spans="1:22">
      <c r="A162" s="20"/>
      <c r="B162" s="18" t="str">
        <f>'AUG''22'!B162</f>
        <v>22.08.22</v>
      </c>
      <c r="C162" s="82">
        <f>'AUG''22'!C162</f>
        <v>160</v>
      </c>
      <c r="D162" s="5">
        <f>'AUG''22'!D162</f>
        <v>1123</v>
      </c>
      <c r="E162" s="26"/>
      <c r="F162" s="5">
        <f>'AUG''22'!F162</f>
        <v>59</v>
      </c>
      <c r="G162" s="63">
        <f>'AUG''22'!G162</f>
        <v>3461.82</v>
      </c>
      <c r="H162" s="63">
        <f>'AUG''22'!H162</f>
        <v>272.18</v>
      </c>
      <c r="I162" s="5">
        <f>'AUG''22'!I162</f>
        <v>0</v>
      </c>
      <c r="J162" s="22"/>
      <c r="K162" s="5"/>
      <c r="L162" s="5">
        <f>'AUG''22'!L162</f>
        <v>2</v>
      </c>
      <c r="M162" s="5">
        <f>'AUG''22'!M162</f>
        <v>10</v>
      </c>
      <c r="N162" s="5"/>
      <c r="O162" s="5"/>
      <c r="P162" s="5"/>
      <c r="Q162" s="5"/>
      <c r="R162" s="5"/>
      <c r="S162" s="5"/>
      <c r="T162" s="5"/>
      <c r="U162" s="5"/>
      <c r="V162" s="5">
        <f>'AUG''22'!V162</f>
        <v>0</v>
      </c>
    </row>
    <row r="163" spans="1:22">
      <c r="A163" s="20"/>
      <c r="B163" s="18" t="str">
        <f>'AUG''22'!B163</f>
        <v>22.08.22</v>
      </c>
      <c r="C163" s="82">
        <f>'AUG''22'!C163</f>
        <v>161</v>
      </c>
      <c r="D163" s="5">
        <f>'AUG''22'!D163</f>
        <v>1124</v>
      </c>
      <c r="E163" s="26"/>
      <c r="F163" s="5">
        <f>'AUG''22'!F163</f>
        <v>58</v>
      </c>
      <c r="G163" s="63">
        <f>'AUG''22'!G163</f>
        <v>3623.6</v>
      </c>
      <c r="H163" s="63">
        <f>'AUG''22'!H163</f>
        <v>436.4</v>
      </c>
      <c r="I163" s="5">
        <f>'AUG''22'!I163</f>
        <v>0</v>
      </c>
      <c r="J163" s="22"/>
      <c r="K163" s="5"/>
      <c r="L163" s="5">
        <f>'AUG''22'!L163</f>
        <v>2</v>
      </c>
      <c r="M163" s="5">
        <f>'AUG''22'!M163</f>
        <v>15</v>
      </c>
      <c r="N163" s="5"/>
      <c r="O163" s="5"/>
      <c r="P163" s="5"/>
      <c r="Q163" s="5"/>
      <c r="R163" s="5"/>
      <c r="S163" s="5"/>
      <c r="T163" s="5"/>
      <c r="U163" s="5"/>
      <c r="V163" s="5">
        <f>'AUG''22'!V163</f>
        <v>0</v>
      </c>
    </row>
    <row r="164" spans="1:22">
      <c r="A164" s="20"/>
      <c r="B164" s="18" t="str">
        <f>'AUG''22'!B164</f>
        <v>22.08.22</v>
      </c>
      <c r="C164" s="82">
        <f>'AUG''22'!C164</f>
        <v>162</v>
      </c>
      <c r="D164" s="5">
        <f>'AUG''22'!D164</f>
        <v>1125</v>
      </c>
      <c r="E164" s="26"/>
      <c r="F164" s="5">
        <f>'AUG''22'!F164</f>
        <v>58</v>
      </c>
      <c r="G164" s="63">
        <f>'AUG''22'!G164</f>
        <v>3365.09</v>
      </c>
      <c r="H164" s="63">
        <f>'AUG''22'!H164</f>
        <v>331.91</v>
      </c>
      <c r="I164" s="5">
        <f>'AUG''22'!I164</f>
        <v>0</v>
      </c>
      <c r="J164" s="22"/>
      <c r="K164" s="5"/>
      <c r="L164" s="5">
        <f>'AUG''22'!L164</f>
        <v>2</v>
      </c>
      <c r="M164" s="5">
        <f>'AUG''22'!M164</f>
        <v>0</v>
      </c>
      <c r="N164" s="5"/>
      <c r="O164" s="5"/>
      <c r="P164" s="5"/>
      <c r="Q164" s="5"/>
      <c r="R164" s="5"/>
      <c r="S164" s="5"/>
      <c r="T164" s="5"/>
      <c r="U164" s="5"/>
      <c r="V164" s="5">
        <f>'AUG''22'!V164</f>
        <v>0</v>
      </c>
    </row>
    <row r="165" spans="1:22">
      <c r="A165" s="20"/>
      <c r="B165" s="18" t="str">
        <f>'AUG''22'!B165</f>
        <v>22.08.22</v>
      </c>
      <c r="C165" s="82">
        <f>'AUG''22'!C165</f>
        <v>163</v>
      </c>
      <c r="D165" s="5">
        <f>'AUG''22'!D165</f>
        <v>1126</v>
      </c>
      <c r="E165" s="26"/>
      <c r="F165" s="5">
        <f>'AUG''22'!F165</f>
        <v>59</v>
      </c>
      <c r="G165" s="63">
        <f>'AUG''22'!G165</f>
        <v>3506.82</v>
      </c>
      <c r="H165" s="63">
        <f>'AUG''22'!H165</f>
        <v>225.76</v>
      </c>
      <c r="I165" s="5">
        <f>'AUG''22'!I165</f>
        <v>2.58</v>
      </c>
      <c r="J165" s="22"/>
      <c r="K165" s="5"/>
      <c r="L165" s="5">
        <f>'AUG''22'!L165</f>
        <v>2</v>
      </c>
      <c r="M165" s="5">
        <f>'AUG''22'!M165</f>
        <v>0</v>
      </c>
      <c r="N165" s="5"/>
      <c r="O165" s="5"/>
      <c r="P165" s="5"/>
      <c r="Q165" s="5"/>
      <c r="R165" s="5"/>
      <c r="S165" s="5"/>
      <c r="T165" s="5"/>
      <c r="U165" s="5"/>
      <c r="V165" s="5">
        <f>'AUG''22'!V165</f>
        <v>0</v>
      </c>
    </row>
    <row r="166" spans="1:22">
      <c r="A166" s="20"/>
      <c r="B166" s="18" t="str">
        <f>'AUG''22'!B166</f>
        <v>23.08.22</v>
      </c>
      <c r="C166" s="82">
        <f>'AUG''22'!C166</f>
        <v>164</v>
      </c>
      <c r="D166" s="5">
        <f>'AUG''22'!D166</f>
        <v>1128</v>
      </c>
      <c r="E166" s="26"/>
      <c r="F166" s="5">
        <f>'AUG''22'!F166</f>
        <v>58</v>
      </c>
      <c r="G166" s="63">
        <f>'AUG''22'!G166</f>
        <v>3361.67</v>
      </c>
      <c r="H166" s="63">
        <f>'AUG''22'!H166</f>
        <v>313.83</v>
      </c>
      <c r="I166" s="5">
        <f>'AUG''22'!I166</f>
        <v>0</v>
      </c>
      <c r="J166" s="22"/>
      <c r="K166" s="5"/>
      <c r="L166" s="5">
        <f>'AUG''22'!L166</f>
        <v>2</v>
      </c>
      <c r="M166" s="5">
        <f>'AUG''22'!M166</f>
        <v>20</v>
      </c>
      <c r="N166" s="5"/>
      <c r="O166" s="5"/>
      <c r="P166" s="5"/>
      <c r="Q166" s="5"/>
      <c r="R166" s="5"/>
      <c r="S166" s="5"/>
      <c r="T166" s="5"/>
      <c r="U166" s="5"/>
      <c r="V166" s="5">
        <f>'AUG''22'!V166</f>
        <v>0</v>
      </c>
    </row>
    <row r="167" spans="1:22">
      <c r="A167" s="20"/>
      <c r="B167" s="18" t="str">
        <f>'AUG''22'!B167</f>
        <v>23.08.22</v>
      </c>
      <c r="C167" s="82">
        <f>'AUG''22'!C167</f>
        <v>165</v>
      </c>
      <c r="D167" s="5">
        <f>'AUG''22'!D167</f>
        <v>1127</v>
      </c>
      <c r="E167" s="26"/>
      <c r="F167" s="5">
        <f>'AUG''22'!F167</f>
        <v>59</v>
      </c>
      <c r="G167" s="63">
        <f>'AUG''22'!G167</f>
        <v>3452.45</v>
      </c>
      <c r="H167" s="63">
        <f>'AUG''22'!H167</f>
        <v>280.55</v>
      </c>
      <c r="I167" s="5">
        <f>'AUG''22'!I167</f>
        <v>0</v>
      </c>
      <c r="J167" s="22"/>
      <c r="K167" s="5"/>
      <c r="L167" s="5">
        <f>'AUG''22'!L167</f>
        <v>1</v>
      </c>
      <c r="M167" s="5">
        <f>'AUG''22'!M167</f>
        <v>50</v>
      </c>
      <c r="N167" s="5"/>
      <c r="O167" s="5"/>
      <c r="P167" s="5"/>
      <c r="Q167" s="5"/>
      <c r="R167" s="5"/>
      <c r="S167" s="5"/>
      <c r="T167" s="5"/>
      <c r="U167" s="5"/>
      <c r="V167" s="5">
        <f>'AUG''22'!V167</f>
        <v>0</v>
      </c>
    </row>
    <row r="168" spans="1:22">
      <c r="A168" s="20"/>
      <c r="B168" s="18" t="str">
        <f>'AUG''22'!B168</f>
        <v>23.08.22</v>
      </c>
      <c r="C168" s="82">
        <f>'AUG''22'!C168</f>
        <v>166</v>
      </c>
      <c r="D168" s="5">
        <f>'AUG''22'!D168</f>
        <v>1129</v>
      </c>
      <c r="E168" s="26"/>
      <c r="F168" s="5">
        <f>'AUG''22'!F168</f>
        <v>58</v>
      </c>
      <c r="G168" s="63">
        <f>'AUG''22'!G168</f>
        <v>3326.64</v>
      </c>
      <c r="H168" s="63">
        <f>'AUG''22'!H168</f>
        <v>341.36</v>
      </c>
      <c r="I168" s="5">
        <f>'AUG''22'!I168</f>
        <v>0</v>
      </c>
      <c r="J168" s="22"/>
      <c r="K168" s="5"/>
      <c r="L168" s="5">
        <f>'AUG''22'!L168</f>
        <v>1</v>
      </c>
      <c r="M168" s="5">
        <f>'AUG''22'!M168</f>
        <v>55</v>
      </c>
      <c r="N168" s="5"/>
      <c r="O168" s="5"/>
      <c r="P168" s="5"/>
      <c r="Q168" s="5"/>
      <c r="R168" s="5"/>
      <c r="S168" s="5"/>
      <c r="T168" s="5"/>
      <c r="U168" s="5"/>
      <c r="V168" s="5">
        <f>'AUG''22'!V168</f>
        <v>0</v>
      </c>
    </row>
    <row r="169" spans="1:22">
      <c r="A169" s="20"/>
      <c r="B169" s="18" t="str">
        <f>'AUG''22'!B169</f>
        <v>23.08.22</v>
      </c>
      <c r="C169" s="82">
        <f>'AUG''22'!C169</f>
        <v>167</v>
      </c>
      <c r="D169" s="5">
        <f>'AUG''22'!D169</f>
        <v>1130</v>
      </c>
      <c r="E169" s="26"/>
      <c r="F169" s="5">
        <f>'AUG''22'!F169</f>
        <v>58</v>
      </c>
      <c r="G169" s="63">
        <f>'AUG''22'!G169</f>
        <v>3341.46</v>
      </c>
      <c r="H169" s="63">
        <f>'AUG''22'!H169</f>
        <v>332.54</v>
      </c>
      <c r="I169" s="5">
        <f>'AUG''22'!I169</f>
        <v>0</v>
      </c>
      <c r="J169" s="22"/>
      <c r="K169" s="5"/>
      <c r="L169" s="5">
        <f>'AUG''22'!L169</f>
        <v>2</v>
      </c>
      <c r="M169" s="5">
        <f>'AUG''22'!M169</f>
        <v>0</v>
      </c>
      <c r="N169" s="5"/>
      <c r="O169" s="5"/>
      <c r="P169" s="5"/>
      <c r="Q169" s="5"/>
      <c r="R169" s="5"/>
      <c r="S169" s="5"/>
      <c r="T169" s="5"/>
      <c r="U169" s="5"/>
      <c r="V169" s="5">
        <f>'AUG''22'!V169</f>
        <v>0</v>
      </c>
    </row>
    <row r="170" spans="1:22">
      <c r="A170" s="20"/>
      <c r="B170" s="18" t="str">
        <f>'AUG''22'!B170</f>
        <v>23.08.22</v>
      </c>
      <c r="C170" s="82">
        <f>'AUG''22'!C170</f>
        <v>168</v>
      </c>
      <c r="D170" s="5">
        <f>'AUG''22'!D170</f>
        <v>1131</v>
      </c>
      <c r="E170" s="26"/>
      <c r="F170" s="5">
        <f>'AUG''22'!F170</f>
        <v>59</v>
      </c>
      <c r="G170" s="63">
        <f>'AUG''22'!G170</f>
        <v>3435.86</v>
      </c>
      <c r="H170" s="63">
        <f>'AUG''22'!H170</f>
        <v>304.14</v>
      </c>
      <c r="I170" s="5">
        <f>'AUG''22'!I170</f>
        <v>0</v>
      </c>
      <c r="J170" s="22"/>
      <c r="K170" s="5"/>
      <c r="L170" s="5">
        <f>'AUG''22'!L170</f>
        <v>2</v>
      </c>
      <c r="M170" s="5">
        <f>'AUG''22'!M170</f>
        <v>10</v>
      </c>
      <c r="N170" s="5"/>
      <c r="O170" s="5"/>
      <c r="P170" s="5"/>
      <c r="Q170" s="5"/>
      <c r="R170" s="5"/>
      <c r="S170" s="5"/>
      <c r="T170" s="5"/>
      <c r="U170" s="5"/>
      <c r="V170" s="5">
        <f>'AUG''22'!V170</f>
        <v>0</v>
      </c>
    </row>
    <row r="171" spans="1:22">
      <c r="A171" s="20"/>
      <c r="B171" s="18" t="str">
        <f>'AUG''22'!B171</f>
        <v>23.08.22</v>
      </c>
      <c r="C171" s="82">
        <f>'AUG''22'!C171</f>
        <v>169</v>
      </c>
      <c r="D171" s="5">
        <f>'AUG''22'!D171</f>
        <v>1132</v>
      </c>
      <c r="E171" s="26"/>
      <c r="F171" s="5">
        <f>'AUG''22'!F171</f>
        <v>58</v>
      </c>
      <c r="G171" s="63">
        <f>'AUG''22'!G171</f>
        <v>3363.65</v>
      </c>
      <c r="H171" s="63">
        <f>'AUG''22'!H171</f>
        <v>311.35000000000002</v>
      </c>
      <c r="I171" s="5">
        <f>'AUG''22'!I171</f>
        <v>0</v>
      </c>
      <c r="J171" s="22"/>
      <c r="K171" s="5"/>
      <c r="L171" s="5">
        <f>'AUG''22'!L171</f>
        <v>1</v>
      </c>
      <c r="M171" s="5">
        <f>'AUG''22'!M171</f>
        <v>45</v>
      </c>
      <c r="N171" s="5"/>
      <c r="O171" s="5"/>
      <c r="P171" s="5"/>
      <c r="Q171" s="5"/>
      <c r="R171" s="5"/>
      <c r="S171" s="5"/>
      <c r="T171" s="5"/>
      <c r="U171" s="5"/>
      <c r="V171" s="5">
        <f>'AUG''22'!V171</f>
        <v>0</v>
      </c>
    </row>
    <row r="172" spans="1:22">
      <c r="A172" s="20"/>
      <c r="B172" s="18" t="str">
        <f>'AUG''22'!B172</f>
        <v>23.08.22</v>
      </c>
      <c r="C172" s="82">
        <f>'AUG''22'!C172</f>
        <v>170</v>
      </c>
      <c r="D172" s="5">
        <f>'AUG''22'!D172</f>
        <v>1133</v>
      </c>
      <c r="E172" s="26"/>
      <c r="F172" s="5">
        <f>'AUG''22'!F172</f>
        <v>59</v>
      </c>
      <c r="G172" s="63">
        <f>'AUG''22'!G172</f>
        <v>3408.47</v>
      </c>
      <c r="H172" s="63">
        <f>'AUG''22'!H172</f>
        <v>333.12</v>
      </c>
      <c r="I172" s="5">
        <f>'AUG''22'!I172</f>
        <v>0.59</v>
      </c>
      <c r="J172" s="22"/>
      <c r="K172" s="5"/>
      <c r="L172" s="5">
        <f>'AUG''22'!L172</f>
        <v>1</v>
      </c>
      <c r="M172" s="5">
        <f>'AUG''22'!M172</f>
        <v>45</v>
      </c>
      <c r="N172" s="5"/>
      <c r="O172" s="5"/>
      <c r="P172" s="5"/>
      <c r="Q172" s="5"/>
      <c r="R172" s="5"/>
      <c r="S172" s="5"/>
      <c r="T172" s="5"/>
      <c r="U172" s="5"/>
      <c r="V172" s="5">
        <f>'AUG''22'!V172</f>
        <v>0</v>
      </c>
    </row>
    <row r="173" spans="1:22">
      <c r="A173" s="20"/>
      <c r="B173" s="18" t="str">
        <f>'AUG''22'!B173</f>
        <v>23.08.22</v>
      </c>
      <c r="C173" s="82">
        <f>'AUG''22'!C173</f>
        <v>171</v>
      </c>
      <c r="D173" s="5">
        <f>'AUG''22'!D173</f>
        <v>1134</v>
      </c>
      <c r="E173" s="26"/>
      <c r="F173" s="5">
        <f>'AUG''22'!F173</f>
        <v>58</v>
      </c>
      <c r="G173" s="63">
        <f>'AUG''22'!G173</f>
        <v>3414.1</v>
      </c>
      <c r="H173" s="63">
        <f>'AUG''22'!H173</f>
        <v>274.08999999999997</v>
      </c>
      <c r="I173" s="5">
        <f>'AUG''22'!I173</f>
        <v>0.19</v>
      </c>
      <c r="J173" s="22"/>
      <c r="K173" s="5"/>
      <c r="L173" s="5">
        <f>'AUG''22'!L173</f>
        <v>1</v>
      </c>
      <c r="M173" s="5">
        <f>'AUG''22'!M173</f>
        <v>25</v>
      </c>
      <c r="N173" s="5"/>
      <c r="O173" s="5"/>
      <c r="P173" s="5"/>
      <c r="Q173" s="5"/>
      <c r="R173" s="5"/>
      <c r="S173" s="5"/>
      <c r="T173" s="5"/>
      <c r="U173" s="5"/>
      <c r="V173" s="5">
        <f>'AUG''22'!V173</f>
        <v>0</v>
      </c>
    </row>
    <row r="174" spans="1:22">
      <c r="A174" s="20"/>
      <c r="B174" s="18" t="str">
        <f>'AUG''22'!B174</f>
        <v>23.08.22</v>
      </c>
      <c r="C174" s="82">
        <f>'AUG''22'!C174</f>
        <v>172</v>
      </c>
      <c r="D174" s="5">
        <f>'AUG''22'!D174</f>
        <v>1135</v>
      </c>
      <c r="E174" s="26"/>
      <c r="F174" s="5">
        <f>'AUG''22'!F174</f>
        <v>59</v>
      </c>
      <c r="G174" s="63">
        <f>'AUG''22'!G174</f>
        <v>3525.62</v>
      </c>
      <c r="H174" s="63">
        <f>'AUG''22'!H174</f>
        <v>218.36</v>
      </c>
      <c r="I174" s="5">
        <f>'AUG''22'!I174</f>
        <v>1.98</v>
      </c>
      <c r="J174" s="22"/>
      <c r="K174" s="5"/>
      <c r="L174" s="5">
        <f>'AUG''22'!L174</f>
        <v>1</v>
      </c>
      <c r="M174" s="5">
        <f>'AUG''22'!M174</f>
        <v>55</v>
      </c>
      <c r="N174" s="5"/>
      <c r="O174" s="5"/>
      <c r="P174" s="5"/>
      <c r="Q174" s="5"/>
      <c r="R174" s="5"/>
      <c r="S174" s="5"/>
      <c r="T174" s="5"/>
      <c r="U174" s="5"/>
      <c r="V174" s="5">
        <f>'AUG''22'!V174</f>
        <v>0</v>
      </c>
    </row>
    <row r="175" spans="1:22">
      <c r="A175" s="20"/>
      <c r="B175" s="18" t="str">
        <f>'AUG''22'!B175</f>
        <v>23.08.22</v>
      </c>
      <c r="C175" s="82">
        <f>'AUG''22'!C175</f>
        <v>173</v>
      </c>
      <c r="D175" s="5">
        <f>'AUG''22'!D175</f>
        <v>1136</v>
      </c>
      <c r="E175" s="26"/>
      <c r="F175" s="5">
        <f>'AUG''22'!F175</f>
        <v>58</v>
      </c>
      <c r="G175" s="63">
        <f>'AUG''22'!G175</f>
        <v>3427.43</v>
      </c>
      <c r="H175" s="63">
        <f>'AUG''22'!H175</f>
        <v>235.57</v>
      </c>
      <c r="I175" s="5">
        <f>'AUG''22'!I175</f>
        <v>0</v>
      </c>
      <c r="J175" s="22"/>
      <c r="K175" s="5"/>
      <c r="L175" s="5">
        <f>'AUG''22'!L175</f>
        <v>1</v>
      </c>
      <c r="M175" s="5">
        <f>'AUG''22'!M175</f>
        <v>40</v>
      </c>
      <c r="N175" s="5"/>
      <c r="O175" s="5"/>
      <c r="P175" s="5"/>
      <c r="Q175" s="5"/>
      <c r="R175" s="5"/>
      <c r="S175" s="5"/>
      <c r="T175" s="5"/>
      <c r="U175" s="5"/>
      <c r="V175" s="5">
        <f>'AUG''22'!V175</f>
        <v>0</v>
      </c>
    </row>
    <row r="176" spans="1:22">
      <c r="A176" s="20"/>
      <c r="B176" s="18" t="str">
        <f>'AUG''22'!B176</f>
        <v>24.08.22</v>
      </c>
      <c r="C176" s="82">
        <f>'AUG''22'!C176</f>
        <v>174</v>
      </c>
      <c r="D176" s="5">
        <f>'AUG''22'!D176</f>
        <v>1138</v>
      </c>
      <c r="E176" s="26"/>
      <c r="F176" s="5">
        <f>'AUG''22'!F176</f>
        <v>58</v>
      </c>
      <c r="G176" s="63">
        <f>'AUG''22'!G176</f>
        <v>3390.44</v>
      </c>
      <c r="H176" s="63">
        <f>'AUG''22'!H176</f>
        <v>293.56</v>
      </c>
      <c r="I176" s="5">
        <f>'AUG''22'!I176</f>
        <v>0</v>
      </c>
      <c r="J176" s="22"/>
      <c r="K176" s="5"/>
      <c r="L176" s="5">
        <f>'AUG''22'!L176</f>
        <v>2</v>
      </c>
      <c r="M176" s="5">
        <f>'AUG''22'!M176</f>
        <v>0</v>
      </c>
      <c r="N176" s="5"/>
      <c r="O176" s="5"/>
      <c r="P176" s="5"/>
      <c r="Q176" s="5"/>
      <c r="R176" s="5"/>
      <c r="S176" s="5"/>
      <c r="T176" s="5"/>
      <c r="U176" s="5"/>
      <c r="V176" s="5">
        <f>'AUG''22'!V176</f>
        <v>0</v>
      </c>
    </row>
    <row r="177" spans="1:22">
      <c r="A177" s="20"/>
      <c r="B177" s="18" t="str">
        <f>'AUG''22'!B177</f>
        <v>24.08.22</v>
      </c>
      <c r="C177" s="82">
        <f>'AUG''22'!C177</f>
        <v>175</v>
      </c>
      <c r="D177" s="5">
        <f>'AUG''22'!D177</f>
        <v>1137</v>
      </c>
      <c r="E177" s="26"/>
      <c r="F177" s="5">
        <f>'AUG''22'!F177</f>
        <v>58</v>
      </c>
      <c r="G177" s="63">
        <f>'AUG''22'!G177</f>
        <v>3393.08</v>
      </c>
      <c r="H177" s="63">
        <f>'AUG''22'!H177</f>
        <v>298.42</v>
      </c>
      <c r="I177" s="5">
        <f>'AUG''22'!I177</f>
        <v>0</v>
      </c>
      <c r="J177" s="22"/>
      <c r="K177" s="5"/>
      <c r="L177" s="5">
        <f>'AUG''22'!L177</f>
        <v>2</v>
      </c>
      <c r="M177" s="5">
        <f>'AUG''22'!M177</f>
        <v>10</v>
      </c>
      <c r="N177" s="5"/>
      <c r="O177" s="5"/>
      <c r="P177" s="5"/>
      <c r="Q177" s="5"/>
      <c r="R177" s="5"/>
      <c r="S177" s="5"/>
      <c r="T177" s="5"/>
      <c r="U177" s="5"/>
      <c r="V177" s="5">
        <f>'AUG''22'!V177</f>
        <v>0</v>
      </c>
    </row>
    <row r="178" spans="1:22">
      <c r="A178" s="20"/>
      <c r="B178" s="18" t="str">
        <f>'AUG''22'!B178</f>
        <v>24.08.22</v>
      </c>
      <c r="C178" s="82">
        <f>'AUG''22'!C178</f>
        <v>176</v>
      </c>
      <c r="D178" s="5">
        <f>'AUG''22'!D178</f>
        <v>1139</v>
      </c>
      <c r="E178" s="26"/>
      <c r="F178" s="5">
        <f>'AUG''22'!F178</f>
        <v>58</v>
      </c>
      <c r="G178" s="63">
        <f>'AUG''22'!G178</f>
        <v>3760.8</v>
      </c>
      <c r="H178" s="63">
        <f>'AUG''22'!H178</f>
        <v>299.2</v>
      </c>
      <c r="I178" s="5">
        <f>'AUG''22'!I178</f>
        <v>0</v>
      </c>
      <c r="J178" s="22"/>
      <c r="K178" s="5"/>
      <c r="L178" s="5">
        <f>'AUG''22'!L178</f>
        <v>2</v>
      </c>
      <c r="M178" s="5">
        <f>'AUG''22'!M178</f>
        <v>0</v>
      </c>
      <c r="N178" s="5"/>
      <c r="O178" s="5"/>
      <c r="P178" s="5"/>
      <c r="Q178" s="5"/>
      <c r="R178" s="5"/>
      <c r="S178" s="5"/>
      <c r="T178" s="5"/>
      <c r="U178" s="5"/>
      <c r="V178" s="5">
        <f>'AUG''22'!V178</f>
        <v>0</v>
      </c>
    </row>
    <row r="179" spans="1:22">
      <c r="A179" s="20"/>
      <c r="B179" s="18" t="str">
        <f>'AUG''22'!B179</f>
        <v>24.08.22</v>
      </c>
      <c r="C179" s="82">
        <f>'AUG''22'!C179</f>
        <v>177</v>
      </c>
      <c r="D179" s="5">
        <f>'AUG''22'!D179</f>
        <v>1141</v>
      </c>
      <c r="E179" s="26"/>
      <c r="F179" s="5">
        <f>'AUG''22'!F179</f>
        <v>59</v>
      </c>
      <c r="G179" s="63">
        <f>'AUG''22'!G179</f>
        <v>3450.24</v>
      </c>
      <c r="H179" s="63">
        <f>'AUG''22'!H179</f>
        <v>275.76</v>
      </c>
      <c r="I179" s="5">
        <f>'AUG''22'!I179</f>
        <v>0</v>
      </c>
      <c r="J179" s="22"/>
      <c r="K179" s="5"/>
      <c r="L179" s="5">
        <f>'AUG''22'!L179</f>
        <v>1</v>
      </c>
      <c r="M179" s="5">
        <f>'AUG''22'!M179</f>
        <v>55</v>
      </c>
      <c r="N179" s="5"/>
      <c r="O179" s="5"/>
      <c r="P179" s="5"/>
      <c r="Q179" s="5"/>
      <c r="R179" s="5"/>
      <c r="S179" s="5"/>
      <c r="T179" s="5"/>
      <c r="U179" s="5"/>
      <c r="V179" s="5">
        <f>'AUG''22'!V179</f>
        <v>0</v>
      </c>
    </row>
    <row r="180" spans="1:22">
      <c r="A180" s="20"/>
      <c r="B180" s="18" t="str">
        <f>'AUG''22'!B180</f>
        <v>24.08.22</v>
      </c>
      <c r="C180" s="82">
        <f>'AUG''22'!C180</f>
        <v>178</v>
      </c>
      <c r="D180" s="5">
        <f>'AUG''22'!D180</f>
        <v>1142</v>
      </c>
      <c r="E180" s="26"/>
      <c r="F180" s="5">
        <f>'AUG''22'!F180</f>
        <v>59</v>
      </c>
      <c r="G180" s="63">
        <f>'AUG''22'!G180</f>
        <v>3467.83</v>
      </c>
      <c r="H180" s="63">
        <f>'AUG''22'!H180</f>
        <v>265.36</v>
      </c>
      <c r="I180" s="5">
        <f>'AUG''22'!I180</f>
        <v>2.19</v>
      </c>
      <c r="J180" s="22"/>
      <c r="K180" s="5"/>
      <c r="L180" s="5">
        <f>'AUG''22'!L180</f>
        <v>1</v>
      </c>
      <c r="M180" s="5">
        <f>'AUG''22'!M180</f>
        <v>45</v>
      </c>
      <c r="N180" s="5"/>
      <c r="O180" s="5"/>
      <c r="P180" s="5"/>
      <c r="Q180" s="5"/>
      <c r="R180" s="5"/>
      <c r="S180" s="5"/>
      <c r="T180" s="5"/>
      <c r="U180" s="5"/>
      <c r="V180" s="5">
        <f>'AUG''22'!V180</f>
        <v>0</v>
      </c>
    </row>
    <row r="181" spans="1:22">
      <c r="A181" s="20"/>
      <c r="B181" s="18" t="str">
        <f>'AUG''22'!B181</f>
        <v>24.08.22</v>
      </c>
      <c r="C181" s="82">
        <f>'AUG''22'!C181</f>
        <v>179</v>
      </c>
      <c r="D181" s="5">
        <f>'AUG''22'!D181</f>
        <v>1140</v>
      </c>
      <c r="E181" s="26"/>
      <c r="F181" s="5">
        <f>'AUG''22'!F181</f>
        <v>59</v>
      </c>
      <c r="G181" s="63">
        <f>'AUG''22'!G181</f>
        <v>3425.83</v>
      </c>
      <c r="H181" s="63">
        <f>'AUG''22'!H181</f>
        <v>301.76</v>
      </c>
      <c r="I181" s="5">
        <f>'AUG''22'!I181</f>
        <v>0.59</v>
      </c>
      <c r="J181" s="22"/>
      <c r="K181" s="5"/>
      <c r="L181" s="5">
        <f>'AUG''22'!L181</f>
        <v>1</v>
      </c>
      <c r="M181" s="5">
        <f>'AUG''22'!M181</f>
        <v>40</v>
      </c>
      <c r="N181" s="5"/>
      <c r="O181" s="5"/>
      <c r="P181" s="5"/>
      <c r="Q181" s="5"/>
      <c r="R181" s="5"/>
      <c r="S181" s="5"/>
      <c r="T181" s="5"/>
      <c r="U181" s="5"/>
      <c r="V181" s="5">
        <f>'AUG''22'!V181</f>
        <v>0</v>
      </c>
    </row>
    <row r="182" spans="1:22">
      <c r="A182" s="20"/>
      <c r="B182" s="18" t="str">
        <f>'AUG''22'!B182</f>
        <v>24.08.22</v>
      </c>
      <c r="C182" s="82">
        <f>'AUG''22'!C182</f>
        <v>180</v>
      </c>
      <c r="D182" s="5">
        <f>'AUG''22'!D182</f>
        <v>1144</v>
      </c>
      <c r="E182" s="26"/>
      <c r="F182" s="5">
        <f>'AUG''22'!F182</f>
        <v>56</v>
      </c>
      <c r="G182" s="63">
        <f>'AUG''22'!G182</f>
        <v>3478.51</v>
      </c>
      <c r="H182" s="63">
        <f>'AUG''22'!H182</f>
        <v>368.49</v>
      </c>
      <c r="I182" s="5">
        <f>'AUG''22'!I182</f>
        <v>0</v>
      </c>
      <c r="J182" s="22"/>
      <c r="K182" s="5"/>
      <c r="L182" s="5">
        <f>'AUG''22'!L182</f>
        <v>1</v>
      </c>
      <c r="M182" s="5">
        <f>'AUG''22'!M182</f>
        <v>50</v>
      </c>
      <c r="N182" s="5"/>
      <c r="O182" s="5"/>
      <c r="P182" s="5"/>
      <c r="Q182" s="5"/>
      <c r="R182" s="5"/>
      <c r="S182" s="5"/>
      <c r="T182" s="5"/>
      <c r="U182" s="5"/>
      <c r="V182" s="5">
        <f>'AUG''22'!V182</f>
        <v>0</v>
      </c>
    </row>
    <row r="183" spans="1:22">
      <c r="A183" s="20"/>
      <c r="B183" s="18" t="str">
        <f>'AUG''22'!B183</f>
        <v>24.08.22</v>
      </c>
      <c r="C183" s="82">
        <f>'AUG''22'!C183</f>
        <v>181</v>
      </c>
      <c r="D183" s="5">
        <f>'AUG''22'!D183</f>
        <v>1145</v>
      </c>
      <c r="E183" s="26"/>
      <c r="F183" s="5">
        <f>'AUG''22'!F183</f>
        <v>59</v>
      </c>
      <c r="G183" s="63">
        <f>'AUG''22'!G183</f>
        <v>3428.46</v>
      </c>
      <c r="H183" s="63">
        <f>'AUG''22'!H183</f>
        <v>311.54000000000002</v>
      </c>
      <c r="I183" s="5">
        <f>'AUG''22'!I183</f>
        <v>0</v>
      </c>
      <c r="J183" s="22"/>
      <c r="K183" s="5"/>
      <c r="L183" s="5">
        <f>'AUG''22'!L183</f>
        <v>1</v>
      </c>
      <c r="M183" s="5">
        <f>'AUG''22'!M183</f>
        <v>5</v>
      </c>
      <c r="N183" s="5"/>
      <c r="O183" s="5"/>
      <c r="P183" s="5"/>
      <c r="Q183" s="5"/>
      <c r="R183" s="5"/>
      <c r="S183" s="5"/>
      <c r="T183" s="5"/>
      <c r="U183" s="5"/>
      <c r="V183" s="5">
        <f>'AUG''22'!V183</f>
        <v>0</v>
      </c>
    </row>
    <row r="184" spans="1:22">
      <c r="A184" s="20"/>
      <c r="B184" s="18" t="str">
        <f>'AUG''22'!B184</f>
        <v>24.08.22</v>
      </c>
      <c r="C184" s="82">
        <f>'AUG''22'!C184</f>
        <v>182</v>
      </c>
      <c r="D184" s="5">
        <f>'AUG''22'!D184</f>
        <v>1146</v>
      </c>
      <c r="E184" s="26"/>
      <c r="F184" s="5">
        <f>'AUG''22'!F184</f>
        <v>59</v>
      </c>
      <c r="G184" s="63">
        <f>'AUG''22'!G184</f>
        <v>3474.82</v>
      </c>
      <c r="H184" s="63">
        <f>'AUG''22'!H184</f>
        <v>261.18</v>
      </c>
      <c r="I184" s="5">
        <f>'AUG''22'!I184</f>
        <v>0</v>
      </c>
      <c r="J184" s="22"/>
      <c r="K184" s="5"/>
      <c r="L184" s="5">
        <f>'AUG''22'!L184</f>
        <v>0</v>
      </c>
      <c r="M184" s="5">
        <f>'AUG''22'!M184</f>
        <v>45</v>
      </c>
      <c r="N184" s="5"/>
      <c r="O184" s="5"/>
      <c r="P184" s="5"/>
      <c r="Q184" s="5"/>
      <c r="R184" s="5"/>
      <c r="S184" s="5"/>
      <c r="T184" s="5"/>
      <c r="U184" s="5"/>
      <c r="V184" s="5">
        <f>'AUG''22'!V184</f>
        <v>0</v>
      </c>
    </row>
    <row r="185" spans="1:22">
      <c r="A185" s="20"/>
      <c r="B185" s="18" t="str">
        <f>'AUG''22'!B185</f>
        <v>25.08.22</v>
      </c>
      <c r="C185" s="82">
        <f>'AUG''22'!C185</f>
        <v>183</v>
      </c>
      <c r="D185" s="5">
        <f>'AUG''22'!D185</f>
        <v>1143</v>
      </c>
      <c r="E185" s="26"/>
      <c r="F185" s="5">
        <f>'AUG''22'!F185</f>
        <v>59</v>
      </c>
      <c r="G185" s="63">
        <f>'AUG''22'!G185</f>
        <v>3480.24</v>
      </c>
      <c r="H185" s="63">
        <f>'AUG''22'!H185</f>
        <v>267.76</v>
      </c>
      <c r="I185" s="5">
        <f>'AUG''22'!I185</f>
        <v>0</v>
      </c>
      <c r="J185" s="22"/>
      <c r="K185" s="5"/>
      <c r="L185" s="5">
        <f>'AUG''22'!L185</f>
        <v>2</v>
      </c>
      <c r="M185" s="5">
        <f>'AUG''22'!M185</f>
        <v>0</v>
      </c>
      <c r="N185" s="5"/>
      <c r="O185" s="5"/>
      <c r="P185" s="5"/>
      <c r="Q185" s="5"/>
      <c r="R185" s="5"/>
      <c r="S185" s="5"/>
      <c r="T185" s="5"/>
      <c r="U185" s="5"/>
      <c r="V185" s="5">
        <f>'AUG''22'!V185</f>
        <v>0</v>
      </c>
    </row>
    <row r="186" spans="1:22">
      <c r="A186" s="20"/>
      <c r="B186" s="18" t="str">
        <f>'AUG''22'!B186</f>
        <v>25.08.22</v>
      </c>
      <c r="C186" s="82">
        <f>'AUG''22'!C186</f>
        <v>184</v>
      </c>
      <c r="D186" s="5">
        <f>'AUG''22'!D186</f>
        <v>1147</v>
      </c>
      <c r="E186" s="26"/>
      <c r="F186" s="5">
        <f>'AUG''22'!F186</f>
        <v>59</v>
      </c>
      <c r="G186" s="63">
        <f>'AUG''22'!G186</f>
        <v>3456.27</v>
      </c>
      <c r="H186" s="63">
        <f>'AUG''22'!H186</f>
        <v>284.73</v>
      </c>
      <c r="I186" s="5">
        <f>'AUG''22'!I186</f>
        <v>0</v>
      </c>
      <c r="J186" s="22"/>
      <c r="K186" s="5"/>
      <c r="L186" s="5">
        <f>'AUG''22'!L186</f>
        <v>2</v>
      </c>
      <c r="M186" s="5">
        <f>'AUG''22'!M186</f>
        <v>0</v>
      </c>
      <c r="N186" s="5"/>
      <c r="O186" s="5"/>
      <c r="P186" s="5"/>
      <c r="Q186" s="5"/>
      <c r="R186" s="5"/>
      <c r="S186" s="5"/>
      <c r="T186" s="5"/>
      <c r="U186" s="5"/>
      <c r="V186" s="5">
        <f>'AUG''22'!V186</f>
        <v>0</v>
      </c>
    </row>
    <row r="187" spans="1:22">
      <c r="A187" s="20"/>
      <c r="B187" s="18" t="str">
        <f>'AUG''22'!B187</f>
        <v>25.08.22</v>
      </c>
      <c r="C187" s="82">
        <f>'AUG''22'!C187</f>
        <v>185</v>
      </c>
      <c r="D187" s="5">
        <f>'AUG''22'!D187</f>
        <v>1148</v>
      </c>
      <c r="E187" s="26"/>
      <c r="F187" s="5">
        <f>'AUG''22'!F187</f>
        <v>59</v>
      </c>
      <c r="G187" s="63">
        <f>'AUG''22'!G187</f>
        <v>3487.62</v>
      </c>
      <c r="H187" s="63">
        <f>'AUG''22'!H187</f>
        <v>254.38</v>
      </c>
      <c r="I187" s="5">
        <f>'AUG''22'!I187</f>
        <v>0</v>
      </c>
      <c r="J187" s="22"/>
      <c r="K187" s="5"/>
      <c r="L187" s="5">
        <f>'AUG''22'!L187</f>
        <v>2</v>
      </c>
      <c r="M187" s="5">
        <f>'AUG''22'!M187</f>
        <v>0</v>
      </c>
      <c r="N187" s="5"/>
      <c r="O187" s="5"/>
      <c r="P187" s="5"/>
      <c r="Q187" s="5"/>
      <c r="R187" s="5"/>
      <c r="S187" s="5"/>
      <c r="T187" s="5"/>
      <c r="U187" s="5"/>
      <c r="V187" s="5">
        <f>'AUG''22'!V187</f>
        <v>0</v>
      </c>
    </row>
    <row r="188" spans="1:22">
      <c r="A188" s="20"/>
      <c r="B188" s="18" t="str">
        <f>'AUG''22'!B188</f>
        <v>25.08.22</v>
      </c>
      <c r="C188" s="82">
        <f>'AUG''22'!C188</f>
        <v>186</v>
      </c>
      <c r="D188" s="5">
        <f>'AUG''22'!D188</f>
        <v>1149</v>
      </c>
      <c r="E188" s="26"/>
      <c r="F188" s="5">
        <f>'AUG''22'!F188</f>
        <v>58</v>
      </c>
      <c r="G188" s="63">
        <f>'AUG''22'!G188</f>
        <v>3390.69</v>
      </c>
      <c r="H188" s="63">
        <f>'AUG''22'!H188</f>
        <v>306.31</v>
      </c>
      <c r="I188" s="5">
        <f>'AUG''22'!I188</f>
        <v>0</v>
      </c>
      <c r="J188" s="22"/>
      <c r="K188" s="5"/>
      <c r="L188" s="5">
        <f>'AUG''22'!L188</f>
        <v>1</v>
      </c>
      <c r="M188" s="5">
        <f>'AUG''22'!M188</f>
        <v>30</v>
      </c>
      <c r="N188" s="5"/>
      <c r="O188" s="5"/>
      <c r="P188" s="5"/>
      <c r="Q188" s="5"/>
      <c r="R188" s="5"/>
      <c r="S188" s="5"/>
      <c r="T188" s="5"/>
      <c r="U188" s="5"/>
      <c r="V188" s="5">
        <f>'AUG''22'!V188</f>
        <v>0</v>
      </c>
    </row>
    <row r="189" spans="1:22">
      <c r="A189" s="20"/>
      <c r="B189" s="18" t="str">
        <f>'AUG''22'!B189</f>
        <v>25.08.22</v>
      </c>
      <c r="C189" s="82">
        <f>'AUG''22'!C189</f>
        <v>187</v>
      </c>
      <c r="D189" s="5">
        <f>'AUG''22'!D189</f>
        <v>1151</v>
      </c>
      <c r="E189" s="26"/>
      <c r="F189" s="5">
        <f>'AUG''22'!F189</f>
        <v>53</v>
      </c>
      <c r="G189" s="63">
        <f>'AUG''22'!G189</f>
        <v>3290.75</v>
      </c>
      <c r="H189" s="63">
        <f>'AUG''22'!H189</f>
        <v>408.25</v>
      </c>
      <c r="I189" s="5">
        <f>'AUG''22'!I189</f>
        <v>0</v>
      </c>
      <c r="J189" s="22"/>
      <c r="K189" s="5"/>
      <c r="L189" s="5">
        <f>'AUG''22'!L189</f>
        <v>2</v>
      </c>
      <c r="M189" s="5">
        <f>'AUG''22'!M189</f>
        <v>15</v>
      </c>
      <c r="N189" s="5"/>
      <c r="O189" s="5"/>
      <c r="P189" s="5"/>
      <c r="Q189" s="5"/>
      <c r="R189" s="5"/>
      <c r="S189" s="5"/>
      <c r="T189" s="5"/>
      <c r="U189" s="5"/>
      <c r="V189" s="5">
        <f>'AUG''22'!V189</f>
        <v>0</v>
      </c>
    </row>
    <row r="190" spans="1:22">
      <c r="A190" s="20"/>
      <c r="B190" s="18" t="str">
        <f>'AUG''22'!B190</f>
        <v>25.08.22</v>
      </c>
      <c r="C190" s="82">
        <f>'AUG''22'!C190</f>
        <v>188</v>
      </c>
      <c r="D190" s="5">
        <f>'AUG''22'!D190</f>
        <v>1152</v>
      </c>
      <c r="E190" s="26"/>
      <c r="F190" s="5">
        <f>'AUG''22'!F190</f>
        <v>58</v>
      </c>
      <c r="G190" s="63">
        <f>'AUG''22'!G190</f>
        <v>3389.45</v>
      </c>
      <c r="H190" s="63">
        <f>'AUG''22'!H190</f>
        <v>286.94</v>
      </c>
      <c r="I190" s="5">
        <f>'AUG''22'!I190</f>
        <v>1.39</v>
      </c>
      <c r="J190" s="22"/>
      <c r="K190" s="5"/>
      <c r="L190" s="5">
        <f>'AUG''22'!L190</f>
        <v>1</v>
      </c>
      <c r="M190" s="5">
        <f>'AUG''22'!M190</f>
        <v>20</v>
      </c>
      <c r="N190" s="5"/>
      <c r="O190" s="5"/>
      <c r="P190" s="5"/>
      <c r="Q190" s="5"/>
      <c r="R190" s="5"/>
      <c r="S190" s="5"/>
      <c r="T190" s="5"/>
      <c r="U190" s="5"/>
      <c r="V190" s="5">
        <f>'AUG''22'!V190</f>
        <v>0</v>
      </c>
    </row>
    <row r="191" spans="1:22">
      <c r="A191" s="20"/>
      <c r="B191" s="18" t="str">
        <f>'AUG''22'!B191</f>
        <v>25.08.22</v>
      </c>
      <c r="C191" s="82">
        <f>'AUG''22'!C191</f>
        <v>189</v>
      </c>
      <c r="D191" s="5">
        <f>'AUG''22'!D191</f>
        <v>1153</v>
      </c>
      <c r="E191" s="26"/>
      <c r="F191" s="5">
        <f>'AUG''22'!F191</f>
        <v>58</v>
      </c>
      <c r="G191" s="63">
        <f>'AUG''22'!G191</f>
        <v>3417.26</v>
      </c>
      <c r="H191" s="63">
        <f>'AUG''22'!H191</f>
        <v>264.74</v>
      </c>
      <c r="I191" s="5">
        <f>'AUG''22'!I191</f>
        <v>0</v>
      </c>
      <c r="J191" s="22"/>
      <c r="K191" s="5"/>
      <c r="L191" s="5">
        <f>'AUG''22'!L191</f>
        <v>1</v>
      </c>
      <c r="M191" s="5">
        <f>'AUG''22'!M191</f>
        <v>25</v>
      </c>
      <c r="N191" s="5"/>
      <c r="O191" s="5"/>
      <c r="P191" s="5"/>
      <c r="Q191" s="5"/>
      <c r="R191" s="5"/>
      <c r="S191" s="5"/>
      <c r="T191" s="5"/>
      <c r="U191" s="5"/>
      <c r="V191" s="5">
        <f>'AUG''22'!V191</f>
        <v>0</v>
      </c>
    </row>
    <row r="192" spans="1:22">
      <c r="A192" s="20"/>
      <c r="B192" s="18" t="str">
        <f>'AUG''22'!B192</f>
        <v>25.08.22</v>
      </c>
      <c r="C192" s="82">
        <f>'AUG''22'!C192</f>
        <v>190</v>
      </c>
      <c r="D192" s="5">
        <f>'AUG''22'!D192</f>
        <v>1150</v>
      </c>
      <c r="E192" s="26"/>
      <c r="F192" s="5">
        <f>'AUG''22'!F192</f>
        <v>59</v>
      </c>
      <c r="G192" s="63">
        <f>'AUG''22'!G192</f>
        <v>3456.06</v>
      </c>
      <c r="H192" s="63">
        <f>'AUG''22'!H192</f>
        <v>271.94</v>
      </c>
      <c r="I192" s="5">
        <f>'AUG''22'!I192</f>
        <v>0</v>
      </c>
      <c r="J192" s="22"/>
      <c r="K192" s="5"/>
      <c r="L192" s="5">
        <f>'AUG''22'!L192</f>
        <v>1</v>
      </c>
      <c r="M192" s="5">
        <f>'AUG''22'!M192</f>
        <v>15</v>
      </c>
      <c r="N192" s="5"/>
      <c r="O192" s="5"/>
      <c r="P192" s="5"/>
      <c r="Q192" s="5"/>
      <c r="R192" s="5"/>
      <c r="S192" s="5"/>
      <c r="T192" s="5"/>
      <c r="U192" s="5"/>
      <c r="V192" s="5">
        <f>'AUG''22'!V192</f>
        <v>0</v>
      </c>
    </row>
    <row r="193" spans="1:22">
      <c r="A193" s="20"/>
      <c r="B193" s="18" t="str">
        <f>'AUG''22'!B193</f>
        <v>25.08.22</v>
      </c>
      <c r="C193" s="82">
        <f>'AUG''22'!C193</f>
        <v>191</v>
      </c>
      <c r="D193" s="5">
        <f>'AUG''22'!D193</f>
        <v>1154</v>
      </c>
      <c r="E193" s="26"/>
      <c r="F193" s="5">
        <f>'AUG''22'!F193</f>
        <v>59</v>
      </c>
      <c r="G193" s="63">
        <f>'AUG''22'!G193</f>
        <v>3424.23</v>
      </c>
      <c r="H193" s="63">
        <f>'AUG''22'!H193</f>
        <v>312.77</v>
      </c>
      <c r="I193" s="5">
        <f>'AUG''22'!I193</f>
        <v>0</v>
      </c>
      <c r="J193" s="22"/>
      <c r="K193" s="5"/>
      <c r="L193" s="5">
        <f>'AUG''22'!L193</f>
        <v>1</v>
      </c>
      <c r="M193" s="5">
        <f>'AUG''22'!M193</f>
        <v>15</v>
      </c>
      <c r="N193" s="5"/>
      <c r="O193" s="5"/>
      <c r="P193" s="5"/>
      <c r="Q193" s="5"/>
      <c r="R193" s="5"/>
      <c r="S193" s="5"/>
      <c r="T193" s="5"/>
      <c r="U193" s="5"/>
      <c r="V193" s="5">
        <f>'AUG''22'!V193</f>
        <v>0</v>
      </c>
    </row>
    <row r="194" spans="1:22">
      <c r="A194" s="20"/>
      <c r="B194" s="18" t="str">
        <f>'AUG''22'!B194</f>
        <v>25.08.22</v>
      </c>
      <c r="C194" s="82">
        <f>'AUG''22'!C194</f>
        <v>192</v>
      </c>
      <c r="D194" s="5">
        <f>'AUG''22'!D194</f>
        <v>1155</v>
      </c>
      <c r="E194" s="26"/>
      <c r="F194" s="5">
        <f>'AUG''22'!F194</f>
        <v>59</v>
      </c>
      <c r="G194" s="63">
        <f>'AUG''22'!G194</f>
        <v>3467.22</v>
      </c>
      <c r="H194" s="63">
        <f>'AUG''22'!H194</f>
        <v>258.77999999999997</v>
      </c>
      <c r="I194" s="5">
        <f>'AUG''22'!I194</f>
        <v>0</v>
      </c>
      <c r="J194" s="22"/>
      <c r="K194" s="5"/>
      <c r="L194" s="5">
        <f>'AUG''22'!L194</f>
        <v>1</v>
      </c>
      <c r="M194" s="5">
        <f>'AUG''22'!M194</f>
        <v>30</v>
      </c>
      <c r="N194" s="5"/>
      <c r="O194" s="5"/>
      <c r="P194" s="5"/>
      <c r="Q194" s="5"/>
      <c r="R194" s="5"/>
      <c r="S194" s="5"/>
      <c r="T194" s="5"/>
      <c r="U194" s="5"/>
      <c r="V194" s="5">
        <f>'AUG''22'!V194</f>
        <v>0</v>
      </c>
    </row>
    <row r="195" spans="1:22">
      <c r="A195" s="20"/>
      <c r="B195" s="18" t="str">
        <f>'AUG''22'!B195</f>
        <v>25.08.22</v>
      </c>
      <c r="C195" s="82">
        <f>'AUG''22'!C195</f>
        <v>193</v>
      </c>
      <c r="D195" s="5">
        <f>'AUG''22'!D195</f>
        <v>1156</v>
      </c>
      <c r="E195" s="26"/>
      <c r="F195" s="5">
        <f>'AUG''22'!F195</f>
        <v>59</v>
      </c>
      <c r="G195" s="63">
        <f>'AUG''22'!G195</f>
        <v>3514.22</v>
      </c>
      <c r="H195" s="63">
        <f>'AUG''22'!H195</f>
        <v>222.77</v>
      </c>
      <c r="I195" s="5">
        <f>'AUG''22'!I195</f>
        <v>0.99</v>
      </c>
      <c r="J195" s="22"/>
      <c r="K195" s="5"/>
      <c r="L195" s="5">
        <f>'AUG''22'!L195</f>
        <v>1</v>
      </c>
      <c r="M195" s="5">
        <f>'AUG''22'!M195</f>
        <v>45</v>
      </c>
      <c r="N195" s="5"/>
      <c r="O195" s="5"/>
      <c r="P195" s="5"/>
      <c r="Q195" s="5"/>
      <c r="R195" s="5"/>
      <c r="S195" s="5"/>
      <c r="T195" s="5"/>
      <c r="U195" s="5"/>
      <c r="V195" s="5">
        <f>'AUG''22'!V195</f>
        <v>0</v>
      </c>
    </row>
    <row r="196" spans="1:22">
      <c r="A196" s="20"/>
      <c r="B196" s="18" t="str">
        <f>'AUG''22'!B196</f>
        <v>25.08.22</v>
      </c>
      <c r="C196" s="82">
        <f>'AUG''22'!C196</f>
        <v>194</v>
      </c>
      <c r="D196" s="5">
        <f>'AUG''22'!D196</f>
        <v>1158</v>
      </c>
      <c r="E196" s="26"/>
      <c r="F196" s="5">
        <f>'AUG''22'!F196</f>
        <v>58</v>
      </c>
      <c r="G196" s="63">
        <f>'AUG''22'!G196</f>
        <v>3388.04</v>
      </c>
      <c r="H196" s="63">
        <f>'AUG''22'!H196</f>
        <v>295.95999999999998</v>
      </c>
      <c r="I196" s="5">
        <f>'AUG''22'!I196</f>
        <v>0</v>
      </c>
      <c r="J196" s="22"/>
      <c r="K196" s="5"/>
      <c r="L196" s="5">
        <f>'AUG''22'!L196</f>
        <v>1</v>
      </c>
      <c r="M196" s="5">
        <f>'AUG''22'!M196</f>
        <v>10</v>
      </c>
      <c r="N196" s="5"/>
      <c r="O196" s="5"/>
      <c r="P196" s="5"/>
      <c r="Q196" s="5"/>
      <c r="R196" s="5"/>
      <c r="S196" s="5"/>
      <c r="T196" s="5"/>
      <c r="U196" s="5"/>
      <c r="V196" s="5">
        <f>'AUG''22'!V196</f>
        <v>0</v>
      </c>
    </row>
    <row r="197" spans="1:22">
      <c r="A197" s="20"/>
      <c r="B197" s="18" t="str">
        <f>'AUG''22'!B197</f>
        <v>26.08.22</v>
      </c>
      <c r="C197" s="82">
        <f>'AUG''22'!C197</f>
        <v>195</v>
      </c>
      <c r="D197" s="5">
        <f>'AUG''22'!D197</f>
        <v>1159</v>
      </c>
      <c r="E197" s="26"/>
      <c r="F197" s="5">
        <f>'AUG''22'!F197</f>
        <v>59</v>
      </c>
      <c r="G197" s="63">
        <f>'AUG''22'!G197</f>
        <v>3458.02</v>
      </c>
      <c r="H197" s="63">
        <f>'AUG''22'!H197</f>
        <v>277.57</v>
      </c>
      <c r="I197" s="5">
        <f>'AUG''22'!I197</f>
        <v>1.59</v>
      </c>
      <c r="J197" s="22"/>
      <c r="K197" s="5"/>
      <c r="L197" s="5">
        <f>'AUG''22'!L197</f>
        <v>1</v>
      </c>
      <c r="M197" s="5">
        <f>'AUG''22'!M197</f>
        <v>5</v>
      </c>
      <c r="N197" s="5"/>
      <c r="O197" s="5"/>
      <c r="P197" s="5"/>
      <c r="Q197" s="5"/>
      <c r="R197" s="5"/>
      <c r="S197" s="5"/>
      <c r="T197" s="5"/>
      <c r="U197" s="5"/>
      <c r="V197" s="5">
        <f>'AUG''22'!V197</f>
        <v>0</v>
      </c>
    </row>
    <row r="198" spans="1:22">
      <c r="A198" s="20"/>
      <c r="B198" s="18" t="str">
        <f>'AUG''22'!B198</f>
        <v>26.08.22</v>
      </c>
      <c r="C198" s="82">
        <f>'AUG''22'!C198</f>
        <v>196</v>
      </c>
      <c r="D198" s="5">
        <f>'AUG''22'!D198</f>
        <v>1157</v>
      </c>
      <c r="E198" s="26"/>
      <c r="F198" s="5">
        <f>'AUG''22'!F198</f>
        <v>59</v>
      </c>
      <c r="G198" s="63">
        <f>'AUG''22'!G198</f>
        <v>3478.42</v>
      </c>
      <c r="H198" s="63">
        <f>'AUG''22'!H198</f>
        <v>251.58</v>
      </c>
      <c r="I198" s="5">
        <f>'AUG''22'!I198</f>
        <v>0</v>
      </c>
      <c r="J198" s="22"/>
      <c r="K198" s="5"/>
      <c r="L198" s="5">
        <f>'AUG''22'!L198</f>
        <v>1</v>
      </c>
      <c r="M198" s="5">
        <f>'AUG''22'!M198</f>
        <v>40</v>
      </c>
      <c r="N198" s="5"/>
      <c r="O198" s="5"/>
      <c r="P198" s="5"/>
      <c r="Q198" s="5"/>
      <c r="R198" s="5"/>
      <c r="S198" s="5"/>
      <c r="T198" s="5"/>
      <c r="U198" s="5"/>
      <c r="V198" s="5">
        <f>'AUG''22'!V198</f>
        <v>0</v>
      </c>
    </row>
    <row r="199" spans="1:22">
      <c r="A199" s="20"/>
      <c r="B199" s="18" t="str">
        <f>'AUG''22'!B199</f>
        <v>26.08.22</v>
      </c>
      <c r="C199" s="82">
        <f>'AUG''22'!C199</f>
        <v>197</v>
      </c>
      <c r="D199" s="5">
        <f>'AUG''22'!D199</f>
        <v>1160</v>
      </c>
      <c r="E199" s="26"/>
      <c r="F199" s="5">
        <f>'AUG''22'!F199</f>
        <v>59</v>
      </c>
      <c r="G199" s="63">
        <f>'AUG''22'!G199</f>
        <v>3392.44</v>
      </c>
      <c r="H199" s="63">
        <f>'AUG''22'!H199</f>
        <v>331.56</v>
      </c>
      <c r="I199" s="5">
        <f>'AUG''22'!I199</f>
        <v>0</v>
      </c>
      <c r="J199" s="22"/>
      <c r="K199" s="5"/>
      <c r="L199" s="5">
        <f>'AUG''22'!L199</f>
        <v>1</v>
      </c>
      <c r="M199" s="5">
        <f>'AUG''22'!M199</f>
        <v>40</v>
      </c>
      <c r="N199" s="5"/>
      <c r="O199" s="5"/>
      <c r="P199" s="5"/>
      <c r="Q199" s="5"/>
      <c r="R199" s="5"/>
      <c r="S199" s="5"/>
      <c r="T199" s="5"/>
      <c r="U199" s="5"/>
      <c r="V199" s="5">
        <f>'AUG''22'!V199</f>
        <v>0</v>
      </c>
    </row>
    <row r="200" spans="1:22">
      <c r="A200" s="20"/>
      <c r="B200" s="18" t="str">
        <f>'AUG''22'!B200</f>
        <v>26.08.22</v>
      </c>
      <c r="C200" s="82">
        <f>'AUG''22'!C200</f>
        <v>198</v>
      </c>
      <c r="D200" s="5">
        <f>'AUG''22'!D200</f>
        <v>1161</v>
      </c>
      <c r="E200" s="26"/>
      <c r="F200" s="5">
        <f>'AUG''22'!F200</f>
        <v>59</v>
      </c>
      <c r="G200" s="63">
        <f>'AUG''22'!G200</f>
        <v>3478.83</v>
      </c>
      <c r="H200" s="63">
        <f>'AUG''22'!H200</f>
        <v>256.17</v>
      </c>
      <c r="I200" s="5">
        <f>'AUG''22'!I200</f>
        <v>0</v>
      </c>
      <c r="J200" s="22"/>
      <c r="K200" s="5"/>
      <c r="L200" s="5">
        <f>'AUG''22'!L200</f>
        <v>1</v>
      </c>
      <c r="M200" s="5">
        <f>'AUG''22'!M200</f>
        <v>45</v>
      </c>
      <c r="N200" s="5"/>
      <c r="O200" s="5"/>
      <c r="P200" s="5"/>
      <c r="Q200" s="5"/>
      <c r="R200" s="5"/>
      <c r="S200" s="5"/>
      <c r="T200" s="5"/>
      <c r="U200" s="5"/>
      <c r="V200" s="5">
        <f>'AUG''22'!V200</f>
        <v>0</v>
      </c>
    </row>
    <row r="201" spans="1:22">
      <c r="A201" s="20"/>
      <c r="B201" s="18" t="str">
        <f>'AUG''22'!B201</f>
        <v>26.08.22</v>
      </c>
      <c r="C201" s="82">
        <f>'AUG''22'!C201</f>
        <v>199</v>
      </c>
      <c r="D201" s="5">
        <f>'AUG''22'!D201</f>
        <v>1162</v>
      </c>
      <c r="E201" s="26"/>
      <c r="F201" s="5">
        <f>'AUG''22'!F201</f>
        <v>59</v>
      </c>
      <c r="G201" s="63">
        <f>'AUG''22'!G201</f>
        <v>3381.65</v>
      </c>
      <c r="H201" s="63">
        <f>'AUG''22'!H201</f>
        <v>353.35</v>
      </c>
      <c r="I201" s="5">
        <f>'AUG''22'!I201</f>
        <v>0</v>
      </c>
      <c r="J201" s="22"/>
      <c r="K201" s="5"/>
      <c r="L201" s="5">
        <f>'AUG''22'!L201</f>
        <v>1</v>
      </c>
      <c r="M201" s="5">
        <f>'AUG''22'!M201</f>
        <v>20</v>
      </c>
      <c r="N201" s="5"/>
      <c r="O201" s="5"/>
      <c r="P201" s="5"/>
      <c r="Q201" s="5"/>
      <c r="R201" s="5"/>
      <c r="S201" s="5"/>
      <c r="T201" s="5"/>
      <c r="U201" s="5"/>
      <c r="V201" s="5">
        <f>'AUG''22'!V201</f>
        <v>0</v>
      </c>
    </row>
    <row r="202" spans="1:22">
      <c r="A202" s="20"/>
      <c r="B202" s="18" t="str">
        <f>'AUG''22'!B202</f>
        <v>26.08.22</v>
      </c>
      <c r="C202" s="82">
        <f>'AUG''22'!C202</f>
        <v>200</v>
      </c>
      <c r="D202" s="5">
        <f>'AUG''22'!D202</f>
        <v>1163</v>
      </c>
      <c r="E202" s="26"/>
      <c r="F202" s="5">
        <f>'AUG''22'!F202</f>
        <v>58</v>
      </c>
      <c r="G202" s="63">
        <f>'AUG''22'!G202</f>
        <v>3308.68</v>
      </c>
      <c r="H202" s="63">
        <f>'AUG''22'!H202</f>
        <v>377.32</v>
      </c>
      <c r="I202" s="5">
        <f>'AUG''22'!I202</f>
        <v>0</v>
      </c>
      <c r="J202" s="22"/>
      <c r="K202" s="5"/>
      <c r="L202" s="5">
        <f>'AUG''22'!L202</f>
        <v>1</v>
      </c>
      <c r="M202" s="5">
        <f>'AUG''22'!M202</f>
        <v>35</v>
      </c>
      <c r="N202" s="5"/>
      <c r="O202" s="5"/>
      <c r="P202" s="5"/>
      <c r="Q202" s="5"/>
      <c r="R202" s="5"/>
      <c r="S202" s="5"/>
      <c r="T202" s="5"/>
      <c r="U202" s="5"/>
      <c r="V202" s="5">
        <f>'AUG''22'!V202</f>
        <v>0</v>
      </c>
    </row>
    <row r="203" spans="1:22">
      <c r="A203" s="20"/>
      <c r="B203" s="18" t="str">
        <f>'AUG''22'!B203</f>
        <v>26.08.22</v>
      </c>
      <c r="C203" s="82">
        <f>'AUG''22'!C203</f>
        <v>201</v>
      </c>
      <c r="D203" s="5">
        <f>'AUG''22'!D203</f>
        <v>1165</v>
      </c>
      <c r="E203" s="26"/>
      <c r="F203" s="5">
        <f>'AUG''22'!F203</f>
        <v>58</v>
      </c>
      <c r="G203" s="63">
        <f>'AUG''22'!G203</f>
        <v>3620.2</v>
      </c>
      <c r="H203" s="63">
        <f>'AUG''22'!H203</f>
        <v>439.8</v>
      </c>
      <c r="I203" s="5">
        <f>'AUG''22'!I203</f>
        <v>0</v>
      </c>
      <c r="J203" s="22"/>
      <c r="K203" s="5"/>
      <c r="L203" s="5">
        <f>'AUG''22'!L203</f>
        <v>1</v>
      </c>
      <c r="M203" s="5">
        <f>'AUG''22'!M203</f>
        <v>35</v>
      </c>
      <c r="N203" s="5"/>
      <c r="O203" s="5"/>
      <c r="P203" s="5"/>
      <c r="Q203" s="5"/>
      <c r="R203" s="5"/>
      <c r="S203" s="5"/>
      <c r="T203" s="5"/>
      <c r="U203" s="5"/>
      <c r="V203" s="5">
        <f>'AUG''22'!V203</f>
        <v>0</v>
      </c>
    </row>
    <row r="204" spans="1:22">
      <c r="A204" s="20"/>
      <c r="B204" s="18" t="str">
        <f>'AUG''22'!B204</f>
        <v>26.08.22</v>
      </c>
      <c r="C204" s="82">
        <f>'AUG''22'!C204</f>
        <v>202</v>
      </c>
      <c r="D204" s="5">
        <f>'AUG''22'!D204</f>
        <v>1166</v>
      </c>
      <c r="E204" s="26"/>
      <c r="F204" s="5">
        <f>'AUG''22'!F204</f>
        <v>58</v>
      </c>
      <c r="G204" s="63">
        <f>'AUG''22'!G204</f>
        <v>3301.08</v>
      </c>
      <c r="H204" s="63">
        <f>'AUG''22'!H204</f>
        <v>390.42</v>
      </c>
      <c r="I204" s="5">
        <f>'AUG''22'!I204</f>
        <v>0</v>
      </c>
      <c r="J204" s="22"/>
      <c r="K204" s="5"/>
      <c r="L204" s="5">
        <f>'AUG''22'!L204</f>
        <v>1</v>
      </c>
      <c r="M204" s="5">
        <f>'AUG''22'!M204</f>
        <v>35</v>
      </c>
      <c r="N204" s="5"/>
      <c r="O204" s="5"/>
      <c r="P204" s="5"/>
      <c r="Q204" s="5"/>
      <c r="R204" s="5"/>
      <c r="S204" s="5"/>
      <c r="T204" s="5"/>
      <c r="U204" s="5"/>
      <c r="V204" s="5">
        <f>'AUG''22'!V204</f>
        <v>0</v>
      </c>
    </row>
    <row r="205" spans="1:22">
      <c r="A205" s="20"/>
      <c r="B205" s="18" t="str">
        <f>'AUG''22'!B205</f>
        <v>26.08.22</v>
      </c>
      <c r="C205" s="82">
        <f>'AUG''22'!C205</f>
        <v>203</v>
      </c>
      <c r="D205" s="5">
        <f>'AUG''22'!D205</f>
        <v>1164</v>
      </c>
      <c r="E205" s="26"/>
      <c r="F205" s="5">
        <f>'AUG''22'!F205</f>
        <v>58</v>
      </c>
      <c r="G205" s="63">
        <f>'AUG''22'!G205</f>
        <v>3385.1</v>
      </c>
      <c r="H205" s="63">
        <f>'AUG''22'!H205</f>
        <v>302.89999999999998</v>
      </c>
      <c r="I205" s="5">
        <f>'AUG''22'!I205</f>
        <v>0</v>
      </c>
      <c r="J205" s="22"/>
      <c r="K205" s="5"/>
      <c r="L205" s="5">
        <f>'AUG''22'!L205</f>
        <v>1</v>
      </c>
      <c r="M205" s="5">
        <f>'AUG''22'!M205</f>
        <v>30</v>
      </c>
      <c r="N205" s="5"/>
      <c r="O205" s="5"/>
      <c r="P205" s="5"/>
      <c r="Q205" s="5"/>
      <c r="R205" s="5"/>
      <c r="S205" s="5"/>
      <c r="T205" s="5"/>
      <c r="U205" s="5"/>
      <c r="V205" s="5">
        <f>'AUG''22'!V205</f>
        <v>0</v>
      </c>
    </row>
    <row r="206" spans="1:22">
      <c r="A206" s="20"/>
      <c r="B206" s="18" t="str">
        <f>'AUG''22'!B206</f>
        <v>26.08.22</v>
      </c>
      <c r="C206" s="82">
        <f>'AUG''22'!C206</f>
        <v>204</v>
      </c>
      <c r="D206" s="5">
        <f>'AUG''22'!D206</f>
        <v>1167</v>
      </c>
      <c r="E206" s="26"/>
      <c r="F206" s="5">
        <f>'AUG''22'!F206</f>
        <v>48</v>
      </c>
      <c r="G206" s="63">
        <f>'AUG''22'!G206</f>
        <v>2945.25</v>
      </c>
      <c r="H206" s="63">
        <f>'AUG''22'!H206</f>
        <v>375.75</v>
      </c>
      <c r="I206" s="5">
        <f>'AUG''22'!I206</f>
        <v>0</v>
      </c>
      <c r="J206" s="22"/>
      <c r="K206" s="5"/>
      <c r="L206" s="5">
        <f>'AUG''22'!L206</f>
        <v>1</v>
      </c>
      <c r="M206" s="5">
        <f>'AUG''22'!M206</f>
        <v>50</v>
      </c>
      <c r="N206" s="5"/>
      <c r="O206" s="5"/>
      <c r="P206" s="5"/>
      <c r="Q206" s="5"/>
      <c r="R206" s="5"/>
      <c r="S206" s="5"/>
      <c r="T206" s="5"/>
      <c r="U206" s="5"/>
      <c r="V206" s="5">
        <f>'AUG''22'!V206</f>
        <v>0</v>
      </c>
    </row>
    <row r="207" spans="1:22">
      <c r="A207" s="20"/>
      <c r="B207" s="18" t="str">
        <f>'AUG''22'!B207</f>
        <v>26.08.22</v>
      </c>
      <c r="C207" s="82">
        <f>'AUG''22'!C207</f>
        <v>205</v>
      </c>
      <c r="D207" s="5">
        <f>'AUG''22'!D207</f>
        <v>1168</v>
      </c>
      <c r="E207" s="26"/>
      <c r="F207" s="5">
        <f>'AUG''22'!F207</f>
        <v>59</v>
      </c>
      <c r="G207" s="63">
        <f>'AUG''22'!G207</f>
        <v>3438.06</v>
      </c>
      <c r="H207" s="63">
        <f>'AUG''22'!H207</f>
        <v>301.94</v>
      </c>
      <c r="I207" s="5">
        <f>'AUG''22'!I207</f>
        <v>0</v>
      </c>
      <c r="J207" s="22"/>
      <c r="K207" s="5"/>
      <c r="L207" s="5">
        <f>'AUG''22'!L207</f>
        <v>1</v>
      </c>
      <c r="M207" s="5">
        <f>'AUG''22'!M207</f>
        <v>30</v>
      </c>
      <c r="N207" s="5"/>
      <c r="O207" s="5"/>
      <c r="P207" s="5"/>
      <c r="Q207" s="5"/>
      <c r="R207" s="5"/>
      <c r="S207" s="5"/>
      <c r="T207" s="5"/>
      <c r="U207" s="5"/>
      <c r="V207" s="5">
        <f>'AUG''22'!V207</f>
        <v>0</v>
      </c>
    </row>
    <row r="208" spans="1:22">
      <c r="A208" s="20"/>
      <c r="B208" s="18" t="str">
        <f>'AUG''22'!B208</f>
        <v>26.08.22</v>
      </c>
      <c r="C208" s="82">
        <f>'AUG''22'!C208</f>
        <v>206</v>
      </c>
      <c r="D208" s="5">
        <f>'AUG''22'!D208</f>
        <v>1169</v>
      </c>
      <c r="E208" s="26"/>
      <c r="F208" s="5">
        <f>'AUG''22'!F208</f>
        <v>58</v>
      </c>
      <c r="G208" s="63">
        <f>'AUG''22'!G208</f>
        <v>3371.89</v>
      </c>
      <c r="H208" s="63">
        <f>'AUG''22'!H208</f>
        <v>323.11</v>
      </c>
      <c r="I208" s="5">
        <f>'AUG''22'!I208</f>
        <v>0</v>
      </c>
      <c r="J208" s="22"/>
      <c r="K208" s="5"/>
      <c r="L208" s="5">
        <f>'AUG''22'!L208</f>
        <v>1</v>
      </c>
      <c r="M208" s="5">
        <f>'AUG''22'!M208</f>
        <v>40</v>
      </c>
      <c r="N208" s="5"/>
      <c r="O208" s="5"/>
      <c r="P208" s="5"/>
      <c r="Q208" s="5"/>
      <c r="R208" s="5"/>
      <c r="S208" s="5"/>
      <c r="T208" s="5"/>
      <c r="U208" s="5"/>
      <c r="V208" s="5">
        <f>'AUG''22'!V208</f>
        <v>0</v>
      </c>
    </row>
    <row r="209" spans="1:22">
      <c r="A209" s="20"/>
      <c r="B209" s="18" t="str">
        <f>'AUG''22'!B209</f>
        <v>27.08.22</v>
      </c>
      <c r="C209" s="82">
        <f>'AUG''22'!C209</f>
        <v>207</v>
      </c>
      <c r="D209" s="5">
        <f>'AUG''22'!D209</f>
        <v>1170</v>
      </c>
      <c r="E209" s="26"/>
      <c r="F209" s="5">
        <f>'AUG''22'!F209</f>
        <v>59</v>
      </c>
      <c r="G209" s="63">
        <f>'AUG''22'!G209</f>
        <v>3459.63</v>
      </c>
      <c r="H209" s="63">
        <f>'AUG''22'!H209</f>
        <v>267.37</v>
      </c>
      <c r="I209" s="5">
        <f>'AUG''22'!I209</f>
        <v>0</v>
      </c>
      <c r="J209" s="22"/>
      <c r="K209" s="5"/>
      <c r="L209" s="5">
        <f>'AUG''22'!L209</f>
        <v>1</v>
      </c>
      <c r="M209" s="5">
        <f>'AUG''22'!M209</f>
        <v>55</v>
      </c>
      <c r="N209" s="5"/>
      <c r="O209" s="5"/>
      <c r="P209" s="5"/>
      <c r="Q209" s="5"/>
      <c r="R209" s="5"/>
      <c r="S209" s="5"/>
      <c r="T209" s="5"/>
      <c r="U209" s="5"/>
      <c r="V209" s="5">
        <f>'AUG''22'!V209</f>
        <v>0</v>
      </c>
    </row>
    <row r="210" spans="1:22">
      <c r="A210" s="20"/>
      <c r="B210" s="18" t="str">
        <f>'AUG''22'!B210</f>
        <v>27.08.22</v>
      </c>
      <c r="C210" s="82">
        <f>'AUG''22'!C210</f>
        <v>208</v>
      </c>
      <c r="D210" s="5">
        <f>'AUG''22'!D210</f>
        <v>1171</v>
      </c>
      <c r="E210" s="26"/>
      <c r="F210" s="5">
        <f>'AUG''22'!F210</f>
        <v>58</v>
      </c>
      <c r="G210" s="63">
        <f>'AUG''22'!G210</f>
        <v>3424.67</v>
      </c>
      <c r="H210" s="63">
        <f>'AUG''22'!H210</f>
        <v>252.22</v>
      </c>
      <c r="I210" s="5">
        <f>'AUG''22'!I210</f>
        <v>1.39</v>
      </c>
      <c r="J210" s="22"/>
      <c r="K210" s="5"/>
      <c r="L210" s="5">
        <f>'AUG''22'!L210</f>
        <v>1</v>
      </c>
      <c r="M210" s="5">
        <f>'AUG''22'!M210</f>
        <v>50</v>
      </c>
      <c r="N210" s="5"/>
      <c r="O210" s="5"/>
      <c r="P210" s="5"/>
      <c r="Q210" s="5"/>
      <c r="R210" s="5"/>
      <c r="S210" s="5"/>
      <c r="T210" s="5"/>
      <c r="U210" s="5"/>
      <c r="V210" s="5">
        <f>'AUG''22'!V210</f>
        <v>0</v>
      </c>
    </row>
    <row r="211" spans="1:22">
      <c r="A211" s="20"/>
      <c r="B211" s="18" t="str">
        <f>'AUG''22'!B211</f>
        <v>27.08.22</v>
      </c>
      <c r="C211" s="82">
        <f>'AUG''22'!C211</f>
        <v>209</v>
      </c>
      <c r="D211" s="5">
        <f>'AUG''22'!D211</f>
        <v>1173</v>
      </c>
      <c r="E211" s="26"/>
      <c r="F211" s="5">
        <f>'AUG''22'!F211</f>
        <v>59</v>
      </c>
      <c r="G211" s="63">
        <f>'AUG''22'!G211</f>
        <v>3457.43</v>
      </c>
      <c r="H211" s="63">
        <f>'AUG''22'!H211</f>
        <v>280.55</v>
      </c>
      <c r="I211" s="5">
        <f>'AUG''22'!I211</f>
        <v>0.98</v>
      </c>
      <c r="J211" s="22"/>
      <c r="K211" s="5"/>
      <c r="L211" s="5">
        <f>'AUG''22'!L211</f>
        <v>1</v>
      </c>
      <c r="M211" s="5">
        <f>'AUG''22'!M211</f>
        <v>55</v>
      </c>
      <c r="N211" s="5"/>
      <c r="O211" s="5"/>
      <c r="P211" s="5"/>
      <c r="Q211" s="5"/>
      <c r="R211" s="5"/>
      <c r="S211" s="5"/>
      <c r="T211" s="5"/>
      <c r="U211" s="5"/>
      <c r="V211" s="5">
        <f>'AUG''22'!V211</f>
        <v>0</v>
      </c>
    </row>
    <row r="212" spans="1:22">
      <c r="A212" s="20"/>
      <c r="B212" s="18" t="str">
        <f>'AUG''22'!B212</f>
        <v>27.08.22</v>
      </c>
      <c r="C212" s="82">
        <f>'AUG''22'!C212</f>
        <v>210</v>
      </c>
      <c r="D212" s="5">
        <f>'AUG''22'!D212</f>
        <v>1172</v>
      </c>
      <c r="E212" s="26"/>
      <c r="F212" s="5">
        <f>'AUG''22'!F212</f>
        <v>59</v>
      </c>
      <c r="G212" s="63">
        <f>'AUG''22'!G212</f>
        <v>3465.45</v>
      </c>
      <c r="H212" s="63">
        <f>'AUG''22'!H212</f>
        <v>269.55</v>
      </c>
      <c r="I212" s="5">
        <f>'AUG''22'!I212</f>
        <v>0</v>
      </c>
      <c r="J212" s="22"/>
      <c r="K212" s="5"/>
      <c r="L212" s="5">
        <f>'AUG''22'!L212</f>
        <v>1</v>
      </c>
      <c r="M212" s="5">
        <f>'AUG''22'!M212</f>
        <v>50</v>
      </c>
      <c r="N212" s="5"/>
      <c r="O212" s="5"/>
      <c r="P212" s="5"/>
      <c r="Q212" s="5"/>
      <c r="R212" s="5"/>
      <c r="S212" s="5"/>
      <c r="T212" s="5"/>
      <c r="U212" s="5"/>
      <c r="V212" s="5">
        <f>'AUG''22'!V212</f>
        <v>0</v>
      </c>
    </row>
    <row r="213" spans="1:22">
      <c r="A213" s="20"/>
      <c r="B213" s="18" t="str">
        <f>'AUG''22'!B213</f>
        <v>27.08.22</v>
      </c>
      <c r="C213" s="82">
        <f>'AUG''22'!C213</f>
        <v>211</v>
      </c>
      <c r="D213" s="5">
        <f>'AUG''22'!D213</f>
        <v>1174</v>
      </c>
      <c r="E213" s="26"/>
      <c r="F213" s="5">
        <f>'AUG''22'!F213</f>
        <v>57</v>
      </c>
      <c r="G213" s="63">
        <f>'AUG''22'!G213</f>
        <v>3505.04</v>
      </c>
      <c r="H213" s="63">
        <f>'AUG''22'!H213</f>
        <v>443.96</v>
      </c>
      <c r="I213" s="5">
        <f>'AUG''22'!I213</f>
        <v>0</v>
      </c>
      <c r="J213" s="22"/>
      <c r="K213" s="5"/>
      <c r="L213" s="5">
        <f>'AUG''22'!L213</f>
        <v>2</v>
      </c>
      <c r="M213" s="5">
        <f>'AUG''22'!M213</f>
        <v>55</v>
      </c>
      <c r="N213" s="5"/>
      <c r="O213" s="5"/>
      <c r="P213" s="5"/>
      <c r="Q213" s="5"/>
      <c r="R213" s="5"/>
      <c r="S213" s="5"/>
      <c r="T213" s="5"/>
      <c r="U213" s="5"/>
      <c r="V213" s="5">
        <f>'AUG''22'!V213</f>
        <v>0</v>
      </c>
    </row>
    <row r="214" spans="1:22">
      <c r="A214" s="20"/>
      <c r="B214" s="18" t="str">
        <f>'AUG''22'!B214</f>
        <v>27.08.22</v>
      </c>
      <c r="C214" s="82">
        <f>'AUG''22'!C214</f>
        <v>212</v>
      </c>
      <c r="D214" s="5">
        <f>'AUG''22'!D214</f>
        <v>1175</v>
      </c>
      <c r="E214" s="26"/>
      <c r="F214" s="5">
        <f>'AUG''22'!F214</f>
        <v>59</v>
      </c>
      <c r="G214" s="63">
        <f>'AUG''22'!G214</f>
        <v>3467.84</v>
      </c>
      <c r="H214" s="63">
        <f>'AUG''22'!H214</f>
        <v>259.94</v>
      </c>
      <c r="I214" s="5">
        <f>'AUG''22'!I214</f>
        <v>1.78</v>
      </c>
      <c r="J214" s="22"/>
      <c r="K214" s="5"/>
      <c r="L214" s="5">
        <f>'AUG''22'!L214</f>
        <v>1</v>
      </c>
      <c r="M214" s="5">
        <f>'AUG''22'!M214</f>
        <v>55</v>
      </c>
      <c r="N214" s="5"/>
      <c r="O214" s="5"/>
      <c r="P214" s="5"/>
      <c r="Q214" s="5"/>
      <c r="R214" s="5"/>
      <c r="S214" s="5"/>
      <c r="T214" s="5"/>
      <c r="U214" s="5"/>
      <c r="V214" s="5">
        <f>'AUG''22'!V214</f>
        <v>0</v>
      </c>
    </row>
    <row r="215" spans="1:22">
      <c r="A215" s="20"/>
      <c r="B215" s="18" t="str">
        <f>'AUG''22'!B215</f>
        <v>27.08.22</v>
      </c>
      <c r="C215" s="82">
        <f>'AUG''22'!C215</f>
        <v>213</v>
      </c>
      <c r="D215" s="5">
        <f>'AUG''22'!D215</f>
        <v>1176</v>
      </c>
      <c r="E215" s="26"/>
      <c r="F215" s="5">
        <f>'AUG''22'!F215</f>
        <v>57</v>
      </c>
      <c r="G215" s="63">
        <f>'AUG''22'!G215</f>
        <v>3293.65</v>
      </c>
      <c r="H215" s="63">
        <f>'AUG''22'!H215</f>
        <v>311.94</v>
      </c>
      <c r="I215" s="5">
        <f>'AUG''22'!I215</f>
        <v>0.59</v>
      </c>
      <c r="J215" s="22"/>
      <c r="K215" s="5"/>
      <c r="L215" s="5">
        <f>'AUG''22'!L215</f>
        <v>2</v>
      </c>
      <c r="M215" s="5">
        <f>'AUG''22'!M215</f>
        <v>10</v>
      </c>
      <c r="N215" s="5"/>
      <c r="O215" s="5"/>
      <c r="P215" s="5"/>
      <c r="Q215" s="5"/>
      <c r="R215" s="5"/>
      <c r="S215" s="5"/>
      <c r="T215" s="5"/>
      <c r="U215" s="5"/>
      <c r="V215" s="5">
        <f>'AUG''22'!V215</f>
        <v>0</v>
      </c>
    </row>
    <row r="216" spans="1:22">
      <c r="A216" s="20"/>
      <c r="B216" s="18" t="str">
        <f>'AUG''22'!B216</f>
        <v>28.08.22</v>
      </c>
      <c r="C216" s="82">
        <f>'AUG''22'!C216</f>
        <v>214</v>
      </c>
      <c r="D216" s="5">
        <f>'AUG''22'!D216</f>
        <v>1177</v>
      </c>
      <c r="E216" s="26"/>
      <c r="F216" s="5">
        <f>'AUG''22'!F216</f>
        <v>59</v>
      </c>
      <c r="G216" s="63">
        <f>'AUG''22'!G216</f>
        <v>3415.23</v>
      </c>
      <c r="H216" s="63">
        <f>'AUG''22'!H216</f>
        <v>315.77</v>
      </c>
      <c r="I216" s="5">
        <f>'AUG''22'!I216</f>
        <v>0</v>
      </c>
      <c r="J216" s="22"/>
      <c r="K216" s="5"/>
      <c r="L216" s="5">
        <f>'AUG''22'!L216</f>
        <v>2</v>
      </c>
      <c r="M216" s="5">
        <f>'AUG''22'!M216</f>
        <v>5</v>
      </c>
      <c r="N216" s="5"/>
      <c r="O216" s="5"/>
      <c r="P216" s="5"/>
      <c r="Q216" s="5"/>
      <c r="R216" s="5"/>
      <c r="S216" s="5"/>
      <c r="T216" s="5"/>
      <c r="U216" s="5"/>
      <c r="V216" s="5">
        <f>'AUG''22'!V216</f>
        <v>0</v>
      </c>
    </row>
    <row r="217" spans="1:22">
      <c r="A217" s="20"/>
      <c r="B217" s="18" t="str">
        <f>'AUG''22'!B217</f>
        <v>28.08.22</v>
      </c>
      <c r="C217" s="82">
        <f>'AUG''22'!C217</f>
        <v>215</v>
      </c>
      <c r="D217" s="5">
        <f>'AUG''22'!D217</f>
        <v>1178</v>
      </c>
      <c r="E217" s="26"/>
      <c r="F217" s="5">
        <f>'AUG''22'!F217</f>
        <v>58</v>
      </c>
      <c r="G217" s="63">
        <f>'AUG''22'!G217</f>
        <v>3439.43</v>
      </c>
      <c r="H217" s="63">
        <f>'AUG''22'!H217</f>
        <v>234.55</v>
      </c>
      <c r="I217" s="5">
        <f>'AUG''22'!I217</f>
        <v>2.98</v>
      </c>
      <c r="J217" s="22"/>
      <c r="K217" s="5"/>
      <c r="L217" s="5">
        <f>'AUG''22'!L217</f>
        <v>1</v>
      </c>
      <c r="M217" s="5">
        <f>'AUG''22'!M217</f>
        <v>30</v>
      </c>
      <c r="N217" s="5"/>
      <c r="O217" s="5"/>
      <c r="P217" s="5"/>
      <c r="Q217" s="5"/>
      <c r="R217" s="5"/>
      <c r="S217" s="5"/>
      <c r="T217" s="5"/>
      <c r="U217" s="5"/>
      <c r="V217" s="5">
        <f>'AUG''22'!V217</f>
        <v>0</v>
      </c>
    </row>
    <row r="218" spans="1:22">
      <c r="A218" s="20"/>
      <c r="B218" s="18" t="str">
        <f>'AUG''22'!B218</f>
        <v>28.08.22</v>
      </c>
      <c r="C218" s="82">
        <f>'AUG''22'!C218</f>
        <v>216</v>
      </c>
      <c r="D218" s="5">
        <f>'AUG''22'!D218</f>
        <v>1179</v>
      </c>
      <c r="E218" s="26"/>
      <c r="F218" s="5">
        <f>'AUG''22'!F218</f>
        <v>57</v>
      </c>
      <c r="G218" s="63">
        <f>'AUG''22'!G218</f>
        <v>3371.64</v>
      </c>
      <c r="H218" s="63">
        <f>'AUG''22'!H218</f>
        <v>242.36</v>
      </c>
      <c r="I218" s="5">
        <f>'AUG''22'!I218</f>
        <v>0</v>
      </c>
      <c r="J218" s="22"/>
      <c r="K218" s="5"/>
      <c r="L218" s="5">
        <f>'AUG''22'!L218</f>
        <v>1</v>
      </c>
      <c r="M218" s="5">
        <f>'AUG''22'!M218</f>
        <v>30</v>
      </c>
      <c r="N218" s="5"/>
      <c r="O218" s="5"/>
      <c r="P218" s="5"/>
      <c r="Q218" s="5"/>
      <c r="R218" s="5"/>
      <c r="S218" s="5"/>
      <c r="T218" s="5"/>
      <c r="U218" s="5"/>
      <c r="V218" s="5">
        <f>'AUG''22'!V218</f>
        <v>0</v>
      </c>
    </row>
    <row r="219" spans="1:22">
      <c r="A219" s="20"/>
      <c r="B219" s="18" t="str">
        <f>'AUG''22'!B219</f>
        <v>28.08.22</v>
      </c>
      <c r="C219" s="82">
        <f>'AUG''22'!C219</f>
        <v>217</v>
      </c>
      <c r="D219" s="5">
        <f>'AUG''22'!D219</f>
        <v>1180</v>
      </c>
      <c r="E219" s="26"/>
      <c r="F219" s="5">
        <f>'AUG''22'!F219</f>
        <v>59</v>
      </c>
      <c r="G219" s="63">
        <f>'AUG''22'!G219</f>
        <v>3553.82</v>
      </c>
      <c r="H219" s="63">
        <f>'AUG''22'!H219</f>
        <v>172.18</v>
      </c>
      <c r="I219" s="5">
        <f>'AUG''22'!I219</f>
        <v>0</v>
      </c>
      <c r="J219" s="22"/>
      <c r="K219" s="5"/>
      <c r="L219" s="5">
        <f>'AUG''22'!L219</f>
        <v>1</v>
      </c>
      <c r="M219" s="5">
        <f>'AUG''22'!M219</f>
        <v>55</v>
      </c>
      <c r="N219" s="5"/>
      <c r="O219" s="5"/>
      <c r="P219" s="5"/>
      <c r="Q219" s="5"/>
      <c r="R219" s="5"/>
      <c r="S219" s="5"/>
      <c r="T219" s="5"/>
      <c r="U219" s="5"/>
      <c r="V219" s="5">
        <f>'AUG''22'!V219</f>
        <v>0</v>
      </c>
    </row>
    <row r="220" spans="1:22">
      <c r="A220" s="20"/>
      <c r="B220" s="18" t="str">
        <f>'AUG''22'!B220</f>
        <v>29.08.22</v>
      </c>
      <c r="C220" s="82">
        <f>'AUG''22'!C220</f>
        <v>218</v>
      </c>
      <c r="D220" s="5">
        <f>'AUG''22'!D220</f>
        <v>1151</v>
      </c>
      <c r="E220" s="26"/>
      <c r="F220" s="5">
        <f>'AUG''22'!F220</f>
        <v>59</v>
      </c>
      <c r="G220" s="63">
        <f>'AUG''22'!G220</f>
        <v>3436.64</v>
      </c>
      <c r="H220" s="63">
        <f>'AUG''22'!H220</f>
        <v>295.36</v>
      </c>
      <c r="I220" s="5">
        <f>'AUG''22'!I220</f>
        <v>0</v>
      </c>
      <c r="J220" s="22"/>
      <c r="K220" s="5"/>
      <c r="L220" s="5">
        <f>'AUG''22'!L220</f>
        <v>2</v>
      </c>
      <c r="M220" s="5">
        <f>'AUG''22'!M220</f>
        <v>5</v>
      </c>
      <c r="N220" s="5"/>
      <c r="O220" s="5"/>
      <c r="P220" s="5"/>
      <c r="Q220" s="5"/>
      <c r="R220" s="5"/>
      <c r="S220" s="5"/>
      <c r="T220" s="5"/>
      <c r="U220" s="5"/>
      <c r="V220" s="5">
        <f>'AUG''22'!V220</f>
        <v>0</v>
      </c>
    </row>
    <row r="221" spans="1:22">
      <c r="A221" s="20"/>
      <c r="B221" s="18" t="str">
        <f>'AUG''22'!B221</f>
        <v>29.08.22</v>
      </c>
      <c r="C221" s="82">
        <f>'AUG''22'!C221</f>
        <v>219</v>
      </c>
      <c r="D221" s="5">
        <f>'AUG''22'!D221</f>
        <v>1182</v>
      </c>
      <c r="E221" s="26"/>
      <c r="F221" s="5">
        <f>'AUG''22'!F221</f>
        <v>59</v>
      </c>
      <c r="G221" s="63">
        <f>'AUG''22'!G221</f>
        <v>3494.83</v>
      </c>
      <c r="H221" s="63">
        <f>'AUG''22'!H221</f>
        <v>240.17</v>
      </c>
      <c r="I221" s="5">
        <f>'AUG''22'!I221</f>
        <v>0</v>
      </c>
      <c r="J221" s="22"/>
      <c r="K221" s="5"/>
      <c r="L221" s="5">
        <f>'AUG''22'!L221</f>
        <v>2</v>
      </c>
      <c r="M221" s="5">
        <f>'AUG''22'!M221</f>
        <v>0</v>
      </c>
      <c r="N221" s="5"/>
      <c r="O221" s="5"/>
      <c r="P221" s="5"/>
      <c r="Q221" s="5"/>
      <c r="R221" s="5"/>
      <c r="S221" s="5"/>
      <c r="T221" s="5"/>
      <c r="U221" s="5"/>
      <c r="V221" s="5">
        <f>'AUG''22'!V221</f>
        <v>0</v>
      </c>
    </row>
    <row r="222" spans="1:22">
      <c r="A222" s="20"/>
      <c r="B222" s="18" t="str">
        <f>'AUG''22'!B222</f>
        <v>29.08.22</v>
      </c>
      <c r="C222" s="82">
        <f>'AUG''22'!C222</f>
        <v>220</v>
      </c>
      <c r="D222" s="5">
        <f>'AUG''22'!D222</f>
        <v>1183</v>
      </c>
      <c r="E222" s="26"/>
      <c r="F222" s="5">
        <f>'AUG''22'!F222</f>
        <v>59</v>
      </c>
      <c r="G222" s="63">
        <f>'AUG''22'!G222</f>
        <v>3525.02</v>
      </c>
      <c r="H222" s="63">
        <f>'AUG''22'!H222</f>
        <v>205.17</v>
      </c>
      <c r="I222" s="5">
        <f>'AUG''22'!I222</f>
        <v>0.19</v>
      </c>
      <c r="J222" s="22"/>
      <c r="K222" s="5"/>
      <c r="L222" s="5">
        <f>'AUG''22'!L222</f>
        <v>1</v>
      </c>
      <c r="M222" s="5">
        <f>'AUG''22'!M222</f>
        <v>45</v>
      </c>
      <c r="N222" s="5"/>
      <c r="O222" s="5"/>
      <c r="P222" s="5"/>
      <c r="Q222" s="5"/>
      <c r="R222" s="5"/>
      <c r="S222" s="5"/>
      <c r="T222" s="5"/>
      <c r="U222" s="5"/>
      <c r="V222" s="5">
        <f>'AUG''22'!V222</f>
        <v>0</v>
      </c>
    </row>
    <row r="223" spans="1:22">
      <c r="A223" s="20"/>
      <c r="B223" s="18" t="str">
        <f>'AUG''22'!B223</f>
        <v>29.08.22</v>
      </c>
      <c r="C223" s="82">
        <f>'AUG''22'!C223</f>
        <v>221</v>
      </c>
      <c r="D223" s="5">
        <f>'AUG''22'!D223</f>
        <v>1184</v>
      </c>
      <c r="E223" s="26"/>
      <c r="F223" s="5">
        <f>'AUG''22'!F223</f>
        <v>59</v>
      </c>
      <c r="G223" s="63">
        <f>'AUG''22'!G223</f>
        <v>3781.2</v>
      </c>
      <c r="H223" s="63">
        <f>'AUG''22'!H223</f>
        <v>278.8</v>
      </c>
      <c r="I223" s="5">
        <f>'AUG''22'!I223</f>
        <v>0</v>
      </c>
      <c r="J223" s="22"/>
      <c r="K223" s="5"/>
      <c r="L223" s="5">
        <f>'AUG''22'!L223</f>
        <v>2</v>
      </c>
      <c r="M223" s="5">
        <f>'AUG''22'!M223</f>
        <v>15</v>
      </c>
      <c r="N223" s="5"/>
      <c r="O223" s="5"/>
      <c r="P223" s="5"/>
      <c r="Q223" s="5"/>
      <c r="R223" s="5"/>
      <c r="S223" s="5"/>
      <c r="T223" s="5"/>
      <c r="U223" s="5"/>
      <c r="V223" s="5">
        <f>'AUG''22'!V223</f>
        <v>0</v>
      </c>
    </row>
    <row r="224" spans="1:22">
      <c r="A224" s="20"/>
      <c r="B224" s="18" t="str">
        <f>'AUG''22'!B224</f>
        <v>29.08.22</v>
      </c>
      <c r="C224" s="82">
        <f>'AUG''22'!C224</f>
        <v>222</v>
      </c>
      <c r="D224" s="5">
        <f>'AUG''22'!D224</f>
        <v>1185</v>
      </c>
      <c r="E224" s="26"/>
      <c r="F224" s="5">
        <f>'AUG''22'!F224</f>
        <v>58</v>
      </c>
      <c r="G224" s="63">
        <f>'AUG''22'!G224</f>
        <v>3442.7</v>
      </c>
      <c r="H224" s="63">
        <f>'AUG''22'!H224</f>
        <v>245.69</v>
      </c>
      <c r="I224" s="5">
        <f>'AUG''22'!I224</f>
        <v>0.39</v>
      </c>
      <c r="J224" s="22"/>
      <c r="K224" s="5"/>
      <c r="L224" s="5">
        <f>'AUG''22'!L224</f>
        <v>1</v>
      </c>
      <c r="M224" s="5">
        <f>'AUG''22'!M224</f>
        <v>30</v>
      </c>
      <c r="N224" s="5"/>
      <c r="O224" s="5"/>
      <c r="P224" s="5"/>
      <c r="Q224" s="5"/>
      <c r="R224" s="5"/>
      <c r="S224" s="5"/>
      <c r="T224" s="5"/>
      <c r="U224" s="5"/>
      <c r="V224" s="5">
        <f>'AUG''22'!V224</f>
        <v>0</v>
      </c>
    </row>
    <row r="225" spans="1:23">
      <c r="A225" s="20"/>
      <c r="B225" s="18" t="str">
        <f>'AUG''22'!B225</f>
        <v>29.08.22</v>
      </c>
      <c r="C225" s="82">
        <f>'AUG''22'!C225</f>
        <v>223</v>
      </c>
      <c r="D225" s="5">
        <f>'AUG''22'!D225</f>
        <v>1186</v>
      </c>
      <c r="E225" s="26"/>
      <c r="F225" s="5">
        <f>'AUG''22'!F225</f>
        <v>58</v>
      </c>
      <c r="G225" s="63">
        <f>'AUG''22'!G225</f>
        <v>3414.85</v>
      </c>
      <c r="H225" s="63">
        <f>'AUG''22'!H225</f>
        <v>264.14999999999998</v>
      </c>
      <c r="I225" s="5">
        <f>'AUG''22'!I225</f>
        <v>0</v>
      </c>
      <c r="J225" s="22"/>
      <c r="K225" s="5"/>
      <c r="L225" s="5">
        <f>'AUG''22'!L225</f>
        <v>1</v>
      </c>
      <c r="M225" s="5">
        <f>'AUG''22'!M225</f>
        <v>20</v>
      </c>
      <c r="N225" s="5"/>
      <c r="O225" s="5"/>
      <c r="P225" s="5"/>
      <c r="Q225" s="5"/>
      <c r="R225" s="5"/>
      <c r="S225" s="5"/>
      <c r="T225" s="5"/>
      <c r="U225" s="5"/>
      <c r="V225" s="5">
        <f>'AUG''22'!V225</f>
        <v>0</v>
      </c>
    </row>
    <row r="226" spans="1:23">
      <c r="A226" s="20"/>
      <c r="B226" s="18" t="str">
        <f>'AUG''22'!B226</f>
        <v>29.08.22</v>
      </c>
      <c r="C226" s="82">
        <f>'AUG''22'!C226</f>
        <v>224</v>
      </c>
      <c r="D226" s="5">
        <f>'AUG''22'!D226</f>
        <v>1187</v>
      </c>
      <c r="E226" s="26"/>
      <c r="F226" s="5">
        <f>'AUG''22'!F226</f>
        <v>56</v>
      </c>
      <c r="G226" s="63">
        <f>'AUG''22'!G226</f>
        <v>3543.83</v>
      </c>
      <c r="H226" s="63">
        <f>'AUG''22'!H226</f>
        <v>312.17</v>
      </c>
      <c r="I226" s="5">
        <f>'AUG''22'!I226</f>
        <v>0</v>
      </c>
      <c r="J226" s="22"/>
      <c r="K226" s="5"/>
      <c r="L226" s="5">
        <f>'AUG''22'!L226</f>
        <v>1</v>
      </c>
      <c r="M226" s="5">
        <f>'AUG''22'!M226</f>
        <v>35</v>
      </c>
      <c r="N226" s="5"/>
      <c r="O226" s="5"/>
      <c r="P226" s="5"/>
      <c r="Q226" s="5"/>
      <c r="R226" s="5"/>
      <c r="S226" s="5"/>
      <c r="T226" s="5"/>
      <c r="U226" s="5"/>
      <c r="V226" s="5">
        <f>'AUG''22'!V226</f>
        <v>0</v>
      </c>
    </row>
    <row r="227" spans="1:23">
      <c r="A227" s="20"/>
      <c r="B227" s="18" t="str">
        <f>'AUG''22'!B227</f>
        <v>29.08.22</v>
      </c>
      <c r="C227" s="82">
        <f>'AUG''22'!C227</f>
        <v>225</v>
      </c>
      <c r="D227" s="5">
        <f>'AUG''22'!D227</f>
        <v>1188</v>
      </c>
      <c r="E227" s="26"/>
      <c r="F227" s="5">
        <f>'AUG''22'!F227</f>
        <v>59</v>
      </c>
      <c r="G227" s="63">
        <f>'AUG''22'!G227</f>
        <v>3369.06</v>
      </c>
      <c r="H227" s="63">
        <f>'AUG''22'!H227</f>
        <v>370.94</v>
      </c>
      <c r="I227" s="5">
        <f>'AUG''22'!I227</f>
        <v>0</v>
      </c>
      <c r="J227" s="22"/>
      <c r="K227" s="5"/>
      <c r="L227" s="5">
        <f>'AUG''22'!L227</f>
        <v>2</v>
      </c>
      <c r="M227" s="5">
        <f>'AUG''22'!M227</f>
        <v>5</v>
      </c>
      <c r="N227" s="5"/>
      <c r="O227" s="5"/>
      <c r="P227" s="5"/>
      <c r="Q227" s="5"/>
      <c r="R227" s="5"/>
      <c r="S227" s="5"/>
      <c r="T227" s="5"/>
      <c r="U227" s="5"/>
      <c r="V227" s="5">
        <f>'AUG''22'!V227</f>
        <v>0</v>
      </c>
    </row>
    <row r="228" spans="1:23">
      <c r="A228" s="20"/>
      <c r="B228" s="18" t="str">
        <f>'AUG''22'!B228</f>
        <v>30.08.22</v>
      </c>
      <c r="C228" s="82">
        <f>'AUG''22'!C228</f>
        <v>226</v>
      </c>
      <c r="D228" s="5">
        <f>'AUG''22'!D228</f>
        <v>1189</v>
      </c>
      <c r="E228" s="26"/>
      <c r="F228" s="5">
        <f>'AUG''22'!F228</f>
        <v>59</v>
      </c>
      <c r="G228" s="63">
        <f>'AUG''22'!G228</f>
        <v>3409.03</v>
      </c>
      <c r="H228" s="63">
        <f>'AUG''22'!H228</f>
        <v>331.97</v>
      </c>
      <c r="I228" s="5">
        <f>'AUG''22'!I228</f>
        <v>0</v>
      </c>
      <c r="J228" s="22"/>
      <c r="K228" s="5"/>
      <c r="L228" s="5">
        <f>'AUG''22'!L228</f>
        <v>2</v>
      </c>
      <c r="M228" s="5">
        <f>'AUG''22'!M228</f>
        <v>0</v>
      </c>
      <c r="N228" s="5"/>
      <c r="O228" s="5"/>
      <c r="P228" s="5"/>
      <c r="Q228" s="5"/>
      <c r="R228" s="5"/>
      <c r="S228" s="5"/>
      <c r="T228" s="5"/>
      <c r="U228" s="5"/>
      <c r="V228" s="5">
        <f>'AUG''22'!V228</f>
        <v>0</v>
      </c>
    </row>
    <row r="229" spans="1:23">
      <c r="A229" s="20"/>
      <c r="B229" s="18" t="str">
        <f>'AUG''22'!B229</f>
        <v>31.08.22</v>
      </c>
      <c r="C229" s="82">
        <f>'AUG''22'!C229</f>
        <v>227</v>
      </c>
      <c r="D229" s="5">
        <f>'AUG''22'!D229</f>
        <v>1190</v>
      </c>
      <c r="E229" s="26"/>
      <c r="F229" s="5">
        <f>'AUG''22'!F229</f>
        <v>59</v>
      </c>
      <c r="G229" s="63">
        <f>'AUG''22'!G229</f>
        <v>3415.43</v>
      </c>
      <c r="H229" s="63">
        <f>'AUG''22'!H229</f>
        <v>311.57</v>
      </c>
      <c r="I229" s="5">
        <f>'AUG''22'!I229</f>
        <v>0</v>
      </c>
      <c r="J229" s="22"/>
      <c r="K229" s="5"/>
      <c r="L229" s="5">
        <f>'AUG''22'!L229</f>
        <v>2</v>
      </c>
      <c r="M229" s="5">
        <f>'AUG''22'!M229</f>
        <v>30</v>
      </c>
      <c r="N229" s="5"/>
      <c r="O229" s="5"/>
      <c r="P229" s="5"/>
      <c r="Q229" s="5"/>
      <c r="R229" s="5"/>
      <c r="S229" s="5"/>
      <c r="T229" s="5"/>
      <c r="U229" s="5"/>
      <c r="V229" s="5">
        <f>'AUG''22'!V229</f>
        <v>0</v>
      </c>
    </row>
    <row r="230" spans="1:23">
      <c r="A230" s="20"/>
      <c r="B230" s="18" t="str">
        <f>'AUG''22'!B230</f>
        <v>31.08.22</v>
      </c>
      <c r="C230" s="82">
        <f>'AUG''22'!C230</f>
        <v>228</v>
      </c>
      <c r="D230" s="5">
        <f>'AUG''22'!D230</f>
        <v>1191</v>
      </c>
      <c r="E230" s="26"/>
      <c r="F230" s="5">
        <f>'AUG''22'!F230</f>
        <v>58</v>
      </c>
      <c r="G230" s="63">
        <f>'AUG''22'!G230</f>
        <v>3338.84</v>
      </c>
      <c r="H230" s="63">
        <f>'AUG''22'!H230</f>
        <v>329.16</v>
      </c>
      <c r="I230" s="5">
        <f>'AUG''22'!I230</f>
        <v>0</v>
      </c>
      <c r="J230" s="22"/>
      <c r="K230" s="5"/>
      <c r="L230" s="5">
        <f>'AUG''22'!L230</f>
        <v>2</v>
      </c>
      <c r="M230" s="5">
        <f>'AUG''22'!M230</f>
        <v>15</v>
      </c>
      <c r="N230" s="5"/>
      <c r="O230" s="5"/>
      <c r="P230" s="5"/>
      <c r="Q230" s="5"/>
      <c r="R230" s="5"/>
      <c r="S230" s="5"/>
      <c r="T230" s="5"/>
      <c r="U230" s="5"/>
      <c r="V230" s="5">
        <f>'AUG''22'!V230</f>
        <v>0</v>
      </c>
    </row>
    <row r="231" spans="1:23">
      <c r="A231" s="20"/>
      <c r="B231" s="18" t="str">
        <f>'AUG''22'!B231</f>
        <v>31.08.22</v>
      </c>
      <c r="C231" s="82">
        <f>'AUG''22'!C231</f>
        <v>229</v>
      </c>
      <c r="D231" s="5">
        <f>'AUG''22'!D231</f>
        <v>1192</v>
      </c>
      <c r="E231" s="26"/>
      <c r="F231" s="5">
        <f>'AUG''22'!F231</f>
        <v>59</v>
      </c>
      <c r="G231" s="63">
        <f>'AUG''22'!G231</f>
        <v>3426.44</v>
      </c>
      <c r="H231" s="63">
        <f>'AUG''22'!H231</f>
        <v>299.56</v>
      </c>
      <c r="I231" s="5">
        <f>'AUG''22'!I231</f>
        <v>0</v>
      </c>
      <c r="J231" s="22"/>
      <c r="K231" s="5"/>
      <c r="L231" s="5">
        <f>'AUG''22'!L231</f>
        <v>1</v>
      </c>
      <c r="M231" s="5">
        <f>'AUG''22'!M231</f>
        <v>35</v>
      </c>
      <c r="N231" s="5"/>
      <c r="O231" s="5"/>
      <c r="P231" s="5"/>
      <c r="Q231" s="5"/>
      <c r="R231" s="5"/>
      <c r="S231" s="5"/>
      <c r="T231" s="5"/>
      <c r="U231" s="5"/>
      <c r="V231" s="5">
        <f>'AUG''22'!V231</f>
        <v>0</v>
      </c>
    </row>
    <row r="232" spans="1:23">
      <c r="A232" s="20"/>
      <c r="B232" s="18" t="str">
        <f>'AUG''22'!B232</f>
        <v>31.08.22</v>
      </c>
      <c r="C232" s="82">
        <f>'AUG''22'!C232</f>
        <v>230</v>
      </c>
      <c r="D232" s="5">
        <f>'AUG''22'!D232</f>
        <v>1193</v>
      </c>
      <c r="E232" s="26"/>
      <c r="F232" s="5">
        <f>'AUG''22'!F232</f>
        <v>59</v>
      </c>
      <c r="G232" s="63">
        <f>'AUG''22'!G232</f>
        <v>3436.03</v>
      </c>
      <c r="H232" s="63">
        <f>'AUG''22'!H232</f>
        <v>270.47000000000003</v>
      </c>
      <c r="I232" s="5">
        <f>'AUG''22'!I232</f>
        <v>0</v>
      </c>
      <c r="J232" s="22"/>
      <c r="K232" s="5"/>
      <c r="L232" s="5">
        <f>'AUG''22'!L232</f>
        <v>1</v>
      </c>
      <c r="M232" s="5">
        <f>'AUG''22'!M232</f>
        <v>20</v>
      </c>
      <c r="N232" s="5"/>
      <c r="O232" s="5"/>
      <c r="P232" s="5"/>
      <c r="Q232" s="5"/>
      <c r="R232" s="5"/>
      <c r="S232" s="5"/>
      <c r="T232" s="5"/>
      <c r="U232" s="5"/>
      <c r="V232" s="5">
        <f>'AUG''22'!V232</f>
        <v>0</v>
      </c>
    </row>
    <row r="233" spans="1:23">
      <c r="A233" s="20"/>
      <c r="B233" s="18" t="str">
        <f>'AUG''22'!B233</f>
        <v>31.08.22</v>
      </c>
      <c r="C233" s="82">
        <f>'AUG''22'!C233</f>
        <v>231</v>
      </c>
      <c r="D233" s="5">
        <f>'AUG''22'!D233</f>
        <v>1194</v>
      </c>
      <c r="E233" s="26"/>
      <c r="F233" s="5">
        <f>'AUG''22'!F233</f>
        <v>59</v>
      </c>
      <c r="G233" s="63">
        <f>'AUG''22'!G233</f>
        <v>3486.63</v>
      </c>
      <c r="H233" s="63">
        <f>'AUG''22'!H233</f>
        <v>240.37</v>
      </c>
      <c r="I233" s="5">
        <f>'AUG''22'!I233</f>
        <v>0</v>
      </c>
      <c r="J233" s="22"/>
      <c r="K233" s="5"/>
      <c r="L233" s="5">
        <f>'AUG''22'!L233</f>
        <v>1</v>
      </c>
      <c r="M233" s="5">
        <f>'AUG''22'!M233</f>
        <v>35</v>
      </c>
      <c r="N233" s="5"/>
      <c r="O233" s="5"/>
      <c r="P233" s="5"/>
      <c r="Q233" s="5"/>
      <c r="R233" s="5"/>
      <c r="S233" s="5"/>
      <c r="T233" s="5"/>
      <c r="U233" s="5"/>
      <c r="V233" s="5">
        <f>'AUG''22'!V233</f>
        <v>0</v>
      </c>
    </row>
    <row r="234" spans="1:23">
      <c r="A234" s="20"/>
      <c r="B234" s="18" t="str">
        <f>'AUG''22'!B234</f>
        <v>31.08.22</v>
      </c>
      <c r="C234" s="82">
        <f>'AUG''22'!C234</f>
        <v>232</v>
      </c>
      <c r="D234" s="5">
        <f>'AUG''22'!D234</f>
        <v>1195</v>
      </c>
      <c r="E234" s="26"/>
      <c r="F234" s="5">
        <f>'AUG''22'!F234</f>
        <v>59</v>
      </c>
      <c r="G234" s="63">
        <f>'AUG''22'!G234</f>
        <v>3518.63</v>
      </c>
      <c r="H234" s="63">
        <f>'AUG''22'!H234</f>
        <v>219.76</v>
      </c>
      <c r="I234" s="5">
        <f>'AUG''22'!I234</f>
        <v>1.39</v>
      </c>
      <c r="J234" s="22"/>
      <c r="K234" s="5"/>
      <c r="L234" s="5">
        <f>'AUG''22'!L234</f>
        <v>2</v>
      </c>
      <c r="M234" s="5">
        <f>'AUG''22'!M234</f>
        <v>15</v>
      </c>
      <c r="N234" s="5"/>
      <c r="O234" s="5"/>
      <c r="P234" s="5"/>
      <c r="Q234" s="5"/>
      <c r="R234" s="5"/>
      <c r="S234" s="5"/>
      <c r="T234" s="5"/>
      <c r="U234" s="5"/>
      <c r="V234" s="5">
        <f>'AUG''22'!V234</f>
        <v>0</v>
      </c>
    </row>
    <row r="235" spans="1:23">
      <c r="A235" s="20"/>
      <c r="B235" s="18" t="str">
        <f>'AUG''22'!B235</f>
        <v>31.08.22</v>
      </c>
      <c r="C235" s="82">
        <f>'AUG''22'!C235</f>
        <v>233</v>
      </c>
      <c r="D235" s="5">
        <f>'AUG''22'!D235</f>
        <v>1196</v>
      </c>
      <c r="E235" s="26"/>
      <c r="F235" s="5">
        <f>'AUG''22'!F235</f>
        <v>57</v>
      </c>
      <c r="G235" s="63">
        <f>'AUG''22'!G235</f>
        <v>3259.44</v>
      </c>
      <c r="H235" s="63">
        <f>'AUG''22'!H235</f>
        <v>354.56</v>
      </c>
      <c r="I235" s="5">
        <f>'AUG''22'!I235</f>
        <v>0</v>
      </c>
      <c r="J235" s="22"/>
      <c r="K235" s="5"/>
      <c r="L235" s="5">
        <f>'AUG''22'!L235</f>
        <v>1</v>
      </c>
      <c r="M235" s="5">
        <f>'AUG''22'!M235</f>
        <v>50</v>
      </c>
      <c r="N235" s="5"/>
      <c r="O235" s="5"/>
      <c r="P235" s="5"/>
      <c r="Q235" s="5"/>
      <c r="R235" s="5"/>
      <c r="S235" s="5"/>
      <c r="T235" s="5"/>
      <c r="U235" s="5"/>
      <c r="V235" s="5">
        <f>'AUG''22'!V235</f>
        <v>0</v>
      </c>
    </row>
    <row r="236" spans="1:23">
      <c r="A236" s="20"/>
      <c r="B236" s="18" t="str">
        <f>'AUG''22'!B236</f>
        <v>31.08.22</v>
      </c>
      <c r="C236" s="82">
        <f>'AUG''22'!C236</f>
        <v>234</v>
      </c>
      <c r="D236" s="5">
        <f>'AUG''22'!D236</f>
        <v>1197</v>
      </c>
      <c r="E236" s="26"/>
      <c r="F236" s="5">
        <f>'AUG''22'!F236</f>
        <v>59</v>
      </c>
      <c r="G236" s="63">
        <f>'AUG''22'!G236</f>
        <v>3381.63</v>
      </c>
      <c r="H236" s="63">
        <f>'AUG''22'!H236</f>
        <v>357.37</v>
      </c>
      <c r="I236" s="5">
        <f>'AUG''22'!I236</f>
        <v>0</v>
      </c>
      <c r="J236" s="22"/>
      <c r="K236" s="5"/>
      <c r="L236" s="5">
        <f>'AUG''22'!L236</f>
        <v>2</v>
      </c>
      <c r="M236" s="5">
        <f>'AUG''22'!M236</f>
        <v>0</v>
      </c>
      <c r="N236" s="5"/>
      <c r="O236" s="5"/>
      <c r="P236" s="5"/>
      <c r="Q236" s="5"/>
      <c r="R236" s="5"/>
      <c r="S236" s="5"/>
      <c r="T236" s="5"/>
      <c r="U236" s="5"/>
      <c r="V236" s="5">
        <f>'AUG''22'!V236</f>
        <v>0</v>
      </c>
    </row>
    <row r="237" spans="1:23">
      <c r="A237" s="20"/>
      <c r="B237" s="18" t="str">
        <f>'AUG''22'!B237</f>
        <v>31.08.22</v>
      </c>
      <c r="C237" s="82">
        <f>'AUG''22'!C237</f>
        <v>235</v>
      </c>
      <c r="D237" s="5">
        <f>'AUG''22'!D237</f>
        <v>1198</v>
      </c>
      <c r="E237" s="26"/>
      <c r="F237" s="5">
        <f>'AUG''22'!F237</f>
        <v>59</v>
      </c>
      <c r="G237" s="63">
        <f>'AUG''22'!G237</f>
        <v>3362.84</v>
      </c>
      <c r="H237" s="63">
        <f>'AUG''22'!H237</f>
        <v>369.16</v>
      </c>
      <c r="I237" s="5">
        <f>'AUG''22'!I237</f>
        <v>0</v>
      </c>
      <c r="J237" s="22"/>
      <c r="K237" s="5"/>
      <c r="L237" s="5">
        <f>'AUG''22'!L237</f>
        <v>1</v>
      </c>
      <c r="M237" s="5">
        <f>'AUG''22'!M237</f>
        <v>55</v>
      </c>
      <c r="N237" s="5"/>
      <c r="O237" s="5"/>
      <c r="P237" s="5"/>
      <c r="Q237" s="5"/>
      <c r="R237" s="5"/>
      <c r="S237" s="5"/>
      <c r="T237" s="5"/>
      <c r="U237" s="5"/>
      <c r="V237" s="5">
        <f>'AUG''22'!V237</f>
        <v>0</v>
      </c>
    </row>
    <row r="238" spans="1:23" ht="21">
      <c r="A238" s="20"/>
      <c r="B238" s="396" t="s">
        <v>670</v>
      </c>
      <c r="C238" s="103">
        <v>9</v>
      </c>
      <c r="D238" s="5"/>
      <c r="E238" s="26"/>
      <c r="F238" s="493">
        <f>SUBTOTAL(9,F229:F237)</f>
        <v>528</v>
      </c>
      <c r="G238" s="329">
        <f>SUBTOTAL(9,G229:G237)</f>
        <v>30625.910000000003</v>
      </c>
      <c r="H238" s="329">
        <f>SUBTOTAL(9,H229:H237)</f>
        <v>2751.98</v>
      </c>
      <c r="I238" s="5">
        <f>SUBTOTAL(9,I229:I237)</f>
        <v>1.39</v>
      </c>
      <c r="J238" s="439"/>
      <c r="K238" s="438"/>
      <c r="L238" s="493">
        <v>17</v>
      </c>
      <c r="M238" s="493">
        <v>15</v>
      </c>
      <c r="N238" s="5"/>
      <c r="O238" s="5"/>
      <c r="P238" s="5"/>
      <c r="Q238" s="5"/>
      <c r="R238" s="5"/>
      <c r="S238" s="5"/>
      <c r="T238" s="5"/>
      <c r="U238" s="5"/>
      <c r="V238" s="564"/>
    </row>
    <row r="239" spans="1:23" s="331" customFormat="1" ht="18.75">
      <c r="A239"/>
      <c r="B239" s="352" t="s">
        <v>671</v>
      </c>
      <c r="C239" s="353"/>
      <c r="D239" s="353"/>
      <c r="E239" s="354"/>
      <c r="F239" s="356">
        <f>'AUG''22'!F238</f>
        <v>13596</v>
      </c>
      <c r="G239" s="356">
        <f>'AUG''22'!G238</f>
        <v>792839.26999999955</v>
      </c>
      <c r="H239" s="356">
        <f>'AUG''22'!H238</f>
        <v>75312.3</v>
      </c>
      <c r="I239" s="351">
        <f>'AUG''22'!I238</f>
        <v>66.070000000000007</v>
      </c>
      <c r="J239" s="354"/>
      <c r="K239" s="354"/>
      <c r="L239" s="350"/>
      <c r="M239" s="350"/>
      <c r="N239" s="354"/>
      <c r="O239" s="354"/>
      <c r="P239" s="354"/>
      <c r="Q239" s="354"/>
      <c r="R239" s="354"/>
      <c r="S239" s="354"/>
      <c r="T239" s="354"/>
      <c r="U239" s="354"/>
      <c r="V239" s="351">
        <f>'AUG''22'!V238</f>
        <v>18427.5</v>
      </c>
      <c r="W239"/>
    </row>
    <row r="240" spans="1:23" s="332" customFormat="1" ht="15.75">
      <c r="A240" s="354"/>
      <c r="E240" s="354"/>
      <c r="J240" s="354"/>
      <c r="K240" s="354"/>
      <c r="N240" s="354"/>
      <c r="O240" s="354"/>
      <c r="P240" s="354"/>
      <c r="Q240" s="354"/>
      <c r="R240" s="354"/>
      <c r="S240" s="354"/>
      <c r="T240" s="354"/>
      <c r="U240" s="354"/>
      <c r="W240" s="354"/>
    </row>
    <row r="241" spans="1:23" s="332" customFormat="1" ht="15.75">
      <c r="A241"/>
      <c r="E241"/>
      <c r="G241" s="338"/>
      <c r="J241"/>
      <c r="K241"/>
      <c r="N241"/>
      <c r="O241"/>
      <c r="P241"/>
      <c r="Q241"/>
      <c r="R241"/>
      <c r="S241"/>
      <c r="T241"/>
      <c r="U241"/>
      <c r="W241"/>
    </row>
    <row r="242" spans="1:23" s="332" customFormat="1" ht="15.75">
      <c r="A242"/>
      <c r="B242" s="334"/>
      <c r="C242" s="334"/>
      <c r="D242" s="334"/>
      <c r="E242" s="563"/>
      <c r="F242" s="334"/>
      <c r="G242" s="334"/>
      <c r="H242" s="334"/>
      <c r="J242"/>
      <c r="K242"/>
      <c r="N242"/>
      <c r="O242"/>
      <c r="P242"/>
      <c r="Q242"/>
      <c r="R242"/>
      <c r="S242"/>
      <c r="T242"/>
      <c r="U242"/>
      <c r="W242"/>
    </row>
    <row r="243" spans="1:23" s="332" customFormat="1" ht="15.75">
      <c r="A243"/>
      <c r="E243"/>
      <c r="G243" s="338"/>
      <c r="J243"/>
      <c r="K243"/>
      <c r="N243"/>
      <c r="O243"/>
      <c r="P243"/>
      <c r="Q243"/>
      <c r="R243"/>
      <c r="S243"/>
      <c r="T243"/>
      <c r="U243"/>
      <c r="W243"/>
    </row>
    <row r="244" spans="1:23" s="332" customFormat="1" ht="15.75">
      <c r="A244"/>
      <c r="E244"/>
      <c r="J244"/>
      <c r="K244"/>
      <c r="N244"/>
      <c r="O244"/>
      <c r="P244"/>
      <c r="Q244"/>
      <c r="R244"/>
      <c r="S244"/>
      <c r="T244"/>
      <c r="U244"/>
      <c r="W244"/>
    </row>
    <row r="245" spans="1:23" s="332" customFormat="1" ht="15.75">
      <c r="A245"/>
      <c r="E245"/>
      <c r="J245"/>
      <c r="K245"/>
      <c r="N245"/>
      <c r="O245"/>
      <c r="P245"/>
      <c r="Q245"/>
      <c r="R245"/>
      <c r="S245"/>
      <c r="T245"/>
      <c r="U245"/>
      <c r="W245"/>
    </row>
    <row r="246" spans="1:23" s="332" customFormat="1" ht="15.75">
      <c r="A246"/>
      <c r="E246"/>
      <c r="G246" s="338"/>
      <c r="J246"/>
      <c r="K246"/>
      <c r="N246"/>
      <c r="O246"/>
      <c r="P246"/>
      <c r="Q246"/>
      <c r="R246"/>
      <c r="S246"/>
      <c r="T246"/>
      <c r="U246"/>
      <c r="W246"/>
    </row>
    <row r="247" spans="1:23" s="332" customFormat="1" ht="15.75">
      <c r="A247"/>
      <c r="E247"/>
      <c r="J247"/>
      <c r="K247"/>
      <c r="N247"/>
      <c r="O247"/>
      <c r="P247"/>
      <c r="Q247"/>
      <c r="R247"/>
      <c r="S247"/>
      <c r="T247"/>
      <c r="U247"/>
      <c r="W247"/>
    </row>
    <row r="248" spans="1:23" s="332" customFormat="1" ht="15.75">
      <c r="A248"/>
      <c r="E248"/>
      <c r="J248"/>
      <c r="K248"/>
      <c r="N248"/>
      <c r="O248"/>
      <c r="P248"/>
      <c r="Q248"/>
      <c r="R248"/>
      <c r="S248"/>
      <c r="T248"/>
      <c r="U248"/>
      <c r="W248"/>
    </row>
    <row r="249" spans="1:23" s="332" customFormat="1" ht="15.75">
      <c r="A249"/>
      <c r="E249"/>
      <c r="J249"/>
      <c r="K249"/>
      <c r="N249"/>
      <c r="O249"/>
      <c r="P249"/>
      <c r="Q249"/>
      <c r="R249"/>
      <c r="S249"/>
      <c r="T249"/>
      <c r="U249"/>
      <c r="W249"/>
    </row>
    <row r="250" spans="1:23" s="332" customFormat="1" ht="15.75">
      <c r="A250"/>
      <c r="E250"/>
      <c r="J250"/>
      <c r="K250"/>
      <c r="N250"/>
      <c r="O250"/>
      <c r="P250"/>
      <c r="Q250"/>
      <c r="R250"/>
      <c r="S250"/>
      <c r="T250"/>
      <c r="U250"/>
      <c r="W250"/>
    </row>
    <row r="251" spans="1:23" s="332" customFormat="1" ht="15.75">
      <c r="E251"/>
      <c r="J251"/>
      <c r="K251"/>
      <c r="N251"/>
      <c r="O251"/>
      <c r="P251"/>
      <c r="Q251"/>
      <c r="R251"/>
      <c r="S251"/>
      <c r="T251"/>
      <c r="U251"/>
      <c r="W251"/>
    </row>
    <row r="252" spans="1:23" s="332" customFormat="1" ht="15.75">
      <c r="E252"/>
      <c r="J252"/>
      <c r="K252"/>
      <c r="N252"/>
      <c r="O252"/>
      <c r="P252"/>
      <c r="Q252"/>
      <c r="R252"/>
      <c r="S252"/>
      <c r="T252"/>
      <c r="U252"/>
      <c r="W252"/>
    </row>
    <row r="253" spans="1:23">
      <c r="G253" s="122"/>
    </row>
  </sheetData>
  <autoFilter ref="B2:V239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AE234"/>
  <sheetViews>
    <sheetView workbookViewId="0">
      <selection activeCell="B37" sqref="B37:B41"/>
    </sheetView>
  </sheetViews>
  <sheetFormatPr defaultColWidth="9.140625" defaultRowHeight="15"/>
  <cols>
    <col min="1" max="1" width="6.140625" style="75" customWidth="1"/>
    <col min="2" max="2" width="9.28515625" style="75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0.5703125" style="75" customWidth="1"/>
    <col min="15" max="15" width="10.42578125" style="105" customWidth="1"/>
    <col min="16" max="20" width="9.140625" style="75" customWidth="1"/>
    <col min="21" max="21" width="13.42578125" style="75" customWidth="1"/>
    <col min="22" max="22" width="13.7109375" style="75" customWidth="1"/>
    <col min="23" max="16384" width="9.140625" style="75"/>
  </cols>
  <sheetData>
    <row r="1" spans="1:24" ht="21">
      <c r="A1" s="2820" t="s">
        <v>1260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565" t="s">
        <v>1</v>
      </c>
      <c r="B2" s="565" t="s">
        <v>2</v>
      </c>
      <c r="C2" s="565" t="s">
        <v>28</v>
      </c>
      <c r="D2" s="565" t="s">
        <v>4</v>
      </c>
      <c r="E2" s="565" t="s">
        <v>5</v>
      </c>
      <c r="F2" s="565" t="s">
        <v>6</v>
      </c>
      <c r="G2" s="565" t="s">
        <v>7</v>
      </c>
      <c r="H2" s="565" t="s">
        <v>8</v>
      </c>
      <c r="I2" s="565" t="s">
        <v>9</v>
      </c>
      <c r="J2" s="565" t="s">
        <v>10</v>
      </c>
      <c r="K2" s="565" t="s">
        <v>11</v>
      </c>
      <c r="L2" s="2809" t="s">
        <v>419</v>
      </c>
      <c r="M2" s="2809"/>
      <c r="N2" s="565" t="s">
        <v>12</v>
      </c>
      <c r="O2" s="565" t="s">
        <v>13</v>
      </c>
      <c r="P2" s="565" t="s">
        <v>14</v>
      </c>
      <c r="Q2" s="565" t="s">
        <v>15</v>
      </c>
      <c r="R2" s="565" t="s">
        <v>16</v>
      </c>
      <c r="S2" s="565" t="s">
        <v>15</v>
      </c>
      <c r="T2" s="565" t="s">
        <v>460</v>
      </c>
      <c r="U2" s="565" t="s">
        <v>19</v>
      </c>
      <c r="V2" s="568" t="s">
        <v>20</v>
      </c>
      <c r="W2" s="565" t="s">
        <v>255</v>
      </c>
    </row>
    <row r="3" spans="1:24">
      <c r="A3" s="82">
        <v>1</v>
      </c>
      <c r="B3" s="82" t="s">
        <v>1262</v>
      </c>
      <c r="C3" s="82">
        <v>1</v>
      </c>
      <c r="D3" s="82">
        <v>1199</v>
      </c>
      <c r="E3" s="82">
        <v>161004639</v>
      </c>
      <c r="F3" s="82">
        <v>58</v>
      </c>
      <c r="G3" s="90">
        <v>3269.63</v>
      </c>
      <c r="H3" s="82">
        <v>403.37</v>
      </c>
      <c r="I3" s="82">
        <v>0</v>
      </c>
      <c r="J3" s="82"/>
      <c r="K3" s="82"/>
      <c r="L3" s="82">
        <v>1</v>
      </c>
      <c r="M3" s="82">
        <v>45</v>
      </c>
      <c r="N3" s="82"/>
      <c r="O3" s="82"/>
      <c r="P3" s="82"/>
      <c r="Q3" s="82"/>
      <c r="R3" s="82"/>
      <c r="S3" s="82"/>
      <c r="T3" s="82"/>
      <c r="U3" s="82"/>
      <c r="V3" s="82"/>
      <c r="W3" s="82" t="s">
        <v>257</v>
      </c>
    </row>
    <row r="4" spans="1:24">
      <c r="A4" s="82">
        <v>2</v>
      </c>
      <c r="B4" s="82" t="s">
        <v>1262</v>
      </c>
      <c r="C4" s="82">
        <v>2</v>
      </c>
      <c r="D4" s="82">
        <v>1200</v>
      </c>
      <c r="E4" s="82">
        <v>161004640</v>
      </c>
      <c r="F4" s="82">
        <v>59</v>
      </c>
      <c r="G4" s="90">
        <v>3400.82</v>
      </c>
      <c r="H4" s="82">
        <v>329.18</v>
      </c>
      <c r="I4" s="82">
        <v>0</v>
      </c>
      <c r="J4" s="82"/>
      <c r="K4" s="82"/>
      <c r="L4" s="82">
        <v>1</v>
      </c>
      <c r="M4" s="82">
        <v>30</v>
      </c>
      <c r="N4" s="82"/>
      <c r="O4" s="82"/>
      <c r="P4" s="82"/>
      <c r="Q4" s="82"/>
      <c r="R4" s="82"/>
      <c r="S4" s="82"/>
      <c r="T4" s="82"/>
      <c r="U4" s="82"/>
      <c r="V4" s="82"/>
      <c r="W4" s="82" t="s">
        <v>257</v>
      </c>
    </row>
    <row r="5" spans="1:24">
      <c r="A5" s="82">
        <v>3</v>
      </c>
      <c r="B5" s="82" t="s">
        <v>1262</v>
      </c>
      <c r="C5" s="82">
        <v>3</v>
      </c>
      <c r="D5" s="82">
        <v>1201</v>
      </c>
      <c r="E5" s="82">
        <v>161004641</v>
      </c>
      <c r="F5" s="82">
        <v>59</v>
      </c>
      <c r="G5" s="90">
        <v>3448.82</v>
      </c>
      <c r="H5" s="82">
        <v>287.18</v>
      </c>
      <c r="I5" s="82">
        <v>0</v>
      </c>
      <c r="J5" s="82"/>
      <c r="K5" s="82"/>
      <c r="L5" s="82">
        <v>1</v>
      </c>
      <c r="M5" s="82">
        <v>45</v>
      </c>
      <c r="N5" s="82"/>
      <c r="O5" s="82"/>
      <c r="P5" s="82"/>
      <c r="Q5" s="82"/>
      <c r="R5" s="82"/>
      <c r="S5" s="82"/>
      <c r="T5" s="82"/>
      <c r="U5" s="82"/>
      <c r="V5" s="82"/>
      <c r="W5" s="82" t="s">
        <v>259</v>
      </c>
    </row>
    <row r="6" spans="1:24">
      <c r="A6" s="82">
        <v>4</v>
      </c>
      <c r="B6" s="82" t="s">
        <v>1262</v>
      </c>
      <c r="C6" s="82">
        <v>4</v>
      </c>
      <c r="D6" s="82">
        <v>1202</v>
      </c>
      <c r="E6" s="75">
        <v>151000146</v>
      </c>
      <c r="F6" s="82">
        <v>58</v>
      </c>
      <c r="G6" s="90">
        <v>3323.07</v>
      </c>
      <c r="H6" s="82">
        <v>353.93</v>
      </c>
      <c r="I6" s="82">
        <v>0</v>
      </c>
      <c r="J6" s="82"/>
      <c r="K6" s="82"/>
      <c r="L6" s="82">
        <v>1</v>
      </c>
      <c r="M6" s="82">
        <v>45</v>
      </c>
      <c r="N6" s="82"/>
      <c r="O6" s="82"/>
      <c r="P6" s="82"/>
      <c r="Q6" s="82"/>
      <c r="R6" s="82"/>
      <c r="S6" s="82"/>
      <c r="T6" s="82"/>
      <c r="U6" s="82"/>
      <c r="V6" s="82"/>
      <c r="W6" s="82" t="s">
        <v>257</v>
      </c>
    </row>
    <row r="7" spans="1:24">
      <c r="A7" s="82">
        <v>5</v>
      </c>
      <c r="B7" s="82" t="s">
        <v>1262</v>
      </c>
      <c r="C7" s="82">
        <v>5</v>
      </c>
      <c r="D7" s="82">
        <v>1203</v>
      </c>
      <c r="E7" s="82">
        <v>161004642</v>
      </c>
      <c r="F7" s="82">
        <v>59</v>
      </c>
      <c r="G7" s="90">
        <v>3384.63</v>
      </c>
      <c r="H7" s="82">
        <v>354.37</v>
      </c>
      <c r="I7" s="82">
        <v>0</v>
      </c>
      <c r="J7" s="82"/>
      <c r="K7" s="82"/>
      <c r="L7" s="82">
        <v>1</v>
      </c>
      <c r="M7" s="82">
        <v>45</v>
      </c>
      <c r="N7" s="82"/>
      <c r="O7" s="82"/>
      <c r="P7" s="82"/>
      <c r="Q7" s="82"/>
      <c r="R7" s="82"/>
      <c r="S7" s="82"/>
      <c r="T7" s="82"/>
      <c r="U7" s="82"/>
      <c r="V7" s="82"/>
      <c r="W7" s="82" t="s">
        <v>257</v>
      </c>
    </row>
    <row r="8" spans="1:24">
      <c r="A8" s="82">
        <v>6</v>
      </c>
      <c r="B8" s="82" t="s">
        <v>1262</v>
      </c>
      <c r="C8" s="82">
        <v>6</v>
      </c>
      <c r="D8" s="82">
        <v>1204</v>
      </c>
      <c r="E8" s="82">
        <v>161004643</v>
      </c>
      <c r="F8" s="82">
        <v>59</v>
      </c>
      <c r="G8" s="90">
        <v>3428.04</v>
      </c>
      <c r="H8" s="82">
        <v>298.95</v>
      </c>
      <c r="I8" s="82">
        <v>0.99</v>
      </c>
      <c r="J8" s="82"/>
      <c r="K8" s="82"/>
      <c r="L8" s="82">
        <v>1</v>
      </c>
      <c r="M8" s="82">
        <v>40</v>
      </c>
      <c r="N8" s="82"/>
      <c r="O8" s="82"/>
      <c r="P8" s="82"/>
      <c r="Q8" s="82"/>
      <c r="R8" s="82"/>
      <c r="S8" s="82"/>
      <c r="T8" s="82"/>
      <c r="U8" s="82"/>
      <c r="V8" s="82"/>
      <c r="W8" s="82" t="s">
        <v>257</v>
      </c>
    </row>
    <row r="9" spans="1:24">
      <c r="A9" s="82">
        <v>7</v>
      </c>
      <c r="B9" s="82" t="s">
        <v>1262</v>
      </c>
      <c r="C9" s="82">
        <v>7</v>
      </c>
      <c r="D9" s="82">
        <v>1205</v>
      </c>
      <c r="E9" s="82">
        <v>161004644</v>
      </c>
      <c r="F9" s="82">
        <v>59</v>
      </c>
      <c r="G9" s="90">
        <v>3412.87</v>
      </c>
      <c r="H9" s="82">
        <v>315.63</v>
      </c>
      <c r="I9" s="82">
        <v>0</v>
      </c>
      <c r="J9" s="82"/>
      <c r="K9" s="82"/>
      <c r="L9" s="82">
        <v>2</v>
      </c>
      <c r="M9" s="82">
        <v>0</v>
      </c>
      <c r="N9" s="82"/>
      <c r="O9" s="82"/>
      <c r="P9" s="82"/>
      <c r="Q9" s="82"/>
      <c r="R9" s="82"/>
      <c r="S9" s="82"/>
      <c r="T9" s="82"/>
      <c r="U9" s="82"/>
      <c r="V9" s="82"/>
      <c r="W9" s="82" t="s">
        <v>257</v>
      </c>
    </row>
    <row r="10" spans="1:24">
      <c r="A10" s="82">
        <v>8</v>
      </c>
      <c r="B10" s="82" t="s">
        <v>1263</v>
      </c>
      <c r="C10" s="82">
        <v>8</v>
      </c>
      <c r="D10" s="82">
        <v>1206</v>
      </c>
      <c r="E10" s="82">
        <v>161004645</v>
      </c>
      <c r="F10" s="82">
        <v>58</v>
      </c>
      <c r="G10" s="90">
        <v>3299.5</v>
      </c>
      <c r="H10" s="82">
        <v>388.5</v>
      </c>
      <c r="I10" s="82">
        <v>0</v>
      </c>
      <c r="J10" s="82"/>
      <c r="K10" s="82"/>
      <c r="L10" s="82">
        <v>2</v>
      </c>
      <c r="M10" s="82">
        <v>5</v>
      </c>
      <c r="N10" s="82"/>
      <c r="O10" s="82"/>
      <c r="P10" s="82"/>
      <c r="Q10" s="82"/>
      <c r="R10" s="82"/>
      <c r="S10" s="82"/>
      <c r="T10" s="82"/>
      <c r="U10" s="82"/>
      <c r="V10" s="82"/>
      <c r="W10" s="82" t="s">
        <v>257</v>
      </c>
    </row>
    <row r="11" spans="1:24">
      <c r="A11" s="82">
        <v>9</v>
      </c>
      <c r="B11" s="82" t="s">
        <v>1263</v>
      </c>
      <c r="C11" s="82">
        <v>9</v>
      </c>
      <c r="D11" s="82">
        <v>1207</v>
      </c>
      <c r="E11" s="82">
        <v>161004646</v>
      </c>
      <c r="F11" s="82">
        <v>59</v>
      </c>
      <c r="G11" s="90">
        <v>3383.48</v>
      </c>
      <c r="H11" s="82">
        <v>380.52</v>
      </c>
      <c r="I11" s="82">
        <v>0</v>
      </c>
      <c r="J11" s="82"/>
      <c r="K11" s="82"/>
      <c r="L11" s="82">
        <v>2</v>
      </c>
      <c r="M11" s="82">
        <v>10</v>
      </c>
      <c r="N11" s="82"/>
      <c r="O11" s="82"/>
      <c r="P11" s="82"/>
      <c r="Q11" s="82"/>
      <c r="R11" s="82"/>
      <c r="S11" s="82"/>
      <c r="T11" s="82"/>
      <c r="U11" s="82"/>
      <c r="V11" s="82"/>
      <c r="W11" s="82" t="s">
        <v>257</v>
      </c>
      <c r="X11" s="77"/>
    </row>
    <row r="12" spans="1:24">
      <c r="A12" s="82">
        <v>10</v>
      </c>
      <c r="B12" s="82" t="s">
        <v>1263</v>
      </c>
      <c r="C12" s="82">
        <v>10</v>
      </c>
      <c r="D12" s="82">
        <v>1208</v>
      </c>
      <c r="E12" s="82">
        <v>151000147</v>
      </c>
      <c r="F12" s="82">
        <v>59</v>
      </c>
      <c r="G12" s="90">
        <v>3393.85</v>
      </c>
      <c r="H12" s="82">
        <v>337.15</v>
      </c>
      <c r="I12" s="82">
        <v>0</v>
      </c>
      <c r="J12" s="82"/>
      <c r="K12" s="82"/>
      <c r="L12" s="82">
        <v>1</v>
      </c>
      <c r="M12" s="82">
        <v>50</v>
      </c>
      <c r="N12" s="82"/>
      <c r="O12" s="82"/>
      <c r="P12" s="82"/>
      <c r="Q12" s="82"/>
      <c r="R12" s="82"/>
      <c r="S12" s="82"/>
      <c r="T12" s="82"/>
      <c r="U12" s="82"/>
      <c r="V12" s="82"/>
      <c r="W12" s="82" t="s">
        <v>257</v>
      </c>
    </row>
    <row r="13" spans="1:24">
      <c r="A13" s="82">
        <v>11</v>
      </c>
      <c r="B13" s="82" t="s">
        <v>1263</v>
      </c>
      <c r="C13" s="82">
        <v>11</v>
      </c>
      <c r="D13" s="82">
        <v>1209</v>
      </c>
      <c r="E13" s="82">
        <v>151000148</v>
      </c>
      <c r="F13" s="82">
        <v>58</v>
      </c>
      <c r="G13" s="90">
        <v>3347.44</v>
      </c>
      <c r="H13" s="82">
        <v>318.56</v>
      </c>
      <c r="I13" s="82">
        <v>0</v>
      </c>
      <c r="J13" s="82"/>
      <c r="K13" s="82"/>
      <c r="L13" s="82">
        <v>2</v>
      </c>
      <c r="M13" s="82">
        <v>5</v>
      </c>
      <c r="N13" s="82"/>
      <c r="O13" s="82"/>
      <c r="P13" s="82"/>
      <c r="Q13" s="82"/>
      <c r="R13" s="82"/>
      <c r="S13" s="82"/>
      <c r="T13" s="82"/>
      <c r="U13" s="82"/>
      <c r="V13" s="82"/>
      <c r="W13" s="82" t="s">
        <v>257</v>
      </c>
    </row>
    <row r="14" spans="1:24">
      <c r="A14" s="82">
        <v>12</v>
      </c>
      <c r="B14" s="82" t="s">
        <v>1263</v>
      </c>
      <c r="C14" s="82">
        <v>12</v>
      </c>
      <c r="D14" s="82">
        <v>1210</v>
      </c>
      <c r="E14" s="82">
        <v>161004647</v>
      </c>
      <c r="F14" s="82">
        <v>58</v>
      </c>
      <c r="G14" s="90">
        <v>3309.64</v>
      </c>
      <c r="H14" s="82">
        <v>374.36</v>
      </c>
      <c r="I14" s="82">
        <v>0</v>
      </c>
      <c r="J14" s="82"/>
      <c r="K14" s="82"/>
      <c r="L14" s="82">
        <v>1</v>
      </c>
      <c r="M14" s="82">
        <v>30</v>
      </c>
      <c r="N14" s="82"/>
      <c r="O14" s="82"/>
      <c r="P14" s="82"/>
      <c r="Q14" s="82"/>
      <c r="R14" s="82"/>
      <c r="S14" s="82"/>
      <c r="T14" s="82"/>
      <c r="U14" s="82"/>
      <c r="V14" s="82"/>
      <c r="W14" s="82" t="s">
        <v>259</v>
      </c>
    </row>
    <row r="15" spans="1:24">
      <c r="A15" s="82">
        <v>13</v>
      </c>
      <c r="B15" s="82" t="s">
        <v>1263</v>
      </c>
      <c r="C15" s="82">
        <v>13</v>
      </c>
      <c r="D15" s="82">
        <v>1211</v>
      </c>
      <c r="E15" s="82">
        <v>161004648</v>
      </c>
      <c r="F15" s="82">
        <v>57</v>
      </c>
      <c r="G15" s="90">
        <v>3347.89</v>
      </c>
      <c r="H15" s="82">
        <v>277.11</v>
      </c>
      <c r="I15" s="82">
        <v>0</v>
      </c>
      <c r="J15" s="82"/>
      <c r="K15" s="82"/>
      <c r="L15" s="82">
        <v>2</v>
      </c>
      <c r="M15" s="82">
        <v>20</v>
      </c>
      <c r="N15" s="82"/>
      <c r="O15" s="82"/>
      <c r="P15" s="82"/>
      <c r="Q15" s="82"/>
      <c r="R15" s="82"/>
      <c r="S15" s="82"/>
      <c r="T15" s="82"/>
      <c r="U15" s="82"/>
      <c r="V15" s="82"/>
      <c r="W15" s="82" t="s">
        <v>259</v>
      </c>
    </row>
    <row r="16" spans="1:24">
      <c r="A16" s="82">
        <v>14</v>
      </c>
      <c r="B16" s="82" t="s">
        <v>1263</v>
      </c>
      <c r="C16" s="82">
        <v>14</v>
      </c>
      <c r="D16" s="82">
        <v>1212</v>
      </c>
      <c r="E16" s="82">
        <v>161004649</v>
      </c>
      <c r="F16" s="82">
        <v>59</v>
      </c>
      <c r="G16" s="90">
        <v>3421.43</v>
      </c>
      <c r="H16" s="82">
        <v>309.57</v>
      </c>
      <c r="I16" s="82">
        <v>0</v>
      </c>
      <c r="J16" s="82"/>
      <c r="K16" s="82"/>
      <c r="L16" s="82">
        <v>2</v>
      </c>
      <c r="M16" s="82">
        <v>15</v>
      </c>
      <c r="N16" s="82"/>
      <c r="O16" s="82"/>
      <c r="P16" s="82"/>
      <c r="Q16" s="82"/>
      <c r="R16" s="82"/>
      <c r="S16" s="82"/>
      <c r="T16" s="82"/>
      <c r="U16" s="82"/>
      <c r="V16" s="82"/>
      <c r="W16" s="82" t="s">
        <v>257</v>
      </c>
    </row>
    <row r="17" spans="1:24">
      <c r="A17" s="82">
        <v>15</v>
      </c>
      <c r="B17" s="82" t="s">
        <v>1263</v>
      </c>
      <c r="C17" s="82">
        <v>15</v>
      </c>
      <c r="D17" s="82">
        <v>1213</v>
      </c>
      <c r="E17" s="82">
        <v>161004650</v>
      </c>
      <c r="F17" s="82">
        <v>59</v>
      </c>
      <c r="G17" s="90">
        <v>3425.05</v>
      </c>
      <c r="H17" s="82">
        <v>315.95</v>
      </c>
      <c r="I17" s="82">
        <v>0</v>
      </c>
      <c r="J17" s="82"/>
      <c r="K17" s="82"/>
      <c r="L17" s="82">
        <v>2</v>
      </c>
      <c r="M17" s="82">
        <v>15</v>
      </c>
      <c r="N17" s="82"/>
      <c r="O17" s="82"/>
      <c r="P17" s="82"/>
      <c r="Q17" s="82"/>
      <c r="R17" s="82"/>
      <c r="S17" s="82"/>
      <c r="T17" s="82"/>
      <c r="U17" s="82"/>
      <c r="V17" s="82"/>
      <c r="W17" s="82" t="s">
        <v>259</v>
      </c>
    </row>
    <row r="18" spans="1:24">
      <c r="A18" s="82">
        <v>16</v>
      </c>
      <c r="B18" s="82" t="s">
        <v>1264</v>
      </c>
      <c r="C18" s="82">
        <v>16</v>
      </c>
      <c r="D18" s="82">
        <v>1214</v>
      </c>
      <c r="E18" s="82">
        <v>161004651</v>
      </c>
      <c r="F18" s="82">
        <v>59</v>
      </c>
      <c r="G18" s="90">
        <v>3493.02</v>
      </c>
      <c r="H18" s="82">
        <v>240.98</v>
      </c>
      <c r="I18" s="82">
        <v>0</v>
      </c>
      <c r="J18" s="82"/>
      <c r="K18" s="82"/>
      <c r="L18" s="82">
        <v>2</v>
      </c>
      <c r="M18" s="82">
        <v>50</v>
      </c>
      <c r="N18" s="82"/>
      <c r="O18" s="82"/>
      <c r="P18" s="82"/>
      <c r="Q18" s="82"/>
      <c r="R18" s="82"/>
      <c r="S18" s="82"/>
      <c r="T18" s="82"/>
      <c r="U18" s="82"/>
      <c r="V18" s="82"/>
      <c r="W18" s="82" t="s">
        <v>257</v>
      </c>
      <c r="X18" s="75" t="s">
        <v>1265</v>
      </c>
    </row>
    <row r="19" spans="1:24">
      <c r="A19" s="82">
        <v>17</v>
      </c>
      <c r="B19" s="82" t="s">
        <v>1264</v>
      </c>
      <c r="C19" s="82">
        <v>17</v>
      </c>
      <c r="D19" s="82">
        <v>1215</v>
      </c>
      <c r="E19" s="82">
        <v>161004652</v>
      </c>
      <c r="F19" s="82">
        <v>58</v>
      </c>
      <c r="G19" s="90">
        <v>3323.67</v>
      </c>
      <c r="H19" s="82">
        <v>371.33</v>
      </c>
      <c r="I19" s="82">
        <v>0</v>
      </c>
      <c r="J19" s="82"/>
      <c r="K19" s="82"/>
      <c r="L19" s="82">
        <v>1</v>
      </c>
      <c r="M19" s="82">
        <v>50</v>
      </c>
      <c r="N19" s="82"/>
      <c r="O19" s="82"/>
      <c r="P19" s="82"/>
      <c r="Q19" s="82"/>
      <c r="R19" s="82"/>
      <c r="S19" s="82"/>
      <c r="T19" s="82"/>
      <c r="U19" s="82"/>
      <c r="V19" s="82"/>
      <c r="W19" s="82" t="s">
        <v>257</v>
      </c>
    </row>
    <row r="20" spans="1:24">
      <c r="A20" s="82">
        <v>18</v>
      </c>
      <c r="B20" s="82" t="s">
        <v>1264</v>
      </c>
      <c r="C20" s="82">
        <v>18</v>
      </c>
      <c r="D20" s="82">
        <v>1216</v>
      </c>
      <c r="E20" s="82">
        <v>161004653</v>
      </c>
      <c r="F20" s="82">
        <v>59</v>
      </c>
      <c r="G20" s="90">
        <v>3518.27</v>
      </c>
      <c r="H20" s="82">
        <v>220.73</v>
      </c>
      <c r="I20" s="82">
        <v>0</v>
      </c>
      <c r="J20" s="82"/>
      <c r="K20" s="82"/>
      <c r="L20" s="82">
        <v>1</v>
      </c>
      <c r="M20" s="82">
        <v>55</v>
      </c>
      <c r="N20" s="82"/>
      <c r="O20" s="82"/>
      <c r="P20" s="82"/>
      <c r="Q20" s="82"/>
      <c r="R20" s="82"/>
      <c r="S20" s="82"/>
      <c r="T20" s="82"/>
      <c r="U20" s="82"/>
      <c r="V20" s="82"/>
      <c r="W20" s="82" t="s">
        <v>257</v>
      </c>
    </row>
    <row r="21" spans="1:24">
      <c r="A21" s="82">
        <v>19</v>
      </c>
      <c r="B21" s="82" t="s">
        <v>1264</v>
      </c>
      <c r="C21" s="82">
        <v>19</v>
      </c>
      <c r="D21" s="82">
        <v>1217</v>
      </c>
      <c r="E21" s="82">
        <v>161004654</v>
      </c>
      <c r="F21" s="82">
        <v>59</v>
      </c>
      <c r="G21" s="90">
        <v>3458.84</v>
      </c>
      <c r="H21" s="82">
        <v>267.16000000000003</v>
      </c>
      <c r="I21" s="82">
        <v>0</v>
      </c>
      <c r="J21" s="82"/>
      <c r="K21" s="82"/>
      <c r="L21" s="82">
        <v>2</v>
      </c>
      <c r="M21" s="82">
        <v>35</v>
      </c>
      <c r="N21" s="82"/>
      <c r="O21" s="82"/>
      <c r="P21" s="82"/>
      <c r="Q21" s="82"/>
      <c r="R21" s="82"/>
      <c r="S21" s="82"/>
      <c r="T21" s="82"/>
      <c r="U21" s="82"/>
      <c r="V21" s="82"/>
      <c r="W21" s="82" t="s">
        <v>257</v>
      </c>
    </row>
    <row r="22" spans="1:24">
      <c r="A22" s="82">
        <v>20</v>
      </c>
      <c r="B22" s="82" t="s">
        <v>1266</v>
      </c>
      <c r="C22" s="82">
        <v>20</v>
      </c>
      <c r="D22" s="82">
        <v>1218</v>
      </c>
      <c r="E22" s="82">
        <v>161004655</v>
      </c>
      <c r="F22" s="82">
        <v>58</v>
      </c>
      <c r="G22" s="90">
        <v>3379.83</v>
      </c>
      <c r="H22" s="82">
        <v>299.17</v>
      </c>
      <c r="I22" s="82">
        <v>0</v>
      </c>
      <c r="J22" s="82"/>
      <c r="K22" s="82"/>
      <c r="L22" s="82">
        <v>2</v>
      </c>
      <c r="M22" s="82">
        <v>20</v>
      </c>
      <c r="N22" s="82"/>
      <c r="O22" s="82"/>
      <c r="P22" s="82"/>
      <c r="Q22" s="82"/>
      <c r="R22" s="82"/>
      <c r="S22" s="82"/>
      <c r="T22" s="82"/>
      <c r="U22" s="82"/>
      <c r="V22" s="82"/>
      <c r="W22" s="82" t="s">
        <v>257</v>
      </c>
    </row>
    <row r="23" spans="1:24">
      <c r="A23" s="82">
        <v>21</v>
      </c>
      <c r="B23" s="82" t="s">
        <v>1266</v>
      </c>
      <c r="C23" s="82">
        <v>21</v>
      </c>
      <c r="D23" s="82">
        <v>1219</v>
      </c>
      <c r="E23" s="82">
        <v>161004656</v>
      </c>
      <c r="F23" s="82">
        <v>58</v>
      </c>
      <c r="G23" s="90">
        <v>3448.44</v>
      </c>
      <c r="H23" s="82">
        <v>215.56</v>
      </c>
      <c r="I23" s="82">
        <v>0</v>
      </c>
      <c r="J23" s="82"/>
      <c r="K23" s="82"/>
      <c r="L23" s="82">
        <v>1</v>
      </c>
      <c r="M23" s="82">
        <v>55</v>
      </c>
      <c r="N23" s="82"/>
      <c r="O23" s="82"/>
      <c r="P23" s="82"/>
      <c r="Q23" s="82"/>
      <c r="R23" s="82"/>
      <c r="S23" s="82"/>
      <c r="T23" s="82"/>
      <c r="U23" s="82"/>
      <c r="V23" s="82"/>
      <c r="W23" s="82" t="s">
        <v>257</v>
      </c>
    </row>
    <row r="24" spans="1:24">
      <c r="A24" s="82">
        <v>22</v>
      </c>
      <c r="B24" s="82" t="s">
        <v>1266</v>
      </c>
      <c r="C24" s="82">
        <v>22</v>
      </c>
      <c r="D24" s="82">
        <v>1220</v>
      </c>
      <c r="E24" s="82">
        <v>161004657</v>
      </c>
      <c r="F24" s="82">
        <v>59</v>
      </c>
      <c r="G24" s="90">
        <v>3444.45</v>
      </c>
      <c r="H24" s="82">
        <v>288.55</v>
      </c>
      <c r="I24" s="82">
        <v>0</v>
      </c>
      <c r="J24" s="82"/>
      <c r="K24" s="82"/>
      <c r="L24" s="82">
        <v>1</v>
      </c>
      <c r="M24" s="82">
        <v>55</v>
      </c>
      <c r="N24" s="82"/>
      <c r="O24" s="82"/>
      <c r="P24" s="82"/>
      <c r="Q24" s="82"/>
      <c r="R24" s="82"/>
      <c r="S24" s="82"/>
      <c r="T24" s="82"/>
      <c r="U24" s="82"/>
      <c r="V24" s="82"/>
      <c r="W24" s="82" t="s">
        <v>257</v>
      </c>
    </row>
    <row r="25" spans="1:24">
      <c r="A25" s="82">
        <v>23</v>
      </c>
      <c r="B25" s="82" t="s">
        <v>1266</v>
      </c>
      <c r="C25" s="82">
        <v>23</v>
      </c>
      <c r="D25" s="82">
        <v>1221</v>
      </c>
      <c r="E25" s="82">
        <v>161004658</v>
      </c>
      <c r="F25" s="82">
        <v>57</v>
      </c>
      <c r="G25" s="90">
        <v>3533.04</v>
      </c>
      <c r="H25" s="82">
        <v>392.96</v>
      </c>
      <c r="I25" s="82">
        <v>0</v>
      </c>
      <c r="J25" s="82"/>
      <c r="K25" s="82"/>
      <c r="L25" s="82">
        <v>2</v>
      </c>
      <c r="M25" s="82">
        <v>5</v>
      </c>
      <c r="N25" s="82"/>
      <c r="O25" s="82"/>
      <c r="P25" s="82"/>
      <c r="Q25" s="82"/>
      <c r="R25" s="82"/>
      <c r="S25" s="82"/>
      <c r="T25" s="82"/>
      <c r="U25" s="82"/>
      <c r="V25" s="82"/>
      <c r="W25" s="82" t="s">
        <v>257</v>
      </c>
    </row>
    <row r="26" spans="1:24">
      <c r="A26" s="82">
        <v>24</v>
      </c>
      <c r="B26" s="82" t="s">
        <v>1266</v>
      </c>
      <c r="C26" s="82">
        <v>24</v>
      </c>
      <c r="D26" s="82">
        <v>1222</v>
      </c>
      <c r="E26" s="82">
        <v>161004659</v>
      </c>
      <c r="F26" s="82">
        <v>59</v>
      </c>
      <c r="G26" s="90">
        <v>3417.43</v>
      </c>
      <c r="H26" s="82">
        <v>313.57</v>
      </c>
      <c r="I26" s="82">
        <v>0</v>
      </c>
      <c r="J26" s="82"/>
      <c r="K26" s="82"/>
      <c r="L26" s="82">
        <v>2</v>
      </c>
      <c r="M26" s="82">
        <v>0</v>
      </c>
      <c r="N26" s="82"/>
      <c r="O26" s="82"/>
      <c r="P26" s="82"/>
      <c r="Q26" s="82"/>
      <c r="R26" s="82"/>
      <c r="S26" s="82"/>
      <c r="T26" s="82"/>
      <c r="U26" s="82"/>
      <c r="V26" s="82"/>
      <c r="W26" s="82" t="s">
        <v>257</v>
      </c>
    </row>
    <row r="27" spans="1:24">
      <c r="A27" s="82">
        <v>25</v>
      </c>
      <c r="B27" s="82" t="s">
        <v>1266</v>
      </c>
      <c r="C27" s="82">
        <v>25</v>
      </c>
      <c r="D27" s="82">
        <v>1223</v>
      </c>
      <c r="E27" s="82">
        <v>161004660</v>
      </c>
      <c r="F27" s="82">
        <v>59</v>
      </c>
      <c r="G27" s="90">
        <v>3379.66</v>
      </c>
      <c r="H27" s="82">
        <v>364.84</v>
      </c>
      <c r="I27" s="82">
        <v>0</v>
      </c>
      <c r="J27" s="82"/>
      <c r="K27" s="82"/>
      <c r="L27" s="82">
        <v>1</v>
      </c>
      <c r="M27" s="82">
        <v>45</v>
      </c>
      <c r="N27" s="82"/>
      <c r="O27" s="82"/>
      <c r="P27" s="82"/>
      <c r="Q27" s="82"/>
      <c r="R27" s="82"/>
      <c r="S27" s="82"/>
      <c r="T27" s="82"/>
      <c r="U27" s="82"/>
      <c r="V27" s="82"/>
      <c r="W27" s="82" t="s">
        <v>257</v>
      </c>
    </row>
    <row r="28" spans="1:24">
      <c r="A28" s="82">
        <v>26</v>
      </c>
      <c r="B28" s="82" t="s">
        <v>1266</v>
      </c>
      <c r="C28" s="82">
        <v>26</v>
      </c>
      <c r="D28" s="82">
        <v>1224</v>
      </c>
      <c r="E28" s="82">
        <v>161004661</v>
      </c>
      <c r="F28" s="82">
        <v>59</v>
      </c>
      <c r="G28" s="90">
        <v>3416.22</v>
      </c>
      <c r="H28" s="82">
        <v>309.77999999999997</v>
      </c>
      <c r="I28" s="82">
        <v>0</v>
      </c>
      <c r="J28" s="82"/>
      <c r="K28" s="82"/>
      <c r="L28" s="82">
        <v>2</v>
      </c>
      <c r="M28" s="82">
        <v>55</v>
      </c>
      <c r="N28" s="82"/>
      <c r="O28" s="82"/>
      <c r="P28" s="82"/>
      <c r="Q28" s="82"/>
      <c r="R28" s="82"/>
      <c r="S28" s="82"/>
      <c r="T28" s="82"/>
      <c r="U28" s="82"/>
      <c r="V28" s="82"/>
      <c r="W28" s="82" t="s">
        <v>257</v>
      </c>
    </row>
    <row r="29" spans="1:24">
      <c r="A29" s="82">
        <v>27</v>
      </c>
      <c r="B29" s="82" t="s">
        <v>1267</v>
      </c>
      <c r="C29" s="82">
        <v>27</v>
      </c>
      <c r="D29" s="82">
        <v>1225</v>
      </c>
      <c r="E29" s="82">
        <v>161004662</v>
      </c>
      <c r="F29" s="82">
        <v>59</v>
      </c>
      <c r="G29" s="90">
        <v>3402.83</v>
      </c>
      <c r="H29" s="82">
        <v>336.17</v>
      </c>
      <c r="I29" s="82">
        <v>0</v>
      </c>
      <c r="J29" s="82"/>
      <c r="K29" s="82"/>
      <c r="L29" s="82">
        <v>1</v>
      </c>
      <c r="M29" s="82">
        <v>55</v>
      </c>
      <c r="N29" s="82"/>
      <c r="O29" s="82"/>
      <c r="P29" s="82"/>
      <c r="Q29" s="82"/>
      <c r="R29" s="82"/>
      <c r="S29" s="82"/>
      <c r="T29" s="82"/>
      <c r="U29" s="82"/>
      <c r="V29" s="82"/>
      <c r="W29" s="82" t="s">
        <v>257</v>
      </c>
    </row>
    <row r="30" spans="1:24">
      <c r="A30" s="82">
        <v>28</v>
      </c>
      <c r="B30" s="82" t="s">
        <v>1267</v>
      </c>
      <c r="C30" s="82">
        <v>28</v>
      </c>
      <c r="D30" s="82">
        <v>1226</v>
      </c>
      <c r="E30" s="82">
        <v>161004663</v>
      </c>
      <c r="F30" s="82">
        <v>59</v>
      </c>
      <c r="G30" s="90">
        <v>3257.04</v>
      </c>
      <c r="H30" s="82">
        <v>474.96</v>
      </c>
      <c r="I30" s="82">
        <v>0</v>
      </c>
      <c r="J30" s="82"/>
      <c r="K30" s="82"/>
      <c r="L30" s="82">
        <v>2</v>
      </c>
      <c r="M30" s="82">
        <v>10</v>
      </c>
      <c r="N30" s="82"/>
      <c r="O30" s="82"/>
      <c r="P30" s="82"/>
      <c r="Q30" s="82"/>
      <c r="R30" s="82"/>
      <c r="S30" s="82"/>
      <c r="T30" s="82"/>
      <c r="U30" s="82"/>
      <c r="V30" s="82"/>
      <c r="W30" s="82" t="s">
        <v>257</v>
      </c>
    </row>
    <row r="31" spans="1:24">
      <c r="A31" s="82">
        <v>29</v>
      </c>
      <c r="B31" s="82" t="s">
        <v>1267</v>
      </c>
      <c r="C31" s="82">
        <v>29</v>
      </c>
      <c r="D31" s="82">
        <v>1227</v>
      </c>
      <c r="E31" s="82">
        <v>161004664</v>
      </c>
      <c r="F31" s="82">
        <v>58</v>
      </c>
      <c r="G31" s="90">
        <v>3322.23</v>
      </c>
      <c r="H31" s="82">
        <v>350.77</v>
      </c>
      <c r="I31" s="82">
        <v>0</v>
      </c>
      <c r="J31" s="82"/>
      <c r="K31" s="82"/>
      <c r="L31" s="82">
        <v>2</v>
      </c>
      <c r="M31" s="82">
        <v>0</v>
      </c>
      <c r="N31" s="82"/>
      <c r="O31" s="82"/>
      <c r="P31" s="82"/>
      <c r="Q31" s="82"/>
      <c r="R31" s="82"/>
      <c r="S31" s="82"/>
      <c r="T31" s="82"/>
      <c r="U31" s="82"/>
      <c r="V31" s="82"/>
      <c r="W31" s="82" t="s">
        <v>257</v>
      </c>
    </row>
    <row r="32" spans="1:24">
      <c r="A32" s="82">
        <v>30</v>
      </c>
      <c r="B32" s="82" t="s">
        <v>1267</v>
      </c>
      <c r="C32" s="82">
        <v>30</v>
      </c>
      <c r="D32" s="82">
        <v>1228</v>
      </c>
      <c r="E32" s="82">
        <v>161004665</v>
      </c>
      <c r="F32" s="82">
        <v>59</v>
      </c>
      <c r="G32" s="90">
        <v>3387.07</v>
      </c>
      <c r="H32" s="82">
        <v>341.43</v>
      </c>
      <c r="I32" s="82">
        <v>0</v>
      </c>
      <c r="J32" s="82"/>
      <c r="K32" s="82"/>
      <c r="L32" s="82">
        <v>2</v>
      </c>
      <c r="M32" s="82">
        <v>0</v>
      </c>
      <c r="N32" s="82"/>
      <c r="O32" s="82"/>
      <c r="P32" s="82"/>
      <c r="Q32" s="82"/>
      <c r="R32" s="82"/>
      <c r="S32" s="82"/>
      <c r="T32" s="82"/>
      <c r="U32" s="82"/>
      <c r="V32" s="82"/>
      <c r="W32" s="82" t="s">
        <v>257</v>
      </c>
    </row>
    <row r="33" spans="1:23">
      <c r="A33" s="82">
        <v>31</v>
      </c>
      <c r="B33" s="82" t="s">
        <v>1267</v>
      </c>
      <c r="C33" s="82">
        <v>31</v>
      </c>
      <c r="D33" s="82">
        <v>1229</v>
      </c>
      <c r="E33" s="82">
        <v>161004666</v>
      </c>
      <c r="F33" s="82">
        <v>59</v>
      </c>
      <c r="G33" s="90">
        <v>3276.03</v>
      </c>
      <c r="H33" s="82">
        <v>430.47</v>
      </c>
      <c r="I33" s="82">
        <v>0</v>
      </c>
      <c r="J33" s="82"/>
      <c r="K33" s="82"/>
      <c r="L33" s="82">
        <v>2</v>
      </c>
      <c r="M33" s="82">
        <v>5</v>
      </c>
      <c r="N33" s="82"/>
      <c r="O33" s="82"/>
      <c r="P33" s="82"/>
      <c r="Q33" s="82"/>
      <c r="R33" s="82"/>
      <c r="S33" s="82"/>
      <c r="T33" s="82"/>
      <c r="U33" s="82"/>
      <c r="V33" s="82"/>
      <c r="W33" s="82" t="s">
        <v>257</v>
      </c>
    </row>
    <row r="34" spans="1:23">
      <c r="A34" s="82">
        <v>32</v>
      </c>
      <c r="B34" s="82" t="s">
        <v>1267</v>
      </c>
      <c r="C34" s="82">
        <v>32</v>
      </c>
      <c r="D34" s="82">
        <v>1230</v>
      </c>
      <c r="E34" s="82">
        <v>161004667</v>
      </c>
      <c r="F34" s="82">
        <v>59</v>
      </c>
      <c r="G34" s="90">
        <v>3324.82</v>
      </c>
      <c r="H34" s="82">
        <v>401.18</v>
      </c>
      <c r="I34" s="82">
        <v>0</v>
      </c>
      <c r="J34" s="82"/>
      <c r="K34" s="82"/>
      <c r="L34" s="82">
        <v>1</v>
      </c>
      <c r="M34" s="82">
        <v>50</v>
      </c>
      <c r="N34" s="82"/>
      <c r="O34" s="82"/>
      <c r="P34" s="82"/>
      <c r="Q34" s="82"/>
      <c r="R34" s="82"/>
      <c r="S34" s="82"/>
      <c r="T34" s="82"/>
      <c r="U34" s="82"/>
      <c r="V34" s="82"/>
      <c r="W34" s="82" t="s">
        <v>257</v>
      </c>
    </row>
    <row r="35" spans="1:23">
      <c r="A35" s="82">
        <v>33</v>
      </c>
      <c r="B35" s="82" t="s">
        <v>1267</v>
      </c>
      <c r="C35" s="82">
        <v>33</v>
      </c>
      <c r="D35" s="82">
        <v>1231</v>
      </c>
      <c r="E35" s="82">
        <v>161004668</v>
      </c>
      <c r="F35" s="82">
        <v>57</v>
      </c>
      <c r="G35" s="90">
        <v>3287.84</v>
      </c>
      <c r="H35" s="82">
        <v>326.16000000000003</v>
      </c>
      <c r="I35" s="82">
        <v>0</v>
      </c>
      <c r="J35" s="82"/>
      <c r="K35" s="82"/>
      <c r="L35" s="82">
        <v>2</v>
      </c>
      <c r="M35" s="82">
        <v>5</v>
      </c>
      <c r="N35" s="82"/>
      <c r="O35" s="82"/>
      <c r="P35" s="82"/>
      <c r="Q35" s="82"/>
      <c r="R35" s="82"/>
      <c r="S35" s="82"/>
      <c r="T35" s="82"/>
      <c r="U35" s="82"/>
      <c r="V35" s="82"/>
      <c r="W35" s="82" t="s">
        <v>257</v>
      </c>
    </row>
    <row r="36" spans="1:23">
      <c r="A36" s="82">
        <v>34</v>
      </c>
      <c r="B36" s="82" t="s">
        <v>1267</v>
      </c>
      <c r="C36" s="82">
        <v>34</v>
      </c>
      <c r="D36" s="82">
        <v>1231</v>
      </c>
      <c r="E36" s="82">
        <v>161004669</v>
      </c>
      <c r="F36" s="82">
        <v>59</v>
      </c>
      <c r="G36" s="90">
        <v>3375.84</v>
      </c>
      <c r="H36" s="82">
        <v>350.16</v>
      </c>
      <c r="I36" s="82">
        <v>0</v>
      </c>
      <c r="J36" s="82"/>
      <c r="K36" s="82"/>
      <c r="L36" s="82">
        <v>2</v>
      </c>
      <c r="M36" s="82">
        <v>0</v>
      </c>
      <c r="N36" s="82"/>
      <c r="O36" s="82"/>
      <c r="P36" s="82"/>
      <c r="Q36" s="82"/>
      <c r="R36" s="82"/>
      <c r="S36" s="82"/>
      <c r="T36" s="82"/>
      <c r="U36" s="82"/>
      <c r="V36" s="82"/>
      <c r="W36" s="82" t="s">
        <v>257</v>
      </c>
    </row>
    <row r="37" spans="1:23">
      <c r="A37" s="82">
        <v>35</v>
      </c>
      <c r="B37" s="82" t="s">
        <v>1268</v>
      </c>
      <c r="C37" s="82">
        <v>35</v>
      </c>
      <c r="D37" s="82">
        <v>1233</v>
      </c>
      <c r="E37" s="82">
        <v>161004670</v>
      </c>
      <c r="F37" s="82">
        <v>59</v>
      </c>
      <c r="G37" s="90">
        <v>3368.83</v>
      </c>
      <c r="H37" s="82">
        <v>366.17</v>
      </c>
      <c r="I37" s="82">
        <v>0</v>
      </c>
      <c r="J37" s="82"/>
      <c r="K37" s="82"/>
      <c r="L37" s="82">
        <v>2</v>
      </c>
      <c r="M37" s="82">
        <v>0</v>
      </c>
      <c r="N37" s="82"/>
      <c r="O37" s="82"/>
      <c r="P37" s="82"/>
      <c r="R37" s="82"/>
      <c r="S37" s="82"/>
      <c r="T37" s="82"/>
      <c r="U37" s="82"/>
      <c r="V37" s="82"/>
      <c r="W37" s="82" t="s">
        <v>259</v>
      </c>
    </row>
    <row r="38" spans="1:23">
      <c r="A38" s="82">
        <v>36</v>
      </c>
      <c r="B38" s="82" t="s">
        <v>1268</v>
      </c>
      <c r="C38" s="82">
        <v>36</v>
      </c>
      <c r="D38" s="82">
        <v>1234</v>
      </c>
      <c r="E38" s="82">
        <v>161004671</v>
      </c>
      <c r="F38" s="82">
        <v>59</v>
      </c>
      <c r="G38" s="90">
        <v>3330.03</v>
      </c>
      <c r="H38" s="82">
        <v>406.97</v>
      </c>
      <c r="I38" s="82">
        <v>0</v>
      </c>
      <c r="J38" s="82"/>
      <c r="K38" s="82"/>
      <c r="L38" s="82">
        <v>1</v>
      </c>
      <c r="M38" s="82">
        <v>45</v>
      </c>
      <c r="N38" s="82"/>
      <c r="O38" s="82"/>
      <c r="P38" s="82"/>
      <c r="Q38" s="82"/>
      <c r="R38" s="82"/>
      <c r="S38" s="82"/>
      <c r="T38" s="82"/>
      <c r="U38" s="82"/>
      <c r="V38" s="82"/>
      <c r="W38" s="82" t="s">
        <v>257</v>
      </c>
    </row>
    <row r="39" spans="1:23">
      <c r="A39" s="82">
        <v>37</v>
      </c>
      <c r="B39" s="82" t="s">
        <v>1268</v>
      </c>
      <c r="C39" s="82">
        <v>37</v>
      </c>
      <c r="D39" s="82">
        <v>1235</v>
      </c>
      <c r="E39" s="82">
        <v>161004672</v>
      </c>
      <c r="F39" s="82">
        <v>50</v>
      </c>
      <c r="G39" s="90">
        <v>2980.78</v>
      </c>
      <c r="H39" s="82">
        <v>460.22</v>
      </c>
      <c r="I39" s="82">
        <v>0</v>
      </c>
      <c r="J39" s="82"/>
      <c r="K39" s="82"/>
      <c r="L39" s="82">
        <v>2</v>
      </c>
      <c r="M39" s="82">
        <v>5</v>
      </c>
      <c r="N39" s="82"/>
      <c r="O39" s="82"/>
      <c r="P39" s="82"/>
      <c r="Q39" s="82"/>
      <c r="R39" s="82"/>
      <c r="S39" s="82"/>
      <c r="T39" s="82"/>
      <c r="U39" s="82"/>
      <c r="V39" s="82"/>
      <c r="W39" s="82" t="s">
        <v>259</v>
      </c>
    </row>
    <row r="40" spans="1:23">
      <c r="A40" s="82">
        <v>38</v>
      </c>
      <c r="B40" s="82" t="s">
        <v>1268</v>
      </c>
      <c r="C40" s="82">
        <v>38</v>
      </c>
      <c r="D40" s="82">
        <v>1236</v>
      </c>
      <c r="E40" s="82">
        <v>161004673</v>
      </c>
      <c r="F40" s="82">
        <v>58</v>
      </c>
      <c r="G40" s="90">
        <v>3565.2</v>
      </c>
      <c r="H40" s="82">
        <v>494.8</v>
      </c>
      <c r="I40" s="82">
        <v>0</v>
      </c>
      <c r="J40" s="82"/>
      <c r="K40" s="82"/>
      <c r="L40" s="82">
        <v>1</v>
      </c>
      <c r="M40" s="82">
        <v>45</v>
      </c>
      <c r="N40" s="82"/>
      <c r="O40" s="82"/>
      <c r="P40" s="82"/>
      <c r="Q40" s="82"/>
      <c r="R40" s="82"/>
      <c r="S40" s="82"/>
      <c r="T40" s="82"/>
      <c r="U40" s="82"/>
      <c r="V40" s="82"/>
      <c r="W40" s="82" t="s">
        <v>257</v>
      </c>
    </row>
    <row r="41" spans="1:23">
      <c r="A41" s="82">
        <v>39</v>
      </c>
      <c r="B41" s="82" t="s">
        <v>1268</v>
      </c>
      <c r="C41" s="82">
        <v>39</v>
      </c>
      <c r="D41" s="82">
        <v>1238</v>
      </c>
      <c r="E41" s="82">
        <v>151000149</v>
      </c>
      <c r="F41" s="82">
        <v>59</v>
      </c>
      <c r="G41" s="90">
        <v>3330.83</v>
      </c>
      <c r="H41" s="82">
        <v>408.17</v>
      </c>
      <c r="I41" s="82">
        <v>0</v>
      </c>
      <c r="J41" s="82"/>
      <c r="K41" s="82"/>
      <c r="L41" s="82">
        <v>1</v>
      </c>
      <c r="M41" s="82">
        <v>45</v>
      </c>
      <c r="O41" s="82"/>
      <c r="P41" s="82"/>
      <c r="Q41" s="82"/>
      <c r="R41" s="82"/>
      <c r="S41" s="82"/>
      <c r="T41" s="82"/>
      <c r="U41" s="82"/>
      <c r="V41" s="82"/>
      <c r="W41" s="82" t="s">
        <v>257</v>
      </c>
    </row>
    <row r="42" spans="1:23">
      <c r="A42" s="82">
        <v>40</v>
      </c>
      <c r="B42" s="82" t="s">
        <v>1268</v>
      </c>
      <c r="C42" s="82">
        <v>40</v>
      </c>
      <c r="D42" s="82">
        <v>1239</v>
      </c>
      <c r="E42" s="82">
        <v>161004674</v>
      </c>
      <c r="F42" s="82">
        <v>59</v>
      </c>
      <c r="G42" s="90">
        <v>3404.43</v>
      </c>
      <c r="H42" s="82">
        <v>326.57</v>
      </c>
      <c r="I42" s="82">
        <v>0</v>
      </c>
      <c r="J42" s="82"/>
      <c r="K42" s="82"/>
      <c r="L42" s="82">
        <v>2</v>
      </c>
      <c r="M42" s="82">
        <v>5</v>
      </c>
      <c r="N42" s="82"/>
      <c r="O42" s="82"/>
      <c r="P42" s="82"/>
      <c r="Q42" s="82"/>
      <c r="R42" s="82"/>
      <c r="S42" s="82"/>
      <c r="T42" s="82"/>
      <c r="U42" s="82"/>
      <c r="V42" s="82"/>
      <c r="W42" s="82" t="s">
        <v>257</v>
      </c>
    </row>
    <row r="43" spans="1:23">
      <c r="A43" s="82">
        <v>41</v>
      </c>
      <c r="B43" s="82" t="s">
        <v>1268</v>
      </c>
      <c r="C43" s="82">
        <v>41</v>
      </c>
      <c r="D43" s="82">
        <v>1240</v>
      </c>
      <c r="E43" s="82">
        <v>161004675</v>
      </c>
      <c r="F43" s="82">
        <v>59</v>
      </c>
      <c r="G43" s="90">
        <v>3333.25</v>
      </c>
      <c r="H43" s="82">
        <v>397.75</v>
      </c>
      <c r="I43" s="82">
        <v>0</v>
      </c>
      <c r="J43" s="82"/>
      <c r="K43" s="82"/>
      <c r="L43" s="82">
        <v>2</v>
      </c>
      <c r="M43" s="82">
        <v>0</v>
      </c>
      <c r="N43" s="82"/>
      <c r="O43" s="82"/>
      <c r="P43" s="82"/>
      <c r="Q43" s="82"/>
      <c r="R43" s="82"/>
      <c r="S43" s="82"/>
      <c r="T43" s="82"/>
      <c r="U43" s="82"/>
      <c r="V43" s="82"/>
      <c r="W43" s="82" t="s">
        <v>257</v>
      </c>
    </row>
    <row r="44" spans="1:23">
      <c r="A44" s="82">
        <v>42</v>
      </c>
      <c r="B44" s="82" t="s">
        <v>1268</v>
      </c>
      <c r="C44" s="82">
        <v>42</v>
      </c>
      <c r="D44" s="82">
        <v>1241</v>
      </c>
      <c r="E44" s="82">
        <v>161004676</v>
      </c>
      <c r="F44" s="82">
        <v>59</v>
      </c>
      <c r="G44" s="90">
        <v>3385.82</v>
      </c>
      <c r="H44" s="82">
        <v>348.18</v>
      </c>
      <c r="I44" s="82">
        <v>0</v>
      </c>
      <c r="J44" s="82"/>
      <c r="K44" s="82"/>
      <c r="L44" s="82">
        <v>1</v>
      </c>
      <c r="M44" s="82">
        <v>45</v>
      </c>
      <c r="N44" s="82"/>
      <c r="O44" s="82"/>
      <c r="P44" s="82"/>
      <c r="Q44" s="82"/>
      <c r="R44" s="82"/>
      <c r="S44" s="82"/>
      <c r="T44" s="82"/>
      <c r="U44" s="82"/>
      <c r="V44" s="82"/>
      <c r="W44" s="82" t="s">
        <v>257</v>
      </c>
    </row>
    <row r="45" spans="1:23">
      <c r="A45" s="82">
        <v>43</v>
      </c>
      <c r="B45" s="82" t="s">
        <v>1268</v>
      </c>
      <c r="C45" s="82">
        <v>43</v>
      </c>
      <c r="D45" s="82">
        <v>1242</v>
      </c>
      <c r="E45" s="82">
        <v>161004677</v>
      </c>
      <c r="F45" s="82">
        <v>59</v>
      </c>
      <c r="G45" s="90">
        <v>3410.83</v>
      </c>
      <c r="H45" s="82">
        <v>295.67</v>
      </c>
      <c r="I45" s="82">
        <v>0</v>
      </c>
      <c r="J45" s="82"/>
      <c r="K45" s="82"/>
      <c r="L45" s="82">
        <v>2</v>
      </c>
      <c r="M45" s="82">
        <v>0</v>
      </c>
      <c r="N45" s="82"/>
      <c r="O45" s="82"/>
      <c r="P45" s="82"/>
      <c r="Q45" s="82"/>
      <c r="R45" s="82"/>
      <c r="S45" s="82"/>
      <c r="T45" s="82"/>
      <c r="U45" s="82"/>
      <c r="V45" s="82"/>
      <c r="W45" s="82" t="s">
        <v>257</v>
      </c>
    </row>
    <row r="46" spans="1:23">
      <c r="A46" s="82">
        <v>44</v>
      </c>
      <c r="B46" s="82" t="s">
        <v>1269</v>
      </c>
      <c r="C46" s="82">
        <v>44</v>
      </c>
      <c r="D46" s="82">
        <v>1243</v>
      </c>
      <c r="E46" s="82">
        <v>161004678</v>
      </c>
      <c r="F46" s="82">
        <v>58</v>
      </c>
      <c r="G46" s="90">
        <v>3297.87</v>
      </c>
      <c r="H46" s="82">
        <v>397.13</v>
      </c>
      <c r="I46" s="82">
        <v>0</v>
      </c>
      <c r="J46" s="82"/>
      <c r="K46" s="82"/>
      <c r="L46" s="82">
        <v>2</v>
      </c>
      <c r="M46" s="82">
        <v>5</v>
      </c>
      <c r="N46" s="82"/>
      <c r="O46" s="82"/>
      <c r="P46" s="82"/>
      <c r="Q46" s="82"/>
      <c r="R46" s="82"/>
      <c r="S46" s="82"/>
      <c r="T46" s="82"/>
      <c r="U46" s="82"/>
      <c r="V46" s="82"/>
      <c r="W46" s="82" t="s">
        <v>257</v>
      </c>
    </row>
    <row r="47" spans="1:23">
      <c r="A47" s="82">
        <v>45</v>
      </c>
      <c r="B47" s="82" t="s">
        <v>1269</v>
      </c>
      <c r="C47" s="82">
        <v>45</v>
      </c>
      <c r="D47" s="82">
        <v>1244</v>
      </c>
      <c r="E47" s="82">
        <v>161004679</v>
      </c>
      <c r="F47" s="82">
        <v>59</v>
      </c>
      <c r="G47" s="90">
        <v>3386.24</v>
      </c>
      <c r="H47" s="82">
        <v>339.76</v>
      </c>
      <c r="I47" s="82">
        <v>0</v>
      </c>
      <c r="J47" s="82"/>
      <c r="K47" s="82"/>
      <c r="L47" s="82">
        <v>2</v>
      </c>
      <c r="M47" s="82">
        <v>5</v>
      </c>
      <c r="N47" s="82"/>
      <c r="O47" s="82"/>
      <c r="P47" s="82"/>
      <c r="Q47" s="82"/>
      <c r="R47" s="82"/>
      <c r="S47" s="82"/>
      <c r="T47" s="82"/>
      <c r="U47" s="82"/>
      <c r="V47" s="82"/>
      <c r="W47" s="82" t="s">
        <v>257</v>
      </c>
    </row>
    <row r="48" spans="1:23">
      <c r="A48" s="82">
        <v>46</v>
      </c>
      <c r="B48" s="82" t="s">
        <v>1269</v>
      </c>
      <c r="C48" s="82">
        <v>46</v>
      </c>
      <c r="D48" s="82">
        <v>1245</v>
      </c>
      <c r="E48" s="82">
        <v>161004680</v>
      </c>
      <c r="F48" s="82">
        <v>58</v>
      </c>
      <c r="G48" s="90">
        <v>3323.44</v>
      </c>
      <c r="H48" s="82">
        <v>342.56</v>
      </c>
      <c r="I48" s="82">
        <v>0</v>
      </c>
      <c r="J48" s="82"/>
      <c r="K48" s="82"/>
      <c r="L48" s="82">
        <v>2</v>
      </c>
      <c r="M48" s="82">
        <v>20</v>
      </c>
      <c r="N48" s="82"/>
      <c r="O48" s="82"/>
      <c r="P48" s="82"/>
      <c r="Q48" s="82"/>
      <c r="R48" s="82"/>
      <c r="S48" s="82"/>
      <c r="T48" s="82"/>
      <c r="U48" s="82"/>
      <c r="V48" s="82"/>
      <c r="W48" s="82" t="s">
        <v>257</v>
      </c>
    </row>
    <row r="49" spans="1:23">
      <c r="A49" s="82">
        <v>47</v>
      </c>
      <c r="B49" s="82" t="s">
        <v>1269</v>
      </c>
      <c r="C49" s="82">
        <v>47</v>
      </c>
      <c r="D49" s="82">
        <v>1246</v>
      </c>
      <c r="E49" s="82">
        <v>161004681</v>
      </c>
      <c r="F49" s="82">
        <v>59</v>
      </c>
      <c r="G49" s="90">
        <v>3395.84</v>
      </c>
      <c r="H49" s="82">
        <v>341.66</v>
      </c>
      <c r="I49" s="82">
        <v>0</v>
      </c>
      <c r="J49" s="82"/>
      <c r="K49" s="82"/>
      <c r="L49" s="82">
        <v>2</v>
      </c>
      <c r="M49" s="82">
        <v>0</v>
      </c>
      <c r="N49" s="82"/>
      <c r="O49" s="82"/>
      <c r="P49" s="82"/>
      <c r="Q49" s="82"/>
      <c r="R49" s="82"/>
      <c r="S49" s="82"/>
      <c r="T49" s="82"/>
      <c r="U49" s="82"/>
      <c r="V49" s="82"/>
      <c r="W49" s="82" t="s">
        <v>257</v>
      </c>
    </row>
    <row r="50" spans="1:23">
      <c r="A50" s="82">
        <v>48</v>
      </c>
      <c r="B50" s="82" t="s">
        <v>1269</v>
      </c>
      <c r="C50" s="82">
        <v>48</v>
      </c>
      <c r="D50" s="82">
        <v>1247</v>
      </c>
      <c r="E50" s="82">
        <v>161004682</v>
      </c>
      <c r="F50" s="82">
        <v>58</v>
      </c>
      <c r="G50" s="90">
        <v>3320.63</v>
      </c>
      <c r="H50" s="82">
        <v>358.37</v>
      </c>
      <c r="I50" s="82">
        <v>0</v>
      </c>
      <c r="J50" s="82"/>
      <c r="K50" s="82"/>
      <c r="L50" s="82">
        <v>2</v>
      </c>
      <c r="M50" s="82">
        <v>5</v>
      </c>
      <c r="N50" s="82"/>
      <c r="O50" s="82"/>
      <c r="P50" s="82"/>
      <c r="Q50" s="82"/>
      <c r="R50" s="82"/>
      <c r="S50" s="82"/>
      <c r="T50" s="82"/>
      <c r="U50" s="82"/>
      <c r="V50" s="82"/>
      <c r="W50" s="82" t="s">
        <v>257</v>
      </c>
    </row>
    <row r="51" spans="1:23">
      <c r="A51" s="82">
        <v>49</v>
      </c>
      <c r="B51" s="82" t="s">
        <v>1269</v>
      </c>
      <c r="C51" s="82">
        <v>49</v>
      </c>
      <c r="D51" s="82">
        <v>1249</v>
      </c>
      <c r="E51" s="82">
        <v>161004683</v>
      </c>
      <c r="F51" s="82">
        <v>57</v>
      </c>
      <c r="G51" s="90">
        <v>3278.27</v>
      </c>
      <c r="H51" s="82">
        <v>327.91</v>
      </c>
      <c r="I51" s="82">
        <v>1.18</v>
      </c>
      <c r="J51" s="82"/>
      <c r="K51" s="82"/>
      <c r="L51" s="82">
        <v>1</v>
      </c>
      <c r="M51" s="82">
        <v>55</v>
      </c>
      <c r="N51" s="82"/>
      <c r="O51" s="82"/>
      <c r="P51" s="82"/>
      <c r="Q51" s="82"/>
      <c r="R51" s="82"/>
      <c r="S51" s="82"/>
      <c r="T51" s="82"/>
      <c r="U51" s="82"/>
      <c r="V51" s="82"/>
      <c r="W51" s="82" t="s">
        <v>257</v>
      </c>
    </row>
    <row r="52" spans="1:23">
      <c r="A52" s="82">
        <v>50</v>
      </c>
      <c r="B52" s="82" t="s">
        <v>1269</v>
      </c>
      <c r="C52" s="82">
        <v>50</v>
      </c>
      <c r="D52" s="82">
        <v>1250</v>
      </c>
      <c r="E52" s="82">
        <v>161004684</v>
      </c>
      <c r="F52" s="82">
        <v>58</v>
      </c>
      <c r="G52" s="90">
        <v>3378.44</v>
      </c>
      <c r="H52" s="82">
        <v>287.33</v>
      </c>
      <c r="I52" s="82">
        <v>1.77</v>
      </c>
      <c r="J52" s="82"/>
      <c r="K52" s="82"/>
      <c r="L52" s="82">
        <v>2</v>
      </c>
      <c r="M52" s="82">
        <v>10</v>
      </c>
      <c r="N52" s="82"/>
      <c r="O52" s="82"/>
      <c r="P52" s="82"/>
      <c r="Q52" s="82"/>
      <c r="R52" s="82"/>
      <c r="S52" s="82"/>
      <c r="T52" s="82"/>
      <c r="U52" s="82"/>
      <c r="V52" s="82"/>
      <c r="W52" s="82" t="s">
        <v>257</v>
      </c>
    </row>
    <row r="53" spans="1:23">
      <c r="A53" s="82">
        <v>51</v>
      </c>
      <c r="B53" s="82" t="s">
        <v>1269</v>
      </c>
      <c r="C53" s="82">
        <v>51</v>
      </c>
      <c r="D53" s="82">
        <v>1248</v>
      </c>
      <c r="E53" s="82">
        <v>161004685</v>
      </c>
      <c r="F53" s="82">
        <v>58</v>
      </c>
      <c r="G53" s="90">
        <v>3545.43</v>
      </c>
      <c r="H53" s="82">
        <v>450.57</v>
      </c>
      <c r="I53" s="82">
        <v>0</v>
      </c>
      <c r="J53" s="82"/>
      <c r="K53" s="82"/>
      <c r="L53" s="82">
        <v>2</v>
      </c>
      <c r="M53" s="82">
        <v>10</v>
      </c>
      <c r="N53" s="82"/>
      <c r="O53" s="82"/>
      <c r="P53" s="82"/>
      <c r="Q53" s="82"/>
      <c r="R53" s="82"/>
      <c r="S53" s="82"/>
      <c r="T53" s="82"/>
      <c r="U53" s="82"/>
      <c r="V53" s="82"/>
      <c r="W53" s="82" t="s">
        <v>257</v>
      </c>
    </row>
    <row r="54" spans="1:23">
      <c r="A54" s="82">
        <v>52</v>
      </c>
      <c r="B54" s="82" t="s">
        <v>1269</v>
      </c>
      <c r="C54" s="82">
        <v>52</v>
      </c>
      <c r="D54" s="82">
        <v>1252</v>
      </c>
      <c r="E54" s="82">
        <v>161004686</v>
      </c>
      <c r="F54" s="82">
        <v>59</v>
      </c>
      <c r="G54" s="90">
        <v>3420.23</v>
      </c>
      <c r="H54" s="82">
        <v>322.77</v>
      </c>
      <c r="I54" s="82">
        <v>0</v>
      </c>
      <c r="J54" s="82"/>
      <c r="K54" s="82"/>
      <c r="L54" s="82">
        <v>2</v>
      </c>
      <c r="M54" s="82">
        <v>0</v>
      </c>
      <c r="N54" s="82"/>
      <c r="O54" s="82"/>
      <c r="P54" s="82"/>
      <c r="Q54" s="82"/>
      <c r="R54" s="82"/>
      <c r="S54" s="82"/>
      <c r="T54" s="82"/>
      <c r="U54" s="82"/>
      <c r="V54" s="82"/>
      <c r="W54" s="82" t="s">
        <v>257</v>
      </c>
    </row>
    <row r="55" spans="1:23" s="104" customFormat="1">
      <c r="A55" s="82">
        <v>53</v>
      </c>
      <c r="B55" s="82" t="s">
        <v>1270</v>
      </c>
      <c r="C55" s="82">
        <v>53</v>
      </c>
      <c r="D55" s="82">
        <v>1251</v>
      </c>
      <c r="E55" s="82">
        <v>161004687</v>
      </c>
      <c r="F55" s="82">
        <v>57</v>
      </c>
      <c r="G55" s="90">
        <v>3283.43</v>
      </c>
      <c r="H55" s="82">
        <v>319.94</v>
      </c>
      <c r="I55" s="82">
        <v>4.37</v>
      </c>
      <c r="J55" s="84"/>
      <c r="K55" s="84"/>
      <c r="L55" s="82">
        <v>2</v>
      </c>
      <c r="M55" s="82">
        <v>55</v>
      </c>
      <c r="N55" s="84"/>
      <c r="O55" s="82"/>
      <c r="P55" s="84"/>
      <c r="Q55" s="84"/>
      <c r="R55" s="84"/>
      <c r="S55" s="84"/>
      <c r="T55" s="84"/>
      <c r="U55" s="82"/>
      <c r="V55" s="82"/>
      <c r="W55" s="82" t="s">
        <v>259</v>
      </c>
    </row>
    <row r="56" spans="1:23">
      <c r="A56" s="82">
        <v>54</v>
      </c>
      <c r="B56" s="82" t="s">
        <v>1270</v>
      </c>
      <c r="C56" s="82">
        <v>54</v>
      </c>
      <c r="D56" s="82">
        <v>1253</v>
      </c>
      <c r="E56" s="82">
        <v>161004688</v>
      </c>
      <c r="F56" s="82">
        <v>59</v>
      </c>
      <c r="G56" s="90">
        <v>3359.04</v>
      </c>
      <c r="H56" s="82">
        <v>366.96</v>
      </c>
      <c r="I56" s="82">
        <v>0</v>
      </c>
      <c r="J56" s="82"/>
      <c r="K56" s="82"/>
      <c r="L56" s="82">
        <v>2</v>
      </c>
      <c r="M56" s="82">
        <v>5</v>
      </c>
      <c r="N56" s="82"/>
      <c r="O56" s="82"/>
      <c r="P56" s="82"/>
      <c r="Q56" s="82"/>
      <c r="R56" s="82"/>
      <c r="S56" s="82"/>
      <c r="T56" s="82"/>
      <c r="U56" s="82"/>
      <c r="V56" s="82"/>
      <c r="W56" s="82" t="s">
        <v>257</v>
      </c>
    </row>
    <row r="57" spans="1:23">
      <c r="A57" s="82">
        <v>55</v>
      </c>
      <c r="B57" s="82" t="s">
        <v>1270</v>
      </c>
      <c r="C57" s="82">
        <v>55</v>
      </c>
      <c r="D57" s="82">
        <v>1254</v>
      </c>
      <c r="E57" s="82">
        <v>161004689</v>
      </c>
      <c r="F57" s="82">
        <v>58</v>
      </c>
      <c r="G57" s="90">
        <v>3327.7</v>
      </c>
      <c r="H57" s="82">
        <v>360.3</v>
      </c>
      <c r="I57" s="82">
        <v>0</v>
      </c>
      <c r="J57" s="82"/>
      <c r="K57" s="84"/>
      <c r="L57" s="82">
        <v>1</v>
      </c>
      <c r="M57" s="82">
        <v>55</v>
      </c>
      <c r="N57" s="82"/>
      <c r="P57" s="82"/>
      <c r="Q57" s="82"/>
      <c r="R57" s="82"/>
      <c r="S57" s="82"/>
      <c r="T57" s="82"/>
      <c r="U57" s="82"/>
      <c r="V57" s="82"/>
      <c r="W57" s="82" t="s">
        <v>257</v>
      </c>
    </row>
    <row r="58" spans="1:23">
      <c r="A58" s="82">
        <v>56</v>
      </c>
      <c r="B58" s="82" t="s">
        <v>1270</v>
      </c>
      <c r="C58" s="82">
        <v>56</v>
      </c>
      <c r="D58" s="82">
        <v>1255</v>
      </c>
      <c r="E58" s="82">
        <v>161004690</v>
      </c>
      <c r="F58" s="82">
        <v>59</v>
      </c>
      <c r="G58" s="90">
        <v>3470.42</v>
      </c>
      <c r="H58" s="82">
        <v>259.77</v>
      </c>
      <c r="I58" s="82">
        <v>0.19</v>
      </c>
      <c r="J58" s="82"/>
      <c r="K58" s="82"/>
      <c r="L58" s="82">
        <v>1</v>
      </c>
      <c r="M58" s="82">
        <v>45</v>
      </c>
      <c r="N58" s="82"/>
      <c r="O58" s="82"/>
      <c r="P58" s="82"/>
      <c r="Q58" s="82"/>
      <c r="R58" s="82"/>
      <c r="S58" s="82"/>
      <c r="T58" s="82"/>
      <c r="U58" s="82"/>
      <c r="V58" s="82"/>
      <c r="W58" s="82" t="s">
        <v>257</v>
      </c>
    </row>
    <row r="59" spans="1:23">
      <c r="A59" s="82">
        <v>57</v>
      </c>
      <c r="B59" s="82" t="s">
        <v>1270</v>
      </c>
      <c r="C59" s="82">
        <v>57</v>
      </c>
      <c r="D59" s="82">
        <v>1256</v>
      </c>
      <c r="E59" s="82">
        <v>161004691</v>
      </c>
      <c r="F59" s="82">
        <v>59</v>
      </c>
      <c r="G59" s="90">
        <v>3475.62</v>
      </c>
      <c r="H59" s="82">
        <v>252.14</v>
      </c>
      <c r="I59" s="82">
        <v>1.76</v>
      </c>
      <c r="J59" s="82"/>
      <c r="K59" s="82"/>
      <c r="L59" s="82">
        <v>1</v>
      </c>
      <c r="M59" s="82">
        <v>50</v>
      </c>
      <c r="N59" s="82"/>
      <c r="O59" s="82"/>
      <c r="P59" s="82"/>
      <c r="Q59" s="82"/>
      <c r="R59" s="82"/>
      <c r="S59" s="82"/>
      <c r="T59" s="82"/>
      <c r="U59" s="82"/>
      <c r="V59" s="82"/>
      <c r="W59" s="82" t="s">
        <v>257</v>
      </c>
    </row>
    <row r="60" spans="1:23">
      <c r="A60" s="82">
        <v>58</v>
      </c>
      <c r="B60" s="82" t="s">
        <v>1270</v>
      </c>
      <c r="C60" s="82">
        <v>58</v>
      </c>
      <c r="D60" s="82">
        <v>1257</v>
      </c>
      <c r="E60" s="82">
        <v>161004692</v>
      </c>
      <c r="F60" s="82">
        <v>59</v>
      </c>
      <c r="G60" s="90">
        <v>3444.83</v>
      </c>
      <c r="H60" s="82">
        <v>286.36</v>
      </c>
      <c r="I60" s="82">
        <v>0.19</v>
      </c>
      <c r="J60" s="82"/>
      <c r="K60" s="82"/>
      <c r="L60" s="82">
        <v>1</v>
      </c>
      <c r="M60" s="82">
        <v>45</v>
      </c>
      <c r="N60" s="82"/>
      <c r="O60" s="82"/>
      <c r="P60" s="82"/>
      <c r="Q60" s="82"/>
      <c r="R60" s="82"/>
      <c r="S60" s="82"/>
      <c r="T60" s="82"/>
      <c r="U60" s="82"/>
      <c r="V60" s="82"/>
      <c r="W60" s="82" t="s">
        <v>259</v>
      </c>
    </row>
    <row r="61" spans="1:23">
      <c r="A61" s="82">
        <v>59</v>
      </c>
      <c r="B61" s="82" t="s">
        <v>1270</v>
      </c>
      <c r="C61" s="82">
        <v>59</v>
      </c>
      <c r="D61" s="82">
        <v>1258</v>
      </c>
      <c r="E61" s="82">
        <v>161004693</v>
      </c>
      <c r="F61" s="82">
        <v>59</v>
      </c>
      <c r="G61" s="90">
        <v>3398.85</v>
      </c>
      <c r="H61" s="82">
        <v>361.65</v>
      </c>
      <c r="I61" s="82">
        <v>0</v>
      </c>
      <c r="J61" s="82"/>
      <c r="K61" s="82"/>
      <c r="L61" s="82">
        <v>1</v>
      </c>
      <c r="M61" s="82">
        <v>25</v>
      </c>
      <c r="N61" s="82"/>
      <c r="O61" s="82"/>
      <c r="P61" s="82"/>
      <c r="Q61" s="82"/>
      <c r="R61" s="82"/>
      <c r="S61" s="82"/>
      <c r="T61" s="82"/>
      <c r="U61" s="82"/>
      <c r="V61" s="82"/>
      <c r="W61" s="82" t="s">
        <v>257</v>
      </c>
    </row>
    <row r="62" spans="1:23">
      <c r="A62" s="82">
        <v>60</v>
      </c>
      <c r="B62" s="82" t="s">
        <v>1271</v>
      </c>
      <c r="C62" s="82">
        <v>60</v>
      </c>
      <c r="D62" s="82">
        <v>1259</v>
      </c>
      <c r="E62" s="82">
        <v>161004694</v>
      </c>
      <c r="F62" s="82">
        <v>58</v>
      </c>
      <c r="G62" s="90">
        <v>3392.44</v>
      </c>
      <c r="H62" s="82">
        <v>271.56</v>
      </c>
      <c r="I62" s="82">
        <v>0</v>
      </c>
      <c r="J62" s="82"/>
      <c r="K62" s="82"/>
      <c r="L62" s="82">
        <v>1</v>
      </c>
      <c r="M62" s="82">
        <v>55</v>
      </c>
      <c r="N62" s="82"/>
      <c r="O62" s="82"/>
      <c r="P62" s="82"/>
      <c r="Q62" s="82"/>
      <c r="R62" s="82"/>
      <c r="S62" s="82"/>
      <c r="T62" s="82"/>
      <c r="U62" s="82"/>
      <c r="V62" s="82"/>
      <c r="W62" s="82" t="s">
        <v>257</v>
      </c>
    </row>
    <row r="63" spans="1:23">
      <c r="A63" s="82">
        <v>61</v>
      </c>
      <c r="B63" s="82" t="s">
        <v>1271</v>
      </c>
      <c r="C63" s="82">
        <v>61</v>
      </c>
      <c r="D63" s="82">
        <v>1260</v>
      </c>
      <c r="E63" s="82">
        <v>161004695</v>
      </c>
      <c r="F63" s="82">
        <v>59</v>
      </c>
      <c r="G63" s="90">
        <v>3389.06</v>
      </c>
      <c r="H63" s="82">
        <v>355.33</v>
      </c>
      <c r="I63" s="82">
        <v>1.89</v>
      </c>
      <c r="J63" s="82"/>
      <c r="K63" s="82"/>
      <c r="L63" s="82">
        <v>2</v>
      </c>
      <c r="M63" s="82">
        <v>5</v>
      </c>
      <c r="N63" s="82"/>
      <c r="O63" s="82"/>
      <c r="P63" s="82"/>
      <c r="Q63" s="82"/>
      <c r="R63" s="82"/>
      <c r="S63" s="82"/>
      <c r="T63" s="82"/>
      <c r="U63" s="82"/>
      <c r="V63" s="82"/>
      <c r="W63" s="82" t="s">
        <v>257</v>
      </c>
    </row>
    <row r="64" spans="1:23">
      <c r="A64" s="82">
        <v>62</v>
      </c>
      <c r="B64" s="82" t="s">
        <v>1271</v>
      </c>
      <c r="C64" s="82">
        <v>62</v>
      </c>
      <c r="D64" s="82">
        <v>1261</v>
      </c>
      <c r="E64" s="82">
        <v>161004696</v>
      </c>
      <c r="F64" s="82">
        <v>59</v>
      </c>
      <c r="G64" s="90">
        <v>3411.43</v>
      </c>
      <c r="H64" s="82">
        <v>319.57</v>
      </c>
      <c r="I64" s="82">
        <v>0</v>
      </c>
      <c r="J64" s="82"/>
      <c r="K64" s="82"/>
      <c r="L64" s="82">
        <v>1</v>
      </c>
      <c r="M64" s="82">
        <v>40</v>
      </c>
      <c r="N64" s="82"/>
      <c r="O64" s="82"/>
      <c r="P64" s="82"/>
      <c r="Q64" s="82"/>
      <c r="R64" s="82"/>
      <c r="S64" s="82"/>
      <c r="T64" s="82"/>
      <c r="U64" s="82"/>
      <c r="V64" s="82"/>
      <c r="W64" s="82" t="s">
        <v>257</v>
      </c>
    </row>
    <row r="65" spans="1:23">
      <c r="A65" s="82">
        <v>63</v>
      </c>
      <c r="B65" s="82" t="s">
        <v>1271</v>
      </c>
      <c r="C65" s="82">
        <v>63</v>
      </c>
      <c r="D65" s="82">
        <v>1262</v>
      </c>
      <c r="E65" s="82">
        <v>161004697</v>
      </c>
      <c r="F65" s="82">
        <v>57</v>
      </c>
      <c r="G65" s="90">
        <v>3421.64</v>
      </c>
      <c r="H65" s="82">
        <v>504.36</v>
      </c>
      <c r="I65" s="82">
        <v>0</v>
      </c>
      <c r="J65" s="82"/>
      <c r="K65" s="82"/>
      <c r="L65" s="82">
        <v>1</v>
      </c>
      <c r="M65" s="82">
        <v>45</v>
      </c>
      <c r="N65" s="82"/>
      <c r="O65" s="82"/>
      <c r="P65" s="82"/>
      <c r="Q65" s="82"/>
      <c r="R65" s="82"/>
      <c r="S65" s="82"/>
      <c r="T65" s="82"/>
      <c r="U65" s="82"/>
      <c r="V65" s="82"/>
      <c r="W65" s="82" t="s">
        <v>257</v>
      </c>
    </row>
    <row r="66" spans="1:23">
      <c r="A66" s="82">
        <v>64</v>
      </c>
      <c r="B66" s="82" t="s">
        <v>1271</v>
      </c>
      <c r="C66" s="82">
        <v>64</v>
      </c>
      <c r="D66" s="82">
        <v>1263</v>
      </c>
      <c r="E66" s="82">
        <v>161004698</v>
      </c>
      <c r="F66" s="82">
        <v>57</v>
      </c>
      <c r="G66" s="90">
        <v>3259.64</v>
      </c>
      <c r="H66" s="82">
        <v>350.36</v>
      </c>
      <c r="I66" s="82">
        <v>0</v>
      </c>
      <c r="J66" s="82"/>
      <c r="K66" s="82"/>
      <c r="L66" s="82">
        <v>1</v>
      </c>
      <c r="M66" s="82">
        <v>45</v>
      </c>
      <c r="N66" s="82"/>
      <c r="O66" s="82"/>
      <c r="P66" s="82"/>
      <c r="Q66" s="82"/>
      <c r="R66" s="82"/>
      <c r="S66" s="82"/>
      <c r="T66" s="82"/>
      <c r="U66" s="82"/>
      <c r="V66" s="82"/>
      <c r="W66" s="82" t="s">
        <v>257</v>
      </c>
    </row>
    <row r="67" spans="1:23">
      <c r="A67" s="82">
        <v>65</v>
      </c>
      <c r="B67" s="82" t="s">
        <v>1271</v>
      </c>
      <c r="C67" s="82">
        <v>65</v>
      </c>
      <c r="D67" s="82">
        <v>1264</v>
      </c>
      <c r="E67" s="82">
        <v>161004699</v>
      </c>
      <c r="F67" s="82">
        <v>59</v>
      </c>
      <c r="G67" s="90">
        <v>3300.83</v>
      </c>
      <c r="H67" s="82">
        <v>442.17</v>
      </c>
      <c r="I67" s="82">
        <v>0</v>
      </c>
      <c r="J67" s="82"/>
      <c r="L67" s="82">
        <v>1</v>
      </c>
      <c r="M67" s="82">
        <v>45</v>
      </c>
      <c r="N67" s="82"/>
      <c r="O67" s="82"/>
      <c r="P67" s="82"/>
      <c r="Q67" s="82"/>
      <c r="R67" s="82"/>
      <c r="S67" s="82"/>
      <c r="T67" s="82"/>
      <c r="U67" s="82"/>
      <c r="V67" s="82"/>
      <c r="W67" s="82" t="s">
        <v>257</v>
      </c>
    </row>
    <row r="68" spans="1:23">
      <c r="A68" s="82">
        <v>66</v>
      </c>
      <c r="B68" s="82" t="s">
        <v>1271</v>
      </c>
      <c r="C68" s="82">
        <v>66</v>
      </c>
      <c r="D68" s="82">
        <v>1265</v>
      </c>
      <c r="E68" s="82">
        <v>161004700</v>
      </c>
      <c r="F68" s="82">
        <v>58</v>
      </c>
      <c r="G68" s="90">
        <v>3315.85</v>
      </c>
      <c r="H68" s="82">
        <v>347.15</v>
      </c>
      <c r="I68" s="82">
        <v>0</v>
      </c>
      <c r="J68" s="82"/>
      <c r="K68" s="82"/>
      <c r="L68" s="82">
        <v>1</v>
      </c>
      <c r="M68" s="82">
        <v>25</v>
      </c>
      <c r="N68" s="82"/>
      <c r="O68" s="82"/>
      <c r="P68" s="82"/>
      <c r="Q68" s="82"/>
      <c r="R68" s="82"/>
      <c r="S68" s="82"/>
      <c r="T68" s="82"/>
      <c r="U68" s="82"/>
      <c r="V68" s="82"/>
      <c r="W68" s="82" t="s">
        <v>257</v>
      </c>
    </row>
    <row r="69" spans="1:23" s="104" customFormat="1">
      <c r="A69" s="82">
        <v>67</v>
      </c>
      <c r="B69" s="82" t="s">
        <v>1271</v>
      </c>
      <c r="C69" s="82">
        <v>67</v>
      </c>
      <c r="D69" s="82">
        <v>1266</v>
      </c>
      <c r="E69" s="82">
        <v>161004701</v>
      </c>
      <c r="F69" s="82">
        <v>58</v>
      </c>
      <c r="G69" s="90">
        <v>3325.28</v>
      </c>
      <c r="H69" s="82">
        <v>350.72</v>
      </c>
      <c r="I69" s="84">
        <v>0</v>
      </c>
      <c r="J69" s="84"/>
      <c r="K69" s="84"/>
      <c r="L69" s="82">
        <v>1</v>
      </c>
      <c r="M69" s="82">
        <v>25</v>
      </c>
      <c r="N69" s="84"/>
      <c r="O69" s="84"/>
      <c r="P69" s="84"/>
      <c r="Q69" s="84"/>
      <c r="R69" s="84"/>
      <c r="S69" s="84"/>
      <c r="T69" s="84"/>
      <c r="U69" s="82"/>
      <c r="V69" s="82"/>
      <c r="W69" s="82" t="s">
        <v>257</v>
      </c>
    </row>
    <row r="70" spans="1:23">
      <c r="A70" s="82">
        <v>68</v>
      </c>
      <c r="B70" s="82" t="s">
        <v>1272</v>
      </c>
      <c r="C70" s="82">
        <v>68</v>
      </c>
      <c r="D70" s="82">
        <v>1267</v>
      </c>
      <c r="E70" s="82">
        <v>161004702</v>
      </c>
      <c r="F70" s="82">
        <v>59</v>
      </c>
      <c r="G70" s="90">
        <v>3347.63</v>
      </c>
      <c r="H70" s="82">
        <v>358.87</v>
      </c>
      <c r="I70" s="82">
        <v>0</v>
      </c>
      <c r="J70" s="82"/>
      <c r="K70" s="82"/>
      <c r="L70" s="82">
        <v>1</v>
      </c>
      <c r="M70" s="82">
        <v>35</v>
      </c>
      <c r="N70" s="82"/>
      <c r="O70" s="82"/>
      <c r="P70" s="82"/>
      <c r="Q70" s="82"/>
      <c r="R70" s="82"/>
      <c r="S70" s="82"/>
      <c r="T70" s="82"/>
      <c r="U70" s="82"/>
      <c r="V70" s="82"/>
      <c r="W70" s="82" t="s">
        <v>257</v>
      </c>
    </row>
    <row r="71" spans="1:23">
      <c r="A71" s="82">
        <v>69</v>
      </c>
      <c r="B71" s="82" t="s">
        <v>1272</v>
      </c>
      <c r="C71" s="82">
        <v>69</v>
      </c>
      <c r="D71" s="82">
        <v>1268</v>
      </c>
      <c r="E71" s="82">
        <v>161004703</v>
      </c>
      <c r="F71" s="82">
        <v>58</v>
      </c>
      <c r="G71" s="90">
        <v>3283.45</v>
      </c>
      <c r="H71" s="82">
        <v>393.55</v>
      </c>
      <c r="I71" s="82">
        <v>0</v>
      </c>
      <c r="J71" s="82"/>
      <c r="K71" s="82"/>
      <c r="L71" s="82">
        <v>1</v>
      </c>
      <c r="M71" s="82">
        <v>55</v>
      </c>
      <c r="N71" s="82"/>
      <c r="O71" s="82"/>
      <c r="P71" s="82"/>
      <c r="Q71" s="82"/>
      <c r="R71" s="82"/>
      <c r="S71" s="82"/>
      <c r="T71" s="82"/>
      <c r="U71" s="82"/>
      <c r="V71" s="82"/>
      <c r="W71" s="82" t="s">
        <v>257</v>
      </c>
    </row>
    <row r="72" spans="1:23">
      <c r="A72" s="82">
        <v>70</v>
      </c>
      <c r="B72" s="82" t="s">
        <v>1272</v>
      </c>
      <c r="C72" s="82">
        <v>70</v>
      </c>
      <c r="D72" s="82">
        <v>1270</v>
      </c>
      <c r="E72" s="82">
        <v>161004704</v>
      </c>
      <c r="F72" s="82">
        <v>59</v>
      </c>
      <c r="G72" s="90">
        <v>3348.73</v>
      </c>
      <c r="H72" s="82">
        <v>422.27</v>
      </c>
      <c r="I72" s="82">
        <v>0</v>
      </c>
      <c r="J72" s="82"/>
      <c r="K72" s="82"/>
      <c r="L72" s="82">
        <v>2</v>
      </c>
      <c r="M72" s="82">
        <v>0</v>
      </c>
      <c r="N72" s="82"/>
      <c r="O72" s="82"/>
      <c r="P72" s="82"/>
      <c r="Q72" s="82"/>
      <c r="R72" s="82"/>
      <c r="S72" s="82"/>
      <c r="T72" s="82"/>
      <c r="U72" s="82"/>
      <c r="V72" s="82"/>
      <c r="W72" s="82" t="s">
        <v>259</v>
      </c>
    </row>
    <row r="73" spans="1:23">
      <c r="A73" s="82">
        <v>71</v>
      </c>
      <c r="B73" s="82" t="s">
        <v>1272</v>
      </c>
      <c r="C73" s="82">
        <v>71</v>
      </c>
      <c r="D73" s="82">
        <v>1269</v>
      </c>
      <c r="E73" s="82">
        <v>161004705</v>
      </c>
      <c r="F73" s="82">
        <v>59</v>
      </c>
      <c r="G73" s="90">
        <v>3384.03</v>
      </c>
      <c r="H73" s="82">
        <v>346.97</v>
      </c>
      <c r="I73" s="82">
        <v>0</v>
      </c>
      <c r="J73" s="82"/>
      <c r="K73" s="82"/>
      <c r="L73" s="82">
        <v>1</v>
      </c>
      <c r="M73" s="82">
        <v>25</v>
      </c>
      <c r="N73" s="82"/>
      <c r="O73" s="82"/>
      <c r="P73" s="82"/>
      <c r="Q73" s="82"/>
      <c r="R73" s="82"/>
      <c r="S73" s="82"/>
      <c r="T73" s="82"/>
      <c r="U73" s="82"/>
      <c r="V73" s="82"/>
      <c r="W73" s="82" t="s">
        <v>257</v>
      </c>
    </row>
    <row r="74" spans="1:23">
      <c r="A74" s="82">
        <v>72</v>
      </c>
      <c r="B74" s="82" t="s">
        <v>1272</v>
      </c>
      <c r="C74" s="82">
        <v>72</v>
      </c>
      <c r="D74" s="82">
        <v>1271</v>
      </c>
      <c r="E74" s="82">
        <v>161004706</v>
      </c>
      <c r="F74" s="82">
        <v>59</v>
      </c>
      <c r="G74" s="90">
        <v>3234.64</v>
      </c>
      <c r="H74" s="82">
        <v>504.86</v>
      </c>
      <c r="I74" s="82">
        <v>0</v>
      </c>
      <c r="J74" s="82"/>
      <c r="K74" s="82"/>
      <c r="L74" s="82">
        <v>1</v>
      </c>
      <c r="M74" s="82">
        <v>50</v>
      </c>
      <c r="N74" s="82"/>
      <c r="O74" s="82"/>
      <c r="P74" s="82"/>
      <c r="Q74" s="82"/>
      <c r="R74" s="82"/>
      <c r="S74" s="82"/>
      <c r="T74" s="82"/>
      <c r="U74" s="82"/>
      <c r="V74" s="82"/>
      <c r="W74" s="82" t="s">
        <v>257</v>
      </c>
    </row>
    <row r="75" spans="1:23">
      <c r="A75" s="82">
        <v>73</v>
      </c>
      <c r="B75" s="82" t="s">
        <v>1272</v>
      </c>
      <c r="C75" s="82">
        <v>73</v>
      </c>
      <c r="D75" s="82">
        <v>1272</v>
      </c>
      <c r="E75" s="82">
        <v>161004707</v>
      </c>
      <c r="F75" s="82">
        <v>57</v>
      </c>
      <c r="G75" s="90">
        <v>3464.2</v>
      </c>
      <c r="H75" s="82">
        <v>528.6</v>
      </c>
      <c r="I75" s="82">
        <v>2.8</v>
      </c>
      <c r="J75" s="82"/>
      <c r="K75" s="82"/>
      <c r="L75" s="82">
        <v>2</v>
      </c>
      <c r="M75" s="82">
        <v>0</v>
      </c>
      <c r="N75" s="82"/>
      <c r="O75" s="82">
        <v>8550</v>
      </c>
      <c r="P75" s="82"/>
      <c r="Q75" s="82"/>
      <c r="R75" s="82"/>
      <c r="S75" s="82"/>
      <c r="T75" s="82"/>
      <c r="U75" s="82">
        <f>O75*5%</f>
        <v>427.5</v>
      </c>
      <c r="V75" s="82">
        <f>O75+U75</f>
        <v>8977.5</v>
      </c>
      <c r="W75" s="82" t="s">
        <v>257</v>
      </c>
    </row>
    <row r="76" spans="1:23">
      <c r="A76" s="82">
        <v>74</v>
      </c>
      <c r="B76" s="82" t="s">
        <v>1273</v>
      </c>
      <c r="C76" s="82">
        <v>74</v>
      </c>
      <c r="D76" s="82">
        <v>1273</v>
      </c>
      <c r="E76" s="82">
        <v>141000418</v>
      </c>
      <c r="F76" s="82">
        <v>59</v>
      </c>
      <c r="G76" s="90">
        <v>3276.06</v>
      </c>
      <c r="H76" s="82">
        <v>466.44</v>
      </c>
      <c r="I76" s="82">
        <v>0</v>
      </c>
      <c r="J76" s="82"/>
      <c r="K76" s="82"/>
      <c r="L76" s="82">
        <v>2</v>
      </c>
      <c r="M76" s="82">
        <v>15</v>
      </c>
      <c r="N76" s="82"/>
      <c r="O76" s="82"/>
      <c r="P76" s="82"/>
      <c r="Q76" s="82"/>
      <c r="R76" s="82"/>
      <c r="S76" s="82"/>
      <c r="T76" s="82"/>
      <c r="U76" s="82"/>
      <c r="V76" s="82"/>
      <c r="W76" s="84" t="s">
        <v>257</v>
      </c>
    </row>
    <row r="77" spans="1:23" s="104" customFormat="1">
      <c r="A77" s="82">
        <v>75</v>
      </c>
      <c r="B77" s="82" t="s">
        <v>1273</v>
      </c>
      <c r="C77" s="82">
        <v>75</v>
      </c>
      <c r="D77" s="84">
        <v>1274</v>
      </c>
      <c r="E77" s="82">
        <v>161004708</v>
      </c>
      <c r="F77" s="84">
        <v>59</v>
      </c>
      <c r="G77" s="85">
        <v>3283.67</v>
      </c>
      <c r="H77" s="84">
        <v>444.83</v>
      </c>
      <c r="I77" s="84">
        <v>0</v>
      </c>
      <c r="J77" s="84"/>
      <c r="K77" s="84"/>
      <c r="L77" s="84">
        <v>1</v>
      </c>
      <c r="M77" s="84">
        <v>25</v>
      </c>
      <c r="N77" s="84"/>
      <c r="O77" s="84"/>
      <c r="P77" s="84"/>
      <c r="Q77" s="84"/>
      <c r="R77" s="84"/>
      <c r="S77" s="84"/>
      <c r="T77" s="84"/>
      <c r="U77" s="82"/>
      <c r="V77" s="82"/>
      <c r="W77" s="84" t="s">
        <v>257</v>
      </c>
    </row>
    <row r="78" spans="1:23">
      <c r="A78" s="82">
        <v>76</v>
      </c>
      <c r="B78" s="82" t="s">
        <v>1273</v>
      </c>
      <c r="C78" s="82">
        <v>76</v>
      </c>
      <c r="D78" s="82">
        <v>1275</v>
      </c>
      <c r="E78" s="82">
        <v>161004709</v>
      </c>
      <c r="F78" s="82">
        <v>58</v>
      </c>
      <c r="G78" s="90">
        <v>3296.66</v>
      </c>
      <c r="H78" s="82">
        <v>373.34</v>
      </c>
      <c r="I78" s="82">
        <v>0</v>
      </c>
      <c r="J78" s="82"/>
      <c r="K78" s="82"/>
      <c r="L78" s="82">
        <v>1</v>
      </c>
      <c r="M78" s="82">
        <v>50</v>
      </c>
      <c r="N78" s="82"/>
      <c r="O78" s="82"/>
      <c r="P78" s="82"/>
      <c r="Q78" s="82"/>
      <c r="R78" s="82"/>
      <c r="S78" s="82"/>
      <c r="T78" s="82"/>
      <c r="U78" s="82"/>
      <c r="V78" s="82"/>
      <c r="W78" s="82" t="s">
        <v>257</v>
      </c>
    </row>
    <row r="79" spans="1:23">
      <c r="A79" s="82">
        <v>77</v>
      </c>
      <c r="B79" s="82" t="s">
        <v>1273</v>
      </c>
      <c r="C79" s="82">
        <v>77</v>
      </c>
      <c r="D79" s="82">
        <v>1276</v>
      </c>
      <c r="E79" s="82">
        <v>161004710</v>
      </c>
      <c r="F79" s="82">
        <v>59</v>
      </c>
      <c r="G79" s="90">
        <v>3376.43</v>
      </c>
      <c r="H79" s="82">
        <v>350.57</v>
      </c>
      <c r="I79" s="82">
        <v>0</v>
      </c>
      <c r="J79" s="82"/>
      <c r="K79" s="82"/>
      <c r="L79" s="82">
        <v>1</v>
      </c>
      <c r="M79" s="82">
        <v>40</v>
      </c>
      <c r="N79" s="82"/>
      <c r="O79" s="82"/>
      <c r="P79" s="82"/>
      <c r="Q79" s="82"/>
      <c r="R79" s="82"/>
      <c r="S79" s="82"/>
      <c r="T79" s="82"/>
      <c r="U79" s="82"/>
      <c r="V79" s="82"/>
      <c r="W79" s="82" t="s">
        <v>257</v>
      </c>
    </row>
    <row r="80" spans="1:23">
      <c r="A80" s="82">
        <v>78</v>
      </c>
      <c r="B80" s="82" t="s">
        <v>1273</v>
      </c>
      <c r="C80" s="82">
        <v>78</v>
      </c>
      <c r="D80" s="82">
        <v>1277</v>
      </c>
      <c r="E80" s="82">
        <v>161004711</v>
      </c>
      <c r="F80" s="82">
        <v>59</v>
      </c>
      <c r="G80" s="90">
        <v>3413.45</v>
      </c>
      <c r="H80" s="82">
        <v>317.55</v>
      </c>
      <c r="I80" s="82">
        <v>0</v>
      </c>
      <c r="J80" s="82"/>
      <c r="K80" s="82"/>
      <c r="L80" s="82">
        <v>1</v>
      </c>
      <c r="M80" s="82">
        <v>55</v>
      </c>
      <c r="N80" s="82"/>
      <c r="O80" s="82"/>
      <c r="P80" s="82"/>
      <c r="Q80" s="82"/>
      <c r="R80" s="82"/>
      <c r="S80" s="82"/>
      <c r="T80" s="82"/>
      <c r="U80" s="82"/>
      <c r="V80" s="82"/>
      <c r="W80" s="82" t="s">
        <v>257</v>
      </c>
    </row>
    <row r="81" spans="1:24">
      <c r="A81" s="82">
        <v>79</v>
      </c>
      <c r="B81" s="82" t="s">
        <v>1273</v>
      </c>
      <c r="C81" s="82">
        <v>79</v>
      </c>
      <c r="D81" s="82">
        <v>1278</v>
      </c>
      <c r="E81" s="82">
        <v>161004712</v>
      </c>
      <c r="F81" s="82">
        <v>58</v>
      </c>
      <c r="G81" s="90">
        <v>3341.05</v>
      </c>
      <c r="H81" s="82">
        <v>324.33999999999997</v>
      </c>
      <c r="I81" s="82">
        <v>2.39</v>
      </c>
      <c r="J81" s="82"/>
      <c r="K81" s="82"/>
      <c r="L81" s="82">
        <v>1</v>
      </c>
      <c r="M81" s="82">
        <v>45</v>
      </c>
      <c r="N81" s="82"/>
      <c r="O81" s="82"/>
      <c r="P81" s="82"/>
      <c r="Q81" s="82"/>
      <c r="R81" s="82"/>
      <c r="S81" s="82"/>
      <c r="T81" s="82"/>
      <c r="U81" s="82"/>
      <c r="V81" s="82"/>
      <c r="W81" s="82" t="s">
        <v>257</v>
      </c>
    </row>
    <row r="82" spans="1:24">
      <c r="A82" s="82">
        <v>80</v>
      </c>
      <c r="B82" s="82" t="s">
        <v>1273</v>
      </c>
      <c r="C82" s="82">
        <v>80</v>
      </c>
      <c r="D82" s="82">
        <v>1278</v>
      </c>
      <c r="E82" s="82">
        <v>161004713</v>
      </c>
      <c r="F82" s="82">
        <v>59</v>
      </c>
      <c r="G82" s="90">
        <v>3406.48</v>
      </c>
      <c r="H82" s="82">
        <v>343.52</v>
      </c>
      <c r="I82" s="82">
        <v>0</v>
      </c>
      <c r="J82" s="82"/>
      <c r="K82" s="82"/>
      <c r="L82" s="82">
        <v>1</v>
      </c>
      <c r="M82" s="82">
        <v>40</v>
      </c>
      <c r="N82" s="82"/>
      <c r="O82" s="82"/>
      <c r="P82" s="82"/>
      <c r="Q82" s="82"/>
      <c r="R82" s="82"/>
      <c r="S82" s="82"/>
      <c r="T82" s="82"/>
      <c r="U82" s="82"/>
      <c r="V82" s="82"/>
      <c r="W82" s="82" t="s">
        <v>257</v>
      </c>
    </row>
    <row r="83" spans="1:24">
      <c r="A83" s="82">
        <v>81</v>
      </c>
      <c r="B83" s="82" t="s">
        <v>1273</v>
      </c>
      <c r="C83" s="82">
        <v>81</v>
      </c>
      <c r="D83" s="82">
        <v>1280</v>
      </c>
      <c r="E83" s="82">
        <v>161004714</v>
      </c>
      <c r="F83" s="82">
        <v>59</v>
      </c>
      <c r="G83" s="90">
        <v>3392.24</v>
      </c>
      <c r="H83" s="82">
        <v>339.76</v>
      </c>
      <c r="I83" s="82">
        <v>0</v>
      </c>
      <c r="J83" s="82"/>
      <c r="K83" s="82"/>
      <c r="L83" s="82">
        <v>1</v>
      </c>
      <c r="M83" s="82">
        <v>40</v>
      </c>
      <c r="N83" s="82"/>
      <c r="O83" s="82"/>
      <c r="P83" s="82"/>
      <c r="Q83" s="82"/>
      <c r="R83" s="82"/>
      <c r="S83" s="82"/>
      <c r="T83" s="82"/>
      <c r="U83" s="82"/>
      <c r="V83" s="82"/>
      <c r="W83" s="82" t="s">
        <v>259</v>
      </c>
    </row>
    <row r="84" spans="1:24">
      <c r="A84" s="82">
        <v>82</v>
      </c>
      <c r="B84" s="82" t="s">
        <v>1274</v>
      </c>
      <c r="C84" s="82">
        <v>82</v>
      </c>
      <c r="D84" s="82">
        <v>1281</v>
      </c>
      <c r="E84" s="82">
        <v>161004715</v>
      </c>
      <c r="F84" s="82">
        <v>59</v>
      </c>
      <c r="G84" s="90">
        <v>3464.08</v>
      </c>
      <c r="H84" s="82">
        <v>614.91999999999996</v>
      </c>
      <c r="I84" s="82">
        <v>0</v>
      </c>
      <c r="J84" s="82"/>
      <c r="K84" s="82"/>
      <c r="L84" s="82">
        <v>2</v>
      </c>
      <c r="M84" s="82">
        <v>5</v>
      </c>
      <c r="N84" s="82"/>
      <c r="O84" s="82"/>
      <c r="P84" s="82"/>
      <c r="Q84" s="82"/>
      <c r="R84" s="82"/>
      <c r="S84" s="82"/>
      <c r="T84" s="82"/>
      <c r="U84" s="82"/>
      <c r="V84" s="82"/>
      <c r="W84" s="82" t="s">
        <v>257</v>
      </c>
    </row>
    <row r="85" spans="1:24">
      <c r="A85" s="82">
        <v>83</v>
      </c>
      <c r="B85" s="82" t="s">
        <v>1274</v>
      </c>
      <c r="C85" s="82">
        <v>83</v>
      </c>
      <c r="D85" s="82">
        <v>1282</v>
      </c>
      <c r="E85" s="82">
        <v>161004716</v>
      </c>
      <c r="F85" s="82">
        <v>56</v>
      </c>
      <c r="G85" s="90">
        <v>3371.77</v>
      </c>
      <c r="H85" s="82">
        <v>486.23</v>
      </c>
      <c r="I85" s="82">
        <v>0</v>
      </c>
      <c r="J85" s="82"/>
      <c r="K85" s="82"/>
      <c r="L85" s="82">
        <v>2</v>
      </c>
      <c r="M85" s="82">
        <v>5</v>
      </c>
      <c r="N85" s="82"/>
      <c r="O85" s="82"/>
      <c r="P85" s="82"/>
      <c r="Q85" s="82"/>
      <c r="R85" s="82"/>
      <c r="S85" s="82"/>
      <c r="T85" s="82"/>
      <c r="U85" s="82"/>
      <c r="V85" s="82"/>
      <c r="W85" s="84" t="s">
        <v>257</v>
      </c>
    </row>
    <row r="86" spans="1:24">
      <c r="A86" s="82">
        <v>84</v>
      </c>
      <c r="B86" s="82" t="s">
        <v>1274</v>
      </c>
      <c r="C86" s="82">
        <v>84</v>
      </c>
      <c r="D86" s="82">
        <v>1283</v>
      </c>
      <c r="E86" s="82">
        <v>161004717</v>
      </c>
      <c r="F86" s="82">
        <v>58</v>
      </c>
      <c r="G86" s="90">
        <v>3287.87</v>
      </c>
      <c r="H86" s="82">
        <v>414.63</v>
      </c>
      <c r="I86" s="82">
        <v>0</v>
      </c>
      <c r="J86" s="82"/>
      <c r="K86" s="82"/>
      <c r="L86" s="82">
        <v>1</v>
      </c>
      <c r="M86" s="82">
        <v>35</v>
      </c>
      <c r="N86" s="82"/>
      <c r="O86" s="82"/>
      <c r="P86" s="82"/>
      <c r="Q86" s="82"/>
      <c r="R86" s="82"/>
      <c r="S86" s="82"/>
      <c r="T86" s="82"/>
      <c r="U86" s="82"/>
      <c r="V86" s="82"/>
      <c r="W86" s="82" t="s">
        <v>257</v>
      </c>
      <c r="X86" s="104"/>
    </row>
    <row r="87" spans="1:24">
      <c r="A87" s="82">
        <v>85</v>
      </c>
      <c r="B87" s="82" t="s">
        <v>1274</v>
      </c>
      <c r="C87" s="82">
        <v>85</v>
      </c>
      <c r="D87" s="82">
        <v>1284</v>
      </c>
      <c r="E87" s="82">
        <v>161004718</v>
      </c>
      <c r="F87" s="82">
        <v>57</v>
      </c>
      <c r="G87" s="90">
        <v>3309.44</v>
      </c>
      <c r="H87" s="82">
        <v>300.56</v>
      </c>
      <c r="I87" s="82">
        <v>0</v>
      </c>
      <c r="J87" s="82"/>
      <c r="K87" s="82"/>
      <c r="L87" s="82">
        <v>1</v>
      </c>
      <c r="M87" s="82">
        <v>30</v>
      </c>
      <c r="N87" s="82"/>
      <c r="O87" s="82"/>
      <c r="P87" s="82"/>
      <c r="Q87" s="82"/>
      <c r="R87" s="82"/>
      <c r="S87" s="82"/>
      <c r="T87" s="82"/>
      <c r="U87" s="82"/>
      <c r="V87" s="82"/>
      <c r="W87" s="82" t="s">
        <v>257</v>
      </c>
    </row>
    <row r="88" spans="1:24">
      <c r="A88" s="82">
        <v>86</v>
      </c>
      <c r="B88" s="82" t="s">
        <v>1274</v>
      </c>
      <c r="C88" s="82">
        <v>86</v>
      </c>
      <c r="D88" s="82">
        <v>1285</v>
      </c>
      <c r="E88" s="82">
        <v>161004719</v>
      </c>
      <c r="F88" s="82">
        <v>59</v>
      </c>
      <c r="G88" s="90">
        <v>3373.47</v>
      </c>
      <c r="H88" s="82">
        <v>355.03</v>
      </c>
      <c r="I88" s="82">
        <v>0</v>
      </c>
      <c r="J88" s="82"/>
      <c r="K88" s="82"/>
      <c r="L88" s="82">
        <v>1</v>
      </c>
      <c r="M88" s="82">
        <v>40</v>
      </c>
      <c r="N88" s="82"/>
      <c r="O88" s="82"/>
      <c r="P88" s="82"/>
      <c r="Q88" s="82"/>
      <c r="R88" s="82"/>
      <c r="S88" s="82"/>
      <c r="T88" s="82"/>
      <c r="U88" s="82"/>
      <c r="V88" s="82"/>
      <c r="W88" s="82" t="s">
        <v>257</v>
      </c>
    </row>
    <row r="89" spans="1:24" s="104" customFormat="1">
      <c r="A89" s="82">
        <v>87</v>
      </c>
      <c r="B89" s="82" t="s">
        <v>1274</v>
      </c>
      <c r="C89" s="82">
        <v>87</v>
      </c>
      <c r="D89" s="82">
        <v>1286</v>
      </c>
      <c r="E89" s="82">
        <v>161004720</v>
      </c>
      <c r="F89" s="82">
        <v>59</v>
      </c>
      <c r="G89" s="90">
        <v>3386.66</v>
      </c>
      <c r="H89" s="82">
        <v>355.84</v>
      </c>
      <c r="I89" s="82">
        <v>0</v>
      </c>
      <c r="J89" s="84"/>
      <c r="K89" s="84"/>
      <c r="L89" s="82">
        <v>2</v>
      </c>
      <c r="M89" s="82">
        <v>10</v>
      </c>
      <c r="N89" s="84"/>
      <c r="O89" s="84"/>
      <c r="P89" s="84"/>
      <c r="Q89" s="84"/>
      <c r="R89" s="84"/>
      <c r="S89" s="84"/>
      <c r="T89" s="84"/>
      <c r="U89" s="82"/>
      <c r="V89" s="82"/>
      <c r="W89" s="84" t="s">
        <v>257</v>
      </c>
    </row>
    <row r="90" spans="1:24">
      <c r="A90" s="82">
        <v>88</v>
      </c>
      <c r="B90" s="82" t="s">
        <v>1276</v>
      </c>
      <c r="C90" s="82">
        <v>88</v>
      </c>
      <c r="D90" s="82">
        <v>1287</v>
      </c>
      <c r="E90" s="82">
        <v>161004721</v>
      </c>
      <c r="F90" s="82">
        <v>59</v>
      </c>
      <c r="G90" s="90">
        <v>3368.23</v>
      </c>
      <c r="H90" s="82">
        <v>368.77</v>
      </c>
      <c r="I90" s="82">
        <v>0</v>
      </c>
      <c r="J90" s="82"/>
      <c r="K90" s="82"/>
      <c r="L90" s="82">
        <v>2</v>
      </c>
      <c r="M90" s="82">
        <v>20</v>
      </c>
      <c r="N90" s="82"/>
      <c r="O90" s="82"/>
      <c r="P90" s="82"/>
      <c r="Q90" s="82"/>
      <c r="R90" s="82"/>
      <c r="S90" s="82"/>
      <c r="T90" s="82"/>
      <c r="U90" s="82"/>
      <c r="V90" s="82"/>
      <c r="W90" s="84" t="s">
        <v>257</v>
      </c>
    </row>
    <row r="91" spans="1:24" s="104" customFormat="1">
      <c r="A91" s="82">
        <v>89</v>
      </c>
      <c r="B91" s="82" t="s">
        <v>1276</v>
      </c>
      <c r="C91" s="82">
        <v>89</v>
      </c>
      <c r="D91" s="82">
        <v>1288</v>
      </c>
      <c r="E91" s="82">
        <v>161004722</v>
      </c>
      <c r="F91" s="82">
        <v>58</v>
      </c>
      <c r="G91" s="90">
        <v>3315.44</v>
      </c>
      <c r="H91" s="82">
        <v>374.56</v>
      </c>
      <c r="I91" s="82">
        <v>0</v>
      </c>
      <c r="J91" s="82"/>
      <c r="K91" s="82"/>
      <c r="L91" s="82">
        <v>2</v>
      </c>
      <c r="M91" s="82">
        <v>15</v>
      </c>
      <c r="N91" s="82"/>
      <c r="O91" s="84"/>
      <c r="P91" s="84"/>
      <c r="Q91" s="84"/>
      <c r="R91" s="84"/>
      <c r="S91" s="84"/>
      <c r="T91" s="84"/>
      <c r="U91" s="82"/>
      <c r="V91" s="82"/>
      <c r="W91" s="84" t="s">
        <v>257</v>
      </c>
    </row>
    <row r="92" spans="1:24">
      <c r="A92" s="82">
        <v>90</v>
      </c>
      <c r="B92" s="82" t="s">
        <v>1276</v>
      </c>
      <c r="C92" s="82">
        <v>90</v>
      </c>
      <c r="D92" s="82">
        <v>1290</v>
      </c>
      <c r="E92" s="82">
        <v>161004723</v>
      </c>
      <c r="F92" s="82">
        <v>57</v>
      </c>
      <c r="G92" s="90">
        <v>3266.05</v>
      </c>
      <c r="H92" s="82">
        <v>332.95</v>
      </c>
      <c r="I92" s="82">
        <v>0</v>
      </c>
      <c r="J92" s="82"/>
      <c r="K92" s="82"/>
      <c r="L92" s="82">
        <v>2</v>
      </c>
      <c r="M92" s="82">
        <v>15</v>
      </c>
      <c r="N92" s="82"/>
      <c r="O92" s="82"/>
      <c r="P92" s="82"/>
      <c r="Q92" s="82"/>
      <c r="R92" s="82"/>
      <c r="S92" s="82"/>
      <c r="T92" s="82"/>
      <c r="U92" s="82"/>
      <c r="V92" s="82"/>
      <c r="W92" s="82" t="s">
        <v>259</v>
      </c>
    </row>
    <row r="93" spans="1:24">
      <c r="A93" s="82">
        <v>91</v>
      </c>
      <c r="B93" s="82" t="s">
        <v>1276</v>
      </c>
      <c r="C93" s="82">
        <v>91</v>
      </c>
      <c r="D93" s="82">
        <v>1289</v>
      </c>
      <c r="E93" s="82">
        <v>161004724</v>
      </c>
      <c r="F93" s="82">
        <v>59</v>
      </c>
      <c r="G93" s="90">
        <v>3358.62</v>
      </c>
      <c r="H93" s="82">
        <v>371.38</v>
      </c>
      <c r="I93" s="82">
        <v>0</v>
      </c>
      <c r="J93" s="82"/>
      <c r="K93" s="82"/>
      <c r="L93" s="82">
        <v>1</v>
      </c>
      <c r="M93" s="82">
        <v>25</v>
      </c>
      <c r="N93" s="82"/>
      <c r="O93" s="82"/>
      <c r="P93" s="82"/>
      <c r="Q93" s="82"/>
      <c r="R93" s="82"/>
      <c r="S93" s="82"/>
      <c r="T93" s="82"/>
      <c r="U93" s="82"/>
      <c r="V93" s="82"/>
      <c r="W93" s="82" t="s">
        <v>257</v>
      </c>
    </row>
    <row r="94" spans="1:24">
      <c r="A94" s="82">
        <v>92</v>
      </c>
      <c r="B94" s="82" t="s">
        <v>1276</v>
      </c>
      <c r="C94" s="82">
        <v>92</v>
      </c>
      <c r="D94" s="82">
        <v>1291</v>
      </c>
      <c r="E94" s="82">
        <v>161004725</v>
      </c>
      <c r="F94" s="82">
        <v>59</v>
      </c>
      <c r="G94" s="571">
        <v>3409.44</v>
      </c>
      <c r="H94" s="82">
        <v>299.73</v>
      </c>
      <c r="I94" s="82">
        <v>0</v>
      </c>
      <c r="J94" s="82"/>
      <c r="K94" s="82"/>
      <c r="L94" s="82">
        <v>1</v>
      </c>
      <c r="M94" s="82">
        <v>50</v>
      </c>
      <c r="N94" s="82"/>
      <c r="O94" s="82"/>
      <c r="P94" s="82"/>
      <c r="Q94" s="82"/>
      <c r="R94" s="82"/>
      <c r="S94" s="82"/>
      <c r="T94" s="82"/>
      <c r="U94" s="82"/>
      <c r="V94" s="82"/>
      <c r="W94" s="82" t="s">
        <v>257</v>
      </c>
    </row>
    <row r="95" spans="1:24">
      <c r="A95" s="82">
        <v>93</v>
      </c>
      <c r="B95" s="82" t="s">
        <v>1276</v>
      </c>
      <c r="C95" s="82">
        <v>93</v>
      </c>
      <c r="D95" s="82">
        <v>1292</v>
      </c>
      <c r="E95" s="82">
        <v>161004726</v>
      </c>
      <c r="F95" s="82">
        <v>59</v>
      </c>
      <c r="G95" s="90">
        <v>3459.27</v>
      </c>
      <c r="H95" s="82">
        <v>299.73</v>
      </c>
      <c r="I95" s="82">
        <v>0</v>
      </c>
      <c r="J95" s="82"/>
      <c r="K95" s="82"/>
      <c r="L95" s="82">
        <v>1</v>
      </c>
      <c r="M95" s="82">
        <v>45</v>
      </c>
      <c r="N95" s="82"/>
      <c r="O95" s="82"/>
      <c r="P95" s="82"/>
      <c r="Q95" s="82"/>
      <c r="R95" s="82"/>
      <c r="S95" s="82"/>
      <c r="T95" s="82"/>
      <c r="U95" s="82"/>
      <c r="V95" s="82"/>
      <c r="W95" s="82" t="s">
        <v>257</v>
      </c>
    </row>
    <row r="96" spans="1:24" s="104" customFormat="1">
      <c r="A96" s="82">
        <v>94</v>
      </c>
      <c r="B96" s="82" t="s">
        <v>1276</v>
      </c>
      <c r="C96" s="82">
        <v>94</v>
      </c>
      <c r="D96" s="82">
        <v>1293</v>
      </c>
      <c r="E96" s="82">
        <v>161004727</v>
      </c>
      <c r="F96" s="82">
        <v>59</v>
      </c>
      <c r="G96" s="90">
        <v>3394.82</v>
      </c>
      <c r="H96" s="82">
        <v>331.18</v>
      </c>
      <c r="I96" s="82">
        <v>0</v>
      </c>
      <c r="J96" s="82"/>
      <c r="K96" s="82"/>
      <c r="L96" s="82">
        <v>1</v>
      </c>
      <c r="M96" s="82">
        <v>45</v>
      </c>
      <c r="N96" s="84"/>
      <c r="O96" s="84"/>
      <c r="P96" s="84"/>
      <c r="Q96" s="84"/>
      <c r="R96" s="84"/>
      <c r="S96" s="84"/>
      <c r="T96" s="84"/>
      <c r="U96" s="82"/>
      <c r="V96" s="82"/>
      <c r="W96" s="84" t="s">
        <v>257</v>
      </c>
    </row>
    <row r="97" spans="1:31">
      <c r="A97" s="82">
        <v>95</v>
      </c>
      <c r="B97" s="82" t="s">
        <v>1276</v>
      </c>
      <c r="C97" s="82">
        <v>95</v>
      </c>
      <c r="D97" s="82">
        <v>1294</v>
      </c>
      <c r="E97" s="82">
        <v>161004728</v>
      </c>
      <c r="F97" s="82">
        <v>59</v>
      </c>
      <c r="G97" s="90">
        <v>3341.83</v>
      </c>
      <c r="H97" s="82">
        <v>393.17</v>
      </c>
      <c r="I97" s="82">
        <v>0</v>
      </c>
      <c r="J97" s="82"/>
      <c r="K97" s="82"/>
      <c r="L97" s="82">
        <v>2</v>
      </c>
      <c r="M97" s="82">
        <v>0</v>
      </c>
      <c r="N97" s="82"/>
      <c r="O97" s="82"/>
      <c r="P97" s="82"/>
      <c r="Q97" s="82"/>
      <c r="R97" s="82"/>
      <c r="S97" s="82"/>
      <c r="T97" s="82"/>
      <c r="U97" s="82"/>
      <c r="V97" s="82"/>
      <c r="W97" s="82" t="s">
        <v>257</v>
      </c>
    </row>
    <row r="98" spans="1:31">
      <c r="A98" s="82">
        <v>96</v>
      </c>
      <c r="B98" s="82" t="s">
        <v>1276</v>
      </c>
      <c r="C98" s="82">
        <v>96</v>
      </c>
      <c r="D98" s="82">
        <v>1295</v>
      </c>
      <c r="E98" s="82">
        <v>161004729</v>
      </c>
      <c r="F98" s="82">
        <v>59</v>
      </c>
      <c r="G98" s="90">
        <v>3400.03</v>
      </c>
      <c r="H98" s="82">
        <v>342.97</v>
      </c>
      <c r="I98" s="82">
        <v>0</v>
      </c>
      <c r="J98" s="82"/>
      <c r="K98" s="82"/>
      <c r="L98" s="82">
        <v>1</v>
      </c>
      <c r="M98" s="82">
        <v>50</v>
      </c>
      <c r="N98" s="82"/>
      <c r="O98" s="82"/>
      <c r="P98" s="82"/>
      <c r="Q98" s="82"/>
      <c r="R98" s="82"/>
      <c r="S98" s="82"/>
      <c r="T98" s="82"/>
      <c r="U98" s="82"/>
      <c r="V98" s="82"/>
      <c r="W98" s="82" t="s">
        <v>257</v>
      </c>
    </row>
    <row r="99" spans="1:31">
      <c r="A99" s="82">
        <v>97</v>
      </c>
      <c r="B99" s="82" t="s">
        <v>1276</v>
      </c>
      <c r="C99" s="82">
        <v>97</v>
      </c>
      <c r="D99" s="82">
        <v>1296</v>
      </c>
      <c r="E99" s="82">
        <v>161004730</v>
      </c>
      <c r="F99" s="82">
        <v>59</v>
      </c>
      <c r="G99" s="90">
        <v>3525.08</v>
      </c>
      <c r="H99" s="82">
        <v>553.91999999999996</v>
      </c>
      <c r="I99" s="82">
        <v>0</v>
      </c>
      <c r="J99" s="82"/>
      <c r="K99" s="82"/>
      <c r="L99" s="82">
        <v>2</v>
      </c>
      <c r="M99" s="82">
        <v>20</v>
      </c>
      <c r="N99" s="82"/>
      <c r="O99" s="82"/>
      <c r="P99" s="82"/>
      <c r="Q99" s="82"/>
      <c r="R99" s="82"/>
      <c r="S99" s="82"/>
      <c r="T99" s="82"/>
      <c r="U99" s="82"/>
      <c r="V99" s="82"/>
      <c r="W99" s="82" t="s">
        <v>257</v>
      </c>
    </row>
    <row r="100" spans="1:31">
      <c r="A100" s="82">
        <v>98</v>
      </c>
      <c r="B100" s="82" t="s">
        <v>1277</v>
      </c>
      <c r="C100" s="82">
        <v>98</v>
      </c>
      <c r="D100" s="82">
        <v>1297</v>
      </c>
      <c r="E100" s="82">
        <v>141000419</v>
      </c>
      <c r="F100" s="82">
        <v>59</v>
      </c>
      <c r="G100" s="90">
        <v>3372.83</v>
      </c>
      <c r="H100" s="82">
        <v>333.67</v>
      </c>
      <c r="I100" s="82">
        <v>0</v>
      </c>
      <c r="J100" s="82"/>
      <c r="K100" s="82"/>
      <c r="L100" s="82">
        <v>2</v>
      </c>
      <c r="M100" s="82">
        <v>5</v>
      </c>
      <c r="N100" s="82"/>
      <c r="O100" s="82"/>
      <c r="P100" s="82"/>
      <c r="Q100" s="82"/>
      <c r="R100" s="82"/>
      <c r="S100" s="82"/>
      <c r="T100" s="82"/>
      <c r="U100" s="82"/>
      <c r="V100" s="82"/>
      <c r="W100" s="82" t="s">
        <v>257</v>
      </c>
    </row>
    <row r="101" spans="1:31">
      <c r="A101" s="82">
        <v>99</v>
      </c>
      <c r="B101" s="82" t="s">
        <v>1277</v>
      </c>
      <c r="C101" s="82">
        <v>99</v>
      </c>
      <c r="D101" s="82">
        <v>1298</v>
      </c>
      <c r="E101" s="82">
        <v>161004731</v>
      </c>
      <c r="F101" s="82">
        <v>57</v>
      </c>
      <c r="G101" s="90">
        <v>3298.44</v>
      </c>
      <c r="H101" s="82">
        <v>311.56</v>
      </c>
      <c r="I101" s="82">
        <v>0</v>
      </c>
      <c r="J101" s="82"/>
      <c r="K101" s="82"/>
      <c r="L101" s="82">
        <v>2</v>
      </c>
      <c r="M101" s="82">
        <v>0</v>
      </c>
      <c r="N101" s="82"/>
      <c r="O101" s="82"/>
      <c r="P101" s="82"/>
      <c r="Q101" s="82"/>
      <c r="R101" s="82"/>
      <c r="S101" s="82"/>
      <c r="T101" s="82"/>
      <c r="U101" s="82"/>
      <c r="V101" s="82"/>
      <c r="W101" s="82" t="s">
        <v>257</v>
      </c>
    </row>
    <row r="102" spans="1:31" ht="15.75">
      <c r="A102" s="82">
        <v>100</v>
      </c>
      <c r="B102" s="82" t="s">
        <v>1277</v>
      </c>
      <c r="C102" s="82">
        <v>100</v>
      </c>
      <c r="D102" s="82">
        <v>1299</v>
      </c>
      <c r="E102" s="82">
        <v>161004732</v>
      </c>
      <c r="F102" s="82">
        <v>56</v>
      </c>
      <c r="G102" s="90">
        <v>3451.57</v>
      </c>
      <c r="H102" s="82">
        <v>406.43</v>
      </c>
      <c r="I102" s="82">
        <v>0</v>
      </c>
      <c r="J102" s="82"/>
      <c r="K102" s="82"/>
      <c r="L102" s="82">
        <v>1</v>
      </c>
      <c r="M102" s="82">
        <v>35</v>
      </c>
      <c r="N102" s="82"/>
      <c r="O102" s="82"/>
      <c r="P102" s="82"/>
      <c r="Q102" s="82"/>
      <c r="R102" s="82"/>
      <c r="S102" s="82"/>
      <c r="T102" s="82"/>
      <c r="U102" s="82"/>
      <c r="V102" s="82"/>
      <c r="W102" s="82" t="s">
        <v>257</v>
      </c>
      <c r="X102" s="2835"/>
      <c r="Y102" s="2836"/>
      <c r="Z102" s="2836"/>
      <c r="AA102" s="2836"/>
      <c r="AB102" s="2836"/>
      <c r="AC102" s="2836"/>
      <c r="AD102" s="2836"/>
      <c r="AE102" s="2836"/>
    </row>
    <row r="103" spans="1:31" s="104" customFormat="1">
      <c r="A103" s="82">
        <v>101</v>
      </c>
      <c r="B103" s="82" t="s">
        <v>1277</v>
      </c>
      <c r="C103" s="82">
        <v>101</v>
      </c>
      <c r="D103" s="82">
        <v>1300</v>
      </c>
      <c r="E103" s="82">
        <v>161004733</v>
      </c>
      <c r="F103" s="84">
        <v>59</v>
      </c>
      <c r="G103" s="85">
        <v>3463.44</v>
      </c>
      <c r="H103" s="84">
        <v>276.56</v>
      </c>
      <c r="I103" s="84">
        <v>0</v>
      </c>
      <c r="J103" s="84"/>
      <c r="K103" s="84"/>
      <c r="L103" s="84">
        <v>1</v>
      </c>
      <c r="M103" s="84">
        <v>45</v>
      </c>
      <c r="N103" s="84"/>
      <c r="O103" s="84"/>
      <c r="P103" s="84"/>
      <c r="Q103" s="84"/>
      <c r="R103" s="84"/>
      <c r="S103" s="84"/>
      <c r="T103" s="84"/>
      <c r="U103" s="82"/>
      <c r="V103" s="82"/>
      <c r="W103" s="84" t="s">
        <v>257</v>
      </c>
    </row>
    <row r="104" spans="1:31">
      <c r="A104" s="82">
        <v>102</v>
      </c>
      <c r="B104" s="82" t="s">
        <v>1277</v>
      </c>
      <c r="C104" s="82">
        <v>102</v>
      </c>
      <c r="D104" s="82">
        <v>1301</v>
      </c>
      <c r="E104" s="82">
        <v>161004734</v>
      </c>
      <c r="F104" s="82">
        <v>59</v>
      </c>
      <c r="G104" s="90">
        <v>3469.03</v>
      </c>
      <c r="H104" s="82">
        <v>283.97000000000003</v>
      </c>
      <c r="I104" s="82">
        <v>0</v>
      </c>
      <c r="J104" s="82"/>
      <c r="K104" s="82"/>
      <c r="L104" s="82">
        <v>1</v>
      </c>
      <c r="M104" s="82">
        <v>50</v>
      </c>
      <c r="N104" s="82"/>
      <c r="O104" s="82"/>
      <c r="P104" s="82"/>
      <c r="Q104" s="82"/>
      <c r="R104" s="82"/>
      <c r="S104" s="82"/>
      <c r="T104" s="82"/>
      <c r="U104" s="82"/>
      <c r="V104" s="82"/>
      <c r="W104" s="82" t="s">
        <v>257</v>
      </c>
    </row>
    <row r="105" spans="1:31">
      <c r="A105" s="82">
        <v>103</v>
      </c>
      <c r="B105" s="82" t="s">
        <v>1277</v>
      </c>
      <c r="C105" s="82">
        <v>103</v>
      </c>
      <c r="D105" s="82">
        <v>1302</v>
      </c>
      <c r="E105" s="82">
        <v>161004735</v>
      </c>
      <c r="F105" s="82">
        <v>59</v>
      </c>
      <c r="G105" s="90">
        <v>3431.83</v>
      </c>
      <c r="H105" s="82">
        <v>307.16000000000003</v>
      </c>
      <c r="I105" s="82">
        <v>1.99</v>
      </c>
      <c r="J105" s="82"/>
      <c r="K105" s="82"/>
      <c r="L105" s="82">
        <v>2</v>
      </c>
      <c r="M105" s="82">
        <v>10</v>
      </c>
      <c r="N105" s="82"/>
      <c r="O105" s="82"/>
      <c r="P105" s="82"/>
      <c r="Q105" s="82"/>
      <c r="R105" s="82"/>
      <c r="S105" s="82"/>
      <c r="T105" s="82"/>
      <c r="U105" s="82"/>
      <c r="V105" s="82"/>
      <c r="W105" s="82" t="s">
        <v>257</v>
      </c>
    </row>
    <row r="106" spans="1:31">
      <c r="A106" s="82">
        <v>104</v>
      </c>
      <c r="B106" s="82" t="s">
        <v>1277</v>
      </c>
      <c r="C106" s="82">
        <v>104</v>
      </c>
      <c r="D106" s="82">
        <v>1303</v>
      </c>
      <c r="E106" s="82">
        <v>161004736</v>
      </c>
      <c r="F106" s="82">
        <v>58</v>
      </c>
      <c r="G106" s="90">
        <v>3371.68</v>
      </c>
      <c r="H106" s="82">
        <v>304.32</v>
      </c>
      <c r="I106" s="82">
        <v>0</v>
      </c>
      <c r="J106" s="82"/>
      <c r="K106" s="82"/>
      <c r="L106" s="82">
        <v>1</v>
      </c>
      <c r="M106" s="82">
        <v>40</v>
      </c>
      <c r="N106" s="82"/>
      <c r="O106" s="82"/>
      <c r="P106" s="82"/>
      <c r="Q106" s="82"/>
      <c r="R106" s="82"/>
      <c r="S106" s="82"/>
      <c r="T106" s="82"/>
      <c r="U106" s="82"/>
      <c r="V106" s="82"/>
      <c r="W106" s="82" t="s">
        <v>257</v>
      </c>
    </row>
    <row r="107" spans="1:31">
      <c r="A107" s="82">
        <v>105</v>
      </c>
      <c r="B107" s="82" t="s">
        <v>1277</v>
      </c>
      <c r="C107" s="82">
        <v>105</v>
      </c>
      <c r="D107" s="82">
        <v>1304</v>
      </c>
      <c r="E107" s="82">
        <v>161004737</v>
      </c>
      <c r="F107" s="82">
        <v>59</v>
      </c>
      <c r="G107" s="90">
        <v>3452.66</v>
      </c>
      <c r="H107" s="82">
        <v>289.83999999999997</v>
      </c>
      <c r="I107" s="82">
        <v>0</v>
      </c>
      <c r="J107" s="82"/>
      <c r="K107" s="82"/>
      <c r="L107" s="82">
        <v>1</v>
      </c>
      <c r="M107" s="82">
        <v>35</v>
      </c>
      <c r="N107" s="82"/>
      <c r="O107" s="82"/>
      <c r="P107" s="82"/>
      <c r="Q107" s="82"/>
      <c r="R107" s="82"/>
      <c r="S107" s="82"/>
      <c r="T107" s="82"/>
      <c r="U107" s="82"/>
      <c r="V107" s="82"/>
      <c r="W107" s="82" t="s">
        <v>257</v>
      </c>
    </row>
    <row r="108" spans="1:31">
      <c r="A108" s="82">
        <v>106</v>
      </c>
      <c r="B108" s="82" t="s">
        <v>1278</v>
      </c>
      <c r="C108" s="82">
        <v>106</v>
      </c>
      <c r="D108" s="82">
        <v>1305</v>
      </c>
      <c r="E108" s="82">
        <v>161004738</v>
      </c>
      <c r="F108" s="82">
        <v>59</v>
      </c>
      <c r="G108" s="90">
        <v>3371.83</v>
      </c>
      <c r="H108" s="82">
        <v>358.76</v>
      </c>
      <c r="I108" s="82">
        <v>1.59</v>
      </c>
      <c r="J108" s="82"/>
      <c r="K108" s="82"/>
      <c r="L108" s="82">
        <v>1</v>
      </c>
      <c r="M108" s="82">
        <v>55</v>
      </c>
      <c r="N108" s="82"/>
      <c r="O108" s="82"/>
      <c r="P108" s="82"/>
      <c r="Q108" s="82"/>
      <c r="R108" s="82"/>
      <c r="S108" s="82"/>
      <c r="T108" s="82"/>
      <c r="U108" s="82"/>
      <c r="V108" s="82"/>
      <c r="W108" s="82" t="s">
        <v>257</v>
      </c>
    </row>
    <row r="109" spans="1:31">
      <c r="A109" s="82">
        <v>107</v>
      </c>
      <c r="B109" s="82" t="s">
        <v>1278</v>
      </c>
      <c r="C109" s="82">
        <v>107</v>
      </c>
      <c r="D109" s="82">
        <v>1306</v>
      </c>
      <c r="E109" s="82">
        <v>161004739</v>
      </c>
      <c r="F109" s="82">
        <v>59</v>
      </c>
      <c r="G109" s="90">
        <v>3520.44</v>
      </c>
      <c r="H109" s="82">
        <v>220.65</v>
      </c>
      <c r="I109" s="82">
        <v>1.59</v>
      </c>
      <c r="J109" s="82"/>
      <c r="K109" s="82"/>
      <c r="L109" s="82">
        <v>1</v>
      </c>
      <c r="M109" s="82">
        <v>45</v>
      </c>
      <c r="N109" s="82"/>
      <c r="O109" s="82"/>
      <c r="P109" s="82"/>
      <c r="Q109" s="82"/>
      <c r="R109" s="82"/>
      <c r="S109" s="82"/>
      <c r="T109" s="82"/>
      <c r="U109" s="82"/>
      <c r="V109" s="82"/>
      <c r="W109" s="82" t="s">
        <v>257</v>
      </c>
    </row>
    <row r="110" spans="1:31">
      <c r="A110" s="82">
        <v>108</v>
      </c>
      <c r="B110" s="82" t="s">
        <v>1278</v>
      </c>
      <c r="C110" s="82">
        <v>108</v>
      </c>
      <c r="D110" s="82">
        <v>1307</v>
      </c>
      <c r="E110" s="82">
        <v>161004740</v>
      </c>
      <c r="F110" s="82">
        <v>59</v>
      </c>
      <c r="G110" s="90">
        <v>3543.83</v>
      </c>
      <c r="H110" s="82">
        <v>205.34</v>
      </c>
      <c r="I110" s="82">
        <v>14.17</v>
      </c>
      <c r="J110" s="82"/>
      <c r="K110" s="82"/>
      <c r="L110" s="82">
        <v>1</v>
      </c>
      <c r="M110" s="82">
        <v>55</v>
      </c>
      <c r="N110" s="82"/>
      <c r="O110" s="82">
        <v>8850</v>
      </c>
      <c r="P110" s="82"/>
      <c r="Q110" s="82"/>
      <c r="R110" s="82"/>
      <c r="S110" s="82"/>
      <c r="T110" s="82"/>
      <c r="U110" s="82">
        <f t="shared" ref="U110:U115" si="0">O110*5%</f>
        <v>442.5</v>
      </c>
      <c r="V110" s="82">
        <f>O110+U110</f>
        <v>9292.5</v>
      </c>
      <c r="W110" s="82" t="s">
        <v>257</v>
      </c>
    </row>
    <row r="111" spans="1:31">
      <c r="A111" s="82">
        <v>109</v>
      </c>
      <c r="B111" s="82" t="s">
        <v>1278</v>
      </c>
      <c r="C111" s="82">
        <v>109</v>
      </c>
      <c r="D111" s="82">
        <v>1308</v>
      </c>
      <c r="E111" s="82">
        <v>161004741</v>
      </c>
      <c r="F111" s="82">
        <v>58</v>
      </c>
      <c r="G111" s="90">
        <v>3324.43</v>
      </c>
      <c r="H111" s="82">
        <v>354.57</v>
      </c>
      <c r="I111" s="82">
        <v>0</v>
      </c>
      <c r="J111" s="82"/>
      <c r="K111" s="82"/>
      <c r="L111" s="82">
        <v>2</v>
      </c>
      <c r="M111" s="82">
        <v>0</v>
      </c>
      <c r="N111" s="82"/>
      <c r="O111" s="82"/>
      <c r="P111" s="82"/>
      <c r="Q111" s="82"/>
      <c r="R111" s="82"/>
      <c r="S111" s="82"/>
      <c r="T111" s="82"/>
      <c r="U111" s="82"/>
      <c r="V111" s="82"/>
      <c r="W111" s="82" t="s">
        <v>257</v>
      </c>
    </row>
    <row r="112" spans="1:31">
      <c r="A112" s="82">
        <v>110</v>
      </c>
      <c r="B112" s="82" t="s">
        <v>1278</v>
      </c>
      <c r="C112" s="82">
        <v>110</v>
      </c>
      <c r="D112" s="82">
        <v>1309</v>
      </c>
      <c r="E112" s="82">
        <v>161004742</v>
      </c>
      <c r="F112" s="82">
        <v>59</v>
      </c>
      <c r="G112" s="90">
        <v>3494.42</v>
      </c>
      <c r="H112" s="82">
        <v>231.58</v>
      </c>
      <c r="I112" s="82">
        <v>0</v>
      </c>
      <c r="J112" s="82"/>
      <c r="K112" s="82"/>
      <c r="L112" s="82">
        <v>2</v>
      </c>
      <c r="M112" s="82">
        <v>10</v>
      </c>
      <c r="N112" s="82"/>
      <c r="O112" s="82"/>
      <c r="P112" s="82"/>
      <c r="Q112" s="82"/>
      <c r="R112" s="82"/>
      <c r="S112" s="82"/>
      <c r="T112" s="82"/>
      <c r="U112" s="82"/>
      <c r="V112" s="82"/>
      <c r="W112" s="82" t="s">
        <v>257</v>
      </c>
    </row>
    <row r="113" spans="1:27">
      <c r="A113" s="82">
        <v>111</v>
      </c>
      <c r="B113" s="82" t="s">
        <v>1278</v>
      </c>
      <c r="C113" s="82">
        <v>111</v>
      </c>
      <c r="D113" s="82">
        <v>1310</v>
      </c>
      <c r="E113" s="82">
        <v>161004743</v>
      </c>
      <c r="F113" s="82">
        <v>58</v>
      </c>
      <c r="G113" s="90">
        <v>3320.49</v>
      </c>
      <c r="H113" s="82">
        <v>366.51</v>
      </c>
      <c r="I113" s="82">
        <v>0</v>
      </c>
      <c r="J113" s="82"/>
      <c r="K113" s="82"/>
      <c r="L113" s="82">
        <v>1</v>
      </c>
      <c r="M113" s="82">
        <v>45</v>
      </c>
      <c r="N113" s="82"/>
      <c r="O113" s="82"/>
      <c r="P113" s="82"/>
      <c r="Q113" s="82"/>
      <c r="R113" s="82"/>
      <c r="S113" s="82"/>
      <c r="T113" s="82"/>
      <c r="U113" s="82"/>
      <c r="V113" s="82"/>
      <c r="W113" s="82" t="s">
        <v>257</v>
      </c>
    </row>
    <row r="114" spans="1:27">
      <c r="A114" s="82">
        <v>112</v>
      </c>
      <c r="B114" s="82" t="s">
        <v>1278</v>
      </c>
      <c r="C114" s="82">
        <v>112</v>
      </c>
      <c r="D114" s="82">
        <v>1311</v>
      </c>
      <c r="E114" s="82">
        <v>161004744</v>
      </c>
      <c r="F114" s="82">
        <v>59</v>
      </c>
      <c r="G114" s="90">
        <v>3445.03</v>
      </c>
      <c r="H114" s="82">
        <v>301.55</v>
      </c>
      <c r="I114" s="82">
        <v>3.58</v>
      </c>
      <c r="J114" s="82"/>
      <c r="K114" s="82"/>
      <c r="L114" s="82">
        <v>2</v>
      </c>
      <c r="M114" s="82">
        <v>5</v>
      </c>
      <c r="N114" s="82"/>
      <c r="O114" s="82"/>
      <c r="P114" s="82"/>
      <c r="Q114" s="82"/>
      <c r="R114" s="82"/>
      <c r="S114" s="82"/>
      <c r="T114" s="82"/>
      <c r="U114" s="82"/>
      <c r="V114" s="82"/>
      <c r="W114" s="82" t="s">
        <v>257</v>
      </c>
    </row>
    <row r="115" spans="1:27">
      <c r="A115" s="82">
        <v>113</v>
      </c>
      <c r="B115" s="82" t="s">
        <v>1278</v>
      </c>
      <c r="C115" s="82">
        <v>113</v>
      </c>
      <c r="D115" s="82">
        <v>1312</v>
      </c>
      <c r="E115" s="82">
        <v>161004745</v>
      </c>
      <c r="F115" s="82">
        <v>59</v>
      </c>
      <c r="G115" s="90">
        <v>3412.84</v>
      </c>
      <c r="H115" s="82">
        <v>334.93</v>
      </c>
      <c r="I115" s="82">
        <v>7.77</v>
      </c>
      <c r="J115" s="82"/>
      <c r="K115" s="82"/>
      <c r="L115" s="82">
        <v>2</v>
      </c>
      <c r="M115" s="82">
        <v>0</v>
      </c>
      <c r="N115" s="82"/>
      <c r="O115" s="82">
        <v>8850</v>
      </c>
      <c r="P115" s="82"/>
      <c r="Q115" s="82"/>
      <c r="R115" s="82"/>
      <c r="S115" s="82"/>
      <c r="T115" s="82"/>
      <c r="U115" s="82">
        <f t="shared" si="0"/>
        <v>442.5</v>
      </c>
      <c r="V115" s="82">
        <f>O115+U115</f>
        <v>9292.5</v>
      </c>
      <c r="W115" s="82" t="s">
        <v>257</v>
      </c>
    </row>
    <row r="116" spans="1:27">
      <c r="A116" s="82">
        <v>114</v>
      </c>
      <c r="B116" s="82" t="s">
        <v>1279</v>
      </c>
      <c r="C116" s="82">
        <v>114</v>
      </c>
      <c r="D116" s="82">
        <v>1313</v>
      </c>
      <c r="E116" s="82">
        <v>161004746</v>
      </c>
      <c r="F116" s="82">
        <v>58</v>
      </c>
      <c r="G116" s="90">
        <v>3373.66</v>
      </c>
      <c r="H116" s="82">
        <v>294.33999999999997</v>
      </c>
      <c r="I116" s="82">
        <v>0</v>
      </c>
      <c r="J116" s="82"/>
      <c r="K116" s="82"/>
      <c r="L116" s="82">
        <v>2</v>
      </c>
      <c r="M116" s="82">
        <v>0</v>
      </c>
      <c r="N116" s="82"/>
      <c r="O116" s="82"/>
      <c r="P116" s="82"/>
      <c r="Q116" s="82"/>
      <c r="R116" s="82"/>
      <c r="S116" s="82"/>
      <c r="T116" s="82"/>
      <c r="U116" s="82"/>
      <c r="V116" s="82"/>
      <c r="W116" s="82" t="s">
        <v>257</v>
      </c>
    </row>
    <row r="117" spans="1:27">
      <c r="A117" s="82">
        <v>115</v>
      </c>
      <c r="B117" s="82" t="s">
        <v>1279</v>
      </c>
      <c r="C117" s="82">
        <v>115</v>
      </c>
      <c r="D117" s="82">
        <v>1314</v>
      </c>
      <c r="E117" s="82">
        <v>161004747</v>
      </c>
      <c r="F117" s="82">
        <v>59</v>
      </c>
      <c r="G117" s="90">
        <v>3500.65</v>
      </c>
      <c r="H117" s="82">
        <v>234.35</v>
      </c>
      <c r="I117" s="82">
        <v>0</v>
      </c>
      <c r="J117" s="82"/>
      <c r="K117" s="82"/>
      <c r="L117" s="82">
        <v>2</v>
      </c>
      <c r="M117" s="82">
        <v>40</v>
      </c>
      <c r="N117" s="82"/>
      <c r="O117" s="82"/>
      <c r="P117" s="82"/>
      <c r="Q117" s="82"/>
      <c r="R117" s="82"/>
      <c r="S117" s="82"/>
      <c r="T117" s="82"/>
      <c r="U117" s="82"/>
      <c r="V117" s="82"/>
      <c r="W117" s="82" t="s">
        <v>257</v>
      </c>
    </row>
    <row r="118" spans="1:27">
      <c r="A118" s="82">
        <v>116</v>
      </c>
      <c r="B118" s="82" t="s">
        <v>1279</v>
      </c>
      <c r="C118" s="82">
        <v>116</v>
      </c>
      <c r="D118" s="82">
        <v>1315</v>
      </c>
      <c r="E118" s="82">
        <v>161004748</v>
      </c>
      <c r="F118" s="82">
        <v>59</v>
      </c>
      <c r="G118" s="90">
        <v>3665.55</v>
      </c>
      <c r="H118" s="82">
        <v>410.45</v>
      </c>
      <c r="I118" s="82">
        <v>0</v>
      </c>
      <c r="J118" s="82"/>
      <c r="K118" s="82"/>
      <c r="L118" s="82">
        <v>2</v>
      </c>
      <c r="M118" s="82">
        <v>10</v>
      </c>
      <c r="N118" s="82"/>
      <c r="O118" s="82"/>
      <c r="P118" s="82"/>
      <c r="Q118" s="82"/>
      <c r="R118" s="82"/>
      <c r="S118" s="82"/>
      <c r="T118" s="82"/>
      <c r="U118" s="82"/>
      <c r="V118" s="82"/>
      <c r="W118" s="82" t="s">
        <v>257</v>
      </c>
    </row>
    <row r="119" spans="1:27">
      <c r="A119" s="82">
        <v>117</v>
      </c>
      <c r="B119" s="82" t="s">
        <v>1279</v>
      </c>
      <c r="C119" s="82">
        <v>117</v>
      </c>
      <c r="D119" s="82">
        <v>1316</v>
      </c>
      <c r="E119" s="82">
        <v>161004749</v>
      </c>
      <c r="F119" s="82">
        <v>59</v>
      </c>
      <c r="G119" s="90">
        <v>3363.26</v>
      </c>
      <c r="H119" s="82">
        <v>379.24</v>
      </c>
      <c r="I119" s="82">
        <v>0</v>
      </c>
      <c r="J119" s="82"/>
      <c r="K119" s="82"/>
      <c r="L119" s="82">
        <v>2</v>
      </c>
      <c r="M119" s="82">
        <v>0</v>
      </c>
      <c r="N119" s="82"/>
      <c r="O119" s="82"/>
      <c r="P119" s="82"/>
      <c r="Q119" s="82"/>
      <c r="R119" s="82"/>
      <c r="S119" s="82"/>
      <c r="T119" s="82"/>
      <c r="U119" s="82"/>
      <c r="V119" s="82"/>
      <c r="W119" s="82" t="s">
        <v>257</v>
      </c>
    </row>
    <row r="120" spans="1:27">
      <c r="A120" s="82">
        <v>118</v>
      </c>
      <c r="B120" s="82" t="s">
        <v>1279</v>
      </c>
      <c r="C120" s="82">
        <v>118</v>
      </c>
      <c r="D120" s="82">
        <v>1317</v>
      </c>
      <c r="E120" s="82">
        <v>161004750</v>
      </c>
      <c r="F120" s="82">
        <v>59</v>
      </c>
      <c r="G120" s="90">
        <v>3383.47</v>
      </c>
      <c r="H120" s="82">
        <v>345.03</v>
      </c>
      <c r="I120" s="82">
        <v>0</v>
      </c>
      <c r="J120" s="82"/>
      <c r="K120" s="82"/>
      <c r="L120" s="82">
        <v>1</v>
      </c>
      <c r="M120" s="82">
        <v>55</v>
      </c>
      <c r="N120" s="82"/>
      <c r="O120" s="82"/>
      <c r="P120" s="82"/>
      <c r="Q120" s="82"/>
      <c r="R120" s="82"/>
      <c r="S120" s="82"/>
      <c r="T120" s="82"/>
      <c r="U120" s="82"/>
      <c r="V120" s="82"/>
      <c r="W120" s="82" t="s">
        <v>257</v>
      </c>
      <c r="X120" s="2821"/>
      <c r="Y120" s="2822"/>
      <c r="Z120" s="2822"/>
      <c r="AA120" s="2822"/>
    </row>
    <row r="121" spans="1:27">
      <c r="A121" s="82">
        <v>119</v>
      </c>
      <c r="B121" s="82" t="s">
        <v>1279</v>
      </c>
      <c r="C121" s="82">
        <v>119</v>
      </c>
      <c r="D121" s="82">
        <v>1318</v>
      </c>
      <c r="E121" s="82">
        <v>161004751</v>
      </c>
      <c r="F121" s="82">
        <v>59</v>
      </c>
      <c r="G121" s="90">
        <v>3321.63</v>
      </c>
      <c r="H121" s="82">
        <v>432.95</v>
      </c>
      <c r="I121" s="82">
        <v>1.58</v>
      </c>
      <c r="J121" s="82"/>
      <c r="K121" s="82"/>
      <c r="L121" s="82">
        <v>2</v>
      </c>
      <c r="M121" s="82">
        <v>20</v>
      </c>
      <c r="N121" s="82"/>
      <c r="O121" s="82"/>
      <c r="P121" s="82"/>
      <c r="Q121" s="82"/>
      <c r="R121" s="82"/>
      <c r="S121" s="82"/>
      <c r="T121" s="82"/>
      <c r="U121" s="82"/>
      <c r="V121" s="82"/>
      <c r="W121" s="82" t="s">
        <v>257</v>
      </c>
    </row>
    <row r="122" spans="1:27">
      <c r="A122" s="82">
        <v>120</v>
      </c>
      <c r="B122" s="82" t="s">
        <v>1280</v>
      </c>
      <c r="C122" s="82">
        <v>120</v>
      </c>
      <c r="D122" s="82">
        <v>1319</v>
      </c>
      <c r="E122" s="82">
        <v>161004752</v>
      </c>
      <c r="F122" s="82">
        <v>55</v>
      </c>
      <c r="G122" s="90">
        <v>3338.1</v>
      </c>
      <c r="H122" s="82">
        <v>451.9</v>
      </c>
      <c r="I122" s="82">
        <v>0</v>
      </c>
      <c r="J122" s="82"/>
      <c r="K122" s="82"/>
      <c r="L122" s="82">
        <v>2</v>
      </c>
      <c r="M122" s="82">
        <v>0</v>
      </c>
      <c r="N122" s="82"/>
      <c r="O122" s="82"/>
      <c r="P122" s="82"/>
      <c r="Q122" s="82"/>
      <c r="R122" s="82"/>
      <c r="S122" s="82"/>
      <c r="T122" s="82"/>
      <c r="U122" s="82"/>
      <c r="V122" s="82"/>
      <c r="W122" s="82" t="s">
        <v>257</v>
      </c>
    </row>
    <row r="123" spans="1:27">
      <c r="A123" s="82">
        <v>121</v>
      </c>
      <c r="B123" s="82" t="s">
        <v>1280</v>
      </c>
      <c r="C123" s="82">
        <v>121</v>
      </c>
      <c r="D123" s="82">
        <v>1320</v>
      </c>
      <c r="E123" s="82">
        <v>161004753</v>
      </c>
      <c r="F123" s="82">
        <v>59</v>
      </c>
      <c r="G123" s="90">
        <v>3448.42</v>
      </c>
      <c r="H123" s="82">
        <v>257.08</v>
      </c>
      <c r="I123" s="82">
        <v>0</v>
      </c>
      <c r="J123" s="82"/>
      <c r="K123" s="82"/>
      <c r="L123" s="82">
        <v>1</v>
      </c>
      <c r="M123" s="82">
        <v>45</v>
      </c>
      <c r="N123" s="82"/>
      <c r="O123" s="82"/>
      <c r="P123" s="82"/>
      <c r="Q123" s="82"/>
      <c r="R123" s="82"/>
      <c r="S123" s="82"/>
      <c r="T123" s="82"/>
      <c r="U123" s="82"/>
      <c r="V123" s="82"/>
      <c r="W123" s="82" t="s">
        <v>257</v>
      </c>
    </row>
    <row r="124" spans="1:27">
      <c r="A124" s="82">
        <v>122</v>
      </c>
      <c r="B124" s="82" t="s">
        <v>1280</v>
      </c>
      <c r="C124" s="82">
        <v>122</v>
      </c>
      <c r="D124" s="82">
        <v>1321</v>
      </c>
      <c r="E124" s="82">
        <v>161004754</v>
      </c>
      <c r="F124" s="82">
        <v>59</v>
      </c>
      <c r="G124" s="90">
        <v>3454.42</v>
      </c>
      <c r="H124" s="82">
        <v>275.58</v>
      </c>
      <c r="I124" s="82">
        <v>0</v>
      </c>
      <c r="J124" s="82"/>
      <c r="K124" s="82"/>
      <c r="L124" s="82">
        <v>1</v>
      </c>
      <c r="M124" s="82">
        <v>50</v>
      </c>
      <c r="N124" s="82"/>
      <c r="O124" s="82"/>
      <c r="P124" s="82"/>
      <c r="Q124" s="82"/>
      <c r="R124" s="82"/>
      <c r="S124" s="82"/>
      <c r="T124" s="82"/>
      <c r="U124" s="82"/>
      <c r="V124" s="82"/>
      <c r="W124" s="82" t="s">
        <v>259</v>
      </c>
    </row>
    <row r="125" spans="1:27">
      <c r="A125" s="82">
        <v>123</v>
      </c>
      <c r="B125" s="82" t="s">
        <v>1281</v>
      </c>
      <c r="C125" s="82">
        <v>123</v>
      </c>
      <c r="D125" s="82">
        <v>1322</v>
      </c>
      <c r="E125" s="82">
        <v>161004755</v>
      </c>
      <c r="F125" s="82">
        <v>58</v>
      </c>
      <c r="G125" s="90">
        <v>3368.29</v>
      </c>
      <c r="H125" s="82">
        <v>318.70999999999998</v>
      </c>
      <c r="I125" s="82">
        <v>0</v>
      </c>
      <c r="J125" s="82"/>
      <c r="K125" s="82"/>
      <c r="L125" s="82">
        <v>2</v>
      </c>
      <c r="M125" s="82">
        <v>55</v>
      </c>
      <c r="N125" s="82"/>
      <c r="O125" s="82"/>
      <c r="P125" s="82"/>
      <c r="Q125" s="82"/>
      <c r="R125" s="82"/>
      <c r="S125" s="82"/>
      <c r="T125" s="82"/>
      <c r="U125" s="82"/>
      <c r="V125" s="82"/>
      <c r="W125" s="82" t="s">
        <v>257</v>
      </c>
    </row>
    <row r="126" spans="1:27">
      <c r="A126" s="82">
        <v>124</v>
      </c>
      <c r="B126" s="82" t="s">
        <v>1281</v>
      </c>
      <c r="C126" s="82">
        <v>124</v>
      </c>
      <c r="D126" s="82">
        <v>1323</v>
      </c>
      <c r="E126" s="82">
        <v>161004756</v>
      </c>
      <c r="F126" s="82">
        <v>58</v>
      </c>
      <c r="G126" s="90">
        <v>3372.67</v>
      </c>
      <c r="H126" s="82">
        <v>329.83</v>
      </c>
      <c r="I126" s="82">
        <v>0</v>
      </c>
      <c r="J126" s="82"/>
      <c r="K126" s="82"/>
      <c r="L126" s="82">
        <v>1</v>
      </c>
      <c r="M126" s="82">
        <v>45</v>
      </c>
      <c r="N126" s="82"/>
      <c r="O126" s="82"/>
      <c r="P126" s="82"/>
      <c r="Q126" s="82"/>
      <c r="R126" s="82"/>
      <c r="S126" s="82"/>
      <c r="T126" s="82"/>
      <c r="U126" s="82"/>
      <c r="V126" s="82"/>
      <c r="W126" s="82" t="s">
        <v>257</v>
      </c>
    </row>
    <row r="127" spans="1:27">
      <c r="A127" s="82">
        <v>125</v>
      </c>
      <c r="B127" s="82" t="s">
        <v>1281</v>
      </c>
      <c r="C127" s="82">
        <v>125</v>
      </c>
      <c r="D127" s="82">
        <v>1324</v>
      </c>
      <c r="E127" s="82">
        <v>161004757</v>
      </c>
      <c r="F127" s="82">
        <v>58</v>
      </c>
      <c r="G127" s="90">
        <v>3429.84</v>
      </c>
      <c r="H127" s="82">
        <v>250.14</v>
      </c>
      <c r="I127" s="82">
        <v>5.98</v>
      </c>
      <c r="J127" s="82"/>
      <c r="K127" s="82"/>
      <c r="L127" s="82">
        <v>1</v>
      </c>
      <c r="M127" s="82">
        <v>45</v>
      </c>
      <c r="N127" s="82"/>
      <c r="O127" s="82">
        <v>8700</v>
      </c>
      <c r="P127" s="82"/>
      <c r="Q127" s="82"/>
      <c r="R127" s="82"/>
      <c r="S127" s="82"/>
      <c r="T127" s="82"/>
      <c r="U127" s="82">
        <f>O127*5%</f>
        <v>435</v>
      </c>
      <c r="V127" s="82">
        <f>O127+U127</f>
        <v>9135</v>
      </c>
      <c r="W127" s="82" t="s">
        <v>257</v>
      </c>
    </row>
    <row r="128" spans="1:27">
      <c r="A128" s="82">
        <v>126</v>
      </c>
      <c r="B128" s="82" t="s">
        <v>1281</v>
      </c>
      <c r="C128" s="82">
        <v>126</v>
      </c>
      <c r="D128" s="82">
        <v>1325</v>
      </c>
      <c r="E128" s="82">
        <v>161004758</v>
      </c>
      <c r="F128" s="82">
        <v>59</v>
      </c>
      <c r="G128" s="90">
        <v>3500.63</v>
      </c>
      <c r="H128" s="82">
        <v>230.55</v>
      </c>
      <c r="I128" s="82">
        <v>2.1800000000000002</v>
      </c>
      <c r="J128" s="82"/>
      <c r="K128" s="82"/>
      <c r="L128" s="82">
        <v>2</v>
      </c>
      <c r="M128" s="82">
        <v>5</v>
      </c>
      <c r="N128" s="82"/>
      <c r="O128" s="82"/>
      <c r="P128" s="82"/>
      <c r="Q128" s="82"/>
      <c r="R128" s="82"/>
      <c r="S128" s="82"/>
      <c r="T128" s="82"/>
      <c r="U128" s="82">
        <f t="shared" ref="U128:U191" si="1">O128*5%</f>
        <v>0</v>
      </c>
      <c r="V128" s="82">
        <f t="shared" ref="V128:V191" si="2">O128+U128</f>
        <v>0</v>
      </c>
      <c r="W128" s="82" t="s">
        <v>257</v>
      </c>
    </row>
    <row r="129" spans="1:27">
      <c r="A129" s="82">
        <v>127</v>
      </c>
      <c r="B129" s="82" t="s">
        <v>1281</v>
      </c>
      <c r="C129" s="82">
        <v>127</v>
      </c>
      <c r="D129" s="82">
        <v>1326</v>
      </c>
      <c r="E129" s="82">
        <v>161004759</v>
      </c>
      <c r="F129" s="82">
        <v>59</v>
      </c>
      <c r="G129" s="90">
        <v>3487.44</v>
      </c>
      <c r="H129" s="82">
        <v>252.56</v>
      </c>
      <c r="I129" s="82">
        <v>0</v>
      </c>
      <c r="J129" s="82"/>
      <c r="K129" s="82"/>
      <c r="L129" s="82">
        <v>1</v>
      </c>
      <c r="M129" s="82">
        <v>55</v>
      </c>
      <c r="N129" s="82"/>
      <c r="O129" s="82"/>
      <c r="P129" s="82"/>
      <c r="Q129" s="82"/>
      <c r="R129" s="82"/>
      <c r="S129" s="82"/>
      <c r="T129" s="82"/>
      <c r="U129" s="82">
        <f t="shared" si="1"/>
        <v>0</v>
      </c>
      <c r="V129" s="82">
        <f t="shared" si="2"/>
        <v>0</v>
      </c>
      <c r="W129" s="82" t="s">
        <v>257</v>
      </c>
    </row>
    <row r="130" spans="1:27">
      <c r="A130" s="82">
        <v>128</v>
      </c>
      <c r="B130" s="82" t="s">
        <v>1281</v>
      </c>
      <c r="C130" s="82">
        <v>128</v>
      </c>
      <c r="D130" s="82">
        <v>1327</v>
      </c>
      <c r="E130" s="82">
        <v>161004760</v>
      </c>
      <c r="F130" s="82">
        <v>58</v>
      </c>
      <c r="G130" s="90">
        <v>3392.64</v>
      </c>
      <c r="H130" s="82">
        <v>281.36</v>
      </c>
      <c r="I130" s="82">
        <v>0</v>
      </c>
      <c r="J130" s="82"/>
      <c r="K130" s="82"/>
      <c r="L130" s="82">
        <v>1</v>
      </c>
      <c r="M130" s="82">
        <v>35</v>
      </c>
      <c r="N130" s="82"/>
      <c r="O130" s="82"/>
      <c r="P130" s="82"/>
      <c r="Q130" s="82"/>
      <c r="R130" s="82"/>
      <c r="S130" s="82"/>
      <c r="T130" s="82"/>
      <c r="U130" s="82">
        <f t="shared" si="1"/>
        <v>0</v>
      </c>
      <c r="V130" s="82">
        <f t="shared" si="2"/>
        <v>0</v>
      </c>
      <c r="W130" s="82" t="s">
        <v>257</v>
      </c>
    </row>
    <row r="131" spans="1:27">
      <c r="A131" s="82">
        <v>129</v>
      </c>
      <c r="B131" s="82" t="s">
        <v>1282</v>
      </c>
      <c r="C131" s="82">
        <v>129</v>
      </c>
      <c r="D131" s="82">
        <v>1328</v>
      </c>
      <c r="E131" s="82">
        <v>161004761</v>
      </c>
      <c r="F131" s="82">
        <v>59</v>
      </c>
      <c r="G131" s="90">
        <v>3374.03</v>
      </c>
      <c r="H131" s="82">
        <v>356.97</v>
      </c>
      <c r="I131" s="82">
        <v>0</v>
      </c>
      <c r="J131" s="82"/>
      <c r="K131" s="82"/>
      <c r="L131" s="82">
        <v>2</v>
      </c>
      <c r="M131" s="82">
        <v>25</v>
      </c>
      <c r="N131" s="82"/>
      <c r="O131" s="82"/>
      <c r="P131" s="82"/>
      <c r="Q131" s="82"/>
      <c r="R131" s="82"/>
      <c r="S131" s="82"/>
      <c r="T131" s="82"/>
      <c r="U131" s="82">
        <f t="shared" si="1"/>
        <v>0</v>
      </c>
      <c r="V131" s="82">
        <f t="shared" si="2"/>
        <v>0</v>
      </c>
      <c r="W131" s="82" t="s">
        <v>257</v>
      </c>
      <c r="X131" s="104"/>
      <c r="Y131" s="104"/>
      <c r="Z131" s="104"/>
      <c r="AA131" s="104"/>
    </row>
    <row r="132" spans="1:27">
      <c r="A132" s="82">
        <v>130</v>
      </c>
      <c r="B132" s="82" t="s">
        <v>1282</v>
      </c>
      <c r="C132" s="82">
        <v>130</v>
      </c>
      <c r="D132" s="82">
        <v>1329</v>
      </c>
      <c r="E132" s="82">
        <v>161004762</v>
      </c>
      <c r="F132" s="82">
        <v>59</v>
      </c>
      <c r="G132" s="90">
        <v>3336.83</v>
      </c>
      <c r="H132" s="82">
        <v>398.17</v>
      </c>
      <c r="I132" s="82">
        <v>0</v>
      </c>
      <c r="J132" s="82"/>
      <c r="K132" s="82"/>
      <c r="L132" s="82">
        <v>2</v>
      </c>
      <c r="M132" s="82">
        <v>10</v>
      </c>
      <c r="N132" s="82"/>
      <c r="O132" s="82"/>
      <c r="P132" s="82"/>
      <c r="Q132" s="82"/>
      <c r="R132" s="82"/>
      <c r="S132" s="82"/>
      <c r="T132" s="82"/>
      <c r="U132" s="82">
        <f t="shared" si="1"/>
        <v>0</v>
      </c>
      <c r="V132" s="82">
        <f t="shared" si="2"/>
        <v>0</v>
      </c>
      <c r="W132" s="82" t="s">
        <v>257</v>
      </c>
    </row>
    <row r="133" spans="1:27">
      <c r="A133" s="82">
        <v>131</v>
      </c>
      <c r="B133" s="82" t="s">
        <v>1282</v>
      </c>
      <c r="C133" s="82">
        <v>131</v>
      </c>
      <c r="D133" s="82">
        <v>1330</v>
      </c>
      <c r="E133" s="82">
        <v>161004763</v>
      </c>
      <c r="F133" s="82">
        <v>57</v>
      </c>
      <c r="G133" s="90">
        <v>3186.28</v>
      </c>
      <c r="H133" s="82">
        <v>425.72</v>
      </c>
      <c r="I133" s="82">
        <v>0</v>
      </c>
      <c r="J133" s="82"/>
      <c r="K133" s="82"/>
      <c r="L133" s="82">
        <v>1</v>
      </c>
      <c r="M133" s="82">
        <v>50</v>
      </c>
      <c r="N133" s="82"/>
      <c r="O133" s="82"/>
      <c r="P133" s="82"/>
      <c r="Q133" s="82"/>
      <c r="R133" s="82"/>
      <c r="S133" s="82"/>
      <c r="T133" s="82"/>
      <c r="U133" s="82">
        <f t="shared" si="1"/>
        <v>0</v>
      </c>
      <c r="V133" s="82">
        <f t="shared" si="2"/>
        <v>0</v>
      </c>
      <c r="W133" s="82" t="s">
        <v>257</v>
      </c>
    </row>
    <row r="134" spans="1:27">
      <c r="A134" s="82">
        <v>132</v>
      </c>
      <c r="B134" s="82" t="s">
        <v>1282</v>
      </c>
      <c r="C134" s="82">
        <v>132</v>
      </c>
      <c r="D134" s="82">
        <v>1331</v>
      </c>
      <c r="E134" s="82">
        <v>161004764</v>
      </c>
      <c r="F134" s="82">
        <v>59</v>
      </c>
      <c r="G134" s="90">
        <v>3381.45</v>
      </c>
      <c r="H134" s="82">
        <v>349.55</v>
      </c>
      <c r="I134" s="82">
        <v>0</v>
      </c>
      <c r="J134" s="82"/>
      <c r="K134" s="82"/>
      <c r="L134" s="82">
        <v>2</v>
      </c>
      <c r="M134" s="82">
        <v>10</v>
      </c>
      <c r="N134" s="82"/>
      <c r="O134" s="82"/>
      <c r="P134" s="82"/>
      <c r="Q134" s="82"/>
      <c r="R134" s="82"/>
      <c r="S134" s="82"/>
      <c r="T134" s="82"/>
      <c r="U134" s="82">
        <f t="shared" si="1"/>
        <v>0</v>
      </c>
      <c r="V134" s="82">
        <f t="shared" si="2"/>
        <v>0</v>
      </c>
      <c r="W134" s="82" t="s">
        <v>257</v>
      </c>
    </row>
    <row r="135" spans="1:27">
      <c r="A135" s="82">
        <v>133</v>
      </c>
      <c r="B135" s="82" t="s">
        <v>1282</v>
      </c>
      <c r="C135" s="82">
        <v>133</v>
      </c>
      <c r="D135" s="82">
        <v>1332</v>
      </c>
      <c r="E135" s="82">
        <v>161004765</v>
      </c>
      <c r="F135" s="82">
        <v>59</v>
      </c>
      <c r="G135" s="90">
        <v>3394.04</v>
      </c>
      <c r="H135" s="82">
        <v>343.46</v>
      </c>
      <c r="I135" s="82">
        <v>0</v>
      </c>
      <c r="J135" s="82"/>
      <c r="K135" s="82"/>
      <c r="L135" s="82">
        <v>2</v>
      </c>
      <c r="M135" s="82">
        <v>55</v>
      </c>
      <c r="N135" s="82"/>
      <c r="O135" s="82"/>
      <c r="P135" s="82"/>
      <c r="Q135" s="82"/>
      <c r="R135" s="82"/>
      <c r="S135" s="82"/>
      <c r="T135" s="82"/>
      <c r="U135" s="82">
        <f t="shared" si="1"/>
        <v>0</v>
      </c>
      <c r="V135" s="82">
        <f t="shared" si="2"/>
        <v>0</v>
      </c>
      <c r="W135" s="82" t="s">
        <v>257</v>
      </c>
      <c r="X135" s="104"/>
      <c r="Y135" s="104"/>
      <c r="Z135" s="104"/>
      <c r="AA135" s="104"/>
    </row>
    <row r="136" spans="1:27">
      <c r="A136" s="82">
        <v>134</v>
      </c>
      <c r="B136" s="82" t="s">
        <v>1282</v>
      </c>
      <c r="C136" s="82">
        <v>134</v>
      </c>
      <c r="D136" s="82">
        <v>1333</v>
      </c>
      <c r="E136" s="82">
        <v>161004766</v>
      </c>
      <c r="F136" s="82">
        <v>59</v>
      </c>
      <c r="G136" s="90">
        <v>3425.05</v>
      </c>
      <c r="H136" s="82">
        <v>307.33999999999997</v>
      </c>
      <c r="I136" s="82">
        <v>1.39</v>
      </c>
      <c r="J136" s="82"/>
      <c r="K136" s="82"/>
      <c r="L136" s="82">
        <v>1</v>
      </c>
      <c r="M136" s="82">
        <v>55</v>
      </c>
      <c r="N136" s="82"/>
      <c r="O136" s="82"/>
      <c r="P136" s="82"/>
      <c r="Q136" s="82"/>
      <c r="R136" s="82"/>
      <c r="S136" s="82"/>
      <c r="T136" s="82"/>
      <c r="U136" s="82">
        <f t="shared" si="1"/>
        <v>0</v>
      </c>
      <c r="V136" s="82">
        <f t="shared" si="2"/>
        <v>0</v>
      </c>
      <c r="W136" s="82" t="s">
        <v>257</v>
      </c>
    </row>
    <row r="137" spans="1:27" s="104" customFormat="1">
      <c r="A137" s="82">
        <v>135</v>
      </c>
      <c r="B137" s="82" t="s">
        <v>1282</v>
      </c>
      <c r="C137" s="82">
        <v>135</v>
      </c>
      <c r="D137" s="82">
        <v>1334</v>
      </c>
      <c r="E137" s="82">
        <v>161004767</v>
      </c>
      <c r="F137" s="82">
        <v>58</v>
      </c>
      <c r="G137" s="90">
        <v>3601.19</v>
      </c>
      <c r="H137" s="82">
        <v>416.81</v>
      </c>
      <c r="I137" s="82">
        <v>0</v>
      </c>
      <c r="J137" s="82"/>
      <c r="K137" s="82"/>
      <c r="L137" s="82">
        <v>2</v>
      </c>
      <c r="M137" s="82">
        <v>10</v>
      </c>
      <c r="N137" s="82"/>
      <c r="O137" s="84"/>
      <c r="P137" s="82"/>
      <c r="Q137" s="82"/>
      <c r="R137" s="82"/>
      <c r="S137" s="82"/>
      <c r="T137" s="82"/>
      <c r="U137" s="82">
        <f t="shared" si="1"/>
        <v>0</v>
      </c>
      <c r="V137" s="82">
        <f t="shared" si="2"/>
        <v>0</v>
      </c>
      <c r="W137" s="82" t="s">
        <v>257</v>
      </c>
    </row>
    <row r="138" spans="1:27">
      <c r="A138" s="82">
        <v>136</v>
      </c>
      <c r="B138" s="82" t="s">
        <v>1282</v>
      </c>
      <c r="C138" s="82">
        <v>136</v>
      </c>
      <c r="D138" s="82">
        <v>1335</v>
      </c>
      <c r="E138" s="82">
        <v>161004768</v>
      </c>
      <c r="F138" s="82">
        <v>59</v>
      </c>
      <c r="G138" s="90">
        <v>3502.62</v>
      </c>
      <c r="H138" s="82">
        <v>223.38</v>
      </c>
      <c r="I138" s="82">
        <v>0</v>
      </c>
      <c r="J138" s="82"/>
      <c r="K138" s="82"/>
      <c r="L138" s="82">
        <v>2</v>
      </c>
      <c r="M138" s="82">
        <v>15</v>
      </c>
      <c r="N138" s="82"/>
      <c r="O138" s="82"/>
      <c r="P138" s="82"/>
      <c r="Q138" s="82"/>
      <c r="R138" s="82"/>
      <c r="S138" s="82"/>
      <c r="T138" s="82"/>
      <c r="U138" s="82">
        <f t="shared" si="1"/>
        <v>0</v>
      </c>
      <c r="V138" s="82">
        <f t="shared" si="2"/>
        <v>0</v>
      </c>
      <c r="W138" s="82" t="s">
        <v>257</v>
      </c>
    </row>
    <row r="139" spans="1:27">
      <c r="A139" s="82">
        <v>137</v>
      </c>
      <c r="B139" s="82" t="s">
        <v>1283</v>
      </c>
      <c r="C139" s="82">
        <v>137</v>
      </c>
      <c r="D139" s="82">
        <v>1336</v>
      </c>
      <c r="E139" s="82">
        <v>161004769</v>
      </c>
      <c r="F139" s="82">
        <v>59</v>
      </c>
      <c r="G139" s="90">
        <v>3532.15</v>
      </c>
      <c r="H139" s="82">
        <v>543.85</v>
      </c>
      <c r="I139" s="82">
        <v>0</v>
      </c>
      <c r="J139" s="82"/>
      <c r="K139" s="82"/>
      <c r="L139" s="82">
        <v>2</v>
      </c>
      <c r="M139" s="82">
        <v>0</v>
      </c>
      <c r="N139" s="82"/>
      <c r="O139" s="82"/>
      <c r="P139" s="82"/>
      <c r="Q139" s="82"/>
      <c r="R139" s="82"/>
      <c r="S139" s="82"/>
      <c r="T139" s="82"/>
      <c r="U139" s="82">
        <f t="shared" si="1"/>
        <v>0</v>
      </c>
      <c r="V139" s="82">
        <f t="shared" si="2"/>
        <v>0</v>
      </c>
      <c r="W139" s="82" t="s">
        <v>257</v>
      </c>
    </row>
    <row r="140" spans="1:27" s="104" customFormat="1">
      <c r="A140" s="82">
        <v>138</v>
      </c>
      <c r="B140" s="82" t="s">
        <v>1283</v>
      </c>
      <c r="C140" s="82">
        <v>138</v>
      </c>
      <c r="D140" s="82">
        <v>1337</v>
      </c>
      <c r="E140" s="82">
        <v>161004770</v>
      </c>
      <c r="F140" s="82">
        <v>57</v>
      </c>
      <c r="G140" s="90">
        <v>3301.9</v>
      </c>
      <c r="H140" s="82">
        <v>322.10000000000002</v>
      </c>
      <c r="I140" s="82">
        <v>0</v>
      </c>
      <c r="J140" s="82"/>
      <c r="K140" s="82"/>
      <c r="L140" s="82">
        <v>1</v>
      </c>
      <c r="M140" s="82">
        <v>40</v>
      </c>
      <c r="N140" s="82"/>
      <c r="O140" s="84"/>
      <c r="P140" s="84"/>
      <c r="Q140" s="84"/>
      <c r="R140" s="84"/>
      <c r="S140" s="84"/>
      <c r="T140" s="84"/>
      <c r="U140" s="82">
        <f t="shared" si="1"/>
        <v>0</v>
      </c>
      <c r="V140" s="82">
        <f t="shared" si="2"/>
        <v>0</v>
      </c>
      <c r="W140" s="82" t="s">
        <v>257</v>
      </c>
    </row>
    <row r="141" spans="1:27">
      <c r="A141" s="82">
        <v>139</v>
      </c>
      <c r="B141" s="82" t="s">
        <v>1283</v>
      </c>
      <c r="C141" s="82">
        <v>139</v>
      </c>
      <c r="D141" s="82">
        <v>1338</v>
      </c>
      <c r="E141" s="82">
        <v>161004771</v>
      </c>
      <c r="F141" s="82">
        <v>58</v>
      </c>
      <c r="G141" s="90">
        <v>3390.84</v>
      </c>
      <c r="H141" s="82">
        <v>283.16000000000003</v>
      </c>
      <c r="I141" s="82">
        <v>0</v>
      </c>
      <c r="J141" s="82"/>
      <c r="K141" s="82"/>
      <c r="L141" s="82">
        <v>1</v>
      </c>
      <c r="M141" s="82">
        <v>50</v>
      </c>
      <c r="N141" s="82"/>
      <c r="O141" s="82"/>
      <c r="P141" s="82"/>
      <c r="Q141" s="82"/>
      <c r="R141" s="82"/>
      <c r="S141" s="82"/>
      <c r="T141" s="82"/>
      <c r="U141" s="82">
        <f t="shared" si="1"/>
        <v>0</v>
      </c>
      <c r="V141" s="82">
        <f t="shared" si="2"/>
        <v>0</v>
      </c>
      <c r="W141" s="82" t="s">
        <v>257</v>
      </c>
    </row>
    <row r="142" spans="1:27">
      <c r="A142" s="82">
        <v>140</v>
      </c>
      <c r="B142" s="82" t="s">
        <v>1283</v>
      </c>
      <c r="C142" s="82">
        <v>140</v>
      </c>
      <c r="D142" s="82">
        <v>1339</v>
      </c>
      <c r="E142" s="82">
        <v>161004772</v>
      </c>
      <c r="F142" s="82">
        <v>59</v>
      </c>
      <c r="G142" s="90">
        <v>3451.85</v>
      </c>
      <c r="H142" s="82">
        <v>284.74</v>
      </c>
      <c r="I142" s="82">
        <v>1.59</v>
      </c>
      <c r="J142" s="82"/>
      <c r="K142" s="82"/>
      <c r="L142" s="82">
        <v>2</v>
      </c>
      <c r="M142" s="82">
        <v>15</v>
      </c>
      <c r="N142" s="82"/>
      <c r="O142" s="82"/>
      <c r="P142" s="82"/>
      <c r="Q142" s="82"/>
      <c r="R142" s="82"/>
      <c r="S142" s="82"/>
      <c r="T142" s="82"/>
      <c r="U142" s="82">
        <f t="shared" si="1"/>
        <v>0</v>
      </c>
      <c r="V142" s="82">
        <f t="shared" si="2"/>
        <v>0</v>
      </c>
      <c r="W142" s="82" t="s">
        <v>257</v>
      </c>
    </row>
    <row r="143" spans="1:27">
      <c r="A143" s="82">
        <v>141</v>
      </c>
      <c r="B143" s="82" t="s">
        <v>1283</v>
      </c>
      <c r="C143" s="82">
        <v>141</v>
      </c>
      <c r="D143" s="82">
        <v>1340</v>
      </c>
      <c r="E143" s="82">
        <v>161004773</v>
      </c>
      <c r="F143" s="82">
        <v>57</v>
      </c>
      <c r="G143" s="90">
        <v>3340.9</v>
      </c>
      <c r="H143" s="82">
        <v>280.60000000000002</v>
      </c>
      <c r="I143" s="82">
        <v>0</v>
      </c>
      <c r="J143" s="82"/>
      <c r="K143" s="82"/>
      <c r="L143" s="82">
        <v>2</v>
      </c>
      <c r="M143" s="82">
        <v>10</v>
      </c>
      <c r="N143" s="82"/>
      <c r="O143" s="82"/>
      <c r="P143" s="82"/>
      <c r="Q143" s="82"/>
      <c r="R143" s="82"/>
      <c r="S143" s="82"/>
      <c r="T143" s="82"/>
      <c r="U143" s="82">
        <f t="shared" si="1"/>
        <v>0</v>
      </c>
      <c r="V143" s="82">
        <f t="shared" si="2"/>
        <v>0</v>
      </c>
      <c r="W143" s="82" t="s">
        <v>257</v>
      </c>
    </row>
    <row r="144" spans="1:27">
      <c r="A144" s="82">
        <v>142</v>
      </c>
      <c r="B144" s="82" t="s">
        <v>1283</v>
      </c>
      <c r="C144" s="82">
        <v>142</v>
      </c>
      <c r="D144" s="82">
        <v>1341</v>
      </c>
      <c r="E144" s="82">
        <v>161004774</v>
      </c>
      <c r="F144" s="82">
        <v>59</v>
      </c>
      <c r="G144" s="90">
        <v>3528.44</v>
      </c>
      <c r="H144" s="82">
        <v>219.14</v>
      </c>
      <c r="I144" s="82">
        <v>3.58</v>
      </c>
      <c r="J144" s="82"/>
      <c r="K144" s="82"/>
      <c r="L144" s="82">
        <v>2</v>
      </c>
      <c r="M144" s="82">
        <v>5</v>
      </c>
      <c r="N144" s="82"/>
      <c r="O144" s="82"/>
      <c r="P144" s="82"/>
      <c r="Q144" s="82"/>
      <c r="R144" s="82"/>
      <c r="S144" s="82"/>
      <c r="T144" s="82"/>
      <c r="U144" s="82">
        <f t="shared" si="1"/>
        <v>0</v>
      </c>
      <c r="V144" s="82">
        <f t="shared" si="2"/>
        <v>0</v>
      </c>
      <c r="W144" s="82" t="s">
        <v>257</v>
      </c>
    </row>
    <row r="145" spans="1:24">
      <c r="A145" s="82">
        <v>143</v>
      </c>
      <c r="B145" s="82" t="s">
        <v>1284</v>
      </c>
      <c r="C145" s="82">
        <v>143</v>
      </c>
      <c r="D145" s="82">
        <v>1342</v>
      </c>
      <c r="E145" s="82">
        <v>161004775</v>
      </c>
      <c r="F145" s="82">
        <v>59</v>
      </c>
      <c r="G145" s="90">
        <v>3506.63</v>
      </c>
      <c r="H145" s="82">
        <v>230.76</v>
      </c>
      <c r="I145" s="82">
        <v>2.39</v>
      </c>
      <c r="J145" s="82"/>
      <c r="K145" s="82"/>
      <c r="L145" s="82">
        <v>2</v>
      </c>
      <c r="M145" s="82">
        <v>0</v>
      </c>
      <c r="N145" s="82"/>
      <c r="O145" s="82"/>
      <c r="P145" s="82"/>
      <c r="Q145" s="82"/>
      <c r="R145" s="82"/>
      <c r="S145" s="82"/>
      <c r="T145" s="82"/>
      <c r="U145" s="82">
        <f t="shared" si="1"/>
        <v>0</v>
      </c>
      <c r="V145" s="82">
        <f t="shared" si="2"/>
        <v>0</v>
      </c>
      <c r="W145" s="82" t="s">
        <v>257</v>
      </c>
    </row>
    <row r="146" spans="1:24">
      <c r="A146" s="82">
        <v>144</v>
      </c>
      <c r="B146" s="82" t="s">
        <v>1284</v>
      </c>
      <c r="C146" s="82">
        <v>144</v>
      </c>
      <c r="D146" s="82">
        <v>1343</v>
      </c>
      <c r="E146" s="82">
        <v>161004776</v>
      </c>
      <c r="F146" s="82">
        <v>59</v>
      </c>
      <c r="G146" s="90">
        <v>3410.65</v>
      </c>
      <c r="H146" s="82">
        <v>320.35000000000002</v>
      </c>
      <c r="I146" s="82">
        <v>0</v>
      </c>
      <c r="J146" s="82"/>
      <c r="K146" s="82"/>
      <c r="L146" s="82">
        <v>2</v>
      </c>
      <c r="M146" s="82">
        <v>15</v>
      </c>
      <c r="N146" s="82"/>
      <c r="O146" s="82"/>
      <c r="P146" s="82"/>
      <c r="Q146" s="82"/>
      <c r="R146" s="82"/>
      <c r="S146" s="82"/>
      <c r="T146" s="82"/>
      <c r="U146" s="82">
        <f t="shared" si="1"/>
        <v>0</v>
      </c>
      <c r="V146" s="82">
        <f t="shared" si="2"/>
        <v>0</v>
      </c>
      <c r="W146" s="82" t="s">
        <v>257</v>
      </c>
    </row>
    <row r="147" spans="1:24" s="104" customFormat="1">
      <c r="A147" s="82">
        <v>145</v>
      </c>
      <c r="B147" s="82" t="s">
        <v>1284</v>
      </c>
      <c r="C147" s="82">
        <v>145</v>
      </c>
      <c r="D147" s="82">
        <v>1344</v>
      </c>
      <c r="E147" s="82">
        <v>161004777</v>
      </c>
      <c r="F147" s="82">
        <v>59</v>
      </c>
      <c r="G147" s="90">
        <v>3299.86</v>
      </c>
      <c r="H147" s="82">
        <v>442.64</v>
      </c>
      <c r="I147" s="82">
        <v>0</v>
      </c>
      <c r="J147" s="82"/>
      <c r="K147" s="82"/>
      <c r="L147" s="82">
        <v>2</v>
      </c>
      <c r="M147" s="82">
        <v>0</v>
      </c>
      <c r="N147" s="84"/>
      <c r="O147" s="84"/>
      <c r="P147" s="84"/>
      <c r="Q147" s="84"/>
      <c r="R147" s="84"/>
      <c r="S147" s="84"/>
      <c r="T147" s="84"/>
      <c r="U147" s="82">
        <f t="shared" si="1"/>
        <v>0</v>
      </c>
      <c r="V147" s="82">
        <f t="shared" si="2"/>
        <v>0</v>
      </c>
      <c r="W147" s="82" t="s">
        <v>257</v>
      </c>
    </row>
    <row r="148" spans="1:24">
      <c r="A148" s="82">
        <v>146</v>
      </c>
      <c r="B148" s="82" t="s">
        <v>1284</v>
      </c>
      <c r="C148" s="82">
        <v>146</v>
      </c>
      <c r="D148" s="82">
        <v>1345</v>
      </c>
      <c r="E148" s="82">
        <v>161004778</v>
      </c>
      <c r="F148" s="82">
        <v>59</v>
      </c>
      <c r="G148" s="90">
        <v>3390.22</v>
      </c>
      <c r="H148" s="82">
        <v>315.27999999999997</v>
      </c>
      <c r="I148" s="82">
        <v>0</v>
      </c>
      <c r="J148" s="82"/>
      <c r="K148" s="82"/>
      <c r="L148" s="82">
        <v>2</v>
      </c>
      <c r="M148" s="82">
        <v>0</v>
      </c>
      <c r="N148" s="82"/>
      <c r="O148" s="82"/>
      <c r="P148" s="82"/>
      <c r="Q148" s="82"/>
      <c r="R148" s="82"/>
      <c r="S148" s="82"/>
      <c r="T148" s="82"/>
      <c r="U148" s="82">
        <f t="shared" si="1"/>
        <v>0</v>
      </c>
      <c r="V148" s="82">
        <f t="shared" si="2"/>
        <v>0</v>
      </c>
      <c r="W148" s="82" t="s">
        <v>257</v>
      </c>
    </row>
    <row r="149" spans="1:24">
      <c r="A149" s="82">
        <v>147</v>
      </c>
      <c r="B149" s="82" t="s">
        <v>1284</v>
      </c>
      <c r="C149" s="82">
        <v>147</v>
      </c>
      <c r="D149" s="82">
        <v>1346</v>
      </c>
      <c r="E149" s="82">
        <v>161004779</v>
      </c>
      <c r="F149" s="82">
        <v>59</v>
      </c>
      <c r="G149" s="90">
        <v>3392.88</v>
      </c>
      <c r="H149" s="82">
        <v>349.12</v>
      </c>
      <c r="I149" s="82">
        <v>0</v>
      </c>
      <c r="J149" s="82"/>
      <c r="K149" s="82"/>
      <c r="L149" s="82">
        <v>1</v>
      </c>
      <c r="M149" s="82">
        <v>45</v>
      </c>
      <c r="N149" s="82"/>
      <c r="O149" s="82"/>
      <c r="P149" s="82"/>
      <c r="Q149" s="82"/>
      <c r="R149" s="82"/>
      <c r="S149" s="82"/>
      <c r="T149" s="82"/>
      <c r="U149" s="82">
        <f t="shared" si="1"/>
        <v>0</v>
      </c>
      <c r="V149" s="82">
        <f t="shared" si="2"/>
        <v>0</v>
      </c>
      <c r="W149" s="82" t="s">
        <v>257</v>
      </c>
    </row>
    <row r="150" spans="1:24">
      <c r="A150" s="82">
        <v>148</v>
      </c>
      <c r="B150" s="82" t="s">
        <v>1284</v>
      </c>
      <c r="C150" s="82">
        <v>148</v>
      </c>
      <c r="D150" s="82">
        <v>1347</v>
      </c>
      <c r="E150" s="82">
        <v>161004780</v>
      </c>
      <c r="F150" s="82">
        <v>57</v>
      </c>
      <c r="G150" s="90">
        <v>3288.5</v>
      </c>
      <c r="H150" s="82">
        <v>335.5</v>
      </c>
      <c r="I150" s="82">
        <v>0</v>
      </c>
      <c r="J150" s="82"/>
      <c r="K150" s="82"/>
      <c r="L150" s="82">
        <v>2</v>
      </c>
      <c r="M150" s="82">
        <v>0</v>
      </c>
      <c r="N150" s="82"/>
      <c r="O150" s="82"/>
      <c r="P150" s="82"/>
      <c r="Q150" s="82"/>
      <c r="R150" s="82"/>
      <c r="S150" s="82"/>
      <c r="T150" s="82"/>
      <c r="U150" s="82">
        <f t="shared" si="1"/>
        <v>0</v>
      </c>
      <c r="V150" s="82">
        <f t="shared" si="2"/>
        <v>0</v>
      </c>
      <c r="W150" s="82" t="s">
        <v>257</v>
      </c>
    </row>
    <row r="151" spans="1:24">
      <c r="A151" s="82">
        <v>149</v>
      </c>
      <c r="B151" s="82" t="s">
        <v>1284</v>
      </c>
      <c r="C151" s="82">
        <v>149</v>
      </c>
      <c r="D151" s="82">
        <v>1348</v>
      </c>
      <c r="E151" s="82">
        <v>161004781</v>
      </c>
      <c r="F151" s="82">
        <v>58</v>
      </c>
      <c r="G151" s="90">
        <v>3320.83</v>
      </c>
      <c r="H151" s="82">
        <v>368.17</v>
      </c>
      <c r="I151" s="82">
        <v>0</v>
      </c>
      <c r="J151" s="82"/>
      <c r="K151" s="82"/>
      <c r="L151" s="82">
        <v>2</v>
      </c>
      <c r="M151" s="82">
        <v>0</v>
      </c>
      <c r="N151" s="82"/>
      <c r="O151" s="82"/>
      <c r="P151" s="82"/>
      <c r="Q151" s="82"/>
      <c r="R151" s="82"/>
      <c r="S151" s="82"/>
      <c r="T151" s="82"/>
      <c r="U151" s="82">
        <f t="shared" si="1"/>
        <v>0</v>
      </c>
      <c r="V151" s="82">
        <f t="shared" si="2"/>
        <v>0</v>
      </c>
      <c r="W151" s="82" t="s">
        <v>257</v>
      </c>
    </row>
    <row r="152" spans="1:24">
      <c r="A152" s="82">
        <v>150</v>
      </c>
      <c r="B152" s="82" t="s">
        <v>1284</v>
      </c>
      <c r="C152" s="82">
        <v>150</v>
      </c>
      <c r="D152" s="82">
        <v>1350</v>
      </c>
      <c r="E152" s="82">
        <v>162000084</v>
      </c>
      <c r="F152" s="82">
        <v>58</v>
      </c>
      <c r="G152" s="90">
        <v>3574.19</v>
      </c>
      <c r="H152" s="82">
        <v>443.81</v>
      </c>
      <c r="I152" s="82">
        <v>0</v>
      </c>
      <c r="J152" s="82"/>
      <c r="K152" s="82"/>
      <c r="L152" s="82">
        <v>2</v>
      </c>
      <c r="M152" s="82">
        <v>20</v>
      </c>
      <c r="N152" s="82"/>
      <c r="O152" s="82"/>
      <c r="P152" s="82"/>
      <c r="Q152" s="82"/>
      <c r="R152" s="82"/>
      <c r="S152" s="82"/>
      <c r="T152" s="82"/>
      <c r="U152" s="82">
        <f t="shared" si="1"/>
        <v>0</v>
      </c>
      <c r="V152" s="82">
        <f t="shared" si="2"/>
        <v>0</v>
      </c>
      <c r="W152" s="82" t="s">
        <v>583</v>
      </c>
    </row>
    <row r="153" spans="1:24">
      <c r="A153" s="82">
        <v>151</v>
      </c>
      <c r="B153" s="82" t="s">
        <v>1284</v>
      </c>
      <c r="C153" s="82">
        <v>151</v>
      </c>
      <c r="D153" s="82">
        <v>1349</v>
      </c>
      <c r="E153" s="82">
        <v>161004782</v>
      </c>
      <c r="F153" s="82">
        <v>57</v>
      </c>
      <c r="G153" s="90">
        <v>3320.85</v>
      </c>
      <c r="H153" s="82">
        <v>296.14999999999998</v>
      </c>
      <c r="I153" s="82">
        <v>0</v>
      </c>
      <c r="J153" s="82"/>
      <c r="K153" s="82"/>
      <c r="L153" s="82">
        <v>1</v>
      </c>
      <c r="M153" s="82">
        <v>40</v>
      </c>
      <c r="N153" s="82"/>
      <c r="O153" s="82"/>
      <c r="P153" s="82"/>
      <c r="Q153" s="82"/>
      <c r="R153" s="82"/>
      <c r="S153" s="82"/>
      <c r="T153" s="82"/>
      <c r="U153" s="82">
        <f t="shared" si="1"/>
        <v>0</v>
      </c>
      <c r="V153" s="82">
        <f t="shared" si="2"/>
        <v>0</v>
      </c>
      <c r="W153" s="82" t="s">
        <v>257</v>
      </c>
    </row>
    <row r="154" spans="1:24">
      <c r="A154" s="82">
        <v>152</v>
      </c>
      <c r="B154" s="82" t="s">
        <v>1286</v>
      </c>
      <c r="C154" s="82">
        <v>152</v>
      </c>
      <c r="D154" s="82">
        <v>1351</v>
      </c>
      <c r="E154" s="82">
        <v>161004783</v>
      </c>
      <c r="F154" s="82">
        <v>59</v>
      </c>
      <c r="G154" s="90">
        <v>3460.24</v>
      </c>
      <c r="H154" s="82">
        <v>284.14999999999998</v>
      </c>
      <c r="I154" s="82">
        <v>0.39</v>
      </c>
      <c r="J154" s="82"/>
      <c r="K154" s="82"/>
      <c r="L154" s="82">
        <v>2</v>
      </c>
      <c r="M154" s="82">
        <v>35</v>
      </c>
      <c r="N154" s="82"/>
      <c r="O154" s="82"/>
      <c r="P154" s="82"/>
      <c r="Q154" s="82"/>
      <c r="R154" s="82"/>
      <c r="S154" s="82"/>
      <c r="T154" s="82"/>
      <c r="U154" s="82">
        <f t="shared" si="1"/>
        <v>0</v>
      </c>
      <c r="V154" s="82">
        <f t="shared" si="2"/>
        <v>0</v>
      </c>
      <c r="W154" s="82" t="s">
        <v>257</v>
      </c>
      <c r="X154" s="75" t="s">
        <v>863</v>
      </c>
    </row>
    <row r="155" spans="1:24">
      <c r="A155" s="82">
        <v>153</v>
      </c>
      <c r="B155" s="82" t="s">
        <v>1286</v>
      </c>
      <c r="C155" s="82">
        <v>153</v>
      </c>
      <c r="D155" s="82">
        <v>1353</v>
      </c>
      <c r="E155" s="82">
        <v>161004784</v>
      </c>
      <c r="F155" s="82">
        <v>59</v>
      </c>
      <c r="G155" s="90">
        <v>3680.75</v>
      </c>
      <c r="H155" s="82">
        <v>395.25</v>
      </c>
      <c r="I155" s="82">
        <v>0</v>
      </c>
      <c r="J155" s="82"/>
      <c r="K155" s="82"/>
      <c r="L155" s="82">
        <v>2</v>
      </c>
      <c r="M155" s="82">
        <v>35</v>
      </c>
      <c r="N155" s="82"/>
      <c r="O155" s="82"/>
      <c r="P155" s="82"/>
      <c r="Q155" s="82"/>
      <c r="R155" s="82"/>
      <c r="S155" s="82"/>
      <c r="T155" s="82"/>
      <c r="U155" s="82">
        <f t="shared" si="1"/>
        <v>0</v>
      </c>
      <c r="V155" s="82">
        <f t="shared" si="2"/>
        <v>0</v>
      </c>
      <c r="W155" s="82" t="s">
        <v>257</v>
      </c>
    </row>
    <row r="156" spans="1:24">
      <c r="A156" s="82">
        <v>154</v>
      </c>
      <c r="B156" s="82" t="s">
        <v>1286</v>
      </c>
      <c r="C156" s="82">
        <v>154</v>
      </c>
      <c r="D156" s="82">
        <v>1354</v>
      </c>
      <c r="E156" s="82">
        <v>151000150</v>
      </c>
      <c r="F156" s="82">
        <v>56</v>
      </c>
      <c r="G156" s="90">
        <v>3305.51</v>
      </c>
      <c r="H156" s="82">
        <v>252.99</v>
      </c>
      <c r="I156" s="82">
        <v>0</v>
      </c>
      <c r="J156" s="82"/>
      <c r="K156" s="82"/>
      <c r="L156" s="82">
        <v>2</v>
      </c>
      <c r="M156" s="82">
        <v>25</v>
      </c>
      <c r="N156" s="82"/>
      <c r="O156" s="82"/>
      <c r="P156" s="82"/>
      <c r="Q156" s="82"/>
      <c r="R156" s="82"/>
      <c r="S156" s="82"/>
      <c r="T156" s="82"/>
      <c r="U156" s="82">
        <f t="shared" si="1"/>
        <v>0</v>
      </c>
      <c r="V156" s="82">
        <f t="shared" si="2"/>
        <v>0</v>
      </c>
      <c r="W156" s="82" t="s">
        <v>257</v>
      </c>
    </row>
    <row r="157" spans="1:24">
      <c r="A157" s="82">
        <v>155</v>
      </c>
      <c r="B157" s="82" t="s">
        <v>1286</v>
      </c>
      <c r="C157" s="82">
        <v>155</v>
      </c>
      <c r="D157" s="82">
        <v>1355</v>
      </c>
      <c r="E157" s="82">
        <v>151000151</v>
      </c>
      <c r="F157" s="82">
        <v>59</v>
      </c>
      <c r="G157" s="90">
        <v>3481.82</v>
      </c>
      <c r="H157" s="82">
        <v>252.57</v>
      </c>
      <c r="I157" s="82">
        <v>0.39</v>
      </c>
      <c r="J157" s="82"/>
      <c r="K157" s="82"/>
      <c r="L157" s="82">
        <v>2</v>
      </c>
      <c r="M157" s="82">
        <v>15</v>
      </c>
      <c r="N157" s="82"/>
      <c r="O157" s="82"/>
      <c r="P157" s="82"/>
      <c r="Q157" s="82"/>
      <c r="R157" s="82"/>
      <c r="S157" s="82"/>
      <c r="T157" s="82"/>
      <c r="U157" s="82">
        <f t="shared" si="1"/>
        <v>0</v>
      </c>
      <c r="V157" s="82">
        <f t="shared" si="2"/>
        <v>0</v>
      </c>
      <c r="W157" s="82" t="s">
        <v>257</v>
      </c>
    </row>
    <row r="158" spans="1:24">
      <c r="A158" s="82">
        <v>156</v>
      </c>
      <c r="B158" s="82" t="s">
        <v>1286</v>
      </c>
      <c r="C158" s="82">
        <v>156</v>
      </c>
      <c r="D158" s="82">
        <v>1356</v>
      </c>
      <c r="E158" s="82">
        <v>161004785</v>
      </c>
      <c r="F158" s="82">
        <v>58</v>
      </c>
      <c r="G158" s="90">
        <v>3369.44</v>
      </c>
      <c r="H158" s="82">
        <v>308.56</v>
      </c>
      <c r="I158" s="82">
        <v>0</v>
      </c>
      <c r="J158" s="82"/>
      <c r="K158" s="82"/>
      <c r="L158" s="82">
        <v>1</v>
      </c>
      <c r="M158" s="82">
        <v>50</v>
      </c>
      <c r="N158" s="82"/>
      <c r="O158" s="82"/>
      <c r="P158" s="82"/>
      <c r="Q158" s="82"/>
      <c r="R158" s="82"/>
      <c r="S158" s="82"/>
      <c r="T158" s="82"/>
      <c r="U158" s="82">
        <f t="shared" si="1"/>
        <v>0</v>
      </c>
      <c r="V158" s="82">
        <f t="shared" si="2"/>
        <v>0</v>
      </c>
      <c r="W158" s="82" t="s">
        <v>257</v>
      </c>
    </row>
    <row r="159" spans="1:24">
      <c r="A159" s="82">
        <v>157</v>
      </c>
      <c r="B159" s="82" t="s">
        <v>1286</v>
      </c>
      <c r="C159" s="82">
        <v>157</v>
      </c>
      <c r="D159" s="82">
        <v>1357</v>
      </c>
      <c r="E159" s="82">
        <v>161004786</v>
      </c>
      <c r="F159" s="82">
        <v>59</v>
      </c>
      <c r="G159" s="90">
        <v>3412.65</v>
      </c>
      <c r="H159" s="82">
        <v>318.35000000000002</v>
      </c>
      <c r="I159" s="82">
        <v>0</v>
      </c>
      <c r="J159" s="82"/>
      <c r="K159" s="82"/>
      <c r="L159" s="82">
        <v>2</v>
      </c>
      <c r="M159" s="82">
        <v>5</v>
      </c>
      <c r="N159" s="82"/>
      <c r="O159" s="82"/>
      <c r="P159" s="82"/>
      <c r="Q159" s="82"/>
      <c r="R159" s="82"/>
      <c r="S159" s="82"/>
      <c r="T159" s="82"/>
      <c r="U159" s="82">
        <f t="shared" si="1"/>
        <v>0</v>
      </c>
      <c r="V159" s="82">
        <f t="shared" si="2"/>
        <v>0</v>
      </c>
      <c r="W159" s="82" t="s">
        <v>257</v>
      </c>
    </row>
    <row r="160" spans="1:24">
      <c r="A160" s="82">
        <v>158</v>
      </c>
      <c r="B160" s="82" t="s">
        <v>1286</v>
      </c>
      <c r="C160" s="82">
        <v>158</v>
      </c>
      <c r="D160" s="82">
        <v>1358</v>
      </c>
      <c r="E160" s="82">
        <v>161004787</v>
      </c>
      <c r="F160" s="82">
        <v>59</v>
      </c>
      <c r="G160" s="90">
        <v>3397.07</v>
      </c>
      <c r="H160" s="82">
        <v>363.93</v>
      </c>
      <c r="I160" s="82">
        <v>0</v>
      </c>
      <c r="J160" s="82"/>
      <c r="K160" s="82"/>
      <c r="L160" s="82">
        <v>2</v>
      </c>
      <c r="M160" s="82">
        <v>15</v>
      </c>
      <c r="N160" s="82"/>
      <c r="O160" s="82"/>
      <c r="P160" s="82"/>
      <c r="Q160" s="82"/>
      <c r="R160" s="82"/>
      <c r="S160" s="82"/>
      <c r="T160" s="82"/>
      <c r="U160" s="82">
        <f t="shared" si="1"/>
        <v>0</v>
      </c>
      <c r="V160" s="82">
        <f t="shared" si="2"/>
        <v>0</v>
      </c>
      <c r="W160" s="82" t="s">
        <v>257</v>
      </c>
      <c r="X160" s="104"/>
    </row>
    <row r="161" spans="1:24">
      <c r="A161" s="82">
        <v>159</v>
      </c>
      <c r="B161" s="82" t="s">
        <v>1286</v>
      </c>
      <c r="C161" s="82">
        <v>159</v>
      </c>
      <c r="D161" s="82">
        <v>1352</v>
      </c>
      <c r="E161" s="82">
        <v>161004788</v>
      </c>
      <c r="F161" s="82">
        <v>59</v>
      </c>
      <c r="G161" s="90">
        <v>3423.63</v>
      </c>
      <c r="H161" s="82">
        <v>304.87</v>
      </c>
      <c r="I161" s="82">
        <v>0</v>
      </c>
      <c r="J161" s="82"/>
      <c r="K161" s="82"/>
      <c r="L161" s="82">
        <v>2</v>
      </c>
      <c r="M161" s="82">
        <v>0</v>
      </c>
      <c r="N161" s="82"/>
      <c r="O161" s="82"/>
      <c r="P161" s="82"/>
      <c r="Q161" s="82"/>
      <c r="R161" s="82"/>
      <c r="S161" s="82"/>
      <c r="T161" s="82"/>
      <c r="U161" s="82">
        <f t="shared" si="1"/>
        <v>0</v>
      </c>
      <c r="V161" s="82">
        <f t="shared" si="2"/>
        <v>0</v>
      </c>
      <c r="W161" s="82" t="s">
        <v>259</v>
      </c>
      <c r="X161" s="111"/>
    </row>
    <row r="162" spans="1:24">
      <c r="A162" s="82">
        <v>160</v>
      </c>
      <c r="B162" s="82" t="s">
        <v>1286</v>
      </c>
      <c r="C162" s="82">
        <v>160</v>
      </c>
      <c r="D162" s="82">
        <v>1359</v>
      </c>
      <c r="E162" s="82">
        <v>161004789</v>
      </c>
      <c r="F162" s="82">
        <v>59</v>
      </c>
      <c r="G162" s="90">
        <v>3425.45</v>
      </c>
      <c r="H162" s="82">
        <v>305.55</v>
      </c>
      <c r="I162" s="82">
        <v>0</v>
      </c>
      <c r="J162" s="82"/>
      <c r="K162" s="82"/>
      <c r="L162" s="82">
        <v>2</v>
      </c>
      <c r="M162" s="82">
        <v>20</v>
      </c>
      <c r="N162" s="82"/>
      <c r="O162" s="82"/>
      <c r="P162" s="82"/>
      <c r="Q162" s="82"/>
      <c r="R162" s="82"/>
      <c r="S162" s="82"/>
      <c r="T162" s="82"/>
      <c r="U162" s="82">
        <f t="shared" si="1"/>
        <v>0</v>
      </c>
      <c r="V162" s="82">
        <f t="shared" si="2"/>
        <v>0</v>
      </c>
      <c r="W162" s="82" t="s">
        <v>257</v>
      </c>
    </row>
    <row r="163" spans="1:24">
      <c r="A163" s="82">
        <v>161</v>
      </c>
      <c r="B163" s="82" t="s">
        <v>1288</v>
      </c>
      <c r="C163" s="82">
        <v>161</v>
      </c>
      <c r="D163" s="82">
        <v>1360</v>
      </c>
      <c r="E163" s="82">
        <v>161004790</v>
      </c>
      <c r="F163" s="82">
        <v>59</v>
      </c>
      <c r="G163" s="90">
        <v>3423.22</v>
      </c>
      <c r="H163" s="82">
        <v>282.27999999999997</v>
      </c>
      <c r="I163" s="82">
        <v>0</v>
      </c>
      <c r="J163" s="82"/>
      <c r="K163" s="82"/>
      <c r="L163" s="82">
        <v>3</v>
      </c>
      <c r="M163" s="82">
        <v>0</v>
      </c>
      <c r="N163" s="82"/>
      <c r="O163" s="82"/>
      <c r="P163" s="82"/>
      <c r="Q163" s="82"/>
      <c r="R163" s="82"/>
      <c r="S163" s="82"/>
      <c r="T163" s="82"/>
      <c r="U163" s="82">
        <f t="shared" si="1"/>
        <v>0</v>
      </c>
      <c r="V163" s="82">
        <f t="shared" si="2"/>
        <v>0</v>
      </c>
      <c r="W163" s="82" t="s">
        <v>257</v>
      </c>
    </row>
    <row r="164" spans="1:24">
      <c r="A164" s="82">
        <v>162</v>
      </c>
      <c r="B164" s="82" t="s">
        <v>1288</v>
      </c>
      <c r="C164" s="82">
        <v>162</v>
      </c>
      <c r="D164" s="82">
        <v>1361</v>
      </c>
      <c r="E164" s="82">
        <v>161004791</v>
      </c>
      <c r="F164" s="82">
        <v>59</v>
      </c>
      <c r="G164" s="90">
        <v>3425.03</v>
      </c>
      <c r="H164" s="82">
        <v>305.97000000000003</v>
      </c>
      <c r="I164" s="82">
        <v>0</v>
      </c>
      <c r="J164" s="82"/>
      <c r="K164" s="82"/>
      <c r="L164" s="82">
        <v>2</v>
      </c>
      <c r="M164" s="82">
        <v>45</v>
      </c>
      <c r="N164" s="82"/>
      <c r="O164" s="82"/>
      <c r="P164" s="82"/>
      <c r="Q164" s="82"/>
      <c r="R164" s="82"/>
      <c r="S164" s="82"/>
      <c r="T164" s="82"/>
      <c r="U164" s="82">
        <f t="shared" si="1"/>
        <v>0</v>
      </c>
      <c r="V164" s="82">
        <f t="shared" si="2"/>
        <v>0</v>
      </c>
      <c r="W164" s="82" t="s">
        <v>257</v>
      </c>
    </row>
    <row r="165" spans="1:24">
      <c r="A165" s="82">
        <v>163</v>
      </c>
      <c r="B165" s="82" t="s">
        <v>1288</v>
      </c>
      <c r="C165" s="82">
        <v>163</v>
      </c>
      <c r="D165" s="82">
        <v>1362</v>
      </c>
      <c r="E165" s="82">
        <v>161004792</v>
      </c>
      <c r="F165" s="82">
        <v>59</v>
      </c>
      <c r="G165" s="90">
        <v>3387.28</v>
      </c>
      <c r="H165" s="82">
        <v>352.72</v>
      </c>
      <c r="I165" s="82">
        <v>0</v>
      </c>
      <c r="J165" s="82"/>
      <c r="K165" s="82"/>
      <c r="L165" s="82">
        <v>2</v>
      </c>
      <c r="M165" s="82">
        <v>30</v>
      </c>
      <c r="N165" s="82"/>
      <c r="O165" s="82"/>
      <c r="P165" s="82"/>
      <c r="Q165" s="82"/>
      <c r="R165" s="82"/>
      <c r="S165" s="82"/>
      <c r="T165" s="82"/>
      <c r="U165" s="82">
        <f t="shared" si="1"/>
        <v>0</v>
      </c>
      <c r="V165" s="82">
        <f t="shared" si="2"/>
        <v>0</v>
      </c>
      <c r="W165" s="82" t="s">
        <v>257</v>
      </c>
    </row>
    <row r="166" spans="1:24">
      <c r="A166" s="82">
        <v>164</v>
      </c>
      <c r="B166" s="82" t="s">
        <v>1288</v>
      </c>
      <c r="C166" s="82">
        <v>164</v>
      </c>
      <c r="D166" s="82">
        <v>1363</v>
      </c>
      <c r="E166" s="82">
        <v>161004793</v>
      </c>
      <c r="F166" s="82">
        <v>57</v>
      </c>
      <c r="G166" s="90">
        <v>3319.68</v>
      </c>
      <c r="H166" s="82">
        <v>292.32</v>
      </c>
      <c r="I166" s="82">
        <v>0</v>
      </c>
      <c r="J166" s="82"/>
      <c r="K166" s="82"/>
      <c r="L166" s="82">
        <v>2</v>
      </c>
      <c r="M166" s="82">
        <v>10</v>
      </c>
      <c r="N166" s="82"/>
      <c r="O166" s="82"/>
      <c r="P166" s="82"/>
      <c r="Q166" s="82"/>
      <c r="R166" s="82"/>
      <c r="S166" s="82"/>
      <c r="T166" s="82"/>
      <c r="U166" s="82">
        <f t="shared" si="1"/>
        <v>0</v>
      </c>
      <c r="V166" s="82">
        <f t="shared" si="2"/>
        <v>0</v>
      </c>
      <c r="W166" s="82" t="s">
        <v>257</v>
      </c>
    </row>
    <row r="167" spans="1:24">
      <c r="A167" s="82">
        <v>165</v>
      </c>
      <c r="B167" s="82" t="s">
        <v>1288</v>
      </c>
      <c r="C167" s="82">
        <v>165</v>
      </c>
      <c r="D167" s="82">
        <v>1364</v>
      </c>
      <c r="E167" s="82">
        <v>161004794</v>
      </c>
      <c r="F167" s="82">
        <v>59</v>
      </c>
      <c r="G167" s="90">
        <v>3432.24</v>
      </c>
      <c r="H167" s="82">
        <v>311.76</v>
      </c>
      <c r="I167" s="82">
        <v>0</v>
      </c>
      <c r="J167" s="82"/>
      <c r="K167" s="82"/>
      <c r="L167" s="82">
        <v>2</v>
      </c>
      <c r="M167" s="82">
        <v>15</v>
      </c>
      <c r="N167" s="82"/>
      <c r="O167" s="82"/>
      <c r="P167" s="82"/>
      <c r="Q167" s="82"/>
      <c r="R167" s="82"/>
      <c r="S167" s="82"/>
      <c r="T167" s="82"/>
      <c r="U167" s="82">
        <f t="shared" si="1"/>
        <v>0</v>
      </c>
      <c r="V167" s="82">
        <f t="shared" si="2"/>
        <v>0</v>
      </c>
      <c r="W167" s="82" t="s">
        <v>257</v>
      </c>
    </row>
    <row r="168" spans="1:24">
      <c r="A168" s="82">
        <v>166</v>
      </c>
      <c r="B168" s="82" t="s">
        <v>1288</v>
      </c>
      <c r="C168" s="82">
        <v>166</v>
      </c>
      <c r="D168" s="82">
        <v>1365</v>
      </c>
      <c r="E168" s="82">
        <v>161004795</v>
      </c>
      <c r="F168" s="82">
        <v>58</v>
      </c>
      <c r="G168" s="90">
        <v>3366.43</v>
      </c>
      <c r="H168" s="82">
        <v>322.57</v>
      </c>
      <c r="I168" s="82">
        <v>0</v>
      </c>
      <c r="J168" s="82"/>
      <c r="K168" s="82"/>
      <c r="L168" s="82">
        <v>2</v>
      </c>
      <c r="M168" s="82">
        <v>25</v>
      </c>
      <c r="N168" s="82"/>
      <c r="O168" s="82"/>
      <c r="P168" s="82"/>
      <c r="Q168" s="82"/>
      <c r="R168" s="82"/>
      <c r="S168" s="82"/>
      <c r="T168" s="82"/>
      <c r="U168" s="82">
        <f t="shared" si="1"/>
        <v>0</v>
      </c>
      <c r="V168" s="82">
        <f t="shared" si="2"/>
        <v>0</v>
      </c>
      <c r="W168" s="82" t="s">
        <v>257</v>
      </c>
    </row>
    <row r="169" spans="1:24">
      <c r="A169" s="82">
        <v>167</v>
      </c>
      <c r="B169" s="82" t="s">
        <v>1288</v>
      </c>
      <c r="C169" s="82">
        <v>167</v>
      </c>
      <c r="D169" s="82">
        <v>1366</v>
      </c>
      <c r="E169" s="82">
        <v>161004796</v>
      </c>
      <c r="F169" s="82">
        <v>59</v>
      </c>
      <c r="G169" s="90">
        <v>3368.03</v>
      </c>
      <c r="H169" s="82">
        <v>362.97</v>
      </c>
      <c r="I169" s="82">
        <v>0</v>
      </c>
      <c r="J169" s="82"/>
      <c r="K169" s="82"/>
      <c r="L169" s="82">
        <v>2</v>
      </c>
      <c r="M169" s="82">
        <v>25</v>
      </c>
      <c r="N169" s="82"/>
      <c r="O169" s="82"/>
      <c r="P169" s="82"/>
      <c r="Q169" s="82"/>
      <c r="R169" s="82"/>
      <c r="S169" s="82"/>
      <c r="T169" s="82"/>
      <c r="U169" s="82">
        <f t="shared" si="1"/>
        <v>0</v>
      </c>
      <c r="V169" s="82">
        <f t="shared" si="2"/>
        <v>0</v>
      </c>
      <c r="W169" s="82" t="s">
        <v>257</v>
      </c>
    </row>
    <row r="170" spans="1:24">
      <c r="A170" s="82">
        <v>168</v>
      </c>
      <c r="B170" s="82" t="s">
        <v>1288</v>
      </c>
      <c r="C170" s="82">
        <v>168</v>
      </c>
      <c r="D170" s="82">
        <v>1367</v>
      </c>
      <c r="E170" s="82">
        <v>161004797</v>
      </c>
      <c r="F170" s="82">
        <v>57</v>
      </c>
      <c r="G170" s="90">
        <v>3383.24</v>
      </c>
      <c r="H170" s="82">
        <v>232.76</v>
      </c>
      <c r="I170" s="82">
        <v>0</v>
      </c>
      <c r="J170" s="82"/>
      <c r="K170" s="82"/>
      <c r="L170" s="82">
        <v>2</v>
      </c>
      <c r="M170" s="82">
        <v>0</v>
      </c>
      <c r="N170" s="82"/>
      <c r="O170" s="82"/>
      <c r="P170" s="82"/>
      <c r="Q170" s="82"/>
      <c r="R170" s="82"/>
      <c r="S170" s="82"/>
      <c r="T170" s="82"/>
      <c r="U170" s="82">
        <f t="shared" si="1"/>
        <v>0</v>
      </c>
      <c r="V170" s="82">
        <f t="shared" si="2"/>
        <v>0</v>
      </c>
      <c r="W170" s="82" t="s">
        <v>257</v>
      </c>
    </row>
    <row r="171" spans="1:24">
      <c r="A171" s="82">
        <v>169</v>
      </c>
      <c r="B171" s="82" t="s">
        <v>1288</v>
      </c>
      <c r="C171" s="82">
        <v>169</v>
      </c>
      <c r="D171" s="82">
        <v>1368</v>
      </c>
      <c r="E171" s="82">
        <v>161004798</v>
      </c>
      <c r="F171" s="82">
        <v>59</v>
      </c>
      <c r="G171" s="90">
        <v>3443.42</v>
      </c>
      <c r="H171" s="82">
        <v>282.58</v>
      </c>
      <c r="I171" s="82">
        <v>0</v>
      </c>
      <c r="J171" s="82"/>
      <c r="K171" s="82"/>
      <c r="L171" s="82">
        <v>2</v>
      </c>
      <c r="M171" s="82">
        <v>5</v>
      </c>
      <c r="N171" s="82"/>
      <c r="O171" s="82"/>
      <c r="P171" s="82"/>
      <c r="Q171" s="82"/>
      <c r="R171" s="82"/>
      <c r="S171" s="82"/>
      <c r="T171" s="82"/>
      <c r="U171" s="82">
        <f t="shared" si="1"/>
        <v>0</v>
      </c>
      <c r="V171" s="82">
        <f t="shared" si="2"/>
        <v>0</v>
      </c>
      <c r="W171" s="82" t="s">
        <v>257</v>
      </c>
    </row>
    <row r="172" spans="1:24">
      <c r="A172" s="82">
        <v>170</v>
      </c>
      <c r="B172" s="82" t="s">
        <v>1290</v>
      </c>
      <c r="C172" s="82">
        <v>170</v>
      </c>
      <c r="D172" s="82">
        <v>1369</v>
      </c>
      <c r="E172" s="82">
        <v>161004799</v>
      </c>
      <c r="F172" s="82">
        <v>59</v>
      </c>
      <c r="G172" s="90">
        <v>3415.61</v>
      </c>
      <c r="H172" s="82">
        <v>329.39</v>
      </c>
      <c r="I172" s="82">
        <v>0</v>
      </c>
      <c r="J172" s="82"/>
      <c r="K172" s="82"/>
      <c r="L172" s="82">
        <v>2</v>
      </c>
      <c r="M172" s="82">
        <v>15</v>
      </c>
      <c r="N172" s="82"/>
      <c r="O172" s="82"/>
      <c r="P172" s="82"/>
      <c r="Q172" s="82"/>
      <c r="R172" s="82"/>
      <c r="S172" s="82"/>
      <c r="T172" s="82"/>
      <c r="U172" s="82">
        <f t="shared" si="1"/>
        <v>0</v>
      </c>
      <c r="V172" s="82">
        <f t="shared" si="2"/>
        <v>0</v>
      </c>
      <c r="W172" s="82" t="s">
        <v>257</v>
      </c>
    </row>
    <row r="173" spans="1:24">
      <c r="A173" s="82">
        <v>171</v>
      </c>
      <c r="B173" s="82" t="s">
        <v>1290</v>
      </c>
      <c r="C173" s="82">
        <v>171</v>
      </c>
      <c r="D173" s="82">
        <v>1370</v>
      </c>
      <c r="E173" s="82">
        <v>161004800</v>
      </c>
      <c r="F173" s="82">
        <v>59</v>
      </c>
      <c r="G173" s="90">
        <v>3686.95</v>
      </c>
      <c r="H173" s="82">
        <v>389.05</v>
      </c>
      <c r="I173" s="82">
        <v>0</v>
      </c>
      <c r="J173" s="82"/>
      <c r="K173" s="82"/>
      <c r="L173" s="82">
        <v>2</v>
      </c>
      <c r="M173" s="82">
        <v>40</v>
      </c>
      <c r="N173" s="82"/>
      <c r="O173" s="82"/>
      <c r="P173" s="82"/>
      <c r="Q173" s="82"/>
      <c r="R173" s="82"/>
      <c r="S173" s="82"/>
      <c r="T173" s="82"/>
      <c r="U173" s="82">
        <f t="shared" si="1"/>
        <v>0</v>
      </c>
      <c r="V173" s="82">
        <f t="shared" si="2"/>
        <v>0</v>
      </c>
      <c r="W173" s="82" t="s">
        <v>257</v>
      </c>
    </row>
    <row r="174" spans="1:24">
      <c r="A174" s="82">
        <v>172</v>
      </c>
      <c r="B174" s="82" t="s">
        <v>1290</v>
      </c>
      <c r="C174" s="82">
        <v>172</v>
      </c>
      <c r="D174" s="82">
        <v>1371</v>
      </c>
      <c r="E174" s="82">
        <v>161004801</v>
      </c>
      <c r="F174" s="82">
        <v>58</v>
      </c>
      <c r="G174" s="90">
        <v>3301.05</v>
      </c>
      <c r="H174" s="82">
        <v>373.95</v>
      </c>
      <c r="I174" s="82">
        <v>0</v>
      </c>
      <c r="J174" s="82"/>
      <c r="K174" s="82"/>
      <c r="L174" s="82">
        <v>2</v>
      </c>
      <c r="M174" s="82">
        <v>50</v>
      </c>
      <c r="N174" s="82"/>
      <c r="O174" s="82"/>
      <c r="P174" s="82"/>
      <c r="Q174" s="82"/>
      <c r="R174" s="82"/>
      <c r="S174" s="82"/>
      <c r="T174" s="82"/>
      <c r="U174" s="82">
        <f t="shared" si="1"/>
        <v>0</v>
      </c>
      <c r="V174" s="82">
        <f t="shared" si="2"/>
        <v>0</v>
      </c>
      <c r="W174" s="82" t="s">
        <v>257</v>
      </c>
    </row>
    <row r="175" spans="1:24">
      <c r="A175" s="82">
        <v>173</v>
      </c>
      <c r="B175" s="82" t="s">
        <v>1290</v>
      </c>
      <c r="C175" s="82">
        <v>173</v>
      </c>
      <c r="D175" s="82">
        <v>1372</v>
      </c>
      <c r="E175" s="82">
        <v>161004802</v>
      </c>
      <c r="F175" s="82">
        <v>59</v>
      </c>
      <c r="G175" s="90">
        <v>3475.05</v>
      </c>
      <c r="H175" s="82">
        <v>255.95</v>
      </c>
      <c r="I175" s="82">
        <v>0</v>
      </c>
      <c r="J175" s="82"/>
      <c r="K175" s="82"/>
      <c r="L175" s="82">
        <v>2</v>
      </c>
      <c r="M175" s="82">
        <v>5</v>
      </c>
      <c r="N175" s="82"/>
      <c r="O175" s="82"/>
      <c r="P175" s="82"/>
      <c r="Q175" s="82"/>
      <c r="R175" s="82"/>
      <c r="S175" s="82"/>
      <c r="T175" s="82"/>
      <c r="U175" s="82">
        <f t="shared" si="1"/>
        <v>0</v>
      </c>
      <c r="V175" s="82">
        <f t="shared" si="2"/>
        <v>0</v>
      </c>
      <c r="W175" s="82" t="s">
        <v>257</v>
      </c>
    </row>
    <row r="176" spans="1:24">
      <c r="A176" s="82">
        <v>174</v>
      </c>
      <c r="B176" s="82" t="s">
        <v>1290</v>
      </c>
      <c r="C176" s="82">
        <v>174</v>
      </c>
      <c r="D176" s="82">
        <v>1373</v>
      </c>
      <c r="E176" s="82">
        <v>161004803</v>
      </c>
      <c r="F176" s="82">
        <v>57</v>
      </c>
      <c r="G176" s="90">
        <v>3415.65</v>
      </c>
      <c r="H176" s="82">
        <v>198.93</v>
      </c>
      <c r="I176" s="82">
        <v>1.58</v>
      </c>
      <c r="J176" s="82"/>
      <c r="K176" s="82"/>
      <c r="L176" s="82">
        <v>2</v>
      </c>
      <c r="M176" s="82">
        <v>5</v>
      </c>
      <c r="N176" s="82"/>
      <c r="O176" s="82"/>
      <c r="P176" s="82"/>
      <c r="Q176" s="82"/>
      <c r="R176" s="82"/>
      <c r="S176" s="82"/>
      <c r="T176" s="82"/>
      <c r="U176" s="82">
        <f t="shared" si="1"/>
        <v>0</v>
      </c>
      <c r="V176" s="82">
        <f t="shared" si="2"/>
        <v>0</v>
      </c>
      <c r="W176" s="82" t="s">
        <v>257</v>
      </c>
    </row>
    <row r="177" spans="1:25">
      <c r="A177" s="82">
        <v>175</v>
      </c>
      <c r="B177" s="82" t="s">
        <v>1290</v>
      </c>
      <c r="C177" s="82">
        <v>175</v>
      </c>
      <c r="D177" s="82">
        <v>1374</v>
      </c>
      <c r="E177" s="82">
        <v>161004804</v>
      </c>
      <c r="F177" s="82">
        <v>59</v>
      </c>
      <c r="G177" s="90">
        <v>3424.84</v>
      </c>
      <c r="H177" s="82">
        <v>317.16000000000003</v>
      </c>
      <c r="I177" s="82">
        <v>0</v>
      </c>
      <c r="J177" s="82"/>
      <c r="K177" s="82"/>
      <c r="L177" s="82">
        <v>2</v>
      </c>
      <c r="M177" s="82">
        <v>25</v>
      </c>
      <c r="N177" s="82"/>
      <c r="O177" s="82"/>
      <c r="P177" s="82"/>
      <c r="Q177" s="82"/>
      <c r="R177" s="82"/>
      <c r="S177" s="82"/>
      <c r="T177" s="82"/>
      <c r="U177" s="82">
        <f t="shared" si="1"/>
        <v>0</v>
      </c>
      <c r="V177" s="82">
        <f t="shared" si="2"/>
        <v>0</v>
      </c>
      <c r="W177" s="82" t="s">
        <v>257</v>
      </c>
    </row>
    <row r="178" spans="1:25">
      <c r="A178" s="82">
        <v>176</v>
      </c>
      <c r="B178" s="82" t="s">
        <v>1290</v>
      </c>
      <c r="C178" s="82">
        <v>176</v>
      </c>
      <c r="D178" s="82">
        <v>1375</v>
      </c>
      <c r="E178" s="82">
        <v>161004805</v>
      </c>
      <c r="F178" s="82">
        <v>57</v>
      </c>
      <c r="G178" s="90">
        <v>3459.38</v>
      </c>
      <c r="H178" s="82">
        <v>483.62</v>
      </c>
      <c r="I178" s="82">
        <v>0</v>
      </c>
      <c r="J178" s="82"/>
      <c r="K178" s="82"/>
      <c r="L178" s="82">
        <v>2</v>
      </c>
      <c r="M178" s="82">
        <v>30</v>
      </c>
      <c r="N178" s="82"/>
      <c r="O178" s="82"/>
      <c r="P178" s="82"/>
      <c r="Q178" s="82"/>
      <c r="R178" s="82"/>
      <c r="S178" s="82"/>
      <c r="T178" s="82"/>
      <c r="U178" s="82">
        <f t="shared" si="1"/>
        <v>0</v>
      </c>
      <c r="V178" s="82">
        <f t="shared" si="2"/>
        <v>0</v>
      </c>
      <c r="W178" s="82" t="s">
        <v>257</v>
      </c>
    </row>
    <row r="179" spans="1:25">
      <c r="A179" s="82">
        <v>177</v>
      </c>
      <c r="B179" s="82" t="s">
        <v>1292</v>
      </c>
      <c r="C179" s="82">
        <v>177</v>
      </c>
      <c r="D179" s="82">
        <v>1376</v>
      </c>
      <c r="E179" s="82">
        <v>161004806</v>
      </c>
      <c r="F179" s="82">
        <v>57</v>
      </c>
      <c r="G179" s="90">
        <v>3240.68</v>
      </c>
      <c r="H179" s="82">
        <v>371.32</v>
      </c>
      <c r="I179" s="82">
        <v>0</v>
      </c>
      <c r="J179" s="82"/>
      <c r="K179" s="82"/>
      <c r="L179" s="82">
        <v>2</v>
      </c>
      <c r="M179" s="82">
        <v>45</v>
      </c>
      <c r="N179" s="82"/>
      <c r="O179" s="82"/>
      <c r="P179" s="82"/>
      <c r="Q179" s="82"/>
      <c r="R179" s="82"/>
      <c r="S179" s="82"/>
      <c r="T179" s="82"/>
      <c r="U179" s="82">
        <f t="shared" si="1"/>
        <v>0</v>
      </c>
      <c r="V179" s="82">
        <f t="shared" si="2"/>
        <v>0</v>
      </c>
      <c r="W179" s="82" t="s">
        <v>257</v>
      </c>
    </row>
    <row r="180" spans="1:25">
      <c r="A180" s="82">
        <v>178</v>
      </c>
      <c r="B180" s="82" t="s">
        <v>1292</v>
      </c>
      <c r="C180" s="82">
        <v>178</v>
      </c>
      <c r="D180" s="82">
        <v>1377</v>
      </c>
      <c r="E180" s="82">
        <v>161004807</v>
      </c>
      <c r="F180" s="82">
        <v>59</v>
      </c>
      <c r="G180" s="90">
        <v>3471.43</v>
      </c>
      <c r="H180" s="82">
        <v>257.66000000000003</v>
      </c>
      <c r="I180" s="82">
        <v>0.59</v>
      </c>
      <c r="J180" s="82"/>
      <c r="K180" s="82"/>
      <c r="L180" s="82">
        <v>2</v>
      </c>
      <c r="M180" s="82">
        <v>25</v>
      </c>
      <c r="N180" s="82"/>
      <c r="O180" s="82"/>
      <c r="P180" s="82"/>
      <c r="Q180" s="82"/>
      <c r="R180" s="82"/>
      <c r="S180" s="82"/>
      <c r="T180" s="82"/>
      <c r="U180" s="82">
        <f t="shared" si="1"/>
        <v>0</v>
      </c>
      <c r="V180" s="82">
        <f t="shared" si="2"/>
        <v>0</v>
      </c>
      <c r="W180" s="82" t="s">
        <v>257</v>
      </c>
    </row>
    <row r="181" spans="1:25">
      <c r="A181" s="82">
        <v>179</v>
      </c>
      <c r="B181" s="82" t="s">
        <v>1292</v>
      </c>
      <c r="C181" s="82">
        <v>179</v>
      </c>
      <c r="D181" s="82">
        <v>1378</v>
      </c>
      <c r="E181" s="82">
        <v>161004808</v>
      </c>
      <c r="F181" s="82">
        <v>59</v>
      </c>
      <c r="G181" s="90">
        <v>3463.03</v>
      </c>
      <c r="H181" s="82">
        <v>267.97000000000003</v>
      </c>
      <c r="I181" s="82">
        <v>0</v>
      </c>
      <c r="J181" s="82"/>
      <c r="K181" s="82"/>
      <c r="L181" s="82">
        <v>2</v>
      </c>
      <c r="M181" s="82">
        <v>35</v>
      </c>
      <c r="N181" s="82"/>
      <c r="O181" s="82"/>
      <c r="P181" s="82"/>
      <c r="Q181" s="82"/>
      <c r="R181" s="82"/>
      <c r="S181" s="82"/>
      <c r="T181" s="82"/>
      <c r="U181" s="82">
        <f t="shared" si="1"/>
        <v>0</v>
      </c>
      <c r="V181" s="82">
        <f t="shared" si="2"/>
        <v>0</v>
      </c>
      <c r="W181" s="82" t="s">
        <v>257</v>
      </c>
    </row>
    <row r="182" spans="1:25">
      <c r="A182" s="82">
        <v>180</v>
      </c>
      <c r="B182" s="82" t="s">
        <v>1292</v>
      </c>
      <c r="C182" s="82">
        <v>180</v>
      </c>
      <c r="D182" s="82">
        <v>1379</v>
      </c>
      <c r="E182" s="82">
        <v>161004809</v>
      </c>
      <c r="F182" s="82">
        <v>59</v>
      </c>
      <c r="G182" s="90">
        <v>3536.41</v>
      </c>
      <c r="H182" s="82">
        <v>208.97</v>
      </c>
      <c r="I182" s="82">
        <v>0.38</v>
      </c>
      <c r="J182" s="82"/>
      <c r="K182" s="82"/>
      <c r="L182" s="82">
        <v>2</v>
      </c>
      <c r="M182" s="82">
        <v>40</v>
      </c>
      <c r="N182" s="82"/>
      <c r="O182" s="82"/>
      <c r="P182" s="82"/>
      <c r="Q182" s="82"/>
      <c r="R182" s="82"/>
      <c r="S182" s="82"/>
      <c r="T182" s="82"/>
      <c r="U182" s="82">
        <f t="shared" si="1"/>
        <v>0</v>
      </c>
      <c r="V182" s="82">
        <f t="shared" si="2"/>
        <v>0</v>
      </c>
      <c r="W182" s="82" t="s">
        <v>257</v>
      </c>
      <c r="X182" s="79" t="s">
        <v>1294</v>
      </c>
      <c r="Y182" s="79"/>
    </row>
    <row r="183" spans="1:25">
      <c r="A183" s="82">
        <v>181</v>
      </c>
      <c r="B183" s="82" t="s">
        <v>1292</v>
      </c>
      <c r="C183" s="82">
        <v>181</v>
      </c>
      <c r="D183" s="82">
        <v>1380</v>
      </c>
      <c r="E183" s="82">
        <v>161004810</v>
      </c>
      <c r="F183" s="82">
        <v>57</v>
      </c>
      <c r="G183" s="90">
        <v>3337.25</v>
      </c>
      <c r="H183" s="82">
        <v>287.12</v>
      </c>
      <c r="I183" s="82">
        <v>7.37</v>
      </c>
      <c r="J183" s="82"/>
      <c r="K183" s="82"/>
      <c r="L183" s="82">
        <v>2</v>
      </c>
      <c r="M183" s="82">
        <v>30</v>
      </c>
      <c r="N183" s="82"/>
      <c r="O183" s="82"/>
      <c r="P183" s="82"/>
      <c r="Q183" s="82"/>
      <c r="R183" s="82"/>
      <c r="S183" s="82"/>
      <c r="T183" s="82"/>
      <c r="U183" s="82">
        <f t="shared" si="1"/>
        <v>0</v>
      </c>
      <c r="V183" s="82">
        <f t="shared" si="2"/>
        <v>0</v>
      </c>
      <c r="W183" s="82" t="s">
        <v>257</v>
      </c>
    </row>
    <row r="184" spans="1:25">
      <c r="A184" s="82">
        <v>182</v>
      </c>
      <c r="B184" s="82" t="s">
        <v>1295</v>
      </c>
      <c r="C184" s="82">
        <v>182</v>
      </c>
      <c r="D184" s="82">
        <v>1381</v>
      </c>
      <c r="E184" s="82">
        <v>161004811</v>
      </c>
      <c r="F184" s="82">
        <v>59</v>
      </c>
      <c r="G184" s="90">
        <v>3427.05</v>
      </c>
      <c r="H184" s="82">
        <v>303.95</v>
      </c>
      <c r="I184" s="82">
        <v>0</v>
      </c>
      <c r="J184" s="82"/>
      <c r="K184" s="82"/>
      <c r="L184" s="82">
        <v>2</v>
      </c>
      <c r="M184" s="82">
        <v>40</v>
      </c>
      <c r="N184" s="82"/>
      <c r="O184" s="82"/>
      <c r="P184" s="82"/>
      <c r="Q184" s="82"/>
      <c r="R184" s="82"/>
      <c r="S184" s="82"/>
      <c r="T184" s="82"/>
      <c r="U184" s="82">
        <f t="shared" si="1"/>
        <v>0</v>
      </c>
      <c r="V184" s="82">
        <f t="shared" si="2"/>
        <v>0</v>
      </c>
      <c r="W184" s="82" t="s">
        <v>259</v>
      </c>
    </row>
    <row r="185" spans="1:25">
      <c r="A185" s="82">
        <v>183</v>
      </c>
      <c r="B185" s="82" t="s">
        <v>1295</v>
      </c>
      <c r="C185" s="82">
        <v>183</v>
      </c>
      <c r="D185" s="82">
        <v>1382</v>
      </c>
      <c r="E185" s="82">
        <v>161004812</v>
      </c>
      <c r="F185" s="82">
        <v>59</v>
      </c>
      <c r="G185" s="571">
        <v>3821.15</v>
      </c>
      <c r="H185" s="82">
        <v>255.92</v>
      </c>
      <c r="I185" s="82">
        <v>1.07</v>
      </c>
      <c r="J185" s="82"/>
      <c r="K185" s="82"/>
      <c r="L185" s="82">
        <v>2</v>
      </c>
      <c r="M185" s="82">
        <v>30</v>
      </c>
      <c r="N185" s="82"/>
      <c r="O185" s="82"/>
      <c r="P185" s="82"/>
      <c r="Q185" s="82"/>
      <c r="R185" s="82"/>
      <c r="S185" s="82"/>
      <c r="T185" s="82"/>
      <c r="U185" s="82">
        <f t="shared" si="1"/>
        <v>0</v>
      </c>
      <c r="V185" s="82">
        <f t="shared" si="2"/>
        <v>0</v>
      </c>
      <c r="W185" s="82" t="s">
        <v>259</v>
      </c>
    </row>
    <row r="186" spans="1:25">
      <c r="A186" s="82">
        <v>184</v>
      </c>
      <c r="B186" s="82" t="s">
        <v>1295</v>
      </c>
      <c r="C186" s="82">
        <v>184</v>
      </c>
      <c r="D186" s="82">
        <v>1383</v>
      </c>
      <c r="E186" s="107">
        <v>162000085</v>
      </c>
      <c r="F186" s="82">
        <v>59</v>
      </c>
      <c r="G186" s="571">
        <v>3420.84</v>
      </c>
      <c r="H186" s="82">
        <v>311.16000000000003</v>
      </c>
      <c r="I186" s="82">
        <v>0</v>
      </c>
      <c r="J186" s="82"/>
      <c r="K186" s="82"/>
      <c r="L186" s="82">
        <v>2</v>
      </c>
      <c r="M186" s="82">
        <v>15</v>
      </c>
      <c r="N186" s="82"/>
      <c r="O186" s="82"/>
      <c r="P186" s="82"/>
      <c r="Q186" s="82"/>
      <c r="R186" s="82"/>
      <c r="S186" s="82"/>
      <c r="T186" s="82"/>
      <c r="U186" s="82">
        <f t="shared" si="1"/>
        <v>0</v>
      </c>
      <c r="V186" s="82">
        <f t="shared" si="2"/>
        <v>0</v>
      </c>
      <c r="W186" s="82" t="s">
        <v>258</v>
      </c>
    </row>
    <row r="187" spans="1:25" s="104" customFormat="1">
      <c r="A187" s="82">
        <v>185</v>
      </c>
      <c r="B187" s="82" t="s">
        <v>1295</v>
      </c>
      <c r="C187" s="82">
        <v>185</v>
      </c>
      <c r="D187" s="82">
        <v>1384</v>
      </c>
      <c r="E187" s="109">
        <v>161004813</v>
      </c>
      <c r="F187" s="82">
        <v>57</v>
      </c>
      <c r="G187" s="90">
        <v>3159.87</v>
      </c>
      <c r="H187" s="82">
        <v>451.13</v>
      </c>
      <c r="I187" s="82">
        <v>0</v>
      </c>
      <c r="J187" s="84"/>
      <c r="K187" s="84"/>
      <c r="L187" s="82">
        <v>2</v>
      </c>
      <c r="M187" s="82">
        <v>35</v>
      </c>
      <c r="N187" s="84"/>
      <c r="O187" s="84"/>
      <c r="P187" s="84"/>
      <c r="Q187" s="84"/>
      <c r="R187" s="84"/>
      <c r="S187" s="84"/>
      <c r="T187" s="84"/>
      <c r="U187" s="82">
        <f t="shared" si="1"/>
        <v>0</v>
      </c>
      <c r="V187" s="82">
        <f t="shared" si="2"/>
        <v>0</v>
      </c>
      <c r="W187" s="82" t="s">
        <v>257</v>
      </c>
    </row>
    <row r="188" spans="1:25" s="128" customFormat="1">
      <c r="A188" s="90">
        <v>186</v>
      </c>
      <c r="B188" s="90" t="s">
        <v>1295</v>
      </c>
      <c r="C188" s="90">
        <v>186</v>
      </c>
      <c r="D188" s="90">
        <v>1385</v>
      </c>
      <c r="E188" s="135">
        <v>161004814</v>
      </c>
      <c r="F188" s="90">
        <v>57</v>
      </c>
      <c r="G188" s="571">
        <v>3253.64</v>
      </c>
      <c r="H188" s="90">
        <v>495.14</v>
      </c>
      <c r="I188" s="90">
        <v>0</v>
      </c>
      <c r="J188" s="90"/>
      <c r="K188" s="90"/>
      <c r="L188" s="90">
        <v>4</v>
      </c>
      <c r="M188" s="90">
        <v>50</v>
      </c>
      <c r="N188" s="90"/>
      <c r="O188" s="90">
        <v>17700</v>
      </c>
      <c r="P188" s="90"/>
      <c r="Q188" s="90"/>
      <c r="R188" s="90"/>
      <c r="S188" s="90"/>
      <c r="T188" s="90"/>
      <c r="U188" s="90">
        <f t="shared" si="1"/>
        <v>885</v>
      </c>
      <c r="V188" s="90">
        <f t="shared" si="2"/>
        <v>18585</v>
      </c>
      <c r="W188" s="90" t="s">
        <v>257</v>
      </c>
      <c r="X188" s="128" t="s">
        <v>1308</v>
      </c>
    </row>
    <row r="189" spans="1:25">
      <c r="A189" s="82">
        <v>187</v>
      </c>
      <c r="B189" s="82" t="s">
        <v>1295</v>
      </c>
      <c r="C189" s="82">
        <v>187</v>
      </c>
      <c r="D189" s="82">
        <v>1386</v>
      </c>
      <c r="E189" s="109">
        <v>161004815</v>
      </c>
      <c r="F189" s="82">
        <v>57</v>
      </c>
      <c r="G189" s="90">
        <v>3181.24</v>
      </c>
      <c r="H189" s="82">
        <v>548.75</v>
      </c>
      <c r="I189" s="82">
        <v>0</v>
      </c>
      <c r="J189" s="82"/>
      <c r="K189" s="82"/>
      <c r="L189" s="82">
        <v>2</v>
      </c>
      <c r="M189" s="82">
        <v>15</v>
      </c>
      <c r="N189" s="82"/>
      <c r="O189" s="82"/>
      <c r="P189" s="82"/>
      <c r="Q189" s="82"/>
      <c r="R189" s="82"/>
      <c r="S189" s="82"/>
      <c r="T189" s="82"/>
      <c r="U189" s="82">
        <f t="shared" si="1"/>
        <v>0</v>
      </c>
      <c r="V189" s="82">
        <f t="shared" si="2"/>
        <v>0</v>
      </c>
      <c r="W189" s="82" t="s">
        <v>257</v>
      </c>
    </row>
    <row r="190" spans="1:25">
      <c r="A190" s="82">
        <v>188</v>
      </c>
      <c r="B190" s="82" t="s">
        <v>1295</v>
      </c>
      <c r="C190" s="82">
        <v>188</v>
      </c>
      <c r="D190" s="82">
        <v>1387</v>
      </c>
      <c r="E190" s="107">
        <v>161004816</v>
      </c>
      <c r="F190" s="82">
        <v>58</v>
      </c>
      <c r="G190" s="90">
        <v>3240.86</v>
      </c>
      <c r="H190" s="82">
        <v>495.14</v>
      </c>
      <c r="I190" s="82">
        <v>0</v>
      </c>
      <c r="J190" s="82"/>
      <c r="K190" s="82"/>
      <c r="L190" s="82">
        <v>2</v>
      </c>
      <c r="M190" s="82">
        <v>15</v>
      </c>
      <c r="N190" s="82"/>
      <c r="O190" s="82"/>
      <c r="P190" s="82"/>
      <c r="Q190" s="82"/>
      <c r="R190" s="82"/>
      <c r="S190" s="82"/>
      <c r="T190" s="82"/>
      <c r="U190" s="82">
        <f t="shared" si="1"/>
        <v>0</v>
      </c>
      <c r="V190" s="82">
        <f t="shared" si="2"/>
        <v>0</v>
      </c>
      <c r="W190" s="82" t="s">
        <v>257</v>
      </c>
    </row>
    <row r="191" spans="1:25">
      <c r="A191" s="82">
        <v>189</v>
      </c>
      <c r="B191" s="82" t="s">
        <v>1299</v>
      </c>
      <c r="C191" s="82">
        <v>189</v>
      </c>
      <c r="D191" s="82">
        <v>1388</v>
      </c>
      <c r="E191" s="109">
        <v>161004817</v>
      </c>
      <c r="F191" s="82">
        <v>58</v>
      </c>
      <c r="G191" s="90">
        <v>3201.47</v>
      </c>
      <c r="H191" s="92">
        <v>557.03</v>
      </c>
      <c r="I191" s="82">
        <v>0</v>
      </c>
      <c r="J191" s="82"/>
      <c r="K191" s="82"/>
      <c r="L191" s="82">
        <v>2</v>
      </c>
      <c r="M191" s="82">
        <v>40</v>
      </c>
      <c r="N191" s="82"/>
      <c r="O191" s="82"/>
      <c r="P191" s="82"/>
      <c r="Q191" s="82"/>
      <c r="R191" s="82"/>
      <c r="S191" s="82"/>
      <c r="T191" s="82"/>
      <c r="U191" s="82">
        <f t="shared" si="1"/>
        <v>0</v>
      </c>
      <c r="V191" s="82">
        <f t="shared" si="2"/>
        <v>0</v>
      </c>
      <c r="W191" s="82" t="s">
        <v>257</v>
      </c>
    </row>
    <row r="192" spans="1:25">
      <c r="A192" s="82">
        <v>190</v>
      </c>
      <c r="B192" s="82" t="s">
        <v>1299</v>
      </c>
      <c r="C192" s="82">
        <v>190</v>
      </c>
      <c r="D192" s="82">
        <v>1389</v>
      </c>
      <c r="E192" s="107">
        <v>161004818</v>
      </c>
      <c r="F192" s="82">
        <v>58</v>
      </c>
      <c r="G192" s="90">
        <v>3223.45</v>
      </c>
      <c r="H192" s="82">
        <v>451.55</v>
      </c>
      <c r="I192" s="82">
        <v>0</v>
      </c>
      <c r="J192" s="82"/>
      <c r="K192" s="82"/>
      <c r="L192" s="82">
        <v>2</v>
      </c>
      <c r="M192" s="82">
        <v>25</v>
      </c>
      <c r="N192" s="82"/>
      <c r="O192" s="82"/>
      <c r="P192" s="82"/>
      <c r="Q192" s="82"/>
      <c r="R192" s="82"/>
      <c r="S192" s="82"/>
      <c r="T192" s="82"/>
      <c r="U192" s="82">
        <f t="shared" ref="U192:U221" si="3">O192*5%</f>
        <v>0</v>
      </c>
      <c r="V192" s="82">
        <f t="shared" ref="V192:V221" si="4">O192+U192</f>
        <v>0</v>
      </c>
      <c r="W192" s="82" t="s">
        <v>257</v>
      </c>
    </row>
    <row r="193" spans="1:23">
      <c r="A193" s="82">
        <v>191</v>
      </c>
      <c r="B193" s="82" t="s">
        <v>1299</v>
      </c>
      <c r="C193" s="82">
        <v>191</v>
      </c>
      <c r="D193" s="82">
        <v>1390</v>
      </c>
      <c r="E193" s="109">
        <v>161004819</v>
      </c>
      <c r="F193" s="82">
        <v>57</v>
      </c>
      <c r="G193" s="571">
        <v>3152.64</v>
      </c>
      <c r="H193" s="82">
        <v>463.36</v>
      </c>
      <c r="I193" s="82">
        <v>0</v>
      </c>
      <c r="J193" s="82"/>
      <c r="K193" s="82"/>
      <c r="L193" s="82">
        <v>2</v>
      </c>
      <c r="M193" s="82">
        <v>10</v>
      </c>
      <c r="N193" s="82"/>
      <c r="O193" s="82"/>
      <c r="P193" s="82"/>
      <c r="Q193" s="82"/>
      <c r="R193" s="82"/>
      <c r="S193" s="82"/>
      <c r="T193" s="82"/>
      <c r="U193" s="82">
        <f t="shared" si="3"/>
        <v>0</v>
      </c>
      <c r="V193" s="82">
        <f t="shared" si="4"/>
        <v>0</v>
      </c>
      <c r="W193" s="82" t="s">
        <v>257</v>
      </c>
    </row>
    <row r="194" spans="1:23">
      <c r="A194" s="82">
        <v>192</v>
      </c>
      <c r="B194" s="82" t="s">
        <v>1299</v>
      </c>
      <c r="C194" s="82">
        <v>192</v>
      </c>
      <c r="D194" s="82">
        <v>1391</v>
      </c>
      <c r="E194" s="107">
        <v>151000152</v>
      </c>
      <c r="F194" s="82">
        <v>57</v>
      </c>
      <c r="G194" s="90">
        <v>3177.27</v>
      </c>
      <c r="H194" s="82">
        <v>433.73</v>
      </c>
      <c r="I194" s="82">
        <v>0</v>
      </c>
      <c r="J194" s="82"/>
      <c r="K194" s="82"/>
      <c r="L194" s="82">
        <v>1</v>
      </c>
      <c r="M194" s="82">
        <v>45</v>
      </c>
      <c r="N194" s="82"/>
      <c r="O194" s="82"/>
      <c r="P194" s="82"/>
      <c r="Q194" s="82"/>
      <c r="R194" s="82"/>
      <c r="S194" s="82"/>
      <c r="T194" s="82"/>
      <c r="U194" s="82">
        <f t="shared" si="3"/>
        <v>0</v>
      </c>
      <c r="V194" s="82">
        <f t="shared" si="4"/>
        <v>0</v>
      </c>
      <c r="W194" s="82" t="s">
        <v>257</v>
      </c>
    </row>
    <row r="195" spans="1:23">
      <c r="A195" s="82">
        <v>193</v>
      </c>
      <c r="B195" s="82" t="s">
        <v>1299</v>
      </c>
      <c r="C195" s="82">
        <v>193</v>
      </c>
      <c r="D195" s="82">
        <v>1392</v>
      </c>
      <c r="E195" s="109">
        <v>161004820</v>
      </c>
      <c r="F195" s="82">
        <v>57</v>
      </c>
      <c r="G195" s="90">
        <v>3106.7</v>
      </c>
      <c r="H195" s="82">
        <v>514.79999999999995</v>
      </c>
      <c r="I195" s="82">
        <v>0</v>
      </c>
      <c r="J195" s="82"/>
      <c r="K195" s="82"/>
      <c r="L195" s="82">
        <v>2</v>
      </c>
      <c r="M195" s="82">
        <v>20</v>
      </c>
      <c r="N195" s="82"/>
      <c r="O195" s="82"/>
      <c r="P195" s="82"/>
      <c r="Q195" s="82"/>
      <c r="R195" s="82"/>
      <c r="S195" s="82"/>
      <c r="T195" s="82"/>
      <c r="U195" s="82">
        <f t="shared" si="3"/>
        <v>0</v>
      </c>
      <c r="V195" s="82">
        <f t="shared" si="4"/>
        <v>0</v>
      </c>
      <c r="W195" s="82" t="s">
        <v>257</v>
      </c>
    </row>
    <row r="196" spans="1:23">
      <c r="A196" s="82">
        <v>194</v>
      </c>
      <c r="B196" s="82" t="s">
        <v>1299</v>
      </c>
      <c r="C196" s="82">
        <v>194</v>
      </c>
      <c r="D196" s="82">
        <v>1393</v>
      </c>
      <c r="E196" s="107">
        <v>161004821</v>
      </c>
      <c r="F196" s="82">
        <v>49</v>
      </c>
      <c r="G196" s="90">
        <v>2857.87</v>
      </c>
      <c r="H196" s="82">
        <v>570.13</v>
      </c>
      <c r="I196" s="82">
        <v>0</v>
      </c>
      <c r="J196" s="82"/>
      <c r="K196" s="82"/>
      <c r="L196" s="82">
        <v>1</v>
      </c>
      <c r="M196" s="82">
        <v>40</v>
      </c>
      <c r="N196" s="82"/>
      <c r="O196" s="82"/>
      <c r="P196" s="82"/>
      <c r="Q196" s="82"/>
      <c r="R196" s="82"/>
      <c r="S196" s="82"/>
      <c r="T196" s="82"/>
      <c r="U196" s="82">
        <f t="shared" si="3"/>
        <v>0</v>
      </c>
      <c r="V196" s="82">
        <f t="shared" si="4"/>
        <v>0</v>
      </c>
      <c r="W196" s="82" t="s">
        <v>257</v>
      </c>
    </row>
    <row r="197" spans="1:23">
      <c r="A197" s="82">
        <v>195</v>
      </c>
      <c r="B197" s="82" t="s">
        <v>1301</v>
      </c>
      <c r="C197" s="82">
        <v>195</v>
      </c>
      <c r="D197" s="82">
        <v>1394</v>
      </c>
      <c r="E197" s="109">
        <v>161004822</v>
      </c>
      <c r="F197" s="82">
        <v>57</v>
      </c>
      <c r="G197" s="90">
        <v>3153.29</v>
      </c>
      <c r="H197" s="82">
        <v>463.71</v>
      </c>
      <c r="I197" s="82">
        <v>0</v>
      </c>
      <c r="J197" s="82"/>
      <c r="K197" s="82"/>
      <c r="L197" s="82">
        <v>2</v>
      </c>
      <c r="M197" s="82">
        <v>25</v>
      </c>
      <c r="N197" s="82"/>
      <c r="O197" s="82"/>
      <c r="P197" s="82"/>
      <c r="Q197" s="82"/>
      <c r="R197" s="82"/>
      <c r="S197" s="82"/>
      <c r="T197" s="82"/>
      <c r="U197" s="82">
        <f t="shared" si="3"/>
        <v>0</v>
      </c>
      <c r="V197" s="82">
        <f t="shared" si="4"/>
        <v>0</v>
      </c>
      <c r="W197" s="82" t="s">
        <v>257</v>
      </c>
    </row>
    <row r="198" spans="1:23">
      <c r="A198" s="82">
        <v>196</v>
      </c>
      <c r="B198" s="82" t="s">
        <v>1301</v>
      </c>
      <c r="C198" s="82">
        <v>196</v>
      </c>
      <c r="D198" s="82">
        <v>1395</v>
      </c>
      <c r="E198" s="107">
        <v>161004823</v>
      </c>
      <c r="F198" s="82">
        <v>59</v>
      </c>
      <c r="G198" s="90">
        <v>3276.44</v>
      </c>
      <c r="H198" s="82">
        <v>451.56</v>
      </c>
      <c r="I198" s="82">
        <v>0</v>
      </c>
      <c r="J198" s="82"/>
      <c r="K198" s="82"/>
      <c r="L198" s="82">
        <v>2</v>
      </c>
      <c r="M198" s="82">
        <v>5</v>
      </c>
      <c r="N198" s="82"/>
      <c r="O198" s="82"/>
      <c r="P198" s="82"/>
      <c r="Q198" s="82"/>
      <c r="R198" s="82"/>
      <c r="S198" s="82"/>
      <c r="T198" s="82"/>
      <c r="U198" s="82">
        <f t="shared" si="3"/>
        <v>0</v>
      </c>
      <c r="V198" s="82">
        <f t="shared" si="4"/>
        <v>0</v>
      </c>
      <c r="W198" s="82" t="s">
        <v>257</v>
      </c>
    </row>
    <row r="199" spans="1:23">
      <c r="A199" s="82">
        <v>197</v>
      </c>
      <c r="B199" s="82" t="s">
        <v>1301</v>
      </c>
      <c r="C199" s="82">
        <v>197</v>
      </c>
      <c r="D199" s="82">
        <v>1396</v>
      </c>
      <c r="E199" s="109">
        <v>161004824</v>
      </c>
      <c r="F199" s="82">
        <v>59</v>
      </c>
      <c r="G199" s="90">
        <v>3376.63</v>
      </c>
      <c r="H199" s="82">
        <v>354.76</v>
      </c>
      <c r="I199" s="82">
        <v>0.39</v>
      </c>
      <c r="J199" s="82"/>
      <c r="K199" s="82"/>
      <c r="L199" s="82">
        <v>1</v>
      </c>
      <c r="M199" s="82">
        <v>50</v>
      </c>
      <c r="N199" s="82"/>
      <c r="O199" s="82"/>
      <c r="P199" s="82"/>
      <c r="Q199" s="82"/>
      <c r="R199" s="82"/>
      <c r="S199" s="82"/>
      <c r="T199" s="82"/>
      <c r="U199" s="82">
        <f t="shared" si="3"/>
        <v>0</v>
      </c>
      <c r="V199" s="82">
        <f t="shared" si="4"/>
        <v>0</v>
      </c>
      <c r="W199" s="82" t="s">
        <v>257</v>
      </c>
    </row>
    <row r="200" spans="1:23">
      <c r="A200" s="82">
        <v>198</v>
      </c>
      <c r="B200" s="82" t="s">
        <v>1301</v>
      </c>
      <c r="C200" s="82">
        <v>198</v>
      </c>
      <c r="D200" s="82">
        <v>1397</v>
      </c>
      <c r="E200" s="107">
        <v>161004825</v>
      </c>
      <c r="F200" s="82">
        <v>59</v>
      </c>
      <c r="G200" s="90">
        <v>3338.64</v>
      </c>
      <c r="H200" s="82">
        <v>403.36</v>
      </c>
      <c r="I200" s="82">
        <v>0</v>
      </c>
      <c r="J200" s="82"/>
      <c r="K200" s="82"/>
      <c r="L200" s="82">
        <v>1</v>
      </c>
      <c r="M200" s="82">
        <v>40</v>
      </c>
      <c r="N200" s="82"/>
      <c r="O200" s="82"/>
      <c r="P200" s="82"/>
      <c r="Q200" s="82"/>
      <c r="R200" s="82"/>
      <c r="S200" s="82"/>
      <c r="T200" s="82"/>
      <c r="U200" s="82">
        <f t="shared" si="3"/>
        <v>0</v>
      </c>
      <c r="V200" s="82">
        <f t="shared" si="4"/>
        <v>0</v>
      </c>
      <c r="W200" s="82" t="s">
        <v>257</v>
      </c>
    </row>
    <row r="201" spans="1:23">
      <c r="A201" s="82">
        <v>199</v>
      </c>
      <c r="B201" s="82" t="s">
        <v>1301</v>
      </c>
      <c r="C201" s="82">
        <v>199</v>
      </c>
      <c r="D201" s="82">
        <v>1398</v>
      </c>
      <c r="E201" s="109">
        <v>161004826</v>
      </c>
      <c r="F201" s="82">
        <v>59</v>
      </c>
      <c r="G201" s="90">
        <v>3339.06</v>
      </c>
      <c r="H201" s="82">
        <v>396.94</v>
      </c>
      <c r="I201" s="82">
        <v>0</v>
      </c>
      <c r="J201" s="82"/>
      <c r="K201" s="82"/>
      <c r="L201" s="82">
        <v>1</v>
      </c>
      <c r="M201" s="82">
        <v>30</v>
      </c>
      <c r="N201" s="82"/>
      <c r="O201" s="82"/>
      <c r="P201" s="82"/>
      <c r="Q201" s="82"/>
      <c r="R201" s="82"/>
      <c r="S201" s="82"/>
      <c r="T201" s="82"/>
      <c r="U201" s="82">
        <f t="shared" si="3"/>
        <v>0</v>
      </c>
      <c r="V201" s="82">
        <f t="shared" si="4"/>
        <v>0</v>
      </c>
      <c r="W201" s="82" t="s">
        <v>257</v>
      </c>
    </row>
    <row r="202" spans="1:23">
      <c r="A202" s="82">
        <v>200</v>
      </c>
      <c r="B202" s="82" t="s">
        <v>1301</v>
      </c>
      <c r="C202" s="82">
        <v>200</v>
      </c>
      <c r="D202" s="82">
        <v>1399</v>
      </c>
      <c r="E202" s="107">
        <v>161004827</v>
      </c>
      <c r="F202" s="82">
        <v>59</v>
      </c>
      <c r="G202" s="90">
        <v>3495.83</v>
      </c>
      <c r="H202" s="82">
        <v>235.17</v>
      </c>
      <c r="I202" s="82">
        <v>0</v>
      </c>
      <c r="J202" s="82"/>
      <c r="K202" s="82"/>
      <c r="L202" s="82">
        <v>1</v>
      </c>
      <c r="M202" s="82">
        <v>30</v>
      </c>
      <c r="N202" s="82"/>
      <c r="O202" s="82"/>
      <c r="P202" s="82"/>
      <c r="Q202" s="82"/>
      <c r="R202" s="82"/>
      <c r="S202" s="82"/>
      <c r="T202" s="82"/>
      <c r="U202" s="82">
        <f t="shared" si="3"/>
        <v>0</v>
      </c>
      <c r="V202" s="82">
        <f t="shared" si="4"/>
        <v>0</v>
      </c>
      <c r="W202" s="82" t="s">
        <v>257</v>
      </c>
    </row>
    <row r="203" spans="1:23">
      <c r="A203" s="82">
        <v>201</v>
      </c>
      <c r="B203" s="82" t="s">
        <v>1301</v>
      </c>
      <c r="C203" s="82">
        <v>201</v>
      </c>
      <c r="D203" s="82">
        <v>1400</v>
      </c>
      <c r="E203" s="109">
        <v>161004828</v>
      </c>
      <c r="F203" s="82">
        <v>59</v>
      </c>
      <c r="G203" s="90">
        <v>3417.25</v>
      </c>
      <c r="H203" s="82">
        <v>313.75</v>
      </c>
      <c r="I203" s="82">
        <v>0</v>
      </c>
      <c r="J203" s="82"/>
      <c r="K203" s="82"/>
      <c r="L203" s="82">
        <v>1</v>
      </c>
      <c r="M203" s="82">
        <v>40</v>
      </c>
      <c r="N203" s="82"/>
      <c r="O203" s="82"/>
      <c r="P203" s="82"/>
      <c r="Q203" s="82"/>
      <c r="R203" s="82"/>
      <c r="S203" s="82"/>
      <c r="T203" s="82"/>
      <c r="U203" s="82">
        <f t="shared" si="3"/>
        <v>0</v>
      </c>
      <c r="V203" s="82">
        <f t="shared" si="4"/>
        <v>0</v>
      </c>
      <c r="W203" s="82" t="s">
        <v>257</v>
      </c>
    </row>
    <row r="204" spans="1:23">
      <c r="A204" s="82">
        <v>202</v>
      </c>
      <c r="B204" s="82" t="s">
        <v>1301</v>
      </c>
      <c r="C204" s="82">
        <v>202</v>
      </c>
      <c r="D204" s="82">
        <v>1401</v>
      </c>
      <c r="E204" s="107">
        <v>161004829</v>
      </c>
      <c r="F204" s="82">
        <v>59</v>
      </c>
      <c r="G204" s="90">
        <v>3442.04</v>
      </c>
      <c r="H204" s="82">
        <v>287.45999999999998</v>
      </c>
      <c r="I204" s="82">
        <v>0</v>
      </c>
      <c r="J204" s="82"/>
      <c r="K204" s="82"/>
      <c r="L204" s="82">
        <v>1</v>
      </c>
      <c r="M204" s="82">
        <v>40</v>
      </c>
      <c r="N204" s="82"/>
      <c r="O204" s="82"/>
      <c r="P204" s="82"/>
      <c r="Q204" s="82"/>
      <c r="R204" s="82"/>
      <c r="S204" s="82"/>
      <c r="T204" s="82"/>
      <c r="U204" s="82">
        <f t="shared" si="3"/>
        <v>0</v>
      </c>
      <c r="V204" s="82">
        <f t="shared" si="4"/>
        <v>0</v>
      </c>
      <c r="W204" s="82" t="s">
        <v>257</v>
      </c>
    </row>
    <row r="205" spans="1:23">
      <c r="A205" s="82">
        <v>203</v>
      </c>
      <c r="B205" s="82" t="s">
        <v>1301</v>
      </c>
      <c r="C205" s="82">
        <v>203</v>
      </c>
      <c r="D205" s="82">
        <v>1402</v>
      </c>
      <c r="E205" s="109">
        <v>161004830</v>
      </c>
      <c r="F205" s="82">
        <v>58</v>
      </c>
      <c r="G205" s="90">
        <v>3349.45</v>
      </c>
      <c r="H205" s="82">
        <v>325.55</v>
      </c>
      <c r="I205" s="82">
        <v>0</v>
      </c>
      <c r="J205" s="82"/>
      <c r="K205" s="82"/>
      <c r="L205" s="82">
        <v>1</v>
      </c>
      <c r="M205" s="82">
        <v>20</v>
      </c>
      <c r="N205" s="82"/>
      <c r="O205" s="82"/>
      <c r="P205" s="82"/>
      <c r="Q205" s="82"/>
      <c r="R205" s="82"/>
      <c r="S205" s="82"/>
      <c r="T205" s="82"/>
      <c r="U205" s="82">
        <f t="shared" si="3"/>
        <v>0</v>
      </c>
      <c r="V205" s="82">
        <f t="shared" si="4"/>
        <v>0</v>
      </c>
      <c r="W205" s="82" t="s">
        <v>257</v>
      </c>
    </row>
    <row r="206" spans="1:23">
      <c r="A206" s="82">
        <v>204</v>
      </c>
      <c r="B206" s="82" t="s">
        <v>1301</v>
      </c>
      <c r="C206" s="82">
        <v>204</v>
      </c>
      <c r="D206" s="82">
        <v>1404</v>
      </c>
      <c r="E206" s="107">
        <v>161004831</v>
      </c>
      <c r="F206" s="82">
        <v>57</v>
      </c>
      <c r="G206" s="90">
        <v>3248.44</v>
      </c>
      <c r="H206" s="82">
        <v>367.56</v>
      </c>
      <c r="I206" s="82">
        <v>0</v>
      </c>
      <c r="J206" s="82"/>
      <c r="L206" s="82">
        <v>1</v>
      </c>
      <c r="M206" s="82">
        <v>20</v>
      </c>
      <c r="N206" s="82"/>
      <c r="O206" s="82"/>
      <c r="P206" s="82"/>
      <c r="Q206" s="82"/>
      <c r="R206" s="82"/>
      <c r="S206" s="82"/>
      <c r="T206" s="82"/>
      <c r="U206" s="82">
        <f t="shared" si="3"/>
        <v>0</v>
      </c>
      <c r="V206" s="82">
        <f t="shared" si="4"/>
        <v>0</v>
      </c>
      <c r="W206" s="82" t="s">
        <v>257</v>
      </c>
    </row>
    <row r="207" spans="1:23">
      <c r="A207" s="82">
        <v>205</v>
      </c>
      <c r="B207" s="82" t="s">
        <v>1301</v>
      </c>
      <c r="C207" s="82">
        <v>205</v>
      </c>
      <c r="D207" s="105">
        <v>1403</v>
      </c>
      <c r="E207" s="109">
        <v>162000086</v>
      </c>
      <c r="F207" s="82">
        <v>59</v>
      </c>
      <c r="G207" s="90">
        <v>3370.81</v>
      </c>
      <c r="H207" s="82">
        <v>364.19</v>
      </c>
      <c r="I207" s="82">
        <v>0</v>
      </c>
      <c r="J207" s="82"/>
      <c r="K207" s="82"/>
      <c r="L207" s="82">
        <v>1</v>
      </c>
      <c r="M207" s="82">
        <v>20</v>
      </c>
      <c r="N207" s="82"/>
      <c r="O207" s="82"/>
      <c r="P207" s="82"/>
      <c r="Q207" s="82"/>
      <c r="R207" s="82"/>
      <c r="S207" s="82"/>
      <c r="T207" s="82"/>
      <c r="U207" s="82">
        <f t="shared" si="3"/>
        <v>0</v>
      </c>
      <c r="V207" s="82">
        <f t="shared" si="4"/>
        <v>0</v>
      </c>
      <c r="W207" s="82" t="s">
        <v>583</v>
      </c>
    </row>
    <row r="208" spans="1:23">
      <c r="A208" s="82">
        <v>206</v>
      </c>
      <c r="B208" s="82" t="s">
        <v>1302</v>
      </c>
      <c r="C208" s="82">
        <v>206</v>
      </c>
      <c r="D208" s="82">
        <v>1405</v>
      </c>
      <c r="E208" s="107">
        <v>161004832</v>
      </c>
      <c r="F208" s="82">
        <v>58</v>
      </c>
      <c r="G208" s="90">
        <v>3285.64</v>
      </c>
      <c r="H208" s="82">
        <v>394.36</v>
      </c>
      <c r="I208" s="82">
        <v>0</v>
      </c>
      <c r="J208" s="82"/>
      <c r="K208" s="82"/>
      <c r="L208" s="82">
        <v>2</v>
      </c>
      <c r="M208" s="82">
        <v>10</v>
      </c>
      <c r="N208" s="82"/>
      <c r="O208" s="82"/>
      <c r="P208" s="82"/>
      <c r="Q208" s="82"/>
      <c r="R208" s="82"/>
      <c r="S208" s="82"/>
      <c r="T208" s="82"/>
      <c r="U208" s="82">
        <f t="shared" si="3"/>
        <v>0</v>
      </c>
      <c r="V208" s="82">
        <f t="shared" si="4"/>
        <v>0</v>
      </c>
      <c r="W208" s="82" t="s">
        <v>259</v>
      </c>
    </row>
    <row r="209" spans="1:23">
      <c r="A209" s="82">
        <v>207</v>
      </c>
      <c r="B209" s="82" t="s">
        <v>1302</v>
      </c>
      <c r="C209" s="82">
        <v>207</v>
      </c>
      <c r="D209" s="82">
        <v>1406</v>
      </c>
      <c r="E209" s="109">
        <v>151000153</v>
      </c>
      <c r="F209" s="82">
        <v>56</v>
      </c>
      <c r="G209" s="90">
        <v>3259.51</v>
      </c>
      <c r="H209" s="82">
        <v>298.99</v>
      </c>
      <c r="I209" s="82">
        <v>0</v>
      </c>
      <c r="J209" s="82"/>
      <c r="K209" s="82"/>
      <c r="L209" s="82">
        <v>1</v>
      </c>
      <c r="M209" s="82">
        <v>55</v>
      </c>
      <c r="N209" s="82"/>
      <c r="O209" s="82"/>
      <c r="P209" s="82"/>
      <c r="Q209" s="82"/>
      <c r="R209" s="82"/>
      <c r="S209" s="82"/>
      <c r="T209" s="82"/>
      <c r="U209" s="82">
        <f t="shared" si="3"/>
        <v>0</v>
      </c>
      <c r="V209" s="82">
        <f t="shared" si="4"/>
        <v>0</v>
      </c>
      <c r="W209" s="82" t="s">
        <v>257</v>
      </c>
    </row>
    <row r="210" spans="1:23">
      <c r="A210" s="82">
        <v>208</v>
      </c>
      <c r="B210" s="82" t="s">
        <v>1302</v>
      </c>
      <c r="C210" s="82">
        <v>208</v>
      </c>
      <c r="D210" s="82">
        <v>1407</v>
      </c>
      <c r="E210" s="107">
        <v>151000154</v>
      </c>
      <c r="F210" s="82">
        <v>59</v>
      </c>
      <c r="G210" s="90">
        <v>3457.61</v>
      </c>
      <c r="H210" s="82">
        <v>267.39</v>
      </c>
      <c r="I210" s="82">
        <v>0</v>
      </c>
      <c r="J210" s="82"/>
      <c r="K210" s="82"/>
      <c r="L210" s="82">
        <v>1</v>
      </c>
      <c r="M210" s="82">
        <v>45</v>
      </c>
      <c r="N210" s="82"/>
      <c r="O210" s="82"/>
      <c r="P210" s="82"/>
      <c r="Q210" s="82"/>
      <c r="R210" s="82"/>
      <c r="S210" s="82"/>
      <c r="T210" s="82"/>
      <c r="U210" s="82">
        <f t="shared" si="3"/>
        <v>0</v>
      </c>
      <c r="V210" s="82">
        <f t="shared" si="4"/>
        <v>0</v>
      </c>
      <c r="W210" s="82" t="s">
        <v>257</v>
      </c>
    </row>
    <row r="211" spans="1:23">
      <c r="A211" s="82">
        <v>209</v>
      </c>
      <c r="B211" s="82" t="s">
        <v>1302</v>
      </c>
      <c r="C211" s="82">
        <v>209</v>
      </c>
      <c r="D211" s="82">
        <v>1408</v>
      </c>
      <c r="E211" s="109">
        <v>151000155</v>
      </c>
      <c r="F211" s="82">
        <v>59</v>
      </c>
      <c r="G211" s="90">
        <v>3456.04</v>
      </c>
      <c r="H211" s="82">
        <v>283.95999999999998</v>
      </c>
      <c r="I211" s="82">
        <v>0</v>
      </c>
      <c r="J211" s="82"/>
      <c r="K211" s="82"/>
      <c r="L211" s="82">
        <v>1</v>
      </c>
      <c r="M211" s="82">
        <v>30</v>
      </c>
      <c r="N211" s="82"/>
      <c r="O211" s="82"/>
      <c r="P211" s="82"/>
      <c r="Q211" s="82"/>
      <c r="R211" s="82"/>
      <c r="S211" s="82"/>
      <c r="T211" s="82"/>
      <c r="U211" s="82">
        <f t="shared" si="3"/>
        <v>0</v>
      </c>
      <c r="V211" s="82">
        <f t="shared" si="4"/>
        <v>0</v>
      </c>
      <c r="W211" s="82" t="s">
        <v>257</v>
      </c>
    </row>
    <row r="212" spans="1:23">
      <c r="A212" s="82">
        <v>210</v>
      </c>
      <c r="B212" s="82" t="s">
        <v>1302</v>
      </c>
      <c r="C212" s="82">
        <v>210</v>
      </c>
      <c r="D212" s="82">
        <v>1409</v>
      </c>
      <c r="E212" s="107">
        <v>151000156</v>
      </c>
      <c r="F212" s="82">
        <v>57</v>
      </c>
      <c r="G212" s="90">
        <v>3346.89</v>
      </c>
      <c r="H212" s="82">
        <v>270.11</v>
      </c>
      <c r="I212" s="82">
        <v>0</v>
      </c>
      <c r="J212" s="82"/>
      <c r="K212" s="82"/>
      <c r="L212" s="82">
        <v>1</v>
      </c>
      <c r="M212" s="82">
        <v>30</v>
      </c>
      <c r="N212" s="82"/>
      <c r="O212" s="82"/>
      <c r="P212" s="82"/>
      <c r="Q212" s="82"/>
      <c r="R212" s="82"/>
      <c r="S212" s="82"/>
      <c r="T212" s="82"/>
      <c r="U212" s="82">
        <f t="shared" si="3"/>
        <v>0</v>
      </c>
      <c r="V212" s="82">
        <f t="shared" si="4"/>
        <v>0</v>
      </c>
      <c r="W212" s="82" t="s">
        <v>257</v>
      </c>
    </row>
    <row r="213" spans="1:23">
      <c r="A213" s="82">
        <v>211</v>
      </c>
      <c r="B213" s="82" t="s">
        <v>1302</v>
      </c>
      <c r="C213" s="82">
        <v>211</v>
      </c>
      <c r="D213" s="82">
        <v>1410</v>
      </c>
      <c r="E213" s="109">
        <v>161004833</v>
      </c>
      <c r="F213" s="82">
        <v>59</v>
      </c>
      <c r="G213" s="90">
        <v>3402.63</v>
      </c>
      <c r="H213" s="82">
        <v>328.37</v>
      </c>
      <c r="I213" s="82">
        <v>0</v>
      </c>
      <c r="J213" s="82"/>
      <c r="K213" s="82"/>
      <c r="L213" s="82">
        <v>1</v>
      </c>
      <c r="M213" s="82">
        <v>50</v>
      </c>
      <c r="N213" s="82"/>
      <c r="O213" s="82"/>
      <c r="P213" s="82"/>
      <c r="Q213" s="82"/>
      <c r="R213" s="82"/>
      <c r="S213" s="82"/>
      <c r="T213" s="82"/>
      <c r="U213" s="82">
        <f t="shared" si="3"/>
        <v>0</v>
      </c>
      <c r="V213" s="82">
        <f t="shared" si="4"/>
        <v>0</v>
      </c>
      <c r="W213" s="82" t="s">
        <v>257</v>
      </c>
    </row>
    <row r="214" spans="1:23">
      <c r="A214" s="82">
        <v>212</v>
      </c>
      <c r="B214" s="82" t="s">
        <v>1302</v>
      </c>
      <c r="C214" s="82">
        <v>212</v>
      </c>
      <c r="D214" s="82">
        <v>1411</v>
      </c>
      <c r="E214" s="107">
        <v>161004834</v>
      </c>
      <c r="F214" s="82">
        <v>58</v>
      </c>
      <c r="G214" s="90">
        <v>3530.38</v>
      </c>
      <c r="H214" s="82">
        <v>482.62</v>
      </c>
      <c r="I214" s="82">
        <v>0</v>
      </c>
      <c r="J214" s="82"/>
      <c r="K214" s="82"/>
      <c r="L214" s="82">
        <v>1</v>
      </c>
      <c r="M214" s="82">
        <v>45</v>
      </c>
      <c r="N214" s="82"/>
      <c r="O214" s="82"/>
      <c r="P214" s="82"/>
      <c r="Q214" s="82"/>
      <c r="R214" s="82"/>
      <c r="S214" s="82"/>
      <c r="T214" s="82"/>
      <c r="U214" s="82">
        <f t="shared" si="3"/>
        <v>0</v>
      </c>
      <c r="V214" s="82">
        <f t="shared" si="4"/>
        <v>0</v>
      </c>
      <c r="W214" s="82" t="s">
        <v>257</v>
      </c>
    </row>
    <row r="215" spans="1:23">
      <c r="A215" s="82">
        <v>213</v>
      </c>
      <c r="B215" s="82" t="s">
        <v>1302</v>
      </c>
      <c r="C215" s="82">
        <v>213</v>
      </c>
      <c r="D215" s="82">
        <v>1412</v>
      </c>
      <c r="E215" s="109">
        <v>161004835</v>
      </c>
      <c r="F215" s="82">
        <v>54</v>
      </c>
      <c r="G215" s="90">
        <v>3273.6</v>
      </c>
      <c r="H215" s="82">
        <v>478.4</v>
      </c>
      <c r="I215" s="82">
        <v>0</v>
      </c>
      <c r="J215" s="82"/>
      <c r="K215" s="82"/>
      <c r="L215" s="82">
        <v>2</v>
      </c>
      <c r="M215" s="82">
        <v>40</v>
      </c>
      <c r="N215" s="82"/>
      <c r="O215" s="82"/>
      <c r="P215" s="82"/>
      <c r="Q215" s="82"/>
      <c r="R215" s="82"/>
      <c r="S215" s="82"/>
      <c r="T215" s="82"/>
      <c r="U215" s="82">
        <f t="shared" si="3"/>
        <v>0</v>
      </c>
      <c r="V215" s="82">
        <f t="shared" si="4"/>
        <v>0</v>
      </c>
      <c r="W215" s="82" t="s">
        <v>257</v>
      </c>
    </row>
    <row r="216" spans="1:23">
      <c r="A216" s="82">
        <v>214</v>
      </c>
      <c r="B216" s="82" t="s">
        <v>1303</v>
      </c>
      <c r="C216" s="82">
        <v>214</v>
      </c>
      <c r="D216" s="82">
        <v>1413</v>
      </c>
      <c r="E216" s="107">
        <v>161004836</v>
      </c>
      <c r="F216" s="82">
        <v>59</v>
      </c>
      <c r="G216" s="90">
        <v>3392.84</v>
      </c>
      <c r="H216" s="82">
        <v>335.16</v>
      </c>
      <c r="I216" s="82">
        <v>0</v>
      </c>
      <c r="J216" s="82"/>
      <c r="K216" s="82"/>
      <c r="L216" s="82">
        <v>2</v>
      </c>
      <c r="M216" s="82">
        <v>15</v>
      </c>
      <c r="N216" s="82"/>
      <c r="O216" s="82"/>
      <c r="P216" s="82"/>
      <c r="Q216" s="82"/>
      <c r="R216" s="82"/>
      <c r="S216" s="82"/>
      <c r="T216" s="82"/>
      <c r="U216" s="82">
        <f t="shared" si="3"/>
        <v>0</v>
      </c>
      <c r="V216" s="82">
        <f t="shared" si="4"/>
        <v>0</v>
      </c>
      <c r="W216" s="82" t="s">
        <v>257</v>
      </c>
    </row>
    <row r="217" spans="1:23">
      <c r="A217" s="82">
        <v>215</v>
      </c>
      <c r="B217" s="82" t="s">
        <v>1303</v>
      </c>
      <c r="C217" s="82">
        <v>215</v>
      </c>
      <c r="D217" s="82">
        <v>1414</v>
      </c>
      <c r="E217" s="82">
        <v>161004837</v>
      </c>
      <c r="F217" s="82">
        <v>58</v>
      </c>
      <c r="G217" s="90">
        <v>3402.02</v>
      </c>
      <c r="H217" s="82">
        <v>257.98</v>
      </c>
      <c r="I217" s="82">
        <v>0</v>
      </c>
      <c r="J217" s="82"/>
      <c r="K217" s="82"/>
      <c r="L217" s="82">
        <v>1</v>
      </c>
      <c r="M217" s="82">
        <v>55</v>
      </c>
      <c r="N217" s="82"/>
      <c r="O217" s="82"/>
      <c r="P217" s="82"/>
      <c r="Q217" s="82"/>
      <c r="R217" s="82"/>
      <c r="S217" s="82"/>
      <c r="T217" s="82"/>
      <c r="U217" s="82">
        <f t="shared" si="3"/>
        <v>0</v>
      </c>
      <c r="V217" s="82">
        <f t="shared" si="4"/>
        <v>0</v>
      </c>
      <c r="W217" s="82" t="s">
        <v>257</v>
      </c>
    </row>
    <row r="218" spans="1:23">
      <c r="A218" s="82">
        <v>216</v>
      </c>
      <c r="B218" s="82" t="s">
        <v>1303</v>
      </c>
      <c r="C218" s="82">
        <v>216</v>
      </c>
      <c r="D218" s="82">
        <v>1415</v>
      </c>
      <c r="E218" s="82">
        <v>161004838</v>
      </c>
      <c r="F218" s="82">
        <v>59</v>
      </c>
      <c r="G218" s="90">
        <v>3430.23</v>
      </c>
      <c r="H218" s="82">
        <v>300.77</v>
      </c>
      <c r="I218" s="82">
        <v>0</v>
      </c>
      <c r="J218" s="82"/>
      <c r="K218" s="82"/>
      <c r="L218" s="82">
        <v>1</v>
      </c>
      <c r="M218" s="82">
        <v>45</v>
      </c>
      <c r="N218" s="82"/>
      <c r="O218" s="82"/>
      <c r="P218" s="82"/>
      <c r="Q218" s="82"/>
      <c r="R218" s="82"/>
      <c r="S218" s="82"/>
      <c r="T218" s="82"/>
      <c r="U218" s="82">
        <f t="shared" si="3"/>
        <v>0</v>
      </c>
      <c r="V218" s="82">
        <f t="shared" si="4"/>
        <v>0</v>
      </c>
      <c r="W218" s="82" t="s">
        <v>257</v>
      </c>
    </row>
    <row r="219" spans="1:23">
      <c r="A219" s="82">
        <v>217</v>
      </c>
      <c r="B219" s="82" t="s">
        <v>1303</v>
      </c>
      <c r="C219" s="82">
        <v>217</v>
      </c>
      <c r="D219" s="82">
        <v>1416</v>
      </c>
      <c r="E219" s="82">
        <v>161004839</v>
      </c>
      <c r="F219" s="82">
        <v>59</v>
      </c>
      <c r="G219" s="90">
        <v>3454.26</v>
      </c>
      <c r="H219" s="82">
        <v>283.74</v>
      </c>
      <c r="I219" s="82">
        <v>0</v>
      </c>
      <c r="J219" s="82"/>
      <c r="K219" s="82"/>
      <c r="L219" s="82">
        <v>1</v>
      </c>
      <c r="M219" s="82">
        <v>55</v>
      </c>
      <c r="N219" s="82"/>
      <c r="O219" s="82"/>
      <c r="P219" s="82"/>
      <c r="Q219" s="82"/>
      <c r="R219" s="82"/>
      <c r="S219" s="82"/>
      <c r="T219" s="82"/>
      <c r="U219" s="82">
        <f t="shared" si="3"/>
        <v>0</v>
      </c>
      <c r="V219" s="82">
        <f t="shared" si="4"/>
        <v>0</v>
      </c>
      <c r="W219" s="82" t="s">
        <v>257</v>
      </c>
    </row>
    <row r="220" spans="1:23">
      <c r="A220" s="82">
        <v>218</v>
      </c>
      <c r="B220" s="82" t="s">
        <v>1303</v>
      </c>
      <c r="C220" s="82">
        <v>218</v>
      </c>
      <c r="D220" s="82">
        <v>1417</v>
      </c>
      <c r="E220" s="107">
        <v>151000157</v>
      </c>
      <c r="F220" s="82">
        <v>57</v>
      </c>
      <c r="G220" s="90">
        <v>3329.9</v>
      </c>
      <c r="H220" s="82">
        <v>293.19</v>
      </c>
      <c r="I220" s="82">
        <v>1.59</v>
      </c>
      <c r="J220" s="82"/>
      <c r="K220" s="82"/>
      <c r="L220" s="82">
        <v>1</v>
      </c>
      <c r="M220" s="82">
        <v>35</v>
      </c>
      <c r="N220" s="82"/>
      <c r="O220" s="82"/>
      <c r="P220" s="82"/>
      <c r="Q220" s="82"/>
      <c r="R220" s="82"/>
      <c r="S220" s="82"/>
      <c r="T220" s="82"/>
      <c r="U220" s="82">
        <f t="shared" si="3"/>
        <v>0</v>
      </c>
      <c r="V220" s="82">
        <f t="shared" si="4"/>
        <v>0</v>
      </c>
      <c r="W220" s="82" t="s">
        <v>257</v>
      </c>
    </row>
    <row r="221" spans="1:23">
      <c r="A221" s="82">
        <v>219</v>
      </c>
      <c r="B221" s="82" t="s">
        <v>1303</v>
      </c>
      <c r="C221" s="82">
        <v>219</v>
      </c>
      <c r="D221" s="82">
        <v>1418</v>
      </c>
      <c r="E221" s="109">
        <v>151000158</v>
      </c>
      <c r="F221" s="82">
        <v>59</v>
      </c>
      <c r="G221" s="90">
        <v>3438.01</v>
      </c>
      <c r="H221" s="82">
        <v>286.99</v>
      </c>
      <c r="I221" s="82">
        <v>0</v>
      </c>
      <c r="J221" s="82"/>
      <c r="K221" s="82"/>
      <c r="L221" s="82">
        <v>1</v>
      </c>
      <c r="M221" s="82">
        <v>55</v>
      </c>
      <c r="N221" s="82"/>
      <c r="O221" s="82"/>
      <c r="P221" s="82"/>
      <c r="Q221" s="82"/>
      <c r="R221" s="82"/>
      <c r="S221" s="82"/>
      <c r="T221" s="82"/>
      <c r="U221" s="82">
        <f t="shared" si="3"/>
        <v>0</v>
      </c>
      <c r="V221" s="82">
        <f t="shared" si="4"/>
        <v>0</v>
      </c>
      <c r="W221" s="82" t="s">
        <v>257</v>
      </c>
    </row>
    <row r="222" spans="1:23">
      <c r="A222" s="82">
        <v>220</v>
      </c>
      <c r="B222" s="82" t="s">
        <v>1303</v>
      </c>
      <c r="C222" s="82">
        <v>220</v>
      </c>
      <c r="D222" s="82">
        <v>1419</v>
      </c>
      <c r="E222" s="107">
        <v>161004840</v>
      </c>
      <c r="F222" s="82">
        <v>59</v>
      </c>
      <c r="G222" s="90">
        <v>3641.6</v>
      </c>
      <c r="H222" s="82">
        <v>488.4</v>
      </c>
      <c r="I222" s="82">
        <v>0</v>
      </c>
      <c r="J222" s="82"/>
      <c r="K222" s="82"/>
      <c r="L222" s="82">
        <v>2</v>
      </c>
      <c r="M222" s="82">
        <v>10</v>
      </c>
      <c r="N222" s="82"/>
      <c r="O222" s="82"/>
      <c r="P222" s="82"/>
      <c r="Q222" s="82"/>
      <c r="R222" s="82"/>
      <c r="S222" s="82"/>
      <c r="T222" s="82"/>
      <c r="U222" s="82"/>
      <c r="V222" s="82"/>
      <c r="W222" s="559" t="s">
        <v>257</v>
      </c>
    </row>
    <row r="223" spans="1:23" ht="15.75">
      <c r="A223" s="112"/>
      <c r="B223" s="112"/>
      <c r="C223" s="112"/>
      <c r="D223" s="105"/>
      <c r="E223" s="105"/>
      <c r="F223" s="113">
        <f>SUM(F3:F222)</f>
        <v>12830</v>
      </c>
      <c r="G223" s="561">
        <f>SUM(G3:G222)</f>
        <v>744219.19000000029</v>
      </c>
      <c r="H223" s="99">
        <f>SUM(H3:H222)</f>
        <v>76499.910000000018</v>
      </c>
      <c r="I223" s="113">
        <f>SUM(I3:I222)</f>
        <v>80.660000000000011</v>
      </c>
      <c r="O223" s="113"/>
      <c r="U223" s="113"/>
      <c r="V223" s="113">
        <f>SUM(V3:V222)</f>
        <v>55282.5</v>
      </c>
      <c r="W223" s="560"/>
    </row>
    <row r="224" spans="1:23">
      <c r="A224" s="118"/>
      <c r="B224" s="118"/>
      <c r="C224" s="112"/>
      <c r="F224" s="112"/>
      <c r="G224" s="112"/>
      <c r="H224" s="570"/>
      <c r="U224" s="112"/>
      <c r="V224" s="112">
        <v>18585</v>
      </c>
    </row>
    <row r="225" spans="1:22" ht="18.75">
      <c r="A225" s="2830" t="s">
        <v>1306</v>
      </c>
      <c r="B225" s="2831"/>
      <c r="C225" s="2832"/>
      <c r="D225" s="2833"/>
      <c r="E225" s="2834"/>
      <c r="F225" s="2834"/>
      <c r="G225" s="2834"/>
      <c r="H225" s="2834"/>
      <c r="I225" s="2834"/>
      <c r="J225" s="2834"/>
      <c r="K225" s="2834"/>
      <c r="U225" s="112"/>
      <c r="V225" s="75">
        <f>V223-V224</f>
        <v>36697.5</v>
      </c>
    </row>
    <row r="226" spans="1:22" ht="18.75">
      <c r="A226" s="2830" t="s">
        <v>1304</v>
      </c>
      <c r="B226" s="2831"/>
      <c r="C226" s="2832"/>
      <c r="D226" s="115" t="s">
        <v>1307</v>
      </c>
      <c r="E226" s="115"/>
      <c r="F226" s="115"/>
      <c r="G226" s="115"/>
      <c r="H226" s="115"/>
      <c r="I226" s="115"/>
      <c r="J226" s="115"/>
      <c r="K226" s="190"/>
      <c r="U226" s="112"/>
    </row>
    <row r="227" spans="1:22" ht="18.75">
      <c r="A227" s="2830" t="s">
        <v>1305</v>
      </c>
      <c r="B227" s="2831"/>
      <c r="C227" s="2832"/>
      <c r="D227" s="115"/>
      <c r="E227" s="115"/>
      <c r="F227" s="115"/>
      <c r="G227" s="115"/>
      <c r="H227" s="115"/>
      <c r="I227" s="115"/>
      <c r="J227" s="115"/>
      <c r="K227" s="190"/>
      <c r="U227" s="112"/>
    </row>
    <row r="228" spans="1:22">
      <c r="U228" s="112"/>
    </row>
    <row r="229" spans="1:22">
      <c r="U229" s="112"/>
    </row>
    <row r="230" spans="1:22">
      <c r="U230" s="112"/>
    </row>
    <row r="231" spans="1:22">
      <c r="U231" s="112"/>
    </row>
    <row r="232" spans="1:22">
      <c r="U232" s="112"/>
    </row>
    <row r="233" spans="1:22">
      <c r="U233" s="112"/>
    </row>
    <row r="234" spans="1:22">
      <c r="U234" s="112"/>
    </row>
  </sheetData>
  <mergeCells count="8">
    <mergeCell ref="A226:C226"/>
    <mergeCell ref="A227:C227"/>
    <mergeCell ref="A1:W1"/>
    <mergeCell ref="L2:M2"/>
    <mergeCell ref="X102:AE102"/>
    <mergeCell ref="X120:AA120"/>
    <mergeCell ref="A225:C225"/>
    <mergeCell ref="D225:K225"/>
  </mergeCells>
  <pageMargins left="0.7" right="0.7" top="0.75" bottom="0.75" header="0.3" footer="0.3"/>
  <pageSetup paperSize="9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Y238"/>
  <sheetViews>
    <sheetView topLeftCell="A216" workbookViewId="0">
      <selection activeCell="Z231" sqref="Z231"/>
    </sheetView>
  </sheetViews>
  <sheetFormatPr defaultColWidth="9" defaultRowHeight="15"/>
  <cols>
    <col min="1" max="1" width="0.140625" customWidth="1"/>
    <col min="2" max="2" width="16.85546875" customWidth="1"/>
    <col min="3" max="3" width="7.140625" customWidth="1"/>
    <col min="5" max="5" width="9" hidden="1" customWidth="1"/>
    <col min="7" max="7" width="13.85546875" customWidth="1"/>
    <col min="8" max="8" width="11.28515625" customWidth="1"/>
    <col min="9" max="9" width="8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1261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565" t="s">
        <v>2</v>
      </c>
      <c r="C2" s="565" t="s">
        <v>3</v>
      </c>
      <c r="D2" s="565" t="s">
        <v>4</v>
      </c>
      <c r="E2" s="565" t="s">
        <v>5</v>
      </c>
      <c r="F2" s="565" t="s">
        <v>6</v>
      </c>
      <c r="G2" s="565" t="s">
        <v>7</v>
      </c>
      <c r="H2" s="565" t="s">
        <v>8</v>
      </c>
      <c r="I2" s="565" t="s">
        <v>9</v>
      </c>
      <c r="J2" s="565" t="s">
        <v>10</v>
      </c>
      <c r="K2" s="565" t="s">
        <v>11</v>
      </c>
      <c r="L2" s="2809" t="s">
        <v>419</v>
      </c>
      <c r="M2" s="2809"/>
      <c r="N2" s="565" t="s">
        <v>12</v>
      </c>
      <c r="O2" s="565" t="s">
        <v>13</v>
      </c>
      <c r="P2" s="565" t="s">
        <v>14</v>
      </c>
      <c r="Q2" s="565" t="s">
        <v>15</v>
      </c>
      <c r="R2" s="565" t="s">
        <v>16</v>
      </c>
      <c r="S2" s="565" t="s">
        <v>15</v>
      </c>
      <c r="T2" s="565" t="s">
        <v>18</v>
      </c>
      <c r="U2" s="565" t="s">
        <v>19</v>
      </c>
      <c r="V2" s="565" t="s">
        <v>543</v>
      </c>
      <c r="W2" s="61" t="s">
        <v>255</v>
      </c>
    </row>
    <row r="3" spans="1:23">
      <c r="A3" s="5">
        <v>1</v>
      </c>
      <c r="B3" s="18" t="str">
        <f>'SEP''22'!B3</f>
        <v>01.09.22</v>
      </c>
      <c r="C3" s="82">
        <f>'SEP''22'!C3</f>
        <v>1</v>
      </c>
      <c r="D3" s="5">
        <f>'SEP''22'!D3</f>
        <v>1199</v>
      </c>
      <c r="E3" s="26"/>
      <c r="F3" s="5">
        <f>'SEP''22'!F3</f>
        <v>58</v>
      </c>
      <c r="G3" s="63">
        <f>'SEP''22'!G3</f>
        <v>3269.63</v>
      </c>
      <c r="H3" s="63">
        <f>'SEP''22'!H3</f>
        <v>403.37</v>
      </c>
      <c r="I3" s="5">
        <f>'SEP''22'!I3</f>
        <v>0</v>
      </c>
      <c r="J3" s="22"/>
      <c r="K3" s="5"/>
      <c r="L3" s="5">
        <f>'SEP''22'!L3</f>
        <v>1</v>
      </c>
      <c r="M3" s="5">
        <f>'SEP''22'!M3</f>
        <v>45</v>
      </c>
      <c r="N3" s="5"/>
      <c r="O3" s="5"/>
      <c r="P3" s="5"/>
      <c r="Q3" s="5"/>
      <c r="R3" s="5"/>
      <c r="S3" s="5"/>
      <c r="T3" s="5"/>
      <c r="U3" s="5"/>
      <c r="V3" s="5">
        <f>'SEP''22'!V3</f>
        <v>0</v>
      </c>
    </row>
    <row r="4" spans="1:23">
      <c r="A4" s="5">
        <v>2</v>
      </c>
      <c r="B4" s="18" t="str">
        <f>'SEP''22'!B4</f>
        <v>01.09.22</v>
      </c>
      <c r="C4" s="82">
        <f>'SEP''22'!C4</f>
        <v>2</v>
      </c>
      <c r="D4" s="5">
        <f>'SEP''22'!D4</f>
        <v>1200</v>
      </c>
      <c r="E4" s="26"/>
      <c r="F4" s="5">
        <f>'SEP''22'!F4</f>
        <v>59</v>
      </c>
      <c r="G4" s="63">
        <f>'SEP''22'!G4</f>
        <v>3400.82</v>
      </c>
      <c r="H4" s="63">
        <f>'SEP''22'!H4</f>
        <v>329.18</v>
      </c>
      <c r="I4" s="5">
        <f>'SEP''22'!I4</f>
        <v>0</v>
      </c>
      <c r="J4" s="22"/>
      <c r="K4" s="5"/>
      <c r="L4" s="5">
        <f>'SEP''22'!L4</f>
        <v>1</v>
      </c>
      <c r="M4" s="5">
        <f>'SEP''22'!M4</f>
        <v>30</v>
      </c>
      <c r="N4" s="5"/>
      <c r="O4" s="5"/>
      <c r="P4" s="5"/>
      <c r="Q4" s="5"/>
      <c r="R4" s="5"/>
      <c r="S4" s="5"/>
      <c r="T4" s="5"/>
      <c r="U4" s="5"/>
      <c r="V4" s="5">
        <f>'SEP''22'!V4</f>
        <v>0</v>
      </c>
    </row>
    <row r="5" spans="1:23">
      <c r="A5" s="5">
        <v>3</v>
      </c>
      <c r="B5" s="18" t="str">
        <f>'SEP''22'!B5</f>
        <v>01.09.22</v>
      </c>
      <c r="C5" s="82">
        <f>'SEP''22'!C5</f>
        <v>3</v>
      </c>
      <c r="D5" s="5">
        <f>'SEP''22'!D5</f>
        <v>1201</v>
      </c>
      <c r="E5" s="26"/>
      <c r="F5" s="5">
        <f>'SEP''22'!F5</f>
        <v>59</v>
      </c>
      <c r="G5" s="63">
        <f>'SEP''22'!G5</f>
        <v>3448.82</v>
      </c>
      <c r="H5" s="63">
        <f>'SEP''22'!H5</f>
        <v>287.18</v>
      </c>
      <c r="I5" s="5">
        <f>'SEP''22'!I5</f>
        <v>0</v>
      </c>
      <c r="J5" s="22"/>
      <c r="K5" s="5"/>
      <c r="L5" s="5">
        <f>'SEP''22'!L5</f>
        <v>1</v>
      </c>
      <c r="M5" s="5">
        <f>'SEP''22'!M5</f>
        <v>45</v>
      </c>
      <c r="N5" s="5"/>
      <c r="O5" s="5"/>
      <c r="P5" s="5"/>
      <c r="Q5" s="5"/>
      <c r="R5" s="5"/>
      <c r="S5" s="5"/>
      <c r="T5" s="5"/>
      <c r="U5" s="5"/>
      <c r="V5" s="5">
        <f>'SEP''22'!V5</f>
        <v>0</v>
      </c>
    </row>
    <row r="6" spans="1:23">
      <c r="A6" s="5">
        <v>4</v>
      </c>
      <c r="B6" s="18" t="str">
        <f>'SEP''22'!B6</f>
        <v>01.09.22</v>
      </c>
      <c r="C6" s="82">
        <f>'SEP''22'!C6</f>
        <v>4</v>
      </c>
      <c r="D6" s="5">
        <f>'SEP''22'!D6</f>
        <v>1202</v>
      </c>
      <c r="E6" s="26"/>
      <c r="F6" s="5">
        <f>'SEP''22'!F6</f>
        <v>58</v>
      </c>
      <c r="G6" s="63">
        <f>'SEP''22'!G6</f>
        <v>3323.07</v>
      </c>
      <c r="H6" s="63">
        <f>'SEP''22'!H6</f>
        <v>353.93</v>
      </c>
      <c r="I6" s="5">
        <f>'SEP''22'!I6</f>
        <v>0</v>
      </c>
      <c r="J6" s="22"/>
      <c r="K6" s="5"/>
      <c r="L6" s="5">
        <f>'SEP''22'!L6</f>
        <v>1</v>
      </c>
      <c r="M6" s="5">
        <f>'SEP''22'!M6</f>
        <v>45</v>
      </c>
      <c r="N6" s="5"/>
      <c r="O6" s="5"/>
      <c r="P6" s="5"/>
      <c r="Q6" s="5"/>
      <c r="R6" s="5"/>
      <c r="S6" s="5"/>
      <c r="T6" s="5"/>
      <c r="U6" s="5"/>
      <c r="V6" s="5">
        <f>'SEP''22'!V6</f>
        <v>0</v>
      </c>
    </row>
    <row r="7" spans="1:23">
      <c r="A7" s="5">
        <v>5</v>
      </c>
      <c r="B7" s="18" t="str">
        <f>'SEP''22'!B7</f>
        <v>01.09.22</v>
      </c>
      <c r="C7" s="82">
        <f>'SEP''22'!C7</f>
        <v>5</v>
      </c>
      <c r="D7" s="5">
        <f>'SEP''22'!D7</f>
        <v>1203</v>
      </c>
      <c r="E7" s="26"/>
      <c r="F7" s="5">
        <f>'SEP''22'!F7</f>
        <v>59</v>
      </c>
      <c r="G7" s="63">
        <f>'SEP''22'!G7</f>
        <v>3384.63</v>
      </c>
      <c r="H7" s="63">
        <f>'SEP''22'!H7</f>
        <v>354.37</v>
      </c>
      <c r="I7" s="5">
        <f>'SEP''22'!I7</f>
        <v>0</v>
      </c>
      <c r="J7" s="22"/>
      <c r="K7" s="5"/>
      <c r="L7" s="5">
        <f>'SEP''22'!L7</f>
        <v>1</v>
      </c>
      <c r="M7" s="5">
        <f>'SEP''22'!M7</f>
        <v>45</v>
      </c>
      <c r="N7" s="5"/>
      <c r="O7" s="5"/>
      <c r="P7" s="5"/>
      <c r="Q7" s="5"/>
      <c r="R7" s="5"/>
      <c r="S7" s="5"/>
      <c r="T7" s="5"/>
      <c r="U7" s="5"/>
      <c r="V7" s="5">
        <f>'SEP''22'!V7</f>
        <v>0</v>
      </c>
    </row>
    <row r="8" spans="1:23">
      <c r="A8" s="20"/>
      <c r="B8" s="18" t="str">
        <f>'SEP''22'!B8</f>
        <v>01.09.22</v>
      </c>
      <c r="C8" s="82">
        <f>'SEP''22'!C8</f>
        <v>6</v>
      </c>
      <c r="D8" s="5">
        <f>'SEP''22'!D8</f>
        <v>1204</v>
      </c>
      <c r="E8" s="26"/>
      <c r="F8" s="5">
        <f>'SEP''22'!F8</f>
        <v>59</v>
      </c>
      <c r="G8" s="63">
        <f>'SEP''22'!G8</f>
        <v>3428.04</v>
      </c>
      <c r="H8" s="63">
        <f>'SEP''22'!H8</f>
        <v>298.95</v>
      </c>
      <c r="I8" s="5">
        <f>'SEP''22'!I8</f>
        <v>0.99</v>
      </c>
      <c r="J8" s="22"/>
      <c r="K8" s="5"/>
      <c r="L8" s="5">
        <f>'SEP''22'!L8</f>
        <v>1</v>
      </c>
      <c r="M8" s="5">
        <f>'SEP''22'!M8</f>
        <v>40</v>
      </c>
      <c r="N8" s="5"/>
      <c r="O8" s="5"/>
      <c r="P8" s="5"/>
      <c r="Q8" s="5"/>
      <c r="R8" s="5"/>
      <c r="S8" s="5"/>
      <c r="T8" s="5"/>
      <c r="U8" s="5"/>
      <c r="V8" s="5">
        <f>'SEP''22'!V8</f>
        <v>0</v>
      </c>
    </row>
    <row r="9" spans="1:23">
      <c r="A9" s="20"/>
      <c r="B9" s="18" t="str">
        <f>'SEP''22'!B9</f>
        <v>01.09.22</v>
      </c>
      <c r="C9" s="82">
        <f>'SEP''22'!C9</f>
        <v>7</v>
      </c>
      <c r="D9" s="5">
        <f>'SEP''22'!D9</f>
        <v>1205</v>
      </c>
      <c r="E9" s="26"/>
      <c r="F9" s="5">
        <f>'SEP''22'!F9</f>
        <v>59</v>
      </c>
      <c r="G9" s="63">
        <f>'SEP''22'!G9</f>
        <v>3412.87</v>
      </c>
      <c r="H9" s="63">
        <f>'SEP''22'!H9</f>
        <v>315.63</v>
      </c>
      <c r="I9" s="5">
        <f>'SEP''22'!I9</f>
        <v>0</v>
      </c>
      <c r="J9" s="22"/>
      <c r="K9" s="5"/>
      <c r="L9" s="5">
        <f>'SEP''22'!L9</f>
        <v>2</v>
      </c>
      <c r="M9" s="5">
        <f>'SEP''22'!M9</f>
        <v>0</v>
      </c>
      <c r="N9" s="5"/>
      <c r="O9" s="5"/>
      <c r="P9" s="5"/>
      <c r="Q9" s="5"/>
      <c r="R9" s="5"/>
      <c r="S9" s="5"/>
      <c r="T9" s="5"/>
      <c r="U9" s="5"/>
      <c r="V9" s="5">
        <f>'SEP''22'!V9</f>
        <v>0</v>
      </c>
    </row>
    <row r="10" spans="1:23">
      <c r="A10" s="20"/>
      <c r="B10" s="18" t="str">
        <f>'SEP''22'!B10</f>
        <v>02.09.22</v>
      </c>
      <c r="C10" s="82">
        <f>'SEP''22'!C10</f>
        <v>8</v>
      </c>
      <c r="D10" s="5">
        <f>'SEP''22'!D10</f>
        <v>1206</v>
      </c>
      <c r="E10" s="26"/>
      <c r="F10" s="5">
        <f>'SEP''22'!F10</f>
        <v>58</v>
      </c>
      <c r="G10" s="63">
        <f>'SEP''22'!G10</f>
        <v>3299.5</v>
      </c>
      <c r="H10" s="63">
        <f>'SEP''22'!H10</f>
        <v>388.5</v>
      </c>
      <c r="I10" s="5">
        <f>'SEP''22'!I10</f>
        <v>0</v>
      </c>
      <c r="J10" s="22"/>
      <c r="K10" s="5"/>
      <c r="L10" s="5">
        <f>'SEP''22'!L10</f>
        <v>2</v>
      </c>
      <c r="M10" s="5">
        <f>'SEP''22'!M10</f>
        <v>5</v>
      </c>
      <c r="N10" s="5"/>
      <c r="O10" s="5"/>
      <c r="P10" s="5"/>
      <c r="Q10" s="5"/>
      <c r="R10" s="5"/>
      <c r="S10" s="5"/>
      <c r="T10" s="5"/>
      <c r="U10" s="5"/>
      <c r="V10" s="5">
        <f>'SEP''22'!V10</f>
        <v>0</v>
      </c>
    </row>
    <row r="11" spans="1:23">
      <c r="A11" s="20"/>
      <c r="B11" s="18" t="str">
        <f>'SEP''22'!B11</f>
        <v>02.09.22</v>
      </c>
      <c r="C11" s="82">
        <f>'SEP''22'!C11</f>
        <v>9</v>
      </c>
      <c r="D11" s="5">
        <f>'SEP''22'!D11</f>
        <v>1207</v>
      </c>
      <c r="E11" s="26"/>
      <c r="F11" s="5">
        <f>'SEP''22'!F11</f>
        <v>59</v>
      </c>
      <c r="G11" s="63">
        <f>'SEP''22'!G11</f>
        <v>3383.48</v>
      </c>
      <c r="H11" s="63">
        <f>'SEP''22'!H11</f>
        <v>380.52</v>
      </c>
      <c r="I11" s="5">
        <f>'SEP''22'!I11</f>
        <v>0</v>
      </c>
      <c r="J11" s="22"/>
      <c r="K11" s="5"/>
      <c r="L11" s="5">
        <f>'SEP''22'!L11</f>
        <v>2</v>
      </c>
      <c r="M11" s="5">
        <f>'SEP''22'!M11</f>
        <v>10</v>
      </c>
      <c r="N11" s="5"/>
      <c r="O11" s="5"/>
      <c r="P11" s="5"/>
      <c r="Q11" s="5"/>
      <c r="R11" s="5"/>
      <c r="S11" s="5"/>
      <c r="T11" s="5"/>
      <c r="U11" s="5"/>
      <c r="V11" s="5">
        <f>'SEP''22'!V11</f>
        <v>0</v>
      </c>
    </row>
    <row r="12" spans="1:23">
      <c r="A12" s="20"/>
      <c r="B12" s="18" t="str">
        <f>'SEP''22'!B12</f>
        <v>02.09.22</v>
      </c>
      <c r="C12" s="82">
        <f>'SEP''22'!C12</f>
        <v>10</v>
      </c>
      <c r="D12" s="5">
        <f>'SEP''22'!D12</f>
        <v>1208</v>
      </c>
      <c r="E12" s="26"/>
      <c r="F12" s="5">
        <f>'SEP''22'!F12</f>
        <v>59</v>
      </c>
      <c r="G12" s="63">
        <f>'SEP''22'!G12</f>
        <v>3393.85</v>
      </c>
      <c r="H12" s="63">
        <f>'SEP''22'!H12</f>
        <v>337.15</v>
      </c>
      <c r="I12" s="5">
        <f>'SEP''22'!I12</f>
        <v>0</v>
      </c>
      <c r="J12" s="22"/>
      <c r="K12" s="5"/>
      <c r="L12" s="5">
        <f>'SEP''22'!L12</f>
        <v>1</v>
      </c>
      <c r="M12" s="5">
        <f>'SEP''22'!M12</f>
        <v>50</v>
      </c>
      <c r="N12" s="5"/>
      <c r="O12" s="5"/>
      <c r="P12" s="5"/>
      <c r="Q12" s="5"/>
      <c r="R12" s="5"/>
      <c r="S12" s="5"/>
      <c r="T12" s="5"/>
      <c r="U12" s="5"/>
      <c r="V12" s="5">
        <f>'SEP''22'!V12</f>
        <v>0</v>
      </c>
    </row>
    <row r="13" spans="1:23">
      <c r="A13" s="20"/>
      <c r="B13" s="18" t="str">
        <f>'SEP''22'!B13</f>
        <v>02.09.22</v>
      </c>
      <c r="C13" s="82">
        <f>'SEP''22'!C13</f>
        <v>11</v>
      </c>
      <c r="D13" s="5">
        <f>'SEP''22'!D13</f>
        <v>1209</v>
      </c>
      <c r="E13" s="26"/>
      <c r="F13" s="5">
        <f>'SEP''22'!F13</f>
        <v>58</v>
      </c>
      <c r="G13" s="63">
        <f>'SEP''22'!G13</f>
        <v>3347.44</v>
      </c>
      <c r="H13" s="63">
        <f>'SEP''22'!H13</f>
        <v>318.56</v>
      </c>
      <c r="I13" s="5">
        <f>'SEP''22'!I13</f>
        <v>0</v>
      </c>
      <c r="J13" s="22"/>
      <c r="K13" s="5"/>
      <c r="L13" s="5">
        <f>'SEP''22'!L13</f>
        <v>2</v>
      </c>
      <c r="M13" s="5">
        <f>'SEP''22'!M13</f>
        <v>5</v>
      </c>
      <c r="N13" s="5"/>
      <c r="O13" s="5"/>
      <c r="P13" s="5"/>
      <c r="Q13" s="5"/>
      <c r="R13" s="5"/>
      <c r="S13" s="5"/>
      <c r="T13" s="5"/>
      <c r="U13" s="5"/>
      <c r="V13" s="5">
        <f>'SEP''22'!V13</f>
        <v>0</v>
      </c>
    </row>
    <row r="14" spans="1:23">
      <c r="A14" s="20"/>
      <c r="B14" s="18" t="str">
        <f>'SEP''22'!B14</f>
        <v>02.09.22</v>
      </c>
      <c r="C14" s="82">
        <f>'SEP''22'!C14</f>
        <v>12</v>
      </c>
      <c r="D14" s="5">
        <f>'SEP''22'!D14</f>
        <v>1210</v>
      </c>
      <c r="E14" s="26"/>
      <c r="F14" s="5">
        <f>'SEP''22'!F14</f>
        <v>58</v>
      </c>
      <c r="G14" s="63">
        <f>'SEP''22'!G14</f>
        <v>3309.64</v>
      </c>
      <c r="H14" s="63">
        <f>'SEP''22'!H14</f>
        <v>374.36</v>
      </c>
      <c r="I14" s="5">
        <f>'SEP''22'!I14</f>
        <v>0</v>
      </c>
      <c r="J14" s="22"/>
      <c r="K14" s="5"/>
      <c r="L14" s="5">
        <f>'SEP''22'!L14</f>
        <v>1</v>
      </c>
      <c r="M14" s="5">
        <f>'SEP''22'!M14</f>
        <v>30</v>
      </c>
      <c r="N14" s="5"/>
      <c r="O14" s="5"/>
      <c r="P14" s="5"/>
      <c r="Q14" s="5"/>
      <c r="R14" s="5"/>
      <c r="S14" s="5"/>
      <c r="T14" s="5"/>
      <c r="U14" s="5"/>
      <c r="V14" s="5">
        <f>'SEP''22'!V14</f>
        <v>0</v>
      </c>
    </row>
    <row r="15" spans="1:23">
      <c r="A15" s="20"/>
      <c r="B15" s="18" t="str">
        <f>'SEP''22'!B15</f>
        <v>02.09.22</v>
      </c>
      <c r="C15" s="82">
        <f>'SEP''22'!C15</f>
        <v>13</v>
      </c>
      <c r="D15" s="5">
        <f>'SEP''22'!D15</f>
        <v>1211</v>
      </c>
      <c r="E15" s="26"/>
      <c r="F15" s="5">
        <f>'SEP''22'!F15</f>
        <v>57</v>
      </c>
      <c r="G15" s="63">
        <f>'SEP''22'!G15</f>
        <v>3347.89</v>
      </c>
      <c r="H15" s="63">
        <f>'SEP''22'!H15</f>
        <v>277.11</v>
      </c>
      <c r="I15" s="5">
        <f>'SEP''22'!I15</f>
        <v>0</v>
      </c>
      <c r="J15" s="22"/>
      <c r="K15" s="5"/>
      <c r="L15" s="5">
        <f>'SEP''22'!L15</f>
        <v>2</v>
      </c>
      <c r="M15" s="5">
        <f>'SEP''22'!M15</f>
        <v>20</v>
      </c>
      <c r="N15" s="5"/>
      <c r="O15" s="5"/>
      <c r="P15" s="5"/>
      <c r="Q15" s="5"/>
      <c r="R15" s="5"/>
      <c r="S15" s="5"/>
      <c r="T15" s="5"/>
      <c r="U15" s="5"/>
      <c r="V15" s="5">
        <f>'SEP''22'!V15</f>
        <v>0</v>
      </c>
    </row>
    <row r="16" spans="1:23">
      <c r="A16" s="20"/>
      <c r="B16" s="18" t="str">
        <f>'SEP''22'!B16</f>
        <v>02.09.22</v>
      </c>
      <c r="C16" s="82">
        <f>'SEP''22'!C16</f>
        <v>14</v>
      </c>
      <c r="D16" s="5">
        <f>'SEP''22'!D16</f>
        <v>1212</v>
      </c>
      <c r="E16" s="26"/>
      <c r="F16" s="5">
        <f>'SEP''22'!F16</f>
        <v>59</v>
      </c>
      <c r="G16" s="63">
        <f>'SEP''22'!G16</f>
        <v>3421.43</v>
      </c>
      <c r="H16" s="63">
        <f>'SEP''22'!H16</f>
        <v>309.57</v>
      </c>
      <c r="I16" s="5">
        <f>'SEP''22'!I16</f>
        <v>0</v>
      </c>
      <c r="J16" s="22"/>
      <c r="K16" s="5"/>
      <c r="L16" s="5">
        <f>'SEP''22'!L16</f>
        <v>2</v>
      </c>
      <c r="M16" s="5">
        <f>'SEP''22'!M16</f>
        <v>15</v>
      </c>
      <c r="N16" s="5"/>
      <c r="O16" s="5"/>
      <c r="P16" s="5"/>
      <c r="Q16" s="5"/>
      <c r="R16" s="5"/>
      <c r="S16" s="5"/>
      <c r="T16" s="5"/>
      <c r="U16" s="5"/>
      <c r="V16" s="5">
        <f>'SEP''22'!V16</f>
        <v>0</v>
      </c>
    </row>
    <row r="17" spans="1:22">
      <c r="A17" s="20"/>
      <c r="B17" s="18" t="str">
        <f>'SEP''22'!B17</f>
        <v>02.09.22</v>
      </c>
      <c r="C17" s="82">
        <f>'SEP''22'!C17</f>
        <v>15</v>
      </c>
      <c r="D17" s="5">
        <f>'SEP''22'!D17</f>
        <v>1213</v>
      </c>
      <c r="E17" s="26"/>
      <c r="F17" s="5">
        <f>'SEP''22'!F17</f>
        <v>59</v>
      </c>
      <c r="G17" s="63">
        <f>'SEP''22'!G17</f>
        <v>3425.05</v>
      </c>
      <c r="H17" s="63">
        <f>'SEP''22'!H17</f>
        <v>315.95</v>
      </c>
      <c r="I17" s="5">
        <f>'SEP''22'!I17</f>
        <v>0</v>
      </c>
      <c r="J17" s="22"/>
      <c r="K17" s="5"/>
      <c r="L17" s="5">
        <f>'SEP''22'!L17</f>
        <v>2</v>
      </c>
      <c r="M17" s="5">
        <f>'SEP''22'!M17</f>
        <v>15</v>
      </c>
      <c r="N17" s="5"/>
      <c r="O17" s="5"/>
      <c r="P17" s="5"/>
      <c r="Q17" s="5"/>
      <c r="R17" s="5"/>
      <c r="S17" s="5"/>
      <c r="T17" s="5"/>
      <c r="U17" s="5"/>
      <c r="V17" s="5">
        <f>'SEP''22'!V17</f>
        <v>0</v>
      </c>
    </row>
    <row r="18" spans="1:22">
      <c r="A18" s="20"/>
      <c r="B18" s="18" t="str">
        <f>'SEP''22'!B18</f>
        <v>03.09.22</v>
      </c>
      <c r="C18" s="82">
        <f>'SEP''22'!C18</f>
        <v>16</v>
      </c>
      <c r="D18" s="5">
        <f>'SEP''22'!D18</f>
        <v>1214</v>
      </c>
      <c r="E18" s="26"/>
      <c r="F18" s="5">
        <f>'SEP''22'!F18</f>
        <v>59</v>
      </c>
      <c r="G18" s="63">
        <f>'SEP''22'!G18</f>
        <v>3493.02</v>
      </c>
      <c r="H18" s="63">
        <f>'SEP''22'!H18</f>
        <v>240.98</v>
      </c>
      <c r="I18" s="5">
        <f>'SEP''22'!I18</f>
        <v>0</v>
      </c>
      <c r="J18" s="22"/>
      <c r="K18" s="5"/>
      <c r="L18" s="5">
        <f>'SEP''22'!L18</f>
        <v>2</v>
      </c>
      <c r="M18" s="5">
        <f>'SEP''22'!M18</f>
        <v>50</v>
      </c>
      <c r="N18" s="5"/>
      <c r="O18" s="5"/>
      <c r="P18" s="5"/>
      <c r="Q18" s="5"/>
      <c r="R18" s="5"/>
      <c r="S18" s="5"/>
      <c r="T18" s="5"/>
      <c r="U18" s="5"/>
      <c r="V18" s="5">
        <f>'SEP''22'!V18</f>
        <v>0</v>
      </c>
    </row>
    <row r="19" spans="1:22">
      <c r="A19" s="20"/>
      <c r="B19" s="18" t="str">
        <f>'SEP''22'!B19</f>
        <v>03.09.22</v>
      </c>
      <c r="C19" s="82">
        <f>'SEP''22'!C19</f>
        <v>17</v>
      </c>
      <c r="D19" s="5">
        <f>'SEP''22'!D19</f>
        <v>1215</v>
      </c>
      <c r="E19" s="26"/>
      <c r="F19" s="5">
        <f>'SEP''22'!F19</f>
        <v>58</v>
      </c>
      <c r="G19" s="63">
        <f>'SEP''22'!G19</f>
        <v>3323.67</v>
      </c>
      <c r="H19" s="63">
        <f>'SEP''22'!H19</f>
        <v>371.33</v>
      </c>
      <c r="I19" s="5">
        <f>'SEP''22'!I19</f>
        <v>0</v>
      </c>
      <c r="J19" s="22"/>
      <c r="K19" s="5"/>
      <c r="L19" s="5">
        <f>'SEP''22'!L19</f>
        <v>1</v>
      </c>
      <c r="M19" s="5">
        <f>'SEP''22'!M19</f>
        <v>50</v>
      </c>
      <c r="N19" s="5"/>
      <c r="O19" s="5"/>
      <c r="P19" s="5"/>
      <c r="Q19" s="5"/>
      <c r="R19" s="5"/>
      <c r="S19" s="5"/>
      <c r="T19" s="5"/>
      <c r="U19" s="5"/>
      <c r="V19" s="5">
        <f>'SEP''22'!V19</f>
        <v>0</v>
      </c>
    </row>
    <row r="20" spans="1:22">
      <c r="A20" s="20"/>
      <c r="B20" s="18" t="str">
        <f>'SEP''22'!B20</f>
        <v>03.09.22</v>
      </c>
      <c r="C20" s="82">
        <f>'SEP''22'!C20</f>
        <v>18</v>
      </c>
      <c r="D20" s="5">
        <f>'SEP''22'!D20</f>
        <v>1216</v>
      </c>
      <c r="E20" s="26"/>
      <c r="F20" s="5">
        <f>'SEP''22'!F20</f>
        <v>59</v>
      </c>
      <c r="G20" s="63">
        <f>'SEP''22'!G20</f>
        <v>3518.27</v>
      </c>
      <c r="H20" s="63">
        <f>'SEP''22'!H20</f>
        <v>220.73</v>
      </c>
      <c r="I20" s="5">
        <f>'SEP''22'!I20</f>
        <v>0</v>
      </c>
      <c r="J20" s="22"/>
      <c r="K20" s="5"/>
      <c r="L20" s="5">
        <f>'SEP''22'!L20</f>
        <v>1</v>
      </c>
      <c r="M20" s="5">
        <f>'SEP''22'!M20</f>
        <v>55</v>
      </c>
      <c r="N20" s="5"/>
      <c r="O20" s="5"/>
      <c r="P20" s="5"/>
      <c r="Q20" s="5"/>
      <c r="R20" s="5"/>
      <c r="S20" s="5"/>
      <c r="T20" s="5"/>
      <c r="U20" s="5"/>
      <c r="V20" s="5">
        <f>'SEP''22'!V20</f>
        <v>0</v>
      </c>
    </row>
    <row r="21" spans="1:22">
      <c r="A21" s="20"/>
      <c r="B21" s="18" t="str">
        <f>'SEP''22'!B21</f>
        <v>03.09.22</v>
      </c>
      <c r="C21" s="82">
        <f>'SEP''22'!C21</f>
        <v>19</v>
      </c>
      <c r="D21" s="5">
        <f>'SEP''22'!D21</f>
        <v>1217</v>
      </c>
      <c r="E21" s="26"/>
      <c r="F21" s="5">
        <f>'SEP''22'!F21</f>
        <v>59</v>
      </c>
      <c r="G21" s="63">
        <f>'SEP''22'!G21</f>
        <v>3458.84</v>
      </c>
      <c r="H21" s="63">
        <f>'SEP''22'!H21</f>
        <v>267.16000000000003</v>
      </c>
      <c r="I21" s="5">
        <f>'SEP''22'!I21</f>
        <v>0</v>
      </c>
      <c r="J21" s="22"/>
      <c r="K21" s="5"/>
      <c r="L21" s="5">
        <f>'SEP''22'!L21</f>
        <v>2</v>
      </c>
      <c r="M21" s="5">
        <f>'SEP''22'!M21</f>
        <v>35</v>
      </c>
      <c r="N21" s="5"/>
      <c r="O21" s="5"/>
      <c r="P21" s="5"/>
      <c r="Q21" s="5"/>
      <c r="R21" s="5"/>
      <c r="S21" s="5"/>
      <c r="T21" s="5"/>
      <c r="U21" s="5"/>
      <c r="V21" s="5">
        <f>'SEP''22'!V21</f>
        <v>0</v>
      </c>
    </row>
    <row r="22" spans="1:22">
      <c r="A22" s="20"/>
      <c r="B22" s="18" t="str">
        <f>'SEP''22'!B22</f>
        <v>04.09.22</v>
      </c>
      <c r="C22" s="82">
        <f>'SEP''22'!C22</f>
        <v>20</v>
      </c>
      <c r="D22" s="5">
        <f>'SEP''22'!D22</f>
        <v>1218</v>
      </c>
      <c r="E22" s="26"/>
      <c r="F22" s="5">
        <f>'SEP''22'!F22</f>
        <v>58</v>
      </c>
      <c r="G22" s="63">
        <f>'SEP''22'!G22</f>
        <v>3379.83</v>
      </c>
      <c r="H22" s="63">
        <f>'SEP''22'!H22</f>
        <v>299.17</v>
      </c>
      <c r="I22" s="5">
        <f>'SEP''22'!I22</f>
        <v>0</v>
      </c>
      <c r="J22" s="22"/>
      <c r="K22" s="5"/>
      <c r="L22" s="5">
        <f>'SEP''22'!L22</f>
        <v>2</v>
      </c>
      <c r="M22" s="5">
        <f>'SEP''22'!M22</f>
        <v>20</v>
      </c>
      <c r="N22" s="5"/>
      <c r="O22" s="5"/>
      <c r="P22" s="5"/>
      <c r="Q22" s="5"/>
      <c r="R22" s="5"/>
      <c r="S22" s="5"/>
      <c r="T22" s="5"/>
      <c r="U22" s="5"/>
      <c r="V22" s="5">
        <f>'SEP''22'!V22</f>
        <v>0</v>
      </c>
    </row>
    <row r="23" spans="1:22">
      <c r="A23" s="20"/>
      <c r="B23" s="18" t="str">
        <f>'SEP''22'!B23</f>
        <v>04.09.22</v>
      </c>
      <c r="C23" s="82">
        <f>'SEP''22'!C23</f>
        <v>21</v>
      </c>
      <c r="D23" s="5">
        <f>'SEP''22'!D23</f>
        <v>1219</v>
      </c>
      <c r="E23" s="26"/>
      <c r="F23" s="5">
        <f>'SEP''22'!F23</f>
        <v>58</v>
      </c>
      <c r="G23" s="63">
        <f>'SEP''22'!G23</f>
        <v>3448.44</v>
      </c>
      <c r="H23" s="63">
        <f>'SEP''22'!H23</f>
        <v>215.56</v>
      </c>
      <c r="I23" s="5">
        <f>'SEP''22'!I23</f>
        <v>0</v>
      </c>
      <c r="J23" s="22"/>
      <c r="K23" s="5"/>
      <c r="L23" s="5">
        <f>'SEP''22'!L23</f>
        <v>1</v>
      </c>
      <c r="M23" s="5">
        <f>'SEP''22'!M23</f>
        <v>55</v>
      </c>
      <c r="N23" s="5"/>
      <c r="O23" s="5"/>
      <c r="P23" s="5"/>
      <c r="Q23" s="5"/>
      <c r="R23" s="5"/>
      <c r="S23" s="5"/>
      <c r="T23" s="5"/>
      <c r="U23" s="5"/>
      <c r="V23" s="5">
        <f>'SEP''22'!V23</f>
        <v>0</v>
      </c>
    </row>
    <row r="24" spans="1:22">
      <c r="A24" s="20"/>
      <c r="B24" s="18" t="str">
        <f>'SEP''22'!B24</f>
        <v>04.09.22</v>
      </c>
      <c r="C24" s="82">
        <f>'SEP''22'!C24</f>
        <v>22</v>
      </c>
      <c r="D24" s="5">
        <f>'SEP''22'!D24</f>
        <v>1220</v>
      </c>
      <c r="E24" s="26"/>
      <c r="F24" s="5">
        <f>'SEP''22'!F24</f>
        <v>59</v>
      </c>
      <c r="G24" s="63">
        <f>'SEP''22'!G24</f>
        <v>3444.45</v>
      </c>
      <c r="H24" s="63">
        <f>'SEP''22'!H24</f>
        <v>288.55</v>
      </c>
      <c r="I24" s="5">
        <f>'SEP''22'!I24</f>
        <v>0</v>
      </c>
      <c r="J24" s="22"/>
      <c r="K24" s="5"/>
      <c r="L24" s="5">
        <f>'SEP''22'!L24</f>
        <v>1</v>
      </c>
      <c r="M24" s="5">
        <f>'SEP''22'!M24</f>
        <v>55</v>
      </c>
      <c r="N24" s="5"/>
      <c r="O24" s="5"/>
      <c r="P24" s="5"/>
      <c r="Q24" s="5"/>
      <c r="R24" s="5"/>
      <c r="S24" s="5"/>
      <c r="T24" s="5"/>
      <c r="U24" s="5"/>
      <c r="V24" s="5">
        <f>'SEP''22'!V24</f>
        <v>0</v>
      </c>
    </row>
    <row r="25" spans="1:22">
      <c r="A25" s="20"/>
      <c r="B25" s="18" t="str">
        <f>'SEP''22'!B25</f>
        <v>04.09.22</v>
      </c>
      <c r="C25" s="82">
        <f>'SEP''22'!C25</f>
        <v>23</v>
      </c>
      <c r="D25" s="5">
        <f>'SEP''22'!D25</f>
        <v>1221</v>
      </c>
      <c r="E25" s="26"/>
      <c r="F25" s="5">
        <f>'SEP''22'!F25</f>
        <v>57</v>
      </c>
      <c r="G25" s="63">
        <f>'SEP''22'!G25</f>
        <v>3533.04</v>
      </c>
      <c r="H25" s="63">
        <f>'SEP''22'!H25</f>
        <v>392.96</v>
      </c>
      <c r="I25" s="5">
        <f>'SEP''22'!I25</f>
        <v>0</v>
      </c>
      <c r="J25" s="22"/>
      <c r="K25" s="5"/>
      <c r="L25" s="5">
        <f>'SEP''22'!L25</f>
        <v>2</v>
      </c>
      <c r="M25" s="5">
        <f>'SEP''22'!M25</f>
        <v>5</v>
      </c>
      <c r="N25" s="5"/>
      <c r="O25" s="5"/>
      <c r="P25" s="5"/>
      <c r="Q25" s="5"/>
      <c r="R25" s="5"/>
      <c r="S25" s="5"/>
      <c r="T25" s="5"/>
      <c r="U25" s="5"/>
      <c r="V25" s="5">
        <f>'SEP''22'!V25</f>
        <v>0</v>
      </c>
    </row>
    <row r="26" spans="1:22">
      <c r="A26" s="20"/>
      <c r="B26" s="18" t="str">
        <f>'SEP''22'!B26</f>
        <v>04.09.22</v>
      </c>
      <c r="C26" s="82">
        <f>'SEP''22'!C26</f>
        <v>24</v>
      </c>
      <c r="D26" s="5">
        <f>'SEP''22'!D26</f>
        <v>1222</v>
      </c>
      <c r="E26" s="26"/>
      <c r="F26" s="5">
        <f>'SEP''22'!F26</f>
        <v>59</v>
      </c>
      <c r="G26" s="63">
        <f>'SEP''22'!G26</f>
        <v>3417.43</v>
      </c>
      <c r="H26" s="63">
        <f>'SEP''22'!H26</f>
        <v>313.57</v>
      </c>
      <c r="I26" s="5">
        <f>'SEP''22'!I26</f>
        <v>0</v>
      </c>
      <c r="J26" s="22"/>
      <c r="K26" s="5"/>
      <c r="L26" s="5">
        <f>'SEP''22'!L26</f>
        <v>2</v>
      </c>
      <c r="M26" s="5">
        <f>'SEP''22'!M26</f>
        <v>0</v>
      </c>
      <c r="N26" s="5"/>
      <c r="O26" s="5"/>
      <c r="P26" s="5"/>
      <c r="Q26" s="5"/>
      <c r="R26" s="5"/>
      <c r="S26" s="5"/>
      <c r="T26" s="5"/>
      <c r="U26" s="5"/>
      <c r="V26" s="5">
        <f>'SEP''22'!V26</f>
        <v>0</v>
      </c>
    </row>
    <row r="27" spans="1:22">
      <c r="A27" s="20"/>
      <c r="B27" s="18" t="str">
        <f>'SEP''22'!B27</f>
        <v>04.09.22</v>
      </c>
      <c r="C27" s="82">
        <f>'SEP''22'!C27</f>
        <v>25</v>
      </c>
      <c r="D27" s="5">
        <f>'SEP''22'!D27</f>
        <v>1223</v>
      </c>
      <c r="E27" s="26"/>
      <c r="F27" s="5">
        <f>'SEP''22'!F27</f>
        <v>59</v>
      </c>
      <c r="G27" s="63">
        <f>'SEP''22'!G27</f>
        <v>3379.66</v>
      </c>
      <c r="H27" s="63">
        <f>'SEP''22'!H27</f>
        <v>364.84</v>
      </c>
      <c r="I27" s="5">
        <f>'SEP''22'!I27</f>
        <v>0</v>
      </c>
      <c r="J27" s="22"/>
      <c r="K27" s="5"/>
      <c r="L27" s="5">
        <f>'SEP''22'!L27</f>
        <v>1</v>
      </c>
      <c r="M27" s="5">
        <f>'SEP''22'!M27</f>
        <v>45</v>
      </c>
      <c r="N27" s="5"/>
      <c r="O27" s="5"/>
      <c r="P27" s="5"/>
      <c r="Q27" s="5"/>
      <c r="R27" s="5"/>
      <c r="S27" s="5"/>
      <c r="T27" s="5"/>
      <c r="U27" s="5"/>
      <c r="V27" s="5">
        <f>'SEP''22'!V27</f>
        <v>0</v>
      </c>
    </row>
    <row r="28" spans="1:22">
      <c r="A28" s="20"/>
      <c r="B28" s="18" t="str">
        <f>'SEP''22'!B28</f>
        <v>04.09.22</v>
      </c>
      <c r="C28" s="82">
        <f>'SEP''22'!C28</f>
        <v>26</v>
      </c>
      <c r="D28" s="5">
        <f>'SEP''22'!D28</f>
        <v>1224</v>
      </c>
      <c r="E28" s="26"/>
      <c r="F28" s="5">
        <f>'SEP''22'!F28</f>
        <v>59</v>
      </c>
      <c r="G28" s="63">
        <f>'SEP''22'!G28</f>
        <v>3416.22</v>
      </c>
      <c r="H28" s="63">
        <f>'SEP''22'!H28</f>
        <v>309.77999999999997</v>
      </c>
      <c r="I28" s="5">
        <f>'SEP''22'!I28</f>
        <v>0</v>
      </c>
      <c r="J28" s="22"/>
      <c r="K28" s="5"/>
      <c r="L28" s="5">
        <f>'SEP''22'!L28</f>
        <v>2</v>
      </c>
      <c r="M28" s="5">
        <f>'SEP''22'!M28</f>
        <v>55</v>
      </c>
      <c r="N28" s="5"/>
      <c r="O28" s="5"/>
      <c r="P28" s="5"/>
      <c r="Q28" s="5"/>
      <c r="R28" s="5"/>
      <c r="S28" s="5"/>
      <c r="T28" s="5"/>
      <c r="U28" s="5"/>
      <c r="V28" s="5">
        <f>'SEP''22'!V28</f>
        <v>0</v>
      </c>
    </row>
    <row r="29" spans="1:22">
      <c r="A29" s="20"/>
      <c r="B29" s="18" t="str">
        <f>'SEP''22'!B29</f>
        <v>05.09.22</v>
      </c>
      <c r="C29" s="82">
        <f>'SEP''22'!C29</f>
        <v>27</v>
      </c>
      <c r="D29" s="5">
        <f>'SEP''22'!D29</f>
        <v>1225</v>
      </c>
      <c r="E29" s="26"/>
      <c r="F29" s="5">
        <f>'SEP''22'!F29</f>
        <v>59</v>
      </c>
      <c r="G29" s="63">
        <f>'SEP''22'!G29</f>
        <v>3402.83</v>
      </c>
      <c r="H29" s="63">
        <f>'SEP''22'!H29</f>
        <v>336.17</v>
      </c>
      <c r="I29" s="5">
        <f>'SEP''22'!I29</f>
        <v>0</v>
      </c>
      <c r="J29" s="22"/>
      <c r="K29" s="5"/>
      <c r="L29" s="5">
        <f>'SEP''22'!L29</f>
        <v>1</v>
      </c>
      <c r="M29" s="5">
        <f>'SEP''22'!M29</f>
        <v>55</v>
      </c>
      <c r="N29" s="5"/>
      <c r="O29" s="5"/>
      <c r="P29" s="5"/>
      <c r="Q29" s="5"/>
      <c r="R29" s="5"/>
      <c r="S29" s="5"/>
      <c r="T29" s="5"/>
      <c r="U29" s="5"/>
      <c r="V29" s="5">
        <f>'SEP''22'!V29</f>
        <v>0</v>
      </c>
    </row>
    <row r="30" spans="1:22">
      <c r="A30" s="20"/>
      <c r="B30" s="18" t="str">
        <f>'SEP''22'!B30</f>
        <v>05.09.22</v>
      </c>
      <c r="C30" s="82">
        <f>'SEP''22'!C30</f>
        <v>28</v>
      </c>
      <c r="D30" s="5">
        <f>'SEP''22'!D30</f>
        <v>1226</v>
      </c>
      <c r="E30" s="26"/>
      <c r="F30" s="5">
        <f>'SEP''22'!F30</f>
        <v>59</v>
      </c>
      <c r="G30" s="63">
        <f>'SEP''22'!G30</f>
        <v>3257.04</v>
      </c>
      <c r="H30" s="63">
        <f>'SEP''22'!H30</f>
        <v>474.96</v>
      </c>
      <c r="I30" s="5">
        <f>'SEP''22'!I30</f>
        <v>0</v>
      </c>
      <c r="J30" s="22"/>
      <c r="K30" s="5"/>
      <c r="L30" s="5">
        <f>'SEP''22'!L30</f>
        <v>2</v>
      </c>
      <c r="M30" s="5">
        <f>'SEP''22'!M30</f>
        <v>10</v>
      </c>
      <c r="N30" s="5"/>
      <c r="O30" s="5"/>
      <c r="P30" s="5"/>
      <c r="Q30" s="5"/>
      <c r="R30" s="5"/>
      <c r="S30" s="5"/>
      <c r="T30" s="5"/>
      <c r="U30" s="5"/>
      <c r="V30" s="5">
        <f>'SEP''22'!V30</f>
        <v>0</v>
      </c>
    </row>
    <row r="31" spans="1:22">
      <c r="A31" s="20"/>
      <c r="B31" s="18" t="str">
        <f>'SEP''22'!B31</f>
        <v>05.09.22</v>
      </c>
      <c r="C31" s="82">
        <f>'SEP''22'!C31</f>
        <v>29</v>
      </c>
      <c r="D31" s="5">
        <f>'SEP''22'!D31</f>
        <v>1227</v>
      </c>
      <c r="E31" s="26"/>
      <c r="F31" s="5">
        <f>'SEP''22'!F31</f>
        <v>58</v>
      </c>
      <c r="G31" s="63">
        <f>'SEP''22'!G31</f>
        <v>3322.23</v>
      </c>
      <c r="H31" s="63">
        <f>'SEP''22'!H31</f>
        <v>350.77</v>
      </c>
      <c r="I31" s="5">
        <f>'SEP''22'!I31</f>
        <v>0</v>
      </c>
      <c r="J31" s="22"/>
      <c r="K31" s="5"/>
      <c r="L31" s="5">
        <f>'SEP''22'!L31</f>
        <v>2</v>
      </c>
      <c r="M31" s="5">
        <f>'SEP''22'!M31</f>
        <v>0</v>
      </c>
      <c r="N31" s="5"/>
      <c r="O31" s="5"/>
      <c r="P31" s="5"/>
      <c r="Q31" s="5"/>
      <c r="R31" s="5"/>
      <c r="S31" s="5"/>
      <c r="T31" s="5"/>
      <c r="U31" s="5"/>
      <c r="V31" s="5">
        <f>'SEP''22'!V31</f>
        <v>0</v>
      </c>
    </row>
    <row r="32" spans="1:22">
      <c r="A32" s="20"/>
      <c r="B32" s="18" t="str">
        <f>'SEP''22'!B32</f>
        <v>05.09.22</v>
      </c>
      <c r="C32" s="82">
        <f>'SEP''22'!C32</f>
        <v>30</v>
      </c>
      <c r="D32" s="5">
        <f>'SEP''22'!D32</f>
        <v>1228</v>
      </c>
      <c r="E32" s="26"/>
      <c r="F32" s="5">
        <f>'SEP''22'!F32</f>
        <v>59</v>
      </c>
      <c r="G32" s="63">
        <f>'SEP''22'!G32</f>
        <v>3387.07</v>
      </c>
      <c r="H32" s="63">
        <f>'SEP''22'!H32</f>
        <v>341.43</v>
      </c>
      <c r="I32" s="5">
        <f>'SEP''22'!I32</f>
        <v>0</v>
      </c>
      <c r="J32" s="22"/>
      <c r="K32" s="5"/>
      <c r="L32" s="5">
        <f>'SEP''22'!L32</f>
        <v>2</v>
      </c>
      <c r="M32" s="5">
        <f>'SEP''22'!M32</f>
        <v>0</v>
      </c>
      <c r="N32" s="5"/>
      <c r="O32" s="5"/>
      <c r="P32" s="5"/>
      <c r="Q32" s="5"/>
      <c r="R32" s="5"/>
      <c r="S32" s="5"/>
      <c r="T32" s="5"/>
      <c r="U32" s="5"/>
      <c r="V32" s="5">
        <f>'SEP''22'!V32</f>
        <v>0</v>
      </c>
    </row>
    <row r="33" spans="1:22">
      <c r="A33" s="20"/>
      <c r="B33" s="18" t="str">
        <f>'SEP''22'!B33</f>
        <v>05.09.22</v>
      </c>
      <c r="C33" s="82">
        <f>'SEP''22'!C33</f>
        <v>31</v>
      </c>
      <c r="D33" s="5">
        <f>'SEP''22'!D33</f>
        <v>1229</v>
      </c>
      <c r="E33" s="26"/>
      <c r="F33" s="5">
        <f>'SEP''22'!F33</f>
        <v>59</v>
      </c>
      <c r="G33" s="63">
        <f>'SEP''22'!G33</f>
        <v>3276.03</v>
      </c>
      <c r="H33" s="63">
        <f>'SEP''22'!H33</f>
        <v>430.47</v>
      </c>
      <c r="I33" s="5">
        <f>'SEP''22'!I33</f>
        <v>0</v>
      </c>
      <c r="J33" s="22"/>
      <c r="K33" s="5"/>
      <c r="L33" s="5">
        <f>'SEP''22'!L33</f>
        <v>2</v>
      </c>
      <c r="M33" s="5">
        <f>'SEP''22'!M33</f>
        <v>5</v>
      </c>
      <c r="N33" s="5"/>
      <c r="O33" s="5"/>
      <c r="P33" s="5"/>
      <c r="Q33" s="5"/>
      <c r="R33" s="5"/>
      <c r="S33" s="5"/>
      <c r="T33" s="5"/>
      <c r="U33" s="5"/>
      <c r="V33" s="5">
        <f>'SEP''22'!V33</f>
        <v>0</v>
      </c>
    </row>
    <row r="34" spans="1:22">
      <c r="A34" s="20"/>
      <c r="B34" s="18" t="str">
        <f>'SEP''22'!B34</f>
        <v>05.09.22</v>
      </c>
      <c r="C34" s="82">
        <f>'SEP''22'!C34</f>
        <v>32</v>
      </c>
      <c r="D34" s="5">
        <f>'SEP''22'!D34</f>
        <v>1230</v>
      </c>
      <c r="E34" s="26"/>
      <c r="F34" s="5">
        <f>'SEP''22'!F34</f>
        <v>59</v>
      </c>
      <c r="G34" s="63">
        <f>'SEP''22'!G34</f>
        <v>3324.82</v>
      </c>
      <c r="H34" s="63">
        <f>'SEP''22'!H34</f>
        <v>401.18</v>
      </c>
      <c r="I34" s="5">
        <f>'SEP''22'!I34</f>
        <v>0</v>
      </c>
      <c r="J34" s="22"/>
      <c r="K34" s="5"/>
      <c r="L34" s="5">
        <f>'SEP''22'!L34</f>
        <v>1</v>
      </c>
      <c r="M34" s="5">
        <f>'SEP''22'!M34</f>
        <v>50</v>
      </c>
      <c r="N34" s="5"/>
      <c r="O34" s="5"/>
      <c r="P34" s="5"/>
      <c r="Q34" s="5"/>
      <c r="R34" s="5"/>
      <c r="S34" s="5"/>
      <c r="T34" s="5"/>
      <c r="U34" s="5"/>
      <c r="V34" s="5">
        <f>'SEP''22'!V34</f>
        <v>0</v>
      </c>
    </row>
    <row r="35" spans="1:22">
      <c r="A35" s="20"/>
      <c r="B35" s="18" t="str">
        <f>'SEP''22'!B35</f>
        <v>05.09.22</v>
      </c>
      <c r="C35" s="82">
        <f>'SEP''22'!C35</f>
        <v>33</v>
      </c>
      <c r="D35" s="5">
        <f>'SEP''22'!D35</f>
        <v>1231</v>
      </c>
      <c r="E35" s="26"/>
      <c r="F35" s="5">
        <f>'SEP''22'!F35</f>
        <v>57</v>
      </c>
      <c r="G35" s="63">
        <f>'SEP''22'!G35</f>
        <v>3287.84</v>
      </c>
      <c r="H35" s="63">
        <f>'SEP''22'!H35</f>
        <v>326.16000000000003</v>
      </c>
      <c r="I35" s="5">
        <f>'SEP''22'!I35</f>
        <v>0</v>
      </c>
      <c r="J35" s="22"/>
      <c r="K35" s="5"/>
      <c r="L35" s="5">
        <f>'SEP''22'!L35</f>
        <v>2</v>
      </c>
      <c r="M35" s="5">
        <f>'SEP''22'!M35</f>
        <v>5</v>
      </c>
      <c r="N35" s="5"/>
      <c r="O35" s="5"/>
      <c r="P35" s="5"/>
      <c r="Q35" s="5"/>
      <c r="R35" s="5"/>
      <c r="S35" s="5"/>
      <c r="T35" s="5"/>
      <c r="U35" s="5"/>
      <c r="V35" s="5">
        <f>'SEP''22'!V35</f>
        <v>0</v>
      </c>
    </row>
    <row r="36" spans="1:22">
      <c r="A36" s="20"/>
      <c r="B36" s="18" t="str">
        <f>'SEP''22'!B36</f>
        <v>05.09.22</v>
      </c>
      <c r="C36" s="82">
        <f>'SEP''22'!C36</f>
        <v>34</v>
      </c>
      <c r="D36" s="5">
        <f>'SEP''22'!D36</f>
        <v>1231</v>
      </c>
      <c r="E36" s="26"/>
      <c r="F36" s="5">
        <f>'SEP''22'!F36</f>
        <v>59</v>
      </c>
      <c r="G36" s="63">
        <f>'SEP''22'!G36</f>
        <v>3375.84</v>
      </c>
      <c r="H36" s="63">
        <f>'SEP''22'!H36</f>
        <v>350.16</v>
      </c>
      <c r="I36" s="5">
        <f>'SEP''22'!I36</f>
        <v>0</v>
      </c>
      <c r="J36" s="22"/>
      <c r="K36" s="5"/>
      <c r="L36" s="5">
        <f>'SEP''22'!L36</f>
        <v>2</v>
      </c>
      <c r="M36" s="5">
        <f>'SEP''22'!M36</f>
        <v>0</v>
      </c>
      <c r="N36" s="5"/>
      <c r="O36" s="5"/>
      <c r="P36" s="5"/>
      <c r="Q36" s="5"/>
      <c r="R36" s="5"/>
      <c r="S36" s="5"/>
      <c r="T36" s="5"/>
      <c r="U36" s="5"/>
      <c r="V36" s="5">
        <f>'SEP''22'!V36</f>
        <v>0</v>
      </c>
    </row>
    <row r="37" spans="1:22">
      <c r="A37" s="20"/>
      <c r="B37" s="18" t="str">
        <f>'SEP''22'!B37</f>
        <v>06.09.22</v>
      </c>
      <c r="C37" s="82">
        <f>'SEP''22'!C37</f>
        <v>35</v>
      </c>
      <c r="D37" s="5">
        <f>'SEP''22'!D37</f>
        <v>1233</v>
      </c>
      <c r="E37" s="26"/>
      <c r="F37" s="5">
        <f>'SEP''22'!F37</f>
        <v>59</v>
      </c>
      <c r="G37" s="63">
        <f>'SEP''22'!G37</f>
        <v>3368.83</v>
      </c>
      <c r="H37" s="63">
        <f>'SEP''22'!H37</f>
        <v>366.17</v>
      </c>
      <c r="I37" s="5">
        <f>'SEP''22'!I37</f>
        <v>0</v>
      </c>
      <c r="J37" s="22"/>
      <c r="K37" s="5"/>
      <c r="L37" s="5">
        <f>'SEP''22'!L37</f>
        <v>2</v>
      </c>
      <c r="M37" s="5">
        <f>'SEP''22'!M37</f>
        <v>0</v>
      </c>
      <c r="N37" s="5"/>
      <c r="O37" s="5"/>
      <c r="P37" s="5"/>
      <c r="Q37" s="5"/>
      <c r="R37" s="5"/>
      <c r="S37" s="5"/>
      <c r="T37" s="5"/>
      <c r="U37" s="5"/>
      <c r="V37" s="5">
        <f>'SEP''22'!V37</f>
        <v>0</v>
      </c>
    </row>
    <row r="38" spans="1:22">
      <c r="A38" s="20"/>
      <c r="B38" s="18" t="str">
        <f>'SEP''22'!B38</f>
        <v>06.09.22</v>
      </c>
      <c r="C38" s="82">
        <f>'SEP''22'!C38</f>
        <v>36</v>
      </c>
      <c r="D38" s="5">
        <f>'SEP''22'!D38</f>
        <v>1234</v>
      </c>
      <c r="E38" s="26"/>
      <c r="F38" s="5">
        <f>'SEP''22'!F38</f>
        <v>59</v>
      </c>
      <c r="G38" s="63">
        <f>'SEP''22'!G38</f>
        <v>3330.03</v>
      </c>
      <c r="H38" s="63">
        <f>'SEP''22'!H38</f>
        <v>406.97</v>
      </c>
      <c r="I38" s="5">
        <f>'SEP''22'!I38</f>
        <v>0</v>
      </c>
      <c r="J38" s="22"/>
      <c r="K38" s="5"/>
      <c r="L38" s="5">
        <f>'SEP''22'!L38</f>
        <v>1</v>
      </c>
      <c r="M38" s="5">
        <f>'SEP''22'!M38</f>
        <v>45</v>
      </c>
      <c r="N38" s="5"/>
      <c r="O38" s="5"/>
      <c r="P38" s="5"/>
      <c r="Q38" s="5"/>
      <c r="R38" s="5"/>
      <c r="S38" s="5"/>
      <c r="T38" s="5"/>
      <c r="U38" s="5"/>
      <c r="V38" s="5">
        <f>'SEP''22'!V38</f>
        <v>0</v>
      </c>
    </row>
    <row r="39" spans="1:22">
      <c r="A39" s="20"/>
      <c r="B39" s="18" t="str">
        <f>'SEP''22'!B39</f>
        <v>06.09.22</v>
      </c>
      <c r="C39" s="82">
        <f>'SEP''22'!C39</f>
        <v>37</v>
      </c>
      <c r="D39" s="5">
        <f>'SEP''22'!D39</f>
        <v>1235</v>
      </c>
      <c r="E39" s="26"/>
      <c r="F39" s="5">
        <f>'SEP''22'!F39</f>
        <v>50</v>
      </c>
      <c r="G39" s="63">
        <f>'SEP''22'!G39</f>
        <v>2980.78</v>
      </c>
      <c r="H39" s="63">
        <f>'SEP''22'!H39</f>
        <v>460.22</v>
      </c>
      <c r="I39" s="5">
        <f>'SEP''22'!I39</f>
        <v>0</v>
      </c>
      <c r="J39" s="22"/>
      <c r="K39" s="5"/>
      <c r="L39" s="5">
        <f>'SEP''22'!L39</f>
        <v>2</v>
      </c>
      <c r="M39" s="5">
        <f>'SEP''22'!M39</f>
        <v>5</v>
      </c>
      <c r="N39" s="5"/>
      <c r="O39" s="5"/>
      <c r="P39" s="5"/>
      <c r="Q39" s="5"/>
      <c r="R39" s="5"/>
      <c r="S39" s="5"/>
      <c r="T39" s="5"/>
      <c r="U39" s="5"/>
      <c r="V39" s="5">
        <f>'SEP''22'!V39</f>
        <v>0</v>
      </c>
    </row>
    <row r="40" spans="1:22">
      <c r="A40" s="20"/>
      <c r="B40" s="18" t="str">
        <f>'SEP''22'!B40</f>
        <v>06.09.22</v>
      </c>
      <c r="C40" s="82">
        <f>'SEP''22'!C40</f>
        <v>38</v>
      </c>
      <c r="D40" s="5">
        <f>'SEP''22'!D40</f>
        <v>1236</v>
      </c>
      <c r="E40" s="26"/>
      <c r="F40" s="5">
        <f>'SEP''22'!F40</f>
        <v>58</v>
      </c>
      <c r="G40" s="63">
        <f>'SEP''22'!G40</f>
        <v>3565.2</v>
      </c>
      <c r="H40" s="63">
        <f>'SEP''22'!H40</f>
        <v>494.8</v>
      </c>
      <c r="I40" s="5">
        <f>'SEP''22'!I40</f>
        <v>0</v>
      </c>
      <c r="J40" s="22"/>
      <c r="K40" s="5"/>
      <c r="L40" s="5">
        <f>'SEP''22'!L40</f>
        <v>1</v>
      </c>
      <c r="M40" s="5">
        <f>'SEP''22'!M40</f>
        <v>45</v>
      </c>
      <c r="N40" s="5"/>
      <c r="O40" s="5"/>
      <c r="P40" s="5"/>
      <c r="Q40" s="5"/>
      <c r="R40" s="5"/>
      <c r="S40" s="5"/>
      <c r="T40" s="5"/>
      <c r="U40" s="5"/>
      <c r="V40" s="5">
        <f>'SEP''22'!V40</f>
        <v>0</v>
      </c>
    </row>
    <row r="41" spans="1:22">
      <c r="A41" s="20"/>
      <c r="B41" s="18" t="str">
        <f>'SEP''22'!B41</f>
        <v>06.09.22</v>
      </c>
      <c r="C41" s="82">
        <f>'SEP''22'!C41</f>
        <v>39</v>
      </c>
      <c r="D41" s="5">
        <f>'SEP''22'!D41</f>
        <v>1238</v>
      </c>
      <c r="E41" s="26"/>
      <c r="F41" s="5">
        <f>'SEP''22'!F41</f>
        <v>59</v>
      </c>
      <c r="G41" s="63">
        <f>'SEP''22'!G41</f>
        <v>3330.83</v>
      </c>
      <c r="H41" s="63">
        <f>'SEP''22'!H41</f>
        <v>408.17</v>
      </c>
      <c r="I41" s="5">
        <f>'SEP''22'!I41</f>
        <v>0</v>
      </c>
      <c r="J41" s="22"/>
      <c r="K41" s="5"/>
      <c r="L41" s="5">
        <f>'SEP''22'!L41</f>
        <v>1</v>
      </c>
      <c r="M41" s="5">
        <f>'SEP''22'!M41</f>
        <v>45</v>
      </c>
      <c r="N41" s="5"/>
      <c r="O41" s="5"/>
      <c r="P41" s="5"/>
      <c r="Q41" s="5"/>
      <c r="R41" s="5"/>
      <c r="S41" s="5"/>
      <c r="T41" s="5"/>
      <c r="U41" s="5"/>
      <c r="V41" s="5">
        <f>'SEP''22'!V41</f>
        <v>0</v>
      </c>
    </row>
    <row r="42" spans="1:22">
      <c r="A42" s="20"/>
      <c r="B42" s="18" t="str">
        <f>'SEP''22'!B42</f>
        <v>06.09.22</v>
      </c>
      <c r="C42" s="82">
        <f>'SEP''22'!C42</f>
        <v>40</v>
      </c>
      <c r="D42" s="5">
        <f>'SEP''22'!D42</f>
        <v>1239</v>
      </c>
      <c r="E42" s="26"/>
      <c r="F42" s="5">
        <f>'SEP''22'!F42</f>
        <v>59</v>
      </c>
      <c r="G42" s="63">
        <f>'SEP''22'!G42</f>
        <v>3404.43</v>
      </c>
      <c r="H42" s="63">
        <f>'SEP''22'!H42</f>
        <v>326.57</v>
      </c>
      <c r="I42" s="5">
        <f>'SEP''22'!I42</f>
        <v>0</v>
      </c>
      <c r="J42" s="22"/>
      <c r="K42" s="5"/>
      <c r="L42" s="5">
        <f>'SEP''22'!L42</f>
        <v>2</v>
      </c>
      <c r="M42" s="5">
        <f>'SEP''22'!M42</f>
        <v>5</v>
      </c>
      <c r="N42" s="5"/>
      <c r="O42" s="5"/>
      <c r="P42" s="5"/>
      <c r="Q42" s="5"/>
      <c r="R42" s="5"/>
      <c r="S42" s="5"/>
      <c r="T42" s="5"/>
      <c r="U42" s="5"/>
      <c r="V42" s="5">
        <f>'SEP''22'!V42</f>
        <v>0</v>
      </c>
    </row>
    <row r="43" spans="1:22">
      <c r="A43" s="20"/>
      <c r="B43" s="18" t="str">
        <f>'SEP''22'!B43</f>
        <v>06.09.22</v>
      </c>
      <c r="C43" s="82">
        <f>'SEP''22'!C43</f>
        <v>41</v>
      </c>
      <c r="D43" s="5">
        <f>'SEP''22'!D43</f>
        <v>1240</v>
      </c>
      <c r="E43" s="26"/>
      <c r="F43" s="5">
        <f>'SEP''22'!F43</f>
        <v>59</v>
      </c>
      <c r="G43" s="63">
        <f>'SEP''22'!G43</f>
        <v>3333.25</v>
      </c>
      <c r="H43" s="63">
        <f>'SEP''22'!H43</f>
        <v>397.75</v>
      </c>
      <c r="I43" s="5">
        <f>'SEP''22'!I43</f>
        <v>0</v>
      </c>
      <c r="J43" s="22"/>
      <c r="K43" s="5"/>
      <c r="L43" s="5">
        <f>'SEP''22'!L43</f>
        <v>2</v>
      </c>
      <c r="M43" s="5">
        <f>'SEP''22'!M43</f>
        <v>0</v>
      </c>
      <c r="N43" s="5"/>
      <c r="O43" s="5"/>
      <c r="P43" s="5"/>
      <c r="Q43" s="5"/>
      <c r="R43" s="5"/>
      <c r="S43" s="5"/>
      <c r="T43" s="5"/>
      <c r="U43" s="5"/>
      <c r="V43" s="5">
        <f>'SEP''22'!V43</f>
        <v>0</v>
      </c>
    </row>
    <row r="44" spans="1:22">
      <c r="A44" s="20"/>
      <c r="B44" s="18" t="str">
        <f>'SEP''22'!B44</f>
        <v>06.09.22</v>
      </c>
      <c r="C44" s="82">
        <f>'SEP''22'!C44</f>
        <v>42</v>
      </c>
      <c r="D44" s="5">
        <f>'SEP''22'!D44</f>
        <v>1241</v>
      </c>
      <c r="E44" s="26"/>
      <c r="F44" s="5">
        <f>'SEP''22'!F44</f>
        <v>59</v>
      </c>
      <c r="G44" s="63">
        <f>'SEP''22'!G44</f>
        <v>3385.82</v>
      </c>
      <c r="H44" s="63">
        <f>'SEP''22'!H44</f>
        <v>348.18</v>
      </c>
      <c r="I44" s="5">
        <f>'SEP''22'!I44</f>
        <v>0</v>
      </c>
      <c r="J44" s="22"/>
      <c r="K44" s="5"/>
      <c r="L44" s="5">
        <f>'SEP''22'!L44</f>
        <v>1</v>
      </c>
      <c r="M44" s="5">
        <f>'SEP''22'!M44</f>
        <v>45</v>
      </c>
      <c r="N44" s="5"/>
      <c r="O44" s="5"/>
      <c r="P44" s="5"/>
      <c r="Q44" s="5"/>
      <c r="R44" s="5"/>
      <c r="S44" s="5"/>
      <c r="T44" s="5"/>
      <c r="U44" s="5"/>
      <c r="V44" s="5">
        <f>'SEP''22'!V44</f>
        <v>0</v>
      </c>
    </row>
    <row r="45" spans="1:22">
      <c r="A45" s="20"/>
      <c r="B45" s="18" t="str">
        <f>'SEP''22'!B45</f>
        <v>06.09.22</v>
      </c>
      <c r="C45" s="82">
        <f>'SEP''22'!C45</f>
        <v>43</v>
      </c>
      <c r="D45" s="5">
        <f>'SEP''22'!D45</f>
        <v>1242</v>
      </c>
      <c r="E45" s="26"/>
      <c r="F45" s="5">
        <f>'SEP''22'!F45</f>
        <v>59</v>
      </c>
      <c r="G45" s="63">
        <f>'SEP''22'!G45</f>
        <v>3410.83</v>
      </c>
      <c r="H45" s="63">
        <f>'SEP''22'!H45</f>
        <v>295.67</v>
      </c>
      <c r="I45" s="5">
        <f>'SEP''22'!I45</f>
        <v>0</v>
      </c>
      <c r="J45" s="22"/>
      <c r="K45" s="5"/>
      <c r="L45" s="5">
        <f>'SEP''22'!L45</f>
        <v>2</v>
      </c>
      <c r="M45" s="5">
        <f>'SEP''22'!M45</f>
        <v>0</v>
      </c>
      <c r="N45" s="5"/>
      <c r="O45" s="5"/>
      <c r="P45" s="5"/>
      <c r="Q45" s="5"/>
      <c r="R45" s="5"/>
      <c r="S45" s="5"/>
      <c r="T45" s="5"/>
      <c r="U45" s="5"/>
      <c r="V45" s="5">
        <f>'SEP''22'!V45</f>
        <v>0</v>
      </c>
    </row>
    <row r="46" spans="1:22">
      <c r="A46" s="20"/>
      <c r="B46" s="18" t="str">
        <f>'SEP''22'!B46</f>
        <v>07.09.22</v>
      </c>
      <c r="C46" s="82">
        <f>'SEP''22'!C46</f>
        <v>44</v>
      </c>
      <c r="D46" s="5">
        <f>'SEP''22'!D46</f>
        <v>1243</v>
      </c>
      <c r="E46" s="26"/>
      <c r="F46" s="5">
        <f>'SEP''22'!F46</f>
        <v>58</v>
      </c>
      <c r="G46" s="63">
        <f>'SEP''22'!G46</f>
        <v>3297.87</v>
      </c>
      <c r="H46" s="63">
        <f>'SEP''22'!H46</f>
        <v>397.13</v>
      </c>
      <c r="I46" s="5">
        <f>'SEP''22'!I46</f>
        <v>0</v>
      </c>
      <c r="J46" s="22"/>
      <c r="K46" s="5"/>
      <c r="L46" s="5">
        <f>'SEP''22'!L46</f>
        <v>2</v>
      </c>
      <c r="M46" s="5">
        <f>'SEP''22'!M46</f>
        <v>5</v>
      </c>
      <c r="N46" s="5"/>
      <c r="O46" s="5"/>
      <c r="P46" s="5"/>
      <c r="Q46" s="5"/>
      <c r="R46" s="5"/>
      <c r="S46" s="5"/>
      <c r="T46" s="5"/>
      <c r="U46" s="5"/>
      <c r="V46" s="5">
        <f>'SEP''22'!V46</f>
        <v>0</v>
      </c>
    </row>
    <row r="47" spans="1:22">
      <c r="A47" s="20"/>
      <c r="B47" s="18" t="str">
        <f>'SEP''22'!B47</f>
        <v>07.09.22</v>
      </c>
      <c r="C47" s="82">
        <f>'SEP''22'!C47</f>
        <v>45</v>
      </c>
      <c r="D47" s="5">
        <f>'SEP''22'!D47</f>
        <v>1244</v>
      </c>
      <c r="E47" s="26"/>
      <c r="F47" s="5">
        <f>'SEP''22'!F47</f>
        <v>59</v>
      </c>
      <c r="G47" s="63">
        <f>'SEP''22'!G47</f>
        <v>3386.24</v>
      </c>
      <c r="H47" s="63">
        <f>'SEP''22'!H47</f>
        <v>339.76</v>
      </c>
      <c r="I47" s="5">
        <f>'SEP''22'!I47</f>
        <v>0</v>
      </c>
      <c r="J47" s="22"/>
      <c r="K47" s="5"/>
      <c r="L47" s="5">
        <f>'SEP''22'!L47</f>
        <v>2</v>
      </c>
      <c r="M47" s="5">
        <f>'SEP''22'!M47</f>
        <v>5</v>
      </c>
      <c r="N47" s="5"/>
      <c r="O47" s="5"/>
      <c r="P47" s="5"/>
      <c r="Q47" s="5"/>
      <c r="R47" s="5"/>
      <c r="S47" s="5"/>
      <c r="T47" s="5"/>
      <c r="U47" s="5"/>
      <c r="V47" s="5">
        <f>'SEP''22'!V47</f>
        <v>0</v>
      </c>
    </row>
    <row r="48" spans="1:22">
      <c r="A48" s="20"/>
      <c r="B48" s="18" t="str">
        <f>'SEP''22'!B48</f>
        <v>07.09.22</v>
      </c>
      <c r="C48" s="82">
        <f>'SEP''22'!C48</f>
        <v>46</v>
      </c>
      <c r="D48" s="5">
        <f>'SEP''22'!D48</f>
        <v>1245</v>
      </c>
      <c r="E48" s="26"/>
      <c r="F48" s="5">
        <f>'SEP''22'!F48</f>
        <v>58</v>
      </c>
      <c r="G48" s="63">
        <f>'SEP''22'!G48</f>
        <v>3323.44</v>
      </c>
      <c r="H48" s="63">
        <f>'SEP''22'!H48</f>
        <v>342.56</v>
      </c>
      <c r="I48" s="5">
        <f>'SEP''22'!I48</f>
        <v>0</v>
      </c>
      <c r="J48" s="22"/>
      <c r="K48" s="5"/>
      <c r="L48" s="5">
        <f>'SEP''22'!L48</f>
        <v>2</v>
      </c>
      <c r="M48" s="5">
        <f>'SEP''22'!M48</f>
        <v>20</v>
      </c>
      <c r="N48" s="5"/>
      <c r="O48" s="5"/>
      <c r="P48" s="5"/>
      <c r="Q48" s="5"/>
      <c r="R48" s="5"/>
      <c r="S48" s="5"/>
      <c r="T48" s="5"/>
      <c r="U48" s="5"/>
      <c r="V48" s="5">
        <f>'SEP''22'!V48</f>
        <v>0</v>
      </c>
    </row>
    <row r="49" spans="1:22">
      <c r="A49" s="20"/>
      <c r="B49" s="18" t="str">
        <f>'SEP''22'!B49</f>
        <v>07.09.22</v>
      </c>
      <c r="C49" s="82">
        <f>'SEP''22'!C49</f>
        <v>47</v>
      </c>
      <c r="D49" s="5">
        <f>'SEP''22'!D49</f>
        <v>1246</v>
      </c>
      <c r="E49" s="26"/>
      <c r="F49" s="5">
        <f>'SEP''22'!F49</f>
        <v>59</v>
      </c>
      <c r="G49" s="63">
        <f>'SEP''22'!G49</f>
        <v>3395.84</v>
      </c>
      <c r="H49" s="63">
        <f>'SEP''22'!H49</f>
        <v>341.66</v>
      </c>
      <c r="I49" s="5">
        <f>'SEP''22'!I49</f>
        <v>0</v>
      </c>
      <c r="J49" s="22"/>
      <c r="K49" s="5"/>
      <c r="L49" s="5">
        <f>'SEP''22'!L49</f>
        <v>2</v>
      </c>
      <c r="M49" s="5">
        <f>'SEP''22'!M49</f>
        <v>0</v>
      </c>
      <c r="N49" s="5"/>
      <c r="O49" s="5"/>
      <c r="P49" s="5"/>
      <c r="Q49" s="5"/>
      <c r="R49" s="5"/>
      <c r="S49" s="5"/>
      <c r="T49" s="5"/>
      <c r="U49" s="5"/>
      <c r="V49" s="5">
        <f>'SEP''22'!V49</f>
        <v>0</v>
      </c>
    </row>
    <row r="50" spans="1:22">
      <c r="A50" s="20"/>
      <c r="B50" s="18" t="str">
        <f>'SEP''22'!B50</f>
        <v>07.09.22</v>
      </c>
      <c r="C50" s="82">
        <f>'SEP''22'!C50</f>
        <v>48</v>
      </c>
      <c r="D50" s="5">
        <f>'SEP''22'!D50</f>
        <v>1247</v>
      </c>
      <c r="E50" s="26"/>
      <c r="F50" s="5">
        <f>'SEP''22'!F50</f>
        <v>58</v>
      </c>
      <c r="G50" s="63">
        <f>'SEP''22'!G50</f>
        <v>3320.63</v>
      </c>
      <c r="H50" s="63">
        <f>'SEP''22'!H50</f>
        <v>358.37</v>
      </c>
      <c r="I50" s="5">
        <f>'SEP''22'!I50</f>
        <v>0</v>
      </c>
      <c r="J50" s="22"/>
      <c r="K50" s="5"/>
      <c r="L50" s="5">
        <f>'SEP''22'!L50</f>
        <v>2</v>
      </c>
      <c r="M50" s="5">
        <f>'SEP''22'!M50</f>
        <v>5</v>
      </c>
      <c r="N50" s="5"/>
      <c r="O50" s="5"/>
      <c r="P50" s="5"/>
      <c r="Q50" s="5"/>
      <c r="R50" s="5"/>
      <c r="S50" s="5"/>
      <c r="T50" s="5"/>
      <c r="U50" s="5"/>
      <c r="V50" s="5">
        <f>'SEP''22'!V50</f>
        <v>0</v>
      </c>
    </row>
    <row r="51" spans="1:22">
      <c r="A51" s="20"/>
      <c r="B51" s="18" t="str">
        <f>'SEP''22'!B51</f>
        <v>07.09.22</v>
      </c>
      <c r="C51" s="82">
        <f>'SEP''22'!C51</f>
        <v>49</v>
      </c>
      <c r="D51" s="5">
        <f>'SEP''22'!D51</f>
        <v>1249</v>
      </c>
      <c r="E51" s="26"/>
      <c r="F51" s="5">
        <f>'SEP''22'!F51</f>
        <v>57</v>
      </c>
      <c r="G51" s="63">
        <f>'SEP''22'!G51</f>
        <v>3278.27</v>
      </c>
      <c r="H51" s="63">
        <f>'SEP''22'!H51</f>
        <v>327.91</v>
      </c>
      <c r="I51" s="5">
        <f>'SEP''22'!I51</f>
        <v>1.18</v>
      </c>
      <c r="J51" s="22"/>
      <c r="K51" s="5"/>
      <c r="L51" s="5">
        <f>'SEP''22'!L51</f>
        <v>1</v>
      </c>
      <c r="M51" s="5">
        <f>'SEP''22'!M51</f>
        <v>55</v>
      </c>
      <c r="N51" s="5"/>
      <c r="O51" s="5"/>
      <c r="P51" s="5"/>
      <c r="Q51" s="5"/>
      <c r="R51" s="5"/>
      <c r="S51" s="5"/>
      <c r="T51" s="5"/>
      <c r="U51" s="5"/>
      <c r="V51" s="5">
        <f>'SEP''22'!V51</f>
        <v>0</v>
      </c>
    </row>
    <row r="52" spans="1:22">
      <c r="A52" s="20"/>
      <c r="B52" s="18" t="str">
        <f>'SEP''22'!B52</f>
        <v>07.09.22</v>
      </c>
      <c r="C52" s="82">
        <f>'SEP''22'!C52</f>
        <v>50</v>
      </c>
      <c r="D52" s="5">
        <f>'SEP''22'!D52</f>
        <v>1250</v>
      </c>
      <c r="E52" s="26"/>
      <c r="F52" s="5">
        <f>'SEP''22'!F52</f>
        <v>58</v>
      </c>
      <c r="G52" s="63">
        <f>'SEP''22'!G52</f>
        <v>3378.44</v>
      </c>
      <c r="H52" s="63">
        <f>'SEP''22'!H52</f>
        <v>287.33</v>
      </c>
      <c r="I52" s="5">
        <f>'SEP''22'!I52</f>
        <v>1.77</v>
      </c>
      <c r="J52" s="22"/>
      <c r="K52" s="5"/>
      <c r="L52" s="5">
        <f>'SEP''22'!L52</f>
        <v>2</v>
      </c>
      <c r="M52" s="5">
        <f>'SEP''22'!M52</f>
        <v>10</v>
      </c>
      <c r="N52" s="5"/>
      <c r="O52" s="5"/>
      <c r="P52" s="5"/>
      <c r="Q52" s="5"/>
      <c r="R52" s="5"/>
      <c r="S52" s="5"/>
      <c r="T52" s="5"/>
      <c r="U52" s="5"/>
      <c r="V52" s="5">
        <f>'SEP''22'!V52</f>
        <v>0</v>
      </c>
    </row>
    <row r="53" spans="1:22">
      <c r="A53" s="20"/>
      <c r="B53" s="18" t="str">
        <f>'SEP''22'!B53</f>
        <v>07.09.22</v>
      </c>
      <c r="C53" s="82">
        <f>'SEP''22'!C53</f>
        <v>51</v>
      </c>
      <c r="D53" s="5">
        <f>'SEP''22'!D53</f>
        <v>1248</v>
      </c>
      <c r="E53" s="26"/>
      <c r="F53" s="5">
        <f>'SEP''22'!F53</f>
        <v>58</v>
      </c>
      <c r="G53" s="63">
        <f>'SEP''22'!G53</f>
        <v>3545.43</v>
      </c>
      <c r="H53" s="63">
        <f>'SEP''22'!H53</f>
        <v>450.57</v>
      </c>
      <c r="I53" s="5">
        <f>'SEP''22'!I53</f>
        <v>0</v>
      </c>
      <c r="J53" s="22"/>
      <c r="K53" s="5"/>
      <c r="L53" s="5">
        <f>'SEP''22'!L53</f>
        <v>2</v>
      </c>
      <c r="M53" s="5">
        <f>'SEP''22'!M53</f>
        <v>10</v>
      </c>
      <c r="N53" s="5"/>
      <c r="O53" s="5"/>
      <c r="P53" s="5"/>
      <c r="Q53" s="5"/>
      <c r="R53" s="5"/>
      <c r="S53" s="5"/>
      <c r="T53" s="5"/>
      <c r="U53" s="5"/>
      <c r="V53" s="5">
        <f>'SEP''22'!V53</f>
        <v>0</v>
      </c>
    </row>
    <row r="54" spans="1:22">
      <c r="A54" s="20"/>
      <c r="B54" s="18" t="str">
        <f>'SEP''22'!B54</f>
        <v>07.09.22</v>
      </c>
      <c r="C54" s="82">
        <f>'SEP''22'!C54</f>
        <v>52</v>
      </c>
      <c r="D54" s="5">
        <f>'SEP''22'!D54</f>
        <v>1252</v>
      </c>
      <c r="E54" s="26"/>
      <c r="F54" s="5">
        <f>'SEP''22'!F54</f>
        <v>59</v>
      </c>
      <c r="G54" s="63">
        <f>'SEP''22'!G54</f>
        <v>3420.23</v>
      </c>
      <c r="H54" s="63">
        <f>'SEP''22'!H54</f>
        <v>322.77</v>
      </c>
      <c r="I54" s="5">
        <f>'SEP''22'!I54</f>
        <v>0</v>
      </c>
      <c r="J54" s="22"/>
      <c r="K54" s="5"/>
      <c r="L54" s="5">
        <f>'SEP''22'!L54</f>
        <v>2</v>
      </c>
      <c r="M54" s="5">
        <f>'SEP''22'!M54</f>
        <v>0</v>
      </c>
      <c r="N54" s="5"/>
      <c r="O54" s="5"/>
      <c r="P54" s="5"/>
      <c r="Q54" s="5"/>
      <c r="R54" s="5"/>
      <c r="S54" s="5"/>
      <c r="T54" s="5"/>
      <c r="U54" s="5"/>
      <c r="V54" s="5">
        <f>'SEP''22'!V54</f>
        <v>0</v>
      </c>
    </row>
    <row r="55" spans="1:22">
      <c r="A55" s="20"/>
      <c r="B55" s="18" t="str">
        <f>'SEP''22'!B55</f>
        <v>08.09.22</v>
      </c>
      <c r="C55" s="82">
        <f>'SEP''22'!C55</f>
        <v>53</v>
      </c>
      <c r="D55" s="5">
        <f>'SEP''22'!D55</f>
        <v>1251</v>
      </c>
      <c r="E55" s="26"/>
      <c r="F55" s="5">
        <f>'SEP''22'!F55</f>
        <v>57</v>
      </c>
      <c r="G55" s="63">
        <f>'SEP''22'!G55</f>
        <v>3283.43</v>
      </c>
      <c r="H55" s="63">
        <f>'SEP''22'!H55</f>
        <v>319.94</v>
      </c>
      <c r="I55" s="5">
        <f>'SEP''22'!I55</f>
        <v>4.37</v>
      </c>
      <c r="J55" s="22"/>
      <c r="K55" s="5"/>
      <c r="L55" s="5">
        <f>'SEP''22'!L55</f>
        <v>2</v>
      </c>
      <c r="M55" s="5">
        <f>'SEP''22'!M55</f>
        <v>55</v>
      </c>
      <c r="N55" s="5"/>
      <c r="O55" s="5"/>
      <c r="P55" s="5"/>
      <c r="Q55" s="5"/>
      <c r="R55" s="5"/>
      <c r="S55" s="5"/>
      <c r="T55" s="5"/>
      <c r="U55" s="5"/>
      <c r="V55" s="5">
        <f>'SEP''22'!V55</f>
        <v>0</v>
      </c>
    </row>
    <row r="56" spans="1:22">
      <c r="A56" s="20"/>
      <c r="B56" s="18" t="str">
        <f>'SEP''22'!B56</f>
        <v>08.09.22</v>
      </c>
      <c r="C56" s="82">
        <f>'SEP''22'!C56</f>
        <v>54</v>
      </c>
      <c r="D56" s="5">
        <f>'SEP''22'!D56</f>
        <v>1253</v>
      </c>
      <c r="E56" s="26"/>
      <c r="F56" s="5">
        <f>'SEP''22'!F56</f>
        <v>59</v>
      </c>
      <c r="G56" s="63">
        <f>'SEP''22'!G56</f>
        <v>3359.04</v>
      </c>
      <c r="H56" s="63">
        <f>'SEP''22'!H56</f>
        <v>366.96</v>
      </c>
      <c r="I56" s="5">
        <f>'SEP''22'!I56</f>
        <v>0</v>
      </c>
      <c r="J56" s="22"/>
      <c r="K56" s="5"/>
      <c r="L56" s="5">
        <f>'SEP''22'!L56</f>
        <v>2</v>
      </c>
      <c r="M56" s="5">
        <f>'SEP''22'!M56</f>
        <v>5</v>
      </c>
      <c r="N56" s="5"/>
      <c r="O56" s="5"/>
      <c r="P56" s="5"/>
      <c r="Q56" s="5"/>
      <c r="R56" s="5"/>
      <c r="S56" s="5"/>
      <c r="T56" s="5"/>
      <c r="U56" s="5"/>
      <c r="V56" s="5">
        <f>'SEP''22'!V56</f>
        <v>0</v>
      </c>
    </row>
    <row r="57" spans="1:22">
      <c r="A57" s="20"/>
      <c r="B57" s="18" t="str">
        <f>'SEP''22'!B57</f>
        <v>08.09.22</v>
      </c>
      <c r="C57" s="82">
        <f>'SEP''22'!C57</f>
        <v>55</v>
      </c>
      <c r="D57" s="5">
        <f>'SEP''22'!D57</f>
        <v>1254</v>
      </c>
      <c r="E57" s="26"/>
      <c r="F57" s="5">
        <f>'SEP''22'!F57</f>
        <v>58</v>
      </c>
      <c r="G57" s="63">
        <f>'SEP''22'!G57</f>
        <v>3327.7</v>
      </c>
      <c r="H57" s="63">
        <f>'SEP''22'!H57</f>
        <v>360.3</v>
      </c>
      <c r="I57" s="5">
        <f>'SEP''22'!I57</f>
        <v>0</v>
      </c>
      <c r="J57" s="22"/>
      <c r="K57" s="5"/>
      <c r="L57" s="5">
        <f>'SEP''22'!L57</f>
        <v>1</v>
      </c>
      <c r="M57" s="5">
        <f>'SEP''22'!M57</f>
        <v>55</v>
      </c>
      <c r="N57" s="5"/>
      <c r="O57" s="5"/>
      <c r="P57" s="5"/>
      <c r="Q57" s="5"/>
      <c r="R57" s="5"/>
      <c r="S57" s="5"/>
      <c r="T57" s="5"/>
      <c r="U57" s="5"/>
      <c r="V57" s="5">
        <f>'SEP''22'!V57</f>
        <v>0</v>
      </c>
    </row>
    <row r="58" spans="1:22">
      <c r="A58" s="20"/>
      <c r="B58" s="18" t="str">
        <f>'SEP''22'!B58</f>
        <v>08.09.22</v>
      </c>
      <c r="C58" s="82">
        <f>'SEP''22'!C58</f>
        <v>56</v>
      </c>
      <c r="D58" s="5">
        <f>'SEP''22'!D58</f>
        <v>1255</v>
      </c>
      <c r="E58" s="26"/>
      <c r="F58" s="5">
        <f>'SEP''22'!F58</f>
        <v>59</v>
      </c>
      <c r="G58" s="63">
        <f>'SEP''22'!G58</f>
        <v>3470.42</v>
      </c>
      <c r="H58" s="63">
        <f>'SEP''22'!H58</f>
        <v>259.77</v>
      </c>
      <c r="I58" s="5">
        <f>'SEP''22'!I58</f>
        <v>0.19</v>
      </c>
      <c r="J58" s="22"/>
      <c r="K58" s="5"/>
      <c r="L58" s="5">
        <f>'SEP''22'!L58</f>
        <v>1</v>
      </c>
      <c r="M58" s="5">
        <f>'SEP''22'!M58</f>
        <v>45</v>
      </c>
      <c r="N58" s="5"/>
      <c r="O58" s="5"/>
      <c r="P58" s="5"/>
      <c r="Q58" s="5"/>
      <c r="R58" s="5"/>
      <c r="S58" s="5"/>
      <c r="T58" s="5"/>
      <c r="U58" s="5"/>
      <c r="V58" s="5">
        <f>'SEP''22'!V58</f>
        <v>0</v>
      </c>
    </row>
    <row r="59" spans="1:22">
      <c r="A59" s="20"/>
      <c r="B59" s="18" t="str">
        <f>'SEP''22'!B59</f>
        <v>08.09.22</v>
      </c>
      <c r="C59" s="82">
        <f>'SEP''22'!C59</f>
        <v>57</v>
      </c>
      <c r="D59" s="5">
        <f>'SEP''22'!D59</f>
        <v>1256</v>
      </c>
      <c r="E59" s="26"/>
      <c r="F59" s="5">
        <f>'SEP''22'!F59</f>
        <v>59</v>
      </c>
      <c r="G59" s="63">
        <f>'SEP''22'!G59</f>
        <v>3475.62</v>
      </c>
      <c r="H59" s="63">
        <f>'SEP''22'!H59</f>
        <v>252.14</v>
      </c>
      <c r="I59" s="5">
        <f>'SEP''22'!I59</f>
        <v>1.76</v>
      </c>
      <c r="J59" s="22"/>
      <c r="K59" s="5"/>
      <c r="L59" s="5">
        <f>'SEP''22'!L59</f>
        <v>1</v>
      </c>
      <c r="M59" s="5">
        <f>'SEP''22'!M59</f>
        <v>50</v>
      </c>
      <c r="N59" s="5"/>
      <c r="O59" s="5"/>
      <c r="P59" s="5"/>
      <c r="Q59" s="5"/>
      <c r="R59" s="5"/>
      <c r="S59" s="5"/>
      <c r="T59" s="5"/>
      <c r="U59" s="5"/>
      <c r="V59" s="5">
        <f>'SEP''22'!V59</f>
        <v>0</v>
      </c>
    </row>
    <row r="60" spans="1:22">
      <c r="A60" s="20"/>
      <c r="B60" s="18" t="str">
        <f>'SEP''22'!B60</f>
        <v>08.09.22</v>
      </c>
      <c r="C60" s="82">
        <f>'SEP''22'!C60</f>
        <v>58</v>
      </c>
      <c r="D60" s="5">
        <f>'SEP''22'!D60</f>
        <v>1257</v>
      </c>
      <c r="E60" s="26"/>
      <c r="F60" s="5">
        <f>'SEP''22'!F60</f>
        <v>59</v>
      </c>
      <c r="G60" s="63">
        <f>'SEP''22'!G60</f>
        <v>3444.83</v>
      </c>
      <c r="H60" s="63">
        <f>'SEP''22'!H60</f>
        <v>286.36</v>
      </c>
      <c r="I60" s="5">
        <f>'SEP''22'!I60</f>
        <v>0.19</v>
      </c>
      <c r="J60" s="22"/>
      <c r="K60" s="5"/>
      <c r="L60" s="5">
        <f>'SEP''22'!L60</f>
        <v>1</v>
      </c>
      <c r="M60" s="5">
        <f>'SEP''22'!M60</f>
        <v>45</v>
      </c>
      <c r="N60" s="5"/>
      <c r="O60" s="5"/>
      <c r="P60" s="5"/>
      <c r="Q60" s="5"/>
      <c r="R60" s="5"/>
      <c r="S60" s="5"/>
      <c r="T60" s="5"/>
      <c r="U60" s="5"/>
      <c r="V60" s="5">
        <f>'SEP''22'!V60</f>
        <v>0</v>
      </c>
    </row>
    <row r="61" spans="1:22">
      <c r="A61" s="20"/>
      <c r="B61" s="18" t="str">
        <f>'SEP''22'!B61</f>
        <v>08.09.22</v>
      </c>
      <c r="C61" s="82">
        <f>'SEP''22'!C61</f>
        <v>59</v>
      </c>
      <c r="D61" s="5">
        <f>'SEP''22'!D61</f>
        <v>1258</v>
      </c>
      <c r="E61" s="26"/>
      <c r="F61" s="5">
        <f>'SEP''22'!F61</f>
        <v>59</v>
      </c>
      <c r="G61" s="63">
        <f>'SEP''22'!G61</f>
        <v>3398.85</v>
      </c>
      <c r="H61" s="63">
        <f>'SEP''22'!H61</f>
        <v>361.65</v>
      </c>
      <c r="I61" s="5">
        <f>'SEP''22'!I61</f>
        <v>0</v>
      </c>
      <c r="J61" s="22"/>
      <c r="K61" s="5"/>
      <c r="L61" s="5">
        <f>'SEP''22'!L61</f>
        <v>1</v>
      </c>
      <c r="M61" s="5">
        <f>'SEP''22'!M61</f>
        <v>25</v>
      </c>
      <c r="N61" s="5"/>
      <c r="O61" s="5"/>
      <c r="P61" s="5"/>
      <c r="Q61" s="5"/>
      <c r="R61" s="5"/>
      <c r="S61" s="5"/>
      <c r="T61" s="5"/>
      <c r="U61" s="5"/>
      <c r="V61" s="5">
        <f>'SEP''22'!V61</f>
        <v>0</v>
      </c>
    </row>
    <row r="62" spans="1:22">
      <c r="A62" s="20"/>
      <c r="B62" s="18" t="str">
        <f>'SEP''22'!B62</f>
        <v>09.09.22</v>
      </c>
      <c r="C62" s="82">
        <f>'SEP''22'!C62</f>
        <v>60</v>
      </c>
      <c r="D62" s="5">
        <f>'SEP''22'!D62</f>
        <v>1259</v>
      </c>
      <c r="E62" s="26"/>
      <c r="F62" s="5">
        <f>'SEP''22'!F62</f>
        <v>58</v>
      </c>
      <c r="G62" s="63">
        <f>'SEP''22'!G62</f>
        <v>3392.44</v>
      </c>
      <c r="H62" s="63">
        <f>'SEP''22'!H62</f>
        <v>271.56</v>
      </c>
      <c r="I62" s="5">
        <f>'SEP''22'!I62</f>
        <v>0</v>
      </c>
      <c r="J62" s="22"/>
      <c r="K62" s="5"/>
      <c r="L62" s="5">
        <f>'SEP''22'!L62</f>
        <v>1</v>
      </c>
      <c r="M62" s="5">
        <f>'SEP''22'!M62</f>
        <v>55</v>
      </c>
      <c r="N62" s="5"/>
      <c r="O62" s="5"/>
      <c r="P62" s="5"/>
      <c r="Q62" s="5"/>
      <c r="R62" s="5"/>
      <c r="S62" s="5"/>
      <c r="T62" s="5"/>
      <c r="U62" s="5"/>
      <c r="V62" s="5">
        <f>'SEP''22'!V62</f>
        <v>0</v>
      </c>
    </row>
    <row r="63" spans="1:22">
      <c r="A63" s="20"/>
      <c r="B63" s="18" t="str">
        <f>'SEP''22'!B63</f>
        <v>09.09.22</v>
      </c>
      <c r="C63" s="82">
        <f>'SEP''22'!C63</f>
        <v>61</v>
      </c>
      <c r="D63" s="5">
        <f>'SEP''22'!D63</f>
        <v>1260</v>
      </c>
      <c r="E63" s="26"/>
      <c r="F63" s="5">
        <f>'SEP''22'!F63</f>
        <v>59</v>
      </c>
      <c r="G63" s="63">
        <f>'SEP''22'!G63</f>
        <v>3389.06</v>
      </c>
      <c r="H63" s="63">
        <f>'SEP''22'!H63</f>
        <v>355.33</v>
      </c>
      <c r="I63" s="5">
        <f>'SEP''22'!I63</f>
        <v>1.89</v>
      </c>
      <c r="J63" s="22"/>
      <c r="K63" s="5"/>
      <c r="L63" s="5">
        <f>'SEP''22'!L63</f>
        <v>2</v>
      </c>
      <c r="M63" s="5">
        <f>'SEP''22'!M63</f>
        <v>5</v>
      </c>
      <c r="N63" s="5"/>
      <c r="O63" s="5"/>
      <c r="P63" s="5"/>
      <c r="Q63" s="5"/>
      <c r="R63" s="5"/>
      <c r="S63" s="5"/>
      <c r="T63" s="5"/>
      <c r="U63" s="5"/>
      <c r="V63" s="5">
        <f>'SEP''22'!V63</f>
        <v>0</v>
      </c>
    </row>
    <row r="64" spans="1:22">
      <c r="A64" s="20"/>
      <c r="B64" s="18" t="str">
        <f>'SEP''22'!B64</f>
        <v>09.09.22</v>
      </c>
      <c r="C64" s="82">
        <f>'SEP''22'!C64</f>
        <v>62</v>
      </c>
      <c r="D64" s="5">
        <f>'SEP''22'!D64</f>
        <v>1261</v>
      </c>
      <c r="E64" s="26"/>
      <c r="F64" s="5">
        <f>'SEP''22'!F64</f>
        <v>59</v>
      </c>
      <c r="G64" s="63">
        <f>'SEP''22'!G64</f>
        <v>3411.43</v>
      </c>
      <c r="H64" s="63">
        <f>'SEP''22'!H64</f>
        <v>319.57</v>
      </c>
      <c r="I64" s="5">
        <f>'SEP''22'!I64</f>
        <v>0</v>
      </c>
      <c r="J64" s="22"/>
      <c r="K64" s="5"/>
      <c r="L64" s="5">
        <f>'SEP''22'!L64</f>
        <v>1</v>
      </c>
      <c r="M64" s="5">
        <f>'SEP''22'!M64</f>
        <v>40</v>
      </c>
      <c r="N64" s="5"/>
      <c r="O64" s="5"/>
      <c r="P64" s="5"/>
      <c r="Q64" s="5"/>
      <c r="R64" s="5"/>
      <c r="S64" s="5"/>
      <c r="T64" s="5"/>
      <c r="U64" s="5"/>
      <c r="V64" s="5">
        <f>'SEP''22'!V64</f>
        <v>0</v>
      </c>
    </row>
    <row r="65" spans="1:22">
      <c r="A65" s="20"/>
      <c r="B65" s="18" t="str">
        <f>'SEP''22'!B65</f>
        <v>09.09.22</v>
      </c>
      <c r="C65" s="82">
        <f>'SEP''22'!C65</f>
        <v>63</v>
      </c>
      <c r="D65" s="5">
        <f>'SEP''22'!D65</f>
        <v>1262</v>
      </c>
      <c r="E65" s="26"/>
      <c r="F65" s="5">
        <f>'SEP''22'!F65</f>
        <v>57</v>
      </c>
      <c r="G65" s="63">
        <f>'SEP''22'!G65</f>
        <v>3421.64</v>
      </c>
      <c r="H65" s="63">
        <f>'SEP''22'!H65</f>
        <v>504.36</v>
      </c>
      <c r="I65" s="5">
        <f>'SEP''22'!I65</f>
        <v>0</v>
      </c>
      <c r="J65" s="22"/>
      <c r="K65" s="5"/>
      <c r="L65" s="5">
        <f>'SEP''22'!L65</f>
        <v>1</v>
      </c>
      <c r="M65" s="5">
        <f>'SEP''22'!M65</f>
        <v>45</v>
      </c>
      <c r="N65" s="5"/>
      <c r="O65" s="5"/>
      <c r="P65" s="5"/>
      <c r="Q65" s="5"/>
      <c r="R65" s="5"/>
      <c r="S65" s="5"/>
      <c r="T65" s="5"/>
      <c r="U65" s="5"/>
      <c r="V65" s="5">
        <f>'SEP''22'!V65</f>
        <v>0</v>
      </c>
    </row>
    <row r="66" spans="1:22">
      <c r="A66" s="20"/>
      <c r="B66" s="18" t="str">
        <f>'SEP''22'!B66</f>
        <v>09.09.22</v>
      </c>
      <c r="C66" s="82">
        <f>'SEP''22'!C66</f>
        <v>64</v>
      </c>
      <c r="D66" s="5">
        <f>'SEP''22'!D66</f>
        <v>1263</v>
      </c>
      <c r="E66" s="26"/>
      <c r="F66" s="5">
        <f>'SEP''22'!F66</f>
        <v>57</v>
      </c>
      <c r="G66" s="63">
        <f>'SEP''22'!G66</f>
        <v>3259.64</v>
      </c>
      <c r="H66" s="63">
        <f>'SEP''22'!H66</f>
        <v>350.36</v>
      </c>
      <c r="I66" s="5">
        <f>'SEP''22'!I66</f>
        <v>0</v>
      </c>
      <c r="J66" s="22"/>
      <c r="K66" s="5"/>
      <c r="L66" s="5">
        <f>'SEP''22'!L66</f>
        <v>1</v>
      </c>
      <c r="M66" s="5">
        <f>'SEP''22'!M66</f>
        <v>45</v>
      </c>
      <c r="N66" s="5"/>
      <c r="O66" s="5"/>
      <c r="P66" s="5"/>
      <c r="Q66" s="5"/>
      <c r="R66" s="5"/>
      <c r="S66" s="5"/>
      <c r="T66" s="5"/>
      <c r="U66" s="5"/>
      <c r="V66" s="5">
        <f>'SEP''22'!V66</f>
        <v>0</v>
      </c>
    </row>
    <row r="67" spans="1:22">
      <c r="A67" s="20"/>
      <c r="B67" s="18" t="str">
        <f>'SEP''22'!B67</f>
        <v>09.09.22</v>
      </c>
      <c r="C67" s="82">
        <f>'SEP''22'!C67</f>
        <v>65</v>
      </c>
      <c r="D67" s="5">
        <f>'SEP''22'!D67</f>
        <v>1264</v>
      </c>
      <c r="E67" s="26"/>
      <c r="F67" s="5">
        <f>'SEP''22'!F67</f>
        <v>59</v>
      </c>
      <c r="G67" s="63">
        <f>'SEP''22'!G67</f>
        <v>3300.83</v>
      </c>
      <c r="H67" s="63">
        <f>'SEP''22'!H67</f>
        <v>442.17</v>
      </c>
      <c r="I67" s="5">
        <f>'SEP''22'!I67</f>
        <v>0</v>
      </c>
      <c r="J67" s="22"/>
      <c r="K67" s="5"/>
      <c r="L67" s="5">
        <f>'SEP''22'!L67</f>
        <v>1</v>
      </c>
      <c r="M67" s="5">
        <f>'SEP''22'!M67</f>
        <v>45</v>
      </c>
      <c r="N67" s="5"/>
      <c r="O67" s="5"/>
      <c r="P67" s="5"/>
      <c r="Q67" s="5"/>
      <c r="R67" s="5"/>
      <c r="S67" s="5"/>
      <c r="T67" s="5"/>
      <c r="U67" s="5"/>
      <c r="V67" s="5">
        <f>'SEP''22'!V67</f>
        <v>0</v>
      </c>
    </row>
    <row r="68" spans="1:22">
      <c r="A68" s="20"/>
      <c r="B68" s="18" t="str">
        <f>'SEP''22'!B68</f>
        <v>09.09.22</v>
      </c>
      <c r="C68" s="82">
        <f>'SEP''22'!C68</f>
        <v>66</v>
      </c>
      <c r="D68" s="5">
        <f>'SEP''22'!D68</f>
        <v>1265</v>
      </c>
      <c r="E68" s="26"/>
      <c r="F68" s="5">
        <f>'SEP''22'!F68</f>
        <v>58</v>
      </c>
      <c r="G68" s="63">
        <f>'SEP''22'!G68</f>
        <v>3315.85</v>
      </c>
      <c r="H68" s="63">
        <f>'SEP''22'!H68</f>
        <v>347.15</v>
      </c>
      <c r="I68" s="5">
        <f>'SEP''22'!I68</f>
        <v>0</v>
      </c>
      <c r="J68" s="22"/>
      <c r="K68" s="5"/>
      <c r="L68" s="5">
        <f>'SEP''22'!L68</f>
        <v>1</v>
      </c>
      <c r="M68" s="5">
        <f>'SEP''22'!M68</f>
        <v>25</v>
      </c>
      <c r="N68" s="5"/>
      <c r="O68" s="5"/>
      <c r="P68" s="5"/>
      <c r="Q68" s="5"/>
      <c r="R68" s="5"/>
      <c r="S68" s="5"/>
      <c r="T68" s="5"/>
      <c r="U68" s="5"/>
      <c r="V68" s="5">
        <f>'SEP''22'!V68</f>
        <v>0</v>
      </c>
    </row>
    <row r="69" spans="1:22">
      <c r="A69" s="20"/>
      <c r="B69" s="18" t="str">
        <f>'SEP''22'!B69</f>
        <v>09.09.22</v>
      </c>
      <c r="C69" s="82">
        <f>'SEP''22'!C69</f>
        <v>67</v>
      </c>
      <c r="D69" s="5">
        <f>'SEP''22'!D69</f>
        <v>1266</v>
      </c>
      <c r="E69" s="26"/>
      <c r="F69" s="5">
        <f>'SEP''22'!F69</f>
        <v>58</v>
      </c>
      <c r="G69" s="63">
        <f>'SEP''22'!G69</f>
        <v>3325.28</v>
      </c>
      <c r="H69" s="63">
        <f>'SEP''22'!H69</f>
        <v>350.72</v>
      </c>
      <c r="I69" s="5">
        <f>'SEP''22'!I69</f>
        <v>0</v>
      </c>
      <c r="J69" s="22"/>
      <c r="K69" s="5"/>
      <c r="L69" s="5">
        <f>'SEP''22'!L69</f>
        <v>1</v>
      </c>
      <c r="M69" s="5">
        <f>'SEP''22'!M69</f>
        <v>25</v>
      </c>
      <c r="N69" s="5"/>
      <c r="O69" s="5"/>
      <c r="P69" s="5"/>
      <c r="Q69" s="5"/>
      <c r="R69" s="5"/>
      <c r="S69" s="5"/>
      <c r="T69" s="5"/>
      <c r="U69" s="5"/>
      <c r="V69" s="5">
        <f>'SEP''22'!V69</f>
        <v>0</v>
      </c>
    </row>
    <row r="70" spans="1:22">
      <c r="A70" s="20"/>
      <c r="B70" s="18" t="str">
        <f>'SEP''22'!B70</f>
        <v>10.09.22</v>
      </c>
      <c r="C70" s="82">
        <f>'SEP''22'!C70</f>
        <v>68</v>
      </c>
      <c r="D70" s="5">
        <f>'SEP''22'!D70</f>
        <v>1267</v>
      </c>
      <c r="E70" s="26"/>
      <c r="F70" s="5">
        <f>'SEP''22'!F70</f>
        <v>59</v>
      </c>
      <c r="G70" s="63">
        <f>'SEP''22'!G70</f>
        <v>3347.63</v>
      </c>
      <c r="H70" s="63">
        <f>'SEP''22'!H70</f>
        <v>358.87</v>
      </c>
      <c r="I70" s="5">
        <f>'SEP''22'!I70</f>
        <v>0</v>
      </c>
      <c r="J70" s="22"/>
      <c r="K70" s="5"/>
      <c r="L70" s="5">
        <f>'SEP''22'!L70</f>
        <v>1</v>
      </c>
      <c r="M70" s="5">
        <f>'SEP''22'!M70</f>
        <v>35</v>
      </c>
      <c r="N70" s="5"/>
      <c r="O70" s="5"/>
      <c r="P70" s="5"/>
      <c r="Q70" s="5"/>
      <c r="R70" s="5"/>
      <c r="S70" s="5"/>
      <c r="T70" s="5"/>
      <c r="U70" s="5"/>
      <c r="V70" s="5">
        <f>'SEP''22'!V70</f>
        <v>0</v>
      </c>
    </row>
    <row r="71" spans="1:22">
      <c r="A71" s="20"/>
      <c r="B71" s="18" t="str">
        <f>'SEP''22'!B71</f>
        <v>10.09.22</v>
      </c>
      <c r="C71" s="82">
        <f>'SEP''22'!C71</f>
        <v>69</v>
      </c>
      <c r="D71" s="5">
        <f>'SEP''22'!D71</f>
        <v>1268</v>
      </c>
      <c r="E71" s="26"/>
      <c r="F71" s="5">
        <f>'SEP''22'!F71</f>
        <v>58</v>
      </c>
      <c r="G71" s="63">
        <f>'SEP''22'!G71</f>
        <v>3283.45</v>
      </c>
      <c r="H71" s="63">
        <f>'SEP''22'!H71</f>
        <v>393.55</v>
      </c>
      <c r="I71" s="5">
        <f>'SEP''22'!I71</f>
        <v>0</v>
      </c>
      <c r="J71" s="22"/>
      <c r="K71" s="5"/>
      <c r="L71" s="5">
        <f>'SEP''22'!L71</f>
        <v>1</v>
      </c>
      <c r="M71" s="5">
        <f>'SEP''22'!M71</f>
        <v>55</v>
      </c>
      <c r="N71" s="5"/>
      <c r="O71" s="5"/>
      <c r="P71" s="5"/>
      <c r="Q71" s="5"/>
      <c r="R71" s="5"/>
      <c r="S71" s="5"/>
      <c r="T71" s="5"/>
      <c r="U71" s="5"/>
      <c r="V71" s="5">
        <f>'SEP''22'!V71</f>
        <v>0</v>
      </c>
    </row>
    <row r="72" spans="1:22">
      <c r="A72" s="20"/>
      <c r="B72" s="18" t="str">
        <f>'SEP''22'!B72</f>
        <v>10.09.22</v>
      </c>
      <c r="C72" s="82">
        <f>'SEP''22'!C72</f>
        <v>70</v>
      </c>
      <c r="D72" s="5">
        <f>'SEP''22'!D72</f>
        <v>1270</v>
      </c>
      <c r="E72" s="26"/>
      <c r="F72" s="5">
        <f>'SEP''22'!F72</f>
        <v>59</v>
      </c>
      <c r="G72" s="63">
        <f>'SEP''22'!G72</f>
        <v>3348.73</v>
      </c>
      <c r="H72" s="63">
        <f>'SEP''22'!H72</f>
        <v>422.27</v>
      </c>
      <c r="I72" s="5">
        <f>'SEP''22'!I72</f>
        <v>0</v>
      </c>
      <c r="J72" s="22"/>
      <c r="K72" s="5"/>
      <c r="L72" s="5">
        <f>'SEP''22'!L72</f>
        <v>2</v>
      </c>
      <c r="M72" s="5">
        <f>'SEP''22'!M72</f>
        <v>0</v>
      </c>
      <c r="N72" s="5"/>
      <c r="O72" s="5"/>
      <c r="P72" s="5"/>
      <c r="Q72" s="5"/>
      <c r="R72" s="5"/>
      <c r="S72" s="5"/>
      <c r="T72" s="5"/>
      <c r="U72" s="5"/>
      <c r="V72" s="5">
        <f>'SEP''22'!V72</f>
        <v>0</v>
      </c>
    </row>
    <row r="73" spans="1:22">
      <c r="A73" s="20"/>
      <c r="B73" s="18" t="str">
        <f>'SEP''22'!B73</f>
        <v>10.09.22</v>
      </c>
      <c r="C73" s="82">
        <f>'SEP''22'!C73</f>
        <v>71</v>
      </c>
      <c r="D73" s="5">
        <f>'SEP''22'!D73</f>
        <v>1269</v>
      </c>
      <c r="E73" s="26"/>
      <c r="F73" s="5">
        <f>'SEP''22'!F73</f>
        <v>59</v>
      </c>
      <c r="G73" s="63">
        <f>'SEP''22'!G73</f>
        <v>3384.03</v>
      </c>
      <c r="H73" s="63">
        <f>'SEP''22'!H73</f>
        <v>346.97</v>
      </c>
      <c r="I73" s="5">
        <f>'SEP''22'!I73</f>
        <v>0</v>
      </c>
      <c r="J73" s="22"/>
      <c r="K73" s="5"/>
      <c r="L73" s="5">
        <f>'SEP''22'!L73</f>
        <v>1</v>
      </c>
      <c r="M73" s="5">
        <f>'SEP''22'!M73</f>
        <v>25</v>
      </c>
      <c r="N73" s="5"/>
      <c r="O73" s="5"/>
      <c r="P73" s="5"/>
      <c r="Q73" s="5"/>
      <c r="R73" s="5"/>
      <c r="S73" s="5"/>
      <c r="T73" s="5"/>
      <c r="U73" s="5"/>
      <c r="V73" s="5">
        <f>'SEP''22'!V73</f>
        <v>0</v>
      </c>
    </row>
    <row r="74" spans="1:22">
      <c r="A74" s="20"/>
      <c r="B74" s="18" t="str">
        <f>'SEP''22'!B74</f>
        <v>10.09.22</v>
      </c>
      <c r="C74" s="82">
        <f>'SEP''22'!C74</f>
        <v>72</v>
      </c>
      <c r="D74" s="5">
        <f>'SEP''22'!D74</f>
        <v>1271</v>
      </c>
      <c r="E74" s="26"/>
      <c r="F74" s="5">
        <f>'SEP''22'!F74</f>
        <v>59</v>
      </c>
      <c r="G74" s="63">
        <f>'SEP''22'!G74</f>
        <v>3234.64</v>
      </c>
      <c r="H74" s="63">
        <f>'SEP''22'!H74</f>
        <v>504.86</v>
      </c>
      <c r="I74" s="5">
        <f>'SEP''22'!I74</f>
        <v>0</v>
      </c>
      <c r="J74" s="22"/>
      <c r="K74" s="5"/>
      <c r="L74" s="5">
        <f>'SEP''22'!L74</f>
        <v>1</v>
      </c>
      <c r="M74" s="5">
        <f>'SEP''22'!M74</f>
        <v>50</v>
      </c>
      <c r="N74" s="5"/>
      <c r="O74" s="5"/>
      <c r="P74" s="5"/>
      <c r="Q74" s="5"/>
      <c r="R74" s="5"/>
      <c r="S74" s="5"/>
      <c r="T74" s="5"/>
      <c r="U74" s="5"/>
      <c r="V74" s="5">
        <f>'SEP''22'!V74</f>
        <v>0</v>
      </c>
    </row>
    <row r="75" spans="1:22">
      <c r="A75" s="20"/>
      <c r="B75" s="18" t="str">
        <f>'SEP''22'!B75</f>
        <v>10.09.22</v>
      </c>
      <c r="C75" s="82">
        <f>'SEP''22'!C75</f>
        <v>73</v>
      </c>
      <c r="D75" s="5">
        <f>'SEP''22'!D75</f>
        <v>1272</v>
      </c>
      <c r="E75" s="26"/>
      <c r="F75" s="5">
        <f>'SEP''22'!F75</f>
        <v>57</v>
      </c>
      <c r="G75" s="63">
        <f>'SEP''22'!G75</f>
        <v>3464.2</v>
      </c>
      <c r="H75" s="63">
        <f>'SEP''22'!H75</f>
        <v>528.6</v>
      </c>
      <c r="I75" s="5">
        <f>'SEP''22'!I75</f>
        <v>2.8</v>
      </c>
      <c r="J75" s="22"/>
      <c r="K75" s="5"/>
      <c r="L75" s="5">
        <f>'SEP''22'!L75</f>
        <v>2</v>
      </c>
      <c r="M75" s="5">
        <f>'SEP''22'!M75</f>
        <v>0</v>
      </c>
      <c r="N75" s="5"/>
      <c r="O75" s="5"/>
      <c r="P75" s="5"/>
      <c r="Q75" s="5"/>
      <c r="R75" s="5"/>
      <c r="S75" s="5"/>
      <c r="T75" s="5"/>
      <c r="U75" s="5"/>
      <c r="V75" s="5">
        <f>'SEP''22'!V75</f>
        <v>8977.5</v>
      </c>
    </row>
    <row r="76" spans="1:22">
      <c r="A76" s="20"/>
      <c r="B76" s="18" t="str">
        <f>'SEP''22'!B76</f>
        <v>11.09.22</v>
      </c>
      <c r="C76" s="82">
        <f>'SEP''22'!C76</f>
        <v>74</v>
      </c>
      <c r="D76" s="5">
        <f>'SEP''22'!D76</f>
        <v>1273</v>
      </c>
      <c r="E76" s="26"/>
      <c r="F76" s="5">
        <f>'SEP''22'!F76</f>
        <v>59</v>
      </c>
      <c r="G76" s="63">
        <f>'SEP''22'!G76</f>
        <v>3276.06</v>
      </c>
      <c r="H76" s="63">
        <f>'SEP''22'!H76</f>
        <v>466.44</v>
      </c>
      <c r="I76" s="5">
        <f>'SEP''22'!I76</f>
        <v>0</v>
      </c>
      <c r="J76" s="22"/>
      <c r="K76" s="5"/>
      <c r="L76" s="5">
        <f>'SEP''22'!L76</f>
        <v>2</v>
      </c>
      <c r="M76" s="5">
        <f>'SEP''22'!M76</f>
        <v>15</v>
      </c>
      <c r="N76" s="5"/>
      <c r="O76" s="5"/>
      <c r="P76" s="5"/>
      <c r="Q76" s="5"/>
      <c r="R76" s="5"/>
      <c r="S76" s="5"/>
      <c r="T76" s="5"/>
      <c r="U76" s="5"/>
      <c r="V76" s="5">
        <f>'SEP''22'!V76</f>
        <v>0</v>
      </c>
    </row>
    <row r="77" spans="1:22">
      <c r="A77" s="20"/>
      <c r="B77" s="18" t="str">
        <f>'SEP''22'!B77</f>
        <v>11.09.22</v>
      </c>
      <c r="C77" s="82">
        <f>'SEP''22'!C77</f>
        <v>75</v>
      </c>
      <c r="D77" s="5">
        <f>'SEP''22'!D77</f>
        <v>1274</v>
      </c>
      <c r="E77" s="26"/>
      <c r="F77" s="5">
        <f>'SEP''22'!F77</f>
        <v>59</v>
      </c>
      <c r="G77" s="63">
        <f>'SEP''22'!G77</f>
        <v>3283.67</v>
      </c>
      <c r="H77" s="63">
        <f>'SEP''22'!H77</f>
        <v>444.83</v>
      </c>
      <c r="I77" s="5">
        <f>'SEP''22'!I77</f>
        <v>0</v>
      </c>
      <c r="J77" s="22"/>
      <c r="K77" s="5"/>
      <c r="L77" s="5">
        <f>'SEP''22'!L77</f>
        <v>1</v>
      </c>
      <c r="M77" s="5">
        <f>'SEP''22'!M77</f>
        <v>25</v>
      </c>
      <c r="N77" s="5"/>
      <c r="O77" s="5"/>
      <c r="P77" s="5"/>
      <c r="Q77" s="5"/>
      <c r="R77" s="5"/>
      <c r="S77" s="5"/>
      <c r="T77" s="5"/>
      <c r="U77" s="5"/>
      <c r="V77" s="5">
        <f>'SEP''22'!V77</f>
        <v>0</v>
      </c>
    </row>
    <row r="78" spans="1:22">
      <c r="A78" s="20"/>
      <c r="B78" s="18" t="str">
        <f>'SEP''22'!B78</f>
        <v>11.09.22</v>
      </c>
      <c r="C78" s="82">
        <f>'SEP''22'!C78</f>
        <v>76</v>
      </c>
      <c r="D78" s="5">
        <f>'SEP''22'!D78</f>
        <v>1275</v>
      </c>
      <c r="E78" s="26"/>
      <c r="F78" s="5">
        <f>'SEP''22'!F78</f>
        <v>58</v>
      </c>
      <c r="G78" s="63">
        <f>'SEP''22'!G78</f>
        <v>3296.66</v>
      </c>
      <c r="H78" s="63">
        <f>'SEP''22'!H78</f>
        <v>373.34</v>
      </c>
      <c r="I78" s="5">
        <f>'SEP''22'!I78</f>
        <v>0</v>
      </c>
      <c r="J78" s="22"/>
      <c r="K78" s="5"/>
      <c r="L78" s="5">
        <f>'SEP''22'!L78</f>
        <v>1</v>
      </c>
      <c r="M78" s="5">
        <f>'SEP''22'!M78</f>
        <v>50</v>
      </c>
      <c r="N78" s="5"/>
      <c r="O78" s="5"/>
      <c r="P78" s="5"/>
      <c r="Q78" s="5"/>
      <c r="R78" s="5"/>
      <c r="S78" s="5"/>
      <c r="T78" s="5"/>
      <c r="U78" s="5"/>
      <c r="V78" s="5">
        <f>'SEP''22'!V78</f>
        <v>0</v>
      </c>
    </row>
    <row r="79" spans="1:22">
      <c r="A79" s="20"/>
      <c r="B79" s="18" t="str">
        <f>'SEP''22'!B79</f>
        <v>11.09.22</v>
      </c>
      <c r="C79" s="82">
        <f>'SEP''22'!C79</f>
        <v>77</v>
      </c>
      <c r="D79" s="5">
        <f>'SEP''22'!D79</f>
        <v>1276</v>
      </c>
      <c r="E79" s="26"/>
      <c r="F79" s="5">
        <f>'SEP''22'!F79</f>
        <v>59</v>
      </c>
      <c r="G79" s="63">
        <f>'SEP''22'!G79</f>
        <v>3376.43</v>
      </c>
      <c r="H79" s="63">
        <f>'SEP''22'!H79</f>
        <v>350.57</v>
      </c>
      <c r="I79" s="5">
        <f>'SEP''22'!I79</f>
        <v>0</v>
      </c>
      <c r="J79" s="22"/>
      <c r="K79" s="5"/>
      <c r="L79" s="5">
        <f>'SEP''22'!L79</f>
        <v>1</v>
      </c>
      <c r="M79" s="5">
        <f>'SEP''22'!M79</f>
        <v>40</v>
      </c>
      <c r="N79" s="5"/>
      <c r="O79" s="5"/>
      <c r="P79" s="5"/>
      <c r="Q79" s="5"/>
      <c r="R79" s="5"/>
      <c r="S79" s="5"/>
      <c r="T79" s="5"/>
      <c r="U79" s="5"/>
      <c r="V79" s="5">
        <f>'SEP''22'!V79</f>
        <v>0</v>
      </c>
    </row>
    <row r="80" spans="1:22">
      <c r="A80" s="20"/>
      <c r="B80" s="18" t="str">
        <f>'SEP''22'!B80</f>
        <v>11.09.22</v>
      </c>
      <c r="C80" s="82">
        <f>'SEP''22'!C80</f>
        <v>78</v>
      </c>
      <c r="D80" s="5">
        <f>'SEP''22'!D80</f>
        <v>1277</v>
      </c>
      <c r="E80" s="26"/>
      <c r="F80" s="5">
        <f>'SEP''22'!F80</f>
        <v>59</v>
      </c>
      <c r="G80" s="63">
        <f>'SEP''22'!G80</f>
        <v>3413.45</v>
      </c>
      <c r="H80" s="63">
        <f>'SEP''22'!H80</f>
        <v>317.55</v>
      </c>
      <c r="I80" s="5">
        <f>'SEP''22'!I80</f>
        <v>0</v>
      </c>
      <c r="J80" s="22"/>
      <c r="K80" s="5"/>
      <c r="L80" s="5">
        <f>'SEP''22'!L80</f>
        <v>1</v>
      </c>
      <c r="M80" s="5">
        <f>'SEP''22'!M80</f>
        <v>55</v>
      </c>
      <c r="N80" s="5"/>
      <c r="O80" s="5"/>
      <c r="P80" s="5"/>
      <c r="Q80" s="5"/>
      <c r="R80" s="5"/>
      <c r="S80" s="5"/>
      <c r="T80" s="5"/>
      <c r="U80" s="5"/>
      <c r="V80" s="5">
        <f>'SEP''22'!V80</f>
        <v>0</v>
      </c>
    </row>
    <row r="81" spans="1:22">
      <c r="A81" s="20"/>
      <c r="B81" s="18" t="str">
        <f>'SEP''22'!B81</f>
        <v>11.09.22</v>
      </c>
      <c r="C81" s="82">
        <f>'SEP''22'!C81</f>
        <v>79</v>
      </c>
      <c r="D81" s="5">
        <f>'SEP''22'!D81</f>
        <v>1278</v>
      </c>
      <c r="E81" s="26"/>
      <c r="F81" s="5">
        <f>'SEP''22'!F81</f>
        <v>58</v>
      </c>
      <c r="G81" s="63">
        <f>'SEP''22'!G81</f>
        <v>3341.05</v>
      </c>
      <c r="H81" s="63">
        <f>'SEP''22'!H81</f>
        <v>324.33999999999997</v>
      </c>
      <c r="I81" s="5">
        <f>'SEP''22'!I81</f>
        <v>2.39</v>
      </c>
      <c r="J81" s="22"/>
      <c r="K81" s="5"/>
      <c r="L81" s="5">
        <f>'SEP''22'!L81</f>
        <v>1</v>
      </c>
      <c r="M81" s="5">
        <f>'SEP''22'!M81</f>
        <v>45</v>
      </c>
      <c r="N81" s="5"/>
      <c r="O81" s="5"/>
      <c r="P81" s="5"/>
      <c r="Q81" s="5"/>
      <c r="R81" s="5"/>
      <c r="S81" s="5"/>
      <c r="T81" s="5"/>
      <c r="U81" s="5"/>
      <c r="V81" s="5">
        <f>'SEP''22'!V81</f>
        <v>0</v>
      </c>
    </row>
    <row r="82" spans="1:22">
      <c r="A82" s="20"/>
      <c r="B82" s="18" t="str">
        <f>'SEP''22'!B82</f>
        <v>11.09.22</v>
      </c>
      <c r="C82" s="82">
        <f>'SEP''22'!C82</f>
        <v>80</v>
      </c>
      <c r="D82" s="5">
        <f>'SEP''22'!D82</f>
        <v>1278</v>
      </c>
      <c r="E82" s="26"/>
      <c r="F82" s="5">
        <f>'SEP''22'!F82</f>
        <v>59</v>
      </c>
      <c r="G82" s="63">
        <f>'SEP''22'!G82</f>
        <v>3406.48</v>
      </c>
      <c r="H82" s="63">
        <f>'SEP''22'!H82</f>
        <v>343.52</v>
      </c>
      <c r="I82" s="5">
        <f>'SEP''22'!I82</f>
        <v>0</v>
      </c>
      <c r="J82" s="22"/>
      <c r="K82" s="5"/>
      <c r="L82" s="5">
        <f>'SEP''22'!L82</f>
        <v>1</v>
      </c>
      <c r="M82" s="5">
        <f>'SEP''22'!M82</f>
        <v>40</v>
      </c>
      <c r="N82" s="5"/>
      <c r="O82" s="5"/>
      <c r="P82" s="5"/>
      <c r="Q82" s="5"/>
      <c r="R82" s="5"/>
      <c r="S82" s="5"/>
      <c r="T82" s="5"/>
      <c r="U82" s="5"/>
      <c r="V82" s="5">
        <f>'SEP''22'!V82</f>
        <v>0</v>
      </c>
    </row>
    <row r="83" spans="1:22">
      <c r="A83" s="20"/>
      <c r="B83" s="18" t="str">
        <f>'SEP''22'!B83</f>
        <v>11.09.22</v>
      </c>
      <c r="C83" s="82">
        <f>'SEP''22'!C83</f>
        <v>81</v>
      </c>
      <c r="D83" s="5">
        <f>'SEP''22'!D83</f>
        <v>1280</v>
      </c>
      <c r="E83" s="26"/>
      <c r="F83" s="5">
        <f>'SEP''22'!F83</f>
        <v>59</v>
      </c>
      <c r="G83" s="63">
        <f>'SEP''22'!G83</f>
        <v>3392.24</v>
      </c>
      <c r="H83" s="63">
        <f>'SEP''22'!H83</f>
        <v>339.76</v>
      </c>
      <c r="I83" s="5">
        <f>'SEP''22'!I83</f>
        <v>0</v>
      </c>
      <c r="J83" s="22"/>
      <c r="K83" s="5"/>
      <c r="L83" s="5">
        <f>'SEP''22'!L83</f>
        <v>1</v>
      </c>
      <c r="M83" s="5">
        <f>'SEP''22'!M83</f>
        <v>40</v>
      </c>
      <c r="N83" s="5"/>
      <c r="O83" s="5"/>
      <c r="P83" s="5"/>
      <c r="Q83" s="5"/>
      <c r="R83" s="5"/>
      <c r="S83" s="5"/>
      <c r="T83" s="5"/>
      <c r="U83" s="5"/>
      <c r="V83" s="5">
        <f>'SEP''22'!V83</f>
        <v>0</v>
      </c>
    </row>
    <row r="84" spans="1:22">
      <c r="A84" s="20"/>
      <c r="B84" s="18" t="str">
        <f>'SEP''22'!B84</f>
        <v>12.09.22</v>
      </c>
      <c r="C84" s="82">
        <f>'SEP''22'!C84</f>
        <v>82</v>
      </c>
      <c r="D84" s="5">
        <f>'SEP''22'!D84</f>
        <v>1281</v>
      </c>
      <c r="E84" s="26"/>
      <c r="F84" s="5">
        <f>'SEP''22'!F84</f>
        <v>59</v>
      </c>
      <c r="G84" s="63">
        <f>'SEP''22'!G84</f>
        <v>3464.08</v>
      </c>
      <c r="H84" s="63">
        <f>'SEP''22'!H84</f>
        <v>614.91999999999996</v>
      </c>
      <c r="I84" s="5">
        <f>'SEP''22'!I84</f>
        <v>0</v>
      </c>
      <c r="J84" s="22"/>
      <c r="K84" s="5"/>
      <c r="L84" s="5">
        <f>'SEP''22'!L84</f>
        <v>2</v>
      </c>
      <c r="M84" s="5">
        <f>'SEP''22'!M84</f>
        <v>5</v>
      </c>
      <c r="N84" s="5"/>
      <c r="O84" s="5"/>
      <c r="P84" s="5"/>
      <c r="Q84" s="5"/>
      <c r="R84" s="5"/>
      <c r="S84" s="5"/>
      <c r="T84" s="5"/>
      <c r="U84" s="5"/>
      <c r="V84" s="5">
        <f>'SEP''22'!V84</f>
        <v>0</v>
      </c>
    </row>
    <row r="85" spans="1:22">
      <c r="A85" s="20"/>
      <c r="B85" s="18" t="str">
        <f>'SEP''22'!B85</f>
        <v>12.09.22</v>
      </c>
      <c r="C85" s="82">
        <f>'SEP''22'!C85</f>
        <v>83</v>
      </c>
      <c r="D85" s="5">
        <f>'SEP''22'!D85</f>
        <v>1282</v>
      </c>
      <c r="E85" s="26"/>
      <c r="F85" s="5">
        <f>'SEP''22'!F85</f>
        <v>56</v>
      </c>
      <c r="G85" s="63">
        <f>'SEP''22'!G85</f>
        <v>3371.77</v>
      </c>
      <c r="H85" s="63">
        <f>'SEP''22'!H85</f>
        <v>486.23</v>
      </c>
      <c r="I85" s="5">
        <f>'SEP''22'!I85</f>
        <v>0</v>
      </c>
      <c r="J85" s="22"/>
      <c r="K85" s="5"/>
      <c r="L85" s="5">
        <f>'SEP''22'!L85</f>
        <v>2</v>
      </c>
      <c r="M85" s="5">
        <f>'SEP''22'!M85</f>
        <v>5</v>
      </c>
      <c r="N85" s="5"/>
      <c r="O85" s="5"/>
      <c r="P85" s="5"/>
      <c r="Q85" s="5"/>
      <c r="R85" s="5"/>
      <c r="S85" s="5"/>
      <c r="T85" s="5"/>
      <c r="U85" s="5"/>
      <c r="V85" s="5">
        <f>'SEP''22'!V85</f>
        <v>0</v>
      </c>
    </row>
    <row r="86" spans="1:22">
      <c r="A86" s="20"/>
      <c r="B86" s="18" t="str">
        <f>'SEP''22'!B86</f>
        <v>12.09.22</v>
      </c>
      <c r="C86" s="82">
        <f>'SEP''22'!C86</f>
        <v>84</v>
      </c>
      <c r="D86" s="5">
        <f>'SEP''22'!D86</f>
        <v>1283</v>
      </c>
      <c r="E86" s="26"/>
      <c r="F86" s="5">
        <f>'SEP''22'!F86</f>
        <v>58</v>
      </c>
      <c r="G86" s="63">
        <f>'SEP''22'!G86</f>
        <v>3287.87</v>
      </c>
      <c r="H86" s="63">
        <f>'SEP''22'!H86</f>
        <v>414.63</v>
      </c>
      <c r="I86" s="5">
        <f>'SEP''22'!I86</f>
        <v>0</v>
      </c>
      <c r="J86" s="22"/>
      <c r="K86" s="5"/>
      <c r="L86" s="5">
        <f>'SEP''22'!L86</f>
        <v>1</v>
      </c>
      <c r="M86" s="5">
        <f>'SEP''22'!M86</f>
        <v>35</v>
      </c>
      <c r="N86" s="5"/>
      <c r="O86" s="5"/>
      <c r="P86" s="5"/>
      <c r="Q86" s="5"/>
      <c r="R86" s="5"/>
      <c r="S86" s="5"/>
      <c r="T86" s="5"/>
      <c r="U86" s="5"/>
      <c r="V86" s="5">
        <f>'SEP''22'!V86</f>
        <v>0</v>
      </c>
    </row>
    <row r="87" spans="1:22">
      <c r="A87" s="20"/>
      <c r="B87" s="18" t="str">
        <f>'SEP''22'!B87</f>
        <v>12.09.22</v>
      </c>
      <c r="C87" s="82">
        <f>'SEP''22'!C87</f>
        <v>85</v>
      </c>
      <c r="D87" s="5">
        <f>'SEP''22'!D87</f>
        <v>1284</v>
      </c>
      <c r="E87" s="26"/>
      <c r="F87" s="5">
        <f>'SEP''22'!F87</f>
        <v>57</v>
      </c>
      <c r="G87" s="63">
        <f>'SEP''22'!G87</f>
        <v>3309.44</v>
      </c>
      <c r="H87" s="63">
        <f>'SEP''22'!H87</f>
        <v>300.56</v>
      </c>
      <c r="I87" s="5">
        <f>'SEP''22'!I87</f>
        <v>0</v>
      </c>
      <c r="J87" s="22"/>
      <c r="K87" s="5"/>
      <c r="L87" s="5">
        <f>'SEP''22'!L87</f>
        <v>1</v>
      </c>
      <c r="M87" s="5">
        <f>'SEP''22'!M87</f>
        <v>30</v>
      </c>
      <c r="N87" s="5"/>
      <c r="O87" s="5"/>
      <c r="P87" s="5"/>
      <c r="Q87" s="5"/>
      <c r="R87" s="5"/>
      <c r="S87" s="5"/>
      <c r="T87" s="5"/>
      <c r="U87" s="5"/>
      <c r="V87" s="5">
        <f>'SEP''22'!V87</f>
        <v>0</v>
      </c>
    </row>
    <row r="88" spans="1:22">
      <c r="A88" s="20"/>
      <c r="B88" s="18" t="str">
        <f>'SEP''22'!B88</f>
        <v>12.09.22</v>
      </c>
      <c r="C88" s="82">
        <f>'SEP''22'!C88</f>
        <v>86</v>
      </c>
      <c r="D88" s="5">
        <f>'SEP''22'!D88</f>
        <v>1285</v>
      </c>
      <c r="E88" s="26"/>
      <c r="F88" s="5">
        <f>'SEP''22'!F88</f>
        <v>59</v>
      </c>
      <c r="G88" s="63">
        <f>'SEP''22'!G88</f>
        <v>3373.47</v>
      </c>
      <c r="H88" s="63">
        <f>'SEP''22'!H88</f>
        <v>355.03</v>
      </c>
      <c r="I88" s="5">
        <f>'SEP''22'!I88</f>
        <v>0</v>
      </c>
      <c r="J88" s="22"/>
      <c r="K88" s="5"/>
      <c r="L88" s="5">
        <f>'SEP''22'!L88</f>
        <v>1</v>
      </c>
      <c r="M88" s="5">
        <f>'SEP''22'!M88</f>
        <v>40</v>
      </c>
      <c r="N88" s="5"/>
      <c r="O88" s="5"/>
      <c r="P88" s="5"/>
      <c r="Q88" s="5"/>
      <c r="R88" s="5"/>
      <c r="S88" s="5"/>
      <c r="T88" s="5"/>
      <c r="U88" s="5"/>
      <c r="V88" s="5">
        <f>'SEP''22'!V88</f>
        <v>0</v>
      </c>
    </row>
    <row r="89" spans="1:22">
      <c r="A89" s="20"/>
      <c r="B89" s="18" t="str">
        <f>'SEP''22'!B89</f>
        <v>12.09.22</v>
      </c>
      <c r="C89" s="82">
        <f>'SEP''22'!C89</f>
        <v>87</v>
      </c>
      <c r="D89" s="5">
        <f>'SEP''22'!D89</f>
        <v>1286</v>
      </c>
      <c r="E89" s="26"/>
      <c r="F89" s="5">
        <f>'SEP''22'!F89</f>
        <v>59</v>
      </c>
      <c r="G89" s="63">
        <f>'SEP''22'!G89</f>
        <v>3386.66</v>
      </c>
      <c r="H89" s="63">
        <f>'SEP''22'!H89</f>
        <v>355.84</v>
      </c>
      <c r="I89" s="5">
        <f>'SEP''22'!I89</f>
        <v>0</v>
      </c>
      <c r="J89" s="22"/>
      <c r="K89" s="5"/>
      <c r="L89" s="5">
        <f>'SEP''22'!L89</f>
        <v>2</v>
      </c>
      <c r="M89" s="5">
        <f>'SEP''22'!M89</f>
        <v>10</v>
      </c>
      <c r="N89" s="5"/>
      <c r="O89" s="5"/>
      <c r="P89" s="5"/>
      <c r="Q89" s="5"/>
      <c r="R89" s="5"/>
      <c r="S89" s="5"/>
      <c r="T89" s="5"/>
      <c r="U89" s="5"/>
      <c r="V89" s="5">
        <f>'SEP''22'!V89</f>
        <v>0</v>
      </c>
    </row>
    <row r="90" spans="1:22">
      <c r="A90" s="20"/>
      <c r="B90" s="18" t="str">
        <f>'SEP''22'!B90</f>
        <v>13.09.22</v>
      </c>
      <c r="C90" s="82">
        <f>'SEP''22'!C90</f>
        <v>88</v>
      </c>
      <c r="D90" s="5">
        <f>'SEP''22'!D90</f>
        <v>1287</v>
      </c>
      <c r="E90" s="26"/>
      <c r="F90" s="5">
        <f>'SEP''22'!F90</f>
        <v>59</v>
      </c>
      <c r="G90" s="63">
        <f>'SEP''22'!G90</f>
        <v>3368.23</v>
      </c>
      <c r="H90" s="63">
        <f>'SEP''22'!H90</f>
        <v>368.77</v>
      </c>
      <c r="I90" s="5">
        <f>'SEP''22'!I90</f>
        <v>0</v>
      </c>
      <c r="J90" s="22"/>
      <c r="K90" s="5"/>
      <c r="L90" s="5">
        <f>'SEP''22'!L90</f>
        <v>2</v>
      </c>
      <c r="M90" s="5">
        <f>'SEP''22'!M90</f>
        <v>20</v>
      </c>
      <c r="N90" s="5"/>
      <c r="O90" s="5"/>
      <c r="P90" s="5"/>
      <c r="Q90" s="5"/>
      <c r="R90" s="5"/>
      <c r="S90" s="5"/>
      <c r="T90" s="5"/>
      <c r="U90" s="5"/>
      <c r="V90" s="5">
        <f>'SEP''22'!V90</f>
        <v>0</v>
      </c>
    </row>
    <row r="91" spans="1:22">
      <c r="A91" s="20"/>
      <c r="B91" s="18" t="str">
        <f>'SEP''22'!B91</f>
        <v>13.09.22</v>
      </c>
      <c r="C91" s="82">
        <f>'SEP''22'!C91</f>
        <v>89</v>
      </c>
      <c r="D91" s="5">
        <f>'SEP''22'!D91</f>
        <v>1288</v>
      </c>
      <c r="E91" s="26"/>
      <c r="F91" s="5">
        <f>'SEP''22'!F91</f>
        <v>58</v>
      </c>
      <c r="G91" s="63">
        <f>'SEP''22'!G91</f>
        <v>3315.44</v>
      </c>
      <c r="H91" s="63">
        <f>'SEP''22'!H91</f>
        <v>374.56</v>
      </c>
      <c r="I91" s="5">
        <f>'SEP''22'!I91</f>
        <v>0</v>
      </c>
      <c r="J91" s="22"/>
      <c r="K91" s="5"/>
      <c r="L91" s="5">
        <f>'SEP''22'!L91</f>
        <v>2</v>
      </c>
      <c r="M91" s="5">
        <f>'SEP''22'!M91</f>
        <v>15</v>
      </c>
      <c r="N91" s="5"/>
      <c r="O91" s="5"/>
      <c r="P91" s="5"/>
      <c r="Q91" s="5"/>
      <c r="R91" s="5"/>
      <c r="S91" s="5"/>
      <c r="T91" s="5"/>
      <c r="U91" s="5"/>
      <c r="V91" s="5">
        <f>'SEP''22'!V91</f>
        <v>0</v>
      </c>
    </row>
    <row r="92" spans="1:22">
      <c r="A92" s="20"/>
      <c r="B92" s="18" t="str">
        <f>'SEP''22'!B92</f>
        <v>13.09.22</v>
      </c>
      <c r="C92" s="82">
        <f>'SEP''22'!C92</f>
        <v>90</v>
      </c>
      <c r="D92" s="5">
        <f>'SEP''22'!D92</f>
        <v>1290</v>
      </c>
      <c r="E92" s="26"/>
      <c r="F92" s="5">
        <f>'SEP''22'!F92</f>
        <v>57</v>
      </c>
      <c r="G92" s="63">
        <f>'SEP''22'!G92</f>
        <v>3266.05</v>
      </c>
      <c r="H92" s="63">
        <f>'SEP''22'!H92</f>
        <v>332.95</v>
      </c>
      <c r="I92" s="5">
        <f>'SEP''22'!I92</f>
        <v>0</v>
      </c>
      <c r="J92" s="22"/>
      <c r="K92" s="5"/>
      <c r="L92" s="5">
        <f>'SEP''22'!L92</f>
        <v>2</v>
      </c>
      <c r="M92" s="5">
        <f>'SEP''22'!M92</f>
        <v>15</v>
      </c>
      <c r="N92" s="5"/>
      <c r="O92" s="5"/>
      <c r="P92" s="5"/>
      <c r="Q92" s="5"/>
      <c r="R92" s="5"/>
      <c r="S92" s="5"/>
      <c r="T92" s="5"/>
      <c r="U92" s="5"/>
      <c r="V92" s="5">
        <f>'SEP''22'!V92</f>
        <v>0</v>
      </c>
    </row>
    <row r="93" spans="1:22">
      <c r="A93" s="20"/>
      <c r="B93" s="18" t="str">
        <f>'SEP''22'!B93</f>
        <v>13.09.22</v>
      </c>
      <c r="C93" s="82">
        <f>'SEP''22'!C93</f>
        <v>91</v>
      </c>
      <c r="D93" s="5">
        <f>'SEP''22'!D93</f>
        <v>1289</v>
      </c>
      <c r="E93" s="26"/>
      <c r="F93" s="5">
        <f>'SEP''22'!F93</f>
        <v>59</v>
      </c>
      <c r="G93" s="63">
        <f>'SEP''22'!G93</f>
        <v>3358.62</v>
      </c>
      <c r="H93" s="63">
        <f>'SEP''22'!H93</f>
        <v>371.38</v>
      </c>
      <c r="I93" s="5">
        <f>'SEP''22'!I93</f>
        <v>0</v>
      </c>
      <c r="J93" s="22"/>
      <c r="K93" s="5"/>
      <c r="L93" s="5">
        <f>'SEP''22'!L93</f>
        <v>1</v>
      </c>
      <c r="M93" s="5">
        <f>'SEP''22'!M93</f>
        <v>25</v>
      </c>
      <c r="N93" s="5"/>
      <c r="O93" s="5"/>
      <c r="P93" s="5"/>
      <c r="Q93" s="5"/>
      <c r="R93" s="5"/>
      <c r="S93" s="5"/>
      <c r="T93" s="5"/>
      <c r="U93" s="5"/>
      <c r="V93" s="5">
        <f>'SEP''22'!V93</f>
        <v>0</v>
      </c>
    </row>
    <row r="94" spans="1:22">
      <c r="A94" s="20"/>
      <c r="B94" s="18" t="str">
        <f>'SEP''22'!B94</f>
        <v>13.09.22</v>
      </c>
      <c r="C94" s="82">
        <f>'SEP''22'!C94</f>
        <v>92</v>
      </c>
      <c r="D94" s="5">
        <f>'SEP''22'!D94</f>
        <v>1291</v>
      </c>
      <c r="E94" s="26"/>
      <c r="F94" s="5">
        <f>'SEP''22'!F94</f>
        <v>59</v>
      </c>
      <c r="G94" s="63">
        <f>'SEP''22'!G94</f>
        <v>3409.44</v>
      </c>
      <c r="H94" s="63">
        <f>'SEP''22'!H94</f>
        <v>299.73</v>
      </c>
      <c r="I94" s="5">
        <f>'SEP''22'!I94</f>
        <v>0</v>
      </c>
      <c r="J94" s="22"/>
      <c r="K94" s="5"/>
      <c r="L94" s="5">
        <f>'SEP''22'!L94</f>
        <v>1</v>
      </c>
      <c r="M94" s="5">
        <f>'SEP''22'!M94</f>
        <v>50</v>
      </c>
      <c r="N94" s="5"/>
      <c r="O94" s="5"/>
      <c r="P94" s="5"/>
      <c r="Q94" s="5"/>
      <c r="R94" s="5"/>
      <c r="S94" s="5"/>
      <c r="T94" s="5"/>
      <c r="U94" s="5"/>
      <c r="V94" s="5">
        <f>'SEP''22'!V94</f>
        <v>0</v>
      </c>
    </row>
    <row r="95" spans="1:22">
      <c r="A95" s="20"/>
      <c r="B95" s="18" t="str">
        <f>'SEP''22'!B95</f>
        <v>13.09.22</v>
      </c>
      <c r="C95" s="82">
        <f>'SEP''22'!C95</f>
        <v>93</v>
      </c>
      <c r="D95" s="5">
        <f>'SEP''22'!D95</f>
        <v>1292</v>
      </c>
      <c r="E95" s="26"/>
      <c r="F95" s="5">
        <f>'SEP''22'!F95</f>
        <v>59</v>
      </c>
      <c r="G95" s="63">
        <f>'SEP''22'!G95</f>
        <v>3459.27</v>
      </c>
      <c r="H95" s="63">
        <f>'SEP''22'!H95</f>
        <v>299.73</v>
      </c>
      <c r="I95" s="5">
        <f>'SEP''22'!I95</f>
        <v>0</v>
      </c>
      <c r="J95" s="22"/>
      <c r="K95" s="5"/>
      <c r="L95" s="5">
        <f>'SEP''22'!L95</f>
        <v>1</v>
      </c>
      <c r="M95" s="5">
        <f>'SEP''22'!M95</f>
        <v>45</v>
      </c>
      <c r="N95" s="5"/>
      <c r="O95" s="5"/>
      <c r="P95" s="5"/>
      <c r="Q95" s="5"/>
      <c r="R95" s="5"/>
      <c r="S95" s="5"/>
      <c r="T95" s="5"/>
      <c r="U95" s="5"/>
      <c r="V95" s="5">
        <f>'SEP''22'!V95</f>
        <v>0</v>
      </c>
    </row>
    <row r="96" spans="1:22">
      <c r="A96" s="20"/>
      <c r="B96" s="18" t="str">
        <f>'SEP''22'!B96</f>
        <v>13.09.22</v>
      </c>
      <c r="C96" s="82">
        <f>'SEP''22'!C96</f>
        <v>94</v>
      </c>
      <c r="D96" s="5">
        <f>'SEP''22'!D96</f>
        <v>1293</v>
      </c>
      <c r="E96" s="26"/>
      <c r="F96" s="5">
        <f>'SEP''22'!F96</f>
        <v>59</v>
      </c>
      <c r="G96" s="63">
        <f>'SEP''22'!G96</f>
        <v>3394.82</v>
      </c>
      <c r="H96" s="63">
        <f>'SEP''22'!H96</f>
        <v>331.18</v>
      </c>
      <c r="I96" s="5">
        <f>'SEP''22'!I96</f>
        <v>0</v>
      </c>
      <c r="J96" s="22"/>
      <c r="K96" s="5"/>
      <c r="L96" s="5">
        <f>'SEP''22'!L96</f>
        <v>1</v>
      </c>
      <c r="M96" s="5">
        <f>'SEP''22'!M96</f>
        <v>45</v>
      </c>
      <c r="N96" s="5"/>
      <c r="O96" s="5"/>
      <c r="P96" s="5"/>
      <c r="Q96" s="5"/>
      <c r="R96" s="5"/>
      <c r="S96" s="5"/>
      <c r="T96" s="5"/>
      <c r="U96" s="5"/>
      <c r="V96" s="5">
        <f>'SEP''22'!V96</f>
        <v>0</v>
      </c>
    </row>
    <row r="97" spans="1:22">
      <c r="A97" s="20"/>
      <c r="B97" s="18" t="str">
        <f>'SEP''22'!B97</f>
        <v>13.09.22</v>
      </c>
      <c r="C97" s="82">
        <f>'SEP''22'!C97</f>
        <v>95</v>
      </c>
      <c r="D97" s="5">
        <f>'SEP''22'!D97</f>
        <v>1294</v>
      </c>
      <c r="E97" s="26"/>
      <c r="F97" s="5">
        <f>'SEP''22'!F97</f>
        <v>59</v>
      </c>
      <c r="G97" s="63">
        <f>'SEP''22'!G97</f>
        <v>3341.83</v>
      </c>
      <c r="H97" s="63">
        <f>'SEP''22'!H97</f>
        <v>393.17</v>
      </c>
      <c r="I97" s="5">
        <f>'SEP''22'!I97</f>
        <v>0</v>
      </c>
      <c r="J97" s="22"/>
      <c r="K97" s="5"/>
      <c r="L97" s="5">
        <f>'SEP''22'!L97</f>
        <v>2</v>
      </c>
      <c r="M97" s="5">
        <f>'SEP''22'!M97</f>
        <v>0</v>
      </c>
      <c r="N97" s="5"/>
      <c r="O97" s="5"/>
      <c r="P97" s="5"/>
      <c r="Q97" s="5"/>
      <c r="R97" s="5"/>
      <c r="S97" s="5"/>
      <c r="T97" s="5"/>
      <c r="U97" s="5"/>
      <c r="V97" s="5">
        <f>'SEP''22'!V97</f>
        <v>0</v>
      </c>
    </row>
    <row r="98" spans="1:22">
      <c r="A98" s="20"/>
      <c r="B98" s="18" t="str">
        <f>'SEP''22'!B98</f>
        <v>13.09.22</v>
      </c>
      <c r="C98" s="82">
        <f>'SEP''22'!C98</f>
        <v>96</v>
      </c>
      <c r="D98" s="5">
        <f>'SEP''22'!D98</f>
        <v>1295</v>
      </c>
      <c r="E98" s="26"/>
      <c r="F98" s="5">
        <f>'SEP''22'!F98</f>
        <v>59</v>
      </c>
      <c r="G98" s="63">
        <f>'SEP''22'!G98</f>
        <v>3400.03</v>
      </c>
      <c r="H98" s="63">
        <f>'SEP''22'!H98</f>
        <v>342.97</v>
      </c>
      <c r="I98" s="5">
        <f>'SEP''22'!I98</f>
        <v>0</v>
      </c>
      <c r="J98" s="22"/>
      <c r="K98" s="5"/>
      <c r="L98" s="5">
        <f>'SEP''22'!L98</f>
        <v>1</v>
      </c>
      <c r="M98" s="5">
        <f>'SEP''22'!M98</f>
        <v>50</v>
      </c>
      <c r="N98" s="5"/>
      <c r="O98" s="5"/>
      <c r="P98" s="5"/>
      <c r="Q98" s="5"/>
      <c r="R98" s="5"/>
      <c r="S98" s="5"/>
      <c r="T98" s="5"/>
      <c r="U98" s="5"/>
      <c r="V98" s="5">
        <f>'SEP''22'!V98</f>
        <v>0</v>
      </c>
    </row>
    <row r="99" spans="1:22">
      <c r="A99" s="20"/>
      <c r="B99" s="18" t="str">
        <f>'SEP''22'!B99</f>
        <v>13.09.22</v>
      </c>
      <c r="C99" s="82">
        <f>'SEP''22'!C99</f>
        <v>97</v>
      </c>
      <c r="D99" s="5">
        <f>'SEP''22'!D99</f>
        <v>1296</v>
      </c>
      <c r="E99" s="26"/>
      <c r="F99" s="5">
        <f>'SEP''22'!F99</f>
        <v>59</v>
      </c>
      <c r="G99" s="63">
        <f>'SEP''22'!G99</f>
        <v>3525.08</v>
      </c>
      <c r="H99" s="63">
        <f>'SEP''22'!H99</f>
        <v>553.91999999999996</v>
      </c>
      <c r="I99" s="5">
        <f>'SEP''22'!I99</f>
        <v>0</v>
      </c>
      <c r="J99" s="22"/>
      <c r="K99" s="5"/>
      <c r="L99" s="5">
        <f>'SEP''22'!L99</f>
        <v>2</v>
      </c>
      <c r="M99" s="5">
        <f>'SEP''22'!M99</f>
        <v>20</v>
      </c>
      <c r="N99" s="5"/>
      <c r="O99" s="5"/>
      <c r="P99" s="5"/>
      <c r="Q99" s="5"/>
      <c r="R99" s="5"/>
      <c r="S99" s="5"/>
      <c r="T99" s="5"/>
      <c r="U99" s="5"/>
      <c r="V99" s="5">
        <f>'SEP''22'!V99</f>
        <v>0</v>
      </c>
    </row>
    <row r="100" spans="1:22">
      <c r="A100" s="20"/>
      <c r="B100" s="18" t="str">
        <f>'SEP''22'!B100</f>
        <v>14.09.22</v>
      </c>
      <c r="C100" s="82">
        <f>'SEP''22'!C100</f>
        <v>98</v>
      </c>
      <c r="D100" s="5">
        <f>'SEP''22'!D100</f>
        <v>1297</v>
      </c>
      <c r="E100" s="26"/>
      <c r="F100" s="5">
        <f>'SEP''22'!F100</f>
        <v>59</v>
      </c>
      <c r="G100" s="63">
        <f>'SEP''22'!G100</f>
        <v>3372.83</v>
      </c>
      <c r="H100" s="63">
        <f>'SEP''22'!H100</f>
        <v>333.67</v>
      </c>
      <c r="I100" s="5">
        <f>'SEP''22'!I100</f>
        <v>0</v>
      </c>
      <c r="J100" s="22"/>
      <c r="K100" s="5"/>
      <c r="L100" s="5">
        <f>'SEP''22'!L100</f>
        <v>2</v>
      </c>
      <c r="M100" s="5">
        <f>'SEP''22'!M100</f>
        <v>5</v>
      </c>
      <c r="N100" s="5"/>
      <c r="O100" s="5"/>
      <c r="P100" s="5"/>
      <c r="Q100" s="5"/>
      <c r="R100" s="5"/>
      <c r="S100" s="5"/>
      <c r="T100" s="5"/>
      <c r="U100" s="5"/>
      <c r="V100" s="5">
        <f>'SEP''22'!V100</f>
        <v>0</v>
      </c>
    </row>
    <row r="101" spans="1:22">
      <c r="A101" s="20"/>
      <c r="B101" s="18" t="str">
        <f>'SEP''22'!B101</f>
        <v>14.09.22</v>
      </c>
      <c r="C101" s="82">
        <f>'SEP''22'!C101</f>
        <v>99</v>
      </c>
      <c r="D101" s="5">
        <f>'SEP''22'!D101</f>
        <v>1298</v>
      </c>
      <c r="E101" s="26"/>
      <c r="F101" s="5">
        <f>'SEP''22'!F101</f>
        <v>57</v>
      </c>
      <c r="G101" s="63">
        <f>'SEP''22'!G101</f>
        <v>3298.44</v>
      </c>
      <c r="H101" s="63">
        <f>'SEP''22'!H101</f>
        <v>311.56</v>
      </c>
      <c r="I101" s="5">
        <f>'SEP''22'!I101</f>
        <v>0</v>
      </c>
      <c r="J101" s="22"/>
      <c r="K101" s="5"/>
      <c r="L101" s="5">
        <f>'SEP''22'!L101</f>
        <v>2</v>
      </c>
      <c r="M101" s="5">
        <f>'SEP''22'!M101</f>
        <v>0</v>
      </c>
      <c r="N101" s="5"/>
      <c r="O101" s="5"/>
      <c r="P101" s="5"/>
      <c r="Q101" s="5"/>
      <c r="R101" s="5"/>
      <c r="S101" s="5"/>
      <c r="T101" s="5"/>
      <c r="U101" s="5"/>
      <c r="V101" s="5">
        <f>'SEP''22'!V101</f>
        <v>0</v>
      </c>
    </row>
    <row r="102" spans="1:22">
      <c r="A102" s="20"/>
      <c r="B102" s="18" t="str">
        <f>'SEP''22'!B102</f>
        <v>14.09.22</v>
      </c>
      <c r="C102" s="82">
        <f>'SEP''22'!C102</f>
        <v>100</v>
      </c>
      <c r="D102" s="5">
        <f>'SEP''22'!D102</f>
        <v>1299</v>
      </c>
      <c r="E102" s="26"/>
      <c r="F102" s="5">
        <f>'SEP''22'!F102</f>
        <v>56</v>
      </c>
      <c r="G102" s="63">
        <f>'SEP''22'!G102</f>
        <v>3451.57</v>
      </c>
      <c r="H102" s="63">
        <f>'SEP''22'!H102</f>
        <v>406.43</v>
      </c>
      <c r="I102" s="5">
        <f>'SEP''22'!I102</f>
        <v>0</v>
      </c>
      <c r="J102" s="22"/>
      <c r="K102" s="5"/>
      <c r="L102" s="5">
        <f>'SEP''22'!L102</f>
        <v>1</v>
      </c>
      <c r="M102" s="5">
        <f>'SEP''22'!M102</f>
        <v>35</v>
      </c>
      <c r="N102" s="5"/>
      <c r="O102" s="5"/>
      <c r="P102" s="5"/>
      <c r="Q102" s="5"/>
      <c r="R102" s="5"/>
      <c r="S102" s="5"/>
      <c r="T102" s="5"/>
      <c r="U102" s="5"/>
      <c r="V102" s="5">
        <f>'SEP''22'!V102</f>
        <v>0</v>
      </c>
    </row>
    <row r="103" spans="1:22">
      <c r="A103" s="20"/>
      <c r="B103" s="18" t="str">
        <f>'SEP''22'!B103</f>
        <v>14.09.22</v>
      </c>
      <c r="C103" s="82">
        <f>'SEP''22'!C103</f>
        <v>101</v>
      </c>
      <c r="D103" s="5">
        <f>'SEP''22'!D103</f>
        <v>1300</v>
      </c>
      <c r="E103" s="26"/>
      <c r="F103" s="5">
        <f>'SEP''22'!F103</f>
        <v>59</v>
      </c>
      <c r="G103" s="63">
        <f>'SEP''22'!G103</f>
        <v>3463.44</v>
      </c>
      <c r="H103" s="63">
        <f>'SEP''22'!H103</f>
        <v>276.56</v>
      </c>
      <c r="I103" s="5">
        <f>'SEP''22'!I103</f>
        <v>0</v>
      </c>
      <c r="J103" s="22"/>
      <c r="K103" s="5"/>
      <c r="L103" s="5">
        <f>'SEP''22'!L103</f>
        <v>1</v>
      </c>
      <c r="M103" s="5">
        <f>'SEP''22'!M103</f>
        <v>45</v>
      </c>
      <c r="N103" s="5"/>
      <c r="O103" s="5"/>
      <c r="P103" s="5"/>
      <c r="Q103" s="5"/>
      <c r="R103" s="5"/>
      <c r="S103" s="5"/>
      <c r="T103" s="5"/>
      <c r="U103" s="5"/>
      <c r="V103" s="5">
        <f>'SEP''22'!V103</f>
        <v>0</v>
      </c>
    </row>
    <row r="104" spans="1:22">
      <c r="A104" s="20"/>
      <c r="B104" s="18" t="str">
        <f>'SEP''22'!B104</f>
        <v>14.09.22</v>
      </c>
      <c r="C104" s="82">
        <f>'SEP''22'!C104</f>
        <v>102</v>
      </c>
      <c r="D104" s="5">
        <f>'SEP''22'!D104</f>
        <v>1301</v>
      </c>
      <c r="E104" s="26"/>
      <c r="F104" s="5">
        <f>'SEP''22'!F104</f>
        <v>59</v>
      </c>
      <c r="G104" s="63">
        <f>'SEP''22'!G104</f>
        <v>3469.03</v>
      </c>
      <c r="H104" s="63">
        <f>'SEP''22'!H104</f>
        <v>283.97000000000003</v>
      </c>
      <c r="I104" s="5">
        <f>'SEP''22'!I104</f>
        <v>0</v>
      </c>
      <c r="J104" s="22"/>
      <c r="K104" s="5"/>
      <c r="L104" s="5">
        <f>'SEP''22'!L104</f>
        <v>1</v>
      </c>
      <c r="M104" s="5">
        <f>'SEP''22'!M104</f>
        <v>50</v>
      </c>
      <c r="N104" s="5"/>
      <c r="O104" s="5"/>
      <c r="P104" s="5"/>
      <c r="Q104" s="5"/>
      <c r="R104" s="5"/>
      <c r="S104" s="5"/>
      <c r="T104" s="5"/>
      <c r="U104" s="5"/>
      <c r="V104" s="5">
        <f>'SEP''22'!V104</f>
        <v>0</v>
      </c>
    </row>
    <row r="105" spans="1:22">
      <c r="A105" s="20"/>
      <c r="B105" s="18" t="str">
        <f>'SEP''22'!B105</f>
        <v>14.09.22</v>
      </c>
      <c r="C105" s="82">
        <f>'SEP''22'!C105</f>
        <v>103</v>
      </c>
      <c r="D105" s="5">
        <f>'SEP''22'!D105</f>
        <v>1302</v>
      </c>
      <c r="E105" s="26"/>
      <c r="F105" s="5">
        <f>'SEP''22'!F105</f>
        <v>59</v>
      </c>
      <c r="G105" s="63">
        <f>'SEP''22'!G105</f>
        <v>3431.83</v>
      </c>
      <c r="H105" s="63">
        <f>'SEP''22'!H105</f>
        <v>307.16000000000003</v>
      </c>
      <c r="I105" s="5">
        <f>'SEP''22'!I105</f>
        <v>1.99</v>
      </c>
      <c r="J105" s="22"/>
      <c r="K105" s="5"/>
      <c r="L105" s="5">
        <f>'SEP''22'!L105</f>
        <v>2</v>
      </c>
      <c r="M105" s="5">
        <f>'SEP''22'!M105</f>
        <v>10</v>
      </c>
      <c r="N105" s="5"/>
      <c r="O105" s="5"/>
      <c r="P105" s="5"/>
      <c r="Q105" s="5"/>
      <c r="R105" s="5"/>
      <c r="S105" s="5"/>
      <c r="T105" s="5"/>
      <c r="U105" s="5"/>
      <c r="V105" s="5">
        <f>'SEP''22'!V105</f>
        <v>0</v>
      </c>
    </row>
    <row r="106" spans="1:22">
      <c r="A106" s="20"/>
      <c r="B106" s="18" t="str">
        <f>'SEP''22'!B106</f>
        <v>14.09.22</v>
      </c>
      <c r="C106" s="82">
        <f>'SEP''22'!C106</f>
        <v>104</v>
      </c>
      <c r="D106" s="5">
        <f>'SEP''22'!D106</f>
        <v>1303</v>
      </c>
      <c r="E106" s="26"/>
      <c r="F106" s="5">
        <f>'SEP''22'!F106</f>
        <v>58</v>
      </c>
      <c r="G106" s="63">
        <f>'SEP''22'!G106</f>
        <v>3371.68</v>
      </c>
      <c r="H106" s="63">
        <f>'SEP''22'!H106</f>
        <v>304.32</v>
      </c>
      <c r="I106" s="5">
        <f>'SEP''22'!I106</f>
        <v>0</v>
      </c>
      <c r="J106" s="22"/>
      <c r="K106" s="5"/>
      <c r="L106" s="5">
        <f>'SEP''22'!L106</f>
        <v>1</v>
      </c>
      <c r="M106" s="5">
        <f>'SEP''22'!M106</f>
        <v>40</v>
      </c>
      <c r="N106" s="5"/>
      <c r="O106" s="5"/>
      <c r="P106" s="5"/>
      <c r="Q106" s="5"/>
      <c r="R106" s="5"/>
      <c r="S106" s="5"/>
      <c r="T106" s="5"/>
      <c r="U106" s="5"/>
      <c r="V106" s="5">
        <f>'SEP''22'!V106</f>
        <v>0</v>
      </c>
    </row>
    <row r="107" spans="1:22">
      <c r="A107" s="20"/>
      <c r="B107" s="18" t="str">
        <f>'SEP''22'!B107</f>
        <v>14.09.22</v>
      </c>
      <c r="C107" s="82">
        <f>'SEP''22'!C107</f>
        <v>105</v>
      </c>
      <c r="D107" s="5">
        <f>'SEP''22'!D107</f>
        <v>1304</v>
      </c>
      <c r="E107" s="26"/>
      <c r="F107" s="5">
        <f>'SEP''22'!F107</f>
        <v>59</v>
      </c>
      <c r="G107" s="63">
        <f>'SEP''22'!G107</f>
        <v>3452.66</v>
      </c>
      <c r="H107" s="63">
        <f>'SEP''22'!H107</f>
        <v>289.83999999999997</v>
      </c>
      <c r="I107" s="5">
        <f>'SEP''22'!I107</f>
        <v>0</v>
      </c>
      <c r="J107" s="22"/>
      <c r="K107" s="5"/>
      <c r="L107" s="5">
        <f>'SEP''22'!L107</f>
        <v>1</v>
      </c>
      <c r="M107" s="5">
        <f>'SEP''22'!M107</f>
        <v>35</v>
      </c>
      <c r="N107" s="5"/>
      <c r="O107" s="5"/>
      <c r="P107" s="5"/>
      <c r="Q107" s="5"/>
      <c r="R107" s="5"/>
      <c r="S107" s="5"/>
      <c r="T107" s="5"/>
      <c r="U107" s="5"/>
      <c r="V107" s="5">
        <f>'SEP''22'!V107</f>
        <v>0</v>
      </c>
    </row>
    <row r="108" spans="1:22">
      <c r="A108" s="20"/>
      <c r="B108" s="18" t="str">
        <f>'SEP''22'!B108</f>
        <v>15.09.22</v>
      </c>
      <c r="C108" s="82">
        <f>'SEP''22'!C108</f>
        <v>106</v>
      </c>
      <c r="D108" s="5">
        <f>'SEP''22'!D108</f>
        <v>1305</v>
      </c>
      <c r="E108" s="26"/>
      <c r="F108" s="5">
        <f>'SEP''22'!F108</f>
        <v>59</v>
      </c>
      <c r="G108" s="63">
        <f>'SEP''22'!G108</f>
        <v>3371.83</v>
      </c>
      <c r="H108" s="63">
        <f>'SEP''22'!H108</f>
        <v>358.76</v>
      </c>
      <c r="I108" s="5">
        <f>'SEP''22'!I108</f>
        <v>1.59</v>
      </c>
      <c r="J108" s="22"/>
      <c r="K108" s="5"/>
      <c r="L108" s="5">
        <f>'SEP''22'!L108</f>
        <v>1</v>
      </c>
      <c r="M108" s="5">
        <f>'SEP''22'!M108</f>
        <v>55</v>
      </c>
      <c r="N108" s="5"/>
      <c r="O108" s="5"/>
      <c r="P108" s="5"/>
      <c r="Q108" s="5"/>
      <c r="R108" s="5"/>
      <c r="S108" s="5"/>
      <c r="T108" s="5"/>
      <c r="U108" s="5"/>
      <c r="V108" s="5">
        <f>'SEP''22'!V108</f>
        <v>0</v>
      </c>
    </row>
    <row r="109" spans="1:22">
      <c r="A109" s="20"/>
      <c r="B109" s="18" t="str">
        <f>'SEP''22'!B109</f>
        <v>15.09.22</v>
      </c>
      <c r="C109" s="82">
        <f>'SEP''22'!C109</f>
        <v>107</v>
      </c>
      <c r="D109" s="5">
        <f>'SEP''22'!D109</f>
        <v>1306</v>
      </c>
      <c r="E109" s="26"/>
      <c r="F109" s="5">
        <f>'SEP''22'!F109</f>
        <v>59</v>
      </c>
      <c r="G109" s="63">
        <f>'SEP''22'!G109</f>
        <v>3520.44</v>
      </c>
      <c r="H109" s="63">
        <f>'SEP''22'!H109</f>
        <v>220.65</v>
      </c>
      <c r="I109" s="5">
        <f>'SEP''22'!I109</f>
        <v>1.59</v>
      </c>
      <c r="J109" s="22"/>
      <c r="K109" s="5"/>
      <c r="L109" s="5">
        <f>'SEP''22'!L109</f>
        <v>1</v>
      </c>
      <c r="M109" s="5">
        <f>'SEP''22'!M109</f>
        <v>45</v>
      </c>
      <c r="N109" s="5"/>
      <c r="O109" s="5"/>
      <c r="P109" s="5"/>
      <c r="Q109" s="5"/>
      <c r="R109" s="5"/>
      <c r="S109" s="5"/>
      <c r="T109" s="5"/>
      <c r="U109" s="5"/>
      <c r="V109" s="5">
        <f>'SEP''22'!V109</f>
        <v>0</v>
      </c>
    </row>
    <row r="110" spans="1:22">
      <c r="A110" s="20"/>
      <c r="B110" s="18" t="str">
        <f>'SEP''22'!B110</f>
        <v>15.09.22</v>
      </c>
      <c r="C110" s="82">
        <f>'SEP''22'!C110</f>
        <v>108</v>
      </c>
      <c r="D110" s="5">
        <f>'SEP''22'!D110</f>
        <v>1307</v>
      </c>
      <c r="E110" s="26"/>
      <c r="F110" s="5">
        <f>'SEP''22'!F110</f>
        <v>59</v>
      </c>
      <c r="G110" s="63">
        <f>'SEP''22'!G110</f>
        <v>3543.83</v>
      </c>
      <c r="H110" s="63">
        <f>'SEP''22'!H110</f>
        <v>205.34</v>
      </c>
      <c r="I110" s="5">
        <f>'SEP''22'!I110</f>
        <v>14.17</v>
      </c>
      <c r="J110" s="22"/>
      <c r="K110" s="5"/>
      <c r="L110" s="5">
        <f>'SEP''22'!L110</f>
        <v>1</v>
      </c>
      <c r="M110" s="5">
        <f>'SEP''22'!M110</f>
        <v>55</v>
      </c>
      <c r="N110" s="5"/>
      <c r="O110" s="5"/>
      <c r="P110" s="5"/>
      <c r="Q110" s="5"/>
      <c r="R110" s="5"/>
      <c r="S110" s="5"/>
      <c r="T110" s="5"/>
      <c r="U110" s="5"/>
      <c r="V110" s="5">
        <f>'SEP''22'!V110</f>
        <v>9292.5</v>
      </c>
    </row>
    <row r="111" spans="1:22">
      <c r="A111" s="20"/>
      <c r="B111" s="18" t="str">
        <f>'SEP''22'!B111</f>
        <v>15.09.22</v>
      </c>
      <c r="C111" s="82">
        <f>'SEP''22'!C111</f>
        <v>109</v>
      </c>
      <c r="D111" s="5">
        <f>'SEP''22'!D111</f>
        <v>1308</v>
      </c>
      <c r="E111" s="26"/>
      <c r="F111" s="5">
        <f>'SEP''22'!F111</f>
        <v>58</v>
      </c>
      <c r="G111" s="63">
        <f>'SEP''22'!G111</f>
        <v>3324.43</v>
      </c>
      <c r="H111" s="63">
        <f>'SEP''22'!H111</f>
        <v>354.57</v>
      </c>
      <c r="I111" s="5">
        <f>'SEP''22'!I111</f>
        <v>0</v>
      </c>
      <c r="J111" s="22"/>
      <c r="K111" s="5"/>
      <c r="L111" s="5">
        <f>'SEP''22'!L111</f>
        <v>2</v>
      </c>
      <c r="M111" s="5">
        <f>'SEP''22'!M111</f>
        <v>0</v>
      </c>
      <c r="N111" s="5"/>
      <c r="O111" s="5"/>
      <c r="P111" s="5"/>
      <c r="Q111" s="5"/>
      <c r="R111" s="5"/>
      <c r="S111" s="5"/>
      <c r="T111" s="5"/>
      <c r="U111" s="5"/>
      <c r="V111" s="5">
        <f>'SEP''22'!V111</f>
        <v>0</v>
      </c>
    </row>
    <row r="112" spans="1:22">
      <c r="A112" s="20"/>
      <c r="B112" s="18" t="str">
        <f>'SEP''22'!B112</f>
        <v>15.09.22</v>
      </c>
      <c r="C112" s="82">
        <f>'SEP''22'!C112</f>
        <v>110</v>
      </c>
      <c r="D112" s="5">
        <f>'SEP''22'!D112</f>
        <v>1309</v>
      </c>
      <c r="E112" s="26"/>
      <c r="F112" s="5">
        <f>'SEP''22'!F112</f>
        <v>59</v>
      </c>
      <c r="G112" s="63">
        <f>'SEP''22'!G112</f>
        <v>3494.42</v>
      </c>
      <c r="H112" s="63">
        <f>'SEP''22'!H112</f>
        <v>231.58</v>
      </c>
      <c r="I112" s="5">
        <f>'SEP''22'!I112</f>
        <v>0</v>
      </c>
      <c r="J112" s="22"/>
      <c r="K112" s="5"/>
      <c r="L112" s="5">
        <f>'SEP''22'!L112</f>
        <v>2</v>
      </c>
      <c r="M112" s="5">
        <f>'SEP''22'!M112</f>
        <v>10</v>
      </c>
      <c r="N112" s="5"/>
      <c r="O112" s="5"/>
      <c r="P112" s="5"/>
      <c r="Q112" s="5"/>
      <c r="R112" s="5"/>
      <c r="S112" s="5"/>
      <c r="T112" s="5"/>
      <c r="U112" s="5"/>
      <c r="V112" s="5">
        <f>'SEP''22'!V112</f>
        <v>0</v>
      </c>
    </row>
    <row r="113" spans="1:22">
      <c r="A113" s="20"/>
      <c r="B113" s="18" t="str">
        <f>'SEP''22'!B113</f>
        <v>15.09.22</v>
      </c>
      <c r="C113" s="82">
        <f>'SEP''22'!C113</f>
        <v>111</v>
      </c>
      <c r="D113" s="5">
        <f>'SEP''22'!D113</f>
        <v>1310</v>
      </c>
      <c r="E113" s="26"/>
      <c r="F113" s="5">
        <f>'SEP''22'!F113</f>
        <v>58</v>
      </c>
      <c r="G113" s="63">
        <f>'SEP''22'!G113</f>
        <v>3320.49</v>
      </c>
      <c r="H113" s="63">
        <f>'SEP''22'!H113</f>
        <v>366.51</v>
      </c>
      <c r="I113" s="5">
        <f>'SEP''22'!I113</f>
        <v>0</v>
      </c>
      <c r="J113" s="22"/>
      <c r="K113" s="5"/>
      <c r="L113" s="5">
        <f>'SEP''22'!L113</f>
        <v>1</v>
      </c>
      <c r="M113" s="5">
        <f>'SEP''22'!M113</f>
        <v>45</v>
      </c>
      <c r="N113" s="5"/>
      <c r="O113" s="5"/>
      <c r="P113" s="5"/>
      <c r="Q113" s="5"/>
      <c r="R113" s="5"/>
      <c r="S113" s="5"/>
      <c r="T113" s="5"/>
      <c r="U113" s="5"/>
      <c r="V113" s="5">
        <f>'SEP''22'!V113</f>
        <v>0</v>
      </c>
    </row>
    <row r="114" spans="1:22">
      <c r="A114" s="20"/>
      <c r="B114" s="18" t="str">
        <f>'SEP''22'!B114</f>
        <v>15.09.22</v>
      </c>
      <c r="C114" s="82">
        <f>'SEP''22'!C114</f>
        <v>112</v>
      </c>
      <c r="D114" s="5">
        <f>'SEP''22'!D114</f>
        <v>1311</v>
      </c>
      <c r="E114" s="26"/>
      <c r="F114" s="5">
        <f>'SEP''22'!F114</f>
        <v>59</v>
      </c>
      <c r="G114" s="63">
        <f>'SEP''22'!G114</f>
        <v>3445.03</v>
      </c>
      <c r="H114" s="63">
        <f>'SEP''22'!H114</f>
        <v>301.55</v>
      </c>
      <c r="I114" s="5">
        <f>'SEP''22'!I114</f>
        <v>3.58</v>
      </c>
      <c r="J114" s="22"/>
      <c r="K114" s="5"/>
      <c r="L114" s="5">
        <f>'SEP''22'!L114</f>
        <v>2</v>
      </c>
      <c r="M114" s="5">
        <f>'SEP''22'!M114</f>
        <v>5</v>
      </c>
      <c r="N114" s="5"/>
      <c r="O114" s="5"/>
      <c r="P114" s="5"/>
      <c r="Q114" s="5"/>
      <c r="R114" s="5"/>
      <c r="S114" s="5"/>
      <c r="T114" s="5"/>
      <c r="U114" s="5"/>
      <c r="V114" s="5">
        <f>'SEP''22'!V114</f>
        <v>0</v>
      </c>
    </row>
    <row r="115" spans="1:22">
      <c r="A115" s="20"/>
      <c r="B115" s="18" t="str">
        <f>'SEP''22'!B115</f>
        <v>15.09.22</v>
      </c>
      <c r="C115" s="82">
        <f>'SEP''22'!C115</f>
        <v>113</v>
      </c>
      <c r="D115" s="5">
        <f>'SEP''22'!D115</f>
        <v>1312</v>
      </c>
      <c r="E115" s="26"/>
      <c r="F115" s="5">
        <f>'SEP''22'!F115</f>
        <v>59</v>
      </c>
      <c r="G115" s="63">
        <f>'SEP''22'!G115</f>
        <v>3412.84</v>
      </c>
      <c r="H115" s="63">
        <f>'SEP''22'!H115</f>
        <v>334.93</v>
      </c>
      <c r="I115" s="5">
        <f>'SEP''22'!I115</f>
        <v>7.77</v>
      </c>
      <c r="J115" s="22"/>
      <c r="K115" s="5"/>
      <c r="L115" s="5">
        <f>'SEP''22'!L115</f>
        <v>2</v>
      </c>
      <c r="M115" s="5">
        <f>'SEP''22'!M115</f>
        <v>0</v>
      </c>
      <c r="N115" s="5"/>
      <c r="O115" s="5"/>
      <c r="P115" s="5"/>
      <c r="Q115" s="5"/>
      <c r="R115" s="5"/>
      <c r="S115" s="5"/>
      <c r="T115" s="5"/>
      <c r="U115" s="5"/>
      <c r="V115" s="5">
        <f>'SEP''22'!V115</f>
        <v>9292.5</v>
      </c>
    </row>
    <row r="116" spans="1:22">
      <c r="A116" s="20"/>
      <c r="B116" s="18" t="str">
        <f>'SEP''22'!B116</f>
        <v>16.09.22</v>
      </c>
      <c r="C116" s="82">
        <f>'SEP''22'!C116</f>
        <v>114</v>
      </c>
      <c r="D116" s="5">
        <f>'SEP''22'!D116</f>
        <v>1313</v>
      </c>
      <c r="E116" s="26"/>
      <c r="F116" s="5">
        <f>'SEP''22'!F116</f>
        <v>58</v>
      </c>
      <c r="G116" s="63">
        <f>'SEP''22'!G116</f>
        <v>3373.66</v>
      </c>
      <c r="H116" s="63">
        <f>'SEP''22'!H116</f>
        <v>294.33999999999997</v>
      </c>
      <c r="I116" s="5">
        <f>'SEP''22'!I116</f>
        <v>0</v>
      </c>
      <c r="J116" s="22"/>
      <c r="K116" s="5"/>
      <c r="L116" s="5">
        <f>'SEP''22'!L116</f>
        <v>2</v>
      </c>
      <c r="M116" s="5">
        <f>'SEP''22'!M116</f>
        <v>0</v>
      </c>
      <c r="N116" s="5"/>
      <c r="O116" s="5"/>
      <c r="P116" s="5"/>
      <c r="Q116" s="5"/>
      <c r="R116" s="5"/>
      <c r="S116" s="5"/>
      <c r="T116" s="5"/>
      <c r="U116" s="5"/>
      <c r="V116" s="5">
        <f>'SEP''22'!V116</f>
        <v>0</v>
      </c>
    </row>
    <row r="117" spans="1:22">
      <c r="A117" s="20"/>
      <c r="B117" s="18" t="str">
        <f>'SEP''22'!B117</f>
        <v>16.09.22</v>
      </c>
      <c r="C117" s="82">
        <f>'SEP''22'!C117</f>
        <v>115</v>
      </c>
      <c r="D117" s="5">
        <f>'SEP''22'!D117</f>
        <v>1314</v>
      </c>
      <c r="E117" s="26"/>
      <c r="F117" s="5">
        <f>'SEP''22'!F117</f>
        <v>59</v>
      </c>
      <c r="G117" s="63">
        <f>'SEP''22'!G117</f>
        <v>3500.65</v>
      </c>
      <c r="H117" s="63">
        <f>'SEP''22'!H117</f>
        <v>234.35</v>
      </c>
      <c r="I117" s="5">
        <f>'SEP''22'!I117</f>
        <v>0</v>
      </c>
      <c r="J117" s="22"/>
      <c r="K117" s="5"/>
      <c r="L117" s="5">
        <f>'SEP''22'!L117</f>
        <v>2</v>
      </c>
      <c r="M117" s="5">
        <f>'SEP''22'!M117</f>
        <v>40</v>
      </c>
      <c r="N117" s="5"/>
      <c r="O117" s="5"/>
      <c r="P117" s="5"/>
      <c r="Q117" s="5"/>
      <c r="R117" s="5"/>
      <c r="S117" s="5"/>
      <c r="T117" s="5"/>
      <c r="U117" s="5"/>
      <c r="V117" s="5">
        <f>'SEP''22'!V117</f>
        <v>0</v>
      </c>
    </row>
    <row r="118" spans="1:22">
      <c r="A118" s="20"/>
      <c r="B118" s="18" t="str">
        <f>'SEP''22'!B118</f>
        <v>16.09.22</v>
      </c>
      <c r="C118" s="82">
        <f>'SEP''22'!C118</f>
        <v>116</v>
      </c>
      <c r="D118" s="5">
        <f>'SEP''22'!D118</f>
        <v>1315</v>
      </c>
      <c r="E118" s="26"/>
      <c r="F118" s="5">
        <f>'SEP''22'!F118</f>
        <v>59</v>
      </c>
      <c r="G118" s="63">
        <f>'SEP''22'!G118</f>
        <v>3665.55</v>
      </c>
      <c r="H118" s="63">
        <f>'SEP''22'!H118</f>
        <v>410.45</v>
      </c>
      <c r="I118" s="5">
        <f>'SEP''22'!I118</f>
        <v>0</v>
      </c>
      <c r="J118" s="22"/>
      <c r="K118" s="5"/>
      <c r="L118" s="5">
        <f>'SEP''22'!L118</f>
        <v>2</v>
      </c>
      <c r="M118" s="5">
        <f>'SEP''22'!M118</f>
        <v>10</v>
      </c>
      <c r="N118" s="5"/>
      <c r="O118" s="5"/>
      <c r="P118" s="5"/>
      <c r="Q118" s="5"/>
      <c r="R118" s="5"/>
      <c r="S118" s="5"/>
      <c r="T118" s="5"/>
      <c r="U118" s="5"/>
      <c r="V118" s="5">
        <f>'SEP''22'!V118</f>
        <v>0</v>
      </c>
    </row>
    <row r="119" spans="1:22">
      <c r="A119" s="20"/>
      <c r="B119" s="18" t="str">
        <f>'SEP''22'!B119</f>
        <v>16.09.22</v>
      </c>
      <c r="C119" s="82">
        <f>'SEP''22'!C119</f>
        <v>117</v>
      </c>
      <c r="D119" s="5">
        <f>'SEP''22'!D119</f>
        <v>1316</v>
      </c>
      <c r="E119" s="26"/>
      <c r="F119" s="5">
        <f>'SEP''22'!F119</f>
        <v>59</v>
      </c>
      <c r="G119" s="63">
        <f>'SEP''22'!G119</f>
        <v>3363.26</v>
      </c>
      <c r="H119" s="63">
        <f>'SEP''22'!H119</f>
        <v>379.24</v>
      </c>
      <c r="I119" s="5">
        <f>'SEP''22'!I119</f>
        <v>0</v>
      </c>
      <c r="J119" s="22"/>
      <c r="K119" s="5"/>
      <c r="L119" s="5">
        <f>'SEP''22'!L119</f>
        <v>2</v>
      </c>
      <c r="M119" s="5">
        <f>'SEP''22'!M119</f>
        <v>0</v>
      </c>
      <c r="N119" s="5"/>
      <c r="O119" s="5"/>
      <c r="P119" s="5"/>
      <c r="Q119" s="5"/>
      <c r="R119" s="5"/>
      <c r="S119" s="5"/>
      <c r="T119" s="5"/>
      <c r="U119" s="5"/>
      <c r="V119" s="5">
        <f>'SEP''22'!V119</f>
        <v>0</v>
      </c>
    </row>
    <row r="120" spans="1:22">
      <c r="A120" s="20"/>
      <c r="B120" s="18" t="str">
        <f>'SEP''22'!B120</f>
        <v>16.09.22</v>
      </c>
      <c r="C120" s="82">
        <f>'SEP''22'!C120</f>
        <v>118</v>
      </c>
      <c r="D120" s="5">
        <f>'SEP''22'!D120</f>
        <v>1317</v>
      </c>
      <c r="E120" s="26"/>
      <c r="F120" s="5">
        <f>'SEP''22'!F120</f>
        <v>59</v>
      </c>
      <c r="G120" s="63">
        <f>'SEP''22'!G120</f>
        <v>3383.47</v>
      </c>
      <c r="H120" s="63">
        <f>'SEP''22'!H120</f>
        <v>345.03</v>
      </c>
      <c r="I120" s="5">
        <f>'SEP''22'!I120</f>
        <v>0</v>
      </c>
      <c r="J120" s="22"/>
      <c r="K120" s="5"/>
      <c r="L120" s="5">
        <f>'SEP''22'!L120</f>
        <v>1</v>
      </c>
      <c r="M120" s="5">
        <f>'SEP''22'!M120</f>
        <v>55</v>
      </c>
      <c r="N120" s="5"/>
      <c r="O120" s="5"/>
      <c r="P120" s="5"/>
      <c r="Q120" s="5"/>
      <c r="R120" s="5"/>
      <c r="S120" s="5"/>
      <c r="T120" s="5"/>
      <c r="U120" s="5"/>
      <c r="V120" s="5">
        <f>'SEP''22'!V120</f>
        <v>0</v>
      </c>
    </row>
    <row r="121" spans="1:22">
      <c r="A121" s="20"/>
      <c r="B121" s="18" t="str">
        <f>'SEP''22'!B121</f>
        <v>16.09.22</v>
      </c>
      <c r="C121" s="82">
        <f>'SEP''22'!C121</f>
        <v>119</v>
      </c>
      <c r="D121" s="5">
        <f>'SEP''22'!D121</f>
        <v>1318</v>
      </c>
      <c r="E121" s="26"/>
      <c r="F121" s="5">
        <f>'SEP''22'!F121</f>
        <v>59</v>
      </c>
      <c r="G121" s="63">
        <f>'SEP''22'!G121</f>
        <v>3321.63</v>
      </c>
      <c r="H121" s="63">
        <f>'SEP''22'!H121</f>
        <v>432.95</v>
      </c>
      <c r="I121" s="5">
        <f>'SEP''22'!I121</f>
        <v>1.58</v>
      </c>
      <c r="J121" s="22"/>
      <c r="K121" s="5"/>
      <c r="L121" s="5">
        <f>'SEP''22'!L121</f>
        <v>2</v>
      </c>
      <c r="M121" s="5">
        <f>'SEP''22'!M121</f>
        <v>20</v>
      </c>
      <c r="N121" s="5"/>
      <c r="O121" s="5"/>
      <c r="P121" s="5"/>
      <c r="Q121" s="5"/>
      <c r="R121" s="5"/>
      <c r="S121" s="5"/>
      <c r="T121" s="5"/>
      <c r="U121" s="5"/>
      <c r="V121" s="5">
        <f>'SEP''22'!V121</f>
        <v>0</v>
      </c>
    </row>
    <row r="122" spans="1:22">
      <c r="A122" s="20"/>
      <c r="B122" s="18" t="str">
        <f>'SEP''22'!B122</f>
        <v>17.09.22</v>
      </c>
      <c r="C122" s="82">
        <f>'SEP''22'!C122</f>
        <v>120</v>
      </c>
      <c r="D122" s="5">
        <f>'SEP''22'!D122</f>
        <v>1319</v>
      </c>
      <c r="E122" s="26"/>
      <c r="F122" s="5">
        <f>'SEP''22'!F122</f>
        <v>55</v>
      </c>
      <c r="G122" s="63">
        <f>'SEP''22'!G122</f>
        <v>3338.1</v>
      </c>
      <c r="H122" s="63">
        <f>'SEP''22'!H122</f>
        <v>451.9</v>
      </c>
      <c r="I122" s="5">
        <f>'SEP''22'!I122</f>
        <v>0</v>
      </c>
      <c r="J122" s="22"/>
      <c r="K122" s="5"/>
      <c r="L122" s="5">
        <f>'SEP''22'!L122</f>
        <v>2</v>
      </c>
      <c r="M122" s="5">
        <f>'SEP''22'!M122</f>
        <v>0</v>
      </c>
      <c r="N122" s="5"/>
      <c r="O122" s="5"/>
      <c r="P122" s="5"/>
      <c r="Q122" s="5"/>
      <c r="R122" s="5"/>
      <c r="S122" s="5"/>
      <c r="T122" s="5"/>
      <c r="U122" s="5"/>
      <c r="V122" s="5">
        <f>'SEP''22'!V122</f>
        <v>0</v>
      </c>
    </row>
    <row r="123" spans="1:22">
      <c r="A123" s="20"/>
      <c r="B123" s="18" t="str">
        <f>'SEP''22'!B123</f>
        <v>17.09.22</v>
      </c>
      <c r="C123" s="82">
        <f>'SEP''22'!C123</f>
        <v>121</v>
      </c>
      <c r="D123" s="5">
        <f>'SEP''22'!D123</f>
        <v>1320</v>
      </c>
      <c r="E123" s="26"/>
      <c r="F123" s="5">
        <f>'SEP''22'!F123</f>
        <v>59</v>
      </c>
      <c r="G123" s="63">
        <f>'SEP''22'!G123</f>
        <v>3448.42</v>
      </c>
      <c r="H123" s="63">
        <f>'SEP''22'!H123</f>
        <v>257.08</v>
      </c>
      <c r="I123" s="5">
        <f>'SEP''22'!I123</f>
        <v>0</v>
      </c>
      <c r="J123" s="22"/>
      <c r="K123" s="5"/>
      <c r="L123" s="5">
        <f>'SEP''22'!L123</f>
        <v>1</v>
      </c>
      <c r="M123" s="5">
        <f>'SEP''22'!M123</f>
        <v>45</v>
      </c>
      <c r="N123" s="5"/>
      <c r="O123" s="5"/>
      <c r="P123" s="5"/>
      <c r="Q123" s="5"/>
      <c r="R123" s="5"/>
      <c r="S123" s="5"/>
      <c r="T123" s="5"/>
      <c r="U123" s="5"/>
      <c r="V123" s="5">
        <f>'SEP''22'!V123</f>
        <v>0</v>
      </c>
    </row>
    <row r="124" spans="1:22">
      <c r="A124" s="20"/>
      <c r="B124" s="18" t="str">
        <f>'SEP''22'!B124</f>
        <v>17.09.22</v>
      </c>
      <c r="C124" s="82">
        <f>'SEP''22'!C124</f>
        <v>122</v>
      </c>
      <c r="D124" s="5">
        <f>'SEP''22'!D124</f>
        <v>1321</v>
      </c>
      <c r="E124" s="26"/>
      <c r="F124" s="5">
        <f>'SEP''22'!F124</f>
        <v>59</v>
      </c>
      <c r="G124" s="63">
        <f>'SEP''22'!G124</f>
        <v>3454.42</v>
      </c>
      <c r="H124" s="63">
        <f>'SEP''22'!H124</f>
        <v>275.58</v>
      </c>
      <c r="I124" s="5">
        <f>'SEP''22'!I124</f>
        <v>0</v>
      </c>
      <c r="J124" s="22"/>
      <c r="K124" s="5"/>
      <c r="L124" s="5">
        <f>'SEP''22'!L124</f>
        <v>1</v>
      </c>
      <c r="M124" s="5">
        <f>'SEP''22'!M124</f>
        <v>50</v>
      </c>
      <c r="N124" s="5"/>
      <c r="O124" s="5"/>
      <c r="P124" s="5"/>
      <c r="Q124" s="5"/>
      <c r="R124" s="5"/>
      <c r="S124" s="5"/>
      <c r="T124" s="5"/>
      <c r="U124" s="5"/>
      <c r="V124" s="5">
        <f>'SEP''22'!V124</f>
        <v>0</v>
      </c>
    </row>
    <row r="125" spans="1:22">
      <c r="A125" s="20"/>
      <c r="B125" s="18" t="str">
        <f>'SEP''22'!B125</f>
        <v>18.09.22</v>
      </c>
      <c r="C125" s="82">
        <f>'SEP''22'!C125</f>
        <v>123</v>
      </c>
      <c r="D125" s="5">
        <f>'SEP''22'!D125</f>
        <v>1322</v>
      </c>
      <c r="E125" s="26"/>
      <c r="F125" s="5">
        <f>'SEP''22'!F125</f>
        <v>58</v>
      </c>
      <c r="G125" s="63">
        <f>'SEP''22'!G125</f>
        <v>3368.29</v>
      </c>
      <c r="H125" s="63">
        <f>'SEP''22'!H125</f>
        <v>318.70999999999998</v>
      </c>
      <c r="I125" s="5">
        <f>'SEP''22'!I125</f>
        <v>0</v>
      </c>
      <c r="J125" s="22"/>
      <c r="K125" s="5"/>
      <c r="L125" s="5">
        <f>'SEP''22'!L125</f>
        <v>2</v>
      </c>
      <c r="M125" s="5">
        <f>'SEP''22'!M125</f>
        <v>55</v>
      </c>
      <c r="N125" s="5"/>
      <c r="O125" s="5"/>
      <c r="P125" s="5"/>
      <c r="Q125" s="5"/>
      <c r="R125" s="5"/>
      <c r="S125" s="5"/>
      <c r="T125" s="5"/>
      <c r="U125" s="5"/>
      <c r="V125" s="5">
        <f>'SEP''22'!V125</f>
        <v>0</v>
      </c>
    </row>
    <row r="126" spans="1:22">
      <c r="A126" s="20"/>
      <c r="B126" s="18" t="str">
        <f>'SEP''22'!B126</f>
        <v>18.09.22</v>
      </c>
      <c r="C126" s="82">
        <f>'SEP''22'!C126</f>
        <v>124</v>
      </c>
      <c r="D126" s="5">
        <f>'SEP''22'!D126</f>
        <v>1323</v>
      </c>
      <c r="E126" s="26"/>
      <c r="F126" s="5">
        <f>'SEP''22'!F126</f>
        <v>58</v>
      </c>
      <c r="G126" s="63">
        <f>'SEP''22'!G126</f>
        <v>3372.67</v>
      </c>
      <c r="H126" s="63">
        <f>'SEP''22'!H126</f>
        <v>329.83</v>
      </c>
      <c r="I126" s="5">
        <f>'SEP''22'!I126</f>
        <v>0</v>
      </c>
      <c r="J126" s="22"/>
      <c r="K126" s="5"/>
      <c r="L126" s="5">
        <f>'SEP''22'!L126</f>
        <v>1</v>
      </c>
      <c r="M126" s="5">
        <f>'SEP''22'!M126</f>
        <v>45</v>
      </c>
      <c r="N126" s="5"/>
      <c r="O126" s="5"/>
      <c r="P126" s="5"/>
      <c r="Q126" s="5"/>
      <c r="R126" s="5"/>
      <c r="S126" s="5"/>
      <c r="T126" s="5"/>
      <c r="U126" s="5"/>
      <c r="V126" s="5">
        <f>'SEP''22'!V126</f>
        <v>0</v>
      </c>
    </row>
    <row r="127" spans="1:22">
      <c r="A127" s="20"/>
      <c r="B127" s="18" t="str">
        <f>'SEP''22'!B127</f>
        <v>18.09.22</v>
      </c>
      <c r="C127" s="82">
        <f>'SEP''22'!C127</f>
        <v>125</v>
      </c>
      <c r="D127" s="5">
        <f>'SEP''22'!D127</f>
        <v>1324</v>
      </c>
      <c r="E127" s="26"/>
      <c r="F127" s="5">
        <f>'SEP''22'!F127</f>
        <v>58</v>
      </c>
      <c r="G127" s="63">
        <f>'SEP''22'!G127</f>
        <v>3429.84</v>
      </c>
      <c r="H127" s="63">
        <f>'SEP''22'!H127</f>
        <v>250.14</v>
      </c>
      <c r="I127" s="5">
        <f>'SEP''22'!I127</f>
        <v>5.98</v>
      </c>
      <c r="J127" s="22"/>
      <c r="K127" s="5"/>
      <c r="L127" s="5">
        <f>'SEP''22'!L127</f>
        <v>1</v>
      </c>
      <c r="M127" s="5">
        <f>'SEP''22'!M127</f>
        <v>45</v>
      </c>
      <c r="N127" s="5"/>
      <c r="O127" s="5"/>
      <c r="P127" s="5"/>
      <c r="Q127" s="5"/>
      <c r="R127" s="5"/>
      <c r="S127" s="5"/>
      <c r="T127" s="5"/>
      <c r="U127" s="5"/>
      <c r="V127" s="5">
        <f>'SEP''22'!V127</f>
        <v>9135</v>
      </c>
    </row>
    <row r="128" spans="1:22">
      <c r="A128" s="20"/>
      <c r="B128" s="18" t="str">
        <f>'SEP''22'!B128</f>
        <v>18.09.22</v>
      </c>
      <c r="C128" s="82">
        <f>'SEP''22'!C128</f>
        <v>126</v>
      </c>
      <c r="D128" s="5">
        <f>'SEP''22'!D128</f>
        <v>1325</v>
      </c>
      <c r="E128" s="26"/>
      <c r="F128" s="5">
        <f>'SEP''22'!F128</f>
        <v>59</v>
      </c>
      <c r="G128" s="63">
        <f>'SEP''22'!G128</f>
        <v>3500.63</v>
      </c>
      <c r="H128" s="63">
        <f>'SEP''22'!H128</f>
        <v>230.55</v>
      </c>
      <c r="I128" s="5">
        <f>'SEP''22'!I128</f>
        <v>2.1800000000000002</v>
      </c>
      <c r="J128" s="22"/>
      <c r="K128" s="5"/>
      <c r="L128" s="5">
        <f>'SEP''22'!L128</f>
        <v>2</v>
      </c>
      <c r="M128" s="5">
        <f>'SEP''22'!M128</f>
        <v>5</v>
      </c>
      <c r="N128" s="5"/>
      <c r="O128" s="5"/>
      <c r="P128" s="5"/>
      <c r="Q128" s="5"/>
      <c r="R128" s="5"/>
      <c r="S128" s="5"/>
      <c r="T128" s="5"/>
      <c r="U128" s="5"/>
      <c r="V128" s="5">
        <f>'SEP''22'!V128</f>
        <v>0</v>
      </c>
    </row>
    <row r="129" spans="1:22">
      <c r="A129" s="20"/>
      <c r="B129" s="18" t="str">
        <f>'SEP''22'!B129</f>
        <v>18.09.22</v>
      </c>
      <c r="C129" s="82">
        <f>'SEP''22'!C129</f>
        <v>127</v>
      </c>
      <c r="D129" s="5">
        <f>'SEP''22'!D129</f>
        <v>1326</v>
      </c>
      <c r="E129" s="26"/>
      <c r="F129" s="5">
        <f>'SEP''22'!F129</f>
        <v>59</v>
      </c>
      <c r="G129" s="63">
        <f>'SEP''22'!G129</f>
        <v>3487.44</v>
      </c>
      <c r="H129" s="63">
        <f>'SEP''22'!H129</f>
        <v>252.56</v>
      </c>
      <c r="I129" s="5">
        <f>'SEP''22'!I129</f>
        <v>0</v>
      </c>
      <c r="J129" s="22"/>
      <c r="K129" s="5"/>
      <c r="L129" s="5">
        <f>'SEP''22'!L129</f>
        <v>1</v>
      </c>
      <c r="M129" s="5">
        <f>'SEP''22'!M129</f>
        <v>55</v>
      </c>
      <c r="N129" s="5"/>
      <c r="O129" s="5"/>
      <c r="P129" s="5"/>
      <c r="Q129" s="5"/>
      <c r="R129" s="5"/>
      <c r="S129" s="5"/>
      <c r="T129" s="5"/>
      <c r="U129" s="5"/>
      <c r="V129" s="5">
        <f>'SEP''22'!V129</f>
        <v>0</v>
      </c>
    </row>
    <row r="130" spans="1:22">
      <c r="A130" s="20"/>
      <c r="B130" s="18" t="str">
        <f>'SEP''22'!B130</f>
        <v>18.09.22</v>
      </c>
      <c r="C130" s="82">
        <f>'SEP''22'!C130</f>
        <v>128</v>
      </c>
      <c r="D130" s="5">
        <f>'SEP''22'!D130</f>
        <v>1327</v>
      </c>
      <c r="E130" s="26"/>
      <c r="F130" s="5">
        <f>'SEP''22'!F130</f>
        <v>58</v>
      </c>
      <c r="G130" s="63">
        <f>'SEP''22'!G130</f>
        <v>3392.64</v>
      </c>
      <c r="H130" s="63">
        <f>'SEP''22'!H130</f>
        <v>281.36</v>
      </c>
      <c r="I130" s="5">
        <f>'SEP''22'!I130</f>
        <v>0</v>
      </c>
      <c r="J130" s="22"/>
      <c r="K130" s="5"/>
      <c r="L130" s="5">
        <f>'SEP''22'!L130</f>
        <v>1</v>
      </c>
      <c r="M130" s="5">
        <f>'SEP''22'!M130</f>
        <v>35</v>
      </c>
      <c r="N130" s="5"/>
      <c r="O130" s="5"/>
      <c r="P130" s="5"/>
      <c r="Q130" s="5"/>
      <c r="R130" s="5"/>
      <c r="S130" s="5"/>
      <c r="T130" s="5"/>
      <c r="U130" s="5"/>
      <c r="V130" s="5">
        <f>'SEP''22'!V130</f>
        <v>0</v>
      </c>
    </row>
    <row r="131" spans="1:22">
      <c r="A131" s="20"/>
      <c r="B131" s="18" t="str">
        <f>'SEP''22'!B131</f>
        <v>19.09.22</v>
      </c>
      <c r="C131" s="82">
        <f>'SEP''22'!C131</f>
        <v>129</v>
      </c>
      <c r="D131" s="5">
        <f>'SEP''22'!D131</f>
        <v>1328</v>
      </c>
      <c r="E131" s="26"/>
      <c r="F131" s="5">
        <f>'SEP''22'!F131</f>
        <v>59</v>
      </c>
      <c r="G131" s="63">
        <f>'SEP''22'!G131</f>
        <v>3374.03</v>
      </c>
      <c r="H131" s="63">
        <f>'SEP''22'!H131</f>
        <v>356.97</v>
      </c>
      <c r="I131" s="5">
        <f>'SEP''22'!I131</f>
        <v>0</v>
      </c>
      <c r="J131" s="22"/>
      <c r="K131" s="5"/>
      <c r="L131" s="5">
        <f>'SEP''22'!L131</f>
        <v>2</v>
      </c>
      <c r="M131" s="5">
        <f>'SEP''22'!M131</f>
        <v>25</v>
      </c>
      <c r="N131" s="5"/>
      <c r="O131" s="5"/>
      <c r="P131" s="5"/>
      <c r="Q131" s="5"/>
      <c r="R131" s="5"/>
      <c r="S131" s="5"/>
      <c r="T131" s="5"/>
      <c r="U131" s="5"/>
      <c r="V131" s="5">
        <f>'SEP''22'!V131</f>
        <v>0</v>
      </c>
    </row>
    <row r="132" spans="1:22">
      <c r="A132" s="20"/>
      <c r="B132" s="18" t="str">
        <f>'SEP''22'!B132</f>
        <v>19.09.22</v>
      </c>
      <c r="C132" s="82">
        <f>'SEP''22'!C132</f>
        <v>130</v>
      </c>
      <c r="D132" s="5">
        <f>'SEP''22'!D132</f>
        <v>1329</v>
      </c>
      <c r="E132" s="26"/>
      <c r="F132" s="5">
        <f>'SEP''22'!F132</f>
        <v>59</v>
      </c>
      <c r="G132" s="63">
        <f>'SEP''22'!G132</f>
        <v>3336.83</v>
      </c>
      <c r="H132" s="63">
        <f>'SEP''22'!H132</f>
        <v>398.17</v>
      </c>
      <c r="I132" s="5">
        <f>'SEP''22'!I132</f>
        <v>0</v>
      </c>
      <c r="J132" s="22"/>
      <c r="K132" s="5"/>
      <c r="L132" s="5">
        <f>'SEP''22'!L132</f>
        <v>2</v>
      </c>
      <c r="M132" s="5">
        <f>'SEP''22'!M132</f>
        <v>10</v>
      </c>
      <c r="N132" s="5"/>
      <c r="O132" s="5"/>
      <c r="P132" s="5"/>
      <c r="Q132" s="5"/>
      <c r="R132" s="5"/>
      <c r="S132" s="5"/>
      <c r="T132" s="5"/>
      <c r="U132" s="5"/>
      <c r="V132" s="5">
        <f>'SEP''22'!V132</f>
        <v>0</v>
      </c>
    </row>
    <row r="133" spans="1:22">
      <c r="A133" s="20"/>
      <c r="B133" s="18" t="str">
        <f>'SEP''22'!B133</f>
        <v>19.09.22</v>
      </c>
      <c r="C133" s="82">
        <f>'SEP''22'!C133</f>
        <v>131</v>
      </c>
      <c r="D133" s="5">
        <f>'SEP''22'!D133</f>
        <v>1330</v>
      </c>
      <c r="E133" s="26"/>
      <c r="F133" s="5">
        <f>'SEP''22'!F133</f>
        <v>57</v>
      </c>
      <c r="G133" s="63">
        <f>'SEP''22'!G133</f>
        <v>3186.28</v>
      </c>
      <c r="H133" s="63">
        <f>'SEP''22'!H133</f>
        <v>425.72</v>
      </c>
      <c r="I133" s="5">
        <f>'SEP''22'!I133</f>
        <v>0</v>
      </c>
      <c r="J133" s="22"/>
      <c r="K133" s="5"/>
      <c r="L133" s="5">
        <f>'SEP''22'!L133</f>
        <v>1</v>
      </c>
      <c r="M133" s="5">
        <f>'SEP''22'!M133</f>
        <v>50</v>
      </c>
      <c r="N133" s="5"/>
      <c r="O133" s="5"/>
      <c r="P133" s="5"/>
      <c r="Q133" s="5"/>
      <c r="R133" s="5"/>
      <c r="S133" s="5"/>
      <c r="T133" s="5"/>
      <c r="U133" s="5"/>
      <c r="V133" s="5">
        <f>'SEP''22'!V133</f>
        <v>0</v>
      </c>
    </row>
    <row r="134" spans="1:22">
      <c r="A134" s="20"/>
      <c r="B134" s="18" t="str">
        <f>'SEP''22'!B134</f>
        <v>19.09.22</v>
      </c>
      <c r="C134" s="82">
        <f>'SEP''22'!C134</f>
        <v>132</v>
      </c>
      <c r="D134" s="5">
        <f>'SEP''22'!D134</f>
        <v>1331</v>
      </c>
      <c r="E134" s="26"/>
      <c r="F134" s="5">
        <f>'SEP''22'!F134</f>
        <v>59</v>
      </c>
      <c r="G134" s="63">
        <f>'SEP''22'!G134</f>
        <v>3381.45</v>
      </c>
      <c r="H134" s="63">
        <f>'SEP''22'!H134</f>
        <v>349.55</v>
      </c>
      <c r="I134" s="5">
        <f>'SEP''22'!I134</f>
        <v>0</v>
      </c>
      <c r="J134" s="22"/>
      <c r="K134" s="5"/>
      <c r="L134" s="5">
        <f>'SEP''22'!L134</f>
        <v>2</v>
      </c>
      <c r="M134" s="5">
        <f>'SEP''22'!M134</f>
        <v>10</v>
      </c>
      <c r="N134" s="5"/>
      <c r="O134" s="5"/>
      <c r="P134" s="5"/>
      <c r="Q134" s="5"/>
      <c r="R134" s="5"/>
      <c r="S134" s="5"/>
      <c r="T134" s="5"/>
      <c r="U134" s="5"/>
      <c r="V134" s="5">
        <f>'SEP''22'!V134</f>
        <v>0</v>
      </c>
    </row>
    <row r="135" spans="1:22">
      <c r="A135" s="20"/>
      <c r="B135" s="18" t="str">
        <f>'SEP''22'!B135</f>
        <v>19.09.22</v>
      </c>
      <c r="C135" s="82">
        <f>'SEP''22'!C135</f>
        <v>133</v>
      </c>
      <c r="D135" s="5">
        <f>'SEP''22'!D135</f>
        <v>1332</v>
      </c>
      <c r="E135" s="26"/>
      <c r="F135" s="5">
        <f>'SEP''22'!F135</f>
        <v>59</v>
      </c>
      <c r="G135" s="63">
        <f>'SEP''22'!G135</f>
        <v>3394.04</v>
      </c>
      <c r="H135" s="63">
        <f>'SEP''22'!H135</f>
        <v>343.46</v>
      </c>
      <c r="I135" s="5">
        <f>'SEP''22'!I135</f>
        <v>0</v>
      </c>
      <c r="J135" s="22"/>
      <c r="K135" s="5"/>
      <c r="L135" s="5">
        <f>'SEP''22'!L135</f>
        <v>2</v>
      </c>
      <c r="M135" s="5">
        <f>'SEP''22'!M135</f>
        <v>55</v>
      </c>
      <c r="N135" s="5"/>
      <c r="O135" s="5"/>
      <c r="P135" s="5"/>
      <c r="Q135" s="5"/>
      <c r="R135" s="5"/>
      <c r="S135" s="5"/>
      <c r="T135" s="5"/>
      <c r="U135" s="5"/>
      <c r="V135" s="5">
        <f>'SEP''22'!V135</f>
        <v>0</v>
      </c>
    </row>
    <row r="136" spans="1:22">
      <c r="A136" s="20"/>
      <c r="B136" s="18" t="str">
        <f>'SEP''22'!B136</f>
        <v>19.09.22</v>
      </c>
      <c r="C136" s="82">
        <f>'SEP''22'!C136</f>
        <v>134</v>
      </c>
      <c r="D136" s="5">
        <f>'SEP''22'!D136</f>
        <v>1333</v>
      </c>
      <c r="E136" s="26"/>
      <c r="F136" s="5">
        <f>'SEP''22'!F136</f>
        <v>59</v>
      </c>
      <c r="G136" s="63">
        <f>'SEP''22'!G136</f>
        <v>3425.05</v>
      </c>
      <c r="H136" s="63">
        <f>'SEP''22'!H136</f>
        <v>307.33999999999997</v>
      </c>
      <c r="I136" s="5">
        <f>'SEP''22'!I136</f>
        <v>1.39</v>
      </c>
      <c r="J136" s="22"/>
      <c r="K136" s="5"/>
      <c r="L136" s="5">
        <f>'SEP''22'!L136</f>
        <v>1</v>
      </c>
      <c r="M136" s="5">
        <f>'SEP''22'!M136</f>
        <v>55</v>
      </c>
      <c r="N136" s="5"/>
      <c r="O136" s="5"/>
      <c r="P136" s="5"/>
      <c r="Q136" s="5"/>
      <c r="R136" s="5"/>
      <c r="S136" s="5"/>
      <c r="T136" s="5"/>
      <c r="U136" s="5"/>
      <c r="V136" s="5">
        <f>'SEP''22'!V136</f>
        <v>0</v>
      </c>
    </row>
    <row r="137" spans="1:22">
      <c r="A137" s="20"/>
      <c r="B137" s="18" t="str">
        <f>'SEP''22'!B137</f>
        <v>19.09.22</v>
      </c>
      <c r="C137" s="82">
        <f>'SEP''22'!C137</f>
        <v>135</v>
      </c>
      <c r="D137" s="5">
        <f>'SEP''22'!D137</f>
        <v>1334</v>
      </c>
      <c r="E137" s="26"/>
      <c r="F137" s="5">
        <f>'SEP''22'!F137</f>
        <v>58</v>
      </c>
      <c r="G137" s="63">
        <f>'SEP''22'!G137</f>
        <v>3601.19</v>
      </c>
      <c r="H137" s="63">
        <f>'SEP''22'!H137</f>
        <v>416.81</v>
      </c>
      <c r="I137" s="5">
        <f>'SEP''22'!I137</f>
        <v>0</v>
      </c>
      <c r="J137" s="22"/>
      <c r="K137" s="5"/>
      <c r="L137" s="5">
        <f>'SEP''22'!L137</f>
        <v>2</v>
      </c>
      <c r="M137" s="5">
        <f>'SEP''22'!M137</f>
        <v>10</v>
      </c>
      <c r="N137" s="5"/>
      <c r="O137" s="5"/>
      <c r="P137" s="5"/>
      <c r="Q137" s="5"/>
      <c r="R137" s="5"/>
      <c r="S137" s="5"/>
      <c r="T137" s="5"/>
      <c r="U137" s="5"/>
      <c r="V137" s="5">
        <f>'SEP''22'!V137</f>
        <v>0</v>
      </c>
    </row>
    <row r="138" spans="1:22">
      <c r="A138" s="20"/>
      <c r="B138" s="18" t="str">
        <f>'SEP''22'!B138</f>
        <v>19.09.22</v>
      </c>
      <c r="C138" s="82">
        <f>'SEP''22'!C138</f>
        <v>136</v>
      </c>
      <c r="D138" s="5">
        <f>'SEP''22'!D138</f>
        <v>1335</v>
      </c>
      <c r="E138" s="26"/>
      <c r="F138" s="5">
        <f>'SEP''22'!F138</f>
        <v>59</v>
      </c>
      <c r="G138" s="63">
        <f>'SEP''22'!G138</f>
        <v>3502.62</v>
      </c>
      <c r="H138" s="63">
        <f>'SEP''22'!H138</f>
        <v>223.38</v>
      </c>
      <c r="I138" s="5">
        <f>'SEP''22'!I138</f>
        <v>0</v>
      </c>
      <c r="J138" s="22"/>
      <c r="K138" s="5"/>
      <c r="L138" s="5">
        <f>'SEP''22'!L138</f>
        <v>2</v>
      </c>
      <c r="M138" s="5">
        <f>'SEP''22'!M138</f>
        <v>15</v>
      </c>
      <c r="N138" s="5"/>
      <c r="O138" s="5"/>
      <c r="P138" s="5"/>
      <c r="Q138" s="5"/>
      <c r="R138" s="5"/>
      <c r="S138" s="5"/>
      <c r="T138" s="5"/>
      <c r="U138" s="5"/>
      <c r="V138" s="5">
        <f>'SEP''22'!V138</f>
        <v>0</v>
      </c>
    </row>
    <row r="139" spans="1:22">
      <c r="A139" s="20"/>
      <c r="B139" s="18" t="str">
        <f>'SEP''22'!B139</f>
        <v>20.09.22</v>
      </c>
      <c r="C139" s="82">
        <f>'SEP''22'!C139</f>
        <v>137</v>
      </c>
      <c r="D139" s="5">
        <f>'SEP''22'!D139</f>
        <v>1336</v>
      </c>
      <c r="E139" s="26"/>
      <c r="F139" s="5">
        <f>'SEP''22'!F139</f>
        <v>59</v>
      </c>
      <c r="G139" s="63">
        <f>'SEP''22'!G139</f>
        <v>3532.15</v>
      </c>
      <c r="H139" s="63">
        <f>'SEP''22'!H139</f>
        <v>543.85</v>
      </c>
      <c r="I139" s="5">
        <f>'SEP''22'!I139</f>
        <v>0</v>
      </c>
      <c r="J139" s="22"/>
      <c r="K139" s="5"/>
      <c r="L139" s="5">
        <f>'SEP''22'!L139</f>
        <v>2</v>
      </c>
      <c r="M139" s="5">
        <f>'SEP''22'!M139</f>
        <v>0</v>
      </c>
      <c r="N139" s="5"/>
      <c r="O139" s="5"/>
      <c r="P139" s="5"/>
      <c r="Q139" s="5"/>
      <c r="R139" s="5"/>
      <c r="S139" s="5"/>
      <c r="T139" s="5"/>
      <c r="U139" s="5"/>
      <c r="V139" s="5">
        <f>'SEP''22'!V139</f>
        <v>0</v>
      </c>
    </row>
    <row r="140" spans="1:22">
      <c r="A140" s="20"/>
      <c r="B140" s="18" t="str">
        <f>'SEP''22'!B140</f>
        <v>20.09.22</v>
      </c>
      <c r="C140" s="82">
        <f>'SEP''22'!C140</f>
        <v>138</v>
      </c>
      <c r="D140" s="5">
        <f>'SEP''22'!D140</f>
        <v>1337</v>
      </c>
      <c r="E140" s="26"/>
      <c r="F140" s="5">
        <f>'SEP''22'!F140</f>
        <v>57</v>
      </c>
      <c r="G140" s="63">
        <f>'SEP''22'!G140</f>
        <v>3301.9</v>
      </c>
      <c r="H140" s="63">
        <f>'SEP''22'!H140</f>
        <v>322.10000000000002</v>
      </c>
      <c r="I140" s="5">
        <f>'SEP''22'!I140</f>
        <v>0</v>
      </c>
      <c r="J140" s="22"/>
      <c r="K140" s="5"/>
      <c r="L140" s="5">
        <f>'SEP''22'!L140</f>
        <v>1</v>
      </c>
      <c r="M140" s="5">
        <f>'SEP''22'!M140</f>
        <v>40</v>
      </c>
      <c r="N140" s="5"/>
      <c r="O140" s="5"/>
      <c r="P140" s="5"/>
      <c r="Q140" s="5"/>
      <c r="R140" s="5"/>
      <c r="S140" s="5"/>
      <c r="T140" s="5"/>
      <c r="U140" s="5"/>
      <c r="V140" s="5">
        <f>'SEP''22'!V140</f>
        <v>0</v>
      </c>
    </row>
    <row r="141" spans="1:22">
      <c r="A141" s="20"/>
      <c r="B141" s="18" t="str">
        <f>'SEP''22'!B141</f>
        <v>20.09.22</v>
      </c>
      <c r="C141" s="82">
        <f>'SEP''22'!C141</f>
        <v>139</v>
      </c>
      <c r="D141" s="5">
        <f>'SEP''22'!D141</f>
        <v>1338</v>
      </c>
      <c r="E141" s="26"/>
      <c r="F141" s="5">
        <f>'SEP''22'!F141</f>
        <v>58</v>
      </c>
      <c r="G141" s="63">
        <f>'SEP''22'!G141</f>
        <v>3390.84</v>
      </c>
      <c r="H141" s="63">
        <f>'SEP''22'!H141</f>
        <v>283.16000000000003</v>
      </c>
      <c r="I141" s="5">
        <f>'SEP''22'!I141</f>
        <v>0</v>
      </c>
      <c r="J141" s="22"/>
      <c r="K141" s="5"/>
      <c r="L141" s="5">
        <f>'SEP''22'!L141</f>
        <v>1</v>
      </c>
      <c r="M141" s="5">
        <f>'SEP''22'!M141</f>
        <v>50</v>
      </c>
      <c r="N141" s="5"/>
      <c r="O141" s="5"/>
      <c r="P141" s="5"/>
      <c r="Q141" s="5"/>
      <c r="R141" s="5"/>
      <c r="S141" s="5"/>
      <c r="T141" s="5"/>
      <c r="U141" s="5"/>
      <c r="V141" s="5">
        <f>'SEP''22'!V141</f>
        <v>0</v>
      </c>
    </row>
    <row r="142" spans="1:22">
      <c r="A142" s="20"/>
      <c r="B142" s="18" t="str">
        <f>'SEP''22'!B142</f>
        <v>20.09.22</v>
      </c>
      <c r="C142" s="82">
        <f>'SEP''22'!C142</f>
        <v>140</v>
      </c>
      <c r="D142" s="5">
        <f>'SEP''22'!D142</f>
        <v>1339</v>
      </c>
      <c r="E142" s="26"/>
      <c r="F142" s="5">
        <f>'SEP''22'!F142</f>
        <v>59</v>
      </c>
      <c r="G142" s="63">
        <f>'SEP''22'!G142</f>
        <v>3451.85</v>
      </c>
      <c r="H142" s="63">
        <f>'SEP''22'!H142</f>
        <v>284.74</v>
      </c>
      <c r="I142" s="5">
        <f>'SEP''22'!I142</f>
        <v>1.59</v>
      </c>
      <c r="J142" s="22"/>
      <c r="K142" s="5"/>
      <c r="L142" s="5">
        <f>'SEP''22'!L142</f>
        <v>2</v>
      </c>
      <c r="M142" s="5">
        <f>'SEP''22'!M142</f>
        <v>15</v>
      </c>
      <c r="N142" s="5"/>
      <c r="O142" s="5"/>
      <c r="P142" s="5"/>
      <c r="Q142" s="5"/>
      <c r="R142" s="5"/>
      <c r="S142" s="5"/>
      <c r="T142" s="5"/>
      <c r="U142" s="5"/>
      <c r="V142" s="5">
        <f>'SEP''22'!V142</f>
        <v>0</v>
      </c>
    </row>
    <row r="143" spans="1:22">
      <c r="A143" s="20"/>
      <c r="B143" s="18" t="str">
        <f>'SEP''22'!B143</f>
        <v>20.09.22</v>
      </c>
      <c r="C143" s="82">
        <f>'SEP''22'!C143</f>
        <v>141</v>
      </c>
      <c r="D143" s="5">
        <f>'SEP''22'!D143</f>
        <v>1340</v>
      </c>
      <c r="E143" s="26"/>
      <c r="F143" s="5">
        <f>'SEP''22'!F143</f>
        <v>57</v>
      </c>
      <c r="G143" s="63">
        <f>'SEP''22'!G143</f>
        <v>3340.9</v>
      </c>
      <c r="H143" s="63">
        <f>'SEP''22'!H143</f>
        <v>280.60000000000002</v>
      </c>
      <c r="I143" s="5">
        <f>'SEP''22'!I143</f>
        <v>0</v>
      </c>
      <c r="J143" s="22"/>
      <c r="K143" s="5"/>
      <c r="L143" s="5">
        <f>'SEP''22'!L143</f>
        <v>2</v>
      </c>
      <c r="M143" s="5">
        <f>'SEP''22'!M143</f>
        <v>10</v>
      </c>
      <c r="N143" s="5"/>
      <c r="O143" s="5"/>
      <c r="P143" s="5"/>
      <c r="Q143" s="5"/>
      <c r="R143" s="5"/>
      <c r="S143" s="5"/>
      <c r="T143" s="5"/>
      <c r="U143" s="5"/>
      <c r="V143" s="5">
        <f>'SEP''22'!V143</f>
        <v>0</v>
      </c>
    </row>
    <row r="144" spans="1:22">
      <c r="A144" s="20"/>
      <c r="B144" s="18" t="str">
        <f>'SEP''22'!B144</f>
        <v>20.09.22</v>
      </c>
      <c r="C144" s="82">
        <f>'SEP''22'!C144</f>
        <v>142</v>
      </c>
      <c r="D144" s="5">
        <f>'SEP''22'!D144</f>
        <v>1341</v>
      </c>
      <c r="E144" s="26"/>
      <c r="F144" s="5">
        <f>'SEP''22'!F144</f>
        <v>59</v>
      </c>
      <c r="G144" s="63">
        <f>'SEP''22'!G144</f>
        <v>3528.44</v>
      </c>
      <c r="H144" s="63">
        <f>'SEP''22'!H144</f>
        <v>219.14</v>
      </c>
      <c r="I144" s="5">
        <f>'SEP''22'!I144</f>
        <v>3.58</v>
      </c>
      <c r="J144" s="22"/>
      <c r="K144" s="5"/>
      <c r="L144" s="5">
        <f>'SEP''22'!L144</f>
        <v>2</v>
      </c>
      <c r="M144" s="5">
        <f>'SEP''22'!M144</f>
        <v>5</v>
      </c>
      <c r="N144" s="5"/>
      <c r="O144" s="5"/>
      <c r="P144" s="5"/>
      <c r="Q144" s="5"/>
      <c r="R144" s="5"/>
      <c r="S144" s="5"/>
      <c r="T144" s="5"/>
      <c r="U144" s="5"/>
      <c r="V144" s="5">
        <f>'SEP''22'!V144</f>
        <v>0</v>
      </c>
    </row>
    <row r="145" spans="1:22">
      <c r="A145" s="20"/>
      <c r="B145" s="18" t="str">
        <f>'SEP''22'!B145</f>
        <v>21.09.22</v>
      </c>
      <c r="C145" s="82">
        <f>'SEP''22'!C145</f>
        <v>143</v>
      </c>
      <c r="D145" s="5">
        <f>'SEP''22'!D145</f>
        <v>1342</v>
      </c>
      <c r="E145" s="26"/>
      <c r="F145" s="5">
        <f>'SEP''22'!F145</f>
        <v>59</v>
      </c>
      <c r="G145" s="63">
        <f>'SEP''22'!G145</f>
        <v>3506.63</v>
      </c>
      <c r="H145" s="63">
        <f>'SEP''22'!H145</f>
        <v>230.76</v>
      </c>
      <c r="I145" s="5">
        <f>'SEP''22'!I145</f>
        <v>2.39</v>
      </c>
      <c r="J145" s="22"/>
      <c r="K145" s="5"/>
      <c r="L145" s="5">
        <f>'SEP''22'!L145</f>
        <v>2</v>
      </c>
      <c r="M145" s="5">
        <f>'SEP''22'!M145</f>
        <v>0</v>
      </c>
      <c r="N145" s="5"/>
      <c r="O145" s="5"/>
      <c r="P145" s="5"/>
      <c r="Q145" s="5"/>
      <c r="R145" s="5"/>
      <c r="S145" s="5"/>
      <c r="T145" s="5"/>
      <c r="U145" s="5"/>
      <c r="V145" s="5">
        <f>'SEP''22'!V145</f>
        <v>0</v>
      </c>
    </row>
    <row r="146" spans="1:22">
      <c r="A146" s="20"/>
      <c r="B146" s="18" t="str">
        <f>'SEP''22'!B146</f>
        <v>21.09.22</v>
      </c>
      <c r="C146" s="82">
        <f>'SEP''22'!C146</f>
        <v>144</v>
      </c>
      <c r="D146" s="5">
        <f>'SEP''22'!D146</f>
        <v>1343</v>
      </c>
      <c r="E146" s="26"/>
      <c r="F146" s="5">
        <f>'SEP''22'!F146</f>
        <v>59</v>
      </c>
      <c r="G146" s="63">
        <f>'SEP''22'!G146</f>
        <v>3410.65</v>
      </c>
      <c r="H146" s="63">
        <f>'SEP''22'!H146</f>
        <v>320.35000000000002</v>
      </c>
      <c r="I146" s="5">
        <f>'SEP''22'!I146</f>
        <v>0</v>
      </c>
      <c r="J146" s="22"/>
      <c r="K146" s="5"/>
      <c r="L146" s="5">
        <f>'SEP''22'!L146</f>
        <v>2</v>
      </c>
      <c r="M146" s="5">
        <f>'SEP''22'!M146</f>
        <v>15</v>
      </c>
      <c r="N146" s="5"/>
      <c r="O146" s="5"/>
      <c r="P146" s="5"/>
      <c r="Q146" s="5"/>
      <c r="R146" s="5"/>
      <c r="S146" s="5"/>
      <c r="T146" s="5"/>
      <c r="U146" s="5"/>
      <c r="V146" s="5">
        <f>'SEP''22'!V146</f>
        <v>0</v>
      </c>
    </row>
    <row r="147" spans="1:22">
      <c r="A147" s="20"/>
      <c r="B147" s="18" t="str">
        <f>'SEP''22'!B147</f>
        <v>21.09.22</v>
      </c>
      <c r="C147" s="82">
        <f>'SEP''22'!C147</f>
        <v>145</v>
      </c>
      <c r="D147" s="5">
        <f>'SEP''22'!D147</f>
        <v>1344</v>
      </c>
      <c r="E147" s="26"/>
      <c r="F147" s="5">
        <f>'SEP''22'!F147</f>
        <v>59</v>
      </c>
      <c r="G147" s="63">
        <f>'SEP''22'!G147</f>
        <v>3299.86</v>
      </c>
      <c r="H147" s="63">
        <f>'SEP''22'!H147</f>
        <v>442.64</v>
      </c>
      <c r="I147" s="5">
        <f>'SEP''22'!I147</f>
        <v>0</v>
      </c>
      <c r="J147" s="22"/>
      <c r="K147" s="5"/>
      <c r="L147" s="5">
        <f>'SEP''22'!L147</f>
        <v>2</v>
      </c>
      <c r="M147" s="5">
        <f>'SEP''22'!M147</f>
        <v>0</v>
      </c>
      <c r="N147" s="5"/>
      <c r="O147" s="5"/>
      <c r="P147" s="5"/>
      <c r="Q147" s="5"/>
      <c r="R147" s="5"/>
      <c r="S147" s="5"/>
      <c r="T147" s="5"/>
      <c r="U147" s="5"/>
      <c r="V147" s="5">
        <f>'SEP''22'!V147</f>
        <v>0</v>
      </c>
    </row>
    <row r="148" spans="1:22">
      <c r="A148" s="20"/>
      <c r="B148" s="18" t="str">
        <f>'SEP''22'!B148</f>
        <v>21.09.22</v>
      </c>
      <c r="C148" s="82">
        <f>'SEP''22'!C148</f>
        <v>146</v>
      </c>
      <c r="D148" s="5">
        <f>'SEP''22'!D148</f>
        <v>1345</v>
      </c>
      <c r="E148" s="26"/>
      <c r="F148" s="5">
        <f>'SEP''22'!F148</f>
        <v>59</v>
      </c>
      <c r="G148" s="63">
        <f>'SEP''22'!G148</f>
        <v>3390.22</v>
      </c>
      <c r="H148" s="63">
        <f>'SEP''22'!H148</f>
        <v>315.27999999999997</v>
      </c>
      <c r="I148" s="5">
        <f>'SEP''22'!I148</f>
        <v>0</v>
      </c>
      <c r="J148" s="22"/>
      <c r="K148" s="5"/>
      <c r="L148" s="5">
        <f>'SEP''22'!L148</f>
        <v>2</v>
      </c>
      <c r="M148" s="5">
        <f>'SEP''22'!M148</f>
        <v>0</v>
      </c>
      <c r="N148" s="5"/>
      <c r="O148" s="5"/>
      <c r="P148" s="5"/>
      <c r="Q148" s="5"/>
      <c r="R148" s="5"/>
      <c r="S148" s="5"/>
      <c r="T148" s="5"/>
      <c r="U148" s="5"/>
      <c r="V148" s="5">
        <f>'SEP''22'!V148</f>
        <v>0</v>
      </c>
    </row>
    <row r="149" spans="1:22">
      <c r="A149" s="20"/>
      <c r="B149" s="18" t="str">
        <f>'SEP''22'!B149</f>
        <v>21.09.22</v>
      </c>
      <c r="C149" s="82">
        <f>'SEP''22'!C149</f>
        <v>147</v>
      </c>
      <c r="D149" s="5">
        <f>'SEP''22'!D149</f>
        <v>1346</v>
      </c>
      <c r="E149" s="26"/>
      <c r="F149" s="5">
        <f>'SEP''22'!F149</f>
        <v>59</v>
      </c>
      <c r="G149" s="63">
        <f>'SEP''22'!G149</f>
        <v>3392.88</v>
      </c>
      <c r="H149" s="63">
        <f>'SEP''22'!H149</f>
        <v>349.12</v>
      </c>
      <c r="I149" s="5">
        <f>'SEP''22'!I149</f>
        <v>0</v>
      </c>
      <c r="J149" s="22"/>
      <c r="K149" s="5"/>
      <c r="L149" s="5">
        <f>'SEP''22'!L149</f>
        <v>1</v>
      </c>
      <c r="M149" s="5">
        <f>'SEP''22'!M149</f>
        <v>45</v>
      </c>
      <c r="N149" s="5"/>
      <c r="O149" s="5"/>
      <c r="P149" s="5"/>
      <c r="Q149" s="5"/>
      <c r="R149" s="5"/>
      <c r="S149" s="5"/>
      <c r="T149" s="5"/>
      <c r="U149" s="5"/>
      <c r="V149" s="5">
        <f>'SEP''22'!V149</f>
        <v>0</v>
      </c>
    </row>
    <row r="150" spans="1:22">
      <c r="A150" s="20"/>
      <c r="B150" s="18" t="str">
        <f>'SEP''22'!B150</f>
        <v>21.09.22</v>
      </c>
      <c r="C150" s="82">
        <f>'SEP''22'!C150</f>
        <v>148</v>
      </c>
      <c r="D150" s="5">
        <f>'SEP''22'!D150</f>
        <v>1347</v>
      </c>
      <c r="E150" s="26"/>
      <c r="F150" s="5">
        <f>'SEP''22'!F150</f>
        <v>57</v>
      </c>
      <c r="G150" s="63">
        <f>'SEP''22'!G150</f>
        <v>3288.5</v>
      </c>
      <c r="H150" s="63">
        <f>'SEP''22'!H150</f>
        <v>335.5</v>
      </c>
      <c r="I150" s="5">
        <f>'SEP''22'!I150</f>
        <v>0</v>
      </c>
      <c r="J150" s="22"/>
      <c r="K150" s="5"/>
      <c r="L150" s="5">
        <f>'SEP''22'!L150</f>
        <v>2</v>
      </c>
      <c r="M150" s="5">
        <f>'SEP''22'!M150</f>
        <v>0</v>
      </c>
      <c r="N150" s="5"/>
      <c r="O150" s="5"/>
      <c r="P150" s="5"/>
      <c r="Q150" s="5"/>
      <c r="R150" s="5"/>
      <c r="S150" s="5"/>
      <c r="T150" s="5"/>
      <c r="U150" s="5"/>
      <c r="V150" s="5">
        <f>'SEP''22'!V150</f>
        <v>0</v>
      </c>
    </row>
    <row r="151" spans="1:22">
      <c r="A151" s="20"/>
      <c r="B151" s="18" t="str">
        <f>'SEP''22'!B151</f>
        <v>21.09.22</v>
      </c>
      <c r="C151" s="82">
        <f>'SEP''22'!C151</f>
        <v>149</v>
      </c>
      <c r="D151" s="5">
        <f>'SEP''22'!D151</f>
        <v>1348</v>
      </c>
      <c r="E151" s="26"/>
      <c r="F151" s="5">
        <f>'SEP''22'!F151</f>
        <v>58</v>
      </c>
      <c r="G151" s="63">
        <f>'SEP''22'!G151</f>
        <v>3320.83</v>
      </c>
      <c r="H151" s="63">
        <f>'SEP''22'!H151</f>
        <v>368.17</v>
      </c>
      <c r="I151" s="5">
        <f>'SEP''22'!I151</f>
        <v>0</v>
      </c>
      <c r="J151" s="22"/>
      <c r="K151" s="5"/>
      <c r="L151" s="5">
        <f>'SEP''22'!L151</f>
        <v>2</v>
      </c>
      <c r="M151" s="5">
        <f>'SEP''22'!M151</f>
        <v>0</v>
      </c>
      <c r="N151" s="5"/>
      <c r="O151" s="5"/>
      <c r="P151" s="5"/>
      <c r="Q151" s="5"/>
      <c r="R151" s="5"/>
      <c r="S151" s="5"/>
      <c r="T151" s="5"/>
      <c r="U151" s="5"/>
      <c r="V151" s="5">
        <f>'SEP''22'!V151</f>
        <v>0</v>
      </c>
    </row>
    <row r="152" spans="1:22">
      <c r="A152" s="20"/>
      <c r="B152" s="18" t="str">
        <f>'SEP''22'!B152</f>
        <v>21.09.22</v>
      </c>
      <c r="C152" s="82">
        <f>'SEP''22'!C152</f>
        <v>150</v>
      </c>
      <c r="D152" s="5">
        <f>'SEP''22'!D152</f>
        <v>1350</v>
      </c>
      <c r="E152" s="26"/>
      <c r="F152" s="5">
        <f>'SEP''22'!F152</f>
        <v>58</v>
      </c>
      <c r="G152" s="63">
        <f>'SEP''22'!G152</f>
        <v>3574.19</v>
      </c>
      <c r="H152" s="63">
        <f>'SEP''22'!H152</f>
        <v>443.81</v>
      </c>
      <c r="I152" s="5">
        <f>'SEP''22'!I152</f>
        <v>0</v>
      </c>
      <c r="J152" s="22"/>
      <c r="K152" s="5"/>
      <c r="L152" s="5">
        <f>'SEP''22'!L152</f>
        <v>2</v>
      </c>
      <c r="M152" s="5">
        <f>'SEP''22'!M152</f>
        <v>20</v>
      </c>
      <c r="N152" s="5"/>
      <c r="O152" s="5"/>
      <c r="P152" s="5"/>
      <c r="Q152" s="5"/>
      <c r="R152" s="5"/>
      <c r="S152" s="5"/>
      <c r="T152" s="5"/>
      <c r="U152" s="5"/>
      <c r="V152" s="5">
        <f>'SEP''22'!V152</f>
        <v>0</v>
      </c>
    </row>
    <row r="153" spans="1:22">
      <c r="A153" s="20"/>
      <c r="B153" s="18" t="str">
        <f>'SEP''22'!B153</f>
        <v>21.09.22</v>
      </c>
      <c r="C153" s="82">
        <f>'SEP''22'!C153</f>
        <v>151</v>
      </c>
      <c r="D153" s="5">
        <f>'SEP''22'!D153</f>
        <v>1349</v>
      </c>
      <c r="E153" s="26"/>
      <c r="F153" s="5">
        <f>'SEP''22'!F153</f>
        <v>57</v>
      </c>
      <c r="G153" s="63">
        <f>'SEP''22'!G153</f>
        <v>3320.85</v>
      </c>
      <c r="H153" s="63">
        <f>'SEP''22'!H153</f>
        <v>296.14999999999998</v>
      </c>
      <c r="I153" s="5">
        <f>'SEP''22'!I153</f>
        <v>0</v>
      </c>
      <c r="J153" s="22"/>
      <c r="K153" s="5"/>
      <c r="L153" s="5">
        <f>'SEP''22'!L153</f>
        <v>1</v>
      </c>
      <c r="M153" s="5">
        <f>'SEP''22'!M153</f>
        <v>40</v>
      </c>
      <c r="N153" s="5"/>
      <c r="O153" s="5"/>
      <c r="P153" s="5"/>
      <c r="Q153" s="5"/>
      <c r="R153" s="5"/>
      <c r="S153" s="5"/>
      <c r="T153" s="5"/>
      <c r="U153" s="5"/>
      <c r="V153" s="5">
        <f>'SEP''22'!V153</f>
        <v>0</v>
      </c>
    </row>
    <row r="154" spans="1:22">
      <c r="A154" s="20"/>
      <c r="B154" s="18" t="str">
        <f>'SEP''22'!B154</f>
        <v>22.09.22</v>
      </c>
      <c r="C154" s="82">
        <f>'SEP''22'!C154</f>
        <v>152</v>
      </c>
      <c r="D154" s="5">
        <f>'SEP''22'!D154</f>
        <v>1351</v>
      </c>
      <c r="E154" s="26"/>
      <c r="F154" s="5">
        <f>'SEP''22'!F154</f>
        <v>59</v>
      </c>
      <c r="G154" s="63">
        <f>'SEP''22'!G154</f>
        <v>3460.24</v>
      </c>
      <c r="H154" s="63">
        <f>'SEP''22'!H154</f>
        <v>284.14999999999998</v>
      </c>
      <c r="I154" s="5">
        <f>'SEP''22'!I154</f>
        <v>0.39</v>
      </c>
      <c r="J154" s="22"/>
      <c r="K154" s="5"/>
      <c r="L154" s="5">
        <f>'SEP''22'!L154</f>
        <v>2</v>
      </c>
      <c r="M154" s="5">
        <f>'SEP''22'!M154</f>
        <v>35</v>
      </c>
      <c r="N154" s="5"/>
      <c r="O154" s="5"/>
      <c r="P154" s="5"/>
      <c r="Q154" s="5"/>
      <c r="R154" s="5"/>
      <c r="S154" s="5"/>
      <c r="T154" s="5"/>
      <c r="U154" s="5"/>
      <c r="V154" s="5">
        <f>'SEP''22'!V154</f>
        <v>0</v>
      </c>
    </row>
    <row r="155" spans="1:22">
      <c r="A155" s="20"/>
      <c r="B155" s="18" t="str">
        <f>'SEP''22'!B155</f>
        <v>22.09.22</v>
      </c>
      <c r="C155" s="82">
        <f>'SEP''22'!C155</f>
        <v>153</v>
      </c>
      <c r="D155" s="5">
        <f>'SEP''22'!D155</f>
        <v>1353</v>
      </c>
      <c r="E155" s="26"/>
      <c r="F155" s="5">
        <f>'SEP''22'!F155</f>
        <v>59</v>
      </c>
      <c r="G155" s="63">
        <f>'SEP''22'!G155</f>
        <v>3680.75</v>
      </c>
      <c r="H155" s="63">
        <f>'SEP''22'!H155</f>
        <v>395.25</v>
      </c>
      <c r="I155" s="5">
        <f>'SEP''22'!I155</f>
        <v>0</v>
      </c>
      <c r="J155" s="22"/>
      <c r="K155" s="5"/>
      <c r="L155" s="5">
        <f>'SEP''22'!L155</f>
        <v>2</v>
      </c>
      <c r="M155" s="5">
        <f>'SEP''22'!M155</f>
        <v>35</v>
      </c>
      <c r="N155" s="5"/>
      <c r="O155" s="5"/>
      <c r="P155" s="5"/>
      <c r="Q155" s="5"/>
      <c r="R155" s="5"/>
      <c r="S155" s="5"/>
      <c r="T155" s="5"/>
      <c r="U155" s="5"/>
      <c r="V155" s="5">
        <f>'SEP''22'!V155</f>
        <v>0</v>
      </c>
    </row>
    <row r="156" spans="1:22">
      <c r="A156" s="20"/>
      <c r="B156" s="18" t="str">
        <f>'SEP''22'!B156</f>
        <v>22.09.22</v>
      </c>
      <c r="C156" s="82">
        <f>'SEP''22'!C156</f>
        <v>154</v>
      </c>
      <c r="D156" s="5">
        <f>'SEP''22'!D156</f>
        <v>1354</v>
      </c>
      <c r="E156" s="26"/>
      <c r="F156" s="5">
        <f>'SEP''22'!F156</f>
        <v>56</v>
      </c>
      <c r="G156" s="63">
        <f>'SEP''22'!G156</f>
        <v>3305.51</v>
      </c>
      <c r="H156" s="63">
        <f>'SEP''22'!H156</f>
        <v>252.99</v>
      </c>
      <c r="I156" s="5">
        <f>'SEP''22'!I156</f>
        <v>0</v>
      </c>
      <c r="J156" s="22"/>
      <c r="K156" s="5"/>
      <c r="L156" s="5">
        <f>'SEP''22'!L156</f>
        <v>2</v>
      </c>
      <c r="M156" s="5">
        <f>'SEP''22'!M156</f>
        <v>25</v>
      </c>
      <c r="N156" s="5"/>
      <c r="O156" s="5"/>
      <c r="P156" s="5"/>
      <c r="Q156" s="5"/>
      <c r="R156" s="5"/>
      <c r="S156" s="5"/>
      <c r="T156" s="5"/>
      <c r="U156" s="5"/>
      <c r="V156" s="5">
        <f>'SEP''22'!V156</f>
        <v>0</v>
      </c>
    </row>
    <row r="157" spans="1:22">
      <c r="A157" s="20"/>
      <c r="B157" s="18" t="str">
        <f>'SEP''22'!B157</f>
        <v>22.09.22</v>
      </c>
      <c r="C157" s="82">
        <f>'SEP''22'!C157</f>
        <v>155</v>
      </c>
      <c r="D157" s="5">
        <f>'SEP''22'!D157</f>
        <v>1355</v>
      </c>
      <c r="E157" s="26"/>
      <c r="F157" s="5">
        <f>'SEP''22'!F157</f>
        <v>59</v>
      </c>
      <c r="G157" s="63">
        <f>'SEP''22'!G157</f>
        <v>3481.82</v>
      </c>
      <c r="H157" s="63">
        <f>'SEP''22'!H157</f>
        <v>252.57</v>
      </c>
      <c r="I157" s="5">
        <f>'SEP''22'!I157</f>
        <v>0.39</v>
      </c>
      <c r="J157" s="22"/>
      <c r="K157" s="5"/>
      <c r="L157" s="5">
        <f>'SEP''22'!L157</f>
        <v>2</v>
      </c>
      <c r="M157" s="5">
        <f>'SEP''22'!M157</f>
        <v>15</v>
      </c>
      <c r="N157" s="5"/>
      <c r="O157" s="5"/>
      <c r="P157" s="5"/>
      <c r="Q157" s="5"/>
      <c r="R157" s="5"/>
      <c r="S157" s="5"/>
      <c r="T157" s="5"/>
      <c r="U157" s="5"/>
      <c r="V157" s="5">
        <f>'SEP''22'!V157</f>
        <v>0</v>
      </c>
    </row>
    <row r="158" spans="1:22">
      <c r="A158" s="20"/>
      <c r="B158" s="18" t="str">
        <f>'SEP''22'!B158</f>
        <v>22.09.22</v>
      </c>
      <c r="C158" s="82">
        <f>'SEP''22'!C158</f>
        <v>156</v>
      </c>
      <c r="D158" s="5">
        <f>'SEP''22'!D158</f>
        <v>1356</v>
      </c>
      <c r="E158" s="26"/>
      <c r="F158" s="5">
        <f>'SEP''22'!F158</f>
        <v>58</v>
      </c>
      <c r="G158" s="63">
        <f>'SEP''22'!G158</f>
        <v>3369.44</v>
      </c>
      <c r="H158" s="63">
        <f>'SEP''22'!H158</f>
        <v>308.56</v>
      </c>
      <c r="I158" s="5">
        <f>'SEP''22'!I158</f>
        <v>0</v>
      </c>
      <c r="J158" s="22"/>
      <c r="K158" s="5"/>
      <c r="L158" s="5">
        <f>'SEP''22'!L158</f>
        <v>1</v>
      </c>
      <c r="M158" s="5">
        <f>'SEP''22'!M158</f>
        <v>50</v>
      </c>
      <c r="N158" s="5"/>
      <c r="O158" s="5"/>
      <c r="P158" s="5"/>
      <c r="Q158" s="5"/>
      <c r="R158" s="5"/>
      <c r="S158" s="5"/>
      <c r="T158" s="5"/>
      <c r="U158" s="5"/>
      <c r="V158" s="5">
        <f>'SEP''22'!V158</f>
        <v>0</v>
      </c>
    </row>
    <row r="159" spans="1:22">
      <c r="A159" s="20"/>
      <c r="B159" s="18" t="str">
        <f>'SEP''22'!B159</f>
        <v>22.09.22</v>
      </c>
      <c r="C159" s="82">
        <f>'SEP''22'!C159</f>
        <v>157</v>
      </c>
      <c r="D159" s="5">
        <f>'SEP''22'!D159</f>
        <v>1357</v>
      </c>
      <c r="E159" s="26"/>
      <c r="F159" s="5">
        <f>'SEP''22'!F159</f>
        <v>59</v>
      </c>
      <c r="G159" s="63">
        <f>'SEP''22'!G159</f>
        <v>3412.65</v>
      </c>
      <c r="H159" s="63">
        <f>'SEP''22'!H159</f>
        <v>318.35000000000002</v>
      </c>
      <c r="I159" s="5">
        <f>'SEP''22'!I159</f>
        <v>0</v>
      </c>
      <c r="J159" s="22"/>
      <c r="K159" s="5"/>
      <c r="L159" s="5">
        <f>'SEP''22'!L159</f>
        <v>2</v>
      </c>
      <c r="M159" s="5">
        <f>'SEP''22'!M159</f>
        <v>5</v>
      </c>
      <c r="N159" s="5"/>
      <c r="O159" s="5"/>
      <c r="P159" s="5"/>
      <c r="Q159" s="5"/>
      <c r="R159" s="5"/>
      <c r="S159" s="5"/>
      <c r="T159" s="5"/>
      <c r="U159" s="5"/>
      <c r="V159" s="5">
        <f>'SEP''22'!V159</f>
        <v>0</v>
      </c>
    </row>
    <row r="160" spans="1:22">
      <c r="A160" s="20"/>
      <c r="B160" s="18" t="str">
        <f>'SEP''22'!B160</f>
        <v>22.09.22</v>
      </c>
      <c r="C160" s="82">
        <f>'SEP''22'!C160</f>
        <v>158</v>
      </c>
      <c r="D160" s="5">
        <f>'SEP''22'!D160</f>
        <v>1358</v>
      </c>
      <c r="E160" s="26"/>
      <c r="F160" s="5">
        <f>'SEP''22'!F160</f>
        <v>59</v>
      </c>
      <c r="G160" s="63">
        <f>'SEP''22'!G160</f>
        <v>3397.07</v>
      </c>
      <c r="H160" s="63">
        <f>'SEP''22'!H160</f>
        <v>363.93</v>
      </c>
      <c r="I160" s="5">
        <f>'SEP''22'!I160</f>
        <v>0</v>
      </c>
      <c r="J160" s="22"/>
      <c r="K160" s="5"/>
      <c r="L160" s="5">
        <f>'SEP''22'!L160</f>
        <v>2</v>
      </c>
      <c r="M160" s="5">
        <f>'SEP''22'!M160</f>
        <v>15</v>
      </c>
      <c r="N160" s="5"/>
      <c r="O160" s="5"/>
      <c r="P160" s="5"/>
      <c r="Q160" s="5"/>
      <c r="R160" s="5"/>
      <c r="S160" s="5"/>
      <c r="T160" s="5"/>
      <c r="U160" s="5"/>
      <c r="V160" s="5">
        <f>'SEP''22'!V160</f>
        <v>0</v>
      </c>
    </row>
    <row r="161" spans="1:22">
      <c r="A161" s="20"/>
      <c r="B161" s="18" t="str">
        <f>'SEP''22'!B161</f>
        <v>22.09.22</v>
      </c>
      <c r="C161" s="82">
        <f>'SEP''22'!C161</f>
        <v>159</v>
      </c>
      <c r="D161" s="5">
        <f>'SEP''22'!D161</f>
        <v>1352</v>
      </c>
      <c r="E161" s="26"/>
      <c r="F161" s="5">
        <f>'SEP''22'!F161</f>
        <v>59</v>
      </c>
      <c r="G161" s="63">
        <f>'SEP''22'!G161</f>
        <v>3423.63</v>
      </c>
      <c r="H161" s="63">
        <f>'SEP''22'!H161</f>
        <v>304.87</v>
      </c>
      <c r="I161" s="5">
        <f>'SEP''22'!I161</f>
        <v>0</v>
      </c>
      <c r="J161" s="22"/>
      <c r="K161" s="5"/>
      <c r="L161" s="5">
        <f>'SEP''22'!L161</f>
        <v>2</v>
      </c>
      <c r="M161" s="5">
        <f>'SEP''22'!M161</f>
        <v>0</v>
      </c>
      <c r="N161" s="5"/>
      <c r="O161" s="5"/>
      <c r="P161" s="5"/>
      <c r="Q161" s="5"/>
      <c r="R161" s="5"/>
      <c r="S161" s="5"/>
      <c r="T161" s="5"/>
      <c r="U161" s="5"/>
      <c r="V161" s="5">
        <f>'SEP''22'!V161</f>
        <v>0</v>
      </c>
    </row>
    <row r="162" spans="1:22">
      <c r="A162" s="20"/>
      <c r="B162" s="18" t="str">
        <f>'SEP''22'!B162</f>
        <v>22.09.22</v>
      </c>
      <c r="C162" s="82">
        <f>'SEP''22'!C162</f>
        <v>160</v>
      </c>
      <c r="D162" s="5">
        <f>'SEP''22'!D162</f>
        <v>1359</v>
      </c>
      <c r="E162" s="26"/>
      <c r="F162" s="5">
        <f>'SEP''22'!F162</f>
        <v>59</v>
      </c>
      <c r="G162" s="63">
        <f>'SEP''22'!G162</f>
        <v>3425.45</v>
      </c>
      <c r="H162" s="63">
        <f>'SEP''22'!H162</f>
        <v>305.55</v>
      </c>
      <c r="I162" s="5">
        <f>'SEP''22'!I162</f>
        <v>0</v>
      </c>
      <c r="J162" s="22"/>
      <c r="K162" s="5"/>
      <c r="L162" s="5">
        <f>'SEP''22'!L162</f>
        <v>2</v>
      </c>
      <c r="M162" s="5">
        <f>'SEP''22'!M162</f>
        <v>20</v>
      </c>
      <c r="N162" s="5"/>
      <c r="O162" s="5"/>
      <c r="P162" s="5"/>
      <c r="Q162" s="5"/>
      <c r="R162" s="5"/>
      <c r="S162" s="5"/>
      <c r="T162" s="5"/>
      <c r="U162" s="5"/>
      <c r="V162" s="5">
        <f>'SEP''22'!V162</f>
        <v>0</v>
      </c>
    </row>
    <row r="163" spans="1:22">
      <c r="A163" s="20"/>
      <c r="B163" s="18" t="str">
        <f>'SEP''22'!B163</f>
        <v>23.09.22</v>
      </c>
      <c r="C163" s="82">
        <f>'SEP''22'!C163</f>
        <v>161</v>
      </c>
      <c r="D163" s="5">
        <f>'SEP''22'!D163</f>
        <v>1360</v>
      </c>
      <c r="E163" s="26"/>
      <c r="F163" s="5">
        <f>'SEP''22'!F163</f>
        <v>59</v>
      </c>
      <c r="G163" s="63">
        <f>'SEP''22'!G163</f>
        <v>3423.22</v>
      </c>
      <c r="H163" s="63">
        <f>'SEP''22'!H163</f>
        <v>282.27999999999997</v>
      </c>
      <c r="I163" s="5">
        <f>'SEP''22'!I163</f>
        <v>0</v>
      </c>
      <c r="J163" s="22"/>
      <c r="K163" s="5"/>
      <c r="L163" s="5">
        <f>'SEP''22'!L163</f>
        <v>3</v>
      </c>
      <c r="M163" s="5">
        <f>'SEP''22'!M163</f>
        <v>0</v>
      </c>
      <c r="N163" s="5"/>
      <c r="O163" s="5"/>
      <c r="P163" s="5"/>
      <c r="Q163" s="5"/>
      <c r="R163" s="5"/>
      <c r="S163" s="5"/>
      <c r="T163" s="5"/>
      <c r="U163" s="5"/>
      <c r="V163" s="5">
        <f>'SEP''22'!V163</f>
        <v>0</v>
      </c>
    </row>
    <row r="164" spans="1:22">
      <c r="A164" s="20"/>
      <c r="B164" s="18" t="str">
        <f>'SEP''22'!B164</f>
        <v>23.09.22</v>
      </c>
      <c r="C164" s="82">
        <f>'SEP''22'!C164</f>
        <v>162</v>
      </c>
      <c r="D164" s="5">
        <f>'SEP''22'!D164</f>
        <v>1361</v>
      </c>
      <c r="E164" s="26"/>
      <c r="F164" s="5">
        <f>'SEP''22'!F164</f>
        <v>59</v>
      </c>
      <c r="G164" s="63">
        <f>'SEP''22'!G164</f>
        <v>3425.03</v>
      </c>
      <c r="H164" s="63">
        <f>'SEP''22'!H164</f>
        <v>305.97000000000003</v>
      </c>
      <c r="I164" s="5">
        <f>'SEP''22'!I164</f>
        <v>0</v>
      </c>
      <c r="J164" s="22"/>
      <c r="K164" s="5"/>
      <c r="L164" s="5">
        <f>'SEP''22'!L164</f>
        <v>2</v>
      </c>
      <c r="M164" s="5">
        <f>'SEP''22'!M164</f>
        <v>45</v>
      </c>
      <c r="N164" s="5"/>
      <c r="O164" s="5"/>
      <c r="P164" s="5"/>
      <c r="Q164" s="5"/>
      <c r="R164" s="5"/>
      <c r="S164" s="5"/>
      <c r="T164" s="5"/>
      <c r="U164" s="5"/>
      <c r="V164" s="5">
        <f>'SEP''22'!V164</f>
        <v>0</v>
      </c>
    </row>
    <row r="165" spans="1:22">
      <c r="A165" s="20"/>
      <c r="B165" s="18" t="str">
        <f>'SEP''22'!B165</f>
        <v>23.09.22</v>
      </c>
      <c r="C165" s="82">
        <f>'SEP''22'!C165</f>
        <v>163</v>
      </c>
      <c r="D165" s="5">
        <f>'SEP''22'!D165</f>
        <v>1362</v>
      </c>
      <c r="E165" s="26"/>
      <c r="F165" s="5">
        <f>'SEP''22'!F165</f>
        <v>59</v>
      </c>
      <c r="G165" s="63">
        <f>'SEP''22'!G165</f>
        <v>3387.28</v>
      </c>
      <c r="H165" s="63">
        <f>'SEP''22'!H165</f>
        <v>352.72</v>
      </c>
      <c r="I165" s="5">
        <f>'SEP''22'!I165</f>
        <v>0</v>
      </c>
      <c r="J165" s="22"/>
      <c r="K165" s="5"/>
      <c r="L165" s="5">
        <f>'SEP''22'!L165</f>
        <v>2</v>
      </c>
      <c r="M165" s="5">
        <f>'SEP''22'!M165</f>
        <v>30</v>
      </c>
      <c r="N165" s="5"/>
      <c r="O165" s="5"/>
      <c r="P165" s="5"/>
      <c r="Q165" s="5"/>
      <c r="R165" s="5"/>
      <c r="S165" s="5"/>
      <c r="T165" s="5"/>
      <c r="U165" s="5"/>
      <c r="V165" s="5">
        <f>'SEP''22'!V165</f>
        <v>0</v>
      </c>
    </row>
    <row r="166" spans="1:22">
      <c r="A166" s="20"/>
      <c r="B166" s="18" t="str">
        <f>'SEP''22'!B166</f>
        <v>23.09.22</v>
      </c>
      <c r="C166" s="82">
        <f>'SEP''22'!C166</f>
        <v>164</v>
      </c>
      <c r="D166" s="5">
        <f>'SEP''22'!D166</f>
        <v>1363</v>
      </c>
      <c r="E166" s="26"/>
      <c r="F166" s="5">
        <f>'SEP''22'!F166</f>
        <v>57</v>
      </c>
      <c r="G166" s="63">
        <f>'SEP''22'!G166</f>
        <v>3319.68</v>
      </c>
      <c r="H166" s="63">
        <f>'SEP''22'!H166</f>
        <v>292.32</v>
      </c>
      <c r="I166" s="5">
        <f>'SEP''22'!I166</f>
        <v>0</v>
      </c>
      <c r="J166" s="22"/>
      <c r="K166" s="5"/>
      <c r="L166" s="5">
        <f>'SEP''22'!L166</f>
        <v>2</v>
      </c>
      <c r="M166" s="5">
        <f>'SEP''22'!M166</f>
        <v>10</v>
      </c>
      <c r="N166" s="5"/>
      <c r="O166" s="5"/>
      <c r="P166" s="5"/>
      <c r="Q166" s="5"/>
      <c r="R166" s="5"/>
      <c r="S166" s="5"/>
      <c r="T166" s="5"/>
      <c r="U166" s="5"/>
      <c r="V166" s="5">
        <f>'SEP''22'!V166</f>
        <v>0</v>
      </c>
    </row>
    <row r="167" spans="1:22">
      <c r="A167" s="20"/>
      <c r="B167" s="18" t="str">
        <f>'SEP''22'!B167</f>
        <v>23.09.22</v>
      </c>
      <c r="C167" s="82">
        <f>'SEP''22'!C167</f>
        <v>165</v>
      </c>
      <c r="D167" s="5">
        <f>'SEP''22'!D167</f>
        <v>1364</v>
      </c>
      <c r="E167" s="26"/>
      <c r="F167" s="5">
        <f>'SEP''22'!F167</f>
        <v>59</v>
      </c>
      <c r="G167" s="63">
        <f>'SEP''22'!G167</f>
        <v>3432.24</v>
      </c>
      <c r="H167" s="63">
        <f>'SEP''22'!H167</f>
        <v>311.76</v>
      </c>
      <c r="I167" s="5">
        <f>'SEP''22'!I167</f>
        <v>0</v>
      </c>
      <c r="J167" s="22"/>
      <c r="K167" s="5"/>
      <c r="L167" s="5">
        <f>'SEP''22'!L167</f>
        <v>2</v>
      </c>
      <c r="M167" s="5">
        <f>'SEP''22'!M167</f>
        <v>15</v>
      </c>
      <c r="N167" s="5"/>
      <c r="O167" s="5"/>
      <c r="P167" s="5"/>
      <c r="Q167" s="5"/>
      <c r="R167" s="5"/>
      <c r="S167" s="5"/>
      <c r="T167" s="5"/>
      <c r="U167" s="5"/>
      <c r="V167" s="5">
        <f>'SEP''22'!V167</f>
        <v>0</v>
      </c>
    </row>
    <row r="168" spans="1:22">
      <c r="A168" s="20"/>
      <c r="B168" s="18" t="str">
        <f>'SEP''22'!B168</f>
        <v>23.09.22</v>
      </c>
      <c r="C168" s="82">
        <f>'SEP''22'!C168</f>
        <v>166</v>
      </c>
      <c r="D168" s="5">
        <f>'SEP''22'!D168</f>
        <v>1365</v>
      </c>
      <c r="E168" s="26"/>
      <c r="F168" s="5">
        <f>'SEP''22'!F168</f>
        <v>58</v>
      </c>
      <c r="G168" s="63">
        <f>'SEP''22'!G168</f>
        <v>3366.43</v>
      </c>
      <c r="H168" s="63">
        <f>'SEP''22'!H168</f>
        <v>322.57</v>
      </c>
      <c r="I168" s="5">
        <f>'SEP''22'!I168</f>
        <v>0</v>
      </c>
      <c r="J168" s="22"/>
      <c r="K168" s="5"/>
      <c r="L168" s="5">
        <f>'SEP''22'!L168</f>
        <v>2</v>
      </c>
      <c r="M168" s="5">
        <f>'SEP''22'!M168</f>
        <v>25</v>
      </c>
      <c r="N168" s="5"/>
      <c r="O168" s="5"/>
      <c r="P168" s="5"/>
      <c r="Q168" s="5"/>
      <c r="R168" s="5"/>
      <c r="S168" s="5"/>
      <c r="T168" s="5"/>
      <c r="U168" s="5"/>
      <c r="V168" s="5">
        <f>'SEP''22'!V168</f>
        <v>0</v>
      </c>
    </row>
    <row r="169" spans="1:22">
      <c r="A169" s="20"/>
      <c r="B169" s="18" t="str">
        <f>'SEP''22'!B169</f>
        <v>23.09.22</v>
      </c>
      <c r="C169" s="82">
        <f>'SEP''22'!C169</f>
        <v>167</v>
      </c>
      <c r="D169" s="5">
        <f>'SEP''22'!D169</f>
        <v>1366</v>
      </c>
      <c r="E169" s="26"/>
      <c r="F169" s="5">
        <f>'SEP''22'!F169</f>
        <v>59</v>
      </c>
      <c r="G169" s="63">
        <f>'SEP''22'!G169</f>
        <v>3368.03</v>
      </c>
      <c r="H169" s="63">
        <f>'SEP''22'!H169</f>
        <v>362.97</v>
      </c>
      <c r="I169" s="5">
        <f>'SEP''22'!I169</f>
        <v>0</v>
      </c>
      <c r="J169" s="22"/>
      <c r="K169" s="5"/>
      <c r="L169" s="5">
        <f>'SEP''22'!L169</f>
        <v>2</v>
      </c>
      <c r="M169" s="5">
        <f>'SEP''22'!M169</f>
        <v>25</v>
      </c>
      <c r="N169" s="5"/>
      <c r="O169" s="5"/>
      <c r="P169" s="5"/>
      <c r="Q169" s="5"/>
      <c r="R169" s="5"/>
      <c r="S169" s="5"/>
      <c r="T169" s="5"/>
      <c r="U169" s="5"/>
      <c r="V169" s="5">
        <f>'SEP''22'!V169</f>
        <v>0</v>
      </c>
    </row>
    <row r="170" spans="1:22">
      <c r="A170" s="20"/>
      <c r="B170" s="18" t="str">
        <f>'SEP''22'!B170</f>
        <v>23.09.22</v>
      </c>
      <c r="C170" s="82">
        <f>'SEP''22'!C170</f>
        <v>168</v>
      </c>
      <c r="D170" s="5">
        <f>'SEP''22'!D170</f>
        <v>1367</v>
      </c>
      <c r="E170" s="26"/>
      <c r="F170" s="5">
        <f>'SEP''22'!F170</f>
        <v>57</v>
      </c>
      <c r="G170" s="63">
        <f>'SEP''22'!G170</f>
        <v>3383.24</v>
      </c>
      <c r="H170" s="63">
        <f>'SEP''22'!H170</f>
        <v>232.76</v>
      </c>
      <c r="I170" s="5">
        <f>'SEP''22'!I170</f>
        <v>0</v>
      </c>
      <c r="J170" s="22"/>
      <c r="K170" s="5"/>
      <c r="L170" s="5">
        <f>'SEP''22'!L170</f>
        <v>2</v>
      </c>
      <c r="M170" s="5">
        <f>'SEP''22'!M170</f>
        <v>0</v>
      </c>
      <c r="N170" s="5"/>
      <c r="O170" s="5"/>
      <c r="P170" s="5"/>
      <c r="Q170" s="5"/>
      <c r="R170" s="5"/>
      <c r="S170" s="5"/>
      <c r="T170" s="5"/>
      <c r="U170" s="5"/>
      <c r="V170" s="5">
        <f>'SEP''22'!V170</f>
        <v>0</v>
      </c>
    </row>
    <row r="171" spans="1:22">
      <c r="A171" s="20"/>
      <c r="B171" s="18" t="str">
        <f>'SEP''22'!B171</f>
        <v>23.09.22</v>
      </c>
      <c r="C171" s="82">
        <f>'SEP''22'!C171</f>
        <v>169</v>
      </c>
      <c r="D171" s="5">
        <f>'SEP''22'!D171</f>
        <v>1368</v>
      </c>
      <c r="E171" s="26"/>
      <c r="F171" s="5">
        <f>'SEP''22'!F171</f>
        <v>59</v>
      </c>
      <c r="G171" s="63">
        <f>'SEP''22'!G171</f>
        <v>3443.42</v>
      </c>
      <c r="H171" s="63">
        <f>'SEP''22'!H171</f>
        <v>282.58</v>
      </c>
      <c r="I171" s="5">
        <f>'SEP''22'!I171</f>
        <v>0</v>
      </c>
      <c r="J171" s="22"/>
      <c r="K171" s="5"/>
      <c r="L171" s="5">
        <f>'SEP''22'!L171</f>
        <v>2</v>
      </c>
      <c r="M171" s="5">
        <f>'SEP''22'!M171</f>
        <v>5</v>
      </c>
      <c r="N171" s="5"/>
      <c r="O171" s="5"/>
      <c r="P171" s="5"/>
      <c r="Q171" s="5"/>
      <c r="R171" s="5"/>
      <c r="S171" s="5"/>
      <c r="T171" s="5"/>
      <c r="U171" s="5"/>
      <c r="V171" s="5">
        <f>'SEP''22'!V171</f>
        <v>0</v>
      </c>
    </row>
    <row r="172" spans="1:22">
      <c r="A172" s="20"/>
      <c r="B172" s="18" t="str">
        <f>'SEP''22'!B172</f>
        <v>24.09.22</v>
      </c>
      <c r="C172" s="82">
        <f>'SEP''22'!C172</f>
        <v>170</v>
      </c>
      <c r="D172" s="5">
        <f>'SEP''22'!D172</f>
        <v>1369</v>
      </c>
      <c r="E172" s="26"/>
      <c r="F172" s="5">
        <f>'SEP''22'!F172</f>
        <v>59</v>
      </c>
      <c r="G172" s="63">
        <f>'SEP''22'!G172</f>
        <v>3415.61</v>
      </c>
      <c r="H172" s="63">
        <f>'SEP''22'!H172</f>
        <v>329.39</v>
      </c>
      <c r="I172" s="5">
        <f>'SEP''22'!I172</f>
        <v>0</v>
      </c>
      <c r="J172" s="22"/>
      <c r="K172" s="5"/>
      <c r="L172" s="5">
        <f>'SEP''22'!L172</f>
        <v>2</v>
      </c>
      <c r="M172" s="5">
        <f>'SEP''22'!M172</f>
        <v>15</v>
      </c>
      <c r="N172" s="5"/>
      <c r="O172" s="5"/>
      <c r="P172" s="5"/>
      <c r="Q172" s="5"/>
      <c r="R172" s="5"/>
      <c r="S172" s="5"/>
      <c r="T172" s="5"/>
      <c r="U172" s="5"/>
      <c r="V172" s="5">
        <f>'SEP''22'!V172</f>
        <v>0</v>
      </c>
    </row>
    <row r="173" spans="1:22">
      <c r="A173" s="20"/>
      <c r="B173" s="18" t="str">
        <f>'SEP''22'!B173</f>
        <v>24.09.22</v>
      </c>
      <c r="C173" s="82">
        <f>'SEP''22'!C173</f>
        <v>171</v>
      </c>
      <c r="D173" s="5">
        <f>'SEP''22'!D173</f>
        <v>1370</v>
      </c>
      <c r="E173" s="26"/>
      <c r="F173" s="5">
        <f>'SEP''22'!F173</f>
        <v>59</v>
      </c>
      <c r="G173" s="63">
        <f>'SEP''22'!G173</f>
        <v>3686.95</v>
      </c>
      <c r="H173" s="63">
        <f>'SEP''22'!H173</f>
        <v>389.05</v>
      </c>
      <c r="I173" s="5">
        <f>'SEP''22'!I173</f>
        <v>0</v>
      </c>
      <c r="J173" s="22"/>
      <c r="K173" s="5"/>
      <c r="L173" s="5">
        <f>'SEP''22'!L173</f>
        <v>2</v>
      </c>
      <c r="M173" s="5">
        <f>'SEP''22'!M173</f>
        <v>40</v>
      </c>
      <c r="N173" s="5"/>
      <c r="O173" s="5"/>
      <c r="P173" s="5"/>
      <c r="Q173" s="5"/>
      <c r="R173" s="5"/>
      <c r="S173" s="5"/>
      <c r="T173" s="5"/>
      <c r="U173" s="5"/>
      <c r="V173" s="5">
        <f>'SEP''22'!V173</f>
        <v>0</v>
      </c>
    </row>
    <row r="174" spans="1:22">
      <c r="A174" s="20"/>
      <c r="B174" s="18" t="str">
        <f>'SEP''22'!B174</f>
        <v>24.09.22</v>
      </c>
      <c r="C174" s="82">
        <f>'SEP''22'!C174</f>
        <v>172</v>
      </c>
      <c r="D174" s="5">
        <f>'SEP''22'!D174</f>
        <v>1371</v>
      </c>
      <c r="E174" s="26"/>
      <c r="F174" s="5">
        <f>'SEP''22'!F174</f>
        <v>58</v>
      </c>
      <c r="G174" s="63">
        <f>'SEP''22'!G174</f>
        <v>3301.05</v>
      </c>
      <c r="H174" s="63">
        <f>'SEP''22'!H174</f>
        <v>373.95</v>
      </c>
      <c r="I174" s="5">
        <f>'SEP''22'!I174</f>
        <v>0</v>
      </c>
      <c r="J174" s="22"/>
      <c r="K174" s="5"/>
      <c r="L174" s="5">
        <f>'SEP''22'!L174</f>
        <v>2</v>
      </c>
      <c r="M174" s="5">
        <f>'SEP''22'!M174</f>
        <v>50</v>
      </c>
      <c r="N174" s="5"/>
      <c r="O174" s="5"/>
      <c r="P174" s="5"/>
      <c r="Q174" s="5"/>
      <c r="R174" s="5"/>
      <c r="S174" s="5"/>
      <c r="T174" s="5"/>
      <c r="U174" s="5"/>
      <c r="V174" s="5">
        <f>'SEP''22'!V174</f>
        <v>0</v>
      </c>
    </row>
    <row r="175" spans="1:22">
      <c r="A175" s="20"/>
      <c r="B175" s="18" t="str">
        <f>'SEP''22'!B175</f>
        <v>24.09.22</v>
      </c>
      <c r="C175" s="82">
        <f>'SEP''22'!C175</f>
        <v>173</v>
      </c>
      <c r="D175" s="5">
        <f>'SEP''22'!D175</f>
        <v>1372</v>
      </c>
      <c r="E175" s="26"/>
      <c r="F175" s="5">
        <f>'SEP''22'!F175</f>
        <v>59</v>
      </c>
      <c r="G175" s="63">
        <f>'SEP''22'!G175</f>
        <v>3475.05</v>
      </c>
      <c r="H175" s="63">
        <f>'SEP''22'!H175</f>
        <v>255.95</v>
      </c>
      <c r="I175" s="5">
        <f>'SEP''22'!I175</f>
        <v>0</v>
      </c>
      <c r="J175" s="22"/>
      <c r="K175" s="5"/>
      <c r="L175" s="5">
        <f>'SEP''22'!L175</f>
        <v>2</v>
      </c>
      <c r="M175" s="5">
        <f>'SEP''22'!M175</f>
        <v>5</v>
      </c>
      <c r="N175" s="5"/>
      <c r="O175" s="5"/>
      <c r="P175" s="5"/>
      <c r="Q175" s="5"/>
      <c r="R175" s="5"/>
      <c r="S175" s="5"/>
      <c r="T175" s="5"/>
      <c r="U175" s="5"/>
      <c r="V175" s="5">
        <f>'SEP''22'!V175</f>
        <v>0</v>
      </c>
    </row>
    <row r="176" spans="1:22">
      <c r="A176" s="20"/>
      <c r="B176" s="18" t="str">
        <f>'SEP''22'!B176</f>
        <v>24.09.22</v>
      </c>
      <c r="C176" s="82">
        <f>'SEP''22'!C176</f>
        <v>174</v>
      </c>
      <c r="D176" s="5">
        <f>'SEP''22'!D176</f>
        <v>1373</v>
      </c>
      <c r="E176" s="26"/>
      <c r="F176" s="5">
        <f>'SEP''22'!F176</f>
        <v>57</v>
      </c>
      <c r="G176" s="63">
        <f>'SEP''22'!G176</f>
        <v>3415.65</v>
      </c>
      <c r="H176" s="63">
        <f>'SEP''22'!H176</f>
        <v>198.93</v>
      </c>
      <c r="I176" s="5">
        <f>'SEP''22'!I176</f>
        <v>1.58</v>
      </c>
      <c r="J176" s="22"/>
      <c r="K176" s="5"/>
      <c r="L176" s="5">
        <f>'SEP''22'!L176</f>
        <v>2</v>
      </c>
      <c r="M176" s="5">
        <f>'SEP''22'!M176</f>
        <v>5</v>
      </c>
      <c r="N176" s="5"/>
      <c r="O176" s="5"/>
      <c r="P176" s="5"/>
      <c r="Q176" s="5"/>
      <c r="R176" s="5"/>
      <c r="S176" s="5"/>
      <c r="T176" s="5"/>
      <c r="U176" s="5"/>
      <c r="V176" s="5">
        <f>'SEP''22'!V176</f>
        <v>0</v>
      </c>
    </row>
    <row r="177" spans="1:25">
      <c r="A177" s="20"/>
      <c r="B177" s="18" t="str">
        <f>'SEP''22'!B177</f>
        <v>24.09.22</v>
      </c>
      <c r="C177" s="82">
        <f>'SEP''22'!C177</f>
        <v>175</v>
      </c>
      <c r="D177" s="5">
        <f>'SEP''22'!D177</f>
        <v>1374</v>
      </c>
      <c r="E177" s="26"/>
      <c r="F177" s="5">
        <f>'SEP''22'!F177</f>
        <v>59</v>
      </c>
      <c r="G177" s="63">
        <f>'SEP''22'!G177</f>
        <v>3424.84</v>
      </c>
      <c r="H177" s="63">
        <f>'SEP''22'!H177</f>
        <v>317.16000000000003</v>
      </c>
      <c r="I177" s="5">
        <f>'SEP''22'!I177</f>
        <v>0</v>
      </c>
      <c r="J177" s="22"/>
      <c r="K177" s="5"/>
      <c r="L177" s="5">
        <f>'SEP''22'!L177</f>
        <v>2</v>
      </c>
      <c r="M177" s="5">
        <f>'SEP''22'!M177</f>
        <v>25</v>
      </c>
      <c r="N177" s="5"/>
      <c r="O177" s="5"/>
      <c r="P177" s="5"/>
      <c r="Q177" s="5"/>
      <c r="R177" s="5"/>
      <c r="S177" s="5"/>
      <c r="T177" s="5"/>
      <c r="U177" s="5"/>
      <c r="V177" s="5">
        <f>'SEP''22'!V177</f>
        <v>0</v>
      </c>
    </row>
    <row r="178" spans="1:25">
      <c r="A178" s="20"/>
      <c r="B178" s="18" t="str">
        <f>'SEP''22'!B178</f>
        <v>24.09.22</v>
      </c>
      <c r="C178" s="82">
        <f>'SEP''22'!C178</f>
        <v>176</v>
      </c>
      <c r="D178" s="5">
        <f>'SEP''22'!D178</f>
        <v>1375</v>
      </c>
      <c r="E178" s="26"/>
      <c r="F178" s="5">
        <f>'SEP''22'!F178</f>
        <v>57</v>
      </c>
      <c r="G178" s="63">
        <f>'SEP''22'!G178</f>
        <v>3459.38</v>
      </c>
      <c r="H178" s="63">
        <f>'SEP''22'!H178</f>
        <v>483.62</v>
      </c>
      <c r="I178" s="5">
        <f>'SEP''22'!I178</f>
        <v>0</v>
      </c>
      <c r="J178" s="22"/>
      <c r="K178" s="5"/>
      <c r="L178" s="5">
        <f>'SEP''22'!L178</f>
        <v>2</v>
      </c>
      <c r="M178" s="5">
        <f>'SEP''22'!M178</f>
        <v>30</v>
      </c>
      <c r="N178" s="5"/>
      <c r="O178" s="5"/>
      <c r="P178" s="5"/>
      <c r="Q178" s="5"/>
      <c r="R178" s="5"/>
      <c r="S178" s="5"/>
      <c r="T178" s="5"/>
      <c r="U178" s="5"/>
      <c r="V178" s="5">
        <f>'SEP''22'!V178</f>
        <v>0</v>
      </c>
    </row>
    <row r="179" spans="1:25">
      <c r="A179" s="20"/>
      <c r="B179" s="18" t="str">
        <f>'SEP''22'!B179</f>
        <v>25.09.22</v>
      </c>
      <c r="C179" s="82">
        <f>'SEP''22'!C179</f>
        <v>177</v>
      </c>
      <c r="D179" s="5">
        <f>'SEP''22'!D179</f>
        <v>1376</v>
      </c>
      <c r="E179" s="26"/>
      <c r="F179" s="5">
        <f>'SEP''22'!F179</f>
        <v>57</v>
      </c>
      <c r="G179" s="63">
        <f>'SEP''22'!G179</f>
        <v>3240.68</v>
      </c>
      <c r="H179" s="63">
        <f>'SEP''22'!H179</f>
        <v>371.32</v>
      </c>
      <c r="I179" s="5">
        <f>'SEP''22'!I179</f>
        <v>0</v>
      </c>
      <c r="J179" s="22"/>
      <c r="K179" s="5"/>
      <c r="L179" s="5">
        <f>'SEP''22'!L179</f>
        <v>2</v>
      </c>
      <c r="M179" s="5">
        <f>'SEP''22'!M179</f>
        <v>45</v>
      </c>
      <c r="N179" s="5"/>
      <c r="O179" s="5"/>
      <c r="P179" s="5"/>
      <c r="Q179" s="5"/>
      <c r="R179" s="5"/>
      <c r="S179" s="5"/>
      <c r="T179" s="5"/>
      <c r="U179" s="5"/>
      <c r="V179" s="5">
        <f>'SEP''22'!V179</f>
        <v>0</v>
      </c>
    </row>
    <row r="180" spans="1:25">
      <c r="A180" s="20"/>
      <c r="B180" s="18" t="str">
        <f>'SEP''22'!B180</f>
        <v>25.09.22</v>
      </c>
      <c r="C180" s="82">
        <f>'SEP''22'!C180</f>
        <v>178</v>
      </c>
      <c r="D180" s="5">
        <f>'SEP''22'!D180</f>
        <v>1377</v>
      </c>
      <c r="E180" s="26"/>
      <c r="F180" s="5">
        <f>'SEP''22'!F180</f>
        <v>59</v>
      </c>
      <c r="G180" s="63">
        <f>'SEP''22'!G180</f>
        <v>3471.43</v>
      </c>
      <c r="H180" s="63">
        <f>'SEP''22'!H180</f>
        <v>257.66000000000003</v>
      </c>
      <c r="I180" s="5">
        <f>'SEP''22'!I180</f>
        <v>0.59</v>
      </c>
      <c r="J180" s="22"/>
      <c r="K180" s="5"/>
      <c r="L180" s="5">
        <f>'SEP''22'!L180</f>
        <v>2</v>
      </c>
      <c r="M180" s="5">
        <f>'SEP''22'!M180</f>
        <v>25</v>
      </c>
      <c r="N180" s="5"/>
      <c r="O180" s="5"/>
      <c r="P180" s="5"/>
      <c r="Q180" s="5"/>
      <c r="R180" s="5"/>
      <c r="S180" s="5"/>
      <c r="T180" s="5"/>
      <c r="U180" s="5"/>
      <c r="V180" s="5">
        <f>'SEP''22'!V180</f>
        <v>0</v>
      </c>
    </row>
    <row r="181" spans="1:25">
      <c r="A181" s="20"/>
      <c r="B181" s="18" t="str">
        <f>'SEP''22'!B181</f>
        <v>25.09.22</v>
      </c>
      <c r="C181" s="82">
        <f>'SEP''22'!C181</f>
        <v>179</v>
      </c>
      <c r="D181" s="5">
        <f>'SEP''22'!D181</f>
        <v>1378</v>
      </c>
      <c r="E181" s="26"/>
      <c r="F181" s="5">
        <f>'SEP''22'!F181</f>
        <v>59</v>
      </c>
      <c r="G181" s="63">
        <f>'SEP''22'!G181</f>
        <v>3463.03</v>
      </c>
      <c r="H181" s="63">
        <f>'SEP''22'!H181</f>
        <v>267.97000000000003</v>
      </c>
      <c r="I181" s="5">
        <f>'SEP''22'!I181</f>
        <v>0</v>
      </c>
      <c r="J181" s="22"/>
      <c r="K181" s="5"/>
      <c r="L181" s="5">
        <f>'SEP''22'!L181</f>
        <v>2</v>
      </c>
      <c r="M181" s="5">
        <f>'SEP''22'!M181</f>
        <v>35</v>
      </c>
      <c r="N181" s="5"/>
      <c r="O181" s="5"/>
      <c r="P181" s="5"/>
      <c r="Q181" s="5"/>
      <c r="R181" s="5"/>
      <c r="S181" s="5"/>
      <c r="T181" s="5"/>
      <c r="U181" s="5"/>
      <c r="V181" s="5">
        <f>'SEP''22'!V181</f>
        <v>0</v>
      </c>
    </row>
    <row r="182" spans="1:25">
      <c r="A182" s="20"/>
      <c r="B182" s="18" t="str">
        <f>'SEP''22'!B182</f>
        <v>25.09.22</v>
      </c>
      <c r="C182" s="82">
        <f>'SEP''22'!C182</f>
        <v>180</v>
      </c>
      <c r="D182" s="5">
        <f>'SEP''22'!D182</f>
        <v>1379</v>
      </c>
      <c r="E182" s="26"/>
      <c r="F182" s="5">
        <f>'SEP''22'!F182</f>
        <v>59</v>
      </c>
      <c r="G182" s="63">
        <f>'SEP''22'!G182</f>
        <v>3536.41</v>
      </c>
      <c r="H182" s="63">
        <f>'SEP''22'!H182</f>
        <v>208.97</v>
      </c>
      <c r="I182" s="5">
        <f>'SEP''22'!I182</f>
        <v>0.38</v>
      </c>
      <c r="J182" s="22"/>
      <c r="K182" s="5"/>
      <c r="L182" s="5">
        <f>'SEP''22'!L182</f>
        <v>2</v>
      </c>
      <c r="M182" s="5">
        <f>'SEP''22'!M182</f>
        <v>40</v>
      </c>
      <c r="N182" s="5"/>
      <c r="O182" s="5"/>
      <c r="P182" s="5"/>
      <c r="Q182" s="5"/>
      <c r="R182" s="5"/>
      <c r="S182" s="5"/>
      <c r="T182" s="5"/>
      <c r="U182" s="5"/>
      <c r="V182" s="5">
        <f>'SEP''22'!V182</f>
        <v>0</v>
      </c>
      <c r="X182" s="80" t="s">
        <v>1296</v>
      </c>
      <c r="Y182" s="80"/>
    </row>
    <row r="183" spans="1:25">
      <c r="A183" s="20"/>
      <c r="B183" s="18" t="str">
        <f>'SEP''22'!B183</f>
        <v>25.09.22</v>
      </c>
      <c r="C183" s="82">
        <f>'SEP''22'!C183</f>
        <v>181</v>
      </c>
      <c r="D183" s="5">
        <f>'SEP''22'!D183</f>
        <v>1380</v>
      </c>
      <c r="E183" s="26"/>
      <c r="F183" s="5">
        <f>'SEP''22'!F183</f>
        <v>57</v>
      </c>
      <c r="G183" s="63">
        <f>'SEP''22'!G183</f>
        <v>3337.25</v>
      </c>
      <c r="H183" s="63">
        <f>'SEP''22'!H183</f>
        <v>287.12</v>
      </c>
      <c r="I183" s="5">
        <f>'SEP''22'!I183</f>
        <v>7.37</v>
      </c>
      <c r="J183" s="22"/>
      <c r="K183" s="5"/>
      <c r="L183" s="5">
        <f>'SEP''22'!L183</f>
        <v>2</v>
      </c>
      <c r="M183" s="5">
        <f>'SEP''22'!M183</f>
        <v>30</v>
      </c>
      <c r="N183" s="5"/>
      <c r="O183" s="5"/>
      <c r="P183" s="5"/>
      <c r="Q183" s="5"/>
      <c r="R183" s="5"/>
      <c r="S183" s="5"/>
      <c r="T183" s="5"/>
      <c r="U183" s="5"/>
      <c r="V183" s="5">
        <f>'SEP''22'!V183</f>
        <v>0</v>
      </c>
      <c r="X183" s="80" t="s">
        <v>1296</v>
      </c>
      <c r="Y183" s="80"/>
    </row>
    <row r="184" spans="1:25">
      <c r="A184" s="20"/>
      <c r="B184" s="18" t="str">
        <f>'SEP''22'!B184</f>
        <v>26.09.22</v>
      </c>
      <c r="C184" s="82">
        <f>'SEP''22'!C184</f>
        <v>182</v>
      </c>
      <c r="D184" s="5">
        <f>'SEP''22'!D184</f>
        <v>1381</v>
      </c>
      <c r="E184" s="26"/>
      <c r="F184" s="5">
        <f>'SEP''22'!F184</f>
        <v>59</v>
      </c>
      <c r="G184" s="63">
        <f>'SEP''22'!G184</f>
        <v>3427.05</v>
      </c>
      <c r="H184" s="63">
        <f>'SEP''22'!H184</f>
        <v>303.95</v>
      </c>
      <c r="I184" s="5">
        <f>'SEP''22'!I184</f>
        <v>0</v>
      </c>
      <c r="J184" s="22"/>
      <c r="K184" s="5"/>
      <c r="L184" s="5">
        <f>'SEP''22'!L184</f>
        <v>2</v>
      </c>
      <c r="M184" s="5">
        <f>'SEP''22'!M184</f>
        <v>40</v>
      </c>
      <c r="N184" s="5"/>
      <c r="O184" s="5"/>
      <c r="P184" s="5"/>
      <c r="Q184" s="5"/>
      <c r="R184" s="5"/>
      <c r="S184" s="5"/>
      <c r="T184" s="5"/>
      <c r="U184" s="5"/>
      <c r="V184" s="5">
        <f>'SEP''22'!V184</f>
        <v>0</v>
      </c>
      <c r="X184" s="78"/>
      <c r="Y184" s="78"/>
    </row>
    <row r="185" spans="1:25">
      <c r="A185" s="20"/>
      <c r="B185" s="18" t="str">
        <f>'SEP''22'!B185</f>
        <v>26.09.22</v>
      </c>
      <c r="C185" s="82">
        <f>'SEP''22'!C185</f>
        <v>183</v>
      </c>
      <c r="D185" s="5">
        <f>'SEP''22'!D185</f>
        <v>1382</v>
      </c>
      <c r="E185" s="26"/>
      <c r="F185" s="5">
        <f>'SEP''22'!F185</f>
        <v>59</v>
      </c>
      <c r="G185" s="63">
        <f>'SEP''22'!G185</f>
        <v>3821.15</v>
      </c>
      <c r="H185" s="63">
        <f>'SEP''22'!H185</f>
        <v>255.92</v>
      </c>
      <c r="I185" s="5">
        <f>'SEP''22'!I185</f>
        <v>1.07</v>
      </c>
      <c r="J185" s="22"/>
      <c r="K185" s="5"/>
      <c r="L185" s="5">
        <f>'SEP''22'!L185</f>
        <v>2</v>
      </c>
      <c r="M185" s="5">
        <f>'SEP''22'!M185</f>
        <v>30</v>
      </c>
      <c r="N185" s="5"/>
      <c r="O185" s="5"/>
      <c r="P185" s="5"/>
      <c r="Q185" s="5"/>
      <c r="R185" s="5"/>
      <c r="S185" s="5"/>
      <c r="T185" s="5"/>
      <c r="U185" s="5"/>
      <c r="V185" s="5">
        <f>'SEP''22'!V185</f>
        <v>0</v>
      </c>
      <c r="X185" s="78"/>
      <c r="Y185" s="78"/>
    </row>
    <row r="186" spans="1:25">
      <c r="A186" s="20"/>
      <c r="B186" s="18" t="str">
        <f>'SEP''22'!B186</f>
        <v>26.09.22</v>
      </c>
      <c r="C186" s="82">
        <f>'SEP''22'!C186</f>
        <v>184</v>
      </c>
      <c r="D186" s="5">
        <f>'SEP''22'!D186</f>
        <v>1383</v>
      </c>
      <c r="E186" s="26"/>
      <c r="F186" s="5">
        <f>'SEP''22'!F186</f>
        <v>59</v>
      </c>
      <c r="G186" s="63">
        <f>'SEP''22'!G186</f>
        <v>3420.84</v>
      </c>
      <c r="H186" s="63">
        <f>'SEP''22'!H186</f>
        <v>311.16000000000003</v>
      </c>
      <c r="I186" s="5">
        <f>'SEP''22'!I186</f>
        <v>0</v>
      </c>
      <c r="J186" s="22"/>
      <c r="K186" s="5"/>
      <c r="L186" s="5">
        <f>'SEP''22'!L186</f>
        <v>2</v>
      </c>
      <c r="M186" s="5">
        <f>'SEP''22'!M186</f>
        <v>15</v>
      </c>
      <c r="N186" s="5"/>
      <c r="O186" s="5"/>
      <c r="P186" s="5"/>
      <c r="Q186" s="5"/>
      <c r="R186" s="5"/>
      <c r="S186" s="5"/>
      <c r="T186" s="5"/>
      <c r="U186" s="5"/>
      <c r="V186" s="5">
        <f>'SEP''22'!V186</f>
        <v>0</v>
      </c>
      <c r="X186" s="78"/>
      <c r="Y186" s="78"/>
    </row>
    <row r="187" spans="1:25">
      <c r="A187" s="20"/>
      <c r="B187" s="18" t="str">
        <f>'SEP''22'!B187</f>
        <v>26.09.22</v>
      </c>
      <c r="C187" s="82">
        <f>'SEP''22'!C187</f>
        <v>185</v>
      </c>
      <c r="D187" s="5">
        <f>'SEP''22'!D187</f>
        <v>1384</v>
      </c>
      <c r="E187" s="26"/>
      <c r="F187" s="5">
        <f>'SEP''22'!F187</f>
        <v>57</v>
      </c>
      <c r="G187" s="63">
        <f>'SEP''22'!G187</f>
        <v>3159.87</v>
      </c>
      <c r="H187" s="63">
        <f>'SEP''22'!H187</f>
        <v>451.13</v>
      </c>
      <c r="I187" s="5">
        <f>'SEP''22'!I187</f>
        <v>0</v>
      </c>
      <c r="J187" s="22"/>
      <c r="K187" s="5"/>
      <c r="L187" s="5">
        <f>'SEP''22'!L187</f>
        <v>2</v>
      </c>
      <c r="M187" s="5">
        <f>'SEP''22'!M187</f>
        <v>35</v>
      </c>
      <c r="N187" s="5"/>
      <c r="O187" s="5"/>
      <c r="P187" s="5"/>
      <c r="Q187" s="5"/>
      <c r="R187" s="5"/>
      <c r="S187" s="5"/>
      <c r="T187" s="5"/>
      <c r="U187" s="5"/>
      <c r="V187" s="5">
        <f>'SEP''22'!V187</f>
        <v>0</v>
      </c>
      <c r="X187" s="78"/>
      <c r="Y187" s="78"/>
    </row>
    <row r="188" spans="1:25">
      <c r="A188" s="20"/>
      <c r="B188" s="87" t="str">
        <f>'SEP''22'!B188</f>
        <v>26.09.22</v>
      </c>
      <c r="C188" s="87">
        <f>'SEP''22'!C188</f>
        <v>186</v>
      </c>
      <c r="D188" s="120">
        <f>'SEP''22'!D188</f>
        <v>1385</v>
      </c>
      <c r="E188" s="26"/>
      <c r="F188" s="120">
        <f>'SEP''22'!F188</f>
        <v>57</v>
      </c>
      <c r="G188" s="121">
        <f>'SEP''22'!G188</f>
        <v>3253.64</v>
      </c>
      <c r="H188" s="121">
        <f>'SEP''22'!H188</f>
        <v>495.14</v>
      </c>
      <c r="I188" s="120">
        <f>'SEP''22'!I188</f>
        <v>0</v>
      </c>
      <c r="J188" s="22"/>
      <c r="K188" s="5"/>
      <c r="L188" s="120">
        <f>'SEP''22'!L188</f>
        <v>4</v>
      </c>
      <c r="M188" s="120">
        <f>'SEP''22'!M188</f>
        <v>50</v>
      </c>
      <c r="N188" s="5"/>
      <c r="O188" s="5"/>
      <c r="P188" s="5"/>
      <c r="Q188" s="5"/>
      <c r="R188" s="5"/>
      <c r="S188" s="5"/>
      <c r="T188" s="5"/>
      <c r="U188" s="5"/>
      <c r="V188" s="120">
        <f>'SEP''22'!V188</f>
        <v>18585</v>
      </c>
      <c r="X188" s="78"/>
      <c r="Y188" s="78"/>
    </row>
    <row r="189" spans="1:25">
      <c r="A189" s="20"/>
      <c r="B189" s="18" t="str">
        <f>'SEP''22'!B189</f>
        <v>26.09.22</v>
      </c>
      <c r="C189" s="82">
        <f>'SEP''22'!C189</f>
        <v>187</v>
      </c>
      <c r="D189" s="5">
        <f>'SEP''22'!D189</f>
        <v>1386</v>
      </c>
      <c r="E189" s="26"/>
      <c r="F189" s="5">
        <f>'SEP''22'!F189</f>
        <v>57</v>
      </c>
      <c r="G189" s="63">
        <f>'SEP''22'!G189</f>
        <v>3181.24</v>
      </c>
      <c r="H189" s="63">
        <f>'SEP''22'!H189</f>
        <v>548.75</v>
      </c>
      <c r="I189" s="5">
        <f>'SEP''22'!I189</f>
        <v>0</v>
      </c>
      <c r="J189" s="22"/>
      <c r="K189" s="5"/>
      <c r="L189" s="5">
        <f>'SEP''22'!L189</f>
        <v>2</v>
      </c>
      <c r="M189" s="5">
        <f>'SEP''22'!M189</f>
        <v>15</v>
      </c>
      <c r="N189" s="5"/>
      <c r="O189" s="5"/>
      <c r="P189" s="5"/>
      <c r="Q189" s="5"/>
      <c r="R189" s="5"/>
      <c r="S189" s="5"/>
      <c r="T189" s="5"/>
      <c r="U189" s="5"/>
      <c r="V189" s="5">
        <f>'SEP''22'!V189</f>
        <v>0</v>
      </c>
      <c r="X189" s="78"/>
      <c r="Y189" s="78"/>
    </row>
    <row r="190" spans="1:25">
      <c r="A190" s="20"/>
      <c r="B190" s="18" t="str">
        <f>'SEP''22'!B190</f>
        <v>26.09.22</v>
      </c>
      <c r="C190" s="82">
        <f>'SEP''22'!C190</f>
        <v>188</v>
      </c>
      <c r="D190" s="5">
        <f>'SEP''22'!D190</f>
        <v>1387</v>
      </c>
      <c r="E190" s="26"/>
      <c r="F190" s="5">
        <f>'SEP''22'!F190</f>
        <v>58</v>
      </c>
      <c r="G190" s="63">
        <f>'SEP''22'!G190</f>
        <v>3240.86</v>
      </c>
      <c r="H190" s="63">
        <f>'SEP''22'!H190</f>
        <v>495.14</v>
      </c>
      <c r="I190" s="5">
        <f>'SEP''22'!I190</f>
        <v>0</v>
      </c>
      <c r="J190" s="22"/>
      <c r="K190" s="5"/>
      <c r="L190" s="5">
        <f>'SEP''22'!L190</f>
        <v>2</v>
      </c>
      <c r="M190" s="5">
        <f>'SEP''22'!M190</f>
        <v>15</v>
      </c>
      <c r="N190" s="5"/>
      <c r="O190" s="5"/>
      <c r="P190" s="5"/>
      <c r="Q190" s="5"/>
      <c r="R190" s="5"/>
      <c r="S190" s="5"/>
      <c r="T190" s="5"/>
      <c r="U190" s="5"/>
      <c r="V190" s="5">
        <f>'SEP''22'!V190</f>
        <v>0</v>
      </c>
      <c r="X190" s="78"/>
      <c r="Y190" s="78"/>
    </row>
    <row r="191" spans="1:25">
      <c r="A191" s="20"/>
      <c r="B191" s="18" t="str">
        <f>'SEP''22'!B191</f>
        <v>27.09.22</v>
      </c>
      <c r="C191" s="82">
        <f>'SEP''22'!C191</f>
        <v>189</v>
      </c>
      <c r="D191" s="5">
        <f>'SEP''22'!D191</f>
        <v>1388</v>
      </c>
      <c r="E191" s="26"/>
      <c r="F191" s="5">
        <f>'SEP''22'!F191</f>
        <v>58</v>
      </c>
      <c r="G191" s="63">
        <f>'SEP''22'!G191</f>
        <v>3201.47</v>
      </c>
      <c r="H191" s="63">
        <f>'SEP''22'!H191</f>
        <v>557.03</v>
      </c>
      <c r="I191" s="5">
        <f>'SEP''22'!I191</f>
        <v>0</v>
      </c>
      <c r="J191" s="22"/>
      <c r="K191" s="5"/>
      <c r="L191" s="5">
        <f>'SEP''22'!L191</f>
        <v>2</v>
      </c>
      <c r="M191" s="5">
        <f>'SEP''22'!M191</f>
        <v>40</v>
      </c>
      <c r="N191" s="5"/>
      <c r="O191" s="5"/>
      <c r="P191" s="5"/>
      <c r="Q191" s="5"/>
      <c r="R191" s="5"/>
      <c r="S191" s="5"/>
      <c r="T191" s="5"/>
      <c r="U191" s="5"/>
      <c r="V191" s="5">
        <f>'SEP''22'!V191</f>
        <v>0</v>
      </c>
      <c r="X191" s="78"/>
      <c r="Y191" s="78"/>
    </row>
    <row r="192" spans="1:25">
      <c r="A192" s="20"/>
      <c r="B192" s="18" t="str">
        <f>'SEP''22'!B192</f>
        <v>27.09.22</v>
      </c>
      <c r="C192" s="82">
        <f>'SEP''22'!C192</f>
        <v>190</v>
      </c>
      <c r="D192" s="5">
        <f>'SEP''22'!D192</f>
        <v>1389</v>
      </c>
      <c r="E192" s="26"/>
      <c r="F192" s="5">
        <f>'SEP''22'!F192</f>
        <v>58</v>
      </c>
      <c r="G192" s="63">
        <f>'SEP''22'!G192</f>
        <v>3223.45</v>
      </c>
      <c r="H192" s="63">
        <f>'SEP''22'!H192</f>
        <v>451.55</v>
      </c>
      <c r="I192" s="5">
        <f>'SEP''22'!I192</f>
        <v>0</v>
      </c>
      <c r="J192" s="22"/>
      <c r="K192" s="5"/>
      <c r="L192" s="5">
        <f>'SEP''22'!L192</f>
        <v>2</v>
      </c>
      <c r="M192" s="5">
        <f>'SEP''22'!M192</f>
        <v>25</v>
      </c>
      <c r="N192" s="5"/>
      <c r="O192" s="5"/>
      <c r="P192" s="5"/>
      <c r="Q192" s="5"/>
      <c r="R192" s="5"/>
      <c r="S192" s="5"/>
      <c r="T192" s="5"/>
      <c r="U192" s="5"/>
      <c r="V192" s="5">
        <f>'SEP''22'!V192</f>
        <v>0</v>
      </c>
      <c r="X192" s="78"/>
      <c r="Y192" s="78"/>
    </row>
    <row r="193" spans="1:25">
      <c r="A193" s="20"/>
      <c r="B193" s="18" t="str">
        <f>'SEP''22'!B193</f>
        <v>27.09.22</v>
      </c>
      <c r="C193" s="82">
        <f>'SEP''22'!C193</f>
        <v>191</v>
      </c>
      <c r="D193" s="5">
        <f>'SEP''22'!D193</f>
        <v>1390</v>
      </c>
      <c r="E193" s="26"/>
      <c r="F193" s="5">
        <f>'SEP''22'!F193</f>
        <v>57</v>
      </c>
      <c r="G193" s="63">
        <f>'SEP''22'!G193</f>
        <v>3152.64</v>
      </c>
      <c r="H193" s="63">
        <f>'SEP''22'!H193</f>
        <v>463.36</v>
      </c>
      <c r="I193" s="5">
        <f>'SEP''22'!I193</f>
        <v>0</v>
      </c>
      <c r="J193" s="22"/>
      <c r="K193" s="5"/>
      <c r="L193" s="5">
        <f>'SEP''22'!L193</f>
        <v>2</v>
      </c>
      <c r="M193" s="5">
        <f>'SEP''22'!M193</f>
        <v>10</v>
      </c>
      <c r="N193" s="5"/>
      <c r="O193" s="5"/>
      <c r="P193" s="5"/>
      <c r="Q193" s="5"/>
      <c r="R193" s="5"/>
      <c r="S193" s="5"/>
      <c r="T193" s="5"/>
      <c r="U193" s="5"/>
      <c r="V193" s="5">
        <f>'SEP''22'!V193</f>
        <v>0</v>
      </c>
      <c r="X193" s="78"/>
      <c r="Y193" s="78"/>
    </row>
    <row r="194" spans="1:25">
      <c r="A194" s="20"/>
      <c r="B194" s="18" t="str">
        <f>'SEP''22'!B194</f>
        <v>27.09.22</v>
      </c>
      <c r="C194" s="82">
        <f>'SEP''22'!C194</f>
        <v>192</v>
      </c>
      <c r="D194" s="5">
        <f>'SEP''22'!D194</f>
        <v>1391</v>
      </c>
      <c r="E194" s="26"/>
      <c r="F194" s="5">
        <f>'SEP''22'!F194</f>
        <v>57</v>
      </c>
      <c r="G194" s="63">
        <f>'SEP''22'!G194</f>
        <v>3177.27</v>
      </c>
      <c r="H194" s="63">
        <f>'SEP''22'!H194</f>
        <v>433.73</v>
      </c>
      <c r="I194" s="5">
        <f>'SEP''22'!I194</f>
        <v>0</v>
      </c>
      <c r="J194" s="22"/>
      <c r="K194" s="5"/>
      <c r="L194" s="5">
        <f>'SEP''22'!L194</f>
        <v>1</v>
      </c>
      <c r="M194" s="5">
        <f>'SEP''22'!M194</f>
        <v>45</v>
      </c>
      <c r="N194" s="5"/>
      <c r="O194" s="5"/>
      <c r="P194" s="5"/>
      <c r="Q194" s="5"/>
      <c r="R194" s="5"/>
      <c r="S194" s="5"/>
      <c r="T194" s="5"/>
      <c r="U194" s="5"/>
      <c r="V194" s="5">
        <f>'SEP''22'!V194</f>
        <v>0</v>
      </c>
      <c r="X194" s="78"/>
      <c r="Y194" s="78"/>
    </row>
    <row r="195" spans="1:25">
      <c r="A195" s="20"/>
      <c r="B195" s="18" t="str">
        <f>'SEP''22'!B195</f>
        <v>27.09.22</v>
      </c>
      <c r="C195" s="82">
        <f>'SEP''22'!C195</f>
        <v>193</v>
      </c>
      <c r="D195" s="5">
        <f>'SEP''22'!D195</f>
        <v>1392</v>
      </c>
      <c r="E195" s="26"/>
      <c r="F195" s="5">
        <f>'SEP''22'!F195</f>
        <v>57</v>
      </c>
      <c r="G195" s="63">
        <f>'SEP''22'!G195</f>
        <v>3106.7</v>
      </c>
      <c r="H195" s="63">
        <f>'SEP''22'!H195</f>
        <v>514.79999999999995</v>
      </c>
      <c r="I195" s="5">
        <f>'SEP''22'!I195</f>
        <v>0</v>
      </c>
      <c r="J195" s="22"/>
      <c r="K195" s="5"/>
      <c r="L195" s="5">
        <f>'SEP''22'!L195</f>
        <v>2</v>
      </c>
      <c r="M195" s="5">
        <f>'SEP''22'!M195</f>
        <v>20</v>
      </c>
      <c r="N195" s="5"/>
      <c r="O195" s="5"/>
      <c r="P195" s="5"/>
      <c r="Q195" s="5"/>
      <c r="R195" s="5"/>
      <c r="S195" s="5"/>
      <c r="T195" s="5"/>
      <c r="U195" s="5"/>
      <c r="V195" s="5">
        <f>'SEP''22'!V195</f>
        <v>0</v>
      </c>
      <c r="X195" s="78"/>
      <c r="Y195" s="78"/>
    </row>
    <row r="196" spans="1:25">
      <c r="A196" s="20"/>
      <c r="B196" s="18" t="str">
        <f>'SEP''22'!B196</f>
        <v>27.09.22</v>
      </c>
      <c r="C196" s="82">
        <f>'SEP''22'!C196</f>
        <v>194</v>
      </c>
      <c r="D196" s="5">
        <f>'SEP''22'!D196</f>
        <v>1393</v>
      </c>
      <c r="E196" s="26"/>
      <c r="F196" s="5">
        <f>'SEP''22'!F196</f>
        <v>49</v>
      </c>
      <c r="G196" s="63">
        <f>'SEP''22'!G196</f>
        <v>2857.87</v>
      </c>
      <c r="H196" s="63">
        <f>'SEP''22'!H196</f>
        <v>570.13</v>
      </c>
      <c r="I196" s="5">
        <f>'SEP''22'!I196</f>
        <v>0</v>
      </c>
      <c r="J196" s="22"/>
      <c r="K196" s="5"/>
      <c r="L196" s="5">
        <f>'SEP''22'!L196</f>
        <v>1</v>
      </c>
      <c r="M196" s="5">
        <f>'SEP''22'!M196</f>
        <v>40</v>
      </c>
      <c r="N196" s="5"/>
      <c r="O196" s="5"/>
      <c r="P196" s="5"/>
      <c r="Q196" s="5"/>
      <c r="R196" s="5"/>
      <c r="S196" s="5"/>
      <c r="T196" s="5"/>
      <c r="U196" s="5"/>
      <c r="V196" s="5">
        <f>'SEP''22'!V196</f>
        <v>0</v>
      </c>
      <c r="X196" s="78"/>
      <c r="Y196" s="78"/>
    </row>
    <row r="197" spans="1:25">
      <c r="A197" s="20"/>
      <c r="B197" s="18" t="str">
        <f>'SEP''22'!B197</f>
        <v>28.09.22</v>
      </c>
      <c r="C197" s="82">
        <f>'SEP''22'!C197</f>
        <v>195</v>
      </c>
      <c r="D197" s="5">
        <f>'SEP''22'!D197</f>
        <v>1394</v>
      </c>
      <c r="E197" s="26"/>
      <c r="F197" s="5">
        <f>'SEP''22'!F197</f>
        <v>57</v>
      </c>
      <c r="G197" s="63">
        <f>'SEP''22'!G197</f>
        <v>3153.29</v>
      </c>
      <c r="H197" s="63">
        <f>'SEP''22'!H197</f>
        <v>463.71</v>
      </c>
      <c r="I197" s="5">
        <f>'SEP''22'!I197</f>
        <v>0</v>
      </c>
      <c r="J197" s="22"/>
      <c r="K197" s="5"/>
      <c r="L197" s="5">
        <f>'SEP''22'!L197</f>
        <v>2</v>
      </c>
      <c r="M197" s="5">
        <f>'SEP''22'!M197</f>
        <v>25</v>
      </c>
      <c r="N197" s="5"/>
      <c r="O197" s="5"/>
      <c r="P197" s="5"/>
      <c r="Q197" s="5"/>
      <c r="R197" s="5"/>
      <c r="S197" s="5"/>
      <c r="T197" s="5"/>
      <c r="U197" s="5"/>
      <c r="V197" s="5">
        <f>'SEP''22'!V197</f>
        <v>0</v>
      </c>
      <c r="X197" s="78"/>
      <c r="Y197" s="78"/>
    </row>
    <row r="198" spans="1:25">
      <c r="A198" s="20"/>
      <c r="B198" s="18" t="str">
        <f>'SEP''22'!B198</f>
        <v>28.09.22</v>
      </c>
      <c r="C198" s="82">
        <f>'SEP''22'!C198</f>
        <v>196</v>
      </c>
      <c r="D198" s="5">
        <f>'SEP''22'!D198</f>
        <v>1395</v>
      </c>
      <c r="E198" s="26"/>
      <c r="F198" s="5">
        <f>'SEP''22'!F198</f>
        <v>59</v>
      </c>
      <c r="G198" s="63">
        <f>'SEP''22'!G198</f>
        <v>3276.44</v>
      </c>
      <c r="H198" s="63">
        <f>'SEP''22'!H198</f>
        <v>451.56</v>
      </c>
      <c r="I198" s="5">
        <f>'SEP''22'!I198</f>
        <v>0</v>
      </c>
      <c r="J198" s="22"/>
      <c r="K198" s="5"/>
      <c r="L198" s="5">
        <f>'SEP''22'!L198</f>
        <v>2</v>
      </c>
      <c r="M198" s="5">
        <f>'SEP''22'!M198</f>
        <v>5</v>
      </c>
      <c r="N198" s="5"/>
      <c r="O198" s="5"/>
      <c r="P198" s="5"/>
      <c r="Q198" s="5"/>
      <c r="R198" s="5"/>
      <c r="S198" s="5"/>
      <c r="T198" s="5"/>
      <c r="U198" s="5"/>
      <c r="V198" s="5">
        <f>'SEP''22'!V198</f>
        <v>0</v>
      </c>
      <c r="X198" s="78"/>
      <c r="Y198" s="78"/>
    </row>
    <row r="199" spans="1:25">
      <c r="A199" s="20"/>
      <c r="B199" s="18" t="str">
        <f>'SEP''22'!B199</f>
        <v>28.09.22</v>
      </c>
      <c r="C199" s="82">
        <f>'SEP''22'!C199</f>
        <v>197</v>
      </c>
      <c r="D199" s="5">
        <f>'SEP''22'!D199</f>
        <v>1396</v>
      </c>
      <c r="E199" s="26"/>
      <c r="F199" s="5">
        <f>'SEP''22'!F199</f>
        <v>59</v>
      </c>
      <c r="G199" s="63">
        <f>'SEP''22'!G199</f>
        <v>3376.63</v>
      </c>
      <c r="H199" s="63">
        <f>'SEP''22'!H199</f>
        <v>354.76</v>
      </c>
      <c r="I199" s="5">
        <f>'SEP''22'!I199</f>
        <v>0.39</v>
      </c>
      <c r="J199" s="22"/>
      <c r="K199" s="5"/>
      <c r="L199" s="5">
        <f>'SEP''22'!L199</f>
        <v>1</v>
      </c>
      <c r="M199" s="5">
        <f>'SEP''22'!M199</f>
        <v>50</v>
      </c>
      <c r="N199" s="5"/>
      <c r="O199" s="5"/>
      <c r="P199" s="5"/>
      <c r="Q199" s="5"/>
      <c r="R199" s="5"/>
      <c r="S199" s="5"/>
      <c r="T199" s="5"/>
      <c r="U199" s="5"/>
      <c r="V199" s="5">
        <f>'SEP''22'!V199</f>
        <v>0</v>
      </c>
      <c r="X199" s="78"/>
      <c r="Y199" s="78"/>
    </row>
    <row r="200" spans="1:25">
      <c r="A200" s="20"/>
      <c r="B200" s="18" t="str">
        <f>'SEP''22'!B200</f>
        <v>28.09.22</v>
      </c>
      <c r="C200" s="82">
        <f>'SEP''22'!C200</f>
        <v>198</v>
      </c>
      <c r="D200" s="5">
        <f>'SEP''22'!D200</f>
        <v>1397</v>
      </c>
      <c r="E200" s="26"/>
      <c r="F200" s="5">
        <f>'SEP''22'!F200</f>
        <v>59</v>
      </c>
      <c r="G200" s="63">
        <f>'SEP''22'!G200</f>
        <v>3338.64</v>
      </c>
      <c r="H200" s="63">
        <f>'SEP''22'!H200</f>
        <v>403.36</v>
      </c>
      <c r="I200" s="5">
        <f>'SEP''22'!I200</f>
        <v>0</v>
      </c>
      <c r="J200" s="22"/>
      <c r="K200" s="5"/>
      <c r="L200" s="5">
        <f>'SEP''22'!L200</f>
        <v>1</v>
      </c>
      <c r="M200" s="5">
        <f>'SEP''22'!M200</f>
        <v>40</v>
      </c>
      <c r="N200" s="5"/>
      <c r="O200" s="5"/>
      <c r="P200" s="5"/>
      <c r="Q200" s="5"/>
      <c r="R200" s="5"/>
      <c r="S200" s="5"/>
      <c r="T200" s="5"/>
      <c r="U200" s="5"/>
      <c r="V200" s="5">
        <f>'SEP''22'!V200</f>
        <v>0</v>
      </c>
      <c r="X200" s="78"/>
      <c r="Y200" s="78"/>
    </row>
    <row r="201" spans="1:25">
      <c r="A201" s="20"/>
      <c r="B201" s="18" t="str">
        <f>'SEP''22'!B201</f>
        <v>28.09.22</v>
      </c>
      <c r="C201" s="82">
        <f>'SEP''22'!C201</f>
        <v>199</v>
      </c>
      <c r="D201" s="5">
        <f>'SEP''22'!D201</f>
        <v>1398</v>
      </c>
      <c r="E201" s="26"/>
      <c r="F201" s="5">
        <f>'SEP''22'!F201</f>
        <v>59</v>
      </c>
      <c r="G201" s="63">
        <f>'SEP''22'!G201</f>
        <v>3339.06</v>
      </c>
      <c r="H201" s="63">
        <f>'SEP''22'!H201</f>
        <v>396.94</v>
      </c>
      <c r="I201" s="5">
        <f>'SEP''22'!I201</f>
        <v>0</v>
      </c>
      <c r="J201" s="22"/>
      <c r="K201" s="5"/>
      <c r="L201" s="5">
        <f>'SEP''22'!L201</f>
        <v>1</v>
      </c>
      <c r="M201" s="5">
        <f>'SEP''22'!M201</f>
        <v>30</v>
      </c>
      <c r="N201" s="5"/>
      <c r="O201" s="5"/>
      <c r="P201" s="5"/>
      <c r="Q201" s="5"/>
      <c r="R201" s="5"/>
      <c r="S201" s="5"/>
      <c r="T201" s="5"/>
      <c r="U201" s="5"/>
      <c r="V201" s="5">
        <f>'SEP''22'!V201</f>
        <v>0</v>
      </c>
      <c r="X201" s="78"/>
      <c r="Y201" s="78"/>
    </row>
    <row r="202" spans="1:25">
      <c r="A202" s="20"/>
      <c r="B202" s="18" t="str">
        <f>'SEP''22'!B202</f>
        <v>28.09.22</v>
      </c>
      <c r="C202" s="82">
        <f>'SEP''22'!C202</f>
        <v>200</v>
      </c>
      <c r="D202" s="5">
        <f>'SEP''22'!D202</f>
        <v>1399</v>
      </c>
      <c r="E202" s="26"/>
      <c r="F202" s="5">
        <f>'SEP''22'!F202</f>
        <v>59</v>
      </c>
      <c r="G202" s="63">
        <f>'SEP''22'!G202</f>
        <v>3495.83</v>
      </c>
      <c r="H202" s="63">
        <f>'SEP''22'!H202</f>
        <v>235.17</v>
      </c>
      <c r="I202" s="5">
        <f>'SEP''22'!I202</f>
        <v>0</v>
      </c>
      <c r="J202" s="22"/>
      <c r="K202" s="5"/>
      <c r="L202" s="5">
        <f>'SEP''22'!L202</f>
        <v>1</v>
      </c>
      <c r="M202" s="5">
        <f>'SEP''22'!M202</f>
        <v>30</v>
      </c>
      <c r="N202" s="5"/>
      <c r="O202" s="5"/>
      <c r="P202" s="5"/>
      <c r="Q202" s="5"/>
      <c r="R202" s="5"/>
      <c r="S202" s="5"/>
      <c r="T202" s="5"/>
      <c r="U202" s="5"/>
      <c r="V202" s="5">
        <f>'SEP''22'!V202</f>
        <v>0</v>
      </c>
      <c r="X202" s="78"/>
      <c r="Y202" s="78"/>
    </row>
    <row r="203" spans="1:25">
      <c r="A203" s="20"/>
      <c r="B203" s="18" t="str">
        <f>'SEP''22'!B203</f>
        <v>28.09.22</v>
      </c>
      <c r="C203" s="82">
        <f>'SEP''22'!C203</f>
        <v>201</v>
      </c>
      <c r="D203" s="5">
        <f>'SEP''22'!D203</f>
        <v>1400</v>
      </c>
      <c r="E203" s="26"/>
      <c r="F203" s="5">
        <f>'SEP''22'!F203</f>
        <v>59</v>
      </c>
      <c r="G203" s="63">
        <f>'SEP''22'!G203</f>
        <v>3417.25</v>
      </c>
      <c r="H203" s="63">
        <f>'SEP''22'!H203</f>
        <v>313.75</v>
      </c>
      <c r="I203" s="5">
        <f>'SEP''22'!I203</f>
        <v>0</v>
      </c>
      <c r="J203" s="22"/>
      <c r="K203" s="5"/>
      <c r="L203" s="5">
        <f>'SEP''22'!L203</f>
        <v>1</v>
      </c>
      <c r="M203" s="5">
        <f>'SEP''22'!M203</f>
        <v>40</v>
      </c>
      <c r="N203" s="5"/>
      <c r="O203" s="5"/>
      <c r="P203" s="5"/>
      <c r="Q203" s="5"/>
      <c r="R203" s="5"/>
      <c r="S203" s="5"/>
      <c r="T203" s="5"/>
      <c r="U203" s="5"/>
      <c r="V203" s="5">
        <f>'SEP''22'!V203</f>
        <v>0</v>
      </c>
      <c r="X203" s="78"/>
      <c r="Y203" s="78"/>
    </row>
    <row r="204" spans="1:25">
      <c r="A204" s="20"/>
      <c r="B204" s="18" t="str">
        <f>'SEP''22'!B204</f>
        <v>28.09.22</v>
      </c>
      <c r="C204" s="82">
        <f>'SEP''22'!C204</f>
        <v>202</v>
      </c>
      <c r="D204" s="5">
        <f>'SEP''22'!D204</f>
        <v>1401</v>
      </c>
      <c r="E204" s="26"/>
      <c r="F204" s="5">
        <f>'SEP''22'!F204</f>
        <v>59</v>
      </c>
      <c r="G204" s="63">
        <f>'SEP''22'!G204</f>
        <v>3442.04</v>
      </c>
      <c r="H204" s="63">
        <f>'SEP''22'!H204</f>
        <v>287.45999999999998</v>
      </c>
      <c r="I204" s="5">
        <f>'SEP''22'!I204</f>
        <v>0</v>
      </c>
      <c r="J204" s="22"/>
      <c r="K204" s="5"/>
      <c r="L204" s="5">
        <f>'SEP''22'!L204</f>
        <v>1</v>
      </c>
      <c r="M204" s="5">
        <f>'SEP''22'!M204</f>
        <v>40</v>
      </c>
      <c r="N204" s="5"/>
      <c r="O204" s="5"/>
      <c r="P204" s="5"/>
      <c r="Q204" s="5"/>
      <c r="R204" s="5"/>
      <c r="S204" s="5"/>
      <c r="T204" s="5"/>
      <c r="U204" s="5"/>
      <c r="V204" s="5">
        <f>'SEP''22'!V204</f>
        <v>0</v>
      </c>
      <c r="X204" s="78"/>
      <c r="Y204" s="78"/>
    </row>
    <row r="205" spans="1:25">
      <c r="A205" s="20"/>
      <c r="B205" s="18" t="str">
        <f>'SEP''22'!B205</f>
        <v>28.09.22</v>
      </c>
      <c r="C205" s="82">
        <f>'SEP''22'!C205</f>
        <v>203</v>
      </c>
      <c r="D205" s="5">
        <f>'SEP''22'!D205</f>
        <v>1402</v>
      </c>
      <c r="E205" s="26"/>
      <c r="F205" s="5">
        <f>'SEP''22'!F205</f>
        <v>58</v>
      </c>
      <c r="G205" s="63">
        <f>'SEP''22'!G205</f>
        <v>3349.45</v>
      </c>
      <c r="H205" s="63">
        <f>'SEP''22'!H205</f>
        <v>325.55</v>
      </c>
      <c r="I205" s="5">
        <f>'SEP''22'!I205</f>
        <v>0</v>
      </c>
      <c r="J205" s="22"/>
      <c r="K205" s="5"/>
      <c r="L205" s="5">
        <f>'SEP''22'!L205</f>
        <v>1</v>
      </c>
      <c r="M205" s="5">
        <f>'SEP''22'!M205</f>
        <v>20</v>
      </c>
      <c r="N205" s="5"/>
      <c r="O205" s="5"/>
      <c r="P205" s="5"/>
      <c r="Q205" s="5"/>
      <c r="R205" s="5"/>
      <c r="S205" s="5"/>
      <c r="T205" s="5"/>
      <c r="U205" s="5"/>
      <c r="V205" s="5">
        <f>'SEP''22'!V205</f>
        <v>0</v>
      </c>
      <c r="X205" s="78"/>
      <c r="Y205" s="78"/>
    </row>
    <row r="206" spans="1:25">
      <c r="A206" s="20"/>
      <c r="B206" s="18" t="str">
        <f>'SEP''22'!B206</f>
        <v>28.09.22</v>
      </c>
      <c r="C206" s="82">
        <f>'SEP''22'!C206</f>
        <v>204</v>
      </c>
      <c r="D206" s="5">
        <f>'SEP''22'!D206</f>
        <v>1404</v>
      </c>
      <c r="E206" s="26"/>
      <c r="F206" s="5">
        <f>'SEP''22'!F206</f>
        <v>57</v>
      </c>
      <c r="G206" s="63">
        <f>'SEP''22'!G206</f>
        <v>3248.44</v>
      </c>
      <c r="H206" s="63">
        <f>'SEP''22'!H206</f>
        <v>367.56</v>
      </c>
      <c r="I206" s="5">
        <f>'SEP''22'!I206</f>
        <v>0</v>
      </c>
      <c r="J206" s="22"/>
      <c r="K206" s="5"/>
      <c r="L206" s="5">
        <f>'SEP''22'!L206</f>
        <v>1</v>
      </c>
      <c r="M206" s="5">
        <f>'SEP''22'!M206</f>
        <v>20</v>
      </c>
      <c r="N206" s="5"/>
      <c r="O206" s="5"/>
      <c r="P206" s="5"/>
      <c r="Q206" s="5"/>
      <c r="R206" s="5"/>
      <c r="S206" s="5"/>
      <c r="T206" s="5"/>
      <c r="U206" s="5"/>
      <c r="V206" s="5">
        <f>'SEP''22'!V206</f>
        <v>0</v>
      </c>
      <c r="X206" s="78"/>
      <c r="Y206" s="78"/>
    </row>
    <row r="207" spans="1:25">
      <c r="A207" s="20"/>
      <c r="B207" s="18" t="str">
        <f>'SEP''22'!B207</f>
        <v>28.09.22</v>
      </c>
      <c r="C207" s="82">
        <f>'SEP''22'!C207</f>
        <v>205</v>
      </c>
      <c r="D207" s="5">
        <f>'SEP''22'!D207</f>
        <v>1403</v>
      </c>
      <c r="E207" s="26"/>
      <c r="F207" s="5">
        <f>'SEP''22'!F207</f>
        <v>59</v>
      </c>
      <c r="G207" s="63">
        <f>'SEP''22'!G207</f>
        <v>3370.81</v>
      </c>
      <c r="H207" s="63">
        <f>'SEP''22'!H207</f>
        <v>364.19</v>
      </c>
      <c r="I207" s="5">
        <f>'SEP''22'!I207</f>
        <v>0</v>
      </c>
      <c r="J207" s="22"/>
      <c r="K207" s="5"/>
      <c r="L207" s="5">
        <f>'SEP''22'!L207</f>
        <v>1</v>
      </c>
      <c r="M207" s="5">
        <f>'SEP''22'!M207</f>
        <v>20</v>
      </c>
      <c r="N207" s="5"/>
      <c r="O207" s="5"/>
      <c r="P207" s="5"/>
      <c r="Q207" s="5"/>
      <c r="R207" s="5"/>
      <c r="S207" s="5"/>
      <c r="T207" s="5"/>
      <c r="U207" s="5"/>
      <c r="V207" s="5">
        <f>'SEP''22'!V207</f>
        <v>0</v>
      </c>
      <c r="X207" s="78"/>
      <c r="Y207" s="78"/>
    </row>
    <row r="208" spans="1:25">
      <c r="A208" s="20"/>
      <c r="B208" s="18" t="str">
        <f>'SEP''22'!B208</f>
        <v>29.09.22</v>
      </c>
      <c r="C208" s="82">
        <f>'SEP''22'!C208</f>
        <v>206</v>
      </c>
      <c r="D208" s="5">
        <f>'SEP''22'!D208</f>
        <v>1405</v>
      </c>
      <c r="E208" s="26"/>
      <c r="F208" s="5">
        <f>'SEP''22'!F208</f>
        <v>58</v>
      </c>
      <c r="G208" s="63">
        <f>'SEP''22'!G208</f>
        <v>3285.64</v>
      </c>
      <c r="H208" s="63">
        <f>'SEP''22'!H208</f>
        <v>394.36</v>
      </c>
      <c r="I208" s="5">
        <f>'SEP''22'!I208</f>
        <v>0</v>
      </c>
      <c r="J208" s="22"/>
      <c r="K208" s="5"/>
      <c r="L208" s="5">
        <f>'SEP''22'!L208</f>
        <v>2</v>
      </c>
      <c r="M208" s="5">
        <f>'SEP''22'!M208</f>
        <v>10</v>
      </c>
      <c r="N208" s="5"/>
      <c r="O208" s="5"/>
      <c r="P208" s="5"/>
      <c r="Q208" s="5"/>
      <c r="R208" s="5"/>
      <c r="S208" s="5"/>
      <c r="T208" s="5"/>
      <c r="U208" s="5"/>
      <c r="V208" s="5">
        <f>'SEP''22'!V208</f>
        <v>0</v>
      </c>
      <c r="X208" s="78"/>
      <c r="Y208" s="78"/>
    </row>
    <row r="209" spans="1:25">
      <c r="A209" s="20"/>
      <c r="B209" s="18" t="str">
        <f>'SEP''22'!B209</f>
        <v>29.09.22</v>
      </c>
      <c r="C209" s="82">
        <f>'SEP''22'!C209</f>
        <v>207</v>
      </c>
      <c r="D209" s="5">
        <f>'SEP''22'!D209</f>
        <v>1406</v>
      </c>
      <c r="E209" s="26"/>
      <c r="F209" s="5">
        <f>'SEP''22'!F209</f>
        <v>56</v>
      </c>
      <c r="G209" s="63">
        <f>'SEP''22'!G209</f>
        <v>3259.51</v>
      </c>
      <c r="H209" s="63">
        <f>'SEP''22'!H209</f>
        <v>298.99</v>
      </c>
      <c r="I209" s="5">
        <f>'SEP''22'!I209</f>
        <v>0</v>
      </c>
      <c r="J209" s="22"/>
      <c r="K209" s="5"/>
      <c r="L209" s="5">
        <f>'SEP''22'!L209</f>
        <v>1</v>
      </c>
      <c r="M209" s="5">
        <f>'SEP''22'!M209</f>
        <v>55</v>
      </c>
      <c r="N209" s="5"/>
      <c r="O209" s="5"/>
      <c r="P209" s="5"/>
      <c r="Q209" s="5"/>
      <c r="R209" s="5"/>
      <c r="S209" s="5"/>
      <c r="T209" s="5"/>
      <c r="U209" s="5"/>
      <c r="V209" s="5">
        <f>'SEP''22'!V209</f>
        <v>0</v>
      </c>
      <c r="X209" s="78"/>
      <c r="Y209" s="78"/>
    </row>
    <row r="210" spans="1:25">
      <c r="A210" s="20"/>
      <c r="B210" s="18" t="str">
        <f>'SEP''22'!B210</f>
        <v>29.09.22</v>
      </c>
      <c r="C210" s="82">
        <f>'SEP''22'!C210</f>
        <v>208</v>
      </c>
      <c r="D210" s="5">
        <f>'SEP''22'!D210</f>
        <v>1407</v>
      </c>
      <c r="E210" s="26"/>
      <c r="F210" s="5">
        <f>'SEP''22'!F210</f>
        <v>59</v>
      </c>
      <c r="G210" s="63">
        <f>'SEP''22'!G210</f>
        <v>3457.61</v>
      </c>
      <c r="H210" s="63">
        <f>'SEP''22'!H210</f>
        <v>267.39</v>
      </c>
      <c r="I210" s="5">
        <f>'SEP''22'!I210</f>
        <v>0</v>
      </c>
      <c r="J210" s="22"/>
      <c r="K210" s="5"/>
      <c r="L210" s="5">
        <f>'SEP''22'!L210</f>
        <v>1</v>
      </c>
      <c r="M210" s="5">
        <f>'SEP''22'!M210</f>
        <v>45</v>
      </c>
      <c r="N210" s="5"/>
      <c r="O210" s="5"/>
      <c r="P210" s="5"/>
      <c r="Q210" s="5"/>
      <c r="R210" s="5"/>
      <c r="S210" s="5"/>
      <c r="T210" s="5"/>
      <c r="U210" s="5"/>
      <c r="V210" s="5">
        <f>'SEP''22'!V210</f>
        <v>0</v>
      </c>
      <c r="X210" s="78"/>
      <c r="Y210" s="78"/>
    </row>
    <row r="211" spans="1:25">
      <c r="A211" s="20"/>
      <c r="B211" s="18" t="str">
        <f>'SEP''22'!B211</f>
        <v>29.09.22</v>
      </c>
      <c r="C211" s="82">
        <f>'SEP''22'!C211</f>
        <v>209</v>
      </c>
      <c r="D211" s="5">
        <f>'SEP''22'!D211</f>
        <v>1408</v>
      </c>
      <c r="E211" s="26"/>
      <c r="F211" s="5">
        <f>'SEP''22'!F211</f>
        <v>59</v>
      </c>
      <c r="G211" s="63">
        <f>'SEP''22'!G211</f>
        <v>3456.04</v>
      </c>
      <c r="H211" s="63">
        <f>'SEP''22'!H211</f>
        <v>283.95999999999998</v>
      </c>
      <c r="I211" s="5">
        <f>'SEP''22'!I211</f>
        <v>0</v>
      </c>
      <c r="J211" s="22"/>
      <c r="K211" s="5"/>
      <c r="L211" s="5">
        <f>'SEP''22'!L211</f>
        <v>1</v>
      </c>
      <c r="M211" s="5">
        <f>'SEP''22'!M211</f>
        <v>30</v>
      </c>
      <c r="N211" s="5"/>
      <c r="O211" s="5"/>
      <c r="P211" s="5"/>
      <c r="Q211" s="5"/>
      <c r="R211" s="5"/>
      <c r="S211" s="5"/>
      <c r="T211" s="5"/>
      <c r="U211" s="5"/>
      <c r="V211" s="5">
        <f>'SEP''22'!V211</f>
        <v>0</v>
      </c>
      <c r="X211" s="78"/>
      <c r="Y211" s="78"/>
    </row>
    <row r="212" spans="1:25">
      <c r="A212" s="20"/>
      <c r="B212" s="18" t="str">
        <f>'SEP''22'!B212</f>
        <v>29.09.22</v>
      </c>
      <c r="C212" s="82">
        <f>'SEP''22'!C212</f>
        <v>210</v>
      </c>
      <c r="D212" s="5">
        <f>'SEP''22'!D212</f>
        <v>1409</v>
      </c>
      <c r="E212" s="26"/>
      <c r="F212" s="5">
        <f>'SEP''22'!F212</f>
        <v>57</v>
      </c>
      <c r="G212" s="63">
        <f>'SEP''22'!G212</f>
        <v>3346.89</v>
      </c>
      <c r="H212" s="63">
        <f>'SEP''22'!H212</f>
        <v>270.11</v>
      </c>
      <c r="I212" s="5">
        <f>'SEP''22'!I212</f>
        <v>0</v>
      </c>
      <c r="J212" s="22"/>
      <c r="K212" s="5"/>
      <c r="L212" s="5">
        <f>'SEP''22'!L212</f>
        <v>1</v>
      </c>
      <c r="M212" s="5">
        <f>'SEP''22'!M212</f>
        <v>30</v>
      </c>
      <c r="N212" s="5"/>
      <c r="O212" s="5"/>
      <c r="P212" s="5"/>
      <c r="Q212" s="5"/>
      <c r="R212" s="5"/>
      <c r="S212" s="5"/>
      <c r="T212" s="5"/>
      <c r="U212" s="5"/>
      <c r="V212" s="5">
        <f>'SEP''22'!V212</f>
        <v>0</v>
      </c>
      <c r="X212" s="78"/>
      <c r="Y212" s="78"/>
    </row>
    <row r="213" spans="1:25">
      <c r="A213" s="20"/>
      <c r="B213" s="18" t="str">
        <f>'SEP''22'!B213</f>
        <v>29.09.22</v>
      </c>
      <c r="C213" s="82">
        <f>'SEP''22'!C213</f>
        <v>211</v>
      </c>
      <c r="D213" s="5">
        <f>'SEP''22'!D213</f>
        <v>1410</v>
      </c>
      <c r="E213" s="26"/>
      <c r="F213" s="5">
        <f>'SEP''22'!F213</f>
        <v>59</v>
      </c>
      <c r="G213" s="63">
        <f>'SEP''22'!G213</f>
        <v>3402.63</v>
      </c>
      <c r="H213" s="63">
        <f>'SEP''22'!H213</f>
        <v>328.37</v>
      </c>
      <c r="I213" s="5">
        <f>'SEP''22'!I213</f>
        <v>0</v>
      </c>
      <c r="J213" s="22"/>
      <c r="K213" s="5"/>
      <c r="L213" s="5">
        <f>'SEP''22'!L213</f>
        <v>1</v>
      </c>
      <c r="M213" s="5">
        <f>'SEP''22'!M213</f>
        <v>50</v>
      </c>
      <c r="N213" s="5"/>
      <c r="O213" s="5"/>
      <c r="P213" s="5"/>
      <c r="Q213" s="5"/>
      <c r="R213" s="5"/>
      <c r="S213" s="5"/>
      <c r="T213" s="5"/>
      <c r="U213" s="5"/>
      <c r="V213" s="5">
        <f>'SEP''22'!V213</f>
        <v>0</v>
      </c>
      <c r="X213" s="78"/>
      <c r="Y213" s="78"/>
    </row>
    <row r="214" spans="1:25">
      <c r="A214" s="20"/>
      <c r="B214" s="18" t="str">
        <f>'SEP''22'!B214</f>
        <v>29.09.22</v>
      </c>
      <c r="C214" s="82">
        <f>'SEP''22'!C214</f>
        <v>212</v>
      </c>
      <c r="D214" s="5">
        <f>'SEP''22'!D214</f>
        <v>1411</v>
      </c>
      <c r="E214" s="26"/>
      <c r="F214" s="5">
        <f>'SEP''22'!F214</f>
        <v>58</v>
      </c>
      <c r="G214" s="63">
        <f>'SEP''22'!G214</f>
        <v>3530.38</v>
      </c>
      <c r="H214" s="63">
        <f>'SEP''22'!H214</f>
        <v>482.62</v>
      </c>
      <c r="I214" s="5">
        <f>'SEP''22'!I214</f>
        <v>0</v>
      </c>
      <c r="J214" s="22"/>
      <c r="K214" s="5"/>
      <c r="L214" s="5">
        <f>'SEP''22'!L214</f>
        <v>1</v>
      </c>
      <c r="M214" s="5">
        <f>'SEP''22'!M214</f>
        <v>45</v>
      </c>
      <c r="N214" s="5"/>
      <c r="O214" s="5"/>
      <c r="P214" s="5"/>
      <c r="Q214" s="5"/>
      <c r="R214" s="5"/>
      <c r="S214" s="5"/>
      <c r="T214" s="5"/>
      <c r="U214" s="5"/>
      <c r="V214" s="5">
        <f>'SEP''22'!V214</f>
        <v>0</v>
      </c>
      <c r="X214" s="78"/>
      <c r="Y214" s="78"/>
    </row>
    <row r="215" spans="1:25">
      <c r="A215" s="20"/>
      <c r="B215" s="18" t="str">
        <f>'SEP''22'!B215</f>
        <v>29.09.22</v>
      </c>
      <c r="C215" s="82">
        <f>'SEP''22'!C215</f>
        <v>213</v>
      </c>
      <c r="D215" s="5">
        <f>'SEP''22'!D215</f>
        <v>1412</v>
      </c>
      <c r="E215" s="26"/>
      <c r="F215" s="5">
        <f>'SEP''22'!F215</f>
        <v>54</v>
      </c>
      <c r="G215" s="63">
        <f>'SEP''22'!G215</f>
        <v>3273.6</v>
      </c>
      <c r="H215" s="63">
        <f>'SEP''22'!H215</f>
        <v>478.4</v>
      </c>
      <c r="I215" s="5">
        <f>'SEP''22'!I215</f>
        <v>0</v>
      </c>
      <c r="J215" s="22"/>
      <c r="K215" s="5"/>
      <c r="L215" s="5">
        <f>'SEP''22'!L215</f>
        <v>2</v>
      </c>
      <c r="M215" s="5">
        <f>'SEP''22'!M215</f>
        <v>40</v>
      </c>
      <c r="N215" s="5"/>
      <c r="O215" s="5"/>
      <c r="P215" s="5"/>
      <c r="Q215" s="5"/>
      <c r="R215" s="5"/>
      <c r="S215" s="5"/>
      <c r="T215" s="5"/>
      <c r="U215" s="5"/>
      <c r="V215" s="5">
        <f>'SEP''22'!V215</f>
        <v>0</v>
      </c>
      <c r="X215" s="78"/>
      <c r="Y215" s="78"/>
    </row>
    <row r="216" spans="1:25">
      <c r="A216" s="20"/>
      <c r="B216" s="18" t="str">
        <f>'SEP''22'!B216</f>
        <v>30.09.22</v>
      </c>
      <c r="C216" s="82">
        <f>'SEP''22'!C216</f>
        <v>214</v>
      </c>
      <c r="D216" s="5">
        <f>'SEP''22'!D216</f>
        <v>1413</v>
      </c>
      <c r="E216" s="26"/>
      <c r="F216" s="5">
        <f>'SEP''22'!F216</f>
        <v>59</v>
      </c>
      <c r="G216" s="63">
        <f>'SEP''22'!G216</f>
        <v>3392.84</v>
      </c>
      <c r="H216" s="63">
        <f>'SEP''22'!H216</f>
        <v>335.16</v>
      </c>
      <c r="I216" s="5">
        <f>'SEP''22'!I216</f>
        <v>0</v>
      </c>
      <c r="J216" s="22"/>
      <c r="K216" s="5"/>
      <c r="L216" s="5">
        <f>'SEP''22'!L216</f>
        <v>2</v>
      </c>
      <c r="M216" s="5">
        <f>'SEP''22'!M216</f>
        <v>15</v>
      </c>
      <c r="N216" s="5"/>
      <c r="O216" s="5"/>
      <c r="P216" s="5"/>
      <c r="Q216" s="5"/>
      <c r="R216" s="5"/>
      <c r="S216" s="5"/>
      <c r="T216" s="5"/>
      <c r="U216" s="5"/>
      <c r="V216" s="5">
        <f>'SEP''22'!V216</f>
        <v>0</v>
      </c>
      <c r="X216" s="78"/>
      <c r="Y216" s="78"/>
    </row>
    <row r="217" spans="1:25">
      <c r="A217" s="20"/>
      <c r="B217" s="18" t="str">
        <f>'SEP''22'!B217</f>
        <v>30.09.22</v>
      </c>
      <c r="C217" s="82">
        <f>'SEP''22'!C217</f>
        <v>215</v>
      </c>
      <c r="D217" s="5">
        <f>'SEP''22'!D217</f>
        <v>1414</v>
      </c>
      <c r="E217" s="26"/>
      <c r="F217" s="5">
        <f>'SEP''22'!F217</f>
        <v>58</v>
      </c>
      <c r="G217" s="63">
        <f>'SEP''22'!G217</f>
        <v>3402.02</v>
      </c>
      <c r="H217" s="63">
        <f>'SEP''22'!H217</f>
        <v>257.98</v>
      </c>
      <c r="I217" s="5">
        <f>'SEP''22'!I217</f>
        <v>0</v>
      </c>
      <c r="J217" s="22"/>
      <c r="K217" s="5"/>
      <c r="L217" s="5">
        <f>'SEP''22'!L217</f>
        <v>1</v>
      </c>
      <c r="M217" s="5">
        <f>'SEP''22'!M217</f>
        <v>55</v>
      </c>
      <c r="N217" s="5"/>
      <c r="O217" s="5"/>
      <c r="P217" s="5"/>
      <c r="Q217" s="5"/>
      <c r="R217" s="5"/>
      <c r="S217" s="5"/>
      <c r="T217" s="5"/>
      <c r="U217" s="5"/>
      <c r="V217" s="5">
        <f>'SEP''22'!V217</f>
        <v>0</v>
      </c>
      <c r="X217" s="78"/>
      <c r="Y217" s="78"/>
    </row>
    <row r="218" spans="1:25">
      <c r="A218" s="20"/>
      <c r="B218" s="18" t="str">
        <f>'SEP''22'!B218</f>
        <v>30.09.22</v>
      </c>
      <c r="C218" s="82">
        <f>'SEP''22'!C218</f>
        <v>216</v>
      </c>
      <c r="D218" s="5">
        <f>'SEP''22'!D218</f>
        <v>1415</v>
      </c>
      <c r="E218" s="26"/>
      <c r="F218" s="5">
        <f>'SEP''22'!F218</f>
        <v>59</v>
      </c>
      <c r="G218" s="63">
        <f>'SEP''22'!G218</f>
        <v>3430.23</v>
      </c>
      <c r="H218" s="63">
        <f>'SEP''22'!H218</f>
        <v>300.77</v>
      </c>
      <c r="I218" s="5">
        <f>'SEP''22'!I218</f>
        <v>0</v>
      </c>
      <c r="J218" s="22"/>
      <c r="K218" s="5"/>
      <c r="L218" s="5">
        <f>'SEP''22'!L218</f>
        <v>1</v>
      </c>
      <c r="M218" s="5">
        <f>'SEP''22'!M218</f>
        <v>45</v>
      </c>
      <c r="N218" s="5"/>
      <c r="O218" s="5"/>
      <c r="P218" s="5"/>
      <c r="Q218" s="5"/>
      <c r="R218" s="5"/>
      <c r="S218" s="5"/>
      <c r="T218" s="5"/>
      <c r="U218" s="5"/>
      <c r="V218" s="5">
        <f>'SEP''22'!V218</f>
        <v>0</v>
      </c>
      <c r="X218" s="78"/>
      <c r="Y218" s="78"/>
    </row>
    <row r="219" spans="1:25">
      <c r="A219" s="20"/>
      <c r="B219" s="18" t="str">
        <f>'SEP''22'!B219</f>
        <v>30.09.22</v>
      </c>
      <c r="C219" s="82">
        <f>'SEP''22'!C219</f>
        <v>217</v>
      </c>
      <c r="D219" s="5">
        <f>'SEP''22'!D219</f>
        <v>1416</v>
      </c>
      <c r="E219" s="26"/>
      <c r="F219" s="5">
        <f>'SEP''22'!F219</f>
        <v>59</v>
      </c>
      <c r="G219" s="63">
        <f>'SEP''22'!G219</f>
        <v>3454.26</v>
      </c>
      <c r="H219" s="63">
        <f>'SEP''22'!H219</f>
        <v>283.74</v>
      </c>
      <c r="I219" s="5">
        <f>'SEP''22'!I219</f>
        <v>0</v>
      </c>
      <c r="J219" s="22"/>
      <c r="K219" s="5"/>
      <c r="L219" s="5">
        <f>'SEP''22'!L219</f>
        <v>1</v>
      </c>
      <c r="M219" s="5">
        <f>'SEP''22'!M219</f>
        <v>55</v>
      </c>
      <c r="N219" s="5"/>
      <c r="O219" s="5"/>
      <c r="P219" s="5"/>
      <c r="Q219" s="5"/>
      <c r="R219" s="5"/>
      <c r="S219" s="5"/>
      <c r="T219" s="5"/>
      <c r="U219" s="5"/>
      <c r="V219" s="5">
        <f>'SEP''22'!V219</f>
        <v>0</v>
      </c>
      <c r="X219" s="78"/>
      <c r="Y219" s="78"/>
    </row>
    <row r="220" spans="1:25">
      <c r="A220" s="20"/>
      <c r="B220" s="18" t="str">
        <f>'SEP''22'!B220</f>
        <v>30.09.22</v>
      </c>
      <c r="C220" s="82">
        <f>'SEP''22'!C220</f>
        <v>218</v>
      </c>
      <c r="D220" s="5">
        <f>'SEP''22'!D220</f>
        <v>1417</v>
      </c>
      <c r="E220" s="26"/>
      <c r="F220" s="5">
        <f>'SEP''22'!F220</f>
        <v>57</v>
      </c>
      <c r="G220" s="63">
        <f>'SEP''22'!G220</f>
        <v>3329.9</v>
      </c>
      <c r="H220" s="63">
        <f>'SEP''22'!H220</f>
        <v>293.19</v>
      </c>
      <c r="I220" s="5">
        <f>'SEP''22'!I220</f>
        <v>1.59</v>
      </c>
      <c r="J220" s="22"/>
      <c r="K220" s="5"/>
      <c r="L220" s="5">
        <f>'SEP''22'!L220</f>
        <v>1</v>
      </c>
      <c r="M220" s="5">
        <f>'SEP''22'!M220</f>
        <v>35</v>
      </c>
      <c r="N220" s="5"/>
      <c r="O220" s="5"/>
      <c r="P220" s="5"/>
      <c r="Q220" s="5"/>
      <c r="R220" s="5"/>
      <c r="S220" s="5"/>
      <c r="T220" s="5"/>
      <c r="U220" s="5"/>
      <c r="V220" s="5">
        <f>'SEP''22'!V220</f>
        <v>0</v>
      </c>
      <c r="X220" s="78"/>
      <c r="Y220" s="78"/>
    </row>
    <row r="221" spans="1:25">
      <c r="A221" s="20"/>
      <c r="B221" s="18" t="str">
        <f>'SEP''22'!B221</f>
        <v>30.09.22</v>
      </c>
      <c r="C221" s="82">
        <f>'SEP''22'!C221</f>
        <v>219</v>
      </c>
      <c r="D221" s="5">
        <f>'SEP''22'!D221</f>
        <v>1418</v>
      </c>
      <c r="E221" s="26"/>
      <c r="F221" s="5">
        <f>'SEP''22'!F221</f>
        <v>59</v>
      </c>
      <c r="G221" s="63">
        <f>'SEP''22'!G221</f>
        <v>3438.01</v>
      </c>
      <c r="H221" s="63">
        <f>'SEP''22'!H221</f>
        <v>286.99</v>
      </c>
      <c r="I221" s="5">
        <f>'SEP''22'!I221</f>
        <v>0</v>
      </c>
      <c r="J221" s="22"/>
      <c r="K221" s="5"/>
      <c r="L221" s="5">
        <f>'SEP''22'!L221</f>
        <v>1</v>
      </c>
      <c r="M221" s="5">
        <f>'SEP''22'!M221</f>
        <v>55</v>
      </c>
      <c r="N221" s="5"/>
      <c r="O221" s="5"/>
      <c r="P221" s="5"/>
      <c r="Q221" s="5"/>
      <c r="R221" s="5"/>
      <c r="S221" s="5"/>
      <c r="T221" s="5"/>
      <c r="U221" s="5"/>
      <c r="V221" s="5">
        <f>'SEP''22'!V221</f>
        <v>0</v>
      </c>
      <c r="X221" s="78"/>
      <c r="Y221" s="78"/>
    </row>
    <row r="222" spans="1:25">
      <c r="A222" s="20"/>
      <c r="B222" s="18" t="str">
        <f>'SEP''22'!B222</f>
        <v>30.09.22</v>
      </c>
      <c r="C222" s="82">
        <f>'SEP''22'!C222</f>
        <v>220</v>
      </c>
      <c r="D222" s="5">
        <f>'SEP''22'!D222</f>
        <v>1419</v>
      </c>
      <c r="E222" s="26"/>
      <c r="F222" s="5">
        <f>'SEP''22'!F222</f>
        <v>59</v>
      </c>
      <c r="G222" s="63">
        <f>'SEP''22'!G222</f>
        <v>3641.6</v>
      </c>
      <c r="H222" s="63">
        <f>'SEP''22'!H222</f>
        <v>488.4</v>
      </c>
      <c r="I222" s="5">
        <f>'SEP''22'!I222</f>
        <v>0</v>
      </c>
      <c r="J222" s="22"/>
      <c r="K222" s="5"/>
      <c r="L222" s="5">
        <f>'SEP''22'!L222</f>
        <v>2</v>
      </c>
      <c r="M222" s="5">
        <f>'SEP''22'!M222</f>
        <v>10</v>
      </c>
      <c r="N222" s="5"/>
      <c r="O222" s="5"/>
      <c r="P222" s="5"/>
      <c r="Q222" s="5"/>
      <c r="R222" s="5"/>
      <c r="S222" s="5"/>
      <c r="T222" s="5"/>
      <c r="U222" s="5"/>
      <c r="V222" s="5">
        <f>'SEP''22'!V222</f>
        <v>0</v>
      </c>
      <c r="X222" s="78"/>
      <c r="Y222" s="78"/>
    </row>
    <row r="223" spans="1:25" ht="21">
      <c r="A223" s="20"/>
      <c r="B223" s="396" t="s">
        <v>670</v>
      </c>
      <c r="C223" s="103">
        <v>7</v>
      </c>
      <c r="D223" s="5"/>
      <c r="E223" s="26"/>
      <c r="F223" s="493">
        <f>SUBTOTAL(9,F216:F222)</f>
        <v>410</v>
      </c>
      <c r="G223" s="329">
        <f>SUBTOTAL(9,G216:G222)</f>
        <v>24088.86</v>
      </c>
      <c r="H223" s="329">
        <f>SUBTOTAL(9,H216:H222)</f>
        <v>2246.23</v>
      </c>
      <c r="I223" s="5">
        <f>SUBTOTAL(9,I216:I222)</f>
        <v>1.59</v>
      </c>
      <c r="J223" s="439"/>
      <c r="K223" s="438"/>
      <c r="L223" s="493">
        <v>13</v>
      </c>
      <c r="M223" s="493">
        <v>30</v>
      </c>
      <c r="N223" s="5"/>
      <c r="O223" s="5"/>
      <c r="P223" s="5"/>
      <c r="Q223" s="5"/>
      <c r="R223" s="5"/>
      <c r="S223" s="5"/>
      <c r="T223" s="5"/>
      <c r="U223" s="5"/>
      <c r="V223" s="567">
        <f>SUM(V3:V9)</f>
        <v>0</v>
      </c>
    </row>
    <row r="224" spans="1:25" s="331" customFormat="1" ht="18.75">
      <c r="A224"/>
      <c r="B224" s="352" t="s">
        <v>671</v>
      </c>
      <c r="C224" s="353"/>
      <c r="D224" s="353"/>
      <c r="E224" s="354"/>
      <c r="F224" s="356">
        <f>'SEP''22'!F223</f>
        <v>12830</v>
      </c>
      <c r="G224" s="356">
        <f>'SEP''22'!G223</f>
        <v>744219.19000000029</v>
      </c>
      <c r="H224" s="356">
        <f>'SEP''22'!H223</f>
        <v>76499.910000000018</v>
      </c>
      <c r="I224" s="351">
        <f>'SEP''22'!I223</f>
        <v>80.660000000000011</v>
      </c>
      <c r="J224" s="354"/>
      <c r="K224" s="354"/>
      <c r="L224" s="350"/>
      <c r="M224" s="350"/>
      <c r="N224" s="354"/>
      <c r="O224" s="354"/>
      <c r="P224" s="354"/>
      <c r="Q224" s="354"/>
      <c r="R224" s="354"/>
      <c r="S224" s="354"/>
      <c r="T224" s="354"/>
      <c r="U224" s="354"/>
      <c r="V224" s="351">
        <f>'SEP''22'!V223</f>
        <v>55282.5</v>
      </c>
      <c r="W224"/>
    </row>
    <row r="225" spans="1:23" s="332" customFormat="1" ht="15.75">
      <c r="A225" s="354"/>
      <c r="B225" s="58" t="s">
        <v>1275</v>
      </c>
      <c r="E225" s="354"/>
      <c r="J225" s="354"/>
      <c r="K225" s="354"/>
      <c r="N225" s="354"/>
      <c r="O225" s="354"/>
      <c r="P225" s="354"/>
      <c r="Q225" s="354"/>
      <c r="R225" s="354"/>
      <c r="S225" s="354"/>
      <c r="T225" s="354"/>
      <c r="U225" s="354"/>
      <c r="W225" s="354"/>
    </row>
    <row r="226" spans="1:23" s="332" customFormat="1" ht="15.75">
      <c r="A226"/>
      <c r="B226" s="58" t="s">
        <v>1285</v>
      </c>
      <c r="E226"/>
      <c r="G226" s="338"/>
      <c r="J226"/>
      <c r="K226"/>
      <c r="N226"/>
      <c r="O226"/>
      <c r="P226"/>
      <c r="Q226"/>
      <c r="R226"/>
      <c r="S226"/>
      <c r="T226"/>
      <c r="U226"/>
      <c r="W226"/>
    </row>
    <row r="227" spans="1:23" s="332" customFormat="1" ht="15.75">
      <c r="A227"/>
      <c r="B227" s="70" t="s">
        <v>1287</v>
      </c>
      <c r="C227" s="334"/>
      <c r="D227" s="334"/>
      <c r="E227" s="566"/>
      <c r="F227" s="334"/>
      <c r="G227" s="334"/>
      <c r="H227" s="334"/>
      <c r="J227"/>
      <c r="K227"/>
      <c r="N227"/>
      <c r="O227"/>
      <c r="P227"/>
      <c r="Q227"/>
      <c r="R227"/>
      <c r="S227"/>
      <c r="T227"/>
      <c r="U227"/>
      <c r="W227"/>
    </row>
    <row r="228" spans="1:23" s="332" customFormat="1" ht="15.75">
      <c r="A228"/>
      <c r="B228" s="58" t="s">
        <v>1289</v>
      </c>
      <c r="E228"/>
      <c r="G228" s="338"/>
      <c r="J228"/>
      <c r="K228"/>
      <c r="N228"/>
      <c r="O228"/>
      <c r="P228"/>
      <c r="Q228"/>
      <c r="R228"/>
      <c r="S228"/>
      <c r="T228"/>
      <c r="U228"/>
      <c r="W228"/>
    </row>
    <row r="229" spans="1:23" s="332" customFormat="1" ht="15.75">
      <c r="A229"/>
      <c r="B229" s="58" t="s">
        <v>1293</v>
      </c>
      <c r="E229"/>
      <c r="J229"/>
      <c r="K229"/>
      <c r="N229"/>
      <c r="O229"/>
      <c r="P229"/>
      <c r="Q229"/>
      <c r="R229"/>
      <c r="S229"/>
      <c r="T229"/>
      <c r="U229"/>
      <c r="W229"/>
    </row>
    <row r="230" spans="1:23" s="332" customFormat="1" ht="15.75">
      <c r="A230"/>
      <c r="B230" s="58" t="s">
        <v>1297</v>
      </c>
      <c r="E230"/>
      <c r="J230"/>
      <c r="K230"/>
      <c r="N230"/>
      <c r="O230"/>
      <c r="P230"/>
      <c r="Q230"/>
      <c r="R230"/>
      <c r="S230"/>
      <c r="T230"/>
      <c r="U230"/>
      <c r="W230"/>
    </row>
    <row r="231" spans="1:23" s="332" customFormat="1" ht="15.75">
      <c r="A231"/>
      <c r="B231" s="58" t="s">
        <v>1298</v>
      </c>
      <c r="E231"/>
      <c r="G231" s="338"/>
      <c r="J231"/>
      <c r="K231"/>
      <c r="N231"/>
      <c r="O231"/>
      <c r="P231"/>
      <c r="Q231"/>
      <c r="R231"/>
      <c r="S231"/>
      <c r="T231"/>
      <c r="U231"/>
      <c r="W231"/>
    </row>
    <row r="232" spans="1:23" s="332" customFormat="1" ht="15.75">
      <c r="A232"/>
      <c r="B232" s="2837" t="s">
        <v>1300</v>
      </c>
      <c r="C232" s="2837"/>
      <c r="D232" s="2837"/>
      <c r="E232" s="2837"/>
      <c r="F232" s="2837"/>
      <c r="G232" s="2837"/>
      <c r="H232" s="2837"/>
      <c r="I232" s="2837"/>
      <c r="J232" s="2837"/>
      <c r="K232" s="2837"/>
      <c r="L232" s="2837"/>
      <c r="M232" s="2837"/>
      <c r="N232" s="2837"/>
      <c r="O232" s="2837"/>
      <c r="P232" s="2837"/>
      <c r="Q232" s="2837"/>
      <c r="R232" s="2837"/>
      <c r="S232" s="2837"/>
      <c r="T232" s="2837"/>
      <c r="U232" s="2837"/>
      <c r="V232" s="2837"/>
      <c r="W232"/>
    </row>
    <row r="233" spans="1:23" s="332" customFormat="1" ht="15.75">
      <c r="A233"/>
      <c r="E233"/>
      <c r="J233"/>
      <c r="K233"/>
      <c r="N233"/>
      <c r="O233"/>
      <c r="P233"/>
      <c r="Q233"/>
      <c r="R233"/>
      <c r="S233"/>
      <c r="T233"/>
      <c r="U233"/>
      <c r="W233"/>
    </row>
    <row r="234" spans="1:23" s="332" customFormat="1" ht="15.75">
      <c r="A234"/>
      <c r="E234"/>
      <c r="J234"/>
      <c r="K234"/>
      <c r="N234"/>
      <c r="O234"/>
      <c r="P234"/>
      <c r="Q234"/>
      <c r="R234"/>
      <c r="S234"/>
      <c r="T234"/>
      <c r="U234"/>
      <c r="W234"/>
    </row>
    <row r="235" spans="1:23" s="332" customFormat="1" ht="15.75">
      <c r="A235"/>
      <c r="E235"/>
      <c r="J235"/>
      <c r="K235"/>
      <c r="N235"/>
      <c r="O235"/>
      <c r="P235"/>
      <c r="Q235"/>
      <c r="R235"/>
      <c r="S235"/>
      <c r="T235"/>
      <c r="U235"/>
      <c r="W235"/>
    </row>
    <row r="236" spans="1:23" s="332" customFormat="1" ht="15.75">
      <c r="E236"/>
      <c r="J236"/>
      <c r="K236"/>
      <c r="N236"/>
      <c r="O236"/>
      <c r="P236"/>
      <c r="Q236"/>
      <c r="R236"/>
      <c r="S236"/>
      <c r="T236"/>
      <c r="U236"/>
      <c r="W236"/>
    </row>
    <row r="237" spans="1:23" s="332" customFormat="1" ht="15.75">
      <c r="E237"/>
      <c r="J237"/>
      <c r="K237"/>
      <c r="N237"/>
      <c r="O237"/>
      <c r="P237"/>
      <c r="Q237"/>
      <c r="R237"/>
      <c r="S237"/>
      <c r="T237"/>
      <c r="U237"/>
      <c r="W237"/>
    </row>
    <row r="238" spans="1:23">
      <c r="G238" s="122"/>
    </row>
  </sheetData>
  <autoFilter ref="B2:V232">
    <filterColumn colId="0"/>
    <filterColumn colId="10" showButton="0"/>
  </autoFilter>
  <mergeCells count="3">
    <mergeCell ref="A1:W1"/>
    <mergeCell ref="L2:M2"/>
    <mergeCell ref="B232:V232"/>
  </mergeCells>
  <pageMargins left="0.7" right="0.7" top="0.75" bottom="0.75" header="0.3" footer="0.3"/>
  <pageSetup paperSize="9" orientation="portrait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>
  <dimension ref="A1:AE212"/>
  <sheetViews>
    <sheetView workbookViewId="0">
      <selection activeCell="B97" sqref="B97:B106"/>
    </sheetView>
  </sheetViews>
  <sheetFormatPr defaultColWidth="9.140625" defaultRowHeight="15"/>
  <cols>
    <col min="1" max="1" width="6.140625" style="75" customWidth="1"/>
    <col min="2" max="2" width="9.28515625" style="75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0.5703125" style="75" customWidth="1"/>
    <col min="15" max="15" width="10.42578125" style="105" customWidth="1"/>
    <col min="16" max="20" width="9.140625" style="75" customWidth="1"/>
    <col min="21" max="21" width="13.42578125" style="75" customWidth="1"/>
    <col min="22" max="22" width="13.7109375" style="75" customWidth="1"/>
    <col min="23" max="16384" width="9.140625" style="75"/>
  </cols>
  <sheetData>
    <row r="1" spans="1:24" ht="21">
      <c r="A1" s="2820" t="s">
        <v>1309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569" t="s">
        <v>1</v>
      </c>
      <c r="B2" s="569" t="s">
        <v>2</v>
      </c>
      <c r="C2" s="569" t="s">
        <v>28</v>
      </c>
      <c r="D2" s="569" t="s">
        <v>4</v>
      </c>
      <c r="E2" s="569" t="s">
        <v>5</v>
      </c>
      <c r="F2" s="569" t="s">
        <v>6</v>
      </c>
      <c r="G2" s="569" t="s">
        <v>7</v>
      </c>
      <c r="H2" s="569" t="s">
        <v>8</v>
      </c>
      <c r="I2" s="569" t="s">
        <v>9</v>
      </c>
      <c r="J2" s="569" t="s">
        <v>10</v>
      </c>
      <c r="K2" s="569" t="s">
        <v>11</v>
      </c>
      <c r="L2" s="2809" t="s">
        <v>419</v>
      </c>
      <c r="M2" s="2809"/>
      <c r="N2" s="569" t="s">
        <v>12</v>
      </c>
      <c r="O2" s="569" t="s">
        <v>13</v>
      </c>
      <c r="P2" s="569" t="s">
        <v>14</v>
      </c>
      <c r="Q2" s="569" t="s">
        <v>15</v>
      </c>
      <c r="R2" s="569" t="s">
        <v>16</v>
      </c>
      <c r="S2" s="569" t="s">
        <v>15</v>
      </c>
      <c r="T2" s="569" t="s">
        <v>460</v>
      </c>
      <c r="U2" s="569" t="s">
        <v>19</v>
      </c>
      <c r="V2" s="569" t="s">
        <v>20</v>
      </c>
      <c r="W2" s="569" t="s">
        <v>255</v>
      </c>
    </row>
    <row r="3" spans="1:24">
      <c r="A3" s="82">
        <v>1</v>
      </c>
      <c r="B3" s="82" t="s">
        <v>1310</v>
      </c>
      <c r="C3" s="82">
        <v>1</v>
      </c>
      <c r="D3" s="82">
        <v>1</v>
      </c>
      <c r="E3" s="82">
        <v>161004841</v>
      </c>
      <c r="F3" s="82">
        <v>58</v>
      </c>
      <c r="G3" s="82">
        <v>3372.48</v>
      </c>
      <c r="H3" s="82">
        <v>309.52</v>
      </c>
      <c r="I3" s="82">
        <v>0</v>
      </c>
      <c r="J3" s="82"/>
      <c r="K3" s="82"/>
      <c r="L3" s="82">
        <v>2</v>
      </c>
      <c r="M3" s="82">
        <v>25</v>
      </c>
      <c r="N3" s="82"/>
      <c r="O3" s="82"/>
      <c r="P3" s="82"/>
      <c r="Q3" s="82"/>
      <c r="R3" s="82"/>
      <c r="S3" s="82"/>
      <c r="T3" s="82"/>
      <c r="U3" s="82"/>
      <c r="V3" s="82"/>
      <c r="W3" s="82" t="s">
        <v>257</v>
      </c>
    </row>
    <row r="4" spans="1:24">
      <c r="A4" s="82">
        <v>2</v>
      </c>
      <c r="B4" s="82" t="s">
        <v>1310</v>
      </c>
      <c r="C4" s="82">
        <v>2</v>
      </c>
      <c r="D4" s="82">
        <v>2</v>
      </c>
      <c r="E4" s="82">
        <v>161004842</v>
      </c>
      <c r="F4" s="82">
        <v>59</v>
      </c>
      <c r="G4" s="82">
        <v>3454.44</v>
      </c>
      <c r="H4" s="82">
        <v>273.56</v>
      </c>
      <c r="I4" s="82">
        <v>0</v>
      </c>
      <c r="J4" s="82"/>
      <c r="K4" s="82"/>
      <c r="L4" s="82">
        <v>2</v>
      </c>
      <c r="M4" s="82">
        <v>5</v>
      </c>
      <c r="N4" s="82"/>
      <c r="O4" s="82"/>
      <c r="P4" s="82"/>
      <c r="Q4" s="82"/>
      <c r="R4" s="82"/>
      <c r="S4" s="82"/>
      <c r="T4" s="82"/>
      <c r="U4" s="82"/>
      <c r="V4" s="82"/>
      <c r="W4" s="82" t="s">
        <v>257</v>
      </c>
    </row>
    <row r="5" spans="1:24">
      <c r="A5" s="82">
        <v>3</v>
      </c>
      <c r="B5" s="82" t="s">
        <v>1310</v>
      </c>
      <c r="C5" s="82">
        <v>3</v>
      </c>
      <c r="D5" s="82">
        <v>3</v>
      </c>
      <c r="E5" s="82">
        <v>161004843</v>
      </c>
      <c r="F5" s="82">
        <v>59</v>
      </c>
      <c r="G5" s="82">
        <v>3467.24</v>
      </c>
      <c r="H5" s="82">
        <v>272.95</v>
      </c>
      <c r="I5" s="82">
        <v>0.19</v>
      </c>
      <c r="J5" s="82"/>
      <c r="K5" s="82"/>
      <c r="L5" s="82">
        <v>2</v>
      </c>
      <c r="M5" s="82">
        <v>50</v>
      </c>
      <c r="N5" s="82"/>
      <c r="O5" s="82"/>
      <c r="P5" s="82"/>
      <c r="Q5" s="82"/>
      <c r="R5" s="82"/>
      <c r="S5" s="82"/>
      <c r="T5" s="82"/>
      <c r="U5" s="82"/>
      <c r="V5" s="82"/>
      <c r="W5" s="82" t="s">
        <v>257</v>
      </c>
    </row>
    <row r="6" spans="1:24">
      <c r="A6" s="82">
        <v>4</v>
      </c>
      <c r="B6" s="82" t="s">
        <v>1310</v>
      </c>
      <c r="C6" s="82">
        <v>4</v>
      </c>
      <c r="D6" s="82">
        <v>4</v>
      </c>
      <c r="E6" s="82">
        <v>161004844</v>
      </c>
      <c r="F6" s="82">
        <v>59</v>
      </c>
      <c r="G6" s="82">
        <v>3414.22</v>
      </c>
      <c r="H6" s="82">
        <v>311.77999999999997</v>
      </c>
      <c r="I6" s="82">
        <v>0</v>
      </c>
      <c r="J6" s="82"/>
      <c r="K6" s="82"/>
      <c r="L6" s="82">
        <v>2</v>
      </c>
      <c r="M6" s="82">
        <v>35</v>
      </c>
      <c r="N6" s="82"/>
      <c r="O6" s="82"/>
      <c r="P6" s="82"/>
      <c r="Q6" s="82"/>
      <c r="R6" s="82"/>
      <c r="S6" s="82"/>
      <c r="T6" s="82"/>
      <c r="U6" s="82"/>
      <c r="V6" s="82"/>
      <c r="W6" s="82" t="s">
        <v>257</v>
      </c>
    </row>
    <row r="7" spans="1:24">
      <c r="A7" s="82">
        <v>5</v>
      </c>
      <c r="B7" s="82" t="s">
        <v>1310</v>
      </c>
      <c r="C7" s="82">
        <v>5</v>
      </c>
      <c r="D7" s="82">
        <v>5</v>
      </c>
      <c r="E7" s="82">
        <v>161004845</v>
      </c>
      <c r="F7" s="82">
        <v>59</v>
      </c>
      <c r="G7" s="82">
        <v>3388.63</v>
      </c>
      <c r="H7" s="82">
        <v>342.37</v>
      </c>
      <c r="I7" s="82">
        <v>0</v>
      </c>
      <c r="J7" s="82"/>
      <c r="K7" s="82"/>
      <c r="L7" s="82">
        <v>2</v>
      </c>
      <c r="M7" s="82">
        <v>40</v>
      </c>
      <c r="N7" s="82"/>
      <c r="O7" s="82"/>
      <c r="P7" s="82"/>
      <c r="Q7" s="82"/>
      <c r="R7" s="82"/>
      <c r="S7" s="82"/>
      <c r="T7" s="82"/>
      <c r="U7" s="82"/>
      <c r="V7" s="82"/>
      <c r="W7" s="82" t="s">
        <v>257</v>
      </c>
    </row>
    <row r="8" spans="1:24">
      <c r="A8" s="82">
        <v>6</v>
      </c>
      <c r="B8" s="82" t="s">
        <v>1312</v>
      </c>
      <c r="C8" s="82">
        <v>6</v>
      </c>
      <c r="D8" s="82">
        <v>6</v>
      </c>
      <c r="E8" s="82">
        <v>161004846</v>
      </c>
      <c r="F8" s="82">
        <v>58</v>
      </c>
      <c r="G8" s="82">
        <v>3416.09</v>
      </c>
      <c r="H8" s="82">
        <v>268.41000000000003</v>
      </c>
      <c r="I8" s="82">
        <v>0</v>
      </c>
      <c r="J8" s="82"/>
      <c r="K8" s="82"/>
      <c r="L8" s="82">
        <v>2</v>
      </c>
      <c r="M8" s="82">
        <v>50</v>
      </c>
      <c r="N8" s="82"/>
      <c r="O8" s="82"/>
      <c r="P8" s="82"/>
      <c r="Q8" s="82"/>
      <c r="R8" s="82"/>
      <c r="S8" s="82"/>
      <c r="T8" s="82"/>
      <c r="U8" s="82"/>
      <c r="V8" s="82"/>
      <c r="W8" s="82" t="s">
        <v>257</v>
      </c>
    </row>
    <row r="9" spans="1:24">
      <c r="A9" s="82">
        <v>7</v>
      </c>
      <c r="B9" s="82" t="s">
        <v>1312</v>
      </c>
      <c r="C9" s="82">
        <v>7</v>
      </c>
      <c r="D9" s="82">
        <v>7</v>
      </c>
      <c r="E9" s="82">
        <v>161004847</v>
      </c>
      <c r="F9" s="82">
        <v>59</v>
      </c>
      <c r="G9" s="82">
        <v>3403.23</v>
      </c>
      <c r="H9" s="82">
        <v>325.27</v>
      </c>
      <c r="I9" s="82">
        <v>0</v>
      </c>
      <c r="J9" s="82"/>
      <c r="K9" s="82"/>
      <c r="L9" s="82">
        <v>2</v>
      </c>
      <c r="M9" s="82">
        <v>5</v>
      </c>
      <c r="N9" s="82"/>
      <c r="O9" s="82"/>
      <c r="P9" s="82"/>
      <c r="Q9" s="82"/>
      <c r="R9" s="82"/>
      <c r="S9" s="82"/>
      <c r="T9" s="82"/>
      <c r="U9" s="82"/>
      <c r="V9" s="82"/>
      <c r="W9" s="82" t="s">
        <v>257</v>
      </c>
    </row>
    <row r="10" spans="1:24">
      <c r="A10" s="82">
        <v>8</v>
      </c>
      <c r="B10" s="82" t="s">
        <v>1312</v>
      </c>
      <c r="C10" s="82">
        <v>8</v>
      </c>
      <c r="D10" s="82">
        <v>8</v>
      </c>
      <c r="E10" s="82">
        <v>161004848</v>
      </c>
      <c r="F10" s="82">
        <v>58</v>
      </c>
      <c r="G10" s="82">
        <v>3390.28</v>
      </c>
      <c r="H10" s="82">
        <v>289.72000000000003</v>
      </c>
      <c r="I10" s="82">
        <v>0</v>
      </c>
      <c r="J10" s="82"/>
      <c r="K10" s="82"/>
      <c r="L10" s="82">
        <v>2</v>
      </c>
      <c r="M10" s="82">
        <v>15</v>
      </c>
      <c r="N10" s="82"/>
      <c r="O10" s="82"/>
      <c r="P10" s="82"/>
      <c r="Q10" s="82"/>
      <c r="R10" s="82"/>
      <c r="S10" s="82"/>
      <c r="T10" s="82"/>
      <c r="U10" s="82"/>
      <c r="V10" s="82"/>
      <c r="W10" s="82" t="s">
        <v>257</v>
      </c>
    </row>
    <row r="11" spans="1:24">
      <c r="A11" s="82">
        <v>9</v>
      </c>
      <c r="B11" s="82" t="s">
        <v>1312</v>
      </c>
      <c r="C11" s="82">
        <v>9</v>
      </c>
      <c r="D11" s="82">
        <v>9</v>
      </c>
      <c r="E11" s="82">
        <v>161004849</v>
      </c>
      <c r="F11" s="82">
        <v>57</v>
      </c>
      <c r="G11" s="82">
        <v>3332.24</v>
      </c>
      <c r="H11" s="82">
        <v>283.76</v>
      </c>
      <c r="I11" s="82">
        <v>0</v>
      </c>
      <c r="J11" s="82"/>
      <c r="K11" s="82"/>
      <c r="L11" s="82">
        <v>2</v>
      </c>
      <c r="M11" s="82">
        <v>35</v>
      </c>
      <c r="N11" s="82"/>
      <c r="O11" s="82"/>
      <c r="P11" s="82"/>
      <c r="Q11" s="82"/>
      <c r="R11" s="82"/>
      <c r="S11" s="82"/>
      <c r="T11" s="82"/>
      <c r="U11" s="82"/>
      <c r="V11" s="82"/>
      <c r="W11" s="82" t="s">
        <v>257</v>
      </c>
      <c r="X11" s="77"/>
    </row>
    <row r="12" spans="1:24">
      <c r="A12" s="82">
        <v>10</v>
      </c>
      <c r="B12" s="82" t="s">
        <v>1313</v>
      </c>
      <c r="C12" s="82">
        <v>10</v>
      </c>
      <c r="D12" s="82">
        <v>10</v>
      </c>
      <c r="E12" s="82">
        <v>161004850</v>
      </c>
      <c r="F12" s="82">
        <v>56</v>
      </c>
      <c r="G12" s="82">
        <v>3290.89</v>
      </c>
      <c r="H12" s="82">
        <v>258.11</v>
      </c>
      <c r="I12" s="82">
        <v>0</v>
      </c>
      <c r="J12" s="82"/>
      <c r="K12" s="82"/>
      <c r="L12" s="82">
        <v>2</v>
      </c>
      <c r="M12" s="82">
        <v>10</v>
      </c>
      <c r="N12" s="82"/>
      <c r="O12" s="82"/>
      <c r="P12" s="82"/>
      <c r="Q12" s="82"/>
      <c r="R12" s="82"/>
      <c r="S12" s="82"/>
      <c r="T12" s="82"/>
      <c r="U12" s="82"/>
      <c r="V12" s="82"/>
      <c r="W12" s="82" t="s">
        <v>257</v>
      </c>
    </row>
    <row r="13" spans="1:24">
      <c r="A13" s="82">
        <v>11</v>
      </c>
      <c r="B13" s="82" t="s">
        <v>1313</v>
      </c>
      <c r="C13" s="82">
        <v>11</v>
      </c>
      <c r="D13" s="82">
        <v>11</v>
      </c>
      <c r="E13" s="82">
        <v>161004851</v>
      </c>
      <c r="F13" s="82">
        <v>58</v>
      </c>
      <c r="G13" s="82">
        <v>3367.83</v>
      </c>
      <c r="H13" s="82">
        <v>319.17</v>
      </c>
      <c r="I13" s="82">
        <v>0</v>
      </c>
      <c r="J13" s="82"/>
      <c r="K13" s="82"/>
      <c r="L13" s="82">
        <v>2</v>
      </c>
      <c r="M13" s="82">
        <v>25</v>
      </c>
      <c r="N13" s="82"/>
      <c r="O13" s="82"/>
      <c r="P13" s="82"/>
      <c r="Q13" s="82"/>
      <c r="R13" s="82"/>
      <c r="S13" s="82"/>
      <c r="T13" s="82"/>
      <c r="U13" s="82"/>
      <c r="V13" s="82"/>
      <c r="W13" s="82" t="s">
        <v>257</v>
      </c>
    </row>
    <row r="14" spans="1:24">
      <c r="A14" s="82">
        <v>12</v>
      </c>
      <c r="B14" s="82" t="s">
        <v>1313</v>
      </c>
      <c r="C14" s="82">
        <v>12</v>
      </c>
      <c r="D14" s="82">
        <v>12</v>
      </c>
      <c r="E14" s="82">
        <v>161004852</v>
      </c>
      <c r="F14" s="82">
        <v>59</v>
      </c>
      <c r="G14" s="82">
        <v>3454.23</v>
      </c>
      <c r="H14" s="82">
        <v>276.77</v>
      </c>
      <c r="I14" s="82">
        <v>0</v>
      </c>
      <c r="J14" s="82"/>
      <c r="K14" s="82"/>
      <c r="L14" s="82">
        <v>2</v>
      </c>
      <c r="M14" s="82">
        <v>20</v>
      </c>
      <c r="N14" s="82"/>
      <c r="O14" s="82"/>
      <c r="P14" s="82"/>
      <c r="Q14" s="82"/>
      <c r="R14" s="82"/>
      <c r="S14" s="82"/>
      <c r="T14" s="82"/>
      <c r="U14" s="82"/>
      <c r="V14" s="82"/>
      <c r="W14" s="82" t="s">
        <v>257</v>
      </c>
    </row>
    <row r="15" spans="1:24">
      <c r="A15" s="82">
        <v>13</v>
      </c>
      <c r="B15" s="82" t="s">
        <v>1313</v>
      </c>
      <c r="C15" s="82">
        <v>13</v>
      </c>
      <c r="D15" s="82">
        <v>13</v>
      </c>
      <c r="E15" s="82">
        <v>161004853</v>
      </c>
      <c r="F15" s="82">
        <v>59</v>
      </c>
      <c r="G15" s="82">
        <v>3728.96</v>
      </c>
      <c r="H15" s="82">
        <v>338.51</v>
      </c>
      <c r="I15" s="82">
        <v>1.47</v>
      </c>
      <c r="J15" s="82"/>
      <c r="K15" s="82"/>
      <c r="L15" s="82">
        <v>1</v>
      </c>
      <c r="M15" s="82">
        <v>50</v>
      </c>
      <c r="N15" s="82"/>
      <c r="O15" s="82"/>
      <c r="P15" s="82"/>
      <c r="Q15" s="82"/>
      <c r="R15" s="82"/>
      <c r="S15" s="82"/>
      <c r="T15" s="82"/>
      <c r="U15" s="82"/>
      <c r="V15" s="82"/>
      <c r="W15" s="82" t="s">
        <v>257</v>
      </c>
    </row>
    <row r="16" spans="1:24">
      <c r="A16" s="82">
        <v>14</v>
      </c>
      <c r="B16" s="82" t="s">
        <v>1313</v>
      </c>
      <c r="C16" s="82">
        <v>14</v>
      </c>
      <c r="D16" s="82">
        <v>14</v>
      </c>
      <c r="E16" s="82">
        <v>161004854</v>
      </c>
      <c r="F16" s="82">
        <v>59</v>
      </c>
      <c r="G16" s="82">
        <v>3423.42</v>
      </c>
      <c r="H16" s="82">
        <v>318.58</v>
      </c>
      <c r="I16" s="82">
        <v>0</v>
      </c>
      <c r="J16" s="82"/>
      <c r="K16" s="82"/>
      <c r="L16" s="82">
        <v>2</v>
      </c>
      <c r="M16" s="82">
        <v>20</v>
      </c>
      <c r="N16" s="82"/>
      <c r="O16" s="82"/>
      <c r="P16" s="82"/>
      <c r="Q16" s="82"/>
      <c r="R16" s="82"/>
      <c r="S16" s="82"/>
      <c r="T16" s="82"/>
      <c r="U16" s="82"/>
      <c r="V16" s="82"/>
      <c r="W16" s="82" t="s">
        <v>257</v>
      </c>
    </row>
    <row r="17" spans="1:23">
      <c r="A17" s="82">
        <v>15</v>
      </c>
      <c r="B17" s="82" t="s">
        <v>1314</v>
      </c>
      <c r="C17" s="82">
        <v>15</v>
      </c>
      <c r="D17" s="82">
        <v>15</v>
      </c>
      <c r="E17" s="82">
        <v>161004855</v>
      </c>
      <c r="F17" s="82">
        <v>59</v>
      </c>
      <c r="G17" s="82">
        <v>3444.04</v>
      </c>
      <c r="H17" s="82">
        <v>289.95999999999998</v>
      </c>
      <c r="I17" s="82">
        <v>0</v>
      </c>
      <c r="J17" s="82"/>
      <c r="K17" s="82"/>
      <c r="L17" s="82">
        <v>2</v>
      </c>
      <c r="M17" s="82">
        <v>5</v>
      </c>
      <c r="N17" s="82"/>
      <c r="O17" s="82"/>
      <c r="P17" s="82"/>
      <c r="Q17" s="82"/>
      <c r="R17" s="82"/>
      <c r="S17" s="82"/>
      <c r="T17" s="82"/>
      <c r="U17" s="82"/>
      <c r="V17" s="82"/>
      <c r="W17" s="82" t="s">
        <v>257</v>
      </c>
    </row>
    <row r="18" spans="1:23">
      <c r="A18" s="82">
        <v>16</v>
      </c>
      <c r="B18" s="82" t="s">
        <v>1315</v>
      </c>
      <c r="C18" s="82">
        <v>16</v>
      </c>
      <c r="D18" s="82">
        <v>16</v>
      </c>
      <c r="E18" s="82">
        <v>161004856</v>
      </c>
      <c r="F18" s="82">
        <v>57</v>
      </c>
      <c r="G18" s="82">
        <v>3309.1</v>
      </c>
      <c r="H18" s="82">
        <v>315.49</v>
      </c>
      <c r="I18" s="82">
        <v>0.59</v>
      </c>
      <c r="J18" s="82"/>
      <c r="K18" s="82"/>
      <c r="L18" s="82">
        <v>2</v>
      </c>
      <c r="M18" s="82">
        <v>0</v>
      </c>
      <c r="N18" s="82"/>
      <c r="O18" s="82"/>
      <c r="P18" s="82"/>
      <c r="Q18" s="82"/>
      <c r="R18" s="82"/>
      <c r="S18" s="82"/>
      <c r="T18" s="82"/>
      <c r="U18" s="82"/>
      <c r="V18" s="82"/>
      <c r="W18" s="82" t="s">
        <v>257</v>
      </c>
    </row>
    <row r="19" spans="1:23">
      <c r="A19" s="82">
        <v>17</v>
      </c>
      <c r="B19" s="82" t="s">
        <v>1315</v>
      </c>
      <c r="C19" s="82">
        <v>17</v>
      </c>
      <c r="D19" s="82">
        <v>17</v>
      </c>
      <c r="E19" s="82">
        <v>161004857</v>
      </c>
      <c r="F19" s="82">
        <v>59</v>
      </c>
      <c r="G19" s="82">
        <v>3410.64</v>
      </c>
      <c r="H19" s="82">
        <v>325.36</v>
      </c>
      <c r="I19" s="82">
        <v>0</v>
      </c>
      <c r="J19" s="82"/>
      <c r="K19" s="82"/>
      <c r="L19" s="82">
        <v>1</v>
      </c>
      <c r="M19" s="82">
        <v>40</v>
      </c>
      <c r="N19" s="82"/>
      <c r="O19" s="82"/>
      <c r="P19" s="82"/>
      <c r="Q19" s="82"/>
      <c r="R19" s="82"/>
      <c r="S19" s="82"/>
      <c r="T19" s="82"/>
      <c r="U19" s="82"/>
      <c r="V19" s="82"/>
      <c r="W19" s="82" t="s">
        <v>257</v>
      </c>
    </row>
    <row r="20" spans="1:23" s="128" customFormat="1">
      <c r="A20" s="90">
        <v>18</v>
      </c>
      <c r="B20" s="90" t="s">
        <v>1315</v>
      </c>
      <c r="C20" s="90">
        <v>18</v>
      </c>
      <c r="D20" s="90">
        <v>18</v>
      </c>
      <c r="E20" s="90">
        <v>161004858</v>
      </c>
      <c r="F20" s="90">
        <v>58</v>
      </c>
      <c r="G20" s="90">
        <v>3642.18</v>
      </c>
      <c r="H20" s="90">
        <v>370.82</v>
      </c>
      <c r="I20" s="90">
        <v>0</v>
      </c>
      <c r="J20" s="90"/>
      <c r="K20" s="90"/>
      <c r="L20" s="90">
        <v>2</v>
      </c>
      <c r="M20" s="90">
        <v>0</v>
      </c>
      <c r="N20" s="90"/>
      <c r="O20" s="90"/>
      <c r="P20" s="90"/>
      <c r="Q20" s="90"/>
      <c r="R20" s="90"/>
      <c r="S20" s="90"/>
      <c r="T20" s="90"/>
      <c r="U20" s="90"/>
      <c r="V20" s="90"/>
      <c r="W20" s="90" t="s">
        <v>257</v>
      </c>
    </row>
    <row r="21" spans="1:23">
      <c r="A21" s="82">
        <v>19</v>
      </c>
      <c r="B21" s="82" t="s">
        <v>1316</v>
      </c>
      <c r="C21" s="82">
        <v>19</v>
      </c>
      <c r="D21" s="82">
        <v>19</v>
      </c>
      <c r="E21" s="82">
        <v>161004859</v>
      </c>
      <c r="F21" s="82">
        <v>59</v>
      </c>
      <c r="G21" s="82">
        <v>3404.43</v>
      </c>
      <c r="H21" s="82">
        <v>324.57</v>
      </c>
      <c r="I21" s="82">
        <v>0</v>
      </c>
      <c r="J21" s="82"/>
      <c r="K21" s="82"/>
      <c r="L21" s="82">
        <v>2</v>
      </c>
      <c r="M21" s="82">
        <v>5</v>
      </c>
      <c r="N21" s="82"/>
      <c r="O21" s="82"/>
      <c r="P21" s="82"/>
      <c r="Q21" s="82"/>
      <c r="R21" s="82"/>
      <c r="S21" s="82"/>
      <c r="T21" s="82"/>
      <c r="U21" s="82"/>
      <c r="V21" s="82"/>
      <c r="W21" s="82" t="s">
        <v>257</v>
      </c>
    </row>
    <row r="22" spans="1:23">
      <c r="A22" s="82">
        <v>20</v>
      </c>
      <c r="B22" s="82" t="s">
        <v>1316</v>
      </c>
      <c r="C22" s="82">
        <v>20</v>
      </c>
      <c r="D22" s="82">
        <v>20</v>
      </c>
      <c r="E22" s="82">
        <v>161004860</v>
      </c>
      <c r="F22" s="82">
        <v>59</v>
      </c>
      <c r="G22" s="82">
        <v>3435.43</v>
      </c>
      <c r="H22" s="82">
        <v>295.57</v>
      </c>
      <c r="I22" s="82">
        <v>0</v>
      </c>
      <c r="J22" s="82"/>
      <c r="K22" s="82"/>
      <c r="L22" s="82">
        <v>2</v>
      </c>
      <c r="M22" s="82">
        <v>25</v>
      </c>
      <c r="N22" s="82"/>
      <c r="O22" s="82"/>
      <c r="P22" s="82"/>
      <c r="Q22" s="82"/>
      <c r="R22" s="82"/>
      <c r="S22" s="82"/>
      <c r="T22" s="82"/>
      <c r="U22" s="82"/>
      <c r="V22" s="82"/>
      <c r="W22" s="82" t="s">
        <v>257</v>
      </c>
    </row>
    <row r="23" spans="1:23">
      <c r="A23" s="82">
        <v>21</v>
      </c>
      <c r="B23" s="82" t="s">
        <v>1316</v>
      </c>
      <c r="C23" s="82">
        <v>21</v>
      </c>
      <c r="D23" s="82">
        <v>21</v>
      </c>
      <c r="E23" s="82">
        <v>161004861</v>
      </c>
      <c r="F23" s="82">
        <v>59</v>
      </c>
      <c r="G23" s="82">
        <v>3440.42</v>
      </c>
      <c r="H23" s="82">
        <v>301.58</v>
      </c>
      <c r="I23" s="82">
        <v>0</v>
      </c>
      <c r="J23" s="82"/>
      <c r="K23" s="82"/>
      <c r="L23" s="82">
        <v>2</v>
      </c>
      <c r="M23" s="82">
        <v>5</v>
      </c>
      <c r="N23" s="82"/>
      <c r="O23" s="82"/>
      <c r="P23" s="82"/>
      <c r="Q23" s="82"/>
      <c r="R23" s="82"/>
      <c r="S23" s="82"/>
      <c r="T23" s="82"/>
      <c r="U23" s="82"/>
      <c r="V23" s="82"/>
      <c r="W23" s="82" t="s">
        <v>257</v>
      </c>
    </row>
    <row r="24" spans="1:23">
      <c r="A24" s="82">
        <v>22</v>
      </c>
      <c r="B24" s="82" t="s">
        <v>1316</v>
      </c>
      <c r="C24" s="82">
        <v>22</v>
      </c>
      <c r="D24" s="82">
        <v>22</v>
      </c>
      <c r="E24" s="82">
        <v>161004862</v>
      </c>
      <c r="F24" s="82">
        <v>59</v>
      </c>
      <c r="G24" s="82">
        <v>3439.87</v>
      </c>
      <c r="H24" s="82">
        <v>321.13</v>
      </c>
      <c r="I24" s="82">
        <v>0</v>
      </c>
      <c r="J24" s="82"/>
      <c r="K24" s="82"/>
      <c r="L24" s="82">
        <v>1</v>
      </c>
      <c r="M24" s="82">
        <v>50</v>
      </c>
      <c r="N24" s="82"/>
      <c r="O24" s="82"/>
      <c r="P24" s="82"/>
      <c r="Q24" s="82"/>
      <c r="R24" s="82"/>
      <c r="S24" s="82"/>
      <c r="T24" s="82"/>
      <c r="U24" s="82"/>
      <c r="V24" s="82"/>
      <c r="W24" s="82" t="s">
        <v>257</v>
      </c>
    </row>
    <row r="25" spans="1:23">
      <c r="A25" s="82">
        <v>23</v>
      </c>
      <c r="B25" s="82" t="s">
        <v>1316</v>
      </c>
      <c r="C25" s="82">
        <v>23</v>
      </c>
      <c r="D25" s="82">
        <v>23</v>
      </c>
      <c r="E25" s="82">
        <v>161004863</v>
      </c>
      <c r="F25" s="82">
        <v>59</v>
      </c>
      <c r="G25" s="82">
        <v>3385.22</v>
      </c>
      <c r="H25" s="82">
        <v>320.27999999999997</v>
      </c>
      <c r="I25" s="82">
        <v>0</v>
      </c>
      <c r="J25" s="82"/>
      <c r="K25" s="82"/>
      <c r="L25" s="82">
        <v>2</v>
      </c>
      <c r="M25" s="82">
        <v>0</v>
      </c>
      <c r="N25" s="82"/>
      <c r="O25" s="82"/>
      <c r="P25" s="82"/>
      <c r="Q25" s="82"/>
      <c r="R25" s="82"/>
      <c r="S25" s="82"/>
      <c r="T25" s="82"/>
      <c r="U25" s="82"/>
      <c r="V25" s="82"/>
      <c r="W25" s="82" t="s">
        <v>257</v>
      </c>
    </row>
    <row r="26" spans="1:23">
      <c r="A26" s="82">
        <v>24</v>
      </c>
      <c r="B26" s="82" t="s">
        <v>1316</v>
      </c>
      <c r="C26" s="82">
        <v>24</v>
      </c>
      <c r="D26" s="82">
        <v>24</v>
      </c>
      <c r="E26" s="82">
        <v>161004864</v>
      </c>
      <c r="F26" s="82">
        <v>59</v>
      </c>
      <c r="G26" s="82">
        <v>3354.23</v>
      </c>
      <c r="H26" s="82">
        <v>376.77</v>
      </c>
      <c r="I26" s="82">
        <v>0</v>
      </c>
      <c r="J26" s="82"/>
      <c r="K26" s="82"/>
      <c r="L26" s="82">
        <v>2</v>
      </c>
      <c r="M26" s="82">
        <v>0</v>
      </c>
      <c r="N26" s="82"/>
      <c r="O26" s="82"/>
      <c r="P26" s="82"/>
      <c r="Q26" s="82"/>
      <c r="R26" s="82"/>
      <c r="S26" s="82"/>
      <c r="T26" s="82"/>
      <c r="U26" s="82"/>
      <c r="V26" s="82"/>
      <c r="W26" s="82" t="s">
        <v>257</v>
      </c>
    </row>
    <row r="27" spans="1:23">
      <c r="A27" s="82">
        <v>25</v>
      </c>
      <c r="B27" s="82" t="s">
        <v>1316</v>
      </c>
      <c r="C27" s="82">
        <v>25</v>
      </c>
      <c r="D27" s="82">
        <v>25</v>
      </c>
      <c r="E27" s="82">
        <v>161004865</v>
      </c>
      <c r="F27" s="82">
        <v>58</v>
      </c>
      <c r="G27" s="82">
        <v>3340.63</v>
      </c>
      <c r="H27" s="82">
        <v>334.37</v>
      </c>
      <c r="I27" s="82">
        <v>0</v>
      </c>
      <c r="J27" s="82"/>
      <c r="K27" s="82"/>
      <c r="L27" s="82">
        <v>1</v>
      </c>
      <c r="M27" s="82">
        <v>50</v>
      </c>
      <c r="N27" s="82"/>
      <c r="O27" s="82"/>
      <c r="P27" s="82"/>
      <c r="Q27" s="82"/>
      <c r="R27" s="82"/>
      <c r="S27" s="82"/>
      <c r="T27" s="82"/>
      <c r="U27" s="82"/>
      <c r="V27" s="82"/>
      <c r="W27" s="82" t="s">
        <v>257</v>
      </c>
    </row>
    <row r="28" spans="1:23">
      <c r="A28" s="82">
        <v>26</v>
      </c>
      <c r="B28" s="82" t="s">
        <v>1317</v>
      </c>
      <c r="C28" s="82">
        <v>26</v>
      </c>
      <c r="D28" s="82">
        <v>26</v>
      </c>
      <c r="E28" s="82">
        <v>161004866</v>
      </c>
      <c r="F28" s="82">
        <v>54</v>
      </c>
      <c r="G28" s="82">
        <v>3297.44</v>
      </c>
      <c r="H28" s="82">
        <v>425.56</v>
      </c>
      <c r="I28" s="82">
        <v>0</v>
      </c>
      <c r="J28" s="82"/>
      <c r="K28" s="82"/>
      <c r="L28" s="82">
        <v>2</v>
      </c>
      <c r="M28" s="82">
        <v>25</v>
      </c>
      <c r="N28" s="82"/>
      <c r="O28" s="82"/>
      <c r="P28" s="82"/>
      <c r="Q28" s="82"/>
      <c r="R28" s="82"/>
      <c r="S28" s="82"/>
      <c r="T28" s="82"/>
      <c r="U28" s="82"/>
      <c r="V28" s="82"/>
      <c r="W28" s="82" t="s">
        <v>257</v>
      </c>
    </row>
    <row r="29" spans="1:23">
      <c r="A29" s="82">
        <v>27</v>
      </c>
      <c r="B29" s="82" t="s">
        <v>1317</v>
      </c>
      <c r="C29" s="82">
        <v>27</v>
      </c>
      <c r="D29" s="82">
        <v>27</v>
      </c>
      <c r="E29" s="82">
        <v>161004867</v>
      </c>
      <c r="F29" s="82">
        <v>57</v>
      </c>
      <c r="G29" s="82">
        <v>3312.1</v>
      </c>
      <c r="H29" s="82">
        <v>311.89999999999998</v>
      </c>
      <c r="I29" s="82">
        <v>0</v>
      </c>
      <c r="J29" s="82"/>
      <c r="K29" s="82"/>
      <c r="L29" s="82">
        <v>2</v>
      </c>
      <c r="M29" s="82">
        <v>20</v>
      </c>
      <c r="N29" s="82"/>
      <c r="O29" s="82"/>
      <c r="P29" s="82"/>
      <c r="Q29" s="82"/>
      <c r="R29" s="82"/>
      <c r="S29" s="82"/>
      <c r="T29" s="82"/>
      <c r="U29" s="82"/>
      <c r="V29" s="82"/>
      <c r="W29" s="82" t="s">
        <v>257</v>
      </c>
    </row>
    <row r="30" spans="1:23">
      <c r="A30" s="82">
        <v>28</v>
      </c>
      <c r="B30" s="82" t="s">
        <v>1317</v>
      </c>
      <c r="C30" s="82">
        <v>28</v>
      </c>
      <c r="D30" s="82">
        <v>28</v>
      </c>
      <c r="E30" s="82">
        <v>161004868</v>
      </c>
      <c r="F30" s="82">
        <v>59</v>
      </c>
      <c r="G30" s="82">
        <v>3395.42</v>
      </c>
      <c r="H30" s="82">
        <v>344.58</v>
      </c>
      <c r="I30" s="82">
        <v>0</v>
      </c>
      <c r="J30" s="82"/>
      <c r="K30" s="82"/>
      <c r="L30" s="82">
        <v>1</v>
      </c>
      <c r="M30" s="82">
        <v>55</v>
      </c>
      <c r="N30" s="82"/>
      <c r="O30" s="82"/>
      <c r="P30" s="82"/>
      <c r="Q30" s="82"/>
      <c r="R30" s="82"/>
      <c r="S30" s="82"/>
      <c r="T30" s="82"/>
      <c r="U30" s="82"/>
      <c r="V30" s="82"/>
      <c r="W30" s="82" t="s">
        <v>257</v>
      </c>
    </row>
    <row r="31" spans="1:23">
      <c r="A31" s="82">
        <v>29</v>
      </c>
      <c r="B31" s="82" t="s">
        <v>1317</v>
      </c>
      <c r="C31" s="82">
        <v>29</v>
      </c>
      <c r="D31" s="82">
        <v>29</v>
      </c>
      <c r="E31" s="82">
        <v>161004869</v>
      </c>
      <c r="F31" s="82">
        <v>59</v>
      </c>
      <c r="G31" s="82">
        <v>3438.08</v>
      </c>
      <c r="H31" s="82">
        <v>308.31</v>
      </c>
      <c r="I31" s="82">
        <v>0.39</v>
      </c>
      <c r="J31" s="82"/>
      <c r="K31" s="82"/>
      <c r="L31" s="82">
        <v>1</v>
      </c>
      <c r="M31" s="82">
        <v>55</v>
      </c>
      <c r="N31" s="82"/>
      <c r="O31" s="82"/>
      <c r="P31" s="82"/>
      <c r="Q31" s="82"/>
      <c r="R31" s="82"/>
      <c r="S31" s="82"/>
      <c r="T31" s="82"/>
      <c r="U31" s="82"/>
      <c r="V31" s="82"/>
      <c r="W31" s="82" t="s">
        <v>257</v>
      </c>
    </row>
    <row r="32" spans="1:23">
      <c r="A32" s="82">
        <v>30</v>
      </c>
      <c r="B32" s="82" t="s">
        <v>1317</v>
      </c>
      <c r="C32" s="82">
        <v>30</v>
      </c>
      <c r="D32" s="82">
        <v>30</v>
      </c>
      <c r="E32" s="82">
        <v>161004870</v>
      </c>
      <c r="F32" s="82">
        <v>59</v>
      </c>
      <c r="G32" s="82">
        <v>3385.43</v>
      </c>
      <c r="H32" s="82">
        <v>351.07</v>
      </c>
      <c r="I32" s="82">
        <v>0</v>
      </c>
      <c r="J32" s="82"/>
      <c r="K32" s="82"/>
      <c r="L32" s="82">
        <v>1</v>
      </c>
      <c r="M32" s="82">
        <v>50</v>
      </c>
      <c r="N32" s="82"/>
      <c r="O32" s="82"/>
      <c r="P32" s="82"/>
      <c r="Q32" s="82"/>
      <c r="R32" s="82"/>
      <c r="S32" s="82"/>
      <c r="T32" s="82"/>
      <c r="U32" s="82"/>
      <c r="V32" s="82"/>
      <c r="W32" s="82" t="s">
        <v>257</v>
      </c>
    </row>
    <row r="33" spans="1:23">
      <c r="A33" s="82">
        <v>31</v>
      </c>
      <c r="B33" s="82" t="s">
        <v>1317</v>
      </c>
      <c r="C33" s="82">
        <v>31</v>
      </c>
      <c r="D33" s="82">
        <v>31</v>
      </c>
      <c r="E33" s="82">
        <v>161004871</v>
      </c>
      <c r="F33" s="82">
        <v>59</v>
      </c>
      <c r="G33" s="82">
        <v>3416.23</v>
      </c>
      <c r="H33" s="82">
        <v>314.77</v>
      </c>
      <c r="I33" s="82">
        <v>0</v>
      </c>
      <c r="J33" s="82"/>
      <c r="K33" s="82"/>
      <c r="L33" s="82">
        <v>2</v>
      </c>
      <c r="M33" s="82">
        <v>45</v>
      </c>
      <c r="N33" s="82"/>
      <c r="O33" s="82"/>
      <c r="P33" s="82"/>
      <c r="Q33" s="82"/>
      <c r="R33" s="82"/>
      <c r="S33" s="82"/>
      <c r="T33" s="82"/>
      <c r="U33" s="82"/>
      <c r="V33" s="82"/>
      <c r="W33" s="82" t="s">
        <v>257</v>
      </c>
    </row>
    <row r="34" spans="1:23">
      <c r="A34" s="82">
        <v>32</v>
      </c>
      <c r="B34" s="82" t="s">
        <v>1317</v>
      </c>
      <c r="C34" s="82">
        <v>32</v>
      </c>
      <c r="D34" s="82">
        <v>32</v>
      </c>
      <c r="E34" s="82">
        <v>161004872</v>
      </c>
      <c r="F34" s="82">
        <v>59</v>
      </c>
      <c r="G34" s="82">
        <v>3329.62</v>
      </c>
      <c r="H34" s="82">
        <v>412.38</v>
      </c>
      <c r="I34" s="82">
        <v>0</v>
      </c>
      <c r="J34" s="82"/>
      <c r="K34" s="82"/>
      <c r="L34" s="82">
        <v>2</v>
      </c>
      <c r="M34" s="82">
        <v>35</v>
      </c>
      <c r="N34" s="82"/>
      <c r="O34" s="82"/>
      <c r="P34" s="82"/>
      <c r="Q34" s="82"/>
      <c r="R34" s="82"/>
      <c r="S34" s="82"/>
      <c r="T34" s="82"/>
      <c r="U34" s="82"/>
      <c r="V34" s="82"/>
      <c r="W34" s="82" t="s">
        <v>257</v>
      </c>
    </row>
    <row r="35" spans="1:23">
      <c r="A35" s="82">
        <v>33</v>
      </c>
      <c r="B35" s="82" t="s">
        <v>1318</v>
      </c>
      <c r="C35" s="82">
        <v>33</v>
      </c>
      <c r="D35" s="82">
        <v>33</v>
      </c>
      <c r="E35" s="82">
        <v>161004873</v>
      </c>
      <c r="F35" s="82">
        <v>59</v>
      </c>
      <c r="G35" s="82">
        <v>3439.45</v>
      </c>
      <c r="H35" s="82">
        <v>285.05</v>
      </c>
      <c r="I35" s="82">
        <v>0</v>
      </c>
      <c r="J35" s="82"/>
      <c r="K35" s="82"/>
      <c r="L35" s="82">
        <v>2</v>
      </c>
      <c r="M35" s="82">
        <v>15</v>
      </c>
      <c r="N35" s="82"/>
      <c r="O35" s="82"/>
      <c r="P35" s="82"/>
      <c r="Q35" s="82"/>
      <c r="R35" s="82"/>
      <c r="S35" s="82"/>
      <c r="T35" s="82"/>
      <c r="U35" s="82"/>
      <c r="V35" s="82"/>
      <c r="W35" s="82" t="s">
        <v>257</v>
      </c>
    </row>
    <row r="36" spans="1:23">
      <c r="A36" s="82">
        <v>34</v>
      </c>
      <c r="B36" s="82" t="s">
        <v>1318</v>
      </c>
      <c r="C36" s="82">
        <v>34</v>
      </c>
      <c r="D36" s="82">
        <v>34</v>
      </c>
      <c r="E36" s="82">
        <v>161004874</v>
      </c>
      <c r="F36" s="82">
        <v>59</v>
      </c>
      <c r="G36" s="82">
        <v>3447.62</v>
      </c>
      <c r="H36" s="82">
        <v>257.88</v>
      </c>
      <c r="I36" s="82">
        <v>0</v>
      </c>
      <c r="J36" s="82"/>
      <c r="K36" s="82"/>
      <c r="L36" s="82">
        <v>2</v>
      </c>
      <c r="M36" s="82">
        <v>15</v>
      </c>
      <c r="N36" s="82"/>
      <c r="O36" s="82"/>
      <c r="P36" s="82"/>
      <c r="Q36" s="82"/>
      <c r="R36" s="82"/>
      <c r="S36" s="82"/>
      <c r="T36" s="82"/>
      <c r="U36" s="82"/>
      <c r="V36" s="82"/>
      <c r="W36" s="82" t="s">
        <v>257</v>
      </c>
    </row>
    <row r="37" spans="1:23">
      <c r="A37" s="82">
        <v>35</v>
      </c>
      <c r="B37" s="82" t="s">
        <v>1318</v>
      </c>
      <c r="C37" s="82">
        <v>35</v>
      </c>
      <c r="D37" s="82">
        <v>35</v>
      </c>
      <c r="E37" s="82">
        <v>161004875</v>
      </c>
      <c r="F37" s="82">
        <v>59</v>
      </c>
      <c r="G37" s="82">
        <v>3476.63</v>
      </c>
      <c r="H37" s="82">
        <v>252.37</v>
      </c>
      <c r="I37" s="82">
        <v>0</v>
      </c>
      <c r="J37" s="82"/>
      <c r="K37" s="82"/>
      <c r="L37" s="82">
        <v>2</v>
      </c>
      <c r="M37" s="82">
        <v>20</v>
      </c>
      <c r="N37" s="82"/>
      <c r="O37" s="82"/>
      <c r="P37" s="82"/>
      <c r="R37" s="82"/>
      <c r="S37" s="82"/>
      <c r="T37" s="82"/>
      <c r="U37" s="82"/>
      <c r="V37" s="82"/>
      <c r="W37" s="82" t="s">
        <v>257</v>
      </c>
    </row>
    <row r="38" spans="1:23">
      <c r="A38" s="82">
        <v>36</v>
      </c>
      <c r="B38" s="82" t="s">
        <v>1318</v>
      </c>
      <c r="C38" s="82">
        <v>36</v>
      </c>
      <c r="D38" s="82">
        <v>36</v>
      </c>
      <c r="E38" s="82">
        <v>161004876</v>
      </c>
      <c r="F38" s="82">
        <v>58</v>
      </c>
      <c r="G38" s="82">
        <v>3324.83</v>
      </c>
      <c r="H38" s="82">
        <v>350.17</v>
      </c>
      <c r="I38" s="82">
        <v>0</v>
      </c>
      <c r="J38" s="82"/>
      <c r="K38" s="82"/>
      <c r="L38" s="82">
        <v>2</v>
      </c>
      <c r="M38" s="82">
        <v>5</v>
      </c>
      <c r="N38" s="82"/>
      <c r="O38" s="82"/>
      <c r="P38" s="82"/>
      <c r="Q38" s="82"/>
      <c r="R38" s="82"/>
      <c r="S38" s="82"/>
      <c r="T38" s="82"/>
      <c r="U38" s="82"/>
      <c r="V38" s="82"/>
      <c r="W38" s="82" t="s">
        <v>257</v>
      </c>
    </row>
    <row r="39" spans="1:23">
      <c r="A39" s="82">
        <v>37</v>
      </c>
      <c r="B39" s="82" t="s">
        <v>1318</v>
      </c>
      <c r="C39" s="82">
        <v>37</v>
      </c>
      <c r="D39" s="82">
        <v>37</v>
      </c>
      <c r="E39" s="82">
        <v>161004877</v>
      </c>
      <c r="F39" s="82">
        <v>59</v>
      </c>
      <c r="G39" s="82">
        <v>3368.62</v>
      </c>
      <c r="H39" s="82">
        <v>361.38</v>
      </c>
      <c r="I39" s="82">
        <v>0</v>
      </c>
      <c r="J39" s="82"/>
      <c r="K39" s="82"/>
      <c r="L39" s="82">
        <v>2</v>
      </c>
      <c r="M39" s="82">
        <v>15</v>
      </c>
      <c r="N39" s="82"/>
      <c r="O39" s="82"/>
      <c r="P39" s="82"/>
      <c r="Q39" s="82"/>
      <c r="R39" s="82"/>
      <c r="S39" s="82"/>
      <c r="T39" s="82"/>
      <c r="U39" s="82"/>
      <c r="V39" s="82"/>
      <c r="W39" s="82" t="s">
        <v>257</v>
      </c>
    </row>
    <row r="40" spans="1:23">
      <c r="A40" s="82">
        <v>38</v>
      </c>
      <c r="B40" s="82" t="s">
        <v>1319</v>
      </c>
      <c r="C40" s="82">
        <v>38</v>
      </c>
      <c r="D40" s="82">
        <v>38</v>
      </c>
      <c r="E40" s="82">
        <v>161004878</v>
      </c>
      <c r="F40" s="82">
        <v>59</v>
      </c>
      <c r="G40" s="82">
        <v>3384.68</v>
      </c>
      <c r="H40" s="82">
        <v>361.32</v>
      </c>
      <c r="I40" s="82">
        <v>0</v>
      </c>
      <c r="J40" s="82"/>
      <c r="K40" s="82"/>
      <c r="L40" s="82">
        <v>2</v>
      </c>
      <c r="M40" s="82">
        <v>5</v>
      </c>
      <c r="N40" s="82"/>
      <c r="O40" s="82"/>
      <c r="P40" s="82"/>
      <c r="Q40" s="82"/>
      <c r="R40" s="82"/>
      <c r="S40" s="82"/>
      <c r="T40" s="82"/>
      <c r="U40" s="82"/>
      <c r="V40" s="82"/>
      <c r="W40" s="82" t="s">
        <v>257</v>
      </c>
    </row>
    <row r="41" spans="1:23">
      <c r="A41" s="82">
        <v>39</v>
      </c>
      <c r="B41" s="82" t="s">
        <v>1319</v>
      </c>
      <c r="C41" s="82">
        <v>39</v>
      </c>
      <c r="D41" s="82">
        <v>39</v>
      </c>
      <c r="E41" s="82">
        <v>161004879</v>
      </c>
      <c r="F41" s="82">
        <v>59</v>
      </c>
      <c r="G41" s="82">
        <v>3328.43</v>
      </c>
      <c r="H41" s="82">
        <v>402.57</v>
      </c>
      <c r="I41" s="82">
        <v>0</v>
      </c>
      <c r="J41" s="82"/>
      <c r="K41" s="82"/>
      <c r="L41" s="82">
        <v>2</v>
      </c>
      <c r="M41" s="82">
        <v>40</v>
      </c>
      <c r="O41" s="82"/>
      <c r="P41" s="82"/>
      <c r="Q41" s="82"/>
      <c r="R41" s="82"/>
      <c r="S41" s="82"/>
      <c r="T41" s="82"/>
      <c r="U41" s="82"/>
      <c r="V41" s="82"/>
      <c r="W41" s="82" t="s">
        <v>257</v>
      </c>
    </row>
    <row r="42" spans="1:23">
      <c r="A42" s="82">
        <v>40</v>
      </c>
      <c r="B42" s="82" t="s">
        <v>1319</v>
      </c>
      <c r="C42" s="82">
        <v>40</v>
      </c>
      <c r="D42" s="82">
        <v>40</v>
      </c>
      <c r="E42" s="82">
        <v>161004880</v>
      </c>
      <c r="F42" s="82">
        <v>59</v>
      </c>
      <c r="G42" s="82">
        <v>3406.27</v>
      </c>
      <c r="H42" s="82">
        <v>354.73</v>
      </c>
      <c r="I42" s="82">
        <v>0</v>
      </c>
      <c r="J42" s="82"/>
      <c r="K42" s="82"/>
      <c r="L42" s="82">
        <v>2</v>
      </c>
      <c r="M42" s="82">
        <v>15</v>
      </c>
      <c r="N42" s="82"/>
      <c r="O42" s="82"/>
      <c r="P42" s="82"/>
      <c r="Q42" s="82"/>
      <c r="R42" s="82"/>
      <c r="S42" s="82"/>
      <c r="T42" s="82"/>
      <c r="U42" s="82"/>
      <c r="V42" s="82"/>
      <c r="W42" s="82" t="s">
        <v>257</v>
      </c>
    </row>
    <row r="43" spans="1:23">
      <c r="A43" s="82">
        <v>41</v>
      </c>
      <c r="B43" s="82" t="s">
        <v>1319</v>
      </c>
      <c r="C43" s="82">
        <v>41</v>
      </c>
      <c r="D43" s="82">
        <v>41</v>
      </c>
      <c r="E43" s="82">
        <v>161004881</v>
      </c>
      <c r="F43" s="82">
        <v>57</v>
      </c>
      <c r="G43" s="82">
        <v>3339.05</v>
      </c>
      <c r="H43" s="82">
        <v>263.45</v>
      </c>
      <c r="I43" s="82">
        <v>0</v>
      </c>
      <c r="J43" s="82"/>
      <c r="K43" s="82"/>
      <c r="L43" s="82">
        <v>2</v>
      </c>
      <c r="M43" s="82">
        <v>20</v>
      </c>
      <c r="N43" s="82"/>
      <c r="O43" s="82"/>
      <c r="P43" s="82"/>
      <c r="Q43" s="82"/>
      <c r="R43" s="82"/>
      <c r="S43" s="82"/>
      <c r="T43" s="82"/>
      <c r="U43" s="82"/>
      <c r="V43" s="82"/>
      <c r="W43" s="82" t="s">
        <v>257</v>
      </c>
    </row>
    <row r="44" spans="1:23">
      <c r="A44" s="82">
        <v>42</v>
      </c>
      <c r="B44" s="82" t="s">
        <v>1319</v>
      </c>
      <c r="C44" s="82">
        <v>42</v>
      </c>
      <c r="D44" s="82">
        <v>42</v>
      </c>
      <c r="E44" s="82">
        <v>161004882</v>
      </c>
      <c r="F44" s="82">
        <v>59</v>
      </c>
      <c r="G44" s="82">
        <v>3444.21</v>
      </c>
      <c r="H44" s="82">
        <v>300.79000000000002</v>
      </c>
      <c r="I44" s="82">
        <v>0</v>
      </c>
      <c r="J44" s="82"/>
      <c r="K44" s="82"/>
      <c r="L44" s="82">
        <v>2</v>
      </c>
      <c r="M44" s="82">
        <v>10</v>
      </c>
      <c r="N44" s="82"/>
      <c r="O44" s="82"/>
      <c r="P44" s="82"/>
      <c r="Q44" s="82"/>
      <c r="R44" s="82"/>
      <c r="S44" s="82"/>
      <c r="T44" s="82"/>
      <c r="U44" s="82"/>
      <c r="V44" s="82"/>
      <c r="W44" s="82" t="s">
        <v>257</v>
      </c>
    </row>
    <row r="45" spans="1:23">
      <c r="A45" s="82">
        <v>43</v>
      </c>
      <c r="B45" s="82" t="s">
        <v>1319</v>
      </c>
      <c r="C45" s="82">
        <v>43</v>
      </c>
      <c r="D45" s="82">
        <v>43</v>
      </c>
      <c r="E45" s="82">
        <v>161004883</v>
      </c>
      <c r="F45" s="82">
        <v>58</v>
      </c>
      <c r="G45" s="82">
        <v>3326.48</v>
      </c>
      <c r="H45" s="82">
        <v>355.52</v>
      </c>
      <c r="I45" s="82">
        <v>0</v>
      </c>
      <c r="J45" s="82"/>
      <c r="K45" s="82"/>
      <c r="L45" s="82">
        <v>2</v>
      </c>
      <c r="M45" s="82">
        <v>20</v>
      </c>
      <c r="N45" s="82"/>
      <c r="O45" s="82"/>
      <c r="P45" s="82"/>
      <c r="Q45" s="82"/>
      <c r="R45" s="82"/>
      <c r="S45" s="82"/>
      <c r="T45" s="82"/>
      <c r="U45" s="82"/>
      <c r="V45" s="82"/>
      <c r="W45" s="82" t="s">
        <v>257</v>
      </c>
    </row>
    <row r="46" spans="1:23">
      <c r="A46" s="82">
        <v>44</v>
      </c>
      <c r="B46" s="82" t="s">
        <v>1319</v>
      </c>
      <c r="C46" s="82">
        <v>44</v>
      </c>
      <c r="D46" s="82">
        <v>44</v>
      </c>
      <c r="E46" s="82">
        <v>161004884</v>
      </c>
      <c r="F46" s="82">
        <v>59</v>
      </c>
      <c r="G46" s="82">
        <v>3407.62</v>
      </c>
      <c r="H46" s="82">
        <v>334.38</v>
      </c>
      <c r="I46" s="82">
        <v>0</v>
      </c>
      <c r="J46" s="82"/>
      <c r="K46" s="82"/>
      <c r="L46" s="82">
        <v>2</v>
      </c>
      <c r="M46" s="82">
        <v>45</v>
      </c>
      <c r="N46" s="82"/>
      <c r="O46" s="82"/>
      <c r="P46" s="82"/>
      <c r="Q46" s="82"/>
      <c r="R46" s="82"/>
      <c r="S46" s="82"/>
      <c r="T46" s="82"/>
      <c r="U46" s="82"/>
      <c r="V46" s="82"/>
      <c r="W46" s="82" t="s">
        <v>257</v>
      </c>
    </row>
    <row r="47" spans="1:23">
      <c r="A47" s="82">
        <v>45</v>
      </c>
      <c r="B47" s="82" t="s">
        <v>1319</v>
      </c>
      <c r="C47" s="82">
        <v>45</v>
      </c>
      <c r="D47" s="82">
        <v>45</v>
      </c>
      <c r="E47" s="82">
        <v>161004885</v>
      </c>
      <c r="F47" s="82">
        <v>59</v>
      </c>
      <c r="G47" s="82">
        <v>3352.44</v>
      </c>
      <c r="H47" s="82">
        <v>375.56</v>
      </c>
      <c r="I47" s="82">
        <v>0</v>
      </c>
      <c r="J47" s="82"/>
      <c r="K47" s="82"/>
      <c r="L47" s="82">
        <v>1</v>
      </c>
      <c r="M47" s="82">
        <v>55</v>
      </c>
      <c r="N47" s="82"/>
      <c r="O47" s="82"/>
      <c r="P47" s="82"/>
      <c r="Q47" s="82"/>
      <c r="R47" s="82"/>
      <c r="S47" s="82"/>
      <c r="T47" s="82"/>
      <c r="U47" s="82"/>
      <c r="V47" s="82"/>
      <c r="W47" s="82" t="s">
        <v>257</v>
      </c>
    </row>
    <row r="48" spans="1:23">
      <c r="A48" s="82">
        <v>46</v>
      </c>
      <c r="B48" s="82" t="s">
        <v>1320</v>
      </c>
      <c r="C48" s="82">
        <v>46</v>
      </c>
      <c r="D48" s="82">
        <v>46</v>
      </c>
      <c r="E48" s="82">
        <v>161004886</v>
      </c>
      <c r="F48" s="82">
        <v>59</v>
      </c>
      <c r="G48" s="82">
        <v>3403.83</v>
      </c>
      <c r="H48" s="82">
        <v>325.17</v>
      </c>
      <c r="I48" s="82">
        <v>0</v>
      </c>
      <c r="J48" s="82"/>
      <c r="K48" s="82"/>
      <c r="L48" s="82">
        <v>2</v>
      </c>
      <c r="M48" s="82">
        <v>30</v>
      </c>
      <c r="N48" s="82"/>
      <c r="O48" s="82"/>
      <c r="P48" s="82"/>
      <c r="Q48" s="82"/>
      <c r="R48" s="82"/>
      <c r="S48" s="82"/>
      <c r="T48" s="82"/>
      <c r="U48" s="82"/>
      <c r="V48" s="82"/>
      <c r="W48" s="82" t="s">
        <v>257</v>
      </c>
    </row>
    <row r="49" spans="1:24">
      <c r="A49" s="82">
        <v>47</v>
      </c>
      <c r="B49" s="571" t="s">
        <v>1320</v>
      </c>
      <c r="C49" s="571">
        <v>47</v>
      </c>
      <c r="D49" s="571">
        <v>47</v>
      </c>
      <c r="E49" s="571">
        <v>161004887</v>
      </c>
      <c r="F49" s="571">
        <v>58</v>
      </c>
      <c r="G49" s="571">
        <v>3329.62</v>
      </c>
      <c r="H49" s="571">
        <v>332.38</v>
      </c>
      <c r="I49" s="571">
        <v>0</v>
      </c>
      <c r="J49" s="571"/>
      <c r="K49" s="571"/>
      <c r="L49" s="571">
        <v>2</v>
      </c>
      <c r="M49" s="571">
        <v>10</v>
      </c>
      <c r="N49" s="571"/>
      <c r="O49" s="571"/>
      <c r="P49" s="571"/>
      <c r="Q49" s="571"/>
      <c r="R49" s="571"/>
      <c r="S49" s="571"/>
      <c r="T49" s="571">
        <v>16000</v>
      </c>
      <c r="U49" s="571">
        <f>T49*5%</f>
        <v>800</v>
      </c>
      <c r="V49" s="571">
        <f>T49+U49</f>
        <v>16800</v>
      </c>
      <c r="W49" s="82" t="s">
        <v>257</v>
      </c>
      <c r="X49" s="75" t="s">
        <v>1342</v>
      </c>
    </row>
    <row r="50" spans="1:24">
      <c r="A50" s="82">
        <v>48</v>
      </c>
      <c r="B50" s="82" t="s">
        <v>1320</v>
      </c>
      <c r="C50" s="82">
        <v>48</v>
      </c>
      <c r="D50" s="82">
        <v>48</v>
      </c>
      <c r="E50" s="82">
        <v>161004888</v>
      </c>
      <c r="F50" s="82">
        <v>59</v>
      </c>
      <c r="G50" s="82">
        <v>3422.62</v>
      </c>
      <c r="H50" s="82">
        <v>307.38</v>
      </c>
      <c r="I50" s="82">
        <v>0</v>
      </c>
      <c r="J50" s="82"/>
      <c r="K50" s="82"/>
      <c r="L50" s="82">
        <v>2</v>
      </c>
      <c r="M50" s="82">
        <v>5</v>
      </c>
      <c r="N50" s="82"/>
      <c r="O50" s="82"/>
      <c r="P50" s="82"/>
      <c r="Q50" s="82"/>
      <c r="R50" s="82"/>
      <c r="S50" s="82"/>
      <c r="T50" s="82"/>
      <c r="U50" s="82"/>
      <c r="V50" s="82"/>
      <c r="W50" s="82" t="s">
        <v>257</v>
      </c>
    </row>
    <row r="51" spans="1:24">
      <c r="A51" s="82">
        <v>49</v>
      </c>
      <c r="B51" s="82" t="s">
        <v>1320</v>
      </c>
      <c r="C51" s="82">
        <v>49</v>
      </c>
      <c r="D51" s="82">
        <v>49</v>
      </c>
      <c r="E51" s="82">
        <v>161004889</v>
      </c>
      <c r="F51" s="82">
        <v>59</v>
      </c>
      <c r="G51" s="82">
        <v>3480.88</v>
      </c>
      <c r="H51" s="82">
        <v>265.12</v>
      </c>
      <c r="I51" s="82">
        <v>0</v>
      </c>
      <c r="J51" s="82"/>
      <c r="K51" s="82"/>
      <c r="L51" s="82">
        <v>1</v>
      </c>
      <c r="M51" s="82">
        <v>50</v>
      </c>
      <c r="N51" s="82"/>
      <c r="O51" s="82"/>
      <c r="P51" s="82"/>
      <c r="Q51" s="82"/>
      <c r="R51" s="82"/>
      <c r="S51" s="82"/>
      <c r="T51" s="82"/>
      <c r="U51" s="82"/>
      <c r="V51" s="82"/>
      <c r="W51" s="82" t="s">
        <v>257</v>
      </c>
    </row>
    <row r="52" spans="1:24">
      <c r="A52" s="82">
        <v>50</v>
      </c>
      <c r="B52" s="82" t="s">
        <v>1320</v>
      </c>
      <c r="C52" s="82">
        <v>50</v>
      </c>
      <c r="D52" s="82">
        <v>50</v>
      </c>
      <c r="E52" s="82">
        <v>161004890</v>
      </c>
      <c r="F52" s="82">
        <v>59</v>
      </c>
      <c r="G52" s="82">
        <v>3413.63</v>
      </c>
      <c r="H52" s="82">
        <v>317.37</v>
      </c>
      <c r="I52" s="82">
        <v>0</v>
      </c>
      <c r="J52" s="82"/>
      <c r="K52" s="82"/>
      <c r="L52" s="82">
        <v>2</v>
      </c>
      <c r="M52" s="82">
        <v>10</v>
      </c>
      <c r="N52" s="82"/>
      <c r="O52" s="82"/>
      <c r="P52" s="82"/>
      <c r="Q52" s="82"/>
      <c r="R52" s="82"/>
      <c r="S52" s="82"/>
      <c r="T52" s="82"/>
      <c r="U52" s="82"/>
      <c r="V52" s="82"/>
      <c r="W52" s="82" t="s">
        <v>257</v>
      </c>
    </row>
    <row r="53" spans="1:24">
      <c r="A53" s="82">
        <v>51</v>
      </c>
      <c r="B53" s="82" t="s">
        <v>1320</v>
      </c>
      <c r="C53" s="82">
        <v>51</v>
      </c>
      <c r="D53" s="82">
        <v>51</v>
      </c>
      <c r="E53" s="82">
        <v>161004891</v>
      </c>
      <c r="F53" s="82">
        <v>59</v>
      </c>
      <c r="G53" s="82">
        <v>3400.43</v>
      </c>
      <c r="H53" s="82">
        <v>336.07</v>
      </c>
      <c r="I53" s="82">
        <v>0</v>
      </c>
      <c r="J53" s="82"/>
      <c r="K53" s="82"/>
      <c r="L53" s="82">
        <v>2</v>
      </c>
      <c r="M53" s="82">
        <v>0</v>
      </c>
      <c r="N53" s="82"/>
      <c r="O53" s="82"/>
      <c r="P53" s="82"/>
      <c r="Q53" s="82"/>
      <c r="R53" s="82"/>
      <c r="S53" s="82"/>
      <c r="T53" s="82"/>
      <c r="U53" s="82"/>
      <c r="V53" s="82"/>
      <c r="W53" s="82" t="s">
        <v>257</v>
      </c>
    </row>
    <row r="54" spans="1:24">
      <c r="A54" s="82">
        <v>52</v>
      </c>
      <c r="B54" s="82" t="s">
        <v>1320</v>
      </c>
      <c r="C54" s="82">
        <v>52</v>
      </c>
      <c r="D54" s="82">
        <v>52</v>
      </c>
      <c r="E54" s="82">
        <v>161004892</v>
      </c>
      <c r="F54" s="82">
        <v>58</v>
      </c>
      <c r="G54" s="82">
        <v>3248.63</v>
      </c>
      <c r="H54" s="82">
        <v>428.37</v>
      </c>
      <c r="I54" s="82">
        <v>0</v>
      </c>
      <c r="J54" s="82"/>
      <c r="K54" s="82"/>
      <c r="L54" s="82">
        <v>2</v>
      </c>
      <c r="M54" s="82">
        <v>25</v>
      </c>
      <c r="N54" s="82"/>
      <c r="O54" s="82"/>
      <c r="P54" s="82"/>
      <c r="Q54" s="82"/>
      <c r="R54" s="82"/>
      <c r="S54" s="82"/>
      <c r="T54" s="82"/>
      <c r="U54" s="82"/>
      <c r="V54" s="82"/>
      <c r="W54" s="82" t="s">
        <v>257</v>
      </c>
    </row>
    <row r="55" spans="1:24" s="104" customFormat="1">
      <c r="A55" s="82">
        <v>53</v>
      </c>
      <c r="B55" s="82" t="s">
        <v>1320</v>
      </c>
      <c r="C55" s="82">
        <v>53</v>
      </c>
      <c r="D55" s="82">
        <v>53</v>
      </c>
      <c r="E55" s="82">
        <v>161004893</v>
      </c>
      <c r="F55" s="82">
        <v>58</v>
      </c>
      <c r="G55" s="82">
        <v>3242.04</v>
      </c>
      <c r="H55" s="82">
        <v>431.96</v>
      </c>
      <c r="I55" s="82">
        <v>0</v>
      </c>
      <c r="J55" s="84"/>
      <c r="K55" s="84"/>
      <c r="L55" s="82">
        <v>2</v>
      </c>
      <c r="M55" s="82">
        <v>30</v>
      </c>
      <c r="N55" s="84"/>
      <c r="O55" s="82"/>
      <c r="P55" s="84"/>
      <c r="Q55" s="84"/>
      <c r="R55" s="84"/>
      <c r="S55" s="84"/>
      <c r="T55" s="84"/>
      <c r="U55" s="82"/>
      <c r="V55" s="82"/>
      <c r="W55" s="82" t="s">
        <v>257</v>
      </c>
    </row>
    <row r="56" spans="1:24" s="77" customFormat="1">
      <c r="A56" s="85">
        <v>54</v>
      </c>
      <c r="B56" s="85" t="s">
        <v>1321</v>
      </c>
      <c r="C56" s="85">
        <v>54</v>
      </c>
      <c r="D56" s="85">
        <v>54</v>
      </c>
      <c r="E56" s="85">
        <v>161004894</v>
      </c>
      <c r="F56" s="85">
        <v>59</v>
      </c>
      <c r="G56" s="85">
        <v>3230.62</v>
      </c>
      <c r="H56" s="85">
        <v>511.38</v>
      </c>
      <c r="I56" s="85">
        <v>0</v>
      </c>
      <c r="J56" s="85"/>
      <c r="K56" s="85"/>
      <c r="L56" s="85">
        <v>3</v>
      </c>
      <c r="M56" s="85">
        <v>0</v>
      </c>
      <c r="N56" s="85"/>
      <c r="O56" s="85"/>
      <c r="P56" s="85"/>
      <c r="Q56" s="85"/>
      <c r="R56" s="85"/>
      <c r="S56" s="85"/>
      <c r="T56" s="85"/>
      <c r="U56" s="85"/>
      <c r="V56" s="85"/>
      <c r="W56" s="85" t="s">
        <v>257</v>
      </c>
      <c r="X56" s="77" t="s">
        <v>1322</v>
      </c>
    </row>
    <row r="57" spans="1:24">
      <c r="A57" s="82">
        <v>55</v>
      </c>
      <c r="B57" s="82" t="s">
        <v>1321</v>
      </c>
      <c r="C57" s="82">
        <v>55</v>
      </c>
      <c r="D57" s="82">
        <v>55</v>
      </c>
      <c r="E57" s="82">
        <v>161004895</v>
      </c>
      <c r="F57" s="82">
        <v>59</v>
      </c>
      <c r="G57" s="82">
        <v>3292.21</v>
      </c>
      <c r="H57" s="82">
        <v>452.79</v>
      </c>
      <c r="I57" s="82">
        <v>0</v>
      </c>
      <c r="J57" s="82"/>
      <c r="K57" s="84"/>
      <c r="L57" s="82">
        <v>2</v>
      </c>
      <c r="M57" s="82">
        <v>40</v>
      </c>
      <c r="N57" s="82"/>
      <c r="P57" s="82"/>
      <c r="Q57" s="82"/>
      <c r="R57" s="82"/>
      <c r="S57" s="82"/>
      <c r="T57" s="82"/>
      <c r="U57" s="82"/>
      <c r="V57" s="82"/>
      <c r="W57" s="82" t="s">
        <v>257</v>
      </c>
    </row>
    <row r="58" spans="1:24">
      <c r="A58" s="82">
        <v>56</v>
      </c>
      <c r="B58" s="82" t="s">
        <v>1321</v>
      </c>
      <c r="C58" s="82">
        <v>56</v>
      </c>
      <c r="D58" s="82">
        <v>56</v>
      </c>
      <c r="E58" s="82">
        <v>161004896</v>
      </c>
      <c r="F58" s="82">
        <v>58</v>
      </c>
      <c r="G58" s="82">
        <v>3330.04</v>
      </c>
      <c r="H58" s="82">
        <v>335.46</v>
      </c>
      <c r="I58" s="82">
        <v>0</v>
      </c>
      <c r="J58" s="82"/>
      <c r="K58" s="82"/>
      <c r="L58" s="82">
        <v>2</v>
      </c>
      <c r="M58" s="82">
        <v>25</v>
      </c>
      <c r="N58" s="82"/>
      <c r="O58" s="82"/>
      <c r="P58" s="82"/>
      <c r="Q58" s="82"/>
      <c r="R58" s="82"/>
      <c r="S58" s="82"/>
      <c r="T58" s="82"/>
      <c r="U58" s="82"/>
      <c r="V58" s="82"/>
      <c r="W58" s="82" t="s">
        <v>257</v>
      </c>
    </row>
    <row r="59" spans="1:24">
      <c r="A59" s="82">
        <v>57</v>
      </c>
      <c r="B59" s="82" t="s">
        <v>1321</v>
      </c>
      <c r="C59" s="82">
        <v>57</v>
      </c>
      <c r="D59" s="82">
        <v>57</v>
      </c>
      <c r="E59" s="82">
        <v>151000159</v>
      </c>
      <c r="F59" s="82">
        <v>59</v>
      </c>
      <c r="G59" s="82">
        <v>3397.47</v>
      </c>
      <c r="H59" s="82">
        <v>348.53</v>
      </c>
      <c r="I59" s="82">
        <v>0</v>
      </c>
      <c r="J59" s="82"/>
      <c r="K59" s="82"/>
      <c r="L59" s="82">
        <v>1</v>
      </c>
      <c r="M59" s="82">
        <v>55</v>
      </c>
      <c r="N59" s="82"/>
      <c r="O59" s="82"/>
      <c r="P59" s="82"/>
      <c r="Q59" s="82"/>
      <c r="R59" s="82"/>
      <c r="S59" s="82"/>
      <c r="T59" s="82"/>
      <c r="U59" s="82"/>
      <c r="V59" s="82"/>
      <c r="W59" s="82" t="s">
        <v>257</v>
      </c>
    </row>
    <row r="60" spans="1:24">
      <c r="A60" s="82">
        <v>58</v>
      </c>
      <c r="B60" s="82" t="s">
        <v>1321</v>
      </c>
      <c r="C60" s="82">
        <v>58</v>
      </c>
      <c r="D60" s="82">
        <v>58</v>
      </c>
      <c r="E60" s="82">
        <v>151000160</v>
      </c>
      <c r="F60" s="82">
        <v>59</v>
      </c>
      <c r="G60" s="82">
        <v>3404.03</v>
      </c>
      <c r="H60" s="82">
        <v>332.97</v>
      </c>
      <c r="I60" s="82">
        <v>0</v>
      </c>
      <c r="J60" s="82"/>
      <c r="K60" s="82"/>
      <c r="L60" s="82">
        <v>2</v>
      </c>
      <c r="M60" s="82">
        <v>0</v>
      </c>
      <c r="N60" s="82"/>
      <c r="O60" s="82"/>
      <c r="P60" s="82"/>
      <c r="Q60" s="82"/>
      <c r="R60" s="82"/>
      <c r="S60" s="82"/>
      <c r="T60" s="82"/>
      <c r="U60" s="82"/>
      <c r="V60" s="82"/>
      <c r="W60" s="82" t="s">
        <v>257</v>
      </c>
    </row>
    <row r="61" spans="1:24">
      <c r="A61" s="82">
        <v>59</v>
      </c>
      <c r="B61" s="82" t="s">
        <v>1321</v>
      </c>
      <c r="C61" s="82">
        <v>59</v>
      </c>
      <c r="D61" s="82">
        <v>59</v>
      </c>
      <c r="E61" s="82">
        <v>161004897</v>
      </c>
      <c r="F61" s="82">
        <v>59</v>
      </c>
      <c r="G61" s="82">
        <v>3423.24</v>
      </c>
      <c r="H61" s="82">
        <v>304.76</v>
      </c>
      <c r="I61" s="82">
        <v>0</v>
      </c>
      <c r="J61" s="82"/>
      <c r="K61" s="82"/>
      <c r="L61" s="82">
        <v>2</v>
      </c>
      <c r="M61" s="82">
        <v>25</v>
      </c>
      <c r="N61" s="82"/>
      <c r="O61" s="82"/>
      <c r="P61" s="82"/>
      <c r="Q61" s="82"/>
      <c r="R61" s="82"/>
      <c r="S61" s="82"/>
      <c r="T61" s="82"/>
      <c r="U61" s="82"/>
      <c r="V61" s="82"/>
      <c r="W61" s="82" t="s">
        <v>257</v>
      </c>
    </row>
    <row r="62" spans="1:24">
      <c r="A62" s="82">
        <v>60</v>
      </c>
      <c r="B62" s="82" t="s">
        <v>1321</v>
      </c>
      <c r="C62" s="82">
        <v>60</v>
      </c>
      <c r="D62" s="82">
        <v>60</v>
      </c>
      <c r="E62" s="82">
        <v>161004898</v>
      </c>
      <c r="F62" s="82">
        <v>59</v>
      </c>
      <c r="G62" s="82">
        <v>3334.22</v>
      </c>
      <c r="H62" s="82">
        <v>395.78</v>
      </c>
      <c r="I62" s="82">
        <v>0</v>
      </c>
      <c r="J62" s="82"/>
      <c r="K62" s="82"/>
      <c r="L62" s="82">
        <v>2</v>
      </c>
      <c r="M62" s="82">
        <v>10</v>
      </c>
      <c r="N62" s="82"/>
      <c r="O62" s="82"/>
      <c r="P62" s="82"/>
      <c r="Q62" s="82"/>
      <c r="R62" s="82"/>
      <c r="S62" s="82"/>
      <c r="T62" s="82"/>
      <c r="U62" s="82"/>
      <c r="V62" s="82"/>
      <c r="W62" s="82" t="s">
        <v>257</v>
      </c>
    </row>
    <row r="63" spans="1:24">
      <c r="A63" s="82">
        <v>61</v>
      </c>
      <c r="B63" s="82" t="s">
        <v>1321</v>
      </c>
      <c r="C63" s="82">
        <v>61</v>
      </c>
      <c r="D63" s="82">
        <v>61</v>
      </c>
      <c r="E63" s="82">
        <v>161004899</v>
      </c>
      <c r="F63" s="82">
        <v>59</v>
      </c>
      <c r="G63" s="82">
        <v>3364.63</v>
      </c>
      <c r="H63" s="82">
        <v>366.37</v>
      </c>
      <c r="I63" s="82">
        <v>0</v>
      </c>
      <c r="J63" s="82"/>
      <c r="K63" s="82"/>
      <c r="L63" s="82">
        <v>2</v>
      </c>
      <c r="M63" s="82">
        <v>0</v>
      </c>
      <c r="N63" s="82"/>
      <c r="O63" s="82"/>
      <c r="P63" s="82"/>
      <c r="Q63" s="82"/>
      <c r="R63" s="82"/>
      <c r="S63" s="82"/>
      <c r="T63" s="82"/>
      <c r="U63" s="82"/>
      <c r="V63" s="82"/>
      <c r="W63" s="82" t="s">
        <v>257</v>
      </c>
    </row>
    <row r="64" spans="1:24">
      <c r="A64" s="82">
        <v>62</v>
      </c>
      <c r="B64" s="82" t="s">
        <v>1323</v>
      </c>
      <c r="C64" s="82">
        <v>62</v>
      </c>
      <c r="D64" s="82">
        <v>62</v>
      </c>
      <c r="E64" s="82">
        <v>162000087</v>
      </c>
      <c r="F64" s="82">
        <v>58</v>
      </c>
      <c r="G64" s="82">
        <v>3560</v>
      </c>
      <c r="H64" s="82">
        <v>500</v>
      </c>
      <c r="I64" s="82">
        <v>0</v>
      </c>
      <c r="J64" s="82"/>
      <c r="K64" s="82"/>
      <c r="L64" s="82">
        <v>2</v>
      </c>
      <c r="M64" s="82">
        <v>15</v>
      </c>
      <c r="N64" s="82"/>
      <c r="O64" s="82"/>
      <c r="P64" s="82"/>
      <c r="Q64" s="82"/>
      <c r="R64" s="82"/>
      <c r="S64" s="82"/>
      <c r="T64" s="82"/>
      <c r="U64" s="82"/>
      <c r="V64" s="82"/>
      <c r="W64" s="82" t="s">
        <v>583</v>
      </c>
    </row>
    <row r="65" spans="1:23">
      <c r="A65" s="82">
        <v>63</v>
      </c>
      <c r="B65" s="82" t="s">
        <v>1323</v>
      </c>
      <c r="C65" s="82">
        <v>63</v>
      </c>
      <c r="D65" s="82">
        <v>63</v>
      </c>
      <c r="E65" s="82">
        <v>161004900</v>
      </c>
      <c r="F65" s="82">
        <v>59</v>
      </c>
      <c r="G65" s="82">
        <v>3366.72</v>
      </c>
      <c r="H65" s="82">
        <v>391.28</v>
      </c>
      <c r="I65" s="82">
        <v>0</v>
      </c>
      <c r="J65" s="82"/>
      <c r="K65" s="82"/>
      <c r="L65" s="82">
        <v>2</v>
      </c>
      <c r="M65" s="82">
        <v>30</v>
      </c>
      <c r="N65" s="82"/>
      <c r="O65" s="82"/>
      <c r="P65" s="82"/>
      <c r="Q65" s="82"/>
      <c r="R65" s="82"/>
      <c r="S65" s="82"/>
      <c r="T65" s="82"/>
      <c r="U65" s="82"/>
      <c r="V65" s="82"/>
      <c r="W65" s="82" t="s">
        <v>257</v>
      </c>
    </row>
    <row r="66" spans="1:23">
      <c r="A66" s="82">
        <v>64</v>
      </c>
      <c r="B66" s="82" t="s">
        <v>1323</v>
      </c>
      <c r="C66" s="82">
        <v>64</v>
      </c>
      <c r="D66" s="82">
        <v>64</v>
      </c>
      <c r="E66" s="82">
        <v>161004901</v>
      </c>
      <c r="F66" s="82">
        <v>59</v>
      </c>
      <c r="G66" s="82">
        <v>3444.02</v>
      </c>
      <c r="H66" s="82">
        <v>299.98</v>
      </c>
      <c r="I66" s="82">
        <v>0</v>
      </c>
      <c r="J66" s="82"/>
      <c r="K66" s="82"/>
      <c r="L66" s="82">
        <v>2</v>
      </c>
      <c r="M66" s="82">
        <v>5</v>
      </c>
      <c r="N66" s="82"/>
      <c r="O66" s="82"/>
      <c r="P66" s="82"/>
      <c r="Q66" s="82"/>
      <c r="R66" s="82"/>
      <c r="S66" s="82"/>
      <c r="T66" s="82"/>
      <c r="U66" s="82"/>
      <c r="V66" s="82"/>
      <c r="W66" s="82" t="s">
        <v>257</v>
      </c>
    </row>
    <row r="67" spans="1:23">
      <c r="A67" s="82">
        <v>65</v>
      </c>
      <c r="B67" s="82" t="s">
        <v>1323</v>
      </c>
      <c r="C67" s="82">
        <v>65</v>
      </c>
      <c r="D67" s="82">
        <v>65</v>
      </c>
      <c r="E67" s="82">
        <v>161004902</v>
      </c>
      <c r="F67" s="82">
        <v>58</v>
      </c>
      <c r="G67" s="82">
        <v>3442.63</v>
      </c>
      <c r="H67" s="82">
        <v>220.37</v>
      </c>
      <c r="I67" s="82">
        <v>0</v>
      </c>
      <c r="J67" s="82"/>
      <c r="L67" s="82">
        <v>2</v>
      </c>
      <c r="M67" s="82">
        <v>10</v>
      </c>
      <c r="N67" s="82"/>
      <c r="O67" s="82"/>
      <c r="P67" s="82"/>
      <c r="Q67" s="82"/>
      <c r="R67" s="82"/>
      <c r="S67" s="82"/>
      <c r="T67" s="82"/>
      <c r="U67" s="82"/>
      <c r="V67" s="82"/>
      <c r="W67" s="82" t="s">
        <v>257</v>
      </c>
    </row>
    <row r="68" spans="1:23">
      <c r="A68" s="82">
        <v>66</v>
      </c>
      <c r="B68" s="82" t="s">
        <v>1323</v>
      </c>
      <c r="C68" s="82">
        <v>66</v>
      </c>
      <c r="D68" s="82">
        <v>66</v>
      </c>
      <c r="E68" s="82">
        <v>161004903</v>
      </c>
      <c r="F68" s="82">
        <v>59</v>
      </c>
      <c r="G68" s="82">
        <v>3451.24</v>
      </c>
      <c r="H68" s="82">
        <v>286.76</v>
      </c>
      <c r="I68" s="82">
        <v>0</v>
      </c>
      <c r="J68" s="82"/>
      <c r="K68" s="82"/>
      <c r="L68" s="82">
        <v>2</v>
      </c>
      <c r="M68" s="82">
        <v>0</v>
      </c>
      <c r="N68" s="82"/>
      <c r="O68" s="82"/>
      <c r="P68" s="82"/>
      <c r="Q68" s="82"/>
      <c r="R68" s="82"/>
      <c r="S68" s="82"/>
      <c r="T68" s="82"/>
      <c r="U68" s="82"/>
      <c r="V68" s="82"/>
      <c r="W68" s="82" t="s">
        <v>257</v>
      </c>
    </row>
    <row r="69" spans="1:23" s="104" customFormat="1">
      <c r="A69" s="82">
        <v>67</v>
      </c>
      <c r="B69" s="82" t="s">
        <v>1323</v>
      </c>
      <c r="C69" s="82">
        <v>67</v>
      </c>
      <c r="D69" s="82">
        <v>67</v>
      </c>
      <c r="E69" s="82">
        <v>151000161</v>
      </c>
      <c r="F69" s="82">
        <v>58</v>
      </c>
      <c r="G69" s="82">
        <v>3376.43</v>
      </c>
      <c r="H69" s="82">
        <v>298.07</v>
      </c>
      <c r="I69" s="84">
        <v>0</v>
      </c>
      <c r="J69" s="84"/>
      <c r="K69" s="84"/>
      <c r="L69" s="82">
        <v>2</v>
      </c>
      <c r="M69" s="82">
        <v>15</v>
      </c>
      <c r="N69" s="84"/>
      <c r="O69" s="84"/>
      <c r="P69" s="84"/>
      <c r="Q69" s="84"/>
      <c r="R69" s="84"/>
      <c r="S69" s="84"/>
      <c r="T69" s="84"/>
      <c r="U69" s="82"/>
      <c r="V69" s="82"/>
      <c r="W69" s="82" t="s">
        <v>257</v>
      </c>
    </row>
    <row r="70" spans="1:23">
      <c r="A70" s="82">
        <v>68</v>
      </c>
      <c r="B70" s="82" t="s">
        <v>1323</v>
      </c>
      <c r="C70" s="82">
        <v>68</v>
      </c>
      <c r="D70" s="82">
        <v>68</v>
      </c>
      <c r="E70" s="82">
        <v>161004904</v>
      </c>
      <c r="F70" s="82">
        <v>58</v>
      </c>
      <c r="G70" s="82">
        <v>3390.64</v>
      </c>
      <c r="H70" s="82">
        <v>284.86</v>
      </c>
      <c r="I70" s="82">
        <v>0</v>
      </c>
      <c r="J70" s="82"/>
      <c r="K70" s="82"/>
      <c r="L70" s="82">
        <v>2</v>
      </c>
      <c r="M70" s="82">
        <v>0</v>
      </c>
      <c r="N70" s="82"/>
      <c r="O70" s="82"/>
      <c r="P70" s="82"/>
      <c r="Q70" s="82"/>
      <c r="R70" s="82"/>
      <c r="S70" s="82"/>
      <c r="T70" s="82"/>
      <c r="U70" s="82"/>
      <c r="V70" s="82"/>
      <c r="W70" s="82" t="s">
        <v>257</v>
      </c>
    </row>
    <row r="71" spans="1:23">
      <c r="A71" s="82">
        <v>69</v>
      </c>
      <c r="B71" s="82" t="s">
        <v>1323</v>
      </c>
      <c r="C71" s="82">
        <v>69</v>
      </c>
      <c r="D71" s="82">
        <v>69</v>
      </c>
      <c r="E71" s="82">
        <v>161004905</v>
      </c>
      <c r="F71" s="82">
        <v>59</v>
      </c>
      <c r="G71" s="82">
        <v>3449.64</v>
      </c>
      <c r="H71" s="82">
        <v>278.55</v>
      </c>
      <c r="I71" s="82">
        <v>0.19</v>
      </c>
      <c r="J71" s="82"/>
      <c r="K71" s="82"/>
      <c r="L71" s="82">
        <v>2</v>
      </c>
      <c r="M71" s="82">
        <v>10</v>
      </c>
      <c r="N71" s="82"/>
      <c r="O71" s="82"/>
      <c r="P71" s="82"/>
      <c r="Q71" s="82"/>
      <c r="R71" s="82"/>
      <c r="S71" s="82"/>
      <c r="T71" s="82"/>
      <c r="U71" s="82"/>
      <c r="V71" s="82"/>
      <c r="W71" s="82" t="s">
        <v>259</v>
      </c>
    </row>
    <row r="72" spans="1:23" s="128" customFormat="1">
      <c r="A72" s="90">
        <v>70</v>
      </c>
      <c r="B72" s="90" t="s">
        <v>1323</v>
      </c>
      <c r="C72" s="90">
        <v>70</v>
      </c>
      <c r="D72" s="90">
        <v>70</v>
      </c>
      <c r="E72" s="90">
        <v>161004906</v>
      </c>
      <c r="F72" s="90">
        <v>59</v>
      </c>
      <c r="G72" s="90">
        <v>3401.01</v>
      </c>
      <c r="H72" s="90">
        <v>323.99</v>
      </c>
      <c r="I72" s="90">
        <v>0</v>
      </c>
      <c r="J72" s="90"/>
      <c r="K72" s="90"/>
      <c r="L72" s="90">
        <v>2</v>
      </c>
      <c r="M72" s="90">
        <v>5</v>
      </c>
      <c r="N72" s="90"/>
      <c r="O72" s="90"/>
      <c r="P72" s="90"/>
      <c r="Q72" s="90"/>
      <c r="R72" s="90"/>
      <c r="S72" s="90"/>
      <c r="T72" s="90"/>
      <c r="U72" s="90"/>
      <c r="V72" s="90"/>
      <c r="W72" s="90" t="s">
        <v>257</v>
      </c>
    </row>
    <row r="73" spans="1:23">
      <c r="A73" s="82">
        <v>71</v>
      </c>
      <c r="B73" s="82" t="s">
        <v>1324</v>
      </c>
      <c r="C73" s="82">
        <v>71</v>
      </c>
      <c r="D73" s="82">
        <v>71</v>
      </c>
      <c r="E73" s="82">
        <v>161004907</v>
      </c>
      <c r="F73" s="82">
        <v>59</v>
      </c>
      <c r="G73" s="82">
        <v>3394.43</v>
      </c>
      <c r="H73" s="82">
        <v>334.57</v>
      </c>
      <c r="I73" s="82">
        <v>0</v>
      </c>
      <c r="J73" s="82"/>
      <c r="K73" s="82"/>
      <c r="L73" s="82">
        <v>2</v>
      </c>
      <c r="M73" s="82">
        <v>5</v>
      </c>
      <c r="N73" s="82"/>
      <c r="O73" s="82"/>
      <c r="P73" s="82"/>
      <c r="Q73" s="82"/>
      <c r="R73" s="82"/>
      <c r="S73" s="82"/>
      <c r="T73" s="82"/>
      <c r="U73" s="82"/>
      <c r="V73" s="82"/>
      <c r="W73" s="82" t="s">
        <v>257</v>
      </c>
    </row>
    <row r="74" spans="1:23">
      <c r="A74" s="82">
        <v>72</v>
      </c>
      <c r="B74" s="82" t="s">
        <v>1324</v>
      </c>
      <c r="C74" s="82">
        <v>72</v>
      </c>
      <c r="D74" s="82">
        <v>72</v>
      </c>
      <c r="E74" s="82">
        <v>161004908</v>
      </c>
      <c r="F74" s="82">
        <v>56</v>
      </c>
      <c r="G74" s="82">
        <v>3197.26</v>
      </c>
      <c r="H74" s="82">
        <v>342.74</v>
      </c>
      <c r="I74" s="82">
        <v>0</v>
      </c>
      <c r="J74" s="82"/>
      <c r="K74" s="82"/>
      <c r="L74" s="82">
        <v>2</v>
      </c>
      <c r="M74" s="82">
        <v>30</v>
      </c>
      <c r="N74" s="82"/>
      <c r="O74" s="82"/>
      <c r="P74" s="82"/>
      <c r="Q74" s="82"/>
      <c r="R74" s="82"/>
      <c r="S74" s="82"/>
      <c r="T74" s="82"/>
      <c r="U74" s="82"/>
      <c r="V74" s="82"/>
      <c r="W74" s="82" t="s">
        <v>257</v>
      </c>
    </row>
    <row r="75" spans="1:23">
      <c r="A75" s="82">
        <v>73</v>
      </c>
      <c r="B75" s="82" t="s">
        <v>1324</v>
      </c>
      <c r="C75" s="82">
        <v>73</v>
      </c>
      <c r="D75" s="82">
        <v>73</v>
      </c>
      <c r="E75" s="82">
        <v>151000162</v>
      </c>
      <c r="F75" s="82">
        <v>59</v>
      </c>
      <c r="G75" s="82">
        <v>3411.7</v>
      </c>
      <c r="H75" s="82">
        <v>348.19</v>
      </c>
      <c r="I75" s="82">
        <v>0.39</v>
      </c>
      <c r="J75" s="82"/>
      <c r="K75" s="82"/>
      <c r="L75" s="82">
        <v>2</v>
      </c>
      <c r="M75" s="82">
        <v>35</v>
      </c>
      <c r="N75" s="82"/>
      <c r="O75" s="82"/>
      <c r="P75" s="82"/>
      <c r="Q75" s="82"/>
      <c r="R75" s="82"/>
      <c r="S75" s="82"/>
      <c r="T75" s="82"/>
      <c r="U75" s="82"/>
      <c r="V75" s="82"/>
      <c r="W75" s="82" t="s">
        <v>257</v>
      </c>
    </row>
    <row r="76" spans="1:23">
      <c r="A76" s="82">
        <v>74</v>
      </c>
      <c r="B76" s="82" t="s">
        <v>1324</v>
      </c>
      <c r="C76" s="82">
        <v>74</v>
      </c>
      <c r="D76" s="82">
        <v>74</v>
      </c>
      <c r="E76" s="82">
        <v>151000163</v>
      </c>
      <c r="F76" s="82">
        <v>59</v>
      </c>
      <c r="G76" s="82">
        <v>3464.08</v>
      </c>
      <c r="H76" s="82">
        <v>283.92</v>
      </c>
      <c r="I76" s="82">
        <v>0</v>
      </c>
      <c r="J76" s="82"/>
      <c r="K76" s="82"/>
      <c r="L76" s="82">
        <v>2</v>
      </c>
      <c r="M76" s="82">
        <v>30</v>
      </c>
      <c r="N76" s="82"/>
      <c r="O76" s="82"/>
      <c r="P76" s="82"/>
      <c r="Q76" s="82"/>
      <c r="R76" s="82"/>
      <c r="S76" s="82"/>
      <c r="T76" s="82"/>
      <c r="U76" s="82"/>
      <c r="V76" s="82"/>
      <c r="W76" s="82" t="s">
        <v>257</v>
      </c>
    </row>
    <row r="77" spans="1:23" s="104" customFormat="1">
      <c r="A77" s="82">
        <v>75</v>
      </c>
      <c r="B77" s="82" t="s">
        <v>1324</v>
      </c>
      <c r="C77" s="82">
        <v>75</v>
      </c>
      <c r="D77" s="82">
        <v>75</v>
      </c>
      <c r="E77" s="82">
        <v>151000164</v>
      </c>
      <c r="F77" s="84">
        <v>59</v>
      </c>
      <c r="G77" s="84">
        <v>3413.83</v>
      </c>
      <c r="H77" s="84">
        <v>317.17</v>
      </c>
      <c r="I77" s="84">
        <v>0</v>
      </c>
      <c r="J77" s="84"/>
      <c r="K77" s="84"/>
      <c r="L77" s="84">
        <v>2</v>
      </c>
      <c r="M77" s="84">
        <v>0</v>
      </c>
      <c r="N77" s="84"/>
      <c r="O77" s="84"/>
      <c r="P77" s="84"/>
      <c r="Q77" s="84"/>
      <c r="R77" s="84"/>
      <c r="S77" s="84"/>
      <c r="T77" s="84"/>
      <c r="U77" s="82"/>
      <c r="V77" s="82"/>
      <c r="W77" s="82" t="s">
        <v>257</v>
      </c>
    </row>
    <row r="78" spans="1:23">
      <c r="A78" s="82">
        <v>76</v>
      </c>
      <c r="B78" s="82" t="s">
        <v>1324</v>
      </c>
      <c r="C78" s="82">
        <v>76</v>
      </c>
      <c r="D78" s="82">
        <v>76</v>
      </c>
      <c r="E78" s="82">
        <v>151000165</v>
      </c>
      <c r="F78" s="82">
        <v>59</v>
      </c>
      <c r="G78" s="82">
        <v>3427.04</v>
      </c>
      <c r="H78" s="82">
        <v>312.95999999999998</v>
      </c>
      <c r="I78" s="82">
        <v>0</v>
      </c>
      <c r="J78" s="82"/>
      <c r="K78" s="82"/>
      <c r="L78" s="82">
        <v>2</v>
      </c>
      <c r="M78" s="82">
        <v>15</v>
      </c>
      <c r="N78" s="82"/>
      <c r="O78" s="82"/>
      <c r="P78" s="82"/>
      <c r="Q78" s="82"/>
      <c r="R78" s="82"/>
      <c r="S78" s="82"/>
      <c r="T78" s="82"/>
      <c r="U78" s="82"/>
      <c r="V78" s="82"/>
      <c r="W78" s="82" t="s">
        <v>257</v>
      </c>
    </row>
    <row r="79" spans="1:23">
      <c r="A79" s="82">
        <v>77</v>
      </c>
      <c r="B79" s="82" t="s">
        <v>1324</v>
      </c>
      <c r="C79" s="82">
        <v>77</v>
      </c>
      <c r="D79" s="82">
        <v>77</v>
      </c>
      <c r="E79" s="82">
        <v>161004909</v>
      </c>
      <c r="F79" s="82">
        <v>58</v>
      </c>
      <c r="G79" s="82">
        <v>3380.23</v>
      </c>
      <c r="H79" s="82">
        <v>282.77</v>
      </c>
      <c r="I79" s="82">
        <v>0</v>
      </c>
      <c r="J79" s="82"/>
      <c r="K79" s="82"/>
      <c r="L79" s="82">
        <v>1</v>
      </c>
      <c r="M79" s="82">
        <v>50</v>
      </c>
      <c r="N79" s="82"/>
      <c r="O79" s="82"/>
      <c r="P79" s="82"/>
      <c r="Q79" s="82"/>
      <c r="R79" s="82"/>
      <c r="S79" s="82"/>
      <c r="T79" s="82"/>
      <c r="U79" s="82"/>
      <c r="V79" s="82"/>
      <c r="W79" s="82" t="s">
        <v>257</v>
      </c>
    </row>
    <row r="80" spans="1:23">
      <c r="A80" s="82">
        <v>78</v>
      </c>
      <c r="B80" s="82" t="s">
        <v>1324</v>
      </c>
      <c r="C80" s="82">
        <v>78</v>
      </c>
      <c r="D80" s="82">
        <v>78</v>
      </c>
      <c r="E80" s="82">
        <v>161004910</v>
      </c>
      <c r="F80" s="82">
        <v>59</v>
      </c>
      <c r="G80" s="82">
        <v>3416.42</v>
      </c>
      <c r="H80" s="82">
        <v>327.58</v>
      </c>
      <c r="I80" s="82">
        <v>0</v>
      </c>
      <c r="J80" s="82"/>
      <c r="K80" s="82"/>
      <c r="L80" s="82">
        <v>2</v>
      </c>
      <c r="M80" s="82">
        <v>15</v>
      </c>
      <c r="N80" s="82"/>
      <c r="O80" s="82"/>
      <c r="P80" s="82"/>
      <c r="Q80" s="82"/>
      <c r="R80" s="82"/>
      <c r="S80" s="82"/>
      <c r="T80" s="82"/>
      <c r="U80" s="82"/>
      <c r="V80" s="82"/>
      <c r="W80" s="82" t="s">
        <v>257</v>
      </c>
    </row>
    <row r="81" spans="1:24">
      <c r="A81" s="82">
        <v>79</v>
      </c>
      <c r="B81" s="82" t="s">
        <v>1324</v>
      </c>
      <c r="C81" s="82">
        <v>79</v>
      </c>
      <c r="D81" s="82">
        <v>79</v>
      </c>
      <c r="E81" s="82">
        <v>161004911</v>
      </c>
      <c r="F81" s="82">
        <v>59</v>
      </c>
      <c r="G81" s="82">
        <v>3414.32</v>
      </c>
      <c r="H81" s="82">
        <v>343.68</v>
      </c>
      <c r="I81" s="82">
        <v>0</v>
      </c>
      <c r="J81" s="82"/>
      <c r="K81" s="82"/>
      <c r="L81" s="82">
        <v>2</v>
      </c>
      <c r="M81" s="82">
        <v>10</v>
      </c>
      <c r="N81" s="82"/>
      <c r="O81" s="82"/>
      <c r="P81" s="82"/>
      <c r="Q81" s="82"/>
      <c r="R81" s="82"/>
      <c r="S81" s="82"/>
      <c r="T81" s="82"/>
      <c r="U81" s="82"/>
      <c r="V81" s="82"/>
      <c r="W81" s="82" t="s">
        <v>257</v>
      </c>
    </row>
    <row r="82" spans="1:24">
      <c r="A82" s="82">
        <v>80</v>
      </c>
      <c r="B82" s="82" t="s">
        <v>1325</v>
      </c>
      <c r="C82" s="82">
        <v>80</v>
      </c>
      <c r="D82" s="82">
        <v>80</v>
      </c>
      <c r="E82" s="82">
        <v>161004912</v>
      </c>
      <c r="F82" s="82">
        <v>59</v>
      </c>
      <c r="G82" s="82">
        <v>3435.08</v>
      </c>
      <c r="H82" s="82">
        <v>310.92</v>
      </c>
      <c r="I82" s="82">
        <v>0</v>
      </c>
      <c r="J82" s="82"/>
      <c r="K82" s="82"/>
      <c r="L82" s="82">
        <v>2</v>
      </c>
      <c r="M82" s="82">
        <v>30</v>
      </c>
      <c r="N82" s="82"/>
      <c r="O82" s="82"/>
      <c r="P82" s="82"/>
      <c r="Q82" s="82"/>
      <c r="R82" s="82"/>
      <c r="S82" s="82"/>
      <c r="T82" s="82"/>
      <c r="U82" s="82"/>
      <c r="V82" s="82"/>
      <c r="W82" s="82" t="s">
        <v>257</v>
      </c>
    </row>
    <row r="83" spans="1:24">
      <c r="A83" s="82">
        <v>81</v>
      </c>
      <c r="B83" s="82" t="s">
        <v>1325</v>
      </c>
      <c r="C83" s="82">
        <v>81</v>
      </c>
      <c r="D83" s="82">
        <v>81</v>
      </c>
      <c r="E83" s="82">
        <v>161004913</v>
      </c>
      <c r="F83" s="82">
        <v>59</v>
      </c>
      <c r="G83" s="82">
        <v>3470.42</v>
      </c>
      <c r="H83" s="82">
        <v>289.97000000000003</v>
      </c>
      <c r="I83" s="82">
        <v>0.39</v>
      </c>
      <c r="J83" s="82"/>
      <c r="K83" s="82"/>
      <c r="L83" s="82">
        <v>2</v>
      </c>
      <c r="M83" s="82">
        <v>35</v>
      </c>
      <c r="N83" s="82"/>
      <c r="O83" s="82"/>
      <c r="P83" s="82"/>
      <c r="Q83" s="82"/>
      <c r="R83" s="82"/>
      <c r="S83" s="82"/>
      <c r="T83" s="82"/>
      <c r="U83" s="82"/>
      <c r="V83" s="82"/>
      <c r="W83" s="82" t="s">
        <v>257</v>
      </c>
    </row>
    <row r="84" spans="1:24">
      <c r="A84" s="82">
        <v>82</v>
      </c>
      <c r="B84" s="82" t="s">
        <v>1325</v>
      </c>
      <c r="C84" s="82">
        <v>82</v>
      </c>
      <c r="D84" s="82">
        <v>82</v>
      </c>
      <c r="E84" s="82">
        <v>161004914</v>
      </c>
      <c r="F84" s="82">
        <v>59</v>
      </c>
      <c r="G84" s="82">
        <v>3490.43</v>
      </c>
      <c r="H84" s="82">
        <v>242.15</v>
      </c>
      <c r="I84" s="82">
        <v>3.58</v>
      </c>
      <c r="J84" s="82"/>
      <c r="K84" s="82"/>
      <c r="L84" s="82">
        <v>2</v>
      </c>
      <c r="M84" s="82">
        <v>50</v>
      </c>
      <c r="N84" s="82"/>
      <c r="O84" s="82"/>
      <c r="P84" s="82"/>
      <c r="Q84" s="82"/>
      <c r="R84" s="82"/>
      <c r="S84" s="82"/>
      <c r="T84" s="82"/>
      <c r="U84" s="82"/>
      <c r="V84" s="82"/>
      <c r="W84" s="82" t="s">
        <v>257</v>
      </c>
    </row>
    <row r="85" spans="1:24">
      <c r="A85" s="82">
        <v>83</v>
      </c>
      <c r="B85" s="82" t="s">
        <v>1326</v>
      </c>
      <c r="C85" s="82">
        <v>83</v>
      </c>
      <c r="D85" s="82">
        <v>83</v>
      </c>
      <c r="E85" s="82">
        <v>161004915</v>
      </c>
      <c r="F85" s="82">
        <v>59</v>
      </c>
      <c r="G85" s="82">
        <v>3341.21</v>
      </c>
      <c r="H85" s="82">
        <v>403.79</v>
      </c>
      <c r="I85" s="82">
        <v>0</v>
      </c>
      <c r="J85" s="82"/>
      <c r="K85" s="82"/>
      <c r="L85" s="82">
        <v>2</v>
      </c>
      <c r="M85" s="82">
        <v>55</v>
      </c>
      <c r="N85" s="82"/>
      <c r="O85" s="82"/>
      <c r="P85" s="82"/>
      <c r="Q85" s="82"/>
      <c r="R85" s="82"/>
      <c r="S85" s="82"/>
      <c r="T85" s="82"/>
      <c r="U85" s="82"/>
      <c r="V85" s="82"/>
      <c r="W85" s="84" t="s">
        <v>257</v>
      </c>
    </row>
    <row r="86" spans="1:24">
      <c r="A86" s="82">
        <v>84</v>
      </c>
      <c r="B86" s="82" t="s">
        <v>1326</v>
      </c>
      <c r="C86" s="82">
        <v>84</v>
      </c>
      <c r="D86" s="82">
        <v>84</v>
      </c>
      <c r="E86" s="82">
        <v>161004916</v>
      </c>
      <c r="F86" s="82">
        <v>58</v>
      </c>
      <c r="G86" s="82">
        <v>3362.24</v>
      </c>
      <c r="H86" s="82">
        <v>305.76</v>
      </c>
      <c r="I86" s="82">
        <v>0</v>
      </c>
      <c r="J86" s="82"/>
      <c r="K86" s="82"/>
      <c r="L86" s="82">
        <v>2</v>
      </c>
      <c r="M86" s="82">
        <v>30</v>
      </c>
      <c r="N86" s="82"/>
      <c r="O86" s="82"/>
      <c r="P86" s="82"/>
      <c r="Q86" s="82"/>
      <c r="R86" s="82"/>
      <c r="S86" s="82"/>
      <c r="T86" s="82"/>
      <c r="U86" s="82"/>
      <c r="V86" s="82"/>
      <c r="W86" s="82" t="s">
        <v>257</v>
      </c>
      <c r="X86" s="104"/>
    </row>
    <row r="87" spans="1:24">
      <c r="A87" s="82">
        <v>85</v>
      </c>
      <c r="B87" s="82" t="s">
        <v>1326</v>
      </c>
      <c r="C87" s="82">
        <v>85</v>
      </c>
      <c r="D87" s="82">
        <v>85</v>
      </c>
      <c r="E87" s="82">
        <v>161004917</v>
      </c>
      <c r="F87" s="82">
        <v>59</v>
      </c>
      <c r="G87" s="82">
        <v>3369.43</v>
      </c>
      <c r="H87" s="82">
        <v>361.57</v>
      </c>
      <c r="I87" s="82">
        <v>0</v>
      </c>
      <c r="J87" s="82"/>
      <c r="K87" s="82"/>
      <c r="L87" s="82">
        <v>2</v>
      </c>
      <c r="M87" s="82">
        <v>55</v>
      </c>
      <c r="N87" s="82"/>
      <c r="O87" s="82"/>
      <c r="P87" s="82"/>
      <c r="Q87" s="82"/>
      <c r="R87" s="82"/>
      <c r="S87" s="82"/>
      <c r="T87" s="82"/>
      <c r="U87" s="82"/>
      <c r="V87" s="82"/>
      <c r="W87" s="82" t="s">
        <v>257</v>
      </c>
    </row>
    <row r="88" spans="1:24">
      <c r="A88" s="82">
        <v>86</v>
      </c>
      <c r="B88" s="82" t="s">
        <v>1326</v>
      </c>
      <c r="C88" s="82">
        <v>86</v>
      </c>
      <c r="D88" s="82">
        <v>86</v>
      </c>
      <c r="E88" s="82">
        <v>161004918</v>
      </c>
      <c r="F88" s="82">
        <v>58</v>
      </c>
      <c r="G88" s="82">
        <v>3326.68</v>
      </c>
      <c r="H88" s="82">
        <v>354.32</v>
      </c>
      <c r="I88" s="82">
        <v>0</v>
      </c>
      <c r="J88" s="82"/>
      <c r="K88" s="82"/>
      <c r="L88" s="82">
        <v>2</v>
      </c>
      <c r="M88" s="82">
        <v>50</v>
      </c>
      <c r="N88" s="82"/>
      <c r="O88" s="82"/>
      <c r="P88" s="82"/>
      <c r="Q88" s="82"/>
      <c r="R88" s="82"/>
      <c r="S88" s="82"/>
      <c r="T88" s="82"/>
      <c r="U88" s="82"/>
      <c r="V88" s="82"/>
      <c r="W88" s="82" t="s">
        <v>257</v>
      </c>
    </row>
    <row r="89" spans="1:24" s="104" customFormat="1">
      <c r="A89" s="82">
        <v>87</v>
      </c>
      <c r="B89" s="82" t="s">
        <v>1326</v>
      </c>
      <c r="C89" s="82">
        <v>87</v>
      </c>
      <c r="D89" s="82">
        <v>87</v>
      </c>
      <c r="E89" s="82">
        <v>161004919</v>
      </c>
      <c r="F89" s="82">
        <v>58</v>
      </c>
      <c r="G89" s="82">
        <v>3389.23</v>
      </c>
      <c r="H89" s="82">
        <v>289.77</v>
      </c>
      <c r="I89" s="82">
        <v>0</v>
      </c>
      <c r="J89" s="84"/>
      <c r="K89" s="84"/>
      <c r="L89" s="82">
        <v>2</v>
      </c>
      <c r="M89" s="82">
        <v>10</v>
      </c>
      <c r="N89" s="84"/>
      <c r="O89" s="84"/>
      <c r="P89" s="84"/>
      <c r="Q89" s="84"/>
      <c r="R89" s="84"/>
      <c r="S89" s="84"/>
      <c r="T89" s="84"/>
      <c r="U89" s="82"/>
      <c r="V89" s="82"/>
      <c r="W89" s="84" t="s">
        <v>257</v>
      </c>
    </row>
    <row r="90" spans="1:24">
      <c r="A90" s="82">
        <v>88</v>
      </c>
      <c r="B90" s="82" t="s">
        <v>1327</v>
      </c>
      <c r="C90" s="82">
        <v>88</v>
      </c>
      <c r="D90" s="82">
        <v>88</v>
      </c>
      <c r="E90" s="82">
        <v>161004920</v>
      </c>
      <c r="F90" s="82">
        <v>59</v>
      </c>
      <c r="G90" s="82">
        <v>3472.04</v>
      </c>
      <c r="H90" s="82">
        <v>261.95999999999998</v>
      </c>
      <c r="I90" s="82">
        <v>0</v>
      </c>
      <c r="J90" s="82"/>
      <c r="K90" s="82"/>
      <c r="L90" s="82">
        <v>2</v>
      </c>
      <c r="M90" s="82">
        <v>5</v>
      </c>
      <c r="N90" s="82"/>
      <c r="O90" s="82"/>
      <c r="P90" s="82"/>
      <c r="Q90" s="82"/>
      <c r="R90" s="82"/>
      <c r="S90" s="82"/>
      <c r="T90" s="82"/>
      <c r="U90" s="82"/>
      <c r="V90" s="82"/>
      <c r="W90" s="84" t="s">
        <v>257</v>
      </c>
    </row>
    <row r="91" spans="1:24" s="104" customFormat="1">
      <c r="A91" s="82">
        <v>89</v>
      </c>
      <c r="B91" s="82" t="s">
        <v>1327</v>
      </c>
      <c r="C91" s="82">
        <v>89</v>
      </c>
      <c r="D91" s="82">
        <v>89</v>
      </c>
      <c r="E91" s="82">
        <v>161004921</v>
      </c>
      <c r="F91" s="82">
        <v>58</v>
      </c>
      <c r="G91" s="82">
        <v>3365.03</v>
      </c>
      <c r="H91" s="82">
        <v>310.17</v>
      </c>
      <c r="I91" s="82">
        <v>0.2</v>
      </c>
      <c r="J91" s="82"/>
      <c r="K91" s="82"/>
      <c r="L91" s="82">
        <v>2</v>
      </c>
      <c r="M91" s="82">
        <v>25</v>
      </c>
      <c r="N91" s="82"/>
      <c r="O91" s="84"/>
      <c r="P91" s="84"/>
      <c r="Q91" s="84"/>
      <c r="R91" s="84"/>
      <c r="S91" s="84"/>
      <c r="T91" s="84"/>
      <c r="U91" s="82"/>
      <c r="V91" s="82"/>
      <c r="W91" s="84" t="s">
        <v>257</v>
      </c>
    </row>
    <row r="92" spans="1:24">
      <c r="A92" s="82">
        <v>90</v>
      </c>
      <c r="B92" s="82" t="s">
        <v>1327</v>
      </c>
      <c r="C92" s="82">
        <v>90</v>
      </c>
      <c r="D92" s="82">
        <v>90</v>
      </c>
      <c r="E92" s="82">
        <v>161004922</v>
      </c>
      <c r="F92" s="82">
        <v>58</v>
      </c>
      <c r="G92" s="82">
        <v>3341.24</v>
      </c>
      <c r="H92" s="82">
        <v>334.26</v>
      </c>
      <c r="I92" s="82">
        <v>0</v>
      </c>
      <c r="J92" s="82"/>
      <c r="K92" s="82"/>
      <c r="L92" s="82">
        <v>2</v>
      </c>
      <c r="M92" s="82">
        <v>35</v>
      </c>
      <c r="N92" s="82"/>
      <c r="O92" s="82"/>
      <c r="P92" s="82"/>
      <c r="Q92" s="82"/>
      <c r="R92" s="82"/>
      <c r="S92" s="82"/>
      <c r="T92" s="82"/>
      <c r="U92" s="82"/>
      <c r="V92" s="82"/>
      <c r="W92" s="82" t="s">
        <v>257</v>
      </c>
    </row>
    <row r="93" spans="1:24">
      <c r="A93" s="82">
        <v>91</v>
      </c>
      <c r="B93" s="82" t="s">
        <v>1327</v>
      </c>
      <c r="C93" s="82">
        <v>91</v>
      </c>
      <c r="D93" s="82">
        <v>91</v>
      </c>
      <c r="E93" s="82">
        <v>161004923</v>
      </c>
      <c r="F93" s="82">
        <v>59</v>
      </c>
      <c r="G93" s="82">
        <v>3431.84</v>
      </c>
      <c r="H93" s="82">
        <v>308.16000000000003</v>
      </c>
      <c r="I93" s="82">
        <v>0</v>
      </c>
      <c r="J93" s="82"/>
      <c r="K93" s="82"/>
      <c r="L93" s="82">
        <v>2</v>
      </c>
      <c r="M93" s="82">
        <v>5</v>
      </c>
      <c r="N93" s="82"/>
      <c r="O93" s="82"/>
      <c r="P93" s="82"/>
      <c r="Q93" s="82"/>
      <c r="R93" s="82"/>
      <c r="S93" s="82"/>
      <c r="T93" s="82"/>
      <c r="U93" s="82"/>
      <c r="V93" s="82"/>
      <c r="W93" s="82" t="s">
        <v>257</v>
      </c>
    </row>
    <row r="94" spans="1:24">
      <c r="A94" s="82">
        <v>92</v>
      </c>
      <c r="B94" s="82" t="s">
        <v>1327</v>
      </c>
      <c r="C94" s="82">
        <v>92</v>
      </c>
      <c r="D94" s="82">
        <v>92</v>
      </c>
      <c r="E94" s="82">
        <v>161004924</v>
      </c>
      <c r="F94" s="82">
        <v>58</v>
      </c>
      <c r="G94" s="82">
        <v>3369.84</v>
      </c>
      <c r="H94" s="82">
        <v>298.16000000000003</v>
      </c>
      <c r="I94" s="82">
        <v>0</v>
      </c>
      <c r="J94" s="82"/>
      <c r="K94" s="82"/>
      <c r="L94" s="82">
        <v>2</v>
      </c>
      <c r="M94" s="82">
        <v>0</v>
      </c>
      <c r="N94" s="82"/>
      <c r="O94" s="82"/>
      <c r="P94" s="82"/>
      <c r="Q94" s="82"/>
      <c r="R94" s="82"/>
      <c r="S94" s="82"/>
      <c r="T94" s="82"/>
      <c r="U94" s="82"/>
      <c r="V94" s="82"/>
      <c r="W94" s="82" t="s">
        <v>257</v>
      </c>
    </row>
    <row r="95" spans="1:24">
      <c r="A95" s="82">
        <v>93</v>
      </c>
      <c r="B95" s="82" t="s">
        <v>1327</v>
      </c>
      <c r="C95" s="82">
        <v>93</v>
      </c>
      <c r="D95" s="82">
        <v>93</v>
      </c>
      <c r="E95" s="82">
        <v>162000088</v>
      </c>
      <c r="F95" s="82">
        <v>58</v>
      </c>
      <c r="G95" s="82">
        <v>3556.2</v>
      </c>
      <c r="H95" s="82">
        <v>503.8</v>
      </c>
      <c r="I95" s="82">
        <v>0</v>
      </c>
      <c r="J95" s="82"/>
      <c r="K95" s="82"/>
      <c r="L95" s="82">
        <v>2</v>
      </c>
      <c r="M95" s="82">
        <v>15</v>
      </c>
      <c r="N95" s="82"/>
      <c r="O95" s="82"/>
      <c r="P95" s="82"/>
      <c r="Q95" s="82"/>
      <c r="R95" s="82"/>
      <c r="S95" s="82"/>
      <c r="T95" s="82"/>
      <c r="U95" s="82"/>
      <c r="V95" s="82"/>
      <c r="W95" s="82" t="s">
        <v>583</v>
      </c>
    </row>
    <row r="96" spans="1:24" s="104" customFormat="1">
      <c r="A96" s="82">
        <v>94</v>
      </c>
      <c r="B96" s="82" t="s">
        <v>1327</v>
      </c>
      <c r="C96" s="82">
        <v>94</v>
      </c>
      <c r="D96" s="82">
        <v>94</v>
      </c>
      <c r="E96" s="82">
        <v>161004925</v>
      </c>
      <c r="F96" s="82">
        <v>56</v>
      </c>
      <c r="G96" s="82">
        <v>3368.53</v>
      </c>
      <c r="H96" s="82">
        <v>494.47</v>
      </c>
      <c r="I96" s="82">
        <v>0</v>
      </c>
      <c r="J96" s="82"/>
      <c r="K96" s="82"/>
      <c r="L96" s="82">
        <v>2</v>
      </c>
      <c r="M96" s="82">
        <v>15</v>
      </c>
      <c r="N96" s="84"/>
      <c r="O96" s="84"/>
      <c r="P96" s="84"/>
      <c r="Q96" s="84"/>
      <c r="R96" s="84"/>
      <c r="S96" s="84"/>
      <c r="T96" s="84"/>
      <c r="U96" s="82"/>
      <c r="V96" s="82"/>
      <c r="W96" s="84" t="s">
        <v>257</v>
      </c>
    </row>
    <row r="97" spans="1:31">
      <c r="A97" s="82">
        <v>95</v>
      </c>
      <c r="B97" s="82" t="s">
        <v>1328</v>
      </c>
      <c r="C97" s="82">
        <v>95</v>
      </c>
      <c r="D97" s="82">
        <v>95</v>
      </c>
      <c r="E97" s="82">
        <v>161004926</v>
      </c>
      <c r="F97" s="82">
        <v>59</v>
      </c>
      <c r="G97" s="82">
        <v>3466.43</v>
      </c>
      <c r="H97" s="82">
        <v>258.76</v>
      </c>
      <c r="I97" s="82">
        <v>0.19</v>
      </c>
      <c r="J97" s="82"/>
      <c r="K97" s="82"/>
      <c r="L97" s="82">
        <v>2</v>
      </c>
      <c r="M97" s="82">
        <v>0</v>
      </c>
      <c r="N97" s="82"/>
      <c r="O97" s="82"/>
      <c r="P97" s="82"/>
      <c r="Q97" s="82"/>
      <c r="R97" s="82"/>
      <c r="S97" s="82"/>
      <c r="T97" s="82"/>
      <c r="U97" s="82"/>
      <c r="V97" s="82"/>
      <c r="W97" s="82" t="s">
        <v>257</v>
      </c>
    </row>
    <row r="98" spans="1:31">
      <c r="A98" s="82">
        <v>96</v>
      </c>
      <c r="B98" s="82" t="s">
        <v>1328</v>
      </c>
      <c r="C98" s="82">
        <v>96</v>
      </c>
      <c r="D98" s="82">
        <v>96</v>
      </c>
      <c r="E98" s="82">
        <v>161004927</v>
      </c>
      <c r="F98" s="82">
        <v>58</v>
      </c>
      <c r="G98" s="82">
        <v>3342.41</v>
      </c>
      <c r="H98" s="82">
        <v>351.79</v>
      </c>
      <c r="I98" s="82">
        <v>0</v>
      </c>
      <c r="J98" s="82"/>
      <c r="K98" s="82"/>
      <c r="L98" s="82">
        <v>2</v>
      </c>
      <c r="M98" s="82">
        <v>5</v>
      </c>
      <c r="N98" s="82"/>
      <c r="O98" s="82"/>
      <c r="P98" s="82"/>
      <c r="Q98" s="82"/>
      <c r="R98" s="82"/>
      <c r="S98" s="82"/>
      <c r="T98" s="82"/>
      <c r="U98" s="82"/>
      <c r="V98" s="82"/>
      <c r="W98" s="82" t="s">
        <v>257</v>
      </c>
    </row>
    <row r="99" spans="1:31">
      <c r="A99" s="82">
        <v>97</v>
      </c>
      <c r="B99" s="82" t="s">
        <v>1328</v>
      </c>
      <c r="C99" s="82">
        <v>97</v>
      </c>
      <c r="D99" s="82">
        <v>97</v>
      </c>
      <c r="E99" s="82">
        <v>161004928</v>
      </c>
      <c r="F99" s="82">
        <v>59</v>
      </c>
      <c r="G99" s="82">
        <v>3444.23</v>
      </c>
      <c r="H99" s="82">
        <v>292.77</v>
      </c>
      <c r="I99" s="82">
        <v>0</v>
      </c>
      <c r="J99" s="82"/>
      <c r="K99" s="82"/>
      <c r="L99" s="82">
        <v>2</v>
      </c>
      <c r="M99" s="82">
        <v>0</v>
      </c>
      <c r="N99" s="82"/>
      <c r="O99" s="82"/>
      <c r="P99" s="82"/>
      <c r="Q99" s="82"/>
      <c r="R99" s="82"/>
      <c r="S99" s="82"/>
      <c r="T99" s="82"/>
      <c r="U99" s="82"/>
      <c r="V99" s="82"/>
      <c r="W99" s="82" t="s">
        <v>257</v>
      </c>
    </row>
    <row r="100" spans="1:31">
      <c r="A100" s="82">
        <v>98</v>
      </c>
      <c r="B100" s="82" t="s">
        <v>1328</v>
      </c>
      <c r="C100" s="82">
        <v>98</v>
      </c>
      <c r="D100" s="82">
        <v>98</v>
      </c>
      <c r="E100" s="82">
        <v>161004929</v>
      </c>
      <c r="F100" s="82">
        <v>58</v>
      </c>
      <c r="G100" s="82">
        <v>3384.48</v>
      </c>
      <c r="H100" s="82">
        <v>296.52</v>
      </c>
      <c r="I100" s="82">
        <v>0</v>
      </c>
      <c r="J100" s="82"/>
      <c r="K100" s="82"/>
      <c r="L100" s="82">
        <v>1</v>
      </c>
      <c r="M100" s="82">
        <v>55</v>
      </c>
      <c r="N100" s="82"/>
      <c r="O100" s="82"/>
      <c r="P100" s="82"/>
      <c r="Q100" s="82"/>
      <c r="R100" s="82"/>
      <c r="S100" s="82"/>
      <c r="T100" s="82"/>
      <c r="U100" s="82"/>
      <c r="V100" s="82"/>
      <c r="W100" s="82" t="s">
        <v>257</v>
      </c>
    </row>
    <row r="101" spans="1:31">
      <c r="A101" s="82">
        <v>99</v>
      </c>
      <c r="B101" s="82" t="s">
        <v>1328</v>
      </c>
      <c r="C101" s="82">
        <v>99</v>
      </c>
      <c r="D101" s="82">
        <v>99</v>
      </c>
      <c r="E101" s="82">
        <v>161004930</v>
      </c>
      <c r="F101" s="82">
        <v>58</v>
      </c>
      <c r="G101" s="82">
        <v>3339.23</v>
      </c>
      <c r="H101" s="82">
        <v>335.77</v>
      </c>
      <c r="I101" s="82">
        <v>0</v>
      </c>
      <c r="J101" s="82"/>
      <c r="K101" s="82"/>
      <c r="L101" s="82">
        <v>2</v>
      </c>
      <c r="M101" s="82">
        <v>0</v>
      </c>
      <c r="N101" s="82"/>
      <c r="O101" s="82"/>
      <c r="P101" s="82"/>
      <c r="Q101" s="82"/>
      <c r="R101" s="82"/>
      <c r="S101" s="82"/>
      <c r="T101" s="82"/>
      <c r="U101" s="82"/>
      <c r="V101" s="82"/>
      <c r="W101" s="82" t="s">
        <v>257</v>
      </c>
    </row>
    <row r="102" spans="1:31" ht="15.75">
      <c r="A102" s="82">
        <v>100</v>
      </c>
      <c r="B102" s="82" t="s">
        <v>1328</v>
      </c>
      <c r="C102" s="82">
        <v>100</v>
      </c>
      <c r="D102" s="82">
        <v>100</v>
      </c>
      <c r="E102" s="82">
        <v>151000166</v>
      </c>
      <c r="F102" s="82">
        <v>59</v>
      </c>
      <c r="G102" s="82">
        <v>3389.83</v>
      </c>
      <c r="H102" s="82">
        <v>341.17</v>
      </c>
      <c r="I102" s="82">
        <v>0</v>
      </c>
      <c r="J102" s="82"/>
      <c r="K102" s="82"/>
      <c r="L102" s="82">
        <v>2</v>
      </c>
      <c r="M102" s="82">
        <v>10</v>
      </c>
      <c r="N102" s="82"/>
      <c r="O102" s="82"/>
      <c r="P102" s="82"/>
      <c r="Q102" s="82"/>
      <c r="R102" s="82"/>
      <c r="S102" s="82"/>
      <c r="T102" s="82"/>
      <c r="U102" s="82"/>
      <c r="V102" s="82"/>
      <c r="W102" s="82" t="s">
        <v>257</v>
      </c>
      <c r="X102" s="2835"/>
      <c r="Y102" s="2836"/>
      <c r="Z102" s="2836"/>
      <c r="AA102" s="2836"/>
      <c r="AB102" s="2836"/>
      <c r="AC102" s="2836"/>
      <c r="AD102" s="2836"/>
      <c r="AE102" s="2836"/>
    </row>
    <row r="103" spans="1:31" s="104" customFormat="1">
      <c r="A103" s="82">
        <v>101</v>
      </c>
      <c r="B103" s="82" t="s">
        <v>1328</v>
      </c>
      <c r="C103" s="82">
        <v>101</v>
      </c>
      <c r="D103" s="82">
        <v>101</v>
      </c>
      <c r="E103" s="82">
        <v>161004931</v>
      </c>
      <c r="F103" s="82">
        <v>58</v>
      </c>
      <c r="G103" s="82">
        <v>3390.83</v>
      </c>
      <c r="H103" s="82">
        <v>283.67</v>
      </c>
      <c r="I103" s="82">
        <v>0</v>
      </c>
      <c r="J103" s="84"/>
      <c r="K103" s="84"/>
      <c r="L103" s="82">
        <v>2</v>
      </c>
      <c r="M103" s="82">
        <v>0</v>
      </c>
      <c r="N103" s="84"/>
      <c r="O103" s="84"/>
      <c r="P103" s="84"/>
      <c r="Q103" s="84"/>
      <c r="R103" s="84"/>
      <c r="S103" s="84"/>
      <c r="T103" s="84"/>
      <c r="U103" s="82"/>
      <c r="V103" s="82"/>
      <c r="W103" s="84" t="s">
        <v>257</v>
      </c>
    </row>
    <row r="104" spans="1:31">
      <c r="A104" s="82">
        <v>102</v>
      </c>
      <c r="B104" s="82" t="s">
        <v>1328</v>
      </c>
      <c r="C104" s="82">
        <v>102</v>
      </c>
      <c r="D104" s="82">
        <v>102</v>
      </c>
      <c r="E104" s="82">
        <v>161004932</v>
      </c>
      <c r="F104" s="82">
        <v>59</v>
      </c>
      <c r="G104" s="82">
        <v>3425.64</v>
      </c>
      <c r="H104" s="82">
        <v>314.36</v>
      </c>
      <c r="I104" s="82">
        <v>0</v>
      </c>
      <c r="J104" s="82"/>
      <c r="K104" s="82"/>
      <c r="L104" s="82">
        <v>2</v>
      </c>
      <c r="M104" s="82">
        <v>10</v>
      </c>
      <c r="N104" s="82"/>
      <c r="O104" s="82"/>
      <c r="P104" s="82"/>
      <c r="Q104" s="82"/>
      <c r="R104" s="82"/>
      <c r="S104" s="82"/>
      <c r="T104" s="82"/>
      <c r="U104" s="82"/>
      <c r="V104" s="82"/>
      <c r="W104" s="82" t="s">
        <v>257</v>
      </c>
    </row>
    <row r="105" spans="1:31">
      <c r="A105" s="82">
        <v>103</v>
      </c>
      <c r="B105" s="82" t="s">
        <v>1328</v>
      </c>
      <c r="C105" s="82">
        <v>103</v>
      </c>
      <c r="D105" s="82">
        <v>103</v>
      </c>
      <c r="E105" s="82">
        <v>161004933</v>
      </c>
      <c r="F105" s="82">
        <v>59</v>
      </c>
      <c r="G105" s="82">
        <v>3479.23</v>
      </c>
      <c r="H105" s="82">
        <v>245.77</v>
      </c>
      <c r="I105" s="82">
        <v>0</v>
      </c>
      <c r="J105" s="82"/>
      <c r="K105" s="82"/>
      <c r="L105" s="82">
        <v>2</v>
      </c>
      <c r="M105" s="82">
        <v>10</v>
      </c>
      <c r="N105" s="82"/>
      <c r="O105" s="82"/>
      <c r="P105" s="82"/>
      <c r="Q105" s="82"/>
      <c r="R105" s="82"/>
      <c r="S105" s="82"/>
      <c r="T105" s="82"/>
      <c r="U105" s="82"/>
      <c r="V105" s="82"/>
      <c r="W105" s="82" t="s">
        <v>257</v>
      </c>
    </row>
    <row r="106" spans="1:31">
      <c r="A106" s="82">
        <v>104</v>
      </c>
      <c r="B106" s="82" t="s">
        <v>1328</v>
      </c>
      <c r="C106" s="82">
        <v>104</v>
      </c>
      <c r="D106" s="82">
        <v>104</v>
      </c>
      <c r="E106" s="82">
        <v>161004934</v>
      </c>
      <c r="F106" s="82">
        <v>58</v>
      </c>
      <c r="G106" s="82">
        <v>3438.04</v>
      </c>
      <c r="H106" s="82">
        <v>237.46</v>
      </c>
      <c r="I106" s="82">
        <v>0</v>
      </c>
      <c r="J106" s="82"/>
      <c r="K106" s="82"/>
      <c r="L106" s="82">
        <v>2</v>
      </c>
      <c r="M106" s="82">
        <v>15</v>
      </c>
      <c r="N106" s="82"/>
      <c r="O106" s="82"/>
      <c r="P106" s="82"/>
      <c r="Q106" s="82"/>
      <c r="R106" s="82"/>
      <c r="S106" s="82"/>
      <c r="T106" s="82"/>
      <c r="U106" s="82"/>
      <c r="V106" s="82"/>
      <c r="W106" s="82" t="s">
        <v>257</v>
      </c>
    </row>
    <row r="107" spans="1:31">
      <c r="A107" s="82">
        <v>105</v>
      </c>
      <c r="B107" s="82" t="s">
        <v>1329</v>
      </c>
      <c r="C107" s="82">
        <v>105</v>
      </c>
      <c r="D107" s="82">
        <v>105</v>
      </c>
      <c r="E107" s="82">
        <v>161004935</v>
      </c>
      <c r="F107" s="82">
        <v>59</v>
      </c>
      <c r="G107" s="82">
        <v>3501.08</v>
      </c>
      <c r="H107" s="82">
        <v>244.92</v>
      </c>
      <c r="I107" s="82">
        <v>0</v>
      </c>
      <c r="J107" s="82"/>
      <c r="K107" s="82"/>
      <c r="L107" s="82">
        <v>2</v>
      </c>
      <c r="M107" s="82">
        <v>25</v>
      </c>
      <c r="N107" s="82"/>
      <c r="O107" s="82"/>
      <c r="P107" s="82"/>
      <c r="Q107" s="82"/>
      <c r="R107" s="82"/>
      <c r="S107" s="82"/>
      <c r="T107" s="82"/>
      <c r="U107" s="82"/>
      <c r="V107" s="82"/>
      <c r="W107" s="82" t="s">
        <v>257</v>
      </c>
    </row>
    <row r="108" spans="1:31">
      <c r="A108" s="82">
        <v>106</v>
      </c>
      <c r="B108" s="82" t="s">
        <v>1329</v>
      </c>
      <c r="C108" s="82">
        <v>106</v>
      </c>
      <c r="D108" s="82">
        <v>106</v>
      </c>
      <c r="E108" s="82">
        <v>161004936</v>
      </c>
      <c r="F108" s="82">
        <v>58</v>
      </c>
      <c r="G108" s="82">
        <v>3366.53</v>
      </c>
      <c r="H108" s="82">
        <v>328.47</v>
      </c>
      <c r="I108" s="82">
        <v>0</v>
      </c>
      <c r="J108" s="82"/>
      <c r="K108" s="82"/>
      <c r="L108" s="82">
        <v>1</v>
      </c>
      <c r="M108" s="82">
        <v>45</v>
      </c>
      <c r="N108" s="82"/>
      <c r="O108" s="82"/>
      <c r="P108" s="82"/>
      <c r="Q108" s="82"/>
      <c r="R108" s="82"/>
      <c r="S108" s="82"/>
      <c r="T108" s="82"/>
      <c r="U108" s="82"/>
      <c r="V108" s="82"/>
      <c r="W108" s="82" t="s">
        <v>257</v>
      </c>
    </row>
    <row r="109" spans="1:31">
      <c r="A109" s="571">
        <v>107</v>
      </c>
      <c r="B109" s="571" t="s">
        <v>1329</v>
      </c>
      <c r="C109" s="571">
        <v>107</v>
      </c>
      <c r="D109" s="571">
        <v>107</v>
      </c>
      <c r="E109" s="571">
        <v>151000167</v>
      </c>
      <c r="F109" s="571">
        <v>59</v>
      </c>
      <c r="G109" s="571">
        <v>3455.63</v>
      </c>
      <c r="H109" s="571">
        <v>285.36</v>
      </c>
      <c r="I109" s="571">
        <v>3.99</v>
      </c>
      <c r="J109" s="571"/>
      <c r="K109" s="571"/>
      <c r="L109" s="571">
        <v>2</v>
      </c>
      <c r="M109" s="571">
        <v>0</v>
      </c>
      <c r="N109" s="571"/>
      <c r="O109" s="571">
        <v>8850</v>
      </c>
      <c r="P109" s="571"/>
      <c r="Q109" s="571"/>
      <c r="R109" s="571"/>
      <c r="S109" s="571"/>
      <c r="T109" s="571"/>
      <c r="U109" s="571">
        <f>O109*5%</f>
        <v>442.5</v>
      </c>
      <c r="V109" s="571">
        <f>O109+U109</f>
        <v>9292.5</v>
      </c>
      <c r="W109" s="571" t="s">
        <v>257</v>
      </c>
      <c r="X109" s="575"/>
    </row>
    <row r="110" spans="1:31">
      <c r="A110" s="82">
        <v>108</v>
      </c>
      <c r="B110" s="82" t="s">
        <v>1329</v>
      </c>
      <c r="C110" s="82">
        <v>108</v>
      </c>
      <c r="D110" s="82">
        <v>108</v>
      </c>
      <c r="E110" s="82">
        <v>151000168</v>
      </c>
      <c r="F110" s="82">
        <v>58</v>
      </c>
      <c r="G110" s="82">
        <v>3379.83</v>
      </c>
      <c r="H110" s="82">
        <v>295.17</v>
      </c>
      <c r="I110" s="82">
        <v>0</v>
      </c>
      <c r="J110" s="82"/>
      <c r="K110" s="82"/>
      <c r="L110" s="82">
        <v>2</v>
      </c>
      <c r="M110" s="82">
        <v>5</v>
      </c>
      <c r="N110" s="82"/>
      <c r="O110" s="82"/>
      <c r="P110" s="82"/>
      <c r="Q110" s="82"/>
      <c r="R110" s="82"/>
      <c r="S110" s="82"/>
      <c r="T110" s="82"/>
      <c r="U110" s="82">
        <f t="shared" ref="U110:U166" si="0">O110*5%</f>
        <v>0</v>
      </c>
      <c r="V110" s="82">
        <f t="shared" ref="V110:V166" si="1">O110+U110</f>
        <v>0</v>
      </c>
      <c r="W110" s="82" t="s">
        <v>257</v>
      </c>
    </row>
    <row r="111" spans="1:31">
      <c r="A111" s="82">
        <v>109</v>
      </c>
      <c r="B111" s="82" t="s">
        <v>1329</v>
      </c>
      <c r="C111" s="82">
        <v>109</v>
      </c>
      <c r="D111" s="82">
        <v>109</v>
      </c>
      <c r="E111" s="82">
        <v>161004937</v>
      </c>
      <c r="F111" s="82">
        <v>58</v>
      </c>
      <c r="G111" s="82">
        <v>3391.88</v>
      </c>
      <c r="H111" s="82">
        <v>289.12</v>
      </c>
      <c r="I111" s="82">
        <v>0</v>
      </c>
      <c r="J111" s="82"/>
      <c r="K111" s="82"/>
      <c r="L111" s="82">
        <v>2</v>
      </c>
      <c r="M111" s="82">
        <v>5</v>
      </c>
      <c r="N111" s="82"/>
      <c r="O111" s="82"/>
      <c r="P111" s="82"/>
      <c r="Q111" s="82"/>
      <c r="R111" s="82"/>
      <c r="S111" s="82"/>
      <c r="T111" s="82"/>
      <c r="U111" s="82">
        <f t="shared" si="0"/>
        <v>0</v>
      </c>
      <c r="V111" s="82">
        <f t="shared" si="1"/>
        <v>0</v>
      </c>
      <c r="W111" s="82" t="s">
        <v>257</v>
      </c>
    </row>
    <row r="112" spans="1:31">
      <c r="A112" s="82">
        <v>110</v>
      </c>
      <c r="B112" s="82" t="s">
        <v>1329</v>
      </c>
      <c r="C112" s="82">
        <v>110</v>
      </c>
      <c r="D112" s="82">
        <v>110</v>
      </c>
      <c r="E112" s="82">
        <v>161004938</v>
      </c>
      <c r="F112" s="82">
        <v>58</v>
      </c>
      <c r="G112" s="82">
        <v>3412.63</v>
      </c>
      <c r="H112" s="82">
        <v>263.45</v>
      </c>
      <c r="I112" s="82">
        <v>1.58</v>
      </c>
      <c r="J112" s="82"/>
      <c r="K112" s="82"/>
      <c r="L112" s="82">
        <v>1</v>
      </c>
      <c r="M112" s="82">
        <v>40</v>
      </c>
      <c r="N112" s="82"/>
      <c r="O112" s="82"/>
      <c r="P112" s="82"/>
      <c r="Q112" s="82"/>
      <c r="R112" s="82"/>
      <c r="S112" s="82"/>
      <c r="T112" s="82"/>
      <c r="U112" s="82">
        <f t="shared" si="0"/>
        <v>0</v>
      </c>
      <c r="V112" s="82">
        <f t="shared" si="1"/>
        <v>0</v>
      </c>
      <c r="W112" s="82" t="s">
        <v>257</v>
      </c>
    </row>
    <row r="113" spans="1:27">
      <c r="A113" s="82">
        <v>111</v>
      </c>
      <c r="B113" s="82" t="s">
        <v>1329</v>
      </c>
      <c r="C113" s="82">
        <v>111</v>
      </c>
      <c r="D113" s="82">
        <v>111</v>
      </c>
      <c r="E113" s="82">
        <v>161004939</v>
      </c>
      <c r="F113" s="82">
        <v>58</v>
      </c>
      <c r="G113" s="82">
        <v>3373.31</v>
      </c>
      <c r="H113" s="82">
        <v>323.19</v>
      </c>
      <c r="I113" s="82">
        <v>0</v>
      </c>
      <c r="J113" s="82"/>
      <c r="K113" s="82"/>
      <c r="L113" s="82">
        <v>1</v>
      </c>
      <c r="M113" s="82">
        <v>25</v>
      </c>
      <c r="N113" s="82"/>
      <c r="O113" s="82"/>
      <c r="P113" s="82"/>
      <c r="Q113" s="82"/>
      <c r="R113" s="82"/>
      <c r="S113" s="82"/>
      <c r="T113" s="82"/>
      <c r="U113" s="82">
        <f t="shared" si="0"/>
        <v>0</v>
      </c>
      <c r="V113" s="82">
        <f t="shared" si="1"/>
        <v>0</v>
      </c>
      <c r="W113" s="82" t="s">
        <v>257</v>
      </c>
    </row>
    <row r="114" spans="1:27">
      <c r="A114" s="82">
        <v>112</v>
      </c>
      <c r="B114" s="82" t="s">
        <v>1329</v>
      </c>
      <c r="C114" s="82">
        <v>112</v>
      </c>
      <c r="D114" s="82">
        <v>112</v>
      </c>
      <c r="E114" s="82">
        <v>161004940</v>
      </c>
      <c r="F114" s="82">
        <v>58</v>
      </c>
      <c r="G114" s="82">
        <v>3497.03</v>
      </c>
      <c r="H114" s="82">
        <v>234.56</v>
      </c>
      <c r="I114" s="82">
        <v>0.59</v>
      </c>
      <c r="J114" s="82"/>
      <c r="K114" s="82"/>
      <c r="L114" s="82">
        <v>1</v>
      </c>
      <c r="M114" s="82">
        <v>40</v>
      </c>
      <c r="N114" s="82"/>
      <c r="O114" s="82"/>
      <c r="P114" s="82"/>
      <c r="Q114" s="82"/>
      <c r="R114" s="82"/>
      <c r="S114" s="82"/>
      <c r="T114" s="82"/>
      <c r="U114" s="82">
        <f t="shared" si="0"/>
        <v>0</v>
      </c>
      <c r="V114" s="82">
        <f t="shared" si="1"/>
        <v>0</v>
      </c>
      <c r="W114" s="82" t="s">
        <v>257</v>
      </c>
    </row>
    <row r="115" spans="1:27">
      <c r="A115" s="82">
        <v>113</v>
      </c>
      <c r="B115" s="82" t="s">
        <v>1330</v>
      </c>
      <c r="C115" s="82">
        <v>113</v>
      </c>
      <c r="D115" s="82">
        <v>113</v>
      </c>
      <c r="E115" s="82">
        <v>161004941</v>
      </c>
      <c r="F115" s="82">
        <v>57</v>
      </c>
      <c r="G115" s="82">
        <v>3371.84</v>
      </c>
      <c r="H115" s="82">
        <v>244.55</v>
      </c>
      <c r="I115" s="82">
        <v>0.39</v>
      </c>
      <c r="J115" s="82"/>
      <c r="K115" s="82"/>
      <c r="L115" s="82">
        <v>2</v>
      </c>
      <c r="M115" s="82">
        <v>35</v>
      </c>
      <c r="N115" s="82"/>
      <c r="O115" s="82"/>
      <c r="P115" s="82"/>
      <c r="Q115" s="82"/>
      <c r="R115" s="82"/>
      <c r="S115" s="82"/>
      <c r="T115" s="82"/>
      <c r="U115" s="82">
        <f t="shared" si="0"/>
        <v>0</v>
      </c>
      <c r="V115" s="82">
        <f t="shared" si="1"/>
        <v>0</v>
      </c>
      <c r="W115" s="82" t="s">
        <v>257</v>
      </c>
    </row>
    <row r="116" spans="1:27">
      <c r="A116" s="571">
        <v>114</v>
      </c>
      <c r="B116" s="571" t="s">
        <v>1330</v>
      </c>
      <c r="C116" s="571">
        <v>114</v>
      </c>
      <c r="D116" s="571">
        <v>114</v>
      </c>
      <c r="E116" s="571">
        <v>161004942</v>
      </c>
      <c r="F116" s="571">
        <v>58</v>
      </c>
      <c r="G116" s="571">
        <v>3418.64</v>
      </c>
      <c r="H116" s="571">
        <v>260.74</v>
      </c>
      <c r="I116" s="571">
        <v>3.88</v>
      </c>
      <c r="J116" s="571"/>
      <c r="K116" s="571"/>
      <c r="L116" s="571">
        <v>2</v>
      </c>
      <c r="M116" s="571">
        <v>15</v>
      </c>
      <c r="N116" s="571"/>
      <c r="O116" s="571">
        <v>8700</v>
      </c>
      <c r="P116" s="571"/>
      <c r="Q116" s="571"/>
      <c r="R116" s="571"/>
      <c r="S116" s="571"/>
      <c r="T116" s="571"/>
      <c r="U116" s="571">
        <f t="shared" si="0"/>
        <v>435</v>
      </c>
      <c r="V116" s="571">
        <f t="shared" si="1"/>
        <v>9135</v>
      </c>
      <c r="W116" s="571" t="s">
        <v>257</v>
      </c>
    </row>
    <row r="117" spans="1:27">
      <c r="A117" s="82">
        <v>115</v>
      </c>
      <c r="B117" s="82" t="s">
        <v>1330</v>
      </c>
      <c r="C117" s="82">
        <v>115</v>
      </c>
      <c r="D117" s="82">
        <v>115</v>
      </c>
      <c r="E117" s="82">
        <v>161004943</v>
      </c>
      <c r="F117" s="82">
        <v>59</v>
      </c>
      <c r="G117" s="82">
        <v>3431.83</v>
      </c>
      <c r="H117" s="82">
        <v>307.17</v>
      </c>
      <c r="I117" s="82">
        <v>0</v>
      </c>
      <c r="J117" s="82"/>
      <c r="K117" s="82"/>
      <c r="L117" s="82">
        <v>1</v>
      </c>
      <c r="M117" s="82">
        <v>50</v>
      </c>
      <c r="N117" s="82"/>
      <c r="O117" s="82"/>
      <c r="P117" s="82"/>
      <c r="Q117" s="82"/>
      <c r="R117" s="82"/>
      <c r="S117" s="82"/>
      <c r="T117" s="82"/>
      <c r="U117" s="82">
        <f t="shared" si="0"/>
        <v>0</v>
      </c>
      <c r="V117" s="82">
        <f t="shared" si="1"/>
        <v>0</v>
      </c>
      <c r="W117" s="82" t="s">
        <v>257</v>
      </c>
    </row>
    <row r="118" spans="1:27">
      <c r="A118" s="82">
        <v>116</v>
      </c>
      <c r="B118" s="82" t="s">
        <v>1330</v>
      </c>
      <c r="C118" s="82">
        <v>116</v>
      </c>
      <c r="D118" s="82">
        <v>116</v>
      </c>
      <c r="E118" s="82">
        <v>151000169</v>
      </c>
      <c r="F118" s="82">
        <v>59</v>
      </c>
      <c r="G118" s="82">
        <v>3430.44</v>
      </c>
      <c r="H118" s="82">
        <v>303.56</v>
      </c>
      <c r="I118" s="82">
        <v>0</v>
      </c>
      <c r="J118" s="82"/>
      <c r="K118" s="82"/>
      <c r="L118" s="82">
        <v>2</v>
      </c>
      <c r="M118" s="82">
        <v>0</v>
      </c>
      <c r="N118" s="82"/>
      <c r="O118" s="82"/>
      <c r="P118" s="82"/>
      <c r="Q118" s="82"/>
      <c r="R118" s="82"/>
      <c r="S118" s="82"/>
      <c r="T118" s="82"/>
      <c r="U118" s="82">
        <f t="shared" si="0"/>
        <v>0</v>
      </c>
      <c r="V118" s="82">
        <f t="shared" si="1"/>
        <v>0</v>
      </c>
      <c r="W118" s="82" t="s">
        <v>257</v>
      </c>
    </row>
    <row r="119" spans="1:27">
      <c r="A119" s="82">
        <v>117</v>
      </c>
      <c r="B119" s="82" t="s">
        <v>1330</v>
      </c>
      <c r="C119" s="82">
        <v>117</v>
      </c>
      <c r="D119" s="82">
        <v>117</v>
      </c>
      <c r="E119" s="82">
        <v>151000170</v>
      </c>
      <c r="F119" s="82">
        <v>58</v>
      </c>
      <c r="G119" s="82">
        <v>3438.24</v>
      </c>
      <c r="H119" s="82">
        <v>235.76</v>
      </c>
      <c r="I119" s="82">
        <v>0</v>
      </c>
      <c r="J119" s="82"/>
      <c r="K119" s="82"/>
      <c r="L119" s="82">
        <v>1</v>
      </c>
      <c r="M119" s="82">
        <v>55</v>
      </c>
      <c r="N119" s="82"/>
      <c r="O119" s="82"/>
      <c r="P119" s="82"/>
      <c r="Q119" s="82"/>
      <c r="R119" s="82"/>
      <c r="S119" s="82"/>
      <c r="T119" s="82"/>
      <c r="U119" s="82">
        <f t="shared" si="0"/>
        <v>0</v>
      </c>
      <c r="V119" s="82">
        <f t="shared" si="1"/>
        <v>0</v>
      </c>
      <c r="W119" s="82" t="s">
        <v>257</v>
      </c>
    </row>
    <row r="120" spans="1:27">
      <c r="A120" s="82">
        <v>118</v>
      </c>
      <c r="B120" s="82" t="s">
        <v>1330</v>
      </c>
      <c r="C120" s="82">
        <v>118</v>
      </c>
      <c r="D120" s="82">
        <v>118</v>
      </c>
      <c r="E120" s="82">
        <v>161004944</v>
      </c>
      <c r="F120" s="82">
        <v>59</v>
      </c>
      <c r="G120" s="82">
        <v>3460.43</v>
      </c>
      <c r="H120" s="82">
        <v>264.57</v>
      </c>
      <c r="I120" s="82">
        <v>0</v>
      </c>
      <c r="J120" s="82"/>
      <c r="K120" s="82"/>
      <c r="L120" s="82">
        <v>2</v>
      </c>
      <c r="M120" s="82">
        <v>15</v>
      </c>
      <c r="N120" s="82"/>
      <c r="O120" s="82"/>
      <c r="P120" s="82"/>
      <c r="Q120" s="82"/>
      <c r="R120" s="82"/>
      <c r="S120" s="82"/>
      <c r="T120" s="82"/>
      <c r="U120" s="82">
        <f t="shared" si="0"/>
        <v>0</v>
      </c>
      <c r="V120" s="82">
        <f t="shared" si="1"/>
        <v>0</v>
      </c>
      <c r="W120" s="82" t="s">
        <v>257</v>
      </c>
      <c r="X120" s="2821"/>
      <c r="Y120" s="2822"/>
      <c r="Z120" s="2822"/>
      <c r="AA120" s="2822"/>
    </row>
    <row r="121" spans="1:27">
      <c r="A121" s="82">
        <v>119</v>
      </c>
      <c r="B121" s="82" t="s">
        <v>1330</v>
      </c>
      <c r="C121" s="82">
        <v>119</v>
      </c>
      <c r="D121" s="82">
        <v>119</v>
      </c>
      <c r="E121" s="82">
        <v>161004945</v>
      </c>
      <c r="F121" s="82">
        <v>59</v>
      </c>
      <c r="G121" s="82">
        <v>3432.88</v>
      </c>
      <c r="H121" s="82">
        <v>316.51</v>
      </c>
      <c r="I121" s="82">
        <v>1.39</v>
      </c>
      <c r="J121" s="82"/>
      <c r="K121" s="82"/>
      <c r="L121" s="82">
        <v>2</v>
      </c>
      <c r="M121" s="82">
        <v>0</v>
      </c>
      <c r="N121" s="82"/>
      <c r="O121" s="82"/>
      <c r="P121" s="82"/>
      <c r="Q121" s="82"/>
      <c r="R121" s="82"/>
      <c r="S121" s="82"/>
      <c r="T121" s="82"/>
      <c r="U121" s="82">
        <f t="shared" si="0"/>
        <v>0</v>
      </c>
      <c r="V121" s="82">
        <f t="shared" si="1"/>
        <v>0</v>
      </c>
      <c r="W121" s="82" t="s">
        <v>257</v>
      </c>
    </row>
    <row r="122" spans="1:27">
      <c r="A122" s="82">
        <v>120</v>
      </c>
      <c r="B122" s="82" t="s">
        <v>1330</v>
      </c>
      <c r="C122" s="82">
        <v>120</v>
      </c>
      <c r="D122" s="82">
        <v>120</v>
      </c>
      <c r="E122" s="82">
        <v>161004946</v>
      </c>
      <c r="F122" s="82">
        <v>58</v>
      </c>
      <c r="G122" s="82">
        <v>3378.33</v>
      </c>
      <c r="H122" s="82">
        <v>316.67</v>
      </c>
      <c r="I122" s="82">
        <v>0</v>
      </c>
      <c r="J122" s="82"/>
      <c r="K122" s="82"/>
      <c r="L122" s="82">
        <v>2</v>
      </c>
      <c r="M122" s="82">
        <v>10</v>
      </c>
      <c r="N122" s="82"/>
      <c r="O122" s="82"/>
      <c r="P122" s="82"/>
      <c r="Q122" s="82"/>
      <c r="R122" s="82"/>
      <c r="S122" s="82"/>
      <c r="T122" s="82"/>
      <c r="U122" s="82">
        <f t="shared" si="0"/>
        <v>0</v>
      </c>
      <c r="V122" s="82">
        <f t="shared" si="1"/>
        <v>0</v>
      </c>
      <c r="W122" s="82" t="s">
        <v>257</v>
      </c>
    </row>
    <row r="123" spans="1:27">
      <c r="A123" s="82">
        <v>121</v>
      </c>
      <c r="B123" s="82" t="s">
        <v>1331</v>
      </c>
      <c r="C123" s="82">
        <v>121</v>
      </c>
      <c r="D123" s="82">
        <v>121</v>
      </c>
      <c r="E123" s="82">
        <v>141000420</v>
      </c>
      <c r="F123" s="82">
        <v>59</v>
      </c>
      <c r="G123" s="82">
        <v>3452.45</v>
      </c>
      <c r="H123" s="82">
        <v>302.55</v>
      </c>
      <c r="I123" s="82">
        <v>0</v>
      </c>
      <c r="J123" s="82"/>
      <c r="K123" s="82"/>
      <c r="L123" s="82">
        <v>2</v>
      </c>
      <c r="M123" s="82">
        <v>35</v>
      </c>
      <c r="N123" s="82"/>
      <c r="O123" s="82"/>
      <c r="P123" s="82"/>
      <c r="Q123" s="82"/>
      <c r="R123" s="82"/>
      <c r="S123" s="82"/>
      <c r="T123" s="82"/>
      <c r="U123" s="82">
        <f t="shared" si="0"/>
        <v>0</v>
      </c>
      <c r="V123" s="82">
        <f t="shared" si="1"/>
        <v>0</v>
      </c>
      <c r="W123" s="82" t="s">
        <v>257</v>
      </c>
    </row>
    <row r="124" spans="1:27">
      <c r="A124" s="82">
        <v>122</v>
      </c>
      <c r="B124" s="82" t="s">
        <v>1331</v>
      </c>
      <c r="C124" s="82">
        <v>122</v>
      </c>
      <c r="D124" s="82">
        <v>122</v>
      </c>
      <c r="E124" s="82">
        <v>161004947</v>
      </c>
      <c r="F124" s="82">
        <v>59</v>
      </c>
      <c r="G124" s="82">
        <v>3395.63</v>
      </c>
      <c r="H124" s="82">
        <v>335.37</v>
      </c>
      <c r="I124" s="82">
        <v>0</v>
      </c>
      <c r="J124" s="82"/>
      <c r="K124" s="82"/>
      <c r="L124" s="82">
        <v>2</v>
      </c>
      <c r="M124" s="82">
        <v>20</v>
      </c>
      <c r="N124" s="82"/>
      <c r="O124" s="82"/>
      <c r="P124" s="82"/>
      <c r="Q124" s="82"/>
      <c r="R124" s="82"/>
      <c r="S124" s="82"/>
      <c r="T124" s="82"/>
      <c r="U124" s="82">
        <f t="shared" si="0"/>
        <v>0</v>
      </c>
      <c r="V124" s="82">
        <f t="shared" si="1"/>
        <v>0</v>
      </c>
      <c r="W124" s="82" t="s">
        <v>257</v>
      </c>
    </row>
    <row r="125" spans="1:27">
      <c r="A125" s="82">
        <v>123</v>
      </c>
      <c r="B125" s="82" t="s">
        <v>1331</v>
      </c>
      <c r="C125" s="82">
        <v>123</v>
      </c>
      <c r="D125" s="82">
        <v>123</v>
      </c>
      <c r="E125" s="82">
        <v>161004948</v>
      </c>
      <c r="F125" s="82">
        <v>59</v>
      </c>
      <c r="G125" s="82">
        <v>3422.03</v>
      </c>
      <c r="H125" s="82">
        <v>306.97000000000003</v>
      </c>
      <c r="I125" s="82">
        <v>0</v>
      </c>
      <c r="J125" s="82"/>
      <c r="K125" s="82"/>
      <c r="L125" s="82">
        <v>2</v>
      </c>
      <c r="M125" s="82">
        <v>30</v>
      </c>
      <c r="N125" s="82"/>
      <c r="O125" s="82"/>
      <c r="P125" s="82"/>
      <c r="Q125" s="82"/>
      <c r="R125" s="82"/>
      <c r="S125" s="82"/>
      <c r="T125" s="82"/>
      <c r="U125" s="82">
        <f t="shared" si="0"/>
        <v>0</v>
      </c>
      <c r="V125" s="82">
        <f t="shared" si="1"/>
        <v>0</v>
      </c>
      <c r="W125" s="82" t="s">
        <v>257</v>
      </c>
    </row>
    <row r="126" spans="1:27">
      <c r="A126" s="82">
        <v>124</v>
      </c>
      <c r="B126" s="82" t="s">
        <v>1331</v>
      </c>
      <c r="C126" s="82">
        <v>124</v>
      </c>
      <c r="D126" s="82">
        <v>124</v>
      </c>
      <c r="E126" s="82">
        <v>161004949</v>
      </c>
      <c r="F126" s="82">
        <v>58</v>
      </c>
      <c r="G126" s="82">
        <v>3336.03</v>
      </c>
      <c r="H126" s="82">
        <v>336.47</v>
      </c>
      <c r="I126" s="82">
        <v>0</v>
      </c>
      <c r="J126" s="82"/>
      <c r="K126" s="82"/>
      <c r="L126" s="82">
        <v>2</v>
      </c>
      <c r="M126" s="82">
        <v>15</v>
      </c>
      <c r="N126" s="82"/>
      <c r="O126" s="82"/>
      <c r="P126" s="82"/>
      <c r="Q126" s="82"/>
      <c r="R126" s="82"/>
      <c r="S126" s="82"/>
      <c r="T126" s="82"/>
      <c r="U126" s="82">
        <f t="shared" si="0"/>
        <v>0</v>
      </c>
      <c r="V126" s="82">
        <f t="shared" si="1"/>
        <v>0</v>
      </c>
      <c r="W126" s="82" t="s">
        <v>257</v>
      </c>
    </row>
    <row r="127" spans="1:27">
      <c r="A127" s="82">
        <v>125</v>
      </c>
      <c r="B127" s="82" t="s">
        <v>1331</v>
      </c>
      <c r="C127" s="82">
        <v>125</v>
      </c>
      <c r="D127" s="82">
        <v>125</v>
      </c>
      <c r="E127" s="82">
        <v>161004950</v>
      </c>
      <c r="F127" s="82">
        <v>58</v>
      </c>
      <c r="G127" s="82">
        <v>3442.44</v>
      </c>
      <c r="H127" s="82">
        <v>234.54</v>
      </c>
      <c r="I127" s="82">
        <v>2.98</v>
      </c>
      <c r="J127" s="82"/>
      <c r="K127" s="82"/>
      <c r="L127" s="82">
        <v>2</v>
      </c>
      <c r="M127" s="82">
        <v>30</v>
      </c>
      <c r="N127" s="82"/>
      <c r="O127" s="82"/>
      <c r="P127" s="82"/>
      <c r="Q127" s="82"/>
      <c r="R127" s="82"/>
      <c r="S127" s="82"/>
      <c r="T127" s="82"/>
      <c r="U127" s="82">
        <f t="shared" si="0"/>
        <v>0</v>
      </c>
      <c r="V127" s="82">
        <f t="shared" si="1"/>
        <v>0</v>
      </c>
      <c r="W127" s="82" t="s">
        <v>257</v>
      </c>
    </row>
    <row r="128" spans="1:27">
      <c r="A128" s="82">
        <v>126</v>
      </c>
      <c r="B128" s="82" t="s">
        <v>1331</v>
      </c>
      <c r="C128" s="82">
        <v>126</v>
      </c>
      <c r="D128" s="82">
        <v>126</v>
      </c>
      <c r="E128" s="82">
        <v>161004951</v>
      </c>
      <c r="F128" s="82">
        <v>58</v>
      </c>
      <c r="G128" s="82">
        <v>3307.48</v>
      </c>
      <c r="H128" s="82">
        <v>373.52</v>
      </c>
      <c r="I128" s="82">
        <v>0</v>
      </c>
      <c r="J128" s="82"/>
      <c r="K128" s="82"/>
      <c r="L128" s="82">
        <v>2</v>
      </c>
      <c r="M128" s="82">
        <v>15</v>
      </c>
      <c r="N128" s="82"/>
      <c r="O128" s="82"/>
      <c r="P128" s="82"/>
      <c r="Q128" s="82"/>
      <c r="R128" s="82"/>
      <c r="S128" s="82"/>
      <c r="T128" s="82"/>
      <c r="U128" s="82">
        <f t="shared" si="0"/>
        <v>0</v>
      </c>
      <c r="V128" s="82">
        <f t="shared" si="1"/>
        <v>0</v>
      </c>
      <c r="W128" s="82" t="s">
        <v>257</v>
      </c>
    </row>
    <row r="129" spans="1:27">
      <c r="A129" s="82">
        <v>127</v>
      </c>
      <c r="B129" s="82" t="s">
        <v>1332</v>
      </c>
      <c r="C129" s="82">
        <v>127</v>
      </c>
      <c r="D129" s="82">
        <v>127</v>
      </c>
      <c r="E129" s="82">
        <v>161004952</v>
      </c>
      <c r="F129" s="82">
        <v>59</v>
      </c>
      <c r="G129" s="82">
        <v>3448.03</v>
      </c>
      <c r="H129" s="82">
        <v>276.97000000000003</v>
      </c>
      <c r="I129" s="82">
        <v>0</v>
      </c>
      <c r="J129" s="82"/>
      <c r="K129" s="82"/>
      <c r="L129" s="82">
        <v>2</v>
      </c>
      <c r="M129" s="82">
        <v>35</v>
      </c>
      <c r="N129" s="82"/>
      <c r="O129" s="82"/>
      <c r="P129" s="82"/>
      <c r="Q129" s="82"/>
      <c r="R129" s="82"/>
      <c r="S129" s="82"/>
      <c r="T129" s="82"/>
      <c r="U129" s="82">
        <f t="shared" si="0"/>
        <v>0</v>
      </c>
      <c r="V129" s="82">
        <f t="shared" si="1"/>
        <v>0</v>
      </c>
      <c r="W129" s="82" t="s">
        <v>257</v>
      </c>
    </row>
    <row r="130" spans="1:27">
      <c r="A130" s="82">
        <v>128</v>
      </c>
      <c r="B130" s="82" t="s">
        <v>1332</v>
      </c>
      <c r="C130" s="82">
        <v>128</v>
      </c>
      <c r="D130" s="82">
        <v>128</v>
      </c>
      <c r="E130" s="82">
        <v>161004953</v>
      </c>
      <c r="F130" s="82">
        <v>59</v>
      </c>
      <c r="G130" s="82">
        <v>3426.03</v>
      </c>
      <c r="H130" s="82">
        <v>310.97000000000003</v>
      </c>
      <c r="I130" s="82">
        <v>0</v>
      </c>
      <c r="J130" s="82"/>
      <c r="K130" s="82"/>
      <c r="L130" s="82">
        <v>2</v>
      </c>
      <c r="M130" s="82">
        <v>15</v>
      </c>
      <c r="N130" s="82"/>
      <c r="O130" s="82"/>
      <c r="P130" s="82"/>
      <c r="Q130" s="82"/>
      <c r="R130" s="82"/>
      <c r="S130" s="82"/>
      <c r="T130" s="82"/>
      <c r="U130" s="82">
        <f t="shared" si="0"/>
        <v>0</v>
      </c>
      <c r="V130" s="82">
        <f t="shared" si="1"/>
        <v>0</v>
      </c>
      <c r="W130" s="82" t="s">
        <v>257</v>
      </c>
    </row>
    <row r="131" spans="1:27">
      <c r="A131" s="82">
        <v>129</v>
      </c>
      <c r="B131" s="82" t="s">
        <v>1332</v>
      </c>
      <c r="C131" s="82">
        <v>129</v>
      </c>
      <c r="D131" s="82">
        <v>129</v>
      </c>
      <c r="E131" s="82">
        <v>161004954</v>
      </c>
      <c r="F131" s="82">
        <v>59</v>
      </c>
      <c r="G131" s="82">
        <v>3432.68</v>
      </c>
      <c r="H131" s="82">
        <v>315.32</v>
      </c>
      <c r="I131" s="82">
        <v>0</v>
      </c>
      <c r="J131" s="82"/>
      <c r="K131" s="82"/>
      <c r="L131" s="82">
        <v>2</v>
      </c>
      <c r="M131" s="82">
        <v>10</v>
      </c>
      <c r="N131" s="82"/>
      <c r="O131" s="82"/>
      <c r="P131" s="82"/>
      <c r="Q131" s="82"/>
      <c r="R131" s="82"/>
      <c r="S131" s="82"/>
      <c r="T131" s="82"/>
      <c r="U131" s="82">
        <f t="shared" si="0"/>
        <v>0</v>
      </c>
      <c r="V131" s="82">
        <f t="shared" si="1"/>
        <v>0</v>
      </c>
      <c r="W131" s="82" t="s">
        <v>257</v>
      </c>
      <c r="X131" s="104"/>
      <c r="Y131" s="104"/>
      <c r="Z131" s="104"/>
      <c r="AA131" s="104"/>
    </row>
    <row r="132" spans="1:27">
      <c r="A132" s="82">
        <v>130</v>
      </c>
      <c r="B132" s="82" t="s">
        <v>1332</v>
      </c>
      <c r="C132" s="82">
        <v>130</v>
      </c>
      <c r="D132" s="82">
        <v>130</v>
      </c>
      <c r="E132" s="82">
        <v>161004955</v>
      </c>
      <c r="F132" s="82">
        <v>58</v>
      </c>
      <c r="G132" s="82">
        <v>3383.62</v>
      </c>
      <c r="H132" s="82">
        <v>292.38</v>
      </c>
      <c r="I132" s="82">
        <v>0</v>
      </c>
      <c r="J132" s="82"/>
      <c r="K132" s="82"/>
      <c r="L132" s="82">
        <v>2</v>
      </c>
      <c r="M132" s="82">
        <v>0</v>
      </c>
      <c r="N132" s="82"/>
      <c r="O132" s="82"/>
      <c r="P132" s="82"/>
      <c r="Q132" s="82"/>
      <c r="R132" s="82"/>
      <c r="S132" s="82"/>
      <c r="T132" s="82"/>
      <c r="U132" s="82">
        <f t="shared" si="0"/>
        <v>0</v>
      </c>
      <c r="V132" s="82">
        <f t="shared" si="1"/>
        <v>0</v>
      </c>
      <c r="W132" s="82" t="s">
        <v>257</v>
      </c>
    </row>
    <row r="133" spans="1:27">
      <c r="A133" s="82">
        <v>131</v>
      </c>
      <c r="B133" s="82" t="s">
        <v>1332</v>
      </c>
      <c r="C133" s="82">
        <v>131</v>
      </c>
      <c r="D133" s="82">
        <v>131</v>
      </c>
      <c r="E133" s="82">
        <v>161004956</v>
      </c>
      <c r="F133" s="82">
        <v>59</v>
      </c>
      <c r="G133" s="82">
        <v>3448.88</v>
      </c>
      <c r="H133" s="82">
        <v>297.12</v>
      </c>
      <c r="I133" s="82">
        <v>0</v>
      </c>
      <c r="J133" s="82"/>
      <c r="K133" s="82"/>
      <c r="L133" s="82">
        <v>2</v>
      </c>
      <c r="M133" s="82">
        <v>10</v>
      </c>
      <c r="N133" s="82"/>
      <c r="O133" s="82"/>
      <c r="P133" s="82"/>
      <c r="Q133" s="82"/>
      <c r="R133" s="82"/>
      <c r="S133" s="82"/>
      <c r="T133" s="82"/>
      <c r="U133" s="82">
        <f t="shared" si="0"/>
        <v>0</v>
      </c>
      <c r="V133" s="82">
        <f t="shared" si="1"/>
        <v>0</v>
      </c>
      <c r="W133" s="82" t="s">
        <v>257</v>
      </c>
    </row>
    <row r="134" spans="1:27">
      <c r="A134" s="82">
        <v>132</v>
      </c>
      <c r="B134" s="82" t="s">
        <v>1332</v>
      </c>
      <c r="C134" s="82">
        <v>132</v>
      </c>
      <c r="D134" s="82">
        <v>132</v>
      </c>
      <c r="E134" s="82">
        <v>161004957</v>
      </c>
      <c r="F134" s="82">
        <v>59</v>
      </c>
      <c r="G134" s="82">
        <v>3436.84</v>
      </c>
      <c r="H134" s="82">
        <v>295.16000000000003</v>
      </c>
      <c r="I134" s="82">
        <v>0</v>
      </c>
      <c r="J134" s="82"/>
      <c r="K134" s="82"/>
      <c r="L134" s="82">
        <v>2</v>
      </c>
      <c r="M134" s="82">
        <v>10</v>
      </c>
      <c r="N134" s="82"/>
      <c r="O134" s="82"/>
      <c r="P134" s="82"/>
      <c r="Q134" s="82"/>
      <c r="R134" s="82"/>
      <c r="S134" s="82"/>
      <c r="T134" s="82"/>
      <c r="U134" s="82">
        <f t="shared" si="0"/>
        <v>0</v>
      </c>
      <c r="V134" s="82">
        <f t="shared" si="1"/>
        <v>0</v>
      </c>
      <c r="W134" s="82" t="s">
        <v>257</v>
      </c>
    </row>
    <row r="135" spans="1:27">
      <c r="A135" s="82">
        <v>133</v>
      </c>
      <c r="B135" s="82" t="s">
        <v>1332</v>
      </c>
      <c r="C135" s="82">
        <v>133</v>
      </c>
      <c r="D135" s="82">
        <v>133</v>
      </c>
      <c r="E135" s="82">
        <v>161004958</v>
      </c>
      <c r="F135" s="82">
        <v>59</v>
      </c>
      <c r="G135" s="82">
        <v>3434.22</v>
      </c>
      <c r="H135" s="82">
        <v>292.17</v>
      </c>
      <c r="I135" s="82">
        <v>0.39</v>
      </c>
      <c r="J135" s="82"/>
      <c r="K135" s="82"/>
      <c r="L135" s="82">
        <v>2</v>
      </c>
      <c r="M135" s="82">
        <v>35</v>
      </c>
      <c r="N135" s="82"/>
      <c r="O135" s="82"/>
      <c r="P135" s="82"/>
      <c r="Q135" s="82"/>
      <c r="R135" s="82"/>
      <c r="S135" s="82"/>
      <c r="T135" s="82"/>
      <c r="U135" s="82">
        <f t="shared" si="0"/>
        <v>0</v>
      </c>
      <c r="V135" s="82">
        <f t="shared" si="1"/>
        <v>0</v>
      </c>
      <c r="W135" s="82" t="s">
        <v>257</v>
      </c>
      <c r="X135" s="104"/>
      <c r="Y135" s="104"/>
      <c r="Z135" s="104"/>
      <c r="AA135" s="104"/>
    </row>
    <row r="136" spans="1:27">
      <c r="A136" s="82">
        <v>134</v>
      </c>
      <c r="B136" s="82" t="s">
        <v>1333</v>
      </c>
      <c r="C136" s="82">
        <v>134</v>
      </c>
      <c r="D136" s="82">
        <v>134</v>
      </c>
      <c r="E136" s="82">
        <v>161004959</v>
      </c>
      <c r="F136" s="82">
        <v>58</v>
      </c>
      <c r="G136" s="82">
        <v>3455.04</v>
      </c>
      <c r="H136" s="82">
        <v>220.55</v>
      </c>
      <c r="I136" s="82">
        <v>1.59</v>
      </c>
      <c r="J136" s="82"/>
      <c r="K136" s="82"/>
      <c r="L136" s="82">
        <v>2</v>
      </c>
      <c r="M136" s="82">
        <v>15</v>
      </c>
      <c r="N136" s="82"/>
      <c r="O136" s="82"/>
      <c r="P136" s="82"/>
      <c r="Q136" s="82"/>
      <c r="R136" s="82"/>
      <c r="S136" s="82"/>
      <c r="T136" s="82"/>
      <c r="U136" s="82">
        <f t="shared" si="0"/>
        <v>0</v>
      </c>
      <c r="V136" s="82">
        <f t="shared" si="1"/>
        <v>0</v>
      </c>
      <c r="W136" s="82" t="s">
        <v>257</v>
      </c>
    </row>
    <row r="137" spans="1:27" s="104" customFormat="1">
      <c r="A137" s="82">
        <v>135</v>
      </c>
      <c r="B137" s="82" t="s">
        <v>1333</v>
      </c>
      <c r="C137" s="82">
        <v>135</v>
      </c>
      <c r="D137" s="82">
        <v>135</v>
      </c>
      <c r="E137" s="82">
        <v>161004960</v>
      </c>
      <c r="F137" s="82">
        <v>59</v>
      </c>
      <c r="G137" s="82">
        <v>3475.43</v>
      </c>
      <c r="H137" s="82">
        <v>249.57</v>
      </c>
      <c r="I137" s="82">
        <v>0</v>
      </c>
      <c r="J137" s="82"/>
      <c r="K137" s="82"/>
      <c r="L137" s="82">
        <v>2</v>
      </c>
      <c r="M137" s="82">
        <v>40</v>
      </c>
      <c r="N137" s="82"/>
      <c r="O137" s="84"/>
      <c r="P137" s="82"/>
      <c r="Q137" s="82"/>
      <c r="R137" s="82"/>
      <c r="S137" s="82"/>
      <c r="T137" s="82"/>
      <c r="U137" s="82">
        <f t="shared" si="0"/>
        <v>0</v>
      </c>
      <c r="V137" s="82">
        <f t="shared" si="1"/>
        <v>0</v>
      </c>
      <c r="W137" s="82" t="s">
        <v>257</v>
      </c>
    </row>
    <row r="138" spans="1:27">
      <c r="A138" s="82">
        <v>136</v>
      </c>
      <c r="B138" s="82" t="s">
        <v>1333</v>
      </c>
      <c r="C138" s="82">
        <v>136</v>
      </c>
      <c r="D138" s="82">
        <v>136</v>
      </c>
      <c r="E138" s="82">
        <v>161004961</v>
      </c>
      <c r="F138" s="82">
        <v>57</v>
      </c>
      <c r="G138" s="82">
        <v>3343.88</v>
      </c>
      <c r="H138" s="82">
        <v>296.12</v>
      </c>
      <c r="I138" s="82">
        <v>0</v>
      </c>
      <c r="J138" s="82"/>
      <c r="K138" s="82"/>
      <c r="L138" s="82">
        <v>2</v>
      </c>
      <c r="M138" s="82">
        <v>15</v>
      </c>
      <c r="N138" s="82"/>
      <c r="O138" s="82"/>
      <c r="P138" s="82"/>
      <c r="Q138" s="82"/>
      <c r="R138" s="82"/>
      <c r="S138" s="82"/>
      <c r="T138" s="82"/>
      <c r="U138" s="82">
        <f t="shared" si="0"/>
        <v>0</v>
      </c>
      <c r="V138" s="82">
        <f t="shared" si="1"/>
        <v>0</v>
      </c>
      <c r="W138" s="82" t="s">
        <v>257</v>
      </c>
    </row>
    <row r="139" spans="1:27">
      <c r="A139" s="82">
        <v>137</v>
      </c>
      <c r="B139" s="82" t="s">
        <v>1333</v>
      </c>
      <c r="C139" s="82">
        <v>137</v>
      </c>
      <c r="D139" s="82">
        <v>137</v>
      </c>
      <c r="E139" s="82">
        <v>161004962</v>
      </c>
      <c r="F139" s="82">
        <v>58</v>
      </c>
      <c r="G139" s="82">
        <v>3426.63</v>
      </c>
      <c r="H139" s="82">
        <v>246.86</v>
      </c>
      <c r="I139" s="82">
        <v>0.99</v>
      </c>
      <c r="J139" s="82"/>
      <c r="K139" s="82"/>
      <c r="L139" s="82">
        <v>2</v>
      </c>
      <c r="M139" s="82">
        <v>5</v>
      </c>
      <c r="N139" s="82"/>
      <c r="O139" s="82"/>
      <c r="P139" s="82"/>
      <c r="Q139" s="82"/>
      <c r="R139" s="82"/>
      <c r="S139" s="82"/>
      <c r="T139" s="82"/>
      <c r="U139" s="82">
        <f t="shared" si="0"/>
        <v>0</v>
      </c>
      <c r="V139" s="82">
        <f t="shared" si="1"/>
        <v>0</v>
      </c>
      <c r="W139" s="82" t="s">
        <v>257</v>
      </c>
    </row>
    <row r="140" spans="1:27" s="104" customFormat="1">
      <c r="A140" s="82">
        <v>138</v>
      </c>
      <c r="B140" s="82" t="s">
        <v>1333</v>
      </c>
      <c r="C140" s="82">
        <v>138</v>
      </c>
      <c r="D140" s="82">
        <v>138</v>
      </c>
      <c r="E140" s="82">
        <v>161004963</v>
      </c>
      <c r="F140" s="82">
        <v>59</v>
      </c>
      <c r="G140" s="82">
        <v>3474.64</v>
      </c>
      <c r="H140" s="82">
        <v>257.36</v>
      </c>
      <c r="I140" s="82">
        <v>0</v>
      </c>
      <c r="J140" s="82"/>
      <c r="K140" s="82"/>
      <c r="L140" s="82">
        <v>2</v>
      </c>
      <c r="M140" s="82">
        <v>20</v>
      </c>
      <c r="N140" s="82"/>
      <c r="O140" s="84"/>
      <c r="P140" s="84"/>
      <c r="Q140" s="84"/>
      <c r="R140" s="84"/>
      <c r="S140" s="84"/>
      <c r="T140" s="84"/>
      <c r="U140" s="82">
        <f t="shared" si="0"/>
        <v>0</v>
      </c>
      <c r="V140" s="82">
        <f t="shared" si="1"/>
        <v>0</v>
      </c>
      <c r="W140" s="82" t="s">
        <v>257</v>
      </c>
    </row>
    <row r="141" spans="1:27">
      <c r="A141" s="82">
        <v>139</v>
      </c>
      <c r="B141" s="82" t="s">
        <v>1333</v>
      </c>
      <c r="C141" s="82">
        <v>139</v>
      </c>
      <c r="D141" s="82">
        <v>139</v>
      </c>
      <c r="E141" s="82">
        <v>161004964</v>
      </c>
      <c r="F141" s="82">
        <v>58</v>
      </c>
      <c r="G141" s="82">
        <v>3429.24</v>
      </c>
      <c r="H141" s="82">
        <v>244.65</v>
      </c>
      <c r="I141" s="82">
        <v>0.39</v>
      </c>
      <c r="J141" s="82"/>
      <c r="K141" s="82"/>
      <c r="L141" s="82">
        <v>2</v>
      </c>
      <c r="M141" s="82">
        <v>15</v>
      </c>
      <c r="N141" s="82"/>
      <c r="O141" s="82"/>
      <c r="P141" s="82"/>
      <c r="Q141" s="82"/>
      <c r="R141" s="82"/>
      <c r="S141" s="82"/>
      <c r="T141" s="82"/>
      <c r="U141" s="82">
        <f t="shared" si="0"/>
        <v>0</v>
      </c>
      <c r="V141" s="82">
        <f t="shared" si="1"/>
        <v>0</v>
      </c>
      <c r="W141" s="82" t="s">
        <v>257</v>
      </c>
    </row>
    <row r="142" spans="1:27">
      <c r="A142" s="82">
        <v>140</v>
      </c>
      <c r="B142" s="82" t="s">
        <v>1334</v>
      </c>
      <c r="C142" s="82">
        <v>140</v>
      </c>
      <c r="D142" s="82">
        <v>140</v>
      </c>
      <c r="E142" s="82">
        <v>161004965</v>
      </c>
      <c r="F142" s="82">
        <v>59</v>
      </c>
      <c r="G142" s="82">
        <v>3479.01</v>
      </c>
      <c r="H142" s="82">
        <v>243.99</v>
      </c>
      <c r="I142" s="82">
        <v>0</v>
      </c>
      <c r="J142" s="82"/>
      <c r="K142" s="82"/>
      <c r="L142" s="82">
        <v>2</v>
      </c>
      <c r="M142" s="82">
        <v>15</v>
      </c>
      <c r="N142" s="82"/>
      <c r="O142" s="82"/>
      <c r="P142" s="82"/>
      <c r="Q142" s="82"/>
      <c r="R142" s="82"/>
      <c r="S142" s="82"/>
      <c r="T142" s="82"/>
      <c r="U142" s="82">
        <f t="shared" si="0"/>
        <v>0</v>
      </c>
      <c r="V142" s="82">
        <f t="shared" si="1"/>
        <v>0</v>
      </c>
      <c r="W142" s="82" t="s">
        <v>257</v>
      </c>
    </row>
    <row r="143" spans="1:27">
      <c r="A143" s="82">
        <v>141</v>
      </c>
      <c r="B143" s="82" t="s">
        <v>1334</v>
      </c>
      <c r="C143" s="82">
        <v>141</v>
      </c>
      <c r="D143" s="82">
        <v>141</v>
      </c>
      <c r="E143" s="82">
        <v>161004966</v>
      </c>
      <c r="F143" s="82">
        <v>58</v>
      </c>
      <c r="G143" s="82">
        <v>3421.43</v>
      </c>
      <c r="H143" s="82">
        <v>219.57</v>
      </c>
      <c r="I143" s="82">
        <v>0</v>
      </c>
      <c r="J143" s="82"/>
      <c r="K143" s="82"/>
      <c r="L143" s="82">
        <v>2</v>
      </c>
      <c r="M143" s="82">
        <v>10</v>
      </c>
      <c r="N143" s="82"/>
      <c r="O143" s="82"/>
      <c r="P143" s="82"/>
      <c r="Q143" s="82"/>
      <c r="R143" s="82"/>
      <c r="S143" s="82"/>
      <c r="T143" s="82"/>
      <c r="U143" s="82">
        <f t="shared" si="0"/>
        <v>0</v>
      </c>
      <c r="V143" s="82">
        <f t="shared" si="1"/>
        <v>0</v>
      </c>
      <c r="W143" s="82" t="s">
        <v>257</v>
      </c>
    </row>
    <row r="144" spans="1:27">
      <c r="A144" s="82">
        <v>142</v>
      </c>
      <c r="B144" s="82" t="s">
        <v>1334</v>
      </c>
      <c r="C144" s="82">
        <v>142</v>
      </c>
      <c r="D144" s="82">
        <v>142</v>
      </c>
      <c r="E144" s="82">
        <v>161004967</v>
      </c>
      <c r="F144" s="82">
        <v>59</v>
      </c>
      <c r="G144" s="82">
        <v>3496.69</v>
      </c>
      <c r="H144" s="82">
        <v>263.81</v>
      </c>
      <c r="I144" s="82">
        <v>0</v>
      </c>
      <c r="J144" s="82"/>
      <c r="K144" s="82"/>
      <c r="L144" s="82">
        <v>2</v>
      </c>
      <c r="M144" s="82">
        <v>15</v>
      </c>
      <c r="N144" s="82"/>
      <c r="O144" s="82"/>
      <c r="P144" s="82"/>
      <c r="Q144" s="82"/>
      <c r="R144" s="82"/>
      <c r="S144" s="82"/>
      <c r="T144" s="82"/>
      <c r="U144" s="82">
        <f t="shared" si="0"/>
        <v>0</v>
      </c>
      <c r="V144" s="82">
        <f t="shared" si="1"/>
        <v>0</v>
      </c>
      <c r="W144" s="82" t="s">
        <v>257</v>
      </c>
    </row>
    <row r="145" spans="1:24">
      <c r="A145" s="82">
        <v>143</v>
      </c>
      <c r="B145" s="82" t="s">
        <v>1334</v>
      </c>
      <c r="C145" s="82">
        <v>143</v>
      </c>
      <c r="D145" s="82">
        <v>143</v>
      </c>
      <c r="E145" s="82">
        <v>161004968</v>
      </c>
      <c r="F145" s="82">
        <v>59</v>
      </c>
      <c r="G145" s="82">
        <v>3470.62</v>
      </c>
      <c r="H145" s="82">
        <v>289.38</v>
      </c>
      <c r="I145" s="82">
        <v>0</v>
      </c>
      <c r="J145" s="82"/>
      <c r="K145" s="82"/>
      <c r="L145" s="82">
        <v>2</v>
      </c>
      <c r="M145" s="82">
        <v>15</v>
      </c>
      <c r="N145" s="82"/>
      <c r="O145" s="82"/>
      <c r="P145" s="82"/>
      <c r="Q145" s="82"/>
      <c r="R145" s="82"/>
      <c r="S145" s="82"/>
      <c r="T145" s="82"/>
      <c r="U145" s="82">
        <f t="shared" si="0"/>
        <v>0</v>
      </c>
      <c r="V145" s="82">
        <f t="shared" si="1"/>
        <v>0</v>
      </c>
      <c r="W145" s="82" t="s">
        <v>257</v>
      </c>
    </row>
    <row r="146" spans="1:24">
      <c r="A146" s="82">
        <v>144</v>
      </c>
      <c r="B146" s="82" t="s">
        <v>1334</v>
      </c>
      <c r="C146" s="82">
        <v>144</v>
      </c>
      <c r="D146" s="82">
        <v>144</v>
      </c>
      <c r="E146" s="82">
        <v>161004969</v>
      </c>
      <c r="F146" s="82">
        <v>59</v>
      </c>
      <c r="G146" s="82">
        <v>3483.05</v>
      </c>
      <c r="H146" s="82">
        <v>271.95</v>
      </c>
      <c r="I146" s="82">
        <v>0</v>
      </c>
      <c r="J146" s="82"/>
      <c r="K146" s="82"/>
      <c r="L146" s="82">
        <v>2</v>
      </c>
      <c r="M146" s="82">
        <v>25</v>
      </c>
      <c r="N146" s="82"/>
      <c r="O146" s="82"/>
      <c r="P146" s="82"/>
      <c r="Q146" s="82"/>
      <c r="R146" s="82"/>
      <c r="S146" s="82"/>
      <c r="T146" s="82"/>
      <c r="U146" s="82">
        <f t="shared" si="0"/>
        <v>0</v>
      </c>
      <c r="V146" s="82">
        <f t="shared" si="1"/>
        <v>0</v>
      </c>
      <c r="W146" s="82" t="s">
        <v>257</v>
      </c>
    </row>
    <row r="147" spans="1:24" s="104" customFormat="1">
      <c r="A147" s="82">
        <v>145</v>
      </c>
      <c r="B147" s="82" t="s">
        <v>1334</v>
      </c>
      <c r="C147" s="82">
        <v>145</v>
      </c>
      <c r="D147" s="82">
        <v>145</v>
      </c>
      <c r="E147" s="82">
        <v>161004970</v>
      </c>
      <c r="F147" s="82">
        <v>58</v>
      </c>
      <c r="G147" s="82">
        <v>3442.83</v>
      </c>
      <c r="H147" s="82">
        <v>231.26</v>
      </c>
      <c r="I147" s="82">
        <v>1.59</v>
      </c>
      <c r="J147" s="82"/>
      <c r="K147" s="82"/>
      <c r="L147" s="82">
        <v>1</v>
      </c>
      <c r="M147" s="82">
        <v>50</v>
      </c>
      <c r="N147" s="84"/>
      <c r="O147" s="84"/>
      <c r="P147" s="84"/>
      <c r="Q147" s="84"/>
      <c r="R147" s="84"/>
      <c r="S147" s="84"/>
      <c r="T147" s="84"/>
      <c r="U147" s="82">
        <f t="shared" si="0"/>
        <v>0</v>
      </c>
      <c r="V147" s="82">
        <f t="shared" si="1"/>
        <v>0</v>
      </c>
      <c r="W147" s="82" t="s">
        <v>257</v>
      </c>
    </row>
    <row r="148" spans="1:24">
      <c r="A148" s="82">
        <v>146</v>
      </c>
      <c r="B148" s="82" t="s">
        <v>1334</v>
      </c>
      <c r="C148" s="82">
        <v>146</v>
      </c>
      <c r="D148" s="82">
        <v>146</v>
      </c>
      <c r="E148" s="82">
        <v>161004971</v>
      </c>
      <c r="F148" s="82">
        <v>58</v>
      </c>
      <c r="G148" s="82">
        <v>3451.86</v>
      </c>
      <c r="H148" s="82">
        <v>224.52</v>
      </c>
      <c r="I148" s="82">
        <v>0.38</v>
      </c>
      <c r="J148" s="82"/>
      <c r="K148" s="82"/>
      <c r="L148" s="82">
        <v>2</v>
      </c>
      <c r="M148" s="82">
        <v>5</v>
      </c>
      <c r="N148" s="82"/>
      <c r="O148" s="82"/>
      <c r="P148" s="82"/>
      <c r="Q148" s="82"/>
      <c r="R148" s="82"/>
      <c r="S148" s="82"/>
      <c r="T148" s="82"/>
      <c r="U148" s="82">
        <f t="shared" si="0"/>
        <v>0</v>
      </c>
      <c r="V148" s="82">
        <f t="shared" si="1"/>
        <v>0</v>
      </c>
      <c r="W148" s="82" t="s">
        <v>257</v>
      </c>
    </row>
    <row r="149" spans="1:24">
      <c r="A149" s="82">
        <v>147</v>
      </c>
      <c r="B149" s="82" t="s">
        <v>1334</v>
      </c>
      <c r="C149" s="82">
        <v>147</v>
      </c>
      <c r="D149" s="82">
        <v>147</v>
      </c>
      <c r="E149" s="82">
        <v>161004972</v>
      </c>
      <c r="F149" s="82">
        <v>59</v>
      </c>
      <c r="G149" s="82">
        <v>3459.43</v>
      </c>
      <c r="H149" s="82">
        <v>265.57</v>
      </c>
      <c r="I149" s="82">
        <v>0</v>
      </c>
      <c r="J149" s="82"/>
      <c r="K149" s="82"/>
      <c r="L149" s="82">
        <v>2</v>
      </c>
      <c r="M149" s="82">
        <v>5</v>
      </c>
      <c r="N149" s="82"/>
      <c r="O149" s="82"/>
      <c r="P149" s="82"/>
      <c r="Q149" s="82"/>
      <c r="R149" s="82"/>
      <c r="S149" s="82"/>
      <c r="T149" s="82"/>
      <c r="U149" s="82">
        <f t="shared" si="0"/>
        <v>0</v>
      </c>
      <c r="V149" s="82">
        <f t="shared" si="1"/>
        <v>0</v>
      </c>
      <c r="W149" s="82" t="s">
        <v>257</v>
      </c>
    </row>
    <row r="150" spans="1:24">
      <c r="A150" s="82">
        <v>148</v>
      </c>
      <c r="B150" s="82" t="s">
        <v>1334</v>
      </c>
      <c r="C150" s="82">
        <v>148</v>
      </c>
      <c r="D150" s="82">
        <v>148</v>
      </c>
      <c r="E150" s="82">
        <v>161004973</v>
      </c>
      <c r="F150" s="82">
        <v>57</v>
      </c>
      <c r="G150" s="82">
        <v>3355.88</v>
      </c>
      <c r="H150" s="82">
        <v>284.12</v>
      </c>
      <c r="I150" s="82">
        <v>0</v>
      </c>
      <c r="J150" s="82"/>
      <c r="K150" s="82"/>
      <c r="L150" s="82">
        <v>2</v>
      </c>
      <c r="M150" s="82">
        <v>10</v>
      </c>
      <c r="N150" s="82"/>
      <c r="O150" s="82"/>
      <c r="P150" s="82"/>
      <c r="Q150" s="82"/>
      <c r="R150" s="82"/>
      <c r="S150" s="82"/>
      <c r="T150" s="82"/>
      <c r="U150" s="82">
        <f t="shared" si="0"/>
        <v>0</v>
      </c>
      <c r="V150" s="82">
        <f t="shared" si="1"/>
        <v>0</v>
      </c>
      <c r="W150" s="82" t="s">
        <v>257</v>
      </c>
    </row>
    <row r="151" spans="1:24">
      <c r="A151" s="82">
        <v>149</v>
      </c>
      <c r="B151" s="82" t="s">
        <v>1335</v>
      </c>
      <c r="C151" s="82">
        <v>149</v>
      </c>
      <c r="D151" s="82">
        <v>149</v>
      </c>
      <c r="E151" s="82">
        <v>161004974</v>
      </c>
      <c r="F151" s="82">
        <v>59</v>
      </c>
      <c r="G151" s="82">
        <v>3434.43</v>
      </c>
      <c r="H151" s="82">
        <v>294.57</v>
      </c>
      <c r="I151" s="82">
        <v>0</v>
      </c>
      <c r="J151" s="82"/>
      <c r="K151" s="82"/>
      <c r="L151" s="82">
        <v>2</v>
      </c>
      <c r="M151" s="82">
        <v>45</v>
      </c>
      <c r="N151" s="82"/>
      <c r="O151" s="82"/>
      <c r="P151" s="82"/>
      <c r="Q151" s="82"/>
      <c r="R151" s="82"/>
      <c r="S151" s="82"/>
      <c r="T151" s="82"/>
      <c r="U151" s="82">
        <f t="shared" si="0"/>
        <v>0</v>
      </c>
      <c r="V151" s="82">
        <f t="shared" si="1"/>
        <v>0</v>
      </c>
      <c r="W151" s="82" t="s">
        <v>257</v>
      </c>
    </row>
    <row r="152" spans="1:24">
      <c r="A152" s="82">
        <v>150</v>
      </c>
      <c r="B152" s="82" t="s">
        <v>1335</v>
      </c>
      <c r="C152" s="82">
        <v>150</v>
      </c>
      <c r="D152" s="82">
        <v>150</v>
      </c>
      <c r="E152" s="82">
        <v>161004975</v>
      </c>
      <c r="F152" s="82">
        <v>58</v>
      </c>
      <c r="G152" s="82">
        <v>3447.64</v>
      </c>
      <c r="H152" s="82">
        <v>226.05</v>
      </c>
      <c r="I152" s="82">
        <v>0.19</v>
      </c>
      <c r="J152" s="82"/>
      <c r="K152" s="82"/>
      <c r="L152" s="82">
        <v>2</v>
      </c>
      <c r="M152" s="82">
        <v>20</v>
      </c>
      <c r="N152" s="82"/>
      <c r="O152" s="82"/>
      <c r="P152" s="82"/>
      <c r="Q152" s="82"/>
      <c r="R152" s="82"/>
      <c r="S152" s="82"/>
      <c r="T152" s="82"/>
      <c r="U152" s="82">
        <f t="shared" si="0"/>
        <v>0</v>
      </c>
      <c r="V152" s="82">
        <f t="shared" si="1"/>
        <v>0</v>
      </c>
      <c r="W152" s="82" t="s">
        <v>257</v>
      </c>
    </row>
    <row r="153" spans="1:24">
      <c r="A153" s="82">
        <v>151</v>
      </c>
      <c r="B153" s="82" t="s">
        <v>1335</v>
      </c>
      <c r="C153" s="82">
        <v>151</v>
      </c>
      <c r="D153" s="82">
        <v>151</v>
      </c>
      <c r="E153" s="82">
        <v>161004976</v>
      </c>
      <c r="F153" s="82">
        <v>59</v>
      </c>
      <c r="G153" s="82">
        <v>3483.47</v>
      </c>
      <c r="H153" s="82">
        <v>262.52999999999997</v>
      </c>
      <c r="I153" s="82">
        <v>0</v>
      </c>
      <c r="J153" s="82"/>
      <c r="K153" s="82"/>
      <c r="L153" s="82">
        <v>1</v>
      </c>
      <c r="M153" s="82">
        <v>55</v>
      </c>
      <c r="N153" s="82"/>
      <c r="O153" s="82"/>
      <c r="P153" s="82"/>
      <c r="Q153" s="82"/>
      <c r="R153" s="82"/>
      <c r="S153" s="82"/>
      <c r="T153" s="82"/>
      <c r="U153" s="82">
        <f t="shared" si="0"/>
        <v>0</v>
      </c>
      <c r="V153" s="82">
        <f t="shared" si="1"/>
        <v>0</v>
      </c>
      <c r="W153" s="82" t="s">
        <v>257</v>
      </c>
    </row>
    <row r="154" spans="1:24">
      <c r="A154" s="82">
        <v>152</v>
      </c>
      <c r="B154" s="82" t="s">
        <v>1335</v>
      </c>
      <c r="C154" s="82">
        <v>152</v>
      </c>
      <c r="D154" s="82">
        <v>152</v>
      </c>
      <c r="E154" s="82">
        <v>161004977</v>
      </c>
      <c r="F154" s="82">
        <v>59</v>
      </c>
      <c r="G154" s="82">
        <v>3467.44</v>
      </c>
      <c r="H154" s="82">
        <v>264.56</v>
      </c>
      <c r="I154" s="82">
        <v>0</v>
      </c>
      <c r="J154" s="82"/>
      <c r="K154" s="82"/>
      <c r="L154" s="82">
        <v>2</v>
      </c>
      <c r="M154" s="82">
        <v>35</v>
      </c>
      <c r="N154" s="82"/>
      <c r="O154" s="82"/>
      <c r="P154" s="82"/>
      <c r="Q154" s="82"/>
      <c r="R154" s="82"/>
      <c r="S154" s="82"/>
      <c r="T154" s="82"/>
      <c r="U154" s="82">
        <f t="shared" si="0"/>
        <v>0</v>
      </c>
      <c r="V154" s="82">
        <f t="shared" si="1"/>
        <v>0</v>
      </c>
      <c r="W154" s="82" t="s">
        <v>257</v>
      </c>
    </row>
    <row r="155" spans="1:24">
      <c r="A155" s="82">
        <v>153</v>
      </c>
      <c r="B155" s="82" t="s">
        <v>1335</v>
      </c>
      <c r="C155" s="82">
        <v>153</v>
      </c>
      <c r="D155" s="82">
        <v>153</v>
      </c>
      <c r="E155" s="82">
        <v>161004978</v>
      </c>
      <c r="F155" s="82">
        <v>58</v>
      </c>
      <c r="G155" s="82">
        <v>3362.84</v>
      </c>
      <c r="H155" s="82">
        <v>315.16000000000003</v>
      </c>
      <c r="I155" s="82">
        <v>0</v>
      </c>
      <c r="J155" s="82"/>
      <c r="K155" s="82"/>
      <c r="L155" s="82">
        <v>2</v>
      </c>
      <c r="M155" s="82">
        <v>0</v>
      </c>
      <c r="N155" s="82"/>
      <c r="O155" s="82"/>
      <c r="P155" s="82"/>
      <c r="Q155" s="82"/>
      <c r="R155" s="82"/>
      <c r="S155" s="82"/>
      <c r="T155" s="82"/>
      <c r="U155" s="82">
        <f t="shared" si="0"/>
        <v>0</v>
      </c>
      <c r="V155" s="82">
        <f t="shared" si="1"/>
        <v>0</v>
      </c>
      <c r="W155" s="82" t="s">
        <v>257</v>
      </c>
    </row>
    <row r="156" spans="1:24">
      <c r="A156" s="82">
        <v>154</v>
      </c>
      <c r="B156" s="82" t="s">
        <v>1335</v>
      </c>
      <c r="C156" s="82">
        <v>154</v>
      </c>
      <c r="D156" s="82">
        <v>154</v>
      </c>
      <c r="E156" s="82">
        <v>161004979</v>
      </c>
      <c r="F156" s="82">
        <v>59</v>
      </c>
      <c r="G156" s="82">
        <v>3436.03</v>
      </c>
      <c r="H156" s="82">
        <v>300.97000000000003</v>
      </c>
      <c r="I156" s="82">
        <v>0</v>
      </c>
      <c r="J156" s="82"/>
      <c r="K156" s="82"/>
      <c r="L156" s="82">
        <v>2</v>
      </c>
      <c r="M156" s="82">
        <v>25</v>
      </c>
      <c r="N156" s="82"/>
      <c r="O156" s="82"/>
      <c r="P156" s="82"/>
      <c r="Q156" s="82"/>
      <c r="R156" s="82"/>
      <c r="S156" s="82"/>
      <c r="T156" s="82"/>
      <c r="U156" s="82">
        <f t="shared" si="0"/>
        <v>0</v>
      </c>
      <c r="V156" s="82">
        <f t="shared" si="1"/>
        <v>0</v>
      </c>
      <c r="W156" s="82" t="s">
        <v>257</v>
      </c>
    </row>
    <row r="157" spans="1:24">
      <c r="A157" s="82">
        <v>155</v>
      </c>
      <c r="B157" s="82" t="s">
        <v>1335</v>
      </c>
      <c r="C157" s="82">
        <v>155</v>
      </c>
      <c r="D157" s="82">
        <v>155</v>
      </c>
      <c r="E157" s="82">
        <v>161004980</v>
      </c>
      <c r="F157" s="82">
        <v>57</v>
      </c>
      <c r="G157" s="82">
        <v>3301.64</v>
      </c>
      <c r="H157" s="82">
        <v>307.86</v>
      </c>
      <c r="I157" s="82">
        <v>0</v>
      </c>
      <c r="J157" s="82"/>
      <c r="K157" s="82"/>
      <c r="L157" s="82">
        <v>2</v>
      </c>
      <c r="M157" s="82">
        <v>30</v>
      </c>
      <c r="N157" s="82"/>
      <c r="O157" s="82"/>
      <c r="P157" s="82"/>
      <c r="Q157" s="82"/>
      <c r="R157" s="82"/>
      <c r="S157" s="82"/>
      <c r="T157" s="82"/>
      <c r="U157" s="82">
        <f t="shared" si="0"/>
        <v>0</v>
      </c>
      <c r="V157" s="82">
        <f t="shared" si="1"/>
        <v>0</v>
      </c>
      <c r="W157" s="82" t="s">
        <v>259</v>
      </c>
    </row>
    <row r="158" spans="1:24">
      <c r="A158" s="82">
        <v>156</v>
      </c>
      <c r="B158" s="82" t="s">
        <v>1335</v>
      </c>
      <c r="C158" s="82">
        <v>156</v>
      </c>
      <c r="D158" s="82">
        <v>156</v>
      </c>
      <c r="E158" s="82">
        <v>161004981</v>
      </c>
      <c r="F158" s="82">
        <v>57</v>
      </c>
      <c r="G158" s="82">
        <v>3354.65</v>
      </c>
      <c r="H158" s="82">
        <v>256.35000000000002</v>
      </c>
      <c r="I158" s="82">
        <v>0</v>
      </c>
      <c r="J158" s="82"/>
      <c r="K158" s="82"/>
      <c r="L158" s="82">
        <v>1</v>
      </c>
      <c r="M158" s="82">
        <v>55</v>
      </c>
      <c r="N158" s="82"/>
      <c r="O158" s="82"/>
      <c r="P158" s="82"/>
      <c r="Q158" s="82"/>
      <c r="R158" s="82"/>
      <c r="S158" s="82"/>
      <c r="T158" s="82"/>
      <c r="U158" s="82">
        <f t="shared" si="0"/>
        <v>0</v>
      </c>
      <c r="V158" s="82">
        <f t="shared" si="1"/>
        <v>0</v>
      </c>
      <c r="W158" s="82" t="s">
        <v>257</v>
      </c>
    </row>
    <row r="159" spans="1:24">
      <c r="A159" s="82">
        <v>157</v>
      </c>
      <c r="B159" s="82" t="s">
        <v>1336</v>
      </c>
      <c r="C159" s="82">
        <v>157</v>
      </c>
      <c r="D159" s="82">
        <v>157</v>
      </c>
      <c r="E159" s="82">
        <v>161004982</v>
      </c>
      <c r="F159" s="82">
        <v>57</v>
      </c>
      <c r="G159" s="82">
        <v>3305.89</v>
      </c>
      <c r="H159" s="82">
        <v>315.11</v>
      </c>
      <c r="I159" s="82">
        <v>0</v>
      </c>
      <c r="J159" s="82"/>
      <c r="K159" s="82"/>
      <c r="L159" s="82">
        <v>2</v>
      </c>
      <c r="M159" s="82">
        <v>25</v>
      </c>
      <c r="N159" s="82"/>
      <c r="O159" s="82"/>
      <c r="P159" s="82"/>
      <c r="Q159" s="82"/>
      <c r="R159" s="82"/>
      <c r="S159" s="82"/>
      <c r="T159" s="82"/>
      <c r="U159" s="82">
        <f t="shared" si="0"/>
        <v>0</v>
      </c>
      <c r="V159" s="82">
        <f t="shared" si="1"/>
        <v>0</v>
      </c>
      <c r="W159" s="82" t="s">
        <v>257</v>
      </c>
    </row>
    <row r="160" spans="1:24">
      <c r="A160" s="82">
        <v>158</v>
      </c>
      <c r="B160" s="82" t="s">
        <v>1336</v>
      </c>
      <c r="C160" s="82">
        <v>158</v>
      </c>
      <c r="D160" s="82">
        <v>158</v>
      </c>
      <c r="E160" s="82">
        <v>161004983</v>
      </c>
      <c r="F160" s="82">
        <v>58</v>
      </c>
      <c r="G160" s="82">
        <v>3366.46</v>
      </c>
      <c r="H160" s="82">
        <v>309.54000000000002</v>
      </c>
      <c r="I160" s="82">
        <v>0</v>
      </c>
      <c r="J160" s="82"/>
      <c r="K160" s="82"/>
      <c r="L160" s="82">
        <v>2</v>
      </c>
      <c r="M160" s="82">
        <v>15</v>
      </c>
      <c r="N160" s="82"/>
      <c r="O160" s="82"/>
      <c r="P160" s="82"/>
      <c r="Q160" s="82"/>
      <c r="R160" s="82"/>
      <c r="S160" s="82"/>
      <c r="T160" s="82"/>
      <c r="U160" s="82">
        <f t="shared" si="0"/>
        <v>0</v>
      </c>
      <c r="V160" s="82">
        <f t="shared" si="1"/>
        <v>0</v>
      </c>
      <c r="W160" s="82" t="s">
        <v>257</v>
      </c>
      <c r="X160" s="104"/>
    </row>
    <row r="161" spans="1:24">
      <c r="A161" s="82">
        <v>159</v>
      </c>
      <c r="B161" s="82" t="s">
        <v>1336</v>
      </c>
      <c r="C161" s="82">
        <v>159</v>
      </c>
      <c r="D161" s="82">
        <v>159</v>
      </c>
      <c r="E161" s="82">
        <v>161004984</v>
      </c>
      <c r="F161" s="82">
        <v>59</v>
      </c>
      <c r="G161" s="82">
        <v>3458.42</v>
      </c>
      <c r="H161" s="82">
        <v>301.58</v>
      </c>
      <c r="I161" s="82">
        <v>0</v>
      </c>
      <c r="J161" s="82"/>
      <c r="K161" s="82"/>
      <c r="L161" s="82">
        <v>2</v>
      </c>
      <c r="M161" s="82">
        <v>0</v>
      </c>
      <c r="N161" s="82"/>
      <c r="O161" s="82"/>
      <c r="P161" s="82"/>
      <c r="Q161" s="82"/>
      <c r="R161" s="82"/>
      <c r="S161" s="82"/>
      <c r="T161" s="82"/>
      <c r="U161" s="82">
        <f t="shared" si="0"/>
        <v>0</v>
      </c>
      <c r="V161" s="82">
        <f t="shared" si="1"/>
        <v>0</v>
      </c>
      <c r="W161" s="82" t="s">
        <v>257</v>
      </c>
      <c r="X161" s="111"/>
    </row>
    <row r="162" spans="1:24">
      <c r="A162" s="82">
        <v>160</v>
      </c>
      <c r="B162" s="82" t="s">
        <v>1336</v>
      </c>
      <c r="C162" s="82">
        <v>160</v>
      </c>
      <c r="D162" s="82">
        <v>160</v>
      </c>
      <c r="E162" s="82">
        <v>161004985</v>
      </c>
      <c r="F162" s="82">
        <v>59</v>
      </c>
      <c r="G162" s="82">
        <v>3449.45</v>
      </c>
      <c r="H162" s="82">
        <v>305.55</v>
      </c>
      <c r="I162" s="82">
        <v>0</v>
      </c>
      <c r="J162" s="82"/>
      <c r="K162" s="82"/>
      <c r="L162" s="82">
        <v>1</v>
      </c>
      <c r="M162" s="82">
        <v>55</v>
      </c>
      <c r="N162" s="82"/>
      <c r="O162" s="82"/>
      <c r="P162" s="82"/>
      <c r="Q162" s="82"/>
      <c r="R162" s="82"/>
      <c r="S162" s="82"/>
      <c r="T162" s="82"/>
      <c r="U162" s="82">
        <f t="shared" si="0"/>
        <v>0</v>
      </c>
      <c r="V162" s="82">
        <f t="shared" si="1"/>
        <v>0</v>
      </c>
      <c r="W162" s="82" t="s">
        <v>257</v>
      </c>
    </row>
    <row r="163" spans="1:24">
      <c r="A163" s="82">
        <v>161</v>
      </c>
      <c r="B163" s="82" t="s">
        <v>1336</v>
      </c>
      <c r="C163" s="82">
        <v>161</v>
      </c>
      <c r="D163" s="82">
        <v>161</v>
      </c>
      <c r="E163" s="82">
        <v>161004986</v>
      </c>
      <c r="F163" s="82">
        <v>58</v>
      </c>
      <c r="G163" s="82">
        <v>3391.82</v>
      </c>
      <c r="H163" s="82">
        <v>284.18</v>
      </c>
      <c r="I163" s="82">
        <v>0</v>
      </c>
      <c r="J163" s="82"/>
      <c r="K163" s="82"/>
      <c r="L163" s="82">
        <v>2</v>
      </c>
      <c r="M163" s="82">
        <v>0</v>
      </c>
      <c r="N163" s="82"/>
      <c r="O163" s="82"/>
      <c r="P163" s="82"/>
      <c r="Q163" s="82"/>
      <c r="R163" s="82"/>
      <c r="S163" s="82"/>
      <c r="T163" s="82"/>
      <c r="U163" s="82">
        <f t="shared" si="0"/>
        <v>0</v>
      </c>
      <c r="V163" s="82">
        <f t="shared" si="1"/>
        <v>0</v>
      </c>
      <c r="W163" s="82" t="s">
        <v>257</v>
      </c>
    </row>
    <row r="164" spans="1:24">
      <c r="A164" s="571">
        <v>162</v>
      </c>
      <c r="B164" s="571" t="s">
        <v>1336</v>
      </c>
      <c r="C164" s="571">
        <v>162</v>
      </c>
      <c r="D164" s="571">
        <v>162</v>
      </c>
      <c r="E164" s="571">
        <v>161004987</v>
      </c>
      <c r="F164" s="571">
        <v>59</v>
      </c>
      <c r="G164" s="571">
        <v>3454.68</v>
      </c>
      <c r="H164" s="571">
        <v>291.32</v>
      </c>
      <c r="I164" s="571">
        <v>0</v>
      </c>
      <c r="J164" s="571"/>
      <c r="K164" s="571"/>
      <c r="L164" s="571">
        <v>3</v>
      </c>
      <c r="M164" s="571">
        <v>30</v>
      </c>
      <c r="N164" s="571"/>
      <c r="O164" s="571">
        <v>8850</v>
      </c>
      <c r="P164" s="571"/>
      <c r="Q164" s="571"/>
      <c r="R164" s="571"/>
      <c r="S164" s="571"/>
      <c r="T164" s="571"/>
      <c r="U164" s="571">
        <f t="shared" si="0"/>
        <v>442.5</v>
      </c>
      <c r="V164" s="571">
        <f t="shared" si="1"/>
        <v>9292.5</v>
      </c>
      <c r="W164" s="571" t="s">
        <v>257</v>
      </c>
      <c r="X164" s="75" t="s">
        <v>1343</v>
      </c>
    </row>
    <row r="165" spans="1:24">
      <c r="A165" s="82">
        <v>163</v>
      </c>
      <c r="B165" s="82" t="s">
        <v>1336</v>
      </c>
      <c r="C165" s="82">
        <v>163</v>
      </c>
      <c r="D165" s="82">
        <v>163</v>
      </c>
      <c r="E165" s="82">
        <v>161004988</v>
      </c>
      <c r="F165" s="82">
        <v>57</v>
      </c>
      <c r="G165" s="82">
        <v>3307.84</v>
      </c>
      <c r="H165" s="82">
        <v>308.16000000000003</v>
      </c>
      <c r="I165" s="82">
        <v>0</v>
      </c>
      <c r="J165" s="82"/>
      <c r="K165" s="82"/>
      <c r="L165" s="82">
        <v>2</v>
      </c>
      <c r="M165" s="82">
        <v>30</v>
      </c>
      <c r="N165" s="82"/>
      <c r="O165" s="82"/>
      <c r="P165" s="82"/>
      <c r="Q165" s="82"/>
      <c r="R165" s="82"/>
      <c r="S165" s="82"/>
      <c r="T165" s="82"/>
      <c r="U165" s="82">
        <f t="shared" si="0"/>
        <v>0</v>
      </c>
      <c r="V165" s="82">
        <f t="shared" si="1"/>
        <v>0</v>
      </c>
      <c r="W165" s="82" t="s">
        <v>257</v>
      </c>
    </row>
    <row r="166" spans="1:24">
      <c r="A166" s="82">
        <v>164</v>
      </c>
      <c r="B166" s="82" t="s">
        <v>1336</v>
      </c>
      <c r="C166" s="82">
        <v>164</v>
      </c>
      <c r="D166" s="82">
        <v>164</v>
      </c>
      <c r="E166" s="82">
        <v>161004989</v>
      </c>
      <c r="F166" s="82">
        <v>58</v>
      </c>
      <c r="G166" s="82">
        <v>3384.42</v>
      </c>
      <c r="H166" s="82">
        <v>277.58</v>
      </c>
      <c r="I166" s="82">
        <v>0</v>
      </c>
      <c r="J166" s="82"/>
      <c r="K166" s="82"/>
      <c r="L166" s="82">
        <v>1</v>
      </c>
      <c r="M166" s="82">
        <v>50</v>
      </c>
      <c r="N166" s="82"/>
      <c r="O166" s="82"/>
      <c r="P166" s="82"/>
      <c r="Q166" s="82"/>
      <c r="R166" s="82"/>
      <c r="S166" s="82"/>
      <c r="T166" s="82"/>
      <c r="U166" s="82">
        <f t="shared" si="0"/>
        <v>0</v>
      </c>
      <c r="V166" s="82">
        <f t="shared" si="1"/>
        <v>0</v>
      </c>
      <c r="W166" s="82" t="s">
        <v>257</v>
      </c>
    </row>
    <row r="167" spans="1:24">
      <c r="A167" s="82">
        <v>165</v>
      </c>
      <c r="B167" s="82" t="s">
        <v>1338</v>
      </c>
      <c r="C167" s="82">
        <v>165</v>
      </c>
      <c r="D167" s="82">
        <v>165</v>
      </c>
      <c r="E167" s="82">
        <v>161004990</v>
      </c>
      <c r="F167" s="82">
        <v>58</v>
      </c>
      <c r="G167" s="82">
        <v>3390.45</v>
      </c>
      <c r="H167" s="82">
        <v>280.55</v>
      </c>
      <c r="I167" s="82">
        <v>0</v>
      </c>
      <c r="J167" s="82"/>
      <c r="K167" s="82"/>
      <c r="L167" s="82">
        <v>2</v>
      </c>
      <c r="M167" s="82">
        <v>40</v>
      </c>
      <c r="N167" s="82"/>
      <c r="O167" s="82"/>
      <c r="P167" s="82"/>
      <c r="Q167" s="82"/>
      <c r="R167" s="82"/>
      <c r="S167" s="82"/>
      <c r="T167" s="82"/>
      <c r="U167" s="82"/>
      <c r="V167" s="82"/>
      <c r="W167" s="82" t="s">
        <v>257</v>
      </c>
    </row>
    <row r="168" spans="1:24">
      <c r="A168" s="82">
        <v>166</v>
      </c>
      <c r="B168" s="82" t="s">
        <v>1338</v>
      </c>
      <c r="C168" s="82">
        <v>166</v>
      </c>
      <c r="D168" s="82">
        <v>166</v>
      </c>
      <c r="E168" s="82">
        <v>161004991</v>
      </c>
      <c r="F168" s="82">
        <v>59</v>
      </c>
      <c r="G168" s="82">
        <v>3441.43</v>
      </c>
      <c r="H168" s="82">
        <v>294.36</v>
      </c>
      <c r="I168" s="82">
        <v>0.79</v>
      </c>
      <c r="J168" s="82"/>
      <c r="K168" s="82"/>
      <c r="L168" s="82">
        <v>2</v>
      </c>
      <c r="M168" s="82">
        <v>25</v>
      </c>
      <c r="N168" s="82"/>
      <c r="O168" s="82"/>
      <c r="P168" s="82"/>
      <c r="Q168" s="82"/>
      <c r="R168" s="82"/>
      <c r="S168" s="82"/>
      <c r="T168" s="82"/>
      <c r="U168" s="82"/>
      <c r="V168" s="82"/>
      <c r="W168" s="82" t="s">
        <v>257</v>
      </c>
    </row>
    <row r="169" spans="1:24">
      <c r="A169" s="82">
        <v>167</v>
      </c>
      <c r="B169" s="82" t="s">
        <v>1338</v>
      </c>
      <c r="C169" s="82">
        <v>167</v>
      </c>
      <c r="D169" s="82">
        <v>167</v>
      </c>
      <c r="E169" s="82">
        <v>161004992</v>
      </c>
      <c r="F169" s="82">
        <v>59</v>
      </c>
      <c r="G169" s="82">
        <v>3493.45</v>
      </c>
      <c r="H169" s="82">
        <v>237.55</v>
      </c>
      <c r="I169" s="82">
        <v>0</v>
      </c>
      <c r="J169" s="82"/>
      <c r="K169" s="82"/>
      <c r="L169" s="82">
        <v>2</v>
      </c>
      <c r="M169" s="82">
        <v>30</v>
      </c>
      <c r="N169" s="82"/>
      <c r="O169" s="82"/>
      <c r="P169" s="82"/>
      <c r="Q169" s="82"/>
      <c r="R169" s="82"/>
      <c r="S169" s="82"/>
      <c r="T169" s="82"/>
      <c r="U169" s="82"/>
      <c r="V169" s="82"/>
      <c r="W169" s="82" t="s">
        <v>257</v>
      </c>
    </row>
    <row r="170" spans="1:24">
      <c r="A170" s="82">
        <v>168</v>
      </c>
      <c r="B170" s="82" t="s">
        <v>1338</v>
      </c>
      <c r="C170" s="82">
        <v>168</v>
      </c>
      <c r="D170" s="82">
        <v>168</v>
      </c>
      <c r="E170" s="82">
        <v>161004993</v>
      </c>
      <c r="F170" s="82">
        <v>58</v>
      </c>
      <c r="G170" s="82">
        <v>3418.83</v>
      </c>
      <c r="H170" s="82">
        <v>246.17</v>
      </c>
      <c r="I170" s="82">
        <v>0</v>
      </c>
      <c r="J170" s="82"/>
      <c r="K170" s="82"/>
      <c r="L170" s="82">
        <v>2</v>
      </c>
      <c r="M170" s="82">
        <v>20</v>
      </c>
      <c r="N170" s="82"/>
      <c r="O170" s="82"/>
      <c r="P170" s="82"/>
      <c r="Q170" s="82"/>
      <c r="R170" s="82"/>
      <c r="S170" s="82"/>
      <c r="T170" s="82"/>
      <c r="U170" s="82"/>
      <c r="V170" s="82"/>
      <c r="W170" s="82" t="s">
        <v>257</v>
      </c>
    </row>
    <row r="171" spans="1:24">
      <c r="A171" s="82">
        <v>169</v>
      </c>
      <c r="B171" s="82" t="s">
        <v>1338</v>
      </c>
      <c r="C171" s="82">
        <v>169</v>
      </c>
      <c r="D171" s="82">
        <v>169</v>
      </c>
      <c r="E171" s="82">
        <v>161004994</v>
      </c>
      <c r="F171" s="82">
        <v>58</v>
      </c>
      <c r="G171" s="82">
        <v>3438.5</v>
      </c>
      <c r="H171" s="82">
        <v>259</v>
      </c>
      <c r="I171" s="82">
        <v>0</v>
      </c>
      <c r="J171" s="82"/>
      <c r="K171" s="82"/>
      <c r="L171" s="82">
        <v>2</v>
      </c>
      <c r="M171" s="82">
        <v>5</v>
      </c>
      <c r="N171" s="82"/>
      <c r="O171" s="82"/>
      <c r="P171" s="82"/>
      <c r="Q171" s="82"/>
      <c r="R171" s="82"/>
      <c r="S171" s="82"/>
      <c r="T171" s="82"/>
      <c r="U171" s="82"/>
      <c r="V171" s="82"/>
      <c r="W171" s="82" t="s">
        <v>257</v>
      </c>
    </row>
    <row r="172" spans="1:24">
      <c r="A172" s="82">
        <v>170</v>
      </c>
      <c r="B172" s="82" t="s">
        <v>1338</v>
      </c>
      <c r="C172" s="82">
        <v>170</v>
      </c>
      <c r="D172" s="82">
        <v>170</v>
      </c>
      <c r="E172" s="82">
        <v>161004995</v>
      </c>
      <c r="F172" s="82">
        <v>57</v>
      </c>
      <c r="G172" s="82">
        <v>3361.05</v>
      </c>
      <c r="H172" s="82">
        <v>249.95</v>
      </c>
      <c r="I172" s="82">
        <v>0</v>
      </c>
      <c r="J172" s="82"/>
      <c r="K172" s="82"/>
      <c r="L172" s="82">
        <v>2</v>
      </c>
      <c r="M172" s="82">
        <v>10</v>
      </c>
      <c r="N172" s="82"/>
      <c r="O172" s="82"/>
      <c r="P172" s="82"/>
      <c r="Q172" s="82"/>
      <c r="R172" s="82"/>
      <c r="S172" s="82"/>
      <c r="T172" s="82"/>
      <c r="U172" s="82"/>
      <c r="V172" s="82"/>
      <c r="W172" s="82" t="s">
        <v>257</v>
      </c>
    </row>
    <row r="173" spans="1:24">
      <c r="A173" s="82">
        <v>171</v>
      </c>
      <c r="B173" s="82" t="s">
        <v>1338</v>
      </c>
      <c r="C173" s="82">
        <v>171</v>
      </c>
      <c r="D173" s="82">
        <v>171</v>
      </c>
      <c r="E173" s="82">
        <v>161004996</v>
      </c>
      <c r="F173" s="82">
        <v>58</v>
      </c>
      <c r="G173" s="82">
        <v>3416.23</v>
      </c>
      <c r="H173" s="82">
        <v>224.95</v>
      </c>
      <c r="I173" s="82">
        <v>0.18</v>
      </c>
      <c r="J173" s="82"/>
      <c r="K173" s="82"/>
      <c r="L173" s="82">
        <v>2</v>
      </c>
      <c r="M173" s="82">
        <v>10</v>
      </c>
      <c r="N173" s="82"/>
      <c r="O173" s="82"/>
      <c r="P173" s="82"/>
      <c r="Q173" s="82"/>
      <c r="R173" s="82"/>
      <c r="S173" s="82"/>
      <c r="T173" s="82"/>
      <c r="U173" s="82"/>
      <c r="V173" s="82"/>
      <c r="W173" s="82" t="s">
        <v>257</v>
      </c>
    </row>
    <row r="174" spans="1:24">
      <c r="A174" s="82">
        <v>172</v>
      </c>
      <c r="B174" s="82" t="s">
        <v>1338</v>
      </c>
      <c r="C174" s="82">
        <v>172</v>
      </c>
      <c r="D174" s="82">
        <v>172</v>
      </c>
      <c r="E174" s="82">
        <v>161004997</v>
      </c>
      <c r="F174" s="82">
        <v>59</v>
      </c>
      <c r="G174" s="82">
        <v>3527.88</v>
      </c>
      <c r="H174" s="82">
        <v>219.12</v>
      </c>
      <c r="I174" s="82">
        <v>1</v>
      </c>
      <c r="J174" s="82"/>
      <c r="K174" s="82"/>
      <c r="L174" s="82">
        <v>2</v>
      </c>
      <c r="M174" s="82">
        <v>25</v>
      </c>
      <c r="N174" s="82"/>
      <c r="O174" s="82"/>
      <c r="P174" s="82"/>
      <c r="Q174" s="82"/>
      <c r="R174" s="82"/>
      <c r="S174" s="82"/>
      <c r="T174" s="82"/>
      <c r="U174" s="82"/>
      <c r="V174" s="82"/>
      <c r="W174" s="82" t="s">
        <v>259</v>
      </c>
    </row>
    <row r="175" spans="1:24">
      <c r="A175" s="82">
        <v>173</v>
      </c>
      <c r="B175" s="82" t="s">
        <v>1339</v>
      </c>
      <c r="C175" s="82">
        <v>173</v>
      </c>
      <c r="D175" s="82">
        <v>173</v>
      </c>
      <c r="E175" s="82">
        <v>141000421</v>
      </c>
      <c r="F175" s="82">
        <v>58</v>
      </c>
      <c r="G175" s="82">
        <v>3391.04</v>
      </c>
      <c r="H175" s="82">
        <v>286.95999999999998</v>
      </c>
      <c r="I175" s="82">
        <v>0</v>
      </c>
      <c r="J175" s="82"/>
      <c r="K175" s="82"/>
      <c r="L175" s="82">
        <v>2</v>
      </c>
      <c r="M175" s="82">
        <v>15</v>
      </c>
      <c r="N175" s="82"/>
      <c r="O175" s="82"/>
      <c r="P175" s="82"/>
      <c r="Q175" s="82"/>
      <c r="R175" s="82"/>
      <c r="S175" s="82"/>
      <c r="T175" s="82"/>
      <c r="U175" s="82"/>
      <c r="V175" s="82"/>
      <c r="W175" s="82" t="s">
        <v>257</v>
      </c>
    </row>
    <row r="176" spans="1:24">
      <c r="A176" s="82">
        <v>174</v>
      </c>
      <c r="B176" s="82" t="s">
        <v>1339</v>
      </c>
      <c r="C176" s="82">
        <v>174</v>
      </c>
      <c r="D176" s="82">
        <v>174</v>
      </c>
      <c r="E176" s="82">
        <v>151000171</v>
      </c>
      <c r="F176" s="82">
        <v>58</v>
      </c>
      <c r="G176" s="82">
        <v>3432.02</v>
      </c>
      <c r="H176" s="82">
        <v>229.98</v>
      </c>
      <c r="I176" s="82">
        <v>0</v>
      </c>
      <c r="J176" s="82"/>
      <c r="K176" s="82"/>
      <c r="L176" s="82">
        <v>2</v>
      </c>
      <c r="M176" s="82">
        <v>15</v>
      </c>
      <c r="N176" s="82"/>
      <c r="O176" s="82"/>
      <c r="P176" s="82"/>
      <c r="Q176" s="82"/>
      <c r="R176" s="82"/>
      <c r="S176" s="82"/>
      <c r="T176" s="82"/>
      <c r="U176" s="82"/>
      <c r="V176" s="82"/>
      <c r="W176" s="82" t="s">
        <v>257</v>
      </c>
    </row>
    <row r="177" spans="1:25">
      <c r="A177" s="82">
        <v>175</v>
      </c>
      <c r="B177" s="82" t="s">
        <v>1339</v>
      </c>
      <c r="C177" s="82">
        <v>175</v>
      </c>
      <c r="D177" s="82">
        <v>175</v>
      </c>
      <c r="E177" s="82">
        <v>151000172</v>
      </c>
      <c r="F177" s="82">
        <v>59</v>
      </c>
      <c r="G177" s="82">
        <v>3495.83</v>
      </c>
      <c r="H177" s="82">
        <v>233.17</v>
      </c>
      <c r="I177" s="82">
        <v>0</v>
      </c>
      <c r="J177" s="82"/>
      <c r="K177" s="82"/>
      <c r="L177" s="82">
        <v>2</v>
      </c>
      <c r="M177" s="82">
        <v>0</v>
      </c>
      <c r="N177" s="82"/>
      <c r="O177" s="82"/>
      <c r="P177" s="82"/>
      <c r="Q177" s="82"/>
      <c r="R177" s="82"/>
      <c r="S177" s="82"/>
      <c r="T177" s="82"/>
      <c r="U177" s="82"/>
      <c r="V177" s="82"/>
      <c r="W177" s="82" t="s">
        <v>257</v>
      </c>
    </row>
    <row r="178" spans="1:25">
      <c r="A178" s="82">
        <v>176</v>
      </c>
      <c r="B178" s="82" t="s">
        <v>1339</v>
      </c>
      <c r="C178" s="82">
        <v>176</v>
      </c>
      <c r="D178" s="82">
        <v>176</v>
      </c>
      <c r="E178" s="82">
        <v>151000173</v>
      </c>
      <c r="F178" s="82">
        <v>56</v>
      </c>
      <c r="G178" s="82">
        <v>3309.65</v>
      </c>
      <c r="H178" s="82">
        <v>243.35</v>
      </c>
      <c r="I178" s="82">
        <v>0</v>
      </c>
      <c r="J178" s="82"/>
      <c r="K178" s="82"/>
      <c r="L178" s="82">
        <v>2</v>
      </c>
      <c r="M178" s="82">
        <v>10</v>
      </c>
      <c r="N178" s="82"/>
      <c r="O178" s="82"/>
      <c r="P178" s="82"/>
      <c r="Q178" s="82"/>
      <c r="R178" s="82"/>
      <c r="S178" s="82"/>
      <c r="T178" s="82"/>
      <c r="U178" s="82"/>
      <c r="V178" s="82"/>
      <c r="W178" s="82" t="s">
        <v>257</v>
      </c>
    </row>
    <row r="179" spans="1:25">
      <c r="A179" s="82">
        <v>177</v>
      </c>
      <c r="B179" s="82" t="s">
        <v>1339</v>
      </c>
      <c r="C179" s="82">
        <v>177</v>
      </c>
      <c r="D179" s="82">
        <v>177</v>
      </c>
      <c r="E179" s="82">
        <v>151000174</v>
      </c>
      <c r="F179" s="82">
        <v>58</v>
      </c>
      <c r="G179" s="82">
        <v>3405.43</v>
      </c>
      <c r="H179" s="82">
        <v>267.07</v>
      </c>
      <c r="I179" s="82">
        <v>0</v>
      </c>
      <c r="J179" s="82"/>
      <c r="K179" s="82"/>
      <c r="L179" s="82">
        <v>2</v>
      </c>
      <c r="M179" s="82">
        <v>20</v>
      </c>
      <c r="N179" s="82"/>
      <c r="O179" s="82"/>
      <c r="P179" s="82"/>
      <c r="Q179" s="82"/>
      <c r="R179" s="82"/>
      <c r="S179" s="82"/>
      <c r="T179" s="82"/>
      <c r="U179" s="82"/>
      <c r="V179" s="82"/>
      <c r="W179" s="82" t="s">
        <v>257</v>
      </c>
    </row>
    <row r="180" spans="1:25">
      <c r="A180" s="82">
        <v>178</v>
      </c>
      <c r="B180" s="82" t="s">
        <v>1339</v>
      </c>
      <c r="C180" s="82">
        <v>178</v>
      </c>
      <c r="D180" s="82">
        <v>178</v>
      </c>
      <c r="E180" s="82">
        <v>161004998</v>
      </c>
      <c r="F180" s="82">
        <v>58</v>
      </c>
      <c r="G180" s="82">
        <v>3369.65</v>
      </c>
      <c r="H180" s="82">
        <v>301.35000000000002</v>
      </c>
      <c r="I180" s="82">
        <v>0</v>
      </c>
      <c r="J180" s="82"/>
      <c r="K180" s="82"/>
      <c r="L180" s="82">
        <v>1</v>
      </c>
      <c r="M180" s="82">
        <v>55</v>
      </c>
      <c r="N180" s="82"/>
      <c r="O180" s="82"/>
      <c r="P180" s="82"/>
      <c r="Q180" s="82"/>
      <c r="R180" s="82"/>
      <c r="S180" s="82"/>
      <c r="T180" s="82"/>
      <c r="U180" s="82"/>
      <c r="V180" s="82"/>
      <c r="W180" s="82" t="s">
        <v>257</v>
      </c>
    </row>
    <row r="181" spans="1:25">
      <c r="A181" s="82">
        <v>179</v>
      </c>
      <c r="B181" s="82" t="s">
        <v>1339</v>
      </c>
      <c r="C181" s="82">
        <v>179</v>
      </c>
      <c r="D181" s="82">
        <v>179</v>
      </c>
      <c r="E181" s="82">
        <v>161004999</v>
      </c>
      <c r="F181" s="82">
        <v>58</v>
      </c>
      <c r="G181" s="82">
        <v>3383.87</v>
      </c>
      <c r="H181" s="82">
        <v>319.13</v>
      </c>
      <c r="I181" s="82">
        <v>0</v>
      </c>
      <c r="J181" s="82"/>
      <c r="K181" s="82"/>
      <c r="L181" s="82">
        <v>2</v>
      </c>
      <c r="M181" s="82">
        <v>30</v>
      </c>
      <c r="N181" s="82"/>
      <c r="O181" s="82"/>
      <c r="P181" s="82"/>
      <c r="Q181" s="82"/>
      <c r="R181" s="82"/>
      <c r="S181" s="82"/>
      <c r="T181" s="82"/>
      <c r="U181" s="82"/>
      <c r="V181" s="82"/>
      <c r="W181" s="82" t="s">
        <v>257</v>
      </c>
    </row>
    <row r="182" spans="1:25">
      <c r="A182" s="82">
        <v>180</v>
      </c>
      <c r="B182" s="82" t="s">
        <v>1339</v>
      </c>
      <c r="C182" s="82">
        <v>180</v>
      </c>
      <c r="D182" s="82">
        <v>180</v>
      </c>
      <c r="E182" s="82">
        <v>161005000</v>
      </c>
      <c r="F182" s="82">
        <v>58</v>
      </c>
      <c r="G182" s="82">
        <v>3409.63</v>
      </c>
      <c r="H182" s="82">
        <v>256.95999999999998</v>
      </c>
      <c r="I182" s="82">
        <v>1.59</v>
      </c>
      <c r="J182" s="82"/>
      <c r="K182" s="82"/>
      <c r="L182" s="82">
        <v>2</v>
      </c>
      <c r="M182" s="82">
        <v>5</v>
      </c>
      <c r="N182" s="82"/>
      <c r="O182" s="82"/>
      <c r="P182" s="82"/>
      <c r="Q182" s="82"/>
      <c r="R182" s="82"/>
      <c r="S182" s="82"/>
      <c r="T182" s="82"/>
      <c r="U182" s="82"/>
      <c r="V182" s="82"/>
      <c r="W182" s="82" t="s">
        <v>257</v>
      </c>
      <c r="X182" s="79"/>
      <c r="Y182" s="79"/>
    </row>
    <row r="183" spans="1:25">
      <c r="A183" s="82">
        <v>181</v>
      </c>
      <c r="B183" s="82" t="s">
        <v>1340</v>
      </c>
      <c r="C183" s="82">
        <v>181</v>
      </c>
      <c r="D183" s="82">
        <v>181</v>
      </c>
      <c r="E183" s="82">
        <v>161005001</v>
      </c>
      <c r="F183" s="82">
        <v>57</v>
      </c>
      <c r="G183" s="82">
        <v>3384.49</v>
      </c>
      <c r="H183" s="82">
        <v>237.29</v>
      </c>
      <c r="I183" s="82">
        <v>0.78</v>
      </c>
      <c r="J183" s="82"/>
      <c r="K183" s="82"/>
      <c r="L183" s="82">
        <v>2</v>
      </c>
      <c r="M183" s="82">
        <v>25</v>
      </c>
      <c r="N183" s="82"/>
      <c r="O183" s="82"/>
      <c r="P183" s="82"/>
      <c r="Q183" s="82"/>
      <c r="R183" s="82"/>
      <c r="S183" s="82"/>
      <c r="T183" s="82"/>
      <c r="U183" s="82"/>
      <c r="V183" s="82"/>
      <c r="W183" s="82" t="s">
        <v>257</v>
      </c>
    </row>
    <row r="184" spans="1:25">
      <c r="A184" s="82">
        <v>182</v>
      </c>
      <c r="B184" s="82" t="s">
        <v>1340</v>
      </c>
      <c r="C184" s="82">
        <v>182</v>
      </c>
      <c r="D184" s="82">
        <v>182</v>
      </c>
      <c r="E184" s="82">
        <v>161005002</v>
      </c>
      <c r="F184" s="82">
        <v>59</v>
      </c>
      <c r="G184" s="82">
        <v>3507.25</v>
      </c>
      <c r="H184" s="82">
        <v>231.75</v>
      </c>
      <c r="I184" s="82">
        <v>0</v>
      </c>
      <c r="J184" s="82"/>
      <c r="K184" s="82"/>
      <c r="L184" s="82">
        <v>2</v>
      </c>
      <c r="M184" s="82">
        <v>25</v>
      </c>
      <c r="N184" s="82"/>
      <c r="O184" s="82"/>
      <c r="P184" s="82"/>
      <c r="Q184" s="82"/>
      <c r="R184" s="82"/>
      <c r="S184" s="82"/>
      <c r="T184" s="82"/>
      <c r="U184" s="82"/>
      <c r="V184" s="82"/>
      <c r="W184" s="82" t="s">
        <v>257</v>
      </c>
    </row>
    <row r="185" spans="1:25">
      <c r="A185" s="82">
        <v>183</v>
      </c>
      <c r="B185" s="82" t="s">
        <v>1340</v>
      </c>
      <c r="C185" s="82">
        <v>183</v>
      </c>
      <c r="D185" s="82">
        <v>183</v>
      </c>
      <c r="E185" s="82">
        <v>161005003</v>
      </c>
      <c r="F185" s="82">
        <v>59</v>
      </c>
      <c r="G185" s="82">
        <v>3499.03</v>
      </c>
      <c r="H185" s="82">
        <v>233.15</v>
      </c>
      <c r="I185" s="82">
        <v>1.18</v>
      </c>
      <c r="J185" s="82"/>
      <c r="K185" s="82"/>
      <c r="L185" s="82">
        <v>1</v>
      </c>
      <c r="M185" s="82">
        <v>45</v>
      </c>
      <c r="N185" s="82"/>
      <c r="O185" s="82"/>
      <c r="P185" s="82"/>
      <c r="Q185" s="82"/>
      <c r="R185" s="82"/>
      <c r="S185" s="82"/>
      <c r="T185" s="82"/>
      <c r="U185" s="82"/>
      <c r="V185" s="82"/>
      <c r="W185" s="82" t="s">
        <v>257</v>
      </c>
    </row>
    <row r="186" spans="1:25">
      <c r="A186" s="82">
        <v>184</v>
      </c>
      <c r="B186" s="82" t="s">
        <v>1341</v>
      </c>
      <c r="C186" s="82">
        <v>184</v>
      </c>
      <c r="D186" s="82">
        <v>184</v>
      </c>
      <c r="E186" s="107">
        <v>161005004</v>
      </c>
      <c r="F186" s="82">
        <v>57</v>
      </c>
      <c r="G186" s="82">
        <v>3324.45</v>
      </c>
      <c r="H186" s="82">
        <v>290.55</v>
      </c>
      <c r="I186" s="82">
        <v>0</v>
      </c>
      <c r="J186" s="82"/>
      <c r="K186" s="82"/>
      <c r="L186" s="82">
        <v>2</v>
      </c>
      <c r="M186" s="82">
        <v>55</v>
      </c>
      <c r="N186" s="82"/>
      <c r="O186" s="82"/>
      <c r="P186" s="82"/>
      <c r="Q186" s="82"/>
      <c r="R186" s="82"/>
      <c r="S186" s="82"/>
      <c r="T186" s="82"/>
      <c r="U186" s="82"/>
      <c r="V186" s="82"/>
      <c r="W186" s="82" t="s">
        <v>257</v>
      </c>
    </row>
    <row r="187" spans="1:25" s="104" customFormat="1">
      <c r="A187" s="82">
        <v>185</v>
      </c>
      <c r="B187" s="82" t="s">
        <v>1341</v>
      </c>
      <c r="C187" s="82">
        <v>185</v>
      </c>
      <c r="D187" s="82">
        <v>185</v>
      </c>
      <c r="E187" s="82">
        <v>161005005</v>
      </c>
      <c r="F187" s="82">
        <v>57</v>
      </c>
      <c r="G187" s="82">
        <v>3410.24</v>
      </c>
      <c r="H187" s="82">
        <v>205.15</v>
      </c>
      <c r="I187" s="82">
        <v>1.39</v>
      </c>
      <c r="J187" s="84"/>
      <c r="K187" s="84"/>
      <c r="L187" s="82">
        <v>2</v>
      </c>
      <c r="M187" s="82">
        <v>20</v>
      </c>
      <c r="N187" s="84"/>
      <c r="O187" s="84"/>
      <c r="P187" s="84"/>
      <c r="Q187" s="84"/>
      <c r="R187" s="84"/>
      <c r="S187" s="84"/>
      <c r="T187" s="84"/>
      <c r="U187" s="82"/>
      <c r="V187" s="82"/>
      <c r="W187" s="82" t="s">
        <v>257</v>
      </c>
    </row>
    <row r="188" spans="1:25" s="128" customFormat="1">
      <c r="A188" s="90">
        <v>186</v>
      </c>
      <c r="B188" s="82" t="s">
        <v>1341</v>
      </c>
      <c r="C188" s="82">
        <v>186</v>
      </c>
      <c r="D188" s="82">
        <v>186</v>
      </c>
      <c r="E188" s="107">
        <v>161005006</v>
      </c>
      <c r="F188" s="90">
        <v>58</v>
      </c>
      <c r="G188" s="90">
        <v>3455.86</v>
      </c>
      <c r="H188" s="90">
        <v>212.14</v>
      </c>
      <c r="I188" s="90">
        <v>0</v>
      </c>
      <c r="J188" s="90"/>
      <c r="K188" s="90"/>
      <c r="L188" s="90">
        <v>2</v>
      </c>
      <c r="M188" s="90">
        <v>0</v>
      </c>
      <c r="N188" s="90"/>
      <c r="O188" s="90"/>
      <c r="P188" s="90"/>
      <c r="Q188" s="90"/>
      <c r="R188" s="90"/>
      <c r="S188" s="90"/>
      <c r="T188" s="90"/>
      <c r="U188" s="90"/>
      <c r="V188" s="90"/>
      <c r="W188" s="90" t="s">
        <v>257</v>
      </c>
    </row>
    <row r="189" spans="1:25">
      <c r="A189" s="82">
        <v>187</v>
      </c>
      <c r="B189" s="82" t="s">
        <v>1341</v>
      </c>
      <c r="C189" s="82">
        <v>187</v>
      </c>
      <c r="D189" s="82">
        <v>187</v>
      </c>
      <c r="E189" s="82">
        <v>161005007</v>
      </c>
      <c r="F189" s="82">
        <v>57</v>
      </c>
      <c r="G189" s="82">
        <v>3426.45</v>
      </c>
      <c r="H189" s="82">
        <v>185.94</v>
      </c>
      <c r="I189" s="82">
        <v>1.39</v>
      </c>
      <c r="J189" s="82"/>
      <c r="K189" s="82"/>
      <c r="L189" s="82">
        <v>1</v>
      </c>
      <c r="M189" s="82">
        <v>55</v>
      </c>
      <c r="N189" s="82"/>
      <c r="O189" s="82"/>
      <c r="P189" s="82"/>
      <c r="Q189" s="82"/>
      <c r="R189" s="82"/>
      <c r="S189" s="82"/>
      <c r="T189" s="82"/>
      <c r="U189" s="82"/>
      <c r="V189" s="82"/>
      <c r="W189" s="82" t="s">
        <v>257</v>
      </c>
    </row>
    <row r="190" spans="1:25">
      <c r="A190" s="82">
        <v>188</v>
      </c>
      <c r="B190" s="82" t="s">
        <v>1341</v>
      </c>
      <c r="C190" s="82">
        <v>188</v>
      </c>
      <c r="D190" s="82">
        <v>188</v>
      </c>
      <c r="E190" s="107">
        <v>161005008</v>
      </c>
      <c r="F190" s="82">
        <v>58</v>
      </c>
      <c r="G190" s="82">
        <v>3455.09</v>
      </c>
      <c r="H190" s="82">
        <v>227.91</v>
      </c>
      <c r="I190" s="82">
        <v>0</v>
      </c>
      <c r="J190" s="82"/>
      <c r="K190" s="82"/>
      <c r="L190" s="82">
        <v>2</v>
      </c>
      <c r="M190" s="82">
        <v>15</v>
      </c>
      <c r="N190" s="82"/>
      <c r="O190" s="82"/>
      <c r="P190" s="82"/>
      <c r="Q190" s="82"/>
      <c r="R190" s="82"/>
      <c r="S190" s="82"/>
      <c r="T190" s="82"/>
      <c r="U190" s="82"/>
      <c r="V190" s="82"/>
      <c r="W190" s="82" t="s">
        <v>259</v>
      </c>
    </row>
    <row r="191" spans="1:25">
      <c r="A191" s="82">
        <v>189</v>
      </c>
      <c r="B191" s="82" t="s">
        <v>1341</v>
      </c>
      <c r="C191" s="82">
        <v>189</v>
      </c>
      <c r="D191" s="82">
        <v>189</v>
      </c>
      <c r="E191" s="82">
        <v>161005009</v>
      </c>
      <c r="F191" s="82">
        <v>59</v>
      </c>
      <c r="G191" s="82">
        <v>3436.65</v>
      </c>
      <c r="H191" s="92">
        <v>294.35000000000002</v>
      </c>
      <c r="I191" s="82">
        <v>0</v>
      </c>
      <c r="J191" s="82"/>
      <c r="K191" s="82"/>
      <c r="L191" s="82">
        <v>2</v>
      </c>
      <c r="M191" s="82">
        <v>30</v>
      </c>
      <c r="N191" s="82"/>
      <c r="O191" s="82"/>
      <c r="P191" s="82"/>
      <c r="Q191" s="82"/>
      <c r="R191" s="82"/>
      <c r="S191" s="82"/>
      <c r="T191" s="82"/>
      <c r="U191" s="82"/>
      <c r="V191" s="82"/>
      <c r="W191" s="82" t="s">
        <v>257</v>
      </c>
    </row>
    <row r="192" spans="1:25">
      <c r="A192" s="82">
        <v>190</v>
      </c>
      <c r="B192" s="82" t="s">
        <v>1341</v>
      </c>
      <c r="C192" s="82">
        <v>190</v>
      </c>
      <c r="D192" s="82">
        <v>190</v>
      </c>
      <c r="E192" s="107">
        <v>161005010</v>
      </c>
      <c r="F192" s="82">
        <v>57</v>
      </c>
      <c r="G192" s="82">
        <v>3324.84</v>
      </c>
      <c r="H192" s="82">
        <v>277.16000000000003</v>
      </c>
      <c r="I192" s="82">
        <v>0</v>
      </c>
      <c r="J192" s="82"/>
      <c r="K192" s="82"/>
      <c r="L192" s="82">
        <v>2</v>
      </c>
      <c r="M192" s="82">
        <v>10</v>
      </c>
      <c r="N192" s="82"/>
      <c r="O192" s="82"/>
      <c r="P192" s="82"/>
      <c r="Q192" s="82"/>
      <c r="R192" s="82"/>
      <c r="S192" s="82"/>
      <c r="T192" s="82"/>
      <c r="U192" s="82"/>
      <c r="V192" s="82"/>
      <c r="W192" s="82" t="s">
        <v>257</v>
      </c>
    </row>
    <row r="193" spans="1:23">
      <c r="A193" s="82">
        <v>191</v>
      </c>
      <c r="B193" s="82" t="s">
        <v>1344</v>
      </c>
      <c r="C193" s="82">
        <v>191</v>
      </c>
      <c r="D193" s="82">
        <v>191</v>
      </c>
      <c r="E193" s="82">
        <v>161005011</v>
      </c>
      <c r="F193" s="82">
        <v>59</v>
      </c>
      <c r="G193" s="82">
        <v>3452.22</v>
      </c>
      <c r="H193" s="82">
        <v>273.77999999999997</v>
      </c>
      <c r="I193" s="82">
        <v>0</v>
      </c>
      <c r="J193" s="82"/>
      <c r="K193" s="82"/>
      <c r="L193" s="82">
        <v>2</v>
      </c>
      <c r="M193" s="82">
        <v>25</v>
      </c>
      <c r="N193" s="82"/>
      <c r="O193" s="82"/>
      <c r="P193" s="82"/>
      <c r="Q193" s="82"/>
      <c r="R193" s="82"/>
      <c r="S193" s="82"/>
      <c r="T193" s="82"/>
      <c r="U193" s="82"/>
      <c r="V193" s="82"/>
      <c r="W193" s="82" t="s">
        <v>259</v>
      </c>
    </row>
    <row r="194" spans="1:23">
      <c r="A194" s="82">
        <v>192</v>
      </c>
      <c r="B194" s="82" t="s">
        <v>1344</v>
      </c>
      <c r="C194" s="82">
        <v>192</v>
      </c>
      <c r="D194" s="82">
        <v>192</v>
      </c>
      <c r="E194" s="107">
        <v>161005012</v>
      </c>
      <c r="F194" s="82">
        <v>58</v>
      </c>
      <c r="G194" s="82">
        <v>3389.24</v>
      </c>
      <c r="H194" s="82">
        <v>270.76</v>
      </c>
      <c r="I194" s="82">
        <v>0</v>
      </c>
      <c r="J194" s="82"/>
      <c r="K194" s="82"/>
      <c r="L194" s="82">
        <v>2</v>
      </c>
      <c r="M194" s="82">
        <v>40</v>
      </c>
      <c r="N194" s="82"/>
      <c r="O194" s="82"/>
      <c r="P194" s="82"/>
      <c r="Q194" s="82"/>
      <c r="R194" s="82"/>
      <c r="S194" s="82"/>
      <c r="T194" s="82"/>
      <c r="U194" s="82"/>
      <c r="V194" s="82"/>
      <c r="W194" s="82" t="s">
        <v>257</v>
      </c>
    </row>
    <row r="195" spans="1:23">
      <c r="A195" s="82">
        <v>193</v>
      </c>
      <c r="B195" s="82" t="s">
        <v>1344</v>
      </c>
      <c r="C195" s="82">
        <v>193</v>
      </c>
      <c r="D195" s="82">
        <v>193</v>
      </c>
      <c r="E195" s="82">
        <v>161005013</v>
      </c>
      <c r="F195" s="82">
        <v>57</v>
      </c>
      <c r="G195" s="82">
        <v>3325.45</v>
      </c>
      <c r="H195" s="82">
        <v>289.55</v>
      </c>
      <c r="I195" s="82">
        <v>0</v>
      </c>
      <c r="J195" s="82"/>
      <c r="K195" s="82"/>
      <c r="L195" s="82">
        <v>2</v>
      </c>
      <c r="M195" s="82">
        <v>20</v>
      </c>
      <c r="N195" s="82"/>
      <c r="O195" s="82"/>
      <c r="P195" s="82"/>
      <c r="Q195" s="82"/>
      <c r="R195" s="82"/>
      <c r="S195" s="82"/>
      <c r="T195" s="82"/>
      <c r="U195" s="82"/>
      <c r="V195" s="82"/>
      <c r="W195" s="82" t="s">
        <v>257</v>
      </c>
    </row>
    <row r="196" spans="1:23">
      <c r="A196" s="82">
        <v>194</v>
      </c>
      <c r="B196" s="82" t="s">
        <v>1344</v>
      </c>
      <c r="C196" s="82">
        <v>194</v>
      </c>
      <c r="D196" s="82">
        <v>194</v>
      </c>
      <c r="E196" s="107">
        <v>161005014</v>
      </c>
      <c r="F196" s="82">
        <v>59</v>
      </c>
      <c r="G196" s="82">
        <v>3428.87</v>
      </c>
      <c r="H196" s="82">
        <v>317.22000000000003</v>
      </c>
      <c r="I196" s="82">
        <v>0.09</v>
      </c>
      <c r="J196" s="82"/>
      <c r="K196" s="82"/>
      <c r="L196" s="82">
        <v>2</v>
      </c>
      <c r="M196" s="82">
        <v>0</v>
      </c>
      <c r="N196" s="82"/>
      <c r="O196" s="82"/>
      <c r="P196" s="82"/>
      <c r="Q196" s="82"/>
      <c r="R196" s="82"/>
      <c r="S196" s="82"/>
      <c r="T196" s="82"/>
      <c r="U196" s="82"/>
      <c r="V196" s="82"/>
      <c r="W196" s="82" t="s">
        <v>259</v>
      </c>
    </row>
    <row r="197" spans="1:23">
      <c r="A197" s="82">
        <v>195</v>
      </c>
      <c r="B197" s="82" t="s">
        <v>1344</v>
      </c>
      <c r="C197" s="82">
        <v>195</v>
      </c>
      <c r="D197" s="82">
        <v>195</v>
      </c>
      <c r="E197" s="82">
        <v>161005015</v>
      </c>
      <c r="F197" s="82">
        <v>57</v>
      </c>
      <c r="G197" s="82">
        <v>3390.66</v>
      </c>
      <c r="H197" s="82">
        <v>207.23</v>
      </c>
      <c r="I197" s="82">
        <v>0.39</v>
      </c>
      <c r="J197" s="82"/>
      <c r="K197" s="82"/>
      <c r="L197" s="82">
        <v>1</v>
      </c>
      <c r="M197" s="82">
        <v>50</v>
      </c>
      <c r="N197" s="82"/>
      <c r="O197" s="82"/>
      <c r="P197" s="82"/>
      <c r="Q197" s="82"/>
      <c r="R197" s="82"/>
      <c r="S197" s="82"/>
      <c r="T197" s="82"/>
      <c r="U197" s="82"/>
      <c r="V197" s="82"/>
      <c r="W197" s="82" t="s">
        <v>257</v>
      </c>
    </row>
    <row r="198" spans="1:23">
      <c r="A198" s="82">
        <v>196</v>
      </c>
      <c r="B198" s="82" t="s">
        <v>1344</v>
      </c>
      <c r="C198" s="82">
        <v>196</v>
      </c>
      <c r="D198" s="82">
        <v>196</v>
      </c>
      <c r="E198" s="107">
        <v>161005016</v>
      </c>
      <c r="F198" s="82">
        <v>57</v>
      </c>
      <c r="G198" s="82">
        <v>3411.65</v>
      </c>
      <c r="H198" s="82">
        <v>199.35</v>
      </c>
      <c r="I198" s="82">
        <v>0</v>
      </c>
      <c r="J198" s="82"/>
      <c r="K198" s="82"/>
      <c r="L198" s="82">
        <v>1</v>
      </c>
      <c r="M198" s="82">
        <v>50</v>
      </c>
      <c r="N198" s="82"/>
      <c r="O198" s="82"/>
      <c r="P198" s="82"/>
      <c r="Q198" s="82"/>
      <c r="R198" s="82"/>
      <c r="S198" s="82"/>
      <c r="T198" s="82"/>
      <c r="U198" s="82"/>
      <c r="V198" s="82"/>
      <c r="W198" s="82" t="s">
        <v>257</v>
      </c>
    </row>
    <row r="199" spans="1:23">
      <c r="A199" s="82">
        <v>197</v>
      </c>
      <c r="B199" s="82" t="s">
        <v>1344</v>
      </c>
      <c r="C199" s="82">
        <v>197</v>
      </c>
      <c r="D199" s="82">
        <v>197</v>
      </c>
      <c r="E199" s="82">
        <v>161005017</v>
      </c>
      <c r="F199" s="82">
        <v>59</v>
      </c>
      <c r="G199" s="82">
        <v>3789.2</v>
      </c>
      <c r="H199" s="82">
        <v>340.8</v>
      </c>
      <c r="I199" s="82">
        <v>0</v>
      </c>
      <c r="J199" s="82"/>
      <c r="K199" s="82"/>
      <c r="L199" s="82">
        <v>1</v>
      </c>
      <c r="M199" s="82">
        <v>50</v>
      </c>
      <c r="N199" s="82"/>
      <c r="O199" s="82"/>
      <c r="P199" s="82"/>
      <c r="Q199" s="82"/>
      <c r="R199" s="82"/>
      <c r="S199" s="82"/>
      <c r="T199" s="82"/>
      <c r="U199" s="82"/>
      <c r="V199" s="82"/>
      <c r="W199" s="82" t="s">
        <v>259</v>
      </c>
    </row>
    <row r="200" spans="1:23">
      <c r="A200" s="82">
        <v>198</v>
      </c>
      <c r="B200" s="82" t="s">
        <v>1344</v>
      </c>
      <c r="C200" s="82">
        <v>198</v>
      </c>
      <c r="D200" s="82">
        <v>198</v>
      </c>
      <c r="E200" s="107">
        <v>161005018</v>
      </c>
      <c r="F200" s="82">
        <v>57</v>
      </c>
      <c r="G200" s="82">
        <v>3365.51</v>
      </c>
      <c r="H200" s="82">
        <v>268.27999999999997</v>
      </c>
      <c r="I200" s="82">
        <v>1.29</v>
      </c>
      <c r="J200" s="82"/>
      <c r="K200" s="82"/>
      <c r="L200" s="82">
        <v>2</v>
      </c>
      <c r="M200" s="82">
        <v>0</v>
      </c>
      <c r="N200" s="82"/>
      <c r="O200" s="82"/>
      <c r="P200" s="82"/>
      <c r="Q200" s="82"/>
      <c r="R200" s="82"/>
      <c r="S200" s="82"/>
      <c r="T200" s="82"/>
      <c r="U200" s="82"/>
      <c r="V200" s="82"/>
      <c r="W200" s="82" t="s">
        <v>257</v>
      </c>
    </row>
    <row r="201" spans="1:23" ht="15.75">
      <c r="A201" s="112"/>
      <c r="B201" s="112"/>
      <c r="C201" s="112"/>
      <c r="D201" s="105"/>
      <c r="E201" s="105"/>
      <c r="F201" s="113">
        <f>SUM(F3:F200)</f>
        <v>11557</v>
      </c>
      <c r="G201" s="561">
        <f>SUM(G3:G200)</f>
        <v>675082.37000000011</v>
      </c>
      <c r="H201" s="99">
        <f>SUM(H3:H200)</f>
        <v>59710.300000000017</v>
      </c>
      <c r="I201" s="113">
        <f>SUM(I3:I200)</f>
        <v>37.970000000000006</v>
      </c>
      <c r="O201" s="113"/>
      <c r="U201" s="113"/>
      <c r="V201" s="113">
        <f>SUM(V3:V200)</f>
        <v>44520</v>
      </c>
      <c r="W201" s="560"/>
    </row>
    <row r="202" spans="1:23">
      <c r="A202" s="118"/>
      <c r="B202" s="118"/>
      <c r="C202" s="112"/>
      <c r="F202" s="112"/>
      <c r="G202" s="112"/>
      <c r="H202" s="112"/>
      <c r="U202" s="112"/>
      <c r="V202" s="112"/>
    </row>
    <row r="203" spans="1:23" ht="18.75">
      <c r="A203" s="2830" t="s">
        <v>1349</v>
      </c>
      <c r="B203" s="2831"/>
      <c r="C203" s="2832"/>
      <c r="D203" s="2833"/>
      <c r="E203" s="2834"/>
      <c r="F203" s="2834"/>
      <c r="G203" s="2834"/>
      <c r="H203" s="2834"/>
      <c r="I203" s="2834"/>
      <c r="J203" s="2834"/>
      <c r="K203" s="2834"/>
      <c r="U203" s="112"/>
    </row>
    <row r="204" spans="1:23" ht="15.75">
      <c r="A204" s="2830" t="s">
        <v>1348</v>
      </c>
      <c r="B204" s="2831"/>
      <c r="C204" s="2832"/>
      <c r="D204" s="189" t="s">
        <v>1351</v>
      </c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244"/>
      <c r="P204" s="189"/>
      <c r="Q204" s="189"/>
      <c r="R204" s="189"/>
      <c r="S204" s="189"/>
      <c r="T204" s="189"/>
      <c r="U204" s="112"/>
    </row>
    <row r="205" spans="1:23" ht="18.75">
      <c r="A205" s="2830" t="s">
        <v>1350</v>
      </c>
      <c r="B205" s="2831"/>
      <c r="C205" s="2832"/>
      <c r="D205" s="115"/>
      <c r="E205" s="115"/>
      <c r="F205" s="115"/>
      <c r="G205" s="115"/>
      <c r="H205" s="115"/>
      <c r="I205" s="115"/>
      <c r="J205" s="115"/>
      <c r="K205" s="190"/>
      <c r="U205" s="112"/>
    </row>
    <row r="206" spans="1:23">
      <c r="U206" s="112"/>
    </row>
    <row r="207" spans="1:23">
      <c r="U207" s="112"/>
    </row>
    <row r="208" spans="1:23">
      <c r="U208" s="112"/>
    </row>
    <row r="209" spans="21:21">
      <c r="U209" s="112"/>
    </row>
    <row r="210" spans="21:21">
      <c r="U210" s="112"/>
    </row>
    <row r="211" spans="21:21">
      <c r="U211" s="112"/>
    </row>
    <row r="212" spans="21:21">
      <c r="U212" s="112"/>
    </row>
  </sheetData>
  <mergeCells count="8">
    <mergeCell ref="A204:C204"/>
    <mergeCell ref="A205:C205"/>
    <mergeCell ref="A1:W1"/>
    <mergeCell ref="L2:M2"/>
    <mergeCell ref="X102:AE102"/>
    <mergeCell ref="X120:AA120"/>
    <mergeCell ref="A203:C203"/>
    <mergeCell ref="D203:K203"/>
  </mergeCells>
  <pageMargins left="0.7" right="0.7" top="0.75" bottom="0.75" header="0.3" footer="0.3"/>
  <pageSetup paperSize="9"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X206"/>
  <sheetViews>
    <sheetView topLeftCell="A190" workbookViewId="0">
      <selection activeCell="B15" sqref="B15:V15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7" max="7" width="12.140625" bestFit="1" customWidth="1"/>
    <col min="8" max="8" width="9.28515625" bestFit="1" customWidth="1"/>
    <col min="9" max="9" width="5.85546875" bestFit="1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1311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569" t="s">
        <v>2</v>
      </c>
      <c r="C2" s="569" t="s">
        <v>3</v>
      </c>
      <c r="D2" s="569" t="s">
        <v>4</v>
      </c>
      <c r="E2" s="569" t="s">
        <v>5</v>
      </c>
      <c r="F2" s="569" t="s">
        <v>6</v>
      </c>
      <c r="G2" s="569" t="s">
        <v>7</v>
      </c>
      <c r="H2" s="569" t="s">
        <v>8</v>
      </c>
      <c r="I2" s="569" t="s">
        <v>9</v>
      </c>
      <c r="J2" s="569" t="s">
        <v>10</v>
      </c>
      <c r="K2" s="569" t="s">
        <v>11</v>
      </c>
      <c r="L2" s="2809" t="s">
        <v>419</v>
      </c>
      <c r="M2" s="2809"/>
      <c r="N2" s="569" t="s">
        <v>12</v>
      </c>
      <c r="O2" s="569" t="s">
        <v>13</v>
      </c>
      <c r="P2" s="569" t="s">
        <v>14</v>
      </c>
      <c r="Q2" s="569" t="s">
        <v>15</v>
      </c>
      <c r="R2" s="569" t="s">
        <v>16</v>
      </c>
      <c r="S2" s="569" t="s">
        <v>15</v>
      </c>
      <c r="T2" s="569" t="s">
        <v>18</v>
      </c>
      <c r="U2" s="569" t="s">
        <v>19</v>
      </c>
      <c r="V2" s="569" t="s">
        <v>543</v>
      </c>
      <c r="W2" s="61" t="s">
        <v>255</v>
      </c>
    </row>
    <row r="3" spans="1:23">
      <c r="A3" s="5">
        <v>1</v>
      </c>
      <c r="B3" s="18" t="str">
        <f>'OCT''22'!B3</f>
        <v>01.10.22</v>
      </c>
      <c r="C3" s="82">
        <f>'OCT''22'!C3</f>
        <v>1</v>
      </c>
      <c r="D3" s="5">
        <f>'OCT''22'!E3</f>
        <v>161004841</v>
      </c>
      <c r="E3" s="26"/>
      <c r="F3" s="5">
        <f>'OCT''22'!F3</f>
        <v>58</v>
      </c>
      <c r="G3" s="63">
        <f>'OCT''22'!G3</f>
        <v>3372.48</v>
      </c>
      <c r="H3" s="63">
        <f>'OCT''22'!H3</f>
        <v>309.52</v>
      </c>
      <c r="I3" s="5">
        <f>'OCT''22'!I3</f>
        <v>0</v>
      </c>
      <c r="J3" s="22"/>
      <c r="K3" s="5"/>
      <c r="L3" s="5">
        <f>'OCT''22'!L3</f>
        <v>2</v>
      </c>
      <c r="M3" s="5">
        <f>'OCT''22'!M3</f>
        <v>25</v>
      </c>
      <c r="N3" s="5"/>
      <c r="O3" s="5"/>
      <c r="P3" s="5"/>
      <c r="Q3" s="5"/>
      <c r="R3" s="5"/>
      <c r="S3" s="5"/>
      <c r="T3" s="5"/>
      <c r="U3" s="5"/>
      <c r="V3" s="5">
        <f>'OCT''22'!V3</f>
        <v>0</v>
      </c>
    </row>
    <row r="4" spans="1:23">
      <c r="A4" s="5">
        <v>2</v>
      </c>
      <c r="B4" s="18" t="str">
        <f>'OCT''22'!B4</f>
        <v>01.10.22</v>
      </c>
      <c r="C4" s="82">
        <f>'OCT''22'!C4</f>
        <v>2</v>
      </c>
      <c r="D4" s="5">
        <f>'OCT''22'!E4</f>
        <v>161004842</v>
      </c>
      <c r="E4" s="26"/>
      <c r="F4" s="5">
        <f>'OCT''22'!F4</f>
        <v>59</v>
      </c>
      <c r="G4" s="63">
        <f>'OCT''22'!G4</f>
        <v>3454.44</v>
      </c>
      <c r="H4" s="63">
        <f>'OCT''22'!H4</f>
        <v>273.56</v>
      </c>
      <c r="I4" s="5">
        <f>'OCT''22'!I4</f>
        <v>0</v>
      </c>
      <c r="J4" s="22"/>
      <c r="K4" s="5"/>
      <c r="L4" s="5">
        <f>'OCT''22'!L4</f>
        <v>2</v>
      </c>
      <c r="M4" s="5">
        <f>'OCT''22'!M4</f>
        <v>5</v>
      </c>
      <c r="N4" s="5"/>
      <c r="O4" s="5"/>
      <c r="P4" s="5"/>
      <c r="Q4" s="5"/>
      <c r="R4" s="5"/>
      <c r="S4" s="5"/>
      <c r="T4" s="5"/>
      <c r="U4" s="5"/>
      <c r="V4" s="5">
        <f>'OCT''22'!V4</f>
        <v>0</v>
      </c>
    </row>
    <row r="5" spans="1:23">
      <c r="A5" s="5">
        <v>3</v>
      </c>
      <c r="B5" s="18" t="str">
        <f>'OCT''22'!B5</f>
        <v>01.10.22</v>
      </c>
      <c r="C5" s="82">
        <f>'OCT''22'!C5</f>
        <v>3</v>
      </c>
      <c r="D5" s="5">
        <f>'OCT''22'!E5</f>
        <v>161004843</v>
      </c>
      <c r="E5" s="26"/>
      <c r="F5" s="5">
        <f>'OCT''22'!F5</f>
        <v>59</v>
      </c>
      <c r="G5" s="63">
        <f>'OCT''22'!G5</f>
        <v>3467.24</v>
      </c>
      <c r="H5" s="63">
        <f>'OCT''22'!H5</f>
        <v>272.95</v>
      </c>
      <c r="I5" s="5">
        <f>'OCT''22'!I5</f>
        <v>0.19</v>
      </c>
      <c r="J5" s="22"/>
      <c r="K5" s="5"/>
      <c r="L5" s="5">
        <f>'OCT''22'!L5</f>
        <v>2</v>
      </c>
      <c r="M5" s="5">
        <f>'OCT''22'!M5</f>
        <v>50</v>
      </c>
      <c r="N5" s="5"/>
      <c r="O5" s="5"/>
      <c r="P5" s="5"/>
      <c r="Q5" s="5"/>
      <c r="R5" s="5"/>
      <c r="S5" s="5"/>
      <c r="T5" s="5"/>
      <c r="U5" s="5"/>
      <c r="V5" s="5">
        <f>'OCT''22'!V5</f>
        <v>0</v>
      </c>
    </row>
    <row r="6" spans="1:23">
      <c r="A6" s="5">
        <v>4</v>
      </c>
      <c r="B6" s="18" t="str">
        <f>'OCT''22'!B6</f>
        <v>01.10.22</v>
      </c>
      <c r="C6" s="82">
        <f>'OCT''22'!C6</f>
        <v>4</v>
      </c>
      <c r="D6" s="5">
        <f>'OCT''22'!E6</f>
        <v>161004844</v>
      </c>
      <c r="E6" s="26"/>
      <c r="F6" s="5">
        <f>'OCT''22'!F6</f>
        <v>59</v>
      </c>
      <c r="G6" s="63">
        <f>'OCT''22'!G6</f>
        <v>3414.22</v>
      </c>
      <c r="H6" s="63">
        <f>'OCT''22'!H6</f>
        <v>311.77999999999997</v>
      </c>
      <c r="I6" s="5">
        <f>'OCT''22'!I6</f>
        <v>0</v>
      </c>
      <c r="J6" s="22"/>
      <c r="K6" s="5"/>
      <c r="L6" s="5">
        <f>'OCT''22'!L6</f>
        <v>2</v>
      </c>
      <c r="M6" s="5">
        <f>'OCT''22'!M6</f>
        <v>35</v>
      </c>
      <c r="N6" s="5"/>
      <c r="O6" s="5"/>
      <c r="P6" s="5"/>
      <c r="Q6" s="5"/>
      <c r="R6" s="5"/>
      <c r="S6" s="5"/>
      <c r="T6" s="5"/>
      <c r="U6" s="5"/>
      <c r="V6" s="5">
        <f>'OCT''22'!V6</f>
        <v>0</v>
      </c>
    </row>
    <row r="7" spans="1:23">
      <c r="A7" s="5">
        <v>5</v>
      </c>
      <c r="B7" s="18" t="str">
        <f>'OCT''22'!B7</f>
        <v>01.10.22</v>
      </c>
      <c r="C7" s="82">
        <f>'OCT''22'!C7</f>
        <v>5</v>
      </c>
      <c r="D7" s="5">
        <f>'OCT''22'!E7</f>
        <v>161004845</v>
      </c>
      <c r="E7" s="26"/>
      <c r="F7" s="5">
        <f>'OCT''22'!F7</f>
        <v>59</v>
      </c>
      <c r="G7" s="63">
        <f>'OCT''22'!G7</f>
        <v>3388.63</v>
      </c>
      <c r="H7" s="63">
        <f>'OCT''22'!H7</f>
        <v>342.37</v>
      </c>
      <c r="I7" s="5">
        <f>'OCT''22'!I7</f>
        <v>0</v>
      </c>
      <c r="J7" s="22"/>
      <c r="K7" s="5"/>
      <c r="L7" s="5">
        <f>'OCT''22'!L7</f>
        <v>2</v>
      </c>
      <c r="M7" s="5">
        <f>'OCT''22'!M7</f>
        <v>40</v>
      </c>
      <c r="N7" s="5"/>
      <c r="O7" s="5"/>
      <c r="P7" s="5"/>
      <c r="Q7" s="5"/>
      <c r="R7" s="5"/>
      <c r="S7" s="5"/>
      <c r="T7" s="5"/>
      <c r="U7" s="5"/>
      <c r="V7" s="5">
        <f>'OCT''22'!V7</f>
        <v>0</v>
      </c>
    </row>
    <row r="8" spans="1:23">
      <c r="A8" s="20"/>
      <c r="B8" s="18" t="str">
        <f>'OCT''22'!B8</f>
        <v>02.10.22</v>
      </c>
      <c r="C8" s="82">
        <f>'OCT''22'!C8</f>
        <v>6</v>
      </c>
      <c r="D8" s="5">
        <f>'OCT''22'!E8</f>
        <v>161004846</v>
      </c>
      <c r="E8" s="26"/>
      <c r="F8" s="5">
        <f>'OCT''22'!F8</f>
        <v>58</v>
      </c>
      <c r="G8" s="63">
        <f>'OCT''22'!G8</f>
        <v>3416.09</v>
      </c>
      <c r="H8" s="63">
        <f>'OCT''22'!H8</f>
        <v>268.41000000000003</v>
      </c>
      <c r="I8" s="5">
        <f>'OCT''22'!I8</f>
        <v>0</v>
      </c>
      <c r="J8" s="22"/>
      <c r="K8" s="5"/>
      <c r="L8" s="5">
        <f>'OCT''22'!L8</f>
        <v>2</v>
      </c>
      <c r="M8" s="5">
        <f>'OCT''22'!M8</f>
        <v>50</v>
      </c>
      <c r="N8" s="5"/>
      <c r="O8" s="5"/>
      <c r="P8" s="5"/>
      <c r="Q8" s="5"/>
      <c r="R8" s="5"/>
      <c r="S8" s="5"/>
      <c r="T8" s="5"/>
      <c r="U8" s="5"/>
      <c r="V8" s="5">
        <f>'OCT''22'!V8</f>
        <v>0</v>
      </c>
    </row>
    <row r="9" spans="1:23">
      <c r="A9" s="20"/>
      <c r="B9" s="18" t="str">
        <f>'OCT''22'!B9</f>
        <v>02.10.22</v>
      </c>
      <c r="C9" s="82">
        <f>'OCT''22'!C9</f>
        <v>7</v>
      </c>
      <c r="D9" s="5">
        <f>'OCT''22'!E9</f>
        <v>161004847</v>
      </c>
      <c r="E9" s="26"/>
      <c r="F9" s="5">
        <f>'OCT''22'!F9</f>
        <v>59</v>
      </c>
      <c r="G9" s="63">
        <f>'OCT''22'!G9</f>
        <v>3403.23</v>
      </c>
      <c r="H9" s="63">
        <f>'OCT''22'!H9</f>
        <v>325.27</v>
      </c>
      <c r="I9" s="5">
        <f>'OCT''22'!I9</f>
        <v>0</v>
      </c>
      <c r="J9" s="22"/>
      <c r="K9" s="5"/>
      <c r="L9" s="5">
        <f>'OCT''22'!L9</f>
        <v>2</v>
      </c>
      <c r="M9" s="5">
        <f>'OCT''22'!M9</f>
        <v>5</v>
      </c>
      <c r="N9" s="5"/>
      <c r="O9" s="5"/>
      <c r="P9" s="5"/>
      <c r="Q9" s="5"/>
      <c r="R9" s="5"/>
      <c r="S9" s="5"/>
      <c r="T9" s="5"/>
      <c r="U9" s="5"/>
      <c r="V9" s="5">
        <f>'OCT''22'!V9</f>
        <v>0</v>
      </c>
    </row>
    <row r="10" spans="1:23">
      <c r="A10" s="20"/>
      <c r="B10" s="18" t="str">
        <f>'OCT''22'!B10</f>
        <v>02.10.22</v>
      </c>
      <c r="C10" s="82">
        <f>'OCT''22'!C10</f>
        <v>8</v>
      </c>
      <c r="D10" s="5">
        <f>'OCT''22'!E10</f>
        <v>161004848</v>
      </c>
      <c r="E10" s="26"/>
      <c r="F10" s="5">
        <f>'OCT''22'!F10</f>
        <v>58</v>
      </c>
      <c r="G10" s="63">
        <f>'OCT''22'!G10</f>
        <v>3390.28</v>
      </c>
      <c r="H10" s="63">
        <f>'OCT''22'!H10</f>
        <v>289.72000000000003</v>
      </c>
      <c r="I10" s="5">
        <f>'OCT''22'!I10</f>
        <v>0</v>
      </c>
      <c r="J10" s="22"/>
      <c r="K10" s="5"/>
      <c r="L10" s="5">
        <f>'OCT''22'!L10</f>
        <v>2</v>
      </c>
      <c r="M10" s="5">
        <f>'OCT''22'!M10</f>
        <v>15</v>
      </c>
      <c r="N10" s="5"/>
      <c r="O10" s="5"/>
      <c r="P10" s="5"/>
      <c r="Q10" s="5"/>
      <c r="R10" s="5"/>
      <c r="S10" s="5"/>
      <c r="T10" s="5"/>
      <c r="U10" s="5"/>
      <c r="V10" s="5">
        <f>'OCT''22'!V10</f>
        <v>0</v>
      </c>
    </row>
    <row r="11" spans="1:23">
      <c r="A11" s="20"/>
      <c r="B11" s="18" t="str">
        <f>'OCT''22'!B11</f>
        <v>02.10.22</v>
      </c>
      <c r="C11" s="82">
        <f>'OCT''22'!C11</f>
        <v>9</v>
      </c>
      <c r="D11" s="5">
        <f>'OCT''22'!E11</f>
        <v>161004849</v>
      </c>
      <c r="E11" s="26"/>
      <c r="F11" s="5">
        <f>'OCT''22'!F11</f>
        <v>57</v>
      </c>
      <c r="G11" s="63">
        <f>'OCT''22'!G11</f>
        <v>3332.24</v>
      </c>
      <c r="H11" s="63">
        <f>'OCT''22'!H11</f>
        <v>283.76</v>
      </c>
      <c r="I11" s="5">
        <f>'OCT''22'!I11</f>
        <v>0</v>
      </c>
      <c r="J11" s="22"/>
      <c r="K11" s="5"/>
      <c r="L11" s="5">
        <f>'OCT''22'!L11</f>
        <v>2</v>
      </c>
      <c r="M11" s="5">
        <f>'OCT''22'!M11</f>
        <v>35</v>
      </c>
      <c r="N11" s="5"/>
      <c r="O11" s="5"/>
      <c r="P11" s="5"/>
      <c r="Q11" s="5"/>
      <c r="R11" s="5"/>
      <c r="S11" s="5"/>
      <c r="T11" s="5"/>
      <c r="U11" s="5"/>
      <c r="V11" s="5">
        <f>'OCT''22'!V11</f>
        <v>0</v>
      </c>
    </row>
    <row r="12" spans="1:23">
      <c r="A12" s="20"/>
      <c r="B12" s="18" t="str">
        <f>'OCT''22'!B12</f>
        <v>03.10.22</v>
      </c>
      <c r="C12" s="82">
        <f>'OCT''22'!C12</f>
        <v>10</v>
      </c>
      <c r="D12" s="5">
        <f>'OCT''22'!E12</f>
        <v>161004850</v>
      </c>
      <c r="E12" s="26"/>
      <c r="F12" s="5">
        <f>'OCT''22'!F12</f>
        <v>56</v>
      </c>
      <c r="G12" s="63">
        <f>'OCT''22'!G12</f>
        <v>3290.89</v>
      </c>
      <c r="H12" s="63">
        <f>'OCT''22'!H12</f>
        <v>258.11</v>
      </c>
      <c r="I12" s="5">
        <f>'OCT''22'!I12</f>
        <v>0</v>
      </c>
      <c r="J12" s="22"/>
      <c r="K12" s="5"/>
      <c r="L12" s="5">
        <f>'OCT''22'!L12</f>
        <v>2</v>
      </c>
      <c r="M12" s="5">
        <f>'OCT''22'!M12</f>
        <v>10</v>
      </c>
      <c r="N12" s="5"/>
      <c r="O12" s="5"/>
      <c r="P12" s="5"/>
      <c r="Q12" s="5"/>
      <c r="R12" s="5"/>
      <c r="S12" s="5"/>
      <c r="T12" s="5"/>
      <c r="U12" s="5"/>
      <c r="V12" s="5">
        <f>'OCT''22'!V12</f>
        <v>0</v>
      </c>
    </row>
    <row r="13" spans="1:23">
      <c r="A13" s="20"/>
      <c r="B13" s="18" t="str">
        <f>'OCT''22'!B13</f>
        <v>03.10.22</v>
      </c>
      <c r="C13" s="82">
        <f>'OCT''22'!C13</f>
        <v>11</v>
      </c>
      <c r="D13" s="5">
        <f>'OCT''22'!E13</f>
        <v>161004851</v>
      </c>
      <c r="E13" s="26"/>
      <c r="F13" s="5">
        <f>'OCT''22'!F13</f>
        <v>58</v>
      </c>
      <c r="G13" s="63">
        <f>'OCT''22'!G13</f>
        <v>3367.83</v>
      </c>
      <c r="H13" s="63">
        <f>'OCT''22'!H13</f>
        <v>319.17</v>
      </c>
      <c r="I13" s="5">
        <f>'OCT''22'!I13</f>
        <v>0</v>
      </c>
      <c r="J13" s="22"/>
      <c r="K13" s="5"/>
      <c r="L13" s="5">
        <f>'OCT''22'!L13</f>
        <v>2</v>
      </c>
      <c r="M13" s="5">
        <f>'OCT''22'!M13</f>
        <v>25</v>
      </c>
      <c r="N13" s="5"/>
      <c r="O13" s="5"/>
      <c r="P13" s="5"/>
      <c r="Q13" s="5"/>
      <c r="R13" s="5"/>
      <c r="S13" s="5"/>
      <c r="T13" s="5"/>
      <c r="U13" s="5"/>
      <c r="V13" s="5">
        <f>'OCT''22'!V13</f>
        <v>0</v>
      </c>
    </row>
    <row r="14" spans="1:23">
      <c r="A14" s="20"/>
      <c r="B14" s="18" t="str">
        <f>'OCT''22'!B14</f>
        <v>03.10.22</v>
      </c>
      <c r="C14" s="82">
        <f>'OCT''22'!C14</f>
        <v>12</v>
      </c>
      <c r="D14" s="5">
        <f>'OCT''22'!E14</f>
        <v>161004852</v>
      </c>
      <c r="E14" s="26"/>
      <c r="F14" s="5">
        <f>'OCT''22'!F14</f>
        <v>59</v>
      </c>
      <c r="G14" s="63">
        <f>'OCT''22'!G14</f>
        <v>3454.23</v>
      </c>
      <c r="H14" s="63">
        <f>'OCT''22'!H14</f>
        <v>276.77</v>
      </c>
      <c r="I14" s="5">
        <f>'OCT''22'!I14</f>
        <v>0</v>
      </c>
      <c r="J14" s="22"/>
      <c r="K14" s="5"/>
      <c r="L14" s="5">
        <f>'OCT''22'!L14</f>
        <v>2</v>
      </c>
      <c r="M14" s="5">
        <f>'OCT''22'!M14</f>
        <v>20</v>
      </c>
      <c r="N14" s="5"/>
      <c r="O14" s="5"/>
      <c r="P14" s="5"/>
      <c r="Q14" s="5"/>
      <c r="R14" s="5"/>
      <c r="S14" s="5"/>
      <c r="T14" s="5"/>
      <c r="U14" s="5"/>
      <c r="V14" s="5">
        <f>'OCT''22'!V14</f>
        <v>0</v>
      </c>
    </row>
    <row r="15" spans="1:23">
      <c r="A15" s="20"/>
      <c r="B15" s="18" t="str">
        <f>'OCT''22'!B15</f>
        <v>03.10.22</v>
      </c>
      <c r="C15" s="82">
        <f>'OCT''22'!C15</f>
        <v>13</v>
      </c>
      <c r="D15" s="5">
        <f>'OCT''22'!E15</f>
        <v>161004853</v>
      </c>
      <c r="E15" s="26"/>
      <c r="F15" s="5">
        <f>'OCT''22'!F15</f>
        <v>59</v>
      </c>
      <c r="G15" s="63">
        <f>'OCT''22'!G15</f>
        <v>3728.96</v>
      </c>
      <c r="H15" s="63">
        <f>'OCT''22'!H15</f>
        <v>338.51</v>
      </c>
      <c r="I15" s="5">
        <f>'OCT''22'!I15</f>
        <v>1.47</v>
      </c>
      <c r="J15" s="22"/>
      <c r="K15" s="5"/>
      <c r="L15" s="5">
        <f>'OCT''22'!L15</f>
        <v>1</v>
      </c>
      <c r="M15" s="5">
        <f>'OCT''22'!M15</f>
        <v>50</v>
      </c>
      <c r="N15" s="5"/>
      <c r="O15" s="5"/>
      <c r="P15" s="5"/>
      <c r="Q15" s="5"/>
      <c r="R15" s="5"/>
      <c r="S15" s="5"/>
      <c r="T15" s="5"/>
      <c r="U15" s="5"/>
      <c r="V15" s="5">
        <f>'OCT''22'!V15</f>
        <v>0</v>
      </c>
    </row>
    <row r="16" spans="1:23">
      <c r="A16" s="20"/>
      <c r="B16" s="18" t="str">
        <f>'OCT''22'!B16</f>
        <v>03.10.22</v>
      </c>
      <c r="C16" s="82">
        <f>'OCT''22'!C16</f>
        <v>14</v>
      </c>
      <c r="D16" s="5">
        <f>'OCT''22'!E16</f>
        <v>161004854</v>
      </c>
      <c r="E16" s="26"/>
      <c r="F16" s="5">
        <f>'OCT''22'!F16</f>
        <v>59</v>
      </c>
      <c r="G16" s="63">
        <f>'OCT''22'!G16</f>
        <v>3423.42</v>
      </c>
      <c r="H16" s="63">
        <f>'OCT''22'!H16</f>
        <v>318.58</v>
      </c>
      <c r="I16" s="5">
        <f>'OCT''22'!I16</f>
        <v>0</v>
      </c>
      <c r="J16" s="22"/>
      <c r="K16" s="5"/>
      <c r="L16" s="5">
        <f>'OCT''22'!L16</f>
        <v>2</v>
      </c>
      <c r="M16" s="5">
        <f>'OCT''22'!M16</f>
        <v>20</v>
      </c>
      <c r="N16" s="5"/>
      <c r="O16" s="5"/>
      <c r="P16" s="5"/>
      <c r="Q16" s="5"/>
      <c r="R16" s="5"/>
      <c r="S16" s="5"/>
      <c r="T16" s="5"/>
      <c r="U16" s="5"/>
      <c r="V16" s="5">
        <f>'OCT''22'!V16</f>
        <v>0</v>
      </c>
    </row>
    <row r="17" spans="1:22">
      <c r="A17" s="20"/>
      <c r="B17" s="18" t="str">
        <f>'OCT''22'!B17</f>
        <v>05.10.22</v>
      </c>
      <c r="C17" s="82">
        <f>'OCT''22'!C17</f>
        <v>15</v>
      </c>
      <c r="D17" s="5">
        <f>'OCT''22'!E17</f>
        <v>161004855</v>
      </c>
      <c r="E17" s="26"/>
      <c r="F17" s="5">
        <f>'OCT''22'!F17</f>
        <v>59</v>
      </c>
      <c r="G17" s="63">
        <f>'OCT''22'!G17</f>
        <v>3444.04</v>
      </c>
      <c r="H17" s="63">
        <f>'OCT''22'!H17</f>
        <v>289.95999999999998</v>
      </c>
      <c r="I17" s="5">
        <f>'OCT''22'!I17</f>
        <v>0</v>
      </c>
      <c r="J17" s="22"/>
      <c r="K17" s="5"/>
      <c r="L17" s="5">
        <f>'OCT''22'!L17</f>
        <v>2</v>
      </c>
      <c r="M17" s="5">
        <f>'OCT''22'!M17</f>
        <v>5</v>
      </c>
      <c r="N17" s="5"/>
      <c r="O17" s="5"/>
      <c r="P17" s="5"/>
      <c r="Q17" s="5"/>
      <c r="R17" s="5"/>
      <c r="S17" s="5"/>
      <c r="T17" s="5"/>
      <c r="U17" s="5"/>
      <c r="V17" s="5">
        <f>'OCT''22'!V17</f>
        <v>0</v>
      </c>
    </row>
    <row r="18" spans="1:22">
      <c r="A18" s="20"/>
      <c r="B18" s="18" t="str">
        <f>'OCT''22'!B18</f>
        <v>06.10.22</v>
      </c>
      <c r="C18" s="82">
        <f>'OCT''22'!C18</f>
        <v>16</v>
      </c>
      <c r="D18" s="5">
        <f>'OCT''22'!E18</f>
        <v>161004856</v>
      </c>
      <c r="E18" s="26"/>
      <c r="F18" s="5">
        <f>'OCT''22'!F18</f>
        <v>57</v>
      </c>
      <c r="G18" s="63">
        <f>'OCT''22'!G18</f>
        <v>3309.1</v>
      </c>
      <c r="H18" s="63">
        <f>'OCT''22'!H18</f>
        <v>315.49</v>
      </c>
      <c r="I18" s="5">
        <f>'OCT''22'!I18</f>
        <v>0.59</v>
      </c>
      <c r="J18" s="22"/>
      <c r="K18" s="5"/>
      <c r="L18" s="5">
        <f>'OCT''22'!L18</f>
        <v>2</v>
      </c>
      <c r="M18" s="5">
        <f>'OCT''22'!M18</f>
        <v>0</v>
      </c>
      <c r="N18" s="5"/>
      <c r="O18" s="5"/>
      <c r="P18" s="5"/>
      <c r="Q18" s="5"/>
      <c r="R18" s="5"/>
      <c r="S18" s="5"/>
      <c r="T18" s="5"/>
      <c r="U18" s="5"/>
      <c r="V18" s="5">
        <f>'OCT''22'!V18</f>
        <v>0</v>
      </c>
    </row>
    <row r="19" spans="1:22">
      <c r="A19" s="20"/>
      <c r="B19" s="18" t="str">
        <f>'OCT''22'!B19</f>
        <v>06.10.22</v>
      </c>
      <c r="C19" s="82">
        <f>'OCT''22'!C19</f>
        <v>17</v>
      </c>
      <c r="D19" s="5">
        <f>'OCT''22'!E19</f>
        <v>161004857</v>
      </c>
      <c r="E19" s="26"/>
      <c r="F19" s="5">
        <f>'OCT''22'!F19</f>
        <v>59</v>
      </c>
      <c r="G19" s="63">
        <f>'OCT''22'!G19</f>
        <v>3410.64</v>
      </c>
      <c r="H19" s="63">
        <f>'OCT''22'!H19</f>
        <v>325.36</v>
      </c>
      <c r="I19" s="5">
        <f>'OCT''22'!I19</f>
        <v>0</v>
      </c>
      <c r="J19" s="22"/>
      <c r="K19" s="5"/>
      <c r="L19" s="5">
        <f>'OCT''22'!L19</f>
        <v>1</v>
      </c>
      <c r="M19" s="5">
        <f>'OCT''22'!M19</f>
        <v>40</v>
      </c>
      <c r="N19" s="5"/>
      <c r="O19" s="5"/>
      <c r="P19" s="5"/>
      <c r="Q19" s="5"/>
      <c r="R19" s="5"/>
      <c r="S19" s="5"/>
      <c r="T19" s="5"/>
      <c r="U19" s="5"/>
      <c r="V19" s="5">
        <f>'OCT''22'!V19</f>
        <v>0</v>
      </c>
    </row>
    <row r="20" spans="1:22">
      <c r="A20" s="20"/>
      <c r="B20" s="18" t="str">
        <f>'OCT''22'!B20</f>
        <v>06.10.22</v>
      </c>
      <c r="C20" s="82">
        <f>'OCT''22'!C20</f>
        <v>18</v>
      </c>
      <c r="D20" s="5">
        <f>'OCT''22'!E20</f>
        <v>161004858</v>
      </c>
      <c r="E20" s="26"/>
      <c r="F20" s="5">
        <f>'OCT''22'!F20</f>
        <v>58</v>
      </c>
      <c r="G20" s="63">
        <f>'OCT''22'!G20</f>
        <v>3642.18</v>
      </c>
      <c r="H20" s="63">
        <f>'OCT''22'!H20</f>
        <v>370.82</v>
      </c>
      <c r="I20" s="5">
        <f>'OCT''22'!I20</f>
        <v>0</v>
      </c>
      <c r="J20" s="22"/>
      <c r="K20" s="5"/>
      <c r="L20" s="5">
        <f>'OCT''22'!L20</f>
        <v>2</v>
      </c>
      <c r="M20" s="5">
        <f>'OCT''22'!M20</f>
        <v>0</v>
      </c>
      <c r="N20" s="5"/>
      <c r="O20" s="5"/>
      <c r="P20" s="5"/>
      <c r="Q20" s="5"/>
      <c r="R20" s="5"/>
      <c r="S20" s="5"/>
      <c r="T20" s="5"/>
      <c r="U20" s="5"/>
      <c r="V20" s="5">
        <f>'OCT''22'!V20</f>
        <v>0</v>
      </c>
    </row>
    <row r="21" spans="1:22">
      <c r="A21" s="20"/>
      <c r="B21" s="18" t="str">
        <f>'OCT''22'!B21</f>
        <v>07.10.22</v>
      </c>
      <c r="C21" s="82">
        <f>'OCT''22'!C21</f>
        <v>19</v>
      </c>
      <c r="D21" s="5">
        <f>'OCT''22'!E21</f>
        <v>161004859</v>
      </c>
      <c r="E21" s="26"/>
      <c r="F21" s="5">
        <f>'OCT''22'!F21</f>
        <v>59</v>
      </c>
      <c r="G21" s="63">
        <f>'OCT''22'!G21</f>
        <v>3404.43</v>
      </c>
      <c r="H21" s="63">
        <f>'OCT''22'!H21</f>
        <v>324.57</v>
      </c>
      <c r="I21" s="5">
        <f>'OCT''22'!I21</f>
        <v>0</v>
      </c>
      <c r="J21" s="22"/>
      <c r="K21" s="5"/>
      <c r="L21" s="5">
        <f>'OCT''22'!L21</f>
        <v>2</v>
      </c>
      <c r="M21" s="5">
        <f>'OCT''22'!M21</f>
        <v>5</v>
      </c>
      <c r="N21" s="5"/>
      <c r="O21" s="5"/>
      <c r="P21" s="5"/>
      <c r="Q21" s="5"/>
      <c r="R21" s="5"/>
      <c r="S21" s="5"/>
      <c r="T21" s="5"/>
      <c r="U21" s="5"/>
      <c r="V21" s="5">
        <f>'OCT''22'!V21</f>
        <v>0</v>
      </c>
    </row>
    <row r="22" spans="1:22">
      <c r="A22" s="20"/>
      <c r="B22" s="18" t="str">
        <f>'OCT''22'!B22</f>
        <v>07.10.22</v>
      </c>
      <c r="C22" s="82">
        <f>'OCT''22'!C22</f>
        <v>20</v>
      </c>
      <c r="D22" s="5">
        <f>'OCT''22'!E22</f>
        <v>161004860</v>
      </c>
      <c r="E22" s="26"/>
      <c r="F22" s="5">
        <f>'OCT''22'!F22</f>
        <v>59</v>
      </c>
      <c r="G22" s="63">
        <f>'OCT''22'!G22</f>
        <v>3435.43</v>
      </c>
      <c r="H22" s="63">
        <f>'OCT''22'!H22</f>
        <v>295.57</v>
      </c>
      <c r="I22" s="5">
        <f>'OCT''22'!I22</f>
        <v>0</v>
      </c>
      <c r="J22" s="22"/>
      <c r="K22" s="5"/>
      <c r="L22" s="5">
        <f>'OCT''22'!L22</f>
        <v>2</v>
      </c>
      <c r="M22" s="5">
        <f>'OCT''22'!M22</f>
        <v>25</v>
      </c>
      <c r="N22" s="5"/>
      <c r="O22" s="5"/>
      <c r="P22" s="5"/>
      <c r="Q22" s="5"/>
      <c r="R22" s="5"/>
      <c r="S22" s="5"/>
      <c r="T22" s="5"/>
      <c r="U22" s="5"/>
      <c r="V22" s="5">
        <f>'OCT''22'!V22</f>
        <v>0</v>
      </c>
    </row>
    <row r="23" spans="1:22">
      <c r="A23" s="20"/>
      <c r="B23" s="18" t="str">
        <f>'OCT''22'!B23</f>
        <v>07.10.22</v>
      </c>
      <c r="C23" s="82">
        <f>'OCT''22'!C23</f>
        <v>21</v>
      </c>
      <c r="D23" s="5">
        <f>'OCT''22'!E23</f>
        <v>161004861</v>
      </c>
      <c r="E23" s="26"/>
      <c r="F23" s="5">
        <f>'OCT''22'!F23</f>
        <v>59</v>
      </c>
      <c r="G23" s="63">
        <f>'OCT''22'!G23</f>
        <v>3440.42</v>
      </c>
      <c r="H23" s="63">
        <f>'OCT''22'!H23</f>
        <v>301.58</v>
      </c>
      <c r="I23" s="5">
        <f>'OCT''22'!I23</f>
        <v>0</v>
      </c>
      <c r="J23" s="22"/>
      <c r="K23" s="5"/>
      <c r="L23" s="5">
        <f>'OCT''22'!L23</f>
        <v>2</v>
      </c>
      <c r="M23" s="5">
        <f>'OCT''22'!M23</f>
        <v>5</v>
      </c>
      <c r="N23" s="5"/>
      <c r="O23" s="5"/>
      <c r="P23" s="5"/>
      <c r="Q23" s="5"/>
      <c r="R23" s="5"/>
      <c r="S23" s="5"/>
      <c r="T23" s="5"/>
      <c r="U23" s="5"/>
      <c r="V23" s="5">
        <f>'OCT''22'!V23</f>
        <v>0</v>
      </c>
    </row>
    <row r="24" spans="1:22">
      <c r="A24" s="20"/>
      <c r="B24" s="18" t="str">
        <f>'OCT''22'!B24</f>
        <v>07.10.22</v>
      </c>
      <c r="C24" s="82">
        <f>'OCT''22'!C24</f>
        <v>22</v>
      </c>
      <c r="D24" s="5">
        <f>'OCT''22'!E24</f>
        <v>161004862</v>
      </c>
      <c r="E24" s="26"/>
      <c r="F24" s="5">
        <f>'OCT''22'!F24</f>
        <v>59</v>
      </c>
      <c r="G24" s="63">
        <f>'OCT''22'!G24</f>
        <v>3439.87</v>
      </c>
      <c r="H24" s="63">
        <f>'OCT''22'!H24</f>
        <v>321.13</v>
      </c>
      <c r="I24" s="5">
        <f>'OCT''22'!I24</f>
        <v>0</v>
      </c>
      <c r="J24" s="22"/>
      <c r="K24" s="5"/>
      <c r="L24" s="5">
        <f>'OCT''22'!L24</f>
        <v>1</v>
      </c>
      <c r="M24" s="5">
        <f>'OCT''22'!M24</f>
        <v>50</v>
      </c>
      <c r="N24" s="5"/>
      <c r="O24" s="5"/>
      <c r="P24" s="5"/>
      <c r="Q24" s="5"/>
      <c r="R24" s="5"/>
      <c r="S24" s="5"/>
      <c r="T24" s="5"/>
      <c r="U24" s="5"/>
      <c r="V24" s="5">
        <f>'OCT''22'!V24</f>
        <v>0</v>
      </c>
    </row>
    <row r="25" spans="1:22">
      <c r="A25" s="20"/>
      <c r="B25" s="18" t="str">
        <f>'OCT''22'!B25</f>
        <v>07.10.22</v>
      </c>
      <c r="C25" s="82">
        <f>'OCT''22'!C25</f>
        <v>23</v>
      </c>
      <c r="D25" s="5">
        <f>'OCT''22'!E25</f>
        <v>161004863</v>
      </c>
      <c r="E25" s="26"/>
      <c r="F25" s="5">
        <f>'OCT''22'!F25</f>
        <v>59</v>
      </c>
      <c r="G25" s="63">
        <f>'OCT''22'!G25</f>
        <v>3385.22</v>
      </c>
      <c r="H25" s="63">
        <f>'OCT''22'!H25</f>
        <v>320.27999999999997</v>
      </c>
      <c r="I25" s="5">
        <f>'OCT''22'!I25</f>
        <v>0</v>
      </c>
      <c r="J25" s="22"/>
      <c r="K25" s="5"/>
      <c r="L25" s="5">
        <f>'OCT''22'!L25</f>
        <v>2</v>
      </c>
      <c r="M25" s="5">
        <f>'OCT''22'!M25</f>
        <v>0</v>
      </c>
      <c r="N25" s="5"/>
      <c r="O25" s="5"/>
      <c r="P25" s="5"/>
      <c r="Q25" s="5"/>
      <c r="R25" s="5"/>
      <c r="S25" s="5"/>
      <c r="T25" s="5"/>
      <c r="U25" s="5"/>
      <c r="V25" s="5">
        <f>'OCT''22'!V25</f>
        <v>0</v>
      </c>
    </row>
    <row r="26" spans="1:22">
      <c r="A26" s="20"/>
      <c r="B26" s="18" t="str">
        <f>'OCT''22'!B26</f>
        <v>07.10.22</v>
      </c>
      <c r="C26" s="82">
        <f>'OCT''22'!C26</f>
        <v>24</v>
      </c>
      <c r="D26" s="5">
        <f>'OCT''22'!E26</f>
        <v>161004864</v>
      </c>
      <c r="E26" s="26"/>
      <c r="F26" s="5">
        <f>'OCT''22'!F26</f>
        <v>59</v>
      </c>
      <c r="G26" s="63">
        <f>'OCT''22'!G26</f>
        <v>3354.23</v>
      </c>
      <c r="H26" s="63">
        <f>'OCT''22'!H26</f>
        <v>376.77</v>
      </c>
      <c r="I26" s="5">
        <f>'OCT''22'!I26</f>
        <v>0</v>
      </c>
      <c r="J26" s="22"/>
      <c r="K26" s="5"/>
      <c r="L26" s="5">
        <f>'OCT''22'!L26</f>
        <v>2</v>
      </c>
      <c r="M26" s="5">
        <f>'OCT''22'!M26</f>
        <v>0</v>
      </c>
      <c r="N26" s="5"/>
      <c r="O26" s="5"/>
      <c r="P26" s="5"/>
      <c r="Q26" s="5"/>
      <c r="R26" s="5"/>
      <c r="S26" s="5"/>
      <c r="T26" s="5"/>
      <c r="U26" s="5"/>
      <c r="V26" s="5">
        <f>'OCT''22'!V26</f>
        <v>0</v>
      </c>
    </row>
    <row r="27" spans="1:22">
      <c r="A27" s="20"/>
      <c r="B27" s="18" t="str">
        <f>'OCT''22'!B27</f>
        <v>07.10.22</v>
      </c>
      <c r="C27" s="82">
        <f>'OCT''22'!C27</f>
        <v>25</v>
      </c>
      <c r="D27" s="5">
        <f>'OCT''22'!E27</f>
        <v>161004865</v>
      </c>
      <c r="E27" s="26"/>
      <c r="F27" s="5">
        <f>'OCT''22'!F27</f>
        <v>58</v>
      </c>
      <c r="G27" s="63">
        <f>'OCT''22'!G27</f>
        <v>3340.63</v>
      </c>
      <c r="H27" s="63">
        <f>'OCT''22'!H27</f>
        <v>334.37</v>
      </c>
      <c r="I27" s="5">
        <f>'OCT''22'!I27</f>
        <v>0</v>
      </c>
      <c r="J27" s="22"/>
      <c r="K27" s="5"/>
      <c r="L27" s="5">
        <f>'OCT''22'!L27</f>
        <v>1</v>
      </c>
      <c r="M27" s="5">
        <f>'OCT''22'!M27</f>
        <v>50</v>
      </c>
      <c r="N27" s="5"/>
      <c r="O27" s="5"/>
      <c r="P27" s="5"/>
      <c r="Q27" s="5"/>
      <c r="R27" s="5"/>
      <c r="S27" s="5"/>
      <c r="T27" s="5"/>
      <c r="U27" s="5"/>
      <c r="V27" s="5">
        <f>'OCT''22'!V27</f>
        <v>0</v>
      </c>
    </row>
    <row r="28" spans="1:22">
      <c r="A28" s="20"/>
      <c r="B28" s="18" t="str">
        <f>'OCT''22'!B28</f>
        <v>08.10.22</v>
      </c>
      <c r="C28" s="82">
        <f>'OCT''22'!C28</f>
        <v>26</v>
      </c>
      <c r="D28" s="5">
        <f>'OCT''22'!E28</f>
        <v>161004866</v>
      </c>
      <c r="E28" s="26"/>
      <c r="F28" s="5">
        <f>'OCT''22'!F28</f>
        <v>54</v>
      </c>
      <c r="G28" s="63">
        <f>'OCT''22'!G28</f>
        <v>3297.44</v>
      </c>
      <c r="H28" s="63">
        <f>'OCT''22'!H28</f>
        <v>425.56</v>
      </c>
      <c r="I28" s="5">
        <f>'OCT''22'!I28</f>
        <v>0</v>
      </c>
      <c r="J28" s="22"/>
      <c r="K28" s="5"/>
      <c r="L28" s="5">
        <f>'OCT''22'!L28</f>
        <v>2</v>
      </c>
      <c r="M28" s="5">
        <f>'OCT''22'!M28</f>
        <v>25</v>
      </c>
      <c r="N28" s="5"/>
      <c r="O28" s="5"/>
      <c r="P28" s="5"/>
      <c r="Q28" s="5"/>
      <c r="R28" s="5"/>
      <c r="S28" s="5"/>
      <c r="T28" s="5"/>
      <c r="U28" s="5"/>
      <c r="V28" s="5">
        <f>'OCT''22'!V28</f>
        <v>0</v>
      </c>
    </row>
    <row r="29" spans="1:22">
      <c r="A29" s="20"/>
      <c r="B29" s="18" t="str">
        <f>'OCT''22'!B29</f>
        <v>08.10.22</v>
      </c>
      <c r="C29" s="82">
        <f>'OCT''22'!C29</f>
        <v>27</v>
      </c>
      <c r="D29" s="5">
        <f>'OCT''22'!E29</f>
        <v>161004867</v>
      </c>
      <c r="E29" s="26"/>
      <c r="F29" s="5">
        <f>'OCT''22'!F29</f>
        <v>57</v>
      </c>
      <c r="G29" s="63">
        <f>'OCT''22'!G29</f>
        <v>3312.1</v>
      </c>
      <c r="H29" s="63">
        <f>'OCT''22'!H29</f>
        <v>311.89999999999998</v>
      </c>
      <c r="I29" s="5">
        <f>'OCT''22'!I29</f>
        <v>0</v>
      </c>
      <c r="J29" s="22"/>
      <c r="K29" s="5"/>
      <c r="L29" s="5">
        <f>'OCT''22'!L29</f>
        <v>2</v>
      </c>
      <c r="M29" s="5">
        <f>'OCT''22'!M29</f>
        <v>20</v>
      </c>
      <c r="N29" s="5"/>
      <c r="O29" s="5"/>
      <c r="P29" s="5"/>
      <c r="Q29" s="5"/>
      <c r="R29" s="5"/>
      <c r="S29" s="5"/>
      <c r="T29" s="5"/>
      <c r="U29" s="5"/>
      <c r="V29" s="5">
        <f>'OCT''22'!V29</f>
        <v>0</v>
      </c>
    </row>
    <row r="30" spans="1:22">
      <c r="A30" s="20"/>
      <c r="B30" s="18" t="str">
        <f>'OCT''22'!B30</f>
        <v>08.10.22</v>
      </c>
      <c r="C30" s="82">
        <f>'OCT''22'!C30</f>
        <v>28</v>
      </c>
      <c r="D30" s="5">
        <f>'OCT''22'!E30</f>
        <v>161004868</v>
      </c>
      <c r="E30" s="26"/>
      <c r="F30" s="5">
        <f>'OCT''22'!F30</f>
        <v>59</v>
      </c>
      <c r="G30" s="63">
        <f>'OCT''22'!G30</f>
        <v>3395.42</v>
      </c>
      <c r="H30" s="63">
        <f>'OCT''22'!H30</f>
        <v>344.58</v>
      </c>
      <c r="I30" s="5">
        <f>'OCT''22'!I30</f>
        <v>0</v>
      </c>
      <c r="J30" s="22"/>
      <c r="K30" s="5"/>
      <c r="L30" s="5">
        <f>'OCT''22'!L30</f>
        <v>1</v>
      </c>
      <c r="M30" s="5">
        <f>'OCT''22'!M30</f>
        <v>55</v>
      </c>
      <c r="N30" s="5"/>
      <c r="O30" s="5"/>
      <c r="P30" s="5"/>
      <c r="Q30" s="5"/>
      <c r="R30" s="5"/>
      <c r="S30" s="5"/>
      <c r="T30" s="5"/>
      <c r="U30" s="5"/>
      <c r="V30" s="5">
        <f>'OCT''22'!V30</f>
        <v>0</v>
      </c>
    </row>
    <row r="31" spans="1:22">
      <c r="A31" s="20"/>
      <c r="B31" s="18" t="str">
        <f>'OCT''22'!B31</f>
        <v>08.10.22</v>
      </c>
      <c r="C31" s="82">
        <f>'OCT''22'!C31</f>
        <v>29</v>
      </c>
      <c r="D31" s="5">
        <f>'OCT''22'!E31</f>
        <v>161004869</v>
      </c>
      <c r="E31" s="26"/>
      <c r="F31" s="5">
        <f>'OCT''22'!F31</f>
        <v>59</v>
      </c>
      <c r="G31" s="63">
        <f>'OCT''22'!G31</f>
        <v>3438.08</v>
      </c>
      <c r="H31" s="63">
        <f>'OCT''22'!H31</f>
        <v>308.31</v>
      </c>
      <c r="I31" s="5">
        <f>'OCT''22'!I31</f>
        <v>0.39</v>
      </c>
      <c r="J31" s="22"/>
      <c r="K31" s="5"/>
      <c r="L31" s="5">
        <f>'OCT''22'!L31</f>
        <v>1</v>
      </c>
      <c r="M31" s="5">
        <f>'OCT''22'!M31</f>
        <v>55</v>
      </c>
      <c r="N31" s="5"/>
      <c r="O31" s="5"/>
      <c r="P31" s="5"/>
      <c r="Q31" s="5"/>
      <c r="R31" s="5"/>
      <c r="S31" s="5"/>
      <c r="T31" s="5"/>
      <c r="U31" s="5"/>
      <c r="V31" s="5">
        <f>'OCT''22'!V31</f>
        <v>0</v>
      </c>
    </row>
    <row r="32" spans="1:22">
      <c r="A32" s="20"/>
      <c r="B32" s="18" t="str">
        <f>'OCT''22'!B32</f>
        <v>08.10.22</v>
      </c>
      <c r="C32" s="82">
        <f>'OCT''22'!C32</f>
        <v>30</v>
      </c>
      <c r="D32" s="5">
        <f>'OCT''22'!E32</f>
        <v>161004870</v>
      </c>
      <c r="E32" s="26"/>
      <c r="F32" s="5">
        <f>'OCT''22'!F32</f>
        <v>59</v>
      </c>
      <c r="G32" s="63">
        <f>'OCT''22'!G32</f>
        <v>3385.43</v>
      </c>
      <c r="H32" s="63">
        <f>'OCT''22'!H32</f>
        <v>351.07</v>
      </c>
      <c r="I32" s="5">
        <f>'OCT''22'!I32</f>
        <v>0</v>
      </c>
      <c r="J32" s="22"/>
      <c r="K32" s="5"/>
      <c r="L32" s="5">
        <f>'OCT''22'!L32</f>
        <v>1</v>
      </c>
      <c r="M32" s="5">
        <f>'OCT''22'!M32</f>
        <v>50</v>
      </c>
      <c r="N32" s="5"/>
      <c r="O32" s="5"/>
      <c r="P32" s="5"/>
      <c r="Q32" s="5"/>
      <c r="R32" s="5"/>
      <c r="S32" s="5"/>
      <c r="T32" s="5"/>
      <c r="U32" s="5"/>
      <c r="V32" s="5">
        <f>'OCT''22'!V32</f>
        <v>0</v>
      </c>
    </row>
    <row r="33" spans="1:22">
      <c r="A33" s="20"/>
      <c r="B33" s="18" t="str">
        <f>'OCT''22'!B33</f>
        <v>08.10.22</v>
      </c>
      <c r="C33" s="82">
        <f>'OCT''22'!C33</f>
        <v>31</v>
      </c>
      <c r="D33" s="5">
        <f>'OCT''22'!E33</f>
        <v>161004871</v>
      </c>
      <c r="E33" s="26"/>
      <c r="F33" s="5">
        <f>'OCT''22'!F33</f>
        <v>59</v>
      </c>
      <c r="G33" s="63">
        <f>'OCT''22'!G33</f>
        <v>3416.23</v>
      </c>
      <c r="H33" s="63">
        <f>'OCT''22'!H33</f>
        <v>314.77</v>
      </c>
      <c r="I33" s="5">
        <f>'OCT''22'!I33</f>
        <v>0</v>
      </c>
      <c r="J33" s="22"/>
      <c r="K33" s="5"/>
      <c r="L33" s="5">
        <f>'OCT''22'!L33</f>
        <v>2</v>
      </c>
      <c r="M33" s="5">
        <f>'OCT''22'!M33</f>
        <v>45</v>
      </c>
      <c r="N33" s="5"/>
      <c r="O33" s="5"/>
      <c r="P33" s="5"/>
      <c r="Q33" s="5"/>
      <c r="R33" s="5"/>
      <c r="S33" s="5"/>
      <c r="T33" s="5"/>
      <c r="U33" s="5"/>
      <c r="V33" s="5">
        <f>'OCT''22'!V33</f>
        <v>0</v>
      </c>
    </row>
    <row r="34" spans="1:22">
      <c r="A34" s="20"/>
      <c r="B34" s="18" t="str">
        <f>'OCT''22'!B34</f>
        <v>08.10.22</v>
      </c>
      <c r="C34" s="82">
        <f>'OCT''22'!C34</f>
        <v>32</v>
      </c>
      <c r="D34" s="5">
        <f>'OCT''22'!E34</f>
        <v>161004872</v>
      </c>
      <c r="E34" s="26"/>
      <c r="F34" s="5">
        <f>'OCT''22'!F34</f>
        <v>59</v>
      </c>
      <c r="G34" s="63">
        <f>'OCT''22'!G34</f>
        <v>3329.62</v>
      </c>
      <c r="H34" s="63">
        <f>'OCT''22'!H34</f>
        <v>412.38</v>
      </c>
      <c r="I34" s="5">
        <f>'OCT''22'!I34</f>
        <v>0</v>
      </c>
      <c r="J34" s="22"/>
      <c r="K34" s="5"/>
      <c r="L34" s="5">
        <f>'OCT''22'!L34</f>
        <v>2</v>
      </c>
      <c r="M34" s="5">
        <f>'OCT''22'!M34</f>
        <v>35</v>
      </c>
      <c r="N34" s="5"/>
      <c r="O34" s="5"/>
      <c r="P34" s="5"/>
      <c r="Q34" s="5"/>
      <c r="R34" s="5"/>
      <c r="S34" s="5"/>
      <c r="T34" s="5"/>
      <c r="U34" s="5"/>
      <c r="V34" s="5">
        <f>'OCT''22'!V34</f>
        <v>0</v>
      </c>
    </row>
    <row r="35" spans="1:22">
      <c r="A35" s="20"/>
      <c r="B35" s="18" t="str">
        <f>'OCT''22'!B35</f>
        <v>09.10.22</v>
      </c>
      <c r="C35" s="82">
        <f>'OCT''22'!C35</f>
        <v>33</v>
      </c>
      <c r="D35" s="5">
        <f>'OCT''22'!E35</f>
        <v>161004873</v>
      </c>
      <c r="E35" s="26"/>
      <c r="F35" s="5">
        <f>'OCT''22'!F35</f>
        <v>59</v>
      </c>
      <c r="G35" s="63">
        <f>'OCT''22'!G35</f>
        <v>3439.45</v>
      </c>
      <c r="H35" s="63">
        <f>'OCT''22'!H35</f>
        <v>285.05</v>
      </c>
      <c r="I35" s="5">
        <f>'OCT''22'!I35</f>
        <v>0</v>
      </c>
      <c r="J35" s="22"/>
      <c r="K35" s="5"/>
      <c r="L35" s="5">
        <f>'OCT''22'!L35</f>
        <v>2</v>
      </c>
      <c r="M35" s="5">
        <f>'OCT''22'!M35</f>
        <v>15</v>
      </c>
      <c r="N35" s="5"/>
      <c r="O35" s="5"/>
      <c r="P35" s="5"/>
      <c r="Q35" s="5"/>
      <c r="R35" s="5"/>
      <c r="S35" s="5"/>
      <c r="T35" s="5"/>
      <c r="U35" s="5"/>
      <c r="V35" s="5">
        <f>'OCT''22'!V35</f>
        <v>0</v>
      </c>
    </row>
    <row r="36" spans="1:22">
      <c r="A36" s="20"/>
      <c r="B36" s="18" t="str">
        <f>'OCT''22'!B36</f>
        <v>09.10.22</v>
      </c>
      <c r="C36" s="82">
        <f>'OCT''22'!C36</f>
        <v>34</v>
      </c>
      <c r="D36" s="5">
        <f>'OCT''22'!E36</f>
        <v>161004874</v>
      </c>
      <c r="E36" s="26"/>
      <c r="F36" s="5">
        <f>'OCT''22'!F36</f>
        <v>59</v>
      </c>
      <c r="G36" s="63">
        <f>'OCT''22'!G36</f>
        <v>3447.62</v>
      </c>
      <c r="H36" s="63">
        <f>'OCT''22'!H36</f>
        <v>257.88</v>
      </c>
      <c r="I36" s="5">
        <f>'OCT''22'!I36</f>
        <v>0</v>
      </c>
      <c r="J36" s="22"/>
      <c r="K36" s="5"/>
      <c r="L36" s="5">
        <f>'OCT''22'!L36</f>
        <v>2</v>
      </c>
      <c r="M36" s="5">
        <f>'OCT''22'!M36</f>
        <v>15</v>
      </c>
      <c r="N36" s="5"/>
      <c r="O36" s="5"/>
      <c r="P36" s="5"/>
      <c r="Q36" s="5"/>
      <c r="R36" s="5"/>
      <c r="S36" s="5"/>
      <c r="T36" s="5"/>
      <c r="U36" s="5"/>
      <c r="V36" s="5">
        <f>'OCT''22'!V36</f>
        <v>0</v>
      </c>
    </row>
    <row r="37" spans="1:22">
      <c r="A37" s="20"/>
      <c r="B37" s="18" t="str">
        <f>'OCT''22'!B37</f>
        <v>09.10.22</v>
      </c>
      <c r="C37" s="82">
        <f>'OCT''22'!C37</f>
        <v>35</v>
      </c>
      <c r="D37" s="5">
        <f>'OCT''22'!E37</f>
        <v>161004875</v>
      </c>
      <c r="E37" s="26"/>
      <c r="F37" s="5">
        <f>'OCT''22'!F37</f>
        <v>59</v>
      </c>
      <c r="G37" s="63">
        <f>'OCT''22'!G37</f>
        <v>3476.63</v>
      </c>
      <c r="H37" s="63">
        <f>'OCT''22'!H37</f>
        <v>252.37</v>
      </c>
      <c r="I37" s="5">
        <f>'OCT''22'!I37</f>
        <v>0</v>
      </c>
      <c r="J37" s="22"/>
      <c r="K37" s="5"/>
      <c r="L37" s="5">
        <f>'OCT''22'!L37</f>
        <v>2</v>
      </c>
      <c r="M37" s="5">
        <f>'OCT''22'!M37</f>
        <v>20</v>
      </c>
      <c r="N37" s="5"/>
      <c r="O37" s="5"/>
      <c r="P37" s="5"/>
      <c r="Q37" s="5"/>
      <c r="R37" s="5"/>
      <c r="S37" s="5"/>
      <c r="T37" s="5"/>
      <c r="U37" s="5"/>
      <c r="V37" s="5">
        <f>'OCT''22'!V37</f>
        <v>0</v>
      </c>
    </row>
    <row r="38" spans="1:22">
      <c r="A38" s="20"/>
      <c r="B38" s="18" t="str">
        <f>'OCT''22'!B38</f>
        <v>09.10.22</v>
      </c>
      <c r="C38" s="82">
        <f>'OCT''22'!C38</f>
        <v>36</v>
      </c>
      <c r="D38" s="5">
        <f>'OCT''22'!E38</f>
        <v>161004876</v>
      </c>
      <c r="E38" s="26"/>
      <c r="F38" s="5">
        <f>'OCT''22'!F38</f>
        <v>58</v>
      </c>
      <c r="G38" s="63">
        <f>'OCT''22'!G38</f>
        <v>3324.83</v>
      </c>
      <c r="H38" s="63">
        <f>'OCT''22'!H38</f>
        <v>350.17</v>
      </c>
      <c r="I38" s="5">
        <f>'OCT''22'!I38</f>
        <v>0</v>
      </c>
      <c r="J38" s="22"/>
      <c r="K38" s="5"/>
      <c r="L38" s="5">
        <f>'OCT''22'!L38</f>
        <v>2</v>
      </c>
      <c r="M38" s="5">
        <f>'OCT''22'!M38</f>
        <v>5</v>
      </c>
      <c r="N38" s="5"/>
      <c r="O38" s="5"/>
      <c r="P38" s="5"/>
      <c r="Q38" s="5"/>
      <c r="R38" s="5"/>
      <c r="S38" s="5"/>
      <c r="T38" s="5"/>
      <c r="U38" s="5"/>
      <c r="V38" s="5">
        <f>'OCT''22'!V38</f>
        <v>0</v>
      </c>
    </row>
    <row r="39" spans="1:22">
      <c r="A39" s="20"/>
      <c r="B39" s="18" t="str">
        <f>'OCT''22'!B39</f>
        <v>09.10.22</v>
      </c>
      <c r="C39" s="82">
        <f>'OCT''22'!C39</f>
        <v>37</v>
      </c>
      <c r="D39" s="5">
        <f>'OCT''22'!E39</f>
        <v>161004877</v>
      </c>
      <c r="E39" s="26"/>
      <c r="F39" s="5">
        <f>'OCT''22'!F39</f>
        <v>59</v>
      </c>
      <c r="G39" s="63">
        <f>'OCT''22'!G39</f>
        <v>3368.62</v>
      </c>
      <c r="H39" s="63">
        <f>'OCT''22'!H39</f>
        <v>361.38</v>
      </c>
      <c r="I39" s="5">
        <f>'OCT''22'!I39</f>
        <v>0</v>
      </c>
      <c r="J39" s="22"/>
      <c r="K39" s="5"/>
      <c r="L39" s="5">
        <f>'OCT''22'!L39</f>
        <v>2</v>
      </c>
      <c r="M39" s="5">
        <f>'OCT''22'!M39</f>
        <v>15</v>
      </c>
      <c r="N39" s="5"/>
      <c r="O39" s="5"/>
      <c r="P39" s="5"/>
      <c r="Q39" s="5"/>
      <c r="R39" s="5"/>
      <c r="S39" s="5"/>
      <c r="T39" s="5"/>
      <c r="U39" s="5"/>
      <c r="V39" s="5">
        <f>'OCT''22'!V39</f>
        <v>0</v>
      </c>
    </row>
    <row r="40" spans="1:22">
      <c r="A40" s="20"/>
      <c r="B40" s="18" t="str">
        <f>'OCT''22'!B40</f>
        <v>10.10.22</v>
      </c>
      <c r="C40" s="82">
        <f>'OCT''22'!C40</f>
        <v>38</v>
      </c>
      <c r="D40" s="5">
        <f>'OCT''22'!E40</f>
        <v>161004878</v>
      </c>
      <c r="E40" s="26"/>
      <c r="F40" s="5">
        <f>'OCT''22'!F40</f>
        <v>59</v>
      </c>
      <c r="G40" s="63">
        <f>'OCT''22'!G40</f>
        <v>3384.68</v>
      </c>
      <c r="H40" s="63">
        <f>'OCT''22'!H40</f>
        <v>361.32</v>
      </c>
      <c r="I40" s="5">
        <f>'OCT''22'!I40</f>
        <v>0</v>
      </c>
      <c r="J40" s="22"/>
      <c r="K40" s="5"/>
      <c r="L40" s="5">
        <f>'OCT''22'!L40</f>
        <v>2</v>
      </c>
      <c r="M40" s="5">
        <f>'OCT''22'!M40</f>
        <v>5</v>
      </c>
      <c r="N40" s="5"/>
      <c r="O40" s="5"/>
      <c r="P40" s="5"/>
      <c r="Q40" s="5"/>
      <c r="R40" s="5"/>
      <c r="S40" s="5"/>
      <c r="T40" s="5"/>
      <c r="U40" s="5"/>
      <c r="V40" s="5">
        <f>'OCT''22'!V40</f>
        <v>0</v>
      </c>
    </row>
    <row r="41" spans="1:22">
      <c r="A41" s="20"/>
      <c r="B41" s="18" t="str">
        <f>'OCT''22'!B41</f>
        <v>10.10.22</v>
      </c>
      <c r="C41" s="82">
        <f>'OCT''22'!C41</f>
        <v>39</v>
      </c>
      <c r="D41" s="5">
        <f>'OCT''22'!E41</f>
        <v>161004879</v>
      </c>
      <c r="E41" s="26"/>
      <c r="F41" s="5">
        <f>'OCT''22'!F41</f>
        <v>59</v>
      </c>
      <c r="G41" s="63">
        <f>'OCT''22'!G41</f>
        <v>3328.43</v>
      </c>
      <c r="H41" s="63">
        <f>'OCT''22'!H41</f>
        <v>402.57</v>
      </c>
      <c r="I41" s="5">
        <f>'OCT''22'!I41</f>
        <v>0</v>
      </c>
      <c r="J41" s="22"/>
      <c r="K41" s="5"/>
      <c r="L41" s="5">
        <f>'OCT''22'!L41</f>
        <v>2</v>
      </c>
      <c r="M41" s="5">
        <f>'OCT''22'!M41</f>
        <v>40</v>
      </c>
      <c r="N41" s="5"/>
      <c r="O41" s="5"/>
      <c r="P41" s="5"/>
      <c r="Q41" s="5"/>
      <c r="R41" s="5"/>
      <c r="S41" s="5"/>
      <c r="T41" s="5"/>
      <c r="U41" s="5"/>
      <c r="V41" s="5">
        <f>'OCT''22'!V41</f>
        <v>0</v>
      </c>
    </row>
    <row r="42" spans="1:22">
      <c r="A42" s="20"/>
      <c r="B42" s="18" t="str">
        <f>'OCT''22'!B42</f>
        <v>10.10.22</v>
      </c>
      <c r="C42" s="82">
        <f>'OCT''22'!C42</f>
        <v>40</v>
      </c>
      <c r="D42" s="5">
        <f>'OCT''22'!E42</f>
        <v>161004880</v>
      </c>
      <c r="E42" s="26"/>
      <c r="F42" s="5">
        <f>'OCT''22'!F42</f>
        <v>59</v>
      </c>
      <c r="G42" s="63">
        <f>'OCT''22'!G42</f>
        <v>3406.27</v>
      </c>
      <c r="H42" s="63">
        <f>'OCT''22'!H42</f>
        <v>354.73</v>
      </c>
      <c r="I42" s="5">
        <f>'OCT''22'!I42</f>
        <v>0</v>
      </c>
      <c r="J42" s="22"/>
      <c r="K42" s="5"/>
      <c r="L42" s="5">
        <f>'OCT''22'!L42</f>
        <v>2</v>
      </c>
      <c r="M42" s="5">
        <f>'OCT''22'!M42</f>
        <v>15</v>
      </c>
      <c r="N42" s="5"/>
      <c r="O42" s="5"/>
      <c r="P42" s="5"/>
      <c r="Q42" s="5"/>
      <c r="R42" s="5"/>
      <c r="S42" s="5"/>
      <c r="T42" s="5"/>
      <c r="U42" s="5"/>
      <c r="V42" s="5">
        <f>'OCT''22'!V42</f>
        <v>0</v>
      </c>
    </row>
    <row r="43" spans="1:22">
      <c r="A43" s="20"/>
      <c r="B43" s="18" t="str">
        <f>'OCT''22'!B43</f>
        <v>10.10.22</v>
      </c>
      <c r="C43" s="82">
        <f>'OCT''22'!C43</f>
        <v>41</v>
      </c>
      <c r="D43" s="5">
        <f>'OCT''22'!E43</f>
        <v>161004881</v>
      </c>
      <c r="E43" s="26"/>
      <c r="F43" s="5">
        <f>'OCT''22'!F43</f>
        <v>57</v>
      </c>
      <c r="G43" s="63">
        <f>'OCT''22'!G43</f>
        <v>3339.05</v>
      </c>
      <c r="H43" s="63">
        <f>'OCT''22'!H43</f>
        <v>263.45</v>
      </c>
      <c r="I43" s="5">
        <f>'OCT''22'!I43</f>
        <v>0</v>
      </c>
      <c r="J43" s="22"/>
      <c r="K43" s="5"/>
      <c r="L43" s="5">
        <f>'OCT''22'!L43</f>
        <v>2</v>
      </c>
      <c r="M43" s="5">
        <f>'OCT''22'!M43</f>
        <v>20</v>
      </c>
      <c r="N43" s="5"/>
      <c r="O43" s="5"/>
      <c r="P43" s="5"/>
      <c r="Q43" s="5"/>
      <c r="R43" s="5"/>
      <c r="S43" s="5"/>
      <c r="T43" s="5"/>
      <c r="U43" s="5"/>
      <c r="V43" s="5">
        <f>'OCT''22'!V43</f>
        <v>0</v>
      </c>
    </row>
    <row r="44" spans="1:22">
      <c r="A44" s="20"/>
      <c r="B44" s="18" t="str">
        <f>'OCT''22'!B44</f>
        <v>10.10.22</v>
      </c>
      <c r="C44" s="82">
        <f>'OCT''22'!C44</f>
        <v>42</v>
      </c>
      <c r="D44" s="5">
        <f>'OCT''22'!E44</f>
        <v>161004882</v>
      </c>
      <c r="E44" s="26"/>
      <c r="F44" s="5">
        <f>'OCT''22'!F44</f>
        <v>59</v>
      </c>
      <c r="G44" s="63">
        <f>'OCT''22'!G44</f>
        <v>3444.21</v>
      </c>
      <c r="H44" s="63">
        <f>'OCT''22'!H44</f>
        <v>300.79000000000002</v>
      </c>
      <c r="I44" s="5">
        <f>'OCT''22'!I44</f>
        <v>0</v>
      </c>
      <c r="J44" s="22"/>
      <c r="K44" s="5"/>
      <c r="L44" s="5">
        <f>'OCT''22'!L44</f>
        <v>2</v>
      </c>
      <c r="M44" s="5">
        <f>'OCT''22'!M44</f>
        <v>10</v>
      </c>
      <c r="N44" s="5"/>
      <c r="O44" s="5"/>
      <c r="P44" s="5"/>
      <c r="Q44" s="5"/>
      <c r="R44" s="5"/>
      <c r="S44" s="5"/>
      <c r="T44" s="5"/>
      <c r="U44" s="5"/>
      <c r="V44" s="5">
        <f>'OCT''22'!V44</f>
        <v>0</v>
      </c>
    </row>
    <row r="45" spans="1:22">
      <c r="A45" s="20"/>
      <c r="B45" s="18" t="str">
        <f>'OCT''22'!B45</f>
        <v>10.10.22</v>
      </c>
      <c r="C45" s="82">
        <f>'OCT''22'!C45</f>
        <v>43</v>
      </c>
      <c r="D45" s="5">
        <f>'OCT''22'!E45</f>
        <v>161004883</v>
      </c>
      <c r="E45" s="26"/>
      <c r="F45" s="5">
        <f>'OCT''22'!F45</f>
        <v>58</v>
      </c>
      <c r="G45" s="63">
        <f>'OCT''22'!G45</f>
        <v>3326.48</v>
      </c>
      <c r="H45" s="63">
        <f>'OCT''22'!H45</f>
        <v>355.52</v>
      </c>
      <c r="I45" s="5">
        <f>'OCT''22'!I45</f>
        <v>0</v>
      </c>
      <c r="J45" s="22"/>
      <c r="K45" s="5"/>
      <c r="L45" s="5">
        <f>'OCT''22'!L45</f>
        <v>2</v>
      </c>
      <c r="M45" s="5">
        <f>'OCT''22'!M45</f>
        <v>20</v>
      </c>
      <c r="N45" s="5"/>
      <c r="O45" s="5"/>
      <c r="P45" s="5"/>
      <c r="Q45" s="5"/>
      <c r="R45" s="5"/>
      <c r="S45" s="5"/>
      <c r="T45" s="5"/>
      <c r="U45" s="5"/>
      <c r="V45" s="5">
        <f>'OCT''22'!V45</f>
        <v>0</v>
      </c>
    </row>
    <row r="46" spans="1:22">
      <c r="A46" s="20"/>
      <c r="B46" s="18" t="str">
        <f>'OCT''22'!B46</f>
        <v>10.10.22</v>
      </c>
      <c r="C46" s="82">
        <f>'OCT''22'!C46</f>
        <v>44</v>
      </c>
      <c r="D46" s="5">
        <f>'OCT''22'!E46</f>
        <v>161004884</v>
      </c>
      <c r="E46" s="26"/>
      <c r="F46" s="5">
        <f>'OCT''22'!F46</f>
        <v>59</v>
      </c>
      <c r="G46" s="63">
        <f>'OCT''22'!G46</f>
        <v>3407.62</v>
      </c>
      <c r="H46" s="63">
        <f>'OCT''22'!H46</f>
        <v>334.38</v>
      </c>
      <c r="I46" s="5">
        <f>'OCT''22'!I46</f>
        <v>0</v>
      </c>
      <c r="J46" s="22"/>
      <c r="K46" s="5"/>
      <c r="L46" s="5">
        <f>'OCT''22'!L46</f>
        <v>2</v>
      </c>
      <c r="M46" s="5">
        <f>'OCT''22'!M46</f>
        <v>45</v>
      </c>
      <c r="N46" s="5"/>
      <c r="O46" s="5"/>
      <c r="P46" s="5"/>
      <c r="Q46" s="5"/>
      <c r="R46" s="5"/>
      <c r="S46" s="5"/>
      <c r="T46" s="5"/>
      <c r="U46" s="5"/>
      <c r="V46" s="5">
        <f>'OCT''22'!V46</f>
        <v>0</v>
      </c>
    </row>
    <row r="47" spans="1:22">
      <c r="A47" s="20"/>
      <c r="B47" s="18" t="str">
        <f>'OCT''22'!B47</f>
        <v>10.10.22</v>
      </c>
      <c r="C47" s="82">
        <f>'OCT''22'!C47</f>
        <v>45</v>
      </c>
      <c r="D47" s="5">
        <f>'OCT''22'!E47</f>
        <v>161004885</v>
      </c>
      <c r="E47" s="26"/>
      <c r="F47" s="5">
        <f>'OCT''22'!F47</f>
        <v>59</v>
      </c>
      <c r="G47" s="63">
        <f>'OCT''22'!G47</f>
        <v>3352.44</v>
      </c>
      <c r="H47" s="63">
        <f>'OCT''22'!H47</f>
        <v>375.56</v>
      </c>
      <c r="I47" s="5">
        <f>'OCT''22'!I47</f>
        <v>0</v>
      </c>
      <c r="J47" s="22"/>
      <c r="K47" s="5"/>
      <c r="L47" s="5">
        <f>'OCT''22'!L47</f>
        <v>1</v>
      </c>
      <c r="M47" s="5">
        <f>'OCT''22'!M47</f>
        <v>55</v>
      </c>
      <c r="N47" s="5"/>
      <c r="O47" s="5"/>
      <c r="P47" s="5"/>
      <c r="Q47" s="5"/>
      <c r="R47" s="5"/>
      <c r="S47" s="5"/>
      <c r="T47" s="5"/>
      <c r="U47" s="5"/>
      <c r="V47" s="5">
        <f>'OCT''22'!V47</f>
        <v>0</v>
      </c>
    </row>
    <row r="48" spans="1:22">
      <c r="A48" s="20"/>
      <c r="B48" s="18" t="str">
        <f>'OCT''22'!B48</f>
        <v>11.10.22</v>
      </c>
      <c r="C48" s="82">
        <f>'OCT''22'!C48</f>
        <v>46</v>
      </c>
      <c r="D48" s="5">
        <f>'OCT''22'!E48</f>
        <v>161004886</v>
      </c>
      <c r="E48" s="26"/>
      <c r="F48" s="5">
        <f>'OCT''22'!F48</f>
        <v>59</v>
      </c>
      <c r="G48" s="63">
        <f>'OCT''22'!G48</f>
        <v>3403.83</v>
      </c>
      <c r="H48" s="63">
        <f>'OCT''22'!H48</f>
        <v>325.17</v>
      </c>
      <c r="I48" s="5">
        <f>'OCT''22'!I48</f>
        <v>0</v>
      </c>
      <c r="J48" s="22"/>
      <c r="K48" s="5"/>
      <c r="L48" s="5">
        <f>'OCT''22'!L48</f>
        <v>2</v>
      </c>
      <c r="M48" s="5">
        <f>'OCT''22'!M48</f>
        <v>30</v>
      </c>
      <c r="N48" s="5"/>
      <c r="O48" s="5"/>
      <c r="P48" s="5"/>
      <c r="Q48" s="5"/>
      <c r="R48" s="5"/>
      <c r="S48" s="5"/>
      <c r="T48" s="5"/>
      <c r="U48" s="5"/>
      <c r="V48" s="5">
        <f>'OCT''22'!V48</f>
        <v>0</v>
      </c>
    </row>
    <row r="49" spans="1:22">
      <c r="A49" s="20"/>
      <c r="B49" s="18" t="str">
        <f>'OCT''22'!B49</f>
        <v>11.10.22</v>
      </c>
      <c r="C49" s="82">
        <f>'OCT''22'!C49</f>
        <v>47</v>
      </c>
      <c r="D49" s="5">
        <f>'OCT''22'!E49</f>
        <v>161004887</v>
      </c>
      <c r="E49" s="26"/>
      <c r="F49" s="5">
        <f>'OCT''22'!F49</f>
        <v>58</v>
      </c>
      <c r="G49" s="63">
        <f>'OCT''22'!G49</f>
        <v>3329.62</v>
      </c>
      <c r="H49" s="63">
        <f>'OCT''22'!H49</f>
        <v>332.38</v>
      </c>
      <c r="I49" s="5">
        <f>'OCT''22'!I49</f>
        <v>0</v>
      </c>
      <c r="J49" s="22"/>
      <c r="K49" s="5"/>
      <c r="L49" s="5">
        <f>'OCT''22'!L49</f>
        <v>2</v>
      </c>
      <c r="M49" s="5">
        <f>'OCT''22'!M49</f>
        <v>10</v>
      </c>
      <c r="N49" s="5"/>
      <c r="O49" s="5"/>
      <c r="P49" s="5"/>
      <c r="Q49" s="5"/>
      <c r="R49" s="5"/>
      <c r="S49" s="5"/>
      <c r="T49" s="5"/>
      <c r="U49" s="5"/>
      <c r="V49" s="5">
        <f>'OCT''22'!V49</f>
        <v>16800</v>
      </c>
    </row>
    <row r="50" spans="1:22">
      <c r="A50" s="20"/>
      <c r="B50" s="18" t="str">
        <f>'OCT''22'!B50</f>
        <v>11.10.22</v>
      </c>
      <c r="C50" s="82">
        <f>'OCT''22'!C50</f>
        <v>48</v>
      </c>
      <c r="D50" s="5">
        <f>'OCT''22'!E50</f>
        <v>161004888</v>
      </c>
      <c r="E50" s="26"/>
      <c r="F50" s="5">
        <f>'OCT''22'!F50</f>
        <v>59</v>
      </c>
      <c r="G50" s="63">
        <f>'OCT''22'!G50</f>
        <v>3422.62</v>
      </c>
      <c r="H50" s="63">
        <f>'OCT''22'!H50</f>
        <v>307.38</v>
      </c>
      <c r="I50" s="5">
        <f>'OCT''22'!I50</f>
        <v>0</v>
      </c>
      <c r="J50" s="22"/>
      <c r="K50" s="5"/>
      <c r="L50" s="5">
        <f>'OCT''22'!L50</f>
        <v>2</v>
      </c>
      <c r="M50" s="5">
        <f>'OCT''22'!M50</f>
        <v>5</v>
      </c>
      <c r="N50" s="5"/>
      <c r="O50" s="5"/>
      <c r="P50" s="5"/>
      <c r="Q50" s="5"/>
      <c r="R50" s="5"/>
      <c r="S50" s="5"/>
      <c r="T50" s="5"/>
      <c r="U50" s="5"/>
      <c r="V50" s="5">
        <f>'OCT''22'!V50</f>
        <v>0</v>
      </c>
    </row>
    <row r="51" spans="1:22">
      <c r="A51" s="20"/>
      <c r="B51" s="18" t="str">
        <f>'OCT''22'!B51</f>
        <v>11.10.22</v>
      </c>
      <c r="C51" s="82">
        <f>'OCT''22'!C51</f>
        <v>49</v>
      </c>
      <c r="D51" s="5">
        <f>'OCT''22'!E51</f>
        <v>161004889</v>
      </c>
      <c r="E51" s="26"/>
      <c r="F51" s="5">
        <f>'OCT''22'!F51</f>
        <v>59</v>
      </c>
      <c r="G51" s="63">
        <f>'OCT''22'!G51</f>
        <v>3480.88</v>
      </c>
      <c r="H51" s="63">
        <f>'OCT''22'!H51</f>
        <v>265.12</v>
      </c>
      <c r="I51" s="5">
        <f>'OCT''22'!I51</f>
        <v>0</v>
      </c>
      <c r="J51" s="22"/>
      <c r="K51" s="5"/>
      <c r="L51" s="5">
        <f>'OCT''22'!L51</f>
        <v>1</v>
      </c>
      <c r="M51" s="5">
        <f>'OCT''22'!M51</f>
        <v>50</v>
      </c>
      <c r="N51" s="5"/>
      <c r="O51" s="5"/>
      <c r="P51" s="5"/>
      <c r="Q51" s="5"/>
      <c r="R51" s="5"/>
      <c r="S51" s="5"/>
      <c r="T51" s="5"/>
      <c r="U51" s="5"/>
      <c r="V51" s="5">
        <f>'OCT''22'!V51</f>
        <v>0</v>
      </c>
    </row>
    <row r="52" spans="1:22">
      <c r="A52" s="20"/>
      <c r="B52" s="18" t="str">
        <f>'OCT''22'!B52</f>
        <v>11.10.22</v>
      </c>
      <c r="C52" s="82">
        <f>'OCT''22'!C52</f>
        <v>50</v>
      </c>
      <c r="D52" s="5">
        <f>'OCT''22'!E52</f>
        <v>161004890</v>
      </c>
      <c r="E52" s="26"/>
      <c r="F52" s="5">
        <f>'OCT''22'!F52</f>
        <v>59</v>
      </c>
      <c r="G52" s="63">
        <f>'OCT''22'!G52</f>
        <v>3413.63</v>
      </c>
      <c r="H52" s="63">
        <f>'OCT''22'!H52</f>
        <v>317.37</v>
      </c>
      <c r="I52" s="5">
        <f>'OCT''22'!I52</f>
        <v>0</v>
      </c>
      <c r="J52" s="22"/>
      <c r="K52" s="5"/>
      <c r="L52" s="5">
        <f>'OCT''22'!L52</f>
        <v>2</v>
      </c>
      <c r="M52" s="5">
        <f>'OCT''22'!M52</f>
        <v>10</v>
      </c>
      <c r="N52" s="5"/>
      <c r="O52" s="5"/>
      <c r="P52" s="5"/>
      <c r="Q52" s="5"/>
      <c r="R52" s="5"/>
      <c r="S52" s="5"/>
      <c r="T52" s="5"/>
      <c r="U52" s="5"/>
      <c r="V52" s="5">
        <f>'OCT''22'!V52</f>
        <v>0</v>
      </c>
    </row>
    <row r="53" spans="1:22">
      <c r="A53" s="20"/>
      <c r="B53" s="18" t="str">
        <f>'OCT''22'!B53</f>
        <v>11.10.22</v>
      </c>
      <c r="C53" s="82">
        <f>'OCT''22'!C53</f>
        <v>51</v>
      </c>
      <c r="D53" s="5">
        <f>'OCT''22'!E53</f>
        <v>161004891</v>
      </c>
      <c r="E53" s="26"/>
      <c r="F53" s="5">
        <f>'OCT''22'!F53</f>
        <v>59</v>
      </c>
      <c r="G53" s="63">
        <f>'OCT''22'!G53</f>
        <v>3400.43</v>
      </c>
      <c r="H53" s="63">
        <f>'OCT''22'!H53</f>
        <v>336.07</v>
      </c>
      <c r="I53" s="5">
        <f>'OCT''22'!I53</f>
        <v>0</v>
      </c>
      <c r="J53" s="22"/>
      <c r="K53" s="5"/>
      <c r="L53" s="5">
        <f>'OCT''22'!L53</f>
        <v>2</v>
      </c>
      <c r="M53" s="5">
        <f>'OCT''22'!M53</f>
        <v>0</v>
      </c>
      <c r="N53" s="5"/>
      <c r="O53" s="5"/>
      <c r="P53" s="5"/>
      <c r="Q53" s="5"/>
      <c r="R53" s="5"/>
      <c r="S53" s="5"/>
      <c r="T53" s="5"/>
      <c r="U53" s="5"/>
      <c r="V53" s="5">
        <f>'OCT''22'!V53</f>
        <v>0</v>
      </c>
    </row>
    <row r="54" spans="1:22">
      <c r="A54" s="20"/>
      <c r="B54" s="18" t="str">
        <f>'OCT''22'!B54</f>
        <v>11.10.22</v>
      </c>
      <c r="C54" s="82">
        <f>'OCT''22'!C54</f>
        <v>52</v>
      </c>
      <c r="D54" s="5">
        <f>'OCT''22'!E54</f>
        <v>161004892</v>
      </c>
      <c r="E54" s="26"/>
      <c r="F54" s="5">
        <f>'OCT''22'!F54</f>
        <v>58</v>
      </c>
      <c r="G54" s="63">
        <f>'OCT''22'!G54</f>
        <v>3248.63</v>
      </c>
      <c r="H54" s="63">
        <f>'OCT''22'!H54</f>
        <v>428.37</v>
      </c>
      <c r="I54" s="5">
        <f>'OCT''22'!I54</f>
        <v>0</v>
      </c>
      <c r="J54" s="22"/>
      <c r="K54" s="5"/>
      <c r="L54" s="5">
        <f>'OCT''22'!L54</f>
        <v>2</v>
      </c>
      <c r="M54" s="5">
        <f>'OCT''22'!M54</f>
        <v>25</v>
      </c>
      <c r="N54" s="5"/>
      <c r="O54" s="5"/>
      <c r="P54" s="5"/>
      <c r="Q54" s="5"/>
      <c r="R54" s="5"/>
      <c r="S54" s="5"/>
      <c r="T54" s="5"/>
      <c r="U54" s="5"/>
      <c r="V54" s="5">
        <f>'OCT''22'!V54</f>
        <v>0</v>
      </c>
    </row>
    <row r="55" spans="1:22">
      <c r="A55" s="20"/>
      <c r="B55" s="18" t="str">
        <f>'OCT''22'!B55</f>
        <v>11.10.22</v>
      </c>
      <c r="C55" s="82">
        <f>'OCT''22'!C55</f>
        <v>53</v>
      </c>
      <c r="D55" s="5">
        <f>'OCT''22'!E55</f>
        <v>161004893</v>
      </c>
      <c r="E55" s="26"/>
      <c r="F55" s="5">
        <f>'OCT''22'!F55</f>
        <v>58</v>
      </c>
      <c r="G55" s="63">
        <f>'OCT''22'!G55</f>
        <v>3242.04</v>
      </c>
      <c r="H55" s="63">
        <f>'OCT''22'!H55</f>
        <v>431.96</v>
      </c>
      <c r="I55" s="5">
        <f>'OCT''22'!I55</f>
        <v>0</v>
      </c>
      <c r="J55" s="22"/>
      <c r="K55" s="5"/>
      <c r="L55" s="5">
        <f>'OCT''22'!L55</f>
        <v>2</v>
      </c>
      <c r="M55" s="5">
        <f>'OCT''22'!M55</f>
        <v>30</v>
      </c>
      <c r="N55" s="5"/>
      <c r="O55" s="5"/>
      <c r="P55" s="5"/>
      <c r="Q55" s="5"/>
      <c r="R55" s="5"/>
      <c r="S55" s="5"/>
      <c r="T55" s="5"/>
      <c r="U55" s="5"/>
      <c r="V55" s="5">
        <f>'OCT''22'!V55</f>
        <v>0</v>
      </c>
    </row>
    <row r="56" spans="1:22">
      <c r="A56" s="20"/>
      <c r="B56" s="18" t="str">
        <f>'OCT''22'!B56</f>
        <v>12.10.22</v>
      </c>
      <c r="C56" s="82">
        <f>'OCT''22'!C56</f>
        <v>54</v>
      </c>
      <c r="D56" s="5">
        <f>'OCT''22'!E56</f>
        <v>161004894</v>
      </c>
      <c r="E56" s="26"/>
      <c r="F56" s="5">
        <f>'OCT''22'!F56</f>
        <v>59</v>
      </c>
      <c r="G56" s="63">
        <f>'OCT''22'!G56</f>
        <v>3230.62</v>
      </c>
      <c r="H56" s="63">
        <f>'OCT''22'!H56</f>
        <v>511.38</v>
      </c>
      <c r="I56" s="5">
        <f>'OCT''22'!I56</f>
        <v>0</v>
      </c>
      <c r="J56" s="22"/>
      <c r="K56" s="5"/>
      <c r="L56" s="5">
        <f>'OCT''22'!L56</f>
        <v>3</v>
      </c>
      <c r="M56" s="5">
        <f>'OCT''22'!M56</f>
        <v>0</v>
      </c>
      <c r="N56" s="5"/>
      <c r="O56" s="5"/>
      <c r="P56" s="5"/>
      <c r="Q56" s="5"/>
      <c r="R56" s="5"/>
      <c r="S56" s="5"/>
      <c r="T56" s="5"/>
      <c r="U56" s="5"/>
      <c r="V56" s="5">
        <f>'OCT''22'!V56</f>
        <v>0</v>
      </c>
    </row>
    <row r="57" spans="1:22">
      <c r="A57" s="20"/>
      <c r="B57" s="18" t="str">
        <f>'OCT''22'!B57</f>
        <v>12.10.22</v>
      </c>
      <c r="C57" s="82">
        <f>'OCT''22'!C57</f>
        <v>55</v>
      </c>
      <c r="D57" s="5">
        <f>'OCT''22'!E57</f>
        <v>161004895</v>
      </c>
      <c r="E57" s="26"/>
      <c r="F57" s="5">
        <f>'OCT''22'!F57</f>
        <v>59</v>
      </c>
      <c r="G57" s="63">
        <f>'OCT''22'!G57</f>
        <v>3292.21</v>
      </c>
      <c r="H57" s="63">
        <f>'OCT''22'!H57</f>
        <v>452.79</v>
      </c>
      <c r="I57" s="5">
        <f>'OCT''22'!I57</f>
        <v>0</v>
      </c>
      <c r="J57" s="22"/>
      <c r="K57" s="5"/>
      <c r="L57" s="5">
        <f>'OCT''22'!L57</f>
        <v>2</v>
      </c>
      <c r="M57" s="5">
        <f>'OCT''22'!M57</f>
        <v>40</v>
      </c>
      <c r="N57" s="5"/>
      <c r="O57" s="5"/>
      <c r="P57" s="5"/>
      <c r="Q57" s="5"/>
      <c r="R57" s="5"/>
      <c r="S57" s="5"/>
      <c r="T57" s="5"/>
      <c r="U57" s="5"/>
      <c r="V57" s="5">
        <f>'OCT''22'!V57</f>
        <v>0</v>
      </c>
    </row>
    <row r="58" spans="1:22">
      <c r="A58" s="20"/>
      <c r="B58" s="18" t="str">
        <f>'OCT''22'!B58</f>
        <v>12.10.22</v>
      </c>
      <c r="C58" s="82">
        <f>'OCT''22'!C58</f>
        <v>56</v>
      </c>
      <c r="D58" s="5">
        <f>'OCT''22'!E58</f>
        <v>161004896</v>
      </c>
      <c r="E58" s="26"/>
      <c r="F58" s="5">
        <f>'OCT''22'!F58</f>
        <v>58</v>
      </c>
      <c r="G58" s="63">
        <f>'OCT''22'!G58</f>
        <v>3330.04</v>
      </c>
      <c r="H58" s="63">
        <f>'OCT''22'!H58</f>
        <v>335.46</v>
      </c>
      <c r="I58" s="5">
        <f>'OCT''22'!I58</f>
        <v>0</v>
      </c>
      <c r="J58" s="22"/>
      <c r="K58" s="5"/>
      <c r="L58" s="5">
        <f>'OCT''22'!L58</f>
        <v>2</v>
      </c>
      <c r="M58" s="5">
        <f>'OCT''22'!M58</f>
        <v>25</v>
      </c>
      <c r="N58" s="5"/>
      <c r="O58" s="5"/>
      <c r="P58" s="5"/>
      <c r="Q58" s="5"/>
      <c r="R58" s="5"/>
      <c r="S58" s="5"/>
      <c r="T58" s="5"/>
      <c r="U58" s="5"/>
      <c r="V58" s="5">
        <f>'OCT''22'!V58</f>
        <v>0</v>
      </c>
    </row>
    <row r="59" spans="1:22">
      <c r="A59" s="20"/>
      <c r="B59" s="18" t="str">
        <f>'OCT''22'!B59</f>
        <v>12.10.22</v>
      </c>
      <c r="C59" s="82">
        <f>'OCT''22'!C59</f>
        <v>57</v>
      </c>
      <c r="D59" s="5">
        <f>'OCT''22'!E59</f>
        <v>151000159</v>
      </c>
      <c r="E59" s="26"/>
      <c r="F59" s="5">
        <f>'OCT''22'!F59</f>
        <v>59</v>
      </c>
      <c r="G59" s="63">
        <f>'OCT''22'!G59</f>
        <v>3397.47</v>
      </c>
      <c r="H59" s="63">
        <f>'OCT''22'!H59</f>
        <v>348.53</v>
      </c>
      <c r="I59" s="5">
        <f>'OCT''22'!I59</f>
        <v>0</v>
      </c>
      <c r="J59" s="22"/>
      <c r="K59" s="5"/>
      <c r="L59" s="5">
        <f>'OCT''22'!L59</f>
        <v>1</v>
      </c>
      <c r="M59" s="5">
        <f>'OCT''22'!M59</f>
        <v>55</v>
      </c>
      <c r="N59" s="5"/>
      <c r="O59" s="5"/>
      <c r="P59" s="5"/>
      <c r="Q59" s="5"/>
      <c r="R59" s="5"/>
      <c r="S59" s="5"/>
      <c r="T59" s="5"/>
      <c r="U59" s="5"/>
      <c r="V59" s="5">
        <f>'OCT''22'!V59</f>
        <v>0</v>
      </c>
    </row>
    <row r="60" spans="1:22">
      <c r="A60" s="20"/>
      <c r="B60" s="18" t="str">
        <f>'OCT''22'!B60</f>
        <v>12.10.22</v>
      </c>
      <c r="C60" s="82">
        <f>'OCT''22'!C60</f>
        <v>58</v>
      </c>
      <c r="D60" s="5">
        <f>'OCT''22'!E60</f>
        <v>151000160</v>
      </c>
      <c r="E60" s="26"/>
      <c r="F60" s="5">
        <f>'OCT''22'!F60</f>
        <v>59</v>
      </c>
      <c r="G60" s="63">
        <f>'OCT''22'!G60</f>
        <v>3404.03</v>
      </c>
      <c r="H60" s="63">
        <f>'OCT''22'!H60</f>
        <v>332.97</v>
      </c>
      <c r="I60" s="5">
        <f>'OCT''22'!I60</f>
        <v>0</v>
      </c>
      <c r="J60" s="22"/>
      <c r="K60" s="5"/>
      <c r="L60" s="5">
        <f>'OCT''22'!L60</f>
        <v>2</v>
      </c>
      <c r="M60" s="5">
        <f>'OCT''22'!M60</f>
        <v>0</v>
      </c>
      <c r="N60" s="5"/>
      <c r="O60" s="5"/>
      <c r="P60" s="5"/>
      <c r="Q60" s="5"/>
      <c r="R60" s="5"/>
      <c r="S60" s="5"/>
      <c r="T60" s="5"/>
      <c r="U60" s="5"/>
      <c r="V60" s="5">
        <f>'OCT''22'!V60</f>
        <v>0</v>
      </c>
    </row>
    <row r="61" spans="1:22">
      <c r="A61" s="20"/>
      <c r="B61" s="18" t="str">
        <f>'OCT''22'!B61</f>
        <v>12.10.22</v>
      </c>
      <c r="C61" s="82">
        <f>'OCT''22'!C61</f>
        <v>59</v>
      </c>
      <c r="D61" s="5">
        <f>'OCT''22'!E61</f>
        <v>161004897</v>
      </c>
      <c r="E61" s="26"/>
      <c r="F61" s="5">
        <f>'OCT''22'!F61</f>
        <v>59</v>
      </c>
      <c r="G61" s="63">
        <f>'OCT''22'!G61</f>
        <v>3423.24</v>
      </c>
      <c r="H61" s="63">
        <f>'OCT''22'!H61</f>
        <v>304.76</v>
      </c>
      <c r="I61" s="5">
        <f>'OCT''22'!I61</f>
        <v>0</v>
      </c>
      <c r="J61" s="22"/>
      <c r="K61" s="5"/>
      <c r="L61" s="5">
        <f>'OCT''22'!L61</f>
        <v>2</v>
      </c>
      <c r="M61" s="5">
        <f>'OCT''22'!M61</f>
        <v>25</v>
      </c>
      <c r="N61" s="5"/>
      <c r="O61" s="5"/>
      <c r="P61" s="5"/>
      <c r="Q61" s="5"/>
      <c r="R61" s="5"/>
      <c r="S61" s="5"/>
      <c r="T61" s="5"/>
      <c r="U61" s="5"/>
      <c r="V61" s="5">
        <f>'OCT''22'!V61</f>
        <v>0</v>
      </c>
    </row>
    <row r="62" spans="1:22">
      <c r="A62" s="20"/>
      <c r="B62" s="18" t="str">
        <f>'OCT''22'!B62</f>
        <v>12.10.22</v>
      </c>
      <c r="C62" s="82">
        <f>'OCT''22'!C62</f>
        <v>60</v>
      </c>
      <c r="D62" s="5">
        <f>'OCT''22'!E62</f>
        <v>161004898</v>
      </c>
      <c r="E62" s="26"/>
      <c r="F62" s="5">
        <f>'OCT''22'!F62</f>
        <v>59</v>
      </c>
      <c r="G62" s="63">
        <f>'OCT''22'!G62</f>
        <v>3334.22</v>
      </c>
      <c r="H62" s="63">
        <f>'OCT''22'!H62</f>
        <v>395.78</v>
      </c>
      <c r="I62" s="5">
        <f>'OCT''22'!I62</f>
        <v>0</v>
      </c>
      <c r="J62" s="22"/>
      <c r="K62" s="5"/>
      <c r="L62" s="5">
        <f>'OCT''22'!L62</f>
        <v>2</v>
      </c>
      <c r="M62" s="5">
        <f>'OCT''22'!M62</f>
        <v>10</v>
      </c>
      <c r="N62" s="5"/>
      <c r="O62" s="5"/>
      <c r="P62" s="5"/>
      <c r="Q62" s="5"/>
      <c r="R62" s="5"/>
      <c r="S62" s="5"/>
      <c r="T62" s="5"/>
      <c r="U62" s="5"/>
      <c r="V62" s="5">
        <f>'OCT''22'!V62</f>
        <v>0</v>
      </c>
    </row>
    <row r="63" spans="1:22">
      <c r="A63" s="20"/>
      <c r="B63" s="18" t="str">
        <f>'OCT''22'!B63</f>
        <v>12.10.22</v>
      </c>
      <c r="C63" s="82">
        <f>'OCT''22'!C63</f>
        <v>61</v>
      </c>
      <c r="D63" s="5">
        <f>'OCT''22'!E63</f>
        <v>161004899</v>
      </c>
      <c r="E63" s="26"/>
      <c r="F63" s="5">
        <f>'OCT''22'!F63</f>
        <v>59</v>
      </c>
      <c r="G63" s="63">
        <f>'OCT''22'!G63</f>
        <v>3364.63</v>
      </c>
      <c r="H63" s="63">
        <f>'OCT''22'!H63</f>
        <v>366.37</v>
      </c>
      <c r="I63" s="5">
        <f>'OCT''22'!I63</f>
        <v>0</v>
      </c>
      <c r="J63" s="22"/>
      <c r="K63" s="5"/>
      <c r="L63" s="5">
        <f>'OCT''22'!L63</f>
        <v>2</v>
      </c>
      <c r="M63" s="5">
        <f>'OCT''22'!M63</f>
        <v>0</v>
      </c>
      <c r="N63" s="5"/>
      <c r="O63" s="5"/>
      <c r="P63" s="5"/>
      <c r="Q63" s="5"/>
      <c r="R63" s="5"/>
      <c r="S63" s="5"/>
      <c r="T63" s="5"/>
      <c r="U63" s="5"/>
      <c r="V63" s="5">
        <f>'OCT''22'!V63</f>
        <v>0</v>
      </c>
    </row>
    <row r="64" spans="1:22">
      <c r="A64" s="20"/>
      <c r="B64" s="18" t="str">
        <f>'OCT''22'!B64</f>
        <v>13.10.22</v>
      </c>
      <c r="C64" s="82">
        <f>'OCT''22'!C64</f>
        <v>62</v>
      </c>
      <c r="D64" s="5">
        <f>'OCT''22'!E64</f>
        <v>162000087</v>
      </c>
      <c r="E64" s="26"/>
      <c r="F64" s="5">
        <f>'OCT''22'!F64</f>
        <v>58</v>
      </c>
      <c r="G64" s="63">
        <f>'OCT''22'!G64</f>
        <v>3560</v>
      </c>
      <c r="H64" s="63">
        <f>'OCT''22'!H64</f>
        <v>500</v>
      </c>
      <c r="I64" s="5">
        <f>'OCT''22'!I64</f>
        <v>0</v>
      </c>
      <c r="J64" s="22"/>
      <c r="K64" s="5"/>
      <c r="L64" s="5">
        <f>'OCT''22'!L64</f>
        <v>2</v>
      </c>
      <c r="M64" s="5">
        <f>'OCT''22'!M64</f>
        <v>15</v>
      </c>
      <c r="N64" s="5"/>
      <c r="O64" s="5"/>
      <c r="P64" s="5"/>
      <c r="Q64" s="5"/>
      <c r="R64" s="5"/>
      <c r="S64" s="5"/>
      <c r="T64" s="5"/>
      <c r="U64" s="5"/>
      <c r="V64" s="5">
        <f>'OCT''22'!V64</f>
        <v>0</v>
      </c>
    </row>
    <row r="65" spans="1:22">
      <c r="A65" s="20"/>
      <c r="B65" s="18" t="str">
        <f>'OCT''22'!B65</f>
        <v>13.10.22</v>
      </c>
      <c r="C65" s="82">
        <f>'OCT''22'!C65</f>
        <v>63</v>
      </c>
      <c r="D65" s="5">
        <f>'OCT''22'!E65</f>
        <v>161004900</v>
      </c>
      <c r="E65" s="26"/>
      <c r="F65" s="5">
        <f>'OCT''22'!F65</f>
        <v>59</v>
      </c>
      <c r="G65" s="63">
        <f>'OCT''22'!G65</f>
        <v>3366.72</v>
      </c>
      <c r="H65" s="63">
        <f>'OCT''22'!H65</f>
        <v>391.28</v>
      </c>
      <c r="I65" s="5">
        <f>'OCT''22'!I65</f>
        <v>0</v>
      </c>
      <c r="J65" s="22"/>
      <c r="K65" s="5"/>
      <c r="L65" s="5">
        <f>'OCT''22'!L65</f>
        <v>2</v>
      </c>
      <c r="M65" s="5">
        <f>'OCT''22'!M65</f>
        <v>30</v>
      </c>
      <c r="N65" s="5"/>
      <c r="O65" s="5"/>
      <c r="P65" s="5"/>
      <c r="Q65" s="5"/>
      <c r="R65" s="5"/>
      <c r="S65" s="5"/>
      <c r="T65" s="5"/>
      <c r="U65" s="5"/>
      <c r="V65" s="5">
        <f>'OCT''22'!V65</f>
        <v>0</v>
      </c>
    </row>
    <row r="66" spans="1:22">
      <c r="A66" s="20"/>
      <c r="B66" s="18" t="str">
        <f>'OCT''22'!B66</f>
        <v>13.10.22</v>
      </c>
      <c r="C66" s="82">
        <f>'OCT''22'!C66</f>
        <v>64</v>
      </c>
      <c r="D66" s="5">
        <f>'OCT''22'!E66</f>
        <v>161004901</v>
      </c>
      <c r="E66" s="26"/>
      <c r="F66" s="5">
        <f>'OCT''22'!F66</f>
        <v>59</v>
      </c>
      <c r="G66" s="63">
        <f>'OCT''22'!G66</f>
        <v>3444.02</v>
      </c>
      <c r="H66" s="63">
        <f>'OCT''22'!H66</f>
        <v>299.98</v>
      </c>
      <c r="I66" s="5">
        <f>'OCT''22'!I66</f>
        <v>0</v>
      </c>
      <c r="J66" s="22"/>
      <c r="K66" s="5"/>
      <c r="L66" s="5">
        <f>'OCT''22'!L66</f>
        <v>2</v>
      </c>
      <c r="M66" s="5">
        <f>'OCT''22'!M66</f>
        <v>5</v>
      </c>
      <c r="N66" s="5"/>
      <c r="O66" s="5"/>
      <c r="P66" s="5"/>
      <c r="Q66" s="5"/>
      <c r="R66" s="5"/>
      <c r="S66" s="5"/>
      <c r="T66" s="5"/>
      <c r="U66" s="5"/>
      <c r="V66" s="5">
        <f>'OCT''22'!V66</f>
        <v>0</v>
      </c>
    </row>
    <row r="67" spans="1:22">
      <c r="A67" s="20"/>
      <c r="B67" s="18" t="str">
        <f>'OCT''22'!B67</f>
        <v>13.10.22</v>
      </c>
      <c r="C67" s="82">
        <f>'OCT''22'!C67</f>
        <v>65</v>
      </c>
      <c r="D67" s="5">
        <f>'OCT''22'!E67</f>
        <v>161004902</v>
      </c>
      <c r="E67" s="26"/>
      <c r="F67" s="5">
        <f>'OCT''22'!F67</f>
        <v>58</v>
      </c>
      <c r="G67" s="63">
        <f>'OCT''22'!G67</f>
        <v>3442.63</v>
      </c>
      <c r="H67" s="63">
        <f>'OCT''22'!H67</f>
        <v>220.37</v>
      </c>
      <c r="I67" s="5">
        <f>'OCT''22'!I67</f>
        <v>0</v>
      </c>
      <c r="J67" s="22"/>
      <c r="K67" s="5"/>
      <c r="L67" s="5">
        <f>'OCT''22'!L67</f>
        <v>2</v>
      </c>
      <c r="M67" s="5">
        <f>'OCT''22'!M67</f>
        <v>10</v>
      </c>
      <c r="N67" s="5"/>
      <c r="O67" s="5"/>
      <c r="P67" s="5"/>
      <c r="Q67" s="5"/>
      <c r="R67" s="5"/>
      <c r="S67" s="5"/>
      <c r="T67" s="5"/>
      <c r="U67" s="5"/>
      <c r="V67" s="5">
        <f>'OCT''22'!V67</f>
        <v>0</v>
      </c>
    </row>
    <row r="68" spans="1:22">
      <c r="A68" s="20"/>
      <c r="B68" s="18" t="str">
        <f>'OCT''22'!B68</f>
        <v>13.10.22</v>
      </c>
      <c r="C68" s="82">
        <f>'OCT''22'!C68</f>
        <v>66</v>
      </c>
      <c r="D68" s="5">
        <f>'OCT''22'!E68</f>
        <v>161004903</v>
      </c>
      <c r="E68" s="26"/>
      <c r="F68" s="5">
        <f>'OCT''22'!F68</f>
        <v>59</v>
      </c>
      <c r="G68" s="63">
        <f>'OCT''22'!G68</f>
        <v>3451.24</v>
      </c>
      <c r="H68" s="63">
        <f>'OCT''22'!H68</f>
        <v>286.76</v>
      </c>
      <c r="I68" s="5">
        <f>'OCT''22'!I68</f>
        <v>0</v>
      </c>
      <c r="J68" s="22"/>
      <c r="K68" s="5"/>
      <c r="L68" s="5">
        <f>'OCT''22'!L68</f>
        <v>2</v>
      </c>
      <c r="M68" s="5">
        <f>'OCT''22'!M68</f>
        <v>0</v>
      </c>
      <c r="N68" s="5"/>
      <c r="O68" s="5"/>
      <c r="P68" s="5"/>
      <c r="Q68" s="5"/>
      <c r="R68" s="5"/>
      <c r="S68" s="5"/>
      <c r="T68" s="5"/>
      <c r="U68" s="5"/>
      <c r="V68" s="5">
        <f>'OCT''22'!V68</f>
        <v>0</v>
      </c>
    </row>
    <row r="69" spans="1:22">
      <c r="A69" s="20"/>
      <c r="B69" s="18" t="str">
        <f>'OCT''22'!B69</f>
        <v>13.10.22</v>
      </c>
      <c r="C69" s="82">
        <f>'OCT''22'!C69</f>
        <v>67</v>
      </c>
      <c r="D69" s="5">
        <f>'OCT''22'!E69</f>
        <v>151000161</v>
      </c>
      <c r="E69" s="26"/>
      <c r="F69" s="5">
        <f>'OCT''22'!F69</f>
        <v>58</v>
      </c>
      <c r="G69" s="63">
        <f>'OCT''22'!G69</f>
        <v>3376.43</v>
      </c>
      <c r="H69" s="63">
        <f>'OCT''22'!H69</f>
        <v>298.07</v>
      </c>
      <c r="I69" s="5">
        <f>'OCT''22'!I69</f>
        <v>0</v>
      </c>
      <c r="J69" s="22"/>
      <c r="K69" s="5"/>
      <c r="L69" s="5">
        <f>'OCT''22'!L69</f>
        <v>2</v>
      </c>
      <c r="M69" s="5">
        <f>'OCT''22'!M69</f>
        <v>15</v>
      </c>
      <c r="N69" s="5"/>
      <c r="O69" s="5"/>
      <c r="P69" s="5"/>
      <c r="Q69" s="5"/>
      <c r="R69" s="5"/>
      <c r="S69" s="5"/>
      <c r="T69" s="5"/>
      <c r="U69" s="5"/>
      <c r="V69" s="5">
        <f>'OCT''22'!V69</f>
        <v>0</v>
      </c>
    </row>
    <row r="70" spans="1:22">
      <c r="A70" s="20"/>
      <c r="B70" s="18" t="str">
        <f>'OCT''22'!B70</f>
        <v>13.10.22</v>
      </c>
      <c r="C70" s="82">
        <f>'OCT''22'!C70</f>
        <v>68</v>
      </c>
      <c r="D70" s="5">
        <f>'OCT''22'!E70</f>
        <v>161004904</v>
      </c>
      <c r="E70" s="26"/>
      <c r="F70" s="5">
        <f>'OCT''22'!F70</f>
        <v>58</v>
      </c>
      <c r="G70" s="63">
        <f>'OCT''22'!G70</f>
        <v>3390.64</v>
      </c>
      <c r="H70" s="63">
        <f>'OCT''22'!H70</f>
        <v>284.86</v>
      </c>
      <c r="I70" s="5">
        <f>'OCT''22'!I70</f>
        <v>0</v>
      </c>
      <c r="J70" s="22"/>
      <c r="K70" s="5"/>
      <c r="L70" s="5">
        <f>'OCT''22'!L70</f>
        <v>2</v>
      </c>
      <c r="M70" s="5">
        <f>'OCT''22'!M70</f>
        <v>0</v>
      </c>
      <c r="N70" s="5"/>
      <c r="O70" s="5"/>
      <c r="P70" s="5"/>
      <c r="Q70" s="5"/>
      <c r="R70" s="5"/>
      <c r="S70" s="5"/>
      <c r="T70" s="5"/>
      <c r="U70" s="5"/>
      <c r="V70" s="5">
        <f>'OCT''22'!V70</f>
        <v>0</v>
      </c>
    </row>
    <row r="71" spans="1:22">
      <c r="A71" s="20"/>
      <c r="B71" s="18" t="str">
        <f>'OCT''22'!B71</f>
        <v>13.10.22</v>
      </c>
      <c r="C71" s="82">
        <f>'OCT''22'!C71</f>
        <v>69</v>
      </c>
      <c r="D71" s="5">
        <f>'OCT''22'!E71</f>
        <v>161004905</v>
      </c>
      <c r="E71" s="26"/>
      <c r="F71" s="5">
        <f>'OCT''22'!F71</f>
        <v>59</v>
      </c>
      <c r="G71" s="63">
        <f>'OCT''22'!G71</f>
        <v>3449.64</v>
      </c>
      <c r="H71" s="63">
        <f>'OCT''22'!H71</f>
        <v>278.55</v>
      </c>
      <c r="I71" s="5">
        <f>'OCT''22'!I71</f>
        <v>0.19</v>
      </c>
      <c r="J71" s="22"/>
      <c r="K71" s="5"/>
      <c r="L71" s="5">
        <f>'OCT''22'!L71</f>
        <v>2</v>
      </c>
      <c r="M71" s="5">
        <f>'OCT''22'!M71</f>
        <v>10</v>
      </c>
      <c r="N71" s="5"/>
      <c r="O71" s="5"/>
      <c r="P71" s="5"/>
      <c r="Q71" s="5"/>
      <c r="R71" s="5"/>
      <c r="S71" s="5"/>
      <c r="T71" s="5"/>
      <c r="U71" s="5"/>
      <c r="V71" s="5">
        <f>'OCT''22'!V71</f>
        <v>0</v>
      </c>
    </row>
    <row r="72" spans="1:22">
      <c r="A72" s="20"/>
      <c r="B72" s="18" t="str">
        <f>'OCT''22'!B72</f>
        <v>13.10.22</v>
      </c>
      <c r="C72" s="82">
        <f>'OCT''22'!C72</f>
        <v>70</v>
      </c>
      <c r="D72" s="5">
        <f>'OCT''22'!E72</f>
        <v>161004906</v>
      </c>
      <c r="E72" s="26"/>
      <c r="F72" s="5">
        <f>'OCT''22'!F72</f>
        <v>59</v>
      </c>
      <c r="G72" s="63">
        <f>'OCT''22'!G72</f>
        <v>3401.01</v>
      </c>
      <c r="H72" s="63">
        <f>'OCT''22'!H72</f>
        <v>323.99</v>
      </c>
      <c r="I72" s="5">
        <f>'OCT''22'!I72</f>
        <v>0</v>
      </c>
      <c r="J72" s="22"/>
      <c r="K72" s="5"/>
      <c r="L72" s="5">
        <f>'OCT''22'!L72</f>
        <v>2</v>
      </c>
      <c r="M72" s="5">
        <f>'OCT''22'!M72</f>
        <v>5</v>
      </c>
      <c r="N72" s="5"/>
      <c r="O72" s="5"/>
      <c r="P72" s="5"/>
      <c r="Q72" s="5"/>
      <c r="R72" s="5"/>
      <c r="S72" s="5"/>
      <c r="T72" s="5"/>
      <c r="U72" s="5"/>
      <c r="V72" s="5">
        <f>'OCT''22'!V72</f>
        <v>0</v>
      </c>
    </row>
    <row r="73" spans="1:22">
      <c r="A73" s="20"/>
      <c r="B73" s="18" t="str">
        <f>'OCT''22'!B73</f>
        <v>14.10.22</v>
      </c>
      <c r="C73" s="82">
        <f>'OCT''22'!C73</f>
        <v>71</v>
      </c>
      <c r="D73" s="5">
        <f>'OCT''22'!E73</f>
        <v>161004907</v>
      </c>
      <c r="E73" s="26"/>
      <c r="F73" s="5">
        <f>'OCT''22'!F73</f>
        <v>59</v>
      </c>
      <c r="G73" s="63">
        <f>'OCT''22'!G73</f>
        <v>3394.43</v>
      </c>
      <c r="H73" s="63">
        <f>'OCT''22'!H73</f>
        <v>334.57</v>
      </c>
      <c r="I73" s="5">
        <f>'OCT''22'!I73</f>
        <v>0</v>
      </c>
      <c r="J73" s="22"/>
      <c r="K73" s="5"/>
      <c r="L73" s="5">
        <f>'OCT''22'!L73</f>
        <v>2</v>
      </c>
      <c r="M73" s="5">
        <f>'OCT''22'!M73</f>
        <v>5</v>
      </c>
      <c r="N73" s="5"/>
      <c r="O73" s="5"/>
      <c r="P73" s="5"/>
      <c r="Q73" s="5"/>
      <c r="R73" s="5"/>
      <c r="S73" s="5"/>
      <c r="T73" s="5"/>
      <c r="U73" s="5"/>
      <c r="V73" s="5">
        <f>'OCT''22'!V73</f>
        <v>0</v>
      </c>
    </row>
    <row r="74" spans="1:22">
      <c r="A74" s="20"/>
      <c r="B74" s="18" t="str">
        <f>'OCT''22'!B74</f>
        <v>14.10.22</v>
      </c>
      <c r="C74" s="82">
        <f>'OCT''22'!C74</f>
        <v>72</v>
      </c>
      <c r="D74" s="5">
        <f>'OCT''22'!E74</f>
        <v>161004908</v>
      </c>
      <c r="E74" s="26"/>
      <c r="F74" s="5">
        <f>'OCT''22'!F74</f>
        <v>56</v>
      </c>
      <c r="G74" s="63">
        <f>'OCT''22'!G74</f>
        <v>3197.26</v>
      </c>
      <c r="H74" s="63">
        <f>'OCT''22'!H74</f>
        <v>342.74</v>
      </c>
      <c r="I74" s="5">
        <f>'OCT''22'!I74</f>
        <v>0</v>
      </c>
      <c r="J74" s="22"/>
      <c r="K74" s="5"/>
      <c r="L74" s="5">
        <f>'OCT''22'!L74</f>
        <v>2</v>
      </c>
      <c r="M74" s="5">
        <f>'OCT''22'!M74</f>
        <v>30</v>
      </c>
      <c r="N74" s="5"/>
      <c r="O74" s="5"/>
      <c r="P74" s="5"/>
      <c r="Q74" s="5"/>
      <c r="R74" s="5"/>
      <c r="S74" s="5"/>
      <c r="T74" s="5"/>
      <c r="U74" s="5"/>
      <c r="V74" s="5">
        <f>'OCT''22'!V74</f>
        <v>0</v>
      </c>
    </row>
    <row r="75" spans="1:22">
      <c r="A75" s="20"/>
      <c r="B75" s="18" t="str">
        <f>'OCT''22'!B75</f>
        <v>14.10.22</v>
      </c>
      <c r="C75" s="82">
        <f>'OCT''22'!C75</f>
        <v>73</v>
      </c>
      <c r="D75" s="5">
        <f>'OCT''22'!E75</f>
        <v>151000162</v>
      </c>
      <c r="E75" s="26"/>
      <c r="F75" s="5">
        <f>'OCT''22'!F75</f>
        <v>59</v>
      </c>
      <c r="G75" s="63">
        <f>'OCT''22'!G75</f>
        <v>3411.7</v>
      </c>
      <c r="H75" s="63">
        <f>'OCT''22'!H75</f>
        <v>348.19</v>
      </c>
      <c r="I75" s="5">
        <f>'OCT''22'!I75</f>
        <v>0.39</v>
      </c>
      <c r="J75" s="22"/>
      <c r="K75" s="5"/>
      <c r="L75" s="5">
        <f>'OCT''22'!L75</f>
        <v>2</v>
      </c>
      <c r="M75" s="5">
        <f>'OCT''22'!M75</f>
        <v>35</v>
      </c>
      <c r="N75" s="5"/>
      <c r="O75" s="5"/>
      <c r="P75" s="5"/>
      <c r="Q75" s="5"/>
      <c r="R75" s="5"/>
      <c r="S75" s="5"/>
      <c r="T75" s="5"/>
      <c r="U75" s="5"/>
      <c r="V75" s="5">
        <f>'OCT''22'!V75</f>
        <v>0</v>
      </c>
    </row>
    <row r="76" spans="1:22">
      <c r="A76" s="20"/>
      <c r="B76" s="18" t="str">
        <f>'OCT''22'!B76</f>
        <v>14.10.22</v>
      </c>
      <c r="C76" s="82">
        <f>'OCT''22'!C76</f>
        <v>74</v>
      </c>
      <c r="D76" s="5">
        <f>'OCT''22'!E76</f>
        <v>151000163</v>
      </c>
      <c r="E76" s="26"/>
      <c r="F76" s="5">
        <f>'OCT''22'!F76</f>
        <v>59</v>
      </c>
      <c r="G76" s="63">
        <f>'OCT''22'!G76</f>
        <v>3464.08</v>
      </c>
      <c r="H76" s="63">
        <f>'OCT''22'!H76</f>
        <v>283.92</v>
      </c>
      <c r="I76" s="5">
        <f>'OCT''22'!I76</f>
        <v>0</v>
      </c>
      <c r="J76" s="22"/>
      <c r="K76" s="5"/>
      <c r="L76" s="5">
        <f>'OCT''22'!L76</f>
        <v>2</v>
      </c>
      <c r="M76" s="5">
        <f>'OCT''22'!M76</f>
        <v>30</v>
      </c>
      <c r="N76" s="5"/>
      <c r="O76" s="5"/>
      <c r="P76" s="5"/>
      <c r="Q76" s="5"/>
      <c r="R76" s="5"/>
      <c r="S76" s="5"/>
      <c r="T76" s="5"/>
      <c r="U76" s="5"/>
      <c r="V76" s="5">
        <f>'OCT''22'!V76</f>
        <v>0</v>
      </c>
    </row>
    <row r="77" spans="1:22">
      <c r="A77" s="20"/>
      <c r="B77" s="18" t="str">
        <f>'OCT''22'!B77</f>
        <v>14.10.22</v>
      </c>
      <c r="C77" s="82">
        <f>'OCT''22'!C77</f>
        <v>75</v>
      </c>
      <c r="D77" s="5">
        <f>'OCT''22'!E77</f>
        <v>151000164</v>
      </c>
      <c r="E77" s="26"/>
      <c r="F77" s="5">
        <f>'OCT''22'!F77</f>
        <v>59</v>
      </c>
      <c r="G77" s="63">
        <f>'OCT''22'!G77</f>
        <v>3413.83</v>
      </c>
      <c r="H77" s="63">
        <f>'OCT''22'!H77</f>
        <v>317.17</v>
      </c>
      <c r="I77" s="5">
        <f>'OCT''22'!I77</f>
        <v>0</v>
      </c>
      <c r="J77" s="22"/>
      <c r="K77" s="5"/>
      <c r="L77" s="5">
        <f>'OCT''22'!L77</f>
        <v>2</v>
      </c>
      <c r="M77" s="5">
        <f>'OCT''22'!M77</f>
        <v>0</v>
      </c>
      <c r="N77" s="5"/>
      <c r="O77" s="5"/>
      <c r="P77" s="5"/>
      <c r="Q77" s="5"/>
      <c r="R77" s="5"/>
      <c r="S77" s="5"/>
      <c r="T77" s="5"/>
      <c r="U77" s="5"/>
      <c r="V77" s="5">
        <f>'OCT''22'!V77</f>
        <v>0</v>
      </c>
    </row>
    <row r="78" spans="1:22">
      <c r="A78" s="20"/>
      <c r="B78" s="18" t="str">
        <f>'OCT''22'!B78</f>
        <v>14.10.22</v>
      </c>
      <c r="C78" s="82">
        <f>'OCT''22'!C78</f>
        <v>76</v>
      </c>
      <c r="D78" s="5">
        <f>'OCT''22'!E78</f>
        <v>151000165</v>
      </c>
      <c r="E78" s="26"/>
      <c r="F78" s="5">
        <f>'OCT''22'!F78</f>
        <v>59</v>
      </c>
      <c r="G78" s="63">
        <f>'OCT''22'!G78</f>
        <v>3427.04</v>
      </c>
      <c r="H78" s="63">
        <f>'OCT''22'!H78</f>
        <v>312.95999999999998</v>
      </c>
      <c r="I78" s="5">
        <f>'OCT''22'!I78</f>
        <v>0</v>
      </c>
      <c r="J78" s="22"/>
      <c r="K78" s="5"/>
      <c r="L78" s="5">
        <f>'OCT''22'!L78</f>
        <v>2</v>
      </c>
      <c r="M78" s="5">
        <f>'OCT''22'!M78</f>
        <v>15</v>
      </c>
      <c r="N78" s="5"/>
      <c r="O78" s="5"/>
      <c r="P78" s="5"/>
      <c r="Q78" s="5"/>
      <c r="R78" s="5"/>
      <c r="S78" s="5"/>
      <c r="T78" s="5"/>
      <c r="U78" s="5"/>
      <c r="V78" s="5">
        <f>'OCT''22'!V78</f>
        <v>0</v>
      </c>
    </row>
    <row r="79" spans="1:22">
      <c r="A79" s="20"/>
      <c r="B79" s="18" t="str">
        <f>'OCT''22'!B79</f>
        <v>14.10.22</v>
      </c>
      <c r="C79" s="82">
        <f>'OCT''22'!C79</f>
        <v>77</v>
      </c>
      <c r="D79" s="5">
        <f>'OCT''22'!E79</f>
        <v>161004909</v>
      </c>
      <c r="E79" s="26"/>
      <c r="F79" s="5">
        <f>'OCT''22'!F79</f>
        <v>58</v>
      </c>
      <c r="G79" s="63">
        <f>'OCT''22'!G79</f>
        <v>3380.23</v>
      </c>
      <c r="H79" s="63">
        <f>'OCT''22'!H79</f>
        <v>282.77</v>
      </c>
      <c r="I79" s="5">
        <f>'OCT''22'!I79</f>
        <v>0</v>
      </c>
      <c r="J79" s="22"/>
      <c r="K79" s="5"/>
      <c r="L79" s="5">
        <f>'OCT''22'!L79</f>
        <v>1</v>
      </c>
      <c r="M79" s="5">
        <f>'OCT''22'!M79</f>
        <v>50</v>
      </c>
      <c r="N79" s="5"/>
      <c r="O79" s="5"/>
      <c r="P79" s="5"/>
      <c r="Q79" s="5"/>
      <c r="R79" s="5"/>
      <c r="S79" s="5"/>
      <c r="T79" s="5"/>
      <c r="U79" s="5"/>
      <c r="V79" s="5">
        <f>'OCT''22'!V79</f>
        <v>0</v>
      </c>
    </row>
    <row r="80" spans="1:22">
      <c r="A80" s="20"/>
      <c r="B80" s="18" t="str">
        <f>'OCT''22'!B80</f>
        <v>14.10.22</v>
      </c>
      <c r="C80" s="82">
        <f>'OCT''22'!C80</f>
        <v>78</v>
      </c>
      <c r="D80" s="5">
        <f>'OCT''22'!E80</f>
        <v>161004910</v>
      </c>
      <c r="E80" s="26"/>
      <c r="F80" s="5">
        <f>'OCT''22'!F80</f>
        <v>59</v>
      </c>
      <c r="G80" s="63">
        <f>'OCT''22'!G80</f>
        <v>3416.42</v>
      </c>
      <c r="H80" s="63">
        <f>'OCT''22'!H80</f>
        <v>327.58</v>
      </c>
      <c r="I80" s="5">
        <f>'OCT''22'!I80</f>
        <v>0</v>
      </c>
      <c r="J80" s="22"/>
      <c r="K80" s="5"/>
      <c r="L80" s="5">
        <f>'OCT''22'!L80</f>
        <v>2</v>
      </c>
      <c r="M80" s="5">
        <f>'OCT''22'!M80</f>
        <v>15</v>
      </c>
      <c r="N80" s="5"/>
      <c r="O80" s="5"/>
      <c r="P80" s="5"/>
      <c r="Q80" s="5"/>
      <c r="R80" s="5"/>
      <c r="S80" s="5"/>
      <c r="T80" s="5"/>
      <c r="U80" s="5"/>
      <c r="V80" s="5">
        <f>'OCT''22'!V80</f>
        <v>0</v>
      </c>
    </row>
    <row r="81" spans="1:22">
      <c r="A81" s="20"/>
      <c r="B81" s="18" t="str">
        <f>'OCT''22'!B81</f>
        <v>14.10.22</v>
      </c>
      <c r="C81" s="82">
        <f>'OCT''22'!C81</f>
        <v>79</v>
      </c>
      <c r="D81" s="5">
        <f>'OCT''22'!E81</f>
        <v>161004911</v>
      </c>
      <c r="E81" s="26"/>
      <c r="F81" s="5">
        <f>'OCT''22'!F81</f>
        <v>59</v>
      </c>
      <c r="G81" s="63">
        <f>'OCT''22'!G81</f>
        <v>3414.32</v>
      </c>
      <c r="H81" s="63">
        <f>'OCT''22'!H81</f>
        <v>343.68</v>
      </c>
      <c r="I81" s="5">
        <f>'OCT''22'!I81</f>
        <v>0</v>
      </c>
      <c r="J81" s="22"/>
      <c r="K81" s="5"/>
      <c r="L81" s="5">
        <f>'OCT''22'!L81</f>
        <v>2</v>
      </c>
      <c r="M81" s="5">
        <f>'OCT''22'!M81</f>
        <v>10</v>
      </c>
      <c r="N81" s="5"/>
      <c r="O81" s="5"/>
      <c r="P81" s="5"/>
      <c r="Q81" s="5"/>
      <c r="R81" s="5"/>
      <c r="S81" s="5"/>
      <c r="T81" s="5"/>
      <c r="U81" s="5"/>
      <c r="V81" s="5">
        <f>'OCT''22'!V81</f>
        <v>0</v>
      </c>
    </row>
    <row r="82" spans="1:22">
      <c r="A82" s="20"/>
      <c r="B82" s="18" t="str">
        <f>'OCT''22'!B82</f>
        <v>15.10.22</v>
      </c>
      <c r="C82" s="82">
        <f>'OCT''22'!C82</f>
        <v>80</v>
      </c>
      <c r="D82" s="5">
        <f>'OCT''22'!E82</f>
        <v>161004912</v>
      </c>
      <c r="E82" s="26"/>
      <c r="F82" s="5">
        <f>'OCT''22'!F82</f>
        <v>59</v>
      </c>
      <c r="G82" s="63">
        <f>'OCT''22'!G82</f>
        <v>3435.08</v>
      </c>
      <c r="H82" s="63">
        <f>'OCT''22'!H82</f>
        <v>310.92</v>
      </c>
      <c r="I82" s="5">
        <f>'OCT''22'!I82</f>
        <v>0</v>
      </c>
      <c r="J82" s="22"/>
      <c r="K82" s="5"/>
      <c r="L82" s="5">
        <f>'OCT''22'!L82</f>
        <v>2</v>
      </c>
      <c r="M82" s="5">
        <f>'OCT''22'!M82</f>
        <v>30</v>
      </c>
      <c r="N82" s="5"/>
      <c r="O82" s="5"/>
      <c r="P82" s="5"/>
      <c r="Q82" s="5"/>
      <c r="R82" s="5"/>
      <c r="S82" s="5"/>
      <c r="T82" s="5"/>
      <c r="U82" s="5"/>
      <c r="V82" s="5">
        <f>'OCT''22'!V82</f>
        <v>0</v>
      </c>
    </row>
    <row r="83" spans="1:22">
      <c r="A83" s="20"/>
      <c r="B83" s="18" t="str">
        <f>'OCT''22'!B83</f>
        <v>15.10.22</v>
      </c>
      <c r="C83" s="82">
        <f>'OCT''22'!C83</f>
        <v>81</v>
      </c>
      <c r="D83" s="5">
        <f>'OCT''22'!E83</f>
        <v>161004913</v>
      </c>
      <c r="E83" s="26"/>
      <c r="F83" s="5">
        <f>'OCT''22'!F83</f>
        <v>59</v>
      </c>
      <c r="G83" s="63">
        <f>'OCT''22'!G83</f>
        <v>3470.42</v>
      </c>
      <c r="H83" s="63">
        <f>'OCT''22'!H83</f>
        <v>289.97000000000003</v>
      </c>
      <c r="I83" s="5">
        <f>'OCT''22'!I83</f>
        <v>0.39</v>
      </c>
      <c r="J83" s="22"/>
      <c r="K83" s="5"/>
      <c r="L83" s="5">
        <f>'OCT''22'!L83</f>
        <v>2</v>
      </c>
      <c r="M83" s="5">
        <f>'OCT''22'!M83</f>
        <v>35</v>
      </c>
      <c r="N83" s="5"/>
      <c r="O83" s="5"/>
      <c r="P83" s="5"/>
      <c r="Q83" s="5"/>
      <c r="R83" s="5"/>
      <c r="S83" s="5"/>
      <c r="T83" s="5"/>
      <c r="U83" s="5"/>
      <c r="V83" s="5">
        <f>'OCT''22'!V83</f>
        <v>0</v>
      </c>
    </row>
    <row r="84" spans="1:22">
      <c r="A84" s="20"/>
      <c r="B84" s="18" t="str">
        <f>'OCT''22'!B84</f>
        <v>15.10.22</v>
      </c>
      <c r="C84" s="82">
        <f>'OCT''22'!C84</f>
        <v>82</v>
      </c>
      <c r="D84" s="5">
        <f>'OCT''22'!E84</f>
        <v>161004914</v>
      </c>
      <c r="E84" s="26"/>
      <c r="F84" s="5">
        <f>'OCT''22'!F84</f>
        <v>59</v>
      </c>
      <c r="G84" s="63">
        <f>'OCT''22'!G84</f>
        <v>3490.43</v>
      </c>
      <c r="H84" s="63">
        <f>'OCT''22'!H84</f>
        <v>242.15</v>
      </c>
      <c r="I84" s="5">
        <f>'OCT''22'!I84</f>
        <v>3.58</v>
      </c>
      <c r="J84" s="22"/>
      <c r="K84" s="5"/>
      <c r="L84" s="5">
        <f>'OCT''22'!L84</f>
        <v>2</v>
      </c>
      <c r="M84" s="5">
        <f>'OCT''22'!M84</f>
        <v>50</v>
      </c>
      <c r="N84" s="5"/>
      <c r="O84" s="5"/>
      <c r="P84" s="5"/>
      <c r="Q84" s="5"/>
      <c r="R84" s="5"/>
      <c r="S84" s="5"/>
      <c r="T84" s="5"/>
      <c r="U84" s="5"/>
      <c r="V84" s="5">
        <f>'OCT''22'!V84</f>
        <v>0</v>
      </c>
    </row>
    <row r="85" spans="1:22">
      <c r="A85" s="20"/>
      <c r="B85" s="18" t="str">
        <f>'OCT''22'!B85</f>
        <v>16.10.22</v>
      </c>
      <c r="C85" s="82">
        <f>'OCT''22'!C85</f>
        <v>83</v>
      </c>
      <c r="D85" s="5">
        <f>'OCT''22'!E85</f>
        <v>161004915</v>
      </c>
      <c r="E85" s="26"/>
      <c r="F85" s="5">
        <f>'OCT''22'!F85</f>
        <v>59</v>
      </c>
      <c r="G85" s="63">
        <f>'OCT''22'!G85</f>
        <v>3341.21</v>
      </c>
      <c r="H85" s="63">
        <f>'OCT''22'!H85</f>
        <v>403.79</v>
      </c>
      <c r="I85" s="5">
        <f>'OCT''22'!I85</f>
        <v>0</v>
      </c>
      <c r="J85" s="22"/>
      <c r="K85" s="5"/>
      <c r="L85" s="5">
        <f>'OCT''22'!L85</f>
        <v>2</v>
      </c>
      <c r="M85" s="5">
        <f>'OCT''22'!M85</f>
        <v>55</v>
      </c>
      <c r="N85" s="5"/>
      <c r="O85" s="5"/>
      <c r="P85" s="5"/>
      <c r="Q85" s="5"/>
      <c r="R85" s="5"/>
      <c r="S85" s="5"/>
      <c r="T85" s="5"/>
      <c r="U85" s="5"/>
      <c r="V85" s="5">
        <f>'OCT''22'!V85</f>
        <v>0</v>
      </c>
    </row>
    <row r="86" spans="1:22">
      <c r="A86" s="20"/>
      <c r="B86" s="18" t="str">
        <f>'OCT''22'!B86</f>
        <v>16.10.22</v>
      </c>
      <c r="C86" s="82">
        <f>'OCT''22'!C86</f>
        <v>84</v>
      </c>
      <c r="D86" s="5">
        <f>'OCT''22'!E86</f>
        <v>161004916</v>
      </c>
      <c r="E86" s="26"/>
      <c r="F86" s="5">
        <f>'OCT''22'!F86</f>
        <v>58</v>
      </c>
      <c r="G86" s="63">
        <f>'OCT''22'!G86</f>
        <v>3362.24</v>
      </c>
      <c r="H86" s="63">
        <f>'OCT''22'!H86</f>
        <v>305.76</v>
      </c>
      <c r="I86" s="5">
        <f>'OCT''22'!I86</f>
        <v>0</v>
      </c>
      <c r="J86" s="22"/>
      <c r="K86" s="5"/>
      <c r="L86" s="5">
        <f>'OCT''22'!L86</f>
        <v>2</v>
      </c>
      <c r="M86" s="5">
        <f>'OCT''22'!M86</f>
        <v>30</v>
      </c>
      <c r="N86" s="5"/>
      <c r="O86" s="5"/>
      <c r="P86" s="5"/>
      <c r="Q86" s="5"/>
      <c r="R86" s="5"/>
      <c r="S86" s="5"/>
      <c r="T86" s="5"/>
      <c r="U86" s="5"/>
      <c r="V86" s="5">
        <f>'OCT''22'!V86</f>
        <v>0</v>
      </c>
    </row>
    <row r="87" spans="1:22">
      <c r="A87" s="20"/>
      <c r="B87" s="18" t="str">
        <f>'OCT''22'!B87</f>
        <v>16.10.22</v>
      </c>
      <c r="C87" s="82">
        <f>'OCT''22'!C87</f>
        <v>85</v>
      </c>
      <c r="D87" s="5">
        <f>'OCT''22'!E87</f>
        <v>161004917</v>
      </c>
      <c r="E87" s="26"/>
      <c r="F87" s="5">
        <f>'OCT''22'!F87</f>
        <v>59</v>
      </c>
      <c r="G87" s="63">
        <f>'OCT''22'!G87</f>
        <v>3369.43</v>
      </c>
      <c r="H87" s="63">
        <f>'OCT''22'!H87</f>
        <v>361.57</v>
      </c>
      <c r="I87" s="5">
        <f>'OCT''22'!I87</f>
        <v>0</v>
      </c>
      <c r="J87" s="22"/>
      <c r="K87" s="5"/>
      <c r="L87" s="5">
        <f>'OCT''22'!L87</f>
        <v>2</v>
      </c>
      <c r="M87" s="5">
        <f>'OCT''22'!M87</f>
        <v>55</v>
      </c>
      <c r="N87" s="5"/>
      <c r="O87" s="5"/>
      <c r="P87" s="5"/>
      <c r="Q87" s="5"/>
      <c r="R87" s="5"/>
      <c r="S87" s="5"/>
      <c r="T87" s="5"/>
      <c r="U87" s="5"/>
      <c r="V87" s="5">
        <f>'OCT''22'!V87</f>
        <v>0</v>
      </c>
    </row>
    <row r="88" spans="1:22">
      <c r="A88" s="20"/>
      <c r="B88" s="18" t="str">
        <f>'OCT''22'!B88</f>
        <v>16.10.22</v>
      </c>
      <c r="C88" s="82">
        <f>'OCT''22'!C88</f>
        <v>86</v>
      </c>
      <c r="D88" s="5">
        <f>'OCT''22'!E88</f>
        <v>161004918</v>
      </c>
      <c r="E88" s="26"/>
      <c r="F88" s="5">
        <f>'OCT''22'!F88</f>
        <v>58</v>
      </c>
      <c r="G88" s="63">
        <f>'OCT''22'!G88</f>
        <v>3326.68</v>
      </c>
      <c r="H88" s="63">
        <f>'OCT''22'!H88</f>
        <v>354.32</v>
      </c>
      <c r="I88" s="5">
        <f>'OCT''22'!I88</f>
        <v>0</v>
      </c>
      <c r="J88" s="22"/>
      <c r="K88" s="5"/>
      <c r="L88" s="5">
        <f>'OCT''22'!L88</f>
        <v>2</v>
      </c>
      <c r="M88" s="5">
        <f>'OCT''22'!M88</f>
        <v>50</v>
      </c>
      <c r="N88" s="5"/>
      <c r="O88" s="5"/>
      <c r="P88" s="5"/>
      <c r="Q88" s="5"/>
      <c r="R88" s="5"/>
      <c r="S88" s="5"/>
      <c r="T88" s="5"/>
      <c r="U88" s="5"/>
      <c r="V88" s="5">
        <f>'OCT''22'!V88</f>
        <v>0</v>
      </c>
    </row>
    <row r="89" spans="1:22">
      <c r="A89" s="20"/>
      <c r="B89" s="18" t="str">
        <f>'OCT''22'!B89</f>
        <v>16.10.22</v>
      </c>
      <c r="C89" s="82">
        <f>'OCT''22'!C89</f>
        <v>87</v>
      </c>
      <c r="D89" s="5">
        <f>'OCT''22'!E89</f>
        <v>161004919</v>
      </c>
      <c r="E89" s="26"/>
      <c r="F89" s="5">
        <f>'OCT''22'!F89</f>
        <v>58</v>
      </c>
      <c r="G89" s="63">
        <f>'OCT''22'!G89</f>
        <v>3389.23</v>
      </c>
      <c r="H89" s="63">
        <f>'OCT''22'!H89</f>
        <v>289.77</v>
      </c>
      <c r="I89" s="5">
        <f>'OCT''22'!I89</f>
        <v>0</v>
      </c>
      <c r="J89" s="22"/>
      <c r="K89" s="5"/>
      <c r="L89" s="5">
        <f>'OCT''22'!L89</f>
        <v>2</v>
      </c>
      <c r="M89" s="5">
        <f>'OCT''22'!M89</f>
        <v>10</v>
      </c>
      <c r="N89" s="5"/>
      <c r="O89" s="5"/>
      <c r="P89" s="5"/>
      <c r="Q89" s="5"/>
      <c r="R89" s="5"/>
      <c r="S89" s="5"/>
      <c r="T89" s="5"/>
      <c r="U89" s="5"/>
      <c r="V89" s="5">
        <f>'OCT''22'!V89</f>
        <v>0</v>
      </c>
    </row>
    <row r="90" spans="1:22">
      <c r="A90" s="20"/>
      <c r="B90" s="18" t="str">
        <f>'OCT''22'!B90</f>
        <v>17.10.22</v>
      </c>
      <c r="C90" s="82">
        <f>'OCT''22'!C90</f>
        <v>88</v>
      </c>
      <c r="D90" s="5">
        <f>'OCT''22'!E90</f>
        <v>161004920</v>
      </c>
      <c r="E90" s="26"/>
      <c r="F90" s="5">
        <f>'OCT''22'!F90</f>
        <v>59</v>
      </c>
      <c r="G90" s="63">
        <f>'OCT''22'!G90</f>
        <v>3472.04</v>
      </c>
      <c r="H90" s="63">
        <f>'OCT''22'!H90</f>
        <v>261.95999999999998</v>
      </c>
      <c r="I90" s="5">
        <f>'OCT''22'!I90</f>
        <v>0</v>
      </c>
      <c r="J90" s="22"/>
      <c r="K90" s="5"/>
      <c r="L90" s="5">
        <f>'OCT''22'!L90</f>
        <v>2</v>
      </c>
      <c r="M90" s="5">
        <f>'OCT''22'!M90</f>
        <v>5</v>
      </c>
      <c r="N90" s="5"/>
      <c r="O90" s="5"/>
      <c r="P90" s="5"/>
      <c r="Q90" s="5"/>
      <c r="R90" s="5"/>
      <c r="S90" s="5"/>
      <c r="T90" s="5"/>
      <c r="U90" s="5"/>
      <c r="V90" s="5">
        <f>'OCT''22'!V90</f>
        <v>0</v>
      </c>
    </row>
    <row r="91" spans="1:22">
      <c r="A91" s="20"/>
      <c r="B91" s="18" t="str">
        <f>'OCT''22'!B91</f>
        <v>17.10.22</v>
      </c>
      <c r="C91" s="82">
        <f>'OCT''22'!C91</f>
        <v>89</v>
      </c>
      <c r="D91" s="5">
        <f>'OCT''22'!E91</f>
        <v>161004921</v>
      </c>
      <c r="E91" s="26"/>
      <c r="F91" s="5">
        <f>'OCT''22'!F91</f>
        <v>58</v>
      </c>
      <c r="G91" s="63">
        <f>'OCT''22'!G91</f>
        <v>3365.03</v>
      </c>
      <c r="H91" s="63">
        <f>'OCT''22'!H91</f>
        <v>310.17</v>
      </c>
      <c r="I91" s="5">
        <f>'OCT''22'!I91</f>
        <v>0.2</v>
      </c>
      <c r="J91" s="22"/>
      <c r="K91" s="5"/>
      <c r="L91" s="5">
        <f>'OCT''22'!L91</f>
        <v>2</v>
      </c>
      <c r="M91" s="5">
        <f>'OCT''22'!M91</f>
        <v>25</v>
      </c>
      <c r="N91" s="5"/>
      <c r="O91" s="5"/>
      <c r="P91" s="5"/>
      <c r="Q91" s="5"/>
      <c r="R91" s="5"/>
      <c r="S91" s="5"/>
      <c r="T91" s="5"/>
      <c r="U91" s="5"/>
      <c r="V91" s="5">
        <f>'OCT''22'!V91</f>
        <v>0</v>
      </c>
    </row>
    <row r="92" spans="1:22">
      <c r="A92" s="20"/>
      <c r="B92" s="18" t="str">
        <f>'OCT''22'!B92</f>
        <v>17.10.22</v>
      </c>
      <c r="C92" s="82">
        <f>'OCT''22'!C92</f>
        <v>90</v>
      </c>
      <c r="D92" s="5">
        <f>'OCT''22'!E92</f>
        <v>161004922</v>
      </c>
      <c r="E92" s="26"/>
      <c r="F92" s="5">
        <f>'OCT''22'!F92</f>
        <v>58</v>
      </c>
      <c r="G92" s="63">
        <f>'OCT''22'!G92</f>
        <v>3341.24</v>
      </c>
      <c r="H92" s="63">
        <f>'OCT''22'!H92</f>
        <v>334.26</v>
      </c>
      <c r="I92" s="5">
        <f>'OCT''22'!I92</f>
        <v>0</v>
      </c>
      <c r="J92" s="22"/>
      <c r="K92" s="5"/>
      <c r="L92" s="5">
        <f>'OCT''22'!L92</f>
        <v>2</v>
      </c>
      <c r="M92" s="5">
        <f>'OCT''22'!M92</f>
        <v>35</v>
      </c>
      <c r="N92" s="5"/>
      <c r="O92" s="5"/>
      <c r="P92" s="5"/>
      <c r="Q92" s="5"/>
      <c r="R92" s="5"/>
      <c r="S92" s="5"/>
      <c r="T92" s="5"/>
      <c r="U92" s="5"/>
      <c r="V92" s="5">
        <f>'OCT''22'!V92</f>
        <v>0</v>
      </c>
    </row>
    <row r="93" spans="1:22">
      <c r="A93" s="20"/>
      <c r="B93" s="18" t="str">
        <f>'OCT''22'!B93</f>
        <v>17.10.22</v>
      </c>
      <c r="C93" s="82">
        <f>'OCT''22'!C93</f>
        <v>91</v>
      </c>
      <c r="D93" s="5">
        <f>'OCT''22'!E93</f>
        <v>161004923</v>
      </c>
      <c r="E93" s="26"/>
      <c r="F93" s="5">
        <f>'OCT''22'!F93</f>
        <v>59</v>
      </c>
      <c r="G93" s="63">
        <f>'OCT''22'!G93</f>
        <v>3431.84</v>
      </c>
      <c r="H93" s="63">
        <f>'OCT''22'!H93</f>
        <v>308.16000000000003</v>
      </c>
      <c r="I93" s="5">
        <f>'OCT''22'!I93</f>
        <v>0</v>
      </c>
      <c r="J93" s="22"/>
      <c r="K93" s="5"/>
      <c r="L93" s="5">
        <f>'OCT''22'!L93</f>
        <v>2</v>
      </c>
      <c r="M93" s="5">
        <f>'OCT''22'!M93</f>
        <v>5</v>
      </c>
      <c r="N93" s="5"/>
      <c r="O93" s="5"/>
      <c r="P93" s="5"/>
      <c r="Q93" s="5"/>
      <c r="R93" s="5"/>
      <c r="S93" s="5"/>
      <c r="T93" s="5"/>
      <c r="U93" s="5"/>
      <c r="V93" s="5">
        <f>'OCT''22'!V93</f>
        <v>0</v>
      </c>
    </row>
    <row r="94" spans="1:22">
      <c r="A94" s="20"/>
      <c r="B94" s="18" t="str">
        <f>'OCT''22'!B94</f>
        <v>17.10.22</v>
      </c>
      <c r="C94" s="82">
        <f>'OCT''22'!C94</f>
        <v>92</v>
      </c>
      <c r="D94" s="5">
        <f>'OCT''22'!E94</f>
        <v>161004924</v>
      </c>
      <c r="E94" s="26"/>
      <c r="F94" s="5">
        <f>'OCT''22'!F94</f>
        <v>58</v>
      </c>
      <c r="G94" s="63">
        <f>'OCT''22'!G94</f>
        <v>3369.84</v>
      </c>
      <c r="H94" s="63">
        <f>'OCT''22'!H94</f>
        <v>298.16000000000003</v>
      </c>
      <c r="I94" s="5">
        <f>'OCT''22'!I94</f>
        <v>0</v>
      </c>
      <c r="J94" s="22"/>
      <c r="K94" s="5"/>
      <c r="L94" s="5">
        <f>'OCT''22'!L94</f>
        <v>2</v>
      </c>
      <c r="M94" s="5">
        <f>'OCT''22'!M94</f>
        <v>0</v>
      </c>
      <c r="N94" s="5"/>
      <c r="O94" s="5"/>
      <c r="P94" s="5"/>
      <c r="Q94" s="5"/>
      <c r="R94" s="5"/>
      <c r="S94" s="5"/>
      <c r="T94" s="5"/>
      <c r="U94" s="5"/>
      <c r="V94" s="5">
        <f>'OCT''22'!V94</f>
        <v>0</v>
      </c>
    </row>
    <row r="95" spans="1:22">
      <c r="A95" s="20"/>
      <c r="B95" s="18" t="str">
        <f>'OCT''22'!B95</f>
        <v>17.10.22</v>
      </c>
      <c r="C95" s="82">
        <f>'OCT''22'!C95</f>
        <v>93</v>
      </c>
      <c r="D95" s="5">
        <f>'OCT''22'!E95</f>
        <v>162000088</v>
      </c>
      <c r="E95" s="26"/>
      <c r="F95" s="5">
        <f>'OCT''22'!F95</f>
        <v>58</v>
      </c>
      <c r="G95" s="63">
        <f>'OCT''22'!G95</f>
        <v>3556.2</v>
      </c>
      <c r="H95" s="63">
        <f>'OCT''22'!H95</f>
        <v>503.8</v>
      </c>
      <c r="I95" s="5">
        <f>'OCT''22'!I95</f>
        <v>0</v>
      </c>
      <c r="J95" s="22"/>
      <c r="K95" s="5"/>
      <c r="L95" s="5">
        <f>'OCT''22'!L95</f>
        <v>2</v>
      </c>
      <c r="M95" s="5">
        <f>'OCT''22'!M95</f>
        <v>15</v>
      </c>
      <c r="N95" s="5"/>
      <c r="O95" s="5"/>
      <c r="P95" s="5"/>
      <c r="Q95" s="5"/>
      <c r="R95" s="5"/>
      <c r="S95" s="5"/>
      <c r="T95" s="5"/>
      <c r="U95" s="5"/>
      <c r="V95" s="5">
        <f>'OCT''22'!V95</f>
        <v>0</v>
      </c>
    </row>
    <row r="96" spans="1:22">
      <c r="A96" s="20"/>
      <c r="B96" s="18" t="str">
        <f>'OCT''22'!B96</f>
        <v>17.10.22</v>
      </c>
      <c r="C96" s="82">
        <f>'OCT''22'!C96</f>
        <v>94</v>
      </c>
      <c r="D96" s="5">
        <f>'OCT''22'!E96</f>
        <v>161004925</v>
      </c>
      <c r="E96" s="26"/>
      <c r="F96" s="5">
        <f>'OCT''22'!F96</f>
        <v>56</v>
      </c>
      <c r="G96" s="63">
        <f>'OCT''22'!G96</f>
        <v>3368.53</v>
      </c>
      <c r="H96" s="63">
        <f>'OCT''22'!H96</f>
        <v>494.47</v>
      </c>
      <c r="I96" s="5">
        <f>'OCT''22'!I96</f>
        <v>0</v>
      </c>
      <c r="J96" s="22"/>
      <c r="K96" s="5"/>
      <c r="L96" s="5">
        <f>'OCT''22'!L96</f>
        <v>2</v>
      </c>
      <c r="M96" s="5">
        <f>'OCT''22'!M96</f>
        <v>15</v>
      </c>
      <c r="N96" s="5"/>
      <c r="O96" s="5"/>
      <c r="P96" s="5"/>
      <c r="Q96" s="5"/>
      <c r="R96" s="5"/>
      <c r="S96" s="5"/>
      <c r="T96" s="5"/>
      <c r="U96" s="5"/>
      <c r="V96" s="5">
        <f>'OCT''22'!V96</f>
        <v>0</v>
      </c>
    </row>
    <row r="97" spans="1:22">
      <c r="A97" s="20"/>
      <c r="B97" s="18" t="str">
        <f>'OCT''22'!B97</f>
        <v>18.10.22</v>
      </c>
      <c r="C97" s="82">
        <f>'OCT''22'!C97</f>
        <v>95</v>
      </c>
      <c r="D97" s="5">
        <f>'OCT''22'!E97</f>
        <v>161004926</v>
      </c>
      <c r="E97" s="26"/>
      <c r="F97" s="5">
        <f>'OCT''22'!F97</f>
        <v>59</v>
      </c>
      <c r="G97" s="63">
        <f>'OCT''22'!G97</f>
        <v>3466.43</v>
      </c>
      <c r="H97" s="63">
        <f>'OCT''22'!H97</f>
        <v>258.76</v>
      </c>
      <c r="I97" s="5">
        <f>'OCT''22'!I97</f>
        <v>0.19</v>
      </c>
      <c r="J97" s="22"/>
      <c r="K97" s="5"/>
      <c r="L97" s="5">
        <f>'OCT''22'!L97</f>
        <v>2</v>
      </c>
      <c r="M97" s="5">
        <f>'OCT''22'!M97</f>
        <v>0</v>
      </c>
      <c r="N97" s="5"/>
      <c r="O97" s="5"/>
      <c r="P97" s="5"/>
      <c r="Q97" s="5"/>
      <c r="R97" s="5"/>
      <c r="S97" s="5"/>
      <c r="T97" s="5"/>
      <c r="U97" s="5"/>
      <c r="V97" s="5">
        <f>'OCT''22'!V97</f>
        <v>0</v>
      </c>
    </row>
    <row r="98" spans="1:22">
      <c r="A98" s="20"/>
      <c r="B98" s="18" t="str">
        <f>'OCT''22'!B98</f>
        <v>18.10.22</v>
      </c>
      <c r="C98" s="82">
        <f>'OCT''22'!C98</f>
        <v>96</v>
      </c>
      <c r="D98" s="5">
        <f>'OCT''22'!E98</f>
        <v>161004927</v>
      </c>
      <c r="E98" s="26"/>
      <c r="F98" s="5">
        <f>'OCT''22'!F98</f>
        <v>58</v>
      </c>
      <c r="G98" s="63">
        <f>'OCT''22'!G98</f>
        <v>3342.41</v>
      </c>
      <c r="H98" s="63">
        <f>'OCT''22'!H98</f>
        <v>351.79</v>
      </c>
      <c r="I98" s="5">
        <f>'OCT''22'!I98</f>
        <v>0</v>
      </c>
      <c r="J98" s="22"/>
      <c r="K98" s="5"/>
      <c r="L98" s="5">
        <f>'OCT''22'!L98</f>
        <v>2</v>
      </c>
      <c r="M98" s="5">
        <f>'OCT''22'!M98</f>
        <v>5</v>
      </c>
      <c r="N98" s="5"/>
      <c r="O98" s="5"/>
      <c r="P98" s="5"/>
      <c r="Q98" s="5"/>
      <c r="R98" s="5"/>
      <c r="S98" s="5"/>
      <c r="T98" s="5"/>
      <c r="U98" s="5"/>
      <c r="V98" s="5">
        <f>'OCT''22'!V98</f>
        <v>0</v>
      </c>
    </row>
    <row r="99" spans="1:22">
      <c r="A99" s="20"/>
      <c r="B99" s="18" t="str">
        <f>'OCT''22'!B99</f>
        <v>18.10.22</v>
      </c>
      <c r="C99" s="82">
        <f>'OCT''22'!C99</f>
        <v>97</v>
      </c>
      <c r="D99" s="5">
        <f>'OCT''22'!E99</f>
        <v>161004928</v>
      </c>
      <c r="E99" s="26"/>
      <c r="F99" s="5">
        <f>'OCT''22'!F99</f>
        <v>59</v>
      </c>
      <c r="G99" s="63">
        <f>'OCT''22'!G99</f>
        <v>3444.23</v>
      </c>
      <c r="H99" s="63">
        <f>'OCT''22'!H99</f>
        <v>292.77</v>
      </c>
      <c r="I99" s="5">
        <f>'OCT''22'!I99</f>
        <v>0</v>
      </c>
      <c r="J99" s="22"/>
      <c r="K99" s="5"/>
      <c r="L99" s="5">
        <f>'OCT''22'!L99</f>
        <v>2</v>
      </c>
      <c r="M99" s="5">
        <f>'OCT''22'!M99</f>
        <v>0</v>
      </c>
      <c r="N99" s="5"/>
      <c r="O99" s="5"/>
      <c r="P99" s="5"/>
      <c r="Q99" s="5"/>
      <c r="R99" s="5"/>
      <c r="S99" s="5"/>
      <c r="T99" s="5"/>
      <c r="U99" s="5"/>
      <c r="V99" s="5">
        <f>'OCT''22'!V99</f>
        <v>0</v>
      </c>
    </row>
    <row r="100" spans="1:22">
      <c r="A100" s="20"/>
      <c r="B100" s="18" t="str">
        <f>'OCT''22'!B100</f>
        <v>18.10.22</v>
      </c>
      <c r="C100" s="82">
        <f>'OCT''22'!C100</f>
        <v>98</v>
      </c>
      <c r="D100" s="5">
        <f>'OCT''22'!E100</f>
        <v>161004929</v>
      </c>
      <c r="E100" s="26"/>
      <c r="F100" s="5">
        <f>'OCT''22'!F100</f>
        <v>58</v>
      </c>
      <c r="G100" s="63">
        <f>'OCT''22'!G100</f>
        <v>3384.48</v>
      </c>
      <c r="H100" s="63">
        <f>'OCT''22'!H100</f>
        <v>296.52</v>
      </c>
      <c r="I100" s="5">
        <f>'OCT''22'!I100</f>
        <v>0</v>
      </c>
      <c r="J100" s="22"/>
      <c r="K100" s="5"/>
      <c r="L100" s="5">
        <f>'OCT''22'!L100</f>
        <v>1</v>
      </c>
      <c r="M100" s="5">
        <f>'OCT''22'!M100</f>
        <v>55</v>
      </c>
      <c r="N100" s="5"/>
      <c r="O100" s="5"/>
      <c r="P100" s="5"/>
      <c r="Q100" s="5"/>
      <c r="R100" s="5"/>
      <c r="S100" s="5"/>
      <c r="T100" s="5"/>
      <c r="U100" s="5"/>
      <c r="V100" s="5">
        <f>'OCT''22'!V100</f>
        <v>0</v>
      </c>
    </row>
    <row r="101" spans="1:22">
      <c r="A101" s="20"/>
      <c r="B101" s="18" t="str">
        <f>'OCT''22'!B101</f>
        <v>18.10.22</v>
      </c>
      <c r="C101" s="82">
        <f>'OCT''22'!C101</f>
        <v>99</v>
      </c>
      <c r="D101" s="5">
        <f>'OCT''22'!E101</f>
        <v>161004930</v>
      </c>
      <c r="E101" s="26"/>
      <c r="F101" s="5">
        <f>'OCT''22'!F101</f>
        <v>58</v>
      </c>
      <c r="G101" s="63">
        <f>'OCT''22'!G101</f>
        <v>3339.23</v>
      </c>
      <c r="H101" s="63">
        <f>'OCT''22'!H101</f>
        <v>335.77</v>
      </c>
      <c r="I101" s="5">
        <f>'OCT''22'!I101</f>
        <v>0</v>
      </c>
      <c r="J101" s="22"/>
      <c r="K101" s="5"/>
      <c r="L101" s="5">
        <f>'OCT''22'!L101</f>
        <v>2</v>
      </c>
      <c r="M101" s="5">
        <f>'OCT''22'!M101</f>
        <v>0</v>
      </c>
      <c r="N101" s="5"/>
      <c r="O101" s="5"/>
      <c r="P101" s="5"/>
      <c r="Q101" s="5"/>
      <c r="R101" s="5"/>
      <c r="S101" s="5"/>
      <c r="T101" s="5"/>
      <c r="U101" s="5"/>
      <c r="V101" s="5">
        <f>'OCT''22'!V101</f>
        <v>0</v>
      </c>
    </row>
    <row r="102" spans="1:22">
      <c r="A102" s="20"/>
      <c r="B102" s="18" t="str">
        <f>'OCT''22'!B102</f>
        <v>18.10.22</v>
      </c>
      <c r="C102" s="82">
        <f>'OCT''22'!C102</f>
        <v>100</v>
      </c>
      <c r="D102" s="5">
        <f>'OCT''22'!E102</f>
        <v>151000166</v>
      </c>
      <c r="E102" s="26"/>
      <c r="F102" s="5">
        <f>'OCT''22'!F102</f>
        <v>59</v>
      </c>
      <c r="G102" s="63">
        <f>'OCT''22'!G102</f>
        <v>3389.83</v>
      </c>
      <c r="H102" s="63">
        <f>'OCT''22'!H102</f>
        <v>341.17</v>
      </c>
      <c r="I102" s="5">
        <f>'OCT''22'!I102</f>
        <v>0</v>
      </c>
      <c r="J102" s="22"/>
      <c r="K102" s="5"/>
      <c r="L102" s="5">
        <f>'OCT''22'!L102</f>
        <v>2</v>
      </c>
      <c r="M102" s="5">
        <f>'OCT''22'!M102</f>
        <v>10</v>
      </c>
      <c r="N102" s="5"/>
      <c r="O102" s="5"/>
      <c r="P102" s="5"/>
      <c r="Q102" s="5"/>
      <c r="R102" s="5"/>
      <c r="S102" s="5"/>
      <c r="T102" s="5"/>
      <c r="U102" s="5"/>
      <c r="V102" s="5">
        <f>'OCT''22'!V102</f>
        <v>0</v>
      </c>
    </row>
    <row r="103" spans="1:22">
      <c r="A103" s="20"/>
      <c r="B103" s="18" t="str">
        <f>'OCT''22'!B103</f>
        <v>18.10.22</v>
      </c>
      <c r="C103" s="82">
        <f>'OCT''22'!C103</f>
        <v>101</v>
      </c>
      <c r="D103" s="5">
        <f>'OCT''22'!E103</f>
        <v>161004931</v>
      </c>
      <c r="E103" s="26"/>
      <c r="F103" s="5">
        <f>'OCT''22'!F103</f>
        <v>58</v>
      </c>
      <c r="G103" s="63">
        <f>'OCT''22'!G103</f>
        <v>3390.83</v>
      </c>
      <c r="H103" s="63">
        <f>'OCT''22'!H103</f>
        <v>283.67</v>
      </c>
      <c r="I103" s="5">
        <f>'OCT''22'!I103</f>
        <v>0</v>
      </c>
      <c r="J103" s="22"/>
      <c r="K103" s="5"/>
      <c r="L103" s="5">
        <f>'OCT''22'!L103</f>
        <v>2</v>
      </c>
      <c r="M103" s="5">
        <f>'OCT''22'!M103</f>
        <v>0</v>
      </c>
      <c r="N103" s="5"/>
      <c r="O103" s="5"/>
      <c r="P103" s="5"/>
      <c r="Q103" s="5"/>
      <c r="R103" s="5"/>
      <c r="S103" s="5"/>
      <c r="T103" s="5"/>
      <c r="U103" s="5"/>
      <c r="V103" s="5">
        <f>'OCT''22'!V103</f>
        <v>0</v>
      </c>
    </row>
    <row r="104" spans="1:22">
      <c r="A104" s="20"/>
      <c r="B104" s="18" t="str">
        <f>'OCT''22'!B104</f>
        <v>18.10.22</v>
      </c>
      <c r="C104" s="82">
        <f>'OCT''22'!C104</f>
        <v>102</v>
      </c>
      <c r="D104" s="5">
        <f>'OCT''22'!E104</f>
        <v>161004932</v>
      </c>
      <c r="E104" s="26"/>
      <c r="F104" s="5">
        <f>'OCT''22'!F104</f>
        <v>59</v>
      </c>
      <c r="G104" s="63">
        <f>'OCT''22'!G104</f>
        <v>3425.64</v>
      </c>
      <c r="H104" s="63">
        <f>'OCT''22'!H104</f>
        <v>314.36</v>
      </c>
      <c r="I104" s="5">
        <f>'OCT''22'!I104</f>
        <v>0</v>
      </c>
      <c r="J104" s="22"/>
      <c r="K104" s="5"/>
      <c r="L104" s="5">
        <f>'OCT''22'!L104</f>
        <v>2</v>
      </c>
      <c r="M104" s="5">
        <f>'OCT''22'!M104</f>
        <v>10</v>
      </c>
      <c r="N104" s="5"/>
      <c r="O104" s="5"/>
      <c r="P104" s="5"/>
      <c r="Q104" s="5"/>
      <c r="R104" s="5"/>
      <c r="S104" s="5"/>
      <c r="T104" s="5"/>
      <c r="U104" s="5"/>
      <c r="V104" s="5">
        <f>'OCT''22'!V104</f>
        <v>0</v>
      </c>
    </row>
    <row r="105" spans="1:22">
      <c r="A105" s="20"/>
      <c r="B105" s="18" t="str">
        <f>'OCT''22'!B105</f>
        <v>18.10.22</v>
      </c>
      <c r="C105" s="82">
        <f>'OCT''22'!C105</f>
        <v>103</v>
      </c>
      <c r="D105" s="5">
        <f>'OCT''22'!E105</f>
        <v>161004933</v>
      </c>
      <c r="E105" s="26"/>
      <c r="F105" s="5">
        <f>'OCT''22'!F105</f>
        <v>59</v>
      </c>
      <c r="G105" s="63">
        <f>'OCT''22'!G105</f>
        <v>3479.23</v>
      </c>
      <c r="H105" s="63">
        <f>'OCT''22'!H105</f>
        <v>245.77</v>
      </c>
      <c r="I105" s="5">
        <f>'OCT''22'!I105</f>
        <v>0</v>
      </c>
      <c r="J105" s="22"/>
      <c r="K105" s="5"/>
      <c r="L105" s="5">
        <f>'OCT''22'!L105</f>
        <v>2</v>
      </c>
      <c r="M105" s="5">
        <f>'OCT''22'!M105</f>
        <v>10</v>
      </c>
      <c r="N105" s="5"/>
      <c r="O105" s="5"/>
      <c r="P105" s="5"/>
      <c r="Q105" s="5"/>
      <c r="R105" s="5"/>
      <c r="S105" s="5"/>
      <c r="T105" s="5"/>
      <c r="U105" s="5"/>
      <c r="V105" s="5">
        <f>'OCT''22'!V105</f>
        <v>0</v>
      </c>
    </row>
    <row r="106" spans="1:22">
      <c r="A106" s="20"/>
      <c r="B106" s="18" t="str">
        <f>'OCT''22'!B106</f>
        <v>18.10.22</v>
      </c>
      <c r="C106" s="82">
        <f>'OCT''22'!C106</f>
        <v>104</v>
      </c>
      <c r="D106" s="5">
        <f>'OCT''22'!E106</f>
        <v>161004934</v>
      </c>
      <c r="E106" s="26"/>
      <c r="F106" s="5">
        <f>'OCT''22'!F106</f>
        <v>58</v>
      </c>
      <c r="G106" s="63">
        <f>'OCT''22'!G106</f>
        <v>3438.04</v>
      </c>
      <c r="H106" s="63">
        <f>'OCT''22'!H106</f>
        <v>237.46</v>
      </c>
      <c r="I106" s="5">
        <f>'OCT''22'!I106</f>
        <v>0</v>
      </c>
      <c r="J106" s="22"/>
      <c r="K106" s="5"/>
      <c r="L106" s="5">
        <f>'OCT''22'!L106</f>
        <v>2</v>
      </c>
      <c r="M106" s="5">
        <f>'OCT''22'!M106</f>
        <v>15</v>
      </c>
      <c r="N106" s="5"/>
      <c r="O106" s="5"/>
      <c r="P106" s="5"/>
      <c r="Q106" s="5"/>
      <c r="R106" s="5"/>
      <c r="S106" s="5"/>
      <c r="T106" s="5"/>
      <c r="U106" s="5"/>
      <c r="V106" s="5">
        <f>'OCT''22'!V106</f>
        <v>0</v>
      </c>
    </row>
    <row r="107" spans="1:22">
      <c r="A107" s="20"/>
      <c r="B107" s="18" t="str">
        <f>'OCT''22'!B107</f>
        <v>19.10.22</v>
      </c>
      <c r="C107" s="82">
        <f>'OCT''22'!C107</f>
        <v>105</v>
      </c>
      <c r="D107" s="5">
        <f>'OCT''22'!E107</f>
        <v>161004935</v>
      </c>
      <c r="E107" s="26"/>
      <c r="F107" s="5">
        <f>'OCT''22'!F107</f>
        <v>59</v>
      </c>
      <c r="G107" s="63">
        <f>'OCT''22'!G107</f>
        <v>3501.08</v>
      </c>
      <c r="H107" s="63">
        <f>'OCT''22'!H107</f>
        <v>244.92</v>
      </c>
      <c r="I107" s="5">
        <f>'OCT''22'!I107</f>
        <v>0</v>
      </c>
      <c r="J107" s="22"/>
      <c r="K107" s="5"/>
      <c r="L107" s="5">
        <f>'OCT''22'!L107</f>
        <v>2</v>
      </c>
      <c r="M107" s="5">
        <f>'OCT''22'!M107</f>
        <v>25</v>
      </c>
      <c r="N107" s="5"/>
      <c r="O107" s="5"/>
      <c r="P107" s="5"/>
      <c r="Q107" s="5"/>
      <c r="R107" s="5"/>
      <c r="S107" s="5"/>
      <c r="T107" s="5"/>
      <c r="U107" s="5"/>
      <c r="V107" s="5">
        <f>'OCT''22'!V107</f>
        <v>0</v>
      </c>
    </row>
    <row r="108" spans="1:22">
      <c r="A108" s="20"/>
      <c r="B108" s="18" t="str">
        <f>'OCT''22'!B108</f>
        <v>19.10.22</v>
      </c>
      <c r="C108" s="82">
        <f>'OCT''22'!C108</f>
        <v>106</v>
      </c>
      <c r="D108" s="5">
        <f>'OCT''22'!E108</f>
        <v>161004936</v>
      </c>
      <c r="E108" s="26"/>
      <c r="F108" s="5">
        <f>'OCT''22'!F108</f>
        <v>58</v>
      </c>
      <c r="G108" s="63">
        <f>'OCT''22'!G108</f>
        <v>3366.53</v>
      </c>
      <c r="H108" s="63">
        <f>'OCT''22'!H108</f>
        <v>328.47</v>
      </c>
      <c r="I108" s="5">
        <f>'OCT''22'!I108</f>
        <v>0</v>
      </c>
      <c r="J108" s="22"/>
      <c r="K108" s="5"/>
      <c r="L108" s="5">
        <f>'OCT''22'!L108</f>
        <v>1</v>
      </c>
      <c r="M108" s="5">
        <f>'OCT''22'!M108</f>
        <v>45</v>
      </c>
      <c r="N108" s="5"/>
      <c r="O108" s="5"/>
      <c r="P108" s="5"/>
      <c r="Q108" s="5"/>
      <c r="R108" s="5"/>
      <c r="S108" s="5"/>
      <c r="T108" s="5"/>
      <c r="U108" s="5"/>
      <c r="V108" s="5">
        <f>'OCT''22'!V108</f>
        <v>0</v>
      </c>
    </row>
    <row r="109" spans="1:22">
      <c r="A109" s="20"/>
      <c r="B109" s="18" t="str">
        <f>'OCT''22'!B109</f>
        <v>19.10.22</v>
      </c>
      <c r="C109" s="82">
        <f>'OCT''22'!C109</f>
        <v>107</v>
      </c>
      <c r="D109" s="5">
        <f>'OCT''22'!E109</f>
        <v>151000167</v>
      </c>
      <c r="E109" s="26"/>
      <c r="F109" s="5">
        <f>'OCT''22'!F109</f>
        <v>59</v>
      </c>
      <c r="G109" s="63">
        <f>'OCT''22'!G109</f>
        <v>3455.63</v>
      </c>
      <c r="H109" s="63">
        <f>'OCT''22'!H109</f>
        <v>285.36</v>
      </c>
      <c r="I109" s="5">
        <f>'OCT''22'!I109</f>
        <v>3.99</v>
      </c>
      <c r="J109" s="22"/>
      <c r="K109" s="5"/>
      <c r="L109" s="5">
        <f>'OCT''22'!L109</f>
        <v>2</v>
      </c>
      <c r="M109" s="5">
        <f>'OCT''22'!M109</f>
        <v>0</v>
      </c>
      <c r="N109" s="5"/>
      <c r="O109" s="5"/>
      <c r="P109" s="5"/>
      <c r="Q109" s="5"/>
      <c r="R109" s="5"/>
      <c r="S109" s="5"/>
      <c r="T109" s="5"/>
      <c r="U109" s="5"/>
      <c r="V109" s="5">
        <f>'OCT''22'!V109</f>
        <v>9292.5</v>
      </c>
    </row>
    <row r="110" spans="1:22">
      <c r="A110" s="20"/>
      <c r="B110" s="18" t="str">
        <f>'OCT''22'!B110</f>
        <v>19.10.22</v>
      </c>
      <c r="C110" s="82">
        <f>'OCT''22'!C110</f>
        <v>108</v>
      </c>
      <c r="D110" s="5">
        <f>'OCT''22'!E110</f>
        <v>151000168</v>
      </c>
      <c r="E110" s="26"/>
      <c r="F110" s="5">
        <f>'OCT''22'!F110</f>
        <v>58</v>
      </c>
      <c r="G110" s="63">
        <f>'OCT''22'!G110</f>
        <v>3379.83</v>
      </c>
      <c r="H110" s="63">
        <f>'OCT''22'!H110</f>
        <v>295.17</v>
      </c>
      <c r="I110" s="5">
        <f>'OCT''22'!I110</f>
        <v>0</v>
      </c>
      <c r="J110" s="22"/>
      <c r="K110" s="5"/>
      <c r="L110" s="5">
        <f>'OCT''22'!L110</f>
        <v>2</v>
      </c>
      <c r="M110" s="5">
        <f>'OCT''22'!M110</f>
        <v>5</v>
      </c>
      <c r="N110" s="5"/>
      <c r="O110" s="5"/>
      <c r="P110" s="5"/>
      <c r="Q110" s="5"/>
      <c r="R110" s="5"/>
      <c r="S110" s="5"/>
      <c r="T110" s="5"/>
      <c r="U110" s="5"/>
      <c r="V110" s="5">
        <f>'OCT''22'!V110</f>
        <v>0</v>
      </c>
    </row>
    <row r="111" spans="1:22">
      <c r="A111" s="20"/>
      <c r="B111" s="18" t="str">
        <f>'OCT''22'!B111</f>
        <v>19.10.22</v>
      </c>
      <c r="C111" s="82">
        <f>'OCT''22'!C111</f>
        <v>109</v>
      </c>
      <c r="D111" s="5">
        <f>'OCT''22'!E111</f>
        <v>161004937</v>
      </c>
      <c r="E111" s="26"/>
      <c r="F111" s="5">
        <f>'OCT''22'!F111</f>
        <v>58</v>
      </c>
      <c r="G111" s="63">
        <f>'OCT''22'!G111</f>
        <v>3391.88</v>
      </c>
      <c r="H111" s="63">
        <f>'OCT''22'!H111</f>
        <v>289.12</v>
      </c>
      <c r="I111" s="5">
        <f>'OCT''22'!I111</f>
        <v>0</v>
      </c>
      <c r="J111" s="22"/>
      <c r="K111" s="5"/>
      <c r="L111" s="5">
        <f>'OCT''22'!L111</f>
        <v>2</v>
      </c>
      <c r="M111" s="5">
        <f>'OCT''22'!M111</f>
        <v>5</v>
      </c>
      <c r="N111" s="5"/>
      <c r="O111" s="5"/>
      <c r="P111" s="5"/>
      <c r="Q111" s="5"/>
      <c r="R111" s="5"/>
      <c r="S111" s="5"/>
      <c r="T111" s="5"/>
      <c r="U111" s="5"/>
      <c r="V111" s="5">
        <f>'OCT''22'!V111</f>
        <v>0</v>
      </c>
    </row>
    <row r="112" spans="1:22">
      <c r="A112" s="20"/>
      <c r="B112" s="18" t="str">
        <f>'OCT''22'!B112</f>
        <v>19.10.22</v>
      </c>
      <c r="C112" s="82">
        <f>'OCT''22'!C112</f>
        <v>110</v>
      </c>
      <c r="D112" s="5">
        <f>'OCT''22'!E112</f>
        <v>161004938</v>
      </c>
      <c r="E112" s="26"/>
      <c r="F112" s="5">
        <f>'OCT''22'!F112</f>
        <v>58</v>
      </c>
      <c r="G112" s="63">
        <f>'OCT''22'!G112</f>
        <v>3412.63</v>
      </c>
      <c r="H112" s="63">
        <f>'OCT''22'!H112</f>
        <v>263.45</v>
      </c>
      <c r="I112" s="5">
        <f>'OCT''22'!I112</f>
        <v>1.58</v>
      </c>
      <c r="J112" s="22"/>
      <c r="K112" s="5"/>
      <c r="L112" s="5">
        <f>'OCT''22'!L112</f>
        <v>1</v>
      </c>
      <c r="M112" s="5">
        <f>'OCT''22'!M112</f>
        <v>40</v>
      </c>
      <c r="N112" s="5"/>
      <c r="O112" s="5"/>
      <c r="P112" s="5"/>
      <c r="Q112" s="5"/>
      <c r="R112" s="5"/>
      <c r="S112" s="5"/>
      <c r="T112" s="5"/>
      <c r="U112" s="5"/>
      <c r="V112" s="5">
        <f>'OCT''22'!V112</f>
        <v>0</v>
      </c>
    </row>
    <row r="113" spans="1:22">
      <c r="A113" s="20"/>
      <c r="B113" s="18" t="str">
        <f>'OCT''22'!B113</f>
        <v>19.10.22</v>
      </c>
      <c r="C113" s="82">
        <f>'OCT''22'!C113</f>
        <v>111</v>
      </c>
      <c r="D113" s="5">
        <f>'OCT''22'!E113</f>
        <v>161004939</v>
      </c>
      <c r="E113" s="26"/>
      <c r="F113" s="5">
        <f>'OCT''22'!F113</f>
        <v>58</v>
      </c>
      <c r="G113" s="63">
        <f>'OCT''22'!G113</f>
        <v>3373.31</v>
      </c>
      <c r="H113" s="63">
        <f>'OCT''22'!H113</f>
        <v>323.19</v>
      </c>
      <c r="I113" s="5">
        <f>'OCT''22'!I113</f>
        <v>0</v>
      </c>
      <c r="J113" s="22"/>
      <c r="K113" s="5"/>
      <c r="L113" s="5">
        <f>'OCT''22'!L113</f>
        <v>1</v>
      </c>
      <c r="M113" s="5">
        <f>'OCT''22'!M113</f>
        <v>25</v>
      </c>
      <c r="N113" s="5"/>
      <c r="O113" s="5"/>
      <c r="P113" s="5"/>
      <c r="Q113" s="5"/>
      <c r="R113" s="5"/>
      <c r="S113" s="5"/>
      <c r="T113" s="5"/>
      <c r="U113" s="5"/>
      <c r="V113" s="5">
        <f>'OCT''22'!V113</f>
        <v>0</v>
      </c>
    </row>
    <row r="114" spans="1:22">
      <c r="A114" s="20"/>
      <c r="B114" s="18" t="str">
        <f>'OCT''22'!B114</f>
        <v>19.10.22</v>
      </c>
      <c r="C114" s="82">
        <f>'OCT''22'!C114</f>
        <v>112</v>
      </c>
      <c r="D114" s="5">
        <f>'OCT''22'!E114</f>
        <v>161004940</v>
      </c>
      <c r="E114" s="26"/>
      <c r="F114" s="5">
        <f>'OCT''22'!F114</f>
        <v>58</v>
      </c>
      <c r="G114" s="63">
        <f>'OCT''22'!G114</f>
        <v>3497.03</v>
      </c>
      <c r="H114" s="63">
        <f>'OCT''22'!H114</f>
        <v>234.56</v>
      </c>
      <c r="I114" s="5">
        <f>'OCT''22'!I114</f>
        <v>0.59</v>
      </c>
      <c r="J114" s="22"/>
      <c r="K114" s="5"/>
      <c r="L114" s="5">
        <f>'OCT''22'!L114</f>
        <v>1</v>
      </c>
      <c r="M114" s="5">
        <f>'OCT''22'!M114</f>
        <v>40</v>
      </c>
      <c r="N114" s="5"/>
      <c r="O114" s="5"/>
      <c r="P114" s="5"/>
      <c r="Q114" s="5"/>
      <c r="R114" s="5"/>
      <c r="S114" s="5"/>
      <c r="T114" s="5"/>
      <c r="U114" s="5"/>
      <c r="V114" s="5">
        <f>'OCT''22'!V114</f>
        <v>0</v>
      </c>
    </row>
    <row r="115" spans="1:22">
      <c r="A115" s="20"/>
      <c r="B115" s="18" t="str">
        <f>'OCT''22'!B115</f>
        <v>20.10.22</v>
      </c>
      <c r="C115" s="82">
        <f>'OCT''22'!C115</f>
        <v>113</v>
      </c>
      <c r="D115" s="5">
        <f>'OCT''22'!E115</f>
        <v>161004941</v>
      </c>
      <c r="E115" s="26"/>
      <c r="F115" s="5">
        <f>'OCT''22'!F115</f>
        <v>57</v>
      </c>
      <c r="G115" s="63">
        <f>'OCT''22'!G115</f>
        <v>3371.84</v>
      </c>
      <c r="H115" s="63">
        <f>'OCT''22'!H115</f>
        <v>244.55</v>
      </c>
      <c r="I115" s="5">
        <f>'OCT''22'!I115</f>
        <v>0.39</v>
      </c>
      <c r="J115" s="22"/>
      <c r="K115" s="5"/>
      <c r="L115" s="5">
        <f>'OCT''22'!L115</f>
        <v>2</v>
      </c>
      <c r="M115" s="5">
        <f>'OCT''22'!M115</f>
        <v>35</v>
      </c>
      <c r="N115" s="5"/>
      <c r="O115" s="5"/>
      <c r="P115" s="5"/>
      <c r="Q115" s="5"/>
      <c r="R115" s="5"/>
      <c r="S115" s="5"/>
      <c r="T115" s="5"/>
      <c r="U115" s="5"/>
      <c r="V115" s="5">
        <f>'OCT''22'!V115</f>
        <v>0</v>
      </c>
    </row>
    <row r="116" spans="1:22">
      <c r="A116" s="20"/>
      <c r="B116" s="18" t="str">
        <f>'OCT''22'!B116</f>
        <v>20.10.22</v>
      </c>
      <c r="C116" s="82">
        <f>'OCT''22'!C116</f>
        <v>114</v>
      </c>
      <c r="D116" s="5">
        <f>'OCT''22'!E116</f>
        <v>161004942</v>
      </c>
      <c r="E116" s="26"/>
      <c r="F116" s="5">
        <f>'OCT''22'!F116</f>
        <v>58</v>
      </c>
      <c r="G116" s="63">
        <f>'OCT''22'!G116</f>
        <v>3418.64</v>
      </c>
      <c r="H116" s="63">
        <f>'OCT''22'!H116</f>
        <v>260.74</v>
      </c>
      <c r="I116" s="5">
        <f>'OCT''22'!I116</f>
        <v>3.88</v>
      </c>
      <c r="J116" s="22"/>
      <c r="K116" s="5"/>
      <c r="L116" s="5">
        <f>'OCT''22'!L116</f>
        <v>2</v>
      </c>
      <c r="M116" s="5">
        <f>'OCT''22'!M116</f>
        <v>15</v>
      </c>
      <c r="N116" s="5"/>
      <c r="O116" s="5"/>
      <c r="P116" s="5"/>
      <c r="Q116" s="5"/>
      <c r="R116" s="5"/>
      <c r="S116" s="5"/>
      <c r="T116" s="5"/>
      <c r="U116" s="5"/>
      <c r="V116" s="5">
        <f>'OCT''22'!V116</f>
        <v>9135</v>
      </c>
    </row>
    <row r="117" spans="1:22">
      <c r="A117" s="20"/>
      <c r="B117" s="18" t="str">
        <f>'OCT''22'!B117</f>
        <v>20.10.22</v>
      </c>
      <c r="C117" s="82">
        <f>'OCT''22'!C117</f>
        <v>115</v>
      </c>
      <c r="D117" s="5">
        <f>'OCT''22'!E117</f>
        <v>161004943</v>
      </c>
      <c r="E117" s="26"/>
      <c r="F117" s="5">
        <f>'OCT''22'!F117</f>
        <v>59</v>
      </c>
      <c r="G117" s="63">
        <f>'OCT''22'!G117</f>
        <v>3431.83</v>
      </c>
      <c r="H117" s="63">
        <f>'OCT''22'!H117</f>
        <v>307.17</v>
      </c>
      <c r="I117" s="5">
        <f>'OCT''22'!I117</f>
        <v>0</v>
      </c>
      <c r="J117" s="22"/>
      <c r="K117" s="5"/>
      <c r="L117" s="5">
        <f>'OCT''22'!L117</f>
        <v>1</v>
      </c>
      <c r="M117" s="5">
        <f>'OCT''22'!M117</f>
        <v>50</v>
      </c>
      <c r="N117" s="5"/>
      <c r="O117" s="5"/>
      <c r="P117" s="5"/>
      <c r="Q117" s="5"/>
      <c r="R117" s="5"/>
      <c r="S117" s="5"/>
      <c r="T117" s="5"/>
      <c r="U117" s="5"/>
      <c r="V117" s="5">
        <f>'OCT''22'!V117</f>
        <v>0</v>
      </c>
    </row>
    <row r="118" spans="1:22">
      <c r="A118" s="20"/>
      <c r="B118" s="18" t="str">
        <f>'OCT''22'!B118</f>
        <v>20.10.22</v>
      </c>
      <c r="C118" s="82">
        <f>'OCT''22'!C118</f>
        <v>116</v>
      </c>
      <c r="D118" s="5">
        <f>'OCT''22'!E118</f>
        <v>151000169</v>
      </c>
      <c r="E118" s="26"/>
      <c r="F118" s="5">
        <f>'OCT''22'!F118</f>
        <v>59</v>
      </c>
      <c r="G118" s="63">
        <f>'OCT''22'!G118</f>
        <v>3430.44</v>
      </c>
      <c r="H118" s="63">
        <f>'OCT''22'!H118</f>
        <v>303.56</v>
      </c>
      <c r="I118" s="5">
        <f>'OCT''22'!I118</f>
        <v>0</v>
      </c>
      <c r="J118" s="22"/>
      <c r="K118" s="5"/>
      <c r="L118" s="5">
        <f>'OCT''22'!L118</f>
        <v>2</v>
      </c>
      <c r="M118" s="5">
        <f>'OCT''22'!M118</f>
        <v>0</v>
      </c>
      <c r="N118" s="5"/>
      <c r="O118" s="5"/>
      <c r="P118" s="5"/>
      <c r="Q118" s="5"/>
      <c r="R118" s="5"/>
      <c r="S118" s="5"/>
      <c r="T118" s="5"/>
      <c r="U118" s="5"/>
      <c r="V118" s="5">
        <f>'OCT''22'!V118</f>
        <v>0</v>
      </c>
    </row>
    <row r="119" spans="1:22">
      <c r="A119" s="20"/>
      <c r="B119" s="18" t="str">
        <f>'OCT''22'!B119</f>
        <v>20.10.22</v>
      </c>
      <c r="C119" s="82">
        <f>'OCT''22'!C119</f>
        <v>117</v>
      </c>
      <c r="D119" s="5">
        <f>'OCT''22'!E119</f>
        <v>151000170</v>
      </c>
      <c r="E119" s="26"/>
      <c r="F119" s="5">
        <f>'OCT''22'!F119</f>
        <v>58</v>
      </c>
      <c r="G119" s="63">
        <f>'OCT''22'!G119</f>
        <v>3438.24</v>
      </c>
      <c r="H119" s="63">
        <f>'OCT''22'!H119</f>
        <v>235.76</v>
      </c>
      <c r="I119" s="5">
        <f>'OCT''22'!I119</f>
        <v>0</v>
      </c>
      <c r="J119" s="22"/>
      <c r="K119" s="5"/>
      <c r="L119" s="5">
        <f>'OCT''22'!L119</f>
        <v>1</v>
      </c>
      <c r="M119" s="5">
        <f>'OCT''22'!M119</f>
        <v>55</v>
      </c>
      <c r="N119" s="5"/>
      <c r="O119" s="5"/>
      <c r="P119" s="5"/>
      <c r="Q119" s="5"/>
      <c r="R119" s="5"/>
      <c r="S119" s="5"/>
      <c r="T119" s="5"/>
      <c r="U119" s="5"/>
      <c r="V119" s="5">
        <f>'OCT''22'!V119</f>
        <v>0</v>
      </c>
    </row>
    <row r="120" spans="1:22">
      <c r="A120" s="20"/>
      <c r="B120" s="18" t="str">
        <f>'OCT''22'!B120</f>
        <v>20.10.22</v>
      </c>
      <c r="C120" s="82">
        <f>'OCT''22'!C120</f>
        <v>118</v>
      </c>
      <c r="D120" s="5">
        <f>'OCT''22'!E120</f>
        <v>161004944</v>
      </c>
      <c r="E120" s="26"/>
      <c r="F120" s="5">
        <f>'OCT''22'!F120</f>
        <v>59</v>
      </c>
      <c r="G120" s="63">
        <f>'OCT''22'!G120</f>
        <v>3460.43</v>
      </c>
      <c r="H120" s="63">
        <f>'OCT''22'!H120</f>
        <v>264.57</v>
      </c>
      <c r="I120" s="5">
        <f>'OCT''22'!I120</f>
        <v>0</v>
      </c>
      <c r="J120" s="22"/>
      <c r="K120" s="5"/>
      <c r="L120" s="5">
        <f>'OCT''22'!L120</f>
        <v>2</v>
      </c>
      <c r="M120" s="5">
        <f>'OCT''22'!M120</f>
        <v>15</v>
      </c>
      <c r="N120" s="5"/>
      <c r="O120" s="5"/>
      <c r="P120" s="5"/>
      <c r="Q120" s="5"/>
      <c r="R120" s="5"/>
      <c r="S120" s="5"/>
      <c r="T120" s="5"/>
      <c r="U120" s="5"/>
      <c r="V120" s="5">
        <f>'OCT''22'!V120</f>
        <v>0</v>
      </c>
    </row>
    <row r="121" spans="1:22">
      <c r="A121" s="20"/>
      <c r="B121" s="18" t="str">
        <f>'OCT''22'!B121</f>
        <v>20.10.22</v>
      </c>
      <c r="C121" s="82">
        <f>'OCT''22'!C121</f>
        <v>119</v>
      </c>
      <c r="D121" s="5">
        <f>'OCT''22'!E121</f>
        <v>161004945</v>
      </c>
      <c r="E121" s="26"/>
      <c r="F121" s="5">
        <f>'OCT''22'!F121</f>
        <v>59</v>
      </c>
      <c r="G121" s="63">
        <f>'OCT''22'!G121</f>
        <v>3432.88</v>
      </c>
      <c r="H121" s="63">
        <f>'OCT''22'!H121</f>
        <v>316.51</v>
      </c>
      <c r="I121" s="5">
        <f>'OCT''22'!I121</f>
        <v>1.39</v>
      </c>
      <c r="J121" s="22"/>
      <c r="K121" s="5"/>
      <c r="L121" s="5">
        <f>'OCT''22'!L121</f>
        <v>2</v>
      </c>
      <c r="M121" s="5">
        <f>'OCT''22'!M121</f>
        <v>0</v>
      </c>
      <c r="N121" s="5"/>
      <c r="O121" s="5"/>
      <c r="P121" s="5"/>
      <c r="Q121" s="5"/>
      <c r="R121" s="5"/>
      <c r="S121" s="5"/>
      <c r="T121" s="5"/>
      <c r="U121" s="5"/>
      <c r="V121" s="5">
        <f>'OCT''22'!V121</f>
        <v>0</v>
      </c>
    </row>
    <row r="122" spans="1:22">
      <c r="A122" s="20"/>
      <c r="B122" s="18" t="str">
        <f>'OCT''22'!B122</f>
        <v>20.10.22</v>
      </c>
      <c r="C122" s="82">
        <f>'OCT''22'!C122</f>
        <v>120</v>
      </c>
      <c r="D122" s="5">
        <f>'OCT''22'!E122</f>
        <v>161004946</v>
      </c>
      <c r="E122" s="26"/>
      <c r="F122" s="5">
        <f>'OCT''22'!F122</f>
        <v>58</v>
      </c>
      <c r="G122" s="63">
        <f>'OCT''22'!G122</f>
        <v>3378.33</v>
      </c>
      <c r="H122" s="63">
        <f>'OCT''22'!H122</f>
        <v>316.67</v>
      </c>
      <c r="I122" s="5">
        <f>'OCT''22'!I122</f>
        <v>0</v>
      </c>
      <c r="J122" s="22"/>
      <c r="K122" s="5"/>
      <c r="L122" s="5">
        <f>'OCT''22'!L122</f>
        <v>2</v>
      </c>
      <c r="M122" s="5">
        <f>'OCT''22'!M122</f>
        <v>10</v>
      </c>
      <c r="N122" s="5"/>
      <c r="O122" s="5"/>
      <c r="P122" s="5"/>
      <c r="Q122" s="5"/>
      <c r="R122" s="5"/>
      <c r="S122" s="5"/>
      <c r="T122" s="5"/>
      <c r="U122" s="5"/>
      <c r="V122" s="5">
        <f>'OCT''22'!V122</f>
        <v>0</v>
      </c>
    </row>
    <row r="123" spans="1:22">
      <c r="A123" s="20"/>
      <c r="B123" s="18" t="str">
        <f>'OCT''22'!B123</f>
        <v>21.10.22</v>
      </c>
      <c r="C123" s="82">
        <f>'OCT''22'!C123</f>
        <v>121</v>
      </c>
      <c r="D123" s="5">
        <f>'OCT''22'!E123</f>
        <v>141000420</v>
      </c>
      <c r="E123" s="5"/>
      <c r="F123" s="5">
        <f>'OCT''22'!F123</f>
        <v>59</v>
      </c>
      <c r="G123" s="63">
        <f>'OCT''22'!G123</f>
        <v>3452.45</v>
      </c>
      <c r="H123" s="63">
        <f>'OCT''22'!H123</f>
        <v>302.55</v>
      </c>
      <c r="I123" s="5">
        <f>'OCT''22'!I123</f>
        <v>0</v>
      </c>
      <c r="J123" s="5"/>
      <c r="K123" s="5"/>
      <c r="L123" s="5">
        <f>'OCT''22'!L123</f>
        <v>2</v>
      </c>
      <c r="M123" s="5">
        <f>'OCT''22'!M123</f>
        <v>35</v>
      </c>
      <c r="N123" s="5"/>
      <c r="O123" s="5"/>
      <c r="P123" s="5"/>
      <c r="Q123" s="5"/>
      <c r="R123" s="5"/>
      <c r="S123" s="5"/>
      <c r="T123" s="5"/>
      <c r="U123" s="5"/>
      <c r="V123" s="5">
        <f>'OCT''22'!V123</f>
        <v>0</v>
      </c>
    </row>
    <row r="124" spans="1:22">
      <c r="A124" s="20"/>
      <c r="B124" s="18" t="str">
        <f>'OCT''22'!B124</f>
        <v>21.10.22</v>
      </c>
      <c r="C124" s="82">
        <f>'OCT''22'!C124</f>
        <v>122</v>
      </c>
      <c r="D124" s="5">
        <f>'OCT''22'!E124</f>
        <v>161004947</v>
      </c>
      <c r="E124" s="5"/>
      <c r="F124" s="5">
        <f>'OCT''22'!F124</f>
        <v>59</v>
      </c>
      <c r="G124" s="63">
        <f>'OCT''22'!G124</f>
        <v>3395.63</v>
      </c>
      <c r="H124" s="63">
        <f>'OCT''22'!H124</f>
        <v>335.37</v>
      </c>
      <c r="I124" s="5">
        <f>'OCT''22'!I124</f>
        <v>0</v>
      </c>
      <c r="J124" s="5"/>
      <c r="K124" s="5"/>
      <c r="L124" s="5">
        <f>'OCT''22'!L124</f>
        <v>2</v>
      </c>
      <c r="M124" s="5">
        <f>'OCT''22'!M124</f>
        <v>20</v>
      </c>
      <c r="N124" s="5"/>
      <c r="O124" s="5"/>
      <c r="P124" s="5"/>
      <c r="Q124" s="5"/>
      <c r="R124" s="5"/>
      <c r="S124" s="5"/>
      <c r="T124" s="5"/>
      <c r="U124" s="5"/>
      <c r="V124" s="5">
        <f>'OCT''22'!V124</f>
        <v>0</v>
      </c>
    </row>
    <row r="125" spans="1:22">
      <c r="A125" s="20"/>
      <c r="B125" s="18" t="str">
        <f>'OCT''22'!B125</f>
        <v>21.10.22</v>
      </c>
      <c r="C125" s="82">
        <f>'OCT''22'!C125</f>
        <v>123</v>
      </c>
      <c r="D125" s="5">
        <f>'OCT''22'!E125</f>
        <v>161004948</v>
      </c>
      <c r="E125" s="5"/>
      <c r="F125" s="5">
        <f>'OCT''22'!F125</f>
        <v>59</v>
      </c>
      <c r="G125" s="63">
        <f>'OCT''22'!G125</f>
        <v>3422.03</v>
      </c>
      <c r="H125" s="63">
        <f>'OCT''22'!H125</f>
        <v>306.97000000000003</v>
      </c>
      <c r="I125" s="5">
        <f>'OCT''22'!I125</f>
        <v>0</v>
      </c>
      <c r="J125" s="5"/>
      <c r="K125" s="5"/>
      <c r="L125" s="5">
        <f>'OCT''22'!L125</f>
        <v>2</v>
      </c>
      <c r="M125" s="5">
        <f>'OCT''22'!M125</f>
        <v>30</v>
      </c>
      <c r="N125" s="5"/>
      <c r="O125" s="5"/>
      <c r="P125" s="5"/>
      <c r="Q125" s="5"/>
      <c r="R125" s="5"/>
      <c r="S125" s="5"/>
      <c r="T125" s="5"/>
      <c r="U125" s="5"/>
      <c r="V125" s="5">
        <f>'OCT''22'!V125</f>
        <v>0</v>
      </c>
    </row>
    <row r="126" spans="1:22">
      <c r="A126" s="20"/>
      <c r="B126" s="18" t="str">
        <f>'OCT''22'!B126</f>
        <v>21.10.22</v>
      </c>
      <c r="C126" s="82">
        <f>'OCT''22'!C126</f>
        <v>124</v>
      </c>
      <c r="D126" s="5">
        <f>'OCT''22'!E126</f>
        <v>161004949</v>
      </c>
      <c r="E126" s="5"/>
      <c r="F126" s="5">
        <f>'OCT''22'!F126</f>
        <v>58</v>
      </c>
      <c r="G126" s="63">
        <f>'OCT''22'!G126</f>
        <v>3336.03</v>
      </c>
      <c r="H126" s="63">
        <f>'OCT''22'!H126</f>
        <v>336.47</v>
      </c>
      <c r="I126" s="5">
        <f>'OCT''22'!I126</f>
        <v>0</v>
      </c>
      <c r="J126" s="5"/>
      <c r="K126" s="5"/>
      <c r="L126" s="5">
        <f>'OCT''22'!L126</f>
        <v>2</v>
      </c>
      <c r="M126" s="5">
        <f>'OCT''22'!M126</f>
        <v>15</v>
      </c>
      <c r="N126" s="5"/>
      <c r="O126" s="5"/>
      <c r="P126" s="5"/>
      <c r="Q126" s="5"/>
      <c r="R126" s="5"/>
      <c r="S126" s="5"/>
      <c r="T126" s="5"/>
      <c r="U126" s="5"/>
      <c r="V126" s="5">
        <f>'OCT''22'!V126</f>
        <v>0</v>
      </c>
    </row>
    <row r="127" spans="1:22">
      <c r="A127" s="20"/>
      <c r="B127" s="18" t="str">
        <f>'OCT''22'!B127</f>
        <v>21.10.22</v>
      </c>
      <c r="C127" s="82">
        <f>'OCT''22'!C127</f>
        <v>125</v>
      </c>
      <c r="D127" s="5">
        <f>'OCT''22'!E127</f>
        <v>161004950</v>
      </c>
      <c r="E127" s="5"/>
      <c r="F127" s="5">
        <f>'OCT''22'!F127</f>
        <v>58</v>
      </c>
      <c r="G127" s="63">
        <f>'OCT''22'!G127</f>
        <v>3442.44</v>
      </c>
      <c r="H127" s="63">
        <f>'OCT''22'!H127</f>
        <v>234.54</v>
      </c>
      <c r="I127" s="5">
        <f>'OCT''22'!I127</f>
        <v>2.98</v>
      </c>
      <c r="J127" s="5"/>
      <c r="K127" s="5"/>
      <c r="L127" s="5">
        <f>'OCT''22'!L127</f>
        <v>2</v>
      </c>
      <c r="M127" s="5">
        <f>'OCT''22'!M127</f>
        <v>30</v>
      </c>
      <c r="N127" s="5"/>
      <c r="O127" s="5"/>
      <c r="P127" s="5"/>
      <c r="Q127" s="5"/>
      <c r="R127" s="5"/>
      <c r="S127" s="5"/>
      <c r="T127" s="5"/>
      <c r="U127" s="5"/>
      <c r="V127" s="5">
        <f>'OCT''22'!V127</f>
        <v>0</v>
      </c>
    </row>
    <row r="128" spans="1:22">
      <c r="A128" s="20"/>
      <c r="B128" s="18" t="str">
        <f>'OCT''22'!B128</f>
        <v>21.10.22</v>
      </c>
      <c r="C128" s="82">
        <f>'OCT''22'!C128</f>
        <v>126</v>
      </c>
      <c r="D128" s="5">
        <f>'OCT''22'!E128</f>
        <v>161004951</v>
      </c>
      <c r="E128" s="5"/>
      <c r="F128" s="5">
        <f>'OCT''22'!F128</f>
        <v>58</v>
      </c>
      <c r="G128" s="63">
        <f>'OCT''22'!G128</f>
        <v>3307.48</v>
      </c>
      <c r="H128" s="63">
        <f>'OCT''22'!H128</f>
        <v>373.52</v>
      </c>
      <c r="I128" s="5">
        <f>'OCT''22'!I128</f>
        <v>0</v>
      </c>
      <c r="J128" s="5"/>
      <c r="K128" s="5"/>
      <c r="L128" s="5">
        <f>'OCT''22'!L128</f>
        <v>2</v>
      </c>
      <c r="M128" s="5">
        <f>'OCT''22'!M128</f>
        <v>15</v>
      </c>
      <c r="N128" s="5"/>
      <c r="O128" s="5"/>
      <c r="P128" s="5"/>
      <c r="Q128" s="5"/>
      <c r="R128" s="5"/>
      <c r="S128" s="5"/>
      <c r="T128" s="5"/>
      <c r="U128" s="5"/>
      <c r="V128" s="5">
        <f>'OCT''22'!V128</f>
        <v>0</v>
      </c>
    </row>
    <row r="129" spans="1:22">
      <c r="A129" s="20"/>
      <c r="B129" s="18" t="str">
        <f>'OCT''22'!B129</f>
        <v>22.10.22</v>
      </c>
      <c r="C129" s="82">
        <f>'OCT''22'!C129</f>
        <v>127</v>
      </c>
      <c r="D129" s="5">
        <f>'OCT''22'!E129</f>
        <v>161004952</v>
      </c>
      <c r="E129" s="5"/>
      <c r="F129" s="5">
        <f>'OCT''22'!F129</f>
        <v>59</v>
      </c>
      <c r="G129" s="63">
        <f>'OCT''22'!G129</f>
        <v>3448.03</v>
      </c>
      <c r="H129" s="63">
        <f>'OCT''22'!H129</f>
        <v>276.97000000000003</v>
      </c>
      <c r="I129" s="5">
        <f>'OCT''22'!I129</f>
        <v>0</v>
      </c>
      <c r="J129" s="5"/>
      <c r="K129" s="5"/>
      <c r="L129" s="5">
        <f>'OCT''22'!L129</f>
        <v>2</v>
      </c>
      <c r="M129" s="5">
        <f>'OCT''22'!M129</f>
        <v>35</v>
      </c>
      <c r="N129" s="5"/>
      <c r="O129" s="5"/>
      <c r="P129" s="5"/>
      <c r="Q129" s="5"/>
      <c r="R129" s="5"/>
      <c r="S129" s="5"/>
      <c r="T129" s="5"/>
      <c r="U129" s="5"/>
      <c r="V129" s="5">
        <f>'OCT''22'!V129</f>
        <v>0</v>
      </c>
    </row>
    <row r="130" spans="1:22">
      <c r="A130" s="20"/>
      <c r="B130" s="18" t="str">
        <f>'OCT''22'!B130</f>
        <v>22.10.22</v>
      </c>
      <c r="C130" s="82">
        <f>'OCT''22'!C130</f>
        <v>128</v>
      </c>
      <c r="D130" s="5">
        <f>'OCT''22'!E130</f>
        <v>161004953</v>
      </c>
      <c r="E130" s="5"/>
      <c r="F130" s="5">
        <f>'OCT''22'!F130</f>
        <v>59</v>
      </c>
      <c r="G130" s="63">
        <f>'OCT''22'!G130</f>
        <v>3426.03</v>
      </c>
      <c r="H130" s="63">
        <f>'OCT''22'!H130</f>
        <v>310.97000000000003</v>
      </c>
      <c r="I130" s="5">
        <f>'OCT''22'!I130</f>
        <v>0</v>
      </c>
      <c r="J130" s="5"/>
      <c r="K130" s="5"/>
      <c r="L130" s="5">
        <f>'OCT''22'!L130</f>
        <v>2</v>
      </c>
      <c r="M130" s="5">
        <f>'OCT''22'!M130</f>
        <v>15</v>
      </c>
      <c r="N130" s="5"/>
      <c r="O130" s="5"/>
      <c r="P130" s="5"/>
      <c r="Q130" s="5"/>
      <c r="R130" s="5"/>
      <c r="S130" s="5"/>
      <c r="T130" s="5"/>
      <c r="U130" s="5"/>
      <c r="V130" s="5">
        <f>'OCT''22'!V130</f>
        <v>0</v>
      </c>
    </row>
    <row r="131" spans="1:22">
      <c r="A131" s="20"/>
      <c r="B131" s="18" t="str">
        <f>'OCT''22'!B131</f>
        <v>22.10.22</v>
      </c>
      <c r="C131" s="82">
        <f>'OCT''22'!C131</f>
        <v>129</v>
      </c>
      <c r="D131" s="5">
        <f>'OCT''22'!E131</f>
        <v>161004954</v>
      </c>
      <c r="E131" s="5"/>
      <c r="F131" s="5">
        <f>'OCT''22'!F131</f>
        <v>59</v>
      </c>
      <c r="G131" s="63">
        <f>'OCT''22'!G131</f>
        <v>3432.68</v>
      </c>
      <c r="H131" s="63">
        <f>'OCT''22'!H131</f>
        <v>315.32</v>
      </c>
      <c r="I131" s="5">
        <f>'OCT''22'!I131</f>
        <v>0</v>
      </c>
      <c r="J131" s="5"/>
      <c r="K131" s="5"/>
      <c r="L131" s="5">
        <f>'OCT''22'!L131</f>
        <v>2</v>
      </c>
      <c r="M131" s="5">
        <f>'OCT''22'!M131</f>
        <v>10</v>
      </c>
      <c r="N131" s="5"/>
      <c r="O131" s="5"/>
      <c r="P131" s="5"/>
      <c r="Q131" s="5"/>
      <c r="R131" s="5"/>
      <c r="S131" s="5"/>
      <c r="T131" s="5"/>
      <c r="U131" s="5"/>
      <c r="V131" s="5">
        <f>'OCT''22'!V131</f>
        <v>0</v>
      </c>
    </row>
    <row r="132" spans="1:22">
      <c r="A132" s="20"/>
      <c r="B132" s="18" t="str">
        <f>'OCT''22'!B132</f>
        <v>22.10.22</v>
      </c>
      <c r="C132" s="82">
        <f>'OCT''22'!C132</f>
        <v>130</v>
      </c>
      <c r="D132" s="5">
        <f>'OCT''22'!E132</f>
        <v>161004955</v>
      </c>
      <c r="E132" s="5"/>
      <c r="F132" s="5">
        <f>'OCT''22'!F132</f>
        <v>58</v>
      </c>
      <c r="G132" s="63">
        <f>'OCT''22'!G132</f>
        <v>3383.62</v>
      </c>
      <c r="H132" s="63">
        <f>'OCT''22'!H132</f>
        <v>292.38</v>
      </c>
      <c r="I132" s="5">
        <f>'OCT''22'!I132</f>
        <v>0</v>
      </c>
      <c r="J132" s="5"/>
      <c r="K132" s="5"/>
      <c r="L132" s="5">
        <f>'OCT''22'!L132</f>
        <v>2</v>
      </c>
      <c r="M132" s="5">
        <f>'OCT''22'!M132</f>
        <v>0</v>
      </c>
      <c r="N132" s="5"/>
      <c r="O132" s="5"/>
      <c r="P132" s="5"/>
      <c r="Q132" s="5"/>
      <c r="R132" s="5"/>
      <c r="S132" s="5"/>
      <c r="T132" s="5"/>
      <c r="U132" s="5"/>
      <c r="V132" s="5">
        <f>'OCT''22'!V132</f>
        <v>0</v>
      </c>
    </row>
    <row r="133" spans="1:22">
      <c r="A133" s="20"/>
      <c r="B133" s="18" t="str">
        <f>'OCT''22'!B133</f>
        <v>22.10.22</v>
      </c>
      <c r="C133" s="82">
        <f>'OCT''22'!C133</f>
        <v>131</v>
      </c>
      <c r="D133" s="5">
        <f>'OCT''22'!E133</f>
        <v>161004956</v>
      </c>
      <c r="E133" s="5"/>
      <c r="F133" s="5">
        <f>'OCT''22'!F133</f>
        <v>59</v>
      </c>
      <c r="G133" s="63">
        <f>'OCT''22'!G133</f>
        <v>3448.88</v>
      </c>
      <c r="H133" s="63">
        <f>'OCT''22'!H133</f>
        <v>297.12</v>
      </c>
      <c r="I133" s="5">
        <f>'OCT''22'!I133</f>
        <v>0</v>
      </c>
      <c r="J133" s="5"/>
      <c r="K133" s="5"/>
      <c r="L133" s="5">
        <f>'OCT''22'!L133</f>
        <v>2</v>
      </c>
      <c r="M133" s="5">
        <f>'OCT''22'!M133</f>
        <v>10</v>
      </c>
      <c r="N133" s="5"/>
      <c r="O133" s="5"/>
      <c r="P133" s="5"/>
      <c r="Q133" s="5"/>
      <c r="R133" s="5"/>
      <c r="S133" s="5"/>
      <c r="T133" s="5"/>
      <c r="U133" s="5"/>
      <c r="V133" s="5">
        <f>'OCT''22'!V133</f>
        <v>0</v>
      </c>
    </row>
    <row r="134" spans="1:22">
      <c r="A134" s="20"/>
      <c r="B134" s="18" t="str">
        <f>'OCT''22'!B134</f>
        <v>22.10.22</v>
      </c>
      <c r="C134" s="82">
        <f>'OCT''22'!C134</f>
        <v>132</v>
      </c>
      <c r="D134" s="5">
        <f>'OCT''22'!E134</f>
        <v>161004957</v>
      </c>
      <c r="E134" s="5"/>
      <c r="F134" s="5">
        <f>'OCT''22'!F134</f>
        <v>59</v>
      </c>
      <c r="G134" s="63">
        <f>'OCT''22'!G134</f>
        <v>3436.84</v>
      </c>
      <c r="H134" s="63">
        <f>'OCT''22'!H134</f>
        <v>295.16000000000003</v>
      </c>
      <c r="I134" s="5">
        <f>'OCT''22'!I134</f>
        <v>0</v>
      </c>
      <c r="J134" s="5"/>
      <c r="K134" s="5"/>
      <c r="L134" s="5">
        <f>'OCT''22'!L134</f>
        <v>2</v>
      </c>
      <c r="M134" s="5">
        <f>'OCT''22'!M134</f>
        <v>10</v>
      </c>
      <c r="N134" s="5"/>
      <c r="O134" s="5"/>
      <c r="P134" s="5"/>
      <c r="Q134" s="5"/>
      <c r="R134" s="5"/>
      <c r="S134" s="5"/>
      <c r="T134" s="5"/>
      <c r="U134" s="5"/>
      <c r="V134" s="5">
        <f>'OCT''22'!V134</f>
        <v>0</v>
      </c>
    </row>
    <row r="135" spans="1:22">
      <c r="A135" s="20"/>
      <c r="B135" s="18" t="str">
        <f>'OCT''22'!B135</f>
        <v>22.10.22</v>
      </c>
      <c r="C135" s="82">
        <f>'OCT''22'!C135</f>
        <v>133</v>
      </c>
      <c r="D135" s="5">
        <f>'OCT''22'!E135</f>
        <v>161004958</v>
      </c>
      <c r="E135" s="5"/>
      <c r="F135" s="5">
        <f>'OCT''22'!F135</f>
        <v>59</v>
      </c>
      <c r="G135" s="63">
        <f>'OCT''22'!G135</f>
        <v>3434.22</v>
      </c>
      <c r="H135" s="63">
        <f>'OCT''22'!H135</f>
        <v>292.17</v>
      </c>
      <c r="I135" s="5">
        <f>'OCT''22'!I135</f>
        <v>0.39</v>
      </c>
      <c r="J135" s="5"/>
      <c r="K135" s="5"/>
      <c r="L135" s="5">
        <f>'OCT''22'!L135</f>
        <v>2</v>
      </c>
      <c r="M135" s="5">
        <f>'OCT''22'!M135</f>
        <v>35</v>
      </c>
      <c r="N135" s="5"/>
      <c r="O135" s="5"/>
      <c r="P135" s="5"/>
      <c r="Q135" s="5"/>
      <c r="R135" s="5"/>
      <c r="S135" s="5"/>
      <c r="T135" s="5"/>
      <c r="U135" s="5"/>
      <c r="V135" s="5">
        <f>'OCT''22'!V135</f>
        <v>0</v>
      </c>
    </row>
    <row r="136" spans="1:22">
      <c r="A136" s="20"/>
      <c r="B136" s="18" t="str">
        <f>'OCT''22'!B136</f>
        <v>23.10.22</v>
      </c>
      <c r="C136" s="82">
        <f>'OCT''22'!C136</f>
        <v>134</v>
      </c>
      <c r="D136" s="5">
        <f>'OCT''22'!E136</f>
        <v>161004959</v>
      </c>
      <c r="E136" s="5"/>
      <c r="F136" s="5">
        <f>'OCT''22'!F136</f>
        <v>58</v>
      </c>
      <c r="G136" s="63">
        <f>'OCT''22'!G136</f>
        <v>3455.04</v>
      </c>
      <c r="H136" s="63">
        <f>'OCT''22'!H136</f>
        <v>220.55</v>
      </c>
      <c r="I136" s="5">
        <f>'OCT''22'!I136</f>
        <v>1.59</v>
      </c>
      <c r="J136" s="5"/>
      <c r="K136" s="5"/>
      <c r="L136" s="5">
        <f>'OCT''22'!L136</f>
        <v>2</v>
      </c>
      <c r="M136" s="5">
        <f>'OCT''22'!M136</f>
        <v>15</v>
      </c>
      <c r="N136" s="5"/>
      <c r="O136" s="5"/>
      <c r="P136" s="5"/>
      <c r="Q136" s="5"/>
      <c r="R136" s="5"/>
      <c r="S136" s="5"/>
      <c r="T136" s="5"/>
      <c r="U136" s="5"/>
      <c r="V136" s="5">
        <f>'OCT''22'!V136</f>
        <v>0</v>
      </c>
    </row>
    <row r="137" spans="1:22">
      <c r="A137" s="20"/>
      <c r="B137" s="18" t="str">
        <f>'OCT''22'!B137</f>
        <v>23.10.22</v>
      </c>
      <c r="C137" s="82">
        <f>'OCT''22'!C137</f>
        <v>135</v>
      </c>
      <c r="D137" s="5">
        <f>'OCT''22'!E137</f>
        <v>161004960</v>
      </c>
      <c r="E137" s="5"/>
      <c r="F137" s="5">
        <f>'OCT''22'!F137</f>
        <v>59</v>
      </c>
      <c r="G137" s="63">
        <f>'OCT''22'!G137</f>
        <v>3475.43</v>
      </c>
      <c r="H137" s="63">
        <f>'OCT''22'!H137</f>
        <v>249.57</v>
      </c>
      <c r="I137" s="5">
        <f>'OCT''22'!I137</f>
        <v>0</v>
      </c>
      <c r="J137" s="5"/>
      <c r="K137" s="5"/>
      <c r="L137" s="5">
        <f>'OCT''22'!L137</f>
        <v>2</v>
      </c>
      <c r="M137" s="5">
        <f>'OCT''22'!M137</f>
        <v>40</v>
      </c>
      <c r="N137" s="5"/>
      <c r="O137" s="5"/>
      <c r="P137" s="5"/>
      <c r="Q137" s="5"/>
      <c r="R137" s="5"/>
      <c r="S137" s="5"/>
      <c r="T137" s="5"/>
      <c r="U137" s="5"/>
      <c r="V137" s="5">
        <f>'OCT''22'!V137</f>
        <v>0</v>
      </c>
    </row>
    <row r="138" spans="1:22">
      <c r="A138" s="20"/>
      <c r="B138" s="18" t="str">
        <f>'OCT''22'!B138</f>
        <v>23.10.22</v>
      </c>
      <c r="C138" s="82">
        <f>'OCT''22'!C138</f>
        <v>136</v>
      </c>
      <c r="D138" s="5">
        <f>'OCT''22'!E138</f>
        <v>161004961</v>
      </c>
      <c r="E138" s="5"/>
      <c r="F138" s="5">
        <f>'OCT''22'!F138</f>
        <v>57</v>
      </c>
      <c r="G138" s="63">
        <f>'OCT''22'!G138</f>
        <v>3343.88</v>
      </c>
      <c r="H138" s="63">
        <f>'OCT''22'!H138</f>
        <v>296.12</v>
      </c>
      <c r="I138" s="5">
        <f>'OCT''22'!I138</f>
        <v>0</v>
      </c>
      <c r="J138" s="5"/>
      <c r="K138" s="5"/>
      <c r="L138" s="5">
        <f>'OCT''22'!L138</f>
        <v>2</v>
      </c>
      <c r="M138" s="5">
        <f>'OCT''22'!M138</f>
        <v>15</v>
      </c>
      <c r="N138" s="5"/>
      <c r="O138" s="5"/>
      <c r="P138" s="5"/>
      <c r="Q138" s="5"/>
      <c r="R138" s="5"/>
      <c r="S138" s="5"/>
      <c r="T138" s="5"/>
      <c r="U138" s="5"/>
      <c r="V138" s="5">
        <f>'OCT''22'!V138</f>
        <v>0</v>
      </c>
    </row>
    <row r="139" spans="1:22">
      <c r="A139" s="20"/>
      <c r="B139" s="18" t="str">
        <f>'OCT''22'!B139</f>
        <v>23.10.22</v>
      </c>
      <c r="C139" s="82">
        <f>'OCT''22'!C139</f>
        <v>137</v>
      </c>
      <c r="D139" s="5">
        <f>'OCT''22'!E139</f>
        <v>161004962</v>
      </c>
      <c r="E139" s="5"/>
      <c r="F139" s="5">
        <f>'OCT''22'!F139</f>
        <v>58</v>
      </c>
      <c r="G139" s="63">
        <f>'OCT''22'!G139</f>
        <v>3426.63</v>
      </c>
      <c r="H139" s="63">
        <f>'OCT''22'!H139</f>
        <v>246.86</v>
      </c>
      <c r="I139" s="5">
        <f>'OCT''22'!I139</f>
        <v>0.99</v>
      </c>
      <c r="J139" s="5"/>
      <c r="K139" s="5"/>
      <c r="L139" s="5">
        <f>'OCT''22'!L139</f>
        <v>2</v>
      </c>
      <c r="M139" s="5">
        <f>'OCT''22'!M139</f>
        <v>5</v>
      </c>
      <c r="N139" s="5"/>
      <c r="O139" s="5"/>
      <c r="P139" s="5"/>
      <c r="Q139" s="5"/>
      <c r="R139" s="5"/>
      <c r="S139" s="5"/>
      <c r="T139" s="5"/>
      <c r="U139" s="5"/>
      <c r="V139" s="5">
        <f>'OCT''22'!V139</f>
        <v>0</v>
      </c>
    </row>
    <row r="140" spans="1:22">
      <c r="A140" s="20"/>
      <c r="B140" s="18" t="str">
        <f>'OCT''22'!B140</f>
        <v>23.10.22</v>
      </c>
      <c r="C140" s="82">
        <f>'OCT''22'!C140</f>
        <v>138</v>
      </c>
      <c r="D140" s="5">
        <f>'OCT''22'!E140</f>
        <v>161004963</v>
      </c>
      <c r="E140" s="5"/>
      <c r="F140" s="5">
        <f>'OCT''22'!F140</f>
        <v>59</v>
      </c>
      <c r="G140" s="63">
        <f>'OCT''22'!G140</f>
        <v>3474.64</v>
      </c>
      <c r="H140" s="63">
        <f>'OCT''22'!H140</f>
        <v>257.36</v>
      </c>
      <c r="I140" s="5">
        <f>'OCT''22'!I140</f>
        <v>0</v>
      </c>
      <c r="J140" s="5"/>
      <c r="K140" s="5"/>
      <c r="L140" s="5">
        <f>'OCT''22'!L140</f>
        <v>2</v>
      </c>
      <c r="M140" s="5">
        <f>'OCT''22'!M140</f>
        <v>20</v>
      </c>
      <c r="N140" s="5"/>
      <c r="O140" s="5"/>
      <c r="P140" s="5"/>
      <c r="Q140" s="5"/>
      <c r="R140" s="5"/>
      <c r="S140" s="5"/>
      <c r="T140" s="5"/>
      <c r="U140" s="5"/>
      <c r="V140" s="5">
        <f>'OCT''22'!V140</f>
        <v>0</v>
      </c>
    </row>
    <row r="141" spans="1:22">
      <c r="A141" s="20"/>
      <c r="B141" s="18" t="str">
        <f>'OCT''22'!B141</f>
        <v>23.10.22</v>
      </c>
      <c r="C141" s="82">
        <f>'OCT''22'!C141</f>
        <v>139</v>
      </c>
      <c r="D141" s="5">
        <f>'OCT''22'!E141</f>
        <v>161004964</v>
      </c>
      <c r="E141" s="5"/>
      <c r="F141" s="5">
        <f>'OCT''22'!F141</f>
        <v>58</v>
      </c>
      <c r="G141" s="63">
        <f>'OCT''22'!G141</f>
        <v>3429.24</v>
      </c>
      <c r="H141" s="63">
        <f>'OCT''22'!H141</f>
        <v>244.65</v>
      </c>
      <c r="I141" s="5">
        <f>'OCT''22'!I141</f>
        <v>0.39</v>
      </c>
      <c r="J141" s="5"/>
      <c r="K141" s="5"/>
      <c r="L141" s="5">
        <f>'OCT''22'!L141</f>
        <v>2</v>
      </c>
      <c r="M141" s="5">
        <f>'OCT''22'!M141</f>
        <v>15</v>
      </c>
      <c r="N141" s="5"/>
      <c r="O141" s="5"/>
      <c r="P141" s="5"/>
      <c r="Q141" s="5"/>
      <c r="R141" s="5"/>
      <c r="S141" s="5"/>
      <c r="T141" s="5"/>
      <c r="U141" s="5"/>
      <c r="V141" s="5">
        <f>'OCT''22'!V141</f>
        <v>0</v>
      </c>
    </row>
    <row r="142" spans="1:22">
      <c r="A142" s="20"/>
      <c r="B142" s="18" t="str">
        <f>'OCT''22'!B142</f>
        <v>24.10.22</v>
      </c>
      <c r="C142" s="82">
        <f>'OCT''22'!C142</f>
        <v>140</v>
      </c>
      <c r="D142" s="5">
        <f>'OCT''22'!E142</f>
        <v>161004965</v>
      </c>
      <c r="E142" s="5"/>
      <c r="F142" s="5">
        <f>'OCT''22'!F142</f>
        <v>59</v>
      </c>
      <c r="G142" s="63">
        <f>'OCT''22'!G142</f>
        <v>3479.01</v>
      </c>
      <c r="H142" s="63">
        <f>'OCT''22'!H142</f>
        <v>243.99</v>
      </c>
      <c r="I142" s="5">
        <f>'OCT''22'!I142</f>
        <v>0</v>
      </c>
      <c r="J142" s="5"/>
      <c r="K142" s="5"/>
      <c r="L142" s="5">
        <f>'OCT''22'!L142</f>
        <v>2</v>
      </c>
      <c r="M142" s="5">
        <f>'OCT''22'!M142</f>
        <v>15</v>
      </c>
      <c r="N142" s="5"/>
      <c r="O142" s="5"/>
      <c r="P142" s="5"/>
      <c r="Q142" s="5"/>
      <c r="R142" s="5"/>
      <c r="S142" s="5"/>
      <c r="T142" s="5"/>
      <c r="U142" s="5"/>
      <c r="V142" s="5">
        <f>'OCT''22'!V142</f>
        <v>0</v>
      </c>
    </row>
    <row r="143" spans="1:22">
      <c r="A143" s="20"/>
      <c r="B143" s="18" t="str">
        <f>'OCT''22'!B143</f>
        <v>24.10.22</v>
      </c>
      <c r="C143" s="82">
        <f>'OCT''22'!C143</f>
        <v>141</v>
      </c>
      <c r="D143" s="5">
        <f>'OCT''22'!E143</f>
        <v>161004966</v>
      </c>
      <c r="E143" s="5"/>
      <c r="F143" s="5">
        <f>'OCT''22'!F143</f>
        <v>58</v>
      </c>
      <c r="G143" s="63">
        <f>'OCT''22'!G143</f>
        <v>3421.43</v>
      </c>
      <c r="H143" s="63">
        <f>'OCT''22'!H143</f>
        <v>219.57</v>
      </c>
      <c r="I143" s="5">
        <f>'OCT''22'!I143</f>
        <v>0</v>
      </c>
      <c r="J143" s="5"/>
      <c r="K143" s="5"/>
      <c r="L143" s="5">
        <f>'OCT''22'!L143</f>
        <v>2</v>
      </c>
      <c r="M143" s="5">
        <f>'OCT''22'!M143</f>
        <v>10</v>
      </c>
      <c r="N143" s="5"/>
      <c r="O143" s="5"/>
      <c r="P143" s="5"/>
      <c r="Q143" s="5"/>
      <c r="R143" s="5"/>
      <c r="S143" s="5"/>
      <c r="T143" s="5"/>
      <c r="U143" s="5"/>
      <c r="V143" s="5">
        <f>'OCT''22'!V143</f>
        <v>0</v>
      </c>
    </row>
    <row r="144" spans="1:22">
      <c r="A144" s="20"/>
      <c r="B144" s="18" t="str">
        <f>'OCT''22'!B144</f>
        <v>24.10.22</v>
      </c>
      <c r="C144" s="82">
        <f>'OCT''22'!C144</f>
        <v>142</v>
      </c>
      <c r="D144" s="5">
        <f>'OCT''22'!E144</f>
        <v>161004967</v>
      </c>
      <c r="E144" s="5"/>
      <c r="F144" s="5">
        <f>'OCT''22'!F144</f>
        <v>59</v>
      </c>
      <c r="G144" s="63">
        <f>'OCT''22'!G144</f>
        <v>3496.69</v>
      </c>
      <c r="H144" s="63">
        <f>'OCT''22'!H144</f>
        <v>263.81</v>
      </c>
      <c r="I144" s="5">
        <f>'OCT''22'!I144</f>
        <v>0</v>
      </c>
      <c r="J144" s="5"/>
      <c r="K144" s="5"/>
      <c r="L144" s="5">
        <f>'OCT''22'!L144</f>
        <v>2</v>
      </c>
      <c r="M144" s="5">
        <f>'OCT''22'!M144</f>
        <v>15</v>
      </c>
      <c r="N144" s="5"/>
      <c r="O144" s="5"/>
      <c r="P144" s="5"/>
      <c r="Q144" s="5"/>
      <c r="R144" s="5"/>
      <c r="S144" s="5"/>
      <c r="T144" s="5"/>
      <c r="U144" s="5"/>
      <c r="V144" s="5">
        <f>'OCT''22'!V144</f>
        <v>0</v>
      </c>
    </row>
    <row r="145" spans="1:22">
      <c r="A145" s="20"/>
      <c r="B145" s="18" t="str">
        <f>'OCT''22'!B145</f>
        <v>24.10.22</v>
      </c>
      <c r="C145" s="82">
        <f>'OCT''22'!C145</f>
        <v>143</v>
      </c>
      <c r="D145" s="5">
        <f>'OCT''22'!E145</f>
        <v>161004968</v>
      </c>
      <c r="E145" s="5"/>
      <c r="F145" s="5">
        <f>'OCT''22'!F145</f>
        <v>59</v>
      </c>
      <c r="G145" s="63">
        <f>'OCT''22'!G145</f>
        <v>3470.62</v>
      </c>
      <c r="H145" s="63">
        <f>'OCT''22'!H145</f>
        <v>289.38</v>
      </c>
      <c r="I145" s="5">
        <f>'OCT''22'!I145</f>
        <v>0</v>
      </c>
      <c r="J145" s="5"/>
      <c r="K145" s="5"/>
      <c r="L145" s="5">
        <f>'OCT''22'!L145</f>
        <v>2</v>
      </c>
      <c r="M145" s="5">
        <f>'OCT''22'!M145</f>
        <v>15</v>
      </c>
      <c r="N145" s="5"/>
      <c r="O145" s="5"/>
      <c r="P145" s="5"/>
      <c r="Q145" s="5"/>
      <c r="R145" s="5"/>
      <c r="S145" s="5"/>
      <c r="T145" s="5"/>
      <c r="U145" s="5"/>
      <c r="V145" s="5">
        <f>'OCT''22'!V145</f>
        <v>0</v>
      </c>
    </row>
    <row r="146" spans="1:22">
      <c r="A146" s="20"/>
      <c r="B146" s="18" t="str">
        <f>'OCT''22'!B146</f>
        <v>24.10.22</v>
      </c>
      <c r="C146" s="82">
        <f>'OCT''22'!C146</f>
        <v>144</v>
      </c>
      <c r="D146" s="5">
        <f>'OCT''22'!E146</f>
        <v>161004969</v>
      </c>
      <c r="E146" s="5"/>
      <c r="F146" s="5">
        <f>'OCT''22'!F146</f>
        <v>59</v>
      </c>
      <c r="G146" s="63">
        <f>'OCT''22'!G146</f>
        <v>3483.05</v>
      </c>
      <c r="H146" s="63">
        <f>'OCT''22'!H146</f>
        <v>271.95</v>
      </c>
      <c r="I146" s="5">
        <f>'OCT''22'!I146</f>
        <v>0</v>
      </c>
      <c r="J146" s="5"/>
      <c r="K146" s="5"/>
      <c r="L146" s="5">
        <f>'OCT''22'!L146</f>
        <v>2</v>
      </c>
      <c r="M146" s="5">
        <f>'OCT''22'!M146</f>
        <v>25</v>
      </c>
      <c r="N146" s="5"/>
      <c r="O146" s="5"/>
      <c r="P146" s="5"/>
      <c r="Q146" s="5"/>
      <c r="R146" s="5"/>
      <c r="S146" s="5"/>
      <c r="T146" s="5"/>
      <c r="U146" s="5"/>
      <c r="V146" s="5">
        <f>'OCT''22'!V146</f>
        <v>0</v>
      </c>
    </row>
    <row r="147" spans="1:22">
      <c r="A147" s="20"/>
      <c r="B147" s="18" t="str">
        <f>'OCT''22'!B147</f>
        <v>24.10.22</v>
      </c>
      <c r="C147" s="82">
        <f>'OCT''22'!C147</f>
        <v>145</v>
      </c>
      <c r="D147" s="5">
        <f>'OCT''22'!E147</f>
        <v>161004970</v>
      </c>
      <c r="E147" s="5"/>
      <c r="F147" s="5">
        <f>'OCT''22'!F147</f>
        <v>58</v>
      </c>
      <c r="G147" s="63">
        <f>'OCT''22'!G147</f>
        <v>3442.83</v>
      </c>
      <c r="H147" s="63">
        <f>'OCT''22'!H147</f>
        <v>231.26</v>
      </c>
      <c r="I147" s="5">
        <f>'OCT''22'!I147</f>
        <v>1.59</v>
      </c>
      <c r="J147" s="5"/>
      <c r="K147" s="5"/>
      <c r="L147" s="5">
        <f>'OCT''22'!L147</f>
        <v>1</v>
      </c>
      <c r="M147" s="5">
        <f>'OCT''22'!M147</f>
        <v>50</v>
      </c>
      <c r="N147" s="5"/>
      <c r="O147" s="5"/>
      <c r="P147" s="5"/>
      <c r="Q147" s="5"/>
      <c r="R147" s="5"/>
      <c r="S147" s="5"/>
      <c r="T147" s="5"/>
      <c r="U147" s="5"/>
      <c r="V147" s="5">
        <f>'OCT''22'!V147</f>
        <v>0</v>
      </c>
    </row>
    <row r="148" spans="1:22">
      <c r="A148" s="20"/>
      <c r="B148" s="18" t="str">
        <f>'OCT''22'!B148</f>
        <v>24.10.22</v>
      </c>
      <c r="C148" s="82">
        <f>'OCT''22'!C148</f>
        <v>146</v>
      </c>
      <c r="D148" s="5">
        <f>'OCT''22'!E148</f>
        <v>161004971</v>
      </c>
      <c r="E148" s="5"/>
      <c r="F148" s="5">
        <f>'OCT''22'!F148</f>
        <v>58</v>
      </c>
      <c r="G148" s="63">
        <f>'OCT''22'!G148</f>
        <v>3451.86</v>
      </c>
      <c r="H148" s="63">
        <f>'OCT''22'!H148</f>
        <v>224.52</v>
      </c>
      <c r="I148" s="5">
        <f>'OCT''22'!I148</f>
        <v>0.38</v>
      </c>
      <c r="J148" s="5"/>
      <c r="K148" s="5"/>
      <c r="L148" s="5">
        <f>'OCT''22'!L148</f>
        <v>2</v>
      </c>
      <c r="M148" s="5">
        <f>'OCT''22'!M148</f>
        <v>5</v>
      </c>
      <c r="N148" s="5"/>
      <c r="O148" s="5"/>
      <c r="P148" s="5"/>
      <c r="Q148" s="5"/>
      <c r="R148" s="5"/>
      <c r="S148" s="5"/>
      <c r="T148" s="5"/>
      <c r="U148" s="5"/>
      <c r="V148" s="5">
        <f>'OCT''22'!V148</f>
        <v>0</v>
      </c>
    </row>
    <row r="149" spans="1:22">
      <c r="A149" s="20"/>
      <c r="B149" s="18" t="str">
        <f>'OCT''22'!B149</f>
        <v>24.10.22</v>
      </c>
      <c r="C149" s="82">
        <f>'OCT''22'!C149</f>
        <v>147</v>
      </c>
      <c r="D149" s="5">
        <f>'OCT''22'!E149</f>
        <v>161004972</v>
      </c>
      <c r="E149" s="5"/>
      <c r="F149" s="5">
        <f>'OCT''22'!F149</f>
        <v>59</v>
      </c>
      <c r="G149" s="63">
        <f>'OCT''22'!G149</f>
        <v>3459.43</v>
      </c>
      <c r="H149" s="63">
        <f>'OCT''22'!H149</f>
        <v>265.57</v>
      </c>
      <c r="I149" s="5">
        <f>'OCT''22'!I149</f>
        <v>0</v>
      </c>
      <c r="J149" s="5"/>
      <c r="K149" s="5"/>
      <c r="L149" s="5">
        <f>'OCT''22'!L149</f>
        <v>2</v>
      </c>
      <c r="M149" s="5">
        <f>'OCT''22'!M149</f>
        <v>5</v>
      </c>
      <c r="N149" s="5"/>
      <c r="O149" s="5"/>
      <c r="P149" s="5"/>
      <c r="Q149" s="5"/>
      <c r="R149" s="5"/>
      <c r="S149" s="5"/>
      <c r="T149" s="5"/>
      <c r="U149" s="5"/>
      <c r="V149" s="5">
        <f>'OCT''22'!V149</f>
        <v>0</v>
      </c>
    </row>
    <row r="150" spans="1:22">
      <c r="A150" s="20"/>
      <c r="B150" s="18" t="str">
        <f>'OCT''22'!B150</f>
        <v>24.10.22</v>
      </c>
      <c r="C150" s="82">
        <f>'OCT''22'!C150</f>
        <v>148</v>
      </c>
      <c r="D150" s="5">
        <f>'OCT''22'!E150</f>
        <v>161004973</v>
      </c>
      <c r="E150" s="5"/>
      <c r="F150" s="5">
        <f>'OCT''22'!F150</f>
        <v>57</v>
      </c>
      <c r="G150" s="63">
        <f>'OCT''22'!G150</f>
        <v>3355.88</v>
      </c>
      <c r="H150" s="63">
        <f>'OCT''22'!H150</f>
        <v>284.12</v>
      </c>
      <c r="I150" s="5">
        <f>'OCT''22'!I150</f>
        <v>0</v>
      </c>
      <c r="J150" s="5"/>
      <c r="K150" s="5"/>
      <c r="L150" s="5">
        <f>'OCT''22'!L150</f>
        <v>2</v>
      </c>
      <c r="M150" s="5">
        <f>'OCT''22'!M150</f>
        <v>10</v>
      </c>
      <c r="N150" s="5"/>
      <c r="O150" s="5"/>
      <c r="P150" s="5"/>
      <c r="Q150" s="5"/>
      <c r="R150" s="5"/>
      <c r="S150" s="5"/>
      <c r="T150" s="5"/>
      <c r="U150" s="5"/>
      <c r="V150" s="5">
        <f>'OCT''22'!V150</f>
        <v>0</v>
      </c>
    </row>
    <row r="151" spans="1:22">
      <c r="A151" s="20"/>
      <c r="B151" s="18" t="str">
        <f>'OCT''22'!B151</f>
        <v>25.10.22</v>
      </c>
      <c r="C151" s="82">
        <f>'OCT''22'!C151</f>
        <v>149</v>
      </c>
      <c r="D151" s="5">
        <f>'OCT''22'!E151</f>
        <v>161004974</v>
      </c>
      <c r="E151" s="5"/>
      <c r="F151" s="5">
        <f>'OCT''22'!F151</f>
        <v>59</v>
      </c>
      <c r="G151" s="63">
        <f>'OCT''22'!G151</f>
        <v>3434.43</v>
      </c>
      <c r="H151" s="63">
        <f>'OCT''22'!H151</f>
        <v>294.57</v>
      </c>
      <c r="I151" s="5">
        <f>'OCT''22'!I151</f>
        <v>0</v>
      </c>
      <c r="J151" s="5"/>
      <c r="K151" s="5"/>
      <c r="L151" s="5">
        <f>'OCT''22'!L151</f>
        <v>2</v>
      </c>
      <c r="M151" s="5">
        <f>'OCT''22'!M151</f>
        <v>45</v>
      </c>
      <c r="N151" s="5"/>
      <c r="O151" s="5"/>
      <c r="P151" s="5"/>
      <c r="Q151" s="5"/>
      <c r="R151" s="5"/>
      <c r="S151" s="5"/>
      <c r="T151" s="5"/>
      <c r="U151" s="5"/>
      <c r="V151" s="5">
        <f>'OCT''22'!V151</f>
        <v>0</v>
      </c>
    </row>
    <row r="152" spans="1:22">
      <c r="A152" s="20"/>
      <c r="B152" s="18" t="str">
        <f>'OCT''22'!B152</f>
        <v>25.10.22</v>
      </c>
      <c r="C152" s="82">
        <f>'OCT''22'!C152</f>
        <v>150</v>
      </c>
      <c r="D152" s="5">
        <f>'OCT''22'!E152</f>
        <v>161004975</v>
      </c>
      <c r="E152" s="5"/>
      <c r="F152" s="5">
        <f>'OCT''22'!F152</f>
        <v>58</v>
      </c>
      <c r="G152" s="63">
        <f>'OCT''22'!G152</f>
        <v>3447.64</v>
      </c>
      <c r="H152" s="63">
        <f>'OCT''22'!H152</f>
        <v>226.05</v>
      </c>
      <c r="I152" s="5">
        <f>'OCT''22'!I152</f>
        <v>0.19</v>
      </c>
      <c r="J152" s="5"/>
      <c r="K152" s="5"/>
      <c r="L152" s="5">
        <f>'OCT''22'!L152</f>
        <v>2</v>
      </c>
      <c r="M152" s="5">
        <f>'OCT''22'!M152</f>
        <v>20</v>
      </c>
      <c r="N152" s="5"/>
      <c r="O152" s="5"/>
      <c r="P152" s="5"/>
      <c r="Q152" s="5"/>
      <c r="R152" s="5"/>
      <c r="S152" s="5"/>
      <c r="T152" s="5"/>
      <c r="U152" s="5"/>
      <c r="V152" s="5">
        <f>'OCT''22'!V152</f>
        <v>0</v>
      </c>
    </row>
    <row r="153" spans="1:22">
      <c r="A153" s="20"/>
      <c r="B153" s="18" t="str">
        <f>'OCT''22'!B153</f>
        <v>25.10.22</v>
      </c>
      <c r="C153" s="82">
        <f>'OCT''22'!C153</f>
        <v>151</v>
      </c>
      <c r="D153" s="5">
        <f>'OCT''22'!E153</f>
        <v>161004976</v>
      </c>
      <c r="E153" s="5"/>
      <c r="F153" s="5">
        <f>'OCT''22'!F153</f>
        <v>59</v>
      </c>
      <c r="G153" s="63">
        <f>'OCT''22'!G153</f>
        <v>3483.47</v>
      </c>
      <c r="H153" s="63">
        <f>'OCT''22'!H153</f>
        <v>262.52999999999997</v>
      </c>
      <c r="I153" s="5">
        <f>'OCT''22'!I153</f>
        <v>0</v>
      </c>
      <c r="J153" s="5"/>
      <c r="K153" s="5"/>
      <c r="L153" s="5">
        <f>'OCT''22'!L153</f>
        <v>1</v>
      </c>
      <c r="M153" s="5">
        <f>'OCT''22'!M153</f>
        <v>55</v>
      </c>
      <c r="N153" s="5"/>
      <c r="O153" s="5"/>
      <c r="P153" s="5"/>
      <c r="Q153" s="5"/>
      <c r="R153" s="5"/>
      <c r="S153" s="5"/>
      <c r="T153" s="5"/>
      <c r="U153" s="5"/>
      <c r="V153" s="5">
        <f>'OCT''22'!V153</f>
        <v>0</v>
      </c>
    </row>
    <row r="154" spans="1:22">
      <c r="A154" s="20"/>
      <c r="B154" s="18" t="str">
        <f>'OCT''22'!B154</f>
        <v>25.10.22</v>
      </c>
      <c r="C154" s="82">
        <f>'OCT''22'!C154</f>
        <v>152</v>
      </c>
      <c r="D154" s="5">
        <f>'OCT''22'!E154</f>
        <v>161004977</v>
      </c>
      <c r="E154" s="5"/>
      <c r="F154" s="5">
        <f>'OCT''22'!F154</f>
        <v>59</v>
      </c>
      <c r="G154" s="63">
        <f>'OCT''22'!G154</f>
        <v>3467.44</v>
      </c>
      <c r="H154" s="63">
        <f>'OCT''22'!H154</f>
        <v>264.56</v>
      </c>
      <c r="I154" s="5">
        <f>'OCT''22'!I154</f>
        <v>0</v>
      </c>
      <c r="J154" s="5"/>
      <c r="K154" s="5"/>
      <c r="L154" s="5">
        <f>'OCT''22'!L154</f>
        <v>2</v>
      </c>
      <c r="M154" s="5">
        <f>'OCT''22'!M154</f>
        <v>35</v>
      </c>
      <c r="N154" s="5"/>
      <c r="O154" s="5"/>
      <c r="P154" s="5"/>
      <c r="Q154" s="5"/>
      <c r="R154" s="5"/>
      <c r="S154" s="5"/>
      <c r="T154" s="5"/>
      <c r="U154" s="5"/>
      <c r="V154" s="5">
        <f>'OCT''22'!V154</f>
        <v>0</v>
      </c>
    </row>
    <row r="155" spans="1:22">
      <c r="A155" s="20"/>
      <c r="B155" s="18" t="str">
        <f>'OCT''22'!B155</f>
        <v>25.10.22</v>
      </c>
      <c r="C155" s="82">
        <f>'OCT''22'!C155</f>
        <v>153</v>
      </c>
      <c r="D155" s="5">
        <f>'OCT''22'!E155</f>
        <v>161004978</v>
      </c>
      <c r="E155" s="5"/>
      <c r="F155" s="5">
        <f>'OCT''22'!F155</f>
        <v>58</v>
      </c>
      <c r="G155" s="63">
        <f>'OCT''22'!G155</f>
        <v>3362.84</v>
      </c>
      <c r="H155" s="63">
        <f>'OCT''22'!H155</f>
        <v>315.16000000000003</v>
      </c>
      <c r="I155" s="5">
        <f>'OCT''22'!I155</f>
        <v>0</v>
      </c>
      <c r="J155" s="5"/>
      <c r="K155" s="5"/>
      <c r="L155" s="5">
        <f>'OCT''22'!L155</f>
        <v>2</v>
      </c>
      <c r="M155" s="5">
        <f>'OCT''22'!M155</f>
        <v>0</v>
      </c>
      <c r="N155" s="5"/>
      <c r="O155" s="5"/>
      <c r="P155" s="5"/>
      <c r="Q155" s="5"/>
      <c r="R155" s="5"/>
      <c r="S155" s="5"/>
      <c r="T155" s="5"/>
      <c r="U155" s="5"/>
      <c r="V155" s="5">
        <f>'OCT''22'!V155</f>
        <v>0</v>
      </c>
    </row>
    <row r="156" spans="1:22">
      <c r="A156" s="20"/>
      <c r="B156" s="18" t="str">
        <f>'OCT''22'!B156</f>
        <v>25.10.22</v>
      </c>
      <c r="C156" s="82">
        <f>'OCT''22'!C156</f>
        <v>154</v>
      </c>
      <c r="D156" s="5">
        <f>'OCT''22'!E156</f>
        <v>161004979</v>
      </c>
      <c r="E156" s="5"/>
      <c r="F156" s="5">
        <f>'OCT''22'!F156</f>
        <v>59</v>
      </c>
      <c r="G156" s="63">
        <f>'OCT''22'!G156</f>
        <v>3436.03</v>
      </c>
      <c r="H156" s="63">
        <f>'OCT''22'!H156</f>
        <v>300.97000000000003</v>
      </c>
      <c r="I156" s="5">
        <f>'OCT''22'!I156</f>
        <v>0</v>
      </c>
      <c r="J156" s="5"/>
      <c r="K156" s="5"/>
      <c r="L156" s="5">
        <f>'OCT''22'!L156</f>
        <v>2</v>
      </c>
      <c r="M156" s="5">
        <f>'OCT''22'!M156</f>
        <v>25</v>
      </c>
      <c r="N156" s="5"/>
      <c r="O156" s="5"/>
      <c r="P156" s="5"/>
      <c r="Q156" s="5"/>
      <c r="R156" s="5"/>
      <c r="S156" s="5"/>
      <c r="T156" s="5"/>
      <c r="U156" s="5"/>
      <c r="V156" s="5">
        <f>'OCT''22'!V156</f>
        <v>0</v>
      </c>
    </row>
    <row r="157" spans="1:22">
      <c r="A157" s="20"/>
      <c r="B157" s="18" t="str">
        <f>'OCT''22'!B157</f>
        <v>25.10.22</v>
      </c>
      <c r="C157" s="82">
        <f>'OCT''22'!C157</f>
        <v>155</v>
      </c>
      <c r="D157" s="5">
        <f>'OCT''22'!E157</f>
        <v>161004980</v>
      </c>
      <c r="E157" s="5"/>
      <c r="F157" s="5">
        <f>'OCT''22'!F157</f>
        <v>57</v>
      </c>
      <c r="G157" s="63">
        <f>'OCT''22'!G157</f>
        <v>3301.64</v>
      </c>
      <c r="H157" s="63">
        <f>'OCT''22'!H157</f>
        <v>307.86</v>
      </c>
      <c r="I157" s="5">
        <f>'OCT''22'!I157</f>
        <v>0</v>
      </c>
      <c r="J157" s="5"/>
      <c r="K157" s="5"/>
      <c r="L157" s="5">
        <f>'OCT''22'!L157</f>
        <v>2</v>
      </c>
      <c r="M157" s="5">
        <f>'OCT''22'!M157</f>
        <v>30</v>
      </c>
      <c r="N157" s="5"/>
      <c r="O157" s="5"/>
      <c r="P157" s="5"/>
      <c r="Q157" s="5"/>
      <c r="R157" s="5"/>
      <c r="S157" s="5"/>
      <c r="T157" s="5"/>
      <c r="U157" s="5"/>
      <c r="V157" s="5">
        <f>'OCT''22'!V157</f>
        <v>0</v>
      </c>
    </row>
    <row r="158" spans="1:22">
      <c r="A158" s="20"/>
      <c r="B158" s="18" t="str">
        <f>'OCT''22'!B158</f>
        <v>25.10.22</v>
      </c>
      <c r="C158" s="82">
        <f>'OCT''22'!C158</f>
        <v>156</v>
      </c>
      <c r="D158" s="5">
        <f>'OCT''22'!E158</f>
        <v>161004981</v>
      </c>
      <c r="E158" s="5"/>
      <c r="F158" s="5">
        <f>'OCT''22'!F158</f>
        <v>57</v>
      </c>
      <c r="G158" s="63">
        <f>'OCT''22'!G158</f>
        <v>3354.65</v>
      </c>
      <c r="H158" s="63">
        <f>'OCT''22'!H158</f>
        <v>256.35000000000002</v>
      </c>
      <c r="I158" s="5">
        <f>'OCT''22'!I158</f>
        <v>0</v>
      </c>
      <c r="J158" s="5"/>
      <c r="K158" s="5"/>
      <c r="L158" s="5">
        <f>'OCT''22'!L158</f>
        <v>1</v>
      </c>
      <c r="M158" s="5">
        <f>'OCT''22'!M158</f>
        <v>55</v>
      </c>
      <c r="N158" s="5"/>
      <c r="O158" s="5"/>
      <c r="P158" s="5"/>
      <c r="Q158" s="5"/>
      <c r="R158" s="5"/>
      <c r="S158" s="5"/>
      <c r="T158" s="5"/>
      <c r="U158" s="5"/>
      <c r="V158" s="5">
        <f>'OCT''22'!V158</f>
        <v>0</v>
      </c>
    </row>
    <row r="159" spans="1:22">
      <c r="A159" s="20"/>
      <c r="B159" s="18" t="str">
        <f>'OCT''22'!B159</f>
        <v>26.10.22</v>
      </c>
      <c r="C159" s="82">
        <f>'OCT''22'!C159</f>
        <v>157</v>
      </c>
      <c r="D159" s="5">
        <f>'OCT''22'!E159</f>
        <v>161004982</v>
      </c>
      <c r="E159" s="5"/>
      <c r="F159" s="5">
        <f>'OCT''22'!F159</f>
        <v>57</v>
      </c>
      <c r="G159" s="63">
        <f>'OCT''22'!G159</f>
        <v>3305.89</v>
      </c>
      <c r="H159" s="63">
        <f>'OCT''22'!H159</f>
        <v>315.11</v>
      </c>
      <c r="I159" s="5">
        <f>'OCT''22'!I159</f>
        <v>0</v>
      </c>
      <c r="J159" s="5"/>
      <c r="K159" s="5"/>
      <c r="L159" s="5">
        <f>'OCT''22'!L159</f>
        <v>2</v>
      </c>
      <c r="M159" s="5">
        <f>'OCT''22'!M159</f>
        <v>25</v>
      </c>
      <c r="N159" s="5"/>
      <c r="O159" s="5"/>
      <c r="P159" s="5"/>
      <c r="Q159" s="5"/>
      <c r="R159" s="5"/>
      <c r="S159" s="5"/>
      <c r="T159" s="5"/>
      <c r="U159" s="5"/>
      <c r="V159" s="5">
        <f>'OCT''22'!V159</f>
        <v>0</v>
      </c>
    </row>
    <row r="160" spans="1:22">
      <c r="A160" s="20"/>
      <c r="B160" s="18" t="str">
        <f>'OCT''22'!B160</f>
        <v>26.10.22</v>
      </c>
      <c r="C160" s="82">
        <f>'OCT''22'!C160</f>
        <v>158</v>
      </c>
      <c r="D160" s="5">
        <f>'OCT''22'!E160</f>
        <v>161004983</v>
      </c>
      <c r="E160" s="5"/>
      <c r="F160" s="5">
        <f>'OCT''22'!F160</f>
        <v>58</v>
      </c>
      <c r="G160" s="63">
        <f>'OCT''22'!G160</f>
        <v>3366.46</v>
      </c>
      <c r="H160" s="63">
        <f>'OCT''22'!H160</f>
        <v>309.54000000000002</v>
      </c>
      <c r="I160" s="5">
        <f>'OCT''22'!I160</f>
        <v>0</v>
      </c>
      <c r="J160" s="5"/>
      <c r="K160" s="5"/>
      <c r="L160" s="5">
        <f>'OCT''22'!L160</f>
        <v>2</v>
      </c>
      <c r="M160" s="5">
        <f>'OCT''22'!M160</f>
        <v>15</v>
      </c>
      <c r="N160" s="5"/>
      <c r="O160" s="5"/>
      <c r="P160" s="5"/>
      <c r="Q160" s="5"/>
      <c r="R160" s="5"/>
      <c r="S160" s="5"/>
      <c r="T160" s="5"/>
      <c r="U160" s="5"/>
      <c r="V160" s="5">
        <f>'OCT''22'!V160</f>
        <v>0</v>
      </c>
    </row>
    <row r="161" spans="1:24">
      <c r="A161" s="20"/>
      <c r="B161" s="18" t="str">
        <f>'OCT''22'!B161</f>
        <v>26.10.22</v>
      </c>
      <c r="C161" s="82">
        <f>'OCT''22'!C161</f>
        <v>159</v>
      </c>
      <c r="D161" s="5">
        <f>'OCT''22'!E161</f>
        <v>161004984</v>
      </c>
      <c r="E161" s="5"/>
      <c r="F161" s="5">
        <f>'OCT''22'!F161</f>
        <v>59</v>
      </c>
      <c r="G161" s="63">
        <f>'OCT''22'!G161</f>
        <v>3458.42</v>
      </c>
      <c r="H161" s="63">
        <f>'OCT''22'!H161</f>
        <v>301.58</v>
      </c>
      <c r="I161" s="5">
        <f>'OCT''22'!I161</f>
        <v>0</v>
      </c>
      <c r="J161" s="5"/>
      <c r="K161" s="5"/>
      <c r="L161" s="5">
        <f>'OCT''22'!L161</f>
        <v>2</v>
      </c>
      <c r="M161" s="5">
        <f>'OCT''22'!M161</f>
        <v>0</v>
      </c>
      <c r="N161" s="5"/>
      <c r="O161" s="5"/>
      <c r="P161" s="5"/>
      <c r="Q161" s="5"/>
      <c r="R161" s="5"/>
      <c r="S161" s="5"/>
      <c r="T161" s="5"/>
      <c r="U161" s="5"/>
      <c r="V161" s="5">
        <f>'OCT''22'!V161</f>
        <v>0</v>
      </c>
    </row>
    <row r="162" spans="1:24">
      <c r="A162" s="20"/>
      <c r="B162" s="18" t="str">
        <f>'OCT''22'!B162</f>
        <v>26.10.22</v>
      </c>
      <c r="C162" s="82">
        <f>'OCT''22'!C162</f>
        <v>160</v>
      </c>
      <c r="D162" s="5">
        <f>'OCT''22'!E162</f>
        <v>161004985</v>
      </c>
      <c r="E162" s="5"/>
      <c r="F162" s="5">
        <f>'OCT''22'!F162</f>
        <v>59</v>
      </c>
      <c r="G162" s="63">
        <f>'OCT''22'!G162</f>
        <v>3449.45</v>
      </c>
      <c r="H162" s="63">
        <f>'OCT''22'!H162</f>
        <v>305.55</v>
      </c>
      <c r="I162" s="5">
        <f>'OCT''22'!I162</f>
        <v>0</v>
      </c>
      <c r="J162" s="5"/>
      <c r="K162" s="5"/>
      <c r="L162" s="5">
        <f>'OCT''22'!L162</f>
        <v>1</v>
      </c>
      <c r="M162" s="5">
        <f>'OCT''22'!M162</f>
        <v>55</v>
      </c>
      <c r="N162" s="5"/>
      <c r="O162" s="5"/>
      <c r="P162" s="5"/>
      <c r="Q162" s="5"/>
      <c r="R162" s="5"/>
      <c r="S162" s="5"/>
      <c r="T162" s="5"/>
      <c r="U162" s="5"/>
      <c r="V162" s="5">
        <f>'OCT''22'!V162</f>
        <v>0</v>
      </c>
    </row>
    <row r="163" spans="1:24">
      <c r="A163" s="20"/>
      <c r="B163" s="18" t="str">
        <f>'OCT''22'!B163</f>
        <v>26.10.22</v>
      </c>
      <c r="C163" s="82">
        <f>'OCT''22'!C163</f>
        <v>161</v>
      </c>
      <c r="D163" s="5">
        <f>'OCT''22'!E163</f>
        <v>161004986</v>
      </c>
      <c r="E163" s="5"/>
      <c r="F163" s="5">
        <f>'OCT''22'!F163</f>
        <v>58</v>
      </c>
      <c r="G163" s="63">
        <f>'OCT''22'!G163</f>
        <v>3391.82</v>
      </c>
      <c r="H163" s="63">
        <f>'OCT''22'!H163</f>
        <v>284.18</v>
      </c>
      <c r="I163" s="5">
        <f>'OCT''22'!I163</f>
        <v>0</v>
      </c>
      <c r="J163" s="5"/>
      <c r="K163" s="5"/>
      <c r="L163" s="5">
        <f>'OCT''22'!L163</f>
        <v>2</v>
      </c>
      <c r="M163" s="5">
        <f>'OCT''22'!M163</f>
        <v>0</v>
      </c>
      <c r="N163" s="5"/>
      <c r="O163" s="5"/>
      <c r="P163" s="5"/>
      <c r="Q163" s="5"/>
      <c r="R163" s="5"/>
      <c r="S163" s="5"/>
      <c r="T163" s="5"/>
      <c r="U163" s="5"/>
      <c r="V163" s="5">
        <f>'OCT''22'!V163</f>
        <v>0</v>
      </c>
    </row>
    <row r="164" spans="1:24">
      <c r="A164" s="20"/>
      <c r="B164" s="18" t="str">
        <f>'OCT''22'!B164</f>
        <v>26.10.22</v>
      </c>
      <c r="C164" s="82">
        <f>'OCT''22'!C164</f>
        <v>162</v>
      </c>
      <c r="D164" s="5">
        <f>'OCT''22'!E164</f>
        <v>161004987</v>
      </c>
      <c r="E164" s="5"/>
      <c r="F164" s="5">
        <f>'OCT''22'!F164</f>
        <v>59</v>
      </c>
      <c r="G164" s="63">
        <f>'OCT''22'!G164</f>
        <v>3454.68</v>
      </c>
      <c r="H164" s="63">
        <f>'OCT''22'!H164</f>
        <v>291.32</v>
      </c>
      <c r="I164" s="5">
        <f>'OCT''22'!I164</f>
        <v>0</v>
      </c>
      <c r="J164" s="5"/>
      <c r="K164" s="5"/>
      <c r="L164" s="5">
        <f>'OCT''22'!L164</f>
        <v>3</v>
      </c>
      <c r="M164" s="5">
        <f>'OCT''22'!M164</f>
        <v>30</v>
      </c>
      <c r="N164" s="5"/>
      <c r="O164" s="5"/>
      <c r="P164" s="5"/>
      <c r="Q164" s="5"/>
      <c r="R164" s="5"/>
      <c r="S164" s="5"/>
      <c r="T164" s="5"/>
      <c r="U164" s="5"/>
      <c r="V164" s="5">
        <f>'OCT''22'!V164</f>
        <v>9292.5</v>
      </c>
      <c r="X164" t="s">
        <v>1337</v>
      </c>
    </row>
    <row r="165" spans="1:24">
      <c r="A165" s="20"/>
      <c r="B165" s="18" t="str">
        <f>'OCT''22'!B165</f>
        <v>26.10.22</v>
      </c>
      <c r="C165" s="82">
        <f>'OCT''22'!C165</f>
        <v>163</v>
      </c>
      <c r="D165" s="5">
        <f>'OCT''22'!E165</f>
        <v>161004988</v>
      </c>
      <c r="E165" s="5"/>
      <c r="F165" s="5">
        <f>'OCT''22'!F165</f>
        <v>57</v>
      </c>
      <c r="G165" s="63">
        <f>'OCT''22'!G165</f>
        <v>3307.84</v>
      </c>
      <c r="H165" s="63">
        <f>'OCT''22'!H165</f>
        <v>308.16000000000003</v>
      </c>
      <c r="I165" s="5">
        <f>'OCT''22'!I165</f>
        <v>0</v>
      </c>
      <c r="J165" s="5"/>
      <c r="K165" s="5"/>
      <c r="L165" s="5">
        <f>'OCT''22'!L165</f>
        <v>2</v>
      </c>
      <c r="M165" s="5">
        <f>'OCT''22'!M165</f>
        <v>30</v>
      </c>
      <c r="N165" s="5"/>
      <c r="O165" s="5"/>
      <c r="P165" s="5"/>
      <c r="Q165" s="5"/>
      <c r="R165" s="5"/>
      <c r="S165" s="5"/>
      <c r="T165" s="5"/>
      <c r="U165" s="5"/>
      <c r="V165" s="5">
        <f>'OCT''22'!V165</f>
        <v>0</v>
      </c>
    </row>
    <row r="166" spans="1:24">
      <c r="A166" s="20"/>
      <c r="B166" s="18" t="str">
        <f>'OCT''22'!B166</f>
        <v>26.10.22</v>
      </c>
      <c r="C166" s="82">
        <f>'OCT''22'!C166</f>
        <v>164</v>
      </c>
      <c r="D166" s="5">
        <f>'OCT''22'!E166</f>
        <v>161004989</v>
      </c>
      <c r="E166" s="5"/>
      <c r="F166" s="5">
        <f>'OCT''22'!F166</f>
        <v>58</v>
      </c>
      <c r="G166" s="63">
        <f>'OCT''22'!G166</f>
        <v>3384.42</v>
      </c>
      <c r="H166" s="63">
        <f>'OCT''22'!H166</f>
        <v>277.58</v>
      </c>
      <c r="I166" s="5">
        <f>'OCT''22'!I166</f>
        <v>0</v>
      </c>
      <c r="J166" s="5"/>
      <c r="K166" s="5"/>
      <c r="L166" s="5">
        <f>'OCT''22'!L166</f>
        <v>1</v>
      </c>
      <c r="M166" s="5">
        <f>'OCT''22'!M166</f>
        <v>50</v>
      </c>
      <c r="N166" s="5"/>
      <c r="O166" s="5"/>
      <c r="P166" s="5"/>
      <c r="Q166" s="5"/>
      <c r="R166" s="5"/>
      <c r="S166" s="5"/>
      <c r="T166" s="5"/>
      <c r="U166" s="5"/>
      <c r="V166" s="5">
        <f>'OCT''22'!V166</f>
        <v>0</v>
      </c>
    </row>
    <row r="167" spans="1:24">
      <c r="A167" s="20"/>
      <c r="B167" s="18" t="str">
        <f>'OCT''22'!B167</f>
        <v>27.10.22</v>
      </c>
      <c r="C167" s="82">
        <f>'OCT''22'!C167</f>
        <v>165</v>
      </c>
      <c r="D167" s="5">
        <f>'OCT''22'!E167</f>
        <v>161004990</v>
      </c>
      <c r="E167" s="5"/>
      <c r="F167" s="5">
        <f>'OCT''22'!F167</f>
        <v>58</v>
      </c>
      <c r="G167" s="63">
        <f>'OCT''22'!G167</f>
        <v>3390.45</v>
      </c>
      <c r="H167" s="63">
        <f>'OCT''22'!H167</f>
        <v>280.55</v>
      </c>
      <c r="I167" s="5">
        <f>'OCT''22'!I167</f>
        <v>0</v>
      </c>
      <c r="J167" s="5"/>
      <c r="K167" s="5"/>
      <c r="L167" s="5">
        <f>'OCT''22'!L167</f>
        <v>2</v>
      </c>
      <c r="M167" s="5">
        <f>'OCT''22'!M167</f>
        <v>40</v>
      </c>
      <c r="N167" s="5"/>
      <c r="O167" s="5"/>
      <c r="P167" s="5"/>
      <c r="Q167" s="5"/>
      <c r="R167" s="5"/>
      <c r="S167" s="5"/>
      <c r="T167" s="5"/>
      <c r="U167" s="5"/>
      <c r="V167" s="5">
        <f>'OCT''22'!V167</f>
        <v>0</v>
      </c>
    </row>
    <row r="168" spans="1:24">
      <c r="A168" s="20"/>
      <c r="B168" s="18" t="str">
        <f>'OCT''22'!B168</f>
        <v>27.10.22</v>
      </c>
      <c r="C168" s="82">
        <f>'OCT''22'!C168</f>
        <v>166</v>
      </c>
      <c r="D168" s="5">
        <f>'OCT''22'!E168</f>
        <v>161004991</v>
      </c>
      <c r="E168" s="5"/>
      <c r="F168" s="5">
        <f>'OCT''22'!F168</f>
        <v>59</v>
      </c>
      <c r="G168" s="63">
        <f>'OCT''22'!G168</f>
        <v>3441.43</v>
      </c>
      <c r="H168" s="63">
        <f>'OCT''22'!H168</f>
        <v>294.36</v>
      </c>
      <c r="I168" s="5">
        <f>'OCT''22'!I168</f>
        <v>0.79</v>
      </c>
      <c r="J168" s="5"/>
      <c r="K168" s="5"/>
      <c r="L168" s="5">
        <f>'OCT''22'!L168</f>
        <v>2</v>
      </c>
      <c r="M168" s="5">
        <f>'OCT''22'!M168</f>
        <v>25</v>
      </c>
      <c r="N168" s="5"/>
      <c r="O168" s="5"/>
      <c r="P168" s="5"/>
      <c r="Q168" s="5"/>
      <c r="R168" s="5"/>
      <c r="S168" s="5"/>
      <c r="T168" s="5"/>
      <c r="U168" s="5"/>
      <c r="V168" s="5">
        <f>'OCT''22'!V168</f>
        <v>0</v>
      </c>
    </row>
    <row r="169" spans="1:24">
      <c r="A169" s="20"/>
      <c r="B169" s="18" t="str">
        <f>'OCT''22'!B169</f>
        <v>27.10.22</v>
      </c>
      <c r="C169" s="82">
        <f>'OCT''22'!C169</f>
        <v>167</v>
      </c>
      <c r="D169" s="5">
        <f>'OCT''22'!E169</f>
        <v>161004992</v>
      </c>
      <c r="E169" s="5"/>
      <c r="F169" s="5">
        <f>'OCT''22'!F169</f>
        <v>59</v>
      </c>
      <c r="G169" s="63">
        <f>'OCT''22'!G169</f>
        <v>3493.45</v>
      </c>
      <c r="H169" s="63">
        <f>'OCT''22'!H169</f>
        <v>237.55</v>
      </c>
      <c r="I169" s="5">
        <f>'OCT''22'!I169</f>
        <v>0</v>
      </c>
      <c r="J169" s="5"/>
      <c r="K169" s="5"/>
      <c r="L169" s="5">
        <f>'OCT''22'!L169</f>
        <v>2</v>
      </c>
      <c r="M169" s="5">
        <f>'OCT''22'!M169</f>
        <v>30</v>
      </c>
      <c r="N169" s="5"/>
      <c r="O169" s="5"/>
      <c r="P169" s="5"/>
      <c r="Q169" s="5"/>
      <c r="R169" s="5"/>
      <c r="S169" s="5"/>
      <c r="T169" s="5"/>
      <c r="U169" s="5"/>
      <c r="V169" s="5">
        <f>'OCT''22'!V169</f>
        <v>0</v>
      </c>
    </row>
    <row r="170" spans="1:24">
      <c r="A170" s="20"/>
      <c r="B170" s="18" t="str">
        <f>'OCT''22'!B170</f>
        <v>27.10.22</v>
      </c>
      <c r="C170" s="82">
        <f>'OCT''22'!C170</f>
        <v>168</v>
      </c>
      <c r="D170" s="5">
        <f>'OCT''22'!E170</f>
        <v>161004993</v>
      </c>
      <c r="E170" s="5"/>
      <c r="F170" s="5">
        <f>'OCT''22'!F170</f>
        <v>58</v>
      </c>
      <c r="G170" s="63">
        <f>'OCT''22'!G170</f>
        <v>3418.83</v>
      </c>
      <c r="H170" s="63">
        <f>'OCT''22'!H170</f>
        <v>246.17</v>
      </c>
      <c r="I170" s="5">
        <f>'OCT''22'!I170</f>
        <v>0</v>
      </c>
      <c r="J170" s="5"/>
      <c r="K170" s="5"/>
      <c r="L170" s="5">
        <f>'OCT''22'!L170</f>
        <v>2</v>
      </c>
      <c r="M170" s="5">
        <f>'OCT''22'!M170</f>
        <v>20</v>
      </c>
      <c r="N170" s="5"/>
      <c r="O170" s="5"/>
      <c r="P170" s="5"/>
      <c r="Q170" s="5"/>
      <c r="R170" s="5"/>
      <c r="S170" s="5"/>
      <c r="T170" s="5"/>
      <c r="U170" s="5"/>
      <c r="V170" s="5">
        <f>'OCT''22'!V170</f>
        <v>0</v>
      </c>
    </row>
    <row r="171" spans="1:24">
      <c r="A171" s="20"/>
      <c r="B171" s="18" t="str">
        <f>'OCT''22'!B171</f>
        <v>27.10.22</v>
      </c>
      <c r="C171" s="82">
        <f>'OCT''22'!C171</f>
        <v>169</v>
      </c>
      <c r="D171" s="5">
        <f>'OCT''22'!E171</f>
        <v>161004994</v>
      </c>
      <c r="E171" s="5"/>
      <c r="F171" s="5">
        <f>'OCT''22'!F171</f>
        <v>58</v>
      </c>
      <c r="G171" s="63">
        <f>'OCT''22'!G171</f>
        <v>3438.5</v>
      </c>
      <c r="H171" s="63">
        <f>'OCT''22'!H171</f>
        <v>259</v>
      </c>
      <c r="I171" s="5">
        <f>'OCT''22'!I171</f>
        <v>0</v>
      </c>
      <c r="J171" s="5"/>
      <c r="K171" s="5"/>
      <c r="L171" s="5">
        <f>'OCT''22'!L171</f>
        <v>2</v>
      </c>
      <c r="M171" s="5">
        <f>'OCT''22'!M171</f>
        <v>5</v>
      </c>
      <c r="N171" s="5"/>
      <c r="O171" s="5"/>
      <c r="P171" s="5"/>
      <c r="Q171" s="5"/>
      <c r="R171" s="5"/>
      <c r="S171" s="5"/>
      <c r="T171" s="5"/>
      <c r="U171" s="5"/>
      <c r="V171" s="5">
        <f>'OCT''22'!V171</f>
        <v>0</v>
      </c>
    </row>
    <row r="172" spans="1:24">
      <c r="A172" s="20"/>
      <c r="B172" s="18" t="str">
        <f>'OCT''22'!B172</f>
        <v>27.10.22</v>
      </c>
      <c r="C172" s="82">
        <f>'OCT''22'!C172</f>
        <v>170</v>
      </c>
      <c r="D172" s="5">
        <f>'OCT''22'!E172</f>
        <v>161004995</v>
      </c>
      <c r="E172" s="5"/>
      <c r="F172" s="5">
        <f>'OCT''22'!F172</f>
        <v>57</v>
      </c>
      <c r="G172" s="63">
        <f>'OCT''22'!G172</f>
        <v>3361.05</v>
      </c>
      <c r="H172" s="63">
        <f>'OCT''22'!H172</f>
        <v>249.95</v>
      </c>
      <c r="I172" s="5">
        <f>'OCT''22'!I172</f>
        <v>0</v>
      </c>
      <c r="J172" s="5"/>
      <c r="K172" s="5"/>
      <c r="L172" s="5">
        <f>'OCT''22'!L172</f>
        <v>2</v>
      </c>
      <c r="M172" s="5">
        <f>'OCT''22'!M172</f>
        <v>10</v>
      </c>
      <c r="N172" s="5"/>
      <c r="O172" s="5"/>
      <c r="P172" s="5"/>
      <c r="Q172" s="5"/>
      <c r="R172" s="5"/>
      <c r="S172" s="5"/>
      <c r="T172" s="5"/>
      <c r="U172" s="5"/>
      <c r="V172" s="5">
        <f>'OCT''22'!V172</f>
        <v>0</v>
      </c>
    </row>
    <row r="173" spans="1:24">
      <c r="A173" s="20"/>
      <c r="B173" s="18" t="str">
        <f>'OCT''22'!B173</f>
        <v>27.10.22</v>
      </c>
      <c r="C173" s="82">
        <f>'OCT''22'!C173</f>
        <v>171</v>
      </c>
      <c r="D173" s="5">
        <f>'OCT''22'!E173</f>
        <v>161004996</v>
      </c>
      <c r="E173" s="5"/>
      <c r="F173" s="5">
        <f>'OCT''22'!F173</f>
        <v>58</v>
      </c>
      <c r="G173" s="63">
        <f>'OCT''22'!G173</f>
        <v>3416.23</v>
      </c>
      <c r="H173" s="63">
        <f>'OCT''22'!H173</f>
        <v>224.95</v>
      </c>
      <c r="I173" s="5">
        <f>'OCT''22'!I173</f>
        <v>0.18</v>
      </c>
      <c r="J173" s="5"/>
      <c r="K173" s="5"/>
      <c r="L173" s="5">
        <f>'OCT''22'!L173</f>
        <v>2</v>
      </c>
      <c r="M173" s="5">
        <f>'OCT''22'!M173</f>
        <v>10</v>
      </c>
      <c r="N173" s="5"/>
      <c r="O173" s="5"/>
      <c r="P173" s="5"/>
      <c r="Q173" s="5"/>
      <c r="R173" s="5"/>
      <c r="S173" s="5"/>
      <c r="T173" s="5"/>
      <c r="U173" s="5"/>
      <c r="V173" s="5">
        <f>'OCT''22'!V173</f>
        <v>0</v>
      </c>
    </row>
    <row r="174" spans="1:24">
      <c r="A174" s="20"/>
      <c r="B174" s="18" t="str">
        <f>'OCT''22'!B174</f>
        <v>27.10.22</v>
      </c>
      <c r="C174" s="82">
        <f>'OCT''22'!C174</f>
        <v>172</v>
      </c>
      <c r="D174" s="5">
        <f>'OCT''22'!E174</f>
        <v>161004997</v>
      </c>
      <c r="E174" s="5"/>
      <c r="F174" s="5">
        <f>'OCT''22'!F174</f>
        <v>59</v>
      </c>
      <c r="G174" s="63">
        <f>'OCT''22'!G174</f>
        <v>3527.88</v>
      </c>
      <c r="H174" s="63">
        <f>'OCT''22'!H174</f>
        <v>219.12</v>
      </c>
      <c r="I174" s="5">
        <f>'OCT''22'!I174</f>
        <v>1</v>
      </c>
      <c r="J174" s="5"/>
      <c r="K174" s="5"/>
      <c r="L174" s="5">
        <f>'OCT''22'!L174</f>
        <v>2</v>
      </c>
      <c r="M174" s="5">
        <f>'OCT''22'!M174</f>
        <v>25</v>
      </c>
      <c r="N174" s="5"/>
      <c r="O174" s="5"/>
      <c r="P174" s="5"/>
      <c r="Q174" s="5"/>
      <c r="R174" s="5"/>
      <c r="S174" s="5"/>
      <c r="T174" s="5"/>
      <c r="U174" s="5"/>
      <c r="V174" s="5">
        <f>'OCT''22'!V174</f>
        <v>0</v>
      </c>
    </row>
    <row r="175" spans="1:24">
      <c r="A175" s="20"/>
      <c r="B175" s="18" t="str">
        <f>'OCT''22'!B175</f>
        <v>28.10.22</v>
      </c>
      <c r="C175" s="82">
        <f>'OCT''22'!C175</f>
        <v>173</v>
      </c>
      <c r="D175" s="5">
        <f>'OCT''22'!E175</f>
        <v>141000421</v>
      </c>
      <c r="E175" s="5"/>
      <c r="F175" s="5">
        <f>'OCT''22'!F175</f>
        <v>58</v>
      </c>
      <c r="G175" s="63">
        <f>'OCT''22'!G175</f>
        <v>3391.04</v>
      </c>
      <c r="H175" s="63">
        <f>'OCT''22'!H175</f>
        <v>286.95999999999998</v>
      </c>
      <c r="I175" s="5">
        <f>'OCT''22'!I175</f>
        <v>0</v>
      </c>
      <c r="J175" s="5"/>
      <c r="K175" s="5"/>
      <c r="L175" s="5">
        <f>'OCT''22'!L175</f>
        <v>2</v>
      </c>
      <c r="M175" s="5">
        <f>'OCT''22'!M175</f>
        <v>15</v>
      </c>
      <c r="N175" s="5"/>
      <c r="O175" s="5"/>
      <c r="P175" s="5"/>
      <c r="Q175" s="5"/>
      <c r="R175" s="5"/>
      <c r="S175" s="5"/>
      <c r="T175" s="5"/>
      <c r="U175" s="5"/>
      <c r="V175" s="5">
        <f>'OCT''22'!V175</f>
        <v>0</v>
      </c>
    </row>
    <row r="176" spans="1:24">
      <c r="A176" s="20"/>
      <c r="B176" s="18" t="str">
        <f>'OCT''22'!B176</f>
        <v>28.10.22</v>
      </c>
      <c r="C176" s="82">
        <f>'OCT''22'!C176</f>
        <v>174</v>
      </c>
      <c r="D176" s="5">
        <f>'OCT''22'!E176</f>
        <v>151000171</v>
      </c>
      <c r="E176" s="5"/>
      <c r="F176" s="5">
        <f>'OCT''22'!F176</f>
        <v>58</v>
      </c>
      <c r="G176" s="63">
        <f>'OCT''22'!G176</f>
        <v>3432.02</v>
      </c>
      <c r="H176" s="63">
        <f>'OCT''22'!H176</f>
        <v>229.98</v>
      </c>
      <c r="I176" s="5">
        <f>'OCT''22'!I176</f>
        <v>0</v>
      </c>
      <c r="J176" s="5"/>
      <c r="K176" s="5"/>
      <c r="L176" s="5">
        <f>'OCT''22'!L176</f>
        <v>2</v>
      </c>
      <c r="M176" s="5">
        <f>'OCT''22'!M176</f>
        <v>15</v>
      </c>
      <c r="N176" s="5"/>
      <c r="O176" s="5"/>
      <c r="P176" s="5"/>
      <c r="Q176" s="5"/>
      <c r="R176" s="5"/>
      <c r="S176" s="5"/>
      <c r="T176" s="5"/>
      <c r="U176" s="5"/>
      <c r="V176" s="5">
        <f>'OCT''22'!V176</f>
        <v>0</v>
      </c>
    </row>
    <row r="177" spans="1:22">
      <c r="A177" s="20"/>
      <c r="B177" s="18" t="str">
        <f>'OCT''22'!B177</f>
        <v>28.10.22</v>
      </c>
      <c r="C177" s="82">
        <f>'OCT''22'!C177</f>
        <v>175</v>
      </c>
      <c r="D177" s="5">
        <f>'OCT''22'!E177</f>
        <v>151000172</v>
      </c>
      <c r="E177" s="5"/>
      <c r="F177" s="5">
        <f>'OCT''22'!F177</f>
        <v>59</v>
      </c>
      <c r="G177" s="63">
        <f>'OCT''22'!G177</f>
        <v>3495.83</v>
      </c>
      <c r="H177" s="63">
        <f>'OCT''22'!H177</f>
        <v>233.17</v>
      </c>
      <c r="I177" s="5">
        <f>'OCT''22'!I177</f>
        <v>0</v>
      </c>
      <c r="J177" s="5"/>
      <c r="K177" s="5"/>
      <c r="L177" s="5">
        <f>'OCT''22'!L177</f>
        <v>2</v>
      </c>
      <c r="M177" s="5">
        <f>'OCT''22'!M177</f>
        <v>0</v>
      </c>
      <c r="N177" s="5"/>
      <c r="O177" s="5"/>
      <c r="P177" s="5"/>
      <c r="Q177" s="5"/>
      <c r="R177" s="5"/>
      <c r="S177" s="5"/>
      <c r="T177" s="5"/>
      <c r="U177" s="5"/>
      <c r="V177" s="5">
        <f>'OCT''22'!V177</f>
        <v>0</v>
      </c>
    </row>
    <row r="178" spans="1:22">
      <c r="A178" s="20"/>
      <c r="B178" s="18" t="str">
        <f>'OCT''22'!B178</f>
        <v>28.10.22</v>
      </c>
      <c r="C178" s="82">
        <f>'OCT''22'!C178</f>
        <v>176</v>
      </c>
      <c r="D178" s="5">
        <f>'OCT''22'!E178</f>
        <v>151000173</v>
      </c>
      <c r="E178" s="5"/>
      <c r="F178" s="5">
        <f>'OCT''22'!F178</f>
        <v>56</v>
      </c>
      <c r="G178" s="63">
        <f>'OCT''22'!G178</f>
        <v>3309.65</v>
      </c>
      <c r="H178" s="63">
        <f>'OCT''22'!H178</f>
        <v>243.35</v>
      </c>
      <c r="I178" s="5">
        <f>'OCT''22'!I178</f>
        <v>0</v>
      </c>
      <c r="J178" s="5"/>
      <c r="K178" s="5"/>
      <c r="L178" s="5">
        <f>'OCT''22'!L178</f>
        <v>2</v>
      </c>
      <c r="M178" s="5">
        <f>'OCT''22'!M178</f>
        <v>10</v>
      </c>
      <c r="N178" s="5"/>
      <c r="O178" s="5"/>
      <c r="P178" s="5"/>
      <c r="Q178" s="5"/>
      <c r="R178" s="5"/>
      <c r="S178" s="5"/>
      <c r="T178" s="5"/>
      <c r="U178" s="5"/>
      <c r="V178" s="5">
        <f>'OCT''22'!V178</f>
        <v>0</v>
      </c>
    </row>
    <row r="179" spans="1:22">
      <c r="A179" s="20"/>
      <c r="B179" s="18" t="str">
        <f>'OCT''22'!B179</f>
        <v>28.10.22</v>
      </c>
      <c r="C179" s="82">
        <f>'OCT''22'!C179</f>
        <v>177</v>
      </c>
      <c r="D179" s="5">
        <f>'OCT''22'!E179</f>
        <v>151000174</v>
      </c>
      <c r="E179" s="5"/>
      <c r="F179" s="5">
        <f>'OCT''22'!F179</f>
        <v>58</v>
      </c>
      <c r="G179" s="63">
        <f>'OCT''22'!G179</f>
        <v>3405.43</v>
      </c>
      <c r="H179" s="63">
        <f>'OCT''22'!H179</f>
        <v>267.07</v>
      </c>
      <c r="I179" s="5">
        <f>'OCT''22'!I179</f>
        <v>0</v>
      </c>
      <c r="J179" s="5"/>
      <c r="K179" s="5"/>
      <c r="L179" s="5">
        <f>'OCT''22'!L179</f>
        <v>2</v>
      </c>
      <c r="M179" s="5">
        <f>'OCT''22'!M179</f>
        <v>20</v>
      </c>
      <c r="N179" s="5"/>
      <c r="O179" s="5"/>
      <c r="P179" s="5"/>
      <c r="Q179" s="5"/>
      <c r="R179" s="5"/>
      <c r="S179" s="5"/>
      <c r="T179" s="5"/>
      <c r="U179" s="5"/>
      <c r="V179" s="5">
        <f>'OCT''22'!V179</f>
        <v>0</v>
      </c>
    </row>
    <row r="180" spans="1:22">
      <c r="A180" s="20"/>
      <c r="B180" s="18" t="str">
        <f>'OCT''22'!B180</f>
        <v>28.10.22</v>
      </c>
      <c r="C180" s="82">
        <f>'OCT''22'!C180</f>
        <v>178</v>
      </c>
      <c r="D180" s="5">
        <f>'OCT''22'!E180</f>
        <v>161004998</v>
      </c>
      <c r="E180" s="5"/>
      <c r="F180" s="5">
        <f>'OCT''22'!F180</f>
        <v>58</v>
      </c>
      <c r="G180" s="63">
        <f>'OCT''22'!G180</f>
        <v>3369.65</v>
      </c>
      <c r="H180" s="63">
        <f>'OCT''22'!H180</f>
        <v>301.35000000000002</v>
      </c>
      <c r="I180" s="5">
        <f>'OCT''22'!I180</f>
        <v>0</v>
      </c>
      <c r="J180" s="5"/>
      <c r="K180" s="5"/>
      <c r="L180" s="5">
        <f>'OCT''22'!L180</f>
        <v>1</v>
      </c>
      <c r="M180" s="5">
        <f>'OCT''22'!M180</f>
        <v>55</v>
      </c>
      <c r="N180" s="5"/>
      <c r="O180" s="5"/>
      <c r="P180" s="5"/>
      <c r="Q180" s="5"/>
      <c r="R180" s="5"/>
      <c r="S180" s="5"/>
      <c r="T180" s="5"/>
      <c r="U180" s="5"/>
      <c r="V180" s="5">
        <f>'OCT''22'!V180</f>
        <v>0</v>
      </c>
    </row>
    <row r="181" spans="1:22">
      <c r="A181" s="20"/>
      <c r="B181" s="18" t="str">
        <f>'OCT''22'!B181</f>
        <v>28.10.22</v>
      </c>
      <c r="C181" s="82">
        <f>'OCT''22'!C181</f>
        <v>179</v>
      </c>
      <c r="D181" s="5">
        <f>'OCT''22'!E181</f>
        <v>161004999</v>
      </c>
      <c r="E181" s="5"/>
      <c r="F181" s="5">
        <f>'OCT''22'!F181</f>
        <v>58</v>
      </c>
      <c r="G181" s="63">
        <f>'OCT''22'!G181</f>
        <v>3383.87</v>
      </c>
      <c r="H181" s="63">
        <f>'OCT''22'!H181</f>
        <v>319.13</v>
      </c>
      <c r="I181" s="5">
        <f>'OCT''22'!I181</f>
        <v>0</v>
      </c>
      <c r="J181" s="5"/>
      <c r="K181" s="5"/>
      <c r="L181" s="5">
        <f>'OCT''22'!L181</f>
        <v>2</v>
      </c>
      <c r="M181" s="5">
        <f>'OCT''22'!M181</f>
        <v>30</v>
      </c>
      <c r="N181" s="5"/>
      <c r="O181" s="5"/>
      <c r="P181" s="5"/>
      <c r="Q181" s="5"/>
      <c r="R181" s="5"/>
      <c r="S181" s="5"/>
      <c r="T181" s="5"/>
      <c r="U181" s="5"/>
      <c r="V181" s="5">
        <f>'OCT''22'!V181</f>
        <v>0</v>
      </c>
    </row>
    <row r="182" spans="1:22">
      <c r="A182" s="20"/>
      <c r="B182" s="18" t="str">
        <f>'OCT''22'!B182</f>
        <v>28.10.22</v>
      </c>
      <c r="C182" s="82">
        <f>'OCT''22'!C182</f>
        <v>180</v>
      </c>
      <c r="D182" s="5">
        <f>'OCT''22'!E182</f>
        <v>161005000</v>
      </c>
      <c r="E182" s="5"/>
      <c r="F182" s="5">
        <f>'OCT''22'!F182</f>
        <v>58</v>
      </c>
      <c r="G182" s="63">
        <f>'OCT''22'!G182</f>
        <v>3409.63</v>
      </c>
      <c r="H182" s="63">
        <f>'OCT''22'!H182</f>
        <v>256.95999999999998</v>
      </c>
      <c r="I182" s="5">
        <f>'OCT''22'!I182</f>
        <v>1.59</v>
      </c>
      <c r="J182" s="5"/>
      <c r="K182" s="5"/>
      <c r="L182" s="5">
        <f>'OCT''22'!L182</f>
        <v>2</v>
      </c>
      <c r="M182" s="5">
        <f>'OCT''22'!M182</f>
        <v>5</v>
      </c>
      <c r="N182" s="5"/>
      <c r="O182" s="5"/>
      <c r="P182" s="5"/>
      <c r="Q182" s="5"/>
      <c r="R182" s="5"/>
      <c r="S182" s="5"/>
      <c r="T182" s="5"/>
      <c r="U182" s="5"/>
      <c r="V182" s="5">
        <f>'OCT''22'!V182</f>
        <v>0</v>
      </c>
    </row>
    <row r="183" spans="1:22">
      <c r="A183" s="20"/>
      <c r="B183" s="18" t="str">
        <f>'OCT''22'!B183</f>
        <v>29.10.22</v>
      </c>
      <c r="C183" s="82">
        <f>'OCT''22'!C183</f>
        <v>181</v>
      </c>
      <c r="D183" s="5">
        <f>'OCT''22'!E183</f>
        <v>161005001</v>
      </c>
      <c r="E183" s="5"/>
      <c r="F183" s="5">
        <f>'OCT''22'!F183</f>
        <v>57</v>
      </c>
      <c r="G183" s="63">
        <f>'OCT''22'!G183</f>
        <v>3384.49</v>
      </c>
      <c r="H183" s="63">
        <f>'OCT''22'!H183</f>
        <v>237.29</v>
      </c>
      <c r="I183" s="5">
        <f>'OCT''22'!I183</f>
        <v>0.78</v>
      </c>
      <c r="J183" s="5"/>
      <c r="K183" s="5"/>
      <c r="L183" s="5">
        <f>'OCT''22'!L183</f>
        <v>2</v>
      </c>
      <c r="M183" s="5">
        <f>'OCT''22'!M183</f>
        <v>25</v>
      </c>
      <c r="N183" s="5"/>
      <c r="O183" s="5"/>
      <c r="P183" s="5"/>
      <c r="Q183" s="5"/>
      <c r="R183" s="5"/>
      <c r="S183" s="5"/>
      <c r="T183" s="5"/>
      <c r="U183" s="5"/>
      <c r="V183" s="5">
        <f>'OCT''22'!V183</f>
        <v>0</v>
      </c>
    </row>
    <row r="184" spans="1:22">
      <c r="A184" s="20"/>
      <c r="B184" s="18" t="str">
        <f>'OCT''22'!B184</f>
        <v>29.10.22</v>
      </c>
      <c r="C184" s="82">
        <f>'OCT''22'!C184</f>
        <v>182</v>
      </c>
      <c r="D184" s="5">
        <f>'OCT''22'!E184</f>
        <v>161005002</v>
      </c>
      <c r="E184" s="5"/>
      <c r="F184" s="5">
        <f>'OCT''22'!F184</f>
        <v>59</v>
      </c>
      <c r="G184" s="63">
        <f>'OCT''22'!G184</f>
        <v>3507.25</v>
      </c>
      <c r="H184" s="63">
        <f>'OCT''22'!H184</f>
        <v>231.75</v>
      </c>
      <c r="I184" s="5">
        <f>'OCT''22'!I184</f>
        <v>0</v>
      </c>
      <c r="J184" s="5"/>
      <c r="K184" s="5"/>
      <c r="L184" s="5">
        <f>'OCT''22'!L184</f>
        <v>2</v>
      </c>
      <c r="M184" s="5">
        <f>'OCT''22'!M184</f>
        <v>25</v>
      </c>
      <c r="N184" s="5"/>
      <c r="O184" s="5"/>
      <c r="P184" s="5"/>
      <c r="Q184" s="5"/>
      <c r="R184" s="5"/>
      <c r="S184" s="5"/>
      <c r="T184" s="5"/>
      <c r="U184" s="5"/>
      <c r="V184" s="5">
        <f>'OCT''22'!V184</f>
        <v>0</v>
      </c>
    </row>
    <row r="185" spans="1:22">
      <c r="A185" s="20"/>
      <c r="B185" s="18" t="str">
        <f>'OCT''22'!B185</f>
        <v>29.10.22</v>
      </c>
      <c r="C185" s="82">
        <f>'OCT''22'!C185</f>
        <v>183</v>
      </c>
      <c r="D185" s="5">
        <f>'OCT''22'!E185</f>
        <v>161005003</v>
      </c>
      <c r="E185" s="5"/>
      <c r="F185" s="5">
        <f>'OCT''22'!F185</f>
        <v>59</v>
      </c>
      <c r="G185" s="63">
        <f>'OCT''22'!G185</f>
        <v>3499.03</v>
      </c>
      <c r="H185" s="63">
        <f>'OCT''22'!H185</f>
        <v>233.15</v>
      </c>
      <c r="I185" s="5">
        <f>'OCT''22'!I185</f>
        <v>1.18</v>
      </c>
      <c r="J185" s="5"/>
      <c r="K185" s="5"/>
      <c r="L185" s="5">
        <f>'OCT''22'!L185</f>
        <v>1</v>
      </c>
      <c r="M185" s="5">
        <f>'OCT''22'!M185</f>
        <v>45</v>
      </c>
      <c r="N185" s="5"/>
      <c r="O185" s="5"/>
      <c r="P185" s="5"/>
      <c r="Q185" s="5"/>
      <c r="R185" s="5"/>
      <c r="S185" s="5"/>
      <c r="T185" s="5"/>
      <c r="U185" s="5"/>
      <c r="V185" s="5">
        <f>'OCT''22'!V185</f>
        <v>0</v>
      </c>
    </row>
    <row r="186" spans="1:22">
      <c r="A186" s="20"/>
      <c r="B186" s="18" t="str">
        <f>'OCT''22'!B186</f>
        <v>30.10.22</v>
      </c>
      <c r="C186" s="82">
        <f>'OCT''22'!C186</f>
        <v>184</v>
      </c>
      <c r="D186" s="5">
        <f>'OCT''22'!E186</f>
        <v>161005004</v>
      </c>
      <c r="E186" s="5"/>
      <c r="F186" s="5">
        <f>'OCT''22'!F186</f>
        <v>57</v>
      </c>
      <c r="G186" s="63">
        <f>'OCT''22'!G186</f>
        <v>3324.45</v>
      </c>
      <c r="H186" s="63">
        <f>'OCT''22'!H186</f>
        <v>290.55</v>
      </c>
      <c r="I186" s="5">
        <f>'OCT''22'!I186</f>
        <v>0</v>
      </c>
      <c r="J186" s="5"/>
      <c r="K186" s="5"/>
      <c r="L186" s="5">
        <f>'OCT''22'!L186</f>
        <v>2</v>
      </c>
      <c r="M186" s="5">
        <f>'OCT''22'!M186</f>
        <v>55</v>
      </c>
      <c r="N186" s="5"/>
      <c r="O186" s="5"/>
      <c r="P186" s="5"/>
      <c r="Q186" s="5"/>
      <c r="R186" s="5"/>
      <c r="S186" s="5"/>
      <c r="T186" s="5"/>
      <c r="U186" s="5"/>
      <c r="V186" s="5">
        <f>'OCT''22'!V186</f>
        <v>0</v>
      </c>
    </row>
    <row r="187" spans="1:22">
      <c r="A187" s="20"/>
      <c r="B187" s="18" t="str">
        <f>'OCT''22'!B187</f>
        <v>30.10.22</v>
      </c>
      <c r="C187" s="82">
        <f>'OCT''22'!C187</f>
        <v>185</v>
      </c>
      <c r="D187" s="5">
        <f>'OCT''22'!E187</f>
        <v>161005005</v>
      </c>
      <c r="E187" s="5"/>
      <c r="F187" s="5">
        <f>'OCT''22'!F187</f>
        <v>57</v>
      </c>
      <c r="G187" s="63">
        <f>'OCT''22'!G187</f>
        <v>3410.24</v>
      </c>
      <c r="H187" s="63">
        <f>'OCT''22'!H187</f>
        <v>205.15</v>
      </c>
      <c r="I187" s="5">
        <f>'OCT''22'!I187</f>
        <v>1.39</v>
      </c>
      <c r="J187" s="5"/>
      <c r="K187" s="5"/>
      <c r="L187" s="5">
        <f>'OCT''22'!L187</f>
        <v>2</v>
      </c>
      <c r="M187" s="5">
        <f>'OCT''22'!M187</f>
        <v>20</v>
      </c>
      <c r="N187" s="5"/>
      <c r="O187" s="5"/>
      <c r="P187" s="5"/>
      <c r="Q187" s="5"/>
      <c r="R187" s="5"/>
      <c r="S187" s="5"/>
      <c r="T187" s="5"/>
      <c r="U187" s="5"/>
      <c r="V187" s="5">
        <f>'OCT''22'!V187</f>
        <v>0</v>
      </c>
    </row>
    <row r="188" spans="1:22">
      <c r="A188" s="20"/>
      <c r="B188" s="18" t="str">
        <f>'OCT''22'!B188</f>
        <v>30.10.22</v>
      </c>
      <c r="C188" s="82">
        <f>'OCT''22'!C188</f>
        <v>186</v>
      </c>
      <c r="D188" s="5">
        <f>'OCT''22'!E188</f>
        <v>161005006</v>
      </c>
      <c r="E188" s="5"/>
      <c r="F188" s="5">
        <f>'OCT''22'!F188</f>
        <v>58</v>
      </c>
      <c r="G188" s="63">
        <f>'OCT''22'!G188</f>
        <v>3455.86</v>
      </c>
      <c r="H188" s="63">
        <f>'OCT''22'!H188</f>
        <v>212.14</v>
      </c>
      <c r="I188" s="5">
        <f>'OCT''22'!I188</f>
        <v>0</v>
      </c>
      <c r="J188" s="5"/>
      <c r="K188" s="5"/>
      <c r="L188" s="5">
        <f>'OCT''22'!L188</f>
        <v>2</v>
      </c>
      <c r="M188" s="5">
        <f>'OCT''22'!M188</f>
        <v>0</v>
      </c>
      <c r="N188" s="5"/>
      <c r="O188" s="5"/>
      <c r="P188" s="5"/>
      <c r="Q188" s="5"/>
      <c r="R188" s="5"/>
      <c r="S188" s="5"/>
      <c r="T188" s="5"/>
      <c r="U188" s="5"/>
      <c r="V188" s="5">
        <f>'OCT''22'!V188</f>
        <v>0</v>
      </c>
    </row>
    <row r="189" spans="1:22">
      <c r="A189" s="20"/>
      <c r="B189" s="18" t="str">
        <f>'OCT''22'!B189</f>
        <v>30.10.22</v>
      </c>
      <c r="C189" s="82">
        <f>'OCT''22'!C189</f>
        <v>187</v>
      </c>
      <c r="D189" s="5">
        <f>'OCT''22'!E189</f>
        <v>161005007</v>
      </c>
      <c r="E189" s="5"/>
      <c r="F189" s="5">
        <f>'OCT''22'!F189</f>
        <v>57</v>
      </c>
      <c r="G189" s="63">
        <f>'OCT''22'!G189</f>
        <v>3426.45</v>
      </c>
      <c r="H189" s="63">
        <f>'OCT''22'!H189</f>
        <v>185.94</v>
      </c>
      <c r="I189" s="5">
        <f>'OCT''22'!I189</f>
        <v>1.39</v>
      </c>
      <c r="J189" s="5"/>
      <c r="K189" s="5"/>
      <c r="L189" s="5">
        <f>'OCT''22'!L189</f>
        <v>1</v>
      </c>
      <c r="M189" s="5">
        <f>'OCT''22'!M189</f>
        <v>55</v>
      </c>
      <c r="N189" s="5"/>
      <c r="O189" s="5"/>
      <c r="P189" s="5"/>
      <c r="Q189" s="5"/>
      <c r="R189" s="5"/>
      <c r="S189" s="5"/>
      <c r="T189" s="5"/>
      <c r="U189" s="5"/>
      <c r="V189" s="5">
        <f>'OCT''22'!V189</f>
        <v>0</v>
      </c>
    </row>
    <row r="190" spans="1:22">
      <c r="A190" s="20"/>
      <c r="B190" s="18" t="str">
        <f>'OCT''22'!B190</f>
        <v>30.10.22</v>
      </c>
      <c r="C190" s="82">
        <f>'OCT''22'!C190</f>
        <v>188</v>
      </c>
      <c r="D190" s="5">
        <f>'OCT''22'!E190</f>
        <v>161005008</v>
      </c>
      <c r="E190" s="5"/>
      <c r="F190" s="5">
        <f>'OCT''22'!F190</f>
        <v>58</v>
      </c>
      <c r="G190" s="63">
        <f>'OCT''22'!G190</f>
        <v>3455.09</v>
      </c>
      <c r="H190" s="63">
        <f>'OCT''22'!H190</f>
        <v>227.91</v>
      </c>
      <c r="I190" s="5">
        <f>'OCT''22'!I190</f>
        <v>0</v>
      </c>
      <c r="J190" s="5"/>
      <c r="K190" s="5"/>
      <c r="L190" s="5">
        <f>'OCT''22'!L190</f>
        <v>2</v>
      </c>
      <c r="M190" s="5">
        <f>'OCT''22'!M190</f>
        <v>15</v>
      </c>
      <c r="N190" s="5"/>
      <c r="O190" s="5"/>
      <c r="P190" s="5"/>
      <c r="Q190" s="5"/>
      <c r="R190" s="5"/>
      <c r="S190" s="5"/>
      <c r="T190" s="5"/>
      <c r="U190" s="5"/>
      <c r="V190" s="5">
        <f>'OCT''22'!V190</f>
        <v>0</v>
      </c>
    </row>
    <row r="191" spans="1:22">
      <c r="A191" s="20"/>
      <c r="B191" s="18" t="str">
        <f>'OCT''22'!B191</f>
        <v>30.10.22</v>
      </c>
      <c r="C191" s="82">
        <f>'OCT''22'!C191</f>
        <v>189</v>
      </c>
      <c r="D191" s="5">
        <f>'OCT''22'!E191</f>
        <v>161005009</v>
      </c>
      <c r="E191" s="5"/>
      <c r="F191" s="5">
        <f>'OCT''22'!F191</f>
        <v>59</v>
      </c>
      <c r="G191" s="63">
        <f>'OCT''22'!G191</f>
        <v>3436.65</v>
      </c>
      <c r="H191" s="63">
        <f>'OCT''22'!H191</f>
        <v>294.35000000000002</v>
      </c>
      <c r="I191" s="5">
        <f>'OCT''22'!I191</f>
        <v>0</v>
      </c>
      <c r="J191" s="5"/>
      <c r="K191" s="5"/>
      <c r="L191" s="5">
        <f>'OCT''22'!L191</f>
        <v>2</v>
      </c>
      <c r="M191" s="5">
        <f>'OCT''22'!M191</f>
        <v>30</v>
      </c>
      <c r="N191" s="5"/>
      <c r="O191" s="5"/>
      <c r="P191" s="5"/>
      <c r="Q191" s="5"/>
      <c r="R191" s="5"/>
      <c r="S191" s="5"/>
      <c r="T191" s="5"/>
      <c r="U191" s="5"/>
      <c r="V191" s="5">
        <f>'OCT''22'!V191</f>
        <v>0</v>
      </c>
    </row>
    <row r="192" spans="1:22">
      <c r="A192" s="20"/>
      <c r="B192" s="18" t="str">
        <f>'OCT''22'!B192</f>
        <v>30.10.22</v>
      </c>
      <c r="C192" s="82">
        <f>'OCT''22'!C192</f>
        <v>190</v>
      </c>
      <c r="D192" s="5">
        <f>'OCT''22'!E192</f>
        <v>161005010</v>
      </c>
      <c r="E192" s="5"/>
      <c r="F192" s="5">
        <f>'OCT''22'!F192</f>
        <v>57</v>
      </c>
      <c r="G192" s="63">
        <f>'OCT''22'!G192</f>
        <v>3324.84</v>
      </c>
      <c r="H192" s="63">
        <f>'OCT''22'!H192</f>
        <v>277.16000000000003</v>
      </c>
      <c r="I192" s="5">
        <f>'OCT''22'!I192</f>
        <v>0</v>
      </c>
      <c r="J192" s="5"/>
      <c r="K192" s="5"/>
      <c r="L192" s="5">
        <f>'OCT''22'!L192</f>
        <v>2</v>
      </c>
      <c r="M192" s="5">
        <f>'OCT''22'!M192</f>
        <v>10</v>
      </c>
      <c r="N192" s="5"/>
      <c r="O192" s="5"/>
      <c r="P192" s="5"/>
      <c r="Q192" s="5"/>
      <c r="R192" s="5"/>
      <c r="S192" s="5"/>
      <c r="T192" s="5"/>
      <c r="U192" s="5"/>
      <c r="V192" s="5">
        <f>'OCT''22'!V192</f>
        <v>0</v>
      </c>
    </row>
    <row r="193" spans="1:24">
      <c r="A193" s="20"/>
      <c r="B193" s="18" t="str">
        <f>'OCT''22'!B193</f>
        <v>31.10.22</v>
      </c>
      <c r="C193" s="82">
        <f>'OCT''22'!C193</f>
        <v>191</v>
      </c>
      <c r="D193" s="5">
        <f>'OCT''22'!E193</f>
        <v>161005011</v>
      </c>
      <c r="E193" s="5"/>
      <c r="F193" s="5">
        <f>'OCT''22'!F193</f>
        <v>59</v>
      </c>
      <c r="G193" s="63">
        <f>'OCT''22'!G193</f>
        <v>3452.22</v>
      </c>
      <c r="H193" s="63">
        <f>'OCT''22'!H193</f>
        <v>273.77999999999997</v>
      </c>
      <c r="I193" s="5">
        <f>'OCT''22'!I193</f>
        <v>0</v>
      </c>
      <c r="J193" s="5"/>
      <c r="K193" s="5"/>
      <c r="L193" s="5">
        <f>'OCT''22'!L193</f>
        <v>2</v>
      </c>
      <c r="M193" s="5">
        <f>'OCT''22'!M193</f>
        <v>25</v>
      </c>
      <c r="N193" s="5"/>
      <c r="O193" s="5"/>
      <c r="P193" s="5"/>
      <c r="Q193" s="5"/>
      <c r="R193" s="5"/>
      <c r="S193" s="5"/>
      <c r="T193" s="5"/>
      <c r="U193" s="5"/>
      <c r="V193" s="5">
        <f>'OCT''22'!V193</f>
        <v>0</v>
      </c>
    </row>
    <row r="194" spans="1:24">
      <c r="A194" s="20"/>
      <c r="B194" s="18" t="str">
        <f>'OCT''22'!B194</f>
        <v>31.10.22</v>
      </c>
      <c r="C194" s="82">
        <f>'OCT''22'!C194</f>
        <v>192</v>
      </c>
      <c r="D194" s="5">
        <f>'OCT''22'!E194</f>
        <v>161005012</v>
      </c>
      <c r="E194" s="5"/>
      <c r="F194" s="5">
        <f>'OCT''22'!F194</f>
        <v>58</v>
      </c>
      <c r="G194" s="63">
        <f>'OCT''22'!G194</f>
        <v>3389.24</v>
      </c>
      <c r="H194" s="63">
        <f>'OCT''22'!H194</f>
        <v>270.76</v>
      </c>
      <c r="I194" s="5">
        <f>'OCT''22'!I194</f>
        <v>0</v>
      </c>
      <c r="J194" s="5"/>
      <c r="K194" s="5"/>
      <c r="L194" s="5">
        <f>'OCT''22'!L194</f>
        <v>2</v>
      </c>
      <c r="M194" s="5">
        <f>'OCT''22'!M194</f>
        <v>40</v>
      </c>
      <c r="N194" s="5"/>
      <c r="O194" s="5"/>
      <c r="P194" s="5"/>
      <c r="Q194" s="5"/>
      <c r="R194" s="5"/>
      <c r="S194" s="5"/>
      <c r="T194" s="5"/>
      <c r="U194" s="5"/>
      <c r="V194" s="5">
        <f>'OCT''22'!V194</f>
        <v>0</v>
      </c>
    </row>
    <row r="195" spans="1:24">
      <c r="A195" s="20"/>
      <c r="B195" s="18" t="str">
        <f>'OCT''22'!B195</f>
        <v>31.10.22</v>
      </c>
      <c r="C195" s="82">
        <f>'OCT''22'!C195</f>
        <v>193</v>
      </c>
      <c r="D195" s="5">
        <f>'OCT''22'!E195</f>
        <v>161005013</v>
      </c>
      <c r="E195" s="5"/>
      <c r="F195" s="5">
        <f>'OCT''22'!F195</f>
        <v>57</v>
      </c>
      <c r="G195" s="63">
        <f>'OCT''22'!G195</f>
        <v>3325.45</v>
      </c>
      <c r="H195" s="63">
        <f>'OCT''22'!H195</f>
        <v>289.55</v>
      </c>
      <c r="I195" s="5">
        <f>'OCT''22'!I195</f>
        <v>0</v>
      </c>
      <c r="J195" s="5"/>
      <c r="K195" s="5"/>
      <c r="L195" s="5">
        <f>'OCT''22'!L195</f>
        <v>2</v>
      </c>
      <c r="M195" s="5">
        <f>'OCT''22'!M195</f>
        <v>20</v>
      </c>
      <c r="N195" s="5"/>
      <c r="O195" s="5"/>
      <c r="P195" s="5"/>
      <c r="Q195" s="5"/>
      <c r="R195" s="5"/>
      <c r="S195" s="5"/>
      <c r="T195" s="5"/>
      <c r="U195" s="5"/>
      <c r="V195" s="5">
        <f>'OCT''22'!V195</f>
        <v>0</v>
      </c>
    </row>
    <row r="196" spans="1:24">
      <c r="A196" s="20"/>
      <c r="B196" s="18" t="str">
        <f>'OCT''22'!B196</f>
        <v>31.10.22</v>
      </c>
      <c r="C196" s="82">
        <f>'OCT''22'!C196</f>
        <v>194</v>
      </c>
      <c r="D196" s="5">
        <f>'OCT''22'!E196</f>
        <v>161005014</v>
      </c>
      <c r="E196" s="5"/>
      <c r="F196" s="5">
        <f>'OCT''22'!F196</f>
        <v>59</v>
      </c>
      <c r="G196" s="63">
        <f>'OCT''22'!G196</f>
        <v>3428.87</v>
      </c>
      <c r="H196" s="63">
        <f>'OCT''22'!H196</f>
        <v>317.22000000000003</v>
      </c>
      <c r="I196" s="5">
        <f>'OCT''22'!I196</f>
        <v>0.09</v>
      </c>
      <c r="J196" s="5"/>
      <c r="K196" s="5"/>
      <c r="L196" s="5">
        <f>'OCT''22'!L196</f>
        <v>2</v>
      </c>
      <c r="M196" s="5">
        <f>'OCT''22'!M196</f>
        <v>0</v>
      </c>
      <c r="N196" s="5"/>
      <c r="O196" s="5"/>
      <c r="P196" s="5"/>
      <c r="Q196" s="5"/>
      <c r="R196" s="5"/>
      <c r="S196" s="5"/>
      <c r="T196" s="5"/>
      <c r="U196" s="5"/>
      <c r="V196" s="5">
        <f>'OCT''22'!V196</f>
        <v>0</v>
      </c>
    </row>
    <row r="197" spans="1:24">
      <c r="A197" s="20"/>
      <c r="B197" s="18" t="str">
        <f>'OCT''22'!B197</f>
        <v>31.10.22</v>
      </c>
      <c r="C197" s="82">
        <f>'OCT''22'!C197</f>
        <v>195</v>
      </c>
      <c r="D197" s="5">
        <f>'OCT''22'!E197</f>
        <v>161005015</v>
      </c>
      <c r="E197" s="5"/>
      <c r="F197" s="5">
        <f>'OCT''22'!F197</f>
        <v>57</v>
      </c>
      <c r="G197" s="63">
        <f>'OCT''22'!G197</f>
        <v>3390.66</v>
      </c>
      <c r="H197" s="63">
        <f>'OCT''22'!H197</f>
        <v>207.23</v>
      </c>
      <c r="I197" s="5">
        <f>'OCT''22'!I197</f>
        <v>0.39</v>
      </c>
      <c r="J197" s="5"/>
      <c r="K197" s="5"/>
      <c r="L197" s="5">
        <f>'OCT''22'!L197</f>
        <v>1</v>
      </c>
      <c r="M197" s="5">
        <f>'OCT''22'!M197</f>
        <v>50</v>
      </c>
      <c r="N197" s="5"/>
      <c r="O197" s="5"/>
      <c r="P197" s="5"/>
      <c r="Q197" s="5"/>
      <c r="R197" s="5"/>
      <c r="S197" s="5"/>
      <c r="T197" s="5"/>
      <c r="U197" s="5"/>
      <c r="V197" s="5">
        <f>'OCT''22'!V197</f>
        <v>0</v>
      </c>
    </row>
    <row r="198" spans="1:24">
      <c r="A198" s="20"/>
      <c r="B198" s="18" t="str">
        <f>'OCT''22'!B198</f>
        <v>31.10.22</v>
      </c>
      <c r="C198" s="82">
        <f>'OCT''22'!C198</f>
        <v>196</v>
      </c>
      <c r="D198" s="5">
        <f>'OCT''22'!E198</f>
        <v>161005016</v>
      </c>
      <c r="E198" s="5"/>
      <c r="F198" s="5">
        <f>'OCT''22'!F198</f>
        <v>57</v>
      </c>
      <c r="G198" s="63">
        <f>'OCT''22'!G198</f>
        <v>3411.65</v>
      </c>
      <c r="H198" s="63">
        <f>'OCT''22'!H198</f>
        <v>199.35</v>
      </c>
      <c r="I198" s="5">
        <f>'OCT''22'!I198</f>
        <v>0</v>
      </c>
      <c r="J198" s="5"/>
      <c r="K198" s="5"/>
      <c r="L198" s="5">
        <f>'OCT''22'!L198</f>
        <v>1</v>
      </c>
      <c r="M198" s="5">
        <f>'OCT''22'!M198</f>
        <v>50</v>
      </c>
      <c r="N198" s="5"/>
      <c r="O198" s="5"/>
      <c r="P198" s="5"/>
      <c r="Q198" s="5"/>
      <c r="R198" s="5"/>
      <c r="S198" s="5"/>
      <c r="T198" s="5"/>
      <c r="U198" s="5"/>
      <c r="V198" s="5">
        <f>'OCT''22'!V198</f>
        <v>0</v>
      </c>
    </row>
    <row r="199" spans="1:24">
      <c r="A199" s="20"/>
      <c r="B199" s="18" t="str">
        <f>'OCT''22'!B199</f>
        <v>31.10.22</v>
      </c>
      <c r="C199" s="82">
        <f>'OCT''22'!C199</f>
        <v>197</v>
      </c>
      <c r="D199" s="5">
        <f>'OCT''22'!E199</f>
        <v>161005017</v>
      </c>
      <c r="E199" s="5"/>
      <c r="F199" s="5">
        <f>'OCT''22'!F199</f>
        <v>59</v>
      </c>
      <c r="G199" s="63">
        <f>'OCT''22'!G199</f>
        <v>3789.2</v>
      </c>
      <c r="H199" s="63">
        <f>'OCT''22'!H199</f>
        <v>340.8</v>
      </c>
      <c r="I199" s="5">
        <f>'OCT''22'!I199</f>
        <v>0</v>
      </c>
      <c r="J199" s="5"/>
      <c r="K199" s="5"/>
      <c r="L199" s="5">
        <f>'OCT''22'!L199</f>
        <v>1</v>
      </c>
      <c r="M199" s="5">
        <f>'OCT''22'!M199</f>
        <v>50</v>
      </c>
      <c r="N199" s="5"/>
      <c r="O199" s="5"/>
      <c r="P199" s="5"/>
      <c r="Q199" s="5"/>
      <c r="R199" s="5"/>
      <c r="S199" s="5"/>
      <c r="T199" s="5"/>
      <c r="U199" s="5"/>
      <c r="V199" s="5">
        <f>'OCT''22'!V199</f>
        <v>0</v>
      </c>
    </row>
    <row r="200" spans="1:24">
      <c r="A200" s="20"/>
      <c r="B200" s="18" t="str">
        <f>'OCT''22'!B200</f>
        <v>31.10.22</v>
      </c>
      <c r="C200" s="82">
        <f>'OCT''22'!C200</f>
        <v>198</v>
      </c>
      <c r="D200" s="5">
        <f>'OCT''22'!E200</f>
        <v>161005018</v>
      </c>
      <c r="E200" s="5"/>
      <c r="F200" s="5">
        <f>'OCT''22'!F200</f>
        <v>57</v>
      </c>
      <c r="G200" s="63">
        <f>'OCT''22'!G200</f>
        <v>3365.51</v>
      </c>
      <c r="H200" s="63">
        <f>'OCT''22'!H200</f>
        <v>268.27999999999997</v>
      </c>
      <c r="I200" s="5">
        <f>'OCT''22'!I200</f>
        <v>1.29</v>
      </c>
      <c r="J200" s="5"/>
      <c r="K200" s="5"/>
      <c r="L200" s="5">
        <f>'OCT''22'!L200</f>
        <v>2</v>
      </c>
      <c r="M200" s="5">
        <f>'OCT''22'!M200</f>
        <v>0</v>
      </c>
      <c r="N200" s="5"/>
      <c r="O200" s="5"/>
      <c r="P200" s="5"/>
      <c r="Q200" s="5"/>
      <c r="R200" s="5"/>
      <c r="S200" s="5"/>
      <c r="T200" s="5"/>
      <c r="U200" s="5"/>
      <c r="V200" s="5">
        <f>'OCT''22'!V200</f>
        <v>0</v>
      </c>
    </row>
    <row r="201" spans="1:24" ht="21">
      <c r="A201" s="20"/>
      <c r="B201" s="572" t="s">
        <v>670</v>
      </c>
      <c r="C201" s="573"/>
      <c r="D201" s="20"/>
      <c r="E201" s="20"/>
      <c r="F201" s="574">
        <f>SUBTOTAL(9,F193:F200)</f>
        <v>463</v>
      </c>
      <c r="G201" s="68">
        <f>SUBTOTAL(9,G193:G200)</f>
        <v>27552.800000000003</v>
      </c>
      <c r="H201" s="68">
        <f>SUBTOTAL(9,H193:H200)</f>
        <v>2166.9699999999998</v>
      </c>
      <c r="I201" s="574">
        <f>SUBTOTAL(9,I193:I200)</f>
        <v>1.77</v>
      </c>
      <c r="J201" s="20"/>
      <c r="K201" s="20"/>
      <c r="L201" s="574">
        <v>16</v>
      </c>
      <c r="M201" s="574">
        <v>55</v>
      </c>
      <c r="N201" s="20"/>
      <c r="O201" s="20"/>
      <c r="P201" s="20"/>
      <c r="Q201" s="20"/>
      <c r="R201" s="20"/>
      <c r="S201" s="20"/>
      <c r="T201" s="20"/>
      <c r="U201" s="20"/>
      <c r="V201" s="5"/>
    </row>
    <row r="202" spans="1:24" s="331" customFormat="1" ht="18.75">
      <c r="A202"/>
      <c r="B202" s="352" t="s">
        <v>671</v>
      </c>
      <c r="C202" s="353"/>
      <c r="D202" s="353"/>
      <c r="E202" s="354"/>
      <c r="F202" s="356">
        <f>'OCT''22'!F201</f>
        <v>11557</v>
      </c>
      <c r="G202" s="356">
        <f>'OCT''22'!G201</f>
        <v>675082.37000000011</v>
      </c>
      <c r="H202" s="356">
        <f>'OCT''22'!H201</f>
        <v>59710.300000000017</v>
      </c>
      <c r="I202" s="351">
        <f>'OCT''22'!I201</f>
        <v>37.970000000000006</v>
      </c>
      <c r="J202" s="354"/>
      <c r="K202" s="354"/>
      <c r="L202" s="350"/>
      <c r="M202" s="350"/>
      <c r="N202" s="354"/>
      <c r="O202" s="354"/>
      <c r="P202" s="354"/>
      <c r="Q202" s="354"/>
      <c r="R202" s="354"/>
      <c r="S202" s="354"/>
      <c r="T202" s="354"/>
      <c r="U202" s="354"/>
      <c r="V202" s="351">
        <f>'OCT''22'!V201</f>
        <v>44520</v>
      </c>
      <c r="W202"/>
    </row>
    <row r="203" spans="1:24" s="332" customFormat="1" ht="15.75">
      <c r="B203" s="58"/>
      <c r="E203"/>
      <c r="J203"/>
      <c r="K203"/>
      <c r="N203"/>
      <c r="O203"/>
      <c r="P203"/>
      <c r="Q203"/>
      <c r="R203"/>
      <c r="S203"/>
      <c r="T203"/>
      <c r="U203"/>
      <c r="W203"/>
    </row>
    <row r="204" spans="1:24" s="332" customFormat="1" ht="15.75">
      <c r="E204"/>
      <c r="J204"/>
      <c r="K204"/>
      <c r="N204"/>
      <c r="O204"/>
      <c r="P204"/>
      <c r="Q204"/>
      <c r="R204"/>
      <c r="S204"/>
      <c r="T204"/>
      <c r="U204"/>
      <c r="W204"/>
    </row>
    <row r="205" spans="1:24">
      <c r="G205" s="122"/>
    </row>
    <row r="206" spans="1:24">
      <c r="X206" t="s">
        <v>791</v>
      </c>
    </row>
  </sheetData>
  <autoFilter ref="B2:V203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AF230"/>
  <sheetViews>
    <sheetView workbookViewId="0">
      <selection activeCell="B118" sqref="B118:B127"/>
    </sheetView>
  </sheetViews>
  <sheetFormatPr defaultColWidth="9.140625" defaultRowHeight="15"/>
  <cols>
    <col min="1" max="1" width="6.140625" style="75" customWidth="1"/>
    <col min="2" max="2" width="9.28515625" style="75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0.5703125" style="75" customWidth="1"/>
    <col min="15" max="15" width="10.42578125" style="105" customWidth="1"/>
    <col min="16" max="20" width="9.140625" style="75" customWidth="1"/>
    <col min="21" max="21" width="13.42578125" style="75" customWidth="1"/>
    <col min="22" max="22" width="13.7109375" style="75" customWidth="1"/>
    <col min="23" max="24" width="9.140625" style="75"/>
    <col min="25" max="25" width="11.85546875" style="75" customWidth="1"/>
    <col min="26" max="16384" width="9.140625" style="75"/>
  </cols>
  <sheetData>
    <row r="1" spans="1:24" ht="21">
      <c r="A1" s="2820" t="s">
        <v>1346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579" t="s">
        <v>1</v>
      </c>
      <c r="B2" s="579" t="s">
        <v>2</v>
      </c>
      <c r="C2" s="579" t="s">
        <v>28</v>
      </c>
      <c r="D2" s="579" t="s">
        <v>4</v>
      </c>
      <c r="E2" s="579" t="s">
        <v>5</v>
      </c>
      <c r="F2" s="579" t="s">
        <v>6</v>
      </c>
      <c r="G2" s="579" t="s">
        <v>7</v>
      </c>
      <c r="H2" s="579" t="s">
        <v>8</v>
      </c>
      <c r="I2" s="579" t="s">
        <v>9</v>
      </c>
      <c r="J2" s="579" t="s">
        <v>10</v>
      </c>
      <c r="K2" s="579" t="s">
        <v>11</v>
      </c>
      <c r="L2" s="2809" t="s">
        <v>419</v>
      </c>
      <c r="M2" s="2809"/>
      <c r="N2" s="579" t="s">
        <v>12</v>
      </c>
      <c r="O2" s="579" t="s">
        <v>13</v>
      </c>
      <c r="P2" s="579" t="s">
        <v>14</v>
      </c>
      <c r="Q2" s="579" t="s">
        <v>15</v>
      </c>
      <c r="R2" s="579" t="s">
        <v>16</v>
      </c>
      <c r="S2" s="579" t="s">
        <v>15</v>
      </c>
      <c r="T2" s="579" t="s">
        <v>460</v>
      </c>
      <c r="U2" s="579" t="s">
        <v>19</v>
      </c>
      <c r="V2" s="579" t="s">
        <v>20</v>
      </c>
      <c r="W2" s="579" t="s">
        <v>255</v>
      </c>
    </row>
    <row r="3" spans="1:24">
      <c r="A3" s="82">
        <v>1</v>
      </c>
      <c r="B3" s="82" t="s">
        <v>1347</v>
      </c>
      <c r="C3" s="82">
        <v>1</v>
      </c>
      <c r="D3" s="82">
        <v>199</v>
      </c>
      <c r="E3" s="82">
        <v>161005019</v>
      </c>
      <c r="F3" s="82">
        <v>58</v>
      </c>
      <c r="G3" s="82">
        <v>3379.06</v>
      </c>
      <c r="H3" s="82">
        <v>288.94</v>
      </c>
      <c r="I3" s="82">
        <v>0</v>
      </c>
      <c r="J3" s="82"/>
      <c r="K3" s="82"/>
      <c r="L3" s="82">
        <v>2</v>
      </c>
      <c r="M3" s="82">
        <v>40</v>
      </c>
      <c r="N3" s="82"/>
      <c r="O3" s="82"/>
      <c r="P3" s="82"/>
      <c r="Q3" s="82"/>
      <c r="R3" s="82"/>
      <c r="S3" s="82"/>
      <c r="T3" s="82"/>
      <c r="U3" s="82"/>
      <c r="V3" s="82"/>
      <c r="W3" s="82" t="s">
        <v>257</v>
      </c>
    </row>
    <row r="4" spans="1:24">
      <c r="A4" s="82">
        <v>2</v>
      </c>
      <c r="B4" s="82" t="s">
        <v>1347</v>
      </c>
      <c r="C4" s="82">
        <v>2</v>
      </c>
      <c r="D4" s="82">
        <v>200</v>
      </c>
      <c r="E4" s="82">
        <v>161005020</v>
      </c>
      <c r="F4" s="82">
        <v>57</v>
      </c>
      <c r="G4" s="82">
        <v>3345.64</v>
      </c>
      <c r="H4" s="82">
        <v>256.36</v>
      </c>
      <c r="I4" s="82">
        <v>0</v>
      </c>
      <c r="J4" s="82"/>
      <c r="K4" s="82"/>
      <c r="L4" s="82">
        <v>2</v>
      </c>
      <c r="M4" s="82">
        <v>25</v>
      </c>
      <c r="N4" s="82"/>
      <c r="O4" s="82"/>
      <c r="P4" s="82"/>
      <c r="Q4" s="82"/>
      <c r="R4" s="82"/>
      <c r="S4" s="82"/>
      <c r="T4" s="82"/>
      <c r="U4" s="82"/>
      <c r="V4" s="82"/>
      <c r="W4" s="82" t="s">
        <v>259</v>
      </c>
    </row>
    <row r="5" spans="1:24">
      <c r="A5" s="82">
        <v>3</v>
      </c>
      <c r="B5" s="82" t="s">
        <v>1347</v>
      </c>
      <c r="C5" s="82">
        <v>3</v>
      </c>
      <c r="D5" s="82">
        <v>201</v>
      </c>
      <c r="E5" s="82">
        <v>161005021</v>
      </c>
      <c r="F5" s="82">
        <v>58</v>
      </c>
      <c r="G5" s="82">
        <v>3485.24</v>
      </c>
      <c r="H5" s="82">
        <v>189.04</v>
      </c>
      <c r="I5" s="82">
        <v>0.78</v>
      </c>
      <c r="J5" s="82"/>
      <c r="K5" s="82"/>
      <c r="L5" s="82">
        <v>2</v>
      </c>
      <c r="M5" s="82">
        <v>10</v>
      </c>
      <c r="N5" s="82"/>
      <c r="O5" s="82"/>
      <c r="P5" s="82"/>
      <c r="Q5" s="82"/>
      <c r="R5" s="82"/>
      <c r="S5" s="82"/>
      <c r="T5" s="82"/>
      <c r="U5" s="82"/>
      <c r="V5" s="82"/>
      <c r="W5" s="82" t="s">
        <v>257</v>
      </c>
    </row>
    <row r="6" spans="1:24">
      <c r="A6" s="82">
        <v>4</v>
      </c>
      <c r="B6" s="82" t="s">
        <v>1347</v>
      </c>
      <c r="C6" s="82">
        <v>4</v>
      </c>
      <c r="D6" s="82">
        <v>202</v>
      </c>
      <c r="E6" s="82">
        <v>161005022</v>
      </c>
      <c r="F6" s="82">
        <v>59</v>
      </c>
      <c r="G6" s="82">
        <v>3438.02</v>
      </c>
      <c r="H6" s="82">
        <v>321.98</v>
      </c>
      <c r="I6" s="82">
        <v>0</v>
      </c>
      <c r="J6" s="82"/>
      <c r="K6" s="82"/>
      <c r="L6" s="82">
        <v>2</v>
      </c>
      <c r="M6" s="82">
        <v>30</v>
      </c>
      <c r="N6" s="82"/>
      <c r="O6" s="82"/>
      <c r="P6" s="82"/>
      <c r="Q6" s="82"/>
      <c r="R6" s="82"/>
      <c r="S6" s="82"/>
      <c r="T6" s="82"/>
      <c r="U6" s="82"/>
      <c r="V6" s="82"/>
      <c r="W6" s="82" t="s">
        <v>259</v>
      </c>
    </row>
    <row r="7" spans="1:24">
      <c r="A7" s="82">
        <v>5</v>
      </c>
      <c r="B7" s="82" t="s">
        <v>1347</v>
      </c>
      <c r="C7" s="82">
        <v>5</v>
      </c>
      <c r="D7" s="82">
        <v>203</v>
      </c>
      <c r="E7" s="82">
        <v>161005023</v>
      </c>
      <c r="F7" s="82">
        <v>57</v>
      </c>
      <c r="G7" s="82">
        <v>3455.71</v>
      </c>
      <c r="H7" s="82">
        <v>501.29</v>
      </c>
      <c r="I7" s="82">
        <v>0</v>
      </c>
      <c r="J7" s="82"/>
      <c r="K7" s="82"/>
      <c r="L7" s="82">
        <v>2</v>
      </c>
      <c r="M7" s="82">
        <v>10</v>
      </c>
      <c r="N7" s="82"/>
      <c r="O7" s="82"/>
      <c r="P7" s="82"/>
      <c r="Q7" s="82"/>
      <c r="R7" s="82"/>
      <c r="S7" s="82"/>
      <c r="T7" s="82"/>
      <c r="U7" s="82"/>
      <c r="V7" s="82"/>
      <c r="W7" s="82" t="s">
        <v>257</v>
      </c>
      <c r="X7" s="75" t="s">
        <v>247</v>
      </c>
    </row>
    <row r="8" spans="1:24" s="643" customFormat="1">
      <c r="A8" s="140">
        <v>6</v>
      </c>
      <c r="B8" s="140" t="s">
        <v>1347</v>
      </c>
      <c r="C8" s="140">
        <v>6</v>
      </c>
      <c r="D8" s="140">
        <v>205</v>
      </c>
      <c r="E8" s="140">
        <v>161005024</v>
      </c>
      <c r="F8" s="140">
        <v>57</v>
      </c>
      <c r="G8" s="140">
        <v>3411.85</v>
      </c>
      <c r="H8" s="140">
        <v>199.93</v>
      </c>
      <c r="I8" s="140">
        <v>6.78</v>
      </c>
      <c r="J8" s="140"/>
      <c r="K8" s="140"/>
      <c r="L8" s="140">
        <v>1</v>
      </c>
      <c r="M8" s="140">
        <v>50</v>
      </c>
      <c r="N8" s="140"/>
      <c r="O8" s="140">
        <v>8550</v>
      </c>
      <c r="P8" s="140"/>
      <c r="Q8" s="140"/>
      <c r="R8" s="140"/>
      <c r="S8" s="140"/>
      <c r="T8" s="140"/>
      <c r="U8" s="140">
        <f>O8*5%</f>
        <v>427.5</v>
      </c>
      <c r="V8" s="140">
        <f>O8+U8</f>
        <v>8977.5</v>
      </c>
      <c r="W8" s="140" t="s">
        <v>259</v>
      </c>
      <c r="X8" s="643" t="s">
        <v>766</v>
      </c>
    </row>
    <row r="9" spans="1:24">
      <c r="A9" s="82">
        <v>7</v>
      </c>
      <c r="B9" s="82" t="s">
        <v>1347</v>
      </c>
      <c r="C9" s="82">
        <v>7</v>
      </c>
      <c r="D9" s="82">
        <v>204</v>
      </c>
      <c r="E9" s="82">
        <v>161005025</v>
      </c>
      <c r="F9" s="82">
        <v>57</v>
      </c>
      <c r="G9" s="82">
        <v>3420.26</v>
      </c>
      <c r="H9" s="82">
        <v>179.91</v>
      </c>
      <c r="I9" s="82">
        <v>2.67</v>
      </c>
      <c r="J9" s="82"/>
      <c r="K9" s="82"/>
      <c r="L9" s="82">
        <v>1</v>
      </c>
      <c r="M9" s="82">
        <v>45</v>
      </c>
      <c r="N9" s="82"/>
      <c r="O9" s="82"/>
      <c r="P9" s="82"/>
      <c r="Q9" s="82"/>
      <c r="R9" s="82"/>
      <c r="S9" s="82"/>
      <c r="T9" s="82"/>
      <c r="U9" s="82">
        <f t="shared" ref="U9:U72" si="0">O9*5%</f>
        <v>0</v>
      </c>
      <c r="V9" s="82">
        <f t="shared" ref="V9:V72" si="1">O9+U9</f>
        <v>0</v>
      </c>
      <c r="W9" s="82" t="s">
        <v>257</v>
      </c>
    </row>
    <row r="10" spans="1:24">
      <c r="A10" s="82">
        <v>8</v>
      </c>
      <c r="B10" s="82" t="s">
        <v>1347</v>
      </c>
      <c r="C10" s="82">
        <v>8</v>
      </c>
      <c r="D10" s="82">
        <v>206</v>
      </c>
      <c r="E10" s="82">
        <v>161005026</v>
      </c>
      <c r="F10" s="82">
        <v>57</v>
      </c>
      <c r="G10" s="82">
        <v>3369.25</v>
      </c>
      <c r="H10" s="82">
        <v>241.75</v>
      </c>
      <c r="I10" s="82">
        <v>0</v>
      </c>
      <c r="J10" s="82"/>
      <c r="K10" s="82"/>
      <c r="L10" s="82">
        <v>1</v>
      </c>
      <c r="M10" s="82">
        <v>45</v>
      </c>
      <c r="N10" s="82"/>
      <c r="O10" s="82"/>
      <c r="P10" s="82"/>
      <c r="Q10" s="82"/>
      <c r="R10" s="82"/>
      <c r="S10" s="82"/>
      <c r="T10" s="82"/>
      <c r="U10" s="82">
        <f t="shared" si="0"/>
        <v>0</v>
      </c>
      <c r="V10" s="82">
        <f t="shared" si="1"/>
        <v>0</v>
      </c>
      <c r="W10" s="82" t="s">
        <v>257</v>
      </c>
    </row>
    <row r="11" spans="1:24">
      <c r="A11" s="82">
        <v>9</v>
      </c>
      <c r="B11" s="82" t="s">
        <v>1347</v>
      </c>
      <c r="C11" s="82">
        <v>9</v>
      </c>
      <c r="D11" s="82">
        <v>207</v>
      </c>
      <c r="E11" s="82">
        <v>161005027</v>
      </c>
      <c r="F11" s="82">
        <v>57</v>
      </c>
      <c r="G11" s="82">
        <v>3335.29</v>
      </c>
      <c r="H11" s="82">
        <v>285.70999999999998</v>
      </c>
      <c r="I11" s="82">
        <v>0</v>
      </c>
      <c r="J11" s="82"/>
      <c r="K11" s="82"/>
      <c r="L11" s="82">
        <v>1</v>
      </c>
      <c r="M11" s="82">
        <v>55</v>
      </c>
      <c r="N11" s="82"/>
      <c r="O11" s="82"/>
      <c r="P11" s="82"/>
      <c r="Q11" s="82"/>
      <c r="R11" s="82"/>
      <c r="S11" s="82"/>
      <c r="T11" s="82"/>
      <c r="U11" s="82">
        <f t="shared" si="0"/>
        <v>0</v>
      </c>
      <c r="V11" s="82">
        <f t="shared" si="1"/>
        <v>0</v>
      </c>
      <c r="W11" s="82" t="s">
        <v>257</v>
      </c>
      <c r="X11" s="104"/>
    </row>
    <row r="12" spans="1:24">
      <c r="A12" s="82">
        <v>10</v>
      </c>
      <c r="B12" s="82" t="s">
        <v>1353</v>
      </c>
      <c r="C12" s="82">
        <v>10</v>
      </c>
      <c r="D12" s="82">
        <v>208</v>
      </c>
      <c r="E12" s="82">
        <v>162000089</v>
      </c>
      <c r="F12" s="82">
        <v>58</v>
      </c>
      <c r="G12" s="82">
        <v>3455.04</v>
      </c>
      <c r="H12" s="82">
        <v>205.55</v>
      </c>
      <c r="I12" s="82">
        <v>0.59</v>
      </c>
      <c r="J12" s="82"/>
      <c r="K12" s="82"/>
      <c r="L12" s="82">
        <v>2</v>
      </c>
      <c r="M12" s="82">
        <v>35</v>
      </c>
      <c r="N12" s="82"/>
      <c r="O12" s="82"/>
      <c r="P12" s="82"/>
      <c r="Q12" s="82"/>
      <c r="R12" s="82"/>
      <c r="S12" s="82"/>
      <c r="T12" s="82"/>
      <c r="U12" s="82">
        <f t="shared" si="0"/>
        <v>0</v>
      </c>
      <c r="V12" s="82">
        <f t="shared" si="1"/>
        <v>0</v>
      </c>
      <c r="W12" s="82" t="s">
        <v>583</v>
      </c>
    </row>
    <row r="13" spans="1:24">
      <c r="A13" s="82">
        <v>11</v>
      </c>
      <c r="B13" s="82" t="s">
        <v>1353</v>
      </c>
      <c r="C13" s="82">
        <v>11</v>
      </c>
      <c r="D13" s="82">
        <v>209</v>
      </c>
      <c r="E13" s="82">
        <v>161005028</v>
      </c>
      <c r="F13" s="82">
        <v>59</v>
      </c>
      <c r="G13" s="82">
        <v>3454.45</v>
      </c>
      <c r="H13" s="82">
        <v>276.55</v>
      </c>
      <c r="I13" s="82">
        <v>0</v>
      </c>
      <c r="J13" s="82"/>
      <c r="K13" s="82"/>
      <c r="L13" s="82">
        <v>1</v>
      </c>
      <c r="M13" s="82">
        <v>50</v>
      </c>
      <c r="N13" s="82"/>
      <c r="O13" s="82"/>
      <c r="P13" s="82"/>
      <c r="Q13" s="82"/>
      <c r="R13" s="82"/>
      <c r="S13" s="82"/>
      <c r="T13" s="82"/>
      <c r="U13" s="82">
        <f t="shared" si="0"/>
        <v>0</v>
      </c>
      <c r="V13" s="82">
        <f t="shared" si="1"/>
        <v>0</v>
      </c>
      <c r="W13" s="82" t="s">
        <v>257</v>
      </c>
    </row>
    <row r="14" spans="1:24">
      <c r="A14" s="82">
        <v>12</v>
      </c>
      <c r="B14" s="82" t="s">
        <v>1353</v>
      </c>
      <c r="C14" s="82">
        <v>12</v>
      </c>
      <c r="D14" s="82">
        <v>211</v>
      </c>
      <c r="E14" s="82">
        <v>161005029</v>
      </c>
      <c r="F14" s="82">
        <v>59</v>
      </c>
      <c r="G14" s="82">
        <v>3455.25</v>
      </c>
      <c r="H14" s="82">
        <v>275.75</v>
      </c>
      <c r="I14" s="82">
        <v>0</v>
      </c>
      <c r="J14" s="82"/>
      <c r="K14" s="82"/>
      <c r="L14" s="82">
        <v>1</v>
      </c>
      <c r="M14" s="82">
        <v>45</v>
      </c>
      <c r="N14" s="82"/>
      <c r="O14" s="82"/>
      <c r="P14" s="82"/>
      <c r="Q14" s="82"/>
      <c r="R14" s="82"/>
      <c r="S14" s="82"/>
      <c r="T14" s="82"/>
      <c r="U14" s="82">
        <f t="shared" si="0"/>
        <v>0</v>
      </c>
      <c r="V14" s="82">
        <f t="shared" si="1"/>
        <v>0</v>
      </c>
      <c r="W14" s="82" t="s">
        <v>257</v>
      </c>
    </row>
    <row r="15" spans="1:24">
      <c r="A15" s="82">
        <v>13</v>
      </c>
      <c r="B15" s="82" t="s">
        <v>1353</v>
      </c>
      <c r="C15" s="82">
        <v>13</v>
      </c>
      <c r="D15" s="82">
        <v>210</v>
      </c>
      <c r="E15" s="82">
        <v>151000175</v>
      </c>
      <c r="F15" s="82">
        <v>58</v>
      </c>
      <c r="G15" s="82">
        <v>3416.09</v>
      </c>
      <c r="H15" s="82">
        <v>266.91000000000003</v>
      </c>
      <c r="I15" s="82">
        <v>0</v>
      </c>
      <c r="J15" s="82"/>
      <c r="K15" s="82"/>
      <c r="L15" s="82">
        <v>1</v>
      </c>
      <c r="M15" s="82">
        <v>30</v>
      </c>
      <c r="N15" s="82"/>
      <c r="O15" s="82"/>
      <c r="P15" s="82"/>
      <c r="Q15" s="82"/>
      <c r="R15" s="82"/>
      <c r="S15" s="82"/>
      <c r="T15" s="82"/>
      <c r="U15" s="82">
        <f t="shared" si="0"/>
        <v>0</v>
      </c>
      <c r="V15" s="82">
        <f t="shared" si="1"/>
        <v>0</v>
      </c>
      <c r="W15" s="82" t="s">
        <v>259</v>
      </c>
    </row>
    <row r="16" spans="1:24">
      <c r="A16" s="82">
        <v>14</v>
      </c>
      <c r="B16" s="82" t="s">
        <v>1353</v>
      </c>
      <c r="C16" s="82">
        <v>14</v>
      </c>
      <c r="D16" s="82">
        <v>212</v>
      </c>
      <c r="E16" s="82">
        <v>161005030</v>
      </c>
      <c r="F16" s="82">
        <v>59</v>
      </c>
      <c r="G16" s="82">
        <v>3393.82</v>
      </c>
      <c r="H16" s="82">
        <v>342.18</v>
      </c>
      <c r="I16" s="82">
        <v>0</v>
      </c>
      <c r="J16" s="82"/>
      <c r="K16" s="82"/>
      <c r="L16" s="82">
        <v>1</v>
      </c>
      <c r="M16" s="82">
        <v>45</v>
      </c>
      <c r="N16" s="82"/>
      <c r="O16" s="82"/>
      <c r="P16" s="82"/>
      <c r="Q16" s="82"/>
      <c r="R16" s="82"/>
      <c r="S16" s="82"/>
      <c r="T16" s="82"/>
      <c r="U16" s="82">
        <f t="shared" si="0"/>
        <v>0</v>
      </c>
      <c r="V16" s="82">
        <f t="shared" si="1"/>
        <v>0</v>
      </c>
      <c r="W16" s="82" t="s">
        <v>257</v>
      </c>
    </row>
    <row r="17" spans="1:23">
      <c r="A17" s="82">
        <v>15</v>
      </c>
      <c r="B17" s="82" t="s">
        <v>1353</v>
      </c>
      <c r="C17" s="82">
        <v>15</v>
      </c>
      <c r="D17" s="82">
        <v>213</v>
      </c>
      <c r="E17" s="82">
        <v>162000090</v>
      </c>
      <c r="F17" s="82">
        <v>59</v>
      </c>
      <c r="G17" s="82">
        <v>3446.22</v>
      </c>
      <c r="H17" s="82">
        <v>285.37</v>
      </c>
      <c r="I17" s="82">
        <v>1.59</v>
      </c>
      <c r="J17" s="82"/>
      <c r="K17" s="82"/>
      <c r="L17" s="82">
        <v>1</v>
      </c>
      <c r="M17" s="82">
        <v>30</v>
      </c>
      <c r="N17" s="82"/>
      <c r="O17" s="82"/>
      <c r="P17" s="82"/>
      <c r="Q17" s="82"/>
      <c r="R17" s="82"/>
      <c r="S17" s="82"/>
      <c r="T17" s="82"/>
      <c r="U17" s="82">
        <f t="shared" si="0"/>
        <v>0</v>
      </c>
      <c r="V17" s="82">
        <f t="shared" si="1"/>
        <v>0</v>
      </c>
      <c r="W17" s="82" t="s">
        <v>583</v>
      </c>
    </row>
    <row r="18" spans="1:23">
      <c r="A18" s="82">
        <v>16</v>
      </c>
      <c r="B18" s="82" t="s">
        <v>1353</v>
      </c>
      <c r="C18" s="82">
        <v>16</v>
      </c>
      <c r="D18" s="82">
        <v>214</v>
      </c>
      <c r="E18" s="82">
        <v>161005031</v>
      </c>
      <c r="F18" s="82">
        <v>58</v>
      </c>
      <c r="G18" s="82">
        <v>3357.82</v>
      </c>
      <c r="H18" s="82">
        <v>304.18</v>
      </c>
      <c r="I18" s="82">
        <v>0</v>
      </c>
      <c r="J18" s="82"/>
      <c r="K18" s="82"/>
      <c r="L18" s="82">
        <v>1</v>
      </c>
      <c r="M18" s="82">
        <v>40</v>
      </c>
      <c r="N18" s="82"/>
      <c r="O18" s="82"/>
      <c r="P18" s="82"/>
      <c r="Q18" s="82"/>
      <c r="R18" s="82"/>
      <c r="S18" s="82"/>
      <c r="T18" s="82"/>
      <c r="U18" s="82">
        <f t="shared" si="0"/>
        <v>0</v>
      </c>
      <c r="V18" s="82">
        <f t="shared" si="1"/>
        <v>0</v>
      </c>
      <c r="W18" s="82" t="s">
        <v>257</v>
      </c>
    </row>
    <row r="19" spans="1:23">
      <c r="A19" s="82">
        <v>17</v>
      </c>
      <c r="B19" s="82" t="s">
        <v>1354</v>
      </c>
      <c r="C19" s="82">
        <v>17</v>
      </c>
      <c r="D19" s="82">
        <v>215</v>
      </c>
      <c r="E19" s="82">
        <v>161005032</v>
      </c>
      <c r="F19" s="82">
        <v>59</v>
      </c>
      <c r="G19" s="82">
        <v>3411.65</v>
      </c>
      <c r="H19" s="82">
        <v>327.35000000000002</v>
      </c>
      <c r="I19" s="82">
        <v>0</v>
      </c>
      <c r="J19" s="82"/>
      <c r="K19" s="82"/>
      <c r="L19" s="82">
        <v>1</v>
      </c>
      <c r="M19" s="82">
        <v>55</v>
      </c>
      <c r="N19" s="82"/>
      <c r="O19" s="82"/>
      <c r="P19" s="82"/>
      <c r="Q19" s="82"/>
      <c r="R19" s="82"/>
      <c r="S19" s="82"/>
      <c r="T19" s="82"/>
      <c r="U19" s="82">
        <f t="shared" si="0"/>
        <v>0</v>
      </c>
      <c r="V19" s="82">
        <f t="shared" si="1"/>
        <v>0</v>
      </c>
      <c r="W19" s="82" t="s">
        <v>259</v>
      </c>
    </row>
    <row r="20" spans="1:23">
      <c r="A20" s="82">
        <v>18</v>
      </c>
      <c r="B20" s="82" t="s">
        <v>1354</v>
      </c>
      <c r="C20" s="82">
        <v>18</v>
      </c>
      <c r="D20" s="82">
        <v>216</v>
      </c>
      <c r="E20" s="82">
        <v>161005033</v>
      </c>
      <c r="F20" s="82">
        <v>57</v>
      </c>
      <c r="G20" s="82">
        <v>3271.24</v>
      </c>
      <c r="H20" s="82">
        <v>336.26</v>
      </c>
      <c r="I20" s="82">
        <v>0</v>
      </c>
      <c r="J20" s="82"/>
      <c r="K20" s="82"/>
      <c r="L20" s="82">
        <v>2</v>
      </c>
      <c r="M20" s="82">
        <v>0</v>
      </c>
      <c r="N20" s="82"/>
      <c r="O20" s="82"/>
      <c r="P20" s="82"/>
      <c r="Q20" s="82"/>
      <c r="R20" s="82"/>
      <c r="S20" s="82"/>
      <c r="T20" s="82"/>
      <c r="U20" s="82">
        <f t="shared" si="0"/>
        <v>0</v>
      </c>
      <c r="V20" s="82">
        <f t="shared" si="1"/>
        <v>0</v>
      </c>
      <c r="W20" s="82" t="s">
        <v>257</v>
      </c>
    </row>
    <row r="21" spans="1:23">
      <c r="A21" s="82">
        <v>19</v>
      </c>
      <c r="B21" s="82" t="s">
        <v>1354</v>
      </c>
      <c r="C21" s="82">
        <v>19</v>
      </c>
      <c r="D21" s="82">
        <v>217</v>
      </c>
      <c r="E21" s="82">
        <v>161005034</v>
      </c>
      <c r="F21" s="82">
        <v>57</v>
      </c>
      <c r="G21" s="82">
        <v>3474.8</v>
      </c>
      <c r="H21" s="82">
        <v>515.20000000000005</v>
      </c>
      <c r="I21" s="82">
        <v>0</v>
      </c>
      <c r="J21" s="82"/>
      <c r="K21" s="82"/>
      <c r="L21" s="82">
        <v>1</v>
      </c>
      <c r="M21" s="82">
        <v>55</v>
      </c>
      <c r="N21" s="82"/>
      <c r="O21" s="82"/>
      <c r="P21" s="82"/>
      <c r="Q21" s="82"/>
      <c r="R21" s="82"/>
      <c r="S21" s="82"/>
      <c r="T21" s="82"/>
      <c r="U21" s="82">
        <f t="shared" si="0"/>
        <v>0</v>
      </c>
      <c r="V21" s="82">
        <f t="shared" si="1"/>
        <v>0</v>
      </c>
      <c r="W21" s="82" t="s">
        <v>257</v>
      </c>
    </row>
    <row r="22" spans="1:23">
      <c r="A22" s="82">
        <v>20</v>
      </c>
      <c r="B22" s="82" t="s">
        <v>1354</v>
      </c>
      <c r="C22" s="82">
        <v>20</v>
      </c>
      <c r="D22" s="82">
        <v>219</v>
      </c>
      <c r="E22" s="82">
        <v>161005035</v>
      </c>
      <c r="F22" s="82">
        <v>57</v>
      </c>
      <c r="G22" s="82">
        <v>3258.05</v>
      </c>
      <c r="H22" s="82">
        <v>344.95</v>
      </c>
      <c r="I22" s="82">
        <v>0</v>
      </c>
      <c r="J22" s="82"/>
      <c r="K22" s="82"/>
      <c r="L22" s="82">
        <v>1</v>
      </c>
      <c r="M22" s="82">
        <v>30</v>
      </c>
      <c r="N22" s="82"/>
      <c r="O22" s="82"/>
      <c r="P22" s="82"/>
      <c r="Q22" s="82"/>
      <c r="R22" s="82"/>
      <c r="S22" s="82"/>
      <c r="T22" s="82"/>
      <c r="U22" s="82">
        <f t="shared" si="0"/>
        <v>0</v>
      </c>
      <c r="V22" s="82">
        <f t="shared" si="1"/>
        <v>0</v>
      </c>
      <c r="W22" s="82" t="s">
        <v>257</v>
      </c>
    </row>
    <row r="23" spans="1:23">
      <c r="A23" s="82">
        <v>21</v>
      </c>
      <c r="B23" s="82" t="s">
        <v>1354</v>
      </c>
      <c r="C23" s="82">
        <v>21</v>
      </c>
      <c r="D23" s="82">
        <v>218</v>
      </c>
      <c r="E23" s="82">
        <v>161005036</v>
      </c>
      <c r="F23" s="82">
        <v>59</v>
      </c>
      <c r="G23" s="82">
        <v>3412.82</v>
      </c>
      <c r="H23" s="82">
        <v>313.18</v>
      </c>
      <c r="I23" s="82">
        <v>0</v>
      </c>
      <c r="J23" s="82"/>
      <c r="K23" s="82"/>
      <c r="L23" s="82">
        <v>2</v>
      </c>
      <c r="M23" s="82">
        <v>10</v>
      </c>
      <c r="N23" s="82"/>
      <c r="O23" s="82"/>
      <c r="P23" s="82"/>
      <c r="Q23" s="82"/>
      <c r="R23" s="82"/>
      <c r="S23" s="82"/>
      <c r="T23" s="82"/>
      <c r="U23" s="82">
        <f t="shared" si="0"/>
        <v>0</v>
      </c>
      <c r="V23" s="82">
        <f t="shared" si="1"/>
        <v>0</v>
      </c>
      <c r="W23" s="82" t="s">
        <v>259</v>
      </c>
    </row>
    <row r="24" spans="1:23">
      <c r="A24" s="82">
        <v>22</v>
      </c>
      <c r="B24" s="82" t="s">
        <v>1354</v>
      </c>
      <c r="C24" s="82">
        <v>22</v>
      </c>
      <c r="D24" s="82">
        <v>221</v>
      </c>
      <c r="E24" s="82">
        <v>161005037</v>
      </c>
      <c r="F24" s="82">
        <v>58</v>
      </c>
      <c r="G24" s="82">
        <v>3372.25</v>
      </c>
      <c r="H24" s="82">
        <v>301.75</v>
      </c>
      <c r="I24" s="82">
        <v>0</v>
      </c>
      <c r="J24" s="82"/>
      <c r="K24" s="82"/>
      <c r="L24" s="82">
        <v>2</v>
      </c>
      <c r="M24" s="82">
        <v>30</v>
      </c>
      <c r="N24" s="82"/>
      <c r="O24" s="82"/>
      <c r="P24" s="82"/>
      <c r="Q24" s="82"/>
      <c r="R24" s="82"/>
      <c r="S24" s="82"/>
      <c r="T24" s="82"/>
      <c r="U24" s="82">
        <f t="shared" si="0"/>
        <v>0</v>
      </c>
      <c r="V24" s="82">
        <f t="shared" si="1"/>
        <v>0</v>
      </c>
      <c r="W24" s="82" t="s">
        <v>257</v>
      </c>
    </row>
    <row r="25" spans="1:23">
      <c r="A25" s="82">
        <v>23</v>
      </c>
      <c r="B25" s="82" t="s">
        <v>1354</v>
      </c>
      <c r="C25" s="82">
        <v>23</v>
      </c>
      <c r="D25" s="82">
        <v>220</v>
      </c>
      <c r="E25" s="82">
        <v>162000091</v>
      </c>
      <c r="F25" s="82">
        <v>57</v>
      </c>
      <c r="G25" s="82">
        <v>3271.45</v>
      </c>
      <c r="H25" s="82">
        <v>343.55</v>
      </c>
      <c r="I25" s="82">
        <v>0</v>
      </c>
      <c r="J25" s="82"/>
      <c r="K25" s="82"/>
      <c r="L25" s="82">
        <v>1</v>
      </c>
      <c r="M25" s="82">
        <v>50</v>
      </c>
      <c r="N25" s="82"/>
      <c r="O25" s="82"/>
      <c r="P25" s="82"/>
      <c r="Q25" s="82"/>
      <c r="R25" s="82"/>
      <c r="S25" s="82"/>
      <c r="T25" s="82"/>
      <c r="U25" s="82">
        <f t="shared" si="0"/>
        <v>0</v>
      </c>
      <c r="V25" s="82">
        <f t="shared" si="1"/>
        <v>0</v>
      </c>
      <c r="W25" s="82" t="s">
        <v>583</v>
      </c>
    </row>
    <row r="26" spans="1:23">
      <c r="A26" s="82">
        <v>24</v>
      </c>
      <c r="B26" s="82" t="s">
        <v>1354</v>
      </c>
      <c r="C26" s="82">
        <v>24</v>
      </c>
      <c r="D26" s="82">
        <v>222</v>
      </c>
      <c r="E26" s="82">
        <v>161005038</v>
      </c>
      <c r="F26" s="82">
        <v>56</v>
      </c>
      <c r="G26" s="82">
        <v>3194.49</v>
      </c>
      <c r="H26" s="82">
        <v>362.51</v>
      </c>
      <c r="I26" s="82">
        <v>0</v>
      </c>
      <c r="J26" s="82"/>
      <c r="K26" s="82"/>
      <c r="L26" s="82">
        <v>1</v>
      </c>
      <c r="M26" s="82">
        <v>20</v>
      </c>
      <c r="N26" s="82"/>
      <c r="O26" s="82"/>
      <c r="P26" s="82"/>
      <c r="Q26" s="82"/>
      <c r="R26" s="82"/>
      <c r="S26" s="82"/>
      <c r="T26" s="82"/>
      <c r="U26" s="82">
        <f t="shared" si="0"/>
        <v>0</v>
      </c>
      <c r="V26" s="82">
        <f t="shared" si="1"/>
        <v>0</v>
      </c>
      <c r="W26" s="82" t="s">
        <v>257</v>
      </c>
    </row>
    <row r="27" spans="1:23">
      <c r="A27" s="82">
        <v>25</v>
      </c>
      <c r="B27" s="82" t="s">
        <v>1355</v>
      </c>
      <c r="C27" s="82">
        <v>25</v>
      </c>
      <c r="D27" s="82">
        <v>223</v>
      </c>
      <c r="E27" s="82">
        <v>161005039</v>
      </c>
      <c r="F27" s="82">
        <v>58</v>
      </c>
      <c r="G27" s="82">
        <v>3308.46</v>
      </c>
      <c r="H27" s="82">
        <v>363.54</v>
      </c>
      <c r="I27" s="82">
        <v>0</v>
      </c>
      <c r="J27" s="82"/>
      <c r="K27" s="82"/>
      <c r="L27" s="82">
        <v>1</v>
      </c>
      <c r="M27" s="82">
        <v>50</v>
      </c>
      <c r="N27" s="82"/>
      <c r="O27" s="82"/>
      <c r="P27" s="82"/>
      <c r="Q27" s="82"/>
      <c r="R27" s="82"/>
      <c r="S27" s="82"/>
      <c r="T27" s="82"/>
      <c r="U27" s="82">
        <f t="shared" si="0"/>
        <v>0</v>
      </c>
      <c r="V27" s="82">
        <f t="shared" si="1"/>
        <v>0</v>
      </c>
      <c r="W27" s="82" t="s">
        <v>257</v>
      </c>
    </row>
    <row r="28" spans="1:23">
      <c r="A28" s="82">
        <v>26</v>
      </c>
      <c r="B28" s="82" t="s">
        <v>1355</v>
      </c>
      <c r="C28" s="82">
        <v>26</v>
      </c>
      <c r="D28" s="82">
        <v>224</v>
      </c>
      <c r="E28" s="82">
        <v>161005040</v>
      </c>
      <c r="F28" s="82">
        <v>59</v>
      </c>
      <c r="G28" s="82">
        <v>3416.21</v>
      </c>
      <c r="H28" s="82">
        <v>328.79</v>
      </c>
      <c r="I28" s="82">
        <v>0</v>
      </c>
      <c r="J28" s="82"/>
      <c r="K28" s="82"/>
      <c r="L28" s="82">
        <v>2</v>
      </c>
      <c r="M28" s="82">
        <v>5</v>
      </c>
      <c r="N28" s="82"/>
      <c r="O28" s="82"/>
      <c r="P28" s="82"/>
      <c r="Q28" s="82"/>
      <c r="R28" s="82"/>
      <c r="S28" s="82"/>
      <c r="T28" s="82"/>
      <c r="U28" s="82">
        <f t="shared" si="0"/>
        <v>0</v>
      </c>
      <c r="V28" s="82">
        <f t="shared" si="1"/>
        <v>0</v>
      </c>
      <c r="W28" s="82" t="s">
        <v>259</v>
      </c>
    </row>
    <row r="29" spans="1:23">
      <c r="A29" s="82">
        <v>27</v>
      </c>
      <c r="B29" s="82" t="s">
        <v>1355</v>
      </c>
      <c r="C29" s="82">
        <v>27</v>
      </c>
      <c r="D29" s="82">
        <v>225</v>
      </c>
      <c r="E29" s="82">
        <v>161005041</v>
      </c>
      <c r="F29" s="82">
        <v>59</v>
      </c>
      <c r="G29" s="82">
        <v>3351.82</v>
      </c>
      <c r="H29" s="82">
        <v>354.18</v>
      </c>
      <c r="I29" s="82">
        <v>0</v>
      </c>
      <c r="J29" s="82"/>
      <c r="K29" s="82"/>
      <c r="L29" s="82">
        <v>2</v>
      </c>
      <c r="M29" s="82">
        <v>0</v>
      </c>
      <c r="N29" s="82"/>
      <c r="O29" s="82"/>
      <c r="P29" s="82"/>
      <c r="Q29" s="82"/>
      <c r="R29" s="82"/>
      <c r="S29" s="82"/>
      <c r="T29" s="82"/>
      <c r="U29" s="82">
        <f t="shared" si="0"/>
        <v>0</v>
      </c>
      <c r="V29" s="82">
        <f t="shared" si="1"/>
        <v>0</v>
      </c>
      <c r="W29" s="82" t="s">
        <v>257</v>
      </c>
    </row>
    <row r="30" spans="1:23">
      <c r="A30" s="82">
        <v>28</v>
      </c>
      <c r="B30" s="82" t="s">
        <v>1355</v>
      </c>
      <c r="C30" s="82">
        <v>28</v>
      </c>
      <c r="D30" s="82">
        <v>226</v>
      </c>
      <c r="E30" s="82">
        <v>161005042</v>
      </c>
      <c r="F30" s="82">
        <v>59</v>
      </c>
      <c r="G30" s="82">
        <v>3394.03</v>
      </c>
      <c r="H30" s="82">
        <v>338.97</v>
      </c>
      <c r="I30" s="82">
        <v>0</v>
      </c>
      <c r="J30" s="82"/>
      <c r="K30" s="82"/>
      <c r="L30" s="82">
        <v>1</v>
      </c>
      <c r="M30" s="82">
        <v>55</v>
      </c>
      <c r="N30" s="82"/>
      <c r="O30" s="82"/>
      <c r="P30" s="82"/>
      <c r="Q30" s="82"/>
      <c r="R30" s="82"/>
      <c r="S30" s="82"/>
      <c r="T30" s="82"/>
      <c r="U30" s="82">
        <f t="shared" si="0"/>
        <v>0</v>
      </c>
      <c r="V30" s="82">
        <f t="shared" si="1"/>
        <v>0</v>
      </c>
      <c r="W30" s="82" t="s">
        <v>257</v>
      </c>
    </row>
    <row r="31" spans="1:23">
      <c r="A31" s="82">
        <v>29</v>
      </c>
      <c r="B31" s="82" t="s">
        <v>1355</v>
      </c>
      <c r="C31" s="82">
        <v>29</v>
      </c>
      <c r="D31" s="82">
        <v>228</v>
      </c>
      <c r="E31" s="82">
        <v>161005043</v>
      </c>
      <c r="F31" s="82">
        <v>58</v>
      </c>
      <c r="G31" s="82">
        <v>3391.43</v>
      </c>
      <c r="H31" s="82">
        <v>281.57</v>
      </c>
      <c r="I31" s="82">
        <v>0</v>
      </c>
      <c r="J31" s="82"/>
      <c r="K31" s="82"/>
      <c r="L31" s="82">
        <v>2</v>
      </c>
      <c r="M31" s="82">
        <v>5</v>
      </c>
      <c r="N31" s="82"/>
      <c r="O31" s="82"/>
      <c r="P31" s="82"/>
      <c r="Q31" s="82"/>
      <c r="R31" s="82"/>
      <c r="S31" s="82"/>
      <c r="T31" s="82"/>
      <c r="U31" s="82">
        <f t="shared" si="0"/>
        <v>0</v>
      </c>
      <c r="V31" s="82">
        <f t="shared" si="1"/>
        <v>0</v>
      </c>
      <c r="W31" s="82" t="s">
        <v>257</v>
      </c>
    </row>
    <row r="32" spans="1:23">
      <c r="A32" s="82">
        <v>30</v>
      </c>
      <c r="B32" s="82" t="s">
        <v>1355</v>
      </c>
      <c r="C32" s="82">
        <v>30</v>
      </c>
      <c r="D32" s="82">
        <v>227</v>
      </c>
      <c r="E32" s="82">
        <v>161005044</v>
      </c>
      <c r="F32" s="82">
        <v>57</v>
      </c>
      <c r="G32" s="82">
        <v>3339.84</v>
      </c>
      <c r="H32" s="82">
        <v>274.16000000000003</v>
      </c>
      <c r="I32" s="82">
        <v>0</v>
      </c>
      <c r="J32" s="82"/>
      <c r="K32" s="82"/>
      <c r="L32" s="82">
        <v>2</v>
      </c>
      <c r="M32" s="82">
        <v>10</v>
      </c>
      <c r="N32" s="82"/>
      <c r="O32" s="82"/>
      <c r="P32" s="82"/>
      <c r="Q32" s="82"/>
      <c r="R32" s="82"/>
      <c r="S32" s="82"/>
      <c r="T32" s="82"/>
      <c r="U32" s="82">
        <f t="shared" si="0"/>
        <v>0</v>
      </c>
      <c r="V32" s="82">
        <f t="shared" si="1"/>
        <v>0</v>
      </c>
      <c r="W32" s="82" t="s">
        <v>259</v>
      </c>
    </row>
    <row r="33" spans="1:24">
      <c r="A33" s="82">
        <v>31</v>
      </c>
      <c r="B33" s="82" t="s">
        <v>1355</v>
      </c>
      <c r="C33" s="82">
        <v>31</v>
      </c>
      <c r="D33" s="82">
        <v>229</v>
      </c>
      <c r="E33" s="82">
        <v>161005045</v>
      </c>
      <c r="F33" s="82">
        <v>58</v>
      </c>
      <c r="G33" s="82">
        <v>3333.84</v>
      </c>
      <c r="H33" s="82">
        <v>332.16</v>
      </c>
      <c r="I33" s="82">
        <v>0</v>
      </c>
      <c r="J33" s="82"/>
      <c r="K33" s="82"/>
      <c r="L33" s="82">
        <v>1</v>
      </c>
      <c r="M33" s="82">
        <v>50</v>
      </c>
      <c r="N33" s="82"/>
      <c r="O33" s="82"/>
      <c r="P33" s="82"/>
      <c r="Q33" s="82"/>
      <c r="R33" s="82"/>
      <c r="S33" s="82"/>
      <c r="T33" s="82"/>
      <c r="U33" s="82">
        <f t="shared" si="0"/>
        <v>0</v>
      </c>
      <c r="V33" s="82">
        <f t="shared" si="1"/>
        <v>0</v>
      </c>
      <c r="W33" s="82" t="s">
        <v>257</v>
      </c>
    </row>
    <row r="34" spans="1:24">
      <c r="A34" s="82">
        <v>32</v>
      </c>
      <c r="B34" s="82" t="s">
        <v>1355</v>
      </c>
      <c r="C34" s="82">
        <v>32</v>
      </c>
      <c r="D34" s="82">
        <v>230</v>
      </c>
      <c r="E34" s="82">
        <v>161005046</v>
      </c>
      <c r="F34" s="82">
        <v>57</v>
      </c>
      <c r="G34" s="82">
        <v>3324.05</v>
      </c>
      <c r="H34" s="82">
        <v>286.95</v>
      </c>
      <c r="I34" s="82">
        <v>0</v>
      </c>
      <c r="J34" s="82"/>
      <c r="K34" s="82"/>
      <c r="L34" s="82">
        <v>2</v>
      </c>
      <c r="M34" s="82">
        <v>20</v>
      </c>
      <c r="N34" s="82"/>
      <c r="O34" s="82"/>
      <c r="P34" s="82"/>
      <c r="Q34" s="82"/>
      <c r="R34" s="82"/>
      <c r="S34" s="82"/>
      <c r="T34" s="82"/>
      <c r="U34" s="82">
        <f t="shared" si="0"/>
        <v>0</v>
      </c>
      <c r="V34" s="82">
        <f t="shared" si="1"/>
        <v>0</v>
      </c>
      <c r="W34" s="82" t="s">
        <v>257</v>
      </c>
    </row>
    <row r="35" spans="1:24">
      <c r="A35" s="82">
        <v>33</v>
      </c>
      <c r="B35" s="82" t="s">
        <v>1356</v>
      </c>
      <c r="C35" s="82">
        <v>33</v>
      </c>
      <c r="D35" s="82">
        <v>231</v>
      </c>
      <c r="E35" s="82">
        <v>162000092</v>
      </c>
      <c r="F35" s="82">
        <v>51</v>
      </c>
      <c r="G35" s="82">
        <v>3131.51</v>
      </c>
      <c r="H35" s="82">
        <v>399.49</v>
      </c>
      <c r="I35" s="82">
        <v>0</v>
      </c>
      <c r="J35" s="82"/>
      <c r="K35" s="82"/>
      <c r="L35" s="82">
        <v>2</v>
      </c>
      <c r="M35" s="82">
        <v>30</v>
      </c>
      <c r="N35" s="82"/>
      <c r="O35" s="82"/>
      <c r="P35" s="82"/>
      <c r="Q35" s="82"/>
      <c r="R35" s="82"/>
      <c r="S35" s="82"/>
      <c r="T35" s="82"/>
      <c r="U35" s="82">
        <f t="shared" si="0"/>
        <v>0</v>
      </c>
      <c r="V35" s="82">
        <f t="shared" si="1"/>
        <v>0</v>
      </c>
      <c r="W35" s="82" t="s">
        <v>583</v>
      </c>
    </row>
    <row r="36" spans="1:24">
      <c r="A36" s="82">
        <v>34</v>
      </c>
      <c r="B36" s="82" t="s">
        <v>1356</v>
      </c>
      <c r="C36" s="82">
        <v>34</v>
      </c>
      <c r="D36" s="82">
        <v>232</v>
      </c>
      <c r="E36" s="82">
        <v>161005047</v>
      </c>
      <c r="F36" s="82">
        <v>58</v>
      </c>
      <c r="G36" s="82">
        <v>3341.05</v>
      </c>
      <c r="H36" s="82">
        <v>325.95</v>
      </c>
      <c r="I36" s="82">
        <v>0</v>
      </c>
      <c r="J36" s="82"/>
      <c r="K36" s="82"/>
      <c r="L36" s="82">
        <v>2</v>
      </c>
      <c r="M36" s="82">
        <v>15</v>
      </c>
      <c r="N36" s="82"/>
      <c r="O36" s="82"/>
      <c r="P36" s="82"/>
      <c r="Q36" s="82"/>
      <c r="R36" s="82"/>
      <c r="S36" s="82"/>
      <c r="T36" s="82"/>
      <c r="U36" s="82">
        <f t="shared" si="0"/>
        <v>0</v>
      </c>
      <c r="V36" s="82">
        <f t="shared" si="1"/>
        <v>0</v>
      </c>
      <c r="W36" s="82" t="s">
        <v>257</v>
      </c>
    </row>
    <row r="37" spans="1:24">
      <c r="A37" s="82">
        <v>35</v>
      </c>
      <c r="B37" s="82" t="s">
        <v>1356</v>
      </c>
      <c r="C37" s="82">
        <v>35</v>
      </c>
      <c r="D37" s="82">
        <v>233</v>
      </c>
      <c r="E37" s="82">
        <v>161005048</v>
      </c>
      <c r="F37" s="82">
        <v>56</v>
      </c>
      <c r="G37" s="82">
        <v>3281.54</v>
      </c>
      <c r="H37" s="82">
        <v>285.95999999999998</v>
      </c>
      <c r="I37" s="82">
        <v>0</v>
      </c>
      <c r="J37" s="82"/>
      <c r="K37" s="82"/>
      <c r="L37" s="82">
        <v>1</v>
      </c>
      <c r="M37" s="82">
        <v>55</v>
      </c>
      <c r="N37" s="82"/>
      <c r="O37" s="82"/>
      <c r="P37" s="82"/>
      <c r="R37" s="82"/>
      <c r="S37" s="82"/>
      <c r="T37" s="82"/>
      <c r="U37" s="82">
        <f t="shared" si="0"/>
        <v>0</v>
      </c>
      <c r="V37" s="82">
        <f t="shared" si="1"/>
        <v>0</v>
      </c>
      <c r="W37" s="82" t="s">
        <v>257</v>
      </c>
    </row>
    <row r="38" spans="1:24">
      <c r="A38" s="82">
        <v>36</v>
      </c>
      <c r="B38" s="82" t="s">
        <v>1356</v>
      </c>
      <c r="C38" s="82">
        <v>36</v>
      </c>
      <c r="D38" s="82">
        <v>234</v>
      </c>
      <c r="E38" s="82">
        <v>161005049</v>
      </c>
      <c r="F38" s="82">
        <v>59</v>
      </c>
      <c r="G38" s="82">
        <v>3460.02</v>
      </c>
      <c r="H38" s="82">
        <v>277.98</v>
      </c>
      <c r="I38" s="82">
        <v>0</v>
      </c>
      <c r="J38" s="82"/>
      <c r="K38" s="82"/>
      <c r="L38" s="82">
        <v>1</v>
      </c>
      <c r="M38" s="82">
        <v>35</v>
      </c>
      <c r="N38" s="82"/>
      <c r="O38" s="82"/>
      <c r="P38" s="82"/>
      <c r="Q38" s="82"/>
      <c r="R38" s="82"/>
      <c r="S38" s="82"/>
      <c r="T38" s="82"/>
      <c r="U38" s="82">
        <f t="shared" si="0"/>
        <v>0</v>
      </c>
      <c r="V38" s="82">
        <f t="shared" si="1"/>
        <v>0</v>
      </c>
      <c r="W38" s="82" t="s">
        <v>257</v>
      </c>
    </row>
    <row r="39" spans="1:24">
      <c r="A39" s="82">
        <v>37</v>
      </c>
      <c r="B39" s="82" t="s">
        <v>1356</v>
      </c>
      <c r="C39" s="82">
        <v>37</v>
      </c>
      <c r="D39" s="82">
        <v>235</v>
      </c>
      <c r="E39" s="82">
        <v>161005050</v>
      </c>
      <c r="F39" s="82">
        <v>59</v>
      </c>
      <c r="G39" s="82">
        <v>3480.43</v>
      </c>
      <c r="H39" s="82">
        <v>252.57</v>
      </c>
      <c r="I39" s="82">
        <v>0</v>
      </c>
      <c r="J39" s="82"/>
      <c r="K39" s="82"/>
      <c r="L39" s="82">
        <v>2</v>
      </c>
      <c r="M39" s="82">
        <v>0</v>
      </c>
      <c r="N39" s="82"/>
      <c r="O39" s="82"/>
      <c r="P39" s="82"/>
      <c r="Q39" s="82"/>
      <c r="R39" s="82"/>
      <c r="S39" s="82"/>
      <c r="T39" s="82"/>
      <c r="U39" s="82">
        <f t="shared" si="0"/>
        <v>0</v>
      </c>
      <c r="V39" s="82">
        <f t="shared" si="1"/>
        <v>0</v>
      </c>
      <c r="W39" s="82" t="s">
        <v>259</v>
      </c>
    </row>
    <row r="40" spans="1:24">
      <c r="A40" s="82">
        <v>38</v>
      </c>
      <c r="B40" s="82" t="s">
        <v>1356</v>
      </c>
      <c r="C40" s="82">
        <v>38</v>
      </c>
      <c r="D40" s="82">
        <v>236</v>
      </c>
      <c r="E40" s="82">
        <v>162000093</v>
      </c>
      <c r="F40" s="82">
        <v>59</v>
      </c>
      <c r="G40" s="82">
        <v>3461.45</v>
      </c>
      <c r="H40" s="82">
        <v>269.55</v>
      </c>
      <c r="I40" s="82">
        <v>0</v>
      </c>
      <c r="J40" s="82"/>
      <c r="K40" s="82"/>
      <c r="L40" s="82">
        <v>1</v>
      </c>
      <c r="M40" s="82">
        <v>50</v>
      </c>
      <c r="N40" s="82"/>
      <c r="O40" s="82"/>
      <c r="P40" s="82"/>
      <c r="Q40" s="82"/>
      <c r="R40" s="82"/>
      <c r="S40" s="82"/>
      <c r="T40" s="82"/>
      <c r="U40" s="82">
        <f t="shared" si="0"/>
        <v>0</v>
      </c>
      <c r="V40" s="82">
        <f t="shared" si="1"/>
        <v>0</v>
      </c>
      <c r="W40" s="82" t="s">
        <v>583</v>
      </c>
    </row>
    <row r="41" spans="1:24">
      <c r="A41" s="82">
        <v>39</v>
      </c>
      <c r="B41" s="82" t="s">
        <v>1357</v>
      </c>
      <c r="C41" s="82">
        <v>39</v>
      </c>
      <c r="D41" s="82">
        <v>237</v>
      </c>
      <c r="E41" s="82">
        <v>161005060</v>
      </c>
      <c r="F41" s="82">
        <v>58</v>
      </c>
      <c r="G41" s="82">
        <v>3405.94</v>
      </c>
      <c r="H41" s="82">
        <v>260.06</v>
      </c>
      <c r="I41" s="82">
        <v>0</v>
      </c>
      <c r="J41" s="82"/>
      <c r="K41" s="82"/>
      <c r="L41" s="82">
        <v>2</v>
      </c>
      <c r="M41" s="82">
        <v>15</v>
      </c>
      <c r="O41" s="82"/>
      <c r="P41" s="82"/>
      <c r="Q41" s="82"/>
      <c r="R41" s="82"/>
      <c r="S41" s="82"/>
      <c r="T41" s="82"/>
      <c r="U41" s="82">
        <f t="shared" si="0"/>
        <v>0</v>
      </c>
      <c r="V41" s="82">
        <f t="shared" si="1"/>
        <v>0</v>
      </c>
      <c r="W41" s="82" t="s">
        <v>259</v>
      </c>
      <c r="X41" s="128" t="s">
        <v>1358</v>
      </c>
    </row>
    <row r="42" spans="1:24">
      <c r="A42" s="82">
        <v>40</v>
      </c>
      <c r="B42" s="82" t="s">
        <v>1357</v>
      </c>
      <c r="C42" s="82">
        <v>40</v>
      </c>
      <c r="D42" s="82">
        <v>238</v>
      </c>
      <c r="E42" s="82">
        <v>161005051</v>
      </c>
      <c r="F42" s="82">
        <v>59</v>
      </c>
      <c r="G42" s="82">
        <v>3463.85</v>
      </c>
      <c r="H42" s="82">
        <v>275.14999999999998</v>
      </c>
      <c r="I42" s="82">
        <v>0</v>
      </c>
      <c r="J42" s="82"/>
      <c r="K42" s="82"/>
      <c r="L42" s="82">
        <v>2</v>
      </c>
      <c r="M42" s="82">
        <v>30</v>
      </c>
      <c r="N42" s="82"/>
      <c r="O42" s="82"/>
      <c r="P42" s="82"/>
      <c r="Q42" s="82"/>
      <c r="R42" s="82"/>
      <c r="S42" s="82"/>
      <c r="T42" s="82"/>
      <c r="U42" s="82">
        <f t="shared" si="0"/>
        <v>0</v>
      </c>
      <c r="V42" s="82">
        <f t="shared" si="1"/>
        <v>0</v>
      </c>
      <c r="W42" s="82" t="s">
        <v>259</v>
      </c>
    </row>
    <row r="43" spans="1:24">
      <c r="A43" s="82">
        <v>41</v>
      </c>
      <c r="B43" s="82" t="s">
        <v>1359</v>
      </c>
      <c r="C43" s="82">
        <v>41</v>
      </c>
      <c r="D43" s="82">
        <v>239</v>
      </c>
      <c r="E43" s="82">
        <v>161005052</v>
      </c>
      <c r="F43" s="82">
        <v>59</v>
      </c>
      <c r="G43" s="82">
        <v>3684.87</v>
      </c>
      <c r="H43" s="82">
        <v>373.13</v>
      </c>
      <c r="I43" s="82">
        <v>0</v>
      </c>
      <c r="J43" s="82"/>
      <c r="K43" s="82"/>
      <c r="L43" s="82">
        <v>2</v>
      </c>
      <c r="M43" s="82">
        <v>20</v>
      </c>
      <c r="N43" s="82"/>
      <c r="O43" s="82"/>
      <c r="P43" s="82"/>
      <c r="Q43" s="82"/>
      <c r="R43" s="82"/>
      <c r="S43" s="82"/>
      <c r="T43" s="82"/>
      <c r="U43" s="82">
        <f t="shared" si="0"/>
        <v>0</v>
      </c>
      <c r="V43" s="82">
        <f t="shared" si="1"/>
        <v>0</v>
      </c>
      <c r="W43" s="82" t="s">
        <v>257</v>
      </c>
    </row>
    <row r="44" spans="1:24">
      <c r="A44" s="82">
        <v>42</v>
      </c>
      <c r="B44" s="82" t="s">
        <v>1359</v>
      </c>
      <c r="C44" s="82">
        <v>42</v>
      </c>
      <c r="D44" s="82">
        <v>240</v>
      </c>
      <c r="E44" s="82">
        <v>161005053</v>
      </c>
      <c r="F44" s="82">
        <v>59</v>
      </c>
      <c r="G44" s="82">
        <v>3545.02</v>
      </c>
      <c r="H44" s="82">
        <v>183.92</v>
      </c>
      <c r="I44" s="82">
        <v>4.9400000000000004</v>
      </c>
      <c r="J44" s="82"/>
      <c r="K44" s="82"/>
      <c r="L44" s="82">
        <v>2</v>
      </c>
      <c r="M44" s="82">
        <v>5</v>
      </c>
      <c r="N44" s="82"/>
      <c r="O44" s="82"/>
      <c r="P44" s="82"/>
      <c r="Q44" s="82"/>
      <c r="R44" s="82"/>
      <c r="S44" s="82"/>
      <c r="T44" s="82"/>
      <c r="U44" s="82">
        <f t="shared" si="0"/>
        <v>0</v>
      </c>
      <c r="V44" s="82">
        <f t="shared" si="1"/>
        <v>0</v>
      </c>
      <c r="W44" s="82" t="s">
        <v>257</v>
      </c>
    </row>
    <row r="45" spans="1:24">
      <c r="A45" s="82">
        <v>43</v>
      </c>
      <c r="B45" s="82" t="s">
        <v>1359</v>
      </c>
      <c r="C45" s="82">
        <v>43</v>
      </c>
      <c r="D45" s="82">
        <v>241</v>
      </c>
      <c r="E45" s="82">
        <v>161005054</v>
      </c>
      <c r="F45" s="82">
        <v>58</v>
      </c>
      <c r="G45" s="82">
        <v>3454.26</v>
      </c>
      <c r="H45" s="82">
        <v>219.32</v>
      </c>
      <c r="I45" s="82">
        <v>1.58</v>
      </c>
      <c r="J45" s="82"/>
      <c r="K45" s="82"/>
      <c r="L45" s="82">
        <v>1</v>
      </c>
      <c r="M45" s="82">
        <v>55</v>
      </c>
      <c r="N45" s="82"/>
      <c r="O45" s="82"/>
      <c r="P45" s="82"/>
      <c r="Q45" s="82"/>
      <c r="R45" s="82"/>
      <c r="S45" s="82"/>
      <c r="T45" s="82"/>
      <c r="U45" s="82">
        <f t="shared" si="0"/>
        <v>0</v>
      </c>
      <c r="V45" s="82">
        <f t="shared" si="1"/>
        <v>0</v>
      </c>
      <c r="W45" s="82" t="s">
        <v>257</v>
      </c>
    </row>
    <row r="46" spans="1:24">
      <c r="A46" s="82">
        <v>44</v>
      </c>
      <c r="B46" s="82" t="s">
        <v>1359</v>
      </c>
      <c r="C46" s="82">
        <v>44</v>
      </c>
      <c r="D46" s="82">
        <v>242</v>
      </c>
      <c r="E46" s="82">
        <v>161005055</v>
      </c>
      <c r="F46" s="82">
        <v>58</v>
      </c>
      <c r="G46" s="82">
        <v>3449.65</v>
      </c>
      <c r="H46" s="82">
        <v>224.74</v>
      </c>
      <c r="I46" s="82">
        <v>0.39</v>
      </c>
      <c r="J46" s="82"/>
      <c r="K46" s="82"/>
      <c r="L46" s="82">
        <v>1</v>
      </c>
      <c r="M46" s="82">
        <v>30</v>
      </c>
      <c r="N46" s="82"/>
      <c r="O46" s="82"/>
      <c r="P46" s="82"/>
      <c r="Q46" s="82"/>
      <c r="R46" s="82"/>
      <c r="S46" s="82"/>
      <c r="T46" s="82"/>
      <c r="U46" s="82">
        <f t="shared" si="0"/>
        <v>0</v>
      </c>
      <c r="V46" s="82">
        <f t="shared" si="1"/>
        <v>0</v>
      </c>
      <c r="W46" s="82" t="s">
        <v>257</v>
      </c>
    </row>
    <row r="47" spans="1:24">
      <c r="A47" s="82">
        <v>45</v>
      </c>
      <c r="B47" s="82" t="s">
        <v>1359</v>
      </c>
      <c r="C47" s="82">
        <v>45</v>
      </c>
      <c r="D47" s="82">
        <v>243</v>
      </c>
      <c r="E47" s="82">
        <v>161005056</v>
      </c>
      <c r="F47" s="82">
        <v>59</v>
      </c>
      <c r="G47" s="82">
        <v>3478.62</v>
      </c>
      <c r="H47" s="82">
        <v>247.38</v>
      </c>
      <c r="I47" s="82">
        <v>0</v>
      </c>
      <c r="J47" s="82"/>
      <c r="K47" s="82"/>
      <c r="L47" s="82">
        <v>1</v>
      </c>
      <c r="M47" s="82">
        <v>35</v>
      </c>
      <c r="N47" s="82"/>
      <c r="O47" s="82"/>
      <c r="P47" s="82"/>
      <c r="Q47" s="82"/>
      <c r="R47" s="82"/>
      <c r="S47" s="82"/>
      <c r="T47" s="82"/>
      <c r="U47" s="82">
        <f t="shared" si="0"/>
        <v>0</v>
      </c>
      <c r="V47" s="82">
        <f t="shared" si="1"/>
        <v>0</v>
      </c>
      <c r="W47" s="82" t="s">
        <v>257</v>
      </c>
    </row>
    <row r="48" spans="1:24">
      <c r="A48" s="82">
        <v>46</v>
      </c>
      <c r="B48" s="82" t="s">
        <v>1359</v>
      </c>
      <c r="C48" s="82">
        <v>46</v>
      </c>
      <c r="D48" s="82">
        <v>244</v>
      </c>
      <c r="E48" s="82">
        <v>161005057</v>
      </c>
      <c r="F48" s="82">
        <v>57</v>
      </c>
      <c r="G48" s="82">
        <v>3357.85</v>
      </c>
      <c r="H48" s="82">
        <v>253.34</v>
      </c>
      <c r="I48" s="82">
        <v>0.19</v>
      </c>
      <c r="J48" s="82"/>
      <c r="K48" s="82"/>
      <c r="L48" s="82">
        <v>1</v>
      </c>
      <c r="M48" s="82">
        <v>50</v>
      </c>
      <c r="N48" s="82"/>
      <c r="O48" s="82"/>
      <c r="P48" s="82"/>
      <c r="Q48" s="82"/>
      <c r="R48" s="82"/>
      <c r="S48" s="82"/>
      <c r="T48" s="82"/>
      <c r="U48" s="82">
        <f t="shared" si="0"/>
        <v>0</v>
      </c>
      <c r="V48" s="82">
        <f t="shared" si="1"/>
        <v>0</v>
      </c>
      <c r="W48" s="82" t="s">
        <v>257</v>
      </c>
    </row>
    <row r="49" spans="1:24">
      <c r="A49" s="82">
        <v>47</v>
      </c>
      <c r="B49" s="82" t="s">
        <v>1359</v>
      </c>
      <c r="C49" s="82">
        <v>47</v>
      </c>
      <c r="D49" s="82">
        <v>245</v>
      </c>
      <c r="E49" s="82">
        <v>161005058</v>
      </c>
      <c r="F49" s="82">
        <v>58</v>
      </c>
      <c r="G49" s="82">
        <v>3431.42</v>
      </c>
      <c r="H49" s="82">
        <v>248.57</v>
      </c>
      <c r="I49" s="82">
        <v>1.99</v>
      </c>
      <c r="J49" s="82"/>
      <c r="K49" s="82"/>
      <c r="L49" s="82">
        <v>2</v>
      </c>
      <c r="M49" s="82">
        <v>0</v>
      </c>
      <c r="N49" s="82"/>
      <c r="O49" s="82"/>
      <c r="P49" s="82"/>
      <c r="Q49" s="82"/>
      <c r="R49" s="82"/>
      <c r="S49" s="82"/>
      <c r="T49" s="82"/>
      <c r="U49" s="82">
        <f t="shared" si="0"/>
        <v>0</v>
      </c>
      <c r="V49" s="82">
        <f t="shared" si="1"/>
        <v>0</v>
      </c>
      <c r="W49" s="82" t="s">
        <v>259</v>
      </c>
    </row>
    <row r="50" spans="1:24">
      <c r="A50" s="82">
        <v>48</v>
      </c>
      <c r="B50" s="82" t="s">
        <v>1359</v>
      </c>
      <c r="C50" s="82">
        <v>48</v>
      </c>
      <c r="D50" s="82">
        <v>246</v>
      </c>
      <c r="E50" s="82">
        <v>161005059</v>
      </c>
      <c r="F50" s="82">
        <v>59</v>
      </c>
      <c r="G50" s="82">
        <v>3448.83</v>
      </c>
      <c r="H50" s="82">
        <v>280.95999999999998</v>
      </c>
      <c r="I50" s="82">
        <v>0.79</v>
      </c>
      <c r="J50" s="82"/>
      <c r="K50" s="82"/>
      <c r="L50" s="82">
        <v>2</v>
      </c>
      <c r="M50" s="82">
        <v>5</v>
      </c>
      <c r="N50" s="82"/>
      <c r="O50" s="82"/>
      <c r="P50" s="82"/>
      <c r="Q50" s="82"/>
      <c r="R50" s="82"/>
      <c r="S50" s="82"/>
      <c r="T50" s="82"/>
      <c r="U50" s="82">
        <f t="shared" si="0"/>
        <v>0</v>
      </c>
      <c r="V50" s="82">
        <f t="shared" si="1"/>
        <v>0</v>
      </c>
      <c r="W50" s="82" t="s">
        <v>259</v>
      </c>
    </row>
    <row r="51" spans="1:24">
      <c r="A51" s="82">
        <v>49</v>
      </c>
      <c r="B51" s="82" t="s">
        <v>1359</v>
      </c>
      <c r="C51" s="82">
        <v>49</v>
      </c>
      <c r="D51" s="82">
        <v>247</v>
      </c>
      <c r="E51" s="82">
        <v>161005061</v>
      </c>
      <c r="F51" s="82">
        <v>58</v>
      </c>
      <c r="G51" s="82">
        <v>3445.04</v>
      </c>
      <c r="H51" s="82">
        <v>225.15</v>
      </c>
      <c r="I51" s="82">
        <v>0.19</v>
      </c>
      <c r="J51" s="82"/>
      <c r="K51" s="82"/>
      <c r="L51" s="82">
        <v>2</v>
      </c>
      <c r="M51" s="82">
        <v>0</v>
      </c>
      <c r="N51" s="82"/>
      <c r="O51" s="82"/>
      <c r="P51" s="82"/>
      <c r="Q51" s="82"/>
      <c r="R51" s="82"/>
      <c r="S51" s="82"/>
      <c r="T51" s="82"/>
      <c r="U51" s="82">
        <f t="shared" si="0"/>
        <v>0</v>
      </c>
      <c r="V51" s="82">
        <f t="shared" si="1"/>
        <v>0</v>
      </c>
      <c r="W51" s="82" t="s">
        <v>257</v>
      </c>
    </row>
    <row r="52" spans="1:24">
      <c r="A52" s="82">
        <v>50</v>
      </c>
      <c r="B52" s="82" t="s">
        <v>1359</v>
      </c>
      <c r="C52" s="82">
        <v>50</v>
      </c>
      <c r="D52" s="82">
        <v>248</v>
      </c>
      <c r="E52" s="82">
        <v>162000094</v>
      </c>
      <c r="F52" s="82">
        <v>59</v>
      </c>
      <c r="G52" s="82">
        <v>3670.97</v>
      </c>
      <c r="H52" s="82">
        <v>429.03</v>
      </c>
      <c r="I52" s="82">
        <v>0</v>
      </c>
      <c r="J52" s="82"/>
      <c r="K52" s="82"/>
      <c r="L52" s="82">
        <v>2</v>
      </c>
      <c r="M52" s="82">
        <v>20</v>
      </c>
      <c r="N52" s="82"/>
      <c r="O52" s="82"/>
      <c r="P52" s="82"/>
      <c r="Q52" s="82"/>
      <c r="R52" s="82"/>
      <c r="S52" s="82"/>
      <c r="T52" s="82"/>
      <c r="U52" s="82">
        <f t="shared" si="0"/>
        <v>0</v>
      </c>
      <c r="V52" s="82">
        <f t="shared" si="1"/>
        <v>0</v>
      </c>
      <c r="W52" s="82" t="s">
        <v>583</v>
      </c>
    </row>
    <row r="53" spans="1:24">
      <c r="A53" s="82">
        <v>51</v>
      </c>
      <c r="B53" s="82" t="s">
        <v>1360</v>
      </c>
      <c r="C53" s="82">
        <v>51</v>
      </c>
      <c r="D53" s="82">
        <v>249</v>
      </c>
      <c r="E53" s="82">
        <v>161005062</v>
      </c>
      <c r="F53" s="82">
        <v>58</v>
      </c>
      <c r="G53" s="82">
        <v>3459.27</v>
      </c>
      <c r="H53" s="82">
        <v>229.06</v>
      </c>
      <c r="I53" s="82">
        <v>5.33</v>
      </c>
      <c r="J53" s="82"/>
      <c r="K53" s="82"/>
      <c r="L53" s="82">
        <v>2</v>
      </c>
      <c r="M53" s="82">
        <v>5</v>
      </c>
      <c r="N53" s="82"/>
      <c r="O53" s="82"/>
      <c r="P53" s="82"/>
      <c r="Q53" s="82"/>
      <c r="R53" s="82"/>
      <c r="S53" s="82"/>
      <c r="T53" s="82"/>
      <c r="U53" s="82">
        <f t="shared" si="0"/>
        <v>0</v>
      </c>
      <c r="V53" s="82">
        <f t="shared" si="1"/>
        <v>0</v>
      </c>
      <c r="W53" s="82" t="s">
        <v>257</v>
      </c>
    </row>
    <row r="54" spans="1:24">
      <c r="A54" s="82">
        <v>52</v>
      </c>
      <c r="B54" s="82" t="s">
        <v>1360</v>
      </c>
      <c r="C54" s="82">
        <v>52</v>
      </c>
      <c r="D54" s="82">
        <v>250</v>
      </c>
      <c r="E54" s="82">
        <v>161005063</v>
      </c>
      <c r="F54" s="82">
        <v>59</v>
      </c>
      <c r="G54" s="82">
        <v>3475.22</v>
      </c>
      <c r="H54" s="82">
        <v>264.77999999999997</v>
      </c>
      <c r="I54" s="82">
        <v>0</v>
      </c>
      <c r="J54" s="82"/>
      <c r="K54" s="82"/>
      <c r="L54" s="82">
        <v>1</v>
      </c>
      <c r="M54" s="82">
        <v>50</v>
      </c>
      <c r="N54" s="82"/>
      <c r="O54" s="82"/>
      <c r="P54" s="82"/>
      <c r="Q54" s="82"/>
      <c r="R54" s="82"/>
      <c r="S54" s="82"/>
      <c r="T54" s="82"/>
      <c r="U54" s="82">
        <f t="shared" si="0"/>
        <v>0</v>
      </c>
      <c r="V54" s="82">
        <f t="shared" si="1"/>
        <v>0</v>
      </c>
      <c r="W54" s="82" t="s">
        <v>257</v>
      </c>
    </row>
    <row r="55" spans="1:24" s="643" customFormat="1">
      <c r="A55" s="140">
        <v>53</v>
      </c>
      <c r="B55" s="140" t="s">
        <v>1360</v>
      </c>
      <c r="C55" s="140">
        <v>53</v>
      </c>
      <c r="D55" s="140">
        <v>251</v>
      </c>
      <c r="E55" s="140">
        <v>162000095</v>
      </c>
      <c r="F55" s="140">
        <v>58</v>
      </c>
      <c r="G55" s="140">
        <v>3466.96</v>
      </c>
      <c r="H55" s="140">
        <v>233.23</v>
      </c>
      <c r="I55" s="140">
        <v>6.19</v>
      </c>
      <c r="J55" s="140"/>
      <c r="K55" s="140"/>
      <c r="L55" s="140">
        <v>1</v>
      </c>
      <c r="M55" s="140">
        <v>55</v>
      </c>
      <c r="N55" s="140"/>
      <c r="O55" s="140">
        <v>8700</v>
      </c>
      <c r="P55" s="140"/>
      <c r="Q55" s="140"/>
      <c r="R55" s="140"/>
      <c r="S55" s="140"/>
      <c r="T55" s="140"/>
      <c r="U55" s="140">
        <f t="shared" si="0"/>
        <v>435</v>
      </c>
      <c r="V55" s="140">
        <f t="shared" si="1"/>
        <v>9135</v>
      </c>
      <c r="W55" s="140" t="s">
        <v>583</v>
      </c>
      <c r="X55" s="643" t="s">
        <v>1056</v>
      </c>
    </row>
    <row r="56" spans="1:24" s="104" customFormat="1">
      <c r="A56" s="82">
        <v>54</v>
      </c>
      <c r="B56" s="82" t="s">
        <v>1360</v>
      </c>
      <c r="C56" s="82">
        <v>54</v>
      </c>
      <c r="D56" s="84">
        <v>252</v>
      </c>
      <c r="E56" s="84">
        <v>161005064</v>
      </c>
      <c r="F56" s="84">
        <v>58</v>
      </c>
      <c r="G56" s="84">
        <v>3626.4</v>
      </c>
      <c r="H56" s="84">
        <v>433.6</v>
      </c>
      <c r="I56" s="84">
        <v>0</v>
      </c>
      <c r="J56" s="84"/>
      <c r="K56" s="84"/>
      <c r="L56" s="84">
        <v>2</v>
      </c>
      <c r="M56" s="84">
        <v>5</v>
      </c>
      <c r="N56" s="84"/>
      <c r="O56" s="84"/>
      <c r="P56" s="84"/>
      <c r="Q56" s="84"/>
      <c r="R56" s="84"/>
      <c r="S56" s="84"/>
      <c r="T56" s="84"/>
      <c r="U56" s="82">
        <f t="shared" si="0"/>
        <v>0</v>
      </c>
      <c r="V56" s="82">
        <f t="shared" si="1"/>
        <v>0</v>
      </c>
      <c r="W56" s="84" t="s">
        <v>257</v>
      </c>
    </row>
    <row r="57" spans="1:24">
      <c r="A57" s="82">
        <v>55</v>
      </c>
      <c r="B57" s="82" t="s">
        <v>1360</v>
      </c>
      <c r="C57" s="82">
        <v>55</v>
      </c>
      <c r="D57" s="82">
        <v>253</v>
      </c>
      <c r="E57" s="82">
        <v>161005065</v>
      </c>
      <c r="F57" s="82">
        <v>59</v>
      </c>
      <c r="G57" s="82">
        <v>3527.02</v>
      </c>
      <c r="H57" s="82">
        <v>197.57</v>
      </c>
      <c r="I57" s="82">
        <v>0.59</v>
      </c>
      <c r="J57" s="82"/>
      <c r="K57" s="84"/>
      <c r="L57" s="82">
        <v>1</v>
      </c>
      <c r="M57" s="82">
        <v>50</v>
      </c>
      <c r="N57" s="82"/>
      <c r="P57" s="82"/>
      <c r="Q57" s="82"/>
      <c r="R57" s="82"/>
      <c r="S57" s="82"/>
      <c r="T57" s="82"/>
      <c r="U57" s="82">
        <f t="shared" si="0"/>
        <v>0</v>
      </c>
      <c r="V57" s="82">
        <f t="shared" si="1"/>
        <v>0</v>
      </c>
      <c r="W57" s="82" t="s">
        <v>257</v>
      </c>
    </row>
    <row r="58" spans="1:24">
      <c r="A58" s="82">
        <v>56</v>
      </c>
      <c r="B58" s="82" t="s">
        <v>1360</v>
      </c>
      <c r="C58" s="82">
        <v>56</v>
      </c>
      <c r="D58" s="82">
        <v>254</v>
      </c>
      <c r="E58" s="84">
        <v>161005066</v>
      </c>
      <c r="F58" s="82">
        <v>58</v>
      </c>
      <c r="G58" s="82">
        <v>3425.03</v>
      </c>
      <c r="H58" s="82">
        <v>218.76</v>
      </c>
      <c r="I58" s="82">
        <v>0.28999999999999998</v>
      </c>
      <c r="J58" s="82"/>
      <c r="K58" s="82"/>
      <c r="L58" s="82">
        <v>1</v>
      </c>
      <c r="M58" s="82">
        <v>50</v>
      </c>
      <c r="N58" s="82"/>
      <c r="O58" s="82"/>
      <c r="P58" s="82"/>
      <c r="Q58" s="82"/>
      <c r="R58" s="82"/>
      <c r="S58" s="82"/>
      <c r="T58" s="82"/>
      <c r="U58" s="82">
        <f t="shared" si="0"/>
        <v>0</v>
      </c>
      <c r="V58" s="82">
        <f t="shared" si="1"/>
        <v>0</v>
      </c>
      <c r="W58" s="82" t="s">
        <v>257</v>
      </c>
    </row>
    <row r="59" spans="1:24">
      <c r="A59" s="82">
        <v>57</v>
      </c>
      <c r="B59" s="82" t="s">
        <v>1361</v>
      </c>
      <c r="C59" s="82">
        <v>57</v>
      </c>
      <c r="D59" s="82">
        <v>255</v>
      </c>
      <c r="E59" s="82">
        <v>161005067</v>
      </c>
      <c r="F59" s="82">
        <v>57</v>
      </c>
      <c r="G59" s="82">
        <v>3365.24</v>
      </c>
      <c r="H59" s="82">
        <v>242.76</v>
      </c>
      <c r="I59" s="82">
        <v>0</v>
      </c>
      <c r="J59" s="82"/>
      <c r="K59" s="82"/>
      <c r="L59" s="82">
        <v>2</v>
      </c>
      <c r="M59" s="82">
        <v>20</v>
      </c>
      <c r="N59" s="82"/>
      <c r="O59" s="82"/>
      <c r="P59" s="82"/>
      <c r="Q59" s="82"/>
      <c r="R59" s="82"/>
      <c r="S59" s="82"/>
      <c r="T59" s="82"/>
      <c r="U59" s="82">
        <f t="shared" si="0"/>
        <v>0</v>
      </c>
      <c r="V59" s="82">
        <f t="shared" si="1"/>
        <v>0</v>
      </c>
      <c r="W59" s="82" t="s">
        <v>257</v>
      </c>
    </row>
    <row r="60" spans="1:24">
      <c r="A60" s="82">
        <v>58</v>
      </c>
      <c r="B60" s="82" t="s">
        <v>1361</v>
      </c>
      <c r="C60" s="82">
        <v>58</v>
      </c>
      <c r="D60" s="82">
        <v>256</v>
      </c>
      <c r="E60" s="82">
        <v>161005068</v>
      </c>
      <c r="F60" s="82">
        <v>58</v>
      </c>
      <c r="G60" s="82">
        <v>3414.82</v>
      </c>
      <c r="H60" s="82">
        <v>247.37</v>
      </c>
      <c r="I60" s="82">
        <v>0.19</v>
      </c>
      <c r="J60" s="82"/>
      <c r="K60" s="82"/>
      <c r="L60" s="82">
        <v>1</v>
      </c>
      <c r="M60" s="82">
        <v>50</v>
      </c>
      <c r="N60" s="82"/>
      <c r="O60" s="82"/>
      <c r="P60" s="82"/>
      <c r="Q60" s="82"/>
      <c r="R60" s="82"/>
      <c r="S60" s="82"/>
      <c r="T60" s="82"/>
      <c r="U60" s="82">
        <f t="shared" si="0"/>
        <v>0</v>
      </c>
      <c r="V60" s="82">
        <f t="shared" si="1"/>
        <v>0</v>
      </c>
      <c r="W60" s="82" t="s">
        <v>257</v>
      </c>
    </row>
    <row r="61" spans="1:24">
      <c r="A61" s="82">
        <v>59</v>
      </c>
      <c r="B61" s="82" t="s">
        <v>1361</v>
      </c>
      <c r="C61" s="82">
        <v>59</v>
      </c>
      <c r="D61" s="82">
        <v>257</v>
      </c>
      <c r="E61" s="82">
        <v>161005069</v>
      </c>
      <c r="F61" s="82">
        <v>58</v>
      </c>
      <c r="G61" s="82">
        <v>3402.63</v>
      </c>
      <c r="H61" s="82">
        <v>292.95999999999998</v>
      </c>
      <c r="I61" s="82">
        <v>0.59</v>
      </c>
      <c r="J61" s="82"/>
      <c r="K61" s="82"/>
      <c r="L61" s="82">
        <v>3</v>
      </c>
      <c r="M61" s="82">
        <v>0</v>
      </c>
      <c r="N61" s="82"/>
      <c r="O61" s="82"/>
      <c r="P61" s="82"/>
      <c r="Q61" s="82"/>
      <c r="R61" s="82"/>
      <c r="S61" s="82"/>
      <c r="T61" s="82"/>
      <c r="U61" s="82">
        <f t="shared" si="0"/>
        <v>0</v>
      </c>
      <c r="V61" s="82">
        <f t="shared" si="1"/>
        <v>0</v>
      </c>
      <c r="W61" s="82" t="s">
        <v>257</v>
      </c>
    </row>
    <row r="62" spans="1:24">
      <c r="A62" s="82">
        <v>60</v>
      </c>
      <c r="B62" s="82" t="s">
        <v>1361</v>
      </c>
      <c r="C62" s="82">
        <v>60</v>
      </c>
      <c r="D62" s="82">
        <v>259</v>
      </c>
      <c r="E62" s="82">
        <v>161005070</v>
      </c>
      <c r="F62" s="82">
        <v>58</v>
      </c>
      <c r="G62" s="82">
        <v>3391.06</v>
      </c>
      <c r="H62" s="82">
        <v>276.94</v>
      </c>
      <c r="I62" s="82">
        <v>0</v>
      </c>
      <c r="J62" s="82"/>
      <c r="K62" s="82"/>
      <c r="L62" s="82">
        <v>1</v>
      </c>
      <c r="M62" s="82">
        <v>40</v>
      </c>
      <c r="N62" s="82"/>
      <c r="O62" s="82"/>
      <c r="P62" s="82"/>
      <c r="Q62" s="82"/>
      <c r="R62" s="82"/>
      <c r="S62" s="82"/>
      <c r="T62" s="82"/>
      <c r="U62" s="82">
        <f t="shared" si="0"/>
        <v>0</v>
      </c>
      <c r="V62" s="82">
        <f t="shared" si="1"/>
        <v>0</v>
      </c>
      <c r="W62" s="82" t="s">
        <v>259</v>
      </c>
    </row>
    <row r="63" spans="1:24">
      <c r="A63" s="82">
        <v>61</v>
      </c>
      <c r="B63" s="82" t="s">
        <v>1361</v>
      </c>
      <c r="C63" s="82">
        <v>61</v>
      </c>
      <c r="D63" s="82">
        <v>258</v>
      </c>
      <c r="E63" s="82">
        <v>161005071</v>
      </c>
      <c r="F63" s="82">
        <v>59</v>
      </c>
      <c r="G63" s="82">
        <v>3443.05</v>
      </c>
      <c r="H63" s="82">
        <v>295.95</v>
      </c>
      <c r="I63" s="82">
        <v>0</v>
      </c>
      <c r="J63" s="82"/>
      <c r="K63" s="82"/>
      <c r="L63" s="82">
        <v>2</v>
      </c>
      <c r="M63" s="82">
        <v>25</v>
      </c>
      <c r="N63" s="82"/>
      <c r="O63" s="82"/>
      <c r="P63" s="82"/>
      <c r="Q63" s="82"/>
      <c r="R63" s="82"/>
      <c r="S63" s="82"/>
      <c r="T63" s="82"/>
      <c r="U63" s="82">
        <f t="shared" si="0"/>
        <v>0</v>
      </c>
      <c r="V63" s="82">
        <f t="shared" si="1"/>
        <v>0</v>
      </c>
      <c r="W63" s="82" t="s">
        <v>257</v>
      </c>
    </row>
    <row r="64" spans="1:24">
      <c r="A64" s="82">
        <v>62</v>
      </c>
      <c r="B64" s="82" t="s">
        <v>1361</v>
      </c>
      <c r="C64" s="82">
        <v>62</v>
      </c>
      <c r="D64" s="82">
        <v>260</v>
      </c>
      <c r="E64" s="82">
        <v>161005072</v>
      </c>
      <c r="F64" s="82">
        <v>58</v>
      </c>
      <c r="G64" s="82">
        <v>3381.03</v>
      </c>
      <c r="H64" s="82">
        <v>282.95999999999998</v>
      </c>
      <c r="I64" s="82">
        <v>2.99</v>
      </c>
      <c r="J64" s="82"/>
      <c r="K64" s="82"/>
      <c r="L64" s="82">
        <v>1</v>
      </c>
      <c r="M64" s="82">
        <v>55</v>
      </c>
      <c r="N64" s="82"/>
      <c r="O64" s="82"/>
      <c r="P64" s="82"/>
      <c r="Q64" s="82"/>
      <c r="R64" s="82"/>
      <c r="S64" s="82"/>
      <c r="T64" s="82"/>
      <c r="U64" s="82">
        <f t="shared" si="0"/>
        <v>0</v>
      </c>
      <c r="V64" s="82">
        <f t="shared" si="1"/>
        <v>0</v>
      </c>
      <c r="W64" s="82" t="s">
        <v>257</v>
      </c>
    </row>
    <row r="65" spans="1:24">
      <c r="A65" s="82">
        <v>63</v>
      </c>
      <c r="B65" s="82" t="s">
        <v>1362</v>
      </c>
      <c r="C65" s="82">
        <v>63</v>
      </c>
      <c r="D65" s="82">
        <v>261</v>
      </c>
      <c r="E65" s="82">
        <v>161005073</v>
      </c>
      <c r="F65" s="82">
        <v>58</v>
      </c>
      <c r="G65" s="82">
        <v>3621.4</v>
      </c>
      <c r="H65" s="82">
        <v>438.6</v>
      </c>
      <c r="I65" s="82">
        <v>0</v>
      </c>
      <c r="J65" s="82"/>
      <c r="K65" s="82"/>
      <c r="L65" s="82">
        <v>2</v>
      </c>
      <c r="M65" s="82">
        <v>5</v>
      </c>
      <c r="N65" s="82"/>
      <c r="O65" s="82"/>
      <c r="P65" s="82"/>
      <c r="Q65" s="82"/>
      <c r="R65" s="82"/>
      <c r="S65" s="82"/>
      <c r="T65" s="82"/>
      <c r="U65" s="82">
        <f t="shared" si="0"/>
        <v>0</v>
      </c>
      <c r="V65" s="82">
        <f t="shared" si="1"/>
        <v>0</v>
      </c>
      <c r="W65" s="82" t="s">
        <v>257</v>
      </c>
    </row>
    <row r="66" spans="1:24">
      <c r="A66" s="82">
        <v>64</v>
      </c>
      <c r="B66" s="82" t="s">
        <v>1362</v>
      </c>
      <c r="C66" s="82">
        <v>64</v>
      </c>
      <c r="D66" s="82">
        <v>262</v>
      </c>
      <c r="E66" s="82">
        <v>161005074</v>
      </c>
      <c r="F66" s="82">
        <v>57</v>
      </c>
      <c r="G66" s="82">
        <v>3331.25</v>
      </c>
      <c r="H66" s="82">
        <v>269.25</v>
      </c>
      <c r="I66" s="82">
        <v>0</v>
      </c>
      <c r="J66" s="82"/>
      <c r="K66" s="82"/>
      <c r="L66" s="82">
        <v>2</v>
      </c>
      <c r="M66" s="82">
        <v>15</v>
      </c>
      <c r="N66" s="82"/>
      <c r="O66" s="82"/>
      <c r="P66" s="82"/>
      <c r="Q66" s="82"/>
      <c r="R66" s="82"/>
      <c r="S66" s="82"/>
      <c r="T66" s="82"/>
      <c r="U66" s="82">
        <f t="shared" si="0"/>
        <v>0</v>
      </c>
      <c r="V66" s="82">
        <f t="shared" si="1"/>
        <v>0</v>
      </c>
      <c r="W66" s="82" t="s">
        <v>257</v>
      </c>
    </row>
    <row r="67" spans="1:24">
      <c r="A67" s="82">
        <v>65</v>
      </c>
      <c r="B67" s="82" t="s">
        <v>1362</v>
      </c>
      <c r="C67" s="82">
        <v>65</v>
      </c>
      <c r="D67" s="82">
        <v>263</v>
      </c>
      <c r="E67" s="82">
        <v>161005075</v>
      </c>
      <c r="F67" s="82">
        <v>58</v>
      </c>
      <c r="G67" s="82">
        <v>3336.63</v>
      </c>
      <c r="H67" s="82">
        <v>307.16000000000003</v>
      </c>
      <c r="I67" s="82">
        <v>0.28999999999999998</v>
      </c>
      <c r="J67" s="82"/>
      <c r="L67" s="82">
        <v>2</v>
      </c>
      <c r="M67" s="82">
        <v>30</v>
      </c>
      <c r="N67" s="82"/>
      <c r="O67" s="82"/>
      <c r="P67" s="82"/>
      <c r="Q67" s="82"/>
      <c r="R67" s="82"/>
      <c r="S67" s="82"/>
      <c r="T67" s="82"/>
      <c r="U67" s="82">
        <f t="shared" si="0"/>
        <v>0</v>
      </c>
      <c r="V67" s="82">
        <f t="shared" si="1"/>
        <v>0</v>
      </c>
      <c r="W67" s="82" t="s">
        <v>259</v>
      </c>
    </row>
    <row r="68" spans="1:24">
      <c r="A68" s="82">
        <v>66</v>
      </c>
      <c r="B68" s="82" t="s">
        <v>1362</v>
      </c>
      <c r="C68" s="82">
        <v>66</v>
      </c>
      <c r="D68" s="82">
        <v>264</v>
      </c>
      <c r="E68" s="82">
        <v>161005076</v>
      </c>
      <c r="F68" s="82">
        <v>57</v>
      </c>
      <c r="G68" s="82">
        <v>3287.44</v>
      </c>
      <c r="H68" s="82">
        <v>314.56</v>
      </c>
      <c r="I68" s="82">
        <v>0</v>
      </c>
      <c r="J68" s="82"/>
      <c r="K68" s="82"/>
      <c r="L68" s="82">
        <v>1</v>
      </c>
      <c r="M68" s="82">
        <v>50</v>
      </c>
      <c r="N68" s="82"/>
      <c r="O68" s="82"/>
      <c r="P68" s="82"/>
      <c r="Q68" s="82"/>
      <c r="R68" s="82"/>
      <c r="S68" s="82"/>
      <c r="T68" s="82"/>
      <c r="U68" s="82">
        <f t="shared" si="0"/>
        <v>0</v>
      </c>
      <c r="V68" s="82">
        <f t="shared" si="1"/>
        <v>0</v>
      </c>
      <c r="W68" s="82" t="s">
        <v>257</v>
      </c>
    </row>
    <row r="69" spans="1:24" s="104" customFormat="1">
      <c r="A69" s="82">
        <v>67</v>
      </c>
      <c r="B69" s="82" t="s">
        <v>1362</v>
      </c>
      <c r="C69" s="82">
        <v>67</v>
      </c>
      <c r="D69" s="82">
        <v>267</v>
      </c>
      <c r="E69" s="82">
        <v>161005077</v>
      </c>
      <c r="F69" s="82">
        <v>59</v>
      </c>
      <c r="G69" s="82">
        <v>3408.43</v>
      </c>
      <c r="H69" s="82">
        <v>322.57</v>
      </c>
      <c r="I69" s="84">
        <v>0</v>
      </c>
      <c r="J69" s="84"/>
      <c r="K69" s="84"/>
      <c r="L69" s="82">
        <v>1</v>
      </c>
      <c r="M69" s="82">
        <v>40</v>
      </c>
      <c r="N69" s="84"/>
      <c r="O69" s="84"/>
      <c r="P69" s="84"/>
      <c r="Q69" s="84"/>
      <c r="R69" s="84"/>
      <c r="S69" s="84"/>
      <c r="T69" s="84"/>
      <c r="U69" s="82">
        <f t="shared" si="0"/>
        <v>0</v>
      </c>
      <c r="V69" s="82">
        <f t="shared" si="1"/>
        <v>0</v>
      </c>
      <c r="W69" s="82" t="s">
        <v>257</v>
      </c>
    </row>
    <row r="70" spans="1:24">
      <c r="A70" s="82">
        <v>68</v>
      </c>
      <c r="B70" s="82" t="s">
        <v>1362</v>
      </c>
      <c r="C70" s="82">
        <v>68</v>
      </c>
      <c r="D70" s="82">
        <v>265</v>
      </c>
      <c r="E70" s="82">
        <v>161005078</v>
      </c>
      <c r="F70" s="82">
        <v>58</v>
      </c>
      <c r="G70" s="82">
        <v>3349.83</v>
      </c>
      <c r="H70" s="82">
        <v>345.56</v>
      </c>
      <c r="I70" s="82">
        <v>0.39</v>
      </c>
      <c r="J70" s="82"/>
      <c r="K70" s="82"/>
      <c r="L70" s="82">
        <v>2</v>
      </c>
      <c r="M70" s="82">
        <v>10</v>
      </c>
      <c r="N70" s="82"/>
      <c r="O70" s="82"/>
      <c r="P70" s="82"/>
      <c r="Q70" s="82"/>
      <c r="R70" s="82"/>
      <c r="S70" s="82"/>
      <c r="T70" s="82"/>
      <c r="U70" s="82">
        <f t="shared" si="0"/>
        <v>0</v>
      </c>
      <c r="V70" s="82">
        <f t="shared" si="1"/>
        <v>0</v>
      </c>
      <c r="W70" s="82" t="s">
        <v>259</v>
      </c>
    </row>
    <row r="71" spans="1:24" s="643" customFormat="1">
      <c r="A71" s="140">
        <v>69</v>
      </c>
      <c r="B71" s="140" t="s">
        <v>1362</v>
      </c>
      <c r="C71" s="140">
        <v>69</v>
      </c>
      <c r="D71" s="140">
        <v>266</v>
      </c>
      <c r="E71" s="140">
        <v>161005079</v>
      </c>
      <c r="F71" s="140">
        <v>55</v>
      </c>
      <c r="G71" s="140">
        <v>3440.07</v>
      </c>
      <c r="H71" s="140">
        <v>337.93</v>
      </c>
      <c r="I71" s="140">
        <v>0</v>
      </c>
      <c r="J71" s="140"/>
      <c r="K71" s="140"/>
      <c r="L71" s="140">
        <v>2</v>
      </c>
      <c r="M71" s="140">
        <v>55</v>
      </c>
      <c r="N71" s="140"/>
      <c r="O71" s="140">
        <v>15440</v>
      </c>
      <c r="P71" s="140"/>
      <c r="Q71" s="140"/>
      <c r="R71" s="140"/>
      <c r="S71" s="140"/>
      <c r="T71" s="140"/>
      <c r="U71" s="140">
        <f t="shared" si="0"/>
        <v>772</v>
      </c>
      <c r="V71" s="140">
        <f t="shared" si="1"/>
        <v>16212</v>
      </c>
      <c r="W71" s="140" t="s">
        <v>425</v>
      </c>
      <c r="X71" s="643" t="s">
        <v>1377</v>
      </c>
    </row>
    <row r="72" spans="1:24">
      <c r="A72" s="82">
        <v>70</v>
      </c>
      <c r="B72" s="82" t="s">
        <v>1362</v>
      </c>
      <c r="C72" s="82">
        <v>70</v>
      </c>
      <c r="D72" s="82">
        <v>268</v>
      </c>
      <c r="E72" s="82">
        <v>161005080</v>
      </c>
      <c r="F72" s="82">
        <v>58</v>
      </c>
      <c r="G72" s="82">
        <v>3391.26</v>
      </c>
      <c r="H72" s="82">
        <v>280.74</v>
      </c>
      <c r="I72" s="82">
        <v>0</v>
      </c>
      <c r="J72" s="82"/>
      <c r="K72" s="82"/>
      <c r="L72" s="82">
        <v>2</v>
      </c>
      <c r="M72" s="82">
        <v>45</v>
      </c>
      <c r="N72" s="82"/>
      <c r="O72" s="82"/>
      <c r="P72" s="82"/>
      <c r="Q72" s="82"/>
      <c r="R72" s="82"/>
      <c r="S72" s="82"/>
      <c r="T72" s="82"/>
      <c r="U72" s="82">
        <f t="shared" si="0"/>
        <v>0</v>
      </c>
      <c r="V72" s="82">
        <f t="shared" si="1"/>
        <v>0</v>
      </c>
      <c r="W72" s="82" t="s">
        <v>257</v>
      </c>
    </row>
    <row r="73" spans="1:24">
      <c r="A73" s="82">
        <v>71</v>
      </c>
      <c r="B73" s="82" t="s">
        <v>1363</v>
      </c>
      <c r="C73" s="82">
        <v>71</v>
      </c>
      <c r="D73" s="82">
        <v>269</v>
      </c>
      <c r="E73" s="82">
        <v>161005081</v>
      </c>
      <c r="F73" s="82">
        <v>58</v>
      </c>
      <c r="G73" s="82">
        <v>3401.02</v>
      </c>
      <c r="H73" s="82">
        <v>265.14</v>
      </c>
      <c r="I73" s="82">
        <v>4.16</v>
      </c>
      <c r="J73" s="82"/>
      <c r="K73" s="82"/>
      <c r="L73" s="82">
        <v>2</v>
      </c>
      <c r="M73" s="82">
        <v>25</v>
      </c>
      <c r="N73" s="82"/>
      <c r="O73" s="82"/>
      <c r="P73" s="82"/>
      <c r="Q73" s="82"/>
      <c r="R73" s="82"/>
      <c r="S73" s="82"/>
      <c r="T73" s="82"/>
      <c r="U73" s="82">
        <f t="shared" ref="U73:U137" si="2">O73*5%</f>
        <v>0</v>
      </c>
      <c r="V73" s="82">
        <f t="shared" ref="V73:V136" si="3">O73+U73</f>
        <v>0</v>
      </c>
      <c r="W73" s="82" t="s">
        <v>257</v>
      </c>
    </row>
    <row r="74" spans="1:24">
      <c r="A74" s="82">
        <v>72</v>
      </c>
      <c r="B74" s="82" t="s">
        <v>1363</v>
      </c>
      <c r="C74" s="82">
        <v>72</v>
      </c>
      <c r="D74" s="82">
        <v>270</v>
      </c>
      <c r="E74" s="82">
        <v>161005082</v>
      </c>
      <c r="F74" s="82">
        <v>59</v>
      </c>
      <c r="G74" s="82">
        <v>3425.45</v>
      </c>
      <c r="H74" s="82">
        <v>315.55</v>
      </c>
      <c r="I74" s="82">
        <v>0</v>
      </c>
      <c r="J74" s="82"/>
      <c r="K74" s="82"/>
      <c r="L74" s="82">
        <v>2</v>
      </c>
      <c r="M74" s="82">
        <v>30</v>
      </c>
      <c r="N74" s="82"/>
      <c r="O74" s="82"/>
      <c r="P74" s="82"/>
      <c r="Q74" s="82"/>
      <c r="R74" s="82"/>
      <c r="S74" s="82"/>
      <c r="T74" s="82"/>
      <c r="U74" s="82">
        <f t="shared" si="2"/>
        <v>0</v>
      </c>
      <c r="V74" s="82">
        <f t="shared" si="3"/>
        <v>0</v>
      </c>
      <c r="W74" s="82" t="s">
        <v>257</v>
      </c>
    </row>
    <row r="75" spans="1:24">
      <c r="A75" s="82">
        <v>73</v>
      </c>
      <c r="B75" s="82" t="s">
        <v>1363</v>
      </c>
      <c r="C75" s="82">
        <v>73</v>
      </c>
      <c r="D75" s="82">
        <v>271</v>
      </c>
      <c r="E75" s="82">
        <v>161005083</v>
      </c>
      <c r="F75" s="82">
        <v>58</v>
      </c>
      <c r="G75" s="82">
        <v>3412.83</v>
      </c>
      <c r="H75" s="82">
        <v>248.17</v>
      </c>
      <c r="I75" s="82">
        <v>0</v>
      </c>
      <c r="J75" s="82"/>
      <c r="K75" s="82"/>
      <c r="L75" s="82">
        <v>2</v>
      </c>
      <c r="M75" s="82">
        <v>5</v>
      </c>
      <c r="N75" s="82"/>
      <c r="O75" s="82"/>
      <c r="P75" s="82"/>
      <c r="Q75" s="82"/>
      <c r="R75" s="82"/>
      <c r="S75" s="82"/>
      <c r="T75" s="82"/>
      <c r="U75" s="82">
        <f t="shared" si="2"/>
        <v>0</v>
      </c>
      <c r="V75" s="82">
        <f t="shared" si="3"/>
        <v>0</v>
      </c>
      <c r="W75" s="82" t="s">
        <v>257</v>
      </c>
    </row>
    <row r="76" spans="1:24">
      <c r="A76" s="82">
        <v>74</v>
      </c>
      <c r="B76" s="82" t="s">
        <v>1363</v>
      </c>
      <c r="C76" s="82">
        <v>74</v>
      </c>
      <c r="D76" s="82">
        <v>272</v>
      </c>
      <c r="E76" s="82">
        <v>161005084</v>
      </c>
      <c r="F76" s="82">
        <v>56</v>
      </c>
      <c r="G76" s="82">
        <v>3261.25</v>
      </c>
      <c r="H76" s="82">
        <v>275.75</v>
      </c>
      <c r="I76" s="82">
        <v>0</v>
      </c>
      <c r="J76" s="82"/>
      <c r="K76" s="82"/>
      <c r="L76" s="82">
        <v>1</v>
      </c>
      <c r="M76" s="82">
        <v>55</v>
      </c>
      <c r="N76" s="82"/>
      <c r="O76" s="82"/>
      <c r="P76" s="82"/>
      <c r="Q76" s="82"/>
      <c r="R76" s="82"/>
      <c r="S76" s="82"/>
      <c r="T76" s="82"/>
      <c r="U76" s="82">
        <f t="shared" si="2"/>
        <v>0</v>
      </c>
      <c r="V76" s="82">
        <f t="shared" si="3"/>
        <v>0</v>
      </c>
      <c r="W76" s="82" t="s">
        <v>257</v>
      </c>
    </row>
    <row r="77" spans="1:24" s="104" customFormat="1">
      <c r="A77" s="82">
        <v>75</v>
      </c>
      <c r="B77" s="82" t="s">
        <v>1363</v>
      </c>
      <c r="C77" s="82">
        <v>75</v>
      </c>
      <c r="D77" s="82">
        <v>273</v>
      </c>
      <c r="E77" s="82">
        <v>161005085</v>
      </c>
      <c r="F77" s="84">
        <v>57</v>
      </c>
      <c r="G77" s="84">
        <v>3385.65</v>
      </c>
      <c r="H77" s="84">
        <v>221.35</v>
      </c>
      <c r="I77" s="84">
        <v>0</v>
      </c>
      <c r="J77" s="84"/>
      <c r="K77" s="84"/>
      <c r="L77" s="84">
        <v>2</v>
      </c>
      <c r="M77" s="84">
        <v>20</v>
      </c>
      <c r="N77" s="84"/>
      <c r="O77" s="84"/>
      <c r="P77" s="84"/>
      <c r="Q77" s="84"/>
      <c r="R77" s="84"/>
      <c r="S77" s="84"/>
      <c r="T77" s="84"/>
      <c r="U77" s="82">
        <f t="shared" si="2"/>
        <v>0</v>
      </c>
      <c r="V77" s="82">
        <f t="shared" si="3"/>
        <v>0</v>
      </c>
      <c r="W77" s="82" t="s">
        <v>257</v>
      </c>
    </row>
    <row r="78" spans="1:24">
      <c r="A78" s="82">
        <v>76</v>
      </c>
      <c r="B78" s="82" t="s">
        <v>1363</v>
      </c>
      <c r="C78" s="82">
        <v>76</v>
      </c>
      <c r="D78" s="82">
        <v>274</v>
      </c>
      <c r="E78" s="82">
        <v>161005086</v>
      </c>
      <c r="F78" s="82">
        <v>59</v>
      </c>
      <c r="G78" s="82">
        <v>3477.28</v>
      </c>
      <c r="H78" s="82">
        <v>261.72000000000003</v>
      </c>
      <c r="I78" s="82">
        <v>0</v>
      </c>
      <c r="J78" s="82"/>
      <c r="K78" s="82"/>
      <c r="L78" s="82">
        <v>2</v>
      </c>
      <c r="M78" s="82">
        <v>5</v>
      </c>
      <c r="N78" s="82"/>
      <c r="O78" s="82"/>
      <c r="P78" s="82"/>
      <c r="Q78" s="82"/>
      <c r="R78" s="82"/>
      <c r="S78" s="82"/>
      <c r="T78" s="82"/>
      <c r="U78" s="82">
        <f t="shared" si="2"/>
        <v>0</v>
      </c>
      <c r="V78" s="82">
        <f t="shared" si="3"/>
        <v>0</v>
      </c>
      <c r="W78" s="82" t="s">
        <v>257</v>
      </c>
    </row>
    <row r="79" spans="1:24">
      <c r="A79" s="82">
        <v>77</v>
      </c>
      <c r="B79" s="82" t="s">
        <v>1363</v>
      </c>
      <c r="C79" s="82">
        <v>77</v>
      </c>
      <c r="D79" s="82">
        <v>275</v>
      </c>
      <c r="E79" s="82">
        <v>161005087</v>
      </c>
      <c r="F79" s="82">
        <v>58</v>
      </c>
      <c r="G79" s="82">
        <v>3395.44</v>
      </c>
      <c r="H79" s="82">
        <v>282.06</v>
      </c>
      <c r="I79" s="82">
        <v>0</v>
      </c>
      <c r="J79" s="82"/>
      <c r="K79" s="82"/>
      <c r="L79" s="82">
        <v>2</v>
      </c>
      <c r="M79" s="82">
        <v>10</v>
      </c>
      <c r="N79" s="82"/>
      <c r="O79" s="82"/>
      <c r="P79" s="82"/>
      <c r="Q79" s="82"/>
      <c r="R79" s="82"/>
      <c r="S79" s="82"/>
      <c r="T79" s="82"/>
      <c r="U79" s="82">
        <f t="shared" si="2"/>
        <v>0</v>
      </c>
      <c r="V79" s="82">
        <f t="shared" si="3"/>
        <v>0</v>
      </c>
      <c r="W79" s="82" t="s">
        <v>257</v>
      </c>
    </row>
    <row r="80" spans="1:24">
      <c r="A80" s="82">
        <v>78</v>
      </c>
      <c r="B80" s="82" t="s">
        <v>1363</v>
      </c>
      <c r="C80" s="82">
        <v>78</v>
      </c>
      <c r="D80" s="82">
        <v>276</v>
      </c>
      <c r="E80" s="82">
        <v>161005088</v>
      </c>
      <c r="F80" s="82">
        <v>58</v>
      </c>
      <c r="G80" s="82">
        <v>3424.64</v>
      </c>
      <c r="H80" s="82">
        <v>238.86</v>
      </c>
      <c r="I80" s="82">
        <v>0</v>
      </c>
      <c r="J80" s="82"/>
      <c r="K80" s="82"/>
      <c r="L80" s="82">
        <v>2</v>
      </c>
      <c r="M80" s="82">
        <v>15</v>
      </c>
      <c r="N80" s="82"/>
      <c r="O80" s="82"/>
      <c r="P80" s="82"/>
      <c r="Q80" s="82"/>
      <c r="R80" s="82"/>
      <c r="S80" s="82"/>
      <c r="T80" s="82"/>
      <c r="U80" s="82">
        <f t="shared" si="2"/>
        <v>0</v>
      </c>
      <c r="V80" s="82">
        <f t="shared" si="3"/>
        <v>0</v>
      </c>
      <c r="W80" s="82" t="s">
        <v>257</v>
      </c>
    </row>
    <row r="81" spans="1:27">
      <c r="A81" s="82">
        <v>79</v>
      </c>
      <c r="B81" s="82" t="s">
        <v>1364</v>
      </c>
      <c r="C81" s="82">
        <v>79</v>
      </c>
      <c r="D81" s="82">
        <v>277</v>
      </c>
      <c r="E81" s="82">
        <v>161005089</v>
      </c>
      <c r="F81" s="82">
        <v>58</v>
      </c>
      <c r="G81" s="82">
        <v>3483.64</v>
      </c>
      <c r="H81" s="82">
        <v>195.86</v>
      </c>
      <c r="I81" s="82">
        <v>0</v>
      </c>
      <c r="J81" s="82"/>
      <c r="K81" s="82"/>
      <c r="L81" s="82">
        <v>2</v>
      </c>
      <c r="M81" s="82">
        <v>35</v>
      </c>
      <c r="N81" s="82"/>
      <c r="O81" s="82"/>
      <c r="P81" s="82"/>
      <c r="Q81" s="82"/>
      <c r="R81" s="82"/>
      <c r="S81" s="82"/>
      <c r="T81" s="82"/>
      <c r="U81" s="82">
        <f t="shared" si="2"/>
        <v>0</v>
      </c>
      <c r="V81" s="82">
        <f t="shared" si="3"/>
        <v>0</v>
      </c>
      <c r="W81" s="82" t="s">
        <v>259</v>
      </c>
    </row>
    <row r="82" spans="1:27">
      <c r="A82" s="82">
        <v>80</v>
      </c>
      <c r="B82" s="82" t="s">
        <v>1364</v>
      </c>
      <c r="C82" s="82">
        <v>80</v>
      </c>
      <c r="D82" s="82">
        <v>278</v>
      </c>
      <c r="E82" s="82">
        <v>161005090</v>
      </c>
      <c r="F82" s="82">
        <v>59</v>
      </c>
      <c r="G82" s="82">
        <v>3478.65</v>
      </c>
      <c r="H82" s="82">
        <v>256.74</v>
      </c>
      <c r="I82" s="82">
        <v>0.39</v>
      </c>
      <c r="J82" s="82"/>
      <c r="K82" s="82"/>
      <c r="L82" s="82">
        <v>2</v>
      </c>
      <c r="M82" s="82">
        <v>40</v>
      </c>
      <c r="N82" s="82"/>
      <c r="O82" s="82"/>
      <c r="P82" s="82"/>
      <c r="Q82" s="82"/>
      <c r="R82" s="82"/>
      <c r="S82" s="82"/>
      <c r="T82" s="82"/>
      <c r="U82" s="82">
        <f>S82*5%</f>
        <v>0</v>
      </c>
      <c r="V82" s="82">
        <f>S82+U82</f>
        <v>0</v>
      </c>
      <c r="W82" s="82" t="s">
        <v>257</v>
      </c>
      <c r="X82" s="75" t="s">
        <v>1367</v>
      </c>
      <c r="AA82" s="75" t="s">
        <v>1374</v>
      </c>
    </row>
    <row r="83" spans="1:27">
      <c r="A83" s="82">
        <v>81</v>
      </c>
      <c r="B83" s="82" t="s">
        <v>1364</v>
      </c>
      <c r="C83" s="82">
        <v>81</v>
      </c>
      <c r="D83" s="82">
        <v>279</v>
      </c>
      <c r="E83" s="82">
        <v>161005091</v>
      </c>
      <c r="F83" s="82">
        <v>59</v>
      </c>
      <c r="G83" s="82">
        <v>3513.43</v>
      </c>
      <c r="H83" s="82">
        <v>223.57</v>
      </c>
      <c r="I83" s="82">
        <v>0</v>
      </c>
      <c r="J83" s="82"/>
      <c r="K83" s="82"/>
      <c r="L83" s="82">
        <v>2</v>
      </c>
      <c r="M83" s="82">
        <v>0</v>
      </c>
      <c r="N83" s="82"/>
      <c r="O83" s="82"/>
      <c r="P83" s="82"/>
      <c r="Q83" s="82"/>
      <c r="R83" s="82"/>
      <c r="S83" s="82"/>
      <c r="T83" s="82"/>
      <c r="U83" s="82">
        <f t="shared" si="2"/>
        <v>0</v>
      </c>
      <c r="V83" s="82">
        <f t="shared" si="3"/>
        <v>0</v>
      </c>
      <c r="W83" s="82" t="s">
        <v>257</v>
      </c>
    </row>
    <row r="84" spans="1:27">
      <c r="A84" s="82">
        <v>82</v>
      </c>
      <c r="B84" s="82" t="s">
        <v>1364</v>
      </c>
      <c r="C84" s="82">
        <v>82</v>
      </c>
      <c r="D84" s="82">
        <v>280</v>
      </c>
      <c r="E84" s="82">
        <v>161005092</v>
      </c>
      <c r="F84" s="82">
        <v>58</v>
      </c>
      <c r="G84" s="82">
        <v>3435.43</v>
      </c>
      <c r="H84" s="82">
        <v>237.57</v>
      </c>
      <c r="I84" s="82">
        <v>0</v>
      </c>
      <c r="J84" s="82"/>
      <c r="K84" s="82"/>
      <c r="L84" s="82">
        <v>1</v>
      </c>
      <c r="M84" s="82">
        <v>40</v>
      </c>
      <c r="N84" s="82"/>
      <c r="O84" s="82"/>
      <c r="P84" s="82"/>
      <c r="Q84" s="82"/>
      <c r="R84" s="82"/>
      <c r="S84" s="82"/>
      <c r="T84" s="82"/>
      <c r="U84" s="82">
        <f t="shared" si="2"/>
        <v>0</v>
      </c>
      <c r="V84" s="82">
        <f t="shared" si="3"/>
        <v>0</v>
      </c>
      <c r="W84" s="82" t="s">
        <v>257</v>
      </c>
    </row>
    <row r="85" spans="1:27">
      <c r="A85" s="82">
        <v>83</v>
      </c>
      <c r="B85" s="82" t="s">
        <v>1364</v>
      </c>
      <c r="C85" s="82">
        <v>83</v>
      </c>
      <c r="D85" s="82">
        <v>281</v>
      </c>
      <c r="E85" s="82">
        <v>161005093</v>
      </c>
      <c r="F85" s="82">
        <v>58</v>
      </c>
      <c r="G85" s="82">
        <v>3411.65</v>
      </c>
      <c r="H85" s="82">
        <v>262.94</v>
      </c>
      <c r="I85" s="82">
        <v>0.59</v>
      </c>
      <c r="J85" s="82"/>
      <c r="K85" s="82"/>
      <c r="L85" s="82">
        <v>1</v>
      </c>
      <c r="M85" s="82">
        <v>45</v>
      </c>
      <c r="N85" s="82"/>
      <c r="O85" s="82"/>
      <c r="P85" s="82"/>
      <c r="Q85" s="82"/>
      <c r="R85" s="82"/>
      <c r="S85" s="82"/>
      <c r="T85" s="82"/>
      <c r="U85" s="82">
        <f t="shared" si="2"/>
        <v>0</v>
      </c>
      <c r="V85" s="82">
        <f t="shared" si="3"/>
        <v>0</v>
      </c>
      <c r="W85" s="84" t="s">
        <v>257</v>
      </c>
    </row>
    <row r="86" spans="1:27">
      <c r="A86" s="82">
        <v>84</v>
      </c>
      <c r="B86" s="82" t="s">
        <v>1364</v>
      </c>
      <c r="C86" s="82">
        <v>84</v>
      </c>
      <c r="D86" s="82">
        <v>282</v>
      </c>
      <c r="E86" s="82">
        <v>161005094</v>
      </c>
      <c r="F86" s="82">
        <v>59</v>
      </c>
      <c r="G86" s="82">
        <v>3495.28</v>
      </c>
      <c r="H86" s="82">
        <v>243.72</v>
      </c>
      <c r="I86" s="82">
        <v>0</v>
      </c>
      <c r="J86" s="82"/>
      <c r="K86" s="82"/>
      <c r="L86" s="82">
        <v>2</v>
      </c>
      <c r="M86" s="82">
        <v>5</v>
      </c>
      <c r="N86" s="82"/>
      <c r="O86" s="82"/>
      <c r="P86" s="82"/>
      <c r="Q86" s="82"/>
      <c r="R86" s="82"/>
      <c r="S86" s="82"/>
      <c r="T86" s="82"/>
      <c r="U86" s="82">
        <f t="shared" si="2"/>
        <v>0</v>
      </c>
      <c r="V86" s="82">
        <f t="shared" si="3"/>
        <v>0</v>
      </c>
      <c r="W86" s="82" t="s">
        <v>257</v>
      </c>
      <c r="X86" s="104"/>
    </row>
    <row r="87" spans="1:27">
      <c r="A87" s="82">
        <v>85</v>
      </c>
      <c r="B87" s="82" t="s">
        <v>1365</v>
      </c>
      <c r="C87" s="82">
        <v>85</v>
      </c>
      <c r="D87" s="82">
        <v>283</v>
      </c>
      <c r="E87" s="82">
        <v>161005095</v>
      </c>
      <c r="F87" s="82">
        <v>57</v>
      </c>
      <c r="G87" s="82">
        <v>3622</v>
      </c>
      <c r="H87" s="82">
        <v>368</v>
      </c>
      <c r="I87" s="82">
        <v>0</v>
      </c>
      <c r="J87" s="82"/>
      <c r="K87" s="82"/>
      <c r="L87" s="82">
        <v>1</v>
      </c>
      <c r="M87" s="82">
        <v>45</v>
      </c>
      <c r="N87" s="82"/>
      <c r="O87" s="82"/>
      <c r="P87" s="82"/>
      <c r="Q87" s="82"/>
      <c r="R87" s="82"/>
      <c r="S87" s="82"/>
      <c r="T87" s="82"/>
      <c r="U87" s="82">
        <f t="shared" si="2"/>
        <v>0</v>
      </c>
      <c r="V87" s="82">
        <f t="shared" si="3"/>
        <v>0</v>
      </c>
      <c r="W87" s="82" t="s">
        <v>257</v>
      </c>
    </row>
    <row r="88" spans="1:27">
      <c r="A88" s="82">
        <v>86</v>
      </c>
      <c r="B88" s="82" t="s">
        <v>1365</v>
      </c>
      <c r="C88" s="82">
        <v>86</v>
      </c>
      <c r="D88" s="82">
        <v>284</v>
      </c>
      <c r="E88" s="82">
        <v>161005096</v>
      </c>
      <c r="F88" s="82">
        <v>58</v>
      </c>
      <c r="G88" s="82">
        <v>3418.64</v>
      </c>
      <c r="H88" s="82">
        <v>244.86</v>
      </c>
      <c r="I88" s="82">
        <v>0</v>
      </c>
      <c r="J88" s="82"/>
      <c r="K88" s="82"/>
      <c r="L88" s="82">
        <v>2</v>
      </c>
      <c r="M88" s="82">
        <v>50</v>
      </c>
      <c r="N88" s="82"/>
      <c r="O88" s="82"/>
      <c r="P88" s="82"/>
      <c r="Q88" s="82"/>
      <c r="R88" s="82"/>
      <c r="S88" s="82"/>
      <c r="T88" s="82"/>
      <c r="U88" s="82">
        <f t="shared" si="2"/>
        <v>0</v>
      </c>
      <c r="V88" s="82">
        <f t="shared" si="3"/>
        <v>0</v>
      </c>
      <c r="W88" s="82" t="s">
        <v>257</v>
      </c>
      <c r="X88" s="75" t="s">
        <v>1366</v>
      </c>
    </row>
    <row r="89" spans="1:27" s="104" customFormat="1">
      <c r="A89" s="82">
        <v>87</v>
      </c>
      <c r="B89" s="82" t="s">
        <v>1365</v>
      </c>
      <c r="C89" s="82">
        <v>87</v>
      </c>
      <c r="D89" s="82">
        <v>285</v>
      </c>
      <c r="E89" s="82">
        <v>161005097</v>
      </c>
      <c r="F89" s="82">
        <v>58</v>
      </c>
      <c r="G89" s="82">
        <v>3441.43</v>
      </c>
      <c r="H89" s="82">
        <v>205.95</v>
      </c>
      <c r="I89" s="82">
        <v>3.88</v>
      </c>
      <c r="J89" s="84"/>
      <c r="K89" s="84"/>
      <c r="L89" s="82">
        <v>2</v>
      </c>
      <c r="M89" s="82">
        <v>20</v>
      </c>
      <c r="N89" s="84"/>
      <c r="O89" s="84"/>
      <c r="P89" s="84"/>
      <c r="Q89" s="84"/>
      <c r="R89" s="84"/>
      <c r="S89" s="84"/>
      <c r="T89" s="84"/>
      <c r="U89" s="82">
        <f t="shared" si="2"/>
        <v>0</v>
      </c>
      <c r="V89" s="82">
        <f t="shared" si="3"/>
        <v>0</v>
      </c>
      <c r="W89" s="84" t="s">
        <v>257</v>
      </c>
    </row>
    <row r="90" spans="1:27">
      <c r="A90" s="82">
        <v>88</v>
      </c>
      <c r="B90" s="82" t="s">
        <v>1365</v>
      </c>
      <c r="C90" s="82">
        <v>88</v>
      </c>
      <c r="D90" s="82">
        <v>286</v>
      </c>
      <c r="E90" s="82">
        <v>161005098</v>
      </c>
      <c r="F90" s="82">
        <v>58</v>
      </c>
      <c r="G90" s="82">
        <v>3460.24</v>
      </c>
      <c r="H90" s="82">
        <v>218.85</v>
      </c>
      <c r="I90" s="82">
        <v>1.59</v>
      </c>
      <c r="J90" s="82"/>
      <c r="K90" s="82"/>
      <c r="L90" s="82">
        <v>2</v>
      </c>
      <c r="M90" s="82">
        <v>5</v>
      </c>
      <c r="N90" s="82"/>
      <c r="O90" s="82"/>
      <c r="P90" s="82"/>
      <c r="Q90" s="82"/>
      <c r="R90" s="82"/>
      <c r="S90" s="82"/>
      <c r="T90" s="82"/>
      <c r="U90" s="82">
        <f t="shared" si="2"/>
        <v>0</v>
      </c>
      <c r="V90" s="82">
        <f t="shared" si="3"/>
        <v>0</v>
      </c>
      <c r="W90" s="84" t="s">
        <v>257</v>
      </c>
    </row>
    <row r="91" spans="1:27" s="104" customFormat="1">
      <c r="A91" s="82">
        <v>89</v>
      </c>
      <c r="B91" s="82" t="s">
        <v>1365</v>
      </c>
      <c r="C91" s="82">
        <v>89</v>
      </c>
      <c r="D91" s="82">
        <v>287</v>
      </c>
      <c r="E91" s="82">
        <v>161005099</v>
      </c>
      <c r="F91" s="82">
        <v>58</v>
      </c>
      <c r="G91" s="82">
        <v>3473.45</v>
      </c>
      <c r="H91" s="82">
        <v>195.54</v>
      </c>
      <c r="I91" s="82">
        <v>1.99</v>
      </c>
      <c r="J91" s="82"/>
      <c r="K91" s="82"/>
      <c r="L91" s="82">
        <v>2</v>
      </c>
      <c r="M91" s="82">
        <v>5</v>
      </c>
      <c r="N91" s="82"/>
      <c r="O91" s="84"/>
      <c r="P91" s="84"/>
      <c r="Q91" s="84"/>
      <c r="R91" s="84"/>
      <c r="S91" s="84"/>
      <c r="T91" s="84"/>
      <c r="U91" s="82">
        <f t="shared" si="2"/>
        <v>0</v>
      </c>
      <c r="V91" s="82">
        <f t="shared" si="3"/>
        <v>0</v>
      </c>
      <c r="W91" s="84" t="s">
        <v>257</v>
      </c>
    </row>
    <row r="92" spans="1:27">
      <c r="A92" s="82">
        <v>90</v>
      </c>
      <c r="B92" s="82" t="s">
        <v>1365</v>
      </c>
      <c r="C92" s="82">
        <v>90</v>
      </c>
      <c r="D92" s="82">
        <v>288</v>
      </c>
      <c r="E92" s="82">
        <v>161005100</v>
      </c>
      <c r="F92" s="82">
        <v>59</v>
      </c>
      <c r="G92" s="82">
        <v>3659.51</v>
      </c>
      <c r="H92" s="82">
        <v>421.49</v>
      </c>
      <c r="I92" s="82">
        <v>0</v>
      </c>
      <c r="J92" s="82"/>
      <c r="K92" s="82"/>
      <c r="L92" s="82">
        <v>2</v>
      </c>
      <c r="M92" s="82">
        <v>5</v>
      </c>
      <c r="N92" s="82"/>
      <c r="O92" s="82"/>
      <c r="P92" s="82"/>
      <c r="Q92" s="82"/>
      <c r="R92" s="82"/>
      <c r="S92" s="82"/>
      <c r="T92" s="82"/>
      <c r="U92" s="82">
        <f t="shared" si="2"/>
        <v>0</v>
      </c>
      <c r="V92" s="82">
        <f t="shared" si="3"/>
        <v>0</v>
      </c>
      <c r="W92" s="82" t="s">
        <v>257</v>
      </c>
      <c r="X92" s="75" t="s">
        <v>247</v>
      </c>
    </row>
    <row r="93" spans="1:27">
      <c r="A93" s="82">
        <v>91</v>
      </c>
      <c r="B93" s="82" t="s">
        <v>1365</v>
      </c>
      <c r="C93" s="82">
        <v>91</v>
      </c>
      <c r="D93" s="82">
        <v>289</v>
      </c>
      <c r="E93" s="82">
        <v>161005101</v>
      </c>
      <c r="F93" s="82">
        <v>57</v>
      </c>
      <c r="G93" s="82">
        <v>3399.05</v>
      </c>
      <c r="H93" s="82">
        <v>207.95</v>
      </c>
      <c r="I93" s="82">
        <v>0</v>
      </c>
      <c r="J93" s="82"/>
      <c r="K93" s="82"/>
      <c r="L93" s="82">
        <v>1</v>
      </c>
      <c r="M93" s="82">
        <v>55</v>
      </c>
      <c r="N93" s="82"/>
      <c r="O93" s="82"/>
      <c r="P93" s="82"/>
      <c r="Q93" s="82"/>
      <c r="R93" s="82"/>
      <c r="S93" s="82"/>
      <c r="T93" s="82"/>
      <c r="U93" s="82">
        <f t="shared" si="2"/>
        <v>0</v>
      </c>
      <c r="V93" s="82">
        <f t="shared" si="3"/>
        <v>0</v>
      </c>
      <c r="W93" s="82" t="s">
        <v>257</v>
      </c>
    </row>
    <row r="94" spans="1:27">
      <c r="A94" s="82">
        <v>92</v>
      </c>
      <c r="B94" s="82" t="s">
        <v>1365</v>
      </c>
      <c r="C94" s="82">
        <v>92</v>
      </c>
      <c r="D94" s="82">
        <v>290</v>
      </c>
      <c r="E94" s="82">
        <v>161005102</v>
      </c>
      <c r="F94" s="82">
        <v>59</v>
      </c>
      <c r="G94" s="82">
        <v>3483.83</v>
      </c>
      <c r="H94" s="82">
        <v>257.45999999999998</v>
      </c>
      <c r="I94" s="82">
        <v>0.79</v>
      </c>
      <c r="J94" s="82"/>
      <c r="K94" s="82"/>
      <c r="L94" s="82">
        <v>2</v>
      </c>
      <c r="M94" s="82">
        <v>15</v>
      </c>
      <c r="N94" s="82"/>
      <c r="O94" s="82"/>
      <c r="P94" s="82"/>
      <c r="Q94" s="82"/>
      <c r="R94" s="82"/>
      <c r="S94" s="82"/>
      <c r="T94" s="82"/>
      <c r="U94" s="82">
        <f t="shared" si="2"/>
        <v>0</v>
      </c>
      <c r="V94" s="82">
        <f t="shared" si="3"/>
        <v>0</v>
      </c>
      <c r="W94" s="82" t="s">
        <v>257</v>
      </c>
      <c r="X94" s="75" t="s">
        <v>1376</v>
      </c>
    </row>
    <row r="95" spans="1:27">
      <c r="A95" s="82">
        <v>93</v>
      </c>
      <c r="B95" s="82" t="s">
        <v>1368</v>
      </c>
      <c r="C95" s="82">
        <v>93</v>
      </c>
      <c r="D95" s="82">
        <v>291</v>
      </c>
      <c r="E95" s="82">
        <v>161005103</v>
      </c>
      <c r="F95" s="82">
        <v>58</v>
      </c>
      <c r="G95" s="82">
        <v>3482.25</v>
      </c>
      <c r="H95" s="82">
        <v>194.13</v>
      </c>
      <c r="I95" s="82">
        <v>2.38</v>
      </c>
      <c r="J95" s="82"/>
      <c r="K95" s="82"/>
      <c r="L95" s="82">
        <v>2</v>
      </c>
      <c r="M95" s="82">
        <v>40</v>
      </c>
      <c r="N95" s="82"/>
      <c r="O95" s="82"/>
      <c r="P95" s="82"/>
      <c r="Q95" s="82"/>
      <c r="R95" s="82"/>
      <c r="S95" s="82"/>
      <c r="T95" s="82"/>
      <c r="U95" s="82">
        <f t="shared" si="2"/>
        <v>0</v>
      </c>
      <c r="V95" s="82">
        <f t="shared" si="3"/>
        <v>0</v>
      </c>
      <c r="W95" s="82" t="s">
        <v>257</v>
      </c>
    </row>
    <row r="96" spans="1:27" s="104" customFormat="1">
      <c r="A96" s="82">
        <v>94</v>
      </c>
      <c r="B96" s="82" t="s">
        <v>1368</v>
      </c>
      <c r="C96" s="82">
        <v>94</v>
      </c>
      <c r="D96" s="82">
        <v>292</v>
      </c>
      <c r="E96" s="82">
        <v>161005104</v>
      </c>
      <c r="F96" s="82">
        <v>59</v>
      </c>
      <c r="G96" s="82">
        <v>3595.02</v>
      </c>
      <c r="H96" s="82">
        <v>147.27000000000001</v>
      </c>
      <c r="I96" s="82">
        <v>16.29</v>
      </c>
      <c r="J96" s="82"/>
      <c r="K96" s="82"/>
      <c r="L96" s="82">
        <v>2</v>
      </c>
      <c r="M96" s="82">
        <v>5</v>
      </c>
      <c r="N96" s="84"/>
      <c r="O96" s="84"/>
      <c r="P96" s="84"/>
      <c r="Q96" s="84"/>
      <c r="R96" s="84"/>
      <c r="S96" s="84"/>
      <c r="T96" s="84"/>
      <c r="U96" s="82">
        <f t="shared" si="2"/>
        <v>0</v>
      </c>
      <c r="V96" s="82">
        <f t="shared" si="3"/>
        <v>0</v>
      </c>
      <c r="W96" s="84" t="s">
        <v>257</v>
      </c>
      <c r="X96" s="104" t="s">
        <v>690</v>
      </c>
    </row>
    <row r="97" spans="1:31">
      <c r="A97" s="82">
        <v>95</v>
      </c>
      <c r="B97" s="82" t="s">
        <v>1368</v>
      </c>
      <c r="C97" s="82">
        <v>95</v>
      </c>
      <c r="D97" s="82">
        <v>293</v>
      </c>
      <c r="E97" s="75">
        <v>162000096</v>
      </c>
      <c r="F97" s="82">
        <v>53</v>
      </c>
      <c r="G97" s="82">
        <v>3322.62</v>
      </c>
      <c r="H97" s="82">
        <v>327.38</v>
      </c>
      <c r="I97" s="82">
        <v>0</v>
      </c>
      <c r="J97" s="82"/>
      <c r="K97" s="82"/>
      <c r="L97" s="82">
        <v>2</v>
      </c>
      <c r="M97" s="82">
        <v>15</v>
      </c>
      <c r="N97" s="82"/>
      <c r="O97" s="82"/>
      <c r="P97" s="82"/>
      <c r="Q97" s="82"/>
      <c r="R97" s="82"/>
      <c r="S97" s="82"/>
      <c r="T97" s="82"/>
      <c r="U97" s="82">
        <f t="shared" si="2"/>
        <v>0</v>
      </c>
      <c r="V97" s="82">
        <f t="shared" si="3"/>
        <v>0</v>
      </c>
      <c r="W97" s="82" t="s">
        <v>583</v>
      </c>
      <c r="X97" s="75" t="s">
        <v>247</v>
      </c>
    </row>
    <row r="98" spans="1:31">
      <c r="A98" s="82">
        <v>96</v>
      </c>
      <c r="B98" s="82" t="s">
        <v>1368</v>
      </c>
      <c r="C98" s="82">
        <v>96</v>
      </c>
      <c r="D98" s="82">
        <v>294</v>
      </c>
      <c r="E98" s="82">
        <v>161005105</v>
      </c>
      <c r="F98" s="82">
        <v>59</v>
      </c>
      <c r="G98" s="82">
        <v>3515.26</v>
      </c>
      <c r="H98" s="82">
        <v>246.24</v>
      </c>
      <c r="I98" s="82">
        <v>0</v>
      </c>
      <c r="J98" s="82"/>
      <c r="K98" s="82"/>
      <c r="L98" s="82">
        <v>2</v>
      </c>
      <c r="M98" s="82">
        <v>10</v>
      </c>
      <c r="N98" s="82"/>
      <c r="O98" s="82"/>
      <c r="P98" s="82"/>
      <c r="Q98" s="82"/>
      <c r="R98" s="82"/>
      <c r="S98" s="82"/>
      <c r="T98" s="82"/>
      <c r="U98" s="82">
        <f t="shared" si="2"/>
        <v>0</v>
      </c>
      <c r="V98" s="82">
        <f t="shared" si="3"/>
        <v>0</v>
      </c>
      <c r="W98" s="82" t="s">
        <v>257</v>
      </c>
    </row>
    <row r="99" spans="1:31">
      <c r="A99" s="82">
        <v>97</v>
      </c>
      <c r="B99" s="82" t="s">
        <v>1368</v>
      </c>
      <c r="C99" s="82">
        <v>97</v>
      </c>
      <c r="D99" s="82">
        <v>295</v>
      </c>
      <c r="E99" s="82">
        <v>161005106</v>
      </c>
      <c r="F99" s="82">
        <v>57</v>
      </c>
      <c r="G99" s="82">
        <v>3386.87</v>
      </c>
      <c r="H99" s="82">
        <v>230.13</v>
      </c>
      <c r="I99" s="82">
        <v>0</v>
      </c>
      <c r="J99" s="82"/>
      <c r="K99" s="82"/>
      <c r="L99" s="82">
        <v>2</v>
      </c>
      <c r="M99" s="82">
        <v>20</v>
      </c>
      <c r="N99" s="82"/>
      <c r="O99" s="82"/>
      <c r="P99" s="82"/>
      <c r="Q99" s="82"/>
      <c r="R99" s="82"/>
      <c r="S99" s="82"/>
      <c r="T99" s="82"/>
      <c r="U99" s="82">
        <f t="shared" si="2"/>
        <v>0</v>
      </c>
      <c r="V99" s="82">
        <f t="shared" si="3"/>
        <v>0</v>
      </c>
      <c r="W99" s="82" t="s">
        <v>257</v>
      </c>
    </row>
    <row r="100" spans="1:31" s="643" customFormat="1">
      <c r="A100" s="140">
        <v>98</v>
      </c>
      <c r="B100" s="140" t="s">
        <v>1369</v>
      </c>
      <c r="C100" s="140">
        <v>98</v>
      </c>
      <c r="D100" s="140">
        <v>296</v>
      </c>
      <c r="E100" s="140">
        <v>161005107</v>
      </c>
      <c r="F100" s="140">
        <v>47</v>
      </c>
      <c r="G100" s="140">
        <v>2946.99</v>
      </c>
      <c r="H100" s="140">
        <v>301.01</v>
      </c>
      <c r="I100" s="140">
        <v>0</v>
      </c>
      <c r="J100" s="140"/>
      <c r="K100" s="140"/>
      <c r="L100" s="140">
        <v>4</v>
      </c>
      <c r="M100" s="140">
        <v>45</v>
      </c>
      <c r="N100" s="140"/>
      <c r="O100" s="140">
        <v>14100</v>
      </c>
      <c r="P100" s="140"/>
      <c r="Q100" s="140"/>
      <c r="R100" s="140"/>
      <c r="S100" s="140"/>
      <c r="T100" s="140"/>
      <c r="U100" s="140">
        <f t="shared" si="2"/>
        <v>705</v>
      </c>
      <c r="V100" s="140">
        <f t="shared" si="3"/>
        <v>14805</v>
      </c>
      <c r="W100" s="140" t="s">
        <v>425</v>
      </c>
      <c r="X100" s="643" t="s">
        <v>247</v>
      </c>
      <c r="Y100" s="643" t="s">
        <v>1422</v>
      </c>
      <c r="Z100" s="643" t="s">
        <v>1373</v>
      </c>
    </row>
    <row r="101" spans="1:31">
      <c r="A101" s="82">
        <v>99</v>
      </c>
      <c r="B101" s="82" t="s">
        <v>1369</v>
      </c>
      <c r="C101" s="82">
        <v>99</v>
      </c>
      <c r="D101" s="82">
        <v>297</v>
      </c>
      <c r="E101" s="82">
        <v>161005108</v>
      </c>
      <c r="F101" s="82">
        <v>59</v>
      </c>
      <c r="G101" s="82">
        <v>3470.88</v>
      </c>
      <c r="H101" s="82">
        <v>286.62</v>
      </c>
      <c r="I101" s="82">
        <v>0</v>
      </c>
      <c r="J101" s="82"/>
      <c r="K101" s="82"/>
      <c r="L101" s="82">
        <v>2</v>
      </c>
      <c r="M101" s="82">
        <v>30</v>
      </c>
      <c r="N101" s="82"/>
      <c r="O101" s="82"/>
      <c r="P101" s="82"/>
      <c r="Q101" s="82"/>
      <c r="R101" s="82"/>
      <c r="S101" s="82"/>
      <c r="T101" s="82"/>
      <c r="U101" s="82">
        <f t="shared" si="2"/>
        <v>0</v>
      </c>
      <c r="V101" s="82">
        <f t="shared" si="3"/>
        <v>0</v>
      </c>
      <c r="W101" s="82" t="s">
        <v>257</v>
      </c>
    </row>
    <row r="102" spans="1:31" ht="15.75">
      <c r="A102" s="82">
        <v>100</v>
      </c>
      <c r="B102" s="82" t="s">
        <v>1369</v>
      </c>
      <c r="C102" s="82">
        <v>100</v>
      </c>
      <c r="D102" s="82">
        <v>298</v>
      </c>
      <c r="E102" s="82">
        <v>161005109</v>
      </c>
      <c r="F102" s="82">
        <v>59</v>
      </c>
      <c r="G102" s="82">
        <v>3521.23</v>
      </c>
      <c r="H102" s="82">
        <v>215.55</v>
      </c>
      <c r="I102" s="82">
        <v>3.78</v>
      </c>
      <c r="J102" s="82"/>
      <c r="K102" s="82"/>
      <c r="L102" s="82">
        <v>2</v>
      </c>
      <c r="M102" s="82">
        <v>0</v>
      </c>
      <c r="N102" s="82"/>
      <c r="O102" s="82"/>
      <c r="P102" s="82"/>
      <c r="Q102" s="82"/>
      <c r="R102" s="82"/>
      <c r="S102" s="82"/>
      <c r="T102" s="82"/>
      <c r="U102" s="82">
        <f t="shared" si="2"/>
        <v>0</v>
      </c>
      <c r="V102" s="82">
        <f t="shared" si="3"/>
        <v>0</v>
      </c>
      <c r="W102" s="82" t="s">
        <v>257</v>
      </c>
      <c r="X102" s="2835"/>
      <c r="Y102" s="2836"/>
      <c r="Z102" s="2836"/>
      <c r="AA102" s="2836"/>
      <c r="AB102" s="2836"/>
      <c r="AC102" s="2836"/>
      <c r="AD102" s="2836"/>
      <c r="AE102" s="2836"/>
    </row>
    <row r="103" spans="1:31" s="104" customFormat="1">
      <c r="A103" s="82">
        <v>101</v>
      </c>
      <c r="B103" s="82" t="s">
        <v>1369</v>
      </c>
      <c r="C103" s="82">
        <v>101</v>
      </c>
      <c r="D103" s="82">
        <v>299</v>
      </c>
      <c r="E103" s="82">
        <v>161005110</v>
      </c>
      <c r="F103" s="82">
        <v>58</v>
      </c>
      <c r="G103" s="82">
        <v>3433.23</v>
      </c>
      <c r="H103" s="82">
        <v>229.14</v>
      </c>
      <c r="I103" s="82">
        <v>1.37</v>
      </c>
      <c r="J103" s="84"/>
      <c r="K103" s="84"/>
      <c r="L103" s="82">
        <v>1</v>
      </c>
      <c r="M103" s="82">
        <v>55</v>
      </c>
      <c r="N103" s="84"/>
      <c r="O103" s="84"/>
      <c r="P103" s="84"/>
      <c r="Q103" s="84"/>
      <c r="R103" s="84"/>
      <c r="S103" s="84"/>
      <c r="T103" s="84"/>
      <c r="U103" s="82">
        <f t="shared" si="2"/>
        <v>0</v>
      </c>
      <c r="V103" s="82">
        <f t="shared" si="3"/>
        <v>0</v>
      </c>
      <c r="W103" s="84" t="s">
        <v>257</v>
      </c>
    </row>
    <row r="104" spans="1:31">
      <c r="A104" s="82">
        <v>102</v>
      </c>
      <c r="B104" s="82" t="s">
        <v>1369</v>
      </c>
      <c r="C104" s="82">
        <v>102</v>
      </c>
      <c r="D104" s="82">
        <v>300</v>
      </c>
      <c r="E104" s="82">
        <v>161005111</v>
      </c>
      <c r="F104" s="82">
        <v>58</v>
      </c>
      <c r="G104" s="82">
        <v>3431.63</v>
      </c>
      <c r="H104" s="82">
        <v>205.05</v>
      </c>
      <c r="I104" s="82">
        <v>1.18</v>
      </c>
      <c r="J104" s="82"/>
      <c r="K104" s="82"/>
      <c r="L104" s="82">
        <v>1</v>
      </c>
      <c r="M104" s="82">
        <v>50</v>
      </c>
      <c r="N104" s="82"/>
      <c r="O104" s="82"/>
      <c r="P104" s="82"/>
      <c r="Q104" s="82"/>
      <c r="R104" s="82"/>
      <c r="S104" s="82"/>
      <c r="T104" s="82"/>
      <c r="U104" s="82">
        <f t="shared" si="2"/>
        <v>0</v>
      </c>
      <c r="V104" s="82">
        <f t="shared" si="3"/>
        <v>0</v>
      </c>
      <c r="W104" s="82" t="s">
        <v>257</v>
      </c>
    </row>
    <row r="105" spans="1:31">
      <c r="A105" s="82">
        <v>103</v>
      </c>
      <c r="B105" s="82" t="s">
        <v>1369</v>
      </c>
      <c r="C105" s="82">
        <v>103</v>
      </c>
      <c r="D105" s="82">
        <v>301</v>
      </c>
      <c r="E105" s="82">
        <v>161005112</v>
      </c>
      <c r="F105" s="82">
        <v>56</v>
      </c>
      <c r="G105" s="82">
        <v>3330.46</v>
      </c>
      <c r="H105" s="82">
        <v>195.54</v>
      </c>
      <c r="I105" s="82">
        <v>0</v>
      </c>
      <c r="J105" s="82"/>
      <c r="K105" s="82"/>
      <c r="L105" s="82">
        <v>2</v>
      </c>
      <c r="M105" s="82">
        <v>0</v>
      </c>
      <c r="N105" s="82"/>
      <c r="O105" s="82"/>
      <c r="P105" s="82"/>
      <c r="Q105" s="82"/>
      <c r="R105" s="82"/>
      <c r="S105" s="82"/>
      <c r="T105" s="82"/>
      <c r="U105" s="82">
        <f t="shared" si="2"/>
        <v>0</v>
      </c>
      <c r="V105" s="82">
        <f t="shared" si="3"/>
        <v>0</v>
      </c>
      <c r="W105" s="82" t="s">
        <v>257</v>
      </c>
    </row>
    <row r="106" spans="1:31">
      <c r="A106" s="82">
        <v>104</v>
      </c>
      <c r="B106" s="82" t="s">
        <v>1369</v>
      </c>
      <c r="C106" s="82">
        <v>104</v>
      </c>
      <c r="D106" s="82">
        <v>302</v>
      </c>
      <c r="E106" s="82">
        <v>161005113</v>
      </c>
      <c r="F106" s="82">
        <v>58</v>
      </c>
      <c r="G106" s="82">
        <v>3430.42</v>
      </c>
      <c r="H106" s="82">
        <v>223.58</v>
      </c>
      <c r="I106" s="82">
        <v>0</v>
      </c>
      <c r="J106" s="82"/>
      <c r="K106" s="82"/>
      <c r="L106" s="82">
        <v>1</v>
      </c>
      <c r="M106" s="82">
        <v>55</v>
      </c>
      <c r="N106" s="82"/>
      <c r="O106" s="82"/>
      <c r="P106" s="82"/>
      <c r="Q106" s="82"/>
      <c r="R106" s="82"/>
      <c r="S106" s="82"/>
      <c r="T106" s="82"/>
      <c r="U106" s="82">
        <f t="shared" si="2"/>
        <v>0</v>
      </c>
      <c r="V106" s="82">
        <f t="shared" si="3"/>
        <v>0</v>
      </c>
      <c r="W106" s="82" t="s">
        <v>257</v>
      </c>
    </row>
    <row r="107" spans="1:31">
      <c r="A107" s="82">
        <v>105</v>
      </c>
      <c r="B107" s="82" t="s">
        <v>1369</v>
      </c>
      <c r="C107" s="82">
        <v>105</v>
      </c>
      <c r="D107" s="82">
        <v>303</v>
      </c>
      <c r="E107" s="82">
        <v>161005114</v>
      </c>
      <c r="F107" s="82">
        <v>58</v>
      </c>
      <c r="G107" s="82">
        <v>3409.47</v>
      </c>
      <c r="H107" s="82">
        <v>241.03</v>
      </c>
      <c r="I107" s="82">
        <v>0</v>
      </c>
      <c r="J107" s="82"/>
      <c r="K107" s="82"/>
      <c r="L107" s="82">
        <v>2</v>
      </c>
      <c r="M107" s="82">
        <v>10</v>
      </c>
      <c r="N107" s="82"/>
      <c r="O107" s="82"/>
      <c r="P107" s="82"/>
      <c r="Q107" s="82"/>
      <c r="R107" s="82"/>
      <c r="S107" s="82"/>
      <c r="T107" s="82"/>
      <c r="U107" s="82">
        <f t="shared" si="2"/>
        <v>0</v>
      </c>
      <c r="V107" s="82">
        <f t="shared" si="3"/>
        <v>0</v>
      </c>
      <c r="W107" s="82" t="s">
        <v>257</v>
      </c>
    </row>
    <row r="108" spans="1:31">
      <c r="A108" s="82">
        <v>106</v>
      </c>
      <c r="B108" s="82" t="s">
        <v>1369</v>
      </c>
      <c r="C108" s="82">
        <v>106</v>
      </c>
      <c r="D108" s="82">
        <v>304</v>
      </c>
      <c r="E108" s="82">
        <v>161005115</v>
      </c>
      <c r="F108" s="82">
        <v>58</v>
      </c>
      <c r="G108" s="82">
        <v>3429.45</v>
      </c>
      <c r="H108" s="82">
        <v>218.55</v>
      </c>
      <c r="I108" s="82">
        <v>0</v>
      </c>
      <c r="J108" s="82"/>
      <c r="K108" s="82"/>
      <c r="L108" s="82">
        <v>2</v>
      </c>
      <c r="M108" s="82">
        <v>5</v>
      </c>
      <c r="N108" s="82"/>
      <c r="O108" s="82"/>
      <c r="P108" s="82"/>
      <c r="Q108" s="82"/>
      <c r="R108" s="82"/>
      <c r="S108" s="82"/>
      <c r="T108" s="82"/>
      <c r="U108" s="82">
        <f t="shared" si="2"/>
        <v>0</v>
      </c>
      <c r="V108" s="82">
        <f t="shared" si="3"/>
        <v>0</v>
      </c>
      <c r="W108" s="82" t="s">
        <v>257</v>
      </c>
    </row>
    <row r="109" spans="1:31">
      <c r="A109" s="82">
        <v>107</v>
      </c>
      <c r="B109" s="82" t="s">
        <v>1369</v>
      </c>
      <c r="C109" s="82">
        <v>107</v>
      </c>
      <c r="D109" s="82">
        <v>305</v>
      </c>
      <c r="E109" s="82">
        <v>161005116</v>
      </c>
      <c r="F109" s="82">
        <v>58</v>
      </c>
      <c r="G109" s="82">
        <v>3419.63</v>
      </c>
      <c r="H109" s="82">
        <v>236.15</v>
      </c>
      <c r="I109" s="82">
        <v>0.78</v>
      </c>
      <c r="J109" s="82"/>
      <c r="K109" s="82"/>
      <c r="L109" s="82">
        <v>1</v>
      </c>
      <c r="M109" s="82">
        <v>55</v>
      </c>
      <c r="N109" s="82"/>
      <c r="O109" s="82"/>
      <c r="P109" s="82"/>
      <c r="Q109" s="82"/>
      <c r="R109" s="82"/>
      <c r="S109" s="82"/>
      <c r="T109" s="82"/>
      <c r="U109" s="82">
        <f t="shared" si="2"/>
        <v>0</v>
      </c>
      <c r="V109" s="82">
        <f t="shared" si="3"/>
        <v>0</v>
      </c>
      <c r="W109" s="82" t="s">
        <v>257</v>
      </c>
    </row>
    <row r="110" spans="1:31">
      <c r="A110" s="82">
        <v>108</v>
      </c>
      <c r="B110" s="82" t="s">
        <v>1379</v>
      </c>
      <c r="C110" s="82">
        <v>108</v>
      </c>
      <c r="D110" s="82">
        <v>306</v>
      </c>
      <c r="E110" s="82">
        <v>161005117</v>
      </c>
      <c r="F110" s="82">
        <v>58</v>
      </c>
      <c r="G110" s="82">
        <v>3367.66</v>
      </c>
      <c r="H110" s="82">
        <v>282.33999999999997</v>
      </c>
      <c r="I110" s="82">
        <v>0</v>
      </c>
      <c r="J110" s="82"/>
      <c r="K110" s="82"/>
      <c r="L110" s="82">
        <v>2</v>
      </c>
      <c r="M110" s="82">
        <v>30</v>
      </c>
      <c r="N110" s="82"/>
      <c r="O110" s="82"/>
      <c r="P110" s="82"/>
      <c r="Q110" s="82"/>
      <c r="R110" s="82"/>
      <c r="S110" s="82"/>
      <c r="T110" s="82"/>
      <c r="U110" s="82">
        <f t="shared" si="2"/>
        <v>0</v>
      </c>
      <c r="V110" s="82">
        <f t="shared" si="3"/>
        <v>0</v>
      </c>
      <c r="W110" s="82" t="s">
        <v>257</v>
      </c>
    </row>
    <row r="111" spans="1:31">
      <c r="A111" s="82">
        <v>109</v>
      </c>
      <c r="B111" s="82" t="s">
        <v>1379</v>
      </c>
      <c r="C111" s="82">
        <v>109</v>
      </c>
      <c r="D111" s="82">
        <v>307</v>
      </c>
      <c r="E111" s="82">
        <v>161005118</v>
      </c>
      <c r="F111" s="82">
        <v>58</v>
      </c>
      <c r="G111" s="82">
        <v>3386.85</v>
      </c>
      <c r="H111" s="82">
        <v>263.64999999999998</v>
      </c>
      <c r="I111" s="82">
        <v>0</v>
      </c>
      <c r="J111" s="82"/>
      <c r="K111" s="82"/>
      <c r="L111" s="82">
        <v>2</v>
      </c>
      <c r="M111" s="82">
        <v>25</v>
      </c>
      <c r="N111" s="82"/>
      <c r="O111" s="82"/>
      <c r="P111" s="82"/>
      <c r="Q111" s="82"/>
      <c r="R111" s="82"/>
      <c r="S111" s="82"/>
      <c r="T111" s="82"/>
      <c r="U111" s="82">
        <f t="shared" si="2"/>
        <v>0</v>
      </c>
      <c r="V111" s="82">
        <f t="shared" si="3"/>
        <v>0</v>
      </c>
      <c r="W111" s="82" t="s">
        <v>257</v>
      </c>
    </row>
    <row r="112" spans="1:31">
      <c r="A112" s="82">
        <v>110</v>
      </c>
      <c r="B112" s="82" t="s">
        <v>1379</v>
      </c>
      <c r="C112" s="82">
        <v>110</v>
      </c>
      <c r="D112" s="82">
        <v>308</v>
      </c>
      <c r="E112" s="75">
        <v>151000176</v>
      </c>
      <c r="F112" s="82">
        <v>58</v>
      </c>
      <c r="G112" s="82">
        <v>3420.24</v>
      </c>
      <c r="H112" s="82">
        <v>233.46</v>
      </c>
      <c r="I112" s="82">
        <v>0.2</v>
      </c>
      <c r="J112" s="82"/>
      <c r="K112" s="82"/>
      <c r="L112" s="82">
        <v>2</v>
      </c>
      <c r="M112" s="82">
        <v>25</v>
      </c>
      <c r="N112" s="82"/>
      <c r="O112" s="82"/>
      <c r="P112" s="82"/>
      <c r="Q112" s="82"/>
      <c r="R112" s="82"/>
      <c r="S112" s="82"/>
      <c r="T112" s="82"/>
      <c r="U112" s="82">
        <f t="shared" si="2"/>
        <v>0</v>
      </c>
      <c r="V112" s="82">
        <f t="shared" si="3"/>
        <v>0</v>
      </c>
      <c r="W112" s="82" t="s">
        <v>257</v>
      </c>
    </row>
    <row r="113" spans="1:27">
      <c r="A113" s="82">
        <v>111</v>
      </c>
      <c r="B113" s="82" t="s">
        <v>1379</v>
      </c>
      <c r="C113" s="82">
        <v>111</v>
      </c>
      <c r="D113" s="82">
        <v>309</v>
      </c>
      <c r="E113" s="82">
        <v>161005119</v>
      </c>
      <c r="F113" s="82">
        <v>57</v>
      </c>
      <c r="G113" s="82">
        <v>3424.53</v>
      </c>
      <c r="H113" s="82">
        <v>157.65</v>
      </c>
      <c r="I113" s="82">
        <v>1.18</v>
      </c>
      <c r="J113" s="82"/>
      <c r="K113" s="82"/>
      <c r="L113" s="82">
        <v>2</v>
      </c>
      <c r="M113" s="82">
        <v>0</v>
      </c>
      <c r="N113" s="82"/>
      <c r="O113" s="82"/>
      <c r="P113" s="82"/>
      <c r="Q113" s="82"/>
      <c r="R113" s="82"/>
      <c r="S113" s="82"/>
      <c r="T113" s="82"/>
      <c r="U113" s="82">
        <f t="shared" si="2"/>
        <v>0</v>
      </c>
      <c r="V113" s="82">
        <f t="shared" si="3"/>
        <v>0</v>
      </c>
      <c r="W113" s="82" t="s">
        <v>257</v>
      </c>
    </row>
    <row r="114" spans="1:27">
      <c r="A114" s="82">
        <v>112</v>
      </c>
      <c r="B114" s="82" t="s">
        <v>1379</v>
      </c>
      <c r="C114" s="82">
        <v>112</v>
      </c>
      <c r="D114" s="82">
        <v>310</v>
      </c>
      <c r="E114" s="82">
        <v>161005120</v>
      </c>
      <c r="F114" s="82">
        <v>57</v>
      </c>
      <c r="G114" s="82">
        <v>3314.5</v>
      </c>
      <c r="H114" s="82">
        <v>269</v>
      </c>
      <c r="I114" s="82">
        <v>0</v>
      </c>
      <c r="J114" s="82"/>
      <c r="K114" s="82"/>
      <c r="L114" s="82">
        <v>2</v>
      </c>
      <c r="M114" s="82">
        <v>0</v>
      </c>
      <c r="N114" s="82"/>
      <c r="O114" s="82"/>
      <c r="P114" s="82"/>
      <c r="Q114" s="82"/>
      <c r="R114" s="82"/>
      <c r="S114" s="82"/>
      <c r="T114" s="82"/>
      <c r="U114" s="82">
        <f t="shared" si="2"/>
        <v>0</v>
      </c>
      <c r="V114" s="82">
        <f t="shared" si="3"/>
        <v>0</v>
      </c>
      <c r="W114" s="82" t="s">
        <v>257</v>
      </c>
    </row>
    <row r="115" spans="1:27">
      <c r="A115" s="82">
        <v>113</v>
      </c>
      <c r="B115" s="82" t="s">
        <v>1379</v>
      </c>
      <c r="C115" s="82">
        <v>113</v>
      </c>
      <c r="D115" s="82">
        <v>311</v>
      </c>
      <c r="E115" s="82">
        <v>161005121</v>
      </c>
      <c r="F115" s="82">
        <v>58</v>
      </c>
      <c r="G115" s="82">
        <v>3414.43</v>
      </c>
      <c r="H115" s="82">
        <v>223.65</v>
      </c>
      <c r="I115" s="82">
        <v>2.58</v>
      </c>
      <c r="J115" s="82"/>
      <c r="K115" s="82"/>
      <c r="L115" s="82">
        <v>2</v>
      </c>
      <c r="M115" s="82">
        <v>20</v>
      </c>
      <c r="N115" s="82"/>
      <c r="O115" s="82"/>
      <c r="P115" s="82"/>
      <c r="Q115" s="82"/>
      <c r="R115" s="82"/>
      <c r="S115" s="82"/>
      <c r="T115" s="82"/>
      <c r="U115" s="82">
        <f t="shared" si="2"/>
        <v>0</v>
      </c>
      <c r="V115" s="82">
        <f t="shared" si="3"/>
        <v>0</v>
      </c>
      <c r="W115" s="82" t="s">
        <v>257</v>
      </c>
    </row>
    <row r="116" spans="1:27">
      <c r="A116" s="82">
        <v>114</v>
      </c>
      <c r="B116" s="82" t="s">
        <v>1379</v>
      </c>
      <c r="C116" s="82">
        <v>114</v>
      </c>
      <c r="D116" s="82">
        <v>314</v>
      </c>
      <c r="E116" s="82">
        <v>161005122</v>
      </c>
      <c r="F116" s="82">
        <v>56</v>
      </c>
      <c r="G116" s="82">
        <v>3291.86</v>
      </c>
      <c r="H116" s="82">
        <v>234.53</v>
      </c>
      <c r="I116" s="82">
        <v>0.39</v>
      </c>
      <c r="J116" s="82"/>
      <c r="K116" s="82"/>
      <c r="L116" s="82">
        <v>2</v>
      </c>
      <c r="M116" s="82">
        <v>5</v>
      </c>
      <c r="N116" s="82"/>
      <c r="O116" s="82"/>
      <c r="P116" s="82"/>
      <c r="Q116" s="82"/>
      <c r="R116" s="82"/>
      <c r="S116" s="82"/>
      <c r="T116" s="82"/>
      <c r="U116" s="82">
        <f t="shared" si="2"/>
        <v>0</v>
      </c>
      <c r="V116" s="82">
        <f t="shared" si="3"/>
        <v>0</v>
      </c>
      <c r="W116" s="82" t="s">
        <v>259</v>
      </c>
    </row>
    <row r="117" spans="1:27">
      <c r="A117" s="82">
        <v>115</v>
      </c>
      <c r="B117" s="82" t="s">
        <v>1379</v>
      </c>
      <c r="C117" s="82">
        <v>115</v>
      </c>
      <c r="D117" s="82">
        <v>312</v>
      </c>
      <c r="E117" s="82">
        <v>161005123</v>
      </c>
      <c r="F117" s="82">
        <v>57</v>
      </c>
      <c r="G117" s="82">
        <v>3316.63</v>
      </c>
      <c r="H117" s="82">
        <v>274.37</v>
      </c>
      <c r="I117" s="82">
        <v>0</v>
      </c>
      <c r="J117" s="82"/>
      <c r="K117" s="82"/>
      <c r="L117" s="82">
        <v>2</v>
      </c>
      <c r="M117" s="82">
        <v>10</v>
      </c>
      <c r="N117" s="82"/>
      <c r="O117" s="82"/>
      <c r="P117" s="82"/>
      <c r="Q117" s="82"/>
      <c r="R117" s="82"/>
      <c r="S117" s="82"/>
      <c r="T117" s="82"/>
      <c r="U117" s="82">
        <f t="shared" si="2"/>
        <v>0</v>
      </c>
      <c r="V117" s="82">
        <f t="shared" si="3"/>
        <v>0</v>
      </c>
      <c r="W117" s="82" t="s">
        <v>257</v>
      </c>
    </row>
    <row r="118" spans="1:27">
      <c r="A118" s="82">
        <v>116</v>
      </c>
      <c r="B118" s="82" t="s">
        <v>1381</v>
      </c>
      <c r="C118" s="82">
        <v>116</v>
      </c>
      <c r="D118" s="82">
        <v>313</v>
      </c>
      <c r="E118" s="82">
        <v>161005124</v>
      </c>
      <c r="F118" s="82">
        <v>58</v>
      </c>
      <c r="G118" s="82">
        <v>3358.87</v>
      </c>
      <c r="H118" s="82">
        <v>291.63</v>
      </c>
      <c r="I118" s="82">
        <v>0</v>
      </c>
      <c r="J118" s="82"/>
      <c r="K118" s="82"/>
      <c r="L118" s="82">
        <v>2</v>
      </c>
      <c r="M118" s="82">
        <v>25</v>
      </c>
      <c r="N118" s="82"/>
      <c r="O118" s="82"/>
      <c r="P118" s="82"/>
      <c r="Q118" s="82"/>
      <c r="R118" s="82"/>
      <c r="S118" s="82"/>
      <c r="T118" s="82"/>
      <c r="U118" s="82">
        <f t="shared" si="2"/>
        <v>0</v>
      </c>
      <c r="V118" s="82">
        <f t="shared" si="3"/>
        <v>0</v>
      </c>
      <c r="W118" s="82" t="s">
        <v>257</v>
      </c>
    </row>
    <row r="119" spans="1:27">
      <c r="A119" s="82">
        <v>117</v>
      </c>
      <c r="B119" s="82" t="s">
        <v>1381</v>
      </c>
      <c r="C119" s="82">
        <v>117</v>
      </c>
      <c r="D119" s="82">
        <v>315</v>
      </c>
      <c r="E119" s="82">
        <v>161005125</v>
      </c>
      <c r="F119" s="82">
        <v>59</v>
      </c>
      <c r="G119" s="82">
        <v>3430.46</v>
      </c>
      <c r="H119" s="82">
        <v>283.54000000000002</v>
      </c>
      <c r="I119" s="82">
        <v>0</v>
      </c>
      <c r="J119" s="82"/>
      <c r="K119" s="82"/>
      <c r="L119" s="82">
        <v>2</v>
      </c>
      <c r="M119" s="82">
        <v>25</v>
      </c>
      <c r="N119" s="82"/>
      <c r="O119" s="82"/>
      <c r="P119" s="82"/>
      <c r="Q119" s="82"/>
      <c r="R119" s="82"/>
      <c r="S119" s="82"/>
      <c r="T119" s="82"/>
      <c r="U119" s="82">
        <f t="shared" si="2"/>
        <v>0</v>
      </c>
      <c r="V119" s="82">
        <f t="shared" si="3"/>
        <v>0</v>
      </c>
      <c r="W119" s="82" t="s">
        <v>257</v>
      </c>
    </row>
    <row r="120" spans="1:27">
      <c r="A120" s="82">
        <v>118</v>
      </c>
      <c r="B120" s="82" t="s">
        <v>1381</v>
      </c>
      <c r="C120" s="82">
        <v>118</v>
      </c>
      <c r="D120" s="82">
        <v>316</v>
      </c>
      <c r="E120" s="82">
        <v>161005126</v>
      </c>
      <c r="F120" s="82">
        <v>58</v>
      </c>
      <c r="G120" s="82">
        <v>3443.43</v>
      </c>
      <c r="H120" s="82">
        <v>209.57</v>
      </c>
      <c r="I120" s="82">
        <v>0</v>
      </c>
      <c r="J120" s="82"/>
      <c r="K120" s="82"/>
      <c r="L120" s="82">
        <v>2</v>
      </c>
      <c r="M120" s="82">
        <v>20</v>
      </c>
      <c r="N120" s="82"/>
      <c r="O120" s="82"/>
      <c r="P120" s="82"/>
      <c r="Q120" s="82"/>
      <c r="R120" s="82"/>
      <c r="S120" s="82"/>
      <c r="T120" s="82"/>
      <c r="U120" s="82">
        <f t="shared" si="2"/>
        <v>0</v>
      </c>
      <c r="V120" s="82">
        <f t="shared" si="3"/>
        <v>0</v>
      </c>
      <c r="W120" s="82" t="s">
        <v>257</v>
      </c>
      <c r="X120" s="2821"/>
      <c r="Y120" s="2822"/>
      <c r="Z120" s="2822"/>
      <c r="AA120" s="2822"/>
    </row>
    <row r="121" spans="1:27">
      <c r="A121" s="82">
        <v>119</v>
      </c>
      <c r="B121" s="82" t="s">
        <v>1381</v>
      </c>
      <c r="C121" s="82">
        <v>119</v>
      </c>
      <c r="D121" s="82">
        <v>317</v>
      </c>
      <c r="E121" s="82">
        <v>161005127</v>
      </c>
      <c r="F121" s="82">
        <v>56</v>
      </c>
      <c r="G121" s="82">
        <v>3371.93</v>
      </c>
      <c r="H121" s="82">
        <v>150.63999999999999</v>
      </c>
      <c r="I121" s="82">
        <v>1.57</v>
      </c>
      <c r="J121" s="82"/>
      <c r="K121" s="82"/>
      <c r="L121" s="82">
        <v>2</v>
      </c>
      <c r="M121" s="82">
        <v>10</v>
      </c>
      <c r="N121" s="82"/>
      <c r="O121" s="82"/>
      <c r="P121" s="82"/>
      <c r="Q121" s="82"/>
      <c r="R121" s="82"/>
      <c r="S121" s="82"/>
      <c r="T121" s="82"/>
      <c r="U121" s="82">
        <f t="shared" si="2"/>
        <v>0</v>
      </c>
      <c r="V121" s="82">
        <f t="shared" si="3"/>
        <v>0</v>
      </c>
      <c r="W121" s="82" t="s">
        <v>257</v>
      </c>
    </row>
    <row r="122" spans="1:27">
      <c r="A122" s="82">
        <v>120</v>
      </c>
      <c r="B122" s="82" t="s">
        <v>1381</v>
      </c>
      <c r="C122" s="82">
        <v>120</v>
      </c>
      <c r="D122" s="82">
        <v>318</v>
      </c>
      <c r="E122" s="107">
        <v>151000177</v>
      </c>
      <c r="F122" s="82">
        <v>59</v>
      </c>
      <c r="G122" s="82">
        <v>3534.42</v>
      </c>
      <c r="H122" s="82">
        <v>185.54</v>
      </c>
      <c r="I122" s="82">
        <v>1.96</v>
      </c>
      <c r="J122" s="82"/>
      <c r="K122" s="82"/>
      <c r="L122" s="82">
        <v>1</v>
      </c>
      <c r="M122" s="82">
        <v>55</v>
      </c>
      <c r="N122" s="82"/>
      <c r="O122" s="82"/>
      <c r="P122" s="82"/>
      <c r="Q122" s="82"/>
      <c r="R122" s="82"/>
      <c r="S122" s="82"/>
      <c r="T122" s="82"/>
      <c r="U122" s="82">
        <f t="shared" si="2"/>
        <v>0</v>
      </c>
      <c r="V122" s="82">
        <f t="shared" si="3"/>
        <v>0</v>
      </c>
      <c r="W122" s="82" t="s">
        <v>257</v>
      </c>
    </row>
    <row r="123" spans="1:27">
      <c r="A123" s="82">
        <v>121</v>
      </c>
      <c r="B123" s="82" t="s">
        <v>1381</v>
      </c>
      <c r="C123" s="82">
        <v>121</v>
      </c>
      <c r="D123" s="82">
        <v>319</v>
      </c>
      <c r="E123" s="107">
        <v>151000178</v>
      </c>
      <c r="F123" s="82">
        <v>59</v>
      </c>
      <c r="G123" s="82">
        <v>3519.63</v>
      </c>
      <c r="H123" s="82">
        <v>197.36</v>
      </c>
      <c r="I123" s="82">
        <v>1.99</v>
      </c>
      <c r="J123" s="82"/>
      <c r="K123" s="82"/>
      <c r="L123" s="82">
        <v>2</v>
      </c>
      <c r="M123" s="82">
        <v>15</v>
      </c>
      <c r="N123" s="82"/>
      <c r="O123" s="82"/>
      <c r="P123" s="82"/>
      <c r="Q123" s="82"/>
      <c r="R123" s="82"/>
      <c r="S123" s="82"/>
      <c r="T123" s="82"/>
      <c r="U123" s="82">
        <f t="shared" si="2"/>
        <v>0</v>
      </c>
      <c r="V123" s="82">
        <f t="shared" si="3"/>
        <v>0</v>
      </c>
      <c r="W123" s="82" t="s">
        <v>257</v>
      </c>
    </row>
    <row r="124" spans="1:27">
      <c r="A124" s="82">
        <v>122</v>
      </c>
      <c r="B124" s="82" t="s">
        <v>1381</v>
      </c>
      <c r="C124" s="82">
        <v>122</v>
      </c>
      <c r="D124" s="82">
        <v>320</v>
      </c>
      <c r="E124" s="82">
        <v>161005128</v>
      </c>
      <c r="F124" s="82">
        <v>58</v>
      </c>
      <c r="G124" s="82">
        <v>3469.92</v>
      </c>
      <c r="H124" s="82">
        <v>180.63</v>
      </c>
      <c r="I124" s="82">
        <v>6.55</v>
      </c>
      <c r="J124" s="82"/>
      <c r="K124" s="82"/>
      <c r="L124" s="82">
        <v>1</v>
      </c>
      <c r="M124" s="82">
        <v>25</v>
      </c>
      <c r="N124" s="82"/>
      <c r="O124" s="82"/>
      <c r="P124" s="82"/>
      <c r="Q124" s="82"/>
      <c r="R124" s="82"/>
      <c r="S124" s="82"/>
      <c r="T124" s="82"/>
      <c r="U124" s="82">
        <f t="shared" si="2"/>
        <v>0</v>
      </c>
      <c r="V124" s="82">
        <f t="shared" si="3"/>
        <v>0</v>
      </c>
      <c r="W124" s="82" t="s">
        <v>257</v>
      </c>
    </row>
    <row r="125" spans="1:27">
      <c r="A125" s="82">
        <v>123</v>
      </c>
      <c r="B125" s="82" t="s">
        <v>1381</v>
      </c>
      <c r="C125" s="82">
        <v>123</v>
      </c>
      <c r="D125" s="82">
        <v>321</v>
      </c>
      <c r="E125" s="82">
        <v>161005129</v>
      </c>
      <c r="F125" s="82">
        <v>59</v>
      </c>
      <c r="G125" s="82">
        <v>3489.62</v>
      </c>
      <c r="H125" s="82">
        <v>227.36</v>
      </c>
      <c r="I125" s="82">
        <v>0.98</v>
      </c>
      <c r="J125" s="82"/>
      <c r="K125" s="82"/>
      <c r="L125" s="82">
        <v>1</v>
      </c>
      <c r="M125" s="82">
        <v>55</v>
      </c>
      <c r="N125" s="82"/>
      <c r="O125" s="82"/>
      <c r="P125" s="82"/>
      <c r="Q125" s="82"/>
      <c r="R125" s="82"/>
      <c r="S125" s="82"/>
      <c r="T125" s="82"/>
      <c r="U125" s="82">
        <f t="shared" si="2"/>
        <v>0</v>
      </c>
      <c r="V125" s="82">
        <f t="shared" si="3"/>
        <v>0</v>
      </c>
      <c r="W125" s="82" t="s">
        <v>257</v>
      </c>
    </row>
    <row r="126" spans="1:27">
      <c r="A126" s="82">
        <v>124</v>
      </c>
      <c r="B126" s="82" t="s">
        <v>1381</v>
      </c>
      <c r="C126" s="82">
        <v>124</v>
      </c>
      <c r="D126" s="82">
        <v>323</v>
      </c>
      <c r="E126" s="82">
        <v>161005130</v>
      </c>
      <c r="F126" s="82">
        <v>58</v>
      </c>
      <c r="G126" s="82">
        <v>3699.4</v>
      </c>
      <c r="H126" s="82">
        <v>363.2</v>
      </c>
      <c r="I126" s="82">
        <v>2.6</v>
      </c>
      <c r="J126" s="82"/>
      <c r="K126" s="82"/>
      <c r="L126" s="82">
        <v>1</v>
      </c>
      <c r="M126" s="82">
        <v>40</v>
      </c>
      <c r="N126" s="82"/>
      <c r="O126" s="82"/>
      <c r="P126" s="82"/>
      <c r="Q126" s="82"/>
      <c r="R126" s="82"/>
      <c r="S126" s="82"/>
      <c r="T126" s="82"/>
      <c r="U126" s="82">
        <f t="shared" si="2"/>
        <v>0</v>
      </c>
      <c r="V126" s="82">
        <f t="shared" si="3"/>
        <v>0</v>
      </c>
      <c r="W126" s="82" t="s">
        <v>425</v>
      </c>
      <c r="X126" s="75" t="s">
        <v>247</v>
      </c>
    </row>
    <row r="127" spans="1:27">
      <c r="A127" s="82">
        <v>125</v>
      </c>
      <c r="B127" s="82" t="s">
        <v>1381</v>
      </c>
      <c r="C127" s="82">
        <v>125</v>
      </c>
      <c r="D127" s="82">
        <v>322</v>
      </c>
      <c r="E127" s="82">
        <v>161005131</v>
      </c>
      <c r="F127" s="82">
        <v>58</v>
      </c>
      <c r="G127" s="82">
        <v>3393.45</v>
      </c>
      <c r="H127" s="82">
        <v>257.05</v>
      </c>
      <c r="I127" s="82">
        <v>0</v>
      </c>
      <c r="J127" s="82"/>
      <c r="K127" s="82"/>
      <c r="L127" s="82">
        <v>1</v>
      </c>
      <c r="M127" s="82">
        <v>45</v>
      </c>
      <c r="N127" s="82"/>
      <c r="O127" s="82"/>
      <c r="P127" s="82"/>
      <c r="Q127" s="82"/>
      <c r="R127" s="82"/>
      <c r="S127" s="82"/>
      <c r="T127" s="82"/>
      <c r="U127" s="82">
        <f t="shared" si="2"/>
        <v>0</v>
      </c>
      <c r="V127" s="82">
        <f t="shared" si="3"/>
        <v>0</v>
      </c>
      <c r="W127" s="82" t="s">
        <v>257</v>
      </c>
    </row>
    <row r="128" spans="1:27">
      <c r="A128" s="82">
        <v>126</v>
      </c>
      <c r="B128" s="82" t="s">
        <v>1385</v>
      </c>
      <c r="C128" s="82">
        <v>126</v>
      </c>
      <c r="D128" s="82">
        <v>324</v>
      </c>
      <c r="E128" s="82">
        <v>161005132</v>
      </c>
      <c r="F128" s="82">
        <v>58</v>
      </c>
      <c r="G128" s="82">
        <v>3410.44</v>
      </c>
      <c r="H128" s="82">
        <v>245.45</v>
      </c>
      <c r="I128" s="82">
        <v>2.39</v>
      </c>
      <c r="J128" s="82"/>
      <c r="K128" s="82"/>
      <c r="L128" s="82">
        <v>2</v>
      </c>
      <c r="M128" s="82">
        <v>5</v>
      </c>
      <c r="N128" s="82"/>
      <c r="O128" s="82"/>
      <c r="P128" s="82"/>
      <c r="Q128" s="82"/>
      <c r="R128" s="82"/>
      <c r="S128" s="82"/>
      <c r="T128" s="82"/>
      <c r="U128" s="82">
        <f t="shared" si="2"/>
        <v>0</v>
      </c>
      <c r="V128" s="82">
        <f t="shared" si="3"/>
        <v>0</v>
      </c>
      <c r="W128" s="82" t="s">
        <v>257</v>
      </c>
    </row>
    <row r="129" spans="1:27">
      <c r="A129" s="82">
        <v>127</v>
      </c>
      <c r="B129" s="82" t="s">
        <v>1385</v>
      </c>
      <c r="C129" s="82">
        <v>127</v>
      </c>
      <c r="D129" s="82">
        <v>325</v>
      </c>
      <c r="E129" s="82">
        <v>151000179</v>
      </c>
      <c r="F129" s="82">
        <v>57</v>
      </c>
      <c r="G129" s="82">
        <v>3355.23</v>
      </c>
      <c r="H129" s="82">
        <v>238.75</v>
      </c>
      <c r="I129" s="82">
        <v>2.98</v>
      </c>
      <c r="J129" s="82"/>
      <c r="K129" s="82"/>
      <c r="L129" s="82">
        <v>1</v>
      </c>
      <c r="M129" s="82">
        <v>55</v>
      </c>
      <c r="N129" s="82"/>
      <c r="O129" s="82"/>
      <c r="P129" s="82"/>
      <c r="Q129" s="82"/>
      <c r="R129" s="82"/>
      <c r="S129" s="82"/>
      <c r="T129" s="82"/>
      <c r="U129" s="82">
        <f t="shared" si="2"/>
        <v>0</v>
      </c>
      <c r="V129" s="82">
        <f t="shared" si="3"/>
        <v>0</v>
      </c>
      <c r="W129" s="82" t="s">
        <v>257</v>
      </c>
    </row>
    <row r="130" spans="1:27" s="643" customFormat="1">
      <c r="A130" s="140">
        <v>128</v>
      </c>
      <c r="B130" s="140" t="s">
        <v>1385</v>
      </c>
      <c r="C130" s="140">
        <v>128</v>
      </c>
      <c r="D130" s="140">
        <v>326</v>
      </c>
      <c r="E130" s="140">
        <v>151000180</v>
      </c>
      <c r="F130" s="140">
        <v>58</v>
      </c>
      <c r="G130" s="140">
        <v>3462.85</v>
      </c>
      <c r="H130" s="140">
        <v>195.71</v>
      </c>
      <c r="I130" s="140">
        <v>7.56</v>
      </c>
      <c r="J130" s="140"/>
      <c r="K130" s="140"/>
      <c r="L130" s="140">
        <v>1</v>
      </c>
      <c r="M130" s="140">
        <v>45</v>
      </c>
      <c r="N130" s="140"/>
      <c r="O130" s="140">
        <v>8700</v>
      </c>
      <c r="P130" s="140"/>
      <c r="Q130" s="140"/>
      <c r="R130" s="140"/>
      <c r="S130" s="140"/>
      <c r="T130" s="140"/>
      <c r="U130" s="140">
        <f t="shared" si="2"/>
        <v>435</v>
      </c>
      <c r="V130" s="140">
        <f t="shared" si="3"/>
        <v>9135</v>
      </c>
      <c r="W130" s="140" t="s">
        <v>257</v>
      </c>
      <c r="X130" s="643" t="s">
        <v>766</v>
      </c>
      <c r="Y130" s="643" t="s">
        <v>1386</v>
      </c>
    </row>
    <row r="131" spans="1:27" s="643" customFormat="1">
      <c r="A131" s="140">
        <v>129</v>
      </c>
      <c r="B131" s="140" t="s">
        <v>1385</v>
      </c>
      <c r="C131" s="140">
        <v>129</v>
      </c>
      <c r="D131" s="140">
        <v>327</v>
      </c>
      <c r="E131" s="140">
        <v>151000181</v>
      </c>
      <c r="F131" s="140">
        <v>58</v>
      </c>
      <c r="G131" s="140">
        <v>3422.66</v>
      </c>
      <c r="H131" s="140">
        <v>233.32</v>
      </c>
      <c r="I131" s="140">
        <v>5.98</v>
      </c>
      <c r="J131" s="140"/>
      <c r="K131" s="140"/>
      <c r="L131" s="140">
        <v>1</v>
      </c>
      <c r="M131" s="140">
        <v>30</v>
      </c>
      <c r="N131" s="140"/>
      <c r="O131" s="140">
        <v>8700</v>
      </c>
      <c r="P131" s="140"/>
      <c r="Q131" s="140"/>
      <c r="R131" s="140"/>
      <c r="S131" s="140"/>
      <c r="T131" s="140"/>
      <c r="U131" s="140">
        <f t="shared" si="2"/>
        <v>435</v>
      </c>
      <c r="V131" s="140">
        <f t="shared" si="3"/>
        <v>9135</v>
      </c>
      <c r="W131" s="140" t="s">
        <v>257</v>
      </c>
      <c r="X131" s="643" t="s">
        <v>1056</v>
      </c>
    </row>
    <row r="132" spans="1:27">
      <c r="A132" s="82">
        <v>130</v>
      </c>
      <c r="B132" s="82" t="s">
        <v>1385</v>
      </c>
      <c r="C132" s="82">
        <v>130</v>
      </c>
      <c r="D132" s="82">
        <v>328</v>
      </c>
      <c r="E132" s="82">
        <v>161005135</v>
      </c>
      <c r="F132" s="82">
        <v>51</v>
      </c>
      <c r="G132" s="82">
        <v>3158.66</v>
      </c>
      <c r="H132" s="82">
        <v>370.34</v>
      </c>
      <c r="I132" s="82">
        <v>0</v>
      </c>
      <c r="J132" s="82"/>
      <c r="K132" s="82"/>
      <c r="L132" s="82">
        <v>2</v>
      </c>
      <c r="M132" s="82">
        <v>0</v>
      </c>
      <c r="N132" s="82"/>
      <c r="O132" s="82"/>
      <c r="P132" s="82"/>
      <c r="Q132" s="82"/>
      <c r="R132" s="82"/>
      <c r="S132" s="82"/>
      <c r="T132" s="82"/>
      <c r="U132" s="82">
        <f t="shared" si="2"/>
        <v>0</v>
      </c>
      <c r="V132" s="82">
        <f t="shared" si="3"/>
        <v>0</v>
      </c>
      <c r="W132" s="82" t="s">
        <v>257</v>
      </c>
      <c r="X132" s="75" t="s">
        <v>247</v>
      </c>
    </row>
    <row r="133" spans="1:27">
      <c r="A133" s="82">
        <v>131</v>
      </c>
      <c r="B133" s="82" t="s">
        <v>1385</v>
      </c>
      <c r="C133" s="82">
        <v>131</v>
      </c>
      <c r="D133" s="82">
        <v>329</v>
      </c>
      <c r="E133" s="82">
        <v>161005133</v>
      </c>
      <c r="F133" s="82">
        <v>58</v>
      </c>
      <c r="G133" s="82">
        <v>3414.86</v>
      </c>
      <c r="H133" s="82">
        <v>237.53</v>
      </c>
      <c r="I133" s="82">
        <v>2.39</v>
      </c>
      <c r="J133" s="82"/>
      <c r="K133" s="82"/>
      <c r="L133" s="82">
        <v>1</v>
      </c>
      <c r="M133" s="82">
        <v>35</v>
      </c>
      <c r="N133" s="82"/>
      <c r="O133" s="82"/>
      <c r="P133" s="82"/>
      <c r="Q133" s="82"/>
      <c r="R133" s="82"/>
      <c r="S133" s="82"/>
      <c r="T133" s="82"/>
      <c r="U133" s="82">
        <f t="shared" si="2"/>
        <v>0</v>
      </c>
      <c r="V133" s="82">
        <f t="shared" si="3"/>
        <v>0</v>
      </c>
      <c r="W133" s="82" t="s">
        <v>257</v>
      </c>
    </row>
    <row r="134" spans="1:27">
      <c r="A134" s="82">
        <v>132</v>
      </c>
      <c r="B134" s="82" t="s">
        <v>1385</v>
      </c>
      <c r="C134" s="82">
        <v>132</v>
      </c>
      <c r="D134" s="82">
        <v>330</v>
      </c>
      <c r="E134" s="82">
        <v>161005134</v>
      </c>
      <c r="F134" s="82">
        <v>59</v>
      </c>
      <c r="G134" s="82">
        <v>3488.05</v>
      </c>
      <c r="H134" s="82">
        <v>227.11</v>
      </c>
      <c r="I134" s="82">
        <v>2.16</v>
      </c>
      <c r="J134" s="82"/>
      <c r="K134" s="82"/>
      <c r="L134" s="82">
        <v>1</v>
      </c>
      <c r="M134" s="82">
        <v>45</v>
      </c>
      <c r="N134" s="82"/>
      <c r="O134" s="82"/>
      <c r="P134" s="82"/>
      <c r="Q134" s="82"/>
      <c r="R134" s="82"/>
      <c r="S134" s="82"/>
      <c r="T134" s="82"/>
      <c r="U134" s="82">
        <f t="shared" si="2"/>
        <v>0</v>
      </c>
      <c r="V134" s="82">
        <f t="shared" si="3"/>
        <v>0</v>
      </c>
      <c r="W134" s="82" t="s">
        <v>259</v>
      </c>
    </row>
    <row r="135" spans="1:27">
      <c r="A135" s="82">
        <v>133</v>
      </c>
      <c r="B135" s="82" t="s">
        <v>1385</v>
      </c>
      <c r="C135" s="82">
        <v>133</v>
      </c>
      <c r="D135" s="82">
        <v>331</v>
      </c>
      <c r="E135" s="82">
        <v>161005136</v>
      </c>
      <c r="F135" s="82">
        <v>59</v>
      </c>
      <c r="G135" s="82">
        <v>3434.43</v>
      </c>
      <c r="H135" s="82">
        <v>280.57</v>
      </c>
      <c r="I135" s="82">
        <v>0</v>
      </c>
      <c r="J135" s="82"/>
      <c r="K135" s="82"/>
      <c r="L135" s="82">
        <v>2</v>
      </c>
      <c r="M135" s="82">
        <v>15</v>
      </c>
      <c r="N135" s="82"/>
      <c r="O135" s="82"/>
      <c r="P135" s="82"/>
      <c r="Q135" s="82"/>
      <c r="R135" s="82"/>
      <c r="S135" s="82"/>
      <c r="T135" s="82"/>
      <c r="U135" s="82">
        <f t="shared" si="2"/>
        <v>0</v>
      </c>
      <c r="V135" s="82">
        <f t="shared" si="3"/>
        <v>0</v>
      </c>
      <c r="W135" s="82" t="s">
        <v>257</v>
      </c>
      <c r="X135" s="104"/>
      <c r="Y135" s="104"/>
      <c r="Z135" s="104"/>
      <c r="AA135" s="104"/>
    </row>
    <row r="136" spans="1:27">
      <c r="A136" s="82">
        <v>134</v>
      </c>
      <c r="B136" s="82" t="s">
        <v>1385</v>
      </c>
      <c r="C136" s="82">
        <v>134</v>
      </c>
      <c r="D136" s="82">
        <v>332</v>
      </c>
      <c r="E136" s="82">
        <v>161005137</v>
      </c>
      <c r="F136" s="82">
        <v>59</v>
      </c>
      <c r="G136" s="82">
        <v>3486.23</v>
      </c>
      <c r="H136" s="82">
        <v>228.77</v>
      </c>
      <c r="I136" s="82">
        <v>0</v>
      </c>
      <c r="J136" s="82"/>
      <c r="K136" s="82"/>
      <c r="L136" s="82">
        <v>1</v>
      </c>
      <c r="M136" s="82">
        <v>55</v>
      </c>
      <c r="N136" s="82"/>
      <c r="O136" s="82"/>
      <c r="P136" s="82"/>
      <c r="Q136" s="82"/>
      <c r="R136" s="82"/>
      <c r="S136" s="82"/>
      <c r="T136" s="82"/>
      <c r="U136" s="82">
        <f t="shared" si="2"/>
        <v>0</v>
      </c>
      <c r="V136" s="82">
        <f t="shared" si="3"/>
        <v>0</v>
      </c>
      <c r="W136" s="82" t="s">
        <v>257</v>
      </c>
    </row>
    <row r="137" spans="1:27" s="104" customFormat="1">
      <c r="A137" s="82">
        <v>135</v>
      </c>
      <c r="B137" s="82" t="s">
        <v>1385</v>
      </c>
      <c r="C137" s="82">
        <v>135</v>
      </c>
      <c r="D137" s="82">
        <v>333</v>
      </c>
      <c r="E137" s="82">
        <v>161005138</v>
      </c>
      <c r="F137" s="82">
        <v>58</v>
      </c>
      <c r="G137" s="82">
        <v>3425.63</v>
      </c>
      <c r="H137" s="82">
        <v>227.37</v>
      </c>
      <c r="I137" s="82">
        <v>0</v>
      </c>
      <c r="J137" s="82"/>
      <c r="K137" s="82"/>
      <c r="L137" s="82">
        <v>1</v>
      </c>
      <c r="M137" s="82">
        <v>55</v>
      </c>
      <c r="N137" s="82"/>
      <c r="O137" s="84"/>
      <c r="P137" s="82"/>
      <c r="Q137" s="82"/>
      <c r="R137" s="82"/>
      <c r="S137" s="82"/>
      <c r="T137" s="82"/>
      <c r="U137" s="82">
        <f t="shared" si="2"/>
        <v>0</v>
      </c>
      <c r="V137" s="82">
        <f t="shared" ref="V137:V200" si="4">O137+U137</f>
        <v>0</v>
      </c>
      <c r="W137" s="82" t="s">
        <v>257</v>
      </c>
    </row>
    <row r="138" spans="1:27">
      <c r="A138" s="82">
        <v>136</v>
      </c>
      <c r="B138" s="82" t="s">
        <v>1387</v>
      </c>
      <c r="C138" s="82">
        <v>136</v>
      </c>
      <c r="D138" s="82">
        <v>334</v>
      </c>
      <c r="E138" s="82">
        <v>161005139</v>
      </c>
      <c r="F138" s="82">
        <v>59</v>
      </c>
      <c r="G138" s="82">
        <v>3456.11</v>
      </c>
      <c r="H138" s="82">
        <v>251.08</v>
      </c>
      <c r="I138" s="82">
        <v>0.19</v>
      </c>
      <c r="J138" s="82"/>
      <c r="K138" s="82"/>
      <c r="L138" s="82">
        <v>2</v>
      </c>
      <c r="M138" s="82">
        <v>30</v>
      </c>
      <c r="N138" s="82"/>
      <c r="O138" s="82"/>
      <c r="P138" s="82"/>
      <c r="Q138" s="82"/>
      <c r="R138" s="82"/>
      <c r="S138" s="82"/>
      <c r="T138" s="82"/>
      <c r="U138" s="82">
        <f t="shared" ref="U138:U201" si="5">O138*5%</f>
        <v>0</v>
      </c>
      <c r="V138" s="82">
        <f t="shared" si="4"/>
        <v>0</v>
      </c>
      <c r="W138" s="82" t="s">
        <v>257</v>
      </c>
    </row>
    <row r="139" spans="1:27">
      <c r="A139" s="82">
        <v>137</v>
      </c>
      <c r="B139" s="82" t="s">
        <v>1387</v>
      </c>
      <c r="C139" s="82">
        <v>137</v>
      </c>
      <c r="D139" s="82">
        <v>335</v>
      </c>
      <c r="E139" s="82">
        <v>161005140</v>
      </c>
      <c r="F139" s="82">
        <v>58</v>
      </c>
      <c r="G139" s="82">
        <v>3399.03</v>
      </c>
      <c r="H139" s="82">
        <v>255.97</v>
      </c>
      <c r="I139" s="82">
        <v>0</v>
      </c>
      <c r="J139" s="82"/>
      <c r="K139" s="82"/>
      <c r="L139" s="82">
        <v>2</v>
      </c>
      <c r="M139" s="82">
        <v>20</v>
      </c>
      <c r="N139" s="82"/>
      <c r="O139" s="82"/>
      <c r="P139" s="82"/>
      <c r="Q139" s="82"/>
      <c r="R139" s="82"/>
      <c r="S139" s="82"/>
      <c r="T139" s="82"/>
      <c r="U139" s="82">
        <f t="shared" si="5"/>
        <v>0</v>
      </c>
      <c r="V139" s="82">
        <f t="shared" si="4"/>
        <v>0</v>
      </c>
      <c r="W139" s="82" t="s">
        <v>257</v>
      </c>
    </row>
    <row r="140" spans="1:27" s="104" customFormat="1">
      <c r="A140" s="82">
        <v>138</v>
      </c>
      <c r="B140" s="82" t="s">
        <v>1387</v>
      </c>
      <c r="C140" s="82">
        <v>138</v>
      </c>
      <c r="D140" s="82">
        <v>336</v>
      </c>
      <c r="E140" s="82">
        <v>161005141</v>
      </c>
      <c r="F140" s="82">
        <v>59</v>
      </c>
      <c r="G140" s="82">
        <v>3428.05</v>
      </c>
      <c r="H140" s="82">
        <v>288.95</v>
      </c>
      <c r="I140" s="82">
        <v>0</v>
      </c>
      <c r="J140" s="82"/>
      <c r="K140" s="82"/>
      <c r="L140" s="82">
        <v>2</v>
      </c>
      <c r="M140" s="82">
        <v>0</v>
      </c>
      <c r="N140" s="82"/>
      <c r="O140" s="84"/>
      <c r="P140" s="84"/>
      <c r="Q140" s="84"/>
      <c r="R140" s="84"/>
      <c r="S140" s="84"/>
      <c r="T140" s="84"/>
      <c r="U140" s="82">
        <f t="shared" si="5"/>
        <v>0</v>
      </c>
      <c r="V140" s="82">
        <f t="shared" si="4"/>
        <v>0</v>
      </c>
      <c r="W140" s="82" t="s">
        <v>257</v>
      </c>
    </row>
    <row r="141" spans="1:27">
      <c r="A141" s="82">
        <v>139</v>
      </c>
      <c r="B141" s="82" t="s">
        <v>1387</v>
      </c>
      <c r="C141" s="82">
        <v>139</v>
      </c>
      <c r="D141" s="82">
        <v>337</v>
      </c>
      <c r="E141" s="82">
        <v>161005142</v>
      </c>
      <c r="F141" s="82">
        <v>58</v>
      </c>
      <c r="G141" s="82">
        <v>3467.82</v>
      </c>
      <c r="H141" s="82">
        <v>191.15</v>
      </c>
      <c r="I141" s="82">
        <v>4.97</v>
      </c>
      <c r="J141" s="82"/>
      <c r="K141" s="82"/>
      <c r="L141" s="82">
        <v>1</v>
      </c>
      <c r="M141" s="82">
        <v>50</v>
      </c>
      <c r="N141" s="82"/>
      <c r="O141" s="82"/>
      <c r="P141" s="82"/>
      <c r="Q141" s="82"/>
      <c r="R141" s="82"/>
      <c r="S141" s="82"/>
      <c r="T141" s="82"/>
      <c r="U141" s="82">
        <f t="shared" si="5"/>
        <v>0</v>
      </c>
      <c r="V141" s="82">
        <f t="shared" si="4"/>
        <v>0</v>
      </c>
      <c r="W141" s="82" t="s">
        <v>257</v>
      </c>
    </row>
    <row r="142" spans="1:27">
      <c r="A142" s="82">
        <v>140</v>
      </c>
      <c r="B142" s="82" t="s">
        <v>1387</v>
      </c>
      <c r="C142" s="82">
        <v>140</v>
      </c>
      <c r="D142" s="82">
        <v>338</v>
      </c>
      <c r="E142" s="82">
        <v>161005143</v>
      </c>
      <c r="F142" s="82">
        <v>58</v>
      </c>
      <c r="G142" s="82">
        <v>3427.86</v>
      </c>
      <c r="H142" s="82">
        <v>222.73</v>
      </c>
      <c r="I142" s="82">
        <v>0.59</v>
      </c>
      <c r="J142" s="82"/>
      <c r="K142" s="82"/>
      <c r="L142" s="82">
        <v>1</v>
      </c>
      <c r="M142" s="82">
        <v>50</v>
      </c>
      <c r="N142" s="82"/>
      <c r="O142" s="82"/>
      <c r="P142" s="82"/>
      <c r="Q142" s="82"/>
      <c r="R142" s="82"/>
      <c r="S142" s="82"/>
      <c r="T142" s="82"/>
      <c r="U142" s="82">
        <f t="shared" si="5"/>
        <v>0</v>
      </c>
      <c r="V142" s="82">
        <f t="shared" si="4"/>
        <v>0</v>
      </c>
      <c r="W142" s="82" t="s">
        <v>257</v>
      </c>
    </row>
    <row r="143" spans="1:27">
      <c r="A143" s="82">
        <v>141</v>
      </c>
      <c r="B143" s="82" t="s">
        <v>1387</v>
      </c>
      <c r="C143" s="82">
        <v>141</v>
      </c>
      <c r="D143" s="82">
        <v>339</v>
      </c>
      <c r="E143" s="82">
        <v>161005144</v>
      </c>
      <c r="F143" s="82">
        <v>57</v>
      </c>
      <c r="G143" s="82">
        <v>3432.67</v>
      </c>
      <c r="H143" s="82">
        <v>166.85</v>
      </c>
      <c r="I143" s="82">
        <v>12.52</v>
      </c>
      <c r="J143" s="82"/>
      <c r="K143" s="82"/>
      <c r="L143" s="82">
        <v>2</v>
      </c>
      <c r="M143" s="82">
        <v>5</v>
      </c>
      <c r="N143" s="82"/>
      <c r="O143" s="82"/>
      <c r="P143" s="82"/>
      <c r="Q143" s="82"/>
      <c r="R143" s="82"/>
      <c r="S143" s="82"/>
      <c r="T143" s="82"/>
      <c r="U143" s="82">
        <f t="shared" si="5"/>
        <v>0</v>
      </c>
      <c r="V143" s="82">
        <f t="shared" si="4"/>
        <v>0</v>
      </c>
      <c r="W143" s="82" t="s">
        <v>257</v>
      </c>
    </row>
    <row r="144" spans="1:27">
      <c r="A144" s="82">
        <v>142</v>
      </c>
      <c r="B144" s="82" t="s">
        <v>1387</v>
      </c>
      <c r="C144" s="82">
        <v>142</v>
      </c>
      <c r="D144" s="82">
        <v>340</v>
      </c>
      <c r="E144" s="82">
        <v>161005145</v>
      </c>
      <c r="F144" s="82">
        <v>59</v>
      </c>
      <c r="G144" s="82">
        <v>3467.43</v>
      </c>
      <c r="H144" s="82">
        <v>247.26</v>
      </c>
      <c r="I144" s="82">
        <v>0.19</v>
      </c>
      <c r="J144" s="82"/>
      <c r="K144" s="82"/>
      <c r="L144" s="82">
        <v>2</v>
      </c>
      <c r="M144" s="82">
        <v>10</v>
      </c>
      <c r="N144" s="82"/>
      <c r="O144" s="82"/>
      <c r="P144" s="82"/>
      <c r="Q144" s="82"/>
      <c r="R144" s="82"/>
      <c r="S144" s="82"/>
      <c r="T144" s="82"/>
      <c r="U144" s="82">
        <f t="shared" si="5"/>
        <v>0</v>
      </c>
      <c r="V144" s="82">
        <f t="shared" si="4"/>
        <v>0</v>
      </c>
      <c r="W144" s="82" t="s">
        <v>257</v>
      </c>
    </row>
    <row r="145" spans="1:24">
      <c r="A145" s="82">
        <v>143</v>
      </c>
      <c r="B145" s="82" t="s">
        <v>1389</v>
      </c>
      <c r="C145" s="82">
        <v>143</v>
      </c>
      <c r="D145" s="82">
        <v>341</v>
      </c>
      <c r="E145" s="82">
        <v>141000422</v>
      </c>
      <c r="F145" s="82">
        <v>58</v>
      </c>
      <c r="G145" s="82">
        <v>3430.85</v>
      </c>
      <c r="H145" s="82">
        <v>220.15</v>
      </c>
      <c r="I145" s="82">
        <v>0</v>
      </c>
      <c r="J145" s="82"/>
      <c r="K145" s="82"/>
      <c r="L145" s="82">
        <v>2</v>
      </c>
      <c r="M145" s="82">
        <v>5</v>
      </c>
      <c r="N145" s="82"/>
      <c r="O145" s="82"/>
      <c r="P145" s="82"/>
      <c r="Q145" s="82"/>
      <c r="R145" s="82"/>
      <c r="S145" s="82"/>
      <c r="T145" s="82"/>
      <c r="U145" s="82">
        <f t="shared" si="5"/>
        <v>0</v>
      </c>
      <c r="V145" s="82">
        <f t="shared" si="4"/>
        <v>0</v>
      </c>
      <c r="W145" s="82" t="s">
        <v>257</v>
      </c>
    </row>
    <row r="146" spans="1:24">
      <c r="A146" s="82">
        <v>144</v>
      </c>
      <c r="B146" s="82" t="s">
        <v>1389</v>
      </c>
      <c r="C146" s="82">
        <v>144</v>
      </c>
      <c r="D146" s="82">
        <v>342</v>
      </c>
      <c r="E146" s="82">
        <v>161005146</v>
      </c>
      <c r="F146" s="82">
        <v>59</v>
      </c>
      <c r="G146" s="82">
        <v>3521.03</v>
      </c>
      <c r="H146" s="82">
        <v>193.97</v>
      </c>
      <c r="I146" s="82">
        <v>0</v>
      </c>
      <c r="J146" s="82"/>
      <c r="K146" s="82"/>
      <c r="L146" s="82">
        <v>1</v>
      </c>
      <c r="M146" s="82">
        <v>50</v>
      </c>
      <c r="N146" s="82"/>
      <c r="O146" s="82"/>
      <c r="P146" s="82"/>
      <c r="Q146" s="82"/>
      <c r="R146" s="82"/>
      <c r="S146" s="82"/>
      <c r="T146" s="82"/>
      <c r="U146" s="82">
        <f t="shared" si="5"/>
        <v>0</v>
      </c>
      <c r="V146" s="82">
        <f t="shared" si="4"/>
        <v>0</v>
      </c>
      <c r="W146" s="82" t="s">
        <v>257</v>
      </c>
    </row>
    <row r="147" spans="1:24" s="104" customFormat="1">
      <c r="A147" s="82">
        <v>145</v>
      </c>
      <c r="B147" s="82" t="s">
        <v>1389</v>
      </c>
      <c r="C147" s="82">
        <v>145</v>
      </c>
      <c r="D147" s="82">
        <v>343</v>
      </c>
      <c r="E147" s="82">
        <v>161005147</v>
      </c>
      <c r="F147" s="82">
        <v>58</v>
      </c>
      <c r="G147" s="82">
        <v>3468.07</v>
      </c>
      <c r="H147" s="82">
        <v>184.52</v>
      </c>
      <c r="I147" s="82">
        <v>1.59</v>
      </c>
      <c r="J147" s="82"/>
      <c r="K147" s="82"/>
      <c r="L147" s="82">
        <v>1</v>
      </c>
      <c r="M147" s="82">
        <v>45</v>
      </c>
      <c r="N147" s="84"/>
      <c r="O147" s="84"/>
      <c r="P147" s="84"/>
      <c r="Q147" s="84"/>
      <c r="R147" s="84"/>
      <c r="S147" s="84"/>
      <c r="T147" s="84"/>
      <c r="U147" s="82">
        <f t="shared" si="5"/>
        <v>0</v>
      </c>
      <c r="V147" s="82">
        <f t="shared" si="4"/>
        <v>0</v>
      </c>
      <c r="W147" s="82" t="s">
        <v>257</v>
      </c>
    </row>
    <row r="148" spans="1:24" s="644" customFormat="1">
      <c r="A148" s="642">
        <v>146</v>
      </c>
      <c r="B148" s="642" t="s">
        <v>1389</v>
      </c>
      <c r="C148" s="642">
        <v>146</v>
      </c>
      <c r="D148" s="642">
        <v>344</v>
      </c>
      <c r="E148" s="642">
        <v>161005148</v>
      </c>
      <c r="F148" s="642">
        <v>52</v>
      </c>
      <c r="G148" s="642">
        <v>3275.72</v>
      </c>
      <c r="H148" s="642">
        <v>301.75</v>
      </c>
      <c r="I148" s="642">
        <v>2.4700000000000002</v>
      </c>
      <c r="J148" s="642"/>
      <c r="K148" s="642"/>
      <c r="L148" s="642">
        <v>1</v>
      </c>
      <c r="M148" s="642">
        <v>45</v>
      </c>
      <c r="N148" s="642"/>
      <c r="O148" s="642">
        <v>7800</v>
      </c>
      <c r="P148" s="642"/>
      <c r="Q148" s="642"/>
      <c r="R148" s="642"/>
      <c r="S148" s="642"/>
      <c r="T148" s="642"/>
      <c r="U148" s="642">
        <f t="shared" si="5"/>
        <v>390</v>
      </c>
      <c r="V148" s="642">
        <f t="shared" si="4"/>
        <v>8190</v>
      </c>
      <c r="W148" s="642" t="s">
        <v>257</v>
      </c>
      <c r="X148" s="643" t="s">
        <v>1056</v>
      </c>
    </row>
    <row r="149" spans="1:24">
      <c r="A149" s="82">
        <v>147</v>
      </c>
      <c r="B149" s="82" t="s">
        <v>1389</v>
      </c>
      <c r="C149" s="82">
        <v>147</v>
      </c>
      <c r="D149" s="82">
        <v>345</v>
      </c>
      <c r="E149" s="82">
        <v>161005149</v>
      </c>
      <c r="F149" s="82">
        <v>54</v>
      </c>
      <c r="G149" s="82">
        <v>3386.91</v>
      </c>
      <c r="H149" s="82">
        <v>348.09</v>
      </c>
      <c r="I149" s="82">
        <v>0</v>
      </c>
      <c r="J149" s="82"/>
      <c r="K149" s="82"/>
      <c r="L149" s="82">
        <v>2</v>
      </c>
      <c r="M149" s="82">
        <v>5</v>
      </c>
      <c r="N149" s="82"/>
      <c r="O149" s="82"/>
      <c r="P149" s="82"/>
      <c r="Q149" s="82"/>
      <c r="R149" s="82"/>
      <c r="S149" s="82"/>
      <c r="T149" s="82"/>
      <c r="U149" s="82">
        <f t="shared" si="5"/>
        <v>0</v>
      </c>
      <c r="V149" s="82">
        <f t="shared" si="4"/>
        <v>0</v>
      </c>
      <c r="W149" s="82" t="s">
        <v>257</v>
      </c>
      <c r="X149" s="75" t="s">
        <v>247</v>
      </c>
    </row>
    <row r="150" spans="1:24">
      <c r="A150" s="82">
        <v>148</v>
      </c>
      <c r="B150" s="82" t="s">
        <v>1389</v>
      </c>
      <c r="C150" s="82">
        <v>148</v>
      </c>
      <c r="D150" s="82">
        <v>346</v>
      </c>
      <c r="E150" s="82">
        <v>161005150</v>
      </c>
      <c r="F150" s="82">
        <v>58</v>
      </c>
      <c r="G150" s="82">
        <v>3462.03</v>
      </c>
      <c r="H150" s="82">
        <v>193.76</v>
      </c>
      <c r="I150" s="82">
        <v>0.79</v>
      </c>
      <c r="J150" s="82"/>
      <c r="K150" s="82"/>
      <c r="L150" s="82">
        <v>1</v>
      </c>
      <c r="M150" s="82">
        <v>25</v>
      </c>
      <c r="N150" s="82"/>
      <c r="O150" s="82"/>
      <c r="P150" s="82"/>
      <c r="Q150" s="82"/>
      <c r="R150" s="82"/>
      <c r="S150" s="82"/>
      <c r="T150" s="82"/>
      <c r="U150" s="82">
        <f t="shared" si="5"/>
        <v>0</v>
      </c>
      <c r="V150" s="82">
        <f t="shared" si="4"/>
        <v>0</v>
      </c>
      <c r="W150" s="82" t="s">
        <v>257</v>
      </c>
    </row>
    <row r="151" spans="1:24">
      <c r="A151" s="82">
        <v>149</v>
      </c>
      <c r="B151" s="82" t="s">
        <v>1389</v>
      </c>
      <c r="C151" s="82">
        <v>149</v>
      </c>
      <c r="D151" s="82">
        <v>347</v>
      </c>
      <c r="E151" s="82">
        <v>161005151</v>
      </c>
      <c r="F151" s="82">
        <v>58</v>
      </c>
      <c r="G151" s="82">
        <v>3435.43</v>
      </c>
      <c r="H151" s="82">
        <v>217.96</v>
      </c>
      <c r="I151" s="82">
        <v>0.39</v>
      </c>
      <c r="J151" s="82"/>
      <c r="K151" s="82"/>
      <c r="L151" s="82">
        <v>2</v>
      </c>
      <c r="M151" s="82">
        <v>15</v>
      </c>
      <c r="N151" s="82"/>
      <c r="O151" s="82"/>
      <c r="P151" s="82"/>
      <c r="Q151" s="82"/>
      <c r="R151" s="82"/>
      <c r="S151" s="82"/>
      <c r="T151" s="82"/>
      <c r="U151" s="82">
        <f t="shared" si="5"/>
        <v>0</v>
      </c>
      <c r="V151" s="82">
        <f t="shared" si="4"/>
        <v>0</v>
      </c>
      <c r="W151" s="82" t="s">
        <v>257</v>
      </c>
    </row>
    <row r="152" spans="1:24">
      <c r="A152" s="82">
        <v>150</v>
      </c>
      <c r="B152" s="82" t="s">
        <v>1389</v>
      </c>
      <c r="C152" s="82">
        <v>150</v>
      </c>
      <c r="D152" s="82">
        <v>348</v>
      </c>
      <c r="E152" s="82">
        <v>161005152</v>
      </c>
      <c r="F152" s="82">
        <v>56</v>
      </c>
      <c r="G152" s="82">
        <v>3269.93</v>
      </c>
      <c r="H152" s="82">
        <v>252.06</v>
      </c>
      <c r="I152" s="82">
        <v>0.99</v>
      </c>
      <c r="J152" s="82"/>
      <c r="K152" s="82"/>
      <c r="L152" s="82">
        <v>1</v>
      </c>
      <c r="M152" s="82">
        <v>55</v>
      </c>
      <c r="N152" s="82"/>
      <c r="O152" s="82"/>
      <c r="P152" s="82"/>
      <c r="Q152" s="82"/>
      <c r="R152" s="82"/>
      <c r="S152" s="82"/>
      <c r="T152" s="82"/>
      <c r="U152" s="82">
        <f t="shared" si="5"/>
        <v>0</v>
      </c>
      <c r="V152" s="82">
        <f t="shared" si="4"/>
        <v>0</v>
      </c>
      <c r="W152" s="82" t="s">
        <v>257</v>
      </c>
    </row>
    <row r="153" spans="1:24">
      <c r="A153" s="82">
        <v>151</v>
      </c>
      <c r="B153" s="82" t="s">
        <v>1392</v>
      </c>
      <c r="C153" s="82">
        <v>151</v>
      </c>
      <c r="D153" s="82">
        <v>349</v>
      </c>
      <c r="E153" s="82">
        <v>161005153</v>
      </c>
      <c r="F153" s="82">
        <v>57</v>
      </c>
      <c r="G153" s="82">
        <v>3313.67</v>
      </c>
      <c r="H153" s="82">
        <v>273.33</v>
      </c>
      <c r="I153" s="82">
        <v>0</v>
      </c>
      <c r="J153" s="82"/>
      <c r="K153" s="82"/>
      <c r="L153" s="82">
        <v>2</v>
      </c>
      <c r="M153" s="82">
        <v>35</v>
      </c>
      <c r="N153" s="82"/>
      <c r="O153" s="82"/>
      <c r="P153" s="82"/>
      <c r="Q153" s="82"/>
      <c r="R153" s="82"/>
      <c r="S153" s="82"/>
      <c r="T153" s="82"/>
      <c r="U153" s="82">
        <f t="shared" si="5"/>
        <v>0</v>
      </c>
      <c r="V153" s="82">
        <f t="shared" si="4"/>
        <v>0</v>
      </c>
      <c r="W153" s="82" t="s">
        <v>257</v>
      </c>
    </row>
    <row r="154" spans="1:24">
      <c r="A154" s="82">
        <v>152</v>
      </c>
      <c r="B154" s="82" t="s">
        <v>1392</v>
      </c>
      <c r="C154" s="82">
        <v>152</v>
      </c>
      <c r="D154" s="82">
        <v>350</v>
      </c>
      <c r="E154" s="82">
        <v>161005154</v>
      </c>
      <c r="F154" s="82">
        <v>56</v>
      </c>
      <c r="G154" s="82">
        <v>3249.69</v>
      </c>
      <c r="H154" s="82">
        <v>275.01</v>
      </c>
      <c r="I154" s="82">
        <v>0.2</v>
      </c>
      <c r="J154" s="82"/>
      <c r="K154" s="82"/>
      <c r="L154" s="82">
        <v>2</v>
      </c>
      <c r="M154" s="82">
        <v>40</v>
      </c>
      <c r="N154" s="82"/>
      <c r="O154" s="82"/>
      <c r="P154" s="82"/>
      <c r="Q154" s="82"/>
      <c r="R154" s="82"/>
      <c r="S154" s="82"/>
      <c r="T154" s="82"/>
      <c r="U154" s="82">
        <f t="shared" si="5"/>
        <v>0</v>
      </c>
      <c r="V154" s="82">
        <f t="shared" si="4"/>
        <v>0</v>
      </c>
      <c r="W154" s="82" t="s">
        <v>257</v>
      </c>
    </row>
    <row r="155" spans="1:24">
      <c r="A155" s="82">
        <v>153</v>
      </c>
      <c r="B155" s="82" t="s">
        <v>1392</v>
      </c>
      <c r="C155" s="82">
        <v>153</v>
      </c>
      <c r="D155" s="82">
        <v>351</v>
      </c>
      <c r="E155" s="82">
        <v>161005155</v>
      </c>
      <c r="F155" s="82">
        <v>58</v>
      </c>
      <c r="G155" s="82">
        <v>3437.65</v>
      </c>
      <c r="H155" s="82">
        <v>215.53</v>
      </c>
      <c r="I155" s="82">
        <v>2.1800000000000002</v>
      </c>
      <c r="J155" s="82"/>
      <c r="K155" s="82"/>
      <c r="L155" s="82">
        <v>2</v>
      </c>
      <c r="M155" s="82">
        <v>25</v>
      </c>
      <c r="N155" s="82"/>
      <c r="O155" s="82"/>
      <c r="P155" s="82"/>
      <c r="Q155" s="82"/>
      <c r="R155" s="82"/>
      <c r="S155" s="82"/>
      <c r="T155" s="82"/>
      <c r="U155" s="82">
        <f t="shared" si="5"/>
        <v>0</v>
      </c>
      <c r="V155" s="82">
        <f t="shared" si="4"/>
        <v>0</v>
      </c>
      <c r="W155" s="82" t="s">
        <v>257</v>
      </c>
    </row>
    <row r="156" spans="1:24">
      <c r="A156" s="82">
        <v>154</v>
      </c>
      <c r="B156" s="82" t="s">
        <v>1392</v>
      </c>
      <c r="C156" s="82">
        <v>154</v>
      </c>
      <c r="D156" s="82">
        <v>352</v>
      </c>
      <c r="E156" s="82">
        <v>161005156</v>
      </c>
      <c r="F156" s="82">
        <v>58</v>
      </c>
      <c r="G156" s="82">
        <v>3395.65</v>
      </c>
      <c r="H156" s="82">
        <v>254.85</v>
      </c>
      <c r="I156" s="82">
        <v>0</v>
      </c>
      <c r="J156" s="82"/>
      <c r="K156" s="82"/>
      <c r="L156" s="82">
        <v>2</v>
      </c>
      <c r="M156" s="82">
        <v>5</v>
      </c>
      <c r="N156" s="82"/>
      <c r="O156" s="82"/>
      <c r="P156" s="82"/>
      <c r="Q156" s="82"/>
      <c r="R156" s="82"/>
      <c r="S156" s="82"/>
      <c r="T156" s="82"/>
      <c r="U156" s="82">
        <f t="shared" si="5"/>
        <v>0</v>
      </c>
      <c r="V156" s="82">
        <f t="shared" si="4"/>
        <v>0</v>
      </c>
      <c r="W156" s="82" t="s">
        <v>257</v>
      </c>
    </row>
    <row r="157" spans="1:24">
      <c r="A157" s="82">
        <v>155</v>
      </c>
      <c r="B157" s="82" t="s">
        <v>1392</v>
      </c>
      <c r="C157" s="82">
        <v>155</v>
      </c>
      <c r="D157" s="82">
        <v>353</v>
      </c>
      <c r="E157" s="82">
        <v>161005157</v>
      </c>
      <c r="F157" s="82">
        <v>59</v>
      </c>
      <c r="G157" s="82">
        <v>3454.25</v>
      </c>
      <c r="H157" s="82">
        <v>264.93</v>
      </c>
      <c r="I157" s="82">
        <v>2.1800000000000002</v>
      </c>
      <c r="J157" s="82"/>
      <c r="K157" s="82"/>
      <c r="L157" s="82">
        <v>1</v>
      </c>
      <c r="M157" s="82">
        <v>30</v>
      </c>
      <c r="N157" s="82"/>
      <c r="O157" s="82"/>
      <c r="P157" s="82"/>
      <c r="Q157" s="82"/>
      <c r="R157" s="82"/>
      <c r="S157" s="82"/>
      <c r="T157" s="82"/>
      <c r="U157" s="82">
        <f t="shared" si="5"/>
        <v>0</v>
      </c>
      <c r="V157" s="82">
        <f t="shared" si="4"/>
        <v>0</v>
      </c>
      <c r="W157" s="82" t="s">
        <v>257</v>
      </c>
    </row>
    <row r="158" spans="1:24">
      <c r="A158" s="82">
        <v>156</v>
      </c>
      <c r="B158" s="82" t="s">
        <v>1392</v>
      </c>
      <c r="C158" s="82">
        <v>156</v>
      </c>
      <c r="D158" s="82">
        <v>354</v>
      </c>
      <c r="E158" s="82">
        <v>161005158</v>
      </c>
      <c r="F158" s="82">
        <v>58</v>
      </c>
      <c r="G158" s="82">
        <v>3382.86</v>
      </c>
      <c r="H158" s="82">
        <v>267.14</v>
      </c>
      <c r="I158" s="82">
        <v>0</v>
      </c>
      <c r="J158" s="82"/>
      <c r="K158" s="82"/>
      <c r="L158" s="82">
        <v>1</v>
      </c>
      <c r="M158" s="82">
        <v>40</v>
      </c>
      <c r="N158" s="82"/>
      <c r="O158" s="82"/>
      <c r="P158" s="82"/>
      <c r="Q158" s="82"/>
      <c r="R158" s="82"/>
      <c r="S158" s="82"/>
      <c r="T158" s="82"/>
      <c r="U158" s="82">
        <f t="shared" si="5"/>
        <v>0</v>
      </c>
      <c r="V158" s="82">
        <f t="shared" si="4"/>
        <v>0</v>
      </c>
      <c r="W158" s="82" t="s">
        <v>257</v>
      </c>
    </row>
    <row r="159" spans="1:24">
      <c r="A159" s="82">
        <v>157</v>
      </c>
      <c r="B159" s="82" t="s">
        <v>1392</v>
      </c>
      <c r="C159" s="82">
        <v>157</v>
      </c>
      <c r="D159" s="82">
        <v>357</v>
      </c>
      <c r="E159" s="75">
        <v>162000097</v>
      </c>
      <c r="F159" s="82">
        <v>56</v>
      </c>
      <c r="G159" s="82">
        <v>3526.44</v>
      </c>
      <c r="H159" s="82">
        <v>357.56</v>
      </c>
      <c r="I159" s="82">
        <v>0</v>
      </c>
      <c r="J159" s="82"/>
      <c r="K159" s="82"/>
      <c r="L159" s="82">
        <v>2</v>
      </c>
      <c r="M159" s="82">
        <v>5</v>
      </c>
      <c r="N159" s="82"/>
      <c r="O159" s="82"/>
      <c r="P159" s="82"/>
      <c r="Q159" s="82"/>
      <c r="R159" s="82"/>
      <c r="S159" s="82"/>
      <c r="T159" s="82"/>
      <c r="U159" s="82">
        <f t="shared" si="5"/>
        <v>0</v>
      </c>
      <c r="V159" s="82">
        <f t="shared" si="4"/>
        <v>0</v>
      </c>
      <c r="W159" s="82" t="s">
        <v>583</v>
      </c>
    </row>
    <row r="160" spans="1:24">
      <c r="A160" s="82">
        <v>158</v>
      </c>
      <c r="B160" s="82" t="s">
        <v>1392</v>
      </c>
      <c r="C160" s="82">
        <v>158</v>
      </c>
      <c r="D160" s="82">
        <v>355</v>
      </c>
      <c r="E160" s="82">
        <v>161005159</v>
      </c>
      <c r="F160" s="82">
        <v>59</v>
      </c>
      <c r="G160" s="82">
        <v>3414.08</v>
      </c>
      <c r="H160" s="82">
        <v>295.42</v>
      </c>
      <c r="I160" s="82">
        <v>0</v>
      </c>
      <c r="J160" s="82"/>
      <c r="K160" s="82"/>
      <c r="L160" s="82">
        <v>2</v>
      </c>
      <c r="M160" s="82">
        <v>15</v>
      </c>
      <c r="N160" s="82"/>
      <c r="O160" s="82"/>
      <c r="P160" s="82"/>
      <c r="Q160" s="82"/>
      <c r="R160" s="82"/>
      <c r="S160" s="82"/>
      <c r="T160" s="82"/>
      <c r="U160" s="82">
        <f t="shared" si="5"/>
        <v>0</v>
      </c>
      <c r="V160" s="82">
        <f t="shared" si="4"/>
        <v>0</v>
      </c>
      <c r="W160" s="82" t="s">
        <v>257</v>
      </c>
      <c r="X160" s="104"/>
    </row>
    <row r="161" spans="1:24">
      <c r="A161" s="82">
        <v>159</v>
      </c>
      <c r="B161" s="82" t="s">
        <v>1392</v>
      </c>
      <c r="C161" s="82">
        <v>159</v>
      </c>
      <c r="D161" s="82">
        <v>356</v>
      </c>
      <c r="E161" s="82">
        <v>161005160</v>
      </c>
      <c r="F161" s="82">
        <v>59</v>
      </c>
      <c r="G161" s="82">
        <v>3490.85</v>
      </c>
      <c r="H161" s="82">
        <v>227.52</v>
      </c>
      <c r="I161" s="82">
        <v>3.37</v>
      </c>
      <c r="J161" s="82"/>
      <c r="K161" s="82"/>
      <c r="L161" s="82">
        <v>2</v>
      </c>
      <c r="M161" s="82">
        <v>25</v>
      </c>
      <c r="N161" s="82"/>
      <c r="O161" s="82"/>
      <c r="P161" s="82"/>
      <c r="Q161" s="82"/>
      <c r="R161" s="82"/>
      <c r="S161" s="82"/>
      <c r="T161" s="82"/>
      <c r="U161" s="82">
        <f t="shared" si="5"/>
        <v>0</v>
      </c>
      <c r="V161" s="82">
        <f t="shared" si="4"/>
        <v>0</v>
      </c>
      <c r="W161" s="82" t="s">
        <v>257</v>
      </c>
      <c r="X161" s="111"/>
    </row>
    <row r="162" spans="1:24">
      <c r="A162" s="82">
        <v>160</v>
      </c>
      <c r="B162" s="82" t="s">
        <v>1395</v>
      </c>
      <c r="C162" s="82">
        <v>160</v>
      </c>
      <c r="D162" s="82">
        <v>358</v>
      </c>
      <c r="E162" s="82">
        <v>151000182</v>
      </c>
      <c r="F162" s="82">
        <v>59</v>
      </c>
      <c r="G162" s="82">
        <v>3408.63</v>
      </c>
      <c r="H162" s="82">
        <v>305.87</v>
      </c>
      <c r="I162" s="82">
        <v>0</v>
      </c>
      <c r="J162" s="82"/>
      <c r="K162" s="82"/>
      <c r="L162" s="82">
        <v>2</v>
      </c>
      <c r="M162" s="82">
        <v>35</v>
      </c>
      <c r="N162" s="82"/>
      <c r="O162" s="82"/>
      <c r="P162" s="82"/>
      <c r="Q162" s="82"/>
      <c r="R162" s="82"/>
      <c r="S162" s="82"/>
      <c r="T162" s="82"/>
      <c r="U162" s="82">
        <f t="shared" si="5"/>
        <v>0</v>
      </c>
      <c r="V162" s="82">
        <f t="shared" si="4"/>
        <v>0</v>
      </c>
      <c r="W162" s="82" t="s">
        <v>257</v>
      </c>
    </row>
    <row r="163" spans="1:24">
      <c r="A163" s="82">
        <v>161</v>
      </c>
      <c r="B163" s="82" t="s">
        <v>1395</v>
      </c>
      <c r="C163" s="82">
        <v>161</v>
      </c>
      <c r="D163" s="82">
        <v>359</v>
      </c>
      <c r="E163" s="82">
        <v>151000183</v>
      </c>
      <c r="F163" s="82">
        <v>58</v>
      </c>
      <c r="G163" s="82">
        <v>3392.83</v>
      </c>
      <c r="H163" s="82">
        <v>260.95</v>
      </c>
      <c r="I163" s="82">
        <v>0.78</v>
      </c>
      <c r="J163" s="82"/>
      <c r="K163" s="82"/>
      <c r="L163" s="82">
        <v>2</v>
      </c>
      <c r="M163" s="82">
        <v>40</v>
      </c>
      <c r="N163" s="82"/>
      <c r="O163" s="82"/>
      <c r="P163" s="82"/>
      <c r="Q163" s="82"/>
      <c r="R163" s="82"/>
      <c r="S163" s="82"/>
      <c r="T163" s="82"/>
      <c r="U163" s="82">
        <f t="shared" si="5"/>
        <v>0</v>
      </c>
      <c r="V163" s="82">
        <f t="shared" si="4"/>
        <v>0</v>
      </c>
      <c r="W163" s="82" t="s">
        <v>257</v>
      </c>
    </row>
    <row r="164" spans="1:24">
      <c r="A164" s="82">
        <v>162</v>
      </c>
      <c r="B164" s="82" t="s">
        <v>1395</v>
      </c>
      <c r="C164" s="82">
        <v>162</v>
      </c>
      <c r="D164" s="82">
        <v>360</v>
      </c>
      <c r="E164" s="82">
        <v>151000184</v>
      </c>
      <c r="F164" s="82">
        <v>59</v>
      </c>
      <c r="G164" s="82">
        <v>3401.28</v>
      </c>
      <c r="H164" s="82">
        <v>307.72000000000003</v>
      </c>
      <c r="I164" s="82">
        <v>0</v>
      </c>
      <c r="J164" s="82"/>
      <c r="K164" s="82"/>
      <c r="L164" s="82">
        <v>2</v>
      </c>
      <c r="M164" s="82">
        <v>20</v>
      </c>
      <c r="N164" s="82"/>
      <c r="O164" s="82"/>
      <c r="P164" s="82"/>
      <c r="Q164" s="82"/>
      <c r="R164" s="82"/>
      <c r="S164" s="82"/>
      <c r="T164" s="82"/>
      <c r="U164" s="82">
        <f t="shared" si="5"/>
        <v>0</v>
      </c>
      <c r="V164" s="82">
        <f t="shared" si="4"/>
        <v>0</v>
      </c>
      <c r="W164" s="82" t="s">
        <v>257</v>
      </c>
    </row>
    <row r="165" spans="1:24">
      <c r="A165" s="82">
        <v>163</v>
      </c>
      <c r="B165" s="82" t="s">
        <v>1395</v>
      </c>
      <c r="C165" s="82">
        <v>163</v>
      </c>
      <c r="D165" s="82">
        <v>361</v>
      </c>
      <c r="E165" s="82">
        <v>161005161</v>
      </c>
      <c r="F165" s="82">
        <v>58</v>
      </c>
      <c r="G165" s="82">
        <v>3548.33</v>
      </c>
      <c r="H165" s="82">
        <v>457.67</v>
      </c>
      <c r="I165" s="82">
        <v>0</v>
      </c>
      <c r="J165" s="82"/>
      <c r="K165" s="82"/>
      <c r="L165" s="82">
        <v>1</v>
      </c>
      <c r="M165" s="82">
        <v>25</v>
      </c>
      <c r="N165" s="82"/>
      <c r="O165" s="82"/>
      <c r="P165" s="82"/>
      <c r="Q165" s="82"/>
      <c r="R165" s="82"/>
      <c r="S165" s="82"/>
      <c r="T165" s="82"/>
      <c r="U165" s="82">
        <f t="shared" si="5"/>
        <v>0</v>
      </c>
      <c r="V165" s="82">
        <f t="shared" si="4"/>
        <v>0</v>
      </c>
      <c r="W165" s="82" t="s">
        <v>257</v>
      </c>
    </row>
    <row r="166" spans="1:24" s="643" customFormat="1">
      <c r="A166" s="140">
        <v>164</v>
      </c>
      <c r="B166" s="140" t="s">
        <v>1395</v>
      </c>
      <c r="C166" s="140">
        <v>164</v>
      </c>
      <c r="D166" s="140">
        <v>362</v>
      </c>
      <c r="E166" s="140">
        <v>161005162</v>
      </c>
      <c r="F166" s="140">
        <v>59</v>
      </c>
      <c r="G166" s="140">
        <v>3522.62</v>
      </c>
      <c r="H166" s="140">
        <v>206.52</v>
      </c>
      <c r="I166" s="140">
        <v>13.14</v>
      </c>
      <c r="J166" s="140"/>
      <c r="K166" s="140"/>
      <c r="L166" s="140">
        <v>2</v>
      </c>
      <c r="M166" s="140">
        <v>10</v>
      </c>
      <c r="N166" s="140"/>
      <c r="O166" s="140">
        <v>8850</v>
      </c>
      <c r="P166" s="140"/>
      <c r="Q166" s="140"/>
      <c r="R166" s="140"/>
      <c r="S166" s="140"/>
      <c r="T166" s="140"/>
      <c r="U166" s="140">
        <f t="shared" si="5"/>
        <v>442.5</v>
      </c>
      <c r="V166" s="140">
        <f t="shared" si="4"/>
        <v>9292.5</v>
      </c>
      <c r="W166" s="140" t="s">
        <v>257</v>
      </c>
      <c r="X166" s="643" t="s">
        <v>766</v>
      </c>
    </row>
    <row r="167" spans="1:24">
      <c r="A167" s="82">
        <v>165</v>
      </c>
      <c r="B167" s="82" t="s">
        <v>1395</v>
      </c>
      <c r="C167" s="82">
        <v>165</v>
      </c>
      <c r="D167" s="82">
        <v>363</v>
      </c>
      <c r="E167" s="82">
        <v>161005163</v>
      </c>
      <c r="F167" s="82">
        <v>59</v>
      </c>
      <c r="G167" s="82">
        <v>3499.03</v>
      </c>
      <c r="H167" s="82">
        <v>221.51</v>
      </c>
      <c r="I167" s="82">
        <v>5.54</v>
      </c>
      <c r="J167" s="82"/>
      <c r="K167" s="82"/>
      <c r="L167" s="82">
        <v>2</v>
      </c>
      <c r="M167" s="82">
        <v>25</v>
      </c>
      <c r="N167" s="82"/>
      <c r="O167" s="82"/>
      <c r="P167" s="82"/>
      <c r="Q167" s="82"/>
      <c r="R167" s="82"/>
      <c r="S167" s="82"/>
      <c r="T167" s="82"/>
      <c r="U167" s="82">
        <f t="shared" si="5"/>
        <v>0</v>
      </c>
      <c r="V167" s="82">
        <f t="shared" si="4"/>
        <v>0</v>
      </c>
      <c r="W167" s="82" t="s">
        <v>257</v>
      </c>
    </row>
    <row r="168" spans="1:24">
      <c r="A168" s="82">
        <v>166</v>
      </c>
      <c r="B168" s="82" t="s">
        <v>1397</v>
      </c>
      <c r="C168" s="82">
        <v>166</v>
      </c>
      <c r="D168" s="82">
        <v>364</v>
      </c>
      <c r="E168" s="82">
        <v>161005164</v>
      </c>
      <c r="F168" s="82">
        <v>58</v>
      </c>
      <c r="G168" s="82">
        <v>3434.27</v>
      </c>
      <c r="H168" s="82">
        <v>217.62</v>
      </c>
      <c r="I168" s="82">
        <v>1.39</v>
      </c>
      <c r="J168" s="82"/>
      <c r="K168" s="82"/>
      <c r="L168" s="82">
        <v>2</v>
      </c>
      <c r="M168" s="82">
        <v>40</v>
      </c>
      <c r="N168" s="82"/>
      <c r="O168" s="82"/>
      <c r="P168" s="82"/>
      <c r="Q168" s="82"/>
      <c r="R168" s="82"/>
      <c r="S168" s="82"/>
      <c r="T168" s="82"/>
      <c r="U168" s="82">
        <f t="shared" si="5"/>
        <v>0</v>
      </c>
      <c r="V168" s="82">
        <f t="shared" si="4"/>
        <v>0</v>
      </c>
      <c r="W168" s="82" t="s">
        <v>257</v>
      </c>
    </row>
    <row r="169" spans="1:24">
      <c r="A169" s="82">
        <v>167</v>
      </c>
      <c r="B169" s="82" t="s">
        <v>1397</v>
      </c>
      <c r="C169" s="82">
        <v>167</v>
      </c>
      <c r="D169" s="82">
        <v>365</v>
      </c>
      <c r="E169" s="82">
        <v>161005165</v>
      </c>
      <c r="F169" s="82">
        <v>59</v>
      </c>
      <c r="G169" s="82">
        <v>3436.85</v>
      </c>
      <c r="H169" s="82">
        <v>276.14999999999998</v>
      </c>
      <c r="I169" s="82">
        <v>0</v>
      </c>
      <c r="J169" s="82"/>
      <c r="K169" s="82"/>
      <c r="L169" s="82">
        <v>2</v>
      </c>
      <c r="M169" s="82">
        <v>25</v>
      </c>
      <c r="N169" s="82"/>
      <c r="O169" s="82"/>
      <c r="P169" s="82"/>
      <c r="Q169" s="82"/>
      <c r="R169" s="82"/>
      <c r="S169" s="82"/>
      <c r="T169" s="82"/>
      <c r="U169" s="82">
        <f t="shared" si="5"/>
        <v>0</v>
      </c>
      <c r="V169" s="82">
        <f t="shared" si="4"/>
        <v>0</v>
      </c>
      <c r="W169" s="82" t="s">
        <v>257</v>
      </c>
    </row>
    <row r="170" spans="1:24">
      <c r="A170" s="82">
        <v>168</v>
      </c>
      <c r="B170" s="82" t="s">
        <v>1397</v>
      </c>
      <c r="C170" s="82">
        <v>168</v>
      </c>
      <c r="D170" s="82">
        <v>366</v>
      </c>
      <c r="E170" s="82">
        <v>161005166</v>
      </c>
      <c r="F170" s="82">
        <v>59</v>
      </c>
      <c r="G170" s="82">
        <v>3429.43</v>
      </c>
      <c r="H170" s="82">
        <v>285.07</v>
      </c>
      <c r="I170" s="82">
        <v>0</v>
      </c>
      <c r="J170" s="82"/>
      <c r="K170" s="82"/>
      <c r="L170" s="82">
        <v>2</v>
      </c>
      <c r="M170" s="82">
        <v>5</v>
      </c>
      <c r="N170" s="82"/>
      <c r="O170" s="82"/>
      <c r="P170" s="82"/>
      <c r="Q170" s="82"/>
      <c r="R170" s="82"/>
      <c r="S170" s="82"/>
      <c r="T170" s="82"/>
      <c r="U170" s="82">
        <f t="shared" si="5"/>
        <v>0</v>
      </c>
      <c r="V170" s="82">
        <f t="shared" si="4"/>
        <v>0</v>
      </c>
      <c r="W170" s="82" t="s">
        <v>257</v>
      </c>
    </row>
    <row r="171" spans="1:24">
      <c r="A171" s="82">
        <v>169</v>
      </c>
      <c r="B171" s="82" t="s">
        <v>1397</v>
      </c>
      <c r="C171" s="82">
        <v>169</v>
      </c>
      <c r="D171" s="82">
        <v>367</v>
      </c>
      <c r="E171" s="82">
        <v>161005167</v>
      </c>
      <c r="F171" s="82">
        <v>58</v>
      </c>
      <c r="G171" s="82">
        <v>3373.62</v>
      </c>
      <c r="H171" s="82">
        <v>282.37</v>
      </c>
      <c r="I171" s="82">
        <v>1.99</v>
      </c>
      <c r="J171" s="82"/>
      <c r="K171" s="82"/>
      <c r="L171" s="82">
        <v>2</v>
      </c>
      <c r="M171" s="82">
        <v>0</v>
      </c>
      <c r="N171" s="82"/>
      <c r="O171" s="82"/>
      <c r="P171" s="82"/>
      <c r="Q171" s="82"/>
      <c r="R171" s="82"/>
      <c r="S171" s="82"/>
      <c r="T171" s="82"/>
      <c r="U171" s="82">
        <f t="shared" si="5"/>
        <v>0</v>
      </c>
      <c r="V171" s="82">
        <f t="shared" si="4"/>
        <v>0</v>
      </c>
      <c r="W171" s="82" t="s">
        <v>257</v>
      </c>
    </row>
    <row r="172" spans="1:24">
      <c r="A172" s="82">
        <v>170</v>
      </c>
      <c r="B172" s="82" t="s">
        <v>1397</v>
      </c>
      <c r="C172" s="82">
        <v>170</v>
      </c>
      <c r="D172" s="82">
        <v>368</v>
      </c>
      <c r="E172" s="82">
        <v>161005168</v>
      </c>
      <c r="F172" s="82">
        <v>59</v>
      </c>
      <c r="G172" s="82">
        <v>3441.42</v>
      </c>
      <c r="H172" s="82">
        <v>274.97000000000003</v>
      </c>
      <c r="I172" s="82">
        <v>0.39</v>
      </c>
      <c r="J172" s="82"/>
      <c r="K172" s="82"/>
      <c r="L172" s="82">
        <v>1</v>
      </c>
      <c r="M172" s="82">
        <v>30</v>
      </c>
      <c r="N172" s="82"/>
      <c r="O172" s="82"/>
      <c r="P172" s="82"/>
      <c r="Q172" s="82"/>
      <c r="R172" s="82"/>
      <c r="S172" s="82"/>
      <c r="T172" s="82"/>
      <c r="U172" s="82">
        <f t="shared" si="5"/>
        <v>0</v>
      </c>
      <c r="V172" s="82">
        <f t="shared" si="4"/>
        <v>0</v>
      </c>
      <c r="W172" s="82" t="s">
        <v>257</v>
      </c>
    </row>
    <row r="173" spans="1:24">
      <c r="A173" s="82">
        <v>171</v>
      </c>
      <c r="B173" s="82" t="s">
        <v>1397</v>
      </c>
      <c r="C173" s="82">
        <v>171</v>
      </c>
      <c r="D173" s="82">
        <v>369</v>
      </c>
      <c r="E173" s="82">
        <v>161005169</v>
      </c>
      <c r="F173" s="82">
        <v>58</v>
      </c>
      <c r="G173" s="82">
        <v>3395.84</v>
      </c>
      <c r="H173" s="82">
        <v>259.45</v>
      </c>
      <c r="I173" s="82">
        <v>1.79</v>
      </c>
      <c r="J173" s="82"/>
      <c r="K173" s="82"/>
      <c r="L173" s="82">
        <v>1</v>
      </c>
      <c r="M173" s="82">
        <v>25</v>
      </c>
      <c r="N173" s="82"/>
      <c r="O173" s="82"/>
      <c r="P173" s="82"/>
      <c r="Q173" s="82"/>
      <c r="R173" s="82"/>
      <c r="S173" s="82"/>
      <c r="T173" s="82"/>
      <c r="U173" s="82">
        <f t="shared" si="5"/>
        <v>0</v>
      </c>
      <c r="V173" s="82">
        <f t="shared" si="4"/>
        <v>0</v>
      </c>
      <c r="W173" s="82" t="s">
        <v>257</v>
      </c>
    </row>
    <row r="174" spans="1:24">
      <c r="A174" s="82">
        <v>172</v>
      </c>
      <c r="B174" s="82" t="s">
        <v>1397</v>
      </c>
      <c r="C174" s="82">
        <v>172</v>
      </c>
      <c r="D174" s="82">
        <v>370</v>
      </c>
      <c r="E174" s="82">
        <v>161005170</v>
      </c>
      <c r="F174" s="82">
        <v>59</v>
      </c>
      <c r="G174" s="82">
        <v>3321.44</v>
      </c>
      <c r="H174" s="82">
        <v>392.06</v>
      </c>
      <c r="I174" s="82">
        <v>0</v>
      </c>
      <c r="J174" s="82"/>
      <c r="K174" s="82"/>
      <c r="L174" s="82">
        <v>1</v>
      </c>
      <c r="M174" s="82">
        <v>15</v>
      </c>
      <c r="N174" s="82"/>
      <c r="O174" s="82"/>
      <c r="P174" s="82"/>
      <c r="Q174" s="82"/>
      <c r="R174" s="82"/>
      <c r="S174" s="82"/>
      <c r="T174" s="82"/>
      <c r="U174" s="82">
        <f t="shared" si="5"/>
        <v>0</v>
      </c>
      <c r="V174" s="82">
        <f t="shared" si="4"/>
        <v>0</v>
      </c>
      <c r="W174" s="82" t="s">
        <v>257</v>
      </c>
    </row>
    <row r="175" spans="1:24">
      <c r="A175" s="82">
        <v>173</v>
      </c>
      <c r="B175" s="82" t="s">
        <v>1397</v>
      </c>
      <c r="C175" s="82">
        <v>173</v>
      </c>
      <c r="D175" s="82">
        <v>371</v>
      </c>
      <c r="E175" s="82">
        <v>161005171</v>
      </c>
      <c r="F175" s="82">
        <v>58</v>
      </c>
      <c r="G175" s="82">
        <v>3319.83</v>
      </c>
      <c r="H175" s="82">
        <v>333.17</v>
      </c>
      <c r="I175" s="82">
        <v>0</v>
      </c>
      <c r="J175" s="82"/>
      <c r="K175" s="82"/>
      <c r="L175" s="82">
        <v>1</v>
      </c>
      <c r="M175" s="82">
        <v>45</v>
      </c>
      <c r="N175" s="82"/>
      <c r="O175" s="82"/>
      <c r="P175" s="82"/>
      <c r="Q175" s="82"/>
      <c r="R175" s="82"/>
      <c r="S175" s="82"/>
      <c r="T175" s="82"/>
      <c r="U175" s="82">
        <f t="shared" si="5"/>
        <v>0</v>
      </c>
      <c r="V175" s="82">
        <f t="shared" si="4"/>
        <v>0</v>
      </c>
      <c r="W175" s="82" t="s">
        <v>259</v>
      </c>
    </row>
    <row r="176" spans="1:24">
      <c r="A176" s="82">
        <v>174</v>
      </c>
      <c r="B176" s="82" t="s">
        <v>1397</v>
      </c>
      <c r="C176" s="82">
        <v>174</v>
      </c>
      <c r="D176" s="82">
        <v>372</v>
      </c>
      <c r="E176" s="82">
        <v>161005172</v>
      </c>
      <c r="F176" s="82">
        <v>56</v>
      </c>
      <c r="G176" s="82">
        <v>3292.28</v>
      </c>
      <c r="H176" s="82">
        <v>233.72</v>
      </c>
      <c r="I176" s="82">
        <v>0</v>
      </c>
      <c r="J176" s="82"/>
      <c r="K176" s="82"/>
      <c r="L176" s="82">
        <v>2</v>
      </c>
      <c r="M176" s="82">
        <v>5</v>
      </c>
      <c r="N176" s="82"/>
      <c r="O176" s="82"/>
      <c r="P176" s="82"/>
      <c r="Q176" s="82"/>
      <c r="R176" s="82"/>
      <c r="S176" s="82"/>
      <c r="T176" s="82"/>
      <c r="U176" s="82">
        <f t="shared" si="5"/>
        <v>0</v>
      </c>
      <c r="V176" s="82">
        <f t="shared" si="4"/>
        <v>0</v>
      </c>
      <c r="W176" s="82" t="s">
        <v>257</v>
      </c>
    </row>
    <row r="177" spans="1:32">
      <c r="A177" s="82">
        <v>175</v>
      </c>
      <c r="B177" s="82" t="s">
        <v>1399</v>
      </c>
      <c r="C177" s="82">
        <v>175</v>
      </c>
      <c r="D177" s="82">
        <v>373</v>
      </c>
      <c r="E177" s="82">
        <v>161005173</v>
      </c>
      <c r="F177" s="82">
        <v>58</v>
      </c>
      <c r="G177" s="82">
        <v>3391.63</v>
      </c>
      <c r="H177" s="82">
        <v>261.77</v>
      </c>
      <c r="I177" s="82">
        <v>0.4</v>
      </c>
      <c r="J177" s="82"/>
      <c r="K177" s="82"/>
      <c r="L177" s="82">
        <v>2</v>
      </c>
      <c r="M177" s="82">
        <v>30</v>
      </c>
      <c r="N177" s="82"/>
      <c r="O177" s="82"/>
      <c r="P177" s="82"/>
      <c r="Q177" s="82"/>
      <c r="R177" s="82"/>
      <c r="S177" s="82"/>
      <c r="T177" s="82"/>
      <c r="U177" s="82">
        <f t="shared" si="5"/>
        <v>0</v>
      </c>
      <c r="V177" s="82">
        <f t="shared" si="4"/>
        <v>0</v>
      </c>
      <c r="W177" s="82" t="s">
        <v>257</v>
      </c>
    </row>
    <row r="178" spans="1:32">
      <c r="A178" s="82">
        <v>176</v>
      </c>
      <c r="B178" s="82" t="s">
        <v>1399</v>
      </c>
      <c r="C178" s="82">
        <v>176</v>
      </c>
      <c r="D178" s="82">
        <v>374</v>
      </c>
      <c r="E178" s="82">
        <v>161005174</v>
      </c>
      <c r="F178" s="82">
        <v>58</v>
      </c>
      <c r="G178" s="82">
        <v>3364.49</v>
      </c>
      <c r="H178" s="82">
        <v>281.51</v>
      </c>
      <c r="I178" s="82">
        <v>0</v>
      </c>
      <c r="J178" s="82"/>
      <c r="K178" s="82"/>
      <c r="L178" s="82">
        <v>1</v>
      </c>
      <c r="M178" s="82">
        <v>40</v>
      </c>
      <c r="N178" s="82"/>
      <c r="O178" s="82"/>
      <c r="P178" s="82"/>
      <c r="Q178" s="82"/>
      <c r="R178" s="82"/>
      <c r="S178" s="82"/>
      <c r="T178" s="82"/>
      <c r="U178" s="82">
        <f t="shared" si="5"/>
        <v>0</v>
      </c>
      <c r="V178" s="82">
        <f t="shared" si="4"/>
        <v>0</v>
      </c>
      <c r="W178" s="82" t="s">
        <v>257</v>
      </c>
    </row>
    <row r="179" spans="1:32">
      <c r="A179" s="82">
        <v>177</v>
      </c>
      <c r="B179" s="82" t="s">
        <v>1399</v>
      </c>
      <c r="C179" s="82">
        <v>177</v>
      </c>
      <c r="D179" s="82">
        <v>375</v>
      </c>
      <c r="E179" s="82">
        <v>161005175</v>
      </c>
      <c r="F179" s="82">
        <v>59</v>
      </c>
      <c r="G179" s="82">
        <v>3426.28</v>
      </c>
      <c r="H179" s="82">
        <v>283.22000000000003</v>
      </c>
      <c r="I179" s="82">
        <v>0</v>
      </c>
      <c r="J179" s="82"/>
      <c r="K179" s="82"/>
      <c r="L179" s="82">
        <v>1</v>
      </c>
      <c r="M179" s="82">
        <v>45</v>
      </c>
      <c r="N179" s="82"/>
      <c r="O179" s="82"/>
      <c r="P179" s="82"/>
      <c r="Q179" s="82"/>
      <c r="R179" s="82"/>
      <c r="S179" s="82"/>
      <c r="T179" s="82"/>
      <c r="U179" s="82">
        <f t="shared" si="5"/>
        <v>0</v>
      </c>
      <c r="V179" s="82">
        <f t="shared" si="4"/>
        <v>0</v>
      </c>
      <c r="W179" s="82" t="s">
        <v>257</v>
      </c>
    </row>
    <row r="180" spans="1:32">
      <c r="A180" s="82">
        <v>178</v>
      </c>
      <c r="B180" s="82" t="s">
        <v>1399</v>
      </c>
      <c r="C180" s="82">
        <v>178</v>
      </c>
      <c r="D180" s="82">
        <v>376</v>
      </c>
      <c r="E180" s="82">
        <v>161005176</v>
      </c>
      <c r="F180" s="82">
        <v>58</v>
      </c>
      <c r="G180" s="82">
        <v>3381.04</v>
      </c>
      <c r="H180" s="82">
        <v>270.95999999999998</v>
      </c>
      <c r="I180" s="82">
        <v>0</v>
      </c>
      <c r="J180" s="82"/>
      <c r="K180" s="82"/>
      <c r="L180" s="82">
        <v>1</v>
      </c>
      <c r="M180" s="82">
        <v>25</v>
      </c>
      <c r="N180" s="82"/>
      <c r="O180" s="82"/>
      <c r="P180" s="82"/>
      <c r="Q180" s="82"/>
      <c r="R180" s="82"/>
      <c r="S180" s="82"/>
      <c r="T180" s="82"/>
      <c r="U180" s="82">
        <f t="shared" si="5"/>
        <v>0</v>
      </c>
      <c r="V180" s="82">
        <f t="shared" si="4"/>
        <v>0</v>
      </c>
      <c r="W180" s="82" t="s">
        <v>257</v>
      </c>
    </row>
    <row r="181" spans="1:32">
      <c r="A181" s="82">
        <v>179</v>
      </c>
      <c r="B181" s="82" t="s">
        <v>1399</v>
      </c>
      <c r="C181" s="82">
        <v>179</v>
      </c>
      <c r="D181" s="82">
        <v>377</v>
      </c>
      <c r="E181" s="82">
        <v>161005177</v>
      </c>
      <c r="F181" s="82">
        <v>59</v>
      </c>
      <c r="G181" s="82">
        <v>3438.43</v>
      </c>
      <c r="H181" s="82">
        <v>277.56</v>
      </c>
      <c r="I181" s="82">
        <v>0.99</v>
      </c>
      <c r="J181" s="82"/>
      <c r="K181" s="82"/>
      <c r="L181" s="82">
        <v>2</v>
      </c>
      <c r="M181" s="82">
        <v>0</v>
      </c>
      <c r="N181" s="82"/>
      <c r="O181" s="82"/>
      <c r="P181" s="82"/>
      <c r="Q181" s="82"/>
      <c r="R181" s="82"/>
      <c r="S181" s="82"/>
      <c r="T181" s="82"/>
      <c r="U181" s="82">
        <f t="shared" si="5"/>
        <v>0</v>
      </c>
      <c r="V181" s="82">
        <f t="shared" si="4"/>
        <v>0</v>
      </c>
      <c r="W181" s="82" t="s">
        <v>257</v>
      </c>
    </row>
    <row r="182" spans="1:32">
      <c r="A182" s="82">
        <v>180</v>
      </c>
      <c r="B182" s="82" t="s">
        <v>1400</v>
      </c>
      <c r="C182" s="82">
        <v>180</v>
      </c>
      <c r="D182" s="82">
        <v>378</v>
      </c>
      <c r="E182" s="82">
        <v>161005178</v>
      </c>
      <c r="F182" s="82">
        <v>58</v>
      </c>
      <c r="G182" s="82">
        <v>3366.02</v>
      </c>
      <c r="H182" s="82">
        <v>287.98</v>
      </c>
      <c r="I182" s="82">
        <v>0</v>
      </c>
      <c r="J182" s="82"/>
      <c r="K182" s="82"/>
      <c r="L182" s="82">
        <v>2</v>
      </c>
      <c r="M182" s="82">
        <v>5</v>
      </c>
      <c r="N182" s="82"/>
      <c r="O182" s="82"/>
      <c r="P182" s="82"/>
      <c r="Q182" s="82"/>
      <c r="R182" s="82"/>
      <c r="S182" s="82"/>
      <c r="T182" s="82"/>
      <c r="U182" s="82">
        <f t="shared" si="5"/>
        <v>0</v>
      </c>
      <c r="V182" s="82">
        <f t="shared" si="4"/>
        <v>0</v>
      </c>
      <c r="W182" s="82" t="s">
        <v>257</v>
      </c>
      <c r="X182" s="79"/>
      <c r="Y182" s="79"/>
    </row>
    <row r="183" spans="1:32">
      <c r="A183" s="82">
        <v>181</v>
      </c>
      <c r="B183" s="82" t="s">
        <v>1400</v>
      </c>
      <c r="C183" s="82">
        <v>181</v>
      </c>
      <c r="D183" s="82">
        <v>379</v>
      </c>
      <c r="E183" s="82">
        <v>161005179</v>
      </c>
      <c r="F183" s="82">
        <v>59</v>
      </c>
      <c r="G183" s="82">
        <v>3424.45</v>
      </c>
      <c r="H183" s="82">
        <v>290.35000000000002</v>
      </c>
      <c r="I183" s="82">
        <v>1.8</v>
      </c>
      <c r="J183" s="82"/>
      <c r="K183" s="82"/>
      <c r="L183" s="82">
        <v>2</v>
      </c>
      <c r="M183" s="82">
        <v>35</v>
      </c>
      <c r="N183" s="82"/>
      <c r="O183" s="82"/>
      <c r="P183" s="82"/>
      <c r="Q183" s="82"/>
      <c r="R183" s="82"/>
      <c r="S183" s="82"/>
      <c r="T183" s="82"/>
      <c r="U183" s="82">
        <f t="shared" si="5"/>
        <v>0</v>
      </c>
      <c r="V183" s="82">
        <f t="shared" si="4"/>
        <v>0</v>
      </c>
      <c r="W183" s="82" t="s">
        <v>259</v>
      </c>
    </row>
    <row r="184" spans="1:32">
      <c r="A184" s="82">
        <v>182</v>
      </c>
      <c r="B184" s="82" t="s">
        <v>1400</v>
      </c>
      <c r="C184" s="82">
        <v>182</v>
      </c>
      <c r="D184" s="82">
        <v>380</v>
      </c>
      <c r="E184" s="82">
        <v>161005180</v>
      </c>
      <c r="F184" s="82">
        <v>59</v>
      </c>
      <c r="G184" s="82">
        <v>3433.42</v>
      </c>
      <c r="H184" s="82">
        <v>282.58</v>
      </c>
      <c r="I184" s="82">
        <v>0</v>
      </c>
      <c r="J184" s="82"/>
      <c r="K184" s="82"/>
      <c r="L184" s="82">
        <v>1</v>
      </c>
      <c r="M184" s="82">
        <v>55</v>
      </c>
      <c r="N184" s="82"/>
      <c r="O184" s="82"/>
      <c r="P184" s="82"/>
      <c r="Q184" s="82"/>
      <c r="R184" s="82"/>
      <c r="S184" s="82"/>
      <c r="T184" s="82"/>
      <c r="U184" s="82">
        <f t="shared" si="5"/>
        <v>0</v>
      </c>
      <c r="V184" s="82">
        <f t="shared" si="4"/>
        <v>0</v>
      </c>
      <c r="W184" s="82" t="s">
        <v>257</v>
      </c>
    </row>
    <row r="185" spans="1:32">
      <c r="A185" s="82">
        <v>183</v>
      </c>
      <c r="B185" s="82" t="s">
        <v>1400</v>
      </c>
      <c r="C185" s="82">
        <v>183</v>
      </c>
      <c r="D185" s="82">
        <v>381</v>
      </c>
      <c r="E185" s="82">
        <v>161005181</v>
      </c>
      <c r="F185" s="82">
        <v>58</v>
      </c>
      <c r="G185" s="82">
        <v>3324.25</v>
      </c>
      <c r="H185" s="82">
        <v>326.25</v>
      </c>
      <c r="I185" s="82">
        <v>0</v>
      </c>
      <c r="J185" s="82"/>
      <c r="K185" s="82"/>
      <c r="L185" s="82">
        <v>2</v>
      </c>
      <c r="M185" s="82">
        <v>5</v>
      </c>
      <c r="N185" s="82"/>
      <c r="O185" s="82"/>
      <c r="P185" s="82"/>
      <c r="Q185" s="82"/>
      <c r="R185" s="82"/>
      <c r="S185" s="82"/>
      <c r="T185" s="82"/>
      <c r="U185" s="82">
        <f t="shared" si="5"/>
        <v>0</v>
      </c>
      <c r="V185" s="82">
        <f t="shared" si="4"/>
        <v>0</v>
      </c>
      <c r="W185" s="82" t="s">
        <v>257</v>
      </c>
    </row>
    <row r="186" spans="1:32">
      <c r="A186" s="82">
        <v>184</v>
      </c>
      <c r="B186" s="82" t="s">
        <v>1400</v>
      </c>
      <c r="C186" s="82">
        <v>184</v>
      </c>
      <c r="D186" s="82">
        <v>382</v>
      </c>
      <c r="E186" s="82">
        <v>161005182</v>
      </c>
      <c r="F186" s="82">
        <v>58</v>
      </c>
      <c r="G186" s="82">
        <v>3358.46</v>
      </c>
      <c r="H186" s="82">
        <v>292.13</v>
      </c>
      <c r="I186" s="82">
        <v>0.59</v>
      </c>
      <c r="J186" s="82"/>
      <c r="K186" s="82"/>
      <c r="L186" s="82">
        <v>1</v>
      </c>
      <c r="M186" s="82">
        <v>50</v>
      </c>
      <c r="N186" s="82"/>
      <c r="O186" s="82"/>
      <c r="P186" s="82"/>
      <c r="Q186" s="82"/>
      <c r="R186" s="82"/>
      <c r="S186" s="82"/>
      <c r="T186" s="82"/>
      <c r="U186" s="82">
        <f t="shared" si="5"/>
        <v>0</v>
      </c>
      <c r="V186" s="82">
        <f t="shared" si="4"/>
        <v>0</v>
      </c>
      <c r="W186" s="82" t="s">
        <v>257</v>
      </c>
    </row>
    <row r="187" spans="1:32" s="643" customFormat="1">
      <c r="A187" s="140">
        <v>185</v>
      </c>
      <c r="B187" s="140" t="s">
        <v>1400</v>
      </c>
      <c r="C187" s="140">
        <v>185</v>
      </c>
      <c r="D187" s="140">
        <v>383</v>
      </c>
      <c r="E187" s="140">
        <v>161005183</v>
      </c>
      <c r="F187" s="140">
        <v>59</v>
      </c>
      <c r="G187" s="140">
        <v>3381.05</v>
      </c>
      <c r="H187" s="140">
        <v>336.54</v>
      </c>
      <c r="I187" s="140">
        <v>0.59</v>
      </c>
      <c r="J187" s="140"/>
      <c r="K187" s="140"/>
      <c r="L187" s="140">
        <v>5</v>
      </c>
      <c r="M187" s="140">
        <v>30</v>
      </c>
      <c r="N187" s="140"/>
      <c r="O187" s="140">
        <v>26550</v>
      </c>
      <c r="P187" s="140"/>
      <c r="Q187" s="140"/>
      <c r="R187" s="140"/>
      <c r="S187" s="140"/>
      <c r="T187" s="140"/>
      <c r="U187" s="140">
        <f t="shared" si="5"/>
        <v>1327.5</v>
      </c>
      <c r="V187" s="140">
        <f t="shared" si="4"/>
        <v>27877.5</v>
      </c>
      <c r="W187" s="140" t="s">
        <v>257</v>
      </c>
      <c r="X187" s="643" t="s">
        <v>1413</v>
      </c>
      <c r="AF187" s="643" t="s">
        <v>1417</v>
      </c>
    </row>
    <row r="188" spans="1:32">
      <c r="A188" s="82">
        <v>186</v>
      </c>
      <c r="B188" s="82" t="s">
        <v>1402</v>
      </c>
      <c r="C188" s="82">
        <v>186</v>
      </c>
      <c r="D188" s="82">
        <v>384</v>
      </c>
      <c r="E188" s="82">
        <v>161005184</v>
      </c>
      <c r="F188" s="82">
        <v>58</v>
      </c>
      <c r="G188" s="82">
        <v>3310.84</v>
      </c>
      <c r="H188" s="82">
        <v>342.66</v>
      </c>
      <c r="I188" s="82">
        <v>0</v>
      </c>
      <c r="J188" s="82"/>
      <c r="K188" s="82"/>
      <c r="L188" s="82">
        <v>2</v>
      </c>
      <c r="M188" s="82">
        <v>35</v>
      </c>
      <c r="N188" s="82"/>
      <c r="O188" s="82"/>
      <c r="P188" s="82"/>
      <c r="Q188" s="82"/>
      <c r="R188" s="82"/>
      <c r="S188" s="82"/>
      <c r="T188" s="82"/>
      <c r="U188" s="82">
        <f t="shared" si="5"/>
        <v>0</v>
      </c>
      <c r="V188" s="82">
        <f t="shared" si="4"/>
        <v>0</v>
      </c>
      <c r="W188" s="82" t="s">
        <v>257</v>
      </c>
    </row>
    <row r="189" spans="1:32">
      <c r="A189" s="82">
        <v>187</v>
      </c>
      <c r="B189" s="82" t="s">
        <v>1402</v>
      </c>
      <c r="C189" s="82">
        <v>187</v>
      </c>
      <c r="D189" s="82">
        <v>385</v>
      </c>
      <c r="E189" s="82">
        <v>161005185</v>
      </c>
      <c r="F189" s="82">
        <v>59</v>
      </c>
      <c r="G189" s="82">
        <v>3399.02</v>
      </c>
      <c r="H189" s="82">
        <v>316.98</v>
      </c>
      <c r="I189" s="82">
        <v>0</v>
      </c>
      <c r="J189" s="82"/>
      <c r="K189" s="82"/>
      <c r="L189" s="82">
        <v>2</v>
      </c>
      <c r="M189" s="82">
        <v>35</v>
      </c>
      <c r="N189" s="82"/>
      <c r="O189" s="82"/>
      <c r="P189" s="82"/>
      <c r="Q189" s="82"/>
      <c r="R189" s="82"/>
      <c r="S189" s="82"/>
      <c r="T189" s="82"/>
      <c r="U189" s="82">
        <f t="shared" si="5"/>
        <v>0</v>
      </c>
      <c r="V189" s="82">
        <f t="shared" si="4"/>
        <v>0</v>
      </c>
      <c r="W189" s="82" t="s">
        <v>257</v>
      </c>
    </row>
    <row r="190" spans="1:32">
      <c r="A190" s="82">
        <v>188</v>
      </c>
      <c r="B190" s="82" t="s">
        <v>1402</v>
      </c>
      <c r="C190" s="82">
        <v>188</v>
      </c>
      <c r="D190" s="82">
        <v>386</v>
      </c>
      <c r="E190" s="82">
        <v>161005186</v>
      </c>
      <c r="F190" s="82">
        <v>59</v>
      </c>
      <c r="G190" s="82">
        <v>3403.02</v>
      </c>
      <c r="H190" s="82">
        <v>312.98</v>
      </c>
      <c r="I190" s="82">
        <v>0</v>
      </c>
      <c r="J190" s="82"/>
      <c r="K190" s="82"/>
      <c r="L190" s="82">
        <v>1</v>
      </c>
      <c r="M190" s="82">
        <v>50</v>
      </c>
      <c r="N190" s="82"/>
      <c r="O190" s="82"/>
      <c r="P190" s="82"/>
      <c r="Q190" s="82"/>
      <c r="R190" s="82"/>
      <c r="S190" s="82"/>
      <c r="T190" s="82"/>
      <c r="U190" s="82">
        <f t="shared" si="5"/>
        <v>0</v>
      </c>
      <c r="V190" s="82">
        <f t="shared" si="4"/>
        <v>0</v>
      </c>
      <c r="W190" s="82" t="s">
        <v>257</v>
      </c>
    </row>
    <row r="191" spans="1:32">
      <c r="A191" s="82">
        <v>189</v>
      </c>
      <c r="B191" s="82" t="s">
        <v>1402</v>
      </c>
      <c r="C191" s="82">
        <v>189</v>
      </c>
      <c r="D191" s="82">
        <v>387</v>
      </c>
      <c r="E191" s="82">
        <v>161005187</v>
      </c>
      <c r="F191" s="82">
        <v>59</v>
      </c>
      <c r="G191" s="82">
        <v>3455.22</v>
      </c>
      <c r="H191" s="92">
        <v>262.95999999999998</v>
      </c>
      <c r="I191" s="82">
        <v>2.1800000000000002</v>
      </c>
      <c r="J191" s="82"/>
      <c r="K191" s="82"/>
      <c r="L191" s="82">
        <v>1</v>
      </c>
      <c r="M191" s="82">
        <v>25</v>
      </c>
      <c r="N191" s="82"/>
      <c r="O191" s="82"/>
      <c r="P191" s="82"/>
      <c r="Q191" s="82"/>
      <c r="R191" s="82"/>
      <c r="S191" s="82"/>
      <c r="T191" s="82"/>
      <c r="U191" s="82">
        <f t="shared" si="5"/>
        <v>0</v>
      </c>
      <c r="V191" s="82">
        <f t="shared" si="4"/>
        <v>0</v>
      </c>
      <c r="W191" s="82" t="s">
        <v>257</v>
      </c>
    </row>
    <row r="192" spans="1:32">
      <c r="A192" s="82">
        <v>190</v>
      </c>
      <c r="B192" s="82" t="s">
        <v>1402</v>
      </c>
      <c r="C192" s="82">
        <v>190</v>
      </c>
      <c r="D192" s="82">
        <v>388</v>
      </c>
      <c r="E192" s="82">
        <v>161005188</v>
      </c>
      <c r="F192" s="82">
        <v>59</v>
      </c>
      <c r="G192" s="82">
        <v>3404.45</v>
      </c>
      <c r="H192" s="82">
        <v>308.55</v>
      </c>
      <c r="I192" s="82">
        <v>0</v>
      </c>
      <c r="J192" s="82"/>
      <c r="K192" s="82"/>
      <c r="L192" s="82">
        <v>1</v>
      </c>
      <c r="M192" s="82">
        <v>15</v>
      </c>
      <c r="N192" s="82"/>
      <c r="O192" s="82"/>
      <c r="P192" s="82"/>
      <c r="Q192" s="82"/>
      <c r="R192" s="82"/>
      <c r="S192" s="82"/>
      <c r="T192" s="82"/>
      <c r="U192" s="82">
        <f t="shared" si="5"/>
        <v>0</v>
      </c>
      <c r="V192" s="82">
        <f t="shared" si="4"/>
        <v>0</v>
      </c>
      <c r="W192" s="82" t="s">
        <v>257</v>
      </c>
    </row>
    <row r="193" spans="1:24">
      <c r="A193" s="82">
        <v>191</v>
      </c>
      <c r="B193" s="82" t="s">
        <v>1402</v>
      </c>
      <c r="C193" s="82">
        <v>191</v>
      </c>
      <c r="D193" s="82">
        <v>389</v>
      </c>
      <c r="E193" s="82">
        <v>161005189</v>
      </c>
      <c r="F193" s="82">
        <v>59</v>
      </c>
      <c r="G193" s="82">
        <v>3690.8</v>
      </c>
      <c r="H193" s="82">
        <v>439.2</v>
      </c>
      <c r="I193" s="82">
        <v>0</v>
      </c>
      <c r="J193" s="82"/>
      <c r="K193" s="82"/>
      <c r="L193" s="82">
        <v>1</v>
      </c>
      <c r="M193" s="82">
        <v>35</v>
      </c>
      <c r="N193" s="82"/>
      <c r="O193" s="82"/>
      <c r="P193" s="82"/>
      <c r="Q193" s="82"/>
      <c r="R193" s="82"/>
      <c r="S193" s="82"/>
      <c r="T193" s="82"/>
      <c r="U193" s="82">
        <f t="shared" si="5"/>
        <v>0</v>
      </c>
      <c r="V193" s="82">
        <f t="shared" si="4"/>
        <v>0</v>
      </c>
      <c r="W193" s="82" t="s">
        <v>257</v>
      </c>
    </row>
    <row r="194" spans="1:24">
      <c r="A194" s="82">
        <v>192</v>
      </c>
      <c r="B194" s="82" t="s">
        <v>1403</v>
      </c>
      <c r="C194" s="82">
        <v>192</v>
      </c>
      <c r="D194" s="82">
        <v>390</v>
      </c>
      <c r="E194" s="82">
        <v>161005190</v>
      </c>
      <c r="F194" s="82">
        <v>58</v>
      </c>
      <c r="G194" s="82">
        <v>3313.67</v>
      </c>
      <c r="H194" s="82">
        <v>336.83</v>
      </c>
      <c r="I194" s="82">
        <v>0</v>
      </c>
      <c r="J194" s="82"/>
      <c r="K194" s="82"/>
      <c r="L194" s="82">
        <v>2</v>
      </c>
      <c r="M194" s="82">
        <v>50</v>
      </c>
      <c r="N194" s="82"/>
      <c r="O194" s="82"/>
      <c r="P194" s="82"/>
      <c r="Q194" s="82"/>
      <c r="R194" s="82"/>
      <c r="S194" s="82"/>
      <c r="T194" s="82"/>
      <c r="U194" s="82">
        <f t="shared" si="5"/>
        <v>0</v>
      </c>
      <c r="V194" s="82">
        <f t="shared" si="4"/>
        <v>0</v>
      </c>
      <c r="W194" s="82" t="s">
        <v>257</v>
      </c>
    </row>
    <row r="195" spans="1:24">
      <c r="A195" s="82">
        <v>193</v>
      </c>
      <c r="B195" s="82" t="s">
        <v>1403</v>
      </c>
      <c r="C195" s="82">
        <v>193</v>
      </c>
      <c r="D195" s="82">
        <v>391</v>
      </c>
      <c r="E195" s="82">
        <v>161005191</v>
      </c>
      <c r="F195" s="82">
        <v>58</v>
      </c>
      <c r="G195" s="82">
        <v>3412.23</v>
      </c>
      <c r="H195" s="82">
        <v>242.76</v>
      </c>
      <c r="I195" s="82">
        <v>1.99</v>
      </c>
      <c r="J195" s="82"/>
      <c r="K195" s="82"/>
      <c r="L195" s="82">
        <v>2</v>
      </c>
      <c r="M195" s="82">
        <v>20</v>
      </c>
      <c r="N195" s="82"/>
      <c r="O195" s="82"/>
      <c r="P195" s="82"/>
      <c r="Q195" s="82"/>
      <c r="R195" s="82"/>
      <c r="S195" s="82"/>
      <c r="T195" s="82"/>
      <c r="U195" s="82">
        <f t="shared" si="5"/>
        <v>0</v>
      </c>
      <c r="V195" s="82">
        <f t="shared" si="4"/>
        <v>0</v>
      </c>
      <c r="W195" s="82" t="s">
        <v>257</v>
      </c>
    </row>
    <row r="196" spans="1:24">
      <c r="A196" s="82">
        <v>194</v>
      </c>
      <c r="B196" s="82" t="s">
        <v>1403</v>
      </c>
      <c r="C196" s="82">
        <v>194</v>
      </c>
      <c r="D196" s="82">
        <v>392</v>
      </c>
      <c r="E196" s="82">
        <v>161005192</v>
      </c>
      <c r="F196" s="82">
        <v>57</v>
      </c>
      <c r="G196" s="82">
        <v>3333.66</v>
      </c>
      <c r="H196" s="82">
        <v>254.44</v>
      </c>
      <c r="I196" s="82">
        <v>0.6</v>
      </c>
      <c r="J196" s="82"/>
      <c r="K196" s="82"/>
      <c r="L196" s="82">
        <v>1</v>
      </c>
      <c r="M196" s="82">
        <v>55</v>
      </c>
      <c r="N196" s="82"/>
      <c r="O196" s="82"/>
      <c r="P196" s="82"/>
      <c r="Q196" s="82"/>
      <c r="R196" s="82"/>
      <c r="S196" s="82"/>
      <c r="T196" s="82"/>
      <c r="U196" s="82">
        <f t="shared" si="5"/>
        <v>0</v>
      </c>
      <c r="V196" s="82">
        <f t="shared" si="4"/>
        <v>0</v>
      </c>
      <c r="W196" s="82" t="s">
        <v>257</v>
      </c>
    </row>
    <row r="197" spans="1:24">
      <c r="A197" s="82">
        <v>195</v>
      </c>
      <c r="B197" s="82" t="s">
        <v>1403</v>
      </c>
      <c r="C197" s="82">
        <v>195</v>
      </c>
      <c r="D197" s="82">
        <v>393</v>
      </c>
      <c r="E197" s="82">
        <v>161005193</v>
      </c>
      <c r="F197" s="82">
        <v>59</v>
      </c>
      <c r="G197" s="82">
        <v>3371.22</v>
      </c>
      <c r="H197" s="82">
        <v>344.78</v>
      </c>
      <c r="I197" s="82">
        <v>0</v>
      </c>
      <c r="J197" s="82"/>
      <c r="K197" s="82"/>
      <c r="L197" s="82">
        <v>1</v>
      </c>
      <c r="M197" s="82">
        <v>55</v>
      </c>
      <c r="N197" s="82"/>
      <c r="O197" s="82"/>
      <c r="P197" s="82"/>
      <c r="Q197" s="82"/>
      <c r="R197" s="82"/>
      <c r="S197" s="82"/>
      <c r="T197" s="82"/>
      <c r="U197" s="82">
        <f t="shared" si="5"/>
        <v>0</v>
      </c>
      <c r="V197" s="82">
        <f t="shared" si="4"/>
        <v>0</v>
      </c>
      <c r="W197" s="82" t="s">
        <v>257</v>
      </c>
    </row>
    <row r="198" spans="1:24" s="128" customFormat="1">
      <c r="A198" s="90">
        <v>196</v>
      </c>
      <c r="B198" s="90" t="s">
        <v>1403</v>
      </c>
      <c r="C198" s="90">
        <v>196</v>
      </c>
      <c r="D198" s="90">
        <v>394</v>
      </c>
      <c r="E198" s="90">
        <v>161005194</v>
      </c>
      <c r="F198" s="90">
        <v>59</v>
      </c>
      <c r="G198" s="90">
        <v>3680.68</v>
      </c>
      <c r="H198" s="90">
        <v>394.75</v>
      </c>
      <c r="I198" s="90">
        <v>0.43</v>
      </c>
      <c r="J198" s="90"/>
      <c r="K198" s="90"/>
      <c r="L198" s="90">
        <v>1</v>
      </c>
      <c r="M198" s="90">
        <v>50</v>
      </c>
      <c r="N198" s="90"/>
      <c r="O198" s="90"/>
      <c r="P198" s="90"/>
      <c r="Q198" s="90"/>
      <c r="R198" s="90"/>
      <c r="S198" s="90"/>
      <c r="T198" s="90"/>
      <c r="U198" s="90">
        <f t="shared" si="5"/>
        <v>0</v>
      </c>
      <c r="V198" s="90">
        <f t="shared" si="4"/>
        <v>0</v>
      </c>
      <c r="W198" s="90" t="s">
        <v>257</v>
      </c>
      <c r="X198" s="128" t="s">
        <v>1405</v>
      </c>
    </row>
    <row r="199" spans="1:24">
      <c r="A199" s="82">
        <v>197</v>
      </c>
      <c r="B199" s="82" t="s">
        <v>1406</v>
      </c>
      <c r="C199" s="82">
        <v>197</v>
      </c>
      <c r="D199" s="82">
        <v>395</v>
      </c>
      <c r="E199" s="82">
        <v>161005195</v>
      </c>
      <c r="F199" s="82">
        <v>59</v>
      </c>
      <c r="G199" s="82">
        <v>3382.23</v>
      </c>
      <c r="H199" s="82">
        <v>332.46</v>
      </c>
      <c r="I199" s="82">
        <v>0.19</v>
      </c>
      <c r="J199" s="82"/>
      <c r="K199" s="82"/>
      <c r="L199" s="82">
        <v>2</v>
      </c>
      <c r="M199" s="82">
        <v>40</v>
      </c>
      <c r="N199" s="82"/>
      <c r="O199" s="82"/>
      <c r="P199" s="82"/>
      <c r="Q199" s="82"/>
      <c r="R199" s="82"/>
      <c r="S199" s="82"/>
      <c r="T199" s="82"/>
      <c r="U199" s="82">
        <f t="shared" si="5"/>
        <v>0</v>
      </c>
      <c r="V199" s="82">
        <f t="shared" si="4"/>
        <v>0</v>
      </c>
      <c r="W199" s="82" t="s">
        <v>257</v>
      </c>
    </row>
    <row r="200" spans="1:24">
      <c r="A200" s="82">
        <v>198</v>
      </c>
      <c r="B200" s="82" t="s">
        <v>1406</v>
      </c>
      <c r="C200" s="82">
        <v>198</v>
      </c>
      <c r="D200" s="82">
        <v>396</v>
      </c>
      <c r="E200" s="82">
        <v>161005196</v>
      </c>
      <c r="F200" s="82">
        <v>56</v>
      </c>
      <c r="G200" s="82">
        <v>3269.08</v>
      </c>
      <c r="H200" s="82">
        <v>256.92</v>
      </c>
      <c r="I200" s="82">
        <v>0</v>
      </c>
      <c r="J200" s="82"/>
      <c r="K200" s="82"/>
      <c r="L200" s="82">
        <v>1</v>
      </c>
      <c r="M200" s="82">
        <v>55</v>
      </c>
      <c r="N200" s="82"/>
      <c r="O200" s="82"/>
      <c r="P200" s="82"/>
      <c r="Q200" s="82"/>
      <c r="R200" s="82"/>
      <c r="S200" s="82"/>
      <c r="T200" s="82"/>
      <c r="U200" s="82">
        <f t="shared" si="5"/>
        <v>0</v>
      </c>
      <c r="V200" s="82">
        <f t="shared" si="4"/>
        <v>0</v>
      </c>
      <c r="W200" s="82" t="s">
        <v>257</v>
      </c>
    </row>
    <row r="201" spans="1:24">
      <c r="A201" s="82">
        <v>199</v>
      </c>
      <c r="B201" s="82" t="s">
        <v>1406</v>
      </c>
      <c r="C201" s="82">
        <v>199</v>
      </c>
      <c r="D201" s="82">
        <v>397</v>
      </c>
      <c r="E201" s="82">
        <v>161005197</v>
      </c>
      <c r="F201" s="82">
        <v>59</v>
      </c>
      <c r="G201" s="82">
        <v>3443.65</v>
      </c>
      <c r="H201" s="82">
        <v>271.93</v>
      </c>
      <c r="I201" s="82">
        <v>0.57999999999999996</v>
      </c>
      <c r="J201" s="82"/>
      <c r="K201" s="82"/>
      <c r="L201" s="82">
        <v>1</v>
      </c>
      <c r="M201" s="82">
        <v>45</v>
      </c>
      <c r="N201" s="82"/>
      <c r="O201" s="82"/>
      <c r="P201" s="82"/>
      <c r="Q201" s="82"/>
      <c r="R201" s="82"/>
      <c r="S201" s="82"/>
      <c r="T201" s="82"/>
      <c r="U201" s="82">
        <f t="shared" si="5"/>
        <v>0</v>
      </c>
      <c r="V201" s="82">
        <f t="shared" ref="V201:V217" si="6">O201+U201</f>
        <v>0</v>
      </c>
      <c r="W201" s="82" t="s">
        <v>257</v>
      </c>
    </row>
    <row r="202" spans="1:24">
      <c r="A202" s="82">
        <v>200</v>
      </c>
      <c r="B202" s="82" t="s">
        <v>1406</v>
      </c>
      <c r="C202" s="82">
        <v>200</v>
      </c>
      <c r="D202" s="82">
        <v>399</v>
      </c>
      <c r="E202" s="82">
        <v>161005198</v>
      </c>
      <c r="F202" s="82">
        <v>58</v>
      </c>
      <c r="G202" s="82">
        <v>3430.43</v>
      </c>
      <c r="H202" s="82">
        <v>223.86</v>
      </c>
      <c r="I202" s="82">
        <v>1.79</v>
      </c>
      <c r="J202" s="82"/>
      <c r="K202" s="82"/>
      <c r="L202" s="82">
        <v>1</v>
      </c>
      <c r="M202" s="82">
        <v>50</v>
      </c>
      <c r="N202" s="82"/>
      <c r="O202" s="82"/>
      <c r="P202" s="82"/>
      <c r="Q202" s="82"/>
      <c r="R202" s="82"/>
      <c r="S202" s="82"/>
      <c r="T202" s="82"/>
      <c r="U202" s="82">
        <f t="shared" ref="U202:U217" si="7">O202*5%</f>
        <v>0</v>
      </c>
      <c r="V202" s="82">
        <f t="shared" si="6"/>
        <v>0</v>
      </c>
      <c r="W202" s="82" t="s">
        <v>257</v>
      </c>
    </row>
    <row r="203" spans="1:24">
      <c r="A203" s="82">
        <v>201</v>
      </c>
      <c r="B203" s="82" t="s">
        <v>1406</v>
      </c>
      <c r="C203" s="82">
        <v>201</v>
      </c>
      <c r="D203" s="82">
        <v>398</v>
      </c>
      <c r="E203" s="82">
        <v>161005199</v>
      </c>
      <c r="F203" s="82">
        <v>58</v>
      </c>
      <c r="G203" s="82">
        <v>3427.45</v>
      </c>
      <c r="H203" s="82">
        <v>223.55</v>
      </c>
      <c r="I203" s="82">
        <v>0</v>
      </c>
      <c r="J203" s="82"/>
      <c r="K203" s="82"/>
      <c r="L203" s="82">
        <v>2</v>
      </c>
      <c r="M203" s="82">
        <v>0</v>
      </c>
      <c r="N203" s="82"/>
      <c r="O203" s="82"/>
      <c r="P203" s="82"/>
      <c r="Q203" s="82"/>
      <c r="R203" s="82"/>
      <c r="S203" s="82"/>
      <c r="T203" s="82"/>
      <c r="U203" s="82">
        <f t="shared" si="7"/>
        <v>0</v>
      </c>
      <c r="V203" s="82">
        <f t="shared" si="6"/>
        <v>0</v>
      </c>
      <c r="W203" s="82" t="s">
        <v>259</v>
      </c>
    </row>
    <row r="204" spans="1:24">
      <c r="A204" s="82">
        <v>202</v>
      </c>
      <c r="B204" s="82" t="s">
        <v>1406</v>
      </c>
      <c r="C204" s="82">
        <v>202</v>
      </c>
      <c r="D204" s="82">
        <v>400</v>
      </c>
      <c r="E204" s="82">
        <v>161005200</v>
      </c>
      <c r="F204" s="82">
        <v>59</v>
      </c>
      <c r="G204" s="82">
        <v>3458.06</v>
      </c>
      <c r="H204" s="82">
        <v>258.93</v>
      </c>
      <c r="I204" s="82">
        <v>2.99</v>
      </c>
      <c r="J204" s="82"/>
      <c r="K204" s="82"/>
      <c r="L204" s="82">
        <v>2</v>
      </c>
      <c r="M204" s="82">
        <v>5</v>
      </c>
      <c r="N204" s="82"/>
      <c r="O204" s="82"/>
      <c r="P204" s="82"/>
      <c r="Q204" s="82"/>
      <c r="R204" s="82"/>
      <c r="S204" s="82"/>
      <c r="T204" s="82"/>
      <c r="U204" s="82">
        <f t="shared" si="7"/>
        <v>0</v>
      </c>
      <c r="V204" s="82">
        <f t="shared" si="6"/>
        <v>0</v>
      </c>
      <c r="W204" s="82" t="s">
        <v>257</v>
      </c>
    </row>
    <row r="205" spans="1:24">
      <c r="A205" s="82">
        <v>203</v>
      </c>
      <c r="B205" s="82" t="s">
        <v>1406</v>
      </c>
      <c r="C205" s="82">
        <v>203</v>
      </c>
      <c r="D205" s="82">
        <v>401</v>
      </c>
      <c r="E205" s="82">
        <v>161005201</v>
      </c>
      <c r="F205" s="82">
        <v>59</v>
      </c>
      <c r="G205" s="82">
        <v>3447.83</v>
      </c>
      <c r="H205" s="82">
        <v>265.17</v>
      </c>
      <c r="I205" s="82">
        <v>0</v>
      </c>
      <c r="J205" s="82"/>
      <c r="K205" s="82"/>
      <c r="L205" s="82">
        <v>1</v>
      </c>
      <c r="M205" s="82">
        <v>55</v>
      </c>
      <c r="N205" s="82"/>
      <c r="O205" s="82"/>
      <c r="P205" s="82"/>
      <c r="Q205" s="82"/>
      <c r="R205" s="82"/>
      <c r="S205" s="82"/>
      <c r="T205" s="82"/>
      <c r="U205" s="82">
        <f t="shared" si="7"/>
        <v>0</v>
      </c>
      <c r="V205" s="82">
        <f t="shared" si="6"/>
        <v>0</v>
      </c>
      <c r="W205" s="82" t="s">
        <v>257</v>
      </c>
    </row>
    <row r="206" spans="1:24">
      <c r="A206" s="82">
        <v>204</v>
      </c>
      <c r="B206" s="82" t="s">
        <v>1414</v>
      </c>
      <c r="C206" s="82">
        <v>204</v>
      </c>
      <c r="D206" s="82">
        <v>402</v>
      </c>
      <c r="E206" s="82">
        <v>161005202</v>
      </c>
      <c r="F206" s="82">
        <v>59</v>
      </c>
      <c r="G206" s="82">
        <v>3399.62</v>
      </c>
      <c r="H206" s="82">
        <v>316.38</v>
      </c>
      <c r="I206" s="82">
        <v>0</v>
      </c>
      <c r="J206" s="82"/>
      <c r="L206" s="82">
        <v>2</v>
      </c>
      <c r="M206" s="82">
        <v>0</v>
      </c>
      <c r="N206" s="82"/>
      <c r="O206" s="82"/>
      <c r="P206" s="82"/>
      <c r="Q206" s="82"/>
      <c r="R206" s="82"/>
      <c r="S206" s="82"/>
      <c r="T206" s="82"/>
      <c r="U206" s="82">
        <f t="shared" si="7"/>
        <v>0</v>
      </c>
      <c r="V206" s="82">
        <f t="shared" si="6"/>
        <v>0</v>
      </c>
      <c r="W206" s="82" t="s">
        <v>257</v>
      </c>
    </row>
    <row r="207" spans="1:24">
      <c r="A207" s="82">
        <v>205</v>
      </c>
      <c r="B207" s="82" t="s">
        <v>1414</v>
      </c>
      <c r="C207" s="82">
        <v>205</v>
      </c>
      <c r="D207" s="82">
        <v>403</v>
      </c>
      <c r="E207" s="82">
        <v>161005203</v>
      </c>
      <c r="F207" s="82">
        <v>58</v>
      </c>
      <c r="G207" s="82">
        <v>3331.88</v>
      </c>
      <c r="H207" s="82">
        <v>315.12</v>
      </c>
      <c r="I207" s="82">
        <v>0</v>
      </c>
      <c r="J207" s="82"/>
      <c r="K207" s="82"/>
      <c r="L207" s="82">
        <v>2</v>
      </c>
      <c r="M207" s="82">
        <v>15</v>
      </c>
      <c r="N207" s="82"/>
      <c r="O207" s="82"/>
      <c r="P207" s="82"/>
      <c r="Q207" s="82"/>
      <c r="R207" s="82"/>
      <c r="S207" s="82"/>
      <c r="T207" s="82"/>
      <c r="U207" s="82">
        <f t="shared" si="7"/>
        <v>0</v>
      </c>
      <c r="V207" s="82">
        <f t="shared" si="6"/>
        <v>0</v>
      </c>
      <c r="W207" s="82" t="s">
        <v>257</v>
      </c>
    </row>
    <row r="208" spans="1:24">
      <c r="A208" s="82">
        <v>206</v>
      </c>
      <c r="B208" s="82" t="s">
        <v>1414</v>
      </c>
      <c r="C208" s="82">
        <v>206</v>
      </c>
      <c r="D208" s="82">
        <v>404</v>
      </c>
      <c r="E208" s="82">
        <v>161005204</v>
      </c>
      <c r="F208" s="82">
        <v>57</v>
      </c>
      <c r="G208" s="82">
        <v>3271.06</v>
      </c>
      <c r="H208" s="82">
        <v>316.44</v>
      </c>
      <c r="I208" s="82">
        <v>0</v>
      </c>
      <c r="J208" s="82"/>
      <c r="K208" s="82"/>
      <c r="L208" s="82">
        <v>1</v>
      </c>
      <c r="M208" s="82">
        <v>40</v>
      </c>
      <c r="N208" s="82"/>
      <c r="O208" s="82"/>
      <c r="P208" s="82"/>
      <c r="Q208" s="82"/>
      <c r="R208" s="82"/>
      <c r="S208" s="82"/>
      <c r="T208" s="82"/>
      <c r="U208" s="82">
        <f t="shared" si="7"/>
        <v>0</v>
      </c>
      <c r="V208" s="82">
        <f t="shared" si="6"/>
        <v>0</v>
      </c>
      <c r="W208" s="82" t="s">
        <v>257</v>
      </c>
    </row>
    <row r="209" spans="1:24">
      <c r="A209" s="82">
        <v>207</v>
      </c>
      <c r="B209" s="82" t="s">
        <v>1414</v>
      </c>
      <c r="C209" s="82">
        <v>207</v>
      </c>
      <c r="D209" s="82">
        <v>405</v>
      </c>
      <c r="E209" s="82">
        <v>161005205</v>
      </c>
      <c r="F209" s="82">
        <v>57</v>
      </c>
      <c r="G209" s="82">
        <v>3306.25</v>
      </c>
      <c r="H209" s="82">
        <v>284.25</v>
      </c>
      <c r="I209" s="82">
        <v>0</v>
      </c>
      <c r="J209" s="82"/>
      <c r="K209" s="82"/>
      <c r="L209" s="82">
        <v>1</v>
      </c>
      <c r="M209" s="82">
        <v>55</v>
      </c>
      <c r="N209" s="82"/>
      <c r="O209" s="82"/>
      <c r="P209" s="82"/>
      <c r="Q209" s="82"/>
      <c r="R209" s="82"/>
      <c r="S209" s="82"/>
      <c r="T209" s="82"/>
      <c r="U209" s="82">
        <f t="shared" si="7"/>
        <v>0</v>
      </c>
      <c r="V209" s="82">
        <f t="shared" si="6"/>
        <v>0</v>
      </c>
      <c r="W209" s="82" t="s">
        <v>257</v>
      </c>
    </row>
    <row r="210" spans="1:24">
      <c r="A210" s="82">
        <v>208</v>
      </c>
      <c r="B210" s="82" t="s">
        <v>1414</v>
      </c>
      <c r="C210" s="82">
        <v>208</v>
      </c>
      <c r="D210" s="82">
        <v>406</v>
      </c>
      <c r="E210" s="82">
        <v>161005206</v>
      </c>
      <c r="F210" s="82">
        <v>59</v>
      </c>
      <c r="G210" s="82">
        <v>3741.8</v>
      </c>
      <c r="H210" s="82">
        <v>388.2</v>
      </c>
      <c r="I210" s="82">
        <v>0</v>
      </c>
      <c r="J210" s="82"/>
      <c r="K210" s="82"/>
      <c r="L210" s="82">
        <v>2</v>
      </c>
      <c r="M210" s="82">
        <v>5</v>
      </c>
      <c r="N210" s="82"/>
      <c r="O210" s="82"/>
      <c r="P210" s="82"/>
      <c r="Q210" s="82"/>
      <c r="R210" s="82"/>
      <c r="S210" s="82"/>
      <c r="T210" s="82"/>
      <c r="U210" s="82">
        <f t="shared" si="7"/>
        <v>0</v>
      </c>
      <c r="V210" s="82">
        <f t="shared" si="6"/>
        <v>0</v>
      </c>
      <c r="W210" s="82" t="s">
        <v>257</v>
      </c>
    </row>
    <row r="211" spans="1:24">
      <c r="A211" s="82">
        <v>209</v>
      </c>
      <c r="B211" s="82" t="s">
        <v>1414</v>
      </c>
      <c r="C211" s="82">
        <v>209</v>
      </c>
      <c r="D211" s="82">
        <v>407</v>
      </c>
      <c r="E211" s="82">
        <v>161005207</v>
      </c>
      <c r="F211" s="82">
        <v>57</v>
      </c>
      <c r="G211" s="82">
        <v>3518.16</v>
      </c>
      <c r="H211" s="82">
        <v>422.84</v>
      </c>
      <c r="I211" s="82">
        <v>0</v>
      </c>
      <c r="J211" s="82"/>
      <c r="K211" s="82"/>
      <c r="L211" s="82">
        <v>2</v>
      </c>
      <c r="M211" s="82">
        <v>5</v>
      </c>
      <c r="N211" s="82"/>
      <c r="O211" s="82"/>
      <c r="P211" s="82"/>
      <c r="Q211" s="82"/>
      <c r="R211" s="82"/>
      <c r="S211" s="82"/>
      <c r="T211" s="82"/>
      <c r="U211" s="82">
        <f t="shared" si="7"/>
        <v>0</v>
      </c>
      <c r="V211" s="82">
        <f t="shared" si="6"/>
        <v>0</v>
      </c>
      <c r="W211" s="82" t="s">
        <v>257</v>
      </c>
    </row>
    <row r="212" spans="1:24">
      <c r="A212" s="82">
        <v>210</v>
      </c>
      <c r="B212" s="82" t="s">
        <v>1414</v>
      </c>
      <c r="C212" s="82">
        <v>210</v>
      </c>
      <c r="D212" s="82">
        <v>408</v>
      </c>
      <c r="E212" s="82">
        <v>161005208</v>
      </c>
      <c r="F212" s="82">
        <v>59</v>
      </c>
      <c r="G212" s="82">
        <v>3443.63</v>
      </c>
      <c r="H212" s="82">
        <v>270.87</v>
      </c>
      <c r="I212" s="82">
        <v>0</v>
      </c>
      <c r="J212" s="82"/>
      <c r="K212" s="82"/>
      <c r="L212" s="82">
        <v>2</v>
      </c>
      <c r="M212" s="82">
        <v>5</v>
      </c>
      <c r="N212" s="82"/>
      <c r="O212" s="82"/>
      <c r="P212" s="82"/>
      <c r="Q212" s="82"/>
      <c r="R212" s="82"/>
      <c r="S212" s="82"/>
      <c r="T212" s="82"/>
      <c r="U212" s="82">
        <f t="shared" si="7"/>
        <v>0</v>
      </c>
      <c r="V212" s="82">
        <f t="shared" si="6"/>
        <v>0</v>
      </c>
      <c r="W212" s="82" t="s">
        <v>257</v>
      </c>
    </row>
    <row r="213" spans="1:24">
      <c r="A213" s="82">
        <v>211</v>
      </c>
      <c r="B213" s="82" t="s">
        <v>1414</v>
      </c>
      <c r="C213" s="82">
        <v>211</v>
      </c>
      <c r="D213" s="82">
        <v>409</v>
      </c>
      <c r="E213" s="82">
        <v>161005209</v>
      </c>
      <c r="F213" s="82">
        <v>58</v>
      </c>
      <c r="G213" s="82">
        <v>3348.23</v>
      </c>
      <c r="H213" s="82">
        <v>304.27</v>
      </c>
      <c r="I213" s="82">
        <v>0</v>
      </c>
      <c r="J213" s="82"/>
      <c r="K213" s="82"/>
      <c r="L213" s="82">
        <v>1</v>
      </c>
      <c r="M213" s="82">
        <v>55</v>
      </c>
      <c r="N213" s="82"/>
      <c r="O213" s="82"/>
      <c r="P213" s="82"/>
      <c r="Q213" s="82"/>
      <c r="R213" s="82"/>
      <c r="S213" s="82"/>
      <c r="T213" s="82"/>
      <c r="U213" s="82">
        <f t="shared" si="7"/>
        <v>0</v>
      </c>
      <c r="V213" s="82">
        <f t="shared" si="6"/>
        <v>0</v>
      </c>
      <c r="W213" s="82" t="s">
        <v>257</v>
      </c>
    </row>
    <row r="214" spans="1:24">
      <c r="A214" s="82">
        <v>212</v>
      </c>
      <c r="B214" s="82" t="s">
        <v>1415</v>
      </c>
      <c r="C214" s="82">
        <v>212</v>
      </c>
      <c r="D214" s="82">
        <v>410</v>
      </c>
      <c r="E214" s="82">
        <v>161005210</v>
      </c>
      <c r="F214" s="82">
        <v>58</v>
      </c>
      <c r="G214" s="82">
        <v>3378.26</v>
      </c>
      <c r="H214" s="82">
        <v>275.74</v>
      </c>
      <c r="I214" s="82">
        <v>0</v>
      </c>
      <c r="J214" s="82"/>
      <c r="K214" s="82"/>
      <c r="L214" s="82">
        <v>2</v>
      </c>
      <c r="M214" s="82">
        <v>5</v>
      </c>
      <c r="N214" s="82"/>
      <c r="O214" s="82"/>
      <c r="P214" s="82"/>
      <c r="Q214" s="82"/>
      <c r="R214" s="82"/>
      <c r="S214" s="82"/>
      <c r="T214" s="82"/>
      <c r="U214" s="82">
        <f t="shared" si="7"/>
        <v>0</v>
      </c>
      <c r="V214" s="82">
        <f t="shared" si="6"/>
        <v>0</v>
      </c>
      <c r="W214" s="82" t="s">
        <v>257</v>
      </c>
    </row>
    <row r="215" spans="1:24" s="643" customFormat="1">
      <c r="A215" s="140">
        <v>213</v>
      </c>
      <c r="B215" s="140" t="s">
        <v>1415</v>
      </c>
      <c r="C215" s="140">
        <v>213</v>
      </c>
      <c r="D215" s="140">
        <v>411</v>
      </c>
      <c r="E215" s="645">
        <v>151000185</v>
      </c>
      <c r="F215" s="140">
        <v>59</v>
      </c>
      <c r="G215" s="140">
        <v>3487.45</v>
      </c>
      <c r="H215" s="140">
        <v>233.91</v>
      </c>
      <c r="I215" s="140">
        <v>6.36</v>
      </c>
      <c r="J215" s="140"/>
      <c r="K215" s="140"/>
      <c r="L215" s="140">
        <v>1</v>
      </c>
      <c r="M215" s="140">
        <v>50</v>
      </c>
      <c r="N215" s="140"/>
      <c r="O215" s="140">
        <v>8850</v>
      </c>
      <c r="P215" s="140"/>
      <c r="Q215" s="140"/>
      <c r="R215" s="140"/>
      <c r="S215" s="140"/>
      <c r="T215" s="140"/>
      <c r="U215" s="140">
        <f t="shared" si="7"/>
        <v>442.5</v>
      </c>
      <c r="V215" s="140">
        <f t="shared" si="6"/>
        <v>9292.5</v>
      </c>
      <c r="W215" s="140" t="s">
        <v>257</v>
      </c>
      <c r="X215" s="643" t="s">
        <v>1056</v>
      </c>
    </row>
    <row r="216" spans="1:24">
      <c r="A216" s="82">
        <v>214</v>
      </c>
      <c r="B216" s="82" t="s">
        <v>1415</v>
      </c>
      <c r="C216" s="82">
        <v>214</v>
      </c>
      <c r="D216" s="82">
        <v>412</v>
      </c>
      <c r="E216" s="107">
        <v>161005211</v>
      </c>
      <c r="F216" s="82">
        <v>59</v>
      </c>
      <c r="G216" s="82">
        <v>3479.81</v>
      </c>
      <c r="H216" s="82">
        <v>239.34</v>
      </c>
      <c r="I216" s="82">
        <v>2.15</v>
      </c>
      <c r="J216" s="82"/>
      <c r="K216" s="82"/>
      <c r="L216" s="82">
        <v>1</v>
      </c>
      <c r="M216" s="82">
        <v>50</v>
      </c>
      <c r="N216" s="82"/>
      <c r="O216" s="82"/>
      <c r="P216" s="82"/>
      <c r="Q216" s="82"/>
      <c r="R216" s="82"/>
      <c r="S216" s="82"/>
      <c r="T216" s="82"/>
      <c r="U216" s="82">
        <f t="shared" si="7"/>
        <v>0</v>
      </c>
      <c r="V216" s="82">
        <f t="shared" si="6"/>
        <v>0</v>
      </c>
      <c r="W216" s="82" t="s">
        <v>257</v>
      </c>
    </row>
    <row r="217" spans="1:24" s="643" customFormat="1">
      <c r="A217" s="140">
        <v>215</v>
      </c>
      <c r="B217" s="140" t="s">
        <v>1415</v>
      </c>
      <c r="C217" s="140">
        <v>215</v>
      </c>
      <c r="D217" s="140">
        <v>413</v>
      </c>
      <c r="E217" s="140">
        <v>141000423</v>
      </c>
      <c r="F217" s="140">
        <v>58</v>
      </c>
      <c r="G217" s="140">
        <v>3395.27</v>
      </c>
      <c r="H217" s="140">
        <v>259.61</v>
      </c>
      <c r="I217" s="140">
        <v>4.38</v>
      </c>
      <c r="J217" s="140"/>
      <c r="K217" s="140"/>
      <c r="L217" s="140">
        <v>2</v>
      </c>
      <c r="M217" s="140">
        <v>5</v>
      </c>
      <c r="N217" s="140"/>
      <c r="O217" s="140">
        <v>8700</v>
      </c>
      <c r="P217" s="140"/>
      <c r="Q217" s="140"/>
      <c r="R217" s="140"/>
      <c r="S217" s="140"/>
      <c r="T217" s="140"/>
      <c r="U217" s="140">
        <f t="shared" si="7"/>
        <v>435</v>
      </c>
      <c r="V217" s="140">
        <f t="shared" si="6"/>
        <v>9135</v>
      </c>
      <c r="W217" s="140" t="s">
        <v>257</v>
      </c>
      <c r="X217" s="643" t="s">
        <v>1056</v>
      </c>
    </row>
    <row r="218" spans="1:24" ht="15.75">
      <c r="A218" s="112"/>
      <c r="B218" s="112"/>
      <c r="C218" s="112"/>
      <c r="D218" s="105"/>
      <c r="E218" s="105"/>
      <c r="F218" s="113">
        <f>SUM(F3:F217)</f>
        <v>12452</v>
      </c>
      <c r="G218" s="561">
        <f>SUM(G3:G217)</f>
        <v>734710.12999999989</v>
      </c>
      <c r="H218" s="99">
        <f>SUM(H3:H217)</f>
        <v>59097.479999999989</v>
      </c>
      <c r="I218" s="113">
        <f>SUM(I3:I217)</f>
        <v>207.61000000000004</v>
      </c>
      <c r="O218" s="113"/>
      <c r="U218" s="113"/>
      <c r="V218" s="113">
        <f>SUM(V8:V217)</f>
        <v>131187</v>
      </c>
      <c r="W218" s="560"/>
    </row>
    <row r="219" spans="1:24">
      <c r="A219" s="118"/>
      <c r="B219" s="118"/>
      <c r="C219" s="112"/>
      <c r="F219" s="112"/>
      <c r="G219" s="112"/>
      <c r="H219" s="112"/>
      <c r="U219" s="112"/>
      <c r="V219" s="112">
        <v>58894.5</v>
      </c>
    </row>
    <row r="220" spans="1:24" ht="18.75">
      <c r="A220" s="2830" t="s">
        <v>1424</v>
      </c>
      <c r="B220" s="2831"/>
      <c r="C220" s="2832"/>
      <c r="D220" s="2833"/>
      <c r="E220" s="2834"/>
      <c r="F220" s="2834"/>
      <c r="G220" s="2834"/>
      <c r="H220" s="2834"/>
      <c r="I220" s="2834"/>
      <c r="J220" s="2834"/>
      <c r="K220" s="2834"/>
      <c r="U220" s="112"/>
      <c r="V220" s="75">
        <f>V218-V219</f>
        <v>72292.5</v>
      </c>
    </row>
    <row r="221" spans="1:24" ht="18.75">
      <c r="A221" s="2830" t="s">
        <v>1421</v>
      </c>
      <c r="B221" s="2831"/>
      <c r="C221" s="2832"/>
      <c r="D221" s="115"/>
      <c r="E221" s="115"/>
      <c r="F221" s="115"/>
      <c r="G221" s="115"/>
      <c r="H221" s="115"/>
      <c r="I221" s="115"/>
      <c r="J221" s="115"/>
      <c r="K221" s="190"/>
      <c r="U221" s="112"/>
    </row>
    <row r="222" spans="1:24" ht="18.75">
      <c r="A222" s="2839" t="s">
        <v>1425</v>
      </c>
      <c r="B222" s="2840"/>
      <c r="C222" s="2841"/>
      <c r="D222" s="115"/>
      <c r="E222" s="115"/>
      <c r="F222" s="115"/>
      <c r="G222" s="115"/>
      <c r="H222" s="115"/>
      <c r="I222" s="115"/>
      <c r="J222" s="115"/>
      <c r="K222" s="190"/>
      <c r="U222" s="112"/>
    </row>
    <row r="223" spans="1:24" ht="15.75">
      <c r="A223" s="2842" t="s">
        <v>1418</v>
      </c>
      <c r="B223" s="2843"/>
      <c r="C223" s="2843"/>
      <c r="D223" s="2844"/>
      <c r="R223" s="75">
        <v>27877.5</v>
      </c>
      <c r="U223" s="112"/>
    </row>
    <row r="224" spans="1:24">
      <c r="A224" s="107" t="s">
        <v>1347</v>
      </c>
      <c r="B224" s="107"/>
      <c r="C224" s="82">
        <v>8977.5</v>
      </c>
      <c r="D224" s="75" t="s">
        <v>1219</v>
      </c>
      <c r="R224" s="75">
        <v>14805</v>
      </c>
      <c r="U224" s="112"/>
    </row>
    <row r="225" spans="1:21">
      <c r="A225" s="107" t="s">
        <v>1362</v>
      </c>
      <c r="B225" s="107"/>
      <c r="C225" s="82">
        <v>16212</v>
      </c>
      <c r="D225" s="75" t="s">
        <v>913</v>
      </c>
      <c r="F225" s="75" t="s">
        <v>1420</v>
      </c>
      <c r="R225" s="75">
        <v>16212</v>
      </c>
      <c r="U225" s="112"/>
    </row>
    <row r="226" spans="1:21">
      <c r="A226" s="107" t="s">
        <v>1369</v>
      </c>
      <c r="B226" s="107"/>
      <c r="C226" s="82">
        <v>14805</v>
      </c>
      <c r="D226" s="75" t="s">
        <v>1423</v>
      </c>
      <c r="R226" s="75">
        <f>SUM(R223:R225)</f>
        <v>58894.5</v>
      </c>
      <c r="U226" s="112"/>
    </row>
    <row r="227" spans="1:21">
      <c r="A227" s="107" t="s">
        <v>1385</v>
      </c>
      <c r="B227" s="107"/>
      <c r="C227" s="82">
        <v>9135</v>
      </c>
      <c r="D227" s="75" t="s">
        <v>1219</v>
      </c>
      <c r="U227" s="112"/>
    </row>
    <row r="228" spans="1:21">
      <c r="A228" s="107" t="s">
        <v>1395</v>
      </c>
      <c r="B228" s="107"/>
      <c r="C228" s="82">
        <v>9292.5</v>
      </c>
      <c r="D228" s="75" t="s">
        <v>1219</v>
      </c>
      <c r="U228" s="112"/>
    </row>
    <row r="229" spans="1:21">
      <c r="A229" s="107" t="s">
        <v>1400</v>
      </c>
      <c r="B229" s="107"/>
      <c r="C229" s="82">
        <v>27877.5</v>
      </c>
      <c r="D229" s="75" t="s">
        <v>1419</v>
      </c>
      <c r="U229" s="112"/>
    </row>
    <row r="230" spans="1:21" ht="15.75">
      <c r="A230" s="2838" t="s">
        <v>968</v>
      </c>
      <c r="B230" s="2838"/>
      <c r="C230" s="117">
        <f>SUM(C224:C229)</f>
        <v>86299.5</v>
      </c>
    </row>
  </sheetData>
  <mergeCells count="10">
    <mergeCell ref="X102:AE102"/>
    <mergeCell ref="X120:AA120"/>
    <mergeCell ref="A220:C220"/>
    <mergeCell ref="D220:K220"/>
    <mergeCell ref="A223:D223"/>
    <mergeCell ref="A230:B230"/>
    <mergeCell ref="A221:C221"/>
    <mergeCell ref="A222:C222"/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Y237"/>
  <sheetViews>
    <sheetView topLeftCell="A208" workbookViewId="0">
      <selection activeCell="F217" sqref="F217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7" max="7" width="12.140625" bestFit="1" customWidth="1"/>
    <col min="8" max="8" width="9.28515625" bestFit="1" customWidth="1"/>
    <col min="9" max="9" width="5.85546875" bestFit="1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4" ht="15.75">
      <c r="A1" s="2807" t="s">
        <v>1345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4" s="54" customFormat="1" ht="60">
      <c r="A2" s="61" t="s">
        <v>1</v>
      </c>
      <c r="B2" s="576" t="s">
        <v>2</v>
      </c>
      <c r="C2" s="576" t="s">
        <v>3</v>
      </c>
      <c r="D2" s="576" t="s">
        <v>4</v>
      </c>
      <c r="E2" s="576" t="s">
        <v>5</v>
      </c>
      <c r="F2" s="576" t="s">
        <v>6</v>
      </c>
      <c r="G2" s="576" t="s">
        <v>7</v>
      </c>
      <c r="H2" s="576" t="s">
        <v>8</v>
      </c>
      <c r="I2" s="576" t="s">
        <v>9</v>
      </c>
      <c r="J2" s="576" t="s">
        <v>10</v>
      </c>
      <c r="K2" s="576" t="s">
        <v>11</v>
      </c>
      <c r="L2" s="2809" t="s">
        <v>419</v>
      </c>
      <c r="M2" s="2809"/>
      <c r="N2" s="576" t="s">
        <v>12</v>
      </c>
      <c r="O2" s="576" t="s">
        <v>13</v>
      </c>
      <c r="P2" s="576" t="s">
        <v>14</v>
      </c>
      <c r="Q2" s="576" t="s">
        <v>15</v>
      </c>
      <c r="R2" s="576" t="s">
        <v>16</v>
      </c>
      <c r="S2" s="576" t="s">
        <v>15</v>
      </c>
      <c r="T2" s="576" t="s">
        <v>18</v>
      </c>
      <c r="U2" s="576" t="s">
        <v>19</v>
      </c>
      <c r="V2" s="576" t="s">
        <v>543</v>
      </c>
      <c r="W2" s="61" t="s">
        <v>255</v>
      </c>
    </row>
    <row r="3" spans="1:24">
      <c r="A3" s="5">
        <v>1</v>
      </c>
      <c r="B3" s="18" t="str">
        <f>'NOV''22'!B3</f>
        <v>01.11.22</v>
      </c>
      <c r="C3" s="82">
        <f>'NOV''22'!C3</f>
        <v>1</v>
      </c>
      <c r="D3" s="5">
        <f>'NOV''22'!D3</f>
        <v>199</v>
      </c>
      <c r="E3" s="26"/>
      <c r="F3" s="5">
        <f>'NOV''22'!F3</f>
        <v>58</v>
      </c>
      <c r="G3" s="63">
        <f>'NOV''22'!G3</f>
        <v>3379.06</v>
      </c>
      <c r="H3" s="63">
        <f>'NOV''22'!H3</f>
        <v>288.94</v>
      </c>
      <c r="I3" s="5">
        <f>'NOV''22'!I3</f>
        <v>0</v>
      </c>
      <c r="J3" s="22"/>
      <c r="K3" s="5"/>
      <c r="L3" s="5">
        <f>'NOV''22'!L3</f>
        <v>2</v>
      </c>
      <c r="M3" s="5">
        <f>'NOV''22'!M3</f>
        <v>40</v>
      </c>
      <c r="N3" s="5"/>
      <c r="O3" s="5"/>
      <c r="P3" s="5"/>
      <c r="Q3" s="5"/>
      <c r="R3" s="5"/>
      <c r="S3" s="5"/>
      <c r="T3" s="5"/>
      <c r="U3" s="5"/>
      <c r="V3" s="5"/>
    </row>
    <row r="4" spans="1:24">
      <c r="A4" s="5">
        <v>2</v>
      </c>
      <c r="B4" s="18" t="str">
        <f>'NOV''22'!B4</f>
        <v>01.11.22</v>
      </c>
      <c r="C4" s="82">
        <f>'NOV''22'!C4</f>
        <v>2</v>
      </c>
      <c r="D4" s="5">
        <f>'NOV''22'!D4</f>
        <v>200</v>
      </c>
      <c r="E4" s="26"/>
      <c r="F4" s="5">
        <f>'NOV''22'!F4</f>
        <v>57</v>
      </c>
      <c r="G4" s="63">
        <f>'NOV''22'!G4</f>
        <v>3345.64</v>
      </c>
      <c r="H4" s="63">
        <f>'NOV''22'!H4</f>
        <v>256.36</v>
      </c>
      <c r="I4" s="5">
        <f>'NOV''22'!I4</f>
        <v>0</v>
      </c>
      <c r="J4" s="22"/>
      <c r="K4" s="5"/>
      <c r="L4" s="5">
        <f>'NOV''22'!L4</f>
        <v>2</v>
      </c>
      <c r="M4" s="5">
        <f>'NOV''22'!M4</f>
        <v>25</v>
      </c>
      <c r="N4" s="5"/>
      <c r="O4" s="5"/>
      <c r="P4" s="5"/>
      <c r="Q4" s="5"/>
      <c r="R4" s="5"/>
      <c r="S4" s="5"/>
      <c r="T4" s="5"/>
      <c r="U4" s="5"/>
      <c r="V4" s="5"/>
    </row>
    <row r="5" spans="1:24">
      <c r="A5" s="5">
        <v>3</v>
      </c>
      <c r="B5" s="18" t="str">
        <f>'NOV''22'!B5</f>
        <v>01.11.22</v>
      </c>
      <c r="C5" s="82">
        <f>'NOV''22'!C5</f>
        <v>3</v>
      </c>
      <c r="D5" s="5">
        <f>'NOV''22'!D5</f>
        <v>201</v>
      </c>
      <c r="E5" s="26"/>
      <c r="F5" s="5">
        <f>'NOV''22'!F5</f>
        <v>58</v>
      </c>
      <c r="G5" s="63">
        <f>'NOV''22'!G5</f>
        <v>3485.24</v>
      </c>
      <c r="H5" s="63">
        <f>'NOV''22'!H5</f>
        <v>189.04</v>
      </c>
      <c r="I5" s="5">
        <f>'NOV''22'!I5</f>
        <v>0.78</v>
      </c>
      <c r="J5" s="22"/>
      <c r="K5" s="5"/>
      <c r="L5" s="5">
        <f>'NOV''22'!L5</f>
        <v>2</v>
      </c>
      <c r="M5" s="5">
        <f>'NOV''22'!M5</f>
        <v>10</v>
      </c>
      <c r="N5" s="5"/>
      <c r="O5" s="5"/>
      <c r="P5" s="5"/>
      <c r="Q5" s="5"/>
      <c r="R5" s="5"/>
      <c r="S5" s="5"/>
      <c r="T5" s="5"/>
      <c r="U5" s="5"/>
      <c r="V5" s="5"/>
    </row>
    <row r="6" spans="1:24">
      <c r="A6" s="5">
        <v>4</v>
      </c>
      <c r="B6" s="18" t="str">
        <f>'NOV''22'!B6</f>
        <v>01.11.22</v>
      </c>
      <c r="C6" s="82">
        <f>'NOV''22'!C6</f>
        <v>4</v>
      </c>
      <c r="D6" s="5">
        <f>'NOV''22'!D6</f>
        <v>202</v>
      </c>
      <c r="E6" s="26"/>
      <c r="F6" s="5">
        <f>'NOV''22'!F6</f>
        <v>59</v>
      </c>
      <c r="G6" s="63">
        <f>'NOV''22'!G6</f>
        <v>3438.02</v>
      </c>
      <c r="H6" s="63">
        <f>'NOV''22'!H6</f>
        <v>321.98</v>
      </c>
      <c r="I6" s="5">
        <f>'NOV''22'!I6</f>
        <v>0</v>
      </c>
      <c r="J6" s="22"/>
      <c r="K6" s="5"/>
      <c r="L6" s="5">
        <f>'NOV''22'!L6</f>
        <v>2</v>
      </c>
      <c r="M6" s="5">
        <f>'NOV''22'!M6</f>
        <v>30</v>
      </c>
      <c r="N6" s="5"/>
      <c r="O6" s="5"/>
      <c r="P6" s="5"/>
      <c r="Q6" s="5"/>
      <c r="R6" s="5"/>
      <c r="S6" s="5"/>
      <c r="T6" s="5"/>
      <c r="U6" s="5"/>
      <c r="V6" s="5"/>
    </row>
    <row r="7" spans="1:24">
      <c r="A7" s="5">
        <v>5</v>
      </c>
      <c r="B7" s="18" t="str">
        <f>'NOV''22'!B7</f>
        <v>01.11.22</v>
      </c>
      <c r="C7" s="82">
        <f>'NOV''22'!C7</f>
        <v>5</v>
      </c>
      <c r="D7" s="5">
        <f>'NOV''22'!D7</f>
        <v>203</v>
      </c>
      <c r="E7" s="26"/>
      <c r="F7" s="5">
        <f>'NOV''22'!F7</f>
        <v>57</v>
      </c>
      <c r="G7" s="63">
        <f>'NOV''22'!G7</f>
        <v>3455.71</v>
      </c>
      <c r="H7" s="63">
        <f>'NOV''22'!H7</f>
        <v>501.29</v>
      </c>
      <c r="I7" s="5">
        <f>'NOV''22'!I7</f>
        <v>0</v>
      </c>
      <c r="J7" s="22"/>
      <c r="K7" s="5"/>
      <c r="L7" s="5">
        <f>'NOV''22'!L7</f>
        <v>2</v>
      </c>
      <c r="M7" s="5">
        <f>'NOV''22'!M7</f>
        <v>10</v>
      </c>
      <c r="N7" s="5"/>
      <c r="O7" s="5"/>
      <c r="P7" s="5"/>
      <c r="Q7" s="5"/>
      <c r="R7" s="5"/>
      <c r="S7" s="5"/>
      <c r="T7" s="5"/>
      <c r="U7" s="5"/>
      <c r="V7" s="5"/>
    </row>
    <row r="8" spans="1:24">
      <c r="A8" s="20"/>
      <c r="B8" s="18" t="str">
        <f>'NOV''22'!B8</f>
        <v>01.11.22</v>
      </c>
      <c r="C8" s="82">
        <f>'NOV''22'!C8</f>
        <v>6</v>
      </c>
      <c r="D8" s="5">
        <f>'NOV''22'!D8</f>
        <v>205</v>
      </c>
      <c r="E8" s="26"/>
      <c r="F8" s="5">
        <f>'NOV''22'!F8</f>
        <v>57</v>
      </c>
      <c r="G8" s="63">
        <f>'NOV''22'!G8</f>
        <v>3411.85</v>
      </c>
      <c r="H8" s="63">
        <f>'NOV''22'!H8</f>
        <v>199.93</v>
      </c>
      <c r="I8" s="5">
        <f>'NOV''22'!I8</f>
        <v>6.78</v>
      </c>
      <c r="J8" s="22"/>
      <c r="K8" s="5"/>
      <c r="L8" s="5">
        <f>'NOV''22'!L8</f>
        <v>1</v>
      </c>
      <c r="M8" s="5">
        <f>'NOV''22'!M8</f>
        <v>50</v>
      </c>
      <c r="N8" s="5"/>
      <c r="O8" s="5"/>
      <c r="P8" s="5"/>
      <c r="Q8" s="5"/>
      <c r="R8" s="5"/>
      <c r="S8" s="5"/>
      <c r="T8" s="5"/>
      <c r="U8" s="5"/>
      <c r="V8" s="5">
        <f>'NOV''22'!V8</f>
        <v>8977.5</v>
      </c>
      <c r="X8" t="s">
        <v>766</v>
      </c>
    </row>
    <row r="9" spans="1:24">
      <c r="A9" s="20"/>
      <c r="B9" s="18" t="str">
        <f>'NOV''22'!B9</f>
        <v>01.11.22</v>
      </c>
      <c r="C9" s="82">
        <f>'NOV''22'!C9</f>
        <v>7</v>
      </c>
      <c r="D9" s="5">
        <f>'NOV''22'!D9</f>
        <v>204</v>
      </c>
      <c r="E9" s="26"/>
      <c r="F9" s="5">
        <f>'NOV''22'!F9</f>
        <v>57</v>
      </c>
      <c r="G9" s="63">
        <f>'NOV''22'!G9</f>
        <v>3420.26</v>
      </c>
      <c r="H9" s="63">
        <f>'NOV''22'!H9</f>
        <v>179.91</v>
      </c>
      <c r="I9" s="5">
        <f>'NOV''22'!I9</f>
        <v>2.67</v>
      </c>
      <c r="J9" s="22"/>
      <c r="K9" s="5"/>
      <c r="L9" s="5">
        <f>'NOV''22'!L9</f>
        <v>1</v>
      </c>
      <c r="M9" s="5">
        <f>'NOV''22'!M9</f>
        <v>45</v>
      </c>
      <c r="N9" s="5"/>
      <c r="O9" s="5"/>
      <c r="P9" s="5"/>
      <c r="Q9" s="5"/>
      <c r="R9" s="5"/>
      <c r="S9" s="5"/>
      <c r="T9" s="5"/>
      <c r="U9" s="5"/>
      <c r="V9" s="5"/>
    </row>
    <row r="10" spans="1:24">
      <c r="A10" s="20"/>
      <c r="B10" s="18" t="str">
        <f>'NOV''22'!B10</f>
        <v>01.11.22</v>
      </c>
      <c r="C10" s="82">
        <f>'NOV''22'!C10</f>
        <v>8</v>
      </c>
      <c r="D10" s="5">
        <f>'NOV''22'!D10</f>
        <v>206</v>
      </c>
      <c r="E10" s="26"/>
      <c r="F10" s="5">
        <f>'NOV''22'!F10</f>
        <v>57</v>
      </c>
      <c r="G10" s="63">
        <f>'NOV''22'!G10</f>
        <v>3369.25</v>
      </c>
      <c r="H10" s="63">
        <f>'NOV''22'!H10</f>
        <v>241.75</v>
      </c>
      <c r="I10" s="5">
        <f>'NOV''22'!I10</f>
        <v>0</v>
      </c>
      <c r="J10" s="22"/>
      <c r="K10" s="5"/>
      <c r="L10" s="5">
        <f>'NOV''22'!L10</f>
        <v>1</v>
      </c>
      <c r="M10" s="5">
        <f>'NOV''22'!M10</f>
        <v>45</v>
      </c>
      <c r="N10" s="5"/>
      <c r="O10" s="5"/>
      <c r="P10" s="5"/>
      <c r="Q10" s="5"/>
      <c r="R10" s="5"/>
      <c r="S10" s="5"/>
      <c r="T10" s="5"/>
      <c r="U10" s="5"/>
      <c r="V10" s="5"/>
    </row>
    <row r="11" spans="1:24">
      <c r="A11" s="20"/>
      <c r="B11" s="18" t="str">
        <f>'NOV''22'!B11</f>
        <v>01.11.22</v>
      </c>
      <c r="C11" s="82">
        <f>'NOV''22'!C11</f>
        <v>9</v>
      </c>
      <c r="D11" s="5">
        <f>'NOV''22'!D11</f>
        <v>207</v>
      </c>
      <c r="E11" s="26"/>
      <c r="F11" s="5">
        <f>'NOV''22'!F11</f>
        <v>57</v>
      </c>
      <c r="G11" s="63">
        <f>'NOV''22'!G11</f>
        <v>3335.29</v>
      </c>
      <c r="H11" s="63">
        <f>'NOV''22'!H11</f>
        <v>285.70999999999998</v>
      </c>
      <c r="I11" s="5">
        <f>'NOV''22'!I11</f>
        <v>0</v>
      </c>
      <c r="J11" s="22"/>
      <c r="K11" s="5"/>
      <c r="L11" s="5">
        <f>'NOV''22'!L11</f>
        <v>1</v>
      </c>
      <c r="M11" s="5">
        <f>'NOV''22'!M11</f>
        <v>55</v>
      </c>
      <c r="N11" s="5"/>
      <c r="O11" s="5"/>
      <c r="P11" s="5"/>
      <c r="Q11" s="5"/>
      <c r="R11" s="5"/>
      <c r="S11" s="5"/>
      <c r="T11" s="5"/>
      <c r="U11" s="5"/>
      <c r="V11" s="5"/>
    </row>
    <row r="12" spans="1:24">
      <c r="A12" s="20"/>
      <c r="B12" s="18" t="str">
        <f>'NOV''22'!B12</f>
        <v>02.11.22</v>
      </c>
      <c r="C12" s="82">
        <f>'NOV''22'!C12</f>
        <v>10</v>
      </c>
      <c r="D12" s="5">
        <f>'NOV''22'!D12</f>
        <v>208</v>
      </c>
      <c r="E12" s="26"/>
      <c r="F12" s="5">
        <f>'NOV''22'!F12</f>
        <v>58</v>
      </c>
      <c r="G12" s="63">
        <f>'NOV''22'!G12</f>
        <v>3455.04</v>
      </c>
      <c r="H12" s="63">
        <f>'NOV''22'!H12</f>
        <v>205.55</v>
      </c>
      <c r="I12" s="5">
        <f>'NOV''22'!I12</f>
        <v>0.59</v>
      </c>
      <c r="J12" s="22"/>
      <c r="K12" s="5"/>
      <c r="L12" s="5">
        <f>'NOV''22'!L12</f>
        <v>2</v>
      </c>
      <c r="M12" s="5">
        <f>'NOV''22'!M12</f>
        <v>35</v>
      </c>
      <c r="N12" s="5"/>
      <c r="O12" s="5"/>
      <c r="P12" s="5"/>
      <c r="Q12" s="5"/>
      <c r="R12" s="5"/>
      <c r="S12" s="5"/>
      <c r="T12" s="5"/>
      <c r="U12" s="5"/>
      <c r="V12" s="5"/>
    </row>
    <row r="13" spans="1:24">
      <c r="A13" s="20"/>
      <c r="B13" s="18" t="str">
        <f>'NOV''22'!B13</f>
        <v>02.11.22</v>
      </c>
      <c r="C13" s="82">
        <f>'NOV''22'!C13</f>
        <v>11</v>
      </c>
      <c r="D13" s="5">
        <f>'NOV''22'!D13</f>
        <v>209</v>
      </c>
      <c r="E13" s="26"/>
      <c r="F13" s="5">
        <f>'NOV''22'!F13</f>
        <v>59</v>
      </c>
      <c r="G13" s="63">
        <f>'NOV''22'!G13</f>
        <v>3454.45</v>
      </c>
      <c r="H13" s="63">
        <f>'NOV''22'!H13</f>
        <v>276.55</v>
      </c>
      <c r="I13" s="5">
        <f>'NOV''22'!I13</f>
        <v>0</v>
      </c>
      <c r="J13" s="22"/>
      <c r="K13" s="5"/>
      <c r="L13" s="5">
        <f>'NOV''22'!L13</f>
        <v>1</v>
      </c>
      <c r="M13" s="5">
        <f>'NOV''22'!M13</f>
        <v>50</v>
      </c>
      <c r="N13" s="5"/>
      <c r="O13" s="5"/>
      <c r="P13" s="5"/>
      <c r="Q13" s="5"/>
      <c r="R13" s="5"/>
      <c r="S13" s="5"/>
      <c r="T13" s="5"/>
      <c r="U13" s="5"/>
      <c r="V13" s="5"/>
    </row>
    <row r="14" spans="1:24">
      <c r="A14" s="20"/>
      <c r="B14" s="18" t="str">
        <f>'NOV''22'!B14</f>
        <v>02.11.22</v>
      </c>
      <c r="C14" s="82">
        <f>'NOV''22'!C14</f>
        <v>12</v>
      </c>
      <c r="D14" s="5">
        <f>'NOV''22'!D14</f>
        <v>211</v>
      </c>
      <c r="E14" s="26"/>
      <c r="F14" s="5">
        <f>'NOV''22'!F14</f>
        <v>59</v>
      </c>
      <c r="G14" s="63">
        <f>'NOV''22'!G14</f>
        <v>3455.25</v>
      </c>
      <c r="H14" s="63">
        <f>'NOV''22'!H14</f>
        <v>275.75</v>
      </c>
      <c r="I14" s="5">
        <f>'NOV''22'!I14</f>
        <v>0</v>
      </c>
      <c r="J14" s="22"/>
      <c r="K14" s="5"/>
      <c r="L14" s="5">
        <f>'NOV''22'!L14</f>
        <v>1</v>
      </c>
      <c r="M14" s="5">
        <f>'NOV''22'!M14</f>
        <v>45</v>
      </c>
      <c r="N14" s="5"/>
      <c r="O14" s="5"/>
      <c r="P14" s="5"/>
      <c r="Q14" s="5"/>
      <c r="R14" s="5"/>
      <c r="S14" s="5"/>
      <c r="T14" s="5"/>
      <c r="U14" s="5"/>
      <c r="V14" s="5"/>
    </row>
    <row r="15" spans="1:24">
      <c r="A15" s="20"/>
      <c r="B15" s="18" t="str">
        <f>'NOV''22'!B15</f>
        <v>02.11.22</v>
      </c>
      <c r="C15" s="82">
        <f>'NOV''22'!C15</f>
        <v>13</v>
      </c>
      <c r="D15" s="5">
        <f>'NOV''22'!D15</f>
        <v>210</v>
      </c>
      <c r="E15" s="26"/>
      <c r="F15" s="5">
        <f>'NOV''22'!F15</f>
        <v>58</v>
      </c>
      <c r="G15" s="63">
        <f>'NOV''22'!G15</f>
        <v>3416.09</v>
      </c>
      <c r="H15" s="63">
        <f>'NOV''22'!H15</f>
        <v>266.91000000000003</v>
      </c>
      <c r="I15" s="5">
        <f>'NOV''22'!I15</f>
        <v>0</v>
      </c>
      <c r="J15" s="22"/>
      <c r="K15" s="5"/>
      <c r="L15" s="5">
        <f>'NOV''22'!L15</f>
        <v>1</v>
      </c>
      <c r="M15" s="5">
        <f>'NOV''22'!M15</f>
        <v>30</v>
      </c>
      <c r="N15" s="5"/>
      <c r="O15" s="5"/>
      <c r="P15" s="5"/>
      <c r="Q15" s="5"/>
      <c r="R15" s="5"/>
      <c r="S15" s="5"/>
      <c r="T15" s="5"/>
      <c r="U15" s="5"/>
      <c r="V15" s="5"/>
    </row>
    <row r="16" spans="1:24">
      <c r="A16" s="20"/>
      <c r="B16" s="18" t="str">
        <f>'NOV''22'!B16</f>
        <v>02.11.22</v>
      </c>
      <c r="C16" s="82">
        <f>'NOV''22'!C16</f>
        <v>14</v>
      </c>
      <c r="D16" s="5">
        <f>'NOV''22'!D16</f>
        <v>212</v>
      </c>
      <c r="E16" s="26"/>
      <c r="F16" s="5">
        <f>'NOV''22'!F16</f>
        <v>59</v>
      </c>
      <c r="G16" s="63">
        <f>'NOV''22'!G16</f>
        <v>3393.82</v>
      </c>
      <c r="H16" s="63">
        <f>'NOV''22'!H16</f>
        <v>342.18</v>
      </c>
      <c r="I16" s="5">
        <f>'NOV''22'!I16</f>
        <v>0</v>
      </c>
      <c r="J16" s="22"/>
      <c r="K16" s="5"/>
      <c r="L16" s="5">
        <f>'NOV''22'!L16</f>
        <v>1</v>
      </c>
      <c r="M16" s="5">
        <f>'NOV''22'!M16</f>
        <v>45</v>
      </c>
      <c r="N16" s="5"/>
      <c r="O16" s="5"/>
      <c r="P16" s="5"/>
      <c r="Q16" s="5"/>
      <c r="R16" s="5"/>
      <c r="S16" s="5"/>
      <c r="T16" s="5"/>
      <c r="U16" s="5"/>
      <c r="V16" s="5"/>
    </row>
    <row r="17" spans="1:22">
      <c r="A17" s="20"/>
      <c r="B17" s="18" t="str">
        <f>'NOV''22'!B17</f>
        <v>02.11.22</v>
      </c>
      <c r="C17" s="82">
        <f>'NOV''22'!C17</f>
        <v>15</v>
      </c>
      <c r="D17" s="5">
        <f>'NOV''22'!D17</f>
        <v>213</v>
      </c>
      <c r="E17" s="26"/>
      <c r="F17" s="5">
        <f>'NOV''22'!F17</f>
        <v>59</v>
      </c>
      <c r="G17" s="63">
        <f>'NOV''22'!G17</f>
        <v>3446.22</v>
      </c>
      <c r="H17" s="63">
        <f>'NOV''22'!H17</f>
        <v>285.37</v>
      </c>
      <c r="I17" s="5">
        <f>'NOV''22'!I17</f>
        <v>1.59</v>
      </c>
      <c r="J17" s="22"/>
      <c r="K17" s="5"/>
      <c r="L17" s="5">
        <f>'NOV''22'!L17</f>
        <v>1</v>
      </c>
      <c r="M17" s="5">
        <f>'NOV''22'!M17</f>
        <v>30</v>
      </c>
      <c r="N17" s="5"/>
      <c r="O17" s="5"/>
      <c r="P17" s="5"/>
      <c r="Q17" s="5"/>
      <c r="R17" s="5"/>
      <c r="S17" s="5"/>
      <c r="T17" s="5"/>
      <c r="U17" s="5"/>
      <c r="V17" s="5"/>
    </row>
    <row r="18" spans="1:22">
      <c r="A18" s="20"/>
      <c r="B18" s="18" t="str">
        <f>'NOV''22'!B18</f>
        <v>02.11.22</v>
      </c>
      <c r="C18" s="82">
        <f>'NOV''22'!C18</f>
        <v>16</v>
      </c>
      <c r="D18" s="5">
        <f>'NOV''22'!D18</f>
        <v>214</v>
      </c>
      <c r="E18" s="26"/>
      <c r="F18" s="5">
        <f>'NOV''22'!F18</f>
        <v>58</v>
      </c>
      <c r="G18" s="63">
        <f>'NOV''22'!G18</f>
        <v>3357.82</v>
      </c>
      <c r="H18" s="63">
        <f>'NOV''22'!H18</f>
        <v>304.18</v>
      </c>
      <c r="I18" s="5">
        <f>'NOV''22'!I18</f>
        <v>0</v>
      </c>
      <c r="J18" s="22"/>
      <c r="K18" s="5"/>
      <c r="L18" s="5">
        <f>'NOV''22'!L18</f>
        <v>1</v>
      </c>
      <c r="M18" s="5">
        <f>'NOV''22'!M18</f>
        <v>40</v>
      </c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s="20"/>
      <c r="B19" s="18" t="str">
        <f>'NOV''22'!B19</f>
        <v>03.11.22</v>
      </c>
      <c r="C19" s="82">
        <f>'NOV''22'!C19</f>
        <v>17</v>
      </c>
      <c r="D19" s="5">
        <f>'NOV''22'!D19</f>
        <v>215</v>
      </c>
      <c r="E19" s="26"/>
      <c r="F19" s="5">
        <f>'NOV''22'!F19</f>
        <v>59</v>
      </c>
      <c r="G19" s="63">
        <f>'NOV''22'!G19</f>
        <v>3411.65</v>
      </c>
      <c r="H19" s="63">
        <f>'NOV''22'!H19</f>
        <v>327.35000000000002</v>
      </c>
      <c r="I19" s="5">
        <f>'NOV''22'!I19</f>
        <v>0</v>
      </c>
      <c r="J19" s="22"/>
      <c r="K19" s="5"/>
      <c r="L19" s="5">
        <f>'NOV''22'!L19</f>
        <v>1</v>
      </c>
      <c r="M19" s="5">
        <f>'NOV''22'!M19</f>
        <v>55</v>
      </c>
      <c r="N19" s="5"/>
      <c r="O19" s="5"/>
      <c r="P19" s="5"/>
      <c r="Q19" s="5"/>
      <c r="R19" s="5"/>
      <c r="S19" s="5"/>
      <c r="T19" s="5"/>
      <c r="U19" s="5"/>
      <c r="V19" s="5"/>
    </row>
    <row r="20" spans="1:22">
      <c r="A20" s="20"/>
      <c r="B20" s="18" t="str">
        <f>'NOV''22'!B20</f>
        <v>03.11.22</v>
      </c>
      <c r="C20" s="82">
        <f>'NOV''22'!C20</f>
        <v>18</v>
      </c>
      <c r="D20" s="5">
        <f>'NOV''22'!D20</f>
        <v>216</v>
      </c>
      <c r="E20" s="26"/>
      <c r="F20" s="5">
        <f>'NOV''22'!F20</f>
        <v>57</v>
      </c>
      <c r="G20" s="63">
        <f>'NOV''22'!G20</f>
        <v>3271.24</v>
      </c>
      <c r="H20" s="63">
        <f>'NOV''22'!H20</f>
        <v>336.26</v>
      </c>
      <c r="I20" s="5">
        <f>'NOV''22'!I20</f>
        <v>0</v>
      </c>
      <c r="J20" s="22"/>
      <c r="K20" s="5"/>
      <c r="L20" s="5">
        <f>'NOV''22'!L20</f>
        <v>2</v>
      </c>
      <c r="M20" s="5">
        <f>'NOV''22'!M20</f>
        <v>0</v>
      </c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20"/>
      <c r="B21" s="18" t="str">
        <f>'NOV''22'!B21</f>
        <v>03.11.22</v>
      </c>
      <c r="C21" s="82">
        <f>'NOV''22'!C21</f>
        <v>19</v>
      </c>
      <c r="D21" s="5">
        <f>'NOV''22'!D21</f>
        <v>217</v>
      </c>
      <c r="E21" s="26"/>
      <c r="F21" s="5">
        <f>'NOV''22'!F21</f>
        <v>57</v>
      </c>
      <c r="G21" s="63">
        <f>'NOV''22'!G21</f>
        <v>3474.8</v>
      </c>
      <c r="H21" s="63">
        <f>'NOV''22'!H21</f>
        <v>515.20000000000005</v>
      </c>
      <c r="I21" s="5">
        <f>'NOV''22'!I21</f>
        <v>0</v>
      </c>
      <c r="J21" s="22"/>
      <c r="K21" s="5"/>
      <c r="L21" s="5">
        <f>'NOV''22'!L21</f>
        <v>1</v>
      </c>
      <c r="M21" s="5">
        <f>'NOV''22'!M21</f>
        <v>55</v>
      </c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20"/>
      <c r="B22" s="18" t="str">
        <f>'NOV''22'!B22</f>
        <v>03.11.22</v>
      </c>
      <c r="C22" s="82">
        <f>'NOV''22'!C22</f>
        <v>20</v>
      </c>
      <c r="D22" s="5">
        <f>'NOV''22'!D22</f>
        <v>219</v>
      </c>
      <c r="E22" s="26"/>
      <c r="F22" s="5">
        <f>'NOV''22'!F22</f>
        <v>57</v>
      </c>
      <c r="G22" s="63">
        <f>'NOV''22'!G22</f>
        <v>3258.05</v>
      </c>
      <c r="H22" s="63">
        <f>'NOV''22'!H22</f>
        <v>344.95</v>
      </c>
      <c r="I22" s="5">
        <f>'NOV''22'!I22</f>
        <v>0</v>
      </c>
      <c r="J22" s="22"/>
      <c r="K22" s="5"/>
      <c r="L22" s="5">
        <f>'NOV''22'!L22</f>
        <v>1</v>
      </c>
      <c r="M22" s="5">
        <f>'NOV''22'!M22</f>
        <v>30</v>
      </c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20"/>
      <c r="B23" s="18" t="str">
        <f>'NOV''22'!B23</f>
        <v>03.11.22</v>
      </c>
      <c r="C23" s="82">
        <f>'NOV''22'!C23</f>
        <v>21</v>
      </c>
      <c r="D23" s="5">
        <f>'NOV''22'!D23</f>
        <v>218</v>
      </c>
      <c r="E23" s="26"/>
      <c r="F23" s="5">
        <f>'NOV''22'!F23</f>
        <v>59</v>
      </c>
      <c r="G23" s="63">
        <f>'NOV''22'!G23</f>
        <v>3412.82</v>
      </c>
      <c r="H23" s="63">
        <f>'NOV''22'!H23</f>
        <v>313.18</v>
      </c>
      <c r="I23" s="5">
        <f>'NOV''22'!I23</f>
        <v>0</v>
      </c>
      <c r="J23" s="22"/>
      <c r="K23" s="5"/>
      <c r="L23" s="5">
        <f>'NOV''22'!L23</f>
        <v>2</v>
      </c>
      <c r="M23" s="5">
        <f>'NOV''22'!M23</f>
        <v>10</v>
      </c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20"/>
      <c r="B24" s="18" t="str">
        <f>'NOV''22'!B24</f>
        <v>03.11.22</v>
      </c>
      <c r="C24" s="82">
        <f>'NOV''22'!C24</f>
        <v>22</v>
      </c>
      <c r="D24" s="5">
        <f>'NOV''22'!D24</f>
        <v>221</v>
      </c>
      <c r="E24" s="26"/>
      <c r="F24" s="5">
        <f>'NOV''22'!F24</f>
        <v>58</v>
      </c>
      <c r="G24" s="63">
        <f>'NOV''22'!G24</f>
        <v>3372.25</v>
      </c>
      <c r="H24" s="63">
        <f>'NOV''22'!H24</f>
        <v>301.75</v>
      </c>
      <c r="I24" s="5">
        <f>'NOV''22'!I24</f>
        <v>0</v>
      </c>
      <c r="J24" s="22"/>
      <c r="K24" s="5"/>
      <c r="L24" s="5">
        <f>'NOV''22'!L24</f>
        <v>2</v>
      </c>
      <c r="M24" s="5">
        <f>'NOV''22'!M24</f>
        <v>30</v>
      </c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20"/>
      <c r="B25" s="18" t="str">
        <f>'NOV''22'!B25</f>
        <v>03.11.22</v>
      </c>
      <c r="C25" s="82">
        <f>'NOV''22'!C25</f>
        <v>23</v>
      </c>
      <c r="D25" s="5">
        <f>'NOV''22'!D25</f>
        <v>220</v>
      </c>
      <c r="E25" s="26"/>
      <c r="F25" s="5">
        <f>'NOV''22'!F25</f>
        <v>57</v>
      </c>
      <c r="G25" s="63">
        <f>'NOV''22'!G25</f>
        <v>3271.45</v>
      </c>
      <c r="H25" s="63">
        <f>'NOV''22'!H25</f>
        <v>343.55</v>
      </c>
      <c r="I25" s="5">
        <f>'NOV''22'!I25</f>
        <v>0</v>
      </c>
      <c r="J25" s="22"/>
      <c r="K25" s="5"/>
      <c r="L25" s="5">
        <f>'NOV''22'!L25</f>
        <v>1</v>
      </c>
      <c r="M25" s="5">
        <f>'NOV''22'!M25</f>
        <v>50</v>
      </c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20"/>
      <c r="B26" s="18" t="str">
        <f>'NOV''22'!B26</f>
        <v>03.11.22</v>
      </c>
      <c r="C26" s="82">
        <f>'NOV''22'!C26</f>
        <v>24</v>
      </c>
      <c r="D26" s="5">
        <f>'NOV''22'!D26</f>
        <v>222</v>
      </c>
      <c r="E26" s="26"/>
      <c r="F26" s="5">
        <f>'NOV''22'!F26</f>
        <v>56</v>
      </c>
      <c r="G26" s="63">
        <f>'NOV''22'!G26</f>
        <v>3194.49</v>
      </c>
      <c r="H26" s="63">
        <f>'NOV''22'!H26</f>
        <v>362.51</v>
      </c>
      <c r="I26" s="5">
        <f>'NOV''22'!I26</f>
        <v>0</v>
      </c>
      <c r="J26" s="22"/>
      <c r="K26" s="5"/>
      <c r="L26" s="5">
        <f>'NOV''22'!L26</f>
        <v>1</v>
      </c>
      <c r="M26" s="5">
        <f>'NOV''22'!M26</f>
        <v>20</v>
      </c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20"/>
      <c r="B27" s="18" t="str">
        <f>'NOV''22'!B27</f>
        <v>04.11.22</v>
      </c>
      <c r="C27" s="82">
        <f>'NOV''22'!C27</f>
        <v>25</v>
      </c>
      <c r="D27" s="5">
        <f>'NOV''22'!D27</f>
        <v>223</v>
      </c>
      <c r="E27" s="26"/>
      <c r="F27" s="5">
        <f>'NOV''22'!F27</f>
        <v>58</v>
      </c>
      <c r="G27" s="63">
        <f>'NOV''22'!G27</f>
        <v>3308.46</v>
      </c>
      <c r="H27" s="63">
        <f>'NOV''22'!H27</f>
        <v>363.54</v>
      </c>
      <c r="I27" s="5">
        <f>'NOV''22'!I27</f>
        <v>0</v>
      </c>
      <c r="J27" s="22"/>
      <c r="K27" s="5"/>
      <c r="L27" s="5">
        <f>'NOV''22'!L27</f>
        <v>1</v>
      </c>
      <c r="M27" s="5">
        <f>'NOV''22'!M27</f>
        <v>50</v>
      </c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20"/>
      <c r="B28" s="18" t="str">
        <f>'NOV''22'!B28</f>
        <v>04.11.22</v>
      </c>
      <c r="C28" s="82">
        <f>'NOV''22'!C28</f>
        <v>26</v>
      </c>
      <c r="D28" s="5">
        <f>'NOV''22'!D28</f>
        <v>224</v>
      </c>
      <c r="E28" s="26"/>
      <c r="F28" s="5">
        <f>'NOV''22'!F28</f>
        <v>59</v>
      </c>
      <c r="G28" s="63">
        <f>'NOV''22'!G28</f>
        <v>3416.21</v>
      </c>
      <c r="H28" s="63">
        <f>'NOV''22'!H28</f>
        <v>328.79</v>
      </c>
      <c r="I28" s="5">
        <f>'NOV''22'!I28</f>
        <v>0</v>
      </c>
      <c r="J28" s="22"/>
      <c r="K28" s="5"/>
      <c r="L28" s="5">
        <f>'NOV''22'!L28</f>
        <v>2</v>
      </c>
      <c r="M28" s="5">
        <f>'NOV''22'!M28</f>
        <v>5</v>
      </c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20"/>
      <c r="B29" s="18" t="str">
        <f>'NOV''22'!B29</f>
        <v>04.11.22</v>
      </c>
      <c r="C29" s="82">
        <f>'NOV''22'!C29</f>
        <v>27</v>
      </c>
      <c r="D29" s="5">
        <f>'NOV''22'!D29</f>
        <v>225</v>
      </c>
      <c r="E29" s="26"/>
      <c r="F29" s="5">
        <f>'NOV''22'!F29</f>
        <v>59</v>
      </c>
      <c r="G29" s="63">
        <f>'NOV''22'!G29</f>
        <v>3351.82</v>
      </c>
      <c r="H29" s="63">
        <f>'NOV''22'!H29</f>
        <v>354.18</v>
      </c>
      <c r="I29" s="5">
        <f>'NOV''22'!I29</f>
        <v>0</v>
      </c>
      <c r="J29" s="22"/>
      <c r="K29" s="5"/>
      <c r="L29" s="5">
        <f>'NOV''22'!L29</f>
        <v>2</v>
      </c>
      <c r="M29" s="5">
        <f>'NOV''22'!M29</f>
        <v>0</v>
      </c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20"/>
      <c r="B30" s="18" t="str">
        <f>'NOV''22'!B30</f>
        <v>04.11.22</v>
      </c>
      <c r="C30" s="82">
        <f>'NOV''22'!C30</f>
        <v>28</v>
      </c>
      <c r="D30" s="5">
        <f>'NOV''22'!D30</f>
        <v>226</v>
      </c>
      <c r="E30" s="26"/>
      <c r="F30" s="5">
        <f>'NOV''22'!F30</f>
        <v>59</v>
      </c>
      <c r="G30" s="63">
        <f>'NOV''22'!G30</f>
        <v>3394.03</v>
      </c>
      <c r="H30" s="63">
        <f>'NOV''22'!H30</f>
        <v>338.97</v>
      </c>
      <c r="I30" s="5">
        <f>'NOV''22'!I30</f>
        <v>0</v>
      </c>
      <c r="J30" s="22"/>
      <c r="K30" s="5"/>
      <c r="L30" s="5">
        <f>'NOV''22'!L30</f>
        <v>1</v>
      </c>
      <c r="M30" s="5">
        <f>'NOV''22'!M30</f>
        <v>55</v>
      </c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20"/>
      <c r="B31" s="18" t="str">
        <f>'NOV''22'!B31</f>
        <v>04.11.22</v>
      </c>
      <c r="C31" s="82">
        <f>'NOV''22'!C31</f>
        <v>29</v>
      </c>
      <c r="D31" s="5">
        <f>'NOV''22'!D31</f>
        <v>228</v>
      </c>
      <c r="E31" s="26"/>
      <c r="F31" s="5">
        <f>'NOV''22'!F31</f>
        <v>58</v>
      </c>
      <c r="G31" s="63">
        <f>'NOV''22'!G31</f>
        <v>3391.43</v>
      </c>
      <c r="H31" s="63">
        <f>'NOV''22'!H31</f>
        <v>281.57</v>
      </c>
      <c r="I31" s="5">
        <f>'NOV''22'!I31</f>
        <v>0</v>
      </c>
      <c r="J31" s="22"/>
      <c r="K31" s="5"/>
      <c r="L31" s="5">
        <f>'NOV''22'!L31</f>
        <v>2</v>
      </c>
      <c r="M31" s="5">
        <f>'NOV''22'!M31</f>
        <v>5</v>
      </c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20"/>
      <c r="B32" s="18" t="str">
        <f>'NOV''22'!B32</f>
        <v>04.11.22</v>
      </c>
      <c r="C32" s="82">
        <f>'NOV''22'!C32</f>
        <v>30</v>
      </c>
      <c r="D32" s="5">
        <f>'NOV''22'!D32</f>
        <v>227</v>
      </c>
      <c r="E32" s="26"/>
      <c r="F32" s="5">
        <f>'NOV''22'!F32</f>
        <v>57</v>
      </c>
      <c r="G32" s="63">
        <f>'NOV''22'!G32</f>
        <v>3339.84</v>
      </c>
      <c r="H32" s="63">
        <f>'NOV''22'!H32</f>
        <v>274.16000000000003</v>
      </c>
      <c r="I32" s="5">
        <f>'NOV''22'!I32</f>
        <v>0</v>
      </c>
      <c r="J32" s="22"/>
      <c r="K32" s="5"/>
      <c r="L32" s="5">
        <f>'NOV''22'!L32</f>
        <v>2</v>
      </c>
      <c r="M32" s="5">
        <f>'NOV''22'!M32</f>
        <v>10</v>
      </c>
      <c r="N32" s="5"/>
      <c r="O32" s="5"/>
      <c r="P32" s="5"/>
      <c r="Q32" s="5"/>
      <c r="R32" s="5"/>
      <c r="S32" s="5"/>
      <c r="T32" s="5"/>
      <c r="U32" s="5"/>
      <c r="V32" s="5"/>
    </row>
    <row r="33" spans="1:25">
      <c r="A33" s="20"/>
      <c r="B33" s="18" t="str">
        <f>'NOV''22'!B33</f>
        <v>04.11.22</v>
      </c>
      <c r="C33" s="82">
        <f>'NOV''22'!C33</f>
        <v>31</v>
      </c>
      <c r="D33" s="5">
        <f>'NOV''22'!D33</f>
        <v>229</v>
      </c>
      <c r="E33" s="26"/>
      <c r="F33" s="5">
        <f>'NOV''22'!F33</f>
        <v>58</v>
      </c>
      <c r="G33" s="63">
        <f>'NOV''22'!G33</f>
        <v>3333.84</v>
      </c>
      <c r="H33" s="63">
        <f>'NOV''22'!H33</f>
        <v>332.16</v>
      </c>
      <c r="I33" s="5">
        <f>'NOV''22'!I33</f>
        <v>0</v>
      </c>
      <c r="J33" s="22"/>
      <c r="K33" s="5"/>
      <c r="L33" s="5">
        <f>'NOV''22'!L33</f>
        <v>1</v>
      </c>
      <c r="M33" s="5">
        <f>'NOV''22'!M33</f>
        <v>50</v>
      </c>
      <c r="N33" s="5"/>
      <c r="O33" s="5"/>
      <c r="P33" s="5"/>
      <c r="Q33" s="5"/>
      <c r="R33" s="5"/>
      <c r="S33" s="5"/>
      <c r="T33" s="5"/>
      <c r="U33" s="5"/>
      <c r="V33" s="5"/>
    </row>
    <row r="34" spans="1:25">
      <c r="A34" s="20"/>
      <c r="B34" s="18" t="str">
        <f>'NOV''22'!B34</f>
        <v>04.11.22</v>
      </c>
      <c r="C34" s="82">
        <f>'NOV''22'!C34</f>
        <v>32</v>
      </c>
      <c r="D34" s="5">
        <f>'NOV''22'!D34</f>
        <v>230</v>
      </c>
      <c r="E34" s="26"/>
      <c r="F34" s="5">
        <f>'NOV''22'!F34</f>
        <v>57</v>
      </c>
      <c r="G34" s="63">
        <f>'NOV''22'!G34</f>
        <v>3324.05</v>
      </c>
      <c r="H34" s="63">
        <f>'NOV''22'!H34</f>
        <v>286.95</v>
      </c>
      <c r="I34" s="5">
        <f>'NOV''22'!I34</f>
        <v>0</v>
      </c>
      <c r="J34" s="22"/>
      <c r="K34" s="5"/>
      <c r="L34" s="5">
        <f>'NOV''22'!L34</f>
        <v>2</v>
      </c>
      <c r="M34" s="5">
        <f>'NOV''22'!M34</f>
        <v>20</v>
      </c>
      <c r="N34" s="5"/>
      <c r="O34" s="5"/>
      <c r="P34" s="5"/>
      <c r="Q34" s="5"/>
      <c r="R34" s="5"/>
      <c r="S34" s="5"/>
      <c r="T34" s="5"/>
      <c r="U34" s="5"/>
      <c r="V34" s="5"/>
    </row>
    <row r="35" spans="1:25">
      <c r="A35" s="20"/>
      <c r="B35" s="18" t="str">
        <f>'NOV''22'!B35</f>
        <v>05.11.22</v>
      </c>
      <c r="C35" s="82">
        <f>'NOV''22'!C35</f>
        <v>33</v>
      </c>
      <c r="D35" s="5">
        <f>'NOV''22'!D35</f>
        <v>231</v>
      </c>
      <c r="E35" s="26"/>
      <c r="F35" s="5">
        <f>'NOV''22'!F35</f>
        <v>51</v>
      </c>
      <c r="G35" s="63">
        <f>'NOV''22'!G35</f>
        <v>3131.51</v>
      </c>
      <c r="H35" s="63">
        <f>'NOV''22'!H35</f>
        <v>399.49</v>
      </c>
      <c r="I35" s="5">
        <f>'NOV''22'!I35</f>
        <v>0</v>
      </c>
      <c r="J35" s="22"/>
      <c r="K35" s="5"/>
      <c r="L35" s="5">
        <f>'NOV''22'!L35</f>
        <v>2</v>
      </c>
      <c r="M35" s="5">
        <f>'NOV''22'!M35</f>
        <v>30</v>
      </c>
      <c r="N35" s="5"/>
      <c r="O35" s="5"/>
      <c r="P35" s="5"/>
      <c r="Q35" s="5"/>
      <c r="R35" s="5"/>
      <c r="S35" s="5"/>
      <c r="T35" s="5"/>
      <c r="U35" s="5"/>
      <c r="V35" s="5"/>
    </row>
    <row r="36" spans="1:25">
      <c r="A36" s="20"/>
      <c r="B36" s="18" t="str">
        <f>'NOV''22'!B36</f>
        <v>05.11.22</v>
      </c>
      <c r="C36" s="82">
        <f>'NOV''22'!C36</f>
        <v>34</v>
      </c>
      <c r="D36" s="5">
        <f>'NOV''22'!D36</f>
        <v>232</v>
      </c>
      <c r="E36" s="26"/>
      <c r="F36" s="5">
        <f>'NOV''22'!F36</f>
        <v>58</v>
      </c>
      <c r="G36" s="63">
        <f>'NOV''22'!G36</f>
        <v>3341.05</v>
      </c>
      <c r="H36" s="63">
        <f>'NOV''22'!H36</f>
        <v>325.95</v>
      </c>
      <c r="I36" s="5">
        <f>'NOV''22'!I36</f>
        <v>0</v>
      </c>
      <c r="J36" s="22"/>
      <c r="K36" s="5"/>
      <c r="L36" s="5">
        <f>'NOV''22'!L36</f>
        <v>2</v>
      </c>
      <c r="M36" s="5">
        <f>'NOV''22'!M36</f>
        <v>15</v>
      </c>
      <c r="N36" s="5"/>
      <c r="O36" s="5"/>
      <c r="P36" s="5"/>
      <c r="Q36" s="5"/>
      <c r="R36" s="5"/>
      <c r="S36" s="5"/>
      <c r="T36" s="5"/>
      <c r="U36" s="5"/>
      <c r="V36" s="5"/>
    </row>
    <row r="37" spans="1:25">
      <c r="A37" s="20"/>
      <c r="B37" s="18" t="str">
        <f>'NOV''22'!B37</f>
        <v>05.11.22</v>
      </c>
      <c r="C37" s="82">
        <f>'NOV''22'!C37</f>
        <v>35</v>
      </c>
      <c r="D37" s="5">
        <f>'NOV''22'!D37</f>
        <v>233</v>
      </c>
      <c r="E37" s="26"/>
      <c r="F37" s="5">
        <f>'NOV''22'!F37</f>
        <v>56</v>
      </c>
      <c r="G37" s="63">
        <f>'NOV''22'!G37</f>
        <v>3281.54</v>
      </c>
      <c r="H37" s="63">
        <f>'NOV''22'!H37</f>
        <v>285.95999999999998</v>
      </c>
      <c r="I37" s="5">
        <f>'NOV''22'!I37</f>
        <v>0</v>
      </c>
      <c r="J37" s="22"/>
      <c r="K37" s="5"/>
      <c r="L37" s="5">
        <f>'NOV''22'!L37</f>
        <v>1</v>
      </c>
      <c r="M37" s="5">
        <f>'NOV''22'!M37</f>
        <v>55</v>
      </c>
      <c r="N37" s="5"/>
      <c r="O37" s="5"/>
      <c r="P37" s="5"/>
      <c r="Q37" s="5"/>
      <c r="R37" s="5"/>
      <c r="S37" s="5"/>
      <c r="T37" s="5"/>
      <c r="U37" s="5"/>
      <c r="V37" s="5"/>
    </row>
    <row r="38" spans="1:25">
      <c r="A38" s="20"/>
      <c r="B38" s="18" t="str">
        <f>'NOV''22'!B38</f>
        <v>05.11.22</v>
      </c>
      <c r="C38" s="82">
        <f>'NOV''22'!C38</f>
        <v>36</v>
      </c>
      <c r="D38" s="5">
        <f>'NOV''22'!D38</f>
        <v>234</v>
      </c>
      <c r="E38" s="26"/>
      <c r="F38" s="5">
        <f>'NOV''22'!F38</f>
        <v>59</v>
      </c>
      <c r="G38" s="63">
        <f>'NOV''22'!G38</f>
        <v>3460.02</v>
      </c>
      <c r="H38" s="63">
        <f>'NOV''22'!H38</f>
        <v>277.98</v>
      </c>
      <c r="I38" s="5">
        <f>'NOV''22'!I38</f>
        <v>0</v>
      </c>
      <c r="J38" s="22"/>
      <c r="K38" s="5"/>
      <c r="L38" s="5">
        <f>'NOV''22'!L38</f>
        <v>1</v>
      </c>
      <c r="M38" s="5">
        <f>'NOV''22'!M38</f>
        <v>35</v>
      </c>
      <c r="N38" s="5"/>
      <c r="O38" s="5"/>
      <c r="P38" s="5"/>
      <c r="Q38" s="5"/>
      <c r="R38" s="5"/>
      <c r="S38" s="5"/>
      <c r="T38" s="5"/>
      <c r="U38" s="5"/>
      <c r="V38" s="5"/>
    </row>
    <row r="39" spans="1:25">
      <c r="A39" s="20"/>
      <c r="B39" s="18" t="str">
        <f>'NOV''22'!B39</f>
        <v>05.11.22</v>
      </c>
      <c r="C39" s="82">
        <f>'NOV''22'!C39</f>
        <v>37</v>
      </c>
      <c r="D39" s="5">
        <f>'NOV''22'!D39</f>
        <v>235</v>
      </c>
      <c r="E39" s="26"/>
      <c r="F39" s="5">
        <f>'NOV''22'!F39</f>
        <v>59</v>
      </c>
      <c r="G39" s="63">
        <f>'NOV''22'!G39</f>
        <v>3480.43</v>
      </c>
      <c r="H39" s="63">
        <f>'NOV''22'!H39</f>
        <v>252.57</v>
      </c>
      <c r="I39" s="5">
        <f>'NOV''22'!I39</f>
        <v>0</v>
      </c>
      <c r="J39" s="22"/>
      <c r="K39" s="5"/>
      <c r="L39" s="5">
        <f>'NOV''22'!L39</f>
        <v>2</v>
      </c>
      <c r="M39" s="5">
        <f>'NOV''22'!M39</f>
        <v>0</v>
      </c>
      <c r="N39" s="5"/>
      <c r="O39" s="5"/>
      <c r="P39" s="5"/>
      <c r="Q39" s="5"/>
      <c r="R39" s="5"/>
      <c r="S39" s="5"/>
      <c r="T39" s="5"/>
      <c r="U39" s="5"/>
      <c r="V39" s="5"/>
    </row>
    <row r="40" spans="1:25">
      <c r="A40" s="20"/>
      <c r="B40" s="18" t="str">
        <f>'NOV''22'!B40</f>
        <v>05.11.22</v>
      </c>
      <c r="C40" s="82">
        <f>'NOV''22'!C40</f>
        <v>38</v>
      </c>
      <c r="D40" s="5">
        <f>'NOV''22'!D40</f>
        <v>236</v>
      </c>
      <c r="E40" s="26"/>
      <c r="F40" s="5">
        <f>'NOV''22'!F40</f>
        <v>59</v>
      </c>
      <c r="G40" s="63">
        <f>'NOV''22'!G40</f>
        <v>3461.45</v>
      </c>
      <c r="H40" s="63">
        <f>'NOV''22'!H40</f>
        <v>269.55</v>
      </c>
      <c r="I40" s="5">
        <f>'NOV''22'!I40</f>
        <v>0</v>
      </c>
      <c r="J40" s="22"/>
      <c r="K40" s="5"/>
      <c r="L40" s="5">
        <f>'NOV''22'!L40</f>
        <v>1</v>
      </c>
      <c r="M40" s="5">
        <f>'NOV''22'!M40</f>
        <v>50</v>
      </c>
      <c r="N40" s="5"/>
      <c r="O40" s="5"/>
      <c r="P40" s="5"/>
      <c r="Q40" s="5"/>
      <c r="R40" s="5"/>
      <c r="S40" s="5"/>
      <c r="T40" s="5"/>
      <c r="U40" s="5"/>
      <c r="V40" s="5"/>
    </row>
    <row r="41" spans="1:25">
      <c r="A41" s="20"/>
      <c r="B41" s="18" t="str">
        <f>'NOV''22'!B41</f>
        <v>06.11.22</v>
      </c>
      <c r="C41" s="82">
        <f>'NOV''22'!C41</f>
        <v>39</v>
      </c>
      <c r="D41" s="5">
        <f>'NOV''22'!D41</f>
        <v>237</v>
      </c>
      <c r="E41" s="26"/>
      <c r="F41" s="5">
        <f>'NOV''22'!F41</f>
        <v>58</v>
      </c>
      <c r="G41" s="63">
        <f>'NOV''22'!G41</f>
        <v>3405.94</v>
      </c>
      <c r="H41" s="63">
        <f>'NOV''22'!H41</f>
        <v>260.06</v>
      </c>
      <c r="I41" s="5">
        <f>'NOV''22'!I41</f>
        <v>0</v>
      </c>
      <c r="J41" s="22"/>
      <c r="K41" s="5"/>
      <c r="L41" s="5">
        <f>'NOV''22'!L41</f>
        <v>2</v>
      </c>
      <c r="M41" s="5">
        <f>'NOV''22'!M41</f>
        <v>15</v>
      </c>
      <c r="N41" s="5"/>
      <c r="O41" s="5"/>
      <c r="P41" s="5"/>
      <c r="Q41" s="5"/>
      <c r="R41" s="5"/>
      <c r="S41" s="5"/>
      <c r="T41" s="5"/>
      <c r="U41" s="5"/>
      <c r="V41" s="2845"/>
      <c r="W41" s="2846"/>
      <c r="X41" s="2846"/>
      <c r="Y41" s="2846"/>
    </row>
    <row r="42" spans="1:25">
      <c r="A42" s="20"/>
      <c r="B42" s="18" t="str">
        <f>'NOV''22'!B42</f>
        <v>06.11.22</v>
      </c>
      <c r="C42" s="82">
        <f>'NOV''22'!C42</f>
        <v>40</v>
      </c>
      <c r="D42" s="5">
        <f>'NOV''22'!D42</f>
        <v>238</v>
      </c>
      <c r="E42" s="26"/>
      <c r="F42" s="5">
        <f>'NOV''22'!F42</f>
        <v>59</v>
      </c>
      <c r="G42" s="63">
        <f>'NOV''22'!G42</f>
        <v>3463.85</v>
      </c>
      <c r="H42" s="63">
        <f>'NOV''22'!H42</f>
        <v>275.14999999999998</v>
      </c>
      <c r="I42" s="5">
        <f>'NOV''22'!I42</f>
        <v>0</v>
      </c>
      <c r="J42" s="22"/>
      <c r="K42" s="5"/>
      <c r="L42" s="5">
        <f>'NOV''22'!L42</f>
        <v>2</v>
      </c>
      <c r="M42" s="5">
        <f>'NOV''22'!M42</f>
        <v>30</v>
      </c>
      <c r="N42" s="5"/>
      <c r="O42" s="5"/>
      <c r="P42" s="5"/>
      <c r="Q42" s="5"/>
      <c r="R42" s="5"/>
      <c r="S42" s="5"/>
      <c r="T42" s="5"/>
      <c r="U42" s="5"/>
      <c r="V42" s="5"/>
    </row>
    <row r="43" spans="1:25">
      <c r="A43" s="20"/>
      <c r="B43" s="18" t="str">
        <f>'NOV''22'!B43</f>
        <v>07.11.22</v>
      </c>
      <c r="C43" s="82">
        <f>'NOV''22'!C43</f>
        <v>41</v>
      </c>
      <c r="D43" s="5">
        <f>'NOV''22'!D43</f>
        <v>239</v>
      </c>
      <c r="E43" s="26"/>
      <c r="F43" s="5">
        <f>'NOV''22'!F43</f>
        <v>59</v>
      </c>
      <c r="G43" s="63">
        <f>'NOV''22'!G43</f>
        <v>3684.87</v>
      </c>
      <c r="H43" s="63">
        <f>'NOV''22'!H43</f>
        <v>373.13</v>
      </c>
      <c r="I43" s="5">
        <f>'NOV''22'!I43</f>
        <v>0</v>
      </c>
      <c r="J43" s="22"/>
      <c r="K43" s="5"/>
      <c r="L43" s="5">
        <f>'NOV''22'!L43</f>
        <v>2</v>
      </c>
      <c r="M43" s="5">
        <f>'NOV''22'!M43</f>
        <v>20</v>
      </c>
      <c r="N43" s="5"/>
      <c r="O43" s="5"/>
      <c r="P43" s="5"/>
      <c r="Q43" s="5"/>
      <c r="R43" s="5"/>
      <c r="S43" s="5"/>
      <c r="T43" s="5"/>
      <c r="U43" s="5"/>
      <c r="V43" s="5"/>
    </row>
    <row r="44" spans="1:25">
      <c r="A44" s="20"/>
      <c r="B44" s="18" t="str">
        <f>'NOV''22'!B44</f>
        <v>07.11.22</v>
      </c>
      <c r="C44" s="82">
        <f>'NOV''22'!C44</f>
        <v>42</v>
      </c>
      <c r="D44" s="5">
        <f>'NOV''22'!D44</f>
        <v>240</v>
      </c>
      <c r="E44" s="26"/>
      <c r="F44" s="5">
        <f>'NOV''22'!F44</f>
        <v>59</v>
      </c>
      <c r="G44" s="63">
        <f>'NOV''22'!G44</f>
        <v>3545.02</v>
      </c>
      <c r="H44" s="63">
        <f>'NOV''22'!H44</f>
        <v>183.92</v>
      </c>
      <c r="I44" s="5">
        <f>'NOV''22'!I44</f>
        <v>4.9400000000000004</v>
      </c>
      <c r="J44" s="22"/>
      <c r="K44" s="5"/>
      <c r="L44" s="5">
        <f>'NOV''22'!L44</f>
        <v>2</v>
      </c>
      <c r="M44" s="5">
        <f>'NOV''22'!M44</f>
        <v>5</v>
      </c>
      <c r="N44" s="5"/>
      <c r="O44" s="5"/>
      <c r="P44" s="5"/>
      <c r="Q44" s="5"/>
      <c r="R44" s="5"/>
      <c r="S44" s="5"/>
      <c r="T44" s="5"/>
      <c r="U44" s="5"/>
      <c r="V44" s="5"/>
    </row>
    <row r="45" spans="1:25">
      <c r="A45" s="20"/>
      <c r="B45" s="18" t="str">
        <f>'NOV''22'!B45</f>
        <v>07.11.22</v>
      </c>
      <c r="C45" s="82">
        <f>'NOV''22'!C45</f>
        <v>43</v>
      </c>
      <c r="D45" s="5">
        <f>'NOV''22'!D45</f>
        <v>241</v>
      </c>
      <c r="E45" s="26"/>
      <c r="F45" s="5">
        <f>'NOV''22'!F45</f>
        <v>58</v>
      </c>
      <c r="G45" s="63">
        <f>'NOV''22'!G45</f>
        <v>3454.26</v>
      </c>
      <c r="H45" s="63">
        <f>'NOV''22'!H45</f>
        <v>219.32</v>
      </c>
      <c r="I45" s="5">
        <f>'NOV''22'!I45</f>
        <v>1.58</v>
      </c>
      <c r="J45" s="22"/>
      <c r="K45" s="5"/>
      <c r="L45" s="5">
        <f>'NOV''22'!L45</f>
        <v>1</v>
      </c>
      <c r="M45" s="5">
        <f>'NOV''22'!M45</f>
        <v>55</v>
      </c>
      <c r="N45" s="5"/>
      <c r="O45" s="5"/>
      <c r="P45" s="5"/>
      <c r="Q45" s="5"/>
      <c r="R45" s="5"/>
      <c r="S45" s="5"/>
      <c r="T45" s="5"/>
      <c r="U45" s="5"/>
      <c r="V45" s="5"/>
    </row>
    <row r="46" spans="1:25">
      <c r="A46" s="20"/>
      <c r="B46" s="18" t="str">
        <f>'NOV''22'!B46</f>
        <v>07.11.22</v>
      </c>
      <c r="C46" s="82">
        <f>'NOV''22'!C46</f>
        <v>44</v>
      </c>
      <c r="D46" s="5">
        <f>'NOV''22'!D46</f>
        <v>242</v>
      </c>
      <c r="E46" s="26"/>
      <c r="F46" s="5">
        <f>'NOV''22'!F46</f>
        <v>58</v>
      </c>
      <c r="G46" s="63">
        <f>'NOV''22'!G46</f>
        <v>3449.65</v>
      </c>
      <c r="H46" s="63">
        <f>'NOV''22'!H46</f>
        <v>224.74</v>
      </c>
      <c r="I46" s="5">
        <f>'NOV''22'!I46</f>
        <v>0.39</v>
      </c>
      <c r="J46" s="22"/>
      <c r="K46" s="5"/>
      <c r="L46" s="5">
        <f>'NOV''22'!L46</f>
        <v>1</v>
      </c>
      <c r="M46" s="5">
        <f>'NOV''22'!M46</f>
        <v>30</v>
      </c>
      <c r="N46" s="5"/>
      <c r="O46" s="5"/>
      <c r="P46" s="5"/>
      <c r="Q46" s="5"/>
      <c r="R46" s="5"/>
      <c r="S46" s="5"/>
      <c r="T46" s="5"/>
      <c r="U46" s="5"/>
      <c r="V46" s="5"/>
    </row>
    <row r="47" spans="1:25">
      <c r="A47" s="20"/>
      <c r="B47" s="18" t="str">
        <f>'NOV''22'!B47</f>
        <v>07.11.22</v>
      </c>
      <c r="C47" s="82">
        <f>'NOV''22'!C47</f>
        <v>45</v>
      </c>
      <c r="D47" s="5">
        <f>'NOV''22'!D47</f>
        <v>243</v>
      </c>
      <c r="E47" s="26"/>
      <c r="F47" s="5">
        <f>'NOV''22'!F47</f>
        <v>59</v>
      </c>
      <c r="G47" s="63">
        <f>'NOV''22'!G47</f>
        <v>3478.62</v>
      </c>
      <c r="H47" s="63">
        <f>'NOV''22'!H47</f>
        <v>247.38</v>
      </c>
      <c r="I47" s="5">
        <f>'NOV''22'!I47</f>
        <v>0</v>
      </c>
      <c r="J47" s="22"/>
      <c r="K47" s="5"/>
      <c r="L47" s="5">
        <f>'NOV''22'!L47</f>
        <v>1</v>
      </c>
      <c r="M47" s="5">
        <f>'NOV''22'!M47</f>
        <v>35</v>
      </c>
      <c r="N47" s="5"/>
      <c r="O47" s="5"/>
      <c r="P47" s="5"/>
      <c r="Q47" s="5"/>
      <c r="R47" s="5"/>
      <c r="S47" s="5"/>
      <c r="T47" s="5"/>
      <c r="U47" s="5"/>
      <c r="V47" s="5"/>
    </row>
    <row r="48" spans="1:25">
      <c r="A48" s="20"/>
      <c r="B48" s="18" t="str">
        <f>'NOV''22'!B48</f>
        <v>07.11.22</v>
      </c>
      <c r="C48" s="82">
        <f>'NOV''22'!C48</f>
        <v>46</v>
      </c>
      <c r="D48" s="5">
        <f>'NOV''22'!D48</f>
        <v>244</v>
      </c>
      <c r="E48" s="26"/>
      <c r="F48" s="5">
        <f>'NOV''22'!F48</f>
        <v>57</v>
      </c>
      <c r="G48" s="63">
        <f>'NOV''22'!G48</f>
        <v>3357.85</v>
      </c>
      <c r="H48" s="63">
        <f>'NOV''22'!H48</f>
        <v>253.34</v>
      </c>
      <c r="I48" s="5">
        <f>'NOV''22'!I48</f>
        <v>0.19</v>
      </c>
      <c r="J48" s="22"/>
      <c r="K48" s="5"/>
      <c r="L48" s="5">
        <f>'NOV''22'!L48</f>
        <v>1</v>
      </c>
      <c r="M48" s="5">
        <f>'NOV''22'!M48</f>
        <v>50</v>
      </c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20"/>
      <c r="B49" s="18" t="str">
        <f>'NOV''22'!B49</f>
        <v>07.11.22</v>
      </c>
      <c r="C49" s="82">
        <f>'NOV''22'!C49</f>
        <v>47</v>
      </c>
      <c r="D49" s="5">
        <f>'NOV''22'!D49</f>
        <v>245</v>
      </c>
      <c r="E49" s="26"/>
      <c r="F49" s="5">
        <f>'NOV''22'!F49</f>
        <v>58</v>
      </c>
      <c r="G49" s="63">
        <f>'NOV''22'!G49</f>
        <v>3431.42</v>
      </c>
      <c r="H49" s="63">
        <f>'NOV''22'!H49</f>
        <v>248.57</v>
      </c>
      <c r="I49" s="5">
        <f>'NOV''22'!I49</f>
        <v>1.99</v>
      </c>
      <c r="J49" s="22"/>
      <c r="K49" s="5"/>
      <c r="L49" s="5">
        <f>'NOV''22'!L49</f>
        <v>2</v>
      </c>
      <c r="M49" s="5">
        <f>'NOV''22'!M49</f>
        <v>0</v>
      </c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20"/>
      <c r="B50" s="18" t="str">
        <f>'NOV''22'!B50</f>
        <v>07.11.22</v>
      </c>
      <c r="C50" s="82">
        <f>'NOV''22'!C50</f>
        <v>48</v>
      </c>
      <c r="D50" s="5">
        <f>'NOV''22'!D50</f>
        <v>246</v>
      </c>
      <c r="E50" s="26"/>
      <c r="F50" s="5">
        <f>'NOV''22'!F50</f>
        <v>59</v>
      </c>
      <c r="G50" s="63">
        <f>'NOV''22'!G50</f>
        <v>3448.83</v>
      </c>
      <c r="H50" s="63">
        <f>'NOV''22'!H50</f>
        <v>280.95999999999998</v>
      </c>
      <c r="I50" s="5">
        <f>'NOV''22'!I50</f>
        <v>0.79</v>
      </c>
      <c r="J50" s="22"/>
      <c r="K50" s="5"/>
      <c r="L50" s="5">
        <f>'NOV''22'!L50</f>
        <v>2</v>
      </c>
      <c r="M50" s="5">
        <f>'NOV''22'!M50</f>
        <v>5</v>
      </c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20"/>
      <c r="B51" s="18" t="str">
        <f>'NOV''22'!B51</f>
        <v>07.11.22</v>
      </c>
      <c r="C51" s="82">
        <f>'NOV''22'!C51</f>
        <v>49</v>
      </c>
      <c r="D51" s="5">
        <f>'NOV''22'!D51</f>
        <v>247</v>
      </c>
      <c r="E51" s="26"/>
      <c r="F51" s="5">
        <f>'NOV''22'!F51</f>
        <v>58</v>
      </c>
      <c r="G51" s="63">
        <f>'NOV''22'!G51</f>
        <v>3445.04</v>
      </c>
      <c r="H51" s="63">
        <f>'NOV''22'!H51</f>
        <v>225.15</v>
      </c>
      <c r="I51" s="5">
        <f>'NOV''22'!I51</f>
        <v>0.19</v>
      </c>
      <c r="J51" s="22"/>
      <c r="K51" s="5"/>
      <c r="L51" s="5">
        <f>'NOV''22'!L51</f>
        <v>2</v>
      </c>
      <c r="M51" s="5">
        <f>'NOV''22'!M51</f>
        <v>0</v>
      </c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580"/>
      <c r="B52" s="18" t="str">
        <f>'NOV''22'!B52</f>
        <v>07.11.22</v>
      </c>
      <c r="C52" s="82">
        <f>'NOV''22'!C52</f>
        <v>50</v>
      </c>
      <c r="D52" s="5">
        <f>'NOV''22'!D52</f>
        <v>248</v>
      </c>
      <c r="E52" s="26"/>
      <c r="F52" s="5">
        <f>'NOV''22'!F52</f>
        <v>59</v>
      </c>
      <c r="G52" s="63">
        <f>'NOV''22'!G52</f>
        <v>3670.97</v>
      </c>
      <c r="H52" s="63">
        <f>'NOV''22'!H52</f>
        <v>429.03</v>
      </c>
      <c r="I52" s="5">
        <f>'NOV''22'!I52</f>
        <v>0</v>
      </c>
      <c r="J52" s="22"/>
      <c r="K52" s="5"/>
      <c r="L52" s="5">
        <f>'NOV''22'!L52</f>
        <v>2</v>
      </c>
      <c r="M52" s="5">
        <f>'NOV''22'!M52</f>
        <v>20</v>
      </c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581"/>
      <c r="B53" s="18" t="str">
        <f>'NOV''22'!B53</f>
        <v>08.11.22</v>
      </c>
      <c r="C53" s="82">
        <f>'NOV''22'!C53</f>
        <v>51</v>
      </c>
      <c r="D53" s="5">
        <f>'NOV''22'!D53</f>
        <v>249</v>
      </c>
      <c r="E53" s="26"/>
      <c r="F53" s="5">
        <f>'NOV''22'!F53</f>
        <v>58</v>
      </c>
      <c r="G53" s="63">
        <f>'NOV''22'!G53</f>
        <v>3459.27</v>
      </c>
      <c r="H53" s="63">
        <f>'NOV''22'!H53</f>
        <v>229.06</v>
      </c>
      <c r="I53" s="5">
        <f>'NOV''22'!I53</f>
        <v>5.33</v>
      </c>
      <c r="J53" s="22"/>
      <c r="K53" s="5"/>
      <c r="L53" s="5">
        <f>'NOV''22'!L53</f>
        <v>2</v>
      </c>
      <c r="M53" s="5">
        <f>'NOV''22'!M53</f>
        <v>5</v>
      </c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581"/>
      <c r="B54" s="18" t="str">
        <f>'NOV''22'!B54</f>
        <v>08.11.22</v>
      </c>
      <c r="C54" s="82">
        <f>'NOV''22'!C54</f>
        <v>52</v>
      </c>
      <c r="D54" s="5">
        <f>'NOV''22'!D54</f>
        <v>250</v>
      </c>
      <c r="E54" s="26"/>
      <c r="F54" s="5">
        <f>'NOV''22'!F54</f>
        <v>59</v>
      </c>
      <c r="G54" s="63">
        <f>'NOV''22'!G54</f>
        <v>3475.22</v>
      </c>
      <c r="H54" s="63">
        <f>'NOV''22'!H54</f>
        <v>264.77999999999997</v>
      </c>
      <c r="I54" s="5">
        <f>'NOV''22'!I54</f>
        <v>0</v>
      </c>
      <c r="J54" s="22"/>
      <c r="K54" s="5"/>
      <c r="L54" s="5">
        <f>'NOV''22'!L54</f>
        <v>1</v>
      </c>
      <c r="M54" s="5">
        <f>'NOV''22'!M54</f>
        <v>50</v>
      </c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581"/>
      <c r="B55" s="18" t="str">
        <f>'NOV''22'!B55</f>
        <v>08.11.22</v>
      </c>
      <c r="C55" s="82">
        <f>'NOV''22'!C55</f>
        <v>53</v>
      </c>
      <c r="D55" s="5">
        <f>'NOV''22'!D55</f>
        <v>251</v>
      </c>
      <c r="E55" s="26"/>
      <c r="F55" s="5">
        <f>'NOV''22'!F55</f>
        <v>58</v>
      </c>
      <c r="G55" s="63">
        <f>'NOV''22'!G55</f>
        <v>3466.96</v>
      </c>
      <c r="H55" s="63">
        <f>'NOV''22'!H55</f>
        <v>233.23</v>
      </c>
      <c r="I55" s="5">
        <f>'NOV''22'!I55</f>
        <v>6.19</v>
      </c>
      <c r="J55" s="22"/>
      <c r="K55" s="5"/>
      <c r="L55" s="5">
        <f>'NOV''22'!L55</f>
        <v>1</v>
      </c>
      <c r="M55" s="5">
        <f>'NOV''22'!M55</f>
        <v>55</v>
      </c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581"/>
      <c r="B56" s="18" t="str">
        <f>'NOV''22'!B56</f>
        <v>08.11.22</v>
      </c>
      <c r="C56" s="82">
        <f>'NOV''22'!C56</f>
        <v>54</v>
      </c>
      <c r="D56" s="5">
        <f>'NOV''22'!D56</f>
        <v>252</v>
      </c>
      <c r="E56" s="26"/>
      <c r="F56" s="5">
        <f>'NOV''22'!F56</f>
        <v>58</v>
      </c>
      <c r="G56" s="63">
        <f>'NOV''22'!G56</f>
        <v>3626.4</v>
      </c>
      <c r="H56" s="63">
        <f>'NOV''22'!H56</f>
        <v>433.6</v>
      </c>
      <c r="I56" s="5">
        <f>'NOV''22'!I56</f>
        <v>0</v>
      </c>
      <c r="J56" s="22"/>
      <c r="K56" s="5"/>
      <c r="L56" s="5">
        <f>'NOV''22'!L56</f>
        <v>2</v>
      </c>
      <c r="M56" s="5">
        <f>'NOV''22'!M56</f>
        <v>5</v>
      </c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582"/>
      <c r="B57" s="18" t="str">
        <f>'NOV''22'!B57</f>
        <v>08.11.22</v>
      </c>
      <c r="C57" s="82">
        <f>'NOV''22'!C57</f>
        <v>55</v>
      </c>
      <c r="D57" s="5">
        <f>'NOV''22'!D57</f>
        <v>253</v>
      </c>
      <c r="E57" s="26"/>
      <c r="F57" s="5">
        <f>'NOV''22'!F57</f>
        <v>59</v>
      </c>
      <c r="G57" s="63">
        <f>'NOV''22'!G57</f>
        <v>3527.02</v>
      </c>
      <c r="H57" s="63">
        <f>'NOV''22'!H57</f>
        <v>197.57</v>
      </c>
      <c r="I57" s="5">
        <f>'NOV''22'!I57</f>
        <v>0.59</v>
      </c>
      <c r="J57" s="22"/>
      <c r="K57" s="5"/>
      <c r="L57" s="5">
        <f>'NOV''22'!L57</f>
        <v>1</v>
      </c>
      <c r="M57" s="5">
        <f>'NOV''22'!M57</f>
        <v>50</v>
      </c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582"/>
      <c r="B58" s="18" t="str">
        <f>'NOV''22'!B58</f>
        <v>08.11.22</v>
      </c>
      <c r="C58" s="82">
        <f>'NOV''22'!C58</f>
        <v>56</v>
      </c>
      <c r="D58" s="5">
        <f>'NOV''22'!D58</f>
        <v>254</v>
      </c>
      <c r="E58" s="26"/>
      <c r="F58" s="5">
        <f>'NOV''22'!F58</f>
        <v>58</v>
      </c>
      <c r="G58" s="63">
        <f>'NOV''22'!G58</f>
        <v>3425.03</v>
      </c>
      <c r="H58" s="63">
        <f>'NOV''22'!H58</f>
        <v>218.76</v>
      </c>
      <c r="I58" s="5">
        <f>'NOV''22'!I58</f>
        <v>0.28999999999999998</v>
      </c>
      <c r="J58" s="22"/>
      <c r="K58" s="5"/>
      <c r="L58" s="5">
        <f>'NOV''22'!L58</f>
        <v>1</v>
      </c>
      <c r="M58" s="5">
        <f>'NOV''22'!M58</f>
        <v>50</v>
      </c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583"/>
      <c r="B59" s="18" t="str">
        <f>'NOV''22'!B59</f>
        <v>09.11.22</v>
      </c>
      <c r="C59" s="82">
        <f>'NOV''22'!C59</f>
        <v>57</v>
      </c>
      <c r="D59" s="5">
        <f>'NOV''22'!D59</f>
        <v>255</v>
      </c>
      <c r="E59" s="26"/>
      <c r="F59" s="5">
        <f>'NOV''22'!F59</f>
        <v>57</v>
      </c>
      <c r="G59" s="63">
        <f>'NOV''22'!G59</f>
        <v>3365.24</v>
      </c>
      <c r="H59" s="63">
        <f>'NOV''22'!H59</f>
        <v>242.76</v>
      </c>
      <c r="I59" s="5">
        <f>'NOV''22'!I59</f>
        <v>0</v>
      </c>
      <c r="J59" s="22"/>
      <c r="K59" s="5"/>
      <c r="L59" s="5">
        <f>'NOV''22'!L59</f>
        <v>2</v>
      </c>
      <c r="M59" s="5">
        <f>'NOV''22'!M59</f>
        <v>20</v>
      </c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583"/>
      <c r="B60" s="18" t="str">
        <f>'NOV''22'!B60</f>
        <v>09.11.22</v>
      </c>
      <c r="C60" s="82">
        <f>'NOV''22'!C60</f>
        <v>58</v>
      </c>
      <c r="D60" s="5">
        <f>'NOV''22'!D60</f>
        <v>256</v>
      </c>
      <c r="E60" s="26"/>
      <c r="F60" s="5">
        <f>'NOV''22'!F60</f>
        <v>58</v>
      </c>
      <c r="G60" s="63">
        <f>'NOV''22'!G60</f>
        <v>3414.82</v>
      </c>
      <c r="H60" s="63">
        <f>'NOV''22'!H60</f>
        <v>247.37</v>
      </c>
      <c r="I60" s="5">
        <f>'NOV''22'!I60</f>
        <v>0.19</v>
      </c>
      <c r="J60" s="22"/>
      <c r="K60" s="5"/>
      <c r="L60" s="5">
        <f>'NOV''22'!L60</f>
        <v>1</v>
      </c>
      <c r="M60" s="5">
        <f>'NOV''22'!M60</f>
        <v>50</v>
      </c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583"/>
      <c r="B61" s="18" t="str">
        <f>'NOV''22'!B61</f>
        <v>09.11.22</v>
      </c>
      <c r="C61" s="82">
        <f>'NOV''22'!C61</f>
        <v>59</v>
      </c>
      <c r="D61" s="5">
        <f>'NOV''22'!D61</f>
        <v>257</v>
      </c>
      <c r="E61" s="26"/>
      <c r="F61" s="5">
        <f>'NOV''22'!F61</f>
        <v>58</v>
      </c>
      <c r="G61" s="63">
        <f>'NOV''22'!G61</f>
        <v>3402.63</v>
      </c>
      <c r="H61" s="63">
        <f>'NOV''22'!H61</f>
        <v>292.95999999999998</v>
      </c>
      <c r="I61" s="5">
        <f>'NOV''22'!I61</f>
        <v>0.59</v>
      </c>
      <c r="J61" s="22"/>
      <c r="K61" s="5"/>
      <c r="L61" s="5">
        <f>'NOV''22'!L61</f>
        <v>3</v>
      </c>
      <c r="M61" s="5">
        <f>'NOV''22'!M61</f>
        <v>0</v>
      </c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584"/>
      <c r="B62" s="18" t="str">
        <f>'NOV''22'!B62</f>
        <v>09.11.22</v>
      </c>
      <c r="C62" s="82">
        <f>'NOV''22'!C62</f>
        <v>60</v>
      </c>
      <c r="D62" s="5">
        <f>'NOV''22'!D62</f>
        <v>259</v>
      </c>
      <c r="E62" s="26"/>
      <c r="F62" s="5">
        <f>'NOV''22'!F62</f>
        <v>58</v>
      </c>
      <c r="G62" s="63">
        <f>'NOV''22'!G62</f>
        <v>3391.06</v>
      </c>
      <c r="H62" s="63">
        <f>'NOV''22'!H62</f>
        <v>276.94</v>
      </c>
      <c r="I62" s="5">
        <f>'NOV''22'!I62</f>
        <v>0</v>
      </c>
      <c r="J62" s="22"/>
      <c r="K62" s="5"/>
      <c r="L62" s="5">
        <f>'NOV''22'!L62</f>
        <v>1</v>
      </c>
      <c r="M62" s="5">
        <f>'NOV''22'!M62</f>
        <v>40</v>
      </c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585"/>
      <c r="B63" s="18" t="str">
        <f>'NOV''22'!B63</f>
        <v>09.11.22</v>
      </c>
      <c r="C63" s="82">
        <f>'NOV''22'!C63</f>
        <v>61</v>
      </c>
      <c r="D63" s="5">
        <f>'NOV''22'!D63</f>
        <v>258</v>
      </c>
      <c r="E63" s="26"/>
      <c r="F63" s="5">
        <f>'NOV''22'!F63</f>
        <v>59</v>
      </c>
      <c r="G63" s="63">
        <f>'NOV''22'!G63</f>
        <v>3443.05</v>
      </c>
      <c r="H63" s="63">
        <f>'NOV''22'!H63</f>
        <v>295.95</v>
      </c>
      <c r="I63" s="5">
        <f>'NOV''22'!I63</f>
        <v>0</v>
      </c>
      <c r="J63" s="22"/>
      <c r="K63" s="5"/>
      <c r="L63" s="5">
        <f>'NOV''22'!L63</f>
        <v>2</v>
      </c>
      <c r="M63" s="5">
        <f>'NOV''22'!M63</f>
        <v>25</v>
      </c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586"/>
      <c r="B64" s="18" t="str">
        <f>'NOV''22'!B64</f>
        <v>09.11.22</v>
      </c>
      <c r="C64" s="82">
        <f>'NOV''22'!C64</f>
        <v>62</v>
      </c>
      <c r="D64" s="5">
        <f>'NOV''22'!D64</f>
        <v>260</v>
      </c>
      <c r="E64" s="26"/>
      <c r="F64" s="5">
        <f>'NOV''22'!F64</f>
        <v>58</v>
      </c>
      <c r="G64" s="63">
        <f>'NOV''22'!G64</f>
        <v>3381.03</v>
      </c>
      <c r="H64" s="63">
        <f>'NOV''22'!H64</f>
        <v>282.95999999999998</v>
      </c>
      <c r="I64" s="5">
        <f>'NOV''22'!I64</f>
        <v>2.99</v>
      </c>
      <c r="J64" s="22"/>
      <c r="K64" s="5"/>
      <c r="L64" s="5">
        <f>'NOV''22'!L64</f>
        <v>1</v>
      </c>
      <c r="M64" s="5">
        <f>'NOV''22'!M64</f>
        <v>55</v>
      </c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587"/>
      <c r="B65" s="18" t="str">
        <f>'NOV''22'!B65</f>
        <v>10.11.22</v>
      </c>
      <c r="C65" s="82">
        <f>'NOV''22'!C65</f>
        <v>63</v>
      </c>
      <c r="D65" s="5">
        <f>'NOV''22'!D65</f>
        <v>261</v>
      </c>
      <c r="E65" s="26"/>
      <c r="F65" s="5">
        <f>'NOV''22'!F65</f>
        <v>58</v>
      </c>
      <c r="G65" s="63">
        <f>'NOV''22'!G65</f>
        <v>3621.4</v>
      </c>
      <c r="H65" s="63">
        <f>'NOV''22'!H65</f>
        <v>438.6</v>
      </c>
      <c r="I65" s="5">
        <f>'NOV''22'!I65</f>
        <v>0</v>
      </c>
      <c r="J65" s="22"/>
      <c r="K65" s="5"/>
      <c r="L65" s="5">
        <f>'NOV''22'!L65</f>
        <v>2</v>
      </c>
      <c r="M65" s="5">
        <f>'NOV''22'!M65</f>
        <v>5</v>
      </c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587"/>
      <c r="B66" s="18" t="str">
        <f>'NOV''22'!B66</f>
        <v>10.11.22</v>
      </c>
      <c r="C66" s="82">
        <f>'NOV''22'!C66</f>
        <v>64</v>
      </c>
      <c r="D66" s="5">
        <f>'NOV''22'!D66</f>
        <v>262</v>
      </c>
      <c r="E66" s="26"/>
      <c r="F66" s="5">
        <f>'NOV''22'!F66</f>
        <v>57</v>
      </c>
      <c r="G66" s="63">
        <f>'NOV''22'!G66</f>
        <v>3331.25</v>
      </c>
      <c r="H66" s="63">
        <f>'NOV''22'!H66</f>
        <v>269.25</v>
      </c>
      <c r="I66" s="5">
        <f>'NOV''22'!I66</f>
        <v>0</v>
      </c>
      <c r="J66" s="22"/>
      <c r="K66" s="5"/>
      <c r="L66" s="5">
        <f>'NOV''22'!L66</f>
        <v>2</v>
      </c>
      <c r="M66" s="5">
        <f>'NOV''22'!M66</f>
        <v>15</v>
      </c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587"/>
      <c r="B67" s="18" t="str">
        <f>'NOV''22'!B67</f>
        <v>10.11.22</v>
      </c>
      <c r="C67" s="82">
        <f>'NOV''22'!C67</f>
        <v>65</v>
      </c>
      <c r="D67" s="5">
        <f>'NOV''22'!D67</f>
        <v>263</v>
      </c>
      <c r="E67" s="26"/>
      <c r="F67" s="5">
        <f>'NOV''22'!F67</f>
        <v>58</v>
      </c>
      <c r="G67" s="63">
        <f>'NOV''22'!G67</f>
        <v>3336.63</v>
      </c>
      <c r="H67" s="63">
        <f>'NOV''22'!H67</f>
        <v>307.16000000000003</v>
      </c>
      <c r="I67" s="5">
        <f>'NOV''22'!I67</f>
        <v>0.28999999999999998</v>
      </c>
      <c r="J67" s="22"/>
      <c r="K67" s="5"/>
      <c r="L67" s="5">
        <f>'NOV''22'!L67</f>
        <v>2</v>
      </c>
      <c r="M67" s="5">
        <f>'NOV''22'!M67</f>
        <v>30</v>
      </c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587"/>
      <c r="B68" s="18" t="str">
        <f>'NOV''22'!B68</f>
        <v>10.11.22</v>
      </c>
      <c r="C68" s="82">
        <f>'NOV''22'!C68</f>
        <v>66</v>
      </c>
      <c r="D68" s="5">
        <f>'NOV''22'!D68</f>
        <v>264</v>
      </c>
      <c r="E68" s="26"/>
      <c r="F68" s="5">
        <f>'NOV''22'!F68</f>
        <v>57</v>
      </c>
      <c r="G68" s="63">
        <f>'NOV''22'!G68</f>
        <v>3287.44</v>
      </c>
      <c r="H68" s="63">
        <f>'NOV''22'!H68</f>
        <v>314.56</v>
      </c>
      <c r="I68" s="5">
        <f>'NOV''22'!I68</f>
        <v>0</v>
      </c>
      <c r="J68" s="22"/>
      <c r="K68" s="5"/>
      <c r="L68" s="5">
        <f>'NOV''22'!L68</f>
        <v>1</v>
      </c>
      <c r="M68" s="5">
        <f>'NOV''22'!M68</f>
        <v>50</v>
      </c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587"/>
      <c r="B69" s="18" t="str">
        <f>'NOV''22'!B69</f>
        <v>10.11.22</v>
      </c>
      <c r="C69" s="82">
        <f>'NOV''22'!C69</f>
        <v>67</v>
      </c>
      <c r="D69" s="5">
        <f>'NOV''22'!D69</f>
        <v>267</v>
      </c>
      <c r="E69" s="26"/>
      <c r="F69" s="5">
        <f>'NOV''22'!F69</f>
        <v>59</v>
      </c>
      <c r="G69" s="63">
        <f>'NOV''22'!G69</f>
        <v>3408.43</v>
      </c>
      <c r="H69" s="63">
        <f>'NOV''22'!H69</f>
        <v>322.57</v>
      </c>
      <c r="I69" s="5">
        <f>'NOV''22'!I69</f>
        <v>0</v>
      </c>
      <c r="J69" s="22"/>
      <c r="K69" s="5"/>
      <c r="L69" s="5">
        <f>'NOV''22'!L69</f>
        <v>1</v>
      </c>
      <c r="M69" s="5">
        <f>'NOV''22'!M69</f>
        <v>40</v>
      </c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588"/>
      <c r="B70" s="18" t="str">
        <f>'NOV''22'!B70</f>
        <v>10.11.22</v>
      </c>
      <c r="C70" s="82">
        <f>'NOV''22'!C70</f>
        <v>68</v>
      </c>
      <c r="D70" s="5">
        <f>'NOV''22'!D70</f>
        <v>265</v>
      </c>
      <c r="E70" s="26"/>
      <c r="F70" s="5">
        <f>'NOV''22'!F70</f>
        <v>58</v>
      </c>
      <c r="G70" s="63">
        <f>'NOV''22'!G70</f>
        <v>3349.83</v>
      </c>
      <c r="H70" s="63">
        <f>'NOV''22'!H70</f>
        <v>345.56</v>
      </c>
      <c r="I70" s="5">
        <f>'NOV''22'!I70</f>
        <v>0.39</v>
      </c>
      <c r="J70" s="22"/>
      <c r="K70" s="5"/>
      <c r="L70" s="5">
        <f>'NOV''22'!L70</f>
        <v>2</v>
      </c>
      <c r="M70" s="5">
        <f>'NOV''22'!M70</f>
        <v>10</v>
      </c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588"/>
      <c r="B71" s="18" t="str">
        <f>'NOV''22'!B71</f>
        <v>10.11.22</v>
      </c>
      <c r="C71" s="82">
        <f>'NOV''22'!C71</f>
        <v>69</v>
      </c>
      <c r="D71" s="5">
        <f>'NOV''22'!D71</f>
        <v>266</v>
      </c>
      <c r="E71" s="26"/>
      <c r="F71" s="5">
        <f>'NOV''22'!F71</f>
        <v>55</v>
      </c>
      <c r="G71" s="63">
        <f>'NOV''22'!G71</f>
        <v>3440.07</v>
      </c>
      <c r="H71" s="63">
        <f>'NOV''22'!H71</f>
        <v>337.93</v>
      </c>
      <c r="I71" s="5">
        <f>'NOV''22'!I71</f>
        <v>0</v>
      </c>
      <c r="J71" s="22"/>
      <c r="K71" s="5"/>
      <c r="L71" s="5">
        <f>'NOV''22'!L71</f>
        <v>2</v>
      </c>
      <c r="M71" s="5">
        <f>'NOV''22'!M71</f>
        <v>55</v>
      </c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589"/>
      <c r="B72" s="18" t="str">
        <f>'NOV''22'!B72</f>
        <v>10.11.22</v>
      </c>
      <c r="C72" s="82">
        <f>'NOV''22'!C72</f>
        <v>70</v>
      </c>
      <c r="D72" s="5">
        <f>'NOV''22'!D72</f>
        <v>268</v>
      </c>
      <c r="E72" s="26"/>
      <c r="F72" s="5">
        <f>'NOV''22'!F72</f>
        <v>58</v>
      </c>
      <c r="G72" s="63">
        <f>'NOV''22'!G72</f>
        <v>3391.26</v>
      </c>
      <c r="H72" s="63">
        <f>'NOV''22'!H72</f>
        <v>280.74</v>
      </c>
      <c r="I72" s="5">
        <f>'NOV''22'!I72</f>
        <v>0</v>
      </c>
      <c r="J72" s="22"/>
      <c r="K72" s="5"/>
      <c r="L72" s="5">
        <f>'NOV''22'!L72</f>
        <v>2</v>
      </c>
      <c r="M72" s="5">
        <f>'NOV''22'!M72</f>
        <v>45</v>
      </c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590"/>
      <c r="B73" s="18" t="str">
        <f>'NOV''22'!B73</f>
        <v>11.11.22</v>
      </c>
      <c r="C73" s="82">
        <f>'NOV''22'!C73</f>
        <v>71</v>
      </c>
      <c r="D73" s="5">
        <f>'NOV''22'!D73</f>
        <v>269</v>
      </c>
      <c r="E73" s="26"/>
      <c r="F73" s="5">
        <f>'NOV''22'!F73</f>
        <v>58</v>
      </c>
      <c r="G73" s="63">
        <f>'NOV''22'!G73</f>
        <v>3401.02</v>
      </c>
      <c r="H73" s="63">
        <f>'NOV''22'!H73</f>
        <v>265.14</v>
      </c>
      <c r="I73" s="5">
        <f>'NOV''22'!I73</f>
        <v>4.16</v>
      </c>
      <c r="J73" s="22"/>
      <c r="K73" s="5"/>
      <c r="L73" s="5">
        <f>'NOV''22'!L73</f>
        <v>2</v>
      </c>
      <c r="M73" s="5">
        <f>'NOV''22'!M73</f>
        <v>25</v>
      </c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590"/>
      <c r="B74" s="18" t="str">
        <f>'NOV''22'!B74</f>
        <v>11.11.22</v>
      </c>
      <c r="C74" s="82">
        <f>'NOV''22'!C74</f>
        <v>72</v>
      </c>
      <c r="D74" s="5">
        <f>'NOV''22'!D74</f>
        <v>270</v>
      </c>
      <c r="E74" s="26"/>
      <c r="F74" s="5">
        <f>'NOV''22'!F74</f>
        <v>59</v>
      </c>
      <c r="G74" s="63">
        <f>'NOV''22'!G74</f>
        <v>3425.45</v>
      </c>
      <c r="H74" s="63">
        <f>'NOV''22'!H74</f>
        <v>315.55</v>
      </c>
      <c r="I74" s="5">
        <f>'NOV''22'!I74</f>
        <v>0</v>
      </c>
      <c r="J74" s="22"/>
      <c r="K74" s="5"/>
      <c r="L74" s="5">
        <f>'NOV''22'!L74</f>
        <v>2</v>
      </c>
      <c r="M74" s="5">
        <f>'NOV''22'!M74</f>
        <v>30</v>
      </c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590"/>
      <c r="B75" s="18" t="str">
        <f>'NOV''22'!B75</f>
        <v>11.11.22</v>
      </c>
      <c r="C75" s="82">
        <f>'NOV''22'!C75</f>
        <v>73</v>
      </c>
      <c r="D75" s="5">
        <f>'NOV''22'!D75</f>
        <v>271</v>
      </c>
      <c r="E75" s="26"/>
      <c r="F75" s="5">
        <f>'NOV''22'!F75</f>
        <v>58</v>
      </c>
      <c r="G75" s="63">
        <f>'NOV''22'!G75</f>
        <v>3412.83</v>
      </c>
      <c r="H75" s="63">
        <f>'NOV''22'!H75</f>
        <v>248.17</v>
      </c>
      <c r="I75" s="5">
        <f>'NOV''22'!I75</f>
        <v>0</v>
      </c>
      <c r="J75" s="22"/>
      <c r="K75" s="5"/>
      <c r="L75" s="5">
        <f>'NOV''22'!L75</f>
        <v>2</v>
      </c>
      <c r="M75" s="5">
        <f>'NOV''22'!M75</f>
        <v>5</v>
      </c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590"/>
      <c r="B76" s="18" t="str">
        <f>'NOV''22'!B76</f>
        <v>11.11.22</v>
      </c>
      <c r="C76" s="82">
        <f>'NOV''22'!C76</f>
        <v>74</v>
      </c>
      <c r="D76" s="5">
        <f>'NOV''22'!D76</f>
        <v>272</v>
      </c>
      <c r="E76" s="26"/>
      <c r="F76" s="5">
        <f>'NOV''22'!F76</f>
        <v>56</v>
      </c>
      <c r="G76" s="63">
        <f>'NOV''22'!G76</f>
        <v>3261.25</v>
      </c>
      <c r="H76" s="63">
        <f>'NOV''22'!H76</f>
        <v>275.75</v>
      </c>
      <c r="I76" s="5">
        <f>'NOV''22'!I76</f>
        <v>0</v>
      </c>
      <c r="J76" s="22"/>
      <c r="K76" s="5"/>
      <c r="L76" s="5">
        <f>'NOV''22'!L76</f>
        <v>1</v>
      </c>
      <c r="M76" s="5">
        <f>'NOV''22'!M76</f>
        <v>55</v>
      </c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591"/>
      <c r="B77" s="18" t="str">
        <f>'NOV''22'!B77</f>
        <v>11.11.22</v>
      </c>
      <c r="C77" s="82">
        <f>'NOV''22'!C77</f>
        <v>75</v>
      </c>
      <c r="D77" s="5">
        <f>'NOV''22'!D77</f>
        <v>273</v>
      </c>
      <c r="E77" s="26"/>
      <c r="F77" s="5">
        <f>'NOV''22'!F77</f>
        <v>57</v>
      </c>
      <c r="G77" s="63">
        <f>'NOV''22'!G77</f>
        <v>3385.65</v>
      </c>
      <c r="H77" s="63">
        <f>'NOV''22'!H77</f>
        <v>221.35</v>
      </c>
      <c r="I77" s="5">
        <f>'NOV''22'!I77</f>
        <v>0</v>
      </c>
      <c r="J77" s="22"/>
      <c r="K77" s="5"/>
      <c r="L77" s="5">
        <f>'NOV''22'!L77</f>
        <v>2</v>
      </c>
      <c r="M77" s="5">
        <f>'NOV''22'!M77</f>
        <v>20</v>
      </c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591"/>
      <c r="B78" s="18" t="str">
        <f>'NOV''22'!B78</f>
        <v>11.11.22</v>
      </c>
      <c r="C78" s="82">
        <f>'NOV''22'!C78</f>
        <v>76</v>
      </c>
      <c r="D78" s="5">
        <f>'NOV''22'!D78</f>
        <v>274</v>
      </c>
      <c r="E78" s="26"/>
      <c r="F78" s="5">
        <f>'NOV''22'!F78</f>
        <v>59</v>
      </c>
      <c r="G78" s="63">
        <f>'NOV''22'!G78</f>
        <v>3477.28</v>
      </c>
      <c r="H78" s="63">
        <f>'NOV''22'!H78</f>
        <v>261.72000000000003</v>
      </c>
      <c r="I78" s="5">
        <f>'NOV''22'!I78</f>
        <v>0</v>
      </c>
      <c r="J78" s="22"/>
      <c r="K78" s="5"/>
      <c r="L78" s="5">
        <f>'NOV''22'!L78</f>
        <v>2</v>
      </c>
      <c r="M78" s="5">
        <f>'NOV''22'!M78</f>
        <v>5</v>
      </c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592"/>
      <c r="B79" s="18" t="str">
        <f>'NOV''22'!B79</f>
        <v>11.11.22</v>
      </c>
      <c r="C79" s="82">
        <f>'NOV''22'!C79</f>
        <v>77</v>
      </c>
      <c r="D79" s="5">
        <f>'NOV''22'!D79</f>
        <v>275</v>
      </c>
      <c r="E79" s="26"/>
      <c r="F79" s="5">
        <f>'NOV''22'!F79</f>
        <v>58</v>
      </c>
      <c r="G79" s="63">
        <f>'NOV''22'!G79</f>
        <v>3395.44</v>
      </c>
      <c r="H79" s="63">
        <f>'NOV''22'!H79</f>
        <v>282.06</v>
      </c>
      <c r="I79" s="5">
        <f>'NOV''22'!I79</f>
        <v>0</v>
      </c>
      <c r="J79" s="22"/>
      <c r="K79" s="5"/>
      <c r="L79" s="5">
        <f>'NOV''22'!L79</f>
        <v>2</v>
      </c>
      <c r="M79" s="5">
        <f>'NOV''22'!M79</f>
        <v>10</v>
      </c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592"/>
      <c r="B80" s="18" t="str">
        <f>'NOV''22'!B80</f>
        <v>11.11.22</v>
      </c>
      <c r="C80" s="82">
        <f>'NOV''22'!C80</f>
        <v>78</v>
      </c>
      <c r="D80" s="5">
        <f>'NOV''22'!D80</f>
        <v>276</v>
      </c>
      <c r="E80" s="26"/>
      <c r="F80" s="5">
        <f>'NOV''22'!F80</f>
        <v>58</v>
      </c>
      <c r="G80" s="63">
        <f>'NOV''22'!G80</f>
        <v>3424.64</v>
      </c>
      <c r="H80" s="63">
        <f>'NOV''22'!H80</f>
        <v>238.86</v>
      </c>
      <c r="I80" s="5">
        <f>'NOV''22'!I80</f>
        <v>0</v>
      </c>
      <c r="J80" s="22"/>
      <c r="K80" s="5"/>
      <c r="L80" s="5">
        <f>'NOV''22'!L80</f>
        <v>2</v>
      </c>
      <c r="M80" s="5">
        <f>'NOV''22'!M80</f>
        <v>15</v>
      </c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593"/>
      <c r="B81" s="18" t="str">
        <f>'NOV''22'!B81</f>
        <v>12.11.22</v>
      </c>
      <c r="C81" s="82">
        <f>'NOV''22'!C81</f>
        <v>79</v>
      </c>
      <c r="D81" s="5">
        <f>'NOV''22'!D81</f>
        <v>277</v>
      </c>
      <c r="E81" s="26"/>
      <c r="F81" s="5">
        <f>'NOV''22'!F81</f>
        <v>58</v>
      </c>
      <c r="G81" s="63">
        <f>'NOV''22'!G81</f>
        <v>3483.64</v>
      </c>
      <c r="H81" s="63">
        <f>'NOV''22'!H81</f>
        <v>195.86</v>
      </c>
      <c r="I81" s="5">
        <f>'NOV''22'!I81</f>
        <v>0</v>
      </c>
      <c r="J81" s="22"/>
      <c r="K81" s="5"/>
      <c r="L81" s="5">
        <f>'NOV''22'!L81</f>
        <v>2</v>
      </c>
      <c r="M81" s="5">
        <f>'NOV''22'!M81</f>
        <v>35</v>
      </c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593"/>
      <c r="B82" s="18" t="str">
        <f>'NOV''22'!B82</f>
        <v>12.11.22</v>
      </c>
      <c r="C82" s="82">
        <f>'NOV''22'!C82</f>
        <v>80</v>
      </c>
      <c r="D82" s="5">
        <f>'NOV''22'!D82</f>
        <v>278</v>
      </c>
      <c r="E82" s="26"/>
      <c r="F82" s="5">
        <f>'NOV''22'!F82</f>
        <v>59</v>
      </c>
      <c r="G82" s="63">
        <f>'NOV''22'!G82</f>
        <v>3478.65</v>
      </c>
      <c r="H82" s="63">
        <f>'NOV''22'!H82</f>
        <v>256.74</v>
      </c>
      <c r="I82" s="5">
        <f>'NOV''22'!I82</f>
        <v>0.39</v>
      </c>
      <c r="J82" s="22"/>
      <c r="K82" s="5"/>
      <c r="L82" s="5">
        <f>'NOV''22'!L82</f>
        <v>2</v>
      </c>
      <c r="M82" s="5">
        <f>'NOV''22'!M82</f>
        <v>40</v>
      </c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593"/>
      <c r="B83" s="18" t="str">
        <f>'NOV''22'!B83</f>
        <v>12.11.22</v>
      </c>
      <c r="C83" s="82">
        <f>'NOV''22'!C83</f>
        <v>81</v>
      </c>
      <c r="D83" s="5">
        <f>'NOV''22'!D83</f>
        <v>279</v>
      </c>
      <c r="E83" s="26"/>
      <c r="F83" s="5">
        <f>'NOV''22'!F83</f>
        <v>59</v>
      </c>
      <c r="G83" s="63">
        <f>'NOV''22'!G83</f>
        <v>3513.43</v>
      </c>
      <c r="H83" s="63">
        <f>'NOV''22'!H83</f>
        <v>223.57</v>
      </c>
      <c r="I83" s="5">
        <f>'NOV''22'!I83</f>
        <v>0</v>
      </c>
      <c r="J83" s="22"/>
      <c r="K83" s="5"/>
      <c r="L83" s="5">
        <f>'NOV''22'!L83</f>
        <v>2</v>
      </c>
      <c r="M83" s="5">
        <f>'NOV''22'!M83</f>
        <v>0</v>
      </c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593"/>
      <c r="B84" s="18" t="str">
        <f>'NOV''22'!B84</f>
        <v>12.11.22</v>
      </c>
      <c r="C84" s="82">
        <f>'NOV''22'!C84</f>
        <v>82</v>
      </c>
      <c r="D84" s="5">
        <f>'NOV''22'!D84</f>
        <v>280</v>
      </c>
      <c r="E84" s="26"/>
      <c r="F84" s="5">
        <f>'NOV''22'!F84</f>
        <v>58</v>
      </c>
      <c r="G84" s="63">
        <f>'NOV''22'!G84</f>
        <v>3435.43</v>
      </c>
      <c r="H84" s="63">
        <f>'NOV''22'!H84</f>
        <v>237.57</v>
      </c>
      <c r="I84" s="5">
        <f>'NOV''22'!I84</f>
        <v>0</v>
      </c>
      <c r="J84" s="22"/>
      <c r="K84" s="5"/>
      <c r="L84" s="5">
        <f>'NOV''22'!L84</f>
        <v>1</v>
      </c>
      <c r="M84" s="5">
        <f>'NOV''22'!M84</f>
        <v>40</v>
      </c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593"/>
      <c r="B85" s="18" t="str">
        <f>'NOV''22'!B85</f>
        <v>12.11.22</v>
      </c>
      <c r="C85" s="82">
        <f>'NOV''22'!C85</f>
        <v>83</v>
      </c>
      <c r="D85" s="5">
        <f>'NOV''22'!D85</f>
        <v>281</v>
      </c>
      <c r="E85" s="26"/>
      <c r="F85" s="5">
        <f>'NOV''22'!F85</f>
        <v>58</v>
      </c>
      <c r="G85" s="63">
        <f>'NOV''22'!G85</f>
        <v>3411.65</v>
      </c>
      <c r="H85" s="63">
        <f>'NOV''22'!H85</f>
        <v>262.94</v>
      </c>
      <c r="I85" s="5">
        <f>'NOV''22'!I85</f>
        <v>0.59</v>
      </c>
      <c r="J85" s="22"/>
      <c r="K85" s="5"/>
      <c r="L85" s="5">
        <f>'NOV''22'!L85</f>
        <v>1</v>
      </c>
      <c r="M85" s="5">
        <f>'NOV''22'!M85</f>
        <v>45</v>
      </c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594"/>
      <c r="B86" s="18" t="str">
        <f>'NOV''22'!B86</f>
        <v>12.11.22</v>
      </c>
      <c r="C86" s="82">
        <f>'NOV''22'!C86</f>
        <v>84</v>
      </c>
      <c r="D86" s="5">
        <f>'NOV''22'!D86</f>
        <v>282</v>
      </c>
      <c r="E86" s="26"/>
      <c r="F86" s="5">
        <f>'NOV''22'!F86</f>
        <v>59</v>
      </c>
      <c r="G86" s="63">
        <f>'NOV''22'!G86</f>
        <v>3495.28</v>
      </c>
      <c r="H86" s="63">
        <f>'NOV''22'!H86</f>
        <v>243.72</v>
      </c>
      <c r="I86" s="5">
        <f>'NOV''22'!I86</f>
        <v>0</v>
      </c>
      <c r="J86" s="22"/>
      <c r="K86" s="5"/>
      <c r="L86" s="5">
        <f>'NOV''22'!L86</f>
        <v>2</v>
      </c>
      <c r="M86" s="5">
        <f>'NOV''22'!M86</f>
        <v>5</v>
      </c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595"/>
      <c r="B87" s="18" t="str">
        <f>'NOV''22'!B87</f>
        <v>13.11.22</v>
      </c>
      <c r="C87" s="82">
        <f>'NOV''22'!C87</f>
        <v>85</v>
      </c>
      <c r="D87" s="5">
        <f>'NOV''22'!D87</f>
        <v>283</v>
      </c>
      <c r="E87" s="26"/>
      <c r="F87" s="5">
        <f>'NOV''22'!F87</f>
        <v>57</v>
      </c>
      <c r="G87" s="63">
        <f>'NOV''22'!G87</f>
        <v>3622</v>
      </c>
      <c r="H87" s="63">
        <f>'NOV''22'!H87</f>
        <v>368</v>
      </c>
      <c r="I87" s="5">
        <f>'NOV''22'!I87</f>
        <v>0</v>
      </c>
      <c r="J87" s="22"/>
      <c r="K87" s="5"/>
      <c r="L87" s="5">
        <f>'NOV''22'!L87</f>
        <v>1</v>
      </c>
      <c r="M87" s="5">
        <f>'NOV''22'!M87</f>
        <v>45</v>
      </c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595"/>
      <c r="B88" s="18" t="str">
        <f>'NOV''22'!B88</f>
        <v>13.11.22</v>
      </c>
      <c r="C88" s="82">
        <f>'NOV''22'!C88</f>
        <v>86</v>
      </c>
      <c r="D88" s="5">
        <f>'NOV''22'!D88</f>
        <v>284</v>
      </c>
      <c r="E88" s="26"/>
      <c r="F88" s="5">
        <f>'NOV''22'!F88</f>
        <v>58</v>
      </c>
      <c r="G88" s="63">
        <f>'NOV''22'!G88</f>
        <v>3418.64</v>
      </c>
      <c r="H88" s="63">
        <f>'NOV''22'!H88</f>
        <v>244.86</v>
      </c>
      <c r="I88" s="5">
        <f>'NOV''22'!I88</f>
        <v>0</v>
      </c>
      <c r="J88" s="22"/>
      <c r="K88" s="5"/>
      <c r="L88" s="5">
        <f>'NOV''22'!L88</f>
        <v>2</v>
      </c>
      <c r="M88" s="5">
        <f>'NOV''22'!M88</f>
        <v>50</v>
      </c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595"/>
      <c r="B89" s="18" t="str">
        <f>'NOV''22'!B89</f>
        <v>13.11.22</v>
      </c>
      <c r="C89" s="82">
        <f>'NOV''22'!C89</f>
        <v>87</v>
      </c>
      <c r="D89" s="5">
        <f>'NOV''22'!D89</f>
        <v>285</v>
      </c>
      <c r="E89" s="26"/>
      <c r="F89" s="5">
        <f>'NOV''22'!F89</f>
        <v>58</v>
      </c>
      <c r="G89" s="63">
        <f>'NOV''22'!G89</f>
        <v>3441.43</v>
      </c>
      <c r="H89" s="63">
        <f>'NOV''22'!H89</f>
        <v>205.95</v>
      </c>
      <c r="I89" s="5">
        <f>'NOV''22'!I89</f>
        <v>3.88</v>
      </c>
      <c r="J89" s="22"/>
      <c r="K89" s="5"/>
      <c r="L89" s="5">
        <f>'NOV''22'!L89</f>
        <v>2</v>
      </c>
      <c r="M89" s="5">
        <f>'NOV''22'!M89</f>
        <v>20</v>
      </c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595"/>
      <c r="B90" s="18" t="str">
        <f>'NOV''22'!B90</f>
        <v>13.11.22</v>
      </c>
      <c r="C90" s="82">
        <f>'NOV''22'!C90</f>
        <v>88</v>
      </c>
      <c r="D90" s="5">
        <f>'NOV''22'!D90</f>
        <v>286</v>
      </c>
      <c r="E90" s="26"/>
      <c r="F90" s="5">
        <f>'NOV''22'!F90</f>
        <v>58</v>
      </c>
      <c r="G90" s="63">
        <f>'NOV''22'!G90</f>
        <v>3460.24</v>
      </c>
      <c r="H90" s="63">
        <f>'NOV''22'!H90</f>
        <v>218.85</v>
      </c>
      <c r="I90" s="5">
        <f>'NOV''22'!I90</f>
        <v>1.59</v>
      </c>
      <c r="J90" s="22"/>
      <c r="K90" s="5"/>
      <c r="L90" s="5">
        <f>'NOV''22'!L90</f>
        <v>2</v>
      </c>
      <c r="M90" s="5">
        <f>'NOV''22'!M90</f>
        <v>5</v>
      </c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596"/>
      <c r="B91" s="18" t="str">
        <f>'NOV''22'!B91</f>
        <v>13.11.22</v>
      </c>
      <c r="C91" s="82">
        <f>'NOV''22'!C91</f>
        <v>89</v>
      </c>
      <c r="D91" s="5">
        <f>'NOV''22'!D91</f>
        <v>287</v>
      </c>
      <c r="E91" s="26"/>
      <c r="F91" s="5">
        <f>'NOV''22'!F91</f>
        <v>58</v>
      </c>
      <c r="G91" s="63">
        <f>'NOV''22'!G91</f>
        <v>3473.45</v>
      </c>
      <c r="H91" s="63">
        <f>'NOV''22'!H91</f>
        <v>195.54</v>
      </c>
      <c r="I91" s="5">
        <f>'NOV''22'!I91</f>
        <v>1.99</v>
      </c>
      <c r="J91" s="22"/>
      <c r="K91" s="5"/>
      <c r="L91" s="5">
        <f>'NOV''22'!L91</f>
        <v>2</v>
      </c>
      <c r="M91" s="5">
        <f>'NOV''22'!M91</f>
        <v>5</v>
      </c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596"/>
      <c r="B92" s="18" t="str">
        <f>'NOV''22'!B92</f>
        <v>13.11.22</v>
      </c>
      <c r="C92" s="82">
        <f>'NOV''22'!C92</f>
        <v>90</v>
      </c>
      <c r="D92" s="5">
        <f>'NOV''22'!D92</f>
        <v>288</v>
      </c>
      <c r="E92" s="26"/>
      <c r="F92" s="5">
        <f>'NOV''22'!F92</f>
        <v>59</v>
      </c>
      <c r="G92" s="63">
        <f>'NOV''22'!G92</f>
        <v>3659.51</v>
      </c>
      <c r="H92" s="63">
        <f>'NOV''22'!H92</f>
        <v>421.49</v>
      </c>
      <c r="I92" s="5">
        <f>'NOV''22'!I92</f>
        <v>0</v>
      </c>
      <c r="J92" s="22"/>
      <c r="K92" s="5"/>
      <c r="L92" s="5">
        <f>'NOV''22'!L92</f>
        <v>2</v>
      </c>
      <c r="M92" s="5">
        <f>'NOV''22'!M92</f>
        <v>5</v>
      </c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596"/>
      <c r="B93" s="18" t="str">
        <f>'NOV''22'!B93</f>
        <v>13.11.22</v>
      </c>
      <c r="C93" s="82">
        <f>'NOV''22'!C93</f>
        <v>91</v>
      </c>
      <c r="D93" s="5">
        <f>'NOV''22'!D93</f>
        <v>289</v>
      </c>
      <c r="E93" s="26"/>
      <c r="F93" s="5">
        <f>'NOV''22'!F93</f>
        <v>57</v>
      </c>
      <c r="G93" s="63">
        <f>'NOV''22'!G93</f>
        <v>3399.05</v>
      </c>
      <c r="H93" s="63">
        <f>'NOV''22'!H93</f>
        <v>207.95</v>
      </c>
      <c r="I93" s="5">
        <f>'NOV''22'!I93</f>
        <v>0</v>
      </c>
      <c r="J93" s="22"/>
      <c r="K93" s="5"/>
      <c r="L93" s="5">
        <f>'NOV''22'!L93</f>
        <v>1</v>
      </c>
      <c r="M93" s="5">
        <f>'NOV''22'!M93</f>
        <v>55</v>
      </c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597"/>
      <c r="B94" s="18" t="str">
        <f>'NOV''22'!B94</f>
        <v>13.11.22</v>
      </c>
      <c r="C94" s="82">
        <f>'NOV''22'!C94</f>
        <v>92</v>
      </c>
      <c r="D94" s="5">
        <f>'NOV''22'!D94</f>
        <v>290</v>
      </c>
      <c r="E94" s="26"/>
      <c r="F94" s="5">
        <f>'NOV''22'!F94</f>
        <v>59</v>
      </c>
      <c r="G94" s="63">
        <f>'NOV''22'!G94</f>
        <v>3483.83</v>
      </c>
      <c r="H94" s="63">
        <f>'NOV''22'!H94</f>
        <v>257.45999999999998</v>
      </c>
      <c r="I94" s="5">
        <f>'NOV''22'!I94</f>
        <v>0.79</v>
      </c>
      <c r="J94" s="22"/>
      <c r="K94" s="5"/>
      <c r="L94" s="5">
        <f>'NOV''22'!L94</f>
        <v>2</v>
      </c>
      <c r="M94" s="5">
        <f>'NOV''22'!M94</f>
        <v>15</v>
      </c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598"/>
      <c r="B95" s="18" t="str">
        <f>'NOV''22'!B95</f>
        <v>14.11.22</v>
      </c>
      <c r="C95" s="82">
        <f>'NOV''22'!C95</f>
        <v>93</v>
      </c>
      <c r="D95" s="5">
        <f>'NOV''22'!D95</f>
        <v>291</v>
      </c>
      <c r="E95" s="26"/>
      <c r="F95" s="5">
        <f>'NOV''22'!F95</f>
        <v>58</v>
      </c>
      <c r="G95" s="63">
        <f>'NOV''22'!G95</f>
        <v>3482.25</v>
      </c>
      <c r="H95" s="63">
        <f>'NOV''22'!H95</f>
        <v>194.13</v>
      </c>
      <c r="I95" s="5">
        <f>'NOV''22'!I95</f>
        <v>2.38</v>
      </c>
      <c r="J95" s="22"/>
      <c r="K95" s="5"/>
      <c r="L95" s="5">
        <f>'NOV''22'!L95</f>
        <v>2</v>
      </c>
      <c r="M95" s="5">
        <f>'NOV''22'!M95</f>
        <v>40</v>
      </c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598"/>
      <c r="B96" s="18" t="str">
        <f>'NOV''22'!B96</f>
        <v>14.11.22</v>
      </c>
      <c r="C96" s="82">
        <f>'NOV''22'!C96</f>
        <v>94</v>
      </c>
      <c r="D96" s="5">
        <f>'NOV''22'!D96</f>
        <v>292</v>
      </c>
      <c r="E96" s="26"/>
      <c r="F96" s="5">
        <f>'NOV''22'!F96</f>
        <v>59</v>
      </c>
      <c r="G96" s="63">
        <f>'NOV''22'!G96</f>
        <v>3595.02</v>
      </c>
      <c r="H96" s="63">
        <f>'NOV''22'!H96</f>
        <v>147.27000000000001</v>
      </c>
      <c r="I96" s="5">
        <f>'NOV''22'!I96</f>
        <v>16.29</v>
      </c>
      <c r="J96" s="22"/>
      <c r="K96" s="5"/>
      <c r="L96" s="5">
        <f>'NOV''22'!L96</f>
        <v>2</v>
      </c>
      <c r="M96" s="5">
        <f>'NOV''22'!M96</f>
        <v>5</v>
      </c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598"/>
      <c r="B97" s="18" t="str">
        <f>'NOV''22'!B97</f>
        <v>14.11.22</v>
      </c>
      <c r="C97" s="82">
        <f>'NOV''22'!C97</f>
        <v>95</v>
      </c>
      <c r="D97" s="5">
        <f>'NOV''22'!D97</f>
        <v>293</v>
      </c>
      <c r="E97" s="26"/>
      <c r="F97" s="5">
        <f>'NOV''22'!F97</f>
        <v>53</v>
      </c>
      <c r="G97" s="63">
        <f>'NOV''22'!G97</f>
        <v>3322.62</v>
      </c>
      <c r="H97" s="63">
        <f>'NOV''22'!H97</f>
        <v>327.38</v>
      </c>
      <c r="I97" s="5">
        <f>'NOV''22'!I97</f>
        <v>0</v>
      </c>
      <c r="J97" s="22"/>
      <c r="K97" s="5"/>
      <c r="L97" s="5">
        <f>'NOV''22'!L97</f>
        <v>2</v>
      </c>
      <c r="M97" s="5">
        <f>'NOV''22'!M97</f>
        <v>15</v>
      </c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598"/>
      <c r="B98" s="18" t="str">
        <f>'NOV''22'!B98</f>
        <v>14.11.22</v>
      </c>
      <c r="C98" s="82">
        <f>'NOV''22'!C98</f>
        <v>96</v>
      </c>
      <c r="D98" s="5">
        <f>'NOV''22'!D98</f>
        <v>294</v>
      </c>
      <c r="E98" s="26"/>
      <c r="F98" s="5">
        <f>'NOV''22'!F98</f>
        <v>59</v>
      </c>
      <c r="G98" s="63">
        <f>'NOV''22'!G98</f>
        <v>3515.26</v>
      </c>
      <c r="H98" s="63">
        <f>'NOV''22'!H98</f>
        <v>246.24</v>
      </c>
      <c r="I98" s="5">
        <f>'NOV''22'!I98</f>
        <v>0</v>
      </c>
      <c r="J98" s="22"/>
      <c r="K98" s="5"/>
      <c r="L98" s="5">
        <f>'NOV''22'!L98</f>
        <v>2</v>
      </c>
      <c r="M98" s="5">
        <f>'NOV''22'!M98</f>
        <v>10</v>
      </c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599"/>
      <c r="B99" s="18" t="str">
        <f>'NOV''22'!B99</f>
        <v>14.11.22</v>
      </c>
      <c r="C99" s="82">
        <f>'NOV''22'!C99</f>
        <v>97</v>
      </c>
      <c r="D99" s="5">
        <f>'NOV''22'!D99</f>
        <v>295</v>
      </c>
      <c r="E99" s="26"/>
      <c r="F99" s="5">
        <f>'NOV''22'!F99</f>
        <v>57</v>
      </c>
      <c r="G99" s="63">
        <f>'NOV''22'!G99</f>
        <v>3386.87</v>
      </c>
      <c r="H99" s="63">
        <f>'NOV''22'!H99</f>
        <v>230.13</v>
      </c>
      <c r="I99" s="5">
        <f>'NOV''22'!I99</f>
        <v>0</v>
      </c>
      <c r="J99" s="22"/>
      <c r="K99" s="5"/>
      <c r="L99" s="5">
        <f>'NOV''22'!L99</f>
        <v>2</v>
      </c>
      <c r="M99" s="5">
        <f>'NOV''22'!M99</f>
        <v>20</v>
      </c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600"/>
      <c r="B100" s="18" t="str">
        <f>'NOV''22'!B100</f>
        <v>15.11.22</v>
      </c>
      <c r="C100" s="82">
        <f>'NOV''22'!C100</f>
        <v>98</v>
      </c>
      <c r="D100" s="5">
        <f>'NOV''22'!D100</f>
        <v>296</v>
      </c>
      <c r="E100" s="26"/>
      <c r="F100" s="5">
        <f>'NOV''22'!F100</f>
        <v>47</v>
      </c>
      <c r="G100" s="63">
        <f>'NOV''22'!G100</f>
        <v>2946.99</v>
      </c>
      <c r="H100" s="63">
        <f>'NOV''22'!H100</f>
        <v>301.01</v>
      </c>
      <c r="I100" s="5">
        <f>'NOV''22'!I100</f>
        <v>0</v>
      </c>
      <c r="J100" s="22"/>
      <c r="K100" s="5"/>
      <c r="L100" s="5">
        <f>'NOV''22'!L100</f>
        <v>4</v>
      </c>
      <c r="M100" s="5">
        <f>'NOV''22'!M100</f>
        <v>45</v>
      </c>
      <c r="N100" s="5"/>
      <c r="O100" s="5"/>
      <c r="P100" s="5"/>
      <c r="Q100" s="5"/>
      <c r="R100" s="5"/>
      <c r="S100" s="5"/>
      <c r="T100" s="5"/>
      <c r="U100" s="5"/>
      <c r="V100" s="5"/>
    </row>
    <row r="101" spans="1:22">
      <c r="A101" s="600"/>
      <c r="B101" s="18" t="str">
        <f>'NOV''22'!B101</f>
        <v>15.11.22</v>
      </c>
      <c r="C101" s="82">
        <f>'NOV''22'!C101</f>
        <v>99</v>
      </c>
      <c r="D101" s="5">
        <f>'NOV''22'!D101</f>
        <v>297</v>
      </c>
      <c r="E101" s="26"/>
      <c r="F101" s="5">
        <f>'NOV''22'!F101</f>
        <v>59</v>
      </c>
      <c r="G101" s="63">
        <f>'NOV''22'!G101</f>
        <v>3470.88</v>
      </c>
      <c r="H101" s="63">
        <f>'NOV''22'!H101</f>
        <v>286.62</v>
      </c>
      <c r="I101" s="5">
        <f>'NOV''22'!I101</f>
        <v>0</v>
      </c>
      <c r="J101" s="22"/>
      <c r="K101" s="5"/>
      <c r="L101" s="5">
        <f>'NOV''22'!L101</f>
        <v>2</v>
      </c>
      <c r="M101" s="5">
        <f>'NOV''22'!M101</f>
        <v>30</v>
      </c>
      <c r="N101" s="5"/>
      <c r="O101" s="5"/>
      <c r="P101" s="5"/>
      <c r="Q101" s="5"/>
      <c r="R101" s="5"/>
      <c r="S101" s="5"/>
      <c r="T101" s="5"/>
      <c r="U101" s="5"/>
      <c r="V101" s="5"/>
    </row>
    <row r="102" spans="1:22">
      <c r="A102" s="600"/>
      <c r="B102" s="18" t="str">
        <f>'NOV''22'!B102</f>
        <v>15.11.22</v>
      </c>
      <c r="C102" s="82">
        <f>'NOV''22'!C102</f>
        <v>100</v>
      </c>
      <c r="D102" s="5">
        <f>'NOV''22'!D102</f>
        <v>298</v>
      </c>
      <c r="E102" s="26"/>
      <c r="F102" s="5">
        <f>'NOV''22'!F102</f>
        <v>59</v>
      </c>
      <c r="G102" s="63">
        <f>'NOV''22'!G102</f>
        <v>3521.23</v>
      </c>
      <c r="H102" s="63">
        <f>'NOV''22'!H102</f>
        <v>215.55</v>
      </c>
      <c r="I102" s="5">
        <f>'NOV''22'!I102</f>
        <v>3.78</v>
      </c>
      <c r="J102" s="22"/>
      <c r="K102" s="5"/>
      <c r="L102" s="5">
        <f>'NOV''22'!L102</f>
        <v>2</v>
      </c>
      <c r="M102" s="5">
        <f>'NOV''22'!M102</f>
        <v>0</v>
      </c>
      <c r="N102" s="5"/>
      <c r="O102" s="5"/>
      <c r="P102" s="5"/>
      <c r="Q102" s="5"/>
      <c r="R102" s="5"/>
      <c r="S102" s="5"/>
      <c r="T102" s="5"/>
      <c r="U102" s="5"/>
      <c r="V102" s="5"/>
    </row>
    <row r="103" spans="1:22">
      <c r="A103" s="600"/>
      <c r="B103" s="18" t="str">
        <f>'NOV''22'!B103</f>
        <v>15.11.22</v>
      </c>
      <c r="C103" s="82">
        <f>'NOV''22'!C103</f>
        <v>101</v>
      </c>
      <c r="D103" s="5">
        <f>'NOV''22'!D103</f>
        <v>299</v>
      </c>
      <c r="E103" s="26"/>
      <c r="F103" s="5">
        <f>'NOV''22'!F103</f>
        <v>58</v>
      </c>
      <c r="G103" s="63">
        <f>'NOV''22'!G103</f>
        <v>3433.23</v>
      </c>
      <c r="H103" s="63">
        <f>'NOV''22'!H103</f>
        <v>229.14</v>
      </c>
      <c r="I103" s="5">
        <f>'NOV''22'!I103</f>
        <v>1.37</v>
      </c>
      <c r="J103" s="22"/>
      <c r="K103" s="5"/>
      <c r="L103" s="5">
        <f>'NOV''22'!L103</f>
        <v>1</v>
      </c>
      <c r="M103" s="5">
        <f>'NOV''22'!M103</f>
        <v>55</v>
      </c>
      <c r="N103" s="5"/>
      <c r="O103" s="5"/>
      <c r="P103" s="5"/>
      <c r="Q103" s="5"/>
      <c r="R103" s="5"/>
      <c r="S103" s="5"/>
      <c r="T103" s="5"/>
      <c r="U103" s="5"/>
      <c r="V103" s="5"/>
    </row>
    <row r="104" spans="1:22">
      <c r="A104" s="600"/>
      <c r="B104" s="18" t="str">
        <f>'NOV''22'!B104</f>
        <v>15.11.22</v>
      </c>
      <c r="C104" s="82">
        <f>'NOV''22'!C104</f>
        <v>102</v>
      </c>
      <c r="D104" s="5">
        <f>'NOV''22'!D104</f>
        <v>300</v>
      </c>
      <c r="E104" s="26"/>
      <c r="F104" s="5">
        <f>'NOV''22'!F104</f>
        <v>58</v>
      </c>
      <c r="G104" s="63">
        <f>'NOV''22'!G104</f>
        <v>3431.63</v>
      </c>
      <c r="H104" s="63">
        <f>'NOV''22'!H104</f>
        <v>205.05</v>
      </c>
      <c r="I104" s="5">
        <f>'NOV''22'!I104</f>
        <v>1.18</v>
      </c>
      <c r="J104" s="22"/>
      <c r="K104" s="5"/>
      <c r="L104" s="5">
        <f>'NOV''22'!L104</f>
        <v>1</v>
      </c>
      <c r="M104" s="5">
        <f>'NOV''22'!M104</f>
        <v>50</v>
      </c>
      <c r="N104" s="5"/>
      <c r="O104" s="5"/>
      <c r="P104" s="5"/>
      <c r="Q104" s="5"/>
      <c r="R104" s="5"/>
      <c r="S104" s="5"/>
      <c r="T104" s="5"/>
      <c r="U104" s="5"/>
      <c r="V104" s="5"/>
    </row>
    <row r="105" spans="1:22">
      <c r="A105" s="600"/>
      <c r="B105" s="18" t="str">
        <f>'NOV''22'!B105</f>
        <v>15.11.22</v>
      </c>
      <c r="C105" s="82">
        <f>'NOV''22'!C105</f>
        <v>103</v>
      </c>
      <c r="D105" s="5">
        <f>'NOV''22'!D105</f>
        <v>301</v>
      </c>
      <c r="E105" s="26"/>
      <c r="F105" s="5">
        <f>'NOV''22'!F105</f>
        <v>56</v>
      </c>
      <c r="G105" s="63">
        <f>'NOV''22'!G105</f>
        <v>3330.46</v>
      </c>
      <c r="H105" s="63">
        <f>'NOV''22'!H105</f>
        <v>195.54</v>
      </c>
      <c r="I105" s="5">
        <f>'NOV''22'!I105</f>
        <v>0</v>
      </c>
      <c r="J105" s="22"/>
      <c r="K105" s="5"/>
      <c r="L105" s="5">
        <f>'NOV''22'!L105</f>
        <v>2</v>
      </c>
      <c r="M105" s="5">
        <f>'NOV''22'!M105</f>
        <v>0</v>
      </c>
      <c r="N105" s="5"/>
      <c r="O105" s="5"/>
      <c r="P105" s="5"/>
      <c r="Q105" s="5"/>
      <c r="R105" s="5"/>
      <c r="S105" s="5"/>
      <c r="T105" s="5"/>
      <c r="U105" s="5"/>
      <c r="V105" s="5"/>
    </row>
    <row r="106" spans="1:22">
      <c r="A106" s="600"/>
      <c r="B106" s="18" t="str">
        <f>'NOV''22'!B106</f>
        <v>15.11.22</v>
      </c>
      <c r="C106" s="82">
        <f>'NOV''22'!C106</f>
        <v>104</v>
      </c>
      <c r="D106" s="5">
        <f>'NOV''22'!D106</f>
        <v>302</v>
      </c>
      <c r="E106" s="26"/>
      <c r="F106" s="5">
        <f>'NOV''22'!F106</f>
        <v>58</v>
      </c>
      <c r="G106" s="63">
        <f>'NOV''22'!G106</f>
        <v>3430.42</v>
      </c>
      <c r="H106" s="63">
        <f>'NOV''22'!H106</f>
        <v>223.58</v>
      </c>
      <c r="I106" s="5">
        <f>'NOV''22'!I106</f>
        <v>0</v>
      </c>
      <c r="J106" s="22"/>
      <c r="K106" s="5"/>
      <c r="L106" s="5">
        <f>'NOV''22'!L106</f>
        <v>1</v>
      </c>
      <c r="M106" s="5">
        <f>'NOV''22'!M106</f>
        <v>55</v>
      </c>
      <c r="N106" s="5"/>
      <c r="O106" s="5"/>
      <c r="P106" s="5"/>
      <c r="Q106" s="5"/>
      <c r="R106" s="5"/>
      <c r="S106" s="5"/>
      <c r="T106" s="5"/>
      <c r="U106" s="5"/>
      <c r="V106" s="5"/>
    </row>
    <row r="107" spans="1:22">
      <c r="A107" s="600"/>
      <c r="B107" s="18" t="str">
        <f>'NOV''22'!B107</f>
        <v>15.11.22</v>
      </c>
      <c r="C107" s="82">
        <f>'NOV''22'!C107</f>
        <v>105</v>
      </c>
      <c r="D107" s="5">
        <f>'NOV''22'!D107</f>
        <v>303</v>
      </c>
      <c r="E107" s="26"/>
      <c r="F107" s="5">
        <f>'NOV''22'!F107</f>
        <v>58</v>
      </c>
      <c r="G107" s="63">
        <f>'NOV''22'!G107</f>
        <v>3409.47</v>
      </c>
      <c r="H107" s="63">
        <f>'NOV''22'!H107</f>
        <v>241.03</v>
      </c>
      <c r="I107" s="5">
        <f>'NOV''22'!I107</f>
        <v>0</v>
      </c>
      <c r="J107" s="22"/>
      <c r="K107" s="5"/>
      <c r="L107" s="5">
        <f>'NOV''22'!L107</f>
        <v>2</v>
      </c>
      <c r="M107" s="5">
        <f>'NOV''22'!M107</f>
        <v>10</v>
      </c>
      <c r="N107" s="5"/>
      <c r="O107" s="5"/>
      <c r="P107" s="5"/>
      <c r="Q107" s="5"/>
      <c r="R107" s="5"/>
      <c r="S107" s="5"/>
      <c r="T107" s="5"/>
      <c r="U107" s="5"/>
      <c r="V107" s="5"/>
    </row>
    <row r="108" spans="1:22">
      <c r="A108" s="600"/>
      <c r="B108" s="18" t="str">
        <f>'NOV''22'!B108</f>
        <v>15.11.22</v>
      </c>
      <c r="C108" s="82">
        <f>'NOV''22'!C108</f>
        <v>106</v>
      </c>
      <c r="D108" s="5">
        <f>'NOV''22'!D108</f>
        <v>304</v>
      </c>
      <c r="E108" s="26"/>
      <c r="F108" s="5">
        <f>'NOV''22'!F108</f>
        <v>58</v>
      </c>
      <c r="G108" s="63">
        <f>'NOV''22'!G108</f>
        <v>3429.45</v>
      </c>
      <c r="H108" s="63">
        <f>'NOV''22'!H108</f>
        <v>218.55</v>
      </c>
      <c r="I108" s="5">
        <f>'NOV''22'!I108</f>
        <v>0</v>
      </c>
      <c r="J108" s="22"/>
      <c r="K108" s="5"/>
      <c r="L108" s="5">
        <f>'NOV''22'!L108</f>
        <v>2</v>
      </c>
      <c r="M108" s="5">
        <f>'NOV''22'!M108</f>
        <v>5</v>
      </c>
      <c r="N108" s="5"/>
      <c r="O108" s="5"/>
      <c r="P108" s="5"/>
      <c r="Q108" s="5"/>
      <c r="R108" s="5"/>
      <c r="S108" s="5"/>
      <c r="T108" s="5"/>
      <c r="U108" s="5"/>
      <c r="V108" s="5"/>
    </row>
    <row r="109" spans="1:22">
      <c r="A109" s="607"/>
      <c r="B109" s="18" t="str">
        <f>'NOV''22'!B109</f>
        <v>15.11.22</v>
      </c>
      <c r="C109" s="82">
        <f>'NOV''22'!C109</f>
        <v>107</v>
      </c>
      <c r="D109" s="5">
        <f>'NOV''22'!D109</f>
        <v>305</v>
      </c>
      <c r="E109" s="26"/>
      <c r="F109" s="5">
        <f>'NOV''22'!F109</f>
        <v>58</v>
      </c>
      <c r="G109" s="63">
        <f>'NOV''22'!G109</f>
        <v>3419.63</v>
      </c>
      <c r="H109" s="63">
        <f>'NOV''22'!H109</f>
        <v>236.15</v>
      </c>
      <c r="I109" s="5">
        <f>'NOV''22'!I109</f>
        <v>0.78</v>
      </c>
      <c r="J109" s="22"/>
      <c r="K109" s="5"/>
      <c r="L109" s="5">
        <f>'NOV''22'!L109</f>
        <v>1</v>
      </c>
      <c r="M109" s="5">
        <f>'NOV''22'!M109</f>
        <v>55</v>
      </c>
      <c r="N109" s="5"/>
      <c r="O109" s="5"/>
      <c r="P109" s="5"/>
      <c r="Q109" s="5"/>
      <c r="R109" s="5"/>
      <c r="S109" s="5"/>
      <c r="T109" s="5"/>
      <c r="U109" s="5"/>
      <c r="V109" s="5"/>
    </row>
    <row r="110" spans="1:22">
      <c r="A110" s="608"/>
      <c r="B110" s="18" t="str">
        <f>'NOV''22'!B110</f>
        <v>16.11.22</v>
      </c>
      <c r="C110" s="82">
        <f>'NOV''22'!C110</f>
        <v>108</v>
      </c>
      <c r="D110" s="5">
        <f>'NOV''22'!D110</f>
        <v>306</v>
      </c>
      <c r="E110" s="26"/>
      <c r="F110" s="5">
        <f>'NOV''22'!F110</f>
        <v>58</v>
      </c>
      <c r="G110" s="63">
        <f>'NOV''22'!G110</f>
        <v>3367.66</v>
      </c>
      <c r="H110" s="63">
        <f>'NOV''22'!H110</f>
        <v>282.33999999999997</v>
      </c>
      <c r="I110" s="5">
        <f>'NOV''22'!I110</f>
        <v>0</v>
      </c>
      <c r="J110" s="22"/>
      <c r="K110" s="5"/>
      <c r="L110" s="5">
        <f>'NOV''22'!L110</f>
        <v>2</v>
      </c>
      <c r="M110" s="5">
        <f>'NOV''22'!M110</f>
        <v>30</v>
      </c>
      <c r="N110" s="5"/>
      <c r="O110" s="5"/>
      <c r="P110" s="5"/>
      <c r="Q110" s="5"/>
      <c r="R110" s="5"/>
      <c r="S110" s="5"/>
      <c r="T110" s="5"/>
      <c r="U110" s="5"/>
      <c r="V110" s="5"/>
    </row>
    <row r="111" spans="1:22">
      <c r="A111" s="608"/>
      <c r="B111" s="18" t="str">
        <f>'NOV''22'!B111</f>
        <v>16.11.22</v>
      </c>
      <c r="C111" s="82">
        <f>'NOV''22'!C111</f>
        <v>109</v>
      </c>
      <c r="D111" s="5">
        <f>'NOV''22'!D111</f>
        <v>307</v>
      </c>
      <c r="E111" s="26"/>
      <c r="F111" s="5">
        <f>'NOV''22'!F111</f>
        <v>58</v>
      </c>
      <c r="G111" s="63">
        <f>'NOV''22'!G111</f>
        <v>3386.85</v>
      </c>
      <c r="H111" s="63">
        <f>'NOV''22'!H111</f>
        <v>263.64999999999998</v>
      </c>
      <c r="I111" s="5">
        <f>'NOV''22'!I111</f>
        <v>0</v>
      </c>
      <c r="J111" s="22"/>
      <c r="K111" s="5"/>
      <c r="L111" s="5">
        <f>'NOV''22'!L111</f>
        <v>2</v>
      </c>
      <c r="M111" s="5">
        <f>'NOV''22'!M111</f>
        <v>25</v>
      </c>
      <c r="N111" s="5"/>
      <c r="O111" s="5"/>
      <c r="P111" s="5"/>
      <c r="Q111" s="5"/>
      <c r="R111" s="5"/>
      <c r="S111" s="5"/>
      <c r="T111" s="5"/>
      <c r="U111" s="5"/>
      <c r="V111" s="5"/>
    </row>
    <row r="112" spans="1:22">
      <c r="A112" s="608"/>
      <c r="B112" s="18" t="str">
        <f>'NOV''22'!B112</f>
        <v>16.11.22</v>
      </c>
      <c r="C112" s="82">
        <f>'NOV''22'!C112</f>
        <v>110</v>
      </c>
      <c r="D112" s="5">
        <f>'NOV''22'!D112</f>
        <v>308</v>
      </c>
      <c r="E112" s="26"/>
      <c r="F112" s="5">
        <f>'NOV''22'!F112</f>
        <v>58</v>
      </c>
      <c r="G112" s="63">
        <f>'NOV''22'!G112</f>
        <v>3420.24</v>
      </c>
      <c r="H112" s="63">
        <f>'NOV''22'!H112</f>
        <v>233.46</v>
      </c>
      <c r="I112" s="5">
        <f>'NOV''22'!I112</f>
        <v>0.2</v>
      </c>
      <c r="J112" s="22"/>
      <c r="K112" s="5"/>
      <c r="L112" s="5">
        <f>'NOV''22'!L112</f>
        <v>2</v>
      </c>
      <c r="M112" s="5">
        <f>'NOV''22'!M112</f>
        <v>25</v>
      </c>
      <c r="N112" s="5"/>
      <c r="O112" s="5"/>
      <c r="P112" s="5"/>
      <c r="Q112" s="5"/>
      <c r="R112" s="5"/>
      <c r="S112" s="5"/>
      <c r="T112" s="5"/>
      <c r="U112" s="5"/>
      <c r="V112" s="5"/>
    </row>
    <row r="113" spans="1:24">
      <c r="A113" s="608"/>
      <c r="B113" s="18" t="str">
        <f>'NOV''22'!B113</f>
        <v>16.11.22</v>
      </c>
      <c r="C113" s="82">
        <f>'NOV''22'!C113</f>
        <v>111</v>
      </c>
      <c r="D113" s="5">
        <f>'NOV''22'!D113</f>
        <v>309</v>
      </c>
      <c r="E113" s="26"/>
      <c r="F113" s="5">
        <f>'NOV''22'!F113</f>
        <v>57</v>
      </c>
      <c r="G113" s="63">
        <f>'NOV''22'!G113</f>
        <v>3424.53</v>
      </c>
      <c r="H113" s="63">
        <f>'NOV''22'!H113</f>
        <v>157.65</v>
      </c>
      <c r="I113" s="5">
        <f>'NOV''22'!I113</f>
        <v>1.18</v>
      </c>
      <c r="J113" s="22"/>
      <c r="K113" s="5"/>
      <c r="L113" s="5">
        <f>'NOV''22'!L113</f>
        <v>2</v>
      </c>
      <c r="M113" s="5">
        <f>'NOV''22'!M113</f>
        <v>0</v>
      </c>
      <c r="N113" s="5"/>
      <c r="O113" s="5"/>
      <c r="P113" s="5"/>
      <c r="Q113" s="5"/>
      <c r="R113" s="5"/>
      <c r="S113" s="5"/>
      <c r="T113" s="5"/>
      <c r="U113" s="5"/>
      <c r="V113" s="5"/>
    </row>
    <row r="114" spans="1:24">
      <c r="A114" s="608"/>
      <c r="B114" s="18" t="str">
        <f>'NOV''22'!B114</f>
        <v>16.11.22</v>
      </c>
      <c r="C114" s="82">
        <f>'NOV''22'!C114</f>
        <v>112</v>
      </c>
      <c r="D114" s="5">
        <f>'NOV''22'!D114</f>
        <v>310</v>
      </c>
      <c r="E114" s="26"/>
      <c r="F114" s="5">
        <f>'NOV''22'!F114</f>
        <v>57</v>
      </c>
      <c r="G114" s="63">
        <f>'NOV''22'!G114</f>
        <v>3314.5</v>
      </c>
      <c r="H114" s="63">
        <f>'NOV''22'!H114</f>
        <v>269</v>
      </c>
      <c r="I114" s="5">
        <f>'NOV''22'!I114</f>
        <v>0</v>
      </c>
      <c r="J114" s="22"/>
      <c r="K114" s="5"/>
      <c r="L114" s="5">
        <f>'NOV''22'!L114</f>
        <v>2</v>
      </c>
      <c r="M114" s="5">
        <f>'NOV''22'!M114</f>
        <v>0</v>
      </c>
      <c r="N114" s="5"/>
      <c r="O114" s="5"/>
      <c r="P114" s="5"/>
      <c r="Q114" s="5"/>
      <c r="R114" s="5"/>
      <c r="S114" s="5"/>
      <c r="T114" s="5"/>
      <c r="U114" s="5"/>
      <c r="V114" s="5"/>
    </row>
    <row r="115" spans="1:24">
      <c r="A115" s="609"/>
      <c r="B115" s="18" t="str">
        <f>'NOV''22'!B115</f>
        <v>16.11.22</v>
      </c>
      <c r="C115" s="82">
        <f>'NOV''22'!C115</f>
        <v>113</v>
      </c>
      <c r="D115" s="5">
        <f>'NOV''22'!D115</f>
        <v>311</v>
      </c>
      <c r="E115" s="26"/>
      <c r="F115" s="5">
        <f>'NOV''22'!F115</f>
        <v>58</v>
      </c>
      <c r="G115" s="63">
        <f>'NOV''22'!G115</f>
        <v>3414.43</v>
      </c>
      <c r="H115" s="63">
        <f>'NOV''22'!H115</f>
        <v>223.65</v>
      </c>
      <c r="I115" s="5">
        <f>'NOV''22'!I115</f>
        <v>2.58</v>
      </c>
      <c r="J115" s="22"/>
      <c r="K115" s="5"/>
      <c r="L115" s="5">
        <f>'NOV''22'!L115</f>
        <v>2</v>
      </c>
      <c r="M115" s="5">
        <f>'NOV''22'!M115</f>
        <v>20</v>
      </c>
      <c r="N115" s="5"/>
      <c r="O115" s="5"/>
      <c r="P115" s="5"/>
      <c r="Q115" s="5"/>
      <c r="R115" s="5"/>
      <c r="S115" s="5"/>
      <c r="T115" s="5"/>
      <c r="U115" s="5"/>
      <c r="V115" s="5"/>
    </row>
    <row r="116" spans="1:24">
      <c r="A116" s="609"/>
      <c r="B116" s="18" t="str">
        <f>'NOV''22'!B116</f>
        <v>16.11.22</v>
      </c>
      <c r="C116" s="82">
        <f>'NOV''22'!C116</f>
        <v>114</v>
      </c>
      <c r="D116" s="5">
        <f>'NOV''22'!D116</f>
        <v>314</v>
      </c>
      <c r="E116" s="26"/>
      <c r="F116" s="5">
        <f>'NOV''22'!F116</f>
        <v>56</v>
      </c>
      <c r="G116" s="63">
        <f>'NOV''22'!G116</f>
        <v>3291.86</v>
      </c>
      <c r="H116" s="63">
        <f>'NOV''22'!H116</f>
        <v>234.53</v>
      </c>
      <c r="I116" s="5">
        <f>'NOV''22'!I116</f>
        <v>0.39</v>
      </c>
      <c r="J116" s="22"/>
      <c r="K116" s="5"/>
      <c r="L116" s="5">
        <f>'NOV''22'!L116</f>
        <v>2</v>
      </c>
      <c r="M116" s="5">
        <f>'NOV''22'!M116</f>
        <v>5</v>
      </c>
      <c r="N116" s="5"/>
      <c r="O116" s="5"/>
      <c r="P116" s="5"/>
      <c r="Q116" s="5"/>
      <c r="R116" s="5"/>
      <c r="S116" s="5"/>
      <c r="T116" s="5"/>
      <c r="U116" s="5"/>
      <c r="V116" s="5"/>
    </row>
    <row r="117" spans="1:24">
      <c r="A117" s="609"/>
      <c r="B117" s="18" t="str">
        <f>'NOV''22'!B117</f>
        <v>16.11.22</v>
      </c>
      <c r="C117" s="82">
        <f>'NOV''22'!C117</f>
        <v>115</v>
      </c>
      <c r="D117" s="5">
        <f>'NOV''22'!D117</f>
        <v>312</v>
      </c>
      <c r="E117" s="26"/>
      <c r="F117" s="5">
        <f>'NOV''22'!F117</f>
        <v>57</v>
      </c>
      <c r="G117" s="63">
        <f>'NOV''22'!G117</f>
        <v>3316.63</v>
      </c>
      <c r="H117" s="63">
        <f>'NOV''22'!H117</f>
        <v>274.37</v>
      </c>
      <c r="I117" s="5">
        <f>'NOV''22'!I117</f>
        <v>0</v>
      </c>
      <c r="J117" s="22"/>
      <c r="K117" s="5"/>
      <c r="L117" s="5">
        <f>'NOV''22'!L117</f>
        <v>2</v>
      </c>
      <c r="M117" s="5">
        <f>'NOV''22'!M117</f>
        <v>10</v>
      </c>
      <c r="N117" s="5"/>
      <c r="O117" s="5"/>
      <c r="P117" s="5"/>
      <c r="Q117" s="5"/>
      <c r="R117" s="5"/>
      <c r="S117" s="5"/>
      <c r="T117" s="5"/>
      <c r="U117" s="5"/>
      <c r="V117" s="5"/>
    </row>
    <row r="118" spans="1:24">
      <c r="A118" s="610"/>
      <c r="B118" s="18" t="str">
        <f>'NOV''22'!B118</f>
        <v>17.11.22</v>
      </c>
      <c r="C118" s="82">
        <f>'NOV''22'!C118</f>
        <v>116</v>
      </c>
      <c r="D118" s="5">
        <f>'NOV''22'!D118</f>
        <v>313</v>
      </c>
      <c r="E118" s="26"/>
      <c r="F118" s="5">
        <f>'NOV''22'!F118</f>
        <v>58</v>
      </c>
      <c r="G118" s="63">
        <f>'NOV''22'!G118</f>
        <v>3358.87</v>
      </c>
      <c r="H118" s="63">
        <f>'NOV''22'!H118</f>
        <v>291.63</v>
      </c>
      <c r="I118" s="5">
        <f>'NOV''22'!I118</f>
        <v>0</v>
      </c>
      <c r="J118" s="22"/>
      <c r="K118" s="5"/>
      <c r="L118" s="5">
        <f>'NOV''22'!L118</f>
        <v>2</v>
      </c>
      <c r="M118" s="5">
        <f>'NOV''22'!M118</f>
        <v>25</v>
      </c>
      <c r="N118" s="5"/>
      <c r="O118" s="5"/>
      <c r="P118" s="5"/>
      <c r="Q118" s="5"/>
      <c r="R118" s="5"/>
      <c r="S118" s="5"/>
      <c r="T118" s="5"/>
      <c r="U118" s="5"/>
      <c r="V118" s="5"/>
    </row>
    <row r="119" spans="1:24">
      <c r="A119" s="610"/>
      <c r="B119" s="18" t="str">
        <f>'NOV''22'!B119</f>
        <v>17.11.22</v>
      </c>
      <c r="C119" s="82">
        <f>'NOV''22'!C119</f>
        <v>117</v>
      </c>
      <c r="D119" s="5">
        <f>'NOV''22'!D119</f>
        <v>315</v>
      </c>
      <c r="E119" s="26"/>
      <c r="F119" s="5">
        <f>'NOV''22'!F119</f>
        <v>59</v>
      </c>
      <c r="G119" s="63">
        <f>'NOV''22'!G119</f>
        <v>3430.46</v>
      </c>
      <c r="H119" s="63">
        <f>'NOV''22'!H119</f>
        <v>283.54000000000002</v>
      </c>
      <c r="I119" s="5">
        <f>'NOV''22'!I119</f>
        <v>0</v>
      </c>
      <c r="J119" s="22"/>
      <c r="K119" s="5"/>
      <c r="L119" s="5">
        <f>'NOV''22'!L119</f>
        <v>2</v>
      </c>
      <c r="M119" s="5">
        <f>'NOV''22'!M119</f>
        <v>25</v>
      </c>
      <c r="N119" s="5"/>
      <c r="O119" s="5"/>
      <c r="P119" s="5"/>
      <c r="Q119" s="5"/>
      <c r="R119" s="5"/>
      <c r="S119" s="5"/>
      <c r="T119" s="5"/>
      <c r="U119" s="5"/>
      <c r="V119" s="5"/>
    </row>
    <row r="120" spans="1:24">
      <c r="A120" s="610"/>
      <c r="B120" s="18" t="str">
        <f>'NOV''22'!B120</f>
        <v>17.11.22</v>
      </c>
      <c r="C120" s="82">
        <f>'NOV''22'!C120</f>
        <v>118</v>
      </c>
      <c r="D120" s="5">
        <f>'NOV''22'!D120</f>
        <v>316</v>
      </c>
      <c r="E120" s="26"/>
      <c r="F120" s="5">
        <f>'NOV''22'!F120</f>
        <v>58</v>
      </c>
      <c r="G120" s="63">
        <f>'NOV''22'!G120</f>
        <v>3443.43</v>
      </c>
      <c r="H120" s="63">
        <f>'NOV''22'!H120</f>
        <v>209.57</v>
      </c>
      <c r="I120" s="5">
        <f>'NOV''22'!I120</f>
        <v>0</v>
      </c>
      <c r="J120" s="22"/>
      <c r="K120" s="5"/>
      <c r="L120" s="5">
        <f>'NOV''22'!L120</f>
        <v>2</v>
      </c>
      <c r="M120" s="5">
        <f>'NOV''22'!M120</f>
        <v>20</v>
      </c>
      <c r="N120" s="5"/>
      <c r="O120" s="5"/>
      <c r="P120" s="5"/>
      <c r="Q120" s="5"/>
      <c r="R120" s="5"/>
      <c r="S120" s="5"/>
      <c r="T120" s="5"/>
      <c r="U120" s="5"/>
      <c r="V120" s="5"/>
    </row>
    <row r="121" spans="1:24">
      <c r="A121" s="610"/>
      <c r="B121" s="18" t="str">
        <f>'NOV''22'!B121</f>
        <v>17.11.22</v>
      </c>
      <c r="C121" s="82">
        <f>'NOV''22'!C121</f>
        <v>119</v>
      </c>
      <c r="D121" s="5">
        <f>'NOV''22'!D121</f>
        <v>317</v>
      </c>
      <c r="E121" s="26"/>
      <c r="F121" s="5">
        <f>'NOV''22'!F121</f>
        <v>56</v>
      </c>
      <c r="G121" s="63">
        <f>'NOV''22'!G121</f>
        <v>3371.93</v>
      </c>
      <c r="H121" s="63">
        <f>'NOV''22'!H121</f>
        <v>150.63999999999999</v>
      </c>
      <c r="I121" s="5">
        <f>'NOV''22'!I121</f>
        <v>1.57</v>
      </c>
      <c r="J121" s="22"/>
      <c r="K121" s="5"/>
      <c r="L121" s="5">
        <f>'NOV''22'!L121</f>
        <v>2</v>
      </c>
      <c r="M121" s="5">
        <f>'NOV''22'!M121</f>
        <v>10</v>
      </c>
      <c r="N121" s="5"/>
      <c r="O121" s="5"/>
      <c r="P121" s="5"/>
      <c r="Q121" s="5"/>
      <c r="R121" s="5"/>
      <c r="S121" s="5"/>
      <c r="T121" s="5"/>
      <c r="U121" s="5"/>
      <c r="V121" s="5"/>
    </row>
    <row r="122" spans="1:24">
      <c r="A122" s="610"/>
      <c r="B122" s="18" t="str">
        <f>'NOV''22'!B122</f>
        <v>17.11.22</v>
      </c>
      <c r="C122" s="82">
        <f>'NOV''22'!C122</f>
        <v>120</v>
      </c>
      <c r="D122" s="5">
        <f>'NOV''22'!D122</f>
        <v>318</v>
      </c>
      <c r="E122" s="26"/>
      <c r="F122" s="5">
        <f>'NOV''22'!F122</f>
        <v>59</v>
      </c>
      <c r="G122" s="63">
        <f>'NOV''22'!G122</f>
        <v>3534.42</v>
      </c>
      <c r="H122" s="63">
        <f>'NOV''22'!H122</f>
        <v>185.54</v>
      </c>
      <c r="I122" s="5">
        <f>'NOV''22'!I122</f>
        <v>1.96</v>
      </c>
      <c r="J122" s="22"/>
      <c r="K122" s="5"/>
      <c r="L122" s="5">
        <f>'NOV''22'!L122</f>
        <v>1</v>
      </c>
      <c r="M122" s="5">
        <f>'NOV''22'!M122</f>
        <v>55</v>
      </c>
      <c r="N122" s="5"/>
      <c r="O122" s="5"/>
      <c r="P122" s="5"/>
      <c r="Q122" s="5"/>
      <c r="R122" s="5"/>
      <c r="S122" s="5"/>
      <c r="T122" s="5"/>
      <c r="U122" s="5"/>
      <c r="V122" s="5"/>
    </row>
    <row r="123" spans="1:24">
      <c r="A123" s="611"/>
      <c r="B123" s="18" t="str">
        <f>'NOV''22'!B123</f>
        <v>17.11.22</v>
      </c>
      <c r="C123" s="82">
        <f>'NOV''22'!C123</f>
        <v>121</v>
      </c>
      <c r="D123" s="5">
        <f>'NOV''22'!D123</f>
        <v>319</v>
      </c>
      <c r="E123" s="26"/>
      <c r="F123" s="5">
        <f>'NOV''22'!F123</f>
        <v>59</v>
      </c>
      <c r="G123" s="63">
        <f>'NOV''22'!G123</f>
        <v>3519.63</v>
      </c>
      <c r="H123" s="63">
        <f>'NOV''22'!H123</f>
        <v>197.36</v>
      </c>
      <c r="I123" s="5">
        <f>'NOV''22'!I123</f>
        <v>1.99</v>
      </c>
      <c r="J123" s="22"/>
      <c r="K123" s="5"/>
      <c r="L123" s="5">
        <f>'NOV''22'!L123</f>
        <v>2</v>
      </c>
      <c r="M123" s="5">
        <f>'NOV''22'!M123</f>
        <v>15</v>
      </c>
      <c r="N123" s="5"/>
      <c r="O123" s="5"/>
      <c r="P123" s="5"/>
      <c r="Q123" s="5"/>
      <c r="R123" s="5"/>
      <c r="S123" s="5"/>
      <c r="T123" s="5"/>
      <c r="U123" s="5"/>
      <c r="V123" s="5"/>
    </row>
    <row r="124" spans="1:24">
      <c r="A124" s="611"/>
      <c r="B124" s="18" t="str">
        <f>'NOV''22'!B124</f>
        <v>17.11.22</v>
      </c>
      <c r="C124" s="82">
        <f>'NOV''22'!C124</f>
        <v>122</v>
      </c>
      <c r="D124" s="5">
        <f>'NOV''22'!D124</f>
        <v>320</v>
      </c>
      <c r="E124" s="26"/>
      <c r="F124" s="5">
        <f>'NOV''22'!F124</f>
        <v>58</v>
      </c>
      <c r="G124" s="63">
        <f>'NOV''22'!G124</f>
        <v>3469.92</v>
      </c>
      <c r="H124" s="63">
        <f>'NOV''22'!H124</f>
        <v>180.63</v>
      </c>
      <c r="I124" s="5">
        <f>'NOV''22'!I124</f>
        <v>6.55</v>
      </c>
      <c r="J124" s="22"/>
      <c r="K124" s="5"/>
      <c r="L124" s="5">
        <f>'NOV''22'!L124</f>
        <v>1</v>
      </c>
      <c r="M124" s="5">
        <f>'NOV''22'!M124</f>
        <v>25</v>
      </c>
      <c r="N124" s="5"/>
      <c r="O124" s="5"/>
      <c r="P124" s="5"/>
      <c r="Q124" s="5"/>
      <c r="R124" s="5"/>
      <c r="S124" s="5"/>
      <c r="T124" s="5"/>
      <c r="U124" s="5"/>
      <c r="V124" s="5"/>
    </row>
    <row r="125" spans="1:24">
      <c r="A125" s="611"/>
      <c r="B125" s="18" t="str">
        <f>'NOV''22'!B125</f>
        <v>17.11.22</v>
      </c>
      <c r="C125" s="82">
        <f>'NOV''22'!C125</f>
        <v>123</v>
      </c>
      <c r="D125" s="5">
        <f>'NOV''22'!D125</f>
        <v>321</v>
      </c>
      <c r="E125" s="26"/>
      <c r="F125" s="5">
        <f>'NOV''22'!F125</f>
        <v>59</v>
      </c>
      <c r="G125" s="63">
        <f>'NOV''22'!G125</f>
        <v>3489.62</v>
      </c>
      <c r="H125" s="63">
        <f>'NOV''22'!H125</f>
        <v>227.36</v>
      </c>
      <c r="I125" s="5">
        <f>'NOV''22'!I125</f>
        <v>0.98</v>
      </c>
      <c r="J125" s="22"/>
      <c r="K125" s="5"/>
      <c r="L125" s="5">
        <f>'NOV''22'!L125</f>
        <v>1</v>
      </c>
      <c r="M125" s="5">
        <f>'NOV''22'!M125</f>
        <v>55</v>
      </c>
      <c r="N125" s="5"/>
      <c r="O125" s="5"/>
      <c r="P125" s="5"/>
      <c r="Q125" s="5"/>
      <c r="R125" s="5"/>
      <c r="S125" s="5"/>
      <c r="T125" s="5"/>
      <c r="U125" s="5"/>
      <c r="V125" s="5"/>
    </row>
    <row r="126" spans="1:24">
      <c r="A126" s="611"/>
      <c r="B126" s="18" t="str">
        <f>'NOV''22'!B126</f>
        <v>17.11.22</v>
      </c>
      <c r="C126" s="82">
        <f>'NOV''22'!C126</f>
        <v>124</v>
      </c>
      <c r="D126" s="5">
        <f>'NOV''22'!D126</f>
        <v>323</v>
      </c>
      <c r="E126" s="26"/>
      <c r="F126" s="5">
        <f>'NOV''22'!F126</f>
        <v>58</v>
      </c>
      <c r="G126" s="63">
        <f>'NOV''22'!G126</f>
        <v>3699.4</v>
      </c>
      <c r="H126" s="63">
        <f>'NOV''22'!H126</f>
        <v>363.2</v>
      </c>
      <c r="I126" s="5">
        <f>'NOV''22'!I126</f>
        <v>2.6</v>
      </c>
      <c r="J126" s="22"/>
      <c r="K126" s="5"/>
      <c r="L126" s="5">
        <f>'NOV''22'!L126</f>
        <v>1</v>
      </c>
      <c r="M126" s="5">
        <f>'NOV''22'!M126</f>
        <v>40</v>
      </c>
      <c r="N126" s="5"/>
      <c r="O126" s="5"/>
      <c r="P126" s="5"/>
      <c r="Q126" s="5"/>
      <c r="R126" s="5"/>
      <c r="S126" s="5"/>
      <c r="T126" s="5"/>
      <c r="U126" s="5"/>
      <c r="V126" s="5"/>
      <c r="X126" t="s">
        <v>247</v>
      </c>
    </row>
    <row r="127" spans="1:24">
      <c r="A127" s="611"/>
      <c r="B127" s="18" t="str">
        <f>'NOV''22'!B127</f>
        <v>17.11.22</v>
      </c>
      <c r="C127" s="82">
        <f>'NOV''22'!C127</f>
        <v>125</v>
      </c>
      <c r="D127" s="5">
        <f>'NOV''22'!D127</f>
        <v>322</v>
      </c>
      <c r="E127" s="26"/>
      <c r="F127" s="5">
        <f>'NOV''22'!F127</f>
        <v>58</v>
      </c>
      <c r="G127" s="63">
        <f>'NOV''22'!G127</f>
        <v>3393.45</v>
      </c>
      <c r="H127" s="63">
        <f>'NOV''22'!H127</f>
        <v>257.05</v>
      </c>
      <c r="I127" s="5">
        <f>'NOV''22'!I127</f>
        <v>0</v>
      </c>
      <c r="J127" s="22"/>
      <c r="K127" s="5"/>
      <c r="L127" s="5">
        <f>'NOV''22'!L127</f>
        <v>1</v>
      </c>
      <c r="M127" s="5">
        <f>'NOV''22'!M127</f>
        <v>45</v>
      </c>
      <c r="N127" s="5"/>
      <c r="O127" s="5"/>
      <c r="P127" s="5"/>
      <c r="Q127" s="5"/>
      <c r="R127" s="5"/>
      <c r="S127" s="5"/>
      <c r="T127" s="5"/>
      <c r="U127" s="5"/>
      <c r="V127" s="5"/>
    </row>
    <row r="128" spans="1:24">
      <c r="A128" s="612"/>
      <c r="B128" s="18" t="str">
        <f>'NOV''22'!B128</f>
        <v>18.11.22</v>
      </c>
      <c r="C128" s="82">
        <f>'NOV''22'!C128</f>
        <v>126</v>
      </c>
      <c r="D128" s="5">
        <f>'NOV''22'!D128</f>
        <v>324</v>
      </c>
      <c r="E128" s="26"/>
      <c r="F128" s="5">
        <f>'NOV''22'!F128</f>
        <v>58</v>
      </c>
      <c r="G128" s="63">
        <f>'NOV''22'!G128</f>
        <v>3410.44</v>
      </c>
      <c r="H128" s="63">
        <f>'NOV''22'!H128</f>
        <v>245.45</v>
      </c>
      <c r="I128" s="5">
        <f>'NOV''22'!I128</f>
        <v>2.39</v>
      </c>
      <c r="J128" s="22"/>
      <c r="K128" s="5"/>
      <c r="L128" s="5">
        <f>'NOV''22'!L128</f>
        <v>2</v>
      </c>
      <c r="M128" s="5">
        <f>'NOV''22'!M128</f>
        <v>5</v>
      </c>
      <c r="N128" s="5"/>
      <c r="O128" s="5"/>
      <c r="P128" s="5"/>
      <c r="Q128" s="5"/>
      <c r="R128" s="5"/>
      <c r="S128" s="5"/>
      <c r="T128" s="5"/>
      <c r="U128" s="5"/>
      <c r="V128" s="5"/>
    </row>
    <row r="129" spans="1:22">
      <c r="A129" s="612"/>
      <c r="B129" s="18" t="str">
        <f>'NOV''22'!B129</f>
        <v>18.11.22</v>
      </c>
      <c r="C129" s="82">
        <f>'NOV''22'!C129</f>
        <v>127</v>
      </c>
      <c r="D129" s="5">
        <f>'NOV''22'!D129</f>
        <v>325</v>
      </c>
      <c r="E129" s="26"/>
      <c r="F129" s="5">
        <f>'NOV''22'!F129</f>
        <v>57</v>
      </c>
      <c r="G129" s="63">
        <f>'NOV''22'!G129</f>
        <v>3355.23</v>
      </c>
      <c r="H129" s="63">
        <f>'NOV''22'!H129</f>
        <v>238.75</v>
      </c>
      <c r="I129" s="5">
        <f>'NOV''22'!I129</f>
        <v>2.98</v>
      </c>
      <c r="J129" s="22"/>
      <c r="K129" s="5"/>
      <c r="L129" s="5">
        <f>'NOV''22'!L129</f>
        <v>1</v>
      </c>
      <c r="M129" s="5">
        <f>'NOV''22'!M129</f>
        <v>55</v>
      </c>
      <c r="N129" s="5"/>
      <c r="O129" s="5"/>
      <c r="P129" s="5"/>
      <c r="Q129" s="5"/>
      <c r="R129" s="5"/>
      <c r="S129" s="5"/>
      <c r="T129" s="5"/>
      <c r="U129" s="5"/>
      <c r="V129" s="5"/>
    </row>
    <row r="130" spans="1:22">
      <c r="A130" s="612"/>
      <c r="B130" s="18" t="str">
        <f>'NOV''22'!B130</f>
        <v>18.11.22</v>
      </c>
      <c r="C130" s="82">
        <f>'NOV''22'!C130</f>
        <v>128</v>
      </c>
      <c r="D130" s="5">
        <f>'NOV''22'!D130</f>
        <v>326</v>
      </c>
      <c r="E130" s="26"/>
      <c r="F130" s="5">
        <f>'NOV''22'!F130</f>
        <v>58</v>
      </c>
      <c r="G130" s="63">
        <f>'NOV''22'!G130</f>
        <v>3462.85</v>
      </c>
      <c r="H130" s="63">
        <f>'NOV''22'!H130</f>
        <v>195.71</v>
      </c>
      <c r="I130" s="5">
        <f>'NOV''22'!I130</f>
        <v>7.56</v>
      </c>
      <c r="J130" s="22"/>
      <c r="K130" s="5"/>
      <c r="L130" s="5">
        <f>'NOV''22'!L130</f>
        <v>1</v>
      </c>
      <c r="M130" s="5">
        <f>'NOV''22'!M130</f>
        <v>45</v>
      </c>
      <c r="N130" s="5"/>
      <c r="O130" s="5"/>
      <c r="P130" s="5"/>
      <c r="Q130" s="5"/>
      <c r="R130" s="5"/>
      <c r="S130" s="5"/>
      <c r="T130" s="5"/>
      <c r="U130" s="5"/>
      <c r="V130" s="5"/>
    </row>
    <row r="131" spans="1:22">
      <c r="A131" s="612"/>
      <c r="B131" s="18" t="str">
        <f>'NOV''22'!B131</f>
        <v>18.11.22</v>
      </c>
      <c r="C131" s="82">
        <f>'NOV''22'!C131</f>
        <v>129</v>
      </c>
      <c r="D131" s="5">
        <f>'NOV''22'!D131</f>
        <v>327</v>
      </c>
      <c r="E131" s="26"/>
      <c r="F131" s="5">
        <f>'NOV''22'!F131</f>
        <v>58</v>
      </c>
      <c r="G131" s="63">
        <f>'NOV''22'!G131</f>
        <v>3422.66</v>
      </c>
      <c r="H131" s="63">
        <f>'NOV''22'!H131</f>
        <v>233.32</v>
      </c>
      <c r="I131" s="5">
        <f>'NOV''22'!I131</f>
        <v>5.98</v>
      </c>
      <c r="J131" s="22"/>
      <c r="K131" s="5"/>
      <c r="L131" s="5">
        <f>'NOV''22'!L131</f>
        <v>1</v>
      </c>
      <c r="M131" s="5">
        <f>'NOV''22'!M131</f>
        <v>30</v>
      </c>
      <c r="N131" s="5"/>
      <c r="O131" s="5"/>
      <c r="P131" s="5"/>
      <c r="Q131" s="5"/>
      <c r="R131" s="5"/>
      <c r="S131" s="5"/>
      <c r="T131" s="5"/>
      <c r="U131" s="5"/>
      <c r="V131" s="5"/>
    </row>
    <row r="132" spans="1:22">
      <c r="A132" s="612"/>
      <c r="B132" s="18" t="str">
        <f>'NOV''22'!B132</f>
        <v>18.11.22</v>
      </c>
      <c r="C132" s="82">
        <f>'NOV''22'!C132</f>
        <v>130</v>
      </c>
      <c r="D132" s="5">
        <f>'NOV''22'!D132</f>
        <v>328</v>
      </c>
      <c r="E132" s="26"/>
      <c r="F132" s="5">
        <f>'NOV''22'!F132</f>
        <v>51</v>
      </c>
      <c r="G132" s="63">
        <f>'NOV''22'!G132</f>
        <v>3158.66</v>
      </c>
      <c r="H132" s="63">
        <f>'NOV''22'!H132</f>
        <v>370.34</v>
      </c>
      <c r="I132" s="5">
        <f>'NOV''22'!I132</f>
        <v>0</v>
      </c>
      <c r="J132" s="22"/>
      <c r="K132" s="5"/>
      <c r="L132" s="5">
        <f>'NOV''22'!L132</f>
        <v>2</v>
      </c>
      <c r="M132" s="5">
        <f>'NOV''22'!M132</f>
        <v>0</v>
      </c>
      <c r="N132" s="5"/>
      <c r="O132" s="5"/>
      <c r="P132" s="5"/>
      <c r="Q132" s="5"/>
      <c r="R132" s="5"/>
      <c r="S132" s="5"/>
      <c r="T132" s="5"/>
      <c r="U132" s="5"/>
      <c r="V132" s="5"/>
    </row>
    <row r="133" spans="1:22">
      <c r="A133" s="612"/>
      <c r="B133" s="18" t="str">
        <f>'NOV''22'!B133</f>
        <v>18.11.22</v>
      </c>
      <c r="C133" s="82">
        <f>'NOV''22'!C133</f>
        <v>131</v>
      </c>
      <c r="D133" s="5">
        <f>'NOV''22'!D133</f>
        <v>329</v>
      </c>
      <c r="E133" s="26"/>
      <c r="F133" s="5">
        <f>'NOV''22'!F133</f>
        <v>58</v>
      </c>
      <c r="G133" s="63">
        <f>'NOV''22'!G133</f>
        <v>3414.86</v>
      </c>
      <c r="H133" s="63">
        <f>'NOV''22'!H133</f>
        <v>237.53</v>
      </c>
      <c r="I133" s="5">
        <f>'NOV''22'!I133</f>
        <v>2.39</v>
      </c>
      <c r="J133" s="22"/>
      <c r="K133" s="5"/>
      <c r="L133" s="5">
        <f>'NOV''22'!L133</f>
        <v>1</v>
      </c>
      <c r="M133" s="5">
        <f>'NOV''22'!M133</f>
        <v>35</v>
      </c>
      <c r="N133" s="5"/>
      <c r="O133" s="5"/>
      <c r="P133" s="5"/>
      <c r="Q133" s="5"/>
      <c r="R133" s="5"/>
      <c r="S133" s="5"/>
      <c r="T133" s="5"/>
      <c r="U133" s="5"/>
      <c r="V133" s="5"/>
    </row>
    <row r="134" spans="1:22">
      <c r="A134" s="612"/>
      <c r="B134" s="18" t="str">
        <f>'NOV''22'!B134</f>
        <v>18.11.22</v>
      </c>
      <c r="C134" s="82">
        <f>'NOV''22'!C134</f>
        <v>132</v>
      </c>
      <c r="D134" s="5">
        <f>'NOV''22'!D134</f>
        <v>330</v>
      </c>
      <c r="E134" s="26"/>
      <c r="F134" s="5">
        <f>'NOV''22'!F134</f>
        <v>59</v>
      </c>
      <c r="G134" s="63">
        <f>'NOV''22'!G134</f>
        <v>3488.05</v>
      </c>
      <c r="H134" s="63">
        <f>'NOV''22'!H134</f>
        <v>227.11</v>
      </c>
      <c r="I134" s="5">
        <f>'NOV''22'!I134</f>
        <v>2.16</v>
      </c>
      <c r="J134" s="22"/>
      <c r="K134" s="5"/>
      <c r="L134" s="5">
        <f>'NOV''22'!L134</f>
        <v>1</v>
      </c>
      <c r="M134" s="5">
        <f>'NOV''22'!M134</f>
        <v>45</v>
      </c>
      <c r="N134" s="5"/>
      <c r="O134" s="5"/>
      <c r="P134" s="5"/>
      <c r="Q134" s="5"/>
      <c r="R134" s="5"/>
      <c r="S134" s="5"/>
      <c r="T134" s="5"/>
      <c r="U134" s="5"/>
      <c r="V134" s="5"/>
    </row>
    <row r="135" spans="1:22">
      <c r="A135" s="612"/>
      <c r="B135" s="18" t="str">
        <f>'NOV''22'!B135</f>
        <v>18.11.22</v>
      </c>
      <c r="C135" s="82">
        <f>'NOV''22'!C135</f>
        <v>133</v>
      </c>
      <c r="D135" s="5">
        <f>'NOV''22'!D135</f>
        <v>331</v>
      </c>
      <c r="E135" s="26"/>
      <c r="F135" s="5">
        <f>'NOV''22'!F135</f>
        <v>59</v>
      </c>
      <c r="G135" s="63">
        <f>'NOV''22'!G135</f>
        <v>3434.43</v>
      </c>
      <c r="H135" s="63">
        <f>'NOV''22'!H135</f>
        <v>280.57</v>
      </c>
      <c r="I135" s="5">
        <f>'NOV''22'!I135</f>
        <v>0</v>
      </c>
      <c r="J135" s="22"/>
      <c r="K135" s="5"/>
      <c r="L135" s="5">
        <f>'NOV''22'!L135</f>
        <v>2</v>
      </c>
      <c r="M135" s="5">
        <f>'NOV''22'!M135</f>
        <v>15</v>
      </c>
      <c r="N135" s="5"/>
      <c r="O135" s="5"/>
      <c r="P135" s="5"/>
      <c r="Q135" s="5"/>
      <c r="R135" s="5"/>
      <c r="S135" s="5"/>
      <c r="T135" s="5"/>
      <c r="U135" s="5"/>
      <c r="V135" s="5"/>
    </row>
    <row r="136" spans="1:22">
      <c r="A136" s="612"/>
      <c r="B136" s="18" t="str">
        <f>'NOV''22'!B136</f>
        <v>18.11.22</v>
      </c>
      <c r="C136" s="82">
        <f>'NOV''22'!C136</f>
        <v>134</v>
      </c>
      <c r="D136" s="5">
        <f>'NOV''22'!D136</f>
        <v>332</v>
      </c>
      <c r="E136" s="26"/>
      <c r="F136" s="5">
        <f>'NOV''22'!F136</f>
        <v>59</v>
      </c>
      <c r="G136" s="63">
        <f>'NOV''22'!G136</f>
        <v>3486.23</v>
      </c>
      <c r="H136" s="63">
        <f>'NOV''22'!H136</f>
        <v>228.77</v>
      </c>
      <c r="I136" s="5">
        <f>'NOV''22'!I136</f>
        <v>0</v>
      </c>
      <c r="J136" s="22"/>
      <c r="K136" s="5"/>
      <c r="L136" s="5">
        <f>'NOV''22'!L136</f>
        <v>1</v>
      </c>
      <c r="M136" s="5">
        <f>'NOV''22'!M136</f>
        <v>55</v>
      </c>
      <c r="N136" s="5"/>
      <c r="O136" s="5"/>
      <c r="P136" s="5"/>
      <c r="Q136" s="5"/>
      <c r="R136" s="5"/>
      <c r="S136" s="5"/>
      <c r="T136" s="5"/>
      <c r="U136" s="5"/>
      <c r="V136" s="5"/>
    </row>
    <row r="137" spans="1:22">
      <c r="A137" s="613"/>
      <c r="B137" s="18" t="str">
        <f>'NOV''22'!B137</f>
        <v>18.11.22</v>
      </c>
      <c r="C137" s="82">
        <f>'NOV''22'!C137</f>
        <v>135</v>
      </c>
      <c r="D137" s="5">
        <f>'NOV''22'!D137</f>
        <v>333</v>
      </c>
      <c r="E137" s="26"/>
      <c r="F137" s="5">
        <f>'NOV''22'!F137</f>
        <v>58</v>
      </c>
      <c r="G137" s="63">
        <f>'NOV''22'!G137</f>
        <v>3425.63</v>
      </c>
      <c r="H137" s="63">
        <f>'NOV''22'!H137</f>
        <v>227.37</v>
      </c>
      <c r="I137" s="5">
        <f>'NOV''22'!I137</f>
        <v>0</v>
      </c>
      <c r="J137" s="22"/>
      <c r="K137" s="5"/>
      <c r="L137" s="5">
        <f>'NOV''22'!L137</f>
        <v>1</v>
      </c>
      <c r="M137" s="5">
        <f>'NOV''22'!M137</f>
        <v>55</v>
      </c>
      <c r="N137" s="5"/>
      <c r="O137" s="5"/>
      <c r="P137" s="5"/>
      <c r="Q137" s="5"/>
      <c r="R137" s="5"/>
      <c r="S137" s="5"/>
      <c r="T137" s="5"/>
      <c r="U137" s="5"/>
      <c r="V137" s="5"/>
    </row>
    <row r="138" spans="1:22">
      <c r="A138" s="614"/>
      <c r="B138" s="18" t="str">
        <f>'NOV''22'!B138</f>
        <v>19.11.22</v>
      </c>
      <c r="C138" s="82">
        <f>'NOV''22'!C138</f>
        <v>136</v>
      </c>
      <c r="D138" s="5">
        <f>'NOV''22'!D138</f>
        <v>334</v>
      </c>
      <c r="E138" s="26"/>
      <c r="F138" s="5">
        <f>'NOV''22'!F138</f>
        <v>59</v>
      </c>
      <c r="G138" s="63">
        <f>'NOV''22'!G138</f>
        <v>3456.11</v>
      </c>
      <c r="H138" s="63">
        <f>'NOV''22'!H138</f>
        <v>251.08</v>
      </c>
      <c r="I138" s="5">
        <f>'NOV''22'!I138</f>
        <v>0.19</v>
      </c>
      <c r="J138" s="22"/>
      <c r="K138" s="5"/>
      <c r="L138" s="5">
        <f>'NOV''22'!L138</f>
        <v>2</v>
      </c>
      <c r="M138" s="5">
        <f>'NOV''22'!M138</f>
        <v>30</v>
      </c>
      <c r="N138" s="5"/>
      <c r="O138" s="5"/>
      <c r="P138" s="5"/>
      <c r="Q138" s="5"/>
      <c r="R138" s="5"/>
      <c r="S138" s="5"/>
      <c r="T138" s="5"/>
      <c r="U138" s="5"/>
      <c r="V138" s="5"/>
    </row>
    <row r="139" spans="1:22">
      <c r="A139" s="614"/>
      <c r="B139" s="18" t="str">
        <f>'NOV''22'!B139</f>
        <v>19.11.22</v>
      </c>
      <c r="C139" s="82">
        <f>'NOV''22'!C139</f>
        <v>137</v>
      </c>
      <c r="D139" s="5">
        <f>'NOV''22'!D139</f>
        <v>335</v>
      </c>
      <c r="E139" s="26"/>
      <c r="F139" s="5">
        <f>'NOV''22'!F139</f>
        <v>58</v>
      </c>
      <c r="G139" s="63">
        <f>'NOV''22'!G139</f>
        <v>3399.03</v>
      </c>
      <c r="H139" s="63">
        <f>'NOV''22'!H139</f>
        <v>255.97</v>
      </c>
      <c r="I139" s="5">
        <f>'NOV''22'!I139</f>
        <v>0</v>
      </c>
      <c r="J139" s="22"/>
      <c r="K139" s="5"/>
      <c r="L139" s="5">
        <f>'NOV''22'!L139</f>
        <v>2</v>
      </c>
      <c r="M139" s="5">
        <f>'NOV''22'!M139</f>
        <v>20</v>
      </c>
      <c r="N139" s="5"/>
      <c r="O139" s="5"/>
      <c r="P139" s="5"/>
      <c r="Q139" s="5"/>
      <c r="R139" s="5"/>
      <c r="S139" s="5"/>
      <c r="T139" s="5"/>
      <c r="U139" s="5"/>
      <c r="V139" s="5"/>
    </row>
    <row r="140" spans="1:22">
      <c r="A140" s="614"/>
      <c r="B140" s="18" t="str">
        <f>'NOV''22'!B140</f>
        <v>19.11.22</v>
      </c>
      <c r="C140" s="82">
        <f>'NOV''22'!C140</f>
        <v>138</v>
      </c>
      <c r="D140" s="5">
        <f>'NOV''22'!D140</f>
        <v>336</v>
      </c>
      <c r="E140" s="26"/>
      <c r="F140" s="5">
        <f>'NOV''22'!F140</f>
        <v>59</v>
      </c>
      <c r="G140" s="63">
        <f>'NOV''22'!G140</f>
        <v>3428.05</v>
      </c>
      <c r="H140" s="63">
        <f>'NOV''22'!H140</f>
        <v>288.95</v>
      </c>
      <c r="I140" s="5">
        <f>'NOV''22'!I140</f>
        <v>0</v>
      </c>
      <c r="J140" s="22"/>
      <c r="K140" s="5"/>
      <c r="L140" s="5">
        <f>'NOV''22'!L140</f>
        <v>2</v>
      </c>
      <c r="M140" s="5">
        <f>'NOV''22'!M140</f>
        <v>0</v>
      </c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614"/>
      <c r="B141" s="18" t="str">
        <f>'NOV''22'!B141</f>
        <v>19.11.22</v>
      </c>
      <c r="C141" s="82">
        <f>'NOV''22'!C141</f>
        <v>139</v>
      </c>
      <c r="D141" s="5">
        <f>'NOV''22'!D141</f>
        <v>337</v>
      </c>
      <c r="E141" s="26"/>
      <c r="F141" s="5">
        <f>'NOV''22'!F141</f>
        <v>58</v>
      </c>
      <c r="G141" s="63">
        <f>'NOV''22'!G141</f>
        <v>3467.82</v>
      </c>
      <c r="H141" s="63">
        <f>'NOV''22'!H141</f>
        <v>191.15</v>
      </c>
      <c r="I141" s="5">
        <f>'NOV''22'!I141</f>
        <v>4.97</v>
      </c>
      <c r="J141" s="22"/>
      <c r="K141" s="5"/>
      <c r="L141" s="5">
        <f>'NOV''22'!L141</f>
        <v>1</v>
      </c>
      <c r="M141" s="5">
        <f>'NOV''22'!M141</f>
        <v>50</v>
      </c>
      <c r="N141" s="5"/>
      <c r="O141" s="5"/>
      <c r="P141" s="5"/>
      <c r="Q141" s="5"/>
      <c r="R141" s="5"/>
      <c r="S141" s="5"/>
      <c r="T141" s="5"/>
      <c r="U141" s="5"/>
      <c r="V141" s="5"/>
    </row>
    <row r="142" spans="1:22">
      <c r="A142" s="615"/>
      <c r="B142" s="18" t="str">
        <f>'NOV''22'!B142</f>
        <v>19.11.22</v>
      </c>
      <c r="C142" s="82">
        <f>'NOV''22'!C142</f>
        <v>140</v>
      </c>
      <c r="D142" s="5">
        <f>'NOV''22'!D142</f>
        <v>338</v>
      </c>
      <c r="E142" s="26"/>
      <c r="F142" s="5">
        <f>'NOV''22'!F142</f>
        <v>58</v>
      </c>
      <c r="G142" s="63">
        <f>'NOV''22'!G142</f>
        <v>3427.86</v>
      </c>
      <c r="H142" s="63">
        <f>'NOV''22'!H142</f>
        <v>222.73</v>
      </c>
      <c r="I142" s="5">
        <f>'NOV''22'!I142</f>
        <v>0.59</v>
      </c>
      <c r="J142" s="22"/>
      <c r="K142" s="5"/>
      <c r="L142" s="5">
        <f>'NOV''22'!L142</f>
        <v>1</v>
      </c>
      <c r="M142" s="5">
        <f>'NOV''22'!M142</f>
        <v>50</v>
      </c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615"/>
      <c r="B143" s="18" t="str">
        <f>'NOV''22'!B143</f>
        <v>19.11.22</v>
      </c>
      <c r="C143" s="82">
        <f>'NOV''22'!C143</f>
        <v>141</v>
      </c>
      <c r="D143" s="5">
        <f>'NOV''22'!D143</f>
        <v>339</v>
      </c>
      <c r="E143" s="26"/>
      <c r="F143" s="5">
        <f>'NOV''22'!F143</f>
        <v>57</v>
      </c>
      <c r="G143" s="63">
        <f>'NOV''22'!G143</f>
        <v>3432.67</v>
      </c>
      <c r="H143" s="63">
        <f>'NOV''22'!H143</f>
        <v>166.85</v>
      </c>
      <c r="I143" s="5">
        <f>'NOV''22'!I143</f>
        <v>12.52</v>
      </c>
      <c r="J143" s="22"/>
      <c r="K143" s="5"/>
      <c r="L143" s="5">
        <f>'NOV''22'!L143</f>
        <v>2</v>
      </c>
      <c r="M143" s="5">
        <f>'NOV''22'!M143</f>
        <v>5</v>
      </c>
      <c r="N143" s="5"/>
      <c r="O143" s="5"/>
      <c r="P143" s="5"/>
      <c r="Q143" s="5"/>
      <c r="R143" s="5"/>
      <c r="S143" s="5"/>
      <c r="T143" s="5"/>
      <c r="U143" s="5"/>
      <c r="V143" s="5"/>
    </row>
    <row r="144" spans="1:22">
      <c r="A144" s="615"/>
      <c r="B144" s="18" t="str">
        <f>'NOV''22'!B144</f>
        <v>19.11.22</v>
      </c>
      <c r="C144" s="82">
        <f>'NOV''22'!C144</f>
        <v>142</v>
      </c>
      <c r="D144" s="5">
        <f>'NOV''22'!D144</f>
        <v>340</v>
      </c>
      <c r="E144" s="26"/>
      <c r="F144" s="5">
        <f>'NOV''22'!F144</f>
        <v>59</v>
      </c>
      <c r="G144" s="63">
        <f>'NOV''22'!G144</f>
        <v>3467.43</v>
      </c>
      <c r="H144" s="63">
        <f>'NOV''22'!H144</f>
        <v>247.26</v>
      </c>
      <c r="I144" s="5">
        <f>'NOV''22'!I144</f>
        <v>0.19</v>
      </c>
      <c r="J144" s="22"/>
      <c r="K144" s="5"/>
      <c r="L144" s="5">
        <f>'NOV''22'!L144</f>
        <v>2</v>
      </c>
      <c r="M144" s="5">
        <f>'NOV''22'!M144</f>
        <v>10</v>
      </c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616"/>
      <c r="B145" s="18" t="str">
        <f>'NOV''22'!B145</f>
        <v>20.11.22</v>
      </c>
      <c r="C145" s="82">
        <f>'NOV''22'!C145</f>
        <v>143</v>
      </c>
      <c r="D145" s="5">
        <f>'NOV''22'!D145</f>
        <v>341</v>
      </c>
      <c r="E145" s="26"/>
      <c r="F145" s="5">
        <f>'NOV''22'!F145</f>
        <v>58</v>
      </c>
      <c r="G145" s="63">
        <f>'NOV''22'!G145</f>
        <v>3430.85</v>
      </c>
      <c r="H145" s="63">
        <f>'NOV''22'!H145</f>
        <v>220.15</v>
      </c>
      <c r="I145" s="5">
        <f>'NOV''22'!I145</f>
        <v>0</v>
      </c>
      <c r="J145" s="22"/>
      <c r="K145" s="5"/>
      <c r="L145" s="5">
        <f>'NOV''22'!L145</f>
        <v>2</v>
      </c>
      <c r="M145" s="5">
        <f>'NOV''22'!M145</f>
        <v>5</v>
      </c>
      <c r="N145" s="5"/>
      <c r="O145" s="5"/>
      <c r="P145" s="5"/>
      <c r="Q145" s="5"/>
      <c r="R145" s="5"/>
      <c r="S145" s="5"/>
      <c r="T145" s="5"/>
      <c r="U145" s="5"/>
      <c r="V145" s="5"/>
    </row>
    <row r="146" spans="1:22">
      <c r="A146" s="616"/>
      <c r="B146" s="18" t="str">
        <f>'NOV''22'!B146</f>
        <v>20.11.22</v>
      </c>
      <c r="C146" s="82">
        <f>'NOV''22'!C146</f>
        <v>144</v>
      </c>
      <c r="D146" s="5">
        <f>'NOV''22'!D146</f>
        <v>342</v>
      </c>
      <c r="E146" s="26"/>
      <c r="F146" s="5">
        <f>'NOV''22'!F146</f>
        <v>59</v>
      </c>
      <c r="G146" s="63">
        <f>'NOV''22'!G146</f>
        <v>3521.03</v>
      </c>
      <c r="H146" s="63">
        <f>'NOV''22'!H146</f>
        <v>193.97</v>
      </c>
      <c r="I146" s="5">
        <f>'NOV''22'!I146</f>
        <v>0</v>
      </c>
      <c r="J146" s="22"/>
      <c r="K146" s="5"/>
      <c r="L146" s="5">
        <f>'NOV''22'!L146</f>
        <v>1</v>
      </c>
      <c r="M146" s="5">
        <f>'NOV''22'!M146</f>
        <v>50</v>
      </c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616"/>
      <c r="B147" s="18" t="str">
        <f>'NOV''22'!B147</f>
        <v>20.11.22</v>
      </c>
      <c r="C147" s="82">
        <f>'NOV''22'!C147</f>
        <v>145</v>
      </c>
      <c r="D147" s="5">
        <f>'NOV''22'!D147</f>
        <v>343</v>
      </c>
      <c r="E147" s="26"/>
      <c r="F147" s="5">
        <f>'NOV''22'!F147</f>
        <v>58</v>
      </c>
      <c r="G147" s="63">
        <f>'NOV''22'!G147</f>
        <v>3468.07</v>
      </c>
      <c r="H147" s="63">
        <f>'NOV''22'!H147</f>
        <v>184.52</v>
      </c>
      <c r="I147" s="5">
        <f>'NOV''22'!I147</f>
        <v>1.59</v>
      </c>
      <c r="J147" s="22"/>
      <c r="K147" s="5"/>
      <c r="L147" s="5">
        <f>'NOV''22'!L147</f>
        <v>1</v>
      </c>
      <c r="M147" s="5">
        <f>'NOV''22'!M147</f>
        <v>45</v>
      </c>
      <c r="N147" s="5"/>
      <c r="O147" s="5"/>
      <c r="P147" s="5"/>
      <c r="Q147" s="5"/>
      <c r="R147" s="5"/>
      <c r="S147" s="5"/>
      <c r="T147" s="5"/>
      <c r="U147" s="5"/>
      <c r="V147" s="5"/>
    </row>
    <row r="148" spans="1:22">
      <c r="A148" s="616"/>
      <c r="B148" s="18" t="str">
        <f>'NOV''22'!B148</f>
        <v>20.11.22</v>
      </c>
      <c r="C148" s="82">
        <f>'NOV''22'!C148</f>
        <v>146</v>
      </c>
      <c r="D148" s="5">
        <f>'NOV''22'!D148</f>
        <v>344</v>
      </c>
      <c r="E148" s="26"/>
      <c r="F148" s="5">
        <f>'NOV''22'!F148</f>
        <v>52</v>
      </c>
      <c r="G148" s="63">
        <f>'NOV''22'!G148</f>
        <v>3275.72</v>
      </c>
      <c r="H148" s="63">
        <f>'NOV''22'!H148</f>
        <v>301.75</v>
      </c>
      <c r="I148" s="5">
        <f>'NOV''22'!I148</f>
        <v>2.4700000000000002</v>
      </c>
      <c r="J148" s="22"/>
      <c r="K148" s="5"/>
      <c r="L148" s="5">
        <f>'NOV''22'!L148</f>
        <v>1</v>
      </c>
      <c r="M148" s="5">
        <f>'NOV''22'!M148</f>
        <v>45</v>
      </c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617"/>
      <c r="B149" s="18" t="str">
        <f>'NOV''22'!B149</f>
        <v>20.11.22</v>
      </c>
      <c r="C149" s="82">
        <f>'NOV''22'!C149</f>
        <v>147</v>
      </c>
      <c r="D149" s="5">
        <f>'NOV''22'!D149</f>
        <v>345</v>
      </c>
      <c r="E149" s="26"/>
      <c r="F149" s="5">
        <f>'NOV''22'!F149</f>
        <v>54</v>
      </c>
      <c r="G149" s="63">
        <f>'NOV''22'!G149</f>
        <v>3386.91</v>
      </c>
      <c r="H149" s="63">
        <f>'NOV''22'!H149</f>
        <v>348.09</v>
      </c>
      <c r="I149" s="5">
        <f>'NOV''22'!I149</f>
        <v>0</v>
      </c>
      <c r="J149" s="22"/>
      <c r="K149" s="5"/>
      <c r="L149" s="5">
        <f>'NOV''22'!L149</f>
        <v>2</v>
      </c>
      <c r="M149" s="5">
        <f>'NOV''22'!M149</f>
        <v>5</v>
      </c>
      <c r="N149" s="5"/>
      <c r="O149" s="5"/>
      <c r="P149" s="5"/>
      <c r="Q149" s="5"/>
      <c r="R149" s="5"/>
      <c r="S149" s="5"/>
      <c r="T149" s="5"/>
      <c r="U149" s="5"/>
      <c r="V149" s="5"/>
    </row>
    <row r="150" spans="1:22">
      <c r="A150" s="618"/>
      <c r="B150" s="18" t="str">
        <f>'NOV''22'!B150</f>
        <v>20.11.22</v>
      </c>
      <c r="C150" s="82">
        <f>'NOV''22'!C150</f>
        <v>148</v>
      </c>
      <c r="D150" s="5">
        <f>'NOV''22'!D150</f>
        <v>346</v>
      </c>
      <c r="E150" s="26"/>
      <c r="F150" s="5">
        <f>'NOV''22'!F150</f>
        <v>58</v>
      </c>
      <c r="G150" s="63">
        <f>'NOV''22'!G150</f>
        <v>3462.03</v>
      </c>
      <c r="H150" s="63">
        <f>'NOV''22'!H150</f>
        <v>193.76</v>
      </c>
      <c r="I150" s="5">
        <f>'NOV''22'!I150</f>
        <v>0.79</v>
      </c>
      <c r="J150" s="22"/>
      <c r="K150" s="5"/>
      <c r="L150" s="5">
        <f>'NOV''22'!L150</f>
        <v>1</v>
      </c>
      <c r="M150" s="5">
        <f>'NOV''22'!M150</f>
        <v>25</v>
      </c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618"/>
      <c r="B151" s="18" t="str">
        <f>'NOV''22'!B151</f>
        <v>20.11.22</v>
      </c>
      <c r="C151" s="82">
        <f>'NOV''22'!C151</f>
        <v>149</v>
      </c>
      <c r="D151" s="5">
        <f>'NOV''22'!D151</f>
        <v>347</v>
      </c>
      <c r="E151" s="26"/>
      <c r="F151" s="5">
        <f>'NOV''22'!F151</f>
        <v>58</v>
      </c>
      <c r="G151" s="63">
        <f>'NOV''22'!G151</f>
        <v>3435.43</v>
      </c>
      <c r="H151" s="63">
        <f>'NOV''22'!H151</f>
        <v>217.96</v>
      </c>
      <c r="I151" s="5">
        <f>'NOV''22'!I151</f>
        <v>0.39</v>
      </c>
      <c r="J151" s="22"/>
      <c r="K151" s="5"/>
      <c r="L151" s="5">
        <f>'NOV''22'!L151</f>
        <v>2</v>
      </c>
      <c r="M151" s="5">
        <f>'NOV''22'!M151</f>
        <v>15</v>
      </c>
      <c r="N151" s="5"/>
      <c r="O151" s="5"/>
      <c r="P151" s="5"/>
      <c r="Q151" s="5"/>
      <c r="R151" s="5"/>
      <c r="S151" s="5"/>
      <c r="T151" s="5"/>
      <c r="U151" s="5"/>
      <c r="V151" s="5"/>
    </row>
    <row r="152" spans="1:22">
      <c r="A152" s="618"/>
      <c r="B152" s="18" t="str">
        <f>'NOV''22'!B152</f>
        <v>20.11.22</v>
      </c>
      <c r="C152" s="82">
        <f>'NOV''22'!C152</f>
        <v>150</v>
      </c>
      <c r="D152" s="5">
        <f>'NOV''22'!D152</f>
        <v>348</v>
      </c>
      <c r="E152" s="26"/>
      <c r="F152" s="5">
        <f>'NOV''22'!F152</f>
        <v>56</v>
      </c>
      <c r="G152" s="63">
        <f>'NOV''22'!G152</f>
        <v>3269.93</v>
      </c>
      <c r="H152" s="63">
        <f>'NOV''22'!H152</f>
        <v>252.06</v>
      </c>
      <c r="I152" s="5">
        <f>'NOV''22'!I152</f>
        <v>0.99</v>
      </c>
      <c r="J152" s="22"/>
      <c r="K152" s="5"/>
      <c r="L152" s="5">
        <f>'NOV''22'!L152</f>
        <v>1</v>
      </c>
      <c r="M152" s="5">
        <f>'NOV''22'!M152</f>
        <v>55</v>
      </c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619"/>
      <c r="B153" s="18" t="str">
        <f>'NOV''22'!B153</f>
        <v>21.11.22</v>
      </c>
      <c r="C153" s="82">
        <f>'NOV''22'!C153</f>
        <v>151</v>
      </c>
      <c r="D153" s="5">
        <f>'NOV''22'!D153</f>
        <v>349</v>
      </c>
      <c r="E153" s="26"/>
      <c r="F153" s="5">
        <f>'NOV''22'!F153</f>
        <v>57</v>
      </c>
      <c r="G153" s="63">
        <f>'NOV''22'!G153</f>
        <v>3313.67</v>
      </c>
      <c r="H153" s="63">
        <f>'NOV''22'!H153</f>
        <v>273.33</v>
      </c>
      <c r="I153" s="5">
        <f>'NOV''22'!I153</f>
        <v>0</v>
      </c>
      <c r="J153" s="22"/>
      <c r="K153" s="5"/>
      <c r="L153" s="5">
        <f>'NOV''22'!L153</f>
        <v>2</v>
      </c>
      <c r="M153" s="5">
        <f>'NOV''22'!M153</f>
        <v>35</v>
      </c>
      <c r="N153" s="5"/>
      <c r="O153" s="5"/>
      <c r="P153" s="5"/>
      <c r="Q153" s="5"/>
      <c r="R153" s="5"/>
      <c r="S153" s="5"/>
      <c r="T153" s="5"/>
      <c r="U153" s="5"/>
      <c r="V153" s="5"/>
    </row>
    <row r="154" spans="1:22">
      <c r="A154" s="619"/>
      <c r="B154" s="18" t="str">
        <f>'NOV''22'!B154</f>
        <v>21.11.22</v>
      </c>
      <c r="C154" s="82">
        <f>'NOV''22'!C154</f>
        <v>152</v>
      </c>
      <c r="D154" s="5">
        <f>'NOV''22'!D154</f>
        <v>350</v>
      </c>
      <c r="E154" s="26"/>
      <c r="F154" s="5">
        <f>'NOV''22'!F154</f>
        <v>56</v>
      </c>
      <c r="G154" s="63">
        <f>'NOV''22'!G154</f>
        <v>3249.69</v>
      </c>
      <c r="H154" s="63">
        <f>'NOV''22'!H154</f>
        <v>275.01</v>
      </c>
      <c r="I154" s="5">
        <f>'NOV''22'!I154</f>
        <v>0.2</v>
      </c>
      <c r="J154" s="22"/>
      <c r="K154" s="5"/>
      <c r="L154" s="5">
        <f>'NOV''22'!L154</f>
        <v>2</v>
      </c>
      <c r="M154" s="5">
        <f>'NOV''22'!M154</f>
        <v>40</v>
      </c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619"/>
      <c r="B155" s="18" t="str">
        <f>'NOV''22'!B155</f>
        <v>21.11.22</v>
      </c>
      <c r="C155" s="82">
        <f>'NOV''22'!C155</f>
        <v>153</v>
      </c>
      <c r="D155" s="5">
        <f>'NOV''22'!D155</f>
        <v>351</v>
      </c>
      <c r="E155" s="26"/>
      <c r="F155" s="5">
        <f>'NOV''22'!F155</f>
        <v>58</v>
      </c>
      <c r="G155" s="63">
        <f>'NOV''22'!G155</f>
        <v>3437.65</v>
      </c>
      <c r="H155" s="63">
        <f>'NOV''22'!H155</f>
        <v>215.53</v>
      </c>
      <c r="I155" s="5">
        <f>'NOV''22'!I155</f>
        <v>2.1800000000000002</v>
      </c>
      <c r="J155" s="22"/>
      <c r="K155" s="5"/>
      <c r="L155" s="5">
        <f>'NOV''22'!L155</f>
        <v>2</v>
      </c>
      <c r="M155" s="5">
        <f>'NOV''22'!M155</f>
        <v>25</v>
      </c>
      <c r="N155" s="5"/>
      <c r="O155" s="5"/>
      <c r="P155" s="5"/>
      <c r="Q155" s="5"/>
      <c r="R155" s="5"/>
      <c r="S155" s="5"/>
      <c r="T155" s="5"/>
      <c r="U155" s="5"/>
      <c r="V155" s="5"/>
    </row>
    <row r="156" spans="1:22">
      <c r="A156" s="619"/>
      <c r="B156" s="18" t="str">
        <f>'NOV''22'!B156</f>
        <v>21.11.22</v>
      </c>
      <c r="C156" s="82">
        <f>'NOV''22'!C156</f>
        <v>154</v>
      </c>
      <c r="D156" s="5">
        <f>'NOV''22'!D156</f>
        <v>352</v>
      </c>
      <c r="E156" s="26"/>
      <c r="F156" s="5">
        <f>'NOV''22'!F156</f>
        <v>58</v>
      </c>
      <c r="G156" s="63">
        <f>'NOV''22'!G156</f>
        <v>3395.65</v>
      </c>
      <c r="H156" s="63">
        <f>'NOV''22'!H156</f>
        <v>254.85</v>
      </c>
      <c r="I156" s="5">
        <f>'NOV''22'!I156</f>
        <v>0</v>
      </c>
      <c r="J156" s="22"/>
      <c r="K156" s="5"/>
      <c r="L156" s="5">
        <f>'NOV''22'!L156</f>
        <v>2</v>
      </c>
      <c r="M156" s="5">
        <f>'NOV''22'!M156</f>
        <v>5</v>
      </c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620"/>
      <c r="B157" s="18" t="str">
        <f>'NOV''22'!B157</f>
        <v>21.11.22</v>
      </c>
      <c r="C157" s="82">
        <f>'NOV''22'!C157</f>
        <v>155</v>
      </c>
      <c r="D157" s="5">
        <f>'NOV''22'!D157</f>
        <v>353</v>
      </c>
      <c r="E157" s="26"/>
      <c r="F157" s="5">
        <f>'NOV''22'!F157</f>
        <v>59</v>
      </c>
      <c r="G157" s="63">
        <f>'NOV''22'!G157</f>
        <v>3454.25</v>
      </c>
      <c r="H157" s="63">
        <f>'NOV''22'!H157</f>
        <v>264.93</v>
      </c>
      <c r="I157" s="5">
        <f>'NOV''22'!I157</f>
        <v>2.1800000000000002</v>
      </c>
      <c r="J157" s="22"/>
      <c r="K157" s="5"/>
      <c r="L157" s="5">
        <f>'NOV''22'!L157</f>
        <v>1</v>
      </c>
      <c r="M157" s="5">
        <f>'NOV''22'!M157</f>
        <v>30</v>
      </c>
      <c r="N157" s="5"/>
      <c r="O157" s="5"/>
      <c r="P157" s="5"/>
      <c r="Q157" s="5"/>
      <c r="R157" s="5"/>
      <c r="S157" s="5"/>
      <c r="T157" s="5"/>
      <c r="U157" s="5"/>
      <c r="V157" s="5"/>
    </row>
    <row r="158" spans="1:22">
      <c r="A158" s="621"/>
      <c r="B158" s="18" t="str">
        <f>'NOV''22'!B158</f>
        <v>21.11.22</v>
      </c>
      <c r="C158" s="82">
        <f>'NOV''22'!C158</f>
        <v>156</v>
      </c>
      <c r="D158" s="5">
        <f>'NOV''22'!D158</f>
        <v>354</v>
      </c>
      <c r="E158" s="26"/>
      <c r="F158" s="5">
        <f>'NOV''22'!F158</f>
        <v>58</v>
      </c>
      <c r="G158" s="63">
        <f>'NOV''22'!G158</f>
        <v>3382.86</v>
      </c>
      <c r="H158" s="63">
        <f>'NOV''22'!H158</f>
        <v>267.14</v>
      </c>
      <c r="I158" s="5">
        <f>'NOV''22'!I158</f>
        <v>0</v>
      </c>
      <c r="J158" s="22"/>
      <c r="K158" s="5"/>
      <c r="L158" s="5">
        <f>'NOV''22'!L158</f>
        <v>1</v>
      </c>
      <c r="M158" s="5">
        <f>'NOV''22'!M158</f>
        <v>40</v>
      </c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621"/>
      <c r="B159" s="18" t="str">
        <f>'NOV''22'!B159</f>
        <v>21.11.22</v>
      </c>
      <c r="C159" s="82">
        <f>'NOV''22'!C159</f>
        <v>157</v>
      </c>
      <c r="D159" s="5">
        <f>'NOV''22'!D159</f>
        <v>357</v>
      </c>
      <c r="E159" s="26"/>
      <c r="F159" s="5">
        <f>'NOV''22'!F159</f>
        <v>56</v>
      </c>
      <c r="G159" s="63">
        <f>'NOV''22'!G159</f>
        <v>3526.44</v>
      </c>
      <c r="H159" s="63">
        <f>'NOV''22'!H159</f>
        <v>357.56</v>
      </c>
      <c r="I159" s="5">
        <f>'NOV''22'!I159</f>
        <v>0</v>
      </c>
      <c r="J159" s="22"/>
      <c r="K159" s="5"/>
      <c r="L159" s="5">
        <f>'NOV''22'!L159</f>
        <v>2</v>
      </c>
      <c r="M159" s="5">
        <f>'NOV''22'!M159</f>
        <v>5</v>
      </c>
      <c r="N159" s="5"/>
      <c r="O159" s="5"/>
      <c r="P159" s="5"/>
      <c r="Q159" s="5"/>
      <c r="R159" s="5"/>
      <c r="S159" s="5"/>
      <c r="T159" s="5"/>
      <c r="U159" s="5"/>
      <c r="V159" s="5"/>
    </row>
    <row r="160" spans="1:22">
      <c r="A160" s="622"/>
      <c r="B160" s="18" t="str">
        <f>'NOV''22'!B160</f>
        <v>21.11.22</v>
      </c>
      <c r="C160" s="82">
        <f>'NOV''22'!C160</f>
        <v>158</v>
      </c>
      <c r="D160" s="5">
        <f>'NOV''22'!D160</f>
        <v>355</v>
      </c>
      <c r="E160" s="26"/>
      <c r="F160" s="5">
        <f>'NOV''22'!F160</f>
        <v>59</v>
      </c>
      <c r="G160" s="63">
        <f>'NOV''22'!G160</f>
        <v>3414.08</v>
      </c>
      <c r="H160" s="63">
        <f>'NOV''22'!H160</f>
        <v>295.42</v>
      </c>
      <c r="I160" s="5">
        <f>'NOV''22'!I160</f>
        <v>0</v>
      </c>
      <c r="J160" s="22"/>
      <c r="K160" s="5"/>
      <c r="L160" s="5">
        <f>'NOV''22'!L160</f>
        <v>2</v>
      </c>
      <c r="M160" s="5">
        <f>'NOV''22'!M160</f>
        <v>15</v>
      </c>
      <c r="N160" s="5"/>
      <c r="O160" s="5"/>
      <c r="P160" s="5"/>
      <c r="Q160" s="5"/>
      <c r="R160" s="5"/>
      <c r="S160" s="5"/>
      <c r="T160" s="5"/>
      <c r="U160" s="5"/>
      <c r="V160" s="5"/>
    </row>
    <row r="161" spans="1:22">
      <c r="A161" s="622"/>
      <c r="B161" s="18" t="str">
        <f>'NOV''22'!B161</f>
        <v>21.11.22</v>
      </c>
      <c r="C161" s="82">
        <f>'NOV''22'!C161</f>
        <v>159</v>
      </c>
      <c r="D161" s="5">
        <f>'NOV''22'!D161</f>
        <v>356</v>
      </c>
      <c r="E161" s="26"/>
      <c r="F161" s="5">
        <f>'NOV''22'!F161</f>
        <v>59</v>
      </c>
      <c r="G161" s="63">
        <f>'NOV''22'!G161</f>
        <v>3490.85</v>
      </c>
      <c r="H161" s="63">
        <f>'NOV''22'!H161</f>
        <v>227.52</v>
      </c>
      <c r="I161" s="5">
        <f>'NOV''22'!I161</f>
        <v>3.37</v>
      </c>
      <c r="J161" s="22"/>
      <c r="K161" s="5"/>
      <c r="L161" s="5">
        <f>'NOV''22'!L161</f>
        <v>2</v>
      </c>
      <c r="M161" s="5">
        <f>'NOV''22'!M161</f>
        <v>25</v>
      </c>
      <c r="N161" s="5"/>
      <c r="O161" s="5"/>
      <c r="P161" s="5"/>
      <c r="Q161" s="5"/>
      <c r="R161" s="5"/>
      <c r="S161" s="5"/>
      <c r="T161" s="5"/>
      <c r="U161" s="5"/>
      <c r="V161" s="5"/>
    </row>
    <row r="162" spans="1:22">
      <c r="A162" s="622"/>
      <c r="B162" s="18" t="str">
        <f>'NOV''22'!B162</f>
        <v>22.11.22</v>
      </c>
      <c r="C162" s="82">
        <f>'NOV''22'!C162</f>
        <v>160</v>
      </c>
      <c r="D162" s="5">
        <f>'NOV''22'!D162</f>
        <v>358</v>
      </c>
      <c r="E162" s="26"/>
      <c r="F162" s="5">
        <f>'NOV''22'!F162</f>
        <v>59</v>
      </c>
      <c r="G162" s="63">
        <f>'NOV''22'!G162</f>
        <v>3408.63</v>
      </c>
      <c r="H162" s="63">
        <f>'NOV''22'!H162</f>
        <v>305.87</v>
      </c>
      <c r="I162" s="5">
        <f>'NOV''22'!I162</f>
        <v>0</v>
      </c>
      <c r="J162" s="22"/>
      <c r="K162" s="5"/>
      <c r="L162" s="5">
        <f>'NOV''22'!L162</f>
        <v>2</v>
      </c>
      <c r="M162" s="5">
        <f>'NOV''22'!M162</f>
        <v>35</v>
      </c>
      <c r="N162" s="5"/>
      <c r="O162" s="5"/>
      <c r="P162" s="5"/>
      <c r="Q162" s="5"/>
      <c r="R162" s="5"/>
      <c r="S162" s="5"/>
      <c r="T162" s="5"/>
      <c r="U162" s="5"/>
      <c r="V162" s="5"/>
    </row>
    <row r="163" spans="1:22">
      <c r="A163" s="622"/>
      <c r="B163" s="18" t="str">
        <f>'NOV''22'!B163</f>
        <v>22.11.22</v>
      </c>
      <c r="C163" s="82">
        <f>'NOV''22'!C163</f>
        <v>161</v>
      </c>
      <c r="D163" s="5">
        <f>'NOV''22'!D163</f>
        <v>359</v>
      </c>
      <c r="E163" s="26"/>
      <c r="F163" s="5">
        <f>'NOV''22'!F163</f>
        <v>58</v>
      </c>
      <c r="G163" s="63">
        <f>'NOV''22'!G163</f>
        <v>3392.83</v>
      </c>
      <c r="H163" s="63">
        <f>'NOV''22'!H163</f>
        <v>260.95</v>
      </c>
      <c r="I163" s="5">
        <f>'NOV''22'!I163</f>
        <v>0.78</v>
      </c>
      <c r="J163" s="22"/>
      <c r="K163" s="5"/>
      <c r="L163" s="5">
        <f>'NOV''22'!L163</f>
        <v>2</v>
      </c>
      <c r="M163" s="5">
        <f>'NOV''22'!M163</f>
        <v>40</v>
      </c>
      <c r="N163" s="5"/>
      <c r="O163" s="5"/>
      <c r="P163" s="5"/>
      <c r="Q163" s="5"/>
      <c r="R163" s="5"/>
      <c r="S163" s="5"/>
      <c r="T163" s="5"/>
      <c r="U163" s="5"/>
      <c r="V163" s="5"/>
    </row>
    <row r="164" spans="1:22">
      <c r="A164" s="623"/>
      <c r="B164" s="18" t="str">
        <f>'NOV''22'!B164</f>
        <v>22.11.22</v>
      </c>
      <c r="C164" s="82">
        <f>'NOV''22'!C164</f>
        <v>162</v>
      </c>
      <c r="D164" s="5">
        <f>'NOV''22'!D164</f>
        <v>360</v>
      </c>
      <c r="E164" s="26"/>
      <c r="F164" s="5">
        <f>'NOV''22'!F164</f>
        <v>59</v>
      </c>
      <c r="G164" s="63">
        <f>'NOV''22'!G164</f>
        <v>3401.28</v>
      </c>
      <c r="H164" s="63">
        <f>'NOV''22'!H164</f>
        <v>307.72000000000003</v>
      </c>
      <c r="I164" s="5">
        <f>'NOV''22'!I164</f>
        <v>0</v>
      </c>
      <c r="J164" s="22"/>
      <c r="K164" s="5"/>
      <c r="L164" s="5">
        <f>'NOV''22'!L164</f>
        <v>2</v>
      </c>
      <c r="M164" s="5">
        <f>'NOV''22'!M164</f>
        <v>20</v>
      </c>
      <c r="N164" s="5"/>
      <c r="O164" s="5"/>
      <c r="P164" s="5"/>
      <c r="Q164" s="5"/>
      <c r="R164" s="5"/>
      <c r="S164" s="5"/>
      <c r="T164" s="5"/>
      <c r="U164" s="5"/>
      <c r="V164" s="5"/>
    </row>
    <row r="165" spans="1:22">
      <c r="A165" s="623"/>
      <c r="B165" s="18" t="str">
        <f>'NOV''22'!B165</f>
        <v>22.11.22</v>
      </c>
      <c r="C165" s="82">
        <f>'NOV''22'!C165</f>
        <v>163</v>
      </c>
      <c r="D165" s="5">
        <f>'NOV''22'!D165</f>
        <v>361</v>
      </c>
      <c r="E165" s="26"/>
      <c r="F165" s="5">
        <f>'NOV''22'!F165</f>
        <v>58</v>
      </c>
      <c r="G165" s="63">
        <f>'NOV''22'!G165</f>
        <v>3548.33</v>
      </c>
      <c r="H165" s="63">
        <f>'NOV''22'!H165</f>
        <v>457.67</v>
      </c>
      <c r="I165" s="5">
        <f>'NOV''22'!I165</f>
        <v>0</v>
      </c>
      <c r="J165" s="22"/>
      <c r="K165" s="5"/>
      <c r="L165" s="5">
        <f>'NOV''22'!L165</f>
        <v>1</v>
      </c>
      <c r="M165" s="5">
        <f>'NOV''22'!M165</f>
        <v>25</v>
      </c>
      <c r="N165" s="5"/>
      <c r="O165" s="5"/>
      <c r="P165" s="5"/>
      <c r="Q165" s="5"/>
      <c r="R165" s="5"/>
      <c r="S165" s="5"/>
      <c r="T165" s="5"/>
      <c r="U165" s="5"/>
      <c r="V165" s="5"/>
    </row>
    <row r="166" spans="1:22">
      <c r="A166" s="623"/>
      <c r="B166" s="18" t="str">
        <f>'NOV''22'!B166</f>
        <v>22.11.22</v>
      </c>
      <c r="C166" s="82">
        <f>'NOV''22'!C166</f>
        <v>164</v>
      </c>
      <c r="D166" s="5">
        <f>'NOV''22'!D166</f>
        <v>362</v>
      </c>
      <c r="E166" s="26"/>
      <c r="F166" s="5">
        <f>'NOV''22'!F166</f>
        <v>59</v>
      </c>
      <c r="G166" s="63">
        <f>'NOV''22'!G166</f>
        <v>3522.62</v>
      </c>
      <c r="H166" s="63">
        <f>'NOV''22'!H166</f>
        <v>206.52</v>
      </c>
      <c r="I166" s="5">
        <f>'NOV''22'!I166</f>
        <v>13.14</v>
      </c>
      <c r="J166" s="22"/>
      <c r="K166" s="5"/>
      <c r="L166" s="5">
        <f>'NOV''22'!L166</f>
        <v>2</v>
      </c>
      <c r="M166" s="5">
        <f>'NOV''22'!M166</f>
        <v>10</v>
      </c>
      <c r="N166" s="5"/>
      <c r="O166" s="5"/>
      <c r="P166" s="5"/>
      <c r="Q166" s="5"/>
      <c r="R166" s="5"/>
      <c r="S166" s="5"/>
      <c r="T166" s="5"/>
      <c r="U166" s="5"/>
      <c r="V166" s="5"/>
    </row>
    <row r="167" spans="1:22">
      <c r="A167" s="623"/>
      <c r="B167" s="18" t="str">
        <f>'NOV''22'!B167</f>
        <v>22.11.22</v>
      </c>
      <c r="C167" s="82">
        <f>'NOV''22'!C167</f>
        <v>165</v>
      </c>
      <c r="D167" s="5">
        <f>'NOV''22'!D167</f>
        <v>363</v>
      </c>
      <c r="E167" s="26"/>
      <c r="F167" s="5">
        <f>'NOV''22'!F167</f>
        <v>59</v>
      </c>
      <c r="G167" s="63">
        <f>'NOV''22'!G167</f>
        <v>3499.03</v>
      </c>
      <c r="H167" s="63">
        <f>'NOV''22'!H167</f>
        <v>221.51</v>
      </c>
      <c r="I167" s="5">
        <f>'NOV''22'!I167</f>
        <v>5.54</v>
      </c>
      <c r="J167" s="22"/>
      <c r="K167" s="5"/>
      <c r="L167" s="5">
        <f>'NOV''22'!L167</f>
        <v>2</v>
      </c>
      <c r="M167" s="5">
        <f>'NOV''22'!M167</f>
        <v>25</v>
      </c>
      <c r="N167" s="5"/>
      <c r="O167" s="5"/>
      <c r="P167" s="5"/>
      <c r="Q167" s="5"/>
      <c r="R167" s="5"/>
      <c r="S167" s="5"/>
      <c r="T167" s="5"/>
      <c r="U167" s="5"/>
      <c r="V167" s="5"/>
    </row>
    <row r="168" spans="1:22">
      <c r="A168" s="624"/>
      <c r="B168" s="18" t="str">
        <f>'NOV''22'!B168</f>
        <v>23.11.22</v>
      </c>
      <c r="C168" s="82">
        <f>'NOV''22'!C168</f>
        <v>166</v>
      </c>
      <c r="D168" s="5">
        <f>'NOV''22'!D168</f>
        <v>364</v>
      </c>
      <c r="E168" s="26"/>
      <c r="F168" s="5">
        <f>'NOV''22'!F168</f>
        <v>58</v>
      </c>
      <c r="G168" s="63">
        <f>'NOV''22'!G168</f>
        <v>3434.27</v>
      </c>
      <c r="H168" s="63">
        <f>'NOV''22'!H168</f>
        <v>217.62</v>
      </c>
      <c r="I168" s="5">
        <f>'NOV''22'!I168</f>
        <v>1.39</v>
      </c>
      <c r="J168" s="22"/>
      <c r="K168" s="5"/>
      <c r="L168" s="5">
        <f>'NOV''22'!L168</f>
        <v>2</v>
      </c>
      <c r="M168" s="5">
        <f>'NOV''22'!M168</f>
        <v>40</v>
      </c>
      <c r="N168" s="5"/>
      <c r="O168" s="5"/>
      <c r="P168" s="5"/>
      <c r="Q168" s="5"/>
      <c r="R168" s="5"/>
      <c r="S168" s="5"/>
      <c r="T168" s="5"/>
      <c r="U168" s="5"/>
      <c r="V168" s="5"/>
    </row>
    <row r="169" spans="1:22">
      <c r="A169" s="624"/>
      <c r="B169" s="18" t="str">
        <f>'NOV''22'!B169</f>
        <v>23.11.22</v>
      </c>
      <c r="C169" s="82">
        <f>'NOV''22'!C169</f>
        <v>167</v>
      </c>
      <c r="D169" s="5">
        <f>'NOV''22'!D169</f>
        <v>365</v>
      </c>
      <c r="E169" s="26"/>
      <c r="F169" s="5">
        <f>'NOV''22'!F169</f>
        <v>59</v>
      </c>
      <c r="G169" s="63">
        <f>'NOV''22'!G169</f>
        <v>3436.85</v>
      </c>
      <c r="H169" s="63">
        <f>'NOV''22'!H169</f>
        <v>276.14999999999998</v>
      </c>
      <c r="I169" s="5">
        <f>'NOV''22'!I169</f>
        <v>0</v>
      </c>
      <c r="J169" s="22"/>
      <c r="K169" s="5"/>
      <c r="L169" s="5">
        <f>'NOV''22'!L169</f>
        <v>2</v>
      </c>
      <c r="M169" s="5">
        <f>'NOV''22'!M169</f>
        <v>25</v>
      </c>
      <c r="N169" s="5"/>
      <c r="O169" s="5"/>
      <c r="P169" s="5"/>
      <c r="Q169" s="5"/>
      <c r="R169" s="5"/>
      <c r="S169" s="5"/>
      <c r="T169" s="5"/>
      <c r="U169" s="5"/>
      <c r="V169" s="5"/>
    </row>
    <row r="170" spans="1:22">
      <c r="A170" s="624"/>
      <c r="B170" s="18" t="str">
        <f>'NOV''22'!B170</f>
        <v>23.11.22</v>
      </c>
      <c r="C170" s="82">
        <f>'NOV''22'!C170</f>
        <v>168</v>
      </c>
      <c r="D170" s="5">
        <f>'NOV''22'!D170</f>
        <v>366</v>
      </c>
      <c r="E170" s="26"/>
      <c r="F170" s="5">
        <f>'NOV''22'!F170</f>
        <v>59</v>
      </c>
      <c r="G170" s="63">
        <f>'NOV''22'!G170</f>
        <v>3429.43</v>
      </c>
      <c r="H170" s="63">
        <f>'NOV''22'!H170</f>
        <v>285.07</v>
      </c>
      <c r="I170" s="5">
        <f>'NOV''22'!I170</f>
        <v>0</v>
      </c>
      <c r="J170" s="22"/>
      <c r="K170" s="5"/>
      <c r="L170" s="5">
        <f>'NOV''22'!L170</f>
        <v>2</v>
      </c>
      <c r="M170" s="5">
        <f>'NOV''22'!M170</f>
        <v>5</v>
      </c>
      <c r="N170" s="5"/>
      <c r="O170" s="5"/>
      <c r="P170" s="5"/>
      <c r="Q170" s="5"/>
      <c r="R170" s="5"/>
      <c r="S170" s="5"/>
      <c r="T170" s="5"/>
      <c r="U170" s="5"/>
      <c r="V170" s="5"/>
    </row>
    <row r="171" spans="1:22">
      <c r="A171" s="624"/>
      <c r="B171" s="18" t="str">
        <f>'NOV''22'!B171</f>
        <v>23.11.22</v>
      </c>
      <c r="C171" s="82">
        <f>'NOV''22'!C171</f>
        <v>169</v>
      </c>
      <c r="D171" s="5">
        <f>'NOV''22'!D171</f>
        <v>367</v>
      </c>
      <c r="E171" s="26"/>
      <c r="F171" s="5">
        <f>'NOV''22'!F171</f>
        <v>58</v>
      </c>
      <c r="G171" s="63">
        <f>'NOV''22'!G171</f>
        <v>3373.62</v>
      </c>
      <c r="H171" s="63">
        <f>'NOV''22'!H171</f>
        <v>282.37</v>
      </c>
      <c r="I171" s="5">
        <f>'NOV''22'!I171</f>
        <v>1.99</v>
      </c>
      <c r="J171" s="22"/>
      <c r="K171" s="5"/>
      <c r="L171" s="5">
        <f>'NOV''22'!L171</f>
        <v>2</v>
      </c>
      <c r="M171" s="5">
        <f>'NOV''22'!M171</f>
        <v>0</v>
      </c>
      <c r="N171" s="5"/>
      <c r="O171" s="5"/>
      <c r="P171" s="5"/>
      <c r="Q171" s="5"/>
      <c r="R171" s="5"/>
      <c r="S171" s="5"/>
      <c r="T171" s="5"/>
      <c r="U171" s="5"/>
      <c r="V171" s="5"/>
    </row>
    <row r="172" spans="1:22">
      <c r="A172" s="625"/>
      <c r="B172" s="18" t="str">
        <f>'NOV''22'!B172</f>
        <v>23.11.22</v>
      </c>
      <c r="C172" s="82">
        <f>'NOV''22'!C172</f>
        <v>170</v>
      </c>
      <c r="D172" s="5">
        <f>'NOV''22'!D172</f>
        <v>368</v>
      </c>
      <c r="E172" s="26"/>
      <c r="F172" s="5">
        <f>'NOV''22'!F172</f>
        <v>59</v>
      </c>
      <c r="G172" s="63">
        <f>'NOV''22'!G172</f>
        <v>3441.42</v>
      </c>
      <c r="H172" s="63">
        <f>'NOV''22'!H172</f>
        <v>274.97000000000003</v>
      </c>
      <c r="I172" s="5">
        <f>'NOV''22'!I172</f>
        <v>0.39</v>
      </c>
      <c r="J172" s="22"/>
      <c r="K172" s="5"/>
      <c r="L172" s="5">
        <f>'NOV''22'!L172</f>
        <v>1</v>
      </c>
      <c r="M172" s="5">
        <f>'NOV''22'!M172</f>
        <v>30</v>
      </c>
      <c r="N172" s="5"/>
      <c r="O172" s="5"/>
      <c r="P172" s="5"/>
      <c r="Q172" s="5"/>
      <c r="R172" s="5"/>
      <c r="S172" s="5"/>
      <c r="T172" s="5"/>
      <c r="U172" s="5"/>
      <c r="V172" s="5"/>
    </row>
    <row r="173" spans="1:22">
      <c r="A173" s="625"/>
      <c r="B173" s="18" t="str">
        <f>'NOV''22'!B173</f>
        <v>23.11.22</v>
      </c>
      <c r="C173" s="82">
        <f>'NOV''22'!C173</f>
        <v>171</v>
      </c>
      <c r="D173" s="5">
        <f>'NOV''22'!D173</f>
        <v>369</v>
      </c>
      <c r="E173" s="26"/>
      <c r="F173" s="5">
        <f>'NOV''22'!F173</f>
        <v>58</v>
      </c>
      <c r="G173" s="63">
        <f>'NOV''22'!G173</f>
        <v>3395.84</v>
      </c>
      <c r="H173" s="63">
        <f>'NOV''22'!H173</f>
        <v>259.45</v>
      </c>
      <c r="I173" s="5">
        <f>'NOV''22'!I173</f>
        <v>1.79</v>
      </c>
      <c r="J173" s="22"/>
      <c r="K173" s="5"/>
      <c r="L173" s="5">
        <f>'NOV''22'!L173</f>
        <v>1</v>
      </c>
      <c r="M173" s="5">
        <f>'NOV''22'!M173</f>
        <v>25</v>
      </c>
      <c r="N173" s="5"/>
      <c r="O173" s="5"/>
      <c r="P173" s="5"/>
      <c r="Q173" s="5"/>
      <c r="R173" s="5"/>
      <c r="S173" s="5"/>
      <c r="T173" s="5"/>
      <c r="U173" s="5"/>
      <c r="V173" s="5"/>
    </row>
    <row r="174" spans="1:22">
      <c r="A174" s="626"/>
      <c r="B174" s="18" t="str">
        <f>'NOV''22'!B174</f>
        <v>23.11.22</v>
      </c>
      <c r="C174" s="82">
        <f>'NOV''22'!C174</f>
        <v>172</v>
      </c>
      <c r="D174" s="5">
        <f>'NOV''22'!D174</f>
        <v>370</v>
      </c>
      <c r="E174" s="26"/>
      <c r="F174" s="5">
        <f>'NOV''22'!F174</f>
        <v>59</v>
      </c>
      <c r="G174" s="63">
        <f>'NOV''22'!G174</f>
        <v>3321.44</v>
      </c>
      <c r="H174" s="63">
        <f>'NOV''22'!H174</f>
        <v>392.06</v>
      </c>
      <c r="I174" s="5">
        <f>'NOV''22'!I174</f>
        <v>0</v>
      </c>
      <c r="J174" s="22"/>
      <c r="K174" s="5"/>
      <c r="L174" s="5">
        <f>'NOV''22'!L174</f>
        <v>1</v>
      </c>
      <c r="M174" s="5">
        <f>'NOV''22'!M174</f>
        <v>15</v>
      </c>
      <c r="N174" s="5"/>
      <c r="O174" s="5"/>
      <c r="P174" s="5"/>
      <c r="Q174" s="5"/>
      <c r="R174" s="5"/>
      <c r="S174" s="5"/>
      <c r="T174" s="5"/>
      <c r="U174" s="5"/>
      <c r="V174" s="5"/>
    </row>
    <row r="175" spans="1:22">
      <c r="A175" s="626"/>
      <c r="B175" s="18" t="str">
        <f>'NOV''22'!B175</f>
        <v>23.11.22</v>
      </c>
      <c r="C175" s="82">
        <f>'NOV''22'!C175</f>
        <v>173</v>
      </c>
      <c r="D175" s="5">
        <f>'NOV''22'!D175</f>
        <v>371</v>
      </c>
      <c r="E175" s="26"/>
      <c r="F175" s="5">
        <f>'NOV''22'!F175</f>
        <v>58</v>
      </c>
      <c r="G175" s="63">
        <f>'NOV''22'!G175</f>
        <v>3319.83</v>
      </c>
      <c r="H175" s="63">
        <f>'NOV''22'!H175</f>
        <v>333.17</v>
      </c>
      <c r="I175" s="5">
        <f>'NOV''22'!I175</f>
        <v>0</v>
      </c>
      <c r="J175" s="22"/>
      <c r="K175" s="5"/>
      <c r="L175" s="5">
        <f>'NOV''22'!L175</f>
        <v>1</v>
      </c>
      <c r="M175" s="5">
        <f>'NOV''22'!M175</f>
        <v>45</v>
      </c>
      <c r="N175" s="5"/>
      <c r="O175" s="5"/>
      <c r="P175" s="5"/>
      <c r="Q175" s="5"/>
      <c r="R175" s="5"/>
      <c r="S175" s="5"/>
      <c r="T175" s="5"/>
      <c r="U175" s="5"/>
      <c r="V175" s="5"/>
    </row>
    <row r="176" spans="1:22">
      <c r="A176" s="626"/>
      <c r="B176" s="18" t="str">
        <f>'NOV''22'!B176</f>
        <v>23.11.22</v>
      </c>
      <c r="C176" s="82">
        <f>'NOV''22'!C176</f>
        <v>174</v>
      </c>
      <c r="D176" s="5">
        <f>'NOV''22'!D176</f>
        <v>372</v>
      </c>
      <c r="E176" s="26"/>
      <c r="F176" s="5">
        <f>'NOV''22'!F176</f>
        <v>56</v>
      </c>
      <c r="G176" s="63">
        <f>'NOV''22'!G176</f>
        <v>3292.28</v>
      </c>
      <c r="H176" s="63">
        <f>'NOV''22'!H176</f>
        <v>233.72</v>
      </c>
      <c r="I176" s="5">
        <f>'NOV''22'!I176</f>
        <v>0</v>
      </c>
      <c r="J176" s="22"/>
      <c r="K176" s="5"/>
      <c r="L176" s="5">
        <f>'NOV''22'!L176</f>
        <v>2</v>
      </c>
      <c r="M176" s="5">
        <f>'NOV''22'!M176</f>
        <v>5</v>
      </c>
      <c r="N176" s="5"/>
      <c r="O176" s="5"/>
      <c r="P176" s="5"/>
      <c r="Q176" s="5"/>
      <c r="R176" s="5"/>
      <c r="S176" s="5"/>
      <c r="T176" s="5"/>
      <c r="U176" s="5"/>
      <c r="V176" s="5"/>
    </row>
    <row r="177" spans="1:22">
      <c r="A177" s="627"/>
      <c r="B177" s="18" t="str">
        <f>'NOV''22'!B177</f>
        <v>24.11.22</v>
      </c>
      <c r="C177" s="82">
        <f>'NOV''22'!C177</f>
        <v>175</v>
      </c>
      <c r="D177" s="5">
        <f>'NOV''22'!D177</f>
        <v>373</v>
      </c>
      <c r="E177" s="26"/>
      <c r="F177" s="5">
        <f>'NOV''22'!F177</f>
        <v>58</v>
      </c>
      <c r="G177" s="63">
        <f>'NOV''22'!G177</f>
        <v>3391.63</v>
      </c>
      <c r="H177" s="63">
        <f>'NOV''22'!H177</f>
        <v>261.77</v>
      </c>
      <c r="I177" s="5">
        <f>'NOV''22'!I177</f>
        <v>0.4</v>
      </c>
      <c r="J177" s="22"/>
      <c r="K177" s="5"/>
      <c r="L177" s="5">
        <f>'NOV''22'!L177</f>
        <v>2</v>
      </c>
      <c r="M177" s="5">
        <f>'NOV''22'!M177</f>
        <v>30</v>
      </c>
      <c r="N177" s="5"/>
      <c r="O177" s="5"/>
      <c r="P177" s="5"/>
      <c r="Q177" s="5"/>
      <c r="R177" s="5"/>
      <c r="S177" s="5"/>
      <c r="T177" s="5"/>
      <c r="U177" s="5"/>
      <c r="V177" s="5"/>
    </row>
    <row r="178" spans="1:22">
      <c r="A178" s="627"/>
      <c r="B178" s="18" t="str">
        <f>'NOV''22'!B178</f>
        <v>24.11.22</v>
      </c>
      <c r="C178" s="82">
        <f>'NOV''22'!C178</f>
        <v>176</v>
      </c>
      <c r="D178" s="5">
        <f>'NOV''22'!D178</f>
        <v>374</v>
      </c>
      <c r="E178" s="26"/>
      <c r="F178" s="5">
        <f>'NOV''22'!F178</f>
        <v>58</v>
      </c>
      <c r="G178" s="63">
        <f>'NOV''22'!G178</f>
        <v>3364.49</v>
      </c>
      <c r="H178" s="63">
        <f>'NOV''22'!H178</f>
        <v>281.51</v>
      </c>
      <c r="I178" s="5">
        <f>'NOV''22'!I178</f>
        <v>0</v>
      </c>
      <c r="J178" s="22"/>
      <c r="K178" s="5"/>
      <c r="L178" s="5">
        <f>'NOV''22'!L178</f>
        <v>1</v>
      </c>
      <c r="M178" s="5">
        <f>'NOV''22'!M178</f>
        <v>40</v>
      </c>
      <c r="N178" s="5"/>
      <c r="O178" s="5"/>
      <c r="P178" s="5"/>
      <c r="Q178" s="5"/>
      <c r="R178" s="5"/>
      <c r="S178" s="5"/>
      <c r="T178" s="5"/>
      <c r="U178" s="5"/>
      <c r="V178" s="5"/>
    </row>
    <row r="179" spans="1:22">
      <c r="A179" s="628"/>
      <c r="B179" s="18" t="str">
        <f>'NOV''22'!B179</f>
        <v>24.11.22</v>
      </c>
      <c r="C179" s="82">
        <f>'NOV''22'!C179</f>
        <v>177</v>
      </c>
      <c r="D179" s="5">
        <f>'NOV''22'!D179</f>
        <v>375</v>
      </c>
      <c r="E179" s="26"/>
      <c r="F179" s="5">
        <f>'NOV''22'!F179</f>
        <v>59</v>
      </c>
      <c r="G179" s="63">
        <f>'NOV''22'!G179</f>
        <v>3426.28</v>
      </c>
      <c r="H179" s="63">
        <f>'NOV''22'!H179</f>
        <v>283.22000000000003</v>
      </c>
      <c r="I179" s="5">
        <f>'NOV''22'!I179</f>
        <v>0</v>
      </c>
      <c r="J179" s="22"/>
      <c r="K179" s="5"/>
      <c r="L179" s="5">
        <f>'NOV''22'!L179</f>
        <v>1</v>
      </c>
      <c r="M179" s="5">
        <f>'NOV''22'!M179</f>
        <v>45</v>
      </c>
      <c r="N179" s="5"/>
      <c r="O179" s="5"/>
      <c r="P179" s="5"/>
      <c r="Q179" s="5"/>
      <c r="R179" s="5"/>
      <c r="S179" s="5"/>
      <c r="T179" s="5"/>
      <c r="U179" s="5"/>
      <c r="V179" s="5"/>
    </row>
    <row r="180" spans="1:22">
      <c r="A180" s="628"/>
      <c r="B180" s="18" t="str">
        <f>'NOV''22'!B180</f>
        <v>24.11.22</v>
      </c>
      <c r="C180" s="82">
        <f>'NOV''22'!C180</f>
        <v>178</v>
      </c>
      <c r="D180" s="5">
        <f>'NOV''22'!D180</f>
        <v>376</v>
      </c>
      <c r="E180" s="26"/>
      <c r="F180" s="5">
        <f>'NOV''22'!F180</f>
        <v>58</v>
      </c>
      <c r="G180" s="63">
        <f>'NOV''22'!G180</f>
        <v>3381.04</v>
      </c>
      <c r="H180" s="63">
        <f>'NOV''22'!H180</f>
        <v>270.95999999999998</v>
      </c>
      <c r="I180" s="5">
        <f>'NOV''22'!I180</f>
        <v>0</v>
      </c>
      <c r="J180" s="22"/>
      <c r="K180" s="5"/>
      <c r="L180" s="5">
        <f>'NOV''22'!L180</f>
        <v>1</v>
      </c>
      <c r="M180" s="5">
        <f>'NOV''22'!M180</f>
        <v>25</v>
      </c>
      <c r="N180" s="5"/>
      <c r="O180" s="5"/>
      <c r="P180" s="5"/>
      <c r="Q180" s="5"/>
      <c r="R180" s="5"/>
      <c r="S180" s="5"/>
      <c r="T180" s="5"/>
      <c r="U180" s="5"/>
      <c r="V180" s="5"/>
    </row>
    <row r="181" spans="1:22">
      <c r="A181" s="629"/>
      <c r="B181" s="18" t="str">
        <f>'NOV''22'!B181</f>
        <v>24.11.22</v>
      </c>
      <c r="C181" s="82">
        <f>'NOV''22'!C181</f>
        <v>179</v>
      </c>
      <c r="D181" s="5">
        <f>'NOV''22'!D181</f>
        <v>377</v>
      </c>
      <c r="E181" s="26"/>
      <c r="F181" s="5">
        <f>'NOV''22'!F181</f>
        <v>59</v>
      </c>
      <c r="G181" s="63">
        <f>'NOV''22'!G181</f>
        <v>3438.43</v>
      </c>
      <c r="H181" s="63">
        <f>'NOV''22'!H181</f>
        <v>277.56</v>
      </c>
      <c r="I181" s="5">
        <f>'NOV''22'!I181</f>
        <v>0.99</v>
      </c>
      <c r="J181" s="22"/>
      <c r="K181" s="5"/>
      <c r="L181" s="5">
        <f>'NOV''22'!L181</f>
        <v>2</v>
      </c>
      <c r="M181" s="5">
        <f>'NOV''22'!M181</f>
        <v>0</v>
      </c>
      <c r="N181" s="5"/>
      <c r="O181" s="5"/>
      <c r="P181" s="5"/>
      <c r="Q181" s="5"/>
      <c r="R181" s="5"/>
      <c r="S181" s="5"/>
      <c r="T181" s="5"/>
      <c r="U181" s="5"/>
      <c r="V181" s="5"/>
    </row>
    <row r="182" spans="1:22">
      <c r="A182" s="629"/>
      <c r="B182" s="18" t="str">
        <f>'NOV''22'!B182</f>
        <v>25.11.22</v>
      </c>
      <c r="C182" s="82">
        <f>'NOV''22'!C182</f>
        <v>180</v>
      </c>
      <c r="D182" s="5">
        <f>'NOV''22'!D182</f>
        <v>378</v>
      </c>
      <c r="E182" s="26"/>
      <c r="F182" s="5">
        <f>'NOV''22'!F182</f>
        <v>58</v>
      </c>
      <c r="G182" s="63">
        <f>'NOV''22'!G182</f>
        <v>3366.02</v>
      </c>
      <c r="H182" s="63">
        <f>'NOV''22'!H182</f>
        <v>287.98</v>
      </c>
      <c r="I182" s="5">
        <f>'NOV''22'!I182</f>
        <v>0</v>
      </c>
      <c r="J182" s="22"/>
      <c r="K182" s="5"/>
      <c r="L182" s="5">
        <f>'NOV''22'!L182</f>
        <v>2</v>
      </c>
      <c r="M182" s="5">
        <f>'NOV''22'!M182</f>
        <v>5</v>
      </c>
      <c r="N182" s="5"/>
      <c r="O182" s="5"/>
      <c r="P182" s="5"/>
      <c r="Q182" s="5"/>
      <c r="R182" s="5"/>
      <c r="S182" s="5"/>
      <c r="T182" s="5"/>
      <c r="U182" s="5"/>
      <c r="V182" s="5"/>
    </row>
    <row r="183" spans="1:22">
      <c r="A183" s="629"/>
      <c r="B183" s="18" t="str">
        <f>'NOV''22'!B183</f>
        <v>25.11.22</v>
      </c>
      <c r="C183" s="82">
        <f>'NOV''22'!C183</f>
        <v>181</v>
      </c>
      <c r="D183" s="5">
        <f>'NOV''22'!D183</f>
        <v>379</v>
      </c>
      <c r="E183" s="26"/>
      <c r="F183" s="5">
        <f>'NOV''22'!F183</f>
        <v>59</v>
      </c>
      <c r="G183" s="63">
        <f>'NOV''22'!G183</f>
        <v>3424.45</v>
      </c>
      <c r="H183" s="63">
        <f>'NOV''22'!H183</f>
        <v>290.35000000000002</v>
      </c>
      <c r="I183" s="5">
        <f>'NOV''22'!I183</f>
        <v>1.8</v>
      </c>
      <c r="J183" s="22"/>
      <c r="K183" s="5"/>
      <c r="L183" s="5">
        <f>'NOV''22'!L183</f>
        <v>2</v>
      </c>
      <c r="M183" s="5">
        <f>'NOV''22'!M183</f>
        <v>35</v>
      </c>
      <c r="N183" s="5"/>
      <c r="O183" s="5"/>
      <c r="P183" s="5"/>
      <c r="Q183" s="5"/>
      <c r="R183" s="5"/>
      <c r="S183" s="5"/>
      <c r="T183" s="5"/>
      <c r="U183" s="5"/>
      <c r="V183" s="5"/>
    </row>
    <row r="184" spans="1:22">
      <c r="A184" s="629"/>
      <c r="B184" s="18" t="str">
        <f>'NOV''22'!B184</f>
        <v>25.11.22</v>
      </c>
      <c r="C184" s="82">
        <f>'NOV''22'!C184</f>
        <v>182</v>
      </c>
      <c r="D184" s="5">
        <f>'NOV''22'!D184</f>
        <v>380</v>
      </c>
      <c r="E184" s="26"/>
      <c r="F184" s="5">
        <f>'NOV''22'!F184</f>
        <v>59</v>
      </c>
      <c r="G184" s="63">
        <f>'NOV''22'!G184</f>
        <v>3433.42</v>
      </c>
      <c r="H184" s="63">
        <f>'NOV''22'!H184</f>
        <v>282.58</v>
      </c>
      <c r="I184" s="5">
        <f>'NOV''22'!I184</f>
        <v>0</v>
      </c>
      <c r="J184" s="22"/>
      <c r="K184" s="5"/>
      <c r="L184" s="5">
        <f>'NOV''22'!L184</f>
        <v>1</v>
      </c>
      <c r="M184" s="5">
        <f>'NOV''22'!M184</f>
        <v>55</v>
      </c>
      <c r="N184" s="5"/>
      <c r="O184" s="5"/>
      <c r="P184" s="5"/>
      <c r="Q184" s="5"/>
      <c r="R184" s="5"/>
      <c r="S184" s="5"/>
      <c r="T184" s="5"/>
      <c r="U184" s="5"/>
      <c r="V184" s="5"/>
    </row>
    <row r="185" spans="1:22">
      <c r="A185" s="630"/>
      <c r="B185" s="18" t="str">
        <f>'NOV''22'!B185</f>
        <v>25.11.22</v>
      </c>
      <c r="C185" s="82">
        <f>'NOV''22'!C185</f>
        <v>183</v>
      </c>
      <c r="D185" s="5">
        <f>'NOV''22'!D185</f>
        <v>381</v>
      </c>
      <c r="E185" s="26"/>
      <c r="F185" s="5">
        <f>'NOV''22'!F185</f>
        <v>58</v>
      </c>
      <c r="G185" s="63">
        <f>'NOV''22'!G185</f>
        <v>3324.25</v>
      </c>
      <c r="H185" s="63">
        <f>'NOV''22'!H185</f>
        <v>326.25</v>
      </c>
      <c r="I185" s="5">
        <f>'NOV''22'!I185</f>
        <v>0</v>
      </c>
      <c r="J185" s="22"/>
      <c r="K185" s="5"/>
      <c r="L185" s="5">
        <f>'NOV''22'!L185</f>
        <v>2</v>
      </c>
      <c r="M185" s="5">
        <f>'NOV''22'!M185</f>
        <v>5</v>
      </c>
      <c r="N185" s="5"/>
      <c r="O185" s="5"/>
      <c r="P185" s="5"/>
      <c r="Q185" s="5"/>
      <c r="R185" s="5"/>
      <c r="S185" s="5"/>
      <c r="T185" s="5"/>
      <c r="U185" s="5"/>
      <c r="V185" s="5"/>
    </row>
    <row r="186" spans="1:22">
      <c r="A186" s="630"/>
      <c r="B186" s="18" t="str">
        <f>'NOV''22'!B186</f>
        <v>25.11.22</v>
      </c>
      <c r="C186" s="82">
        <f>'NOV''22'!C186</f>
        <v>184</v>
      </c>
      <c r="D186" s="5">
        <f>'NOV''22'!D186</f>
        <v>382</v>
      </c>
      <c r="E186" s="26"/>
      <c r="F186" s="5">
        <f>'NOV''22'!F186</f>
        <v>58</v>
      </c>
      <c r="G186" s="63">
        <f>'NOV''22'!G186</f>
        <v>3358.46</v>
      </c>
      <c r="H186" s="63">
        <f>'NOV''22'!H186</f>
        <v>292.13</v>
      </c>
      <c r="I186" s="5">
        <f>'NOV''22'!I186</f>
        <v>0.59</v>
      </c>
      <c r="J186" s="22"/>
      <c r="K186" s="5"/>
      <c r="L186" s="5">
        <f>'NOV''22'!L186</f>
        <v>1</v>
      </c>
      <c r="M186" s="5">
        <f>'NOV''22'!M186</f>
        <v>50</v>
      </c>
      <c r="N186" s="5"/>
      <c r="O186" s="5"/>
      <c r="P186" s="5"/>
      <c r="Q186" s="5"/>
      <c r="R186" s="5"/>
      <c r="S186" s="5"/>
      <c r="T186" s="5"/>
      <c r="U186" s="5"/>
      <c r="V186" s="5"/>
    </row>
    <row r="187" spans="1:22">
      <c r="A187" s="630"/>
      <c r="B187" s="18" t="str">
        <f>'NOV''22'!B187</f>
        <v>25.11.22</v>
      </c>
      <c r="C187" s="82">
        <f>'NOV''22'!C187</f>
        <v>185</v>
      </c>
      <c r="D187" s="5">
        <f>'NOV''22'!D187</f>
        <v>383</v>
      </c>
      <c r="E187" s="26"/>
      <c r="F187" s="5">
        <f>'NOV''22'!F187</f>
        <v>59</v>
      </c>
      <c r="G187" s="63">
        <f>'NOV''22'!G187</f>
        <v>3381.05</v>
      </c>
      <c r="H187" s="63">
        <f>'NOV''22'!H187</f>
        <v>336.54</v>
      </c>
      <c r="I187" s="5">
        <f>'NOV''22'!I187</f>
        <v>0.59</v>
      </c>
      <c r="J187" s="22"/>
      <c r="K187" s="5"/>
      <c r="L187" s="5">
        <f>'NOV''22'!L187</f>
        <v>5</v>
      </c>
      <c r="M187" s="5">
        <f>'NOV''22'!M187</f>
        <v>30</v>
      </c>
      <c r="N187" s="5"/>
      <c r="O187" s="5"/>
      <c r="P187" s="5"/>
      <c r="Q187" s="5"/>
      <c r="R187" s="5"/>
      <c r="S187" s="5"/>
      <c r="T187" s="5"/>
      <c r="U187" s="5"/>
      <c r="V187" s="5"/>
    </row>
    <row r="188" spans="1:22">
      <c r="A188" s="631"/>
      <c r="B188" s="18" t="str">
        <f>'NOV''22'!B188</f>
        <v>26.11.22</v>
      </c>
      <c r="C188" s="82">
        <f>'NOV''22'!C188</f>
        <v>186</v>
      </c>
      <c r="D188" s="5">
        <f>'NOV''22'!D188</f>
        <v>384</v>
      </c>
      <c r="E188" s="26"/>
      <c r="F188" s="5">
        <f>'NOV''22'!F188</f>
        <v>58</v>
      </c>
      <c r="G188" s="63">
        <f>'NOV''22'!G188</f>
        <v>3310.84</v>
      </c>
      <c r="H188" s="63">
        <f>'NOV''22'!H188</f>
        <v>342.66</v>
      </c>
      <c r="I188" s="5">
        <f>'NOV''22'!I188</f>
        <v>0</v>
      </c>
      <c r="J188" s="22"/>
      <c r="K188" s="5"/>
      <c r="L188" s="5">
        <f>'NOV''22'!L188</f>
        <v>2</v>
      </c>
      <c r="M188" s="5">
        <f>'NOV''22'!M188</f>
        <v>35</v>
      </c>
      <c r="N188" s="5"/>
      <c r="O188" s="5"/>
      <c r="P188" s="5"/>
      <c r="Q188" s="5"/>
      <c r="R188" s="5"/>
      <c r="S188" s="5"/>
      <c r="T188" s="5"/>
      <c r="U188" s="5"/>
      <c r="V188" s="5"/>
    </row>
    <row r="189" spans="1:22">
      <c r="A189" s="631"/>
      <c r="B189" s="18" t="str">
        <f>'NOV''22'!B189</f>
        <v>26.11.22</v>
      </c>
      <c r="C189" s="82">
        <f>'NOV''22'!C189</f>
        <v>187</v>
      </c>
      <c r="D189" s="5">
        <f>'NOV''22'!D189</f>
        <v>385</v>
      </c>
      <c r="E189" s="26"/>
      <c r="F189" s="5">
        <f>'NOV''22'!F189</f>
        <v>59</v>
      </c>
      <c r="G189" s="63">
        <f>'NOV''22'!G189</f>
        <v>3399.02</v>
      </c>
      <c r="H189" s="63">
        <f>'NOV''22'!H189</f>
        <v>316.98</v>
      </c>
      <c r="I189" s="5">
        <f>'NOV''22'!I189</f>
        <v>0</v>
      </c>
      <c r="J189" s="22"/>
      <c r="K189" s="5"/>
      <c r="L189" s="5">
        <f>'NOV''22'!L189</f>
        <v>2</v>
      </c>
      <c r="M189" s="5">
        <f>'NOV''22'!M189</f>
        <v>35</v>
      </c>
      <c r="N189" s="5"/>
      <c r="O189" s="5"/>
      <c r="P189" s="5"/>
      <c r="Q189" s="5"/>
      <c r="R189" s="5"/>
      <c r="S189" s="5"/>
      <c r="T189" s="5"/>
      <c r="U189" s="5"/>
      <c r="V189" s="5"/>
    </row>
    <row r="190" spans="1:22">
      <c r="A190" s="631"/>
      <c r="B190" s="18" t="str">
        <f>'NOV''22'!B190</f>
        <v>26.11.22</v>
      </c>
      <c r="C190" s="82">
        <f>'NOV''22'!C190</f>
        <v>188</v>
      </c>
      <c r="D190" s="5">
        <f>'NOV''22'!D190</f>
        <v>386</v>
      </c>
      <c r="E190" s="26"/>
      <c r="F190" s="5">
        <f>'NOV''22'!F190</f>
        <v>59</v>
      </c>
      <c r="G190" s="63">
        <f>'NOV''22'!G190</f>
        <v>3403.02</v>
      </c>
      <c r="H190" s="63">
        <f>'NOV''22'!H190</f>
        <v>312.98</v>
      </c>
      <c r="I190" s="5">
        <f>'NOV''22'!I190</f>
        <v>0</v>
      </c>
      <c r="J190" s="22"/>
      <c r="K190" s="5"/>
      <c r="L190" s="5">
        <f>'NOV''22'!L190</f>
        <v>1</v>
      </c>
      <c r="M190" s="5">
        <f>'NOV''22'!M190</f>
        <v>50</v>
      </c>
      <c r="N190" s="5"/>
      <c r="O190" s="5"/>
      <c r="P190" s="5"/>
      <c r="Q190" s="5"/>
      <c r="R190" s="5"/>
      <c r="S190" s="5"/>
      <c r="T190" s="5"/>
      <c r="U190" s="5"/>
      <c r="V190" s="5"/>
    </row>
    <row r="191" spans="1:22">
      <c r="A191" s="631"/>
      <c r="B191" s="18" t="str">
        <f>'NOV''22'!B191</f>
        <v>26.11.22</v>
      </c>
      <c r="C191" s="82">
        <f>'NOV''22'!C191</f>
        <v>189</v>
      </c>
      <c r="D191" s="5">
        <f>'NOV''22'!D191</f>
        <v>387</v>
      </c>
      <c r="E191" s="26"/>
      <c r="F191" s="5">
        <f>'NOV''22'!F191</f>
        <v>59</v>
      </c>
      <c r="G191" s="63">
        <f>'NOV''22'!G191</f>
        <v>3455.22</v>
      </c>
      <c r="H191" s="63">
        <f>'NOV''22'!H191</f>
        <v>262.95999999999998</v>
      </c>
      <c r="I191" s="5">
        <f>'NOV''22'!I191</f>
        <v>2.1800000000000002</v>
      </c>
      <c r="J191" s="22"/>
      <c r="K191" s="5"/>
      <c r="L191" s="5">
        <f>'NOV''22'!L191</f>
        <v>1</v>
      </c>
      <c r="M191" s="5">
        <f>'NOV''22'!M191</f>
        <v>25</v>
      </c>
      <c r="N191" s="5"/>
      <c r="O191" s="5"/>
      <c r="P191" s="5"/>
      <c r="Q191" s="5"/>
      <c r="R191" s="5"/>
      <c r="S191" s="5"/>
      <c r="T191" s="5"/>
      <c r="U191" s="5"/>
      <c r="V191" s="5"/>
    </row>
    <row r="192" spans="1:22">
      <c r="A192" s="632"/>
      <c r="B192" s="18" t="str">
        <f>'NOV''22'!B192</f>
        <v>26.11.22</v>
      </c>
      <c r="C192" s="82">
        <f>'NOV''22'!C192</f>
        <v>190</v>
      </c>
      <c r="D192" s="5">
        <f>'NOV''22'!D192</f>
        <v>388</v>
      </c>
      <c r="E192" s="26"/>
      <c r="F192" s="5">
        <f>'NOV''22'!F192</f>
        <v>59</v>
      </c>
      <c r="G192" s="63">
        <f>'NOV''22'!G192</f>
        <v>3404.45</v>
      </c>
      <c r="H192" s="63">
        <f>'NOV''22'!H192</f>
        <v>308.55</v>
      </c>
      <c r="I192" s="5">
        <f>'NOV''22'!I192</f>
        <v>0</v>
      </c>
      <c r="J192" s="22"/>
      <c r="K192" s="5"/>
      <c r="L192" s="5">
        <f>'NOV''22'!L192</f>
        <v>1</v>
      </c>
      <c r="M192" s="5">
        <f>'NOV''22'!M192</f>
        <v>15</v>
      </c>
      <c r="N192" s="5"/>
      <c r="O192" s="5"/>
      <c r="P192" s="5"/>
      <c r="Q192" s="5"/>
      <c r="R192" s="5"/>
      <c r="S192" s="5"/>
      <c r="T192" s="5"/>
      <c r="U192" s="5"/>
      <c r="V192" s="5"/>
    </row>
    <row r="193" spans="1:22">
      <c r="A193" s="632"/>
      <c r="B193" s="18" t="str">
        <f>'NOV''22'!B193</f>
        <v>26.11.22</v>
      </c>
      <c r="C193" s="82">
        <f>'NOV''22'!C193</f>
        <v>191</v>
      </c>
      <c r="D193" s="5">
        <f>'NOV''22'!D193</f>
        <v>389</v>
      </c>
      <c r="E193" s="26"/>
      <c r="F193" s="5">
        <f>'NOV''22'!F193</f>
        <v>59</v>
      </c>
      <c r="G193" s="63">
        <f>'NOV''22'!G193</f>
        <v>3690.8</v>
      </c>
      <c r="H193" s="63">
        <f>'NOV''22'!H193</f>
        <v>439.2</v>
      </c>
      <c r="I193" s="5">
        <f>'NOV''22'!I193</f>
        <v>0</v>
      </c>
      <c r="J193" s="22"/>
      <c r="K193" s="5"/>
      <c r="L193" s="5">
        <f>'NOV''22'!L193</f>
        <v>1</v>
      </c>
      <c r="M193" s="5">
        <f>'NOV''22'!M193</f>
        <v>35</v>
      </c>
      <c r="N193" s="5"/>
      <c r="O193" s="5"/>
      <c r="P193" s="5"/>
      <c r="Q193" s="5"/>
      <c r="R193" s="5"/>
      <c r="S193" s="5"/>
      <c r="T193" s="5"/>
      <c r="U193" s="5"/>
      <c r="V193" s="5"/>
    </row>
    <row r="194" spans="1:22">
      <c r="A194" s="632"/>
      <c r="B194" s="18" t="str">
        <f>'NOV''22'!B194</f>
        <v>27.11.22</v>
      </c>
      <c r="C194" s="82">
        <f>'NOV''22'!C194</f>
        <v>192</v>
      </c>
      <c r="D194" s="5">
        <f>'NOV''22'!D194</f>
        <v>390</v>
      </c>
      <c r="E194" s="26"/>
      <c r="F194" s="5">
        <f>'NOV''22'!F194</f>
        <v>58</v>
      </c>
      <c r="G194" s="63">
        <f>'NOV''22'!G194</f>
        <v>3313.67</v>
      </c>
      <c r="H194" s="63">
        <f>'NOV''22'!H194</f>
        <v>336.83</v>
      </c>
      <c r="I194" s="5">
        <f>'NOV''22'!I194</f>
        <v>0</v>
      </c>
      <c r="J194" s="22"/>
      <c r="K194" s="5"/>
      <c r="L194" s="5">
        <f>'NOV''22'!L194</f>
        <v>2</v>
      </c>
      <c r="M194" s="5">
        <f>'NOV''22'!M194</f>
        <v>50</v>
      </c>
      <c r="N194" s="5"/>
      <c r="O194" s="5"/>
      <c r="P194" s="5"/>
      <c r="Q194" s="5"/>
      <c r="R194" s="5"/>
      <c r="S194" s="5"/>
      <c r="T194" s="5"/>
      <c r="U194" s="5"/>
      <c r="V194" s="5"/>
    </row>
    <row r="195" spans="1:22">
      <c r="A195" s="632"/>
      <c r="B195" s="18" t="str">
        <f>'NOV''22'!B195</f>
        <v>27.11.22</v>
      </c>
      <c r="C195" s="82">
        <f>'NOV''22'!C195</f>
        <v>193</v>
      </c>
      <c r="D195" s="5">
        <f>'NOV''22'!D195</f>
        <v>391</v>
      </c>
      <c r="E195" s="26"/>
      <c r="F195" s="5">
        <f>'NOV''22'!F195</f>
        <v>58</v>
      </c>
      <c r="G195" s="63">
        <f>'NOV''22'!G195</f>
        <v>3412.23</v>
      </c>
      <c r="H195" s="63">
        <f>'NOV''22'!H195</f>
        <v>242.76</v>
      </c>
      <c r="I195" s="5">
        <f>'NOV''22'!I195</f>
        <v>1.99</v>
      </c>
      <c r="J195" s="22"/>
      <c r="K195" s="5"/>
      <c r="L195" s="5">
        <f>'NOV''22'!L195</f>
        <v>2</v>
      </c>
      <c r="M195" s="5">
        <f>'NOV''22'!M195</f>
        <v>20</v>
      </c>
      <c r="N195" s="5"/>
      <c r="O195" s="5"/>
      <c r="P195" s="5"/>
      <c r="Q195" s="5"/>
      <c r="R195" s="5"/>
      <c r="S195" s="5"/>
      <c r="T195" s="5"/>
      <c r="U195" s="5"/>
      <c r="V195" s="5"/>
    </row>
    <row r="196" spans="1:22">
      <c r="A196" s="632"/>
      <c r="B196" s="18" t="str">
        <f>'NOV''22'!B196</f>
        <v>27.11.22</v>
      </c>
      <c r="C196" s="82">
        <f>'NOV''22'!C196</f>
        <v>194</v>
      </c>
      <c r="D196" s="5">
        <f>'NOV''22'!D196</f>
        <v>392</v>
      </c>
      <c r="E196" s="26"/>
      <c r="F196" s="5">
        <f>'NOV''22'!F196</f>
        <v>57</v>
      </c>
      <c r="G196" s="63">
        <f>'NOV''22'!G196</f>
        <v>3333.66</v>
      </c>
      <c r="H196" s="63">
        <f>'NOV''22'!H196</f>
        <v>254.44</v>
      </c>
      <c r="I196" s="5">
        <f>'NOV''22'!I196</f>
        <v>0.6</v>
      </c>
      <c r="J196" s="22"/>
      <c r="K196" s="5"/>
      <c r="L196" s="5">
        <f>'NOV''22'!L196</f>
        <v>1</v>
      </c>
      <c r="M196" s="5">
        <f>'NOV''22'!M196</f>
        <v>55</v>
      </c>
      <c r="N196" s="5"/>
      <c r="O196" s="5"/>
      <c r="P196" s="5"/>
      <c r="Q196" s="5"/>
      <c r="R196" s="5"/>
      <c r="S196" s="5"/>
      <c r="T196" s="5"/>
      <c r="U196" s="5"/>
      <c r="V196" s="5"/>
    </row>
    <row r="197" spans="1:22">
      <c r="A197" s="633"/>
      <c r="B197" s="18" t="str">
        <f>'NOV''22'!B197</f>
        <v>27.11.22</v>
      </c>
      <c r="C197" s="82">
        <f>'NOV''22'!C197</f>
        <v>195</v>
      </c>
      <c r="D197" s="5">
        <f>'NOV''22'!D197</f>
        <v>393</v>
      </c>
      <c r="E197" s="26"/>
      <c r="F197" s="5">
        <f>'NOV''22'!F197</f>
        <v>59</v>
      </c>
      <c r="G197" s="63">
        <f>'NOV''22'!G197</f>
        <v>3371.22</v>
      </c>
      <c r="H197" s="63">
        <f>'NOV''22'!H197</f>
        <v>344.78</v>
      </c>
      <c r="I197" s="5">
        <f>'NOV''22'!I197</f>
        <v>0</v>
      </c>
      <c r="J197" s="22"/>
      <c r="K197" s="5"/>
      <c r="L197" s="5">
        <f>'NOV''22'!L197</f>
        <v>1</v>
      </c>
      <c r="M197" s="5">
        <f>'NOV''22'!M197</f>
        <v>55</v>
      </c>
      <c r="N197" s="5"/>
      <c r="O197" s="5"/>
      <c r="P197" s="5"/>
      <c r="Q197" s="5"/>
      <c r="R197" s="5"/>
      <c r="S197" s="5"/>
      <c r="T197" s="5"/>
      <c r="U197" s="5"/>
      <c r="V197" s="5"/>
    </row>
    <row r="198" spans="1:22">
      <c r="A198" s="633"/>
      <c r="B198" s="18" t="str">
        <f>'NOV''22'!B198</f>
        <v>27.11.22</v>
      </c>
      <c r="C198" s="82">
        <f>'NOV''22'!C198</f>
        <v>196</v>
      </c>
      <c r="D198" s="5">
        <f>'NOV''22'!D198</f>
        <v>394</v>
      </c>
      <c r="E198" s="26"/>
      <c r="F198" s="5">
        <f>'NOV''22'!F198</f>
        <v>59</v>
      </c>
      <c r="G198" s="63">
        <f>'NOV''22'!G198</f>
        <v>3680.68</v>
      </c>
      <c r="H198" s="63">
        <f>'NOV''22'!H198</f>
        <v>394.75</v>
      </c>
      <c r="I198" s="5">
        <f>'NOV''22'!I198</f>
        <v>0.43</v>
      </c>
      <c r="J198" s="22"/>
      <c r="K198" s="5"/>
      <c r="L198" s="5">
        <f>'NOV''22'!L198</f>
        <v>1</v>
      </c>
      <c r="M198" s="5">
        <f>'NOV''22'!M198</f>
        <v>50</v>
      </c>
      <c r="N198" s="5"/>
      <c r="O198" s="5"/>
      <c r="P198" s="5"/>
      <c r="Q198" s="5"/>
      <c r="R198" s="5"/>
      <c r="S198" s="5"/>
      <c r="T198" s="5"/>
      <c r="U198" s="5"/>
      <c r="V198" s="5"/>
    </row>
    <row r="199" spans="1:22">
      <c r="A199" s="634"/>
      <c r="B199" s="18" t="str">
        <f>'NOV''22'!B199</f>
        <v>28.11.22</v>
      </c>
      <c r="C199" s="82">
        <f>'NOV''22'!C199</f>
        <v>197</v>
      </c>
      <c r="D199" s="5">
        <f>'NOV''22'!D199</f>
        <v>395</v>
      </c>
      <c r="E199" s="26"/>
      <c r="F199" s="5">
        <f>'NOV''22'!F199</f>
        <v>59</v>
      </c>
      <c r="G199" s="63">
        <f>'NOV''22'!G199</f>
        <v>3382.23</v>
      </c>
      <c r="H199" s="63">
        <f>'NOV''22'!H199</f>
        <v>332.46</v>
      </c>
      <c r="I199" s="5">
        <f>'NOV''22'!I199</f>
        <v>0.19</v>
      </c>
      <c r="J199" s="22"/>
      <c r="K199" s="5"/>
      <c r="L199" s="5">
        <f>'NOV''22'!L199</f>
        <v>2</v>
      </c>
      <c r="M199" s="5">
        <f>'NOV''22'!M199</f>
        <v>40</v>
      </c>
      <c r="N199" s="5"/>
      <c r="O199" s="5"/>
      <c r="P199" s="5"/>
      <c r="Q199" s="5"/>
      <c r="R199" s="5"/>
      <c r="S199" s="5"/>
      <c r="T199" s="5"/>
      <c r="U199" s="5"/>
      <c r="V199" s="5"/>
    </row>
    <row r="200" spans="1:22">
      <c r="A200" s="634"/>
      <c r="B200" s="18" t="str">
        <f>'NOV''22'!B200</f>
        <v>28.11.22</v>
      </c>
      <c r="C200" s="82">
        <f>'NOV''22'!C200</f>
        <v>198</v>
      </c>
      <c r="D200" s="5">
        <f>'NOV''22'!D200</f>
        <v>396</v>
      </c>
      <c r="E200" s="26"/>
      <c r="F200" s="5">
        <f>'NOV''22'!F200</f>
        <v>56</v>
      </c>
      <c r="G200" s="63">
        <f>'NOV''22'!G200</f>
        <v>3269.08</v>
      </c>
      <c r="H200" s="63">
        <f>'NOV''22'!H200</f>
        <v>256.92</v>
      </c>
      <c r="I200" s="5">
        <f>'NOV''22'!I200</f>
        <v>0</v>
      </c>
      <c r="J200" s="22"/>
      <c r="K200" s="5"/>
      <c r="L200" s="5">
        <f>'NOV''22'!L200</f>
        <v>1</v>
      </c>
      <c r="M200" s="5">
        <f>'NOV''22'!M200</f>
        <v>55</v>
      </c>
      <c r="N200" s="5"/>
      <c r="O200" s="5"/>
      <c r="P200" s="5"/>
      <c r="Q200" s="5"/>
      <c r="R200" s="5"/>
      <c r="S200" s="5"/>
      <c r="T200" s="5"/>
      <c r="U200" s="5"/>
      <c r="V200" s="5"/>
    </row>
    <row r="201" spans="1:22">
      <c r="A201" s="634"/>
      <c r="B201" s="18" t="str">
        <f>'NOV''22'!B201</f>
        <v>28.11.22</v>
      </c>
      <c r="C201" s="82">
        <f>'NOV''22'!C201</f>
        <v>199</v>
      </c>
      <c r="D201" s="5">
        <f>'NOV''22'!D201</f>
        <v>397</v>
      </c>
      <c r="E201" s="26"/>
      <c r="F201" s="5">
        <f>'NOV''22'!F201</f>
        <v>59</v>
      </c>
      <c r="G201" s="63">
        <f>'NOV''22'!G201</f>
        <v>3443.65</v>
      </c>
      <c r="H201" s="63">
        <f>'NOV''22'!H201</f>
        <v>271.93</v>
      </c>
      <c r="I201" s="5">
        <f>'NOV''22'!I201</f>
        <v>0.57999999999999996</v>
      </c>
      <c r="J201" s="22"/>
      <c r="K201" s="5"/>
      <c r="L201" s="5">
        <f>'NOV''22'!L201</f>
        <v>1</v>
      </c>
      <c r="M201" s="5">
        <f>'NOV''22'!M201</f>
        <v>45</v>
      </c>
      <c r="N201" s="5"/>
      <c r="O201" s="5"/>
      <c r="P201" s="5"/>
      <c r="Q201" s="5"/>
      <c r="R201" s="5"/>
      <c r="S201" s="5"/>
      <c r="T201" s="5"/>
      <c r="U201" s="5"/>
      <c r="V201" s="5"/>
    </row>
    <row r="202" spans="1:22">
      <c r="A202" s="635"/>
      <c r="B202" s="18" t="str">
        <f>'NOV''22'!B202</f>
        <v>28.11.22</v>
      </c>
      <c r="C202" s="82">
        <f>'NOV''22'!C202</f>
        <v>200</v>
      </c>
      <c r="D202" s="5">
        <f>'NOV''22'!D202</f>
        <v>399</v>
      </c>
      <c r="E202" s="26"/>
      <c r="F202" s="5">
        <f>'NOV''22'!F202</f>
        <v>58</v>
      </c>
      <c r="G202" s="63">
        <f>'NOV''22'!G202</f>
        <v>3430.43</v>
      </c>
      <c r="H202" s="63">
        <f>'NOV''22'!H202</f>
        <v>223.86</v>
      </c>
      <c r="I202" s="5">
        <f>'NOV''22'!I202</f>
        <v>1.79</v>
      </c>
      <c r="J202" s="22"/>
      <c r="K202" s="5"/>
      <c r="L202" s="5">
        <f>'NOV''22'!L202</f>
        <v>1</v>
      </c>
      <c r="M202" s="5">
        <f>'NOV''22'!M202</f>
        <v>50</v>
      </c>
      <c r="N202" s="5"/>
      <c r="O202" s="5"/>
      <c r="P202" s="5"/>
      <c r="Q202" s="5"/>
      <c r="R202" s="5"/>
      <c r="S202" s="5"/>
      <c r="T202" s="5"/>
      <c r="U202" s="5"/>
      <c r="V202" s="5"/>
    </row>
    <row r="203" spans="1:22">
      <c r="A203" s="635"/>
      <c r="B203" s="18" t="str">
        <f>'NOV''22'!B203</f>
        <v>28.11.22</v>
      </c>
      <c r="C203" s="82">
        <f>'NOV''22'!C203</f>
        <v>201</v>
      </c>
      <c r="D203" s="5">
        <f>'NOV''22'!D203</f>
        <v>398</v>
      </c>
      <c r="E203" s="26"/>
      <c r="F203" s="5">
        <f>'NOV''22'!F203</f>
        <v>58</v>
      </c>
      <c r="G203" s="63">
        <f>'NOV''22'!G203</f>
        <v>3427.45</v>
      </c>
      <c r="H203" s="63">
        <f>'NOV''22'!H203</f>
        <v>223.55</v>
      </c>
      <c r="I203" s="5">
        <f>'NOV''22'!I203</f>
        <v>0</v>
      </c>
      <c r="J203" s="22"/>
      <c r="K203" s="5"/>
      <c r="L203" s="5">
        <f>'NOV''22'!L203</f>
        <v>2</v>
      </c>
      <c r="M203" s="5">
        <f>'NOV''22'!M203</f>
        <v>0</v>
      </c>
      <c r="N203" s="5"/>
      <c r="O203" s="5"/>
      <c r="P203" s="5"/>
      <c r="Q203" s="5"/>
      <c r="R203" s="5"/>
      <c r="S203" s="5"/>
      <c r="T203" s="5"/>
      <c r="U203" s="5"/>
      <c r="V203" s="5"/>
    </row>
    <row r="204" spans="1:22">
      <c r="A204" s="635"/>
      <c r="B204" s="18" t="str">
        <f>'NOV''22'!B204</f>
        <v>28.11.22</v>
      </c>
      <c r="C204" s="82">
        <f>'NOV''22'!C204</f>
        <v>202</v>
      </c>
      <c r="D204" s="5">
        <f>'NOV''22'!D204</f>
        <v>400</v>
      </c>
      <c r="E204" s="26"/>
      <c r="F204" s="5">
        <f>'NOV''22'!F204</f>
        <v>59</v>
      </c>
      <c r="G204" s="63">
        <f>'NOV''22'!G204</f>
        <v>3458.06</v>
      </c>
      <c r="H204" s="63">
        <f>'NOV''22'!H204</f>
        <v>258.93</v>
      </c>
      <c r="I204" s="5">
        <f>'NOV''22'!I204</f>
        <v>2.99</v>
      </c>
      <c r="J204" s="22"/>
      <c r="K204" s="5"/>
      <c r="L204" s="5">
        <f>'NOV''22'!L204</f>
        <v>2</v>
      </c>
      <c r="M204" s="5">
        <f>'NOV''22'!M204</f>
        <v>5</v>
      </c>
      <c r="N204" s="5"/>
      <c r="O204" s="5"/>
      <c r="P204" s="5"/>
      <c r="Q204" s="5"/>
      <c r="R204" s="5"/>
      <c r="S204" s="5"/>
      <c r="T204" s="5"/>
      <c r="U204" s="5"/>
      <c r="V204" s="5"/>
    </row>
    <row r="205" spans="1:22">
      <c r="A205" s="635"/>
      <c r="B205" s="18" t="str">
        <f>'NOV''22'!B205</f>
        <v>28.11.22</v>
      </c>
      <c r="C205" s="82">
        <f>'NOV''22'!C205</f>
        <v>203</v>
      </c>
      <c r="D205" s="5">
        <f>'NOV''22'!D205</f>
        <v>401</v>
      </c>
      <c r="E205" s="26"/>
      <c r="F205" s="5">
        <f>'NOV''22'!F205</f>
        <v>59</v>
      </c>
      <c r="G205" s="63">
        <f>'NOV''22'!G205</f>
        <v>3447.83</v>
      </c>
      <c r="H205" s="63">
        <f>'NOV''22'!H205</f>
        <v>265.17</v>
      </c>
      <c r="I205" s="5">
        <f>'NOV''22'!I205</f>
        <v>0</v>
      </c>
      <c r="J205" s="22"/>
      <c r="K205" s="5"/>
      <c r="L205" s="5">
        <f>'NOV''22'!L205</f>
        <v>1</v>
      </c>
      <c r="M205" s="5">
        <f>'NOV''22'!M205</f>
        <v>55</v>
      </c>
      <c r="N205" s="5"/>
      <c r="O205" s="5"/>
      <c r="P205" s="5"/>
      <c r="Q205" s="5"/>
      <c r="R205" s="5"/>
      <c r="S205" s="5"/>
      <c r="T205" s="5"/>
      <c r="U205" s="5"/>
      <c r="V205" s="5"/>
    </row>
    <row r="206" spans="1:22">
      <c r="A206" s="636"/>
      <c r="B206" s="18" t="str">
        <f>'NOV''22'!B206</f>
        <v>29.11.22</v>
      </c>
      <c r="C206" s="82">
        <f>'NOV''22'!C206</f>
        <v>204</v>
      </c>
      <c r="D206" s="5">
        <f>'NOV''22'!D206</f>
        <v>402</v>
      </c>
      <c r="E206" s="26"/>
      <c r="F206" s="5">
        <f>'NOV''22'!F206</f>
        <v>59</v>
      </c>
      <c r="G206" s="63">
        <f>'NOV''22'!G206</f>
        <v>3399.62</v>
      </c>
      <c r="H206" s="63">
        <f>'NOV''22'!H206</f>
        <v>316.38</v>
      </c>
      <c r="I206" s="5">
        <f>'NOV''22'!I206</f>
        <v>0</v>
      </c>
      <c r="J206" s="22"/>
      <c r="K206" s="5"/>
      <c r="L206" s="5">
        <f>'NOV''22'!L206</f>
        <v>2</v>
      </c>
      <c r="M206" s="5">
        <f>'NOV''22'!M206</f>
        <v>0</v>
      </c>
      <c r="N206" s="5"/>
      <c r="O206" s="5"/>
      <c r="P206" s="5"/>
      <c r="Q206" s="5"/>
      <c r="R206" s="5"/>
      <c r="S206" s="5"/>
      <c r="T206" s="5"/>
      <c r="U206" s="5"/>
      <c r="V206" s="5"/>
    </row>
    <row r="207" spans="1:22">
      <c r="A207" s="636"/>
      <c r="B207" s="18" t="str">
        <f>'NOV''22'!B207</f>
        <v>29.11.22</v>
      </c>
      <c r="C207" s="82">
        <f>'NOV''22'!C207</f>
        <v>205</v>
      </c>
      <c r="D207" s="5">
        <f>'NOV''22'!D207</f>
        <v>403</v>
      </c>
      <c r="E207" s="26"/>
      <c r="F207" s="5">
        <f>'NOV''22'!F207</f>
        <v>58</v>
      </c>
      <c r="G207" s="63">
        <f>'NOV''22'!G207</f>
        <v>3331.88</v>
      </c>
      <c r="H207" s="63">
        <f>'NOV''22'!H207</f>
        <v>315.12</v>
      </c>
      <c r="I207" s="5">
        <f>'NOV''22'!I207</f>
        <v>0</v>
      </c>
      <c r="J207" s="22"/>
      <c r="K207" s="5"/>
      <c r="L207" s="5">
        <f>'NOV''22'!L207</f>
        <v>2</v>
      </c>
      <c r="M207" s="5">
        <f>'NOV''22'!M207</f>
        <v>15</v>
      </c>
      <c r="N207" s="5"/>
      <c r="O207" s="5"/>
      <c r="P207" s="5"/>
      <c r="Q207" s="5"/>
      <c r="R207" s="5"/>
      <c r="S207" s="5"/>
      <c r="T207" s="5"/>
      <c r="U207" s="5"/>
      <c r="V207" s="5"/>
    </row>
    <row r="208" spans="1:22">
      <c r="A208" s="636"/>
      <c r="B208" s="18" t="str">
        <f>'NOV''22'!B208</f>
        <v>29.11.22</v>
      </c>
      <c r="C208" s="82">
        <f>'NOV''22'!C208</f>
        <v>206</v>
      </c>
      <c r="D208" s="5">
        <f>'NOV''22'!D208</f>
        <v>404</v>
      </c>
      <c r="E208" s="26"/>
      <c r="F208" s="5">
        <f>'NOV''22'!F208</f>
        <v>57</v>
      </c>
      <c r="G208" s="63">
        <f>'NOV''22'!G208</f>
        <v>3271.06</v>
      </c>
      <c r="H208" s="63">
        <f>'NOV''22'!H208</f>
        <v>316.44</v>
      </c>
      <c r="I208" s="5">
        <f>'NOV''22'!I208</f>
        <v>0</v>
      </c>
      <c r="J208" s="22"/>
      <c r="K208" s="5"/>
      <c r="L208" s="5">
        <f>'NOV''22'!L208</f>
        <v>1</v>
      </c>
      <c r="M208" s="5">
        <f>'NOV''22'!M208</f>
        <v>40</v>
      </c>
      <c r="N208" s="5"/>
      <c r="O208" s="5"/>
      <c r="P208" s="5"/>
      <c r="Q208" s="5"/>
      <c r="R208" s="5"/>
      <c r="S208" s="5"/>
      <c r="T208" s="5"/>
      <c r="U208" s="5"/>
      <c r="V208" s="5"/>
    </row>
    <row r="209" spans="1:24">
      <c r="A209" s="636"/>
      <c r="B209" s="18" t="str">
        <f>'NOV''22'!B209</f>
        <v>29.11.22</v>
      </c>
      <c r="C209" s="82">
        <f>'NOV''22'!C209</f>
        <v>207</v>
      </c>
      <c r="D209" s="5">
        <f>'NOV''22'!D209</f>
        <v>405</v>
      </c>
      <c r="E209" s="26"/>
      <c r="F209" s="5">
        <f>'NOV''22'!F209</f>
        <v>57</v>
      </c>
      <c r="G209" s="63">
        <f>'NOV''22'!G209</f>
        <v>3306.25</v>
      </c>
      <c r="H209" s="63">
        <f>'NOV''22'!H209</f>
        <v>284.25</v>
      </c>
      <c r="I209" s="5">
        <f>'NOV''22'!I209</f>
        <v>0</v>
      </c>
      <c r="J209" s="22"/>
      <c r="K209" s="5"/>
      <c r="L209" s="5">
        <f>'NOV''22'!L209</f>
        <v>1</v>
      </c>
      <c r="M209" s="5">
        <f>'NOV''22'!M209</f>
        <v>55</v>
      </c>
      <c r="N209" s="5"/>
      <c r="O209" s="5"/>
      <c r="P209" s="5"/>
      <c r="Q209" s="5"/>
      <c r="R209" s="5"/>
      <c r="S209" s="5"/>
      <c r="T209" s="5"/>
      <c r="U209" s="5"/>
      <c r="V209" s="5"/>
    </row>
    <row r="210" spans="1:24">
      <c r="A210" s="637"/>
      <c r="B210" s="18" t="str">
        <f>'NOV''22'!B210</f>
        <v>29.11.22</v>
      </c>
      <c r="C210" s="82">
        <f>'NOV''22'!C210</f>
        <v>208</v>
      </c>
      <c r="D210" s="5">
        <f>'NOV''22'!D210</f>
        <v>406</v>
      </c>
      <c r="E210" s="26"/>
      <c r="F210" s="5">
        <f>'NOV''22'!F210</f>
        <v>59</v>
      </c>
      <c r="G210" s="63">
        <f>'NOV''22'!G210</f>
        <v>3741.8</v>
      </c>
      <c r="H210" s="63">
        <f>'NOV''22'!H210</f>
        <v>388.2</v>
      </c>
      <c r="I210" s="5">
        <f>'NOV''22'!I210</f>
        <v>0</v>
      </c>
      <c r="J210" s="22"/>
      <c r="K210" s="5"/>
      <c r="L210" s="5">
        <f>'NOV''22'!L210</f>
        <v>2</v>
      </c>
      <c r="M210" s="5">
        <f>'NOV''22'!M210</f>
        <v>5</v>
      </c>
      <c r="N210" s="5"/>
      <c r="O210" s="5"/>
      <c r="P210" s="5"/>
      <c r="Q210" s="5"/>
      <c r="R210" s="5"/>
      <c r="S210" s="5"/>
      <c r="T210" s="5"/>
      <c r="U210" s="5"/>
      <c r="V210" s="5"/>
    </row>
    <row r="211" spans="1:24">
      <c r="A211" s="637"/>
      <c r="B211" s="18" t="str">
        <f>'NOV''22'!B211</f>
        <v>29.11.22</v>
      </c>
      <c r="C211" s="82">
        <f>'NOV''22'!C211</f>
        <v>209</v>
      </c>
      <c r="D211" s="5">
        <f>'NOV''22'!D211</f>
        <v>407</v>
      </c>
      <c r="E211" s="26"/>
      <c r="F211" s="5">
        <f>'NOV''22'!F211</f>
        <v>57</v>
      </c>
      <c r="G211" s="63">
        <f>'NOV''22'!G211</f>
        <v>3518.16</v>
      </c>
      <c r="H211" s="63">
        <f>'NOV''22'!H211</f>
        <v>422.84</v>
      </c>
      <c r="I211" s="5">
        <f>'NOV''22'!I211</f>
        <v>0</v>
      </c>
      <c r="J211" s="22"/>
      <c r="K211" s="5"/>
      <c r="L211" s="5">
        <f>'NOV''22'!L211</f>
        <v>2</v>
      </c>
      <c r="M211" s="5">
        <f>'NOV''22'!M211</f>
        <v>5</v>
      </c>
      <c r="N211" s="5"/>
      <c r="O211" s="5"/>
      <c r="P211" s="5"/>
      <c r="Q211" s="5"/>
      <c r="R211" s="5"/>
      <c r="S211" s="5"/>
      <c r="T211" s="5"/>
      <c r="U211" s="5"/>
      <c r="V211" s="5"/>
    </row>
    <row r="212" spans="1:24">
      <c r="A212" s="638"/>
      <c r="B212" s="18" t="str">
        <f>'NOV''22'!B212</f>
        <v>29.11.22</v>
      </c>
      <c r="C212" s="82">
        <f>'NOV''22'!C212</f>
        <v>210</v>
      </c>
      <c r="D212" s="5">
        <f>'NOV''22'!D212</f>
        <v>408</v>
      </c>
      <c r="E212" s="26"/>
      <c r="F212" s="5">
        <f>'NOV''22'!F212</f>
        <v>59</v>
      </c>
      <c r="G212" s="63">
        <f>'NOV''22'!G212</f>
        <v>3443.63</v>
      </c>
      <c r="H212" s="63">
        <f>'NOV''22'!H212</f>
        <v>270.87</v>
      </c>
      <c r="I212" s="5">
        <f>'NOV''22'!I212</f>
        <v>0</v>
      </c>
      <c r="J212" s="22"/>
      <c r="K212" s="5"/>
      <c r="L212" s="5">
        <f>'NOV''22'!L212</f>
        <v>2</v>
      </c>
      <c r="M212" s="5">
        <f>'NOV''22'!M212</f>
        <v>5</v>
      </c>
      <c r="N212" s="5"/>
      <c r="O212" s="5"/>
      <c r="P212" s="5"/>
      <c r="Q212" s="5"/>
      <c r="R212" s="5"/>
      <c r="S212" s="5"/>
      <c r="T212" s="5"/>
      <c r="U212" s="5"/>
      <c r="V212" s="5"/>
    </row>
    <row r="213" spans="1:24">
      <c r="A213" s="638"/>
      <c r="B213" s="18" t="str">
        <f>'NOV''22'!B213</f>
        <v>29.11.22</v>
      </c>
      <c r="C213" s="82">
        <f>'NOV''22'!C213</f>
        <v>211</v>
      </c>
      <c r="D213" s="5">
        <f>'NOV''22'!D213</f>
        <v>409</v>
      </c>
      <c r="E213" s="26"/>
      <c r="F213" s="5">
        <f>'NOV''22'!F213</f>
        <v>58</v>
      </c>
      <c r="G213" s="63">
        <f>'NOV''22'!G213</f>
        <v>3348.23</v>
      </c>
      <c r="H213" s="63">
        <f>'NOV''22'!H213</f>
        <v>304.27</v>
      </c>
      <c r="I213" s="5">
        <f>'NOV''22'!I213</f>
        <v>0</v>
      </c>
      <c r="J213" s="22"/>
      <c r="K213" s="5"/>
      <c r="L213" s="5">
        <f>'NOV''22'!L213</f>
        <v>1</v>
      </c>
      <c r="M213" s="5">
        <f>'NOV''22'!M213</f>
        <v>55</v>
      </c>
      <c r="N213" s="5"/>
      <c r="O213" s="5"/>
      <c r="P213" s="5"/>
      <c r="Q213" s="5"/>
      <c r="R213" s="5"/>
      <c r="S213" s="5"/>
      <c r="T213" s="5"/>
      <c r="U213" s="5"/>
      <c r="V213" s="5"/>
    </row>
    <row r="214" spans="1:24">
      <c r="A214" s="639"/>
      <c r="B214" s="18" t="str">
        <f>'NOV''22'!B214</f>
        <v>30.11.22</v>
      </c>
      <c r="C214" s="82">
        <f>'NOV''22'!C214</f>
        <v>212</v>
      </c>
      <c r="D214" s="5">
        <f>'NOV''22'!D214</f>
        <v>410</v>
      </c>
      <c r="E214" s="26"/>
      <c r="F214" s="5">
        <f>'NOV''22'!F214</f>
        <v>58</v>
      </c>
      <c r="G214" s="63">
        <f>'NOV''22'!G214</f>
        <v>3378.26</v>
      </c>
      <c r="H214" s="63">
        <f>'NOV''22'!H214</f>
        <v>275.74</v>
      </c>
      <c r="I214" s="5">
        <f>'NOV''22'!I214</f>
        <v>0</v>
      </c>
      <c r="J214" s="22"/>
      <c r="K214" s="5"/>
      <c r="L214" s="5">
        <f>'NOV''22'!L214</f>
        <v>2</v>
      </c>
      <c r="M214" s="5">
        <f>'NOV''22'!M214</f>
        <v>5</v>
      </c>
      <c r="N214" s="5"/>
      <c r="O214" s="5"/>
      <c r="P214" s="5"/>
      <c r="Q214" s="5"/>
      <c r="R214" s="5"/>
      <c r="S214" s="5"/>
      <c r="T214" s="5"/>
      <c r="U214" s="5"/>
      <c r="V214" s="5"/>
    </row>
    <row r="215" spans="1:24">
      <c r="A215" s="639"/>
      <c r="B215" s="18" t="str">
        <f>'NOV''22'!B215</f>
        <v>30.11.22</v>
      </c>
      <c r="C215" s="82">
        <f>'NOV''22'!C215</f>
        <v>213</v>
      </c>
      <c r="D215" s="5">
        <f>'NOV''22'!D215</f>
        <v>411</v>
      </c>
      <c r="E215" s="26"/>
      <c r="F215" s="5">
        <f>'NOV''22'!F215</f>
        <v>59</v>
      </c>
      <c r="G215" s="63">
        <f>'NOV''22'!G215</f>
        <v>3487.45</v>
      </c>
      <c r="H215" s="63">
        <f>'NOV''22'!H215</f>
        <v>233.91</v>
      </c>
      <c r="I215" s="5">
        <f>'NOV''22'!I215</f>
        <v>6.36</v>
      </c>
      <c r="J215" s="22"/>
      <c r="K215" s="5"/>
      <c r="L215" s="5">
        <f>'NOV''22'!L215</f>
        <v>1</v>
      </c>
      <c r="M215" s="5">
        <f>'NOV''22'!M215</f>
        <v>50</v>
      </c>
      <c r="N215" s="5"/>
      <c r="O215" s="5"/>
      <c r="P215" s="5"/>
      <c r="Q215" s="5"/>
      <c r="R215" s="5"/>
      <c r="S215" s="5"/>
      <c r="T215" s="5"/>
      <c r="U215" s="5"/>
      <c r="V215" s="5"/>
    </row>
    <row r="216" spans="1:24">
      <c r="A216" s="640"/>
      <c r="B216" s="18" t="str">
        <f>'NOV''22'!B216</f>
        <v>30.11.22</v>
      </c>
      <c r="C216" s="82">
        <f>'NOV''22'!C216</f>
        <v>214</v>
      </c>
      <c r="D216" s="5">
        <f>'NOV''22'!D216</f>
        <v>412</v>
      </c>
      <c r="E216" s="26"/>
      <c r="F216" s="5">
        <f>'NOV''22'!F216</f>
        <v>59</v>
      </c>
      <c r="G216" s="63">
        <f>'NOV''22'!G216</f>
        <v>3479.81</v>
      </c>
      <c r="H216" s="63">
        <f>'NOV''22'!H216</f>
        <v>239.34</v>
      </c>
      <c r="I216" s="5">
        <f>'NOV''22'!I216</f>
        <v>2.15</v>
      </c>
      <c r="J216" s="22"/>
      <c r="K216" s="5"/>
      <c r="L216" s="5">
        <f>'NOV''22'!L216</f>
        <v>1</v>
      </c>
      <c r="M216" s="5">
        <f>'NOV''22'!M216</f>
        <v>50</v>
      </c>
      <c r="N216" s="5"/>
      <c r="O216" s="5"/>
      <c r="P216" s="5"/>
      <c r="Q216" s="5"/>
      <c r="R216" s="5"/>
      <c r="S216" s="5"/>
      <c r="T216" s="5"/>
      <c r="U216" s="5"/>
      <c r="V216" s="5"/>
    </row>
    <row r="217" spans="1:24">
      <c r="A217" s="640"/>
      <c r="B217" s="18" t="str">
        <f>'NOV''22'!B217</f>
        <v>30.11.22</v>
      </c>
      <c r="C217" s="82">
        <f>'NOV''22'!C217</f>
        <v>215</v>
      </c>
      <c r="D217" s="5">
        <f>'NOV''22'!D217</f>
        <v>413</v>
      </c>
      <c r="E217" s="26"/>
      <c r="F217" s="5">
        <f>'NOV''22'!F217</f>
        <v>58</v>
      </c>
      <c r="G217" s="63">
        <f>'NOV''22'!G217</f>
        <v>3395.27</v>
      </c>
      <c r="H217" s="63">
        <f>'NOV''22'!H217</f>
        <v>259.61</v>
      </c>
      <c r="I217" s="5">
        <f>'NOV''22'!I217</f>
        <v>4.38</v>
      </c>
      <c r="J217" s="22"/>
      <c r="K217" s="5"/>
      <c r="L217" s="5">
        <f>'NOV''22'!L217</f>
        <v>2</v>
      </c>
      <c r="M217" s="5">
        <f>'NOV''22'!M217</f>
        <v>5</v>
      </c>
      <c r="N217" s="5"/>
      <c r="O217" s="5"/>
      <c r="P217" s="5"/>
      <c r="Q217" s="5"/>
      <c r="R217" s="5"/>
      <c r="S217" s="5"/>
      <c r="T217" s="5"/>
      <c r="U217" s="5"/>
      <c r="V217" s="5"/>
    </row>
    <row r="218" spans="1:24" ht="21">
      <c r="A218" s="20"/>
      <c r="B218" s="97" t="s">
        <v>670</v>
      </c>
      <c r="C218" s="604">
        <v>4</v>
      </c>
      <c r="D218" s="20"/>
      <c r="E218" s="20"/>
      <c r="F218" s="605">
        <f>SUBTOTAL(9,F214:F217)</f>
        <v>234</v>
      </c>
      <c r="G218" s="606">
        <f>SUBTOTAL(9,G214:G217)</f>
        <v>13740.79</v>
      </c>
      <c r="H218" s="606">
        <f>SUBTOTAL(9,H214:H217)</f>
        <v>1008.6</v>
      </c>
      <c r="I218" s="605">
        <f>SUBTOTAL(9,I214:I217)</f>
        <v>12.89</v>
      </c>
      <c r="J218" s="20"/>
      <c r="K218" s="20"/>
      <c r="L218" s="577">
        <v>7</v>
      </c>
      <c r="M218" s="577">
        <v>50</v>
      </c>
      <c r="N218" s="20"/>
      <c r="O218" s="20"/>
      <c r="P218" s="20"/>
      <c r="Q218" s="20"/>
      <c r="R218" s="20"/>
      <c r="S218" s="20"/>
      <c r="T218" s="20"/>
      <c r="U218" s="20"/>
      <c r="V218" s="578"/>
    </row>
    <row r="219" spans="1:24" s="331" customFormat="1" ht="18.75">
      <c r="A219"/>
      <c r="B219" s="352" t="s">
        <v>671</v>
      </c>
      <c r="C219" s="353"/>
      <c r="D219" s="353"/>
      <c r="E219" s="354"/>
      <c r="F219" s="356">
        <f>'NOV''22'!F218</f>
        <v>12452</v>
      </c>
      <c r="G219" s="356">
        <f>'NOV''22'!G218</f>
        <v>734710.12999999989</v>
      </c>
      <c r="H219" s="356">
        <f>'NOV''22'!H218</f>
        <v>59097.479999999989</v>
      </c>
      <c r="I219" s="351">
        <f>'NOV''22'!I218</f>
        <v>207.61000000000004</v>
      </c>
      <c r="J219" s="354"/>
      <c r="K219" s="354"/>
      <c r="L219" s="350"/>
      <c r="M219" s="350"/>
      <c r="N219" s="354"/>
      <c r="O219" s="354"/>
      <c r="P219" s="354"/>
      <c r="Q219" s="354"/>
      <c r="R219" s="354"/>
      <c r="S219" s="354"/>
      <c r="T219" s="354"/>
      <c r="U219" s="354"/>
      <c r="V219" s="351">
        <f>'NOV''22'!V218</f>
        <v>131187</v>
      </c>
      <c r="W219"/>
    </row>
    <row r="220" spans="1:24" s="332" customFormat="1" ht="15.75">
      <c r="B220" s="58" t="s">
        <v>1370</v>
      </c>
      <c r="E220"/>
      <c r="J220"/>
      <c r="K220"/>
      <c r="N220"/>
      <c r="O220"/>
      <c r="P220"/>
      <c r="Q220"/>
      <c r="R220"/>
      <c r="S220"/>
      <c r="T220"/>
      <c r="U220"/>
      <c r="W220"/>
    </row>
    <row r="221" spans="1:24" s="58" customFormat="1" ht="15.75">
      <c r="B221" s="58" t="s">
        <v>1371</v>
      </c>
      <c r="E221"/>
      <c r="G221" s="601"/>
      <c r="J221"/>
      <c r="K221"/>
      <c r="N221"/>
      <c r="O221"/>
      <c r="P221"/>
      <c r="Q221"/>
      <c r="R221"/>
      <c r="S221"/>
      <c r="T221"/>
      <c r="U221"/>
      <c r="W221"/>
    </row>
    <row r="222" spans="1:24" ht="15.75">
      <c r="H222" s="602" t="s">
        <v>1372</v>
      </c>
      <c r="I222" s="603"/>
      <c r="L222" s="603"/>
      <c r="M222" s="603"/>
      <c r="X222" t="s">
        <v>791</v>
      </c>
    </row>
    <row r="223" spans="1:24" s="58" customFormat="1" ht="15.75">
      <c r="B223" s="58" t="s">
        <v>1375</v>
      </c>
      <c r="E223"/>
      <c r="J223"/>
      <c r="K223"/>
      <c r="N223"/>
      <c r="O223"/>
      <c r="P223"/>
      <c r="Q223"/>
      <c r="R223"/>
      <c r="S223"/>
      <c r="T223"/>
      <c r="U223"/>
      <c r="W223"/>
    </row>
    <row r="224" spans="1:24" s="58" customFormat="1" ht="15.75">
      <c r="B224" s="58" t="s">
        <v>1378</v>
      </c>
      <c r="E224"/>
      <c r="J224"/>
      <c r="K224"/>
      <c r="N224"/>
      <c r="O224"/>
      <c r="P224"/>
      <c r="Q224"/>
      <c r="R224"/>
      <c r="S224"/>
      <c r="T224"/>
      <c r="U224"/>
      <c r="W224"/>
    </row>
    <row r="225" spans="2:23" s="331" customFormat="1" ht="18.75">
      <c r="B225" s="331" t="s">
        <v>1380</v>
      </c>
      <c r="E225"/>
      <c r="J225"/>
      <c r="K225"/>
      <c r="N225"/>
      <c r="O225"/>
      <c r="P225"/>
      <c r="Q225"/>
      <c r="R225"/>
      <c r="S225"/>
      <c r="T225"/>
      <c r="U225"/>
      <c r="W225"/>
    </row>
    <row r="226" spans="2:23" s="331" customFormat="1" ht="18.75">
      <c r="B226" s="331" t="s">
        <v>1383</v>
      </c>
      <c r="E226"/>
      <c r="J226"/>
      <c r="K226"/>
      <c r="N226"/>
      <c r="O226"/>
      <c r="P226"/>
      <c r="Q226"/>
      <c r="R226"/>
      <c r="S226"/>
      <c r="T226"/>
      <c r="U226"/>
      <c r="W226"/>
    </row>
    <row r="227" spans="2:23" s="58" customFormat="1" ht="15.75">
      <c r="B227" s="58" t="s">
        <v>1384</v>
      </c>
      <c r="E227"/>
      <c r="J227"/>
      <c r="K227"/>
      <c r="N227"/>
      <c r="O227"/>
      <c r="P227"/>
      <c r="Q227"/>
      <c r="R227"/>
      <c r="S227"/>
      <c r="T227"/>
      <c r="U227"/>
      <c r="W227"/>
    </row>
    <row r="228" spans="2:23" s="58" customFormat="1" ht="15.75">
      <c r="B228" s="58" t="s">
        <v>1382</v>
      </c>
      <c r="E228"/>
      <c r="J228"/>
      <c r="K228"/>
      <c r="N228"/>
      <c r="O228"/>
      <c r="P228"/>
      <c r="Q228"/>
      <c r="R228"/>
      <c r="S228"/>
      <c r="T228"/>
      <c r="U228"/>
      <c r="W228"/>
    </row>
    <row r="229" spans="2:23" s="58" customFormat="1" ht="15.75">
      <c r="B229" s="58" t="s">
        <v>1388</v>
      </c>
      <c r="E229"/>
      <c r="J229"/>
      <c r="K229"/>
      <c r="N229"/>
      <c r="O229"/>
      <c r="P229"/>
      <c r="Q229"/>
      <c r="R229"/>
      <c r="S229"/>
      <c r="T229"/>
      <c r="U229"/>
      <c r="W229"/>
    </row>
    <row r="230" spans="2:23" s="58" customFormat="1" ht="15.75">
      <c r="B230" s="58" t="s">
        <v>1390</v>
      </c>
      <c r="E230"/>
      <c r="J230"/>
      <c r="K230"/>
      <c r="N230"/>
      <c r="O230"/>
      <c r="P230"/>
      <c r="Q230"/>
      <c r="R230"/>
      <c r="S230"/>
      <c r="T230"/>
      <c r="U230"/>
      <c r="W230"/>
    </row>
    <row r="231" spans="2:23" s="58" customFormat="1" ht="15.75">
      <c r="B231" s="58" t="s">
        <v>1391</v>
      </c>
      <c r="E231"/>
      <c r="J231"/>
      <c r="K231"/>
      <c r="N231"/>
      <c r="O231"/>
      <c r="P231"/>
      <c r="Q231"/>
      <c r="R231"/>
      <c r="S231"/>
      <c r="T231"/>
      <c r="U231"/>
      <c r="W231"/>
    </row>
    <row r="232" spans="2:23" s="331" customFormat="1" ht="18.75">
      <c r="B232" s="331" t="s">
        <v>1396</v>
      </c>
      <c r="E232"/>
      <c r="J232"/>
      <c r="K232"/>
      <c r="N232"/>
      <c r="O232"/>
      <c r="P232"/>
      <c r="Q232"/>
      <c r="R232"/>
      <c r="S232"/>
      <c r="T232"/>
      <c r="U232"/>
      <c r="W232"/>
    </row>
    <row r="233" spans="2:23" s="58" customFormat="1" ht="15.75">
      <c r="B233" s="58" t="s">
        <v>1398</v>
      </c>
      <c r="E233"/>
      <c r="J233"/>
      <c r="K233"/>
      <c r="N233"/>
      <c r="O233"/>
      <c r="P233"/>
      <c r="Q233"/>
      <c r="R233"/>
      <c r="S233"/>
      <c r="T233"/>
      <c r="U233"/>
      <c r="W233"/>
    </row>
    <row r="234" spans="2:23" s="58" customFormat="1" ht="15.75">
      <c r="B234" s="58" t="s">
        <v>1401</v>
      </c>
      <c r="E234"/>
      <c r="J234"/>
      <c r="K234"/>
      <c r="N234"/>
      <c r="O234"/>
      <c r="P234"/>
      <c r="Q234"/>
      <c r="R234"/>
      <c r="S234"/>
      <c r="T234"/>
      <c r="U234"/>
      <c r="W234"/>
    </row>
    <row r="235" spans="2:23" s="58" customFormat="1" ht="15.75">
      <c r="B235" s="58" t="s">
        <v>1404</v>
      </c>
      <c r="E235"/>
      <c r="J235"/>
      <c r="K235"/>
      <c r="N235"/>
      <c r="O235"/>
      <c r="P235"/>
      <c r="Q235"/>
      <c r="R235"/>
      <c r="S235"/>
      <c r="T235"/>
      <c r="U235"/>
      <c r="W235"/>
    </row>
    <row r="236" spans="2:23" s="58" customFormat="1" ht="15.75">
      <c r="B236" s="58" t="s">
        <v>1407</v>
      </c>
      <c r="E236"/>
      <c r="J236"/>
      <c r="K236"/>
      <c r="N236"/>
      <c r="O236"/>
      <c r="P236"/>
      <c r="Q236"/>
      <c r="R236"/>
      <c r="S236"/>
      <c r="T236"/>
      <c r="U236"/>
      <c r="W236"/>
    </row>
    <row r="237" spans="2:23" s="58" customFormat="1" ht="15.75">
      <c r="B237" s="58" t="s">
        <v>1408</v>
      </c>
      <c r="E237"/>
      <c r="J237"/>
      <c r="K237"/>
      <c r="N237"/>
      <c r="O237"/>
      <c r="P237"/>
      <c r="Q237"/>
      <c r="R237"/>
      <c r="S237"/>
      <c r="T237"/>
      <c r="U237"/>
      <c r="W237"/>
    </row>
  </sheetData>
  <autoFilter ref="B2:V237">
    <filterColumn colId="0"/>
    <filterColumn colId="10" showButton="0"/>
  </autoFilter>
  <mergeCells count="3">
    <mergeCell ref="A1:W1"/>
    <mergeCell ref="L2:M2"/>
    <mergeCell ref="V41:Y41"/>
  </mergeCells>
  <pageMargins left="0.7" right="0.7" top="0.75" bottom="0.75" header="0.3" footer="0.3"/>
  <pageSetup orientation="portrait" horizontalDpi="0" verticalDpi="0" r:id="rId1"/>
</worksheet>
</file>

<file path=xl/worksheets/sheet49.xml><?xml version="1.0" encoding="utf-8"?>
<worksheet xmlns="http://schemas.openxmlformats.org/spreadsheetml/2006/main" xmlns:r="http://schemas.openxmlformats.org/officeDocument/2006/relationships">
  <dimension ref="A1:AF198"/>
  <sheetViews>
    <sheetView workbookViewId="0">
      <selection activeCell="B124" sqref="B124:B131"/>
    </sheetView>
  </sheetViews>
  <sheetFormatPr defaultColWidth="9.140625" defaultRowHeight="15"/>
  <cols>
    <col min="1" max="1" width="9.7109375" style="75" customWidth="1"/>
    <col min="2" max="2" width="9.28515625" style="75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1.7109375" style="75" customWidth="1"/>
    <col min="15" max="15" width="11" style="105" customWidth="1"/>
    <col min="16" max="20" width="9.140625" style="75" customWidth="1"/>
    <col min="21" max="21" width="13.42578125" style="75" customWidth="1"/>
    <col min="22" max="22" width="13.7109375" style="75" customWidth="1"/>
    <col min="23" max="24" width="9.140625" style="75"/>
    <col min="25" max="25" width="11.85546875" style="75" customWidth="1"/>
    <col min="26" max="16384" width="9.140625" style="75"/>
  </cols>
  <sheetData>
    <row r="1" spans="1:24" ht="21">
      <c r="A1" s="2820" t="s">
        <v>1426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641" t="s">
        <v>1</v>
      </c>
      <c r="B2" s="641" t="s">
        <v>2</v>
      </c>
      <c r="C2" s="641" t="s">
        <v>28</v>
      </c>
      <c r="D2" s="641" t="s">
        <v>4</v>
      </c>
      <c r="E2" s="641" t="s">
        <v>5</v>
      </c>
      <c r="F2" s="641" t="s">
        <v>6</v>
      </c>
      <c r="G2" s="641" t="s">
        <v>7</v>
      </c>
      <c r="H2" s="641" t="s">
        <v>8</v>
      </c>
      <c r="I2" s="641" t="s">
        <v>9</v>
      </c>
      <c r="J2" s="641" t="s">
        <v>10</v>
      </c>
      <c r="K2" s="641" t="s">
        <v>11</v>
      </c>
      <c r="L2" s="2809" t="s">
        <v>419</v>
      </c>
      <c r="M2" s="2809"/>
      <c r="N2" s="641" t="s">
        <v>12</v>
      </c>
      <c r="O2" s="641" t="s">
        <v>13</v>
      </c>
      <c r="P2" s="641" t="s">
        <v>14</v>
      </c>
      <c r="Q2" s="641" t="s">
        <v>15</v>
      </c>
      <c r="R2" s="641" t="s">
        <v>16</v>
      </c>
      <c r="S2" s="641" t="s">
        <v>15</v>
      </c>
      <c r="T2" s="641" t="s">
        <v>460</v>
      </c>
      <c r="U2" s="641" t="s">
        <v>19</v>
      </c>
      <c r="V2" s="641" t="s">
        <v>20</v>
      </c>
      <c r="W2" s="641" t="s">
        <v>255</v>
      </c>
    </row>
    <row r="3" spans="1:24">
      <c r="A3" s="82">
        <v>1</v>
      </c>
      <c r="B3" s="82" t="s">
        <v>1428</v>
      </c>
      <c r="C3" s="82">
        <v>1</v>
      </c>
      <c r="D3" s="82">
        <v>414</v>
      </c>
      <c r="E3" s="82">
        <v>161005212</v>
      </c>
      <c r="F3" s="82">
        <v>59</v>
      </c>
      <c r="G3" s="82">
        <v>3410.24</v>
      </c>
      <c r="H3" s="82">
        <v>305.13</v>
      </c>
      <c r="I3" s="82">
        <v>1.37</v>
      </c>
      <c r="J3" s="82"/>
      <c r="K3" s="82"/>
      <c r="L3" s="82">
        <v>1</v>
      </c>
      <c r="M3" s="82">
        <v>50</v>
      </c>
      <c r="N3" s="82"/>
      <c r="O3" s="82"/>
      <c r="P3" s="82"/>
      <c r="Q3" s="82"/>
      <c r="R3" s="82"/>
      <c r="S3" s="82"/>
      <c r="T3" s="82"/>
      <c r="U3" s="82"/>
      <c r="V3" s="82"/>
      <c r="W3" s="82" t="s">
        <v>257</v>
      </c>
    </row>
    <row r="4" spans="1:24">
      <c r="A4" s="82">
        <v>2</v>
      </c>
      <c r="B4" s="82" t="s">
        <v>1428</v>
      </c>
      <c r="C4" s="82">
        <v>2</v>
      </c>
      <c r="D4" s="82">
        <v>415</v>
      </c>
      <c r="E4" s="82">
        <v>161005213</v>
      </c>
      <c r="F4" s="82">
        <v>59</v>
      </c>
      <c r="G4" s="82">
        <v>3509.63</v>
      </c>
      <c r="H4" s="82">
        <v>213.7</v>
      </c>
      <c r="I4" s="82">
        <v>8.83</v>
      </c>
      <c r="J4" s="82"/>
      <c r="K4" s="82"/>
      <c r="L4" s="82">
        <v>2</v>
      </c>
      <c r="M4" s="82">
        <v>45</v>
      </c>
      <c r="N4" s="82"/>
      <c r="O4" s="82"/>
      <c r="P4" s="82"/>
      <c r="Q4" s="82"/>
      <c r="R4" s="82"/>
      <c r="S4" s="82"/>
      <c r="T4" s="82"/>
      <c r="U4" s="82"/>
      <c r="V4" s="82"/>
      <c r="W4" s="82" t="s">
        <v>257</v>
      </c>
    </row>
    <row r="5" spans="1:24">
      <c r="A5" s="82">
        <v>3</v>
      </c>
      <c r="B5" s="82" t="s">
        <v>1428</v>
      </c>
      <c r="C5" s="82">
        <v>3</v>
      </c>
      <c r="D5" s="82">
        <v>416</v>
      </c>
      <c r="E5" s="82">
        <v>161005214</v>
      </c>
      <c r="F5" s="82">
        <v>59</v>
      </c>
      <c r="G5" s="82">
        <v>3375.82</v>
      </c>
      <c r="H5" s="82">
        <v>340.18</v>
      </c>
      <c r="I5" s="82">
        <v>0</v>
      </c>
      <c r="J5" s="82"/>
      <c r="K5" s="82"/>
      <c r="L5" s="82">
        <v>2</v>
      </c>
      <c r="M5" s="82">
        <v>0</v>
      </c>
      <c r="N5" s="82"/>
      <c r="O5" s="82"/>
      <c r="P5" s="82"/>
      <c r="Q5" s="82"/>
      <c r="R5" s="82"/>
      <c r="S5" s="82"/>
      <c r="T5" s="82"/>
      <c r="U5" s="82"/>
      <c r="V5" s="82"/>
      <c r="W5" s="82" t="s">
        <v>257</v>
      </c>
    </row>
    <row r="6" spans="1:24">
      <c r="A6" s="82">
        <v>4</v>
      </c>
      <c r="B6" s="82" t="s">
        <v>1428</v>
      </c>
      <c r="C6" s="82">
        <v>4</v>
      </c>
      <c r="D6" s="82">
        <v>417</v>
      </c>
      <c r="E6" s="82">
        <v>161005215</v>
      </c>
      <c r="F6" s="82">
        <v>59</v>
      </c>
      <c r="G6" s="82">
        <v>3316.41</v>
      </c>
      <c r="H6" s="82">
        <v>396.59</v>
      </c>
      <c r="I6" s="82">
        <v>0</v>
      </c>
      <c r="J6" s="82"/>
      <c r="K6" s="82"/>
      <c r="L6" s="82">
        <v>2</v>
      </c>
      <c r="M6" s="82">
        <v>10</v>
      </c>
      <c r="N6" s="82"/>
      <c r="O6" s="82"/>
      <c r="P6" s="82"/>
      <c r="Q6" s="82"/>
      <c r="R6" s="82"/>
      <c r="S6" s="82"/>
      <c r="T6" s="82"/>
      <c r="U6" s="82"/>
      <c r="V6" s="82"/>
      <c r="W6" s="82" t="s">
        <v>257</v>
      </c>
    </row>
    <row r="7" spans="1:24">
      <c r="A7" s="82">
        <v>5</v>
      </c>
      <c r="B7" s="82" t="s">
        <v>1428</v>
      </c>
      <c r="C7" s="82">
        <v>5</v>
      </c>
      <c r="D7" s="82">
        <v>418</v>
      </c>
      <c r="E7" s="82">
        <v>161005216</v>
      </c>
      <c r="F7" s="82">
        <v>59</v>
      </c>
      <c r="G7" s="82">
        <v>3371.06</v>
      </c>
      <c r="H7" s="82">
        <v>340.94</v>
      </c>
      <c r="I7" s="82">
        <v>0</v>
      </c>
      <c r="J7" s="82"/>
      <c r="K7" s="82"/>
      <c r="L7" s="82">
        <v>2</v>
      </c>
      <c r="M7" s="82">
        <v>25</v>
      </c>
      <c r="N7" s="82"/>
      <c r="O7" s="82"/>
      <c r="P7" s="82"/>
      <c r="Q7" s="82"/>
      <c r="R7" s="82"/>
      <c r="S7" s="82"/>
      <c r="T7" s="82"/>
      <c r="U7" s="82"/>
      <c r="V7" s="82"/>
      <c r="W7" s="82" t="s">
        <v>257</v>
      </c>
    </row>
    <row r="8" spans="1:24" s="104" customFormat="1">
      <c r="A8" s="84">
        <v>6</v>
      </c>
      <c r="B8" s="82" t="s">
        <v>1429</v>
      </c>
      <c r="C8" s="82">
        <v>6</v>
      </c>
      <c r="D8" s="82">
        <v>419</v>
      </c>
      <c r="E8" s="82">
        <v>161005217</v>
      </c>
      <c r="F8" s="84">
        <v>57</v>
      </c>
      <c r="G8" s="84">
        <v>3260.86</v>
      </c>
      <c r="H8" s="84">
        <v>327.33</v>
      </c>
      <c r="I8" s="84">
        <v>0.19</v>
      </c>
      <c r="J8" s="84"/>
      <c r="K8" s="84"/>
      <c r="L8" s="84">
        <v>2</v>
      </c>
      <c r="M8" s="84">
        <v>10</v>
      </c>
      <c r="N8" s="84"/>
      <c r="O8" s="84"/>
      <c r="P8" s="84"/>
      <c r="Q8" s="84"/>
      <c r="R8" s="84"/>
      <c r="S8" s="84"/>
      <c r="T8" s="84"/>
      <c r="U8" s="84"/>
      <c r="V8" s="84"/>
      <c r="W8" s="84" t="s">
        <v>257</v>
      </c>
    </row>
    <row r="9" spans="1:24">
      <c r="A9" s="82">
        <v>7</v>
      </c>
      <c r="B9" s="82" t="s">
        <v>1429</v>
      </c>
      <c r="C9" s="82">
        <v>7</v>
      </c>
      <c r="D9" s="82">
        <v>420</v>
      </c>
      <c r="E9" s="82">
        <v>161005218</v>
      </c>
      <c r="F9" s="82">
        <v>56</v>
      </c>
      <c r="G9" s="82">
        <v>3238.68</v>
      </c>
      <c r="H9" s="82">
        <v>287.32</v>
      </c>
      <c r="I9" s="82">
        <v>0</v>
      </c>
      <c r="J9" s="82"/>
      <c r="K9" s="82"/>
      <c r="L9" s="82">
        <v>2</v>
      </c>
      <c r="M9" s="82">
        <v>5</v>
      </c>
      <c r="N9" s="82"/>
      <c r="O9" s="82"/>
      <c r="P9" s="82"/>
      <c r="Q9" s="82"/>
      <c r="R9" s="82"/>
      <c r="S9" s="82"/>
      <c r="T9" s="82"/>
      <c r="U9" s="82"/>
      <c r="V9" s="82"/>
      <c r="W9" s="84" t="s">
        <v>257</v>
      </c>
    </row>
    <row r="10" spans="1:24">
      <c r="A10" s="82">
        <v>8</v>
      </c>
      <c r="B10" s="82" t="s">
        <v>1429</v>
      </c>
      <c r="C10" s="82">
        <v>8</v>
      </c>
      <c r="D10" s="82">
        <v>421</v>
      </c>
      <c r="E10" s="82">
        <v>161005219</v>
      </c>
      <c r="F10" s="82">
        <v>59</v>
      </c>
      <c r="G10" s="82">
        <v>3701.6</v>
      </c>
      <c r="H10" s="82">
        <v>428.4</v>
      </c>
      <c r="I10" s="82">
        <v>0</v>
      </c>
      <c r="J10" s="82"/>
      <c r="K10" s="82"/>
      <c r="L10" s="82">
        <v>2</v>
      </c>
      <c r="M10" s="82">
        <v>25</v>
      </c>
      <c r="N10" s="82"/>
      <c r="O10" s="82"/>
      <c r="P10" s="82"/>
      <c r="Q10" s="82"/>
      <c r="R10" s="82"/>
      <c r="S10" s="82"/>
      <c r="T10" s="82"/>
      <c r="U10" s="82"/>
      <c r="V10" s="82"/>
      <c r="W10" s="84" t="s">
        <v>257</v>
      </c>
    </row>
    <row r="11" spans="1:24">
      <c r="A11" s="82">
        <v>9</v>
      </c>
      <c r="B11" s="82" t="s">
        <v>1429</v>
      </c>
      <c r="C11" s="82">
        <v>9</v>
      </c>
      <c r="D11" s="82">
        <v>422</v>
      </c>
      <c r="E11" s="82">
        <v>161005220</v>
      </c>
      <c r="F11" s="82">
        <v>59</v>
      </c>
      <c r="G11" s="82">
        <v>3417.83</v>
      </c>
      <c r="H11" s="82">
        <v>305.24</v>
      </c>
      <c r="I11" s="82">
        <v>8.57</v>
      </c>
      <c r="J11" s="82"/>
      <c r="K11" s="82"/>
      <c r="L11" s="82">
        <v>1</v>
      </c>
      <c r="M11" s="82">
        <v>50</v>
      </c>
      <c r="N11" s="82"/>
      <c r="O11" s="82">
        <v>8850</v>
      </c>
      <c r="P11" s="82"/>
      <c r="Q11" s="82"/>
      <c r="R11" s="82"/>
      <c r="S11" s="82"/>
      <c r="T11" s="82"/>
      <c r="U11" s="82">
        <f>O11*5%</f>
        <v>442.5</v>
      </c>
      <c r="V11" s="82">
        <f>O11+U11</f>
        <v>9292.5</v>
      </c>
      <c r="W11" s="84" t="s">
        <v>257</v>
      </c>
      <c r="X11" s="104" t="s">
        <v>690</v>
      </c>
    </row>
    <row r="12" spans="1:24">
      <c r="A12" s="82">
        <v>10</v>
      </c>
      <c r="B12" s="82" t="s">
        <v>1429</v>
      </c>
      <c r="C12" s="82">
        <v>10</v>
      </c>
      <c r="D12" s="82">
        <v>423</v>
      </c>
      <c r="E12" s="82">
        <v>161005221</v>
      </c>
      <c r="F12" s="82">
        <v>59</v>
      </c>
      <c r="G12" s="82">
        <v>3375.06</v>
      </c>
      <c r="H12" s="82">
        <v>336.94</v>
      </c>
      <c r="I12" s="82">
        <v>0</v>
      </c>
      <c r="J12" s="82"/>
      <c r="K12" s="82"/>
      <c r="L12" s="82">
        <v>1</v>
      </c>
      <c r="M12" s="82">
        <v>45</v>
      </c>
      <c r="N12" s="82"/>
      <c r="O12" s="82"/>
      <c r="P12" s="82"/>
      <c r="Q12" s="82"/>
      <c r="R12" s="82"/>
      <c r="S12" s="82"/>
      <c r="T12" s="82"/>
      <c r="U12" s="82">
        <f t="shared" ref="U12:U75" si="0">O12*5%</f>
        <v>0</v>
      </c>
      <c r="V12" s="82">
        <f t="shared" ref="V12:V47" si="1">O12+U12</f>
        <v>0</v>
      </c>
      <c r="W12" s="84" t="s">
        <v>257</v>
      </c>
    </row>
    <row r="13" spans="1:24">
      <c r="A13" s="82">
        <v>11</v>
      </c>
      <c r="B13" s="82" t="s">
        <v>1430</v>
      </c>
      <c r="C13" s="82">
        <v>11</v>
      </c>
      <c r="D13" s="82">
        <v>424</v>
      </c>
      <c r="E13" s="82">
        <v>161005222</v>
      </c>
      <c r="F13" s="82">
        <v>59</v>
      </c>
      <c r="G13" s="82">
        <v>3331.46</v>
      </c>
      <c r="H13" s="82">
        <v>382.04</v>
      </c>
      <c r="I13" s="82">
        <v>0</v>
      </c>
      <c r="J13" s="82"/>
      <c r="K13" s="82"/>
      <c r="L13" s="82">
        <v>2</v>
      </c>
      <c r="M13" s="82">
        <v>0</v>
      </c>
      <c r="N13" s="82"/>
      <c r="O13" s="82"/>
      <c r="P13" s="82"/>
      <c r="Q13" s="82"/>
      <c r="R13" s="82"/>
      <c r="S13" s="82"/>
      <c r="T13" s="82"/>
      <c r="U13" s="82">
        <f t="shared" si="0"/>
        <v>0</v>
      </c>
      <c r="V13" s="82">
        <f t="shared" si="1"/>
        <v>0</v>
      </c>
      <c r="W13" s="82" t="s">
        <v>257</v>
      </c>
    </row>
    <row r="14" spans="1:24">
      <c r="A14" s="82">
        <v>12</v>
      </c>
      <c r="B14" s="82" t="s">
        <v>1430</v>
      </c>
      <c r="C14" s="82">
        <v>12</v>
      </c>
      <c r="D14" s="82">
        <v>425</v>
      </c>
      <c r="E14" s="82">
        <v>161005223</v>
      </c>
      <c r="F14" s="82">
        <v>58</v>
      </c>
      <c r="G14" s="82">
        <v>3355.67</v>
      </c>
      <c r="H14" s="82">
        <v>297.52</v>
      </c>
      <c r="I14" s="82">
        <v>2.19</v>
      </c>
      <c r="J14" s="82"/>
      <c r="K14" s="82"/>
      <c r="L14" s="82">
        <v>2</v>
      </c>
      <c r="M14" s="82">
        <v>20</v>
      </c>
      <c r="N14" s="82"/>
      <c r="O14" s="82"/>
      <c r="P14" s="82"/>
      <c r="Q14" s="82"/>
      <c r="R14" s="82"/>
      <c r="S14" s="82"/>
      <c r="T14" s="82"/>
      <c r="U14" s="82">
        <f t="shared" si="0"/>
        <v>0</v>
      </c>
      <c r="V14" s="82">
        <f t="shared" si="1"/>
        <v>0</v>
      </c>
      <c r="W14" s="82" t="s">
        <v>257</v>
      </c>
    </row>
    <row r="15" spans="1:24">
      <c r="A15" s="82">
        <v>13</v>
      </c>
      <c r="B15" s="82" t="s">
        <v>1430</v>
      </c>
      <c r="C15" s="82">
        <v>13</v>
      </c>
      <c r="D15" s="82">
        <v>426</v>
      </c>
      <c r="E15" s="82">
        <v>161005224</v>
      </c>
      <c r="F15" s="82">
        <v>58</v>
      </c>
      <c r="G15" s="82">
        <v>3446.23</v>
      </c>
      <c r="H15" s="82">
        <v>212.53</v>
      </c>
      <c r="I15" s="82">
        <v>5.76</v>
      </c>
      <c r="J15" s="82"/>
      <c r="K15" s="82"/>
      <c r="L15" s="82">
        <v>2</v>
      </c>
      <c r="M15" s="82">
        <v>0</v>
      </c>
      <c r="N15" s="82"/>
      <c r="O15" s="82"/>
      <c r="P15" s="82"/>
      <c r="Q15" s="82"/>
      <c r="R15" s="82"/>
      <c r="S15" s="82"/>
      <c r="T15" s="82"/>
      <c r="U15" s="82">
        <f t="shared" si="0"/>
        <v>0</v>
      </c>
      <c r="V15" s="82">
        <f t="shared" si="1"/>
        <v>0</v>
      </c>
      <c r="W15" s="82" t="s">
        <v>257</v>
      </c>
    </row>
    <row r="16" spans="1:24">
      <c r="A16" s="82">
        <v>14</v>
      </c>
      <c r="B16" s="82" t="s">
        <v>1430</v>
      </c>
      <c r="C16" s="82">
        <v>14</v>
      </c>
      <c r="D16" s="82">
        <v>427</v>
      </c>
      <c r="E16" s="82">
        <v>161005225</v>
      </c>
      <c r="F16" s="82">
        <v>59</v>
      </c>
      <c r="G16" s="82">
        <v>3738.4</v>
      </c>
      <c r="H16" s="82">
        <v>391.6</v>
      </c>
      <c r="I16" s="82">
        <v>0</v>
      </c>
      <c r="J16" s="82"/>
      <c r="K16" s="82"/>
      <c r="L16" s="82">
        <v>2</v>
      </c>
      <c r="M16" s="82">
        <v>15</v>
      </c>
      <c r="N16" s="82"/>
      <c r="O16" s="82"/>
      <c r="P16" s="82"/>
      <c r="Q16" s="82"/>
      <c r="R16" s="82"/>
      <c r="S16" s="82"/>
      <c r="T16" s="82"/>
      <c r="U16" s="82">
        <f t="shared" si="0"/>
        <v>0</v>
      </c>
      <c r="V16" s="82">
        <f t="shared" si="1"/>
        <v>0</v>
      </c>
      <c r="W16" s="82" t="s">
        <v>257</v>
      </c>
    </row>
    <row r="17" spans="1:23">
      <c r="A17" s="82">
        <v>15</v>
      </c>
      <c r="B17" s="82" t="s">
        <v>1430</v>
      </c>
      <c r="C17" s="82">
        <v>15</v>
      </c>
      <c r="D17" s="82">
        <v>428</v>
      </c>
      <c r="E17" s="82">
        <v>161005226</v>
      </c>
      <c r="F17" s="82">
        <v>59</v>
      </c>
      <c r="G17" s="82">
        <v>3420.26</v>
      </c>
      <c r="H17" s="82">
        <v>294.13</v>
      </c>
      <c r="I17" s="82">
        <v>2.39</v>
      </c>
      <c r="J17" s="82"/>
      <c r="K17" s="82"/>
      <c r="L17" s="82">
        <v>1</v>
      </c>
      <c r="M17" s="82">
        <v>55</v>
      </c>
      <c r="N17" s="82"/>
      <c r="O17" s="82"/>
      <c r="P17" s="82"/>
      <c r="Q17" s="82"/>
      <c r="R17" s="82"/>
      <c r="S17" s="82"/>
      <c r="T17" s="82"/>
      <c r="U17" s="82">
        <f t="shared" si="0"/>
        <v>0</v>
      </c>
      <c r="V17" s="82">
        <f t="shared" si="1"/>
        <v>0</v>
      </c>
      <c r="W17" s="82" t="s">
        <v>259</v>
      </c>
    </row>
    <row r="18" spans="1:23">
      <c r="A18" s="82">
        <v>16</v>
      </c>
      <c r="B18" s="82" t="s">
        <v>1431</v>
      </c>
      <c r="C18" s="82">
        <v>16</v>
      </c>
      <c r="D18" s="82">
        <v>429</v>
      </c>
      <c r="E18" s="82">
        <v>161005227</v>
      </c>
      <c r="F18" s="82">
        <v>55</v>
      </c>
      <c r="G18" s="82">
        <v>3196.49</v>
      </c>
      <c r="H18" s="82">
        <v>266.51</v>
      </c>
      <c r="I18" s="82">
        <v>0</v>
      </c>
      <c r="J18" s="82"/>
      <c r="K18" s="82"/>
      <c r="L18" s="82">
        <v>2</v>
      </c>
      <c r="M18" s="82">
        <v>15</v>
      </c>
      <c r="N18" s="82"/>
      <c r="O18" s="82"/>
      <c r="P18" s="82"/>
      <c r="Q18" s="82"/>
      <c r="R18" s="82"/>
      <c r="S18" s="82"/>
      <c r="T18" s="82"/>
      <c r="U18" s="82">
        <f t="shared" si="0"/>
        <v>0</v>
      </c>
      <c r="V18" s="82">
        <f t="shared" si="1"/>
        <v>0</v>
      </c>
      <c r="W18" s="82" t="s">
        <v>257</v>
      </c>
    </row>
    <row r="19" spans="1:23">
      <c r="A19" s="82">
        <v>17</v>
      </c>
      <c r="B19" s="82" t="s">
        <v>1431</v>
      </c>
      <c r="C19" s="82">
        <v>17</v>
      </c>
      <c r="D19" s="82">
        <v>430</v>
      </c>
      <c r="E19" s="82">
        <v>161005228</v>
      </c>
      <c r="F19" s="82">
        <v>58</v>
      </c>
      <c r="G19" s="82">
        <v>3318.07</v>
      </c>
      <c r="H19" s="82">
        <v>332.93</v>
      </c>
      <c r="I19" s="82">
        <v>0</v>
      </c>
      <c r="J19" s="82"/>
      <c r="K19" s="82"/>
      <c r="L19" s="82">
        <v>1</v>
      </c>
      <c r="M19" s="82">
        <v>50</v>
      </c>
      <c r="N19" s="82"/>
      <c r="O19" s="82"/>
      <c r="P19" s="82"/>
      <c r="Q19" s="82"/>
      <c r="R19" s="82"/>
      <c r="S19" s="82"/>
      <c r="T19" s="82"/>
      <c r="U19" s="82">
        <f t="shared" si="0"/>
        <v>0</v>
      </c>
      <c r="V19" s="82">
        <f t="shared" si="1"/>
        <v>0</v>
      </c>
      <c r="W19" s="82" t="s">
        <v>257</v>
      </c>
    </row>
    <row r="20" spans="1:23">
      <c r="A20" s="82">
        <v>18</v>
      </c>
      <c r="B20" s="82" t="s">
        <v>1431</v>
      </c>
      <c r="C20" s="82">
        <v>18</v>
      </c>
      <c r="D20" s="82">
        <v>431</v>
      </c>
      <c r="E20" s="82">
        <v>161005229</v>
      </c>
      <c r="F20" s="82">
        <v>59</v>
      </c>
      <c r="G20" s="82">
        <v>3354.43</v>
      </c>
      <c r="H20" s="82">
        <v>360.07</v>
      </c>
      <c r="I20" s="82">
        <v>0</v>
      </c>
      <c r="J20" s="82"/>
      <c r="K20" s="82"/>
      <c r="L20" s="82">
        <v>1</v>
      </c>
      <c r="M20" s="82">
        <v>45</v>
      </c>
      <c r="N20" s="82"/>
      <c r="O20" s="82"/>
      <c r="P20" s="82"/>
      <c r="Q20" s="82"/>
      <c r="R20" s="82"/>
      <c r="S20" s="82"/>
      <c r="T20" s="82"/>
      <c r="U20" s="82">
        <f t="shared" si="0"/>
        <v>0</v>
      </c>
      <c r="V20" s="82">
        <f t="shared" si="1"/>
        <v>0</v>
      </c>
      <c r="W20" s="82" t="s">
        <v>257</v>
      </c>
    </row>
    <row r="21" spans="1:23">
      <c r="A21" s="82">
        <v>19</v>
      </c>
      <c r="B21" s="82" t="s">
        <v>1431</v>
      </c>
      <c r="C21" s="82">
        <v>19</v>
      </c>
      <c r="D21" s="82">
        <v>432</v>
      </c>
      <c r="E21" s="82">
        <v>161005230</v>
      </c>
      <c r="F21" s="82">
        <v>56</v>
      </c>
      <c r="G21" s="82">
        <v>3196.11</v>
      </c>
      <c r="H21" s="82">
        <v>326.89</v>
      </c>
      <c r="I21" s="82">
        <v>0</v>
      </c>
      <c r="J21" s="82"/>
      <c r="K21" s="82"/>
      <c r="L21" s="82">
        <v>1</v>
      </c>
      <c r="M21" s="82">
        <v>50</v>
      </c>
      <c r="N21" s="82"/>
      <c r="O21" s="82"/>
      <c r="P21" s="82"/>
      <c r="Q21" s="82"/>
      <c r="R21" s="82"/>
      <c r="S21" s="82"/>
      <c r="T21" s="82"/>
      <c r="U21" s="82">
        <f t="shared" si="0"/>
        <v>0</v>
      </c>
      <c r="V21" s="82">
        <f t="shared" si="1"/>
        <v>0</v>
      </c>
      <c r="W21" s="82" t="s">
        <v>257</v>
      </c>
    </row>
    <row r="22" spans="1:23">
      <c r="A22" s="82">
        <v>20</v>
      </c>
      <c r="B22" s="82" t="s">
        <v>1431</v>
      </c>
      <c r="C22" s="82">
        <v>20</v>
      </c>
      <c r="D22" s="82">
        <v>433</v>
      </c>
      <c r="E22" s="82">
        <v>161005231</v>
      </c>
      <c r="F22" s="82">
        <v>59</v>
      </c>
      <c r="G22" s="82">
        <v>3429.01</v>
      </c>
      <c r="H22" s="82">
        <v>284.08</v>
      </c>
      <c r="I22" s="82">
        <v>0.09</v>
      </c>
      <c r="J22" s="82"/>
      <c r="K22" s="82"/>
      <c r="L22" s="82">
        <v>2</v>
      </c>
      <c r="M22" s="82">
        <v>10</v>
      </c>
      <c r="N22" s="82"/>
      <c r="O22" s="82"/>
      <c r="P22" s="82"/>
      <c r="Q22" s="82"/>
      <c r="R22" s="82"/>
      <c r="S22" s="82"/>
      <c r="T22" s="82"/>
      <c r="U22" s="82">
        <f t="shared" si="0"/>
        <v>0</v>
      </c>
      <c r="V22" s="82">
        <f t="shared" si="1"/>
        <v>0</v>
      </c>
      <c r="W22" s="82" t="s">
        <v>257</v>
      </c>
    </row>
    <row r="23" spans="1:23">
      <c r="A23" s="82">
        <v>21</v>
      </c>
      <c r="B23" s="82" t="s">
        <v>1432</v>
      </c>
      <c r="C23" s="82">
        <v>21</v>
      </c>
      <c r="D23" s="82">
        <v>434</v>
      </c>
      <c r="E23" s="82">
        <v>161005232</v>
      </c>
      <c r="F23" s="82">
        <v>59</v>
      </c>
      <c r="G23" s="82">
        <v>3349.85</v>
      </c>
      <c r="H23" s="82">
        <v>365.15</v>
      </c>
      <c r="I23" s="82">
        <v>0</v>
      </c>
      <c r="J23" s="82"/>
      <c r="K23" s="82"/>
      <c r="L23" s="82">
        <v>2</v>
      </c>
      <c r="M23" s="82">
        <v>5</v>
      </c>
      <c r="N23" s="82"/>
      <c r="O23" s="82"/>
      <c r="P23" s="82"/>
      <c r="Q23" s="82"/>
      <c r="R23" s="82"/>
      <c r="S23" s="82"/>
      <c r="T23" s="82"/>
      <c r="U23" s="82">
        <f t="shared" si="0"/>
        <v>0</v>
      </c>
      <c r="V23" s="82">
        <f t="shared" si="1"/>
        <v>0</v>
      </c>
      <c r="W23" s="82" t="s">
        <v>257</v>
      </c>
    </row>
    <row r="24" spans="1:23">
      <c r="A24" s="82">
        <v>22</v>
      </c>
      <c r="B24" s="82" t="s">
        <v>1432</v>
      </c>
      <c r="C24" s="82">
        <v>22</v>
      </c>
      <c r="D24" s="82">
        <v>435</v>
      </c>
      <c r="E24" s="82">
        <v>161005233</v>
      </c>
      <c r="F24" s="82">
        <v>58</v>
      </c>
      <c r="G24" s="82">
        <v>3305.03</v>
      </c>
      <c r="H24" s="82">
        <v>347.97</v>
      </c>
      <c r="I24" s="82">
        <v>0</v>
      </c>
      <c r="J24" s="82"/>
      <c r="K24" s="82"/>
      <c r="L24" s="82">
        <v>1</v>
      </c>
      <c r="M24" s="82">
        <v>50</v>
      </c>
      <c r="N24" s="82"/>
      <c r="O24" s="82"/>
      <c r="P24" s="82"/>
      <c r="Q24" s="82"/>
      <c r="R24" s="82"/>
      <c r="S24" s="82"/>
      <c r="T24" s="82"/>
      <c r="U24" s="82">
        <f t="shared" si="0"/>
        <v>0</v>
      </c>
      <c r="V24" s="82">
        <f t="shared" si="1"/>
        <v>0</v>
      </c>
      <c r="W24" s="82" t="s">
        <v>257</v>
      </c>
    </row>
    <row r="25" spans="1:23">
      <c r="A25" s="82">
        <v>23</v>
      </c>
      <c r="B25" s="82" t="s">
        <v>1432</v>
      </c>
      <c r="C25" s="82">
        <v>23</v>
      </c>
      <c r="D25" s="82">
        <v>436</v>
      </c>
      <c r="E25" s="82">
        <v>161005234</v>
      </c>
      <c r="F25" s="82">
        <v>59</v>
      </c>
      <c r="G25" s="82">
        <v>3362.26</v>
      </c>
      <c r="H25" s="82">
        <v>351.24</v>
      </c>
      <c r="I25" s="82">
        <v>0</v>
      </c>
      <c r="J25" s="82"/>
      <c r="K25" s="82"/>
      <c r="L25" s="82">
        <v>1</v>
      </c>
      <c r="M25" s="82">
        <v>40</v>
      </c>
      <c r="N25" s="82"/>
      <c r="O25" s="82"/>
      <c r="P25" s="82"/>
      <c r="Q25" s="82"/>
      <c r="R25" s="82"/>
      <c r="S25" s="82"/>
      <c r="T25" s="82"/>
      <c r="U25" s="82">
        <f t="shared" si="0"/>
        <v>0</v>
      </c>
      <c r="V25" s="82">
        <f t="shared" si="1"/>
        <v>0</v>
      </c>
      <c r="W25" s="82" t="s">
        <v>257</v>
      </c>
    </row>
    <row r="26" spans="1:23">
      <c r="A26" s="82">
        <v>24</v>
      </c>
      <c r="B26" s="82" t="s">
        <v>1432</v>
      </c>
      <c r="C26" s="82">
        <v>24</v>
      </c>
      <c r="D26" s="82">
        <v>437</v>
      </c>
      <c r="E26" s="82">
        <v>161005235</v>
      </c>
      <c r="F26" s="82">
        <v>56</v>
      </c>
      <c r="G26" s="82">
        <v>3450.33</v>
      </c>
      <c r="H26" s="82">
        <v>438.67</v>
      </c>
      <c r="I26" s="82">
        <v>0</v>
      </c>
      <c r="J26" s="82"/>
      <c r="K26" s="82"/>
      <c r="L26" s="82">
        <v>1</v>
      </c>
      <c r="M26" s="82">
        <v>50</v>
      </c>
      <c r="N26" s="82"/>
      <c r="O26" s="82"/>
      <c r="P26" s="82"/>
      <c r="Q26" s="82"/>
      <c r="R26" s="82"/>
      <c r="S26" s="82"/>
      <c r="T26" s="82"/>
      <c r="U26" s="82">
        <f t="shared" si="0"/>
        <v>0</v>
      </c>
      <c r="V26" s="82">
        <f t="shared" si="1"/>
        <v>0</v>
      </c>
      <c r="W26" s="82" t="s">
        <v>257</v>
      </c>
    </row>
    <row r="27" spans="1:23">
      <c r="A27" s="82">
        <v>25</v>
      </c>
      <c r="B27" s="82" t="s">
        <v>1432</v>
      </c>
      <c r="C27" s="82">
        <v>25</v>
      </c>
      <c r="D27" s="82">
        <v>438</v>
      </c>
      <c r="E27" s="82">
        <v>161005236</v>
      </c>
      <c r="F27" s="82">
        <v>59</v>
      </c>
      <c r="G27" s="82">
        <v>3322.08</v>
      </c>
      <c r="H27" s="82">
        <v>390.42</v>
      </c>
      <c r="I27" s="82">
        <v>3</v>
      </c>
      <c r="J27" s="82"/>
      <c r="K27" s="82"/>
      <c r="L27" s="82">
        <v>2</v>
      </c>
      <c r="M27" s="82">
        <v>0</v>
      </c>
      <c r="N27" s="82"/>
      <c r="O27" s="82"/>
      <c r="P27" s="82"/>
      <c r="Q27" s="82"/>
      <c r="R27" s="82"/>
      <c r="S27" s="82"/>
      <c r="T27" s="82"/>
      <c r="U27" s="82">
        <f t="shared" si="0"/>
        <v>0</v>
      </c>
      <c r="V27" s="82">
        <f t="shared" si="1"/>
        <v>0</v>
      </c>
      <c r="W27" s="82" t="s">
        <v>257</v>
      </c>
    </row>
    <row r="28" spans="1:23">
      <c r="A28" s="82">
        <v>26</v>
      </c>
      <c r="B28" s="82" t="s">
        <v>1432</v>
      </c>
      <c r="C28" s="82">
        <v>26</v>
      </c>
      <c r="D28" s="82">
        <v>439</v>
      </c>
      <c r="E28" s="82">
        <v>161005237</v>
      </c>
      <c r="F28" s="82">
        <v>59</v>
      </c>
      <c r="G28" s="82">
        <v>3337.03</v>
      </c>
      <c r="H28" s="82">
        <v>368.47</v>
      </c>
      <c r="I28" s="82">
        <v>0</v>
      </c>
      <c r="J28" s="82"/>
      <c r="K28" s="82"/>
      <c r="L28" s="82">
        <v>2</v>
      </c>
      <c r="M28" s="82">
        <v>10</v>
      </c>
      <c r="N28" s="82"/>
      <c r="O28" s="82"/>
      <c r="P28" s="82"/>
      <c r="Q28" s="82"/>
      <c r="R28" s="82"/>
      <c r="S28" s="82"/>
      <c r="T28" s="82"/>
      <c r="U28" s="82">
        <f t="shared" si="0"/>
        <v>0</v>
      </c>
      <c r="V28" s="82">
        <f t="shared" si="1"/>
        <v>0</v>
      </c>
      <c r="W28" s="82" t="s">
        <v>257</v>
      </c>
    </row>
    <row r="29" spans="1:23">
      <c r="A29" s="82">
        <v>27</v>
      </c>
      <c r="B29" s="82" t="s">
        <v>1433</v>
      </c>
      <c r="C29" s="82">
        <v>27</v>
      </c>
      <c r="D29" s="82">
        <v>440</v>
      </c>
      <c r="E29" s="82">
        <v>161005238</v>
      </c>
      <c r="F29" s="82">
        <v>58</v>
      </c>
      <c r="G29" s="82">
        <v>3293.63</v>
      </c>
      <c r="H29" s="82">
        <v>358.37</v>
      </c>
      <c r="I29" s="82">
        <v>0</v>
      </c>
      <c r="J29" s="82"/>
      <c r="K29" s="82"/>
      <c r="L29" s="82">
        <v>2</v>
      </c>
      <c r="M29" s="82">
        <v>20</v>
      </c>
      <c r="N29" s="82"/>
      <c r="O29" s="82"/>
      <c r="P29" s="82"/>
      <c r="Q29" s="82"/>
      <c r="R29" s="82"/>
      <c r="S29" s="82"/>
      <c r="T29" s="82"/>
      <c r="U29" s="82">
        <f t="shared" si="0"/>
        <v>0</v>
      </c>
      <c r="V29" s="82">
        <f t="shared" si="1"/>
        <v>0</v>
      </c>
      <c r="W29" s="82" t="s">
        <v>257</v>
      </c>
    </row>
    <row r="30" spans="1:23">
      <c r="A30" s="82">
        <v>28</v>
      </c>
      <c r="B30" s="82" t="s">
        <v>1433</v>
      </c>
      <c r="C30" s="82">
        <v>28</v>
      </c>
      <c r="D30" s="82">
        <v>441</v>
      </c>
      <c r="E30" s="82">
        <v>161005239</v>
      </c>
      <c r="F30" s="82">
        <v>59</v>
      </c>
      <c r="G30" s="82">
        <v>3356.62</v>
      </c>
      <c r="H30" s="82">
        <v>359.38</v>
      </c>
      <c r="I30" s="82">
        <v>0</v>
      </c>
      <c r="J30" s="82"/>
      <c r="K30" s="82"/>
      <c r="L30" s="82">
        <v>2</v>
      </c>
      <c r="M30" s="82">
        <v>10</v>
      </c>
      <c r="N30" s="82"/>
      <c r="O30" s="82"/>
      <c r="P30" s="82"/>
      <c r="Q30" s="82"/>
      <c r="R30" s="82"/>
      <c r="S30" s="82"/>
      <c r="T30" s="82"/>
      <c r="U30" s="82">
        <f t="shared" si="0"/>
        <v>0</v>
      </c>
      <c r="V30" s="82">
        <f t="shared" si="1"/>
        <v>0</v>
      </c>
      <c r="W30" s="82" t="s">
        <v>257</v>
      </c>
    </row>
    <row r="31" spans="1:23">
      <c r="A31" s="82">
        <v>29</v>
      </c>
      <c r="B31" s="82" t="s">
        <v>1433</v>
      </c>
      <c r="C31" s="82">
        <v>29</v>
      </c>
      <c r="D31" s="82">
        <v>442</v>
      </c>
      <c r="E31" s="82">
        <v>161005240</v>
      </c>
      <c r="F31" s="82">
        <v>59</v>
      </c>
      <c r="G31" s="82">
        <v>3456.41</v>
      </c>
      <c r="H31" s="82">
        <v>256.58999999999997</v>
      </c>
      <c r="I31" s="82">
        <v>0</v>
      </c>
      <c r="J31" s="82"/>
      <c r="K31" s="82"/>
      <c r="L31" s="82">
        <v>2</v>
      </c>
      <c r="M31" s="82">
        <v>0</v>
      </c>
      <c r="N31" s="82"/>
      <c r="O31" s="82"/>
      <c r="P31" s="82"/>
      <c r="Q31" s="82"/>
      <c r="R31" s="82"/>
      <c r="S31" s="82"/>
      <c r="T31" s="82"/>
      <c r="U31" s="82">
        <f t="shared" si="0"/>
        <v>0</v>
      </c>
      <c r="V31" s="82">
        <f t="shared" si="1"/>
        <v>0</v>
      </c>
      <c r="W31" s="82" t="s">
        <v>257</v>
      </c>
    </row>
    <row r="32" spans="1:23">
      <c r="A32" s="82">
        <v>30</v>
      </c>
      <c r="B32" s="82" t="s">
        <v>1433</v>
      </c>
      <c r="C32" s="82">
        <v>30</v>
      </c>
      <c r="D32" s="82">
        <v>443</v>
      </c>
      <c r="E32" s="82">
        <v>161005241</v>
      </c>
      <c r="F32" s="82">
        <v>59</v>
      </c>
      <c r="G32" s="82">
        <v>3405.21</v>
      </c>
      <c r="H32" s="82">
        <v>311.98</v>
      </c>
      <c r="I32" s="82">
        <v>0.19</v>
      </c>
      <c r="J32" s="82"/>
      <c r="K32" s="82"/>
      <c r="L32" s="82">
        <v>1</v>
      </c>
      <c r="M32" s="82">
        <v>40</v>
      </c>
      <c r="N32" s="82"/>
      <c r="O32" s="82"/>
      <c r="P32" s="82"/>
      <c r="Q32" s="82"/>
      <c r="R32" s="82"/>
      <c r="S32" s="82"/>
      <c r="T32" s="82"/>
      <c r="U32" s="82">
        <f t="shared" si="0"/>
        <v>0</v>
      </c>
      <c r="V32" s="82">
        <f t="shared" si="1"/>
        <v>0</v>
      </c>
      <c r="W32" s="82" t="s">
        <v>257</v>
      </c>
    </row>
    <row r="33" spans="1:25">
      <c r="A33" s="82">
        <v>31</v>
      </c>
      <c r="B33" s="82" t="s">
        <v>1433</v>
      </c>
      <c r="C33" s="82">
        <v>31</v>
      </c>
      <c r="D33" s="82">
        <v>444</v>
      </c>
      <c r="E33" s="82">
        <v>161005242</v>
      </c>
      <c r="F33" s="82">
        <v>59</v>
      </c>
      <c r="G33" s="82">
        <v>3369.02</v>
      </c>
      <c r="H33" s="82">
        <v>340.98</v>
      </c>
      <c r="I33" s="82">
        <v>0</v>
      </c>
      <c r="J33" s="82"/>
      <c r="K33" s="82"/>
      <c r="L33" s="82">
        <v>1</v>
      </c>
      <c r="M33" s="82">
        <v>40</v>
      </c>
      <c r="N33" s="82"/>
      <c r="O33" s="82"/>
      <c r="P33" s="82"/>
      <c r="Q33" s="82"/>
      <c r="R33" s="82"/>
      <c r="S33" s="82"/>
      <c r="T33" s="82"/>
      <c r="U33" s="82">
        <f t="shared" si="0"/>
        <v>0</v>
      </c>
      <c r="V33" s="82">
        <f t="shared" si="1"/>
        <v>0</v>
      </c>
      <c r="W33" s="82" t="s">
        <v>257</v>
      </c>
    </row>
    <row r="34" spans="1:25">
      <c r="A34" s="82">
        <v>32</v>
      </c>
      <c r="B34" s="82" t="s">
        <v>1433</v>
      </c>
      <c r="C34" s="82">
        <v>32</v>
      </c>
      <c r="D34" s="82">
        <v>445</v>
      </c>
      <c r="E34" s="82">
        <v>161005243</v>
      </c>
      <c r="F34" s="82">
        <v>59</v>
      </c>
      <c r="G34" s="82">
        <v>3356.69</v>
      </c>
      <c r="H34" s="82">
        <v>354.31</v>
      </c>
      <c r="I34" s="82">
        <v>0</v>
      </c>
      <c r="J34" s="82"/>
      <c r="K34" s="82"/>
      <c r="L34" s="82">
        <v>2</v>
      </c>
      <c r="M34" s="82">
        <v>5</v>
      </c>
      <c r="N34" s="82"/>
      <c r="O34" s="82"/>
      <c r="P34" s="82"/>
      <c r="Q34" s="82"/>
      <c r="R34" s="82"/>
      <c r="S34" s="82"/>
      <c r="T34" s="82"/>
      <c r="U34" s="82">
        <f t="shared" si="0"/>
        <v>0</v>
      </c>
      <c r="V34" s="82">
        <f t="shared" si="1"/>
        <v>0</v>
      </c>
      <c r="W34" s="82" t="s">
        <v>257</v>
      </c>
    </row>
    <row r="35" spans="1:25">
      <c r="A35" s="82">
        <v>33</v>
      </c>
      <c r="B35" s="82" t="s">
        <v>1433</v>
      </c>
      <c r="C35" s="82">
        <v>33</v>
      </c>
      <c r="D35" s="82">
        <v>446</v>
      </c>
      <c r="E35" s="82">
        <v>161005244</v>
      </c>
      <c r="F35" s="82">
        <v>59</v>
      </c>
      <c r="G35" s="82">
        <v>3667.2</v>
      </c>
      <c r="H35" s="82">
        <v>464</v>
      </c>
      <c r="I35" s="82">
        <v>1.2</v>
      </c>
      <c r="J35" s="82"/>
      <c r="K35" s="82"/>
      <c r="L35" s="82">
        <v>2</v>
      </c>
      <c r="M35" s="82">
        <v>15</v>
      </c>
      <c r="N35" s="82"/>
      <c r="O35" s="82"/>
      <c r="P35" s="82"/>
      <c r="Q35" s="82"/>
      <c r="R35" s="82"/>
      <c r="S35" s="82"/>
      <c r="T35" s="82"/>
      <c r="U35" s="82">
        <f t="shared" si="0"/>
        <v>0</v>
      </c>
      <c r="V35" s="82">
        <f t="shared" si="1"/>
        <v>0</v>
      </c>
      <c r="W35" s="82" t="s">
        <v>257</v>
      </c>
      <c r="X35" s="75" t="s">
        <v>247</v>
      </c>
    </row>
    <row r="36" spans="1:25">
      <c r="A36" s="82">
        <v>34</v>
      </c>
      <c r="B36" s="82" t="s">
        <v>1434</v>
      </c>
      <c r="C36" s="82">
        <v>34</v>
      </c>
      <c r="D36" s="82">
        <v>447</v>
      </c>
      <c r="E36" s="82">
        <v>161005245</v>
      </c>
      <c r="F36" s="82">
        <v>59</v>
      </c>
      <c r="G36" s="82">
        <v>3344.42</v>
      </c>
      <c r="H36" s="82">
        <v>370.08</v>
      </c>
      <c r="I36" s="82">
        <v>0</v>
      </c>
      <c r="J36" s="82"/>
      <c r="K36" s="82"/>
      <c r="L36" s="82">
        <v>2</v>
      </c>
      <c r="M36" s="82">
        <v>20</v>
      </c>
      <c r="N36" s="82"/>
      <c r="O36" s="82"/>
      <c r="P36" s="82"/>
      <c r="Q36" s="82"/>
      <c r="R36" s="82"/>
      <c r="S36" s="82"/>
      <c r="T36" s="82"/>
      <c r="U36" s="82">
        <f t="shared" si="0"/>
        <v>0</v>
      </c>
      <c r="V36" s="82">
        <f t="shared" si="1"/>
        <v>0</v>
      </c>
      <c r="W36" s="82" t="s">
        <v>257</v>
      </c>
    </row>
    <row r="37" spans="1:25">
      <c r="A37" s="82">
        <v>35</v>
      </c>
      <c r="B37" s="82" t="s">
        <v>1434</v>
      </c>
      <c r="C37" s="82">
        <v>35</v>
      </c>
      <c r="D37" s="82">
        <v>448</v>
      </c>
      <c r="E37" s="82">
        <v>161005246</v>
      </c>
      <c r="F37" s="82">
        <v>58</v>
      </c>
      <c r="G37" s="82">
        <v>3261.46</v>
      </c>
      <c r="H37" s="82">
        <v>388.54</v>
      </c>
      <c r="I37" s="82">
        <v>0</v>
      </c>
      <c r="J37" s="82"/>
      <c r="K37" s="82"/>
      <c r="L37" s="82">
        <v>2</v>
      </c>
      <c r="M37" s="82">
        <v>40</v>
      </c>
      <c r="N37" s="82"/>
      <c r="O37" s="82"/>
      <c r="P37" s="82"/>
      <c r="R37" s="82"/>
      <c r="S37" s="82"/>
      <c r="T37" s="82"/>
      <c r="U37" s="82">
        <f t="shared" si="0"/>
        <v>0</v>
      </c>
      <c r="V37" s="82">
        <f t="shared" si="1"/>
        <v>0</v>
      </c>
      <c r="W37" s="82" t="s">
        <v>257</v>
      </c>
    </row>
    <row r="38" spans="1:25">
      <c r="A38" s="82">
        <v>36</v>
      </c>
      <c r="B38" s="82" t="s">
        <v>1434</v>
      </c>
      <c r="C38" s="82">
        <v>36</v>
      </c>
      <c r="D38" s="82">
        <v>449</v>
      </c>
      <c r="E38" s="82">
        <v>161005247</v>
      </c>
      <c r="F38" s="82">
        <v>57</v>
      </c>
      <c r="G38" s="82">
        <v>3292.08</v>
      </c>
      <c r="H38" s="82">
        <v>297.11</v>
      </c>
      <c r="I38" s="82">
        <v>1.19</v>
      </c>
      <c r="J38" s="82"/>
      <c r="K38" s="82"/>
      <c r="L38" s="82">
        <v>1</v>
      </c>
      <c r="M38" s="82">
        <v>50</v>
      </c>
      <c r="N38" s="82"/>
      <c r="O38" s="82"/>
      <c r="P38" s="82"/>
      <c r="Q38" s="82"/>
      <c r="R38" s="82"/>
      <c r="S38" s="82"/>
      <c r="T38" s="82"/>
      <c r="U38" s="82">
        <f t="shared" si="0"/>
        <v>0</v>
      </c>
      <c r="V38" s="82">
        <f t="shared" si="1"/>
        <v>0</v>
      </c>
      <c r="W38" s="82" t="s">
        <v>257</v>
      </c>
    </row>
    <row r="39" spans="1:25">
      <c r="A39" s="82">
        <v>37</v>
      </c>
      <c r="B39" s="82" t="s">
        <v>1434</v>
      </c>
      <c r="C39" s="82">
        <v>37</v>
      </c>
      <c r="D39" s="82">
        <v>450</v>
      </c>
      <c r="E39" s="82">
        <v>161005248</v>
      </c>
      <c r="F39" s="82">
        <v>59</v>
      </c>
      <c r="G39" s="82">
        <v>3357.43</v>
      </c>
      <c r="H39" s="82">
        <v>357.57</v>
      </c>
      <c r="I39" s="82">
        <v>0</v>
      </c>
      <c r="J39" s="82"/>
      <c r="K39" s="82"/>
      <c r="L39" s="82">
        <v>1</v>
      </c>
      <c r="M39" s="82">
        <v>40</v>
      </c>
      <c r="N39" s="82"/>
      <c r="O39" s="82"/>
      <c r="P39" s="82"/>
      <c r="Q39" s="82"/>
      <c r="R39" s="82"/>
      <c r="S39" s="82"/>
      <c r="T39" s="82"/>
      <c r="U39" s="82">
        <f t="shared" si="0"/>
        <v>0</v>
      </c>
      <c r="V39" s="82">
        <f t="shared" si="1"/>
        <v>0</v>
      </c>
      <c r="W39" s="82" t="s">
        <v>257</v>
      </c>
    </row>
    <row r="40" spans="1:25">
      <c r="A40" s="82">
        <v>38</v>
      </c>
      <c r="B40" s="82" t="s">
        <v>1434</v>
      </c>
      <c r="C40" s="82">
        <v>38</v>
      </c>
      <c r="D40" s="82">
        <v>451</v>
      </c>
      <c r="E40" s="82">
        <v>161005249</v>
      </c>
      <c r="F40" s="82">
        <v>59</v>
      </c>
      <c r="G40" s="82">
        <v>3341.03</v>
      </c>
      <c r="H40" s="82">
        <v>373.47</v>
      </c>
      <c r="I40" s="82">
        <v>0</v>
      </c>
      <c r="J40" s="82"/>
      <c r="K40" s="82"/>
      <c r="L40" s="82">
        <v>1</v>
      </c>
      <c r="M40" s="82">
        <v>50</v>
      </c>
      <c r="N40" s="82"/>
      <c r="O40" s="82"/>
      <c r="P40" s="82"/>
      <c r="Q40" s="82"/>
      <c r="R40" s="82"/>
      <c r="S40" s="82"/>
      <c r="T40" s="82"/>
      <c r="U40" s="82">
        <f t="shared" si="0"/>
        <v>0</v>
      </c>
      <c r="V40" s="82">
        <f t="shared" si="1"/>
        <v>0</v>
      </c>
      <c r="W40" s="82" t="s">
        <v>257</v>
      </c>
    </row>
    <row r="41" spans="1:25">
      <c r="A41" s="82">
        <v>39</v>
      </c>
      <c r="B41" s="82" t="s">
        <v>1434</v>
      </c>
      <c r="C41" s="82">
        <v>39</v>
      </c>
      <c r="D41" s="82">
        <v>452</v>
      </c>
      <c r="E41" s="82">
        <v>161005250</v>
      </c>
      <c r="F41" s="82">
        <v>57</v>
      </c>
      <c r="G41" s="82">
        <v>3274.47</v>
      </c>
      <c r="H41" s="82">
        <v>316.72000000000003</v>
      </c>
      <c r="I41" s="82">
        <v>0.19</v>
      </c>
      <c r="J41" s="82"/>
      <c r="K41" s="82"/>
      <c r="L41" s="82">
        <v>1</v>
      </c>
      <c r="M41" s="82">
        <v>35</v>
      </c>
      <c r="O41" s="82"/>
      <c r="P41" s="82"/>
      <c r="Q41" s="82"/>
      <c r="R41" s="82"/>
      <c r="S41" s="82"/>
      <c r="T41" s="82"/>
      <c r="U41" s="82">
        <f t="shared" si="0"/>
        <v>0</v>
      </c>
      <c r="V41" s="82">
        <f t="shared" si="1"/>
        <v>0</v>
      </c>
      <c r="W41" s="82" t="s">
        <v>259</v>
      </c>
    </row>
    <row r="42" spans="1:25">
      <c r="A42" s="82">
        <v>40</v>
      </c>
      <c r="B42" s="82" t="s">
        <v>1434</v>
      </c>
      <c r="C42" s="82">
        <v>40</v>
      </c>
      <c r="D42" s="82">
        <v>453</v>
      </c>
      <c r="E42" s="82">
        <v>161005251</v>
      </c>
      <c r="F42" s="82">
        <v>58</v>
      </c>
      <c r="G42" s="82">
        <v>3249.07</v>
      </c>
      <c r="H42" s="82">
        <v>401.93</v>
      </c>
      <c r="I42" s="82">
        <v>0</v>
      </c>
      <c r="J42" s="82"/>
      <c r="K42" s="82"/>
      <c r="L42" s="82">
        <v>2</v>
      </c>
      <c r="M42" s="82">
        <v>0</v>
      </c>
      <c r="N42" s="82"/>
      <c r="O42" s="82"/>
      <c r="P42" s="82"/>
      <c r="Q42" s="82"/>
      <c r="R42" s="82"/>
      <c r="S42" s="82"/>
      <c r="T42" s="82"/>
      <c r="U42" s="82">
        <f t="shared" si="0"/>
        <v>0</v>
      </c>
      <c r="V42" s="82">
        <f t="shared" si="1"/>
        <v>0</v>
      </c>
      <c r="W42" s="82" t="s">
        <v>257</v>
      </c>
    </row>
    <row r="43" spans="1:25">
      <c r="A43" s="82">
        <v>41</v>
      </c>
      <c r="B43" s="82" t="s">
        <v>1434</v>
      </c>
      <c r="C43" s="82">
        <v>41</v>
      </c>
      <c r="D43" s="82">
        <v>454</v>
      </c>
      <c r="E43" s="82">
        <v>161005252</v>
      </c>
      <c r="F43" s="82">
        <v>59</v>
      </c>
      <c r="G43" s="82">
        <v>3371.29</v>
      </c>
      <c r="H43" s="82">
        <v>339.71</v>
      </c>
      <c r="I43" s="82">
        <v>0</v>
      </c>
      <c r="J43" s="82"/>
      <c r="K43" s="82"/>
      <c r="L43" s="82">
        <v>2</v>
      </c>
      <c r="M43" s="82">
        <v>0</v>
      </c>
      <c r="N43" s="82"/>
      <c r="O43" s="82"/>
      <c r="P43" s="82"/>
      <c r="Q43" s="82"/>
      <c r="R43" s="82"/>
      <c r="S43" s="82"/>
      <c r="T43" s="82"/>
      <c r="U43" s="82">
        <f t="shared" si="0"/>
        <v>0</v>
      </c>
      <c r="V43" s="82">
        <f t="shared" si="1"/>
        <v>0</v>
      </c>
      <c r="W43" s="82" t="s">
        <v>257</v>
      </c>
    </row>
    <row r="44" spans="1:25">
      <c r="A44" s="82">
        <v>42</v>
      </c>
      <c r="B44" s="82" t="s">
        <v>1435</v>
      </c>
      <c r="C44" s="82">
        <v>42</v>
      </c>
      <c r="D44" s="82">
        <v>455</v>
      </c>
      <c r="E44" s="82">
        <v>141000424</v>
      </c>
      <c r="F44" s="82">
        <v>57</v>
      </c>
      <c r="G44" s="82">
        <v>3565.2</v>
      </c>
      <c r="H44" s="82">
        <v>394.4</v>
      </c>
      <c r="I44" s="82">
        <v>2.6</v>
      </c>
      <c r="J44" s="82"/>
      <c r="K44" s="82"/>
      <c r="L44" s="82">
        <v>2</v>
      </c>
      <c r="M44" s="82">
        <v>20</v>
      </c>
      <c r="N44" s="82"/>
      <c r="O44" s="82">
        <v>8550</v>
      </c>
      <c r="P44" s="82"/>
      <c r="Q44" s="82"/>
      <c r="R44" s="82"/>
      <c r="S44" s="82"/>
      <c r="T44" s="82"/>
      <c r="U44" s="82">
        <f t="shared" si="0"/>
        <v>427.5</v>
      </c>
      <c r="V44" s="82">
        <f t="shared" si="1"/>
        <v>8977.5</v>
      </c>
      <c r="W44" s="82" t="s">
        <v>257</v>
      </c>
      <c r="X44" s="75" t="s">
        <v>247</v>
      </c>
      <c r="Y44" s="75" t="s">
        <v>690</v>
      </c>
    </row>
    <row r="45" spans="1:25">
      <c r="A45" s="82">
        <v>43</v>
      </c>
      <c r="B45" s="82" t="s">
        <v>1435</v>
      </c>
      <c r="C45" s="82">
        <v>43</v>
      </c>
      <c r="D45" s="82">
        <v>456</v>
      </c>
      <c r="E45" s="82">
        <v>161005253</v>
      </c>
      <c r="F45" s="82">
        <v>59</v>
      </c>
      <c r="G45" s="82">
        <v>3411.22</v>
      </c>
      <c r="H45" s="82">
        <v>304.77999999999997</v>
      </c>
      <c r="I45" s="82">
        <v>0</v>
      </c>
      <c r="J45" s="82"/>
      <c r="K45" s="82"/>
      <c r="L45" s="82">
        <v>1</v>
      </c>
      <c r="M45" s="82">
        <v>40</v>
      </c>
      <c r="N45" s="82"/>
      <c r="O45" s="82"/>
      <c r="P45" s="82"/>
      <c r="Q45" s="82"/>
      <c r="R45" s="82"/>
      <c r="S45" s="82"/>
      <c r="T45" s="82"/>
      <c r="U45" s="82">
        <f t="shared" si="0"/>
        <v>0</v>
      </c>
      <c r="V45" s="82">
        <f t="shared" si="1"/>
        <v>0</v>
      </c>
      <c r="W45" s="82" t="s">
        <v>257</v>
      </c>
    </row>
    <row r="46" spans="1:25">
      <c r="A46" s="82">
        <v>44</v>
      </c>
      <c r="B46" s="82" t="s">
        <v>1435</v>
      </c>
      <c r="C46" s="82">
        <v>44</v>
      </c>
      <c r="D46" s="82">
        <v>457</v>
      </c>
      <c r="E46" s="82">
        <v>161005254</v>
      </c>
      <c r="F46" s="82">
        <v>59</v>
      </c>
      <c r="G46" s="82">
        <v>3336.63</v>
      </c>
      <c r="H46" s="82">
        <v>377.87</v>
      </c>
      <c r="I46" s="82">
        <v>0</v>
      </c>
      <c r="J46" s="82"/>
      <c r="K46" s="82"/>
      <c r="L46" s="82">
        <v>1</v>
      </c>
      <c r="M46" s="82">
        <v>45</v>
      </c>
      <c r="N46" s="82"/>
      <c r="O46" s="82"/>
      <c r="P46" s="82"/>
      <c r="Q46" s="82"/>
      <c r="R46" s="82"/>
      <c r="S46" s="82"/>
      <c r="T46" s="82"/>
      <c r="U46" s="82">
        <f t="shared" si="0"/>
        <v>0</v>
      </c>
      <c r="V46" s="82">
        <f t="shared" si="1"/>
        <v>0</v>
      </c>
      <c r="W46" s="82" t="s">
        <v>257</v>
      </c>
    </row>
    <row r="47" spans="1:25">
      <c r="A47" s="82">
        <v>45</v>
      </c>
      <c r="B47" s="82" t="s">
        <v>1435</v>
      </c>
      <c r="C47" s="82">
        <v>45</v>
      </c>
      <c r="D47" s="82">
        <v>458</v>
      </c>
      <c r="E47" s="82">
        <v>161005255</v>
      </c>
      <c r="F47" s="82">
        <v>59</v>
      </c>
      <c r="G47" s="82">
        <v>3433.85</v>
      </c>
      <c r="H47" s="82">
        <v>282.54000000000002</v>
      </c>
      <c r="I47" s="82">
        <v>1.39</v>
      </c>
      <c r="J47" s="82"/>
      <c r="K47" s="82"/>
      <c r="L47" s="82">
        <v>2</v>
      </c>
      <c r="M47" s="82">
        <v>25</v>
      </c>
      <c r="N47" s="82"/>
      <c r="O47" s="82"/>
      <c r="P47" s="82"/>
      <c r="Q47" s="82"/>
      <c r="R47" s="82"/>
      <c r="S47" s="82"/>
      <c r="T47" s="82"/>
      <c r="U47" s="82">
        <f t="shared" si="0"/>
        <v>0</v>
      </c>
      <c r="V47" s="82">
        <f t="shared" si="1"/>
        <v>0</v>
      </c>
      <c r="W47" s="82" t="s">
        <v>257</v>
      </c>
    </row>
    <row r="48" spans="1:25">
      <c r="A48" s="82">
        <v>46</v>
      </c>
      <c r="B48" s="82" t="s">
        <v>1436</v>
      </c>
      <c r="C48" s="82">
        <v>46</v>
      </c>
      <c r="D48" s="82">
        <v>459</v>
      </c>
      <c r="E48" s="82">
        <v>161005256</v>
      </c>
      <c r="F48" s="82">
        <v>59</v>
      </c>
      <c r="G48" s="82">
        <v>3377.23</v>
      </c>
      <c r="H48" s="82">
        <v>337.27</v>
      </c>
      <c r="I48" s="82">
        <v>0</v>
      </c>
      <c r="J48" s="82"/>
      <c r="K48" s="82"/>
      <c r="L48" s="82">
        <v>2</v>
      </c>
      <c r="M48" s="82">
        <v>25</v>
      </c>
      <c r="N48" s="82"/>
      <c r="O48" s="82"/>
      <c r="P48" s="82"/>
      <c r="Q48" s="82"/>
      <c r="R48" s="82"/>
      <c r="S48" s="82"/>
      <c r="T48" s="82"/>
      <c r="U48" s="82">
        <f t="shared" si="0"/>
        <v>0</v>
      </c>
      <c r="V48" s="82"/>
      <c r="W48" s="82" t="s">
        <v>257</v>
      </c>
    </row>
    <row r="49" spans="1:23">
      <c r="A49" s="82">
        <v>47</v>
      </c>
      <c r="B49" s="82" t="s">
        <v>1436</v>
      </c>
      <c r="C49" s="82">
        <v>47</v>
      </c>
      <c r="D49" s="82">
        <v>460</v>
      </c>
      <c r="E49" s="82">
        <v>161005257</v>
      </c>
      <c r="F49" s="82">
        <v>58</v>
      </c>
      <c r="G49" s="82">
        <v>3383.86</v>
      </c>
      <c r="H49" s="82">
        <v>266.14</v>
      </c>
      <c r="I49" s="82">
        <v>0</v>
      </c>
      <c r="J49" s="82"/>
      <c r="K49" s="82"/>
      <c r="L49" s="82">
        <v>2</v>
      </c>
      <c r="M49" s="82">
        <v>20</v>
      </c>
      <c r="N49" s="82"/>
      <c r="O49" s="82"/>
      <c r="P49" s="82"/>
      <c r="Q49" s="82"/>
      <c r="R49" s="82"/>
      <c r="S49" s="82"/>
      <c r="T49" s="82"/>
      <c r="U49" s="82">
        <f t="shared" si="0"/>
        <v>0</v>
      </c>
      <c r="V49" s="82"/>
      <c r="W49" s="82" t="s">
        <v>257</v>
      </c>
    </row>
    <row r="50" spans="1:23">
      <c r="A50" s="82">
        <v>48</v>
      </c>
      <c r="B50" s="82" t="s">
        <v>1436</v>
      </c>
      <c r="C50" s="82">
        <v>48</v>
      </c>
      <c r="D50" s="82">
        <v>461</v>
      </c>
      <c r="E50" s="82">
        <v>161005258</v>
      </c>
      <c r="F50" s="82">
        <v>59</v>
      </c>
      <c r="G50" s="82">
        <v>3450.66</v>
      </c>
      <c r="H50" s="82">
        <v>261.33999999999997</v>
      </c>
      <c r="I50" s="82">
        <v>0</v>
      </c>
      <c r="J50" s="82"/>
      <c r="K50" s="82"/>
      <c r="L50" s="82">
        <v>2</v>
      </c>
      <c r="M50" s="82">
        <v>35</v>
      </c>
      <c r="N50" s="82"/>
      <c r="O50" s="82"/>
      <c r="P50" s="82"/>
      <c r="Q50" s="82"/>
      <c r="R50" s="82"/>
      <c r="S50" s="82"/>
      <c r="T50" s="82"/>
      <c r="U50" s="82">
        <f t="shared" si="0"/>
        <v>0</v>
      </c>
      <c r="V50" s="82"/>
      <c r="W50" s="82" t="s">
        <v>257</v>
      </c>
    </row>
    <row r="51" spans="1:23">
      <c r="A51" s="82">
        <v>49</v>
      </c>
      <c r="B51" s="82" t="s">
        <v>1436</v>
      </c>
      <c r="C51" s="82">
        <v>49</v>
      </c>
      <c r="D51" s="82">
        <v>462</v>
      </c>
      <c r="E51" s="82">
        <v>161005259</v>
      </c>
      <c r="F51" s="82">
        <v>59</v>
      </c>
      <c r="G51" s="82">
        <v>3415.63</v>
      </c>
      <c r="H51" s="82">
        <v>289.87</v>
      </c>
      <c r="I51" s="82">
        <v>0</v>
      </c>
      <c r="J51" s="82"/>
      <c r="K51" s="82"/>
      <c r="L51" s="82">
        <v>2</v>
      </c>
      <c r="M51" s="82">
        <v>40</v>
      </c>
      <c r="N51" s="82"/>
      <c r="O51" s="82"/>
      <c r="P51" s="82"/>
      <c r="Q51" s="82"/>
      <c r="R51" s="82"/>
      <c r="S51" s="82"/>
      <c r="T51" s="82"/>
      <c r="U51" s="82">
        <f t="shared" si="0"/>
        <v>0</v>
      </c>
      <c r="V51" s="82"/>
      <c r="W51" s="82" t="s">
        <v>257</v>
      </c>
    </row>
    <row r="52" spans="1:23">
      <c r="A52" s="82">
        <v>50</v>
      </c>
      <c r="B52" s="82" t="s">
        <v>1436</v>
      </c>
      <c r="C52" s="82">
        <v>50</v>
      </c>
      <c r="D52" s="82">
        <v>463</v>
      </c>
      <c r="E52" s="82">
        <v>161005260</v>
      </c>
      <c r="F52" s="82">
        <v>59</v>
      </c>
      <c r="G52" s="82">
        <v>3388.23</v>
      </c>
      <c r="H52" s="82">
        <v>312.36</v>
      </c>
      <c r="I52" s="82">
        <v>0</v>
      </c>
      <c r="J52" s="82"/>
      <c r="K52" s="82"/>
      <c r="L52" s="82">
        <v>2</v>
      </c>
      <c r="M52" s="82">
        <v>40</v>
      </c>
      <c r="N52" s="82"/>
      <c r="O52" s="82"/>
      <c r="P52" s="82"/>
      <c r="Q52" s="82"/>
      <c r="R52" s="82"/>
      <c r="S52" s="82"/>
      <c r="T52" s="82"/>
      <c r="U52" s="82">
        <f t="shared" si="0"/>
        <v>0</v>
      </c>
      <c r="V52" s="82"/>
      <c r="W52" s="82" t="s">
        <v>257</v>
      </c>
    </row>
    <row r="53" spans="1:23">
      <c r="A53" s="82">
        <v>51</v>
      </c>
      <c r="B53" s="82" t="s">
        <v>1436</v>
      </c>
      <c r="C53" s="82">
        <v>51</v>
      </c>
      <c r="D53" s="82">
        <v>464</v>
      </c>
      <c r="E53" s="82">
        <v>161005261</v>
      </c>
      <c r="F53" s="82">
        <v>59</v>
      </c>
      <c r="G53" s="82">
        <v>3375.01</v>
      </c>
      <c r="H53" s="82">
        <v>339.99</v>
      </c>
      <c r="I53" s="82">
        <v>0</v>
      </c>
      <c r="J53" s="82"/>
      <c r="K53" s="82"/>
      <c r="L53" s="82">
        <v>2</v>
      </c>
      <c r="M53" s="82">
        <v>35</v>
      </c>
      <c r="N53" s="82"/>
      <c r="O53" s="82"/>
      <c r="P53" s="82"/>
      <c r="Q53" s="82"/>
      <c r="R53" s="82"/>
      <c r="S53" s="82"/>
      <c r="T53" s="82"/>
      <c r="U53" s="82">
        <f t="shared" si="0"/>
        <v>0</v>
      </c>
      <c r="V53" s="82"/>
      <c r="W53" s="82" t="s">
        <v>257</v>
      </c>
    </row>
    <row r="54" spans="1:23">
      <c r="A54" s="82">
        <v>52</v>
      </c>
      <c r="B54" s="82" t="s">
        <v>1437</v>
      </c>
      <c r="C54" s="82">
        <v>52</v>
      </c>
      <c r="D54" s="82">
        <v>465</v>
      </c>
      <c r="E54" s="82">
        <v>161005262</v>
      </c>
      <c r="F54" s="82">
        <v>58</v>
      </c>
      <c r="G54" s="82">
        <v>3327.63</v>
      </c>
      <c r="H54" s="82">
        <v>324.37</v>
      </c>
      <c r="I54" s="82">
        <v>0</v>
      </c>
      <c r="J54" s="82"/>
      <c r="K54" s="82"/>
      <c r="L54" s="82">
        <v>2</v>
      </c>
      <c r="M54" s="82">
        <v>30</v>
      </c>
      <c r="N54" s="82"/>
      <c r="O54" s="82"/>
      <c r="P54" s="82"/>
      <c r="Q54" s="82"/>
      <c r="R54" s="82"/>
      <c r="S54" s="82"/>
      <c r="T54" s="82"/>
      <c r="U54" s="82">
        <f t="shared" si="0"/>
        <v>0</v>
      </c>
      <c r="V54" s="82"/>
      <c r="W54" s="82" t="s">
        <v>257</v>
      </c>
    </row>
    <row r="55" spans="1:23" s="104" customFormat="1">
      <c r="A55" s="84">
        <v>53</v>
      </c>
      <c r="B55" s="82" t="s">
        <v>1437</v>
      </c>
      <c r="C55" s="82">
        <v>53</v>
      </c>
      <c r="D55" s="82">
        <v>466</v>
      </c>
      <c r="E55" s="82">
        <v>161005263</v>
      </c>
      <c r="F55" s="82">
        <v>59</v>
      </c>
      <c r="G55" s="82">
        <v>3410.02</v>
      </c>
      <c r="H55" s="82">
        <v>304.48</v>
      </c>
      <c r="I55" s="82">
        <v>0</v>
      </c>
      <c r="J55" s="82"/>
      <c r="K55" s="82"/>
      <c r="L55" s="82">
        <v>2</v>
      </c>
      <c r="M55" s="82">
        <v>30</v>
      </c>
      <c r="N55" s="84"/>
      <c r="O55" s="84"/>
      <c r="P55" s="84"/>
      <c r="Q55" s="84"/>
      <c r="R55" s="84"/>
      <c r="S55" s="84"/>
      <c r="T55" s="84"/>
      <c r="U55" s="82">
        <f t="shared" si="0"/>
        <v>0</v>
      </c>
      <c r="V55" s="84"/>
      <c r="W55" s="84" t="s">
        <v>257</v>
      </c>
    </row>
    <row r="56" spans="1:23" s="104" customFormat="1">
      <c r="A56" s="82">
        <v>54</v>
      </c>
      <c r="B56" s="82" t="s">
        <v>1437</v>
      </c>
      <c r="C56" s="82">
        <v>54</v>
      </c>
      <c r="D56" s="82">
        <v>467</v>
      </c>
      <c r="E56" s="82">
        <v>161005264</v>
      </c>
      <c r="F56" s="82">
        <v>59</v>
      </c>
      <c r="G56" s="82">
        <v>3510.81</v>
      </c>
      <c r="H56" s="82">
        <v>206.38</v>
      </c>
      <c r="I56" s="82">
        <v>0.19</v>
      </c>
      <c r="J56" s="82"/>
      <c r="K56" s="82"/>
      <c r="L56" s="82">
        <v>2</v>
      </c>
      <c r="M56" s="82">
        <v>5</v>
      </c>
      <c r="N56" s="84"/>
      <c r="O56" s="84"/>
      <c r="P56" s="84"/>
      <c r="Q56" s="84"/>
      <c r="R56" s="84"/>
      <c r="S56" s="84"/>
      <c r="T56" s="84"/>
      <c r="U56" s="82">
        <f t="shared" si="0"/>
        <v>0</v>
      </c>
      <c r="V56" s="82"/>
      <c r="W56" s="84" t="s">
        <v>257</v>
      </c>
    </row>
    <row r="57" spans="1:23">
      <c r="A57" s="82">
        <v>55</v>
      </c>
      <c r="B57" s="82" t="s">
        <v>1437</v>
      </c>
      <c r="C57" s="82">
        <v>55</v>
      </c>
      <c r="D57" s="82">
        <v>468</v>
      </c>
      <c r="E57" s="82">
        <v>161005265</v>
      </c>
      <c r="F57" s="82">
        <v>59</v>
      </c>
      <c r="G57" s="82">
        <v>3440.06</v>
      </c>
      <c r="H57" s="82">
        <v>273.94</v>
      </c>
      <c r="I57" s="82">
        <v>0</v>
      </c>
      <c r="J57" s="82"/>
      <c r="K57" s="84"/>
      <c r="L57" s="82">
        <v>2</v>
      </c>
      <c r="M57" s="82">
        <v>25</v>
      </c>
      <c r="N57" s="82"/>
      <c r="O57" s="82"/>
      <c r="P57" s="82"/>
      <c r="Q57" s="82"/>
      <c r="R57" s="82"/>
      <c r="S57" s="82"/>
      <c r="T57" s="82"/>
      <c r="U57" s="82">
        <f t="shared" si="0"/>
        <v>0</v>
      </c>
      <c r="V57" s="82"/>
      <c r="W57" s="82" t="s">
        <v>257</v>
      </c>
    </row>
    <row r="58" spans="1:23">
      <c r="A58" s="82">
        <v>56</v>
      </c>
      <c r="B58" s="82" t="s">
        <v>1438</v>
      </c>
      <c r="C58" s="82">
        <v>56</v>
      </c>
      <c r="D58" s="82">
        <v>469</v>
      </c>
      <c r="E58" s="82">
        <v>161005266</v>
      </c>
      <c r="F58" s="82">
        <v>59</v>
      </c>
      <c r="G58" s="82">
        <v>3496.03</v>
      </c>
      <c r="H58" s="82">
        <v>213.75</v>
      </c>
      <c r="I58" s="82">
        <v>4.28</v>
      </c>
      <c r="J58" s="82"/>
      <c r="K58" s="82"/>
      <c r="L58" s="82">
        <v>2</v>
      </c>
      <c r="M58" s="82">
        <v>20</v>
      </c>
      <c r="N58" s="82"/>
      <c r="O58" s="82"/>
      <c r="P58" s="82"/>
      <c r="Q58" s="82"/>
      <c r="R58" s="82"/>
      <c r="S58" s="82"/>
      <c r="T58" s="82"/>
      <c r="U58" s="82">
        <f t="shared" si="0"/>
        <v>0</v>
      </c>
      <c r="V58" s="82"/>
      <c r="W58" s="82" t="s">
        <v>257</v>
      </c>
    </row>
    <row r="59" spans="1:23">
      <c r="A59" s="82">
        <v>57</v>
      </c>
      <c r="B59" s="82" t="s">
        <v>1438</v>
      </c>
      <c r="C59" s="82">
        <v>57</v>
      </c>
      <c r="D59" s="82">
        <v>470</v>
      </c>
      <c r="E59" s="82">
        <v>161005267</v>
      </c>
      <c r="F59" s="82">
        <v>59</v>
      </c>
      <c r="G59" s="82">
        <v>3452.04</v>
      </c>
      <c r="H59" s="82">
        <v>262.75</v>
      </c>
      <c r="I59" s="82">
        <v>0.79</v>
      </c>
      <c r="J59" s="82"/>
      <c r="K59" s="82"/>
      <c r="L59" s="82">
        <v>2</v>
      </c>
      <c r="M59" s="82">
        <v>10</v>
      </c>
      <c r="N59" s="82"/>
      <c r="O59" s="82"/>
      <c r="P59" s="82"/>
      <c r="Q59" s="82"/>
      <c r="R59" s="82"/>
      <c r="S59" s="82"/>
      <c r="T59" s="82"/>
      <c r="U59" s="82">
        <f t="shared" si="0"/>
        <v>0</v>
      </c>
      <c r="V59" s="82"/>
      <c r="W59" s="82" t="s">
        <v>257</v>
      </c>
    </row>
    <row r="60" spans="1:23">
      <c r="A60" s="82">
        <v>58</v>
      </c>
      <c r="B60" s="82" t="s">
        <v>1438</v>
      </c>
      <c r="C60" s="82">
        <v>58</v>
      </c>
      <c r="D60" s="82">
        <v>471</v>
      </c>
      <c r="E60" s="82">
        <v>161005268</v>
      </c>
      <c r="F60" s="82">
        <v>59</v>
      </c>
      <c r="G60" s="82">
        <v>3417.89</v>
      </c>
      <c r="H60" s="82">
        <v>293.11</v>
      </c>
      <c r="I60" s="82">
        <v>0</v>
      </c>
      <c r="J60" s="82"/>
      <c r="K60" s="82"/>
      <c r="L60" s="82">
        <v>2</v>
      </c>
      <c r="M60" s="82">
        <v>30</v>
      </c>
      <c r="N60" s="82"/>
      <c r="O60" s="82"/>
      <c r="P60" s="82"/>
      <c r="Q60" s="82"/>
      <c r="R60" s="82"/>
      <c r="S60" s="82"/>
      <c r="T60" s="82"/>
      <c r="U60" s="82">
        <f t="shared" si="0"/>
        <v>0</v>
      </c>
      <c r="V60" s="82"/>
      <c r="W60" s="82" t="s">
        <v>257</v>
      </c>
    </row>
    <row r="61" spans="1:23">
      <c r="A61" s="82">
        <v>59</v>
      </c>
      <c r="B61" s="82" t="s">
        <v>1439</v>
      </c>
      <c r="C61" s="82">
        <v>59</v>
      </c>
      <c r="D61" s="82">
        <v>472</v>
      </c>
      <c r="E61" s="82">
        <v>161005269</v>
      </c>
      <c r="F61" s="82">
        <v>58</v>
      </c>
      <c r="G61" s="82">
        <v>3370.26</v>
      </c>
      <c r="H61" s="82">
        <v>279.74</v>
      </c>
      <c r="I61" s="82">
        <v>0</v>
      </c>
      <c r="J61" s="82"/>
      <c r="K61" s="82"/>
      <c r="L61" s="82">
        <v>2</v>
      </c>
      <c r="M61" s="82">
        <v>45</v>
      </c>
      <c r="N61" s="82"/>
      <c r="O61" s="82"/>
      <c r="P61" s="82"/>
      <c r="Q61" s="82"/>
      <c r="R61" s="82"/>
      <c r="S61" s="82"/>
      <c r="T61" s="82"/>
      <c r="U61" s="82">
        <f t="shared" si="0"/>
        <v>0</v>
      </c>
      <c r="V61" s="82"/>
      <c r="W61" s="82" t="s">
        <v>257</v>
      </c>
    </row>
    <row r="62" spans="1:23">
      <c r="A62" s="82">
        <v>60</v>
      </c>
      <c r="B62" s="82" t="s">
        <v>1439</v>
      </c>
      <c r="C62" s="82">
        <v>60</v>
      </c>
      <c r="D62" s="82">
        <v>473</v>
      </c>
      <c r="E62" s="82">
        <v>161005270</v>
      </c>
      <c r="F62" s="82">
        <v>59</v>
      </c>
      <c r="G62" s="82">
        <v>3518.83</v>
      </c>
      <c r="H62" s="82">
        <v>197.56</v>
      </c>
      <c r="I62" s="82">
        <v>1.39</v>
      </c>
      <c r="J62" s="82"/>
      <c r="K62" s="82"/>
      <c r="L62" s="82">
        <v>2</v>
      </c>
      <c r="M62" s="82">
        <v>20</v>
      </c>
      <c r="N62" s="82"/>
      <c r="O62" s="82"/>
      <c r="P62" s="82"/>
      <c r="Q62" s="82"/>
      <c r="R62" s="82"/>
      <c r="S62" s="82"/>
      <c r="T62" s="82"/>
      <c r="U62" s="82">
        <f t="shared" si="0"/>
        <v>0</v>
      </c>
      <c r="V62" s="82"/>
      <c r="W62" s="82" t="s">
        <v>257</v>
      </c>
    </row>
    <row r="63" spans="1:23">
      <c r="A63" s="82">
        <v>61</v>
      </c>
      <c r="B63" s="82" t="s">
        <v>1439</v>
      </c>
      <c r="C63" s="82">
        <v>61</v>
      </c>
      <c r="D63" s="82">
        <v>474</v>
      </c>
      <c r="E63" s="82">
        <v>161005271</v>
      </c>
      <c r="F63" s="82">
        <v>59</v>
      </c>
      <c r="G63" s="82">
        <v>3485.46</v>
      </c>
      <c r="H63" s="82">
        <v>226.54</v>
      </c>
      <c r="I63" s="82">
        <v>0</v>
      </c>
      <c r="J63" s="82"/>
      <c r="K63" s="82"/>
      <c r="L63" s="82">
        <v>2</v>
      </c>
      <c r="M63" s="82">
        <v>20</v>
      </c>
      <c r="N63" s="82"/>
      <c r="O63" s="82"/>
      <c r="P63" s="82"/>
      <c r="Q63" s="82"/>
      <c r="R63" s="82"/>
      <c r="S63" s="82"/>
      <c r="T63" s="82"/>
      <c r="U63" s="82">
        <f t="shared" si="0"/>
        <v>0</v>
      </c>
      <c r="V63" s="82"/>
      <c r="W63" s="82" t="s">
        <v>257</v>
      </c>
    </row>
    <row r="64" spans="1:23">
      <c r="A64" s="82">
        <v>62</v>
      </c>
      <c r="B64" s="82" t="s">
        <v>1439</v>
      </c>
      <c r="C64" s="82">
        <v>62</v>
      </c>
      <c r="D64" s="82">
        <v>475</v>
      </c>
      <c r="E64" s="82">
        <v>161005272</v>
      </c>
      <c r="F64" s="82">
        <v>59</v>
      </c>
      <c r="G64" s="82">
        <v>3425.06</v>
      </c>
      <c r="H64" s="82">
        <v>288.94</v>
      </c>
      <c r="I64" s="82">
        <v>0</v>
      </c>
      <c r="J64" s="82"/>
      <c r="K64" s="82"/>
      <c r="L64" s="82">
        <v>2</v>
      </c>
      <c r="M64" s="82">
        <v>30</v>
      </c>
      <c r="N64" s="82"/>
      <c r="O64" s="82"/>
      <c r="P64" s="82"/>
      <c r="Q64" s="82"/>
      <c r="R64" s="82"/>
      <c r="S64" s="82"/>
      <c r="T64" s="82"/>
      <c r="U64" s="82">
        <f t="shared" si="0"/>
        <v>0</v>
      </c>
      <c r="V64" s="82"/>
      <c r="W64" s="82" t="s">
        <v>257</v>
      </c>
    </row>
    <row r="65" spans="1:24">
      <c r="A65" s="82">
        <v>63</v>
      </c>
      <c r="B65" s="82" t="s">
        <v>1439</v>
      </c>
      <c r="C65" s="82">
        <v>63</v>
      </c>
      <c r="D65" s="82">
        <v>476</v>
      </c>
      <c r="E65" s="82">
        <v>161005273</v>
      </c>
      <c r="F65" s="82">
        <v>59</v>
      </c>
      <c r="G65" s="82">
        <v>3422.83</v>
      </c>
      <c r="H65" s="82">
        <v>291.67</v>
      </c>
      <c r="I65" s="82">
        <v>0</v>
      </c>
      <c r="J65" s="82"/>
      <c r="K65" s="82"/>
      <c r="L65" s="82">
        <v>2</v>
      </c>
      <c r="M65" s="82">
        <v>40</v>
      </c>
      <c r="N65" s="82"/>
      <c r="O65" s="82"/>
      <c r="P65" s="82"/>
      <c r="Q65" s="82"/>
      <c r="R65" s="82"/>
      <c r="S65" s="82"/>
      <c r="T65" s="82"/>
      <c r="U65" s="82">
        <f t="shared" si="0"/>
        <v>0</v>
      </c>
      <c r="V65" s="82"/>
      <c r="W65" s="82" t="s">
        <v>257</v>
      </c>
    </row>
    <row r="66" spans="1:24">
      <c r="A66" s="82">
        <v>64</v>
      </c>
      <c r="B66" s="82" t="s">
        <v>1439</v>
      </c>
      <c r="C66" s="82">
        <v>64</v>
      </c>
      <c r="D66" s="82">
        <v>477</v>
      </c>
      <c r="E66" s="82">
        <v>161005274</v>
      </c>
      <c r="F66" s="82">
        <v>58</v>
      </c>
      <c r="G66" s="82">
        <v>3370.03</v>
      </c>
      <c r="H66" s="82">
        <v>281.97000000000003</v>
      </c>
      <c r="I66" s="82">
        <v>0</v>
      </c>
      <c r="J66" s="82"/>
      <c r="K66" s="82"/>
      <c r="L66" s="82">
        <v>2</v>
      </c>
      <c r="M66" s="82">
        <v>10</v>
      </c>
      <c r="N66" s="82"/>
      <c r="O66" s="82"/>
      <c r="P66" s="82"/>
      <c r="Q66" s="82"/>
      <c r="R66" s="82"/>
      <c r="S66" s="82"/>
      <c r="T66" s="82"/>
      <c r="U66" s="82">
        <f t="shared" si="0"/>
        <v>0</v>
      </c>
      <c r="V66" s="82"/>
      <c r="W66" s="82" t="s">
        <v>257</v>
      </c>
    </row>
    <row r="67" spans="1:24">
      <c r="A67" s="82">
        <v>65</v>
      </c>
      <c r="B67" s="82" t="s">
        <v>1440</v>
      </c>
      <c r="C67" s="82">
        <v>65</v>
      </c>
      <c r="D67" s="82">
        <v>478</v>
      </c>
      <c r="E67" s="82">
        <v>161005275</v>
      </c>
      <c r="F67" s="82">
        <v>57</v>
      </c>
      <c r="G67" s="82">
        <v>3381.04</v>
      </c>
      <c r="H67" s="82">
        <v>210.15</v>
      </c>
      <c r="I67" s="82">
        <v>1.19</v>
      </c>
      <c r="J67" s="82"/>
      <c r="L67" s="82">
        <v>2</v>
      </c>
      <c r="M67" s="82">
        <v>25</v>
      </c>
      <c r="N67" s="82"/>
      <c r="O67" s="82"/>
      <c r="P67" s="82"/>
      <c r="Q67" s="82"/>
      <c r="R67" s="82"/>
      <c r="S67" s="82"/>
      <c r="T67" s="82"/>
      <c r="U67" s="82">
        <f t="shared" si="0"/>
        <v>0</v>
      </c>
      <c r="V67" s="82"/>
      <c r="W67" s="82" t="s">
        <v>257</v>
      </c>
    </row>
    <row r="68" spans="1:24">
      <c r="A68" s="82">
        <v>66</v>
      </c>
      <c r="B68" s="82" t="s">
        <v>1440</v>
      </c>
      <c r="C68" s="82">
        <v>66</v>
      </c>
      <c r="D68" s="82">
        <v>479</v>
      </c>
      <c r="E68" s="82">
        <v>161005276</v>
      </c>
      <c r="F68" s="82">
        <v>59</v>
      </c>
      <c r="G68" s="82">
        <v>3515.86</v>
      </c>
      <c r="H68" s="82">
        <v>199.53</v>
      </c>
      <c r="I68" s="82">
        <v>3.39</v>
      </c>
      <c r="J68" s="82"/>
      <c r="K68" s="82"/>
      <c r="L68" s="82">
        <v>2</v>
      </c>
      <c r="M68" s="82">
        <v>30</v>
      </c>
      <c r="N68" s="82"/>
      <c r="O68" s="82"/>
      <c r="P68" s="82"/>
      <c r="Q68" s="82"/>
      <c r="R68" s="82"/>
      <c r="S68" s="82"/>
      <c r="T68" s="82"/>
      <c r="U68" s="82">
        <f t="shared" si="0"/>
        <v>0</v>
      </c>
      <c r="V68" s="82"/>
      <c r="W68" s="82" t="s">
        <v>257</v>
      </c>
    </row>
    <row r="69" spans="1:24" s="104" customFormat="1">
      <c r="A69" s="82">
        <v>67</v>
      </c>
      <c r="B69" s="82" t="s">
        <v>1440</v>
      </c>
      <c r="C69" s="82">
        <v>67</v>
      </c>
      <c r="D69" s="82">
        <v>480</v>
      </c>
      <c r="E69" s="82">
        <v>161005277</v>
      </c>
      <c r="F69" s="82">
        <v>59</v>
      </c>
      <c r="G69" s="82">
        <v>3444.82</v>
      </c>
      <c r="H69" s="82">
        <v>265.37</v>
      </c>
      <c r="I69" s="82">
        <v>0.19</v>
      </c>
      <c r="J69" s="84"/>
      <c r="K69" s="84"/>
      <c r="L69" s="82">
        <v>2</v>
      </c>
      <c r="M69" s="82">
        <v>50</v>
      </c>
      <c r="N69" s="84"/>
      <c r="O69" s="84"/>
      <c r="P69" s="84"/>
      <c r="Q69" s="84"/>
      <c r="R69" s="84"/>
      <c r="S69" s="84"/>
      <c r="T69" s="84"/>
      <c r="U69" s="82">
        <f t="shared" si="0"/>
        <v>0</v>
      </c>
      <c r="V69" s="82"/>
      <c r="W69" s="82" t="s">
        <v>257</v>
      </c>
    </row>
    <row r="70" spans="1:24">
      <c r="A70" s="82">
        <v>68</v>
      </c>
      <c r="B70" s="82" t="s">
        <v>1440</v>
      </c>
      <c r="C70" s="82">
        <v>68</v>
      </c>
      <c r="D70" s="82">
        <v>481</v>
      </c>
      <c r="E70" s="82">
        <v>161005278</v>
      </c>
      <c r="F70" s="82">
        <v>57</v>
      </c>
      <c r="G70" s="82">
        <v>3322.24</v>
      </c>
      <c r="H70" s="82">
        <v>266.26</v>
      </c>
      <c r="I70" s="82">
        <v>0</v>
      </c>
      <c r="J70" s="82"/>
      <c r="K70" s="82"/>
      <c r="L70" s="82">
        <v>2</v>
      </c>
      <c r="M70" s="82">
        <v>30</v>
      </c>
      <c r="N70" s="82"/>
      <c r="O70" s="82"/>
      <c r="P70" s="82"/>
      <c r="Q70" s="82"/>
      <c r="R70" s="82"/>
      <c r="S70" s="82"/>
      <c r="T70" s="82"/>
      <c r="U70" s="82">
        <f t="shared" si="0"/>
        <v>0</v>
      </c>
      <c r="V70" s="82"/>
      <c r="W70" s="82" t="s">
        <v>257</v>
      </c>
    </row>
    <row r="71" spans="1:24" s="104" customFormat="1">
      <c r="A71" s="84">
        <v>69</v>
      </c>
      <c r="B71" s="82" t="s">
        <v>1440</v>
      </c>
      <c r="C71" s="82">
        <v>69</v>
      </c>
      <c r="D71" s="82">
        <v>482</v>
      </c>
      <c r="E71" s="82">
        <v>161005279</v>
      </c>
      <c r="F71" s="84">
        <v>59</v>
      </c>
      <c r="G71" s="84">
        <v>3446.01</v>
      </c>
      <c r="H71" s="84">
        <v>270.99</v>
      </c>
      <c r="I71" s="84">
        <v>0</v>
      </c>
      <c r="J71" s="84"/>
      <c r="K71" s="84"/>
      <c r="L71" s="84">
        <v>2</v>
      </c>
      <c r="M71" s="84">
        <v>35</v>
      </c>
      <c r="N71" s="84"/>
      <c r="O71" s="84"/>
      <c r="P71" s="84"/>
      <c r="Q71" s="84"/>
      <c r="R71" s="84"/>
      <c r="S71" s="84"/>
      <c r="T71" s="84"/>
      <c r="U71" s="82">
        <f t="shared" si="0"/>
        <v>0</v>
      </c>
      <c r="V71" s="84"/>
      <c r="W71" s="84" t="s">
        <v>257</v>
      </c>
    </row>
    <row r="72" spans="1:24">
      <c r="A72" s="82">
        <v>70</v>
      </c>
      <c r="B72" s="82" t="s">
        <v>1440</v>
      </c>
      <c r="C72" s="82">
        <v>70</v>
      </c>
      <c r="D72" s="82">
        <v>483</v>
      </c>
      <c r="E72" s="82">
        <v>161005280</v>
      </c>
      <c r="F72" s="82">
        <v>59</v>
      </c>
      <c r="G72" s="82">
        <v>3476.89</v>
      </c>
      <c r="H72" s="82">
        <v>234.11</v>
      </c>
      <c r="I72" s="82">
        <v>0</v>
      </c>
      <c r="J72" s="82"/>
      <c r="K72" s="82"/>
      <c r="L72" s="82">
        <v>2</v>
      </c>
      <c r="M72" s="82">
        <v>20</v>
      </c>
      <c r="N72" s="82"/>
      <c r="O72" s="82"/>
      <c r="P72" s="82"/>
      <c r="Q72" s="82"/>
      <c r="R72" s="82"/>
      <c r="S72" s="82"/>
      <c r="T72" s="82"/>
      <c r="U72" s="82">
        <f t="shared" si="0"/>
        <v>0</v>
      </c>
      <c r="V72" s="82"/>
      <c r="W72" s="82" t="s">
        <v>257</v>
      </c>
    </row>
    <row r="73" spans="1:24">
      <c r="A73" s="82">
        <v>71</v>
      </c>
      <c r="B73" s="82" t="s">
        <v>1443</v>
      </c>
      <c r="C73" s="82">
        <v>71</v>
      </c>
      <c r="D73" s="82">
        <v>484</v>
      </c>
      <c r="E73" s="82">
        <v>161005281</v>
      </c>
      <c r="F73" s="82">
        <v>57</v>
      </c>
      <c r="G73" s="82">
        <v>3341.44</v>
      </c>
      <c r="H73" s="82">
        <v>247.56</v>
      </c>
      <c r="I73" s="82">
        <v>0</v>
      </c>
      <c r="J73" s="82"/>
      <c r="K73" s="82"/>
      <c r="L73" s="82">
        <v>2</v>
      </c>
      <c r="M73" s="82">
        <v>35</v>
      </c>
      <c r="N73" s="82"/>
      <c r="O73" s="82"/>
      <c r="P73" s="82"/>
      <c r="Q73" s="82"/>
      <c r="R73" s="82"/>
      <c r="S73" s="82"/>
      <c r="T73" s="82"/>
      <c r="U73" s="82">
        <f t="shared" si="0"/>
        <v>0</v>
      </c>
      <c r="V73" s="82"/>
      <c r="W73" s="82" t="s">
        <v>257</v>
      </c>
    </row>
    <row r="74" spans="1:24">
      <c r="A74" s="82">
        <v>72</v>
      </c>
      <c r="B74" s="82" t="s">
        <v>1443</v>
      </c>
      <c r="C74" s="82">
        <v>72</v>
      </c>
      <c r="D74" s="82">
        <v>485</v>
      </c>
      <c r="E74" s="82">
        <v>151000186</v>
      </c>
      <c r="F74" s="82">
        <v>59</v>
      </c>
      <c r="G74" s="82">
        <v>3799</v>
      </c>
      <c r="H74" s="82">
        <v>332.4</v>
      </c>
      <c r="I74" s="82">
        <v>1.4</v>
      </c>
      <c r="J74" s="82"/>
      <c r="K74" s="82"/>
      <c r="L74" s="82">
        <v>2</v>
      </c>
      <c r="M74" s="82">
        <v>50</v>
      </c>
      <c r="N74" s="82"/>
      <c r="O74" s="82"/>
      <c r="P74" s="82"/>
      <c r="Q74" s="82"/>
      <c r="R74" s="82"/>
      <c r="S74" s="82"/>
      <c r="T74" s="82"/>
      <c r="U74" s="82">
        <f t="shared" si="0"/>
        <v>0</v>
      </c>
      <c r="V74" s="82"/>
      <c r="W74" s="82" t="s">
        <v>257</v>
      </c>
      <c r="X74" s="75" t="s">
        <v>247</v>
      </c>
    </row>
    <row r="75" spans="1:24">
      <c r="A75" s="82">
        <v>73</v>
      </c>
      <c r="B75" s="82" t="s">
        <v>1443</v>
      </c>
      <c r="C75" s="82">
        <v>73</v>
      </c>
      <c r="D75" s="82">
        <v>486</v>
      </c>
      <c r="E75" s="82">
        <v>151000187</v>
      </c>
      <c r="F75" s="82">
        <v>59</v>
      </c>
      <c r="G75" s="82">
        <v>3536.62</v>
      </c>
      <c r="H75" s="82">
        <v>181.36</v>
      </c>
      <c r="I75" s="82">
        <v>1.98</v>
      </c>
      <c r="J75" s="82"/>
      <c r="K75" s="82"/>
      <c r="L75" s="82">
        <v>2</v>
      </c>
      <c r="M75" s="82">
        <v>20</v>
      </c>
      <c r="N75" s="82"/>
      <c r="O75" s="82"/>
      <c r="P75" s="82"/>
      <c r="Q75" s="82"/>
      <c r="R75" s="82"/>
      <c r="S75" s="82"/>
      <c r="T75" s="82"/>
      <c r="U75" s="82">
        <f t="shared" si="0"/>
        <v>0</v>
      </c>
      <c r="V75" s="82"/>
      <c r="W75" s="82" t="s">
        <v>257</v>
      </c>
    </row>
    <row r="76" spans="1:24">
      <c r="A76" s="82">
        <v>74</v>
      </c>
      <c r="B76" s="82" t="s">
        <v>1443</v>
      </c>
      <c r="C76" s="82">
        <v>74</v>
      </c>
      <c r="D76" s="82">
        <v>487</v>
      </c>
      <c r="E76" s="82">
        <v>151000188</v>
      </c>
      <c r="F76" s="82">
        <v>57</v>
      </c>
      <c r="G76" s="82">
        <v>3364.44</v>
      </c>
      <c r="H76" s="82">
        <v>226.15</v>
      </c>
      <c r="I76" s="82">
        <v>0.59</v>
      </c>
      <c r="J76" s="82"/>
      <c r="K76" s="82"/>
      <c r="L76" s="82">
        <v>2</v>
      </c>
      <c r="M76" s="82">
        <v>10</v>
      </c>
      <c r="N76" s="82"/>
      <c r="O76" s="82"/>
      <c r="P76" s="82"/>
      <c r="Q76" s="82"/>
      <c r="R76" s="82"/>
      <c r="S76" s="82"/>
      <c r="T76" s="82"/>
      <c r="U76" s="82">
        <f t="shared" ref="U76:U139" si="2">O76*5%</f>
        <v>0</v>
      </c>
      <c r="V76" s="82"/>
      <c r="W76" s="82" t="s">
        <v>257</v>
      </c>
    </row>
    <row r="77" spans="1:24" s="104" customFormat="1">
      <c r="A77" s="82">
        <v>75</v>
      </c>
      <c r="B77" s="82" t="s">
        <v>1443</v>
      </c>
      <c r="C77" s="82">
        <v>75</v>
      </c>
      <c r="D77" s="82">
        <v>488</v>
      </c>
      <c r="E77" s="82">
        <v>151000189</v>
      </c>
      <c r="F77" s="84">
        <v>59</v>
      </c>
      <c r="G77" s="84">
        <v>3462.23</v>
      </c>
      <c r="H77" s="84">
        <v>252.77</v>
      </c>
      <c r="I77" s="84">
        <v>0</v>
      </c>
      <c r="J77" s="84"/>
      <c r="K77" s="84"/>
      <c r="L77" s="84">
        <v>2</v>
      </c>
      <c r="M77" s="84">
        <v>0</v>
      </c>
      <c r="N77" s="84"/>
      <c r="O77" s="84"/>
      <c r="P77" s="84"/>
      <c r="Q77" s="84"/>
      <c r="R77" s="84"/>
      <c r="S77" s="84"/>
      <c r="T77" s="84"/>
      <c r="U77" s="82">
        <f t="shared" si="2"/>
        <v>0</v>
      </c>
      <c r="V77" s="82"/>
      <c r="W77" s="82" t="s">
        <v>257</v>
      </c>
    </row>
    <row r="78" spans="1:24">
      <c r="A78" s="82">
        <v>76</v>
      </c>
      <c r="B78" s="82" t="s">
        <v>1443</v>
      </c>
      <c r="C78" s="82">
        <v>76</v>
      </c>
      <c r="D78" s="82">
        <v>489</v>
      </c>
      <c r="E78" s="82">
        <v>161005282</v>
      </c>
      <c r="F78" s="82">
        <v>59</v>
      </c>
      <c r="G78" s="82">
        <v>3433.01</v>
      </c>
      <c r="H78" s="82">
        <v>286.58</v>
      </c>
      <c r="I78" s="82">
        <v>2.59</v>
      </c>
      <c r="J78" s="82"/>
      <c r="K78" s="82"/>
      <c r="L78" s="82">
        <v>2</v>
      </c>
      <c r="M78" s="82">
        <v>0</v>
      </c>
      <c r="N78" s="82"/>
      <c r="O78" s="82"/>
      <c r="P78" s="82"/>
      <c r="Q78" s="82"/>
      <c r="R78" s="82"/>
      <c r="S78" s="82"/>
      <c r="T78" s="82"/>
      <c r="U78" s="82">
        <f t="shared" si="2"/>
        <v>0</v>
      </c>
      <c r="V78" s="82"/>
      <c r="W78" s="82" t="s">
        <v>257</v>
      </c>
    </row>
    <row r="79" spans="1:24">
      <c r="A79" s="82">
        <v>77</v>
      </c>
      <c r="B79" s="82" t="s">
        <v>1443</v>
      </c>
      <c r="C79" s="82">
        <v>77</v>
      </c>
      <c r="D79" s="82">
        <v>490</v>
      </c>
      <c r="E79" s="82">
        <v>161005283</v>
      </c>
      <c r="F79" s="82">
        <v>59</v>
      </c>
      <c r="G79" s="82">
        <v>3475.64</v>
      </c>
      <c r="H79" s="82">
        <v>238.36</v>
      </c>
      <c r="I79" s="82">
        <v>0</v>
      </c>
      <c r="J79" s="82"/>
      <c r="K79" s="82"/>
      <c r="L79" s="82">
        <v>2</v>
      </c>
      <c r="M79" s="82">
        <v>20</v>
      </c>
      <c r="N79" s="82"/>
      <c r="O79" s="82"/>
      <c r="P79" s="82"/>
      <c r="Q79" s="82"/>
      <c r="R79" s="82"/>
      <c r="S79" s="82"/>
      <c r="T79" s="82"/>
      <c r="U79" s="82">
        <f t="shared" si="2"/>
        <v>0</v>
      </c>
      <c r="V79" s="82"/>
      <c r="W79" s="82" t="s">
        <v>257</v>
      </c>
    </row>
    <row r="80" spans="1:24">
      <c r="A80" s="82">
        <v>78</v>
      </c>
      <c r="B80" s="82" t="s">
        <v>1444</v>
      </c>
      <c r="C80" s="82">
        <v>78</v>
      </c>
      <c r="D80" s="82">
        <v>491</v>
      </c>
      <c r="E80" s="82">
        <v>161005284</v>
      </c>
      <c r="F80" s="82">
        <v>59</v>
      </c>
      <c r="G80" s="82">
        <v>3505.62</v>
      </c>
      <c r="H80" s="82">
        <v>208.56</v>
      </c>
      <c r="I80" s="82">
        <v>4.18</v>
      </c>
      <c r="J80" s="82"/>
      <c r="K80" s="82"/>
      <c r="L80" s="82">
        <v>2</v>
      </c>
      <c r="M80" s="82">
        <v>40</v>
      </c>
      <c r="N80" s="82"/>
      <c r="O80" s="82"/>
      <c r="P80" s="82"/>
      <c r="Q80" s="82"/>
      <c r="R80" s="82"/>
      <c r="S80" s="82"/>
      <c r="T80" s="82"/>
      <c r="U80" s="82">
        <f t="shared" si="2"/>
        <v>0</v>
      </c>
      <c r="V80" s="82"/>
      <c r="W80" s="82" t="s">
        <v>257</v>
      </c>
    </row>
    <row r="81" spans="1:24">
      <c r="A81" s="82">
        <v>79</v>
      </c>
      <c r="B81" s="82" t="s">
        <v>1444</v>
      </c>
      <c r="C81" s="82">
        <v>79</v>
      </c>
      <c r="D81" s="82">
        <v>492</v>
      </c>
      <c r="E81" s="82">
        <v>151000190</v>
      </c>
      <c r="F81" s="82">
        <v>59</v>
      </c>
      <c r="G81" s="82">
        <v>3540.02</v>
      </c>
      <c r="H81" s="82">
        <v>175.98</v>
      </c>
      <c r="I81" s="82">
        <v>0</v>
      </c>
      <c r="J81" s="82"/>
      <c r="K81" s="82"/>
      <c r="L81" s="82">
        <v>2</v>
      </c>
      <c r="M81" s="82">
        <v>30</v>
      </c>
      <c r="N81" s="82"/>
      <c r="O81" s="82"/>
      <c r="P81" s="82"/>
      <c r="Q81" s="82"/>
      <c r="R81" s="82"/>
      <c r="S81" s="82"/>
      <c r="T81" s="82"/>
      <c r="U81" s="82">
        <f t="shared" si="2"/>
        <v>0</v>
      </c>
      <c r="V81" s="82"/>
      <c r="W81" s="82" t="s">
        <v>257</v>
      </c>
    </row>
    <row r="82" spans="1:24">
      <c r="A82" s="82">
        <v>80</v>
      </c>
      <c r="B82" s="82" t="s">
        <v>1444</v>
      </c>
      <c r="C82" s="82">
        <v>80</v>
      </c>
      <c r="D82" s="82">
        <v>493</v>
      </c>
      <c r="E82" s="82">
        <v>161005285</v>
      </c>
      <c r="F82" s="82">
        <v>59</v>
      </c>
      <c r="G82" s="82">
        <v>3511.83</v>
      </c>
      <c r="H82" s="82">
        <v>202.05</v>
      </c>
      <c r="I82" s="82">
        <v>0.88</v>
      </c>
      <c r="J82" s="82"/>
      <c r="K82" s="82"/>
      <c r="L82" s="82">
        <v>2</v>
      </c>
      <c r="M82" s="82">
        <v>25</v>
      </c>
      <c r="N82" s="82"/>
      <c r="O82" s="82"/>
      <c r="P82" s="82"/>
      <c r="Q82" s="82"/>
      <c r="R82" s="82"/>
      <c r="S82" s="82"/>
      <c r="T82" s="82"/>
      <c r="U82" s="82">
        <f t="shared" si="2"/>
        <v>0</v>
      </c>
      <c r="V82" s="82"/>
      <c r="W82" s="82" t="s">
        <v>257</v>
      </c>
    </row>
    <row r="83" spans="1:24">
      <c r="A83" s="82">
        <v>81</v>
      </c>
      <c r="B83" s="82" t="s">
        <v>1444</v>
      </c>
      <c r="C83" s="82">
        <v>81</v>
      </c>
      <c r="D83" s="82">
        <v>494</v>
      </c>
      <c r="E83" s="82">
        <v>161005286</v>
      </c>
      <c r="F83" s="82">
        <v>58</v>
      </c>
      <c r="G83" s="82">
        <v>3748.6</v>
      </c>
      <c r="H83" s="82">
        <v>311.39999999999998</v>
      </c>
      <c r="I83" s="82">
        <v>0</v>
      </c>
      <c r="J83" s="82"/>
      <c r="K83" s="82"/>
      <c r="L83" s="82">
        <v>2</v>
      </c>
      <c r="M83" s="82">
        <v>5</v>
      </c>
      <c r="N83" s="82"/>
      <c r="O83" s="82"/>
      <c r="P83" s="82"/>
      <c r="Q83" s="82"/>
      <c r="R83" s="82"/>
      <c r="S83" s="82"/>
      <c r="T83" s="82"/>
      <c r="U83" s="82">
        <f t="shared" si="2"/>
        <v>0</v>
      </c>
      <c r="V83" s="82"/>
      <c r="W83" s="82" t="s">
        <v>257</v>
      </c>
      <c r="X83" s="75" t="s">
        <v>247</v>
      </c>
    </row>
    <row r="84" spans="1:24">
      <c r="A84" s="82">
        <v>82</v>
      </c>
      <c r="B84" s="82" t="s">
        <v>1444</v>
      </c>
      <c r="C84" s="82">
        <v>82</v>
      </c>
      <c r="D84" s="82">
        <v>495</v>
      </c>
      <c r="E84" s="82">
        <v>161005287</v>
      </c>
      <c r="F84" s="82">
        <v>57</v>
      </c>
      <c r="G84" s="82">
        <v>3369.64</v>
      </c>
      <c r="H84" s="82">
        <v>219.36</v>
      </c>
      <c r="I84" s="82">
        <v>0</v>
      </c>
      <c r="J84" s="82"/>
      <c r="K84" s="82"/>
      <c r="L84" s="82">
        <v>1</v>
      </c>
      <c r="M84" s="82">
        <v>55</v>
      </c>
      <c r="N84" s="82"/>
      <c r="O84" s="82"/>
      <c r="P84" s="82"/>
      <c r="Q84" s="82"/>
      <c r="R84" s="82"/>
      <c r="S84" s="82"/>
      <c r="T84" s="82"/>
      <c r="U84" s="82">
        <f t="shared" si="2"/>
        <v>0</v>
      </c>
      <c r="V84" s="82"/>
      <c r="W84" s="82" t="s">
        <v>257</v>
      </c>
    </row>
    <row r="85" spans="1:24">
      <c r="A85" s="82">
        <v>83</v>
      </c>
      <c r="B85" s="82" t="s">
        <v>1445</v>
      </c>
      <c r="C85" s="82">
        <v>83</v>
      </c>
      <c r="D85" s="82">
        <v>496</v>
      </c>
      <c r="E85" s="82">
        <v>161005288</v>
      </c>
      <c r="F85" s="82">
        <v>59</v>
      </c>
      <c r="G85" s="82">
        <v>3551.61</v>
      </c>
      <c r="H85" s="82">
        <v>163.38999999999999</v>
      </c>
      <c r="I85" s="82">
        <v>0</v>
      </c>
      <c r="J85" s="82"/>
      <c r="K85" s="82"/>
      <c r="L85" s="82">
        <v>2</v>
      </c>
      <c r="M85" s="82">
        <v>20</v>
      </c>
      <c r="N85" s="82"/>
      <c r="O85" s="82"/>
      <c r="P85" s="82"/>
      <c r="Q85" s="82"/>
      <c r="R85" s="82"/>
      <c r="S85" s="82"/>
      <c r="T85" s="82"/>
      <c r="U85" s="82">
        <f t="shared" si="2"/>
        <v>0</v>
      </c>
      <c r="V85" s="82"/>
      <c r="W85" s="84" t="s">
        <v>257</v>
      </c>
    </row>
    <row r="86" spans="1:24">
      <c r="A86" s="82">
        <v>84</v>
      </c>
      <c r="B86" s="82" t="s">
        <v>1445</v>
      </c>
      <c r="C86" s="82">
        <v>84</v>
      </c>
      <c r="D86" s="82">
        <v>497</v>
      </c>
      <c r="E86" s="82">
        <v>161005289</v>
      </c>
      <c r="F86" s="82">
        <v>59</v>
      </c>
      <c r="G86" s="82">
        <v>3484.46</v>
      </c>
      <c r="H86" s="82">
        <v>229.54</v>
      </c>
      <c r="I86" s="82">
        <v>0</v>
      </c>
      <c r="J86" s="82"/>
      <c r="K86" s="82"/>
      <c r="L86" s="82">
        <v>2</v>
      </c>
      <c r="M86" s="82">
        <v>15</v>
      </c>
      <c r="N86" s="82"/>
      <c r="O86" s="82"/>
      <c r="P86" s="82"/>
      <c r="Q86" s="82"/>
      <c r="R86" s="82"/>
      <c r="S86" s="82"/>
      <c r="T86" s="82"/>
      <c r="U86" s="82">
        <f t="shared" si="2"/>
        <v>0</v>
      </c>
      <c r="V86" s="82"/>
      <c r="W86" s="82" t="s">
        <v>257</v>
      </c>
      <c r="X86" s="104"/>
    </row>
    <row r="87" spans="1:24">
      <c r="A87" s="82">
        <v>85</v>
      </c>
      <c r="B87" s="82" t="s">
        <v>1445</v>
      </c>
      <c r="C87" s="82">
        <v>85</v>
      </c>
      <c r="D87" s="82">
        <v>498</v>
      </c>
      <c r="E87" s="82">
        <v>161005290</v>
      </c>
      <c r="F87" s="82">
        <v>59</v>
      </c>
      <c r="G87" s="82">
        <v>3549.05</v>
      </c>
      <c r="H87" s="82">
        <v>168.69</v>
      </c>
      <c r="I87" s="82">
        <v>4.74</v>
      </c>
      <c r="J87" s="82"/>
      <c r="K87" s="82"/>
      <c r="L87" s="82">
        <v>2</v>
      </c>
      <c r="M87" s="82">
        <v>10</v>
      </c>
      <c r="N87" s="82"/>
      <c r="O87" s="82"/>
      <c r="P87" s="82"/>
      <c r="Q87" s="82"/>
      <c r="R87" s="82"/>
      <c r="S87" s="82"/>
      <c r="T87" s="82"/>
      <c r="U87" s="82">
        <f t="shared" si="2"/>
        <v>0</v>
      </c>
      <c r="V87" s="82"/>
      <c r="W87" s="82" t="s">
        <v>257</v>
      </c>
    </row>
    <row r="88" spans="1:24">
      <c r="A88" s="82">
        <v>86</v>
      </c>
      <c r="B88" s="82" t="s">
        <v>1445</v>
      </c>
      <c r="C88" s="82">
        <v>86</v>
      </c>
      <c r="D88" s="82">
        <v>499</v>
      </c>
      <c r="E88" s="82">
        <v>151000191</v>
      </c>
      <c r="F88" s="82">
        <v>56</v>
      </c>
      <c r="G88" s="82">
        <v>3337.88</v>
      </c>
      <c r="H88" s="82">
        <v>186.71</v>
      </c>
      <c r="I88" s="82">
        <v>0.59</v>
      </c>
      <c r="J88" s="82"/>
      <c r="K88" s="82"/>
      <c r="L88" s="82">
        <v>2</v>
      </c>
      <c r="M88" s="82">
        <v>0</v>
      </c>
      <c r="N88" s="82"/>
      <c r="O88" s="82"/>
      <c r="P88" s="82"/>
      <c r="Q88" s="82"/>
      <c r="R88" s="82"/>
      <c r="S88" s="82"/>
      <c r="T88" s="82"/>
      <c r="U88" s="82">
        <f t="shared" si="2"/>
        <v>0</v>
      </c>
      <c r="V88" s="82"/>
      <c r="W88" s="82" t="s">
        <v>257</v>
      </c>
    </row>
    <row r="89" spans="1:24" s="104" customFormat="1">
      <c r="A89" s="82">
        <v>87</v>
      </c>
      <c r="B89" s="82" t="s">
        <v>1445</v>
      </c>
      <c r="C89" s="82">
        <v>87</v>
      </c>
      <c r="D89" s="82">
        <v>500</v>
      </c>
      <c r="E89" s="82">
        <v>161005291</v>
      </c>
      <c r="F89" s="82">
        <v>59</v>
      </c>
      <c r="G89" s="82">
        <v>3479.23</v>
      </c>
      <c r="H89" s="82">
        <v>237.77</v>
      </c>
      <c r="I89" s="82">
        <v>0</v>
      </c>
      <c r="J89" s="84"/>
      <c r="K89" s="84"/>
      <c r="L89" s="82">
        <v>2</v>
      </c>
      <c r="M89" s="82">
        <v>20</v>
      </c>
      <c r="N89" s="84"/>
      <c r="O89" s="84"/>
      <c r="P89" s="84"/>
      <c r="Q89" s="84"/>
      <c r="R89" s="84"/>
      <c r="S89" s="84"/>
      <c r="T89" s="84"/>
      <c r="U89" s="82">
        <f t="shared" si="2"/>
        <v>0</v>
      </c>
      <c r="V89" s="82"/>
      <c r="W89" s="84" t="s">
        <v>257</v>
      </c>
    </row>
    <row r="90" spans="1:24">
      <c r="A90" s="82">
        <v>88</v>
      </c>
      <c r="B90" s="82" t="s">
        <v>1445</v>
      </c>
      <c r="C90" s="82">
        <v>88</v>
      </c>
      <c r="D90" s="82">
        <v>501</v>
      </c>
      <c r="E90" s="82">
        <v>161005292</v>
      </c>
      <c r="F90" s="82">
        <v>56</v>
      </c>
      <c r="G90" s="82">
        <v>3294.45</v>
      </c>
      <c r="H90" s="82">
        <v>232.33</v>
      </c>
      <c r="I90" s="82">
        <v>0.78</v>
      </c>
      <c r="J90" s="82"/>
      <c r="K90" s="82"/>
      <c r="L90" s="82">
        <v>2</v>
      </c>
      <c r="M90" s="82">
        <v>20</v>
      </c>
      <c r="N90" s="82"/>
      <c r="O90" s="82"/>
      <c r="P90" s="82"/>
      <c r="Q90" s="82"/>
      <c r="R90" s="82"/>
      <c r="S90" s="82"/>
      <c r="T90" s="82"/>
      <c r="U90" s="82">
        <f t="shared" si="2"/>
        <v>0</v>
      </c>
      <c r="V90" s="82"/>
      <c r="W90" s="84" t="s">
        <v>257</v>
      </c>
    </row>
    <row r="91" spans="1:24" s="104" customFormat="1">
      <c r="A91" s="82">
        <v>89</v>
      </c>
      <c r="B91" s="82" t="s">
        <v>1448</v>
      </c>
      <c r="C91" s="82">
        <v>89</v>
      </c>
      <c r="D91" s="82">
        <v>502</v>
      </c>
      <c r="E91" s="82">
        <v>161005293</v>
      </c>
      <c r="F91" s="82">
        <v>59</v>
      </c>
      <c r="G91" s="82">
        <v>3426.43</v>
      </c>
      <c r="H91" s="82">
        <v>228.76</v>
      </c>
      <c r="I91" s="82">
        <v>0.19</v>
      </c>
      <c r="J91" s="82"/>
      <c r="K91" s="82"/>
      <c r="L91" s="82">
        <v>2</v>
      </c>
      <c r="M91" s="82">
        <v>40</v>
      </c>
      <c r="N91" s="82"/>
      <c r="O91" s="84"/>
      <c r="P91" s="84"/>
      <c r="Q91" s="84"/>
      <c r="R91" s="84"/>
      <c r="S91" s="84"/>
      <c r="T91" s="84"/>
      <c r="U91" s="82">
        <f t="shared" si="2"/>
        <v>0</v>
      </c>
      <c r="V91" s="82"/>
      <c r="W91" s="84" t="s">
        <v>257</v>
      </c>
    </row>
    <row r="92" spans="1:24">
      <c r="A92" s="82">
        <v>90</v>
      </c>
      <c r="B92" s="82" t="s">
        <v>1448</v>
      </c>
      <c r="C92" s="82">
        <v>90</v>
      </c>
      <c r="D92" s="82">
        <v>503</v>
      </c>
      <c r="E92" s="82">
        <v>161005294</v>
      </c>
      <c r="F92" s="82">
        <v>59</v>
      </c>
      <c r="G92" s="82">
        <v>3452.62</v>
      </c>
      <c r="H92" s="82">
        <v>262.57</v>
      </c>
      <c r="I92" s="82">
        <v>0.69</v>
      </c>
      <c r="J92" s="82"/>
      <c r="K92" s="82"/>
      <c r="L92" s="82">
        <v>1</v>
      </c>
      <c r="M92" s="82">
        <v>55</v>
      </c>
      <c r="N92" s="82"/>
      <c r="O92" s="82"/>
      <c r="P92" s="82"/>
      <c r="Q92" s="82"/>
      <c r="R92" s="82"/>
      <c r="S92" s="82"/>
      <c r="T92" s="82"/>
      <c r="U92" s="82">
        <f t="shared" si="2"/>
        <v>0</v>
      </c>
      <c r="V92" s="82"/>
      <c r="W92" s="82" t="s">
        <v>257</v>
      </c>
    </row>
    <row r="93" spans="1:24">
      <c r="A93" s="82">
        <v>91</v>
      </c>
      <c r="B93" s="82" t="s">
        <v>1448</v>
      </c>
      <c r="C93" s="82">
        <v>91</v>
      </c>
      <c r="D93" s="82">
        <v>504</v>
      </c>
      <c r="E93" s="82">
        <v>161005295</v>
      </c>
      <c r="F93" s="82">
        <v>59</v>
      </c>
      <c r="G93" s="82">
        <v>3438.44</v>
      </c>
      <c r="H93" s="82">
        <v>275.56</v>
      </c>
      <c r="I93" s="82">
        <v>0</v>
      </c>
      <c r="J93" s="82"/>
      <c r="K93" s="82"/>
      <c r="L93" s="82">
        <v>1</v>
      </c>
      <c r="M93" s="82">
        <v>45</v>
      </c>
      <c r="N93" s="82"/>
      <c r="O93" s="82"/>
      <c r="P93" s="82"/>
      <c r="Q93" s="82"/>
      <c r="R93" s="82"/>
      <c r="S93" s="82"/>
      <c r="T93" s="82"/>
      <c r="U93" s="82">
        <f t="shared" si="2"/>
        <v>0</v>
      </c>
      <c r="V93" s="82"/>
      <c r="W93" s="82" t="s">
        <v>257</v>
      </c>
    </row>
    <row r="94" spans="1:24">
      <c r="A94" s="82">
        <v>92</v>
      </c>
      <c r="B94" s="82" t="s">
        <v>1448</v>
      </c>
      <c r="C94" s="82">
        <v>92</v>
      </c>
      <c r="D94" s="82">
        <v>505</v>
      </c>
      <c r="E94" s="82">
        <v>161005296</v>
      </c>
      <c r="F94" s="82">
        <v>59</v>
      </c>
      <c r="G94" s="82">
        <v>3456.66</v>
      </c>
      <c r="H94" s="82">
        <v>257.33999999999997</v>
      </c>
      <c r="I94" s="82">
        <v>0</v>
      </c>
      <c r="J94" s="82"/>
      <c r="K94" s="82"/>
      <c r="L94" s="82">
        <v>2</v>
      </c>
      <c r="M94" s="82">
        <v>0</v>
      </c>
      <c r="N94" s="82"/>
      <c r="O94" s="82"/>
      <c r="P94" s="82"/>
      <c r="Q94" s="82"/>
      <c r="R94" s="82"/>
      <c r="S94" s="82"/>
      <c r="T94" s="82"/>
      <c r="U94" s="82">
        <f t="shared" si="2"/>
        <v>0</v>
      </c>
      <c r="V94" s="82"/>
      <c r="W94" s="82" t="s">
        <v>257</v>
      </c>
    </row>
    <row r="95" spans="1:24">
      <c r="A95" s="82">
        <v>93</v>
      </c>
      <c r="B95" s="82" t="s">
        <v>1448</v>
      </c>
      <c r="C95" s="82">
        <v>93</v>
      </c>
      <c r="D95" s="82">
        <v>506</v>
      </c>
      <c r="E95" s="82">
        <v>161005297</v>
      </c>
      <c r="F95" s="82">
        <v>59</v>
      </c>
      <c r="G95" s="82">
        <v>3451.29</v>
      </c>
      <c r="H95" s="82">
        <v>259.70999999999998</v>
      </c>
      <c r="I95" s="82">
        <v>0</v>
      </c>
      <c r="J95" s="82"/>
      <c r="K95" s="82"/>
      <c r="L95" s="82">
        <v>2</v>
      </c>
      <c r="M95" s="82">
        <v>35</v>
      </c>
      <c r="N95" s="82"/>
      <c r="O95" s="82"/>
      <c r="P95" s="82"/>
      <c r="Q95" s="82"/>
      <c r="R95" s="82"/>
      <c r="S95" s="82"/>
      <c r="T95" s="82"/>
      <c r="U95" s="82">
        <f t="shared" si="2"/>
        <v>0</v>
      </c>
      <c r="V95" s="82"/>
      <c r="W95" s="82" t="s">
        <v>257</v>
      </c>
    </row>
    <row r="96" spans="1:24" s="104" customFormat="1">
      <c r="A96" s="82">
        <v>94</v>
      </c>
      <c r="B96" s="82" t="s">
        <v>1449</v>
      </c>
      <c r="C96" s="82">
        <v>94</v>
      </c>
      <c r="D96" s="82">
        <v>507</v>
      </c>
      <c r="E96" s="82">
        <v>161005298</v>
      </c>
      <c r="F96" s="82">
        <v>58</v>
      </c>
      <c r="G96" s="82">
        <v>3445.62</v>
      </c>
      <c r="H96" s="82">
        <v>208.57</v>
      </c>
      <c r="I96" s="82">
        <v>0.19</v>
      </c>
      <c r="J96" s="82"/>
      <c r="K96" s="82"/>
      <c r="L96" s="82">
        <v>2</v>
      </c>
      <c r="M96" s="82">
        <v>5</v>
      </c>
      <c r="N96" s="84"/>
      <c r="O96" s="84"/>
      <c r="P96" s="84"/>
      <c r="Q96" s="84"/>
      <c r="R96" s="84"/>
      <c r="S96" s="84"/>
      <c r="T96" s="84"/>
      <c r="U96" s="82">
        <f t="shared" si="2"/>
        <v>0</v>
      </c>
      <c r="V96" s="82"/>
      <c r="W96" s="84" t="s">
        <v>257</v>
      </c>
    </row>
    <row r="97" spans="1:31">
      <c r="A97" s="82">
        <v>95</v>
      </c>
      <c r="B97" s="82" t="s">
        <v>1449</v>
      </c>
      <c r="C97" s="82">
        <v>95</v>
      </c>
      <c r="D97" s="82">
        <v>508</v>
      </c>
      <c r="E97" s="82">
        <v>161005299</v>
      </c>
      <c r="F97" s="82">
        <v>58</v>
      </c>
      <c r="G97" s="82">
        <v>3373.06</v>
      </c>
      <c r="H97" s="82">
        <v>277.93</v>
      </c>
      <c r="I97" s="82">
        <v>0.99</v>
      </c>
      <c r="J97" s="82"/>
      <c r="K97" s="82"/>
      <c r="L97" s="82">
        <v>1</v>
      </c>
      <c r="M97" s="82">
        <v>50</v>
      </c>
      <c r="N97" s="82"/>
      <c r="O97" s="82"/>
      <c r="P97" s="82"/>
      <c r="Q97" s="82"/>
      <c r="R97" s="82"/>
      <c r="S97" s="82"/>
      <c r="T97" s="82"/>
      <c r="U97" s="82">
        <f t="shared" si="2"/>
        <v>0</v>
      </c>
      <c r="V97" s="82"/>
      <c r="W97" s="82" t="s">
        <v>257</v>
      </c>
    </row>
    <row r="98" spans="1:31">
      <c r="A98" s="82">
        <v>96</v>
      </c>
      <c r="B98" s="82" t="s">
        <v>1449</v>
      </c>
      <c r="C98" s="82">
        <v>96</v>
      </c>
      <c r="D98" s="82">
        <v>509</v>
      </c>
      <c r="E98" s="82">
        <v>161005300</v>
      </c>
      <c r="F98" s="82">
        <v>58</v>
      </c>
      <c r="G98" s="82">
        <v>3357.63</v>
      </c>
      <c r="H98" s="82">
        <v>293.87</v>
      </c>
      <c r="I98" s="82">
        <v>0</v>
      </c>
      <c r="J98" s="82"/>
      <c r="K98" s="82"/>
      <c r="L98" s="82">
        <v>2</v>
      </c>
      <c r="M98" s="82">
        <v>5</v>
      </c>
      <c r="N98" s="82"/>
      <c r="O98" s="82"/>
      <c r="P98" s="82"/>
      <c r="Q98" s="82"/>
      <c r="R98" s="82"/>
      <c r="S98" s="82"/>
      <c r="T98" s="82"/>
      <c r="U98" s="82">
        <f t="shared" si="2"/>
        <v>0</v>
      </c>
      <c r="V98" s="82"/>
      <c r="W98" s="82" t="s">
        <v>257</v>
      </c>
    </row>
    <row r="99" spans="1:31">
      <c r="A99" s="82">
        <v>97</v>
      </c>
      <c r="B99" s="82" t="s">
        <v>1450</v>
      </c>
      <c r="C99" s="82">
        <v>97</v>
      </c>
      <c r="D99" s="82">
        <v>510</v>
      </c>
      <c r="E99" s="82">
        <v>161005301</v>
      </c>
      <c r="F99" s="82">
        <v>59</v>
      </c>
      <c r="G99" s="82">
        <v>3431.62</v>
      </c>
      <c r="H99" s="82">
        <v>278.47000000000003</v>
      </c>
      <c r="I99" s="82">
        <v>0.09</v>
      </c>
      <c r="J99" s="82"/>
      <c r="K99" s="82"/>
      <c r="L99" s="82">
        <v>2</v>
      </c>
      <c r="M99" s="82">
        <v>30</v>
      </c>
      <c r="N99" s="82"/>
      <c r="O99" s="82"/>
      <c r="P99" s="82"/>
      <c r="Q99" s="82"/>
      <c r="R99" s="82"/>
      <c r="S99" s="82"/>
      <c r="T99" s="82"/>
      <c r="U99" s="82">
        <f t="shared" si="2"/>
        <v>0</v>
      </c>
      <c r="V99" s="82"/>
      <c r="W99" s="82" t="s">
        <v>257</v>
      </c>
    </row>
    <row r="100" spans="1:31" s="104" customFormat="1">
      <c r="A100" s="84">
        <v>98</v>
      </c>
      <c r="B100" s="82" t="s">
        <v>1450</v>
      </c>
      <c r="C100" s="82">
        <v>98</v>
      </c>
      <c r="D100" s="84">
        <v>511</v>
      </c>
      <c r="E100" s="82">
        <v>161005302</v>
      </c>
      <c r="F100" s="84">
        <v>59</v>
      </c>
      <c r="G100" s="84">
        <v>3476.69</v>
      </c>
      <c r="H100" s="84">
        <v>234.31</v>
      </c>
      <c r="I100" s="84">
        <v>0</v>
      </c>
      <c r="J100" s="84"/>
      <c r="K100" s="84"/>
      <c r="L100" s="84">
        <v>2</v>
      </c>
      <c r="M100" s="84">
        <v>10</v>
      </c>
      <c r="N100" s="84"/>
      <c r="O100" s="84"/>
      <c r="P100" s="84"/>
      <c r="Q100" s="84"/>
      <c r="R100" s="84"/>
      <c r="S100" s="84"/>
      <c r="T100" s="84"/>
      <c r="U100" s="82">
        <f t="shared" si="2"/>
        <v>0</v>
      </c>
      <c r="V100" s="84"/>
      <c r="W100" s="84" t="s">
        <v>257</v>
      </c>
    </row>
    <row r="101" spans="1:31">
      <c r="A101" s="82">
        <v>99</v>
      </c>
      <c r="B101" s="82" t="s">
        <v>1450</v>
      </c>
      <c r="C101" s="82">
        <v>99</v>
      </c>
      <c r="D101" s="82">
        <v>512</v>
      </c>
      <c r="E101" s="82">
        <v>161005303</v>
      </c>
      <c r="F101" s="82">
        <v>59</v>
      </c>
      <c r="G101" s="82">
        <v>3497.43</v>
      </c>
      <c r="H101" s="82">
        <v>217.57</v>
      </c>
      <c r="I101" s="82">
        <v>0</v>
      </c>
      <c r="J101" s="82"/>
      <c r="K101" s="82"/>
      <c r="L101" s="82">
        <v>2</v>
      </c>
      <c r="M101" s="82">
        <v>0</v>
      </c>
      <c r="N101" s="82"/>
      <c r="O101" s="82"/>
      <c r="P101" s="82"/>
      <c r="Q101" s="82"/>
      <c r="R101" s="82"/>
      <c r="S101" s="82"/>
      <c r="T101" s="82"/>
      <c r="U101" s="82">
        <f t="shared" si="2"/>
        <v>0</v>
      </c>
      <c r="V101" s="82"/>
      <c r="W101" s="82" t="s">
        <v>257</v>
      </c>
    </row>
    <row r="102" spans="1:31" ht="15.75">
      <c r="A102" s="82">
        <v>100</v>
      </c>
      <c r="B102" s="82" t="s">
        <v>1450</v>
      </c>
      <c r="C102" s="82">
        <v>100</v>
      </c>
      <c r="D102" s="82">
        <v>513</v>
      </c>
      <c r="E102" s="82">
        <v>161005304</v>
      </c>
      <c r="F102" s="82">
        <v>58</v>
      </c>
      <c r="G102" s="82">
        <v>3402.47</v>
      </c>
      <c r="H102" s="82">
        <v>246.53</v>
      </c>
      <c r="I102" s="82">
        <v>0</v>
      </c>
      <c r="J102" s="82"/>
      <c r="K102" s="82"/>
      <c r="L102" s="82">
        <v>2</v>
      </c>
      <c r="M102" s="82">
        <v>5</v>
      </c>
      <c r="N102" s="82"/>
      <c r="O102" s="82"/>
      <c r="P102" s="82"/>
      <c r="Q102" s="82"/>
      <c r="R102" s="82"/>
      <c r="S102" s="82"/>
      <c r="T102" s="82"/>
      <c r="U102" s="82">
        <f t="shared" si="2"/>
        <v>0</v>
      </c>
      <c r="V102" s="82"/>
      <c r="W102" s="82" t="s">
        <v>257</v>
      </c>
      <c r="X102" s="2835"/>
      <c r="Y102" s="2836"/>
      <c r="Z102" s="2836"/>
      <c r="AA102" s="2836"/>
      <c r="AB102" s="2836"/>
      <c r="AC102" s="2836"/>
      <c r="AD102" s="2836"/>
      <c r="AE102" s="2836"/>
    </row>
    <row r="103" spans="1:31" s="104" customFormat="1">
      <c r="A103" s="82">
        <v>101</v>
      </c>
      <c r="B103" s="82" t="s">
        <v>1451</v>
      </c>
      <c r="C103" s="82">
        <v>101</v>
      </c>
      <c r="D103" s="82">
        <v>514</v>
      </c>
      <c r="E103" s="82">
        <v>161005305</v>
      </c>
      <c r="F103" s="82">
        <v>58</v>
      </c>
      <c r="G103" s="82">
        <v>3380.86</v>
      </c>
      <c r="H103" s="82">
        <v>269.14</v>
      </c>
      <c r="I103" s="82">
        <v>0</v>
      </c>
      <c r="J103" s="84"/>
      <c r="K103" s="84"/>
      <c r="L103" s="82">
        <v>2</v>
      </c>
      <c r="M103" s="82">
        <v>35</v>
      </c>
      <c r="N103" s="84"/>
      <c r="O103" s="84"/>
      <c r="P103" s="84"/>
      <c r="Q103" s="84"/>
      <c r="R103" s="84"/>
      <c r="S103" s="84"/>
      <c r="T103" s="84"/>
      <c r="U103" s="82">
        <f t="shared" si="2"/>
        <v>0</v>
      </c>
      <c r="V103" s="82"/>
      <c r="W103" s="84" t="s">
        <v>257</v>
      </c>
    </row>
    <row r="104" spans="1:31">
      <c r="A104" s="82">
        <v>102</v>
      </c>
      <c r="B104" s="82" t="s">
        <v>1451</v>
      </c>
      <c r="C104" s="82">
        <v>102</v>
      </c>
      <c r="D104" s="82">
        <v>515</v>
      </c>
      <c r="E104" s="82">
        <v>161005306</v>
      </c>
      <c r="F104" s="82">
        <v>58</v>
      </c>
      <c r="G104" s="82">
        <v>3417.23</v>
      </c>
      <c r="H104" s="82">
        <v>234.27</v>
      </c>
      <c r="I104" s="82">
        <v>0</v>
      </c>
      <c r="J104" s="82"/>
      <c r="K104" s="82"/>
      <c r="L104" s="82">
        <v>2</v>
      </c>
      <c r="M104" s="82">
        <v>35</v>
      </c>
      <c r="N104" s="82"/>
      <c r="O104" s="82"/>
      <c r="P104" s="82"/>
      <c r="Q104" s="82"/>
      <c r="R104" s="82"/>
      <c r="S104" s="82"/>
      <c r="T104" s="82"/>
      <c r="U104" s="82">
        <f t="shared" si="2"/>
        <v>0</v>
      </c>
      <c r="V104" s="82"/>
      <c r="W104" s="82" t="s">
        <v>257</v>
      </c>
    </row>
    <row r="105" spans="1:31">
      <c r="A105" s="82">
        <v>103</v>
      </c>
      <c r="B105" s="82" t="s">
        <v>1451</v>
      </c>
      <c r="C105" s="82">
        <v>103</v>
      </c>
      <c r="D105" s="82">
        <v>516</v>
      </c>
      <c r="E105" s="82">
        <v>161005307</v>
      </c>
      <c r="F105" s="82">
        <v>59</v>
      </c>
      <c r="G105" s="82">
        <v>3490.23</v>
      </c>
      <c r="H105" s="82">
        <v>226.77</v>
      </c>
      <c r="I105" s="82">
        <v>0</v>
      </c>
      <c r="J105" s="82"/>
      <c r="K105" s="82"/>
      <c r="L105" s="82">
        <v>2</v>
      </c>
      <c r="M105" s="82">
        <v>5</v>
      </c>
      <c r="N105" s="82"/>
      <c r="O105" s="82"/>
      <c r="P105" s="82"/>
      <c r="Q105" s="82"/>
      <c r="R105" s="82"/>
      <c r="S105" s="82"/>
      <c r="T105" s="82"/>
      <c r="U105" s="82">
        <f t="shared" si="2"/>
        <v>0</v>
      </c>
      <c r="V105" s="82"/>
      <c r="W105" s="82" t="s">
        <v>257</v>
      </c>
    </row>
    <row r="106" spans="1:31">
      <c r="A106" s="82">
        <v>104</v>
      </c>
      <c r="B106" s="82" t="s">
        <v>1451</v>
      </c>
      <c r="C106" s="82">
        <v>104</v>
      </c>
      <c r="D106" s="82">
        <v>517</v>
      </c>
      <c r="E106" s="82">
        <v>161005308</v>
      </c>
      <c r="F106" s="82">
        <v>59</v>
      </c>
      <c r="G106" s="82">
        <v>3513.23</v>
      </c>
      <c r="H106" s="82">
        <v>207.27</v>
      </c>
      <c r="I106" s="82">
        <v>0</v>
      </c>
      <c r="J106" s="82"/>
      <c r="K106" s="82"/>
      <c r="L106" s="82">
        <v>1</v>
      </c>
      <c r="M106" s="82">
        <v>55</v>
      </c>
      <c r="N106" s="82"/>
      <c r="O106" s="82"/>
      <c r="P106" s="82"/>
      <c r="Q106" s="82"/>
      <c r="R106" s="82"/>
      <c r="S106" s="82"/>
      <c r="T106" s="82"/>
      <c r="U106" s="82">
        <f t="shared" si="2"/>
        <v>0</v>
      </c>
      <c r="V106" s="82"/>
      <c r="W106" s="82" t="s">
        <v>257</v>
      </c>
    </row>
    <row r="107" spans="1:31">
      <c r="A107" s="82">
        <v>105</v>
      </c>
      <c r="B107" s="82" t="s">
        <v>1451</v>
      </c>
      <c r="C107" s="82">
        <v>105</v>
      </c>
      <c r="D107" s="82">
        <v>518</v>
      </c>
      <c r="E107" s="82">
        <v>161005309</v>
      </c>
      <c r="F107" s="82">
        <v>59</v>
      </c>
      <c r="G107" s="82">
        <v>3453.22</v>
      </c>
      <c r="H107" s="82">
        <v>256.77999999999997</v>
      </c>
      <c r="I107" s="82">
        <v>0</v>
      </c>
      <c r="J107" s="82"/>
      <c r="K107" s="82"/>
      <c r="L107" s="82">
        <v>2</v>
      </c>
      <c r="M107" s="82">
        <v>20</v>
      </c>
      <c r="N107" s="82"/>
      <c r="O107" s="82"/>
      <c r="P107" s="82"/>
      <c r="Q107" s="82"/>
      <c r="R107" s="82"/>
      <c r="S107" s="82"/>
      <c r="T107" s="82"/>
      <c r="U107" s="82">
        <f t="shared" si="2"/>
        <v>0</v>
      </c>
      <c r="V107" s="82"/>
      <c r="W107" s="82" t="s">
        <v>257</v>
      </c>
    </row>
    <row r="108" spans="1:31">
      <c r="A108" s="82">
        <v>106</v>
      </c>
      <c r="B108" s="82" t="s">
        <v>1451</v>
      </c>
      <c r="C108" s="82">
        <v>106</v>
      </c>
      <c r="D108" s="82">
        <v>519</v>
      </c>
      <c r="E108" s="82">
        <v>161005310</v>
      </c>
      <c r="F108" s="82">
        <v>59</v>
      </c>
      <c r="G108" s="82">
        <v>3434.69</v>
      </c>
      <c r="H108" s="82">
        <v>274.31</v>
      </c>
      <c r="I108" s="82">
        <v>0</v>
      </c>
      <c r="J108" s="82"/>
      <c r="K108" s="82"/>
      <c r="L108" s="82">
        <v>2</v>
      </c>
      <c r="M108" s="82">
        <v>15</v>
      </c>
      <c r="N108" s="82"/>
      <c r="O108" s="82"/>
      <c r="P108" s="82"/>
      <c r="Q108" s="82"/>
      <c r="R108" s="82"/>
      <c r="S108" s="82"/>
      <c r="T108" s="82"/>
      <c r="U108" s="82">
        <f t="shared" si="2"/>
        <v>0</v>
      </c>
      <c r="V108" s="82"/>
      <c r="W108" s="82" t="s">
        <v>257</v>
      </c>
    </row>
    <row r="109" spans="1:31">
      <c r="A109" s="82">
        <v>107</v>
      </c>
      <c r="B109" s="82" t="s">
        <v>1451</v>
      </c>
      <c r="C109" s="82">
        <v>107</v>
      </c>
      <c r="D109" s="82">
        <v>520</v>
      </c>
      <c r="E109" s="82">
        <v>161005311</v>
      </c>
      <c r="F109" s="82">
        <v>59</v>
      </c>
      <c r="G109" s="82">
        <v>3461.03</v>
      </c>
      <c r="H109" s="82">
        <v>253.47</v>
      </c>
      <c r="I109" s="82">
        <v>0</v>
      </c>
      <c r="J109" s="82"/>
      <c r="K109" s="82"/>
      <c r="L109" s="82">
        <v>2</v>
      </c>
      <c r="M109" s="82">
        <v>15</v>
      </c>
      <c r="N109" s="82"/>
      <c r="O109" s="82"/>
      <c r="P109" s="82"/>
      <c r="Q109" s="82"/>
      <c r="R109" s="82"/>
      <c r="S109" s="82"/>
      <c r="T109" s="82"/>
      <c r="U109" s="82">
        <f t="shared" si="2"/>
        <v>0</v>
      </c>
      <c r="V109" s="82"/>
      <c r="W109" s="82" t="s">
        <v>257</v>
      </c>
    </row>
    <row r="110" spans="1:31">
      <c r="A110" s="82">
        <v>108</v>
      </c>
      <c r="B110" s="82" t="s">
        <v>1452</v>
      </c>
      <c r="C110" s="82">
        <v>108</v>
      </c>
      <c r="D110" s="82">
        <v>521</v>
      </c>
      <c r="E110" s="82">
        <v>141000425</v>
      </c>
      <c r="F110" s="82">
        <v>58</v>
      </c>
      <c r="G110" s="82">
        <v>3368.66</v>
      </c>
      <c r="H110" s="82">
        <v>281.33999999999997</v>
      </c>
      <c r="I110" s="82">
        <v>0</v>
      </c>
      <c r="J110" s="82"/>
      <c r="K110" s="82"/>
      <c r="L110" s="82">
        <v>2</v>
      </c>
      <c r="M110" s="82">
        <v>25</v>
      </c>
      <c r="N110" s="82"/>
      <c r="O110" s="82"/>
      <c r="P110" s="82"/>
      <c r="Q110" s="82"/>
      <c r="R110" s="82"/>
      <c r="S110" s="82"/>
      <c r="T110" s="82"/>
      <c r="U110" s="82">
        <f t="shared" si="2"/>
        <v>0</v>
      </c>
      <c r="V110" s="82"/>
      <c r="W110" s="82" t="s">
        <v>257</v>
      </c>
    </row>
    <row r="111" spans="1:31">
      <c r="A111" s="82">
        <v>109</v>
      </c>
      <c r="B111" s="82" t="s">
        <v>1452</v>
      </c>
      <c r="C111" s="82">
        <v>109</v>
      </c>
      <c r="D111" s="82">
        <v>522</v>
      </c>
      <c r="E111" s="82">
        <v>161005312</v>
      </c>
      <c r="F111" s="82">
        <v>58</v>
      </c>
      <c r="G111" s="82">
        <v>3383.43</v>
      </c>
      <c r="H111" s="82">
        <v>271.57</v>
      </c>
      <c r="I111" s="82">
        <v>0</v>
      </c>
      <c r="J111" s="82"/>
      <c r="K111" s="82"/>
      <c r="L111" s="82">
        <v>2</v>
      </c>
      <c r="M111" s="82">
        <v>45</v>
      </c>
      <c r="N111" s="82"/>
      <c r="O111" s="82"/>
      <c r="P111" s="82"/>
      <c r="Q111" s="82"/>
      <c r="R111" s="82"/>
      <c r="S111" s="82"/>
      <c r="T111" s="82"/>
      <c r="U111" s="82">
        <f t="shared" si="2"/>
        <v>0</v>
      </c>
      <c r="V111" s="82"/>
      <c r="W111" s="82" t="s">
        <v>257</v>
      </c>
    </row>
    <row r="112" spans="1:31">
      <c r="A112" s="82">
        <v>110</v>
      </c>
      <c r="B112" s="82" t="s">
        <v>1452</v>
      </c>
      <c r="C112" s="82">
        <v>110</v>
      </c>
      <c r="D112" s="82">
        <v>523</v>
      </c>
      <c r="E112" s="75">
        <v>161005313</v>
      </c>
      <c r="F112" s="82">
        <v>59</v>
      </c>
      <c r="G112" s="82">
        <v>3498.25</v>
      </c>
      <c r="H112" s="82">
        <v>215.54</v>
      </c>
      <c r="I112" s="82">
        <v>0.79</v>
      </c>
      <c r="J112" s="82"/>
      <c r="K112" s="82"/>
      <c r="L112" s="82">
        <v>2</v>
      </c>
      <c r="M112" s="82">
        <v>20</v>
      </c>
      <c r="N112" s="82"/>
      <c r="O112" s="82"/>
      <c r="P112" s="82"/>
      <c r="Q112" s="82"/>
      <c r="R112" s="82"/>
      <c r="S112" s="82"/>
      <c r="T112" s="82"/>
      <c r="U112" s="82">
        <f t="shared" si="2"/>
        <v>0</v>
      </c>
      <c r="V112" s="82"/>
      <c r="W112" s="82" t="s">
        <v>257</v>
      </c>
    </row>
    <row r="113" spans="1:27">
      <c r="A113" s="82">
        <v>111</v>
      </c>
      <c r="B113" s="82" t="s">
        <v>1452</v>
      </c>
      <c r="C113" s="82">
        <v>111</v>
      </c>
      <c r="D113" s="82">
        <v>524</v>
      </c>
      <c r="E113" s="82">
        <v>161005314</v>
      </c>
      <c r="F113" s="82">
        <v>57</v>
      </c>
      <c r="G113" s="82">
        <v>3366.25</v>
      </c>
      <c r="H113" s="82">
        <v>219.25</v>
      </c>
      <c r="I113" s="82">
        <v>0</v>
      </c>
      <c r="J113" s="82"/>
      <c r="K113" s="82"/>
      <c r="L113" s="82">
        <v>1</v>
      </c>
      <c r="M113" s="82">
        <v>50</v>
      </c>
      <c r="N113" s="82"/>
      <c r="O113" s="82"/>
      <c r="P113" s="82"/>
      <c r="Q113" s="82"/>
      <c r="R113" s="82"/>
      <c r="S113" s="82"/>
      <c r="T113" s="82"/>
      <c r="U113" s="82">
        <f t="shared" si="2"/>
        <v>0</v>
      </c>
      <c r="V113" s="82"/>
      <c r="W113" s="82" t="s">
        <v>257</v>
      </c>
    </row>
    <row r="114" spans="1:27">
      <c r="A114" s="82">
        <v>112</v>
      </c>
      <c r="B114" s="82" t="s">
        <v>1452</v>
      </c>
      <c r="C114" s="82">
        <v>112</v>
      </c>
      <c r="D114" s="82">
        <v>525</v>
      </c>
      <c r="E114" s="75">
        <v>161005315</v>
      </c>
      <c r="F114" s="82">
        <v>59</v>
      </c>
      <c r="G114" s="82">
        <v>3483.42</v>
      </c>
      <c r="H114" s="82">
        <v>231.08</v>
      </c>
      <c r="I114" s="82">
        <v>0</v>
      </c>
      <c r="J114" s="82"/>
      <c r="K114" s="82"/>
      <c r="L114" s="82">
        <v>2</v>
      </c>
      <c r="M114" s="82">
        <v>20</v>
      </c>
      <c r="N114" s="82"/>
      <c r="O114" s="82"/>
      <c r="P114" s="82"/>
      <c r="Q114" s="82"/>
      <c r="R114" s="82"/>
      <c r="S114" s="82"/>
      <c r="T114" s="82"/>
      <c r="U114" s="82">
        <f t="shared" si="2"/>
        <v>0</v>
      </c>
      <c r="V114" s="82"/>
      <c r="W114" s="82" t="s">
        <v>257</v>
      </c>
    </row>
    <row r="115" spans="1:27">
      <c r="A115" s="82">
        <v>113</v>
      </c>
      <c r="B115" s="82" t="s">
        <v>1452</v>
      </c>
      <c r="C115" s="82">
        <v>113</v>
      </c>
      <c r="D115" s="82">
        <v>526</v>
      </c>
      <c r="E115" s="82">
        <v>161005316</v>
      </c>
      <c r="F115" s="82">
        <v>58</v>
      </c>
      <c r="G115" s="82">
        <v>3419.06</v>
      </c>
      <c r="H115" s="82">
        <v>230.94</v>
      </c>
      <c r="I115" s="82">
        <v>0</v>
      </c>
      <c r="J115" s="82"/>
      <c r="K115" s="82"/>
      <c r="L115" s="82">
        <v>2</v>
      </c>
      <c r="M115" s="82">
        <v>20</v>
      </c>
      <c r="N115" s="82"/>
      <c r="O115" s="82"/>
      <c r="P115" s="82"/>
      <c r="Q115" s="82"/>
      <c r="R115" s="82"/>
      <c r="S115" s="82"/>
      <c r="T115" s="82"/>
      <c r="U115" s="82">
        <f t="shared" si="2"/>
        <v>0</v>
      </c>
      <c r="V115" s="82"/>
      <c r="W115" s="82" t="s">
        <v>257</v>
      </c>
    </row>
    <row r="116" spans="1:27">
      <c r="A116" s="82">
        <v>114</v>
      </c>
      <c r="B116" s="82" t="s">
        <v>1452</v>
      </c>
      <c r="C116" s="82">
        <v>114</v>
      </c>
      <c r="D116" s="82">
        <v>527</v>
      </c>
      <c r="E116" s="75">
        <v>161005317</v>
      </c>
      <c r="F116" s="82">
        <v>59</v>
      </c>
      <c r="G116" s="82">
        <v>3408.42</v>
      </c>
      <c r="H116" s="82">
        <v>301.58</v>
      </c>
      <c r="I116" s="82">
        <v>0</v>
      </c>
      <c r="J116" s="82"/>
      <c r="K116" s="82"/>
      <c r="L116" s="82">
        <v>2</v>
      </c>
      <c r="M116" s="82">
        <v>20</v>
      </c>
      <c r="N116" s="82"/>
      <c r="O116" s="82"/>
      <c r="P116" s="82"/>
      <c r="Q116" s="82"/>
      <c r="R116" s="82"/>
      <c r="S116" s="82"/>
      <c r="T116" s="82"/>
      <c r="U116" s="82">
        <f t="shared" si="2"/>
        <v>0</v>
      </c>
      <c r="V116" s="82"/>
      <c r="W116" s="82" t="s">
        <v>257</v>
      </c>
    </row>
    <row r="117" spans="1:27">
      <c r="A117" s="82">
        <v>115</v>
      </c>
      <c r="B117" s="82" t="s">
        <v>1453</v>
      </c>
      <c r="C117" s="82">
        <v>115</v>
      </c>
      <c r="D117" s="82">
        <v>528</v>
      </c>
      <c r="E117" s="82">
        <v>141000426</v>
      </c>
      <c r="F117" s="82">
        <v>58</v>
      </c>
      <c r="G117" s="82">
        <v>3404.44</v>
      </c>
      <c r="H117" s="82">
        <v>249.56</v>
      </c>
      <c r="I117" s="82">
        <v>0</v>
      </c>
      <c r="J117" s="82"/>
      <c r="K117" s="82"/>
      <c r="L117" s="82">
        <v>2</v>
      </c>
      <c r="M117" s="82">
        <v>40</v>
      </c>
      <c r="N117" s="82"/>
      <c r="O117" s="82"/>
      <c r="P117" s="82"/>
      <c r="Q117" s="82"/>
      <c r="R117" s="82"/>
      <c r="S117" s="82"/>
      <c r="T117" s="82"/>
      <c r="U117" s="82">
        <f t="shared" si="2"/>
        <v>0</v>
      </c>
      <c r="V117" s="82"/>
      <c r="W117" s="82" t="s">
        <v>257</v>
      </c>
    </row>
    <row r="118" spans="1:27">
      <c r="A118" s="82">
        <v>116</v>
      </c>
      <c r="B118" s="82" t="s">
        <v>1453</v>
      </c>
      <c r="C118" s="82">
        <v>116</v>
      </c>
      <c r="D118" s="82">
        <v>529</v>
      </c>
      <c r="E118" s="82">
        <v>161005318</v>
      </c>
      <c r="F118" s="82">
        <v>58</v>
      </c>
      <c r="G118" s="82">
        <v>3389.84</v>
      </c>
      <c r="H118" s="82">
        <v>260.16000000000003</v>
      </c>
      <c r="I118" s="82">
        <v>0</v>
      </c>
      <c r="J118" s="82"/>
      <c r="K118" s="82"/>
      <c r="L118" s="82">
        <v>2</v>
      </c>
      <c r="M118" s="82">
        <v>45</v>
      </c>
      <c r="N118" s="82"/>
      <c r="O118" s="82"/>
      <c r="P118" s="82"/>
      <c r="Q118" s="82"/>
      <c r="R118" s="82"/>
      <c r="S118" s="82"/>
      <c r="T118" s="82"/>
      <c r="U118" s="82">
        <f t="shared" si="2"/>
        <v>0</v>
      </c>
      <c r="V118" s="82"/>
      <c r="W118" s="82" t="s">
        <v>257</v>
      </c>
    </row>
    <row r="119" spans="1:27">
      <c r="A119" s="82">
        <v>117</v>
      </c>
      <c r="B119" s="82" t="s">
        <v>1453</v>
      </c>
      <c r="C119" s="82">
        <v>117</v>
      </c>
      <c r="D119" s="82">
        <v>530</v>
      </c>
      <c r="E119" s="82">
        <v>161005319</v>
      </c>
      <c r="F119" s="82">
        <v>57</v>
      </c>
      <c r="G119" s="82">
        <v>3366.51</v>
      </c>
      <c r="H119" s="82">
        <v>218.49</v>
      </c>
      <c r="I119" s="82">
        <v>0</v>
      </c>
      <c r="J119" s="82"/>
      <c r="K119" s="82"/>
      <c r="L119" s="82">
        <v>2</v>
      </c>
      <c r="M119" s="82">
        <v>15</v>
      </c>
      <c r="N119" s="82"/>
      <c r="O119" s="82"/>
      <c r="P119" s="82"/>
      <c r="Q119" s="82"/>
      <c r="R119" s="82"/>
      <c r="S119" s="82"/>
      <c r="T119" s="82"/>
      <c r="U119" s="82">
        <f t="shared" si="2"/>
        <v>0</v>
      </c>
      <c r="V119" s="82"/>
      <c r="W119" s="82" t="s">
        <v>257</v>
      </c>
    </row>
    <row r="120" spans="1:27">
      <c r="A120" s="82">
        <v>118</v>
      </c>
      <c r="B120" s="82" t="s">
        <v>1453</v>
      </c>
      <c r="C120" s="82">
        <v>118</v>
      </c>
      <c r="D120" s="82">
        <v>531</v>
      </c>
      <c r="E120" s="82">
        <v>161005320</v>
      </c>
      <c r="F120" s="82">
        <v>59</v>
      </c>
      <c r="G120" s="82">
        <v>3724.48</v>
      </c>
      <c r="H120" s="82">
        <v>359.52</v>
      </c>
      <c r="I120" s="82">
        <v>0</v>
      </c>
      <c r="J120" s="82"/>
      <c r="K120" s="82"/>
      <c r="L120" s="82">
        <v>2</v>
      </c>
      <c r="M120" s="82">
        <v>25</v>
      </c>
      <c r="N120" s="82"/>
      <c r="O120" s="82"/>
      <c r="P120" s="82"/>
      <c r="Q120" s="82"/>
      <c r="R120" s="82"/>
      <c r="S120" s="82"/>
      <c r="T120" s="82"/>
      <c r="U120" s="82">
        <f t="shared" si="2"/>
        <v>0</v>
      </c>
      <c r="V120" s="82"/>
      <c r="W120" s="82" t="s">
        <v>257</v>
      </c>
      <c r="X120" s="2821" t="s">
        <v>247</v>
      </c>
      <c r="Y120" s="2822"/>
      <c r="Z120" s="2822"/>
      <c r="AA120" s="2822"/>
    </row>
    <row r="121" spans="1:27">
      <c r="A121" s="82">
        <v>119</v>
      </c>
      <c r="B121" s="82" t="s">
        <v>1453</v>
      </c>
      <c r="C121" s="82">
        <v>119</v>
      </c>
      <c r="D121" s="82">
        <v>532</v>
      </c>
      <c r="E121" s="82">
        <v>141000427</v>
      </c>
      <c r="F121" s="82">
        <v>59</v>
      </c>
      <c r="G121" s="82">
        <v>3480.11</v>
      </c>
      <c r="H121" s="82">
        <v>226.39</v>
      </c>
      <c r="I121" s="82">
        <v>0</v>
      </c>
      <c r="J121" s="82"/>
      <c r="K121" s="82"/>
      <c r="L121" s="82">
        <v>2</v>
      </c>
      <c r="M121" s="82">
        <v>15</v>
      </c>
      <c r="N121" s="82"/>
      <c r="O121" s="82"/>
      <c r="P121" s="82"/>
      <c r="Q121" s="82"/>
      <c r="R121" s="82"/>
      <c r="S121" s="82"/>
      <c r="T121" s="82"/>
      <c r="U121" s="82">
        <f t="shared" si="2"/>
        <v>0</v>
      </c>
      <c r="V121" s="82"/>
      <c r="W121" s="82" t="s">
        <v>257</v>
      </c>
    </row>
    <row r="122" spans="1:27">
      <c r="A122" s="82">
        <v>120</v>
      </c>
      <c r="B122" s="82" t="s">
        <v>1453</v>
      </c>
      <c r="C122" s="82">
        <v>120</v>
      </c>
      <c r="D122" s="82">
        <v>533</v>
      </c>
      <c r="E122" s="107">
        <v>161005321</v>
      </c>
      <c r="F122" s="82">
        <v>59</v>
      </c>
      <c r="G122" s="82">
        <v>3433.42</v>
      </c>
      <c r="H122" s="82">
        <v>284.58</v>
      </c>
      <c r="I122" s="82">
        <v>0</v>
      </c>
      <c r="J122" s="82"/>
      <c r="K122" s="82"/>
      <c r="L122" s="82">
        <v>2</v>
      </c>
      <c r="M122" s="82">
        <v>25</v>
      </c>
      <c r="N122" s="82"/>
      <c r="O122" s="82"/>
      <c r="P122" s="82"/>
      <c r="Q122" s="82"/>
      <c r="R122" s="82"/>
      <c r="S122" s="82"/>
      <c r="T122" s="82"/>
      <c r="U122" s="82">
        <f t="shared" si="2"/>
        <v>0</v>
      </c>
      <c r="V122" s="82"/>
      <c r="W122" s="82" t="s">
        <v>257</v>
      </c>
    </row>
    <row r="123" spans="1:27">
      <c r="A123" s="82">
        <v>121</v>
      </c>
      <c r="B123" s="82" t="s">
        <v>1453</v>
      </c>
      <c r="C123" s="82">
        <v>121</v>
      </c>
      <c r="D123" s="82">
        <v>534</v>
      </c>
      <c r="E123" s="107">
        <v>161005322</v>
      </c>
      <c r="F123" s="82">
        <v>57</v>
      </c>
      <c r="G123" s="82">
        <v>3362.67</v>
      </c>
      <c r="H123" s="82">
        <v>225.52</v>
      </c>
      <c r="I123" s="82">
        <v>1.19</v>
      </c>
      <c r="J123" s="82"/>
      <c r="K123" s="82"/>
      <c r="L123" s="82">
        <v>2</v>
      </c>
      <c r="M123" s="82">
        <v>20</v>
      </c>
      <c r="N123" s="82"/>
      <c r="O123" s="82"/>
      <c r="P123" s="82"/>
      <c r="Q123" s="82"/>
      <c r="R123" s="82"/>
      <c r="S123" s="82"/>
      <c r="T123" s="82"/>
      <c r="U123" s="82">
        <f t="shared" si="2"/>
        <v>0</v>
      </c>
      <c r="V123" s="82"/>
      <c r="W123" s="82" t="s">
        <v>257</v>
      </c>
    </row>
    <row r="124" spans="1:27">
      <c r="A124" s="82">
        <v>122</v>
      </c>
      <c r="B124" s="82" t="s">
        <v>1454</v>
      </c>
      <c r="C124" s="82">
        <v>122</v>
      </c>
      <c r="D124" s="82">
        <v>535</v>
      </c>
      <c r="E124" s="107">
        <v>161005323</v>
      </c>
      <c r="F124" s="82">
        <v>59</v>
      </c>
      <c r="G124" s="82">
        <v>3554.83</v>
      </c>
      <c r="H124" s="82">
        <v>156.99</v>
      </c>
      <c r="I124" s="82">
        <v>6.32</v>
      </c>
      <c r="J124" s="82"/>
      <c r="K124" s="82"/>
      <c r="L124" s="82">
        <v>2</v>
      </c>
      <c r="M124" s="82">
        <v>30</v>
      </c>
      <c r="N124" s="82"/>
      <c r="O124" s="82"/>
      <c r="P124" s="82"/>
      <c r="Q124" s="82"/>
      <c r="R124" s="82"/>
      <c r="S124" s="82"/>
      <c r="T124" s="82"/>
      <c r="U124" s="82">
        <f t="shared" si="2"/>
        <v>0</v>
      </c>
      <c r="V124" s="82"/>
      <c r="W124" s="82" t="s">
        <v>257</v>
      </c>
    </row>
    <row r="125" spans="1:27">
      <c r="A125" s="82">
        <v>123</v>
      </c>
      <c r="B125" s="82" t="s">
        <v>1454</v>
      </c>
      <c r="C125" s="82">
        <v>123</v>
      </c>
      <c r="D125" s="82">
        <v>536</v>
      </c>
      <c r="E125" s="107">
        <v>161005324</v>
      </c>
      <c r="F125" s="82">
        <v>59</v>
      </c>
      <c r="G125" s="82">
        <v>3527.85</v>
      </c>
      <c r="H125" s="82">
        <v>186.74</v>
      </c>
      <c r="I125" s="82">
        <v>1.59</v>
      </c>
      <c r="J125" s="82"/>
      <c r="K125" s="82"/>
      <c r="L125" s="82">
        <v>2</v>
      </c>
      <c r="M125" s="82">
        <v>35</v>
      </c>
      <c r="N125" s="82"/>
      <c r="O125" s="82"/>
      <c r="P125" s="82"/>
      <c r="Q125" s="82"/>
      <c r="R125" s="82"/>
      <c r="S125" s="82"/>
      <c r="T125" s="82"/>
      <c r="U125" s="82">
        <f t="shared" si="2"/>
        <v>0</v>
      </c>
      <c r="V125" s="82"/>
      <c r="W125" s="82" t="s">
        <v>257</v>
      </c>
    </row>
    <row r="126" spans="1:27">
      <c r="A126" s="82">
        <v>124</v>
      </c>
      <c r="B126" s="82" t="s">
        <v>1454</v>
      </c>
      <c r="C126" s="82">
        <v>124</v>
      </c>
      <c r="D126" s="82">
        <v>537</v>
      </c>
      <c r="E126" s="107">
        <v>161005325</v>
      </c>
      <c r="F126" s="82">
        <v>59</v>
      </c>
      <c r="G126" s="82">
        <v>3497.43</v>
      </c>
      <c r="H126" s="82">
        <v>223.07</v>
      </c>
      <c r="I126" s="82">
        <v>0</v>
      </c>
      <c r="J126" s="82"/>
      <c r="K126" s="82"/>
      <c r="L126" s="82">
        <v>2</v>
      </c>
      <c r="M126" s="82">
        <v>30</v>
      </c>
      <c r="N126" s="82"/>
      <c r="O126" s="82"/>
      <c r="P126" s="82"/>
      <c r="Q126" s="82"/>
      <c r="R126" s="82"/>
      <c r="S126" s="82"/>
      <c r="T126" s="82"/>
      <c r="U126" s="82">
        <f t="shared" si="2"/>
        <v>0</v>
      </c>
      <c r="V126" s="82"/>
      <c r="W126" s="82" t="s">
        <v>257</v>
      </c>
    </row>
    <row r="127" spans="1:27">
      <c r="A127" s="82">
        <v>125</v>
      </c>
      <c r="B127" s="82" t="s">
        <v>1454</v>
      </c>
      <c r="C127" s="82">
        <v>125</v>
      </c>
      <c r="D127" s="82">
        <v>538</v>
      </c>
      <c r="E127" s="107">
        <v>161005326</v>
      </c>
      <c r="F127" s="82">
        <v>58</v>
      </c>
      <c r="G127" s="82">
        <v>3456.86</v>
      </c>
      <c r="H127" s="82">
        <v>193.23</v>
      </c>
      <c r="I127" s="82">
        <v>0.59</v>
      </c>
      <c r="J127" s="82"/>
      <c r="K127" s="82"/>
      <c r="L127" s="82">
        <v>2</v>
      </c>
      <c r="M127" s="82">
        <v>20</v>
      </c>
      <c r="N127" s="82"/>
      <c r="O127" s="82"/>
      <c r="P127" s="82"/>
      <c r="Q127" s="82"/>
      <c r="R127" s="82"/>
      <c r="S127" s="82"/>
      <c r="T127" s="82"/>
      <c r="U127" s="82">
        <f t="shared" si="2"/>
        <v>0</v>
      </c>
      <c r="V127" s="82"/>
      <c r="W127" s="82" t="s">
        <v>257</v>
      </c>
    </row>
    <row r="128" spans="1:27">
      <c r="A128" s="82">
        <v>126</v>
      </c>
      <c r="B128" s="82" t="s">
        <v>1454</v>
      </c>
      <c r="C128" s="82">
        <v>126</v>
      </c>
      <c r="D128" s="82">
        <v>539</v>
      </c>
      <c r="E128" s="107">
        <v>161005327</v>
      </c>
      <c r="F128" s="82">
        <v>56</v>
      </c>
      <c r="G128" s="82">
        <v>3261.05</v>
      </c>
      <c r="H128" s="82">
        <v>265.45</v>
      </c>
      <c r="I128" s="82">
        <v>0</v>
      </c>
      <c r="J128" s="82"/>
      <c r="K128" s="82"/>
      <c r="L128" s="82">
        <v>2</v>
      </c>
      <c r="M128" s="82">
        <v>5</v>
      </c>
      <c r="N128" s="82"/>
      <c r="O128" s="82"/>
      <c r="P128" s="82"/>
      <c r="Q128" s="82"/>
      <c r="R128" s="82"/>
      <c r="S128" s="82"/>
      <c r="T128" s="82"/>
      <c r="U128" s="82">
        <f t="shared" si="2"/>
        <v>0</v>
      </c>
      <c r="V128" s="82"/>
      <c r="W128" s="82" t="s">
        <v>257</v>
      </c>
    </row>
    <row r="129" spans="1:27">
      <c r="A129" s="82">
        <v>127</v>
      </c>
      <c r="B129" s="82" t="s">
        <v>1454</v>
      </c>
      <c r="C129" s="82">
        <v>127</v>
      </c>
      <c r="D129" s="82">
        <v>540</v>
      </c>
      <c r="E129" s="107">
        <v>161005328</v>
      </c>
      <c r="F129" s="82">
        <v>59</v>
      </c>
      <c r="G129" s="82">
        <v>3421.42</v>
      </c>
      <c r="H129" s="82">
        <v>296.58</v>
      </c>
      <c r="I129" s="82">
        <v>0</v>
      </c>
      <c r="J129" s="82"/>
      <c r="K129" s="82"/>
      <c r="L129" s="82">
        <v>2</v>
      </c>
      <c r="M129" s="82">
        <v>5</v>
      </c>
      <c r="N129" s="82"/>
      <c r="O129" s="82"/>
      <c r="P129" s="82"/>
      <c r="Q129" s="82"/>
      <c r="R129" s="82"/>
      <c r="S129" s="82"/>
      <c r="T129" s="82"/>
      <c r="U129" s="82">
        <f t="shared" si="2"/>
        <v>0</v>
      </c>
      <c r="V129" s="82"/>
      <c r="W129" s="82" t="s">
        <v>257</v>
      </c>
    </row>
    <row r="130" spans="1:27" s="104" customFormat="1">
      <c r="A130" s="84">
        <v>128</v>
      </c>
      <c r="B130" s="82" t="s">
        <v>1454</v>
      </c>
      <c r="C130" s="82">
        <v>128</v>
      </c>
      <c r="D130" s="82">
        <v>541</v>
      </c>
      <c r="E130" s="82">
        <v>141000428</v>
      </c>
      <c r="F130" s="82">
        <v>58</v>
      </c>
      <c r="G130" s="82">
        <v>3365.44</v>
      </c>
      <c r="H130" s="82">
        <v>289.35000000000002</v>
      </c>
      <c r="I130" s="82">
        <v>0.79</v>
      </c>
      <c r="J130" s="82"/>
      <c r="K130" s="82"/>
      <c r="L130" s="82">
        <v>2</v>
      </c>
      <c r="M130" s="82">
        <v>10</v>
      </c>
      <c r="N130" s="84"/>
      <c r="O130" s="84"/>
      <c r="P130" s="84"/>
      <c r="Q130" s="84"/>
      <c r="R130" s="84"/>
      <c r="S130" s="84"/>
      <c r="T130" s="84"/>
      <c r="U130" s="82">
        <f t="shared" si="2"/>
        <v>0</v>
      </c>
      <c r="V130" s="84"/>
      <c r="W130" s="84" t="s">
        <v>257</v>
      </c>
    </row>
    <row r="131" spans="1:27" s="104" customFormat="1">
      <c r="A131" s="84">
        <v>129</v>
      </c>
      <c r="B131" s="82" t="s">
        <v>1454</v>
      </c>
      <c r="C131" s="82">
        <v>129</v>
      </c>
      <c r="D131" s="82">
        <v>542</v>
      </c>
      <c r="E131" s="82">
        <v>161005329</v>
      </c>
      <c r="F131" s="82">
        <v>59</v>
      </c>
      <c r="G131" s="82">
        <v>3448.51</v>
      </c>
      <c r="H131" s="82">
        <v>257.99</v>
      </c>
      <c r="I131" s="82">
        <v>0</v>
      </c>
      <c r="J131" s="82"/>
      <c r="K131" s="82"/>
      <c r="L131" s="82">
        <v>2</v>
      </c>
      <c r="M131" s="82">
        <v>20</v>
      </c>
      <c r="N131" s="84"/>
      <c r="O131" s="84"/>
      <c r="P131" s="84"/>
      <c r="Q131" s="84"/>
      <c r="R131" s="84"/>
      <c r="S131" s="84"/>
      <c r="T131" s="84"/>
      <c r="U131" s="82">
        <f t="shared" si="2"/>
        <v>0</v>
      </c>
      <c r="V131" s="84"/>
      <c r="W131" s="84" t="s">
        <v>257</v>
      </c>
    </row>
    <row r="132" spans="1:27">
      <c r="A132" s="82">
        <v>130</v>
      </c>
      <c r="B132" s="82" t="s">
        <v>1455</v>
      </c>
      <c r="C132" s="82">
        <v>130</v>
      </c>
      <c r="D132" s="82">
        <v>543</v>
      </c>
      <c r="E132" s="82">
        <v>161005330</v>
      </c>
      <c r="F132" s="82">
        <v>57</v>
      </c>
      <c r="G132" s="82">
        <v>3327.67</v>
      </c>
      <c r="H132" s="82">
        <v>262.3</v>
      </c>
      <c r="I132" s="82">
        <v>2.97</v>
      </c>
      <c r="J132" s="82"/>
      <c r="K132" s="82"/>
      <c r="L132" s="82">
        <v>2</v>
      </c>
      <c r="M132" s="82">
        <v>40</v>
      </c>
      <c r="N132" s="82"/>
      <c r="O132" s="82"/>
      <c r="P132" s="82"/>
      <c r="Q132" s="82"/>
      <c r="R132" s="82"/>
      <c r="S132" s="82"/>
      <c r="T132" s="82"/>
      <c r="U132" s="82">
        <f t="shared" si="2"/>
        <v>0</v>
      </c>
      <c r="V132" s="82"/>
      <c r="W132" s="82" t="s">
        <v>257</v>
      </c>
    </row>
    <row r="133" spans="1:27">
      <c r="A133" s="82">
        <v>131</v>
      </c>
      <c r="B133" s="82" t="s">
        <v>1455</v>
      </c>
      <c r="C133" s="82">
        <v>131</v>
      </c>
      <c r="D133" s="82">
        <v>544</v>
      </c>
      <c r="E133" s="82">
        <v>161005331</v>
      </c>
      <c r="F133" s="82">
        <v>57</v>
      </c>
      <c r="G133" s="82">
        <v>3303.45</v>
      </c>
      <c r="H133" s="82">
        <v>282.05</v>
      </c>
      <c r="I133" s="82">
        <v>0</v>
      </c>
      <c r="J133" s="82"/>
      <c r="K133" s="82"/>
      <c r="L133" s="82">
        <v>2</v>
      </c>
      <c r="M133" s="82">
        <v>40</v>
      </c>
      <c r="N133" s="82"/>
      <c r="O133" s="82"/>
      <c r="P133" s="82"/>
      <c r="Q133" s="82"/>
      <c r="R133" s="82"/>
      <c r="S133" s="82"/>
      <c r="T133" s="82"/>
      <c r="U133" s="82">
        <f t="shared" si="2"/>
        <v>0</v>
      </c>
      <c r="V133" s="82"/>
      <c r="W133" s="82" t="s">
        <v>257</v>
      </c>
    </row>
    <row r="134" spans="1:27">
      <c r="A134" s="82">
        <v>132</v>
      </c>
      <c r="B134" s="82" t="s">
        <v>1455</v>
      </c>
      <c r="C134" s="82">
        <v>132</v>
      </c>
      <c r="D134" s="82">
        <v>545</v>
      </c>
      <c r="E134" s="82">
        <v>161005332</v>
      </c>
      <c r="F134" s="82">
        <v>58</v>
      </c>
      <c r="G134" s="82">
        <v>3402.1</v>
      </c>
      <c r="H134" s="82">
        <v>243.9</v>
      </c>
      <c r="I134" s="82">
        <v>0</v>
      </c>
      <c r="J134" s="82"/>
      <c r="K134" s="82"/>
      <c r="L134" s="82">
        <v>2</v>
      </c>
      <c r="M134" s="82">
        <v>0</v>
      </c>
      <c r="N134" s="82"/>
      <c r="O134" s="82"/>
      <c r="P134" s="82"/>
      <c r="Q134" s="82"/>
      <c r="R134" s="82"/>
      <c r="S134" s="82"/>
      <c r="T134" s="82"/>
      <c r="U134" s="82">
        <f t="shared" si="2"/>
        <v>0</v>
      </c>
      <c r="V134" s="82"/>
      <c r="W134" s="82" t="s">
        <v>257</v>
      </c>
    </row>
    <row r="135" spans="1:27">
      <c r="A135" s="82">
        <v>133</v>
      </c>
      <c r="B135" s="82" t="s">
        <v>1455</v>
      </c>
      <c r="C135" s="82">
        <v>133</v>
      </c>
      <c r="D135" s="82">
        <v>546</v>
      </c>
      <c r="E135" s="82">
        <v>161005333</v>
      </c>
      <c r="F135" s="82">
        <v>59</v>
      </c>
      <c r="G135" s="82">
        <v>3425.43</v>
      </c>
      <c r="H135" s="82">
        <v>295.26</v>
      </c>
      <c r="I135" s="82">
        <v>0.19</v>
      </c>
      <c r="J135" s="82"/>
      <c r="K135" s="82"/>
      <c r="L135" s="82">
        <v>2</v>
      </c>
      <c r="M135" s="82">
        <v>15</v>
      </c>
      <c r="N135" s="82"/>
      <c r="O135" s="82"/>
      <c r="P135" s="82"/>
      <c r="Q135" s="82"/>
      <c r="R135" s="82"/>
      <c r="S135" s="82"/>
      <c r="T135" s="82"/>
      <c r="U135" s="82">
        <f t="shared" si="2"/>
        <v>0</v>
      </c>
      <c r="V135" s="82"/>
      <c r="W135" s="82" t="s">
        <v>257</v>
      </c>
      <c r="X135" s="104"/>
      <c r="Y135" s="104"/>
      <c r="Z135" s="104"/>
      <c r="AA135" s="104"/>
    </row>
    <row r="136" spans="1:27">
      <c r="A136" s="82">
        <v>134</v>
      </c>
      <c r="B136" s="82" t="s">
        <v>1455</v>
      </c>
      <c r="C136" s="82">
        <v>134</v>
      </c>
      <c r="D136" s="82">
        <v>547</v>
      </c>
      <c r="E136" s="82">
        <v>161005334</v>
      </c>
      <c r="F136" s="82">
        <v>58</v>
      </c>
      <c r="G136" s="82">
        <v>3371.84</v>
      </c>
      <c r="H136" s="82">
        <v>282.16000000000003</v>
      </c>
      <c r="I136" s="82">
        <v>0</v>
      </c>
      <c r="J136" s="82"/>
      <c r="K136" s="82"/>
      <c r="L136" s="82">
        <v>2</v>
      </c>
      <c r="M136" s="82">
        <v>10</v>
      </c>
      <c r="N136" s="82"/>
      <c r="O136" s="82"/>
      <c r="P136" s="82"/>
      <c r="Q136" s="82"/>
      <c r="R136" s="82"/>
      <c r="S136" s="82"/>
      <c r="T136" s="82"/>
      <c r="U136" s="82">
        <f t="shared" si="2"/>
        <v>0</v>
      </c>
      <c r="V136" s="82"/>
      <c r="W136" s="82" t="s">
        <v>257</v>
      </c>
    </row>
    <row r="137" spans="1:27" s="104" customFormat="1">
      <c r="A137" s="82">
        <v>135</v>
      </c>
      <c r="B137" s="82" t="s">
        <v>1456</v>
      </c>
      <c r="C137" s="82">
        <v>135</v>
      </c>
      <c r="D137" s="82">
        <v>548</v>
      </c>
      <c r="E137" s="82">
        <v>161005335</v>
      </c>
      <c r="F137" s="82">
        <v>57</v>
      </c>
      <c r="G137" s="82">
        <v>3380.89</v>
      </c>
      <c r="H137" s="82">
        <v>204.7</v>
      </c>
      <c r="I137" s="82">
        <v>1.59</v>
      </c>
      <c r="J137" s="82"/>
      <c r="K137" s="82"/>
      <c r="L137" s="82">
        <v>2</v>
      </c>
      <c r="M137" s="82">
        <v>25</v>
      </c>
      <c r="N137" s="82"/>
      <c r="O137" s="84"/>
      <c r="P137" s="82"/>
      <c r="Q137" s="82"/>
      <c r="R137" s="82"/>
      <c r="S137" s="82"/>
      <c r="T137" s="82"/>
      <c r="U137" s="82">
        <f t="shared" si="2"/>
        <v>0</v>
      </c>
      <c r="V137" s="82"/>
      <c r="W137" s="82" t="s">
        <v>257</v>
      </c>
    </row>
    <row r="138" spans="1:27">
      <c r="A138" s="82">
        <v>136</v>
      </c>
      <c r="B138" s="82" t="s">
        <v>1456</v>
      </c>
      <c r="C138" s="82">
        <v>136</v>
      </c>
      <c r="D138" s="82">
        <v>549</v>
      </c>
      <c r="E138" s="82">
        <v>161005336</v>
      </c>
      <c r="F138" s="82">
        <v>59</v>
      </c>
      <c r="G138" s="82">
        <v>3473.22</v>
      </c>
      <c r="H138" s="82">
        <v>236.97</v>
      </c>
      <c r="I138" s="82">
        <v>0.19</v>
      </c>
      <c r="J138" s="82"/>
      <c r="K138" s="82"/>
      <c r="L138" s="82">
        <v>2</v>
      </c>
      <c r="M138" s="82">
        <v>10</v>
      </c>
      <c r="N138" s="82"/>
      <c r="O138" s="82"/>
      <c r="P138" s="82"/>
      <c r="Q138" s="82"/>
      <c r="R138" s="82"/>
      <c r="S138" s="82"/>
      <c r="T138" s="82"/>
      <c r="U138" s="82">
        <f t="shared" si="2"/>
        <v>0</v>
      </c>
      <c r="V138" s="82"/>
      <c r="W138" s="82" t="s">
        <v>257</v>
      </c>
    </row>
    <row r="139" spans="1:27">
      <c r="A139" s="82">
        <v>137</v>
      </c>
      <c r="B139" s="82" t="s">
        <v>1456</v>
      </c>
      <c r="C139" s="82">
        <v>137</v>
      </c>
      <c r="D139" s="82">
        <v>550</v>
      </c>
      <c r="E139" s="82">
        <v>161005337</v>
      </c>
      <c r="F139" s="82">
        <v>58</v>
      </c>
      <c r="G139" s="82">
        <v>3396.05</v>
      </c>
      <c r="H139" s="82">
        <v>252.53</v>
      </c>
      <c r="I139" s="82">
        <v>0.57999999999999996</v>
      </c>
      <c r="J139" s="82"/>
      <c r="K139" s="82"/>
      <c r="L139" s="82">
        <v>2</v>
      </c>
      <c r="M139" s="82">
        <v>10</v>
      </c>
      <c r="N139" s="82"/>
      <c r="O139" s="82"/>
      <c r="P139" s="82"/>
      <c r="Q139" s="82"/>
      <c r="R139" s="82"/>
      <c r="S139" s="82"/>
      <c r="T139" s="82"/>
      <c r="U139" s="82">
        <f t="shared" si="2"/>
        <v>0</v>
      </c>
      <c r="V139" s="82"/>
      <c r="W139" s="82" t="s">
        <v>257</v>
      </c>
    </row>
    <row r="140" spans="1:27" s="104" customFormat="1">
      <c r="A140" s="82">
        <v>138</v>
      </c>
      <c r="B140" s="82" t="s">
        <v>1456</v>
      </c>
      <c r="C140" s="82">
        <v>138</v>
      </c>
      <c r="D140" s="82">
        <v>551</v>
      </c>
      <c r="E140" s="82">
        <v>161005338</v>
      </c>
      <c r="F140" s="82">
        <v>59</v>
      </c>
      <c r="G140" s="82">
        <v>3441.43</v>
      </c>
      <c r="H140" s="82">
        <v>274.56</v>
      </c>
      <c r="I140" s="82">
        <v>0.99</v>
      </c>
      <c r="J140" s="82"/>
      <c r="K140" s="82"/>
      <c r="L140" s="82">
        <v>2</v>
      </c>
      <c r="M140" s="82">
        <v>25</v>
      </c>
      <c r="N140" s="82"/>
      <c r="O140" s="84"/>
      <c r="P140" s="84"/>
      <c r="Q140" s="84"/>
      <c r="R140" s="84"/>
      <c r="S140" s="84"/>
      <c r="T140" s="84"/>
      <c r="U140" s="82">
        <f t="shared" ref="U140:U188" si="3">O140*5%</f>
        <v>0</v>
      </c>
      <c r="V140" s="82"/>
      <c r="W140" s="82" t="s">
        <v>257</v>
      </c>
    </row>
    <row r="141" spans="1:27">
      <c r="A141" s="82">
        <v>139</v>
      </c>
      <c r="B141" s="82" t="s">
        <v>1456</v>
      </c>
      <c r="C141" s="82">
        <v>139</v>
      </c>
      <c r="D141" s="82">
        <v>552</v>
      </c>
      <c r="E141" s="82">
        <v>161005339</v>
      </c>
      <c r="F141" s="82">
        <v>59</v>
      </c>
      <c r="G141" s="82">
        <v>3467.83</v>
      </c>
      <c r="H141" s="82">
        <v>249.76</v>
      </c>
      <c r="I141" s="82">
        <v>2.59</v>
      </c>
      <c r="J141" s="82"/>
      <c r="K141" s="82"/>
      <c r="L141" s="82">
        <v>1</v>
      </c>
      <c r="M141" s="82">
        <v>50</v>
      </c>
      <c r="N141" s="82"/>
      <c r="O141" s="82"/>
      <c r="P141" s="82"/>
      <c r="Q141" s="82"/>
      <c r="R141" s="82"/>
      <c r="S141" s="82"/>
      <c r="T141" s="82"/>
      <c r="U141" s="82">
        <f t="shared" si="3"/>
        <v>0</v>
      </c>
      <c r="V141" s="82"/>
      <c r="W141" s="82" t="s">
        <v>257</v>
      </c>
    </row>
    <row r="142" spans="1:27">
      <c r="A142" s="82">
        <v>140</v>
      </c>
      <c r="B142" s="82" t="s">
        <v>1456</v>
      </c>
      <c r="C142" s="82">
        <v>140</v>
      </c>
      <c r="D142" s="82">
        <v>553</v>
      </c>
      <c r="E142" s="82">
        <v>161005340</v>
      </c>
      <c r="F142" s="82">
        <v>58</v>
      </c>
      <c r="G142" s="82">
        <v>3352.86</v>
      </c>
      <c r="H142" s="82">
        <v>296.64</v>
      </c>
      <c r="I142" s="82">
        <v>0</v>
      </c>
      <c r="J142" s="82"/>
      <c r="K142" s="82"/>
      <c r="L142" s="82">
        <v>2</v>
      </c>
      <c r="M142" s="82">
        <v>5</v>
      </c>
      <c r="N142" s="82"/>
      <c r="O142" s="82"/>
      <c r="P142" s="82"/>
      <c r="Q142" s="82"/>
      <c r="R142" s="82"/>
      <c r="S142" s="82"/>
      <c r="T142" s="82"/>
      <c r="U142" s="82">
        <f t="shared" si="3"/>
        <v>0</v>
      </c>
      <c r="V142" s="82"/>
      <c r="W142" s="82" t="s">
        <v>257</v>
      </c>
    </row>
    <row r="143" spans="1:27">
      <c r="A143" s="82">
        <v>141</v>
      </c>
      <c r="B143" s="82" t="s">
        <v>1458</v>
      </c>
      <c r="C143" s="82">
        <v>141</v>
      </c>
      <c r="D143" s="82">
        <v>554</v>
      </c>
      <c r="E143" s="82">
        <v>161005341</v>
      </c>
      <c r="F143" s="82">
        <v>59</v>
      </c>
      <c r="G143" s="82">
        <v>3491.24</v>
      </c>
      <c r="H143" s="82">
        <v>222.43</v>
      </c>
      <c r="I143" s="82">
        <v>2.17</v>
      </c>
      <c r="J143" s="82"/>
      <c r="K143" s="82"/>
      <c r="L143" s="82">
        <v>2</v>
      </c>
      <c r="M143" s="82">
        <v>30</v>
      </c>
      <c r="N143" s="82"/>
      <c r="O143" s="82"/>
      <c r="P143" s="82"/>
      <c r="Q143" s="82"/>
      <c r="R143" s="82"/>
      <c r="S143" s="82"/>
      <c r="T143" s="82"/>
      <c r="U143" s="82">
        <f t="shared" si="3"/>
        <v>0</v>
      </c>
      <c r="V143" s="82"/>
      <c r="W143" s="82" t="s">
        <v>257</v>
      </c>
    </row>
    <row r="144" spans="1:27">
      <c r="A144" s="82">
        <v>142</v>
      </c>
      <c r="B144" s="82" t="s">
        <v>1458</v>
      </c>
      <c r="C144" s="82">
        <v>142</v>
      </c>
      <c r="D144" s="82">
        <v>555</v>
      </c>
      <c r="E144" s="82">
        <v>161005342</v>
      </c>
      <c r="F144" s="82">
        <v>57</v>
      </c>
      <c r="G144" s="82">
        <v>3334.25</v>
      </c>
      <c r="H144" s="82">
        <v>258.14</v>
      </c>
      <c r="I144" s="82">
        <v>1.39</v>
      </c>
      <c r="J144" s="82"/>
      <c r="K144" s="82"/>
      <c r="L144" s="82">
        <v>2</v>
      </c>
      <c r="M144" s="82">
        <v>20</v>
      </c>
      <c r="N144" s="82"/>
      <c r="O144" s="82"/>
      <c r="P144" s="82"/>
      <c r="Q144" s="82"/>
      <c r="R144" s="82"/>
      <c r="S144" s="82"/>
      <c r="T144" s="82"/>
      <c r="U144" s="82">
        <f t="shared" si="3"/>
        <v>0</v>
      </c>
      <c r="V144" s="82"/>
      <c r="W144" s="82" t="s">
        <v>257</v>
      </c>
    </row>
    <row r="145" spans="1:24">
      <c r="A145" s="82">
        <v>143</v>
      </c>
      <c r="B145" s="82" t="s">
        <v>1458</v>
      </c>
      <c r="C145" s="82">
        <v>143</v>
      </c>
      <c r="D145" s="82">
        <v>556</v>
      </c>
      <c r="E145" s="82">
        <v>161005343</v>
      </c>
      <c r="F145" s="82">
        <v>59</v>
      </c>
      <c r="G145" s="82">
        <v>3450.73</v>
      </c>
      <c r="H145" s="82">
        <v>258.27</v>
      </c>
      <c r="I145" s="82">
        <v>0</v>
      </c>
      <c r="J145" s="82"/>
      <c r="K145" s="82"/>
      <c r="L145" s="82">
        <v>2</v>
      </c>
      <c r="M145" s="82">
        <v>0</v>
      </c>
      <c r="N145" s="82"/>
      <c r="O145" s="82"/>
      <c r="P145" s="82"/>
      <c r="Q145" s="82"/>
      <c r="R145" s="82"/>
      <c r="S145" s="82"/>
      <c r="T145" s="82"/>
      <c r="U145" s="82">
        <f t="shared" si="3"/>
        <v>0</v>
      </c>
      <c r="V145" s="82"/>
      <c r="W145" s="82" t="s">
        <v>257</v>
      </c>
    </row>
    <row r="146" spans="1:24">
      <c r="A146" s="82">
        <v>144</v>
      </c>
      <c r="B146" s="82" t="s">
        <v>1458</v>
      </c>
      <c r="C146" s="82">
        <v>144</v>
      </c>
      <c r="D146" s="82">
        <v>557</v>
      </c>
      <c r="E146" s="82">
        <v>161005344</v>
      </c>
      <c r="F146" s="82">
        <v>58</v>
      </c>
      <c r="G146" s="82">
        <v>3361.63</v>
      </c>
      <c r="H146" s="82">
        <v>285.37</v>
      </c>
      <c r="I146" s="82">
        <v>0</v>
      </c>
      <c r="J146" s="82"/>
      <c r="K146" s="82"/>
      <c r="L146" s="82">
        <v>2</v>
      </c>
      <c r="M146" s="82">
        <v>0</v>
      </c>
      <c r="N146" s="82"/>
      <c r="O146" s="82"/>
      <c r="P146" s="82"/>
      <c r="Q146" s="82"/>
      <c r="R146" s="82"/>
      <c r="S146" s="82"/>
      <c r="T146" s="82"/>
      <c r="U146" s="82">
        <f t="shared" si="3"/>
        <v>0</v>
      </c>
      <c r="V146" s="82"/>
      <c r="W146" s="82" t="s">
        <v>257</v>
      </c>
    </row>
    <row r="147" spans="1:24" s="104" customFormat="1">
      <c r="A147" s="82">
        <v>145</v>
      </c>
      <c r="B147" s="82" t="s">
        <v>1458</v>
      </c>
      <c r="C147" s="82">
        <v>145</v>
      </c>
      <c r="D147" s="82">
        <v>558</v>
      </c>
      <c r="E147" s="82">
        <v>141000429</v>
      </c>
      <c r="F147" s="82">
        <v>58</v>
      </c>
      <c r="G147" s="82">
        <v>3379.66</v>
      </c>
      <c r="H147" s="82">
        <v>270.73</v>
      </c>
      <c r="I147" s="82">
        <v>0.39</v>
      </c>
      <c r="J147" s="82"/>
      <c r="K147" s="82"/>
      <c r="L147" s="82">
        <v>2</v>
      </c>
      <c r="M147" s="82">
        <v>25</v>
      </c>
      <c r="N147" s="84"/>
      <c r="O147" s="84"/>
      <c r="P147" s="84"/>
      <c r="Q147" s="84"/>
      <c r="R147" s="84"/>
      <c r="S147" s="84"/>
      <c r="T147" s="84"/>
      <c r="U147" s="82">
        <f t="shared" si="3"/>
        <v>0</v>
      </c>
      <c r="V147" s="82"/>
      <c r="W147" s="82" t="s">
        <v>257</v>
      </c>
    </row>
    <row r="148" spans="1:24">
      <c r="A148" s="82">
        <v>146</v>
      </c>
      <c r="B148" s="82" t="s">
        <v>1458</v>
      </c>
      <c r="C148" s="82">
        <v>146</v>
      </c>
      <c r="D148" s="82">
        <v>559</v>
      </c>
      <c r="E148" s="82">
        <v>161005345</v>
      </c>
      <c r="F148" s="82">
        <v>57</v>
      </c>
      <c r="G148" s="82">
        <v>3290.09</v>
      </c>
      <c r="H148" s="82">
        <v>293.91000000000003</v>
      </c>
      <c r="I148" s="82">
        <v>0</v>
      </c>
      <c r="J148" s="82"/>
      <c r="K148" s="82"/>
      <c r="L148" s="82">
        <v>2</v>
      </c>
      <c r="M148" s="82">
        <v>30</v>
      </c>
      <c r="N148" s="82"/>
      <c r="O148" s="82"/>
      <c r="P148" s="82"/>
      <c r="Q148" s="82"/>
      <c r="R148" s="82"/>
      <c r="S148" s="82"/>
      <c r="T148" s="82"/>
      <c r="U148" s="82">
        <f t="shared" si="3"/>
        <v>0</v>
      </c>
      <c r="V148" s="82"/>
      <c r="W148" s="82" t="s">
        <v>257</v>
      </c>
      <c r="X148" s="104"/>
    </row>
    <row r="149" spans="1:24">
      <c r="A149" s="82">
        <v>147</v>
      </c>
      <c r="B149" s="82" t="s">
        <v>1458</v>
      </c>
      <c r="C149" s="82">
        <v>147</v>
      </c>
      <c r="D149" s="82">
        <v>560</v>
      </c>
      <c r="E149" s="82">
        <v>161005346</v>
      </c>
      <c r="F149" s="82">
        <v>59</v>
      </c>
      <c r="G149" s="82">
        <v>3459.24</v>
      </c>
      <c r="H149" s="82">
        <v>255.15</v>
      </c>
      <c r="I149" s="82">
        <v>0.39</v>
      </c>
      <c r="J149" s="82"/>
      <c r="K149" s="82"/>
      <c r="L149" s="82">
        <v>2</v>
      </c>
      <c r="M149" s="82">
        <v>10</v>
      </c>
      <c r="N149" s="82"/>
      <c r="O149" s="82"/>
      <c r="P149" s="82"/>
      <c r="Q149" s="82"/>
      <c r="R149" s="82"/>
      <c r="S149" s="82"/>
      <c r="T149" s="82"/>
      <c r="U149" s="82">
        <f t="shared" si="3"/>
        <v>0</v>
      </c>
      <c r="V149" s="82"/>
      <c r="W149" s="82" t="s">
        <v>257</v>
      </c>
    </row>
    <row r="150" spans="1:24">
      <c r="A150" s="82">
        <v>148</v>
      </c>
      <c r="B150" s="82" t="s">
        <v>1458</v>
      </c>
      <c r="C150" s="82">
        <v>148</v>
      </c>
      <c r="D150" s="82">
        <v>561</v>
      </c>
      <c r="E150" s="82">
        <v>161005347</v>
      </c>
      <c r="F150" s="82">
        <v>59</v>
      </c>
      <c r="G150" s="82">
        <v>3471.23</v>
      </c>
      <c r="H150" s="82">
        <v>241.77</v>
      </c>
      <c r="I150" s="82">
        <v>0</v>
      </c>
      <c r="J150" s="82"/>
      <c r="K150" s="82"/>
      <c r="L150" s="82">
        <v>1</v>
      </c>
      <c r="M150" s="82">
        <v>45</v>
      </c>
      <c r="N150" s="82"/>
      <c r="O150" s="82"/>
      <c r="P150" s="82"/>
      <c r="Q150" s="82"/>
      <c r="R150" s="82"/>
      <c r="S150" s="82"/>
      <c r="T150" s="82"/>
      <c r="U150" s="82">
        <f t="shared" si="3"/>
        <v>0</v>
      </c>
      <c r="V150" s="82"/>
      <c r="W150" s="82" t="s">
        <v>257</v>
      </c>
    </row>
    <row r="151" spans="1:24">
      <c r="A151" s="82">
        <v>149</v>
      </c>
      <c r="B151" s="82" t="s">
        <v>1459</v>
      </c>
      <c r="C151" s="82">
        <v>149</v>
      </c>
      <c r="D151" s="82">
        <v>562</v>
      </c>
      <c r="E151" s="82">
        <v>161005348</v>
      </c>
      <c r="F151" s="82">
        <v>57</v>
      </c>
      <c r="G151" s="82">
        <v>3342.46</v>
      </c>
      <c r="H151" s="82">
        <v>245.04</v>
      </c>
      <c r="I151" s="82">
        <v>0</v>
      </c>
      <c r="J151" s="82"/>
      <c r="K151" s="82"/>
      <c r="L151" s="82">
        <v>2</v>
      </c>
      <c r="M151" s="82">
        <v>25</v>
      </c>
      <c r="N151" s="82"/>
      <c r="O151" s="82"/>
      <c r="P151" s="82"/>
      <c r="Q151" s="82"/>
      <c r="R151" s="82"/>
      <c r="S151" s="82"/>
      <c r="T151" s="82"/>
      <c r="U151" s="82">
        <f t="shared" si="3"/>
        <v>0</v>
      </c>
      <c r="V151" s="82"/>
      <c r="W151" s="82" t="s">
        <v>257</v>
      </c>
    </row>
    <row r="152" spans="1:24">
      <c r="A152" s="82">
        <v>150</v>
      </c>
      <c r="B152" s="82" t="s">
        <v>1459</v>
      </c>
      <c r="C152" s="82">
        <v>150</v>
      </c>
      <c r="D152" s="82">
        <v>563</v>
      </c>
      <c r="E152" s="82">
        <v>161005349</v>
      </c>
      <c r="F152" s="82">
        <v>57</v>
      </c>
      <c r="G152" s="82">
        <v>3323.06</v>
      </c>
      <c r="H152" s="82">
        <v>264.94</v>
      </c>
      <c r="I152" s="82">
        <v>0</v>
      </c>
      <c r="J152" s="82"/>
      <c r="K152" s="82"/>
      <c r="L152" s="82">
        <v>2</v>
      </c>
      <c r="M152" s="82">
        <v>20</v>
      </c>
      <c r="N152" s="82"/>
      <c r="O152" s="82"/>
      <c r="P152" s="82"/>
      <c r="Q152" s="82"/>
      <c r="R152" s="82"/>
      <c r="S152" s="82"/>
      <c r="T152" s="82"/>
      <c r="U152" s="82">
        <f t="shared" si="3"/>
        <v>0</v>
      </c>
      <c r="V152" s="82"/>
      <c r="W152" s="82" t="s">
        <v>257</v>
      </c>
    </row>
    <row r="153" spans="1:24">
      <c r="A153" s="82">
        <v>151</v>
      </c>
      <c r="B153" s="82" t="s">
        <v>1459</v>
      </c>
      <c r="C153" s="82">
        <v>151</v>
      </c>
      <c r="D153" s="82">
        <v>564</v>
      </c>
      <c r="E153" s="82">
        <v>161005350</v>
      </c>
      <c r="F153" s="82">
        <v>59</v>
      </c>
      <c r="G153" s="82">
        <v>3702.46</v>
      </c>
      <c r="H153" s="82">
        <v>372.54</v>
      </c>
      <c r="I153" s="82">
        <v>0</v>
      </c>
      <c r="J153" s="82"/>
      <c r="K153" s="82"/>
      <c r="L153" s="82">
        <v>2</v>
      </c>
      <c r="M153" s="82">
        <v>55</v>
      </c>
      <c r="N153" s="82"/>
      <c r="O153" s="82"/>
      <c r="P153" s="82"/>
      <c r="Q153" s="82"/>
      <c r="R153" s="82"/>
      <c r="S153" s="82"/>
      <c r="T153" s="82"/>
      <c r="U153" s="82">
        <f t="shared" si="3"/>
        <v>0</v>
      </c>
      <c r="V153" s="82"/>
      <c r="W153" s="82" t="s">
        <v>257</v>
      </c>
    </row>
    <row r="154" spans="1:24">
      <c r="A154" s="82">
        <v>152</v>
      </c>
      <c r="B154" s="82" t="s">
        <v>1459</v>
      </c>
      <c r="C154" s="82">
        <v>152</v>
      </c>
      <c r="D154" s="82">
        <v>565</v>
      </c>
      <c r="E154" s="82">
        <v>161005351</v>
      </c>
      <c r="F154" s="82">
        <v>58</v>
      </c>
      <c r="G154" s="82">
        <v>3392.84</v>
      </c>
      <c r="H154" s="82">
        <v>249.66</v>
      </c>
      <c r="I154" s="82">
        <v>0</v>
      </c>
      <c r="J154" s="82"/>
      <c r="K154" s="82"/>
      <c r="L154" s="82">
        <v>2</v>
      </c>
      <c r="M154" s="82">
        <v>10</v>
      </c>
      <c r="N154" s="82"/>
      <c r="O154" s="82"/>
      <c r="P154" s="82"/>
      <c r="Q154" s="82"/>
      <c r="R154" s="82"/>
      <c r="S154" s="82"/>
      <c r="T154" s="82"/>
      <c r="U154" s="82">
        <f t="shared" si="3"/>
        <v>0</v>
      </c>
      <c r="V154" s="82"/>
      <c r="W154" s="82" t="s">
        <v>257</v>
      </c>
    </row>
    <row r="155" spans="1:24">
      <c r="A155" s="82">
        <v>153</v>
      </c>
      <c r="B155" s="82" t="s">
        <v>1459</v>
      </c>
      <c r="C155" s="82">
        <v>153</v>
      </c>
      <c r="D155" s="82">
        <v>566</v>
      </c>
      <c r="E155" s="82">
        <v>161005352</v>
      </c>
      <c r="F155" s="82">
        <v>59</v>
      </c>
      <c r="G155" s="82">
        <v>3476.23</v>
      </c>
      <c r="H155" s="82">
        <v>244.66</v>
      </c>
      <c r="I155" s="82">
        <v>0.39</v>
      </c>
      <c r="J155" s="82"/>
      <c r="K155" s="82"/>
      <c r="L155" s="82">
        <v>2</v>
      </c>
      <c r="M155" s="82">
        <v>15</v>
      </c>
      <c r="N155" s="82"/>
      <c r="O155" s="82"/>
      <c r="P155" s="82"/>
      <c r="Q155" s="82"/>
      <c r="R155" s="82"/>
      <c r="S155" s="82"/>
      <c r="T155" s="82"/>
      <c r="U155" s="82">
        <f t="shared" si="3"/>
        <v>0</v>
      </c>
      <c r="V155" s="82"/>
      <c r="W155" s="82" t="s">
        <v>257</v>
      </c>
    </row>
    <row r="156" spans="1:24">
      <c r="A156" s="82">
        <v>154</v>
      </c>
      <c r="B156" s="82" t="s">
        <v>1459</v>
      </c>
      <c r="C156" s="82">
        <v>154</v>
      </c>
      <c r="D156" s="82">
        <v>567</v>
      </c>
      <c r="E156" s="82">
        <v>161005353</v>
      </c>
      <c r="F156" s="82">
        <v>57</v>
      </c>
      <c r="G156" s="82">
        <v>3366.64</v>
      </c>
      <c r="H156" s="82">
        <v>225.36</v>
      </c>
      <c r="I156" s="82">
        <v>0</v>
      </c>
      <c r="J156" s="82"/>
      <c r="K156" s="82"/>
      <c r="L156" s="82">
        <v>2</v>
      </c>
      <c r="M156" s="82">
        <v>10</v>
      </c>
      <c r="N156" s="82"/>
      <c r="O156" s="82"/>
      <c r="P156" s="82"/>
      <c r="Q156" s="82"/>
      <c r="R156" s="82"/>
      <c r="S156" s="82"/>
      <c r="T156" s="82"/>
      <c r="U156" s="82">
        <f t="shared" si="3"/>
        <v>0</v>
      </c>
      <c r="V156" s="82"/>
      <c r="W156" s="82" t="s">
        <v>257</v>
      </c>
    </row>
    <row r="157" spans="1:24">
      <c r="A157" s="82">
        <v>155</v>
      </c>
      <c r="B157" s="82" t="s">
        <v>1459</v>
      </c>
      <c r="C157" s="82">
        <v>155</v>
      </c>
      <c r="D157" s="82">
        <v>568</v>
      </c>
      <c r="E157" s="82">
        <v>161005354</v>
      </c>
      <c r="F157" s="82">
        <v>56</v>
      </c>
      <c r="G157" s="82">
        <v>3260.5</v>
      </c>
      <c r="H157" s="82">
        <v>260.5</v>
      </c>
      <c r="I157" s="82">
        <v>0</v>
      </c>
      <c r="J157" s="82"/>
      <c r="K157" s="82"/>
      <c r="L157" s="82">
        <v>2</v>
      </c>
      <c r="M157" s="82">
        <v>5</v>
      </c>
      <c r="N157" s="82"/>
      <c r="O157" s="82"/>
      <c r="P157" s="82"/>
      <c r="Q157" s="82"/>
      <c r="R157" s="82"/>
      <c r="S157" s="82"/>
      <c r="T157" s="82"/>
      <c r="U157" s="82">
        <f t="shared" si="3"/>
        <v>0</v>
      </c>
      <c r="V157" s="82"/>
      <c r="W157" s="82" t="s">
        <v>257</v>
      </c>
    </row>
    <row r="158" spans="1:24">
      <c r="A158" s="82">
        <v>156</v>
      </c>
      <c r="B158" s="82" t="s">
        <v>1460</v>
      </c>
      <c r="C158" s="82">
        <v>156</v>
      </c>
      <c r="D158" s="82">
        <v>569</v>
      </c>
      <c r="E158" s="82">
        <v>161005355</v>
      </c>
      <c r="F158" s="82">
        <v>59</v>
      </c>
      <c r="G158" s="82">
        <v>3472.84</v>
      </c>
      <c r="H158" s="82">
        <v>241.16</v>
      </c>
      <c r="I158" s="82">
        <v>0</v>
      </c>
      <c r="J158" s="82"/>
      <c r="K158" s="82"/>
      <c r="L158" s="82">
        <v>2</v>
      </c>
      <c r="M158" s="82">
        <v>10</v>
      </c>
      <c r="N158" s="82"/>
      <c r="O158" s="82"/>
      <c r="P158" s="82"/>
      <c r="Q158" s="82"/>
      <c r="R158" s="82"/>
      <c r="S158" s="82"/>
      <c r="T158" s="82"/>
      <c r="U158" s="82">
        <f t="shared" si="3"/>
        <v>0</v>
      </c>
      <c r="V158" s="82"/>
      <c r="W158" s="82" t="s">
        <v>257</v>
      </c>
    </row>
    <row r="159" spans="1:24">
      <c r="A159" s="82">
        <v>157</v>
      </c>
      <c r="B159" s="82" t="s">
        <v>1460</v>
      </c>
      <c r="C159" s="82">
        <v>157</v>
      </c>
      <c r="D159" s="82">
        <v>570</v>
      </c>
      <c r="E159" s="82">
        <v>161005356</v>
      </c>
      <c r="F159" s="82">
        <v>59</v>
      </c>
      <c r="G159" s="82">
        <v>3477.23</v>
      </c>
      <c r="H159" s="82">
        <v>235.77</v>
      </c>
      <c r="I159" s="82">
        <v>0</v>
      </c>
      <c r="J159" s="82"/>
      <c r="K159" s="82"/>
      <c r="L159" s="82">
        <v>2</v>
      </c>
      <c r="M159" s="82">
        <v>40</v>
      </c>
      <c r="N159" s="82"/>
      <c r="O159" s="82"/>
      <c r="P159" s="82"/>
      <c r="Q159" s="82"/>
      <c r="R159" s="82"/>
      <c r="S159" s="82"/>
      <c r="T159" s="82"/>
      <c r="U159" s="82">
        <f t="shared" si="3"/>
        <v>0</v>
      </c>
      <c r="V159" s="82"/>
      <c r="W159" s="82" t="s">
        <v>257</v>
      </c>
    </row>
    <row r="160" spans="1:24">
      <c r="A160" s="82">
        <v>158</v>
      </c>
      <c r="B160" s="82" t="s">
        <v>1460</v>
      </c>
      <c r="C160" s="82">
        <v>158</v>
      </c>
      <c r="D160" s="82">
        <v>571</v>
      </c>
      <c r="E160" s="82">
        <v>161005357</v>
      </c>
      <c r="F160" s="82">
        <v>59</v>
      </c>
      <c r="G160" s="82">
        <v>3457.79</v>
      </c>
      <c r="H160" s="82">
        <v>241.21</v>
      </c>
      <c r="I160" s="82">
        <v>0</v>
      </c>
      <c r="J160" s="82"/>
      <c r="K160" s="82"/>
      <c r="L160" s="82">
        <v>2</v>
      </c>
      <c r="M160" s="82">
        <v>10</v>
      </c>
      <c r="N160" s="82"/>
      <c r="O160" s="82"/>
      <c r="P160" s="82"/>
      <c r="Q160" s="82"/>
      <c r="R160" s="82"/>
      <c r="S160" s="82"/>
      <c r="T160" s="82"/>
      <c r="U160" s="82">
        <f t="shared" si="3"/>
        <v>0</v>
      </c>
      <c r="V160" s="82"/>
      <c r="W160" s="82" t="s">
        <v>257</v>
      </c>
      <c r="X160" s="104"/>
    </row>
    <row r="161" spans="1:25">
      <c r="A161" s="82">
        <v>159</v>
      </c>
      <c r="B161" s="82" t="s">
        <v>1460</v>
      </c>
      <c r="C161" s="82">
        <v>159</v>
      </c>
      <c r="D161" s="82">
        <v>572</v>
      </c>
      <c r="E161" s="82">
        <v>161005358</v>
      </c>
      <c r="F161" s="82">
        <v>57</v>
      </c>
      <c r="G161" s="82">
        <v>3348.25</v>
      </c>
      <c r="H161" s="82">
        <v>240.75</v>
      </c>
      <c r="I161" s="82">
        <v>0</v>
      </c>
      <c r="J161" s="82"/>
      <c r="K161" s="82"/>
      <c r="L161" s="82">
        <v>2</v>
      </c>
      <c r="M161" s="82">
        <v>25</v>
      </c>
      <c r="N161" s="82"/>
      <c r="O161" s="82"/>
      <c r="P161" s="82"/>
      <c r="Q161" s="82"/>
      <c r="R161" s="82"/>
      <c r="S161" s="82"/>
      <c r="T161" s="82"/>
      <c r="U161" s="82">
        <f t="shared" si="3"/>
        <v>0</v>
      </c>
      <c r="V161" s="82"/>
      <c r="W161" s="82" t="s">
        <v>257</v>
      </c>
      <c r="X161" s="111"/>
    </row>
    <row r="162" spans="1:25">
      <c r="A162" s="82">
        <v>160</v>
      </c>
      <c r="B162" s="82" t="s">
        <v>1460</v>
      </c>
      <c r="C162" s="82">
        <v>160</v>
      </c>
      <c r="D162" s="82">
        <v>573</v>
      </c>
      <c r="E162" s="82">
        <v>151000192</v>
      </c>
      <c r="F162" s="82">
        <v>58</v>
      </c>
      <c r="G162" s="82">
        <v>3376.65</v>
      </c>
      <c r="H162" s="82">
        <v>271.35000000000002</v>
      </c>
      <c r="I162" s="82">
        <v>0</v>
      </c>
      <c r="J162" s="82"/>
      <c r="K162" s="82"/>
      <c r="L162" s="82">
        <v>2</v>
      </c>
      <c r="M162" s="82">
        <v>15</v>
      </c>
      <c r="N162" s="82"/>
      <c r="O162" s="82"/>
      <c r="P162" s="82"/>
      <c r="Q162" s="82"/>
      <c r="R162" s="82"/>
      <c r="S162" s="82"/>
      <c r="T162" s="82"/>
      <c r="U162" s="82">
        <f t="shared" si="3"/>
        <v>0</v>
      </c>
      <c r="V162" s="82"/>
      <c r="W162" s="82" t="s">
        <v>257</v>
      </c>
    </row>
    <row r="163" spans="1:25">
      <c r="A163" s="82">
        <v>161</v>
      </c>
      <c r="B163" s="82" t="s">
        <v>1460</v>
      </c>
      <c r="C163" s="82">
        <v>161</v>
      </c>
      <c r="D163" s="82">
        <v>574</v>
      </c>
      <c r="E163" s="82">
        <v>161005359</v>
      </c>
      <c r="F163" s="82">
        <v>55</v>
      </c>
      <c r="G163" s="82">
        <v>3208.46</v>
      </c>
      <c r="H163" s="82">
        <v>255.54</v>
      </c>
      <c r="I163" s="82">
        <v>0</v>
      </c>
      <c r="J163" s="82"/>
      <c r="K163" s="82"/>
      <c r="L163" s="82">
        <v>1</v>
      </c>
      <c r="M163" s="82">
        <v>50</v>
      </c>
      <c r="N163" s="82"/>
      <c r="O163" s="82"/>
      <c r="P163" s="82"/>
      <c r="Q163" s="82"/>
      <c r="R163" s="82"/>
      <c r="S163" s="82"/>
      <c r="T163" s="82"/>
      <c r="U163" s="82">
        <f t="shared" si="3"/>
        <v>0</v>
      </c>
      <c r="V163" s="82"/>
      <c r="W163" s="82" t="s">
        <v>257</v>
      </c>
    </row>
    <row r="164" spans="1:25">
      <c r="A164" s="82">
        <v>162</v>
      </c>
      <c r="B164" s="82" t="s">
        <v>1460</v>
      </c>
      <c r="C164" s="82">
        <v>162</v>
      </c>
      <c r="D164" s="82">
        <v>575</v>
      </c>
      <c r="E164" s="82">
        <v>141000430</v>
      </c>
      <c r="F164" s="82">
        <v>59</v>
      </c>
      <c r="G164" s="82">
        <v>3448.23</v>
      </c>
      <c r="H164" s="82">
        <v>266.66000000000003</v>
      </c>
      <c r="I164" s="82">
        <v>0.39</v>
      </c>
      <c r="J164" s="82"/>
      <c r="K164" s="82"/>
      <c r="L164" s="82">
        <v>1</v>
      </c>
      <c r="M164" s="82">
        <v>45</v>
      </c>
      <c r="N164" s="82"/>
      <c r="O164" s="82"/>
      <c r="P164" s="82"/>
      <c r="Q164" s="82"/>
      <c r="R164" s="82"/>
      <c r="S164" s="82"/>
      <c r="T164" s="82"/>
      <c r="U164" s="82">
        <f t="shared" si="3"/>
        <v>0</v>
      </c>
      <c r="V164" s="82"/>
      <c r="W164" s="82" t="s">
        <v>257</v>
      </c>
    </row>
    <row r="165" spans="1:25">
      <c r="A165" s="82">
        <v>163</v>
      </c>
      <c r="B165" s="82" t="s">
        <v>1460</v>
      </c>
      <c r="C165" s="82">
        <v>163</v>
      </c>
      <c r="D165" s="82">
        <v>576</v>
      </c>
      <c r="E165" s="82">
        <v>161005360</v>
      </c>
      <c r="F165" s="82">
        <v>57</v>
      </c>
      <c r="G165" s="82">
        <v>3296.27</v>
      </c>
      <c r="H165" s="82">
        <v>290.73</v>
      </c>
      <c r="I165" s="82">
        <v>0</v>
      </c>
      <c r="J165" s="82"/>
      <c r="K165" s="82"/>
      <c r="L165" s="82">
        <v>1</v>
      </c>
      <c r="M165" s="82">
        <v>45</v>
      </c>
      <c r="N165" s="82"/>
      <c r="O165" s="82"/>
      <c r="P165" s="82"/>
      <c r="Q165" s="82"/>
      <c r="R165" s="82"/>
      <c r="S165" s="82"/>
      <c r="T165" s="82"/>
      <c r="U165" s="82">
        <f t="shared" si="3"/>
        <v>0</v>
      </c>
      <c r="V165" s="82"/>
      <c r="W165" s="82" t="s">
        <v>257</v>
      </c>
    </row>
    <row r="166" spans="1:25" s="104" customFormat="1">
      <c r="A166" s="84">
        <v>164</v>
      </c>
      <c r="B166" s="84" t="s">
        <v>1461</v>
      </c>
      <c r="C166" s="82">
        <v>164</v>
      </c>
      <c r="D166" s="82">
        <v>577</v>
      </c>
      <c r="E166" s="84">
        <v>161005361</v>
      </c>
      <c r="F166" s="84">
        <v>57</v>
      </c>
      <c r="G166" s="84">
        <v>3295.84</v>
      </c>
      <c r="H166" s="84">
        <v>296.16000000000003</v>
      </c>
      <c r="I166" s="84">
        <v>0</v>
      </c>
      <c r="J166" s="84"/>
      <c r="K166" s="84"/>
      <c r="L166" s="84">
        <v>2</v>
      </c>
      <c r="M166" s="84">
        <v>10</v>
      </c>
      <c r="N166" s="84"/>
      <c r="O166" s="84"/>
      <c r="P166" s="84"/>
      <c r="Q166" s="84"/>
      <c r="R166" s="84"/>
      <c r="S166" s="84"/>
      <c r="T166" s="84"/>
      <c r="U166" s="82">
        <f t="shared" si="3"/>
        <v>0</v>
      </c>
      <c r="V166" s="84"/>
      <c r="W166" s="84" t="s">
        <v>257</v>
      </c>
    </row>
    <row r="167" spans="1:25">
      <c r="A167" s="82">
        <v>165</v>
      </c>
      <c r="B167" s="84" t="s">
        <v>1461</v>
      </c>
      <c r="C167" s="82">
        <v>165</v>
      </c>
      <c r="D167" s="82">
        <v>578</v>
      </c>
      <c r="E167" s="82">
        <v>161005362</v>
      </c>
      <c r="F167" s="82">
        <v>58</v>
      </c>
      <c r="G167" s="82">
        <v>3315.05</v>
      </c>
      <c r="H167" s="82">
        <v>335.45</v>
      </c>
      <c r="I167" s="82">
        <v>0</v>
      </c>
      <c r="J167" s="82"/>
      <c r="K167" s="82"/>
      <c r="L167" s="82">
        <v>2</v>
      </c>
      <c r="M167" s="82">
        <v>25</v>
      </c>
      <c r="N167" s="82"/>
      <c r="O167" s="82"/>
      <c r="P167" s="82"/>
      <c r="Q167" s="82"/>
      <c r="R167" s="82"/>
      <c r="S167" s="82"/>
      <c r="T167" s="82"/>
      <c r="U167" s="82">
        <f t="shared" si="3"/>
        <v>0</v>
      </c>
      <c r="V167" s="82"/>
      <c r="W167" s="82" t="s">
        <v>257</v>
      </c>
    </row>
    <row r="168" spans="1:25">
      <c r="A168" s="82">
        <v>166</v>
      </c>
      <c r="B168" s="84" t="s">
        <v>1461</v>
      </c>
      <c r="C168" s="82">
        <v>166</v>
      </c>
      <c r="D168" s="82">
        <v>579</v>
      </c>
      <c r="E168" s="82">
        <v>161005363</v>
      </c>
      <c r="F168" s="82">
        <v>59</v>
      </c>
      <c r="G168" s="82">
        <v>3411.04</v>
      </c>
      <c r="H168" s="82">
        <v>300.75</v>
      </c>
      <c r="I168" s="82">
        <v>0.28999999999999998</v>
      </c>
      <c r="J168" s="82"/>
      <c r="K168" s="82"/>
      <c r="L168" s="82">
        <v>2</v>
      </c>
      <c r="M168" s="82">
        <v>20</v>
      </c>
      <c r="N168" s="82"/>
      <c r="O168" s="82"/>
      <c r="P168" s="82"/>
      <c r="Q168" s="82"/>
      <c r="R168" s="82"/>
      <c r="S168" s="82"/>
      <c r="T168" s="82"/>
      <c r="U168" s="82">
        <f t="shared" si="3"/>
        <v>0</v>
      </c>
      <c r="V168" s="82"/>
      <c r="W168" s="82" t="s">
        <v>257</v>
      </c>
    </row>
    <row r="169" spans="1:25">
      <c r="A169" s="82">
        <v>167</v>
      </c>
      <c r="B169" s="84" t="s">
        <v>1461</v>
      </c>
      <c r="C169" s="82">
        <v>167</v>
      </c>
      <c r="D169" s="82">
        <v>580</v>
      </c>
      <c r="E169" s="82">
        <v>151000193</v>
      </c>
      <c r="F169" s="82">
        <v>59</v>
      </c>
      <c r="G169" s="82">
        <v>3451.63</v>
      </c>
      <c r="H169" s="82">
        <v>265.75</v>
      </c>
      <c r="I169" s="82">
        <v>2.38</v>
      </c>
      <c r="J169" s="82"/>
      <c r="K169" s="82"/>
      <c r="L169" s="82">
        <v>1</v>
      </c>
      <c r="M169" s="82">
        <v>35</v>
      </c>
      <c r="N169" s="82"/>
      <c r="O169" s="82"/>
      <c r="P169" s="82"/>
      <c r="Q169" s="82"/>
      <c r="R169" s="82"/>
      <c r="S169" s="82"/>
      <c r="T169" s="82"/>
      <c r="U169" s="82">
        <f t="shared" si="3"/>
        <v>0</v>
      </c>
      <c r="V169" s="82"/>
      <c r="W169" s="82" t="s">
        <v>257</v>
      </c>
    </row>
    <row r="170" spans="1:25">
      <c r="A170" s="82">
        <v>168</v>
      </c>
      <c r="B170" s="84" t="s">
        <v>1461</v>
      </c>
      <c r="C170" s="82">
        <v>168</v>
      </c>
      <c r="D170" s="82">
        <v>581</v>
      </c>
      <c r="E170" s="82">
        <v>151000194</v>
      </c>
      <c r="F170" s="82">
        <v>57</v>
      </c>
      <c r="G170" s="82">
        <v>3333.47</v>
      </c>
      <c r="H170" s="82">
        <v>257.31</v>
      </c>
      <c r="I170" s="82">
        <v>1.78</v>
      </c>
      <c r="J170" s="82"/>
      <c r="K170" s="82"/>
      <c r="L170" s="82">
        <v>1</v>
      </c>
      <c r="M170" s="82">
        <v>35</v>
      </c>
      <c r="N170" s="82"/>
      <c r="O170" s="82"/>
      <c r="P170" s="82"/>
      <c r="Q170" s="82"/>
      <c r="R170" s="82"/>
      <c r="S170" s="82"/>
      <c r="T170" s="82"/>
      <c r="U170" s="82">
        <f t="shared" si="3"/>
        <v>0</v>
      </c>
      <c r="V170" s="82"/>
      <c r="W170" s="82" t="s">
        <v>257</v>
      </c>
    </row>
    <row r="171" spans="1:25">
      <c r="A171" s="82">
        <v>169</v>
      </c>
      <c r="B171" s="84" t="s">
        <v>1461</v>
      </c>
      <c r="C171" s="82">
        <v>169</v>
      </c>
      <c r="D171" s="82">
        <v>582</v>
      </c>
      <c r="E171" s="82">
        <v>152000008</v>
      </c>
      <c r="F171" s="82">
        <v>57</v>
      </c>
      <c r="G171" s="82">
        <v>3585.84</v>
      </c>
      <c r="H171" s="82">
        <v>338.16</v>
      </c>
      <c r="I171" s="82">
        <v>0</v>
      </c>
      <c r="J171" s="82"/>
      <c r="K171" s="82"/>
      <c r="L171" s="82">
        <v>1</v>
      </c>
      <c r="M171" s="82">
        <v>55</v>
      </c>
      <c r="N171" s="82"/>
      <c r="O171" s="82"/>
      <c r="P171" s="82"/>
      <c r="Q171" s="82"/>
      <c r="R171" s="82"/>
      <c r="S171" s="82"/>
      <c r="T171" s="82"/>
      <c r="U171" s="82">
        <f t="shared" si="3"/>
        <v>0</v>
      </c>
      <c r="V171" s="82"/>
      <c r="W171" s="82" t="s">
        <v>583</v>
      </c>
      <c r="X171" s="75" t="s">
        <v>247</v>
      </c>
    </row>
    <row r="172" spans="1:25">
      <c r="A172" s="82">
        <v>170</v>
      </c>
      <c r="B172" s="84" t="s">
        <v>1461</v>
      </c>
      <c r="C172" s="82">
        <v>170</v>
      </c>
      <c r="D172" s="82">
        <v>583</v>
      </c>
      <c r="E172" s="82">
        <v>161005364</v>
      </c>
      <c r="F172" s="82">
        <v>59</v>
      </c>
      <c r="G172" s="82">
        <v>3731.47</v>
      </c>
      <c r="H172" s="82">
        <v>396.53</v>
      </c>
      <c r="I172" s="82">
        <v>0</v>
      </c>
      <c r="J172" s="82"/>
      <c r="K172" s="82"/>
      <c r="L172" s="82">
        <v>2</v>
      </c>
      <c r="M172" s="82">
        <v>0</v>
      </c>
      <c r="N172" s="82"/>
      <c r="O172" s="82"/>
      <c r="P172" s="82"/>
      <c r="Q172" s="82"/>
      <c r="R172" s="82"/>
      <c r="S172" s="82"/>
      <c r="T172" s="82"/>
      <c r="U172" s="82">
        <f t="shared" si="3"/>
        <v>0</v>
      </c>
      <c r="V172" s="82"/>
      <c r="W172" s="82" t="s">
        <v>259</v>
      </c>
      <c r="X172" s="75" t="s">
        <v>247</v>
      </c>
    </row>
    <row r="173" spans="1:25">
      <c r="A173" s="82">
        <v>171</v>
      </c>
      <c r="B173" s="84" t="s">
        <v>1461</v>
      </c>
      <c r="C173" s="82">
        <v>171</v>
      </c>
      <c r="D173" s="82">
        <v>584</v>
      </c>
      <c r="E173" s="82">
        <v>161005365</v>
      </c>
      <c r="F173" s="82">
        <v>59</v>
      </c>
      <c r="G173" s="82">
        <v>3429.83</v>
      </c>
      <c r="H173" s="82">
        <v>297.95999999999998</v>
      </c>
      <c r="I173" s="82">
        <v>0.28999999999999998</v>
      </c>
      <c r="J173" s="82"/>
      <c r="K173" s="82"/>
      <c r="L173" s="82">
        <v>1</v>
      </c>
      <c r="M173" s="82">
        <v>50</v>
      </c>
      <c r="N173" s="82"/>
      <c r="O173" s="82"/>
      <c r="P173" s="82"/>
      <c r="Q173" s="82"/>
      <c r="R173" s="82"/>
      <c r="S173" s="82"/>
      <c r="T173" s="82"/>
      <c r="U173" s="82">
        <f t="shared" si="3"/>
        <v>0</v>
      </c>
      <c r="V173" s="82"/>
      <c r="W173" s="82" t="s">
        <v>257</v>
      </c>
    </row>
    <row r="174" spans="1:25">
      <c r="A174" s="82">
        <v>172</v>
      </c>
      <c r="B174" s="84" t="s">
        <v>1461</v>
      </c>
      <c r="C174" s="82">
        <v>172</v>
      </c>
      <c r="D174" s="82">
        <v>585</v>
      </c>
      <c r="E174" s="82">
        <v>161005366</v>
      </c>
      <c r="F174" s="82">
        <v>59</v>
      </c>
      <c r="G174" s="82">
        <v>3442.84</v>
      </c>
      <c r="H174" s="82">
        <v>271.16000000000003</v>
      </c>
      <c r="I174" s="82">
        <v>0</v>
      </c>
      <c r="J174" s="82"/>
      <c r="K174" s="82"/>
      <c r="L174" s="82">
        <v>2</v>
      </c>
      <c r="M174" s="82">
        <v>0</v>
      </c>
      <c r="N174" s="82"/>
      <c r="O174" s="82"/>
      <c r="P174" s="82"/>
      <c r="Q174" s="82"/>
      <c r="R174" s="82"/>
      <c r="S174" s="82"/>
      <c r="T174" s="82"/>
      <c r="U174" s="82">
        <f t="shared" si="3"/>
        <v>0</v>
      </c>
      <c r="V174" s="82"/>
      <c r="W174" s="82" t="s">
        <v>257</v>
      </c>
    </row>
    <row r="175" spans="1:25">
      <c r="A175" s="82">
        <v>173</v>
      </c>
      <c r="B175" s="82" t="s">
        <v>1462</v>
      </c>
      <c r="C175" s="82">
        <v>173</v>
      </c>
      <c r="D175" s="82">
        <v>586</v>
      </c>
      <c r="E175" s="82">
        <v>161005367</v>
      </c>
      <c r="F175" s="82">
        <v>58</v>
      </c>
      <c r="G175" s="82">
        <v>3387.66</v>
      </c>
      <c r="H175" s="82">
        <v>262.33999999999997</v>
      </c>
      <c r="I175" s="82">
        <v>0</v>
      </c>
      <c r="J175" s="82"/>
      <c r="K175" s="82"/>
      <c r="L175" s="82">
        <v>2</v>
      </c>
      <c r="M175" s="82">
        <v>0</v>
      </c>
      <c r="N175" s="82"/>
      <c r="O175" s="82"/>
      <c r="P175" s="82"/>
      <c r="Q175" s="82"/>
      <c r="R175" s="82"/>
      <c r="S175" s="82"/>
      <c r="T175" s="82"/>
      <c r="U175" s="82">
        <f t="shared" si="3"/>
        <v>0</v>
      </c>
      <c r="V175" s="82"/>
      <c r="W175" s="82" t="s">
        <v>257</v>
      </c>
    </row>
    <row r="176" spans="1:25">
      <c r="A176" s="82">
        <v>174</v>
      </c>
      <c r="B176" s="82" t="s">
        <v>1462</v>
      </c>
      <c r="C176" s="82">
        <v>174</v>
      </c>
      <c r="D176" s="82">
        <v>587</v>
      </c>
      <c r="E176" s="82">
        <v>151000195</v>
      </c>
      <c r="F176" s="82">
        <v>54</v>
      </c>
      <c r="G176" s="82">
        <v>3416.54</v>
      </c>
      <c r="H176" s="82">
        <v>359.46</v>
      </c>
      <c r="I176" s="82">
        <v>0</v>
      </c>
      <c r="J176" s="82"/>
      <c r="K176" s="82"/>
      <c r="L176" s="82">
        <v>4</v>
      </c>
      <c r="M176" s="82">
        <v>55</v>
      </c>
      <c r="N176" s="82"/>
      <c r="O176" s="82">
        <v>16200</v>
      </c>
      <c r="P176" s="82"/>
      <c r="Q176" s="82"/>
      <c r="R176" s="82"/>
      <c r="S176" s="82"/>
      <c r="T176" s="82"/>
      <c r="U176" s="82">
        <f t="shared" si="3"/>
        <v>810</v>
      </c>
      <c r="V176" s="82">
        <f>O176+U176</f>
        <v>17010</v>
      </c>
      <c r="W176" s="82" t="s">
        <v>257</v>
      </c>
      <c r="X176" s="75" t="s">
        <v>247</v>
      </c>
      <c r="Y176" s="75" t="s">
        <v>1463</v>
      </c>
    </row>
    <row r="177" spans="1:32">
      <c r="A177" s="82">
        <v>175</v>
      </c>
      <c r="B177" s="82" t="s">
        <v>1462</v>
      </c>
      <c r="C177" s="82">
        <v>175</v>
      </c>
      <c r="D177" s="82">
        <v>588</v>
      </c>
      <c r="E177" s="82">
        <v>141000431</v>
      </c>
      <c r="F177" s="82">
        <v>59</v>
      </c>
      <c r="G177" s="82">
        <v>3439.91</v>
      </c>
      <c r="H177" s="82">
        <v>266.58999999999997</v>
      </c>
      <c r="I177" s="82">
        <v>0</v>
      </c>
      <c r="J177" s="82"/>
      <c r="K177" s="82"/>
      <c r="L177" s="82">
        <v>1</v>
      </c>
      <c r="M177" s="82">
        <v>35</v>
      </c>
      <c r="N177" s="82"/>
      <c r="O177" s="82"/>
      <c r="P177" s="82"/>
      <c r="Q177" s="82"/>
      <c r="R177" s="82"/>
      <c r="S177" s="82"/>
      <c r="T177" s="82"/>
      <c r="U177" s="82">
        <f t="shared" si="3"/>
        <v>0</v>
      </c>
      <c r="V177" s="82"/>
      <c r="W177" s="82" t="s">
        <v>257</v>
      </c>
    </row>
    <row r="178" spans="1:32">
      <c r="A178" s="82">
        <v>176</v>
      </c>
      <c r="B178" s="82" t="s">
        <v>1462</v>
      </c>
      <c r="C178" s="82">
        <v>176</v>
      </c>
      <c r="D178" s="82">
        <v>589</v>
      </c>
      <c r="E178" s="82">
        <v>161005368</v>
      </c>
      <c r="F178" s="82">
        <v>57</v>
      </c>
      <c r="G178" s="82">
        <v>3315.07</v>
      </c>
      <c r="H178" s="82">
        <v>272.93</v>
      </c>
      <c r="I178" s="82">
        <v>1</v>
      </c>
      <c r="J178" s="82"/>
      <c r="K178" s="82"/>
      <c r="L178" s="82">
        <v>1</v>
      </c>
      <c r="M178" s="82">
        <v>40</v>
      </c>
      <c r="N178" s="82"/>
      <c r="O178" s="82"/>
      <c r="P178" s="82"/>
      <c r="Q178" s="82"/>
      <c r="R178" s="82"/>
      <c r="S178" s="82"/>
      <c r="T178" s="82"/>
      <c r="U178" s="82">
        <f t="shared" si="3"/>
        <v>0</v>
      </c>
      <c r="V178" s="82"/>
      <c r="W178" s="82" t="s">
        <v>257</v>
      </c>
    </row>
    <row r="179" spans="1:32">
      <c r="A179" s="82">
        <v>177</v>
      </c>
      <c r="B179" s="82" t="s">
        <v>1462</v>
      </c>
      <c r="C179" s="82">
        <v>177</v>
      </c>
      <c r="D179" s="82">
        <v>590</v>
      </c>
      <c r="E179" s="82">
        <v>161005369</v>
      </c>
      <c r="F179" s="82">
        <v>59</v>
      </c>
      <c r="G179" s="82">
        <v>3426.23</v>
      </c>
      <c r="H179" s="82">
        <v>279.27</v>
      </c>
      <c r="I179" s="82">
        <v>0</v>
      </c>
      <c r="J179" s="82"/>
      <c r="K179" s="82"/>
      <c r="L179" s="82">
        <v>1</v>
      </c>
      <c r="M179" s="82">
        <v>45</v>
      </c>
      <c r="N179" s="82"/>
      <c r="O179" s="82"/>
      <c r="P179" s="82"/>
      <c r="Q179" s="82"/>
      <c r="R179" s="82"/>
      <c r="S179" s="82"/>
      <c r="T179" s="82"/>
      <c r="U179" s="82">
        <f t="shared" si="3"/>
        <v>0</v>
      </c>
      <c r="V179" s="82"/>
      <c r="W179" s="82" t="s">
        <v>257</v>
      </c>
    </row>
    <row r="180" spans="1:32">
      <c r="A180" s="82">
        <v>178</v>
      </c>
      <c r="B180" s="82" t="s">
        <v>1462</v>
      </c>
      <c r="C180" s="82">
        <v>178</v>
      </c>
      <c r="D180" s="82">
        <v>591</v>
      </c>
      <c r="E180" s="82">
        <v>161005370</v>
      </c>
      <c r="F180" s="82">
        <v>59</v>
      </c>
      <c r="G180" s="82">
        <v>3501.44</v>
      </c>
      <c r="H180" s="82">
        <v>212.56</v>
      </c>
      <c r="I180" s="82">
        <v>0</v>
      </c>
      <c r="J180" s="82"/>
      <c r="K180" s="82"/>
      <c r="L180" s="82">
        <v>1</v>
      </c>
      <c r="M180" s="82">
        <v>35</v>
      </c>
      <c r="N180" s="82"/>
      <c r="O180" s="82"/>
      <c r="P180" s="82"/>
      <c r="Q180" s="82"/>
      <c r="R180" s="82"/>
      <c r="S180" s="82"/>
      <c r="T180" s="82"/>
      <c r="U180" s="82">
        <f t="shared" si="3"/>
        <v>0</v>
      </c>
      <c r="V180" s="82"/>
      <c r="W180" s="82" t="s">
        <v>257</v>
      </c>
    </row>
    <row r="181" spans="1:32">
      <c r="A181" s="82">
        <v>179</v>
      </c>
      <c r="B181" s="82" t="s">
        <v>1462</v>
      </c>
      <c r="C181" s="82">
        <v>179</v>
      </c>
      <c r="D181" s="82">
        <v>592</v>
      </c>
      <c r="E181" s="82">
        <v>141000432</v>
      </c>
      <c r="F181" s="82">
        <v>59</v>
      </c>
      <c r="G181" s="82">
        <v>3495.23</v>
      </c>
      <c r="H181" s="82">
        <v>219.93</v>
      </c>
      <c r="I181" s="82">
        <v>2.16</v>
      </c>
      <c r="J181" s="82"/>
      <c r="K181" s="82"/>
      <c r="L181" s="82">
        <v>1</v>
      </c>
      <c r="M181" s="82">
        <v>30</v>
      </c>
      <c r="N181" s="82"/>
      <c r="O181" s="82"/>
      <c r="P181" s="82"/>
      <c r="Q181" s="82"/>
      <c r="R181" s="82"/>
      <c r="S181" s="82"/>
      <c r="T181" s="82"/>
      <c r="U181" s="82">
        <f t="shared" si="3"/>
        <v>0</v>
      </c>
      <c r="V181" s="82"/>
      <c r="W181" s="82" t="s">
        <v>257</v>
      </c>
    </row>
    <row r="182" spans="1:32">
      <c r="A182" s="82">
        <v>180</v>
      </c>
      <c r="B182" s="82" t="s">
        <v>1462</v>
      </c>
      <c r="C182" s="82">
        <v>180</v>
      </c>
      <c r="D182" s="82">
        <v>593</v>
      </c>
      <c r="E182" s="82">
        <v>161005371</v>
      </c>
      <c r="F182" s="82">
        <v>59</v>
      </c>
      <c r="G182" s="82">
        <v>3456.43</v>
      </c>
      <c r="H182" s="82">
        <v>271.07</v>
      </c>
      <c r="I182" s="82">
        <v>0</v>
      </c>
      <c r="J182" s="82"/>
      <c r="K182" s="82"/>
      <c r="L182" s="82">
        <v>1</v>
      </c>
      <c r="M182" s="82">
        <v>35</v>
      </c>
      <c r="N182" s="82"/>
      <c r="O182" s="82"/>
      <c r="P182" s="82"/>
      <c r="Q182" s="82"/>
      <c r="R182" s="82"/>
      <c r="S182" s="82"/>
      <c r="T182" s="82"/>
      <c r="U182" s="82">
        <f t="shared" si="3"/>
        <v>0</v>
      </c>
      <c r="V182" s="82"/>
      <c r="W182" s="82" t="s">
        <v>257</v>
      </c>
      <c r="X182" s="104"/>
      <c r="Y182" s="104"/>
    </row>
    <row r="183" spans="1:32">
      <c r="A183" s="82">
        <v>181</v>
      </c>
      <c r="B183" s="82" t="s">
        <v>1465</v>
      </c>
      <c r="C183" s="82">
        <v>181</v>
      </c>
      <c r="D183" s="82">
        <v>594</v>
      </c>
      <c r="E183" s="82">
        <v>161005372</v>
      </c>
      <c r="F183" s="82">
        <v>58</v>
      </c>
      <c r="G183" s="82">
        <v>3422.85</v>
      </c>
      <c r="H183" s="82">
        <v>228.35</v>
      </c>
      <c r="I183" s="82">
        <v>0.2</v>
      </c>
      <c r="J183" s="82"/>
      <c r="K183" s="82"/>
      <c r="L183" s="82">
        <v>2</v>
      </c>
      <c r="M183" s="82">
        <v>0</v>
      </c>
      <c r="N183" s="82"/>
      <c r="O183" s="82"/>
      <c r="P183" s="82"/>
      <c r="Q183" s="82"/>
      <c r="R183" s="82"/>
      <c r="S183" s="82"/>
      <c r="T183" s="82"/>
      <c r="U183" s="82">
        <f t="shared" si="3"/>
        <v>0</v>
      </c>
      <c r="V183" s="82"/>
      <c r="W183" s="82" t="s">
        <v>257</v>
      </c>
    </row>
    <row r="184" spans="1:32">
      <c r="A184" s="82">
        <v>182</v>
      </c>
      <c r="B184" s="82" t="s">
        <v>1465</v>
      </c>
      <c r="C184" s="82">
        <v>182</v>
      </c>
      <c r="D184" s="82">
        <v>595</v>
      </c>
      <c r="E184" s="82">
        <v>161005373</v>
      </c>
      <c r="F184" s="82">
        <v>56</v>
      </c>
      <c r="G184" s="82">
        <v>3289.69</v>
      </c>
      <c r="H184" s="82">
        <v>232.31</v>
      </c>
      <c r="I184" s="82">
        <v>0</v>
      </c>
      <c r="J184" s="82"/>
      <c r="K184" s="82"/>
      <c r="L184" s="82">
        <v>1</v>
      </c>
      <c r="M184" s="82">
        <v>15</v>
      </c>
      <c r="N184" s="82"/>
      <c r="O184" s="82"/>
      <c r="P184" s="82"/>
      <c r="Q184" s="82"/>
      <c r="R184" s="82"/>
      <c r="S184" s="82"/>
      <c r="T184" s="82"/>
      <c r="U184" s="82">
        <f t="shared" si="3"/>
        <v>0</v>
      </c>
      <c r="V184" s="82"/>
      <c r="W184" s="82" t="s">
        <v>257</v>
      </c>
    </row>
    <row r="185" spans="1:32">
      <c r="A185" s="82">
        <v>183</v>
      </c>
      <c r="B185" s="82" t="s">
        <v>1465</v>
      </c>
      <c r="C185" s="82">
        <v>183</v>
      </c>
      <c r="D185" s="82">
        <v>596</v>
      </c>
      <c r="E185" s="82">
        <v>161005374</v>
      </c>
      <c r="F185" s="82">
        <v>58</v>
      </c>
      <c r="G185" s="82">
        <v>3404.86</v>
      </c>
      <c r="H185" s="82">
        <v>245.53</v>
      </c>
      <c r="I185" s="82">
        <v>0.39</v>
      </c>
      <c r="J185" s="82"/>
      <c r="K185" s="82"/>
      <c r="L185" s="82">
        <v>1</v>
      </c>
      <c r="M185" s="82">
        <v>45</v>
      </c>
      <c r="N185" s="82"/>
      <c r="O185" s="82"/>
      <c r="P185" s="82"/>
      <c r="Q185" s="82"/>
      <c r="R185" s="82"/>
      <c r="S185" s="82"/>
      <c r="T185" s="82"/>
      <c r="U185" s="82">
        <f t="shared" si="3"/>
        <v>0</v>
      </c>
      <c r="V185" s="82"/>
      <c r="W185" s="82" t="s">
        <v>257</v>
      </c>
    </row>
    <row r="186" spans="1:32">
      <c r="A186" s="82">
        <v>184</v>
      </c>
      <c r="B186" s="82" t="s">
        <v>1465</v>
      </c>
      <c r="C186" s="82">
        <v>184</v>
      </c>
      <c r="D186" s="82">
        <v>597</v>
      </c>
      <c r="E186" s="82">
        <v>161005375</v>
      </c>
      <c r="F186" s="82">
        <v>58</v>
      </c>
      <c r="G186" s="82">
        <v>3422.88</v>
      </c>
      <c r="H186" s="82">
        <v>225.91</v>
      </c>
      <c r="I186" s="82">
        <v>0.79</v>
      </c>
      <c r="J186" s="82"/>
      <c r="K186" s="82"/>
      <c r="L186" s="82">
        <v>1</v>
      </c>
      <c r="M186" s="82">
        <v>30</v>
      </c>
      <c r="N186" s="82"/>
      <c r="O186" s="82"/>
      <c r="P186" s="82"/>
      <c r="Q186" s="82"/>
      <c r="R186" s="82"/>
      <c r="S186" s="82"/>
      <c r="T186" s="82"/>
      <c r="U186" s="82">
        <f t="shared" si="3"/>
        <v>0</v>
      </c>
      <c r="V186" s="82"/>
      <c r="W186" s="82" t="s">
        <v>257</v>
      </c>
    </row>
    <row r="187" spans="1:32" s="104" customFormat="1">
      <c r="A187" s="84">
        <v>185</v>
      </c>
      <c r="B187" s="82" t="s">
        <v>1465</v>
      </c>
      <c r="C187" s="82">
        <v>185</v>
      </c>
      <c r="D187" s="82">
        <v>598</v>
      </c>
      <c r="E187" s="84">
        <v>141000433</v>
      </c>
      <c r="F187" s="84">
        <v>58</v>
      </c>
      <c r="G187" s="84">
        <v>3415.46</v>
      </c>
      <c r="H187" s="84">
        <v>235.41</v>
      </c>
      <c r="I187" s="84">
        <v>0.87</v>
      </c>
      <c r="J187" s="84"/>
      <c r="K187" s="84"/>
      <c r="L187" s="84">
        <v>1</v>
      </c>
      <c r="M187" s="84">
        <v>45</v>
      </c>
      <c r="N187" s="84"/>
      <c r="O187" s="84"/>
      <c r="P187" s="84"/>
      <c r="Q187" s="84"/>
      <c r="R187" s="84"/>
      <c r="S187" s="84"/>
      <c r="T187" s="84"/>
      <c r="U187" s="82">
        <f t="shared" si="3"/>
        <v>0</v>
      </c>
      <c r="V187" s="84"/>
      <c r="W187" s="84" t="s">
        <v>257</v>
      </c>
      <c r="AF187" s="104" t="s">
        <v>1417</v>
      </c>
    </row>
    <row r="188" spans="1:32">
      <c r="A188" s="82">
        <v>186</v>
      </c>
      <c r="B188" s="82" t="s">
        <v>1465</v>
      </c>
      <c r="C188" s="82">
        <v>186</v>
      </c>
      <c r="D188" s="82">
        <v>599</v>
      </c>
      <c r="E188" s="82">
        <v>161005376</v>
      </c>
      <c r="F188" s="82">
        <v>59</v>
      </c>
      <c r="G188" s="82">
        <v>3509.09</v>
      </c>
      <c r="H188" s="82">
        <v>200.7</v>
      </c>
      <c r="I188" s="82">
        <v>0.79</v>
      </c>
      <c r="J188" s="82"/>
      <c r="K188" s="82"/>
      <c r="L188" s="82">
        <v>1</v>
      </c>
      <c r="M188" s="82">
        <v>45</v>
      </c>
      <c r="N188" s="82"/>
      <c r="O188" s="82"/>
      <c r="P188" s="82"/>
      <c r="Q188" s="82"/>
      <c r="R188" s="82"/>
      <c r="S188" s="82"/>
      <c r="T188" s="82"/>
      <c r="U188" s="82">
        <f t="shared" si="3"/>
        <v>0</v>
      </c>
      <c r="V188" s="82"/>
      <c r="W188" s="82" t="s">
        <v>257</v>
      </c>
    </row>
    <row r="189" spans="1:32" ht="15.75">
      <c r="A189" s="112"/>
      <c r="B189" s="112"/>
      <c r="C189" s="112"/>
      <c r="D189" s="105"/>
      <c r="E189" s="105"/>
      <c r="F189" s="113">
        <f>SUM(F3:F188)</f>
        <v>10846</v>
      </c>
      <c r="G189" s="561">
        <f>SUM(G3:G188)</f>
        <v>635855.92999999947</v>
      </c>
      <c r="H189" s="99">
        <f>SUM(H3:H188)</f>
        <v>51494.040000000023</v>
      </c>
      <c r="I189" s="113">
        <f>SUM(I3:I188)</f>
        <v>106.88000000000004</v>
      </c>
      <c r="O189" s="113"/>
      <c r="U189" s="113"/>
      <c r="V189" s="113">
        <f>SUM(V3:V188)</f>
        <v>35280</v>
      </c>
      <c r="W189" s="560"/>
    </row>
    <row r="190" spans="1:32">
      <c r="A190" s="118"/>
      <c r="B190" s="118"/>
      <c r="C190" s="112"/>
      <c r="F190" s="112"/>
      <c r="G190" s="112"/>
      <c r="H190" s="112"/>
      <c r="U190" s="112"/>
      <c r="V190" s="112">
        <v>17010</v>
      </c>
    </row>
    <row r="191" spans="1:32" ht="18.75">
      <c r="A191" s="2830" t="s">
        <v>1472</v>
      </c>
      <c r="B191" s="2831"/>
      <c r="C191" s="2832"/>
      <c r="D191" s="2833"/>
      <c r="E191" s="2834"/>
      <c r="F191" s="2834"/>
      <c r="G191" s="2834"/>
      <c r="H191" s="2834"/>
      <c r="I191" s="2834"/>
      <c r="J191" s="2834"/>
      <c r="K191" s="2834"/>
      <c r="U191" s="112"/>
      <c r="V191" s="75">
        <f>V189-V190</f>
        <v>18270</v>
      </c>
    </row>
    <row r="192" spans="1:32" ht="18.75">
      <c r="A192" s="2830" t="s">
        <v>1473</v>
      </c>
      <c r="B192" s="2831"/>
      <c r="C192" s="2832"/>
      <c r="D192" s="115"/>
      <c r="E192" s="115"/>
      <c r="F192" s="115"/>
      <c r="G192" s="115"/>
      <c r="H192" s="115"/>
      <c r="I192" s="115"/>
      <c r="J192" s="115"/>
      <c r="K192" s="190"/>
      <c r="U192" s="112"/>
    </row>
    <row r="193" spans="1:21" ht="18.75">
      <c r="A193" s="2839" t="s">
        <v>1471</v>
      </c>
      <c r="B193" s="2840"/>
      <c r="C193" s="2841"/>
      <c r="D193" s="115"/>
      <c r="E193" s="115"/>
      <c r="F193" s="115"/>
      <c r="G193" s="115"/>
      <c r="H193" s="115"/>
      <c r="I193" s="115"/>
      <c r="J193" s="115"/>
      <c r="K193" s="190"/>
      <c r="U193" s="112"/>
    </row>
    <row r="194" spans="1:21" ht="15.75">
      <c r="A194" s="2842" t="s">
        <v>1474</v>
      </c>
      <c r="B194" s="2843"/>
      <c r="C194" s="2843"/>
      <c r="D194" s="2844"/>
      <c r="U194" s="112"/>
    </row>
    <row r="195" spans="1:21">
      <c r="A195" s="107" t="s">
        <v>1429</v>
      </c>
      <c r="B195" s="82">
        <v>9292.5</v>
      </c>
      <c r="C195" s="2848" t="s">
        <v>1219</v>
      </c>
      <c r="D195" s="2848"/>
      <c r="U195" s="112"/>
    </row>
    <row r="196" spans="1:21">
      <c r="A196" s="107" t="s">
        <v>1435</v>
      </c>
      <c r="B196" s="82">
        <v>8977.5</v>
      </c>
      <c r="C196" s="2847" t="s">
        <v>1219</v>
      </c>
      <c r="D196" s="2847"/>
      <c r="U196" s="112"/>
    </row>
    <row r="197" spans="1:21">
      <c r="A197" s="107" t="s">
        <v>1462</v>
      </c>
      <c r="B197" s="82">
        <v>17010</v>
      </c>
      <c r="C197" s="728" t="s">
        <v>1475</v>
      </c>
      <c r="D197" s="728"/>
      <c r="E197" s="728"/>
      <c r="F197" s="107"/>
      <c r="G197" s="107"/>
      <c r="U197" s="112"/>
    </row>
    <row r="198" spans="1:21" ht="18.75">
      <c r="A198" s="229" t="s">
        <v>1471</v>
      </c>
      <c r="B198" s="727">
        <f>SUM(B195:B197)</f>
        <v>35280</v>
      </c>
      <c r="C198" s="559"/>
      <c r="U198" s="112"/>
    </row>
  </sheetData>
  <mergeCells count="11">
    <mergeCell ref="A193:C193"/>
    <mergeCell ref="A194:D194"/>
    <mergeCell ref="A1:W1"/>
    <mergeCell ref="L2:M2"/>
    <mergeCell ref="C196:D196"/>
    <mergeCell ref="C195:D195"/>
    <mergeCell ref="X102:AE102"/>
    <mergeCell ref="X120:AA120"/>
    <mergeCell ref="A191:C191"/>
    <mergeCell ref="D191:K191"/>
    <mergeCell ref="A192:C192"/>
  </mergeCells>
  <pageMargins left="0.7" right="0.7" top="0.75" bottom="0.75" header="0.3" footer="0.3"/>
  <pageSetup orientation="portrait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X193"/>
  <sheetViews>
    <sheetView topLeftCell="A178" workbookViewId="0">
      <selection activeCell="H3" sqref="H3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7" max="7" width="12.140625" bestFit="1" customWidth="1"/>
    <col min="8" max="8" width="9.28515625" bestFit="1" customWidth="1"/>
    <col min="9" max="9" width="5.85546875" bestFit="1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1427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641" t="s">
        <v>2</v>
      </c>
      <c r="C2" s="641" t="s">
        <v>3</v>
      </c>
      <c r="D2" s="641" t="s">
        <v>4</v>
      </c>
      <c r="E2" s="641" t="s">
        <v>5</v>
      </c>
      <c r="F2" s="641" t="s">
        <v>6</v>
      </c>
      <c r="G2" s="641" t="s">
        <v>7</v>
      </c>
      <c r="H2" s="641" t="s">
        <v>8</v>
      </c>
      <c r="I2" s="641" t="s">
        <v>9</v>
      </c>
      <c r="J2" s="641" t="s">
        <v>10</v>
      </c>
      <c r="K2" s="641" t="s">
        <v>11</v>
      </c>
      <c r="L2" s="2809" t="s">
        <v>419</v>
      </c>
      <c r="M2" s="2809"/>
      <c r="N2" s="641" t="s">
        <v>12</v>
      </c>
      <c r="O2" s="641" t="s">
        <v>13</v>
      </c>
      <c r="P2" s="641" t="s">
        <v>14</v>
      </c>
      <c r="Q2" s="641" t="s">
        <v>15</v>
      </c>
      <c r="R2" s="641" t="s">
        <v>16</v>
      </c>
      <c r="S2" s="641" t="s">
        <v>15</v>
      </c>
      <c r="T2" s="641" t="s">
        <v>18</v>
      </c>
      <c r="U2" s="641" t="s">
        <v>19</v>
      </c>
      <c r="V2" s="641" t="s">
        <v>543</v>
      </c>
      <c r="W2" s="61" t="s">
        <v>255</v>
      </c>
    </row>
    <row r="3" spans="1:23">
      <c r="A3" s="5">
        <v>1</v>
      </c>
      <c r="B3" s="18" t="str">
        <f>'DEC''22'!B3</f>
        <v>01.12.22</v>
      </c>
      <c r="C3" s="82">
        <f>'DEC''22'!C3</f>
        <v>1</v>
      </c>
      <c r="D3" s="5">
        <f>'DEC''22'!D3</f>
        <v>414</v>
      </c>
      <c r="E3" s="26"/>
      <c r="F3" s="5">
        <f>'DEC''22'!F3</f>
        <v>59</v>
      </c>
      <c r="G3" s="63">
        <f>'DEC''22'!G3</f>
        <v>3410.24</v>
      </c>
      <c r="H3" s="63">
        <f>'DEC''22'!H3</f>
        <v>305.13</v>
      </c>
      <c r="I3" s="5">
        <f>'DEC''22'!I3</f>
        <v>1.37</v>
      </c>
      <c r="J3" s="22"/>
      <c r="K3" s="5"/>
      <c r="L3" s="5">
        <f>'DEC''22'!L3</f>
        <v>1</v>
      </c>
      <c r="M3" s="5">
        <f>'DEC''22'!M3</f>
        <v>50</v>
      </c>
      <c r="N3" s="5"/>
      <c r="O3" s="5"/>
      <c r="P3" s="5"/>
      <c r="Q3" s="5"/>
      <c r="R3" s="5"/>
      <c r="S3" s="5"/>
      <c r="T3" s="5"/>
      <c r="U3" s="5"/>
      <c r="V3" s="5">
        <f>'DEC''22'!V3</f>
        <v>0</v>
      </c>
    </row>
    <row r="4" spans="1:23">
      <c r="A4" s="5">
        <v>2</v>
      </c>
      <c r="B4" s="18" t="str">
        <f>'DEC''22'!B4</f>
        <v>01.12.22</v>
      </c>
      <c r="C4" s="82">
        <f>'DEC''22'!C4</f>
        <v>2</v>
      </c>
      <c r="D4" s="5">
        <f>'DEC''22'!D4</f>
        <v>415</v>
      </c>
      <c r="E4" s="26"/>
      <c r="F4" s="5">
        <f>'DEC''22'!F4</f>
        <v>59</v>
      </c>
      <c r="G4" s="63">
        <f>'DEC''22'!G4</f>
        <v>3509.63</v>
      </c>
      <c r="H4" s="63">
        <f>'DEC''22'!H4</f>
        <v>213.7</v>
      </c>
      <c r="I4" s="5">
        <f>'DEC''22'!I4</f>
        <v>8.83</v>
      </c>
      <c r="J4" s="22"/>
      <c r="K4" s="5"/>
      <c r="L4" s="5">
        <f>'DEC''22'!L4</f>
        <v>2</v>
      </c>
      <c r="M4" s="5">
        <f>'DEC''22'!M4</f>
        <v>45</v>
      </c>
      <c r="N4" s="5"/>
      <c r="O4" s="5"/>
      <c r="P4" s="5"/>
      <c r="Q4" s="5"/>
      <c r="R4" s="5"/>
      <c r="S4" s="5"/>
      <c r="T4" s="5"/>
      <c r="U4" s="5"/>
      <c r="V4" s="5">
        <f>'DEC''22'!V4</f>
        <v>0</v>
      </c>
    </row>
    <row r="5" spans="1:23">
      <c r="A5" s="5">
        <v>3</v>
      </c>
      <c r="B5" s="18" t="str">
        <f>'DEC''22'!B5</f>
        <v>01.12.22</v>
      </c>
      <c r="C5" s="82">
        <f>'DEC''22'!C5</f>
        <v>3</v>
      </c>
      <c r="D5" s="5">
        <f>'DEC''22'!D5</f>
        <v>416</v>
      </c>
      <c r="E5" s="26"/>
      <c r="F5" s="5">
        <f>'DEC''22'!F5</f>
        <v>59</v>
      </c>
      <c r="G5" s="63">
        <f>'DEC''22'!G5</f>
        <v>3375.82</v>
      </c>
      <c r="H5" s="63">
        <f>'DEC''22'!H5</f>
        <v>340.18</v>
      </c>
      <c r="I5" s="5">
        <f>'DEC''22'!I5</f>
        <v>0</v>
      </c>
      <c r="J5" s="22"/>
      <c r="K5" s="5"/>
      <c r="L5" s="5">
        <f>'DEC''22'!L5</f>
        <v>2</v>
      </c>
      <c r="M5" s="5">
        <f>'DEC''22'!M5</f>
        <v>0</v>
      </c>
      <c r="N5" s="5"/>
      <c r="O5" s="5"/>
      <c r="P5" s="5"/>
      <c r="Q5" s="5"/>
      <c r="R5" s="5"/>
      <c r="S5" s="5"/>
      <c r="T5" s="5"/>
      <c r="U5" s="5"/>
      <c r="V5" s="5">
        <f>'DEC''22'!V5</f>
        <v>0</v>
      </c>
    </row>
    <row r="6" spans="1:23">
      <c r="A6" s="5">
        <v>4</v>
      </c>
      <c r="B6" s="18" t="str">
        <f>'DEC''22'!B6</f>
        <v>01.12.22</v>
      </c>
      <c r="C6" s="82">
        <f>'DEC''22'!C6</f>
        <v>4</v>
      </c>
      <c r="D6" s="5">
        <f>'DEC''22'!D6</f>
        <v>417</v>
      </c>
      <c r="E6" s="26"/>
      <c r="F6" s="5">
        <f>'DEC''22'!F6</f>
        <v>59</v>
      </c>
      <c r="G6" s="63">
        <f>'DEC''22'!G6</f>
        <v>3316.41</v>
      </c>
      <c r="H6" s="63">
        <f>'DEC''22'!H6</f>
        <v>396.59</v>
      </c>
      <c r="I6" s="5">
        <f>'DEC''22'!I6</f>
        <v>0</v>
      </c>
      <c r="J6" s="22"/>
      <c r="K6" s="5"/>
      <c r="L6" s="5">
        <f>'DEC''22'!L6</f>
        <v>2</v>
      </c>
      <c r="M6" s="5">
        <f>'DEC''22'!M6</f>
        <v>10</v>
      </c>
      <c r="N6" s="5"/>
      <c r="O6" s="5"/>
      <c r="P6" s="5"/>
      <c r="Q6" s="5"/>
      <c r="R6" s="5"/>
      <c r="S6" s="5"/>
      <c r="T6" s="5"/>
      <c r="U6" s="5"/>
      <c r="V6" s="5">
        <f>'DEC''22'!V6</f>
        <v>0</v>
      </c>
    </row>
    <row r="7" spans="1:23">
      <c r="A7" s="5">
        <v>5</v>
      </c>
      <c r="B7" s="18" t="str">
        <f>'DEC''22'!B7</f>
        <v>01.12.22</v>
      </c>
      <c r="C7" s="82">
        <f>'DEC''22'!C7</f>
        <v>5</v>
      </c>
      <c r="D7" s="5">
        <f>'DEC''22'!D7</f>
        <v>418</v>
      </c>
      <c r="E7" s="26"/>
      <c r="F7" s="5">
        <f>'DEC''22'!F7</f>
        <v>59</v>
      </c>
      <c r="G7" s="63">
        <f>'DEC''22'!G7</f>
        <v>3371.06</v>
      </c>
      <c r="H7" s="63">
        <f>'DEC''22'!H7</f>
        <v>340.94</v>
      </c>
      <c r="I7" s="5">
        <f>'DEC''22'!I7</f>
        <v>0</v>
      </c>
      <c r="J7" s="22"/>
      <c r="K7" s="5"/>
      <c r="L7" s="5">
        <f>'DEC''22'!L7</f>
        <v>2</v>
      </c>
      <c r="M7" s="5">
        <f>'DEC''22'!M7</f>
        <v>25</v>
      </c>
      <c r="N7" s="5"/>
      <c r="O7" s="5"/>
      <c r="P7" s="5"/>
      <c r="Q7" s="5"/>
      <c r="R7" s="5"/>
      <c r="S7" s="5"/>
      <c r="T7" s="5"/>
      <c r="U7" s="5"/>
      <c r="V7" s="5">
        <f>'DEC''22'!V7</f>
        <v>0</v>
      </c>
    </row>
    <row r="8" spans="1:23">
      <c r="A8" s="646"/>
      <c r="B8" s="18" t="str">
        <f>'DEC''22'!B8</f>
        <v>02.12.22</v>
      </c>
      <c r="C8" s="82">
        <f>'DEC''22'!C8</f>
        <v>6</v>
      </c>
      <c r="D8" s="5">
        <f>'DEC''22'!D8</f>
        <v>419</v>
      </c>
      <c r="E8" s="26"/>
      <c r="F8" s="5">
        <f>'DEC''22'!F8</f>
        <v>57</v>
      </c>
      <c r="G8" s="63">
        <f>'DEC''22'!G8</f>
        <v>3260.86</v>
      </c>
      <c r="H8" s="63">
        <f>'DEC''22'!H8</f>
        <v>327.33</v>
      </c>
      <c r="I8" s="5">
        <f>'DEC''22'!I8</f>
        <v>0.19</v>
      </c>
      <c r="J8" s="22"/>
      <c r="K8" s="5"/>
      <c r="L8" s="5">
        <f>'DEC''22'!L8</f>
        <v>2</v>
      </c>
      <c r="M8" s="5">
        <f>'DEC''22'!M8</f>
        <v>10</v>
      </c>
      <c r="N8" s="5"/>
      <c r="O8" s="5"/>
      <c r="P8" s="5"/>
      <c r="Q8" s="5"/>
      <c r="R8" s="5"/>
      <c r="S8" s="5"/>
      <c r="T8" s="5"/>
      <c r="U8" s="5"/>
      <c r="V8" s="5">
        <f>'DEC''22'!V8</f>
        <v>0</v>
      </c>
    </row>
    <row r="9" spans="1:23">
      <c r="A9" s="646"/>
      <c r="B9" s="18" t="str">
        <f>'DEC''22'!B9</f>
        <v>02.12.22</v>
      </c>
      <c r="C9" s="82">
        <f>'DEC''22'!C9</f>
        <v>7</v>
      </c>
      <c r="D9" s="5">
        <f>'DEC''22'!D9</f>
        <v>420</v>
      </c>
      <c r="E9" s="26"/>
      <c r="F9" s="5">
        <f>'DEC''22'!F9</f>
        <v>56</v>
      </c>
      <c r="G9" s="63">
        <f>'DEC''22'!G9</f>
        <v>3238.68</v>
      </c>
      <c r="H9" s="63">
        <f>'DEC''22'!H9</f>
        <v>287.32</v>
      </c>
      <c r="I9" s="5">
        <f>'DEC''22'!I9</f>
        <v>0</v>
      </c>
      <c r="J9" s="22"/>
      <c r="K9" s="5"/>
      <c r="L9" s="5">
        <f>'DEC''22'!L9</f>
        <v>2</v>
      </c>
      <c r="M9" s="5">
        <f>'DEC''22'!M9</f>
        <v>5</v>
      </c>
      <c r="N9" s="5"/>
      <c r="O9" s="5"/>
      <c r="P9" s="5"/>
      <c r="Q9" s="5"/>
      <c r="R9" s="5"/>
      <c r="S9" s="5"/>
      <c r="T9" s="5"/>
      <c r="U9" s="5"/>
      <c r="V9" s="5">
        <f>'DEC''22'!V9</f>
        <v>0</v>
      </c>
    </row>
    <row r="10" spans="1:23">
      <c r="A10" s="646"/>
      <c r="B10" s="18" t="str">
        <f>'DEC''22'!B10</f>
        <v>02.12.22</v>
      </c>
      <c r="C10" s="82">
        <f>'DEC''22'!C10</f>
        <v>8</v>
      </c>
      <c r="D10" s="5">
        <f>'DEC''22'!D10</f>
        <v>421</v>
      </c>
      <c r="E10" s="26"/>
      <c r="F10" s="5">
        <f>'DEC''22'!F10</f>
        <v>59</v>
      </c>
      <c r="G10" s="63">
        <f>'DEC''22'!G10</f>
        <v>3701.6</v>
      </c>
      <c r="H10" s="63">
        <f>'DEC''22'!H10</f>
        <v>428.4</v>
      </c>
      <c r="I10" s="5">
        <f>'DEC''22'!I10</f>
        <v>0</v>
      </c>
      <c r="J10" s="22"/>
      <c r="K10" s="5"/>
      <c r="L10" s="5">
        <f>'DEC''22'!L10</f>
        <v>2</v>
      </c>
      <c r="M10" s="5">
        <f>'DEC''22'!M10</f>
        <v>25</v>
      </c>
      <c r="N10" s="5"/>
      <c r="O10" s="5"/>
      <c r="P10" s="5"/>
      <c r="Q10" s="5"/>
      <c r="R10" s="5"/>
      <c r="S10" s="5"/>
      <c r="T10" s="5"/>
      <c r="U10" s="5"/>
      <c r="V10" s="5">
        <f>'DEC''22'!V10</f>
        <v>0</v>
      </c>
    </row>
    <row r="11" spans="1:23">
      <c r="A11" s="648"/>
      <c r="B11" s="18" t="str">
        <f>'DEC''22'!B11</f>
        <v>02.12.22</v>
      </c>
      <c r="C11" s="82">
        <f>'DEC''22'!C11</f>
        <v>9</v>
      </c>
      <c r="D11" s="5">
        <f>'DEC''22'!D11</f>
        <v>422</v>
      </c>
      <c r="E11" s="26"/>
      <c r="F11" s="5">
        <f>'DEC''22'!F11</f>
        <v>59</v>
      </c>
      <c r="G11" s="63">
        <f>'DEC''22'!G11</f>
        <v>3417.83</v>
      </c>
      <c r="H11" s="63">
        <f>'DEC''22'!H11</f>
        <v>305.24</v>
      </c>
      <c r="I11" s="5">
        <f>'DEC''22'!I11</f>
        <v>8.57</v>
      </c>
      <c r="J11" s="22"/>
      <c r="K11" s="5"/>
      <c r="L11" s="5">
        <f>'DEC''22'!L11</f>
        <v>1</v>
      </c>
      <c r="M11" s="5">
        <f>'DEC''22'!M11</f>
        <v>50</v>
      </c>
      <c r="N11" s="5"/>
      <c r="O11" s="5"/>
      <c r="P11" s="5"/>
      <c r="Q11" s="5"/>
      <c r="R11" s="5"/>
      <c r="S11" s="5"/>
      <c r="T11" s="5"/>
      <c r="U11" s="5"/>
      <c r="V11" s="5">
        <f>'DEC''22'!V11</f>
        <v>9292.5</v>
      </c>
    </row>
    <row r="12" spans="1:23">
      <c r="A12" s="648"/>
      <c r="B12" s="18" t="str">
        <f>'DEC''22'!B12</f>
        <v>02.12.22</v>
      </c>
      <c r="C12" s="82">
        <f>'DEC''22'!C12</f>
        <v>10</v>
      </c>
      <c r="D12" s="5">
        <f>'DEC''22'!D12</f>
        <v>423</v>
      </c>
      <c r="E12" s="26"/>
      <c r="F12" s="5">
        <f>'DEC''22'!F12</f>
        <v>59</v>
      </c>
      <c r="G12" s="63">
        <f>'DEC''22'!G12</f>
        <v>3375.06</v>
      </c>
      <c r="H12" s="63">
        <f>'DEC''22'!H12</f>
        <v>336.94</v>
      </c>
      <c r="I12" s="5">
        <f>'DEC''22'!I12</f>
        <v>0</v>
      </c>
      <c r="J12" s="22"/>
      <c r="K12" s="5"/>
      <c r="L12" s="5">
        <f>'DEC''22'!L12</f>
        <v>1</v>
      </c>
      <c r="M12" s="5">
        <f>'DEC''22'!M12</f>
        <v>45</v>
      </c>
      <c r="N12" s="5"/>
      <c r="O12" s="5"/>
      <c r="P12" s="5"/>
      <c r="Q12" s="5"/>
      <c r="R12" s="5"/>
      <c r="S12" s="5"/>
      <c r="T12" s="5"/>
      <c r="U12" s="5"/>
      <c r="V12" s="5">
        <f>'DEC''22'!V12</f>
        <v>0</v>
      </c>
    </row>
    <row r="13" spans="1:23">
      <c r="A13" s="649"/>
      <c r="B13" s="18" t="str">
        <f>'DEC''22'!B13</f>
        <v>03.12.22</v>
      </c>
      <c r="C13" s="82">
        <f>'DEC''22'!C13</f>
        <v>11</v>
      </c>
      <c r="D13" s="5">
        <f>'DEC''22'!D13</f>
        <v>424</v>
      </c>
      <c r="E13" s="26"/>
      <c r="F13" s="5">
        <f>'DEC''22'!F13</f>
        <v>59</v>
      </c>
      <c r="G13" s="63">
        <f>'DEC''22'!G13</f>
        <v>3331.46</v>
      </c>
      <c r="H13" s="63">
        <f>'DEC''22'!H13</f>
        <v>382.04</v>
      </c>
      <c r="I13" s="5">
        <f>'DEC''22'!I13</f>
        <v>0</v>
      </c>
      <c r="J13" s="22"/>
      <c r="K13" s="5"/>
      <c r="L13" s="5">
        <f>'DEC''22'!L13</f>
        <v>2</v>
      </c>
      <c r="M13" s="5">
        <f>'DEC''22'!M13</f>
        <v>0</v>
      </c>
      <c r="N13" s="5"/>
      <c r="O13" s="5"/>
      <c r="P13" s="5"/>
      <c r="Q13" s="5"/>
      <c r="R13" s="5"/>
      <c r="S13" s="5"/>
      <c r="T13" s="5"/>
      <c r="U13" s="5"/>
      <c r="V13" s="5">
        <f>'DEC''22'!V13</f>
        <v>0</v>
      </c>
    </row>
    <row r="14" spans="1:23">
      <c r="A14" s="649"/>
      <c r="B14" s="18" t="str">
        <f>'DEC''22'!B14</f>
        <v>03.12.22</v>
      </c>
      <c r="C14" s="82">
        <f>'DEC''22'!C14</f>
        <v>12</v>
      </c>
      <c r="D14" s="5">
        <f>'DEC''22'!D14</f>
        <v>425</v>
      </c>
      <c r="E14" s="26"/>
      <c r="F14" s="5">
        <f>'DEC''22'!F14</f>
        <v>58</v>
      </c>
      <c r="G14" s="63">
        <f>'DEC''22'!G14</f>
        <v>3355.67</v>
      </c>
      <c r="H14" s="63">
        <f>'DEC''22'!H14</f>
        <v>297.52</v>
      </c>
      <c r="I14" s="5">
        <f>'DEC''22'!I14</f>
        <v>2.19</v>
      </c>
      <c r="J14" s="22"/>
      <c r="K14" s="5"/>
      <c r="L14" s="5">
        <f>'DEC''22'!L14</f>
        <v>2</v>
      </c>
      <c r="M14" s="5">
        <f>'DEC''22'!M14</f>
        <v>20</v>
      </c>
      <c r="N14" s="5"/>
      <c r="O14" s="5"/>
      <c r="P14" s="5"/>
      <c r="Q14" s="5"/>
      <c r="R14" s="5"/>
      <c r="S14" s="5"/>
      <c r="T14" s="5"/>
      <c r="U14" s="5"/>
      <c r="V14" s="5">
        <f>'DEC''22'!V14</f>
        <v>0</v>
      </c>
    </row>
    <row r="15" spans="1:23">
      <c r="A15" s="649"/>
      <c r="B15" s="18" t="str">
        <f>'DEC''22'!B15</f>
        <v>03.12.22</v>
      </c>
      <c r="C15" s="82">
        <f>'DEC''22'!C15</f>
        <v>13</v>
      </c>
      <c r="D15" s="5">
        <f>'DEC''22'!D15</f>
        <v>426</v>
      </c>
      <c r="E15" s="26"/>
      <c r="F15" s="5">
        <f>'DEC''22'!F15</f>
        <v>58</v>
      </c>
      <c r="G15" s="63">
        <f>'DEC''22'!G15</f>
        <v>3446.23</v>
      </c>
      <c r="H15" s="63">
        <f>'DEC''22'!H15</f>
        <v>212.53</v>
      </c>
      <c r="I15" s="5">
        <f>'DEC''22'!I15</f>
        <v>5.76</v>
      </c>
      <c r="J15" s="22"/>
      <c r="K15" s="5"/>
      <c r="L15" s="5">
        <f>'DEC''22'!L15</f>
        <v>2</v>
      </c>
      <c r="M15" s="5">
        <f>'DEC''22'!M15</f>
        <v>0</v>
      </c>
      <c r="N15" s="5"/>
      <c r="O15" s="5"/>
      <c r="P15" s="5"/>
      <c r="Q15" s="5"/>
      <c r="R15" s="5"/>
      <c r="S15" s="5"/>
      <c r="T15" s="5"/>
      <c r="U15" s="5"/>
      <c r="V15" s="5">
        <f>'DEC''22'!V15</f>
        <v>0</v>
      </c>
    </row>
    <row r="16" spans="1:23">
      <c r="A16" s="650"/>
      <c r="B16" s="18" t="str">
        <f>'DEC''22'!B16</f>
        <v>03.12.22</v>
      </c>
      <c r="C16" s="82">
        <f>'DEC''22'!C16</f>
        <v>14</v>
      </c>
      <c r="D16" s="5">
        <f>'DEC''22'!D16</f>
        <v>427</v>
      </c>
      <c r="E16" s="26"/>
      <c r="F16" s="5">
        <f>'DEC''22'!F16</f>
        <v>59</v>
      </c>
      <c r="G16" s="63">
        <f>'DEC''22'!G16</f>
        <v>3738.4</v>
      </c>
      <c r="H16" s="63">
        <f>'DEC''22'!H16</f>
        <v>391.6</v>
      </c>
      <c r="I16" s="5">
        <f>'DEC''22'!I16</f>
        <v>0</v>
      </c>
      <c r="J16" s="22"/>
      <c r="K16" s="5"/>
      <c r="L16" s="5">
        <f>'DEC''22'!L16</f>
        <v>2</v>
      </c>
      <c r="M16" s="5">
        <f>'DEC''22'!M16</f>
        <v>15</v>
      </c>
      <c r="N16" s="5"/>
      <c r="O16" s="5"/>
      <c r="P16" s="5"/>
      <c r="Q16" s="5"/>
      <c r="R16" s="5"/>
      <c r="S16" s="5"/>
      <c r="T16" s="5"/>
      <c r="U16" s="5"/>
      <c r="V16" s="5">
        <f>'DEC''22'!V16</f>
        <v>0</v>
      </c>
    </row>
    <row r="17" spans="1:22">
      <c r="A17" s="650"/>
      <c r="B17" s="18" t="str">
        <f>'DEC''22'!B17</f>
        <v>03.12.22</v>
      </c>
      <c r="C17" s="82">
        <f>'DEC''22'!C17</f>
        <v>15</v>
      </c>
      <c r="D17" s="5">
        <f>'DEC''22'!D17</f>
        <v>428</v>
      </c>
      <c r="E17" s="26"/>
      <c r="F17" s="5">
        <f>'DEC''22'!F17</f>
        <v>59</v>
      </c>
      <c r="G17" s="63">
        <f>'DEC''22'!G17</f>
        <v>3420.26</v>
      </c>
      <c r="H17" s="63">
        <f>'DEC''22'!H17</f>
        <v>294.13</v>
      </c>
      <c r="I17" s="5">
        <f>'DEC''22'!I17</f>
        <v>2.39</v>
      </c>
      <c r="J17" s="22"/>
      <c r="K17" s="5"/>
      <c r="L17" s="5">
        <f>'DEC''22'!L17</f>
        <v>1</v>
      </c>
      <c r="M17" s="5">
        <f>'DEC''22'!M17</f>
        <v>55</v>
      </c>
      <c r="N17" s="5"/>
      <c r="O17" s="5"/>
      <c r="P17" s="5"/>
      <c r="Q17" s="5"/>
      <c r="R17" s="5"/>
      <c r="S17" s="5"/>
      <c r="T17" s="5"/>
      <c r="U17" s="5"/>
      <c r="V17" s="5">
        <f>'DEC''22'!V17</f>
        <v>0</v>
      </c>
    </row>
    <row r="18" spans="1:22">
      <c r="A18" s="651"/>
      <c r="B18" s="18" t="str">
        <f>'DEC''22'!B18</f>
        <v>04.12.22</v>
      </c>
      <c r="C18" s="82">
        <f>'DEC''22'!C18</f>
        <v>16</v>
      </c>
      <c r="D18" s="5">
        <f>'DEC''22'!D18</f>
        <v>429</v>
      </c>
      <c r="E18" s="26"/>
      <c r="F18" s="5">
        <f>'DEC''22'!F18</f>
        <v>55</v>
      </c>
      <c r="G18" s="63">
        <f>'DEC''22'!G18</f>
        <v>3196.49</v>
      </c>
      <c r="H18" s="63">
        <f>'DEC''22'!H18</f>
        <v>266.51</v>
      </c>
      <c r="I18" s="5">
        <f>'DEC''22'!I18</f>
        <v>0</v>
      </c>
      <c r="J18" s="22"/>
      <c r="K18" s="5"/>
      <c r="L18" s="5">
        <f>'DEC''22'!L18</f>
        <v>2</v>
      </c>
      <c r="M18" s="5">
        <f>'DEC''22'!M18</f>
        <v>15</v>
      </c>
      <c r="N18" s="5"/>
      <c r="O18" s="5"/>
      <c r="P18" s="5"/>
      <c r="Q18" s="5"/>
      <c r="R18" s="5"/>
      <c r="S18" s="5"/>
      <c r="T18" s="5"/>
      <c r="U18" s="5"/>
      <c r="V18" s="5">
        <f>'DEC''22'!V18</f>
        <v>0</v>
      </c>
    </row>
    <row r="19" spans="1:22">
      <c r="A19" s="651"/>
      <c r="B19" s="18" t="str">
        <f>'DEC''22'!B19</f>
        <v>04.12.22</v>
      </c>
      <c r="C19" s="82">
        <f>'DEC''22'!C19</f>
        <v>17</v>
      </c>
      <c r="D19" s="5">
        <f>'DEC''22'!D19</f>
        <v>430</v>
      </c>
      <c r="E19" s="26"/>
      <c r="F19" s="5">
        <f>'DEC''22'!F19</f>
        <v>58</v>
      </c>
      <c r="G19" s="63">
        <f>'DEC''22'!G19</f>
        <v>3318.07</v>
      </c>
      <c r="H19" s="63">
        <f>'DEC''22'!H19</f>
        <v>332.93</v>
      </c>
      <c r="I19" s="5">
        <f>'DEC''22'!I19</f>
        <v>0</v>
      </c>
      <c r="J19" s="22"/>
      <c r="K19" s="5"/>
      <c r="L19" s="5">
        <f>'DEC''22'!L19</f>
        <v>1</v>
      </c>
      <c r="M19" s="5">
        <f>'DEC''22'!M19</f>
        <v>50</v>
      </c>
      <c r="N19" s="5"/>
      <c r="O19" s="5"/>
      <c r="P19" s="5"/>
      <c r="Q19" s="5"/>
      <c r="R19" s="5"/>
      <c r="S19" s="5"/>
      <c r="T19" s="5"/>
      <c r="U19" s="5"/>
      <c r="V19" s="5">
        <f>'DEC''22'!V19</f>
        <v>0</v>
      </c>
    </row>
    <row r="20" spans="1:22">
      <c r="A20" s="651"/>
      <c r="B20" s="18" t="str">
        <f>'DEC''22'!B20</f>
        <v>04.12.22</v>
      </c>
      <c r="C20" s="82">
        <f>'DEC''22'!C20</f>
        <v>18</v>
      </c>
      <c r="D20" s="5">
        <f>'DEC''22'!D20</f>
        <v>431</v>
      </c>
      <c r="E20" s="26"/>
      <c r="F20" s="5">
        <f>'DEC''22'!F20</f>
        <v>59</v>
      </c>
      <c r="G20" s="63">
        <f>'DEC''22'!G20</f>
        <v>3354.43</v>
      </c>
      <c r="H20" s="63">
        <f>'DEC''22'!H20</f>
        <v>360.07</v>
      </c>
      <c r="I20" s="5">
        <f>'DEC''22'!I20</f>
        <v>0</v>
      </c>
      <c r="J20" s="22"/>
      <c r="K20" s="5"/>
      <c r="L20" s="5">
        <f>'DEC''22'!L20</f>
        <v>1</v>
      </c>
      <c r="M20" s="5">
        <f>'DEC''22'!M20</f>
        <v>45</v>
      </c>
      <c r="N20" s="5"/>
      <c r="O20" s="5"/>
      <c r="P20" s="5"/>
      <c r="Q20" s="5"/>
      <c r="R20" s="5"/>
      <c r="S20" s="5"/>
      <c r="T20" s="5"/>
      <c r="U20" s="5"/>
      <c r="V20" s="5">
        <f>'DEC''22'!V20</f>
        <v>0</v>
      </c>
    </row>
    <row r="21" spans="1:22">
      <c r="A21" s="651"/>
      <c r="B21" s="18" t="str">
        <f>'DEC''22'!B21</f>
        <v>04.12.22</v>
      </c>
      <c r="C21" s="82">
        <f>'DEC''22'!C21</f>
        <v>19</v>
      </c>
      <c r="D21" s="5">
        <f>'DEC''22'!D21</f>
        <v>432</v>
      </c>
      <c r="E21" s="26"/>
      <c r="F21" s="5">
        <f>'DEC''22'!F21</f>
        <v>56</v>
      </c>
      <c r="G21" s="63">
        <f>'DEC''22'!G21</f>
        <v>3196.11</v>
      </c>
      <c r="H21" s="63">
        <f>'DEC''22'!H21</f>
        <v>326.89</v>
      </c>
      <c r="I21" s="5">
        <f>'DEC''22'!I21</f>
        <v>0</v>
      </c>
      <c r="J21" s="22"/>
      <c r="K21" s="5"/>
      <c r="L21" s="5">
        <f>'DEC''22'!L21</f>
        <v>1</v>
      </c>
      <c r="M21" s="5">
        <f>'DEC''22'!M21</f>
        <v>50</v>
      </c>
      <c r="N21" s="5"/>
      <c r="O21" s="5"/>
      <c r="P21" s="5"/>
      <c r="Q21" s="5"/>
      <c r="R21" s="5"/>
      <c r="S21" s="5"/>
      <c r="T21" s="5"/>
      <c r="U21" s="5"/>
      <c r="V21" s="5">
        <f>'DEC''22'!V21</f>
        <v>0</v>
      </c>
    </row>
    <row r="22" spans="1:22">
      <c r="A22" s="651"/>
      <c r="B22" s="18" t="str">
        <f>'DEC''22'!B22</f>
        <v>04.12.22</v>
      </c>
      <c r="C22" s="82">
        <f>'DEC''22'!C22</f>
        <v>20</v>
      </c>
      <c r="D22" s="5">
        <f>'DEC''22'!D22</f>
        <v>433</v>
      </c>
      <c r="E22" s="26"/>
      <c r="F22" s="5">
        <f>'DEC''22'!F22</f>
        <v>59</v>
      </c>
      <c r="G22" s="63">
        <f>'DEC''22'!G22</f>
        <v>3429.01</v>
      </c>
      <c r="H22" s="63">
        <f>'DEC''22'!H22</f>
        <v>284.08</v>
      </c>
      <c r="I22" s="5">
        <f>'DEC''22'!I22</f>
        <v>0.09</v>
      </c>
      <c r="J22" s="22"/>
      <c r="K22" s="5"/>
      <c r="L22" s="5">
        <f>'DEC''22'!L22</f>
        <v>2</v>
      </c>
      <c r="M22" s="5">
        <f>'DEC''22'!M22</f>
        <v>10</v>
      </c>
      <c r="N22" s="5"/>
      <c r="O22" s="5"/>
      <c r="P22" s="5"/>
      <c r="Q22" s="5"/>
      <c r="R22" s="5"/>
      <c r="S22" s="5"/>
      <c r="T22" s="5"/>
      <c r="U22" s="5"/>
      <c r="V22" s="5">
        <f>'DEC''22'!V22</f>
        <v>0</v>
      </c>
    </row>
    <row r="23" spans="1:22">
      <c r="A23" s="652"/>
      <c r="B23" s="18" t="str">
        <f>'DEC''22'!B23</f>
        <v>05.12.22</v>
      </c>
      <c r="C23" s="82">
        <f>'DEC''22'!C23</f>
        <v>21</v>
      </c>
      <c r="D23" s="5">
        <f>'DEC''22'!D23</f>
        <v>434</v>
      </c>
      <c r="E23" s="26"/>
      <c r="F23" s="5">
        <f>'DEC''22'!F23</f>
        <v>59</v>
      </c>
      <c r="G23" s="63">
        <f>'DEC''22'!G23</f>
        <v>3349.85</v>
      </c>
      <c r="H23" s="63">
        <f>'DEC''22'!H23</f>
        <v>365.15</v>
      </c>
      <c r="I23" s="5">
        <f>'DEC''22'!I23</f>
        <v>0</v>
      </c>
      <c r="J23" s="22"/>
      <c r="K23" s="5"/>
      <c r="L23" s="5">
        <f>'DEC''22'!L23</f>
        <v>2</v>
      </c>
      <c r="M23" s="5">
        <f>'DEC''22'!M23</f>
        <v>5</v>
      </c>
      <c r="N23" s="5"/>
      <c r="O23" s="5"/>
      <c r="P23" s="5"/>
      <c r="Q23" s="5"/>
      <c r="R23" s="5"/>
      <c r="S23" s="5"/>
      <c r="T23" s="5"/>
      <c r="U23" s="5"/>
      <c r="V23" s="5">
        <f>'DEC''22'!V23</f>
        <v>0</v>
      </c>
    </row>
    <row r="24" spans="1:22">
      <c r="A24" s="652"/>
      <c r="B24" s="18" t="str">
        <f>'DEC''22'!B24</f>
        <v>05.12.22</v>
      </c>
      <c r="C24" s="82">
        <f>'DEC''22'!C24</f>
        <v>22</v>
      </c>
      <c r="D24" s="5">
        <f>'DEC''22'!D24</f>
        <v>435</v>
      </c>
      <c r="E24" s="26"/>
      <c r="F24" s="5">
        <f>'DEC''22'!F24</f>
        <v>58</v>
      </c>
      <c r="G24" s="63">
        <f>'DEC''22'!G24</f>
        <v>3305.03</v>
      </c>
      <c r="H24" s="63">
        <f>'DEC''22'!H24</f>
        <v>347.97</v>
      </c>
      <c r="I24" s="5">
        <f>'DEC''22'!I24</f>
        <v>0</v>
      </c>
      <c r="J24" s="22"/>
      <c r="K24" s="5"/>
      <c r="L24" s="5">
        <f>'DEC''22'!L24</f>
        <v>1</v>
      </c>
      <c r="M24" s="5">
        <f>'DEC''22'!M24</f>
        <v>50</v>
      </c>
      <c r="N24" s="5"/>
      <c r="O24" s="5"/>
      <c r="P24" s="5"/>
      <c r="Q24" s="5"/>
      <c r="R24" s="5"/>
      <c r="S24" s="5"/>
      <c r="T24" s="5"/>
      <c r="U24" s="5"/>
      <c r="V24" s="5">
        <f>'DEC''22'!V24</f>
        <v>0</v>
      </c>
    </row>
    <row r="25" spans="1:22">
      <c r="A25" s="652"/>
      <c r="B25" s="18" t="str">
        <f>'DEC''22'!B25</f>
        <v>05.12.22</v>
      </c>
      <c r="C25" s="82">
        <f>'DEC''22'!C25</f>
        <v>23</v>
      </c>
      <c r="D25" s="5">
        <f>'DEC''22'!D25</f>
        <v>436</v>
      </c>
      <c r="E25" s="26"/>
      <c r="F25" s="5">
        <f>'DEC''22'!F25</f>
        <v>59</v>
      </c>
      <c r="G25" s="63">
        <f>'DEC''22'!G25</f>
        <v>3362.26</v>
      </c>
      <c r="H25" s="63">
        <f>'DEC''22'!H25</f>
        <v>351.24</v>
      </c>
      <c r="I25" s="5">
        <f>'DEC''22'!I25</f>
        <v>0</v>
      </c>
      <c r="J25" s="22"/>
      <c r="K25" s="5"/>
      <c r="L25" s="5">
        <f>'DEC''22'!L25</f>
        <v>1</v>
      </c>
      <c r="M25" s="5">
        <f>'DEC''22'!M25</f>
        <v>40</v>
      </c>
      <c r="N25" s="5"/>
      <c r="O25" s="5"/>
      <c r="P25" s="5"/>
      <c r="Q25" s="5"/>
      <c r="R25" s="5"/>
      <c r="S25" s="5"/>
      <c r="T25" s="5"/>
      <c r="U25" s="5"/>
      <c r="V25" s="5">
        <f>'DEC''22'!V25</f>
        <v>0</v>
      </c>
    </row>
    <row r="26" spans="1:22">
      <c r="A26" s="653"/>
      <c r="B26" s="18" t="str">
        <f>'DEC''22'!B26</f>
        <v>05.12.22</v>
      </c>
      <c r="C26" s="82">
        <f>'DEC''22'!C26</f>
        <v>24</v>
      </c>
      <c r="D26" s="5">
        <f>'DEC''22'!D26</f>
        <v>437</v>
      </c>
      <c r="E26" s="26"/>
      <c r="F26" s="5">
        <f>'DEC''22'!F26</f>
        <v>56</v>
      </c>
      <c r="G26" s="63">
        <f>'DEC''22'!G26</f>
        <v>3450.33</v>
      </c>
      <c r="H26" s="63">
        <f>'DEC''22'!H26</f>
        <v>438.67</v>
      </c>
      <c r="I26" s="5">
        <f>'DEC''22'!I26</f>
        <v>0</v>
      </c>
      <c r="J26" s="22"/>
      <c r="K26" s="5"/>
      <c r="L26" s="5">
        <f>'DEC''22'!L26</f>
        <v>1</v>
      </c>
      <c r="M26" s="5">
        <f>'DEC''22'!M26</f>
        <v>50</v>
      </c>
      <c r="N26" s="5"/>
      <c r="O26" s="5"/>
      <c r="P26" s="5"/>
      <c r="Q26" s="5"/>
      <c r="R26" s="5"/>
      <c r="S26" s="5"/>
      <c r="T26" s="5"/>
      <c r="U26" s="5"/>
      <c r="V26" s="5">
        <f>'DEC''22'!V26</f>
        <v>0</v>
      </c>
    </row>
    <row r="27" spans="1:22">
      <c r="A27" s="653"/>
      <c r="B27" s="18" t="str">
        <f>'DEC''22'!B27</f>
        <v>05.12.22</v>
      </c>
      <c r="C27" s="82">
        <f>'DEC''22'!C27</f>
        <v>25</v>
      </c>
      <c r="D27" s="5">
        <f>'DEC''22'!D27</f>
        <v>438</v>
      </c>
      <c r="E27" s="26"/>
      <c r="F27" s="5">
        <f>'DEC''22'!F27</f>
        <v>59</v>
      </c>
      <c r="G27" s="63">
        <f>'DEC''22'!G27</f>
        <v>3322.08</v>
      </c>
      <c r="H27" s="63">
        <f>'DEC''22'!H27</f>
        <v>390.42</v>
      </c>
      <c r="I27" s="5">
        <f>'DEC''22'!I27</f>
        <v>3</v>
      </c>
      <c r="J27" s="22"/>
      <c r="K27" s="5"/>
      <c r="L27" s="5">
        <f>'DEC''22'!L27</f>
        <v>2</v>
      </c>
      <c r="M27" s="5">
        <f>'DEC''22'!M27</f>
        <v>0</v>
      </c>
      <c r="N27" s="5"/>
      <c r="O27" s="5"/>
      <c r="P27" s="5"/>
      <c r="Q27" s="5"/>
      <c r="R27" s="5"/>
      <c r="S27" s="5"/>
      <c r="T27" s="5"/>
      <c r="U27" s="5"/>
      <c r="V27" s="5">
        <f>'DEC''22'!V27</f>
        <v>0</v>
      </c>
    </row>
    <row r="28" spans="1:22">
      <c r="A28" s="654"/>
      <c r="B28" s="18" t="str">
        <f>'DEC''22'!B28</f>
        <v>05.12.22</v>
      </c>
      <c r="C28" s="82">
        <f>'DEC''22'!C28</f>
        <v>26</v>
      </c>
      <c r="D28" s="5">
        <f>'DEC''22'!D28</f>
        <v>439</v>
      </c>
      <c r="E28" s="26"/>
      <c r="F28" s="5">
        <f>'DEC''22'!F28</f>
        <v>59</v>
      </c>
      <c r="G28" s="63">
        <f>'DEC''22'!G28</f>
        <v>3337.03</v>
      </c>
      <c r="H28" s="63">
        <f>'DEC''22'!H28</f>
        <v>368.47</v>
      </c>
      <c r="I28" s="5">
        <f>'DEC''22'!I28</f>
        <v>0</v>
      </c>
      <c r="J28" s="22"/>
      <c r="K28" s="5"/>
      <c r="L28" s="5">
        <f>'DEC''22'!L28</f>
        <v>2</v>
      </c>
      <c r="M28" s="5">
        <f>'DEC''22'!M28</f>
        <v>10</v>
      </c>
      <c r="N28" s="5"/>
      <c r="O28" s="5"/>
      <c r="P28" s="5"/>
      <c r="Q28" s="5"/>
      <c r="R28" s="5"/>
      <c r="S28" s="5"/>
      <c r="T28" s="5"/>
      <c r="U28" s="5"/>
      <c r="V28" s="5">
        <f>'DEC''22'!V28</f>
        <v>0</v>
      </c>
    </row>
    <row r="29" spans="1:22">
      <c r="A29" s="654"/>
      <c r="B29" s="18" t="str">
        <f>'DEC''22'!B29</f>
        <v>06.12.22</v>
      </c>
      <c r="C29" s="82">
        <f>'DEC''22'!C29</f>
        <v>27</v>
      </c>
      <c r="D29" s="5">
        <f>'DEC''22'!D29</f>
        <v>440</v>
      </c>
      <c r="E29" s="26"/>
      <c r="F29" s="5">
        <f>'DEC''22'!F29</f>
        <v>58</v>
      </c>
      <c r="G29" s="63">
        <f>'DEC''22'!G29</f>
        <v>3293.63</v>
      </c>
      <c r="H29" s="63">
        <f>'DEC''22'!H29</f>
        <v>358.37</v>
      </c>
      <c r="I29" s="5">
        <f>'DEC''22'!I29</f>
        <v>0</v>
      </c>
      <c r="J29" s="22"/>
      <c r="K29" s="5"/>
      <c r="L29" s="5">
        <f>'DEC''22'!L29</f>
        <v>2</v>
      </c>
      <c r="M29" s="5">
        <f>'DEC''22'!M29</f>
        <v>20</v>
      </c>
      <c r="N29" s="5"/>
      <c r="O29" s="5"/>
      <c r="P29" s="5"/>
      <c r="Q29" s="5"/>
      <c r="R29" s="5"/>
      <c r="S29" s="5"/>
      <c r="T29" s="5"/>
      <c r="U29" s="5"/>
      <c r="V29" s="5">
        <f>'DEC''22'!V29</f>
        <v>0</v>
      </c>
    </row>
    <row r="30" spans="1:22">
      <c r="A30" s="654"/>
      <c r="B30" s="18" t="str">
        <f>'DEC''22'!B30</f>
        <v>06.12.22</v>
      </c>
      <c r="C30" s="82">
        <f>'DEC''22'!C30</f>
        <v>28</v>
      </c>
      <c r="D30" s="5">
        <f>'DEC''22'!D30</f>
        <v>441</v>
      </c>
      <c r="E30" s="26"/>
      <c r="F30" s="5">
        <f>'DEC''22'!F30</f>
        <v>59</v>
      </c>
      <c r="G30" s="63">
        <f>'DEC''22'!G30</f>
        <v>3356.62</v>
      </c>
      <c r="H30" s="63">
        <f>'DEC''22'!H30</f>
        <v>359.38</v>
      </c>
      <c r="I30" s="5">
        <f>'DEC''22'!I30</f>
        <v>0</v>
      </c>
      <c r="J30" s="22"/>
      <c r="K30" s="5"/>
      <c r="L30" s="5">
        <f>'DEC''22'!L30</f>
        <v>2</v>
      </c>
      <c r="M30" s="5">
        <f>'DEC''22'!M30</f>
        <v>10</v>
      </c>
      <c r="N30" s="5"/>
      <c r="O30" s="5"/>
      <c r="P30" s="5"/>
      <c r="Q30" s="5"/>
      <c r="R30" s="5"/>
      <c r="S30" s="5"/>
      <c r="T30" s="5"/>
      <c r="U30" s="5"/>
      <c r="V30" s="5">
        <f>'DEC''22'!V30</f>
        <v>0</v>
      </c>
    </row>
    <row r="31" spans="1:22">
      <c r="A31" s="654"/>
      <c r="B31" s="18" t="str">
        <f>'DEC''22'!B31</f>
        <v>06.12.22</v>
      </c>
      <c r="C31" s="82">
        <f>'DEC''22'!C31</f>
        <v>29</v>
      </c>
      <c r="D31" s="5">
        <f>'DEC''22'!D31</f>
        <v>442</v>
      </c>
      <c r="E31" s="26"/>
      <c r="F31" s="5">
        <f>'DEC''22'!F31</f>
        <v>59</v>
      </c>
      <c r="G31" s="63">
        <f>'DEC''22'!G31</f>
        <v>3456.41</v>
      </c>
      <c r="H31" s="63">
        <f>'DEC''22'!H31</f>
        <v>256.58999999999997</v>
      </c>
      <c r="I31" s="5">
        <f>'DEC''22'!I31</f>
        <v>0</v>
      </c>
      <c r="J31" s="22"/>
      <c r="K31" s="5"/>
      <c r="L31" s="5">
        <f>'DEC''22'!L31</f>
        <v>2</v>
      </c>
      <c r="M31" s="5">
        <f>'DEC''22'!M31</f>
        <v>0</v>
      </c>
      <c r="N31" s="5"/>
      <c r="O31" s="5"/>
      <c r="P31" s="5"/>
      <c r="Q31" s="5"/>
      <c r="R31" s="5"/>
      <c r="S31" s="5"/>
      <c r="T31" s="5"/>
      <c r="U31" s="5"/>
      <c r="V31" s="5">
        <f>'DEC''22'!V31</f>
        <v>0</v>
      </c>
    </row>
    <row r="32" spans="1:22">
      <c r="A32" s="655"/>
      <c r="B32" s="18" t="str">
        <f>'DEC''22'!B32</f>
        <v>06.12.22</v>
      </c>
      <c r="C32" s="82">
        <f>'DEC''22'!C32</f>
        <v>30</v>
      </c>
      <c r="D32" s="5">
        <f>'DEC''22'!D32</f>
        <v>443</v>
      </c>
      <c r="E32" s="26"/>
      <c r="F32" s="5">
        <f>'DEC''22'!F32</f>
        <v>59</v>
      </c>
      <c r="G32" s="63">
        <f>'DEC''22'!G32</f>
        <v>3405.21</v>
      </c>
      <c r="H32" s="63">
        <f>'DEC''22'!H32</f>
        <v>311.98</v>
      </c>
      <c r="I32" s="5">
        <f>'DEC''22'!I32</f>
        <v>0.19</v>
      </c>
      <c r="J32" s="22"/>
      <c r="K32" s="5"/>
      <c r="L32" s="5">
        <f>'DEC''22'!L32</f>
        <v>1</v>
      </c>
      <c r="M32" s="5">
        <f>'DEC''22'!M32</f>
        <v>40</v>
      </c>
      <c r="N32" s="5"/>
      <c r="O32" s="5"/>
      <c r="P32" s="5"/>
      <c r="Q32" s="5"/>
      <c r="R32" s="5"/>
      <c r="S32" s="5"/>
      <c r="T32" s="5"/>
      <c r="U32" s="5"/>
      <c r="V32" s="5">
        <f>'DEC''22'!V32</f>
        <v>0</v>
      </c>
    </row>
    <row r="33" spans="1:22">
      <c r="A33" s="655"/>
      <c r="B33" s="18" t="str">
        <f>'DEC''22'!B33</f>
        <v>06.12.22</v>
      </c>
      <c r="C33" s="82">
        <f>'DEC''22'!C33</f>
        <v>31</v>
      </c>
      <c r="D33" s="5">
        <f>'DEC''22'!D33</f>
        <v>444</v>
      </c>
      <c r="E33" s="26"/>
      <c r="F33" s="5">
        <f>'DEC''22'!F33</f>
        <v>59</v>
      </c>
      <c r="G33" s="63">
        <f>'DEC''22'!G33</f>
        <v>3369.02</v>
      </c>
      <c r="H33" s="63">
        <f>'DEC''22'!H33</f>
        <v>340.98</v>
      </c>
      <c r="I33" s="5">
        <f>'DEC''22'!I33</f>
        <v>0</v>
      </c>
      <c r="J33" s="22"/>
      <c r="K33" s="5"/>
      <c r="L33" s="5">
        <f>'DEC''22'!L33</f>
        <v>1</v>
      </c>
      <c r="M33" s="5">
        <f>'DEC''22'!M33</f>
        <v>40</v>
      </c>
      <c r="N33" s="5"/>
      <c r="O33" s="5"/>
      <c r="P33" s="5"/>
      <c r="Q33" s="5"/>
      <c r="R33" s="5"/>
      <c r="S33" s="5"/>
      <c r="T33" s="5"/>
      <c r="U33" s="5"/>
      <c r="V33" s="5">
        <f>'DEC''22'!V33</f>
        <v>0</v>
      </c>
    </row>
    <row r="34" spans="1:22">
      <c r="A34" s="655"/>
      <c r="B34" s="18" t="str">
        <f>'DEC''22'!B34</f>
        <v>06.12.22</v>
      </c>
      <c r="C34" s="82">
        <f>'DEC''22'!C34</f>
        <v>32</v>
      </c>
      <c r="D34" s="5">
        <f>'DEC''22'!D34</f>
        <v>445</v>
      </c>
      <c r="E34" s="26"/>
      <c r="F34" s="5">
        <f>'DEC''22'!F34</f>
        <v>59</v>
      </c>
      <c r="G34" s="63">
        <f>'DEC''22'!G34</f>
        <v>3356.69</v>
      </c>
      <c r="H34" s="63">
        <f>'DEC''22'!H34</f>
        <v>354.31</v>
      </c>
      <c r="I34" s="5">
        <f>'DEC''22'!I34</f>
        <v>0</v>
      </c>
      <c r="J34" s="22"/>
      <c r="K34" s="5"/>
      <c r="L34" s="5">
        <f>'DEC''22'!L34</f>
        <v>2</v>
      </c>
      <c r="M34" s="5">
        <f>'DEC''22'!M34</f>
        <v>5</v>
      </c>
      <c r="N34" s="5"/>
      <c r="O34" s="5"/>
      <c r="P34" s="5"/>
      <c r="Q34" s="5"/>
      <c r="R34" s="5"/>
      <c r="S34" s="5"/>
      <c r="T34" s="5"/>
      <c r="U34" s="5"/>
      <c r="V34" s="5">
        <f>'DEC''22'!V34</f>
        <v>0</v>
      </c>
    </row>
    <row r="35" spans="1:22">
      <c r="A35" s="656"/>
      <c r="B35" s="18" t="str">
        <f>'DEC''22'!B35</f>
        <v>06.12.22</v>
      </c>
      <c r="C35" s="82">
        <f>'DEC''22'!C35</f>
        <v>33</v>
      </c>
      <c r="D35" s="5">
        <f>'DEC''22'!D35</f>
        <v>446</v>
      </c>
      <c r="E35" s="26"/>
      <c r="F35" s="5">
        <f>'DEC''22'!F35</f>
        <v>59</v>
      </c>
      <c r="G35" s="63">
        <f>'DEC''22'!G35</f>
        <v>3667.2</v>
      </c>
      <c r="H35" s="63">
        <f>'DEC''22'!H35</f>
        <v>464</v>
      </c>
      <c r="I35" s="5">
        <f>'DEC''22'!I35</f>
        <v>1.2</v>
      </c>
      <c r="J35" s="22"/>
      <c r="K35" s="5"/>
      <c r="L35" s="5">
        <f>'DEC''22'!L35</f>
        <v>2</v>
      </c>
      <c r="M35" s="5">
        <f>'DEC''22'!M35</f>
        <v>15</v>
      </c>
      <c r="N35" s="5"/>
      <c r="O35" s="5"/>
      <c r="P35" s="5"/>
      <c r="Q35" s="5"/>
      <c r="R35" s="5"/>
      <c r="S35" s="5"/>
      <c r="T35" s="5"/>
      <c r="U35" s="5"/>
      <c r="V35" s="5">
        <f>'DEC''22'!V35</f>
        <v>0</v>
      </c>
    </row>
    <row r="36" spans="1:22">
      <c r="A36" s="656"/>
      <c r="B36" s="18" t="str">
        <f>'DEC''22'!B36</f>
        <v>07.12.22</v>
      </c>
      <c r="C36" s="82">
        <f>'DEC''22'!C36</f>
        <v>34</v>
      </c>
      <c r="D36" s="5">
        <f>'DEC''22'!D36</f>
        <v>447</v>
      </c>
      <c r="E36" s="26"/>
      <c r="F36" s="5">
        <f>'DEC''22'!F36</f>
        <v>59</v>
      </c>
      <c r="G36" s="63">
        <f>'DEC''22'!G36</f>
        <v>3344.42</v>
      </c>
      <c r="H36" s="63">
        <f>'DEC''22'!H36</f>
        <v>370.08</v>
      </c>
      <c r="I36" s="5">
        <f>'DEC''22'!I36</f>
        <v>0</v>
      </c>
      <c r="J36" s="22"/>
      <c r="K36" s="5"/>
      <c r="L36" s="5">
        <f>'DEC''22'!L36</f>
        <v>2</v>
      </c>
      <c r="M36" s="5">
        <f>'DEC''22'!M36</f>
        <v>20</v>
      </c>
      <c r="N36" s="5"/>
      <c r="O36" s="5"/>
      <c r="P36" s="5"/>
      <c r="Q36" s="5"/>
      <c r="R36" s="5"/>
      <c r="S36" s="5"/>
      <c r="T36" s="5"/>
      <c r="U36" s="5"/>
      <c r="V36" s="5">
        <f>'DEC''22'!V36</f>
        <v>0</v>
      </c>
    </row>
    <row r="37" spans="1:22">
      <c r="A37" s="657"/>
      <c r="B37" s="18" t="str">
        <f>'DEC''22'!B37</f>
        <v>07.12.22</v>
      </c>
      <c r="C37" s="82">
        <f>'DEC''22'!C37</f>
        <v>35</v>
      </c>
      <c r="D37" s="5">
        <f>'DEC''22'!D37</f>
        <v>448</v>
      </c>
      <c r="E37" s="26"/>
      <c r="F37" s="5">
        <f>'DEC''22'!F37</f>
        <v>58</v>
      </c>
      <c r="G37" s="63">
        <f>'DEC''22'!G37</f>
        <v>3261.46</v>
      </c>
      <c r="H37" s="63">
        <f>'DEC''22'!H37</f>
        <v>388.54</v>
      </c>
      <c r="I37" s="5">
        <f>'DEC''22'!I37</f>
        <v>0</v>
      </c>
      <c r="J37" s="22"/>
      <c r="K37" s="5"/>
      <c r="L37" s="5">
        <f>'DEC''22'!L37</f>
        <v>2</v>
      </c>
      <c r="M37" s="5">
        <f>'DEC''22'!M37</f>
        <v>40</v>
      </c>
      <c r="N37" s="5"/>
      <c r="O37" s="5"/>
      <c r="P37" s="5"/>
      <c r="Q37" s="5"/>
      <c r="R37" s="5"/>
      <c r="S37" s="5"/>
      <c r="T37" s="5"/>
      <c r="U37" s="5"/>
      <c r="V37" s="5">
        <f>'DEC''22'!V37</f>
        <v>0</v>
      </c>
    </row>
    <row r="38" spans="1:22">
      <c r="A38" s="657"/>
      <c r="B38" s="18" t="str">
        <f>'DEC''22'!B38</f>
        <v>07.12.22</v>
      </c>
      <c r="C38" s="82">
        <f>'DEC''22'!C38</f>
        <v>36</v>
      </c>
      <c r="D38" s="5">
        <f>'DEC''22'!D38</f>
        <v>449</v>
      </c>
      <c r="E38" s="26"/>
      <c r="F38" s="5">
        <f>'DEC''22'!F38</f>
        <v>57</v>
      </c>
      <c r="G38" s="63">
        <f>'DEC''22'!G38</f>
        <v>3292.08</v>
      </c>
      <c r="H38" s="63">
        <f>'DEC''22'!H38</f>
        <v>297.11</v>
      </c>
      <c r="I38" s="5">
        <f>'DEC''22'!I38</f>
        <v>1.19</v>
      </c>
      <c r="J38" s="22"/>
      <c r="K38" s="5"/>
      <c r="L38" s="5">
        <f>'DEC''22'!L38</f>
        <v>1</v>
      </c>
      <c r="M38" s="5">
        <f>'DEC''22'!M38</f>
        <v>50</v>
      </c>
      <c r="N38" s="5"/>
      <c r="O38" s="5"/>
      <c r="P38" s="5"/>
      <c r="Q38" s="5"/>
      <c r="R38" s="5"/>
      <c r="S38" s="5"/>
      <c r="T38" s="5"/>
      <c r="U38" s="5"/>
      <c r="V38" s="5">
        <f>'DEC''22'!V38</f>
        <v>0</v>
      </c>
    </row>
    <row r="39" spans="1:22">
      <c r="A39" s="657"/>
      <c r="B39" s="18" t="str">
        <f>'DEC''22'!B39</f>
        <v>07.12.22</v>
      </c>
      <c r="C39" s="82">
        <f>'DEC''22'!C39</f>
        <v>37</v>
      </c>
      <c r="D39" s="5">
        <f>'DEC''22'!D39</f>
        <v>450</v>
      </c>
      <c r="E39" s="26"/>
      <c r="F39" s="5">
        <f>'DEC''22'!F39</f>
        <v>59</v>
      </c>
      <c r="G39" s="63">
        <f>'DEC''22'!G39</f>
        <v>3357.43</v>
      </c>
      <c r="H39" s="63">
        <f>'DEC''22'!H39</f>
        <v>357.57</v>
      </c>
      <c r="I39" s="5">
        <f>'DEC''22'!I39</f>
        <v>0</v>
      </c>
      <c r="J39" s="22"/>
      <c r="K39" s="5"/>
      <c r="L39" s="5">
        <f>'DEC''22'!L39</f>
        <v>1</v>
      </c>
      <c r="M39" s="5">
        <f>'DEC''22'!M39</f>
        <v>40</v>
      </c>
      <c r="N39" s="5"/>
      <c r="O39" s="5"/>
      <c r="P39" s="5"/>
      <c r="Q39" s="5"/>
      <c r="R39" s="5"/>
      <c r="S39" s="5"/>
      <c r="T39" s="5"/>
      <c r="U39" s="5"/>
      <c r="V39" s="5">
        <f>'DEC''22'!V39</f>
        <v>0</v>
      </c>
    </row>
    <row r="40" spans="1:22">
      <c r="A40" s="657"/>
      <c r="B40" s="18" t="str">
        <f>'DEC''22'!B40</f>
        <v>07.12.22</v>
      </c>
      <c r="C40" s="82">
        <f>'DEC''22'!C40</f>
        <v>38</v>
      </c>
      <c r="D40" s="5">
        <f>'DEC''22'!D40</f>
        <v>451</v>
      </c>
      <c r="E40" s="26"/>
      <c r="F40" s="5">
        <f>'DEC''22'!F40</f>
        <v>59</v>
      </c>
      <c r="G40" s="63">
        <f>'DEC''22'!G40</f>
        <v>3341.03</v>
      </c>
      <c r="H40" s="63">
        <f>'DEC''22'!H40</f>
        <v>373.47</v>
      </c>
      <c r="I40" s="5">
        <f>'DEC''22'!I40</f>
        <v>0</v>
      </c>
      <c r="J40" s="22"/>
      <c r="K40" s="5"/>
      <c r="L40" s="5">
        <f>'DEC''22'!L40</f>
        <v>1</v>
      </c>
      <c r="M40" s="5">
        <f>'DEC''22'!M40</f>
        <v>50</v>
      </c>
      <c r="N40" s="5"/>
      <c r="O40" s="5"/>
      <c r="P40" s="5"/>
      <c r="Q40" s="5"/>
      <c r="R40" s="5"/>
      <c r="S40" s="5"/>
      <c r="T40" s="5"/>
      <c r="U40" s="5"/>
      <c r="V40" s="5">
        <f>'DEC''22'!V40</f>
        <v>0</v>
      </c>
    </row>
    <row r="41" spans="1:22">
      <c r="A41" s="658"/>
      <c r="B41" s="18" t="str">
        <f>'DEC''22'!B41</f>
        <v>07.12.22</v>
      </c>
      <c r="C41" s="82">
        <f>'DEC''22'!C41</f>
        <v>39</v>
      </c>
      <c r="D41" s="5">
        <f>'DEC''22'!D41</f>
        <v>452</v>
      </c>
      <c r="E41" s="26"/>
      <c r="F41" s="5">
        <f>'DEC''22'!F41</f>
        <v>57</v>
      </c>
      <c r="G41" s="63">
        <f>'DEC''22'!G41</f>
        <v>3274.47</v>
      </c>
      <c r="H41" s="63">
        <f>'DEC''22'!H41</f>
        <v>316.72000000000003</v>
      </c>
      <c r="I41" s="5">
        <f>'DEC''22'!I41</f>
        <v>0.19</v>
      </c>
      <c r="J41" s="22"/>
      <c r="K41" s="5"/>
      <c r="L41" s="5">
        <f>'DEC''22'!L41</f>
        <v>1</v>
      </c>
      <c r="M41" s="5">
        <f>'DEC''22'!M41</f>
        <v>35</v>
      </c>
      <c r="N41" s="5"/>
      <c r="O41" s="5"/>
      <c r="P41" s="5"/>
      <c r="Q41" s="5"/>
      <c r="R41" s="5"/>
      <c r="S41" s="5"/>
      <c r="T41" s="5"/>
      <c r="U41" s="5"/>
      <c r="V41" s="5">
        <f>'DEC''22'!V41</f>
        <v>0</v>
      </c>
    </row>
    <row r="42" spans="1:22">
      <c r="A42" s="659"/>
      <c r="B42" s="18" t="str">
        <f>'DEC''22'!B42</f>
        <v>07.12.22</v>
      </c>
      <c r="C42" s="82">
        <f>'DEC''22'!C42</f>
        <v>40</v>
      </c>
      <c r="D42" s="5">
        <f>'DEC''22'!D42</f>
        <v>453</v>
      </c>
      <c r="E42" s="26"/>
      <c r="F42" s="5">
        <f>'DEC''22'!F42</f>
        <v>58</v>
      </c>
      <c r="G42" s="63">
        <f>'DEC''22'!G42</f>
        <v>3249.07</v>
      </c>
      <c r="H42" s="63">
        <f>'DEC''22'!H42</f>
        <v>401.93</v>
      </c>
      <c r="I42" s="5">
        <f>'DEC''22'!I42</f>
        <v>0</v>
      </c>
      <c r="J42" s="22"/>
      <c r="K42" s="5"/>
      <c r="L42" s="5">
        <f>'DEC''22'!L42</f>
        <v>2</v>
      </c>
      <c r="M42" s="5">
        <f>'DEC''22'!M42</f>
        <v>0</v>
      </c>
      <c r="N42" s="5"/>
      <c r="O42" s="5"/>
      <c r="P42" s="5"/>
      <c r="Q42" s="5"/>
      <c r="R42" s="5"/>
      <c r="S42" s="5"/>
      <c r="T42" s="5"/>
      <c r="U42" s="5"/>
      <c r="V42" s="5">
        <f>'DEC''22'!V42</f>
        <v>0</v>
      </c>
    </row>
    <row r="43" spans="1:22">
      <c r="A43" s="659"/>
      <c r="B43" s="18" t="str">
        <f>'DEC''22'!B43</f>
        <v>07.12.22</v>
      </c>
      <c r="C43" s="82">
        <f>'DEC''22'!C43</f>
        <v>41</v>
      </c>
      <c r="D43" s="5">
        <f>'DEC''22'!D43</f>
        <v>454</v>
      </c>
      <c r="E43" s="26"/>
      <c r="F43" s="5">
        <f>'DEC''22'!F43</f>
        <v>59</v>
      </c>
      <c r="G43" s="63">
        <f>'DEC''22'!G43</f>
        <v>3371.29</v>
      </c>
      <c r="H43" s="63">
        <f>'DEC''22'!H43</f>
        <v>339.71</v>
      </c>
      <c r="I43" s="5">
        <f>'DEC''22'!I43</f>
        <v>0</v>
      </c>
      <c r="J43" s="22"/>
      <c r="K43" s="5"/>
      <c r="L43" s="5">
        <f>'DEC''22'!L43</f>
        <v>2</v>
      </c>
      <c r="M43" s="5">
        <f>'DEC''22'!M43</f>
        <v>0</v>
      </c>
      <c r="N43" s="5"/>
      <c r="O43" s="5"/>
      <c r="P43" s="5"/>
      <c r="Q43" s="5"/>
      <c r="R43" s="5"/>
      <c r="S43" s="5"/>
      <c r="T43" s="5"/>
      <c r="U43" s="5"/>
      <c r="V43" s="5">
        <f>'DEC''22'!V43</f>
        <v>0</v>
      </c>
    </row>
    <row r="44" spans="1:22">
      <c r="A44" s="660"/>
      <c r="B44" s="18" t="str">
        <f>'DEC''22'!B44</f>
        <v>08.12.22</v>
      </c>
      <c r="C44" s="82">
        <f>'DEC''22'!C44</f>
        <v>42</v>
      </c>
      <c r="D44" s="5">
        <f>'DEC''22'!D44</f>
        <v>455</v>
      </c>
      <c r="E44" s="26"/>
      <c r="F44" s="5">
        <f>'DEC''22'!F44</f>
        <v>57</v>
      </c>
      <c r="G44" s="63">
        <f>'DEC''22'!G44</f>
        <v>3565.2</v>
      </c>
      <c r="H44" s="63">
        <f>'DEC''22'!H44</f>
        <v>394.4</v>
      </c>
      <c r="I44" s="5">
        <f>'DEC''22'!I44</f>
        <v>2.6</v>
      </c>
      <c r="J44" s="22"/>
      <c r="K44" s="5"/>
      <c r="L44" s="5">
        <f>'DEC''22'!L44</f>
        <v>2</v>
      </c>
      <c r="M44" s="5">
        <f>'DEC''22'!M44</f>
        <v>20</v>
      </c>
      <c r="N44" s="5"/>
      <c r="O44" s="5"/>
      <c r="P44" s="5"/>
      <c r="Q44" s="5"/>
      <c r="R44" s="5"/>
      <c r="S44" s="5"/>
      <c r="T44" s="5"/>
      <c r="U44" s="5"/>
      <c r="V44" s="5">
        <f>'DEC''22'!V44</f>
        <v>8977.5</v>
      </c>
    </row>
    <row r="45" spans="1:22">
      <c r="A45" s="660"/>
      <c r="B45" s="18" t="str">
        <f>'DEC''22'!B45</f>
        <v>08.12.22</v>
      </c>
      <c r="C45" s="82">
        <f>'DEC''22'!C45</f>
        <v>43</v>
      </c>
      <c r="D45" s="5">
        <f>'DEC''22'!D45</f>
        <v>456</v>
      </c>
      <c r="E45" s="26"/>
      <c r="F45" s="5">
        <f>'DEC''22'!F45</f>
        <v>59</v>
      </c>
      <c r="G45" s="63">
        <f>'DEC''22'!G45</f>
        <v>3411.22</v>
      </c>
      <c r="H45" s="63">
        <f>'DEC''22'!H45</f>
        <v>304.77999999999997</v>
      </c>
      <c r="I45" s="5">
        <f>'DEC''22'!I45</f>
        <v>0</v>
      </c>
      <c r="J45" s="22"/>
      <c r="K45" s="5"/>
      <c r="L45" s="5">
        <f>'DEC''22'!L45</f>
        <v>1</v>
      </c>
      <c r="M45" s="5">
        <f>'DEC''22'!M45</f>
        <v>40</v>
      </c>
      <c r="N45" s="5"/>
      <c r="O45" s="5"/>
      <c r="P45" s="5"/>
      <c r="Q45" s="5"/>
      <c r="R45" s="5"/>
      <c r="S45" s="5"/>
      <c r="T45" s="5"/>
      <c r="U45" s="5"/>
      <c r="V45" s="5">
        <f>'DEC''22'!V45</f>
        <v>0</v>
      </c>
    </row>
    <row r="46" spans="1:22">
      <c r="A46" s="660"/>
      <c r="B46" s="18" t="str">
        <f>'DEC''22'!B46</f>
        <v>08.12.22</v>
      </c>
      <c r="C46" s="82">
        <f>'DEC''22'!C46</f>
        <v>44</v>
      </c>
      <c r="D46" s="5">
        <f>'DEC''22'!D46</f>
        <v>457</v>
      </c>
      <c r="E46" s="26"/>
      <c r="F46" s="5">
        <f>'DEC''22'!F46</f>
        <v>59</v>
      </c>
      <c r="G46" s="63">
        <f>'DEC''22'!G46</f>
        <v>3336.63</v>
      </c>
      <c r="H46" s="63">
        <f>'DEC''22'!H46</f>
        <v>377.87</v>
      </c>
      <c r="I46" s="5">
        <f>'DEC''22'!I46</f>
        <v>0</v>
      </c>
      <c r="J46" s="22"/>
      <c r="K46" s="5"/>
      <c r="L46" s="5">
        <f>'DEC''22'!L46</f>
        <v>1</v>
      </c>
      <c r="M46" s="5">
        <f>'DEC''22'!M46</f>
        <v>45</v>
      </c>
      <c r="N46" s="5"/>
      <c r="O46" s="5"/>
      <c r="P46" s="5"/>
      <c r="Q46" s="5"/>
      <c r="R46" s="5"/>
      <c r="S46" s="5"/>
      <c r="T46" s="5"/>
      <c r="U46" s="5"/>
      <c r="V46" s="5">
        <f>'DEC''22'!V46</f>
        <v>0</v>
      </c>
    </row>
    <row r="47" spans="1:22">
      <c r="A47" s="661"/>
      <c r="B47" s="18" t="str">
        <f>'DEC''22'!B47</f>
        <v>08.12.22</v>
      </c>
      <c r="C47" s="82">
        <f>'DEC''22'!C47</f>
        <v>45</v>
      </c>
      <c r="D47" s="5">
        <f>'DEC''22'!D47</f>
        <v>458</v>
      </c>
      <c r="E47" s="26"/>
      <c r="F47" s="5">
        <f>'DEC''22'!F47</f>
        <v>59</v>
      </c>
      <c r="G47" s="63">
        <f>'DEC''22'!G47</f>
        <v>3433.85</v>
      </c>
      <c r="H47" s="63">
        <f>'DEC''22'!H47</f>
        <v>282.54000000000002</v>
      </c>
      <c r="I47" s="5">
        <f>'DEC''22'!I47</f>
        <v>1.39</v>
      </c>
      <c r="J47" s="22"/>
      <c r="K47" s="5"/>
      <c r="L47" s="5">
        <f>'DEC''22'!L47</f>
        <v>2</v>
      </c>
      <c r="M47" s="5">
        <f>'DEC''22'!M47</f>
        <v>25</v>
      </c>
      <c r="N47" s="5"/>
      <c r="O47" s="5"/>
      <c r="P47" s="5"/>
      <c r="Q47" s="5"/>
      <c r="R47" s="5"/>
      <c r="S47" s="5"/>
      <c r="T47" s="5"/>
      <c r="U47" s="5"/>
      <c r="V47" s="5">
        <f>'DEC''22'!V47</f>
        <v>0</v>
      </c>
    </row>
    <row r="48" spans="1:22">
      <c r="A48" s="662"/>
      <c r="B48" s="18" t="str">
        <f>'DEC''22'!B48</f>
        <v>09.12.22</v>
      </c>
      <c r="C48" s="82">
        <f>'DEC''22'!C48</f>
        <v>46</v>
      </c>
      <c r="D48" s="5">
        <f>'DEC''22'!D48</f>
        <v>459</v>
      </c>
      <c r="E48" s="26"/>
      <c r="F48" s="5">
        <f>'DEC''22'!F48</f>
        <v>59</v>
      </c>
      <c r="G48" s="63">
        <f>'DEC''22'!G48</f>
        <v>3377.23</v>
      </c>
      <c r="H48" s="63">
        <f>'DEC''22'!H48</f>
        <v>337.27</v>
      </c>
      <c r="I48" s="5">
        <f>'DEC''22'!I48</f>
        <v>0</v>
      </c>
      <c r="J48" s="22"/>
      <c r="K48" s="5"/>
      <c r="L48" s="5">
        <f>'DEC''22'!L48</f>
        <v>2</v>
      </c>
      <c r="M48" s="5">
        <f>'DEC''22'!M48</f>
        <v>25</v>
      </c>
      <c r="N48" s="5"/>
      <c r="O48" s="5"/>
      <c r="P48" s="5"/>
      <c r="Q48" s="5"/>
      <c r="R48" s="5"/>
      <c r="S48" s="5"/>
      <c r="T48" s="5"/>
      <c r="U48" s="5"/>
      <c r="V48" s="5">
        <f>'DEC''22'!V48</f>
        <v>0</v>
      </c>
    </row>
    <row r="49" spans="1:22">
      <c r="A49" s="662"/>
      <c r="B49" s="18" t="str">
        <f>'DEC''22'!B49</f>
        <v>09.12.22</v>
      </c>
      <c r="C49" s="82">
        <f>'DEC''22'!C49</f>
        <v>47</v>
      </c>
      <c r="D49" s="5">
        <f>'DEC''22'!D49</f>
        <v>460</v>
      </c>
      <c r="E49" s="26"/>
      <c r="F49" s="5">
        <f>'DEC''22'!F49</f>
        <v>58</v>
      </c>
      <c r="G49" s="63">
        <f>'DEC''22'!G49</f>
        <v>3383.86</v>
      </c>
      <c r="H49" s="63">
        <f>'DEC''22'!H49</f>
        <v>266.14</v>
      </c>
      <c r="I49" s="5">
        <f>'DEC''22'!I49</f>
        <v>0</v>
      </c>
      <c r="J49" s="22"/>
      <c r="K49" s="5"/>
      <c r="L49" s="5">
        <f>'DEC''22'!L49</f>
        <v>2</v>
      </c>
      <c r="M49" s="5">
        <f>'DEC''22'!M49</f>
        <v>20</v>
      </c>
      <c r="N49" s="5"/>
      <c r="O49" s="5"/>
      <c r="P49" s="5"/>
      <c r="Q49" s="5"/>
      <c r="R49" s="5"/>
      <c r="S49" s="5"/>
      <c r="T49" s="5"/>
      <c r="U49" s="5"/>
      <c r="V49" s="5">
        <f>'DEC''22'!V49</f>
        <v>0</v>
      </c>
    </row>
    <row r="50" spans="1:22">
      <c r="A50" s="662"/>
      <c r="B50" s="18" t="str">
        <f>'DEC''22'!B50</f>
        <v>09.12.22</v>
      </c>
      <c r="C50" s="82">
        <f>'DEC''22'!C50</f>
        <v>48</v>
      </c>
      <c r="D50" s="5">
        <f>'DEC''22'!D50</f>
        <v>461</v>
      </c>
      <c r="E50" s="26"/>
      <c r="F50" s="5">
        <f>'DEC''22'!F50</f>
        <v>59</v>
      </c>
      <c r="G50" s="63">
        <f>'DEC''22'!G50</f>
        <v>3450.66</v>
      </c>
      <c r="H50" s="63">
        <f>'DEC''22'!H50</f>
        <v>261.33999999999997</v>
      </c>
      <c r="I50" s="5">
        <f>'DEC''22'!I50</f>
        <v>0</v>
      </c>
      <c r="J50" s="22"/>
      <c r="K50" s="5"/>
      <c r="L50" s="5">
        <f>'DEC''22'!L50</f>
        <v>2</v>
      </c>
      <c r="M50" s="5">
        <f>'DEC''22'!M50</f>
        <v>35</v>
      </c>
      <c r="N50" s="5"/>
      <c r="O50" s="5"/>
      <c r="P50" s="5"/>
      <c r="Q50" s="5"/>
      <c r="R50" s="5"/>
      <c r="S50" s="5"/>
      <c r="T50" s="5"/>
      <c r="U50" s="5"/>
      <c r="V50" s="5">
        <f>'DEC''22'!V50</f>
        <v>0</v>
      </c>
    </row>
    <row r="51" spans="1:22">
      <c r="A51" s="663"/>
      <c r="B51" s="18" t="str">
        <f>'DEC''22'!B51</f>
        <v>09.12.22</v>
      </c>
      <c r="C51" s="82">
        <f>'DEC''22'!C51</f>
        <v>49</v>
      </c>
      <c r="D51" s="5">
        <f>'DEC''22'!D51</f>
        <v>462</v>
      </c>
      <c r="E51" s="26"/>
      <c r="F51" s="5">
        <f>'DEC''22'!F51</f>
        <v>59</v>
      </c>
      <c r="G51" s="63">
        <f>'DEC''22'!G51</f>
        <v>3415.63</v>
      </c>
      <c r="H51" s="63">
        <f>'DEC''22'!H51</f>
        <v>289.87</v>
      </c>
      <c r="I51" s="5">
        <f>'DEC''22'!I51</f>
        <v>0</v>
      </c>
      <c r="J51" s="22"/>
      <c r="K51" s="5"/>
      <c r="L51" s="5">
        <f>'DEC''22'!L51</f>
        <v>2</v>
      </c>
      <c r="M51" s="5">
        <f>'DEC''22'!M51</f>
        <v>40</v>
      </c>
      <c r="N51" s="5"/>
      <c r="O51" s="5"/>
      <c r="P51" s="5"/>
      <c r="Q51" s="5"/>
      <c r="R51" s="5"/>
      <c r="S51" s="5"/>
      <c r="T51" s="5"/>
      <c r="U51" s="5"/>
      <c r="V51" s="5">
        <f>'DEC''22'!V51</f>
        <v>0</v>
      </c>
    </row>
    <row r="52" spans="1:22">
      <c r="A52" s="664"/>
      <c r="B52" s="18" t="str">
        <f>'DEC''22'!B52</f>
        <v>09.12.22</v>
      </c>
      <c r="C52" s="82">
        <f>'DEC''22'!C52</f>
        <v>50</v>
      </c>
      <c r="D52" s="5">
        <f>'DEC''22'!D52</f>
        <v>463</v>
      </c>
      <c r="E52" s="26"/>
      <c r="F52" s="5">
        <f>'DEC''22'!F52</f>
        <v>59</v>
      </c>
      <c r="G52" s="63">
        <f>'DEC''22'!G52</f>
        <v>3388.23</v>
      </c>
      <c r="H52" s="63">
        <f>'DEC''22'!H52</f>
        <v>312.36</v>
      </c>
      <c r="I52" s="5">
        <f>'DEC''22'!I52</f>
        <v>0</v>
      </c>
      <c r="J52" s="22"/>
      <c r="K52" s="5"/>
      <c r="L52" s="5">
        <f>'DEC''22'!L52</f>
        <v>2</v>
      </c>
      <c r="M52" s="5">
        <f>'DEC''22'!M52</f>
        <v>40</v>
      </c>
      <c r="N52" s="5"/>
      <c r="O52" s="5"/>
      <c r="P52" s="5"/>
      <c r="Q52" s="5"/>
      <c r="R52" s="5"/>
      <c r="S52" s="5"/>
      <c r="T52" s="5"/>
      <c r="U52" s="5"/>
      <c r="V52" s="5">
        <f>'DEC''22'!V52</f>
        <v>0</v>
      </c>
    </row>
    <row r="53" spans="1:22">
      <c r="A53" s="665"/>
      <c r="B53" s="18" t="str">
        <f>'DEC''22'!B53</f>
        <v>09.12.22</v>
      </c>
      <c r="C53" s="82">
        <f>'DEC''22'!C53</f>
        <v>51</v>
      </c>
      <c r="D53" s="5">
        <f>'DEC''22'!D53</f>
        <v>464</v>
      </c>
      <c r="E53" s="26"/>
      <c r="F53" s="5">
        <f>'DEC''22'!F53</f>
        <v>59</v>
      </c>
      <c r="G53" s="63">
        <f>'DEC''22'!G53</f>
        <v>3375.01</v>
      </c>
      <c r="H53" s="63">
        <f>'DEC''22'!H53</f>
        <v>339.99</v>
      </c>
      <c r="I53" s="5">
        <f>'DEC''22'!I53</f>
        <v>0</v>
      </c>
      <c r="J53" s="22"/>
      <c r="K53" s="5"/>
      <c r="L53" s="5">
        <f>'DEC''22'!L53</f>
        <v>2</v>
      </c>
      <c r="M53" s="5">
        <f>'DEC''22'!M53</f>
        <v>35</v>
      </c>
      <c r="N53" s="5"/>
      <c r="O53" s="5"/>
      <c r="P53" s="5"/>
      <c r="Q53" s="5"/>
      <c r="R53" s="5"/>
      <c r="S53" s="5"/>
      <c r="T53" s="5"/>
      <c r="U53" s="5"/>
      <c r="V53" s="5">
        <f>'DEC''22'!V53</f>
        <v>0</v>
      </c>
    </row>
    <row r="54" spans="1:22">
      <c r="A54" s="666"/>
      <c r="B54" s="18" t="str">
        <f>'DEC''22'!B54</f>
        <v>10.12.22</v>
      </c>
      <c r="C54" s="82">
        <f>'DEC''22'!C54</f>
        <v>52</v>
      </c>
      <c r="D54" s="5">
        <f>'DEC''22'!D54</f>
        <v>465</v>
      </c>
      <c r="E54" s="26"/>
      <c r="F54" s="5">
        <f>'DEC''22'!F54</f>
        <v>58</v>
      </c>
      <c r="G54" s="63">
        <f>'DEC''22'!G54</f>
        <v>3327.63</v>
      </c>
      <c r="H54" s="63">
        <f>'DEC''22'!H54</f>
        <v>324.37</v>
      </c>
      <c r="I54" s="5">
        <f>'DEC''22'!I54</f>
        <v>0</v>
      </c>
      <c r="J54" s="22"/>
      <c r="K54" s="5"/>
      <c r="L54" s="5">
        <f>'DEC''22'!L54</f>
        <v>2</v>
      </c>
      <c r="M54" s="5">
        <f>'DEC''22'!M54</f>
        <v>30</v>
      </c>
      <c r="N54" s="5"/>
      <c r="O54" s="5"/>
      <c r="P54" s="5"/>
      <c r="Q54" s="5"/>
      <c r="R54" s="5"/>
      <c r="S54" s="5"/>
      <c r="T54" s="5"/>
      <c r="U54" s="5"/>
      <c r="V54" s="5">
        <f>'DEC''22'!V54</f>
        <v>0</v>
      </c>
    </row>
    <row r="55" spans="1:22">
      <c r="A55" s="666"/>
      <c r="B55" s="18" t="str">
        <f>'DEC''22'!B55</f>
        <v>10.12.22</v>
      </c>
      <c r="C55" s="82">
        <f>'DEC''22'!C55</f>
        <v>53</v>
      </c>
      <c r="D55" s="5">
        <f>'DEC''22'!D55</f>
        <v>466</v>
      </c>
      <c r="E55" s="26"/>
      <c r="F55" s="5">
        <f>'DEC''22'!F55</f>
        <v>59</v>
      </c>
      <c r="G55" s="63">
        <f>'DEC''22'!G55</f>
        <v>3410.02</v>
      </c>
      <c r="H55" s="63">
        <f>'DEC''22'!H55</f>
        <v>304.48</v>
      </c>
      <c r="I55" s="5">
        <f>'DEC''22'!I55</f>
        <v>0</v>
      </c>
      <c r="J55" s="22"/>
      <c r="K55" s="5"/>
      <c r="L55" s="5">
        <f>'DEC''22'!L55</f>
        <v>2</v>
      </c>
      <c r="M55" s="5">
        <f>'DEC''22'!M55</f>
        <v>30</v>
      </c>
      <c r="N55" s="5"/>
      <c r="O55" s="5"/>
      <c r="P55" s="5"/>
      <c r="Q55" s="5"/>
      <c r="R55" s="5"/>
      <c r="S55" s="5"/>
      <c r="T55" s="5"/>
      <c r="U55" s="5"/>
      <c r="V55" s="5">
        <f>'DEC''22'!V55</f>
        <v>0</v>
      </c>
    </row>
    <row r="56" spans="1:22">
      <c r="A56" s="666"/>
      <c r="B56" s="18" t="str">
        <f>'DEC''22'!B56</f>
        <v>10.12.22</v>
      </c>
      <c r="C56" s="82">
        <f>'DEC''22'!C56</f>
        <v>54</v>
      </c>
      <c r="D56" s="5">
        <f>'DEC''22'!D56</f>
        <v>467</v>
      </c>
      <c r="E56" s="26"/>
      <c r="F56" s="5">
        <f>'DEC''22'!F56</f>
        <v>59</v>
      </c>
      <c r="G56" s="63">
        <f>'DEC''22'!G56</f>
        <v>3510.81</v>
      </c>
      <c r="H56" s="63">
        <f>'DEC''22'!H56</f>
        <v>206.38</v>
      </c>
      <c r="I56" s="5">
        <f>'DEC''22'!I56</f>
        <v>0.19</v>
      </c>
      <c r="J56" s="22"/>
      <c r="K56" s="5"/>
      <c r="L56" s="5">
        <f>'DEC''22'!L56</f>
        <v>2</v>
      </c>
      <c r="M56" s="5">
        <f>'DEC''22'!M56</f>
        <v>5</v>
      </c>
      <c r="N56" s="5"/>
      <c r="O56" s="5"/>
      <c r="P56" s="5"/>
      <c r="Q56" s="5"/>
      <c r="R56" s="5"/>
      <c r="S56" s="5"/>
      <c r="T56" s="5"/>
      <c r="U56" s="5"/>
      <c r="V56" s="5">
        <f>'DEC''22'!V56</f>
        <v>0</v>
      </c>
    </row>
    <row r="57" spans="1:22">
      <c r="A57" s="667"/>
      <c r="B57" s="18" t="str">
        <f>'DEC''22'!B57</f>
        <v>10.12.22</v>
      </c>
      <c r="C57" s="82">
        <f>'DEC''22'!C57</f>
        <v>55</v>
      </c>
      <c r="D57" s="5">
        <f>'DEC''22'!D57</f>
        <v>468</v>
      </c>
      <c r="E57" s="26"/>
      <c r="F57" s="5">
        <f>'DEC''22'!F57</f>
        <v>59</v>
      </c>
      <c r="G57" s="63">
        <f>'DEC''22'!G57</f>
        <v>3440.06</v>
      </c>
      <c r="H57" s="63">
        <f>'DEC''22'!H57</f>
        <v>273.94</v>
      </c>
      <c r="I57" s="5">
        <f>'DEC''22'!I57</f>
        <v>0</v>
      </c>
      <c r="J57" s="22"/>
      <c r="K57" s="5"/>
      <c r="L57" s="5">
        <f>'DEC''22'!L57</f>
        <v>2</v>
      </c>
      <c r="M57" s="5">
        <f>'DEC''22'!M57</f>
        <v>25</v>
      </c>
      <c r="N57" s="5"/>
      <c r="O57" s="5"/>
      <c r="P57" s="5"/>
      <c r="Q57" s="5"/>
      <c r="R57" s="5"/>
      <c r="S57" s="5"/>
      <c r="T57" s="5"/>
      <c r="U57" s="5"/>
      <c r="V57" s="5">
        <f>'DEC''22'!V57</f>
        <v>0</v>
      </c>
    </row>
    <row r="58" spans="1:22">
      <c r="A58" s="668"/>
      <c r="B58" s="18" t="str">
        <f>'DEC''22'!B58</f>
        <v>11.12.22</v>
      </c>
      <c r="C58" s="82">
        <f>'DEC''22'!C58</f>
        <v>56</v>
      </c>
      <c r="D58" s="5">
        <f>'DEC''22'!D58</f>
        <v>469</v>
      </c>
      <c r="E58" s="26"/>
      <c r="F58" s="5">
        <f>'DEC''22'!F58</f>
        <v>59</v>
      </c>
      <c r="G58" s="63">
        <f>'DEC''22'!G58</f>
        <v>3496.03</v>
      </c>
      <c r="H58" s="63">
        <f>'DEC''22'!H58</f>
        <v>213.75</v>
      </c>
      <c r="I58" s="5">
        <f>'DEC''22'!I58</f>
        <v>4.28</v>
      </c>
      <c r="J58" s="22"/>
      <c r="K58" s="5"/>
      <c r="L58" s="5">
        <f>'DEC''22'!L58</f>
        <v>2</v>
      </c>
      <c r="M58" s="5">
        <f>'DEC''22'!M58</f>
        <v>20</v>
      </c>
      <c r="N58" s="5"/>
      <c r="O58" s="5"/>
      <c r="P58" s="5"/>
      <c r="Q58" s="5"/>
      <c r="R58" s="5"/>
      <c r="S58" s="5"/>
      <c r="T58" s="5"/>
      <c r="U58" s="5"/>
      <c r="V58" s="5">
        <f>'DEC''22'!V58</f>
        <v>0</v>
      </c>
    </row>
    <row r="59" spans="1:22">
      <c r="A59" s="669"/>
      <c r="B59" s="18" t="str">
        <f>'DEC''22'!B59</f>
        <v>11.12.22</v>
      </c>
      <c r="C59" s="82">
        <f>'DEC''22'!C59</f>
        <v>57</v>
      </c>
      <c r="D59" s="5">
        <f>'DEC''22'!D59</f>
        <v>470</v>
      </c>
      <c r="E59" s="26"/>
      <c r="F59" s="5">
        <f>'DEC''22'!F59</f>
        <v>59</v>
      </c>
      <c r="G59" s="63">
        <f>'DEC''22'!G59</f>
        <v>3452.04</v>
      </c>
      <c r="H59" s="63">
        <f>'DEC''22'!H59</f>
        <v>262.75</v>
      </c>
      <c r="I59" s="5">
        <f>'DEC''22'!I59</f>
        <v>0.79</v>
      </c>
      <c r="J59" s="22"/>
      <c r="K59" s="5"/>
      <c r="L59" s="5">
        <f>'DEC''22'!L59</f>
        <v>2</v>
      </c>
      <c r="M59" s="5">
        <f>'DEC''22'!M59</f>
        <v>10</v>
      </c>
      <c r="N59" s="5"/>
      <c r="O59" s="5"/>
      <c r="P59" s="5"/>
      <c r="Q59" s="5"/>
      <c r="R59" s="5"/>
      <c r="S59" s="5"/>
      <c r="T59" s="5"/>
      <c r="U59" s="5"/>
      <c r="V59" s="5">
        <f>'DEC''22'!V59</f>
        <v>0</v>
      </c>
    </row>
    <row r="60" spans="1:22">
      <c r="A60" s="669"/>
      <c r="B60" s="18" t="str">
        <f>'DEC''22'!B60</f>
        <v>11.12.22</v>
      </c>
      <c r="C60" s="82">
        <f>'DEC''22'!C60</f>
        <v>58</v>
      </c>
      <c r="D60" s="5">
        <f>'DEC''22'!D60</f>
        <v>471</v>
      </c>
      <c r="E60" s="26"/>
      <c r="F60" s="5">
        <f>'DEC''22'!F60</f>
        <v>59</v>
      </c>
      <c r="G60" s="63">
        <f>'DEC''22'!G60</f>
        <v>3417.89</v>
      </c>
      <c r="H60" s="63">
        <f>'DEC''22'!H60</f>
        <v>293.11</v>
      </c>
      <c r="I60" s="5">
        <f>'DEC''22'!I60</f>
        <v>0</v>
      </c>
      <c r="J60" s="22"/>
      <c r="K60" s="5"/>
      <c r="L60" s="5">
        <f>'DEC''22'!L60</f>
        <v>2</v>
      </c>
      <c r="M60" s="5">
        <f>'DEC''22'!M60</f>
        <v>30</v>
      </c>
      <c r="N60" s="5"/>
      <c r="O60" s="5"/>
      <c r="P60" s="5"/>
      <c r="Q60" s="5"/>
      <c r="R60" s="5"/>
      <c r="S60" s="5"/>
      <c r="T60" s="5"/>
      <c r="U60" s="5"/>
      <c r="V60" s="5">
        <f>'DEC''22'!V60</f>
        <v>0</v>
      </c>
    </row>
    <row r="61" spans="1:22">
      <c r="A61" s="670"/>
      <c r="B61" s="18" t="str">
        <f>'DEC''22'!B61</f>
        <v>12.12.22</v>
      </c>
      <c r="C61" s="82">
        <f>'DEC''22'!C61</f>
        <v>59</v>
      </c>
      <c r="D61" s="5">
        <f>'DEC''22'!D61</f>
        <v>472</v>
      </c>
      <c r="E61" s="26"/>
      <c r="F61" s="5">
        <f>'DEC''22'!F61</f>
        <v>58</v>
      </c>
      <c r="G61" s="63">
        <f>'DEC''22'!G61</f>
        <v>3370.26</v>
      </c>
      <c r="H61" s="63">
        <f>'DEC''22'!H61</f>
        <v>279.74</v>
      </c>
      <c r="I61" s="5">
        <f>'DEC''22'!I61</f>
        <v>0</v>
      </c>
      <c r="J61" s="22"/>
      <c r="K61" s="5"/>
      <c r="L61" s="5">
        <f>'DEC''22'!L61</f>
        <v>2</v>
      </c>
      <c r="M61" s="5">
        <f>'DEC''22'!M61</f>
        <v>45</v>
      </c>
      <c r="N61" s="5"/>
      <c r="O61" s="5"/>
      <c r="P61" s="5"/>
      <c r="Q61" s="5"/>
      <c r="R61" s="5"/>
      <c r="S61" s="5"/>
      <c r="T61" s="5"/>
      <c r="U61" s="5"/>
      <c r="V61" s="5">
        <f>'DEC''22'!V61</f>
        <v>0</v>
      </c>
    </row>
    <row r="62" spans="1:22">
      <c r="A62" s="670"/>
      <c r="B62" s="18" t="str">
        <f>'DEC''22'!B62</f>
        <v>12.12.22</v>
      </c>
      <c r="C62" s="82">
        <f>'DEC''22'!C62</f>
        <v>60</v>
      </c>
      <c r="D62" s="5">
        <f>'DEC''22'!D62</f>
        <v>473</v>
      </c>
      <c r="E62" s="26"/>
      <c r="F62" s="5">
        <f>'DEC''22'!F62</f>
        <v>59</v>
      </c>
      <c r="G62" s="63">
        <f>'DEC''22'!G62</f>
        <v>3518.83</v>
      </c>
      <c r="H62" s="63">
        <f>'DEC''22'!H62</f>
        <v>197.56</v>
      </c>
      <c r="I62" s="5">
        <f>'DEC''22'!I62</f>
        <v>1.39</v>
      </c>
      <c r="J62" s="22"/>
      <c r="K62" s="5"/>
      <c r="L62" s="5">
        <f>'DEC''22'!L62</f>
        <v>2</v>
      </c>
      <c r="M62" s="5">
        <f>'DEC''22'!M62</f>
        <v>20</v>
      </c>
      <c r="N62" s="5"/>
      <c r="O62" s="5"/>
      <c r="P62" s="5"/>
      <c r="Q62" s="5"/>
      <c r="R62" s="5"/>
      <c r="S62" s="5"/>
      <c r="T62" s="5"/>
      <c r="U62" s="5"/>
      <c r="V62" s="5">
        <f>'DEC''22'!V62</f>
        <v>0</v>
      </c>
    </row>
    <row r="63" spans="1:22">
      <c r="A63" s="670"/>
      <c r="B63" s="18" t="str">
        <f>'DEC''22'!B63</f>
        <v>12.12.22</v>
      </c>
      <c r="C63" s="82">
        <f>'DEC''22'!C63</f>
        <v>61</v>
      </c>
      <c r="D63" s="5">
        <f>'DEC''22'!D63</f>
        <v>474</v>
      </c>
      <c r="E63" s="26"/>
      <c r="F63" s="5">
        <f>'DEC''22'!F63</f>
        <v>59</v>
      </c>
      <c r="G63" s="63">
        <f>'DEC''22'!G63</f>
        <v>3485.46</v>
      </c>
      <c r="H63" s="63">
        <f>'DEC''22'!H63</f>
        <v>226.54</v>
      </c>
      <c r="I63" s="5">
        <f>'DEC''22'!I63</f>
        <v>0</v>
      </c>
      <c r="J63" s="22"/>
      <c r="K63" s="5"/>
      <c r="L63" s="5">
        <f>'DEC''22'!L63</f>
        <v>2</v>
      </c>
      <c r="M63" s="5">
        <f>'DEC''22'!M63</f>
        <v>20</v>
      </c>
      <c r="N63" s="5"/>
      <c r="O63" s="5"/>
      <c r="P63" s="5"/>
      <c r="Q63" s="5"/>
      <c r="R63" s="5"/>
      <c r="S63" s="5"/>
      <c r="T63" s="5"/>
      <c r="U63" s="5"/>
      <c r="V63" s="5">
        <f>'DEC''22'!V63</f>
        <v>0</v>
      </c>
    </row>
    <row r="64" spans="1:22">
      <c r="A64" s="671"/>
      <c r="B64" s="18" t="str">
        <f>'DEC''22'!B64</f>
        <v>12.12.22</v>
      </c>
      <c r="C64" s="82">
        <f>'DEC''22'!C64</f>
        <v>62</v>
      </c>
      <c r="D64" s="5">
        <f>'DEC''22'!D64</f>
        <v>475</v>
      </c>
      <c r="E64" s="26"/>
      <c r="F64" s="5">
        <f>'DEC''22'!F64</f>
        <v>59</v>
      </c>
      <c r="G64" s="63">
        <f>'DEC''22'!G64</f>
        <v>3425.06</v>
      </c>
      <c r="H64" s="63">
        <f>'DEC''22'!H64</f>
        <v>288.94</v>
      </c>
      <c r="I64" s="5">
        <f>'DEC''22'!I64</f>
        <v>0</v>
      </c>
      <c r="J64" s="22"/>
      <c r="K64" s="5"/>
      <c r="L64" s="5">
        <f>'DEC''22'!L64</f>
        <v>2</v>
      </c>
      <c r="M64" s="5">
        <f>'DEC''22'!M64</f>
        <v>30</v>
      </c>
      <c r="N64" s="5"/>
      <c r="O64" s="5"/>
      <c r="P64" s="5"/>
      <c r="Q64" s="5"/>
      <c r="R64" s="5"/>
      <c r="S64" s="5"/>
      <c r="T64" s="5"/>
      <c r="U64" s="5"/>
      <c r="V64" s="5">
        <f>'DEC''22'!V64</f>
        <v>0</v>
      </c>
    </row>
    <row r="65" spans="1:22">
      <c r="A65" s="671"/>
      <c r="B65" s="18" t="str">
        <f>'DEC''22'!B65</f>
        <v>12.12.22</v>
      </c>
      <c r="C65" s="82">
        <f>'DEC''22'!C65</f>
        <v>63</v>
      </c>
      <c r="D65" s="5">
        <f>'DEC''22'!D65</f>
        <v>476</v>
      </c>
      <c r="E65" s="26"/>
      <c r="F65" s="5">
        <f>'DEC''22'!F65</f>
        <v>59</v>
      </c>
      <c r="G65" s="63">
        <f>'DEC''22'!G65</f>
        <v>3422.83</v>
      </c>
      <c r="H65" s="63">
        <f>'DEC''22'!H65</f>
        <v>291.67</v>
      </c>
      <c r="I65" s="5">
        <f>'DEC''22'!I65</f>
        <v>0</v>
      </c>
      <c r="J65" s="22"/>
      <c r="K65" s="5"/>
      <c r="L65" s="5">
        <f>'DEC''22'!L65</f>
        <v>2</v>
      </c>
      <c r="M65" s="5">
        <f>'DEC''22'!M65</f>
        <v>40</v>
      </c>
      <c r="N65" s="5"/>
      <c r="O65" s="5"/>
      <c r="P65" s="5"/>
      <c r="Q65" s="5"/>
      <c r="R65" s="5"/>
      <c r="S65" s="5"/>
      <c r="T65" s="5"/>
      <c r="U65" s="5"/>
      <c r="V65" s="5">
        <f>'DEC''22'!V65</f>
        <v>0</v>
      </c>
    </row>
    <row r="66" spans="1:22">
      <c r="A66" s="672"/>
      <c r="B66" s="18" t="str">
        <f>'DEC''22'!B66</f>
        <v>12.12.22</v>
      </c>
      <c r="C66" s="82">
        <f>'DEC''22'!C66</f>
        <v>64</v>
      </c>
      <c r="D66" s="5">
        <f>'DEC''22'!D66</f>
        <v>477</v>
      </c>
      <c r="E66" s="26"/>
      <c r="F66" s="5">
        <f>'DEC''22'!F66</f>
        <v>58</v>
      </c>
      <c r="G66" s="63">
        <f>'DEC''22'!G66</f>
        <v>3370.03</v>
      </c>
      <c r="H66" s="63">
        <f>'DEC''22'!H66</f>
        <v>281.97000000000003</v>
      </c>
      <c r="I66" s="5">
        <f>'DEC''22'!I66</f>
        <v>0</v>
      </c>
      <c r="J66" s="22"/>
      <c r="K66" s="5"/>
      <c r="L66" s="5">
        <f>'DEC''22'!L66</f>
        <v>2</v>
      </c>
      <c r="M66" s="5">
        <f>'DEC''22'!M66</f>
        <v>10</v>
      </c>
      <c r="N66" s="5"/>
      <c r="O66" s="5"/>
      <c r="P66" s="5"/>
      <c r="Q66" s="5"/>
      <c r="R66" s="5"/>
      <c r="S66" s="5"/>
      <c r="T66" s="5"/>
      <c r="U66" s="5"/>
      <c r="V66" s="5">
        <f>'DEC''22'!V66</f>
        <v>0</v>
      </c>
    </row>
    <row r="67" spans="1:22">
      <c r="A67" s="673"/>
      <c r="B67" s="18" t="str">
        <f>'DEC''22'!B67</f>
        <v>13.12.22</v>
      </c>
      <c r="C67" s="82">
        <f>'DEC''22'!C67</f>
        <v>65</v>
      </c>
      <c r="D67" s="5">
        <f>'DEC''22'!D67</f>
        <v>478</v>
      </c>
      <c r="E67" s="26"/>
      <c r="F67" s="5">
        <f>'DEC''22'!F67</f>
        <v>57</v>
      </c>
      <c r="G67" s="63">
        <f>'DEC''22'!G67</f>
        <v>3381.04</v>
      </c>
      <c r="H67" s="63">
        <f>'DEC''22'!H67</f>
        <v>210.15</v>
      </c>
      <c r="I67" s="5">
        <f>'DEC''22'!I67</f>
        <v>1.19</v>
      </c>
      <c r="J67" s="22"/>
      <c r="K67" s="5"/>
      <c r="L67" s="5">
        <f>'DEC''22'!L67</f>
        <v>2</v>
      </c>
      <c r="M67" s="5">
        <f>'DEC''22'!M67</f>
        <v>25</v>
      </c>
      <c r="N67" s="5"/>
      <c r="O67" s="5"/>
      <c r="P67" s="5"/>
      <c r="Q67" s="5"/>
      <c r="R67" s="5"/>
      <c r="S67" s="5"/>
      <c r="T67" s="5"/>
      <c r="U67" s="5"/>
      <c r="V67" s="5">
        <f>'DEC''22'!V67</f>
        <v>0</v>
      </c>
    </row>
    <row r="68" spans="1:22">
      <c r="A68" s="673"/>
      <c r="B68" s="18" t="str">
        <f>'DEC''22'!B68</f>
        <v>13.12.22</v>
      </c>
      <c r="C68" s="82">
        <f>'DEC''22'!C68</f>
        <v>66</v>
      </c>
      <c r="D68" s="5">
        <f>'DEC''22'!D68</f>
        <v>479</v>
      </c>
      <c r="E68" s="26"/>
      <c r="F68" s="5">
        <f>'DEC''22'!F68</f>
        <v>59</v>
      </c>
      <c r="G68" s="63">
        <f>'DEC''22'!G68</f>
        <v>3515.86</v>
      </c>
      <c r="H68" s="63">
        <f>'DEC''22'!H68</f>
        <v>199.53</v>
      </c>
      <c r="I68" s="5">
        <f>'DEC''22'!I68</f>
        <v>3.39</v>
      </c>
      <c r="J68" s="22"/>
      <c r="K68" s="5"/>
      <c r="L68" s="5">
        <f>'DEC''22'!L68</f>
        <v>2</v>
      </c>
      <c r="M68" s="5">
        <f>'DEC''22'!M68</f>
        <v>30</v>
      </c>
      <c r="N68" s="5"/>
      <c r="O68" s="5"/>
      <c r="P68" s="5"/>
      <c r="Q68" s="5"/>
      <c r="R68" s="5"/>
      <c r="S68" s="5"/>
      <c r="T68" s="5"/>
      <c r="U68" s="5"/>
      <c r="V68" s="5">
        <f>'DEC''22'!V68</f>
        <v>0</v>
      </c>
    </row>
    <row r="69" spans="1:22">
      <c r="A69" s="673"/>
      <c r="B69" s="18" t="str">
        <f>'DEC''22'!B69</f>
        <v>13.12.22</v>
      </c>
      <c r="C69" s="82">
        <f>'DEC''22'!C69</f>
        <v>67</v>
      </c>
      <c r="D69" s="5">
        <f>'DEC''22'!D69</f>
        <v>480</v>
      </c>
      <c r="E69" s="26"/>
      <c r="F69" s="5">
        <f>'DEC''22'!F69</f>
        <v>59</v>
      </c>
      <c r="G69" s="63">
        <f>'DEC''22'!G69</f>
        <v>3444.82</v>
      </c>
      <c r="H69" s="63">
        <f>'DEC''22'!H69</f>
        <v>265.37</v>
      </c>
      <c r="I69" s="5">
        <f>'DEC''22'!I69</f>
        <v>0.19</v>
      </c>
      <c r="J69" s="22"/>
      <c r="K69" s="5"/>
      <c r="L69" s="5">
        <f>'DEC''22'!L69</f>
        <v>2</v>
      </c>
      <c r="M69" s="5">
        <f>'DEC''22'!M69</f>
        <v>50</v>
      </c>
      <c r="N69" s="5"/>
      <c r="O69" s="5"/>
      <c r="P69" s="5"/>
      <c r="Q69" s="5"/>
      <c r="R69" s="5"/>
      <c r="S69" s="5"/>
      <c r="T69" s="5"/>
      <c r="U69" s="5"/>
      <c r="V69" s="5">
        <f>'DEC''22'!V69</f>
        <v>0</v>
      </c>
    </row>
    <row r="70" spans="1:22">
      <c r="A70" s="673"/>
      <c r="B70" s="18" t="str">
        <f>'DEC''22'!B70</f>
        <v>13.12.22</v>
      </c>
      <c r="C70" s="82">
        <f>'DEC''22'!C70</f>
        <v>68</v>
      </c>
      <c r="D70" s="5">
        <f>'DEC''22'!D70</f>
        <v>481</v>
      </c>
      <c r="E70" s="26"/>
      <c r="F70" s="5">
        <f>'DEC''22'!F70</f>
        <v>57</v>
      </c>
      <c r="G70" s="63">
        <f>'DEC''22'!G70</f>
        <v>3322.24</v>
      </c>
      <c r="H70" s="63">
        <f>'DEC''22'!H70</f>
        <v>266.26</v>
      </c>
      <c r="I70" s="5">
        <f>'DEC''22'!I70</f>
        <v>0</v>
      </c>
      <c r="J70" s="22"/>
      <c r="K70" s="5"/>
      <c r="L70" s="5">
        <f>'DEC''22'!L70</f>
        <v>2</v>
      </c>
      <c r="M70" s="5">
        <f>'DEC''22'!M70</f>
        <v>30</v>
      </c>
      <c r="N70" s="5"/>
      <c r="O70" s="5"/>
      <c r="P70" s="5"/>
      <c r="Q70" s="5"/>
      <c r="R70" s="5"/>
      <c r="S70" s="5"/>
      <c r="T70" s="5"/>
      <c r="U70" s="5"/>
      <c r="V70" s="5">
        <f>'DEC''22'!V70</f>
        <v>0</v>
      </c>
    </row>
    <row r="71" spans="1:22">
      <c r="A71" s="674"/>
      <c r="B71" s="18" t="str">
        <f>'DEC''22'!B71</f>
        <v>13.12.22</v>
      </c>
      <c r="C71" s="82">
        <f>'DEC''22'!C71</f>
        <v>69</v>
      </c>
      <c r="D71" s="5">
        <f>'DEC''22'!D71</f>
        <v>482</v>
      </c>
      <c r="E71" s="26"/>
      <c r="F71" s="5">
        <f>'DEC''22'!F71</f>
        <v>59</v>
      </c>
      <c r="G71" s="63">
        <f>'DEC''22'!G71</f>
        <v>3446.01</v>
      </c>
      <c r="H71" s="63">
        <f>'DEC''22'!H71</f>
        <v>270.99</v>
      </c>
      <c r="I71" s="5">
        <f>'DEC''22'!I71</f>
        <v>0</v>
      </c>
      <c r="J71" s="22"/>
      <c r="K71" s="5"/>
      <c r="L71" s="5">
        <f>'DEC''22'!L71</f>
        <v>2</v>
      </c>
      <c r="M71" s="5">
        <f>'DEC''22'!M71</f>
        <v>35</v>
      </c>
      <c r="N71" s="5"/>
      <c r="O71" s="5"/>
      <c r="P71" s="5"/>
      <c r="Q71" s="5"/>
      <c r="R71" s="5"/>
      <c r="S71" s="5"/>
      <c r="T71" s="5"/>
      <c r="U71" s="5"/>
      <c r="V71" s="5">
        <f>'DEC''22'!V71</f>
        <v>0</v>
      </c>
    </row>
    <row r="72" spans="1:22">
      <c r="A72" s="674"/>
      <c r="B72" s="18" t="str">
        <f>'DEC''22'!B72</f>
        <v>13.12.22</v>
      </c>
      <c r="C72" s="82">
        <f>'DEC''22'!C72</f>
        <v>70</v>
      </c>
      <c r="D72" s="5">
        <f>'DEC''22'!D72</f>
        <v>483</v>
      </c>
      <c r="E72" s="26"/>
      <c r="F72" s="5">
        <f>'DEC''22'!F72</f>
        <v>59</v>
      </c>
      <c r="G72" s="63">
        <f>'DEC''22'!G72</f>
        <v>3476.89</v>
      </c>
      <c r="H72" s="63">
        <f>'DEC''22'!H72</f>
        <v>234.11</v>
      </c>
      <c r="I72" s="5">
        <f>'DEC''22'!I72</f>
        <v>0</v>
      </c>
      <c r="J72" s="22"/>
      <c r="K72" s="5"/>
      <c r="L72" s="5">
        <f>'DEC''22'!L72</f>
        <v>2</v>
      </c>
      <c r="M72" s="5">
        <f>'DEC''22'!M72</f>
        <v>20</v>
      </c>
      <c r="N72" s="5"/>
      <c r="O72" s="5"/>
      <c r="P72" s="5"/>
      <c r="Q72" s="5"/>
      <c r="R72" s="5"/>
      <c r="S72" s="5"/>
      <c r="T72" s="5"/>
      <c r="U72" s="5"/>
      <c r="V72" s="5">
        <f>'DEC''22'!V72</f>
        <v>0</v>
      </c>
    </row>
    <row r="73" spans="1:22">
      <c r="A73" s="675"/>
      <c r="B73" s="18" t="str">
        <f>'DEC''22'!B73</f>
        <v>14.12.22</v>
      </c>
      <c r="C73" s="82">
        <f>'DEC''22'!C73</f>
        <v>71</v>
      </c>
      <c r="D73" s="5">
        <f>'DEC''22'!D73</f>
        <v>484</v>
      </c>
      <c r="E73" s="26"/>
      <c r="F73" s="5">
        <f>'DEC''22'!F73</f>
        <v>57</v>
      </c>
      <c r="G73" s="63">
        <f>'DEC''22'!G73</f>
        <v>3341.44</v>
      </c>
      <c r="H73" s="63">
        <f>'DEC''22'!H73</f>
        <v>247.56</v>
      </c>
      <c r="I73" s="5">
        <f>'DEC''22'!I73</f>
        <v>0</v>
      </c>
      <c r="J73" s="22"/>
      <c r="K73" s="5"/>
      <c r="L73" s="5">
        <f>'DEC''22'!L73</f>
        <v>2</v>
      </c>
      <c r="M73" s="5">
        <f>'DEC''22'!M73</f>
        <v>35</v>
      </c>
      <c r="N73" s="5"/>
      <c r="O73" s="5"/>
      <c r="P73" s="5"/>
      <c r="Q73" s="5"/>
      <c r="R73" s="5"/>
      <c r="S73" s="5"/>
      <c r="T73" s="5"/>
      <c r="U73" s="5"/>
      <c r="V73" s="5">
        <f>'DEC''22'!V73</f>
        <v>0</v>
      </c>
    </row>
    <row r="74" spans="1:22">
      <c r="A74" s="675"/>
      <c r="B74" s="18" t="str">
        <f>'DEC''22'!B74</f>
        <v>14.12.22</v>
      </c>
      <c r="C74" s="82">
        <f>'DEC''22'!C74</f>
        <v>72</v>
      </c>
      <c r="D74" s="5">
        <f>'DEC''22'!D74</f>
        <v>485</v>
      </c>
      <c r="E74" s="26"/>
      <c r="F74" s="5">
        <f>'DEC''22'!F74</f>
        <v>59</v>
      </c>
      <c r="G74" s="63">
        <f>'DEC''22'!G74</f>
        <v>3799</v>
      </c>
      <c r="H74" s="63">
        <f>'DEC''22'!H74</f>
        <v>332.4</v>
      </c>
      <c r="I74" s="5">
        <f>'DEC''22'!I74</f>
        <v>1.4</v>
      </c>
      <c r="J74" s="22"/>
      <c r="K74" s="5"/>
      <c r="L74" s="5">
        <f>'DEC''22'!L74</f>
        <v>2</v>
      </c>
      <c r="M74" s="5">
        <f>'DEC''22'!M74</f>
        <v>50</v>
      </c>
      <c r="N74" s="5"/>
      <c r="O74" s="5"/>
      <c r="P74" s="5"/>
      <c r="Q74" s="5"/>
      <c r="R74" s="5"/>
      <c r="S74" s="5"/>
      <c r="T74" s="5"/>
      <c r="U74" s="5"/>
      <c r="V74" s="5">
        <f>'DEC''22'!V74</f>
        <v>0</v>
      </c>
    </row>
    <row r="75" spans="1:22">
      <c r="A75" s="676"/>
      <c r="B75" s="18" t="str">
        <f>'DEC''22'!B75</f>
        <v>14.12.22</v>
      </c>
      <c r="C75" s="82">
        <f>'DEC''22'!C75</f>
        <v>73</v>
      </c>
      <c r="D75" s="5">
        <f>'DEC''22'!D75</f>
        <v>486</v>
      </c>
      <c r="E75" s="26"/>
      <c r="F75" s="5">
        <f>'DEC''22'!F75</f>
        <v>59</v>
      </c>
      <c r="G75" s="63">
        <f>'DEC''22'!G75</f>
        <v>3536.62</v>
      </c>
      <c r="H75" s="63">
        <f>'DEC''22'!H75</f>
        <v>181.36</v>
      </c>
      <c r="I75" s="5">
        <f>'DEC''22'!I75</f>
        <v>1.98</v>
      </c>
      <c r="J75" s="22"/>
      <c r="K75" s="5"/>
      <c r="L75" s="5">
        <f>'DEC''22'!L75</f>
        <v>2</v>
      </c>
      <c r="M75" s="5">
        <f>'DEC''22'!M75</f>
        <v>20</v>
      </c>
      <c r="N75" s="5"/>
      <c r="O75" s="5"/>
      <c r="P75" s="5"/>
      <c r="Q75" s="5"/>
      <c r="R75" s="5"/>
      <c r="S75" s="5"/>
      <c r="T75" s="5"/>
      <c r="U75" s="5"/>
      <c r="V75" s="5">
        <f>'DEC''22'!V75</f>
        <v>0</v>
      </c>
    </row>
    <row r="76" spans="1:22">
      <c r="A76" s="676"/>
      <c r="B76" s="18" t="str">
        <f>'DEC''22'!B76</f>
        <v>14.12.22</v>
      </c>
      <c r="C76" s="82">
        <f>'DEC''22'!C76</f>
        <v>74</v>
      </c>
      <c r="D76" s="5">
        <f>'DEC''22'!D76</f>
        <v>487</v>
      </c>
      <c r="E76" s="26"/>
      <c r="F76" s="5">
        <f>'DEC''22'!F76</f>
        <v>57</v>
      </c>
      <c r="G76" s="63">
        <f>'DEC''22'!G76</f>
        <v>3364.44</v>
      </c>
      <c r="H76" s="63">
        <f>'DEC''22'!H76</f>
        <v>226.15</v>
      </c>
      <c r="I76" s="5">
        <f>'DEC''22'!I76</f>
        <v>0.59</v>
      </c>
      <c r="J76" s="22"/>
      <c r="K76" s="5"/>
      <c r="L76" s="5">
        <f>'DEC''22'!L76</f>
        <v>2</v>
      </c>
      <c r="M76" s="5">
        <f>'DEC''22'!M76</f>
        <v>10</v>
      </c>
      <c r="N76" s="5"/>
      <c r="O76" s="5"/>
      <c r="P76" s="5"/>
      <c r="Q76" s="5"/>
      <c r="R76" s="5"/>
      <c r="S76" s="5"/>
      <c r="T76" s="5"/>
      <c r="U76" s="5"/>
      <c r="V76" s="5">
        <f>'DEC''22'!V76</f>
        <v>0</v>
      </c>
    </row>
    <row r="77" spans="1:22">
      <c r="A77" s="676"/>
      <c r="B77" s="18" t="str">
        <f>'DEC''22'!B77</f>
        <v>14.12.22</v>
      </c>
      <c r="C77" s="82">
        <f>'DEC''22'!C77</f>
        <v>75</v>
      </c>
      <c r="D77" s="5">
        <f>'DEC''22'!D77</f>
        <v>488</v>
      </c>
      <c r="E77" s="26"/>
      <c r="F77" s="5">
        <f>'DEC''22'!F77</f>
        <v>59</v>
      </c>
      <c r="G77" s="63">
        <f>'DEC''22'!G77</f>
        <v>3462.23</v>
      </c>
      <c r="H77" s="63">
        <f>'DEC''22'!H77</f>
        <v>252.77</v>
      </c>
      <c r="I77" s="5">
        <f>'DEC''22'!I77</f>
        <v>0</v>
      </c>
      <c r="J77" s="22"/>
      <c r="K77" s="5"/>
      <c r="L77" s="5">
        <f>'DEC''22'!L77</f>
        <v>2</v>
      </c>
      <c r="M77" s="5">
        <f>'DEC''22'!M77</f>
        <v>0</v>
      </c>
      <c r="N77" s="5"/>
      <c r="O77" s="5"/>
      <c r="P77" s="5"/>
      <c r="Q77" s="5"/>
      <c r="R77" s="5"/>
      <c r="S77" s="5"/>
      <c r="T77" s="5"/>
      <c r="U77" s="5"/>
      <c r="V77" s="5">
        <f>'DEC''22'!V77</f>
        <v>0</v>
      </c>
    </row>
    <row r="78" spans="1:22">
      <c r="A78" s="676"/>
      <c r="B78" s="18" t="str">
        <f>'DEC''22'!B78</f>
        <v>14.12.22</v>
      </c>
      <c r="C78" s="82">
        <f>'DEC''22'!C78</f>
        <v>76</v>
      </c>
      <c r="D78" s="5">
        <f>'DEC''22'!D78</f>
        <v>489</v>
      </c>
      <c r="E78" s="26"/>
      <c r="F78" s="5">
        <f>'DEC''22'!F78</f>
        <v>59</v>
      </c>
      <c r="G78" s="63">
        <f>'DEC''22'!G78</f>
        <v>3433.01</v>
      </c>
      <c r="H78" s="63">
        <f>'DEC''22'!H78</f>
        <v>286.58</v>
      </c>
      <c r="I78" s="5">
        <f>'DEC''22'!I78</f>
        <v>2.59</v>
      </c>
      <c r="J78" s="22"/>
      <c r="K78" s="5"/>
      <c r="L78" s="5">
        <f>'DEC''22'!L78</f>
        <v>2</v>
      </c>
      <c r="M78" s="5">
        <f>'DEC''22'!M78</f>
        <v>0</v>
      </c>
      <c r="N78" s="5"/>
      <c r="O78" s="5"/>
      <c r="P78" s="5"/>
      <c r="Q78" s="5"/>
      <c r="R78" s="5"/>
      <c r="S78" s="5"/>
      <c r="T78" s="5"/>
      <c r="U78" s="5"/>
      <c r="V78" s="5">
        <f>'DEC''22'!V78</f>
        <v>0</v>
      </c>
    </row>
    <row r="79" spans="1:22">
      <c r="A79" s="677"/>
      <c r="B79" s="18" t="str">
        <f>'DEC''22'!B79</f>
        <v>14.12.22</v>
      </c>
      <c r="C79" s="82">
        <f>'DEC''22'!C79</f>
        <v>77</v>
      </c>
      <c r="D79" s="5">
        <f>'DEC''22'!D79</f>
        <v>490</v>
      </c>
      <c r="E79" s="26"/>
      <c r="F79" s="5">
        <f>'DEC''22'!F79</f>
        <v>59</v>
      </c>
      <c r="G79" s="63">
        <f>'DEC''22'!G79</f>
        <v>3475.64</v>
      </c>
      <c r="H79" s="63">
        <f>'DEC''22'!H79</f>
        <v>238.36</v>
      </c>
      <c r="I79" s="5">
        <f>'DEC''22'!I79</f>
        <v>0</v>
      </c>
      <c r="J79" s="22"/>
      <c r="K79" s="5"/>
      <c r="L79" s="5">
        <f>'DEC''22'!L79</f>
        <v>2</v>
      </c>
      <c r="M79" s="5">
        <f>'DEC''22'!M79</f>
        <v>20</v>
      </c>
      <c r="N79" s="5"/>
      <c r="O79" s="5"/>
      <c r="P79" s="5"/>
      <c r="Q79" s="5"/>
      <c r="R79" s="5"/>
      <c r="S79" s="5"/>
      <c r="T79" s="5"/>
      <c r="U79" s="5"/>
      <c r="V79" s="5">
        <f>'DEC''22'!V79</f>
        <v>0</v>
      </c>
    </row>
    <row r="80" spans="1:22">
      <c r="A80" s="678"/>
      <c r="B80" s="18" t="str">
        <f>'DEC''22'!B80</f>
        <v>15.12.22</v>
      </c>
      <c r="C80" s="82">
        <f>'DEC''22'!C80</f>
        <v>78</v>
      </c>
      <c r="D80" s="5">
        <f>'DEC''22'!D80</f>
        <v>491</v>
      </c>
      <c r="E80" s="26"/>
      <c r="F80" s="5">
        <f>'DEC''22'!F80</f>
        <v>59</v>
      </c>
      <c r="G80" s="63">
        <f>'DEC''22'!G80</f>
        <v>3505.62</v>
      </c>
      <c r="H80" s="63">
        <f>'DEC''22'!H80</f>
        <v>208.56</v>
      </c>
      <c r="I80" s="5">
        <f>'DEC''22'!I80</f>
        <v>4.18</v>
      </c>
      <c r="J80" s="22"/>
      <c r="K80" s="5"/>
      <c r="L80" s="5">
        <f>'DEC''22'!L80</f>
        <v>2</v>
      </c>
      <c r="M80" s="5">
        <f>'DEC''22'!M80</f>
        <v>40</v>
      </c>
      <c r="N80" s="5"/>
      <c r="O80" s="5"/>
      <c r="P80" s="5"/>
      <c r="Q80" s="5"/>
      <c r="R80" s="5"/>
      <c r="S80" s="5"/>
      <c r="T80" s="5"/>
      <c r="U80" s="5"/>
      <c r="V80" s="5">
        <f>'DEC''22'!V80</f>
        <v>0</v>
      </c>
    </row>
    <row r="81" spans="1:22">
      <c r="A81" s="678"/>
      <c r="B81" s="18" t="str">
        <f>'DEC''22'!B81</f>
        <v>15.12.22</v>
      </c>
      <c r="C81" s="82">
        <f>'DEC''22'!C81</f>
        <v>79</v>
      </c>
      <c r="D81" s="5">
        <f>'DEC''22'!D81</f>
        <v>492</v>
      </c>
      <c r="E81" s="26"/>
      <c r="F81" s="5">
        <f>'DEC''22'!F81</f>
        <v>59</v>
      </c>
      <c r="G81" s="63">
        <f>'DEC''22'!G81</f>
        <v>3540.02</v>
      </c>
      <c r="H81" s="63">
        <f>'DEC''22'!H81</f>
        <v>175.98</v>
      </c>
      <c r="I81" s="5">
        <f>'DEC''22'!I81</f>
        <v>0</v>
      </c>
      <c r="J81" s="22"/>
      <c r="K81" s="5"/>
      <c r="L81" s="5">
        <f>'DEC''22'!L81</f>
        <v>2</v>
      </c>
      <c r="M81" s="5">
        <f>'DEC''22'!M81</f>
        <v>30</v>
      </c>
      <c r="N81" s="5"/>
      <c r="O81" s="5"/>
      <c r="P81" s="5"/>
      <c r="Q81" s="5"/>
      <c r="R81" s="5"/>
      <c r="S81" s="5"/>
      <c r="T81" s="5"/>
      <c r="U81" s="5"/>
      <c r="V81" s="5">
        <f>'DEC''22'!V81</f>
        <v>0</v>
      </c>
    </row>
    <row r="82" spans="1:22">
      <c r="A82" s="678"/>
      <c r="B82" s="18" t="str">
        <f>'DEC''22'!B82</f>
        <v>15.12.22</v>
      </c>
      <c r="C82" s="82">
        <f>'DEC''22'!C82</f>
        <v>80</v>
      </c>
      <c r="D82" s="5">
        <f>'DEC''22'!D82</f>
        <v>493</v>
      </c>
      <c r="E82" s="26"/>
      <c r="F82" s="5">
        <f>'DEC''22'!F82</f>
        <v>59</v>
      </c>
      <c r="G82" s="63">
        <f>'DEC''22'!G82</f>
        <v>3511.83</v>
      </c>
      <c r="H82" s="63">
        <f>'DEC''22'!H82</f>
        <v>202.05</v>
      </c>
      <c r="I82" s="5">
        <f>'DEC''22'!I82</f>
        <v>0.88</v>
      </c>
      <c r="J82" s="22"/>
      <c r="K82" s="5"/>
      <c r="L82" s="5">
        <f>'DEC''22'!L82</f>
        <v>2</v>
      </c>
      <c r="M82" s="5">
        <f>'DEC''22'!M82</f>
        <v>25</v>
      </c>
      <c r="N82" s="5"/>
      <c r="O82" s="5"/>
      <c r="P82" s="5"/>
      <c r="Q82" s="5"/>
      <c r="R82" s="5"/>
      <c r="S82" s="5"/>
      <c r="T82" s="5"/>
      <c r="U82" s="5"/>
      <c r="V82" s="5">
        <f>'DEC''22'!V82</f>
        <v>0</v>
      </c>
    </row>
    <row r="83" spans="1:22">
      <c r="A83" s="679"/>
      <c r="B83" s="18" t="str">
        <f>'DEC''22'!B83</f>
        <v>15.12.22</v>
      </c>
      <c r="C83" s="82">
        <f>'DEC''22'!C83</f>
        <v>81</v>
      </c>
      <c r="D83" s="5">
        <f>'DEC''22'!D83</f>
        <v>494</v>
      </c>
      <c r="E83" s="26"/>
      <c r="F83" s="5">
        <f>'DEC''22'!F83</f>
        <v>58</v>
      </c>
      <c r="G83" s="63">
        <f>'DEC''22'!G83</f>
        <v>3748.6</v>
      </c>
      <c r="H83" s="63">
        <f>'DEC''22'!H83</f>
        <v>311.39999999999998</v>
      </c>
      <c r="I83" s="5">
        <f>'DEC''22'!I83</f>
        <v>0</v>
      </c>
      <c r="J83" s="22"/>
      <c r="K83" s="5"/>
      <c r="L83" s="5">
        <f>'DEC''22'!L83</f>
        <v>2</v>
      </c>
      <c r="M83" s="5">
        <f>'DEC''22'!M83</f>
        <v>5</v>
      </c>
      <c r="N83" s="5"/>
      <c r="O83" s="5"/>
      <c r="P83" s="5"/>
      <c r="Q83" s="5"/>
      <c r="R83" s="5"/>
      <c r="S83" s="5"/>
      <c r="T83" s="5"/>
      <c r="U83" s="5"/>
      <c r="V83" s="5">
        <f>'DEC''22'!V83</f>
        <v>0</v>
      </c>
    </row>
    <row r="84" spans="1:22">
      <c r="A84" s="680"/>
      <c r="B84" s="18" t="str">
        <f>'DEC''22'!B84</f>
        <v>15.12.22</v>
      </c>
      <c r="C84" s="82">
        <f>'DEC''22'!C84</f>
        <v>82</v>
      </c>
      <c r="D84" s="5">
        <f>'DEC''22'!D84</f>
        <v>495</v>
      </c>
      <c r="E84" s="26"/>
      <c r="F84" s="5">
        <f>'DEC''22'!F84</f>
        <v>57</v>
      </c>
      <c r="G84" s="63">
        <f>'DEC''22'!G84</f>
        <v>3369.64</v>
      </c>
      <c r="H84" s="63">
        <f>'DEC''22'!H84</f>
        <v>219.36</v>
      </c>
      <c r="I84" s="5">
        <f>'DEC''22'!I84</f>
        <v>0</v>
      </c>
      <c r="J84" s="22"/>
      <c r="K84" s="5"/>
      <c r="L84" s="5">
        <f>'DEC''22'!L84</f>
        <v>1</v>
      </c>
      <c r="M84" s="5">
        <f>'DEC''22'!M84</f>
        <v>55</v>
      </c>
      <c r="N84" s="5"/>
      <c r="O84" s="5"/>
      <c r="P84" s="5"/>
      <c r="Q84" s="5"/>
      <c r="R84" s="5"/>
      <c r="S84" s="5"/>
      <c r="T84" s="5"/>
      <c r="U84" s="5"/>
      <c r="V84" s="5">
        <f>'DEC''22'!V84</f>
        <v>0</v>
      </c>
    </row>
    <row r="85" spans="1:22">
      <c r="A85" s="681"/>
      <c r="B85" s="18" t="str">
        <f>'DEC''22'!B85</f>
        <v>16.12.22</v>
      </c>
      <c r="C85" s="82">
        <f>'DEC''22'!C85</f>
        <v>83</v>
      </c>
      <c r="D85" s="5">
        <f>'DEC''22'!D85</f>
        <v>496</v>
      </c>
      <c r="E85" s="26"/>
      <c r="F85" s="5">
        <f>'DEC''22'!F85</f>
        <v>59</v>
      </c>
      <c r="G85" s="63">
        <f>'DEC''22'!G85</f>
        <v>3551.61</v>
      </c>
      <c r="H85" s="63">
        <f>'DEC''22'!H85</f>
        <v>163.38999999999999</v>
      </c>
      <c r="I85" s="5">
        <f>'DEC''22'!I85</f>
        <v>0</v>
      </c>
      <c r="J85" s="22"/>
      <c r="K85" s="5"/>
      <c r="L85" s="5">
        <f>'DEC''22'!L85</f>
        <v>2</v>
      </c>
      <c r="M85" s="5">
        <f>'DEC''22'!M85</f>
        <v>20</v>
      </c>
      <c r="N85" s="5"/>
      <c r="O85" s="5"/>
      <c r="P85" s="5"/>
      <c r="Q85" s="5"/>
      <c r="R85" s="5"/>
      <c r="S85" s="5"/>
      <c r="T85" s="5"/>
      <c r="U85" s="5"/>
      <c r="V85" s="5">
        <f>'DEC''22'!V85</f>
        <v>0</v>
      </c>
    </row>
    <row r="86" spans="1:22">
      <c r="A86" s="681"/>
      <c r="B86" s="18" t="str">
        <f>'DEC''22'!B86</f>
        <v>16.12.22</v>
      </c>
      <c r="C86" s="82">
        <f>'DEC''22'!C86</f>
        <v>84</v>
      </c>
      <c r="D86" s="5">
        <f>'DEC''22'!D86</f>
        <v>497</v>
      </c>
      <c r="E86" s="26"/>
      <c r="F86" s="5">
        <f>'DEC''22'!F86</f>
        <v>59</v>
      </c>
      <c r="G86" s="63">
        <f>'DEC''22'!G86</f>
        <v>3484.46</v>
      </c>
      <c r="H86" s="63">
        <f>'DEC''22'!H86</f>
        <v>229.54</v>
      </c>
      <c r="I86" s="5">
        <f>'DEC''22'!I86</f>
        <v>0</v>
      </c>
      <c r="J86" s="22"/>
      <c r="K86" s="5"/>
      <c r="L86" s="5">
        <f>'DEC''22'!L86</f>
        <v>2</v>
      </c>
      <c r="M86" s="5">
        <f>'DEC''22'!M86</f>
        <v>15</v>
      </c>
      <c r="N86" s="5"/>
      <c r="O86" s="5"/>
      <c r="P86" s="5"/>
      <c r="Q86" s="5"/>
      <c r="R86" s="5"/>
      <c r="S86" s="5"/>
      <c r="T86" s="5"/>
      <c r="U86" s="5"/>
      <c r="V86" s="5">
        <f>'DEC''22'!V86</f>
        <v>0</v>
      </c>
    </row>
    <row r="87" spans="1:22">
      <c r="A87" s="681"/>
      <c r="B87" s="18" t="str">
        <f>'DEC''22'!B87</f>
        <v>16.12.22</v>
      </c>
      <c r="C87" s="82">
        <f>'DEC''22'!C87</f>
        <v>85</v>
      </c>
      <c r="D87" s="5">
        <f>'DEC''22'!D87</f>
        <v>498</v>
      </c>
      <c r="E87" s="26"/>
      <c r="F87" s="5">
        <f>'DEC''22'!F87</f>
        <v>59</v>
      </c>
      <c r="G87" s="63">
        <f>'DEC''22'!G87</f>
        <v>3549.05</v>
      </c>
      <c r="H87" s="63">
        <f>'DEC''22'!H87</f>
        <v>168.69</v>
      </c>
      <c r="I87" s="5">
        <f>'DEC''22'!I87</f>
        <v>4.74</v>
      </c>
      <c r="J87" s="22"/>
      <c r="K87" s="5"/>
      <c r="L87" s="5">
        <f>'DEC''22'!L87</f>
        <v>2</v>
      </c>
      <c r="M87" s="5">
        <f>'DEC''22'!M87</f>
        <v>10</v>
      </c>
      <c r="N87" s="5"/>
      <c r="O87" s="5"/>
      <c r="P87" s="5"/>
      <c r="Q87" s="5"/>
      <c r="R87" s="5"/>
      <c r="S87" s="5"/>
      <c r="T87" s="5"/>
      <c r="U87" s="5"/>
      <c r="V87" s="5">
        <f>'DEC''22'!V87</f>
        <v>0</v>
      </c>
    </row>
    <row r="88" spans="1:22">
      <c r="A88" s="684"/>
      <c r="B88" s="18" t="str">
        <f>'DEC''22'!B88</f>
        <v>16.12.22</v>
      </c>
      <c r="C88" s="82">
        <f>'DEC''22'!C88</f>
        <v>86</v>
      </c>
      <c r="D88" s="5">
        <f>'DEC''22'!D88</f>
        <v>499</v>
      </c>
      <c r="E88" s="26"/>
      <c r="F88" s="5">
        <f>'DEC''22'!F88</f>
        <v>56</v>
      </c>
      <c r="G88" s="63">
        <f>'DEC''22'!G88</f>
        <v>3337.88</v>
      </c>
      <c r="H88" s="63">
        <f>'DEC''22'!H88</f>
        <v>186.71</v>
      </c>
      <c r="I88" s="5">
        <f>'DEC''22'!I88</f>
        <v>0.59</v>
      </c>
      <c r="J88" s="22"/>
      <c r="K88" s="5"/>
      <c r="L88" s="5">
        <f>'DEC''22'!L88</f>
        <v>2</v>
      </c>
      <c r="M88" s="5">
        <f>'DEC''22'!M88</f>
        <v>0</v>
      </c>
      <c r="N88" s="5"/>
      <c r="O88" s="5"/>
      <c r="P88" s="5"/>
      <c r="Q88" s="5"/>
      <c r="R88" s="5"/>
      <c r="S88" s="5"/>
      <c r="T88" s="5"/>
      <c r="U88" s="5"/>
      <c r="V88" s="5">
        <f>'DEC''22'!V88</f>
        <v>0</v>
      </c>
    </row>
    <row r="89" spans="1:22">
      <c r="A89" s="686"/>
      <c r="B89" s="18" t="str">
        <f>'DEC''22'!B89</f>
        <v>16.12.22</v>
      </c>
      <c r="C89" s="82">
        <f>'DEC''22'!C89</f>
        <v>87</v>
      </c>
      <c r="D89" s="5">
        <f>'DEC''22'!D89</f>
        <v>500</v>
      </c>
      <c r="E89" s="26"/>
      <c r="F89" s="5">
        <f>'DEC''22'!F89</f>
        <v>59</v>
      </c>
      <c r="G89" s="63">
        <f>'DEC''22'!G89</f>
        <v>3479.23</v>
      </c>
      <c r="H89" s="63">
        <f>'DEC''22'!H89</f>
        <v>237.77</v>
      </c>
      <c r="I89" s="5">
        <f>'DEC''22'!I89</f>
        <v>0</v>
      </c>
      <c r="J89" s="22"/>
      <c r="K89" s="5"/>
      <c r="L89" s="5">
        <f>'DEC''22'!L89</f>
        <v>2</v>
      </c>
      <c r="M89" s="5">
        <f>'DEC''22'!M89</f>
        <v>20</v>
      </c>
      <c r="N89" s="5"/>
      <c r="O89" s="5"/>
      <c r="P89" s="5"/>
      <c r="Q89" s="5"/>
      <c r="R89" s="5"/>
      <c r="S89" s="5"/>
      <c r="T89" s="5"/>
      <c r="U89" s="5"/>
      <c r="V89" s="5">
        <f>'DEC''22'!V89</f>
        <v>0</v>
      </c>
    </row>
    <row r="90" spans="1:22">
      <c r="A90" s="687"/>
      <c r="B90" s="18" t="str">
        <f>'DEC''22'!B90</f>
        <v>16.12.22</v>
      </c>
      <c r="C90" s="82">
        <f>'DEC''22'!C90</f>
        <v>88</v>
      </c>
      <c r="D90" s="5">
        <f>'DEC''22'!D90</f>
        <v>501</v>
      </c>
      <c r="E90" s="26"/>
      <c r="F90" s="5">
        <f>'DEC''22'!F90</f>
        <v>56</v>
      </c>
      <c r="G90" s="63">
        <f>'DEC''22'!G90</f>
        <v>3294.45</v>
      </c>
      <c r="H90" s="63">
        <f>'DEC''22'!H90</f>
        <v>232.33</v>
      </c>
      <c r="I90" s="5">
        <f>'DEC''22'!I90</f>
        <v>0.78</v>
      </c>
      <c r="J90" s="22"/>
      <c r="K90" s="5"/>
      <c r="L90" s="5">
        <f>'DEC''22'!L90</f>
        <v>2</v>
      </c>
      <c r="M90" s="5">
        <f>'DEC''22'!M90</f>
        <v>20</v>
      </c>
      <c r="N90" s="5"/>
      <c r="O90" s="5"/>
      <c r="P90" s="5"/>
      <c r="Q90" s="5"/>
      <c r="R90" s="5"/>
      <c r="S90" s="5"/>
      <c r="T90" s="5"/>
      <c r="U90" s="5"/>
      <c r="V90" s="5">
        <f>'DEC''22'!V90</f>
        <v>0</v>
      </c>
    </row>
    <row r="91" spans="1:22">
      <c r="A91" s="688"/>
      <c r="B91" s="18" t="str">
        <f>'DEC''22'!B91</f>
        <v>17.12.22</v>
      </c>
      <c r="C91" s="82">
        <f>'DEC''22'!C91</f>
        <v>89</v>
      </c>
      <c r="D91" s="5">
        <f>'DEC''22'!D91</f>
        <v>502</v>
      </c>
      <c r="E91" s="26"/>
      <c r="F91" s="5">
        <f>'DEC''22'!F91</f>
        <v>59</v>
      </c>
      <c r="G91" s="63">
        <f>'DEC''22'!G91</f>
        <v>3426.43</v>
      </c>
      <c r="H91" s="63">
        <f>'DEC''22'!H91</f>
        <v>228.76</v>
      </c>
      <c r="I91" s="5">
        <f>'DEC''22'!I91</f>
        <v>0.19</v>
      </c>
      <c r="J91" s="22"/>
      <c r="K91" s="5"/>
      <c r="L91" s="5">
        <f>'DEC''22'!L91</f>
        <v>2</v>
      </c>
      <c r="M91" s="5">
        <f>'DEC''22'!M91</f>
        <v>40</v>
      </c>
      <c r="N91" s="5"/>
      <c r="O91" s="5"/>
      <c r="P91" s="5"/>
      <c r="Q91" s="5"/>
      <c r="R91" s="5"/>
      <c r="S91" s="5"/>
      <c r="T91" s="5"/>
      <c r="U91" s="5"/>
      <c r="V91" s="5">
        <f>'DEC''22'!V91</f>
        <v>0</v>
      </c>
    </row>
    <row r="92" spans="1:22">
      <c r="A92" s="688"/>
      <c r="B92" s="18" t="str">
        <f>'DEC''22'!B92</f>
        <v>17.12.22</v>
      </c>
      <c r="C92" s="82">
        <f>'DEC''22'!C92</f>
        <v>90</v>
      </c>
      <c r="D92" s="5">
        <f>'DEC''22'!D92</f>
        <v>503</v>
      </c>
      <c r="E92" s="26"/>
      <c r="F92" s="5">
        <f>'DEC''22'!F92</f>
        <v>59</v>
      </c>
      <c r="G92" s="63">
        <f>'DEC''22'!G92</f>
        <v>3452.62</v>
      </c>
      <c r="H92" s="63">
        <f>'DEC''22'!H92</f>
        <v>262.57</v>
      </c>
      <c r="I92" s="5">
        <f>'DEC''22'!I92</f>
        <v>0.69</v>
      </c>
      <c r="J92" s="22"/>
      <c r="K92" s="5"/>
      <c r="L92" s="5">
        <f>'DEC''22'!L92</f>
        <v>1</v>
      </c>
      <c r="M92" s="5">
        <f>'DEC''22'!M92</f>
        <v>55</v>
      </c>
      <c r="N92" s="5"/>
      <c r="O92" s="5"/>
      <c r="P92" s="5"/>
      <c r="Q92" s="5"/>
      <c r="R92" s="5"/>
      <c r="S92" s="5"/>
      <c r="T92" s="5"/>
      <c r="U92" s="5"/>
      <c r="V92" s="5">
        <f>'DEC''22'!V92</f>
        <v>0</v>
      </c>
    </row>
    <row r="93" spans="1:22">
      <c r="A93" s="688"/>
      <c r="B93" s="18" t="str">
        <f>'DEC''22'!B93</f>
        <v>17.12.22</v>
      </c>
      <c r="C93" s="82">
        <f>'DEC''22'!C93</f>
        <v>91</v>
      </c>
      <c r="D93" s="5">
        <f>'DEC''22'!D93</f>
        <v>504</v>
      </c>
      <c r="E93" s="26"/>
      <c r="F93" s="5">
        <f>'DEC''22'!F93</f>
        <v>59</v>
      </c>
      <c r="G93" s="63">
        <f>'DEC''22'!G93</f>
        <v>3438.44</v>
      </c>
      <c r="H93" s="63">
        <f>'DEC''22'!H93</f>
        <v>275.56</v>
      </c>
      <c r="I93" s="5">
        <f>'DEC''22'!I93</f>
        <v>0</v>
      </c>
      <c r="J93" s="22"/>
      <c r="K93" s="5"/>
      <c r="L93" s="5">
        <f>'DEC''22'!L93</f>
        <v>1</v>
      </c>
      <c r="M93" s="5">
        <f>'DEC''22'!M93</f>
        <v>45</v>
      </c>
      <c r="N93" s="5"/>
      <c r="O93" s="5"/>
      <c r="P93" s="5"/>
      <c r="Q93" s="5"/>
      <c r="R93" s="5"/>
      <c r="S93" s="5"/>
      <c r="T93" s="5"/>
      <c r="U93" s="5"/>
      <c r="V93" s="5">
        <f>'DEC''22'!V93</f>
        <v>0</v>
      </c>
    </row>
    <row r="94" spans="1:22">
      <c r="A94" s="688"/>
      <c r="B94" s="18" t="str">
        <f>'DEC''22'!B94</f>
        <v>17.12.22</v>
      </c>
      <c r="C94" s="82">
        <f>'DEC''22'!C94</f>
        <v>92</v>
      </c>
      <c r="D94" s="5">
        <f>'DEC''22'!D94</f>
        <v>505</v>
      </c>
      <c r="E94" s="26"/>
      <c r="F94" s="5">
        <f>'DEC''22'!F94</f>
        <v>59</v>
      </c>
      <c r="G94" s="63">
        <f>'DEC''22'!G94</f>
        <v>3456.66</v>
      </c>
      <c r="H94" s="63">
        <f>'DEC''22'!H94</f>
        <v>257.33999999999997</v>
      </c>
      <c r="I94" s="5">
        <f>'DEC''22'!I94</f>
        <v>0</v>
      </c>
      <c r="J94" s="22"/>
      <c r="K94" s="5"/>
      <c r="L94" s="5">
        <f>'DEC''22'!L94</f>
        <v>2</v>
      </c>
      <c r="M94" s="5">
        <f>'DEC''22'!M94</f>
        <v>0</v>
      </c>
      <c r="N94" s="5"/>
      <c r="O94" s="5"/>
      <c r="P94" s="5"/>
      <c r="Q94" s="5"/>
      <c r="R94" s="5"/>
      <c r="S94" s="5"/>
      <c r="T94" s="5"/>
      <c r="U94" s="5"/>
      <c r="V94" s="5">
        <f>'DEC''22'!V94</f>
        <v>0</v>
      </c>
    </row>
    <row r="95" spans="1:22">
      <c r="A95" s="689"/>
      <c r="B95" s="18" t="str">
        <f>'DEC''22'!B95</f>
        <v>17.12.22</v>
      </c>
      <c r="C95" s="82">
        <f>'DEC''22'!C95</f>
        <v>93</v>
      </c>
      <c r="D95" s="5">
        <f>'DEC''22'!D95</f>
        <v>506</v>
      </c>
      <c r="E95" s="26"/>
      <c r="F95" s="5">
        <f>'DEC''22'!F95</f>
        <v>59</v>
      </c>
      <c r="G95" s="63">
        <f>'DEC''22'!G95</f>
        <v>3451.29</v>
      </c>
      <c r="H95" s="63">
        <f>'DEC''22'!H95</f>
        <v>259.70999999999998</v>
      </c>
      <c r="I95" s="5">
        <f>'DEC''22'!I95</f>
        <v>0</v>
      </c>
      <c r="J95" s="22"/>
      <c r="K95" s="5"/>
      <c r="L95" s="5">
        <f>'DEC''22'!L95</f>
        <v>2</v>
      </c>
      <c r="M95" s="5">
        <f>'DEC''22'!M95</f>
        <v>35</v>
      </c>
      <c r="N95" s="5"/>
      <c r="O95" s="5"/>
      <c r="P95" s="5"/>
      <c r="Q95" s="5"/>
      <c r="R95" s="5"/>
      <c r="S95" s="5"/>
      <c r="T95" s="5"/>
      <c r="U95" s="5"/>
      <c r="V95" s="5">
        <f>'DEC''22'!V95</f>
        <v>0</v>
      </c>
    </row>
    <row r="96" spans="1:22">
      <c r="A96" s="690"/>
      <c r="B96" s="18" t="str">
        <f>'DEC''22'!B96</f>
        <v>18.12.22</v>
      </c>
      <c r="C96" s="82">
        <f>'DEC''22'!C96</f>
        <v>94</v>
      </c>
      <c r="D96" s="5">
        <f>'DEC''22'!D96</f>
        <v>507</v>
      </c>
      <c r="E96" s="26"/>
      <c r="F96" s="5">
        <f>'DEC''22'!F96</f>
        <v>58</v>
      </c>
      <c r="G96" s="63">
        <f>'DEC''22'!G96</f>
        <v>3445.62</v>
      </c>
      <c r="H96" s="63">
        <f>'DEC''22'!H96</f>
        <v>208.57</v>
      </c>
      <c r="I96" s="5">
        <f>'DEC''22'!I96</f>
        <v>0.19</v>
      </c>
      <c r="J96" s="22"/>
      <c r="K96" s="5"/>
      <c r="L96" s="5">
        <f>'DEC''22'!L96</f>
        <v>2</v>
      </c>
      <c r="M96" s="5">
        <f>'DEC''22'!M96</f>
        <v>5</v>
      </c>
      <c r="N96" s="5"/>
      <c r="O96" s="5"/>
      <c r="P96" s="5"/>
      <c r="Q96" s="5"/>
      <c r="R96" s="5"/>
      <c r="S96" s="5"/>
      <c r="T96" s="5"/>
      <c r="U96" s="5"/>
      <c r="V96" s="5">
        <f>'DEC''22'!V96</f>
        <v>0</v>
      </c>
    </row>
    <row r="97" spans="1:22">
      <c r="A97" s="690"/>
      <c r="B97" s="18" t="str">
        <f>'DEC''22'!B97</f>
        <v>18.12.22</v>
      </c>
      <c r="C97" s="82">
        <f>'DEC''22'!C97</f>
        <v>95</v>
      </c>
      <c r="D97" s="5">
        <f>'DEC''22'!D97</f>
        <v>508</v>
      </c>
      <c r="E97" s="26"/>
      <c r="F97" s="5">
        <f>'DEC''22'!F97</f>
        <v>58</v>
      </c>
      <c r="G97" s="63">
        <f>'DEC''22'!G97</f>
        <v>3373.06</v>
      </c>
      <c r="H97" s="63">
        <f>'DEC''22'!H97</f>
        <v>277.93</v>
      </c>
      <c r="I97" s="5">
        <f>'DEC''22'!I97</f>
        <v>0.99</v>
      </c>
      <c r="J97" s="22"/>
      <c r="K97" s="5"/>
      <c r="L97" s="5">
        <f>'DEC''22'!L97</f>
        <v>1</v>
      </c>
      <c r="M97" s="5">
        <f>'DEC''22'!M97</f>
        <v>50</v>
      </c>
      <c r="N97" s="5"/>
      <c r="O97" s="5"/>
      <c r="P97" s="5"/>
      <c r="Q97" s="5"/>
      <c r="R97" s="5"/>
      <c r="S97" s="5"/>
      <c r="T97" s="5"/>
      <c r="U97" s="5"/>
      <c r="V97" s="5">
        <f>'DEC''22'!V97</f>
        <v>0</v>
      </c>
    </row>
    <row r="98" spans="1:22">
      <c r="A98" s="691"/>
      <c r="B98" s="18" t="str">
        <f>'DEC''22'!B98</f>
        <v>18.12.22</v>
      </c>
      <c r="C98" s="82">
        <f>'DEC''22'!C98</f>
        <v>96</v>
      </c>
      <c r="D98" s="5">
        <f>'DEC''22'!D98</f>
        <v>509</v>
      </c>
      <c r="E98" s="26"/>
      <c r="F98" s="5">
        <f>'DEC''22'!F98</f>
        <v>58</v>
      </c>
      <c r="G98" s="63">
        <f>'DEC''22'!G98</f>
        <v>3357.63</v>
      </c>
      <c r="H98" s="63">
        <f>'DEC''22'!H98</f>
        <v>293.87</v>
      </c>
      <c r="I98" s="5">
        <f>'DEC''22'!I98</f>
        <v>0</v>
      </c>
      <c r="J98" s="22"/>
      <c r="K98" s="5"/>
      <c r="L98" s="5">
        <f>'DEC''22'!L98</f>
        <v>2</v>
      </c>
      <c r="M98" s="5">
        <f>'DEC''22'!M98</f>
        <v>5</v>
      </c>
      <c r="N98" s="5"/>
      <c r="O98" s="5"/>
      <c r="P98" s="5"/>
      <c r="Q98" s="5"/>
      <c r="R98" s="5"/>
      <c r="S98" s="5"/>
      <c r="T98" s="5"/>
      <c r="U98" s="5"/>
      <c r="V98" s="5">
        <f>'DEC''22'!V98</f>
        <v>0</v>
      </c>
    </row>
    <row r="99" spans="1:22">
      <c r="A99" s="691"/>
      <c r="B99" s="18" t="str">
        <f>'DEC''22'!B99</f>
        <v>19.12.22</v>
      </c>
      <c r="C99" s="82">
        <f>'DEC''22'!C99</f>
        <v>97</v>
      </c>
      <c r="D99" s="5">
        <f>'DEC''22'!D99</f>
        <v>510</v>
      </c>
      <c r="E99" s="26"/>
      <c r="F99" s="5">
        <f>'DEC''22'!F99</f>
        <v>59</v>
      </c>
      <c r="G99" s="63">
        <f>'DEC''22'!G99</f>
        <v>3431.62</v>
      </c>
      <c r="H99" s="63">
        <f>'DEC''22'!H99</f>
        <v>278.47000000000003</v>
      </c>
      <c r="I99" s="5">
        <f>'DEC''22'!I99</f>
        <v>0.09</v>
      </c>
      <c r="J99" s="22"/>
      <c r="K99" s="5"/>
      <c r="L99" s="5">
        <f>'DEC''22'!L99</f>
        <v>2</v>
      </c>
      <c r="M99" s="5">
        <f>'DEC''22'!M99</f>
        <v>30</v>
      </c>
      <c r="N99" s="5"/>
      <c r="O99" s="5"/>
      <c r="P99" s="5"/>
      <c r="Q99" s="5"/>
      <c r="R99" s="5"/>
      <c r="S99" s="5"/>
      <c r="T99" s="5"/>
      <c r="U99" s="5"/>
      <c r="V99" s="5">
        <f>'DEC''22'!V99</f>
        <v>0</v>
      </c>
    </row>
    <row r="100" spans="1:22">
      <c r="A100" s="691"/>
      <c r="B100" s="18" t="str">
        <f>'DEC''22'!B100</f>
        <v>19.12.22</v>
      </c>
      <c r="C100" s="82">
        <f>'DEC''22'!C100</f>
        <v>98</v>
      </c>
      <c r="D100" s="5">
        <f>'DEC''22'!D100</f>
        <v>511</v>
      </c>
      <c r="E100" s="26"/>
      <c r="F100" s="5">
        <f>'DEC''22'!F100</f>
        <v>59</v>
      </c>
      <c r="G100" s="63">
        <f>'DEC''22'!G100</f>
        <v>3476.69</v>
      </c>
      <c r="H100" s="63">
        <f>'DEC''22'!H100</f>
        <v>234.31</v>
      </c>
      <c r="I100" s="5">
        <f>'DEC''22'!I100</f>
        <v>0</v>
      </c>
      <c r="J100" s="22"/>
      <c r="K100" s="5"/>
      <c r="L100" s="5">
        <f>'DEC''22'!L100</f>
        <v>2</v>
      </c>
      <c r="M100" s="5">
        <f>'DEC''22'!M100</f>
        <v>10</v>
      </c>
      <c r="N100" s="5"/>
      <c r="O100" s="5"/>
      <c r="P100" s="5"/>
      <c r="Q100" s="5"/>
      <c r="R100" s="5"/>
      <c r="S100" s="5"/>
      <c r="T100" s="5"/>
      <c r="U100" s="5"/>
      <c r="V100" s="5">
        <f>'DEC''22'!V100</f>
        <v>0</v>
      </c>
    </row>
    <row r="101" spans="1:22">
      <c r="A101" s="691"/>
      <c r="B101" s="18" t="str">
        <f>'DEC''22'!B101</f>
        <v>19.12.22</v>
      </c>
      <c r="C101" s="82">
        <f>'DEC''22'!C101</f>
        <v>99</v>
      </c>
      <c r="D101" s="5">
        <f>'DEC''22'!D101</f>
        <v>512</v>
      </c>
      <c r="E101" s="26"/>
      <c r="F101" s="5">
        <f>'DEC''22'!F101</f>
        <v>59</v>
      </c>
      <c r="G101" s="63">
        <f>'DEC''22'!G101</f>
        <v>3497.43</v>
      </c>
      <c r="H101" s="63">
        <f>'DEC''22'!H101</f>
        <v>217.57</v>
      </c>
      <c r="I101" s="5">
        <f>'DEC''22'!I101</f>
        <v>0</v>
      </c>
      <c r="J101" s="22"/>
      <c r="K101" s="5"/>
      <c r="L101" s="5">
        <f>'DEC''22'!L101</f>
        <v>2</v>
      </c>
      <c r="M101" s="5">
        <f>'DEC''22'!M101</f>
        <v>0</v>
      </c>
      <c r="N101" s="5"/>
      <c r="O101" s="5"/>
      <c r="P101" s="5"/>
      <c r="Q101" s="5"/>
      <c r="R101" s="5"/>
      <c r="S101" s="5"/>
      <c r="T101" s="5"/>
      <c r="U101" s="5"/>
      <c r="V101" s="5">
        <f>'DEC''22'!V101</f>
        <v>0</v>
      </c>
    </row>
    <row r="102" spans="1:22">
      <c r="A102" s="692"/>
      <c r="B102" s="18" t="str">
        <f>'DEC''22'!B102</f>
        <v>19.12.22</v>
      </c>
      <c r="C102" s="82">
        <f>'DEC''22'!C102</f>
        <v>100</v>
      </c>
      <c r="D102" s="5">
        <f>'DEC''22'!D102</f>
        <v>513</v>
      </c>
      <c r="E102" s="26"/>
      <c r="F102" s="5">
        <f>'DEC''22'!F102</f>
        <v>58</v>
      </c>
      <c r="G102" s="63">
        <f>'DEC''22'!G102</f>
        <v>3402.47</v>
      </c>
      <c r="H102" s="63">
        <f>'DEC''22'!H102</f>
        <v>246.53</v>
      </c>
      <c r="I102" s="5">
        <f>'DEC''22'!I102</f>
        <v>0</v>
      </c>
      <c r="J102" s="22"/>
      <c r="K102" s="5"/>
      <c r="L102" s="5">
        <f>'DEC''22'!L102</f>
        <v>2</v>
      </c>
      <c r="M102" s="5">
        <f>'DEC''22'!M102</f>
        <v>5</v>
      </c>
      <c r="N102" s="5"/>
      <c r="O102" s="5"/>
      <c r="P102" s="5"/>
      <c r="Q102" s="5"/>
      <c r="R102" s="5"/>
      <c r="S102" s="5"/>
      <c r="T102" s="5"/>
      <c r="U102" s="5"/>
      <c r="V102" s="5">
        <f>'DEC''22'!V102</f>
        <v>0</v>
      </c>
    </row>
    <row r="103" spans="1:22">
      <c r="A103" s="692"/>
      <c r="B103" s="18" t="str">
        <f>'DEC''22'!B103</f>
        <v>20.12.22</v>
      </c>
      <c r="C103" s="82">
        <f>'DEC''22'!C103</f>
        <v>101</v>
      </c>
      <c r="D103" s="5">
        <f>'DEC''22'!D103</f>
        <v>514</v>
      </c>
      <c r="E103" s="26"/>
      <c r="F103" s="5">
        <f>'DEC''22'!F103</f>
        <v>58</v>
      </c>
      <c r="G103" s="63">
        <f>'DEC''22'!G103</f>
        <v>3380.86</v>
      </c>
      <c r="H103" s="63">
        <f>'DEC''22'!H103</f>
        <v>269.14</v>
      </c>
      <c r="I103" s="5">
        <f>'DEC''22'!I103</f>
        <v>0</v>
      </c>
      <c r="J103" s="22"/>
      <c r="K103" s="5"/>
      <c r="L103" s="5">
        <f>'DEC''22'!L103</f>
        <v>2</v>
      </c>
      <c r="M103" s="5">
        <f>'DEC''22'!M103</f>
        <v>35</v>
      </c>
      <c r="N103" s="5"/>
      <c r="O103" s="5"/>
      <c r="P103" s="5"/>
      <c r="Q103" s="5"/>
      <c r="R103" s="5"/>
      <c r="S103" s="5"/>
      <c r="T103" s="5"/>
      <c r="U103" s="5"/>
      <c r="V103" s="5">
        <f>'DEC''22'!V103</f>
        <v>0</v>
      </c>
    </row>
    <row r="104" spans="1:22">
      <c r="A104" s="692"/>
      <c r="B104" s="18" t="str">
        <f>'DEC''22'!B104</f>
        <v>20.12.22</v>
      </c>
      <c r="C104" s="82">
        <f>'DEC''22'!C104</f>
        <v>102</v>
      </c>
      <c r="D104" s="5">
        <f>'DEC''22'!D104</f>
        <v>515</v>
      </c>
      <c r="E104" s="26"/>
      <c r="F104" s="5">
        <f>'DEC''22'!F104</f>
        <v>58</v>
      </c>
      <c r="G104" s="63">
        <f>'DEC''22'!G104</f>
        <v>3417.23</v>
      </c>
      <c r="H104" s="63">
        <f>'DEC''22'!H104</f>
        <v>234.27</v>
      </c>
      <c r="I104" s="5">
        <f>'DEC''22'!I104</f>
        <v>0</v>
      </c>
      <c r="J104" s="22"/>
      <c r="K104" s="5"/>
      <c r="L104" s="5">
        <f>'DEC''22'!L104</f>
        <v>2</v>
      </c>
      <c r="M104" s="5">
        <f>'DEC''22'!M104</f>
        <v>35</v>
      </c>
      <c r="N104" s="5"/>
      <c r="O104" s="5"/>
      <c r="P104" s="5"/>
      <c r="Q104" s="5"/>
      <c r="R104" s="5"/>
      <c r="S104" s="5"/>
      <c r="T104" s="5"/>
      <c r="U104" s="5"/>
      <c r="V104" s="5">
        <f>'DEC''22'!V104</f>
        <v>0</v>
      </c>
    </row>
    <row r="105" spans="1:22">
      <c r="A105" s="692"/>
      <c r="B105" s="18" t="str">
        <f>'DEC''22'!B105</f>
        <v>20.12.22</v>
      </c>
      <c r="C105" s="82">
        <f>'DEC''22'!C105</f>
        <v>103</v>
      </c>
      <c r="D105" s="5">
        <f>'DEC''22'!D105</f>
        <v>516</v>
      </c>
      <c r="E105" s="26"/>
      <c r="F105" s="5">
        <f>'DEC''22'!F105</f>
        <v>59</v>
      </c>
      <c r="G105" s="63">
        <f>'DEC''22'!G105</f>
        <v>3490.23</v>
      </c>
      <c r="H105" s="63">
        <f>'DEC''22'!H105</f>
        <v>226.77</v>
      </c>
      <c r="I105" s="5">
        <f>'DEC''22'!I105</f>
        <v>0</v>
      </c>
      <c r="J105" s="22"/>
      <c r="K105" s="5"/>
      <c r="L105" s="5">
        <f>'DEC''22'!L105</f>
        <v>2</v>
      </c>
      <c r="M105" s="5">
        <f>'DEC''22'!M105</f>
        <v>5</v>
      </c>
      <c r="N105" s="5"/>
      <c r="O105" s="5"/>
      <c r="P105" s="5"/>
      <c r="Q105" s="5"/>
      <c r="R105" s="5"/>
      <c r="S105" s="5"/>
      <c r="T105" s="5"/>
      <c r="U105" s="5"/>
      <c r="V105" s="5">
        <f>'DEC''22'!V105</f>
        <v>0</v>
      </c>
    </row>
    <row r="106" spans="1:22">
      <c r="A106" s="693"/>
      <c r="B106" s="18" t="str">
        <f>'DEC''22'!B106</f>
        <v>20.12.22</v>
      </c>
      <c r="C106" s="82">
        <f>'DEC''22'!C106</f>
        <v>104</v>
      </c>
      <c r="D106" s="5">
        <f>'DEC''22'!D106</f>
        <v>517</v>
      </c>
      <c r="E106" s="26"/>
      <c r="F106" s="5">
        <f>'DEC''22'!F106</f>
        <v>59</v>
      </c>
      <c r="G106" s="63">
        <f>'DEC''22'!G106</f>
        <v>3513.23</v>
      </c>
      <c r="H106" s="63">
        <f>'DEC''22'!H106</f>
        <v>207.27</v>
      </c>
      <c r="I106" s="5">
        <f>'DEC''22'!I106</f>
        <v>0</v>
      </c>
      <c r="J106" s="22"/>
      <c r="K106" s="5"/>
      <c r="L106" s="5">
        <f>'DEC''22'!L106</f>
        <v>1</v>
      </c>
      <c r="M106" s="5">
        <f>'DEC''22'!M106</f>
        <v>55</v>
      </c>
      <c r="N106" s="5"/>
      <c r="O106" s="5"/>
      <c r="P106" s="5"/>
      <c r="Q106" s="5"/>
      <c r="R106" s="5"/>
      <c r="S106" s="5"/>
      <c r="T106" s="5"/>
      <c r="U106" s="5"/>
      <c r="V106" s="5">
        <f>'DEC''22'!V106</f>
        <v>0</v>
      </c>
    </row>
    <row r="107" spans="1:22">
      <c r="A107" s="693"/>
      <c r="B107" s="18" t="str">
        <f>'DEC''22'!B107</f>
        <v>20.12.22</v>
      </c>
      <c r="C107" s="82">
        <f>'DEC''22'!C107</f>
        <v>105</v>
      </c>
      <c r="D107" s="5">
        <f>'DEC''22'!D107</f>
        <v>518</v>
      </c>
      <c r="E107" s="26"/>
      <c r="F107" s="5">
        <f>'DEC''22'!F107</f>
        <v>59</v>
      </c>
      <c r="G107" s="63">
        <f>'DEC''22'!G107</f>
        <v>3453.22</v>
      </c>
      <c r="H107" s="63">
        <f>'DEC''22'!H107</f>
        <v>256.77999999999997</v>
      </c>
      <c r="I107" s="5">
        <f>'DEC''22'!I107</f>
        <v>0</v>
      </c>
      <c r="J107" s="22"/>
      <c r="K107" s="5"/>
      <c r="L107" s="5">
        <f>'DEC''22'!L107</f>
        <v>2</v>
      </c>
      <c r="M107" s="5">
        <f>'DEC''22'!M107</f>
        <v>20</v>
      </c>
      <c r="N107" s="5"/>
      <c r="O107" s="5"/>
      <c r="P107" s="5"/>
      <c r="Q107" s="5"/>
      <c r="R107" s="5"/>
      <c r="S107" s="5"/>
      <c r="T107" s="5"/>
      <c r="U107" s="5"/>
      <c r="V107" s="5">
        <f>'DEC''22'!V107</f>
        <v>0</v>
      </c>
    </row>
    <row r="108" spans="1:22">
      <c r="A108" s="693"/>
      <c r="B108" s="18" t="str">
        <f>'DEC''22'!B108</f>
        <v>20.12.22</v>
      </c>
      <c r="C108" s="82">
        <f>'DEC''22'!C108</f>
        <v>106</v>
      </c>
      <c r="D108" s="5">
        <f>'DEC''22'!D108</f>
        <v>519</v>
      </c>
      <c r="E108" s="26"/>
      <c r="F108" s="5">
        <f>'DEC''22'!F108</f>
        <v>59</v>
      </c>
      <c r="G108" s="63">
        <f>'DEC''22'!G108</f>
        <v>3434.69</v>
      </c>
      <c r="H108" s="63">
        <f>'DEC''22'!H108</f>
        <v>274.31</v>
      </c>
      <c r="I108" s="5">
        <f>'DEC''22'!I108</f>
        <v>0</v>
      </c>
      <c r="J108" s="22"/>
      <c r="K108" s="5"/>
      <c r="L108" s="5">
        <f>'DEC''22'!L108</f>
        <v>2</v>
      </c>
      <c r="M108" s="5">
        <f>'DEC''22'!M108</f>
        <v>15</v>
      </c>
      <c r="N108" s="5"/>
      <c r="O108" s="5"/>
      <c r="P108" s="5"/>
      <c r="Q108" s="5"/>
      <c r="R108" s="5"/>
      <c r="S108" s="5"/>
      <c r="T108" s="5"/>
      <c r="U108" s="5"/>
      <c r="V108" s="5">
        <f>'DEC''22'!V108</f>
        <v>0</v>
      </c>
    </row>
    <row r="109" spans="1:22">
      <c r="A109" s="694"/>
      <c r="B109" s="18" t="str">
        <f>'DEC''22'!B109</f>
        <v>20.12.22</v>
      </c>
      <c r="C109" s="82">
        <f>'DEC''22'!C109</f>
        <v>107</v>
      </c>
      <c r="D109" s="5">
        <f>'DEC''22'!D109</f>
        <v>520</v>
      </c>
      <c r="E109" s="26"/>
      <c r="F109" s="5">
        <f>'DEC''22'!F109</f>
        <v>59</v>
      </c>
      <c r="G109" s="63">
        <f>'DEC''22'!G109</f>
        <v>3461.03</v>
      </c>
      <c r="H109" s="63">
        <f>'DEC''22'!H109</f>
        <v>253.47</v>
      </c>
      <c r="I109" s="5">
        <f>'DEC''22'!I109</f>
        <v>0</v>
      </c>
      <c r="J109" s="22"/>
      <c r="K109" s="5"/>
      <c r="L109" s="5">
        <f>'DEC''22'!L109</f>
        <v>2</v>
      </c>
      <c r="M109" s="5">
        <f>'DEC''22'!M109</f>
        <v>15</v>
      </c>
      <c r="N109" s="5"/>
      <c r="O109" s="5"/>
      <c r="P109" s="5"/>
      <c r="Q109" s="5"/>
      <c r="R109" s="5"/>
      <c r="S109" s="5"/>
      <c r="T109" s="5"/>
      <c r="U109" s="5"/>
      <c r="V109" s="5">
        <f>'DEC''22'!V109</f>
        <v>0</v>
      </c>
    </row>
    <row r="110" spans="1:22">
      <c r="A110" s="695"/>
      <c r="B110" s="18" t="str">
        <f>'DEC''22'!B110</f>
        <v>21.12.22</v>
      </c>
      <c r="C110" s="82">
        <f>'DEC''22'!C110</f>
        <v>108</v>
      </c>
      <c r="D110" s="5">
        <f>'DEC''22'!D110</f>
        <v>521</v>
      </c>
      <c r="E110" s="26"/>
      <c r="F110" s="5">
        <f>'DEC''22'!F110</f>
        <v>58</v>
      </c>
      <c r="G110" s="63">
        <f>'DEC''22'!G110</f>
        <v>3368.66</v>
      </c>
      <c r="H110" s="63">
        <f>'DEC''22'!H110</f>
        <v>281.33999999999997</v>
      </c>
      <c r="I110" s="5">
        <f>'DEC''22'!I110</f>
        <v>0</v>
      </c>
      <c r="J110" s="22"/>
      <c r="K110" s="5"/>
      <c r="L110" s="5">
        <f>'DEC''22'!L110</f>
        <v>2</v>
      </c>
      <c r="M110" s="5">
        <f>'DEC''22'!M110</f>
        <v>25</v>
      </c>
      <c r="N110" s="5"/>
      <c r="O110" s="5"/>
      <c r="P110" s="5"/>
      <c r="Q110" s="5"/>
      <c r="R110" s="5"/>
      <c r="S110" s="5"/>
      <c r="T110" s="5"/>
      <c r="U110" s="5"/>
      <c r="V110" s="5">
        <f>'DEC''22'!V110</f>
        <v>0</v>
      </c>
    </row>
    <row r="111" spans="1:22">
      <c r="A111" s="695"/>
      <c r="B111" s="18" t="str">
        <f>'DEC''22'!B111</f>
        <v>21.12.22</v>
      </c>
      <c r="C111" s="82">
        <f>'DEC''22'!C111</f>
        <v>109</v>
      </c>
      <c r="D111" s="5">
        <f>'DEC''22'!D111</f>
        <v>522</v>
      </c>
      <c r="E111" s="26"/>
      <c r="F111" s="5">
        <f>'DEC''22'!F111</f>
        <v>58</v>
      </c>
      <c r="G111" s="63">
        <f>'DEC''22'!G111</f>
        <v>3383.43</v>
      </c>
      <c r="H111" s="63">
        <f>'DEC''22'!H111</f>
        <v>271.57</v>
      </c>
      <c r="I111" s="5">
        <f>'DEC''22'!I111</f>
        <v>0</v>
      </c>
      <c r="J111" s="22"/>
      <c r="K111" s="5"/>
      <c r="L111" s="5">
        <f>'DEC''22'!L111</f>
        <v>2</v>
      </c>
      <c r="M111" s="5">
        <f>'DEC''22'!M111</f>
        <v>45</v>
      </c>
      <c r="N111" s="5"/>
      <c r="O111" s="5"/>
      <c r="P111" s="5"/>
      <c r="Q111" s="5"/>
      <c r="R111" s="5"/>
      <c r="S111" s="5"/>
      <c r="T111" s="5"/>
      <c r="U111" s="5"/>
      <c r="V111" s="5">
        <f>'DEC''22'!V111</f>
        <v>0</v>
      </c>
    </row>
    <row r="112" spans="1:22">
      <c r="A112" s="695"/>
      <c r="B112" s="18" t="str">
        <f>'DEC''22'!B112</f>
        <v>21.12.22</v>
      </c>
      <c r="C112" s="82">
        <f>'DEC''22'!C112</f>
        <v>110</v>
      </c>
      <c r="D112" s="5">
        <f>'DEC''22'!D112</f>
        <v>523</v>
      </c>
      <c r="E112" s="26"/>
      <c r="F112" s="5">
        <f>'DEC''22'!F112</f>
        <v>59</v>
      </c>
      <c r="G112" s="63">
        <f>'DEC''22'!G112</f>
        <v>3498.25</v>
      </c>
      <c r="H112" s="63">
        <f>'DEC''22'!H112</f>
        <v>215.54</v>
      </c>
      <c r="I112" s="5">
        <f>'DEC''22'!I112</f>
        <v>0.79</v>
      </c>
      <c r="J112" s="22"/>
      <c r="K112" s="5"/>
      <c r="L112" s="5">
        <f>'DEC''22'!L112</f>
        <v>2</v>
      </c>
      <c r="M112" s="5">
        <f>'DEC''22'!M112</f>
        <v>20</v>
      </c>
      <c r="N112" s="5"/>
      <c r="O112" s="5"/>
      <c r="P112" s="5"/>
      <c r="Q112" s="5"/>
      <c r="R112" s="5"/>
      <c r="S112" s="5"/>
      <c r="T112" s="5"/>
      <c r="U112" s="5"/>
      <c r="V112" s="5">
        <f>'DEC''22'!V112</f>
        <v>0</v>
      </c>
    </row>
    <row r="113" spans="1:22">
      <c r="A113" s="695"/>
      <c r="B113" s="18" t="str">
        <f>'DEC''22'!B113</f>
        <v>21.12.22</v>
      </c>
      <c r="C113" s="82">
        <f>'DEC''22'!C113</f>
        <v>111</v>
      </c>
      <c r="D113" s="5">
        <f>'DEC''22'!D113</f>
        <v>524</v>
      </c>
      <c r="E113" s="26"/>
      <c r="F113" s="5">
        <f>'DEC''22'!F113</f>
        <v>57</v>
      </c>
      <c r="G113" s="63">
        <f>'DEC''22'!G113</f>
        <v>3366.25</v>
      </c>
      <c r="H113" s="63">
        <f>'DEC''22'!H113</f>
        <v>219.25</v>
      </c>
      <c r="I113" s="5">
        <f>'DEC''22'!I113</f>
        <v>0</v>
      </c>
      <c r="J113" s="22"/>
      <c r="K113" s="5"/>
      <c r="L113" s="5">
        <f>'DEC''22'!L113</f>
        <v>1</v>
      </c>
      <c r="M113" s="5">
        <f>'DEC''22'!M113</f>
        <v>50</v>
      </c>
      <c r="N113" s="5"/>
      <c r="O113" s="5"/>
      <c r="P113" s="5"/>
      <c r="Q113" s="5"/>
      <c r="R113" s="5"/>
      <c r="S113" s="5"/>
      <c r="T113" s="5"/>
      <c r="U113" s="5"/>
      <c r="V113" s="5">
        <f>'DEC''22'!V113</f>
        <v>0</v>
      </c>
    </row>
    <row r="114" spans="1:22">
      <c r="A114" s="696"/>
      <c r="B114" s="18" t="str">
        <f>'DEC''22'!B114</f>
        <v>21.12.22</v>
      </c>
      <c r="C114" s="82">
        <f>'DEC''22'!C114</f>
        <v>112</v>
      </c>
      <c r="D114" s="5">
        <f>'DEC''22'!D114</f>
        <v>525</v>
      </c>
      <c r="E114" s="26"/>
      <c r="F114" s="5">
        <f>'DEC''22'!F114</f>
        <v>59</v>
      </c>
      <c r="G114" s="63">
        <f>'DEC''22'!G114</f>
        <v>3483.42</v>
      </c>
      <c r="H114" s="63">
        <f>'DEC''22'!H114</f>
        <v>231.08</v>
      </c>
      <c r="I114" s="5">
        <f>'DEC''22'!I114</f>
        <v>0</v>
      </c>
      <c r="J114" s="22"/>
      <c r="K114" s="5"/>
      <c r="L114" s="5">
        <f>'DEC''22'!L114</f>
        <v>2</v>
      </c>
      <c r="M114" s="5">
        <f>'DEC''22'!M114</f>
        <v>20</v>
      </c>
      <c r="N114" s="5"/>
      <c r="O114" s="5"/>
      <c r="P114" s="5"/>
      <c r="Q114" s="5"/>
      <c r="R114" s="5"/>
      <c r="S114" s="5"/>
      <c r="T114" s="5"/>
      <c r="U114" s="5"/>
      <c r="V114" s="5">
        <f>'DEC''22'!V114</f>
        <v>0</v>
      </c>
    </row>
    <row r="115" spans="1:22">
      <c r="A115" s="696"/>
      <c r="B115" s="18" t="str">
        <f>'DEC''22'!B115</f>
        <v>21.12.22</v>
      </c>
      <c r="C115" s="82">
        <f>'DEC''22'!C115</f>
        <v>113</v>
      </c>
      <c r="D115" s="5">
        <f>'DEC''22'!D115</f>
        <v>526</v>
      </c>
      <c r="E115" s="26"/>
      <c r="F115" s="5">
        <f>'DEC''22'!F115</f>
        <v>58</v>
      </c>
      <c r="G115" s="63">
        <f>'DEC''22'!G115</f>
        <v>3419.06</v>
      </c>
      <c r="H115" s="63">
        <f>'DEC''22'!H115</f>
        <v>230.94</v>
      </c>
      <c r="I115" s="5">
        <f>'DEC''22'!I115</f>
        <v>0</v>
      </c>
      <c r="J115" s="22"/>
      <c r="K115" s="5"/>
      <c r="L115" s="5">
        <f>'DEC''22'!L115</f>
        <v>2</v>
      </c>
      <c r="M115" s="5">
        <f>'DEC''22'!M115</f>
        <v>20</v>
      </c>
      <c r="N115" s="5"/>
      <c r="O115" s="5"/>
      <c r="P115" s="5"/>
      <c r="Q115" s="5"/>
      <c r="R115" s="5"/>
      <c r="S115" s="5"/>
      <c r="T115" s="5"/>
      <c r="U115" s="5"/>
      <c r="V115" s="5">
        <f>'DEC''22'!V115</f>
        <v>0</v>
      </c>
    </row>
    <row r="116" spans="1:22">
      <c r="A116" s="697"/>
      <c r="B116" s="18" t="str">
        <f>'DEC''22'!B116</f>
        <v>21.12.22</v>
      </c>
      <c r="C116" s="82">
        <f>'DEC''22'!C116</f>
        <v>114</v>
      </c>
      <c r="D116" s="5">
        <f>'DEC''22'!D116</f>
        <v>527</v>
      </c>
      <c r="E116" s="26"/>
      <c r="F116" s="5">
        <f>'DEC''22'!F116</f>
        <v>59</v>
      </c>
      <c r="G116" s="63">
        <f>'DEC''22'!G116</f>
        <v>3408.42</v>
      </c>
      <c r="H116" s="63">
        <f>'DEC''22'!H116</f>
        <v>301.58</v>
      </c>
      <c r="I116" s="5">
        <f>'DEC''22'!I116</f>
        <v>0</v>
      </c>
      <c r="J116" s="22"/>
      <c r="K116" s="5"/>
      <c r="L116" s="5">
        <f>'DEC''22'!L116</f>
        <v>2</v>
      </c>
      <c r="M116" s="5">
        <f>'DEC''22'!M116</f>
        <v>20</v>
      </c>
      <c r="N116" s="5"/>
      <c r="O116" s="5"/>
      <c r="P116" s="5"/>
      <c r="Q116" s="5"/>
      <c r="R116" s="5"/>
      <c r="S116" s="5"/>
      <c r="T116" s="5"/>
      <c r="U116" s="5"/>
      <c r="V116" s="5">
        <f>'DEC''22'!V116</f>
        <v>0</v>
      </c>
    </row>
    <row r="117" spans="1:22">
      <c r="A117" s="697"/>
      <c r="B117" s="18" t="str">
        <f>'DEC''22'!B117</f>
        <v>22.12.22</v>
      </c>
      <c r="C117" s="82">
        <f>'DEC''22'!C117</f>
        <v>115</v>
      </c>
      <c r="D117" s="5">
        <f>'DEC''22'!D117</f>
        <v>528</v>
      </c>
      <c r="E117" s="26"/>
      <c r="F117" s="5">
        <f>'DEC''22'!F117</f>
        <v>58</v>
      </c>
      <c r="G117" s="63">
        <f>'DEC''22'!G117</f>
        <v>3404.44</v>
      </c>
      <c r="H117" s="63">
        <f>'DEC''22'!H117</f>
        <v>249.56</v>
      </c>
      <c r="I117" s="5">
        <f>'DEC''22'!I117</f>
        <v>0</v>
      </c>
      <c r="J117" s="22"/>
      <c r="K117" s="5"/>
      <c r="L117" s="5">
        <f>'DEC''22'!L117</f>
        <v>2</v>
      </c>
      <c r="M117" s="5">
        <f>'DEC''22'!M117</f>
        <v>40</v>
      </c>
      <c r="N117" s="5"/>
      <c r="O117" s="5"/>
      <c r="P117" s="5"/>
      <c r="Q117" s="5"/>
      <c r="R117" s="5"/>
      <c r="S117" s="5"/>
      <c r="T117" s="5"/>
      <c r="U117" s="5"/>
      <c r="V117" s="5">
        <f>'DEC''22'!V117</f>
        <v>0</v>
      </c>
    </row>
    <row r="118" spans="1:22">
      <c r="A118" s="697"/>
      <c r="B118" s="18" t="str">
        <f>'DEC''22'!B118</f>
        <v>22.12.22</v>
      </c>
      <c r="C118" s="82">
        <f>'DEC''22'!C118</f>
        <v>116</v>
      </c>
      <c r="D118" s="5">
        <f>'DEC''22'!D118</f>
        <v>529</v>
      </c>
      <c r="E118" s="26"/>
      <c r="F118" s="5">
        <f>'DEC''22'!F118</f>
        <v>58</v>
      </c>
      <c r="G118" s="63">
        <f>'DEC''22'!G118</f>
        <v>3389.84</v>
      </c>
      <c r="H118" s="63">
        <f>'DEC''22'!H118</f>
        <v>260.16000000000003</v>
      </c>
      <c r="I118" s="5">
        <f>'DEC''22'!I118</f>
        <v>0</v>
      </c>
      <c r="J118" s="22"/>
      <c r="K118" s="5"/>
      <c r="L118" s="5">
        <f>'DEC''22'!L118</f>
        <v>2</v>
      </c>
      <c r="M118" s="5">
        <f>'DEC''22'!M118</f>
        <v>45</v>
      </c>
      <c r="N118" s="5"/>
      <c r="O118" s="5"/>
      <c r="P118" s="5"/>
      <c r="Q118" s="5"/>
      <c r="R118" s="5"/>
      <c r="S118" s="5"/>
      <c r="T118" s="5"/>
      <c r="U118" s="5"/>
      <c r="V118" s="5">
        <f>'DEC''22'!V118</f>
        <v>0</v>
      </c>
    </row>
    <row r="119" spans="1:22">
      <c r="A119" s="697"/>
      <c r="B119" s="18" t="str">
        <f>'DEC''22'!B119</f>
        <v>22.12.22</v>
      </c>
      <c r="C119" s="82">
        <f>'DEC''22'!C119</f>
        <v>117</v>
      </c>
      <c r="D119" s="5">
        <f>'DEC''22'!D119</f>
        <v>530</v>
      </c>
      <c r="E119" s="26"/>
      <c r="F119" s="5">
        <f>'DEC''22'!F119</f>
        <v>57</v>
      </c>
      <c r="G119" s="63">
        <f>'DEC''22'!G119</f>
        <v>3366.51</v>
      </c>
      <c r="H119" s="63">
        <f>'DEC''22'!H119</f>
        <v>218.49</v>
      </c>
      <c r="I119" s="5">
        <f>'DEC''22'!I119</f>
        <v>0</v>
      </c>
      <c r="J119" s="22"/>
      <c r="K119" s="5"/>
      <c r="L119" s="5">
        <f>'DEC''22'!L119</f>
        <v>2</v>
      </c>
      <c r="M119" s="5">
        <f>'DEC''22'!M119</f>
        <v>15</v>
      </c>
      <c r="N119" s="5"/>
      <c r="O119" s="5"/>
      <c r="P119" s="5"/>
      <c r="Q119" s="5"/>
      <c r="R119" s="5"/>
      <c r="S119" s="5"/>
      <c r="T119" s="5"/>
      <c r="U119" s="5"/>
      <c r="V119" s="5">
        <f>'DEC''22'!V119</f>
        <v>0</v>
      </c>
    </row>
    <row r="120" spans="1:22">
      <c r="A120" s="698"/>
      <c r="B120" s="18" t="str">
        <f>'DEC''22'!B120</f>
        <v>22.12.22</v>
      </c>
      <c r="C120" s="82">
        <f>'DEC''22'!C120</f>
        <v>118</v>
      </c>
      <c r="D120" s="5">
        <f>'DEC''22'!D120</f>
        <v>531</v>
      </c>
      <c r="E120" s="26"/>
      <c r="F120" s="5">
        <f>'DEC''22'!F120</f>
        <v>59</v>
      </c>
      <c r="G120" s="63">
        <f>'DEC''22'!G120</f>
        <v>3724.48</v>
      </c>
      <c r="H120" s="63">
        <f>'DEC''22'!H120</f>
        <v>359.52</v>
      </c>
      <c r="I120" s="5">
        <f>'DEC''22'!I120</f>
        <v>0</v>
      </c>
      <c r="J120" s="22"/>
      <c r="K120" s="5"/>
      <c r="L120" s="5">
        <f>'DEC''22'!L120</f>
        <v>2</v>
      </c>
      <c r="M120" s="5">
        <f>'DEC''22'!M120</f>
        <v>25</v>
      </c>
      <c r="N120" s="5"/>
      <c r="O120" s="5"/>
      <c r="P120" s="5"/>
      <c r="Q120" s="5"/>
      <c r="R120" s="5"/>
      <c r="S120" s="5"/>
      <c r="T120" s="5"/>
      <c r="U120" s="5"/>
      <c r="V120" s="5">
        <f>'DEC''22'!V120</f>
        <v>0</v>
      </c>
    </row>
    <row r="121" spans="1:22">
      <c r="A121" s="698"/>
      <c r="B121" s="18" t="str">
        <f>'DEC''22'!B121</f>
        <v>22.12.22</v>
      </c>
      <c r="C121" s="82">
        <f>'DEC''22'!C121</f>
        <v>119</v>
      </c>
      <c r="D121" s="5">
        <f>'DEC''22'!D121</f>
        <v>532</v>
      </c>
      <c r="E121" s="26"/>
      <c r="F121" s="5">
        <f>'DEC''22'!F121</f>
        <v>59</v>
      </c>
      <c r="G121" s="63">
        <f>'DEC''22'!G121</f>
        <v>3480.11</v>
      </c>
      <c r="H121" s="63">
        <f>'DEC''22'!H121</f>
        <v>226.39</v>
      </c>
      <c r="I121" s="5">
        <f>'DEC''22'!I121</f>
        <v>0</v>
      </c>
      <c r="J121" s="22"/>
      <c r="K121" s="5"/>
      <c r="L121" s="5">
        <f>'DEC''22'!L121</f>
        <v>2</v>
      </c>
      <c r="M121" s="5">
        <f>'DEC''22'!M121</f>
        <v>15</v>
      </c>
      <c r="N121" s="5"/>
      <c r="O121" s="5"/>
      <c r="P121" s="5"/>
      <c r="Q121" s="5"/>
      <c r="R121" s="5"/>
      <c r="S121" s="5"/>
      <c r="T121" s="5"/>
      <c r="U121" s="5"/>
      <c r="V121" s="5">
        <f>'DEC''22'!V121</f>
        <v>0</v>
      </c>
    </row>
    <row r="122" spans="1:22">
      <c r="A122" s="699"/>
      <c r="B122" s="18" t="str">
        <f>'DEC''22'!B122</f>
        <v>22.12.22</v>
      </c>
      <c r="C122" s="82">
        <f>'DEC''22'!C122</f>
        <v>120</v>
      </c>
      <c r="D122" s="5">
        <f>'DEC''22'!D122</f>
        <v>533</v>
      </c>
      <c r="E122" s="26"/>
      <c r="F122" s="5">
        <f>'DEC''22'!F122</f>
        <v>59</v>
      </c>
      <c r="G122" s="63">
        <f>'DEC''22'!G122</f>
        <v>3433.42</v>
      </c>
      <c r="H122" s="63">
        <f>'DEC''22'!H122</f>
        <v>284.58</v>
      </c>
      <c r="I122" s="5">
        <f>'DEC''22'!I122</f>
        <v>0</v>
      </c>
      <c r="J122" s="22"/>
      <c r="K122" s="5"/>
      <c r="L122" s="5">
        <f>'DEC''22'!L122</f>
        <v>2</v>
      </c>
      <c r="M122" s="5">
        <f>'DEC''22'!M122</f>
        <v>25</v>
      </c>
      <c r="N122" s="5"/>
      <c r="O122" s="5"/>
      <c r="P122" s="5"/>
      <c r="Q122" s="5"/>
      <c r="R122" s="5"/>
      <c r="S122" s="5"/>
      <c r="T122" s="5"/>
      <c r="U122" s="5"/>
      <c r="V122" s="5">
        <f>'DEC''22'!V122</f>
        <v>0</v>
      </c>
    </row>
    <row r="123" spans="1:22">
      <c r="A123" s="700"/>
      <c r="B123" s="18" t="str">
        <f>'DEC''22'!B123</f>
        <v>22.12.22</v>
      </c>
      <c r="C123" s="82">
        <f>'DEC''22'!C123</f>
        <v>121</v>
      </c>
      <c r="D123" s="5">
        <f>'DEC''22'!D123</f>
        <v>534</v>
      </c>
      <c r="E123" s="26"/>
      <c r="F123" s="5">
        <f>'DEC''22'!F123</f>
        <v>57</v>
      </c>
      <c r="G123" s="63">
        <f>'DEC''22'!G123</f>
        <v>3362.67</v>
      </c>
      <c r="H123" s="63">
        <f>'DEC''22'!H123</f>
        <v>225.52</v>
      </c>
      <c r="I123" s="5">
        <f>'DEC''22'!I123</f>
        <v>1.19</v>
      </c>
      <c r="J123" s="22"/>
      <c r="K123" s="5"/>
      <c r="L123" s="5">
        <f>'DEC''22'!L123</f>
        <v>2</v>
      </c>
      <c r="M123" s="5">
        <f>'DEC''22'!M123</f>
        <v>20</v>
      </c>
      <c r="N123" s="5"/>
      <c r="O123" s="5"/>
      <c r="P123" s="5"/>
      <c r="Q123" s="5"/>
      <c r="R123" s="5"/>
      <c r="S123" s="5"/>
      <c r="T123" s="5"/>
      <c r="U123" s="5"/>
      <c r="V123" s="5">
        <f>'DEC''22'!V123</f>
        <v>0</v>
      </c>
    </row>
    <row r="124" spans="1:22">
      <c r="A124" s="701"/>
      <c r="B124" s="18" t="str">
        <f>'DEC''22'!B124</f>
        <v>23.12.22</v>
      </c>
      <c r="C124" s="82">
        <f>'DEC''22'!C124</f>
        <v>122</v>
      </c>
      <c r="D124" s="5">
        <f>'DEC''22'!D124</f>
        <v>535</v>
      </c>
      <c r="E124" s="26"/>
      <c r="F124" s="5">
        <f>'DEC''22'!F124</f>
        <v>59</v>
      </c>
      <c r="G124" s="63">
        <f>'DEC''22'!G124</f>
        <v>3554.83</v>
      </c>
      <c r="H124" s="63">
        <f>'DEC''22'!H124</f>
        <v>156.99</v>
      </c>
      <c r="I124" s="5">
        <f>'DEC''22'!I124</f>
        <v>6.32</v>
      </c>
      <c r="J124" s="22"/>
      <c r="K124" s="5"/>
      <c r="L124" s="5">
        <f>'DEC''22'!L124</f>
        <v>2</v>
      </c>
      <c r="M124" s="5">
        <f>'DEC''22'!M124</f>
        <v>30</v>
      </c>
      <c r="N124" s="5"/>
      <c r="O124" s="5"/>
      <c r="P124" s="5"/>
      <c r="Q124" s="5"/>
      <c r="R124" s="5"/>
      <c r="S124" s="5"/>
      <c r="T124" s="5"/>
      <c r="U124" s="5"/>
      <c r="V124" s="5">
        <f>'DEC''22'!V124</f>
        <v>0</v>
      </c>
    </row>
    <row r="125" spans="1:22">
      <c r="A125" s="701"/>
      <c r="B125" s="18" t="str">
        <f>'DEC''22'!B125</f>
        <v>23.12.22</v>
      </c>
      <c r="C125" s="82">
        <f>'DEC''22'!C125</f>
        <v>123</v>
      </c>
      <c r="D125" s="5">
        <f>'DEC''22'!D125</f>
        <v>536</v>
      </c>
      <c r="E125" s="26"/>
      <c r="F125" s="5">
        <f>'DEC''22'!F125</f>
        <v>59</v>
      </c>
      <c r="G125" s="63">
        <f>'DEC''22'!G125</f>
        <v>3527.85</v>
      </c>
      <c r="H125" s="63">
        <f>'DEC''22'!H125</f>
        <v>186.74</v>
      </c>
      <c r="I125" s="5">
        <f>'DEC''22'!I125</f>
        <v>1.59</v>
      </c>
      <c r="J125" s="22"/>
      <c r="K125" s="5"/>
      <c r="L125" s="5">
        <f>'DEC''22'!L125</f>
        <v>2</v>
      </c>
      <c r="M125" s="5">
        <f>'DEC''22'!M125</f>
        <v>35</v>
      </c>
      <c r="N125" s="5"/>
      <c r="O125" s="5"/>
      <c r="P125" s="5"/>
      <c r="Q125" s="5"/>
      <c r="R125" s="5"/>
      <c r="S125" s="5"/>
      <c r="T125" s="5"/>
      <c r="U125" s="5"/>
      <c r="V125" s="5">
        <f>'DEC''22'!V125</f>
        <v>0</v>
      </c>
    </row>
    <row r="126" spans="1:22">
      <c r="A126" s="701"/>
      <c r="B126" s="18" t="str">
        <f>'DEC''22'!B126</f>
        <v>23.12.22</v>
      </c>
      <c r="C126" s="82">
        <f>'DEC''22'!C126</f>
        <v>124</v>
      </c>
      <c r="D126" s="5">
        <f>'DEC''22'!D126</f>
        <v>537</v>
      </c>
      <c r="E126" s="26"/>
      <c r="F126" s="5">
        <f>'DEC''22'!F126</f>
        <v>59</v>
      </c>
      <c r="G126" s="63">
        <f>'DEC''22'!G126</f>
        <v>3497.43</v>
      </c>
      <c r="H126" s="63">
        <f>'DEC''22'!H126</f>
        <v>223.07</v>
      </c>
      <c r="I126" s="5">
        <f>'DEC''22'!I126</f>
        <v>0</v>
      </c>
      <c r="J126" s="22"/>
      <c r="K126" s="5"/>
      <c r="L126" s="5">
        <f>'DEC''22'!L126</f>
        <v>2</v>
      </c>
      <c r="M126" s="5">
        <f>'DEC''22'!M126</f>
        <v>30</v>
      </c>
      <c r="N126" s="5"/>
      <c r="O126" s="5"/>
      <c r="P126" s="5"/>
      <c r="Q126" s="5"/>
      <c r="R126" s="5"/>
      <c r="S126" s="5"/>
      <c r="T126" s="5"/>
      <c r="U126" s="5"/>
      <c r="V126" s="5">
        <f>'DEC''22'!V126</f>
        <v>0</v>
      </c>
    </row>
    <row r="127" spans="1:22">
      <c r="A127" s="702"/>
      <c r="B127" s="18" t="str">
        <f>'DEC''22'!B127</f>
        <v>23.12.22</v>
      </c>
      <c r="C127" s="82">
        <f>'DEC''22'!C127</f>
        <v>125</v>
      </c>
      <c r="D127" s="5">
        <f>'DEC''22'!D127</f>
        <v>538</v>
      </c>
      <c r="E127" s="26"/>
      <c r="F127" s="5">
        <f>'DEC''22'!F127</f>
        <v>58</v>
      </c>
      <c r="G127" s="63">
        <f>'DEC''22'!G127</f>
        <v>3456.86</v>
      </c>
      <c r="H127" s="63">
        <f>'DEC''22'!H127</f>
        <v>193.23</v>
      </c>
      <c r="I127" s="5">
        <f>'DEC''22'!I127</f>
        <v>0.59</v>
      </c>
      <c r="J127" s="22"/>
      <c r="K127" s="5"/>
      <c r="L127" s="5">
        <f>'DEC''22'!L127</f>
        <v>2</v>
      </c>
      <c r="M127" s="5">
        <f>'DEC''22'!M127</f>
        <v>20</v>
      </c>
      <c r="N127" s="5"/>
      <c r="O127" s="5"/>
      <c r="P127" s="5"/>
      <c r="Q127" s="5"/>
      <c r="R127" s="5"/>
      <c r="S127" s="5"/>
      <c r="T127" s="5"/>
      <c r="U127" s="5"/>
      <c r="V127" s="5">
        <f>'DEC''22'!V127</f>
        <v>0</v>
      </c>
    </row>
    <row r="128" spans="1:22">
      <c r="A128" s="702"/>
      <c r="B128" s="18" t="str">
        <f>'DEC''22'!B128</f>
        <v>23.12.22</v>
      </c>
      <c r="C128" s="82">
        <f>'DEC''22'!C128</f>
        <v>126</v>
      </c>
      <c r="D128" s="5">
        <f>'DEC''22'!D128</f>
        <v>539</v>
      </c>
      <c r="E128" s="26"/>
      <c r="F128" s="5">
        <f>'DEC''22'!F128</f>
        <v>56</v>
      </c>
      <c r="G128" s="63">
        <f>'DEC''22'!G128</f>
        <v>3261.05</v>
      </c>
      <c r="H128" s="63">
        <f>'DEC''22'!H128</f>
        <v>265.45</v>
      </c>
      <c r="I128" s="5">
        <f>'DEC''22'!I128</f>
        <v>0</v>
      </c>
      <c r="J128" s="22"/>
      <c r="K128" s="5"/>
      <c r="L128" s="5">
        <f>'DEC''22'!L128</f>
        <v>2</v>
      </c>
      <c r="M128" s="5">
        <f>'DEC''22'!M128</f>
        <v>5</v>
      </c>
      <c r="N128" s="5"/>
      <c r="O128" s="5"/>
      <c r="P128" s="5"/>
      <c r="Q128" s="5"/>
      <c r="R128" s="5"/>
      <c r="S128" s="5"/>
      <c r="T128" s="5"/>
      <c r="U128" s="5"/>
      <c r="V128" s="5">
        <f>'DEC''22'!V128</f>
        <v>0</v>
      </c>
    </row>
    <row r="129" spans="1:22">
      <c r="A129" s="702"/>
      <c r="B129" s="18" t="str">
        <f>'DEC''22'!B129</f>
        <v>23.12.22</v>
      </c>
      <c r="C129" s="82">
        <f>'DEC''22'!C129</f>
        <v>127</v>
      </c>
      <c r="D129" s="5">
        <f>'DEC''22'!D129</f>
        <v>540</v>
      </c>
      <c r="E129" s="26"/>
      <c r="F129" s="5">
        <f>'DEC''22'!F129</f>
        <v>59</v>
      </c>
      <c r="G129" s="63">
        <f>'DEC''22'!G129</f>
        <v>3421.42</v>
      </c>
      <c r="H129" s="63">
        <f>'DEC''22'!H129</f>
        <v>296.58</v>
      </c>
      <c r="I129" s="5">
        <f>'DEC''22'!I129</f>
        <v>0</v>
      </c>
      <c r="J129" s="22"/>
      <c r="K129" s="5"/>
      <c r="L129" s="5">
        <f>'DEC''22'!L129</f>
        <v>2</v>
      </c>
      <c r="M129" s="5">
        <f>'DEC''22'!M129</f>
        <v>5</v>
      </c>
      <c r="N129" s="5"/>
      <c r="O129" s="5"/>
      <c r="P129" s="5"/>
      <c r="Q129" s="5"/>
      <c r="R129" s="5"/>
      <c r="S129" s="5"/>
      <c r="T129" s="5"/>
      <c r="U129" s="5"/>
      <c r="V129" s="5">
        <f>'DEC''22'!V129</f>
        <v>0</v>
      </c>
    </row>
    <row r="130" spans="1:22">
      <c r="A130" s="702"/>
      <c r="B130" s="18" t="str">
        <f>'DEC''22'!B130</f>
        <v>23.12.22</v>
      </c>
      <c r="C130" s="82">
        <f>'DEC''22'!C130</f>
        <v>128</v>
      </c>
      <c r="D130" s="5">
        <f>'DEC''22'!D130</f>
        <v>541</v>
      </c>
      <c r="E130" s="26"/>
      <c r="F130" s="5">
        <f>'DEC''22'!F130</f>
        <v>58</v>
      </c>
      <c r="G130" s="63">
        <f>'DEC''22'!G130</f>
        <v>3365.44</v>
      </c>
      <c r="H130" s="63">
        <f>'DEC''22'!H130</f>
        <v>289.35000000000002</v>
      </c>
      <c r="I130" s="5">
        <f>'DEC''22'!I130</f>
        <v>0.79</v>
      </c>
      <c r="J130" s="22"/>
      <c r="K130" s="5"/>
      <c r="L130" s="5">
        <f>'DEC''22'!L130</f>
        <v>2</v>
      </c>
      <c r="M130" s="5">
        <f>'DEC''22'!M130</f>
        <v>10</v>
      </c>
      <c r="N130" s="5"/>
      <c r="O130" s="5"/>
      <c r="P130" s="5"/>
      <c r="Q130" s="5"/>
      <c r="R130" s="5"/>
      <c r="S130" s="5"/>
      <c r="T130" s="5"/>
      <c r="U130" s="5"/>
      <c r="V130" s="5">
        <f>'DEC''22'!V130</f>
        <v>0</v>
      </c>
    </row>
    <row r="131" spans="1:22">
      <c r="A131" s="703"/>
      <c r="B131" s="18" t="str">
        <f>'DEC''22'!B131</f>
        <v>23.12.22</v>
      </c>
      <c r="C131" s="82">
        <f>'DEC''22'!C131</f>
        <v>129</v>
      </c>
      <c r="D131" s="5">
        <f>'DEC''22'!D131</f>
        <v>542</v>
      </c>
      <c r="E131" s="26"/>
      <c r="F131" s="5">
        <f>'DEC''22'!F131</f>
        <v>59</v>
      </c>
      <c r="G131" s="63">
        <f>'DEC''22'!G131</f>
        <v>3448.51</v>
      </c>
      <c r="H131" s="63">
        <f>'DEC''22'!H131</f>
        <v>257.99</v>
      </c>
      <c r="I131" s="5">
        <f>'DEC''22'!I131</f>
        <v>0</v>
      </c>
      <c r="J131" s="22"/>
      <c r="K131" s="5"/>
      <c r="L131" s="5">
        <f>'DEC''22'!L131</f>
        <v>2</v>
      </c>
      <c r="M131" s="5">
        <f>'DEC''22'!M131</f>
        <v>20</v>
      </c>
      <c r="N131" s="5"/>
      <c r="O131" s="5"/>
      <c r="P131" s="5"/>
      <c r="Q131" s="5"/>
      <c r="R131" s="5"/>
      <c r="S131" s="5"/>
      <c r="T131" s="5"/>
      <c r="U131" s="5"/>
      <c r="V131" s="5">
        <f>'DEC''22'!V131</f>
        <v>0</v>
      </c>
    </row>
    <row r="132" spans="1:22">
      <c r="A132" s="704"/>
      <c r="B132" s="18" t="str">
        <f>'DEC''22'!B132</f>
        <v>24.12.22</v>
      </c>
      <c r="C132" s="82">
        <f>'DEC''22'!C132</f>
        <v>130</v>
      </c>
      <c r="D132" s="5">
        <f>'DEC''22'!D132</f>
        <v>543</v>
      </c>
      <c r="E132" s="26"/>
      <c r="F132" s="5">
        <f>'DEC''22'!F132</f>
        <v>57</v>
      </c>
      <c r="G132" s="63">
        <f>'DEC''22'!G132</f>
        <v>3327.67</v>
      </c>
      <c r="H132" s="63">
        <f>'DEC''22'!H132</f>
        <v>262.3</v>
      </c>
      <c r="I132" s="5">
        <f>'DEC''22'!I132</f>
        <v>2.97</v>
      </c>
      <c r="J132" s="22"/>
      <c r="K132" s="5"/>
      <c r="L132" s="5">
        <f>'DEC''22'!L132</f>
        <v>2</v>
      </c>
      <c r="M132" s="5">
        <f>'DEC''22'!M132</f>
        <v>40</v>
      </c>
      <c r="N132" s="5"/>
      <c r="O132" s="5"/>
      <c r="P132" s="5"/>
      <c r="Q132" s="5"/>
      <c r="R132" s="5"/>
      <c r="S132" s="5"/>
      <c r="T132" s="5"/>
      <c r="U132" s="5"/>
      <c r="V132" s="5">
        <f>'DEC''22'!V132</f>
        <v>0</v>
      </c>
    </row>
    <row r="133" spans="1:22">
      <c r="A133" s="704"/>
      <c r="B133" s="18" t="str">
        <f>'DEC''22'!B133</f>
        <v>24.12.22</v>
      </c>
      <c r="C133" s="82">
        <f>'DEC''22'!C133</f>
        <v>131</v>
      </c>
      <c r="D133" s="5">
        <f>'DEC''22'!D133</f>
        <v>544</v>
      </c>
      <c r="E133" s="26"/>
      <c r="F133" s="5">
        <f>'DEC''22'!F133</f>
        <v>57</v>
      </c>
      <c r="G133" s="63">
        <f>'DEC''22'!G133</f>
        <v>3303.45</v>
      </c>
      <c r="H133" s="63">
        <f>'DEC''22'!H133</f>
        <v>282.05</v>
      </c>
      <c r="I133" s="5">
        <f>'DEC''22'!I133</f>
        <v>0</v>
      </c>
      <c r="J133" s="22"/>
      <c r="K133" s="5"/>
      <c r="L133" s="5">
        <f>'DEC''22'!L133</f>
        <v>2</v>
      </c>
      <c r="M133" s="5">
        <f>'DEC''22'!M133</f>
        <v>40</v>
      </c>
      <c r="N133" s="5"/>
      <c r="O133" s="5"/>
      <c r="P133" s="5"/>
      <c r="Q133" s="5"/>
      <c r="R133" s="5"/>
      <c r="S133" s="5"/>
      <c r="T133" s="5"/>
      <c r="U133" s="5"/>
      <c r="V133" s="5">
        <f>'DEC''22'!V133</f>
        <v>0</v>
      </c>
    </row>
    <row r="134" spans="1:22">
      <c r="A134" s="704"/>
      <c r="B134" s="18" t="str">
        <f>'DEC''22'!B134</f>
        <v>24.12.22</v>
      </c>
      <c r="C134" s="82">
        <f>'DEC''22'!C134</f>
        <v>132</v>
      </c>
      <c r="D134" s="5">
        <f>'DEC''22'!D134</f>
        <v>545</v>
      </c>
      <c r="E134" s="26"/>
      <c r="F134" s="5">
        <f>'DEC''22'!F134</f>
        <v>58</v>
      </c>
      <c r="G134" s="63">
        <f>'DEC''22'!G134</f>
        <v>3402.1</v>
      </c>
      <c r="H134" s="63">
        <f>'DEC''22'!H134</f>
        <v>243.9</v>
      </c>
      <c r="I134" s="5">
        <f>'DEC''22'!I134</f>
        <v>0</v>
      </c>
      <c r="J134" s="22"/>
      <c r="K134" s="5"/>
      <c r="L134" s="5">
        <f>'DEC''22'!L134</f>
        <v>2</v>
      </c>
      <c r="M134" s="5">
        <f>'DEC''22'!M134</f>
        <v>0</v>
      </c>
      <c r="N134" s="5"/>
      <c r="O134" s="5"/>
      <c r="P134" s="5"/>
      <c r="Q134" s="5"/>
      <c r="R134" s="5"/>
      <c r="S134" s="5"/>
      <c r="T134" s="5"/>
      <c r="U134" s="5"/>
      <c r="V134" s="5">
        <f>'DEC''22'!V134</f>
        <v>0</v>
      </c>
    </row>
    <row r="135" spans="1:22">
      <c r="A135" s="705"/>
      <c r="B135" s="18" t="str">
        <f>'DEC''22'!B135</f>
        <v>24.12.22</v>
      </c>
      <c r="C135" s="82">
        <f>'DEC''22'!C135</f>
        <v>133</v>
      </c>
      <c r="D135" s="5">
        <f>'DEC''22'!D135</f>
        <v>546</v>
      </c>
      <c r="E135" s="26"/>
      <c r="F135" s="5">
        <f>'DEC''22'!F135</f>
        <v>59</v>
      </c>
      <c r="G135" s="63">
        <f>'DEC''22'!G135</f>
        <v>3425.43</v>
      </c>
      <c r="H135" s="63">
        <f>'DEC''22'!H135</f>
        <v>295.26</v>
      </c>
      <c r="I135" s="5">
        <f>'DEC''22'!I135</f>
        <v>0.19</v>
      </c>
      <c r="J135" s="22"/>
      <c r="K135" s="5"/>
      <c r="L135" s="5">
        <f>'DEC''22'!L135</f>
        <v>2</v>
      </c>
      <c r="M135" s="5">
        <f>'DEC''22'!M135</f>
        <v>15</v>
      </c>
      <c r="N135" s="5"/>
      <c r="O135" s="5"/>
      <c r="P135" s="5"/>
      <c r="Q135" s="5"/>
      <c r="R135" s="5"/>
      <c r="S135" s="5"/>
      <c r="T135" s="5"/>
      <c r="U135" s="5"/>
      <c r="V135" s="5">
        <f>'DEC''22'!V135</f>
        <v>0</v>
      </c>
    </row>
    <row r="136" spans="1:22">
      <c r="A136" s="705"/>
      <c r="B136" s="18" t="str">
        <f>'DEC''22'!B136</f>
        <v>24.12.22</v>
      </c>
      <c r="C136" s="82">
        <f>'DEC''22'!C136</f>
        <v>134</v>
      </c>
      <c r="D136" s="5">
        <f>'DEC''22'!D136</f>
        <v>547</v>
      </c>
      <c r="E136" s="26"/>
      <c r="F136" s="5">
        <f>'DEC''22'!F136</f>
        <v>58</v>
      </c>
      <c r="G136" s="63">
        <f>'DEC''22'!G136</f>
        <v>3371.84</v>
      </c>
      <c r="H136" s="63">
        <f>'DEC''22'!H136</f>
        <v>282.16000000000003</v>
      </c>
      <c r="I136" s="5">
        <f>'DEC''22'!I136</f>
        <v>0</v>
      </c>
      <c r="J136" s="22"/>
      <c r="K136" s="5"/>
      <c r="L136" s="5">
        <f>'DEC''22'!L136</f>
        <v>2</v>
      </c>
      <c r="M136" s="5">
        <f>'DEC''22'!M136</f>
        <v>10</v>
      </c>
      <c r="N136" s="5"/>
      <c r="O136" s="5"/>
      <c r="P136" s="5"/>
      <c r="Q136" s="5"/>
      <c r="R136" s="5"/>
      <c r="S136" s="5"/>
      <c r="T136" s="5"/>
      <c r="U136" s="5"/>
      <c r="V136" s="5">
        <f>'DEC''22'!V136</f>
        <v>0</v>
      </c>
    </row>
    <row r="137" spans="1:22">
      <c r="A137" s="706"/>
      <c r="B137" s="18" t="str">
        <f>'DEC''22'!B137</f>
        <v>25.12.22</v>
      </c>
      <c r="C137" s="82">
        <f>'DEC''22'!C137</f>
        <v>135</v>
      </c>
      <c r="D137" s="5">
        <f>'DEC''22'!D137</f>
        <v>548</v>
      </c>
      <c r="E137" s="26"/>
      <c r="F137" s="5">
        <f>'DEC''22'!F137</f>
        <v>57</v>
      </c>
      <c r="G137" s="63">
        <f>'DEC''22'!G137</f>
        <v>3380.89</v>
      </c>
      <c r="H137" s="63">
        <f>'DEC''22'!H137</f>
        <v>204.7</v>
      </c>
      <c r="I137" s="5">
        <f>'DEC''22'!I137</f>
        <v>1.59</v>
      </c>
      <c r="J137" s="22"/>
      <c r="K137" s="5"/>
      <c r="L137" s="5">
        <f>'DEC''22'!L137</f>
        <v>2</v>
      </c>
      <c r="M137" s="5">
        <f>'DEC''22'!M137</f>
        <v>25</v>
      </c>
      <c r="N137" s="5"/>
      <c r="O137" s="5"/>
      <c r="P137" s="5"/>
      <c r="Q137" s="5"/>
      <c r="R137" s="5"/>
      <c r="S137" s="5"/>
      <c r="T137" s="5"/>
      <c r="U137" s="5"/>
      <c r="V137" s="5">
        <f>'DEC''22'!V137</f>
        <v>0</v>
      </c>
    </row>
    <row r="138" spans="1:22">
      <c r="A138" s="706"/>
      <c r="B138" s="18" t="str">
        <f>'DEC''22'!B138</f>
        <v>25.12.22</v>
      </c>
      <c r="C138" s="82">
        <f>'DEC''22'!C138</f>
        <v>136</v>
      </c>
      <c r="D138" s="5">
        <f>'DEC''22'!D138</f>
        <v>549</v>
      </c>
      <c r="E138" s="26"/>
      <c r="F138" s="5">
        <f>'DEC''22'!F138</f>
        <v>59</v>
      </c>
      <c r="G138" s="63">
        <f>'DEC''22'!G138</f>
        <v>3473.22</v>
      </c>
      <c r="H138" s="63">
        <f>'DEC''22'!H138</f>
        <v>236.97</v>
      </c>
      <c r="I138" s="5">
        <f>'DEC''22'!I138</f>
        <v>0.19</v>
      </c>
      <c r="J138" s="22"/>
      <c r="K138" s="5"/>
      <c r="L138" s="5">
        <f>'DEC''22'!L138</f>
        <v>2</v>
      </c>
      <c r="M138" s="5">
        <f>'DEC''22'!M138</f>
        <v>10</v>
      </c>
      <c r="N138" s="5"/>
      <c r="O138" s="5"/>
      <c r="P138" s="5"/>
      <c r="Q138" s="5"/>
      <c r="R138" s="5"/>
      <c r="S138" s="5"/>
      <c r="T138" s="5"/>
      <c r="U138" s="5"/>
      <c r="V138" s="5">
        <f>'DEC''22'!V138</f>
        <v>0</v>
      </c>
    </row>
    <row r="139" spans="1:22">
      <c r="A139" s="706"/>
      <c r="B139" s="18" t="str">
        <f>'DEC''22'!B139</f>
        <v>25.12.22</v>
      </c>
      <c r="C139" s="82">
        <f>'DEC''22'!C139</f>
        <v>137</v>
      </c>
      <c r="D139" s="5">
        <f>'DEC''22'!D139</f>
        <v>550</v>
      </c>
      <c r="E139" s="26"/>
      <c r="F139" s="5">
        <f>'DEC''22'!F139</f>
        <v>58</v>
      </c>
      <c r="G139" s="63">
        <f>'DEC''22'!G139</f>
        <v>3396.05</v>
      </c>
      <c r="H139" s="63">
        <f>'DEC''22'!H139</f>
        <v>252.53</v>
      </c>
      <c r="I139" s="5">
        <f>'DEC''22'!I139</f>
        <v>0.57999999999999996</v>
      </c>
      <c r="J139" s="22"/>
      <c r="K139" s="5"/>
      <c r="L139" s="5">
        <f>'DEC''22'!L139</f>
        <v>2</v>
      </c>
      <c r="M139" s="5">
        <f>'DEC''22'!M139</f>
        <v>10</v>
      </c>
      <c r="N139" s="5"/>
      <c r="O139" s="5"/>
      <c r="P139" s="5"/>
      <c r="Q139" s="5"/>
      <c r="R139" s="5"/>
      <c r="S139" s="5"/>
      <c r="T139" s="5"/>
      <c r="U139" s="5"/>
      <c r="V139" s="5">
        <f>'DEC''22'!V139</f>
        <v>0</v>
      </c>
    </row>
    <row r="140" spans="1:22">
      <c r="A140" s="707"/>
      <c r="B140" s="18" t="str">
        <f>'DEC''22'!B140</f>
        <v>25.12.22</v>
      </c>
      <c r="C140" s="82">
        <f>'DEC''22'!C140</f>
        <v>138</v>
      </c>
      <c r="D140" s="5">
        <f>'DEC''22'!D140</f>
        <v>551</v>
      </c>
      <c r="E140" s="26"/>
      <c r="F140" s="5">
        <f>'DEC''22'!F140</f>
        <v>59</v>
      </c>
      <c r="G140" s="63">
        <f>'DEC''22'!G140</f>
        <v>3441.43</v>
      </c>
      <c r="H140" s="63">
        <f>'DEC''22'!H140</f>
        <v>274.56</v>
      </c>
      <c r="I140" s="5">
        <f>'DEC''22'!I140</f>
        <v>0.99</v>
      </c>
      <c r="J140" s="22"/>
      <c r="K140" s="5"/>
      <c r="L140" s="5">
        <f>'DEC''22'!L140</f>
        <v>2</v>
      </c>
      <c r="M140" s="5">
        <f>'DEC''22'!M140</f>
        <v>25</v>
      </c>
      <c r="N140" s="5"/>
      <c r="O140" s="5"/>
      <c r="P140" s="5"/>
      <c r="Q140" s="5"/>
      <c r="R140" s="5"/>
      <c r="S140" s="5"/>
      <c r="T140" s="5"/>
      <c r="U140" s="5"/>
      <c r="V140" s="5">
        <f>'DEC''22'!V140</f>
        <v>0</v>
      </c>
    </row>
    <row r="141" spans="1:22">
      <c r="A141" s="707"/>
      <c r="B141" s="18" t="str">
        <f>'DEC''22'!B141</f>
        <v>25.12.22</v>
      </c>
      <c r="C141" s="82">
        <f>'DEC''22'!C141</f>
        <v>139</v>
      </c>
      <c r="D141" s="5">
        <f>'DEC''22'!D141</f>
        <v>552</v>
      </c>
      <c r="E141" s="26"/>
      <c r="F141" s="5">
        <f>'DEC''22'!F141</f>
        <v>59</v>
      </c>
      <c r="G141" s="63">
        <f>'DEC''22'!G141</f>
        <v>3467.83</v>
      </c>
      <c r="H141" s="63">
        <f>'DEC''22'!H141</f>
        <v>249.76</v>
      </c>
      <c r="I141" s="5">
        <f>'DEC''22'!I141</f>
        <v>2.59</v>
      </c>
      <c r="J141" s="22"/>
      <c r="K141" s="5"/>
      <c r="L141" s="5">
        <f>'DEC''22'!L141</f>
        <v>1</v>
      </c>
      <c r="M141" s="5">
        <f>'DEC''22'!M141</f>
        <v>50</v>
      </c>
      <c r="N141" s="5"/>
      <c r="O141" s="5"/>
      <c r="P141" s="5"/>
      <c r="Q141" s="5"/>
      <c r="R141" s="5"/>
      <c r="S141" s="5"/>
      <c r="T141" s="5"/>
      <c r="U141" s="5"/>
      <c r="V141" s="5">
        <f>'DEC''22'!V141</f>
        <v>0</v>
      </c>
    </row>
    <row r="142" spans="1:22">
      <c r="A142" s="707"/>
      <c r="B142" s="18" t="str">
        <f>'DEC''22'!B142</f>
        <v>25.12.22</v>
      </c>
      <c r="C142" s="82">
        <f>'DEC''22'!C142</f>
        <v>140</v>
      </c>
      <c r="D142" s="5">
        <f>'DEC''22'!D142</f>
        <v>553</v>
      </c>
      <c r="E142" s="26"/>
      <c r="F142" s="5">
        <f>'DEC''22'!F142</f>
        <v>58</v>
      </c>
      <c r="G142" s="63">
        <f>'DEC''22'!G142</f>
        <v>3352.86</v>
      </c>
      <c r="H142" s="63">
        <f>'DEC''22'!H142</f>
        <v>296.64</v>
      </c>
      <c r="I142" s="5">
        <f>'DEC''22'!I142</f>
        <v>0</v>
      </c>
      <c r="J142" s="22"/>
      <c r="K142" s="5"/>
      <c r="L142" s="5">
        <f>'DEC''22'!L142</f>
        <v>2</v>
      </c>
      <c r="M142" s="5">
        <f>'DEC''22'!M142</f>
        <v>5</v>
      </c>
      <c r="N142" s="5"/>
      <c r="O142" s="5"/>
      <c r="P142" s="5"/>
      <c r="Q142" s="5"/>
      <c r="R142" s="5"/>
      <c r="S142" s="5"/>
      <c r="T142" s="5"/>
      <c r="U142" s="5"/>
      <c r="V142" s="5">
        <f>'DEC''22'!V142</f>
        <v>0</v>
      </c>
    </row>
    <row r="143" spans="1:22">
      <c r="A143" s="708"/>
      <c r="B143" s="18" t="str">
        <f>'DEC''22'!B143</f>
        <v>26.12.22</v>
      </c>
      <c r="C143" s="82">
        <f>'DEC''22'!C143</f>
        <v>141</v>
      </c>
      <c r="D143" s="5">
        <f>'DEC''22'!D143</f>
        <v>554</v>
      </c>
      <c r="E143" s="26"/>
      <c r="F143" s="5">
        <f>'DEC''22'!F143</f>
        <v>59</v>
      </c>
      <c r="G143" s="63">
        <f>'DEC''22'!G143</f>
        <v>3491.24</v>
      </c>
      <c r="H143" s="63">
        <f>'DEC''22'!H143</f>
        <v>222.43</v>
      </c>
      <c r="I143" s="5">
        <f>'DEC''22'!I143</f>
        <v>2.17</v>
      </c>
      <c r="J143" s="22"/>
      <c r="K143" s="5"/>
      <c r="L143" s="5">
        <f>'DEC''22'!L143</f>
        <v>2</v>
      </c>
      <c r="M143" s="5">
        <f>'DEC''22'!M143</f>
        <v>30</v>
      </c>
      <c r="N143" s="5"/>
      <c r="O143" s="5"/>
      <c r="P143" s="5"/>
      <c r="Q143" s="5"/>
      <c r="R143" s="5"/>
      <c r="S143" s="5"/>
      <c r="T143" s="5"/>
      <c r="U143" s="5"/>
      <c r="V143" s="5">
        <f>'DEC''22'!V143</f>
        <v>0</v>
      </c>
    </row>
    <row r="144" spans="1:22">
      <c r="A144" s="708"/>
      <c r="B144" s="18" t="str">
        <f>'DEC''22'!B144</f>
        <v>26.12.22</v>
      </c>
      <c r="C144" s="82">
        <f>'DEC''22'!C144</f>
        <v>142</v>
      </c>
      <c r="D144" s="5">
        <f>'DEC''22'!D144</f>
        <v>555</v>
      </c>
      <c r="E144" s="26"/>
      <c r="F144" s="5">
        <f>'DEC''22'!F144</f>
        <v>57</v>
      </c>
      <c r="G144" s="63">
        <f>'DEC''22'!G144</f>
        <v>3334.25</v>
      </c>
      <c r="H144" s="63">
        <f>'DEC''22'!H144</f>
        <v>258.14</v>
      </c>
      <c r="I144" s="5">
        <f>'DEC''22'!I144</f>
        <v>1.39</v>
      </c>
      <c r="J144" s="22"/>
      <c r="K144" s="5"/>
      <c r="L144" s="5">
        <f>'DEC''22'!L144</f>
        <v>2</v>
      </c>
      <c r="M144" s="5">
        <f>'DEC''22'!M144</f>
        <v>20</v>
      </c>
      <c r="N144" s="5"/>
      <c r="O144" s="5"/>
      <c r="P144" s="5"/>
      <c r="Q144" s="5"/>
      <c r="R144" s="5"/>
      <c r="S144" s="5"/>
      <c r="T144" s="5"/>
      <c r="U144" s="5"/>
      <c r="V144" s="5">
        <f>'DEC''22'!V144</f>
        <v>0</v>
      </c>
    </row>
    <row r="145" spans="1:22">
      <c r="A145" s="708"/>
      <c r="B145" s="18" t="str">
        <f>'DEC''22'!B145</f>
        <v>26.12.22</v>
      </c>
      <c r="C145" s="82">
        <f>'DEC''22'!C145</f>
        <v>143</v>
      </c>
      <c r="D145" s="5">
        <f>'DEC''22'!D145</f>
        <v>556</v>
      </c>
      <c r="E145" s="26"/>
      <c r="F145" s="5">
        <f>'DEC''22'!F145</f>
        <v>59</v>
      </c>
      <c r="G145" s="63">
        <f>'DEC''22'!G145</f>
        <v>3450.73</v>
      </c>
      <c r="H145" s="63">
        <f>'DEC''22'!H145</f>
        <v>258.27</v>
      </c>
      <c r="I145" s="5">
        <f>'DEC''22'!I145</f>
        <v>0</v>
      </c>
      <c r="J145" s="22"/>
      <c r="K145" s="5"/>
      <c r="L145" s="5">
        <f>'DEC''22'!L145</f>
        <v>2</v>
      </c>
      <c r="M145" s="5">
        <f>'DEC''22'!M145</f>
        <v>0</v>
      </c>
      <c r="N145" s="5"/>
      <c r="O145" s="5"/>
      <c r="P145" s="5"/>
      <c r="Q145" s="5"/>
      <c r="R145" s="5"/>
      <c r="S145" s="5"/>
      <c r="T145" s="5"/>
      <c r="U145" s="5"/>
      <c r="V145" s="5">
        <f>'DEC''22'!V145</f>
        <v>0</v>
      </c>
    </row>
    <row r="146" spans="1:22">
      <c r="A146" s="708"/>
      <c r="B146" s="18" t="str">
        <f>'DEC''22'!B146</f>
        <v>26.12.22</v>
      </c>
      <c r="C146" s="82">
        <f>'DEC''22'!C146</f>
        <v>144</v>
      </c>
      <c r="D146" s="5">
        <f>'DEC''22'!D146</f>
        <v>557</v>
      </c>
      <c r="E146" s="26"/>
      <c r="F146" s="5">
        <f>'DEC''22'!F146</f>
        <v>58</v>
      </c>
      <c r="G146" s="63">
        <f>'DEC''22'!G146</f>
        <v>3361.63</v>
      </c>
      <c r="H146" s="63">
        <f>'DEC''22'!H146</f>
        <v>285.37</v>
      </c>
      <c r="I146" s="5">
        <f>'DEC''22'!I146</f>
        <v>0</v>
      </c>
      <c r="J146" s="22"/>
      <c r="K146" s="5"/>
      <c r="L146" s="5">
        <f>'DEC''22'!L146</f>
        <v>2</v>
      </c>
      <c r="M146" s="5">
        <f>'DEC''22'!M146</f>
        <v>0</v>
      </c>
      <c r="N146" s="5"/>
      <c r="O146" s="5"/>
      <c r="P146" s="5"/>
      <c r="Q146" s="5"/>
      <c r="R146" s="5"/>
      <c r="S146" s="5"/>
      <c r="T146" s="5"/>
      <c r="U146" s="5"/>
      <c r="V146" s="5">
        <f>'DEC''22'!V146</f>
        <v>0</v>
      </c>
    </row>
    <row r="147" spans="1:22">
      <c r="A147" s="709"/>
      <c r="B147" s="18" t="str">
        <f>'DEC''22'!B147</f>
        <v>26.12.22</v>
      </c>
      <c r="C147" s="82">
        <f>'DEC''22'!C147</f>
        <v>145</v>
      </c>
      <c r="D147" s="5">
        <f>'DEC''22'!D147</f>
        <v>558</v>
      </c>
      <c r="E147" s="26"/>
      <c r="F147" s="5">
        <f>'DEC''22'!F147</f>
        <v>58</v>
      </c>
      <c r="G147" s="63">
        <f>'DEC''22'!G147</f>
        <v>3379.66</v>
      </c>
      <c r="H147" s="63">
        <f>'DEC''22'!H147</f>
        <v>270.73</v>
      </c>
      <c r="I147" s="5">
        <f>'DEC''22'!I147</f>
        <v>0.39</v>
      </c>
      <c r="J147" s="22"/>
      <c r="K147" s="5"/>
      <c r="L147" s="5">
        <f>'DEC''22'!L147</f>
        <v>2</v>
      </c>
      <c r="M147" s="5">
        <f>'DEC''22'!M147</f>
        <v>25</v>
      </c>
      <c r="N147" s="5"/>
      <c r="O147" s="5"/>
      <c r="P147" s="5"/>
      <c r="Q147" s="5"/>
      <c r="R147" s="5"/>
      <c r="S147" s="5"/>
      <c r="T147" s="5"/>
      <c r="U147" s="5"/>
      <c r="V147" s="5">
        <f>'DEC''22'!V147</f>
        <v>0</v>
      </c>
    </row>
    <row r="148" spans="1:22">
      <c r="A148" s="709"/>
      <c r="B148" s="18" t="str">
        <f>'DEC''22'!B148</f>
        <v>26.12.22</v>
      </c>
      <c r="C148" s="82">
        <f>'DEC''22'!C148</f>
        <v>146</v>
      </c>
      <c r="D148" s="5">
        <f>'DEC''22'!D148</f>
        <v>559</v>
      </c>
      <c r="E148" s="26"/>
      <c r="F148" s="5">
        <f>'DEC''22'!F148</f>
        <v>57</v>
      </c>
      <c r="G148" s="63">
        <f>'DEC''22'!G148</f>
        <v>3290.09</v>
      </c>
      <c r="H148" s="63">
        <f>'DEC''22'!H148</f>
        <v>293.91000000000003</v>
      </c>
      <c r="I148" s="5">
        <f>'DEC''22'!I148</f>
        <v>0</v>
      </c>
      <c r="J148" s="22"/>
      <c r="K148" s="5"/>
      <c r="L148" s="5">
        <f>'DEC''22'!L148</f>
        <v>2</v>
      </c>
      <c r="M148" s="5">
        <f>'DEC''22'!M148</f>
        <v>30</v>
      </c>
      <c r="N148" s="5"/>
      <c r="O148" s="5"/>
      <c r="P148" s="5"/>
      <c r="Q148" s="5"/>
      <c r="R148" s="5"/>
      <c r="S148" s="5"/>
      <c r="T148" s="5"/>
      <c r="U148" s="5"/>
      <c r="V148" s="5">
        <f>'DEC''22'!V148</f>
        <v>0</v>
      </c>
    </row>
    <row r="149" spans="1:22">
      <c r="A149" s="709"/>
      <c r="B149" s="18" t="str">
        <f>'DEC''22'!B149</f>
        <v>26.12.22</v>
      </c>
      <c r="C149" s="82">
        <f>'DEC''22'!C149</f>
        <v>147</v>
      </c>
      <c r="D149" s="5">
        <f>'DEC''22'!D149</f>
        <v>560</v>
      </c>
      <c r="E149" s="26"/>
      <c r="F149" s="5">
        <f>'DEC''22'!F149</f>
        <v>59</v>
      </c>
      <c r="G149" s="63">
        <f>'DEC''22'!G149</f>
        <v>3459.24</v>
      </c>
      <c r="H149" s="63">
        <f>'DEC''22'!H149</f>
        <v>255.15</v>
      </c>
      <c r="I149" s="5">
        <f>'DEC''22'!I149</f>
        <v>0.39</v>
      </c>
      <c r="J149" s="22"/>
      <c r="K149" s="5"/>
      <c r="L149" s="5">
        <f>'DEC''22'!L149</f>
        <v>2</v>
      </c>
      <c r="M149" s="5">
        <f>'DEC''22'!M149</f>
        <v>10</v>
      </c>
      <c r="N149" s="5"/>
      <c r="O149" s="5"/>
      <c r="P149" s="5"/>
      <c r="Q149" s="5"/>
      <c r="R149" s="5"/>
      <c r="S149" s="5"/>
      <c r="T149" s="5"/>
      <c r="U149" s="5"/>
      <c r="V149" s="5">
        <f>'DEC''22'!V149</f>
        <v>0</v>
      </c>
    </row>
    <row r="150" spans="1:22">
      <c r="A150" s="710"/>
      <c r="B150" s="18" t="str">
        <f>'DEC''22'!B150</f>
        <v>26.12.22</v>
      </c>
      <c r="C150" s="82">
        <f>'DEC''22'!C150</f>
        <v>148</v>
      </c>
      <c r="D150" s="5">
        <f>'DEC''22'!D150</f>
        <v>561</v>
      </c>
      <c r="E150" s="710"/>
      <c r="F150" s="5">
        <f>'DEC''22'!F150</f>
        <v>59</v>
      </c>
      <c r="G150" s="63">
        <f>'DEC''22'!G150</f>
        <v>3471.23</v>
      </c>
      <c r="H150" s="63">
        <f>'DEC''22'!H150</f>
        <v>241.77</v>
      </c>
      <c r="I150" s="5">
        <f>'DEC''22'!I150</f>
        <v>0</v>
      </c>
      <c r="J150" s="710"/>
      <c r="K150" s="710"/>
      <c r="L150" s="5">
        <f>'DEC''22'!L150</f>
        <v>1</v>
      </c>
      <c r="M150" s="5">
        <f>'DEC''22'!M150</f>
        <v>45</v>
      </c>
      <c r="N150" s="710"/>
      <c r="O150" s="710"/>
      <c r="P150" s="710"/>
      <c r="Q150" s="710"/>
      <c r="R150" s="710"/>
      <c r="S150" s="710"/>
      <c r="T150" s="710"/>
      <c r="U150" s="710"/>
      <c r="V150" s="5">
        <f>'DEC''22'!V150</f>
        <v>0</v>
      </c>
    </row>
    <row r="151" spans="1:22">
      <c r="A151" s="710"/>
      <c r="B151" s="18" t="str">
        <f>'DEC''22'!B151</f>
        <v>27.12.22</v>
      </c>
      <c r="C151" s="82">
        <f>'DEC''22'!C151</f>
        <v>149</v>
      </c>
      <c r="D151" s="5">
        <f>'DEC''22'!D151</f>
        <v>562</v>
      </c>
      <c r="E151" s="710"/>
      <c r="F151" s="5">
        <f>'DEC''22'!F151</f>
        <v>57</v>
      </c>
      <c r="G151" s="63">
        <f>'DEC''22'!G151</f>
        <v>3342.46</v>
      </c>
      <c r="H151" s="63">
        <f>'DEC''22'!H151</f>
        <v>245.04</v>
      </c>
      <c r="I151" s="5">
        <f>'DEC''22'!I151</f>
        <v>0</v>
      </c>
      <c r="J151" s="710"/>
      <c r="K151" s="710"/>
      <c r="L151" s="5">
        <f>'DEC''22'!L151</f>
        <v>2</v>
      </c>
      <c r="M151" s="5">
        <f>'DEC''22'!M151</f>
        <v>25</v>
      </c>
      <c r="N151" s="710"/>
      <c r="O151" s="710"/>
      <c r="P151" s="710"/>
      <c r="Q151" s="710"/>
      <c r="R151" s="710"/>
      <c r="S151" s="710"/>
      <c r="T151" s="710"/>
      <c r="U151" s="710"/>
      <c r="V151" s="5">
        <f>'DEC''22'!V151</f>
        <v>0</v>
      </c>
    </row>
    <row r="152" spans="1:22">
      <c r="A152" s="710"/>
      <c r="B152" s="18" t="str">
        <f>'DEC''22'!B152</f>
        <v>27.12.22</v>
      </c>
      <c r="C152" s="82">
        <f>'DEC''22'!C152</f>
        <v>150</v>
      </c>
      <c r="D152" s="5">
        <f>'DEC''22'!D152</f>
        <v>563</v>
      </c>
      <c r="E152" s="710"/>
      <c r="F152" s="5">
        <f>'DEC''22'!F152</f>
        <v>57</v>
      </c>
      <c r="G152" s="63">
        <f>'DEC''22'!G152</f>
        <v>3323.06</v>
      </c>
      <c r="H152" s="63">
        <f>'DEC''22'!H152</f>
        <v>264.94</v>
      </c>
      <c r="I152" s="5">
        <f>'DEC''22'!I152</f>
        <v>0</v>
      </c>
      <c r="J152" s="710"/>
      <c r="K152" s="710"/>
      <c r="L152" s="5">
        <f>'DEC''22'!L152</f>
        <v>2</v>
      </c>
      <c r="M152" s="5">
        <f>'DEC''22'!M152</f>
        <v>20</v>
      </c>
      <c r="N152" s="710"/>
      <c r="O152" s="710"/>
      <c r="P152" s="710"/>
      <c r="Q152" s="710"/>
      <c r="R152" s="710"/>
      <c r="S152" s="710"/>
      <c r="T152" s="710"/>
      <c r="U152" s="710"/>
      <c r="V152" s="5">
        <f>'DEC''22'!V152</f>
        <v>0</v>
      </c>
    </row>
    <row r="153" spans="1:22">
      <c r="A153" s="710"/>
      <c r="B153" s="18" t="str">
        <f>'DEC''22'!B153</f>
        <v>27.12.22</v>
      </c>
      <c r="C153" s="82">
        <f>'DEC''22'!C153</f>
        <v>151</v>
      </c>
      <c r="D153" s="5">
        <f>'DEC''22'!D153</f>
        <v>564</v>
      </c>
      <c r="E153" s="710"/>
      <c r="F153" s="5">
        <f>'DEC''22'!F153</f>
        <v>59</v>
      </c>
      <c r="G153" s="63">
        <f>'DEC''22'!G153</f>
        <v>3702.46</v>
      </c>
      <c r="H153" s="63">
        <f>'DEC''22'!H153</f>
        <v>372.54</v>
      </c>
      <c r="I153" s="5">
        <f>'DEC''22'!I153</f>
        <v>0</v>
      </c>
      <c r="J153" s="710"/>
      <c r="K153" s="710"/>
      <c r="L153" s="5">
        <f>'DEC''22'!L153</f>
        <v>2</v>
      </c>
      <c r="M153" s="5">
        <f>'DEC''22'!M153</f>
        <v>55</v>
      </c>
      <c r="N153" s="710"/>
      <c r="O153" s="710"/>
      <c r="P153" s="710"/>
      <c r="Q153" s="710"/>
      <c r="R153" s="710"/>
      <c r="S153" s="710"/>
      <c r="T153" s="710"/>
      <c r="U153" s="710"/>
      <c r="V153" s="5">
        <f>'DEC''22'!V153</f>
        <v>0</v>
      </c>
    </row>
    <row r="154" spans="1:22">
      <c r="A154" s="710"/>
      <c r="B154" s="18" t="str">
        <f>'DEC''22'!B154</f>
        <v>27.12.22</v>
      </c>
      <c r="C154" s="82">
        <f>'DEC''22'!C154</f>
        <v>152</v>
      </c>
      <c r="D154" s="5">
        <f>'DEC''22'!D154</f>
        <v>565</v>
      </c>
      <c r="E154" s="710"/>
      <c r="F154" s="5">
        <f>'DEC''22'!F154</f>
        <v>58</v>
      </c>
      <c r="G154" s="63">
        <f>'DEC''22'!G154</f>
        <v>3392.84</v>
      </c>
      <c r="H154" s="63">
        <f>'DEC''22'!H154</f>
        <v>249.66</v>
      </c>
      <c r="I154" s="5">
        <f>'DEC''22'!I154</f>
        <v>0</v>
      </c>
      <c r="J154" s="710"/>
      <c r="K154" s="710"/>
      <c r="L154" s="5">
        <f>'DEC''22'!L154</f>
        <v>2</v>
      </c>
      <c r="M154" s="5">
        <f>'DEC''22'!M154</f>
        <v>10</v>
      </c>
      <c r="N154" s="710"/>
      <c r="O154" s="710"/>
      <c r="P154" s="710"/>
      <c r="Q154" s="710"/>
      <c r="R154" s="710"/>
      <c r="S154" s="710"/>
      <c r="T154" s="710"/>
      <c r="U154" s="710"/>
      <c r="V154" s="5">
        <f>'DEC''22'!V154</f>
        <v>0</v>
      </c>
    </row>
    <row r="155" spans="1:22">
      <c r="A155" s="711"/>
      <c r="B155" s="18" t="str">
        <f>'DEC''22'!B155</f>
        <v>27.12.22</v>
      </c>
      <c r="C155" s="82">
        <f>'DEC''22'!C155</f>
        <v>153</v>
      </c>
      <c r="D155" s="5">
        <f>'DEC''22'!D155</f>
        <v>566</v>
      </c>
      <c r="E155" s="711"/>
      <c r="F155" s="5">
        <f>'DEC''22'!F155</f>
        <v>59</v>
      </c>
      <c r="G155" s="63">
        <f>'DEC''22'!G155</f>
        <v>3476.23</v>
      </c>
      <c r="H155" s="63">
        <f>'DEC''22'!H155</f>
        <v>244.66</v>
      </c>
      <c r="I155" s="5">
        <f>'DEC''22'!I155</f>
        <v>0.39</v>
      </c>
      <c r="J155" s="711"/>
      <c r="K155" s="711"/>
      <c r="L155" s="5">
        <f>'DEC''22'!L155</f>
        <v>2</v>
      </c>
      <c r="M155" s="5">
        <f>'DEC''22'!M155</f>
        <v>15</v>
      </c>
      <c r="N155" s="711"/>
      <c r="O155" s="711"/>
      <c r="P155" s="711"/>
      <c r="Q155" s="711"/>
      <c r="R155" s="711"/>
      <c r="S155" s="711"/>
      <c r="T155" s="711"/>
      <c r="U155" s="711"/>
      <c r="V155" s="5">
        <f>'DEC''22'!V155</f>
        <v>0</v>
      </c>
    </row>
    <row r="156" spans="1:22">
      <c r="A156" s="711"/>
      <c r="B156" s="18" t="str">
        <f>'DEC''22'!B156</f>
        <v>27.12.22</v>
      </c>
      <c r="C156" s="82">
        <f>'DEC''22'!C156</f>
        <v>154</v>
      </c>
      <c r="D156" s="5">
        <f>'DEC''22'!D156</f>
        <v>567</v>
      </c>
      <c r="E156" s="711"/>
      <c r="F156" s="5">
        <f>'DEC''22'!F156</f>
        <v>57</v>
      </c>
      <c r="G156" s="63">
        <f>'DEC''22'!G156</f>
        <v>3366.64</v>
      </c>
      <c r="H156" s="63">
        <f>'DEC''22'!H156</f>
        <v>225.36</v>
      </c>
      <c r="I156" s="5">
        <f>'DEC''22'!I156</f>
        <v>0</v>
      </c>
      <c r="J156" s="711"/>
      <c r="K156" s="711"/>
      <c r="L156" s="5">
        <f>'DEC''22'!L156</f>
        <v>2</v>
      </c>
      <c r="M156" s="5">
        <f>'DEC''22'!M156</f>
        <v>10</v>
      </c>
      <c r="N156" s="711"/>
      <c r="O156" s="711"/>
      <c r="P156" s="711"/>
      <c r="Q156" s="711"/>
      <c r="R156" s="711"/>
      <c r="S156" s="711"/>
      <c r="T156" s="711"/>
      <c r="U156" s="711"/>
      <c r="V156" s="5">
        <f>'DEC''22'!V156</f>
        <v>0</v>
      </c>
    </row>
    <row r="157" spans="1:22">
      <c r="A157" s="711"/>
      <c r="B157" s="18" t="str">
        <f>'DEC''22'!B157</f>
        <v>27.12.22</v>
      </c>
      <c r="C157" s="82">
        <f>'DEC''22'!C157</f>
        <v>155</v>
      </c>
      <c r="D157" s="5">
        <f>'DEC''22'!D157</f>
        <v>568</v>
      </c>
      <c r="E157" s="711"/>
      <c r="F157" s="5">
        <f>'DEC''22'!F157</f>
        <v>56</v>
      </c>
      <c r="G157" s="63">
        <f>'DEC''22'!G157</f>
        <v>3260.5</v>
      </c>
      <c r="H157" s="63">
        <f>'DEC''22'!H157</f>
        <v>260.5</v>
      </c>
      <c r="I157" s="5">
        <f>'DEC''22'!I157</f>
        <v>0</v>
      </c>
      <c r="J157" s="711"/>
      <c r="K157" s="711"/>
      <c r="L157" s="5">
        <f>'DEC''22'!L157</f>
        <v>2</v>
      </c>
      <c r="M157" s="5">
        <f>'DEC''22'!M157</f>
        <v>5</v>
      </c>
      <c r="N157" s="711"/>
      <c r="O157" s="711"/>
      <c r="P157" s="711"/>
      <c r="Q157" s="711"/>
      <c r="R157" s="711"/>
      <c r="S157" s="711"/>
      <c r="T157" s="711"/>
      <c r="U157" s="711"/>
      <c r="V157" s="5">
        <f>'DEC''22'!V157</f>
        <v>0</v>
      </c>
    </row>
    <row r="158" spans="1:22">
      <c r="A158" s="712"/>
      <c r="B158" s="18" t="str">
        <f>'DEC''22'!B158</f>
        <v>28.12.22</v>
      </c>
      <c r="C158" s="82">
        <f>'DEC''22'!C158</f>
        <v>156</v>
      </c>
      <c r="D158" s="5">
        <f>'DEC''22'!D158</f>
        <v>569</v>
      </c>
      <c r="E158" s="712"/>
      <c r="F158" s="5">
        <f>'DEC''22'!F158</f>
        <v>59</v>
      </c>
      <c r="G158" s="63">
        <f>'DEC''22'!G158</f>
        <v>3472.84</v>
      </c>
      <c r="H158" s="63">
        <f>'DEC''22'!H158</f>
        <v>241.16</v>
      </c>
      <c r="I158" s="5">
        <f>'DEC''22'!I158</f>
        <v>0</v>
      </c>
      <c r="J158" s="712"/>
      <c r="K158" s="712"/>
      <c r="L158" s="5">
        <f>'DEC''22'!L158</f>
        <v>2</v>
      </c>
      <c r="M158" s="5">
        <f>'DEC''22'!M158</f>
        <v>10</v>
      </c>
      <c r="N158" s="712"/>
      <c r="O158" s="712"/>
      <c r="P158" s="712"/>
      <c r="Q158" s="712"/>
      <c r="R158" s="712"/>
      <c r="S158" s="712"/>
      <c r="T158" s="712"/>
      <c r="U158" s="712"/>
      <c r="V158" s="5">
        <f>'DEC''22'!V158</f>
        <v>0</v>
      </c>
    </row>
    <row r="159" spans="1:22">
      <c r="A159" s="712"/>
      <c r="B159" s="18" t="str">
        <f>'DEC''22'!B159</f>
        <v>28.12.22</v>
      </c>
      <c r="C159" s="82">
        <f>'DEC''22'!C159</f>
        <v>157</v>
      </c>
      <c r="D159" s="5">
        <f>'DEC''22'!D159</f>
        <v>570</v>
      </c>
      <c r="E159" s="712"/>
      <c r="F159" s="5">
        <f>'DEC''22'!F159</f>
        <v>59</v>
      </c>
      <c r="G159" s="63">
        <f>'DEC''22'!G159</f>
        <v>3477.23</v>
      </c>
      <c r="H159" s="63">
        <f>'DEC''22'!H159</f>
        <v>235.77</v>
      </c>
      <c r="I159" s="5">
        <f>'DEC''22'!I159</f>
        <v>0</v>
      </c>
      <c r="J159" s="712"/>
      <c r="K159" s="712"/>
      <c r="L159" s="5">
        <f>'DEC''22'!L159</f>
        <v>2</v>
      </c>
      <c r="M159" s="5">
        <f>'DEC''22'!M159</f>
        <v>40</v>
      </c>
      <c r="N159" s="712"/>
      <c r="O159" s="712"/>
      <c r="P159" s="712"/>
      <c r="Q159" s="712"/>
      <c r="R159" s="712"/>
      <c r="S159" s="712"/>
      <c r="T159" s="712"/>
      <c r="U159" s="712"/>
      <c r="V159" s="5">
        <f>'DEC''22'!V159</f>
        <v>0</v>
      </c>
    </row>
    <row r="160" spans="1:22">
      <c r="A160" s="712"/>
      <c r="B160" s="18" t="str">
        <f>'DEC''22'!B160</f>
        <v>28.12.22</v>
      </c>
      <c r="C160" s="82">
        <f>'DEC''22'!C160</f>
        <v>158</v>
      </c>
      <c r="D160" s="5">
        <f>'DEC''22'!D160</f>
        <v>571</v>
      </c>
      <c r="E160" s="712"/>
      <c r="F160" s="5">
        <f>'DEC''22'!F160</f>
        <v>59</v>
      </c>
      <c r="G160" s="63">
        <f>'DEC''22'!G160</f>
        <v>3457.79</v>
      </c>
      <c r="H160" s="63">
        <f>'DEC''22'!H160</f>
        <v>241.21</v>
      </c>
      <c r="I160" s="5">
        <f>'DEC''22'!I160</f>
        <v>0</v>
      </c>
      <c r="J160" s="712"/>
      <c r="K160" s="712"/>
      <c r="L160" s="5">
        <f>'DEC''22'!L160</f>
        <v>2</v>
      </c>
      <c r="M160" s="5">
        <f>'DEC''22'!M160</f>
        <v>10</v>
      </c>
      <c r="N160" s="712"/>
      <c r="O160" s="712"/>
      <c r="P160" s="712"/>
      <c r="Q160" s="712"/>
      <c r="R160" s="712"/>
      <c r="S160" s="712"/>
      <c r="T160" s="712"/>
      <c r="U160" s="712"/>
      <c r="V160" s="5">
        <f>'DEC''22'!V160</f>
        <v>0</v>
      </c>
    </row>
    <row r="161" spans="1:24">
      <c r="A161" s="712"/>
      <c r="B161" s="18" t="str">
        <f>'DEC''22'!B161</f>
        <v>28.12.22</v>
      </c>
      <c r="C161" s="82">
        <f>'DEC''22'!C161</f>
        <v>159</v>
      </c>
      <c r="D161" s="5">
        <f>'DEC''22'!D161</f>
        <v>572</v>
      </c>
      <c r="E161" s="712"/>
      <c r="F161" s="5">
        <f>'DEC''22'!F161</f>
        <v>57</v>
      </c>
      <c r="G161" s="63">
        <f>'DEC''22'!G161</f>
        <v>3348.25</v>
      </c>
      <c r="H161" s="63">
        <f>'DEC''22'!H161</f>
        <v>240.75</v>
      </c>
      <c r="I161" s="5">
        <f>'DEC''22'!I161</f>
        <v>0</v>
      </c>
      <c r="J161" s="712"/>
      <c r="K161" s="712"/>
      <c r="L161" s="5">
        <f>'DEC''22'!L161</f>
        <v>2</v>
      </c>
      <c r="M161" s="5">
        <f>'DEC''22'!M161</f>
        <v>25</v>
      </c>
      <c r="N161" s="712"/>
      <c r="O161" s="712"/>
      <c r="P161" s="712"/>
      <c r="Q161" s="712"/>
      <c r="R161" s="712"/>
      <c r="S161" s="712"/>
      <c r="T161" s="712"/>
      <c r="U161" s="712"/>
      <c r="V161" s="5">
        <f>'DEC''22'!V161</f>
        <v>0</v>
      </c>
    </row>
    <row r="162" spans="1:24">
      <c r="A162" s="713"/>
      <c r="B162" s="18" t="str">
        <f>'DEC''22'!B162</f>
        <v>28.12.22</v>
      </c>
      <c r="C162" s="82">
        <f>'DEC''22'!C162</f>
        <v>160</v>
      </c>
      <c r="D162" s="5">
        <f>'DEC''22'!D162</f>
        <v>573</v>
      </c>
      <c r="E162" s="713"/>
      <c r="F162" s="5">
        <f>'DEC''22'!F162</f>
        <v>58</v>
      </c>
      <c r="G162" s="63">
        <f>'DEC''22'!G162</f>
        <v>3376.65</v>
      </c>
      <c r="H162" s="63">
        <f>'DEC''22'!H162</f>
        <v>271.35000000000002</v>
      </c>
      <c r="I162" s="5">
        <f>'DEC''22'!I162</f>
        <v>0</v>
      </c>
      <c r="J162" s="713"/>
      <c r="K162" s="713"/>
      <c r="L162" s="5">
        <f>'DEC''22'!L162</f>
        <v>2</v>
      </c>
      <c r="M162" s="5">
        <f>'DEC''22'!M162</f>
        <v>15</v>
      </c>
      <c r="N162" s="713"/>
      <c r="O162" s="713"/>
      <c r="P162" s="713"/>
      <c r="Q162" s="713"/>
      <c r="R162" s="713"/>
      <c r="S162" s="713"/>
      <c r="T162" s="713"/>
      <c r="U162" s="713"/>
      <c r="V162" s="5">
        <f>'DEC''22'!V162</f>
        <v>0</v>
      </c>
    </row>
    <row r="163" spans="1:24">
      <c r="A163" s="713"/>
      <c r="B163" s="18" t="str">
        <f>'DEC''22'!B163</f>
        <v>28.12.22</v>
      </c>
      <c r="C163" s="82">
        <f>'DEC''22'!C163</f>
        <v>161</v>
      </c>
      <c r="D163" s="5">
        <f>'DEC''22'!D163</f>
        <v>574</v>
      </c>
      <c r="E163" s="713"/>
      <c r="F163" s="5">
        <f>'DEC''22'!F163</f>
        <v>55</v>
      </c>
      <c r="G163" s="63">
        <f>'DEC''22'!G163</f>
        <v>3208.46</v>
      </c>
      <c r="H163" s="63">
        <f>'DEC''22'!H163</f>
        <v>255.54</v>
      </c>
      <c r="I163" s="5">
        <f>'DEC''22'!I163</f>
        <v>0</v>
      </c>
      <c r="J163" s="713"/>
      <c r="K163" s="713"/>
      <c r="L163" s="5">
        <f>'DEC''22'!L163</f>
        <v>1</v>
      </c>
      <c r="M163" s="5">
        <f>'DEC''22'!M163</f>
        <v>50</v>
      </c>
      <c r="N163" s="713"/>
      <c r="O163" s="713"/>
      <c r="P163" s="713"/>
      <c r="Q163" s="713"/>
      <c r="R163" s="713"/>
      <c r="S163" s="713"/>
      <c r="T163" s="713"/>
      <c r="U163" s="713"/>
      <c r="V163" s="5">
        <f>'DEC''22'!V163</f>
        <v>0</v>
      </c>
    </row>
    <row r="164" spans="1:24">
      <c r="A164" s="713"/>
      <c r="B164" s="18" t="str">
        <f>'DEC''22'!B164</f>
        <v>28.12.22</v>
      </c>
      <c r="C164" s="82">
        <f>'DEC''22'!C164</f>
        <v>162</v>
      </c>
      <c r="D164" s="5">
        <f>'DEC''22'!D164</f>
        <v>575</v>
      </c>
      <c r="E164" s="713"/>
      <c r="F164" s="5">
        <f>'DEC''22'!F164</f>
        <v>59</v>
      </c>
      <c r="G164" s="63">
        <f>'DEC''22'!G164</f>
        <v>3448.23</v>
      </c>
      <c r="H164" s="63">
        <f>'DEC''22'!H164</f>
        <v>266.66000000000003</v>
      </c>
      <c r="I164" s="5">
        <f>'DEC''22'!I164</f>
        <v>0.39</v>
      </c>
      <c r="J164" s="713"/>
      <c r="K164" s="713"/>
      <c r="L164" s="5">
        <f>'DEC''22'!L164</f>
        <v>1</v>
      </c>
      <c r="M164" s="5">
        <f>'DEC''22'!M164</f>
        <v>45</v>
      </c>
      <c r="N164" s="713"/>
      <c r="O164" s="713"/>
      <c r="P164" s="713"/>
      <c r="Q164" s="713"/>
      <c r="R164" s="713"/>
      <c r="S164" s="713"/>
      <c r="T164" s="713"/>
      <c r="U164" s="713"/>
      <c r="V164" s="5">
        <f>'DEC''22'!V164</f>
        <v>0</v>
      </c>
    </row>
    <row r="165" spans="1:24">
      <c r="A165" s="713"/>
      <c r="B165" s="18" t="str">
        <f>'DEC''22'!B165</f>
        <v>28.12.22</v>
      </c>
      <c r="C165" s="82">
        <f>'DEC''22'!C165</f>
        <v>163</v>
      </c>
      <c r="D165" s="5">
        <f>'DEC''22'!D165</f>
        <v>576</v>
      </c>
      <c r="E165" s="713"/>
      <c r="F165" s="5">
        <f>'DEC''22'!F165</f>
        <v>57</v>
      </c>
      <c r="G165" s="63">
        <f>'DEC''22'!G165</f>
        <v>3296.27</v>
      </c>
      <c r="H165" s="63">
        <f>'DEC''22'!H165</f>
        <v>290.73</v>
      </c>
      <c r="I165" s="5">
        <f>'DEC''22'!I165</f>
        <v>0</v>
      </c>
      <c r="J165" s="713"/>
      <c r="K165" s="713"/>
      <c r="L165" s="5">
        <f>'DEC''22'!L165</f>
        <v>1</v>
      </c>
      <c r="M165" s="5">
        <f>'DEC''22'!M165</f>
        <v>45</v>
      </c>
      <c r="N165" s="713"/>
      <c r="O165" s="713"/>
      <c r="P165" s="713"/>
      <c r="Q165" s="713"/>
      <c r="R165" s="713"/>
      <c r="S165" s="713"/>
      <c r="T165" s="713"/>
      <c r="U165" s="713"/>
      <c r="V165" s="5">
        <f>'DEC''22'!V165</f>
        <v>0</v>
      </c>
    </row>
    <row r="166" spans="1:24">
      <c r="A166" s="714"/>
      <c r="B166" s="18" t="str">
        <f>'DEC''22'!B166</f>
        <v>29.12.22</v>
      </c>
      <c r="C166" s="82">
        <f>'DEC''22'!C166</f>
        <v>164</v>
      </c>
      <c r="D166" s="5">
        <f>'DEC''22'!D166</f>
        <v>577</v>
      </c>
      <c r="E166" s="714"/>
      <c r="F166" s="5">
        <f>'DEC''22'!F166</f>
        <v>57</v>
      </c>
      <c r="G166" s="63">
        <f>'DEC''22'!G166</f>
        <v>3295.84</v>
      </c>
      <c r="H166" s="63">
        <f>'DEC''22'!H166</f>
        <v>296.16000000000003</v>
      </c>
      <c r="I166" s="5">
        <f>'DEC''22'!I166</f>
        <v>0</v>
      </c>
      <c r="J166" s="714"/>
      <c r="K166" s="714"/>
      <c r="L166" s="5">
        <f>'DEC''22'!L166</f>
        <v>2</v>
      </c>
      <c r="M166" s="5">
        <f>'DEC''22'!M166</f>
        <v>10</v>
      </c>
      <c r="N166" s="714"/>
      <c r="O166" s="714"/>
      <c r="P166" s="714"/>
      <c r="Q166" s="714"/>
      <c r="R166" s="714"/>
      <c r="S166" s="714"/>
      <c r="T166" s="714"/>
      <c r="U166" s="714"/>
      <c r="V166" s="5">
        <f>'DEC''22'!V166</f>
        <v>0</v>
      </c>
    </row>
    <row r="167" spans="1:24">
      <c r="A167" s="714"/>
      <c r="B167" s="18" t="str">
        <f>'DEC''22'!B167</f>
        <v>29.12.22</v>
      </c>
      <c r="C167" s="82">
        <f>'DEC''22'!C167</f>
        <v>165</v>
      </c>
      <c r="D167" s="5">
        <f>'DEC''22'!D167</f>
        <v>578</v>
      </c>
      <c r="E167" s="714"/>
      <c r="F167" s="5">
        <f>'DEC''22'!F167</f>
        <v>58</v>
      </c>
      <c r="G167" s="63">
        <f>'DEC''22'!G167</f>
        <v>3315.05</v>
      </c>
      <c r="H167" s="63">
        <f>'DEC''22'!H167</f>
        <v>335.45</v>
      </c>
      <c r="I167" s="5">
        <f>'DEC''22'!I167</f>
        <v>0</v>
      </c>
      <c r="J167" s="714"/>
      <c r="K167" s="714"/>
      <c r="L167" s="5">
        <f>'DEC''22'!L167</f>
        <v>2</v>
      </c>
      <c r="M167" s="5">
        <f>'DEC''22'!M167</f>
        <v>25</v>
      </c>
      <c r="N167" s="714"/>
      <c r="O167" s="714"/>
      <c r="P167" s="714"/>
      <c r="Q167" s="714"/>
      <c r="R167" s="714"/>
      <c r="S167" s="714"/>
      <c r="T167" s="714"/>
      <c r="U167" s="714"/>
      <c r="V167" s="5">
        <f>'DEC''22'!V167</f>
        <v>0</v>
      </c>
    </row>
    <row r="168" spans="1:24">
      <c r="A168" s="714"/>
      <c r="B168" s="18" t="str">
        <f>'DEC''22'!B168</f>
        <v>29.12.22</v>
      </c>
      <c r="C168" s="82">
        <f>'DEC''22'!C168</f>
        <v>166</v>
      </c>
      <c r="D168" s="5">
        <f>'DEC''22'!D168</f>
        <v>579</v>
      </c>
      <c r="E168" s="714"/>
      <c r="F168" s="5">
        <f>'DEC''22'!F168</f>
        <v>59</v>
      </c>
      <c r="G168" s="63">
        <f>'DEC''22'!G168</f>
        <v>3411.04</v>
      </c>
      <c r="H168" s="63">
        <f>'DEC''22'!H168</f>
        <v>300.75</v>
      </c>
      <c r="I168" s="5">
        <f>'DEC''22'!I168</f>
        <v>0.28999999999999998</v>
      </c>
      <c r="J168" s="714"/>
      <c r="K168" s="714"/>
      <c r="L168" s="5">
        <f>'DEC''22'!L168</f>
        <v>2</v>
      </c>
      <c r="M168" s="5">
        <f>'DEC''22'!M168</f>
        <v>20</v>
      </c>
      <c r="N168" s="714"/>
      <c r="O168" s="714"/>
      <c r="P168" s="714"/>
      <c r="Q168" s="714"/>
      <c r="R168" s="714"/>
      <c r="S168" s="714"/>
      <c r="T168" s="714"/>
      <c r="U168" s="714"/>
      <c r="V168" s="5">
        <f>'DEC''22'!V168</f>
        <v>0</v>
      </c>
    </row>
    <row r="169" spans="1:24">
      <c r="A169" s="714"/>
      <c r="B169" s="18" t="str">
        <f>'DEC''22'!B169</f>
        <v>29.12.22</v>
      </c>
      <c r="C169" s="82">
        <f>'DEC''22'!C169</f>
        <v>167</v>
      </c>
      <c r="D169" s="5">
        <f>'DEC''22'!D169</f>
        <v>580</v>
      </c>
      <c r="E169" s="714"/>
      <c r="F169" s="5">
        <f>'DEC''22'!F169</f>
        <v>59</v>
      </c>
      <c r="G169" s="63">
        <f>'DEC''22'!G169</f>
        <v>3451.63</v>
      </c>
      <c r="H169" s="63">
        <f>'DEC''22'!H169</f>
        <v>265.75</v>
      </c>
      <c r="I169" s="5">
        <f>'DEC''22'!I169</f>
        <v>2.38</v>
      </c>
      <c r="J169" s="714"/>
      <c r="K169" s="714"/>
      <c r="L169" s="5">
        <f>'DEC''22'!L169</f>
        <v>1</v>
      </c>
      <c r="M169" s="5">
        <f>'DEC''22'!M169</f>
        <v>35</v>
      </c>
      <c r="N169" s="714"/>
      <c r="O169" s="714"/>
      <c r="P169" s="714"/>
      <c r="Q169" s="714"/>
      <c r="R169" s="714"/>
      <c r="S169" s="714"/>
      <c r="T169" s="714"/>
      <c r="U169" s="714"/>
      <c r="V169" s="5">
        <f>'DEC''22'!V169</f>
        <v>0</v>
      </c>
    </row>
    <row r="170" spans="1:24">
      <c r="A170" s="715"/>
      <c r="B170" s="18" t="str">
        <f>'DEC''22'!B170</f>
        <v>29.12.22</v>
      </c>
      <c r="C170" s="82">
        <f>'DEC''22'!C170</f>
        <v>168</v>
      </c>
      <c r="D170" s="5">
        <f>'DEC''22'!D170</f>
        <v>581</v>
      </c>
      <c r="E170" s="715"/>
      <c r="F170" s="5">
        <f>'DEC''22'!F170</f>
        <v>57</v>
      </c>
      <c r="G170" s="63">
        <f>'DEC''22'!G170</f>
        <v>3333.47</v>
      </c>
      <c r="H170" s="63">
        <f>'DEC''22'!H170</f>
        <v>257.31</v>
      </c>
      <c r="I170" s="5">
        <f>'DEC''22'!I170</f>
        <v>1.78</v>
      </c>
      <c r="J170" s="715"/>
      <c r="K170" s="715"/>
      <c r="L170" s="5">
        <f>'DEC''22'!L170</f>
        <v>1</v>
      </c>
      <c r="M170" s="5">
        <f>'DEC''22'!M170</f>
        <v>35</v>
      </c>
      <c r="N170" s="715"/>
      <c r="O170" s="715"/>
      <c r="P170" s="715"/>
      <c r="Q170" s="715"/>
      <c r="R170" s="715"/>
      <c r="S170" s="715"/>
      <c r="T170" s="715"/>
      <c r="U170" s="715"/>
      <c r="V170" s="5">
        <f>'DEC''22'!V170</f>
        <v>0</v>
      </c>
    </row>
    <row r="171" spans="1:24">
      <c r="A171" s="715"/>
      <c r="B171" s="18" t="str">
        <f>'DEC''22'!B171</f>
        <v>29.12.22</v>
      </c>
      <c r="C171" s="82">
        <f>'DEC''22'!C171</f>
        <v>169</v>
      </c>
      <c r="D171" s="5">
        <f>'DEC''22'!D171</f>
        <v>582</v>
      </c>
      <c r="E171" s="715"/>
      <c r="F171" s="5">
        <f>'DEC''22'!F171</f>
        <v>57</v>
      </c>
      <c r="G171" s="63">
        <f>'DEC''22'!G171</f>
        <v>3585.84</v>
      </c>
      <c r="H171" s="63">
        <f>'DEC''22'!H171</f>
        <v>338.16</v>
      </c>
      <c r="I171" s="5">
        <f>'DEC''22'!I171</f>
        <v>0</v>
      </c>
      <c r="J171" s="715"/>
      <c r="K171" s="715"/>
      <c r="L171" s="5">
        <f>'DEC''22'!L171</f>
        <v>1</v>
      </c>
      <c r="M171" s="5">
        <f>'DEC''22'!M171</f>
        <v>55</v>
      </c>
      <c r="N171" s="715"/>
      <c r="O171" s="715"/>
      <c r="P171" s="715"/>
      <c r="Q171" s="715"/>
      <c r="R171" s="715"/>
      <c r="S171" s="715"/>
      <c r="T171" s="715"/>
      <c r="U171" s="715"/>
      <c r="V171" s="5">
        <f>'DEC''22'!V171</f>
        <v>0</v>
      </c>
    </row>
    <row r="172" spans="1:24">
      <c r="A172" s="715"/>
      <c r="B172" s="18" t="str">
        <f>'DEC''22'!B172</f>
        <v>29.12.22</v>
      </c>
      <c r="C172" s="82">
        <f>'DEC''22'!C172</f>
        <v>170</v>
      </c>
      <c r="D172" s="5">
        <f>'DEC''22'!D172</f>
        <v>583</v>
      </c>
      <c r="E172" s="715"/>
      <c r="F172" s="5">
        <f>'DEC''22'!F172</f>
        <v>59</v>
      </c>
      <c r="G172" s="63">
        <f>'DEC''22'!G172</f>
        <v>3731.47</v>
      </c>
      <c r="H172" s="63">
        <f>'DEC''22'!H172</f>
        <v>396.53</v>
      </c>
      <c r="I172" s="5">
        <f>'DEC''22'!I172</f>
        <v>0</v>
      </c>
      <c r="J172" s="715"/>
      <c r="K172" s="715"/>
      <c r="L172" s="5">
        <f>'DEC''22'!L172</f>
        <v>2</v>
      </c>
      <c r="M172" s="5">
        <f>'DEC''22'!M172</f>
        <v>0</v>
      </c>
      <c r="N172" s="715"/>
      <c r="O172" s="715"/>
      <c r="P172" s="715"/>
      <c r="Q172" s="715"/>
      <c r="R172" s="715"/>
      <c r="S172" s="715"/>
      <c r="T172" s="715"/>
      <c r="U172" s="715"/>
      <c r="V172" s="5">
        <f>'DEC''22'!V172</f>
        <v>0</v>
      </c>
    </row>
    <row r="173" spans="1:24">
      <c r="A173" s="715"/>
      <c r="B173" s="18" t="str">
        <f>'DEC''22'!B173</f>
        <v>29.12.22</v>
      </c>
      <c r="C173" s="82">
        <f>'DEC''22'!C173</f>
        <v>171</v>
      </c>
      <c r="D173" s="5">
        <f>'DEC''22'!D173</f>
        <v>584</v>
      </c>
      <c r="E173" s="715"/>
      <c r="F173" s="5">
        <f>'DEC''22'!F173</f>
        <v>59</v>
      </c>
      <c r="G173" s="63">
        <f>'DEC''22'!G173</f>
        <v>3429.83</v>
      </c>
      <c r="H173" s="63">
        <f>'DEC''22'!H173</f>
        <v>297.95999999999998</v>
      </c>
      <c r="I173" s="5">
        <f>'DEC''22'!I173</f>
        <v>0.28999999999999998</v>
      </c>
      <c r="J173" s="715"/>
      <c r="K173" s="715"/>
      <c r="L173" s="5">
        <f>'DEC''22'!L173</f>
        <v>1</v>
      </c>
      <c r="M173" s="5">
        <f>'DEC''22'!M173</f>
        <v>50</v>
      </c>
      <c r="N173" s="715"/>
      <c r="O173" s="715"/>
      <c r="P173" s="715"/>
      <c r="Q173" s="715"/>
      <c r="R173" s="715"/>
      <c r="S173" s="715"/>
      <c r="T173" s="715"/>
      <c r="U173" s="715"/>
      <c r="V173" s="5">
        <f>'DEC''22'!V173</f>
        <v>0</v>
      </c>
    </row>
    <row r="174" spans="1:24">
      <c r="A174" s="716"/>
      <c r="B174" s="18" t="str">
        <f>'DEC''22'!B174</f>
        <v>29.12.22</v>
      </c>
      <c r="C174" s="82">
        <f>'DEC''22'!C174</f>
        <v>172</v>
      </c>
      <c r="D174" s="5">
        <f>'DEC''22'!D174</f>
        <v>585</v>
      </c>
      <c r="E174" s="716"/>
      <c r="F174" s="5">
        <f>'DEC''22'!F174</f>
        <v>59</v>
      </c>
      <c r="G174" s="63">
        <f>'DEC''22'!G174</f>
        <v>3442.84</v>
      </c>
      <c r="H174" s="63">
        <f>'DEC''22'!H174</f>
        <v>271.16000000000003</v>
      </c>
      <c r="I174" s="5">
        <f>'DEC''22'!I174</f>
        <v>0</v>
      </c>
      <c r="J174" s="716"/>
      <c r="K174" s="716"/>
      <c r="L174" s="5">
        <f>'DEC''22'!L174</f>
        <v>2</v>
      </c>
      <c r="M174" s="5">
        <f>'DEC''22'!M174</f>
        <v>0</v>
      </c>
      <c r="N174" s="716"/>
      <c r="O174" s="716"/>
      <c r="P174" s="716"/>
      <c r="Q174" s="716"/>
      <c r="R174" s="716"/>
      <c r="S174" s="716"/>
      <c r="T174" s="716"/>
      <c r="U174" s="716"/>
      <c r="V174" s="5">
        <f>'DEC''22'!V174</f>
        <v>0</v>
      </c>
    </row>
    <row r="175" spans="1:24">
      <c r="A175" s="717"/>
      <c r="B175" s="18" t="str">
        <f>'DEC''22'!B175</f>
        <v>30.12.22</v>
      </c>
      <c r="C175" s="82">
        <f>'DEC''22'!C175</f>
        <v>173</v>
      </c>
      <c r="D175" s="5">
        <f>'DEC''22'!D175</f>
        <v>586</v>
      </c>
      <c r="E175" s="717"/>
      <c r="F175" s="5">
        <f>'DEC''22'!F175</f>
        <v>58</v>
      </c>
      <c r="G175" s="63">
        <f>'DEC''22'!G175</f>
        <v>3387.66</v>
      </c>
      <c r="H175" s="63">
        <f>'DEC''22'!H175</f>
        <v>262.33999999999997</v>
      </c>
      <c r="I175" s="5">
        <f>'DEC''22'!I175</f>
        <v>0</v>
      </c>
      <c r="J175" s="717"/>
      <c r="K175" s="717"/>
      <c r="L175" s="5">
        <f>'DEC''22'!L175</f>
        <v>2</v>
      </c>
      <c r="M175" s="5">
        <f>'DEC''22'!M175</f>
        <v>0</v>
      </c>
      <c r="N175" s="717"/>
      <c r="O175" s="717"/>
      <c r="P175" s="717"/>
      <c r="Q175" s="717"/>
      <c r="R175" s="717"/>
      <c r="S175" s="717"/>
      <c r="T175" s="717"/>
      <c r="U175" s="717"/>
      <c r="V175" s="5">
        <f>'DEC''22'!V175</f>
        <v>0</v>
      </c>
    </row>
    <row r="176" spans="1:24">
      <c r="A176" s="717"/>
      <c r="B176" s="18" t="str">
        <f>'DEC''22'!B176</f>
        <v>30.12.22</v>
      </c>
      <c r="C176" s="82">
        <f>'DEC''22'!C176</f>
        <v>174</v>
      </c>
      <c r="D176" s="5">
        <f>'DEC''22'!D176</f>
        <v>587</v>
      </c>
      <c r="E176" s="717"/>
      <c r="F176" s="5">
        <f>'DEC''22'!F176</f>
        <v>54</v>
      </c>
      <c r="G176" s="63">
        <f>'DEC''22'!G176</f>
        <v>3416.54</v>
      </c>
      <c r="H176" s="63">
        <f>'DEC''22'!H176</f>
        <v>359.46</v>
      </c>
      <c r="I176" s="5">
        <f>'DEC''22'!I176</f>
        <v>0</v>
      </c>
      <c r="J176" s="717"/>
      <c r="K176" s="717"/>
      <c r="L176" s="5">
        <f>'DEC''22'!L176</f>
        <v>4</v>
      </c>
      <c r="M176" s="5">
        <f>'DEC''22'!M176</f>
        <v>55</v>
      </c>
      <c r="N176" s="717"/>
      <c r="O176" s="717"/>
      <c r="P176" s="717"/>
      <c r="Q176" s="717"/>
      <c r="R176" s="717"/>
      <c r="S176" s="717"/>
      <c r="T176" s="717"/>
      <c r="U176" s="717"/>
      <c r="V176" s="5">
        <f>'DEC''22'!V176</f>
        <v>17010</v>
      </c>
      <c r="X176" s="57" t="s">
        <v>1464</v>
      </c>
    </row>
    <row r="177" spans="1:23">
      <c r="A177" s="717"/>
      <c r="B177" s="18" t="str">
        <f>'DEC''22'!B177</f>
        <v>30.12.22</v>
      </c>
      <c r="C177" s="82">
        <f>'DEC''22'!C177</f>
        <v>175</v>
      </c>
      <c r="D177" s="5">
        <f>'DEC''22'!D177</f>
        <v>588</v>
      </c>
      <c r="E177" s="717"/>
      <c r="F177" s="5">
        <f>'DEC''22'!F177</f>
        <v>59</v>
      </c>
      <c r="G177" s="63">
        <f>'DEC''22'!G177</f>
        <v>3439.91</v>
      </c>
      <c r="H177" s="63">
        <f>'DEC''22'!H177</f>
        <v>266.58999999999997</v>
      </c>
      <c r="I177" s="5">
        <f>'DEC''22'!I177</f>
        <v>0</v>
      </c>
      <c r="J177" s="717"/>
      <c r="K177" s="717"/>
      <c r="L177" s="5">
        <f>'DEC''22'!L177</f>
        <v>1</v>
      </c>
      <c r="M177" s="5">
        <f>'DEC''22'!M177</f>
        <v>35</v>
      </c>
      <c r="N177" s="717"/>
      <c r="O177" s="717"/>
      <c r="P177" s="717"/>
      <c r="Q177" s="717"/>
      <c r="R177" s="717"/>
      <c r="S177" s="717"/>
      <c r="T177" s="717"/>
      <c r="U177" s="717"/>
      <c r="V177" s="5">
        <f>'DEC''22'!V177</f>
        <v>0</v>
      </c>
    </row>
    <row r="178" spans="1:23">
      <c r="A178" s="718"/>
      <c r="B178" s="18" t="str">
        <f>'DEC''22'!B178</f>
        <v>30.12.22</v>
      </c>
      <c r="C178" s="82">
        <f>'DEC''22'!C178</f>
        <v>176</v>
      </c>
      <c r="D178" s="5">
        <f>'DEC''22'!D178</f>
        <v>589</v>
      </c>
      <c r="E178" s="718"/>
      <c r="F178" s="5">
        <f>'DEC''22'!F178</f>
        <v>57</v>
      </c>
      <c r="G178" s="63">
        <f>'DEC''22'!G178</f>
        <v>3315.07</v>
      </c>
      <c r="H178" s="63">
        <f>'DEC''22'!H178</f>
        <v>272.93</v>
      </c>
      <c r="I178" s="5">
        <f>'DEC''22'!I178</f>
        <v>1</v>
      </c>
      <c r="J178" s="718"/>
      <c r="K178" s="718"/>
      <c r="L178" s="5">
        <f>'DEC''22'!L178</f>
        <v>1</v>
      </c>
      <c r="M178" s="5">
        <f>'DEC''22'!M178</f>
        <v>40</v>
      </c>
      <c r="N178" s="718"/>
      <c r="O178" s="718"/>
      <c r="P178" s="718"/>
      <c r="Q178" s="718"/>
      <c r="R178" s="718"/>
      <c r="S178" s="718"/>
      <c r="T178" s="718"/>
      <c r="U178" s="718"/>
      <c r="V178" s="5">
        <f>'DEC''22'!V178</f>
        <v>0</v>
      </c>
    </row>
    <row r="179" spans="1:23">
      <c r="A179" s="718"/>
      <c r="B179" s="18" t="str">
        <f>'DEC''22'!B179</f>
        <v>30.12.22</v>
      </c>
      <c r="C179" s="82">
        <f>'DEC''22'!C179</f>
        <v>177</v>
      </c>
      <c r="D179" s="5">
        <f>'DEC''22'!D179</f>
        <v>590</v>
      </c>
      <c r="E179" s="718"/>
      <c r="F179" s="5">
        <f>'DEC''22'!F179</f>
        <v>59</v>
      </c>
      <c r="G179" s="63">
        <f>'DEC''22'!G179</f>
        <v>3426.23</v>
      </c>
      <c r="H179" s="63">
        <f>'DEC''22'!H179</f>
        <v>279.27</v>
      </c>
      <c r="I179" s="5">
        <f>'DEC''22'!I179</f>
        <v>0</v>
      </c>
      <c r="J179" s="718"/>
      <c r="K179" s="718"/>
      <c r="L179" s="5">
        <f>'DEC''22'!L179</f>
        <v>1</v>
      </c>
      <c r="M179" s="5">
        <f>'DEC''22'!M179</f>
        <v>45</v>
      </c>
      <c r="N179" s="718"/>
      <c r="O179" s="718"/>
      <c r="P179" s="718"/>
      <c r="Q179" s="718"/>
      <c r="R179" s="718"/>
      <c r="S179" s="718"/>
      <c r="T179" s="718"/>
      <c r="U179" s="718"/>
      <c r="V179" s="5">
        <f>'DEC''22'!V179</f>
        <v>0</v>
      </c>
    </row>
    <row r="180" spans="1:23">
      <c r="A180" s="719"/>
      <c r="B180" s="18" t="str">
        <f>'DEC''22'!B180</f>
        <v>30.12.22</v>
      </c>
      <c r="C180" s="82">
        <f>'DEC''22'!C180</f>
        <v>178</v>
      </c>
      <c r="D180" s="5">
        <f>'DEC''22'!D180</f>
        <v>591</v>
      </c>
      <c r="E180" s="719"/>
      <c r="F180" s="5">
        <f>'DEC''22'!F180</f>
        <v>59</v>
      </c>
      <c r="G180" s="63">
        <f>'DEC''22'!G180</f>
        <v>3501.44</v>
      </c>
      <c r="H180" s="63">
        <f>'DEC''22'!H180</f>
        <v>212.56</v>
      </c>
      <c r="I180" s="5">
        <f>'DEC''22'!I180</f>
        <v>0</v>
      </c>
      <c r="J180" s="719"/>
      <c r="K180" s="719"/>
      <c r="L180" s="5">
        <f>'DEC''22'!L180</f>
        <v>1</v>
      </c>
      <c r="M180" s="5">
        <f>'DEC''22'!M180</f>
        <v>35</v>
      </c>
      <c r="N180" s="719"/>
      <c r="O180" s="719"/>
      <c r="P180" s="719"/>
      <c r="Q180" s="719"/>
      <c r="R180" s="719"/>
      <c r="S180" s="719"/>
      <c r="T180" s="719"/>
      <c r="U180" s="719"/>
      <c r="V180" s="5">
        <f>'DEC''22'!V180</f>
        <v>0</v>
      </c>
    </row>
    <row r="181" spans="1:23">
      <c r="A181" s="719"/>
      <c r="B181" s="18" t="str">
        <f>'DEC''22'!B181</f>
        <v>30.12.22</v>
      </c>
      <c r="C181" s="82">
        <f>'DEC''22'!C181</f>
        <v>179</v>
      </c>
      <c r="D181" s="5">
        <f>'DEC''22'!D181</f>
        <v>592</v>
      </c>
      <c r="E181" s="719"/>
      <c r="F181" s="5">
        <f>'DEC''22'!F181</f>
        <v>59</v>
      </c>
      <c r="G181" s="63">
        <f>'DEC''22'!G181</f>
        <v>3495.23</v>
      </c>
      <c r="H181" s="63">
        <f>'DEC''22'!H181</f>
        <v>219.93</v>
      </c>
      <c r="I181" s="5">
        <f>'DEC''22'!I181</f>
        <v>2.16</v>
      </c>
      <c r="J181" s="719"/>
      <c r="K181" s="719"/>
      <c r="L181" s="5">
        <f>'DEC''22'!L181</f>
        <v>1</v>
      </c>
      <c r="M181" s="5">
        <f>'DEC''22'!M181</f>
        <v>30</v>
      </c>
      <c r="N181" s="719"/>
      <c r="O181" s="719"/>
      <c r="P181" s="719"/>
      <c r="Q181" s="719"/>
      <c r="R181" s="719"/>
      <c r="S181" s="719"/>
      <c r="T181" s="719"/>
      <c r="U181" s="719"/>
      <c r="V181" s="5">
        <f>'DEC''22'!V181</f>
        <v>0</v>
      </c>
    </row>
    <row r="182" spans="1:23">
      <c r="A182" s="720"/>
      <c r="B182" s="18" t="str">
        <f>'DEC''22'!B182</f>
        <v>30.12.22</v>
      </c>
      <c r="C182" s="82">
        <f>'DEC''22'!C182</f>
        <v>180</v>
      </c>
      <c r="D182" s="5">
        <f>'DEC''22'!D182</f>
        <v>593</v>
      </c>
      <c r="E182" s="720"/>
      <c r="F182" s="5">
        <f>'DEC''22'!F182</f>
        <v>59</v>
      </c>
      <c r="G182" s="63">
        <f>'DEC''22'!G182</f>
        <v>3456.43</v>
      </c>
      <c r="H182" s="63">
        <f>'DEC''22'!H182</f>
        <v>271.07</v>
      </c>
      <c r="I182" s="5">
        <f>'DEC''22'!I182</f>
        <v>0</v>
      </c>
      <c r="J182" s="720"/>
      <c r="K182" s="720"/>
      <c r="L182" s="5">
        <f>'DEC''22'!L182</f>
        <v>1</v>
      </c>
      <c r="M182" s="5">
        <f>'DEC''22'!M182</f>
        <v>35</v>
      </c>
      <c r="N182" s="720"/>
      <c r="O182" s="720"/>
      <c r="P182" s="720"/>
      <c r="Q182" s="720"/>
      <c r="R182" s="720"/>
      <c r="S182" s="720"/>
      <c r="T182" s="720"/>
      <c r="U182" s="720"/>
      <c r="V182" s="5">
        <f>'DEC''22'!V182</f>
        <v>0</v>
      </c>
    </row>
    <row r="183" spans="1:23">
      <c r="A183" s="721"/>
      <c r="B183" s="18" t="str">
        <f>'DEC''22'!B183</f>
        <v>31.12.22</v>
      </c>
      <c r="C183" s="82">
        <f>'DEC''22'!C183</f>
        <v>181</v>
      </c>
      <c r="D183" s="5">
        <f>'DEC''22'!D183</f>
        <v>594</v>
      </c>
      <c r="E183" s="721"/>
      <c r="F183" s="5">
        <f>'DEC''22'!F183</f>
        <v>58</v>
      </c>
      <c r="G183" s="63">
        <f>'DEC''22'!G183</f>
        <v>3422.85</v>
      </c>
      <c r="H183" s="63">
        <f>'DEC''22'!H183</f>
        <v>228.35</v>
      </c>
      <c r="I183" s="5">
        <f>'DEC''22'!I183</f>
        <v>0.2</v>
      </c>
      <c r="J183" s="721"/>
      <c r="K183" s="721"/>
      <c r="L183" s="5">
        <f>'DEC''22'!L183</f>
        <v>2</v>
      </c>
      <c r="M183" s="5">
        <f>'DEC''22'!M183</f>
        <v>0</v>
      </c>
      <c r="N183" s="721"/>
      <c r="O183" s="721"/>
      <c r="P183" s="721"/>
      <c r="Q183" s="721"/>
      <c r="R183" s="721"/>
      <c r="S183" s="721"/>
      <c r="T183" s="721"/>
      <c r="U183" s="721"/>
      <c r="V183" s="5">
        <f>'DEC''22'!V183</f>
        <v>0</v>
      </c>
    </row>
    <row r="184" spans="1:23">
      <c r="A184" s="721"/>
      <c r="B184" s="18" t="str">
        <f>'DEC''22'!B184</f>
        <v>31.12.22</v>
      </c>
      <c r="C184" s="82">
        <f>'DEC''22'!C184</f>
        <v>182</v>
      </c>
      <c r="D184" s="5">
        <f>'DEC''22'!D184</f>
        <v>595</v>
      </c>
      <c r="E184" s="721"/>
      <c r="F184" s="5">
        <f>'DEC''22'!F184</f>
        <v>56</v>
      </c>
      <c r="G184" s="63">
        <f>'DEC''22'!G184</f>
        <v>3289.69</v>
      </c>
      <c r="H184" s="63">
        <f>'DEC''22'!H184</f>
        <v>232.31</v>
      </c>
      <c r="I184" s="5">
        <f>'DEC''22'!I184</f>
        <v>0</v>
      </c>
      <c r="J184" s="721"/>
      <c r="K184" s="721"/>
      <c r="L184" s="5">
        <f>'DEC''22'!L184</f>
        <v>1</v>
      </c>
      <c r="M184" s="5">
        <f>'DEC''22'!M184</f>
        <v>15</v>
      </c>
      <c r="N184" s="721"/>
      <c r="O184" s="721"/>
      <c r="P184" s="721"/>
      <c r="Q184" s="721"/>
      <c r="R184" s="721"/>
      <c r="S184" s="721"/>
      <c r="T184" s="721"/>
      <c r="U184" s="721"/>
      <c r="V184" s="5">
        <f>'DEC''22'!V184</f>
        <v>0</v>
      </c>
    </row>
    <row r="185" spans="1:23">
      <c r="A185" s="721"/>
      <c r="B185" s="18" t="str">
        <f>'DEC''22'!B185</f>
        <v>31.12.22</v>
      </c>
      <c r="C185" s="82">
        <f>'DEC''22'!C185</f>
        <v>183</v>
      </c>
      <c r="D185" s="5">
        <f>'DEC''22'!D185</f>
        <v>596</v>
      </c>
      <c r="E185" s="721"/>
      <c r="F185" s="5">
        <f>'DEC''22'!F185</f>
        <v>58</v>
      </c>
      <c r="G185" s="63">
        <f>'DEC''22'!G185</f>
        <v>3404.86</v>
      </c>
      <c r="H185" s="63">
        <f>'DEC''22'!H185</f>
        <v>245.53</v>
      </c>
      <c r="I185" s="5">
        <f>'DEC''22'!I185</f>
        <v>0.39</v>
      </c>
      <c r="J185" s="721"/>
      <c r="K185" s="721"/>
      <c r="L185" s="5">
        <f>'DEC''22'!L185</f>
        <v>1</v>
      </c>
      <c r="M185" s="5">
        <f>'DEC''22'!M185</f>
        <v>45</v>
      </c>
      <c r="N185" s="721"/>
      <c r="O185" s="721"/>
      <c r="P185" s="721"/>
      <c r="Q185" s="721"/>
      <c r="R185" s="721"/>
      <c r="S185" s="721"/>
      <c r="T185" s="721"/>
      <c r="U185" s="721"/>
      <c r="V185" s="5">
        <f>'DEC''22'!V185</f>
        <v>0</v>
      </c>
    </row>
    <row r="186" spans="1:23">
      <c r="A186" s="721"/>
      <c r="B186" s="18" t="str">
        <f>'DEC''22'!B186</f>
        <v>31.12.22</v>
      </c>
      <c r="C186" s="82">
        <f>'DEC''22'!C186</f>
        <v>184</v>
      </c>
      <c r="D186" s="5">
        <f>'DEC''22'!D186</f>
        <v>597</v>
      </c>
      <c r="E186" s="721"/>
      <c r="F186" s="5">
        <f>'DEC''22'!F186</f>
        <v>58</v>
      </c>
      <c r="G186" s="63">
        <f>'DEC''22'!G186</f>
        <v>3422.88</v>
      </c>
      <c r="H186" s="63">
        <f>'DEC''22'!H186</f>
        <v>225.91</v>
      </c>
      <c r="I186" s="5">
        <f>'DEC''22'!I186</f>
        <v>0.79</v>
      </c>
      <c r="J186" s="721"/>
      <c r="K186" s="721"/>
      <c r="L186" s="5">
        <f>'DEC''22'!L186</f>
        <v>1</v>
      </c>
      <c r="M186" s="5">
        <f>'DEC''22'!M186</f>
        <v>30</v>
      </c>
      <c r="N186" s="721"/>
      <c r="O186" s="721"/>
      <c r="P186" s="721"/>
      <c r="Q186" s="721"/>
      <c r="R186" s="721"/>
      <c r="S186" s="721"/>
      <c r="T186" s="721"/>
      <c r="U186" s="721"/>
      <c r="V186" s="5">
        <f>'DEC''22'!V186</f>
        <v>0</v>
      </c>
    </row>
    <row r="187" spans="1:23">
      <c r="A187" s="722"/>
      <c r="B187" s="18" t="str">
        <f>'DEC''22'!B187</f>
        <v>31.12.22</v>
      </c>
      <c r="C187" s="82">
        <f>'DEC''22'!C187</f>
        <v>185</v>
      </c>
      <c r="D187" s="5">
        <f>'DEC''22'!D187</f>
        <v>598</v>
      </c>
      <c r="E187" s="722"/>
      <c r="F187" s="5">
        <f>'DEC''22'!F187</f>
        <v>58</v>
      </c>
      <c r="G187" s="63">
        <f>'DEC''22'!G187</f>
        <v>3415.46</v>
      </c>
      <c r="H187" s="63">
        <f>'DEC''22'!H187</f>
        <v>235.41</v>
      </c>
      <c r="I187" s="5">
        <f>'DEC''22'!I187</f>
        <v>0.87</v>
      </c>
      <c r="J187" s="722"/>
      <c r="K187" s="722"/>
      <c r="L187" s="5">
        <f>'DEC''22'!L187</f>
        <v>1</v>
      </c>
      <c r="M187" s="5">
        <f>'DEC''22'!M187</f>
        <v>45</v>
      </c>
      <c r="N187" s="722"/>
      <c r="O187" s="722"/>
      <c r="P187" s="722"/>
      <c r="Q187" s="722"/>
      <c r="R187" s="722"/>
      <c r="S187" s="722"/>
      <c r="T187" s="722"/>
      <c r="U187" s="722"/>
      <c r="V187" s="5">
        <f>'DEC''22'!V187</f>
        <v>0</v>
      </c>
    </row>
    <row r="188" spans="1:23">
      <c r="A188" s="723"/>
      <c r="B188" s="18" t="str">
        <f>'DEC''22'!B188</f>
        <v>31.12.22</v>
      </c>
      <c r="C188" s="82">
        <f>'DEC''22'!C188</f>
        <v>186</v>
      </c>
      <c r="D188" s="5">
        <f>'DEC''22'!D188</f>
        <v>599</v>
      </c>
      <c r="E188" s="723"/>
      <c r="F188" s="5">
        <f>'DEC''22'!F188</f>
        <v>59</v>
      </c>
      <c r="G188" s="63">
        <f>'DEC''22'!G188</f>
        <v>3509.09</v>
      </c>
      <c r="H188" s="63">
        <f>'DEC''22'!H188</f>
        <v>200.7</v>
      </c>
      <c r="I188" s="5">
        <f>'DEC''22'!I188</f>
        <v>0.79</v>
      </c>
      <c r="J188" s="723"/>
      <c r="K188" s="723"/>
      <c r="L188" s="5">
        <f>'DEC''22'!L188</f>
        <v>1</v>
      </c>
      <c r="M188" s="5">
        <f>'DEC''22'!M188</f>
        <v>45</v>
      </c>
      <c r="N188" s="723"/>
      <c r="O188" s="723"/>
      <c r="P188" s="723"/>
      <c r="Q188" s="723"/>
      <c r="R188" s="723"/>
      <c r="S188" s="723"/>
      <c r="T188" s="723"/>
      <c r="U188" s="723"/>
      <c r="V188" s="5">
        <f>'DEC''22'!V188</f>
        <v>0</v>
      </c>
    </row>
    <row r="189" spans="1:23" s="58" customFormat="1" ht="21">
      <c r="B189" s="97" t="s">
        <v>670</v>
      </c>
      <c r="C189" s="604">
        <v>6</v>
      </c>
      <c r="D189" s="646"/>
      <c r="E189" s="646"/>
      <c r="F189" s="605">
        <f>SUBTOTAL(9,F183:F188)</f>
        <v>347</v>
      </c>
      <c r="G189" s="606">
        <f>SUBTOTAL(9,G183:G188)</f>
        <v>20464.829999999998</v>
      </c>
      <c r="H189" s="606">
        <f>SUBTOTAL(9,H183:H188)</f>
        <v>1368.21</v>
      </c>
      <c r="I189" s="605">
        <f>SUBTOTAL(9,I183:I188)</f>
        <v>3.04</v>
      </c>
      <c r="J189" s="646"/>
      <c r="K189" s="646"/>
      <c r="L189" s="647">
        <v>10</v>
      </c>
      <c r="M189" s="647">
        <v>0</v>
      </c>
      <c r="N189" s="646"/>
      <c r="O189" s="646"/>
      <c r="P189" s="646"/>
      <c r="Q189" s="646"/>
      <c r="R189" s="646"/>
      <c r="S189" s="646"/>
      <c r="T189" s="646"/>
      <c r="U189" s="646"/>
      <c r="V189" s="647"/>
      <c r="W189"/>
    </row>
    <row r="190" spans="1:23" s="58" customFormat="1" ht="18.75">
      <c r="B190" s="352" t="s">
        <v>671</v>
      </c>
      <c r="C190" s="353"/>
      <c r="D190" s="353"/>
      <c r="E190" s="354"/>
      <c r="F190" s="356">
        <f>'DEC''22'!F189</f>
        <v>10846</v>
      </c>
      <c r="G190" s="356">
        <f>'DEC''22'!G189</f>
        <v>635855.92999999947</v>
      </c>
      <c r="H190" s="356">
        <f>'DEC''22'!H189</f>
        <v>51494.040000000023</v>
      </c>
      <c r="I190" s="351">
        <f>'DEC''22'!I189</f>
        <v>106.88000000000004</v>
      </c>
      <c r="J190" s="354"/>
      <c r="K190" s="354"/>
      <c r="L190" s="350"/>
      <c r="M190" s="350"/>
      <c r="N190" s="354"/>
      <c r="O190" s="354"/>
      <c r="P190" s="354"/>
      <c r="Q190" s="354"/>
      <c r="R190" s="354"/>
      <c r="S190" s="354"/>
      <c r="T190" s="354"/>
      <c r="U190" s="354"/>
      <c r="V190" s="351">
        <f>'DEC''22'!V189</f>
        <v>35280</v>
      </c>
      <c r="W190"/>
    </row>
    <row r="191" spans="1:23" s="58" customFormat="1" ht="15.75">
      <c r="B191" s="58" t="s">
        <v>1441</v>
      </c>
      <c r="E191"/>
      <c r="J191"/>
      <c r="K191"/>
      <c r="N191"/>
      <c r="O191"/>
      <c r="P191"/>
      <c r="Q191"/>
      <c r="R191"/>
      <c r="S191"/>
      <c r="T191"/>
      <c r="U191"/>
      <c r="W191"/>
    </row>
    <row r="192" spans="1:23" s="58" customFormat="1" ht="15.75">
      <c r="B192" s="58" t="s">
        <v>1442</v>
      </c>
      <c r="E192"/>
      <c r="J192"/>
      <c r="K192"/>
      <c r="N192"/>
      <c r="O192"/>
      <c r="P192"/>
      <c r="Q192"/>
      <c r="R192"/>
      <c r="S192"/>
      <c r="T192"/>
      <c r="U192"/>
      <c r="W192"/>
    </row>
    <row r="193" spans="2:23" s="331" customFormat="1" ht="18.75">
      <c r="B193" s="331" t="s">
        <v>1457</v>
      </c>
      <c r="E193"/>
      <c r="J193"/>
      <c r="K193"/>
      <c r="N193"/>
      <c r="O193"/>
      <c r="P193"/>
      <c r="Q193"/>
      <c r="R193"/>
      <c r="S193"/>
      <c r="T193"/>
      <c r="U193"/>
      <c r="W193"/>
    </row>
  </sheetData>
  <autoFilter ref="B2:V193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51.xml><?xml version="1.0" encoding="utf-8"?>
<worksheet xmlns="http://schemas.openxmlformats.org/spreadsheetml/2006/main" xmlns:r="http://schemas.openxmlformats.org/officeDocument/2006/relationships">
  <dimension ref="A1:AF218"/>
  <sheetViews>
    <sheetView topLeftCell="A160" workbookViewId="0">
      <selection activeCell="I175" sqref="I175"/>
    </sheetView>
  </sheetViews>
  <sheetFormatPr defaultColWidth="9.140625" defaultRowHeight="15"/>
  <cols>
    <col min="1" max="1" width="6.140625" style="75" customWidth="1"/>
    <col min="2" max="2" width="10.140625" style="75" bestFit="1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1.7109375" style="75" customWidth="1"/>
    <col min="15" max="15" width="11" style="105" customWidth="1"/>
    <col min="16" max="20" width="9.140625" style="75" customWidth="1"/>
    <col min="21" max="21" width="13.42578125" style="75" customWidth="1"/>
    <col min="22" max="22" width="13.7109375" style="75" customWidth="1"/>
    <col min="23" max="24" width="9.140625" style="75"/>
    <col min="25" max="25" width="11.85546875" style="75" customWidth="1"/>
    <col min="26" max="16384" width="9.140625" style="75"/>
  </cols>
  <sheetData>
    <row r="1" spans="1:24" ht="21">
      <c r="A1" s="2820" t="s">
        <v>1467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724" t="s">
        <v>1</v>
      </c>
      <c r="B2" s="724" t="s">
        <v>2</v>
      </c>
      <c r="C2" s="724" t="s">
        <v>28</v>
      </c>
      <c r="D2" s="724" t="s">
        <v>4</v>
      </c>
      <c r="E2" s="724" t="s">
        <v>5</v>
      </c>
      <c r="F2" s="724" t="s">
        <v>6</v>
      </c>
      <c r="G2" s="724" t="s">
        <v>7</v>
      </c>
      <c r="H2" s="724" t="s">
        <v>8</v>
      </c>
      <c r="I2" s="724" t="s">
        <v>9</v>
      </c>
      <c r="J2" s="724" t="s">
        <v>10</v>
      </c>
      <c r="K2" s="724" t="s">
        <v>11</v>
      </c>
      <c r="L2" s="2809" t="s">
        <v>419</v>
      </c>
      <c r="M2" s="2809"/>
      <c r="N2" s="724" t="s">
        <v>12</v>
      </c>
      <c r="O2" s="724" t="s">
        <v>13</v>
      </c>
      <c r="P2" s="724" t="s">
        <v>14</v>
      </c>
      <c r="Q2" s="724" t="s">
        <v>15</v>
      </c>
      <c r="R2" s="724" t="s">
        <v>16</v>
      </c>
      <c r="S2" s="724" t="s">
        <v>15</v>
      </c>
      <c r="T2" s="724" t="s">
        <v>460</v>
      </c>
      <c r="U2" s="724" t="s">
        <v>19</v>
      </c>
      <c r="V2" s="724" t="s">
        <v>20</v>
      </c>
      <c r="W2" s="724" t="s">
        <v>255</v>
      </c>
    </row>
    <row r="3" spans="1:24">
      <c r="A3" s="82">
        <v>1</v>
      </c>
      <c r="B3" s="82" t="s">
        <v>1469</v>
      </c>
      <c r="C3" s="82">
        <v>1</v>
      </c>
      <c r="D3" s="82">
        <v>600</v>
      </c>
      <c r="E3" s="82">
        <v>161005376</v>
      </c>
      <c r="F3" s="82">
        <v>59</v>
      </c>
      <c r="G3" s="82">
        <v>3489.03</v>
      </c>
      <c r="H3" s="82">
        <v>238.3</v>
      </c>
      <c r="I3" s="82">
        <v>14.33</v>
      </c>
      <c r="J3" s="82"/>
      <c r="K3" s="82"/>
      <c r="L3" s="82">
        <v>2</v>
      </c>
      <c r="M3" s="82">
        <v>25</v>
      </c>
      <c r="N3" s="82"/>
      <c r="O3" s="82">
        <v>8850</v>
      </c>
      <c r="P3" s="82"/>
      <c r="Q3" s="82"/>
      <c r="R3" s="82"/>
      <c r="S3" s="82"/>
      <c r="T3" s="82"/>
      <c r="U3" s="82">
        <f>O3*5%</f>
        <v>442.5</v>
      </c>
      <c r="V3" s="82">
        <f>O3+U3</f>
        <v>9292.5</v>
      </c>
      <c r="W3" s="82" t="s">
        <v>257</v>
      </c>
    </row>
    <row r="4" spans="1:24">
      <c r="A4" s="82">
        <v>2</v>
      </c>
      <c r="B4" s="82" t="s">
        <v>1469</v>
      </c>
      <c r="C4" s="82">
        <v>2</v>
      </c>
      <c r="D4" s="82">
        <v>601</v>
      </c>
      <c r="E4" s="82">
        <v>161005377</v>
      </c>
      <c r="F4" s="82">
        <v>58</v>
      </c>
      <c r="G4" s="82">
        <v>3436.25</v>
      </c>
      <c r="H4" s="82">
        <v>211.75</v>
      </c>
      <c r="I4" s="82">
        <v>0</v>
      </c>
      <c r="J4" s="82"/>
      <c r="K4" s="82"/>
      <c r="L4" s="82">
        <v>1</v>
      </c>
      <c r="M4" s="82">
        <v>40</v>
      </c>
      <c r="N4" s="82"/>
      <c r="O4" s="82"/>
      <c r="P4" s="82"/>
      <c r="Q4" s="82"/>
      <c r="R4" s="82"/>
      <c r="S4" s="82"/>
      <c r="T4" s="82"/>
      <c r="U4" s="82"/>
      <c r="V4" s="82"/>
      <c r="W4" s="82" t="s">
        <v>257</v>
      </c>
    </row>
    <row r="5" spans="1:24">
      <c r="A5" s="82">
        <v>3</v>
      </c>
      <c r="B5" s="82" t="s">
        <v>1469</v>
      </c>
      <c r="C5" s="82">
        <v>3</v>
      </c>
      <c r="D5" s="82">
        <v>602</v>
      </c>
      <c r="E5" s="82">
        <v>141000435</v>
      </c>
      <c r="F5" s="82">
        <v>59</v>
      </c>
      <c r="G5" s="82">
        <v>3492.03</v>
      </c>
      <c r="H5" s="82">
        <v>217.24</v>
      </c>
      <c r="I5" s="82">
        <v>3.77</v>
      </c>
      <c r="J5" s="82"/>
      <c r="K5" s="82"/>
      <c r="L5" s="82">
        <v>1</v>
      </c>
      <c r="M5" s="82">
        <v>30</v>
      </c>
      <c r="N5" s="82"/>
      <c r="O5" s="82"/>
      <c r="P5" s="82"/>
      <c r="Q5" s="82"/>
      <c r="R5" s="82"/>
      <c r="S5" s="82"/>
      <c r="T5" s="82"/>
      <c r="U5" s="82"/>
      <c r="V5" s="82"/>
      <c r="W5" s="82" t="s">
        <v>257</v>
      </c>
    </row>
    <row r="6" spans="1:24">
      <c r="A6" s="82">
        <v>4</v>
      </c>
      <c r="B6" s="82" t="s">
        <v>1469</v>
      </c>
      <c r="C6" s="82">
        <v>4</v>
      </c>
      <c r="D6" s="82">
        <v>603</v>
      </c>
      <c r="E6" s="82">
        <v>141000436</v>
      </c>
      <c r="F6" s="82">
        <v>57</v>
      </c>
      <c r="G6" s="82">
        <v>3355.68</v>
      </c>
      <c r="H6" s="82">
        <v>229.32</v>
      </c>
      <c r="I6" s="82">
        <v>0</v>
      </c>
      <c r="J6" s="82"/>
      <c r="K6" s="82"/>
      <c r="L6" s="82">
        <v>1</v>
      </c>
      <c r="M6" s="82">
        <v>40</v>
      </c>
      <c r="N6" s="82"/>
      <c r="O6" s="82"/>
      <c r="P6" s="82"/>
      <c r="Q6" s="82"/>
      <c r="R6" s="82"/>
      <c r="S6" s="82"/>
      <c r="T6" s="82"/>
      <c r="U6" s="82"/>
      <c r="V6" s="82"/>
      <c r="W6" s="82" t="s">
        <v>257</v>
      </c>
    </row>
    <row r="7" spans="1:24">
      <c r="A7" s="82">
        <v>5</v>
      </c>
      <c r="B7" s="82" t="s">
        <v>1469</v>
      </c>
      <c r="C7" s="82">
        <v>5</v>
      </c>
      <c r="D7" s="82">
        <v>604</v>
      </c>
      <c r="E7" s="82">
        <v>161005378</v>
      </c>
      <c r="F7" s="82">
        <v>57</v>
      </c>
      <c r="G7" s="82">
        <v>3351.25</v>
      </c>
      <c r="H7" s="82">
        <v>235.04</v>
      </c>
      <c r="I7" s="82">
        <v>0.79</v>
      </c>
      <c r="J7" s="82"/>
      <c r="K7" s="82"/>
      <c r="L7" s="82">
        <v>2</v>
      </c>
      <c r="M7" s="82">
        <v>0</v>
      </c>
      <c r="N7" s="82"/>
      <c r="O7" s="82"/>
      <c r="P7" s="82"/>
      <c r="Q7" s="82"/>
      <c r="R7" s="82"/>
      <c r="S7" s="82"/>
      <c r="T7" s="82"/>
      <c r="U7" s="82"/>
      <c r="V7" s="82"/>
      <c r="W7" s="82" t="s">
        <v>257</v>
      </c>
    </row>
    <row r="8" spans="1:24" s="104" customFormat="1">
      <c r="A8" s="84">
        <v>6</v>
      </c>
      <c r="B8" s="82" t="s">
        <v>1469</v>
      </c>
      <c r="C8" s="82">
        <v>6</v>
      </c>
      <c r="D8" s="82">
        <v>605</v>
      </c>
      <c r="E8" s="82">
        <v>161005379</v>
      </c>
      <c r="F8" s="84">
        <v>59</v>
      </c>
      <c r="G8" s="84">
        <v>3470.84</v>
      </c>
      <c r="H8" s="84">
        <v>238.66</v>
      </c>
      <c r="I8" s="84">
        <v>0</v>
      </c>
      <c r="J8" s="84"/>
      <c r="K8" s="84"/>
      <c r="L8" s="84">
        <v>2</v>
      </c>
      <c r="M8" s="84">
        <v>5</v>
      </c>
      <c r="N8" s="84"/>
      <c r="O8" s="84"/>
      <c r="P8" s="84"/>
      <c r="Q8" s="84"/>
      <c r="R8" s="84"/>
      <c r="S8" s="84"/>
      <c r="T8" s="84"/>
      <c r="U8" s="84"/>
      <c r="V8" s="84"/>
      <c r="W8" s="84" t="s">
        <v>257</v>
      </c>
    </row>
    <row r="9" spans="1:24">
      <c r="A9" s="82">
        <v>7</v>
      </c>
      <c r="B9" s="730" t="s">
        <v>1476</v>
      </c>
      <c r="C9" s="730">
        <v>7</v>
      </c>
      <c r="D9" s="730">
        <v>606</v>
      </c>
      <c r="E9" s="730">
        <v>161005380</v>
      </c>
      <c r="F9" s="82">
        <v>58</v>
      </c>
      <c r="G9" s="82">
        <v>3395.66</v>
      </c>
      <c r="H9" s="82">
        <v>254.34</v>
      </c>
      <c r="I9" s="82">
        <v>0</v>
      </c>
      <c r="J9" s="82"/>
      <c r="K9" s="82"/>
      <c r="L9" s="82">
        <v>2</v>
      </c>
      <c r="M9" s="82">
        <v>15</v>
      </c>
      <c r="N9" s="82"/>
      <c r="O9" s="82"/>
      <c r="P9" s="82"/>
      <c r="Q9" s="82"/>
      <c r="R9" s="82"/>
      <c r="S9" s="82"/>
      <c r="T9" s="82"/>
      <c r="U9" s="82"/>
      <c r="V9" s="82"/>
      <c r="W9" s="84" t="s">
        <v>257</v>
      </c>
    </row>
    <row r="10" spans="1:24">
      <c r="A10" s="82">
        <v>8</v>
      </c>
      <c r="B10" s="730" t="s">
        <v>1476</v>
      </c>
      <c r="C10" s="730">
        <v>8</v>
      </c>
      <c r="D10" s="730">
        <v>607</v>
      </c>
      <c r="E10" s="82">
        <v>141000437</v>
      </c>
      <c r="F10" s="82">
        <v>59</v>
      </c>
      <c r="G10" s="82">
        <v>3488.43</v>
      </c>
      <c r="H10" s="82">
        <v>226.26</v>
      </c>
      <c r="I10" s="82">
        <v>0.19</v>
      </c>
      <c r="J10" s="82"/>
      <c r="K10" s="82"/>
      <c r="L10" s="82">
        <v>2</v>
      </c>
      <c r="M10" s="82">
        <v>10</v>
      </c>
      <c r="N10" s="82"/>
      <c r="O10" s="82"/>
      <c r="P10" s="82"/>
      <c r="Q10" s="82"/>
      <c r="R10" s="82"/>
      <c r="S10" s="82"/>
      <c r="T10" s="82"/>
      <c r="U10" s="82"/>
      <c r="V10" s="82"/>
      <c r="W10" s="84" t="s">
        <v>257</v>
      </c>
    </row>
    <row r="11" spans="1:24">
      <c r="A11" s="82">
        <v>9</v>
      </c>
      <c r="B11" s="730" t="s">
        <v>1476</v>
      </c>
      <c r="C11" s="730">
        <v>9</v>
      </c>
      <c r="D11" s="732">
        <v>608</v>
      </c>
      <c r="E11" s="82">
        <v>161005381</v>
      </c>
      <c r="F11" s="82">
        <v>58</v>
      </c>
      <c r="G11" s="82">
        <v>3439.84</v>
      </c>
      <c r="H11" s="82">
        <v>210.75</v>
      </c>
      <c r="I11" s="82">
        <v>0.59</v>
      </c>
      <c r="J11" s="82"/>
      <c r="K11" s="82"/>
      <c r="L11" s="82">
        <v>1</v>
      </c>
      <c r="M11" s="82">
        <v>45</v>
      </c>
      <c r="N11" s="82"/>
      <c r="O11" s="82"/>
      <c r="P11" s="82"/>
      <c r="Q11" s="82"/>
      <c r="R11" s="82"/>
      <c r="S11" s="82"/>
      <c r="T11" s="82"/>
      <c r="U11" s="82"/>
      <c r="V11" s="82"/>
      <c r="W11" s="84" t="s">
        <v>257</v>
      </c>
      <c r="X11" s="104"/>
    </row>
    <row r="12" spans="1:24">
      <c r="A12" s="82">
        <v>10</v>
      </c>
      <c r="B12" s="730" t="s">
        <v>1476</v>
      </c>
      <c r="C12" s="730">
        <v>10</v>
      </c>
      <c r="D12" s="732">
        <v>609</v>
      </c>
      <c r="E12" s="82">
        <v>161005382</v>
      </c>
      <c r="F12" s="82">
        <v>56</v>
      </c>
      <c r="G12" s="82">
        <v>3346.27</v>
      </c>
      <c r="H12" s="82">
        <v>182.52</v>
      </c>
      <c r="I12" s="82">
        <v>1.79</v>
      </c>
      <c r="J12" s="82"/>
      <c r="K12" s="82"/>
      <c r="L12" s="82">
        <v>1</v>
      </c>
      <c r="M12" s="82">
        <v>50</v>
      </c>
      <c r="N12" s="82"/>
      <c r="O12" s="82"/>
      <c r="P12" s="82"/>
      <c r="Q12" s="82"/>
      <c r="R12" s="82"/>
      <c r="S12" s="82"/>
      <c r="T12" s="82"/>
      <c r="U12" s="82"/>
      <c r="V12" s="82"/>
      <c r="W12" s="84" t="s">
        <v>257</v>
      </c>
    </row>
    <row r="13" spans="1:24">
      <c r="A13" s="82">
        <v>11</v>
      </c>
      <c r="B13" s="732" t="s">
        <v>1476</v>
      </c>
      <c r="C13" s="732">
        <v>11</v>
      </c>
      <c r="D13" s="732">
        <v>610</v>
      </c>
      <c r="E13" s="82">
        <v>161005383</v>
      </c>
      <c r="F13" s="82">
        <v>57</v>
      </c>
      <c r="G13" s="82">
        <v>3396.05</v>
      </c>
      <c r="H13" s="82">
        <v>194.94</v>
      </c>
      <c r="I13" s="82">
        <v>1.99</v>
      </c>
      <c r="J13" s="82"/>
      <c r="K13" s="82"/>
      <c r="L13" s="82">
        <v>2</v>
      </c>
      <c r="M13" s="82">
        <v>0</v>
      </c>
      <c r="N13" s="82"/>
      <c r="O13" s="82"/>
      <c r="P13" s="82"/>
      <c r="Q13" s="82"/>
      <c r="R13" s="82"/>
      <c r="S13" s="82"/>
      <c r="T13" s="82"/>
      <c r="U13" s="82"/>
      <c r="V13" s="82"/>
      <c r="W13" s="732" t="s">
        <v>257</v>
      </c>
    </row>
    <row r="14" spans="1:24">
      <c r="A14" s="82">
        <v>12</v>
      </c>
      <c r="B14" s="734" t="s">
        <v>1477</v>
      </c>
      <c r="C14" s="734">
        <v>12</v>
      </c>
      <c r="D14" s="734">
        <v>611</v>
      </c>
      <c r="E14" s="734">
        <v>161005384</v>
      </c>
      <c r="F14" s="82">
        <v>59</v>
      </c>
      <c r="G14" s="82">
        <v>3451.83</v>
      </c>
      <c r="H14" s="82">
        <v>270.94</v>
      </c>
      <c r="I14" s="82">
        <v>2.27</v>
      </c>
      <c r="J14" s="82"/>
      <c r="K14" s="82"/>
      <c r="L14" s="82">
        <v>2</v>
      </c>
      <c r="M14" s="82">
        <v>25</v>
      </c>
      <c r="N14" s="82"/>
      <c r="O14" s="82"/>
      <c r="P14" s="82"/>
      <c r="Q14" s="82"/>
      <c r="R14" s="82"/>
      <c r="S14" s="82"/>
      <c r="T14" s="82"/>
      <c r="U14" s="82"/>
      <c r="V14" s="82"/>
      <c r="W14" s="734" t="s">
        <v>257</v>
      </c>
    </row>
    <row r="15" spans="1:24">
      <c r="A15" s="82">
        <v>13</v>
      </c>
      <c r="B15" s="734" t="s">
        <v>1477</v>
      </c>
      <c r="C15" s="734">
        <v>13</v>
      </c>
      <c r="D15" s="734">
        <v>612</v>
      </c>
      <c r="E15" s="736">
        <v>161005385</v>
      </c>
      <c r="F15" s="82">
        <v>58</v>
      </c>
      <c r="G15" s="82">
        <v>3402.24</v>
      </c>
      <c r="H15" s="82">
        <v>246.55</v>
      </c>
      <c r="I15" s="82">
        <v>0.28999999999999998</v>
      </c>
      <c r="J15" s="82"/>
      <c r="K15" s="82"/>
      <c r="L15" s="82">
        <v>2</v>
      </c>
      <c r="M15" s="82">
        <v>25</v>
      </c>
      <c r="N15" s="82"/>
      <c r="O15" s="82"/>
      <c r="P15" s="82"/>
      <c r="Q15" s="82"/>
      <c r="R15" s="82"/>
      <c r="S15" s="82"/>
      <c r="T15" s="82"/>
      <c r="U15" s="82"/>
      <c r="V15" s="82"/>
      <c r="W15" s="734" t="s">
        <v>257</v>
      </c>
    </row>
    <row r="16" spans="1:24">
      <c r="A16" s="82">
        <v>14</v>
      </c>
      <c r="B16" s="734" t="s">
        <v>1477</v>
      </c>
      <c r="C16" s="734">
        <v>14</v>
      </c>
      <c r="D16" s="734">
        <v>613</v>
      </c>
      <c r="E16" s="736">
        <v>161005386</v>
      </c>
      <c r="F16" s="82">
        <v>59</v>
      </c>
      <c r="G16" s="82">
        <v>3521.03</v>
      </c>
      <c r="H16" s="82">
        <v>207.16</v>
      </c>
      <c r="I16" s="82">
        <v>0.69</v>
      </c>
      <c r="J16" s="82"/>
      <c r="K16" s="82"/>
      <c r="L16" s="82">
        <v>2</v>
      </c>
      <c r="M16" s="82">
        <v>15</v>
      </c>
      <c r="N16" s="82"/>
      <c r="O16" s="82"/>
      <c r="P16" s="82"/>
      <c r="Q16" s="82"/>
      <c r="R16" s="82"/>
      <c r="S16" s="82"/>
      <c r="T16" s="82"/>
      <c r="U16" s="82"/>
      <c r="V16" s="82"/>
      <c r="W16" s="736" t="s">
        <v>257</v>
      </c>
    </row>
    <row r="17" spans="1:24">
      <c r="A17" s="82">
        <v>15</v>
      </c>
      <c r="B17" s="734" t="s">
        <v>1477</v>
      </c>
      <c r="C17" s="734">
        <v>15</v>
      </c>
      <c r="D17" s="734">
        <v>614</v>
      </c>
      <c r="E17" s="736">
        <v>161005387</v>
      </c>
      <c r="F17" s="82">
        <v>58</v>
      </c>
      <c r="G17" s="82">
        <v>3428.03</v>
      </c>
      <c r="H17" s="82">
        <v>229.36</v>
      </c>
      <c r="I17" s="82">
        <v>2.39</v>
      </c>
      <c r="J17" s="82"/>
      <c r="K17" s="82"/>
      <c r="L17" s="82">
        <v>2</v>
      </c>
      <c r="M17" s="82">
        <v>5</v>
      </c>
      <c r="N17" s="82"/>
      <c r="O17" s="82"/>
      <c r="P17" s="82"/>
      <c r="Q17" s="82"/>
      <c r="R17" s="82"/>
      <c r="S17" s="82"/>
      <c r="T17" s="82"/>
      <c r="U17" s="82"/>
      <c r="V17" s="82"/>
      <c r="W17" s="736" t="s">
        <v>257</v>
      </c>
    </row>
    <row r="18" spans="1:24">
      <c r="A18" s="82">
        <v>16</v>
      </c>
      <c r="B18" s="736" t="s">
        <v>1477</v>
      </c>
      <c r="C18" s="736">
        <v>16</v>
      </c>
      <c r="D18" s="736">
        <v>615</v>
      </c>
      <c r="E18" s="736">
        <v>161005388</v>
      </c>
      <c r="F18" s="82">
        <v>59</v>
      </c>
      <c r="G18" s="82">
        <v>3492.63</v>
      </c>
      <c r="H18" s="82">
        <v>223.96</v>
      </c>
      <c r="I18" s="82">
        <v>1.59</v>
      </c>
      <c r="J18" s="82"/>
      <c r="K18" s="82"/>
      <c r="L18" s="82">
        <v>2</v>
      </c>
      <c r="M18" s="82">
        <v>10</v>
      </c>
      <c r="N18" s="82"/>
      <c r="O18" s="82"/>
      <c r="P18" s="82"/>
      <c r="Q18" s="82"/>
      <c r="R18" s="82"/>
      <c r="S18" s="82"/>
      <c r="T18" s="82"/>
      <c r="U18" s="82"/>
      <c r="V18" s="82"/>
      <c r="W18" s="736" t="s">
        <v>257</v>
      </c>
    </row>
    <row r="19" spans="1:24">
      <c r="A19" s="82">
        <v>17</v>
      </c>
      <c r="B19" s="736" t="s">
        <v>1477</v>
      </c>
      <c r="C19" s="736">
        <v>17</v>
      </c>
      <c r="D19" s="736">
        <v>616</v>
      </c>
      <c r="E19" s="736">
        <v>161005389</v>
      </c>
      <c r="F19" s="82">
        <v>59</v>
      </c>
      <c r="G19" s="82">
        <v>3483.24</v>
      </c>
      <c r="H19" s="82">
        <v>231.95</v>
      </c>
      <c r="I19" s="82">
        <v>1.19</v>
      </c>
      <c r="J19" s="82"/>
      <c r="K19" s="82"/>
      <c r="L19" s="82">
        <v>2</v>
      </c>
      <c r="M19" s="82">
        <v>20</v>
      </c>
      <c r="N19" s="82"/>
      <c r="O19" s="82"/>
      <c r="P19" s="82"/>
      <c r="Q19" s="82"/>
      <c r="R19" s="82"/>
      <c r="S19" s="82"/>
      <c r="T19" s="82"/>
      <c r="U19" s="82"/>
      <c r="V19" s="82"/>
      <c r="W19" s="736" t="s">
        <v>257</v>
      </c>
    </row>
    <row r="20" spans="1:24">
      <c r="A20" s="82">
        <v>18</v>
      </c>
      <c r="B20" s="736" t="s">
        <v>1477</v>
      </c>
      <c r="C20" s="736">
        <v>18</v>
      </c>
      <c r="D20" s="736">
        <v>617</v>
      </c>
      <c r="E20" s="738">
        <v>161005390</v>
      </c>
      <c r="F20" s="82">
        <v>59</v>
      </c>
      <c r="G20" s="82">
        <v>3421.11</v>
      </c>
      <c r="H20" s="82">
        <v>223.39</v>
      </c>
      <c r="I20" s="82">
        <v>0</v>
      </c>
      <c r="J20" s="82"/>
      <c r="K20" s="82"/>
      <c r="L20" s="82">
        <v>2</v>
      </c>
      <c r="M20" s="82">
        <v>5</v>
      </c>
      <c r="N20" s="82"/>
      <c r="O20" s="82"/>
      <c r="P20" s="82"/>
      <c r="Q20" s="82"/>
      <c r="R20" s="82"/>
      <c r="S20" s="82"/>
      <c r="T20" s="82"/>
      <c r="U20" s="82"/>
      <c r="V20" s="82"/>
      <c r="W20" s="736" t="s">
        <v>259</v>
      </c>
    </row>
    <row r="21" spans="1:24">
      <c r="A21" s="82">
        <v>19</v>
      </c>
      <c r="B21" s="736" t="s">
        <v>1477</v>
      </c>
      <c r="C21" s="736">
        <v>19</v>
      </c>
      <c r="D21" s="736">
        <v>618</v>
      </c>
      <c r="E21" s="739">
        <v>161005391</v>
      </c>
      <c r="F21" s="82">
        <v>59</v>
      </c>
      <c r="G21" s="82">
        <v>3471.42</v>
      </c>
      <c r="H21" s="82">
        <v>246.76</v>
      </c>
      <c r="I21" s="82">
        <v>2.1800000000000002</v>
      </c>
      <c r="J21" s="82"/>
      <c r="K21" s="82"/>
      <c r="L21" s="82">
        <v>2</v>
      </c>
      <c r="M21" s="82">
        <v>25</v>
      </c>
      <c r="N21" s="82"/>
      <c r="O21" s="82"/>
      <c r="P21" s="82"/>
      <c r="Q21" s="82"/>
      <c r="R21" s="82"/>
      <c r="S21" s="82"/>
      <c r="T21" s="82"/>
      <c r="U21" s="82"/>
      <c r="V21" s="82"/>
      <c r="W21" s="736" t="s">
        <v>257</v>
      </c>
    </row>
    <row r="22" spans="1:24">
      <c r="A22" s="82">
        <v>20</v>
      </c>
      <c r="B22" s="738" t="s">
        <v>1477</v>
      </c>
      <c r="C22" s="738">
        <v>20</v>
      </c>
      <c r="D22" s="738">
        <v>619</v>
      </c>
      <c r="E22" s="741">
        <v>161005392</v>
      </c>
      <c r="F22" s="82">
        <v>59</v>
      </c>
      <c r="G22" s="82">
        <v>3406.05</v>
      </c>
      <c r="H22" s="82">
        <v>306.95</v>
      </c>
      <c r="I22" s="82">
        <v>0</v>
      </c>
      <c r="J22" s="82"/>
      <c r="K22" s="82"/>
      <c r="L22" s="82">
        <v>2</v>
      </c>
      <c r="M22" s="82">
        <v>25</v>
      </c>
      <c r="N22" s="82"/>
      <c r="O22" s="82"/>
      <c r="P22" s="82"/>
      <c r="Q22" s="82"/>
      <c r="R22" s="82"/>
      <c r="S22" s="82"/>
      <c r="T22" s="82"/>
      <c r="U22" s="82"/>
      <c r="V22" s="82"/>
      <c r="W22" s="741" t="s">
        <v>257</v>
      </c>
    </row>
    <row r="23" spans="1:24">
      <c r="A23" s="82">
        <v>21</v>
      </c>
      <c r="B23" s="741" t="s">
        <v>1478</v>
      </c>
      <c r="C23" s="741">
        <v>21</v>
      </c>
      <c r="D23" s="741">
        <v>620</v>
      </c>
      <c r="E23" s="742">
        <v>161005393</v>
      </c>
      <c r="F23" s="82">
        <v>57</v>
      </c>
      <c r="G23" s="82">
        <v>3297.65</v>
      </c>
      <c r="H23" s="82">
        <v>292.33999999999997</v>
      </c>
      <c r="I23" s="82">
        <v>0.99</v>
      </c>
      <c r="J23" s="82"/>
      <c r="K23" s="82"/>
      <c r="L23" s="82">
        <v>2</v>
      </c>
      <c r="M23" s="82">
        <v>55</v>
      </c>
      <c r="N23" s="82"/>
      <c r="O23" s="82"/>
      <c r="P23" s="82"/>
      <c r="Q23" s="82"/>
      <c r="R23" s="82"/>
      <c r="S23" s="82"/>
      <c r="T23" s="82"/>
      <c r="U23" s="82"/>
      <c r="V23" s="82"/>
      <c r="W23" s="741" t="s">
        <v>257</v>
      </c>
    </row>
    <row r="24" spans="1:24">
      <c r="A24" s="82">
        <v>22</v>
      </c>
      <c r="B24" s="741" t="s">
        <v>1478</v>
      </c>
      <c r="C24" s="741">
        <v>22</v>
      </c>
      <c r="D24" s="741">
        <v>621</v>
      </c>
      <c r="E24" s="742">
        <v>161005394</v>
      </c>
      <c r="F24" s="82">
        <v>58</v>
      </c>
      <c r="G24" s="82">
        <v>3314.27</v>
      </c>
      <c r="H24" s="82">
        <v>334.73</v>
      </c>
      <c r="I24" s="82">
        <v>0</v>
      </c>
      <c r="J24" s="82"/>
      <c r="K24" s="82"/>
      <c r="L24" s="82">
        <v>2</v>
      </c>
      <c r="M24" s="82">
        <v>50</v>
      </c>
      <c r="N24" s="82"/>
      <c r="O24" s="82"/>
      <c r="P24" s="82"/>
      <c r="Q24" s="82"/>
      <c r="R24" s="82"/>
      <c r="S24" s="82"/>
      <c r="T24" s="82"/>
      <c r="U24" s="82"/>
      <c r="V24" s="82"/>
      <c r="W24" s="741" t="s">
        <v>257</v>
      </c>
    </row>
    <row r="25" spans="1:24">
      <c r="A25" s="82">
        <v>23</v>
      </c>
      <c r="B25" s="741" t="s">
        <v>1478</v>
      </c>
      <c r="C25" s="741">
        <v>23</v>
      </c>
      <c r="D25" s="741">
        <v>622</v>
      </c>
      <c r="E25" s="82">
        <v>161005395</v>
      </c>
      <c r="F25" s="82">
        <v>58</v>
      </c>
      <c r="G25" s="82">
        <v>3744.4</v>
      </c>
      <c r="H25" s="82">
        <v>315.60000000000002</v>
      </c>
      <c r="I25" s="82">
        <v>0</v>
      </c>
      <c r="J25" s="82"/>
      <c r="K25" s="82"/>
      <c r="L25" s="82">
        <v>2</v>
      </c>
      <c r="M25" s="82">
        <v>5</v>
      </c>
      <c r="N25" s="82"/>
      <c r="O25" s="82"/>
      <c r="P25" s="82"/>
      <c r="Q25" s="82"/>
      <c r="R25" s="82"/>
      <c r="S25" s="82"/>
      <c r="T25" s="82"/>
      <c r="U25" s="82"/>
      <c r="V25" s="82"/>
      <c r="W25" s="744" t="s">
        <v>257</v>
      </c>
      <c r="X25" s="75" t="s">
        <v>247</v>
      </c>
    </row>
    <row r="26" spans="1:24">
      <c r="A26" s="82">
        <v>24</v>
      </c>
      <c r="B26" s="741" t="s">
        <v>1478</v>
      </c>
      <c r="C26" s="741">
        <v>24</v>
      </c>
      <c r="D26" s="741">
        <v>623</v>
      </c>
      <c r="E26" s="82">
        <v>161005396</v>
      </c>
      <c r="F26" s="82">
        <v>58</v>
      </c>
      <c r="G26" s="82">
        <v>3352.1</v>
      </c>
      <c r="H26" s="82">
        <v>293.89999999999998</v>
      </c>
      <c r="I26" s="82">
        <v>0</v>
      </c>
      <c r="J26" s="82"/>
      <c r="K26" s="82"/>
      <c r="L26" s="82">
        <v>2</v>
      </c>
      <c r="M26" s="82">
        <v>0</v>
      </c>
      <c r="N26" s="82"/>
      <c r="O26" s="82"/>
      <c r="P26" s="82"/>
      <c r="Q26" s="82"/>
      <c r="R26" s="82"/>
      <c r="S26" s="82"/>
      <c r="T26" s="82"/>
      <c r="U26" s="82"/>
      <c r="V26" s="82"/>
      <c r="W26" s="744" t="s">
        <v>257</v>
      </c>
    </row>
    <row r="27" spans="1:24">
      <c r="A27" s="82">
        <v>25</v>
      </c>
      <c r="B27" s="744" t="s">
        <v>1478</v>
      </c>
      <c r="C27" s="744">
        <v>25</v>
      </c>
      <c r="D27" s="744">
        <v>624</v>
      </c>
      <c r="E27" s="82">
        <v>141000438</v>
      </c>
      <c r="F27" s="82">
        <v>56</v>
      </c>
      <c r="G27" s="82">
        <v>3262.47</v>
      </c>
      <c r="H27" s="82">
        <v>262.52999999999997</v>
      </c>
      <c r="I27" s="82">
        <v>0</v>
      </c>
      <c r="J27" s="82"/>
      <c r="K27" s="82"/>
      <c r="L27" s="82">
        <v>2</v>
      </c>
      <c r="M27" s="82">
        <v>5</v>
      </c>
      <c r="N27" s="82"/>
      <c r="O27" s="82"/>
      <c r="P27" s="82"/>
      <c r="Q27" s="82"/>
      <c r="R27" s="82"/>
      <c r="S27" s="82"/>
      <c r="T27" s="82"/>
      <c r="U27" s="82"/>
      <c r="V27" s="82"/>
      <c r="W27" s="744" t="s">
        <v>259</v>
      </c>
    </row>
    <row r="28" spans="1:24">
      <c r="A28" s="82">
        <v>26</v>
      </c>
      <c r="B28" s="744" t="s">
        <v>1478</v>
      </c>
      <c r="C28" s="744">
        <v>26</v>
      </c>
      <c r="D28" s="744">
        <v>625</v>
      </c>
      <c r="E28" s="82">
        <v>161005397</v>
      </c>
      <c r="F28" s="82">
        <v>59</v>
      </c>
      <c r="G28" s="82">
        <v>3677.84</v>
      </c>
      <c r="H28" s="82">
        <v>412.1</v>
      </c>
      <c r="I28" s="82">
        <v>4.9400000000000004</v>
      </c>
      <c r="J28" s="82"/>
      <c r="K28" s="82"/>
      <c r="L28" s="82">
        <v>2</v>
      </c>
      <c r="M28" s="82">
        <v>20</v>
      </c>
      <c r="N28" s="82"/>
      <c r="O28" s="82"/>
      <c r="P28" s="82"/>
      <c r="Q28" s="82"/>
      <c r="R28" s="82"/>
      <c r="S28" s="82"/>
      <c r="T28" s="82"/>
      <c r="U28" s="82"/>
      <c r="V28" s="82"/>
      <c r="W28" s="744" t="s">
        <v>257</v>
      </c>
    </row>
    <row r="29" spans="1:24">
      <c r="A29" s="82">
        <v>27</v>
      </c>
      <c r="B29" s="744" t="s">
        <v>1478</v>
      </c>
      <c r="C29" s="744">
        <v>27</v>
      </c>
      <c r="D29" s="744">
        <v>626</v>
      </c>
      <c r="E29" s="82">
        <v>161005398</v>
      </c>
      <c r="F29" s="82">
        <v>59</v>
      </c>
      <c r="G29" s="82">
        <v>3411.05</v>
      </c>
      <c r="H29" s="82">
        <v>301.95</v>
      </c>
      <c r="I29" s="82">
        <v>0</v>
      </c>
      <c r="J29" s="82"/>
      <c r="K29" s="82"/>
      <c r="L29" s="82">
        <v>2</v>
      </c>
      <c r="M29" s="82">
        <v>15</v>
      </c>
      <c r="N29" s="82"/>
      <c r="O29" s="82"/>
      <c r="P29" s="82"/>
      <c r="Q29" s="82"/>
      <c r="R29" s="82"/>
      <c r="S29" s="82"/>
      <c r="T29" s="82"/>
      <c r="U29" s="82"/>
      <c r="V29" s="82"/>
      <c r="W29" s="744" t="s">
        <v>257</v>
      </c>
    </row>
    <row r="30" spans="1:24">
      <c r="A30" s="82">
        <v>28</v>
      </c>
      <c r="B30" s="744" t="s">
        <v>1478</v>
      </c>
      <c r="C30" s="744">
        <v>28</v>
      </c>
      <c r="D30" s="744">
        <v>627</v>
      </c>
      <c r="E30" s="82">
        <v>141000439</v>
      </c>
      <c r="F30" s="82">
        <v>59</v>
      </c>
      <c r="G30" s="82">
        <v>3399.23</v>
      </c>
      <c r="H30" s="82">
        <v>314.76</v>
      </c>
      <c r="I30" s="82">
        <v>0.99</v>
      </c>
      <c r="J30" s="82"/>
      <c r="K30" s="82"/>
      <c r="L30" s="82">
        <v>2</v>
      </c>
      <c r="M30" s="82">
        <v>10</v>
      </c>
      <c r="N30" s="82"/>
      <c r="O30" s="82"/>
      <c r="P30" s="82"/>
      <c r="Q30" s="82"/>
      <c r="R30" s="82"/>
      <c r="S30" s="82"/>
      <c r="T30" s="82"/>
      <c r="U30" s="82"/>
      <c r="V30" s="82"/>
      <c r="W30" s="746" t="s">
        <v>257</v>
      </c>
    </row>
    <row r="31" spans="1:24">
      <c r="A31" s="82">
        <v>29</v>
      </c>
      <c r="B31" s="746" t="s">
        <v>1479</v>
      </c>
      <c r="C31" s="746">
        <v>29</v>
      </c>
      <c r="D31" s="746">
        <v>628</v>
      </c>
      <c r="E31" s="82">
        <v>161005399</v>
      </c>
      <c r="F31" s="82">
        <v>59</v>
      </c>
      <c r="G31" s="82">
        <v>3376.63</v>
      </c>
      <c r="H31" s="82">
        <v>338.37</v>
      </c>
      <c r="I31" s="82">
        <v>0</v>
      </c>
      <c r="J31" s="82"/>
      <c r="K31" s="82"/>
      <c r="L31" s="82">
        <v>2</v>
      </c>
      <c r="M31" s="82">
        <v>25</v>
      </c>
      <c r="N31" s="82"/>
      <c r="O31" s="82"/>
      <c r="P31" s="82"/>
      <c r="Q31" s="82"/>
      <c r="R31" s="82"/>
      <c r="S31" s="82"/>
      <c r="T31" s="82"/>
      <c r="U31" s="82"/>
      <c r="V31" s="82"/>
      <c r="W31" s="746" t="s">
        <v>257</v>
      </c>
    </row>
    <row r="32" spans="1:24">
      <c r="A32" s="82">
        <v>30</v>
      </c>
      <c r="B32" s="746" t="s">
        <v>1479</v>
      </c>
      <c r="C32" s="746">
        <v>30</v>
      </c>
      <c r="D32" s="746">
        <v>629</v>
      </c>
      <c r="E32" s="82">
        <v>141000440</v>
      </c>
      <c r="F32" s="82">
        <v>57</v>
      </c>
      <c r="G32" s="82">
        <v>3308.65</v>
      </c>
      <c r="H32" s="82">
        <v>280.35000000000002</v>
      </c>
      <c r="I32" s="82">
        <v>0</v>
      </c>
      <c r="J32" s="82"/>
      <c r="K32" s="82"/>
      <c r="L32" s="82">
        <v>2</v>
      </c>
      <c r="M32" s="82">
        <v>30</v>
      </c>
      <c r="N32" s="82"/>
      <c r="O32" s="82"/>
      <c r="P32" s="82"/>
      <c r="Q32" s="82"/>
      <c r="R32" s="82"/>
      <c r="S32" s="82"/>
      <c r="T32" s="82"/>
      <c r="U32" s="82"/>
      <c r="V32" s="82"/>
      <c r="W32" s="746" t="s">
        <v>257</v>
      </c>
    </row>
    <row r="33" spans="1:23">
      <c r="A33" s="82">
        <v>31</v>
      </c>
      <c r="B33" s="746" t="s">
        <v>1479</v>
      </c>
      <c r="C33" s="746">
        <v>31</v>
      </c>
      <c r="D33" s="746">
        <v>630</v>
      </c>
      <c r="E33" s="82">
        <v>161005400</v>
      </c>
      <c r="F33" s="82">
        <v>58</v>
      </c>
      <c r="G33" s="82">
        <v>3432.71</v>
      </c>
      <c r="H33" s="82">
        <v>216.67</v>
      </c>
      <c r="I33" s="82">
        <v>2.38</v>
      </c>
      <c r="J33" s="82"/>
      <c r="K33" s="82"/>
      <c r="L33" s="82">
        <v>2</v>
      </c>
      <c r="M33" s="82">
        <v>10</v>
      </c>
      <c r="N33" s="82"/>
      <c r="O33" s="82"/>
      <c r="P33" s="82"/>
      <c r="Q33" s="82"/>
      <c r="R33" s="82"/>
      <c r="S33" s="82"/>
      <c r="T33" s="82"/>
      <c r="U33" s="82"/>
      <c r="V33" s="82"/>
      <c r="W33" s="747" t="s">
        <v>257</v>
      </c>
    </row>
    <row r="34" spans="1:23">
      <c r="A34" s="82">
        <v>32</v>
      </c>
      <c r="B34" s="746" t="s">
        <v>1479</v>
      </c>
      <c r="C34" s="746">
        <v>32</v>
      </c>
      <c r="D34" s="746">
        <v>631</v>
      </c>
      <c r="E34" s="82">
        <v>161005401</v>
      </c>
      <c r="F34" s="82">
        <v>59</v>
      </c>
      <c r="G34" s="82">
        <v>3472.83</v>
      </c>
      <c r="H34" s="82">
        <v>242.17</v>
      </c>
      <c r="I34" s="82">
        <v>0</v>
      </c>
      <c r="J34" s="82"/>
      <c r="K34" s="82"/>
      <c r="L34" s="82">
        <v>2</v>
      </c>
      <c r="M34" s="82">
        <v>30</v>
      </c>
      <c r="N34" s="82"/>
      <c r="O34" s="82"/>
      <c r="P34" s="82"/>
      <c r="Q34" s="82"/>
      <c r="R34" s="82"/>
      <c r="S34" s="82"/>
      <c r="T34" s="82"/>
      <c r="U34" s="82"/>
      <c r="V34" s="82"/>
      <c r="W34" s="749" t="s">
        <v>257</v>
      </c>
    </row>
    <row r="35" spans="1:23">
      <c r="A35" s="82">
        <v>33</v>
      </c>
      <c r="B35" s="749" t="s">
        <v>1479</v>
      </c>
      <c r="C35" s="749">
        <v>33</v>
      </c>
      <c r="D35" s="749">
        <v>632</v>
      </c>
      <c r="E35" s="82">
        <v>161005402</v>
      </c>
      <c r="F35" s="82">
        <v>59</v>
      </c>
      <c r="G35" s="82">
        <v>3442.62</v>
      </c>
      <c r="H35" s="82">
        <v>273.38</v>
      </c>
      <c r="I35" s="82">
        <v>0</v>
      </c>
      <c r="J35" s="82"/>
      <c r="K35" s="82"/>
      <c r="L35" s="82">
        <v>2</v>
      </c>
      <c r="M35" s="82">
        <v>30</v>
      </c>
      <c r="N35" s="82"/>
      <c r="O35" s="82"/>
      <c r="P35" s="82"/>
      <c r="Q35" s="82"/>
      <c r="R35" s="82"/>
      <c r="S35" s="82"/>
      <c r="T35" s="82"/>
      <c r="U35" s="82"/>
      <c r="V35" s="82"/>
      <c r="W35" s="749" t="s">
        <v>257</v>
      </c>
    </row>
    <row r="36" spans="1:23">
      <c r="A36" s="82">
        <v>34</v>
      </c>
      <c r="B36" s="749" t="s">
        <v>1479</v>
      </c>
      <c r="C36" s="749">
        <v>34</v>
      </c>
      <c r="D36" s="749">
        <v>633</v>
      </c>
      <c r="E36" s="82">
        <v>161005403</v>
      </c>
      <c r="F36" s="82">
        <v>59</v>
      </c>
      <c r="G36" s="82">
        <v>3424.68</v>
      </c>
      <c r="H36" s="82">
        <v>285.32</v>
      </c>
      <c r="I36" s="82">
        <v>0</v>
      </c>
      <c r="J36" s="82"/>
      <c r="K36" s="82"/>
      <c r="L36" s="82">
        <v>2</v>
      </c>
      <c r="M36" s="82">
        <v>40</v>
      </c>
      <c r="N36" s="82"/>
      <c r="O36" s="82"/>
      <c r="P36" s="82"/>
      <c r="Q36" s="82"/>
      <c r="R36" s="82"/>
      <c r="S36" s="82"/>
      <c r="T36" s="82"/>
      <c r="U36" s="82"/>
      <c r="V36" s="82"/>
      <c r="W36" s="749" t="s">
        <v>259</v>
      </c>
    </row>
    <row r="37" spans="1:23">
      <c r="A37" s="82">
        <v>35</v>
      </c>
      <c r="B37" s="749" t="s">
        <v>1479</v>
      </c>
      <c r="C37" s="749">
        <v>35</v>
      </c>
      <c r="D37" s="749">
        <v>634</v>
      </c>
      <c r="E37" s="82">
        <v>161005404</v>
      </c>
      <c r="F37" s="82">
        <v>58</v>
      </c>
      <c r="G37" s="82">
        <v>3348.48</v>
      </c>
      <c r="H37" s="82">
        <v>299.52</v>
      </c>
      <c r="I37" s="82">
        <v>0</v>
      </c>
      <c r="J37" s="82"/>
      <c r="K37" s="82"/>
      <c r="L37" s="82">
        <v>2</v>
      </c>
      <c r="M37" s="82">
        <v>10</v>
      </c>
      <c r="N37" s="82"/>
      <c r="O37" s="82"/>
      <c r="P37" s="82"/>
      <c r="R37" s="82"/>
      <c r="S37" s="82"/>
      <c r="T37" s="82"/>
      <c r="U37" s="82"/>
      <c r="V37" s="82"/>
      <c r="W37" s="750" t="s">
        <v>257</v>
      </c>
    </row>
    <row r="38" spans="1:23">
      <c r="A38" s="82">
        <v>36</v>
      </c>
      <c r="B38" s="749" t="s">
        <v>1479</v>
      </c>
      <c r="C38" s="749">
        <v>36</v>
      </c>
      <c r="D38" s="749">
        <v>635</v>
      </c>
      <c r="E38" s="82">
        <v>141000441</v>
      </c>
      <c r="F38" s="82">
        <v>58</v>
      </c>
      <c r="G38" s="82">
        <v>3319.44</v>
      </c>
      <c r="H38" s="82">
        <v>332.56</v>
      </c>
      <c r="I38" s="82">
        <v>0</v>
      </c>
      <c r="J38" s="82"/>
      <c r="K38" s="82"/>
      <c r="L38" s="82">
        <v>1</v>
      </c>
      <c r="M38" s="82">
        <v>40</v>
      </c>
      <c r="N38" s="82"/>
      <c r="O38" s="82"/>
      <c r="P38" s="82"/>
      <c r="Q38" s="82"/>
      <c r="R38" s="82"/>
      <c r="S38" s="82"/>
      <c r="T38" s="82"/>
      <c r="U38" s="82"/>
      <c r="V38" s="82"/>
      <c r="W38" s="752" t="s">
        <v>257</v>
      </c>
    </row>
    <row r="39" spans="1:23">
      <c r="A39" s="82">
        <v>37</v>
      </c>
      <c r="B39" s="752" t="s">
        <v>1480</v>
      </c>
      <c r="C39" s="752">
        <v>37</v>
      </c>
      <c r="D39" s="752">
        <v>636</v>
      </c>
      <c r="E39" s="82">
        <v>161005405</v>
      </c>
      <c r="F39" s="82">
        <v>58</v>
      </c>
      <c r="G39" s="82">
        <v>3335.06</v>
      </c>
      <c r="H39" s="82">
        <v>314.94</v>
      </c>
      <c r="I39" s="82">
        <v>0</v>
      </c>
      <c r="J39" s="82"/>
      <c r="K39" s="82"/>
      <c r="L39" s="82">
        <v>2</v>
      </c>
      <c r="M39" s="82">
        <v>20</v>
      </c>
      <c r="N39" s="82"/>
      <c r="O39" s="82"/>
      <c r="P39" s="82"/>
      <c r="Q39" s="82"/>
      <c r="R39" s="82"/>
      <c r="S39" s="82"/>
      <c r="T39" s="82"/>
      <c r="U39" s="82"/>
      <c r="V39" s="82"/>
      <c r="W39" s="752" t="s">
        <v>257</v>
      </c>
    </row>
    <row r="40" spans="1:23">
      <c r="A40" s="82">
        <v>38</v>
      </c>
      <c r="B40" s="752" t="s">
        <v>1480</v>
      </c>
      <c r="C40" s="752">
        <v>38</v>
      </c>
      <c r="D40" s="752">
        <v>637</v>
      </c>
      <c r="E40" s="82">
        <v>161005406</v>
      </c>
      <c r="F40" s="82">
        <v>58</v>
      </c>
      <c r="G40" s="82">
        <v>3360.46</v>
      </c>
      <c r="H40" s="82">
        <v>292.23</v>
      </c>
      <c r="I40" s="82">
        <v>3.19</v>
      </c>
      <c r="J40" s="82"/>
      <c r="K40" s="82"/>
      <c r="L40" s="82">
        <v>2</v>
      </c>
      <c r="M40" s="82">
        <v>25</v>
      </c>
      <c r="N40" s="82"/>
      <c r="O40" s="82"/>
      <c r="P40" s="82"/>
      <c r="Q40" s="82"/>
      <c r="R40" s="82"/>
      <c r="S40" s="82"/>
      <c r="T40" s="82"/>
      <c r="U40" s="82"/>
      <c r="V40" s="82"/>
      <c r="W40" s="752" t="s">
        <v>257</v>
      </c>
    </row>
    <row r="41" spans="1:23">
      <c r="A41" s="82">
        <v>39</v>
      </c>
      <c r="B41" s="752" t="s">
        <v>1480</v>
      </c>
      <c r="C41" s="752">
        <v>39</v>
      </c>
      <c r="D41" s="752">
        <v>638</v>
      </c>
      <c r="E41" s="754">
        <v>161005407</v>
      </c>
      <c r="F41" s="82">
        <v>56</v>
      </c>
      <c r="G41" s="82">
        <v>3318.65</v>
      </c>
      <c r="H41" s="82">
        <v>210.35</v>
      </c>
      <c r="I41" s="82">
        <v>0</v>
      </c>
      <c r="J41" s="82"/>
      <c r="K41" s="82"/>
      <c r="L41" s="82">
        <v>1</v>
      </c>
      <c r="M41" s="82">
        <v>55</v>
      </c>
      <c r="O41" s="82"/>
      <c r="P41" s="82"/>
      <c r="Q41" s="82"/>
      <c r="R41" s="82"/>
      <c r="S41" s="82"/>
      <c r="T41" s="82"/>
      <c r="U41" s="82"/>
      <c r="V41" s="82"/>
      <c r="W41" s="753" t="s">
        <v>257</v>
      </c>
    </row>
    <row r="42" spans="1:23">
      <c r="A42" s="82">
        <v>40</v>
      </c>
      <c r="B42" s="752" t="s">
        <v>1480</v>
      </c>
      <c r="C42" s="752">
        <v>40</v>
      </c>
      <c r="D42" s="752">
        <v>639</v>
      </c>
      <c r="E42" s="82">
        <v>161005408</v>
      </c>
      <c r="F42" s="82">
        <v>59</v>
      </c>
      <c r="G42" s="82">
        <v>3498.04</v>
      </c>
      <c r="H42" s="82">
        <v>213.46</v>
      </c>
      <c r="I42" s="82">
        <v>0</v>
      </c>
      <c r="J42" s="82"/>
      <c r="K42" s="82"/>
      <c r="L42" s="82">
        <v>2</v>
      </c>
      <c r="M42" s="82">
        <v>5</v>
      </c>
      <c r="N42" s="82"/>
      <c r="O42" s="82"/>
      <c r="P42" s="82"/>
      <c r="Q42" s="82"/>
      <c r="R42" s="82"/>
      <c r="S42" s="82"/>
      <c r="T42" s="82"/>
      <c r="U42" s="82"/>
      <c r="V42" s="82"/>
      <c r="W42" s="754" t="s">
        <v>257</v>
      </c>
    </row>
    <row r="43" spans="1:23">
      <c r="A43" s="82">
        <v>41</v>
      </c>
      <c r="B43" s="754" t="s">
        <v>1480</v>
      </c>
      <c r="C43" s="754">
        <v>41</v>
      </c>
      <c r="D43" s="754">
        <v>640</v>
      </c>
      <c r="E43" s="82">
        <v>141000442</v>
      </c>
      <c r="F43" s="82">
        <v>59</v>
      </c>
      <c r="G43" s="82">
        <v>3436.29</v>
      </c>
      <c r="H43" s="82">
        <v>272.70999999999998</v>
      </c>
      <c r="I43" s="82">
        <v>0</v>
      </c>
      <c r="J43" s="82"/>
      <c r="K43" s="82"/>
      <c r="L43" s="82">
        <v>2</v>
      </c>
      <c r="M43" s="82">
        <v>5</v>
      </c>
      <c r="N43" s="82"/>
      <c r="O43" s="82"/>
      <c r="P43" s="82"/>
      <c r="Q43" s="82"/>
      <c r="R43" s="82"/>
      <c r="S43" s="82"/>
      <c r="T43" s="82"/>
      <c r="U43" s="82"/>
      <c r="V43" s="82"/>
      <c r="W43" s="754" t="s">
        <v>257</v>
      </c>
    </row>
    <row r="44" spans="1:23">
      <c r="A44" s="82">
        <v>42</v>
      </c>
      <c r="B44" s="754" t="s">
        <v>1480</v>
      </c>
      <c r="C44" s="754">
        <v>42</v>
      </c>
      <c r="D44" s="754">
        <v>641</v>
      </c>
      <c r="E44" s="82">
        <v>161005409</v>
      </c>
      <c r="F44" s="82">
        <v>59</v>
      </c>
      <c r="G44" s="82">
        <v>3496.83</v>
      </c>
      <c r="H44" s="82">
        <v>230.67</v>
      </c>
      <c r="I44" s="82">
        <v>0</v>
      </c>
      <c r="J44" s="82"/>
      <c r="K44" s="82"/>
      <c r="L44" s="82">
        <v>2</v>
      </c>
      <c r="M44" s="82">
        <v>25</v>
      </c>
      <c r="N44" s="82"/>
      <c r="O44" s="82"/>
      <c r="P44" s="82"/>
      <c r="Q44" s="82"/>
      <c r="R44" s="82"/>
      <c r="S44" s="82"/>
      <c r="T44" s="82"/>
      <c r="U44" s="82"/>
      <c r="V44" s="82"/>
      <c r="W44" s="756" t="s">
        <v>257</v>
      </c>
    </row>
    <row r="45" spans="1:23">
      <c r="A45" s="82">
        <v>43</v>
      </c>
      <c r="B45" s="756" t="s">
        <v>1480</v>
      </c>
      <c r="C45" s="756">
        <v>43</v>
      </c>
      <c r="D45" s="756">
        <v>642</v>
      </c>
      <c r="E45" s="82">
        <v>141000443</v>
      </c>
      <c r="F45" s="82">
        <v>59</v>
      </c>
      <c r="G45" s="82">
        <v>3373.43</v>
      </c>
      <c r="H45" s="82">
        <v>341.57</v>
      </c>
      <c r="I45" s="82">
        <v>0</v>
      </c>
      <c r="J45" s="82"/>
      <c r="K45" s="82"/>
      <c r="L45" s="82">
        <v>2</v>
      </c>
      <c r="M45" s="82">
        <v>10</v>
      </c>
      <c r="N45" s="82"/>
      <c r="O45" s="82"/>
      <c r="P45" s="82"/>
      <c r="Q45" s="82"/>
      <c r="R45" s="82"/>
      <c r="S45" s="82"/>
      <c r="T45" s="82"/>
      <c r="U45" s="82"/>
      <c r="V45" s="82"/>
      <c r="W45" s="757" t="s">
        <v>257</v>
      </c>
    </row>
    <row r="46" spans="1:23">
      <c r="A46" s="82">
        <v>44</v>
      </c>
      <c r="B46" s="756" t="s">
        <v>1480</v>
      </c>
      <c r="C46" s="756">
        <v>44</v>
      </c>
      <c r="D46" s="756">
        <v>643</v>
      </c>
      <c r="E46" s="82">
        <v>161005410</v>
      </c>
      <c r="F46" s="82">
        <v>59</v>
      </c>
      <c r="G46" s="82">
        <v>3377.63</v>
      </c>
      <c r="H46" s="82">
        <v>275.37</v>
      </c>
      <c r="I46" s="82">
        <v>0</v>
      </c>
      <c r="J46" s="82"/>
      <c r="K46" s="82"/>
      <c r="L46" s="82">
        <v>2</v>
      </c>
      <c r="M46" s="82">
        <v>10</v>
      </c>
      <c r="N46" s="82"/>
      <c r="O46" s="82"/>
      <c r="P46" s="82"/>
      <c r="Q46" s="82"/>
      <c r="R46" s="82"/>
      <c r="S46" s="82"/>
      <c r="T46" s="82"/>
      <c r="U46" s="82"/>
      <c r="V46" s="82"/>
      <c r="W46" s="759" t="s">
        <v>257</v>
      </c>
    </row>
    <row r="47" spans="1:23">
      <c r="A47" s="82">
        <v>45</v>
      </c>
      <c r="B47" s="767" t="s">
        <v>1481</v>
      </c>
      <c r="C47" s="759">
        <v>45</v>
      </c>
      <c r="D47" s="767">
        <v>644</v>
      </c>
      <c r="E47" s="82">
        <v>161005411</v>
      </c>
      <c r="F47" s="767">
        <v>59</v>
      </c>
      <c r="G47" s="767">
        <v>3418.23</v>
      </c>
      <c r="H47" s="767">
        <v>295.27</v>
      </c>
      <c r="I47" s="769">
        <v>0</v>
      </c>
      <c r="J47" s="82"/>
      <c r="K47" s="82"/>
      <c r="L47" s="82">
        <v>2</v>
      </c>
      <c r="M47" s="82">
        <v>40</v>
      </c>
      <c r="N47" s="82"/>
      <c r="O47" s="82"/>
      <c r="P47" s="82"/>
      <c r="Q47" s="82"/>
      <c r="R47" s="82"/>
      <c r="S47" s="82"/>
      <c r="T47" s="82"/>
      <c r="U47" s="82"/>
      <c r="V47" s="82"/>
      <c r="W47" s="759" t="s">
        <v>257</v>
      </c>
    </row>
    <row r="48" spans="1:23">
      <c r="A48" s="82">
        <v>46</v>
      </c>
      <c r="B48" s="767" t="s">
        <v>1481</v>
      </c>
      <c r="C48" s="759">
        <v>46</v>
      </c>
      <c r="D48" s="767">
        <v>645</v>
      </c>
      <c r="E48" s="82">
        <v>141000444</v>
      </c>
      <c r="F48" s="767">
        <v>59</v>
      </c>
      <c r="G48" s="767">
        <v>3359.28</v>
      </c>
      <c r="H48" s="767">
        <v>288.72000000000003</v>
      </c>
      <c r="I48" s="769">
        <v>0</v>
      </c>
      <c r="J48" s="82"/>
      <c r="K48" s="82"/>
      <c r="L48" s="82">
        <v>2</v>
      </c>
      <c r="M48" s="82">
        <v>25</v>
      </c>
      <c r="N48" s="82"/>
      <c r="O48" s="82"/>
      <c r="P48" s="82"/>
      <c r="Q48" s="82"/>
      <c r="R48" s="82"/>
      <c r="S48" s="82"/>
      <c r="T48" s="82"/>
      <c r="U48" s="82"/>
      <c r="V48" s="82"/>
      <c r="W48" s="759" t="s">
        <v>257</v>
      </c>
    </row>
    <row r="49" spans="1:23">
      <c r="A49" s="82">
        <v>47</v>
      </c>
      <c r="B49" s="767" t="s">
        <v>1481</v>
      </c>
      <c r="C49" s="759">
        <v>47</v>
      </c>
      <c r="D49" s="767">
        <v>646</v>
      </c>
      <c r="E49" s="82">
        <v>141000445</v>
      </c>
      <c r="F49" s="767">
        <v>58</v>
      </c>
      <c r="G49" s="767">
        <v>3345.46</v>
      </c>
      <c r="H49" s="767">
        <v>242.04</v>
      </c>
      <c r="I49" s="769">
        <v>0</v>
      </c>
      <c r="J49" s="82"/>
      <c r="K49" s="82"/>
      <c r="L49" s="82">
        <v>2</v>
      </c>
      <c r="M49" s="82">
        <v>10</v>
      </c>
      <c r="N49" s="82"/>
      <c r="O49" s="82"/>
      <c r="P49" s="82"/>
      <c r="Q49" s="82"/>
      <c r="R49" s="82"/>
      <c r="S49" s="82"/>
      <c r="T49" s="82"/>
      <c r="U49" s="82"/>
      <c r="V49" s="82"/>
      <c r="W49" s="759" t="s">
        <v>257</v>
      </c>
    </row>
    <row r="50" spans="1:23">
      <c r="A50" s="82">
        <v>48</v>
      </c>
      <c r="B50" s="767" t="s">
        <v>1481</v>
      </c>
      <c r="C50" s="759">
        <v>48</v>
      </c>
      <c r="D50" s="767">
        <v>647</v>
      </c>
      <c r="E50" s="82">
        <v>141000446</v>
      </c>
      <c r="F50" s="767">
        <v>59</v>
      </c>
      <c r="G50" s="767">
        <v>3467.84</v>
      </c>
      <c r="H50" s="767">
        <v>248.16</v>
      </c>
      <c r="I50" s="769">
        <v>0</v>
      </c>
      <c r="J50" s="82"/>
      <c r="K50" s="82"/>
      <c r="L50" s="82">
        <v>2</v>
      </c>
      <c r="M50" s="82">
        <v>0</v>
      </c>
      <c r="N50" s="82"/>
      <c r="O50" s="82"/>
      <c r="P50" s="82"/>
      <c r="Q50" s="82"/>
      <c r="R50" s="82"/>
      <c r="S50" s="82"/>
      <c r="T50" s="82"/>
      <c r="U50" s="82"/>
      <c r="V50" s="82"/>
      <c r="W50" s="762" t="s">
        <v>257</v>
      </c>
    </row>
    <row r="51" spans="1:23">
      <c r="A51" s="82">
        <v>49</v>
      </c>
      <c r="B51" s="767" t="s">
        <v>1481</v>
      </c>
      <c r="C51" s="761">
        <v>49</v>
      </c>
      <c r="D51" s="767">
        <v>648</v>
      </c>
      <c r="E51" s="82">
        <v>161005412</v>
      </c>
      <c r="F51" s="767">
        <v>58</v>
      </c>
      <c r="G51" s="767">
        <v>3397.84</v>
      </c>
      <c r="H51" s="767">
        <v>267.04000000000002</v>
      </c>
      <c r="I51" s="767">
        <v>0.38</v>
      </c>
      <c r="J51" s="82"/>
      <c r="K51" s="82"/>
      <c r="L51" s="82">
        <v>2</v>
      </c>
      <c r="M51" s="82">
        <v>0</v>
      </c>
      <c r="N51" s="82"/>
      <c r="O51" s="82"/>
      <c r="P51" s="82"/>
      <c r="Q51" s="82"/>
      <c r="R51" s="82"/>
      <c r="S51" s="82"/>
      <c r="T51" s="82"/>
      <c r="U51" s="82"/>
      <c r="V51" s="82"/>
      <c r="W51" s="762" t="s">
        <v>257</v>
      </c>
    </row>
    <row r="52" spans="1:23">
      <c r="A52" s="82">
        <v>50</v>
      </c>
      <c r="B52" s="767" t="s">
        <v>1481</v>
      </c>
      <c r="C52" s="761">
        <v>50</v>
      </c>
      <c r="D52" s="767">
        <v>649</v>
      </c>
      <c r="E52" s="82">
        <v>161005413</v>
      </c>
      <c r="F52" s="767">
        <v>59</v>
      </c>
      <c r="G52" s="767">
        <v>3388.89</v>
      </c>
      <c r="H52" s="767">
        <v>320.11</v>
      </c>
      <c r="I52" s="769">
        <v>0</v>
      </c>
      <c r="J52" s="82"/>
      <c r="K52" s="82"/>
      <c r="L52" s="82">
        <v>2</v>
      </c>
      <c r="M52" s="82">
        <v>30</v>
      </c>
      <c r="N52" s="82"/>
      <c r="O52" s="82"/>
      <c r="P52" s="82"/>
      <c r="Q52" s="82"/>
      <c r="R52" s="82"/>
      <c r="S52" s="82"/>
      <c r="T52" s="82"/>
      <c r="U52" s="82"/>
      <c r="V52" s="82"/>
      <c r="W52" s="765" t="s">
        <v>257</v>
      </c>
    </row>
    <row r="53" spans="1:23">
      <c r="A53" s="82">
        <v>51</v>
      </c>
      <c r="B53" s="767" t="s">
        <v>1481</v>
      </c>
      <c r="C53" s="764">
        <v>51</v>
      </c>
      <c r="D53" s="767">
        <v>650</v>
      </c>
      <c r="E53" s="82">
        <v>141000447</v>
      </c>
      <c r="F53" s="767">
        <v>59</v>
      </c>
      <c r="G53" s="767">
        <v>3443.83</v>
      </c>
      <c r="H53" s="767">
        <v>271.17</v>
      </c>
      <c r="I53" s="769">
        <v>0</v>
      </c>
      <c r="J53" s="82"/>
      <c r="K53" s="82"/>
      <c r="L53" s="82">
        <v>2</v>
      </c>
      <c r="M53" s="82">
        <v>10</v>
      </c>
      <c r="N53" s="82"/>
      <c r="O53" s="82"/>
      <c r="P53" s="82"/>
      <c r="Q53" s="82"/>
      <c r="R53" s="82"/>
      <c r="S53" s="82"/>
      <c r="T53" s="82"/>
      <c r="U53" s="82"/>
      <c r="V53" s="82"/>
      <c r="W53" s="772" t="s">
        <v>257</v>
      </c>
    </row>
    <row r="54" spans="1:23">
      <c r="A54" s="82">
        <v>52</v>
      </c>
      <c r="B54" s="767" t="s">
        <v>1482</v>
      </c>
      <c r="C54" s="767">
        <v>52</v>
      </c>
      <c r="D54" s="767">
        <v>651</v>
      </c>
      <c r="E54" s="82">
        <v>161005414</v>
      </c>
      <c r="F54" s="767">
        <v>59</v>
      </c>
      <c r="G54" s="767">
        <v>3439.44</v>
      </c>
      <c r="H54" s="767">
        <v>272.06</v>
      </c>
      <c r="I54" s="769">
        <v>0</v>
      </c>
      <c r="J54" s="82"/>
      <c r="K54" s="82"/>
      <c r="L54" s="82">
        <v>2</v>
      </c>
      <c r="M54" s="82">
        <v>20</v>
      </c>
      <c r="N54" s="82"/>
      <c r="O54" s="82"/>
      <c r="P54" s="82"/>
      <c r="Q54" s="82"/>
      <c r="R54" s="82"/>
      <c r="S54" s="82"/>
      <c r="T54" s="82"/>
      <c r="U54" s="82"/>
      <c r="V54" s="82"/>
      <c r="W54" s="772" t="s">
        <v>257</v>
      </c>
    </row>
    <row r="55" spans="1:23" s="104" customFormat="1">
      <c r="A55" s="84">
        <v>53</v>
      </c>
      <c r="B55" s="767" t="s">
        <v>1482</v>
      </c>
      <c r="C55" s="767">
        <v>53</v>
      </c>
      <c r="D55" s="767">
        <v>652</v>
      </c>
      <c r="E55" s="82">
        <v>161005415</v>
      </c>
      <c r="F55" s="767">
        <v>59</v>
      </c>
      <c r="G55" s="767">
        <v>3426.83</v>
      </c>
      <c r="H55" s="767">
        <v>286.17</v>
      </c>
      <c r="I55" s="769">
        <v>0</v>
      </c>
      <c r="J55" s="82"/>
      <c r="K55" s="82"/>
      <c r="L55" s="82">
        <v>2</v>
      </c>
      <c r="M55" s="82">
        <v>15</v>
      </c>
      <c r="N55" s="84"/>
      <c r="O55" s="84"/>
      <c r="P55" s="84"/>
      <c r="Q55" s="84"/>
      <c r="R55" s="84"/>
      <c r="S55" s="84"/>
      <c r="T55" s="84"/>
      <c r="U55" s="82"/>
      <c r="V55" s="84"/>
      <c r="W55" s="84" t="s">
        <v>257</v>
      </c>
    </row>
    <row r="56" spans="1:23" s="104" customFormat="1">
      <c r="A56" s="82">
        <v>54</v>
      </c>
      <c r="B56" s="767" t="s">
        <v>1482</v>
      </c>
      <c r="C56" s="767">
        <v>54</v>
      </c>
      <c r="D56" s="767">
        <v>653</v>
      </c>
      <c r="E56" s="772">
        <v>161005416</v>
      </c>
      <c r="F56" s="767">
        <v>59</v>
      </c>
      <c r="G56" s="767">
        <v>3438.83</v>
      </c>
      <c r="H56" s="767">
        <v>275.16000000000003</v>
      </c>
      <c r="I56" s="769">
        <v>0.99</v>
      </c>
      <c r="J56" s="82"/>
      <c r="K56" s="82"/>
      <c r="L56" s="82">
        <v>2</v>
      </c>
      <c r="M56" s="82">
        <v>15</v>
      </c>
      <c r="N56" s="84"/>
      <c r="O56" s="84"/>
      <c r="P56" s="84"/>
      <c r="Q56" s="84"/>
      <c r="R56" s="84"/>
      <c r="S56" s="84"/>
      <c r="T56" s="84"/>
      <c r="U56" s="82"/>
      <c r="V56" s="82"/>
      <c r="W56" s="84" t="s">
        <v>257</v>
      </c>
    </row>
    <row r="57" spans="1:23">
      <c r="A57" s="82">
        <v>55</v>
      </c>
      <c r="B57" s="767" t="s">
        <v>1482</v>
      </c>
      <c r="C57" s="767">
        <v>55</v>
      </c>
      <c r="D57" s="767">
        <v>654</v>
      </c>
      <c r="E57" s="772">
        <v>161005417</v>
      </c>
      <c r="F57" s="767">
        <v>58</v>
      </c>
      <c r="G57" s="767">
        <v>3306.25</v>
      </c>
      <c r="H57" s="767">
        <v>282.75</v>
      </c>
      <c r="I57" s="769">
        <v>0</v>
      </c>
      <c r="J57" s="82"/>
      <c r="K57" s="84"/>
      <c r="L57" s="82">
        <v>1</v>
      </c>
      <c r="M57" s="82">
        <v>55</v>
      </c>
      <c r="N57" s="82"/>
      <c r="O57" s="82"/>
      <c r="P57" s="82"/>
      <c r="Q57" s="82"/>
      <c r="R57" s="82"/>
      <c r="S57" s="82"/>
      <c r="T57" s="82"/>
      <c r="U57" s="82"/>
      <c r="V57" s="82"/>
      <c r="W57" s="772" t="s">
        <v>257</v>
      </c>
    </row>
    <row r="58" spans="1:23">
      <c r="A58" s="82">
        <v>56</v>
      </c>
      <c r="B58" s="767" t="s">
        <v>1482</v>
      </c>
      <c r="C58" s="767">
        <v>56</v>
      </c>
      <c r="D58" s="767">
        <v>655</v>
      </c>
      <c r="E58" s="772">
        <v>161005418</v>
      </c>
      <c r="F58" s="767">
        <v>58</v>
      </c>
      <c r="G58" s="767">
        <v>3327.31</v>
      </c>
      <c r="H58" s="767">
        <v>317.19</v>
      </c>
      <c r="I58" s="769">
        <v>0</v>
      </c>
      <c r="J58" s="82"/>
      <c r="K58" s="82"/>
      <c r="L58" s="82">
        <v>2</v>
      </c>
      <c r="M58" s="82">
        <v>20</v>
      </c>
      <c r="N58" s="82"/>
      <c r="O58" s="82"/>
      <c r="P58" s="82"/>
      <c r="Q58" s="82"/>
      <c r="R58" s="82"/>
      <c r="S58" s="82"/>
      <c r="T58" s="82"/>
      <c r="U58" s="82"/>
      <c r="V58" s="82"/>
      <c r="W58" s="772" t="s">
        <v>257</v>
      </c>
    </row>
    <row r="59" spans="1:23">
      <c r="A59" s="82">
        <v>57</v>
      </c>
      <c r="B59" s="767" t="s">
        <v>1482</v>
      </c>
      <c r="C59" s="767">
        <v>57</v>
      </c>
      <c r="D59" s="767">
        <v>656</v>
      </c>
      <c r="E59" s="772">
        <v>161005419</v>
      </c>
      <c r="F59" s="767">
        <v>59</v>
      </c>
      <c r="G59" s="767">
        <v>3383.42</v>
      </c>
      <c r="H59" s="767">
        <v>332.58</v>
      </c>
      <c r="I59" s="769">
        <v>0</v>
      </c>
      <c r="J59" s="82"/>
      <c r="K59" s="82"/>
      <c r="L59" s="82">
        <v>2</v>
      </c>
      <c r="M59" s="82">
        <v>0</v>
      </c>
      <c r="N59" s="82"/>
      <c r="O59" s="82"/>
      <c r="P59" s="82"/>
      <c r="Q59" s="82"/>
      <c r="R59" s="82"/>
      <c r="S59" s="82"/>
      <c r="T59" s="82"/>
      <c r="U59" s="82"/>
      <c r="V59" s="82"/>
      <c r="W59" s="772" t="s">
        <v>257</v>
      </c>
    </row>
    <row r="60" spans="1:23">
      <c r="A60" s="82">
        <v>58</v>
      </c>
      <c r="B60" s="767" t="s">
        <v>1483</v>
      </c>
      <c r="C60" s="767">
        <v>58</v>
      </c>
      <c r="D60" s="767">
        <v>657</v>
      </c>
      <c r="E60" s="772">
        <v>161005420</v>
      </c>
      <c r="F60" s="767">
        <v>58</v>
      </c>
      <c r="G60" s="767">
        <v>3388.26</v>
      </c>
      <c r="H60" s="767">
        <v>263.74</v>
      </c>
      <c r="I60" s="769">
        <v>0</v>
      </c>
      <c r="J60" s="82"/>
      <c r="K60" s="82"/>
      <c r="L60" s="82">
        <v>2</v>
      </c>
      <c r="M60" s="82">
        <v>15</v>
      </c>
      <c r="N60" s="82"/>
      <c r="O60" s="82"/>
      <c r="P60" s="82"/>
      <c r="Q60" s="82"/>
      <c r="R60" s="82"/>
      <c r="S60" s="82"/>
      <c r="T60" s="82"/>
      <c r="U60" s="82"/>
      <c r="V60" s="82"/>
      <c r="W60" s="772" t="s">
        <v>257</v>
      </c>
    </row>
    <row r="61" spans="1:23">
      <c r="A61" s="82">
        <v>59</v>
      </c>
      <c r="B61" s="767" t="s">
        <v>1483</v>
      </c>
      <c r="C61" s="767">
        <v>59</v>
      </c>
      <c r="D61" s="767">
        <v>658</v>
      </c>
      <c r="E61" s="772">
        <v>161005421</v>
      </c>
      <c r="F61" s="767">
        <v>59</v>
      </c>
      <c r="G61" s="767">
        <v>3369.09</v>
      </c>
      <c r="H61" s="767">
        <v>339.91</v>
      </c>
      <c r="I61" s="769">
        <v>0</v>
      </c>
      <c r="J61" s="82"/>
      <c r="K61" s="82"/>
      <c r="L61" s="82">
        <v>2</v>
      </c>
      <c r="M61" s="82">
        <v>10</v>
      </c>
      <c r="N61" s="82"/>
      <c r="O61" s="82"/>
      <c r="P61" s="82"/>
      <c r="Q61" s="82"/>
      <c r="R61" s="82"/>
      <c r="S61" s="82"/>
      <c r="T61" s="82"/>
      <c r="U61" s="82"/>
      <c r="V61" s="82"/>
      <c r="W61" s="772" t="s">
        <v>257</v>
      </c>
    </row>
    <row r="62" spans="1:23">
      <c r="A62" s="82">
        <v>60</v>
      </c>
      <c r="B62" s="767" t="s">
        <v>1483</v>
      </c>
      <c r="C62" s="767">
        <v>60</v>
      </c>
      <c r="D62" s="767">
        <v>659</v>
      </c>
      <c r="E62" s="772">
        <v>161005422</v>
      </c>
      <c r="F62" s="767">
        <v>59</v>
      </c>
      <c r="G62" s="767">
        <v>3414.24</v>
      </c>
      <c r="H62" s="767">
        <v>299.76</v>
      </c>
      <c r="I62" s="769">
        <v>0</v>
      </c>
      <c r="J62" s="82"/>
      <c r="K62" s="82"/>
      <c r="L62" s="82">
        <v>2</v>
      </c>
      <c r="M62" s="82">
        <v>20</v>
      </c>
      <c r="N62" s="82"/>
      <c r="O62" s="82"/>
      <c r="P62" s="82"/>
      <c r="Q62" s="82"/>
      <c r="R62" s="82"/>
      <c r="S62" s="82"/>
      <c r="T62" s="82"/>
      <c r="U62" s="82"/>
      <c r="V62" s="82"/>
      <c r="W62" s="772" t="s">
        <v>257</v>
      </c>
    </row>
    <row r="63" spans="1:23">
      <c r="A63" s="82">
        <v>61</v>
      </c>
      <c r="B63" s="767" t="s">
        <v>1483</v>
      </c>
      <c r="C63" s="767">
        <v>61</v>
      </c>
      <c r="D63" s="767">
        <v>660</v>
      </c>
      <c r="E63" s="772">
        <v>161005423</v>
      </c>
      <c r="F63" s="767">
        <v>58</v>
      </c>
      <c r="G63" s="767">
        <v>3246.27</v>
      </c>
      <c r="H63" s="767">
        <v>280.73</v>
      </c>
      <c r="I63" s="769">
        <v>0</v>
      </c>
      <c r="J63" s="82"/>
      <c r="K63" s="82"/>
      <c r="L63" s="82">
        <v>2</v>
      </c>
      <c r="M63" s="82">
        <v>35</v>
      </c>
      <c r="N63" s="82"/>
      <c r="O63" s="82"/>
      <c r="P63" s="82"/>
      <c r="Q63" s="82"/>
      <c r="R63" s="82"/>
      <c r="S63" s="82"/>
      <c r="T63" s="82"/>
      <c r="U63" s="82"/>
      <c r="V63" s="82"/>
      <c r="W63" s="772" t="s">
        <v>257</v>
      </c>
    </row>
    <row r="64" spans="1:23">
      <c r="A64" s="82">
        <v>62</v>
      </c>
      <c r="B64" s="767" t="s">
        <v>1483</v>
      </c>
      <c r="C64" s="767">
        <v>62</v>
      </c>
      <c r="D64" s="767">
        <v>661</v>
      </c>
      <c r="E64" s="772">
        <v>161005424</v>
      </c>
      <c r="F64" s="767">
        <v>59</v>
      </c>
      <c r="G64" s="767">
        <v>3673.2</v>
      </c>
      <c r="H64" s="767">
        <v>384.2</v>
      </c>
      <c r="I64" s="769">
        <v>0.4</v>
      </c>
      <c r="J64" s="82"/>
      <c r="K64" s="82"/>
      <c r="L64" s="82">
        <v>2</v>
      </c>
      <c r="M64" s="82">
        <v>5</v>
      </c>
      <c r="N64" s="82"/>
      <c r="O64" s="82"/>
      <c r="P64" s="82"/>
      <c r="Q64" s="82"/>
      <c r="R64" s="82"/>
      <c r="S64" s="82"/>
      <c r="T64" s="82"/>
      <c r="U64" s="82"/>
      <c r="V64" s="82"/>
      <c r="W64" s="772" t="s">
        <v>257</v>
      </c>
    </row>
    <row r="65" spans="1:24">
      <c r="A65" s="82">
        <v>63</v>
      </c>
      <c r="B65" s="767" t="s">
        <v>1483</v>
      </c>
      <c r="C65" s="767">
        <v>63</v>
      </c>
      <c r="D65" s="767">
        <v>662</v>
      </c>
      <c r="E65" s="772">
        <v>161005425</v>
      </c>
      <c r="F65" s="767">
        <v>59</v>
      </c>
      <c r="G65" s="767">
        <v>3397.84</v>
      </c>
      <c r="H65" s="767">
        <v>316.16000000000003</v>
      </c>
      <c r="I65" s="769">
        <v>0</v>
      </c>
      <c r="J65" s="82"/>
      <c r="K65" s="82"/>
      <c r="L65" s="82">
        <v>2</v>
      </c>
      <c r="M65" s="82">
        <v>10</v>
      </c>
      <c r="N65" s="82"/>
      <c r="O65" s="82"/>
      <c r="P65" s="82"/>
      <c r="Q65" s="82"/>
      <c r="R65" s="82"/>
      <c r="S65" s="82"/>
      <c r="T65" s="82"/>
      <c r="U65" s="82"/>
      <c r="V65" s="82"/>
      <c r="W65" s="772" t="s">
        <v>257</v>
      </c>
    </row>
    <row r="66" spans="1:24">
      <c r="A66" s="82">
        <v>64</v>
      </c>
      <c r="B66" s="767" t="s">
        <v>1483</v>
      </c>
      <c r="C66" s="767">
        <v>64</v>
      </c>
      <c r="D66" s="767">
        <v>663</v>
      </c>
      <c r="E66" s="772">
        <v>161005426</v>
      </c>
      <c r="F66" s="767">
        <v>59</v>
      </c>
      <c r="G66" s="767">
        <v>3378.08</v>
      </c>
      <c r="H66" s="767">
        <v>331.92</v>
      </c>
      <c r="I66" s="769">
        <v>0</v>
      </c>
      <c r="J66" s="82"/>
      <c r="K66" s="82"/>
      <c r="L66" s="82">
        <v>2</v>
      </c>
      <c r="M66" s="82">
        <v>10</v>
      </c>
      <c r="N66" s="82"/>
      <c r="O66" s="82"/>
      <c r="P66" s="82"/>
      <c r="Q66" s="82"/>
      <c r="R66" s="82"/>
      <c r="S66" s="82"/>
      <c r="T66" s="82"/>
      <c r="U66" s="82"/>
      <c r="V66" s="82"/>
      <c r="W66" s="772" t="s">
        <v>257</v>
      </c>
    </row>
    <row r="67" spans="1:24">
      <c r="A67" s="82">
        <v>65</v>
      </c>
      <c r="B67" s="767" t="s">
        <v>1483</v>
      </c>
      <c r="C67" s="767">
        <v>65</v>
      </c>
      <c r="D67" s="767">
        <v>664</v>
      </c>
      <c r="E67" s="772">
        <v>161005427</v>
      </c>
      <c r="F67" s="767">
        <v>58</v>
      </c>
      <c r="G67" s="767">
        <v>3310.25</v>
      </c>
      <c r="H67" s="767">
        <v>340.75</v>
      </c>
      <c r="I67" s="769">
        <v>0</v>
      </c>
      <c r="J67" s="82"/>
      <c r="L67" s="82">
        <v>2</v>
      </c>
      <c r="M67" s="82">
        <v>0</v>
      </c>
      <c r="N67" s="82"/>
      <c r="O67" s="82"/>
      <c r="P67" s="82"/>
      <c r="Q67" s="82"/>
      <c r="R67" s="82"/>
      <c r="S67" s="82"/>
      <c r="T67" s="82"/>
      <c r="U67" s="82"/>
      <c r="V67" s="82"/>
      <c r="W67" s="772" t="s">
        <v>257</v>
      </c>
    </row>
    <row r="68" spans="1:24">
      <c r="A68" s="82">
        <v>66</v>
      </c>
      <c r="B68" s="767" t="s">
        <v>1483</v>
      </c>
      <c r="C68" s="767">
        <v>66</v>
      </c>
      <c r="D68" s="767">
        <v>666</v>
      </c>
      <c r="E68" s="772">
        <v>161005428</v>
      </c>
      <c r="F68" s="767">
        <v>59</v>
      </c>
      <c r="G68" s="767">
        <v>3400.63</v>
      </c>
      <c r="H68" s="767">
        <v>314.37</v>
      </c>
      <c r="I68" s="769">
        <v>0</v>
      </c>
      <c r="J68" s="82"/>
      <c r="K68" s="82"/>
      <c r="L68" s="82">
        <v>2</v>
      </c>
      <c r="M68" s="82">
        <v>5</v>
      </c>
      <c r="N68" s="82"/>
      <c r="O68" s="82"/>
      <c r="P68" s="82"/>
      <c r="Q68" s="82"/>
      <c r="R68" s="82"/>
      <c r="S68" s="82"/>
      <c r="T68" s="82"/>
      <c r="U68" s="82"/>
      <c r="V68" s="82"/>
      <c r="W68" s="772" t="s">
        <v>257</v>
      </c>
    </row>
    <row r="69" spans="1:24" s="104" customFormat="1">
      <c r="A69" s="82">
        <v>67</v>
      </c>
      <c r="B69" s="767" t="s">
        <v>1483</v>
      </c>
      <c r="C69" s="767">
        <v>67</v>
      </c>
      <c r="D69" s="767">
        <v>665</v>
      </c>
      <c r="E69" s="772">
        <v>161005429</v>
      </c>
      <c r="F69" s="767">
        <v>56</v>
      </c>
      <c r="G69" s="767">
        <v>3229.45</v>
      </c>
      <c r="H69" s="767">
        <v>299.55</v>
      </c>
      <c r="I69" s="769">
        <v>0</v>
      </c>
      <c r="J69" s="84"/>
      <c r="K69" s="84"/>
      <c r="L69" s="82">
        <v>2</v>
      </c>
      <c r="M69" s="82">
        <v>0</v>
      </c>
      <c r="N69" s="84"/>
      <c r="O69" s="84"/>
      <c r="P69" s="84"/>
      <c r="Q69" s="84"/>
      <c r="R69" s="84"/>
      <c r="S69" s="84"/>
      <c r="T69" s="84"/>
      <c r="U69" s="82"/>
      <c r="V69" s="82"/>
      <c r="W69" s="772" t="s">
        <v>259</v>
      </c>
    </row>
    <row r="70" spans="1:24">
      <c r="A70" s="82">
        <v>68</v>
      </c>
      <c r="B70" s="767" t="s">
        <v>1484</v>
      </c>
      <c r="C70" s="767">
        <v>68</v>
      </c>
      <c r="D70" s="767">
        <v>667</v>
      </c>
      <c r="E70" s="772">
        <v>161005430</v>
      </c>
      <c r="F70" s="767">
        <v>58</v>
      </c>
      <c r="G70" s="767">
        <v>3367.51</v>
      </c>
      <c r="H70" s="767">
        <v>276.99</v>
      </c>
      <c r="I70" s="769">
        <v>0</v>
      </c>
      <c r="J70" s="82"/>
      <c r="K70" s="82"/>
      <c r="L70" s="82">
        <v>2</v>
      </c>
      <c r="M70" s="82">
        <v>45</v>
      </c>
      <c r="N70" s="82"/>
      <c r="O70" s="82"/>
      <c r="P70" s="82"/>
      <c r="Q70" s="82"/>
      <c r="R70" s="82"/>
      <c r="S70" s="82"/>
      <c r="T70" s="82"/>
      <c r="U70" s="82"/>
      <c r="V70" s="82"/>
      <c r="W70" s="772" t="s">
        <v>257</v>
      </c>
    </row>
    <row r="71" spans="1:24" s="104" customFormat="1">
      <c r="A71" s="84">
        <v>69</v>
      </c>
      <c r="B71" s="767" t="s">
        <v>1484</v>
      </c>
      <c r="C71" s="767">
        <v>69</v>
      </c>
      <c r="D71" s="767">
        <v>668</v>
      </c>
      <c r="E71" s="82">
        <v>141000448</v>
      </c>
      <c r="F71" s="84">
        <v>59</v>
      </c>
      <c r="G71" s="84">
        <v>3366.09</v>
      </c>
      <c r="H71" s="84">
        <v>343.1</v>
      </c>
      <c r="I71" s="770">
        <v>0.19</v>
      </c>
      <c r="J71" s="84"/>
      <c r="K71" s="84"/>
      <c r="L71" s="84">
        <v>2</v>
      </c>
      <c r="M71" s="84">
        <v>30</v>
      </c>
      <c r="N71" s="84"/>
      <c r="O71" s="84"/>
      <c r="P71" s="84"/>
      <c r="Q71" s="84"/>
      <c r="R71" s="84"/>
      <c r="S71" s="84"/>
      <c r="T71" s="84"/>
      <c r="U71" s="82"/>
      <c r="V71" s="84"/>
      <c r="W71" s="772" t="s">
        <v>257</v>
      </c>
    </row>
    <row r="72" spans="1:24">
      <c r="A72" s="82">
        <v>70</v>
      </c>
      <c r="B72" s="767" t="s">
        <v>1484</v>
      </c>
      <c r="C72" s="767">
        <v>70</v>
      </c>
      <c r="D72" s="767">
        <v>669</v>
      </c>
      <c r="E72" s="82">
        <v>161005431</v>
      </c>
      <c r="F72" s="767">
        <v>59</v>
      </c>
      <c r="G72" s="767">
        <v>3422.25</v>
      </c>
      <c r="H72" s="767">
        <v>290.75</v>
      </c>
      <c r="I72" s="769">
        <v>0</v>
      </c>
      <c r="J72" s="82"/>
      <c r="K72" s="82"/>
      <c r="L72" s="82">
        <v>2</v>
      </c>
      <c r="M72" s="82">
        <v>30</v>
      </c>
      <c r="N72" s="82"/>
      <c r="O72" s="82"/>
      <c r="P72" s="82"/>
      <c r="Q72" s="82"/>
      <c r="R72" s="82"/>
      <c r="S72" s="82"/>
      <c r="T72" s="82"/>
      <c r="U72" s="82"/>
      <c r="V72" s="82"/>
      <c r="W72" s="772" t="s">
        <v>257</v>
      </c>
    </row>
    <row r="73" spans="1:24">
      <c r="A73" s="82">
        <v>71</v>
      </c>
      <c r="B73" s="767" t="s">
        <v>1484</v>
      </c>
      <c r="C73" s="767">
        <v>71</v>
      </c>
      <c r="D73" s="767">
        <v>670</v>
      </c>
      <c r="E73" s="82">
        <v>161005432</v>
      </c>
      <c r="F73" s="767">
        <v>59</v>
      </c>
      <c r="G73" s="767">
        <v>3425.43</v>
      </c>
      <c r="H73" s="767">
        <v>288.07</v>
      </c>
      <c r="I73" s="769">
        <v>0</v>
      </c>
      <c r="J73" s="82"/>
      <c r="K73" s="82"/>
      <c r="L73" s="82">
        <v>2</v>
      </c>
      <c r="M73" s="82">
        <v>10</v>
      </c>
      <c r="N73" s="82"/>
      <c r="O73" s="82"/>
      <c r="P73" s="82"/>
      <c r="Q73" s="82"/>
      <c r="R73" s="82"/>
      <c r="S73" s="82"/>
      <c r="T73" s="82"/>
      <c r="U73" s="82"/>
      <c r="V73" s="82"/>
      <c r="W73" s="772" t="s">
        <v>257</v>
      </c>
    </row>
    <row r="74" spans="1:24">
      <c r="A74" s="82">
        <v>72</v>
      </c>
      <c r="B74" s="767" t="s">
        <v>1484</v>
      </c>
      <c r="C74" s="767">
        <v>72</v>
      </c>
      <c r="D74" s="767">
        <v>671</v>
      </c>
      <c r="E74" s="772">
        <v>161005433</v>
      </c>
      <c r="F74" s="767">
        <v>48</v>
      </c>
      <c r="G74" s="769">
        <v>2962</v>
      </c>
      <c r="H74" s="769">
        <v>258</v>
      </c>
      <c r="I74" s="769">
        <v>0</v>
      </c>
      <c r="J74" s="82"/>
      <c r="K74" s="82"/>
      <c r="L74" s="82">
        <v>1</v>
      </c>
      <c r="M74" s="82">
        <v>50</v>
      </c>
      <c r="N74" s="82"/>
      <c r="O74" s="82"/>
      <c r="P74" s="82"/>
      <c r="Q74" s="82"/>
      <c r="R74" s="82"/>
      <c r="S74" s="82"/>
      <c r="T74" s="82"/>
      <c r="U74" s="82"/>
      <c r="V74" s="82"/>
      <c r="W74" s="772" t="s">
        <v>257</v>
      </c>
    </row>
    <row r="75" spans="1:24">
      <c r="A75" s="82">
        <v>73</v>
      </c>
      <c r="B75" s="767" t="s">
        <v>1484</v>
      </c>
      <c r="C75" s="767">
        <v>73</v>
      </c>
      <c r="D75" s="767">
        <v>672</v>
      </c>
      <c r="E75" s="772">
        <v>161005434</v>
      </c>
      <c r="F75" s="767">
        <v>59</v>
      </c>
      <c r="G75" s="767">
        <v>3382.42</v>
      </c>
      <c r="H75" s="767">
        <v>333.58</v>
      </c>
      <c r="I75" s="769">
        <v>0</v>
      </c>
      <c r="J75" s="82"/>
      <c r="K75" s="82"/>
      <c r="L75" s="82">
        <v>2</v>
      </c>
      <c r="M75" s="82">
        <v>20</v>
      </c>
      <c r="N75" s="82"/>
      <c r="O75" s="82"/>
      <c r="P75" s="82"/>
      <c r="Q75" s="82"/>
      <c r="R75" s="82"/>
      <c r="S75" s="82"/>
      <c r="T75" s="82"/>
      <c r="U75" s="82"/>
      <c r="V75" s="82"/>
      <c r="W75" s="772" t="s">
        <v>257</v>
      </c>
    </row>
    <row r="76" spans="1:24">
      <c r="A76" s="82">
        <v>74</v>
      </c>
      <c r="B76" s="767" t="s">
        <v>1484</v>
      </c>
      <c r="C76" s="767">
        <v>74</v>
      </c>
      <c r="D76" s="767">
        <v>673</v>
      </c>
      <c r="E76" s="772">
        <v>161005435</v>
      </c>
      <c r="F76" s="767">
        <v>57</v>
      </c>
      <c r="G76" s="767">
        <v>3328.91</v>
      </c>
      <c r="H76" s="767">
        <v>256.08999999999997</v>
      </c>
      <c r="I76" s="769">
        <v>0</v>
      </c>
      <c r="J76" s="82"/>
      <c r="K76" s="82"/>
      <c r="L76" s="82">
        <v>2</v>
      </c>
      <c r="M76" s="82">
        <v>0</v>
      </c>
      <c r="N76" s="82"/>
      <c r="O76" s="82"/>
      <c r="P76" s="82"/>
      <c r="Q76" s="82"/>
      <c r="R76" s="82"/>
      <c r="S76" s="82"/>
      <c r="T76" s="82"/>
      <c r="U76" s="82"/>
      <c r="V76" s="82"/>
      <c r="W76" s="772" t="s">
        <v>257</v>
      </c>
    </row>
    <row r="77" spans="1:24" s="104" customFormat="1">
      <c r="A77" s="82">
        <v>75</v>
      </c>
      <c r="B77" s="767" t="s">
        <v>1484</v>
      </c>
      <c r="C77" s="767">
        <v>75</v>
      </c>
      <c r="D77" s="767">
        <v>675</v>
      </c>
      <c r="E77" s="772">
        <v>161005436</v>
      </c>
      <c r="F77" s="84">
        <v>59</v>
      </c>
      <c r="G77" s="84">
        <v>3413.28</v>
      </c>
      <c r="H77" s="84">
        <v>296.72000000000003</v>
      </c>
      <c r="I77" s="770">
        <v>0</v>
      </c>
      <c r="J77" s="84"/>
      <c r="K77" s="84"/>
      <c r="L77" s="84">
        <v>2</v>
      </c>
      <c r="M77" s="84">
        <v>10</v>
      </c>
      <c r="N77" s="84"/>
      <c r="O77" s="84"/>
      <c r="P77" s="84"/>
      <c r="Q77" s="84"/>
      <c r="R77" s="84"/>
      <c r="S77" s="84"/>
      <c r="T77" s="84"/>
      <c r="U77" s="82"/>
      <c r="V77" s="82"/>
      <c r="W77" s="772" t="s">
        <v>257</v>
      </c>
    </row>
    <row r="78" spans="1:24">
      <c r="A78" s="82">
        <v>76</v>
      </c>
      <c r="B78" s="767" t="s">
        <v>1485</v>
      </c>
      <c r="C78" s="767">
        <v>76</v>
      </c>
      <c r="D78" s="767">
        <v>674</v>
      </c>
      <c r="E78" s="772">
        <v>161005437</v>
      </c>
      <c r="F78" s="767">
        <v>58</v>
      </c>
      <c r="G78" s="767">
        <v>3391.25</v>
      </c>
      <c r="H78" s="767">
        <v>257.25</v>
      </c>
      <c r="I78" s="769">
        <v>0</v>
      </c>
      <c r="J78" s="82"/>
      <c r="K78" s="82"/>
      <c r="L78" s="82">
        <v>2</v>
      </c>
      <c r="M78" s="82">
        <v>30</v>
      </c>
      <c r="N78" s="82"/>
      <c r="O78" s="82">
        <v>8700</v>
      </c>
      <c r="P78" s="82"/>
      <c r="Q78" s="82"/>
      <c r="R78" s="82"/>
      <c r="S78" s="82"/>
      <c r="T78" s="82"/>
      <c r="U78" s="82">
        <f>O78*5%</f>
        <v>435</v>
      </c>
      <c r="V78" s="82">
        <f>O78+U78</f>
        <v>9135</v>
      </c>
      <c r="W78" s="772" t="s">
        <v>259</v>
      </c>
      <c r="X78" s="75" t="s">
        <v>1513</v>
      </c>
    </row>
    <row r="79" spans="1:24">
      <c r="A79" s="82">
        <v>77</v>
      </c>
      <c r="B79" s="767" t="s">
        <v>1485</v>
      </c>
      <c r="C79" s="767">
        <v>77</v>
      </c>
      <c r="D79" s="767">
        <v>676</v>
      </c>
      <c r="E79" s="82">
        <v>141000449</v>
      </c>
      <c r="F79" s="767">
        <v>59</v>
      </c>
      <c r="G79" s="767">
        <v>3337.28</v>
      </c>
      <c r="H79" s="767">
        <v>310.72000000000003</v>
      </c>
      <c r="I79" s="769">
        <v>0</v>
      </c>
      <c r="J79" s="82"/>
      <c r="K79" s="82"/>
      <c r="L79" s="82">
        <v>2</v>
      </c>
      <c r="M79" s="82">
        <v>30</v>
      </c>
      <c r="N79" s="82"/>
      <c r="O79" s="82"/>
      <c r="P79" s="82"/>
      <c r="Q79" s="82"/>
      <c r="R79" s="82"/>
      <c r="S79" s="82"/>
      <c r="T79" s="82"/>
      <c r="U79" s="82"/>
      <c r="V79" s="82"/>
      <c r="W79" s="772" t="s">
        <v>257</v>
      </c>
    </row>
    <row r="80" spans="1:24">
      <c r="A80" s="82">
        <v>78</v>
      </c>
      <c r="B80" s="767" t="s">
        <v>1485</v>
      </c>
      <c r="C80" s="767">
        <v>78</v>
      </c>
      <c r="D80" s="767">
        <v>677</v>
      </c>
      <c r="E80" s="82">
        <v>161005438</v>
      </c>
      <c r="F80" s="767">
        <v>59</v>
      </c>
      <c r="G80" s="767">
        <v>3452.03</v>
      </c>
      <c r="H80" s="767">
        <v>262.97000000000003</v>
      </c>
      <c r="I80" s="769">
        <v>0</v>
      </c>
      <c r="J80" s="82"/>
      <c r="K80" s="82"/>
      <c r="L80" s="82">
        <v>2</v>
      </c>
      <c r="M80" s="82">
        <v>5</v>
      </c>
      <c r="N80" s="82"/>
      <c r="O80" s="82"/>
      <c r="P80" s="82"/>
      <c r="Q80" s="82"/>
      <c r="R80" s="82"/>
      <c r="S80" s="82"/>
      <c r="T80" s="82"/>
      <c r="U80" s="82"/>
      <c r="V80" s="82"/>
      <c r="W80" s="772" t="s">
        <v>257</v>
      </c>
    </row>
    <row r="81" spans="1:24">
      <c r="A81" s="82">
        <v>79</v>
      </c>
      <c r="B81" s="767" t="s">
        <v>1485</v>
      </c>
      <c r="C81" s="767">
        <v>79</v>
      </c>
      <c r="D81" s="767">
        <v>678</v>
      </c>
      <c r="E81" s="82">
        <v>161005439</v>
      </c>
      <c r="F81" s="767">
        <v>57</v>
      </c>
      <c r="G81" s="767">
        <v>3299.47</v>
      </c>
      <c r="H81" s="767">
        <v>287.02999999999997</v>
      </c>
      <c r="I81" s="769">
        <v>0</v>
      </c>
      <c r="J81" s="82"/>
      <c r="K81" s="82"/>
      <c r="L81" s="82">
        <v>1</v>
      </c>
      <c r="M81" s="82">
        <v>50</v>
      </c>
      <c r="N81" s="82"/>
      <c r="O81" s="82"/>
      <c r="P81" s="82"/>
      <c r="Q81" s="82"/>
      <c r="R81" s="82"/>
      <c r="S81" s="82"/>
      <c r="T81" s="82"/>
      <c r="U81" s="82"/>
      <c r="V81" s="82"/>
      <c r="W81" s="772" t="s">
        <v>257</v>
      </c>
    </row>
    <row r="82" spans="1:24">
      <c r="A82" s="82">
        <v>80</v>
      </c>
      <c r="B82" s="767" t="s">
        <v>1485</v>
      </c>
      <c r="C82" s="767">
        <v>80</v>
      </c>
      <c r="D82" s="767">
        <v>679</v>
      </c>
      <c r="E82" s="772">
        <v>161005440</v>
      </c>
      <c r="F82" s="767">
        <v>59</v>
      </c>
      <c r="G82" s="767">
        <v>3406.49</v>
      </c>
      <c r="H82" s="767">
        <v>302.51</v>
      </c>
      <c r="I82" s="769">
        <v>0</v>
      </c>
      <c r="J82" s="82"/>
      <c r="K82" s="82"/>
      <c r="L82" s="82">
        <v>2</v>
      </c>
      <c r="M82" s="82">
        <v>15</v>
      </c>
      <c r="N82" s="82"/>
      <c r="O82" s="82"/>
      <c r="P82" s="82"/>
      <c r="Q82" s="82"/>
      <c r="R82" s="82"/>
      <c r="S82" s="82"/>
      <c r="T82" s="82"/>
      <c r="U82" s="82"/>
      <c r="V82" s="82"/>
      <c r="W82" s="772" t="s">
        <v>257</v>
      </c>
    </row>
    <row r="83" spans="1:24">
      <c r="A83" s="82">
        <v>81</v>
      </c>
      <c r="B83" s="767" t="s">
        <v>1485</v>
      </c>
      <c r="C83" s="767">
        <v>81</v>
      </c>
      <c r="D83" s="767">
        <v>680</v>
      </c>
      <c r="E83" s="772">
        <v>161005441</v>
      </c>
      <c r="F83" s="767">
        <v>59</v>
      </c>
      <c r="G83" s="767">
        <v>3466.84</v>
      </c>
      <c r="H83" s="767">
        <v>241.16</v>
      </c>
      <c r="I83" s="769">
        <v>0</v>
      </c>
      <c r="J83" s="82"/>
      <c r="K83" s="82"/>
      <c r="L83" s="82">
        <v>2</v>
      </c>
      <c r="M83" s="82">
        <v>20</v>
      </c>
      <c r="N83" s="82"/>
      <c r="O83" s="82"/>
      <c r="P83" s="82"/>
      <c r="Q83" s="82"/>
      <c r="R83" s="82"/>
      <c r="S83" s="82"/>
      <c r="T83" s="82"/>
      <c r="U83" s="82"/>
      <c r="V83" s="82"/>
      <c r="W83" s="772" t="s">
        <v>257</v>
      </c>
    </row>
    <row r="84" spans="1:24">
      <c r="A84" s="82">
        <v>82</v>
      </c>
      <c r="B84" s="767" t="s">
        <v>1485</v>
      </c>
      <c r="C84" s="767">
        <v>82</v>
      </c>
      <c r="D84" s="767">
        <v>681</v>
      </c>
      <c r="E84" s="772">
        <v>161005442</v>
      </c>
      <c r="F84" s="767">
        <v>56</v>
      </c>
      <c r="G84" s="767">
        <v>3342.86</v>
      </c>
      <c r="H84" s="767">
        <v>193.83</v>
      </c>
      <c r="I84" s="769">
        <v>0.19</v>
      </c>
      <c r="J84" s="82"/>
      <c r="K84" s="82"/>
      <c r="L84" s="82">
        <v>1</v>
      </c>
      <c r="M84" s="82">
        <v>5</v>
      </c>
      <c r="N84" s="82"/>
      <c r="O84" s="82"/>
      <c r="P84" s="82"/>
      <c r="Q84" s="82"/>
      <c r="R84" s="82"/>
      <c r="S84" s="82"/>
      <c r="T84" s="82"/>
      <c r="U84" s="82"/>
      <c r="V84" s="82"/>
      <c r="W84" s="772" t="s">
        <v>257</v>
      </c>
    </row>
    <row r="85" spans="1:24">
      <c r="A85" s="82">
        <v>83</v>
      </c>
      <c r="B85" s="767" t="s">
        <v>1486</v>
      </c>
      <c r="C85" s="767">
        <v>83</v>
      </c>
      <c r="D85" s="767">
        <v>682</v>
      </c>
      <c r="E85" s="772">
        <v>161005443</v>
      </c>
      <c r="F85" s="767">
        <v>57</v>
      </c>
      <c r="G85" s="767">
        <v>3329.46</v>
      </c>
      <c r="H85" s="767">
        <v>258.04000000000002</v>
      </c>
      <c r="I85" s="769">
        <v>0</v>
      </c>
      <c r="J85" s="82"/>
      <c r="K85" s="82"/>
      <c r="L85" s="82">
        <v>2</v>
      </c>
      <c r="M85" s="82">
        <v>5</v>
      </c>
      <c r="N85" s="82"/>
      <c r="O85" s="82"/>
      <c r="P85" s="82"/>
      <c r="Q85" s="82"/>
      <c r="R85" s="82"/>
      <c r="S85" s="82"/>
      <c r="T85" s="82"/>
      <c r="U85" s="82"/>
      <c r="V85" s="82"/>
      <c r="W85" s="772" t="s">
        <v>257</v>
      </c>
    </row>
    <row r="86" spans="1:24">
      <c r="A86" s="82">
        <v>84</v>
      </c>
      <c r="B86" s="767" t="s">
        <v>1486</v>
      </c>
      <c r="C86" s="767">
        <v>84</v>
      </c>
      <c r="D86" s="767">
        <v>683</v>
      </c>
      <c r="E86" s="772">
        <v>161005444</v>
      </c>
      <c r="F86" s="767">
        <v>59</v>
      </c>
      <c r="G86" s="767">
        <v>3455.06</v>
      </c>
      <c r="H86" s="767">
        <v>256.94</v>
      </c>
      <c r="I86" s="769">
        <v>0</v>
      </c>
      <c r="J86" s="82"/>
      <c r="K86" s="82"/>
      <c r="L86" s="82">
        <v>2</v>
      </c>
      <c r="M86" s="82">
        <v>15</v>
      </c>
      <c r="N86" s="82"/>
      <c r="O86" s="82"/>
      <c r="P86" s="82"/>
      <c r="Q86" s="82"/>
      <c r="R86" s="82"/>
      <c r="S86" s="82"/>
      <c r="T86" s="82"/>
      <c r="U86" s="82"/>
      <c r="V86" s="82"/>
      <c r="W86" s="772" t="s">
        <v>257</v>
      </c>
      <c r="X86" s="104"/>
    </row>
    <row r="87" spans="1:24">
      <c r="A87" s="82">
        <v>85</v>
      </c>
      <c r="B87" s="767" t="s">
        <v>1486</v>
      </c>
      <c r="C87" s="767">
        <v>85</v>
      </c>
      <c r="D87" s="767">
        <v>684</v>
      </c>
      <c r="E87" s="772">
        <v>161005445</v>
      </c>
      <c r="F87" s="767">
        <v>59</v>
      </c>
      <c r="G87" s="767">
        <v>3452.03</v>
      </c>
      <c r="H87" s="767">
        <v>262.97000000000003</v>
      </c>
      <c r="I87" s="769">
        <v>0</v>
      </c>
      <c r="J87" s="82"/>
      <c r="K87" s="82"/>
      <c r="L87" s="82">
        <v>1</v>
      </c>
      <c r="M87" s="82">
        <v>40</v>
      </c>
      <c r="N87" s="82"/>
      <c r="O87" s="82"/>
      <c r="P87" s="82"/>
      <c r="Q87" s="82"/>
      <c r="R87" s="82"/>
      <c r="S87" s="82"/>
      <c r="T87" s="82"/>
      <c r="U87" s="82"/>
      <c r="V87" s="82"/>
      <c r="W87" s="772" t="s">
        <v>257</v>
      </c>
    </row>
    <row r="88" spans="1:24">
      <c r="A88" s="82">
        <v>86</v>
      </c>
      <c r="B88" s="767" t="s">
        <v>1486</v>
      </c>
      <c r="C88" s="767">
        <v>86</v>
      </c>
      <c r="D88" s="767">
        <v>685</v>
      </c>
      <c r="E88" s="772">
        <v>161005446</v>
      </c>
      <c r="F88" s="767">
        <v>58</v>
      </c>
      <c r="G88" s="767">
        <v>3375.04</v>
      </c>
      <c r="H88" s="767">
        <v>274.95999999999998</v>
      </c>
      <c r="I88" s="769">
        <v>0</v>
      </c>
      <c r="J88" s="82"/>
      <c r="K88" s="82"/>
      <c r="L88" s="82">
        <v>2</v>
      </c>
      <c r="M88" s="82">
        <v>0</v>
      </c>
      <c r="N88" s="82"/>
      <c r="O88" s="82"/>
      <c r="P88" s="82"/>
      <c r="Q88" s="82"/>
      <c r="R88" s="82"/>
      <c r="S88" s="82"/>
      <c r="T88" s="82"/>
      <c r="U88" s="82"/>
      <c r="V88" s="82"/>
      <c r="W88" s="772" t="s">
        <v>257</v>
      </c>
    </row>
    <row r="89" spans="1:24" s="104" customFormat="1">
      <c r="A89" s="82">
        <v>87</v>
      </c>
      <c r="B89" s="767" t="s">
        <v>1486</v>
      </c>
      <c r="C89" s="767">
        <v>87</v>
      </c>
      <c r="D89" s="767">
        <v>686</v>
      </c>
      <c r="E89" s="772">
        <v>161005447</v>
      </c>
      <c r="F89" s="767">
        <v>58</v>
      </c>
      <c r="G89" s="767">
        <v>3381.65</v>
      </c>
      <c r="H89" s="767">
        <v>269.35000000000002</v>
      </c>
      <c r="I89" s="769">
        <v>0</v>
      </c>
      <c r="J89" s="84"/>
      <c r="K89" s="84"/>
      <c r="L89" s="82">
        <v>2</v>
      </c>
      <c r="M89" s="82">
        <v>10</v>
      </c>
      <c r="N89" s="84"/>
      <c r="O89" s="84"/>
      <c r="P89" s="84"/>
      <c r="Q89" s="84"/>
      <c r="R89" s="84"/>
      <c r="S89" s="84"/>
      <c r="T89" s="84"/>
      <c r="U89" s="82"/>
      <c r="V89" s="82"/>
      <c r="W89" s="772" t="s">
        <v>257</v>
      </c>
    </row>
    <row r="90" spans="1:24">
      <c r="A90" s="82">
        <v>88</v>
      </c>
      <c r="B90" s="767" t="s">
        <v>1486</v>
      </c>
      <c r="C90" s="767">
        <v>88</v>
      </c>
      <c r="D90" s="767">
        <v>687</v>
      </c>
      <c r="E90" s="772">
        <v>161005448</v>
      </c>
      <c r="F90" s="767">
        <v>58</v>
      </c>
      <c r="G90" s="767">
        <v>3686.48</v>
      </c>
      <c r="H90" s="767">
        <v>316.52</v>
      </c>
      <c r="I90" s="769">
        <v>0</v>
      </c>
      <c r="J90" s="82"/>
      <c r="K90" s="82"/>
      <c r="L90" s="82">
        <v>2</v>
      </c>
      <c r="M90" s="82">
        <v>15</v>
      </c>
      <c r="N90" s="82"/>
      <c r="O90" s="82"/>
      <c r="P90" s="82"/>
      <c r="Q90" s="82"/>
      <c r="R90" s="82"/>
      <c r="S90" s="82"/>
      <c r="T90" s="82"/>
      <c r="U90" s="82"/>
      <c r="V90" s="82"/>
      <c r="W90" s="772" t="s">
        <v>257</v>
      </c>
    </row>
    <row r="91" spans="1:24" s="104" customFormat="1">
      <c r="A91" s="82">
        <v>89</v>
      </c>
      <c r="B91" s="767" t="s">
        <v>1486</v>
      </c>
      <c r="C91" s="767">
        <v>89</v>
      </c>
      <c r="D91" s="767">
        <v>688</v>
      </c>
      <c r="E91" s="772">
        <v>161005449</v>
      </c>
      <c r="F91" s="767">
        <v>59</v>
      </c>
      <c r="G91" s="767">
        <v>3478.44</v>
      </c>
      <c r="H91" s="767">
        <v>229.56</v>
      </c>
      <c r="I91" s="769">
        <v>0</v>
      </c>
      <c r="J91" s="82"/>
      <c r="K91" s="82"/>
      <c r="L91" s="82">
        <v>1</v>
      </c>
      <c r="M91" s="82">
        <v>45</v>
      </c>
      <c r="N91" s="82"/>
      <c r="O91" s="84"/>
      <c r="P91" s="84"/>
      <c r="Q91" s="84"/>
      <c r="R91" s="84"/>
      <c r="S91" s="84"/>
      <c r="T91" s="84"/>
      <c r="U91" s="82"/>
      <c r="V91" s="82"/>
      <c r="W91" s="772" t="s">
        <v>257</v>
      </c>
    </row>
    <row r="92" spans="1:24">
      <c r="A92" s="82">
        <v>90</v>
      </c>
      <c r="B92" s="767" t="s">
        <v>1487</v>
      </c>
      <c r="C92" s="767">
        <v>90</v>
      </c>
      <c r="D92" s="767">
        <v>689</v>
      </c>
      <c r="E92" s="772">
        <v>161005450</v>
      </c>
      <c r="F92" s="767">
        <v>59</v>
      </c>
      <c r="G92" s="767">
        <v>3489.03</v>
      </c>
      <c r="H92" s="767">
        <v>224.16</v>
      </c>
      <c r="I92" s="769">
        <v>0.19</v>
      </c>
      <c r="J92" s="82"/>
      <c r="K92" s="82"/>
      <c r="L92" s="82">
        <v>1</v>
      </c>
      <c r="M92" s="82">
        <v>50</v>
      </c>
      <c r="N92" s="82"/>
      <c r="O92" s="82"/>
      <c r="P92" s="82"/>
      <c r="Q92" s="82"/>
      <c r="R92" s="82"/>
      <c r="S92" s="82"/>
      <c r="T92" s="82"/>
      <c r="U92" s="82"/>
      <c r="V92" s="82"/>
      <c r="W92" s="772" t="s">
        <v>257</v>
      </c>
    </row>
    <row r="93" spans="1:24">
      <c r="A93" s="82">
        <v>91</v>
      </c>
      <c r="B93" s="767" t="s">
        <v>1487</v>
      </c>
      <c r="C93" s="767">
        <v>91</v>
      </c>
      <c r="D93" s="767">
        <v>690</v>
      </c>
      <c r="E93" s="82">
        <v>141000450</v>
      </c>
      <c r="F93" s="767">
        <v>59</v>
      </c>
      <c r="G93" s="767">
        <v>3460.82</v>
      </c>
      <c r="H93" s="767">
        <v>256.57</v>
      </c>
      <c r="I93" s="769">
        <v>1.39</v>
      </c>
      <c r="J93" s="82"/>
      <c r="K93" s="82"/>
      <c r="L93" s="82">
        <v>2</v>
      </c>
      <c r="M93" s="82">
        <v>5</v>
      </c>
      <c r="N93" s="82"/>
      <c r="O93" s="82"/>
      <c r="P93" s="82"/>
      <c r="Q93" s="82"/>
      <c r="R93" s="82"/>
      <c r="S93" s="82"/>
      <c r="T93" s="82"/>
      <c r="U93" s="82"/>
      <c r="V93" s="82"/>
      <c r="W93" s="772" t="s">
        <v>257</v>
      </c>
    </row>
    <row r="94" spans="1:24">
      <c r="A94" s="82">
        <v>92</v>
      </c>
      <c r="B94" s="767" t="s">
        <v>1487</v>
      </c>
      <c r="C94" s="767">
        <v>92</v>
      </c>
      <c r="D94" s="767">
        <v>691</v>
      </c>
      <c r="E94" s="82">
        <v>161005451</v>
      </c>
      <c r="F94" s="767">
        <v>59</v>
      </c>
      <c r="G94" s="767">
        <v>3442.09</v>
      </c>
      <c r="H94" s="767">
        <v>266.91000000000003</v>
      </c>
      <c r="I94" s="769">
        <v>0</v>
      </c>
      <c r="J94" s="82"/>
      <c r="K94" s="82"/>
      <c r="L94" s="82">
        <v>1</v>
      </c>
      <c r="M94" s="82">
        <v>55</v>
      </c>
      <c r="N94" s="82"/>
      <c r="O94" s="82"/>
      <c r="P94" s="82"/>
      <c r="Q94" s="82"/>
      <c r="R94" s="82"/>
      <c r="S94" s="82"/>
      <c r="T94" s="82"/>
      <c r="U94" s="82"/>
      <c r="V94" s="82"/>
      <c r="W94" s="772" t="s">
        <v>257</v>
      </c>
    </row>
    <row r="95" spans="1:24">
      <c r="A95" s="82">
        <v>93</v>
      </c>
      <c r="B95" s="767" t="s">
        <v>1487</v>
      </c>
      <c r="C95" s="767">
        <v>93</v>
      </c>
      <c r="D95" s="767">
        <v>692</v>
      </c>
      <c r="E95" s="82">
        <v>161005452</v>
      </c>
      <c r="F95" s="767">
        <v>59</v>
      </c>
      <c r="G95" s="767">
        <v>3469.24</v>
      </c>
      <c r="H95" s="767">
        <v>246.76</v>
      </c>
      <c r="I95" s="769">
        <v>0</v>
      </c>
      <c r="J95" s="82"/>
      <c r="K95" s="82"/>
      <c r="L95" s="82">
        <v>1</v>
      </c>
      <c r="M95" s="82">
        <v>50</v>
      </c>
      <c r="N95" s="82"/>
      <c r="O95" s="82"/>
      <c r="P95" s="82"/>
      <c r="Q95" s="82"/>
      <c r="R95" s="82"/>
      <c r="S95" s="82"/>
      <c r="T95" s="82"/>
      <c r="U95" s="82"/>
      <c r="V95" s="82"/>
      <c r="W95" s="772" t="s">
        <v>257</v>
      </c>
    </row>
    <row r="96" spans="1:24" s="104" customFormat="1">
      <c r="A96" s="82">
        <v>94</v>
      </c>
      <c r="B96" s="767" t="s">
        <v>1487</v>
      </c>
      <c r="C96" s="767">
        <v>94</v>
      </c>
      <c r="D96" s="767">
        <v>693</v>
      </c>
      <c r="E96" s="772">
        <v>161005453</v>
      </c>
      <c r="F96" s="767">
        <v>59</v>
      </c>
      <c r="G96" s="767">
        <v>3446.03</v>
      </c>
      <c r="H96" s="767">
        <v>268.97000000000003</v>
      </c>
      <c r="I96" s="769">
        <v>0</v>
      </c>
      <c r="J96" s="82"/>
      <c r="K96" s="82"/>
      <c r="L96" s="82">
        <v>1</v>
      </c>
      <c r="M96" s="82">
        <v>50</v>
      </c>
      <c r="N96" s="84"/>
      <c r="O96" s="84"/>
      <c r="P96" s="84"/>
      <c r="Q96" s="84"/>
      <c r="R96" s="84"/>
      <c r="S96" s="84"/>
      <c r="T96" s="84"/>
      <c r="U96" s="82"/>
      <c r="V96" s="82"/>
      <c r="W96" s="772" t="s">
        <v>257</v>
      </c>
    </row>
    <row r="97" spans="1:31">
      <c r="A97" s="82">
        <v>95</v>
      </c>
      <c r="B97" s="767" t="s">
        <v>1487</v>
      </c>
      <c r="C97" s="767">
        <v>95</v>
      </c>
      <c r="D97" s="767">
        <v>694</v>
      </c>
      <c r="E97" s="82">
        <v>151000196</v>
      </c>
      <c r="F97" s="767">
        <v>57</v>
      </c>
      <c r="G97" s="767">
        <v>3352.45</v>
      </c>
      <c r="H97" s="767">
        <v>232.05</v>
      </c>
      <c r="I97" s="769">
        <v>0</v>
      </c>
      <c r="J97" s="82"/>
      <c r="K97" s="82"/>
      <c r="L97" s="82">
        <v>1</v>
      </c>
      <c r="M97" s="82">
        <v>55</v>
      </c>
      <c r="N97" s="82"/>
      <c r="O97" s="82"/>
      <c r="P97" s="82"/>
      <c r="Q97" s="82"/>
      <c r="R97" s="82"/>
      <c r="S97" s="82"/>
      <c r="T97" s="82"/>
      <c r="U97" s="82"/>
      <c r="V97" s="82"/>
      <c r="W97" s="772" t="s">
        <v>257</v>
      </c>
    </row>
    <row r="98" spans="1:31">
      <c r="A98" s="82">
        <v>96</v>
      </c>
      <c r="B98" s="767" t="s">
        <v>1487</v>
      </c>
      <c r="C98" s="767">
        <v>96</v>
      </c>
      <c r="D98" s="767">
        <v>695</v>
      </c>
      <c r="E98" s="82">
        <v>161005454</v>
      </c>
      <c r="F98" s="767">
        <v>57</v>
      </c>
      <c r="G98" s="767">
        <v>3333.68</v>
      </c>
      <c r="H98" s="767">
        <v>252.32</v>
      </c>
      <c r="I98" s="769">
        <v>0</v>
      </c>
      <c r="J98" s="82"/>
      <c r="K98" s="82"/>
      <c r="L98" s="82">
        <v>2</v>
      </c>
      <c r="M98" s="82">
        <v>5</v>
      </c>
      <c r="N98" s="82"/>
      <c r="O98" s="82"/>
      <c r="P98" s="82"/>
      <c r="Q98" s="82"/>
      <c r="R98" s="82"/>
      <c r="S98" s="82"/>
      <c r="T98" s="82"/>
      <c r="U98" s="82"/>
      <c r="V98" s="82"/>
      <c r="W98" s="772" t="s">
        <v>257</v>
      </c>
    </row>
    <row r="99" spans="1:31">
      <c r="A99" s="82">
        <v>97</v>
      </c>
      <c r="B99" s="767" t="s">
        <v>1487</v>
      </c>
      <c r="C99" s="767">
        <v>97</v>
      </c>
      <c r="D99" s="767">
        <v>696</v>
      </c>
      <c r="E99" s="82">
        <v>161005455</v>
      </c>
      <c r="F99" s="767">
        <v>57</v>
      </c>
      <c r="G99" s="767">
        <v>3617.87</v>
      </c>
      <c r="H99" s="767">
        <v>321.13</v>
      </c>
      <c r="I99" s="769">
        <v>0</v>
      </c>
      <c r="J99" s="82"/>
      <c r="K99" s="82"/>
      <c r="L99" s="82">
        <v>1</v>
      </c>
      <c r="M99" s="82">
        <v>55</v>
      </c>
      <c r="N99" s="82"/>
      <c r="O99" s="82"/>
      <c r="P99" s="82"/>
      <c r="Q99" s="82"/>
      <c r="R99" s="82"/>
      <c r="S99" s="82"/>
      <c r="T99" s="82"/>
      <c r="U99" s="82"/>
      <c r="V99" s="82"/>
      <c r="W99" s="772" t="s">
        <v>257</v>
      </c>
    </row>
    <row r="100" spans="1:31" s="104" customFormat="1">
      <c r="A100" s="84">
        <v>98</v>
      </c>
      <c r="B100" s="767" t="s">
        <v>1487</v>
      </c>
      <c r="C100" s="767">
        <v>98</v>
      </c>
      <c r="D100" s="84">
        <v>697</v>
      </c>
      <c r="E100" s="772">
        <v>161005456</v>
      </c>
      <c r="F100" s="84">
        <v>58</v>
      </c>
      <c r="G100" s="84">
        <v>3387.45</v>
      </c>
      <c r="H100" s="84">
        <v>264.33999999999997</v>
      </c>
      <c r="I100" s="770">
        <v>0.79</v>
      </c>
      <c r="J100" s="84"/>
      <c r="K100" s="84"/>
      <c r="L100" s="84">
        <v>1</v>
      </c>
      <c r="M100" s="84">
        <v>50</v>
      </c>
      <c r="N100" s="84"/>
      <c r="O100" s="84"/>
      <c r="P100" s="84"/>
      <c r="Q100" s="84"/>
      <c r="R100" s="84"/>
      <c r="S100" s="84"/>
      <c r="T100" s="84"/>
      <c r="U100" s="82"/>
      <c r="V100" s="84"/>
      <c r="W100" s="84" t="s">
        <v>259</v>
      </c>
    </row>
    <row r="101" spans="1:31">
      <c r="A101" s="82">
        <v>99</v>
      </c>
      <c r="B101" s="767" t="s">
        <v>1488</v>
      </c>
      <c r="C101" s="767">
        <v>99</v>
      </c>
      <c r="D101" s="767">
        <v>698</v>
      </c>
      <c r="E101" s="772">
        <v>161005457</v>
      </c>
      <c r="F101" s="767">
        <v>59</v>
      </c>
      <c r="G101" s="767">
        <v>3474.83</v>
      </c>
      <c r="H101" s="767">
        <v>240.17</v>
      </c>
      <c r="I101" s="769">
        <v>0</v>
      </c>
      <c r="J101" s="82"/>
      <c r="K101" s="82"/>
      <c r="L101" s="82">
        <v>2</v>
      </c>
      <c r="M101" s="82">
        <v>0</v>
      </c>
      <c r="N101" s="82"/>
      <c r="O101" s="82"/>
      <c r="P101" s="82"/>
      <c r="Q101" s="82"/>
      <c r="R101" s="82"/>
      <c r="S101" s="82"/>
      <c r="T101" s="82"/>
      <c r="U101" s="82"/>
      <c r="V101" s="82"/>
      <c r="W101" s="772" t="s">
        <v>257</v>
      </c>
    </row>
    <row r="102" spans="1:31" ht="15.75">
      <c r="A102" s="82">
        <v>100</v>
      </c>
      <c r="B102" s="767" t="s">
        <v>1488</v>
      </c>
      <c r="C102" s="767">
        <v>100</v>
      </c>
      <c r="D102" s="767">
        <v>699</v>
      </c>
      <c r="E102" s="82">
        <v>141000451</v>
      </c>
      <c r="F102" s="767">
        <v>57</v>
      </c>
      <c r="G102" s="767">
        <v>3347.66</v>
      </c>
      <c r="H102" s="767">
        <v>236.23</v>
      </c>
      <c r="I102" s="769">
        <v>0.39</v>
      </c>
      <c r="J102" s="82"/>
      <c r="K102" s="82"/>
      <c r="L102" s="82">
        <v>2</v>
      </c>
      <c r="M102" s="82">
        <v>15</v>
      </c>
      <c r="N102" s="82"/>
      <c r="O102" s="82"/>
      <c r="P102" s="82"/>
      <c r="Q102" s="82"/>
      <c r="R102" s="82"/>
      <c r="S102" s="82"/>
      <c r="T102" s="82"/>
      <c r="U102" s="82"/>
      <c r="V102" s="82"/>
      <c r="W102" s="772" t="s">
        <v>257</v>
      </c>
      <c r="X102" s="2835"/>
      <c r="Y102" s="2836"/>
      <c r="Z102" s="2836"/>
      <c r="AA102" s="2836"/>
      <c r="AB102" s="2836"/>
      <c r="AC102" s="2836"/>
      <c r="AD102" s="2836"/>
      <c r="AE102" s="2836"/>
    </row>
    <row r="103" spans="1:31" s="104" customFormat="1">
      <c r="A103" s="82">
        <v>101</v>
      </c>
      <c r="B103" s="767" t="s">
        <v>1488</v>
      </c>
      <c r="C103" s="767">
        <v>101</v>
      </c>
      <c r="D103" s="767">
        <v>700</v>
      </c>
      <c r="E103" s="82">
        <v>161005458</v>
      </c>
      <c r="F103" s="767">
        <v>60</v>
      </c>
      <c r="G103" s="767">
        <v>3520.83</v>
      </c>
      <c r="H103" s="767">
        <v>250.26</v>
      </c>
      <c r="I103" s="769">
        <v>1.0900000000000001</v>
      </c>
      <c r="J103" s="84"/>
      <c r="K103" s="84"/>
      <c r="L103" s="82">
        <v>2</v>
      </c>
      <c r="M103" s="82">
        <v>15</v>
      </c>
      <c r="N103" s="84"/>
      <c r="O103" s="84"/>
      <c r="P103" s="84"/>
      <c r="Q103" s="84"/>
      <c r="R103" s="84"/>
      <c r="S103" s="84"/>
      <c r="T103" s="84"/>
      <c r="U103" s="82"/>
      <c r="V103" s="82"/>
      <c r="W103" s="772" t="s">
        <v>257</v>
      </c>
    </row>
    <row r="104" spans="1:31">
      <c r="A104" s="82">
        <v>102</v>
      </c>
      <c r="B104" s="767" t="s">
        <v>1488</v>
      </c>
      <c r="C104" s="767">
        <v>102</v>
      </c>
      <c r="D104" s="767">
        <v>701</v>
      </c>
      <c r="E104" s="82">
        <v>161005459</v>
      </c>
      <c r="F104" s="767">
        <v>58</v>
      </c>
      <c r="G104" s="767">
        <v>3378.24</v>
      </c>
      <c r="H104" s="767">
        <v>271.76</v>
      </c>
      <c r="I104" s="769">
        <v>0</v>
      </c>
      <c r="J104" s="82"/>
      <c r="K104" s="82"/>
      <c r="L104" s="82">
        <v>2</v>
      </c>
      <c r="M104" s="82">
        <v>0</v>
      </c>
      <c r="N104" s="82"/>
      <c r="O104" s="82"/>
      <c r="P104" s="82"/>
      <c r="Q104" s="82"/>
      <c r="R104" s="82"/>
      <c r="S104" s="82"/>
      <c r="T104" s="82"/>
      <c r="U104" s="82"/>
      <c r="V104" s="82"/>
      <c r="W104" s="772" t="s">
        <v>257</v>
      </c>
    </row>
    <row r="105" spans="1:31">
      <c r="A105" s="82">
        <v>103</v>
      </c>
      <c r="B105" s="767" t="s">
        <v>1488</v>
      </c>
      <c r="C105" s="767">
        <v>103</v>
      </c>
      <c r="D105" s="767">
        <v>702</v>
      </c>
      <c r="E105" s="772">
        <v>161005460</v>
      </c>
      <c r="F105" s="767">
        <v>59</v>
      </c>
      <c r="G105" s="767">
        <v>3412.25</v>
      </c>
      <c r="H105" s="767">
        <v>300.75</v>
      </c>
      <c r="I105" s="769">
        <v>0</v>
      </c>
      <c r="J105" s="82"/>
      <c r="K105" s="82"/>
      <c r="L105" s="82">
        <v>2</v>
      </c>
      <c r="M105" s="82">
        <v>5</v>
      </c>
      <c r="N105" s="82"/>
      <c r="O105" s="82"/>
      <c r="P105" s="82"/>
      <c r="Q105" s="82"/>
      <c r="R105" s="82"/>
      <c r="S105" s="82"/>
      <c r="T105" s="82"/>
      <c r="U105" s="82"/>
      <c r="V105" s="82"/>
      <c r="W105" s="772" t="s">
        <v>257</v>
      </c>
    </row>
    <row r="106" spans="1:31">
      <c r="A106" s="82">
        <v>104</v>
      </c>
      <c r="B106" s="767" t="s">
        <v>1488</v>
      </c>
      <c r="C106" s="767">
        <v>104</v>
      </c>
      <c r="D106" s="767">
        <v>703</v>
      </c>
      <c r="E106" s="772">
        <v>161005461</v>
      </c>
      <c r="F106" s="767">
        <v>58</v>
      </c>
      <c r="G106" s="767">
        <v>3766.8</v>
      </c>
      <c r="H106" s="767">
        <v>293.2</v>
      </c>
      <c r="I106" s="769">
        <v>0</v>
      </c>
      <c r="J106" s="82"/>
      <c r="K106" s="82"/>
      <c r="L106" s="82">
        <v>2</v>
      </c>
      <c r="M106" s="82">
        <v>0</v>
      </c>
      <c r="N106" s="82"/>
      <c r="O106" s="82"/>
      <c r="P106" s="82"/>
      <c r="Q106" s="82"/>
      <c r="R106" s="82"/>
      <c r="S106" s="82"/>
      <c r="T106" s="82"/>
      <c r="U106" s="82"/>
      <c r="V106" s="82"/>
      <c r="W106" s="772" t="s">
        <v>257</v>
      </c>
    </row>
    <row r="107" spans="1:31">
      <c r="A107" s="82">
        <v>105</v>
      </c>
      <c r="B107" s="767" t="s">
        <v>1488</v>
      </c>
      <c r="C107" s="767">
        <v>105</v>
      </c>
      <c r="D107" s="767">
        <v>704</v>
      </c>
      <c r="E107" s="772">
        <v>161005462</v>
      </c>
      <c r="F107" s="767">
        <v>59</v>
      </c>
      <c r="G107" s="767">
        <v>3375.42</v>
      </c>
      <c r="H107" s="767">
        <v>340.58</v>
      </c>
      <c r="I107" s="769">
        <v>0</v>
      </c>
      <c r="J107" s="82"/>
      <c r="K107" s="82"/>
      <c r="L107" s="82">
        <v>2</v>
      </c>
      <c r="M107" s="82">
        <v>0</v>
      </c>
      <c r="N107" s="82"/>
      <c r="O107" s="82"/>
      <c r="P107" s="82"/>
      <c r="Q107" s="82"/>
      <c r="R107" s="82"/>
      <c r="S107" s="82"/>
      <c r="T107" s="82"/>
      <c r="U107" s="82"/>
      <c r="V107" s="82"/>
      <c r="W107" s="772" t="s">
        <v>257</v>
      </c>
    </row>
    <row r="108" spans="1:31">
      <c r="A108" s="82">
        <v>106</v>
      </c>
      <c r="B108" s="767" t="s">
        <v>1489</v>
      </c>
      <c r="C108" s="767">
        <v>106</v>
      </c>
      <c r="D108" s="767">
        <v>705</v>
      </c>
      <c r="E108" s="772">
        <v>161005463</v>
      </c>
      <c r="F108" s="767">
        <v>59</v>
      </c>
      <c r="G108" s="767">
        <v>3494.89</v>
      </c>
      <c r="H108" s="767">
        <v>214.11</v>
      </c>
      <c r="I108" s="769">
        <v>0</v>
      </c>
      <c r="J108" s="82"/>
      <c r="K108" s="82"/>
      <c r="L108" s="82">
        <v>2</v>
      </c>
      <c r="M108" s="82">
        <v>15</v>
      </c>
      <c r="N108" s="82"/>
      <c r="O108" s="82"/>
      <c r="P108" s="82"/>
      <c r="Q108" s="82"/>
      <c r="R108" s="82"/>
      <c r="S108" s="82"/>
      <c r="T108" s="82"/>
      <c r="U108" s="82"/>
      <c r="V108" s="82"/>
      <c r="W108" s="772" t="s">
        <v>257</v>
      </c>
    </row>
    <row r="109" spans="1:31">
      <c r="A109" s="82">
        <v>107</v>
      </c>
      <c r="B109" s="767" t="s">
        <v>1489</v>
      </c>
      <c r="C109" s="767">
        <v>107</v>
      </c>
      <c r="D109" s="767">
        <v>706</v>
      </c>
      <c r="E109" s="772">
        <v>161005464</v>
      </c>
      <c r="F109" s="767">
        <v>59</v>
      </c>
      <c r="G109" s="767">
        <v>3501.43</v>
      </c>
      <c r="H109" s="767">
        <v>212.07</v>
      </c>
      <c r="I109" s="769">
        <v>0</v>
      </c>
      <c r="J109" s="82"/>
      <c r="K109" s="82"/>
      <c r="L109" s="82">
        <v>2</v>
      </c>
      <c r="M109" s="82">
        <v>15</v>
      </c>
      <c r="N109" s="82"/>
      <c r="O109" s="82"/>
      <c r="P109" s="82"/>
      <c r="Q109" s="82"/>
      <c r="R109" s="82"/>
      <c r="S109" s="82"/>
      <c r="T109" s="82"/>
      <c r="U109" s="82"/>
      <c r="V109" s="82"/>
      <c r="W109" s="772" t="s">
        <v>257</v>
      </c>
    </row>
    <row r="110" spans="1:31">
      <c r="A110" s="82">
        <v>108</v>
      </c>
      <c r="B110" s="767" t="s">
        <v>1489</v>
      </c>
      <c r="C110" s="767">
        <v>108</v>
      </c>
      <c r="D110" s="767">
        <v>707</v>
      </c>
      <c r="E110" s="772">
        <v>161005465</v>
      </c>
      <c r="F110" s="767">
        <v>58</v>
      </c>
      <c r="G110" s="767">
        <v>3410.64</v>
      </c>
      <c r="H110" s="767">
        <v>236.86</v>
      </c>
      <c r="I110" s="769">
        <v>0</v>
      </c>
      <c r="J110" s="82"/>
      <c r="K110" s="82"/>
      <c r="L110" s="82">
        <v>2</v>
      </c>
      <c r="M110" s="82">
        <v>5</v>
      </c>
      <c r="N110" s="82"/>
      <c r="O110" s="82"/>
      <c r="P110" s="82"/>
      <c r="Q110" s="82"/>
      <c r="R110" s="82"/>
      <c r="S110" s="82"/>
      <c r="T110" s="82"/>
      <c r="U110" s="82"/>
      <c r="V110" s="82"/>
      <c r="W110" s="772" t="s">
        <v>257</v>
      </c>
    </row>
    <row r="111" spans="1:31">
      <c r="A111" s="82">
        <v>109</v>
      </c>
      <c r="B111" s="767" t="s">
        <v>1489</v>
      </c>
      <c r="C111" s="767">
        <v>109</v>
      </c>
      <c r="D111" s="767">
        <v>708</v>
      </c>
      <c r="E111" s="772">
        <v>161005466</v>
      </c>
      <c r="F111" s="767">
        <v>59</v>
      </c>
      <c r="G111" s="767">
        <v>3505.03</v>
      </c>
      <c r="H111" s="767">
        <v>211.76</v>
      </c>
      <c r="I111" s="769">
        <v>1.79</v>
      </c>
      <c r="J111" s="82"/>
      <c r="K111" s="82"/>
      <c r="L111" s="82">
        <v>2</v>
      </c>
      <c r="M111" s="82">
        <v>5</v>
      </c>
      <c r="N111" s="82"/>
      <c r="O111" s="82"/>
      <c r="P111" s="82"/>
      <c r="Q111" s="82"/>
      <c r="R111" s="82"/>
      <c r="S111" s="82"/>
      <c r="T111" s="82"/>
      <c r="U111" s="82"/>
      <c r="V111" s="82"/>
      <c r="W111" s="772" t="s">
        <v>257</v>
      </c>
    </row>
    <row r="112" spans="1:31">
      <c r="A112" s="82">
        <v>110</v>
      </c>
      <c r="B112" s="767" t="s">
        <v>1489</v>
      </c>
      <c r="C112" s="767">
        <v>110</v>
      </c>
      <c r="D112" s="767">
        <v>709</v>
      </c>
      <c r="E112" s="772">
        <v>161005467</v>
      </c>
      <c r="F112" s="767">
        <v>59</v>
      </c>
      <c r="G112" s="767">
        <v>3440.05</v>
      </c>
      <c r="H112" s="767">
        <v>272.95</v>
      </c>
      <c r="I112" s="769">
        <v>0</v>
      </c>
      <c r="J112" s="82"/>
      <c r="K112" s="82"/>
      <c r="L112" s="82">
        <v>2</v>
      </c>
      <c r="M112" s="82">
        <v>0</v>
      </c>
      <c r="N112" s="82"/>
      <c r="O112" s="82"/>
      <c r="P112" s="82"/>
      <c r="Q112" s="82"/>
      <c r="R112" s="82"/>
      <c r="S112" s="82"/>
      <c r="T112" s="82"/>
      <c r="U112" s="82"/>
      <c r="V112" s="82"/>
      <c r="W112" s="772" t="s">
        <v>257</v>
      </c>
    </row>
    <row r="113" spans="1:27">
      <c r="A113" s="82">
        <v>111</v>
      </c>
      <c r="B113" s="767" t="s">
        <v>1490</v>
      </c>
      <c r="C113" s="767">
        <v>111</v>
      </c>
      <c r="D113" s="767">
        <v>710</v>
      </c>
      <c r="E113" s="772">
        <v>161005468</v>
      </c>
      <c r="F113" s="767">
        <v>59</v>
      </c>
      <c r="G113" s="767">
        <v>3442.45</v>
      </c>
      <c r="H113" s="767">
        <v>272.05</v>
      </c>
      <c r="I113" s="769">
        <v>0</v>
      </c>
      <c r="J113" s="82"/>
      <c r="K113" s="82"/>
      <c r="L113" s="82">
        <v>2</v>
      </c>
      <c r="M113" s="82">
        <v>5</v>
      </c>
      <c r="N113" s="82"/>
      <c r="O113" s="82"/>
      <c r="P113" s="82"/>
      <c r="Q113" s="82"/>
      <c r="R113" s="82"/>
      <c r="S113" s="82"/>
      <c r="T113" s="82"/>
      <c r="U113" s="82"/>
      <c r="V113" s="82"/>
      <c r="W113" s="772" t="s">
        <v>257</v>
      </c>
    </row>
    <row r="114" spans="1:27">
      <c r="A114" s="82">
        <v>112</v>
      </c>
      <c r="B114" s="767" t="s">
        <v>1490</v>
      </c>
      <c r="C114" s="767">
        <v>112</v>
      </c>
      <c r="D114" s="767">
        <v>711</v>
      </c>
      <c r="E114" s="772">
        <v>161005469</v>
      </c>
      <c r="F114" s="767">
        <v>59</v>
      </c>
      <c r="G114" s="767">
        <v>3448.62</v>
      </c>
      <c r="H114" s="767">
        <v>267.38</v>
      </c>
      <c r="I114" s="769">
        <v>0</v>
      </c>
      <c r="J114" s="82"/>
      <c r="K114" s="82"/>
      <c r="L114" s="82">
        <v>2</v>
      </c>
      <c r="M114" s="82">
        <v>25</v>
      </c>
      <c r="N114" s="82"/>
      <c r="O114" s="82"/>
      <c r="P114" s="82"/>
      <c r="Q114" s="82"/>
      <c r="R114" s="82"/>
      <c r="S114" s="82"/>
      <c r="T114" s="82"/>
      <c r="U114" s="82"/>
      <c r="V114" s="82"/>
      <c r="W114" s="772" t="s">
        <v>257</v>
      </c>
    </row>
    <row r="115" spans="1:27">
      <c r="A115" s="82">
        <v>113</v>
      </c>
      <c r="B115" s="767" t="s">
        <v>1490</v>
      </c>
      <c r="C115" s="767">
        <v>113</v>
      </c>
      <c r="D115" s="767">
        <v>712</v>
      </c>
      <c r="E115" s="772">
        <v>161005470</v>
      </c>
      <c r="F115" s="767">
        <v>58</v>
      </c>
      <c r="G115" s="767">
        <v>3453.65</v>
      </c>
      <c r="H115" s="767">
        <v>194.85</v>
      </c>
      <c r="I115" s="769">
        <v>0</v>
      </c>
      <c r="J115" s="82"/>
      <c r="K115" s="82"/>
      <c r="L115" s="82">
        <v>2</v>
      </c>
      <c r="M115" s="82">
        <v>20</v>
      </c>
      <c r="N115" s="82"/>
      <c r="O115" s="82"/>
      <c r="P115" s="82"/>
      <c r="Q115" s="82"/>
      <c r="R115" s="82"/>
      <c r="S115" s="82"/>
      <c r="T115" s="82"/>
      <c r="U115" s="82"/>
      <c r="V115" s="82"/>
      <c r="W115" s="772" t="s">
        <v>257</v>
      </c>
    </row>
    <row r="116" spans="1:27">
      <c r="A116" s="82">
        <v>114</v>
      </c>
      <c r="B116" s="767" t="s">
        <v>1490</v>
      </c>
      <c r="C116" s="767">
        <v>114</v>
      </c>
      <c r="D116" s="767">
        <v>713</v>
      </c>
      <c r="E116" s="772">
        <v>161005471</v>
      </c>
      <c r="F116" s="767">
        <v>59</v>
      </c>
      <c r="G116" s="767">
        <v>3492.64</v>
      </c>
      <c r="H116" s="767">
        <v>225.13</v>
      </c>
      <c r="I116" s="769">
        <v>3.77</v>
      </c>
      <c r="J116" s="82"/>
      <c r="K116" s="82"/>
      <c r="L116" s="82">
        <v>2</v>
      </c>
      <c r="M116" s="82">
        <v>20</v>
      </c>
      <c r="N116" s="82"/>
      <c r="O116" s="82"/>
      <c r="P116" s="82"/>
      <c r="Q116" s="82"/>
      <c r="R116" s="82"/>
      <c r="S116" s="82"/>
      <c r="T116" s="82"/>
      <c r="U116" s="82"/>
      <c r="V116" s="82"/>
      <c r="W116" s="772" t="s">
        <v>257</v>
      </c>
    </row>
    <row r="117" spans="1:27">
      <c r="A117" s="82">
        <v>115</v>
      </c>
      <c r="B117" s="767" t="s">
        <v>1491</v>
      </c>
      <c r="C117" s="767">
        <v>115</v>
      </c>
      <c r="D117" s="767">
        <v>714</v>
      </c>
      <c r="E117" s="772">
        <v>161005472</v>
      </c>
      <c r="F117" s="767">
        <v>58</v>
      </c>
      <c r="G117" s="767">
        <v>3409.08</v>
      </c>
      <c r="H117" s="767">
        <v>238.92</v>
      </c>
      <c r="I117" s="769">
        <v>0</v>
      </c>
      <c r="J117" s="82"/>
      <c r="K117" s="82"/>
      <c r="L117" s="82">
        <v>2</v>
      </c>
      <c r="M117" s="82">
        <v>20</v>
      </c>
      <c r="N117" s="82"/>
      <c r="O117" s="82"/>
      <c r="P117" s="82"/>
      <c r="Q117" s="82"/>
      <c r="R117" s="82"/>
      <c r="S117" s="82"/>
      <c r="T117" s="82"/>
      <c r="U117" s="82"/>
      <c r="V117" s="82"/>
      <c r="W117" s="772" t="s">
        <v>257</v>
      </c>
    </row>
    <row r="118" spans="1:27">
      <c r="A118" s="82">
        <v>116</v>
      </c>
      <c r="B118" s="767" t="s">
        <v>1491</v>
      </c>
      <c r="C118" s="767">
        <v>116</v>
      </c>
      <c r="D118" s="767">
        <v>715</v>
      </c>
      <c r="E118" s="772">
        <v>161005473</v>
      </c>
      <c r="F118" s="767">
        <v>56</v>
      </c>
      <c r="G118" s="767">
        <v>3284.09</v>
      </c>
      <c r="H118" s="767">
        <v>238.91</v>
      </c>
      <c r="I118" s="769">
        <v>0</v>
      </c>
      <c r="J118" s="82"/>
      <c r="K118" s="82"/>
      <c r="L118" s="82">
        <v>2</v>
      </c>
      <c r="M118" s="82">
        <v>25</v>
      </c>
      <c r="N118" s="82"/>
      <c r="O118" s="82"/>
      <c r="P118" s="82"/>
      <c r="Q118" s="82"/>
      <c r="R118" s="82"/>
      <c r="S118" s="82"/>
      <c r="T118" s="82"/>
      <c r="U118" s="82"/>
      <c r="V118" s="82"/>
      <c r="W118" s="772" t="s">
        <v>257</v>
      </c>
    </row>
    <row r="119" spans="1:27">
      <c r="A119" s="82">
        <v>117</v>
      </c>
      <c r="B119" s="767" t="s">
        <v>1491</v>
      </c>
      <c r="C119" s="767">
        <v>117</v>
      </c>
      <c r="D119" s="767">
        <v>716</v>
      </c>
      <c r="E119" s="82">
        <v>141000452</v>
      </c>
      <c r="F119" s="767">
        <v>58</v>
      </c>
      <c r="G119" s="767">
        <v>3375.05</v>
      </c>
      <c r="H119" s="767">
        <v>224.45</v>
      </c>
      <c r="I119" s="769">
        <v>0</v>
      </c>
      <c r="J119" s="82"/>
      <c r="K119" s="82"/>
      <c r="L119" s="82">
        <v>2</v>
      </c>
      <c r="M119" s="82">
        <v>5</v>
      </c>
      <c r="N119" s="82"/>
      <c r="O119" s="82"/>
      <c r="P119" s="82"/>
      <c r="Q119" s="82"/>
      <c r="R119" s="82"/>
      <c r="S119" s="82"/>
      <c r="T119" s="82"/>
      <c r="U119" s="82"/>
      <c r="V119" s="82"/>
      <c r="W119" s="772" t="s">
        <v>257</v>
      </c>
    </row>
    <row r="120" spans="1:27">
      <c r="A120" s="82">
        <v>118</v>
      </c>
      <c r="B120" s="767" t="s">
        <v>1491</v>
      </c>
      <c r="C120" s="767">
        <v>118</v>
      </c>
      <c r="D120" s="767">
        <v>717</v>
      </c>
      <c r="E120" s="82">
        <v>161005474</v>
      </c>
      <c r="F120" s="767">
        <v>59</v>
      </c>
      <c r="G120" s="767">
        <v>3442.83</v>
      </c>
      <c r="H120" s="767">
        <v>272.67</v>
      </c>
      <c r="I120" s="769">
        <v>0</v>
      </c>
      <c r="J120" s="82"/>
      <c r="K120" s="82"/>
      <c r="L120" s="82">
        <v>2</v>
      </c>
      <c r="M120" s="82">
        <v>0</v>
      </c>
      <c r="N120" s="82"/>
      <c r="O120" s="82"/>
      <c r="P120" s="82"/>
      <c r="Q120" s="82"/>
      <c r="R120" s="82"/>
      <c r="S120" s="82"/>
      <c r="T120" s="82"/>
      <c r="U120" s="82"/>
      <c r="V120" s="82"/>
      <c r="W120" s="772" t="s">
        <v>257</v>
      </c>
      <c r="X120" s="2821"/>
      <c r="Y120" s="2822"/>
      <c r="Z120" s="2822"/>
      <c r="AA120" s="2822"/>
    </row>
    <row r="121" spans="1:27">
      <c r="A121" s="82">
        <v>119</v>
      </c>
      <c r="B121" s="767" t="s">
        <v>1491</v>
      </c>
      <c r="C121" s="767">
        <v>119</v>
      </c>
      <c r="D121" s="767">
        <v>718</v>
      </c>
      <c r="E121" s="82">
        <v>161005475</v>
      </c>
      <c r="F121" s="767">
        <v>59</v>
      </c>
      <c r="G121" s="767">
        <v>3440.83</v>
      </c>
      <c r="H121" s="767">
        <v>274.17</v>
      </c>
      <c r="I121" s="769">
        <v>0</v>
      </c>
      <c r="J121" s="82"/>
      <c r="K121" s="82"/>
      <c r="L121" s="82">
        <v>2</v>
      </c>
      <c r="M121" s="82">
        <v>5</v>
      </c>
      <c r="N121" s="82"/>
      <c r="O121" s="82"/>
      <c r="P121" s="82"/>
      <c r="Q121" s="82"/>
      <c r="R121" s="82"/>
      <c r="S121" s="82"/>
      <c r="T121" s="82"/>
      <c r="U121" s="82"/>
      <c r="V121" s="82"/>
      <c r="W121" s="772" t="s">
        <v>257</v>
      </c>
    </row>
    <row r="122" spans="1:27">
      <c r="A122" s="82">
        <v>120</v>
      </c>
      <c r="B122" s="767" t="s">
        <v>1492</v>
      </c>
      <c r="C122" s="767">
        <v>120</v>
      </c>
      <c r="D122" s="767">
        <v>719</v>
      </c>
      <c r="E122" s="107">
        <v>161005476</v>
      </c>
      <c r="F122" s="767">
        <v>59</v>
      </c>
      <c r="G122" s="767">
        <v>3492.23</v>
      </c>
      <c r="H122" s="767">
        <v>223.75</v>
      </c>
      <c r="I122" s="769">
        <v>0.98</v>
      </c>
      <c r="J122" s="82"/>
      <c r="K122" s="82"/>
      <c r="L122" s="82">
        <v>2</v>
      </c>
      <c r="M122" s="82">
        <v>10</v>
      </c>
      <c r="N122" s="82"/>
      <c r="O122" s="82"/>
      <c r="P122" s="82"/>
      <c r="Q122" s="82"/>
      <c r="R122" s="82"/>
      <c r="S122" s="82"/>
      <c r="T122" s="82"/>
      <c r="U122" s="82"/>
      <c r="V122" s="82"/>
      <c r="W122" s="772" t="s">
        <v>257</v>
      </c>
    </row>
    <row r="123" spans="1:27">
      <c r="A123" s="82">
        <v>121</v>
      </c>
      <c r="B123" s="767" t="s">
        <v>1492</v>
      </c>
      <c r="C123" s="767">
        <v>121</v>
      </c>
      <c r="D123" s="767">
        <v>720</v>
      </c>
      <c r="E123" s="107">
        <v>161005477</v>
      </c>
      <c r="F123" s="767">
        <v>58</v>
      </c>
      <c r="G123" s="767">
        <v>3364.11</v>
      </c>
      <c r="H123" s="767">
        <v>221.68</v>
      </c>
      <c r="I123" s="769">
        <v>0.79</v>
      </c>
      <c r="J123" s="82"/>
      <c r="K123" s="82"/>
      <c r="L123" s="82">
        <v>1</v>
      </c>
      <c r="M123" s="82">
        <v>45</v>
      </c>
      <c r="N123" s="82"/>
      <c r="O123" s="82"/>
      <c r="P123" s="82"/>
      <c r="Q123" s="82"/>
      <c r="R123" s="82"/>
      <c r="S123" s="82"/>
      <c r="T123" s="82"/>
      <c r="U123" s="82"/>
      <c r="V123" s="82"/>
      <c r="W123" s="772" t="s">
        <v>257</v>
      </c>
    </row>
    <row r="124" spans="1:27">
      <c r="A124" s="82">
        <v>122</v>
      </c>
      <c r="B124" s="767" t="s">
        <v>1492</v>
      </c>
      <c r="C124" s="767">
        <v>122</v>
      </c>
      <c r="D124" s="767">
        <v>721</v>
      </c>
      <c r="E124" s="107">
        <v>161005478</v>
      </c>
      <c r="F124" s="767">
        <v>59</v>
      </c>
      <c r="G124" s="767">
        <v>3471.64</v>
      </c>
      <c r="H124" s="767">
        <v>240.86</v>
      </c>
      <c r="I124" s="769">
        <v>0</v>
      </c>
      <c r="J124" s="82"/>
      <c r="K124" s="82"/>
      <c r="L124" s="82">
        <v>1</v>
      </c>
      <c r="M124" s="82">
        <v>55</v>
      </c>
      <c r="N124" s="82"/>
      <c r="O124" s="82"/>
      <c r="P124" s="82"/>
      <c r="Q124" s="82"/>
      <c r="R124" s="82"/>
      <c r="S124" s="82"/>
      <c r="T124" s="82"/>
      <c r="U124" s="82"/>
      <c r="V124" s="82"/>
      <c r="W124" s="772" t="s">
        <v>257</v>
      </c>
    </row>
    <row r="125" spans="1:27">
      <c r="A125" s="82">
        <v>123</v>
      </c>
      <c r="B125" s="767" t="s">
        <v>1492</v>
      </c>
      <c r="C125" s="767">
        <v>123</v>
      </c>
      <c r="D125" s="767">
        <v>722</v>
      </c>
      <c r="E125" s="107">
        <v>161005479</v>
      </c>
      <c r="F125" s="767">
        <v>58</v>
      </c>
      <c r="G125" s="767">
        <v>3368.25</v>
      </c>
      <c r="H125" s="767">
        <v>231.25</v>
      </c>
      <c r="I125" s="769">
        <v>0</v>
      </c>
      <c r="J125" s="82"/>
      <c r="K125" s="82"/>
      <c r="L125" s="82">
        <v>3</v>
      </c>
      <c r="M125" s="82">
        <v>25</v>
      </c>
      <c r="N125" s="82"/>
      <c r="O125" s="82">
        <v>8550</v>
      </c>
      <c r="P125" s="82"/>
      <c r="Q125" s="82"/>
      <c r="R125" s="82"/>
      <c r="S125" s="82"/>
      <c r="T125" s="82"/>
      <c r="U125" s="82">
        <f>O125*5%</f>
        <v>427.5</v>
      </c>
      <c r="V125" s="82">
        <f>O125+U125</f>
        <v>8977.5</v>
      </c>
      <c r="W125" s="772" t="s">
        <v>257</v>
      </c>
      <c r="X125" s="75" t="s">
        <v>1513</v>
      </c>
    </row>
    <row r="126" spans="1:27">
      <c r="A126" s="82">
        <v>124</v>
      </c>
      <c r="B126" s="767" t="s">
        <v>1492</v>
      </c>
      <c r="C126" s="767">
        <v>124</v>
      </c>
      <c r="D126" s="767">
        <v>723</v>
      </c>
      <c r="E126" s="107">
        <v>141000453</v>
      </c>
      <c r="F126" s="767">
        <v>59</v>
      </c>
      <c r="G126" s="767">
        <v>3450.27</v>
      </c>
      <c r="H126" s="767">
        <v>199.51</v>
      </c>
      <c r="I126" s="769">
        <v>0.78</v>
      </c>
      <c r="J126" s="82"/>
      <c r="K126" s="82"/>
      <c r="L126" s="82">
        <v>1</v>
      </c>
      <c r="M126" s="82">
        <v>55</v>
      </c>
      <c r="N126" s="82"/>
      <c r="O126" s="82"/>
      <c r="P126" s="82"/>
      <c r="Q126" s="82"/>
      <c r="R126" s="82"/>
      <c r="S126" s="82"/>
      <c r="T126" s="82"/>
      <c r="U126" s="82"/>
      <c r="V126" s="82"/>
      <c r="W126" s="772" t="s">
        <v>257</v>
      </c>
    </row>
    <row r="127" spans="1:27">
      <c r="A127" s="82">
        <v>125</v>
      </c>
      <c r="B127" s="768" t="s">
        <v>1493</v>
      </c>
      <c r="C127" s="768">
        <v>125</v>
      </c>
      <c r="D127" s="82">
        <v>724</v>
      </c>
      <c r="E127" s="107">
        <v>141000454</v>
      </c>
      <c r="F127" s="82">
        <v>58</v>
      </c>
      <c r="G127" s="767">
        <v>3435.43</v>
      </c>
      <c r="H127" s="82">
        <v>218.16</v>
      </c>
      <c r="I127" s="82">
        <v>0.59</v>
      </c>
      <c r="J127" s="82"/>
      <c r="K127" s="82"/>
      <c r="L127" s="82">
        <v>2</v>
      </c>
      <c r="M127" s="82">
        <v>20</v>
      </c>
      <c r="N127" s="82"/>
      <c r="O127" s="82"/>
      <c r="P127" s="82"/>
      <c r="Q127" s="82"/>
      <c r="R127" s="82"/>
      <c r="S127" s="82"/>
      <c r="T127" s="82"/>
      <c r="U127" s="82"/>
      <c r="V127" s="82"/>
      <c r="W127" s="772" t="s">
        <v>257</v>
      </c>
    </row>
    <row r="128" spans="1:27">
      <c r="A128" s="82">
        <v>126</v>
      </c>
      <c r="B128" s="768" t="s">
        <v>1493</v>
      </c>
      <c r="C128" s="768">
        <v>126</v>
      </c>
      <c r="D128" s="82">
        <v>725</v>
      </c>
      <c r="E128" s="107">
        <v>141000455</v>
      </c>
      <c r="F128" s="82">
        <v>57</v>
      </c>
      <c r="G128" s="767">
        <v>3437.25</v>
      </c>
      <c r="H128" s="82">
        <v>209.22</v>
      </c>
      <c r="I128" s="82">
        <v>2.4700000000000002</v>
      </c>
      <c r="J128" s="82"/>
      <c r="K128" s="82"/>
      <c r="L128" s="82">
        <v>2</v>
      </c>
      <c r="M128" s="82">
        <v>15</v>
      </c>
      <c r="N128" s="82"/>
      <c r="O128" s="82"/>
      <c r="P128" s="82"/>
      <c r="Q128" s="82"/>
      <c r="R128" s="82"/>
      <c r="S128" s="82"/>
      <c r="T128" s="82"/>
      <c r="U128" s="82"/>
      <c r="V128" s="82"/>
      <c r="W128" s="772" t="s">
        <v>257</v>
      </c>
    </row>
    <row r="129" spans="1:27">
      <c r="A129" s="82">
        <v>127</v>
      </c>
      <c r="B129" s="768" t="s">
        <v>1493</v>
      </c>
      <c r="C129" s="768">
        <v>127</v>
      </c>
      <c r="D129" s="82">
        <v>726</v>
      </c>
      <c r="E129" s="107">
        <v>141000456</v>
      </c>
      <c r="F129" s="82">
        <v>59</v>
      </c>
      <c r="G129" s="767">
        <v>3515.43</v>
      </c>
      <c r="H129" s="82">
        <v>198.66</v>
      </c>
      <c r="I129" s="82">
        <v>0.59</v>
      </c>
      <c r="J129" s="82"/>
      <c r="K129" s="82"/>
      <c r="L129" s="82">
        <v>1</v>
      </c>
      <c r="M129" s="82">
        <v>45</v>
      </c>
      <c r="N129" s="82"/>
      <c r="O129" s="82"/>
      <c r="P129" s="82"/>
      <c r="Q129" s="82"/>
      <c r="R129" s="82"/>
      <c r="S129" s="82"/>
      <c r="T129" s="82"/>
      <c r="U129" s="82"/>
      <c r="V129" s="82"/>
      <c r="W129" s="772" t="s">
        <v>257</v>
      </c>
    </row>
    <row r="130" spans="1:27" s="104" customFormat="1">
      <c r="A130" s="84">
        <v>128</v>
      </c>
      <c r="B130" s="768" t="s">
        <v>1493</v>
      </c>
      <c r="C130" s="768">
        <v>128</v>
      </c>
      <c r="D130" s="82">
        <v>727</v>
      </c>
      <c r="E130" s="82">
        <v>141000457</v>
      </c>
      <c r="F130" s="82">
        <v>57</v>
      </c>
      <c r="G130" s="767">
        <v>3338.26</v>
      </c>
      <c r="H130" s="82">
        <v>249.74</v>
      </c>
      <c r="I130" s="82">
        <v>0</v>
      </c>
      <c r="J130" s="82"/>
      <c r="K130" s="82"/>
      <c r="L130" s="82">
        <v>2</v>
      </c>
      <c r="M130" s="82">
        <v>5</v>
      </c>
      <c r="N130" s="84"/>
      <c r="O130" s="84"/>
      <c r="P130" s="84"/>
      <c r="Q130" s="84"/>
      <c r="R130" s="84"/>
      <c r="S130" s="84"/>
      <c r="T130" s="84"/>
      <c r="U130" s="82"/>
      <c r="V130" s="84"/>
      <c r="W130" s="772" t="s">
        <v>257</v>
      </c>
    </row>
    <row r="131" spans="1:27" s="104" customFormat="1">
      <c r="A131" s="84">
        <v>129</v>
      </c>
      <c r="B131" s="768" t="s">
        <v>1493</v>
      </c>
      <c r="C131" s="768">
        <v>129</v>
      </c>
      <c r="D131" s="82">
        <v>728</v>
      </c>
      <c r="E131" s="82">
        <v>141000458</v>
      </c>
      <c r="F131" s="82">
        <v>58</v>
      </c>
      <c r="G131" s="767">
        <v>3385.47</v>
      </c>
      <c r="H131" s="82">
        <v>263.52999999999997</v>
      </c>
      <c r="I131" s="82">
        <v>0</v>
      </c>
      <c r="J131" s="82"/>
      <c r="K131" s="82"/>
      <c r="L131" s="82">
        <v>2</v>
      </c>
      <c r="M131" s="82">
        <v>10</v>
      </c>
      <c r="N131" s="84"/>
      <c r="O131" s="84"/>
      <c r="P131" s="84"/>
      <c r="Q131" s="84"/>
      <c r="R131" s="84"/>
      <c r="S131" s="84"/>
      <c r="T131" s="84"/>
      <c r="U131" s="82"/>
      <c r="V131" s="84"/>
      <c r="W131" s="772" t="s">
        <v>257</v>
      </c>
    </row>
    <row r="132" spans="1:27">
      <c r="A132" s="82">
        <v>130</v>
      </c>
      <c r="B132" s="768" t="s">
        <v>1493</v>
      </c>
      <c r="C132" s="768">
        <v>130</v>
      </c>
      <c r="D132" s="82">
        <v>729</v>
      </c>
      <c r="E132" s="82">
        <v>141000459</v>
      </c>
      <c r="F132" s="82">
        <v>59</v>
      </c>
      <c r="G132" s="767">
        <v>3441.23</v>
      </c>
      <c r="H132" s="82">
        <v>273.77</v>
      </c>
      <c r="I132" s="82">
        <v>0</v>
      </c>
      <c r="J132" s="82"/>
      <c r="K132" s="82"/>
      <c r="L132" s="82">
        <v>2</v>
      </c>
      <c r="M132" s="82">
        <v>0</v>
      </c>
      <c r="N132" s="82"/>
      <c r="O132" s="82"/>
      <c r="P132" s="82"/>
      <c r="Q132" s="82"/>
      <c r="R132" s="82"/>
      <c r="S132" s="82"/>
      <c r="T132" s="82"/>
      <c r="U132" s="82"/>
      <c r="V132" s="82"/>
      <c r="W132" s="772" t="s">
        <v>257</v>
      </c>
    </row>
    <row r="133" spans="1:27">
      <c r="A133" s="82">
        <v>131</v>
      </c>
      <c r="B133" s="768" t="s">
        <v>1493</v>
      </c>
      <c r="C133" s="768">
        <v>131</v>
      </c>
      <c r="D133" s="771">
        <v>730</v>
      </c>
      <c r="E133" s="82">
        <v>161005481</v>
      </c>
      <c r="F133" s="82">
        <v>58</v>
      </c>
      <c r="G133" s="82">
        <v>3433.23</v>
      </c>
      <c r="H133" s="82">
        <v>219.56</v>
      </c>
      <c r="I133" s="82">
        <v>0.79</v>
      </c>
      <c r="J133" s="82"/>
      <c r="K133" s="82"/>
      <c r="L133" s="82">
        <v>1</v>
      </c>
      <c r="M133" s="82">
        <v>45</v>
      </c>
      <c r="N133" s="82"/>
      <c r="O133" s="82"/>
      <c r="P133" s="82"/>
      <c r="Q133" s="82"/>
      <c r="R133" s="82"/>
      <c r="S133" s="82"/>
      <c r="T133" s="82"/>
      <c r="U133" s="82"/>
      <c r="V133" s="82"/>
      <c r="W133" s="774" t="s">
        <v>257</v>
      </c>
    </row>
    <row r="134" spans="1:27">
      <c r="A134" s="82">
        <v>132</v>
      </c>
      <c r="B134" s="774" t="s">
        <v>1494</v>
      </c>
      <c r="C134" s="774">
        <v>132</v>
      </c>
      <c r="D134" s="774">
        <v>731</v>
      </c>
      <c r="E134" s="82">
        <v>161005482</v>
      </c>
      <c r="F134" s="82">
        <v>59</v>
      </c>
      <c r="G134" s="82">
        <v>3471.03</v>
      </c>
      <c r="H134" s="82">
        <v>244.16</v>
      </c>
      <c r="I134" s="82">
        <v>0.19</v>
      </c>
      <c r="J134" s="82"/>
      <c r="K134" s="82"/>
      <c r="L134" s="82">
        <v>2</v>
      </c>
      <c r="M134" s="82">
        <v>5</v>
      </c>
      <c r="N134" s="82"/>
      <c r="O134" s="82"/>
      <c r="P134" s="82"/>
      <c r="Q134" s="82"/>
      <c r="R134" s="82"/>
      <c r="S134" s="82"/>
      <c r="T134" s="82"/>
      <c r="U134" s="82"/>
      <c r="V134" s="82"/>
      <c r="W134" s="774" t="s">
        <v>257</v>
      </c>
    </row>
    <row r="135" spans="1:27">
      <c r="A135" s="82">
        <v>133</v>
      </c>
      <c r="B135" s="776" t="s">
        <v>1494</v>
      </c>
      <c r="C135" s="776">
        <v>133</v>
      </c>
      <c r="D135" s="776">
        <v>732</v>
      </c>
      <c r="E135" s="82">
        <v>161005483</v>
      </c>
      <c r="F135" s="82">
        <v>59</v>
      </c>
      <c r="G135" s="82">
        <v>3492.04</v>
      </c>
      <c r="H135" s="82">
        <v>221.33</v>
      </c>
      <c r="I135" s="82">
        <v>0.87</v>
      </c>
      <c r="J135" s="82"/>
      <c r="K135" s="82"/>
      <c r="L135" s="82">
        <v>1</v>
      </c>
      <c r="M135" s="82">
        <v>45</v>
      </c>
      <c r="N135" s="82"/>
      <c r="O135" s="82"/>
      <c r="P135" s="82"/>
      <c r="Q135" s="82"/>
      <c r="R135" s="82"/>
      <c r="S135" s="82"/>
      <c r="T135" s="82"/>
      <c r="U135" s="82"/>
      <c r="V135" s="82"/>
      <c r="W135" s="776" t="s">
        <v>257</v>
      </c>
      <c r="X135" s="104"/>
      <c r="Y135" s="104"/>
      <c r="Z135" s="104"/>
      <c r="AA135" s="104"/>
    </row>
    <row r="136" spans="1:27">
      <c r="A136" s="82">
        <v>134</v>
      </c>
      <c r="B136" s="776" t="s">
        <v>1494</v>
      </c>
      <c r="C136" s="776">
        <v>134</v>
      </c>
      <c r="D136" s="776">
        <v>733</v>
      </c>
      <c r="E136" s="82">
        <v>161005480</v>
      </c>
      <c r="F136" s="82">
        <v>58</v>
      </c>
      <c r="G136" s="82">
        <v>3415.25</v>
      </c>
      <c r="H136" s="82">
        <v>233.25</v>
      </c>
      <c r="I136" s="82">
        <v>0</v>
      </c>
      <c r="J136" s="82"/>
      <c r="K136" s="82"/>
      <c r="L136" s="82">
        <v>1</v>
      </c>
      <c r="M136" s="82">
        <v>45</v>
      </c>
      <c r="N136" s="82"/>
      <c r="O136" s="82"/>
      <c r="P136" s="82"/>
      <c r="Q136" s="82"/>
      <c r="R136" s="82"/>
      <c r="S136" s="82"/>
      <c r="T136" s="82"/>
      <c r="U136" s="82"/>
      <c r="V136" s="82"/>
      <c r="W136" s="776" t="s">
        <v>257</v>
      </c>
    </row>
    <row r="137" spans="1:27" s="104" customFormat="1">
      <c r="A137" s="82">
        <v>135</v>
      </c>
      <c r="B137" s="776" t="s">
        <v>1494</v>
      </c>
      <c r="C137" s="776">
        <v>135</v>
      </c>
      <c r="D137" s="776">
        <v>734</v>
      </c>
      <c r="E137" s="82">
        <v>161005484</v>
      </c>
      <c r="F137" s="82">
        <v>58</v>
      </c>
      <c r="G137" s="82">
        <v>3390.84</v>
      </c>
      <c r="H137" s="82">
        <v>261.16000000000003</v>
      </c>
      <c r="I137" s="82">
        <v>0</v>
      </c>
      <c r="J137" s="82"/>
      <c r="K137" s="82"/>
      <c r="L137" s="82">
        <v>1</v>
      </c>
      <c r="M137" s="82">
        <v>45</v>
      </c>
      <c r="N137" s="82"/>
      <c r="O137" s="84"/>
      <c r="P137" s="82"/>
      <c r="Q137" s="82"/>
      <c r="R137" s="82"/>
      <c r="S137" s="82"/>
      <c r="T137" s="82"/>
      <c r="U137" s="82"/>
      <c r="V137" s="82"/>
      <c r="W137" s="778" t="s">
        <v>257</v>
      </c>
    </row>
    <row r="138" spans="1:27">
      <c r="A138" s="82">
        <v>136</v>
      </c>
      <c r="B138" s="778" t="s">
        <v>1494</v>
      </c>
      <c r="C138" s="778">
        <v>136</v>
      </c>
      <c r="D138" s="778">
        <v>735</v>
      </c>
      <c r="E138" s="82">
        <v>161005485</v>
      </c>
      <c r="F138" s="82">
        <v>59</v>
      </c>
      <c r="G138" s="82">
        <v>3507.83</v>
      </c>
      <c r="H138" s="82">
        <v>207.17</v>
      </c>
      <c r="I138" s="82">
        <v>0</v>
      </c>
      <c r="J138" s="82"/>
      <c r="K138" s="82"/>
      <c r="L138" s="82">
        <v>1</v>
      </c>
      <c r="M138" s="82">
        <v>55</v>
      </c>
      <c r="N138" s="82"/>
      <c r="O138" s="82"/>
      <c r="P138" s="82"/>
      <c r="Q138" s="82"/>
      <c r="R138" s="82"/>
      <c r="S138" s="82"/>
      <c r="T138" s="82"/>
      <c r="U138" s="82"/>
      <c r="V138" s="82"/>
      <c r="W138" s="778" t="s">
        <v>257</v>
      </c>
    </row>
    <row r="139" spans="1:27">
      <c r="A139" s="82">
        <v>137</v>
      </c>
      <c r="B139" s="778" t="s">
        <v>1494</v>
      </c>
      <c r="C139" s="778">
        <v>137</v>
      </c>
      <c r="D139" s="778">
        <v>736</v>
      </c>
      <c r="E139" s="82">
        <v>161005486</v>
      </c>
      <c r="F139" s="82">
        <v>58</v>
      </c>
      <c r="G139" s="82">
        <v>3426.63</v>
      </c>
      <c r="H139" s="82">
        <v>226.37</v>
      </c>
      <c r="I139" s="82">
        <v>0</v>
      </c>
      <c r="J139" s="82"/>
      <c r="K139" s="82"/>
      <c r="L139" s="82">
        <v>2</v>
      </c>
      <c r="M139" s="82">
        <v>5</v>
      </c>
      <c r="N139" s="82"/>
      <c r="O139" s="82"/>
      <c r="P139" s="82"/>
      <c r="Q139" s="82"/>
      <c r="R139" s="82"/>
      <c r="S139" s="82"/>
      <c r="T139" s="82"/>
      <c r="U139" s="82"/>
      <c r="V139" s="82"/>
      <c r="W139" s="778" t="s">
        <v>257</v>
      </c>
    </row>
    <row r="140" spans="1:27" s="104" customFormat="1">
      <c r="A140" s="82">
        <v>138</v>
      </c>
      <c r="B140" s="778" t="s">
        <v>1495</v>
      </c>
      <c r="C140" s="82">
        <v>138</v>
      </c>
      <c r="D140" s="82">
        <v>737</v>
      </c>
      <c r="E140" s="778">
        <v>161005487</v>
      </c>
      <c r="F140" s="82">
        <v>59</v>
      </c>
      <c r="G140" s="82">
        <v>3482.64</v>
      </c>
      <c r="H140" s="82">
        <v>226.15</v>
      </c>
      <c r="I140" s="82">
        <v>0.79</v>
      </c>
      <c r="J140" s="82"/>
      <c r="K140" s="82"/>
      <c r="L140" s="82">
        <v>2</v>
      </c>
      <c r="M140" s="82">
        <v>5</v>
      </c>
      <c r="N140" s="82"/>
      <c r="O140" s="84"/>
      <c r="P140" s="84"/>
      <c r="Q140" s="84"/>
      <c r="R140" s="84"/>
      <c r="S140" s="84"/>
      <c r="T140" s="84"/>
      <c r="U140" s="82"/>
      <c r="V140" s="82"/>
      <c r="W140" s="778" t="s">
        <v>257</v>
      </c>
    </row>
    <row r="141" spans="1:27">
      <c r="A141" s="82">
        <v>139</v>
      </c>
      <c r="B141" s="778" t="s">
        <v>1495</v>
      </c>
      <c r="C141" s="82">
        <v>139</v>
      </c>
      <c r="D141" s="82">
        <v>738</v>
      </c>
      <c r="E141" s="780">
        <v>161005488</v>
      </c>
      <c r="F141" s="82">
        <v>57</v>
      </c>
      <c r="G141" s="82">
        <v>3326.63</v>
      </c>
      <c r="H141" s="82">
        <v>263.37</v>
      </c>
      <c r="I141" s="82">
        <v>0</v>
      </c>
      <c r="J141" s="82"/>
      <c r="K141" s="82"/>
      <c r="L141" s="82">
        <v>2</v>
      </c>
      <c r="M141" s="82">
        <v>15</v>
      </c>
      <c r="N141" s="82"/>
      <c r="O141" s="82"/>
      <c r="P141" s="82"/>
      <c r="Q141" s="82"/>
      <c r="R141" s="82"/>
      <c r="S141" s="82"/>
      <c r="T141" s="82"/>
      <c r="U141" s="82"/>
      <c r="V141" s="82"/>
      <c r="W141" s="778" t="s">
        <v>257</v>
      </c>
    </row>
    <row r="142" spans="1:27">
      <c r="A142" s="82">
        <v>140</v>
      </c>
      <c r="B142" s="780" t="s">
        <v>1495</v>
      </c>
      <c r="C142" s="780">
        <v>140</v>
      </c>
      <c r="D142" s="780">
        <v>739</v>
      </c>
      <c r="E142" s="780">
        <v>161005489</v>
      </c>
      <c r="F142" s="82">
        <v>59</v>
      </c>
      <c r="G142" s="82">
        <v>3499.83</v>
      </c>
      <c r="H142" s="82">
        <v>215.17</v>
      </c>
      <c r="I142" s="82">
        <v>0</v>
      </c>
      <c r="J142" s="82"/>
      <c r="K142" s="82"/>
      <c r="L142" s="82">
        <v>2</v>
      </c>
      <c r="M142" s="82">
        <v>0</v>
      </c>
      <c r="N142" s="82"/>
      <c r="O142" s="82"/>
      <c r="P142" s="82"/>
      <c r="Q142" s="82"/>
      <c r="R142" s="82"/>
      <c r="S142" s="82"/>
      <c r="T142" s="82"/>
      <c r="U142" s="82"/>
      <c r="V142" s="82"/>
      <c r="W142" s="780" t="s">
        <v>257</v>
      </c>
    </row>
    <row r="143" spans="1:27">
      <c r="A143" s="82">
        <v>141</v>
      </c>
      <c r="B143" s="780" t="s">
        <v>1495</v>
      </c>
      <c r="C143" s="780">
        <v>141</v>
      </c>
      <c r="D143" s="780">
        <v>740</v>
      </c>
      <c r="E143" s="782">
        <v>161005490</v>
      </c>
      <c r="F143" s="82">
        <v>59</v>
      </c>
      <c r="G143" s="82">
        <v>3496.42</v>
      </c>
      <c r="H143" s="82">
        <v>217.58</v>
      </c>
      <c r="I143" s="82">
        <v>0</v>
      </c>
      <c r="J143" s="82"/>
      <c r="K143" s="82"/>
      <c r="L143" s="82">
        <v>2</v>
      </c>
      <c r="M143" s="82">
        <v>0</v>
      </c>
      <c r="N143" s="82"/>
      <c r="O143" s="82"/>
      <c r="P143" s="82"/>
      <c r="Q143" s="82"/>
      <c r="R143" s="82"/>
      <c r="S143" s="82"/>
      <c r="T143" s="82"/>
      <c r="U143" s="82"/>
      <c r="V143" s="82"/>
      <c r="W143" s="780" t="s">
        <v>257</v>
      </c>
    </row>
    <row r="144" spans="1:27">
      <c r="A144" s="82">
        <v>142</v>
      </c>
      <c r="B144" s="780" t="s">
        <v>1495</v>
      </c>
      <c r="C144" s="780">
        <v>142</v>
      </c>
      <c r="D144" s="780">
        <v>741</v>
      </c>
      <c r="E144" s="783">
        <v>161005491</v>
      </c>
      <c r="F144" s="82">
        <v>59</v>
      </c>
      <c r="G144" s="82">
        <v>3447.23</v>
      </c>
      <c r="H144" s="82">
        <v>267.77</v>
      </c>
      <c r="I144" s="82">
        <v>0</v>
      </c>
      <c r="J144" s="82"/>
      <c r="K144" s="82"/>
      <c r="L144" s="82">
        <v>2</v>
      </c>
      <c r="M144" s="82">
        <v>10</v>
      </c>
      <c r="N144" s="82"/>
      <c r="O144" s="82"/>
      <c r="P144" s="82"/>
      <c r="Q144" s="82"/>
      <c r="R144" s="82"/>
      <c r="S144" s="82"/>
      <c r="T144" s="82"/>
      <c r="U144" s="82"/>
      <c r="V144" s="82"/>
      <c r="W144" s="780" t="s">
        <v>257</v>
      </c>
    </row>
    <row r="145" spans="1:24">
      <c r="A145" s="82">
        <v>143</v>
      </c>
      <c r="B145" s="782" t="s">
        <v>1495</v>
      </c>
      <c r="C145" s="782">
        <v>143</v>
      </c>
      <c r="D145" s="782">
        <v>742</v>
      </c>
      <c r="E145" s="783">
        <v>161005492</v>
      </c>
      <c r="F145" s="82">
        <v>59</v>
      </c>
      <c r="G145" s="82">
        <v>3707.95</v>
      </c>
      <c r="H145" s="82">
        <v>380.05</v>
      </c>
      <c r="I145" s="82">
        <v>0</v>
      </c>
      <c r="J145" s="82"/>
      <c r="K145" s="82"/>
      <c r="L145" s="82">
        <v>2</v>
      </c>
      <c r="M145" s="82">
        <v>15</v>
      </c>
      <c r="N145" s="82"/>
      <c r="O145" s="82"/>
      <c r="P145" s="82"/>
      <c r="Q145" s="82"/>
      <c r="R145" s="82"/>
      <c r="S145" s="82"/>
      <c r="T145" s="82"/>
      <c r="U145" s="82"/>
      <c r="V145" s="82"/>
      <c r="W145" s="783" t="s">
        <v>257</v>
      </c>
    </row>
    <row r="146" spans="1:24">
      <c r="A146" s="82">
        <v>144</v>
      </c>
      <c r="B146" s="785" t="s">
        <v>1496</v>
      </c>
      <c r="C146" s="785">
        <v>144</v>
      </c>
      <c r="D146" s="786">
        <v>743</v>
      </c>
      <c r="E146" s="789">
        <v>161005493</v>
      </c>
      <c r="F146" s="82">
        <v>57</v>
      </c>
      <c r="G146" s="82">
        <v>3323.71</v>
      </c>
      <c r="H146" s="82">
        <v>261.29000000000002</v>
      </c>
      <c r="I146" s="82">
        <v>0</v>
      </c>
      <c r="J146" s="82"/>
      <c r="K146" s="82"/>
      <c r="L146" s="82">
        <v>2</v>
      </c>
      <c r="M146" s="82">
        <v>30</v>
      </c>
      <c r="N146" s="82"/>
      <c r="O146" s="82"/>
      <c r="P146" s="82"/>
      <c r="Q146" s="82"/>
      <c r="R146" s="82"/>
      <c r="S146" s="82"/>
      <c r="T146" s="82"/>
      <c r="U146" s="82"/>
      <c r="V146" s="82"/>
      <c r="W146" s="785" t="s">
        <v>257</v>
      </c>
    </row>
    <row r="147" spans="1:24" s="104" customFormat="1">
      <c r="A147" s="82">
        <v>145</v>
      </c>
      <c r="B147" s="785" t="s">
        <v>1496</v>
      </c>
      <c r="C147" s="785">
        <v>145</v>
      </c>
      <c r="D147" s="786">
        <v>744</v>
      </c>
      <c r="E147" s="789">
        <v>161005494</v>
      </c>
      <c r="F147" s="82">
        <v>59</v>
      </c>
      <c r="G147" s="82">
        <v>3448.43</v>
      </c>
      <c r="H147" s="82">
        <v>267.07</v>
      </c>
      <c r="I147" s="82">
        <v>0</v>
      </c>
      <c r="J147" s="82"/>
      <c r="K147" s="82"/>
      <c r="L147" s="82">
        <v>2</v>
      </c>
      <c r="M147" s="82">
        <v>0</v>
      </c>
      <c r="N147" s="84"/>
      <c r="O147" s="84"/>
      <c r="P147" s="84"/>
      <c r="Q147" s="84"/>
      <c r="R147" s="84"/>
      <c r="S147" s="84"/>
      <c r="T147" s="84"/>
      <c r="U147" s="82"/>
      <c r="V147" s="82"/>
      <c r="W147" s="789" t="s">
        <v>257</v>
      </c>
    </row>
    <row r="148" spans="1:24">
      <c r="A148" s="82">
        <v>146</v>
      </c>
      <c r="B148" s="785" t="s">
        <v>1496</v>
      </c>
      <c r="C148" s="785">
        <v>146</v>
      </c>
      <c r="D148" s="788">
        <v>745</v>
      </c>
      <c r="E148" s="789">
        <v>161005495</v>
      </c>
      <c r="F148" s="82">
        <v>59</v>
      </c>
      <c r="G148" s="82">
        <v>3449.64</v>
      </c>
      <c r="H148" s="82">
        <v>264.36</v>
      </c>
      <c r="I148" s="82">
        <v>0</v>
      </c>
      <c r="J148" s="82"/>
      <c r="K148" s="82"/>
      <c r="L148" s="82">
        <v>2</v>
      </c>
      <c r="M148" s="82">
        <v>15</v>
      </c>
      <c r="N148" s="82"/>
      <c r="O148" s="82"/>
      <c r="P148" s="82"/>
      <c r="Q148" s="82"/>
      <c r="R148" s="82"/>
      <c r="S148" s="82"/>
      <c r="T148" s="82"/>
      <c r="U148" s="82"/>
      <c r="V148" s="82"/>
      <c r="W148" s="789" t="s">
        <v>257</v>
      </c>
      <c r="X148" s="104"/>
    </row>
    <row r="149" spans="1:24">
      <c r="A149" s="82">
        <v>147</v>
      </c>
      <c r="B149" s="788" t="s">
        <v>1496</v>
      </c>
      <c r="C149" s="788">
        <v>147</v>
      </c>
      <c r="D149" s="788">
        <v>746</v>
      </c>
      <c r="E149" s="789">
        <v>161005496</v>
      </c>
      <c r="F149" s="82">
        <v>58</v>
      </c>
      <c r="G149" s="82">
        <v>3359.43</v>
      </c>
      <c r="H149" s="82">
        <v>293.57</v>
      </c>
      <c r="I149" s="82">
        <v>0</v>
      </c>
      <c r="J149" s="82"/>
      <c r="K149" s="82"/>
      <c r="L149" s="82">
        <v>2</v>
      </c>
      <c r="M149" s="82">
        <v>10</v>
      </c>
      <c r="N149" s="82"/>
      <c r="O149" s="82"/>
      <c r="P149" s="82"/>
      <c r="Q149" s="82"/>
      <c r="R149" s="82"/>
      <c r="S149" s="82"/>
      <c r="T149" s="82"/>
      <c r="U149" s="82"/>
      <c r="V149" s="82"/>
      <c r="W149" s="789" t="s">
        <v>257</v>
      </c>
    </row>
    <row r="150" spans="1:24">
      <c r="A150" s="82">
        <v>148</v>
      </c>
      <c r="B150" s="788" t="s">
        <v>1496</v>
      </c>
      <c r="C150" s="788">
        <v>148</v>
      </c>
      <c r="D150" s="788">
        <v>747</v>
      </c>
      <c r="E150" s="789">
        <v>161005497</v>
      </c>
      <c r="F150" s="82">
        <v>59</v>
      </c>
      <c r="G150" s="82">
        <v>3473.44</v>
      </c>
      <c r="H150" s="82">
        <v>236.06</v>
      </c>
      <c r="I150" s="82">
        <v>0</v>
      </c>
      <c r="J150" s="82"/>
      <c r="K150" s="82"/>
      <c r="L150" s="82">
        <v>2</v>
      </c>
      <c r="M150" s="82">
        <v>5</v>
      </c>
      <c r="N150" s="82"/>
      <c r="O150" s="82"/>
      <c r="P150" s="82"/>
      <c r="Q150" s="82"/>
      <c r="R150" s="82"/>
      <c r="S150" s="82"/>
      <c r="T150" s="82"/>
      <c r="U150" s="82"/>
      <c r="V150" s="82"/>
      <c r="W150" s="789" t="s">
        <v>257</v>
      </c>
    </row>
    <row r="151" spans="1:24">
      <c r="A151" s="82">
        <v>149</v>
      </c>
      <c r="B151" s="791" t="s">
        <v>1497</v>
      </c>
      <c r="C151" s="791">
        <v>149</v>
      </c>
      <c r="D151" s="791">
        <v>748</v>
      </c>
      <c r="E151" s="791">
        <v>161005498</v>
      </c>
      <c r="F151" s="82">
        <v>58</v>
      </c>
      <c r="G151" s="82">
        <v>3441.24</v>
      </c>
      <c r="H151" s="82">
        <v>210.76</v>
      </c>
      <c r="I151" s="82">
        <v>0</v>
      </c>
      <c r="J151" s="82"/>
      <c r="K151" s="82"/>
      <c r="L151" s="82">
        <v>2</v>
      </c>
      <c r="M151" s="82">
        <v>10</v>
      </c>
      <c r="N151" s="82"/>
      <c r="O151" s="82"/>
      <c r="P151" s="82"/>
      <c r="Q151" s="82"/>
      <c r="R151" s="82"/>
      <c r="S151" s="82"/>
      <c r="T151" s="82"/>
      <c r="U151" s="82"/>
      <c r="V151" s="82"/>
      <c r="W151" s="791" t="s">
        <v>257</v>
      </c>
    </row>
    <row r="152" spans="1:24">
      <c r="A152" s="82">
        <v>150</v>
      </c>
      <c r="B152" s="791" t="s">
        <v>1497</v>
      </c>
      <c r="C152" s="791">
        <v>150</v>
      </c>
      <c r="D152" s="791">
        <v>749</v>
      </c>
      <c r="E152" s="792">
        <v>161005499</v>
      </c>
      <c r="F152" s="82">
        <v>58</v>
      </c>
      <c r="G152" s="82">
        <v>3425.12</v>
      </c>
      <c r="H152" s="82">
        <v>222.88</v>
      </c>
      <c r="I152" s="82">
        <v>0</v>
      </c>
      <c r="J152" s="82"/>
      <c r="K152" s="82"/>
      <c r="L152" s="82">
        <v>2</v>
      </c>
      <c r="M152" s="82">
        <v>40</v>
      </c>
      <c r="N152" s="82"/>
      <c r="O152" s="82"/>
      <c r="P152" s="82"/>
      <c r="Q152" s="82"/>
      <c r="R152" s="82"/>
      <c r="S152" s="82"/>
      <c r="T152" s="82"/>
      <c r="U152" s="82"/>
      <c r="V152" s="82"/>
      <c r="W152" s="791" t="s">
        <v>257</v>
      </c>
    </row>
    <row r="153" spans="1:24">
      <c r="A153" s="82">
        <v>151</v>
      </c>
      <c r="B153" s="791" t="s">
        <v>1497</v>
      </c>
      <c r="C153" s="791">
        <v>151</v>
      </c>
      <c r="D153" s="791">
        <v>750</v>
      </c>
      <c r="E153" s="794">
        <v>161005500</v>
      </c>
      <c r="F153" s="82">
        <v>59</v>
      </c>
      <c r="G153" s="82">
        <v>3402.43</v>
      </c>
      <c r="H153" s="82">
        <v>313.37</v>
      </c>
      <c r="I153" s="82">
        <v>0.8</v>
      </c>
      <c r="J153" s="82"/>
      <c r="K153" s="82"/>
      <c r="L153" s="82">
        <v>2</v>
      </c>
      <c r="M153" s="82">
        <v>25</v>
      </c>
      <c r="N153" s="82"/>
      <c r="O153" s="82"/>
      <c r="P153" s="82"/>
      <c r="Q153" s="82"/>
      <c r="R153" s="82"/>
      <c r="S153" s="82"/>
      <c r="T153" s="82"/>
      <c r="U153" s="82"/>
      <c r="V153" s="82"/>
      <c r="W153" s="792" t="s">
        <v>257</v>
      </c>
    </row>
    <row r="154" spans="1:24">
      <c r="A154" s="82">
        <v>152</v>
      </c>
      <c r="B154" s="791" t="s">
        <v>1497</v>
      </c>
      <c r="C154" s="791">
        <v>152</v>
      </c>
      <c r="D154" s="791">
        <v>751</v>
      </c>
      <c r="E154" s="794">
        <v>161005501</v>
      </c>
      <c r="F154" s="82">
        <v>59</v>
      </c>
      <c r="G154" s="82">
        <v>3440.44</v>
      </c>
      <c r="H154" s="82">
        <v>272.06</v>
      </c>
      <c r="I154" s="82">
        <v>0</v>
      </c>
      <c r="J154" s="82"/>
      <c r="K154" s="82"/>
      <c r="L154" s="82">
        <v>2</v>
      </c>
      <c r="M154" s="82">
        <v>20</v>
      </c>
      <c r="N154" s="82"/>
      <c r="O154" s="82"/>
      <c r="P154" s="82"/>
      <c r="Q154" s="82"/>
      <c r="R154" s="82"/>
      <c r="S154" s="82"/>
      <c r="T154" s="82"/>
      <c r="U154" s="82"/>
      <c r="V154" s="82"/>
      <c r="W154" s="794" t="s">
        <v>257</v>
      </c>
    </row>
    <row r="155" spans="1:24">
      <c r="A155" s="82">
        <v>153</v>
      </c>
      <c r="B155" s="794" t="s">
        <v>1497</v>
      </c>
      <c r="C155" s="794">
        <v>153</v>
      </c>
      <c r="D155" s="794">
        <v>752</v>
      </c>
      <c r="E155" s="794">
        <v>161005502</v>
      </c>
      <c r="F155" s="82">
        <v>58</v>
      </c>
      <c r="G155" s="82">
        <v>3374.09</v>
      </c>
      <c r="H155" s="82">
        <v>273.11</v>
      </c>
      <c r="I155" s="82">
        <v>0.2</v>
      </c>
      <c r="J155" s="82"/>
      <c r="K155" s="82"/>
      <c r="L155" s="82">
        <v>2</v>
      </c>
      <c r="M155" s="82">
        <v>30</v>
      </c>
      <c r="N155" s="82"/>
      <c r="O155" s="82"/>
      <c r="P155" s="82"/>
      <c r="Q155" s="82"/>
      <c r="R155" s="82"/>
      <c r="S155" s="82"/>
      <c r="T155" s="82"/>
      <c r="U155" s="82"/>
      <c r="V155" s="82"/>
      <c r="W155" s="794" t="s">
        <v>257</v>
      </c>
    </row>
    <row r="156" spans="1:24">
      <c r="A156" s="82">
        <v>154</v>
      </c>
      <c r="B156" s="794" t="s">
        <v>1497</v>
      </c>
      <c r="C156" s="794">
        <v>154</v>
      </c>
      <c r="D156" s="794">
        <v>753</v>
      </c>
      <c r="E156" s="796">
        <v>161005503</v>
      </c>
      <c r="F156" s="82">
        <v>56</v>
      </c>
      <c r="G156" s="82">
        <v>3275.47</v>
      </c>
      <c r="H156" s="82">
        <v>249.03</v>
      </c>
      <c r="I156" s="82">
        <v>0</v>
      </c>
      <c r="J156" s="82"/>
      <c r="K156" s="82"/>
      <c r="L156" s="82">
        <v>2</v>
      </c>
      <c r="M156" s="82">
        <v>25</v>
      </c>
      <c r="N156" s="82"/>
      <c r="O156" s="82"/>
      <c r="P156" s="82"/>
      <c r="Q156" s="82"/>
      <c r="R156" s="82"/>
      <c r="S156" s="82"/>
      <c r="T156" s="82"/>
      <c r="U156" s="82"/>
      <c r="V156" s="82"/>
      <c r="W156" s="794" t="s">
        <v>257</v>
      </c>
    </row>
    <row r="157" spans="1:24">
      <c r="A157" s="82">
        <v>155</v>
      </c>
      <c r="B157" s="796" t="s">
        <v>1497</v>
      </c>
      <c r="C157" s="796">
        <v>155</v>
      </c>
      <c r="D157" s="796">
        <v>754</v>
      </c>
      <c r="E157" s="796">
        <v>161005504</v>
      </c>
      <c r="F157" s="82">
        <v>59</v>
      </c>
      <c r="G157" s="82">
        <v>3511.83</v>
      </c>
      <c r="H157" s="82">
        <v>201.67</v>
      </c>
      <c r="I157" s="82">
        <v>0</v>
      </c>
      <c r="J157" s="82"/>
      <c r="K157" s="82"/>
      <c r="L157" s="82">
        <v>1</v>
      </c>
      <c r="M157" s="82">
        <v>25</v>
      </c>
      <c r="N157" s="82"/>
      <c r="O157" s="82"/>
      <c r="P157" s="82"/>
      <c r="Q157" s="82"/>
      <c r="R157" s="82"/>
      <c r="S157" s="82"/>
      <c r="T157" s="82"/>
      <c r="U157" s="82"/>
      <c r="V157" s="82"/>
      <c r="W157" s="796" t="s">
        <v>257</v>
      </c>
    </row>
    <row r="158" spans="1:24">
      <c r="A158" s="82">
        <v>156</v>
      </c>
      <c r="B158" s="796" t="s">
        <v>1498</v>
      </c>
      <c r="C158" s="796">
        <v>156</v>
      </c>
      <c r="D158" s="796">
        <v>755</v>
      </c>
      <c r="E158" s="798">
        <v>161005505</v>
      </c>
      <c r="F158" s="798">
        <v>58</v>
      </c>
      <c r="G158" s="798">
        <v>3443.23</v>
      </c>
      <c r="H158" s="798">
        <v>210.56</v>
      </c>
      <c r="I158" s="798">
        <v>0.79</v>
      </c>
      <c r="J158" s="82"/>
      <c r="K158" s="82"/>
      <c r="L158" s="82">
        <v>2</v>
      </c>
      <c r="M158" s="82">
        <v>40</v>
      </c>
      <c r="N158" s="82"/>
      <c r="O158" s="82"/>
      <c r="P158" s="82"/>
      <c r="Q158" s="82"/>
      <c r="R158" s="82"/>
      <c r="S158" s="82"/>
      <c r="T158" s="82"/>
      <c r="U158" s="82"/>
      <c r="V158" s="82"/>
      <c r="W158" s="796" t="s">
        <v>257</v>
      </c>
    </row>
    <row r="159" spans="1:24">
      <c r="A159" s="82">
        <v>157</v>
      </c>
      <c r="B159" s="796" t="s">
        <v>1498</v>
      </c>
      <c r="C159" s="796">
        <v>157</v>
      </c>
      <c r="D159" s="796">
        <v>756</v>
      </c>
      <c r="E159" s="798">
        <v>161005506</v>
      </c>
      <c r="F159" s="798">
        <v>59</v>
      </c>
      <c r="G159" s="798">
        <v>3503.64</v>
      </c>
      <c r="H159" s="798">
        <v>204.85</v>
      </c>
      <c r="I159" s="798">
        <v>0.49</v>
      </c>
      <c r="J159" s="82"/>
      <c r="K159" s="82"/>
      <c r="L159" s="82">
        <v>2</v>
      </c>
      <c r="M159" s="82">
        <v>0</v>
      </c>
      <c r="N159" s="82"/>
      <c r="O159" s="82"/>
      <c r="P159" s="82"/>
      <c r="Q159" s="82"/>
      <c r="R159" s="82"/>
      <c r="S159" s="82"/>
      <c r="T159" s="82"/>
      <c r="U159" s="82"/>
      <c r="V159" s="82"/>
      <c r="W159" s="798" t="s">
        <v>257</v>
      </c>
    </row>
    <row r="160" spans="1:24">
      <c r="A160" s="82">
        <v>158</v>
      </c>
      <c r="B160" s="796" t="s">
        <v>1498</v>
      </c>
      <c r="C160" s="796">
        <v>158</v>
      </c>
      <c r="D160" s="796">
        <v>757</v>
      </c>
      <c r="E160" s="798">
        <v>161005507</v>
      </c>
      <c r="F160" s="798">
        <v>58</v>
      </c>
      <c r="G160" s="798">
        <v>3445.84</v>
      </c>
      <c r="H160" s="798">
        <v>220.73</v>
      </c>
      <c r="I160" s="798">
        <v>2.0699999999999998</v>
      </c>
      <c r="J160" s="82"/>
      <c r="K160" s="82"/>
      <c r="L160" s="82">
        <v>2</v>
      </c>
      <c r="M160" s="82">
        <v>0</v>
      </c>
      <c r="N160" s="82"/>
      <c r="O160" s="82"/>
      <c r="P160" s="82"/>
      <c r="Q160" s="82"/>
      <c r="R160" s="82"/>
      <c r="S160" s="82"/>
      <c r="T160" s="82"/>
      <c r="U160" s="82"/>
      <c r="V160" s="82"/>
      <c r="W160" s="798" t="s">
        <v>257</v>
      </c>
      <c r="X160" s="104"/>
    </row>
    <row r="161" spans="1:24">
      <c r="A161" s="82">
        <v>159</v>
      </c>
      <c r="B161" s="796" t="s">
        <v>1498</v>
      </c>
      <c r="C161" s="796">
        <v>159</v>
      </c>
      <c r="D161" s="796">
        <v>758</v>
      </c>
      <c r="E161" s="798">
        <v>161005508</v>
      </c>
      <c r="F161" s="798">
        <v>56</v>
      </c>
      <c r="G161" s="798">
        <v>3295.26</v>
      </c>
      <c r="H161" s="798">
        <v>231.33</v>
      </c>
      <c r="I161" s="798">
        <v>0.59</v>
      </c>
      <c r="J161" s="82"/>
      <c r="K161" s="82"/>
      <c r="L161" s="82">
        <v>2</v>
      </c>
      <c r="M161" s="82">
        <v>0</v>
      </c>
      <c r="N161" s="82"/>
      <c r="O161" s="82"/>
      <c r="P161" s="82"/>
      <c r="Q161" s="82"/>
      <c r="R161" s="82"/>
      <c r="S161" s="82"/>
      <c r="T161" s="82"/>
      <c r="U161" s="82"/>
      <c r="V161" s="82"/>
      <c r="W161" s="798" t="s">
        <v>257</v>
      </c>
      <c r="X161" s="111"/>
    </row>
    <row r="162" spans="1:24">
      <c r="A162" s="82">
        <v>160</v>
      </c>
      <c r="B162" s="798" t="s">
        <v>1498</v>
      </c>
      <c r="C162" s="798">
        <v>160</v>
      </c>
      <c r="D162" s="798">
        <v>759</v>
      </c>
      <c r="E162" s="798">
        <v>161005509</v>
      </c>
      <c r="F162" s="798">
        <v>59</v>
      </c>
      <c r="G162" s="798">
        <v>3432.03</v>
      </c>
      <c r="H162" s="798">
        <v>282.97000000000003</v>
      </c>
      <c r="I162" s="798">
        <v>0</v>
      </c>
      <c r="J162" s="82"/>
      <c r="K162" s="82"/>
      <c r="L162" s="82">
        <v>2</v>
      </c>
      <c r="M162" s="82">
        <v>10</v>
      </c>
      <c r="N162" s="82"/>
      <c r="O162" s="82"/>
      <c r="P162" s="82"/>
      <c r="Q162" s="82"/>
      <c r="R162" s="82"/>
      <c r="S162" s="82"/>
      <c r="T162" s="82"/>
      <c r="U162" s="82"/>
      <c r="V162" s="82"/>
      <c r="W162" s="798" t="s">
        <v>257</v>
      </c>
    </row>
    <row r="163" spans="1:24">
      <c r="A163" s="82">
        <v>161</v>
      </c>
      <c r="B163" s="798" t="s">
        <v>1498</v>
      </c>
      <c r="C163" s="798">
        <v>161</v>
      </c>
      <c r="D163" s="798">
        <v>760</v>
      </c>
      <c r="E163" s="798">
        <v>161005510</v>
      </c>
      <c r="F163" s="798">
        <v>59</v>
      </c>
      <c r="G163" s="798">
        <v>3454.24</v>
      </c>
      <c r="H163" s="798">
        <v>255.26</v>
      </c>
      <c r="I163" s="798">
        <v>0</v>
      </c>
      <c r="J163" s="82"/>
      <c r="K163" s="82"/>
      <c r="L163" s="82">
        <v>1</v>
      </c>
      <c r="M163" s="82">
        <v>55</v>
      </c>
      <c r="N163" s="82"/>
      <c r="O163" s="82"/>
      <c r="P163" s="82"/>
      <c r="Q163" s="82"/>
      <c r="R163" s="82"/>
      <c r="S163" s="82"/>
      <c r="T163" s="82"/>
      <c r="U163" s="82"/>
      <c r="V163" s="82"/>
      <c r="W163" s="798" t="s">
        <v>257</v>
      </c>
    </row>
    <row r="164" spans="1:24">
      <c r="A164" s="82">
        <v>162</v>
      </c>
      <c r="B164" s="798" t="s">
        <v>1498</v>
      </c>
      <c r="C164" s="798">
        <v>162</v>
      </c>
      <c r="D164" s="798">
        <v>761</v>
      </c>
      <c r="E164" s="798">
        <v>161005511</v>
      </c>
      <c r="F164" s="798">
        <v>58</v>
      </c>
      <c r="G164" s="798">
        <v>3495.44</v>
      </c>
      <c r="H164" s="798">
        <v>159.74</v>
      </c>
      <c r="I164" s="798">
        <v>3.18</v>
      </c>
      <c r="J164" s="82"/>
      <c r="K164" s="82"/>
      <c r="L164" s="82">
        <v>1</v>
      </c>
      <c r="M164" s="82">
        <v>45</v>
      </c>
      <c r="N164" s="82"/>
      <c r="O164" s="82"/>
      <c r="P164" s="82"/>
      <c r="Q164" s="82"/>
      <c r="R164" s="82"/>
      <c r="S164" s="82"/>
      <c r="T164" s="82"/>
      <c r="U164" s="82"/>
      <c r="V164" s="82"/>
      <c r="W164" s="798" t="s">
        <v>257</v>
      </c>
    </row>
    <row r="165" spans="1:24">
      <c r="A165" s="82">
        <v>163</v>
      </c>
      <c r="B165" s="800" t="s">
        <v>1499</v>
      </c>
      <c r="C165" s="798">
        <v>163</v>
      </c>
      <c r="D165" s="798">
        <v>762</v>
      </c>
      <c r="E165" s="798">
        <v>161005512</v>
      </c>
      <c r="F165" s="798">
        <v>56</v>
      </c>
      <c r="G165" s="798">
        <v>3308.87</v>
      </c>
      <c r="H165" s="798">
        <v>215.63</v>
      </c>
      <c r="I165" s="798">
        <v>0</v>
      </c>
      <c r="J165" s="82"/>
      <c r="K165" s="82"/>
      <c r="L165" s="82">
        <v>2</v>
      </c>
      <c r="M165" s="82">
        <v>30</v>
      </c>
      <c r="N165" s="82"/>
      <c r="O165" s="82"/>
      <c r="P165" s="82"/>
      <c r="Q165" s="82"/>
      <c r="R165" s="82"/>
      <c r="S165" s="82"/>
      <c r="T165" s="82"/>
      <c r="U165" s="82"/>
      <c r="V165" s="82"/>
      <c r="W165" s="800" t="s">
        <v>257</v>
      </c>
    </row>
    <row r="166" spans="1:24" s="104" customFormat="1">
      <c r="A166" s="84">
        <v>164</v>
      </c>
      <c r="B166" s="800" t="s">
        <v>1499</v>
      </c>
      <c r="C166" s="82">
        <v>164</v>
      </c>
      <c r="D166" s="82">
        <v>763</v>
      </c>
      <c r="E166" s="84">
        <v>161005513</v>
      </c>
      <c r="F166" s="84">
        <v>59</v>
      </c>
      <c r="G166" s="84">
        <v>3406.63</v>
      </c>
      <c r="H166" s="84">
        <v>306.37</v>
      </c>
      <c r="I166" s="84">
        <v>0</v>
      </c>
      <c r="J166" s="84"/>
      <c r="K166" s="84"/>
      <c r="L166" s="84">
        <v>2</v>
      </c>
      <c r="M166" s="84">
        <v>0</v>
      </c>
      <c r="N166" s="84"/>
      <c r="O166" s="84"/>
      <c r="P166" s="84"/>
      <c r="Q166" s="84"/>
      <c r="R166" s="84"/>
      <c r="S166" s="84"/>
      <c r="T166" s="84"/>
      <c r="U166" s="82"/>
      <c r="V166" s="84"/>
      <c r="W166" s="84" t="s">
        <v>257</v>
      </c>
    </row>
    <row r="167" spans="1:24">
      <c r="A167" s="82">
        <v>165</v>
      </c>
      <c r="B167" s="800" t="s">
        <v>1499</v>
      </c>
      <c r="C167" s="82">
        <v>165</v>
      </c>
      <c r="D167" s="82">
        <v>764</v>
      </c>
      <c r="E167" s="82">
        <v>161005514</v>
      </c>
      <c r="F167" s="82">
        <v>56</v>
      </c>
      <c r="G167" s="82">
        <v>3271.86</v>
      </c>
      <c r="H167" s="82">
        <v>253.64</v>
      </c>
      <c r="I167" s="82">
        <v>0</v>
      </c>
      <c r="J167" s="82"/>
      <c r="K167" s="82"/>
      <c r="L167" s="82">
        <v>2</v>
      </c>
      <c r="M167" s="82">
        <v>15</v>
      </c>
      <c r="N167" s="82"/>
      <c r="O167" s="82"/>
      <c r="P167" s="82"/>
      <c r="Q167" s="82"/>
      <c r="R167" s="82"/>
      <c r="S167" s="82"/>
      <c r="T167" s="82"/>
      <c r="U167" s="82"/>
      <c r="V167" s="82"/>
      <c r="W167" s="801" t="s">
        <v>257</v>
      </c>
    </row>
    <row r="168" spans="1:24">
      <c r="A168" s="82">
        <v>166</v>
      </c>
      <c r="B168" s="800" t="s">
        <v>1499</v>
      </c>
      <c r="C168" s="82">
        <v>166</v>
      </c>
      <c r="D168" s="82">
        <v>765</v>
      </c>
      <c r="E168" s="82">
        <v>161005515</v>
      </c>
      <c r="F168" s="82">
        <v>59</v>
      </c>
      <c r="G168" s="82">
        <v>3424.84</v>
      </c>
      <c r="H168" s="82">
        <v>294.85000000000002</v>
      </c>
      <c r="I168" s="82">
        <v>0.19</v>
      </c>
      <c r="J168" s="82"/>
      <c r="K168" s="82"/>
      <c r="L168" s="82">
        <v>1</v>
      </c>
      <c r="M168" s="82">
        <v>55</v>
      </c>
      <c r="N168" s="82"/>
      <c r="O168" s="82"/>
      <c r="P168" s="82"/>
      <c r="Q168" s="82"/>
      <c r="R168" s="82"/>
      <c r="S168" s="82"/>
      <c r="T168" s="82"/>
      <c r="U168" s="82"/>
      <c r="V168" s="82"/>
      <c r="W168" s="803" t="s">
        <v>257</v>
      </c>
    </row>
    <row r="169" spans="1:24">
      <c r="A169" s="82">
        <v>167</v>
      </c>
      <c r="B169" s="803" t="s">
        <v>1499</v>
      </c>
      <c r="C169" s="82">
        <v>167</v>
      </c>
      <c r="D169" s="82">
        <v>766</v>
      </c>
      <c r="E169" s="82">
        <v>161005516</v>
      </c>
      <c r="F169" s="82">
        <v>58</v>
      </c>
      <c r="G169" s="82">
        <v>3315.83</v>
      </c>
      <c r="H169" s="82">
        <v>337.17</v>
      </c>
      <c r="I169" s="82">
        <v>0</v>
      </c>
      <c r="J169" s="82"/>
      <c r="K169" s="82"/>
      <c r="L169" s="82">
        <v>2</v>
      </c>
      <c r="M169" s="82">
        <v>0</v>
      </c>
      <c r="N169" s="82"/>
      <c r="O169" s="82"/>
      <c r="P169" s="82"/>
      <c r="Q169" s="82"/>
      <c r="R169" s="82"/>
      <c r="S169" s="82"/>
      <c r="T169" s="82"/>
      <c r="U169" s="82"/>
      <c r="V169" s="82"/>
      <c r="W169" s="803" t="s">
        <v>257</v>
      </c>
    </row>
    <row r="170" spans="1:24">
      <c r="A170" s="82">
        <v>168</v>
      </c>
      <c r="B170" s="803" t="s">
        <v>1499</v>
      </c>
      <c r="C170" s="82">
        <v>168</v>
      </c>
      <c r="D170" s="82">
        <v>767</v>
      </c>
      <c r="E170" s="82">
        <v>161005517</v>
      </c>
      <c r="F170" s="82">
        <v>59</v>
      </c>
      <c r="G170" s="82">
        <v>3424.83</v>
      </c>
      <c r="H170" s="82">
        <v>290.17</v>
      </c>
      <c r="I170" s="82">
        <v>0</v>
      </c>
      <c r="J170" s="82"/>
      <c r="K170" s="82"/>
      <c r="L170" s="82">
        <v>2</v>
      </c>
      <c r="M170" s="82">
        <v>0</v>
      </c>
      <c r="N170" s="82"/>
      <c r="O170" s="82"/>
      <c r="P170" s="82"/>
      <c r="Q170" s="82"/>
      <c r="R170" s="82"/>
      <c r="S170" s="82"/>
      <c r="T170" s="82"/>
      <c r="U170" s="82"/>
      <c r="V170" s="82"/>
      <c r="W170" s="804" t="s">
        <v>257</v>
      </c>
    </row>
    <row r="171" spans="1:24">
      <c r="A171" s="82">
        <v>169</v>
      </c>
      <c r="B171" s="806" t="s">
        <v>1502</v>
      </c>
      <c r="C171" s="82">
        <v>169</v>
      </c>
      <c r="D171" s="82">
        <v>768</v>
      </c>
      <c r="E171" s="82">
        <v>161005518</v>
      </c>
      <c r="F171" s="82">
        <v>56</v>
      </c>
      <c r="G171" s="82">
        <v>3260.12</v>
      </c>
      <c r="H171" s="82">
        <v>262.07</v>
      </c>
      <c r="I171" s="82">
        <v>0.19</v>
      </c>
      <c r="J171" s="82"/>
      <c r="K171" s="82"/>
      <c r="L171" s="82">
        <v>1</v>
      </c>
      <c r="M171" s="82">
        <v>55</v>
      </c>
      <c r="N171" s="82"/>
      <c r="O171" s="82"/>
      <c r="P171" s="82"/>
      <c r="Q171" s="82"/>
      <c r="R171" s="82"/>
      <c r="S171" s="82"/>
      <c r="T171" s="82"/>
      <c r="U171" s="82"/>
      <c r="V171" s="82"/>
      <c r="W171" s="807" t="s">
        <v>257</v>
      </c>
    </row>
    <row r="172" spans="1:24">
      <c r="A172" s="82">
        <v>170</v>
      </c>
      <c r="B172" s="806" t="s">
        <v>1502</v>
      </c>
      <c r="C172" s="82">
        <v>170</v>
      </c>
      <c r="D172" s="82">
        <v>769</v>
      </c>
      <c r="E172" s="82">
        <v>161005519</v>
      </c>
      <c r="F172" s="82">
        <v>59</v>
      </c>
      <c r="G172" s="82">
        <v>3451.43</v>
      </c>
      <c r="H172" s="82">
        <v>263.57</v>
      </c>
      <c r="I172" s="82">
        <v>0</v>
      </c>
      <c r="J172" s="82"/>
      <c r="K172" s="82"/>
      <c r="L172" s="82">
        <v>2</v>
      </c>
      <c r="M172" s="82">
        <v>10</v>
      </c>
      <c r="N172" s="82"/>
      <c r="O172" s="82"/>
      <c r="P172" s="82"/>
      <c r="Q172" s="82"/>
      <c r="R172" s="82"/>
      <c r="S172" s="82"/>
      <c r="T172" s="82"/>
      <c r="U172" s="82"/>
      <c r="V172" s="82"/>
      <c r="W172" s="807" t="s">
        <v>257</v>
      </c>
    </row>
    <row r="173" spans="1:24">
      <c r="A173" s="82">
        <v>171</v>
      </c>
      <c r="B173" s="806" t="s">
        <v>1502</v>
      </c>
      <c r="C173" s="82">
        <v>171</v>
      </c>
      <c r="D173" s="82">
        <v>770</v>
      </c>
      <c r="E173" s="82">
        <v>161005520</v>
      </c>
      <c r="F173" s="82">
        <v>58</v>
      </c>
      <c r="G173" s="82">
        <v>3732.34</v>
      </c>
      <c r="H173" s="82">
        <v>307.06</v>
      </c>
      <c r="I173" s="82">
        <v>0.4</v>
      </c>
      <c r="J173" s="82"/>
      <c r="K173" s="82"/>
      <c r="L173" s="82">
        <v>2</v>
      </c>
      <c r="M173" s="82">
        <v>15</v>
      </c>
      <c r="N173" s="82"/>
      <c r="O173" s="82"/>
      <c r="P173" s="82"/>
      <c r="Q173" s="82"/>
      <c r="R173" s="82"/>
      <c r="S173" s="82"/>
      <c r="T173" s="82"/>
      <c r="U173" s="82"/>
      <c r="V173" s="82"/>
      <c r="W173" s="807" t="s">
        <v>257</v>
      </c>
      <c r="X173" s="75" t="s">
        <v>247</v>
      </c>
    </row>
    <row r="174" spans="1:24">
      <c r="A174" s="82">
        <v>172</v>
      </c>
      <c r="B174" s="806" t="s">
        <v>1502</v>
      </c>
      <c r="C174" s="82">
        <v>172</v>
      </c>
      <c r="D174" s="82">
        <v>771</v>
      </c>
      <c r="E174" s="82">
        <v>161005521</v>
      </c>
      <c r="F174" s="82">
        <v>59</v>
      </c>
      <c r="G174" s="82">
        <v>3452.25</v>
      </c>
      <c r="H174" s="82">
        <v>260.94</v>
      </c>
      <c r="I174" s="82">
        <v>0.19</v>
      </c>
      <c r="J174" s="82"/>
      <c r="K174" s="82"/>
      <c r="L174" s="82">
        <v>1</v>
      </c>
      <c r="M174" s="82">
        <v>55</v>
      </c>
      <c r="N174" s="82"/>
      <c r="O174" s="82"/>
      <c r="P174" s="82"/>
      <c r="Q174" s="82"/>
      <c r="R174" s="82"/>
      <c r="S174" s="82"/>
      <c r="T174" s="82"/>
      <c r="U174" s="82"/>
      <c r="V174" s="82"/>
      <c r="W174" s="809" t="s">
        <v>257</v>
      </c>
    </row>
    <row r="175" spans="1:24">
      <c r="A175" s="82">
        <v>173</v>
      </c>
      <c r="B175" s="807" t="s">
        <v>1502</v>
      </c>
      <c r="C175" s="82">
        <v>173</v>
      </c>
      <c r="D175" s="82">
        <v>772</v>
      </c>
      <c r="E175" s="82">
        <v>161005522</v>
      </c>
      <c r="F175" s="82">
        <v>59</v>
      </c>
      <c r="G175" s="82">
        <v>3405.63</v>
      </c>
      <c r="H175" s="82">
        <v>309.37</v>
      </c>
      <c r="I175" s="82">
        <v>0</v>
      </c>
      <c r="J175" s="82"/>
      <c r="K175" s="82"/>
      <c r="L175" s="82">
        <v>2</v>
      </c>
      <c r="M175" s="82">
        <v>15</v>
      </c>
      <c r="N175" s="82"/>
      <c r="O175" s="82"/>
      <c r="P175" s="82"/>
      <c r="Q175" s="82"/>
      <c r="R175" s="82"/>
      <c r="S175" s="82"/>
      <c r="T175" s="82"/>
      <c r="U175" s="82"/>
      <c r="V175" s="82"/>
      <c r="W175" s="809" t="s">
        <v>257</v>
      </c>
    </row>
    <row r="176" spans="1:24">
      <c r="A176" s="82">
        <v>174</v>
      </c>
      <c r="B176" s="807" t="s">
        <v>1502</v>
      </c>
      <c r="C176" s="82">
        <v>174</v>
      </c>
      <c r="D176" s="82">
        <v>773</v>
      </c>
      <c r="E176" s="82">
        <v>161005523</v>
      </c>
      <c r="F176" s="82">
        <v>59</v>
      </c>
      <c r="G176" s="82">
        <v>3378.45</v>
      </c>
      <c r="H176" s="82">
        <v>274.55</v>
      </c>
      <c r="I176" s="82">
        <v>0</v>
      </c>
      <c r="J176" s="82"/>
      <c r="K176" s="82"/>
      <c r="L176" s="82">
        <v>2</v>
      </c>
      <c r="M176" s="82">
        <v>5</v>
      </c>
      <c r="N176" s="82"/>
      <c r="O176" s="82"/>
      <c r="P176" s="82"/>
      <c r="Q176" s="82"/>
      <c r="R176" s="82"/>
      <c r="S176" s="82"/>
      <c r="T176" s="82"/>
      <c r="U176" s="82"/>
      <c r="V176" s="82"/>
      <c r="W176" s="809" t="s">
        <v>257</v>
      </c>
    </row>
    <row r="177" spans="1:32">
      <c r="A177" s="82">
        <v>175</v>
      </c>
      <c r="B177" s="809" t="s">
        <v>1502</v>
      </c>
      <c r="C177" s="82">
        <v>175</v>
      </c>
      <c r="D177" s="82">
        <v>774</v>
      </c>
      <c r="E177" s="82">
        <v>161005524</v>
      </c>
      <c r="F177" s="82">
        <v>57</v>
      </c>
      <c r="G177" s="82">
        <v>3330.04</v>
      </c>
      <c r="H177" s="82">
        <v>259.95999999999998</v>
      </c>
      <c r="I177" s="82">
        <v>0</v>
      </c>
      <c r="J177" s="82"/>
      <c r="K177" s="82"/>
      <c r="L177" s="82">
        <v>1</v>
      </c>
      <c r="M177" s="82">
        <v>50</v>
      </c>
      <c r="N177" s="82"/>
      <c r="O177" s="82"/>
      <c r="P177" s="82"/>
      <c r="Q177" s="82"/>
      <c r="R177" s="82"/>
      <c r="S177" s="82"/>
      <c r="T177" s="82"/>
      <c r="U177" s="82"/>
      <c r="V177" s="82"/>
      <c r="W177" s="810" t="s">
        <v>257</v>
      </c>
    </row>
    <row r="178" spans="1:32">
      <c r="A178" s="82">
        <v>176</v>
      </c>
      <c r="B178" s="809" t="s">
        <v>1502</v>
      </c>
      <c r="C178" s="82">
        <v>176</v>
      </c>
      <c r="D178" s="82">
        <v>775</v>
      </c>
      <c r="E178" s="82">
        <v>161005525</v>
      </c>
      <c r="F178" s="82">
        <v>59</v>
      </c>
      <c r="G178" s="82">
        <v>3475.03</v>
      </c>
      <c r="H178" s="82">
        <v>239.97</v>
      </c>
      <c r="I178" s="82">
        <v>0</v>
      </c>
      <c r="J178" s="82"/>
      <c r="K178" s="82"/>
      <c r="L178" s="82">
        <v>2</v>
      </c>
      <c r="M178" s="82">
        <v>10</v>
      </c>
      <c r="N178" s="82"/>
      <c r="O178" s="82"/>
      <c r="P178" s="82"/>
      <c r="Q178" s="82"/>
      <c r="R178" s="82"/>
      <c r="S178" s="82"/>
      <c r="T178" s="82"/>
      <c r="U178" s="82"/>
      <c r="V178" s="82"/>
      <c r="W178" s="810" t="s">
        <v>257</v>
      </c>
    </row>
    <row r="179" spans="1:32">
      <c r="A179" s="82">
        <v>177</v>
      </c>
      <c r="B179" s="812" t="s">
        <v>1504</v>
      </c>
      <c r="C179" s="82">
        <v>177</v>
      </c>
      <c r="D179" s="82">
        <v>776</v>
      </c>
      <c r="E179" s="82">
        <v>161005526</v>
      </c>
      <c r="F179" s="82">
        <v>58</v>
      </c>
      <c r="G179" s="82">
        <v>3394.06</v>
      </c>
      <c r="H179" s="82">
        <v>253.94</v>
      </c>
      <c r="I179" s="82">
        <v>0</v>
      </c>
      <c r="J179" s="82"/>
      <c r="K179" s="82"/>
      <c r="L179" s="82">
        <v>2</v>
      </c>
      <c r="M179" s="82">
        <v>25</v>
      </c>
      <c r="N179" s="82"/>
      <c r="O179" s="82"/>
      <c r="P179" s="82"/>
      <c r="Q179" s="82"/>
      <c r="R179" s="82"/>
      <c r="S179" s="82"/>
      <c r="T179" s="82"/>
      <c r="U179" s="82"/>
      <c r="V179" s="82"/>
      <c r="W179" s="814" t="s">
        <v>257</v>
      </c>
    </row>
    <row r="180" spans="1:32">
      <c r="A180" s="82">
        <v>178</v>
      </c>
      <c r="B180" s="812" t="s">
        <v>1504</v>
      </c>
      <c r="C180" s="82">
        <v>178</v>
      </c>
      <c r="D180" s="82">
        <v>777</v>
      </c>
      <c r="E180" s="82">
        <v>161005527</v>
      </c>
      <c r="F180" s="82">
        <v>58</v>
      </c>
      <c r="G180" s="82">
        <v>3406.67</v>
      </c>
      <c r="H180" s="82">
        <v>242.72</v>
      </c>
      <c r="I180" s="82">
        <v>0.39</v>
      </c>
      <c r="J180" s="82"/>
      <c r="K180" s="82"/>
      <c r="L180" s="82">
        <v>2</v>
      </c>
      <c r="M180" s="82">
        <v>0</v>
      </c>
      <c r="N180" s="82"/>
      <c r="O180" s="82"/>
      <c r="P180" s="82"/>
      <c r="Q180" s="82"/>
      <c r="R180" s="82"/>
      <c r="S180" s="82"/>
      <c r="T180" s="82"/>
      <c r="U180" s="82"/>
      <c r="V180" s="82"/>
      <c r="W180" s="814" t="s">
        <v>257</v>
      </c>
    </row>
    <row r="181" spans="1:32">
      <c r="A181" s="82">
        <v>179</v>
      </c>
      <c r="B181" s="812" t="s">
        <v>1504</v>
      </c>
      <c r="C181" s="82">
        <v>179</v>
      </c>
      <c r="D181" s="82">
        <v>778</v>
      </c>
      <c r="E181" s="82">
        <v>161005528</v>
      </c>
      <c r="F181" s="82">
        <v>59</v>
      </c>
      <c r="G181" s="82">
        <v>3428.03</v>
      </c>
      <c r="H181" s="82">
        <v>286.97000000000003</v>
      </c>
      <c r="I181" s="82">
        <v>0</v>
      </c>
      <c r="J181" s="82"/>
      <c r="K181" s="82"/>
      <c r="L181" s="82">
        <v>1</v>
      </c>
      <c r="M181" s="82">
        <v>50</v>
      </c>
      <c r="N181" s="82"/>
      <c r="O181" s="82"/>
      <c r="P181" s="82"/>
      <c r="Q181" s="82"/>
      <c r="R181" s="82"/>
      <c r="S181" s="82"/>
      <c r="T181" s="82"/>
      <c r="U181" s="82"/>
      <c r="V181" s="82"/>
      <c r="W181" s="814" t="s">
        <v>257</v>
      </c>
    </row>
    <row r="182" spans="1:32">
      <c r="A182" s="82">
        <v>180</v>
      </c>
      <c r="B182" s="812" t="s">
        <v>1504</v>
      </c>
      <c r="C182" s="82">
        <v>180</v>
      </c>
      <c r="D182" s="82">
        <v>779</v>
      </c>
      <c r="E182" s="82">
        <v>161005529</v>
      </c>
      <c r="F182" s="82">
        <v>58</v>
      </c>
      <c r="G182" s="82">
        <v>3408.25</v>
      </c>
      <c r="H182" s="82">
        <v>241.25</v>
      </c>
      <c r="I182" s="82">
        <v>0</v>
      </c>
      <c r="J182" s="82"/>
      <c r="K182" s="82"/>
      <c r="L182" s="82">
        <v>1</v>
      </c>
      <c r="M182" s="82">
        <v>55</v>
      </c>
      <c r="N182" s="82"/>
      <c r="O182" s="82"/>
      <c r="P182" s="82"/>
      <c r="Q182" s="82"/>
      <c r="R182" s="82"/>
      <c r="S182" s="82"/>
      <c r="T182" s="82"/>
      <c r="U182" s="82"/>
      <c r="V182" s="82"/>
      <c r="W182" s="814" t="s">
        <v>257</v>
      </c>
      <c r="X182" s="104"/>
      <c r="Y182" s="104"/>
    </row>
    <row r="183" spans="1:32">
      <c r="A183" s="82">
        <v>181</v>
      </c>
      <c r="B183" s="814" t="s">
        <v>1504</v>
      </c>
      <c r="C183" s="82">
        <v>181</v>
      </c>
      <c r="D183" s="82">
        <v>780</v>
      </c>
      <c r="E183" s="82">
        <v>161005530</v>
      </c>
      <c r="F183" s="82">
        <v>47</v>
      </c>
      <c r="G183" s="82">
        <v>3016.79</v>
      </c>
      <c r="H183" s="82">
        <v>235.21</v>
      </c>
      <c r="I183" s="82">
        <v>0</v>
      </c>
      <c r="J183" s="82"/>
      <c r="K183" s="82"/>
      <c r="L183" s="82">
        <v>1</v>
      </c>
      <c r="M183" s="82">
        <v>40</v>
      </c>
      <c r="N183" s="82"/>
      <c r="O183" s="82"/>
      <c r="P183" s="82"/>
      <c r="Q183" s="82"/>
      <c r="R183" s="82"/>
      <c r="S183" s="82"/>
      <c r="T183" s="82"/>
      <c r="U183" s="82"/>
      <c r="V183" s="82"/>
      <c r="W183" s="814" t="s">
        <v>257</v>
      </c>
    </row>
    <row r="184" spans="1:32">
      <c r="A184" s="82">
        <v>182</v>
      </c>
      <c r="B184" s="814" t="s">
        <v>1504</v>
      </c>
      <c r="C184" s="82">
        <v>182</v>
      </c>
      <c r="D184" s="82">
        <v>781</v>
      </c>
      <c r="E184" s="82">
        <v>161005531</v>
      </c>
      <c r="F184" s="82">
        <v>59</v>
      </c>
      <c r="G184" s="82">
        <v>3390.06</v>
      </c>
      <c r="H184" s="82">
        <v>323.94</v>
      </c>
      <c r="I184" s="82">
        <v>0</v>
      </c>
      <c r="J184" s="82"/>
      <c r="K184" s="82"/>
      <c r="L184" s="82">
        <v>1</v>
      </c>
      <c r="M184" s="82">
        <v>20</v>
      </c>
      <c r="N184" s="82"/>
      <c r="O184" s="82"/>
      <c r="P184" s="82"/>
      <c r="Q184" s="82"/>
      <c r="R184" s="82"/>
      <c r="S184" s="82"/>
      <c r="T184" s="82"/>
      <c r="U184" s="82"/>
      <c r="V184" s="82"/>
      <c r="W184" s="816" t="s">
        <v>257</v>
      </c>
    </row>
    <row r="185" spans="1:32">
      <c r="A185" s="82">
        <v>183</v>
      </c>
      <c r="B185" s="816" t="s">
        <v>1506</v>
      </c>
      <c r="C185" s="82">
        <v>183</v>
      </c>
      <c r="D185" s="82">
        <v>782</v>
      </c>
      <c r="E185" s="82">
        <v>161005532</v>
      </c>
      <c r="F185" s="82">
        <v>59</v>
      </c>
      <c r="G185" s="82">
        <v>3443.44</v>
      </c>
      <c r="H185" s="82">
        <v>264.56</v>
      </c>
      <c r="I185" s="82">
        <v>0</v>
      </c>
      <c r="J185" s="82"/>
      <c r="K185" s="82"/>
      <c r="L185" s="82">
        <v>2</v>
      </c>
      <c r="M185" s="82">
        <v>10</v>
      </c>
      <c r="N185" s="82"/>
      <c r="O185" s="82"/>
      <c r="P185" s="82"/>
      <c r="Q185" s="82"/>
      <c r="R185" s="82"/>
      <c r="S185" s="82"/>
      <c r="T185" s="82"/>
      <c r="U185" s="82"/>
      <c r="V185" s="82"/>
      <c r="W185" s="816" t="s">
        <v>257</v>
      </c>
    </row>
    <row r="186" spans="1:32">
      <c r="A186" s="82">
        <v>184</v>
      </c>
      <c r="B186" s="816" t="s">
        <v>1506</v>
      </c>
      <c r="C186" s="82">
        <v>184</v>
      </c>
      <c r="D186" s="82">
        <v>783</v>
      </c>
      <c r="E186" s="82">
        <v>161005533</v>
      </c>
      <c r="F186" s="82">
        <v>59</v>
      </c>
      <c r="G186" s="82">
        <v>3436.89</v>
      </c>
      <c r="H186" s="82">
        <v>276.10000000000002</v>
      </c>
      <c r="I186" s="82">
        <v>1.99</v>
      </c>
      <c r="J186" s="82"/>
      <c r="K186" s="82"/>
      <c r="L186" s="82">
        <v>2</v>
      </c>
      <c r="M186" s="82">
        <v>30</v>
      </c>
      <c r="N186" s="82"/>
      <c r="O186" s="82"/>
      <c r="P186" s="82"/>
      <c r="Q186" s="82"/>
      <c r="R186" s="82"/>
      <c r="S186" s="82"/>
      <c r="T186" s="82"/>
      <c r="U186" s="82"/>
      <c r="V186" s="82"/>
      <c r="W186" s="816" t="s">
        <v>257</v>
      </c>
    </row>
    <row r="187" spans="1:32" s="104" customFormat="1">
      <c r="A187" s="84">
        <v>185</v>
      </c>
      <c r="B187" s="816" t="s">
        <v>1506</v>
      </c>
      <c r="C187" s="82">
        <v>185</v>
      </c>
      <c r="D187" s="82">
        <v>784</v>
      </c>
      <c r="E187" s="84">
        <v>161005534</v>
      </c>
      <c r="F187" s="84">
        <v>59</v>
      </c>
      <c r="G187" s="84">
        <v>3445.84</v>
      </c>
      <c r="H187" s="84">
        <v>267.64999999999998</v>
      </c>
      <c r="I187" s="84">
        <v>0.49</v>
      </c>
      <c r="J187" s="84"/>
      <c r="K187" s="84"/>
      <c r="L187" s="84">
        <v>1</v>
      </c>
      <c r="M187" s="84">
        <v>50</v>
      </c>
      <c r="N187" s="84"/>
      <c r="O187" s="84"/>
      <c r="P187" s="84"/>
      <c r="Q187" s="84"/>
      <c r="R187" s="84"/>
      <c r="S187" s="84"/>
      <c r="T187" s="84"/>
      <c r="U187" s="82"/>
      <c r="V187" s="84"/>
      <c r="W187" s="84" t="s">
        <v>257</v>
      </c>
      <c r="AF187" s="104" t="s">
        <v>1417</v>
      </c>
    </row>
    <row r="188" spans="1:32">
      <c r="A188" s="82">
        <v>186</v>
      </c>
      <c r="B188" s="816" t="s">
        <v>1506</v>
      </c>
      <c r="C188" s="82">
        <v>186</v>
      </c>
      <c r="D188" s="82">
        <v>785</v>
      </c>
      <c r="E188" s="82">
        <v>161005535</v>
      </c>
      <c r="F188" s="82">
        <v>60</v>
      </c>
      <c r="G188" s="82">
        <v>3533.03</v>
      </c>
      <c r="H188" s="82">
        <v>238.56</v>
      </c>
      <c r="I188" s="82">
        <v>1.59</v>
      </c>
      <c r="J188" s="82"/>
      <c r="K188" s="82"/>
      <c r="L188" s="82">
        <v>1</v>
      </c>
      <c r="M188" s="82">
        <v>50</v>
      </c>
      <c r="N188" s="82"/>
      <c r="O188" s="82"/>
      <c r="P188" s="82"/>
      <c r="Q188" s="82"/>
      <c r="R188" s="82"/>
      <c r="S188" s="82"/>
      <c r="T188" s="82"/>
      <c r="U188" s="82"/>
      <c r="V188" s="82"/>
      <c r="W188" s="817" t="s">
        <v>257</v>
      </c>
    </row>
    <row r="189" spans="1:32">
      <c r="A189" s="82">
        <v>187</v>
      </c>
      <c r="B189" s="816" t="s">
        <v>1506</v>
      </c>
      <c r="C189" s="82">
        <v>187</v>
      </c>
      <c r="D189" s="82">
        <v>786</v>
      </c>
      <c r="E189" s="82">
        <v>161005536</v>
      </c>
      <c r="F189" s="82">
        <v>59</v>
      </c>
      <c r="G189" s="82">
        <v>3451.83</v>
      </c>
      <c r="H189" s="82">
        <v>263.17</v>
      </c>
      <c r="I189" s="82">
        <v>0</v>
      </c>
      <c r="J189" s="82"/>
      <c r="K189" s="82"/>
      <c r="L189" s="82">
        <v>1</v>
      </c>
      <c r="M189" s="82">
        <v>55</v>
      </c>
      <c r="N189" s="82"/>
      <c r="O189" s="82"/>
      <c r="P189" s="82"/>
      <c r="Q189" s="82"/>
      <c r="R189" s="82"/>
      <c r="S189" s="82"/>
      <c r="T189" s="82"/>
      <c r="U189" s="82"/>
      <c r="V189" s="82"/>
      <c r="W189" s="817" t="s">
        <v>257</v>
      </c>
    </row>
    <row r="190" spans="1:32">
      <c r="A190" s="82">
        <v>188</v>
      </c>
      <c r="B190" s="816" t="s">
        <v>1506</v>
      </c>
      <c r="C190" s="82">
        <v>188</v>
      </c>
      <c r="D190" s="82">
        <v>787</v>
      </c>
      <c r="E190" s="82">
        <v>161005537</v>
      </c>
      <c r="F190" s="82">
        <v>58</v>
      </c>
      <c r="G190" s="82">
        <v>3386.67</v>
      </c>
      <c r="H190" s="82">
        <v>262.52</v>
      </c>
      <c r="I190" s="82">
        <v>0.19</v>
      </c>
      <c r="J190" s="82"/>
      <c r="K190" s="82"/>
      <c r="L190" s="82">
        <v>2</v>
      </c>
      <c r="M190" s="82">
        <v>20</v>
      </c>
      <c r="N190" s="82"/>
      <c r="O190" s="82"/>
      <c r="P190" s="82"/>
      <c r="Q190" s="82"/>
      <c r="R190" s="82"/>
      <c r="S190" s="82"/>
      <c r="T190" s="82"/>
      <c r="U190" s="82"/>
      <c r="V190" s="82"/>
      <c r="W190" s="817" t="s">
        <v>257</v>
      </c>
    </row>
    <row r="191" spans="1:32">
      <c r="A191" s="82">
        <v>189</v>
      </c>
      <c r="B191" s="819" t="s">
        <v>1508</v>
      </c>
      <c r="C191" s="82">
        <v>189</v>
      </c>
      <c r="D191" s="82">
        <v>788</v>
      </c>
      <c r="E191" s="82">
        <v>161005538</v>
      </c>
      <c r="F191" s="82">
        <v>58</v>
      </c>
      <c r="G191" s="82">
        <v>3382.06</v>
      </c>
      <c r="H191" s="92">
        <v>266.23</v>
      </c>
      <c r="I191" s="82">
        <v>0.28999999999999998</v>
      </c>
      <c r="J191" s="82"/>
      <c r="K191" s="82"/>
      <c r="L191" s="82">
        <v>2</v>
      </c>
      <c r="M191" s="82">
        <v>35</v>
      </c>
      <c r="N191" s="82"/>
      <c r="O191" s="82"/>
      <c r="P191" s="82"/>
      <c r="Q191" s="82"/>
      <c r="R191" s="82"/>
      <c r="S191" s="82"/>
      <c r="T191" s="82"/>
      <c r="U191" s="82"/>
      <c r="V191" s="82"/>
      <c r="W191" s="819" t="s">
        <v>257</v>
      </c>
    </row>
    <row r="192" spans="1:32">
      <c r="A192" s="82">
        <v>190</v>
      </c>
      <c r="B192" s="819" t="s">
        <v>1508</v>
      </c>
      <c r="C192" s="82">
        <v>190</v>
      </c>
      <c r="D192" s="82">
        <v>789</v>
      </c>
      <c r="E192" s="82">
        <v>161005539</v>
      </c>
      <c r="F192" s="82">
        <v>59</v>
      </c>
      <c r="G192" s="82">
        <v>3496.24</v>
      </c>
      <c r="H192" s="82">
        <v>211.76</v>
      </c>
      <c r="I192" s="82">
        <v>0</v>
      </c>
      <c r="J192" s="82"/>
      <c r="K192" s="82"/>
      <c r="L192" s="82">
        <v>2</v>
      </c>
      <c r="M192" s="82">
        <v>5</v>
      </c>
      <c r="N192" s="82"/>
      <c r="O192" s="82"/>
      <c r="P192" s="82"/>
      <c r="Q192" s="82"/>
      <c r="R192" s="82"/>
      <c r="S192" s="82"/>
      <c r="T192" s="82"/>
      <c r="U192" s="82"/>
      <c r="V192" s="82"/>
      <c r="W192" s="820" t="s">
        <v>257</v>
      </c>
    </row>
    <row r="193" spans="1:24">
      <c r="A193" s="82">
        <v>191</v>
      </c>
      <c r="B193" s="819" t="s">
        <v>1508</v>
      </c>
      <c r="C193" s="82">
        <v>191</v>
      </c>
      <c r="D193" s="82">
        <v>790</v>
      </c>
      <c r="E193" s="82">
        <v>161005540</v>
      </c>
      <c r="F193" s="82">
        <v>58</v>
      </c>
      <c r="G193" s="82">
        <v>3711.4</v>
      </c>
      <c r="H193" s="82">
        <v>348.6</v>
      </c>
      <c r="I193" s="82">
        <v>0</v>
      </c>
      <c r="J193" s="82"/>
      <c r="K193" s="82"/>
      <c r="L193" s="82">
        <v>1</v>
      </c>
      <c r="M193" s="82">
        <v>55</v>
      </c>
      <c r="N193" s="82"/>
      <c r="O193" s="82"/>
      <c r="P193" s="82"/>
      <c r="Q193" s="82"/>
      <c r="R193" s="82"/>
      <c r="S193" s="82"/>
      <c r="T193" s="82"/>
      <c r="U193" s="82"/>
      <c r="V193" s="82"/>
      <c r="W193" s="820" t="s">
        <v>257</v>
      </c>
      <c r="X193" s="75" t="s">
        <v>247</v>
      </c>
    </row>
    <row r="194" spans="1:24">
      <c r="A194" s="82">
        <v>192</v>
      </c>
      <c r="B194" s="819" t="s">
        <v>1508</v>
      </c>
      <c r="C194" s="82">
        <v>192</v>
      </c>
      <c r="D194" s="82">
        <v>791</v>
      </c>
      <c r="E194" s="82">
        <v>161005541</v>
      </c>
      <c r="F194" s="82">
        <v>56</v>
      </c>
      <c r="G194" s="82">
        <v>3280.05</v>
      </c>
      <c r="H194" s="82">
        <v>246.95</v>
      </c>
      <c r="I194" s="82">
        <v>0</v>
      </c>
      <c r="J194" s="82"/>
      <c r="K194" s="82"/>
      <c r="L194" s="82">
        <v>1</v>
      </c>
      <c r="M194" s="82">
        <v>45</v>
      </c>
      <c r="N194" s="82"/>
      <c r="O194" s="82"/>
      <c r="P194" s="82"/>
      <c r="Q194" s="82"/>
      <c r="R194" s="82"/>
      <c r="S194" s="82"/>
      <c r="T194" s="82"/>
      <c r="U194" s="82"/>
      <c r="V194" s="82"/>
      <c r="W194" s="820" t="s">
        <v>257</v>
      </c>
    </row>
    <row r="195" spans="1:24">
      <c r="A195" s="82">
        <v>193</v>
      </c>
      <c r="B195" s="822" t="s">
        <v>1508</v>
      </c>
      <c r="C195" s="82">
        <v>193</v>
      </c>
      <c r="D195" s="82">
        <v>792</v>
      </c>
      <c r="E195" s="82">
        <v>161005542</v>
      </c>
      <c r="F195" s="82">
        <v>59</v>
      </c>
      <c r="G195" s="82">
        <v>3499.26</v>
      </c>
      <c r="H195" s="82">
        <v>214.93</v>
      </c>
      <c r="I195" s="82">
        <v>0.19</v>
      </c>
      <c r="J195" s="82"/>
      <c r="K195" s="82"/>
      <c r="L195" s="82">
        <v>2</v>
      </c>
      <c r="M195" s="82">
        <v>55</v>
      </c>
      <c r="N195" s="82"/>
      <c r="O195" s="82"/>
      <c r="P195" s="82"/>
      <c r="Q195" s="82"/>
      <c r="R195" s="82"/>
      <c r="S195" s="82"/>
      <c r="T195" s="82"/>
      <c r="U195" s="82"/>
      <c r="V195" s="82"/>
      <c r="W195" s="822" t="s">
        <v>257</v>
      </c>
    </row>
    <row r="196" spans="1:24">
      <c r="A196" s="82">
        <v>194</v>
      </c>
      <c r="B196" s="822" t="s">
        <v>1508</v>
      </c>
      <c r="C196" s="82">
        <v>194</v>
      </c>
      <c r="D196" s="82">
        <v>793</v>
      </c>
      <c r="E196" s="82">
        <v>161005543</v>
      </c>
      <c r="F196" s="82">
        <v>59</v>
      </c>
      <c r="G196" s="82">
        <v>3758.89</v>
      </c>
      <c r="H196" s="82">
        <v>351.11</v>
      </c>
      <c r="I196" s="82">
        <v>0</v>
      </c>
      <c r="J196" s="82"/>
      <c r="K196" s="82"/>
      <c r="L196" s="82">
        <v>2</v>
      </c>
      <c r="M196" s="82">
        <v>10</v>
      </c>
      <c r="N196" s="82"/>
      <c r="O196" s="82"/>
      <c r="P196" s="82"/>
      <c r="Q196" s="82"/>
      <c r="R196" s="82"/>
      <c r="S196" s="82"/>
      <c r="T196" s="82"/>
      <c r="U196" s="82"/>
      <c r="V196" s="82"/>
      <c r="W196" s="823" t="s">
        <v>257</v>
      </c>
      <c r="X196" s="75" t="s">
        <v>247</v>
      </c>
    </row>
    <row r="197" spans="1:24">
      <c r="A197" s="82">
        <v>195</v>
      </c>
      <c r="B197" s="822" t="s">
        <v>1508</v>
      </c>
      <c r="C197" s="82">
        <v>195</v>
      </c>
      <c r="D197" s="82">
        <v>195</v>
      </c>
      <c r="E197" s="82">
        <v>161005544</v>
      </c>
      <c r="F197" s="82">
        <v>59</v>
      </c>
      <c r="G197" s="82">
        <v>3407.44</v>
      </c>
      <c r="H197" s="82">
        <v>302.06</v>
      </c>
      <c r="I197" s="82">
        <v>0</v>
      </c>
      <c r="J197" s="82"/>
      <c r="K197" s="82"/>
      <c r="L197" s="82">
        <v>2</v>
      </c>
      <c r="M197" s="82">
        <v>25</v>
      </c>
      <c r="N197" s="82"/>
      <c r="O197" s="82"/>
      <c r="P197" s="82"/>
      <c r="Q197" s="82"/>
      <c r="R197" s="82"/>
      <c r="S197" s="82"/>
      <c r="T197" s="82"/>
      <c r="U197" s="82"/>
      <c r="V197" s="82"/>
      <c r="W197" s="823" t="s">
        <v>259</v>
      </c>
    </row>
    <row r="198" spans="1:24">
      <c r="A198" s="82">
        <v>196</v>
      </c>
      <c r="B198" s="825" t="s">
        <v>1510</v>
      </c>
      <c r="C198" s="82">
        <v>196</v>
      </c>
      <c r="D198" s="82">
        <v>794</v>
      </c>
      <c r="E198" s="82">
        <v>161005545</v>
      </c>
      <c r="F198" s="82">
        <v>59</v>
      </c>
      <c r="G198" s="82">
        <v>3429.64</v>
      </c>
      <c r="H198" s="82">
        <v>283.36</v>
      </c>
      <c r="I198" s="82">
        <v>0</v>
      </c>
      <c r="J198" s="82"/>
      <c r="K198" s="82"/>
      <c r="L198" s="82">
        <v>2</v>
      </c>
      <c r="M198" s="82">
        <v>25</v>
      </c>
      <c r="N198" s="82"/>
      <c r="O198" s="82"/>
      <c r="P198" s="82"/>
      <c r="Q198" s="82"/>
      <c r="R198" s="82"/>
      <c r="S198" s="82"/>
      <c r="T198" s="82"/>
      <c r="U198" s="82"/>
      <c r="V198" s="82"/>
      <c r="W198" s="825" t="s">
        <v>257</v>
      </c>
    </row>
    <row r="199" spans="1:24">
      <c r="A199" s="82">
        <v>197</v>
      </c>
      <c r="B199" s="825" t="s">
        <v>1510</v>
      </c>
      <c r="C199" s="82">
        <v>197</v>
      </c>
      <c r="D199" s="82">
        <v>796</v>
      </c>
      <c r="E199" s="82">
        <v>161005546</v>
      </c>
      <c r="F199" s="82">
        <v>58</v>
      </c>
      <c r="G199" s="82">
        <v>3396.7</v>
      </c>
      <c r="H199" s="82">
        <v>310.8</v>
      </c>
      <c r="I199" s="82">
        <v>0</v>
      </c>
      <c r="J199" s="82"/>
      <c r="K199" s="82"/>
      <c r="L199" s="82">
        <v>2</v>
      </c>
      <c r="M199" s="82">
        <v>20</v>
      </c>
      <c r="N199" s="82"/>
      <c r="O199" s="82"/>
      <c r="P199" s="82"/>
      <c r="Q199" s="82"/>
      <c r="R199" s="82"/>
      <c r="S199" s="82"/>
      <c r="T199" s="82"/>
      <c r="U199" s="82"/>
      <c r="V199" s="82"/>
      <c r="W199" s="825" t="s">
        <v>257</v>
      </c>
    </row>
    <row r="200" spans="1:24">
      <c r="A200" s="82">
        <v>198</v>
      </c>
      <c r="B200" s="825" t="s">
        <v>1510</v>
      </c>
      <c r="C200" s="82">
        <v>198</v>
      </c>
      <c r="D200" s="82">
        <v>797</v>
      </c>
      <c r="E200" s="82">
        <v>161005547</v>
      </c>
      <c r="F200" s="82">
        <v>58</v>
      </c>
      <c r="G200" s="82">
        <v>3517.65</v>
      </c>
      <c r="H200" s="82">
        <v>137.37</v>
      </c>
      <c r="I200" s="82">
        <v>5.52</v>
      </c>
      <c r="J200" s="82"/>
      <c r="K200" s="82"/>
      <c r="L200" s="82">
        <v>2</v>
      </c>
      <c r="M200" s="82">
        <v>10</v>
      </c>
      <c r="N200" s="82"/>
      <c r="O200" s="82"/>
      <c r="P200" s="82"/>
      <c r="Q200" s="82"/>
      <c r="R200" s="82"/>
      <c r="S200" s="82"/>
      <c r="T200" s="82"/>
      <c r="U200" s="82"/>
      <c r="V200" s="82"/>
      <c r="W200" s="827" t="s">
        <v>257</v>
      </c>
    </row>
    <row r="201" spans="1:24">
      <c r="A201" s="82">
        <v>199</v>
      </c>
      <c r="B201" s="825" t="s">
        <v>1510</v>
      </c>
      <c r="C201" s="82">
        <v>199</v>
      </c>
      <c r="D201" s="82">
        <v>798</v>
      </c>
      <c r="E201" s="82">
        <v>161005548</v>
      </c>
      <c r="F201" s="82">
        <v>56</v>
      </c>
      <c r="G201" s="82">
        <v>3342.09</v>
      </c>
      <c r="H201" s="82">
        <v>180.91</v>
      </c>
      <c r="I201" s="82">
        <v>0</v>
      </c>
      <c r="J201" s="82"/>
      <c r="K201" s="82"/>
      <c r="L201" s="82">
        <v>1</v>
      </c>
      <c r="M201" s="82">
        <v>55</v>
      </c>
      <c r="N201" s="82"/>
      <c r="O201" s="82"/>
      <c r="P201" s="82"/>
      <c r="Q201" s="82"/>
      <c r="R201" s="82"/>
      <c r="S201" s="82"/>
      <c r="T201" s="82"/>
      <c r="U201" s="82"/>
      <c r="V201" s="82"/>
      <c r="W201" s="827" t="s">
        <v>257</v>
      </c>
    </row>
    <row r="202" spans="1:24">
      <c r="A202" s="82">
        <v>200</v>
      </c>
      <c r="B202" s="827" t="s">
        <v>1510</v>
      </c>
      <c r="C202" s="82">
        <v>200</v>
      </c>
      <c r="D202" s="82">
        <v>799</v>
      </c>
      <c r="E202" s="82">
        <v>161005549</v>
      </c>
      <c r="F202" s="82">
        <v>58</v>
      </c>
      <c r="G202" s="82">
        <v>3494.84</v>
      </c>
      <c r="H202" s="82">
        <v>170.23</v>
      </c>
      <c r="I202" s="82">
        <v>0.56999999999999995</v>
      </c>
      <c r="J202" s="82"/>
      <c r="K202" s="82"/>
      <c r="L202" s="82">
        <v>1</v>
      </c>
      <c r="M202" s="82">
        <v>50</v>
      </c>
      <c r="N202" s="82"/>
      <c r="O202" s="82"/>
      <c r="P202" s="82"/>
      <c r="Q202" s="82"/>
      <c r="R202" s="82"/>
      <c r="S202" s="82"/>
      <c r="T202" s="82"/>
      <c r="U202" s="82"/>
      <c r="V202" s="82"/>
      <c r="W202" s="827" t="s">
        <v>257</v>
      </c>
    </row>
    <row r="203" spans="1:24">
      <c r="A203" s="82">
        <v>201</v>
      </c>
      <c r="B203" s="827" t="s">
        <v>1510</v>
      </c>
      <c r="C203" s="82">
        <v>201</v>
      </c>
      <c r="D203" s="82">
        <v>800</v>
      </c>
      <c r="E203" s="82">
        <v>161005550</v>
      </c>
      <c r="F203" s="82">
        <v>59</v>
      </c>
      <c r="G203" s="82">
        <v>3471.24</v>
      </c>
      <c r="H203" s="82">
        <v>238.03</v>
      </c>
      <c r="I203" s="82">
        <v>1.27</v>
      </c>
      <c r="J203" s="82"/>
      <c r="K203" s="82"/>
      <c r="L203" s="82">
        <v>2</v>
      </c>
      <c r="M203" s="82">
        <v>10</v>
      </c>
      <c r="N203" s="82"/>
      <c r="O203" s="82"/>
      <c r="P203" s="82"/>
      <c r="Q203" s="82"/>
      <c r="R203" s="82"/>
      <c r="S203" s="82"/>
      <c r="T203" s="82"/>
      <c r="U203" s="82"/>
      <c r="V203" s="82"/>
      <c r="W203" s="827" t="s">
        <v>257</v>
      </c>
    </row>
    <row r="204" spans="1:24">
      <c r="A204" s="82">
        <v>202</v>
      </c>
      <c r="B204" s="827" t="s">
        <v>1510</v>
      </c>
      <c r="C204" s="82">
        <v>202</v>
      </c>
      <c r="D204" s="82">
        <v>801</v>
      </c>
      <c r="E204" s="82">
        <v>161005551</v>
      </c>
      <c r="F204" s="82">
        <v>59</v>
      </c>
      <c r="G204" s="82">
        <v>3436.26</v>
      </c>
      <c r="H204" s="82">
        <v>277.74</v>
      </c>
      <c r="I204" s="82">
        <v>0</v>
      </c>
      <c r="J204" s="82"/>
      <c r="K204" s="82"/>
      <c r="L204" s="82">
        <v>2</v>
      </c>
      <c r="M204" s="82">
        <v>15</v>
      </c>
      <c r="N204" s="82"/>
      <c r="O204" s="82"/>
      <c r="P204" s="82"/>
      <c r="Q204" s="82"/>
      <c r="R204" s="82"/>
      <c r="S204" s="82"/>
      <c r="T204" s="82"/>
      <c r="U204" s="82"/>
      <c r="V204" s="82"/>
      <c r="W204" s="827" t="s">
        <v>257</v>
      </c>
    </row>
    <row r="205" spans="1:24">
      <c r="A205" s="82">
        <v>203</v>
      </c>
      <c r="B205" s="827" t="s">
        <v>1510</v>
      </c>
      <c r="C205" s="82">
        <v>203</v>
      </c>
      <c r="D205" s="82">
        <v>802</v>
      </c>
      <c r="E205" s="82">
        <v>161005552</v>
      </c>
      <c r="F205" s="82">
        <v>59</v>
      </c>
      <c r="G205" s="82">
        <v>3429.82</v>
      </c>
      <c r="H205" s="82">
        <v>284.18</v>
      </c>
      <c r="I205" s="82">
        <v>0</v>
      </c>
      <c r="J205" s="82"/>
      <c r="K205" s="82"/>
      <c r="L205" s="82">
        <v>1</v>
      </c>
      <c r="M205" s="82">
        <v>50</v>
      </c>
      <c r="N205" s="82"/>
      <c r="O205" s="82"/>
      <c r="P205" s="82"/>
      <c r="Q205" s="82"/>
      <c r="R205" s="82"/>
      <c r="S205" s="82"/>
      <c r="T205" s="82"/>
      <c r="U205" s="82"/>
      <c r="V205" s="82"/>
      <c r="W205" s="828" t="s">
        <v>257</v>
      </c>
    </row>
    <row r="206" spans="1:24">
      <c r="A206" s="82">
        <v>204</v>
      </c>
      <c r="B206" s="829" t="s">
        <v>1512</v>
      </c>
      <c r="C206" s="82">
        <v>204</v>
      </c>
      <c r="D206" s="82">
        <v>803</v>
      </c>
      <c r="E206" s="82">
        <v>161005553</v>
      </c>
      <c r="F206" s="82">
        <v>58</v>
      </c>
      <c r="G206" s="82">
        <v>3422.84</v>
      </c>
      <c r="H206" s="82">
        <v>231.35</v>
      </c>
      <c r="I206" s="82">
        <v>2.19</v>
      </c>
      <c r="J206" s="82"/>
      <c r="L206" s="82">
        <v>2</v>
      </c>
      <c r="M206" s="82">
        <v>30</v>
      </c>
      <c r="N206" s="82"/>
      <c r="O206" s="82"/>
      <c r="P206" s="82"/>
      <c r="Q206" s="82"/>
      <c r="R206" s="82"/>
      <c r="S206" s="82"/>
      <c r="T206" s="82"/>
      <c r="U206" s="82"/>
      <c r="V206" s="82"/>
      <c r="W206" s="831" t="s">
        <v>259</v>
      </c>
    </row>
    <row r="207" spans="1:24">
      <c r="A207" s="82">
        <v>205</v>
      </c>
      <c r="B207" s="831" t="s">
        <v>1512</v>
      </c>
      <c r="C207" s="82">
        <v>205</v>
      </c>
      <c r="D207" s="82">
        <v>804</v>
      </c>
      <c r="E207" s="82">
        <v>161005554</v>
      </c>
      <c r="F207" s="82">
        <v>58</v>
      </c>
      <c r="G207" s="82">
        <v>3522.04</v>
      </c>
      <c r="H207" s="82">
        <v>136.93</v>
      </c>
      <c r="I207" s="82">
        <v>6.97</v>
      </c>
      <c r="J207" s="82"/>
      <c r="K207" s="82"/>
      <c r="L207" s="82">
        <v>2</v>
      </c>
      <c r="M207" s="82">
        <v>5</v>
      </c>
      <c r="N207" s="82"/>
      <c r="O207" s="82"/>
      <c r="P207" s="82"/>
      <c r="Q207" s="82"/>
      <c r="R207" s="82"/>
      <c r="S207" s="82"/>
      <c r="T207" s="82"/>
      <c r="U207" s="82"/>
      <c r="V207" s="82"/>
      <c r="W207" s="831" t="s">
        <v>257</v>
      </c>
    </row>
    <row r="208" spans="1:24">
      <c r="A208" s="82">
        <v>206</v>
      </c>
      <c r="B208" s="831" t="s">
        <v>1512</v>
      </c>
      <c r="C208" s="82">
        <v>206</v>
      </c>
      <c r="D208" s="82">
        <v>805</v>
      </c>
      <c r="E208" s="82">
        <v>151000197</v>
      </c>
      <c r="F208" s="82">
        <v>56</v>
      </c>
      <c r="G208" s="82">
        <v>3323.65</v>
      </c>
      <c r="H208" s="82">
        <v>203.35</v>
      </c>
      <c r="I208" s="82">
        <v>0</v>
      </c>
      <c r="J208" s="82"/>
      <c r="K208" s="82"/>
      <c r="L208" s="82">
        <v>2</v>
      </c>
      <c r="M208" s="82">
        <v>5</v>
      </c>
      <c r="N208" s="82"/>
      <c r="O208" s="82"/>
      <c r="P208" s="82"/>
      <c r="Q208" s="82"/>
      <c r="R208" s="82"/>
      <c r="S208" s="82"/>
      <c r="T208" s="82"/>
      <c r="U208" s="82"/>
      <c r="V208" s="82"/>
      <c r="W208" s="831" t="s">
        <v>257</v>
      </c>
    </row>
    <row r="209" spans="1:23">
      <c r="A209" s="82">
        <v>207</v>
      </c>
      <c r="B209" s="831" t="s">
        <v>1512</v>
      </c>
      <c r="C209" s="82">
        <v>207</v>
      </c>
      <c r="D209" s="82">
        <v>806</v>
      </c>
      <c r="E209" s="82">
        <v>161005555</v>
      </c>
      <c r="F209" s="82">
        <v>59</v>
      </c>
      <c r="G209" s="82">
        <v>3536.24</v>
      </c>
      <c r="H209" s="82">
        <v>187.98</v>
      </c>
      <c r="I209" s="82">
        <v>4.72</v>
      </c>
      <c r="J209" s="82"/>
      <c r="K209" s="82"/>
      <c r="L209" s="82">
        <v>2</v>
      </c>
      <c r="M209" s="82">
        <v>0</v>
      </c>
      <c r="N209" s="82"/>
      <c r="O209" s="82"/>
      <c r="P209" s="82"/>
      <c r="Q209" s="82"/>
      <c r="R209" s="82"/>
      <c r="S209" s="82"/>
      <c r="T209" s="82"/>
      <c r="U209" s="82"/>
      <c r="V209" s="82"/>
      <c r="W209" s="831" t="s">
        <v>257</v>
      </c>
    </row>
    <row r="210" spans="1:23">
      <c r="A210" s="82">
        <v>208</v>
      </c>
      <c r="B210" s="831" t="s">
        <v>1512</v>
      </c>
      <c r="C210" s="82">
        <v>208</v>
      </c>
      <c r="D210" s="82">
        <v>807</v>
      </c>
      <c r="E210" s="82">
        <v>161005556</v>
      </c>
      <c r="F210" s="82">
        <v>59</v>
      </c>
      <c r="G210" s="82">
        <v>3532.04</v>
      </c>
      <c r="H210" s="82">
        <v>181.35</v>
      </c>
      <c r="I210" s="82">
        <v>0.39</v>
      </c>
      <c r="J210" s="82"/>
      <c r="K210" s="82"/>
      <c r="L210" s="82">
        <v>2</v>
      </c>
      <c r="M210" s="82">
        <v>0</v>
      </c>
      <c r="N210" s="82"/>
      <c r="O210" s="82"/>
      <c r="P210" s="82"/>
      <c r="Q210" s="82"/>
      <c r="R210" s="82"/>
      <c r="S210" s="82"/>
      <c r="T210" s="82"/>
      <c r="U210" s="82"/>
      <c r="V210" s="82"/>
      <c r="W210" s="831" t="s">
        <v>257</v>
      </c>
    </row>
    <row r="211" spans="1:23">
      <c r="A211" s="82">
        <v>209</v>
      </c>
      <c r="B211" s="831" t="s">
        <v>1512</v>
      </c>
      <c r="C211" s="82">
        <v>209</v>
      </c>
      <c r="D211" s="82">
        <v>808</v>
      </c>
      <c r="E211" s="82">
        <v>161005557</v>
      </c>
      <c r="F211" s="82">
        <v>59</v>
      </c>
      <c r="G211" s="82">
        <v>3499.63</v>
      </c>
      <c r="H211" s="82">
        <v>213.87</v>
      </c>
      <c r="I211" s="82">
        <v>0</v>
      </c>
      <c r="J211" s="82"/>
      <c r="K211" s="82"/>
      <c r="L211" s="82">
        <v>2</v>
      </c>
      <c r="M211" s="82">
        <v>20</v>
      </c>
      <c r="N211" s="82"/>
      <c r="O211" s="82"/>
      <c r="P211" s="82"/>
      <c r="Q211" s="82"/>
      <c r="R211" s="82"/>
      <c r="S211" s="82"/>
      <c r="T211" s="82"/>
      <c r="U211" s="82"/>
      <c r="V211" s="82"/>
      <c r="W211" s="831" t="s">
        <v>257</v>
      </c>
    </row>
    <row r="212" spans="1:23">
      <c r="A212" s="82">
        <v>210</v>
      </c>
      <c r="B212" s="831" t="s">
        <v>1512</v>
      </c>
      <c r="C212" s="82">
        <v>210</v>
      </c>
      <c r="D212" s="82">
        <v>809</v>
      </c>
      <c r="E212" s="82">
        <v>162000098</v>
      </c>
      <c r="F212" s="82">
        <v>57</v>
      </c>
      <c r="G212" s="82">
        <v>3298.46</v>
      </c>
      <c r="H212" s="82">
        <v>289.04000000000002</v>
      </c>
      <c r="I212" s="82">
        <v>0</v>
      </c>
      <c r="J212" s="82"/>
      <c r="K212" s="82"/>
      <c r="L212" s="82">
        <v>2</v>
      </c>
      <c r="M212" s="82">
        <v>5</v>
      </c>
      <c r="N212" s="82"/>
      <c r="O212" s="82"/>
      <c r="P212" s="82"/>
      <c r="Q212" s="82"/>
      <c r="R212" s="82"/>
      <c r="S212" s="82"/>
      <c r="T212" s="82"/>
      <c r="U212" s="82"/>
      <c r="V212" s="82"/>
      <c r="W212" s="831" t="s">
        <v>583</v>
      </c>
    </row>
    <row r="213" spans="1:23">
      <c r="A213" s="82">
        <v>211</v>
      </c>
      <c r="B213" s="831" t="s">
        <v>1512</v>
      </c>
      <c r="C213" s="82">
        <v>211</v>
      </c>
      <c r="D213" s="82">
        <v>810</v>
      </c>
      <c r="E213" s="82">
        <v>161005558</v>
      </c>
      <c r="F213" s="82">
        <v>59</v>
      </c>
      <c r="G213" s="82">
        <v>3459.64</v>
      </c>
      <c r="H213" s="82">
        <v>257.25</v>
      </c>
      <c r="I213" s="82">
        <v>8.89</v>
      </c>
      <c r="J213" s="82"/>
      <c r="K213" s="82"/>
      <c r="L213" s="82">
        <v>2</v>
      </c>
      <c r="M213" s="82">
        <v>0</v>
      </c>
      <c r="N213" s="82"/>
      <c r="O213" s="82">
        <v>8850</v>
      </c>
      <c r="P213" s="82"/>
      <c r="Q213" s="82"/>
      <c r="R213" s="82"/>
      <c r="S213" s="82"/>
      <c r="T213" s="82"/>
      <c r="U213" s="82">
        <f>O213*5%</f>
        <v>442.5</v>
      </c>
      <c r="V213" s="82">
        <f>O213+U213</f>
        <v>9292.5</v>
      </c>
      <c r="W213" s="831" t="s">
        <v>257</v>
      </c>
    </row>
    <row r="214" spans="1:23" ht="15.75">
      <c r="A214" s="112"/>
      <c r="B214" s="112"/>
      <c r="C214" s="112"/>
      <c r="D214" s="105"/>
      <c r="E214" s="105"/>
      <c r="F214" s="113">
        <f>SUM(F3:F213)</f>
        <v>12290</v>
      </c>
      <c r="G214" s="561">
        <f>SUM(G3:G213)</f>
        <v>722229.25000000023</v>
      </c>
      <c r="H214" s="99">
        <f>SUM(H3:H213)</f>
        <v>55033.930000000015</v>
      </c>
      <c r="I214" s="113">
        <f>SUM(I3:I213)</f>
        <v>111.68</v>
      </c>
      <c r="O214" s="113"/>
      <c r="U214" s="113"/>
      <c r="V214" s="113">
        <f>SUM(V3:V213)</f>
        <v>36697.5</v>
      </c>
      <c r="W214" s="560"/>
    </row>
    <row r="215" spans="1:23">
      <c r="A215" s="118"/>
      <c r="B215" s="118"/>
      <c r="C215" s="112"/>
      <c r="F215" s="112"/>
      <c r="G215" s="112"/>
      <c r="H215" s="112"/>
      <c r="U215" s="112"/>
      <c r="V215" s="112"/>
    </row>
    <row r="216" spans="1:23" ht="18.75">
      <c r="A216" s="2830" t="s">
        <v>1514</v>
      </c>
      <c r="B216" s="2831"/>
      <c r="C216" s="2832"/>
      <c r="D216" s="2833"/>
      <c r="E216" s="2834"/>
      <c r="F216" s="2834"/>
      <c r="G216" s="2834"/>
      <c r="H216" s="2834"/>
      <c r="I216" s="2834"/>
      <c r="J216" s="2834"/>
      <c r="K216" s="2834"/>
      <c r="U216" s="112"/>
    </row>
    <row r="217" spans="1:23" ht="18.75">
      <c r="A217" s="2830" t="s">
        <v>1515</v>
      </c>
      <c r="B217" s="2831"/>
      <c r="C217" s="2832"/>
      <c r="D217" s="115" t="s">
        <v>1517</v>
      </c>
      <c r="E217" s="115"/>
      <c r="F217" s="115"/>
      <c r="G217" s="115"/>
      <c r="H217" s="115"/>
      <c r="I217" s="115"/>
      <c r="J217" s="115"/>
      <c r="K217" s="190"/>
      <c r="U217" s="112"/>
    </row>
    <row r="218" spans="1:23" ht="18.75">
      <c r="A218" s="2849" t="s">
        <v>1516</v>
      </c>
      <c r="B218" s="2849"/>
      <c r="C218" s="2849"/>
      <c r="D218" s="115"/>
      <c r="E218" s="115"/>
      <c r="F218" s="115"/>
      <c r="G218" s="115"/>
      <c r="H218" s="115"/>
      <c r="I218" s="115"/>
      <c r="J218" s="115"/>
      <c r="K218" s="190"/>
      <c r="U218" s="112"/>
    </row>
  </sheetData>
  <mergeCells count="8">
    <mergeCell ref="A218:C218"/>
    <mergeCell ref="A1:W1"/>
    <mergeCell ref="L2:M2"/>
    <mergeCell ref="X102:AE102"/>
    <mergeCell ref="X120:AA120"/>
    <mergeCell ref="A216:C216"/>
    <mergeCell ref="D216:K216"/>
    <mergeCell ref="A217:C217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W222"/>
  <sheetViews>
    <sheetView topLeftCell="A205" workbookViewId="0">
      <selection activeCell="B214" sqref="B214:B215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7" max="7" width="12.140625" bestFit="1" customWidth="1"/>
    <col min="8" max="8" width="9.28515625" bestFit="1" customWidth="1"/>
    <col min="9" max="9" width="5.85546875" bestFit="1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1468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724" t="s">
        <v>2</v>
      </c>
      <c r="C2" s="724" t="s">
        <v>3</v>
      </c>
      <c r="D2" s="724" t="s">
        <v>4</v>
      </c>
      <c r="E2" s="724" t="s">
        <v>5</v>
      </c>
      <c r="F2" s="724" t="s">
        <v>6</v>
      </c>
      <c r="G2" s="724" t="s">
        <v>7</v>
      </c>
      <c r="H2" s="724" t="s">
        <v>8</v>
      </c>
      <c r="I2" s="724" t="s">
        <v>9</v>
      </c>
      <c r="J2" s="724" t="s">
        <v>10</v>
      </c>
      <c r="K2" s="724" t="s">
        <v>11</v>
      </c>
      <c r="L2" s="2809" t="s">
        <v>419</v>
      </c>
      <c r="M2" s="2809"/>
      <c r="N2" s="724" t="s">
        <v>12</v>
      </c>
      <c r="O2" s="724" t="s">
        <v>13</v>
      </c>
      <c r="P2" s="724" t="s">
        <v>14</v>
      </c>
      <c r="Q2" s="724" t="s">
        <v>15</v>
      </c>
      <c r="R2" s="724" t="s">
        <v>16</v>
      </c>
      <c r="S2" s="724" t="s">
        <v>15</v>
      </c>
      <c r="T2" s="724" t="s">
        <v>18</v>
      </c>
      <c r="U2" s="724" t="s">
        <v>19</v>
      </c>
      <c r="V2" s="724" t="s">
        <v>543</v>
      </c>
      <c r="W2" s="61" t="s">
        <v>255</v>
      </c>
    </row>
    <row r="3" spans="1:23">
      <c r="A3" s="5">
        <v>1</v>
      </c>
      <c r="B3" s="18" t="str">
        <f>'JAN-23'!B3</f>
        <v>01.01.23</v>
      </c>
      <c r="C3" s="82">
        <f>'JAN-23'!C3</f>
        <v>1</v>
      </c>
      <c r="D3" s="5">
        <f>'JAN-23'!D3</f>
        <v>600</v>
      </c>
      <c r="E3" s="26"/>
      <c r="F3" s="5">
        <f>'JAN-23'!F3</f>
        <v>59</v>
      </c>
      <c r="G3" s="63">
        <f>'JAN-23'!G3</f>
        <v>3489.03</v>
      </c>
      <c r="H3" s="63">
        <f>'JAN-23'!H3</f>
        <v>238.3</v>
      </c>
      <c r="I3" s="5">
        <f>'JAN-23'!I3</f>
        <v>14.33</v>
      </c>
      <c r="J3" s="22"/>
      <c r="K3" s="5"/>
      <c r="L3" s="5">
        <f>'JAN-23'!L3</f>
        <v>2</v>
      </c>
      <c r="M3" s="5">
        <f>'JAN-23'!M3</f>
        <v>25</v>
      </c>
      <c r="N3" s="5"/>
      <c r="O3" s="5"/>
      <c r="P3" s="5"/>
      <c r="Q3" s="5"/>
      <c r="R3" s="5"/>
      <c r="S3" s="5"/>
      <c r="T3" s="5"/>
      <c r="U3" s="5"/>
      <c r="V3" s="5"/>
    </row>
    <row r="4" spans="1:23">
      <c r="A4" s="5">
        <v>2</v>
      </c>
      <c r="B4" s="18" t="str">
        <f>'JAN-23'!B4</f>
        <v>01.01.23</v>
      </c>
      <c r="C4" s="82">
        <f>'JAN-23'!C4</f>
        <v>2</v>
      </c>
      <c r="D4" s="5">
        <f>'JAN-23'!D4</f>
        <v>601</v>
      </c>
      <c r="E4" s="26"/>
      <c r="F4" s="5">
        <f>'JAN-23'!F4</f>
        <v>58</v>
      </c>
      <c r="G4" s="63">
        <f>'JAN-23'!G4</f>
        <v>3436.25</v>
      </c>
      <c r="H4" s="63">
        <f>'JAN-23'!H4</f>
        <v>211.75</v>
      </c>
      <c r="I4" s="5">
        <f>'JAN-23'!I4</f>
        <v>0</v>
      </c>
      <c r="J4" s="22"/>
      <c r="K4" s="5"/>
      <c r="L4" s="5">
        <f>'JAN-23'!L4</f>
        <v>1</v>
      </c>
      <c r="M4" s="5">
        <f>'JAN-23'!M4</f>
        <v>40</v>
      </c>
      <c r="N4" s="5"/>
      <c r="O4" s="5"/>
      <c r="P4" s="5"/>
      <c r="Q4" s="5"/>
      <c r="R4" s="5"/>
      <c r="S4" s="5"/>
      <c r="T4" s="5"/>
      <c r="U4" s="5"/>
      <c r="V4" s="5"/>
    </row>
    <row r="5" spans="1:23">
      <c r="A5" s="5">
        <v>3</v>
      </c>
      <c r="B5" s="18" t="str">
        <f>'JAN-23'!B5</f>
        <v>01.01.23</v>
      </c>
      <c r="C5" s="82">
        <f>'JAN-23'!C5</f>
        <v>3</v>
      </c>
      <c r="D5" s="5">
        <f>'JAN-23'!D5</f>
        <v>602</v>
      </c>
      <c r="E5" s="26"/>
      <c r="F5" s="5">
        <f>'JAN-23'!F5</f>
        <v>59</v>
      </c>
      <c r="G5" s="63">
        <f>'JAN-23'!G5</f>
        <v>3492.03</v>
      </c>
      <c r="H5" s="63">
        <f>'JAN-23'!H5</f>
        <v>217.24</v>
      </c>
      <c r="I5" s="5">
        <f>'JAN-23'!I5</f>
        <v>3.77</v>
      </c>
      <c r="J5" s="22"/>
      <c r="K5" s="5"/>
      <c r="L5" s="5">
        <f>'JAN-23'!L5</f>
        <v>1</v>
      </c>
      <c r="M5" s="5">
        <f>'JAN-23'!M5</f>
        <v>30</v>
      </c>
      <c r="N5" s="5"/>
      <c r="O5" s="5"/>
      <c r="P5" s="5"/>
      <c r="Q5" s="5"/>
      <c r="R5" s="5"/>
      <c r="S5" s="5"/>
      <c r="T5" s="5"/>
      <c r="U5" s="5"/>
      <c r="V5" s="5"/>
    </row>
    <row r="6" spans="1:23">
      <c r="A6" s="5">
        <v>4</v>
      </c>
      <c r="B6" s="18" t="str">
        <f>'JAN-23'!B6</f>
        <v>01.01.23</v>
      </c>
      <c r="C6" s="82">
        <f>'JAN-23'!C6</f>
        <v>4</v>
      </c>
      <c r="D6" s="5">
        <f>'JAN-23'!D6</f>
        <v>603</v>
      </c>
      <c r="E6" s="26"/>
      <c r="F6" s="5">
        <f>'JAN-23'!F6</f>
        <v>57</v>
      </c>
      <c r="G6" s="63">
        <f>'JAN-23'!G6</f>
        <v>3355.68</v>
      </c>
      <c r="H6" s="63">
        <f>'JAN-23'!H6</f>
        <v>229.32</v>
      </c>
      <c r="I6" s="5">
        <f>'JAN-23'!I6</f>
        <v>0</v>
      </c>
      <c r="J6" s="22"/>
      <c r="K6" s="5"/>
      <c r="L6" s="5">
        <f>'JAN-23'!L6</f>
        <v>1</v>
      </c>
      <c r="M6" s="5">
        <f>'JAN-23'!M6</f>
        <v>40</v>
      </c>
      <c r="N6" s="5"/>
      <c r="O6" s="5"/>
      <c r="P6" s="5"/>
      <c r="Q6" s="5"/>
      <c r="R6" s="5"/>
      <c r="S6" s="5"/>
      <c r="T6" s="5"/>
      <c r="U6" s="5"/>
      <c r="V6" s="5"/>
    </row>
    <row r="7" spans="1:23">
      <c r="A7" s="5">
        <v>5</v>
      </c>
      <c r="B7" s="18" t="str">
        <f>'JAN-23'!B7</f>
        <v>01.01.23</v>
      </c>
      <c r="C7" s="82">
        <f>'JAN-23'!C7</f>
        <v>5</v>
      </c>
      <c r="D7" s="5">
        <f>'JAN-23'!D7</f>
        <v>604</v>
      </c>
      <c r="E7" s="26"/>
      <c r="F7" s="5">
        <f>'JAN-23'!F7</f>
        <v>57</v>
      </c>
      <c r="G7" s="63">
        <f>'JAN-23'!G7</f>
        <v>3351.25</v>
      </c>
      <c r="H7" s="63">
        <f>'JAN-23'!H7</f>
        <v>235.04</v>
      </c>
      <c r="I7" s="5">
        <f>'JAN-23'!I7</f>
        <v>0.79</v>
      </c>
      <c r="J7" s="22"/>
      <c r="K7" s="5"/>
      <c r="L7" s="5">
        <f>'JAN-23'!L7</f>
        <v>2</v>
      </c>
      <c r="M7" s="5">
        <f>'JAN-23'!M7</f>
        <v>0</v>
      </c>
      <c r="N7" s="5"/>
      <c r="O7" s="5"/>
      <c r="P7" s="5"/>
      <c r="Q7" s="5"/>
      <c r="R7" s="5"/>
      <c r="S7" s="5"/>
      <c r="T7" s="5"/>
      <c r="U7" s="5"/>
      <c r="V7" s="5"/>
    </row>
    <row r="8" spans="1:23">
      <c r="A8" s="725"/>
      <c r="B8" s="18" t="str">
        <f>'JAN-23'!B8</f>
        <v>01.01.23</v>
      </c>
      <c r="C8" s="82">
        <f>'JAN-23'!C8</f>
        <v>6</v>
      </c>
      <c r="D8" s="5">
        <f>'JAN-23'!D8</f>
        <v>605</v>
      </c>
      <c r="E8" s="26"/>
      <c r="F8" s="5">
        <f>'JAN-23'!F8</f>
        <v>59</v>
      </c>
      <c r="G8" s="63">
        <f>'JAN-23'!G8</f>
        <v>3470.84</v>
      </c>
      <c r="H8" s="63">
        <f>'JAN-23'!H8</f>
        <v>238.66</v>
      </c>
      <c r="I8" s="5">
        <f>'JAN-23'!I8</f>
        <v>0</v>
      </c>
      <c r="J8" s="22"/>
      <c r="K8" s="5"/>
      <c r="L8" s="5">
        <f>'JAN-23'!L8</f>
        <v>2</v>
      </c>
      <c r="M8" s="5">
        <f>'JAN-23'!M8</f>
        <v>5</v>
      </c>
      <c r="N8" s="5"/>
      <c r="O8" s="5"/>
      <c r="P8" s="5"/>
      <c r="Q8" s="5"/>
      <c r="R8" s="5"/>
      <c r="S8" s="5"/>
      <c r="T8" s="5"/>
      <c r="U8" s="5"/>
      <c r="V8" s="5"/>
    </row>
    <row r="9" spans="1:23">
      <c r="A9" s="729"/>
      <c r="B9" s="18" t="str">
        <f>'JAN-23'!B9</f>
        <v>02.01.23</v>
      </c>
      <c r="C9" s="730">
        <f>'JAN-23'!C9</f>
        <v>7</v>
      </c>
      <c r="D9" s="5">
        <f>'JAN-23'!D9</f>
        <v>606</v>
      </c>
      <c r="E9" s="26"/>
      <c r="F9" s="5">
        <f>'JAN-23'!F9</f>
        <v>58</v>
      </c>
      <c r="G9" s="63">
        <f>'JAN-23'!G9</f>
        <v>3395.66</v>
      </c>
      <c r="H9" s="63">
        <f>'JAN-23'!H9</f>
        <v>254.34</v>
      </c>
      <c r="I9" s="5">
        <f>'JAN-23'!I9</f>
        <v>0</v>
      </c>
      <c r="J9" s="22"/>
      <c r="K9" s="5"/>
      <c r="L9" s="5">
        <f>'JAN-23'!L9</f>
        <v>2</v>
      </c>
      <c r="M9" s="5">
        <f>'JAN-23'!M9</f>
        <v>15</v>
      </c>
      <c r="N9" s="5"/>
      <c r="O9" s="5"/>
      <c r="P9" s="5"/>
      <c r="Q9" s="5"/>
      <c r="R9" s="5"/>
      <c r="S9" s="5"/>
      <c r="T9" s="5"/>
      <c r="U9" s="5"/>
      <c r="V9" s="5"/>
    </row>
    <row r="10" spans="1:23">
      <c r="A10" s="729"/>
      <c r="B10" s="18" t="str">
        <f>'JAN-23'!B10</f>
        <v>02.01.23</v>
      </c>
      <c r="C10" s="730">
        <f>'JAN-23'!C10</f>
        <v>8</v>
      </c>
      <c r="D10" s="5">
        <f>'JAN-23'!D10</f>
        <v>607</v>
      </c>
      <c r="E10" s="26"/>
      <c r="F10" s="5">
        <f>'JAN-23'!F10</f>
        <v>59</v>
      </c>
      <c r="G10" s="63">
        <f>'JAN-23'!G10</f>
        <v>3488.43</v>
      </c>
      <c r="H10" s="63">
        <f>'JAN-23'!H10</f>
        <v>226.26</v>
      </c>
      <c r="I10" s="5">
        <f>'JAN-23'!I10</f>
        <v>0.19</v>
      </c>
      <c r="J10" s="22"/>
      <c r="K10" s="5"/>
      <c r="L10" s="5">
        <f>'JAN-23'!L10</f>
        <v>2</v>
      </c>
      <c r="M10" s="5">
        <f>'JAN-23'!M10</f>
        <v>10</v>
      </c>
      <c r="N10" s="5"/>
      <c r="O10" s="5"/>
      <c r="P10" s="5"/>
      <c r="Q10" s="5"/>
      <c r="R10" s="5"/>
      <c r="S10" s="5"/>
      <c r="T10" s="5"/>
      <c r="U10" s="5"/>
      <c r="V10" s="5"/>
    </row>
    <row r="11" spans="1:23">
      <c r="A11" s="729"/>
      <c r="B11" s="18" t="str">
        <f>'JAN-23'!B11</f>
        <v>02.01.23</v>
      </c>
      <c r="C11" s="730">
        <f>'JAN-23'!C11</f>
        <v>9</v>
      </c>
      <c r="D11" s="5">
        <f>'JAN-23'!D11</f>
        <v>608</v>
      </c>
      <c r="E11" s="26"/>
      <c r="F11" s="5">
        <f>'JAN-23'!F11</f>
        <v>58</v>
      </c>
      <c r="G11" s="63">
        <f>'JAN-23'!G11</f>
        <v>3439.84</v>
      </c>
      <c r="H11" s="63">
        <f>'JAN-23'!H11</f>
        <v>210.75</v>
      </c>
      <c r="I11" s="5">
        <f>'JAN-23'!I11</f>
        <v>0.59</v>
      </c>
      <c r="J11" s="22"/>
      <c r="K11" s="5"/>
      <c r="L11" s="5">
        <f>'JAN-23'!L11</f>
        <v>1</v>
      </c>
      <c r="M11" s="5">
        <f>'JAN-23'!M11</f>
        <v>45</v>
      </c>
      <c r="N11" s="5"/>
      <c r="O11" s="5"/>
      <c r="P11" s="5"/>
      <c r="Q11" s="5"/>
      <c r="R11" s="5"/>
      <c r="S11" s="5"/>
      <c r="T11" s="5"/>
      <c r="U11" s="5"/>
      <c r="V11" s="5"/>
    </row>
    <row r="12" spans="1:23">
      <c r="A12" s="729"/>
      <c r="B12" s="18" t="str">
        <f>'JAN-23'!B12</f>
        <v>02.01.23</v>
      </c>
      <c r="C12" s="730">
        <f>'JAN-23'!C12</f>
        <v>10</v>
      </c>
      <c r="D12" s="5">
        <f>'JAN-23'!D12</f>
        <v>609</v>
      </c>
      <c r="E12" s="26"/>
      <c r="F12" s="5">
        <f>'JAN-23'!F12</f>
        <v>56</v>
      </c>
      <c r="G12" s="63">
        <f>'JAN-23'!G12</f>
        <v>3346.27</v>
      </c>
      <c r="H12" s="63">
        <f>'JAN-23'!H12</f>
        <v>182.52</v>
      </c>
      <c r="I12" s="5">
        <f>'JAN-23'!I12</f>
        <v>1.79</v>
      </c>
      <c r="J12" s="22"/>
      <c r="K12" s="5"/>
      <c r="L12" s="5">
        <f>'JAN-23'!L12</f>
        <v>1</v>
      </c>
      <c r="M12" s="5">
        <f>'JAN-23'!M12</f>
        <v>50</v>
      </c>
      <c r="N12" s="5"/>
      <c r="O12" s="5"/>
      <c r="P12" s="5"/>
      <c r="Q12" s="5"/>
      <c r="R12" s="5"/>
      <c r="S12" s="5"/>
      <c r="T12" s="5"/>
      <c r="U12" s="5"/>
      <c r="V12" s="5"/>
    </row>
    <row r="13" spans="1:23">
      <c r="A13" s="731"/>
      <c r="B13" s="18" t="str">
        <f>'JAN-23'!B13</f>
        <v>02.01.23</v>
      </c>
      <c r="C13" s="732">
        <f>'JAN-23'!C13</f>
        <v>11</v>
      </c>
      <c r="D13" s="5">
        <f>'JAN-23'!D13</f>
        <v>610</v>
      </c>
      <c r="E13" s="26"/>
      <c r="F13" s="5">
        <f>'JAN-23'!F13</f>
        <v>57</v>
      </c>
      <c r="G13" s="63">
        <f>'JAN-23'!G13</f>
        <v>3396.05</v>
      </c>
      <c r="H13" s="63">
        <f>'JAN-23'!H13</f>
        <v>194.94</v>
      </c>
      <c r="I13" s="5">
        <f>'JAN-23'!I13</f>
        <v>1.99</v>
      </c>
      <c r="J13" s="22"/>
      <c r="K13" s="5"/>
      <c r="L13" s="5">
        <f>'JAN-23'!L13</f>
        <v>2</v>
      </c>
      <c r="M13" s="5">
        <f>'JAN-23'!M13</f>
        <v>0</v>
      </c>
      <c r="N13" s="5"/>
      <c r="O13" s="5"/>
      <c r="P13" s="5"/>
      <c r="Q13" s="5"/>
      <c r="R13" s="5"/>
      <c r="S13" s="5"/>
      <c r="T13" s="5"/>
      <c r="U13" s="5"/>
      <c r="V13" s="5"/>
    </row>
    <row r="14" spans="1:23">
      <c r="A14" s="733"/>
      <c r="B14" s="18" t="str">
        <f>'JAN-23'!B14</f>
        <v>03.01.23</v>
      </c>
      <c r="C14" s="736">
        <f>'JAN-23'!C14</f>
        <v>12</v>
      </c>
      <c r="D14" s="5">
        <f>'JAN-23'!D14</f>
        <v>611</v>
      </c>
      <c r="E14" s="26"/>
      <c r="F14" s="5">
        <f>'JAN-23'!F14</f>
        <v>59</v>
      </c>
      <c r="G14" s="63">
        <f>'JAN-23'!G14</f>
        <v>3451.83</v>
      </c>
      <c r="H14" s="63">
        <f>'JAN-23'!H14</f>
        <v>270.94</v>
      </c>
      <c r="I14" s="5">
        <f>'JAN-23'!I14</f>
        <v>2.27</v>
      </c>
      <c r="J14" s="22"/>
      <c r="K14" s="5"/>
      <c r="L14" s="5">
        <f>'JAN-23'!L14</f>
        <v>2</v>
      </c>
      <c r="M14" s="5">
        <f>'JAN-23'!M14</f>
        <v>25</v>
      </c>
      <c r="N14" s="5"/>
      <c r="O14" s="5"/>
      <c r="P14" s="5"/>
      <c r="Q14" s="5"/>
      <c r="R14" s="5"/>
      <c r="S14" s="5"/>
      <c r="T14" s="5"/>
      <c r="U14" s="5"/>
      <c r="V14" s="5"/>
    </row>
    <row r="15" spans="1:23">
      <c r="A15" s="733"/>
      <c r="B15" s="18" t="str">
        <f>'JAN-23'!B15</f>
        <v>03.01.23</v>
      </c>
      <c r="C15" s="736">
        <f>'JAN-23'!C15</f>
        <v>13</v>
      </c>
      <c r="D15" s="5">
        <f>'JAN-23'!D15</f>
        <v>612</v>
      </c>
      <c r="E15" s="26"/>
      <c r="F15" s="5">
        <f>'JAN-23'!F15</f>
        <v>58</v>
      </c>
      <c r="G15" s="63">
        <f>'JAN-23'!G15</f>
        <v>3402.24</v>
      </c>
      <c r="H15" s="63">
        <f>'JAN-23'!H15</f>
        <v>246.55</v>
      </c>
      <c r="I15" s="5">
        <f>'JAN-23'!I15</f>
        <v>0.28999999999999998</v>
      </c>
      <c r="J15" s="22"/>
      <c r="K15" s="5"/>
      <c r="L15" s="5">
        <f>'JAN-23'!L15</f>
        <v>2</v>
      </c>
      <c r="M15" s="5">
        <f>'JAN-23'!M15</f>
        <v>25</v>
      </c>
      <c r="N15" s="5"/>
      <c r="O15" s="5"/>
      <c r="P15" s="5"/>
      <c r="Q15" s="5"/>
      <c r="R15" s="5"/>
      <c r="S15" s="5"/>
      <c r="T15" s="5"/>
      <c r="U15" s="5"/>
      <c r="V15" s="5"/>
    </row>
    <row r="16" spans="1:23">
      <c r="A16" s="733"/>
      <c r="B16" s="18" t="str">
        <f>'JAN-23'!B16</f>
        <v>03.01.23</v>
      </c>
      <c r="C16" s="736">
        <f>'JAN-23'!C16</f>
        <v>14</v>
      </c>
      <c r="D16" s="5">
        <f>'JAN-23'!D16</f>
        <v>613</v>
      </c>
      <c r="E16" s="26"/>
      <c r="F16" s="5">
        <f>'JAN-23'!F16</f>
        <v>59</v>
      </c>
      <c r="G16" s="63">
        <f>'JAN-23'!G16</f>
        <v>3521.03</v>
      </c>
      <c r="H16" s="63">
        <f>'JAN-23'!H16</f>
        <v>207.16</v>
      </c>
      <c r="I16" s="5">
        <f>'JAN-23'!I16</f>
        <v>0.69</v>
      </c>
      <c r="J16" s="22"/>
      <c r="K16" s="5"/>
      <c r="L16" s="5">
        <f>'JAN-23'!L16</f>
        <v>2</v>
      </c>
      <c r="M16" s="5">
        <f>'JAN-23'!M16</f>
        <v>15</v>
      </c>
      <c r="N16" s="5"/>
      <c r="O16" s="5"/>
      <c r="P16" s="5"/>
      <c r="Q16" s="5"/>
      <c r="R16" s="5"/>
      <c r="S16" s="5"/>
      <c r="T16" s="5"/>
      <c r="U16" s="5"/>
      <c r="V16" s="5"/>
    </row>
    <row r="17" spans="1:22">
      <c r="A17" s="733"/>
      <c r="B17" s="18" t="str">
        <f>'JAN-23'!B17</f>
        <v>03.01.23</v>
      </c>
      <c r="C17" s="736">
        <f>'JAN-23'!C17</f>
        <v>15</v>
      </c>
      <c r="D17" s="5">
        <f>'JAN-23'!D17</f>
        <v>614</v>
      </c>
      <c r="E17" s="26"/>
      <c r="F17" s="5">
        <f>'JAN-23'!F17</f>
        <v>58</v>
      </c>
      <c r="G17" s="63">
        <f>'JAN-23'!G17</f>
        <v>3428.03</v>
      </c>
      <c r="H17" s="63">
        <f>'JAN-23'!H17</f>
        <v>229.36</v>
      </c>
      <c r="I17" s="5">
        <f>'JAN-23'!I17</f>
        <v>2.39</v>
      </c>
      <c r="J17" s="22"/>
      <c r="K17" s="5"/>
      <c r="L17" s="5">
        <f>'JAN-23'!L17</f>
        <v>2</v>
      </c>
      <c r="M17" s="5">
        <f>'JAN-23'!M17</f>
        <v>5</v>
      </c>
      <c r="N17" s="5"/>
      <c r="O17" s="5"/>
      <c r="P17" s="5"/>
      <c r="Q17" s="5"/>
      <c r="R17" s="5"/>
      <c r="S17" s="5"/>
      <c r="T17" s="5"/>
      <c r="U17" s="5"/>
      <c r="V17" s="5"/>
    </row>
    <row r="18" spans="1:22">
      <c r="A18" s="735"/>
      <c r="B18" s="18" t="str">
        <f>'JAN-23'!B18</f>
        <v>03.01.23</v>
      </c>
      <c r="C18" s="736">
        <f>'JAN-23'!C18</f>
        <v>16</v>
      </c>
      <c r="D18" s="5">
        <f>'JAN-23'!D18</f>
        <v>615</v>
      </c>
      <c r="E18" s="26"/>
      <c r="F18" s="5">
        <f>'JAN-23'!F18</f>
        <v>59</v>
      </c>
      <c r="G18" s="63">
        <f>'JAN-23'!G18</f>
        <v>3492.63</v>
      </c>
      <c r="H18" s="63">
        <f>'JAN-23'!H18</f>
        <v>223.96</v>
      </c>
      <c r="I18" s="5">
        <f>'JAN-23'!I18</f>
        <v>1.59</v>
      </c>
      <c r="J18" s="22"/>
      <c r="K18" s="5"/>
      <c r="L18" s="5">
        <f>'JAN-23'!L18</f>
        <v>2</v>
      </c>
      <c r="M18" s="5">
        <f>'JAN-23'!M18</f>
        <v>10</v>
      </c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s="735"/>
      <c r="B19" s="18" t="str">
        <f>'JAN-23'!B19</f>
        <v>03.01.23</v>
      </c>
      <c r="C19" s="736">
        <f>'JAN-23'!C19</f>
        <v>17</v>
      </c>
      <c r="D19" s="5">
        <f>'JAN-23'!D19</f>
        <v>616</v>
      </c>
      <c r="E19" s="26"/>
      <c r="F19" s="5">
        <f>'JAN-23'!F19</f>
        <v>59</v>
      </c>
      <c r="G19" s="63">
        <f>'JAN-23'!G19</f>
        <v>3483.24</v>
      </c>
      <c r="H19" s="63">
        <f>'JAN-23'!H19</f>
        <v>231.95</v>
      </c>
      <c r="I19" s="5">
        <f>'JAN-23'!I19</f>
        <v>1.19</v>
      </c>
      <c r="J19" s="22"/>
      <c r="K19" s="5"/>
      <c r="L19" s="5">
        <f>'JAN-23'!L19</f>
        <v>2</v>
      </c>
      <c r="M19" s="5">
        <f>'JAN-23'!M19</f>
        <v>20</v>
      </c>
      <c r="N19" s="5"/>
      <c r="O19" s="5"/>
      <c r="P19" s="5"/>
      <c r="Q19" s="5"/>
      <c r="R19" s="5"/>
      <c r="S19" s="5"/>
      <c r="T19" s="5"/>
      <c r="U19" s="5"/>
      <c r="V19" s="5"/>
    </row>
    <row r="20" spans="1:22">
      <c r="A20" s="735"/>
      <c r="B20" s="18" t="str">
        <f>'JAN-23'!B20</f>
        <v>03.01.23</v>
      </c>
      <c r="C20" s="736">
        <f>'JAN-23'!C20</f>
        <v>18</v>
      </c>
      <c r="D20" s="5">
        <f>'JAN-23'!D20</f>
        <v>617</v>
      </c>
      <c r="E20" s="26"/>
      <c r="F20" s="5">
        <f>'JAN-23'!F20</f>
        <v>59</v>
      </c>
      <c r="G20" s="63">
        <f>'JAN-23'!G20</f>
        <v>3421.11</v>
      </c>
      <c r="H20" s="63">
        <f>'JAN-23'!H20</f>
        <v>223.39</v>
      </c>
      <c r="I20" s="5">
        <f>'JAN-23'!I20</f>
        <v>0</v>
      </c>
      <c r="J20" s="22"/>
      <c r="K20" s="5"/>
      <c r="L20" s="5">
        <f>'JAN-23'!L20</f>
        <v>2</v>
      </c>
      <c r="M20" s="5">
        <f>'JAN-23'!M20</f>
        <v>5</v>
      </c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735"/>
      <c r="B21" s="18" t="str">
        <f>'JAN-23'!B21</f>
        <v>03.01.23</v>
      </c>
      <c r="C21" s="736">
        <f>'JAN-23'!C21</f>
        <v>19</v>
      </c>
      <c r="D21" s="5">
        <f>'JAN-23'!D21</f>
        <v>618</v>
      </c>
      <c r="E21" s="26"/>
      <c r="F21" s="5">
        <f>'JAN-23'!F21</f>
        <v>59</v>
      </c>
      <c r="G21" s="63">
        <f>'JAN-23'!G21</f>
        <v>3471.42</v>
      </c>
      <c r="H21" s="63">
        <f>'JAN-23'!H21</f>
        <v>246.76</v>
      </c>
      <c r="I21" s="5">
        <f>'JAN-23'!I21</f>
        <v>2.1800000000000002</v>
      </c>
      <c r="J21" s="22"/>
      <c r="K21" s="5"/>
      <c r="L21" s="5">
        <f>'JAN-23'!L21</f>
        <v>2</v>
      </c>
      <c r="M21" s="5">
        <f>'JAN-23'!M21</f>
        <v>25</v>
      </c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737"/>
      <c r="B22" s="18" t="str">
        <f>'JAN-23'!B22</f>
        <v>03.01.23</v>
      </c>
      <c r="C22" s="738">
        <f>'JAN-23'!C22</f>
        <v>20</v>
      </c>
      <c r="D22" s="5">
        <f>'JAN-23'!D22</f>
        <v>619</v>
      </c>
      <c r="E22" s="26"/>
      <c r="F22" s="5">
        <f>'JAN-23'!F22</f>
        <v>59</v>
      </c>
      <c r="G22" s="63">
        <f>'JAN-23'!G22</f>
        <v>3406.05</v>
      </c>
      <c r="H22" s="63">
        <f>'JAN-23'!H22</f>
        <v>306.95</v>
      </c>
      <c r="I22" s="5">
        <f>'JAN-23'!I22</f>
        <v>0</v>
      </c>
      <c r="J22" s="22"/>
      <c r="K22" s="5"/>
      <c r="L22" s="5">
        <f>'JAN-23'!L22</f>
        <v>2</v>
      </c>
      <c r="M22" s="5">
        <f>'JAN-23'!M22</f>
        <v>25</v>
      </c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740"/>
      <c r="B23" s="18" t="str">
        <f>'JAN-23'!B23</f>
        <v>04.01.23</v>
      </c>
      <c r="C23" s="741">
        <f>'JAN-23'!C23</f>
        <v>21</v>
      </c>
      <c r="D23" s="5">
        <f>'JAN-23'!D23</f>
        <v>620</v>
      </c>
      <c r="E23" s="26"/>
      <c r="F23" s="5">
        <f>'JAN-23'!F23</f>
        <v>57</v>
      </c>
      <c r="G23" s="63">
        <f>'JAN-23'!G23</f>
        <v>3297.65</v>
      </c>
      <c r="H23" s="63">
        <f>'JAN-23'!H23</f>
        <v>292.33999999999997</v>
      </c>
      <c r="I23" s="5">
        <f>'JAN-23'!I23</f>
        <v>0.99</v>
      </c>
      <c r="J23" s="22"/>
      <c r="K23" s="5"/>
      <c r="L23" s="5">
        <f>'JAN-23'!L23</f>
        <v>2</v>
      </c>
      <c r="M23" s="5">
        <f>'JAN-23'!M23</f>
        <v>55</v>
      </c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740"/>
      <c r="B24" s="18" t="str">
        <f>'JAN-23'!B24</f>
        <v>04.01.23</v>
      </c>
      <c r="C24" s="741">
        <f>'JAN-23'!C24</f>
        <v>22</v>
      </c>
      <c r="D24" s="5">
        <f>'JAN-23'!D24</f>
        <v>621</v>
      </c>
      <c r="E24" s="26"/>
      <c r="F24" s="5">
        <f>'JAN-23'!F24</f>
        <v>58</v>
      </c>
      <c r="G24" s="63">
        <f>'JAN-23'!G24</f>
        <v>3314.27</v>
      </c>
      <c r="H24" s="63">
        <f>'JAN-23'!H24</f>
        <v>334.73</v>
      </c>
      <c r="I24" s="5">
        <f>'JAN-23'!I24</f>
        <v>0</v>
      </c>
      <c r="J24" s="22"/>
      <c r="K24" s="5"/>
      <c r="L24" s="5">
        <f>'JAN-23'!L24</f>
        <v>2</v>
      </c>
      <c r="M24" s="5">
        <f>'JAN-23'!M24</f>
        <v>50</v>
      </c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740"/>
      <c r="B25" s="18" t="str">
        <f>'JAN-23'!B25</f>
        <v>04.01.23</v>
      </c>
      <c r="C25" s="741">
        <f>'JAN-23'!C25</f>
        <v>23</v>
      </c>
      <c r="D25" s="5">
        <f>'JAN-23'!D25</f>
        <v>622</v>
      </c>
      <c r="E25" s="26"/>
      <c r="F25" s="5">
        <f>'JAN-23'!F25</f>
        <v>58</v>
      </c>
      <c r="G25" s="63">
        <f>'JAN-23'!G25</f>
        <v>3744.4</v>
      </c>
      <c r="H25" s="63">
        <f>'JAN-23'!H25</f>
        <v>315.60000000000002</v>
      </c>
      <c r="I25" s="5">
        <f>'JAN-23'!I25</f>
        <v>0</v>
      </c>
      <c r="J25" s="22"/>
      <c r="K25" s="5"/>
      <c r="L25" s="5">
        <f>'JAN-23'!L25</f>
        <v>2</v>
      </c>
      <c r="M25" s="5">
        <f>'JAN-23'!M25</f>
        <v>5</v>
      </c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740"/>
      <c r="B26" s="18" t="str">
        <f>'JAN-23'!B26</f>
        <v>04.01.23</v>
      </c>
      <c r="C26" s="741">
        <f>'JAN-23'!C26</f>
        <v>24</v>
      </c>
      <c r="D26" s="5">
        <f>'JAN-23'!D26</f>
        <v>623</v>
      </c>
      <c r="E26" s="26"/>
      <c r="F26" s="5">
        <f>'JAN-23'!F26</f>
        <v>58</v>
      </c>
      <c r="G26" s="63">
        <f>'JAN-23'!G26</f>
        <v>3352.1</v>
      </c>
      <c r="H26" s="63">
        <f>'JAN-23'!H26</f>
        <v>293.89999999999998</v>
      </c>
      <c r="I26" s="5">
        <f>'JAN-23'!I26</f>
        <v>0</v>
      </c>
      <c r="J26" s="22"/>
      <c r="K26" s="5"/>
      <c r="L26" s="5">
        <f>'JAN-23'!L26</f>
        <v>2</v>
      </c>
      <c r="M26" s="5">
        <f>'JAN-23'!M26</f>
        <v>0</v>
      </c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743"/>
      <c r="B27" s="18" t="str">
        <f>'JAN-23'!B27</f>
        <v>04.01.23</v>
      </c>
      <c r="C27" s="744">
        <f>'JAN-23'!C27</f>
        <v>25</v>
      </c>
      <c r="D27" s="5">
        <f>'JAN-23'!D27</f>
        <v>624</v>
      </c>
      <c r="E27" s="26"/>
      <c r="F27" s="5">
        <f>'JAN-23'!F27</f>
        <v>56</v>
      </c>
      <c r="G27" s="63">
        <f>'JAN-23'!G27</f>
        <v>3262.47</v>
      </c>
      <c r="H27" s="63">
        <f>'JAN-23'!H27</f>
        <v>262.52999999999997</v>
      </c>
      <c r="I27" s="5">
        <f>'JAN-23'!I27</f>
        <v>0</v>
      </c>
      <c r="J27" s="22"/>
      <c r="K27" s="5"/>
      <c r="L27" s="5">
        <f>'JAN-23'!L27</f>
        <v>2</v>
      </c>
      <c r="M27" s="5">
        <f>'JAN-23'!M27</f>
        <v>5</v>
      </c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743"/>
      <c r="B28" s="18" t="str">
        <f>'JAN-23'!B28</f>
        <v>04.01.23</v>
      </c>
      <c r="C28" s="744">
        <f>'JAN-23'!C28</f>
        <v>26</v>
      </c>
      <c r="D28" s="5">
        <f>'JAN-23'!D28</f>
        <v>625</v>
      </c>
      <c r="E28" s="26"/>
      <c r="F28" s="5">
        <f>'JAN-23'!F28</f>
        <v>59</v>
      </c>
      <c r="G28" s="63">
        <f>'JAN-23'!G28</f>
        <v>3677.84</v>
      </c>
      <c r="H28" s="63">
        <f>'JAN-23'!H28</f>
        <v>412.1</v>
      </c>
      <c r="I28" s="5">
        <f>'JAN-23'!I28</f>
        <v>4.9400000000000004</v>
      </c>
      <c r="J28" s="22"/>
      <c r="K28" s="5"/>
      <c r="L28" s="5">
        <f>'JAN-23'!L28</f>
        <v>2</v>
      </c>
      <c r="M28" s="5">
        <f>'JAN-23'!M28</f>
        <v>20</v>
      </c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743"/>
      <c r="B29" s="18" t="str">
        <f>'JAN-23'!B29</f>
        <v>04.01.23</v>
      </c>
      <c r="C29" s="744">
        <f>'JAN-23'!C29</f>
        <v>27</v>
      </c>
      <c r="D29" s="5">
        <f>'JAN-23'!D29</f>
        <v>626</v>
      </c>
      <c r="E29" s="26"/>
      <c r="F29" s="5">
        <f>'JAN-23'!F29</f>
        <v>59</v>
      </c>
      <c r="G29" s="63">
        <f>'JAN-23'!G29</f>
        <v>3411.05</v>
      </c>
      <c r="H29" s="63">
        <f>'JAN-23'!H29</f>
        <v>301.95</v>
      </c>
      <c r="I29" s="5">
        <f>'JAN-23'!I29</f>
        <v>0</v>
      </c>
      <c r="J29" s="22"/>
      <c r="K29" s="5"/>
      <c r="L29" s="5">
        <f>'JAN-23'!L29</f>
        <v>2</v>
      </c>
      <c r="M29" s="5">
        <f>'JAN-23'!M29</f>
        <v>15</v>
      </c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743"/>
      <c r="B30" s="18" t="str">
        <f>'JAN-23'!B30</f>
        <v>04.01.23</v>
      </c>
      <c r="C30" s="744">
        <f>'JAN-23'!C30</f>
        <v>28</v>
      </c>
      <c r="D30" s="5">
        <f>'JAN-23'!D30</f>
        <v>627</v>
      </c>
      <c r="E30" s="26"/>
      <c r="F30" s="5">
        <f>'JAN-23'!F30</f>
        <v>59</v>
      </c>
      <c r="G30" s="63">
        <f>'JAN-23'!G30</f>
        <v>3399.23</v>
      </c>
      <c r="H30" s="63">
        <f>'JAN-23'!H30</f>
        <v>314.76</v>
      </c>
      <c r="I30" s="5">
        <f>'JAN-23'!I30</f>
        <v>0.99</v>
      </c>
      <c r="J30" s="22"/>
      <c r="K30" s="5"/>
      <c r="L30" s="5">
        <f>'JAN-23'!L30</f>
        <v>2</v>
      </c>
      <c r="M30" s="5">
        <f>'JAN-23'!M30</f>
        <v>10</v>
      </c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745"/>
      <c r="B31" s="18" t="str">
        <f>'JAN-23'!B31</f>
        <v>05.01.23</v>
      </c>
      <c r="C31" s="746">
        <f>'JAN-23'!C31</f>
        <v>29</v>
      </c>
      <c r="D31" s="5">
        <f>'JAN-23'!D31</f>
        <v>628</v>
      </c>
      <c r="E31" s="26"/>
      <c r="F31" s="5">
        <f>'JAN-23'!F31</f>
        <v>59</v>
      </c>
      <c r="G31" s="63">
        <f>'JAN-23'!G31</f>
        <v>3376.63</v>
      </c>
      <c r="H31" s="63">
        <f>'JAN-23'!H31</f>
        <v>338.37</v>
      </c>
      <c r="I31" s="5">
        <f>'JAN-23'!I31</f>
        <v>0</v>
      </c>
      <c r="J31" s="22"/>
      <c r="K31" s="5"/>
      <c r="L31" s="5">
        <f>'JAN-23'!L31</f>
        <v>2</v>
      </c>
      <c r="M31" s="5">
        <f>'JAN-23'!M31</f>
        <v>25</v>
      </c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745"/>
      <c r="B32" s="18" t="str">
        <f>'JAN-23'!B32</f>
        <v>05.01.23</v>
      </c>
      <c r="C32" s="746">
        <f>'JAN-23'!C32</f>
        <v>30</v>
      </c>
      <c r="D32" s="5">
        <f>'JAN-23'!D32</f>
        <v>629</v>
      </c>
      <c r="E32" s="26"/>
      <c r="F32" s="5">
        <f>'JAN-23'!F32</f>
        <v>57</v>
      </c>
      <c r="G32" s="63">
        <f>'JAN-23'!G32</f>
        <v>3308.65</v>
      </c>
      <c r="H32" s="63">
        <f>'JAN-23'!H32</f>
        <v>280.35000000000002</v>
      </c>
      <c r="I32" s="5">
        <f>'JAN-23'!I32</f>
        <v>0</v>
      </c>
      <c r="J32" s="22"/>
      <c r="K32" s="5"/>
      <c r="L32" s="5">
        <f>'JAN-23'!L32</f>
        <v>2</v>
      </c>
      <c r="M32" s="5">
        <f>'JAN-23'!M32</f>
        <v>30</v>
      </c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745"/>
      <c r="B33" s="18" t="str">
        <f>'JAN-23'!B33</f>
        <v>05.01.23</v>
      </c>
      <c r="C33" s="746">
        <f>'JAN-23'!C33</f>
        <v>31</v>
      </c>
      <c r="D33" s="5">
        <f>'JAN-23'!D33</f>
        <v>630</v>
      </c>
      <c r="E33" s="26"/>
      <c r="F33" s="5">
        <f>'JAN-23'!F33</f>
        <v>58</v>
      </c>
      <c r="G33" s="63">
        <f>'JAN-23'!G33</f>
        <v>3432.71</v>
      </c>
      <c r="H33" s="63">
        <f>'JAN-23'!H33</f>
        <v>216.67</v>
      </c>
      <c r="I33" s="5">
        <f>'JAN-23'!I33</f>
        <v>2.38</v>
      </c>
      <c r="J33" s="22"/>
      <c r="K33" s="5"/>
      <c r="L33" s="5">
        <f>'JAN-23'!L33</f>
        <v>2</v>
      </c>
      <c r="M33" s="5">
        <f>'JAN-23'!M33</f>
        <v>10</v>
      </c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s="745"/>
      <c r="B34" s="18" t="str">
        <f>'JAN-23'!B34</f>
        <v>05.01.23</v>
      </c>
      <c r="C34" s="746">
        <f>'JAN-23'!C34</f>
        <v>32</v>
      </c>
      <c r="D34" s="5">
        <f>'JAN-23'!D34</f>
        <v>631</v>
      </c>
      <c r="E34" s="26"/>
      <c r="F34" s="5">
        <f>'JAN-23'!F34</f>
        <v>59</v>
      </c>
      <c r="G34" s="63">
        <f>'JAN-23'!G34</f>
        <v>3472.83</v>
      </c>
      <c r="H34" s="63">
        <f>'JAN-23'!H34</f>
        <v>242.17</v>
      </c>
      <c r="I34" s="5">
        <f>'JAN-23'!I34</f>
        <v>0</v>
      </c>
      <c r="J34" s="22"/>
      <c r="K34" s="5"/>
      <c r="L34" s="5">
        <f>'JAN-23'!L34</f>
        <v>2</v>
      </c>
      <c r="M34" s="5">
        <f>'JAN-23'!M34</f>
        <v>30</v>
      </c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748"/>
      <c r="B35" s="18" t="str">
        <f>'JAN-23'!B35</f>
        <v>05.01.23</v>
      </c>
      <c r="C35" s="749">
        <f>'JAN-23'!C35</f>
        <v>33</v>
      </c>
      <c r="D35" s="5">
        <f>'JAN-23'!D35</f>
        <v>632</v>
      </c>
      <c r="E35" s="26"/>
      <c r="F35" s="5">
        <f>'JAN-23'!F35</f>
        <v>59</v>
      </c>
      <c r="G35" s="63">
        <f>'JAN-23'!G35</f>
        <v>3442.62</v>
      </c>
      <c r="H35" s="63">
        <f>'JAN-23'!H35</f>
        <v>273.38</v>
      </c>
      <c r="I35" s="5">
        <f>'JAN-23'!I35</f>
        <v>0</v>
      </c>
      <c r="J35" s="22"/>
      <c r="K35" s="5"/>
      <c r="L35" s="5">
        <f>'JAN-23'!L35</f>
        <v>2</v>
      </c>
      <c r="M35" s="5">
        <f>'JAN-23'!M35</f>
        <v>30</v>
      </c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748"/>
      <c r="B36" s="18" t="str">
        <f>'JAN-23'!B36</f>
        <v>05.01.23</v>
      </c>
      <c r="C36" s="749">
        <f>'JAN-23'!C36</f>
        <v>34</v>
      </c>
      <c r="D36" s="5">
        <f>'JAN-23'!D36</f>
        <v>633</v>
      </c>
      <c r="E36" s="26"/>
      <c r="F36" s="5">
        <f>'JAN-23'!F36</f>
        <v>59</v>
      </c>
      <c r="G36" s="63">
        <f>'JAN-23'!G36</f>
        <v>3424.68</v>
      </c>
      <c r="H36" s="63">
        <f>'JAN-23'!H36</f>
        <v>285.32</v>
      </c>
      <c r="I36" s="5">
        <f>'JAN-23'!I36</f>
        <v>0</v>
      </c>
      <c r="J36" s="22"/>
      <c r="K36" s="5"/>
      <c r="L36" s="5">
        <f>'JAN-23'!L36</f>
        <v>2</v>
      </c>
      <c r="M36" s="5">
        <f>'JAN-23'!M36</f>
        <v>40</v>
      </c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748"/>
      <c r="B37" s="18" t="str">
        <f>'JAN-23'!B37</f>
        <v>05.01.23</v>
      </c>
      <c r="C37" s="749">
        <f>'JAN-23'!C37</f>
        <v>35</v>
      </c>
      <c r="D37" s="5">
        <f>'JAN-23'!D37</f>
        <v>634</v>
      </c>
      <c r="E37" s="26"/>
      <c r="F37" s="5">
        <f>'JAN-23'!F37</f>
        <v>58</v>
      </c>
      <c r="G37" s="63">
        <f>'JAN-23'!G37</f>
        <v>3348.48</v>
      </c>
      <c r="H37" s="63">
        <f>'JAN-23'!H37</f>
        <v>299.52</v>
      </c>
      <c r="I37" s="5">
        <f>'JAN-23'!I37</f>
        <v>0</v>
      </c>
      <c r="J37" s="22"/>
      <c r="K37" s="5"/>
      <c r="L37" s="5">
        <f>'JAN-23'!L37</f>
        <v>2</v>
      </c>
      <c r="M37" s="5">
        <f>'JAN-23'!M37</f>
        <v>10</v>
      </c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s="748"/>
      <c r="B38" s="18" t="str">
        <f>'JAN-23'!B38</f>
        <v>05.01.23</v>
      </c>
      <c r="C38" s="749">
        <f>'JAN-23'!C38</f>
        <v>36</v>
      </c>
      <c r="D38" s="5">
        <f>'JAN-23'!D38</f>
        <v>635</v>
      </c>
      <c r="E38" s="26"/>
      <c r="F38" s="5">
        <f>'JAN-23'!F38</f>
        <v>58</v>
      </c>
      <c r="G38" s="63">
        <f>'JAN-23'!G38</f>
        <v>3319.44</v>
      </c>
      <c r="H38" s="63">
        <f>'JAN-23'!H38</f>
        <v>332.56</v>
      </c>
      <c r="I38" s="5">
        <f>'JAN-23'!I38</f>
        <v>0</v>
      </c>
      <c r="J38" s="22"/>
      <c r="K38" s="5"/>
      <c r="L38" s="5">
        <f>'JAN-23'!L38</f>
        <v>1</v>
      </c>
      <c r="M38" s="5">
        <f>'JAN-23'!M38</f>
        <v>40</v>
      </c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751"/>
      <c r="B39" s="18" t="str">
        <f>'JAN-23'!B39</f>
        <v>06.01.23</v>
      </c>
      <c r="C39" s="752">
        <f>'JAN-23'!C39</f>
        <v>37</v>
      </c>
      <c r="D39" s="5">
        <f>'JAN-23'!D39</f>
        <v>636</v>
      </c>
      <c r="E39" s="26"/>
      <c r="F39" s="5">
        <f>'JAN-23'!F39</f>
        <v>58</v>
      </c>
      <c r="G39" s="63">
        <f>'JAN-23'!G39</f>
        <v>3335.06</v>
      </c>
      <c r="H39" s="63">
        <f>'JAN-23'!H39</f>
        <v>314.94</v>
      </c>
      <c r="I39" s="5">
        <f>'JAN-23'!I39</f>
        <v>0</v>
      </c>
      <c r="J39" s="22"/>
      <c r="K39" s="5"/>
      <c r="L39" s="5">
        <f>'JAN-23'!L39</f>
        <v>2</v>
      </c>
      <c r="M39" s="5">
        <f>'JAN-23'!M39</f>
        <v>20</v>
      </c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s="751"/>
      <c r="B40" s="18" t="str">
        <f>'JAN-23'!B40</f>
        <v>06.01.23</v>
      </c>
      <c r="C40" s="752">
        <f>'JAN-23'!C40</f>
        <v>38</v>
      </c>
      <c r="D40" s="5">
        <f>'JAN-23'!D40</f>
        <v>637</v>
      </c>
      <c r="E40" s="26"/>
      <c r="F40" s="5">
        <f>'JAN-23'!F40</f>
        <v>58</v>
      </c>
      <c r="G40" s="63">
        <f>'JAN-23'!G40</f>
        <v>3360.46</v>
      </c>
      <c r="H40" s="63">
        <f>'JAN-23'!H40</f>
        <v>292.23</v>
      </c>
      <c r="I40" s="5">
        <f>'JAN-23'!I40</f>
        <v>3.19</v>
      </c>
      <c r="J40" s="22"/>
      <c r="K40" s="5"/>
      <c r="L40" s="5">
        <f>'JAN-23'!L40</f>
        <v>2</v>
      </c>
      <c r="M40" s="5">
        <f>'JAN-23'!M40</f>
        <v>25</v>
      </c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751"/>
      <c r="B41" s="18" t="str">
        <f>'JAN-23'!B41</f>
        <v>06.01.23</v>
      </c>
      <c r="C41" s="752">
        <f>'JAN-23'!C41</f>
        <v>39</v>
      </c>
      <c r="D41" s="5">
        <f>'JAN-23'!D41</f>
        <v>638</v>
      </c>
      <c r="E41" s="26"/>
      <c r="F41" s="5">
        <f>'JAN-23'!F41</f>
        <v>56</v>
      </c>
      <c r="G41" s="63">
        <f>'JAN-23'!G41</f>
        <v>3318.65</v>
      </c>
      <c r="H41" s="63">
        <f>'JAN-23'!H41</f>
        <v>210.35</v>
      </c>
      <c r="I41" s="5">
        <f>'JAN-23'!I41</f>
        <v>0</v>
      </c>
      <c r="J41" s="22"/>
      <c r="K41" s="5"/>
      <c r="L41" s="5">
        <f>'JAN-23'!L41</f>
        <v>1</v>
      </c>
      <c r="M41" s="5">
        <f>'JAN-23'!M41</f>
        <v>55</v>
      </c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s="751"/>
      <c r="B42" s="18" t="str">
        <f>'JAN-23'!B42</f>
        <v>06.01.23</v>
      </c>
      <c r="C42" s="752">
        <f>'JAN-23'!C42</f>
        <v>40</v>
      </c>
      <c r="D42" s="5">
        <f>'JAN-23'!D42</f>
        <v>639</v>
      </c>
      <c r="E42" s="26"/>
      <c r="F42" s="5">
        <f>'JAN-23'!F42</f>
        <v>59</v>
      </c>
      <c r="G42" s="63">
        <f>'JAN-23'!G42</f>
        <v>3498.04</v>
      </c>
      <c r="H42" s="63">
        <f>'JAN-23'!H42</f>
        <v>213.46</v>
      </c>
      <c r="I42" s="5">
        <f>'JAN-23'!I42</f>
        <v>0</v>
      </c>
      <c r="J42" s="22"/>
      <c r="K42" s="5"/>
      <c r="L42" s="5">
        <f>'JAN-23'!L42</f>
        <v>2</v>
      </c>
      <c r="M42" s="5">
        <f>'JAN-23'!M42</f>
        <v>5</v>
      </c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755"/>
      <c r="B43" s="18" t="str">
        <f>'JAN-23'!B43</f>
        <v>06.01.23</v>
      </c>
      <c r="C43" s="756">
        <f>'JAN-23'!C43</f>
        <v>41</v>
      </c>
      <c r="D43" s="5">
        <f>'JAN-23'!D43</f>
        <v>640</v>
      </c>
      <c r="E43" s="26"/>
      <c r="F43" s="5">
        <f>'JAN-23'!F43</f>
        <v>59</v>
      </c>
      <c r="G43" s="63">
        <f>'JAN-23'!G43</f>
        <v>3436.29</v>
      </c>
      <c r="H43" s="63">
        <f>'JAN-23'!H43</f>
        <v>272.70999999999998</v>
      </c>
      <c r="I43" s="5">
        <f>'JAN-23'!I43</f>
        <v>0</v>
      </c>
      <c r="J43" s="22"/>
      <c r="K43" s="5"/>
      <c r="L43" s="5">
        <f>'JAN-23'!L43</f>
        <v>2</v>
      </c>
      <c r="M43" s="5">
        <f>'JAN-23'!M43</f>
        <v>5</v>
      </c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A44" s="755"/>
      <c r="B44" s="18" t="str">
        <f>'JAN-23'!B44</f>
        <v>06.01.23</v>
      </c>
      <c r="C44" s="756">
        <f>'JAN-23'!C44</f>
        <v>42</v>
      </c>
      <c r="D44" s="5">
        <f>'JAN-23'!D44</f>
        <v>641</v>
      </c>
      <c r="E44" s="26"/>
      <c r="F44" s="5">
        <f>'JAN-23'!F44</f>
        <v>59</v>
      </c>
      <c r="G44" s="63">
        <f>'JAN-23'!G44</f>
        <v>3496.83</v>
      </c>
      <c r="H44" s="63">
        <f>'JAN-23'!H44</f>
        <v>230.67</v>
      </c>
      <c r="I44" s="5">
        <f>'JAN-23'!I44</f>
        <v>0</v>
      </c>
      <c r="J44" s="22"/>
      <c r="K44" s="5"/>
      <c r="L44" s="5">
        <f>'JAN-23'!L44</f>
        <v>2</v>
      </c>
      <c r="M44" s="5">
        <f>'JAN-23'!M44</f>
        <v>25</v>
      </c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755"/>
      <c r="B45" s="18" t="str">
        <f>'JAN-23'!B45</f>
        <v>06.01.23</v>
      </c>
      <c r="C45" s="756">
        <f>'JAN-23'!C45</f>
        <v>43</v>
      </c>
      <c r="D45" s="5">
        <f>'JAN-23'!D45</f>
        <v>642</v>
      </c>
      <c r="E45" s="26"/>
      <c r="F45" s="5">
        <f>'JAN-23'!F45</f>
        <v>59</v>
      </c>
      <c r="G45" s="63">
        <f>'JAN-23'!G45</f>
        <v>3373.43</v>
      </c>
      <c r="H45" s="63">
        <f>'JAN-23'!H45</f>
        <v>341.57</v>
      </c>
      <c r="I45" s="5">
        <f>'JAN-23'!I45</f>
        <v>0</v>
      </c>
      <c r="J45" s="22"/>
      <c r="K45" s="5"/>
      <c r="L45" s="5">
        <f>'JAN-23'!L45</f>
        <v>2</v>
      </c>
      <c r="M45" s="5">
        <f>'JAN-23'!M45</f>
        <v>10</v>
      </c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755"/>
      <c r="B46" s="18" t="str">
        <f>'JAN-23'!B46</f>
        <v>06.01.23</v>
      </c>
      <c r="C46" s="756">
        <f>'JAN-23'!C46</f>
        <v>44</v>
      </c>
      <c r="D46" s="5">
        <f>'JAN-23'!D46</f>
        <v>643</v>
      </c>
      <c r="E46" s="26"/>
      <c r="F46" s="5">
        <f>'JAN-23'!F46</f>
        <v>59</v>
      </c>
      <c r="G46" s="63">
        <f>'JAN-23'!G46</f>
        <v>3377.63</v>
      </c>
      <c r="H46" s="63">
        <f>'JAN-23'!H46</f>
        <v>275.37</v>
      </c>
      <c r="I46" s="5">
        <f>'JAN-23'!I46</f>
        <v>0</v>
      </c>
      <c r="J46" s="22"/>
      <c r="K46" s="5"/>
      <c r="L46" s="5">
        <f>'JAN-23'!L46</f>
        <v>2</v>
      </c>
      <c r="M46" s="5">
        <f>'JAN-23'!M46</f>
        <v>10</v>
      </c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758"/>
      <c r="B47" s="18" t="str">
        <f>'JAN-23'!B47</f>
        <v>07.01.23</v>
      </c>
      <c r="C47" s="759">
        <f>'JAN-23'!C47</f>
        <v>45</v>
      </c>
      <c r="D47" s="5">
        <f>'JAN-23'!D47</f>
        <v>644</v>
      </c>
      <c r="E47" s="26"/>
      <c r="F47" s="5">
        <f>'JAN-23'!F47</f>
        <v>59</v>
      </c>
      <c r="G47" s="63">
        <f>'JAN-23'!G47</f>
        <v>3418.23</v>
      </c>
      <c r="H47" s="63">
        <f>'JAN-23'!H47</f>
        <v>295.27</v>
      </c>
      <c r="I47" s="5">
        <f>'JAN-23'!I47</f>
        <v>0</v>
      </c>
      <c r="J47" s="22"/>
      <c r="K47" s="5"/>
      <c r="L47" s="5">
        <f>'JAN-23'!L47</f>
        <v>2</v>
      </c>
      <c r="M47" s="5">
        <f>'JAN-23'!M47</f>
        <v>40</v>
      </c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758"/>
      <c r="B48" s="18" t="str">
        <f>'JAN-23'!B48</f>
        <v>07.01.23</v>
      </c>
      <c r="C48" s="759">
        <f>'JAN-23'!C48</f>
        <v>46</v>
      </c>
      <c r="D48" s="5">
        <f>'JAN-23'!D48</f>
        <v>645</v>
      </c>
      <c r="E48" s="26"/>
      <c r="F48" s="5">
        <f>'JAN-23'!F48</f>
        <v>59</v>
      </c>
      <c r="G48" s="63">
        <f>'JAN-23'!G48</f>
        <v>3359.28</v>
      </c>
      <c r="H48" s="63">
        <f>'JAN-23'!H48</f>
        <v>288.72000000000003</v>
      </c>
      <c r="I48" s="5">
        <f>'JAN-23'!I48</f>
        <v>0</v>
      </c>
      <c r="J48" s="22"/>
      <c r="K48" s="5"/>
      <c r="L48" s="5">
        <f>'JAN-23'!L48</f>
        <v>2</v>
      </c>
      <c r="M48" s="5">
        <f>'JAN-23'!M48</f>
        <v>25</v>
      </c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758"/>
      <c r="B49" s="18" t="str">
        <f>'JAN-23'!B49</f>
        <v>07.01.23</v>
      </c>
      <c r="C49" s="759">
        <f>'JAN-23'!C49</f>
        <v>47</v>
      </c>
      <c r="D49" s="5">
        <f>'JAN-23'!D49</f>
        <v>646</v>
      </c>
      <c r="E49" s="26"/>
      <c r="F49" s="5">
        <f>'JAN-23'!F49</f>
        <v>58</v>
      </c>
      <c r="G49" s="63">
        <f>'JAN-23'!G49</f>
        <v>3345.46</v>
      </c>
      <c r="H49" s="63">
        <f>'JAN-23'!H49</f>
        <v>242.04</v>
      </c>
      <c r="I49" s="5">
        <f>'JAN-23'!I49</f>
        <v>0</v>
      </c>
      <c r="J49" s="22"/>
      <c r="K49" s="5"/>
      <c r="L49" s="5">
        <f>'JAN-23'!L49</f>
        <v>2</v>
      </c>
      <c r="M49" s="5">
        <f>'JAN-23'!M49</f>
        <v>10</v>
      </c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758"/>
      <c r="B50" s="18" t="str">
        <f>'JAN-23'!B50</f>
        <v>07.01.23</v>
      </c>
      <c r="C50" s="759">
        <f>'JAN-23'!C50</f>
        <v>48</v>
      </c>
      <c r="D50" s="5">
        <f>'JAN-23'!D50</f>
        <v>647</v>
      </c>
      <c r="E50" s="26"/>
      <c r="F50" s="5">
        <f>'JAN-23'!F50</f>
        <v>59</v>
      </c>
      <c r="G50" s="63">
        <f>'JAN-23'!G50</f>
        <v>3467.84</v>
      </c>
      <c r="H50" s="63">
        <f>'JAN-23'!H50</f>
        <v>248.16</v>
      </c>
      <c r="I50" s="5">
        <f>'JAN-23'!I50</f>
        <v>0</v>
      </c>
      <c r="J50" s="22"/>
      <c r="K50" s="5"/>
      <c r="L50" s="5">
        <f>'JAN-23'!L50</f>
        <v>2</v>
      </c>
      <c r="M50" s="5">
        <f>'JAN-23'!M50</f>
        <v>0</v>
      </c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760"/>
      <c r="B51" s="18" t="str">
        <f>'JAN-23'!B51</f>
        <v>07.01.23</v>
      </c>
      <c r="C51" s="761">
        <f>'JAN-23'!C51</f>
        <v>49</v>
      </c>
      <c r="D51" s="5">
        <f>'JAN-23'!D51</f>
        <v>648</v>
      </c>
      <c r="E51" s="26"/>
      <c r="F51" s="5">
        <f>'JAN-23'!F51</f>
        <v>58</v>
      </c>
      <c r="G51" s="63">
        <f>'JAN-23'!G51</f>
        <v>3397.84</v>
      </c>
      <c r="H51" s="63">
        <f>'JAN-23'!H51</f>
        <v>267.04000000000002</v>
      </c>
      <c r="I51" s="5">
        <f>'JAN-23'!I51</f>
        <v>0.38</v>
      </c>
      <c r="J51" s="22"/>
      <c r="K51" s="5"/>
      <c r="L51" s="5">
        <f>'JAN-23'!L51</f>
        <v>2</v>
      </c>
      <c r="M51" s="5">
        <f>'JAN-23'!M51</f>
        <v>0</v>
      </c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760"/>
      <c r="B52" s="18" t="str">
        <f>'JAN-23'!B52</f>
        <v>07.01.23</v>
      </c>
      <c r="C52" s="761">
        <f>'JAN-23'!C52</f>
        <v>50</v>
      </c>
      <c r="D52" s="5">
        <f>'JAN-23'!D52</f>
        <v>649</v>
      </c>
      <c r="E52" s="26"/>
      <c r="F52" s="5">
        <f>'JAN-23'!F52</f>
        <v>59</v>
      </c>
      <c r="G52" s="63">
        <f>'JAN-23'!G52</f>
        <v>3388.89</v>
      </c>
      <c r="H52" s="63">
        <f>'JAN-23'!H52</f>
        <v>320.11</v>
      </c>
      <c r="I52" s="5">
        <f>'JAN-23'!I52</f>
        <v>0</v>
      </c>
      <c r="J52" s="22"/>
      <c r="K52" s="5"/>
      <c r="L52" s="5">
        <f>'JAN-23'!L52</f>
        <v>2</v>
      </c>
      <c r="M52" s="5">
        <f>'JAN-23'!M52</f>
        <v>30</v>
      </c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763"/>
      <c r="B53" s="18" t="str">
        <f>'JAN-23'!B53</f>
        <v>07.01.23</v>
      </c>
      <c r="C53" s="764">
        <f>'JAN-23'!C53</f>
        <v>51</v>
      </c>
      <c r="D53" s="5">
        <f>'JAN-23'!D53</f>
        <v>650</v>
      </c>
      <c r="E53" s="26"/>
      <c r="F53" s="5">
        <f>'JAN-23'!F53</f>
        <v>59</v>
      </c>
      <c r="G53" s="63">
        <f>'JAN-23'!G53</f>
        <v>3443.83</v>
      </c>
      <c r="H53" s="63">
        <f>'JAN-23'!H53</f>
        <v>271.17</v>
      </c>
      <c r="I53" s="5">
        <f>'JAN-23'!I53</f>
        <v>0</v>
      </c>
      <c r="J53" s="22"/>
      <c r="K53" s="5"/>
      <c r="L53" s="5">
        <f>'JAN-23'!L53</f>
        <v>2</v>
      </c>
      <c r="M53" s="5">
        <f>'JAN-23'!M53</f>
        <v>10</v>
      </c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766"/>
      <c r="B54" s="18" t="str">
        <f>'JAN-23'!B54</f>
        <v>08.01.23</v>
      </c>
      <c r="C54" s="767">
        <f>'JAN-23'!C54</f>
        <v>52</v>
      </c>
      <c r="D54" s="5">
        <f>'JAN-23'!D54</f>
        <v>651</v>
      </c>
      <c r="E54" s="26"/>
      <c r="F54" s="5">
        <f>'JAN-23'!F54</f>
        <v>59</v>
      </c>
      <c r="G54" s="63">
        <f>'JAN-23'!G54</f>
        <v>3439.44</v>
      </c>
      <c r="H54" s="63">
        <f>'JAN-23'!H54</f>
        <v>272.06</v>
      </c>
      <c r="I54" s="5">
        <f>'JAN-23'!I54</f>
        <v>0</v>
      </c>
      <c r="J54" s="22"/>
      <c r="K54" s="5"/>
      <c r="L54" s="5">
        <f>'JAN-23'!L54</f>
        <v>2</v>
      </c>
      <c r="M54" s="5">
        <f>'JAN-23'!M54</f>
        <v>20</v>
      </c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766"/>
      <c r="B55" s="18" t="str">
        <f>'JAN-23'!B55</f>
        <v>08.01.23</v>
      </c>
      <c r="C55" s="767">
        <f>'JAN-23'!C55</f>
        <v>53</v>
      </c>
      <c r="D55" s="5">
        <f>'JAN-23'!D55</f>
        <v>652</v>
      </c>
      <c r="E55" s="26"/>
      <c r="F55" s="5">
        <f>'JAN-23'!F55</f>
        <v>59</v>
      </c>
      <c r="G55" s="63">
        <f>'JAN-23'!G55</f>
        <v>3426.83</v>
      </c>
      <c r="H55" s="63">
        <f>'JAN-23'!H55</f>
        <v>286.17</v>
      </c>
      <c r="I55" s="5">
        <f>'JAN-23'!I55</f>
        <v>0</v>
      </c>
      <c r="J55" s="22"/>
      <c r="K55" s="5"/>
      <c r="L55" s="5">
        <f>'JAN-23'!L55</f>
        <v>2</v>
      </c>
      <c r="M55" s="5">
        <f>'JAN-23'!M55</f>
        <v>15</v>
      </c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766"/>
      <c r="B56" s="18" t="str">
        <f>'JAN-23'!B56</f>
        <v>08.01.23</v>
      </c>
      <c r="C56" s="767">
        <f>'JAN-23'!C56</f>
        <v>54</v>
      </c>
      <c r="D56" s="5">
        <f>'JAN-23'!D56</f>
        <v>653</v>
      </c>
      <c r="E56" s="26"/>
      <c r="F56" s="5">
        <f>'JAN-23'!F56</f>
        <v>59</v>
      </c>
      <c r="G56" s="63">
        <f>'JAN-23'!G56</f>
        <v>3438.83</v>
      </c>
      <c r="H56" s="63">
        <f>'JAN-23'!H56</f>
        <v>275.16000000000003</v>
      </c>
      <c r="I56" s="5">
        <f>'JAN-23'!I56</f>
        <v>0.99</v>
      </c>
      <c r="J56" s="22"/>
      <c r="K56" s="5"/>
      <c r="L56" s="5">
        <f>'JAN-23'!L56</f>
        <v>2</v>
      </c>
      <c r="M56" s="5">
        <f>'JAN-23'!M56</f>
        <v>15</v>
      </c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766"/>
      <c r="B57" s="18" t="str">
        <f>'JAN-23'!B57</f>
        <v>08.01.23</v>
      </c>
      <c r="C57" s="767">
        <f>'JAN-23'!C57</f>
        <v>55</v>
      </c>
      <c r="D57" s="5">
        <f>'JAN-23'!D57</f>
        <v>654</v>
      </c>
      <c r="E57" s="26"/>
      <c r="F57" s="5">
        <f>'JAN-23'!F57</f>
        <v>58</v>
      </c>
      <c r="G57" s="63">
        <f>'JAN-23'!G57</f>
        <v>3306.25</v>
      </c>
      <c r="H57" s="63">
        <f>'JAN-23'!H57</f>
        <v>282.75</v>
      </c>
      <c r="I57" s="5">
        <f>'JAN-23'!I57</f>
        <v>0</v>
      </c>
      <c r="J57" s="22"/>
      <c r="K57" s="5"/>
      <c r="L57" s="5">
        <f>'JAN-23'!L57</f>
        <v>1</v>
      </c>
      <c r="M57" s="5">
        <f>'JAN-23'!M57</f>
        <v>55</v>
      </c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766"/>
      <c r="B58" s="18" t="str">
        <f>'JAN-23'!B58</f>
        <v>08.01.23</v>
      </c>
      <c r="C58" s="767">
        <f>'JAN-23'!C58</f>
        <v>56</v>
      </c>
      <c r="D58" s="5">
        <f>'JAN-23'!D58</f>
        <v>655</v>
      </c>
      <c r="E58" s="26"/>
      <c r="F58" s="5">
        <f>'JAN-23'!F58</f>
        <v>58</v>
      </c>
      <c r="G58" s="63">
        <f>'JAN-23'!G58</f>
        <v>3327.31</v>
      </c>
      <c r="H58" s="63">
        <f>'JAN-23'!H58</f>
        <v>317.19</v>
      </c>
      <c r="I58" s="5">
        <f>'JAN-23'!I58</f>
        <v>0</v>
      </c>
      <c r="J58" s="22"/>
      <c r="K58" s="5"/>
      <c r="L58" s="5">
        <f>'JAN-23'!L58</f>
        <v>2</v>
      </c>
      <c r="M58" s="5">
        <f>'JAN-23'!M58</f>
        <v>20</v>
      </c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766"/>
      <c r="B59" s="18" t="str">
        <f>'JAN-23'!B59</f>
        <v>08.01.23</v>
      </c>
      <c r="C59" s="767">
        <f>'JAN-23'!C59</f>
        <v>57</v>
      </c>
      <c r="D59" s="5">
        <f>'JAN-23'!D59</f>
        <v>656</v>
      </c>
      <c r="E59" s="26"/>
      <c r="F59" s="5">
        <f>'JAN-23'!F59</f>
        <v>59</v>
      </c>
      <c r="G59" s="63">
        <f>'JAN-23'!G59</f>
        <v>3383.42</v>
      </c>
      <c r="H59" s="63">
        <f>'JAN-23'!H59</f>
        <v>332.58</v>
      </c>
      <c r="I59" s="5">
        <f>'JAN-23'!I59</f>
        <v>0</v>
      </c>
      <c r="J59" s="22"/>
      <c r="K59" s="5"/>
      <c r="L59" s="5">
        <f>'JAN-23'!L59</f>
        <v>2</v>
      </c>
      <c r="M59" s="5">
        <f>'JAN-23'!M59</f>
        <v>0</v>
      </c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766"/>
      <c r="B60" s="18" t="str">
        <f>'JAN-23'!B60</f>
        <v>09.01.23</v>
      </c>
      <c r="C60" s="767">
        <f>'JAN-23'!C60</f>
        <v>58</v>
      </c>
      <c r="D60" s="5">
        <f>'JAN-23'!D60</f>
        <v>657</v>
      </c>
      <c r="E60" s="26"/>
      <c r="F60" s="5">
        <f>'JAN-23'!F60</f>
        <v>58</v>
      </c>
      <c r="G60" s="63">
        <f>'JAN-23'!G60</f>
        <v>3388.26</v>
      </c>
      <c r="H60" s="63">
        <f>'JAN-23'!H60</f>
        <v>263.74</v>
      </c>
      <c r="I60" s="5">
        <f>'JAN-23'!I60</f>
        <v>0</v>
      </c>
      <c r="J60" s="22"/>
      <c r="K60" s="5"/>
      <c r="L60" s="5">
        <f>'JAN-23'!L60</f>
        <v>2</v>
      </c>
      <c r="M60" s="5">
        <f>'JAN-23'!M60</f>
        <v>15</v>
      </c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766"/>
      <c r="B61" s="18" t="str">
        <f>'JAN-23'!B61</f>
        <v>09.01.23</v>
      </c>
      <c r="C61" s="767">
        <f>'JAN-23'!C61</f>
        <v>59</v>
      </c>
      <c r="D61" s="5">
        <f>'JAN-23'!D61</f>
        <v>658</v>
      </c>
      <c r="E61" s="26"/>
      <c r="F61" s="5">
        <f>'JAN-23'!F61</f>
        <v>59</v>
      </c>
      <c r="G61" s="63">
        <f>'JAN-23'!G61</f>
        <v>3369.09</v>
      </c>
      <c r="H61" s="63">
        <f>'JAN-23'!H61</f>
        <v>339.91</v>
      </c>
      <c r="I61" s="5">
        <f>'JAN-23'!I61</f>
        <v>0</v>
      </c>
      <c r="J61" s="22"/>
      <c r="K61" s="5"/>
      <c r="L61" s="5">
        <f>'JAN-23'!L61</f>
        <v>2</v>
      </c>
      <c r="M61" s="5">
        <f>'JAN-23'!M61</f>
        <v>10</v>
      </c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766"/>
      <c r="B62" s="18" t="str">
        <f>'JAN-23'!B62</f>
        <v>09.01.23</v>
      </c>
      <c r="C62" s="767">
        <f>'JAN-23'!C62</f>
        <v>60</v>
      </c>
      <c r="D62" s="5">
        <f>'JAN-23'!D62</f>
        <v>659</v>
      </c>
      <c r="E62" s="26"/>
      <c r="F62" s="5">
        <f>'JAN-23'!F62</f>
        <v>59</v>
      </c>
      <c r="G62" s="63">
        <f>'JAN-23'!G62</f>
        <v>3414.24</v>
      </c>
      <c r="H62" s="63">
        <f>'JAN-23'!H62</f>
        <v>299.76</v>
      </c>
      <c r="I62" s="5">
        <f>'JAN-23'!I62</f>
        <v>0</v>
      </c>
      <c r="J62" s="22"/>
      <c r="K62" s="5"/>
      <c r="L62" s="5">
        <f>'JAN-23'!L62</f>
        <v>2</v>
      </c>
      <c r="M62" s="5">
        <f>'JAN-23'!M62</f>
        <v>20</v>
      </c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766"/>
      <c r="B63" s="18" t="str">
        <f>'JAN-23'!B63</f>
        <v>09.01.23</v>
      </c>
      <c r="C63" s="767">
        <f>'JAN-23'!C63</f>
        <v>61</v>
      </c>
      <c r="D63" s="5">
        <f>'JAN-23'!D63</f>
        <v>660</v>
      </c>
      <c r="E63" s="26"/>
      <c r="F63" s="5">
        <f>'JAN-23'!F63</f>
        <v>58</v>
      </c>
      <c r="G63" s="63">
        <f>'JAN-23'!G63</f>
        <v>3246.27</v>
      </c>
      <c r="H63" s="63">
        <f>'JAN-23'!H63</f>
        <v>280.73</v>
      </c>
      <c r="I63" s="5">
        <f>'JAN-23'!I63</f>
        <v>0</v>
      </c>
      <c r="J63" s="22"/>
      <c r="K63" s="5"/>
      <c r="L63" s="5">
        <f>'JAN-23'!L63</f>
        <v>2</v>
      </c>
      <c r="M63" s="5">
        <f>'JAN-23'!M63</f>
        <v>35</v>
      </c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766"/>
      <c r="B64" s="18" t="str">
        <f>'JAN-23'!B64</f>
        <v>09.01.23</v>
      </c>
      <c r="C64" s="767">
        <f>'JAN-23'!C64</f>
        <v>62</v>
      </c>
      <c r="D64" s="5">
        <f>'JAN-23'!D64</f>
        <v>661</v>
      </c>
      <c r="E64" s="26"/>
      <c r="F64" s="5">
        <f>'JAN-23'!F64</f>
        <v>59</v>
      </c>
      <c r="G64" s="63">
        <f>'JAN-23'!G64</f>
        <v>3673.2</v>
      </c>
      <c r="H64" s="63">
        <f>'JAN-23'!H64</f>
        <v>384.2</v>
      </c>
      <c r="I64" s="5">
        <f>'JAN-23'!I64</f>
        <v>0.4</v>
      </c>
      <c r="J64" s="22"/>
      <c r="K64" s="5"/>
      <c r="L64" s="5">
        <f>'JAN-23'!L64</f>
        <v>2</v>
      </c>
      <c r="M64" s="5">
        <f>'JAN-23'!M64</f>
        <v>5</v>
      </c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766"/>
      <c r="B65" s="18" t="str">
        <f>'JAN-23'!B65</f>
        <v>09.01.23</v>
      </c>
      <c r="C65" s="767">
        <f>'JAN-23'!C65</f>
        <v>63</v>
      </c>
      <c r="D65" s="5">
        <f>'JAN-23'!D65</f>
        <v>662</v>
      </c>
      <c r="E65" s="26"/>
      <c r="F65" s="5">
        <f>'JAN-23'!F65</f>
        <v>59</v>
      </c>
      <c r="G65" s="63">
        <f>'JAN-23'!G65</f>
        <v>3397.84</v>
      </c>
      <c r="H65" s="63">
        <f>'JAN-23'!H65</f>
        <v>316.16000000000003</v>
      </c>
      <c r="I65" s="5">
        <f>'JAN-23'!I65</f>
        <v>0</v>
      </c>
      <c r="J65" s="22"/>
      <c r="K65" s="5"/>
      <c r="L65" s="5">
        <f>'JAN-23'!L65</f>
        <v>2</v>
      </c>
      <c r="M65" s="5">
        <f>'JAN-23'!M65</f>
        <v>10</v>
      </c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766"/>
      <c r="B66" s="18" t="str">
        <f>'JAN-23'!B66</f>
        <v>09.01.23</v>
      </c>
      <c r="C66" s="767">
        <f>'JAN-23'!C66</f>
        <v>64</v>
      </c>
      <c r="D66" s="5">
        <f>'JAN-23'!D66</f>
        <v>663</v>
      </c>
      <c r="E66" s="26"/>
      <c r="F66" s="5">
        <f>'JAN-23'!F66</f>
        <v>59</v>
      </c>
      <c r="G66" s="63">
        <f>'JAN-23'!G66</f>
        <v>3378.08</v>
      </c>
      <c r="H66" s="63">
        <f>'JAN-23'!H66</f>
        <v>331.92</v>
      </c>
      <c r="I66" s="5">
        <f>'JAN-23'!I66</f>
        <v>0</v>
      </c>
      <c r="J66" s="22"/>
      <c r="K66" s="5"/>
      <c r="L66" s="5">
        <f>'JAN-23'!L66</f>
        <v>2</v>
      </c>
      <c r="M66" s="5">
        <f>'JAN-23'!M66</f>
        <v>10</v>
      </c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766"/>
      <c r="B67" s="18" t="str">
        <f>'JAN-23'!B67</f>
        <v>09.01.23</v>
      </c>
      <c r="C67" s="767">
        <f>'JAN-23'!C67</f>
        <v>65</v>
      </c>
      <c r="D67" s="5">
        <f>'JAN-23'!D67</f>
        <v>664</v>
      </c>
      <c r="E67" s="26"/>
      <c r="F67" s="5">
        <f>'JAN-23'!F67</f>
        <v>58</v>
      </c>
      <c r="G67" s="63">
        <f>'JAN-23'!G67</f>
        <v>3310.25</v>
      </c>
      <c r="H67" s="63">
        <f>'JAN-23'!H67</f>
        <v>340.75</v>
      </c>
      <c r="I67" s="5">
        <f>'JAN-23'!I67</f>
        <v>0</v>
      </c>
      <c r="J67" s="22"/>
      <c r="K67" s="5"/>
      <c r="L67" s="5">
        <f>'JAN-23'!L67</f>
        <v>2</v>
      </c>
      <c r="M67" s="5">
        <f>'JAN-23'!M67</f>
        <v>0</v>
      </c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766"/>
      <c r="B68" s="18" t="str">
        <f>'JAN-23'!B68</f>
        <v>09.01.23</v>
      </c>
      <c r="C68" s="767">
        <f>'JAN-23'!C68</f>
        <v>66</v>
      </c>
      <c r="D68" s="5">
        <f>'JAN-23'!D68</f>
        <v>666</v>
      </c>
      <c r="E68" s="26"/>
      <c r="F68" s="5">
        <f>'JAN-23'!F68</f>
        <v>59</v>
      </c>
      <c r="G68" s="63">
        <f>'JAN-23'!G68</f>
        <v>3400.63</v>
      </c>
      <c r="H68" s="63">
        <f>'JAN-23'!H68</f>
        <v>314.37</v>
      </c>
      <c r="I68" s="5">
        <f>'JAN-23'!I68</f>
        <v>0</v>
      </c>
      <c r="J68" s="22"/>
      <c r="K68" s="5"/>
      <c r="L68" s="5">
        <f>'JAN-23'!L68</f>
        <v>2</v>
      </c>
      <c r="M68" s="5">
        <f>'JAN-23'!M68</f>
        <v>5</v>
      </c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766"/>
      <c r="B69" s="18" t="str">
        <f>'JAN-23'!B69</f>
        <v>09.01.23</v>
      </c>
      <c r="C69" s="767">
        <f>'JAN-23'!C69</f>
        <v>67</v>
      </c>
      <c r="D69" s="5">
        <f>'JAN-23'!D69</f>
        <v>665</v>
      </c>
      <c r="E69" s="26"/>
      <c r="F69" s="5">
        <f>'JAN-23'!F69</f>
        <v>56</v>
      </c>
      <c r="G69" s="63">
        <f>'JAN-23'!G69</f>
        <v>3229.45</v>
      </c>
      <c r="H69" s="63">
        <f>'JAN-23'!H69</f>
        <v>299.55</v>
      </c>
      <c r="I69" s="5">
        <f>'JAN-23'!I69</f>
        <v>0</v>
      </c>
      <c r="J69" s="22"/>
      <c r="K69" s="5"/>
      <c r="L69" s="5">
        <f>'JAN-23'!L69</f>
        <v>2</v>
      </c>
      <c r="M69" s="5">
        <f>'JAN-23'!M69</f>
        <v>0</v>
      </c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766"/>
      <c r="B70" s="18" t="str">
        <f>'JAN-23'!B70</f>
        <v>10.01.23</v>
      </c>
      <c r="C70" s="767">
        <f>'JAN-23'!C70</f>
        <v>68</v>
      </c>
      <c r="D70" s="5">
        <f>'JAN-23'!D70</f>
        <v>667</v>
      </c>
      <c r="E70" s="26"/>
      <c r="F70" s="5">
        <f>'JAN-23'!F70</f>
        <v>58</v>
      </c>
      <c r="G70" s="63">
        <f>'JAN-23'!G70</f>
        <v>3367.51</v>
      </c>
      <c r="H70" s="63">
        <f>'JAN-23'!H70</f>
        <v>276.99</v>
      </c>
      <c r="I70" s="5">
        <f>'JAN-23'!I70</f>
        <v>0</v>
      </c>
      <c r="J70" s="22"/>
      <c r="K70" s="5"/>
      <c r="L70" s="5">
        <f>'JAN-23'!L70</f>
        <v>2</v>
      </c>
      <c r="M70" s="5">
        <f>'JAN-23'!M70</f>
        <v>45</v>
      </c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766"/>
      <c r="B71" s="18" t="str">
        <f>'JAN-23'!B71</f>
        <v>10.01.23</v>
      </c>
      <c r="C71" s="767">
        <f>'JAN-23'!C71</f>
        <v>69</v>
      </c>
      <c r="D71" s="5">
        <f>'JAN-23'!D71</f>
        <v>668</v>
      </c>
      <c r="E71" s="26"/>
      <c r="F71" s="5">
        <f>'JAN-23'!F71</f>
        <v>59</v>
      </c>
      <c r="G71" s="63">
        <f>'JAN-23'!G71</f>
        <v>3366.09</v>
      </c>
      <c r="H71" s="63">
        <f>'JAN-23'!H71</f>
        <v>343.1</v>
      </c>
      <c r="I71" s="5">
        <f>'JAN-23'!I71</f>
        <v>0.19</v>
      </c>
      <c r="J71" s="22"/>
      <c r="K71" s="5"/>
      <c r="L71" s="5">
        <f>'JAN-23'!L71</f>
        <v>2</v>
      </c>
      <c r="M71" s="5">
        <f>'JAN-23'!M71</f>
        <v>30</v>
      </c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766"/>
      <c r="B72" s="18" t="str">
        <f>'JAN-23'!B72</f>
        <v>10.01.23</v>
      </c>
      <c r="C72" s="767">
        <f>'JAN-23'!C72</f>
        <v>70</v>
      </c>
      <c r="D72" s="5">
        <f>'JAN-23'!D72</f>
        <v>669</v>
      </c>
      <c r="E72" s="26"/>
      <c r="F72" s="5">
        <f>'JAN-23'!F72</f>
        <v>59</v>
      </c>
      <c r="G72" s="63">
        <f>'JAN-23'!G72</f>
        <v>3422.25</v>
      </c>
      <c r="H72" s="63">
        <f>'JAN-23'!H72</f>
        <v>290.75</v>
      </c>
      <c r="I72" s="5">
        <f>'JAN-23'!I72</f>
        <v>0</v>
      </c>
      <c r="J72" s="22"/>
      <c r="K72" s="5"/>
      <c r="L72" s="5">
        <f>'JAN-23'!L72</f>
        <v>2</v>
      </c>
      <c r="M72" s="5">
        <f>'JAN-23'!M72</f>
        <v>30</v>
      </c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766"/>
      <c r="B73" s="18" t="str">
        <f>'JAN-23'!B73</f>
        <v>10.01.23</v>
      </c>
      <c r="C73" s="767">
        <f>'JAN-23'!C73</f>
        <v>71</v>
      </c>
      <c r="D73" s="5">
        <f>'JAN-23'!D73</f>
        <v>670</v>
      </c>
      <c r="E73" s="26"/>
      <c r="F73" s="5">
        <f>'JAN-23'!F73</f>
        <v>59</v>
      </c>
      <c r="G73" s="63">
        <f>'JAN-23'!G73</f>
        <v>3425.43</v>
      </c>
      <c r="H73" s="63">
        <f>'JAN-23'!H73</f>
        <v>288.07</v>
      </c>
      <c r="I73" s="5">
        <f>'JAN-23'!I73</f>
        <v>0</v>
      </c>
      <c r="J73" s="22"/>
      <c r="K73" s="5"/>
      <c r="L73" s="5">
        <f>'JAN-23'!L73</f>
        <v>2</v>
      </c>
      <c r="M73" s="5">
        <f>'JAN-23'!M73</f>
        <v>10</v>
      </c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766"/>
      <c r="B74" s="18" t="str">
        <f>'JAN-23'!B74</f>
        <v>10.01.23</v>
      </c>
      <c r="C74" s="767">
        <f>'JAN-23'!C74</f>
        <v>72</v>
      </c>
      <c r="D74" s="5">
        <f>'JAN-23'!D74</f>
        <v>671</v>
      </c>
      <c r="E74" s="26"/>
      <c r="F74" s="5">
        <f>'JAN-23'!F74</f>
        <v>48</v>
      </c>
      <c r="G74" s="63">
        <f>'JAN-23'!G74</f>
        <v>2962</v>
      </c>
      <c r="H74" s="63">
        <f>'JAN-23'!H74</f>
        <v>258</v>
      </c>
      <c r="I74" s="5">
        <f>'JAN-23'!I74</f>
        <v>0</v>
      </c>
      <c r="J74" s="22"/>
      <c r="K74" s="5"/>
      <c r="L74" s="5">
        <f>'JAN-23'!L74</f>
        <v>1</v>
      </c>
      <c r="M74" s="5">
        <f>'JAN-23'!M74</f>
        <v>50</v>
      </c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766"/>
      <c r="B75" s="18" t="str">
        <f>'JAN-23'!B75</f>
        <v>10.01.23</v>
      </c>
      <c r="C75" s="767">
        <f>'JAN-23'!C75</f>
        <v>73</v>
      </c>
      <c r="D75" s="5">
        <f>'JAN-23'!D75</f>
        <v>672</v>
      </c>
      <c r="E75" s="26"/>
      <c r="F75" s="5">
        <f>'JAN-23'!F75</f>
        <v>59</v>
      </c>
      <c r="G75" s="63">
        <f>'JAN-23'!G75</f>
        <v>3382.42</v>
      </c>
      <c r="H75" s="63">
        <f>'JAN-23'!H75</f>
        <v>333.58</v>
      </c>
      <c r="I75" s="5">
        <f>'JAN-23'!I75</f>
        <v>0</v>
      </c>
      <c r="J75" s="22"/>
      <c r="K75" s="5"/>
      <c r="L75" s="5">
        <f>'JAN-23'!L75</f>
        <v>2</v>
      </c>
      <c r="M75" s="5">
        <f>'JAN-23'!M75</f>
        <v>20</v>
      </c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766"/>
      <c r="B76" s="18" t="str">
        <f>'JAN-23'!B76</f>
        <v>10.01.23</v>
      </c>
      <c r="C76" s="767">
        <f>'JAN-23'!C76</f>
        <v>74</v>
      </c>
      <c r="D76" s="5">
        <f>'JAN-23'!D76</f>
        <v>673</v>
      </c>
      <c r="E76" s="26"/>
      <c r="F76" s="5">
        <f>'JAN-23'!F76</f>
        <v>57</v>
      </c>
      <c r="G76" s="63">
        <f>'JAN-23'!G76</f>
        <v>3328.91</v>
      </c>
      <c r="H76" s="63">
        <f>'JAN-23'!H76</f>
        <v>256.08999999999997</v>
      </c>
      <c r="I76" s="5">
        <f>'JAN-23'!I76</f>
        <v>0</v>
      </c>
      <c r="J76" s="22"/>
      <c r="K76" s="5"/>
      <c r="L76" s="5">
        <f>'JAN-23'!L76</f>
        <v>2</v>
      </c>
      <c r="M76" s="5">
        <f>'JAN-23'!M76</f>
        <v>0</v>
      </c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766"/>
      <c r="B77" s="18" t="str">
        <f>'JAN-23'!B77</f>
        <v>10.01.23</v>
      </c>
      <c r="C77" s="767">
        <f>'JAN-23'!C77</f>
        <v>75</v>
      </c>
      <c r="D77" s="5">
        <f>'JAN-23'!D77</f>
        <v>675</v>
      </c>
      <c r="E77" s="26"/>
      <c r="F77" s="5">
        <f>'JAN-23'!F77</f>
        <v>59</v>
      </c>
      <c r="G77" s="63">
        <f>'JAN-23'!G77</f>
        <v>3413.28</v>
      </c>
      <c r="H77" s="63">
        <f>'JAN-23'!H77</f>
        <v>296.72000000000003</v>
      </c>
      <c r="I77" s="5">
        <f>'JAN-23'!I77</f>
        <v>0</v>
      </c>
      <c r="J77" s="22"/>
      <c r="K77" s="5"/>
      <c r="L77" s="5">
        <f>'JAN-23'!L77</f>
        <v>2</v>
      </c>
      <c r="M77" s="5">
        <f>'JAN-23'!M77</f>
        <v>10</v>
      </c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766"/>
      <c r="B78" s="18" t="str">
        <f>'JAN-23'!B78</f>
        <v>11.01.23</v>
      </c>
      <c r="C78" s="767">
        <f>'JAN-23'!C78</f>
        <v>76</v>
      </c>
      <c r="D78" s="5">
        <f>'JAN-23'!D78</f>
        <v>674</v>
      </c>
      <c r="E78" s="26"/>
      <c r="F78" s="5">
        <f>'JAN-23'!F78</f>
        <v>58</v>
      </c>
      <c r="G78" s="63">
        <f>'JAN-23'!G78</f>
        <v>3391.25</v>
      </c>
      <c r="H78" s="63">
        <f>'JAN-23'!H78</f>
        <v>257.25</v>
      </c>
      <c r="I78" s="5">
        <f>'JAN-23'!I78</f>
        <v>0</v>
      </c>
      <c r="J78" s="22"/>
      <c r="K78" s="5"/>
      <c r="L78" s="5">
        <f>'JAN-23'!L78</f>
        <v>2</v>
      </c>
      <c r="M78" s="5">
        <f>'JAN-23'!M78</f>
        <v>30</v>
      </c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766"/>
      <c r="B79" s="18" t="str">
        <f>'JAN-23'!B79</f>
        <v>11.01.23</v>
      </c>
      <c r="C79" s="767">
        <f>'JAN-23'!C79</f>
        <v>77</v>
      </c>
      <c r="D79" s="5">
        <f>'JAN-23'!D79</f>
        <v>676</v>
      </c>
      <c r="E79" s="26"/>
      <c r="F79" s="5">
        <f>'JAN-23'!F79</f>
        <v>59</v>
      </c>
      <c r="G79" s="63">
        <f>'JAN-23'!G79</f>
        <v>3337.28</v>
      </c>
      <c r="H79" s="63">
        <f>'JAN-23'!H79</f>
        <v>310.72000000000003</v>
      </c>
      <c r="I79" s="5">
        <f>'JAN-23'!I79</f>
        <v>0</v>
      </c>
      <c r="J79" s="22"/>
      <c r="K79" s="5"/>
      <c r="L79" s="5">
        <f>'JAN-23'!L79</f>
        <v>2</v>
      </c>
      <c r="M79" s="5">
        <f>'JAN-23'!M79</f>
        <v>30</v>
      </c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766"/>
      <c r="B80" s="18" t="str">
        <f>'JAN-23'!B80</f>
        <v>11.01.23</v>
      </c>
      <c r="C80" s="767">
        <f>'JAN-23'!C80</f>
        <v>78</v>
      </c>
      <c r="D80" s="5">
        <f>'JAN-23'!D80</f>
        <v>677</v>
      </c>
      <c r="E80" s="26"/>
      <c r="F80" s="5">
        <f>'JAN-23'!F80</f>
        <v>59</v>
      </c>
      <c r="G80" s="63">
        <f>'JAN-23'!G80</f>
        <v>3452.03</v>
      </c>
      <c r="H80" s="63">
        <f>'JAN-23'!H80</f>
        <v>262.97000000000003</v>
      </c>
      <c r="I80" s="5">
        <f>'JAN-23'!I80</f>
        <v>0</v>
      </c>
      <c r="J80" s="22"/>
      <c r="K80" s="5"/>
      <c r="L80" s="5">
        <f>'JAN-23'!L80</f>
        <v>2</v>
      </c>
      <c r="M80" s="5">
        <f>'JAN-23'!M80</f>
        <v>5</v>
      </c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766"/>
      <c r="B81" s="18" t="str">
        <f>'JAN-23'!B81</f>
        <v>11.01.23</v>
      </c>
      <c r="C81" s="767">
        <f>'JAN-23'!C81</f>
        <v>79</v>
      </c>
      <c r="D81" s="5">
        <f>'JAN-23'!D81</f>
        <v>678</v>
      </c>
      <c r="E81" s="26"/>
      <c r="F81" s="5">
        <f>'JAN-23'!F81</f>
        <v>57</v>
      </c>
      <c r="G81" s="63">
        <f>'JAN-23'!G81</f>
        <v>3299.47</v>
      </c>
      <c r="H81" s="63">
        <f>'JAN-23'!H81</f>
        <v>287.02999999999997</v>
      </c>
      <c r="I81" s="5">
        <f>'JAN-23'!I81</f>
        <v>0</v>
      </c>
      <c r="J81" s="22"/>
      <c r="K81" s="5"/>
      <c r="L81" s="5">
        <f>'JAN-23'!L81</f>
        <v>1</v>
      </c>
      <c r="M81" s="5">
        <f>'JAN-23'!M81</f>
        <v>50</v>
      </c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766"/>
      <c r="B82" s="18" t="str">
        <f>'JAN-23'!B82</f>
        <v>11.01.23</v>
      </c>
      <c r="C82" s="767">
        <f>'JAN-23'!C82</f>
        <v>80</v>
      </c>
      <c r="D82" s="5">
        <f>'JAN-23'!D82</f>
        <v>679</v>
      </c>
      <c r="E82" s="26"/>
      <c r="F82" s="5">
        <f>'JAN-23'!F82</f>
        <v>59</v>
      </c>
      <c r="G82" s="63">
        <f>'JAN-23'!G82</f>
        <v>3406.49</v>
      </c>
      <c r="H82" s="63">
        <f>'JAN-23'!H82</f>
        <v>302.51</v>
      </c>
      <c r="I82" s="5">
        <f>'JAN-23'!I82</f>
        <v>0</v>
      </c>
      <c r="J82" s="22"/>
      <c r="K82" s="5"/>
      <c r="L82" s="5">
        <f>'JAN-23'!L82</f>
        <v>2</v>
      </c>
      <c r="M82" s="5">
        <f>'JAN-23'!M82</f>
        <v>15</v>
      </c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766"/>
      <c r="B83" s="18" t="str">
        <f>'JAN-23'!B83</f>
        <v>11.01.23</v>
      </c>
      <c r="C83" s="767">
        <f>'JAN-23'!C83</f>
        <v>81</v>
      </c>
      <c r="D83" s="5">
        <f>'JAN-23'!D83</f>
        <v>680</v>
      </c>
      <c r="E83" s="26"/>
      <c r="F83" s="5">
        <f>'JAN-23'!F83</f>
        <v>59</v>
      </c>
      <c r="G83" s="63">
        <f>'JAN-23'!G83</f>
        <v>3466.84</v>
      </c>
      <c r="H83" s="63">
        <f>'JAN-23'!H83</f>
        <v>241.16</v>
      </c>
      <c r="I83" s="5">
        <f>'JAN-23'!I83</f>
        <v>0</v>
      </c>
      <c r="J83" s="22"/>
      <c r="K83" s="5"/>
      <c r="L83" s="5">
        <f>'JAN-23'!L83</f>
        <v>2</v>
      </c>
      <c r="M83" s="5">
        <f>'JAN-23'!M83</f>
        <v>20</v>
      </c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766"/>
      <c r="B84" s="18" t="str">
        <f>'JAN-23'!B84</f>
        <v>11.01.23</v>
      </c>
      <c r="C84" s="767">
        <f>'JAN-23'!C84</f>
        <v>82</v>
      </c>
      <c r="D84" s="5">
        <f>'JAN-23'!D84</f>
        <v>681</v>
      </c>
      <c r="E84" s="26"/>
      <c r="F84" s="5">
        <f>'JAN-23'!F84</f>
        <v>56</v>
      </c>
      <c r="G84" s="63">
        <f>'JAN-23'!G84</f>
        <v>3342.86</v>
      </c>
      <c r="H84" s="63">
        <f>'JAN-23'!H84</f>
        <v>193.83</v>
      </c>
      <c r="I84" s="5">
        <f>'JAN-23'!I84</f>
        <v>0.19</v>
      </c>
      <c r="J84" s="22"/>
      <c r="K84" s="5"/>
      <c r="L84" s="5">
        <f>'JAN-23'!L84</f>
        <v>1</v>
      </c>
      <c r="M84" s="5">
        <f>'JAN-23'!M84</f>
        <v>5</v>
      </c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766"/>
      <c r="B85" s="18" t="str">
        <f>'JAN-23'!B85</f>
        <v>12.01.23</v>
      </c>
      <c r="C85" s="767">
        <f>'JAN-23'!C85</f>
        <v>83</v>
      </c>
      <c r="D85" s="5">
        <f>'JAN-23'!D85</f>
        <v>682</v>
      </c>
      <c r="E85" s="26"/>
      <c r="F85" s="5">
        <f>'JAN-23'!F85</f>
        <v>57</v>
      </c>
      <c r="G85" s="63">
        <f>'JAN-23'!G85</f>
        <v>3329.46</v>
      </c>
      <c r="H85" s="63">
        <f>'JAN-23'!H85</f>
        <v>258.04000000000002</v>
      </c>
      <c r="I85" s="5">
        <f>'JAN-23'!I85</f>
        <v>0</v>
      </c>
      <c r="J85" s="22"/>
      <c r="K85" s="5"/>
      <c r="L85" s="5">
        <f>'JAN-23'!L85</f>
        <v>2</v>
      </c>
      <c r="M85" s="5">
        <f>'JAN-23'!M85</f>
        <v>5</v>
      </c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766"/>
      <c r="B86" s="18" t="str">
        <f>'JAN-23'!B86</f>
        <v>12.01.23</v>
      </c>
      <c r="C86" s="767">
        <f>'JAN-23'!C86</f>
        <v>84</v>
      </c>
      <c r="D86" s="5">
        <f>'JAN-23'!D86</f>
        <v>683</v>
      </c>
      <c r="E86" s="26"/>
      <c r="F86" s="5">
        <f>'JAN-23'!F86</f>
        <v>59</v>
      </c>
      <c r="G86" s="63">
        <f>'JAN-23'!G86</f>
        <v>3455.06</v>
      </c>
      <c r="H86" s="63">
        <f>'JAN-23'!H86</f>
        <v>256.94</v>
      </c>
      <c r="I86" s="5">
        <f>'JAN-23'!I86</f>
        <v>0</v>
      </c>
      <c r="J86" s="22"/>
      <c r="K86" s="5"/>
      <c r="L86" s="5">
        <f>'JAN-23'!L86</f>
        <v>2</v>
      </c>
      <c r="M86" s="5">
        <f>'JAN-23'!M86</f>
        <v>15</v>
      </c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766"/>
      <c r="B87" s="18" t="str">
        <f>'JAN-23'!B87</f>
        <v>12.01.23</v>
      </c>
      <c r="C87" s="767">
        <f>'JAN-23'!C87</f>
        <v>85</v>
      </c>
      <c r="D87" s="5">
        <f>'JAN-23'!D87</f>
        <v>684</v>
      </c>
      <c r="E87" s="26"/>
      <c r="F87" s="5">
        <f>'JAN-23'!F87</f>
        <v>59</v>
      </c>
      <c r="G87" s="63">
        <f>'JAN-23'!G87</f>
        <v>3452.03</v>
      </c>
      <c r="H87" s="63">
        <f>'JAN-23'!H87</f>
        <v>262.97000000000003</v>
      </c>
      <c r="I87" s="5">
        <f>'JAN-23'!I87</f>
        <v>0</v>
      </c>
      <c r="J87" s="22"/>
      <c r="K87" s="5"/>
      <c r="L87" s="5">
        <f>'JAN-23'!L87</f>
        <v>1</v>
      </c>
      <c r="M87" s="5">
        <f>'JAN-23'!M87</f>
        <v>40</v>
      </c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766"/>
      <c r="B88" s="18" t="str">
        <f>'JAN-23'!B88</f>
        <v>12.01.23</v>
      </c>
      <c r="C88" s="767">
        <f>'JAN-23'!C88</f>
        <v>86</v>
      </c>
      <c r="D88" s="5">
        <f>'JAN-23'!D88</f>
        <v>685</v>
      </c>
      <c r="E88" s="26"/>
      <c r="F88" s="5">
        <f>'JAN-23'!F88</f>
        <v>58</v>
      </c>
      <c r="G88" s="63">
        <f>'JAN-23'!G88</f>
        <v>3375.04</v>
      </c>
      <c r="H88" s="63">
        <f>'JAN-23'!H88</f>
        <v>274.95999999999998</v>
      </c>
      <c r="I88" s="5">
        <f>'JAN-23'!I88</f>
        <v>0</v>
      </c>
      <c r="J88" s="22"/>
      <c r="K88" s="5"/>
      <c r="L88" s="5">
        <f>'JAN-23'!L88</f>
        <v>2</v>
      </c>
      <c r="M88" s="5">
        <f>'JAN-23'!M88</f>
        <v>0</v>
      </c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766"/>
      <c r="B89" s="18" t="str">
        <f>'JAN-23'!B89</f>
        <v>12.01.23</v>
      </c>
      <c r="C89" s="767">
        <f>'JAN-23'!C89</f>
        <v>87</v>
      </c>
      <c r="D89" s="5">
        <f>'JAN-23'!D89</f>
        <v>686</v>
      </c>
      <c r="E89" s="26"/>
      <c r="F89" s="5">
        <f>'JAN-23'!F89</f>
        <v>58</v>
      </c>
      <c r="G89" s="63">
        <f>'JAN-23'!G89</f>
        <v>3381.65</v>
      </c>
      <c r="H89" s="63">
        <f>'JAN-23'!H89</f>
        <v>269.35000000000002</v>
      </c>
      <c r="I89" s="5">
        <f>'JAN-23'!I89</f>
        <v>0</v>
      </c>
      <c r="J89" s="22"/>
      <c r="K89" s="5"/>
      <c r="L89" s="5">
        <f>'JAN-23'!L89</f>
        <v>2</v>
      </c>
      <c r="M89" s="5">
        <f>'JAN-23'!M89</f>
        <v>10</v>
      </c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766"/>
      <c r="B90" s="18" t="str">
        <f>'JAN-23'!B90</f>
        <v>12.01.23</v>
      </c>
      <c r="C90" s="767">
        <f>'JAN-23'!C90</f>
        <v>88</v>
      </c>
      <c r="D90" s="5">
        <f>'JAN-23'!D90</f>
        <v>687</v>
      </c>
      <c r="E90" s="26"/>
      <c r="F90" s="5">
        <f>'JAN-23'!F90</f>
        <v>58</v>
      </c>
      <c r="G90" s="63">
        <f>'JAN-23'!G90</f>
        <v>3686.48</v>
      </c>
      <c r="H90" s="63">
        <f>'JAN-23'!H90</f>
        <v>316.52</v>
      </c>
      <c r="I90" s="5">
        <f>'JAN-23'!I90</f>
        <v>0</v>
      </c>
      <c r="J90" s="22"/>
      <c r="K90" s="5"/>
      <c r="L90" s="5">
        <f>'JAN-23'!L90</f>
        <v>2</v>
      </c>
      <c r="M90" s="5">
        <f>'JAN-23'!M90</f>
        <v>15</v>
      </c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766"/>
      <c r="B91" s="18" t="str">
        <f>'JAN-23'!B91</f>
        <v>12.01.23</v>
      </c>
      <c r="C91" s="767">
        <f>'JAN-23'!C91</f>
        <v>89</v>
      </c>
      <c r="D91" s="5">
        <f>'JAN-23'!D91</f>
        <v>688</v>
      </c>
      <c r="E91" s="26"/>
      <c r="F91" s="5">
        <f>'JAN-23'!F91</f>
        <v>59</v>
      </c>
      <c r="G91" s="63">
        <f>'JAN-23'!G91</f>
        <v>3478.44</v>
      </c>
      <c r="H91" s="63">
        <f>'JAN-23'!H91</f>
        <v>229.56</v>
      </c>
      <c r="I91" s="5">
        <f>'JAN-23'!I91</f>
        <v>0</v>
      </c>
      <c r="J91" s="22"/>
      <c r="K91" s="5"/>
      <c r="L91" s="5">
        <f>'JAN-23'!L91</f>
        <v>1</v>
      </c>
      <c r="M91" s="5">
        <f>'JAN-23'!M91</f>
        <v>45</v>
      </c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766"/>
      <c r="B92" s="18" t="str">
        <f>'JAN-23'!B92</f>
        <v>13.01.23</v>
      </c>
      <c r="C92" s="767">
        <f>'JAN-23'!C92</f>
        <v>90</v>
      </c>
      <c r="D92" s="5">
        <f>'JAN-23'!D92</f>
        <v>689</v>
      </c>
      <c r="E92" s="26"/>
      <c r="F92" s="5">
        <f>'JAN-23'!F92</f>
        <v>59</v>
      </c>
      <c r="G92" s="63">
        <f>'JAN-23'!G92</f>
        <v>3489.03</v>
      </c>
      <c r="H92" s="63">
        <f>'JAN-23'!H92</f>
        <v>224.16</v>
      </c>
      <c r="I92" s="5">
        <f>'JAN-23'!I92</f>
        <v>0.19</v>
      </c>
      <c r="J92" s="22"/>
      <c r="K92" s="5"/>
      <c r="L92" s="5">
        <f>'JAN-23'!L92</f>
        <v>1</v>
      </c>
      <c r="M92" s="5">
        <f>'JAN-23'!M92</f>
        <v>50</v>
      </c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766"/>
      <c r="B93" s="18" t="str">
        <f>'JAN-23'!B93</f>
        <v>13.01.23</v>
      </c>
      <c r="C93" s="767">
        <f>'JAN-23'!C93</f>
        <v>91</v>
      </c>
      <c r="D93" s="5">
        <f>'JAN-23'!D93</f>
        <v>690</v>
      </c>
      <c r="E93" s="26"/>
      <c r="F93" s="5">
        <f>'JAN-23'!F93</f>
        <v>59</v>
      </c>
      <c r="G93" s="63">
        <f>'JAN-23'!G93</f>
        <v>3460.82</v>
      </c>
      <c r="H93" s="63">
        <f>'JAN-23'!H93</f>
        <v>256.57</v>
      </c>
      <c r="I93" s="5">
        <f>'JAN-23'!I93</f>
        <v>1.39</v>
      </c>
      <c r="J93" s="22"/>
      <c r="K93" s="5"/>
      <c r="L93" s="5">
        <f>'JAN-23'!L93</f>
        <v>2</v>
      </c>
      <c r="M93" s="5">
        <f>'JAN-23'!M93</f>
        <v>5</v>
      </c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766"/>
      <c r="B94" s="18" t="str">
        <f>'JAN-23'!B94</f>
        <v>13.01.23</v>
      </c>
      <c r="C94" s="767">
        <f>'JAN-23'!C94</f>
        <v>92</v>
      </c>
      <c r="D94" s="5">
        <f>'JAN-23'!D94</f>
        <v>691</v>
      </c>
      <c r="E94" s="26"/>
      <c r="F94" s="5">
        <f>'JAN-23'!F94</f>
        <v>59</v>
      </c>
      <c r="G94" s="63">
        <f>'JAN-23'!G94</f>
        <v>3442.09</v>
      </c>
      <c r="H94" s="63">
        <f>'JAN-23'!H94</f>
        <v>266.91000000000003</v>
      </c>
      <c r="I94" s="5">
        <f>'JAN-23'!I94</f>
        <v>0</v>
      </c>
      <c r="J94" s="22"/>
      <c r="K94" s="5"/>
      <c r="L94" s="5">
        <f>'JAN-23'!L94</f>
        <v>1</v>
      </c>
      <c r="M94" s="5">
        <f>'JAN-23'!M94</f>
        <v>55</v>
      </c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766"/>
      <c r="B95" s="18" t="str">
        <f>'JAN-23'!B95</f>
        <v>13.01.23</v>
      </c>
      <c r="C95" s="767">
        <f>'JAN-23'!C95</f>
        <v>93</v>
      </c>
      <c r="D95" s="5">
        <f>'JAN-23'!D95</f>
        <v>692</v>
      </c>
      <c r="E95" s="26"/>
      <c r="F95" s="5">
        <f>'JAN-23'!F95</f>
        <v>59</v>
      </c>
      <c r="G95" s="63">
        <f>'JAN-23'!G95</f>
        <v>3469.24</v>
      </c>
      <c r="H95" s="63">
        <f>'JAN-23'!H95</f>
        <v>246.76</v>
      </c>
      <c r="I95" s="5">
        <f>'JAN-23'!I95</f>
        <v>0</v>
      </c>
      <c r="J95" s="22"/>
      <c r="K95" s="5"/>
      <c r="L95" s="5">
        <f>'JAN-23'!L95</f>
        <v>1</v>
      </c>
      <c r="M95" s="5">
        <f>'JAN-23'!M95</f>
        <v>50</v>
      </c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766"/>
      <c r="B96" s="18" t="str">
        <f>'JAN-23'!B96</f>
        <v>13.01.23</v>
      </c>
      <c r="C96" s="767">
        <f>'JAN-23'!C96</f>
        <v>94</v>
      </c>
      <c r="D96" s="5">
        <f>'JAN-23'!D96</f>
        <v>693</v>
      </c>
      <c r="E96" s="26"/>
      <c r="F96" s="5">
        <f>'JAN-23'!F96</f>
        <v>59</v>
      </c>
      <c r="G96" s="63">
        <f>'JAN-23'!G96</f>
        <v>3446.03</v>
      </c>
      <c r="H96" s="63">
        <f>'JAN-23'!H96</f>
        <v>268.97000000000003</v>
      </c>
      <c r="I96" s="5">
        <f>'JAN-23'!I96</f>
        <v>0</v>
      </c>
      <c r="J96" s="22"/>
      <c r="K96" s="5"/>
      <c r="L96" s="5">
        <f>'JAN-23'!L96</f>
        <v>1</v>
      </c>
      <c r="M96" s="5">
        <f>'JAN-23'!M96</f>
        <v>50</v>
      </c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766"/>
      <c r="B97" s="18" t="str">
        <f>'JAN-23'!B97</f>
        <v>13.01.23</v>
      </c>
      <c r="C97" s="767">
        <f>'JAN-23'!C97</f>
        <v>95</v>
      </c>
      <c r="D97" s="5">
        <f>'JAN-23'!D97</f>
        <v>694</v>
      </c>
      <c r="E97" s="26"/>
      <c r="F97" s="5">
        <f>'JAN-23'!F97</f>
        <v>57</v>
      </c>
      <c r="G97" s="63">
        <f>'JAN-23'!G97</f>
        <v>3352.45</v>
      </c>
      <c r="H97" s="63">
        <f>'JAN-23'!H97</f>
        <v>232.05</v>
      </c>
      <c r="I97" s="5">
        <f>'JAN-23'!I97</f>
        <v>0</v>
      </c>
      <c r="J97" s="22"/>
      <c r="K97" s="5"/>
      <c r="L97" s="5">
        <f>'JAN-23'!L97</f>
        <v>1</v>
      </c>
      <c r="M97" s="5">
        <f>'JAN-23'!M97</f>
        <v>55</v>
      </c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766"/>
      <c r="B98" s="18" t="str">
        <f>'JAN-23'!B98</f>
        <v>13.01.23</v>
      </c>
      <c r="C98" s="767">
        <f>'JAN-23'!C98</f>
        <v>96</v>
      </c>
      <c r="D98" s="5">
        <f>'JAN-23'!D98</f>
        <v>695</v>
      </c>
      <c r="E98" s="26"/>
      <c r="F98" s="5">
        <f>'JAN-23'!F98</f>
        <v>57</v>
      </c>
      <c r="G98" s="63">
        <f>'JAN-23'!G98</f>
        <v>3333.68</v>
      </c>
      <c r="H98" s="63">
        <f>'JAN-23'!H98</f>
        <v>252.32</v>
      </c>
      <c r="I98" s="5">
        <f>'JAN-23'!I98</f>
        <v>0</v>
      </c>
      <c r="J98" s="22"/>
      <c r="K98" s="5"/>
      <c r="L98" s="5">
        <f>'JAN-23'!L98</f>
        <v>2</v>
      </c>
      <c r="M98" s="5">
        <f>'JAN-23'!M98</f>
        <v>5</v>
      </c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766"/>
      <c r="B99" s="18" t="str">
        <f>'JAN-23'!B99</f>
        <v>13.01.23</v>
      </c>
      <c r="C99" s="767">
        <f>'JAN-23'!C99</f>
        <v>97</v>
      </c>
      <c r="D99" s="5">
        <f>'JAN-23'!D99</f>
        <v>696</v>
      </c>
      <c r="E99" s="26"/>
      <c r="F99" s="5">
        <f>'JAN-23'!F99</f>
        <v>57</v>
      </c>
      <c r="G99" s="63">
        <f>'JAN-23'!G99</f>
        <v>3617.87</v>
      </c>
      <c r="H99" s="63">
        <f>'JAN-23'!H99</f>
        <v>321.13</v>
      </c>
      <c r="I99" s="5">
        <f>'JAN-23'!I99</f>
        <v>0</v>
      </c>
      <c r="J99" s="22"/>
      <c r="K99" s="5"/>
      <c r="L99" s="5">
        <f>'JAN-23'!L99</f>
        <v>1</v>
      </c>
      <c r="M99" s="5">
        <f>'JAN-23'!M99</f>
        <v>55</v>
      </c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766"/>
      <c r="B100" s="18" t="str">
        <f>'JAN-23'!B100</f>
        <v>13.01.23</v>
      </c>
      <c r="C100" s="767">
        <f>'JAN-23'!C100</f>
        <v>98</v>
      </c>
      <c r="D100" s="5">
        <f>'JAN-23'!D100</f>
        <v>697</v>
      </c>
      <c r="E100" s="26"/>
      <c r="F100" s="5">
        <f>'JAN-23'!F100</f>
        <v>58</v>
      </c>
      <c r="G100" s="63">
        <f>'JAN-23'!G100</f>
        <v>3387.45</v>
      </c>
      <c r="H100" s="63">
        <f>'JAN-23'!H100</f>
        <v>264.33999999999997</v>
      </c>
      <c r="I100" s="5">
        <f>'JAN-23'!I100</f>
        <v>0.79</v>
      </c>
      <c r="J100" s="22"/>
      <c r="K100" s="5"/>
      <c r="L100" s="5">
        <f>'JAN-23'!L100</f>
        <v>1</v>
      </c>
      <c r="M100" s="5">
        <f>'JAN-23'!M100</f>
        <v>50</v>
      </c>
      <c r="N100" s="5"/>
      <c r="O100" s="5"/>
      <c r="P100" s="5"/>
      <c r="Q100" s="5"/>
      <c r="R100" s="5"/>
      <c r="S100" s="5"/>
      <c r="T100" s="5"/>
      <c r="U100" s="5"/>
      <c r="V100" s="5"/>
    </row>
    <row r="101" spans="1:22">
      <c r="A101" s="766"/>
      <c r="B101" s="18" t="str">
        <f>'JAN-23'!B101</f>
        <v>14.01.23</v>
      </c>
      <c r="C101" s="767">
        <f>'JAN-23'!C101</f>
        <v>99</v>
      </c>
      <c r="D101" s="5">
        <f>'JAN-23'!D101</f>
        <v>698</v>
      </c>
      <c r="E101" s="26"/>
      <c r="F101" s="5">
        <f>'JAN-23'!F101</f>
        <v>59</v>
      </c>
      <c r="G101" s="63">
        <f>'JAN-23'!G101</f>
        <v>3474.83</v>
      </c>
      <c r="H101" s="63">
        <f>'JAN-23'!H101</f>
        <v>240.17</v>
      </c>
      <c r="I101" s="5">
        <f>'JAN-23'!I101</f>
        <v>0</v>
      </c>
      <c r="J101" s="22"/>
      <c r="K101" s="5"/>
      <c r="L101" s="5">
        <f>'JAN-23'!L101</f>
        <v>2</v>
      </c>
      <c r="M101" s="5">
        <f>'JAN-23'!M101</f>
        <v>0</v>
      </c>
      <c r="N101" s="5"/>
      <c r="O101" s="5"/>
      <c r="P101" s="5"/>
      <c r="Q101" s="5"/>
      <c r="R101" s="5"/>
      <c r="S101" s="5"/>
      <c r="T101" s="5"/>
      <c r="U101" s="5"/>
      <c r="V101" s="5"/>
    </row>
    <row r="102" spans="1:22">
      <c r="A102" s="766"/>
      <c r="B102" s="18" t="str">
        <f>'JAN-23'!B102</f>
        <v>14.01.23</v>
      </c>
      <c r="C102" s="767">
        <f>'JAN-23'!C102</f>
        <v>100</v>
      </c>
      <c r="D102" s="5">
        <f>'JAN-23'!D102</f>
        <v>699</v>
      </c>
      <c r="E102" s="26"/>
      <c r="F102" s="5">
        <f>'JAN-23'!F102</f>
        <v>57</v>
      </c>
      <c r="G102" s="63">
        <f>'JAN-23'!G102</f>
        <v>3347.66</v>
      </c>
      <c r="H102" s="63">
        <f>'JAN-23'!H102</f>
        <v>236.23</v>
      </c>
      <c r="I102" s="5">
        <f>'JAN-23'!I102</f>
        <v>0.39</v>
      </c>
      <c r="J102" s="22"/>
      <c r="K102" s="5"/>
      <c r="L102" s="5">
        <f>'JAN-23'!L102</f>
        <v>2</v>
      </c>
      <c r="M102" s="5">
        <f>'JAN-23'!M102</f>
        <v>15</v>
      </c>
      <c r="N102" s="5"/>
      <c r="O102" s="5"/>
      <c r="P102" s="5"/>
      <c r="Q102" s="5"/>
      <c r="R102" s="5"/>
      <c r="S102" s="5"/>
      <c r="T102" s="5"/>
      <c r="U102" s="5"/>
      <c r="V102" s="5"/>
    </row>
    <row r="103" spans="1:22">
      <c r="A103" s="766"/>
      <c r="B103" s="18" t="str">
        <f>'JAN-23'!B103</f>
        <v>14.01.23</v>
      </c>
      <c r="C103" s="767">
        <f>'JAN-23'!C103</f>
        <v>101</v>
      </c>
      <c r="D103" s="5">
        <f>'JAN-23'!D103</f>
        <v>700</v>
      </c>
      <c r="E103" s="26"/>
      <c r="F103" s="5">
        <f>'JAN-23'!F103</f>
        <v>60</v>
      </c>
      <c r="G103" s="63">
        <f>'JAN-23'!G103</f>
        <v>3520.83</v>
      </c>
      <c r="H103" s="63">
        <f>'JAN-23'!H103</f>
        <v>250.26</v>
      </c>
      <c r="I103" s="5">
        <f>'JAN-23'!I103</f>
        <v>1.0900000000000001</v>
      </c>
      <c r="J103" s="22"/>
      <c r="K103" s="5"/>
      <c r="L103" s="5">
        <f>'JAN-23'!L103</f>
        <v>2</v>
      </c>
      <c r="M103" s="5">
        <f>'JAN-23'!M103</f>
        <v>15</v>
      </c>
      <c r="N103" s="5"/>
      <c r="O103" s="5"/>
      <c r="P103" s="5"/>
      <c r="Q103" s="5"/>
      <c r="R103" s="5"/>
      <c r="S103" s="5"/>
      <c r="T103" s="5"/>
      <c r="U103" s="5"/>
      <c r="V103" s="5"/>
    </row>
    <row r="104" spans="1:22">
      <c r="A104" s="766"/>
      <c r="B104" s="18" t="str">
        <f>'JAN-23'!B104</f>
        <v>14.01.23</v>
      </c>
      <c r="C104" s="767">
        <f>'JAN-23'!C104</f>
        <v>102</v>
      </c>
      <c r="D104" s="5">
        <f>'JAN-23'!D104</f>
        <v>701</v>
      </c>
      <c r="E104" s="26"/>
      <c r="F104" s="5">
        <f>'JAN-23'!F104</f>
        <v>58</v>
      </c>
      <c r="G104" s="63">
        <f>'JAN-23'!G104</f>
        <v>3378.24</v>
      </c>
      <c r="H104" s="63">
        <f>'JAN-23'!H104</f>
        <v>271.76</v>
      </c>
      <c r="I104" s="5">
        <f>'JAN-23'!I104</f>
        <v>0</v>
      </c>
      <c r="J104" s="22"/>
      <c r="K104" s="5"/>
      <c r="L104" s="5">
        <f>'JAN-23'!L104</f>
        <v>2</v>
      </c>
      <c r="M104" s="5">
        <f>'JAN-23'!M104</f>
        <v>0</v>
      </c>
      <c r="N104" s="5"/>
      <c r="O104" s="5"/>
      <c r="P104" s="5"/>
      <c r="Q104" s="5"/>
      <c r="R104" s="5"/>
      <c r="S104" s="5"/>
      <c r="T104" s="5"/>
      <c r="U104" s="5"/>
      <c r="V104" s="5"/>
    </row>
    <row r="105" spans="1:22">
      <c r="A105" s="766"/>
      <c r="B105" s="18" t="str">
        <f>'JAN-23'!B105</f>
        <v>14.01.23</v>
      </c>
      <c r="C105" s="767">
        <f>'JAN-23'!C105</f>
        <v>103</v>
      </c>
      <c r="D105" s="5">
        <f>'JAN-23'!D105</f>
        <v>702</v>
      </c>
      <c r="E105" s="26"/>
      <c r="F105" s="5">
        <f>'JAN-23'!F105</f>
        <v>59</v>
      </c>
      <c r="G105" s="63">
        <f>'JAN-23'!G105</f>
        <v>3412.25</v>
      </c>
      <c r="H105" s="63">
        <f>'JAN-23'!H105</f>
        <v>300.75</v>
      </c>
      <c r="I105" s="5">
        <f>'JAN-23'!I105</f>
        <v>0</v>
      </c>
      <c r="J105" s="22"/>
      <c r="K105" s="5"/>
      <c r="L105" s="5">
        <f>'JAN-23'!L105</f>
        <v>2</v>
      </c>
      <c r="M105" s="5">
        <f>'JAN-23'!M105</f>
        <v>5</v>
      </c>
      <c r="N105" s="5"/>
      <c r="O105" s="5"/>
      <c r="P105" s="5"/>
      <c r="Q105" s="5"/>
      <c r="R105" s="5"/>
      <c r="S105" s="5"/>
      <c r="T105" s="5"/>
      <c r="U105" s="5"/>
      <c r="V105" s="5"/>
    </row>
    <row r="106" spans="1:22">
      <c r="A106" s="766"/>
      <c r="B106" s="18" t="str">
        <f>'JAN-23'!B106</f>
        <v>14.01.23</v>
      </c>
      <c r="C106" s="767">
        <f>'JAN-23'!C106</f>
        <v>104</v>
      </c>
      <c r="D106" s="5">
        <f>'JAN-23'!D106</f>
        <v>703</v>
      </c>
      <c r="E106" s="26"/>
      <c r="F106" s="5">
        <f>'JAN-23'!F106</f>
        <v>58</v>
      </c>
      <c r="G106" s="63">
        <f>'JAN-23'!G106</f>
        <v>3766.8</v>
      </c>
      <c r="H106" s="63">
        <f>'JAN-23'!H106</f>
        <v>293.2</v>
      </c>
      <c r="I106" s="5">
        <f>'JAN-23'!I106</f>
        <v>0</v>
      </c>
      <c r="J106" s="22"/>
      <c r="K106" s="5"/>
      <c r="L106" s="5">
        <f>'JAN-23'!L106</f>
        <v>2</v>
      </c>
      <c r="M106" s="5">
        <f>'JAN-23'!M106</f>
        <v>0</v>
      </c>
      <c r="N106" s="5"/>
      <c r="O106" s="5"/>
      <c r="P106" s="5"/>
      <c r="Q106" s="5"/>
      <c r="R106" s="5"/>
      <c r="S106" s="5"/>
      <c r="T106" s="5"/>
      <c r="U106" s="5"/>
      <c r="V106" s="5"/>
    </row>
    <row r="107" spans="1:22">
      <c r="A107" s="766"/>
      <c r="B107" s="18" t="str">
        <f>'JAN-23'!B107</f>
        <v>14.01.23</v>
      </c>
      <c r="C107" s="767">
        <f>'JAN-23'!C107</f>
        <v>105</v>
      </c>
      <c r="D107" s="5">
        <f>'JAN-23'!D107</f>
        <v>704</v>
      </c>
      <c r="E107" s="26"/>
      <c r="F107" s="5">
        <f>'JAN-23'!F107</f>
        <v>59</v>
      </c>
      <c r="G107" s="63">
        <f>'JAN-23'!G107</f>
        <v>3375.42</v>
      </c>
      <c r="H107" s="63">
        <f>'JAN-23'!H107</f>
        <v>340.58</v>
      </c>
      <c r="I107" s="5">
        <f>'JAN-23'!I107</f>
        <v>0</v>
      </c>
      <c r="J107" s="22"/>
      <c r="K107" s="5"/>
      <c r="L107" s="5">
        <f>'JAN-23'!L107</f>
        <v>2</v>
      </c>
      <c r="M107" s="5">
        <f>'JAN-23'!M107</f>
        <v>0</v>
      </c>
      <c r="N107" s="5"/>
      <c r="O107" s="5"/>
      <c r="P107" s="5"/>
      <c r="Q107" s="5"/>
      <c r="R107" s="5"/>
      <c r="S107" s="5"/>
      <c r="T107" s="5"/>
      <c r="U107" s="5"/>
      <c r="V107" s="5"/>
    </row>
    <row r="108" spans="1:22">
      <c r="A108" s="766"/>
      <c r="B108" s="18" t="str">
        <f>'JAN-23'!B108</f>
        <v>15.01.23</v>
      </c>
      <c r="C108" s="767">
        <f>'JAN-23'!C108</f>
        <v>106</v>
      </c>
      <c r="D108" s="5">
        <f>'JAN-23'!D108</f>
        <v>705</v>
      </c>
      <c r="E108" s="26"/>
      <c r="F108" s="5">
        <f>'JAN-23'!F108</f>
        <v>59</v>
      </c>
      <c r="G108" s="63">
        <f>'JAN-23'!G108</f>
        <v>3494.89</v>
      </c>
      <c r="H108" s="63">
        <f>'JAN-23'!H108</f>
        <v>214.11</v>
      </c>
      <c r="I108" s="5">
        <f>'JAN-23'!I108</f>
        <v>0</v>
      </c>
      <c r="J108" s="22"/>
      <c r="K108" s="5"/>
      <c r="L108" s="5">
        <f>'JAN-23'!L108</f>
        <v>2</v>
      </c>
      <c r="M108" s="5">
        <f>'JAN-23'!M108</f>
        <v>15</v>
      </c>
      <c r="N108" s="5"/>
      <c r="O108" s="5"/>
      <c r="P108" s="5"/>
      <c r="Q108" s="5"/>
      <c r="R108" s="5"/>
      <c r="S108" s="5"/>
      <c r="T108" s="5"/>
      <c r="U108" s="5"/>
      <c r="V108" s="5"/>
    </row>
    <row r="109" spans="1:22">
      <c r="A109" s="766"/>
      <c r="B109" s="18" t="str">
        <f>'JAN-23'!B109</f>
        <v>15.01.23</v>
      </c>
      <c r="C109" s="767">
        <f>'JAN-23'!C109</f>
        <v>107</v>
      </c>
      <c r="D109" s="5">
        <f>'JAN-23'!D109</f>
        <v>706</v>
      </c>
      <c r="E109" s="26"/>
      <c r="F109" s="5">
        <f>'JAN-23'!F109</f>
        <v>59</v>
      </c>
      <c r="G109" s="63">
        <f>'JAN-23'!G109</f>
        <v>3501.43</v>
      </c>
      <c r="H109" s="63">
        <f>'JAN-23'!H109</f>
        <v>212.07</v>
      </c>
      <c r="I109" s="5">
        <f>'JAN-23'!I109</f>
        <v>0</v>
      </c>
      <c r="J109" s="22"/>
      <c r="K109" s="5"/>
      <c r="L109" s="5">
        <f>'JAN-23'!L109</f>
        <v>2</v>
      </c>
      <c r="M109" s="5">
        <f>'JAN-23'!M109</f>
        <v>15</v>
      </c>
      <c r="N109" s="5"/>
      <c r="O109" s="5"/>
      <c r="P109" s="5"/>
      <c r="Q109" s="5"/>
      <c r="R109" s="5"/>
      <c r="S109" s="5"/>
      <c r="T109" s="5"/>
      <c r="U109" s="5"/>
      <c r="V109" s="5"/>
    </row>
    <row r="110" spans="1:22">
      <c r="A110" s="766"/>
      <c r="B110" s="18" t="str">
        <f>'JAN-23'!B110</f>
        <v>15.01.23</v>
      </c>
      <c r="C110" s="767">
        <f>'JAN-23'!C110</f>
        <v>108</v>
      </c>
      <c r="D110" s="5">
        <f>'JAN-23'!D110</f>
        <v>707</v>
      </c>
      <c r="E110" s="26"/>
      <c r="F110" s="5">
        <f>'JAN-23'!F110</f>
        <v>58</v>
      </c>
      <c r="G110" s="63">
        <f>'JAN-23'!G110</f>
        <v>3410.64</v>
      </c>
      <c r="H110" s="63">
        <f>'JAN-23'!H110</f>
        <v>236.86</v>
      </c>
      <c r="I110" s="5">
        <f>'JAN-23'!I110</f>
        <v>0</v>
      </c>
      <c r="J110" s="22"/>
      <c r="K110" s="5"/>
      <c r="L110" s="5">
        <f>'JAN-23'!L110</f>
        <v>2</v>
      </c>
      <c r="M110" s="5">
        <f>'JAN-23'!M110</f>
        <v>5</v>
      </c>
      <c r="N110" s="5"/>
      <c r="O110" s="5"/>
      <c r="P110" s="5"/>
      <c r="Q110" s="5"/>
      <c r="R110" s="5"/>
      <c r="S110" s="5"/>
      <c r="T110" s="5"/>
      <c r="U110" s="5"/>
      <c r="V110" s="5"/>
    </row>
    <row r="111" spans="1:22">
      <c r="A111" s="766"/>
      <c r="B111" s="18" t="str">
        <f>'JAN-23'!B111</f>
        <v>15.01.23</v>
      </c>
      <c r="C111" s="767">
        <f>'JAN-23'!C111</f>
        <v>109</v>
      </c>
      <c r="D111" s="5">
        <f>'JAN-23'!D111</f>
        <v>708</v>
      </c>
      <c r="E111" s="26"/>
      <c r="F111" s="5">
        <f>'JAN-23'!F111</f>
        <v>59</v>
      </c>
      <c r="G111" s="63">
        <f>'JAN-23'!G111</f>
        <v>3505.03</v>
      </c>
      <c r="H111" s="63">
        <f>'JAN-23'!H111</f>
        <v>211.76</v>
      </c>
      <c r="I111" s="5">
        <f>'JAN-23'!I111</f>
        <v>1.79</v>
      </c>
      <c r="J111" s="22"/>
      <c r="K111" s="5"/>
      <c r="L111" s="5">
        <f>'JAN-23'!L111</f>
        <v>2</v>
      </c>
      <c r="M111" s="5">
        <f>'JAN-23'!M111</f>
        <v>5</v>
      </c>
      <c r="N111" s="5"/>
      <c r="O111" s="5"/>
      <c r="P111" s="5"/>
      <c r="Q111" s="5"/>
      <c r="R111" s="5"/>
      <c r="S111" s="5"/>
      <c r="T111" s="5"/>
      <c r="U111" s="5"/>
      <c r="V111" s="5"/>
    </row>
    <row r="112" spans="1:22">
      <c r="A112" s="766"/>
      <c r="B112" s="18" t="str">
        <f>'JAN-23'!B112</f>
        <v>15.01.23</v>
      </c>
      <c r="C112" s="767">
        <f>'JAN-23'!C112</f>
        <v>110</v>
      </c>
      <c r="D112" s="5">
        <f>'JAN-23'!D112</f>
        <v>709</v>
      </c>
      <c r="E112" s="26"/>
      <c r="F112" s="5">
        <f>'JAN-23'!F112</f>
        <v>59</v>
      </c>
      <c r="G112" s="63">
        <f>'JAN-23'!G112</f>
        <v>3440.05</v>
      </c>
      <c r="H112" s="63">
        <f>'JAN-23'!H112</f>
        <v>272.95</v>
      </c>
      <c r="I112" s="5">
        <f>'JAN-23'!I112</f>
        <v>0</v>
      </c>
      <c r="J112" s="22"/>
      <c r="K112" s="5"/>
      <c r="L112" s="5">
        <f>'JAN-23'!L112</f>
        <v>2</v>
      </c>
      <c r="M112" s="5">
        <f>'JAN-23'!M112</f>
        <v>0</v>
      </c>
      <c r="N112" s="5"/>
      <c r="O112" s="5"/>
      <c r="P112" s="5"/>
      <c r="Q112" s="5"/>
      <c r="R112" s="5"/>
      <c r="S112" s="5"/>
      <c r="T112" s="5"/>
      <c r="U112" s="5"/>
      <c r="V112" s="5"/>
    </row>
    <row r="113" spans="1:22">
      <c r="A113" s="766"/>
      <c r="B113" s="18" t="str">
        <f>'JAN-23'!B113</f>
        <v>16.01.23</v>
      </c>
      <c r="C113" s="767">
        <f>'JAN-23'!C113</f>
        <v>111</v>
      </c>
      <c r="D113" s="5">
        <f>'JAN-23'!D113</f>
        <v>710</v>
      </c>
      <c r="E113" s="26"/>
      <c r="F113" s="5">
        <f>'JAN-23'!F113</f>
        <v>59</v>
      </c>
      <c r="G113" s="63">
        <f>'JAN-23'!G113</f>
        <v>3442.45</v>
      </c>
      <c r="H113" s="63">
        <f>'JAN-23'!H113</f>
        <v>272.05</v>
      </c>
      <c r="I113" s="5">
        <f>'JAN-23'!I113</f>
        <v>0</v>
      </c>
      <c r="J113" s="22"/>
      <c r="K113" s="5"/>
      <c r="L113" s="5">
        <f>'JAN-23'!L113</f>
        <v>2</v>
      </c>
      <c r="M113" s="5">
        <f>'JAN-23'!M113</f>
        <v>5</v>
      </c>
      <c r="N113" s="5"/>
      <c r="O113" s="5"/>
      <c r="P113" s="5"/>
      <c r="Q113" s="5"/>
      <c r="R113" s="5"/>
      <c r="S113" s="5"/>
      <c r="T113" s="5"/>
      <c r="U113" s="5"/>
      <c r="V113" s="5"/>
    </row>
    <row r="114" spans="1:22">
      <c r="A114" s="766"/>
      <c r="B114" s="18" t="str">
        <f>'JAN-23'!B114</f>
        <v>16.01.23</v>
      </c>
      <c r="C114" s="767">
        <f>'JAN-23'!C114</f>
        <v>112</v>
      </c>
      <c r="D114" s="5">
        <f>'JAN-23'!D114</f>
        <v>711</v>
      </c>
      <c r="E114" s="26"/>
      <c r="F114" s="5">
        <f>'JAN-23'!F114</f>
        <v>59</v>
      </c>
      <c r="G114" s="63">
        <f>'JAN-23'!G114</f>
        <v>3448.62</v>
      </c>
      <c r="H114" s="63">
        <f>'JAN-23'!H114</f>
        <v>267.38</v>
      </c>
      <c r="I114" s="5">
        <f>'JAN-23'!I114</f>
        <v>0</v>
      </c>
      <c r="J114" s="22"/>
      <c r="K114" s="5"/>
      <c r="L114" s="5">
        <f>'JAN-23'!L114</f>
        <v>2</v>
      </c>
      <c r="M114" s="5">
        <f>'JAN-23'!M114</f>
        <v>25</v>
      </c>
      <c r="N114" s="5"/>
      <c r="O114" s="5"/>
      <c r="P114" s="5"/>
      <c r="Q114" s="5"/>
      <c r="R114" s="5"/>
      <c r="S114" s="5"/>
      <c r="T114" s="5"/>
      <c r="U114" s="5"/>
      <c r="V114" s="5"/>
    </row>
    <row r="115" spans="1:22">
      <c r="A115" s="766"/>
      <c r="B115" s="18" t="str">
        <f>'JAN-23'!B115</f>
        <v>16.01.23</v>
      </c>
      <c r="C115" s="767">
        <f>'JAN-23'!C115</f>
        <v>113</v>
      </c>
      <c r="D115" s="5">
        <f>'JAN-23'!D115</f>
        <v>712</v>
      </c>
      <c r="E115" s="26"/>
      <c r="F115" s="5">
        <f>'JAN-23'!F115</f>
        <v>58</v>
      </c>
      <c r="G115" s="63">
        <f>'JAN-23'!G115</f>
        <v>3453.65</v>
      </c>
      <c r="H115" s="63">
        <f>'JAN-23'!H115</f>
        <v>194.85</v>
      </c>
      <c r="I115" s="5">
        <f>'JAN-23'!I115</f>
        <v>0</v>
      </c>
      <c r="J115" s="22"/>
      <c r="K115" s="5"/>
      <c r="L115" s="5">
        <f>'JAN-23'!L115</f>
        <v>2</v>
      </c>
      <c r="M115" s="5">
        <f>'JAN-23'!M115</f>
        <v>20</v>
      </c>
      <c r="N115" s="5"/>
      <c r="O115" s="5"/>
      <c r="P115" s="5"/>
      <c r="Q115" s="5"/>
      <c r="R115" s="5"/>
      <c r="S115" s="5"/>
      <c r="T115" s="5"/>
      <c r="U115" s="5"/>
      <c r="V115" s="5"/>
    </row>
    <row r="116" spans="1:22">
      <c r="A116" s="766"/>
      <c r="B116" s="18" t="str">
        <f>'JAN-23'!B116</f>
        <v>16.01.23</v>
      </c>
      <c r="C116" s="767">
        <f>'JAN-23'!C116</f>
        <v>114</v>
      </c>
      <c r="D116" s="5">
        <f>'JAN-23'!D116</f>
        <v>713</v>
      </c>
      <c r="E116" s="26"/>
      <c r="F116" s="5">
        <f>'JAN-23'!F116</f>
        <v>59</v>
      </c>
      <c r="G116" s="63">
        <f>'JAN-23'!G116</f>
        <v>3492.64</v>
      </c>
      <c r="H116" s="63">
        <f>'JAN-23'!H116</f>
        <v>225.13</v>
      </c>
      <c r="I116" s="5">
        <f>'JAN-23'!I116</f>
        <v>3.77</v>
      </c>
      <c r="J116" s="22"/>
      <c r="K116" s="5"/>
      <c r="L116" s="5">
        <f>'JAN-23'!L116</f>
        <v>2</v>
      </c>
      <c r="M116" s="5">
        <f>'JAN-23'!M116</f>
        <v>20</v>
      </c>
      <c r="N116" s="5"/>
      <c r="O116" s="5"/>
      <c r="P116" s="5"/>
      <c r="Q116" s="5"/>
      <c r="R116" s="5"/>
      <c r="S116" s="5"/>
      <c r="T116" s="5"/>
      <c r="U116" s="5"/>
      <c r="V116" s="5"/>
    </row>
    <row r="117" spans="1:22">
      <c r="A117" s="766"/>
      <c r="B117" s="18" t="str">
        <f>'JAN-23'!B117</f>
        <v>17.01.23</v>
      </c>
      <c r="C117" s="767">
        <f>'JAN-23'!C117</f>
        <v>115</v>
      </c>
      <c r="D117" s="5">
        <f>'JAN-23'!D117</f>
        <v>714</v>
      </c>
      <c r="E117" s="26"/>
      <c r="F117" s="5">
        <f>'JAN-23'!F117</f>
        <v>58</v>
      </c>
      <c r="G117" s="63">
        <f>'JAN-23'!G117</f>
        <v>3409.08</v>
      </c>
      <c r="H117" s="63">
        <f>'JAN-23'!H117</f>
        <v>238.92</v>
      </c>
      <c r="I117" s="5">
        <f>'JAN-23'!I117</f>
        <v>0</v>
      </c>
      <c r="J117" s="22"/>
      <c r="K117" s="5"/>
      <c r="L117" s="5">
        <f>'JAN-23'!L117</f>
        <v>2</v>
      </c>
      <c r="M117" s="5">
        <f>'JAN-23'!M117</f>
        <v>20</v>
      </c>
      <c r="N117" s="5"/>
      <c r="O117" s="5"/>
      <c r="P117" s="5"/>
      <c r="Q117" s="5"/>
      <c r="R117" s="5"/>
      <c r="S117" s="5"/>
      <c r="T117" s="5"/>
      <c r="U117" s="5"/>
      <c r="V117" s="5"/>
    </row>
    <row r="118" spans="1:22">
      <c r="A118" s="766"/>
      <c r="B118" s="18" t="str">
        <f>'JAN-23'!B118</f>
        <v>17.01.23</v>
      </c>
      <c r="C118" s="767">
        <f>'JAN-23'!C118</f>
        <v>116</v>
      </c>
      <c r="D118" s="5">
        <f>'JAN-23'!D118</f>
        <v>715</v>
      </c>
      <c r="E118" s="26"/>
      <c r="F118" s="5">
        <f>'JAN-23'!F118</f>
        <v>56</v>
      </c>
      <c r="G118" s="63">
        <f>'JAN-23'!G118</f>
        <v>3284.09</v>
      </c>
      <c r="H118" s="63">
        <f>'JAN-23'!H118</f>
        <v>238.91</v>
      </c>
      <c r="I118" s="5">
        <f>'JAN-23'!I118</f>
        <v>0</v>
      </c>
      <c r="J118" s="22"/>
      <c r="K118" s="5"/>
      <c r="L118" s="5">
        <f>'JAN-23'!L118</f>
        <v>2</v>
      </c>
      <c r="M118" s="5">
        <f>'JAN-23'!M118</f>
        <v>25</v>
      </c>
      <c r="N118" s="5"/>
      <c r="O118" s="5"/>
      <c r="P118" s="5"/>
      <c r="Q118" s="5"/>
      <c r="R118" s="5"/>
      <c r="S118" s="5"/>
      <c r="T118" s="5"/>
      <c r="U118" s="5"/>
      <c r="V118" s="5"/>
    </row>
    <row r="119" spans="1:22">
      <c r="A119" s="766"/>
      <c r="B119" s="18" t="str">
        <f>'JAN-23'!B119</f>
        <v>17.01.23</v>
      </c>
      <c r="C119" s="767">
        <f>'JAN-23'!C119</f>
        <v>117</v>
      </c>
      <c r="D119" s="5">
        <f>'JAN-23'!D119</f>
        <v>716</v>
      </c>
      <c r="E119" s="26"/>
      <c r="F119" s="5">
        <f>'JAN-23'!F119</f>
        <v>58</v>
      </c>
      <c r="G119" s="63">
        <f>'JAN-23'!G119</f>
        <v>3375.05</v>
      </c>
      <c r="H119" s="63">
        <f>'JAN-23'!H119</f>
        <v>224.45</v>
      </c>
      <c r="I119" s="5">
        <f>'JAN-23'!I119</f>
        <v>0</v>
      </c>
      <c r="J119" s="22"/>
      <c r="K119" s="5"/>
      <c r="L119" s="5">
        <f>'JAN-23'!L119</f>
        <v>2</v>
      </c>
      <c r="M119" s="5">
        <f>'JAN-23'!M119</f>
        <v>5</v>
      </c>
      <c r="N119" s="5"/>
      <c r="O119" s="5"/>
      <c r="P119" s="5"/>
      <c r="Q119" s="5"/>
      <c r="R119" s="5"/>
      <c r="S119" s="5"/>
      <c r="T119" s="5"/>
      <c r="U119" s="5"/>
      <c r="V119" s="5"/>
    </row>
    <row r="120" spans="1:22">
      <c r="A120" s="766"/>
      <c r="B120" s="18" t="str">
        <f>'JAN-23'!B120</f>
        <v>17.01.23</v>
      </c>
      <c r="C120" s="767">
        <f>'JAN-23'!C120</f>
        <v>118</v>
      </c>
      <c r="D120" s="5">
        <f>'JAN-23'!D120</f>
        <v>717</v>
      </c>
      <c r="E120" s="26"/>
      <c r="F120" s="5">
        <f>'JAN-23'!F120</f>
        <v>59</v>
      </c>
      <c r="G120" s="63">
        <f>'JAN-23'!G120</f>
        <v>3442.83</v>
      </c>
      <c r="H120" s="63">
        <f>'JAN-23'!H120</f>
        <v>272.67</v>
      </c>
      <c r="I120" s="5">
        <f>'JAN-23'!I120</f>
        <v>0</v>
      </c>
      <c r="J120" s="22"/>
      <c r="K120" s="5"/>
      <c r="L120" s="5">
        <f>'JAN-23'!L120</f>
        <v>2</v>
      </c>
      <c r="M120" s="5">
        <f>'JAN-23'!M120</f>
        <v>0</v>
      </c>
      <c r="N120" s="5"/>
      <c r="O120" s="5"/>
      <c r="P120" s="5"/>
      <c r="Q120" s="5"/>
      <c r="R120" s="5"/>
      <c r="S120" s="5"/>
      <c r="T120" s="5"/>
      <c r="U120" s="5"/>
      <c r="V120" s="5"/>
    </row>
    <row r="121" spans="1:22">
      <c r="A121" s="766"/>
      <c r="B121" s="18" t="str">
        <f>'JAN-23'!B121</f>
        <v>17.01.23</v>
      </c>
      <c r="C121" s="767">
        <f>'JAN-23'!C121</f>
        <v>119</v>
      </c>
      <c r="D121" s="5">
        <f>'JAN-23'!D121</f>
        <v>718</v>
      </c>
      <c r="E121" s="26"/>
      <c r="F121" s="5">
        <f>'JAN-23'!F121</f>
        <v>59</v>
      </c>
      <c r="G121" s="63">
        <f>'JAN-23'!G121</f>
        <v>3440.83</v>
      </c>
      <c r="H121" s="63">
        <f>'JAN-23'!H121</f>
        <v>274.17</v>
      </c>
      <c r="I121" s="5">
        <f>'JAN-23'!I121</f>
        <v>0</v>
      </c>
      <c r="J121" s="22"/>
      <c r="K121" s="5"/>
      <c r="L121" s="5">
        <f>'JAN-23'!L121</f>
        <v>2</v>
      </c>
      <c r="M121" s="5">
        <f>'JAN-23'!M121</f>
        <v>5</v>
      </c>
      <c r="N121" s="5"/>
      <c r="O121" s="5"/>
      <c r="P121" s="5"/>
      <c r="Q121" s="5"/>
      <c r="R121" s="5"/>
      <c r="S121" s="5"/>
      <c r="T121" s="5"/>
      <c r="U121" s="5"/>
      <c r="V121" s="5"/>
    </row>
    <row r="122" spans="1:22">
      <c r="A122" s="766"/>
      <c r="B122" s="18" t="str">
        <f>'JAN-23'!B122</f>
        <v>18.01.23</v>
      </c>
      <c r="C122" s="767">
        <f>'JAN-23'!C122</f>
        <v>120</v>
      </c>
      <c r="D122" s="5">
        <f>'JAN-23'!D122</f>
        <v>719</v>
      </c>
      <c r="E122" s="26"/>
      <c r="F122" s="5">
        <f>'JAN-23'!F122</f>
        <v>59</v>
      </c>
      <c r="G122" s="63">
        <f>'JAN-23'!G122</f>
        <v>3492.23</v>
      </c>
      <c r="H122" s="63">
        <f>'JAN-23'!H122</f>
        <v>223.75</v>
      </c>
      <c r="I122" s="5">
        <f>'JAN-23'!I122</f>
        <v>0.98</v>
      </c>
      <c r="J122" s="22"/>
      <c r="K122" s="5"/>
      <c r="L122" s="5">
        <f>'JAN-23'!L122</f>
        <v>2</v>
      </c>
      <c r="M122" s="5">
        <f>'JAN-23'!M122</f>
        <v>10</v>
      </c>
      <c r="N122" s="5"/>
      <c r="O122" s="5"/>
      <c r="P122" s="5"/>
      <c r="Q122" s="5"/>
      <c r="R122" s="5"/>
      <c r="S122" s="5"/>
      <c r="T122" s="5"/>
      <c r="U122" s="5"/>
      <c r="V122" s="5"/>
    </row>
    <row r="123" spans="1:22">
      <c r="A123" s="766"/>
      <c r="B123" s="18" t="str">
        <f>'JAN-23'!B123</f>
        <v>18.01.23</v>
      </c>
      <c r="C123" s="767">
        <f>'JAN-23'!C123</f>
        <v>121</v>
      </c>
      <c r="D123" s="5">
        <f>'JAN-23'!D123</f>
        <v>720</v>
      </c>
      <c r="E123" s="26"/>
      <c r="F123" s="5">
        <f>'JAN-23'!F123</f>
        <v>58</v>
      </c>
      <c r="G123" s="63">
        <f>'JAN-23'!G123</f>
        <v>3364.11</v>
      </c>
      <c r="H123" s="63">
        <f>'JAN-23'!H123</f>
        <v>221.68</v>
      </c>
      <c r="I123" s="5">
        <f>'JAN-23'!I123</f>
        <v>0.79</v>
      </c>
      <c r="J123" s="22"/>
      <c r="K123" s="5"/>
      <c r="L123" s="5">
        <f>'JAN-23'!L123</f>
        <v>1</v>
      </c>
      <c r="M123" s="5">
        <f>'JAN-23'!M123</f>
        <v>45</v>
      </c>
      <c r="N123" s="5"/>
      <c r="O123" s="5"/>
      <c r="P123" s="5"/>
      <c r="Q123" s="5"/>
      <c r="R123" s="5"/>
      <c r="S123" s="5"/>
      <c r="T123" s="5"/>
      <c r="U123" s="5"/>
      <c r="V123" s="5"/>
    </row>
    <row r="124" spans="1:22">
      <c r="A124" s="766"/>
      <c r="B124" s="18" t="str">
        <f>'JAN-23'!B124</f>
        <v>18.01.23</v>
      </c>
      <c r="C124" s="767">
        <f>'JAN-23'!C124</f>
        <v>122</v>
      </c>
      <c r="D124" s="5">
        <f>'JAN-23'!D124</f>
        <v>721</v>
      </c>
      <c r="E124" s="26"/>
      <c r="F124" s="5">
        <f>'JAN-23'!F124</f>
        <v>59</v>
      </c>
      <c r="G124" s="63">
        <f>'JAN-23'!G124</f>
        <v>3471.64</v>
      </c>
      <c r="H124" s="63">
        <f>'JAN-23'!H124</f>
        <v>240.86</v>
      </c>
      <c r="I124" s="5">
        <f>'JAN-23'!I124</f>
        <v>0</v>
      </c>
      <c r="J124" s="22"/>
      <c r="K124" s="5"/>
      <c r="L124" s="5">
        <f>'JAN-23'!L124</f>
        <v>1</v>
      </c>
      <c r="M124" s="5">
        <f>'JAN-23'!M124</f>
        <v>55</v>
      </c>
      <c r="N124" s="5"/>
      <c r="O124" s="5"/>
      <c r="P124" s="5"/>
      <c r="Q124" s="5"/>
      <c r="R124" s="5"/>
      <c r="S124" s="5"/>
      <c r="T124" s="5"/>
      <c r="U124" s="5"/>
      <c r="V124" s="5"/>
    </row>
    <row r="125" spans="1:22">
      <c r="A125" s="766"/>
      <c r="B125" s="18" t="str">
        <f>'JAN-23'!B125</f>
        <v>18.01.23</v>
      </c>
      <c r="C125" s="767">
        <f>'JAN-23'!C125</f>
        <v>123</v>
      </c>
      <c r="D125" s="5">
        <f>'JAN-23'!D125</f>
        <v>722</v>
      </c>
      <c r="E125" s="26"/>
      <c r="F125" s="5">
        <f>'JAN-23'!F125</f>
        <v>58</v>
      </c>
      <c r="G125" s="63">
        <f>'JAN-23'!G125</f>
        <v>3368.25</v>
      </c>
      <c r="H125" s="63">
        <f>'JAN-23'!H125</f>
        <v>231.25</v>
      </c>
      <c r="I125" s="5">
        <f>'JAN-23'!I125</f>
        <v>0</v>
      </c>
      <c r="J125" s="22"/>
      <c r="K125" s="5"/>
      <c r="L125" s="5">
        <f>'JAN-23'!L125</f>
        <v>3</v>
      </c>
      <c r="M125" s="5">
        <f>'JAN-23'!M125</f>
        <v>25</v>
      </c>
      <c r="N125" s="5"/>
      <c r="O125" s="5"/>
      <c r="P125" s="5"/>
      <c r="Q125" s="5"/>
      <c r="R125" s="5"/>
      <c r="S125" s="5"/>
      <c r="T125" s="5"/>
      <c r="U125" s="5"/>
      <c r="V125" s="5"/>
    </row>
    <row r="126" spans="1:22">
      <c r="A126" s="766"/>
      <c r="B126" s="18" t="str">
        <f>'JAN-23'!B126</f>
        <v>18.01.23</v>
      </c>
      <c r="C126" s="767">
        <f>'JAN-23'!C126</f>
        <v>124</v>
      </c>
      <c r="D126" s="5">
        <f>'JAN-23'!D126</f>
        <v>723</v>
      </c>
      <c r="E126" s="26"/>
      <c r="F126" s="5">
        <f>'JAN-23'!F126</f>
        <v>59</v>
      </c>
      <c r="G126" s="63">
        <f>'JAN-23'!G126</f>
        <v>3450.27</v>
      </c>
      <c r="H126" s="63">
        <f>'JAN-23'!H126</f>
        <v>199.51</v>
      </c>
      <c r="I126" s="5">
        <f>'JAN-23'!I126</f>
        <v>0.78</v>
      </c>
      <c r="J126" s="22"/>
      <c r="K126" s="5"/>
      <c r="L126" s="5">
        <f>'JAN-23'!L126</f>
        <v>1</v>
      </c>
      <c r="M126" s="5">
        <f>'JAN-23'!M126</f>
        <v>55</v>
      </c>
      <c r="N126" s="5"/>
      <c r="O126" s="5"/>
      <c r="P126" s="5"/>
      <c r="Q126" s="5"/>
      <c r="R126" s="5"/>
      <c r="S126" s="5"/>
      <c r="T126" s="5"/>
      <c r="U126" s="5"/>
      <c r="V126" s="5"/>
    </row>
    <row r="127" spans="1:22">
      <c r="A127" s="766"/>
      <c r="B127" s="18" t="str">
        <f>'JAN-23'!B127</f>
        <v>19.01.23</v>
      </c>
      <c r="C127" s="767">
        <f>'JAN-23'!C127</f>
        <v>125</v>
      </c>
      <c r="D127" s="5">
        <f>'JAN-23'!D127</f>
        <v>724</v>
      </c>
      <c r="E127" s="26"/>
      <c r="F127" s="5">
        <f>'JAN-23'!F127</f>
        <v>58</v>
      </c>
      <c r="G127" s="63">
        <f>'JAN-23'!G127</f>
        <v>3435.43</v>
      </c>
      <c r="H127" s="63">
        <f>'JAN-23'!H127</f>
        <v>218.16</v>
      </c>
      <c r="I127" s="5">
        <f>'JAN-23'!I127</f>
        <v>0.59</v>
      </c>
      <c r="J127" s="22"/>
      <c r="K127" s="5"/>
      <c r="L127" s="5">
        <f>'JAN-23'!L127</f>
        <v>2</v>
      </c>
      <c r="M127" s="5">
        <f>'JAN-23'!M127</f>
        <v>20</v>
      </c>
      <c r="N127" s="5"/>
      <c r="O127" s="5"/>
      <c r="P127" s="5"/>
      <c r="Q127" s="5"/>
      <c r="R127" s="5"/>
      <c r="S127" s="5"/>
      <c r="T127" s="5"/>
      <c r="U127" s="5"/>
      <c r="V127" s="5"/>
    </row>
    <row r="128" spans="1:22">
      <c r="A128" s="766"/>
      <c r="B128" s="18" t="str">
        <f>'JAN-23'!B128</f>
        <v>19.01.23</v>
      </c>
      <c r="C128" s="767">
        <f>'JAN-23'!C128</f>
        <v>126</v>
      </c>
      <c r="D128" s="5">
        <f>'JAN-23'!D128</f>
        <v>725</v>
      </c>
      <c r="E128" s="26"/>
      <c r="F128" s="5">
        <f>'JAN-23'!F128</f>
        <v>57</v>
      </c>
      <c r="G128" s="63">
        <f>'JAN-23'!G128</f>
        <v>3437.25</v>
      </c>
      <c r="H128" s="63">
        <f>'JAN-23'!H128</f>
        <v>209.22</v>
      </c>
      <c r="I128" s="5">
        <f>'JAN-23'!I128</f>
        <v>2.4700000000000002</v>
      </c>
      <c r="J128" s="22"/>
      <c r="K128" s="5"/>
      <c r="L128" s="5">
        <f>'JAN-23'!L128</f>
        <v>2</v>
      </c>
      <c r="M128" s="5">
        <f>'JAN-23'!M128</f>
        <v>15</v>
      </c>
      <c r="N128" s="5"/>
      <c r="O128" s="5"/>
      <c r="P128" s="5"/>
      <c r="Q128" s="5"/>
      <c r="R128" s="5"/>
      <c r="S128" s="5"/>
      <c r="T128" s="5"/>
      <c r="U128" s="5"/>
      <c r="V128" s="5"/>
    </row>
    <row r="129" spans="1:22">
      <c r="A129" s="766"/>
      <c r="B129" s="18" t="str">
        <f>'JAN-23'!B129</f>
        <v>19.01.23</v>
      </c>
      <c r="C129" s="767">
        <f>'JAN-23'!C129</f>
        <v>127</v>
      </c>
      <c r="D129" s="5">
        <f>'JAN-23'!D129</f>
        <v>726</v>
      </c>
      <c r="E129" s="26"/>
      <c r="F129" s="5">
        <f>'JAN-23'!F129</f>
        <v>59</v>
      </c>
      <c r="G129" s="63">
        <f>'JAN-23'!G129</f>
        <v>3515.43</v>
      </c>
      <c r="H129" s="63">
        <f>'JAN-23'!H129</f>
        <v>198.66</v>
      </c>
      <c r="I129" s="5">
        <f>'JAN-23'!I129</f>
        <v>0.59</v>
      </c>
      <c r="J129" s="22"/>
      <c r="K129" s="5"/>
      <c r="L129" s="5">
        <f>'JAN-23'!L129</f>
        <v>1</v>
      </c>
      <c r="M129" s="5">
        <f>'JAN-23'!M129</f>
        <v>45</v>
      </c>
      <c r="N129" s="5"/>
      <c r="O129" s="5"/>
      <c r="P129" s="5"/>
      <c r="Q129" s="5"/>
      <c r="R129" s="5"/>
      <c r="S129" s="5"/>
      <c r="T129" s="5"/>
      <c r="U129" s="5"/>
      <c r="V129" s="5"/>
    </row>
    <row r="130" spans="1:22">
      <c r="A130" s="766"/>
      <c r="B130" s="18" t="str">
        <f>'JAN-23'!B130</f>
        <v>19.01.23</v>
      </c>
      <c r="C130" s="767">
        <f>'JAN-23'!C130</f>
        <v>128</v>
      </c>
      <c r="D130" s="5">
        <f>'JAN-23'!D130</f>
        <v>727</v>
      </c>
      <c r="E130" s="26"/>
      <c r="F130" s="5">
        <f>'JAN-23'!F130</f>
        <v>57</v>
      </c>
      <c r="G130" s="63">
        <f>'JAN-23'!G130</f>
        <v>3338.26</v>
      </c>
      <c r="H130" s="63">
        <f>'JAN-23'!H130</f>
        <v>249.74</v>
      </c>
      <c r="I130" s="5">
        <f>'JAN-23'!I130</f>
        <v>0</v>
      </c>
      <c r="J130" s="22"/>
      <c r="K130" s="5"/>
      <c r="L130" s="5">
        <f>'JAN-23'!L130</f>
        <v>2</v>
      </c>
      <c r="M130" s="5">
        <f>'JAN-23'!M130</f>
        <v>5</v>
      </c>
      <c r="N130" s="5"/>
      <c r="O130" s="5"/>
      <c r="P130" s="5"/>
      <c r="Q130" s="5"/>
      <c r="R130" s="5"/>
      <c r="S130" s="5"/>
      <c r="T130" s="5"/>
      <c r="U130" s="5"/>
      <c r="V130" s="5"/>
    </row>
    <row r="131" spans="1:22">
      <c r="A131" s="766"/>
      <c r="B131" s="18" t="str">
        <f>'JAN-23'!B131</f>
        <v>19.01.23</v>
      </c>
      <c r="C131" s="767">
        <f>'JAN-23'!C131</f>
        <v>129</v>
      </c>
      <c r="D131" s="5">
        <f>'JAN-23'!D131</f>
        <v>728</v>
      </c>
      <c r="E131" s="26"/>
      <c r="F131" s="5">
        <f>'JAN-23'!F131</f>
        <v>58</v>
      </c>
      <c r="G131" s="63">
        <f>'JAN-23'!G131</f>
        <v>3385.47</v>
      </c>
      <c r="H131" s="63">
        <f>'JAN-23'!H131</f>
        <v>263.52999999999997</v>
      </c>
      <c r="I131" s="5">
        <f>'JAN-23'!I131</f>
        <v>0</v>
      </c>
      <c r="J131" s="22"/>
      <c r="K131" s="5"/>
      <c r="L131" s="5">
        <f>'JAN-23'!L131</f>
        <v>2</v>
      </c>
      <c r="M131" s="5">
        <f>'JAN-23'!M131</f>
        <v>10</v>
      </c>
      <c r="N131" s="5"/>
      <c r="O131" s="5"/>
      <c r="P131" s="5"/>
      <c r="Q131" s="5"/>
      <c r="R131" s="5"/>
      <c r="S131" s="5"/>
      <c r="T131" s="5"/>
      <c r="U131" s="5"/>
      <c r="V131" s="5"/>
    </row>
    <row r="132" spans="1:22">
      <c r="A132" s="766"/>
      <c r="B132" s="18" t="str">
        <f>'JAN-23'!B132</f>
        <v>19.01.23</v>
      </c>
      <c r="C132" s="767">
        <f>'JAN-23'!C132</f>
        <v>130</v>
      </c>
      <c r="D132" s="5">
        <f>'JAN-23'!D132</f>
        <v>729</v>
      </c>
      <c r="E132" s="26"/>
      <c r="F132" s="5">
        <f>'JAN-23'!F132</f>
        <v>59</v>
      </c>
      <c r="G132" s="63">
        <f>'JAN-23'!G132</f>
        <v>3441.23</v>
      </c>
      <c r="H132" s="63">
        <f>'JAN-23'!H132</f>
        <v>273.77</v>
      </c>
      <c r="I132" s="5">
        <f>'JAN-23'!I132</f>
        <v>0</v>
      </c>
      <c r="J132" s="22"/>
      <c r="K132" s="5"/>
      <c r="L132" s="5">
        <f>'JAN-23'!L132</f>
        <v>2</v>
      </c>
      <c r="M132" s="5">
        <f>'JAN-23'!M132</f>
        <v>0</v>
      </c>
      <c r="N132" s="5"/>
      <c r="O132" s="5"/>
      <c r="P132" s="5"/>
      <c r="Q132" s="5"/>
      <c r="R132" s="5"/>
      <c r="S132" s="5"/>
      <c r="T132" s="5"/>
      <c r="U132" s="5"/>
      <c r="V132" s="5"/>
    </row>
    <row r="133" spans="1:22">
      <c r="A133" s="766"/>
      <c r="B133" s="18" t="str">
        <f>'JAN-23'!B133</f>
        <v>19.01.23</v>
      </c>
      <c r="C133" s="767">
        <f>'JAN-23'!C133</f>
        <v>131</v>
      </c>
      <c r="D133" s="5">
        <f>'JAN-23'!D133</f>
        <v>730</v>
      </c>
      <c r="E133" s="26"/>
      <c r="F133" s="5">
        <f>'JAN-23'!F133</f>
        <v>58</v>
      </c>
      <c r="G133" s="63">
        <f>'JAN-23'!G133</f>
        <v>3433.23</v>
      </c>
      <c r="H133" s="63">
        <f>'JAN-23'!H133</f>
        <v>219.56</v>
      </c>
      <c r="I133" s="5">
        <f>'JAN-23'!I133</f>
        <v>0.79</v>
      </c>
      <c r="J133" s="22"/>
      <c r="K133" s="5"/>
      <c r="L133" s="5">
        <f>'JAN-23'!L133</f>
        <v>1</v>
      </c>
      <c r="M133" s="5">
        <f>'JAN-23'!M133</f>
        <v>45</v>
      </c>
      <c r="N133" s="5"/>
      <c r="O133" s="5"/>
      <c r="P133" s="5"/>
      <c r="Q133" s="5"/>
      <c r="R133" s="5"/>
      <c r="S133" s="5"/>
      <c r="T133" s="5"/>
      <c r="U133" s="5"/>
      <c r="V133" s="5"/>
    </row>
    <row r="134" spans="1:22">
      <c r="A134" s="773"/>
      <c r="B134" s="18" t="str">
        <f>'JAN-23'!B134</f>
        <v>20.01.23</v>
      </c>
      <c r="C134" s="774">
        <f>'JAN-23'!C134</f>
        <v>132</v>
      </c>
      <c r="D134" s="5">
        <f>'JAN-23'!D134</f>
        <v>731</v>
      </c>
      <c r="E134" s="26"/>
      <c r="F134" s="5">
        <f>'JAN-23'!F134</f>
        <v>59</v>
      </c>
      <c r="G134" s="63">
        <f>'JAN-23'!G134</f>
        <v>3471.03</v>
      </c>
      <c r="H134" s="63">
        <f>'JAN-23'!H134</f>
        <v>244.16</v>
      </c>
      <c r="I134" s="5">
        <f>'JAN-23'!I134</f>
        <v>0.19</v>
      </c>
      <c r="J134" s="22"/>
      <c r="K134" s="5"/>
      <c r="L134" s="5">
        <f>'JAN-23'!L134</f>
        <v>2</v>
      </c>
      <c r="M134" s="5">
        <f>'JAN-23'!M134</f>
        <v>5</v>
      </c>
      <c r="N134" s="5"/>
      <c r="O134" s="5"/>
      <c r="P134" s="5"/>
      <c r="Q134" s="5"/>
      <c r="R134" s="5"/>
      <c r="S134" s="5"/>
      <c r="T134" s="5"/>
      <c r="U134" s="5"/>
      <c r="V134" s="5"/>
    </row>
    <row r="135" spans="1:22">
      <c r="A135" s="773"/>
      <c r="B135" s="18" t="str">
        <f>'JAN-23'!B135</f>
        <v>20.01.23</v>
      </c>
      <c r="C135" s="774">
        <f>'JAN-23'!C135</f>
        <v>133</v>
      </c>
      <c r="D135" s="5">
        <f>'JAN-23'!D135</f>
        <v>732</v>
      </c>
      <c r="E135" s="26"/>
      <c r="F135" s="5">
        <f>'JAN-23'!F135</f>
        <v>59</v>
      </c>
      <c r="G135" s="63">
        <f>'JAN-23'!G135</f>
        <v>3492.04</v>
      </c>
      <c r="H135" s="63">
        <f>'JAN-23'!H135</f>
        <v>221.33</v>
      </c>
      <c r="I135" s="5">
        <f>'JAN-23'!I135</f>
        <v>0.87</v>
      </c>
      <c r="J135" s="22"/>
      <c r="K135" s="5"/>
      <c r="L135" s="5">
        <f>'JAN-23'!L135</f>
        <v>1</v>
      </c>
      <c r="M135" s="5">
        <f>'JAN-23'!M135</f>
        <v>45</v>
      </c>
      <c r="N135" s="5"/>
      <c r="O135" s="5"/>
      <c r="P135" s="5"/>
      <c r="Q135" s="5"/>
      <c r="R135" s="5"/>
      <c r="S135" s="5"/>
      <c r="T135" s="5"/>
      <c r="U135" s="5"/>
      <c r="V135" s="5"/>
    </row>
    <row r="136" spans="1:22">
      <c r="A136" s="773"/>
      <c r="B136" s="18" t="str">
        <f>'JAN-23'!B136</f>
        <v>20.01.23</v>
      </c>
      <c r="C136" s="774">
        <f>'JAN-23'!C136</f>
        <v>134</v>
      </c>
      <c r="D136" s="5">
        <f>'JAN-23'!D136</f>
        <v>733</v>
      </c>
      <c r="E136" s="26"/>
      <c r="F136" s="5">
        <f>'JAN-23'!F136</f>
        <v>58</v>
      </c>
      <c r="G136" s="63">
        <f>'JAN-23'!G136</f>
        <v>3415.25</v>
      </c>
      <c r="H136" s="63">
        <f>'JAN-23'!H136</f>
        <v>233.25</v>
      </c>
      <c r="I136" s="5">
        <f>'JAN-23'!I136</f>
        <v>0</v>
      </c>
      <c r="J136" s="22"/>
      <c r="K136" s="5"/>
      <c r="L136" s="5">
        <f>'JAN-23'!L136</f>
        <v>1</v>
      </c>
      <c r="M136" s="5">
        <f>'JAN-23'!M136</f>
        <v>45</v>
      </c>
      <c r="N136" s="5"/>
      <c r="O136" s="5"/>
      <c r="P136" s="5"/>
      <c r="Q136" s="5"/>
      <c r="R136" s="5"/>
      <c r="S136" s="5"/>
      <c r="T136" s="5"/>
      <c r="U136" s="5"/>
      <c r="V136" s="5"/>
    </row>
    <row r="137" spans="1:22">
      <c r="A137" s="775"/>
      <c r="B137" s="18" t="str">
        <f>'JAN-23'!B137</f>
        <v>20.01.23</v>
      </c>
      <c r="C137" s="776">
        <f>'JAN-23'!C137</f>
        <v>135</v>
      </c>
      <c r="D137" s="5">
        <f>'JAN-23'!D137</f>
        <v>734</v>
      </c>
      <c r="E137" s="26"/>
      <c r="F137" s="5">
        <f>'JAN-23'!F137</f>
        <v>58</v>
      </c>
      <c r="G137" s="63">
        <f>'JAN-23'!G137</f>
        <v>3390.84</v>
      </c>
      <c r="H137" s="63">
        <f>'JAN-23'!H137</f>
        <v>261.16000000000003</v>
      </c>
      <c r="I137" s="5">
        <f>'JAN-23'!I137</f>
        <v>0</v>
      </c>
      <c r="J137" s="22"/>
      <c r="K137" s="5"/>
      <c r="L137" s="5">
        <f>'JAN-23'!L137</f>
        <v>1</v>
      </c>
      <c r="M137" s="5">
        <f>'JAN-23'!M137</f>
        <v>45</v>
      </c>
      <c r="N137" s="5"/>
      <c r="O137" s="5"/>
      <c r="P137" s="5"/>
      <c r="Q137" s="5"/>
      <c r="R137" s="5"/>
      <c r="S137" s="5"/>
      <c r="T137" s="5"/>
      <c r="U137" s="5"/>
      <c r="V137" s="5"/>
    </row>
    <row r="138" spans="1:22">
      <c r="A138" s="775"/>
      <c r="B138" s="18" t="str">
        <f>'JAN-23'!B138</f>
        <v>20.01.23</v>
      </c>
      <c r="C138" s="776">
        <f>'JAN-23'!C138</f>
        <v>136</v>
      </c>
      <c r="D138" s="5">
        <f>'JAN-23'!D138</f>
        <v>735</v>
      </c>
      <c r="E138" s="26"/>
      <c r="F138" s="5">
        <f>'JAN-23'!F138</f>
        <v>59</v>
      </c>
      <c r="G138" s="63">
        <f>'JAN-23'!G138</f>
        <v>3507.83</v>
      </c>
      <c r="H138" s="63">
        <f>'JAN-23'!H138</f>
        <v>207.17</v>
      </c>
      <c r="I138" s="5">
        <f>'JAN-23'!I138</f>
        <v>0</v>
      </c>
      <c r="J138" s="22"/>
      <c r="K138" s="5"/>
      <c r="L138" s="5">
        <f>'JAN-23'!L138</f>
        <v>1</v>
      </c>
      <c r="M138" s="5">
        <f>'JAN-23'!M138</f>
        <v>55</v>
      </c>
      <c r="N138" s="5"/>
      <c r="O138" s="5"/>
      <c r="P138" s="5"/>
      <c r="Q138" s="5"/>
      <c r="R138" s="5"/>
      <c r="S138" s="5"/>
      <c r="T138" s="5"/>
      <c r="U138" s="5"/>
      <c r="V138" s="5"/>
    </row>
    <row r="139" spans="1:22">
      <c r="A139" s="777"/>
      <c r="B139" s="18" t="str">
        <f>'JAN-23'!B139</f>
        <v>20.01.23</v>
      </c>
      <c r="C139" s="778">
        <f>'JAN-23'!C139</f>
        <v>137</v>
      </c>
      <c r="D139" s="5">
        <f>'JAN-23'!D139</f>
        <v>736</v>
      </c>
      <c r="E139" s="26"/>
      <c r="F139" s="5">
        <f>'JAN-23'!F139</f>
        <v>58</v>
      </c>
      <c r="G139" s="63">
        <f>'JAN-23'!G139</f>
        <v>3426.63</v>
      </c>
      <c r="H139" s="63">
        <f>'JAN-23'!H139</f>
        <v>226.37</v>
      </c>
      <c r="I139" s="5">
        <f>'JAN-23'!I139</f>
        <v>0</v>
      </c>
      <c r="J139" s="22"/>
      <c r="K139" s="5"/>
      <c r="L139" s="5">
        <f>'JAN-23'!L139</f>
        <v>2</v>
      </c>
      <c r="M139" s="5">
        <f>'JAN-23'!M139</f>
        <v>5</v>
      </c>
      <c r="N139" s="5"/>
      <c r="O139" s="5"/>
      <c r="P139" s="5"/>
      <c r="Q139" s="5"/>
      <c r="R139" s="5"/>
      <c r="S139" s="5"/>
      <c r="T139" s="5"/>
      <c r="U139" s="5"/>
      <c r="V139" s="5"/>
    </row>
    <row r="140" spans="1:22">
      <c r="A140" s="777"/>
      <c r="B140" s="18" t="str">
        <f>'JAN-23'!B140</f>
        <v>21.01.23</v>
      </c>
      <c r="C140" s="778">
        <f>'JAN-23'!C140</f>
        <v>138</v>
      </c>
      <c r="D140" s="5">
        <f>'JAN-23'!D140</f>
        <v>737</v>
      </c>
      <c r="E140" s="26"/>
      <c r="F140" s="5">
        <f>'JAN-23'!F140</f>
        <v>59</v>
      </c>
      <c r="G140" s="63">
        <f>'JAN-23'!G140</f>
        <v>3482.64</v>
      </c>
      <c r="H140" s="63">
        <f>'JAN-23'!H140</f>
        <v>226.15</v>
      </c>
      <c r="I140" s="5">
        <f>'JAN-23'!I140</f>
        <v>0.79</v>
      </c>
      <c r="J140" s="22"/>
      <c r="K140" s="5"/>
      <c r="L140" s="5">
        <f>'JAN-23'!L140</f>
        <v>2</v>
      </c>
      <c r="M140" s="5">
        <f>'JAN-23'!M140</f>
        <v>5</v>
      </c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777"/>
      <c r="B141" s="18" t="str">
        <f>'JAN-23'!B141</f>
        <v>21.01.23</v>
      </c>
      <c r="C141" s="778">
        <f>'JAN-23'!C141</f>
        <v>139</v>
      </c>
      <c r="D141" s="5">
        <f>'JAN-23'!D141</f>
        <v>738</v>
      </c>
      <c r="E141" s="26"/>
      <c r="F141" s="5">
        <f>'JAN-23'!F141</f>
        <v>57</v>
      </c>
      <c r="G141" s="63">
        <f>'JAN-23'!G141</f>
        <v>3326.63</v>
      </c>
      <c r="H141" s="63">
        <f>'JAN-23'!H141</f>
        <v>263.37</v>
      </c>
      <c r="I141" s="5">
        <f>'JAN-23'!I141</f>
        <v>0</v>
      </c>
      <c r="J141" s="22"/>
      <c r="K141" s="5"/>
      <c r="L141" s="5">
        <f>'JAN-23'!L141</f>
        <v>2</v>
      </c>
      <c r="M141" s="5">
        <f>'JAN-23'!M141</f>
        <v>15</v>
      </c>
      <c r="N141" s="5"/>
      <c r="O141" s="5"/>
      <c r="P141" s="5"/>
      <c r="Q141" s="5"/>
      <c r="R141" s="5"/>
      <c r="S141" s="5"/>
      <c r="T141" s="5"/>
      <c r="U141" s="5"/>
      <c r="V141" s="5"/>
    </row>
    <row r="142" spans="1:22">
      <c r="A142" s="777"/>
      <c r="B142" s="18" t="str">
        <f>'JAN-23'!B142</f>
        <v>21.01.23</v>
      </c>
      <c r="C142" s="778">
        <f>'JAN-23'!C142</f>
        <v>140</v>
      </c>
      <c r="D142" s="5">
        <f>'JAN-23'!D142</f>
        <v>739</v>
      </c>
      <c r="E142" s="26"/>
      <c r="F142" s="5">
        <f>'JAN-23'!F142</f>
        <v>59</v>
      </c>
      <c r="G142" s="63">
        <f>'JAN-23'!G142</f>
        <v>3499.83</v>
      </c>
      <c r="H142" s="63">
        <f>'JAN-23'!H142</f>
        <v>215.17</v>
      </c>
      <c r="I142" s="5">
        <f>'JAN-23'!I142</f>
        <v>0</v>
      </c>
      <c r="J142" s="22"/>
      <c r="K142" s="5"/>
      <c r="L142" s="5">
        <f>'JAN-23'!L142</f>
        <v>2</v>
      </c>
      <c r="M142" s="5">
        <f>'JAN-23'!M142</f>
        <v>0</v>
      </c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779"/>
      <c r="B143" s="18" t="str">
        <f>'JAN-23'!B143</f>
        <v>21.01.23</v>
      </c>
      <c r="C143" s="780">
        <f>'JAN-23'!C143</f>
        <v>141</v>
      </c>
      <c r="D143" s="5">
        <f>'JAN-23'!D143</f>
        <v>740</v>
      </c>
      <c r="E143" s="26"/>
      <c r="F143" s="5">
        <f>'JAN-23'!F143</f>
        <v>59</v>
      </c>
      <c r="G143" s="63">
        <f>'JAN-23'!G143</f>
        <v>3496.42</v>
      </c>
      <c r="H143" s="63">
        <f>'JAN-23'!H143</f>
        <v>217.58</v>
      </c>
      <c r="I143" s="5">
        <f>'JAN-23'!I143</f>
        <v>0</v>
      </c>
      <c r="J143" s="22"/>
      <c r="K143" s="5"/>
      <c r="L143" s="5">
        <f>'JAN-23'!L143</f>
        <v>2</v>
      </c>
      <c r="M143" s="5">
        <f>'JAN-23'!M143</f>
        <v>0</v>
      </c>
      <c r="N143" s="5"/>
      <c r="O143" s="5"/>
      <c r="P143" s="5"/>
      <c r="Q143" s="5"/>
      <c r="R143" s="5"/>
      <c r="S143" s="5"/>
      <c r="T143" s="5"/>
      <c r="U143" s="5"/>
      <c r="V143" s="5"/>
    </row>
    <row r="144" spans="1:22">
      <c r="A144" s="779"/>
      <c r="B144" s="18" t="str">
        <f>'JAN-23'!B144</f>
        <v>21.01.23</v>
      </c>
      <c r="C144" s="780">
        <f>'JAN-23'!C144</f>
        <v>142</v>
      </c>
      <c r="D144" s="5">
        <f>'JAN-23'!D144</f>
        <v>741</v>
      </c>
      <c r="E144" s="26"/>
      <c r="F144" s="5">
        <f>'JAN-23'!F144</f>
        <v>59</v>
      </c>
      <c r="G144" s="63">
        <f>'JAN-23'!G144</f>
        <v>3447.23</v>
      </c>
      <c r="H144" s="63">
        <f>'JAN-23'!H144</f>
        <v>267.77</v>
      </c>
      <c r="I144" s="5">
        <f>'JAN-23'!I144</f>
        <v>0</v>
      </c>
      <c r="J144" s="22"/>
      <c r="K144" s="5"/>
      <c r="L144" s="5">
        <f>'JAN-23'!L144</f>
        <v>2</v>
      </c>
      <c r="M144" s="5">
        <f>'JAN-23'!M144</f>
        <v>10</v>
      </c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781"/>
      <c r="B145" s="18" t="str">
        <f>'JAN-23'!B145</f>
        <v>21.01.23</v>
      </c>
      <c r="C145" s="782">
        <f>'JAN-23'!C145</f>
        <v>143</v>
      </c>
      <c r="D145" s="5">
        <f>'JAN-23'!D145</f>
        <v>742</v>
      </c>
      <c r="E145" s="26"/>
      <c r="F145" s="5">
        <f>'JAN-23'!F145</f>
        <v>59</v>
      </c>
      <c r="G145" s="63">
        <f>'JAN-23'!G145</f>
        <v>3707.95</v>
      </c>
      <c r="H145" s="63">
        <f>'JAN-23'!H145</f>
        <v>380.05</v>
      </c>
      <c r="I145" s="5">
        <f>'JAN-23'!I145</f>
        <v>0</v>
      </c>
      <c r="J145" s="22"/>
      <c r="K145" s="5"/>
      <c r="L145" s="5">
        <f>'JAN-23'!L145</f>
        <v>2</v>
      </c>
      <c r="M145" s="5">
        <f>'JAN-23'!M145</f>
        <v>15</v>
      </c>
      <c r="N145" s="5"/>
      <c r="O145" s="5"/>
      <c r="P145" s="5"/>
      <c r="Q145" s="5"/>
      <c r="R145" s="5"/>
      <c r="S145" s="5"/>
      <c r="T145" s="5"/>
      <c r="U145" s="5"/>
      <c r="V145" s="5"/>
    </row>
    <row r="146" spans="1:22">
      <c r="A146" s="784"/>
      <c r="B146" s="18" t="str">
        <f>'JAN-23'!B146</f>
        <v>22.01.23</v>
      </c>
      <c r="C146" s="785">
        <f>'JAN-23'!C146</f>
        <v>144</v>
      </c>
      <c r="D146" s="5">
        <f>'JAN-23'!D146</f>
        <v>743</v>
      </c>
      <c r="E146" s="26"/>
      <c r="F146" s="5">
        <f>'JAN-23'!F146</f>
        <v>57</v>
      </c>
      <c r="G146" s="63">
        <f>'JAN-23'!G146</f>
        <v>3323.71</v>
      </c>
      <c r="H146" s="63">
        <f>'JAN-23'!H146</f>
        <v>261.29000000000002</v>
      </c>
      <c r="I146" s="5">
        <f>'JAN-23'!I146</f>
        <v>0</v>
      </c>
      <c r="J146" s="22"/>
      <c r="K146" s="5"/>
      <c r="L146" s="5">
        <f>'JAN-23'!L146</f>
        <v>2</v>
      </c>
      <c r="M146" s="5">
        <f>'JAN-23'!M146</f>
        <v>30</v>
      </c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784"/>
      <c r="B147" s="18" t="str">
        <f>'JAN-23'!B147</f>
        <v>22.01.23</v>
      </c>
      <c r="C147" s="785">
        <f>'JAN-23'!C147</f>
        <v>145</v>
      </c>
      <c r="D147" s="5">
        <f>'JAN-23'!D147</f>
        <v>744</v>
      </c>
      <c r="E147" s="26"/>
      <c r="F147" s="5">
        <f>'JAN-23'!F147</f>
        <v>59</v>
      </c>
      <c r="G147" s="63">
        <f>'JAN-23'!G147</f>
        <v>3448.43</v>
      </c>
      <c r="H147" s="63">
        <f>'JAN-23'!H147</f>
        <v>267.07</v>
      </c>
      <c r="I147" s="5">
        <f>'JAN-23'!I147</f>
        <v>0</v>
      </c>
      <c r="J147" s="22"/>
      <c r="K147" s="5"/>
      <c r="L147" s="5">
        <f>'JAN-23'!L147</f>
        <v>2</v>
      </c>
      <c r="M147" s="5">
        <f>'JAN-23'!M147</f>
        <v>0</v>
      </c>
      <c r="N147" s="5"/>
      <c r="O147" s="5"/>
      <c r="P147" s="5"/>
      <c r="Q147" s="5"/>
      <c r="R147" s="5"/>
      <c r="S147" s="5"/>
      <c r="T147" s="5"/>
      <c r="U147" s="5"/>
      <c r="V147" s="5"/>
    </row>
    <row r="148" spans="1:22">
      <c r="A148" s="784"/>
      <c r="B148" s="18" t="str">
        <f>'JAN-23'!B148</f>
        <v>22.01.23</v>
      </c>
      <c r="C148" s="785">
        <f>'JAN-23'!C148</f>
        <v>146</v>
      </c>
      <c r="D148" s="5">
        <f>'JAN-23'!D148</f>
        <v>745</v>
      </c>
      <c r="E148" s="26"/>
      <c r="F148" s="5">
        <f>'JAN-23'!F148</f>
        <v>59</v>
      </c>
      <c r="G148" s="63">
        <f>'JAN-23'!G148</f>
        <v>3449.64</v>
      </c>
      <c r="H148" s="63">
        <f>'JAN-23'!H148</f>
        <v>264.36</v>
      </c>
      <c r="I148" s="5">
        <f>'JAN-23'!I148</f>
        <v>0</v>
      </c>
      <c r="J148" s="22"/>
      <c r="K148" s="5"/>
      <c r="L148" s="5">
        <f>'JAN-23'!L148</f>
        <v>2</v>
      </c>
      <c r="M148" s="5">
        <f>'JAN-23'!M148</f>
        <v>15</v>
      </c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787"/>
      <c r="B149" s="18" t="str">
        <f>'JAN-23'!B149</f>
        <v>22.01.23</v>
      </c>
      <c r="C149" s="788">
        <f>'JAN-23'!C149</f>
        <v>147</v>
      </c>
      <c r="D149" s="5">
        <f>'JAN-23'!D149</f>
        <v>746</v>
      </c>
      <c r="E149" s="26"/>
      <c r="F149" s="5">
        <f>'JAN-23'!F149</f>
        <v>58</v>
      </c>
      <c r="G149" s="63">
        <f>'JAN-23'!G149</f>
        <v>3359.43</v>
      </c>
      <c r="H149" s="63">
        <f>'JAN-23'!H149</f>
        <v>293.57</v>
      </c>
      <c r="I149" s="5">
        <f>'JAN-23'!I149</f>
        <v>0</v>
      </c>
      <c r="J149" s="22"/>
      <c r="K149" s="5"/>
      <c r="L149" s="5">
        <f>'JAN-23'!L149</f>
        <v>2</v>
      </c>
      <c r="M149" s="5">
        <f>'JAN-23'!M149</f>
        <v>10</v>
      </c>
      <c r="N149" s="5"/>
      <c r="O149" s="5"/>
      <c r="P149" s="5"/>
      <c r="Q149" s="5"/>
      <c r="R149" s="5"/>
      <c r="S149" s="5"/>
      <c r="T149" s="5"/>
      <c r="U149" s="5"/>
      <c r="V149" s="5"/>
    </row>
    <row r="150" spans="1:22">
      <c r="A150" s="787"/>
      <c r="B150" s="18" t="str">
        <f>'JAN-23'!B150</f>
        <v>22.01.23</v>
      </c>
      <c r="C150" s="788">
        <f>'JAN-23'!C150</f>
        <v>148</v>
      </c>
      <c r="D150" s="5">
        <f>'JAN-23'!D150</f>
        <v>747</v>
      </c>
      <c r="E150" s="26"/>
      <c r="F150" s="5">
        <f>'JAN-23'!F150</f>
        <v>59</v>
      </c>
      <c r="G150" s="63">
        <f>'JAN-23'!G150</f>
        <v>3473.44</v>
      </c>
      <c r="H150" s="63">
        <f>'JAN-23'!H150</f>
        <v>236.06</v>
      </c>
      <c r="I150" s="5">
        <f>'JAN-23'!I150</f>
        <v>0</v>
      </c>
      <c r="J150" s="22"/>
      <c r="K150" s="5"/>
      <c r="L150" s="5">
        <f>'JAN-23'!L150</f>
        <v>2</v>
      </c>
      <c r="M150" s="5">
        <f>'JAN-23'!M150</f>
        <v>5</v>
      </c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790"/>
      <c r="B151" s="18" t="str">
        <f>'JAN-23'!B151</f>
        <v>23.01.23</v>
      </c>
      <c r="C151" s="791">
        <f>'JAN-23'!C151</f>
        <v>149</v>
      </c>
      <c r="D151" s="5">
        <f>'JAN-23'!D151</f>
        <v>748</v>
      </c>
      <c r="E151" s="26"/>
      <c r="F151" s="5">
        <f>'JAN-23'!F151</f>
        <v>58</v>
      </c>
      <c r="G151" s="63">
        <f>'JAN-23'!G151</f>
        <v>3441.24</v>
      </c>
      <c r="H151" s="63">
        <f>'JAN-23'!H151</f>
        <v>210.76</v>
      </c>
      <c r="I151" s="5">
        <f>'JAN-23'!I151</f>
        <v>0</v>
      </c>
      <c r="J151" s="22"/>
      <c r="K151" s="5"/>
      <c r="L151" s="5">
        <f>'JAN-23'!L151</f>
        <v>2</v>
      </c>
      <c r="M151" s="5">
        <f>'JAN-23'!M151</f>
        <v>10</v>
      </c>
      <c r="N151" s="5"/>
      <c r="O151" s="5"/>
      <c r="P151" s="5"/>
      <c r="Q151" s="5"/>
      <c r="R151" s="5"/>
      <c r="S151" s="5"/>
      <c r="T151" s="5"/>
      <c r="U151" s="5"/>
      <c r="V151" s="5"/>
    </row>
    <row r="152" spans="1:22">
      <c r="A152" s="790"/>
      <c r="B152" s="18" t="str">
        <f>'JAN-23'!B152</f>
        <v>23.01.23</v>
      </c>
      <c r="C152" s="791">
        <f>'JAN-23'!C152</f>
        <v>150</v>
      </c>
      <c r="D152" s="5">
        <f>'JAN-23'!D152</f>
        <v>749</v>
      </c>
      <c r="E152" s="26"/>
      <c r="F152" s="5">
        <f>'JAN-23'!F152</f>
        <v>58</v>
      </c>
      <c r="G152" s="63">
        <f>'JAN-23'!G152</f>
        <v>3425.12</v>
      </c>
      <c r="H152" s="63">
        <f>'JAN-23'!H152</f>
        <v>222.88</v>
      </c>
      <c r="I152" s="5">
        <f>'JAN-23'!I152</f>
        <v>0</v>
      </c>
      <c r="J152" s="22"/>
      <c r="K152" s="5"/>
      <c r="L152" s="5">
        <f>'JAN-23'!L152</f>
        <v>2</v>
      </c>
      <c r="M152" s="5">
        <f>'JAN-23'!M152</f>
        <v>40</v>
      </c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790"/>
      <c r="B153" s="18" t="str">
        <f>'JAN-23'!B153</f>
        <v>23.01.23</v>
      </c>
      <c r="C153" s="791">
        <f>'JAN-23'!C153</f>
        <v>151</v>
      </c>
      <c r="D153" s="5">
        <f>'JAN-23'!D153</f>
        <v>750</v>
      </c>
      <c r="E153" s="26"/>
      <c r="F153" s="5">
        <f>'JAN-23'!F153</f>
        <v>59</v>
      </c>
      <c r="G153" s="63">
        <f>'JAN-23'!G153</f>
        <v>3402.43</v>
      </c>
      <c r="H153" s="63">
        <f>'JAN-23'!H153</f>
        <v>313.37</v>
      </c>
      <c r="I153" s="5">
        <f>'JAN-23'!I153</f>
        <v>0.8</v>
      </c>
      <c r="J153" s="22"/>
      <c r="K153" s="5"/>
      <c r="L153" s="5">
        <f>'JAN-23'!L153</f>
        <v>2</v>
      </c>
      <c r="M153" s="5">
        <f>'JAN-23'!M153</f>
        <v>25</v>
      </c>
      <c r="N153" s="5"/>
      <c r="O153" s="5"/>
      <c r="P153" s="5"/>
      <c r="Q153" s="5"/>
      <c r="R153" s="5"/>
      <c r="S153" s="5"/>
      <c r="T153" s="5"/>
      <c r="U153" s="5"/>
      <c r="V153" s="5"/>
    </row>
    <row r="154" spans="1:22">
      <c r="A154" s="790"/>
      <c r="B154" s="18" t="str">
        <f>'JAN-23'!B154</f>
        <v>23.01.23</v>
      </c>
      <c r="C154" s="791">
        <f>'JAN-23'!C154</f>
        <v>152</v>
      </c>
      <c r="D154" s="5">
        <f>'JAN-23'!D154</f>
        <v>751</v>
      </c>
      <c r="E154" s="26"/>
      <c r="F154" s="5">
        <f>'JAN-23'!F154</f>
        <v>59</v>
      </c>
      <c r="G154" s="63">
        <f>'JAN-23'!G154</f>
        <v>3440.44</v>
      </c>
      <c r="H154" s="63">
        <f>'JAN-23'!H154</f>
        <v>272.06</v>
      </c>
      <c r="I154" s="5">
        <f>'JAN-23'!I154</f>
        <v>0</v>
      </c>
      <c r="J154" s="22"/>
      <c r="K154" s="5"/>
      <c r="L154" s="5">
        <f>'JAN-23'!L154</f>
        <v>2</v>
      </c>
      <c r="M154" s="5">
        <f>'JAN-23'!M154</f>
        <v>20</v>
      </c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793"/>
      <c r="B155" s="18" t="str">
        <f>'JAN-23'!B155</f>
        <v>23.01.23</v>
      </c>
      <c r="C155" s="794">
        <f>'JAN-23'!C155</f>
        <v>153</v>
      </c>
      <c r="D155" s="5">
        <f>'JAN-23'!D155</f>
        <v>752</v>
      </c>
      <c r="E155" s="26"/>
      <c r="F155" s="5">
        <f>'JAN-23'!F155</f>
        <v>58</v>
      </c>
      <c r="G155" s="63">
        <f>'JAN-23'!G155</f>
        <v>3374.09</v>
      </c>
      <c r="H155" s="63">
        <f>'JAN-23'!H155</f>
        <v>273.11</v>
      </c>
      <c r="I155" s="5">
        <f>'JAN-23'!I155</f>
        <v>0.2</v>
      </c>
      <c r="J155" s="22"/>
      <c r="K155" s="5"/>
      <c r="L155" s="5">
        <f>'JAN-23'!L155</f>
        <v>2</v>
      </c>
      <c r="M155" s="5">
        <f>'JAN-23'!M155</f>
        <v>30</v>
      </c>
      <c r="N155" s="5"/>
      <c r="O155" s="5"/>
      <c r="P155" s="5"/>
      <c r="Q155" s="5"/>
      <c r="R155" s="5"/>
      <c r="S155" s="5"/>
      <c r="T155" s="5"/>
      <c r="U155" s="5"/>
      <c r="V155" s="5"/>
    </row>
    <row r="156" spans="1:22">
      <c r="A156" s="793"/>
      <c r="B156" s="18" t="str">
        <f>'JAN-23'!B156</f>
        <v>23.01.23</v>
      </c>
      <c r="C156" s="794">
        <f>'JAN-23'!C156</f>
        <v>154</v>
      </c>
      <c r="D156" s="5">
        <f>'JAN-23'!D156</f>
        <v>753</v>
      </c>
      <c r="E156" s="26"/>
      <c r="F156" s="5">
        <f>'JAN-23'!F156</f>
        <v>56</v>
      </c>
      <c r="G156" s="63">
        <f>'JAN-23'!G156</f>
        <v>3275.47</v>
      </c>
      <c r="H156" s="63">
        <f>'JAN-23'!H156</f>
        <v>249.03</v>
      </c>
      <c r="I156" s="5">
        <f>'JAN-23'!I156</f>
        <v>0</v>
      </c>
      <c r="J156" s="22"/>
      <c r="K156" s="5"/>
      <c r="L156" s="5">
        <f>'JAN-23'!L156</f>
        <v>2</v>
      </c>
      <c r="M156" s="5">
        <f>'JAN-23'!M156</f>
        <v>25</v>
      </c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795"/>
      <c r="B157" s="18" t="str">
        <f>'JAN-23'!B157</f>
        <v>23.01.23</v>
      </c>
      <c r="C157" s="796">
        <f>'JAN-23'!C157</f>
        <v>155</v>
      </c>
      <c r="D157" s="5">
        <f>'JAN-23'!D157</f>
        <v>754</v>
      </c>
      <c r="E157" s="26"/>
      <c r="F157" s="5">
        <f>'JAN-23'!F157</f>
        <v>59</v>
      </c>
      <c r="G157" s="63">
        <f>'JAN-23'!G157</f>
        <v>3511.83</v>
      </c>
      <c r="H157" s="63">
        <f>'JAN-23'!H157</f>
        <v>201.67</v>
      </c>
      <c r="I157" s="5">
        <f>'JAN-23'!I157</f>
        <v>0</v>
      </c>
      <c r="J157" s="22"/>
      <c r="K157" s="5"/>
      <c r="L157" s="5">
        <f>'JAN-23'!L157</f>
        <v>1</v>
      </c>
      <c r="M157" s="5">
        <f>'JAN-23'!M157</f>
        <v>25</v>
      </c>
      <c r="N157" s="5"/>
      <c r="O157" s="5"/>
      <c r="P157" s="5"/>
      <c r="Q157" s="5"/>
      <c r="R157" s="5"/>
      <c r="S157" s="5"/>
      <c r="T157" s="5"/>
      <c r="U157" s="5"/>
      <c r="V157" s="5"/>
    </row>
    <row r="158" spans="1:22">
      <c r="A158" s="795"/>
      <c r="B158" s="18" t="str">
        <f>'JAN-23'!B158</f>
        <v>24.01.23</v>
      </c>
      <c r="C158" s="796">
        <f>'JAN-23'!C158</f>
        <v>156</v>
      </c>
      <c r="D158" s="5">
        <f>'JAN-23'!D158</f>
        <v>755</v>
      </c>
      <c r="E158" s="26"/>
      <c r="F158" s="5">
        <f>'JAN-23'!F158</f>
        <v>58</v>
      </c>
      <c r="G158" s="63">
        <f>'JAN-23'!G158</f>
        <v>3443.23</v>
      </c>
      <c r="H158" s="63">
        <f>'JAN-23'!H158</f>
        <v>210.56</v>
      </c>
      <c r="I158" s="5">
        <f>'JAN-23'!I158</f>
        <v>0.79</v>
      </c>
      <c r="J158" s="22"/>
      <c r="K158" s="5"/>
      <c r="L158" s="5">
        <f>'JAN-23'!L158</f>
        <v>2</v>
      </c>
      <c r="M158" s="5">
        <f>'JAN-23'!M158</f>
        <v>40</v>
      </c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795"/>
      <c r="B159" s="18" t="str">
        <f>'JAN-23'!B159</f>
        <v>24.01.23</v>
      </c>
      <c r="C159" s="796">
        <f>'JAN-23'!C159</f>
        <v>157</v>
      </c>
      <c r="D159" s="5">
        <f>'JAN-23'!D159</f>
        <v>756</v>
      </c>
      <c r="E159" s="26"/>
      <c r="F159" s="5">
        <f>'JAN-23'!F159</f>
        <v>59</v>
      </c>
      <c r="G159" s="63">
        <f>'JAN-23'!G159</f>
        <v>3503.64</v>
      </c>
      <c r="H159" s="63">
        <f>'JAN-23'!H159</f>
        <v>204.85</v>
      </c>
      <c r="I159" s="5">
        <f>'JAN-23'!I159</f>
        <v>0.49</v>
      </c>
      <c r="J159" s="22"/>
      <c r="K159" s="5"/>
      <c r="L159" s="5">
        <f>'JAN-23'!L159</f>
        <v>2</v>
      </c>
      <c r="M159" s="5">
        <f>'JAN-23'!M159</f>
        <v>0</v>
      </c>
      <c r="N159" s="5"/>
      <c r="O159" s="5"/>
      <c r="P159" s="5"/>
      <c r="Q159" s="5"/>
      <c r="R159" s="5"/>
      <c r="S159" s="5"/>
      <c r="T159" s="5"/>
      <c r="U159" s="5"/>
      <c r="V159" s="5"/>
    </row>
    <row r="160" spans="1:22">
      <c r="A160" s="795"/>
      <c r="B160" s="18" t="str">
        <f>'JAN-23'!B160</f>
        <v>24.01.23</v>
      </c>
      <c r="C160" s="796">
        <f>'JAN-23'!C160</f>
        <v>158</v>
      </c>
      <c r="D160" s="5">
        <f>'JAN-23'!D160</f>
        <v>757</v>
      </c>
      <c r="E160" s="26"/>
      <c r="F160" s="5">
        <f>'JAN-23'!F160</f>
        <v>58</v>
      </c>
      <c r="G160" s="63">
        <f>'JAN-23'!G160</f>
        <v>3445.84</v>
      </c>
      <c r="H160" s="63">
        <f>'JAN-23'!H160</f>
        <v>220.73</v>
      </c>
      <c r="I160" s="5">
        <f>'JAN-23'!I160</f>
        <v>2.0699999999999998</v>
      </c>
      <c r="J160" s="22"/>
      <c r="K160" s="5"/>
      <c r="L160" s="5">
        <f>'JAN-23'!L160</f>
        <v>2</v>
      </c>
      <c r="M160" s="5">
        <f>'JAN-23'!M160</f>
        <v>0</v>
      </c>
      <c r="N160" s="5"/>
      <c r="O160" s="5"/>
      <c r="P160" s="5"/>
      <c r="Q160" s="5"/>
      <c r="R160" s="5"/>
      <c r="S160" s="5"/>
      <c r="T160" s="5"/>
      <c r="U160" s="5"/>
      <c r="V160" s="5"/>
    </row>
    <row r="161" spans="1:22">
      <c r="A161" s="797"/>
      <c r="B161" s="18" t="str">
        <f>'JAN-23'!B161</f>
        <v>24.01.23</v>
      </c>
      <c r="C161" s="798">
        <f>'JAN-23'!C161</f>
        <v>159</v>
      </c>
      <c r="D161" s="5">
        <f>'JAN-23'!D161</f>
        <v>758</v>
      </c>
      <c r="E161" s="26"/>
      <c r="F161" s="5">
        <f>'JAN-23'!F161</f>
        <v>56</v>
      </c>
      <c r="G161" s="63">
        <f>'JAN-23'!G161</f>
        <v>3295.26</v>
      </c>
      <c r="H161" s="63">
        <f>'JAN-23'!H161</f>
        <v>231.33</v>
      </c>
      <c r="I161" s="5">
        <f>'JAN-23'!I161</f>
        <v>0.59</v>
      </c>
      <c r="J161" s="22"/>
      <c r="K161" s="5"/>
      <c r="L161" s="5">
        <f>'JAN-23'!L161</f>
        <v>2</v>
      </c>
      <c r="M161" s="5">
        <f>'JAN-23'!M161</f>
        <v>0</v>
      </c>
      <c r="N161" s="5"/>
      <c r="O161" s="5"/>
      <c r="P161" s="5"/>
      <c r="Q161" s="5"/>
      <c r="R161" s="5"/>
      <c r="S161" s="5"/>
      <c r="T161" s="5"/>
      <c r="U161" s="5"/>
      <c r="V161" s="5"/>
    </row>
    <row r="162" spans="1:22">
      <c r="A162" s="797"/>
      <c r="B162" s="18" t="str">
        <f>'JAN-23'!B162</f>
        <v>24.01.23</v>
      </c>
      <c r="C162" s="798">
        <f>'JAN-23'!C162</f>
        <v>160</v>
      </c>
      <c r="D162" s="5">
        <f>'JAN-23'!D162</f>
        <v>759</v>
      </c>
      <c r="E162" s="26"/>
      <c r="F162" s="5">
        <f>'JAN-23'!F162</f>
        <v>59</v>
      </c>
      <c r="G162" s="63">
        <f>'JAN-23'!G162</f>
        <v>3432.03</v>
      </c>
      <c r="H162" s="63">
        <f>'JAN-23'!H162</f>
        <v>282.97000000000003</v>
      </c>
      <c r="I162" s="5">
        <f>'JAN-23'!I162</f>
        <v>0</v>
      </c>
      <c r="J162" s="22"/>
      <c r="K162" s="5"/>
      <c r="L162" s="5">
        <f>'JAN-23'!L162</f>
        <v>2</v>
      </c>
      <c r="M162" s="5">
        <f>'JAN-23'!M162</f>
        <v>10</v>
      </c>
      <c r="N162" s="5"/>
      <c r="O162" s="5"/>
      <c r="P162" s="5"/>
      <c r="Q162" s="5"/>
      <c r="R162" s="5"/>
      <c r="S162" s="5"/>
      <c r="T162" s="5"/>
      <c r="U162" s="5"/>
      <c r="V162" s="5"/>
    </row>
    <row r="163" spans="1:22">
      <c r="A163" s="797"/>
      <c r="B163" s="18" t="str">
        <f>'JAN-23'!B163</f>
        <v>24.01.23</v>
      </c>
      <c r="C163" s="798">
        <f>'JAN-23'!C163</f>
        <v>161</v>
      </c>
      <c r="D163" s="5">
        <f>'JAN-23'!D163</f>
        <v>760</v>
      </c>
      <c r="E163" s="26"/>
      <c r="F163" s="5">
        <f>'JAN-23'!F163</f>
        <v>59</v>
      </c>
      <c r="G163" s="63">
        <f>'JAN-23'!G163</f>
        <v>3454.24</v>
      </c>
      <c r="H163" s="63">
        <f>'JAN-23'!H163</f>
        <v>255.26</v>
      </c>
      <c r="I163" s="5">
        <f>'JAN-23'!I163</f>
        <v>0</v>
      </c>
      <c r="J163" s="22"/>
      <c r="K163" s="5"/>
      <c r="L163" s="5">
        <f>'JAN-23'!L163</f>
        <v>1</v>
      </c>
      <c r="M163" s="5">
        <f>'JAN-23'!M163</f>
        <v>55</v>
      </c>
      <c r="N163" s="5"/>
      <c r="O163" s="5"/>
      <c r="P163" s="5"/>
      <c r="Q163" s="5"/>
      <c r="R163" s="5"/>
      <c r="S163" s="5"/>
      <c r="T163" s="5"/>
      <c r="U163" s="5"/>
      <c r="V163" s="5"/>
    </row>
    <row r="164" spans="1:22">
      <c r="A164" s="797"/>
      <c r="B164" s="18" t="str">
        <f>'JAN-23'!B164</f>
        <v>24.01.23</v>
      </c>
      <c r="C164" s="798">
        <f>'JAN-23'!C164</f>
        <v>162</v>
      </c>
      <c r="D164" s="5">
        <f>'JAN-23'!D164</f>
        <v>761</v>
      </c>
      <c r="E164" s="26"/>
      <c r="F164" s="5">
        <f>'JAN-23'!F164</f>
        <v>58</v>
      </c>
      <c r="G164" s="63">
        <f>'JAN-23'!G164</f>
        <v>3495.44</v>
      </c>
      <c r="H164" s="63">
        <f>'JAN-23'!H164</f>
        <v>159.74</v>
      </c>
      <c r="I164" s="5">
        <f>'JAN-23'!I164</f>
        <v>3.18</v>
      </c>
      <c r="J164" s="22"/>
      <c r="K164" s="5"/>
      <c r="L164" s="5">
        <f>'JAN-23'!L164</f>
        <v>1</v>
      </c>
      <c r="M164" s="5">
        <f>'JAN-23'!M164</f>
        <v>45</v>
      </c>
      <c r="N164" s="5"/>
      <c r="O164" s="5"/>
      <c r="P164" s="5"/>
      <c r="Q164" s="5"/>
      <c r="R164" s="5"/>
      <c r="S164" s="5"/>
      <c r="T164" s="5"/>
      <c r="U164" s="5"/>
      <c r="V164" s="5"/>
    </row>
    <row r="165" spans="1:22">
      <c r="A165" s="799"/>
      <c r="B165" s="18" t="str">
        <f>'JAN-23'!B165</f>
        <v>25.01.23</v>
      </c>
      <c r="C165" s="801">
        <f>'JAN-23'!C165</f>
        <v>163</v>
      </c>
      <c r="D165" s="5">
        <f>'JAN-23'!D165</f>
        <v>762</v>
      </c>
      <c r="E165" s="26"/>
      <c r="F165" s="5">
        <f>'JAN-23'!F165</f>
        <v>56</v>
      </c>
      <c r="G165" s="63">
        <f>'JAN-23'!G165</f>
        <v>3308.87</v>
      </c>
      <c r="H165" s="63">
        <f>'JAN-23'!H165</f>
        <v>215.63</v>
      </c>
      <c r="I165" s="5">
        <f>'JAN-23'!I165</f>
        <v>0</v>
      </c>
      <c r="J165" s="22"/>
      <c r="K165" s="5"/>
      <c r="L165" s="5">
        <f>'JAN-23'!L165</f>
        <v>2</v>
      </c>
      <c r="M165" s="5">
        <f>'JAN-23'!M165</f>
        <v>30</v>
      </c>
      <c r="N165" s="5"/>
      <c r="O165" s="5"/>
      <c r="P165" s="5"/>
      <c r="Q165" s="5"/>
      <c r="R165" s="5"/>
      <c r="S165" s="5"/>
      <c r="T165" s="5"/>
      <c r="U165" s="5"/>
      <c r="V165" s="5"/>
    </row>
    <row r="166" spans="1:22">
      <c r="A166" s="799"/>
      <c r="B166" s="18" t="str">
        <f>'JAN-23'!B166</f>
        <v>25.01.23</v>
      </c>
      <c r="C166" s="801">
        <f>'JAN-23'!C166</f>
        <v>164</v>
      </c>
      <c r="D166" s="5">
        <f>'JAN-23'!D166</f>
        <v>763</v>
      </c>
      <c r="E166" s="26"/>
      <c r="F166" s="5">
        <f>'JAN-23'!F166</f>
        <v>59</v>
      </c>
      <c r="G166" s="63">
        <f>'JAN-23'!G166</f>
        <v>3406.63</v>
      </c>
      <c r="H166" s="63">
        <f>'JAN-23'!H166</f>
        <v>306.37</v>
      </c>
      <c r="I166" s="5">
        <f>'JAN-23'!I166</f>
        <v>0</v>
      </c>
      <c r="J166" s="22"/>
      <c r="K166" s="5"/>
      <c r="L166" s="5">
        <f>'JAN-23'!L166</f>
        <v>2</v>
      </c>
      <c r="M166" s="5">
        <f>'JAN-23'!M166</f>
        <v>0</v>
      </c>
      <c r="N166" s="5"/>
      <c r="O166" s="5"/>
      <c r="P166" s="5"/>
      <c r="Q166" s="5"/>
      <c r="R166" s="5"/>
      <c r="S166" s="5"/>
      <c r="T166" s="5"/>
      <c r="U166" s="5"/>
      <c r="V166" s="5"/>
    </row>
    <row r="167" spans="1:22">
      <c r="A167" s="799"/>
      <c r="B167" s="18" t="str">
        <f>'JAN-23'!B167</f>
        <v>25.01.23</v>
      </c>
      <c r="C167" s="801">
        <f>'JAN-23'!C167</f>
        <v>165</v>
      </c>
      <c r="D167" s="5">
        <f>'JAN-23'!D167</f>
        <v>764</v>
      </c>
      <c r="E167" s="26"/>
      <c r="F167" s="5">
        <f>'JAN-23'!F167</f>
        <v>56</v>
      </c>
      <c r="G167" s="63">
        <f>'JAN-23'!G167</f>
        <v>3271.86</v>
      </c>
      <c r="H167" s="63">
        <f>'JAN-23'!H167</f>
        <v>253.64</v>
      </c>
      <c r="I167" s="5">
        <f>'JAN-23'!I167</f>
        <v>0</v>
      </c>
      <c r="J167" s="22"/>
      <c r="K167" s="5"/>
      <c r="L167" s="5">
        <f>'JAN-23'!L167</f>
        <v>2</v>
      </c>
      <c r="M167" s="5">
        <f>'JAN-23'!M167</f>
        <v>15</v>
      </c>
      <c r="N167" s="5"/>
      <c r="O167" s="5"/>
      <c r="P167" s="5"/>
      <c r="Q167" s="5"/>
      <c r="R167" s="5"/>
      <c r="S167" s="5"/>
      <c r="T167" s="5"/>
      <c r="U167" s="5"/>
      <c r="V167" s="5"/>
    </row>
    <row r="168" spans="1:22">
      <c r="A168" s="799"/>
      <c r="B168" s="18" t="str">
        <f>'JAN-23'!B168</f>
        <v>25.01.23</v>
      </c>
      <c r="C168" s="801">
        <f>'JAN-23'!C168</f>
        <v>166</v>
      </c>
      <c r="D168" s="5">
        <f>'JAN-23'!D168</f>
        <v>765</v>
      </c>
      <c r="E168" s="26"/>
      <c r="F168" s="5">
        <f>'JAN-23'!F168</f>
        <v>59</v>
      </c>
      <c r="G168" s="63">
        <f>'JAN-23'!G168</f>
        <v>3424.84</v>
      </c>
      <c r="H168" s="63">
        <f>'JAN-23'!H168</f>
        <v>294.85000000000002</v>
      </c>
      <c r="I168" s="5">
        <f>'JAN-23'!I168</f>
        <v>0.19</v>
      </c>
      <c r="J168" s="22"/>
      <c r="K168" s="5"/>
      <c r="L168" s="5">
        <f>'JAN-23'!L168</f>
        <v>1</v>
      </c>
      <c r="M168" s="5">
        <f>'JAN-23'!M168</f>
        <v>55</v>
      </c>
      <c r="N168" s="5"/>
      <c r="O168" s="5"/>
      <c r="P168" s="5"/>
      <c r="Q168" s="5"/>
      <c r="R168" s="5"/>
      <c r="S168" s="5"/>
      <c r="T168" s="5"/>
      <c r="U168" s="5"/>
      <c r="V168" s="5"/>
    </row>
    <row r="169" spans="1:22">
      <c r="A169" s="802"/>
      <c r="B169" s="18" t="str">
        <f>'JAN-23'!B169</f>
        <v>25.01.23</v>
      </c>
      <c r="C169" s="803">
        <f>'JAN-23'!C169</f>
        <v>167</v>
      </c>
      <c r="D169" s="5">
        <f>'JAN-23'!D169</f>
        <v>766</v>
      </c>
      <c r="E169" s="26"/>
      <c r="F169" s="5">
        <f>'JAN-23'!F169</f>
        <v>58</v>
      </c>
      <c r="G169" s="63">
        <f>'JAN-23'!G169</f>
        <v>3315.83</v>
      </c>
      <c r="H169" s="63">
        <f>'JAN-23'!H169</f>
        <v>337.17</v>
      </c>
      <c r="I169" s="5">
        <f>'JAN-23'!I169</f>
        <v>0</v>
      </c>
      <c r="J169" s="22"/>
      <c r="K169" s="5"/>
      <c r="L169" s="5">
        <f>'JAN-23'!L169</f>
        <v>2</v>
      </c>
      <c r="M169" s="5">
        <f>'JAN-23'!M169</f>
        <v>0</v>
      </c>
      <c r="N169" s="5"/>
      <c r="O169" s="5"/>
      <c r="P169" s="5"/>
      <c r="Q169" s="5"/>
      <c r="R169" s="5"/>
      <c r="S169" s="5"/>
      <c r="T169" s="5"/>
      <c r="U169" s="5"/>
      <c r="V169" s="5"/>
    </row>
    <row r="170" spans="1:22">
      <c r="A170" s="802"/>
      <c r="B170" s="18" t="str">
        <f>'JAN-23'!B170</f>
        <v>25.01.23</v>
      </c>
      <c r="C170" s="803">
        <f>'JAN-23'!C170</f>
        <v>168</v>
      </c>
      <c r="D170" s="5">
        <f>'JAN-23'!D170</f>
        <v>767</v>
      </c>
      <c r="E170" s="26"/>
      <c r="F170" s="5">
        <f>'JAN-23'!F170</f>
        <v>59</v>
      </c>
      <c r="G170" s="63">
        <f>'JAN-23'!G170</f>
        <v>3424.83</v>
      </c>
      <c r="H170" s="63">
        <f>'JAN-23'!H170</f>
        <v>290.17</v>
      </c>
      <c r="I170" s="5">
        <f>'JAN-23'!I170</f>
        <v>0</v>
      </c>
      <c r="J170" s="22"/>
      <c r="K170" s="5"/>
      <c r="L170" s="5">
        <f>'JAN-23'!L170</f>
        <v>2</v>
      </c>
      <c r="M170" s="5">
        <f>'JAN-23'!M170</f>
        <v>0</v>
      </c>
      <c r="N170" s="5"/>
      <c r="O170" s="5"/>
      <c r="P170" s="5"/>
      <c r="Q170" s="5"/>
      <c r="R170" s="5"/>
      <c r="S170" s="5"/>
      <c r="T170" s="5"/>
      <c r="U170" s="5"/>
      <c r="V170" s="5"/>
    </row>
    <row r="171" spans="1:22">
      <c r="A171" s="805"/>
      <c r="B171" s="18" t="str">
        <f>'JAN-23'!B171</f>
        <v>26.01.23</v>
      </c>
      <c r="C171" s="809">
        <f>'JAN-23'!C171</f>
        <v>169</v>
      </c>
      <c r="D171" s="5">
        <f>'JAN-23'!D171</f>
        <v>768</v>
      </c>
      <c r="E171" s="26"/>
      <c r="F171" s="5">
        <f>'JAN-23'!F171</f>
        <v>56</v>
      </c>
      <c r="G171" s="63">
        <f>'JAN-23'!G171</f>
        <v>3260.12</v>
      </c>
      <c r="H171" s="63">
        <f>'JAN-23'!H171</f>
        <v>262.07</v>
      </c>
      <c r="I171" s="5">
        <f>'JAN-23'!I171</f>
        <v>0.19</v>
      </c>
      <c r="J171" s="22"/>
      <c r="K171" s="5"/>
      <c r="L171" s="5">
        <f>'JAN-23'!L171</f>
        <v>1</v>
      </c>
      <c r="M171" s="5">
        <f>'JAN-23'!M171</f>
        <v>55</v>
      </c>
      <c r="N171" s="5"/>
      <c r="O171" s="5"/>
      <c r="P171" s="5"/>
      <c r="Q171" s="5"/>
      <c r="R171" s="5"/>
      <c r="S171" s="5"/>
      <c r="T171" s="5"/>
      <c r="U171" s="5"/>
      <c r="V171" s="5"/>
    </row>
    <row r="172" spans="1:22">
      <c r="A172" s="805"/>
      <c r="B172" s="18" t="str">
        <f>'JAN-23'!B172</f>
        <v>26.01.23</v>
      </c>
      <c r="C172" s="809">
        <f>'JAN-23'!C172</f>
        <v>170</v>
      </c>
      <c r="D172" s="5">
        <f>'JAN-23'!D172</f>
        <v>769</v>
      </c>
      <c r="E172" s="26"/>
      <c r="F172" s="5">
        <f>'JAN-23'!F172</f>
        <v>59</v>
      </c>
      <c r="G172" s="63">
        <f>'JAN-23'!G172</f>
        <v>3451.43</v>
      </c>
      <c r="H172" s="63">
        <f>'JAN-23'!H172</f>
        <v>263.57</v>
      </c>
      <c r="I172" s="5">
        <f>'JAN-23'!I172</f>
        <v>0</v>
      </c>
      <c r="J172" s="22"/>
      <c r="K172" s="5"/>
      <c r="L172" s="5">
        <f>'JAN-23'!L172</f>
        <v>2</v>
      </c>
      <c r="M172" s="5">
        <f>'JAN-23'!M172</f>
        <v>10</v>
      </c>
      <c r="N172" s="5"/>
      <c r="O172" s="5"/>
      <c r="P172" s="5"/>
      <c r="Q172" s="5"/>
      <c r="R172" s="5"/>
      <c r="S172" s="5"/>
      <c r="T172" s="5"/>
      <c r="U172" s="5"/>
      <c r="V172" s="5"/>
    </row>
    <row r="173" spans="1:22">
      <c r="A173" s="805"/>
      <c r="B173" s="18" t="str">
        <f>'JAN-23'!B173</f>
        <v>26.01.23</v>
      </c>
      <c r="C173" s="809">
        <f>'JAN-23'!C173</f>
        <v>171</v>
      </c>
      <c r="D173" s="5">
        <f>'JAN-23'!D173</f>
        <v>770</v>
      </c>
      <c r="E173" s="26"/>
      <c r="F173" s="5">
        <f>'JAN-23'!F173</f>
        <v>58</v>
      </c>
      <c r="G173" s="63">
        <f>'JAN-23'!G173</f>
        <v>3732.34</v>
      </c>
      <c r="H173" s="63">
        <f>'JAN-23'!H173</f>
        <v>307.06</v>
      </c>
      <c r="I173" s="5">
        <f>'JAN-23'!I173</f>
        <v>0.4</v>
      </c>
      <c r="J173" s="22"/>
      <c r="K173" s="5"/>
      <c r="L173" s="5">
        <f>'JAN-23'!L173</f>
        <v>2</v>
      </c>
      <c r="M173" s="5">
        <f>'JAN-23'!M173</f>
        <v>15</v>
      </c>
      <c r="N173" s="5"/>
      <c r="O173" s="5"/>
      <c r="P173" s="5"/>
      <c r="Q173" s="5"/>
      <c r="R173" s="5"/>
      <c r="S173" s="5"/>
      <c r="T173" s="5"/>
      <c r="U173" s="5"/>
      <c r="V173" s="5"/>
    </row>
    <row r="174" spans="1:22">
      <c r="A174" s="805"/>
      <c r="B174" s="18" t="str">
        <f>'JAN-23'!B174</f>
        <v>26.01.23</v>
      </c>
      <c r="C174" s="809">
        <f>'JAN-23'!C174</f>
        <v>172</v>
      </c>
      <c r="D174" s="5">
        <f>'JAN-23'!D174</f>
        <v>771</v>
      </c>
      <c r="E174" s="26"/>
      <c r="F174" s="5">
        <f>'JAN-23'!F174</f>
        <v>59</v>
      </c>
      <c r="G174" s="63">
        <f>'JAN-23'!G174</f>
        <v>3452.25</v>
      </c>
      <c r="H174" s="63">
        <f>'JAN-23'!H174</f>
        <v>260.94</v>
      </c>
      <c r="I174" s="5">
        <f>'JAN-23'!I174</f>
        <v>0.19</v>
      </c>
      <c r="J174" s="22"/>
      <c r="K174" s="5"/>
      <c r="L174" s="5">
        <f>'JAN-23'!L174</f>
        <v>1</v>
      </c>
      <c r="M174" s="5">
        <f>'JAN-23'!M174</f>
        <v>55</v>
      </c>
      <c r="N174" s="5"/>
      <c r="O174" s="5"/>
      <c r="P174" s="5"/>
      <c r="Q174" s="5"/>
      <c r="R174" s="5"/>
      <c r="S174" s="5"/>
      <c r="T174" s="5"/>
      <c r="U174" s="5"/>
      <c r="V174" s="5"/>
    </row>
    <row r="175" spans="1:22">
      <c r="A175" s="808"/>
      <c r="B175" s="18" t="str">
        <f>'JAN-23'!B175</f>
        <v>26.01.23</v>
      </c>
      <c r="C175" s="809">
        <f>'JAN-23'!C175</f>
        <v>173</v>
      </c>
      <c r="D175" s="5">
        <f>'JAN-23'!D175</f>
        <v>772</v>
      </c>
      <c r="E175" s="26"/>
      <c r="F175" s="5">
        <f>'JAN-23'!F175</f>
        <v>59</v>
      </c>
      <c r="G175" s="63">
        <f>'JAN-23'!G175</f>
        <v>3405.63</v>
      </c>
      <c r="H175" s="63">
        <f>'JAN-23'!H175</f>
        <v>309.37</v>
      </c>
      <c r="I175" s="5">
        <f>'JAN-23'!I175</f>
        <v>0</v>
      </c>
      <c r="J175" s="22"/>
      <c r="K175" s="5"/>
      <c r="L175" s="5">
        <f>'JAN-23'!L175</f>
        <v>2</v>
      </c>
      <c r="M175" s="5">
        <f>'JAN-23'!M175</f>
        <v>15</v>
      </c>
      <c r="N175" s="5"/>
      <c r="O175" s="5"/>
      <c r="P175" s="5"/>
      <c r="Q175" s="5"/>
      <c r="R175" s="5"/>
      <c r="S175" s="5"/>
      <c r="T175" s="5"/>
      <c r="U175" s="5"/>
      <c r="V175" s="5"/>
    </row>
    <row r="176" spans="1:22">
      <c r="A176" s="808"/>
      <c r="B176" s="18" t="str">
        <f>'JAN-23'!B176</f>
        <v>26.01.23</v>
      </c>
      <c r="C176" s="809">
        <f>'JAN-23'!C176</f>
        <v>174</v>
      </c>
      <c r="D176" s="5">
        <f>'JAN-23'!D176</f>
        <v>773</v>
      </c>
      <c r="E176" s="26"/>
      <c r="F176" s="5">
        <f>'JAN-23'!F176</f>
        <v>59</v>
      </c>
      <c r="G176" s="63">
        <f>'JAN-23'!G176</f>
        <v>3378.45</v>
      </c>
      <c r="H176" s="63">
        <f>'JAN-23'!H176</f>
        <v>274.55</v>
      </c>
      <c r="I176" s="5">
        <f>'JAN-23'!I176</f>
        <v>0</v>
      </c>
      <c r="J176" s="22"/>
      <c r="K176" s="5"/>
      <c r="L176" s="5">
        <f>'JAN-23'!L176</f>
        <v>2</v>
      </c>
      <c r="M176" s="5">
        <f>'JAN-23'!M176</f>
        <v>5</v>
      </c>
      <c r="N176" s="5"/>
      <c r="O176" s="5"/>
      <c r="P176" s="5"/>
      <c r="Q176" s="5"/>
      <c r="R176" s="5"/>
      <c r="S176" s="5"/>
      <c r="T176" s="5"/>
      <c r="U176" s="5"/>
      <c r="V176" s="5"/>
    </row>
    <row r="177" spans="1:22">
      <c r="A177" s="808"/>
      <c r="B177" s="18" t="str">
        <f>'JAN-23'!B177</f>
        <v>26.01.23</v>
      </c>
      <c r="C177" s="809">
        <f>'JAN-23'!C177</f>
        <v>175</v>
      </c>
      <c r="D177" s="5">
        <f>'JAN-23'!D177</f>
        <v>774</v>
      </c>
      <c r="E177" s="26"/>
      <c r="F177" s="5">
        <f>'JAN-23'!F177</f>
        <v>57</v>
      </c>
      <c r="G177" s="63">
        <f>'JAN-23'!G177</f>
        <v>3330.04</v>
      </c>
      <c r="H177" s="63">
        <f>'JAN-23'!H177</f>
        <v>259.95999999999998</v>
      </c>
      <c r="I177" s="5">
        <f>'JAN-23'!I177</f>
        <v>0</v>
      </c>
      <c r="J177" s="22"/>
      <c r="K177" s="5"/>
      <c r="L177" s="5">
        <f>'JAN-23'!L177</f>
        <v>1</v>
      </c>
      <c r="M177" s="5">
        <f>'JAN-23'!M177</f>
        <v>50</v>
      </c>
      <c r="N177" s="5"/>
      <c r="O177" s="5"/>
      <c r="P177" s="5"/>
      <c r="Q177" s="5"/>
      <c r="R177" s="5"/>
      <c r="S177" s="5"/>
      <c r="T177" s="5"/>
      <c r="U177" s="5"/>
      <c r="V177" s="5"/>
    </row>
    <row r="178" spans="1:22">
      <c r="A178" s="808"/>
      <c r="B178" s="18" t="str">
        <f>'JAN-23'!B178</f>
        <v>26.01.23</v>
      </c>
      <c r="C178" s="809">
        <f>'JAN-23'!C178</f>
        <v>176</v>
      </c>
      <c r="D178" s="5">
        <f>'JAN-23'!D178</f>
        <v>775</v>
      </c>
      <c r="E178" s="26"/>
      <c r="F178" s="5">
        <f>'JAN-23'!F178</f>
        <v>59</v>
      </c>
      <c r="G178" s="63">
        <f>'JAN-23'!G178</f>
        <v>3475.03</v>
      </c>
      <c r="H178" s="63">
        <f>'JAN-23'!H178</f>
        <v>239.97</v>
      </c>
      <c r="I178" s="5">
        <f>'JAN-23'!I178</f>
        <v>0</v>
      </c>
      <c r="J178" s="22"/>
      <c r="K178" s="5"/>
      <c r="L178" s="5">
        <f>'JAN-23'!L178</f>
        <v>2</v>
      </c>
      <c r="M178" s="5">
        <f>'JAN-23'!M178</f>
        <v>10</v>
      </c>
      <c r="N178" s="5"/>
      <c r="O178" s="5"/>
      <c r="P178" s="5"/>
      <c r="Q178" s="5"/>
      <c r="R178" s="5"/>
      <c r="S178" s="5"/>
      <c r="T178" s="5"/>
      <c r="U178" s="5"/>
      <c r="V178" s="5"/>
    </row>
    <row r="179" spans="1:22">
      <c r="A179" s="811"/>
      <c r="B179" s="18" t="str">
        <f>'JAN-23'!B179</f>
        <v>27.01.23</v>
      </c>
      <c r="C179" s="812">
        <f>'JAN-23'!C179</f>
        <v>177</v>
      </c>
      <c r="D179" s="5">
        <f>'JAN-23'!D179</f>
        <v>776</v>
      </c>
      <c r="E179" s="26"/>
      <c r="F179" s="5">
        <f>'JAN-23'!F179</f>
        <v>58</v>
      </c>
      <c r="G179" s="63">
        <f>'JAN-23'!G179</f>
        <v>3394.06</v>
      </c>
      <c r="H179" s="63">
        <f>'JAN-23'!H179</f>
        <v>253.94</v>
      </c>
      <c r="I179" s="5">
        <f>'JAN-23'!I179</f>
        <v>0</v>
      </c>
      <c r="J179" s="22"/>
      <c r="K179" s="5"/>
      <c r="L179" s="5">
        <f>'JAN-23'!L179</f>
        <v>2</v>
      </c>
      <c r="M179" s="5">
        <f>'JAN-23'!M179</f>
        <v>25</v>
      </c>
      <c r="N179" s="5"/>
      <c r="O179" s="5"/>
      <c r="P179" s="5"/>
      <c r="Q179" s="5"/>
      <c r="R179" s="5"/>
      <c r="S179" s="5"/>
      <c r="T179" s="5"/>
      <c r="U179" s="5"/>
      <c r="V179" s="5"/>
    </row>
    <row r="180" spans="1:22">
      <c r="A180" s="811"/>
      <c r="B180" s="18" t="str">
        <f>'JAN-23'!B180</f>
        <v>27.01.23</v>
      </c>
      <c r="C180" s="812">
        <f>'JAN-23'!C180</f>
        <v>178</v>
      </c>
      <c r="D180" s="5">
        <f>'JAN-23'!D180</f>
        <v>777</v>
      </c>
      <c r="E180" s="26"/>
      <c r="F180" s="5">
        <f>'JAN-23'!F180</f>
        <v>58</v>
      </c>
      <c r="G180" s="63">
        <f>'JAN-23'!G180</f>
        <v>3406.67</v>
      </c>
      <c r="H180" s="63">
        <f>'JAN-23'!H180</f>
        <v>242.72</v>
      </c>
      <c r="I180" s="5">
        <f>'JAN-23'!I180</f>
        <v>0.39</v>
      </c>
      <c r="J180" s="22"/>
      <c r="K180" s="5"/>
      <c r="L180" s="5">
        <f>'JAN-23'!L180</f>
        <v>2</v>
      </c>
      <c r="M180" s="5">
        <f>'JAN-23'!M180</f>
        <v>0</v>
      </c>
      <c r="N180" s="5"/>
      <c r="O180" s="5"/>
      <c r="P180" s="5"/>
      <c r="Q180" s="5"/>
      <c r="R180" s="5"/>
      <c r="S180" s="5"/>
      <c r="T180" s="5"/>
      <c r="U180" s="5"/>
      <c r="V180" s="5"/>
    </row>
    <row r="181" spans="1:22">
      <c r="A181" s="811"/>
      <c r="B181" s="18" t="str">
        <f>'JAN-23'!B181</f>
        <v>27.01.23</v>
      </c>
      <c r="C181" s="812">
        <f>'JAN-23'!C181</f>
        <v>179</v>
      </c>
      <c r="D181" s="5">
        <f>'JAN-23'!D181</f>
        <v>778</v>
      </c>
      <c r="E181" s="26"/>
      <c r="F181" s="5">
        <f>'JAN-23'!F181</f>
        <v>59</v>
      </c>
      <c r="G181" s="63">
        <f>'JAN-23'!G181</f>
        <v>3428.03</v>
      </c>
      <c r="H181" s="63">
        <f>'JAN-23'!H181</f>
        <v>286.97000000000003</v>
      </c>
      <c r="I181" s="5">
        <f>'JAN-23'!I181</f>
        <v>0</v>
      </c>
      <c r="J181" s="22"/>
      <c r="K181" s="5"/>
      <c r="L181" s="5">
        <f>'JAN-23'!L181</f>
        <v>1</v>
      </c>
      <c r="M181" s="5">
        <f>'JAN-23'!M181</f>
        <v>50</v>
      </c>
      <c r="N181" s="5"/>
      <c r="O181" s="5"/>
      <c r="P181" s="5"/>
      <c r="Q181" s="5"/>
      <c r="R181" s="5"/>
      <c r="S181" s="5"/>
      <c r="T181" s="5"/>
      <c r="U181" s="5"/>
      <c r="V181" s="5"/>
    </row>
    <row r="182" spans="1:22">
      <c r="A182" s="811"/>
      <c r="B182" s="18" t="str">
        <f>'JAN-23'!B182</f>
        <v>27.01.23</v>
      </c>
      <c r="C182" s="812">
        <f>'JAN-23'!C182</f>
        <v>180</v>
      </c>
      <c r="D182" s="5">
        <f>'JAN-23'!D182</f>
        <v>779</v>
      </c>
      <c r="E182" s="26"/>
      <c r="F182" s="5">
        <f>'JAN-23'!F182</f>
        <v>58</v>
      </c>
      <c r="G182" s="63">
        <f>'JAN-23'!G182</f>
        <v>3408.25</v>
      </c>
      <c r="H182" s="63">
        <f>'JAN-23'!H182</f>
        <v>241.25</v>
      </c>
      <c r="I182" s="5">
        <f>'JAN-23'!I182</f>
        <v>0</v>
      </c>
      <c r="J182" s="22"/>
      <c r="K182" s="5"/>
      <c r="L182" s="5">
        <f>'JAN-23'!L182</f>
        <v>1</v>
      </c>
      <c r="M182" s="5">
        <f>'JAN-23'!M182</f>
        <v>55</v>
      </c>
      <c r="N182" s="5"/>
      <c r="O182" s="5"/>
      <c r="P182" s="5"/>
      <c r="Q182" s="5"/>
      <c r="R182" s="5"/>
      <c r="S182" s="5"/>
      <c r="T182" s="5"/>
      <c r="U182" s="5"/>
      <c r="V182" s="5"/>
    </row>
    <row r="183" spans="1:22">
      <c r="A183" s="813"/>
      <c r="B183" s="18" t="str">
        <f>'JAN-23'!B183</f>
        <v>27.01.23</v>
      </c>
      <c r="C183" s="814">
        <f>'JAN-23'!C183</f>
        <v>181</v>
      </c>
      <c r="D183" s="5">
        <f>'JAN-23'!D183</f>
        <v>780</v>
      </c>
      <c r="E183" s="26"/>
      <c r="F183" s="5">
        <f>'JAN-23'!F183</f>
        <v>47</v>
      </c>
      <c r="G183" s="63">
        <f>'JAN-23'!G183</f>
        <v>3016.79</v>
      </c>
      <c r="H183" s="63">
        <f>'JAN-23'!H183</f>
        <v>235.21</v>
      </c>
      <c r="I183" s="5">
        <f>'JAN-23'!I183</f>
        <v>0</v>
      </c>
      <c r="J183" s="22"/>
      <c r="K183" s="5"/>
      <c r="L183" s="5">
        <f>'JAN-23'!L183</f>
        <v>1</v>
      </c>
      <c r="M183" s="5">
        <f>'JAN-23'!M183</f>
        <v>40</v>
      </c>
      <c r="N183" s="5"/>
      <c r="O183" s="5"/>
      <c r="P183" s="5"/>
      <c r="Q183" s="5"/>
      <c r="R183" s="5"/>
      <c r="S183" s="5"/>
      <c r="T183" s="5"/>
      <c r="U183" s="5"/>
      <c r="V183" s="5"/>
    </row>
    <row r="184" spans="1:22">
      <c r="A184" s="813"/>
      <c r="B184" s="18" t="str">
        <f>'JAN-23'!B184</f>
        <v>27.01.23</v>
      </c>
      <c r="C184" s="814">
        <f>'JAN-23'!C184</f>
        <v>182</v>
      </c>
      <c r="D184" s="5">
        <f>'JAN-23'!D184</f>
        <v>781</v>
      </c>
      <c r="E184" s="26"/>
      <c r="F184" s="5">
        <f>'JAN-23'!F184</f>
        <v>59</v>
      </c>
      <c r="G184" s="63">
        <f>'JAN-23'!G184</f>
        <v>3390.06</v>
      </c>
      <c r="H184" s="63">
        <f>'JAN-23'!H184</f>
        <v>323.94</v>
      </c>
      <c r="I184" s="5">
        <f>'JAN-23'!I184</f>
        <v>0</v>
      </c>
      <c r="J184" s="22"/>
      <c r="K184" s="5"/>
      <c r="L184" s="5">
        <f>'JAN-23'!L184</f>
        <v>1</v>
      </c>
      <c r="M184" s="5">
        <f>'JAN-23'!M184</f>
        <v>20</v>
      </c>
      <c r="N184" s="5"/>
      <c r="O184" s="5"/>
      <c r="P184" s="5"/>
      <c r="Q184" s="5"/>
      <c r="R184" s="5"/>
      <c r="S184" s="5"/>
      <c r="T184" s="5"/>
      <c r="U184" s="5"/>
      <c r="V184" s="5"/>
    </row>
    <row r="185" spans="1:22">
      <c r="A185" s="815"/>
      <c r="B185" s="18" t="str">
        <f>'JAN-23'!B185</f>
        <v>28.01.23</v>
      </c>
      <c r="C185" s="816">
        <f>'JAN-23'!C185</f>
        <v>183</v>
      </c>
      <c r="D185" s="5">
        <f>'JAN-23'!D185</f>
        <v>782</v>
      </c>
      <c r="E185" s="26"/>
      <c r="F185" s="5">
        <f>'JAN-23'!F185</f>
        <v>59</v>
      </c>
      <c r="G185" s="63">
        <f>'JAN-23'!G185</f>
        <v>3443.44</v>
      </c>
      <c r="H185" s="63">
        <f>'JAN-23'!H185</f>
        <v>264.56</v>
      </c>
      <c r="I185" s="5">
        <f>'JAN-23'!I185</f>
        <v>0</v>
      </c>
      <c r="J185" s="22"/>
      <c r="K185" s="5"/>
      <c r="L185" s="5">
        <f>'JAN-23'!L185</f>
        <v>2</v>
      </c>
      <c r="M185" s="5">
        <f>'JAN-23'!M185</f>
        <v>10</v>
      </c>
      <c r="N185" s="5"/>
      <c r="O185" s="5"/>
      <c r="P185" s="5"/>
      <c r="Q185" s="5"/>
      <c r="R185" s="5"/>
      <c r="S185" s="5"/>
      <c r="T185" s="5"/>
      <c r="U185" s="5"/>
      <c r="V185" s="5"/>
    </row>
    <row r="186" spans="1:22">
      <c r="A186" s="815"/>
      <c r="B186" s="18" t="str">
        <f>'JAN-23'!B186</f>
        <v>28.01.23</v>
      </c>
      <c r="C186" s="816">
        <f>'JAN-23'!C186</f>
        <v>184</v>
      </c>
      <c r="D186" s="5">
        <f>'JAN-23'!D186</f>
        <v>783</v>
      </c>
      <c r="E186" s="26"/>
      <c r="F186" s="5">
        <f>'JAN-23'!F186</f>
        <v>59</v>
      </c>
      <c r="G186" s="63">
        <f>'JAN-23'!G186</f>
        <v>3436.89</v>
      </c>
      <c r="H186" s="63">
        <f>'JAN-23'!H186</f>
        <v>276.10000000000002</v>
      </c>
      <c r="I186" s="5">
        <f>'JAN-23'!I186</f>
        <v>1.99</v>
      </c>
      <c r="J186" s="22"/>
      <c r="K186" s="5"/>
      <c r="L186" s="5">
        <f>'JAN-23'!L186</f>
        <v>2</v>
      </c>
      <c r="M186" s="5">
        <f>'JAN-23'!M186</f>
        <v>30</v>
      </c>
      <c r="N186" s="5"/>
      <c r="O186" s="5"/>
      <c r="P186" s="5"/>
      <c r="Q186" s="5"/>
      <c r="R186" s="5"/>
      <c r="S186" s="5"/>
      <c r="T186" s="5"/>
      <c r="U186" s="5"/>
      <c r="V186" s="5"/>
    </row>
    <row r="187" spans="1:22">
      <c r="A187" s="815"/>
      <c r="B187" s="18" t="str">
        <f>'JAN-23'!B187</f>
        <v>28.01.23</v>
      </c>
      <c r="C187" s="816">
        <f>'JAN-23'!C187</f>
        <v>185</v>
      </c>
      <c r="D187" s="5">
        <f>'JAN-23'!D187</f>
        <v>784</v>
      </c>
      <c r="E187" s="26"/>
      <c r="F187" s="5">
        <f>'JAN-23'!F187</f>
        <v>59</v>
      </c>
      <c r="G187" s="63">
        <f>'JAN-23'!G187</f>
        <v>3445.84</v>
      </c>
      <c r="H187" s="63">
        <f>'JAN-23'!H187</f>
        <v>267.64999999999998</v>
      </c>
      <c r="I187" s="5">
        <f>'JAN-23'!I187</f>
        <v>0.49</v>
      </c>
      <c r="J187" s="22"/>
      <c r="K187" s="5"/>
      <c r="L187" s="5">
        <f>'JAN-23'!L187</f>
        <v>1</v>
      </c>
      <c r="M187" s="5">
        <f>'JAN-23'!M187</f>
        <v>50</v>
      </c>
      <c r="N187" s="5"/>
      <c r="O187" s="5"/>
      <c r="P187" s="5"/>
      <c r="Q187" s="5"/>
      <c r="R187" s="5"/>
      <c r="S187" s="5"/>
      <c r="T187" s="5"/>
      <c r="U187" s="5"/>
      <c r="V187" s="5"/>
    </row>
    <row r="188" spans="1:22">
      <c r="A188" s="815"/>
      <c r="B188" s="18" t="str">
        <f>'JAN-23'!B188</f>
        <v>28.01.23</v>
      </c>
      <c r="C188" s="816">
        <f>'JAN-23'!C188</f>
        <v>186</v>
      </c>
      <c r="D188" s="5">
        <f>'JAN-23'!D188</f>
        <v>785</v>
      </c>
      <c r="E188" s="26"/>
      <c r="F188" s="5">
        <f>'JAN-23'!F188</f>
        <v>60</v>
      </c>
      <c r="G188" s="63">
        <f>'JAN-23'!G188</f>
        <v>3533.03</v>
      </c>
      <c r="H188" s="63">
        <f>'JAN-23'!H188</f>
        <v>238.56</v>
      </c>
      <c r="I188" s="5">
        <f>'JAN-23'!I188</f>
        <v>1.59</v>
      </c>
      <c r="J188" s="22"/>
      <c r="K188" s="5"/>
      <c r="L188" s="5">
        <f>'JAN-23'!L188</f>
        <v>1</v>
      </c>
      <c r="M188" s="5">
        <f>'JAN-23'!M188</f>
        <v>50</v>
      </c>
      <c r="N188" s="5"/>
      <c r="O188" s="5"/>
      <c r="P188" s="5"/>
      <c r="Q188" s="5"/>
      <c r="R188" s="5"/>
      <c r="S188" s="5"/>
      <c r="T188" s="5"/>
      <c r="U188" s="5"/>
      <c r="V188" s="5"/>
    </row>
    <row r="189" spans="1:22">
      <c r="A189" s="815"/>
      <c r="B189" s="18" t="str">
        <f>'JAN-23'!B189</f>
        <v>28.01.23</v>
      </c>
      <c r="C189" s="816">
        <f>'JAN-23'!C189</f>
        <v>187</v>
      </c>
      <c r="D189" s="5">
        <f>'JAN-23'!D189</f>
        <v>786</v>
      </c>
      <c r="E189" s="26"/>
      <c r="F189" s="5">
        <f>'JAN-23'!F189</f>
        <v>59</v>
      </c>
      <c r="G189" s="63">
        <f>'JAN-23'!G189</f>
        <v>3451.83</v>
      </c>
      <c r="H189" s="63">
        <f>'JAN-23'!H189</f>
        <v>263.17</v>
      </c>
      <c r="I189" s="5">
        <f>'JAN-23'!I189</f>
        <v>0</v>
      </c>
      <c r="J189" s="22"/>
      <c r="K189" s="5"/>
      <c r="L189" s="5">
        <f>'JAN-23'!L189</f>
        <v>1</v>
      </c>
      <c r="M189" s="5">
        <f>'JAN-23'!M189</f>
        <v>55</v>
      </c>
      <c r="N189" s="5"/>
      <c r="O189" s="5"/>
      <c r="P189" s="5"/>
      <c r="Q189" s="5"/>
      <c r="R189" s="5"/>
      <c r="S189" s="5"/>
      <c r="T189" s="5"/>
      <c r="U189" s="5"/>
      <c r="V189" s="5"/>
    </row>
    <row r="190" spans="1:22">
      <c r="A190" s="815"/>
      <c r="B190" s="18" t="str">
        <f>'JAN-23'!B190</f>
        <v>28.01.23</v>
      </c>
      <c r="C190" s="816">
        <f>'JAN-23'!C190</f>
        <v>188</v>
      </c>
      <c r="D190" s="5">
        <f>'JAN-23'!D190</f>
        <v>787</v>
      </c>
      <c r="E190" s="26"/>
      <c r="F190" s="5">
        <f>'JAN-23'!F190</f>
        <v>58</v>
      </c>
      <c r="G190" s="63">
        <f>'JAN-23'!G190</f>
        <v>3386.67</v>
      </c>
      <c r="H190" s="63">
        <f>'JAN-23'!H190</f>
        <v>262.52</v>
      </c>
      <c r="I190" s="5">
        <f>'JAN-23'!I190</f>
        <v>0.19</v>
      </c>
      <c r="J190" s="22"/>
      <c r="K190" s="5"/>
      <c r="L190" s="5">
        <f>'JAN-23'!L190</f>
        <v>2</v>
      </c>
      <c r="M190" s="5">
        <f>'JAN-23'!M190</f>
        <v>20</v>
      </c>
      <c r="N190" s="5"/>
      <c r="O190" s="5"/>
      <c r="P190" s="5"/>
      <c r="Q190" s="5"/>
      <c r="R190" s="5"/>
      <c r="S190" s="5"/>
      <c r="T190" s="5"/>
      <c r="U190" s="5"/>
      <c r="V190" s="5"/>
    </row>
    <row r="191" spans="1:22">
      <c r="A191" s="818"/>
      <c r="B191" s="18" t="str">
        <f>'JAN-23'!B191</f>
        <v>29.01.23</v>
      </c>
      <c r="C191" s="819">
        <f>'JAN-23'!C191</f>
        <v>189</v>
      </c>
      <c r="D191" s="5">
        <f>'JAN-23'!D191</f>
        <v>788</v>
      </c>
      <c r="E191" s="26"/>
      <c r="F191" s="5">
        <f>'JAN-23'!F191</f>
        <v>58</v>
      </c>
      <c r="G191" s="63">
        <f>'JAN-23'!G191</f>
        <v>3382.06</v>
      </c>
      <c r="H191" s="63">
        <f>'JAN-23'!H191</f>
        <v>266.23</v>
      </c>
      <c r="I191" s="5">
        <f>'JAN-23'!I191</f>
        <v>0.28999999999999998</v>
      </c>
      <c r="J191" s="22"/>
      <c r="K191" s="5"/>
      <c r="L191" s="5">
        <f>'JAN-23'!L191</f>
        <v>2</v>
      </c>
      <c r="M191" s="5">
        <f>'JAN-23'!M191</f>
        <v>35</v>
      </c>
      <c r="N191" s="5"/>
      <c r="O191" s="5"/>
      <c r="P191" s="5"/>
      <c r="Q191" s="5"/>
      <c r="R191" s="5"/>
      <c r="S191" s="5"/>
      <c r="T191" s="5"/>
      <c r="U191" s="5"/>
      <c r="V191" s="5"/>
    </row>
    <row r="192" spans="1:22">
      <c r="A192" s="818"/>
      <c r="B192" s="18" t="str">
        <f>'JAN-23'!B192</f>
        <v>29.01.23</v>
      </c>
      <c r="C192" s="819">
        <f>'JAN-23'!C192</f>
        <v>190</v>
      </c>
      <c r="D192" s="5">
        <f>'JAN-23'!D192</f>
        <v>789</v>
      </c>
      <c r="E192" s="26"/>
      <c r="F192" s="5">
        <f>'JAN-23'!F192</f>
        <v>59</v>
      </c>
      <c r="G192" s="63">
        <f>'JAN-23'!G192</f>
        <v>3496.24</v>
      </c>
      <c r="H192" s="63">
        <f>'JAN-23'!H192</f>
        <v>211.76</v>
      </c>
      <c r="I192" s="5">
        <f>'JAN-23'!I192</f>
        <v>0</v>
      </c>
      <c r="J192" s="22"/>
      <c r="K192" s="5"/>
      <c r="L192" s="5">
        <f>'JAN-23'!L192</f>
        <v>2</v>
      </c>
      <c r="M192" s="5">
        <f>'JAN-23'!M192</f>
        <v>5</v>
      </c>
      <c r="N192" s="5"/>
      <c r="O192" s="5"/>
      <c r="P192" s="5"/>
      <c r="Q192" s="5"/>
      <c r="R192" s="5"/>
      <c r="S192" s="5"/>
      <c r="T192" s="5"/>
      <c r="U192" s="5"/>
      <c r="V192" s="5"/>
    </row>
    <row r="193" spans="1:22">
      <c r="A193" s="818"/>
      <c r="B193" s="18" t="str">
        <f>'JAN-23'!B193</f>
        <v>29.01.23</v>
      </c>
      <c r="C193" s="819">
        <f>'JAN-23'!C193</f>
        <v>191</v>
      </c>
      <c r="D193" s="5">
        <f>'JAN-23'!D193</f>
        <v>790</v>
      </c>
      <c r="E193" s="26"/>
      <c r="F193" s="5">
        <f>'JAN-23'!F193</f>
        <v>58</v>
      </c>
      <c r="G193" s="63">
        <f>'JAN-23'!G193</f>
        <v>3711.4</v>
      </c>
      <c r="H193" s="63">
        <f>'JAN-23'!H193</f>
        <v>348.6</v>
      </c>
      <c r="I193" s="5">
        <f>'JAN-23'!I193</f>
        <v>0</v>
      </c>
      <c r="J193" s="22"/>
      <c r="K193" s="5"/>
      <c r="L193" s="5">
        <f>'JAN-23'!L193</f>
        <v>1</v>
      </c>
      <c r="M193" s="5">
        <f>'JAN-23'!M193</f>
        <v>55</v>
      </c>
      <c r="N193" s="5"/>
      <c r="O193" s="5"/>
      <c r="P193" s="5"/>
      <c r="Q193" s="5"/>
      <c r="R193" s="5"/>
      <c r="S193" s="5"/>
      <c r="T193" s="5"/>
      <c r="U193" s="5"/>
      <c r="V193" s="5"/>
    </row>
    <row r="194" spans="1:22">
      <c r="A194" s="818"/>
      <c r="B194" s="18" t="str">
        <f>'JAN-23'!B194</f>
        <v>29.01.23</v>
      </c>
      <c r="C194" s="819">
        <f>'JAN-23'!C194</f>
        <v>192</v>
      </c>
      <c r="D194" s="5">
        <f>'JAN-23'!D194</f>
        <v>791</v>
      </c>
      <c r="E194" s="26"/>
      <c r="F194" s="5">
        <f>'JAN-23'!F194</f>
        <v>56</v>
      </c>
      <c r="G194" s="63">
        <f>'JAN-23'!G194</f>
        <v>3280.05</v>
      </c>
      <c r="H194" s="63">
        <f>'JAN-23'!H194</f>
        <v>246.95</v>
      </c>
      <c r="I194" s="5">
        <f>'JAN-23'!I194</f>
        <v>0</v>
      </c>
      <c r="J194" s="22"/>
      <c r="K194" s="5"/>
      <c r="L194" s="5">
        <f>'JAN-23'!L194</f>
        <v>1</v>
      </c>
      <c r="M194" s="5">
        <f>'JAN-23'!M194</f>
        <v>45</v>
      </c>
      <c r="N194" s="5"/>
      <c r="O194" s="5"/>
      <c r="P194" s="5"/>
      <c r="Q194" s="5"/>
      <c r="R194" s="5"/>
      <c r="S194" s="5"/>
      <c r="T194" s="5"/>
      <c r="U194" s="5"/>
      <c r="V194" s="5"/>
    </row>
    <row r="195" spans="1:22">
      <c r="A195" s="821"/>
      <c r="B195" s="18" t="str">
        <f>'JAN-23'!B195</f>
        <v>29.01.23</v>
      </c>
      <c r="C195" s="822">
        <f>'JAN-23'!C195</f>
        <v>193</v>
      </c>
      <c r="D195" s="5">
        <f>'JAN-23'!D195</f>
        <v>792</v>
      </c>
      <c r="E195" s="26"/>
      <c r="F195" s="5">
        <f>'JAN-23'!F195</f>
        <v>59</v>
      </c>
      <c r="G195" s="63">
        <f>'JAN-23'!G195</f>
        <v>3499.26</v>
      </c>
      <c r="H195" s="63">
        <f>'JAN-23'!H195</f>
        <v>214.93</v>
      </c>
      <c r="I195" s="5">
        <f>'JAN-23'!I195</f>
        <v>0.19</v>
      </c>
      <c r="J195" s="22"/>
      <c r="K195" s="5"/>
      <c r="L195" s="5">
        <f>'JAN-23'!L195</f>
        <v>2</v>
      </c>
      <c r="M195" s="5">
        <f>'JAN-23'!M195</f>
        <v>55</v>
      </c>
      <c r="N195" s="5"/>
      <c r="O195" s="5"/>
      <c r="P195" s="5"/>
      <c r="Q195" s="5"/>
      <c r="R195" s="5"/>
      <c r="S195" s="5"/>
      <c r="T195" s="5"/>
      <c r="U195" s="5"/>
      <c r="V195" s="5"/>
    </row>
    <row r="196" spans="1:22">
      <c r="A196" s="821"/>
      <c r="B196" s="18" t="str">
        <f>'JAN-23'!B196</f>
        <v>29.01.23</v>
      </c>
      <c r="C196" s="822">
        <f>'JAN-23'!C196</f>
        <v>194</v>
      </c>
      <c r="D196" s="5">
        <f>'JAN-23'!D196</f>
        <v>793</v>
      </c>
      <c r="E196" s="26"/>
      <c r="F196" s="5">
        <f>'JAN-23'!F196</f>
        <v>59</v>
      </c>
      <c r="G196" s="63">
        <f>'JAN-23'!G196</f>
        <v>3758.89</v>
      </c>
      <c r="H196" s="63">
        <f>'JAN-23'!H196</f>
        <v>351.11</v>
      </c>
      <c r="I196" s="5">
        <f>'JAN-23'!I196</f>
        <v>0</v>
      </c>
      <c r="J196" s="22"/>
      <c r="K196" s="5"/>
      <c r="L196" s="5">
        <f>'JAN-23'!L196</f>
        <v>2</v>
      </c>
      <c r="M196" s="5">
        <f>'JAN-23'!M196</f>
        <v>10</v>
      </c>
      <c r="N196" s="5"/>
      <c r="O196" s="5"/>
      <c r="P196" s="5"/>
      <c r="Q196" s="5"/>
      <c r="R196" s="5"/>
      <c r="S196" s="5"/>
      <c r="T196" s="5"/>
      <c r="U196" s="5"/>
      <c r="V196" s="5"/>
    </row>
    <row r="197" spans="1:22">
      <c r="A197" s="821"/>
      <c r="B197" s="18" t="str">
        <f>'JAN-23'!B197</f>
        <v>29.01.23</v>
      </c>
      <c r="C197" s="822">
        <f>'JAN-23'!C197</f>
        <v>195</v>
      </c>
      <c r="D197" s="5">
        <f>'JAN-23'!D197</f>
        <v>195</v>
      </c>
      <c r="E197" s="26"/>
      <c r="F197" s="5">
        <f>'JAN-23'!F197</f>
        <v>59</v>
      </c>
      <c r="G197" s="63">
        <f>'JAN-23'!G197</f>
        <v>3407.44</v>
      </c>
      <c r="H197" s="63">
        <f>'JAN-23'!H197</f>
        <v>302.06</v>
      </c>
      <c r="I197" s="5">
        <f>'JAN-23'!I197</f>
        <v>0</v>
      </c>
      <c r="J197" s="22"/>
      <c r="K197" s="5"/>
      <c r="L197" s="5">
        <f>'JAN-23'!L197</f>
        <v>2</v>
      </c>
      <c r="M197" s="5">
        <f>'JAN-23'!M197</f>
        <v>25</v>
      </c>
      <c r="N197" s="5"/>
      <c r="O197" s="5"/>
      <c r="P197" s="5"/>
      <c r="Q197" s="5"/>
      <c r="R197" s="5"/>
      <c r="S197" s="5"/>
      <c r="T197" s="5"/>
      <c r="U197" s="5"/>
      <c r="V197" s="5"/>
    </row>
    <row r="198" spans="1:22">
      <c r="A198" s="824"/>
      <c r="B198" s="18" t="str">
        <f>'JAN-23'!B198</f>
        <v>30.01.23</v>
      </c>
      <c r="C198" s="825">
        <f>'JAN-23'!C198</f>
        <v>196</v>
      </c>
      <c r="D198" s="5">
        <f>'JAN-23'!D198</f>
        <v>794</v>
      </c>
      <c r="E198" s="26"/>
      <c r="F198" s="5">
        <f>'JAN-23'!F198</f>
        <v>59</v>
      </c>
      <c r="G198" s="63">
        <f>'JAN-23'!G198</f>
        <v>3429.64</v>
      </c>
      <c r="H198" s="63">
        <f>'JAN-23'!H198</f>
        <v>283.36</v>
      </c>
      <c r="I198" s="5">
        <f>'JAN-23'!I198</f>
        <v>0</v>
      </c>
      <c r="J198" s="22"/>
      <c r="K198" s="5"/>
      <c r="L198" s="5">
        <f>'JAN-23'!L198</f>
        <v>2</v>
      </c>
      <c r="M198" s="5">
        <f>'JAN-23'!M198</f>
        <v>25</v>
      </c>
      <c r="N198" s="5"/>
      <c r="O198" s="5"/>
      <c r="P198" s="5"/>
      <c r="Q198" s="5"/>
      <c r="R198" s="5"/>
      <c r="S198" s="5"/>
      <c r="T198" s="5"/>
      <c r="U198" s="5"/>
      <c r="V198" s="5"/>
    </row>
    <row r="199" spans="1:22">
      <c r="A199" s="824"/>
      <c r="B199" s="18" t="str">
        <f>'JAN-23'!B199</f>
        <v>30.01.23</v>
      </c>
      <c r="C199" s="825">
        <f>'JAN-23'!C199</f>
        <v>197</v>
      </c>
      <c r="D199" s="5">
        <f>'JAN-23'!D199</f>
        <v>796</v>
      </c>
      <c r="E199" s="26"/>
      <c r="F199" s="5">
        <f>'JAN-23'!F199</f>
        <v>58</v>
      </c>
      <c r="G199" s="63">
        <f>'JAN-23'!G199</f>
        <v>3396.7</v>
      </c>
      <c r="H199" s="63">
        <f>'JAN-23'!H199</f>
        <v>310.8</v>
      </c>
      <c r="I199" s="5">
        <f>'JAN-23'!I199</f>
        <v>0</v>
      </c>
      <c r="J199" s="22"/>
      <c r="K199" s="5"/>
      <c r="L199" s="5">
        <f>'JAN-23'!L199</f>
        <v>2</v>
      </c>
      <c r="M199" s="5">
        <f>'JAN-23'!M199</f>
        <v>20</v>
      </c>
      <c r="N199" s="5"/>
      <c r="O199" s="5"/>
      <c r="P199" s="5"/>
      <c r="Q199" s="5"/>
      <c r="R199" s="5"/>
      <c r="S199" s="5"/>
      <c r="T199" s="5"/>
      <c r="U199" s="5"/>
      <c r="V199" s="5"/>
    </row>
    <row r="200" spans="1:22">
      <c r="A200" s="824"/>
      <c r="B200" s="18" t="str">
        <f>'JAN-23'!B200</f>
        <v>30.01.23</v>
      </c>
      <c r="C200" s="825">
        <f>'JAN-23'!C200</f>
        <v>198</v>
      </c>
      <c r="D200" s="5">
        <f>'JAN-23'!D200</f>
        <v>797</v>
      </c>
      <c r="E200" s="26"/>
      <c r="F200" s="5">
        <f>'JAN-23'!F200</f>
        <v>58</v>
      </c>
      <c r="G200" s="63">
        <f>'JAN-23'!G200</f>
        <v>3517.65</v>
      </c>
      <c r="H200" s="63">
        <f>'JAN-23'!H200</f>
        <v>137.37</v>
      </c>
      <c r="I200" s="5">
        <f>'JAN-23'!I200</f>
        <v>5.52</v>
      </c>
      <c r="J200" s="22"/>
      <c r="K200" s="5"/>
      <c r="L200" s="5">
        <f>'JAN-23'!L200</f>
        <v>2</v>
      </c>
      <c r="M200" s="5">
        <f>'JAN-23'!M200</f>
        <v>10</v>
      </c>
      <c r="N200" s="5"/>
      <c r="O200" s="5"/>
      <c r="P200" s="5"/>
      <c r="Q200" s="5"/>
      <c r="R200" s="5"/>
      <c r="S200" s="5"/>
      <c r="T200" s="5"/>
      <c r="U200" s="5"/>
      <c r="V200" s="5"/>
    </row>
    <row r="201" spans="1:22">
      <c r="A201" s="824"/>
      <c r="B201" s="18" t="str">
        <f>'JAN-23'!B201</f>
        <v>30.01.23</v>
      </c>
      <c r="C201" s="825">
        <f>'JAN-23'!C201</f>
        <v>199</v>
      </c>
      <c r="D201" s="5">
        <f>'JAN-23'!D201</f>
        <v>798</v>
      </c>
      <c r="E201" s="26"/>
      <c r="F201" s="5">
        <f>'JAN-23'!F201</f>
        <v>56</v>
      </c>
      <c r="G201" s="63">
        <f>'JAN-23'!G201</f>
        <v>3342.09</v>
      </c>
      <c r="H201" s="63">
        <f>'JAN-23'!H201</f>
        <v>180.91</v>
      </c>
      <c r="I201" s="5">
        <f>'JAN-23'!I201</f>
        <v>0</v>
      </c>
      <c r="J201" s="22"/>
      <c r="K201" s="5"/>
      <c r="L201" s="5">
        <f>'JAN-23'!L201</f>
        <v>1</v>
      </c>
      <c r="M201" s="5">
        <f>'JAN-23'!M201</f>
        <v>55</v>
      </c>
      <c r="N201" s="5"/>
      <c r="O201" s="5"/>
      <c r="P201" s="5"/>
      <c r="Q201" s="5"/>
      <c r="R201" s="5"/>
      <c r="S201" s="5"/>
      <c r="T201" s="5"/>
      <c r="U201" s="5"/>
      <c r="V201" s="5"/>
    </row>
    <row r="202" spans="1:22">
      <c r="A202" s="826"/>
      <c r="B202" s="18" t="str">
        <f>'JAN-23'!B202</f>
        <v>30.01.23</v>
      </c>
      <c r="C202" s="827">
        <f>'JAN-23'!C202</f>
        <v>200</v>
      </c>
      <c r="D202" s="5">
        <f>'JAN-23'!D202</f>
        <v>799</v>
      </c>
      <c r="E202" s="26"/>
      <c r="F202" s="5">
        <f>'JAN-23'!F202</f>
        <v>58</v>
      </c>
      <c r="G202" s="63">
        <f>'JAN-23'!G202</f>
        <v>3494.84</v>
      </c>
      <c r="H202" s="63">
        <f>'JAN-23'!H202</f>
        <v>170.23</v>
      </c>
      <c r="I202" s="5">
        <f>'JAN-23'!I202</f>
        <v>0.56999999999999995</v>
      </c>
      <c r="J202" s="22"/>
      <c r="K202" s="5"/>
      <c r="L202" s="5">
        <f>'JAN-23'!L202</f>
        <v>1</v>
      </c>
      <c r="M202" s="5">
        <f>'JAN-23'!M202</f>
        <v>50</v>
      </c>
      <c r="N202" s="5"/>
      <c r="O202" s="5"/>
      <c r="P202" s="5"/>
      <c r="Q202" s="5"/>
      <c r="R202" s="5"/>
      <c r="S202" s="5"/>
      <c r="T202" s="5"/>
      <c r="U202" s="5"/>
      <c r="V202" s="5"/>
    </row>
    <row r="203" spans="1:22">
      <c r="A203" s="826"/>
      <c r="B203" s="18" t="str">
        <f>'JAN-23'!B203</f>
        <v>30.01.23</v>
      </c>
      <c r="C203" s="827">
        <f>'JAN-23'!C203</f>
        <v>201</v>
      </c>
      <c r="D203" s="5">
        <f>'JAN-23'!D203</f>
        <v>800</v>
      </c>
      <c r="E203" s="26"/>
      <c r="F203" s="5">
        <f>'JAN-23'!F203</f>
        <v>59</v>
      </c>
      <c r="G203" s="63">
        <f>'JAN-23'!G203</f>
        <v>3471.24</v>
      </c>
      <c r="H203" s="63">
        <f>'JAN-23'!H203</f>
        <v>238.03</v>
      </c>
      <c r="I203" s="5">
        <f>'JAN-23'!I203</f>
        <v>1.27</v>
      </c>
      <c r="J203" s="22"/>
      <c r="K203" s="5"/>
      <c r="L203" s="5">
        <f>'JAN-23'!L203</f>
        <v>2</v>
      </c>
      <c r="M203" s="5">
        <f>'JAN-23'!M203</f>
        <v>10</v>
      </c>
      <c r="N203" s="5"/>
      <c r="O203" s="5"/>
      <c r="P203" s="5"/>
      <c r="Q203" s="5"/>
      <c r="R203" s="5"/>
      <c r="S203" s="5"/>
      <c r="T203" s="5"/>
      <c r="U203" s="5"/>
      <c r="V203" s="5"/>
    </row>
    <row r="204" spans="1:22">
      <c r="A204" s="826"/>
      <c r="B204" s="18" t="str">
        <f>'JAN-23'!B204</f>
        <v>30.01.23</v>
      </c>
      <c r="C204" s="827">
        <f>'JAN-23'!C204</f>
        <v>202</v>
      </c>
      <c r="D204" s="5">
        <f>'JAN-23'!D204</f>
        <v>801</v>
      </c>
      <c r="E204" s="26"/>
      <c r="F204" s="5">
        <f>'JAN-23'!F204</f>
        <v>59</v>
      </c>
      <c r="G204" s="63">
        <f>'JAN-23'!G204</f>
        <v>3436.26</v>
      </c>
      <c r="H204" s="63">
        <f>'JAN-23'!H204</f>
        <v>277.74</v>
      </c>
      <c r="I204" s="5">
        <f>'JAN-23'!I204</f>
        <v>0</v>
      </c>
      <c r="J204" s="22"/>
      <c r="K204" s="5"/>
      <c r="L204" s="5">
        <f>'JAN-23'!L204</f>
        <v>2</v>
      </c>
      <c r="M204" s="5">
        <f>'JAN-23'!M204</f>
        <v>15</v>
      </c>
      <c r="N204" s="5"/>
      <c r="O204" s="5"/>
      <c r="P204" s="5"/>
      <c r="Q204" s="5"/>
      <c r="R204" s="5"/>
      <c r="S204" s="5"/>
      <c r="T204" s="5"/>
      <c r="U204" s="5"/>
      <c r="V204" s="5"/>
    </row>
    <row r="205" spans="1:22">
      <c r="A205" s="826"/>
      <c r="B205" s="18" t="str">
        <f>'JAN-23'!B205</f>
        <v>30.01.23</v>
      </c>
      <c r="C205" s="827">
        <f>'JAN-23'!C205</f>
        <v>203</v>
      </c>
      <c r="D205" s="5">
        <f>'JAN-23'!D205</f>
        <v>802</v>
      </c>
      <c r="E205" s="26"/>
      <c r="F205" s="5">
        <f>'JAN-23'!F205</f>
        <v>59</v>
      </c>
      <c r="G205" s="63">
        <f>'JAN-23'!G205</f>
        <v>3429.82</v>
      </c>
      <c r="H205" s="63">
        <f>'JAN-23'!H205</f>
        <v>284.18</v>
      </c>
      <c r="I205" s="5">
        <f>'JAN-23'!I205</f>
        <v>0</v>
      </c>
      <c r="J205" s="22"/>
      <c r="K205" s="5"/>
      <c r="L205" s="5">
        <f>'JAN-23'!L205</f>
        <v>1</v>
      </c>
      <c r="M205" s="5">
        <f>'JAN-23'!M205</f>
        <v>50</v>
      </c>
      <c r="N205" s="5"/>
      <c r="O205" s="5"/>
      <c r="P205" s="5"/>
      <c r="Q205" s="5"/>
      <c r="R205" s="5"/>
      <c r="S205" s="5"/>
      <c r="T205" s="5"/>
      <c r="U205" s="5"/>
      <c r="V205" s="5"/>
    </row>
    <row r="206" spans="1:22">
      <c r="A206" s="830"/>
      <c r="B206" s="18" t="str">
        <f>'JAN-23'!B206</f>
        <v>31.01.23</v>
      </c>
      <c r="C206" s="831">
        <f>'JAN-23'!C206</f>
        <v>204</v>
      </c>
      <c r="D206" s="5">
        <f>'JAN-23'!D206</f>
        <v>803</v>
      </c>
      <c r="E206" s="26"/>
      <c r="F206" s="5">
        <f>'JAN-23'!F206</f>
        <v>58</v>
      </c>
      <c r="G206" s="63">
        <f>'JAN-23'!G206</f>
        <v>3422.84</v>
      </c>
      <c r="H206" s="63">
        <f>'JAN-23'!H206</f>
        <v>231.35</v>
      </c>
      <c r="I206" s="5">
        <f>'JAN-23'!I206</f>
        <v>2.19</v>
      </c>
      <c r="J206" s="22"/>
      <c r="K206" s="5"/>
      <c r="L206" s="5">
        <f>'JAN-23'!L206</f>
        <v>2</v>
      </c>
      <c r="M206" s="5">
        <f>'JAN-23'!M206</f>
        <v>30</v>
      </c>
      <c r="N206" s="5"/>
      <c r="O206" s="5"/>
      <c r="P206" s="5"/>
      <c r="Q206" s="5"/>
      <c r="R206" s="5"/>
      <c r="S206" s="5"/>
      <c r="T206" s="5"/>
      <c r="U206" s="5"/>
      <c r="V206" s="5"/>
    </row>
    <row r="207" spans="1:22">
      <c r="A207" s="830"/>
      <c r="B207" s="18" t="str">
        <f>'JAN-23'!B207</f>
        <v>31.01.23</v>
      </c>
      <c r="C207" s="831">
        <f>'JAN-23'!C207</f>
        <v>205</v>
      </c>
      <c r="D207" s="5">
        <f>'JAN-23'!D207</f>
        <v>804</v>
      </c>
      <c r="E207" s="26"/>
      <c r="F207" s="5">
        <f>'JAN-23'!F207</f>
        <v>58</v>
      </c>
      <c r="G207" s="63">
        <f>'JAN-23'!G207</f>
        <v>3522.04</v>
      </c>
      <c r="H207" s="63">
        <f>'JAN-23'!H207</f>
        <v>136.93</v>
      </c>
      <c r="I207" s="5">
        <f>'JAN-23'!I207</f>
        <v>6.97</v>
      </c>
      <c r="J207" s="22"/>
      <c r="K207" s="5"/>
      <c r="L207" s="5">
        <f>'JAN-23'!L207</f>
        <v>2</v>
      </c>
      <c r="M207" s="5">
        <f>'JAN-23'!M207</f>
        <v>5</v>
      </c>
      <c r="N207" s="5"/>
      <c r="O207" s="5"/>
      <c r="P207" s="5"/>
      <c r="Q207" s="5"/>
      <c r="R207" s="5"/>
      <c r="S207" s="5"/>
      <c r="T207" s="5"/>
      <c r="U207" s="5"/>
      <c r="V207" s="5"/>
    </row>
    <row r="208" spans="1:22">
      <c r="A208" s="830"/>
      <c r="B208" s="18" t="str">
        <f>'JAN-23'!B208</f>
        <v>31.01.23</v>
      </c>
      <c r="C208" s="831">
        <f>'JAN-23'!C208</f>
        <v>206</v>
      </c>
      <c r="D208" s="5">
        <f>'JAN-23'!D208</f>
        <v>805</v>
      </c>
      <c r="E208" s="26"/>
      <c r="F208" s="5">
        <f>'JAN-23'!F208</f>
        <v>56</v>
      </c>
      <c r="G208" s="63">
        <f>'JAN-23'!G208</f>
        <v>3323.65</v>
      </c>
      <c r="H208" s="63">
        <f>'JAN-23'!H208</f>
        <v>203.35</v>
      </c>
      <c r="I208" s="5">
        <f>'JAN-23'!I208</f>
        <v>0</v>
      </c>
      <c r="J208" s="22"/>
      <c r="K208" s="5"/>
      <c r="L208" s="5">
        <f>'JAN-23'!L208</f>
        <v>2</v>
      </c>
      <c r="M208" s="5">
        <f>'JAN-23'!M208</f>
        <v>5</v>
      </c>
      <c r="N208" s="5"/>
      <c r="O208" s="5"/>
      <c r="P208" s="5"/>
      <c r="Q208" s="5"/>
      <c r="R208" s="5"/>
      <c r="S208" s="5"/>
      <c r="T208" s="5"/>
      <c r="U208" s="5"/>
      <c r="V208" s="5"/>
    </row>
    <row r="209" spans="1:23">
      <c r="A209" s="830"/>
      <c r="B209" s="18" t="str">
        <f>'JAN-23'!B209</f>
        <v>31.01.23</v>
      </c>
      <c r="C209" s="831">
        <f>'JAN-23'!C209</f>
        <v>207</v>
      </c>
      <c r="D209" s="5">
        <f>'JAN-23'!D209</f>
        <v>806</v>
      </c>
      <c r="E209" s="26"/>
      <c r="F209" s="5">
        <f>'JAN-23'!F209</f>
        <v>59</v>
      </c>
      <c r="G209" s="63">
        <f>'JAN-23'!G209</f>
        <v>3536.24</v>
      </c>
      <c r="H209" s="63">
        <f>'JAN-23'!H209</f>
        <v>187.98</v>
      </c>
      <c r="I209" s="5">
        <f>'JAN-23'!I209</f>
        <v>4.72</v>
      </c>
      <c r="J209" s="22"/>
      <c r="K209" s="5"/>
      <c r="L209" s="5">
        <f>'JAN-23'!L209</f>
        <v>2</v>
      </c>
      <c r="M209" s="5">
        <f>'JAN-23'!M209</f>
        <v>0</v>
      </c>
      <c r="N209" s="5"/>
      <c r="O209" s="5"/>
      <c r="P209" s="5"/>
      <c r="Q209" s="5"/>
      <c r="R209" s="5"/>
      <c r="S209" s="5"/>
      <c r="T209" s="5"/>
      <c r="U209" s="5"/>
      <c r="V209" s="5"/>
    </row>
    <row r="210" spans="1:23">
      <c r="A210" s="830"/>
      <c r="B210" s="18" t="str">
        <f>'JAN-23'!B210</f>
        <v>31.01.23</v>
      </c>
      <c r="C210" s="831">
        <f>'JAN-23'!C210</f>
        <v>208</v>
      </c>
      <c r="D210" s="5">
        <f>'JAN-23'!D210</f>
        <v>807</v>
      </c>
      <c r="E210" s="26"/>
      <c r="F210" s="5">
        <f>'JAN-23'!F210</f>
        <v>59</v>
      </c>
      <c r="G210" s="63">
        <f>'JAN-23'!G210</f>
        <v>3532.04</v>
      </c>
      <c r="H210" s="63">
        <f>'JAN-23'!H210</f>
        <v>181.35</v>
      </c>
      <c r="I210" s="5">
        <f>'JAN-23'!I210</f>
        <v>0.39</v>
      </c>
      <c r="J210" s="22"/>
      <c r="K210" s="5"/>
      <c r="L210" s="5">
        <f>'JAN-23'!L210</f>
        <v>2</v>
      </c>
      <c r="M210" s="5">
        <f>'JAN-23'!M210</f>
        <v>0</v>
      </c>
      <c r="N210" s="5"/>
      <c r="O210" s="5"/>
      <c r="P210" s="5"/>
      <c r="Q210" s="5"/>
      <c r="R210" s="5"/>
      <c r="S210" s="5"/>
      <c r="T210" s="5"/>
      <c r="U210" s="5"/>
      <c r="V210" s="5"/>
    </row>
    <row r="211" spans="1:23">
      <c r="A211" s="830"/>
      <c r="B211" s="18" t="str">
        <f>'JAN-23'!B211</f>
        <v>31.01.23</v>
      </c>
      <c r="C211" s="831">
        <f>'JAN-23'!C211</f>
        <v>209</v>
      </c>
      <c r="D211" s="5">
        <f>'JAN-23'!D211</f>
        <v>808</v>
      </c>
      <c r="E211" s="26"/>
      <c r="F211" s="5">
        <f>'JAN-23'!F211</f>
        <v>59</v>
      </c>
      <c r="G211" s="63">
        <f>'JAN-23'!G211</f>
        <v>3499.63</v>
      </c>
      <c r="H211" s="63">
        <f>'JAN-23'!H211</f>
        <v>213.87</v>
      </c>
      <c r="I211" s="5">
        <f>'JAN-23'!I211</f>
        <v>0</v>
      </c>
      <c r="J211" s="22"/>
      <c r="K211" s="5"/>
      <c r="L211" s="5">
        <f>'JAN-23'!L211</f>
        <v>2</v>
      </c>
      <c r="M211" s="5">
        <f>'JAN-23'!M211</f>
        <v>20</v>
      </c>
      <c r="N211" s="5"/>
      <c r="O211" s="5"/>
      <c r="P211" s="5"/>
      <c r="Q211" s="5"/>
      <c r="R211" s="5"/>
      <c r="S211" s="5"/>
      <c r="T211" s="5"/>
      <c r="U211" s="5"/>
      <c r="V211" s="5"/>
    </row>
    <row r="212" spans="1:23">
      <c r="A212" s="830"/>
      <c r="B212" s="18" t="str">
        <f>'JAN-23'!B212</f>
        <v>31.01.23</v>
      </c>
      <c r="C212" s="831">
        <f>'JAN-23'!C212</f>
        <v>210</v>
      </c>
      <c r="D212" s="5">
        <f>'JAN-23'!D212</f>
        <v>809</v>
      </c>
      <c r="E212" s="26"/>
      <c r="F212" s="5">
        <f>'JAN-23'!F212</f>
        <v>57</v>
      </c>
      <c r="G212" s="63">
        <f>'JAN-23'!G212</f>
        <v>3298.46</v>
      </c>
      <c r="H212" s="63">
        <f>'JAN-23'!H212</f>
        <v>289.04000000000002</v>
      </c>
      <c r="I212" s="5">
        <f>'JAN-23'!I212</f>
        <v>0</v>
      </c>
      <c r="J212" s="22"/>
      <c r="K212" s="5"/>
      <c r="L212" s="5">
        <f>'JAN-23'!L212</f>
        <v>2</v>
      </c>
      <c r="M212" s="5">
        <f>'JAN-23'!M212</f>
        <v>5</v>
      </c>
      <c r="N212" s="5"/>
      <c r="O212" s="5"/>
      <c r="P212" s="5"/>
      <c r="Q212" s="5"/>
      <c r="R212" s="5"/>
      <c r="S212" s="5"/>
      <c r="T212" s="5"/>
      <c r="U212" s="5"/>
      <c r="V212" s="5"/>
    </row>
    <row r="213" spans="1:23">
      <c r="A213" s="830"/>
      <c r="B213" s="18" t="str">
        <f>'JAN-23'!B213</f>
        <v>31.01.23</v>
      </c>
      <c r="C213" s="831">
        <f>'JAN-23'!C213</f>
        <v>211</v>
      </c>
      <c r="D213" s="5">
        <f>'JAN-23'!D213</f>
        <v>810</v>
      </c>
      <c r="E213" s="26"/>
      <c r="F213" s="5">
        <f>'JAN-23'!F213</f>
        <v>59</v>
      </c>
      <c r="G213" s="63">
        <f>'JAN-23'!G213</f>
        <v>3459.64</v>
      </c>
      <c r="H213" s="63">
        <f>'JAN-23'!H213</f>
        <v>257.25</v>
      </c>
      <c r="I213" s="5">
        <f>'JAN-23'!I213</f>
        <v>8.89</v>
      </c>
      <c r="J213" s="22"/>
      <c r="K213" s="5"/>
      <c r="L213" s="5">
        <f>'JAN-23'!L213</f>
        <v>2</v>
      </c>
      <c r="M213" s="5">
        <f>'JAN-23'!M213</f>
        <v>0</v>
      </c>
      <c r="N213" s="5"/>
      <c r="O213" s="5"/>
      <c r="P213" s="5"/>
      <c r="Q213" s="5"/>
      <c r="R213" s="5"/>
      <c r="S213" s="5"/>
      <c r="T213" s="5"/>
      <c r="U213" s="5"/>
      <c r="V213" s="5"/>
    </row>
    <row r="214" spans="1:23" s="58" customFormat="1" ht="21">
      <c r="B214" s="97" t="s">
        <v>670</v>
      </c>
      <c r="C214" s="604">
        <v>8</v>
      </c>
      <c r="D214" s="725"/>
      <c r="E214" s="725"/>
      <c r="F214" s="605">
        <f>SUBTOTAL(9,F206:F213)</f>
        <v>465</v>
      </c>
      <c r="G214" s="606">
        <f>SUBTOTAL(9,G206:G213)</f>
        <v>27594.54</v>
      </c>
      <c r="H214" s="606">
        <f>SUBTOTAL(9,H206:H213)</f>
        <v>1701.12</v>
      </c>
      <c r="I214" s="605">
        <f>SUBTOTAL(9,I206:I213)</f>
        <v>23.16</v>
      </c>
      <c r="J214" s="725"/>
      <c r="K214" s="725"/>
      <c r="L214" s="726">
        <v>17</v>
      </c>
      <c r="M214" s="726">
        <v>5</v>
      </c>
      <c r="N214" s="725"/>
      <c r="O214" s="725"/>
      <c r="P214" s="725"/>
      <c r="Q214" s="725"/>
      <c r="R214" s="725"/>
      <c r="S214" s="725"/>
      <c r="T214" s="725"/>
      <c r="U214" s="725"/>
      <c r="V214" s="726"/>
      <c r="W214"/>
    </row>
    <row r="215" spans="1:23" s="58" customFormat="1" ht="18.75">
      <c r="B215" s="352" t="s">
        <v>671</v>
      </c>
      <c r="C215" s="353"/>
      <c r="D215" s="353"/>
      <c r="E215" s="354"/>
      <c r="F215" s="356">
        <f>'JAN-23'!F214</f>
        <v>12290</v>
      </c>
      <c r="G215" s="356">
        <f>'JAN-23'!G214</f>
        <v>722229.25000000023</v>
      </c>
      <c r="H215" s="356">
        <f>'JAN-23'!H214</f>
        <v>55033.930000000015</v>
      </c>
      <c r="I215" s="351">
        <f>'JAN-23'!I214</f>
        <v>111.68</v>
      </c>
      <c r="J215" s="354"/>
      <c r="K215" s="354"/>
      <c r="L215" s="350"/>
      <c r="M215" s="350"/>
      <c r="N215" s="354"/>
      <c r="O215" s="354"/>
      <c r="P215" s="354"/>
      <c r="Q215" s="354"/>
      <c r="R215" s="354"/>
      <c r="S215" s="354"/>
      <c r="T215" s="354"/>
      <c r="U215" s="354"/>
      <c r="V215" s="351">
        <f>'JAN-23'!V214</f>
        <v>36697.5</v>
      </c>
      <c r="W215"/>
    </row>
    <row r="216" spans="1:23" s="58" customFormat="1" ht="15.75">
      <c r="B216" s="58" t="s">
        <v>1470</v>
      </c>
      <c r="E216" s="38"/>
      <c r="J216" s="38"/>
      <c r="K216" s="38"/>
      <c r="N216" s="38"/>
      <c r="O216" s="38"/>
      <c r="P216" s="38"/>
      <c r="Q216" s="38"/>
      <c r="R216" s="38"/>
      <c r="S216" s="38"/>
      <c r="T216" s="38"/>
      <c r="U216" s="38"/>
      <c r="W216" s="38"/>
    </row>
    <row r="217" spans="1:23" s="58" customFormat="1" ht="15.75">
      <c r="B217" s="58" t="s">
        <v>1503</v>
      </c>
      <c r="E217"/>
      <c r="J217"/>
      <c r="K217"/>
      <c r="N217"/>
      <c r="O217"/>
      <c r="P217"/>
      <c r="Q217"/>
      <c r="R217"/>
      <c r="S217"/>
      <c r="T217"/>
      <c r="U217"/>
      <c r="W217"/>
    </row>
    <row r="218" spans="1:23" s="331" customFormat="1" ht="18.75">
      <c r="B218" s="331" t="s">
        <v>1501</v>
      </c>
      <c r="E218"/>
      <c r="J218"/>
      <c r="K218"/>
      <c r="N218"/>
      <c r="O218"/>
      <c r="P218"/>
      <c r="Q218"/>
      <c r="R218"/>
      <c r="S218"/>
      <c r="T218"/>
      <c r="U218"/>
      <c r="W218"/>
    </row>
    <row r="219" spans="1:23" s="58" customFormat="1" ht="15.75">
      <c r="B219" s="58" t="s">
        <v>1505</v>
      </c>
      <c r="E219"/>
      <c r="J219"/>
      <c r="K219"/>
      <c r="N219"/>
      <c r="O219"/>
      <c r="P219"/>
      <c r="Q219"/>
      <c r="R219"/>
      <c r="S219"/>
      <c r="T219"/>
      <c r="U219"/>
      <c r="W219"/>
    </row>
    <row r="220" spans="1:23" s="58" customFormat="1" ht="15.75">
      <c r="B220" s="58" t="s">
        <v>1507</v>
      </c>
      <c r="E220"/>
      <c r="J220"/>
      <c r="K220"/>
      <c r="N220"/>
      <c r="O220"/>
      <c r="P220"/>
      <c r="Q220"/>
      <c r="R220"/>
      <c r="S220"/>
      <c r="T220"/>
      <c r="U220"/>
      <c r="W220"/>
    </row>
    <row r="221" spans="1:23" s="331" customFormat="1" ht="18.75">
      <c r="B221" s="331" t="s">
        <v>1509</v>
      </c>
      <c r="E221"/>
      <c r="J221"/>
      <c r="K221"/>
      <c r="N221"/>
      <c r="O221"/>
      <c r="P221"/>
      <c r="Q221"/>
      <c r="R221"/>
      <c r="S221"/>
      <c r="T221"/>
      <c r="U221"/>
      <c r="W221"/>
    </row>
    <row r="222" spans="1:23" s="58" customFormat="1" ht="15.75">
      <c r="B222" s="58" t="s">
        <v>1511</v>
      </c>
      <c r="E222"/>
      <c r="J222"/>
      <c r="K222"/>
      <c r="N222"/>
      <c r="O222"/>
      <c r="P222"/>
      <c r="Q222"/>
      <c r="R222"/>
      <c r="S222"/>
      <c r="T222"/>
      <c r="U222"/>
      <c r="W222"/>
    </row>
  </sheetData>
  <autoFilter ref="B2:V222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AE178"/>
  <sheetViews>
    <sheetView topLeftCell="A106" workbookViewId="0">
      <selection activeCell="A118" sqref="A118"/>
    </sheetView>
  </sheetViews>
  <sheetFormatPr defaultColWidth="9.140625" defaultRowHeight="15"/>
  <cols>
    <col min="1" max="1" width="6.140625" style="75" customWidth="1"/>
    <col min="2" max="2" width="10.140625" style="75" bestFit="1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1.7109375" style="75" customWidth="1"/>
    <col min="15" max="15" width="11" style="105" customWidth="1"/>
    <col min="16" max="20" width="9.140625" style="75" customWidth="1"/>
    <col min="21" max="21" width="13.42578125" style="75" customWidth="1"/>
    <col min="22" max="22" width="13.7109375" style="75" customWidth="1"/>
    <col min="23" max="24" width="9.140625" style="75"/>
    <col min="25" max="25" width="11.85546875" style="75" customWidth="1"/>
    <col min="26" max="16384" width="9.140625" style="75"/>
  </cols>
  <sheetData>
    <row r="1" spans="1:24" ht="21">
      <c r="A1" s="2820" t="s">
        <v>1518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832" t="s">
        <v>1</v>
      </c>
      <c r="B2" s="832" t="s">
        <v>2</v>
      </c>
      <c r="C2" s="832" t="s">
        <v>28</v>
      </c>
      <c r="D2" s="832" t="s">
        <v>4</v>
      </c>
      <c r="E2" s="832" t="s">
        <v>5</v>
      </c>
      <c r="F2" s="832" t="s">
        <v>6</v>
      </c>
      <c r="G2" s="832" t="s">
        <v>7</v>
      </c>
      <c r="H2" s="832" t="s">
        <v>8</v>
      </c>
      <c r="I2" s="832" t="s">
        <v>9</v>
      </c>
      <c r="J2" s="832" t="s">
        <v>10</v>
      </c>
      <c r="K2" s="832" t="s">
        <v>11</v>
      </c>
      <c r="L2" s="2809" t="s">
        <v>419</v>
      </c>
      <c r="M2" s="2809"/>
      <c r="N2" s="832" t="s">
        <v>12</v>
      </c>
      <c r="O2" s="832" t="s">
        <v>13</v>
      </c>
      <c r="P2" s="832" t="s">
        <v>14</v>
      </c>
      <c r="Q2" s="832" t="s">
        <v>15</v>
      </c>
      <c r="R2" s="832" t="s">
        <v>16</v>
      </c>
      <c r="S2" s="832" t="s">
        <v>15</v>
      </c>
      <c r="T2" s="832" t="s">
        <v>460</v>
      </c>
      <c r="U2" s="832" t="s">
        <v>19</v>
      </c>
      <c r="V2" s="832" t="s">
        <v>20</v>
      </c>
      <c r="W2" s="832" t="s">
        <v>255</v>
      </c>
    </row>
    <row r="3" spans="1:24">
      <c r="A3" s="834">
        <v>1</v>
      </c>
      <c r="B3" s="834" t="s">
        <v>1520</v>
      </c>
      <c r="C3" s="834">
        <v>1</v>
      </c>
      <c r="D3" s="834">
        <v>811</v>
      </c>
      <c r="E3" s="834">
        <v>161005559</v>
      </c>
      <c r="F3" s="834">
        <v>59</v>
      </c>
      <c r="G3" s="834">
        <v>3390.49</v>
      </c>
      <c r="H3" s="834">
        <v>318.01</v>
      </c>
      <c r="I3" s="834">
        <v>0</v>
      </c>
      <c r="J3" s="834"/>
      <c r="K3" s="834"/>
      <c r="L3" s="834">
        <v>2</v>
      </c>
      <c r="M3" s="834">
        <v>20</v>
      </c>
      <c r="N3" s="834"/>
      <c r="O3" s="834"/>
      <c r="P3" s="834"/>
      <c r="Q3" s="834"/>
      <c r="R3" s="834"/>
      <c r="S3" s="834"/>
      <c r="T3" s="834"/>
      <c r="U3" s="834"/>
      <c r="V3" s="834"/>
      <c r="W3" s="835" t="s">
        <v>259</v>
      </c>
    </row>
    <row r="4" spans="1:24">
      <c r="A4" s="834">
        <v>2</v>
      </c>
      <c r="B4" s="834" t="s">
        <v>1520</v>
      </c>
      <c r="C4" s="834">
        <v>2</v>
      </c>
      <c r="D4" s="834">
        <v>812</v>
      </c>
      <c r="E4" s="834">
        <v>161005560</v>
      </c>
      <c r="F4" s="834">
        <v>59</v>
      </c>
      <c r="G4" s="834">
        <v>3418.63</v>
      </c>
      <c r="H4" s="834">
        <v>296.37</v>
      </c>
      <c r="I4" s="834">
        <v>0</v>
      </c>
      <c r="J4" s="834"/>
      <c r="K4" s="834"/>
      <c r="L4" s="834">
        <v>2</v>
      </c>
      <c r="M4" s="834">
        <v>15</v>
      </c>
      <c r="N4" s="834"/>
      <c r="O4" s="834"/>
      <c r="P4" s="834"/>
      <c r="Q4" s="834"/>
      <c r="R4" s="834"/>
      <c r="S4" s="834"/>
      <c r="T4" s="834"/>
      <c r="U4" s="834"/>
      <c r="V4" s="834"/>
      <c r="W4" s="835" t="s">
        <v>257</v>
      </c>
    </row>
    <row r="5" spans="1:24">
      <c r="A5" s="834">
        <v>3</v>
      </c>
      <c r="B5" s="835" t="s">
        <v>1520</v>
      </c>
      <c r="C5" s="834">
        <v>3</v>
      </c>
      <c r="D5" s="834">
        <v>813</v>
      </c>
      <c r="E5" s="834">
        <v>151000198</v>
      </c>
      <c r="F5" s="834">
        <v>59</v>
      </c>
      <c r="G5" s="834">
        <v>3501.83</v>
      </c>
      <c r="H5" s="834">
        <v>213.67</v>
      </c>
      <c r="I5" s="834">
        <v>0</v>
      </c>
      <c r="J5" s="834"/>
      <c r="K5" s="834"/>
      <c r="L5" s="834">
        <v>2</v>
      </c>
      <c r="M5" s="834">
        <v>20</v>
      </c>
      <c r="N5" s="834"/>
      <c r="O5" s="834"/>
      <c r="P5" s="834"/>
      <c r="Q5" s="834"/>
      <c r="R5" s="834"/>
      <c r="S5" s="834"/>
      <c r="T5" s="834"/>
      <c r="U5" s="834"/>
      <c r="V5" s="834"/>
      <c r="W5" s="835" t="s">
        <v>257</v>
      </c>
    </row>
    <row r="6" spans="1:24">
      <c r="A6" s="834">
        <v>4</v>
      </c>
      <c r="B6" s="835" t="s">
        <v>1520</v>
      </c>
      <c r="C6" s="834">
        <v>4</v>
      </c>
      <c r="D6" s="834">
        <v>814</v>
      </c>
      <c r="E6" s="834">
        <v>151000199</v>
      </c>
      <c r="F6" s="834">
        <v>59</v>
      </c>
      <c r="G6" s="834">
        <v>3505.42</v>
      </c>
      <c r="H6" s="834">
        <v>209.58</v>
      </c>
      <c r="I6" s="834">
        <v>0</v>
      </c>
      <c r="J6" s="834"/>
      <c r="K6" s="834"/>
      <c r="L6" s="834">
        <v>2</v>
      </c>
      <c r="M6" s="834">
        <v>20</v>
      </c>
      <c r="N6" s="834"/>
      <c r="O6" s="834"/>
      <c r="P6" s="834"/>
      <c r="Q6" s="834"/>
      <c r="R6" s="834"/>
      <c r="S6" s="834"/>
      <c r="T6" s="834"/>
      <c r="U6" s="834"/>
      <c r="V6" s="834"/>
      <c r="W6" s="835" t="s">
        <v>257</v>
      </c>
    </row>
    <row r="7" spans="1:24">
      <c r="A7" s="834">
        <v>5</v>
      </c>
      <c r="B7" s="835" t="s">
        <v>1520</v>
      </c>
      <c r="C7" s="834">
        <v>5</v>
      </c>
      <c r="D7" s="834">
        <v>815</v>
      </c>
      <c r="E7" s="834">
        <v>151000200</v>
      </c>
      <c r="F7" s="834">
        <v>59</v>
      </c>
      <c r="G7" s="834">
        <v>3509.44</v>
      </c>
      <c r="H7" s="834">
        <v>197.65</v>
      </c>
      <c r="I7" s="834">
        <v>0.09</v>
      </c>
      <c r="J7" s="834"/>
      <c r="K7" s="834"/>
      <c r="L7" s="834">
        <v>2</v>
      </c>
      <c r="M7" s="834">
        <v>25</v>
      </c>
      <c r="N7" s="834"/>
      <c r="O7" s="834"/>
      <c r="P7" s="834"/>
      <c r="Q7" s="834"/>
      <c r="R7" s="834"/>
      <c r="S7" s="834"/>
      <c r="T7" s="834"/>
      <c r="U7" s="834"/>
      <c r="V7" s="834"/>
      <c r="W7" s="835" t="s">
        <v>257</v>
      </c>
    </row>
    <row r="8" spans="1:24" s="104" customFormat="1">
      <c r="A8" s="84">
        <v>6</v>
      </c>
      <c r="B8" s="835" t="s">
        <v>1520</v>
      </c>
      <c r="C8" s="834">
        <v>6</v>
      </c>
      <c r="D8" s="834">
        <v>816</v>
      </c>
      <c r="E8" s="834">
        <v>141000460</v>
      </c>
      <c r="F8" s="84">
        <v>59</v>
      </c>
      <c r="G8" s="84">
        <v>3448.83</v>
      </c>
      <c r="H8" s="84">
        <v>266.17</v>
      </c>
      <c r="I8" s="84">
        <v>0</v>
      </c>
      <c r="J8" s="84"/>
      <c r="K8" s="84"/>
      <c r="L8" s="84">
        <v>2</v>
      </c>
      <c r="M8" s="84">
        <v>30</v>
      </c>
      <c r="N8" s="84"/>
      <c r="O8" s="84"/>
      <c r="P8" s="84"/>
      <c r="Q8" s="84"/>
      <c r="R8" s="84"/>
      <c r="S8" s="84"/>
      <c r="T8" s="84"/>
      <c r="U8" s="84"/>
      <c r="V8" s="84"/>
      <c r="W8" s="84" t="s">
        <v>257</v>
      </c>
    </row>
    <row r="9" spans="1:24">
      <c r="A9" s="834">
        <v>7</v>
      </c>
      <c r="B9" s="838" t="s">
        <v>1520</v>
      </c>
      <c r="C9" s="834">
        <v>7</v>
      </c>
      <c r="D9" s="834">
        <v>817</v>
      </c>
      <c r="E9" s="834">
        <v>161005561</v>
      </c>
      <c r="F9" s="834">
        <v>59</v>
      </c>
      <c r="G9" s="834">
        <v>3450.03</v>
      </c>
      <c r="H9" s="834">
        <v>265.06</v>
      </c>
      <c r="I9" s="834">
        <v>0.59</v>
      </c>
      <c r="J9" s="834"/>
      <c r="K9" s="834"/>
      <c r="L9" s="834">
        <v>2</v>
      </c>
      <c r="M9" s="834">
        <v>10</v>
      </c>
      <c r="N9" s="834"/>
      <c r="O9" s="834"/>
      <c r="P9" s="834"/>
      <c r="Q9" s="834"/>
      <c r="R9" s="834"/>
      <c r="S9" s="834"/>
      <c r="T9" s="834"/>
      <c r="U9" s="834"/>
      <c r="V9" s="834"/>
      <c r="W9" s="84" t="s">
        <v>257</v>
      </c>
    </row>
    <row r="10" spans="1:24">
      <c r="A10" s="834">
        <v>8</v>
      </c>
      <c r="B10" s="838" t="s">
        <v>1521</v>
      </c>
      <c r="C10" s="834">
        <v>8</v>
      </c>
      <c r="D10" s="834">
        <v>818</v>
      </c>
      <c r="E10" s="834">
        <v>161005562</v>
      </c>
      <c r="F10" s="834">
        <v>58</v>
      </c>
      <c r="G10" s="834">
        <v>3356.27</v>
      </c>
      <c r="H10" s="834">
        <v>292.73</v>
      </c>
      <c r="I10" s="834">
        <v>0</v>
      </c>
      <c r="J10" s="834"/>
      <c r="K10" s="834"/>
      <c r="L10" s="834">
        <v>2</v>
      </c>
      <c r="M10" s="834">
        <v>30</v>
      </c>
      <c r="N10" s="834"/>
      <c r="O10" s="834"/>
      <c r="P10" s="834"/>
      <c r="Q10" s="834"/>
      <c r="R10" s="834"/>
      <c r="S10" s="834"/>
      <c r="T10" s="834"/>
      <c r="U10" s="834"/>
      <c r="V10" s="834"/>
      <c r="W10" s="84" t="s">
        <v>257</v>
      </c>
    </row>
    <row r="11" spans="1:24">
      <c r="A11" s="834">
        <v>9</v>
      </c>
      <c r="B11" s="838" t="s">
        <v>1521</v>
      </c>
      <c r="C11" s="834">
        <v>9</v>
      </c>
      <c r="D11" s="834">
        <v>819</v>
      </c>
      <c r="E11" s="834">
        <v>161005563</v>
      </c>
      <c r="F11" s="834">
        <v>59</v>
      </c>
      <c r="G11" s="834">
        <v>3482.63</v>
      </c>
      <c r="H11" s="834">
        <v>231.76</v>
      </c>
      <c r="I11" s="834">
        <v>1.39</v>
      </c>
      <c r="J11" s="834"/>
      <c r="K11" s="834"/>
      <c r="L11" s="834">
        <v>2</v>
      </c>
      <c r="M11" s="834">
        <v>15</v>
      </c>
      <c r="N11" s="834"/>
      <c r="O11" s="834"/>
      <c r="P11" s="834"/>
      <c r="Q11" s="834"/>
      <c r="R11" s="834"/>
      <c r="S11" s="834"/>
      <c r="T11" s="834"/>
      <c r="U11" s="834"/>
      <c r="V11" s="834"/>
      <c r="W11" s="84" t="s">
        <v>257</v>
      </c>
      <c r="X11" s="104"/>
    </row>
    <row r="12" spans="1:24">
      <c r="A12" s="834">
        <v>10</v>
      </c>
      <c r="B12" s="90" t="s">
        <v>1521</v>
      </c>
      <c r="C12" s="90">
        <v>10</v>
      </c>
      <c r="D12" s="90">
        <v>820</v>
      </c>
      <c r="E12" s="90">
        <v>161005564</v>
      </c>
      <c r="F12" s="90">
        <v>57</v>
      </c>
      <c r="G12" s="90">
        <v>3408.07</v>
      </c>
      <c r="H12" s="90">
        <v>178.2</v>
      </c>
      <c r="I12" s="90">
        <v>3.27</v>
      </c>
      <c r="J12" s="90"/>
      <c r="K12" s="90"/>
      <c r="L12" s="90">
        <v>1</v>
      </c>
      <c r="M12" s="90">
        <v>55</v>
      </c>
      <c r="N12" s="834"/>
      <c r="O12" s="834"/>
      <c r="P12" s="834"/>
      <c r="Q12" s="834"/>
      <c r="R12" s="834"/>
      <c r="S12" s="834"/>
      <c r="T12" s="834"/>
      <c r="U12" s="834"/>
      <c r="V12" s="834"/>
      <c r="W12" s="84" t="s">
        <v>257</v>
      </c>
    </row>
    <row r="13" spans="1:24">
      <c r="A13" s="834">
        <v>11</v>
      </c>
      <c r="B13" s="842" t="s">
        <v>1521</v>
      </c>
      <c r="C13" s="842">
        <v>11</v>
      </c>
      <c r="D13" s="834">
        <v>821</v>
      </c>
      <c r="E13" s="834">
        <v>161005565</v>
      </c>
      <c r="F13" s="834">
        <v>59</v>
      </c>
      <c r="G13" s="834">
        <v>3782.2</v>
      </c>
      <c r="H13" s="834">
        <v>347.8</v>
      </c>
      <c r="I13" s="834">
        <v>0</v>
      </c>
      <c r="J13" s="834"/>
      <c r="K13" s="834"/>
      <c r="L13" s="834">
        <v>2</v>
      </c>
      <c r="M13" s="834">
        <v>10</v>
      </c>
      <c r="N13" s="834"/>
      <c r="O13" s="834"/>
      <c r="P13" s="834"/>
      <c r="Q13" s="834"/>
      <c r="R13" s="834"/>
      <c r="S13" s="834"/>
      <c r="T13" s="834"/>
      <c r="U13" s="834"/>
      <c r="V13" s="834"/>
      <c r="W13" s="842" t="s">
        <v>257</v>
      </c>
    </row>
    <row r="14" spans="1:24">
      <c r="A14" s="834">
        <v>12</v>
      </c>
      <c r="B14" s="842" t="s">
        <v>1521</v>
      </c>
      <c r="C14" s="842">
        <v>12</v>
      </c>
      <c r="D14" s="834">
        <v>822</v>
      </c>
      <c r="E14" s="834">
        <v>161005566</v>
      </c>
      <c r="F14" s="834">
        <v>59</v>
      </c>
      <c r="G14" s="834">
        <v>3489.08</v>
      </c>
      <c r="H14" s="834">
        <v>221.31</v>
      </c>
      <c r="I14" s="834">
        <v>0.39</v>
      </c>
      <c r="J14" s="834"/>
      <c r="K14" s="834"/>
      <c r="L14" s="834">
        <v>2</v>
      </c>
      <c r="M14" s="834">
        <v>20</v>
      </c>
      <c r="N14" s="834"/>
      <c r="O14" s="834"/>
      <c r="P14" s="834"/>
      <c r="Q14" s="834"/>
      <c r="R14" s="834"/>
      <c r="S14" s="834"/>
      <c r="T14" s="834"/>
      <c r="U14" s="834"/>
      <c r="V14" s="834"/>
      <c r="W14" s="842" t="s">
        <v>257</v>
      </c>
    </row>
    <row r="15" spans="1:24">
      <c r="A15" s="834">
        <v>13</v>
      </c>
      <c r="B15" s="842" t="s">
        <v>1521</v>
      </c>
      <c r="C15" s="842">
        <v>13</v>
      </c>
      <c r="D15" s="834">
        <v>823</v>
      </c>
      <c r="E15" s="834">
        <v>161005567</v>
      </c>
      <c r="F15" s="834">
        <v>57</v>
      </c>
      <c r="G15" s="834">
        <v>3325.84</v>
      </c>
      <c r="H15" s="834">
        <v>264.16000000000003</v>
      </c>
      <c r="I15" s="834">
        <v>0</v>
      </c>
      <c r="J15" s="834"/>
      <c r="K15" s="834"/>
      <c r="L15" s="834">
        <v>2</v>
      </c>
      <c r="M15" s="834">
        <v>15</v>
      </c>
      <c r="N15" s="834"/>
      <c r="O15" s="834"/>
      <c r="P15" s="834"/>
      <c r="Q15" s="834"/>
      <c r="R15" s="834"/>
      <c r="S15" s="834"/>
      <c r="T15" s="834"/>
      <c r="U15" s="834"/>
      <c r="V15" s="834"/>
      <c r="W15" s="842" t="s">
        <v>257</v>
      </c>
    </row>
    <row r="16" spans="1:24">
      <c r="A16" s="834">
        <v>14</v>
      </c>
      <c r="B16" s="842" t="s">
        <v>1521</v>
      </c>
      <c r="C16" s="842">
        <v>14</v>
      </c>
      <c r="D16" s="834">
        <v>825</v>
      </c>
      <c r="E16" s="834">
        <v>161005568</v>
      </c>
      <c r="F16" s="834">
        <v>59</v>
      </c>
      <c r="G16" s="834">
        <v>3424.26</v>
      </c>
      <c r="H16" s="834">
        <v>289.93</v>
      </c>
      <c r="I16" s="834">
        <v>0.19</v>
      </c>
      <c r="J16" s="834"/>
      <c r="K16" s="834"/>
      <c r="L16" s="834">
        <v>2</v>
      </c>
      <c r="M16" s="834">
        <v>15</v>
      </c>
      <c r="N16" s="834"/>
      <c r="O16" s="834"/>
      <c r="P16" s="834"/>
      <c r="Q16" s="834"/>
      <c r="R16" s="834"/>
      <c r="S16" s="834"/>
      <c r="T16" s="834"/>
      <c r="U16" s="834"/>
      <c r="V16" s="834"/>
      <c r="W16" s="842" t="s">
        <v>259</v>
      </c>
    </row>
    <row r="17" spans="1:23">
      <c r="A17" s="834">
        <v>15</v>
      </c>
      <c r="B17" s="842" t="s">
        <v>1521</v>
      </c>
      <c r="C17" s="842">
        <v>15</v>
      </c>
      <c r="D17" s="834">
        <v>824</v>
      </c>
      <c r="E17" s="834">
        <v>161005569</v>
      </c>
      <c r="F17" s="834">
        <v>57</v>
      </c>
      <c r="G17" s="834">
        <v>3322.46</v>
      </c>
      <c r="H17" s="834">
        <v>264.04000000000002</v>
      </c>
      <c r="I17" s="834">
        <v>0</v>
      </c>
      <c r="J17" s="834"/>
      <c r="K17" s="834"/>
      <c r="L17" s="834">
        <v>2</v>
      </c>
      <c r="M17" s="834">
        <v>10</v>
      </c>
      <c r="N17" s="834"/>
      <c r="O17" s="834"/>
      <c r="P17" s="834"/>
      <c r="Q17" s="834"/>
      <c r="R17" s="834"/>
      <c r="S17" s="834"/>
      <c r="T17" s="834"/>
      <c r="U17" s="834"/>
      <c r="V17" s="834"/>
      <c r="W17" s="842" t="s">
        <v>257</v>
      </c>
    </row>
    <row r="18" spans="1:23">
      <c r="A18" s="834">
        <v>16</v>
      </c>
      <c r="B18" s="90" t="s">
        <v>1521</v>
      </c>
      <c r="C18" s="90">
        <v>16</v>
      </c>
      <c r="D18" s="90">
        <v>826</v>
      </c>
      <c r="E18" s="90">
        <v>161005570</v>
      </c>
      <c r="F18" s="90">
        <v>58</v>
      </c>
      <c r="G18" s="90">
        <v>3375.43</v>
      </c>
      <c r="H18" s="90">
        <v>277.07</v>
      </c>
      <c r="I18" s="90">
        <v>0</v>
      </c>
      <c r="J18" s="90"/>
      <c r="K18" s="90"/>
      <c r="L18" s="90">
        <v>1</v>
      </c>
      <c r="M18" s="90">
        <v>25</v>
      </c>
      <c r="N18" s="834"/>
      <c r="O18" s="834"/>
      <c r="P18" s="834"/>
      <c r="Q18" s="834"/>
      <c r="R18" s="834"/>
      <c r="S18" s="834"/>
      <c r="T18" s="834"/>
      <c r="U18" s="834"/>
      <c r="V18" s="834"/>
      <c r="W18" s="843" t="s">
        <v>257</v>
      </c>
    </row>
    <row r="19" spans="1:23">
      <c r="A19" s="834">
        <v>17</v>
      </c>
      <c r="B19" s="844" t="s">
        <v>1523</v>
      </c>
      <c r="C19" s="834">
        <v>17</v>
      </c>
      <c r="D19" s="834">
        <v>827</v>
      </c>
      <c r="E19" s="834">
        <v>141000461</v>
      </c>
      <c r="F19" s="834">
        <v>58</v>
      </c>
      <c r="G19" s="834">
        <v>3378.67</v>
      </c>
      <c r="H19" s="834">
        <v>270.33</v>
      </c>
      <c r="I19" s="834">
        <v>0</v>
      </c>
      <c r="J19" s="834"/>
      <c r="K19" s="834"/>
      <c r="L19" s="834">
        <v>2</v>
      </c>
      <c r="M19" s="834">
        <v>20</v>
      </c>
      <c r="N19" s="834"/>
      <c r="O19" s="834"/>
      <c r="P19" s="834"/>
      <c r="Q19" s="834"/>
      <c r="R19" s="834"/>
      <c r="S19" s="834"/>
      <c r="T19" s="834"/>
      <c r="U19" s="834"/>
      <c r="V19" s="834"/>
      <c r="W19" s="844" t="s">
        <v>257</v>
      </c>
    </row>
    <row r="20" spans="1:23">
      <c r="A20" s="834">
        <v>18</v>
      </c>
      <c r="B20" s="844" t="s">
        <v>1523</v>
      </c>
      <c r="C20" s="834">
        <v>18</v>
      </c>
      <c r="D20" s="834">
        <v>828</v>
      </c>
      <c r="E20" s="834">
        <v>161005571</v>
      </c>
      <c r="F20" s="834">
        <v>59</v>
      </c>
      <c r="G20" s="834">
        <v>3518.22</v>
      </c>
      <c r="H20" s="834">
        <v>201.78</v>
      </c>
      <c r="I20" s="834">
        <v>0</v>
      </c>
      <c r="J20" s="834"/>
      <c r="K20" s="834"/>
      <c r="L20" s="834">
        <v>2</v>
      </c>
      <c r="M20" s="834">
        <v>5</v>
      </c>
      <c r="N20" s="834"/>
      <c r="O20" s="834"/>
      <c r="P20" s="834"/>
      <c r="Q20" s="834"/>
      <c r="R20" s="834"/>
      <c r="S20" s="834"/>
      <c r="T20" s="834"/>
      <c r="U20" s="834"/>
      <c r="V20" s="834"/>
      <c r="W20" s="846" t="s">
        <v>257</v>
      </c>
    </row>
    <row r="21" spans="1:23">
      <c r="A21" s="834">
        <v>19</v>
      </c>
      <c r="B21" s="844" t="s">
        <v>1523</v>
      </c>
      <c r="C21" s="834">
        <v>19</v>
      </c>
      <c r="D21" s="834">
        <v>829</v>
      </c>
      <c r="E21" s="834">
        <v>161005572</v>
      </c>
      <c r="F21" s="834">
        <v>57</v>
      </c>
      <c r="G21" s="834">
        <v>3388.67</v>
      </c>
      <c r="H21" s="834">
        <v>201.62</v>
      </c>
      <c r="I21" s="834">
        <v>1.79</v>
      </c>
      <c r="J21" s="834"/>
      <c r="K21" s="834"/>
      <c r="L21" s="834">
        <v>2</v>
      </c>
      <c r="M21" s="834">
        <v>5</v>
      </c>
      <c r="N21" s="834"/>
      <c r="O21" s="834"/>
      <c r="P21" s="834"/>
      <c r="Q21" s="834"/>
      <c r="R21" s="834"/>
      <c r="S21" s="834"/>
      <c r="T21" s="834"/>
      <c r="U21" s="834"/>
      <c r="V21" s="834"/>
      <c r="W21" s="846" t="s">
        <v>257</v>
      </c>
    </row>
    <row r="22" spans="1:23">
      <c r="A22" s="834">
        <v>20</v>
      </c>
      <c r="B22" s="90" t="s">
        <v>1523</v>
      </c>
      <c r="C22" s="90">
        <v>20</v>
      </c>
      <c r="D22" s="90">
        <v>830</v>
      </c>
      <c r="E22" s="90">
        <v>161005573</v>
      </c>
      <c r="F22" s="90">
        <v>56</v>
      </c>
      <c r="G22" s="90">
        <v>3363.71</v>
      </c>
      <c r="H22" s="90">
        <v>159.86000000000001</v>
      </c>
      <c r="I22" s="90">
        <v>2.57</v>
      </c>
      <c r="J22" s="90"/>
      <c r="K22" s="90"/>
      <c r="L22" s="90">
        <v>1</v>
      </c>
      <c r="M22" s="90">
        <v>55</v>
      </c>
      <c r="N22" s="834"/>
      <c r="O22" s="834"/>
      <c r="P22" s="834"/>
      <c r="Q22" s="834"/>
      <c r="R22" s="834"/>
      <c r="S22" s="834"/>
      <c r="T22" s="834"/>
      <c r="U22" s="834"/>
      <c r="V22" s="834"/>
      <c r="W22" s="846" t="s">
        <v>257</v>
      </c>
    </row>
    <row r="23" spans="1:23">
      <c r="A23" s="834">
        <v>21</v>
      </c>
      <c r="B23" s="846" t="s">
        <v>1523</v>
      </c>
      <c r="C23" s="834">
        <v>21</v>
      </c>
      <c r="D23" s="834">
        <v>831</v>
      </c>
      <c r="E23" s="834">
        <v>161005574</v>
      </c>
      <c r="F23" s="834">
        <v>58</v>
      </c>
      <c r="G23" s="834">
        <v>3473.24</v>
      </c>
      <c r="H23" s="834">
        <v>180.32</v>
      </c>
      <c r="I23" s="834">
        <v>3.56</v>
      </c>
      <c r="J23" s="834"/>
      <c r="K23" s="834"/>
      <c r="L23" s="834">
        <v>2</v>
      </c>
      <c r="M23" s="834">
        <v>35</v>
      </c>
      <c r="N23" s="834"/>
      <c r="O23" s="834"/>
      <c r="P23" s="834"/>
      <c r="Q23" s="834"/>
      <c r="R23" s="834"/>
      <c r="S23" s="834"/>
      <c r="T23" s="834"/>
      <c r="U23" s="834"/>
      <c r="V23" s="834"/>
      <c r="W23" s="846" t="s">
        <v>257</v>
      </c>
    </row>
    <row r="24" spans="1:23">
      <c r="A24" s="834">
        <v>22</v>
      </c>
      <c r="B24" s="848" t="s">
        <v>1523</v>
      </c>
      <c r="C24" s="834">
        <v>22</v>
      </c>
      <c r="D24" s="834">
        <v>832</v>
      </c>
      <c r="E24" s="834">
        <v>161005575</v>
      </c>
      <c r="F24" s="834">
        <v>59</v>
      </c>
      <c r="G24" s="834">
        <v>3492.7</v>
      </c>
      <c r="H24" s="834">
        <v>214.8</v>
      </c>
      <c r="I24" s="834">
        <v>0</v>
      </c>
      <c r="J24" s="834"/>
      <c r="K24" s="834"/>
      <c r="L24" s="834">
        <v>2</v>
      </c>
      <c r="M24" s="834">
        <v>10</v>
      </c>
      <c r="N24" s="834"/>
      <c r="O24" s="834"/>
      <c r="P24" s="834"/>
      <c r="Q24" s="834"/>
      <c r="R24" s="834"/>
      <c r="S24" s="834"/>
      <c r="T24" s="834"/>
      <c r="U24" s="834"/>
      <c r="V24" s="834"/>
      <c r="W24" s="848" t="s">
        <v>257</v>
      </c>
    </row>
    <row r="25" spans="1:23" s="128" customFormat="1">
      <c r="A25" s="90">
        <v>23</v>
      </c>
      <c r="B25" s="90" t="s">
        <v>1523</v>
      </c>
      <c r="C25" s="90">
        <v>23</v>
      </c>
      <c r="D25" s="90">
        <v>833</v>
      </c>
      <c r="E25" s="90">
        <v>161005581</v>
      </c>
      <c r="F25" s="90">
        <v>57</v>
      </c>
      <c r="G25" s="90">
        <v>3368.5</v>
      </c>
      <c r="H25" s="90">
        <v>217.7</v>
      </c>
      <c r="I25" s="90">
        <v>3.2</v>
      </c>
      <c r="J25" s="90"/>
      <c r="K25" s="90"/>
      <c r="L25" s="90">
        <v>2</v>
      </c>
      <c r="M25" s="90">
        <v>20</v>
      </c>
      <c r="N25" s="90"/>
      <c r="O25" s="90"/>
      <c r="P25" s="90"/>
      <c r="Q25" s="90"/>
      <c r="R25" s="90"/>
      <c r="S25" s="90"/>
      <c r="T25" s="90"/>
      <c r="U25" s="90"/>
      <c r="V25" s="90"/>
      <c r="W25" s="90" t="s">
        <v>259</v>
      </c>
    </row>
    <row r="26" spans="1:23">
      <c r="A26" s="834">
        <v>24</v>
      </c>
      <c r="B26" s="850" t="s">
        <v>1527</v>
      </c>
      <c r="C26" s="834">
        <v>24</v>
      </c>
      <c r="D26" s="834">
        <v>834</v>
      </c>
      <c r="E26" s="834">
        <v>161005576</v>
      </c>
      <c r="F26" s="834">
        <v>59</v>
      </c>
      <c r="G26" s="834">
        <v>3476.43</v>
      </c>
      <c r="H26" s="834">
        <v>242.55</v>
      </c>
      <c r="I26" s="834">
        <v>3.98</v>
      </c>
      <c r="J26" s="834"/>
      <c r="K26" s="834"/>
      <c r="L26" s="834">
        <v>2</v>
      </c>
      <c r="M26" s="834">
        <v>15</v>
      </c>
      <c r="N26" s="834"/>
      <c r="O26" s="834"/>
      <c r="P26" s="834"/>
      <c r="Q26" s="834"/>
      <c r="R26" s="834"/>
      <c r="S26" s="834"/>
      <c r="T26" s="834"/>
      <c r="U26" s="834"/>
      <c r="V26" s="834"/>
      <c r="W26" s="853" t="s">
        <v>257</v>
      </c>
    </row>
    <row r="27" spans="1:23">
      <c r="A27" s="834">
        <v>25</v>
      </c>
      <c r="B27" s="850" t="s">
        <v>1527</v>
      </c>
      <c r="C27" s="834">
        <v>25</v>
      </c>
      <c r="D27" s="834">
        <v>835</v>
      </c>
      <c r="E27" s="834">
        <v>161005577</v>
      </c>
      <c r="F27" s="834">
        <v>57</v>
      </c>
      <c r="G27" s="834">
        <v>3343.26</v>
      </c>
      <c r="H27" s="834">
        <v>243.24</v>
      </c>
      <c r="I27" s="834">
        <v>0</v>
      </c>
      <c r="J27" s="834"/>
      <c r="K27" s="834"/>
      <c r="L27" s="834">
        <v>2</v>
      </c>
      <c r="M27" s="834">
        <v>35</v>
      </c>
      <c r="N27" s="834"/>
      <c r="O27" s="834"/>
      <c r="P27" s="834"/>
      <c r="Q27" s="834"/>
      <c r="R27" s="834"/>
      <c r="S27" s="834"/>
      <c r="T27" s="834"/>
      <c r="U27" s="834"/>
      <c r="V27" s="834"/>
      <c r="W27" s="853" t="s">
        <v>257</v>
      </c>
    </row>
    <row r="28" spans="1:23">
      <c r="A28" s="90">
        <v>26</v>
      </c>
      <c r="B28" s="90" t="s">
        <v>1527</v>
      </c>
      <c r="C28" s="90">
        <v>26</v>
      </c>
      <c r="D28" s="90">
        <v>836</v>
      </c>
      <c r="E28" s="90">
        <v>161005578</v>
      </c>
      <c r="F28" s="90">
        <v>59</v>
      </c>
      <c r="G28" s="90">
        <v>3882.4</v>
      </c>
      <c r="H28" s="90">
        <v>247.6</v>
      </c>
      <c r="I28" s="90">
        <v>0</v>
      </c>
      <c r="J28" s="90"/>
      <c r="K28" s="90"/>
      <c r="L28" s="90">
        <v>1</v>
      </c>
      <c r="M28" s="90">
        <v>45</v>
      </c>
      <c r="N28" s="834"/>
      <c r="O28" s="834"/>
      <c r="P28" s="834"/>
      <c r="Q28" s="834"/>
      <c r="R28" s="834"/>
      <c r="S28" s="834"/>
      <c r="T28" s="834"/>
      <c r="U28" s="834"/>
      <c r="V28" s="834"/>
      <c r="W28" s="853" t="s">
        <v>257</v>
      </c>
    </row>
    <row r="29" spans="1:23">
      <c r="A29" s="90">
        <v>27</v>
      </c>
      <c r="B29" s="90" t="s">
        <v>1527</v>
      </c>
      <c r="C29" s="90">
        <v>27</v>
      </c>
      <c r="D29" s="90">
        <v>837</v>
      </c>
      <c r="E29" s="90">
        <v>161005579</v>
      </c>
      <c r="F29" s="90">
        <v>59</v>
      </c>
      <c r="G29" s="90">
        <v>3575.83</v>
      </c>
      <c r="H29" s="90">
        <v>144.01</v>
      </c>
      <c r="I29" s="90">
        <v>6.34</v>
      </c>
      <c r="J29" s="90"/>
      <c r="K29" s="90"/>
      <c r="L29" s="90">
        <v>1</v>
      </c>
      <c r="M29" s="90">
        <v>55</v>
      </c>
      <c r="N29" s="834"/>
      <c r="O29" s="834"/>
      <c r="P29" s="834"/>
      <c r="Q29" s="834"/>
      <c r="R29" s="834"/>
      <c r="S29" s="834"/>
      <c r="T29" s="834"/>
      <c r="U29" s="834"/>
      <c r="V29" s="834"/>
      <c r="W29" s="853" t="s">
        <v>257</v>
      </c>
    </row>
    <row r="30" spans="1:23">
      <c r="A30" s="90">
        <v>28</v>
      </c>
      <c r="B30" s="90" t="s">
        <v>1527</v>
      </c>
      <c r="C30" s="90">
        <v>28</v>
      </c>
      <c r="D30" s="90">
        <v>838</v>
      </c>
      <c r="E30" s="90">
        <v>161005580</v>
      </c>
      <c r="F30" s="90">
        <v>58</v>
      </c>
      <c r="G30" s="90">
        <v>3458.25</v>
      </c>
      <c r="H30" s="90">
        <v>197.03</v>
      </c>
      <c r="I30" s="90">
        <v>0.78</v>
      </c>
      <c r="J30" s="90"/>
      <c r="K30" s="90"/>
      <c r="L30" s="90">
        <v>1</v>
      </c>
      <c r="M30" s="90">
        <v>40</v>
      </c>
      <c r="N30" s="834"/>
      <c r="O30" s="834"/>
      <c r="P30" s="834"/>
      <c r="Q30" s="834"/>
      <c r="R30" s="834"/>
      <c r="S30" s="834"/>
      <c r="T30" s="834"/>
      <c r="U30" s="834"/>
      <c r="V30" s="834"/>
      <c r="W30" s="853" t="s">
        <v>257</v>
      </c>
    </row>
    <row r="31" spans="1:23">
      <c r="A31" s="834">
        <v>29</v>
      </c>
      <c r="B31" s="850" t="s">
        <v>1527</v>
      </c>
      <c r="C31" s="834">
        <v>29</v>
      </c>
      <c r="D31" s="834">
        <v>839</v>
      </c>
      <c r="E31" s="834">
        <v>161005582</v>
      </c>
      <c r="F31" s="834">
        <v>59</v>
      </c>
      <c r="G31" s="834">
        <v>3519.24</v>
      </c>
      <c r="H31" s="834">
        <v>193.76</v>
      </c>
      <c r="I31" s="834">
        <v>0</v>
      </c>
      <c r="J31" s="834"/>
      <c r="K31" s="834"/>
      <c r="L31" s="834">
        <v>2</v>
      </c>
      <c r="M31" s="834">
        <v>10</v>
      </c>
      <c r="N31" s="834"/>
      <c r="O31" s="834"/>
      <c r="P31" s="834"/>
      <c r="Q31" s="834"/>
      <c r="R31" s="834"/>
      <c r="S31" s="834"/>
      <c r="T31" s="834"/>
      <c r="U31" s="834"/>
      <c r="V31" s="834"/>
      <c r="W31" s="853" t="s">
        <v>257</v>
      </c>
    </row>
    <row r="32" spans="1:23">
      <c r="A32" s="834">
        <v>30</v>
      </c>
      <c r="B32" s="858" t="s">
        <v>1528</v>
      </c>
      <c r="C32" s="834">
        <v>30</v>
      </c>
      <c r="D32" s="834">
        <v>840</v>
      </c>
      <c r="E32" s="834">
        <v>161005583</v>
      </c>
      <c r="F32" s="834">
        <v>57</v>
      </c>
      <c r="G32" s="834">
        <v>3446.85</v>
      </c>
      <c r="H32" s="834">
        <v>144.51</v>
      </c>
      <c r="I32" s="834">
        <v>2.36</v>
      </c>
      <c r="J32" s="834"/>
      <c r="K32" s="834"/>
      <c r="L32" s="834">
        <v>2</v>
      </c>
      <c r="M32" s="834">
        <v>15</v>
      </c>
      <c r="N32" s="834"/>
      <c r="O32" s="834"/>
      <c r="P32" s="834"/>
      <c r="Q32" s="834"/>
      <c r="R32" s="834"/>
      <c r="S32" s="834"/>
      <c r="T32" s="834"/>
      <c r="U32" s="834"/>
      <c r="V32" s="834"/>
      <c r="W32" s="858" t="s">
        <v>257</v>
      </c>
    </row>
    <row r="33" spans="1:23">
      <c r="A33" s="834">
        <v>31</v>
      </c>
      <c r="B33" s="858" t="s">
        <v>1528</v>
      </c>
      <c r="C33" s="834">
        <v>31</v>
      </c>
      <c r="D33" s="834">
        <v>841</v>
      </c>
      <c r="E33" s="834">
        <v>161005584</v>
      </c>
      <c r="F33" s="834">
        <v>58</v>
      </c>
      <c r="G33" s="834">
        <v>3392.45</v>
      </c>
      <c r="H33" s="834">
        <v>260.55</v>
      </c>
      <c r="I33" s="834">
        <v>0</v>
      </c>
      <c r="J33" s="834"/>
      <c r="K33" s="834"/>
      <c r="L33" s="834">
        <v>2</v>
      </c>
      <c r="M33" s="834">
        <v>20</v>
      </c>
      <c r="N33" s="834"/>
      <c r="O33" s="834"/>
      <c r="P33" s="834"/>
      <c r="Q33" s="834"/>
      <c r="R33" s="834"/>
      <c r="S33" s="834"/>
      <c r="T33" s="834"/>
      <c r="U33" s="834"/>
      <c r="V33" s="834"/>
      <c r="W33" s="858" t="s">
        <v>257</v>
      </c>
    </row>
    <row r="34" spans="1:23">
      <c r="A34" s="834">
        <v>32</v>
      </c>
      <c r="B34" s="864" t="s">
        <v>1529</v>
      </c>
      <c r="C34" s="834">
        <v>32</v>
      </c>
      <c r="D34" s="834">
        <v>842</v>
      </c>
      <c r="E34" s="834">
        <v>161005585</v>
      </c>
      <c r="F34" s="834">
        <v>58</v>
      </c>
      <c r="G34" s="834">
        <v>3435.54</v>
      </c>
      <c r="H34" s="834">
        <v>207.96</v>
      </c>
      <c r="I34" s="834">
        <v>0</v>
      </c>
      <c r="J34" s="834"/>
      <c r="K34" s="834"/>
      <c r="L34" s="834">
        <v>2</v>
      </c>
      <c r="M34" s="834">
        <v>35</v>
      </c>
      <c r="N34" s="834"/>
      <c r="O34" s="834"/>
      <c r="P34" s="834"/>
      <c r="Q34" s="834"/>
      <c r="R34" s="834"/>
      <c r="S34" s="834"/>
      <c r="T34" s="834"/>
      <c r="U34" s="834"/>
      <c r="V34" s="834"/>
      <c r="W34" s="864" t="s">
        <v>257</v>
      </c>
    </row>
    <row r="35" spans="1:23">
      <c r="A35" s="834">
        <v>33</v>
      </c>
      <c r="B35" s="864" t="s">
        <v>1529</v>
      </c>
      <c r="C35" s="834">
        <v>33</v>
      </c>
      <c r="D35" s="834">
        <v>843</v>
      </c>
      <c r="E35" s="834">
        <v>161005586</v>
      </c>
      <c r="F35" s="834">
        <v>58</v>
      </c>
      <c r="G35" s="834">
        <v>3392.64</v>
      </c>
      <c r="H35" s="834">
        <v>259.36</v>
      </c>
      <c r="I35" s="834">
        <v>0</v>
      </c>
      <c r="J35" s="834"/>
      <c r="K35" s="834"/>
      <c r="L35" s="834">
        <v>2</v>
      </c>
      <c r="M35" s="834">
        <v>40</v>
      </c>
      <c r="N35" s="834"/>
      <c r="O35" s="834"/>
      <c r="P35" s="834"/>
      <c r="Q35" s="834"/>
      <c r="R35" s="834"/>
      <c r="S35" s="834"/>
      <c r="T35" s="834"/>
      <c r="U35" s="834"/>
      <c r="V35" s="834"/>
      <c r="W35" s="864" t="s">
        <v>257</v>
      </c>
    </row>
    <row r="36" spans="1:23">
      <c r="A36" s="834">
        <v>34</v>
      </c>
      <c r="B36" s="864" t="s">
        <v>1529</v>
      </c>
      <c r="C36" s="834">
        <v>34</v>
      </c>
      <c r="D36" s="834">
        <v>844</v>
      </c>
      <c r="E36" s="834">
        <v>161005587</v>
      </c>
      <c r="F36" s="834">
        <v>59</v>
      </c>
      <c r="G36" s="834">
        <v>3455.48</v>
      </c>
      <c r="H36" s="834">
        <v>254.52</v>
      </c>
      <c r="I36" s="834">
        <v>0</v>
      </c>
      <c r="J36" s="834"/>
      <c r="K36" s="834"/>
      <c r="L36" s="834">
        <v>2</v>
      </c>
      <c r="M36" s="834">
        <v>50</v>
      </c>
      <c r="N36" s="834"/>
      <c r="O36" s="834"/>
      <c r="P36" s="834"/>
      <c r="Q36" s="834"/>
      <c r="R36" s="834"/>
      <c r="S36" s="834"/>
      <c r="T36" s="834"/>
      <c r="U36" s="834"/>
      <c r="V36" s="834"/>
      <c r="W36" s="864" t="s">
        <v>257</v>
      </c>
    </row>
    <row r="37" spans="1:23">
      <c r="A37" s="834">
        <v>35</v>
      </c>
      <c r="B37" s="864" t="s">
        <v>1529</v>
      </c>
      <c r="C37" s="834">
        <v>35</v>
      </c>
      <c r="D37" s="834">
        <v>845</v>
      </c>
      <c r="E37" s="834">
        <v>161005588</v>
      </c>
      <c r="F37" s="834">
        <v>59</v>
      </c>
      <c r="G37" s="834">
        <v>3439.81</v>
      </c>
      <c r="H37" s="834">
        <v>277.19</v>
      </c>
      <c r="I37" s="834">
        <v>0</v>
      </c>
      <c r="J37" s="834"/>
      <c r="K37" s="834"/>
      <c r="L37" s="834">
        <v>2</v>
      </c>
      <c r="M37" s="834">
        <v>30</v>
      </c>
      <c r="N37" s="834"/>
      <c r="O37" s="834"/>
      <c r="P37" s="834"/>
      <c r="R37" s="834"/>
      <c r="S37" s="834"/>
      <c r="T37" s="834"/>
      <c r="U37" s="834"/>
      <c r="V37" s="834"/>
      <c r="W37" s="864" t="s">
        <v>257</v>
      </c>
    </row>
    <row r="38" spans="1:23">
      <c r="A38" s="834">
        <v>36</v>
      </c>
      <c r="B38" s="867" t="s">
        <v>1529</v>
      </c>
      <c r="C38" s="834">
        <v>36</v>
      </c>
      <c r="D38" s="834">
        <v>846</v>
      </c>
      <c r="E38" s="834">
        <v>161005589</v>
      </c>
      <c r="F38" s="834">
        <v>58</v>
      </c>
      <c r="G38" s="834">
        <v>3417.64</v>
      </c>
      <c r="H38" s="834">
        <v>235.14</v>
      </c>
      <c r="I38" s="834">
        <v>0.78</v>
      </c>
      <c r="J38" s="834"/>
      <c r="K38" s="834"/>
      <c r="L38" s="834">
        <v>2</v>
      </c>
      <c r="M38" s="834">
        <v>35</v>
      </c>
      <c r="N38" s="834"/>
      <c r="O38" s="834"/>
      <c r="P38" s="834"/>
      <c r="Q38" s="834"/>
      <c r="R38" s="834"/>
      <c r="S38" s="834"/>
      <c r="T38" s="834"/>
      <c r="U38" s="834"/>
      <c r="V38" s="834"/>
      <c r="W38" s="867" t="s">
        <v>257</v>
      </c>
    </row>
    <row r="39" spans="1:23">
      <c r="A39" s="834">
        <v>37</v>
      </c>
      <c r="B39" s="867" t="s">
        <v>1529</v>
      </c>
      <c r="C39" s="834">
        <v>37</v>
      </c>
      <c r="D39" s="834">
        <v>847</v>
      </c>
      <c r="E39" s="834">
        <v>161005590</v>
      </c>
      <c r="F39" s="834">
        <v>59</v>
      </c>
      <c r="G39" s="834">
        <v>3440.24</v>
      </c>
      <c r="H39" s="834">
        <v>275.05</v>
      </c>
      <c r="I39" s="834">
        <v>1.79</v>
      </c>
      <c r="J39" s="834"/>
      <c r="K39" s="834"/>
      <c r="L39" s="834">
        <v>2</v>
      </c>
      <c r="M39" s="834">
        <v>35</v>
      </c>
      <c r="N39" s="834"/>
      <c r="O39" s="834"/>
      <c r="P39" s="834"/>
      <c r="Q39" s="834"/>
      <c r="R39" s="834"/>
      <c r="S39" s="834"/>
      <c r="T39" s="834"/>
      <c r="U39" s="834"/>
      <c r="V39" s="834"/>
      <c r="W39" s="867" t="s">
        <v>259</v>
      </c>
    </row>
    <row r="40" spans="1:23">
      <c r="A40" s="834">
        <v>38</v>
      </c>
      <c r="B40" s="870" t="s">
        <v>1530</v>
      </c>
      <c r="C40" s="834">
        <v>38</v>
      </c>
      <c r="D40" s="834">
        <v>848</v>
      </c>
      <c r="E40" s="834">
        <v>161005591</v>
      </c>
      <c r="F40" s="834">
        <v>59</v>
      </c>
      <c r="G40" s="834">
        <v>3509.1</v>
      </c>
      <c r="H40" s="834">
        <v>201.18</v>
      </c>
      <c r="I40" s="834">
        <v>2.78</v>
      </c>
      <c r="J40" s="834"/>
      <c r="K40" s="834"/>
      <c r="L40" s="834">
        <v>2</v>
      </c>
      <c r="M40" s="834">
        <v>50</v>
      </c>
      <c r="N40" s="834"/>
      <c r="O40" s="834"/>
      <c r="P40" s="834"/>
      <c r="Q40" s="834"/>
      <c r="R40" s="834"/>
      <c r="S40" s="834"/>
      <c r="T40" s="834"/>
      <c r="U40" s="834"/>
      <c r="V40" s="834"/>
      <c r="W40" s="870" t="s">
        <v>257</v>
      </c>
    </row>
    <row r="41" spans="1:23">
      <c r="A41" s="834">
        <v>39</v>
      </c>
      <c r="B41" s="870" t="s">
        <v>1530</v>
      </c>
      <c r="C41" s="834">
        <v>39</v>
      </c>
      <c r="D41" s="834">
        <v>849</v>
      </c>
      <c r="E41" s="834">
        <v>161005592</v>
      </c>
      <c r="F41" s="834">
        <v>58</v>
      </c>
      <c r="G41" s="834">
        <v>3400.85</v>
      </c>
      <c r="H41" s="834">
        <v>252.15</v>
      </c>
      <c r="I41" s="834">
        <v>0</v>
      </c>
      <c r="J41" s="834"/>
      <c r="K41" s="834"/>
      <c r="L41" s="834">
        <v>2</v>
      </c>
      <c r="M41" s="834">
        <v>25</v>
      </c>
      <c r="O41" s="834"/>
      <c r="P41" s="834"/>
      <c r="Q41" s="834"/>
      <c r="R41" s="834"/>
      <c r="S41" s="834"/>
      <c r="T41" s="834"/>
      <c r="U41" s="834"/>
      <c r="V41" s="834"/>
      <c r="W41" s="870" t="s">
        <v>257</v>
      </c>
    </row>
    <row r="42" spans="1:23">
      <c r="A42" s="834">
        <v>40</v>
      </c>
      <c r="B42" s="870" t="s">
        <v>1530</v>
      </c>
      <c r="C42" s="834">
        <v>40</v>
      </c>
      <c r="D42" s="834">
        <v>850</v>
      </c>
      <c r="E42" s="834">
        <v>161005593</v>
      </c>
      <c r="F42" s="834">
        <v>59</v>
      </c>
      <c r="G42" s="834">
        <v>3465.83</v>
      </c>
      <c r="H42" s="834">
        <v>248.86</v>
      </c>
      <c r="I42" s="834">
        <v>1.19</v>
      </c>
      <c r="J42" s="834"/>
      <c r="K42" s="834"/>
      <c r="L42" s="834">
        <v>2</v>
      </c>
      <c r="M42" s="834">
        <v>25</v>
      </c>
      <c r="N42" s="834"/>
      <c r="O42" s="834"/>
      <c r="P42" s="834"/>
      <c r="Q42" s="834"/>
      <c r="R42" s="834"/>
      <c r="S42" s="834"/>
      <c r="T42" s="834"/>
      <c r="U42" s="834"/>
      <c r="V42" s="834"/>
      <c r="W42" s="873" t="s">
        <v>257</v>
      </c>
    </row>
    <row r="43" spans="1:23">
      <c r="A43" s="834">
        <v>41</v>
      </c>
      <c r="B43" s="873" t="s">
        <v>1530</v>
      </c>
      <c r="C43" s="834">
        <v>41</v>
      </c>
      <c r="D43" s="834">
        <v>851</v>
      </c>
      <c r="E43" s="834">
        <v>161005594</v>
      </c>
      <c r="F43" s="834">
        <v>59</v>
      </c>
      <c r="G43" s="834">
        <v>3464.62</v>
      </c>
      <c r="H43" s="834">
        <v>249.38</v>
      </c>
      <c r="I43" s="834">
        <v>0</v>
      </c>
      <c r="J43" s="834"/>
      <c r="K43" s="834"/>
      <c r="L43" s="834">
        <v>2</v>
      </c>
      <c r="M43" s="834">
        <v>55</v>
      </c>
      <c r="N43" s="834"/>
      <c r="O43" s="834"/>
      <c r="P43" s="834"/>
      <c r="Q43" s="834"/>
      <c r="R43" s="834"/>
      <c r="S43" s="834"/>
      <c r="T43" s="834"/>
      <c r="U43" s="834"/>
      <c r="V43" s="834"/>
      <c r="W43" s="873" t="s">
        <v>257</v>
      </c>
    </row>
    <row r="44" spans="1:23">
      <c r="A44" s="834">
        <v>42</v>
      </c>
      <c r="B44" s="873" t="s">
        <v>1530</v>
      </c>
      <c r="C44" s="834">
        <v>42</v>
      </c>
      <c r="D44" s="834">
        <v>852</v>
      </c>
      <c r="E44" s="834">
        <v>161005595</v>
      </c>
      <c r="F44" s="834">
        <v>58</v>
      </c>
      <c r="G44" s="834">
        <v>3350.25</v>
      </c>
      <c r="H44" s="834">
        <v>302.74</v>
      </c>
      <c r="I44" s="834">
        <v>2.99</v>
      </c>
      <c r="J44" s="834"/>
      <c r="K44" s="834"/>
      <c r="L44" s="834">
        <v>2</v>
      </c>
      <c r="M44" s="834">
        <v>50</v>
      </c>
      <c r="N44" s="834"/>
      <c r="O44" s="834"/>
      <c r="P44" s="834"/>
      <c r="Q44" s="834"/>
      <c r="R44" s="834"/>
      <c r="S44" s="834"/>
      <c r="T44" s="834"/>
      <c r="U44" s="834"/>
      <c r="V44" s="834"/>
      <c r="W44" s="873" t="s">
        <v>257</v>
      </c>
    </row>
    <row r="45" spans="1:23">
      <c r="A45" s="834">
        <v>43</v>
      </c>
      <c r="B45" s="876" t="s">
        <v>1531</v>
      </c>
      <c r="C45" s="834">
        <v>43</v>
      </c>
      <c r="D45" s="834">
        <v>853</v>
      </c>
      <c r="E45" s="834">
        <v>161005596</v>
      </c>
      <c r="F45" s="834">
        <v>58</v>
      </c>
      <c r="G45" s="834">
        <v>3421.85</v>
      </c>
      <c r="H45" s="834">
        <v>232.65</v>
      </c>
      <c r="I45" s="834">
        <v>0</v>
      </c>
      <c r="J45" s="834"/>
      <c r="K45" s="834"/>
      <c r="L45" s="834">
        <v>2</v>
      </c>
      <c r="M45" s="834">
        <v>50</v>
      </c>
      <c r="N45" s="834"/>
      <c r="O45" s="834"/>
      <c r="P45" s="834"/>
      <c r="Q45" s="834"/>
      <c r="R45" s="834"/>
      <c r="S45" s="834"/>
      <c r="T45" s="834"/>
      <c r="U45" s="834"/>
      <c r="V45" s="834"/>
      <c r="W45" s="876" t="s">
        <v>257</v>
      </c>
    </row>
    <row r="46" spans="1:23">
      <c r="A46" s="834">
        <v>44</v>
      </c>
      <c r="B46" s="876" t="s">
        <v>1531</v>
      </c>
      <c r="C46" s="834">
        <v>44</v>
      </c>
      <c r="D46" s="834">
        <v>854</v>
      </c>
      <c r="E46" s="834">
        <v>161005597</v>
      </c>
      <c r="F46" s="834">
        <v>58</v>
      </c>
      <c r="G46" s="834">
        <v>3324.63</v>
      </c>
      <c r="H46" s="834">
        <v>332.37</v>
      </c>
      <c r="I46" s="834">
        <v>0</v>
      </c>
      <c r="J46" s="834"/>
      <c r="K46" s="834"/>
      <c r="L46" s="834">
        <v>2</v>
      </c>
      <c r="M46" s="834">
        <v>25</v>
      </c>
      <c r="N46" s="834"/>
      <c r="O46" s="834"/>
      <c r="P46" s="834"/>
      <c r="Q46" s="834"/>
      <c r="R46" s="834"/>
      <c r="S46" s="834"/>
      <c r="T46" s="834"/>
      <c r="U46" s="834"/>
      <c r="V46" s="834"/>
      <c r="W46" s="878" t="s">
        <v>257</v>
      </c>
    </row>
    <row r="47" spans="1:23">
      <c r="A47" s="834">
        <v>45</v>
      </c>
      <c r="B47" s="876" t="s">
        <v>1531</v>
      </c>
      <c r="C47" s="834">
        <v>45</v>
      </c>
      <c r="D47" s="834">
        <v>855</v>
      </c>
      <c r="E47" s="834">
        <v>161005598</v>
      </c>
      <c r="F47" s="834">
        <v>59</v>
      </c>
      <c r="G47" s="834">
        <v>3401.21</v>
      </c>
      <c r="H47" s="834">
        <v>315.79000000000002</v>
      </c>
      <c r="I47" s="769">
        <v>0</v>
      </c>
      <c r="J47" s="834"/>
      <c r="K47" s="834"/>
      <c r="L47" s="834">
        <v>3</v>
      </c>
      <c r="M47" s="834">
        <v>0</v>
      </c>
      <c r="N47" s="834"/>
      <c r="O47" s="834"/>
      <c r="P47" s="834"/>
      <c r="Q47" s="834"/>
      <c r="R47" s="834"/>
      <c r="S47" s="834"/>
      <c r="T47" s="834"/>
      <c r="U47" s="834"/>
      <c r="V47" s="834"/>
      <c r="W47" s="880" t="s">
        <v>257</v>
      </c>
    </row>
    <row r="48" spans="1:23">
      <c r="A48" s="834">
        <v>46</v>
      </c>
      <c r="B48" s="880" t="s">
        <v>1532</v>
      </c>
      <c r="C48" s="834">
        <v>46</v>
      </c>
      <c r="D48" s="834">
        <v>856</v>
      </c>
      <c r="E48" s="834">
        <v>161005599</v>
      </c>
      <c r="F48" s="834">
        <v>58</v>
      </c>
      <c r="G48" s="834">
        <v>3383.45</v>
      </c>
      <c r="H48" s="834">
        <v>266.55</v>
      </c>
      <c r="I48" s="769">
        <v>0</v>
      </c>
      <c r="J48" s="834"/>
      <c r="K48" s="834"/>
      <c r="L48" s="834">
        <v>2</v>
      </c>
      <c r="M48" s="834">
        <v>55</v>
      </c>
      <c r="N48" s="834"/>
      <c r="O48" s="834"/>
      <c r="P48" s="834"/>
      <c r="Q48" s="834"/>
      <c r="R48" s="834"/>
      <c r="S48" s="834"/>
      <c r="T48" s="834"/>
      <c r="U48" s="834"/>
      <c r="V48" s="834"/>
      <c r="W48" s="880" t="s">
        <v>257</v>
      </c>
    </row>
    <row r="49" spans="1:23">
      <c r="A49" s="834">
        <v>47</v>
      </c>
      <c r="B49" s="880" t="s">
        <v>1532</v>
      </c>
      <c r="C49" s="834">
        <v>47</v>
      </c>
      <c r="D49" s="834">
        <v>857</v>
      </c>
      <c r="E49" s="834">
        <v>161005600</v>
      </c>
      <c r="F49" s="834">
        <v>58</v>
      </c>
      <c r="G49" s="834">
        <v>3396.46</v>
      </c>
      <c r="H49" s="834">
        <v>253.54</v>
      </c>
      <c r="I49" s="769">
        <v>0</v>
      </c>
      <c r="J49" s="834"/>
      <c r="K49" s="834"/>
      <c r="L49" s="834">
        <v>2</v>
      </c>
      <c r="M49" s="834">
        <v>45</v>
      </c>
      <c r="N49" s="834"/>
      <c r="O49" s="834"/>
      <c r="P49" s="834"/>
      <c r="Q49" s="834"/>
      <c r="R49" s="834"/>
      <c r="S49" s="834"/>
      <c r="T49" s="834"/>
      <c r="U49" s="834"/>
      <c r="V49" s="834"/>
      <c r="W49" s="880" t="s">
        <v>257</v>
      </c>
    </row>
    <row r="50" spans="1:23">
      <c r="A50" s="834">
        <v>48</v>
      </c>
      <c r="B50" s="880" t="s">
        <v>1532</v>
      </c>
      <c r="C50" s="834">
        <v>48</v>
      </c>
      <c r="D50" s="834">
        <v>858</v>
      </c>
      <c r="E50" s="834">
        <v>161005601</v>
      </c>
      <c r="F50" s="834">
        <v>59</v>
      </c>
      <c r="G50" s="834">
        <v>3816.6</v>
      </c>
      <c r="H50" s="834">
        <v>318.2</v>
      </c>
      <c r="I50" s="769">
        <v>4.8</v>
      </c>
      <c r="J50" s="834"/>
      <c r="K50" s="834"/>
      <c r="L50" s="834">
        <v>2</v>
      </c>
      <c r="M50" s="834">
        <v>20</v>
      </c>
      <c r="N50" s="834"/>
      <c r="O50" s="834">
        <v>8850</v>
      </c>
      <c r="P50" s="834"/>
      <c r="Q50" s="834"/>
      <c r="R50" s="834"/>
      <c r="S50" s="834"/>
      <c r="T50" s="834"/>
      <c r="U50" s="834">
        <f>O50*5%</f>
        <v>442.5</v>
      </c>
      <c r="V50" s="834">
        <f>O50+U50</f>
        <v>9292.5</v>
      </c>
      <c r="W50" s="883" t="s">
        <v>257</v>
      </c>
    </row>
    <row r="51" spans="1:23">
      <c r="A51" s="834">
        <v>49</v>
      </c>
      <c r="B51" s="880" t="s">
        <v>1532</v>
      </c>
      <c r="C51" s="834">
        <v>49</v>
      </c>
      <c r="D51" s="834">
        <v>859</v>
      </c>
      <c r="E51" s="834">
        <v>161005602</v>
      </c>
      <c r="F51" s="834">
        <v>59</v>
      </c>
      <c r="G51" s="834">
        <v>3445.22</v>
      </c>
      <c r="H51" s="834">
        <v>274.77999999999997</v>
      </c>
      <c r="I51" s="834">
        <v>0</v>
      </c>
      <c r="J51" s="834"/>
      <c r="K51" s="834"/>
      <c r="L51" s="834">
        <v>2</v>
      </c>
      <c r="M51" s="834">
        <v>15</v>
      </c>
      <c r="N51" s="834"/>
      <c r="O51" s="834"/>
      <c r="P51" s="834"/>
      <c r="Q51" s="834"/>
      <c r="R51" s="834"/>
      <c r="S51" s="834"/>
      <c r="T51" s="834"/>
      <c r="U51" s="834"/>
      <c r="V51" s="834"/>
      <c r="W51" s="883" t="s">
        <v>257</v>
      </c>
    </row>
    <row r="52" spans="1:23">
      <c r="A52" s="834">
        <v>50</v>
      </c>
      <c r="B52" s="883" t="s">
        <v>1532</v>
      </c>
      <c r="C52" s="834">
        <v>50</v>
      </c>
      <c r="D52" s="834">
        <v>860</v>
      </c>
      <c r="E52" s="834">
        <v>161005603</v>
      </c>
      <c r="F52" s="834">
        <v>57</v>
      </c>
      <c r="G52" s="834">
        <v>3338.64</v>
      </c>
      <c r="H52" s="834">
        <v>250.86</v>
      </c>
      <c r="I52" s="769">
        <v>0</v>
      </c>
      <c r="J52" s="834"/>
      <c r="K52" s="834"/>
      <c r="L52" s="834">
        <v>2</v>
      </c>
      <c r="M52" s="834">
        <v>0</v>
      </c>
      <c r="N52" s="834"/>
      <c r="O52" s="834"/>
      <c r="P52" s="834"/>
      <c r="Q52" s="834"/>
      <c r="R52" s="834"/>
      <c r="S52" s="834"/>
      <c r="T52" s="834"/>
      <c r="U52" s="834"/>
      <c r="V52" s="834"/>
      <c r="W52" s="883" t="s">
        <v>257</v>
      </c>
    </row>
    <row r="53" spans="1:23">
      <c r="A53" s="834">
        <v>51</v>
      </c>
      <c r="B53" s="886" t="s">
        <v>1532</v>
      </c>
      <c r="C53" s="834">
        <v>51</v>
      </c>
      <c r="D53" s="834">
        <v>861</v>
      </c>
      <c r="E53" s="834">
        <v>161005604</v>
      </c>
      <c r="F53" s="834">
        <v>58</v>
      </c>
      <c r="G53" s="834">
        <v>3460.05</v>
      </c>
      <c r="H53" s="834">
        <v>190.74</v>
      </c>
      <c r="I53" s="769">
        <v>0.79</v>
      </c>
      <c r="J53" s="834"/>
      <c r="K53" s="834"/>
      <c r="L53" s="834">
        <v>2</v>
      </c>
      <c r="M53" s="834">
        <v>20</v>
      </c>
      <c r="N53" s="834"/>
      <c r="O53" s="834"/>
      <c r="P53" s="834"/>
      <c r="Q53" s="834"/>
      <c r="R53" s="834"/>
      <c r="S53" s="834"/>
      <c r="T53" s="834"/>
      <c r="U53" s="834"/>
      <c r="V53" s="834"/>
      <c r="W53" s="886" t="s">
        <v>257</v>
      </c>
    </row>
    <row r="54" spans="1:23">
      <c r="A54" s="834">
        <v>52</v>
      </c>
      <c r="B54" s="886" t="s">
        <v>1533</v>
      </c>
      <c r="C54" s="834">
        <v>52</v>
      </c>
      <c r="D54" s="834">
        <v>862</v>
      </c>
      <c r="E54" s="834">
        <v>161005605</v>
      </c>
      <c r="F54" s="834">
        <v>59</v>
      </c>
      <c r="G54" s="834">
        <v>3410.01</v>
      </c>
      <c r="H54" s="834">
        <v>306.99</v>
      </c>
      <c r="I54" s="769">
        <v>0</v>
      </c>
      <c r="J54" s="834"/>
      <c r="K54" s="834"/>
      <c r="L54" s="834">
        <v>2</v>
      </c>
      <c r="M54" s="834">
        <v>50</v>
      </c>
      <c r="N54" s="834"/>
      <c r="O54" s="834"/>
      <c r="P54" s="834"/>
      <c r="Q54" s="834"/>
      <c r="R54" s="834"/>
      <c r="S54" s="834"/>
      <c r="T54" s="834"/>
      <c r="U54" s="834"/>
      <c r="V54" s="834"/>
      <c r="W54" s="886" t="s">
        <v>257</v>
      </c>
    </row>
    <row r="55" spans="1:23" s="104" customFormat="1">
      <c r="A55" s="84">
        <v>53</v>
      </c>
      <c r="B55" s="886" t="s">
        <v>1533</v>
      </c>
      <c r="C55" s="834">
        <v>53</v>
      </c>
      <c r="D55" s="834">
        <v>863</v>
      </c>
      <c r="E55" s="834">
        <v>161005606</v>
      </c>
      <c r="F55" s="834">
        <v>59</v>
      </c>
      <c r="G55" s="834">
        <v>3480.42</v>
      </c>
      <c r="H55" s="834">
        <v>235.86</v>
      </c>
      <c r="I55" s="769">
        <v>0.78</v>
      </c>
      <c r="J55" s="834"/>
      <c r="K55" s="834"/>
      <c r="L55" s="834">
        <v>2</v>
      </c>
      <c r="M55" s="834">
        <v>10</v>
      </c>
      <c r="N55" s="84"/>
      <c r="O55" s="84"/>
      <c r="P55" s="84"/>
      <c r="Q55" s="84"/>
      <c r="R55" s="84"/>
      <c r="S55" s="84"/>
      <c r="T55" s="84"/>
      <c r="U55" s="834"/>
      <c r="V55" s="84"/>
      <c r="W55" s="84" t="s">
        <v>257</v>
      </c>
    </row>
    <row r="56" spans="1:23" s="104" customFormat="1">
      <c r="A56" s="834">
        <v>54</v>
      </c>
      <c r="B56" s="90" t="s">
        <v>1533</v>
      </c>
      <c r="C56" s="90">
        <v>54</v>
      </c>
      <c r="D56" s="90">
        <v>864</v>
      </c>
      <c r="E56" s="90">
        <v>161005607</v>
      </c>
      <c r="F56" s="90">
        <v>58</v>
      </c>
      <c r="G56" s="90">
        <v>3431.05</v>
      </c>
      <c r="H56" s="90">
        <v>219.95</v>
      </c>
      <c r="I56" s="1036">
        <v>0</v>
      </c>
      <c r="J56" s="90"/>
      <c r="K56" s="90"/>
      <c r="L56" s="90">
        <v>1</v>
      </c>
      <c r="M56" s="90">
        <v>55</v>
      </c>
      <c r="N56" s="84"/>
      <c r="O56" s="84"/>
      <c r="P56" s="84"/>
      <c r="Q56" s="84"/>
      <c r="R56" s="84"/>
      <c r="S56" s="84"/>
      <c r="T56" s="84"/>
      <c r="U56" s="834"/>
      <c r="V56" s="834"/>
      <c r="W56" s="84" t="s">
        <v>257</v>
      </c>
    </row>
    <row r="57" spans="1:23">
      <c r="A57" s="834">
        <v>55</v>
      </c>
      <c r="B57" s="889" t="s">
        <v>1533</v>
      </c>
      <c r="C57" s="834">
        <v>55</v>
      </c>
      <c r="D57" s="834">
        <v>865</v>
      </c>
      <c r="E57" s="834">
        <v>161005608</v>
      </c>
      <c r="F57" s="834">
        <v>58</v>
      </c>
      <c r="G57" s="834">
        <v>3455.24</v>
      </c>
      <c r="H57" s="834">
        <v>194.85</v>
      </c>
      <c r="I57" s="769">
        <v>0.09</v>
      </c>
      <c r="J57" s="834"/>
      <c r="K57" s="84"/>
      <c r="L57" s="834">
        <v>2</v>
      </c>
      <c r="M57" s="834">
        <v>0</v>
      </c>
      <c r="N57" s="834"/>
      <c r="O57" s="834"/>
      <c r="P57" s="834"/>
      <c r="Q57" s="834"/>
      <c r="R57" s="834"/>
      <c r="S57" s="834"/>
      <c r="T57" s="834"/>
      <c r="U57" s="834"/>
      <c r="V57" s="834"/>
      <c r="W57" s="889" t="s">
        <v>257</v>
      </c>
    </row>
    <row r="58" spans="1:23">
      <c r="A58" s="834">
        <v>56</v>
      </c>
      <c r="B58" s="889" t="s">
        <v>1533</v>
      </c>
      <c r="C58" s="834">
        <v>56</v>
      </c>
      <c r="D58" s="834">
        <v>866</v>
      </c>
      <c r="E58" s="834">
        <v>161005609</v>
      </c>
      <c r="F58" s="834">
        <v>59</v>
      </c>
      <c r="G58" s="834">
        <v>3456.03</v>
      </c>
      <c r="H58" s="834">
        <v>258.97000000000003</v>
      </c>
      <c r="I58" s="769">
        <v>0</v>
      </c>
      <c r="J58" s="834"/>
      <c r="K58" s="834"/>
      <c r="L58" s="834">
        <v>2</v>
      </c>
      <c r="M58" s="834">
        <v>45</v>
      </c>
      <c r="N58" s="834"/>
      <c r="O58" s="834"/>
      <c r="P58" s="834"/>
      <c r="Q58" s="834"/>
      <c r="R58" s="834"/>
      <c r="S58" s="834"/>
      <c r="T58" s="834"/>
      <c r="U58" s="834"/>
      <c r="V58" s="834"/>
      <c r="W58" s="889" t="s">
        <v>257</v>
      </c>
    </row>
    <row r="59" spans="1:23">
      <c r="A59" s="834">
        <v>57</v>
      </c>
      <c r="B59" s="892" t="s">
        <v>1534</v>
      </c>
      <c r="C59" s="834">
        <v>57</v>
      </c>
      <c r="D59" s="834">
        <v>867</v>
      </c>
      <c r="E59" s="834">
        <v>161005610</v>
      </c>
      <c r="F59" s="834">
        <v>58</v>
      </c>
      <c r="G59" s="834">
        <v>3478.46</v>
      </c>
      <c r="H59" s="834">
        <v>180.91</v>
      </c>
      <c r="I59" s="769">
        <v>9.3699999999999992</v>
      </c>
      <c r="J59" s="834"/>
      <c r="K59" s="834"/>
      <c r="L59" s="834">
        <v>2</v>
      </c>
      <c r="M59" s="834">
        <v>45</v>
      </c>
      <c r="N59" s="834"/>
      <c r="O59" s="834">
        <v>8700</v>
      </c>
      <c r="P59" s="834"/>
      <c r="Q59" s="834"/>
      <c r="R59" s="834"/>
      <c r="S59" s="834"/>
      <c r="T59" s="834"/>
      <c r="U59" s="834">
        <f>O59*5%</f>
        <v>435</v>
      </c>
      <c r="V59" s="834">
        <f>O59+U59</f>
        <v>9135</v>
      </c>
      <c r="W59" s="892" t="s">
        <v>257</v>
      </c>
    </row>
    <row r="60" spans="1:23">
      <c r="A60" s="834">
        <v>58</v>
      </c>
      <c r="B60" s="892" t="s">
        <v>1534</v>
      </c>
      <c r="C60" s="834">
        <v>58</v>
      </c>
      <c r="D60" s="834">
        <v>868</v>
      </c>
      <c r="E60" s="834">
        <v>161005611</v>
      </c>
      <c r="F60" s="834">
        <v>58</v>
      </c>
      <c r="G60" s="834">
        <v>3466.84</v>
      </c>
      <c r="H60" s="834">
        <v>186.33</v>
      </c>
      <c r="I60" s="769">
        <v>0.67</v>
      </c>
      <c r="J60" s="834"/>
      <c r="K60" s="834"/>
      <c r="L60" s="834">
        <v>2</v>
      </c>
      <c r="M60" s="834">
        <v>35</v>
      </c>
      <c r="N60" s="834"/>
      <c r="O60" s="834"/>
      <c r="P60" s="834"/>
      <c r="Q60" s="834"/>
      <c r="R60" s="834"/>
      <c r="S60" s="834"/>
      <c r="T60" s="834"/>
      <c r="U60" s="834"/>
      <c r="V60" s="834"/>
      <c r="W60" s="892" t="s">
        <v>257</v>
      </c>
    </row>
    <row r="61" spans="1:23">
      <c r="A61" s="834">
        <v>59</v>
      </c>
      <c r="B61" s="892" t="s">
        <v>1534</v>
      </c>
      <c r="C61" s="834">
        <v>59</v>
      </c>
      <c r="D61" s="834">
        <v>869</v>
      </c>
      <c r="E61" s="834">
        <v>161005612</v>
      </c>
      <c r="F61" s="834">
        <v>59</v>
      </c>
      <c r="G61" s="834">
        <v>3514.62</v>
      </c>
      <c r="H61" s="834">
        <v>199.38</v>
      </c>
      <c r="I61" s="769">
        <v>0</v>
      </c>
      <c r="J61" s="834"/>
      <c r="K61" s="834"/>
      <c r="L61" s="834">
        <v>2</v>
      </c>
      <c r="M61" s="834">
        <v>5</v>
      </c>
      <c r="N61" s="834"/>
      <c r="O61" s="834"/>
      <c r="P61" s="834"/>
      <c r="Q61" s="834"/>
      <c r="R61" s="834"/>
      <c r="S61" s="834"/>
      <c r="T61" s="834"/>
      <c r="U61" s="834"/>
      <c r="V61" s="834"/>
      <c r="W61" s="892" t="s">
        <v>257</v>
      </c>
    </row>
    <row r="62" spans="1:23">
      <c r="A62" s="834">
        <v>60</v>
      </c>
      <c r="B62" s="895" t="s">
        <v>1534</v>
      </c>
      <c r="C62" s="834">
        <v>60</v>
      </c>
      <c r="D62" s="834">
        <v>870</v>
      </c>
      <c r="E62" s="834">
        <v>161005613</v>
      </c>
      <c r="F62" s="834">
        <v>58</v>
      </c>
      <c r="G62" s="834">
        <v>3428.05</v>
      </c>
      <c r="H62" s="834">
        <v>226.84</v>
      </c>
      <c r="I62" s="769">
        <v>0.39</v>
      </c>
      <c r="J62" s="834"/>
      <c r="K62" s="834"/>
      <c r="L62" s="834">
        <v>2</v>
      </c>
      <c r="M62" s="834">
        <v>5</v>
      </c>
      <c r="N62" s="834"/>
      <c r="O62" s="834"/>
      <c r="P62" s="834"/>
      <c r="Q62" s="834"/>
      <c r="R62" s="834"/>
      <c r="S62" s="834"/>
      <c r="T62" s="834"/>
      <c r="U62" s="834"/>
      <c r="V62" s="834"/>
      <c r="W62" s="897" t="s">
        <v>257</v>
      </c>
    </row>
    <row r="63" spans="1:23">
      <c r="A63" s="834">
        <v>61</v>
      </c>
      <c r="B63" s="897" t="s">
        <v>1534</v>
      </c>
      <c r="C63" s="834">
        <v>61</v>
      </c>
      <c r="D63" s="834">
        <v>871</v>
      </c>
      <c r="E63" s="834">
        <v>161005614</v>
      </c>
      <c r="F63" s="834">
        <v>59</v>
      </c>
      <c r="G63" s="834">
        <v>3468.03</v>
      </c>
      <c r="H63" s="834">
        <v>248.36</v>
      </c>
      <c r="I63" s="769">
        <v>1.39</v>
      </c>
      <c r="J63" s="834"/>
      <c r="K63" s="834"/>
      <c r="L63" s="834">
        <v>2</v>
      </c>
      <c r="M63" s="834">
        <v>15</v>
      </c>
      <c r="N63" s="834"/>
      <c r="O63" s="834"/>
      <c r="P63" s="834"/>
      <c r="Q63" s="834"/>
      <c r="R63" s="834"/>
      <c r="S63" s="834"/>
      <c r="T63" s="834"/>
      <c r="U63" s="834"/>
      <c r="V63" s="834"/>
      <c r="W63" s="897" t="s">
        <v>257</v>
      </c>
    </row>
    <row r="64" spans="1:23">
      <c r="A64" s="834">
        <v>62</v>
      </c>
      <c r="B64" s="902" t="s">
        <v>1535</v>
      </c>
      <c r="C64" s="834">
        <v>62</v>
      </c>
      <c r="D64" s="834">
        <v>872</v>
      </c>
      <c r="E64" s="834">
        <v>161005615</v>
      </c>
      <c r="F64" s="834">
        <v>59</v>
      </c>
      <c r="G64" s="834">
        <v>3520.64</v>
      </c>
      <c r="H64" s="834">
        <v>209.23</v>
      </c>
      <c r="I64" s="769">
        <v>1.87</v>
      </c>
      <c r="J64" s="834"/>
      <c r="K64" s="834"/>
      <c r="L64" s="834">
        <v>2</v>
      </c>
      <c r="M64" s="834">
        <v>35</v>
      </c>
      <c r="N64" s="834"/>
      <c r="O64" s="834"/>
      <c r="P64" s="834"/>
      <c r="Q64" s="834"/>
      <c r="R64" s="834"/>
      <c r="S64" s="834"/>
      <c r="T64" s="834"/>
      <c r="U64" s="834"/>
      <c r="V64" s="834"/>
      <c r="W64" s="902" t="s">
        <v>257</v>
      </c>
    </row>
    <row r="65" spans="1:23">
      <c r="A65" s="834">
        <v>63</v>
      </c>
      <c r="B65" s="902" t="s">
        <v>1535</v>
      </c>
      <c r="C65" s="834">
        <v>63</v>
      </c>
      <c r="D65" s="834">
        <v>873</v>
      </c>
      <c r="E65" s="834">
        <v>161005616</v>
      </c>
      <c r="F65" s="834">
        <v>58</v>
      </c>
      <c r="G65" s="834">
        <v>3490.66</v>
      </c>
      <c r="H65" s="834">
        <v>159.34</v>
      </c>
      <c r="I65" s="769">
        <v>0</v>
      </c>
      <c r="J65" s="834"/>
      <c r="K65" s="834"/>
      <c r="L65" s="834">
        <v>2</v>
      </c>
      <c r="M65" s="834">
        <v>20</v>
      </c>
      <c r="N65" s="834"/>
      <c r="O65" s="834"/>
      <c r="P65" s="834"/>
      <c r="Q65" s="834"/>
      <c r="R65" s="834"/>
      <c r="S65" s="834"/>
      <c r="T65" s="834"/>
      <c r="U65" s="834"/>
      <c r="V65" s="834"/>
      <c r="W65" s="904" t="s">
        <v>257</v>
      </c>
    </row>
    <row r="66" spans="1:23">
      <c r="A66" s="834">
        <v>64</v>
      </c>
      <c r="B66" s="902" t="s">
        <v>1535</v>
      </c>
      <c r="C66" s="834">
        <v>64</v>
      </c>
      <c r="D66" s="834">
        <v>874</v>
      </c>
      <c r="E66" s="834">
        <v>161005617</v>
      </c>
      <c r="F66" s="834">
        <v>59</v>
      </c>
      <c r="G66" s="834">
        <v>3471.42</v>
      </c>
      <c r="H66" s="834">
        <v>248.77</v>
      </c>
      <c r="I66" s="769">
        <v>0.19</v>
      </c>
      <c r="J66" s="834"/>
      <c r="K66" s="834"/>
      <c r="L66" s="834">
        <v>2</v>
      </c>
      <c r="M66" s="834">
        <v>5</v>
      </c>
      <c r="N66" s="834"/>
      <c r="O66" s="834"/>
      <c r="P66" s="834"/>
      <c r="Q66" s="834"/>
      <c r="R66" s="834"/>
      <c r="S66" s="834"/>
      <c r="T66" s="834"/>
      <c r="U66" s="834"/>
      <c r="V66" s="834"/>
      <c r="W66" s="906" t="s">
        <v>257</v>
      </c>
    </row>
    <row r="67" spans="1:23">
      <c r="A67" s="834">
        <v>65</v>
      </c>
      <c r="B67" s="906" t="s">
        <v>1535</v>
      </c>
      <c r="C67" s="834">
        <v>65</v>
      </c>
      <c r="D67" s="834">
        <v>875</v>
      </c>
      <c r="E67" s="834">
        <v>161005618</v>
      </c>
      <c r="F67" s="834">
        <v>59</v>
      </c>
      <c r="G67" s="834">
        <v>3489.43</v>
      </c>
      <c r="H67" s="834">
        <v>225.96</v>
      </c>
      <c r="I67" s="769">
        <v>0.39</v>
      </c>
      <c r="J67" s="834"/>
      <c r="L67" s="834">
        <v>2</v>
      </c>
      <c r="M67" s="834">
        <v>10</v>
      </c>
      <c r="N67" s="834"/>
      <c r="O67" s="834"/>
      <c r="P67" s="834"/>
      <c r="Q67" s="834"/>
      <c r="R67" s="834"/>
      <c r="S67" s="834"/>
      <c r="T67" s="834"/>
      <c r="U67" s="834"/>
      <c r="V67" s="834"/>
      <c r="W67" s="906" t="s">
        <v>257</v>
      </c>
    </row>
    <row r="68" spans="1:23">
      <c r="A68" s="834">
        <v>66</v>
      </c>
      <c r="B68" s="906" t="s">
        <v>1535</v>
      </c>
      <c r="C68" s="834">
        <v>66</v>
      </c>
      <c r="D68" s="834">
        <v>876</v>
      </c>
      <c r="E68" s="834">
        <v>161005619</v>
      </c>
      <c r="F68" s="834">
        <v>58</v>
      </c>
      <c r="G68" s="834">
        <v>3383.6</v>
      </c>
      <c r="H68" s="834">
        <v>267.41000000000003</v>
      </c>
      <c r="I68" s="769">
        <v>0</v>
      </c>
      <c r="J68" s="834"/>
      <c r="K68" s="834"/>
      <c r="L68" s="834">
        <v>2</v>
      </c>
      <c r="M68" s="834">
        <v>25</v>
      </c>
      <c r="N68" s="834"/>
      <c r="O68" s="834"/>
      <c r="P68" s="834"/>
      <c r="Q68" s="834"/>
      <c r="R68" s="834"/>
      <c r="S68" s="834"/>
      <c r="T68" s="834"/>
      <c r="U68" s="834"/>
      <c r="V68" s="834"/>
      <c r="W68" s="906" t="s">
        <v>257</v>
      </c>
    </row>
    <row r="69" spans="1:23" s="104" customFormat="1">
      <c r="A69" s="834">
        <v>67</v>
      </c>
      <c r="B69" s="909" t="s">
        <v>1536</v>
      </c>
      <c r="C69" s="834">
        <v>67</v>
      </c>
      <c r="D69" s="834">
        <v>877</v>
      </c>
      <c r="E69" s="834">
        <v>161005620</v>
      </c>
      <c r="F69" s="834">
        <v>57</v>
      </c>
      <c r="G69" s="834">
        <v>3329.44</v>
      </c>
      <c r="H69" s="834">
        <v>260.06</v>
      </c>
      <c r="I69" s="769">
        <v>0</v>
      </c>
      <c r="J69" s="84"/>
      <c r="K69" s="84"/>
      <c r="L69" s="834">
        <v>2</v>
      </c>
      <c r="M69" s="834">
        <v>20</v>
      </c>
      <c r="N69" s="84"/>
      <c r="O69" s="84"/>
      <c r="P69" s="84"/>
      <c r="Q69" s="84"/>
      <c r="R69" s="84"/>
      <c r="S69" s="84"/>
      <c r="T69" s="84"/>
      <c r="U69" s="834"/>
      <c r="V69" s="834"/>
      <c r="W69" s="909" t="s">
        <v>257</v>
      </c>
    </row>
    <row r="70" spans="1:23">
      <c r="A70" s="834">
        <v>68</v>
      </c>
      <c r="B70" s="909" t="s">
        <v>1536</v>
      </c>
      <c r="C70" s="834">
        <v>68</v>
      </c>
      <c r="D70" s="834">
        <v>878</v>
      </c>
      <c r="E70" s="834">
        <v>161005624</v>
      </c>
      <c r="F70" s="834">
        <v>59</v>
      </c>
      <c r="G70" s="834">
        <v>3313.81</v>
      </c>
      <c r="H70" s="834">
        <v>403.19</v>
      </c>
      <c r="I70" s="769">
        <v>0</v>
      </c>
      <c r="J70" s="834"/>
      <c r="K70" s="834"/>
      <c r="L70" s="834">
        <v>2</v>
      </c>
      <c r="M70" s="834">
        <v>45</v>
      </c>
      <c r="N70" s="834"/>
      <c r="O70" s="834"/>
      <c r="P70" s="834"/>
      <c r="Q70" s="834"/>
      <c r="R70" s="834"/>
      <c r="S70" s="834"/>
      <c r="T70" s="834"/>
      <c r="U70" s="834"/>
      <c r="V70" s="834"/>
      <c r="W70" s="909" t="s">
        <v>257</v>
      </c>
    </row>
    <row r="71" spans="1:23" s="104" customFormat="1">
      <c r="A71" s="84">
        <v>69</v>
      </c>
      <c r="B71" s="909" t="s">
        <v>1536</v>
      </c>
      <c r="C71" s="834">
        <v>69</v>
      </c>
      <c r="D71" s="834">
        <v>879</v>
      </c>
      <c r="E71" s="834">
        <v>161005622</v>
      </c>
      <c r="F71" s="84">
        <v>58</v>
      </c>
      <c r="G71" s="84">
        <v>3435.44</v>
      </c>
      <c r="H71" s="84">
        <v>214.56</v>
      </c>
      <c r="I71" s="770">
        <v>0</v>
      </c>
      <c r="J71" s="84"/>
      <c r="K71" s="84"/>
      <c r="L71" s="84">
        <v>2</v>
      </c>
      <c r="M71" s="84">
        <v>40</v>
      </c>
      <c r="N71" s="84"/>
      <c r="O71" s="84"/>
      <c r="P71" s="84"/>
      <c r="Q71" s="84"/>
      <c r="R71" s="84"/>
      <c r="S71" s="84"/>
      <c r="T71" s="84"/>
      <c r="U71" s="834"/>
      <c r="V71" s="84"/>
      <c r="W71" s="909" t="s">
        <v>257</v>
      </c>
    </row>
    <row r="72" spans="1:23">
      <c r="A72" s="834">
        <v>70</v>
      </c>
      <c r="B72" s="912" t="s">
        <v>1536</v>
      </c>
      <c r="C72" s="834">
        <v>70</v>
      </c>
      <c r="D72" s="834">
        <v>880</v>
      </c>
      <c r="E72" s="834">
        <v>161005623</v>
      </c>
      <c r="F72" s="834">
        <v>58</v>
      </c>
      <c r="G72" s="834">
        <v>3417.27</v>
      </c>
      <c r="H72" s="834">
        <v>231.73</v>
      </c>
      <c r="I72" s="769">
        <v>0</v>
      </c>
      <c r="J72" s="834"/>
      <c r="K72" s="834"/>
      <c r="L72" s="834">
        <v>2</v>
      </c>
      <c r="M72" s="834">
        <v>45</v>
      </c>
      <c r="N72" s="834"/>
      <c r="O72" s="834"/>
      <c r="P72" s="834"/>
      <c r="Q72" s="834"/>
      <c r="R72" s="834"/>
      <c r="S72" s="834"/>
      <c r="T72" s="834"/>
      <c r="U72" s="834"/>
      <c r="V72" s="834"/>
      <c r="W72" s="912" t="s">
        <v>257</v>
      </c>
    </row>
    <row r="73" spans="1:23">
      <c r="A73" s="834">
        <v>71</v>
      </c>
      <c r="B73" s="915" t="s">
        <v>1537</v>
      </c>
      <c r="C73" s="834">
        <v>71</v>
      </c>
      <c r="D73" s="834">
        <v>881</v>
      </c>
      <c r="E73" s="834">
        <v>161005624</v>
      </c>
      <c r="F73" s="834">
        <v>59</v>
      </c>
      <c r="G73" s="834">
        <v>3522.82</v>
      </c>
      <c r="H73" s="834">
        <v>194.66</v>
      </c>
      <c r="I73" s="769">
        <v>1.98</v>
      </c>
      <c r="J73" s="834"/>
      <c r="K73" s="834"/>
      <c r="L73" s="834">
        <v>2</v>
      </c>
      <c r="M73" s="834">
        <v>15</v>
      </c>
      <c r="N73" s="834"/>
      <c r="O73" s="834"/>
      <c r="P73" s="834"/>
      <c r="Q73" s="834"/>
      <c r="R73" s="834"/>
      <c r="S73" s="834"/>
      <c r="T73" s="834"/>
      <c r="U73" s="834"/>
      <c r="V73" s="834"/>
      <c r="W73" s="915" t="s">
        <v>257</v>
      </c>
    </row>
    <row r="74" spans="1:23">
      <c r="A74" s="834">
        <v>72</v>
      </c>
      <c r="B74" s="918" t="s">
        <v>1537</v>
      </c>
      <c r="C74" s="834">
        <v>72</v>
      </c>
      <c r="D74" s="834">
        <v>882</v>
      </c>
      <c r="E74" s="834">
        <v>161005625</v>
      </c>
      <c r="F74" s="834">
        <v>56</v>
      </c>
      <c r="G74" s="769">
        <v>3243.08</v>
      </c>
      <c r="H74" s="769">
        <v>215.11</v>
      </c>
      <c r="I74" s="769">
        <v>0.19</v>
      </c>
      <c r="J74" s="834"/>
      <c r="K74" s="834"/>
      <c r="L74" s="834">
        <v>2</v>
      </c>
      <c r="M74" s="834">
        <v>25</v>
      </c>
      <c r="N74" s="834"/>
      <c r="O74" s="834"/>
      <c r="P74" s="834"/>
      <c r="Q74" s="834"/>
      <c r="R74" s="834"/>
      <c r="S74" s="834"/>
      <c r="T74" s="834"/>
      <c r="U74" s="834"/>
      <c r="V74" s="834"/>
      <c r="W74" s="918" t="s">
        <v>257</v>
      </c>
    </row>
    <row r="75" spans="1:23">
      <c r="A75" s="834">
        <v>73</v>
      </c>
      <c r="B75" s="918" t="s">
        <v>1537</v>
      </c>
      <c r="C75" s="834">
        <v>73</v>
      </c>
      <c r="D75" s="834">
        <v>883</v>
      </c>
      <c r="E75" s="834">
        <v>161005626</v>
      </c>
      <c r="F75" s="834">
        <v>59</v>
      </c>
      <c r="G75" s="834">
        <v>3377.62</v>
      </c>
      <c r="H75" s="834">
        <v>342.38</v>
      </c>
      <c r="I75" s="769">
        <v>0</v>
      </c>
      <c r="J75" s="834"/>
      <c r="K75" s="834"/>
      <c r="L75" s="834">
        <v>2</v>
      </c>
      <c r="M75" s="834">
        <v>20</v>
      </c>
      <c r="N75" s="834"/>
      <c r="O75" s="834"/>
      <c r="P75" s="834"/>
      <c r="Q75" s="834"/>
      <c r="R75" s="834"/>
      <c r="S75" s="834"/>
      <c r="T75" s="834"/>
      <c r="U75" s="834"/>
      <c r="V75" s="834"/>
      <c r="W75" s="920" t="s">
        <v>257</v>
      </c>
    </row>
    <row r="76" spans="1:23">
      <c r="A76" s="834">
        <v>74</v>
      </c>
      <c r="B76" s="922" t="s">
        <v>1538</v>
      </c>
      <c r="C76" s="834">
        <v>74</v>
      </c>
      <c r="D76" s="834">
        <v>884</v>
      </c>
      <c r="E76" s="834">
        <v>161005627</v>
      </c>
      <c r="F76" s="834">
        <v>58</v>
      </c>
      <c r="G76" s="834">
        <v>3329.07</v>
      </c>
      <c r="H76" s="834">
        <v>319.93</v>
      </c>
      <c r="I76" s="769">
        <v>0</v>
      </c>
      <c r="J76" s="834"/>
      <c r="K76" s="834"/>
      <c r="L76" s="834">
        <v>2</v>
      </c>
      <c r="M76" s="834">
        <v>35</v>
      </c>
      <c r="N76" s="834"/>
      <c r="O76" s="834"/>
      <c r="P76" s="834"/>
      <c r="Q76" s="834"/>
      <c r="R76" s="834"/>
      <c r="S76" s="834"/>
      <c r="T76" s="834"/>
      <c r="U76" s="834"/>
      <c r="V76" s="834"/>
      <c r="W76" s="922" t="s">
        <v>257</v>
      </c>
    </row>
    <row r="77" spans="1:23" s="104" customFormat="1">
      <c r="A77" s="834">
        <v>75</v>
      </c>
      <c r="B77" s="922" t="s">
        <v>1538</v>
      </c>
      <c r="C77" s="834">
        <v>75</v>
      </c>
      <c r="D77" s="834">
        <v>885</v>
      </c>
      <c r="E77" s="834">
        <v>161005628</v>
      </c>
      <c r="F77" s="84">
        <v>56</v>
      </c>
      <c r="G77" s="84">
        <v>3270.27</v>
      </c>
      <c r="H77" s="84">
        <v>253.73</v>
      </c>
      <c r="I77" s="770">
        <v>0</v>
      </c>
      <c r="J77" s="84"/>
      <c r="K77" s="84"/>
      <c r="L77" s="84">
        <v>2</v>
      </c>
      <c r="M77" s="84">
        <v>50</v>
      </c>
      <c r="N77" s="84"/>
      <c r="O77" s="84"/>
      <c r="P77" s="84"/>
      <c r="Q77" s="84"/>
      <c r="R77" s="84"/>
      <c r="S77" s="84"/>
      <c r="T77" s="84"/>
      <c r="U77" s="834"/>
      <c r="V77" s="834"/>
      <c r="W77" s="922" t="s">
        <v>257</v>
      </c>
    </row>
    <row r="78" spans="1:23">
      <c r="A78" s="834">
        <v>76</v>
      </c>
      <c r="B78" s="922" t="s">
        <v>1538</v>
      </c>
      <c r="C78" s="834">
        <v>76</v>
      </c>
      <c r="D78" s="834">
        <v>886</v>
      </c>
      <c r="E78" s="834">
        <v>161005629</v>
      </c>
      <c r="F78" s="834">
        <v>58</v>
      </c>
      <c r="G78" s="834">
        <v>3450.45</v>
      </c>
      <c r="H78" s="834">
        <v>205.84</v>
      </c>
      <c r="I78" s="769">
        <v>1.79</v>
      </c>
      <c r="J78" s="834"/>
      <c r="K78" s="834"/>
      <c r="L78" s="834">
        <v>2</v>
      </c>
      <c r="M78" s="834">
        <v>40</v>
      </c>
      <c r="N78" s="834"/>
      <c r="O78" s="834"/>
      <c r="P78" s="834"/>
      <c r="Q78" s="834"/>
      <c r="R78" s="834"/>
      <c r="S78" s="834"/>
      <c r="T78" s="834"/>
      <c r="U78" s="834"/>
      <c r="V78" s="834"/>
      <c r="W78" s="924" t="s">
        <v>257</v>
      </c>
    </row>
    <row r="79" spans="1:23">
      <c r="A79" s="834">
        <v>77</v>
      </c>
      <c r="B79" s="926" t="s">
        <v>1538</v>
      </c>
      <c r="C79" s="834">
        <v>77</v>
      </c>
      <c r="D79" s="834">
        <v>887</v>
      </c>
      <c r="E79" s="834">
        <v>161005630</v>
      </c>
      <c r="F79" s="834">
        <v>59</v>
      </c>
      <c r="G79" s="834">
        <v>3540.83</v>
      </c>
      <c r="H79" s="834">
        <v>172.86</v>
      </c>
      <c r="I79" s="769">
        <v>2.19</v>
      </c>
      <c r="J79" s="834"/>
      <c r="K79" s="834"/>
      <c r="L79" s="834">
        <v>2</v>
      </c>
      <c r="M79" s="834">
        <v>15</v>
      </c>
      <c r="N79" s="834"/>
      <c r="O79" s="834"/>
      <c r="P79" s="834"/>
      <c r="Q79" s="834"/>
      <c r="R79" s="834"/>
      <c r="S79" s="834"/>
      <c r="T79" s="834"/>
      <c r="U79" s="834"/>
      <c r="V79" s="834"/>
      <c r="W79" s="926" t="s">
        <v>257</v>
      </c>
    </row>
    <row r="80" spans="1:23">
      <c r="A80" s="834">
        <v>78</v>
      </c>
      <c r="B80" s="926" t="s">
        <v>1538</v>
      </c>
      <c r="C80" s="834">
        <v>78</v>
      </c>
      <c r="D80" s="834">
        <v>888</v>
      </c>
      <c r="E80" s="834">
        <v>161005631</v>
      </c>
      <c r="F80" s="834">
        <v>58</v>
      </c>
      <c r="G80" s="834">
        <v>3438.44</v>
      </c>
      <c r="H80" s="834">
        <v>224.01</v>
      </c>
      <c r="I80" s="769">
        <v>10.95</v>
      </c>
      <c r="J80" s="834"/>
      <c r="K80" s="834"/>
      <c r="L80" s="834">
        <v>2</v>
      </c>
      <c r="M80" s="834">
        <v>25</v>
      </c>
      <c r="N80" s="834"/>
      <c r="O80" s="834"/>
      <c r="P80" s="834"/>
      <c r="Q80" s="834"/>
      <c r="R80" s="834"/>
      <c r="S80" s="834"/>
      <c r="T80" s="834"/>
      <c r="U80" s="834"/>
      <c r="V80" s="834"/>
      <c r="W80" s="926" t="s">
        <v>257</v>
      </c>
    </row>
    <row r="81" spans="1:24">
      <c r="A81" s="834">
        <v>79</v>
      </c>
      <c r="B81" s="926" t="s">
        <v>1538</v>
      </c>
      <c r="C81" s="834">
        <v>79</v>
      </c>
      <c r="D81" s="834">
        <v>889</v>
      </c>
      <c r="E81" s="834">
        <v>161005632</v>
      </c>
      <c r="F81" s="834">
        <v>59</v>
      </c>
      <c r="G81" s="834">
        <v>3429.03</v>
      </c>
      <c r="H81" s="834">
        <v>285.97000000000003</v>
      </c>
      <c r="I81" s="769">
        <v>0</v>
      </c>
      <c r="J81" s="834"/>
      <c r="K81" s="834"/>
      <c r="L81" s="834">
        <v>2</v>
      </c>
      <c r="M81" s="834">
        <v>10</v>
      </c>
      <c r="N81" s="834"/>
      <c r="O81" s="834"/>
      <c r="P81" s="834"/>
      <c r="Q81" s="834"/>
      <c r="R81" s="834"/>
      <c r="S81" s="834"/>
      <c r="T81" s="834"/>
      <c r="U81" s="834"/>
      <c r="V81" s="834"/>
      <c r="W81" s="929" t="s">
        <v>257</v>
      </c>
    </row>
    <row r="82" spans="1:24">
      <c r="A82" s="834">
        <v>80</v>
      </c>
      <c r="B82" s="929" t="s">
        <v>1539</v>
      </c>
      <c r="C82" s="834">
        <v>80</v>
      </c>
      <c r="D82" s="834">
        <v>890</v>
      </c>
      <c r="E82" s="834">
        <v>161005633</v>
      </c>
      <c r="F82" s="834">
        <v>58</v>
      </c>
      <c r="G82" s="834">
        <v>3332.63</v>
      </c>
      <c r="H82" s="834">
        <v>324.37</v>
      </c>
      <c r="I82" s="769">
        <v>0</v>
      </c>
      <c r="J82" s="834"/>
      <c r="K82" s="834"/>
      <c r="L82" s="834">
        <v>2</v>
      </c>
      <c r="M82" s="834">
        <v>15</v>
      </c>
      <c r="N82" s="834"/>
      <c r="O82" s="834"/>
      <c r="P82" s="834"/>
      <c r="Q82" s="834"/>
      <c r="R82" s="834"/>
      <c r="S82" s="834"/>
      <c r="T82" s="834"/>
      <c r="U82" s="834"/>
      <c r="V82" s="834"/>
      <c r="W82" s="929" t="s">
        <v>257</v>
      </c>
    </row>
    <row r="83" spans="1:24">
      <c r="A83" s="834">
        <v>81</v>
      </c>
      <c r="B83" s="929" t="s">
        <v>1539</v>
      </c>
      <c r="C83" s="834">
        <v>81</v>
      </c>
      <c r="D83" s="834">
        <v>891</v>
      </c>
      <c r="E83" s="834">
        <v>161005634</v>
      </c>
      <c r="F83" s="834">
        <v>58</v>
      </c>
      <c r="G83" s="834">
        <v>3341.26</v>
      </c>
      <c r="H83" s="834">
        <v>308.74</v>
      </c>
      <c r="I83" s="769">
        <v>0</v>
      </c>
      <c r="J83" s="834"/>
      <c r="K83" s="834"/>
      <c r="L83" s="834">
        <v>2</v>
      </c>
      <c r="M83" s="834">
        <v>35</v>
      </c>
      <c r="N83" s="834"/>
      <c r="O83" s="834"/>
      <c r="P83" s="834"/>
      <c r="Q83" s="834"/>
      <c r="R83" s="834"/>
      <c r="S83" s="834"/>
      <c r="T83" s="834"/>
      <c r="U83" s="834"/>
      <c r="V83" s="834"/>
      <c r="W83" s="929" t="s">
        <v>257</v>
      </c>
    </row>
    <row r="84" spans="1:24">
      <c r="A84" s="834">
        <v>82</v>
      </c>
      <c r="B84" s="929" t="s">
        <v>1539</v>
      </c>
      <c r="C84" s="834">
        <v>82</v>
      </c>
      <c r="D84" s="834">
        <v>892</v>
      </c>
      <c r="E84" s="834">
        <v>161005635</v>
      </c>
      <c r="F84" s="834">
        <v>59</v>
      </c>
      <c r="G84" s="834">
        <v>3442.03</v>
      </c>
      <c r="H84" s="834">
        <v>272.97000000000003</v>
      </c>
      <c r="I84" s="769">
        <v>0</v>
      </c>
      <c r="J84" s="834"/>
      <c r="K84" s="834"/>
      <c r="L84" s="834">
        <v>2</v>
      </c>
      <c r="M84" s="834">
        <v>35</v>
      </c>
      <c r="N84" s="834"/>
      <c r="O84" s="834"/>
      <c r="P84" s="834"/>
      <c r="Q84" s="834"/>
      <c r="R84" s="834"/>
      <c r="S84" s="834"/>
      <c r="T84" s="834"/>
      <c r="U84" s="834"/>
      <c r="V84" s="834"/>
      <c r="W84" s="929" t="s">
        <v>257</v>
      </c>
    </row>
    <row r="85" spans="1:24">
      <c r="A85" s="834">
        <v>83</v>
      </c>
      <c r="B85" s="929" t="s">
        <v>1539</v>
      </c>
      <c r="C85" s="834">
        <v>83</v>
      </c>
      <c r="D85" s="834">
        <v>893</v>
      </c>
      <c r="E85" s="834">
        <v>161005636</v>
      </c>
      <c r="F85" s="834">
        <v>57</v>
      </c>
      <c r="G85" s="834">
        <v>3333.24</v>
      </c>
      <c r="H85" s="834">
        <v>256.26</v>
      </c>
      <c r="I85" s="769">
        <v>0</v>
      </c>
      <c r="J85" s="834"/>
      <c r="K85" s="834"/>
      <c r="L85" s="834">
        <v>2</v>
      </c>
      <c r="M85" s="834">
        <v>35</v>
      </c>
      <c r="N85" s="834"/>
      <c r="O85" s="834"/>
      <c r="P85" s="834"/>
      <c r="Q85" s="834"/>
      <c r="R85" s="834"/>
      <c r="S85" s="834"/>
      <c r="T85" s="834"/>
      <c r="U85" s="834"/>
      <c r="V85" s="834"/>
      <c r="W85" s="932" t="s">
        <v>257</v>
      </c>
    </row>
    <row r="86" spans="1:24">
      <c r="A86" s="834">
        <v>84</v>
      </c>
      <c r="B86" s="932" t="s">
        <v>1539</v>
      </c>
      <c r="C86" s="834">
        <v>84</v>
      </c>
      <c r="D86" s="834">
        <v>894</v>
      </c>
      <c r="E86" s="834">
        <v>161005637</v>
      </c>
      <c r="F86" s="834">
        <v>56</v>
      </c>
      <c r="G86" s="834">
        <v>3231.47</v>
      </c>
      <c r="H86" s="834">
        <v>293.32</v>
      </c>
      <c r="I86" s="769">
        <v>0.79</v>
      </c>
      <c r="J86" s="834"/>
      <c r="K86" s="834"/>
      <c r="L86" s="834">
        <v>2</v>
      </c>
      <c r="M86" s="834">
        <v>0</v>
      </c>
      <c r="N86" s="834"/>
      <c r="O86" s="834"/>
      <c r="P86" s="834"/>
      <c r="Q86" s="834"/>
      <c r="R86" s="834"/>
      <c r="S86" s="834"/>
      <c r="T86" s="834"/>
      <c r="U86" s="834"/>
      <c r="V86" s="834"/>
      <c r="W86" s="932" t="s">
        <v>257</v>
      </c>
      <c r="X86" s="104"/>
    </row>
    <row r="87" spans="1:24">
      <c r="A87" s="834">
        <v>85</v>
      </c>
      <c r="B87" s="932" t="s">
        <v>1539</v>
      </c>
      <c r="C87" s="834">
        <v>85</v>
      </c>
      <c r="D87" s="834">
        <v>895</v>
      </c>
      <c r="E87" s="834">
        <v>161005638</v>
      </c>
      <c r="F87" s="834">
        <v>59</v>
      </c>
      <c r="G87" s="834">
        <v>3357.44</v>
      </c>
      <c r="H87" s="834">
        <v>356.06</v>
      </c>
      <c r="I87" s="769">
        <v>0</v>
      </c>
      <c r="J87" s="834"/>
      <c r="K87" s="834"/>
      <c r="L87" s="834">
        <v>2</v>
      </c>
      <c r="M87" s="834">
        <v>10</v>
      </c>
      <c r="N87" s="834"/>
      <c r="O87" s="834"/>
      <c r="P87" s="834"/>
      <c r="Q87" s="834"/>
      <c r="R87" s="834"/>
      <c r="S87" s="834"/>
      <c r="T87" s="834"/>
      <c r="U87" s="834"/>
      <c r="V87" s="834"/>
      <c r="W87" s="932" t="s">
        <v>257</v>
      </c>
    </row>
    <row r="88" spans="1:24">
      <c r="A88" s="834">
        <v>86</v>
      </c>
      <c r="B88" s="932" t="s">
        <v>1539</v>
      </c>
      <c r="C88" s="834">
        <v>86</v>
      </c>
      <c r="D88" s="834">
        <v>896</v>
      </c>
      <c r="E88" s="834">
        <v>161005639</v>
      </c>
      <c r="F88" s="834">
        <v>57</v>
      </c>
      <c r="G88" s="834">
        <v>3241.07</v>
      </c>
      <c r="H88" s="834">
        <v>345.93</v>
      </c>
      <c r="I88" s="769">
        <v>0</v>
      </c>
      <c r="J88" s="834"/>
      <c r="K88" s="834"/>
      <c r="L88" s="834">
        <v>2</v>
      </c>
      <c r="M88" s="834">
        <v>5</v>
      </c>
      <c r="N88" s="834"/>
      <c r="O88" s="834"/>
      <c r="P88" s="834"/>
      <c r="Q88" s="834"/>
      <c r="R88" s="834"/>
      <c r="S88" s="834"/>
      <c r="T88" s="834"/>
      <c r="U88" s="834"/>
      <c r="V88" s="834"/>
      <c r="W88" s="932" t="s">
        <v>257</v>
      </c>
    </row>
    <row r="89" spans="1:24" s="104" customFormat="1">
      <c r="A89" s="834">
        <v>87</v>
      </c>
      <c r="B89" s="932" t="s">
        <v>1539</v>
      </c>
      <c r="C89" s="834">
        <v>87</v>
      </c>
      <c r="D89" s="834">
        <v>897</v>
      </c>
      <c r="E89" s="834">
        <v>161005640</v>
      </c>
      <c r="F89" s="834">
        <v>58</v>
      </c>
      <c r="G89" s="834">
        <v>3331.85</v>
      </c>
      <c r="H89" s="834">
        <v>319.14999999999998</v>
      </c>
      <c r="I89" s="769">
        <v>0</v>
      </c>
      <c r="J89" s="84"/>
      <c r="K89" s="84"/>
      <c r="L89" s="834">
        <v>2</v>
      </c>
      <c r="M89" s="834">
        <v>5</v>
      </c>
      <c r="N89" s="84"/>
      <c r="O89" s="84"/>
      <c r="P89" s="84"/>
      <c r="Q89" s="84"/>
      <c r="R89" s="84"/>
      <c r="S89" s="84"/>
      <c r="T89" s="84"/>
      <c r="U89" s="834"/>
      <c r="V89" s="834"/>
      <c r="W89" s="932" t="s">
        <v>257</v>
      </c>
    </row>
    <row r="90" spans="1:24">
      <c r="A90" s="834">
        <v>88</v>
      </c>
      <c r="B90" s="90" t="s">
        <v>1539</v>
      </c>
      <c r="C90" s="90">
        <v>88</v>
      </c>
      <c r="D90" s="90">
        <v>898</v>
      </c>
      <c r="E90" s="90">
        <v>161005641</v>
      </c>
      <c r="F90" s="90">
        <v>57</v>
      </c>
      <c r="G90" s="90">
        <v>3358.06</v>
      </c>
      <c r="H90" s="90">
        <v>228.33</v>
      </c>
      <c r="I90" s="1036">
        <v>1.39</v>
      </c>
      <c r="J90" s="90"/>
      <c r="K90" s="90"/>
      <c r="L90" s="90">
        <v>1</v>
      </c>
      <c r="M90" s="90">
        <v>25</v>
      </c>
      <c r="N90" s="834"/>
      <c r="O90" s="834"/>
      <c r="P90" s="834"/>
      <c r="Q90" s="834"/>
      <c r="R90" s="834"/>
      <c r="S90" s="834"/>
      <c r="T90" s="834"/>
      <c r="U90" s="834"/>
      <c r="V90" s="834"/>
      <c r="W90" s="935" t="s">
        <v>259</v>
      </c>
    </row>
    <row r="91" spans="1:24" s="104" customFormat="1">
      <c r="A91" s="834">
        <v>89</v>
      </c>
      <c r="B91" s="935" t="s">
        <v>1540</v>
      </c>
      <c r="C91" s="834">
        <v>89</v>
      </c>
      <c r="D91" s="834">
        <v>899</v>
      </c>
      <c r="E91" s="834">
        <v>162000099</v>
      </c>
      <c r="F91" s="834">
        <v>59</v>
      </c>
      <c r="G91" s="834">
        <v>3417.85</v>
      </c>
      <c r="H91" s="834">
        <v>292.64999999999998</v>
      </c>
      <c r="I91" s="769">
        <v>0</v>
      </c>
      <c r="J91" s="834"/>
      <c r="K91" s="834"/>
      <c r="L91" s="834">
        <v>3</v>
      </c>
      <c r="M91" s="834">
        <v>0</v>
      </c>
      <c r="N91" s="834"/>
      <c r="O91" s="84"/>
      <c r="P91" s="84"/>
      <c r="Q91" s="84"/>
      <c r="R91" s="84"/>
      <c r="S91" s="84"/>
      <c r="T91" s="84"/>
      <c r="U91" s="834"/>
      <c r="V91" s="834"/>
      <c r="W91" s="935" t="s">
        <v>583</v>
      </c>
    </row>
    <row r="92" spans="1:24">
      <c r="A92" s="834">
        <v>90</v>
      </c>
      <c r="B92" s="935" t="s">
        <v>1540</v>
      </c>
      <c r="C92" s="834">
        <v>90</v>
      </c>
      <c r="D92" s="834">
        <v>900</v>
      </c>
      <c r="E92" s="834">
        <v>161005642</v>
      </c>
      <c r="F92" s="834">
        <v>59</v>
      </c>
      <c r="G92" s="834">
        <v>3442.26</v>
      </c>
      <c r="H92" s="834">
        <v>271.74</v>
      </c>
      <c r="I92" s="769">
        <v>0</v>
      </c>
      <c r="J92" s="834"/>
      <c r="K92" s="834"/>
      <c r="L92" s="834">
        <v>2</v>
      </c>
      <c r="M92" s="834">
        <v>45</v>
      </c>
      <c r="N92" s="834"/>
      <c r="O92" s="834"/>
      <c r="P92" s="834"/>
      <c r="Q92" s="834"/>
      <c r="R92" s="834"/>
      <c r="S92" s="834"/>
      <c r="T92" s="834"/>
      <c r="U92" s="834"/>
      <c r="V92" s="834"/>
      <c r="W92" s="937" t="s">
        <v>257</v>
      </c>
    </row>
    <row r="93" spans="1:24">
      <c r="A93" s="834">
        <v>91</v>
      </c>
      <c r="B93" s="935" t="s">
        <v>1540</v>
      </c>
      <c r="C93" s="834">
        <v>91</v>
      </c>
      <c r="D93" s="834">
        <v>901</v>
      </c>
      <c r="E93" s="834">
        <v>161005643</v>
      </c>
      <c r="F93" s="834">
        <v>59</v>
      </c>
      <c r="G93" s="834">
        <v>3400.03</v>
      </c>
      <c r="H93" s="834">
        <v>314.97000000000003</v>
      </c>
      <c r="I93" s="769">
        <v>0</v>
      </c>
      <c r="J93" s="834"/>
      <c r="K93" s="834"/>
      <c r="L93" s="834">
        <v>2</v>
      </c>
      <c r="M93" s="834">
        <v>45</v>
      </c>
      <c r="N93" s="834"/>
      <c r="O93" s="834"/>
      <c r="P93" s="834"/>
      <c r="Q93" s="834"/>
      <c r="R93" s="834"/>
      <c r="S93" s="834"/>
      <c r="T93" s="834"/>
      <c r="U93" s="834"/>
      <c r="V93" s="834"/>
      <c r="W93" s="937" t="s">
        <v>257</v>
      </c>
    </row>
    <row r="94" spans="1:24">
      <c r="A94" s="834">
        <v>92</v>
      </c>
      <c r="B94" s="937" t="s">
        <v>1540</v>
      </c>
      <c r="C94" s="834">
        <v>92</v>
      </c>
      <c r="D94" s="834">
        <v>902</v>
      </c>
      <c r="E94" s="834">
        <v>151000201</v>
      </c>
      <c r="F94" s="834">
        <v>59</v>
      </c>
      <c r="G94" s="834">
        <v>3429.48</v>
      </c>
      <c r="H94" s="834">
        <v>280.52</v>
      </c>
      <c r="I94" s="769">
        <v>0</v>
      </c>
      <c r="J94" s="834"/>
      <c r="K94" s="834"/>
      <c r="L94" s="834">
        <v>2</v>
      </c>
      <c r="M94" s="834">
        <v>40</v>
      </c>
      <c r="N94" s="834"/>
      <c r="O94" s="834"/>
      <c r="P94" s="834"/>
      <c r="Q94" s="834"/>
      <c r="R94" s="834"/>
      <c r="S94" s="834"/>
      <c r="T94" s="834"/>
      <c r="U94" s="834"/>
      <c r="V94" s="834"/>
      <c r="W94" s="937" t="s">
        <v>257</v>
      </c>
    </row>
    <row r="95" spans="1:24">
      <c r="A95" s="834">
        <v>93</v>
      </c>
      <c r="B95" s="937" t="s">
        <v>1540</v>
      </c>
      <c r="C95" s="834">
        <v>93</v>
      </c>
      <c r="D95" s="834">
        <v>903</v>
      </c>
      <c r="E95" s="834">
        <v>161005644</v>
      </c>
      <c r="F95" s="834">
        <v>58</v>
      </c>
      <c r="G95" s="834">
        <v>3678.34</v>
      </c>
      <c r="H95" s="834">
        <v>377.66</v>
      </c>
      <c r="I95" s="769">
        <v>0</v>
      </c>
      <c r="J95" s="834"/>
      <c r="K95" s="834"/>
      <c r="L95" s="834">
        <v>2</v>
      </c>
      <c r="M95" s="834">
        <v>35</v>
      </c>
      <c r="N95" s="834"/>
      <c r="O95" s="834"/>
      <c r="P95" s="834"/>
      <c r="Q95" s="834"/>
      <c r="R95" s="834"/>
      <c r="S95" s="834"/>
      <c r="T95" s="834"/>
      <c r="U95" s="834"/>
      <c r="V95" s="834"/>
      <c r="W95" s="937" t="s">
        <v>257</v>
      </c>
    </row>
    <row r="96" spans="1:24" s="104" customFormat="1">
      <c r="A96" s="834">
        <v>94</v>
      </c>
      <c r="B96" s="937" t="s">
        <v>1540</v>
      </c>
      <c r="C96" s="834">
        <v>94</v>
      </c>
      <c r="D96" s="834">
        <v>904</v>
      </c>
      <c r="E96" s="834">
        <v>161005645</v>
      </c>
      <c r="F96" s="834">
        <v>59</v>
      </c>
      <c r="G96" s="834">
        <v>3415.23</v>
      </c>
      <c r="H96" s="834">
        <v>299.27</v>
      </c>
      <c r="I96" s="769">
        <v>0</v>
      </c>
      <c r="J96" s="834"/>
      <c r="K96" s="834"/>
      <c r="L96" s="834">
        <v>2</v>
      </c>
      <c r="M96" s="834">
        <v>20</v>
      </c>
      <c r="N96" s="84"/>
      <c r="O96" s="84"/>
      <c r="P96" s="84"/>
      <c r="Q96" s="84"/>
      <c r="R96" s="84"/>
      <c r="S96" s="84"/>
      <c r="T96" s="84"/>
      <c r="U96" s="834"/>
      <c r="V96" s="834"/>
      <c r="W96" s="939" t="s">
        <v>257</v>
      </c>
    </row>
    <row r="97" spans="1:31">
      <c r="A97" s="834">
        <v>95</v>
      </c>
      <c r="B97" s="937" t="s">
        <v>1540</v>
      </c>
      <c r="C97" s="834">
        <v>95</v>
      </c>
      <c r="D97" s="834">
        <v>905</v>
      </c>
      <c r="E97" s="834">
        <v>161005646</v>
      </c>
      <c r="F97" s="834">
        <v>57</v>
      </c>
      <c r="G97" s="834">
        <v>3321.06</v>
      </c>
      <c r="H97" s="834">
        <v>264.94</v>
      </c>
      <c r="I97" s="769">
        <v>0</v>
      </c>
      <c r="J97" s="834"/>
      <c r="K97" s="834"/>
      <c r="L97" s="834">
        <v>2</v>
      </c>
      <c r="M97" s="834">
        <v>0</v>
      </c>
      <c r="N97" s="834"/>
      <c r="O97" s="834"/>
      <c r="P97" s="834"/>
      <c r="Q97" s="834"/>
      <c r="R97" s="834"/>
      <c r="S97" s="834"/>
      <c r="T97" s="834"/>
      <c r="U97" s="834"/>
      <c r="V97" s="834"/>
      <c r="W97" s="939" t="s">
        <v>257</v>
      </c>
    </row>
    <row r="98" spans="1:31">
      <c r="A98" s="834">
        <v>96</v>
      </c>
      <c r="B98" s="939" t="s">
        <v>1541</v>
      </c>
      <c r="C98" s="834">
        <v>96</v>
      </c>
      <c r="D98" s="834">
        <v>906</v>
      </c>
      <c r="E98" s="834">
        <v>161005647</v>
      </c>
      <c r="F98" s="834">
        <v>59</v>
      </c>
      <c r="G98" s="834">
        <v>3412.02</v>
      </c>
      <c r="H98" s="834">
        <v>303.67</v>
      </c>
      <c r="I98" s="769">
        <v>0.19</v>
      </c>
      <c r="J98" s="834"/>
      <c r="K98" s="834"/>
      <c r="L98" s="834">
        <v>2</v>
      </c>
      <c r="M98" s="834">
        <v>45</v>
      </c>
      <c r="N98" s="834"/>
      <c r="O98" s="834"/>
      <c r="P98" s="834"/>
      <c r="Q98" s="834"/>
      <c r="R98" s="834"/>
      <c r="S98" s="834"/>
      <c r="T98" s="834"/>
      <c r="U98" s="834"/>
      <c r="V98" s="834"/>
      <c r="W98" s="939" t="s">
        <v>257</v>
      </c>
    </row>
    <row r="99" spans="1:31">
      <c r="A99" s="834">
        <v>97</v>
      </c>
      <c r="B99" s="939" t="s">
        <v>1541</v>
      </c>
      <c r="C99" s="834">
        <v>97</v>
      </c>
      <c r="D99" s="834">
        <v>907</v>
      </c>
      <c r="E99" s="834">
        <v>161005648</v>
      </c>
      <c r="F99" s="834">
        <v>58</v>
      </c>
      <c r="G99" s="834">
        <v>3429.04</v>
      </c>
      <c r="H99" s="834">
        <v>221.74</v>
      </c>
      <c r="I99" s="769">
        <v>0.78</v>
      </c>
      <c r="J99" s="834"/>
      <c r="K99" s="834"/>
      <c r="L99" s="834">
        <v>2</v>
      </c>
      <c r="M99" s="834">
        <v>10</v>
      </c>
      <c r="N99" s="834"/>
      <c r="O99" s="834"/>
      <c r="P99" s="834"/>
      <c r="Q99" s="834"/>
      <c r="R99" s="834"/>
      <c r="S99" s="834"/>
      <c r="T99" s="834"/>
      <c r="U99" s="834"/>
      <c r="V99" s="834"/>
      <c r="W99" s="939" t="s">
        <v>259</v>
      </c>
    </row>
    <row r="100" spans="1:31" s="104" customFormat="1">
      <c r="A100" s="84">
        <v>98</v>
      </c>
      <c r="B100" s="939" t="s">
        <v>1541</v>
      </c>
      <c r="C100" s="834">
        <v>98</v>
      </c>
      <c r="D100" s="84">
        <v>908</v>
      </c>
      <c r="E100" s="834">
        <v>161005649</v>
      </c>
      <c r="F100" s="84">
        <v>59</v>
      </c>
      <c r="G100" s="84">
        <v>3436.63</v>
      </c>
      <c r="H100" s="84">
        <v>278.37</v>
      </c>
      <c r="I100" s="770">
        <v>0</v>
      </c>
      <c r="J100" s="84"/>
      <c r="K100" s="84"/>
      <c r="L100" s="84">
        <v>3</v>
      </c>
      <c r="M100" s="84">
        <v>0</v>
      </c>
      <c r="N100" s="84"/>
      <c r="O100" s="84"/>
      <c r="P100" s="84"/>
      <c r="Q100" s="84"/>
      <c r="R100" s="84"/>
      <c r="S100" s="84"/>
      <c r="T100" s="84"/>
      <c r="U100" s="834"/>
      <c r="V100" s="84"/>
      <c r="W100" s="84" t="s">
        <v>257</v>
      </c>
    </row>
    <row r="101" spans="1:31">
      <c r="A101" s="834">
        <v>99</v>
      </c>
      <c r="B101" s="90" t="s">
        <v>1541</v>
      </c>
      <c r="C101" s="90">
        <v>99</v>
      </c>
      <c r="D101" s="90">
        <v>909</v>
      </c>
      <c r="E101" s="90">
        <v>161005650</v>
      </c>
      <c r="F101" s="90">
        <v>59</v>
      </c>
      <c r="G101" s="90">
        <v>3418.82</v>
      </c>
      <c r="H101" s="90">
        <v>301.18</v>
      </c>
      <c r="I101" s="1036">
        <v>0</v>
      </c>
      <c r="J101" s="90"/>
      <c r="K101" s="90"/>
      <c r="L101" s="90">
        <v>1</v>
      </c>
      <c r="M101" s="90">
        <v>50</v>
      </c>
      <c r="N101" s="834"/>
      <c r="O101" s="834"/>
      <c r="P101" s="834"/>
      <c r="Q101" s="834"/>
      <c r="R101" s="834"/>
      <c r="S101" s="834"/>
      <c r="T101" s="834"/>
      <c r="U101" s="834"/>
      <c r="V101" s="834"/>
      <c r="W101" s="948" t="s">
        <v>257</v>
      </c>
    </row>
    <row r="102" spans="1:31" ht="15.75">
      <c r="A102" s="834">
        <v>100</v>
      </c>
      <c r="B102" s="944" t="s">
        <v>1541</v>
      </c>
      <c r="C102" s="834">
        <v>100</v>
      </c>
      <c r="D102" s="834">
        <v>910</v>
      </c>
      <c r="E102" s="834">
        <v>161005651</v>
      </c>
      <c r="F102" s="834">
        <v>59</v>
      </c>
      <c r="G102" s="834">
        <v>3401.29</v>
      </c>
      <c r="H102" s="834">
        <v>308.20999999999998</v>
      </c>
      <c r="I102" s="769">
        <v>1</v>
      </c>
      <c r="J102" s="834"/>
      <c r="K102" s="834"/>
      <c r="L102" s="834">
        <v>2</v>
      </c>
      <c r="M102" s="834">
        <v>25</v>
      </c>
      <c r="N102" s="834"/>
      <c r="O102" s="834"/>
      <c r="P102" s="834"/>
      <c r="Q102" s="834"/>
      <c r="R102" s="834"/>
      <c r="S102" s="834"/>
      <c r="T102" s="834"/>
      <c r="U102" s="834"/>
      <c r="V102" s="834"/>
      <c r="W102" s="948" t="s">
        <v>257</v>
      </c>
      <c r="X102" s="2835"/>
      <c r="Y102" s="2836"/>
      <c r="Z102" s="2836"/>
      <c r="AA102" s="2836"/>
      <c r="AB102" s="2836"/>
      <c r="AC102" s="2836"/>
      <c r="AD102" s="2836"/>
      <c r="AE102" s="2836"/>
    </row>
    <row r="103" spans="1:31" s="104" customFormat="1">
      <c r="A103" s="834">
        <v>101</v>
      </c>
      <c r="B103" s="950" t="s">
        <v>1542</v>
      </c>
      <c r="C103" s="834">
        <v>101</v>
      </c>
      <c r="D103" s="834">
        <v>911</v>
      </c>
      <c r="E103" s="834">
        <v>161005652</v>
      </c>
      <c r="F103" s="834">
        <v>59</v>
      </c>
      <c r="G103" s="834">
        <v>3463.42</v>
      </c>
      <c r="H103" s="834">
        <v>251.96</v>
      </c>
      <c r="I103" s="769">
        <v>1.38</v>
      </c>
      <c r="J103" s="84"/>
      <c r="K103" s="84"/>
      <c r="L103" s="834">
        <v>2</v>
      </c>
      <c r="M103" s="834">
        <v>5</v>
      </c>
      <c r="N103" s="84"/>
      <c r="O103" s="84"/>
      <c r="P103" s="84"/>
      <c r="Q103" s="84"/>
      <c r="R103" s="84"/>
      <c r="S103" s="84"/>
      <c r="T103" s="84"/>
      <c r="U103" s="834"/>
      <c r="V103" s="834"/>
      <c r="W103" s="90" t="s">
        <v>257</v>
      </c>
    </row>
    <row r="104" spans="1:31">
      <c r="A104" s="834">
        <v>102</v>
      </c>
      <c r="B104" s="950" t="s">
        <v>1542</v>
      </c>
      <c r="C104" s="834">
        <v>102</v>
      </c>
      <c r="D104" s="834">
        <v>912</v>
      </c>
      <c r="E104" s="834">
        <v>161005653</v>
      </c>
      <c r="F104" s="834">
        <v>59</v>
      </c>
      <c r="G104" s="834">
        <v>3463.86</v>
      </c>
      <c r="H104" s="834">
        <v>248.14</v>
      </c>
      <c r="I104" s="769">
        <v>0</v>
      </c>
      <c r="J104" s="834"/>
      <c r="K104" s="834"/>
      <c r="L104" s="834">
        <v>2</v>
      </c>
      <c r="M104" s="834">
        <v>10</v>
      </c>
      <c r="N104" s="834"/>
      <c r="O104" s="834"/>
      <c r="P104" s="834"/>
      <c r="Q104" s="834"/>
      <c r="R104" s="834"/>
      <c r="S104" s="834"/>
      <c r="T104" s="834"/>
      <c r="U104" s="834"/>
      <c r="V104" s="834"/>
      <c r="W104" s="953" t="s">
        <v>257</v>
      </c>
    </row>
    <row r="105" spans="1:31">
      <c r="A105" s="834">
        <v>103</v>
      </c>
      <c r="B105" s="90" t="s">
        <v>1542</v>
      </c>
      <c r="C105" s="90">
        <v>103</v>
      </c>
      <c r="D105" s="90">
        <v>913</v>
      </c>
      <c r="E105" s="90">
        <v>161005654</v>
      </c>
      <c r="F105" s="90">
        <v>59</v>
      </c>
      <c r="G105" s="90">
        <v>3441.05</v>
      </c>
      <c r="H105" s="90">
        <v>271.95</v>
      </c>
      <c r="I105" s="1036">
        <v>0</v>
      </c>
      <c r="J105" s="90"/>
      <c r="K105" s="90"/>
      <c r="L105" s="90">
        <v>1</v>
      </c>
      <c r="M105" s="90">
        <v>40</v>
      </c>
      <c r="N105" s="834"/>
      <c r="O105" s="834"/>
      <c r="P105" s="834"/>
      <c r="Q105" s="834"/>
      <c r="R105" s="834"/>
      <c r="S105" s="834"/>
      <c r="T105" s="834"/>
      <c r="U105" s="834"/>
      <c r="V105" s="834"/>
      <c r="W105" s="953" t="s">
        <v>257</v>
      </c>
    </row>
    <row r="106" spans="1:31">
      <c r="A106" s="834">
        <v>104</v>
      </c>
      <c r="B106" s="953" t="s">
        <v>1542</v>
      </c>
      <c r="C106" s="834">
        <v>104</v>
      </c>
      <c r="D106" s="834">
        <v>914</v>
      </c>
      <c r="E106" s="834">
        <v>161005655</v>
      </c>
      <c r="F106" s="834">
        <v>59</v>
      </c>
      <c r="G106" s="834">
        <v>3771.4</v>
      </c>
      <c r="H106" s="834">
        <v>358.6</v>
      </c>
      <c r="I106" s="769">
        <v>0</v>
      </c>
      <c r="J106" s="834"/>
      <c r="K106" s="834"/>
      <c r="L106" s="834">
        <v>2</v>
      </c>
      <c r="M106" s="834">
        <v>55</v>
      </c>
      <c r="N106" s="834"/>
      <c r="O106" s="834"/>
      <c r="P106" s="834"/>
      <c r="Q106" s="834"/>
      <c r="R106" s="834"/>
      <c r="S106" s="834"/>
      <c r="T106" s="834"/>
      <c r="U106" s="834"/>
      <c r="V106" s="834"/>
      <c r="W106" s="953" t="s">
        <v>257</v>
      </c>
    </row>
    <row r="107" spans="1:31">
      <c r="A107" s="834">
        <v>105</v>
      </c>
      <c r="B107" s="90" t="s">
        <v>1542</v>
      </c>
      <c r="C107" s="90">
        <v>105</v>
      </c>
      <c r="D107" s="90">
        <v>915</v>
      </c>
      <c r="E107" s="90">
        <v>161005656</v>
      </c>
      <c r="F107" s="90">
        <v>57</v>
      </c>
      <c r="G107" s="90">
        <v>3360.23</v>
      </c>
      <c r="H107" s="90">
        <v>219.27</v>
      </c>
      <c r="I107" s="1036">
        <v>0</v>
      </c>
      <c r="J107" s="90"/>
      <c r="K107" s="90"/>
      <c r="L107" s="90">
        <v>1</v>
      </c>
      <c r="M107" s="90">
        <v>20</v>
      </c>
      <c r="N107" s="834"/>
      <c r="O107" s="834"/>
      <c r="P107" s="834"/>
      <c r="Q107" s="834"/>
      <c r="R107" s="834"/>
      <c r="S107" s="834"/>
      <c r="T107" s="834"/>
      <c r="U107" s="834"/>
      <c r="V107" s="834"/>
      <c r="W107" s="953" t="s">
        <v>257</v>
      </c>
    </row>
    <row r="108" spans="1:31">
      <c r="A108" s="834">
        <v>106</v>
      </c>
      <c r="B108" s="956" t="s">
        <v>1544</v>
      </c>
      <c r="C108" s="834">
        <v>106</v>
      </c>
      <c r="D108" s="834">
        <v>916</v>
      </c>
      <c r="E108" s="834">
        <v>161005657</v>
      </c>
      <c r="F108" s="834">
        <v>59</v>
      </c>
      <c r="G108" s="834">
        <v>3460.45</v>
      </c>
      <c r="H108" s="834">
        <v>249.05</v>
      </c>
      <c r="I108" s="769">
        <v>0</v>
      </c>
      <c r="J108" s="834"/>
      <c r="K108" s="834"/>
      <c r="L108" s="834">
        <v>2</v>
      </c>
      <c r="M108" s="834">
        <v>30</v>
      </c>
      <c r="N108" s="834"/>
      <c r="O108" s="834"/>
      <c r="P108" s="834"/>
      <c r="Q108" s="834"/>
      <c r="R108" s="834"/>
      <c r="S108" s="834"/>
      <c r="T108" s="834"/>
      <c r="U108" s="834"/>
      <c r="V108" s="834"/>
      <c r="W108" s="956" t="s">
        <v>257</v>
      </c>
    </row>
    <row r="109" spans="1:31">
      <c r="A109" s="834">
        <v>107</v>
      </c>
      <c r="B109" s="956" t="s">
        <v>1544</v>
      </c>
      <c r="C109" s="834">
        <v>107</v>
      </c>
      <c r="D109" s="834">
        <v>917</v>
      </c>
      <c r="E109" s="834">
        <v>161005658</v>
      </c>
      <c r="F109" s="834">
        <v>59</v>
      </c>
      <c r="G109" s="834">
        <v>3459.24</v>
      </c>
      <c r="H109" s="834">
        <v>254.26</v>
      </c>
      <c r="I109" s="769">
        <v>0</v>
      </c>
      <c r="J109" s="834"/>
      <c r="K109" s="834"/>
      <c r="L109" s="834">
        <v>2</v>
      </c>
      <c r="M109" s="834">
        <v>0</v>
      </c>
      <c r="N109" s="834"/>
      <c r="O109" s="834"/>
      <c r="P109" s="834"/>
      <c r="Q109" s="834"/>
      <c r="R109" s="834"/>
      <c r="S109" s="834"/>
      <c r="T109" s="834"/>
      <c r="U109" s="834"/>
      <c r="V109" s="834"/>
      <c r="W109" s="956" t="s">
        <v>257</v>
      </c>
    </row>
    <row r="110" spans="1:31">
      <c r="A110" s="834">
        <v>108</v>
      </c>
      <c r="B110" s="90" t="s">
        <v>1544</v>
      </c>
      <c r="C110" s="90">
        <v>108</v>
      </c>
      <c r="D110" s="90">
        <v>918</v>
      </c>
      <c r="E110" s="90">
        <v>161005659</v>
      </c>
      <c r="F110" s="90">
        <v>59</v>
      </c>
      <c r="G110" s="90">
        <v>3383.65</v>
      </c>
      <c r="H110" s="90">
        <v>329.35</v>
      </c>
      <c r="I110" s="1036">
        <v>0</v>
      </c>
      <c r="J110" s="90"/>
      <c r="K110" s="90"/>
      <c r="L110" s="90">
        <v>1</v>
      </c>
      <c r="M110" s="90">
        <v>40</v>
      </c>
      <c r="N110" s="834"/>
      <c r="O110" s="834"/>
      <c r="P110" s="834"/>
      <c r="Q110" s="834"/>
      <c r="R110" s="834"/>
      <c r="S110" s="834"/>
      <c r="T110" s="834"/>
      <c r="U110" s="834"/>
      <c r="V110" s="834"/>
      <c r="W110" s="959" t="s">
        <v>257</v>
      </c>
    </row>
    <row r="111" spans="1:31">
      <c r="A111" s="834">
        <v>109</v>
      </c>
      <c r="B111" s="959" t="s">
        <v>1544</v>
      </c>
      <c r="C111" s="834">
        <v>109</v>
      </c>
      <c r="D111" s="834">
        <v>919</v>
      </c>
      <c r="E111" s="834">
        <v>161005660</v>
      </c>
      <c r="F111" s="834">
        <v>59</v>
      </c>
      <c r="G111" s="834">
        <v>3415.23</v>
      </c>
      <c r="H111" s="834">
        <v>299.77</v>
      </c>
      <c r="I111" s="769">
        <v>0</v>
      </c>
      <c r="J111" s="834"/>
      <c r="K111" s="834"/>
      <c r="L111" s="834">
        <v>2</v>
      </c>
      <c r="M111" s="834">
        <v>5</v>
      </c>
      <c r="N111" s="834"/>
      <c r="O111" s="834"/>
      <c r="P111" s="834"/>
      <c r="Q111" s="834"/>
      <c r="R111" s="834"/>
      <c r="S111" s="834"/>
      <c r="T111" s="834"/>
      <c r="U111" s="834"/>
      <c r="V111" s="834"/>
      <c r="W111" s="959" t="s">
        <v>257</v>
      </c>
    </row>
    <row r="112" spans="1:31">
      <c r="A112" s="90">
        <v>110</v>
      </c>
      <c r="B112" s="90" t="s">
        <v>1544</v>
      </c>
      <c r="C112" s="90">
        <v>110</v>
      </c>
      <c r="D112" s="90">
        <v>920</v>
      </c>
      <c r="E112" s="90">
        <v>161005661</v>
      </c>
      <c r="F112" s="90">
        <v>58</v>
      </c>
      <c r="G112" s="90">
        <v>3397.05</v>
      </c>
      <c r="H112" s="90">
        <v>253.95</v>
      </c>
      <c r="I112" s="1036">
        <v>0</v>
      </c>
      <c r="J112" s="90"/>
      <c r="K112" s="90"/>
      <c r="L112" s="90">
        <v>1</v>
      </c>
      <c r="M112" s="90">
        <v>55</v>
      </c>
      <c r="N112" s="834"/>
      <c r="O112" s="834"/>
      <c r="P112" s="834"/>
      <c r="Q112" s="834"/>
      <c r="R112" s="834"/>
      <c r="S112" s="834"/>
      <c r="T112" s="834"/>
      <c r="U112" s="834"/>
      <c r="V112" s="834"/>
      <c r="W112" s="959" t="s">
        <v>257</v>
      </c>
    </row>
    <row r="113" spans="1:27">
      <c r="A113" s="834">
        <v>111</v>
      </c>
      <c r="B113" s="90" t="s">
        <v>1544</v>
      </c>
      <c r="C113" s="90">
        <v>111</v>
      </c>
      <c r="D113" s="90">
        <v>921</v>
      </c>
      <c r="E113" s="90">
        <v>161005662</v>
      </c>
      <c r="F113" s="90">
        <v>58</v>
      </c>
      <c r="G113" s="90">
        <v>3384.85</v>
      </c>
      <c r="H113" s="90">
        <v>266.14999999999998</v>
      </c>
      <c r="I113" s="1036">
        <v>0</v>
      </c>
      <c r="J113" s="90"/>
      <c r="K113" s="90"/>
      <c r="L113" s="90">
        <v>1</v>
      </c>
      <c r="M113" s="90">
        <v>45</v>
      </c>
      <c r="N113" s="834"/>
      <c r="O113" s="834"/>
      <c r="P113" s="834"/>
      <c r="Q113" s="834"/>
      <c r="R113" s="834"/>
      <c r="S113" s="834"/>
      <c r="T113" s="834"/>
      <c r="U113" s="834"/>
      <c r="V113" s="834"/>
      <c r="W113" s="959" t="s">
        <v>257</v>
      </c>
    </row>
    <row r="114" spans="1:27">
      <c r="A114" s="834">
        <v>112</v>
      </c>
      <c r="B114" s="90" t="s">
        <v>1544</v>
      </c>
      <c r="C114" s="90">
        <v>112</v>
      </c>
      <c r="D114" s="90">
        <v>922</v>
      </c>
      <c r="E114" s="90">
        <v>161005663</v>
      </c>
      <c r="F114" s="90">
        <v>59</v>
      </c>
      <c r="G114" s="90">
        <v>3424.43</v>
      </c>
      <c r="H114" s="90">
        <v>290.57</v>
      </c>
      <c r="I114" s="1036">
        <v>0</v>
      </c>
      <c r="J114" s="90"/>
      <c r="K114" s="90"/>
      <c r="L114" s="90">
        <v>1</v>
      </c>
      <c r="M114" s="90">
        <v>50</v>
      </c>
      <c r="N114" s="834"/>
      <c r="O114" s="834"/>
      <c r="P114" s="834"/>
      <c r="Q114" s="834"/>
      <c r="R114" s="834"/>
      <c r="S114" s="834"/>
      <c r="T114" s="834"/>
      <c r="U114" s="834"/>
      <c r="V114" s="834"/>
      <c r="W114" s="959" t="s">
        <v>257</v>
      </c>
    </row>
    <row r="115" spans="1:27">
      <c r="A115" s="834">
        <v>113</v>
      </c>
      <c r="B115" s="90" t="s">
        <v>1544</v>
      </c>
      <c r="C115" s="90">
        <v>113</v>
      </c>
      <c r="D115" s="90">
        <v>923</v>
      </c>
      <c r="E115" s="90">
        <v>161005664</v>
      </c>
      <c r="F115" s="90">
        <v>59</v>
      </c>
      <c r="G115" s="90">
        <v>3489.02</v>
      </c>
      <c r="H115" s="90">
        <v>231.96</v>
      </c>
      <c r="I115" s="1036">
        <v>0.98</v>
      </c>
      <c r="J115" s="90"/>
      <c r="K115" s="90"/>
      <c r="L115" s="90">
        <v>1</v>
      </c>
      <c r="M115" s="90">
        <v>50</v>
      </c>
      <c r="N115" s="834"/>
      <c r="O115" s="834"/>
      <c r="P115" s="834"/>
      <c r="Q115" s="834"/>
      <c r="R115" s="834"/>
      <c r="S115" s="834"/>
      <c r="T115" s="834"/>
      <c r="U115" s="834"/>
      <c r="V115" s="834"/>
      <c r="W115" s="961" t="s">
        <v>259</v>
      </c>
    </row>
    <row r="116" spans="1:27">
      <c r="A116" s="834">
        <v>114</v>
      </c>
      <c r="B116" s="963" t="s">
        <v>1545</v>
      </c>
      <c r="C116" s="834">
        <v>114</v>
      </c>
      <c r="D116" s="834">
        <v>924</v>
      </c>
      <c r="E116" s="834">
        <v>161005665</v>
      </c>
      <c r="F116" s="834">
        <v>59</v>
      </c>
      <c r="G116" s="834">
        <v>3534.63</v>
      </c>
      <c r="H116" s="834">
        <v>181.35</v>
      </c>
      <c r="I116" s="769">
        <v>0.98</v>
      </c>
      <c r="J116" s="834"/>
      <c r="K116" s="834"/>
      <c r="L116" s="834">
        <v>2</v>
      </c>
      <c r="M116" s="834">
        <v>0</v>
      </c>
      <c r="N116" s="834"/>
      <c r="O116" s="834"/>
      <c r="P116" s="834"/>
      <c r="Q116" s="834"/>
      <c r="R116" s="834"/>
      <c r="S116" s="834"/>
      <c r="T116" s="834"/>
      <c r="U116" s="834"/>
      <c r="V116" s="834"/>
      <c r="W116" s="963" t="s">
        <v>257</v>
      </c>
    </row>
    <row r="117" spans="1:27">
      <c r="A117" s="834">
        <v>115</v>
      </c>
      <c r="B117" s="90" t="s">
        <v>1545</v>
      </c>
      <c r="C117" s="90">
        <v>115</v>
      </c>
      <c r="D117" s="90">
        <v>925</v>
      </c>
      <c r="E117" s="90">
        <v>161005666</v>
      </c>
      <c r="F117" s="90">
        <v>59</v>
      </c>
      <c r="G117" s="90">
        <v>3433.63</v>
      </c>
      <c r="H117" s="90">
        <v>277.87</v>
      </c>
      <c r="I117" s="1036">
        <v>0</v>
      </c>
      <c r="J117" s="90"/>
      <c r="K117" s="90"/>
      <c r="L117" s="90">
        <v>1</v>
      </c>
      <c r="M117" s="90">
        <v>55</v>
      </c>
      <c r="N117" s="834"/>
      <c r="O117" s="834"/>
      <c r="P117" s="834"/>
      <c r="Q117" s="834"/>
      <c r="R117" s="834"/>
      <c r="S117" s="834"/>
      <c r="T117" s="834"/>
      <c r="U117" s="834"/>
      <c r="V117" s="834"/>
      <c r="W117" s="965" t="s">
        <v>257</v>
      </c>
    </row>
    <row r="118" spans="1:27">
      <c r="A118" s="834">
        <v>116</v>
      </c>
      <c r="B118" s="963" t="s">
        <v>1545</v>
      </c>
      <c r="C118" s="834">
        <v>116</v>
      </c>
      <c r="D118" s="834">
        <v>926</v>
      </c>
      <c r="E118" s="834">
        <v>161005667</v>
      </c>
      <c r="F118" s="834">
        <v>59</v>
      </c>
      <c r="G118" s="834">
        <v>3412.86</v>
      </c>
      <c r="H118" s="834">
        <v>302.52999999999997</v>
      </c>
      <c r="I118" s="769">
        <v>3.39</v>
      </c>
      <c r="J118" s="834"/>
      <c r="K118" s="834"/>
      <c r="L118" s="834">
        <v>8</v>
      </c>
      <c r="M118" s="834">
        <v>0</v>
      </c>
      <c r="N118" s="834"/>
      <c r="O118" s="834">
        <v>44250</v>
      </c>
      <c r="P118" s="834"/>
      <c r="Q118" s="834"/>
      <c r="R118" s="834"/>
      <c r="S118" s="834"/>
      <c r="T118" s="834"/>
      <c r="U118" s="834">
        <f>O118*5%</f>
        <v>2212.5</v>
      </c>
      <c r="V118" s="834">
        <f>O118+U118</f>
        <v>46462.5</v>
      </c>
      <c r="W118" s="967" t="s">
        <v>257</v>
      </c>
      <c r="X118" s="75" t="s">
        <v>1560</v>
      </c>
    </row>
    <row r="119" spans="1:27">
      <c r="A119" s="834">
        <v>117</v>
      </c>
      <c r="B119" s="90" t="s">
        <v>1545</v>
      </c>
      <c r="C119" s="90">
        <v>117</v>
      </c>
      <c r="D119" s="90">
        <v>927</v>
      </c>
      <c r="E119" s="90">
        <v>161005668</v>
      </c>
      <c r="F119" s="90">
        <v>56</v>
      </c>
      <c r="G119" s="90">
        <v>3320.47</v>
      </c>
      <c r="H119" s="90">
        <v>216.53</v>
      </c>
      <c r="I119" s="1036">
        <v>0</v>
      </c>
      <c r="J119" s="90"/>
      <c r="K119" s="90"/>
      <c r="L119" s="90">
        <v>1</v>
      </c>
      <c r="M119" s="90">
        <v>35</v>
      </c>
      <c r="N119" s="834"/>
      <c r="O119" s="834"/>
      <c r="P119" s="834"/>
      <c r="Q119" s="834"/>
      <c r="R119" s="834"/>
      <c r="S119" s="834"/>
      <c r="T119" s="834"/>
      <c r="U119" s="834"/>
      <c r="V119" s="834"/>
      <c r="W119" s="970" t="s">
        <v>257</v>
      </c>
    </row>
    <row r="120" spans="1:27">
      <c r="A120" s="834">
        <v>118</v>
      </c>
      <c r="B120" s="90" t="s">
        <v>1545</v>
      </c>
      <c r="C120" s="90">
        <v>118</v>
      </c>
      <c r="D120" s="90">
        <v>928</v>
      </c>
      <c r="E120" s="90">
        <v>161005669</v>
      </c>
      <c r="F120" s="90">
        <v>59</v>
      </c>
      <c r="G120" s="90">
        <v>3508.23</v>
      </c>
      <c r="H120" s="90">
        <v>206.77</v>
      </c>
      <c r="I120" s="1036">
        <v>0</v>
      </c>
      <c r="J120" s="90"/>
      <c r="K120" s="90"/>
      <c r="L120" s="90">
        <v>1</v>
      </c>
      <c r="M120" s="90">
        <v>40</v>
      </c>
      <c r="N120" s="834"/>
      <c r="O120" s="834"/>
      <c r="P120" s="834"/>
      <c r="Q120" s="834"/>
      <c r="R120" s="834"/>
      <c r="S120" s="834"/>
      <c r="T120" s="834"/>
      <c r="U120" s="834"/>
      <c r="V120" s="834"/>
      <c r="W120" s="970" t="s">
        <v>257</v>
      </c>
      <c r="X120" s="2821"/>
      <c r="Y120" s="2822"/>
      <c r="Z120" s="2822"/>
      <c r="AA120" s="2822"/>
    </row>
    <row r="121" spans="1:27">
      <c r="A121" s="834">
        <v>119</v>
      </c>
      <c r="B121" s="90" t="s">
        <v>1547</v>
      </c>
      <c r="C121" s="90">
        <v>119</v>
      </c>
      <c r="D121" s="90">
        <v>929</v>
      </c>
      <c r="E121" s="90">
        <v>161005670</v>
      </c>
      <c r="F121" s="90">
        <v>59</v>
      </c>
      <c r="G121" s="90">
        <v>3518.82</v>
      </c>
      <c r="H121" s="90">
        <v>195.18</v>
      </c>
      <c r="I121" s="1036">
        <v>0</v>
      </c>
      <c r="J121" s="90"/>
      <c r="K121" s="90"/>
      <c r="L121" s="90">
        <v>1</v>
      </c>
      <c r="M121" s="90">
        <v>45</v>
      </c>
      <c r="N121" s="834"/>
      <c r="O121" s="834"/>
      <c r="P121" s="834"/>
      <c r="Q121" s="834"/>
      <c r="R121" s="834"/>
      <c r="S121" s="834"/>
      <c r="T121" s="834"/>
      <c r="U121" s="834"/>
      <c r="V121" s="834"/>
      <c r="W121" s="970" t="s">
        <v>257</v>
      </c>
    </row>
    <row r="122" spans="1:27">
      <c r="A122" s="834">
        <v>120</v>
      </c>
      <c r="B122" s="970" t="s">
        <v>1547</v>
      </c>
      <c r="C122" s="834">
        <v>120</v>
      </c>
      <c r="D122" s="834">
        <v>930</v>
      </c>
      <c r="E122" s="107">
        <v>161005671</v>
      </c>
      <c r="F122" s="834">
        <v>57</v>
      </c>
      <c r="G122" s="834">
        <v>3313.07</v>
      </c>
      <c r="H122" s="834">
        <v>274.12</v>
      </c>
      <c r="I122" s="769">
        <v>0.19</v>
      </c>
      <c r="J122" s="834"/>
      <c r="K122" s="834"/>
      <c r="L122" s="834">
        <v>2</v>
      </c>
      <c r="M122" s="834">
        <v>5</v>
      </c>
      <c r="N122" s="834"/>
      <c r="O122" s="834"/>
      <c r="P122" s="834"/>
      <c r="Q122" s="834"/>
      <c r="R122" s="834"/>
      <c r="S122" s="834"/>
      <c r="T122" s="834"/>
      <c r="U122" s="834"/>
      <c r="V122" s="834"/>
      <c r="W122" s="970" t="s">
        <v>257</v>
      </c>
    </row>
    <row r="123" spans="1:27">
      <c r="A123" s="834">
        <v>121</v>
      </c>
      <c r="B123" s="970" t="s">
        <v>1547</v>
      </c>
      <c r="C123" s="834">
        <v>121</v>
      </c>
      <c r="D123" s="834">
        <v>931</v>
      </c>
      <c r="E123" s="107">
        <v>161005672</v>
      </c>
      <c r="F123" s="834">
        <v>59</v>
      </c>
      <c r="G123" s="834">
        <v>3436.46</v>
      </c>
      <c r="H123" s="834">
        <v>275.54000000000002</v>
      </c>
      <c r="I123" s="769">
        <v>0</v>
      </c>
      <c r="J123" s="834"/>
      <c r="K123" s="834"/>
      <c r="L123" s="834">
        <v>2</v>
      </c>
      <c r="M123" s="834">
        <v>0</v>
      </c>
      <c r="N123" s="834"/>
      <c r="O123" s="834"/>
      <c r="P123" s="834"/>
      <c r="Q123" s="834"/>
      <c r="R123" s="834"/>
      <c r="S123" s="834"/>
      <c r="T123" s="834"/>
      <c r="U123" s="834"/>
      <c r="V123" s="834"/>
      <c r="W123" s="973" t="s">
        <v>257</v>
      </c>
    </row>
    <row r="124" spans="1:27">
      <c r="A124" s="834">
        <v>122</v>
      </c>
      <c r="B124" s="90" t="s">
        <v>1547</v>
      </c>
      <c r="C124" s="90">
        <v>122</v>
      </c>
      <c r="D124" s="90">
        <v>932</v>
      </c>
      <c r="E124" s="135">
        <v>151000202</v>
      </c>
      <c r="F124" s="90">
        <v>59</v>
      </c>
      <c r="G124" s="90">
        <v>3491.63</v>
      </c>
      <c r="H124" s="90">
        <v>222.87</v>
      </c>
      <c r="I124" s="1036">
        <v>0</v>
      </c>
      <c r="J124" s="90"/>
      <c r="K124" s="90"/>
      <c r="L124" s="90">
        <v>1</v>
      </c>
      <c r="M124" s="90">
        <v>30</v>
      </c>
      <c r="N124" s="834"/>
      <c r="O124" s="834"/>
      <c r="P124" s="834"/>
      <c r="Q124" s="834"/>
      <c r="R124" s="834"/>
      <c r="S124" s="834"/>
      <c r="T124" s="834"/>
      <c r="U124" s="834"/>
      <c r="V124" s="834"/>
      <c r="W124" s="973" t="s">
        <v>257</v>
      </c>
    </row>
    <row r="125" spans="1:27">
      <c r="A125" s="834">
        <v>123</v>
      </c>
      <c r="B125" s="90" t="s">
        <v>1547</v>
      </c>
      <c r="C125" s="90">
        <v>123</v>
      </c>
      <c r="D125" s="90">
        <v>936</v>
      </c>
      <c r="E125" s="135">
        <v>161005673</v>
      </c>
      <c r="F125" s="90">
        <v>53</v>
      </c>
      <c r="G125" s="90">
        <v>3086.3</v>
      </c>
      <c r="H125" s="90">
        <v>246.49</v>
      </c>
      <c r="I125" s="1036">
        <v>0.79</v>
      </c>
      <c r="J125" s="90"/>
      <c r="K125" s="90"/>
      <c r="L125" s="90">
        <v>1</v>
      </c>
      <c r="M125" s="90">
        <v>40</v>
      </c>
      <c r="N125" s="834"/>
      <c r="O125" s="834"/>
      <c r="P125" s="834"/>
      <c r="Q125" s="834"/>
      <c r="R125" s="834"/>
      <c r="S125" s="834"/>
      <c r="T125" s="834"/>
      <c r="U125" s="834"/>
      <c r="V125" s="834"/>
      <c r="W125" s="973" t="s">
        <v>259</v>
      </c>
    </row>
    <row r="126" spans="1:27">
      <c r="A126" s="834">
        <v>124</v>
      </c>
      <c r="B126" s="90" t="s">
        <v>1547</v>
      </c>
      <c r="C126" s="90">
        <v>124</v>
      </c>
      <c r="D126" s="90">
        <v>933</v>
      </c>
      <c r="E126" s="135">
        <v>161005674</v>
      </c>
      <c r="F126" s="90">
        <v>59</v>
      </c>
      <c r="G126" s="90">
        <v>3464.41</v>
      </c>
      <c r="H126" s="90">
        <v>252.59</v>
      </c>
      <c r="I126" s="1036">
        <v>0</v>
      </c>
      <c r="J126" s="90"/>
      <c r="K126" s="90"/>
      <c r="L126" s="90">
        <v>1</v>
      </c>
      <c r="M126" s="90">
        <v>50</v>
      </c>
      <c r="N126" s="834"/>
      <c r="O126" s="834"/>
      <c r="P126" s="834"/>
      <c r="Q126" s="834"/>
      <c r="R126" s="834"/>
      <c r="S126" s="834"/>
      <c r="T126" s="834"/>
      <c r="U126" s="834"/>
      <c r="V126" s="834"/>
      <c r="W126" s="973" t="s">
        <v>257</v>
      </c>
    </row>
    <row r="127" spans="1:27">
      <c r="A127" s="834">
        <v>125</v>
      </c>
      <c r="B127" s="90" t="s">
        <v>1547</v>
      </c>
      <c r="C127" s="90">
        <v>125</v>
      </c>
      <c r="D127" s="90">
        <v>934</v>
      </c>
      <c r="E127" s="135">
        <v>161005675</v>
      </c>
      <c r="F127" s="90">
        <v>56</v>
      </c>
      <c r="G127" s="90">
        <v>3312.07</v>
      </c>
      <c r="H127" s="90">
        <v>225.12</v>
      </c>
      <c r="I127" s="90">
        <v>0.19</v>
      </c>
      <c r="J127" s="90"/>
      <c r="K127" s="90"/>
      <c r="L127" s="90">
        <v>1</v>
      </c>
      <c r="M127" s="90">
        <v>45</v>
      </c>
      <c r="N127" s="834"/>
      <c r="O127" s="834"/>
      <c r="P127" s="834"/>
      <c r="Q127" s="834"/>
      <c r="R127" s="834"/>
      <c r="S127" s="834"/>
      <c r="T127" s="834"/>
      <c r="U127" s="834"/>
      <c r="V127" s="834"/>
      <c r="W127" s="973" t="s">
        <v>257</v>
      </c>
    </row>
    <row r="128" spans="1:27">
      <c r="A128" s="834">
        <v>126</v>
      </c>
      <c r="B128" s="976" t="s">
        <v>1550</v>
      </c>
      <c r="C128" s="834">
        <v>126</v>
      </c>
      <c r="D128" s="834">
        <v>935</v>
      </c>
      <c r="E128" s="107">
        <v>161005676</v>
      </c>
      <c r="F128" s="834">
        <v>58</v>
      </c>
      <c r="G128" s="834">
        <v>3453.05</v>
      </c>
      <c r="H128" s="834">
        <v>196.83</v>
      </c>
      <c r="I128" s="834">
        <v>2.38</v>
      </c>
      <c r="J128" s="834"/>
      <c r="K128" s="834"/>
      <c r="L128" s="834">
        <v>2</v>
      </c>
      <c r="M128" s="834">
        <v>0</v>
      </c>
      <c r="N128" s="834"/>
      <c r="O128" s="834"/>
      <c r="P128" s="834"/>
      <c r="Q128" s="834"/>
      <c r="R128" s="834"/>
      <c r="S128" s="834"/>
      <c r="T128" s="834"/>
      <c r="U128" s="834"/>
      <c r="V128" s="834"/>
      <c r="W128" s="976" t="s">
        <v>257</v>
      </c>
    </row>
    <row r="129" spans="1:27">
      <c r="A129" s="834">
        <v>127</v>
      </c>
      <c r="B129" s="976" t="s">
        <v>1550</v>
      </c>
      <c r="C129" s="834">
        <v>127</v>
      </c>
      <c r="D129" s="834">
        <v>937</v>
      </c>
      <c r="E129" s="107">
        <v>162000100</v>
      </c>
      <c r="F129" s="834">
        <v>59</v>
      </c>
      <c r="G129" s="834">
        <v>3458.96</v>
      </c>
      <c r="H129" s="834">
        <v>252.23</v>
      </c>
      <c r="I129" s="834">
        <v>3.19</v>
      </c>
      <c r="J129" s="834"/>
      <c r="K129" s="834"/>
      <c r="L129" s="834">
        <v>2</v>
      </c>
      <c r="M129" s="834">
        <v>45</v>
      </c>
      <c r="N129" s="834"/>
      <c r="O129" s="834"/>
      <c r="P129" s="834"/>
      <c r="Q129" s="834"/>
      <c r="R129" s="834"/>
      <c r="S129" s="834"/>
      <c r="T129" s="834"/>
      <c r="U129" s="834"/>
      <c r="V129" s="834"/>
      <c r="W129" s="976" t="s">
        <v>583</v>
      </c>
    </row>
    <row r="130" spans="1:27" s="104" customFormat="1">
      <c r="A130" s="84">
        <v>128</v>
      </c>
      <c r="B130" s="976" t="s">
        <v>1550</v>
      </c>
      <c r="C130" s="834">
        <v>128</v>
      </c>
      <c r="D130" s="834">
        <v>938</v>
      </c>
      <c r="E130" s="834">
        <v>161005677</v>
      </c>
      <c r="F130" s="834">
        <v>59</v>
      </c>
      <c r="G130" s="834">
        <v>3419.85</v>
      </c>
      <c r="H130" s="834">
        <v>290.14</v>
      </c>
      <c r="I130" s="834">
        <v>0.49</v>
      </c>
      <c r="J130" s="834"/>
      <c r="K130" s="834"/>
      <c r="L130" s="834">
        <v>2</v>
      </c>
      <c r="M130" s="834">
        <v>35</v>
      </c>
      <c r="N130" s="84"/>
      <c r="O130" s="84"/>
      <c r="P130" s="84"/>
      <c r="Q130" s="84"/>
      <c r="R130" s="84"/>
      <c r="S130" s="84"/>
      <c r="T130" s="84"/>
      <c r="U130" s="834"/>
      <c r="V130" s="84"/>
      <c r="W130" s="976" t="s">
        <v>259</v>
      </c>
    </row>
    <row r="131" spans="1:27" s="104" customFormat="1">
      <c r="A131" s="84">
        <v>129</v>
      </c>
      <c r="B131" s="976" t="s">
        <v>1550</v>
      </c>
      <c r="C131" s="834">
        <v>129</v>
      </c>
      <c r="D131" s="834">
        <v>940</v>
      </c>
      <c r="E131" s="834">
        <v>162000101</v>
      </c>
      <c r="F131" s="834">
        <v>57</v>
      </c>
      <c r="G131" s="834">
        <v>3650</v>
      </c>
      <c r="H131" s="834">
        <v>340</v>
      </c>
      <c r="I131" s="834">
        <v>0</v>
      </c>
      <c r="J131" s="834"/>
      <c r="K131" s="834"/>
      <c r="L131" s="834">
        <v>2</v>
      </c>
      <c r="M131" s="834">
        <v>25</v>
      </c>
      <c r="N131" s="84"/>
      <c r="O131" s="84"/>
      <c r="P131" s="84"/>
      <c r="Q131" s="84"/>
      <c r="R131" s="84"/>
      <c r="S131" s="84"/>
      <c r="T131" s="84"/>
      <c r="U131" s="834"/>
      <c r="V131" s="84"/>
      <c r="W131" s="983" t="s">
        <v>583</v>
      </c>
    </row>
    <row r="132" spans="1:27">
      <c r="A132" s="834">
        <v>130</v>
      </c>
      <c r="B132" s="979" t="s">
        <v>1550</v>
      </c>
      <c r="C132" s="834">
        <v>130</v>
      </c>
      <c r="D132" s="834">
        <v>939</v>
      </c>
      <c r="E132" s="834">
        <v>161005678</v>
      </c>
      <c r="F132" s="834">
        <v>58</v>
      </c>
      <c r="G132" s="834">
        <v>3330.04</v>
      </c>
      <c r="H132" s="834">
        <v>321.95999999999998</v>
      </c>
      <c r="I132" s="834">
        <v>0</v>
      </c>
      <c r="J132" s="834"/>
      <c r="K132" s="834"/>
      <c r="L132" s="834">
        <v>2</v>
      </c>
      <c r="M132" s="834">
        <v>30</v>
      </c>
      <c r="N132" s="834"/>
      <c r="O132" s="834"/>
      <c r="P132" s="834"/>
      <c r="Q132" s="834"/>
      <c r="R132" s="834"/>
      <c r="S132" s="834"/>
      <c r="T132" s="834"/>
      <c r="U132" s="834"/>
      <c r="V132" s="834"/>
      <c r="W132" s="983" t="s">
        <v>259</v>
      </c>
    </row>
    <row r="133" spans="1:27">
      <c r="A133" s="834">
        <v>131</v>
      </c>
      <c r="B133" s="979" t="s">
        <v>1550</v>
      </c>
      <c r="C133" s="834">
        <v>131</v>
      </c>
      <c r="D133" s="834">
        <v>941</v>
      </c>
      <c r="E133" s="834">
        <v>161005679</v>
      </c>
      <c r="F133" s="834">
        <v>59</v>
      </c>
      <c r="G133" s="834">
        <v>3379.42</v>
      </c>
      <c r="H133" s="834">
        <v>334.58</v>
      </c>
      <c r="I133" s="834">
        <v>0</v>
      </c>
      <c r="J133" s="834"/>
      <c r="K133" s="834"/>
      <c r="L133" s="834">
        <v>2</v>
      </c>
      <c r="M133" s="834">
        <v>15</v>
      </c>
      <c r="N133" s="834"/>
      <c r="O133" s="834"/>
      <c r="P133" s="834"/>
      <c r="Q133" s="834"/>
      <c r="R133" s="834"/>
      <c r="S133" s="834"/>
      <c r="T133" s="834"/>
      <c r="U133" s="834"/>
      <c r="V133" s="834"/>
      <c r="W133" s="983" t="s">
        <v>257</v>
      </c>
    </row>
    <row r="134" spans="1:27">
      <c r="A134" s="834">
        <v>132</v>
      </c>
      <c r="B134" s="979" t="s">
        <v>1550</v>
      </c>
      <c r="C134" s="834">
        <v>132</v>
      </c>
      <c r="D134" s="834">
        <v>942</v>
      </c>
      <c r="E134" s="834">
        <v>161005680</v>
      </c>
      <c r="F134" s="834">
        <v>59</v>
      </c>
      <c r="G134" s="834">
        <v>3408.03</v>
      </c>
      <c r="H134" s="834">
        <v>306.97000000000003</v>
      </c>
      <c r="I134" s="834">
        <v>0</v>
      </c>
      <c r="J134" s="834"/>
      <c r="K134" s="834"/>
      <c r="L134" s="834">
        <v>2</v>
      </c>
      <c r="M134" s="834">
        <v>10</v>
      </c>
      <c r="N134" s="834"/>
      <c r="O134" s="834"/>
      <c r="P134" s="834"/>
      <c r="Q134" s="834"/>
      <c r="R134" s="834"/>
      <c r="S134" s="834"/>
      <c r="T134" s="834"/>
      <c r="U134" s="834"/>
      <c r="V134" s="834"/>
      <c r="W134" s="983" t="s">
        <v>257</v>
      </c>
    </row>
    <row r="135" spans="1:27">
      <c r="A135" s="834">
        <v>133</v>
      </c>
      <c r="B135" s="981" t="s">
        <v>1550</v>
      </c>
      <c r="C135" s="834">
        <v>133</v>
      </c>
      <c r="D135" s="834">
        <v>943</v>
      </c>
      <c r="E135" s="834">
        <v>161005681</v>
      </c>
      <c r="F135" s="834">
        <v>59</v>
      </c>
      <c r="G135" s="834">
        <v>3375.26</v>
      </c>
      <c r="H135" s="834">
        <v>336.74</v>
      </c>
      <c r="I135" s="834">
        <v>0</v>
      </c>
      <c r="J135" s="834"/>
      <c r="K135" s="834"/>
      <c r="L135" s="834">
        <v>2</v>
      </c>
      <c r="M135" s="834">
        <v>50</v>
      </c>
      <c r="N135" s="834"/>
      <c r="O135" s="834"/>
      <c r="P135" s="834"/>
      <c r="Q135" s="834"/>
      <c r="R135" s="834"/>
      <c r="S135" s="834"/>
      <c r="T135" s="834"/>
      <c r="U135" s="834"/>
      <c r="V135" s="834"/>
      <c r="W135" s="983" t="s">
        <v>257</v>
      </c>
      <c r="X135" s="104"/>
      <c r="Y135" s="104"/>
      <c r="Z135" s="104"/>
      <c r="AA135" s="104"/>
    </row>
    <row r="136" spans="1:27">
      <c r="A136" s="834">
        <v>134</v>
      </c>
      <c r="B136" s="981" t="s">
        <v>1550</v>
      </c>
      <c r="C136" s="834">
        <v>134</v>
      </c>
      <c r="D136" s="834">
        <v>944</v>
      </c>
      <c r="E136" s="834">
        <v>161005682</v>
      </c>
      <c r="F136" s="834">
        <v>58</v>
      </c>
      <c r="G136" s="834">
        <v>3397.05</v>
      </c>
      <c r="H136" s="834">
        <v>253.64</v>
      </c>
      <c r="I136" s="834">
        <v>0.19</v>
      </c>
      <c r="J136" s="834"/>
      <c r="K136" s="834"/>
      <c r="L136" s="834">
        <v>2</v>
      </c>
      <c r="M136" s="834">
        <v>20</v>
      </c>
      <c r="N136" s="834"/>
      <c r="O136" s="834"/>
      <c r="P136" s="834"/>
      <c r="Q136" s="834"/>
      <c r="R136" s="834"/>
      <c r="S136" s="834"/>
      <c r="T136" s="834"/>
      <c r="U136" s="834"/>
      <c r="V136" s="834"/>
      <c r="W136" s="983" t="s">
        <v>257</v>
      </c>
    </row>
    <row r="137" spans="1:27" s="104" customFormat="1">
      <c r="A137" s="834">
        <v>135</v>
      </c>
      <c r="B137" s="985" t="s">
        <v>1551</v>
      </c>
      <c r="C137" s="834">
        <v>135</v>
      </c>
      <c r="D137" s="834">
        <v>945</v>
      </c>
      <c r="E137" s="834">
        <v>161005683</v>
      </c>
      <c r="F137" s="834">
        <v>58</v>
      </c>
      <c r="G137" s="834">
        <v>3411.85</v>
      </c>
      <c r="H137" s="834">
        <v>237.44</v>
      </c>
      <c r="I137" s="834">
        <v>1.79</v>
      </c>
      <c r="J137" s="834"/>
      <c r="K137" s="834"/>
      <c r="L137" s="834">
        <v>2</v>
      </c>
      <c r="M137" s="834">
        <v>0</v>
      </c>
      <c r="N137" s="834"/>
      <c r="O137" s="84"/>
      <c r="P137" s="834"/>
      <c r="Q137" s="834"/>
      <c r="R137" s="834"/>
      <c r="S137" s="834"/>
      <c r="T137" s="834"/>
      <c r="U137" s="834"/>
      <c r="V137" s="834"/>
      <c r="W137" s="985" t="s">
        <v>257</v>
      </c>
    </row>
    <row r="138" spans="1:27">
      <c r="A138" s="834">
        <v>136</v>
      </c>
      <c r="B138" s="985" t="s">
        <v>1551</v>
      </c>
      <c r="C138" s="834">
        <v>136</v>
      </c>
      <c r="D138" s="834">
        <v>946</v>
      </c>
      <c r="E138" s="834">
        <v>161005684</v>
      </c>
      <c r="F138" s="834">
        <v>59</v>
      </c>
      <c r="G138" s="834">
        <v>3464.24</v>
      </c>
      <c r="H138" s="834">
        <v>251.26</v>
      </c>
      <c r="I138" s="834">
        <v>0</v>
      </c>
      <c r="J138" s="834"/>
      <c r="K138" s="834"/>
      <c r="L138" s="834">
        <v>2</v>
      </c>
      <c r="M138" s="834">
        <v>10</v>
      </c>
      <c r="N138" s="834"/>
      <c r="O138" s="834"/>
      <c r="P138" s="834"/>
      <c r="Q138" s="834"/>
      <c r="R138" s="834"/>
      <c r="S138" s="834"/>
      <c r="T138" s="834"/>
      <c r="U138" s="834"/>
      <c r="V138" s="834"/>
      <c r="W138" s="985" t="s">
        <v>257</v>
      </c>
    </row>
    <row r="139" spans="1:27">
      <c r="A139" s="834">
        <v>137</v>
      </c>
      <c r="B139" s="90" t="s">
        <v>1551</v>
      </c>
      <c r="C139" s="90">
        <v>137</v>
      </c>
      <c r="D139" s="90">
        <v>947</v>
      </c>
      <c r="E139" s="90">
        <v>161005685</v>
      </c>
      <c r="F139" s="90">
        <v>59</v>
      </c>
      <c r="G139" s="90">
        <v>3445.25</v>
      </c>
      <c r="H139" s="90">
        <v>267.75</v>
      </c>
      <c r="I139" s="90">
        <v>0</v>
      </c>
      <c r="J139" s="90"/>
      <c r="K139" s="90"/>
      <c r="L139" s="90">
        <v>1</v>
      </c>
      <c r="M139" s="90">
        <v>50</v>
      </c>
      <c r="N139" s="834"/>
      <c r="O139" s="834"/>
      <c r="P139" s="834"/>
      <c r="Q139" s="834"/>
      <c r="R139" s="834"/>
      <c r="S139" s="834"/>
      <c r="T139" s="834"/>
      <c r="U139" s="834"/>
      <c r="V139" s="834"/>
      <c r="W139" s="985" t="s">
        <v>257</v>
      </c>
    </row>
    <row r="140" spans="1:27" s="104" customFormat="1">
      <c r="A140" s="834">
        <v>138</v>
      </c>
      <c r="B140" s="985" t="s">
        <v>1551</v>
      </c>
      <c r="C140" s="834">
        <v>138</v>
      </c>
      <c r="D140" s="834">
        <v>948</v>
      </c>
      <c r="E140" s="834">
        <v>161005686</v>
      </c>
      <c r="F140" s="834">
        <v>59</v>
      </c>
      <c r="G140" s="834">
        <v>3370.08</v>
      </c>
      <c r="H140" s="834">
        <v>339.92</v>
      </c>
      <c r="I140" s="834">
        <v>0</v>
      </c>
      <c r="J140" s="834"/>
      <c r="K140" s="834"/>
      <c r="L140" s="834">
        <v>2</v>
      </c>
      <c r="M140" s="834">
        <v>20</v>
      </c>
      <c r="N140" s="834"/>
      <c r="O140" s="84"/>
      <c r="P140" s="84"/>
      <c r="Q140" s="84"/>
      <c r="R140" s="84"/>
      <c r="S140" s="84"/>
      <c r="T140" s="84"/>
      <c r="U140" s="834"/>
      <c r="V140" s="834"/>
      <c r="W140" s="985" t="s">
        <v>257</v>
      </c>
    </row>
    <row r="141" spans="1:27">
      <c r="A141" s="834">
        <v>139</v>
      </c>
      <c r="B141" s="985" t="s">
        <v>1551</v>
      </c>
      <c r="C141" s="834">
        <v>139</v>
      </c>
      <c r="D141" s="834">
        <v>949</v>
      </c>
      <c r="E141" s="834">
        <v>161005687</v>
      </c>
      <c r="F141" s="834">
        <v>59</v>
      </c>
      <c r="G141" s="834">
        <v>3409.82</v>
      </c>
      <c r="H141" s="834">
        <v>304.18</v>
      </c>
      <c r="I141" s="834">
        <v>0</v>
      </c>
      <c r="J141" s="834"/>
      <c r="K141" s="834"/>
      <c r="L141" s="834">
        <v>2</v>
      </c>
      <c r="M141" s="834">
        <v>5</v>
      </c>
      <c r="N141" s="834"/>
      <c r="O141" s="834"/>
      <c r="P141" s="834"/>
      <c r="Q141" s="834"/>
      <c r="R141" s="834"/>
      <c r="S141" s="834"/>
      <c r="T141" s="834"/>
      <c r="U141" s="834"/>
      <c r="V141" s="834"/>
      <c r="W141" s="985" t="s">
        <v>257</v>
      </c>
    </row>
    <row r="142" spans="1:27">
      <c r="A142" s="834">
        <v>140</v>
      </c>
      <c r="B142" s="988" t="s">
        <v>1551</v>
      </c>
      <c r="C142" s="834">
        <v>140</v>
      </c>
      <c r="D142" s="834">
        <v>950</v>
      </c>
      <c r="E142" s="834">
        <v>161005688</v>
      </c>
      <c r="F142" s="834">
        <v>56</v>
      </c>
      <c r="G142" s="834">
        <v>3272.67</v>
      </c>
      <c r="H142" s="834">
        <v>251.33</v>
      </c>
      <c r="I142" s="834">
        <v>0</v>
      </c>
      <c r="J142" s="834"/>
      <c r="K142" s="834"/>
      <c r="L142" s="834">
        <v>2</v>
      </c>
      <c r="M142" s="834">
        <v>0</v>
      </c>
      <c r="N142" s="834"/>
      <c r="O142" s="834"/>
      <c r="P142" s="834"/>
      <c r="Q142" s="834"/>
      <c r="R142" s="834"/>
      <c r="S142" s="834"/>
      <c r="T142" s="834"/>
      <c r="U142" s="834"/>
      <c r="V142" s="834"/>
      <c r="W142" s="988" t="s">
        <v>257</v>
      </c>
    </row>
    <row r="143" spans="1:27">
      <c r="A143" s="834">
        <v>141</v>
      </c>
      <c r="B143" s="90" t="s">
        <v>1551</v>
      </c>
      <c r="C143" s="90">
        <v>141</v>
      </c>
      <c r="D143" s="90">
        <v>951</v>
      </c>
      <c r="E143" s="90">
        <v>161005689</v>
      </c>
      <c r="F143" s="90">
        <v>58</v>
      </c>
      <c r="G143" s="90">
        <v>3415.85</v>
      </c>
      <c r="H143" s="90">
        <v>235.94</v>
      </c>
      <c r="I143" s="90">
        <v>0.79</v>
      </c>
      <c r="J143" s="90"/>
      <c r="K143" s="90"/>
      <c r="L143" s="90">
        <v>1</v>
      </c>
      <c r="M143" s="90">
        <v>50</v>
      </c>
      <c r="N143" s="834"/>
      <c r="O143" s="834"/>
      <c r="P143" s="834"/>
      <c r="Q143" s="834"/>
      <c r="R143" s="834"/>
      <c r="S143" s="834"/>
      <c r="T143" s="834"/>
      <c r="U143" s="834"/>
      <c r="V143" s="834"/>
      <c r="W143" s="988" t="s">
        <v>257</v>
      </c>
    </row>
    <row r="144" spans="1:27">
      <c r="A144" s="834">
        <v>142</v>
      </c>
      <c r="B144" s="90" t="s">
        <v>1551</v>
      </c>
      <c r="C144" s="90">
        <v>142</v>
      </c>
      <c r="D144" s="90">
        <v>952</v>
      </c>
      <c r="E144" s="90">
        <v>161005690</v>
      </c>
      <c r="F144" s="90">
        <v>59</v>
      </c>
      <c r="G144" s="90">
        <v>3495.62</v>
      </c>
      <c r="H144" s="90">
        <v>219.88</v>
      </c>
      <c r="I144" s="90">
        <v>0</v>
      </c>
      <c r="J144" s="90"/>
      <c r="K144" s="90"/>
      <c r="L144" s="90">
        <v>1</v>
      </c>
      <c r="M144" s="90">
        <v>35</v>
      </c>
      <c r="N144" s="834"/>
      <c r="O144" s="834"/>
      <c r="P144" s="834"/>
      <c r="Q144" s="834"/>
      <c r="R144" s="834"/>
      <c r="S144" s="834"/>
      <c r="T144" s="834"/>
      <c r="U144" s="834"/>
      <c r="V144" s="834"/>
      <c r="W144" s="991" t="s">
        <v>257</v>
      </c>
    </row>
    <row r="145" spans="1:24">
      <c r="A145" s="834">
        <v>143</v>
      </c>
      <c r="B145" s="991" t="s">
        <v>1552</v>
      </c>
      <c r="C145" s="834">
        <v>143</v>
      </c>
      <c r="D145" s="834">
        <v>953</v>
      </c>
      <c r="E145" s="834">
        <v>161005691</v>
      </c>
      <c r="F145" s="834">
        <v>59</v>
      </c>
      <c r="G145" s="834">
        <v>3476.06</v>
      </c>
      <c r="H145" s="834">
        <v>235.94</v>
      </c>
      <c r="I145" s="834">
        <v>0</v>
      </c>
      <c r="J145" s="834"/>
      <c r="K145" s="834"/>
      <c r="L145" s="834">
        <v>2</v>
      </c>
      <c r="M145" s="834">
        <v>15</v>
      </c>
      <c r="N145" s="834"/>
      <c r="O145" s="834"/>
      <c r="P145" s="834"/>
      <c r="Q145" s="834"/>
      <c r="R145" s="834"/>
      <c r="S145" s="834"/>
      <c r="T145" s="834"/>
      <c r="U145" s="834"/>
      <c r="V145" s="834"/>
      <c r="W145" s="991" t="s">
        <v>257</v>
      </c>
    </row>
    <row r="146" spans="1:24">
      <c r="A146" s="834">
        <v>144</v>
      </c>
      <c r="B146" s="991" t="s">
        <v>1552</v>
      </c>
      <c r="C146" s="834">
        <v>144</v>
      </c>
      <c r="D146" s="834">
        <v>954</v>
      </c>
      <c r="E146" s="834">
        <v>162000102</v>
      </c>
      <c r="F146" s="834">
        <v>59</v>
      </c>
      <c r="G146" s="834">
        <v>3518.82</v>
      </c>
      <c r="H146" s="834">
        <v>201.18</v>
      </c>
      <c r="I146" s="834">
        <v>0</v>
      </c>
      <c r="J146" s="834"/>
      <c r="K146" s="834"/>
      <c r="L146" s="834">
        <v>2</v>
      </c>
      <c r="M146" s="834">
        <v>20</v>
      </c>
      <c r="N146" s="834"/>
      <c r="O146" s="834"/>
      <c r="P146" s="834"/>
      <c r="Q146" s="834"/>
      <c r="R146" s="834"/>
      <c r="S146" s="834"/>
      <c r="T146" s="834"/>
      <c r="U146" s="834"/>
      <c r="V146" s="834"/>
      <c r="W146" s="991" t="s">
        <v>258</v>
      </c>
    </row>
    <row r="147" spans="1:24" s="104" customFormat="1">
      <c r="A147" s="834">
        <v>145</v>
      </c>
      <c r="B147" s="90" t="s">
        <v>1552</v>
      </c>
      <c r="C147" s="90">
        <v>145</v>
      </c>
      <c r="D147" s="90">
        <v>955</v>
      </c>
      <c r="E147" s="90">
        <v>161005692</v>
      </c>
      <c r="F147" s="90">
        <v>59</v>
      </c>
      <c r="G147" s="90">
        <v>3472.26</v>
      </c>
      <c r="H147" s="90">
        <v>243.11</v>
      </c>
      <c r="I147" s="90">
        <v>3.18</v>
      </c>
      <c r="J147" s="90"/>
      <c r="K147" s="90"/>
      <c r="L147" s="90">
        <v>1</v>
      </c>
      <c r="M147" s="90">
        <v>45</v>
      </c>
      <c r="N147" s="84"/>
      <c r="O147" s="84"/>
      <c r="P147" s="84"/>
      <c r="Q147" s="84"/>
      <c r="R147" s="84"/>
      <c r="S147" s="84"/>
      <c r="T147" s="84"/>
      <c r="U147" s="834"/>
      <c r="V147" s="834"/>
      <c r="W147" s="994" t="s">
        <v>257</v>
      </c>
    </row>
    <row r="148" spans="1:24">
      <c r="A148" s="834">
        <v>146</v>
      </c>
      <c r="B148" s="90" t="s">
        <v>1552</v>
      </c>
      <c r="C148" s="90">
        <v>146</v>
      </c>
      <c r="D148" s="90">
        <v>956</v>
      </c>
      <c r="E148" s="90">
        <v>161005693</v>
      </c>
      <c r="F148" s="90">
        <v>59</v>
      </c>
      <c r="G148" s="90">
        <v>3584.43</v>
      </c>
      <c r="H148" s="90">
        <v>154.33000000000001</v>
      </c>
      <c r="I148" s="90">
        <v>4.5599999999999996</v>
      </c>
      <c r="J148" s="90"/>
      <c r="K148" s="90"/>
      <c r="L148" s="90">
        <v>1</v>
      </c>
      <c r="M148" s="90">
        <v>50</v>
      </c>
      <c r="N148" s="834"/>
      <c r="O148" s="834"/>
      <c r="P148" s="834"/>
      <c r="Q148" s="834"/>
      <c r="R148" s="834"/>
      <c r="S148" s="834"/>
      <c r="T148" s="834"/>
      <c r="U148" s="834"/>
      <c r="V148" s="834"/>
      <c r="W148" s="994" t="s">
        <v>257</v>
      </c>
      <c r="X148" s="104"/>
    </row>
    <row r="149" spans="1:24">
      <c r="A149" s="834">
        <v>147</v>
      </c>
      <c r="B149" s="90" t="s">
        <v>1552</v>
      </c>
      <c r="C149" s="90">
        <v>147</v>
      </c>
      <c r="D149" s="90">
        <v>957</v>
      </c>
      <c r="E149" s="90">
        <v>161005694</v>
      </c>
      <c r="F149" s="90">
        <v>59</v>
      </c>
      <c r="G149" s="90">
        <v>3401.64</v>
      </c>
      <c r="H149" s="90">
        <v>250.36</v>
      </c>
      <c r="I149" s="90">
        <v>0</v>
      </c>
      <c r="J149" s="90"/>
      <c r="K149" s="90"/>
      <c r="L149" s="90">
        <v>1</v>
      </c>
      <c r="M149" s="90">
        <v>40</v>
      </c>
      <c r="N149" s="834"/>
      <c r="O149" s="834"/>
      <c r="P149" s="834"/>
      <c r="Q149" s="834"/>
      <c r="R149" s="834"/>
      <c r="S149" s="834"/>
      <c r="T149" s="834"/>
      <c r="U149" s="834"/>
      <c r="V149" s="834"/>
      <c r="W149" s="994" t="s">
        <v>257</v>
      </c>
    </row>
    <row r="150" spans="1:24">
      <c r="A150" s="834">
        <v>148</v>
      </c>
      <c r="B150" s="90" t="s">
        <v>1552</v>
      </c>
      <c r="C150" s="90">
        <v>148</v>
      </c>
      <c r="D150" s="90">
        <v>959</v>
      </c>
      <c r="E150" s="90">
        <v>161005697</v>
      </c>
      <c r="F150" s="90">
        <v>59</v>
      </c>
      <c r="G150" s="90">
        <v>3475.83</v>
      </c>
      <c r="H150" s="90"/>
      <c r="I150" s="90"/>
      <c r="J150" s="90"/>
      <c r="K150" s="90"/>
      <c r="L150" s="90">
        <v>1</v>
      </c>
      <c r="M150" s="90">
        <v>55</v>
      </c>
      <c r="N150" s="834"/>
      <c r="O150" s="834"/>
      <c r="P150" s="834"/>
      <c r="Q150" s="834"/>
      <c r="R150" s="834"/>
      <c r="S150" s="834"/>
      <c r="T150" s="834"/>
      <c r="U150" s="834"/>
      <c r="V150" s="834"/>
      <c r="W150" s="994" t="s">
        <v>259</v>
      </c>
    </row>
    <row r="151" spans="1:24">
      <c r="A151" s="834">
        <v>149</v>
      </c>
      <c r="B151" s="90" t="s">
        <v>1552</v>
      </c>
      <c r="C151" s="90">
        <v>149</v>
      </c>
      <c r="D151" s="90">
        <v>958</v>
      </c>
      <c r="E151" s="90">
        <v>161005695</v>
      </c>
      <c r="F151" s="90">
        <v>59</v>
      </c>
      <c r="G151" s="90">
        <v>3549.85</v>
      </c>
      <c r="H151" s="90">
        <v>185.71</v>
      </c>
      <c r="I151" s="90">
        <v>2.56</v>
      </c>
      <c r="J151" s="90"/>
      <c r="K151" s="90"/>
      <c r="L151" s="90">
        <v>1</v>
      </c>
      <c r="M151" s="90">
        <v>50</v>
      </c>
      <c r="N151" s="834"/>
      <c r="O151" s="834"/>
      <c r="P151" s="834"/>
      <c r="Q151" s="834"/>
      <c r="R151" s="834"/>
      <c r="S151" s="834"/>
      <c r="T151" s="834"/>
      <c r="U151" s="834"/>
      <c r="V151" s="834"/>
      <c r="W151" s="994" t="s">
        <v>257</v>
      </c>
    </row>
    <row r="152" spans="1:24">
      <c r="A152" s="834">
        <v>150</v>
      </c>
      <c r="B152" s="994" t="s">
        <v>1552</v>
      </c>
      <c r="C152" s="834">
        <v>150</v>
      </c>
      <c r="D152" s="834">
        <v>960</v>
      </c>
      <c r="E152" s="834">
        <v>161005696</v>
      </c>
      <c r="F152" s="834">
        <v>58</v>
      </c>
      <c r="G152" s="834">
        <v>3450.45</v>
      </c>
      <c r="H152" s="834">
        <v>209.42</v>
      </c>
      <c r="I152" s="834">
        <v>4.17</v>
      </c>
      <c r="J152" s="834"/>
      <c r="K152" s="834"/>
      <c r="L152" s="834">
        <v>2</v>
      </c>
      <c r="M152" s="834">
        <v>20</v>
      </c>
      <c r="N152" s="834"/>
      <c r="O152" s="834"/>
      <c r="P152" s="834"/>
      <c r="Q152" s="834"/>
      <c r="R152" s="834"/>
      <c r="S152" s="834"/>
      <c r="T152" s="834"/>
      <c r="U152" s="834"/>
      <c r="V152" s="834"/>
      <c r="W152" s="994" t="s">
        <v>257</v>
      </c>
    </row>
    <row r="153" spans="1:24">
      <c r="A153" s="834">
        <v>151</v>
      </c>
      <c r="B153" s="994" t="s">
        <v>1552</v>
      </c>
      <c r="C153" s="834">
        <v>151</v>
      </c>
      <c r="D153" s="834">
        <v>961</v>
      </c>
      <c r="E153" s="834">
        <v>161005698</v>
      </c>
      <c r="F153" s="834">
        <v>59</v>
      </c>
      <c r="G153" s="834">
        <v>3473.68</v>
      </c>
      <c r="H153" s="834">
        <v>242.28</v>
      </c>
      <c r="I153" s="834">
        <v>5.96</v>
      </c>
      <c r="J153" s="834"/>
      <c r="K153" s="834"/>
      <c r="L153" s="834">
        <v>2</v>
      </c>
      <c r="M153" s="834">
        <v>0</v>
      </c>
      <c r="N153" s="834"/>
      <c r="O153" s="834"/>
      <c r="P153" s="834"/>
      <c r="Q153" s="834"/>
      <c r="R153" s="834"/>
      <c r="S153" s="834"/>
      <c r="T153" s="834"/>
      <c r="U153" s="834"/>
      <c r="V153" s="834"/>
      <c r="W153" s="994" t="s">
        <v>257</v>
      </c>
    </row>
    <row r="154" spans="1:24">
      <c r="A154" s="834">
        <v>152</v>
      </c>
      <c r="B154" s="994" t="s">
        <v>1553</v>
      </c>
      <c r="C154" s="834">
        <v>152</v>
      </c>
      <c r="D154" s="834">
        <v>962</v>
      </c>
      <c r="E154" s="834">
        <v>161005699</v>
      </c>
      <c r="F154" s="834">
        <v>58</v>
      </c>
      <c r="G154" s="834">
        <v>3458.85</v>
      </c>
      <c r="H154" s="834">
        <v>189.74</v>
      </c>
      <c r="I154" s="834">
        <v>1.0900000000000001</v>
      </c>
      <c r="J154" s="834"/>
      <c r="K154" s="834"/>
      <c r="L154" s="834">
        <v>2</v>
      </c>
      <c r="M154" s="834">
        <v>30</v>
      </c>
      <c r="N154" s="834"/>
      <c r="O154" s="834"/>
      <c r="P154" s="834"/>
      <c r="Q154" s="834"/>
      <c r="R154" s="834"/>
      <c r="S154" s="834"/>
      <c r="T154" s="834"/>
      <c r="U154" s="834"/>
      <c r="V154" s="834"/>
      <c r="W154" s="994" t="s">
        <v>259</v>
      </c>
    </row>
    <row r="155" spans="1:24">
      <c r="A155" s="834">
        <v>153</v>
      </c>
      <c r="B155" s="997" t="s">
        <v>1553</v>
      </c>
      <c r="C155" s="834">
        <v>153</v>
      </c>
      <c r="D155" s="834">
        <v>963</v>
      </c>
      <c r="E155" s="834">
        <v>161005700</v>
      </c>
      <c r="F155" s="834">
        <v>59</v>
      </c>
      <c r="G155" s="834">
        <v>3494.66</v>
      </c>
      <c r="H155" s="834">
        <v>224.5</v>
      </c>
      <c r="I155" s="834">
        <v>7.16</v>
      </c>
      <c r="J155" s="834"/>
      <c r="K155" s="834"/>
      <c r="L155" s="834">
        <v>2</v>
      </c>
      <c r="M155" s="834">
        <v>10</v>
      </c>
      <c r="N155" s="834"/>
      <c r="O155" s="834"/>
      <c r="P155" s="834"/>
      <c r="Q155" s="834"/>
      <c r="R155" s="834"/>
      <c r="S155" s="834"/>
      <c r="T155" s="834"/>
      <c r="U155" s="834"/>
      <c r="V155" s="834"/>
      <c r="W155" s="997" t="s">
        <v>259</v>
      </c>
    </row>
    <row r="156" spans="1:24">
      <c r="A156" s="834">
        <v>154</v>
      </c>
      <c r="B156" s="90" t="s">
        <v>1553</v>
      </c>
      <c r="C156" s="90">
        <v>154</v>
      </c>
      <c r="D156" s="90">
        <v>964</v>
      </c>
      <c r="E156" s="90">
        <v>161005701</v>
      </c>
      <c r="F156" s="90">
        <v>57</v>
      </c>
      <c r="G156" s="90">
        <v>3380.85</v>
      </c>
      <c r="H156" s="90">
        <v>213.33</v>
      </c>
      <c r="I156" s="90">
        <v>5.18</v>
      </c>
      <c r="J156" s="90"/>
      <c r="K156" s="90"/>
      <c r="L156" s="90">
        <v>1</v>
      </c>
      <c r="M156" s="90">
        <v>50</v>
      </c>
      <c r="N156" s="834"/>
      <c r="O156" s="834"/>
      <c r="P156" s="834"/>
      <c r="Q156" s="834"/>
      <c r="R156" s="834"/>
      <c r="S156" s="834"/>
      <c r="T156" s="834"/>
      <c r="U156" s="834"/>
      <c r="V156" s="834"/>
      <c r="W156" s="997" t="s">
        <v>257</v>
      </c>
    </row>
    <row r="157" spans="1:24">
      <c r="A157" s="834">
        <v>155</v>
      </c>
      <c r="B157" s="90" t="s">
        <v>1553</v>
      </c>
      <c r="C157" s="90">
        <v>155</v>
      </c>
      <c r="D157" s="90">
        <v>965</v>
      </c>
      <c r="E157" s="90">
        <v>161005702</v>
      </c>
      <c r="F157" s="90">
        <v>57</v>
      </c>
      <c r="G157" s="90">
        <v>3438.86</v>
      </c>
      <c r="H157" s="90">
        <v>155.9</v>
      </c>
      <c r="I157" s="90">
        <v>6.76</v>
      </c>
      <c r="J157" s="90"/>
      <c r="K157" s="90"/>
      <c r="L157" s="90">
        <v>1</v>
      </c>
      <c r="M157" s="90">
        <v>50</v>
      </c>
      <c r="N157" s="834"/>
      <c r="O157" s="834"/>
      <c r="P157" s="834"/>
      <c r="Q157" s="834"/>
      <c r="R157" s="834"/>
      <c r="S157" s="834"/>
      <c r="T157" s="834"/>
      <c r="U157" s="834"/>
      <c r="V157" s="834"/>
      <c r="W157" s="997" t="s">
        <v>257</v>
      </c>
    </row>
    <row r="158" spans="1:24">
      <c r="A158" s="834">
        <v>156</v>
      </c>
      <c r="B158" s="90" t="s">
        <v>1553</v>
      </c>
      <c r="C158" s="90">
        <v>156</v>
      </c>
      <c r="D158" s="90">
        <v>966</v>
      </c>
      <c r="E158" s="90">
        <v>161005703</v>
      </c>
      <c r="F158" s="90">
        <v>59</v>
      </c>
      <c r="G158" s="90">
        <v>3354.63</v>
      </c>
      <c r="H158" s="90">
        <v>356.87</v>
      </c>
      <c r="I158" s="90">
        <v>0</v>
      </c>
      <c r="J158" s="90"/>
      <c r="K158" s="90"/>
      <c r="L158" s="90">
        <v>1</v>
      </c>
      <c r="M158" s="90">
        <v>50</v>
      </c>
      <c r="N158" s="834"/>
      <c r="O158" s="834"/>
      <c r="P158" s="834"/>
      <c r="Q158" s="834"/>
      <c r="R158" s="834"/>
      <c r="S158" s="834"/>
      <c r="T158" s="834"/>
      <c r="U158" s="834"/>
      <c r="V158" s="834"/>
      <c r="W158" s="997" t="s">
        <v>257</v>
      </c>
    </row>
    <row r="159" spans="1:24">
      <c r="A159" s="834">
        <v>157</v>
      </c>
      <c r="B159" s="90" t="s">
        <v>1553</v>
      </c>
      <c r="C159" s="90">
        <v>157</v>
      </c>
      <c r="D159" s="90">
        <v>967</v>
      </c>
      <c r="E159" s="90">
        <v>161005704</v>
      </c>
      <c r="F159" s="90">
        <v>59</v>
      </c>
      <c r="G159" s="90">
        <v>3351.01</v>
      </c>
      <c r="H159" s="90">
        <v>365.99</v>
      </c>
      <c r="I159" s="90">
        <v>0</v>
      </c>
      <c r="J159" s="90"/>
      <c r="K159" s="90"/>
      <c r="L159" s="90">
        <v>1</v>
      </c>
      <c r="M159" s="90">
        <v>45</v>
      </c>
      <c r="N159" s="834"/>
      <c r="O159" s="834"/>
      <c r="P159" s="834"/>
      <c r="Q159" s="834"/>
      <c r="R159" s="834"/>
      <c r="S159" s="834"/>
      <c r="T159" s="834"/>
      <c r="U159" s="834"/>
      <c r="V159" s="834"/>
      <c r="W159" s="997" t="s">
        <v>257</v>
      </c>
    </row>
    <row r="160" spans="1:24">
      <c r="A160" s="834">
        <v>158</v>
      </c>
      <c r="B160" s="1000" t="s">
        <v>1554</v>
      </c>
      <c r="C160" s="834">
        <v>158</v>
      </c>
      <c r="D160" s="834">
        <v>968</v>
      </c>
      <c r="E160" s="834">
        <v>161005705</v>
      </c>
      <c r="F160" s="834">
        <v>58</v>
      </c>
      <c r="G160" s="834">
        <v>3321.84</v>
      </c>
      <c r="H160" s="834">
        <v>327.66000000000003</v>
      </c>
      <c r="I160" s="834">
        <v>0</v>
      </c>
      <c r="J160" s="834"/>
      <c r="K160" s="834"/>
      <c r="L160" s="834">
        <v>2</v>
      </c>
      <c r="M160" s="834">
        <v>10</v>
      </c>
      <c r="N160" s="834"/>
      <c r="O160" s="834"/>
      <c r="P160" s="834"/>
      <c r="Q160" s="834"/>
      <c r="R160" s="834"/>
      <c r="S160" s="834"/>
      <c r="T160" s="834"/>
      <c r="U160" s="834"/>
      <c r="V160" s="834"/>
      <c r="W160" s="1000" t="s">
        <v>257</v>
      </c>
      <c r="X160" s="104"/>
    </row>
    <row r="161" spans="1:24">
      <c r="A161" s="834">
        <v>159</v>
      </c>
      <c r="B161" s="90" t="s">
        <v>1554</v>
      </c>
      <c r="C161" s="90">
        <v>159</v>
      </c>
      <c r="D161" s="90">
        <v>969</v>
      </c>
      <c r="E161" s="90">
        <v>161005706</v>
      </c>
      <c r="F161" s="90">
        <v>57</v>
      </c>
      <c r="G161" s="90">
        <v>3406.05</v>
      </c>
      <c r="H161" s="90">
        <v>244.45</v>
      </c>
      <c r="I161" s="90">
        <v>0</v>
      </c>
      <c r="J161" s="90"/>
      <c r="K161" s="90"/>
      <c r="L161" s="90">
        <v>1</v>
      </c>
      <c r="M161" s="90">
        <v>35</v>
      </c>
      <c r="N161" s="834"/>
      <c r="O161" s="834"/>
      <c r="P161" s="834"/>
      <c r="Q161" s="834"/>
      <c r="R161" s="834"/>
      <c r="S161" s="834"/>
      <c r="T161" s="834"/>
      <c r="U161" s="834"/>
      <c r="V161" s="834"/>
      <c r="W161" s="1000" t="s">
        <v>257</v>
      </c>
      <c r="X161" s="111"/>
    </row>
    <row r="162" spans="1:24">
      <c r="A162" s="834">
        <v>160</v>
      </c>
      <c r="B162" s="90" t="s">
        <v>1554</v>
      </c>
      <c r="C162" s="90">
        <v>160</v>
      </c>
      <c r="D162" s="90">
        <v>970</v>
      </c>
      <c r="E162" s="90">
        <v>161005707</v>
      </c>
      <c r="F162" s="90">
        <v>56</v>
      </c>
      <c r="G162" s="90">
        <v>3271.49</v>
      </c>
      <c r="H162" s="90">
        <v>251.51</v>
      </c>
      <c r="I162" s="90">
        <v>0</v>
      </c>
      <c r="J162" s="90"/>
      <c r="K162" s="90"/>
      <c r="L162" s="90">
        <v>1</v>
      </c>
      <c r="M162" s="90">
        <v>30</v>
      </c>
      <c r="N162" s="834"/>
      <c r="O162" s="834"/>
      <c r="P162" s="834"/>
      <c r="Q162" s="834"/>
      <c r="R162" s="834"/>
      <c r="S162" s="834"/>
      <c r="T162" s="834"/>
      <c r="U162" s="834"/>
      <c r="V162" s="834"/>
      <c r="W162" s="1000" t="s">
        <v>257</v>
      </c>
    </row>
    <row r="163" spans="1:24">
      <c r="A163" s="834">
        <v>161</v>
      </c>
      <c r="B163" s="90" t="s">
        <v>1554</v>
      </c>
      <c r="C163" s="90">
        <v>161</v>
      </c>
      <c r="D163" s="90">
        <v>971</v>
      </c>
      <c r="E163" s="90">
        <v>161005708</v>
      </c>
      <c r="F163" s="90">
        <v>59</v>
      </c>
      <c r="G163" s="90">
        <v>3387.68</v>
      </c>
      <c r="H163" s="90">
        <v>322.32</v>
      </c>
      <c r="I163" s="90">
        <v>0</v>
      </c>
      <c r="J163" s="90"/>
      <c r="K163" s="90"/>
      <c r="L163" s="90">
        <v>1</v>
      </c>
      <c r="M163" s="90">
        <v>40</v>
      </c>
      <c r="N163" s="834"/>
      <c r="O163" s="834"/>
      <c r="P163" s="834"/>
      <c r="Q163" s="834"/>
      <c r="R163" s="834"/>
      <c r="S163" s="834"/>
      <c r="T163" s="834"/>
      <c r="U163" s="834"/>
      <c r="V163" s="834"/>
      <c r="W163" s="1003" t="s">
        <v>257</v>
      </c>
    </row>
    <row r="164" spans="1:24">
      <c r="A164" s="834">
        <v>162</v>
      </c>
      <c r="B164" s="1000" t="s">
        <v>1554</v>
      </c>
      <c r="C164" s="834">
        <v>162</v>
      </c>
      <c r="D164" s="834">
        <v>972</v>
      </c>
      <c r="E164" s="834">
        <v>161005709</v>
      </c>
      <c r="F164" s="834">
        <v>58</v>
      </c>
      <c r="G164" s="834">
        <v>3358.62</v>
      </c>
      <c r="H164" s="834">
        <v>355.38</v>
      </c>
      <c r="I164" s="834">
        <v>0</v>
      </c>
      <c r="J164" s="834"/>
      <c r="K164" s="834"/>
      <c r="L164" s="834">
        <v>2</v>
      </c>
      <c r="M164" s="834">
        <v>0</v>
      </c>
      <c r="N164" s="834"/>
      <c r="O164" s="834"/>
      <c r="P164" s="834"/>
      <c r="Q164" s="834"/>
      <c r="R164" s="834"/>
      <c r="S164" s="834"/>
      <c r="T164" s="834"/>
      <c r="U164" s="834"/>
      <c r="V164" s="834"/>
      <c r="W164" s="1003" t="s">
        <v>257</v>
      </c>
    </row>
    <row r="165" spans="1:24">
      <c r="A165" s="834">
        <v>163</v>
      </c>
      <c r="B165" s="1003" t="s">
        <v>1554</v>
      </c>
      <c r="C165" s="834">
        <v>163</v>
      </c>
      <c r="D165" s="834">
        <v>973</v>
      </c>
      <c r="E165" s="834">
        <v>161005710</v>
      </c>
      <c r="F165" s="834">
        <v>56</v>
      </c>
      <c r="G165" s="834">
        <v>3154.87</v>
      </c>
      <c r="H165" s="834">
        <v>369.13</v>
      </c>
      <c r="I165" s="834">
        <v>0</v>
      </c>
      <c r="J165" s="834"/>
      <c r="K165" s="834"/>
      <c r="L165" s="834">
        <v>1</v>
      </c>
      <c r="M165" s="834">
        <v>45</v>
      </c>
      <c r="N165" s="834"/>
      <c r="O165" s="834"/>
      <c r="P165" s="834"/>
      <c r="Q165" s="834"/>
      <c r="R165" s="834"/>
      <c r="S165" s="834"/>
      <c r="T165" s="834"/>
      <c r="U165" s="834"/>
      <c r="V165" s="834"/>
      <c r="W165" s="1003" t="s">
        <v>259</v>
      </c>
    </row>
    <row r="166" spans="1:24" s="104" customFormat="1">
      <c r="A166" s="84">
        <v>164</v>
      </c>
      <c r="B166" s="1003" t="s">
        <v>1554</v>
      </c>
      <c r="C166" s="834">
        <v>164</v>
      </c>
      <c r="D166" s="834">
        <v>974</v>
      </c>
      <c r="E166" s="1007">
        <v>161005711</v>
      </c>
      <c r="F166" s="1007">
        <v>59</v>
      </c>
      <c r="G166" s="1007">
        <v>3270.23</v>
      </c>
      <c r="H166" s="1007">
        <v>441.27</v>
      </c>
      <c r="I166" s="1007">
        <v>0</v>
      </c>
      <c r="J166" s="1007"/>
      <c r="K166" s="1007"/>
      <c r="L166" s="1007">
        <v>2</v>
      </c>
      <c r="M166" s="1007">
        <v>5</v>
      </c>
      <c r="N166" s="84"/>
      <c r="O166" s="84"/>
      <c r="P166" s="84"/>
      <c r="Q166" s="84"/>
      <c r="R166" s="84"/>
      <c r="S166" s="84"/>
      <c r="T166" s="84"/>
      <c r="U166" s="834"/>
      <c r="V166" s="84"/>
      <c r="W166" s="84" t="s">
        <v>257</v>
      </c>
    </row>
    <row r="167" spans="1:24">
      <c r="A167" s="834">
        <v>165</v>
      </c>
      <c r="B167" s="1005" t="s">
        <v>1555</v>
      </c>
      <c r="C167" s="834">
        <v>165</v>
      </c>
      <c r="D167" s="834">
        <v>975</v>
      </c>
      <c r="E167" s="834">
        <v>161005712</v>
      </c>
      <c r="F167" s="834">
        <v>59</v>
      </c>
      <c r="G167" s="834">
        <v>3299.82</v>
      </c>
      <c r="H167" s="834">
        <v>415.68</v>
      </c>
      <c r="I167" s="834">
        <v>0</v>
      </c>
      <c r="J167" s="834"/>
      <c r="K167" s="834"/>
      <c r="L167" s="834">
        <v>2</v>
      </c>
      <c r="M167" s="834">
        <v>35</v>
      </c>
      <c r="N167" s="834"/>
      <c r="O167" s="834"/>
      <c r="P167" s="834"/>
      <c r="Q167" s="834"/>
      <c r="R167" s="834"/>
      <c r="S167" s="834"/>
      <c r="T167" s="834"/>
      <c r="U167" s="834"/>
      <c r="V167" s="834"/>
      <c r="W167" s="1005" t="s">
        <v>257</v>
      </c>
    </row>
    <row r="168" spans="1:24">
      <c r="A168" s="834">
        <v>166</v>
      </c>
      <c r="B168" s="1005" t="s">
        <v>1555</v>
      </c>
      <c r="C168" s="834">
        <v>166</v>
      </c>
      <c r="D168" s="834">
        <v>976</v>
      </c>
      <c r="E168" s="834">
        <v>161005713</v>
      </c>
      <c r="F168" s="834">
        <v>59</v>
      </c>
      <c r="G168" s="834">
        <v>3419.65</v>
      </c>
      <c r="H168" s="834">
        <v>290.44</v>
      </c>
      <c r="I168" s="834">
        <v>0.59</v>
      </c>
      <c r="J168" s="834"/>
      <c r="K168" s="834"/>
      <c r="L168" s="834">
        <v>1</v>
      </c>
      <c r="M168" s="834">
        <v>45</v>
      </c>
      <c r="N168" s="834"/>
      <c r="O168" s="834"/>
      <c r="P168" s="834"/>
      <c r="Q168" s="834"/>
      <c r="R168" s="834"/>
      <c r="S168" s="834"/>
      <c r="T168" s="834"/>
      <c r="U168" s="834"/>
      <c r="V168" s="834"/>
      <c r="W168" s="1007" t="s">
        <v>257</v>
      </c>
    </row>
    <row r="169" spans="1:24">
      <c r="A169" s="834">
        <v>167</v>
      </c>
      <c r="B169" s="1005" t="s">
        <v>1555</v>
      </c>
      <c r="C169" s="834">
        <v>167</v>
      </c>
      <c r="D169" s="834">
        <v>977</v>
      </c>
      <c r="E169" s="834">
        <v>161005714</v>
      </c>
      <c r="F169" s="834">
        <v>58</v>
      </c>
      <c r="G169" s="834">
        <v>3338.65</v>
      </c>
      <c r="H169" s="834">
        <v>324.35000000000002</v>
      </c>
      <c r="I169" s="834">
        <v>0</v>
      </c>
      <c r="J169" s="834"/>
      <c r="K169" s="834"/>
      <c r="L169" s="834">
        <v>1</v>
      </c>
      <c r="M169" s="834">
        <v>45</v>
      </c>
      <c r="N169" s="834"/>
      <c r="O169" s="834"/>
      <c r="P169" s="834"/>
      <c r="Q169" s="834"/>
      <c r="R169" s="834"/>
      <c r="S169" s="834"/>
      <c r="T169" s="834"/>
      <c r="U169" s="834"/>
      <c r="V169" s="834"/>
      <c r="W169" s="1007" t="s">
        <v>257</v>
      </c>
    </row>
    <row r="170" spans="1:24">
      <c r="A170" s="834">
        <v>168</v>
      </c>
      <c r="B170" s="1007" t="s">
        <v>1555</v>
      </c>
      <c r="C170" s="834">
        <v>168</v>
      </c>
      <c r="D170" s="834">
        <v>978</v>
      </c>
      <c r="E170" s="834">
        <v>161005715</v>
      </c>
      <c r="F170" s="834">
        <v>56</v>
      </c>
      <c r="G170" s="834">
        <v>3167.49</v>
      </c>
      <c r="H170" s="834">
        <v>355.51</v>
      </c>
      <c r="I170" s="834">
        <v>0</v>
      </c>
      <c r="J170" s="834"/>
      <c r="K170" s="834"/>
      <c r="L170" s="834">
        <v>1</v>
      </c>
      <c r="M170" s="834">
        <v>55</v>
      </c>
      <c r="N170" s="834"/>
      <c r="O170" s="834"/>
      <c r="P170" s="834"/>
      <c r="Q170" s="834"/>
      <c r="R170" s="834"/>
      <c r="S170" s="834"/>
      <c r="T170" s="834"/>
      <c r="U170" s="834"/>
      <c r="V170" s="834"/>
      <c r="W170" s="1007" t="s">
        <v>257</v>
      </c>
    </row>
    <row r="171" spans="1:24">
      <c r="A171" s="834">
        <v>169</v>
      </c>
      <c r="B171" s="1007" t="s">
        <v>1555</v>
      </c>
      <c r="C171" s="834">
        <v>169</v>
      </c>
      <c r="D171" s="834">
        <v>979</v>
      </c>
      <c r="E171" s="834">
        <v>161005716</v>
      </c>
      <c r="F171" s="834">
        <v>59</v>
      </c>
      <c r="G171" s="834">
        <v>3373.85</v>
      </c>
      <c r="H171" s="834">
        <v>341.15</v>
      </c>
      <c r="I171" s="834">
        <v>0</v>
      </c>
      <c r="J171" s="834"/>
      <c r="K171" s="834"/>
      <c r="L171" s="834">
        <v>1</v>
      </c>
      <c r="M171" s="834">
        <v>35</v>
      </c>
      <c r="N171" s="834"/>
      <c r="O171" s="834"/>
      <c r="P171" s="834"/>
      <c r="Q171" s="834"/>
      <c r="R171" s="834"/>
      <c r="S171" s="834"/>
      <c r="T171" s="834"/>
      <c r="U171" s="834"/>
      <c r="V171" s="834"/>
      <c r="W171" s="1007" t="s">
        <v>257</v>
      </c>
    </row>
    <row r="172" spans="1:24">
      <c r="A172" s="834">
        <v>170</v>
      </c>
      <c r="B172" s="1007" t="s">
        <v>1555</v>
      </c>
      <c r="C172" s="834">
        <v>170</v>
      </c>
      <c r="D172" s="834">
        <v>980</v>
      </c>
      <c r="E172" s="834">
        <v>161005717</v>
      </c>
      <c r="F172" s="834">
        <v>58</v>
      </c>
      <c r="G172" s="834">
        <v>3234.91</v>
      </c>
      <c r="H172" s="834">
        <v>409.59</v>
      </c>
      <c r="I172" s="834">
        <v>0</v>
      </c>
      <c r="J172" s="834"/>
      <c r="K172" s="834"/>
      <c r="L172" s="834">
        <v>2</v>
      </c>
      <c r="M172" s="834">
        <v>10</v>
      </c>
      <c r="N172" s="834"/>
      <c r="O172" s="834"/>
      <c r="P172" s="834"/>
      <c r="Q172" s="834"/>
      <c r="R172" s="834"/>
      <c r="S172" s="834"/>
      <c r="T172" s="834"/>
      <c r="U172" s="834"/>
      <c r="V172" s="834"/>
      <c r="W172" s="1009" t="s">
        <v>257</v>
      </c>
    </row>
    <row r="173" spans="1:24">
      <c r="A173" s="834">
        <v>171</v>
      </c>
      <c r="B173" s="1011" t="s">
        <v>1555</v>
      </c>
      <c r="C173" s="834">
        <v>171</v>
      </c>
      <c r="D173" s="834">
        <v>981</v>
      </c>
      <c r="E173" s="834">
        <v>161005718</v>
      </c>
      <c r="F173" s="834">
        <v>59</v>
      </c>
      <c r="G173" s="834">
        <v>3303.48</v>
      </c>
      <c r="H173" s="834">
        <v>406.52</v>
      </c>
      <c r="I173" s="834">
        <v>0</v>
      </c>
      <c r="J173" s="834"/>
      <c r="K173" s="834"/>
      <c r="L173" s="834">
        <v>2</v>
      </c>
      <c r="M173" s="834">
        <v>20</v>
      </c>
      <c r="N173" s="834"/>
      <c r="O173" s="834"/>
      <c r="P173" s="834"/>
      <c r="Q173" s="834"/>
      <c r="R173" s="834"/>
      <c r="S173" s="834"/>
      <c r="T173" s="834"/>
      <c r="U173" s="834"/>
      <c r="V173" s="834"/>
      <c r="W173" s="1011" t="s">
        <v>257</v>
      </c>
    </row>
    <row r="174" spans="1:24" ht="15.75">
      <c r="A174" s="112"/>
      <c r="B174" s="112"/>
      <c r="C174" s="112"/>
      <c r="D174" s="105"/>
      <c r="E174" s="105"/>
      <c r="F174" s="113">
        <f>SUM(F3:F173)</f>
        <v>9969</v>
      </c>
      <c r="G174" s="561">
        <f>SUM(G3:G173)</f>
        <v>585336.61999999976</v>
      </c>
      <c r="H174" s="99">
        <f>SUM(H3:H173)</f>
        <v>44591.76</v>
      </c>
      <c r="I174" s="113">
        <f>SUM(I3:I173)</f>
        <v>139.95000000000002</v>
      </c>
      <c r="O174" s="113"/>
      <c r="U174" s="113"/>
      <c r="V174" s="113">
        <f>SUM(V50:V173)</f>
        <v>64890</v>
      </c>
      <c r="W174" s="560"/>
    </row>
    <row r="175" spans="1:24">
      <c r="A175" s="118"/>
      <c r="B175" s="118"/>
      <c r="C175" s="112"/>
      <c r="F175" s="112"/>
      <c r="G175" s="112"/>
      <c r="H175" s="112"/>
      <c r="U175" s="112"/>
      <c r="V175" s="112"/>
    </row>
    <row r="176" spans="1:24" ht="18.75">
      <c r="A176" s="2830" t="s">
        <v>1564</v>
      </c>
      <c r="B176" s="2831"/>
      <c r="C176" s="2832"/>
      <c r="D176" s="2833"/>
      <c r="E176" s="2834"/>
      <c r="F176" s="2834"/>
      <c r="G176" s="2834"/>
      <c r="H176" s="2834"/>
      <c r="I176" s="2834"/>
      <c r="J176" s="2834"/>
      <c r="K176" s="2834"/>
      <c r="U176" s="112"/>
    </row>
    <row r="177" spans="1:21" ht="18.75">
      <c r="A177" s="2830" t="s">
        <v>1565</v>
      </c>
      <c r="B177" s="2831"/>
      <c r="C177" s="2832"/>
      <c r="D177" s="115"/>
      <c r="E177" s="115"/>
      <c r="F177" s="115"/>
      <c r="G177" s="115"/>
      <c r="H177" s="115"/>
      <c r="I177" s="115"/>
      <c r="J177" s="115"/>
      <c r="K177" s="190"/>
      <c r="U177" s="112"/>
    </row>
    <row r="178" spans="1:21" ht="18.75">
      <c r="A178" s="2849" t="s">
        <v>1566</v>
      </c>
      <c r="B178" s="2849"/>
      <c r="C178" s="2849"/>
      <c r="D178" s="115"/>
      <c r="E178" s="115"/>
      <c r="F178" s="115"/>
      <c r="G178" s="115"/>
      <c r="H178" s="115"/>
      <c r="I178" s="115"/>
      <c r="J178" s="115"/>
      <c r="K178" s="190"/>
      <c r="U178" s="112"/>
    </row>
  </sheetData>
  <mergeCells count="8">
    <mergeCell ref="A177:C177"/>
    <mergeCell ref="A178:C178"/>
    <mergeCell ref="A1:W1"/>
    <mergeCell ref="L2:M2"/>
    <mergeCell ref="X102:AE102"/>
    <mergeCell ref="X120:AA120"/>
    <mergeCell ref="A176:C176"/>
    <mergeCell ref="D176:K176"/>
  </mergeCells>
  <pageMargins left="0.7" right="0.7" top="0.75" bottom="0.75" header="0.3" footer="0.3"/>
  <pageSetup orientation="portrait" horizontalDpi="0" verticalDpi="0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W183"/>
  <sheetViews>
    <sheetView topLeftCell="A166" workbookViewId="0">
      <selection activeCell="Y186" sqref="Y186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7" max="7" width="12.140625" bestFit="1" customWidth="1"/>
    <col min="8" max="8" width="9.28515625" bestFit="1" customWidth="1"/>
    <col min="9" max="9" width="5.85546875" bestFit="1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1519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832" t="s">
        <v>2</v>
      </c>
      <c r="C2" s="832" t="s">
        <v>3</v>
      </c>
      <c r="D2" s="832" t="s">
        <v>4</v>
      </c>
      <c r="E2" s="832" t="s">
        <v>5</v>
      </c>
      <c r="F2" s="832" t="s">
        <v>6</v>
      </c>
      <c r="G2" s="832" t="s">
        <v>7</v>
      </c>
      <c r="H2" s="832" t="s">
        <v>8</v>
      </c>
      <c r="I2" s="832" t="s">
        <v>9</v>
      </c>
      <c r="J2" s="832" t="s">
        <v>10</v>
      </c>
      <c r="K2" s="832" t="s">
        <v>11</v>
      </c>
      <c r="L2" s="2809" t="s">
        <v>419</v>
      </c>
      <c r="M2" s="2809"/>
      <c r="N2" s="832" t="s">
        <v>12</v>
      </c>
      <c r="O2" s="832" t="s">
        <v>13</v>
      </c>
      <c r="P2" s="832" t="s">
        <v>14</v>
      </c>
      <c r="Q2" s="832" t="s">
        <v>15</v>
      </c>
      <c r="R2" s="832" t="s">
        <v>16</v>
      </c>
      <c r="S2" s="832" t="s">
        <v>15</v>
      </c>
      <c r="T2" s="832" t="s">
        <v>18</v>
      </c>
      <c r="U2" s="832" t="s">
        <v>19</v>
      </c>
      <c r="V2" s="832" t="s">
        <v>543</v>
      </c>
      <c r="W2" s="61" t="s">
        <v>255</v>
      </c>
    </row>
    <row r="3" spans="1:23">
      <c r="A3" s="5">
        <v>1</v>
      </c>
      <c r="B3" s="18" t="str">
        <f>'FEB-23'!B3</f>
        <v>01.02.23</v>
      </c>
      <c r="C3" s="834">
        <f>'FEB-23'!C3</f>
        <v>1</v>
      </c>
      <c r="D3" s="5">
        <f>'FEB-23'!D3</f>
        <v>811</v>
      </c>
      <c r="E3" s="26"/>
      <c r="F3" s="5">
        <f>'FEB-23'!F3</f>
        <v>59</v>
      </c>
      <c r="G3" s="63">
        <f>'FEB-23'!G3</f>
        <v>3390.49</v>
      </c>
      <c r="H3" s="63">
        <f>'FEB-23'!H3</f>
        <v>318.01</v>
      </c>
      <c r="I3" s="5">
        <f>'FEB-23'!I3</f>
        <v>0</v>
      </c>
      <c r="J3" s="22"/>
      <c r="K3" s="5"/>
      <c r="L3" s="5">
        <f>'FEB-23'!L3</f>
        <v>2</v>
      </c>
      <c r="M3" s="5">
        <f>'FEB-23'!M3</f>
        <v>20</v>
      </c>
      <c r="N3" s="5"/>
      <c r="O3" s="5"/>
      <c r="P3" s="5"/>
      <c r="Q3" s="5"/>
      <c r="R3" s="5"/>
      <c r="S3" s="5"/>
      <c r="T3" s="5"/>
      <c r="U3" s="5"/>
      <c r="V3" s="5"/>
    </row>
    <row r="4" spans="1:23">
      <c r="A4" s="5">
        <v>2</v>
      </c>
      <c r="B4" s="18" t="str">
        <f>'FEB-23'!B4</f>
        <v>01.02.23</v>
      </c>
      <c r="C4" s="836">
        <f>'FEB-23'!C4</f>
        <v>2</v>
      </c>
      <c r="D4" s="5">
        <f>'FEB-23'!D4</f>
        <v>812</v>
      </c>
      <c r="E4" s="26"/>
      <c r="F4" s="5">
        <f>'FEB-23'!F4</f>
        <v>59</v>
      </c>
      <c r="G4" s="63">
        <f>'FEB-23'!G4</f>
        <v>3418.63</v>
      </c>
      <c r="H4" s="63">
        <f>'FEB-23'!H4</f>
        <v>296.37</v>
      </c>
      <c r="I4" s="5">
        <f>'FEB-23'!I4</f>
        <v>0</v>
      </c>
      <c r="J4" s="22"/>
      <c r="K4" s="5"/>
      <c r="L4" s="5">
        <f>'FEB-23'!L4</f>
        <v>2</v>
      </c>
      <c r="M4" s="5">
        <f>'FEB-23'!M4</f>
        <v>15</v>
      </c>
      <c r="N4" s="5"/>
      <c r="O4" s="5"/>
      <c r="P4" s="5"/>
      <c r="Q4" s="5"/>
      <c r="R4" s="5"/>
      <c r="S4" s="5"/>
      <c r="T4" s="5"/>
      <c r="U4" s="5"/>
      <c r="V4" s="5"/>
    </row>
    <row r="5" spans="1:23">
      <c r="A5" s="5">
        <v>3</v>
      </c>
      <c r="B5" s="18" t="str">
        <f>'FEB-23'!B5</f>
        <v>01.02.23</v>
      </c>
      <c r="C5" s="836">
        <f>'FEB-23'!C5</f>
        <v>3</v>
      </c>
      <c r="D5" s="5">
        <f>'FEB-23'!D5</f>
        <v>813</v>
      </c>
      <c r="E5" s="26"/>
      <c r="F5" s="5">
        <f>'FEB-23'!F5</f>
        <v>59</v>
      </c>
      <c r="G5" s="63">
        <f>'FEB-23'!G5</f>
        <v>3501.83</v>
      </c>
      <c r="H5" s="63">
        <f>'FEB-23'!H5</f>
        <v>213.67</v>
      </c>
      <c r="I5" s="5">
        <f>'FEB-23'!I5</f>
        <v>0</v>
      </c>
      <c r="J5" s="22"/>
      <c r="K5" s="5"/>
      <c r="L5" s="5">
        <f>'FEB-23'!L5</f>
        <v>2</v>
      </c>
      <c r="M5" s="5">
        <f>'FEB-23'!M5</f>
        <v>20</v>
      </c>
      <c r="N5" s="5"/>
      <c r="O5" s="5"/>
      <c r="P5" s="5"/>
      <c r="Q5" s="5"/>
      <c r="R5" s="5"/>
      <c r="S5" s="5"/>
      <c r="T5" s="5"/>
      <c r="U5" s="5"/>
      <c r="V5" s="5"/>
    </row>
    <row r="6" spans="1:23">
      <c r="A6" s="5">
        <v>4</v>
      </c>
      <c r="B6" s="18" t="str">
        <f>'FEB-23'!B6</f>
        <v>01.02.23</v>
      </c>
      <c r="C6" s="836">
        <f>'FEB-23'!C6</f>
        <v>4</v>
      </c>
      <c r="D6" s="5">
        <f>'FEB-23'!D6</f>
        <v>814</v>
      </c>
      <c r="E6" s="26"/>
      <c r="F6" s="5">
        <f>'FEB-23'!F6</f>
        <v>59</v>
      </c>
      <c r="G6" s="63">
        <f>'FEB-23'!G6</f>
        <v>3505.42</v>
      </c>
      <c r="H6" s="63">
        <f>'FEB-23'!H6</f>
        <v>209.58</v>
      </c>
      <c r="I6" s="5">
        <f>'FEB-23'!I6</f>
        <v>0</v>
      </c>
      <c r="J6" s="22"/>
      <c r="K6" s="5"/>
      <c r="L6" s="5">
        <f>'FEB-23'!L6</f>
        <v>2</v>
      </c>
      <c r="M6" s="5">
        <f>'FEB-23'!M6</f>
        <v>20</v>
      </c>
      <c r="N6" s="5"/>
      <c r="O6" s="5"/>
      <c r="P6" s="5"/>
      <c r="Q6" s="5"/>
      <c r="R6" s="5"/>
      <c r="S6" s="5"/>
      <c r="T6" s="5"/>
      <c r="U6" s="5"/>
      <c r="V6" s="5"/>
    </row>
    <row r="7" spans="1:23">
      <c r="A7" s="5">
        <v>5</v>
      </c>
      <c r="B7" s="18" t="str">
        <f>'FEB-23'!B7</f>
        <v>01.02.23</v>
      </c>
      <c r="C7" s="836">
        <f>'FEB-23'!C7</f>
        <v>5</v>
      </c>
      <c r="D7" s="5">
        <f>'FEB-23'!D7</f>
        <v>815</v>
      </c>
      <c r="E7" s="26"/>
      <c r="F7" s="5">
        <f>'FEB-23'!F7</f>
        <v>59</v>
      </c>
      <c r="G7" s="63">
        <f>'FEB-23'!G7</f>
        <v>3509.44</v>
      </c>
      <c r="H7" s="63">
        <f>'FEB-23'!H7</f>
        <v>197.65</v>
      </c>
      <c r="I7" s="5">
        <f>'FEB-23'!I7</f>
        <v>0.09</v>
      </c>
      <c r="J7" s="22"/>
      <c r="K7" s="5"/>
      <c r="L7" s="5">
        <f>'FEB-23'!L7</f>
        <v>2</v>
      </c>
      <c r="M7" s="5">
        <f>'FEB-23'!M7</f>
        <v>25</v>
      </c>
      <c r="N7" s="5"/>
      <c r="O7" s="5"/>
      <c r="P7" s="5"/>
      <c r="Q7" s="5"/>
      <c r="R7" s="5"/>
      <c r="S7" s="5"/>
      <c r="T7" s="5"/>
      <c r="U7" s="5"/>
      <c r="V7" s="5"/>
    </row>
    <row r="8" spans="1:23">
      <c r="A8" s="833"/>
      <c r="B8" s="18" t="str">
        <f>'FEB-23'!B8</f>
        <v>01.02.23</v>
      </c>
      <c r="C8" s="836">
        <f>'FEB-23'!C8</f>
        <v>6</v>
      </c>
      <c r="D8" s="5">
        <f>'FEB-23'!D8</f>
        <v>816</v>
      </c>
      <c r="E8" s="26"/>
      <c r="F8" s="5">
        <f>'FEB-23'!F8</f>
        <v>59</v>
      </c>
      <c r="G8" s="63">
        <f>'FEB-23'!G8</f>
        <v>3448.83</v>
      </c>
      <c r="H8" s="63">
        <f>'FEB-23'!H8</f>
        <v>266.17</v>
      </c>
      <c r="I8" s="5">
        <f>'FEB-23'!I8</f>
        <v>0</v>
      </c>
      <c r="J8" s="22"/>
      <c r="K8" s="5"/>
      <c r="L8" s="5">
        <f>'FEB-23'!L8</f>
        <v>2</v>
      </c>
      <c r="M8" s="5">
        <f>'FEB-23'!M8</f>
        <v>30</v>
      </c>
      <c r="N8" s="5"/>
      <c r="O8" s="5"/>
      <c r="P8" s="5"/>
      <c r="Q8" s="5"/>
      <c r="R8" s="5"/>
      <c r="S8" s="5"/>
      <c r="T8" s="5"/>
      <c r="U8" s="5"/>
      <c r="V8" s="5"/>
    </row>
    <row r="9" spans="1:23">
      <c r="A9" s="833"/>
      <c r="B9" s="18" t="str">
        <f>'FEB-23'!B9</f>
        <v>01.02.23</v>
      </c>
      <c r="C9" s="838">
        <f>'FEB-23'!C9</f>
        <v>7</v>
      </c>
      <c r="D9" s="5">
        <f>'FEB-23'!D9</f>
        <v>817</v>
      </c>
      <c r="E9" s="26"/>
      <c r="F9" s="5">
        <f>'FEB-23'!F9</f>
        <v>59</v>
      </c>
      <c r="G9" s="63">
        <f>'FEB-23'!G9</f>
        <v>3450.03</v>
      </c>
      <c r="H9" s="63">
        <f>'FEB-23'!H9</f>
        <v>265.06</v>
      </c>
      <c r="I9" s="5">
        <f>'FEB-23'!I9</f>
        <v>0.59</v>
      </c>
      <c r="J9" s="22"/>
      <c r="K9" s="5"/>
      <c r="L9" s="5">
        <f>'FEB-23'!L9</f>
        <v>2</v>
      </c>
      <c r="M9" s="5">
        <f>'FEB-23'!M9</f>
        <v>10</v>
      </c>
      <c r="N9" s="5"/>
      <c r="O9" s="5"/>
      <c r="P9" s="5"/>
      <c r="Q9" s="5"/>
      <c r="R9" s="5"/>
      <c r="S9" s="5"/>
      <c r="T9" s="5"/>
      <c r="U9" s="5"/>
      <c r="V9" s="5"/>
    </row>
    <row r="10" spans="1:23">
      <c r="A10" s="837"/>
      <c r="B10" s="18" t="str">
        <f>'FEB-23'!B10</f>
        <v>02.02.23</v>
      </c>
      <c r="C10" s="838">
        <f>'FEB-23'!C10</f>
        <v>8</v>
      </c>
      <c r="D10" s="5">
        <f>'FEB-23'!D10</f>
        <v>818</v>
      </c>
      <c r="E10" s="26"/>
      <c r="F10" s="5">
        <f>'FEB-23'!F10</f>
        <v>58</v>
      </c>
      <c r="G10" s="63">
        <f>'FEB-23'!G10</f>
        <v>3356.27</v>
      </c>
      <c r="H10" s="63">
        <f>'FEB-23'!H10</f>
        <v>292.73</v>
      </c>
      <c r="I10" s="5">
        <f>'FEB-23'!I10</f>
        <v>0</v>
      </c>
      <c r="J10" s="22"/>
      <c r="K10" s="5"/>
      <c r="L10" s="5">
        <f>'FEB-23'!L10</f>
        <v>2</v>
      </c>
      <c r="M10" s="5">
        <f>'FEB-23'!M10</f>
        <v>30</v>
      </c>
      <c r="N10" s="5"/>
      <c r="O10" s="5"/>
      <c r="P10" s="5"/>
      <c r="Q10" s="5"/>
      <c r="R10" s="5"/>
      <c r="S10" s="5"/>
      <c r="T10" s="5"/>
      <c r="U10" s="5"/>
      <c r="V10" s="5"/>
    </row>
    <row r="11" spans="1:23">
      <c r="A11" s="837"/>
      <c r="B11" s="18" t="str">
        <f>'FEB-23'!B11</f>
        <v>02.02.23</v>
      </c>
      <c r="C11" s="838">
        <f>'FEB-23'!C11</f>
        <v>9</v>
      </c>
      <c r="D11" s="5">
        <f>'FEB-23'!D11</f>
        <v>819</v>
      </c>
      <c r="E11" s="26"/>
      <c r="F11" s="5">
        <f>'FEB-23'!F11</f>
        <v>59</v>
      </c>
      <c r="G11" s="63">
        <f>'FEB-23'!G11</f>
        <v>3482.63</v>
      </c>
      <c r="H11" s="63">
        <f>'FEB-23'!H11</f>
        <v>231.76</v>
      </c>
      <c r="I11" s="5">
        <f>'FEB-23'!I11</f>
        <v>1.39</v>
      </c>
      <c r="J11" s="22"/>
      <c r="K11" s="5"/>
      <c r="L11" s="5">
        <f>'FEB-23'!L11</f>
        <v>2</v>
      </c>
      <c r="M11" s="5">
        <f>'FEB-23'!M11</f>
        <v>15</v>
      </c>
      <c r="N11" s="5"/>
      <c r="O11" s="5"/>
      <c r="P11" s="5"/>
      <c r="Q11" s="5"/>
      <c r="R11" s="5"/>
      <c r="S11" s="5"/>
      <c r="T11" s="5"/>
      <c r="U11" s="5"/>
      <c r="V11" s="5"/>
    </row>
    <row r="12" spans="1:23">
      <c r="A12" s="837"/>
      <c r="B12" s="18" t="str">
        <f>'FEB-23'!B12</f>
        <v>02.02.23</v>
      </c>
      <c r="C12" s="838">
        <f>'FEB-23'!C12</f>
        <v>10</v>
      </c>
      <c r="D12" s="5">
        <f>'FEB-23'!D12</f>
        <v>820</v>
      </c>
      <c r="E12" s="26"/>
      <c r="F12" s="5">
        <f>'FEB-23'!F12</f>
        <v>57</v>
      </c>
      <c r="G12" s="63">
        <f>'FEB-23'!G12</f>
        <v>3408.07</v>
      </c>
      <c r="H12" s="63">
        <f>'FEB-23'!H12</f>
        <v>178.2</v>
      </c>
      <c r="I12" s="5">
        <f>'FEB-23'!I12</f>
        <v>3.27</v>
      </c>
      <c r="J12" s="22"/>
      <c r="K12" s="5"/>
      <c r="L12" s="5">
        <f>'FEB-23'!L12</f>
        <v>1</v>
      </c>
      <c r="M12" s="5">
        <f>'FEB-23'!M12</f>
        <v>55</v>
      </c>
      <c r="N12" s="5"/>
      <c r="O12" s="5"/>
      <c r="P12" s="5"/>
      <c r="Q12" s="5"/>
      <c r="R12" s="5"/>
      <c r="S12" s="5"/>
      <c r="T12" s="5"/>
      <c r="U12" s="5"/>
      <c r="V12" s="5"/>
    </row>
    <row r="13" spans="1:23">
      <c r="A13" s="837"/>
      <c r="B13" s="18" t="str">
        <f>'FEB-23'!B13</f>
        <v>02.02.23</v>
      </c>
      <c r="C13" s="838">
        <f>'FEB-23'!C13</f>
        <v>11</v>
      </c>
      <c r="D13" s="5">
        <f>'FEB-23'!D13</f>
        <v>821</v>
      </c>
      <c r="E13" s="26"/>
      <c r="F13" s="5">
        <f>'FEB-23'!F13</f>
        <v>59</v>
      </c>
      <c r="G13" s="63">
        <f>'FEB-23'!G13</f>
        <v>3782.2</v>
      </c>
      <c r="H13" s="63">
        <f>'FEB-23'!H13</f>
        <v>347.8</v>
      </c>
      <c r="I13" s="5">
        <f>'FEB-23'!I13</f>
        <v>0</v>
      </c>
      <c r="J13" s="22"/>
      <c r="K13" s="5"/>
      <c r="L13" s="5">
        <f>'FEB-23'!L13</f>
        <v>2</v>
      </c>
      <c r="M13" s="5">
        <f>'FEB-23'!M13</f>
        <v>10</v>
      </c>
      <c r="N13" s="5"/>
      <c r="O13" s="5"/>
      <c r="P13" s="5"/>
      <c r="Q13" s="5"/>
      <c r="R13" s="5"/>
      <c r="S13" s="5"/>
      <c r="T13" s="5"/>
      <c r="U13" s="5"/>
      <c r="V13" s="5"/>
    </row>
    <row r="14" spans="1:23">
      <c r="A14" s="841"/>
      <c r="B14" s="18" t="str">
        <f>'FEB-23'!B14</f>
        <v>02.02.23</v>
      </c>
      <c r="C14" s="842">
        <f>'FEB-23'!C14</f>
        <v>12</v>
      </c>
      <c r="D14" s="5">
        <f>'FEB-23'!D14</f>
        <v>822</v>
      </c>
      <c r="E14" s="26"/>
      <c r="F14" s="5">
        <f>'FEB-23'!F14</f>
        <v>59</v>
      </c>
      <c r="G14" s="63">
        <f>'FEB-23'!G14</f>
        <v>3489.08</v>
      </c>
      <c r="H14" s="63">
        <f>'FEB-23'!H14</f>
        <v>221.31</v>
      </c>
      <c r="I14" s="5">
        <f>'FEB-23'!I14</f>
        <v>0.39</v>
      </c>
      <c r="J14" s="22"/>
      <c r="K14" s="5"/>
      <c r="L14" s="5">
        <f>'FEB-23'!L14</f>
        <v>2</v>
      </c>
      <c r="M14" s="5">
        <f>'FEB-23'!M14</f>
        <v>20</v>
      </c>
      <c r="N14" s="5"/>
      <c r="O14" s="5"/>
      <c r="P14" s="5"/>
      <c r="Q14" s="5"/>
      <c r="R14" s="5"/>
      <c r="S14" s="5"/>
      <c r="T14" s="5"/>
      <c r="U14" s="5"/>
      <c r="V14" s="5"/>
    </row>
    <row r="15" spans="1:23">
      <c r="A15" s="841"/>
      <c r="B15" s="18" t="str">
        <f>'FEB-23'!B15</f>
        <v>02.02.23</v>
      </c>
      <c r="C15" s="842">
        <f>'FEB-23'!C15</f>
        <v>13</v>
      </c>
      <c r="D15" s="5">
        <f>'FEB-23'!D15</f>
        <v>823</v>
      </c>
      <c r="E15" s="26"/>
      <c r="F15" s="5">
        <f>'FEB-23'!F15</f>
        <v>57</v>
      </c>
      <c r="G15" s="63">
        <f>'FEB-23'!G15</f>
        <v>3325.84</v>
      </c>
      <c r="H15" s="63">
        <f>'FEB-23'!H15</f>
        <v>264.16000000000003</v>
      </c>
      <c r="I15" s="5">
        <f>'FEB-23'!I15</f>
        <v>0</v>
      </c>
      <c r="J15" s="22"/>
      <c r="K15" s="5"/>
      <c r="L15" s="5">
        <f>'FEB-23'!L15</f>
        <v>2</v>
      </c>
      <c r="M15" s="5">
        <f>'FEB-23'!M15</f>
        <v>15</v>
      </c>
      <c r="N15" s="5"/>
      <c r="O15" s="5"/>
      <c r="P15" s="5"/>
      <c r="Q15" s="5"/>
      <c r="R15" s="5"/>
      <c r="S15" s="5"/>
      <c r="T15" s="5"/>
      <c r="U15" s="5"/>
      <c r="V15" s="5"/>
    </row>
    <row r="16" spans="1:23">
      <c r="A16" s="841"/>
      <c r="B16" s="18" t="str">
        <f>'FEB-23'!B16</f>
        <v>02.02.23</v>
      </c>
      <c r="C16" s="842">
        <f>'FEB-23'!C16</f>
        <v>14</v>
      </c>
      <c r="D16" s="5">
        <f>'FEB-23'!D16</f>
        <v>825</v>
      </c>
      <c r="E16" s="26"/>
      <c r="F16" s="5">
        <f>'FEB-23'!F16</f>
        <v>59</v>
      </c>
      <c r="G16" s="63">
        <f>'FEB-23'!G16</f>
        <v>3424.26</v>
      </c>
      <c r="H16" s="63">
        <f>'FEB-23'!H16</f>
        <v>289.93</v>
      </c>
      <c r="I16" s="5">
        <f>'FEB-23'!I16</f>
        <v>0.19</v>
      </c>
      <c r="J16" s="22"/>
      <c r="K16" s="5"/>
      <c r="L16" s="5">
        <f>'FEB-23'!L16</f>
        <v>2</v>
      </c>
      <c r="M16" s="5">
        <f>'FEB-23'!M16</f>
        <v>15</v>
      </c>
      <c r="N16" s="5"/>
      <c r="O16" s="5"/>
      <c r="P16" s="5"/>
      <c r="Q16" s="5"/>
      <c r="R16" s="5"/>
      <c r="S16" s="5"/>
      <c r="T16" s="5"/>
      <c r="U16" s="5"/>
      <c r="V16" s="5"/>
    </row>
    <row r="17" spans="1:23">
      <c r="A17" s="841"/>
      <c r="B17" s="18" t="str">
        <f>'FEB-23'!B17</f>
        <v>02.02.23</v>
      </c>
      <c r="C17" s="842">
        <f>'FEB-23'!C17</f>
        <v>15</v>
      </c>
      <c r="D17" s="5">
        <f>'FEB-23'!D17</f>
        <v>824</v>
      </c>
      <c r="E17" s="26"/>
      <c r="F17" s="5">
        <f>'FEB-23'!F17</f>
        <v>57</v>
      </c>
      <c r="G17" s="63">
        <f>'FEB-23'!G17</f>
        <v>3322.46</v>
      </c>
      <c r="H17" s="63">
        <f>'FEB-23'!H17</f>
        <v>264.04000000000002</v>
      </c>
      <c r="I17" s="5">
        <f>'FEB-23'!I17</f>
        <v>0</v>
      </c>
      <c r="J17" s="22"/>
      <c r="K17" s="5"/>
      <c r="L17" s="5">
        <f>'FEB-23'!L17</f>
        <v>2</v>
      </c>
      <c r="M17" s="5">
        <f>'FEB-23'!M17</f>
        <v>10</v>
      </c>
      <c r="N17" s="5"/>
      <c r="O17" s="5"/>
      <c r="P17" s="5"/>
      <c r="Q17" s="5"/>
      <c r="R17" s="5"/>
      <c r="S17" s="5"/>
      <c r="T17" s="5"/>
      <c r="U17" s="5"/>
      <c r="V17" s="5"/>
    </row>
    <row r="18" spans="1:23">
      <c r="A18" s="841"/>
      <c r="B18" s="18" t="str">
        <f>'FEB-23'!B18</f>
        <v>02.02.23</v>
      </c>
      <c r="C18" s="842">
        <f>'FEB-23'!C18</f>
        <v>16</v>
      </c>
      <c r="D18" s="5">
        <f>'FEB-23'!D18</f>
        <v>826</v>
      </c>
      <c r="E18" s="26"/>
      <c r="F18" s="5">
        <f>'FEB-23'!F18</f>
        <v>58</v>
      </c>
      <c r="G18" s="63">
        <f>'FEB-23'!G18</f>
        <v>3375.43</v>
      </c>
      <c r="H18" s="63">
        <f>'FEB-23'!H18</f>
        <v>277.07</v>
      </c>
      <c r="I18" s="5">
        <f>'FEB-23'!I18</f>
        <v>0</v>
      </c>
      <c r="J18" s="22"/>
      <c r="K18" s="5"/>
      <c r="L18" s="5">
        <f>'FEB-23'!L18</f>
        <v>1</v>
      </c>
      <c r="M18" s="5">
        <f>'FEB-23'!M18</f>
        <v>25</v>
      </c>
      <c r="N18" s="5"/>
      <c r="O18" s="5"/>
      <c r="P18" s="5"/>
      <c r="Q18" s="5"/>
      <c r="R18" s="5"/>
      <c r="S18" s="5"/>
      <c r="T18" s="5"/>
      <c r="U18" s="5"/>
      <c r="V18" s="5"/>
    </row>
    <row r="19" spans="1:23">
      <c r="A19" s="845"/>
      <c r="B19" s="18" t="str">
        <f>'FEB-23'!B19</f>
        <v>03.02.23</v>
      </c>
      <c r="C19" s="846">
        <f>'FEB-23'!C19</f>
        <v>17</v>
      </c>
      <c r="D19" s="5">
        <f>'FEB-23'!D19</f>
        <v>827</v>
      </c>
      <c r="E19" s="26"/>
      <c r="F19" s="5">
        <f>'FEB-23'!F19</f>
        <v>58</v>
      </c>
      <c r="G19" s="63">
        <f>'FEB-23'!G19</f>
        <v>3378.67</v>
      </c>
      <c r="H19" s="63">
        <f>'FEB-23'!H19</f>
        <v>270.33</v>
      </c>
      <c r="I19" s="5">
        <f>'FEB-23'!I19</f>
        <v>0</v>
      </c>
      <c r="J19" s="22"/>
      <c r="K19" s="5"/>
      <c r="L19" s="5">
        <f>'FEB-23'!L19</f>
        <v>2</v>
      </c>
      <c r="M19" s="5">
        <f>'FEB-23'!M19</f>
        <v>20</v>
      </c>
      <c r="N19" s="5"/>
      <c r="O19" s="5"/>
      <c r="P19" s="5"/>
      <c r="Q19" s="5"/>
      <c r="R19" s="5"/>
      <c r="S19" s="5"/>
      <c r="T19" s="5"/>
      <c r="U19" s="5"/>
      <c r="V19" s="5"/>
    </row>
    <row r="20" spans="1:23">
      <c r="A20" s="845"/>
      <c r="B20" s="18" t="str">
        <f>'FEB-23'!B20</f>
        <v>03.02.23</v>
      </c>
      <c r="C20" s="846">
        <f>'FEB-23'!C20</f>
        <v>18</v>
      </c>
      <c r="D20" s="5">
        <f>'FEB-23'!D20</f>
        <v>828</v>
      </c>
      <c r="E20" s="26"/>
      <c r="F20" s="5">
        <f>'FEB-23'!F20</f>
        <v>59</v>
      </c>
      <c r="G20" s="63">
        <f>'FEB-23'!G20</f>
        <v>3518.22</v>
      </c>
      <c r="H20" s="63">
        <f>'FEB-23'!H20</f>
        <v>201.78</v>
      </c>
      <c r="I20" s="5">
        <f>'FEB-23'!I20</f>
        <v>0</v>
      </c>
      <c r="J20" s="22"/>
      <c r="K20" s="5"/>
      <c r="L20" s="5">
        <f>'FEB-23'!L20</f>
        <v>2</v>
      </c>
      <c r="M20" s="5">
        <f>'FEB-23'!M20</f>
        <v>5</v>
      </c>
      <c r="N20" s="5"/>
      <c r="O20" s="5"/>
      <c r="P20" s="5"/>
      <c r="Q20" s="5"/>
      <c r="R20" s="5"/>
      <c r="S20" s="5"/>
      <c r="T20" s="5"/>
      <c r="U20" s="5"/>
      <c r="V20" s="5"/>
    </row>
    <row r="21" spans="1:23">
      <c r="A21" s="845"/>
      <c r="B21" s="18" t="str">
        <f>'FEB-23'!B21</f>
        <v>03.02.23</v>
      </c>
      <c r="C21" s="846">
        <f>'FEB-23'!C21</f>
        <v>19</v>
      </c>
      <c r="D21" s="5">
        <f>'FEB-23'!D21</f>
        <v>829</v>
      </c>
      <c r="E21" s="26"/>
      <c r="F21" s="5">
        <f>'FEB-23'!F21</f>
        <v>57</v>
      </c>
      <c r="G21" s="63">
        <f>'FEB-23'!G21</f>
        <v>3388.67</v>
      </c>
      <c r="H21" s="63">
        <f>'FEB-23'!H21</f>
        <v>201.62</v>
      </c>
      <c r="I21" s="5">
        <f>'FEB-23'!I21</f>
        <v>1.79</v>
      </c>
      <c r="J21" s="22"/>
      <c r="K21" s="5"/>
      <c r="L21" s="5">
        <f>'FEB-23'!L21</f>
        <v>2</v>
      </c>
      <c r="M21" s="5">
        <f>'FEB-23'!M21</f>
        <v>5</v>
      </c>
      <c r="N21" s="5"/>
      <c r="O21" s="5"/>
      <c r="P21" s="5"/>
      <c r="Q21" s="5"/>
      <c r="R21" s="5"/>
      <c r="S21" s="5"/>
      <c r="T21" s="5"/>
      <c r="U21" s="5"/>
      <c r="V21" s="5"/>
    </row>
    <row r="22" spans="1:23">
      <c r="A22" s="845"/>
      <c r="B22" s="18" t="str">
        <f>'FEB-23'!B22</f>
        <v>03.02.23</v>
      </c>
      <c r="C22" s="846">
        <f>'FEB-23'!C22</f>
        <v>20</v>
      </c>
      <c r="D22" s="5">
        <f>'FEB-23'!D22</f>
        <v>830</v>
      </c>
      <c r="E22" s="26"/>
      <c r="F22" s="5">
        <f>'FEB-23'!F22</f>
        <v>56</v>
      </c>
      <c r="G22" s="63">
        <f>'FEB-23'!G22</f>
        <v>3363.71</v>
      </c>
      <c r="H22" s="63">
        <f>'FEB-23'!H22</f>
        <v>159.86000000000001</v>
      </c>
      <c r="I22" s="5">
        <f>'FEB-23'!I22</f>
        <v>2.57</v>
      </c>
      <c r="J22" s="22"/>
      <c r="K22" s="5"/>
      <c r="L22" s="5">
        <f>'FEB-23'!L22</f>
        <v>1</v>
      </c>
      <c r="M22" s="5">
        <f>'FEB-23'!M22</f>
        <v>55</v>
      </c>
      <c r="N22" s="5"/>
      <c r="O22" s="5"/>
      <c r="P22" s="5"/>
      <c r="Q22" s="5"/>
      <c r="R22" s="5"/>
      <c r="S22" s="5"/>
      <c r="T22" s="5"/>
      <c r="U22" s="5"/>
      <c r="V22" s="5"/>
    </row>
    <row r="23" spans="1:23">
      <c r="A23" s="845"/>
      <c r="B23" s="18" t="str">
        <f>'FEB-23'!B23</f>
        <v>03.02.23</v>
      </c>
      <c r="C23" s="846">
        <f>'FEB-23'!C23</f>
        <v>21</v>
      </c>
      <c r="D23" s="5">
        <f>'FEB-23'!D23</f>
        <v>831</v>
      </c>
      <c r="E23" s="26"/>
      <c r="F23" s="5">
        <f>'FEB-23'!F23</f>
        <v>58</v>
      </c>
      <c r="G23" s="63">
        <f>'FEB-23'!G23</f>
        <v>3473.24</v>
      </c>
      <c r="H23" s="63">
        <f>'FEB-23'!H23</f>
        <v>180.32</v>
      </c>
      <c r="I23" s="5">
        <f>'FEB-23'!I23</f>
        <v>3.56</v>
      </c>
      <c r="J23" s="22"/>
      <c r="K23" s="5"/>
      <c r="L23" s="5">
        <f>'FEB-23'!L23</f>
        <v>2</v>
      </c>
      <c r="M23" s="5">
        <f>'FEB-23'!M23</f>
        <v>35</v>
      </c>
      <c r="N23" s="5"/>
      <c r="O23" s="5"/>
      <c r="P23" s="5"/>
      <c r="Q23" s="5"/>
      <c r="R23" s="5"/>
      <c r="S23" s="5"/>
      <c r="T23" s="5"/>
      <c r="U23" s="5"/>
      <c r="V23" s="5"/>
    </row>
    <row r="24" spans="1:23">
      <c r="A24" s="847"/>
      <c r="B24" s="18" t="str">
        <f>'FEB-23'!B24</f>
        <v>03.02.23</v>
      </c>
      <c r="C24" s="848">
        <f>'FEB-23'!C24</f>
        <v>22</v>
      </c>
      <c r="D24" s="5">
        <f>'FEB-23'!D24</f>
        <v>832</v>
      </c>
      <c r="E24" s="26"/>
      <c r="F24" s="5">
        <f>'FEB-23'!F24</f>
        <v>59</v>
      </c>
      <c r="G24" s="63">
        <f>'FEB-23'!G24</f>
        <v>3492.7</v>
      </c>
      <c r="H24" s="63">
        <f>'FEB-23'!H24</f>
        <v>214.8</v>
      </c>
      <c r="I24" s="5">
        <f>'FEB-23'!I24</f>
        <v>0</v>
      </c>
      <c r="J24" s="22"/>
      <c r="K24" s="5"/>
      <c r="L24" s="5">
        <f>'FEB-23'!L24</f>
        <v>2</v>
      </c>
      <c r="M24" s="5">
        <f>'FEB-23'!M24</f>
        <v>10</v>
      </c>
      <c r="N24" s="5"/>
      <c r="O24" s="5"/>
      <c r="P24" s="5"/>
      <c r="Q24" s="5"/>
      <c r="R24" s="5"/>
      <c r="S24" s="5"/>
      <c r="T24" s="5"/>
      <c r="U24" s="5"/>
      <c r="V24" s="394"/>
    </row>
    <row r="25" spans="1:23" s="59" customFormat="1">
      <c r="A25" s="851"/>
      <c r="B25" s="87" t="str">
        <f>'FEB-23'!B25</f>
        <v>03.02.23</v>
      </c>
      <c r="C25" s="87">
        <f>'FEB-23'!C25</f>
        <v>23</v>
      </c>
      <c r="D25" s="120">
        <f>'FEB-23'!D25</f>
        <v>833</v>
      </c>
      <c r="E25" s="26"/>
      <c r="F25" s="120">
        <f>'FEB-23'!F25</f>
        <v>57</v>
      </c>
      <c r="G25" s="121">
        <f>'FEB-23'!G25</f>
        <v>3368.5</v>
      </c>
      <c r="H25" s="121">
        <f>'FEB-23'!H25</f>
        <v>217.7</v>
      </c>
      <c r="I25" s="120">
        <f>'FEB-23'!I25</f>
        <v>3.2</v>
      </c>
      <c r="J25" s="22"/>
      <c r="K25" s="5"/>
      <c r="L25" s="120">
        <f>'FEB-23'!L25</f>
        <v>2</v>
      </c>
      <c r="M25" s="120">
        <f>'FEB-23'!M25</f>
        <v>20</v>
      </c>
      <c r="N25" s="5"/>
      <c r="O25" s="5"/>
      <c r="P25" s="5"/>
      <c r="Q25" s="5"/>
      <c r="R25" s="5"/>
      <c r="S25" s="5"/>
      <c r="T25" s="5"/>
      <c r="U25" s="5"/>
      <c r="V25" s="2850"/>
      <c r="W25" s="2851"/>
    </row>
    <row r="26" spans="1:23" s="59" customFormat="1">
      <c r="A26" s="852"/>
      <c r="B26" s="853" t="str">
        <f>'FEB-23'!B26</f>
        <v>04.02.23</v>
      </c>
      <c r="C26" s="853">
        <f>'FEB-23'!C26</f>
        <v>24</v>
      </c>
      <c r="D26" s="156">
        <f>'FEB-23'!D26</f>
        <v>834</v>
      </c>
      <c r="E26" s="854"/>
      <c r="F26" s="156">
        <f>'FEB-23'!F26</f>
        <v>59</v>
      </c>
      <c r="G26" s="855">
        <f>'FEB-23'!G26</f>
        <v>3476.43</v>
      </c>
      <c r="H26" s="855">
        <f>'FEB-23'!H26</f>
        <v>242.55</v>
      </c>
      <c r="I26" s="156">
        <f>'FEB-23'!I26</f>
        <v>3.98</v>
      </c>
      <c r="J26" s="856"/>
      <c r="K26" s="156"/>
      <c r="L26" s="156">
        <f>'FEB-23'!L26</f>
        <v>2</v>
      </c>
      <c r="M26" s="156">
        <f>'FEB-23'!M26</f>
        <v>15</v>
      </c>
      <c r="N26" s="849"/>
      <c r="O26" s="849"/>
      <c r="P26" s="849"/>
      <c r="Q26" s="849"/>
      <c r="R26" s="849"/>
      <c r="S26" s="849"/>
      <c r="T26" s="849"/>
      <c r="U26" s="849"/>
      <c r="V26" s="120"/>
      <c r="W26" s="857"/>
    </row>
    <row r="27" spans="1:23" s="59" customFormat="1">
      <c r="A27" s="852"/>
      <c r="B27" s="853" t="str">
        <f>'FEB-23'!B27</f>
        <v>04.02.23</v>
      </c>
      <c r="C27" s="853">
        <f>'FEB-23'!C27</f>
        <v>25</v>
      </c>
      <c r="D27" s="156">
        <f>'FEB-23'!D27</f>
        <v>835</v>
      </c>
      <c r="E27" s="854"/>
      <c r="F27" s="156">
        <f>'FEB-23'!F27</f>
        <v>57</v>
      </c>
      <c r="G27" s="855">
        <f>'FEB-23'!G27</f>
        <v>3343.26</v>
      </c>
      <c r="H27" s="855">
        <f>'FEB-23'!H27</f>
        <v>243.24</v>
      </c>
      <c r="I27" s="156">
        <f>'FEB-23'!I27</f>
        <v>0</v>
      </c>
      <c r="J27" s="856"/>
      <c r="K27" s="156"/>
      <c r="L27" s="156">
        <f>'FEB-23'!L27</f>
        <v>2</v>
      </c>
      <c r="M27" s="156">
        <f>'FEB-23'!M27</f>
        <v>35</v>
      </c>
      <c r="N27" s="849"/>
      <c r="O27" s="849"/>
      <c r="P27" s="849"/>
      <c r="Q27" s="849"/>
      <c r="R27" s="849"/>
      <c r="S27" s="849"/>
      <c r="T27" s="849"/>
      <c r="U27" s="849"/>
      <c r="V27" s="120"/>
      <c r="W27" s="857"/>
    </row>
    <row r="28" spans="1:23" s="59" customFormat="1">
      <c r="A28" s="852"/>
      <c r="B28" s="853" t="str">
        <f>'FEB-23'!B28</f>
        <v>04.02.23</v>
      </c>
      <c r="C28" s="853">
        <f>'FEB-23'!C28</f>
        <v>26</v>
      </c>
      <c r="D28" s="156">
        <f>'FEB-23'!D28</f>
        <v>836</v>
      </c>
      <c r="E28" s="854"/>
      <c r="F28" s="156">
        <f>'FEB-23'!F28</f>
        <v>59</v>
      </c>
      <c r="G28" s="855">
        <f>'FEB-23'!G28</f>
        <v>3882.4</v>
      </c>
      <c r="H28" s="855">
        <f>'FEB-23'!H28</f>
        <v>247.6</v>
      </c>
      <c r="I28" s="156">
        <f>'FEB-23'!I28</f>
        <v>0</v>
      </c>
      <c r="J28" s="856"/>
      <c r="K28" s="156"/>
      <c r="L28" s="156">
        <f>'FEB-23'!L28</f>
        <v>1</v>
      </c>
      <c r="M28" s="156">
        <f>'FEB-23'!M28</f>
        <v>45</v>
      </c>
      <c r="N28" s="849"/>
      <c r="O28" s="849"/>
      <c r="P28" s="849"/>
      <c r="Q28" s="849"/>
      <c r="R28" s="849"/>
      <c r="S28" s="849"/>
      <c r="T28" s="849"/>
      <c r="U28" s="849"/>
      <c r="V28" s="120"/>
      <c r="W28" s="857"/>
    </row>
    <row r="29" spans="1:23" s="59" customFormat="1">
      <c r="A29" s="852"/>
      <c r="B29" s="853" t="str">
        <f>'FEB-23'!B29</f>
        <v>04.02.23</v>
      </c>
      <c r="C29" s="853">
        <f>'FEB-23'!C29</f>
        <v>27</v>
      </c>
      <c r="D29" s="156">
        <f>'FEB-23'!D29</f>
        <v>837</v>
      </c>
      <c r="E29" s="854"/>
      <c r="F29" s="156">
        <f>'FEB-23'!F29</f>
        <v>59</v>
      </c>
      <c r="G29" s="855">
        <f>'FEB-23'!G29</f>
        <v>3575.83</v>
      </c>
      <c r="H29" s="855">
        <f>'FEB-23'!H29</f>
        <v>144.01</v>
      </c>
      <c r="I29" s="156">
        <f>'FEB-23'!I29</f>
        <v>6.34</v>
      </c>
      <c r="J29" s="856"/>
      <c r="K29" s="156"/>
      <c r="L29" s="156">
        <f>'FEB-23'!L29</f>
        <v>1</v>
      </c>
      <c r="M29" s="156">
        <f>'FEB-23'!M29</f>
        <v>55</v>
      </c>
      <c r="N29" s="849"/>
      <c r="O29" s="849"/>
      <c r="P29" s="849"/>
      <c r="Q29" s="849"/>
      <c r="R29" s="849"/>
      <c r="S29" s="849"/>
      <c r="T29" s="849"/>
      <c r="U29" s="849"/>
      <c r="V29" s="120"/>
      <c r="W29" s="857"/>
    </row>
    <row r="30" spans="1:23" s="59" customFormat="1">
      <c r="A30" s="852"/>
      <c r="B30" s="853" t="str">
        <f>'FEB-23'!B30</f>
        <v>04.02.23</v>
      </c>
      <c r="C30" s="853">
        <f>'FEB-23'!C30</f>
        <v>28</v>
      </c>
      <c r="D30" s="156">
        <f>'FEB-23'!D30</f>
        <v>838</v>
      </c>
      <c r="E30" s="854"/>
      <c r="F30" s="156">
        <f>'FEB-23'!F30</f>
        <v>58</v>
      </c>
      <c r="G30" s="855">
        <f>'FEB-23'!G30</f>
        <v>3458.25</v>
      </c>
      <c r="H30" s="855">
        <f>'FEB-23'!H30</f>
        <v>197.03</v>
      </c>
      <c r="I30" s="156">
        <f>'FEB-23'!I30</f>
        <v>0.78</v>
      </c>
      <c r="J30" s="856"/>
      <c r="K30" s="156"/>
      <c r="L30" s="156">
        <f>'FEB-23'!L30</f>
        <v>1</v>
      </c>
      <c r="M30" s="156">
        <f>'FEB-23'!M30</f>
        <v>40</v>
      </c>
      <c r="N30" s="849"/>
      <c r="O30" s="849"/>
      <c r="P30" s="849"/>
      <c r="Q30" s="849"/>
      <c r="R30" s="849"/>
      <c r="S30" s="849"/>
      <c r="T30" s="849"/>
      <c r="U30" s="849"/>
      <c r="V30" s="120"/>
      <c r="W30" s="857"/>
    </row>
    <row r="31" spans="1:23" s="59" customFormat="1">
      <c r="A31" s="852"/>
      <c r="B31" s="853" t="str">
        <f>'FEB-23'!B31</f>
        <v>04.02.23</v>
      </c>
      <c r="C31" s="853">
        <f>'FEB-23'!C31</f>
        <v>29</v>
      </c>
      <c r="D31" s="156">
        <f>'FEB-23'!D31</f>
        <v>839</v>
      </c>
      <c r="E31" s="854"/>
      <c r="F31" s="156">
        <f>'FEB-23'!F31</f>
        <v>59</v>
      </c>
      <c r="G31" s="855">
        <f>'FEB-23'!G31</f>
        <v>3519.24</v>
      </c>
      <c r="H31" s="855">
        <f>'FEB-23'!H31</f>
        <v>193.76</v>
      </c>
      <c r="I31" s="156">
        <f>'FEB-23'!I31</f>
        <v>0</v>
      </c>
      <c r="J31" s="856"/>
      <c r="K31" s="156"/>
      <c r="L31" s="156">
        <f>'FEB-23'!L31</f>
        <v>2</v>
      </c>
      <c r="M31" s="156">
        <f>'FEB-23'!M31</f>
        <v>10</v>
      </c>
      <c r="N31" s="849"/>
      <c r="O31" s="849"/>
      <c r="P31" s="849"/>
      <c r="Q31" s="849"/>
      <c r="R31" s="849"/>
      <c r="S31" s="849"/>
      <c r="T31" s="849"/>
      <c r="U31" s="849"/>
      <c r="V31" s="120"/>
      <c r="W31" s="857"/>
    </row>
    <row r="32" spans="1:23" s="59" customFormat="1">
      <c r="A32" s="852"/>
      <c r="B32" s="860" t="str">
        <f>'FEB-23'!B32</f>
        <v>05.02.23</v>
      </c>
      <c r="C32" s="860">
        <f>'FEB-23'!C32</f>
        <v>30</v>
      </c>
      <c r="D32" s="156">
        <f>'FEB-23'!D32</f>
        <v>840</v>
      </c>
      <c r="E32" s="854"/>
      <c r="F32" s="156">
        <f>'FEB-23'!F32</f>
        <v>57</v>
      </c>
      <c r="G32" s="855">
        <f>'FEB-23'!G32</f>
        <v>3446.85</v>
      </c>
      <c r="H32" s="855">
        <f>'FEB-23'!H32</f>
        <v>144.51</v>
      </c>
      <c r="I32" s="156">
        <f>'FEB-23'!I32</f>
        <v>2.36</v>
      </c>
      <c r="J32" s="856"/>
      <c r="K32" s="156"/>
      <c r="L32" s="156">
        <f>'FEB-23'!L32</f>
        <v>2</v>
      </c>
      <c r="M32" s="156">
        <f>'FEB-23'!M32</f>
        <v>15</v>
      </c>
      <c r="N32" s="859"/>
      <c r="O32" s="859"/>
      <c r="P32" s="859"/>
      <c r="Q32" s="859"/>
      <c r="R32" s="859"/>
      <c r="S32" s="859"/>
      <c r="T32" s="859"/>
      <c r="U32" s="859"/>
      <c r="V32" s="861"/>
      <c r="W32" s="862"/>
    </row>
    <row r="33" spans="1:23" s="59" customFormat="1">
      <c r="A33" s="852"/>
      <c r="B33" s="860" t="str">
        <f>'FEB-23'!B33</f>
        <v>05.02.23</v>
      </c>
      <c r="C33" s="860">
        <f>'FEB-23'!C33</f>
        <v>31</v>
      </c>
      <c r="D33" s="156">
        <f>'FEB-23'!D33</f>
        <v>841</v>
      </c>
      <c r="E33" s="854"/>
      <c r="F33" s="156">
        <f>'FEB-23'!F33</f>
        <v>58</v>
      </c>
      <c r="G33" s="855">
        <f>'FEB-23'!G33</f>
        <v>3392.45</v>
      </c>
      <c r="H33" s="855">
        <f>'FEB-23'!H33</f>
        <v>260.55</v>
      </c>
      <c r="I33" s="156">
        <f>'FEB-23'!I33</f>
        <v>0</v>
      </c>
      <c r="J33" s="856"/>
      <c r="K33" s="156"/>
      <c r="L33" s="156">
        <f>'FEB-23'!L33</f>
        <v>2</v>
      </c>
      <c r="M33" s="156">
        <f>'FEB-23'!M33</f>
        <v>20</v>
      </c>
      <c r="N33" s="859"/>
      <c r="O33" s="859"/>
      <c r="P33" s="859"/>
      <c r="Q33" s="859"/>
      <c r="R33" s="859"/>
      <c r="S33" s="859"/>
      <c r="T33" s="859"/>
      <c r="U33" s="859"/>
      <c r="V33" s="861"/>
      <c r="W33" s="862"/>
    </row>
    <row r="34" spans="1:23" s="59" customFormat="1">
      <c r="A34" s="852"/>
      <c r="B34" s="864" t="str">
        <f>'FEB-23'!B34</f>
        <v>06.02.23</v>
      </c>
      <c r="C34" s="864">
        <f>'FEB-23'!C34</f>
        <v>32</v>
      </c>
      <c r="D34" s="156">
        <f>'FEB-23'!D34</f>
        <v>842</v>
      </c>
      <c r="E34" s="854"/>
      <c r="F34" s="156">
        <f>'FEB-23'!F34</f>
        <v>58</v>
      </c>
      <c r="G34" s="855">
        <f>'FEB-23'!G34</f>
        <v>3435.54</v>
      </c>
      <c r="H34" s="855">
        <f>'FEB-23'!H34</f>
        <v>207.96</v>
      </c>
      <c r="I34" s="156">
        <f>'FEB-23'!I34</f>
        <v>0</v>
      </c>
      <c r="J34" s="856"/>
      <c r="K34" s="156"/>
      <c r="L34" s="156">
        <f>'FEB-23'!L34</f>
        <v>2</v>
      </c>
      <c r="M34" s="156">
        <f>'FEB-23'!M34</f>
        <v>35</v>
      </c>
      <c r="N34" s="863"/>
      <c r="O34" s="863"/>
      <c r="P34" s="863"/>
      <c r="Q34" s="863"/>
      <c r="R34" s="863"/>
      <c r="S34" s="863"/>
      <c r="T34" s="863"/>
      <c r="U34" s="863"/>
      <c r="V34" s="865"/>
      <c r="W34" s="862"/>
    </row>
    <row r="35" spans="1:23" s="59" customFormat="1">
      <c r="A35" s="852"/>
      <c r="B35" s="864" t="str">
        <f>'FEB-23'!B35</f>
        <v>06.02.23</v>
      </c>
      <c r="C35" s="864">
        <f>'FEB-23'!C35</f>
        <v>33</v>
      </c>
      <c r="D35" s="156">
        <f>'FEB-23'!D35</f>
        <v>843</v>
      </c>
      <c r="E35" s="854"/>
      <c r="F35" s="156">
        <f>'FEB-23'!F35</f>
        <v>58</v>
      </c>
      <c r="G35" s="855">
        <f>'FEB-23'!G35</f>
        <v>3392.64</v>
      </c>
      <c r="H35" s="855">
        <f>'FEB-23'!H35</f>
        <v>259.36</v>
      </c>
      <c r="I35" s="156">
        <f>'FEB-23'!I35</f>
        <v>0</v>
      </c>
      <c r="J35" s="856"/>
      <c r="K35" s="156"/>
      <c r="L35" s="156">
        <f>'FEB-23'!L35</f>
        <v>2</v>
      </c>
      <c r="M35" s="156">
        <f>'FEB-23'!M35</f>
        <v>40</v>
      </c>
      <c r="N35" s="863"/>
      <c r="O35" s="863"/>
      <c r="P35" s="863"/>
      <c r="Q35" s="863"/>
      <c r="R35" s="863"/>
      <c r="S35" s="863"/>
      <c r="T35" s="863"/>
      <c r="U35" s="863"/>
      <c r="V35" s="865"/>
      <c r="W35" s="862"/>
    </row>
    <row r="36" spans="1:23" s="59" customFormat="1">
      <c r="A36" s="852"/>
      <c r="B36" s="864" t="str">
        <f>'FEB-23'!B36</f>
        <v>06.02.23</v>
      </c>
      <c r="C36" s="864">
        <f>'FEB-23'!C36</f>
        <v>34</v>
      </c>
      <c r="D36" s="156">
        <f>'FEB-23'!D36</f>
        <v>844</v>
      </c>
      <c r="E36" s="854"/>
      <c r="F36" s="156">
        <f>'FEB-23'!F36</f>
        <v>59</v>
      </c>
      <c r="G36" s="855">
        <f>'FEB-23'!G36</f>
        <v>3455.48</v>
      </c>
      <c r="H36" s="855">
        <f>'FEB-23'!H36</f>
        <v>254.52</v>
      </c>
      <c r="I36" s="156">
        <f>'FEB-23'!I36</f>
        <v>0</v>
      </c>
      <c r="J36" s="856"/>
      <c r="K36" s="156"/>
      <c r="L36" s="156">
        <f>'FEB-23'!L36</f>
        <v>2</v>
      </c>
      <c r="M36" s="156">
        <f>'FEB-23'!M36</f>
        <v>50</v>
      </c>
      <c r="N36" s="863"/>
      <c r="O36" s="863"/>
      <c r="P36" s="863"/>
      <c r="Q36" s="863"/>
      <c r="R36" s="863"/>
      <c r="S36" s="863"/>
      <c r="T36" s="863"/>
      <c r="U36" s="863"/>
      <c r="V36" s="865"/>
      <c r="W36" s="862"/>
    </row>
    <row r="37" spans="1:23" s="59" customFormat="1">
      <c r="A37" s="852"/>
      <c r="B37" s="864" t="str">
        <f>'FEB-23'!B37</f>
        <v>06.02.23</v>
      </c>
      <c r="C37" s="864">
        <f>'FEB-23'!C37</f>
        <v>35</v>
      </c>
      <c r="D37" s="156">
        <f>'FEB-23'!D37</f>
        <v>845</v>
      </c>
      <c r="E37" s="854"/>
      <c r="F37" s="156">
        <f>'FEB-23'!F37</f>
        <v>59</v>
      </c>
      <c r="G37" s="855">
        <f>'FEB-23'!G37</f>
        <v>3439.81</v>
      </c>
      <c r="H37" s="855">
        <f>'FEB-23'!H37</f>
        <v>277.19</v>
      </c>
      <c r="I37" s="156">
        <f>'FEB-23'!I37</f>
        <v>0</v>
      </c>
      <c r="J37" s="856"/>
      <c r="K37" s="156"/>
      <c r="L37" s="156">
        <f>'FEB-23'!L37</f>
        <v>2</v>
      </c>
      <c r="M37" s="156">
        <f>'FEB-23'!M37</f>
        <v>30</v>
      </c>
      <c r="N37" s="863"/>
      <c r="O37" s="863"/>
      <c r="P37" s="863"/>
      <c r="Q37" s="863"/>
      <c r="R37" s="863"/>
      <c r="S37" s="863"/>
      <c r="T37" s="863"/>
      <c r="U37" s="863"/>
      <c r="V37" s="865"/>
      <c r="W37" s="862"/>
    </row>
    <row r="38" spans="1:23" s="59" customFormat="1">
      <c r="A38" s="852"/>
      <c r="B38" s="864" t="str">
        <f>'FEB-23'!B38</f>
        <v>06.02.23</v>
      </c>
      <c r="C38" s="864">
        <f>'FEB-23'!C38</f>
        <v>36</v>
      </c>
      <c r="D38" s="156">
        <f>'FEB-23'!D38</f>
        <v>846</v>
      </c>
      <c r="E38" s="854"/>
      <c r="F38" s="156">
        <f>'FEB-23'!F38</f>
        <v>58</v>
      </c>
      <c r="G38" s="855">
        <f>'FEB-23'!G38</f>
        <v>3417.64</v>
      </c>
      <c r="H38" s="855">
        <f>'FEB-23'!H38</f>
        <v>235.14</v>
      </c>
      <c r="I38" s="156">
        <f>'FEB-23'!I38</f>
        <v>0.78</v>
      </c>
      <c r="J38" s="856"/>
      <c r="K38" s="156"/>
      <c r="L38" s="156">
        <f>'FEB-23'!L38</f>
        <v>2</v>
      </c>
      <c r="M38" s="156">
        <f>'FEB-23'!M38</f>
        <v>35</v>
      </c>
      <c r="N38" s="863"/>
      <c r="O38" s="863"/>
      <c r="P38" s="863"/>
      <c r="Q38" s="863"/>
      <c r="R38" s="863"/>
      <c r="S38" s="863"/>
      <c r="T38" s="863"/>
      <c r="U38" s="863"/>
      <c r="V38" s="865"/>
      <c r="W38" s="862"/>
    </row>
    <row r="39" spans="1:23" s="59" customFormat="1">
      <c r="A39" s="852"/>
      <c r="B39" s="867" t="str">
        <f>'FEB-23'!B39</f>
        <v>06.02.23</v>
      </c>
      <c r="C39" s="867">
        <f>'FEB-23'!C39</f>
        <v>37</v>
      </c>
      <c r="D39" s="156">
        <f>'FEB-23'!D39</f>
        <v>847</v>
      </c>
      <c r="E39" s="854"/>
      <c r="F39" s="156">
        <f>'FEB-23'!F39</f>
        <v>59</v>
      </c>
      <c r="G39" s="855">
        <f>'FEB-23'!G39</f>
        <v>3440.24</v>
      </c>
      <c r="H39" s="855">
        <f>'FEB-23'!H39</f>
        <v>275.05</v>
      </c>
      <c r="I39" s="156">
        <f>'FEB-23'!I39</f>
        <v>1.79</v>
      </c>
      <c r="J39" s="856"/>
      <c r="K39" s="156"/>
      <c r="L39" s="156">
        <f>'FEB-23'!L39</f>
        <v>2</v>
      </c>
      <c r="M39" s="156">
        <f>'FEB-23'!M39</f>
        <v>35</v>
      </c>
      <c r="N39" s="866"/>
      <c r="O39" s="866"/>
      <c r="P39" s="866"/>
      <c r="Q39" s="866"/>
      <c r="R39" s="866"/>
      <c r="S39" s="866"/>
      <c r="T39" s="866"/>
      <c r="U39" s="866"/>
      <c r="V39" s="868"/>
      <c r="W39" s="862"/>
    </row>
    <row r="40" spans="1:23" s="59" customFormat="1">
      <c r="A40" s="852"/>
      <c r="B40" s="870" t="str">
        <f>'FEB-23'!B40</f>
        <v>07.02.23</v>
      </c>
      <c r="C40" s="870">
        <f>'FEB-23'!C40</f>
        <v>38</v>
      </c>
      <c r="D40" s="156">
        <f>'FEB-23'!D40</f>
        <v>848</v>
      </c>
      <c r="E40" s="854"/>
      <c r="F40" s="156">
        <f>'FEB-23'!F40</f>
        <v>59</v>
      </c>
      <c r="G40" s="855">
        <f>'FEB-23'!G40</f>
        <v>3509.1</v>
      </c>
      <c r="H40" s="855">
        <f>'FEB-23'!H40</f>
        <v>201.18</v>
      </c>
      <c r="I40" s="156">
        <f>'FEB-23'!I40</f>
        <v>2.78</v>
      </c>
      <c r="J40" s="856"/>
      <c r="K40" s="156"/>
      <c r="L40" s="156">
        <f>'FEB-23'!L40</f>
        <v>2</v>
      </c>
      <c r="M40" s="156">
        <f>'FEB-23'!M40</f>
        <v>50</v>
      </c>
      <c r="N40" s="869"/>
      <c r="O40" s="869"/>
      <c r="P40" s="869"/>
      <c r="Q40" s="869"/>
      <c r="R40" s="869"/>
      <c r="S40" s="869"/>
      <c r="T40" s="869"/>
      <c r="U40" s="869"/>
      <c r="V40" s="871"/>
      <c r="W40" s="862"/>
    </row>
    <row r="41" spans="1:23" s="59" customFormat="1">
      <c r="A41" s="852"/>
      <c r="B41" s="870" t="str">
        <f>'FEB-23'!B41</f>
        <v>07.02.23</v>
      </c>
      <c r="C41" s="870">
        <f>'FEB-23'!C41</f>
        <v>39</v>
      </c>
      <c r="D41" s="156">
        <f>'FEB-23'!D41</f>
        <v>849</v>
      </c>
      <c r="E41" s="854"/>
      <c r="F41" s="156">
        <f>'FEB-23'!F41</f>
        <v>58</v>
      </c>
      <c r="G41" s="855">
        <f>'FEB-23'!G41</f>
        <v>3400.85</v>
      </c>
      <c r="H41" s="855">
        <f>'FEB-23'!H41</f>
        <v>252.15</v>
      </c>
      <c r="I41" s="156">
        <f>'FEB-23'!I41</f>
        <v>0</v>
      </c>
      <c r="J41" s="856"/>
      <c r="K41" s="156"/>
      <c r="L41" s="156">
        <f>'FEB-23'!L41</f>
        <v>2</v>
      </c>
      <c r="M41" s="156">
        <f>'FEB-23'!M41</f>
        <v>25</v>
      </c>
      <c r="N41" s="869"/>
      <c r="O41" s="869"/>
      <c r="P41" s="869"/>
      <c r="Q41" s="869"/>
      <c r="R41" s="869"/>
      <c r="S41" s="869"/>
      <c r="T41" s="869"/>
      <c r="U41" s="869"/>
      <c r="V41" s="871"/>
      <c r="W41" s="862"/>
    </row>
    <row r="42" spans="1:23" s="59" customFormat="1">
      <c r="A42" s="852"/>
      <c r="B42" s="870" t="str">
        <f>'FEB-23'!B42</f>
        <v>07.02.23</v>
      </c>
      <c r="C42" s="870">
        <f>'FEB-23'!C42</f>
        <v>40</v>
      </c>
      <c r="D42" s="156">
        <f>'FEB-23'!D42</f>
        <v>850</v>
      </c>
      <c r="E42" s="854"/>
      <c r="F42" s="156">
        <f>'FEB-23'!F42</f>
        <v>59</v>
      </c>
      <c r="G42" s="855">
        <f>'FEB-23'!G42</f>
        <v>3465.83</v>
      </c>
      <c r="H42" s="855">
        <f>'FEB-23'!H42</f>
        <v>248.86</v>
      </c>
      <c r="I42" s="156">
        <f>'FEB-23'!I42</f>
        <v>1.19</v>
      </c>
      <c r="J42" s="856"/>
      <c r="K42" s="156"/>
      <c r="L42" s="156">
        <f>'FEB-23'!L42</f>
        <v>2</v>
      </c>
      <c r="M42" s="156">
        <f>'FEB-23'!M42</f>
        <v>25</v>
      </c>
      <c r="N42" s="869"/>
      <c r="O42" s="869"/>
      <c r="P42" s="869"/>
      <c r="Q42" s="869"/>
      <c r="R42" s="869"/>
      <c r="S42" s="869"/>
      <c r="T42" s="869"/>
      <c r="U42" s="869"/>
      <c r="V42" s="871"/>
      <c r="W42" s="862"/>
    </row>
    <row r="43" spans="1:23" s="59" customFormat="1">
      <c r="A43" s="852"/>
      <c r="B43" s="873" t="str">
        <f>'FEB-23'!B43</f>
        <v>07.02.23</v>
      </c>
      <c r="C43" s="873">
        <f>'FEB-23'!C43</f>
        <v>41</v>
      </c>
      <c r="D43" s="156">
        <f>'FEB-23'!D43</f>
        <v>851</v>
      </c>
      <c r="E43" s="854"/>
      <c r="F43" s="156">
        <f>'FEB-23'!F43</f>
        <v>59</v>
      </c>
      <c r="G43" s="855">
        <f>'FEB-23'!G43</f>
        <v>3464.62</v>
      </c>
      <c r="H43" s="855">
        <f>'FEB-23'!H43</f>
        <v>249.38</v>
      </c>
      <c r="I43" s="156">
        <f>'FEB-23'!I43</f>
        <v>0</v>
      </c>
      <c r="J43" s="856"/>
      <c r="K43" s="156"/>
      <c r="L43" s="156">
        <f>'FEB-23'!L43</f>
        <v>2</v>
      </c>
      <c r="M43" s="156">
        <f>'FEB-23'!M43</f>
        <v>55</v>
      </c>
      <c r="N43" s="872"/>
      <c r="O43" s="872"/>
      <c r="P43" s="872"/>
      <c r="Q43" s="872"/>
      <c r="R43" s="872"/>
      <c r="S43" s="872"/>
      <c r="T43" s="872"/>
      <c r="U43" s="872"/>
      <c r="V43" s="874"/>
      <c r="W43" s="862"/>
    </row>
    <row r="44" spans="1:23" s="59" customFormat="1">
      <c r="A44" s="852"/>
      <c r="B44" s="873" t="str">
        <f>'FEB-23'!B44</f>
        <v>07.02.23</v>
      </c>
      <c r="C44" s="873">
        <f>'FEB-23'!C44</f>
        <v>42</v>
      </c>
      <c r="D44" s="156">
        <f>'FEB-23'!D44</f>
        <v>852</v>
      </c>
      <c r="E44" s="854"/>
      <c r="F44" s="156">
        <f>'FEB-23'!F44</f>
        <v>58</v>
      </c>
      <c r="G44" s="855">
        <f>'FEB-23'!G44</f>
        <v>3350.25</v>
      </c>
      <c r="H44" s="855">
        <f>'FEB-23'!H44</f>
        <v>302.74</v>
      </c>
      <c r="I44" s="156">
        <f>'FEB-23'!I44</f>
        <v>2.99</v>
      </c>
      <c r="J44" s="856"/>
      <c r="K44" s="156"/>
      <c r="L44" s="156">
        <f>'FEB-23'!L44</f>
        <v>2</v>
      </c>
      <c r="M44" s="156">
        <f>'FEB-23'!M44</f>
        <v>50</v>
      </c>
      <c r="N44" s="872"/>
      <c r="O44" s="872"/>
      <c r="P44" s="872"/>
      <c r="Q44" s="872"/>
      <c r="R44" s="872"/>
      <c r="S44" s="872"/>
      <c r="T44" s="872"/>
      <c r="U44" s="872"/>
      <c r="V44" s="874"/>
      <c r="W44" s="862"/>
    </row>
    <row r="45" spans="1:23" s="59" customFormat="1">
      <c r="A45" s="852"/>
      <c r="B45" s="876" t="str">
        <f>'FEB-23'!B45</f>
        <v>08.02.23</v>
      </c>
      <c r="C45" s="876">
        <f>'FEB-23'!C45</f>
        <v>43</v>
      </c>
      <c r="D45" s="156">
        <f>'FEB-23'!D45</f>
        <v>853</v>
      </c>
      <c r="E45" s="854"/>
      <c r="F45" s="156">
        <f>'FEB-23'!F45</f>
        <v>58</v>
      </c>
      <c r="G45" s="855">
        <f>'FEB-23'!G45</f>
        <v>3421.85</v>
      </c>
      <c r="H45" s="855">
        <f>'FEB-23'!H45</f>
        <v>232.65</v>
      </c>
      <c r="I45" s="156">
        <f>'FEB-23'!I45</f>
        <v>0</v>
      </c>
      <c r="J45" s="856"/>
      <c r="K45" s="156"/>
      <c r="L45" s="156">
        <f>'FEB-23'!L45</f>
        <v>2</v>
      </c>
      <c r="M45" s="156">
        <f>'FEB-23'!M45</f>
        <v>50</v>
      </c>
      <c r="N45" s="875"/>
      <c r="O45" s="875"/>
      <c r="P45" s="875"/>
      <c r="Q45" s="875"/>
      <c r="R45" s="875"/>
      <c r="S45" s="875"/>
      <c r="T45" s="875"/>
      <c r="U45" s="875"/>
      <c r="V45" s="877"/>
      <c r="W45" s="862"/>
    </row>
    <row r="46" spans="1:23" s="59" customFormat="1">
      <c r="A46" s="852"/>
      <c r="B46" s="876" t="str">
        <f>'FEB-23'!B46</f>
        <v>08.02.23</v>
      </c>
      <c r="C46" s="876">
        <f>'FEB-23'!C46</f>
        <v>44</v>
      </c>
      <c r="D46" s="156">
        <f>'FEB-23'!D46</f>
        <v>854</v>
      </c>
      <c r="E46" s="854"/>
      <c r="F46" s="156">
        <f>'FEB-23'!F46</f>
        <v>58</v>
      </c>
      <c r="G46" s="855">
        <f>'FEB-23'!G46</f>
        <v>3324.63</v>
      </c>
      <c r="H46" s="855">
        <f>'FEB-23'!H46</f>
        <v>332.37</v>
      </c>
      <c r="I46" s="156">
        <f>'FEB-23'!I46</f>
        <v>0</v>
      </c>
      <c r="J46" s="856"/>
      <c r="K46" s="156"/>
      <c r="L46" s="156">
        <f>'FEB-23'!L46</f>
        <v>2</v>
      </c>
      <c r="M46" s="156">
        <f>'FEB-23'!M46</f>
        <v>25</v>
      </c>
      <c r="N46" s="875"/>
      <c r="O46" s="875"/>
      <c r="P46" s="875"/>
      <c r="Q46" s="875"/>
      <c r="R46" s="875"/>
      <c r="S46" s="875"/>
      <c r="T46" s="875"/>
      <c r="U46" s="875"/>
      <c r="V46" s="877"/>
      <c r="W46" s="862"/>
    </row>
    <row r="47" spans="1:23" s="59" customFormat="1">
      <c r="A47" s="852"/>
      <c r="B47" s="876" t="str">
        <f>'FEB-23'!B47</f>
        <v>08.02.23</v>
      </c>
      <c r="C47" s="876">
        <f>'FEB-23'!C47</f>
        <v>45</v>
      </c>
      <c r="D47" s="156">
        <f>'FEB-23'!D47</f>
        <v>855</v>
      </c>
      <c r="E47" s="854"/>
      <c r="F47" s="156">
        <f>'FEB-23'!F47</f>
        <v>59</v>
      </c>
      <c r="G47" s="855">
        <f>'FEB-23'!G47</f>
        <v>3401.21</v>
      </c>
      <c r="H47" s="855">
        <f>'FEB-23'!H47</f>
        <v>315.79000000000002</v>
      </c>
      <c r="I47" s="156">
        <f>'FEB-23'!I47</f>
        <v>0</v>
      </c>
      <c r="J47" s="856"/>
      <c r="K47" s="156"/>
      <c r="L47" s="156">
        <f>'FEB-23'!L47</f>
        <v>3</v>
      </c>
      <c r="M47" s="156">
        <f>'FEB-23'!M47</f>
        <v>0</v>
      </c>
      <c r="N47" s="875"/>
      <c r="O47" s="875"/>
      <c r="P47" s="875"/>
      <c r="Q47" s="875"/>
      <c r="R47" s="875"/>
      <c r="S47" s="875"/>
      <c r="T47" s="875"/>
      <c r="U47" s="875"/>
      <c r="V47" s="877"/>
      <c r="W47" s="862"/>
    </row>
    <row r="48" spans="1:23" s="59" customFormat="1">
      <c r="A48" s="852"/>
      <c r="B48" s="880" t="str">
        <f>'FEB-23'!B48</f>
        <v>09.02.23</v>
      </c>
      <c r="C48" s="880">
        <f>'FEB-23'!C48</f>
        <v>46</v>
      </c>
      <c r="D48" s="156">
        <f>'FEB-23'!D48</f>
        <v>856</v>
      </c>
      <c r="E48" s="854"/>
      <c r="F48" s="156">
        <f>'FEB-23'!F48</f>
        <v>58</v>
      </c>
      <c r="G48" s="855">
        <f>'FEB-23'!G48</f>
        <v>3383.45</v>
      </c>
      <c r="H48" s="855">
        <f>'FEB-23'!H48</f>
        <v>266.55</v>
      </c>
      <c r="I48" s="156">
        <f>'FEB-23'!I48</f>
        <v>0</v>
      </c>
      <c r="J48" s="856"/>
      <c r="K48" s="156"/>
      <c r="L48" s="156">
        <f>'FEB-23'!L48</f>
        <v>2</v>
      </c>
      <c r="M48" s="156">
        <f>'FEB-23'!M48</f>
        <v>55</v>
      </c>
      <c r="N48" s="879"/>
      <c r="O48" s="879"/>
      <c r="P48" s="879"/>
      <c r="Q48" s="879"/>
      <c r="R48" s="879"/>
      <c r="S48" s="879"/>
      <c r="T48" s="879"/>
      <c r="U48" s="879"/>
      <c r="V48" s="881"/>
      <c r="W48" s="862"/>
    </row>
    <row r="49" spans="1:23" s="59" customFormat="1">
      <c r="A49" s="852"/>
      <c r="B49" s="880" t="str">
        <f>'FEB-23'!B49</f>
        <v>09.02.23</v>
      </c>
      <c r="C49" s="880">
        <f>'FEB-23'!C49</f>
        <v>47</v>
      </c>
      <c r="D49" s="156">
        <f>'FEB-23'!D49</f>
        <v>857</v>
      </c>
      <c r="E49" s="854"/>
      <c r="F49" s="156">
        <f>'FEB-23'!F49</f>
        <v>58</v>
      </c>
      <c r="G49" s="855">
        <f>'FEB-23'!G49</f>
        <v>3396.46</v>
      </c>
      <c r="H49" s="855">
        <f>'FEB-23'!H49</f>
        <v>253.54</v>
      </c>
      <c r="I49" s="156">
        <f>'FEB-23'!I49</f>
        <v>0</v>
      </c>
      <c r="J49" s="856"/>
      <c r="K49" s="156"/>
      <c r="L49" s="156">
        <f>'FEB-23'!L49</f>
        <v>2</v>
      </c>
      <c r="M49" s="156">
        <f>'FEB-23'!M49</f>
        <v>45</v>
      </c>
      <c r="N49" s="879"/>
      <c r="O49" s="879"/>
      <c r="P49" s="879"/>
      <c r="Q49" s="879"/>
      <c r="R49" s="879"/>
      <c r="S49" s="879"/>
      <c r="T49" s="879"/>
      <c r="U49" s="879"/>
      <c r="V49" s="881"/>
      <c r="W49" s="862"/>
    </row>
    <row r="50" spans="1:23" s="59" customFormat="1">
      <c r="A50" s="852"/>
      <c r="B50" s="880" t="str">
        <f>'FEB-23'!B50</f>
        <v>09.02.23</v>
      </c>
      <c r="C50" s="880">
        <f>'FEB-23'!C50</f>
        <v>48</v>
      </c>
      <c r="D50" s="156">
        <f>'FEB-23'!D50</f>
        <v>858</v>
      </c>
      <c r="E50" s="854"/>
      <c r="F50" s="156">
        <f>'FEB-23'!F50</f>
        <v>59</v>
      </c>
      <c r="G50" s="855">
        <f>'FEB-23'!G50</f>
        <v>3816.6</v>
      </c>
      <c r="H50" s="855">
        <f>'FEB-23'!H50</f>
        <v>318.2</v>
      </c>
      <c r="I50" s="156">
        <f>'FEB-23'!I50</f>
        <v>4.8</v>
      </c>
      <c r="J50" s="856"/>
      <c r="K50" s="156"/>
      <c r="L50" s="156">
        <f>'FEB-23'!L50</f>
        <v>2</v>
      </c>
      <c r="M50" s="156">
        <f>'FEB-23'!M50</f>
        <v>20</v>
      </c>
      <c r="N50" s="879"/>
      <c r="O50" s="879"/>
      <c r="P50" s="879"/>
      <c r="Q50" s="879"/>
      <c r="R50" s="879"/>
      <c r="S50" s="879"/>
      <c r="T50" s="879"/>
      <c r="U50" s="879"/>
      <c r="V50" s="881"/>
      <c r="W50" s="862"/>
    </row>
    <row r="51" spans="1:23" s="59" customFormat="1">
      <c r="A51" s="852"/>
      <c r="B51" s="880" t="str">
        <f>'FEB-23'!B51</f>
        <v>09.02.23</v>
      </c>
      <c r="C51" s="880">
        <f>'FEB-23'!C51</f>
        <v>49</v>
      </c>
      <c r="D51" s="156">
        <f>'FEB-23'!D51</f>
        <v>859</v>
      </c>
      <c r="E51" s="854"/>
      <c r="F51" s="156">
        <f>'FEB-23'!F51</f>
        <v>59</v>
      </c>
      <c r="G51" s="855">
        <f>'FEB-23'!G51</f>
        <v>3445.22</v>
      </c>
      <c r="H51" s="855">
        <f>'FEB-23'!H51</f>
        <v>274.77999999999997</v>
      </c>
      <c r="I51" s="156">
        <f>'FEB-23'!I51</f>
        <v>0</v>
      </c>
      <c r="J51" s="856"/>
      <c r="K51" s="156"/>
      <c r="L51" s="156">
        <f>'FEB-23'!L51</f>
        <v>2</v>
      </c>
      <c r="M51" s="156">
        <f>'FEB-23'!M51</f>
        <v>15</v>
      </c>
      <c r="N51" s="879"/>
      <c r="O51" s="879"/>
      <c r="P51" s="879"/>
      <c r="Q51" s="879"/>
      <c r="R51" s="879"/>
      <c r="S51" s="879"/>
      <c r="T51" s="879"/>
      <c r="U51" s="879"/>
      <c r="V51" s="881"/>
      <c r="W51" s="862"/>
    </row>
    <row r="52" spans="1:23" s="59" customFormat="1">
      <c r="A52" s="852"/>
      <c r="B52" s="883" t="str">
        <f>'FEB-23'!B52</f>
        <v>09.02.23</v>
      </c>
      <c r="C52" s="883">
        <f>'FEB-23'!C52</f>
        <v>50</v>
      </c>
      <c r="D52" s="156">
        <f>'FEB-23'!D52</f>
        <v>860</v>
      </c>
      <c r="E52" s="854"/>
      <c r="F52" s="156">
        <f>'FEB-23'!F52</f>
        <v>57</v>
      </c>
      <c r="G52" s="855">
        <f>'FEB-23'!G52</f>
        <v>3338.64</v>
      </c>
      <c r="H52" s="855">
        <f>'FEB-23'!H52</f>
        <v>250.86</v>
      </c>
      <c r="I52" s="156">
        <f>'FEB-23'!I52</f>
        <v>0</v>
      </c>
      <c r="J52" s="856"/>
      <c r="K52" s="156"/>
      <c r="L52" s="156">
        <f>'FEB-23'!L52</f>
        <v>2</v>
      </c>
      <c r="M52" s="156">
        <f>'FEB-23'!M52</f>
        <v>0</v>
      </c>
      <c r="N52" s="882"/>
      <c r="O52" s="882"/>
      <c r="P52" s="882"/>
      <c r="Q52" s="882"/>
      <c r="R52" s="882"/>
      <c r="S52" s="882"/>
      <c r="T52" s="882"/>
      <c r="U52" s="882"/>
      <c r="V52" s="884"/>
      <c r="W52" s="862"/>
    </row>
    <row r="53" spans="1:23" s="59" customFormat="1">
      <c r="A53" s="852"/>
      <c r="B53" s="886" t="str">
        <f>'FEB-23'!B53</f>
        <v>09.02.23</v>
      </c>
      <c r="C53" s="886">
        <f>'FEB-23'!C53</f>
        <v>51</v>
      </c>
      <c r="D53" s="156">
        <f>'FEB-23'!D53</f>
        <v>861</v>
      </c>
      <c r="E53" s="854"/>
      <c r="F53" s="156">
        <f>'FEB-23'!F53</f>
        <v>58</v>
      </c>
      <c r="G53" s="855">
        <f>'FEB-23'!G53</f>
        <v>3460.05</v>
      </c>
      <c r="H53" s="855">
        <f>'FEB-23'!H53</f>
        <v>190.74</v>
      </c>
      <c r="I53" s="156">
        <f>'FEB-23'!I53</f>
        <v>0.79</v>
      </c>
      <c r="J53" s="856"/>
      <c r="K53" s="156"/>
      <c r="L53" s="156">
        <f>'FEB-23'!L53</f>
        <v>2</v>
      </c>
      <c r="M53" s="156">
        <f>'FEB-23'!M53</f>
        <v>20</v>
      </c>
      <c r="N53" s="885"/>
      <c r="O53" s="885"/>
      <c r="P53" s="885"/>
      <c r="Q53" s="885"/>
      <c r="R53" s="885"/>
      <c r="S53" s="885"/>
      <c r="T53" s="885"/>
      <c r="U53" s="885"/>
      <c r="V53" s="887"/>
      <c r="W53" s="862"/>
    </row>
    <row r="54" spans="1:23" s="59" customFormat="1">
      <c r="A54" s="852"/>
      <c r="B54" s="886" t="str">
        <f>'FEB-23'!B54</f>
        <v>10.02.23</v>
      </c>
      <c r="C54" s="886">
        <f>'FEB-23'!C54</f>
        <v>52</v>
      </c>
      <c r="D54" s="156">
        <f>'FEB-23'!D54</f>
        <v>862</v>
      </c>
      <c r="E54" s="854"/>
      <c r="F54" s="156">
        <f>'FEB-23'!F54</f>
        <v>59</v>
      </c>
      <c r="G54" s="855">
        <f>'FEB-23'!G54</f>
        <v>3410.01</v>
      </c>
      <c r="H54" s="855">
        <f>'FEB-23'!H54</f>
        <v>306.99</v>
      </c>
      <c r="I54" s="156">
        <f>'FEB-23'!I54</f>
        <v>0</v>
      </c>
      <c r="J54" s="856"/>
      <c r="K54" s="156"/>
      <c r="L54" s="156">
        <f>'FEB-23'!L54</f>
        <v>2</v>
      </c>
      <c r="M54" s="156">
        <f>'FEB-23'!M54</f>
        <v>50</v>
      </c>
      <c r="N54" s="885"/>
      <c r="O54" s="885"/>
      <c r="P54" s="885"/>
      <c r="Q54" s="885"/>
      <c r="R54" s="885"/>
      <c r="S54" s="885"/>
      <c r="T54" s="885"/>
      <c r="U54" s="885"/>
      <c r="V54" s="887"/>
      <c r="W54" s="862"/>
    </row>
    <row r="55" spans="1:23" s="59" customFormat="1">
      <c r="A55" s="852"/>
      <c r="B55" s="886" t="str">
        <f>'FEB-23'!B55</f>
        <v>10.02.23</v>
      </c>
      <c r="C55" s="886">
        <f>'FEB-23'!C55</f>
        <v>53</v>
      </c>
      <c r="D55" s="156">
        <f>'FEB-23'!D55</f>
        <v>863</v>
      </c>
      <c r="E55" s="854"/>
      <c r="F55" s="156">
        <f>'FEB-23'!F55</f>
        <v>59</v>
      </c>
      <c r="G55" s="855">
        <f>'FEB-23'!G55</f>
        <v>3480.42</v>
      </c>
      <c r="H55" s="855">
        <f>'FEB-23'!H55</f>
        <v>235.86</v>
      </c>
      <c r="I55" s="156">
        <f>'FEB-23'!I55</f>
        <v>0.78</v>
      </c>
      <c r="J55" s="856"/>
      <c r="K55" s="156"/>
      <c r="L55" s="156">
        <f>'FEB-23'!L55</f>
        <v>2</v>
      </c>
      <c r="M55" s="156">
        <f>'FEB-23'!M55</f>
        <v>10</v>
      </c>
      <c r="N55" s="885"/>
      <c r="O55" s="885"/>
      <c r="P55" s="885"/>
      <c r="Q55" s="885"/>
      <c r="R55" s="885"/>
      <c r="S55" s="885"/>
      <c r="T55" s="885"/>
      <c r="U55" s="885"/>
      <c r="V55" s="887"/>
      <c r="W55" s="862"/>
    </row>
    <row r="56" spans="1:23" s="59" customFormat="1">
      <c r="A56" s="852"/>
      <c r="B56" s="886" t="str">
        <f>'FEB-23'!B56</f>
        <v>10.02.23</v>
      </c>
      <c r="C56" s="886">
        <f>'FEB-23'!C56</f>
        <v>54</v>
      </c>
      <c r="D56" s="156">
        <f>'FEB-23'!D56</f>
        <v>864</v>
      </c>
      <c r="E56" s="854"/>
      <c r="F56" s="156">
        <f>'FEB-23'!F56</f>
        <v>58</v>
      </c>
      <c r="G56" s="855">
        <f>'FEB-23'!G56</f>
        <v>3431.05</v>
      </c>
      <c r="H56" s="855">
        <f>'FEB-23'!H56</f>
        <v>219.95</v>
      </c>
      <c r="I56" s="156">
        <f>'FEB-23'!I56</f>
        <v>0</v>
      </c>
      <c r="J56" s="856"/>
      <c r="K56" s="156"/>
      <c r="L56" s="156">
        <f>'FEB-23'!L56</f>
        <v>1</v>
      </c>
      <c r="M56" s="156">
        <f>'FEB-23'!M56</f>
        <v>55</v>
      </c>
      <c r="N56" s="885"/>
      <c r="O56" s="885"/>
      <c r="P56" s="885"/>
      <c r="Q56" s="885"/>
      <c r="R56" s="885"/>
      <c r="S56" s="885"/>
      <c r="T56" s="885"/>
      <c r="U56" s="885"/>
      <c r="V56" s="887"/>
      <c r="W56" s="862"/>
    </row>
    <row r="57" spans="1:23" s="59" customFormat="1">
      <c r="A57" s="852"/>
      <c r="B57" s="889" t="str">
        <f>'FEB-23'!B57</f>
        <v>10.02.23</v>
      </c>
      <c r="C57" s="889">
        <f>'FEB-23'!C57</f>
        <v>55</v>
      </c>
      <c r="D57" s="156">
        <f>'FEB-23'!D57</f>
        <v>865</v>
      </c>
      <c r="E57" s="854"/>
      <c r="F57" s="156">
        <f>'FEB-23'!F57</f>
        <v>58</v>
      </c>
      <c r="G57" s="855">
        <f>'FEB-23'!G57</f>
        <v>3455.24</v>
      </c>
      <c r="H57" s="855">
        <f>'FEB-23'!H57</f>
        <v>194.85</v>
      </c>
      <c r="I57" s="156">
        <f>'FEB-23'!I57</f>
        <v>0.09</v>
      </c>
      <c r="J57" s="856"/>
      <c r="K57" s="156"/>
      <c r="L57" s="156">
        <f>'FEB-23'!L57</f>
        <v>2</v>
      </c>
      <c r="M57" s="156">
        <f>'FEB-23'!M57</f>
        <v>0</v>
      </c>
      <c r="N57" s="888"/>
      <c r="O57" s="888"/>
      <c r="P57" s="888"/>
      <c r="Q57" s="888"/>
      <c r="R57" s="888"/>
      <c r="S57" s="888"/>
      <c r="T57" s="888"/>
      <c r="U57" s="888"/>
      <c r="V57" s="890"/>
      <c r="W57" s="862"/>
    </row>
    <row r="58" spans="1:23" s="59" customFormat="1">
      <c r="A58" s="852"/>
      <c r="B58" s="889" t="str">
        <f>'FEB-23'!B58</f>
        <v>10.02.23</v>
      </c>
      <c r="C58" s="889">
        <f>'FEB-23'!C58</f>
        <v>56</v>
      </c>
      <c r="D58" s="156">
        <f>'FEB-23'!D58</f>
        <v>866</v>
      </c>
      <c r="E58" s="854"/>
      <c r="F58" s="156">
        <f>'FEB-23'!F58</f>
        <v>59</v>
      </c>
      <c r="G58" s="855">
        <f>'FEB-23'!G58</f>
        <v>3456.03</v>
      </c>
      <c r="H58" s="855">
        <f>'FEB-23'!H58</f>
        <v>258.97000000000003</v>
      </c>
      <c r="I58" s="156">
        <f>'FEB-23'!I58</f>
        <v>0</v>
      </c>
      <c r="J58" s="856"/>
      <c r="K58" s="156"/>
      <c r="L58" s="156">
        <f>'FEB-23'!L58</f>
        <v>2</v>
      </c>
      <c r="M58" s="156">
        <f>'FEB-23'!M58</f>
        <v>45</v>
      </c>
      <c r="N58" s="888"/>
      <c r="O58" s="888"/>
      <c r="P58" s="888"/>
      <c r="Q58" s="888"/>
      <c r="R58" s="888"/>
      <c r="S58" s="888"/>
      <c r="T58" s="888"/>
      <c r="U58" s="888"/>
      <c r="V58" s="890"/>
      <c r="W58" s="862"/>
    </row>
    <row r="59" spans="1:23" s="59" customFormat="1">
      <c r="A59" s="852"/>
      <c r="B59" s="892" t="str">
        <f>'FEB-23'!B59</f>
        <v>11.02.23</v>
      </c>
      <c r="C59" s="892">
        <f>'FEB-23'!C59</f>
        <v>57</v>
      </c>
      <c r="D59" s="156">
        <f>'FEB-23'!D59</f>
        <v>867</v>
      </c>
      <c r="E59" s="854"/>
      <c r="F59" s="156">
        <f>'FEB-23'!F59</f>
        <v>58</v>
      </c>
      <c r="G59" s="855">
        <f>'FEB-23'!G59</f>
        <v>3478.46</v>
      </c>
      <c r="H59" s="855">
        <f>'FEB-23'!H59</f>
        <v>180.91</v>
      </c>
      <c r="I59" s="156">
        <f>'FEB-23'!I59</f>
        <v>9.3699999999999992</v>
      </c>
      <c r="J59" s="856"/>
      <c r="K59" s="156"/>
      <c r="L59" s="156">
        <f>'FEB-23'!L59</f>
        <v>2</v>
      </c>
      <c r="M59" s="156">
        <f>'FEB-23'!M59</f>
        <v>45</v>
      </c>
      <c r="N59" s="891"/>
      <c r="O59" s="891"/>
      <c r="P59" s="891"/>
      <c r="Q59" s="891"/>
      <c r="R59" s="891"/>
      <c r="S59" s="891"/>
      <c r="T59" s="891"/>
      <c r="U59" s="891"/>
      <c r="V59" s="893"/>
      <c r="W59" s="862"/>
    </row>
    <row r="60" spans="1:23" s="59" customFormat="1">
      <c r="A60" s="852"/>
      <c r="B60" s="892" t="str">
        <f>'FEB-23'!B60</f>
        <v>11.02.23</v>
      </c>
      <c r="C60" s="892">
        <f>'FEB-23'!C60</f>
        <v>58</v>
      </c>
      <c r="D60" s="156">
        <f>'FEB-23'!D60</f>
        <v>868</v>
      </c>
      <c r="E60" s="854"/>
      <c r="F60" s="156">
        <f>'FEB-23'!F60</f>
        <v>58</v>
      </c>
      <c r="G60" s="855">
        <f>'FEB-23'!G60</f>
        <v>3466.84</v>
      </c>
      <c r="H60" s="855">
        <f>'FEB-23'!H60</f>
        <v>186.33</v>
      </c>
      <c r="I60" s="156">
        <f>'FEB-23'!I60</f>
        <v>0.67</v>
      </c>
      <c r="J60" s="856"/>
      <c r="K60" s="156"/>
      <c r="L60" s="156">
        <f>'FEB-23'!L60</f>
        <v>2</v>
      </c>
      <c r="M60" s="156">
        <f>'FEB-23'!M60</f>
        <v>35</v>
      </c>
      <c r="N60" s="891"/>
      <c r="O60" s="891"/>
      <c r="P60" s="891"/>
      <c r="Q60" s="891"/>
      <c r="R60" s="891"/>
      <c r="S60" s="891"/>
      <c r="T60" s="891"/>
      <c r="U60" s="891"/>
      <c r="V60" s="893"/>
      <c r="W60" s="862"/>
    </row>
    <row r="61" spans="1:23" s="59" customFormat="1">
      <c r="A61" s="852"/>
      <c r="B61" s="892" t="str">
        <f>'FEB-23'!B61</f>
        <v>11.02.23</v>
      </c>
      <c r="C61" s="892">
        <f>'FEB-23'!C61</f>
        <v>59</v>
      </c>
      <c r="D61" s="156">
        <f>'FEB-23'!D61</f>
        <v>869</v>
      </c>
      <c r="E61" s="854"/>
      <c r="F61" s="156">
        <f>'FEB-23'!F61</f>
        <v>59</v>
      </c>
      <c r="G61" s="855">
        <f>'FEB-23'!G61</f>
        <v>3514.62</v>
      </c>
      <c r="H61" s="855">
        <f>'FEB-23'!H61</f>
        <v>199.38</v>
      </c>
      <c r="I61" s="156">
        <f>'FEB-23'!I61</f>
        <v>0</v>
      </c>
      <c r="J61" s="856"/>
      <c r="K61" s="156"/>
      <c r="L61" s="156">
        <f>'FEB-23'!L61</f>
        <v>2</v>
      </c>
      <c r="M61" s="156">
        <f>'FEB-23'!M61</f>
        <v>5</v>
      </c>
      <c r="N61" s="891"/>
      <c r="O61" s="891"/>
      <c r="P61" s="891"/>
      <c r="Q61" s="891"/>
      <c r="R61" s="891"/>
      <c r="S61" s="891"/>
      <c r="T61" s="891"/>
      <c r="U61" s="891"/>
      <c r="V61" s="893"/>
      <c r="W61" s="862"/>
    </row>
    <row r="62" spans="1:23" s="59" customFormat="1">
      <c r="A62" s="852"/>
      <c r="B62" s="895" t="str">
        <f>'FEB-23'!B62</f>
        <v>11.02.23</v>
      </c>
      <c r="C62" s="895">
        <f>'FEB-23'!C62</f>
        <v>60</v>
      </c>
      <c r="D62" s="156">
        <f>'FEB-23'!D62</f>
        <v>870</v>
      </c>
      <c r="E62" s="854"/>
      <c r="F62" s="156">
        <f>'FEB-23'!F62</f>
        <v>58</v>
      </c>
      <c r="G62" s="855">
        <f>'FEB-23'!G62</f>
        <v>3428.05</v>
      </c>
      <c r="H62" s="855">
        <f>'FEB-23'!H62</f>
        <v>226.84</v>
      </c>
      <c r="I62" s="156">
        <f>'FEB-23'!I62</f>
        <v>0.39</v>
      </c>
      <c r="J62" s="856"/>
      <c r="K62" s="156"/>
      <c r="L62" s="156">
        <f>'FEB-23'!L62</f>
        <v>2</v>
      </c>
      <c r="M62" s="156">
        <f>'FEB-23'!M62</f>
        <v>5</v>
      </c>
      <c r="N62" s="894"/>
      <c r="O62" s="894"/>
      <c r="P62" s="894"/>
      <c r="Q62" s="894"/>
      <c r="R62" s="894"/>
      <c r="S62" s="894"/>
      <c r="T62" s="894"/>
      <c r="U62" s="894"/>
      <c r="V62" s="896"/>
      <c r="W62" s="862"/>
    </row>
    <row r="63" spans="1:23" s="59" customFormat="1">
      <c r="A63" s="852"/>
      <c r="B63" s="899" t="str">
        <f>'FEB-23'!B63</f>
        <v>11.02.23</v>
      </c>
      <c r="C63" s="899">
        <f>'FEB-23'!C63</f>
        <v>61</v>
      </c>
      <c r="D63" s="156">
        <f>'FEB-23'!D63</f>
        <v>871</v>
      </c>
      <c r="E63" s="854"/>
      <c r="F63" s="156">
        <f>'FEB-23'!F63</f>
        <v>59</v>
      </c>
      <c r="G63" s="855">
        <f>'FEB-23'!G63</f>
        <v>3468.03</v>
      </c>
      <c r="H63" s="855">
        <f>'FEB-23'!H63</f>
        <v>248.36</v>
      </c>
      <c r="I63" s="156">
        <f>'FEB-23'!I63</f>
        <v>1.39</v>
      </c>
      <c r="J63" s="856"/>
      <c r="K63" s="156"/>
      <c r="L63" s="156">
        <f>'FEB-23'!L63</f>
        <v>2</v>
      </c>
      <c r="M63" s="156">
        <f>'FEB-23'!M63</f>
        <v>15</v>
      </c>
      <c r="N63" s="898"/>
      <c r="O63" s="898"/>
      <c r="P63" s="898"/>
      <c r="Q63" s="898"/>
      <c r="R63" s="898"/>
      <c r="S63" s="898"/>
      <c r="T63" s="898"/>
      <c r="U63" s="898"/>
      <c r="V63" s="900"/>
      <c r="W63" s="862"/>
    </row>
    <row r="64" spans="1:23" s="59" customFormat="1">
      <c r="A64" s="852"/>
      <c r="B64" s="902" t="str">
        <f>'FEB-23'!B64</f>
        <v>12.02.23</v>
      </c>
      <c r="C64" s="902">
        <f>'FEB-23'!C64</f>
        <v>62</v>
      </c>
      <c r="D64" s="156">
        <f>'FEB-23'!D64</f>
        <v>872</v>
      </c>
      <c r="E64" s="854"/>
      <c r="F64" s="156">
        <f>'FEB-23'!F64</f>
        <v>59</v>
      </c>
      <c r="G64" s="855">
        <f>'FEB-23'!G64</f>
        <v>3520.64</v>
      </c>
      <c r="H64" s="855">
        <f>'FEB-23'!H64</f>
        <v>209.23</v>
      </c>
      <c r="I64" s="156">
        <f>'FEB-23'!I64</f>
        <v>1.87</v>
      </c>
      <c r="J64" s="856"/>
      <c r="K64" s="156"/>
      <c r="L64" s="156">
        <f>'FEB-23'!L64</f>
        <v>2</v>
      </c>
      <c r="M64" s="156">
        <f>'FEB-23'!M64</f>
        <v>35</v>
      </c>
      <c r="N64" s="901"/>
      <c r="O64" s="901"/>
      <c r="P64" s="901"/>
      <c r="Q64" s="901"/>
      <c r="R64" s="901"/>
      <c r="S64" s="901"/>
      <c r="T64" s="901"/>
      <c r="U64" s="901"/>
      <c r="V64" s="903"/>
      <c r="W64" s="862"/>
    </row>
    <row r="65" spans="1:23" s="59" customFormat="1">
      <c r="A65" s="852"/>
      <c r="B65" s="902" t="str">
        <f>'FEB-23'!B65</f>
        <v>12.02.23</v>
      </c>
      <c r="C65" s="902">
        <f>'FEB-23'!C65</f>
        <v>63</v>
      </c>
      <c r="D65" s="156">
        <f>'FEB-23'!D65</f>
        <v>873</v>
      </c>
      <c r="E65" s="854"/>
      <c r="F65" s="156">
        <f>'FEB-23'!F65</f>
        <v>58</v>
      </c>
      <c r="G65" s="855">
        <f>'FEB-23'!G65</f>
        <v>3490.66</v>
      </c>
      <c r="H65" s="855">
        <f>'FEB-23'!H65</f>
        <v>159.34</v>
      </c>
      <c r="I65" s="156">
        <f>'FEB-23'!I65</f>
        <v>0</v>
      </c>
      <c r="J65" s="856"/>
      <c r="K65" s="156"/>
      <c r="L65" s="156">
        <f>'FEB-23'!L65</f>
        <v>2</v>
      </c>
      <c r="M65" s="156">
        <f>'FEB-23'!M65</f>
        <v>20</v>
      </c>
      <c r="N65" s="901"/>
      <c r="O65" s="901"/>
      <c r="P65" s="901"/>
      <c r="Q65" s="901"/>
      <c r="R65" s="901"/>
      <c r="S65" s="901"/>
      <c r="T65" s="901"/>
      <c r="U65" s="901"/>
      <c r="V65" s="903"/>
      <c r="W65" s="862"/>
    </row>
    <row r="66" spans="1:23" s="59" customFormat="1">
      <c r="A66" s="852"/>
      <c r="B66" s="902" t="str">
        <f>'FEB-23'!B66</f>
        <v>12.02.23</v>
      </c>
      <c r="C66" s="902">
        <f>'FEB-23'!C66</f>
        <v>64</v>
      </c>
      <c r="D66" s="156">
        <f>'FEB-23'!D66</f>
        <v>874</v>
      </c>
      <c r="E66" s="854"/>
      <c r="F66" s="156">
        <f>'FEB-23'!F66</f>
        <v>59</v>
      </c>
      <c r="G66" s="855">
        <f>'FEB-23'!G66</f>
        <v>3471.42</v>
      </c>
      <c r="H66" s="855">
        <f>'FEB-23'!H66</f>
        <v>248.77</v>
      </c>
      <c r="I66" s="156">
        <f>'FEB-23'!I66</f>
        <v>0.19</v>
      </c>
      <c r="J66" s="856"/>
      <c r="K66" s="156"/>
      <c r="L66" s="156">
        <f>'FEB-23'!L66</f>
        <v>2</v>
      </c>
      <c r="M66" s="156">
        <f>'FEB-23'!M66</f>
        <v>5</v>
      </c>
      <c r="N66" s="901"/>
      <c r="O66" s="901"/>
      <c r="P66" s="901"/>
      <c r="Q66" s="901"/>
      <c r="R66" s="901"/>
      <c r="S66" s="901"/>
      <c r="T66" s="901"/>
      <c r="U66" s="901"/>
      <c r="V66" s="903"/>
      <c r="W66" s="862"/>
    </row>
    <row r="67" spans="1:23" s="59" customFormat="1">
      <c r="A67" s="852"/>
      <c r="B67" s="906" t="str">
        <f>'FEB-23'!B67</f>
        <v>12.02.23</v>
      </c>
      <c r="C67" s="906">
        <f>'FEB-23'!C67</f>
        <v>65</v>
      </c>
      <c r="D67" s="156">
        <f>'FEB-23'!D67</f>
        <v>875</v>
      </c>
      <c r="E67" s="854"/>
      <c r="F67" s="156">
        <f>'FEB-23'!F67</f>
        <v>59</v>
      </c>
      <c r="G67" s="855">
        <f>'FEB-23'!G67</f>
        <v>3489.43</v>
      </c>
      <c r="H67" s="855">
        <f>'FEB-23'!H67</f>
        <v>225.96</v>
      </c>
      <c r="I67" s="156">
        <f>'FEB-23'!I67</f>
        <v>0.39</v>
      </c>
      <c r="J67" s="856"/>
      <c r="K67" s="156"/>
      <c r="L67" s="156">
        <f>'FEB-23'!L67</f>
        <v>2</v>
      </c>
      <c r="M67" s="156">
        <f>'FEB-23'!M67</f>
        <v>10</v>
      </c>
      <c r="N67" s="905"/>
      <c r="O67" s="905"/>
      <c r="P67" s="905"/>
      <c r="Q67" s="905"/>
      <c r="R67" s="905"/>
      <c r="S67" s="905"/>
      <c r="T67" s="905"/>
      <c r="U67" s="905"/>
      <c r="V67" s="907"/>
      <c r="W67" s="862"/>
    </row>
    <row r="68" spans="1:23" s="59" customFormat="1">
      <c r="A68" s="852"/>
      <c r="B68" s="906" t="str">
        <f>'FEB-23'!B68</f>
        <v>12.02.23</v>
      </c>
      <c r="C68" s="906">
        <f>'FEB-23'!C68</f>
        <v>66</v>
      </c>
      <c r="D68" s="156">
        <f>'FEB-23'!D68</f>
        <v>876</v>
      </c>
      <c r="E68" s="854"/>
      <c r="F68" s="156">
        <f>'FEB-23'!F68</f>
        <v>58</v>
      </c>
      <c r="G68" s="855">
        <f>'FEB-23'!G68</f>
        <v>3383.6</v>
      </c>
      <c r="H68" s="855">
        <f>'FEB-23'!H68</f>
        <v>267.41000000000003</v>
      </c>
      <c r="I68" s="156">
        <f>'FEB-23'!I68</f>
        <v>0</v>
      </c>
      <c r="J68" s="856"/>
      <c r="K68" s="156"/>
      <c r="L68" s="156">
        <f>'FEB-23'!L68</f>
        <v>2</v>
      </c>
      <c r="M68" s="156">
        <f>'FEB-23'!M68</f>
        <v>25</v>
      </c>
      <c r="N68" s="905"/>
      <c r="O68" s="905"/>
      <c r="P68" s="905"/>
      <c r="Q68" s="905"/>
      <c r="R68" s="905"/>
      <c r="S68" s="905"/>
      <c r="T68" s="905"/>
      <c r="U68" s="905"/>
      <c r="V68" s="907"/>
      <c r="W68" s="862"/>
    </row>
    <row r="69" spans="1:23" s="59" customFormat="1">
      <c r="A69" s="852"/>
      <c r="B69" s="909" t="str">
        <f>'FEB-23'!B69</f>
        <v>13.02.23</v>
      </c>
      <c r="C69" s="909">
        <f>'FEB-23'!C69</f>
        <v>67</v>
      </c>
      <c r="D69" s="156">
        <f>'FEB-23'!D69</f>
        <v>877</v>
      </c>
      <c r="E69" s="854"/>
      <c r="F69" s="156">
        <f>'FEB-23'!F69</f>
        <v>57</v>
      </c>
      <c r="G69" s="855">
        <f>'FEB-23'!G69</f>
        <v>3329.44</v>
      </c>
      <c r="H69" s="855">
        <f>'FEB-23'!H69</f>
        <v>260.06</v>
      </c>
      <c r="I69" s="156">
        <f>'FEB-23'!I69</f>
        <v>0</v>
      </c>
      <c r="J69" s="856"/>
      <c r="K69" s="156"/>
      <c r="L69" s="156">
        <f>'FEB-23'!L69</f>
        <v>2</v>
      </c>
      <c r="M69" s="156">
        <f>'FEB-23'!M69</f>
        <v>20</v>
      </c>
      <c r="N69" s="908"/>
      <c r="O69" s="908"/>
      <c r="P69" s="908"/>
      <c r="Q69" s="908"/>
      <c r="R69" s="908"/>
      <c r="S69" s="908"/>
      <c r="T69" s="908"/>
      <c r="U69" s="908"/>
      <c r="V69" s="910"/>
      <c r="W69" s="862"/>
    </row>
    <row r="70" spans="1:23" s="59" customFormat="1">
      <c r="A70" s="852"/>
      <c r="B70" s="909" t="str">
        <f>'FEB-23'!B70</f>
        <v>13.02.23</v>
      </c>
      <c r="C70" s="909">
        <f>'FEB-23'!C70</f>
        <v>68</v>
      </c>
      <c r="D70" s="156">
        <f>'FEB-23'!D70</f>
        <v>878</v>
      </c>
      <c r="E70" s="854"/>
      <c r="F70" s="156">
        <f>'FEB-23'!F70</f>
        <v>59</v>
      </c>
      <c r="G70" s="855">
        <f>'FEB-23'!G70</f>
        <v>3313.81</v>
      </c>
      <c r="H70" s="855">
        <f>'FEB-23'!H70</f>
        <v>403.19</v>
      </c>
      <c r="I70" s="156">
        <f>'FEB-23'!I70</f>
        <v>0</v>
      </c>
      <c r="J70" s="856"/>
      <c r="K70" s="156"/>
      <c r="L70" s="156">
        <f>'FEB-23'!L70</f>
        <v>2</v>
      </c>
      <c r="M70" s="156">
        <f>'FEB-23'!M70</f>
        <v>45</v>
      </c>
      <c r="N70" s="908"/>
      <c r="O70" s="908"/>
      <c r="P70" s="908"/>
      <c r="Q70" s="908"/>
      <c r="R70" s="908"/>
      <c r="S70" s="908"/>
      <c r="T70" s="908"/>
      <c r="U70" s="908"/>
      <c r="V70" s="910"/>
      <c r="W70" s="862"/>
    </row>
    <row r="71" spans="1:23" s="59" customFormat="1">
      <c r="A71" s="852"/>
      <c r="B71" s="909" t="str">
        <f>'FEB-23'!B71</f>
        <v>13.02.23</v>
      </c>
      <c r="C71" s="909">
        <f>'FEB-23'!C71</f>
        <v>69</v>
      </c>
      <c r="D71" s="156">
        <f>'FEB-23'!D71</f>
        <v>879</v>
      </c>
      <c r="E71" s="854"/>
      <c r="F71" s="156">
        <f>'FEB-23'!F71</f>
        <v>58</v>
      </c>
      <c r="G71" s="855">
        <f>'FEB-23'!G71</f>
        <v>3435.44</v>
      </c>
      <c r="H71" s="855">
        <f>'FEB-23'!H71</f>
        <v>214.56</v>
      </c>
      <c r="I71" s="156">
        <f>'FEB-23'!I71</f>
        <v>0</v>
      </c>
      <c r="J71" s="856"/>
      <c r="K71" s="156"/>
      <c r="L71" s="156">
        <f>'FEB-23'!L71</f>
        <v>2</v>
      </c>
      <c r="M71" s="156">
        <f>'FEB-23'!M71</f>
        <v>40</v>
      </c>
      <c r="N71" s="908"/>
      <c r="O71" s="908"/>
      <c r="P71" s="908"/>
      <c r="Q71" s="908"/>
      <c r="R71" s="908"/>
      <c r="S71" s="908"/>
      <c r="T71" s="908"/>
      <c r="U71" s="908"/>
      <c r="V71" s="910"/>
      <c r="W71" s="862"/>
    </row>
    <row r="72" spans="1:23" s="59" customFormat="1">
      <c r="A72" s="852"/>
      <c r="B72" s="912" t="str">
        <f>'FEB-23'!B72</f>
        <v>13.02.23</v>
      </c>
      <c r="C72" s="912">
        <f>'FEB-23'!C72</f>
        <v>70</v>
      </c>
      <c r="D72" s="156">
        <f>'FEB-23'!D72</f>
        <v>880</v>
      </c>
      <c r="E72" s="854"/>
      <c r="F72" s="156">
        <f>'FEB-23'!F72</f>
        <v>58</v>
      </c>
      <c r="G72" s="855">
        <f>'FEB-23'!G72</f>
        <v>3417.27</v>
      </c>
      <c r="H72" s="855">
        <f>'FEB-23'!H72</f>
        <v>231.73</v>
      </c>
      <c r="I72" s="156">
        <f>'FEB-23'!I72</f>
        <v>0</v>
      </c>
      <c r="J72" s="856"/>
      <c r="K72" s="156"/>
      <c r="L72" s="156">
        <f>'FEB-23'!L72</f>
        <v>2</v>
      </c>
      <c r="M72" s="156">
        <f>'FEB-23'!M72</f>
        <v>45</v>
      </c>
      <c r="N72" s="911"/>
      <c r="O72" s="911"/>
      <c r="P72" s="911"/>
      <c r="Q72" s="911"/>
      <c r="R72" s="911"/>
      <c r="S72" s="911"/>
      <c r="T72" s="911"/>
      <c r="U72" s="911"/>
      <c r="V72" s="913"/>
      <c r="W72" s="862"/>
    </row>
    <row r="73" spans="1:23" s="59" customFormat="1">
      <c r="A73" s="852"/>
      <c r="B73" s="915" t="str">
        <f>'FEB-23'!B73</f>
        <v>14.02.23</v>
      </c>
      <c r="C73" s="915">
        <f>'FEB-23'!C73</f>
        <v>71</v>
      </c>
      <c r="D73" s="156">
        <f>'FEB-23'!D73</f>
        <v>881</v>
      </c>
      <c r="E73" s="854"/>
      <c r="F73" s="156">
        <f>'FEB-23'!F73</f>
        <v>59</v>
      </c>
      <c r="G73" s="855">
        <f>'FEB-23'!G73</f>
        <v>3522.82</v>
      </c>
      <c r="H73" s="855">
        <f>'FEB-23'!H73</f>
        <v>194.66</v>
      </c>
      <c r="I73" s="156">
        <f>'FEB-23'!I73</f>
        <v>1.98</v>
      </c>
      <c r="J73" s="856"/>
      <c r="K73" s="156"/>
      <c r="L73" s="156">
        <f>'FEB-23'!L73</f>
        <v>2</v>
      </c>
      <c r="M73" s="156">
        <f>'FEB-23'!M73</f>
        <v>15</v>
      </c>
      <c r="N73" s="914"/>
      <c r="O73" s="914"/>
      <c r="P73" s="914"/>
      <c r="Q73" s="914"/>
      <c r="R73" s="914"/>
      <c r="S73" s="914"/>
      <c r="T73" s="914"/>
      <c r="U73" s="914"/>
      <c r="V73" s="916"/>
      <c r="W73" s="862"/>
    </row>
    <row r="74" spans="1:23" s="59" customFormat="1">
      <c r="A74" s="852"/>
      <c r="B74" s="918" t="str">
        <f>'FEB-23'!B74</f>
        <v>14.02.23</v>
      </c>
      <c r="C74" s="918">
        <f>'FEB-23'!C74</f>
        <v>72</v>
      </c>
      <c r="D74" s="156">
        <f>'FEB-23'!D74</f>
        <v>882</v>
      </c>
      <c r="E74" s="854"/>
      <c r="F74" s="156">
        <f>'FEB-23'!F74</f>
        <v>56</v>
      </c>
      <c r="G74" s="855">
        <f>'FEB-23'!G74</f>
        <v>3243.08</v>
      </c>
      <c r="H74" s="855">
        <f>'FEB-23'!H74</f>
        <v>215.11</v>
      </c>
      <c r="I74" s="156">
        <f>'FEB-23'!I74</f>
        <v>0.19</v>
      </c>
      <c r="J74" s="856"/>
      <c r="K74" s="156"/>
      <c r="L74" s="156">
        <f>'FEB-23'!L74</f>
        <v>2</v>
      </c>
      <c r="M74" s="156">
        <f>'FEB-23'!M74</f>
        <v>25</v>
      </c>
      <c r="N74" s="917"/>
      <c r="O74" s="917"/>
      <c r="P74" s="917"/>
      <c r="Q74" s="917"/>
      <c r="R74" s="917"/>
      <c r="S74" s="917"/>
      <c r="T74" s="917"/>
      <c r="U74" s="917"/>
      <c r="V74" s="919"/>
      <c r="W74" s="862"/>
    </row>
    <row r="75" spans="1:23" s="59" customFormat="1">
      <c r="A75" s="852"/>
      <c r="B75" s="918" t="str">
        <f>'FEB-23'!B75</f>
        <v>14.02.23</v>
      </c>
      <c r="C75" s="918">
        <f>'FEB-23'!C75</f>
        <v>73</v>
      </c>
      <c r="D75" s="156">
        <f>'FEB-23'!D75</f>
        <v>883</v>
      </c>
      <c r="E75" s="854"/>
      <c r="F75" s="156">
        <f>'FEB-23'!F75</f>
        <v>59</v>
      </c>
      <c r="G75" s="855">
        <f>'FEB-23'!G75</f>
        <v>3377.62</v>
      </c>
      <c r="H75" s="855">
        <f>'FEB-23'!H75</f>
        <v>342.38</v>
      </c>
      <c r="I75" s="156">
        <f>'FEB-23'!I75</f>
        <v>0</v>
      </c>
      <c r="J75" s="856"/>
      <c r="K75" s="156"/>
      <c r="L75" s="156">
        <f>'FEB-23'!L75</f>
        <v>2</v>
      </c>
      <c r="M75" s="156">
        <f>'FEB-23'!M75</f>
        <v>20</v>
      </c>
      <c r="N75" s="917"/>
      <c r="O75" s="917"/>
      <c r="P75" s="917"/>
      <c r="Q75" s="917"/>
      <c r="R75" s="917"/>
      <c r="S75" s="917"/>
      <c r="T75" s="917"/>
      <c r="U75" s="917"/>
      <c r="V75" s="919"/>
      <c r="W75" s="862"/>
    </row>
    <row r="76" spans="1:23" s="59" customFormat="1">
      <c r="A76" s="852"/>
      <c r="B76" s="922" t="str">
        <f>'FEB-23'!B76</f>
        <v>15.02.23</v>
      </c>
      <c r="C76" s="922">
        <f>'FEB-23'!C76</f>
        <v>74</v>
      </c>
      <c r="D76" s="156">
        <f>'FEB-23'!D76</f>
        <v>884</v>
      </c>
      <c r="E76" s="854"/>
      <c r="F76" s="156">
        <f>'FEB-23'!F76</f>
        <v>58</v>
      </c>
      <c r="G76" s="855">
        <f>'FEB-23'!G76</f>
        <v>3329.07</v>
      </c>
      <c r="H76" s="855">
        <f>'FEB-23'!H76</f>
        <v>319.93</v>
      </c>
      <c r="I76" s="156">
        <f>'FEB-23'!I76</f>
        <v>0</v>
      </c>
      <c r="J76" s="856"/>
      <c r="K76" s="156"/>
      <c r="L76" s="156">
        <f>'FEB-23'!L76</f>
        <v>2</v>
      </c>
      <c r="M76" s="156">
        <f>'FEB-23'!M76</f>
        <v>35</v>
      </c>
      <c r="N76" s="921"/>
      <c r="O76" s="921"/>
      <c r="P76" s="921"/>
      <c r="Q76" s="921"/>
      <c r="R76" s="921"/>
      <c r="S76" s="921"/>
      <c r="T76" s="921"/>
      <c r="U76" s="921"/>
      <c r="V76" s="923"/>
      <c r="W76" s="862"/>
    </row>
    <row r="77" spans="1:23" s="59" customFormat="1">
      <c r="A77" s="852"/>
      <c r="B77" s="922" t="str">
        <f>'FEB-23'!B77</f>
        <v>15.02.23</v>
      </c>
      <c r="C77" s="922">
        <f>'FEB-23'!C77</f>
        <v>75</v>
      </c>
      <c r="D77" s="156">
        <f>'FEB-23'!D77</f>
        <v>885</v>
      </c>
      <c r="E77" s="854"/>
      <c r="F77" s="156">
        <f>'FEB-23'!F77</f>
        <v>56</v>
      </c>
      <c r="G77" s="855">
        <f>'FEB-23'!G77</f>
        <v>3270.27</v>
      </c>
      <c r="H77" s="855">
        <f>'FEB-23'!H77</f>
        <v>253.73</v>
      </c>
      <c r="I77" s="156">
        <f>'FEB-23'!I77</f>
        <v>0</v>
      </c>
      <c r="J77" s="856"/>
      <c r="K77" s="156"/>
      <c r="L77" s="156">
        <f>'FEB-23'!L77</f>
        <v>2</v>
      </c>
      <c r="M77" s="156">
        <f>'FEB-23'!M77</f>
        <v>50</v>
      </c>
      <c r="N77" s="921"/>
      <c r="O77" s="921"/>
      <c r="P77" s="921"/>
      <c r="Q77" s="921"/>
      <c r="R77" s="921"/>
      <c r="S77" s="921"/>
      <c r="T77" s="921"/>
      <c r="U77" s="921"/>
      <c r="V77" s="923"/>
      <c r="W77" s="862"/>
    </row>
    <row r="78" spans="1:23" s="59" customFormat="1">
      <c r="A78" s="852"/>
      <c r="B78" s="922" t="str">
        <f>'FEB-23'!B78</f>
        <v>15.02.23</v>
      </c>
      <c r="C78" s="922">
        <f>'FEB-23'!C78</f>
        <v>76</v>
      </c>
      <c r="D78" s="156">
        <f>'FEB-23'!D78</f>
        <v>886</v>
      </c>
      <c r="E78" s="854"/>
      <c r="F78" s="156">
        <f>'FEB-23'!F78</f>
        <v>58</v>
      </c>
      <c r="G78" s="855">
        <f>'FEB-23'!G78</f>
        <v>3450.45</v>
      </c>
      <c r="H78" s="855">
        <f>'FEB-23'!H78</f>
        <v>205.84</v>
      </c>
      <c r="I78" s="156">
        <f>'FEB-23'!I78</f>
        <v>1.79</v>
      </c>
      <c r="J78" s="856"/>
      <c r="K78" s="156"/>
      <c r="L78" s="156">
        <f>'FEB-23'!L78</f>
        <v>2</v>
      </c>
      <c r="M78" s="156">
        <f>'FEB-23'!M78</f>
        <v>40</v>
      </c>
      <c r="N78" s="921"/>
      <c r="O78" s="921"/>
      <c r="P78" s="921"/>
      <c r="Q78" s="921"/>
      <c r="R78" s="921"/>
      <c r="S78" s="921"/>
      <c r="T78" s="921"/>
      <c r="U78" s="921"/>
      <c r="V78" s="923"/>
      <c r="W78" s="862"/>
    </row>
    <row r="79" spans="1:23" s="59" customFormat="1">
      <c r="A79" s="852"/>
      <c r="B79" s="926" t="str">
        <f>'FEB-23'!B79</f>
        <v>15.02.23</v>
      </c>
      <c r="C79" s="926">
        <f>'FEB-23'!C79</f>
        <v>77</v>
      </c>
      <c r="D79" s="156">
        <f>'FEB-23'!D79</f>
        <v>887</v>
      </c>
      <c r="E79" s="854"/>
      <c r="F79" s="156">
        <f>'FEB-23'!F79</f>
        <v>59</v>
      </c>
      <c r="G79" s="855">
        <f>'FEB-23'!G79</f>
        <v>3540.83</v>
      </c>
      <c r="H79" s="855">
        <f>'FEB-23'!H79</f>
        <v>172.86</v>
      </c>
      <c r="I79" s="156">
        <f>'FEB-23'!I79</f>
        <v>2.19</v>
      </c>
      <c r="J79" s="856"/>
      <c r="K79" s="156"/>
      <c r="L79" s="156">
        <f>'FEB-23'!L79</f>
        <v>2</v>
      </c>
      <c r="M79" s="156">
        <f>'FEB-23'!M79</f>
        <v>15</v>
      </c>
      <c r="N79" s="925"/>
      <c r="O79" s="925"/>
      <c r="P79" s="925"/>
      <c r="Q79" s="925"/>
      <c r="R79" s="925"/>
      <c r="S79" s="925"/>
      <c r="T79" s="925"/>
      <c r="U79" s="925"/>
      <c r="V79" s="927"/>
      <c r="W79" s="862"/>
    </row>
    <row r="80" spans="1:23" s="59" customFormat="1">
      <c r="A80" s="852"/>
      <c r="B80" s="926" t="str">
        <f>'FEB-23'!B80</f>
        <v>15.02.23</v>
      </c>
      <c r="C80" s="926">
        <f>'FEB-23'!C80</f>
        <v>78</v>
      </c>
      <c r="D80" s="156">
        <f>'FEB-23'!D80</f>
        <v>888</v>
      </c>
      <c r="E80" s="854"/>
      <c r="F80" s="156">
        <f>'FEB-23'!F80</f>
        <v>58</v>
      </c>
      <c r="G80" s="855">
        <f>'FEB-23'!G80</f>
        <v>3438.44</v>
      </c>
      <c r="H80" s="855">
        <f>'FEB-23'!H80</f>
        <v>224.01</v>
      </c>
      <c r="I80" s="156">
        <f>'FEB-23'!I80</f>
        <v>10.95</v>
      </c>
      <c r="J80" s="856"/>
      <c r="K80" s="156"/>
      <c r="L80" s="156">
        <f>'FEB-23'!L80</f>
        <v>2</v>
      </c>
      <c r="M80" s="156">
        <f>'FEB-23'!M80</f>
        <v>25</v>
      </c>
      <c r="N80" s="925"/>
      <c r="O80" s="925"/>
      <c r="P80" s="925"/>
      <c r="Q80" s="925"/>
      <c r="R80" s="925"/>
      <c r="S80" s="925"/>
      <c r="T80" s="925"/>
      <c r="U80" s="925"/>
      <c r="V80" s="927"/>
      <c r="W80" s="862"/>
    </row>
    <row r="81" spans="1:23" s="59" customFormat="1">
      <c r="A81" s="852"/>
      <c r="B81" s="926" t="str">
        <f>'FEB-23'!B81</f>
        <v>15.02.23</v>
      </c>
      <c r="C81" s="926">
        <f>'FEB-23'!C81</f>
        <v>79</v>
      </c>
      <c r="D81" s="156">
        <f>'FEB-23'!D81</f>
        <v>889</v>
      </c>
      <c r="E81" s="854"/>
      <c r="F81" s="156">
        <f>'FEB-23'!F81</f>
        <v>59</v>
      </c>
      <c r="G81" s="855">
        <f>'FEB-23'!G81</f>
        <v>3429.03</v>
      </c>
      <c r="H81" s="855">
        <f>'FEB-23'!H81</f>
        <v>285.97000000000003</v>
      </c>
      <c r="I81" s="156">
        <f>'FEB-23'!I81</f>
        <v>0</v>
      </c>
      <c r="J81" s="856"/>
      <c r="K81" s="156"/>
      <c r="L81" s="156">
        <f>'FEB-23'!L81</f>
        <v>2</v>
      </c>
      <c r="M81" s="156">
        <f>'FEB-23'!M81</f>
        <v>10</v>
      </c>
      <c r="N81" s="925"/>
      <c r="O81" s="925"/>
      <c r="P81" s="925"/>
      <c r="Q81" s="925"/>
      <c r="R81" s="925"/>
      <c r="S81" s="925"/>
      <c r="T81" s="925"/>
      <c r="U81" s="925"/>
      <c r="V81" s="927"/>
      <c r="W81" s="862"/>
    </row>
    <row r="82" spans="1:23" s="59" customFormat="1">
      <c r="A82" s="852"/>
      <c r="B82" s="929" t="str">
        <f>'FEB-23'!B82</f>
        <v>16.02.23</v>
      </c>
      <c r="C82" s="929">
        <f>'FEB-23'!C82</f>
        <v>80</v>
      </c>
      <c r="D82" s="156">
        <f>'FEB-23'!D82</f>
        <v>890</v>
      </c>
      <c r="E82" s="854"/>
      <c r="F82" s="156">
        <f>'FEB-23'!F82</f>
        <v>58</v>
      </c>
      <c r="G82" s="855">
        <f>'FEB-23'!G82</f>
        <v>3332.63</v>
      </c>
      <c r="H82" s="855">
        <f>'FEB-23'!H82</f>
        <v>324.37</v>
      </c>
      <c r="I82" s="156">
        <f>'FEB-23'!I82</f>
        <v>0</v>
      </c>
      <c r="J82" s="856"/>
      <c r="K82" s="156"/>
      <c r="L82" s="156">
        <f>'FEB-23'!L82</f>
        <v>2</v>
      </c>
      <c r="M82" s="156">
        <f>'FEB-23'!M82</f>
        <v>15</v>
      </c>
      <c r="N82" s="928"/>
      <c r="O82" s="928"/>
      <c r="P82" s="928"/>
      <c r="Q82" s="928"/>
      <c r="R82" s="928"/>
      <c r="S82" s="928"/>
      <c r="T82" s="928"/>
      <c r="U82" s="928"/>
      <c r="V82" s="930"/>
      <c r="W82" s="862"/>
    </row>
    <row r="83" spans="1:23" s="59" customFormat="1">
      <c r="A83" s="852"/>
      <c r="B83" s="929" t="str">
        <f>'FEB-23'!B83</f>
        <v>16.02.23</v>
      </c>
      <c r="C83" s="929">
        <f>'FEB-23'!C83</f>
        <v>81</v>
      </c>
      <c r="D83" s="156">
        <f>'FEB-23'!D83</f>
        <v>891</v>
      </c>
      <c r="E83" s="854"/>
      <c r="F83" s="156">
        <f>'FEB-23'!F83</f>
        <v>58</v>
      </c>
      <c r="G83" s="855">
        <f>'FEB-23'!G83</f>
        <v>3341.26</v>
      </c>
      <c r="H83" s="855">
        <f>'FEB-23'!H83</f>
        <v>308.74</v>
      </c>
      <c r="I83" s="156">
        <f>'FEB-23'!I83</f>
        <v>0</v>
      </c>
      <c r="J83" s="856"/>
      <c r="K83" s="156"/>
      <c r="L83" s="156">
        <f>'FEB-23'!L83</f>
        <v>2</v>
      </c>
      <c r="M83" s="156">
        <f>'FEB-23'!M83</f>
        <v>35</v>
      </c>
      <c r="N83" s="928"/>
      <c r="O83" s="928"/>
      <c r="P83" s="928"/>
      <c r="Q83" s="928"/>
      <c r="R83" s="928"/>
      <c r="S83" s="928"/>
      <c r="T83" s="928"/>
      <c r="U83" s="928"/>
      <c r="V83" s="930"/>
      <c r="W83" s="862"/>
    </row>
    <row r="84" spans="1:23" s="59" customFormat="1">
      <c r="A84" s="852"/>
      <c r="B84" s="929" t="str">
        <f>'FEB-23'!B84</f>
        <v>16.02.23</v>
      </c>
      <c r="C84" s="929">
        <f>'FEB-23'!C84</f>
        <v>82</v>
      </c>
      <c r="D84" s="156">
        <f>'FEB-23'!D84</f>
        <v>892</v>
      </c>
      <c r="E84" s="854"/>
      <c r="F84" s="156">
        <f>'FEB-23'!F84</f>
        <v>59</v>
      </c>
      <c r="G84" s="855">
        <f>'FEB-23'!G84</f>
        <v>3442.03</v>
      </c>
      <c r="H84" s="855">
        <f>'FEB-23'!H84</f>
        <v>272.97000000000003</v>
      </c>
      <c r="I84" s="156">
        <f>'FEB-23'!I84</f>
        <v>0</v>
      </c>
      <c r="J84" s="856"/>
      <c r="K84" s="156"/>
      <c r="L84" s="156">
        <f>'FEB-23'!L84</f>
        <v>2</v>
      </c>
      <c r="M84" s="156">
        <f>'FEB-23'!M84</f>
        <v>35</v>
      </c>
      <c r="N84" s="928"/>
      <c r="O84" s="928"/>
      <c r="P84" s="928"/>
      <c r="Q84" s="928"/>
      <c r="R84" s="928"/>
      <c r="S84" s="928"/>
      <c r="T84" s="928"/>
      <c r="U84" s="928"/>
      <c r="V84" s="930"/>
      <c r="W84" s="862"/>
    </row>
    <row r="85" spans="1:23" s="59" customFormat="1">
      <c r="A85" s="852"/>
      <c r="B85" s="929" t="str">
        <f>'FEB-23'!B85</f>
        <v>16.02.23</v>
      </c>
      <c r="C85" s="929">
        <f>'FEB-23'!C85</f>
        <v>83</v>
      </c>
      <c r="D85" s="156">
        <f>'FEB-23'!D85</f>
        <v>893</v>
      </c>
      <c r="E85" s="854"/>
      <c r="F85" s="156">
        <f>'FEB-23'!F85</f>
        <v>57</v>
      </c>
      <c r="G85" s="855">
        <f>'FEB-23'!G85</f>
        <v>3333.24</v>
      </c>
      <c r="H85" s="855">
        <f>'FEB-23'!H85</f>
        <v>256.26</v>
      </c>
      <c r="I85" s="156">
        <f>'FEB-23'!I85</f>
        <v>0</v>
      </c>
      <c r="J85" s="856"/>
      <c r="K85" s="156"/>
      <c r="L85" s="156">
        <f>'FEB-23'!L85</f>
        <v>2</v>
      </c>
      <c r="M85" s="156">
        <f>'FEB-23'!M85</f>
        <v>35</v>
      </c>
      <c r="N85" s="928"/>
      <c r="O85" s="928"/>
      <c r="P85" s="928"/>
      <c r="Q85" s="928"/>
      <c r="R85" s="928"/>
      <c r="S85" s="928"/>
      <c r="T85" s="928"/>
      <c r="U85" s="928"/>
      <c r="V85" s="930"/>
      <c r="W85" s="862"/>
    </row>
    <row r="86" spans="1:23" s="59" customFormat="1">
      <c r="A86" s="852"/>
      <c r="B86" s="932" t="str">
        <f>'FEB-23'!B86</f>
        <v>16.02.23</v>
      </c>
      <c r="C86" s="932">
        <f>'FEB-23'!C86</f>
        <v>84</v>
      </c>
      <c r="D86" s="156">
        <f>'FEB-23'!D86</f>
        <v>894</v>
      </c>
      <c r="E86" s="854"/>
      <c r="F86" s="156">
        <f>'FEB-23'!F86</f>
        <v>56</v>
      </c>
      <c r="G86" s="855">
        <f>'FEB-23'!G86</f>
        <v>3231.47</v>
      </c>
      <c r="H86" s="855">
        <f>'FEB-23'!H86</f>
        <v>293.32</v>
      </c>
      <c r="I86" s="156">
        <f>'FEB-23'!I86</f>
        <v>0.79</v>
      </c>
      <c r="J86" s="856"/>
      <c r="K86" s="156"/>
      <c r="L86" s="156">
        <f>'FEB-23'!L86</f>
        <v>2</v>
      </c>
      <c r="M86" s="156">
        <f>'FEB-23'!M86</f>
        <v>0</v>
      </c>
      <c r="N86" s="931"/>
      <c r="O86" s="931"/>
      <c r="P86" s="931"/>
      <c r="Q86" s="931"/>
      <c r="R86" s="931"/>
      <c r="S86" s="931"/>
      <c r="T86" s="931"/>
      <c r="U86" s="931"/>
      <c r="V86" s="933"/>
      <c r="W86" s="862"/>
    </row>
    <row r="87" spans="1:23" s="59" customFormat="1">
      <c r="A87" s="852"/>
      <c r="B87" s="932" t="str">
        <f>'FEB-23'!B87</f>
        <v>16.02.23</v>
      </c>
      <c r="C87" s="932">
        <f>'FEB-23'!C87</f>
        <v>85</v>
      </c>
      <c r="D87" s="156">
        <f>'FEB-23'!D87</f>
        <v>895</v>
      </c>
      <c r="E87" s="854"/>
      <c r="F87" s="156">
        <f>'FEB-23'!F87</f>
        <v>59</v>
      </c>
      <c r="G87" s="855">
        <f>'FEB-23'!G87</f>
        <v>3357.44</v>
      </c>
      <c r="H87" s="855">
        <f>'FEB-23'!H87</f>
        <v>356.06</v>
      </c>
      <c r="I87" s="156">
        <f>'FEB-23'!I87</f>
        <v>0</v>
      </c>
      <c r="J87" s="856"/>
      <c r="K87" s="156"/>
      <c r="L87" s="156">
        <f>'FEB-23'!L87</f>
        <v>2</v>
      </c>
      <c r="M87" s="156">
        <f>'FEB-23'!M87</f>
        <v>10</v>
      </c>
      <c r="N87" s="931"/>
      <c r="O87" s="931"/>
      <c r="P87" s="931"/>
      <c r="Q87" s="931"/>
      <c r="R87" s="931"/>
      <c r="S87" s="931"/>
      <c r="T87" s="931"/>
      <c r="U87" s="931"/>
      <c r="V87" s="933"/>
      <c r="W87" s="862"/>
    </row>
    <row r="88" spans="1:23" s="59" customFormat="1">
      <c r="A88" s="852"/>
      <c r="B88" s="932" t="str">
        <f>'FEB-23'!B88</f>
        <v>16.02.23</v>
      </c>
      <c r="C88" s="932">
        <f>'FEB-23'!C88</f>
        <v>86</v>
      </c>
      <c r="D88" s="156">
        <f>'FEB-23'!D88</f>
        <v>896</v>
      </c>
      <c r="E88" s="854"/>
      <c r="F88" s="156">
        <f>'FEB-23'!F88</f>
        <v>57</v>
      </c>
      <c r="G88" s="855">
        <f>'FEB-23'!G88</f>
        <v>3241.07</v>
      </c>
      <c r="H88" s="855">
        <f>'FEB-23'!H88</f>
        <v>345.93</v>
      </c>
      <c r="I88" s="156">
        <f>'FEB-23'!I88</f>
        <v>0</v>
      </c>
      <c r="J88" s="856"/>
      <c r="K88" s="156"/>
      <c r="L88" s="156">
        <f>'FEB-23'!L88</f>
        <v>2</v>
      </c>
      <c r="M88" s="156">
        <f>'FEB-23'!M88</f>
        <v>5</v>
      </c>
      <c r="N88" s="931"/>
      <c r="O88" s="931"/>
      <c r="P88" s="931"/>
      <c r="Q88" s="931"/>
      <c r="R88" s="931"/>
      <c r="S88" s="931"/>
      <c r="T88" s="931"/>
      <c r="U88" s="931"/>
      <c r="V88" s="933"/>
      <c r="W88" s="862"/>
    </row>
    <row r="89" spans="1:23" s="59" customFormat="1">
      <c r="A89" s="852"/>
      <c r="B89" s="932" t="str">
        <f>'FEB-23'!B89</f>
        <v>16.02.23</v>
      </c>
      <c r="C89" s="932">
        <f>'FEB-23'!C89</f>
        <v>87</v>
      </c>
      <c r="D89" s="156">
        <f>'FEB-23'!D89</f>
        <v>897</v>
      </c>
      <c r="E89" s="854"/>
      <c r="F89" s="156">
        <f>'FEB-23'!F89</f>
        <v>58</v>
      </c>
      <c r="G89" s="855">
        <f>'FEB-23'!G89</f>
        <v>3331.85</v>
      </c>
      <c r="H89" s="855">
        <f>'FEB-23'!H89</f>
        <v>319.14999999999998</v>
      </c>
      <c r="I89" s="156">
        <f>'FEB-23'!I89</f>
        <v>0</v>
      </c>
      <c r="J89" s="856"/>
      <c r="K89" s="156"/>
      <c r="L89" s="156">
        <f>'FEB-23'!L89</f>
        <v>2</v>
      </c>
      <c r="M89" s="156">
        <f>'FEB-23'!M89</f>
        <v>5</v>
      </c>
      <c r="N89" s="931"/>
      <c r="O89" s="931"/>
      <c r="P89" s="931"/>
      <c r="Q89" s="931"/>
      <c r="R89" s="931"/>
      <c r="S89" s="931"/>
      <c r="T89" s="931"/>
      <c r="U89" s="931"/>
      <c r="V89" s="933"/>
      <c r="W89" s="862"/>
    </row>
    <row r="90" spans="1:23" s="59" customFormat="1">
      <c r="A90" s="852"/>
      <c r="B90" s="935" t="str">
        <f>'FEB-23'!B90</f>
        <v>16.02.23</v>
      </c>
      <c r="C90" s="935">
        <f>'FEB-23'!C90</f>
        <v>88</v>
      </c>
      <c r="D90" s="156">
        <f>'FEB-23'!D90</f>
        <v>898</v>
      </c>
      <c r="E90" s="854"/>
      <c r="F90" s="156">
        <f>'FEB-23'!F90</f>
        <v>57</v>
      </c>
      <c r="G90" s="855">
        <f>'FEB-23'!G90</f>
        <v>3358.06</v>
      </c>
      <c r="H90" s="855">
        <f>'FEB-23'!H90</f>
        <v>228.33</v>
      </c>
      <c r="I90" s="156">
        <f>'FEB-23'!I90</f>
        <v>1.39</v>
      </c>
      <c r="J90" s="856"/>
      <c r="K90" s="156"/>
      <c r="L90" s="156">
        <f>'FEB-23'!L90</f>
        <v>1</v>
      </c>
      <c r="M90" s="156">
        <f>'FEB-23'!M90</f>
        <v>25</v>
      </c>
      <c r="N90" s="934"/>
      <c r="O90" s="934"/>
      <c r="P90" s="934"/>
      <c r="Q90" s="934"/>
      <c r="R90" s="934"/>
      <c r="S90" s="934"/>
      <c r="T90" s="934"/>
      <c r="U90" s="934"/>
      <c r="V90" s="936"/>
      <c r="W90" s="862"/>
    </row>
    <row r="91" spans="1:23" s="59" customFormat="1">
      <c r="A91" s="852"/>
      <c r="B91" s="935" t="str">
        <f>'FEB-23'!B91</f>
        <v>17.02.23</v>
      </c>
      <c r="C91" s="935">
        <f>'FEB-23'!C91</f>
        <v>89</v>
      </c>
      <c r="D91" s="156">
        <f>'FEB-23'!D91</f>
        <v>899</v>
      </c>
      <c r="E91" s="854"/>
      <c r="F91" s="156">
        <f>'FEB-23'!F91</f>
        <v>59</v>
      </c>
      <c r="G91" s="855">
        <f>'FEB-23'!G91</f>
        <v>3417.85</v>
      </c>
      <c r="H91" s="855">
        <f>'FEB-23'!H91</f>
        <v>292.64999999999998</v>
      </c>
      <c r="I91" s="156">
        <f>'FEB-23'!I91</f>
        <v>0</v>
      </c>
      <c r="J91" s="856"/>
      <c r="K91" s="156"/>
      <c r="L91" s="156">
        <f>'FEB-23'!L91</f>
        <v>3</v>
      </c>
      <c r="M91" s="156">
        <f>'FEB-23'!M91</f>
        <v>0</v>
      </c>
      <c r="N91" s="934"/>
      <c r="O91" s="934"/>
      <c r="P91" s="934"/>
      <c r="Q91" s="934"/>
      <c r="R91" s="934"/>
      <c r="S91" s="934"/>
      <c r="T91" s="934"/>
      <c r="U91" s="934"/>
      <c r="V91" s="936"/>
      <c r="W91" s="862"/>
    </row>
    <row r="92" spans="1:23" s="59" customFormat="1">
      <c r="A92" s="852"/>
      <c r="B92" s="935" t="str">
        <f>'FEB-23'!B92</f>
        <v>17.02.23</v>
      </c>
      <c r="C92" s="935">
        <f>'FEB-23'!C92</f>
        <v>90</v>
      </c>
      <c r="D92" s="156">
        <f>'FEB-23'!D92</f>
        <v>900</v>
      </c>
      <c r="E92" s="854"/>
      <c r="F92" s="156">
        <f>'FEB-23'!F92</f>
        <v>59</v>
      </c>
      <c r="G92" s="855">
        <f>'FEB-23'!G92</f>
        <v>3442.26</v>
      </c>
      <c r="H92" s="855">
        <f>'FEB-23'!H92</f>
        <v>271.74</v>
      </c>
      <c r="I92" s="156">
        <f>'FEB-23'!I92</f>
        <v>0</v>
      </c>
      <c r="J92" s="856"/>
      <c r="K92" s="156"/>
      <c r="L92" s="156">
        <f>'FEB-23'!L92</f>
        <v>2</v>
      </c>
      <c r="M92" s="156">
        <f>'FEB-23'!M92</f>
        <v>45</v>
      </c>
      <c r="N92" s="934"/>
      <c r="O92" s="934"/>
      <c r="P92" s="934"/>
      <c r="Q92" s="934"/>
      <c r="R92" s="934"/>
      <c r="S92" s="934"/>
      <c r="T92" s="934"/>
      <c r="U92" s="934"/>
      <c r="V92" s="936"/>
      <c r="W92" s="862"/>
    </row>
    <row r="93" spans="1:23" s="59" customFormat="1">
      <c r="A93" s="852"/>
      <c r="B93" s="935" t="str">
        <f>'FEB-23'!B93</f>
        <v>17.02.23</v>
      </c>
      <c r="C93" s="935">
        <f>'FEB-23'!C93</f>
        <v>91</v>
      </c>
      <c r="D93" s="156">
        <f>'FEB-23'!D93</f>
        <v>901</v>
      </c>
      <c r="E93" s="854"/>
      <c r="F93" s="156">
        <f>'FEB-23'!F93</f>
        <v>59</v>
      </c>
      <c r="G93" s="855">
        <f>'FEB-23'!G93</f>
        <v>3400.03</v>
      </c>
      <c r="H93" s="855">
        <f>'FEB-23'!H93</f>
        <v>314.97000000000003</v>
      </c>
      <c r="I93" s="156">
        <f>'FEB-23'!I93</f>
        <v>0</v>
      </c>
      <c r="J93" s="856"/>
      <c r="K93" s="156"/>
      <c r="L93" s="156">
        <f>'FEB-23'!L93</f>
        <v>2</v>
      </c>
      <c r="M93" s="156">
        <f>'FEB-23'!M93</f>
        <v>45</v>
      </c>
      <c r="N93" s="934"/>
      <c r="O93" s="934"/>
      <c r="P93" s="934"/>
      <c r="Q93" s="934"/>
      <c r="R93" s="934"/>
      <c r="S93" s="934"/>
      <c r="T93" s="934"/>
      <c r="U93" s="934"/>
      <c r="V93" s="936"/>
      <c r="W93" s="862"/>
    </row>
    <row r="94" spans="1:23" s="59" customFormat="1">
      <c r="A94" s="852"/>
      <c r="B94" s="939" t="str">
        <f>'FEB-23'!B94</f>
        <v>17.02.23</v>
      </c>
      <c r="C94" s="939">
        <f>'FEB-23'!C94</f>
        <v>92</v>
      </c>
      <c r="D94" s="156">
        <f>'FEB-23'!D94</f>
        <v>902</v>
      </c>
      <c r="E94" s="854"/>
      <c r="F94" s="156">
        <f>'FEB-23'!F94</f>
        <v>59</v>
      </c>
      <c r="G94" s="855">
        <f>'FEB-23'!G94</f>
        <v>3429.48</v>
      </c>
      <c r="H94" s="855">
        <f>'FEB-23'!H94</f>
        <v>280.52</v>
      </c>
      <c r="I94" s="156">
        <f>'FEB-23'!I94</f>
        <v>0</v>
      </c>
      <c r="J94" s="856"/>
      <c r="K94" s="156"/>
      <c r="L94" s="156">
        <f>'FEB-23'!L94</f>
        <v>2</v>
      </c>
      <c r="M94" s="156">
        <f>'FEB-23'!M94</f>
        <v>40</v>
      </c>
      <c r="N94" s="938"/>
      <c r="O94" s="938"/>
      <c r="P94" s="938"/>
      <c r="Q94" s="938"/>
      <c r="R94" s="938"/>
      <c r="S94" s="938"/>
      <c r="T94" s="938"/>
      <c r="U94" s="938"/>
      <c r="V94" s="940"/>
      <c r="W94" s="862"/>
    </row>
    <row r="95" spans="1:23" s="59" customFormat="1">
      <c r="A95" s="852"/>
      <c r="B95" s="939" t="str">
        <f>'FEB-23'!B95</f>
        <v>17.02.23</v>
      </c>
      <c r="C95" s="939">
        <f>'FEB-23'!C95</f>
        <v>93</v>
      </c>
      <c r="D95" s="156">
        <f>'FEB-23'!D95</f>
        <v>903</v>
      </c>
      <c r="E95" s="854"/>
      <c r="F95" s="156">
        <f>'FEB-23'!F95</f>
        <v>58</v>
      </c>
      <c r="G95" s="855">
        <f>'FEB-23'!G95</f>
        <v>3678.34</v>
      </c>
      <c r="H95" s="855">
        <f>'FEB-23'!H95</f>
        <v>377.66</v>
      </c>
      <c r="I95" s="156">
        <f>'FEB-23'!I95</f>
        <v>0</v>
      </c>
      <c r="J95" s="856"/>
      <c r="K95" s="156"/>
      <c r="L95" s="156">
        <f>'FEB-23'!L95</f>
        <v>2</v>
      </c>
      <c r="M95" s="156">
        <f>'FEB-23'!M95</f>
        <v>35</v>
      </c>
      <c r="N95" s="938"/>
      <c r="O95" s="938"/>
      <c r="P95" s="938"/>
      <c r="Q95" s="938"/>
      <c r="R95" s="938"/>
      <c r="S95" s="938"/>
      <c r="T95" s="938"/>
      <c r="U95" s="938"/>
      <c r="V95" s="940"/>
      <c r="W95" s="862"/>
    </row>
    <row r="96" spans="1:23" s="59" customFormat="1">
      <c r="A96" s="852"/>
      <c r="B96" s="939" t="str">
        <f>'FEB-23'!B96</f>
        <v>17.02.23</v>
      </c>
      <c r="C96" s="939">
        <f>'FEB-23'!C96</f>
        <v>94</v>
      </c>
      <c r="D96" s="156">
        <f>'FEB-23'!D96</f>
        <v>904</v>
      </c>
      <c r="E96" s="854"/>
      <c r="F96" s="156">
        <f>'FEB-23'!F96</f>
        <v>59</v>
      </c>
      <c r="G96" s="855">
        <f>'FEB-23'!G96</f>
        <v>3415.23</v>
      </c>
      <c r="H96" s="855">
        <f>'FEB-23'!H96</f>
        <v>299.27</v>
      </c>
      <c r="I96" s="156">
        <f>'FEB-23'!I96</f>
        <v>0</v>
      </c>
      <c r="J96" s="856"/>
      <c r="K96" s="156"/>
      <c r="L96" s="156">
        <f>'FEB-23'!L96</f>
        <v>2</v>
      </c>
      <c r="M96" s="156">
        <f>'FEB-23'!M96</f>
        <v>20</v>
      </c>
      <c r="N96" s="938"/>
      <c r="O96" s="938"/>
      <c r="P96" s="938"/>
      <c r="Q96" s="938"/>
      <c r="R96" s="938"/>
      <c r="S96" s="938"/>
      <c r="T96" s="938"/>
      <c r="U96" s="938"/>
      <c r="V96" s="940"/>
      <c r="W96" s="862"/>
    </row>
    <row r="97" spans="1:23" s="59" customFormat="1">
      <c r="A97" s="852"/>
      <c r="B97" s="939" t="str">
        <f>'FEB-23'!B97</f>
        <v>17.02.23</v>
      </c>
      <c r="C97" s="939">
        <f>'FEB-23'!C97</f>
        <v>95</v>
      </c>
      <c r="D97" s="156">
        <f>'FEB-23'!D97</f>
        <v>905</v>
      </c>
      <c r="E97" s="854"/>
      <c r="F97" s="156">
        <f>'FEB-23'!F97</f>
        <v>57</v>
      </c>
      <c r="G97" s="855">
        <f>'FEB-23'!G97</f>
        <v>3321.06</v>
      </c>
      <c r="H97" s="855">
        <f>'FEB-23'!H97</f>
        <v>264.94</v>
      </c>
      <c r="I97" s="156">
        <f>'FEB-23'!I97</f>
        <v>0</v>
      </c>
      <c r="J97" s="856"/>
      <c r="K97" s="156"/>
      <c r="L97" s="156">
        <f>'FEB-23'!L97</f>
        <v>2</v>
      </c>
      <c r="M97" s="156">
        <f>'FEB-23'!M97</f>
        <v>0</v>
      </c>
      <c r="N97" s="938"/>
      <c r="O97" s="938"/>
      <c r="P97" s="938"/>
      <c r="Q97" s="938"/>
      <c r="R97" s="938"/>
      <c r="S97" s="938"/>
      <c r="T97" s="938"/>
      <c r="U97" s="938"/>
      <c r="V97" s="940"/>
      <c r="W97" s="862"/>
    </row>
    <row r="98" spans="1:23" s="59" customFormat="1">
      <c r="A98" s="852"/>
      <c r="B98" s="939" t="str">
        <f>'FEB-23'!B98</f>
        <v>18.02.23</v>
      </c>
      <c r="C98" s="939">
        <f>'FEB-23'!C98</f>
        <v>96</v>
      </c>
      <c r="D98" s="156">
        <f>'FEB-23'!D98</f>
        <v>906</v>
      </c>
      <c r="E98" s="854"/>
      <c r="F98" s="156">
        <f>'FEB-23'!F98</f>
        <v>59</v>
      </c>
      <c r="G98" s="855">
        <f>'FEB-23'!G98</f>
        <v>3412.02</v>
      </c>
      <c r="H98" s="855">
        <f>'FEB-23'!H98</f>
        <v>303.67</v>
      </c>
      <c r="I98" s="156">
        <f>'FEB-23'!I98</f>
        <v>0.19</v>
      </c>
      <c r="J98" s="856"/>
      <c r="K98" s="156"/>
      <c r="L98" s="156">
        <f>'FEB-23'!L98</f>
        <v>2</v>
      </c>
      <c r="M98" s="156">
        <f>'FEB-23'!M98</f>
        <v>45</v>
      </c>
      <c r="N98" s="938"/>
      <c r="O98" s="938"/>
      <c r="P98" s="938"/>
      <c r="Q98" s="938"/>
      <c r="R98" s="938"/>
      <c r="S98" s="938"/>
      <c r="T98" s="938"/>
      <c r="U98" s="938"/>
      <c r="V98" s="940"/>
      <c r="W98" s="862"/>
    </row>
    <row r="99" spans="1:23" s="59" customFormat="1">
      <c r="A99" s="852"/>
      <c r="B99" s="939" t="str">
        <f>'FEB-23'!B99</f>
        <v>18.02.23</v>
      </c>
      <c r="C99" s="939">
        <f>'FEB-23'!C99</f>
        <v>97</v>
      </c>
      <c r="D99" s="156">
        <f>'FEB-23'!D99</f>
        <v>907</v>
      </c>
      <c r="E99" s="854"/>
      <c r="F99" s="156">
        <f>'FEB-23'!F99</f>
        <v>58</v>
      </c>
      <c r="G99" s="855">
        <f>'FEB-23'!G99</f>
        <v>3429.04</v>
      </c>
      <c r="H99" s="855">
        <f>'FEB-23'!H99</f>
        <v>221.74</v>
      </c>
      <c r="I99" s="156">
        <f>'FEB-23'!I99</f>
        <v>0.78</v>
      </c>
      <c r="J99" s="856"/>
      <c r="K99" s="156"/>
      <c r="L99" s="156">
        <f>'FEB-23'!L99</f>
        <v>2</v>
      </c>
      <c r="M99" s="156">
        <f>'FEB-23'!M99</f>
        <v>10</v>
      </c>
      <c r="N99" s="938"/>
      <c r="O99" s="938"/>
      <c r="P99" s="938"/>
      <c r="Q99" s="938"/>
      <c r="R99" s="938"/>
      <c r="S99" s="938"/>
      <c r="T99" s="938"/>
      <c r="U99" s="938"/>
      <c r="V99" s="940"/>
      <c r="W99" s="862"/>
    </row>
    <row r="100" spans="1:23" s="59" customFormat="1">
      <c r="A100" s="852"/>
      <c r="B100" s="939" t="str">
        <f>'FEB-23'!B100</f>
        <v>18.02.23</v>
      </c>
      <c r="C100" s="939">
        <f>'FEB-23'!C100</f>
        <v>98</v>
      </c>
      <c r="D100" s="156">
        <f>'FEB-23'!D100</f>
        <v>908</v>
      </c>
      <c r="E100" s="854"/>
      <c r="F100" s="156">
        <f>'FEB-23'!F100</f>
        <v>59</v>
      </c>
      <c r="G100" s="855">
        <f>'FEB-23'!G100</f>
        <v>3436.63</v>
      </c>
      <c r="H100" s="855">
        <f>'FEB-23'!H100</f>
        <v>278.37</v>
      </c>
      <c r="I100" s="156">
        <f>'FEB-23'!I100</f>
        <v>0</v>
      </c>
      <c r="J100" s="856"/>
      <c r="K100" s="156"/>
      <c r="L100" s="156">
        <f>'FEB-23'!L100</f>
        <v>3</v>
      </c>
      <c r="M100" s="156">
        <f>'FEB-23'!M100</f>
        <v>0</v>
      </c>
      <c r="N100" s="938"/>
      <c r="O100" s="938"/>
      <c r="P100" s="938"/>
      <c r="Q100" s="938"/>
      <c r="R100" s="938"/>
      <c r="S100" s="938"/>
      <c r="T100" s="938"/>
      <c r="U100" s="938"/>
      <c r="V100" s="940"/>
      <c r="W100" s="862"/>
    </row>
    <row r="101" spans="1:23" s="59" customFormat="1">
      <c r="A101" s="852"/>
      <c r="B101" s="942" t="str">
        <f>'FEB-23'!B101</f>
        <v>18.02.23</v>
      </c>
      <c r="C101" s="942">
        <f>'FEB-23'!C101</f>
        <v>99</v>
      </c>
      <c r="D101" s="156">
        <f>'FEB-23'!D101</f>
        <v>909</v>
      </c>
      <c r="E101" s="854"/>
      <c r="F101" s="156">
        <f>'FEB-23'!F101</f>
        <v>59</v>
      </c>
      <c r="G101" s="855">
        <f>'FEB-23'!G101</f>
        <v>3418.82</v>
      </c>
      <c r="H101" s="855">
        <f>'FEB-23'!H101</f>
        <v>301.18</v>
      </c>
      <c r="I101" s="156">
        <f>'FEB-23'!I101</f>
        <v>0</v>
      </c>
      <c r="J101" s="856"/>
      <c r="K101" s="156"/>
      <c r="L101" s="156">
        <f>'FEB-23'!L101</f>
        <v>1</v>
      </c>
      <c r="M101" s="156">
        <f>'FEB-23'!M101</f>
        <v>50</v>
      </c>
      <c r="N101" s="941"/>
      <c r="O101" s="941"/>
      <c r="P101" s="941"/>
      <c r="Q101" s="941"/>
      <c r="R101" s="941"/>
      <c r="S101" s="941"/>
      <c r="T101" s="941"/>
      <c r="U101" s="941"/>
      <c r="V101" s="943"/>
      <c r="W101" s="862"/>
    </row>
    <row r="102" spans="1:23" s="59" customFormat="1">
      <c r="A102" s="852"/>
      <c r="B102" s="946" t="str">
        <f>'FEB-23'!B102</f>
        <v>18.02.23</v>
      </c>
      <c r="C102" s="946">
        <f>'FEB-23'!C102</f>
        <v>100</v>
      </c>
      <c r="D102" s="156">
        <f>'FEB-23'!D102</f>
        <v>910</v>
      </c>
      <c r="E102" s="854"/>
      <c r="F102" s="156">
        <f>'FEB-23'!F102</f>
        <v>59</v>
      </c>
      <c r="G102" s="855">
        <f>'FEB-23'!G102</f>
        <v>3401.29</v>
      </c>
      <c r="H102" s="855">
        <f>'FEB-23'!H102</f>
        <v>308.20999999999998</v>
      </c>
      <c r="I102" s="156">
        <f>'FEB-23'!I102</f>
        <v>1</v>
      </c>
      <c r="J102" s="856"/>
      <c r="K102" s="156"/>
      <c r="L102" s="156">
        <f>'FEB-23'!L102</f>
        <v>2</v>
      </c>
      <c r="M102" s="156">
        <f>'FEB-23'!M102</f>
        <v>25</v>
      </c>
      <c r="N102" s="945"/>
      <c r="O102" s="945"/>
      <c r="P102" s="945"/>
      <c r="Q102" s="945"/>
      <c r="R102" s="945"/>
      <c r="S102" s="945"/>
      <c r="T102" s="945"/>
      <c r="U102" s="945"/>
      <c r="V102" s="947"/>
      <c r="W102" s="862"/>
    </row>
    <row r="103" spans="1:23" s="59" customFormat="1">
      <c r="A103" s="852"/>
      <c r="B103" s="950" t="str">
        <f>'FEB-23'!B103</f>
        <v>19.02.23</v>
      </c>
      <c r="C103" s="950">
        <f>'FEB-23'!C103</f>
        <v>101</v>
      </c>
      <c r="D103" s="156">
        <f>'FEB-23'!D103</f>
        <v>911</v>
      </c>
      <c r="E103" s="854"/>
      <c r="F103" s="156">
        <f>'FEB-23'!F103</f>
        <v>59</v>
      </c>
      <c r="G103" s="855">
        <f>'FEB-23'!G103</f>
        <v>3463.42</v>
      </c>
      <c r="H103" s="855">
        <f>'FEB-23'!H103</f>
        <v>251.96</v>
      </c>
      <c r="I103" s="156">
        <f>'FEB-23'!I103</f>
        <v>1.38</v>
      </c>
      <c r="J103" s="856"/>
      <c r="K103" s="156"/>
      <c r="L103" s="156">
        <f>'FEB-23'!L103</f>
        <v>2</v>
      </c>
      <c r="M103" s="156">
        <f>'FEB-23'!M103</f>
        <v>5</v>
      </c>
      <c r="N103" s="949"/>
      <c r="O103" s="949"/>
      <c r="P103" s="949"/>
      <c r="Q103" s="949"/>
      <c r="R103" s="949"/>
      <c r="S103" s="949"/>
      <c r="T103" s="949"/>
      <c r="U103" s="949"/>
      <c r="V103" s="951"/>
      <c r="W103" s="862"/>
    </row>
    <row r="104" spans="1:23" s="59" customFormat="1">
      <c r="A104" s="852"/>
      <c r="B104" s="950" t="str">
        <f>'FEB-23'!B104</f>
        <v>19.02.23</v>
      </c>
      <c r="C104" s="950">
        <f>'FEB-23'!C104</f>
        <v>102</v>
      </c>
      <c r="D104" s="156">
        <f>'FEB-23'!D104</f>
        <v>912</v>
      </c>
      <c r="E104" s="854"/>
      <c r="F104" s="156">
        <f>'FEB-23'!F104</f>
        <v>59</v>
      </c>
      <c r="G104" s="855">
        <f>'FEB-23'!G104</f>
        <v>3463.86</v>
      </c>
      <c r="H104" s="855">
        <f>'FEB-23'!H104</f>
        <v>248.14</v>
      </c>
      <c r="I104" s="156">
        <f>'FEB-23'!I104</f>
        <v>0</v>
      </c>
      <c r="J104" s="856"/>
      <c r="K104" s="156"/>
      <c r="L104" s="156">
        <f>'FEB-23'!L104</f>
        <v>2</v>
      </c>
      <c r="M104" s="156">
        <f>'FEB-23'!M104</f>
        <v>10</v>
      </c>
      <c r="N104" s="949"/>
      <c r="O104" s="949"/>
      <c r="P104" s="949"/>
      <c r="Q104" s="949"/>
      <c r="R104" s="949"/>
      <c r="S104" s="949"/>
      <c r="T104" s="949"/>
      <c r="U104" s="949"/>
      <c r="V104" s="951"/>
      <c r="W104" s="862"/>
    </row>
    <row r="105" spans="1:23" s="59" customFormat="1">
      <c r="A105" s="852"/>
      <c r="B105" s="950" t="str">
        <f>'FEB-23'!B105</f>
        <v>19.02.23</v>
      </c>
      <c r="C105" s="950">
        <f>'FEB-23'!C105</f>
        <v>103</v>
      </c>
      <c r="D105" s="156">
        <f>'FEB-23'!D105</f>
        <v>913</v>
      </c>
      <c r="E105" s="854"/>
      <c r="F105" s="156">
        <f>'FEB-23'!F105</f>
        <v>59</v>
      </c>
      <c r="G105" s="855">
        <f>'FEB-23'!G105</f>
        <v>3441.05</v>
      </c>
      <c r="H105" s="855">
        <f>'FEB-23'!H105</f>
        <v>271.95</v>
      </c>
      <c r="I105" s="156">
        <f>'FEB-23'!I105</f>
        <v>0</v>
      </c>
      <c r="J105" s="856"/>
      <c r="K105" s="156"/>
      <c r="L105" s="156">
        <f>'FEB-23'!L105</f>
        <v>1</v>
      </c>
      <c r="M105" s="156">
        <f>'FEB-23'!M105</f>
        <v>40</v>
      </c>
      <c r="N105" s="949"/>
      <c r="O105" s="949"/>
      <c r="P105" s="949"/>
      <c r="Q105" s="949"/>
      <c r="R105" s="949"/>
      <c r="S105" s="949"/>
      <c r="T105" s="949"/>
      <c r="U105" s="949"/>
      <c r="V105" s="951"/>
      <c r="W105" s="862"/>
    </row>
    <row r="106" spans="1:23" s="59" customFormat="1">
      <c r="A106" s="852"/>
      <c r="B106" s="953" t="str">
        <f>'FEB-23'!B106</f>
        <v>19.02.23</v>
      </c>
      <c r="C106" s="953">
        <f>'FEB-23'!C106</f>
        <v>104</v>
      </c>
      <c r="D106" s="156">
        <f>'FEB-23'!D106</f>
        <v>914</v>
      </c>
      <c r="E106" s="854"/>
      <c r="F106" s="156">
        <f>'FEB-23'!F106</f>
        <v>59</v>
      </c>
      <c r="G106" s="855">
        <f>'FEB-23'!G106</f>
        <v>3771.4</v>
      </c>
      <c r="H106" s="855">
        <f>'FEB-23'!H106</f>
        <v>358.6</v>
      </c>
      <c r="I106" s="156">
        <f>'FEB-23'!I106</f>
        <v>0</v>
      </c>
      <c r="J106" s="856"/>
      <c r="K106" s="156"/>
      <c r="L106" s="156">
        <f>'FEB-23'!L106</f>
        <v>2</v>
      </c>
      <c r="M106" s="156">
        <f>'FEB-23'!M106</f>
        <v>55</v>
      </c>
      <c r="N106" s="952"/>
      <c r="O106" s="952"/>
      <c r="P106" s="952"/>
      <c r="Q106" s="952"/>
      <c r="R106" s="952"/>
      <c r="S106" s="952"/>
      <c r="T106" s="952"/>
      <c r="U106" s="952"/>
      <c r="V106" s="954"/>
      <c r="W106" s="862"/>
    </row>
    <row r="107" spans="1:23" s="59" customFormat="1">
      <c r="A107" s="852"/>
      <c r="B107" s="953" t="str">
        <f>'FEB-23'!B107</f>
        <v>19.02.23</v>
      </c>
      <c r="C107" s="953">
        <f>'FEB-23'!C107</f>
        <v>105</v>
      </c>
      <c r="D107" s="156">
        <f>'FEB-23'!D107</f>
        <v>915</v>
      </c>
      <c r="E107" s="854"/>
      <c r="F107" s="156">
        <f>'FEB-23'!F107</f>
        <v>57</v>
      </c>
      <c r="G107" s="855">
        <f>'FEB-23'!G107</f>
        <v>3360.23</v>
      </c>
      <c r="H107" s="855">
        <f>'FEB-23'!H107</f>
        <v>219.27</v>
      </c>
      <c r="I107" s="156">
        <f>'FEB-23'!I107</f>
        <v>0</v>
      </c>
      <c r="J107" s="856"/>
      <c r="K107" s="156"/>
      <c r="L107" s="156">
        <f>'FEB-23'!L107</f>
        <v>1</v>
      </c>
      <c r="M107" s="156">
        <f>'FEB-23'!M107</f>
        <v>20</v>
      </c>
      <c r="N107" s="952"/>
      <c r="O107" s="952"/>
      <c r="P107" s="952"/>
      <c r="Q107" s="952"/>
      <c r="R107" s="952"/>
      <c r="S107" s="952"/>
      <c r="T107" s="952"/>
      <c r="U107" s="952"/>
      <c r="V107" s="954"/>
      <c r="W107" s="862"/>
    </row>
    <row r="108" spans="1:23" s="59" customFormat="1">
      <c r="A108" s="852"/>
      <c r="B108" s="956" t="str">
        <f>'FEB-23'!B108</f>
        <v>20.02.23</v>
      </c>
      <c r="C108" s="956">
        <f>'FEB-23'!C108</f>
        <v>106</v>
      </c>
      <c r="D108" s="156">
        <f>'FEB-23'!D108</f>
        <v>916</v>
      </c>
      <c r="E108" s="854"/>
      <c r="F108" s="156">
        <f>'FEB-23'!F108</f>
        <v>59</v>
      </c>
      <c r="G108" s="855">
        <f>'FEB-23'!G108</f>
        <v>3460.45</v>
      </c>
      <c r="H108" s="855">
        <f>'FEB-23'!H108</f>
        <v>249.05</v>
      </c>
      <c r="I108" s="156">
        <f>'FEB-23'!I108</f>
        <v>0</v>
      </c>
      <c r="J108" s="856"/>
      <c r="K108" s="156"/>
      <c r="L108" s="156">
        <f>'FEB-23'!L108</f>
        <v>2</v>
      </c>
      <c r="M108" s="156">
        <f>'FEB-23'!M108</f>
        <v>30</v>
      </c>
      <c r="N108" s="955"/>
      <c r="O108" s="955"/>
      <c r="P108" s="955"/>
      <c r="Q108" s="955"/>
      <c r="R108" s="955"/>
      <c r="S108" s="955"/>
      <c r="T108" s="955"/>
      <c r="U108" s="955"/>
      <c r="V108" s="957"/>
      <c r="W108" s="862"/>
    </row>
    <row r="109" spans="1:23" s="59" customFormat="1">
      <c r="A109" s="852"/>
      <c r="B109" s="956" t="str">
        <f>'FEB-23'!B109</f>
        <v>20.02.23</v>
      </c>
      <c r="C109" s="956">
        <f>'FEB-23'!C109</f>
        <v>107</v>
      </c>
      <c r="D109" s="156">
        <f>'FEB-23'!D109</f>
        <v>917</v>
      </c>
      <c r="E109" s="854"/>
      <c r="F109" s="156">
        <f>'FEB-23'!F109</f>
        <v>59</v>
      </c>
      <c r="G109" s="855">
        <f>'FEB-23'!G109</f>
        <v>3459.24</v>
      </c>
      <c r="H109" s="855">
        <f>'FEB-23'!H109</f>
        <v>254.26</v>
      </c>
      <c r="I109" s="156">
        <f>'FEB-23'!I109</f>
        <v>0</v>
      </c>
      <c r="J109" s="856"/>
      <c r="K109" s="156"/>
      <c r="L109" s="156">
        <f>'FEB-23'!L109</f>
        <v>2</v>
      </c>
      <c r="M109" s="156">
        <f>'FEB-23'!M109</f>
        <v>0</v>
      </c>
      <c r="N109" s="955"/>
      <c r="O109" s="955"/>
      <c r="P109" s="955"/>
      <c r="Q109" s="955"/>
      <c r="R109" s="955"/>
      <c r="S109" s="955"/>
      <c r="T109" s="955"/>
      <c r="U109" s="955"/>
      <c r="V109" s="957"/>
      <c r="W109" s="862"/>
    </row>
    <row r="110" spans="1:23" s="59" customFormat="1">
      <c r="A110" s="852"/>
      <c r="B110" s="956" t="str">
        <f>'FEB-23'!B110</f>
        <v>20.02.23</v>
      </c>
      <c r="C110" s="956">
        <f>'FEB-23'!C110</f>
        <v>108</v>
      </c>
      <c r="D110" s="156">
        <f>'FEB-23'!D110</f>
        <v>918</v>
      </c>
      <c r="E110" s="854"/>
      <c r="F110" s="156">
        <f>'FEB-23'!F110</f>
        <v>59</v>
      </c>
      <c r="G110" s="855">
        <f>'FEB-23'!G110</f>
        <v>3383.65</v>
      </c>
      <c r="H110" s="855">
        <f>'FEB-23'!H110</f>
        <v>329.35</v>
      </c>
      <c r="I110" s="156">
        <f>'FEB-23'!I110</f>
        <v>0</v>
      </c>
      <c r="J110" s="856"/>
      <c r="K110" s="156"/>
      <c r="L110" s="156">
        <f>'FEB-23'!L110</f>
        <v>1</v>
      </c>
      <c r="M110" s="156">
        <f>'FEB-23'!M110</f>
        <v>40</v>
      </c>
      <c r="N110" s="955"/>
      <c r="O110" s="955"/>
      <c r="P110" s="955"/>
      <c r="Q110" s="955"/>
      <c r="R110" s="955"/>
      <c r="S110" s="955"/>
      <c r="T110" s="955"/>
      <c r="U110" s="955"/>
      <c r="V110" s="957"/>
      <c r="W110" s="862"/>
    </row>
    <row r="111" spans="1:23" s="59" customFormat="1">
      <c r="A111" s="852"/>
      <c r="B111" s="959" t="str">
        <f>'FEB-23'!B111</f>
        <v>20.02.23</v>
      </c>
      <c r="C111" s="959">
        <f>'FEB-23'!C111</f>
        <v>109</v>
      </c>
      <c r="D111" s="156">
        <f>'FEB-23'!D111</f>
        <v>919</v>
      </c>
      <c r="E111" s="854"/>
      <c r="F111" s="156">
        <f>'FEB-23'!F111</f>
        <v>59</v>
      </c>
      <c r="G111" s="855">
        <f>'FEB-23'!G111</f>
        <v>3415.23</v>
      </c>
      <c r="H111" s="855">
        <f>'FEB-23'!H111</f>
        <v>299.77</v>
      </c>
      <c r="I111" s="156">
        <f>'FEB-23'!I111</f>
        <v>0</v>
      </c>
      <c r="J111" s="856"/>
      <c r="K111" s="156"/>
      <c r="L111" s="156">
        <f>'FEB-23'!L111</f>
        <v>2</v>
      </c>
      <c r="M111" s="156">
        <f>'FEB-23'!M111</f>
        <v>5</v>
      </c>
      <c r="N111" s="958"/>
      <c r="O111" s="958"/>
      <c r="P111" s="958"/>
      <c r="Q111" s="958"/>
      <c r="R111" s="958"/>
      <c r="S111" s="958"/>
      <c r="T111" s="958"/>
      <c r="U111" s="958"/>
      <c r="V111" s="960"/>
      <c r="W111" s="862"/>
    </row>
    <row r="112" spans="1:23" s="59" customFormat="1">
      <c r="A112" s="852"/>
      <c r="B112" s="959" t="str">
        <f>'FEB-23'!B112</f>
        <v>20.02.23</v>
      </c>
      <c r="C112" s="959">
        <f>'FEB-23'!C112</f>
        <v>110</v>
      </c>
      <c r="D112" s="156">
        <f>'FEB-23'!D112</f>
        <v>920</v>
      </c>
      <c r="E112" s="854"/>
      <c r="F112" s="156">
        <f>'FEB-23'!F112</f>
        <v>58</v>
      </c>
      <c r="G112" s="855">
        <f>'FEB-23'!G112</f>
        <v>3397.05</v>
      </c>
      <c r="H112" s="855">
        <f>'FEB-23'!H112</f>
        <v>253.95</v>
      </c>
      <c r="I112" s="156">
        <f>'FEB-23'!I112</f>
        <v>0</v>
      </c>
      <c r="J112" s="856"/>
      <c r="K112" s="156"/>
      <c r="L112" s="156">
        <f>'FEB-23'!L112</f>
        <v>1</v>
      </c>
      <c r="M112" s="156">
        <f>'FEB-23'!M112</f>
        <v>55</v>
      </c>
      <c r="N112" s="958"/>
      <c r="O112" s="958"/>
      <c r="P112" s="958"/>
      <c r="Q112" s="958"/>
      <c r="R112" s="958"/>
      <c r="S112" s="958"/>
      <c r="T112" s="958"/>
      <c r="U112" s="958"/>
      <c r="V112" s="960"/>
      <c r="W112" s="862"/>
    </row>
    <row r="113" spans="1:23" s="59" customFormat="1">
      <c r="A113" s="852"/>
      <c r="B113" s="959" t="str">
        <f>'FEB-23'!B113</f>
        <v>20.02.23</v>
      </c>
      <c r="C113" s="959">
        <f>'FEB-23'!C113</f>
        <v>111</v>
      </c>
      <c r="D113" s="156">
        <f>'FEB-23'!D113</f>
        <v>921</v>
      </c>
      <c r="E113" s="854"/>
      <c r="F113" s="156">
        <f>'FEB-23'!F113</f>
        <v>58</v>
      </c>
      <c r="G113" s="855">
        <f>'FEB-23'!G113</f>
        <v>3384.85</v>
      </c>
      <c r="H113" s="855">
        <f>'FEB-23'!H113</f>
        <v>266.14999999999998</v>
      </c>
      <c r="I113" s="156">
        <f>'FEB-23'!I113</f>
        <v>0</v>
      </c>
      <c r="J113" s="856"/>
      <c r="K113" s="156"/>
      <c r="L113" s="156">
        <f>'FEB-23'!L113</f>
        <v>1</v>
      </c>
      <c r="M113" s="156">
        <f>'FEB-23'!M113</f>
        <v>45</v>
      </c>
      <c r="N113" s="958"/>
      <c r="O113" s="958"/>
      <c r="P113" s="958"/>
      <c r="Q113" s="958"/>
      <c r="R113" s="958"/>
      <c r="S113" s="958"/>
      <c r="T113" s="958"/>
      <c r="U113" s="958"/>
      <c r="V113" s="960"/>
      <c r="W113" s="862"/>
    </row>
    <row r="114" spans="1:23" s="59" customFormat="1">
      <c r="A114" s="852"/>
      <c r="B114" s="959" t="str">
        <f>'FEB-23'!B114</f>
        <v>20.02.23</v>
      </c>
      <c r="C114" s="959">
        <f>'FEB-23'!C114</f>
        <v>112</v>
      </c>
      <c r="D114" s="156">
        <f>'FEB-23'!D114</f>
        <v>922</v>
      </c>
      <c r="E114" s="854"/>
      <c r="F114" s="156">
        <f>'FEB-23'!F114</f>
        <v>59</v>
      </c>
      <c r="G114" s="855">
        <f>'FEB-23'!G114</f>
        <v>3424.43</v>
      </c>
      <c r="H114" s="855">
        <f>'FEB-23'!H114</f>
        <v>290.57</v>
      </c>
      <c r="I114" s="156">
        <f>'FEB-23'!I114</f>
        <v>0</v>
      </c>
      <c r="J114" s="856"/>
      <c r="K114" s="156"/>
      <c r="L114" s="156">
        <f>'FEB-23'!L114</f>
        <v>1</v>
      </c>
      <c r="M114" s="156">
        <f>'FEB-23'!M114</f>
        <v>50</v>
      </c>
      <c r="N114" s="958"/>
      <c r="O114" s="958"/>
      <c r="P114" s="958"/>
      <c r="Q114" s="958"/>
      <c r="R114" s="958"/>
      <c r="S114" s="958"/>
      <c r="T114" s="958"/>
      <c r="U114" s="958"/>
      <c r="V114" s="960"/>
      <c r="W114" s="862"/>
    </row>
    <row r="115" spans="1:23" s="59" customFormat="1">
      <c r="A115" s="852"/>
      <c r="B115" s="963" t="str">
        <f>'FEB-23'!B115</f>
        <v>20.02.23</v>
      </c>
      <c r="C115" s="963">
        <f>'FEB-23'!C115</f>
        <v>113</v>
      </c>
      <c r="D115" s="156">
        <f>'FEB-23'!D115</f>
        <v>923</v>
      </c>
      <c r="E115" s="854"/>
      <c r="F115" s="156">
        <f>'FEB-23'!F115</f>
        <v>59</v>
      </c>
      <c r="G115" s="855">
        <f>'FEB-23'!G115</f>
        <v>3489.02</v>
      </c>
      <c r="H115" s="855">
        <f>'FEB-23'!H115</f>
        <v>231.96</v>
      </c>
      <c r="I115" s="156">
        <f>'FEB-23'!I115</f>
        <v>0.98</v>
      </c>
      <c r="J115" s="856"/>
      <c r="K115" s="156"/>
      <c r="L115" s="156">
        <f>'FEB-23'!L115</f>
        <v>1</v>
      </c>
      <c r="M115" s="156">
        <f>'FEB-23'!M115</f>
        <v>50</v>
      </c>
      <c r="N115" s="962"/>
      <c r="O115" s="962"/>
      <c r="P115" s="962"/>
      <c r="Q115" s="962"/>
      <c r="R115" s="962"/>
      <c r="S115" s="962"/>
      <c r="T115" s="962"/>
      <c r="U115" s="962"/>
      <c r="V115" s="964"/>
      <c r="W115" s="862"/>
    </row>
    <row r="116" spans="1:23" s="59" customFormat="1">
      <c r="A116" s="852"/>
      <c r="B116" s="963" t="str">
        <f>'FEB-23'!B116</f>
        <v>21.02.23</v>
      </c>
      <c r="C116" s="963">
        <f>'FEB-23'!C116</f>
        <v>114</v>
      </c>
      <c r="D116" s="156">
        <f>'FEB-23'!D116</f>
        <v>924</v>
      </c>
      <c r="E116" s="854"/>
      <c r="F116" s="156">
        <f>'FEB-23'!F116</f>
        <v>59</v>
      </c>
      <c r="G116" s="855">
        <f>'FEB-23'!G116</f>
        <v>3534.63</v>
      </c>
      <c r="H116" s="855">
        <f>'FEB-23'!H116</f>
        <v>181.35</v>
      </c>
      <c r="I116" s="156">
        <f>'FEB-23'!I116</f>
        <v>0.98</v>
      </c>
      <c r="J116" s="856"/>
      <c r="K116" s="156"/>
      <c r="L116" s="156">
        <f>'FEB-23'!L116</f>
        <v>2</v>
      </c>
      <c r="M116" s="156">
        <f>'FEB-23'!M116</f>
        <v>0</v>
      </c>
      <c r="N116" s="962"/>
      <c r="O116" s="962"/>
      <c r="P116" s="962"/>
      <c r="Q116" s="962"/>
      <c r="R116" s="962"/>
      <c r="S116" s="962"/>
      <c r="T116" s="962"/>
      <c r="U116" s="962"/>
      <c r="V116" s="964"/>
      <c r="W116" s="862"/>
    </row>
    <row r="117" spans="1:23" s="59" customFormat="1">
      <c r="A117" s="852"/>
      <c r="B117" s="963" t="str">
        <f>'FEB-23'!B117</f>
        <v>21.02.23</v>
      </c>
      <c r="C117" s="963">
        <f>'FEB-23'!C117</f>
        <v>115</v>
      </c>
      <c r="D117" s="156">
        <f>'FEB-23'!D117</f>
        <v>925</v>
      </c>
      <c r="E117" s="854"/>
      <c r="F117" s="156">
        <f>'FEB-23'!F117</f>
        <v>59</v>
      </c>
      <c r="G117" s="855">
        <f>'FEB-23'!G117</f>
        <v>3433.63</v>
      </c>
      <c r="H117" s="855">
        <f>'FEB-23'!H117</f>
        <v>277.87</v>
      </c>
      <c r="I117" s="156">
        <f>'FEB-23'!I117</f>
        <v>0</v>
      </c>
      <c r="J117" s="856"/>
      <c r="K117" s="156"/>
      <c r="L117" s="156">
        <f>'FEB-23'!L117</f>
        <v>1</v>
      </c>
      <c r="M117" s="156">
        <f>'FEB-23'!M117</f>
        <v>55</v>
      </c>
      <c r="N117" s="962"/>
      <c r="O117" s="962"/>
      <c r="P117" s="962"/>
      <c r="Q117" s="962"/>
      <c r="R117" s="962"/>
      <c r="S117" s="962"/>
      <c r="T117" s="962"/>
      <c r="U117" s="962"/>
      <c r="V117" s="964"/>
      <c r="W117" s="862"/>
    </row>
    <row r="118" spans="1:23" s="59" customFormat="1">
      <c r="A118" s="852"/>
      <c r="B118" s="963" t="str">
        <f>'FEB-23'!B118</f>
        <v>21.02.23</v>
      </c>
      <c r="C118" s="963">
        <f>'FEB-23'!C118</f>
        <v>116</v>
      </c>
      <c r="D118" s="156">
        <f>'FEB-23'!D118</f>
        <v>926</v>
      </c>
      <c r="E118" s="854"/>
      <c r="F118" s="156">
        <f>'FEB-23'!F118</f>
        <v>59</v>
      </c>
      <c r="G118" s="855">
        <f>'FEB-23'!G118</f>
        <v>3412.86</v>
      </c>
      <c r="H118" s="855">
        <f>'FEB-23'!H118</f>
        <v>302.52999999999997</v>
      </c>
      <c r="I118" s="156">
        <f>'FEB-23'!I118</f>
        <v>3.39</v>
      </c>
      <c r="J118" s="856"/>
      <c r="K118" s="156"/>
      <c r="L118" s="156">
        <f>'FEB-23'!L118</f>
        <v>8</v>
      </c>
      <c r="M118" s="156">
        <f>'FEB-23'!M118</f>
        <v>0</v>
      </c>
      <c r="N118" s="962"/>
      <c r="O118" s="962"/>
      <c r="P118" s="962"/>
      <c r="Q118" s="962"/>
      <c r="R118" s="962"/>
      <c r="S118" s="962"/>
      <c r="T118" s="962"/>
      <c r="U118" s="962"/>
      <c r="V118" s="964"/>
      <c r="W118" s="862"/>
    </row>
    <row r="119" spans="1:23" s="59" customFormat="1">
      <c r="A119" s="852"/>
      <c r="B119" s="967" t="str">
        <f>'FEB-23'!B119</f>
        <v>21.02.23</v>
      </c>
      <c r="C119" s="967">
        <f>'FEB-23'!C119</f>
        <v>117</v>
      </c>
      <c r="D119" s="156">
        <f>'FEB-23'!D119</f>
        <v>927</v>
      </c>
      <c r="E119" s="854"/>
      <c r="F119" s="156">
        <f>'FEB-23'!F119</f>
        <v>56</v>
      </c>
      <c r="G119" s="855">
        <f>'FEB-23'!G119</f>
        <v>3320.47</v>
      </c>
      <c r="H119" s="855">
        <f>'FEB-23'!H119</f>
        <v>216.53</v>
      </c>
      <c r="I119" s="156">
        <f>'FEB-23'!I119</f>
        <v>0</v>
      </c>
      <c r="J119" s="856"/>
      <c r="K119" s="156"/>
      <c r="L119" s="156">
        <f>'FEB-23'!L119</f>
        <v>1</v>
      </c>
      <c r="M119" s="156">
        <f>'FEB-23'!M119</f>
        <v>35</v>
      </c>
      <c r="N119" s="966"/>
      <c r="O119" s="966"/>
      <c r="P119" s="966"/>
      <c r="Q119" s="966"/>
      <c r="R119" s="966"/>
      <c r="S119" s="966"/>
      <c r="T119" s="966"/>
      <c r="U119" s="966"/>
      <c r="V119" s="968"/>
      <c r="W119" s="862"/>
    </row>
    <row r="120" spans="1:23" s="59" customFormat="1">
      <c r="A120" s="852"/>
      <c r="B120" s="967" t="str">
        <f>'FEB-23'!B120</f>
        <v>21.02.23</v>
      </c>
      <c r="C120" s="967">
        <f>'FEB-23'!C120</f>
        <v>118</v>
      </c>
      <c r="D120" s="156">
        <f>'FEB-23'!D120</f>
        <v>928</v>
      </c>
      <c r="E120" s="854"/>
      <c r="F120" s="156">
        <f>'FEB-23'!F120</f>
        <v>59</v>
      </c>
      <c r="G120" s="855">
        <f>'FEB-23'!G120</f>
        <v>3508.23</v>
      </c>
      <c r="H120" s="855">
        <f>'FEB-23'!H120</f>
        <v>206.77</v>
      </c>
      <c r="I120" s="156">
        <f>'FEB-23'!I120</f>
        <v>0</v>
      </c>
      <c r="J120" s="856"/>
      <c r="K120" s="156"/>
      <c r="L120" s="156">
        <f>'FEB-23'!L120</f>
        <v>1</v>
      </c>
      <c r="M120" s="156">
        <f>'FEB-23'!M120</f>
        <v>40</v>
      </c>
      <c r="N120" s="966"/>
      <c r="O120" s="966"/>
      <c r="P120" s="966"/>
      <c r="Q120" s="966"/>
      <c r="R120" s="966"/>
      <c r="S120" s="966"/>
      <c r="T120" s="966"/>
      <c r="U120" s="966"/>
      <c r="V120" s="968"/>
      <c r="W120" s="862"/>
    </row>
    <row r="121" spans="1:23" s="59" customFormat="1">
      <c r="A121" s="852"/>
      <c r="B121" s="970" t="str">
        <f>'FEB-23'!B121</f>
        <v>22.02.23</v>
      </c>
      <c r="C121" s="970">
        <f>'FEB-23'!C121</f>
        <v>119</v>
      </c>
      <c r="D121" s="156">
        <f>'FEB-23'!D121</f>
        <v>929</v>
      </c>
      <c r="E121" s="854"/>
      <c r="F121" s="156">
        <f>'FEB-23'!F121</f>
        <v>59</v>
      </c>
      <c r="G121" s="855">
        <f>'FEB-23'!G121</f>
        <v>3518.82</v>
      </c>
      <c r="H121" s="855">
        <f>'FEB-23'!H121</f>
        <v>195.18</v>
      </c>
      <c r="I121" s="156">
        <f>'FEB-23'!I121</f>
        <v>0</v>
      </c>
      <c r="J121" s="856"/>
      <c r="K121" s="156"/>
      <c r="L121" s="156">
        <f>'FEB-23'!L121</f>
        <v>1</v>
      </c>
      <c r="M121" s="156">
        <f>'FEB-23'!M121</f>
        <v>45</v>
      </c>
      <c r="N121" s="969"/>
      <c r="O121" s="969"/>
      <c r="P121" s="969"/>
      <c r="Q121" s="969"/>
      <c r="R121" s="969"/>
      <c r="S121" s="969"/>
      <c r="T121" s="969"/>
      <c r="U121" s="969"/>
      <c r="V121" s="971"/>
      <c r="W121" s="862"/>
    </row>
    <row r="122" spans="1:23" s="59" customFormat="1">
      <c r="A122" s="852"/>
      <c r="B122" s="970" t="str">
        <f>'FEB-23'!B122</f>
        <v>22.02.23</v>
      </c>
      <c r="C122" s="970">
        <f>'FEB-23'!C122</f>
        <v>120</v>
      </c>
      <c r="D122" s="156">
        <f>'FEB-23'!D122</f>
        <v>930</v>
      </c>
      <c r="E122" s="854"/>
      <c r="F122" s="156">
        <f>'FEB-23'!F122</f>
        <v>57</v>
      </c>
      <c r="G122" s="855">
        <f>'FEB-23'!G122</f>
        <v>3313.07</v>
      </c>
      <c r="H122" s="855">
        <f>'FEB-23'!H122</f>
        <v>274.12</v>
      </c>
      <c r="I122" s="156">
        <f>'FEB-23'!I122</f>
        <v>0.19</v>
      </c>
      <c r="J122" s="856"/>
      <c r="K122" s="156"/>
      <c r="L122" s="156">
        <f>'FEB-23'!L122</f>
        <v>2</v>
      </c>
      <c r="M122" s="156">
        <f>'FEB-23'!M122</f>
        <v>5</v>
      </c>
      <c r="N122" s="969"/>
      <c r="O122" s="969"/>
      <c r="P122" s="969"/>
      <c r="Q122" s="969"/>
      <c r="R122" s="969"/>
      <c r="S122" s="969"/>
      <c r="T122" s="969"/>
      <c r="U122" s="969"/>
      <c r="V122" s="971"/>
      <c r="W122" s="862"/>
    </row>
    <row r="123" spans="1:23" s="59" customFormat="1">
      <c r="A123" s="852"/>
      <c r="B123" s="970" t="str">
        <f>'FEB-23'!B123</f>
        <v>22.02.23</v>
      </c>
      <c r="C123" s="970">
        <f>'FEB-23'!C123</f>
        <v>121</v>
      </c>
      <c r="D123" s="156">
        <f>'FEB-23'!D123</f>
        <v>931</v>
      </c>
      <c r="E123" s="854"/>
      <c r="F123" s="156">
        <f>'FEB-23'!F123</f>
        <v>59</v>
      </c>
      <c r="G123" s="855">
        <f>'FEB-23'!G123</f>
        <v>3436.46</v>
      </c>
      <c r="H123" s="855">
        <f>'FEB-23'!H123</f>
        <v>275.54000000000002</v>
      </c>
      <c r="I123" s="156">
        <f>'FEB-23'!I123</f>
        <v>0</v>
      </c>
      <c r="J123" s="856"/>
      <c r="K123" s="156"/>
      <c r="L123" s="156">
        <f>'FEB-23'!L123</f>
        <v>2</v>
      </c>
      <c r="M123" s="156">
        <f>'FEB-23'!M123</f>
        <v>0</v>
      </c>
      <c r="N123" s="969"/>
      <c r="O123" s="969"/>
      <c r="P123" s="969"/>
      <c r="Q123" s="969"/>
      <c r="R123" s="969"/>
      <c r="S123" s="969"/>
      <c r="T123" s="969"/>
      <c r="U123" s="969"/>
      <c r="V123" s="971"/>
      <c r="W123" s="862"/>
    </row>
    <row r="124" spans="1:23" s="59" customFormat="1">
      <c r="A124" s="852"/>
      <c r="B124" s="970" t="str">
        <f>'FEB-23'!B124</f>
        <v>22.02.23</v>
      </c>
      <c r="C124" s="970">
        <f>'FEB-23'!C124</f>
        <v>122</v>
      </c>
      <c r="D124" s="156">
        <f>'FEB-23'!D124</f>
        <v>932</v>
      </c>
      <c r="E124" s="854"/>
      <c r="F124" s="156">
        <f>'FEB-23'!F124</f>
        <v>59</v>
      </c>
      <c r="G124" s="855">
        <f>'FEB-23'!G124</f>
        <v>3491.63</v>
      </c>
      <c r="H124" s="855">
        <f>'FEB-23'!H124</f>
        <v>222.87</v>
      </c>
      <c r="I124" s="156">
        <f>'FEB-23'!I124</f>
        <v>0</v>
      </c>
      <c r="J124" s="856"/>
      <c r="K124" s="156"/>
      <c r="L124" s="156">
        <f>'FEB-23'!L124</f>
        <v>1</v>
      </c>
      <c r="M124" s="156">
        <f>'FEB-23'!M124</f>
        <v>30</v>
      </c>
      <c r="N124" s="969"/>
      <c r="O124" s="969"/>
      <c r="P124" s="969"/>
      <c r="Q124" s="969"/>
      <c r="R124" s="969"/>
      <c r="S124" s="969"/>
      <c r="T124" s="969"/>
      <c r="U124" s="969"/>
      <c r="V124" s="971"/>
      <c r="W124" s="862"/>
    </row>
    <row r="125" spans="1:23" s="59" customFormat="1">
      <c r="A125" s="852"/>
      <c r="B125" s="973" t="str">
        <f>'FEB-23'!B125</f>
        <v>22.02.23</v>
      </c>
      <c r="C125" s="973">
        <f>'FEB-23'!C125</f>
        <v>123</v>
      </c>
      <c r="D125" s="156">
        <f>'FEB-23'!D125</f>
        <v>936</v>
      </c>
      <c r="E125" s="854"/>
      <c r="F125" s="156">
        <f>'FEB-23'!F125</f>
        <v>53</v>
      </c>
      <c r="G125" s="855">
        <f>'FEB-23'!G125</f>
        <v>3086.3</v>
      </c>
      <c r="H125" s="855">
        <f>'FEB-23'!H125</f>
        <v>246.49</v>
      </c>
      <c r="I125" s="156">
        <f>'FEB-23'!I125</f>
        <v>0.79</v>
      </c>
      <c r="J125" s="856"/>
      <c r="K125" s="156"/>
      <c r="L125" s="156">
        <f>'FEB-23'!L125</f>
        <v>1</v>
      </c>
      <c r="M125" s="156">
        <f>'FEB-23'!M125</f>
        <v>40</v>
      </c>
      <c r="N125" s="972"/>
      <c r="O125" s="972"/>
      <c r="P125" s="972"/>
      <c r="Q125" s="972"/>
      <c r="R125" s="972"/>
      <c r="S125" s="972"/>
      <c r="T125" s="972"/>
      <c r="U125" s="972"/>
      <c r="V125" s="974"/>
      <c r="W125" s="862"/>
    </row>
    <row r="126" spans="1:23" s="59" customFormat="1">
      <c r="A126" s="852"/>
      <c r="B126" s="973" t="str">
        <f>'FEB-23'!B126</f>
        <v>22.02.23</v>
      </c>
      <c r="C126" s="973">
        <f>'FEB-23'!C126</f>
        <v>124</v>
      </c>
      <c r="D126" s="156">
        <f>'FEB-23'!D126</f>
        <v>933</v>
      </c>
      <c r="E126" s="854"/>
      <c r="F126" s="156">
        <f>'FEB-23'!F126</f>
        <v>59</v>
      </c>
      <c r="G126" s="855">
        <f>'FEB-23'!G126</f>
        <v>3464.41</v>
      </c>
      <c r="H126" s="855">
        <f>'FEB-23'!H126</f>
        <v>252.59</v>
      </c>
      <c r="I126" s="156">
        <f>'FEB-23'!I126</f>
        <v>0</v>
      </c>
      <c r="J126" s="856"/>
      <c r="K126" s="156"/>
      <c r="L126" s="156">
        <f>'FEB-23'!L126</f>
        <v>1</v>
      </c>
      <c r="M126" s="156">
        <f>'FEB-23'!M126</f>
        <v>50</v>
      </c>
      <c r="N126" s="972"/>
      <c r="O126" s="972"/>
      <c r="P126" s="972"/>
      <c r="Q126" s="972"/>
      <c r="R126" s="972"/>
      <c r="S126" s="972"/>
      <c r="T126" s="972"/>
      <c r="U126" s="972"/>
      <c r="V126" s="974"/>
      <c r="W126" s="862"/>
    </row>
    <row r="127" spans="1:23" s="59" customFormat="1">
      <c r="A127" s="852"/>
      <c r="B127" s="973" t="str">
        <f>'FEB-23'!B127</f>
        <v>22.02.23</v>
      </c>
      <c r="C127" s="973">
        <f>'FEB-23'!C127</f>
        <v>125</v>
      </c>
      <c r="D127" s="156">
        <f>'FEB-23'!D127</f>
        <v>934</v>
      </c>
      <c r="E127" s="854"/>
      <c r="F127" s="156">
        <f>'FEB-23'!F127</f>
        <v>56</v>
      </c>
      <c r="G127" s="855">
        <f>'FEB-23'!G127</f>
        <v>3312.07</v>
      </c>
      <c r="H127" s="855">
        <f>'FEB-23'!H127</f>
        <v>225.12</v>
      </c>
      <c r="I127" s="156">
        <f>'FEB-23'!I127</f>
        <v>0.19</v>
      </c>
      <c r="J127" s="856"/>
      <c r="K127" s="156"/>
      <c r="L127" s="156">
        <f>'FEB-23'!L127</f>
        <v>1</v>
      </c>
      <c r="M127" s="156">
        <f>'FEB-23'!M127</f>
        <v>45</v>
      </c>
      <c r="N127" s="972"/>
      <c r="O127" s="972"/>
      <c r="P127" s="972"/>
      <c r="Q127" s="972"/>
      <c r="R127" s="972"/>
      <c r="S127" s="972"/>
      <c r="T127" s="972"/>
      <c r="U127" s="972"/>
      <c r="V127" s="974"/>
      <c r="W127" s="862"/>
    </row>
    <row r="128" spans="1:23" s="59" customFormat="1">
      <c r="A128" s="852"/>
      <c r="B128" s="976" t="str">
        <f>'FEB-23'!B128</f>
        <v>23.02.23</v>
      </c>
      <c r="C128" s="976">
        <f>'FEB-23'!C128</f>
        <v>126</v>
      </c>
      <c r="D128" s="156">
        <f>'FEB-23'!D128</f>
        <v>935</v>
      </c>
      <c r="E128" s="854"/>
      <c r="F128" s="156">
        <f>'FEB-23'!F128</f>
        <v>58</v>
      </c>
      <c r="G128" s="855">
        <f>'FEB-23'!G128</f>
        <v>3453.05</v>
      </c>
      <c r="H128" s="855">
        <f>'FEB-23'!H128</f>
        <v>196.83</v>
      </c>
      <c r="I128" s="156">
        <f>'FEB-23'!I128</f>
        <v>2.38</v>
      </c>
      <c r="J128" s="856"/>
      <c r="K128" s="156"/>
      <c r="L128" s="156">
        <f>'FEB-23'!L128</f>
        <v>2</v>
      </c>
      <c r="M128" s="156">
        <f>'FEB-23'!M128</f>
        <v>0</v>
      </c>
      <c r="N128" s="975"/>
      <c r="O128" s="975"/>
      <c r="P128" s="975"/>
      <c r="Q128" s="975"/>
      <c r="R128" s="975"/>
      <c r="S128" s="975"/>
      <c r="T128" s="975"/>
      <c r="U128" s="975"/>
      <c r="V128" s="977"/>
      <c r="W128" s="862"/>
    </row>
    <row r="129" spans="1:23" s="59" customFormat="1">
      <c r="A129" s="852"/>
      <c r="B129" s="976" t="str">
        <f>'FEB-23'!B129</f>
        <v>23.02.23</v>
      </c>
      <c r="C129" s="976">
        <f>'FEB-23'!C129</f>
        <v>127</v>
      </c>
      <c r="D129" s="156">
        <f>'FEB-23'!D129</f>
        <v>937</v>
      </c>
      <c r="E129" s="854"/>
      <c r="F129" s="156">
        <f>'FEB-23'!F129</f>
        <v>59</v>
      </c>
      <c r="G129" s="855">
        <f>'FEB-23'!G129</f>
        <v>3458.96</v>
      </c>
      <c r="H129" s="855">
        <f>'FEB-23'!H129</f>
        <v>252.23</v>
      </c>
      <c r="I129" s="156">
        <f>'FEB-23'!I129</f>
        <v>3.19</v>
      </c>
      <c r="J129" s="856"/>
      <c r="K129" s="156"/>
      <c r="L129" s="156">
        <f>'FEB-23'!L129</f>
        <v>2</v>
      </c>
      <c r="M129" s="156">
        <f>'FEB-23'!M129</f>
        <v>45</v>
      </c>
      <c r="N129" s="975"/>
      <c r="O129" s="975"/>
      <c r="P129" s="975"/>
      <c r="Q129" s="975"/>
      <c r="R129" s="975"/>
      <c r="S129" s="975"/>
      <c r="T129" s="975"/>
      <c r="U129" s="975"/>
      <c r="V129" s="977"/>
      <c r="W129" s="862"/>
    </row>
    <row r="130" spans="1:23" s="59" customFormat="1">
      <c r="A130" s="852"/>
      <c r="B130" s="976" t="str">
        <f>'FEB-23'!B130</f>
        <v>23.02.23</v>
      </c>
      <c r="C130" s="976">
        <f>'FEB-23'!C130</f>
        <v>128</v>
      </c>
      <c r="D130" s="156">
        <f>'FEB-23'!D130</f>
        <v>938</v>
      </c>
      <c r="E130" s="854"/>
      <c r="F130" s="156">
        <f>'FEB-23'!F130</f>
        <v>59</v>
      </c>
      <c r="G130" s="855">
        <f>'FEB-23'!G130</f>
        <v>3419.85</v>
      </c>
      <c r="H130" s="855">
        <f>'FEB-23'!H130</f>
        <v>290.14</v>
      </c>
      <c r="I130" s="156">
        <f>'FEB-23'!I130</f>
        <v>0.49</v>
      </c>
      <c r="J130" s="856"/>
      <c r="K130" s="156"/>
      <c r="L130" s="156">
        <f>'FEB-23'!L130</f>
        <v>2</v>
      </c>
      <c r="M130" s="156">
        <f>'FEB-23'!M130</f>
        <v>35</v>
      </c>
      <c r="N130" s="975"/>
      <c r="O130" s="975"/>
      <c r="P130" s="975"/>
      <c r="Q130" s="975"/>
      <c r="R130" s="975"/>
      <c r="S130" s="975"/>
      <c r="T130" s="975"/>
      <c r="U130" s="975"/>
      <c r="V130" s="977"/>
      <c r="W130" s="862"/>
    </row>
    <row r="131" spans="1:23" s="59" customFormat="1">
      <c r="A131" s="852"/>
      <c r="B131" s="976" t="str">
        <f>'FEB-23'!B131</f>
        <v>23.02.23</v>
      </c>
      <c r="C131" s="976">
        <f>'FEB-23'!C131</f>
        <v>129</v>
      </c>
      <c r="D131" s="156">
        <f>'FEB-23'!D131</f>
        <v>940</v>
      </c>
      <c r="E131" s="854"/>
      <c r="F131" s="156">
        <f>'FEB-23'!F131</f>
        <v>57</v>
      </c>
      <c r="G131" s="855">
        <f>'FEB-23'!G131</f>
        <v>3650</v>
      </c>
      <c r="H131" s="855">
        <f>'FEB-23'!H131</f>
        <v>340</v>
      </c>
      <c r="I131" s="156">
        <f>'FEB-23'!I131</f>
        <v>0</v>
      </c>
      <c r="J131" s="856"/>
      <c r="K131" s="156"/>
      <c r="L131" s="156">
        <f>'FEB-23'!L131</f>
        <v>2</v>
      </c>
      <c r="M131" s="156">
        <f>'FEB-23'!M131</f>
        <v>25</v>
      </c>
      <c r="N131" s="975"/>
      <c r="O131" s="975"/>
      <c r="P131" s="975"/>
      <c r="Q131" s="975"/>
      <c r="R131" s="975"/>
      <c r="S131" s="975"/>
      <c r="T131" s="975"/>
      <c r="U131" s="975"/>
      <c r="V131" s="977"/>
      <c r="W131" s="862"/>
    </row>
    <row r="132" spans="1:23" s="59" customFormat="1">
      <c r="A132" s="852"/>
      <c r="B132" s="981" t="str">
        <f>'FEB-23'!B132</f>
        <v>23.02.23</v>
      </c>
      <c r="C132" s="981">
        <f>'FEB-23'!C132</f>
        <v>130</v>
      </c>
      <c r="D132" s="156">
        <f>'FEB-23'!D132</f>
        <v>939</v>
      </c>
      <c r="E132" s="854"/>
      <c r="F132" s="156">
        <f>'FEB-23'!F132</f>
        <v>58</v>
      </c>
      <c r="G132" s="855">
        <f>'FEB-23'!G132</f>
        <v>3330.04</v>
      </c>
      <c r="H132" s="855">
        <f>'FEB-23'!H132</f>
        <v>321.95999999999998</v>
      </c>
      <c r="I132" s="156">
        <f>'FEB-23'!I132</f>
        <v>0</v>
      </c>
      <c r="J132" s="856"/>
      <c r="K132" s="156"/>
      <c r="L132" s="156">
        <f>'FEB-23'!L132</f>
        <v>2</v>
      </c>
      <c r="M132" s="156">
        <f>'FEB-23'!M132</f>
        <v>30</v>
      </c>
      <c r="N132" s="980"/>
      <c r="O132" s="980"/>
      <c r="P132" s="980"/>
      <c r="Q132" s="980"/>
      <c r="R132" s="980"/>
      <c r="S132" s="980"/>
      <c r="T132" s="980"/>
      <c r="U132" s="980"/>
      <c r="V132" s="982"/>
      <c r="W132" s="862"/>
    </row>
    <row r="133" spans="1:23" s="59" customFormat="1">
      <c r="A133" s="852"/>
      <c r="B133" s="981" t="str">
        <f>'FEB-23'!B133</f>
        <v>23.02.23</v>
      </c>
      <c r="C133" s="981">
        <f>'FEB-23'!C133</f>
        <v>131</v>
      </c>
      <c r="D133" s="156">
        <f>'FEB-23'!D133</f>
        <v>941</v>
      </c>
      <c r="E133" s="854"/>
      <c r="F133" s="156">
        <f>'FEB-23'!F133</f>
        <v>59</v>
      </c>
      <c r="G133" s="855">
        <f>'FEB-23'!G133</f>
        <v>3379.42</v>
      </c>
      <c r="H133" s="855">
        <f>'FEB-23'!H133</f>
        <v>334.58</v>
      </c>
      <c r="I133" s="156">
        <f>'FEB-23'!I133</f>
        <v>0</v>
      </c>
      <c r="J133" s="856"/>
      <c r="K133" s="156"/>
      <c r="L133" s="156">
        <f>'FEB-23'!L133</f>
        <v>2</v>
      </c>
      <c r="M133" s="156">
        <f>'FEB-23'!M133</f>
        <v>15</v>
      </c>
      <c r="N133" s="980"/>
      <c r="O133" s="980"/>
      <c r="P133" s="980"/>
      <c r="Q133" s="980"/>
      <c r="R133" s="980"/>
      <c r="S133" s="980"/>
      <c r="T133" s="980"/>
      <c r="U133" s="980"/>
      <c r="V133" s="982"/>
      <c r="W133" s="862"/>
    </row>
    <row r="134" spans="1:23" s="59" customFormat="1">
      <c r="A134" s="852"/>
      <c r="B134" s="981" t="str">
        <f>'FEB-23'!B134</f>
        <v>23.02.23</v>
      </c>
      <c r="C134" s="981">
        <f>'FEB-23'!C134</f>
        <v>132</v>
      </c>
      <c r="D134" s="156">
        <f>'FEB-23'!D134</f>
        <v>942</v>
      </c>
      <c r="E134" s="854"/>
      <c r="F134" s="156">
        <f>'FEB-23'!F134</f>
        <v>59</v>
      </c>
      <c r="G134" s="855">
        <f>'FEB-23'!G134</f>
        <v>3408.03</v>
      </c>
      <c r="H134" s="855">
        <f>'FEB-23'!H134</f>
        <v>306.97000000000003</v>
      </c>
      <c r="I134" s="156">
        <f>'FEB-23'!I134</f>
        <v>0</v>
      </c>
      <c r="J134" s="856"/>
      <c r="K134" s="156"/>
      <c r="L134" s="156">
        <f>'FEB-23'!L134</f>
        <v>2</v>
      </c>
      <c r="M134" s="156">
        <f>'FEB-23'!M134</f>
        <v>10</v>
      </c>
      <c r="N134" s="980"/>
      <c r="O134" s="980"/>
      <c r="P134" s="980"/>
      <c r="Q134" s="980"/>
      <c r="R134" s="980"/>
      <c r="S134" s="980"/>
      <c r="T134" s="980"/>
      <c r="U134" s="980"/>
      <c r="V134" s="982"/>
      <c r="W134" s="862"/>
    </row>
    <row r="135" spans="1:23" s="59" customFormat="1">
      <c r="A135" s="852"/>
      <c r="B135" s="981" t="str">
        <f>'FEB-23'!B135</f>
        <v>23.02.23</v>
      </c>
      <c r="C135" s="981">
        <f>'FEB-23'!C135</f>
        <v>133</v>
      </c>
      <c r="D135" s="156">
        <f>'FEB-23'!D135</f>
        <v>943</v>
      </c>
      <c r="E135" s="854"/>
      <c r="F135" s="156">
        <f>'FEB-23'!F135</f>
        <v>59</v>
      </c>
      <c r="G135" s="855">
        <f>'FEB-23'!G135</f>
        <v>3375.26</v>
      </c>
      <c r="H135" s="855">
        <f>'FEB-23'!H135</f>
        <v>336.74</v>
      </c>
      <c r="I135" s="156">
        <f>'FEB-23'!I135</f>
        <v>0</v>
      </c>
      <c r="J135" s="856"/>
      <c r="K135" s="156"/>
      <c r="L135" s="156">
        <f>'FEB-23'!L135</f>
        <v>2</v>
      </c>
      <c r="M135" s="156">
        <f>'FEB-23'!M135</f>
        <v>50</v>
      </c>
      <c r="N135" s="980"/>
      <c r="O135" s="980"/>
      <c r="P135" s="980"/>
      <c r="Q135" s="980"/>
      <c r="R135" s="980"/>
      <c r="S135" s="980"/>
      <c r="T135" s="980"/>
      <c r="U135" s="980"/>
      <c r="V135" s="982"/>
      <c r="W135" s="862"/>
    </row>
    <row r="136" spans="1:23" s="59" customFormat="1">
      <c r="A136" s="852"/>
      <c r="B136" s="981" t="str">
        <f>'FEB-23'!B136</f>
        <v>23.02.23</v>
      </c>
      <c r="C136" s="981">
        <f>'FEB-23'!C136</f>
        <v>134</v>
      </c>
      <c r="D136" s="156">
        <f>'FEB-23'!D136</f>
        <v>944</v>
      </c>
      <c r="E136" s="854"/>
      <c r="F136" s="156">
        <f>'FEB-23'!F136</f>
        <v>58</v>
      </c>
      <c r="G136" s="855">
        <f>'FEB-23'!G136</f>
        <v>3397.05</v>
      </c>
      <c r="H136" s="855">
        <f>'FEB-23'!H136</f>
        <v>253.64</v>
      </c>
      <c r="I136" s="156">
        <f>'FEB-23'!I136</f>
        <v>0.19</v>
      </c>
      <c r="J136" s="856"/>
      <c r="K136" s="156"/>
      <c r="L136" s="156">
        <f>'FEB-23'!L136</f>
        <v>2</v>
      </c>
      <c r="M136" s="156">
        <f>'FEB-23'!M136</f>
        <v>20</v>
      </c>
      <c r="N136" s="980"/>
      <c r="O136" s="980"/>
      <c r="P136" s="980"/>
      <c r="Q136" s="980"/>
      <c r="R136" s="980"/>
      <c r="S136" s="980"/>
      <c r="T136" s="980"/>
      <c r="U136" s="980"/>
      <c r="V136" s="982"/>
      <c r="W136" s="862"/>
    </row>
    <row r="137" spans="1:23" s="59" customFormat="1">
      <c r="A137" s="852"/>
      <c r="B137" s="985" t="str">
        <f>'FEB-23'!B137</f>
        <v>24.02.23</v>
      </c>
      <c r="C137" s="985">
        <f>'FEB-23'!C137</f>
        <v>135</v>
      </c>
      <c r="D137" s="156">
        <f>'FEB-23'!D137</f>
        <v>945</v>
      </c>
      <c r="E137" s="854"/>
      <c r="F137" s="156">
        <f>'FEB-23'!F137</f>
        <v>58</v>
      </c>
      <c r="G137" s="855">
        <f>'FEB-23'!G137</f>
        <v>3411.85</v>
      </c>
      <c r="H137" s="855">
        <f>'FEB-23'!H137</f>
        <v>237.44</v>
      </c>
      <c r="I137" s="156">
        <f>'FEB-23'!I137</f>
        <v>1.79</v>
      </c>
      <c r="J137" s="856"/>
      <c r="K137" s="156"/>
      <c r="L137" s="156">
        <f>'FEB-23'!L137</f>
        <v>2</v>
      </c>
      <c r="M137" s="156">
        <f>'FEB-23'!M137</f>
        <v>0</v>
      </c>
      <c r="N137" s="984"/>
      <c r="O137" s="984"/>
      <c r="P137" s="984"/>
      <c r="Q137" s="984"/>
      <c r="R137" s="984"/>
      <c r="S137" s="984"/>
      <c r="T137" s="984"/>
      <c r="U137" s="984"/>
      <c r="V137" s="986"/>
      <c r="W137" s="862"/>
    </row>
    <row r="138" spans="1:23" s="59" customFormat="1">
      <c r="A138" s="852"/>
      <c r="B138" s="985" t="str">
        <f>'FEB-23'!B138</f>
        <v>24.02.23</v>
      </c>
      <c r="C138" s="985">
        <f>'FEB-23'!C138</f>
        <v>136</v>
      </c>
      <c r="D138" s="156">
        <f>'FEB-23'!D138</f>
        <v>946</v>
      </c>
      <c r="E138" s="854"/>
      <c r="F138" s="156">
        <f>'FEB-23'!F138</f>
        <v>59</v>
      </c>
      <c r="G138" s="855">
        <f>'FEB-23'!G138</f>
        <v>3464.24</v>
      </c>
      <c r="H138" s="855">
        <f>'FEB-23'!H138</f>
        <v>251.26</v>
      </c>
      <c r="I138" s="156">
        <f>'FEB-23'!I138</f>
        <v>0</v>
      </c>
      <c r="J138" s="856"/>
      <c r="K138" s="156"/>
      <c r="L138" s="156">
        <f>'FEB-23'!L138</f>
        <v>2</v>
      </c>
      <c r="M138" s="156">
        <f>'FEB-23'!M138</f>
        <v>10</v>
      </c>
      <c r="N138" s="984"/>
      <c r="O138" s="984"/>
      <c r="P138" s="984"/>
      <c r="Q138" s="984"/>
      <c r="R138" s="984"/>
      <c r="S138" s="984"/>
      <c r="T138" s="984"/>
      <c r="U138" s="984"/>
      <c r="V138" s="986"/>
      <c r="W138" s="862"/>
    </row>
    <row r="139" spans="1:23" s="59" customFormat="1">
      <c r="A139" s="852"/>
      <c r="B139" s="985" t="str">
        <f>'FEB-23'!B139</f>
        <v>24.02.23</v>
      </c>
      <c r="C139" s="985">
        <f>'FEB-23'!C139</f>
        <v>137</v>
      </c>
      <c r="D139" s="156">
        <f>'FEB-23'!D139</f>
        <v>947</v>
      </c>
      <c r="E139" s="854"/>
      <c r="F139" s="156">
        <f>'FEB-23'!F139</f>
        <v>59</v>
      </c>
      <c r="G139" s="855">
        <f>'FEB-23'!G139</f>
        <v>3445.25</v>
      </c>
      <c r="H139" s="855">
        <f>'FEB-23'!H139</f>
        <v>267.75</v>
      </c>
      <c r="I139" s="156">
        <f>'FEB-23'!I139</f>
        <v>0</v>
      </c>
      <c r="J139" s="856"/>
      <c r="K139" s="156"/>
      <c r="L139" s="156">
        <f>'FEB-23'!L139</f>
        <v>1</v>
      </c>
      <c r="M139" s="156">
        <f>'FEB-23'!M139</f>
        <v>50</v>
      </c>
      <c r="N139" s="984"/>
      <c r="O139" s="984"/>
      <c r="P139" s="984"/>
      <c r="Q139" s="984"/>
      <c r="R139" s="984"/>
      <c r="S139" s="984"/>
      <c r="T139" s="984"/>
      <c r="U139" s="984"/>
      <c r="V139" s="986"/>
      <c r="W139" s="862"/>
    </row>
    <row r="140" spans="1:23" s="59" customFormat="1">
      <c r="A140" s="852"/>
      <c r="B140" s="985" t="str">
        <f>'FEB-23'!B140</f>
        <v>24.02.23</v>
      </c>
      <c r="C140" s="985">
        <f>'FEB-23'!C140</f>
        <v>138</v>
      </c>
      <c r="D140" s="156">
        <f>'FEB-23'!D140</f>
        <v>948</v>
      </c>
      <c r="E140" s="854"/>
      <c r="F140" s="156">
        <f>'FEB-23'!F140</f>
        <v>59</v>
      </c>
      <c r="G140" s="855">
        <f>'FEB-23'!G140</f>
        <v>3370.08</v>
      </c>
      <c r="H140" s="855">
        <f>'FEB-23'!H140</f>
        <v>339.92</v>
      </c>
      <c r="I140" s="156">
        <f>'FEB-23'!I140</f>
        <v>0</v>
      </c>
      <c r="J140" s="856"/>
      <c r="K140" s="156"/>
      <c r="L140" s="156">
        <f>'FEB-23'!L140</f>
        <v>2</v>
      </c>
      <c r="M140" s="156">
        <f>'FEB-23'!M140</f>
        <v>20</v>
      </c>
      <c r="N140" s="984"/>
      <c r="O140" s="984"/>
      <c r="P140" s="984"/>
      <c r="Q140" s="984"/>
      <c r="R140" s="984"/>
      <c r="S140" s="984"/>
      <c r="T140" s="984"/>
      <c r="U140" s="984"/>
      <c r="V140" s="986"/>
      <c r="W140" s="862"/>
    </row>
    <row r="141" spans="1:23" s="59" customFormat="1">
      <c r="A141" s="852"/>
      <c r="B141" s="985" t="str">
        <f>'FEB-23'!B141</f>
        <v>24.02.23</v>
      </c>
      <c r="C141" s="985">
        <f>'FEB-23'!C141</f>
        <v>139</v>
      </c>
      <c r="D141" s="156">
        <f>'FEB-23'!D141</f>
        <v>949</v>
      </c>
      <c r="E141" s="854"/>
      <c r="F141" s="156">
        <f>'FEB-23'!F141</f>
        <v>59</v>
      </c>
      <c r="G141" s="855">
        <f>'FEB-23'!G141</f>
        <v>3409.82</v>
      </c>
      <c r="H141" s="855">
        <f>'FEB-23'!H141</f>
        <v>304.18</v>
      </c>
      <c r="I141" s="156">
        <f>'FEB-23'!I141</f>
        <v>0</v>
      </c>
      <c r="J141" s="856"/>
      <c r="K141" s="156"/>
      <c r="L141" s="156">
        <f>'FEB-23'!L141</f>
        <v>2</v>
      </c>
      <c r="M141" s="156">
        <f>'FEB-23'!M141</f>
        <v>5</v>
      </c>
      <c r="N141" s="984"/>
      <c r="O141" s="984"/>
      <c r="P141" s="984"/>
      <c r="Q141" s="984"/>
      <c r="R141" s="984"/>
      <c r="S141" s="984"/>
      <c r="T141" s="984"/>
      <c r="U141" s="984"/>
      <c r="V141" s="986"/>
      <c r="W141" s="862"/>
    </row>
    <row r="142" spans="1:23" s="59" customFormat="1">
      <c r="A142" s="852"/>
      <c r="B142" s="988" t="str">
        <f>'FEB-23'!B142</f>
        <v>24.02.23</v>
      </c>
      <c r="C142" s="988">
        <f>'FEB-23'!C142</f>
        <v>140</v>
      </c>
      <c r="D142" s="156">
        <f>'FEB-23'!D142</f>
        <v>950</v>
      </c>
      <c r="E142" s="854"/>
      <c r="F142" s="156">
        <f>'FEB-23'!F142</f>
        <v>56</v>
      </c>
      <c r="G142" s="855">
        <f>'FEB-23'!G142</f>
        <v>3272.67</v>
      </c>
      <c r="H142" s="855">
        <f>'FEB-23'!H142</f>
        <v>251.33</v>
      </c>
      <c r="I142" s="156">
        <f>'FEB-23'!I142</f>
        <v>0</v>
      </c>
      <c r="J142" s="856"/>
      <c r="K142" s="156"/>
      <c r="L142" s="156">
        <f>'FEB-23'!L142</f>
        <v>2</v>
      </c>
      <c r="M142" s="156">
        <f>'FEB-23'!M142</f>
        <v>0</v>
      </c>
      <c r="N142" s="987"/>
      <c r="O142" s="987"/>
      <c r="P142" s="987"/>
      <c r="Q142" s="987"/>
      <c r="R142" s="987"/>
      <c r="S142" s="987"/>
      <c r="T142" s="987"/>
      <c r="U142" s="987"/>
      <c r="V142" s="989"/>
      <c r="W142" s="862"/>
    </row>
    <row r="143" spans="1:23" s="59" customFormat="1">
      <c r="A143" s="852"/>
      <c r="B143" s="988" t="str">
        <f>'FEB-23'!B143</f>
        <v>24.02.23</v>
      </c>
      <c r="C143" s="988">
        <f>'FEB-23'!C143</f>
        <v>141</v>
      </c>
      <c r="D143" s="156">
        <f>'FEB-23'!D143</f>
        <v>951</v>
      </c>
      <c r="E143" s="854"/>
      <c r="F143" s="156">
        <f>'FEB-23'!F143</f>
        <v>58</v>
      </c>
      <c r="G143" s="855">
        <f>'FEB-23'!G143</f>
        <v>3415.85</v>
      </c>
      <c r="H143" s="855">
        <f>'FEB-23'!H143</f>
        <v>235.94</v>
      </c>
      <c r="I143" s="156">
        <f>'FEB-23'!I143</f>
        <v>0.79</v>
      </c>
      <c r="J143" s="856"/>
      <c r="K143" s="156"/>
      <c r="L143" s="156">
        <f>'FEB-23'!L143</f>
        <v>1</v>
      </c>
      <c r="M143" s="156">
        <f>'FEB-23'!M143</f>
        <v>50</v>
      </c>
      <c r="N143" s="987"/>
      <c r="O143" s="987"/>
      <c r="P143" s="987"/>
      <c r="Q143" s="987"/>
      <c r="R143" s="987"/>
      <c r="S143" s="987"/>
      <c r="T143" s="987"/>
      <c r="U143" s="987"/>
      <c r="V143" s="989"/>
      <c r="W143" s="862"/>
    </row>
    <row r="144" spans="1:23" s="59" customFormat="1">
      <c r="A144" s="852"/>
      <c r="B144" s="988" t="str">
        <f>'FEB-23'!B144</f>
        <v>24.02.23</v>
      </c>
      <c r="C144" s="988">
        <f>'FEB-23'!C144</f>
        <v>142</v>
      </c>
      <c r="D144" s="156">
        <f>'FEB-23'!D144</f>
        <v>952</v>
      </c>
      <c r="E144" s="854"/>
      <c r="F144" s="156">
        <f>'FEB-23'!F144</f>
        <v>59</v>
      </c>
      <c r="G144" s="855">
        <f>'FEB-23'!G144</f>
        <v>3495.62</v>
      </c>
      <c r="H144" s="855">
        <f>'FEB-23'!H144</f>
        <v>219.88</v>
      </c>
      <c r="I144" s="156">
        <f>'FEB-23'!I144</f>
        <v>0</v>
      </c>
      <c r="J144" s="856"/>
      <c r="K144" s="156"/>
      <c r="L144" s="156">
        <f>'FEB-23'!L144</f>
        <v>1</v>
      </c>
      <c r="M144" s="156">
        <f>'FEB-23'!M144</f>
        <v>35</v>
      </c>
      <c r="N144" s="987"/>
      <c r="O144" s="987"/>
      <c r="P144" s="987"/>
      <c r="Q144" s="987"/>
      <c r="R144" s="987"/>
      <c r="S144" s="987"/>
      <c r="T144" s="987"/>
      <c r="U144" s="987"/>
      <c r="V144" s="989"/>
      <c r="W144" s="862"/>
    </row>
    <row r="145" spans="1:23" s="59" customFormat="1">
      <c r="A145" s="852"/>
      <c r="B145" s="991" t="str">
        <f>'FEB-23'!B145</f>
        <v>25.02.23</v>
      </c>
      <c r="C145" s="991">
        <f>'FEB-23'!C145</f>
        <v>143</v>
      </c>
      <c r="D145" s="156">
        <f>'FEB-23'!D145</f>
        <v>953</v>
      </c>
      <c r="E145" s="854"/>
      <c r="F145" s="156">
        <f>'FEB-23'!F145</f>
        <v>59</v>
      </c>
      <c r="G145" s="855">
        <f>'FEB-23'!G145</f>
        <v>3476.06</v>
      </c>
      <c r="H145" s="855">
        <f>'FEB-23'!H145</f>
        <v>235.94</v>
      </c>
      <c r="I145" s="156">
        <f>'FEB-23'!I145</f>
        <v>0</v>
      </c>
      <c r="J145" s="856"/>
      <c r="K145" s="156"/>
      <c r="L145" s="156">
        <f>'FEB-23'!L145</f>
        <v>2</v>
      </c>
      <c r="M145" s="156">
        <f>'FEB-23'!M145</f>
        <v>15</v>
      </c>
      <c r="N145" s="990"/>
      <c r="O145" s="990"/>
      <c r="P145" s="990"/>
      <c r="Q145" s="990"/>
      <c r="R145" s="990"/>
      <c r="S145" s="990"/>
      <c r="T145" s="990"/>
      <c r="U145" s="990"/>
      <c r="V145" s="992"/>
      <c r="W145" s="862"/>
    </row>
    <row r="146" spans="1:23" s="59" customFormat="1">
      <c r="A146" s="852"/>
      <c r="B146" s="991" t="str">
        <f>'FEB-23'!B146</f>
        <v>25.02.23</v>
      </c>
      <c r="C146" s="991">
        <f>'FEB-23'!C146</f>
        <v>144</v>
      </c>
      <c r="D146" s="156">
        <f>'FEB-23'!D146</f>
        <v>954</v>
      </c>
      <c r="E146" s="854"/>
      <c r="F146" s="156">
        <f>'FEB-23'!F146</f>
        <v>59</v>
      </c>
      <c r="G146" s="855">
        <f>'FEB-23'!G146</f>
        <v>3518.82</v>
      </c>
      <c r="H146" s="855">
        <f>'FEB-23'!H146</f>
        <v>201.18</v>
      </c>
      <c r="I146" s="156">
        <f>'FEB-23'!I146</f>
        <v>0</v>
      </c>
      <c r="J146" s="856"/>
      <c r="K146" s="156"/>
      <c r="L146" s="156">
        <f>'FEB-23'!L146</f>
        <v>2</v>
      </c>
      <c r="M146" s="156">
        <f>'FEB-23'!M146</f>
        <v>20</v>
      </c>
      <c r="N146" s="990"/>
      <c r="O146" s="990"/>
      <c r="P146" s="990"/>
      <c r="Q146" s="990"/>
      <c r="R146" s="990"/>
      <c r="S146" s="990"/>
      <c r="T146" s="990"/>
      <c r="U146" s="990"/>
      <c r="V146" s="992"/>
      <c r="W146" s="862"/>
    </row>
    <row r="147" spans="1:23" s="59" customFormat="1">
      <c r="A147" s="852"/>
      <c r="B147" s="991" t="str">
        <f>'FEB-23'!B147</f>
        <v>25.02.23</v>
      </c>
      <c r="C147" s="991">
        <f>'FEB-23'!C147</f>
        <v>145</v>
      </c>
      <c r="D147" s="156">
        <f>'FEB-23'!D147</f>
        <v>955</v>
      </c>
      <c r="E147" s="854"/>
      <c r="F147" s="156">
        <f>'FEB-23'!F147</f>
        <v>59</v>
      </c>
      <c r="G147" s="855">
        <f>'FEB-23'!G147</f>
        <v>3472.26</v>
      </c>
      <c r="H147" s="855">
        <f>'FEB-23'!H147</f>
        <v>243.11</v>
      </c>
      <c r="I147" s="156">
        <f>'FEB-23'!I147</f>
        <v>3.18</v>
      </c>
      <c r="J147" s="856"/>
      <c r="K147" s="156"/>
      <c r="L147" s="156">
        <f>'FEB-23'!L147</f>
        <v>1</v>
      </c>
      <c r="M147" s="156">
        <f>'FEB-23'!M147</f>
        <v>45</v>
      </c>
      <c r="N147" s="990"/>
      <c r="O147" s="990"/>
      <c r="P147" s="990"/>
      <c r="Q147" s="990"/>
      <c r="R147" s="990"/>
      <c r="S147" s="990"/>
      <c r="T147" s="990"/>
      <c r="U147" s="990"/>
      <c r="V147" s="992"/>
      <c r="W147" s="862"/>
    </row>
    <row r="148" spans="1:23" s="59" customFormat="1">
      <c r="A148" s="852"/>
      <c r="B148" s="991" t="str">
        <f>'FEB-23'!B148</f>
        <v>25.02.23</v>
      </c>
      <c r="C148" s="991">
        <f>'FEB-23'!C148</f>
        <v>146</v>
      </c>
      <c r="D148" s="156">
        <f>'FEB-23'!D148</f>
        <v>956</v>
      </c>
      <c r="E148" s="854"/>
      <c r="F148" s="156">
        <f>'FEB-23'!F148</f>
        <v>59</v>
      </c>
      <c r="G148" s="855">
        <f>'FEB-23'!G148</f>
        <v>3584.43</v>
      </c>
      <c r="H148" s="855">
        <f>'FEB-23'!H148</f>
        <v>154.33000000000001</v>
      </c>
      <c r="I148" s="156">
        <f>'FEB-23'!I148</f>
        <v>4.5599999999999996</v>
      </c>
      <c r="J148" s="856"/>
      <c r="K148" s="156"/>
      <c r="L148" s="156">
        <f>'FEB-23'!L148</f>
        <v>1</v>
      </c>
      <c r="M148" s="156">
        <f>'FEB-23'!M148</f>
        <v>50</v>
      </c>
      <c r="N148" s="990"/>
      <c r="O148" s="990"/>
      <c r="P148" s="990"/>
      <c r="Q148" s="990"/>
      <c r="R148" s="990"/>
      <c r="S148" s="990"/>
      <c r="T148" s="990"/>
      <c r="U148" s="990"/>
      <c r="V148" s="992"/>
      <c r="W148" s="862"/>
    </row>
    <row r="149" spans="1:23" s="59" customFormat="1">
      <c r="A149" s="852"/>
      <c r="B149" s="991" t="str">
        <f>'FEB-23'!B149</f>
        <v>25.02.23</v>
      </c>
      <c r="C149" s="991">
        <f>'FEB-23'!C149</f>
        <v>147</v>
      </c>
      <c r="D149" s="156">
        <f>'FEB-23'!D149</f>
        <v>957</v>
      </c>
      <c r="E149" s="854"/>
      <c r="F149" s="156">
        <f>'FEB-23'!F149</f>
        <v>59</v>
      </c>
      <c r="G149" s="855">
        <f>'FEB-23'!G149</f>
        <v>3401.64</v>
      </c>
      <c r="H149" s="855">
        <f>'FEB-23'!H149</f>
        <v>250.36</v>
      </c>
      <c r="I149" s="156">
        <f>'FEB-23'!I149</f>
        <v>0</v>
      </c>
      <c r="J149" s="856"/>
      <c r="K149" s="156"/>
      <c r="L149" s="156">
        <f>'FEB-23'!L149</f>
        <v>1</v>
      </c>
      <c r="M149" s="156">
        <f>'FEB-23'!M149</f>
        <v>40</v>
      </c>
      <c r="N149" s="990"/>
      <c r="O149" s="990"/>
      <c r="P149" s="990"/>
      <c r="Q149" s="990"/>
      <c r="R149" s="990"/>
      <c r="S149" s="990"/>
      <c r="T149" s="990"/>
      <c r="U149" s="990"/>
      <c r="V149" s="992"/>
      <c r="W149" s="862"/>
    </row>
    <row r="150" spans="1:23" s="59" customFormat="1">
      <c r="A150" s="852"/>
      <c r="B150" s="994" t="str">
        <f>'FEB-23'!B150</f>
        <v>25.02.23</v>
      </c>
      <c r="C150" s="994">
        <f>'FEB-23'!C150</f>
        <v>148</v>
      </c>
      <c r="D150" s="156">
        <f>'FEB-23'!D150</f>
        <v>959</v>
      </c>
      <c r="E150" s="854"/>
      <c r="F150" s="156">
        <f>'FEB-23'!F150</f>
        <v>59</v>
      </c>
      <c r="G150" s="855">
        <f>'FEB-23'!G150</f>
        <v>3475.83</v>
      </c>
      <c r="H150" s="855">
        <f>'FEB-23'!H150</f>
        <v>0</v>
      </c>
      <c r="I150" s="156">
        <f>'FEB-23'!I150</f>
        <v>0</v>
      </c>
      <c r="J150" s="856"/>
      <c r="K150" s="156"/>
      <c r="L150" s="156">
        <f>'FEB-23'!L150</f>
        <v>1</v>
      </c>
      <c r="M150" s="156">
        <f>'FEB-23'!M150</f>
        <v>55</v>
      </c>
      <c r="N150" s="993"/>
      <c r="O150" s="993"/>
      <c r="P150" s="993"/>
      <c r="Q150" s="993"/>
      <c r="R150" s="993"/>
      <c r="S150" s="993"/>
      <c r="T150" s="993"/>
      <c r="U150" s="993"/>
      <c r="V150" s="995"/>
      <c r="W150" s="862"/>
    </row>
    <row r="151" spans="1:23" s="59" customFormat="1">
      <c r="A151" s="852"/>
      <c r="B151" s="994" t="str">
        <f>'FEB-23'!B151</f>
        <v>25.02.23</v>
      </c>
      <c r="C151" s="994">
        <f>'FEB-23'!C151</f>
        <v>149</v>
      </c>
      <c r="D151" s="156">
        <f>'FEB-23'!D151</f>
        <v>958</v>
      </c>
      <c r="E151" s="854"/>
      <c r="F151" s="156">
        <f>'FEB-23'!F151</f>
        <v>59</v>
      </c>
      <c r="G151" s="855">
        <f>'FEB-23'!G151</f>
        <v>3549.85</v>
      </c>
      <c r="H151" s="855">
        <f>'FEB-23'!H151</f>
        <v>185.71</v>
      </c>
      <c r="I151" s="156">
        <f>'FEB-23'!I151</f>
        <v>2.56</v>
      </c>
      <c r="J151" s="856"/>
      <c r="K151" s="156"/>
      <c r="L151" s="156">
        <f>'FEB-23'!L151</f>
        <v>1</v>
      </c>
      <c r="M151" s="156">
        <f>'FEB-23'!M151</f>
        <v>50</v>
      </c>
      <c r="N151" s="993"/>
      <c r="O151" s="993"/>
      <c r="P151" s="993"/>
      <c r="Q151" s="993"/>
      <c r="R151" s="993"/>
      <c r="S151" s="993"/>
      <c r="T151" s="993"/>
      <c r="U151" s="993"/>
      <c r="V151" s="995"/>
      <c r="W151" s="862"/>
    </row>
    <row r="152" spans="1:23" s="59" customFormat="1">
      <c r="A152" s="852"/>
      <c r="B152" s="994" t="str">
        <f>'FEB-23'!B152</f>
        <v>25.02.23</v>
      </c>
      <c r="C152" s="994">
        <f>'FEB-23'!C152</f>
        <v>150</v>
      </c>
      <c r="D152" s="156">
        <f>'FEB-23'!D152</f>
        <v>960</v>
      </c>
      <c r="E152" s="854"/>
      <c r="F152" s="156">
        <f>'FEB-23'!F152</f>
        <v>58</v>
      </c>
      <c r="G152" s="855">
        <f>'FEB-23'!G152</f>
        <v>3450.45</v>
      </c>
      <c r="H152" s="855">
        <f>'FEB-23'!H152</f>
        <v>209.42</v>
      </c>
      <c r="I152" s="156">
        <f>'FEB-23'!I152</f>
        <v>4.17</v>
      </c>
      <c r="J152" s="856"/>
      <c r="K152" s="156"/>
      <c r="L152" s="156">
        <f>'FEB-23'!L152</f>
        <v>2</v>
      </c>
      <c r="M152" s="156">
        <f>'FEB-23'!M152</f>
        <v>20</v>
      </c>
      <c r="N152" s="993"/>
      <c r="O152" s="993"/>
      <c r="P152" s="993"/>
      <c r="Q152" s="993"/>
      <c r="R152" s="993"/>
      <c r="S152" s="993"/>
      <c r="T152" s="993"/>
      <c r="U152" s="993"/>
      <c r="V152" s="995"/>
      <c r="W152" s="862"/>
    </row>
    <row r="153" spans="1:23" s="59" customFormat="1">
      <c r="A153" s="852"/>
      <c r="B153" s="994" t="str">
        <f>'FEB-23'!B153</f>
        <v>25.02.23</v>
      </c>
      <c r="C153" s="994">
        <f>'FEB-23'!C153</f>
        <v>151</v>
      </c>
      <c r="D153" s="156">
        <f>'FEB-23'!D153</f>
        <v>961</v>
      </c>
      <c r="E153" s="854"/>
      <c r="F153" s="156">
        <f>'FEB-23'!F153</f>
        <v>59</v>
      </c>
      <c r="G153" s="855">
        <f>'FEB-23'!G153</f>
        <v>3473.68</v>
      </c>
      <c r="H153" s="855">
        <f>'FEB-23'!H153</f>
        <v>242.28</v>
      </c>
      <c r="I153" s="156">
        <f>'FEB-23'!I153</f>
        <v>5.96</v>
      </c>
      <c r="J153" s="856"/>
      <c r="K153" s="156"/>
      <c r="L153" s="156">
        <f>'FEB-23'!L153</f>
        <v>2</v>
      </c>
      <c r="M153" s="156">
        <f>'FEB-23'!M153</f>
        <v>0</v>
      </c>
      <c r="N153" s="993"/>
      <c r="O153" s="993"/>
      <c r="P153" s="993"/>
      <c r="Q153" s="993"/>
      <c r="R153" s="993"/>
      <c r="S153" s="993"/>
      <c r="T153" s="993"/>
      <c r="U153" s="993"/>
      <c r="V153" s="995"/>
      <c r="W153" s="862"/>
    </row>
    <row r="154" spans="1:23" s="59" customFormat="1">
      <c r="A154" s="852"/>
      <c r="B154" s="994" t="str">
        <f>'FEB-23'!B154</f>
        <v>26.02.23</v>
      </c>
      <c r="C154" s="994">
        <f>'FEB-23'!C154</f>
        <v>152</v>
      </c>
      <c r="D154" s="156">
        <f>'FEB-23'!D154</f>
        <v>962</v>
      </c>
      <c r="E154" s="854"/>
      <c r="F154" s="156">
        <f>'FEB-23'!F154</f>
        <v>58</v>
      </c>
      <c r="G154" s="855">
        <f>'FEB-23'!G154</f>
        <v>3458.85</v>
      </c>
      <c r="H154" s="855">
        <f>'FEB-23'!H154</f>
        <v>189.74</v>
      </c>
      <c r="I154" s="156">
        <f>'FEB-23'!I154</f>
        <v>1.0900000000000001</v>
      </c>
      <c r="J154" s="856"/>
      <c r="K154" s="156"/>
      <c r="L154" s="156">
        <f>'FEB-23'!L154</f>
        <v>2</v>
      </c>
      <c r="M154" s="156">
        <f>'FEB-23'!M154</f>
        <v>30</v>
      </c>
      <c r="N154" s="993"/>
      <c r="O154" s="993"/>
      <c r="P154" s="993"/>
      <c r="Q154" s="993"/>
      <c r="R154" s="993"/>
      <c r="S154" s="993"/>
      <c r="T154" s="993"/>
      <c r="U154" s="993"/>
      <c r="V154" s="995"/>
      <c r="W154" s="862"/>
    </row>
    <row r="155" spans="1:23" s="59" customFormat="1">
      <c r="A155" s="852"/>
      <c r="B155" s="994" t="str">
        <f>'FEB-23'!B155</f>
        <v>26.02.23</v>
      </c>
      <c r="C155" s="994">
        <f>'FEB-23'!C155</f>
        <v>153</v>
      </c>
      <c r="D155" s="156">
        <f>'FEB-23'!D155</f>
        <v>963</v>
      </c>
      <c r="E155" s="854"/>
      <c r="F155" s="156">
        <f>'FEB-23'!F155</f>
        <v>59</v>
      </c>
      <c r="G155" s="855">
        <f>'FEB-23'!G155</f>
        <v>3494.66</v>
      </c>
      <c r="H155" s="855">
        <f>'FEB-23'!H155</f>
        <v>224.5</v>
      </c>
      <c r="I155" s="156">
        <f>'FEB-23'!I155</f>
        <v>7.16</v>
      </c>
      <c r="J155" s="856"/>
      <c r="K155" s="156"/>
      <c r="L155" s="156">
        <f>'FEB-23'!L155</f>
        <v>2</v>
      </c>
      <c r="M155" s="156">
        <f>'FEB-23'!M155</f>
        <v>10</v>
      </c>
      <c r="N155" s="993"/>
      <c r="O155" s="993"/>
      <c r="P155" s="993"/>
      <c r="Q155" s="993"/>
      <c r="R155" s="993"/>
      <c r="S155" s="993"/>
      <c r="T155" s="993"/>
      <c r="U155" s="993"/>
      <c r="V155" s="995"/>
      <c r="W155" s="862"/>
    </row>
    <row r="156" spans="1:23" s="59" customFormat="1">
      <c r="A156" s="852"/>
      <c r="B156" s="994" t="str">
        <f>'FEB-23'!B156</f>
        <v>26.02.23</v>
      </c>
      <c r="C156" s="994">
        <f>'FEB-23'!C156</f>
        <v>154</v>
      </c>
      <c r="D156" s="156">
        <f>'FEB-23'!D156</f>
        <v>964</v>
      </c>
      <c r="E156" s="854"/>
      <c r="F156" s="156">
        <f>'FEB-23'!F156</f>
        <v>57</v>
      </c>
      <c r="G156" s="855">
        <f>'FEB-23'!G156</f>
        <v>3380.85</v>
      </c>
      <c r="H156" s="855">
        <f>'FEB-23'!H156</f>
        <v>213.33</v>
      </c>
      <c r="I156" s="156">
        <f>'FEB-23'!I156</f>
        <v>5.18</v>
      </c>
      <c r="J156" s="856"/>
      <c r="K156" s="156"/>
      <c r="L156" s="156">
        <f>'FEB-23'!L156</f>
        <v>1</v>
      </c>
      <c r="M156" s="156">
        <f>'FEB-23'!M156</f>
        <v>50</v>
      </c>
      <c r="N156" s="993"/>
      <c r="O156" s="993"/>
      <c r="P156" s="993"/>
      <c r="Q156" s="993"/>
      <c r="R156" s="993"/>
      <c r="S156" s="993"/>
      <c r="T156" s="993"/>
      <c r="U156" s="993"/>
      <c r="V156" s="995"/>
      <c r="W156" s="862"/>
    </row>
    <row r="157" spans="1:23" s="59" customFormat="1">
      <c r="A157" s="852"/>
      <c r="B157" s="997" t="str">
        <f>'FEB-23'!B157</f>
        <v>26.02.23</v>
      </c>
      <c r="C157" s="997">
        <f>'FEB-23'!C157</f>
        <v>155</v>
      </c>
      <c r="D157" s="156">
        <f>'FEB-23'!D157</f>
        <v>965</v>
      </c>
      <c r="E157" s="854"/>
      <c r="F157" s="156">
        <f>'FEB-23'!F157</f>
        <v>57</v>
      </c>
      <c r="G157" s="855">
        <f>'FEB-23'!G157</f>
        <v>3438.86</v>
      </c>
      <c r="H157" s="855">
        <f>'FEB-23'!H157</f>
        <v>155.9</v>
      </c>
      <c r="I157" s="156">
        <f>'FEB-23'!I157</f>
        <v>6.76</v>
      </c>
      <c r="J157" s="856"/>
      <c r="K157" s="156"/>
      <c r="L157" s="156">
        <f>'FEB-23'!L157</f>
        <v>1</v>
      </c>
      <c r="M157" s="156">
        <f>'FEB-23'!M157</f>
        <v>50</v>
      </c>
      <c r="N157" s="996"/>
      <c r="O157" s="996"/>
      <c r="P157" s="996"/>
      <c r="Q157" s="996"/>
      <c r="R157" s="996"/>
      <c r="S157" s="996"/>
      <c r="T157" s="996"/>
      <c r="U157" s="996"/>
      <c r="V157" s="998"/>
      <c r="W157" s="862"/>
    </row>
    <row r="158" spans="1:23" s="59" customFormat="1">
      <c r="A158" s="852"/>
      <c r="B158" s="997" t="str">
        <f>'FEB-23'!B158</f>
        <v>26.02.23</v>
      </c>
      <c r="C158" s="997">
        <f>'FEB-23'!C158</f>
        <v>156</v>
      </c>
      <c r="D158" s="156">
        <f>'FEB-23'!D158</f>
        <v>966</v>
      </c>
      <c r="E158" s="854"/>
      <c r="F158" s="156">
        <f>'FEB-23'!F158</f>
        <v>59</v>
      </c>
      <c r="G158" s="855">
        <f>'FEB-23'!G158</f>
        <v>3354.63</v>
      </c>
      <c r="H158" s="855">
        <f>'FEB-23'!H158</f>
        <v>356.87</v>
      </c>
      <c r="I158" s="156">
        <f>'FEB-23'!I158</f>
        <v>0</v>
      </c>
      <c r="J158" s="856"/>
      <c r="K158" s="156"/>
      <c r="L158" s="156">
        <f>'FEB-23'!L158</f>
        <v>1</v>
      </c>
      <c r="M158" s="156">
        <f>'FEB-23'!M158</f>
        <v>50</v>
      </c>
      <c r="N158" s="996"/>
      <c r="O158" s="996"/>
      <c r="P158" s="996"/>
      <c r="Q158" s="996"/>
      <c r="R158" s="996"/>
      <c r="S158" s="996"/>
      <c r="T158" s="996"/>
      <c r="U158" s="996"/>
      <c r="V158" s="998"/>
      <c r="W158" s="862"/>
    </row>
    <row r="159" spans="1:23" s="59" customFormat="1">
      <c r="A159" s="852"/>
      <c r="B159" s="997" t="str">
        <f>'FEB-23'!B159</f>
        <v>26.02.23</v>
      </c>
      <c r="C159" s="997">
        <f>'FEB-23'!C159</f>
        <v>157</v>
      </c>
      <c r="D159" s="156">
        <f>'FEB-23'!D159</f>
        <v>967</v>
      </c>
      <c r="E159" s="854"/>
      <c r="F159" s="156">
        <f>'FEB-23'!F159</f>
        <v>59</v>
      </c>
      <c r="G159" s="855">
        <f>'FEB-23'!G159</f>
        <v>3351.01</v>
      </c>
      <c r="H159" s="855">
        <f>'FEB-23'!H159</f>
        <v>365.99</v>
      </c>
      <c r="I159" s="156">
        <f>'FEB-23'!I159</f>
        <v>0</v>
      </c>
      <c r="J159" s="856"/>
      <c r="K159" s="156"/>
      <c r="L159" s="156">
        <f>'FEB-23'!L159</f>
        <v>1</v>
      </c>
      <c r="M159" s="156">
        <f>'FEB-23'!M159</f>
        <v>45</v>
      </c>
      <c r="N159" s="996"/>
      <c r="O159" s="996"/>
      <c r="P159" s="996"/>
      <c r="Q159" s="996"/>
      <c r="R159" s="996"/>
      <c r="S159" s="996"/>
      <c r="T159" s="996"/>
      <c r="U159" s="996"/>
      <c r="V159" s="998"/>
      <c r="W159" s="862"/>
    </row>
    <row r="160" spans="1:23" s="59" customFormat="1">
      <c r="A160" s="852"/>
      <c r="B160" s="1000" t="str">
        <f>'FEB-23'!B160</f>
        <v>27.02.23</v>
      </c>
      <c r="C160" s="1000">
        <f>'FEB-23'!C160</f>
        <v>158</v>
      </c>
      <c r="D160" s="156">
        <f>'FEB-23'!D160</f>
        <v>968</v>
      </c>
      <c r="E160" s="854"/>
      <c r="F160" s="156">
        <f>'FEB-23'!F160</f>
        <v>58</v>
      </c>
      <c r="G160" s="855">
        <f>'FEB-23'!G160</f>
        <v>3321.84</v>
      </c>
      <c r="H160" s="855">
        <f>'FEB-23'!H160</f>
        <v>327.66000000000003</v>
      </c>
      <c r="I160" s="156">
        <f>'FEB-23'!I160</f>
        <v>0</v>
      </c>
      <c r="J160" s="856"/>
      <c r="K160" s="156"/>
      <c r="L160" s="156">
        <f>'FEB-23'!L160</f>
        <v>2</v>
      </c>
      <c r="M160" s="156">
        <f>'FEB-23'!M160</f>
        <v>10</v>
      </c>
      <c r="N160" s="999"/>
      <c r="O160" s="999"/>
      <c r="P160" s="999"/>
      <c r="Q160" s="999"/>
      <c r="R160" s="999"/>
      <c r="S160" s="999"/>
      <c r="T160" s="999"/>
      <c r="U160" s="999"/>
      <c r="V160" s="1001"/>
      <c r="W160" s="862"/>
    </row>
    <row r="161" spans="1:23" s="59" customFormat="1">
      <c r="A161" s="852"/>
      <c r="B161" s="1000" t="str">
        <f>'FEB-23'!B161</f>
        <v>27.02.23</v>
      </c>
      <c r="C161" s="1000">
        <f>'FEB-23'!C161</f>
        <v>159</v>
      </c>
      <c r="D161" s="156">
        <f>'FEB-23'!D161</f>
        <v>969</v>
      </c>
      <c r="E161" s="854"/>
      <c r="F161" s="156">
        <f>'FEB-23'!F161</f>
        <v>57</v>
      </c>
      <c r="G161" s="855">
        <f>'FEB-23'!G161</f>
        <v>3406.05</v>
      </c>
      <c r="H161" s="855">
        <f>'FEB-23'!H161</f>
        <v>244.45</v>
      </c>
      <c r="I161" s="156">
        <f>'FEB-23'!I161</f>
        <v>0</v>
      </c>
      <c r="J161" s="856"/>
      <c r="K161" s="156"/>
      <c r="L161" s="156">
        <f>'FEB-23'!L161</f>
        <v>1</v>
      </c>
      <c r="M161" s="156">
        <f>'FEB-23'!M161</f>
        <v>35</v>
      </c>
      <c r="N161" s="999"/>
      <c r="O161" s="999"/>
      <c r="P161" s="999"/>
      <c r="Q161" s="999"/>
      <c r="R161" s="999"/>
      <c r="S161" s="999"/>
      <c r="T161" s="999"/>
      <c r="U161" s="999"/>
      <c r="V161" s="1001"/>
      <c r="W161" s="862"/>
    </row>
    <row r="162" spans="1:23" s="59" customFormat="1">
      <c r="A162" s="852"/>
      <c r="B162" s="1000" t="str">
        <f>'FEB-23'!B162</f>
        <v>27.02.23</v>
      </c>
      <c r="C162" s="1000">
        <f>'FEB-23'!C162</f>
        <v>160</v>
      </c>
      <c r="D162" s="156">
        <f>'FEB-23'!D162</f>
        <v>970</v>
      </c>
      <c r="E162" s="854"/>
      <c r="F162" s="156">
        <f>'FEB-23'!F162</f>
        <v>56</v>
      </c>
      <c r="G162" s="855">
        <f>'FEB-23'!G162</f>
        <v>3271.49</v>
      </c>
      <c r="H162" s="855">
        <f>'FEB-23'!H162</f>
        <v>251.51</v>
      </c>
      <c r="I162" s="156">
        <f>'FEB-23'!I162</f>
        <v>0</v>
      </c>
      <c r="J162" s="856"/>
      <c r="K162" s="156"/>
      <c r="L162" s="156">
        <f>'FEB-23'!L162</f>
        <v>1</v>
      </c>
      <c r="M162" s="156">
        <f>'FEB-23'!M162</f>
        <v>30</v>
      </c>
      <c r="N162" s="999"/>
      <c r="O162" s="999"/>
      <c r="P162" s="999"/>
      <c r="Q162" s="999"/>
      <c r="R162" s="999"/>
      <c r="S162" s="999"/>
      <c r="T162" s="999"/>
      <c r="U162" s="999"/>
      <c r="V162" s="1001"/>
      <c r="W162" s="862"/>
    </row>
    <row r="163" spans="1:23" s="59" customFormat="1">
      <c r="A163" s="852"/>
      <c r="B163" s="1000" t="str">
        <f>'FEB-23'!B163</f>
        <v>27.02.23</v>
      </c>
      <c r="C163" s="1000">
        <f>'FEB-23'!C163</f>
        <v>161</v>
      </c>
      <c r="D163" s="156">
        <f>'FEB-23'!D163</f>
        <v>971</v>
      </c>
      <c r="E163" s="854"/>
      <c r="F163" s="156">
        <f>'FEB-23'!F163</f>
        <v>59</v>
      </c>
      <c r="G163" s="855">
        <f>'FEB-23'!G163</f>
        <v>3387.68</v>
      </c>
      <c r="H163" s="855">
        <f>'FEB-23'!H163</f>
        <v>322.32</v>
      </c>
      <c r="I163" s="156">
        <f>'FEB-23'!I163</f>
        <v>0</v>
      </c>
      <c r="J163" s="856"/>
      <c r="K163" s="156"/>
      <c r="L163" s="156">
        <f>'FEB-23'!L163</f>
        <v>1</v>
      </c>
      <c r="M163" s="156">
        <f>'FEB-23'!M163</f>
        <v>40</v>
      </c>
      <c r="N163" s="999"/>
      <c r="O163" s="999"/>
      <c r="P163" s="999"/>
      <c r="Q163" s="999"/>
      <c r="R163" s="999"/>
      <c r="S163" s="999"/>
      <c r="T163" s="999"/>
      <c r="U163" s="999"/>
      <c r="V163" s="1001"/>
      <c r="W163" s="862"/>
    </row>
    <row r="164" spans="1:23" s="59" customFormat="1">
      <c r="A164" s="852"/>
      <c r="B164" s="1000" t="str">
        <f>'FEB-23'!B164</f>
        <v>27.02.23</v>
      </c>
      <c r="C164" s="1000">
        <f>'FEB-23'!C164</f>
        <v>162</v>
      </c>
      <c r="D164" s="156">
        <f>'FEB-23'!D164</f>
        <v>972</v>
      </c>
      <c r="E164" s="854"/>
      <c r="F164" s="156">
        <f>'FEB-23'!F164</f>
        <v>58</v>
      </c>
      <c r="G164" s="855">
        <f>'FEB-23'!G164</f>
        <v>3358.62</v>
      </c>
      <c r="H164" s="855">
        <f>'FEB-23'!H164</f>
        <v>355.38</v>
      </c>
      <c r="I164" s="156">
        <f>'FEB-23'!I164</f>
        <v>0</v>
      </c>
      <c r="J164" s="856"/>
      <c r="K164" s="156"/>
      <c r="L164" s="156">
        <f>'FEB-23'!L164</f>
        <v>2</v>
      </c>
      <c r="M164" s="156">
        <f>'FEB-23'!M164</f>
        <v>0</v>
      </c>
      <c r="N164" s="999"/>
      <c r="O164" s="999"/>
      <c r="P164" s="999"/>
      <c r="Q164" s="999"/>
      <c r="R164" s="999"/>
      <c r="S164" s="999"/>
      <c r="T164" s="999"/>
      <c r="U164" s="999"/>
      <c r="V164" s="1001"/>
      <c r="W164" s="862"/>
    </row>
    <row r="165" spans="1:23" s="59" customFormat="1">
      <c r="A165" s="852"/>
      <c r="B165" s="1003" t="str">
        <f>'FEB-23'!B165</f>
        <v>27.02.23</v>
      </c>
      <c r="C165" s="1003">
        <f>'FEB-23'!C165</f>
        <v>163</v>
      </c>
      <c r="D165" s="156">
        <f>'FEB-23'!D165</f>
        <v>973</v>
      </c>
      <c r="E165" s="854"/>
      <c r="F165" s="156">
        <f>'FEB-23'!F165</f>
        <v>56</v>
      </c>
      <c r="G165" s="855">
        <f>'FEB-23'!G165</f>
        <v>3154.87</v>
      </c>
      <c r="H165" s="855">
        <f>'FEB-23'!H165</f>
        <v>369.13</v>
      </c>
      <c r="I165" s="156">
        <f>'FEB-23'!I165</f>
        <v>0</v>
      </c>
      <c r="J165" s="856"/>
      <c r="K165" s="156"/>
      <c r="L165" s="156">
        <f>'FEB-23'!L165</f>
        <v>1</v>
      </c>
      <c r="M165" s="156">
        <f>'FEB-23'!M165</f>
        <v>45</v>
      </c>
      <c r="N165" s="1002"/>
      <c r="O165" s="1002"/>
      <c r="P165" s="1002"/>
      <c r="Q165" s="1002"/>
      <c r="R165" s="1002"/>
      <c r="S165" s="1002"/>
      <c r="T165" s="1002"/>
      <c r="U165" s="1002"/>
      <c r="V165" s="1004"/>
      <c r="W165" s="862"/>
    </row>
    <row r="166" spans="1:23" s="59" customFormat="1">
      <c r="A166" s="852"/>
      <c r="B166" s="1003" t="str">
        <f>'FEB-23'!B166</f>
        <v>27.02.23</v>
      </c>
      <c r="C166" s="1003">
        <f>'FEB-23'!C166</f>
        <v>164</v>
      </c>
      <c r="D166" s="156">
        <f>'FEB-23'!D166</f>
        <v>974</v>
      </c>
      <c r="E166" s="854"/>
      <c r="F166" s="156">
        <f>'FEB-23'!F166</f>
        <v>59</v>
      </c>
      <c r="G166" s="855">
        <f>'FEB-23'!G166</f>
        <v>3270.23</v>
      </c>
      <c r="H166" s="855">
        <f>'FEB-23'!H166</f>
        <v>441.27</v>
      </c>
      <c r="I166" s="156">
        <f>'FEB-23'!I166</f>
        <v>0</v>
      </c>
      <c r="J166" s="856"/>
      <c r="K166" s="156"/>
      <c r="L166" s="156">
        <f>'FEB-23'!L166</f>
        <v>2</v>
      </c>
      <c r="M166" s="156">
        <f>'FEB-23'!M166</f>
        <v>5</v>
      </c>
      <c r="N166" s="1002"/>
      <c r="O166" s="1002"/>
      <c r="P166" s="1002"/>
      <c r="Q166" s="1002"/>
      <c r="R166" s="1002"/>
      <c r="S166" s="1002"/>
      <c r="T166" s="1002"/>
      <c r="U166" s="1002"/>
      <c r="V166" s="1004"/>
      <c r="W166" s="862"/>
    </row>
    <row r="167" spans="1:23" s="59" customFormat="1">
      <c r="A167" s="852"/>
      <c r="B167" s="1007" t="str">
        <f>'FEB-23'!B167</f>
        <v>28.02.23</v>
      </c>
      <c r="C167" s="1007">
        <f>'FEB-23'!C167</f>
        <v>165</v>
      </c>
      <c r="D167" s="156">
        <f>'FEB-23'!D167</f>
        <v>975</v>
      </c>
      <c r="E167" s="854"/>
      <c r="F167" s="156">
        <f>'FEB-23'!F167</f>
        <v>59</v>
      </c>
      <c r="G167" s="855">
        <f>'FEB-23'!G167</f>
        <v>3299.82</v>
      </c>
      <c r="H167" s="855">
        <f>'FEB-23'!H167</f>
        <v>415.68</v>
      </c>
      <c r="I167" s="156">
        <f>'FEB-23'!I167</f>
        <v>0</v>
      </c>
      <c r="J167" s="856"/>
      <c r="K167" s="156"/>
      <c r="L167" s="156">
        <f>'FEB-23'!L167</f>
        <v>2</v>
      </c>
      <c r="M167" s="156">
        <f>'FEB-23'!M167</f>
        <v>35</v>
      </c>
      <c r="N167" s="1006"/>
      <c r="O167" s="1006"/>
      <c r="P167" s="1006"/>
      <c r="Q167" s="1006"/>
      <c r="R167" s="1006"/>
      <c r="S167" s="1006"/>
      <c r="T167" s="1006"/>
      <c r="U167" s="1006"/>
      <c r="V167" s="1008"/>
      <c r="W167" s="862"/>
    </row>
    <row r="168" spans="1:23" s="59" customFormat="1">
      <c r="A168" s="852"/>
      <c r="B168" s="1007" t="str">
        <f>'FEB-23'!B168</f>
        <v>28.02.23</v>
      </c>
      <c r="C168" s="1007">
        <f>'FEB-23'!C168</f>
        <v>166</v>
      </c>
      <c r="D168" s="156">
        <f>'FEB-23'!D168</f>
        <v>976</v>
      </c>
      <c r="E168" s="854"/>
      <c r="F168" s="156">
        <f>'FEB-23'!F168</f>
        <v>59</v>
      </c>
      <c r="G168" s="855">
        <f>'FEB-23'!G168</f>
        <v>3419.65</v>
      </c>
      <c r="H168" s="855">
        <f>'FEB-23'!H168</f>
        <v>290.44</v>
      </c>
      <c r="I168" s="156">
        <f>'FEB-23'!I168</f>
        <v>0.59</v>
      </c>
      <c r="J168" s="856"/>
      <c r="K168" s="156"/>
      <c r="L168" s="156">
        <f>'FEB-23'!L168</f>
        <v>1</v>
      </c>
      <c r="M168" s="156">
        <f>'FEB-23'!M168</f>
        <v>45</v>
      </c>
      <c r="N168" s="1006"/>
      <c r="O168" s="1006"/>
      <c r="P168" s="1006"/>
      <c r="Q168" s="1006"/>
      <c r="R168" s="1006"/>
      <c r="S168" s="1006"/>
      <c r="T168" s="1006"/>
      <c r="U168" s="1006"/>
      <c r="V168" s="1008"/>
      <c r="W168" s="862"/>
    </row>
    <row r="169" spans="1:23" s="59" customFormat="1">
      <c r="A169" s="852"/>
      <c r="B169" s="1007" t="str">
        <f>'FEB-23'!B169</f>
        <v>28.02.23</v>
      </c>
      <c r="C169" s="1007">
        <f>'FEB-23'!C169</f>
        <v>167</v>
      </c>
      <c r="D169" s="156">
        <f>'FEB-23'!D169</f>
        <v>977</v>
      </c>
      <c r="E169" s="854"/>
      <c r="F169" s="156">
        <f>'FEB-23'!F169</f>
        <v>58</v>
      </c>
      <c r="G169" s="855">
        <f>'FEB-23'!G169</f>
        <v>3338.65</v>
      </c>
      <c r="H169" s="855">
        <f>'FEB-23'!H169</f>
        <v>324.35000000000002</v>
      </c>
      <c r="I169" s="156">
        <f>'FEB-23'!I169</f>
        <v>0</v>
      </c>
      <c r="J169" s="856"/>
      <c r="K169" s="156"/>
      <c r="L169" s="156">
        <f>'FEB-23'!L169</f>
        <v>1</v>
      </c>
      <c r="M169" s="156">
        <f>'FEB-23'!M169</f>
        <v>45</v>
      </c>
      <c r="N169" s="1006"/>
      <c r="O169" s="1006"/>
      <c r="P169" s="1006"/>
      <c r="Q169" s="1006"/>
      <c r="R169" s="1006"/>
      <c r="S169" s="1006"/>
      <c r="T169" s="1006"/>
      <c r="U169" s="1006"/>
      <c r="V169" s="1008"/>
      <c r="W169" s="862"/>
    </row>
    <row r="170" spans="1:23" s="59" customFormat="1">
      <c r="A170" s="852"/>
      <c r="B170" s="1007" t="str">
        <f>'FEB-23'!B170</f>
        <v>28.02.23</v>
      </c>
      <c r="C170" s="1007">
        <f>'FEB-23'!C170</f>
        <v>168</v>
      </c>
      <c r="D170" s="156">
        <f>'FEB-23'!D170</f>
        <v>978</v>
      </c>
      <c r="E170" s="854"/>
      <c r="F170" s="156">
        <f>'FEB-23'!F170</f>
        <v>56</v>
      </c>
      <c r="G170" s="855">
        <f>'FEB-23'!G170</f>
        <v>3167.49</v>
      </c>
      <c r="H170" s="855">
        <f>'FEB-23'!H170</f>
        <v>355.51</v>
      </c>
      <c r="I170" s="156">
        <f>'FEB-23'!I170</f>
        <v>0</v>
      </c>
      <c r="J170" s="856"/>
      <c r="K170" s="156"/>
      <c r="L170" s="156">
        <f>'FEB-23'!L170</f>
        <v>1</v>
      </c>
      <c r="M170" s="156">
        <f>'FEB-23'!M170</f>
        <v>55</v>
      </c>
      <c r="N170" s="1006"/>
      <c r="O170" s="1006"/>
      <c r="P170" s="1006"/>
      <c r="Q170" s="1006"/>
      <c r="R170" s="1006"/>
      <c r="S170" s="1006"/>
      <c r="T170" s="1006"/>
      <c r="U170" s="1006"/>
      <c r="V170" s="1008"/>
      <c r="W170" s="862"/>
    </row>
    <row r="171" spans="1:23" s="59" customFormat="1">
      <c r="A171" s="852"/>
      <c r="B171" s="1007" t="str">
        <f>'FEB-23'!B171</f>
        <v>28.02.23</v>
      </c>
      <c r="C171" s="1007">
        <f>'FEB-23'!C171</f>
        <v>169</v>
      </c>
      <c r="D171" s="156">
        <f>'FEB-23'!D171</f>
        <v>979</v>
      </c>
      <c r="E171" s="854"/>
      <c r="F171" s="156">
        <f>'FEB-23'!F171</f>
        <v>59</v>
      </c>
      <c r="G171" s="855">
        <f>'FEB-23'!G171</f>
        <v>3373.85</v>
      </c>
      <c r="H171" s="855">
        <f>'FEB-23'!H171</f>
        <v>341.15</v>
      </c>
      <c r="I171" s="156">
        <f>'FEB-23'!I171</f>
        <v>0</v>
      </c>
      <c r="J171" s="856"/>
      <c r="K171" s="156"/>
      <c r="L171" s="156">
        <f>'FEB-23'!L171</f>
        <v>1</v>
      </c>
      <c r="M171" s="156">
        <f>'FEB-23'!M171</f>
        <v>35</v>
      </c>
      <c r="N171" s="1006"/>
      <c r="O171" s="1006"/>
      <c r="P171" s="1006"/>
      <c r="Q171" s="1006"/>
      <c r="R171" s="1006"/>
      <c r="S171" s="1006"/>
      <c r="T171" s="1006"/>
      <c r="U171" s="1006"/>
      <c r="V171" s="1008"/>
      <c r="W171" s="862"/>
    </row>
    <row r="172" spans="1:23" s="59" customFormat="1">
      <c r="A172" s="852"/>
      <c r="B172" s="1007" t="str">
        <f>'FEB-23'!B172</f>
        <v>28.02.23</v>
      </c>
      <c r="C172" s="1007">
        <f>'FEB-23'!C172</f>
        <v>170</v>
      </c>
      <c r="D172" s="156">
        <f>'FEB-23'!D172</f>
        <v>980</v>
      </c>
      <c r="E172" s="854"/>
      <c r="F172" s="156">
        <f>'FEB-23'!F172</f>
        <v>58</v>
      </c>
      <c r="G172" s="855">
        <f>'FEB-23'!G172</f>
        <v>3234.91</v>
      </c>
      <c r="H172" s="855">
        <f>'FEB-23'!H172</f>
        <v>409.59</v>
      </c>
      <c r="I172" s="156">
        <f>'FEB-23'!I172</f>
        <v>0</v>
      </c>
      <c r="J172" s="856"/>
      <c r="K172" s="156"/>
      <c r="L172" s="156">
        <f>'FEB-23'!L172</f>
        <v>2</v>
      </c>
      <c r="M172" s="156">
        <f>'FEB-23'!M172</f>
        <v>10</v>
      </c>
      <c r="N172" s="1006"/>
      <c r="O172" s="1006"/>
      <c r="P172" s="1006"/>
      <c r="Q172" s="1006"/>
      <c r="R172" s="1006"/>
      <c r="S172" s="1006"/>
      <c r="T172" s="1006"/>
      <c r="U172" s="1006"/>
      <c r="V172" s="1008"/>
      <c r="W172" s="862"/>
    </row>
    <row r="173" spans="1:23" s="59" customFormat="1">
      <c r="A173" s="852"/>
      <c r="B173" s="1011" t="str">
        <f>'FEB-23'!B173</f>
        <v>28.02.23</v>
      </c>
      <c r="C173" s="1011">
        <f>'FEB-23'!C173</f>
        <v>171</v>
      </c>
      <c r="D173" s="156">
        <f>'FEB-23'!D173</f>
        <v>981</v>
      </c>
      <c r="E173" s="854"/>
      <c r="F173" s="156">
        <f>'FEB-23'!F173</f>
        <v>59</v>
      </c>
      <c r="G173" s="855">
        <f>'FEB-23'!G173</f>
        <v>3303.48</v>
      </c>
      <c r="H173" s="855">
        <f>'FEB-23'!H173</f>
        <v>406.52</v>
      </c>
      <c r="I173" s="156">
        <f>'FEB-23'!I173</f>
        <v>0</v>
      </c>
      <c r="J173" s="856"/>
      <c r="K173" s="156"/>
      <c r="L173" s="156">
        <f>'FEB-23'!L173</f>
        <v>2</v>
      </c>
      <c r="M173" s="156">
        <f>'FEB-23'!M173</f>
        <v>20</v>
      </c>
      <c r="N173" s="1010"/>
      <c r="O173" s="1010"/>
      <c r="P173" s="1010"/>
      <c r="Q173" s="1010"/>
      <c r="R173" s="1010"/>
      <c r="S173" s="1010"/>
      <c r="T173" s="1010"/>
      <c r="U173" s="1010"/>
      <c r="V173" s="1012"/>
      <c r="W173" s="862"/>
    </row>
    <row r="174" spans="1:23" s="58" customFormat="1" ht="18.75">
      <c r="B174" s="97" t="s">
        <v>670</v>
      </c>
      <c r="C174" s="840">
        <v>7</v>
      </c>
      <c r="D174" s="353"/>
      <c r="E174" s="354"/>
      <c r="F174" s="356">
        <f>SUBTOTAL(9,F167:F173)</f>
        <v>408</v>
      </c>
      <c r="G174" s="356">
        <f>SUBTOTAL(9,G167:G173)</f>
        <v>23137.85</v>
      </c>
      <c r="H174" s="356">
        <f>SUBTOTAL(9,H167:H173)</f>
        <v>2543.2400000000002</v>
      </c>
      <c r="I174" s="351">
        <f>SUBTOTAL(9,I167:I173)</f>
        <v>0.59</v>
      </c>
      <c r="J174" s="354"/>
      <c r="K174" s="354"/>
      <c r="L174" s="351">
        <v>14</v>
      </c>
      <c r="M174" s="351">
        <v>5</v>
      </c>
      <c r="N174" s="354"/>
      <c r="O174" s="354"/>
      <c r="P174" s="354"/>
      <c r="Q174" s="354"/>
      <c r="R174" s="354"/>
      <c r="S174" s="354"/>
      <c r="T174" s="354"/>
      <c r="U174" s="354"/>
      <c r="V174" s="397"/>
      <c r="W174"/>
    </row>
    <row r="175" spans="1:23" s="58" customFormat="1" ht="18.75">
      <c r="B175" s="352" t="s">
        <v>671</v>
      </c>
      <c r="E175" s="38"/>
      <c r="F175" s="839">
        <f>'FEB-23'!F174</f>
        <v>9969</v>
      </c>
      <c r="G175" s="839">
        <f>'FEB-23'!G174</f>
        <v>585336.61999999976</v>
      </c>
      <c r="H175" s="839">
        <f>'FEB-23'!H174</f>
        <v>44591.76</v>
      </c>
      <c r="I175" s="840">
        <f>'FEB-23'!I174</f>
        <v>139.95000000000002</v>
      </c>
      <c r="J175" s="38"/>
      <c r="K175" s="38"/>
      <c r="N175" s="38"/>
      <c r="O175" s="38"/>
      <c r="P175" s="38"/>
      <c r="Q175" s="38"/>
      <c r="R175" s="38"/>
      <c r="S175" s="38"/>
      <c r="T175" s="38"/>
      <c r="U175" s="38"/>
      <c r="V175" s="840">
        <f>'FEB-23'!V174</f>
        <v>64890</v>
      </c>
      <c r="W175" s="38"/>
    </row>
    <row r="176" spans="1:23" s="58" customFormat="1" ht="15.75">
      <c r="B176" s="58" t="s">
        <v>1522</v>
      </c>
      <c r="E176"/>
      <c r="J176"/>
      <c r="K176"/>
      <c r="N176"/>
      <c r="O176"/>
      <c r="P176"/>
      <c r="Q176"/>
      <c r="R176"/>
      <c r="S176"/>
      <c r="T176"/>
      <c r="U176"/>
      <c r="W176"/>
    </row>
    <row r="177" spans="2:23" s="331" customFormat="1" ht="18.75">
      <c r="B177" s="331" t="s">
        <v>1524</v>
      </c>
      <c r="E177"/>
      <c r="J177"/>
      <c r="K177"/>
      <c r="N177"/>
      <c r="O177"/>
      <c r="P177"/>
      <c r="Q177"/>
      <c r="R177"/>
      <c r="S177"/>
      <c r="T177"/>
      <c r="U177"/>
      <c r="W177"/>
    </row>
    <row r="178" spans="2:23" s="331" customFormat="1" ht="18.75">
      <c r="B178" s="331" t="s">
        <v>1525</v>
      </c>
      <c r="E178"/>
      <c r="J178"/>
      <c r="K178"/>
      <c r="N178"/>
      <c r="O178"/>
      <c r="P178"/>
      <c r="Q178"/>
      <c r="R178"/>
      <c r="S178"/>
      <c r="T178"/>
      <c r="U178"/>
      <c r="W178"/>
    </row>
    <row r="179" spans="2:23" s="58" customFormat="1" ht="15.75">
      <c r="B179" s="58" t="s">
        <v>1526</v>
      </c>
      <c r="E179"/>
      <c r="J179"/>
      <c r="K179"/>
      <c r="N179"/>
      <c r="O179"/>
      <c r="P179"/>
      <c r="Q179"/>
      <c r="R179"/>
      <c r="S179"/>
      <c r="T179"/>
      <c r="U179"/>
      <c r="W179"/>
    </row>
    <row r="180" spans="2:23" s="331" customFormat="1" ht="18.75">
      <c r="B180" s="59" t="s">
        <v>1543</v>
      </c>
      <c r="E180"/>
      <c r="J180"/>
      <c r="K180"/>
      <c r="N180"/>
      <c r="O180"/>
      <c r="P180"/>
      <c r="Q180"/>
      <c r="R180"/>
      <c r="S180"/>
      <c r="T180"/>
      <c r="U180"/>
      <c r="W180"/>
    </row>
    <row r="181" spans="2:23" s="58" customFormat="1" ht="15.75">
      <c r="B181" s="58" t="s">
        <v>1546</v>
      </c>
      <c r="E181"/>
      <c r="J181"/>
      <c r="K181"/>
      <c r="N181"/>
      <c r="O181"/>
      <c r="P181"/>
      <c r="Q181"/>
      <c r="R181"/>
      <c r="S181"/>
      <c r="T181"/>
      <c r="U181"/>
      <c r="W181"/>
    </row>
    <row r="182" spans="2:23" s="978" customFormat="1" ht="15.75">
      <c r="B182" s="978" t="s">
        <v>1548</v>
      </c>
      <c r="E182"/>
      <c r="J182"/>
      <c r="K182"/>
      <c r="N182"/>
      <c r="O182"/>
      <c r="P182"/>
      <c r="Q182"/>
      <c r="R182"/>
      <c r="S182"/>
      <c r="T182"/>
      <c r="U182"/>
      <c r="W182"/>
    </row>
    <row r="183" spans="2:23" s="978" customFormat="1" ht="15.75">
      <c r="B183" s="978" t="s">
        <v>1549</v>
      </c>
      <c r="E183"/>
      <c r="J183"/>
      <c r="K183"/>
      <c r="N183"/>
      <c r="O183"/>
      <c r="P183"/>
      <c r="Q183"/>
      <c r="R183"/>
      <c r="S183"/>
      <c r="T183"/>
      <c r="U183"/>
      <c r="W183"/>
    </row>
  </sheetData>
  <autoFilter ref="B2:V183">
    <filterColumn colId="0"/>
    <filterColumn colId="10" showButton="0"/>
  </autoFilter>
  <mergeCells count="3">
    <mergeCell ref="A1:W1"/>
    <mergeCell ref="L2:M2"/>
    <mergeCell ref="V25:W25"/>
  </mergeCells>
  <pageMargins left="0.7" right="0.7" top="0.75" bottom="0.75" header="0.3" footer="0.3"/>
  <pageSetup orientation="portrait" horizontalDpi="0" verticalDpi="0" r:id="rId1"/>
</worksheet>
</file>

<file path=xl/worksheets/sheet55.xml><?xml version="1.0" encoding="utf-8"?>
<worksheet xmlns="http://schemas.openxmlformats.org/spreadsheetml/2006/main" xmlns:r="http://schemas.openxmlformats.org/officeDocument/2006/relationships">
  <dimension ref="A1:AE178"/>
  <sheetViews>
    <sheetView topLeftCell="I165" workbookViewId="0">
      <selection activeCell="X188" sqref="X188"/>
    </sheetView>
  </sheetViews>
  <sheetFormatPr defaultColWidth="9.140625" defaultRowHeight="15"/>
  <cols>
    <col min="1" max="1" width="6.140625" style="75" customWidth="1"/>
    <col min="2" max="2" width="10.140625" style="75" bestFit="1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1.7109375" style="75" customWidth="1"/>
    <col min="15" max="15" width="11" style="105" customWidth="1"/>
    <col min="16" max="20" width="9.140625" style="75" customWidth="1"/>
    <col min="21" max="21" width="13.42578125" style="75" customWidth="1"/>
    <col min="22" max="22" width="13.7109375" style="75" customWidth="1"/>
    <col min="23" max="24" width="9.140625" style="75"/>
    <col min="25" max="25" width="11.85546875" style="75" customWidth="1"/>
    <col min="26" max="16384" width="9.140625" style="75"/>
  </cols>
  <sheetData>
    <row r="1" spans="1:24" ht="21">
      <c r="A1" s="2820" t="s">
        <v>1556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1013" t="s">
        <v>1</v>
      </c>
      <c r="B2" s="1013" t="s">
        <v>2</v>
      </c>
      <c r="C2" s="1013" t="s">
        <v>28</v>
      </c>
      <c r="D2" s="1013" t="s">
        <v>4</v>
      </c>
      <c r="E2" s="1013" t="s">
        <v>5</v>
      </c>
      <c r="F2" s="1013" t="s">
        <v>6</v>
      </c>
      <c r="G2" s="1013" t="s">
        <v>7</v>
      </c>
      <c r="H2" s="1013" t="s">
        <v>8</v>
      </c>
      <c r="I2" s="1013" t="s">
        <v>9</v>
      </c>
      <c r="J2" s="1013" t="s">
        <v>10</v>
      </c>
      <c r="K2" s="1013" t="s">
        <v>11</v>
      </c>
      <c r="L2" s="2809" t="s">
        <v>419</v>
      </c>
      <c r="M2" s="2809"/>
      <c r="N2" s="1013" t="s">
        <v>12</v>
      </c>
      <c r="O2" s="1013" t="s">
        <v>13</v>
      </c>
      <c r="P2" s="1013" t="s">
        <v>14</v>
      </c>
      <c r="Q2" s="1013" t="s">
        <v>15</v>
      </c>
      <c r="R2" s="1013" t="s">
        <v>16</v>
      </c>
      <c r="S2" s="1013" t="s">
        <v>15</v>
      </c>
      <c r="T2" s="1013" t="s">
        <v>460</v>
      </c>
      <c r="U2" s="1013" t="s">
        <v>19</v>
      </c>
      <c r="V2" s="1013" t="s">
        <v>20</v>
      </c>
      <c r="W2" s="1013" t="s">
        <v>255</v>
      </c>
    </row>
    <row r="3" spans="1:24">
      <c r="A3" s="1015">
        <v>1</v>
      </c>
      <c r="B3" s="1015" t="s">
        <v>1558</v>
      </c>
      <c r="C3" s="1015">
        <v>1</v>
      </c>
      <c r="D3" s="1015">
        <v>982</v>
      </c>
      <c r="E3" s="1015">
        <v>161005719</v>
      </c>
      <c r="F3" s="1015">
        <v>58</v>
      </c>
      <c r="G3" s="1015">
        <v>3202.85</v>
      </c>
      <c r="H3" s="87">
        <v>447.65</v>
      </c>
      <c r="I3" s="1015">
        <v>0</v>
      </c>
      <c r="J3" s="1015"/>
      <c r="K3" s="1015"/>
      <c r="L3" s="1015">
        <v>2</v>
      </c>
      <c r="M3" s="1015">
        <v>25</v>
      </c>
      <c r="N3" s="1015"/>
      <c r="O3" s="1015"/>
      <c r="P3" s="1015"/>
      <c r="Q3" s="1015"/>
      <c r="R3" s="1015"/>
      <c r="S3" s="1015"/>
      <c r="T3" s="1015"/>
      <c r="U3" s="1015"/>
      <c r="V3" s="1015"/>
      <c r="W3" s="1015" t="s">
        <v>257</v>
      </c>
    </row>
    <row r="4" spans="1:24">
      <c r="A4" s="1015">
        <v>2</v>
      </c>
      <c r="B4" s="1015" t="s">
        <v>1558</v>
      </c>
      <c r="C4" s="1015">
        <v>2</v>
      </c>
      <c r="D4" s="1015">
        <v>983</v>
      </c>
      <c r="E4" s="1015">
        <v>161005720</v>
      </c>
      <c r="F4" s="1015">
        <v>59</v>
      </c>
      <c r="G4" s="1015">
        <v>3353.83</v>
      </c>
      <c r="H4" s="87">
        <v>361.17</v>
      </c>
      <c r="I4" s="1015">
        <v>0</v>
      </c>
      <c r="J4" s="1015"/>
      <c r="K4" s="1015"/>
      <c r="L4" s="1015">
        <v>2</v>
      </c>
      <c r="M4" s="1015">
        <v>20</v>
      </c>
      <c r="N4" s="1015"/>
      <c r="O4" s="1015"/>
      <c r="P4" s="1015"/>
      <c r="Q4" s="1015"/>
      <c r="R4" s="1015"/>
      <c r="S4" s="1015"/>
      <c r="T4" s="1015"/>
      <c r="U4" s="1015"/>
      <c r="V4" s="1015"/>
      <c r="W4" s="1015" t="s">
        <v>257</v>
      </c>
    </row>
    <row r="5" spans="1:24">
      <c r="A5" s="1015">
        <v>3</v>
      </c>
      <c r="B5" s="1015" t="s">
        <v>1558</v>
      </c>
      <c r="C5" s="1015">
        <v>3</v>
      </c>
      <c r="D5" s="1015">
        <v>984</v>
      </c>
      <c r="E5" s="1015">
        <v>151000203</v>
      </c>
      <c r="F5" s="1015">
        <v>57</v>
      </c>
      <c r="G5" s="1015">
        <v>3263.46</v>
      </c>
      <c r="H5" s="1015">
        <v>322.54000000000002</v>
      </c>
      <c r="I5" s="1015">
        <v>0</v>
      </c>
      <c r="J5" s="1015"/>
      <c r="K5" s="1015"/>
      <c r="L5" s="1015">
        <v>2</v>
      </c>
      <c r="M5" s="1015">
        <v>15</v>
      </c>
      <c r="N5" s="1015"/>
      <c r="O5" s="1015"/>
      <c r="P5" s="1015"/>
      <c r="Q5" s="1015"/>
      <c r="R5" s="1015"/>
      <c r="S5" s="1015"/>
      <c r="T5" s="1015"/>
      <c r="U5" s="1015"/>
      <c r="V5" s="1015"/>
      <c r="W5" s="1015" t="s">
        <v>257</v>
      </c>
    </row>
    <row r="6" spans="1:24">
      <c r="A6" s="1015">
        <v>4</v>
      </c>
      <c r="B6" s="1015" t="s">
        <v>1558</v>
      </c>
      <c r="C6" s="1015">
        <v>4</v>
      </c>
      <c r="D6" s="1015">
        <v>985</v>
      </c>
      <c r="E6" s="1015">
        <v>151000204</v>
      </c>
      <c r="F6" s="1015">
        <v>59</v>
      </c>
      <c r="G6" s="1015">
        <v>3363.26</v>
      </c>
      <c r="H6" s="1015">
        <v>348.74</v>
      </c>
      <c r="I6" s="1015">
        <v>0</v>
      </c>
      <c r="J6" s="1015"/>
      <c r="K6" s="1015"/>
      <c r="L6" s="1015">
        <v>2</v>
      </c>
      <c r="M6" s="1015">
        <v>0</v>
      </c>
      <c r="N6" s="1015"/>
      <c r="O6" s="1015"/>
      <c r="P6" s="1015"/>
      <c r="Q6" s="1015"/>
      <c r="R6" s="1015"/>
      <c r="S6" s="1015"/>
      <c r="T6" s="1015"/>
      <c r="U6" s="1015"/>
      <c r="V6" s="1015"/>
      <c r="W6" s="1015" t="s">
        <v>257</v>
      </c>
    </row>
    <row r="7" spans="1:24">
      <c r="A7" s="1015">
        <v>5</v>
      </c>
      <c r="B7" s="1015" t="s">
        <v>1558</v>
      </c>
      <c r="C7" s="1015">
        <v>5</v>
      </c>
      <c r="D7" s="1015">
        <v>986</v>
      </c>
      <c r="E7" s="1015">
        <v>161005722</v>
      </c>
      <c r="F7" s="1015">
        <v>59</v>
      </c>
      <c r="G7" s="1015">
        <v>3382.45</v>
      </c>
      <c r="H7" s="1015">
        <v>330.55</v>
      </c>
      <c r="I7" s="1015">
        <v>0</v>
      </c>
      <c r="J7" s="1015"/>
      <c r="K7" s="1015"/>
      <c r="L7" s="1015">
        <v>2</v>
      </c>
      <c r="M7" s="1015">
        <v>30</v>
      </c>
      <c r="N7" s="1015"/>
      <c r="O7" s="1015"/>
      <c r="P7" s="1015"/>
      <c r="Q7" s="1015"/>
      <c r="R7" s="1015"/>
      <c r="S7" s="1015"/>
      <c r="T7" s="1015"/>
      <c r="U7" s="1015"/>
      <c r="V7" s="1015"/>
      <c r="W7" s="1015" t="s">
        <v>257</v>
      </c>
    </row>
    <row r="8" spans="1:24" s="104" customFormat="1">
      <c r="A8" s="84">
        <v>6</v>
      </c>
      <c r="B8" s="1015" t="s">
        <v>1558</v>
      </c>
      <c r="C8" s="1015">
        <v>6</v>
      </c>
      <c r="D8" s="1015">
        <v>987</v>
      </c>
      <c r="E8" s="1015">
        <v>161005722</v>
      </c>
      <c r="F8" s="84">
        <v>58</v>
      </c>
      <c r="G8" s="84">
        <v>3214.65</v>
      </c>
      <c r="H8" s="87">
        <v>435.85</v>
      </c>
      <c r="I8" s="84">
        <v>0</v>
      </c>
      <c r="J8" s="84"/>
      <c r="K8" s="84"/>
      <c r="L8" s="84">
        <v>1</v>
      </c>
      <c r="M8" s="84">
        <v>55</v>
      </c>
      <c r="N8" s="84"/>
      <c r="O8" s="84"/>
      <c r="P8" s="84"/>
      <c r="Q8" s="84"/>
      <c r="R8" s="84"/>
      <c r="S8" s="84"/>
      <c r="T8" s="84"/>
      <c r="U8" s="84"/>
      <c r="V8" s="84"/>
      <c r="W8" s="84" t="s">
        <v>257</v>
      </c>
    </row>
    <row r="9" spans="1:24">
      <c r="A9" s="1015">
        <v>7</v>
      </c>
      <c r="B9" s="1017" t="s">
        <v>1559</v>
      </c>
      <c r="C9" s="1015">
        <v>7</v>
      </c>
      <c r="D9" s="1015">
        <v>988</v>
      </c>
      <c r="E9" s="1015">
        <v>161005723</v>
      </c>
      <c r="F9" s="1015">
        <v>57</v>
      </c>
      <c r="G9" s="1015">
        <v>3177.46</v>
      </c>
      <c r="H9" s="87">
        <v>409.54</v>
      </c>
      <c r="I9" s="1015">
        <v>0</v>
      </c>
      <c r="J9" s="1015"/>
      <c r="K9" s="1015"/>
      <c r="L9" s="1015">
        <v>2</v>
      </c>
      <c r="M9" s="1015">
        <v>25</v>
      </c>
      <c r="N9" s="1015"/>
      <c r="O9" s="1015"/>
      <c r="P9" s="1015"/>
      <c r="Q9" s="1015"/>
      <c r="R9" s="1015"/>
      <c r="S9" s="1015"/>
      <c r="T9" s="1015"/>
      <c r="U9" s="1015"/>
      <c r="V9" s="1015"/>
      <c r="W9" s="84" t="s">
        <v>257</v>
      </c>
    </row>
    <row r="10" spans="1:24">
      <c r="A10" s="1015">
        <v>8</v>
      </c>
      <c r="B10" s="1019" t="s">
        <v>1559</v>
      </c>
      <c r="C10" s="1015">
        <v>8</v>
      </c>
      <c r="D10" s="1015">
        <v>989</v>
      </c>
      <c r="E10" s="1015">
        <v>161005724</v>
      </c>
      <c r="F10" s="1015">
        <v>56</v>
      </c>
      <c r="G10" s="1015">
        <v>3191.69</v>
      </c>
      <c r="H10" s="1015">
        <v>333.31</v>
      </c>
      <c r="I10" s="1015">
        <v>0</v>
      </c>
      <c r="J10" s="1015"/>
      <c r="K10" s="1015"/>
      <c r="L10" s="1015">
        <v>2</v>
      </c>
      <c r="M10" s="1015">
        <v>0</v>
      </c>
      <c r="N10" s="1015"/>
      <c r="O10" s="1015"/>
      <c r="P10" s="1015"/>
      <c r="Q10" s="1015"/>
      <c r="R10" s="1015"/>
      <c r="S10" s="1015"/>
      <c r="T10" s="1015"/>
      <c r="U10" s="1015"/>
      <c r="V10" s="1015"/>
      <c r="W10" s="84" t="s">
        <v>257</v>
      </c>
    </row>
    <row r="11" spans="1:24">
      <c r="A11" s="1015">
        <v>9</v>
      </c>
      <c r="B11" s="1019" t="s">
        <v>1559</v>
      </c>
      <c r="C11" s="1015">
        <v>9</v>
      </c>
      <c r="D11" s="1015">
        <v>990</v>
      </c>
      <c r="E11" s="1015">
        <v>161005725</v>
      </c>
      <c r="F11" s="1015">
        <v>57</v>
      </c>
      <c r="G11" s="1015">
        <v>3274.26</v>
      </c>
      <c r="H11" s="1015">
        <v>313.24</v>
      </c>
      <c r="I11" s="1015">
        <v>0</v>
      </c>
      <c r="J11" s="1015"/>
      <c r="K11" s="1015"/>
      <c r="L11" s="1015">
        <v>1</v>
      </c>
      <c r="M11" s="1015">
        <v>40</v>
      </c>
      <c r="N11" s="1015"/>
      <c r="O11" s="1015"/>
      <c r="P11" s="1015"/>
      <c r="Q11" s="1015"/>
      <c r="R11" s="1015"/>
      <c r="S11" s="1015"/>
      <c r="T11" s="1015"/>
      <c r="U11" s="1015"/>
      <c r="V11" s="1015"/>
      <c r="W11" s="84" t="s">
        <v>259</v>
      </c>
      <c r="X11" s="104"/>
    </row>
    <row r="12" spans="1:24">
      <c r="A12" s="1015">
        <v>10</v>
      </c>
      <c r="B12" s="1019" t="s">
        <v>1559</v>
      </c>
      <c r="C12" s="1015">
        <v>10</v>
      </c>
      <c r="D12" s="1015">
        <v>991</v>
      </c>
      <c r="E12" s="1015">
        <v>161005726</v>
      </c>
      <c r="F12" s="1015">
        <v>58</v>
      </c>
      <c r="G12" s="1015">
        <v>3316.45</v>
      </c>
      <c r="H12" s="1015">
        <v>334.55</v>
      </c>
      <c r="I12" s="1015">
        <v>0</v>
      </c>
      <c r="J12" s="1015"/>
      <c r="K12" s="1015"/>
      <c r="L12" s="1015">
        <v>1</v>
      </c>
      <c r="M12" s="1015">
        <v>55</v>
      </c>
      <c r="N12" s="1015"/>
      <c r="O12" s="1015"/>
      <c r="P12" s="1015"/>
      <c r="Q12" s="1015"/>
      <c r="R12" s="1015"/>
      <c r="S12" s="1015"/>
      <c r="T12" s="1015"/>
      <c r="U12" s="1015"/>
      <c r="V12" s="1015"/>
      <c r="W12" s="84" t="s">
        <v>259</v>
      </c>
    </row>
    <row r="13" spans="1:24">
      <c r="A13" s="1015">
        <v>11</v>
      </c>
      <c r="B13" s="1021" t="s">
        <v>1559</v>
      </c>
      <c r="C13" s="1015">
        <v>11</v>
      </c>
      <c r="D13" s="1015">
        <v>992</v>
      </c>
      <c r="E13" s="1015">
        <v>161005727</v>
      </c>
      <c r="F13" s="1015">
        <v>59</v>
      </c>
      <c r="G13" s="1015">
        <v>3373.43</v>
      </c>
      <c r="H13" s="1015">
        <v>341.57</v>
      </c>
      <c r="I13" s="1015">
        <v>0</v>
      </c>
      <c r="J13" s="1015"/>
      <c r="K13" s="1015"/>
      <c r="L13" s="1015">
        <v>1</v>
      </c>
      <c r="M13" s="1015">
        <v>45</v>
      </c>
      <c r="N13" s="1015"/>
      <c r="O13" s="1015"/>
      <c r="P13" s="1015"/>
      <c r="Q13" s="1015"/>
      <c r="R13" s="1015"/>
      <c r="S13" s="1015"/>
      <c r="T13" s="1015"/>
      <c r="U13" s="1015"/>
      <c r="V13" s="1015"/>
      <c r="W13" s="1021" t="s">
        <v>257</v>
      </c>
    </row>
    <row r="14" spans="1:24">
      <c r="A14" s="1015">
        <v>12</v>
      </c>
      <c r="B14" s="1021" t="s">
        <v>1559</v>
      </c>
      <c r="C14" s="1015">
        <v>12</v>
      </c>
      <c r="D14" s="1015">
        <v>993</v>
      </c>
      <c r="E14" s="1015">
        <v>161005728</v>
      </c>
      <c r="F14" s="1015">
        <v>59</v>
      </c>
      <c r="G14" s="1015">
        <v>3371.85</v>
      </c>
      <c r="H14" s="1015">
        <v>342.14</v>
      </c>
      <c r="I14" s="1015">
        <v>0.99</v>
      </c>
      <c r="J14" s="1015"/>
      <c r="K14" s="1015"/>
      <c r="L14" s="1015">
        <v>2</v>
      </c>
      <c r="M14" s="1015">
        <v>0</v>
      </c>
      <c r="N14" s="1015"/>
      <c r="O14" s="1015"/>
      <c r="P14" s="1015"/>
      <c r="Q14" s="1015"/>
      <c r="R14" s="1015"/>
      <c r="S14" s="1015"/>
      <c r="T14" s="1015"/>
      <c r="U14" s="1015"/>
      <c r="V14" s="1015"/>
      <c r="W14" s="1021" t="s">
        <v>257</v>
      </c>
    </row>
    <row r="15" spans="1:24">
      <c r="A15" s="1015">
        <v>13</v>
      </c>
      <c r="B15" s="1023" t="s">
        <v>1562</v>
      </c>
      <c r="C15" s="1015">
        <v>13</v>
      </c>
      <c r="D15" s="1015">
        <v>994</v>
      </c>
      <c r="E15" s="1015">
        <v>141000462</v>
      </c>
      <c r="F15" s="1015">
        <v>58</v>
      </c>
      <c r="G15" s="1015">
        <v>3338.86</v>
      </c>
      <c r="H15" s="1015">
        <v>316.93</v>
      </c>
      <c r="I15" s="1015">
        <v>5.79</v>
      </c>
      <c r="J15" s="1015"/>
      <c r="K15" s="1015"/>
      <c r="L15" s="1015">
        <v>1</v>
      </c>
      <c r="M15" s="1015">
        <v>50</v>
      </c>
      <c r="N15" s="1015"/>
      <c r="O15" s="1015">
        <v>8700</v>
      </c>
      <c r="P15" s="1015"/>
      <c r="Q15" s="1015"/>
      <c r="R15" s="1015"/>
      <c r="S15" s="1015"/>
      <c r="T15" s="1015"/>
      <c r="U15" s="1015">
        <f>O15*5%</f>
        <v>435</v>
      </c>
      <c r="V15" s="1015">
        <f>O15+U15</f>
        <v>9135</v>
      </c>
      <c r="W15" s="1023" t="s">
        <v>257</v>
      </c>
      <c r="X15" s="75" t="s">
        <v>690</v>
      </c>
    </row>
    <row r="16" spans="1:24">
      <c r="A16" s="1015">
        <v>14</v>
      </c>
      <c r="B16" s="1023" t="s">
        <v>1562</v>
      </c>
      <c r="C16" s="1015">
        <v>14</v>
      </c>
      <c r="D16" s="1015">
        <v>995</v>
      </c>
      <c r="E16" s="1015">
        <v>161005729</v>
      </c>
      <c r="F16" s="1015">
        <v>59</v>
      </c>
      <c r="G16" s="1015">
        <v>3351.23</v>
      </c>
      <c r="H16" s="87">
        <v>362.45</v>
      </c>
      <c r="I16" s="1015">
        <v>2.1800000000000002</v>
      </c>
      <c r="J16" s="1015"/>
      <c r="K16" s="1015"/>
      <c r="L16" s="1015">
        <v>1</v>
      </c>
      <c r="M16" s="1015">
        <v>55</v>
      </c>
      <c r="N16" s="1015"/>
      <c r="O16" s="1015"/>
      <c r="P16" s="1015"/>
      <c r="Q16" s="1015"/>
      <c r="R16" s="1015"/>
      <c r="S16" s="1015"/>
      <c r="T16" s="1015"/>
      <c r="U16" s="1015"/>
      <c r="V16" s="1015"/>
      <c r="W16" s="1023" t="s">
        <v>257</v>
      </c>
    </row>
    <row r="17" spans="1:24">
      <c r="A17" s="1015">
        <v>15</v>
      </c>
      <c r="B17" s="1023" t="s">
        <v>1562</v>
      </c>
      <c r="C17" s="1015">
        <v>15</v>
      </c>
      <c r="D17" s="1015">
        <v>996</v>
      </c>
      <c r="E17" s="1015">
        <v>161005730</v>
      </c>
      <c r="F17" s="1015">
        <v>59</v>
      </c>
      <c r="G17" s="1015">
        <v>3424.22</v>
      </c>
      <c r="H17" s="1015">
        <v>291.27999999999997</v>
      </c>
      <c r="I17" s="1015">
        <v>0</v>
      </c>
      <c r="J17" s="1015"/>
      <c r="K17" s="1015"/>
      <c r="L17" s="1015">
        <v>1</v>
      </c>
      <c r="M17" s="1015">
        <v>50</v>
      </c>
      <c r="N17" s="1015"/>
      <c r="O17" s="1015"/>
      <c r="P17" s="1015"/>
      <c r="Q17" s="1015"/>
      <c r="R17" s="1015"/>
      <c r="S17" s="1015"/>
      <c r="T17" s="1015"/>
      <c r="U17" s="1015"/>
      <c r="V17" s="1015"/>
      <c r="W17" s="1023" t="s">
        <v>257</v>
      </c>
    </row>
    <row r="18" spans="1:24">
      <c r="A18" s="1015">
        <v>16</v>
      </c>
      <c r="B18" s="1023" t="s">
        <v>1562</v>
      </c>
      <c r="C18" s="1015">
        <v>16</v>
      </c>
      <c r="D18" s="1015">
        <v>997</v>
      </c>
      <c r="E18" s="1015">
        <v>161005731</v>
      </c>
      <c r="F18" s="1015">
        <v>57</v>
      </c>
      <c r="G18" s="1015">
        <v>3328.66</v>
      </c>
      <c r="H18" s="1015">
        <v>260.33</v>
      </c>
      <c r="I18" s="1015">
        <v>0.99</v>
      </c>
      <c r="J18" s="1015"/>
      <c r="K18" s="1015"/>
      <c r="L18" s="1015">
        <v>1</v>
      </c>
      <c r="M18" s="1015">
        <v>50</v>
      </c>
      <c r="N18" s="1015"/>
      <c r="O18" s="1015"/>
      <c r="P18" s="1015"/>
      <c r="Q18" s="1015"/>
      <c r="R18" s="1015"/>
      <c r="S18" s="1015"/>
      <c r="T18" s="1015"/>
      <c r="U18" s="1015"/>
      <c r="V18" s="1015"/>
      <c r="W18" s="1023" t="s">
        <v>257</v>
      </c>
    </row>
    <row r="19" spans="1:24">
      <c r="A19" s="1015">
        <v>17</v>
      </c>
      <c r="B19" s="1028" t="s">
        <v>1562</v>
      </c>
      <c r="C19" s="1015">
        <v>17</v>
      </c>
      <c r="D19" s="1015">
        <v>998</v>
      </c>
      <c r="E19" s="1015">
        <v>161005732</v>
      </c>
      <c r="F19" s="1015">
        <v>58</v>
      </c>
      <c r="G19" s="1015">
        <v>3328.42</v>
      </c>
      <c r="H19" s="1015">
        <v>325.58</v>
      </c>
      <c r="I19" s="1015">
        <v>0</v>
      </c>
      <c r="J19" s="1015"/>
      <c r="K19" s="1015"/>
      <c r="L19" s="1015">
        <v>1</v>
      </c>
      <c r="M19" s="1015">
        <v>40</v>
      </c>
      <c r="N19" s="1015"/>
      <c r="O19" s="1015"/>
      <c r="P19" s="1015"/>
      <c r="Q19" s="1015"/>
      <c r="R19" s="1015"/>
      <c r="S19" s="1015"/>
      <c r="T19" s="1015"/>
      <c r="U19" s="1015"/>
      <c r="V19" s="1015"/>
      <c r="W19" s="1028" t="s">
        <v>257</v>
      </c>
    </row>
    <row r="20" spans="1:24">
      <c r="A20" s="1015">
        <v>18</v>
      </c>
      <c r="B20" s="1028" t="s">
        <v>1562</v>
      </c>
      <c r="C20" s="1015">
        <v>18</v>
      </c>
      <c r="D20" s="1015">
        <v>999</v>
      </c>
      <c r="E20" s="1015">
        <v>161005733</v>
      </c>
      <c r="F20" s="1015">
        <v>58</v>
      </c>
      <c r="G20" s="1015">
        <v>3325.85</v>
      </c>
      <c r="H20" s="1015">
        <v>321.64999999999998</v>
      </c>
      <c r="I20" s="1015">
        <v>0</v>
      </c>
      <c r="J20" s="1015"/>
      <c r="K20" s="1015"/>
      <c r="L20" s="1015">
        <v>1</v>
      </c>
      <c r="M20" s="1015">
        <v>30</v>
      </c>
      <c r="N20" s="1015"/>
      <c r="O20" s="1015"/>
      <c r="P20" s="1015"/>
      <c r="Q20" s="1015"/>
      <c r="R20" s="1015"/>
      <c r="S20" s="1015"/>
      <c r="T20" s="1015"/>
      <c r="U20" s="1015"/>
      <c r="V20" s="1015"/>
      <c r="W20" s="1029" t="s">
        <v>257</v>
      </c>
    </row>
    <row r="21" spans="1:24">
      <c r="A21" s="1015">
        <v>19</v>
      </c>
      <c r="B21" s="1028" t="s">
        <v>1562</v>
      </c>
      <c r="C21" s="1015">
        <v>19</v>
      </c>
      <c r="D21" s="1015">
        <v>1000</v>
      </c>
      <c r="E21" s="1015">
        <v>161005734</v>
      </c>
      <c r="F21" s="1015">
        <v>58</v>
      </c>
      <c r="G21" s="1015">
        <v>3274.9</v>
      </c>
      <c r="H21" s="87">
        <v>370.79</v>
      </c>
      <c r="I21" s="1015">
        <v>0.19</v>
      </c>
      <c r="J21" s="1015"/>
      <c r="K21" s="1015"/>
      <c r="L21" s="1015">
        <v>1</v>
      </c>
      <c r="M21" s="1015">
        <v>30</v>
      </c>
      <c r="N21" s="1015"/>
      <c r="O21" s="1015"/>
      <c r="P21" s="1015"/>
      <c r="Q21" s="1015"/>
      <c r="R21" s="1015"/>
      <c r="S21" s="1015"/>
      <c r="T21" s="1015"/>
      <c r="U21" s="1015"/>
      <c r="V21" s="1015"/>
      <c r="W21" s="1029" t="s">
        <v>257</v>
      </c>
    </row>
    <row r="22" spans="1:24">
      <c r="A22" s="1015">
        <v>20</v>
      </c>
      <c r="B22" s="1028" t="s">
        <v>1562</v>
      </c>
      <c r="C22" s="1015">
        <v>20</v>
      </c>
      <c r="D22" s="1015">
        <v>1001</v>
      </c>
      <c r="E22" s="1015">
        <v>161005735</v>
      </c>
      <c r="F22" s="1015">
        <v>57</v>
      </c>
      <c r="G22" s="1015">
        <v>3217.46</v>
      </c>
      <c r="H22" s="87">
        <v>369.54</v>
      </c>
      <c r="I22" s="1015">
        <v>0</v>
      </c>
      <c r="J22" s="1015"/>
      <c r="K22" s="1015"/>
      <c r="L22" s="1015">
        <v>1</v>
      </c>
      <c r="M22" s="1015">
        <v>40</v>
      </c>
      <c r="N22" s="1015"/>
      <c r="O22" s="1015"/>
      <c r="P22" s="1015"/>
      <c r="Q22" s="1015"/>
      <c r="R22" s="1015"/>
      <c r="S22" s="1015"/>
      <c r="T22" s="1015"/>
      <c r="U22" s="1015"/>
      <c r="V22" s="1015"/>
      <c r="W22" s="1029" t="s">
        <v>257</v>
      </c>
    </row>
    <row r="23" spans="1:24">
      <c r="A23" s="1015">
        <v>21</v>
      </c>
      <c r="B23" s="1032" t="s">
        <v>1563</v>
      </c>
      <c r="C23" s="1015">
        <v>21</v>
      </c>
      <c r="D23" s="1015">
        <v>1002</v>
      </c>
      <c r="E23" s="1015">
        <v>141000463</v>
      </c>
      <c r="F23" s="1015">
        <v>57</v>
      </c>
      <c r="G23" s="1015">
        <v>3221.85</v>
      </c>
      <c r="H23" s="87">
        <v>367.15</v>
      </c>
      <c r="I23" s="1015">
        <v>0</v>
      </c>
      <c r="J23" s="1015"/>
      <c r="K23" s="1015"/>
      <c r="L23" s="1015">
        <v>2</v>
      </c>
      <c r="M23" s="1015">
        <v>10</v>
      </c>
      <c r="N23" s="1015"/>
      <c r="O23" s="1015"/>
      <c r="P23" s="1015"/>
      <c r="Q23" s="1015"/>
      <c r="R23" s="1015"/>
      <c r="S23" s="1015"/>
      <c r="T23" s="1015"/>
      <c r="U23" s="1015"/>
      <c r="V23" s="1015"/>
      <c r="W23" s="1032" t="s">
        <v>257</v>
      </c>
    </row>
    <row r="24" spans="1:24">
      <c r="A24" s="1015">
        <v>22</v>
      </c>
      <c r="B24" s="1032" t="s">
        <v>1563</v>
      </c>
      <c r="C24" s="1015">
        <v>22</v>
      </c>
      <c r="D24" s="1015">
        <v>1003</v>
      </c>
      <c r="E24" s="1015">
        <v>161005736</v>
      </c>
      <c r="F24" s="1015">
        <v>59</v>
      </c>
      <c r="G24" s="1015">
        <v>3394.45</v>
      </c>
      <c r="H24" s="1015">
        <v>315.05</v>
      </c>
      <c r="I24" s="1015">
        <v>0</v>
      </c>
      <c r="J24" s="1015"/>
      <c r="K24" s="1015"/>
      <c r="L24" s="1015">
        <v>2</v>
      </c>
      <c r="M24" s="1015">
        <v>5</v>
      </c>
      <c r="N24" s="1015"/>
      <c r="O24" s="1015"/>
      <c r="P24" s="1015"/>
      <c r="Q24" s="1015"/>
      <c r="R24" s="1015"/>
      <c r="S24" s="1015"/>
      <c r="T24" s="1015"/>
      <c r="U24" s="1015"/>
      <c r="V24" s="1015"/>
      <c r="W24" s="1032" t="s">
        <v>257</v>
      </c>
    </row>
    <row r="25" spans="1:24">
      <c r="A25" s="1035">
        <v>23</v>
      </c>
      <c r="B25" s="1035" t="s">
        <v>1563</v>
      </c>
      <c r="C25" s="1035">
        <v>23</v>
      </c>
      <c r="D25" s="1035">
        <v>1004</v>
      </c>
      <c r="E25" s="1035">
        <v>161005737</v>
      </c>
      <c r="F25" s="1035">
        <v>58</v>
      </c>
      <c r="G25" s="1035">
        <v>3386.04</v>
      </c>
      <c r="H25" s="1035">
        <v>284.11</v>
      </c>
      <c r="I25" s="1035">
        <v>18.149999999999999</v>
      </c>
      <c r="J25" s="1035">
        <v>3</v>
      </c>
      <c r="K25" s="1035"/>
      <c r="L25" s="1035">
        <v>2</v>
      </c>
      <c r="M25" s="1035">
        <v>5</v>
      </c>
      <c r="N25" s="1035"/>
      <c r="O25" s="1035">
        <v>8700</v>
      </c>
      <c r="P25" s="1035"/>
      <c r="Q25" s="1035"/>
      <c r="R25" s="1035"/>
      <c r="S25" s="1035"/>
      <c r="T25" s="1035"/>
      <c r="U25" s="1035">
        <f>O25*5%</f>
        <v>435</v>
      </c>
      <c r="V25" s="1035">
        <f>O25+U25</f>
        <v>9135</v>
      </c>
      <c r="W25" s="1035" t="s">
        <v>257</v>
      </c>
      <c r="X25" s="75" t="s">
        <v>690</v>
      </c>
    </row>
    <row r="26" spans="1:24">
      <c r="A26" s="1015">
        <v>24</v>
      </c>
      <c r="B26" s="1032" t="s">
        <v>1563</v>
      </c>
      <c r="C26" s="1015">
        <v>24</v>
      </c>
      <c r="D26" s="1015">
        <v>1005</v>
      </c>
      <c r="E26" s="1015">
        <v>161005738</v>
      </c>
      <c r="F26" s="1015">
        <v>59</v>
      </c>
      <c r="G26" s="1015">
        <v>3265.63</v>
      </c>
      <c r="H26" s="87">
        <v>446.86</v>
      </c>
      <c r="I26" s="1015">
        <v>0.99</v>
      </c>
      <c r="J26" s="1015"/>
      <c r="K26" s="1015"/>
      <c r="L26" s="1015">
        <v>1</v>
      </c>
      <c r="M26" s="1015">
        <v>50</v>
      </c>
      <c r="N26" s="1015"/>
      <c r="O26" s="1015"/>
      <c r="P26" s="1015"/>
      <c r="Q26" s="1015"/>
      <c r="R26" s="1015"/>
      <c r="S26" s="1015"/>
      <c r="T26" s="1015"/>
      <c r="U26" s="1015"/>
      <c r="V26" s="1015"/>
      <c r="W26" s="1034" t="s">
        <v>257</v>
      </c>
    </row>
    <row r="27" spans="1:24">
      <c r="A27" s="1015">
        <v>25</v>
      </c>
      <c r="B27" s="1034" t="s">
        <v>1563</v>
      </c>
      <c r="C27" s="1015">
        <v>25</v>
      </c>
      <c r="D27" s="1015">
        <v>1006</v>
      </c>
      <c r="E27" s="1015">
        <v>161005739</v>
      </c>
      <c r="F27" s="1015">
        <v>58</v>
      </c>
      <c r="G27" s="1015">
        <v>3107.03</v>
      </c>
      <c r="H27" s="87">
        <v>534.47</v>
      </c>
      <c r="I27" s="1015">
        <v>0</v>
      </c>
      <c r="J27" s="1015"/>
      <c r="K27" s="1015"/>
      <c r="L27" s="1015">
        <v>1</v>
      </c>
      <c r="M27" s="1015">
        <v>55</v>
      </c>
      <c r="N27" s="1015"/>
      <c r="O27" s="1015"/>
      <c r="P27" s="1015"/>
      <c r="Q27" s="1015"/>
      <c r="R27" s="1015"/>
      <c r="S27" s="1015"/>
      <c r="T27" s="1015"/>
      <c r="U27" s="1015"/>
      <c r="V27" s="1015"/>
      <c r="W27" s="1034" t="s">
        <v>257</v>
      </c>
    </row>
    <row r="28" spans="1:24">
      <c r="A28" s="1015">
        <v>26</v>
      </c>
      <c r="B28" s="1038" t="s">
        <v>1567</v>
      </c>
      <c r="C28" s="1015">
        <v>26</v>
      </c>
      <c r="D28" s="1015">
        <v>1007</v>
      </c>
      <c r="E28" s="1015">
        <v>161005740</v>
      </c>
      <c r="F28" s="1015">
        <v>58</v>
      </c>
      <c r="G28" s="1015">
        <v>3325.65</v>
      </c>
      <c r="H28" s="1015">
        <v>326.14</v>
      </c>
      <c r="I28" s="1015">
        <v>1.79</v>
      </c>
      <c r="J28" s="1015"/>
      <c r="K28" s="1015"/>
      <c r="L28" s="1015">
        <v>1</v>
      </c>
      <c r="M28" s="1015">
        <v>45</v>
      </c>
      <c r="N28" s="1015"/>
      <c r="O28" s="1015"/>
      <c r="P28" s="1015"/>
      <c r="Q28" s="1015"/>
      <c r="R28" s="1015"/>
      <c r="S28" s="1015"/>
      <c r="T28" s="1015"/>
      <c r="U28" s="1015"/>
      <c r="V28" s="1015"/>
      <c r="W28" s="1038" t="s">
        <v>257</v>
      </c>
    </row>
    <row r="29" spans="1:24">
      <c r="A29" s="1015">
        <v>27</v>
      </c>
      <c r="B29" s="1038" t="s">
        <v>1567</v>
      </c>
      <c r="C29" s="1015">
        <v>27</v>
      </c>
      <c r="D29" s="1015">
        <v>1008</v>
      </c>
      <c r="E29" s="1015">
        <v>161005741</v>
      </c>
      <c r="F29" s="1015">
        <v>59</v>
      </c>
      <c r="G29" s="1015">
        <v>3403.65</v>
      </c>
      <c r="H29" s="1015">
        <v>319.13</v>
      </c>
      <c r="I29" s="1015">
        <v>7.78</v>
      </c>
      <c r="J29" s="1015">
        <v>1</v>
      </c>
      <c r="K29" s="1015"/>
      <c r="L29" s="1015">
        <v>1</v>
      </c>
      <c r="M29" s="1015">
        <v>40</v>
      </c>
      <c r="N29" s="1015"/>
      <c r="O29" s="1015">
        <v>8850</v>
      </c>
      <c r="P29" s="1015"/>
      <c r="Q29" s="1015"/>
      <c r="R29" s="1015"/>
      <c r="S29" s="1015"/>
      <c r="T29" s="1015"/>
      <c r="U29" s="1015">
        <f>O29*5%</f>
        <v>442.5</v>
      </c>
      <c r="V29" s="1015">
        <f>O29+U29</f>
        <v>9292.5</v>
      </c>
      <c r="W29" s="1038" t="s">
        <v>257</v>
      </c>
      <c r="X29" s="75" t="s">
        <v>690</v>
      </c>
    </row>
    <row r="30" spans="1:24">
      <c r="A30" s="1015">
        <v>28</v>
      </c>
      <c r="B30" s="1038" t="s">
        <v>1567</v>
      </c>
      <c r="C30" s="1015">
        <v>28</v>
      </c>
      <c r="D30" s="1015">
        <v>1009</v>
      </c>
      <c r="E30" s="1015">
        <v>161005742</v>
      </c>
      <c r="F30" s="1015">
        <v>58</v>
      </c>
      <c r="G30" s="1015">
        <v>3341.46</v>
      </c>
      <c r="H30" s="1015">
        <v>310.52999999999997</v>
      </c>
      <c r="I30" s="1015">
        <v>1.99</v>
      </c>
      <c r="J30" s="1015"/>
      <c r="K30" s="1015"/>
      <c r="L30" s="1015">
        <v>1</v>
      </c>
      <c r="M30" s="1015">
        <v>30</v>
      </c>
      <c r="N30" s="1015"/>
      <c r="O30" s="1015"/>
      <c r="P30" s="1015"/>
      <c r="Q30" s="1015"/>
      <c r="R30" s="1015"/>
      <c r="S30" s="1015"/>
      <c r="T30" s="1015"/>
      <c r="U30" s="1015"/>
      <c r="V30" s="1015"/>
      <c r="W30" s="1038" t="s">
        <v>257</v>
      </c>
    </row>
    <row r="31" spans="1:24">
      <c r="A31" s="1015">
        <v>29</v>
      </c>
      <c r="B31" s="1040" t="s">
        <v>1568</v>
      </c>
      <c r="C31" s="1015">
        <v>29</v>
      </c>
      <c r="D31" s="1015">
        <v>1010</v>
      </c>
      <c r="E31" s="1015">
        <v>161005743</v>
      </c>
      <c r="F31" s="1015">
        <v>59</v>
      </c>
      <c r="G31" s="1015">
        <v>3433.66</v>
      </c>
      <c r="H31" s="1015">
        <v>278.33999999999997</v>
      </c>
      <c r="I31" s="1015">
        <v>0</v>
      </c>
      <c r="J31" s="1015"/>
      <c r="K31" s="1015"/>
      <c r="L31" s="1015">
        <v>2</v>
      </c>
      <c r="M31" s="1015">
        <v>0</v>
      </c>
      <c r="N31" s="1015"/>
      <c r="O31" s="1015"/>
      <c r="P31" s="1015"/>
      <c r="Q31" s="1015"/>
      <c r="R31" s="1015"/>
      <c r="S31" s="1015"/>
      <c r="T31" s="1015"/>
      <c r="U31" s="1015"/>
      <c r="V31" s="1015"/>
      <c r="W31" s="1040" t="s">
        <v>257</v>
      </c>
    </row>
    <row r="32" spans="1:24">
      <c r="A32" s="1015">
        <v>30</v>
      </c>
      <c r="B32" s="1040" t="s">
        <v>1568</v>
      </c>
      <c r="C32" s="1015">
        <v>30</v>
      </c>
      <c r="D32" s="1015">
        <v>1011</v>
      </c>
      <c r="E32" s="1015">
        <v>161005744</v>
      </c>
      <c r="F32" s="1015">
        <v>59</v>
      </c>
      <c r="G32" s="1015">
        <v>3443.04</v>
      </c>
      <c r="H32" s="1015">
        <v>287.63</v>
      </c>
      <c r="I32" s="1015">
        <v>13.17</v>
      </c>
      <c r="J32" s="1015">
        <v>2</v>
      </c>
      <c r="K32" s="1015"/>
      <c r="L32" s="1015">
        <v>1</v>
      </c>
      <c r="M32" s="1015">
        <v>25</v>
      </c>
      <c r="N32" s="1015"/>
      <c r="O32" s="1015">
        <v>8850</v>
      </c>
      <c r="P32" s="1015"/>
      <c r="Q32" s="1015"/>
      <c r="R32" s="1015"/>
      <c r="S32" s="1015"/>
      <c r="T32" s="1015"/>
      <c r="U32" s="1015">
        <f>O32*5%</f>
        <v>442.5</v>
      </c>
      <c r="V32" s="1015">
        <f>O32+U32</f>
        <v>9292.5</v>
      </c>
      <c r="W32" s="1040" t="s">
        <v>257</v>
      </c>
    </row>
    <row r="33" spans="1:23">
      <c r="A33" s="1015">
        <v>31</v>
      </c>
      <c r="B33" s="1040" t="s">
        <v>1568</v>
      </c>
      <c r="C33" s="1015">
        <v>31</v>
      </c>
      <c r="D33" s="1015">
        <v>1012</v>
      </c>
      <c r="E33" s="1015">
        <v>161005745</v>
      </c>
      <c r="F33" s="1015">
        <v>59</v>
      </c>
      <c r="G33" s="1015">
        <v>3345.83</v>
      </c>
      <c r="H33" s="87">
        <v>365.67</v>
      </c>
      <c r="I33" s="1015">
        <v>0</v>
      </c>
      <c r="J33" s="1015"/>
      <c r="K33" s="1015"/>
      <c r="L33" s="1015">
        <v>1</v>
      </c>
      <c r="M33" s="1015">
        <v>30</v>
      </c>
      <c r="N33" s="1015"/>
      <c r="O33" s="1015"/>
      <c r="P33" s="1015"/>
      <c r="Q33" s="1015"/>
      <c r="R33" s="1015"/>
      <c r="S33" s="1015"/>
      <c r="T33" s="1015"/>
      <c r="U33" s="1015"/>
      <c r="V33" s="1015"/>
      <c r="W33" s="1040" t="s">
        <v>257</v>
      </c>
    </row>
    <row r="34" spans="1:23">
      <c r="A34" s="1015">
        <v>32</v>
      </c>
      <c r="B34" s="1043" t="s">
        <v>1568</v>
      </c>
      <c r="C34" s="1015">
        <v>32</v>
      </c>
      <c r="D34" s="1015">
        <v>1013</v>
      </c>
      <c r="E34" s="1015">
        <v>161005746</v>
      </c>
      <c r="F34" s="1015">
        <v>58</v>
      </c>
      <c r="G34" s="1015">
        <v>3298.45</v>
      </c>
      <c r="H34" s="87">
        <v>352.55</v>
      </c>
      <c r="I34" s="1015">
        <v>0</v>
      </c>
      <c r="J34" s="1015"/>
      <c r="K34" s="1015"/>
      <c r="L34" s="1015">
        <v>1</v>
      </c>
      <c r="M34" s="1015">
        <v>45</v>
      </c>
      <c r="N34" s="1015"/>
      <c r="O34" s="1015"/>
      <c r="P34" s="1015"/>
      <c r="Q34" s="1015"/>
      <c r="R34" s="1015"/>
      <c r="S34" s="1015"/>
      <c r="T34" s="1015"/>
      <c r="U34" s="1015"/>
      <c r="V34" s="1015"/>
      <c r="W34" s="1043" t="s">
        <v>257</v>
      </c>
    </row>
    <row r="35" spans="1:23">
      <c r="A35" s="1015">
        <v>33</v>
      </c>
      <c r="B35" s="1043" t="s">
        <v>1568</v>
      </c>
      <c r="C35" s="1015">
        <v>33</v>
      </c>
      <c r="D35" s="1015">
        <v>1014</v>
      </c>
      <c r="E35" s="1015">
        <v>161005747</v>
      </c>
      <c r="F35" s="1015">
        <v>59</v>
      </c>
      <c r="G35" s="1015">
        <v>3382.45</v>
      </c>
      <c r="H35" s="1015">
        <v>332.55</v>
      </c>
      <c r="I35" s="1015">
        <v>0</v>
      </c>
      <c r="J35" s="1015"/>
      <c r="K35" s="1015"/>
      <c r="L35" s="1015">
        <v>1</v>
      </c>
      <c r="M35" s="1015">
        <v>55</v>
      </c>
      <c r="N35" s="1015"/>
      <c r="O35" s="1015"/>
      <c r="P35" s="1015"/>
      <c r="Q35" s="1015"/>
      <c r="R35" s="1015"/>
      <c r="S35" s="1015"/>
      <c r="T35" s="1015"/>
      <c r="U35" s="1015"/>
      <c r="V35" s="1015"/>
      <c r="W35" s="1043" t="s">
        <v>257</v>
      </c>
    </row>
    <row r="36" spans="1:23">
      <c r="A36" s="1015">
        <v>34</v>
      </c>
      <c r="B36" s="1043" t="s">
        <v>1568</v>
      </c>
      <c r="C36" s="1015">
        <v>34</v>
      </c>
      <c r="D36" s="1015">
        <v>1015</v>
      </c>
      <c r="E36" s="1015">
        <v>161005748</v>
      </c>
      <c r="F36" s="1015">
        <v>59</v>
      </c>
      <c r="G36" s="1015">
        <v>3468.85</v>
      </c>
      <c r="H36" s="1015">
        <v>242.44</v>
      </c>
      <c r="I36" s="1015">
        <v>1.79</v>
      </c>
      <c r="J36" s="1015"/>
      <c r="K36" s="1015"/>
      <c r="L36" s="1015">
        <v>1</v>
      </c>
      <c r="M36" s="1015">
        <v>50</v>
      </c>
      <c r="N36" s="1015"/>
      <c r="O36" s="1015"/>
      <c r="P36" s="1015"/>
      <c r="Q36" s="1015"/>
      <c r="R36" s="1015"/>
      <c r="S36" s="1015"/>
      <c r="T36" s="1015"/>
      <c r="U36" s="1015"/>
      <c r="V36" s="1015"/>
      <c r="W36" s="1043" t="s">
        <v>257</v>
      </c>
    </row>
    <row r="37" spans="1:23">
      <c r="A37" s="1015">
        <v>35</v>
      </c>
      <c r="B37" s="1045" t="s">
        <v>1569</v>
      </c>
      <c r="C37" s="1015">
        <v>35</v>
      </c>
      <c r="D37" s="1015">
        <v>1016</v>
      </c>
      <c r="E37" s="1015">
        <v>161005749</v>
      </c>
      <c r="F37" s="1015">
        <v>57</v>
      </c>
      <c r="G37" s="1015">
        <v>3323.26</v>
      </c>
      <c r="H37" s="1015">
        <v>263.74</v>
      </c>
      <c r="I37" s="1015">
        <v>0</v>
      </c>
      <c r="J37" s="1015"/>
      <c r="K37" s="1015"/>
      <c r="L37" s="1015">
        <v>2</v>
      </c>
      <c r="M37" s="1015">
        <v>30</v>
      </c>
      <c r="N37" s="1015"/>
      <c r="O37" s="1015"/>
      <c r="P37" s="1015"/>
      <c r="R37" s="1015"/>
      <c r="S37" s="1015"/>
      <c r="T37" s="1015"/>
      <c r="U37" s="1015"/>
      <c r="V37" s="1015"/>
      <c r="W37" s="1045" t="s">
        <v>257</v>
      </c>
    </row>
    <row r="38" spans="1:23">
      <c r="A38" s="1015">
        <v>36</v>
      </c>
      <c r="B38" s="1045" t="s">
        <v>1569</v>
      </c>
      <c r="C38" s="1015">
        <v>36</v>
      </c>
      <c r="D38" s="1015">
        <v>1017</v>
      </c>
      <c r="E38" s="1015">
        <v>161005750</v>
      </c>
      <c r="F38" s="1015">
        <v>57</v>
      </c>
      <c r="G38" s="1015">
        <v>3316.08</v>
      </c>
      <c r="H38" s="1015">
        <v>273.91000000000003</v>
      </c>
      <c r="I38" s="1015">
        <v>1.99</v>
      </c>
      <c r="J38" s="1015"/>
      <c r="K38" s="1015"/>
      <c r="L38" s="1015">
        <v>2</v>
      </c>
      <c r="M38" s="1015">
        <v>15</v>
      </c>
      <c r="N38" s="1015"/>
      <c r="O38" s="1015"/>
      <c r="P38" s="1015"/>
      <c r="Q38" s="1015"/>
      <c r="R38" s="1015"/>
      <c r="S38" s="1015"/>
      <c r="T38" s="1015"/>
      <c r="U38" s="1015"/>
      <c r="V38" s="1015"/>
      <c r="W38" s="1045" t="s">
        <v>257</v>
      </c>
    </row>
    <row r="39" spans="1:23">
      <c r="A39" s="1015">
        <v>37</v>
      </c>
      <c r="B39" s="1045" t="s">
        <v>1569</v>
      </c>
      <c r="C39" s="1015">
        <v>37</v>
      </c>
      <c r="D39" s="1015">
        <v>1018</v>
      </c>
      <c r="E39" s="1015">
        <v>161005751</v>
      </c>
      <c r="F39" s="1015">
        <v>58</v>
      </c>
      <c r="G39" s="1015">
        <v>3347.23</v>
      </c>
      <c r="H39" s="1015">
        <v>305.27</v>
      </c>
      <c r="I39" s="1015">
        <v>0</v>
      </c>
      <c r="J39" s="1015"/>
      <c r="K39" s="1015"/>
      <c r="L39" s="1015">
        <v>1</v>
      </c>
      <c r="M39" s="1015">
        <v>45</v>
      </c>
      <c r="N39" s="1015"/>
      <c r="O39" s="1015"/>
      <c r="P39" s="1015"/>
      <c r="Q39" s="1015"/>
      <c r="R39" s="1015"/>
      <c r="S39" s="1015"/>
      <c r="T39" s="1015"/>
      <c r="U39" s="1015"/>
      <c r="V39" s="1015"/>
      <c r="W39" s="1046" t="s">
        <v>257</v>
      </c>
    </row>
    <row r="40" spans="1:23">
      <c r="A40" s="1015">
        <v>38</v>
      </c>
      <c r="B40" s="1045" t="s">
        <v>1569</v>
      </c>
      <c r="C40" s="1015">
        <v>38</v>
      </c>
      <c r="D40" s="1015">
        <v>1019</v>
      </c>
      <c r="E40" s="1015">
        <v>161005752</v>
      </c>
      <c r="F40" s="1015">
        <v>57</v>
      </c>
      <c r="G40" s="1015">
        <v>3273.67</v>
      </c>
      <c r="H40" s="1015">
        <v>313.33</v>
      </c>
      <c r="I40" s="1015">
        <v>0</v>
      </c>
      <c r="J40" s="1015"/>
      <c r="K40" s="1015"/>
      <c r="L40" s="1015">
        <v>1</v>
      </c>
      <c r="M40" s="1015">
        <v>40</v>
      </c>
      <c r="N40" s="1015"/>
      <c r="O40" s="1015"/>
      <c r="P40" s="1015"/>
      <c r="Q40" s="1015"/>
      <c r="R40" s="1015"/>
      <c r="S40" s="1015"/>
      <c r="T40" s="1015"/>
      <c r="U40" s="1015"/>
      <c r="V40" s="1015"/>
      <c r="W40" s="1048" t="s">
        <v>257</v>
      </c>
    </row>
    <row r="41" spans="1:23">
      <c r="A41" s="1015">
        <v>39</v>
      </c>
      <c r="B41" s="1045" t="s">
        <v>1569</v>
      </c>
      <c r="C41" s="1015">
        <v>39</v>
      </c>
      <c r="D41" s="1015">
        <v>1020</v>
      </c>
      <c r="E41" s="1015">
        <v>141000464</v>
      </c>
      <c r="F41" s="1015">
        <v>58</v>
      </c>
      <c r="G41" s="1015">
        <v>3299.45</v>
      </c>
      <c r="H41" s="87">
        <v>363.55</v>
      </c>
      <c r="I41" s="1015">
        <v>0</v>
      </c>
      <c r="J41" s="1015"/>
      <c r="K41" s="1015"/>
      <c r="L41" s="1015">
        <v>2</v>
      </c>
      <c r="M41" s="1015">
        <v>15</v>
      </c>
      <c r="O41" s="1015"/>
      <c r="P41" s="1015"/>
      <c r="Q41" s="1015"/>
      <c r="R41" s="1015"/>
      <c r="S41" s="1015"/>
      <c r="T41" s="1015"/>
      <c r="U41" s="1015"/>
      <c r="V41" s="1015"/>
      <c r="W41" s="1050" t="s">
        <v>257</v>
      </c>
    </row>
    <row r="42" spans="1:23">
      <c r="A42" s="1015">
        <v>40</v>
      </c>
      <c r="B42" s="1048" t="s">
        <v>1569</v>
      </c>
      <c r="C42" s="1015">
        <v>40</v>
      </c>
      <c r="D42" s="1015">
        <v>1021</v>
      </c>
      <c r="E42" s="1015">
        <v>141000465</v>
      </c>
      <c r="F42" s="1015">
        <v>59</v>
      </c>
      <c r="G42" s="1015">
        <v>3324.04</v>
      </c>
      <c r="H42" s="87">
        <v>391.46</v>
      </c>
      <c r="I42" s="1015">
        <v>0</v>
      </c>
      <c r="J42" s="1015"/>
      <c r="K42" s="1015"/>
      <c r="L42" s="1015">
        <v>2</v>
      </c>
      <c r="M42" s="1015">
        <v>15</v>
      </c>
      <c r="N42" s="1015"/>
      <c r="O42" s="1015"/>
      <c r="P42" s="1015"/>
      <c r="Q42" s="1015"/>
      <c r="R42" s="1015"/>
      <c r="S42" s="1015"/>
      <c r="T42" s="1015"/>
      <c r="U42" s="1015"/>
      <c r="V42" s="1015"/>
      <c r="W42" s="1050" t="s">
        <v>257</v>
      </c>
    </row>
    <row r="43" spans="1:23">
      <c r="A43" s="1015">
        <v>41</v>
      </c>
      <c r="B43" s="1048" t="s">
        <v>1569</v>
      </c>
      <c r="C43" s="1015">
        <v>41</v>
      </c>
      <c r="D43" s="1015">
        <v>1022</v>
      </c>
      <c r="E43" s="1015">
        <v>161005753</v>
      </c>
      <c r="F43" s="1015">
        <v>58</v>
      </c>
      <c r="G43" s="1015">
        <v>3300.05</v>
      </c>
      <c r="H43" s="87">
        <v>350.45</v>
      </c>
      <c r="I43" s="1015">
        <v>0</v>
      </c>
      <c r="J43" s="1015"/>
      <c r="K43" s="1015"/>
      <c r="L43" s="1015">
        <v>2</v>
      </c>
      <c r="M43" s="1015">
        <v>0</v>
      </c>
      <c r="N43" s="1015"/>
      <c r="O43" s="1015"/>
      <c r="P43" s="1015"/>
      <c r="Q43" s="1015"/>
      <c r="R43" s="1015"/>
      <c r="S43" s="1015"/>
      <c r="T43" s="1015"/>
      <c r="U43" s="1015"/>
      <c r="V43" s="1015"/>
      <c r="W43" s="1050" t="s">
        <v>257</v>
      </c>
    </row>
    <row r="44" spans="1:23">
      <c r="A44" s="1015">
        <v>42</v>
      </c>
      <c r="B44" s="1050" t="s">
        <v>1569</v>
      </c>
      <c r="C44" s="1015">
        <v>42</v>
      </c>
      <c r="D44" s="1015">
        <v>1023</v>
      </c>
      <c r="E44" s="1015">
        <v>161005754</v>
      </c>
      <c r="F44" s="1015">
        <v>59</v>
      </c>
      <c r="G44" s="1015">
        <v>3393.04</v>
      </c>
      <c r="H44" s="1015">
        <v>324.45999999999998</v>
      </c>
      <c r="I44" s="1015">
        <v>0</v>
      </c>
      <c r="J44" s="1015"/>
      <c r="K44" s="1015"/>
      <c r="L44" s="1015">
        <v>1</v>
      </c>
      <c r="M44" s="1015">
        <v>25</v>
      </c>
      <c r="N44" s="1015"/>
      <c r="O44" s="1015"/>
      <c r="P44" s="1015"/>
      <c r="Q44" s="1015"/>
      <c r="R44" s="1015"/>
      <c r="S44" s="1015"/>
      <c r="T44" s="1015"/>
      <c r="U44" s="1015"/>
      <c r="V44" s="1015"/>
      <c r="W44" s="1051" t="s">
        <v>257</v>
      </c>
    </row>
    <row r="45" spans="1:23">
      <c r="A45" s="1015">
        <v>43</v>
      </c>
      <c r="B45" s="1050" t="s">
        <v>1569</v>
      </c>
      <c r="C45" s="1015">
        <v>43</v>
      </c>
      <c r="D45" s="1015">
        <v>1024</v>
      </c>
      <c r="E45" s="1015">
        <v>161005755</v>
      </c>
      <c r="F45" s="1015">
        <v>57</v>
      </c>
      <c r="G45" s="1015">
        <v>3261.67</v>
      </c>
      <c r="H45" s="1015">
        <v>325.33</v>
      </c>
      <c r="I45" s="1015">
        <v>0</v>
      </c>
      <c r="J45" s="1015"/>
      <c r="K45" s="1015"/>
      <c r="L45" s="1015">
        <v>1</v>
      </c>
      <c r="M45" s="1015">
        <v>40</v>
      </c>
      <c r="N45" s="1015"/>
      <c r="O45" s="1015"/>
      <c r="P45" s="1015"/>
      <c r="Q45" s="1015"/>
      <c r="R45" s="1015"/>
      <c r="S45" s="1015"/>
      <c r="T45" s="1015"/>
      <c r="U45" s="1015"/>
      <c r="V45" s="1015"/>
      <c r="W45" s="1051" t="s">
        <v>257</v>
      </c>
    </row>
    <row r="46" spans="1:23">
      <c r="A46" s="1015">
        <v>44</v>
      </c>
      <c r="B46" s="1053" t="s">
        <v>1571</v>
      </c>
      <c r="C46" s="1015">
        <v>44</v>
      </c>
      <c r="D46" s="1015">
        <v>1025</v>
      </c>
      <c r="E46" s="1015">
        <v>161005756</v>
      </c>
      <c r="F46" s="1015">
        <v>59</v>
      </c>
      <c r="G46" s="1015">
        <v>3392.44</v>
      </c>
      <c r="H46" s="1015">
        <v>323.06</v>
      </c>
      <c r="I46" s="1015">
        <v>0</v>
      </c>
      <c r="J46" s="1015"/>
      <c r="K46" s="1015"/>
      <c r="L46" s="1015">
        <v>2</v>
      </c>
      <c r="M46" s="1015">
        <v>35</v>
      </c>
      <c r="N46" s="1015"/>
      <c r="O46" s="1015"/>
      <c r="P46" s="1015"/>
      <c r="Q46" s="1015"/>
      <c r="R46" s="1015"/>
      <c r="S46" s="1015"/>
      <c r="T46" s="1015"/>
      <c r="U46" s="1015"/>
      <c r="V46" s="1015"/>
      <c r="W46" s="1053" t="s">
        <v>257</v>
      </c>
    </row>
    <row r="47" spans="1:23">
      <c r="A47" s="1015">
        <v>45</v>
      </c>
      <c r="B47" s="1053" t="s">
        <v>1571</v>
      </c>
      <c r="C47" s="1015">
        <v>45</v>
      </c>
      <c r="D47" s="1015">
        <v>1026</v>
      </c>
      <c r="E47" s="1015">
        <v>161005757</v>
      </c>
      <c r="F47" s="1015">
        <v>57</v>
      </c>
      <c r="G47" s="1015">
        <v>3274.25</v>
      </c>
      <c r="H47" s="1015">
        <v>312.25</v>
      </c>
      <c r="I47" s="769">
        <v>0</v>
      </c>
      <c r="J47" s="1015"/>
      <c r="K47" s="1015"/>
      <c r="L47" s="1015">
        <v>2</v>
      </c>
      <c r="M47" s="1015">
        <v>5</v>
      </c>
      <c r="N47" s="1015"/>
      <c r="O47" s="1015"/>
      <c r="P47" s="1015"/>
      <c r="Q47" s="1015"/>
      <c r="R47" s="1015"/>
      <c r="S47" s="1015"/>
      <c r="T47" s="1015"/>
      <c r="U47" s="1015"/>
      <c r="V47" s="1015"/>
      <c r="W47" s="1053" t="s">
        <v>259</v>
      </c>
    </row>
    <row r="48" spans="1:23">
      <c r="A48" s="1015">
        <v>46</v>
      </c>
      <c r="B48" s="1055" t="s">
        <v>1571</v>
      </c>
      <c r="C48" s="1015">
        <v>46</v>
      </c>
      <c r="D48" s="1015">
        <v>1027</v>
      </c>
      <c r="E48" s="1015">
        <v>161005758</v>
      </c>
      <c r="F48" s="1015">
        <v>58</v>
      </c>
      <c r="G48" s="1015">
        <v>3309.05</v>
      </c>
      <c r="H48" s="1015">
        <v>342.74</v>
      </c>
      <c r="I48" s="769">
        <v>1.79</v>
      </c>
      <c r="J48" s="1015"/>
      <c r="K48" s="1015"/>
      <c r="L48" s="1015">
        <v>1</v>
      </c>
      <c r="M48" s="1015">
        <v>45</v>
      </c>
      <c r="N48" s="1015"/>
      <c r="O48" s="1015"/>
      <c r="P48" s="1015"/>
      <c r="Q48" s="1015"/>
      <c r="R48" s="1015"/>
      <c r="S48" s="1015"/>
      <c r="T48" s="1015"/>
      <c r="U48" s="1015"/>
      <c r="V48" s="1015"/>
      <c r="W48" s="1055" t="s">
        <v>257</v>
      </c>
    </row>
    <row r="49" spans="1:24">
      <c r="A49" s="1015">
        <v>47</v>
      </c>
      <c r="B49" s="1055" t="s">
        <v>1571</v>
      </c>
      <c r="C49" s="1015">
        <v>47</v>
      </c>
      <c r="D49" s="1015">
        <v>1028</v>
      </c>
      <c r="E49" s="1015">
        <v>161005759</v>
      </c>
      <c r="F49" s="1015">
        <v>58</v>
      </c>
      <c r="G49" s="1015">
        <v>3376.04</v>
      </c>
      <c r="H49" s="1015">
        <v>279.72000000000003</v>
      </c>
      <c r="I49" s="769">
        <v>3.76</v>
      </c>
      <c r="J49" s="1015"/>
      <c r="K49" s="1015"/>
      <c r="L49" s="1015">
        <v>2</v>
      </c>
      <c r="M49" s="1015">
        <v>0</v>
      </c>
      <c r="N49" s="1015"/>
      <c r="O49" s="1015"/>
      <c r="P49" s="1015"/>
      <c r="Q49" s="1015"/>
      <c r="R49" s="1015"/>
      <c r="S49" s="1015"/>
      <c r="T49" s="1015"/>
      <c r="U49" s="1015"/>
      <c r="V49" s="1015"/>
      <c r="W49" s="1057" t="s">
        <v>257</v>
      </c>
    </row>
    <row r="50" spans="1:24">
      <c r="A50" s="1015">
        <v>48</v>
      </c>
      <c r="B50" s="1057" t="s">
        <v>1571</v>
      </c>
      <c r="C50" s="1015">
        <v>48</v>
      </c>
      <c r="D50" s="1015">
        <v>1029</v>
      </c>
      <c r="E50" s="1015">
        <v>161005760</v>
      </c>
      <c r="F50" s="1015">
        <v>57</v>
      </c>
      <c r="G50" s="1015">
        <v>3339.65</v>
      </c>
      <c r="H50" s="1015">
        <v>255.92</v>
      </c>
      <c r="I50" s="769">
        <v>6.57</v>
      </c>
      <c r="J50" s="1015">
        <v>1</v>
      </c>
      <c r="K50" s="1015"/>
      <c r="L50" s="1015">
        <v>1</v>
      </c>
      <c r="M50" s="1015">
        <v>40</v>
      </c>
      <c r="N50" s="1015"/>
      <c r="O50" s="1015">
        <v>8550</v>
      </c>
      <c r="P50" s="1015"/>
      <c r="Q50" s="1015"/>
      <c r="R50" s="1015"/>
      <c r="S50" s="1015"/>
      <c r="T50" s="1015"/>
      <c r="U50" s="1015">
        <f>O50*5%</f>
        <v>427.5</v>
      </c>
      <c r="V50" s="1015">
        <f>O50+U50</f>
        <v>8977.5</v>
      </c>
      <c r="W50" s="1057" t="s">
        <v>257</v>
      </c>
      <c r="X50" s="75" t="s">
        <v>1573</v>
      </c>
    </row>
    <row r="51" spans="1:24">
      <c r="A51" s="1015">
        <v>49</v>
      </c>
      <c r="B51" s="1059" t="s">
        <v>1572</v>
      </c>
      <c r="C51" s="1015">
        <v>49</v>
      </c>
      <c r="D51" s="1015">
        <v>1030</v>
      </c>
      <c r="E51" s="1015">
        <v>161005761</v>
      </c>
      <c r="F51" s="1015">
        <v>59</v>
      </c>
      <c r="G51" s="1015">
        <v>3407.65</v>
      </c>
      <c r="H51" s="1015">
        <v>303.82</v>
      </c>
      <c r="I51" s="1015">
        <v>1.97</v>
      </c>
      <c r="J51" s="1015"/>
      <c r="K51" s="1015"/>
      <c r="L51" s="1015">
        <v>2</v>
      </c>
      <c r="M51" s="1015">
        <v>10</v>
      </c>
      <c r="N51" s="1015"/>
      <c r="O51" s="1015"/>
      <c r="P51" s="1015"/>
      <c r="Q51" s="1015"/>
      <c r="R51" s="1015"/>
      <c r="S51" s="1015"/>
      <c r="T51" s="1015"/>
      <c r="U51" s="1015"/>
      <c r="V51" s="1015"/>
      <c r="W51" s="1059" t="s">
        <v>257</v>
      </c>
    </row>
    <row r="52" spans="1:24">
      <c r="A52" s="1015">
        <v>50</v>
      </c>
      <c r="B52" s="1061" t="s">
        <v>1572</v>
      </c>
      <c r="C52" s="1015">
        <v>50</v>
      </c>
      <c r="D52" s="1015">
        <v>1031</v>
      </c>
      <c r="E52" s="1015">
        <v>161005762</v>
      </c>
      <c r="F52" s="1015">
        <v>56</v>
      </c>
      <c r="G52" s="1015">
        <v>3237.88</v>
      </c>
      <c r="H52" s="1015">
        <v>287.7</v>
      </c>
      <c r="I52" s="769">
        <v>1.58</v>
      </c>
      <c r="J52" s="1015"/>
      <c r="K52" s="1015"/>
      <c r="L52" s="1015">
        <v>1</v>
      </c>
      <c r="M52" s="1015">
        <v>45</v>
      </c>
      <c r="N52" s="1015"/>
      <c r="O52" s="1015"/>
      <c r="P52" s="1015"/>
      <c r="Q52" s="1015"/>
      <c r="R52" s="1015"/>
      <c r="S52" s="1015"/>
      <c r="T52" s="1015"/>
      <c r="U52" s="1015"/>
      <c r="V52" s="1015"/>
      <c r="W52" s="1061" t="s">
        <v>257</v>
      </c>
    </row>
    <row r="53" spans="1:24">
      <c r="A53" s="1015">
        <v>51</v>
      </c>
      <c r="B53" s="1061" t="s">
        <v>1572</v>
      </c>
      <c r="C53" s="1015">
        <v>51</v>
      </c>
      <c r="D53" s="1015">
        <v>1032</v>
      </c>
      <c r="E53" s="1015">
        <v>161005763</v>
      </c>
      <c r="F53" s="1015">
        <v>59</v>
      </c>
      <c r="G53" s="1015">
        <v>3398.28</v>
      </c>
      <c r="H53" s="1015">
        <v>312.01</v>
      </c>
      <c r="I53" s="769">
        <v>0.79</v>
      </c>
      <c r="J53" s="1015"/>
      <c r="K53" s="1015"/>
      <c r="L53" s="1015">
        <v>2</v>
      </c>
      <c r="M53" s="1015">
        <v>20</v>
      </c>
      <c r="N53" s="1015"/>
      <c r="O53" s="1015"/>
      <c r="P53" s="1015"/>
      <c r="Q53" s="1015"/>
      <c r="R53" s="1015"/>
      <c r="S53" s="1015"/>
      <c r="T53" s="1015"/>
      <c r="U53" s="1015"/>
      <c r="V53" s="1015"/>
      <c r="W53" s="1061" t="s">
        <v>257</v>
      </c>
    </row>
    <row r="54" spans="1:24">
      <c r="A54" s="1015">
        <v>52</v>
      </c>
      <c r="B54" s="1064" t="s">
        <v>1574</v>
      </c>
      <c r="C54" s="1015">
        <v>52</v>
      </c>
      <c r="D54" s="1015">
        <v>1033</v>
      </c>
      <c r="E54" s="1015">
        <v>161005764</v>
      </c>
      <c r="F54" s="1015">
        <v>57</v>
      </c>
      <c r="G54" s="1015">
        <v>3279.86</v>
      </c>
      <c r="H54" s="1015">
        <v>307.64</v>
      </c>
      <c r="I54" s="769">
        <v>0</v>
      </c>
      <c r="J54" s="1015"/>
      <c r="K54" s="1015"/>
      <c r="L54" s="1015">
        <v>2</v>
      </c>
      <c r="M54" s="1015">
        <v>15</v>
      </c>
      <c r="N54" s="1015"/>
      <c r="O54" s="1015"/>
      <c r="P54" s="1015"/>
      <c r="Q54" s="1015"/>
      <c r="R54" s="1015"/>
      <c r="S54" s="1015"/>
      <c r="T54" s="1015"/>
      <c r="U54" s="1015"/>
      <c r="V54" s="1015"/>
      <c r="W54" s="1064" t="s">
        <v>257</v>
      </c>
    </row>
    <row r="55" spans="1:24" s="104" customFormat="1">
      <c r="A55" s="84">
        <v>53</v>
      </c>
      <c r="B55" s="1064" t="s">
        <v>1574</v>
      </c>
      <c r="C55" s="1015">
        <v>53</v>
      </c>
      <c r="D55" s="1015">
        <v>1034</v>
      </c>
      <c r="E55" s="1015">
        <v>161005765</v>
      </c>
      <c r="F55" s="1015">
        <v>59</v>
      </c>
      <c r="G55" s="1015">
        <v>3432.06</v>
      </c>
      <c r="H55" s="1015">
        <v>279.94</v>
      </c>
      <c r="I55" s="769">
        <v>0</v>
      </c>
      <c r="J55" s="1015"/>
      <c r="K55" s="1015"/>
      <c r="L55" s="1015">
        <v>2</v>
      </c>
      <c r="M55" s="1015">
        <v>25</v>
      </c>
      <c r="N55" s="84"/>
      <c r="O55" s="84"/>
      <c r="P55" s="84"/>
      <c r="Q55" s="84"/>
      <c r="R55" s="84"/>
      <c r="S55" s="84"/>
      <c r="T55" s="84"/>
      <c r="U55" s="1015"/>
      <c r="V55" s="84"/>
      <c r="W55" s="84" t="s">
        <v>257</v>
      </c>
    </row>
    <row r="56" spans="1:24" s="104" customFormat="1">
      <c r="A56" s="1015">
        <v>54</v>
      </c>
      <c r="B56" s="1064" t="s">
        <v>1574</v>
      </c>
      <c r="C56" s="1015">
        <v>54</v>
      </c>
      <c r="D56" s="1015">
        <v>1035</v>
      </c>
      <c r="E56" s="1015">
        <v>161005766</v>
      </c>
      <c r="F56" s="1015">
        <v>58</v>
      </c>
      <c r="G56" s="1015">
        <v>3374.03</v>
      </c>
      <c r="H56" s="1015">
        <v>278.47000000000003</v>
      </c>
      <c r="I56" s="769">
        <v>0</v>
      </c>
      <c r="J56" s="1015"/>
      <c r="K56" s="1015"/>
      <c r="L56" s="1015">
        <v>2</v>
      </c>
      <c r="M56" s="1015">
        <v>55</v>
      </c>
      <c r="N56" s="84"/>
      <c r="O56" s="84"/>
      <c r="P56" s="84"/>
      <c r="Q56" s="84"/>
      <c r="R56" s="84"/>
      <c r="S56" s="84"/>
      <c r="T56" s="84"/>
      <c r="U56" s="1015"/>
      <c r="V56" s="1015"/>
      <c r="W56" s="84" t="s">
        <v>257</v>
      </c>
    </row>
    <row r="57" spans="1:24">
      <c r="A57" s="1015">
        <v>55</v>
      </c>
      <c r="B57" s="1066" t="s">
        <v>1574</v>
      </c>
      <c r="C57" s="1015">
        <v>55</v>
      </c>
      <c r="D57" s="1015">
        <v>1036</v>
      </c>
      <c r="E57" s="1015">
        <v>161005767</v>
      </c>
      <c r="F57" s="1015">
        <v>58</v>
      </c>
      <c r="G57" s="1015">
        <v>3368.83</v>
      </c>
      <c r="H57" s="1015">
        <v>272.86</v>
      </c>
      <c r="I57" s="769">
        <v>0.19</v>
      </c>
      <c r="J57" s="1015"/>
      <c r="K57" s="84"/>
      <c r="L57" s="1015">
        <v>2</v>
      </c>
      <c r="M57" s="1015">
        <v>15</v>
      </c>
      <c r="N57" s="1015"/>
      <c r="O57" s="1015"/>
      <c r="P57" s="1015"/>
      <c r="Q57" s="1015"/>
      <c r="R57" s="1015"/>
      <c r="S57" s="1015"/>
      <c r="T57" s="1015"/>
      <c r="U57" s="1015"/>
      <c r="V57" s="1015"/>
      <c r="W57" s="1066" t="s">
        <v>257</v>
      </c>
    </row>
    <row r="58" spans="1:24">
      <c r="A58" s="1015">
        <v>56</v>
      </c>
      <c r="B58" s="1066" t="s">
        <v>1574</v>
      </c>
      <c r="C58" s="1015">
        <v>56</v>
      </c>
      <c r="D58" s="1015">
        <v>1037</v>
      </c>
      <c r="E58" s="1015">
        <v>161005768</v>
      </c>
      <c r="F58" s="1015">
        <v>59</v>
      </c>
      <c r="G58" s="1015">
        <v>3362.25</v>
      </c>
      <c r="H58" s="87">
        <v>350.75</v>
      </c>
      <c r="I58" s="769">
        <v>0</v>
      </c>
      <c r="J58" s="1015"/>
      <c r="K58" s="1015"/>
      <c r="L58" s="1015">
        <v>2</v>
      </c>
      <c r="M58" s="1015">
        <v>15</v>
      </c>
      <c r="N58" s="1015"/>
      <c r="O58" s="1015"/>
      <c r="P58" s="1015"/>
      <c r="Q58" s="1015"/>
      <c r="R58" s="1015"/>
      <c r="S58" s="1015"/>
      <c r="T58" s="1015"/>
      <c r="U58" s="1015"/>
      <c r="V58" s="1015"/>
      <c r="W58" s="1066" t="s">
        <v>257</v>
      </c>
    </row>
    <row r="59" spans="1:24">
      <c r="A59" s="1015">
        <v>57</v>
      </c>
      <c r="B59" s="1068" t="s">
        <v>1575</v>
      </c>
      <c r="C59" s="1015">
        <v>57</v>
      </c>
      <c r="D59" s="1015">
        <v>1038</v>
      </c>
      <c r="E59" s="1015">
        <v>161005769</v>
      </c>
      <c r="F59" s="1015">
        <v>56</v>
      </c>
      <c r="G59" s="1015">
        <v>3267.49</v>
      </c>
      <c r="H59" s="1015">
        <v>257.51</v>
      </c>
      <c r="I59" s="769">
        <v>0</v>
      </c>
      <c r="J59" s="1015"/>
      <c r="K59" s="1015"/>
      <c r="L59" s="1015">
        <v>2</v>
      </c>
      <c r="M59" s="1015">
        <v>10</v>
      </c>
      <c r="N59" s="1015"/>
      <c r="O59" s="1015"/>
      <c r="P59" s="1015"/>
      <c r="Q59" s="1015"/>
      <c r="R59" s="1015"/>
      <c r="S59" s="1015"/>
      <c r="T59" s="1015"/>
      <c r="U59" s="1015"/>
      <c r="V59" s="1015"/>
      <c r="W59" s="1068" t="s">
        <v>257</v>
      </c>
    </row>
    <row r="60" spans="1:24">
      <c r="A60" s="1015">
        <v>58</v>
      </c>
      <c r="B60" s="1068" t="s">
        <v>1575</v>
      </c>
      <c r="C60" s="1015">
        <v>58</v>
      </c>
      <c r="D60" s="1015">
        <v>1039</v>
      </c>
      <c r="E60" s="1015">
        <v>161005770</v>
      </c>
      <c r="F60" s="1015">
        <v>56</v>
      </c>
      <c r="G60" s="1015">
        <v>3249.26</v>
      </c>
      <c r="H60" s="1015">
        <v>280.32</v>
      </c>
      <c r="I60" s="769">
        <v>1.58</v>
      </c>
      <c r="J60" s="1015"/>
      <c r="K60" s="1015"/>
      <c r="L60" s="1015">
        <v>2</v>
      </c>
      <c r="M60" s="1015">
        <v>0</v>
      </c>
      <c r="N60" s="1015"/>
      <c r="O60" s="1015"/>
      <c r="P60" s="1015"/>
      <c r="Q60" s="1015"/>
      <c r="R60" s="1015"/>
      <c r="S60" s="1015"/>
      <c r="T60" s="1015"/>
      <c r="U60" s="1015"/>
      <c r="V60" s="1015"/>
      <c r="W60" s="1068" t="s">
        <v>257</v>
      </c>
    </row>
    <row r="61" spans="1:24">
      <c r="A61" s="1015">
        <v>59</v>
      </c>
      <c r="B61" s="1069" t="s">
        <v>1575</v>
      </c>
      <c r="C61" s="1015">
        <v>59</v>
      </c>
      <c r="D61" s="1015">
        <v>1040</v>
      </c>
      <c r="E61" s="1015">
        <v>161005771</v>
      </c>
      <c r="F61" s="1015">
        <v>57</v>
      </c>
      <c r="G61" s="1015">
        <v>3275.26</v>
      </c>
      <c r="H61" s="1015">
        <v>311.74</v>
      </c>
      <c r="I61" s="769">
        <v>0</v>
      </c>
      <c r="J61" s="1015"/>
      <c r="K61" s="1015"/>
      <c r="L61" s="1015">
        <v>2</v>
      </c>
      <c r="M61" s="1015">
        <v>10</v>
      </c>
      <c r="N61" s="1015"/>
      <c r="O61" s="1015"/>
      <c r="P61" s="1015"/>
      <c r="Q61" s="1015"/>
      <c r="R61" s="1015"/>
      <c r="S61" s="1015"/>
      <c r="T61" s="1015"/>
      <c r="U61" s="1015"/>
      <c r="V61" s="1015"/>
      <c r="W61" s="1069" t="s">
        <v>257</v>
      </c>
    </row>
    <row r="62" spans="1:24">
      <c r="A62" s="1015">
        <v>60</v>
      </c>
      <c r="B62" s="1071" t="s">
        <v>1576</v>
      </c>
      <c r="C62" s="1015">
        <v>60</v>
      </c>
      <c r="D62" s="1015">
        <v>1041</v>
      </c>
      <c r="E62" s="1015">
        <v>161005772</v>
      </c>
      <c r="F62" s="1015">
        <v>58</v>
      </c>
      <c r="G62" s="1015">
        <v>3222.64</v>
      </c>
      <c r="H62" s="87">
        <v>429.36</v>
      </c>
      <c r="I62" s="769">
        <v>0</v>
      </c>
      <c r="J62" s="1015"/>
      <c r="K62" s="1015"/>
      <c r="L62" s="1015">
        <v>2</v>
      </c>
      <c r="M62" s="1015">
        <v>50</v>
      </c>
      <c r="N62" s="1015"/>
      <c r="O62" s="1015"/>
      <c r="P62" s="1015"/>
      <c r="Q62" s="1015"/>
      <c r="R62" s="1015"/>
      <c r="S62" s="1015"/>
      <c r="T62" s="1015"/>
      <c r="U62" s="1015"/>
      <c r="V62" s="1015"/>
      <c r="W62" s="1071" t="s">
        <v>257</v>
      </c>
    </row>
    <row r="63" spans="1:24">
      <c r="A63" s="1015">
        <v>61</v>
      </c>
      <c r="B63" s="1071" t="s">
        <v>1576</v>
      </c>
      <c r="C63" s="1015">
        <v>61</v>
      </c>
      <c r="D63" s="1015">
        <v>1042</v>
      </c>
      <c r="E63" s="1015">
        <v>161005773</v>
      </c>
      <c r="F63" s="1015">
        <v>59</v>
      </c>
      <c r="G63" s="1015">
        <v>3416.65</v>
      </c>
      <c r="H63" s="1015">
        <v>296.64</v>
      </c>
      <c r="I63" s="769">
        <v>0.79</v>
      </c>
      <c r="J63" s="1015"/>
      <c r="K63" s="1015"/>
      <c r="L63" s="1015">
        <v>1</v>
      </c>
      <c r="M63" s="1015">
        <v>40</v>
      </c>
      <c r="N63" s="1015"/>
      <c r="O63" s="1015"/>
      <c r="P63" s="1015"/>
      <c r="Q63" s="1015"/>
      <c r="R63" s="1015"/>
      <c r="S63" s="1015"/>
      <c r="T63" s="1015"/>
      <c r="U63" s="1015"/>
      <c r="V63" s="1015"/>
      <c r="W63" s="1071" t="s">
        <v>257</v>
      </c>
    </row>
    <row r="64" spans="1:24">
      <c r="A64" s="1015">
        <v>62</v>
      </c>
      <c r="B64" s="1073" t="s">
        <v>1577</v>
      </c>
      <c r="C64" s="1015">
        <v>62</v>
      </c>
      <c r="D64" s="1015">
        <v>1043</v>
      </c>
      <c r="E64" s="1015">
        <v>161005774</v>
      </c>
      <c r="F64" s="1015">
        <v>59</v>
      </c>
      <c r="G64" s="1015">
        <v>3388.24</v>
      </c>
      <c r="H64" s="1015">
        <v>331.64</v>
      </c>
      <c r="I64" s="769">
        <v>4.38</v>
      </c>
      <c r="J64" s="1015"/>
      <c r="K64" s="1015"/>
      <c r="L64" s="1015">
        <v>4</v>
      </c>
      <c r="M64" s="1015">
        <v>0</v>
      </c>
      <c r="N64" s="1015">
        <v>1</v>
      </c>
      <c r="O64" s="1015">
        <v>8850</v>
      </c>
      <c r="P64" s="1015"/>
      <c r="Q64" s="1015"/>
      <c r="R64" s="1015"/>
      <c r="S64" s="1015"/>
      <c r="T64" s="1015"/>
      <c r="U64" s="1015">
        <f>O64*5%</f>
        <v>442.5</v>
      </c>
      <c r="V64" s="1015">
        <f>O64+U64</f>
        <v>9292.5</v>
      </c>
      <c r="W64" s="1071" t="s">
        <v>257</v>
      </c>
      <c r="X64" s="75" t="s">
        <v>1578</v>
      </c>
    </row>
    <row r="65" spans="1:23">
      <c r="A65" s="1015">
        <v>63</v>
      </c>
      <c r="B65" s="1073" t="s">
        <v>1577</v>
      </c>
      <c r="C65" s="1015">
        <v>63</v>
      </c>
      <c r="D65" s="1015">
        <v>1044</v>
      </c>
      <c r="E65" s="1015">
        <v>161005775</v>
      </c>
      <c r="F65" s="1015">
        <v>58</v>
      </c>
      <c r="G65" s="1015">
        <v>3380.46</v>
      </c>
      <c r="H65" s="1015">
        <v>271.51</v>
      </c>
      <c r="I65" s="769">
        <v>1.97</v>
      </c>
      <c r="J65" s="1015"/>
      <c r="K65" s="1015"/>
      <c r="L65" s="1015">
        <v>2</v>
      </c>
      <c r="M65" s="1015">
        <v>0</v>
      </c>
      <c r="N65" s="1015"/>
      <c r="O65" s="1015"/>
      <c r="P65" s="1015"/>
      <c r="Q65" s="1015"/>
      <c r="R65" s="1015"/>
      <c r="S65" s="1015"/>
      <c r="T65" s="1015"/>
      <c r="U65" s="1015"/>
      <c r="V65" s="1015"/>
      <c r="W65" s="1073" t="s">
        <v>257</v>
      </c>
    </row>
    <row r="66" spans="1:23">
      <c r="A66" s="1015">
        <v>64</v>
      </c>
      <c r="B66" s="1075" t="s">
        <v>1577</v>
      </c>
      <c r="C66" s="1015">
        <v>64</v>
      </c>
      <c r="D66" s="1015">
        <v>1045</v>
      </c>
      <c r="E66" s="1015">
        <v>161005776</v>
      </c>
      <c r="F66" s="1015">
        <v>59</v>
      </c>
      <c r="G66" s="1015">
        <v>3425.26</v>
      </c>
      <c r="H66" s="1015">
        <v>288.52999999999997</v>
      </c>
      <c r="I66" s="769">
        <v>1.79</v>
      </c>
      <c r="J66" s="1015"/>
      <c r="K66" s="1015"/>
      <c r="L66" s="1015">
        <v>1</v>
      </c>
      <c r="M66" s="1015">
        <v>40</v>
      </c>
      <c r="N66" s="1015"/>
      <c r="O66" s="1015"/>
      <c r="P66" s="1015"/>
      <c r="Q66" s="1015"/>
      <c r="R66" s="1015"/>
      <c r="S66" s="1015"/>
      <c r="T66" s="1015"/>
      <c r="U66" s="1015"/>
      <c r="V66" s="1015"/>
      <c r="W66" s="1075" t="s">
        <v>257</v>
      </c>
    </row>
    <row r="67" spans="1:23">
      <c r="A67" s="1015">
        <v>65</v>
      </c>
      <c r="B67" s="1075" t="s">
        <v>1577</v>
      </c>
      <c r="C67" s="1015">
        <v>65</v>
      </c>
      <c r="D67" s="1015">
        <v>1046</v>
      </c>
      <c r="E67" s="1015">
        <v>161005777</v>
      </c>
      <c r="F67" s="1015">
        <v>59</v>
      </c>
      <c r="G67" s="1015">
        <v>3477.03</v>
      </c>
      <c r="H67" s="1015">
        <v>236.65</v>
      </c>
      <c r="I67" s="769">
        <v>2.1800000000000002</v>
      </c>
      <c r="J67" s="1015"/>
      <c r="L67" s="1015">
        <v>1</v>
      </c>
      <c r="M67" s="1015">
        <v>40</v>
      </c>
      <c r="N67" s="1015"/>
      <c r="O67" s="1015"/>
      <c r="P67" s="1015"/>
      <c r="Q67" s="1015"/>
      <c r="R67" s="1015"/>
      <c r="S67" s="1015"/>
      <c r="T67" s="1015"/>
      <c r="U67" s="1015"/>
      <c r="V67" s="1015"/>
      <c r="W67" s="1075" t="s">
        <v>257</v>
      </c>
    </row>
    <row r="68" spans="1:23">
      <c r="A68" s="1015">
        <v>66</v>
      </c>
      <c r="B68" s="1075" t="s">
        <v>1577</v>
      </c>
      <c r="C68" s="1015">
        <v>66</v>
      </c>
      <c r="D68" s="1015">
        <v>1047</v>
      </c>
      <c r="E68" s="1015">
        <v>161005778</v>
      </c>
      <c r="F68" s="1015">
        <v>59</v>
      </c>
      <c r="G68" s="1015">
        <v>3431.06</v>
      </c>
      <c r="H68" s="1015">
        <v>283.13</v>
      </c>
      <c r="I68" s="769">
        <v>0.19</v>
      </c>
      <c r="J68" s="1015"/>
      <c r="K68" s="1015"/>
      <c r="L68" s="1015">
        <v>1</v>
      </c>
      <c r="M68" s="1015">
        <v>50</v>
      </c>
      <c r="N68" s="1015"/>
      <c r="O68" s="1015"/>
      <c r="P68" s="1015"/>
      <c r="Q68" s="1015"/>
      <c r="R68" s="1015"/>
      <c r="S68" s="1015"/>
      <c r="T68" s="1015"/>
      <c r="U68" s="1015"/>
      <c r="V68" s="1015"/>
      <c r="W68" s="1075" t="s">
        <v>257</v>
      </c>
    </row>
    <row r="69" spans="1:23" s="104" customFormat="1">
      <c r="A69" s="1015">
        <v>67</v>
      </c>
      <c r="B69" s="1075" t="s">
        <v>1577</v>
      </c>
      <c r="C69" s="1015">
        <v>67</v>
      </c>
      <c r="D69" s="1015">
        <v>1048</v>
      </c>
      <c r="E69" s="1015">
        <v>161005779</v>
      </c>
      <c r="F69" s="1015">
        <v>58</v>
      </c>
      <c r="G69" s="1015">
        <v>3328.28</v>
      </c>
      <c r="H69" s="1015">
        <v>319.22000000000003</v>
      </c>
      <c r="I69" s="769">
        <v>0</v>
      </c>
      <c r="J69" s="84"/>
      <c r="K69" s="84"/>
      <c r="L69" s="1015">
        <v>2</v>
      </c>
      <c r="M69" s="1015">
        <v>0</v>
      </c>
      <c r="N69" s="84"/>
      <c r="O69" s="84"/>
      <c r="P69" s="84"/>
      <c r="Q69" s="84"/>
      <c r="R69" s="84"/>
      <c r="S69" s="84"/>
      <c r="T69" s="84"/>
      <c r="U69" s="1015"/>
      <c r="V69" s="1015"/>
      <c r="W69" s="1075" t="s">
        <v>257</v>
      </c>
    </row>
    <row r="70" spans="1:23">
      <c r="A70" s="1015">
        <v>68</v>
      </c>
      <c r="B70" s="1075" t="s">
        <v>1577</v>
      </c>
      <c r="C70" s="1015">
        <v>68</v>
      </c>
      <c r="D70" s="1015">
        <v>1049</v>
      </c>
      <c r="E70" s="1015">
        <v>161005780</v>
      </c>
      <c r="F70" s="1015">
        <v>58</v>
      </c>
      <c r="G70" s="1015">
        <v>3342.23</v>
      </c>
      <c r="H70" s="1015">
        <v>299.27</v>
      </c>
      <c r="I70" s="769">
        <v>0</v>
      </c>
      <c r="J70" s="1015"/>
      <c r="K70" s="1015"/>
      <c r="L70" s="1015">
        <v>2</v>
      </c>
      <c r="M70" s="1015">
        <v>0</v>
      </c>
      <c r="N70" s="1015"/>
      <c r="O70" s="1015"/>
      <c r="P70" s="1015"/>
      <c r="Q70" s="1015"/>
      <c r="R70" s="1015"/>
      <c r="S70" s="1015"/>
      <c r="T70" s="1015"/>
      <c r="U70" s="1015"/>
      <c r="V70" s="1015"/>
      <c r="W70" s="1075" t="s">
        <v>257</v>
      </c>
    </row>
    <row r="71" spans="1:23" s="104" customFormat="1">
      <c r="A71" s="84">
        <v>69</v>
      </c>
      <c r="B71" s="1077" t="s">
        <v>1580</v>
      </c>
      <c r="C71" s="1015">
        <v>69</v>
      </c>
      <c r="D71" s="1015">
        <v>1050</v>
      </c>
      <c r="E71" s="1015">
        <v>161005781</v>
      </c>
      <c r="F71" s="84">
        <v>59</v>
      </c>
      <c r="G71" s="84">
        <v>3395.25</v>
      </c>
      <c r="H71" s="84">
        <v>317.75</v>
      </c>
      <c r="I71" s="770">
        <v>0</v>
      </c>
      <c r="J71" s="84"/>
      <c r="K71" s="84"/>
      <c r="L71" s="84">
        <v>2</v>
      </c>
      <c r="M71" s="84">
        <v>0</v>
      </c>
      <c r="N71" s="84"/>
      <c r="O71" s="84"/>
      <c r="P71" s="84"/>
      <c r="Q71" s="84"/>
      <c r="R71" s="84"/>
      <c r="S71" s="84"/>
      <c r="T71" s="84"/>
      <c r="U71" s="1015"/>
      <c r="V71" s="84"/>
      <c r="W71" s="1075" t="s">
        <v>257</v>
      </c>
    </row>
    <row r="72" spans="1:23">
      <c r="A72" s="1015">
        <v>70</v>
      </c>
      <c r="B72" s="1077" t="s">
        <v>1580</v>
      </c>
      <c r="C72" s="1015">
        <v>70</v>
      </c>
      <c r="D72" s="1015">
        <v>1051</v>
      </c>
      <c r="E72" s="1015">
        <v>161005782</v>
      </c>
      <c r="F72" s="1015">
        <v>59</v>
      </c>
      <c r="G72" s="1015">
        <v>3357.64</v>
      </c>
      <c r="H72" s="87">
        <v>357.86</v>
      </c>
      <c r="I72" s="769">
        <v>0</v>
      </c>
      <c r="J72" s="1015"/>
      <c r="K72" s="1015"/>
      <c r="L72" s="1015">
        <v>2</v>
      </c>
      <c r="M72" s="1015">
        <v>0</v>
      </c>
      <c r="N72" s="1015"/>
      <c r="O72" s="1015"/>
      <c r="P72" s="1015"/>
      <c r="Q72" s="1015"/>
      <c r="R72" s="1015"/>
      <c r="S72" s="1015"/>
      <c r="T72" s="1015"/>
      <c r="U72" s="1015"/>
      <c r="V72" s="1015"/>
      <c r="W72" s="1077" t="s">
        <v>257</v>
      </c>
    </row>
    <row r="73" spans="1:23">
      <c r="A73" s="1015">
        <v>71</v>
      </c>
      <c r="B73" s="1079" t="s">
        <v>1580</v>
      </c>
      <c r="C73" s="1015">
        <v>71</v>
      </c>
      <c r="D73" s="1015">
        <v>1052</v>
      </c>
      <c r="E73" s="1015">
        <v>161005783</v>
      </c>
      <c r="F73" s="1015">
        <v>56</v>
      </c>
      <c r="G73" s="1015">
        <v>3180.67</v>
      </c>
      <c r="H73" s="1015">
        <v>343.33</v>
      </c>
      <c r="I73" s="769">
        <v>0</v>
      </c>
      <c r="J73" s="1015"/>
      <c r="K73" s="1015"/>
      <c r="L73" s="1015">
        <v>1</v>
      </c>
      <c r="M73" s="1015">
        <v>35</v>
      </c>
      <c r="N73" s="1015"/>
      <c r="O73" s="1015"/>
      <c r="P73" s="1015"/>
      <c r="Q73" s="1015"/>
      <c r="R73" s="1015"/>
      <c r="S73" s="1015"/>
      <c r="T73" s="1015"/>
      <c r="U73" s="1015"/>
      <c r="V73" s="1015"/>
      <c r="W73" s="1079" t="s">
        <v>257</v>
      </c>
    </row>
    <row r="74" spans="1:23">
      <c r="A74" s="1015">
        <v>72</v>
      </c>
      <c r="B74" s="1079" t="s">
        <v>1580</v>
      </c>
      <c r="C74" s="1015">
        <v>72</v>
      </c>
      <c r="D74" s="1015">
        <v>1053</v>
      </c>
      <c r="E74" s="1015">
        <v>151000205</v>
      </c>
      <c r="F74" s="1015">
        <v>59</v>
      </c>
      <c r="G74" s="769">
        <v>3377.45</v>
      </c>
      <c r="H74" s="769">
        <v>335.55</v>
      </c>
      <c r="I74" s="769">
        <v>0</v>
      </c>
      <c r="J74" s="1015"/>
      <c r="K74" s="1015"/>
      <c r="L74" s="1015">
        <v>2</v>
      </c>
      <c r="M74" s="1015">
        <v>0</v>
      </c>
      <c r="N74" s="1015"/>
      <c r="O74" s="1015"/>
      <c r="P74" s="1015"/>
      <c r="Q74" s="1015"/>
      <c r="R74" s="1015"/>
      <c r="S74" s="1015"/>
      <c r="T74" s="1015"/>
      <c r="U74" s="1015"/>
      <c r="V74" s="1015"/>
      <c r="W74" s="1079" t="s">
        <v>257</v>
      </c>
    </row>
    <row r="75" spans="1:23">
      <c r="A75" s="1015">
        <v>73</v>
      </c>
      <c r="B75" s="1079" t="s">
        <v>1580</v>
      </c>
      <c r="C75" s="1015">
        <v>73</v>
      </c>
      <c r="D75" s="1015">
        <v>1054</v>
      </c>
      <c r="E75" s="1015">
        <v>161005784</v>
      </c>
      <c r="F75" s="1015">
        <v>56</v>
      </c>
      <c r="G75" s="1015">
        <v>3188.07</v>
      </c>
      <c r="H75" s="87">
        <v>397.93</v>
      </c>
      <c r="I75" s="769">
        <v>0</v>
      </c>
      <c r="J75" s="1015"/>
      <c r="K75" s="1015"/>
      <c r="L75" s="1015">
        <v>1</v>
      </c>
      <c r="M75" s="1015">
        <v>45</v>
      </c>
      <c r="N75" s="1015"/>
      <c r="O75" s="1015"/>
      <c r="P75" s="1015"/>
      <c r="Q75" s="1015"/>
      <c r="R75" s="1015"/>
      <c r="S75" s="1015"/>
      <c r="T75" s="1015"/>
      <c r="U75" s="1015"/>
      <c r="V75" s="1015"/>
      <c r="W75" s="1079" t="s">
        <v>257</v>
      </c>
    </row>
    <row r="76" spans="1:23">
      <c r="A76" s="1015">
        <v>74</v>
      </c>
      <c r="B76" s="1079" t="s">
        <v>1580</v>
      </c>
      <c r="C76" s="1015">
        <v>74</v>
      </c>
      <c r="D76" s="1015">
        <v>1055</v>
      </c>
      <c r="E76" s="1015">
        <v>161005785</v>
      </c>
      <c r="F76" s="1015">
        <v>59</v>
      </c>
      <c r="G76" s="1015">
        <v>3380.83</v>
      </c>
      <c r="H76" s="1015">
        <v>333.67</v>
      </c>
      <c r="I76" s="769">
        <v>0</v>
      </c>
      <c r="J76" s="1015"/>
      <c r="K76" s="1015"/>
      <c r="L76" s="1015">
        <v>2</v>
      </c>
      <c r="M76" s="1015">
        <v>5</v>
      </c>
      <c r="N76" s="1015"/>
      <c r="O76" s="1015"/>
      <c r="P76" s="1015"/>
      <c r="Q76" s="1015"/>
      <c r="R76" s="1015"/>
      <c r="S76" s="1015"/>
      <c r="T76" s="1015"/>
      <c r="U76" s="1015"/>
      <c r="V76" s="1015"/>
      <c r="W76" s="1080" t="s">
        <v>257</v>
      </c>
    </row>
    <row r="77" spans="1:23" s="104" customFormat="1">
      <c r="A77" s="1015">
        <v>75</v>
      </c>
      <c r="B77" s="1082" t="s">
        <v>1580</v>
      </c>
      <c r="C77" s="1015">
        <v>75</v>
      </c>
      <c r="D77" s="1015">
        <v>1056</v>
      </c>
      <c r="E77" s="1015">
        <v>161005786</v>
      </c>
      <c r="F77" s="84">
        <v>56</v>
      </c>
      <c r="G77" s="84">
        <v>3210.86</v>
      </c>
      <c r="H77" s="84">
        <v>315.14</v>
      </c>
      <c r="I77" s="770">
        <v>0</v>
      </c>
      <c r="J77" s="84"/>
      <c r="K77" s="84"/>
      <c r="L77" s="84">
        <v>2</v>
      </c>
      <c r="M77" s="84">
        <v>10</v>
      </c>
      <c r="N77" s="84"/>
      <c r="O77" s="84"/>
      <c r="P77" s="84"/>
      <c r="Q77" s="84"/>
      <c r="R77" s="84"/>
      <c r="S77" s="84"/>
      <c r="T77" s="84"/>
      <c r="U77" s="1015"/>
      <c r="V77" s="1015"/>
      <c r="W77" s="1082" t="s">
        <v>257</v>
      </c>
    </row>
    <row r="78" spans="1:23">
      <c r="A78" s="1015">
        <v>76</v>
      </c>
      <c r="B78" s="1082" t="s">
        <v>1581</v>
      </c>
      <c r="C78" s="1015">
        <v>76</v>
      </c>
      <c r="D78" s="1015">
        <v>1057</v>
      </c>
      <c r="E78" s="1015">
        <v>141000466</v>
      </c>
      <c r="F78" s="1015">
        <v>59</v>
      </c>
      <c r="G78" s="1015">
        <v>3401.63</v>
      </c>
      <c r="H78" s="1015">
        <v>309.87</v>
      </c>
      <c r="I78" s="769">
        <v>0</v>
      </c>
      <c r="J78" s="1015"/>
      <c r="K78" s="1015"/>
      <c r="L78" s="1015">
        <v>2</v>
      </c>
      <c r="M78" s="1015">
        <v>0</v>
      </c>
      <c r="N78" s="1015"/>
      <c r="O78" s="1015"/>
      <c r="P78" s="1015"/>
      <c r="Q78" s="1015"/>
      <c r="R78" s="1015"/>
      <c r="S78" s="1015"/>
      <c r="T78" s="1015"/>
      <c r="U78" s="1015"/>
      <c r="V78" s="1015"/>
      <c r="W78" s="1084" t="s">
        <v>257</v>
      </c>
    </row>
    <row r="79" spans="1:23">
      <c r="A79" s="1015">
        <v>77</v>
      </c>
      <c r="B79" s="1082" t="s">
        <v>1581</v>
      </c>
      <c r="C79" s="1015">
        <v>77</v>
      </c>
      <c r="D79" s="1015">
        <v>1058</v>
      </c>
      <c r="E79" s="1015">
        <v>161005787</v>
      </c>
      <c r="F79" s="1015">
        <v>59</v>
      </c>
      <c r="G79" s="1015">
        <v>3371.25</v>
      </c>
      <c r="H79" s="1015">
        <v>338.25</v>
      </c>
      <c r="I79" s="769">
        <v>0</v>
      </c>
      <c r="J79" s="1015"/>
      <c r="K79" s="1015"/>
      <c r="L79" s="1015">
        <v>2</v>
      </c>
      <c r="M79" s="1015">
        <v>10</v>
      </c>
      <c r="N79" s="1015"/>
      <c r="O79" s="1015"/>
      <c r="P79" s="1015"/>
      <c r="Q79" s="1015"/>
      <c r="R79" s="1015"/>
      <c r="S79" s="1015"/>
      <c r="T79" s="1015"/>
      <c r="U79" s="1015"/>
      <c r="V79" s="1015"/>
      <c r="W79" s="1084" t="s">
        <v>257</v>
      </c>
    </row>
    <row r="80" spans="1:23">
      <c r="A80" s="1015">
        <v>78</v>
      </c>
      <c r="B80" s="1084" t="s">
        <v>1581</v>
      </c>
      <c r="C80" s="1015">
        <v>78</v>
      </c>
      <c r="D80" s="1015">
        <v>1059</v>
      </c>
      <c r="E80" s="1015">
        <v>161005788</v>
      </c>
      <c r="F80" s="1015">
        <v>58</v>
      </c>
      <c r="G80" s="1015">
        <v>3271.68</v>
      </c>
      <c r="H80" s="87">
        <v>375.82</v>
      </c>
      <c r="I80" s="769">
        <v>0</v>
      </c>
      <c r="J80" s="1015"/>
      <c r="K80" s="1015"/>
      <c r="L80" s="1015">
        <v>1</v>
      </c>
      <c r="M80" s="1015">
        <v>35</v>
      </c>
      <c r="N80" s="1015"/>
      <c r="O80" s="1015"/>
      <c r="P80" s="1015"/>
      <c r="Q80" s="1015"/>
      <c r="R80" s="1015"/>
      <c r="S80" s="1015"/>
      <c r="T80" s="1015"/>
      <c r="U80" s="1015"/>
      <c r="V80" s="1015"/>
      <c r="W80" s="1084" t="s">
        <v>257</v>
      </c>
    </row>
    <row r="81" spans="1:24">
      <c r="A81" s="1015">
        <v>79</v>
      </c>
      <c r="B81" s="1086" t="s">
        <v>1581</v>
      </c>
      <c r="C81" s="1015">
        <v>79</v>
      </c>
      <c r="D81" s="1015">
        <v>1060</v>
      </c>
      <c r="E81" s="1015">
        <v>161005789</v>
      </c>
      <c r="F81" s="1015">
        <v>59</v>
      </c>
      <c r="G81" s="1015">
        <v>3331.44</v>
      </c>
      <c r="H81" s="87">
        <v>384.06</v>
      </c>
      <c r="I81" s="769">
        <v>0</v>
      </c>
      <c r="J81" s="1015"/>
      <c r="K81" s="1015"/>
      <c r="L81" s="1015">
        <v>1</v>
      </c>
      <c r="M81" s="1015">
        <v>40</v>
      </c>
      <c r="N81" s="1015"/>
      <c r="O81" s="1015"/>
      <c r="P81" s="1015"/>
      <c r="Q81" s="1015"/>
      <c r="R81" s="1015"/>
      <c r="S81" s="1015"/>
      <c r="T81" s="1015"/>
      <c r="U81" s="1015"/>
      <c r="V81" s="1015"/>
      <c r="W81" s="1086" t="s">
        <v>257</v>
      </c>
    </row>
    <row r="82" spans="1:24">
      <c r="A82" s="1015">
        <v>80</v>
      </c>
      <c r="B82" s="1086" t="s">
        <v>1581</v>
      </c>
      <c r="C82" s="1015">
        <v>80</v>
      </c>
      <c r="D82" s="1015">
        <v>1061</v>
      </c>
      <c r="E82" s="1015">
        <v>161005790</v>
      </c>
      <c r="F82" s="1015">
        <v>58</v>
      </c>
      <c r="G82" s="1015">
        <v>3282.25</v>
      </c>
      <c r="H82" s="87">
        <v>368.25</v>
      </c>
      <c r="I82" s="769">
        <v>0</v>
      </c>
      <c r="J82" s="1015"/>
      <c r="K82" s="1015"/>
      <c r="L82" s="1015">
        <v>1</v>
      </c>
      <c r="M82" s="1015">
        <v>40</v>
      </c>
      <c r="N82" s="1015"/>
      <c r="O82" s="1015"/>
      <c r="P82" s="1015"/>
      <c r="Q82" s="1015"/>
      <c r="R82" s="1015"/>
      <c r="S82" s="1015"/>
      <c r="T82" s="1015"/>
      <c r="U82" s="1015"/>
      <c r="V82" s="1015"/>
      <c r="W82" s="1086" t="s">
        <v>257</v>
      </c>
    </row>
    <row r="83" spans="1:24">
      <c r="A83" s="1015">
        <v>81</v>
      </c>
      <c r="B83" s="1086" t="s">
        <v>1581</v>
      </c>
      <c r="C83" s="1015">
        <v>81</v>
      </c>
      <c r="D83" s="1015">
        <v>1062</v>
      </c>
      <c r="E83" s="1015">
        <v>161005791</v>
      </c>
      <c r="F83" s="1015">
        <v>59</v>
      </c>
      <c r="G83" s="1015">
        <v>3429.85</v>
      </c>
      <c r="H83" s="1015">
        <v>284.33999999999997</v>
      </c>
      <c r="I83" s="769">
        <v>1.19</v>
      </c>
      <c r="J83" s="1015"/>
      <c r="K83" s="1015"/>
      <c r="L83" s="1015">
        <v>1</v>
      </c>
      <c r="M83" s="1015">
        <v>55</v>
      </c>
      <c r="N83" s="1015"/>
      <c r="O83" s="1015"/>
      <c r="P83" s="1015"/>
      <c r="Q83" s="1015"/>
      <c r="R83" s="1015"/>
      <c r="S83" s="1015"/>
      <c r="T83" s="1015"/>
      <c r="U83" s="1015"/>
      <c r="V83" s="1015"/>
      <c r="W83" s="1086" t="s">
        <v>257</v>
      </c>
    </row>
    <row r="84" spans="1:24">
      <c r="A84" s="1015">
        <v>82</v>
      </c>
      <c r="B84" s="1088" t="s">
        <v>1582</v>
      </c>
      <c r="C84" s="1015">
        <v>82</v>
      </c>
      <c r="D84" s="1015">
        <v>1063</v>
      </c>
      <c r="E84" s="1015">
        <v>161005792</v>
      </c>
      <c r="F84" s="1015">
        <v>59</v>
      </c>
      <c r="G84" s="1015">
        <v>3389.05</v>
      </c>
      <c r="H84" s="1015">
        <v>323.95</v>
      </c>
      <c r="I84" s="769">
        <v>0</v>
      </c>
      <c r="J84" s="1015"/>
      <c r="K84" s="1015"/>
      <c r="L84" s="1015">
        <v>2</v>
      </c>
      <c r="M84" s="1015">
        <v>25</v>
      </c>
      <c r="N84" s="1015"/>
      <c r="O84" s="1015"/>
      <c r="P84" s="1015"/>
      <c r="Q84" s="1015"/>
      <c r="R84" s="1015"/>
      <c r="S84" s="1015"/>
      <c r="T84" s="1015"/>
      <c r="U84" s="1015"/>
      <c r="V84" s="1015"/>
      <c r="W84" s="1088" t="s">
        <v>257</v>
      </c>
    </row>
    <row r="85" spans="1:24">
      <c r="A85" s="1015">
        <v>83</v>
      </c>
      <c r="B85" s="1089" t="s">
        <v>1583</v>
      </c>
      <c r="C85" s="1015">
        <v>83</v>
      </c>
      <c r="D85" s="1015">
        <v>1064</v>
      </c>
      <c r="E85" s="1015">
        <v>161005793</v>
      </c>
      <c r="F85" s="1015">
        <v>56</v>
      </c>
      <c r="G85" s="1015">
        <v>3269.66</v>
      </c>
      <c r="H85" s="1015">
        <v>260.73</v>
      </c>
      <c r="I85" s="769">
        <v>2.39</v>
      </c>
      <c r="J85" s="1015"/>
      <c r="K85" s="1015"/>
      <c r="L85" s="1015">
        <v>2</v>
      </c>
      <c r="M85" s="1015">
        <v>10</v>
      </c>
      <c r="N85" s="1015"/>
      <c r="O85" s="1015"/>
      <c r="P85" s="1015"/>
      <c r="Q85" s="1015"/>
      <c r="R85" s="1015"/>
      <c r="S85" s="1015"/>
      <c r="T85" s="1015"/>
      <c r="U85" s="1015"/>
      <c r="V85" s="1015"/>
      <c r="W85" s="1089" t="s">
        <v>257</v>
      </c>
    </row>
    <row r="86" spans="1:24">
      <c r="A86" s="1015">
        <v>84</v>
      </c>
      <c r="B86" s="1089" t="s">
        <v>1583</v>
      </c>
      <c r="C86" s="1015">
        <v>84</v>
      </c>
      <c r="D86" s="1015">
        <v>1065</v>
      </c>
      <c r="E86" s="1015">
        <v>161005794</v>
      </c>
      <c r="F86" s="1015">
        <v>58</v>
      </c>
      <c r="G86" s="1015">
        <v>3385.84</v>
      </c>
      <c r="H86" s="1015">
        <v>262.66000000000003</v>
      </c>
      <c r="I86" s="769">
        <v>0</v>
      </c>
      <c r="J86" s="1015"/>
      <c r="K86" s="1015"/>
      <c r="L86" s="1015">
        <v>2</v>
      </c>
      <c r="M86" s="1015">
        <v>0</v>
      </c>
      <c r="N86" s="1015"/>
      <c r="O86" s="1015"/>
      <c r="P86" s="1015"/>
      <c r="Q86" s="1015"/>
      <c r="R86" s="1015"/>
      <c r="S86" s="1015"/>
      <c r="T86" s="1015"/>
      <c r="U86" s="1015"/>
      <c r="V86" s="1015"/>
      <c r="W86" s="1089" t="s">
        <v>257</v>
      </c>
      <c r="X86" s="104"/>
    </row>
    <row r="87" spans="1:24">
      <c r="A87" s="1015">
        <v>85</v>
      </c>
      <c r="B87" s="1091" t="s">
        <v>1583</v>
      </c>
      <c r="C87" s="1015">
        <v>85</v>
      </c>
      <c r="D87" s="1015">
        <v>1066</v>
      </c>
      <c r="E87" s="1015">
        <v>161005795</v>
      </c>
      <c r="F87" s="1015">
        <v>56</v>
      </c>
      <c r="G87" s="1015">
        <v>3205.87</v>
      </c>
      <c r="H87" s="1015">
        <v>318.13</v>
      </c>
      <c r="I87" s="769">
        <v>0</v>
      </c>
      <c r="J87" s="1015"/>
      <c r="K87" s="1015"/>
      <c r="L87" s="1015">
        <v>1</v>
      </c>
      <c r="M87" s="1015">
        <v>55</v>
      </c>
      <c r="N87" s="1015"/>
      <c r="O87" s="1015"/>
      <c r="P87" s="1015"/>
      <c r="Q87" s="1015"/>
      <c r="R87" s="1015"/>
      <c r="S87" s="1015"/>
      <c r="T87" s="1015"/>
      <c r="U87" s="1015"/>
      <c r="V87" s="1015"/>
      <c r="W87" s="1091" t="s">
        <v>257</v>
      </c>
    </row>
    <row r="88" spans="1:24">
      <c r="A88" s="1015">
        <v>86</v>
      </c>
      <c r="B88" s="1093" t="s">
        <v>1583</v>
      </c>
      <c r="C88" s="1015">
        <v>86</v>
      </c>
      <c r="D88" s="1015">
        <v>1067</v>
      </c>
      <c r="E88" s="1015">
        <v>161005796</v>
      </c>
      <c r="F88" s="1015">
        <v>59</v>
      </c>
      <c r="G88" s="1015">
        <v>3396.23</v>
      </c>
      <c r="H88" s="1015">
        <v>317.77</v>
      </c>
      <c r="I88" s="769">
        <v>0</v>
      </c>
      <c r="J88" s="1015"/>
      <c r="K88" s="1015"/>
      <c r="L88" s="1015">
        <v>1</v>
      </c>
      <c r="M88" s="1015">
        <v>55</v>
      </c>
      <c r="N88" s="1015"/>
      <c r="O88" s="1015"/>
      <c r="P88" s="1015"/>
      <c r="Q88" s="1015"/>
      <c r="R88" s="1015"/>
      <c r="S88" s="1015"/>
      <c r="T88" s="1015"/>
      <c r="U88" s="1015"/>
      <c r="V88" s="1015"/>
      <c r="W88" s="1093" t="s">
        <v>257</v>
      </c>
    </row>
    <row r="89" spans="1:24" s="104" customFormat="1">
      <c r="A89" s="1015">
        <v>87</v>
      </c>
      <c r="B89" s="1093" t="s">
        <v>1583</v>
      </c>
      <c r="C89" s="1015">
        <v>87</v>
      </c>
      <c r="D89" s="1015">
        <v>1068</v>
      </c>
      <c r="E89" s="1015">
        <v>161005797</v>
      </c>
      <c r="F89" s="1015">
        <v>58</v>
      </c>
      <c r="G89" s="1015">
        <v>3320.86</v>
      </c>
      <c r="H89" s="1015">
        <v>331.73</v>
      </c>
      <c r="I89" s="769">
        <v>2.59</v>
      </c>
      <c r="J89" s="84"/>
      <c r="K89" s="84"/>
      <c r="L89" s="1015">
        <v>1</v>
      </c>
      <c r="M89" s="1015">
        <v>50</v>
      </c>
      <c r="N89" s="84"/>
      <c r="O89" s="84"/>
      <c r="P89" s="84"/>
      <c r="Q89" s="84"/>
      <c r="R89" s="84"/>
      <c r="S89" s="84"/>
      <c r="T89" s="84"/>
      <c r="U89" s="1015"/>
      <c r="V89" s="1015"/>
      <c r="W89" s="1093" t="s">
        <v>257</v>
      </c>
    </row>
    <row r="90" spans="1:24">
      <c r="A90" s="1015">
        <v>88</v>
      </c>
      <c r="B90" s="1093" t="s">
        <v>1583</v>
      </c>
      <c r="C90" s="1015">
        <v>88</v>
      </c>
      <c r="D90" s="1015">
        <v>1069</v>
      </c>
      <c r="E90" s="1015">
        <v>161005798</v>
      </c>
      <c r="F90" s="1015">
        <v>58</v>
      </c>
      <c r="G90" s="1015">
        <v>3327.65</v>
      </c>
      <c r="H90" s="1015">
        <v>326.85000000000002</v>
      </c>
      <c r="I90" s="769">
        <v>0</v>
      </c>
      <c r="J90" s="1015"/>
      <c r="K90" s="1015"/>
      <c r="L90" s="1015">
        <v>1</v>
      </c>
      <c r="M90" s="1015">
        <v>45</v>
      </c>
      <c r="N90" s="1015"/>
      <c r="O90" s="1015"/>
      <c r="P90" s="1015"/>
      <c r="Q90" s="1015"/>
      <c r="R90" s="1015"/>
      <c r="S90" s="1015"/>
      <c r="T90" s="1015"/>
      <c r="U90" s="1015"/>
      <c r="V90" s="1015"/>
      <c r="W90" s="1095" t="s">
        <v>257</v>
      </c>
    </row>
    <row r="91" spans="1:24" s="104" customFormat="1">
      <c r="A91" s="1015">
        <v>89</v>
      </c>
      <c r="B91" s="1095" t="s">
        <v>1583</v>
      </c>
      <c r="C91" s="1015">
        <v>89</v>
      </c>
      <c r="D91" s="1015">
        <v>1070</v>
      </c>
      <c r="E91" s="1015">
        <v>161005799</v>
      </c>
      <c r="F91" s="1015">
        <v>58</v>
      </c>
      <c r="G91" s="1015">
        <v>3356.03</v>
      </c>
      <c r="H91" s="1015">
        <v>285.47000000000003</v>
      </c>
      <c r="I91" s="769">
        <v>0</v>
      </c>
      <c r="J91" s="1015"/>
      <c r="K91" s="1015"/>
      <c r="L91" s="1015">
        <v>1</v>
      </c>
      <c r="M91" s="1015">
        <v>55</v>
      </c>
      <c r="N91" s="1015"/>
      <c r="O91" s="84"/>
      <c r="P91" s="84"/>
      <c r="Q91" s="84"/>
      <c r="R91" s="84"/>
      <c r="S91" s="84"/>
      <c r="T91" s="84"/>
      <c r="U91" s="1015"/>
      <c r="V91" s="1015"/>
      <c r="W91" s="1095" t="s">
        <v>257</v>
      </c>
    </row>
    <row r="92" spans="1:24">
      <c r="A92" s="1015">
        <v>90</v>
      </c>
      <c r="B92" s="1097" t="s">
        <v>1584</v>
      </c>
      <c r="C92" s="1015">
        <v>90</v>
      </c>
      <c r="D92" s="1015">
        <v>1071</v>
      </c>
      <c r="E92" s="1015">
        <v>161005800</v>
      </c>
      <c r="F92" s="1015">
        <v>59</v>
      </c>
      <c r="G92" s="1015">
        <v>3408.23</v>
      </c>
      <c r="H92" s="1015">
        <v>306.27</v>
      </c>
      <c r="I92" s="769">
        <v>0</v>
      </c>
      <c r="J92" s="1015"/>
      <c r="K92" s="1015"/>
      <c r="L92" s="1015">
        <v>2</v>
      </c>
      <c r="M92" s="1015">
        <v>15</v>
      </c>
      <c r="N92" s="1015"/>
      <c r="O92" s="1015"/>
      <c r="P92" s="1015"/>
      <c r="Q92" s="1015"/>
      <c r="R92" s="1015"/>
      <c r="S92" s="1015"/>
      <c r="T92" s="1015"/>
      <c r="U92" s="1015"/>
      <c r="V92" s="1015"/>
      <c r="W92" s="1097" t="s">
        <v>257</v>
      </c>
    </row>
    <row r="93" spans="1:24">
      <c r="A93" s="1015">
        <v>91</v>
      </c>
      <c r="B93" s="1097" t="s">
        <v>1584</v>
      </c>
      <c r="C93" s="1015">
        <v>91</v>
      </c>
      <c r="D93" s="1015">
        <v>1072</v>
      </c>
      <c r="E93" s="1015">
        <v>161005801</v>
      </c>
      <c r="F93" s="1015">
        <v>59</v>
      </c>
      <c r="G93" s="1015">
        <v>3386.45</v>
      </c>
      <c r="H93" s="1015">
        <v>326.55</v>
      </c>
      <c r="I93" s="769">
        <v>0</v>
      </c>
      <c r="J93" s="1015"/>
      <c r="K93" s="1015"/>
      <c r="L93" s="1015">
        <v>2</v>
      </c>
      <c r="M93" s="1015">
        <v>10</v>
      </c>
      <c r="N93" s="1015"/>
      <c r="O93" s="1015"/>
      <c r="P93" s="1015"/>
      <c r="Q93" s="1015"/>
      <c r="R93" s="1015"/>
      <c r="S93" s="1015"/>
      <c r="T93" s="1015"/>
      <c r="U93" s="1015"/>
      <c r="V93" s="1015"/>
      <c r="W93" s="1097" t="s">
        <v>257</v>
      </c>
    </row>
    <row r="94" spans="1:24">
      <c r="A94" s="1015">
        <v>92</v>
      </c>
      <c r="B94" s="1097" t="s">
        <v>1584</v>
      </c>
      <c r="C94" s="1015">
        <v>92</v>
      </c>
      <c r="D94" s="1015">
        <v>1073</v>
      </c>
      <c r="E94" s="1015">
        <v>161005802</v>
      </c>
      <c r="F94" s="1015">
        <v>56</v>
      </c>
      <c r="G94" s="1015">
        <v>3255.46</v>
      </c>
      <c r="H94" s="1015">
        <v>274.52</v>
      </c>
      <c r="I94" s="769">
        <v>1.98</v>
      </c>
      <c r="J94" s="1015"/>
      <c r="K94" s="1015"/>
      <c r="L94" s="1015">
        <v>1</v>
      </c>
      <c r="M94" s="1015">
        <v>55</v>
      </c>
      <c r="N94" s="1015"/>
      <c r="O94" s="1015"/>
      <c r="P94" s="1015"/>
      <c r="Q94" s="1015"/>
      <c r="R94" s="1015"/>
      <c r="S94" s="1015"/>
      <c r="T94" s="1015"/>
      <c r="U94" s="1015"/>
      <c r="V94" s="1015"/>
      <c r="W94" s="1098" t="s">
        <v>257</v>
      </c>
    </row>
    <row r="95" spans="1:24">
      <c r="A95" s="1015">
        <v>93</v>
      </c>
      <c r="B95" s="1098" t="s">
        <v>1584</v>
      </c>
      <c r="C95" s="1015">
        <v>93</v>
      </c>
      <c r="D95" s="1015">
        <v>1074</v>
      </c>
      <c r="E95" s="1015">
        <v>161005803</v>
      </c>
      <c r="F95" s="1015">
        <v>58</v>
      </c>
      <c r="G95" s="1015">
        <v>3347.85</v>
      </c>
      <c r="H95" s="1015">
        <v>301.24</v>
      </c>
      <c r="I95" s="769">
        <v>1.59</v>
      </c>
      <c r="J95" s="1015"/>
      <c r="K95" s="1015"/>
      <c r="L95" s="1015">
        <v>2</v>
      </c>
      <c r="M95" s="1015">
        <v>5</v>
      </c>
      <c r="N95" s="1015"/>
      <c r="O95" s="1015"/>
      <c r="P95" s="1015"/>
      <c r="Q95" s="1015"/>
      <c r="R95" s="1015"/>
      <c r="S95" s="1015"/>
      <c r="T95" s="1015"/>
      <c r="U95" s="1015"/>
      <c r="V95" s="1015"/>
      <c r="W95" s="1098" t="s">
        <v>257</v>
      </c>
    </row>
    <row r="96" spans="1:24" s="104" customFormat="1">
      <c r="A96" s="1015">
        <v>94</v>
      </c>
      <c r="B96" s="1100" t="s">
        <v>1585</v>
      </c>
      <c r="C96" s="1015">
        <v>94</v>
      </c>
      <c r="D96" s="1015">
        <v>1075</v>
      </c>
      <c r="E96" s="1015">
        <v>161005804</v>
      </c>
      <c r="F96" s="1015">
        <v>56</v>
      </c>
      <c r="G96" s="1015">
        <v>3105.47</v>
      </c>
      <c r="H96" s="1015">
        <v>418.53</v>
      </c>
      <c r="I96" s="769">
        <v>0</v>
      </c>
      <c r="J96" s="1015"/>
      <c r="K96" s="1015"/>
      <c r="L96" s="1015">
        <v>2</v>
      </c>
      <c r="M96" s="1015">
        <v>25</v>
      </c>
      <c r="N96" s="84"/>
      <c r="O96" s="84"/>
      <c r="P96" s="84"/>
      <c r="Q96" s="84"/>
      <c r="R96" s="84"/>
      <c r="S96" s="84"/>
      <c r="T96" s="84"/>
      <c r="U96" s="1015"/>
      <c r="V96" s="1015"/>
      <c r="W96" s="1100" t="s">
        <v>257</v>
      </c>
    </row>
    <row r="97" spans="1:31">
      <c r="A97" s="1015">
        <v>95</v>
      </c>
      <c r="B97" s="1100" t="s">
        <v>1585</v>
      </c>
      <c r="C97" s="1015">
        <v>95</v>
      </c>
      <c r="D97" s="1015">
        <v>1076</v>
      </c>
      <c r="E97" s="1015">
        <v>161005805</v>
      </c>
      <c r="F97" s="1015">
        <v>59</v>
      </c>
      <c r="G97" s="1015">
        <v>3382.64</v>
      </c>
      <c r="H97" s="1015">
        <v>331.36</v>
      </c>
      <c r="I97" s="769">
        <v>0</v>
      </c>
      <c r="J97" s="1015"/>
      <c r="K97" s="1015"/>
      <c r="L97" s="1015">
        <v>2</v>
      </c>
      <c r="M97" s="1015">
        <v>10</v>
      </c>
      <c r="N97" s="1015"/>
      <c r="O97" s="1015"/>
      <c r="P97" s="1015"/>
      <c r="Q97" s="1015"/>
      <c r="R97" s="1015"/>
      <c r="S97" s="1015"/>
      <c r="T97" s="1015"/>
      <c r="U97" s="1015"/>
      <c r="V97" s="1015"/>
      <c r="W97" s="1100" t="s">
        <v>257</v>
      </c>
    </row>
    <row r="98" spans="1:31">
      <c r="A98" s="1015">
        <v>96</v>
      </c>
      <c r="B98" s="1100" t="s">
        <v>1585</v>
      </c>
      <c r="C98" s="1015">
        <v>96</v>
      </c>
      <c r="D98" s="1015">
        <v>1077</v>
      </c>
      <c r="E98" s="1015">
        <v>161005806</v>
      </c>
      <c r="F98" s="1015">
        <v>59</v>
      </c>
      <c r="G98" s="1015">
        <v>3351.43</v>
      </c>
      <c r="H98" s="1015">
        <v>364.86</v>
      </c>
      <c r="I98" s="769">
        <v>1.79</v>
      </c>
      <c r="J98" s="1015"/>
      <c r="K98" s="1015"/>
      <c r="L98" s="1015">
        <v>2</v>
      </c>
      <c r="M98" s="1015">
        <v>0</v>
      </c>
      <c r="N98" s="1015"/>
      <c r="O98" s="1015"/>
      <c r="P98" s="1015"/>
      <c r="Q98" s="1015"/>
      <c r="R98" s="1015"/>
      <c r="S98" s="1015"/>
      <c r="T98" s="1015"/>
      <c r="U98" s="1015"/>
      <c r="V98" s="1015"/>
      <c r="W98" s="1102" t="s">
        <v>257</v>
      </c>
    </row>
    <row r="99" spans="1:31">
      <c r="A99" s="1015">
        <v>97</v>
      </c>
      <c r="B99" s="1102" t="s">
        <v>1585</v>
      </c>
      <c r="C99" s="1015">
        <v>97</v>
      </c>
      <c r="D99" s="1015">
        <v>1078</v>
      </c>
      <c r="E99" s="1015">
        <v>161005807</v>
      </c>
      <c r="F99" s="1015">
        <v>59</v>
      </c>
      <c r="G99" s="1015">
        <v>3383.24</v>
      </c>
      <c r="H99" s="1015">
        <v>332.26</v>
      </c>
      <c r="I99" s="769">
        <v>0</v>
      </c>
      <c r="J99" s="1015"/>
      <c r="K99" s="1015"/>
      <c r="L99" s="1015">
        <v>1</v>
      </c>
      <c r="M99" s="1015">
        <v>35</v>
      </c>
      <c r="N99" s="1015"/>
      <c r="O99" s="1015"/>
      <c r="P99" s="1015"/>
      <c r="Q99" s="1015"/>
      <c r="R99" s="1015"/>
      <c r="S99" s="1015"/>
      <c r="T99" s="1015"/>
      <c r="U99" s="1015"/>
      <c r="V99" s="1015"/>
      <c r="W99" s="1102" t="s">
        <v>257</v>
      </c>
    </row>
    <row r="100" spans="1:31" s="104" customFormat="1">
      <c r="A100" s="84">
        <v>98</v>
      </c>
      <c r="B100" s="1102" t="s">
        <v>1585</v>
      </c>
      <c r="C100" s="1015">
        <v>98</v>
      </c>
      <c r="D100" s="84">
        <v>1079</v>
      </c>
      <c r="E100" s="1015">
        <v>161005808</v>
      </c>
      <c r="F100" s="84">
        <v>58</v>
      </c>
      <c r="G100" s="84">
        <v>3300.47</v>
      </c>
      <c r="H100" s="84">
        <v>348.53</v>
      </c>
      <c r="I100" s="770">
        <v>0</v>
      </c>
      <c r="J100" s="84"/>
      <c r="K100" s="84"/>
      <c r="L100" s="84">
        <v>1</v>
      </c>
      <c r="M100" s="84">
        <v>55</v>
      </c>
      <c r="N100" s="84"/>
      <c r="O100" s="84"/>
      <c r="P100" s="84"/>
      <c r="Q100" s="84"/>
      <c r="R100" s="84"/>
      <c r="S100" s="84"/>
      <c r="T100" s="84"/>
      <c r="U100" s="1015"/>
      <c r="V100" s="84"/>
      <c r="W100" s="84" t="s">
        <v>257</v>
      </c>
    </row>
    <row r="101" spans="1:31">
      <c r="A101" s="1015">
        <v>99</v>
      </c>
      <c r="B101" s="1103" t="s">
        <v>1585</v>
      </c>
      <c r="C101" s="1015">
        <v>99</v>
      </c>
      <c r="D101" s="1015">
        <v>1080</v>
      </c>
      <c r="E101" s="1015">
        <v>161005809</v>
      </c>
      <c r="F101" s="1015">
        <v>59</v>
      </c>
      <c r="G101" s="1015">
        <v>3377.22</v>
      </c>
      <c r="H101" s="1015">
        <v>336.78</v>
      </c>
      <c r="I101" s="769">
        <v>0</v>
      </c>
      <c r="J101" s="1015"/>
      <c r="K101" s="1015"/>
      <c r="L101" s="1015">
        <v>2</v>
      </c>
      <c r="M101" s="1015">
        <v>20</v>
      </c>
      <c r="N101" s="1015"/>
      <c r="O101" s="1015"/>
      <c r="P101" s="1015"/>
      <c r="Q101" s="1015"/>
      <c r="R101" s="1015"/>
      <c r="S101" s="1015"/>
      <c r="T101" s="1015"/>
      <c r="U101" s="1015"/>
      <c r="V101" s="1015"/>
      <c r="W101" s="1103" t="s">
        <v>257</v>
      </c>
    </row>
    <row r="102" spans="1:31" ht="15.75">
      <c r="A102" s="1015">
        <v>100</v>
      </c>
      <c r="B102" s="1105" t="s">
        <v>1586</v>
      </c>
      <c r="C102" s="1015">
        <v>100</v>
      </c>
      <c r="D102" s="1015">
        <v>1081</v>
      </c>
      <c r="E102" s="1015">
        <v>161005810</v>
      </c>
      <c r="F102" s="1015">
        <v>56</v>
      </c>
      <c r="G102" s="1015">
        <v>3149.68</v>
      </c>
      <c r="H102" s="1015">
        <v>374.32</v>
      </c>
      <c r="I102" s="769">
        <v>0</v>
      </c>
      <c r="J102" s="1015"/>
      <c r="K102" s="1015"/>
      <c r="L102" s="1015">
        <v>2</v>
      </c>
      <c r="M102" s="1015">
        <v>35</v>
      </c>
      <c r="N102" s="1015"/>
      <c r="O102" s="1015"/>
      <c r="P102" s="1015"/>
      <c r="Q102" s="1015"/>
      <c r="R102" s="1015"/>
      <c r="S102" s="1015"/>
      <c r="T102" s="1015"/>
      <c r="U102" s="1015"/>
      <c r="V102" s="1015"/>
      <c r="W102" s="1105" t="s">
        <v>257</v>
      </c>
      <c r="X102" s="2835"/>
      <c r="Y102" s="2836"/>
      <c r="Z102" s="2836"/>
      <c r="AA102" s="2836"/>
      <c r="AB102" s="2836"/>
      <c r="AC102" s="2836"/>
      <c r="AD102" s="2836"/>
      <c r="AE102" s="2836"/>
    </row>
    <row r="103" spans="1:31" s="104" customFormat="1">
      <c r="A103" s="1015">
        <v>101</v>
      </c>
      <c r="B103" s="1105" t="s">
        <v>1586</v>
      </c>
      <c r="C103" s="1015">
        <v>101</v>
      </c>
      <c r="D103" s="1015">
        <v>1082</v>
      </c>
      <c r="E103" s="1015">
        <v>161005811</v>
      </c>
      <c r="F103" s="1015">
        <v>59</v>
      </c>
      <c r="G103" s="1015">
        <v>3436.03</v>
      </c>
      <c r="H103" s="1015">
        <v>277.97000000000003</v>
      </c>
      <c r="I103" s="769">
        <v>0</v>
      </c>
      <c r="J103" s="84"/>
      <c r="K103" s="84"/>
      <c r="L103" s="1015">
        <v>1</v>
      </c>
      <c r="M103" s="1015">
        <v>45</v>
      </c>
      <c r="N103" s="84"/>
      <c r="O103" s="84"/>
      <c r="P103" s="84"/>
      <c r="Q103" s="84"/>
      <c r="R103" s="84"/>
      <c r="S103" s="84"/>
      <c r="T103" s="84"/>
      <c r="U103" s="1015"/>
      <c r="V103" s="1015"/>
      <c r="W103" s="90" t="s">
        <v>257</v>
      </c>
    </row>
    <row r="104" spans="1:31">
      <c r="A104" s="1015">
        <v>102</v>
      </c>
      <c r="B104" s="1106" t="s">
        <v>1586</v>
      </c>
      <c r="C104" s="1015">
        <v>102</v>
      </c>
      <c r="D104" s="1015">
        <v>1083</v>
      </c>
      <c r="E104" s="1015">
        <v>161005812</v>
      </c>
      <c r="F104" s="1015">
        <v>57</v>
      </c>
      <c r="G104" s="1015">
        <v>3205.24</v>
      </c>
      <c r="H104" s="1015">
        <v>388.76</v>
      </c>
      <c r="I104" s="769">
        <v>0</v>
      </c>
      <c r="J104" s="1015"/>
      <c r="K104" s="1015"/>
      <c r="L104" s="1015">
        <v>2</v>
      </c>
      <c r="M104" s="1015">
        <v>10</v>
      </c>
      <c r="N104" s="1015"/>
      <c r="O104" s="1015"/>
      <c r="P104" s="1015"/>
      <c r="Q104" s="1015"/>
      <c r="R104" s="1015"/>
      <c r="S104" s="1015"/>
      <c r="T104" s="1015"/>
      <c r="U104" s="1015"/>
      <c r="V104" s="1015"/>
      <c r="W104" s="1106" t="s">
        <v>257</v>
      </c>
    </row>
    <row r="105" spans="1:31">
      <c r="A105" s="1015">
        <v>103</v>
      </c>
      <c r="B105" s="1106" t="s">
        <v>1586</v>
      </c>
      <c r="C105" s="1015">
        <v>103</v>
      </c>
      <c r="D105" s="1015">
        <v>1084</v>
      </c>
      <c r="E105" s="1015">
        <v>161005813</v>
      </c>
      <c r="F105" s="1015">
        <v>58</v>
      </c>
      <c r="G105" s="1015">
        <v>3184.29</v>
      </c>
      <c r="H105" s="1015">
        <v>464.71</v>
      </c>
      <c r="I105" s="769">
        <v>0</v>
      </c>
      <c r="J105" s="1015"/>
      <c r="K105" s="1015"/>
      <c r="L105" s="1015">
        <v>2</v>
      </c>
      <c r="M105" s="1015">
        <v>15</v>
      </c>
      <c r="N105" s="1015"/>
      <c r="O105" s="1015"/>
      <c r="P105" s="1015"/>
      <c r="Q105" s="1015"/>
      <c r="R105" s="1015"/>
      <c r="S105" s="1015"/>
      <c r="T105" s="1015"/>
      <c r="U105" s="1015"/>
      <c r="V105" s="1015"/>
      <c r="W105" s="1108" t="s">
        <v>257</v>
      </c>
    </row>
    <row r="106" spans="1:31">
      <c r="A106" s="1015">
        <v>104</v>
      </c>
      <c r="B106" s="1108" t="s">
        <v>1586</v>
      </c>
      <c r="C106" s="1015">
        <v>104</v>
      </c>
      <c r="D106" s="1015">
        <v>1085</v>
      </c>
      <c r="E106" s="1015">
        <v>161005814</v>
      </c>
      <c r="F106" s="1015">
        <v>59</v>
      </c>
      <c r="G106" s="1015">
        <v>3217.63</v>
      </c>
      <c r="H106" s="1015">
        <v>493.87</v>
      </c>
      <c r="I106" s="769">
        <v>0</v>
      </c>
      <c r="J106" s="1015"/>
      <c r="K106" s="1015"/>
      <c r="L106" s="1015">
        <v>2</v>
      </c>
      <c r="M106" s="1015">
        <v>0</v>
      </c>
      <c r="N106" s="1015"/>
      <c r="O106" s="1015"/>
      <c r="P106" s="1015"/>
      <c r="Q106" s="1015"/>
      <c r="R106" s="1015"/>
      <c r="S106" s="1015"/>
      <c r="T106" s="1015"/>
      <c r="U106" s="1015"/>
      <c r="V106" s="1015"/>
      <c r="W106" s="1108" t="s">
        <v>257</v>
      </c>
    </row>
    <row r="107" spans="1:31">
      <c r="A107" s="1015">
        <v>105</v>
      </c>
      <c r="B107" s="1110" t="s">
        <v>1587</v>
      </c>
      <c r="C107" s="1015">
        <v>105</v>
      </c>
      <c r="D107" s="1015">
        <v>1086</v>
      </c>
      <c r="E107" s="1015">
        <v>161005815</v>
      </c>
      <c r="F107" s="1015">
        <v>59</v>
      </c>
      <c r="G107" s="1015">
        <v>3230.45</v>
      </c>
      <c r="H107" s="1015">
        <v>482.55</v>
      </c>
      <c r="I107" s="769">
        <v>0</v>
      </c>
      <c r="J107" s="1015"/>
      <c r="K107" s="1015"/>
      <c r="L107" s="1015">
        <v>2</v>
      </c>
      <c r="M107" s="1015">
        <v>45</v>
      </c>
      <c r="N107" s="1015"/>
      <c r="O107" s="1015"/>
      <c r="P107" s="1015"/>
      <c r="Q107" s="1015"/>
      <c r="R107" s="1015"/>
      <c r="S107" s="1015"/>
      <c r="T107" s="1015"/>
      <c r="U107" s="1015"/>
      <c r="V107" s="1015"/>
      <c r="W107" s="1110" t="s">
        <v>257</v>
      </c>
    </row>
    <row r="108" spans="1:31">
      <c r="A108" s="1015">
        <v>106</v>
      </c>
      <c r="B108" s="1110" t="s">
        <v>1587</v>
      </c>
      <c r="C108" s="1015">
        <v>106</v>
      </c>
      <c r="D108" s="1015">
        <v>1087</v>
      </c>
      <c r="E108" s="1015">
        <v>161005816</v>
      </c>
      <c r="F108" s="1015">
        <v>58</v>
      </c>
      <c r="G108" s="1015">
        <v>3196.67</v>
      </c>
      <c r="H108" s="1015">
        <v>452.33</v>
      </c>
      <c r="I108" s="769">
        <v>0</v>
      </c>
      <c r="J108" s="1015"/>
      <c r="K108" s="1015"/>
      <c r="L108" s="1015">
        <v>2</v>
      </c>
      <c r="M108" s="1015">
        <v>45</v>
      </c>
      <c r="N108" s="1015"/>
      <c r="O108" s="1015"/>
      <c r="P108" s="1015"/>
      <c r="Q108" s="1015"/>
      <c r="R108" s="1015"/>
      <c r="S108" s="1015"/>
      <c r="T108" s="1015"/>
      <c r="U108" s="1015"/>
      <c r="V108" s="1015"/>
      <c r="W108" s="1110" t="s">
        <v>257</v>
      </c>
    </row>
    <row r="109" spans="1:31">
      <c r="A109" s="1015">
        <v>107</v>
      </c>
      <c r="B109" s="1110" t="s">
        <v>1587</v>
      </c>
      <c r="C109" s="1015">
        <v>107</v>
      </c>
      <c r="D109" s="1015">
        <v>1088</v>
      </c>
      <c r="E109" s="1015">
        <v>161005817</v>
      </c>
      <c r="F109" s="1015">
        <v>58</v>
      </c>
      <c r="G109" s="1015">
        <v>3276.23</v>
      </c>
      <c r="H109" s="1015">
        <v>366.76</v>
      </c>
      <c r="I109" s="769">
        <v>1.49</v>
      </c>
      <c r="J109" s="1015"/>
      <c r="K109" s="1015"/>
      <c r="L109" s="1015">
        <v>2</v>
      </c>
      <c r="M109" s="1015">
        <v>55</v>
      </c>
      <c r="N109" s="1015"/>
      <c r="O109" s="1015"/>
      <c r="P109" s="1015"/>
      <c r="Q109" s="1015"/>
      <c r="R109" s="1015"/>
      <c r="S109" s="1015"/>
      <c r="T109" s="1015"/>
      <c r="U109" s="1015"/>
      <c r="V109" s="1015"/>
      <c r="W109" s="1111" t="s">
        <v>257</v>
      </c>
    </row>
    <row r="110" spans="1:31">
      <c r="A110" s="1015">
        <v>108</v>
      </c>
      <c r="B110" s="1113" t="s">
        <v>1587</v>
      </c>
      <c r="C110" s="1015">
        <v>108</v>
      </c>
      <c r="D110" s="1015">
        <v>1089</v>
      </c>
      <c r="E110" s="1015">
        <v>161005818</v>
      </c>
      <c r="F110" s="1015">
        <v>59</v>
      </c>
      <c r="G110" s="1015">
        <v>3380.85</v>
      </c>
      <c r="H110" s="1015">
        <v>332.15</v>
      </c>
      <c r="I110" s="769">
        <v>0</v>
      </c>
      <c r="J110" s="1015"/>
      <c r="K110" s="1015"/>
      <c r="L110" s="1015">
        <v>2</v>
      </c>
      <c r="M110" s="1015">
        <v>15</v>
      </c>
      <c r="N110" s="1015"/>
      <c r="O110" s="1015"/>
      <c r="P110" s="1015"/>
      <c r="Q110" s="1015"/>
      <c r="R110" s="1015"/>
      <c r="S110" s="1015"/>
      <c r="T110" s="1015"/>
      <c r="U110" s="1015"/>
      <c r="V110" s="1015"/>
      <c r="W110" s="1113" t="s">
        <v>257</v>
      </c>
    </row>
    <row r="111" spans="1:31">
      <c r="A111" s="1015">
        <v>109</v>
      </c>
      <c r="B111" s="1113" t="s">
        <v>1587</v>
      </c>
      <c r="C111" s="1015">
        <v>109</v>
      </c>
      <c r="D111" s="1015">
        <v>1090</v>
      </c>
      <c r="E111" s="1015">
        <v>161005819</v>
      </c>
      <c r="F111" s="1015">
        <v>59</v>
      </c>
      <c r="G111" s="1015">
        <v>3401.43</v>
      </c>
      <c r="H111" s="1015">
        <v>313.07</v>
      </c>
      <c r="I111" s="769">
        <v>0</v>
      </c>
      <c r="J111" s="1015"/>
      <c r="K111" s="1015"/>
      <c r="L111" s="1015">
        <v>2</v>
      </c>
      <c r="M111" s="1015">
        <v>0</v>
      </c>
      <c r="N111" s="1015"/>
      <c r="O111" s="1015"/>
      <c r="P111" s="1015"/>
      <c r="Q111" s="1015"/>
      <c r="R111" s="1015"/>
      <c r="S111" s="1015"/>
      <c r="T111" s="1015"/>
      <c r="U111" s="1015"/>
      <c r="V111" s="1015"/>
      <c r="W111" s="1113" t="s">
        <v>257</v>
      </c>
    </row>
    <row r="112" spans="1:31">
      <c r="A112" s="1015">
        <v>110</v>
      </c>
      <c r="B112" s="1114" t="s">
        <v>1587</v>
      </c>
      <c r="C112" s="1015">
        <v>110</v>
      </c>
      <c r="D112" s="1015">
        <v>1091</v>
      </c>
      <c r="E112" s="1015">
        <v>161005820</v>
      </c>
      <c r="F112" s="1015">
        <v>59</v>
      </c>
      <c r="G112" s="1015">
        <v>3405.47</v>
      </c>
      <c r="H112" s="1015">
        <v>305.52999999999997</v>
      </c>
      <c r="I112" s="769">
        <v>0</v>
      </c>
      <c r="J112" s="1015"/>
      <c r="K112" s="1015"/>
      <c r="L112" s="1015">
        <v>2</v>
      </c>
      <c r="M112" s="1015">
        <v>15</v>
      </c>
      <c r="N112" s="1015"/>
      <c r="O112" s="1015"/>
      <c r="P112" s="1015"/>
      <c r="Q112" s="1015"/>
      <c r="R112" s="1015"/>
      <c r="S112" s="1015"/>
      <c r="T112" s="1015"/>
      <c r="U112" s="1015"/>
      <c r="V112" s="1015"/>
      <c r="W112" s="1114" t="s">
        <v>257</v>
      </c>
    </row>
    <row r="113" spans="1:27" s="77" customFormat="1">
      <c r="A113" s="85">
        <v>111</v>
      </c>
      <c r="B113" s="85" t="s">
        <v>1587</v>
      </c>
      <c r="C113" s="85">
        <v>111</v>
      </c>
      <c r="D113" s="85">
        <v>1092</v>
      </c>
      <c r="E113" s="85">
        <v>161005821</v>
      </c>
      <c r="F113" s="85">
        <v>57</v>
      </c>
      <c r="G113" s="85">
        <v>3291.45</v>
      </c>
      <c r="H113" s="85">
        <v>302.73</v>
      </c>
      <c r="I113" s="1139">
        <v>5.18</v>
      </c>
      <c r="J113" s="85">
        <v>1</v>
      </c>
      <c r="K113" s="85"/>
      <c r="L113" s="85">
        <v>2</v>
      </c>
      <c r="M113" s="85">
        <v>5</v>
      </c>
      <c r="N113" s="85"/>
      <c r="O113" s="85">
        <v>8550</v>
      </c>
      <c r="P113" s="85"/>
      <c r="Q113" s="85"/>
      <c r="R113" s="85"/>
      <c r="S113" s="85"/>
      <c r="T113" s="85"/>
      <c r="U113" s="85">
        <f>O113*5%</f>
        <v>427.5</v>
      </c>
      <c r="V113" s="85">
        <f>O113+U113</f>
        <v>8977.5</v>
      </c>
      <c r="W113" s="85" t="s">
        <v>257</v>
      </c>
    </row>
    <row r="114" spans="1:27">
      <c r="A114" s="1015">
        <v>112</v>
      </c>
      <c r="B114" s="1116" t="s">
        <v>1587</v>
      </c>
      <c r="C114" s="1015">
        <v>112</v>
      </c>
      <c r="D114" s="1015">
        <v>1093</v>
      </c>
      <c r="E114" s="1015">
        <v>161005822</v>
      </c>
      <c r="F114" s="1015">
        <v>59</v>
      </c>
      <c r="G114" s="1015">
        <v>3309.44</v>
      </c>
      <c r="H114" s="1015">
        <v>404.06</v>
      </c>
      <c r="I114" s="769">
        <v>0</v>
      </c>
      <c r="J114" s="1015"/>
      <c r="K114" s="1015"/>
      <c r="L114" s="1015">
        <v>2</v>
      </c>
      <c r="M114" s="1015">
        <v>0</v>
      </c>
      <c r="N114" s="1015"/>
      <c r="O114" s="1015"/>
      <c r="P114" s="1015"/>
      <c r="Q114" s="1015"/>
      <c r="R114" s="1015"/>
      <c r="S114" s="1015"/>
      <c r="T114" s="1015"/>
      <c r="U114" s="1015"/>
      <c r="V114" s="1015"/>
      <c r="W114" s="1116" t="s">
        <v>257</v>
      </c>
    </row>
    <row r="115" spans="1:27">
      <c r="A115" s="1015">
        <v>113</v>
      </c>
      <c r="B115" s="1116" t="s">
        <v>1588</v>
      </c>
      <c r="C115" s="1015">
        <v>113</v>
      </c>
      <c r="D115" s="1015">
        <v>1094</v>
      </c>
      <c r="E115" s="1015">
        <v>161005823</v>
      </c>
      <c r="F115" s="1015">
        <v>57</v>
      </c>
      <c r="G115" s="1015">
        <v>3194.88</v>
      </c>
      <c r="H115" s="1015">
        <v>393.12</v>
      </c>
      <c r="I115" s="769">
        <v>0</v>
      </c>
      <c r="J115" s="1015"/>
      <c r="K115" s="1015"/>
      <c r="L115" s="1015">
        <v>2</v>
      </c>
      <c r="M115" s="1015">
        <v>20</v>
      </c>
      <c r="N115" s="1015"/>
      <c r="O115" s="1015"/>
      <c r="P115" s="1015"/>
      <c r="Q115" s="1015"/>
      <c r="R115" s="1015"/>
      <c r="S115" s="1015"/>
      <c r="T115" s="1015"/>
      <c r="U115" s="1015"/>
      <c r="V115" s="1015"/>
      <c r="W115" s="1116" t="s">
        <v>257</v>
      </c>
    </row>
    <row r="116" spans="1:27">
      <c r="A116" s="1015">
        <v>114</v>
      </c>
      <c r="B116" s="1116" t="s">
        <v>1588</v>
      </c>
      <c r="C116" s="1015">
        <v>114</v>
      </c>
      <c r="D116" s="1015">
        <v>1095</v>
      </c>
      <c r="E116" s="1015">
        <v>161005824</v>
      </c>
      <c r="F116" s="1015">
        <v>55</v>
      </c>
      <c r="G116" s="1015">
        <v>3468.2</v>
      </c>
      <c r="H116" s="1015">
        <v>382</v>
      </c>
      <c r="I116" s="769">
        <v>0.2</v>
      </c>
      <c r="J116" s="1015"/>
      <c r="K116" s="1015"/>
      <c r="L116" s="1015">
        <v>1</v>
      </c>
      <c r="M116" s="1015">
        <v>50</v>
      </c>
      <c r="N116" s="1015"/>
      <c r="O116" s="1015"/>
      <c r="P116" s="1015"/>
      <c r="Q116" s="1015"/>
      <c r="R116" s="1015"/>
      <c r="S116" s="1015"/>
      <c r="T116" s="1015"/>
      <c r="U116" s="1015"/>
      <c r="V116" s="1015"/>
      <c r="W116" s="1118" t="s">
        <v>257</v>
      </c>
    </row>
    <row r="117" spans="1:27">
      <c r="A117" s="1015">
        <v>115</v>
      </c>
      <c r="B117" s="1116" t="s">
        <v>1588</v>
      </c>
      <c r="C117" s="1015">
        <v>115</v>
      </c>
      <c r="D117" s="1015">
        <v>1099</v>
      </c>
      <c r="E117" s="1015">
        <v>161005825</v>
      </c>
      <c r="F117" s="1015">
        <v>56</v>
      </c>
      <c r="G117" s="1015">
        <v>3253.27</v>
      </c>
      <c r="H117" s="1015">
        <v>269.62</v>
      </c>
      <c r="I117" s="769">
        <v>1.39</v>
      </c>
      <c r="J117" s="1015"/>
      <c r="K117" s="1015"/>
      <c r="L117" s="1015">
        <v>1</v>
      </c>
      <c r="M117" s="1015">
        <v>50</v>
      </c>
      <c r="N117" s="1015"/>
      <c r="O117" s="1015"/>
      <c r="P117" s="1015"/>
      <c r="Q117" s="1015"/>
      <c r="R117" s="1015"/>
      <c r="S117" s="1015"/>
      <c r="T117" s="1015"/>
      <c r="U117" s="1015"/>
      <c r="V117" s="1015"/>
      <c r="W117" s="1120" t="s">
        <v>259</v>
      </c>
    </row>
    <row r="118" spans="1:27">
      <c r="A118" s="1015">
        <v>116</v>
      </c>
      <c r="B118" s="1118" t="s">
        <v>1588</v>
      </c>
      <c r="C118" s="1015">
        <v>116</v>
      </c>
      <c r="D118" s="1015">
        <v>1096</v>
      </c>
      <c r="E118" s="1015">
        <v>161005826</v>
      </c>
      <c r="F118" s="1015">
        <v>59</v>
      </c>
      <c r="G118" s="1015">
        <v>3339.83</v>
      </c>
      <c r="H118" s="1015">
        <v>371.67</v>
      </c>
      <c r="I118" s="769">
        <v>0</v>
      </c>
      <c r="J118" s="1015"/>
      <c r="K118" s="1015"/>
      <c r="L118" s="1015">
        <v>1</v>
      </c>
      <c r="M118" s="1015">
        <v>50</v>
      </c>
      <c r="N118" s="1015"/>
      <c r="O118" s="1015"/>
      <c r="P118" s="1015"/>
      <c r="Q118" s="1015"/>
      <c r="R118" s="1015"/>
      <c r="S118" s="1015"/>
      <c r="T118" s="1015"/>
      <c r="U118" s="1015"/>
      <c r="V118" s="1015"/>
      <c r="W118" s="1118" t="s">
        <v>257</v>
      </c>
    </row>
    <row r="119" spans="1:27">
      <c r="A119" s="1015">
        <v>117</v>
      </c>
      <c r="B119" s="1118" t="s">
        <v>1588</v>
      </c>
      <c r="C119" s="1015">
        <v>117</v>
      </c>
      <c r="D119" s="1015">
        <v>1097</v>
      </c>
      <c r="E119" s="1015">
        <v>161005827</v>
      </c>
      <c r="F119" s="1015">
        <v>59</v>
      </c>
      <c r="G119" s="1015">
        <v>3355.3</v>
      </c>
      <c r="H119" s="1015">
        <v>352.7</v>
      </c>
      <c r="I119" s="769">
        <v>0</v>
      </c>
      <c r="J119" s="1015"/>
      <c r="K119" s="1015"/>
      <c r="L119" s="1015">
        <v>1</v>
      </c>
      <c r="M119" s="1015">
        <v>45</v>
      </c>
      <c r="N119" s="1015"/>
      <c r="O119" s="1015"/>
      <c r="P119" s="1015"/>
      <c r="Q119" s="1015"/>
      <c r="R119" s="1015"/>
      <c r="S119" s="1015"/>
      <c r="T119" s="1015"/>
      <c r="U119" s="1015"/>
      <c r="V119" s="1015"/>
      <c r="W119" s="1120" t="s">
        <v>257</v>
      </c>
    </row>
    <row r="120" spans="1:27">
      <c r="A120" s="1015">
        <v>118</v>
      </c>
      <c r="B120" s="1120" t="s">
        <v>1590</v>
      </c>
      <c r="C120" s="1015">
        <v>118</v>
      </c>
      <c r="D120" s="1015">
        <v>1098</v>
      </c>
      <c r="E120" s="1015">
        <v>161005828</v>
      </c>
      <c r="F120" s="1015">
        <v>58</v>
      </c>
      <c r="G120" s="1015">
        <v>3284.55</v>
      </c>
      <c r="H120" s="1015">
        <v>374.95</v>
      </c>
      <c r="I120" s="769">
        <v>0</v>
      </c>
      <c r="J120" s="1015"/>
      <c r="K120" s="1015"/>
      <c r="L120" s="1015">
        <v>2</v>
      </c>
      <c r="M120" s="1015">
        <v>55</v>
      </c>
      <c r="N120" s="1015"/>
      <c r="O120" s="1015"/>
      <c r="P120" s="1015"/>
      <c r="Q120" s="1015"/>
      <c r="R120" s="1015"/>
      <c r="S120" s="1015"/>
      <c r="T120" s="1015"/>
      <c r="U120" s="1015"/>
      <c r="V120" s="1015"/>
      <c r="W120" s="1120" t="s">
        <v>257</v>
      </c>
      <c r="X120" s="2821"/>
      <c r="Y120" s="2822"/>
      <c r="Z120" s="2822"/>
      <c r="AA120" s="2822"/>
    </row>
    <row r="121" spans="1:27">
      <c r="A121" s="1015">
        <v>119</v>
      </c>
      <c r="B121" s="1120" t="s">
        <v>1590</v>
      </c>
      <c r="C121" s="1015">
        <v>119</v>
      </c>
      <c r="D121" s="1015">
        <v>1100</v>
      </c>
      <c r="E121" s="1015">
        <v>161005829</v>
      </c>
      <c r="F121" s="1015">
        <v>59</v>
      </c>
      <c r="G121" s="1015">
        <v>3331.63</v>
      </c>
      <c r="H121" s="1015">
        <v>403.37</v>
      </c>
      <c r="I121" s="769">
        <v>0</v>
      </c>
      <c r="J121" s="1015"/>
      <c r="K121" s="1015"/>
      <c r="L121" s="1015">
        <v>2</v>
      </c>
      <c r="M121" s="1015">
        <v>50</v>
      </c>
      <c r="N121" s="1015"/>
      <c r="O121" s="1015"/>
      <c r="P121" s="1015"/>
      <c r="Q121" s="1015"/>
      <c r="R121" s="1015"/>
      <c r="S121" s="1015"/>
      <c r="T121" s="1015"/>
      <c r="U121" s="1015"/>
      <c r="V121" s="1015"/>
      <c r="W121" s="1120" t="s">
        <v>257</v>
      </c>
    </row>
    <row r="122" spans="1:27">
      <c r="A122" s="1015">
        <v>120</v>
      </c>
      <c r="B122" s="1120" t="s">
        <v>1590</v>
      </c>
      <c r="C122" s="1015">
        <v>120</v>
      </c>
      <c r="D122" s="1015">
        <v>1101</v>
      </c>
      <c r="E122" s="107">
        <v>161005830</v>
      </c>
      <c r="F122" s="1015">
        <v>59</v>
      </c>
      <c r="G122" s="1015">
        <v>3390.64</v>
      </c>
      <c r="H122" s="1015">
        <v>327.55</v>
      </c>
      <c r="I122" s="769">
        <v>0.19</v>
      </c>
      <c r="J122" s="1015"/>
      <c r="K122" s="1015"/>
      <c r="L122" s="1015">
        <v>2</v>
      </c>
      <c r="M122" s="1015">
        <v>10</v>
      </c>
      <c r="N122" s="1015"/>
      <c r="O122" s="1015"/>
      <c r="P122" s="1015"/>
      <c r="Q122" s="1015"/>
      <c r="R122" s="1015"/>
      <c r="S122" s="1015"/>
      <c r="T122" s="1015"/>
      <c r="U122" s="1015"/>
      <c r="V122" s="1015"/>
      <c r="W122" s="1120" t="s">
        <v>257</v>
      </c>
    </row>
    <row r="123" spans="1:27">
      <c r="A123" s="1015">
        <v>121</v>
      </c>
      <c r="B123" s="1120" t="s">
        <v>1590</v>
      </c>
      <c r="C123" s="1015">
        <v>121</v>
      </c>
      <c r="D123" s="1015">
        <v>1102</v>
      </c>
      <c r="E123" s="107">
        <v>161005831</v>
      </c>
      <c r="F123" s="1015">
        <v>59</v>
      </c>
      <c r="G123" s="1015">
        <v>3417.24</v>
      </c>
      <c r="H123" s="1015">
        <v>311.75</v>
      </c>
      <c r="I123" s="769">
        <v>2.99</v>
      </c>
      <c r="J123" s="1015"/>
      <c r="K123" s="1015"/>
      <c r="L123" s="1015">
        <v>2</v>
      </c>
      <c r="M123" s="1015">
        <v>10</v>
      </c>
      <c r="N123" s="1015"/>
      <c r="O123" s="1015"/>
      <c r="P123" s="1015"/>
      <c r="Q123" s="1015"/>
      <c r="R123" s="1015"/>
      <c r="S123" s="1015"/>
      <c r="T123" s="1015"/>
      <c r="U123" s="1015"/>
      <c r="V123" s="1015"/>
      <c r="W123" s="1122" t="s">
        <v>257</v>
      </c>
    </row>
    <row r="124" spans="1:27">
      <c r="A124" s="1015">
        <v>122</v>
      </c>
      <c r="B124" s="1122" t="s">
        <v>1590</v>
      </c>
      <c r="C124" s="1015">
        <v>122</v>
      </c>
      <c r="D124" s="1015">
        <v>1103</v>
      </c>
      <c r="E124" s="107">
        <v>161005832</v>
      </c>
      <c r="F124" s="1015">
        <v>58</v>
      </c>
      <c r="G124" s="1015">
        <v>3373.46</v>
      </c>
      <c r="H124" s="1015">
        <v>296.73</v>
      </c>
      <c r="I124" s="769">
        <v>0.19</v>
      </c>
      <c r="J124" s="1015"/>
      <c r="K124" s="1015"/>
      <c r="L124" s="1015">
        <v>1</v>
      </c>
      <c r="M124" s="1015">
        <v>55</v>
      </c>
      <c r="N124" s="1015"/>
      <c r="O124" s="1015"/>
      <c r="P124" s="1015"/>
      <c r="Q124" s="1015"/>
      <c r="R124" s="1015"/>
      <c r="S124" s="1015"/>
      <c r="T124" s="1015"/>
      <c r="U124" s="1015"/>
      <c r="V124" s="1015"/>
      <c r="W124" s="1122" t="s">
        <v>257</v>
      </c>
    </row>
    <row r="125" spans="1:27">
      <c r="A125" s="1015">
        <v>123</v>
      </c>
      <c r="B125" s="1122" t="s">
        <v>1590</v>
      </c>
      <c r="C125" s="1015">
        <v>123</v>
      </c>
      <c r="D125" s="1015">
        <v>1104</v>
      </c>
      <c r="E125" s="107">
        <v>161005833</v>
      </c>
      <c r="F125" s="1015">
        <v>59</v>
      </c>
      <c r="G125" s="1015">
        <v>3433.82</v>
      </c>
      <c r="H125" s="1015">
        <v>298.76</v>
      </c>
      <c r="I125" s="769">
        <v>0.57999999999999996</v>
      </c>
      <c r="J125" s="1015"/>
      <c r="K125" s="1015"/>
      <c r="L125" s="1015">
        <v>1</v>
      </c>
      <c r="M125" s="1015">
        <v>55</v>
      </c>
      <c r="N125" s="1015"/>
      <c r="O125" s="1015"/>
      <c r="P125" s="1015"/>
      <c r="Q125" s="1015"/>
      <c r="R125" s="1015"/>
      <c r="S125" s="1015"/>
      <c r="T125" s="1015"/>
      <c r="U125" s="1015"/>
      <c r="V125" s="1015"/>
      <c r="W125" s="1122" t="s">
        <v>257</v>
      </c>
    </row>
    <row r="126" spans="1:27">
      <c r="A126" s="1015">
        <v>124</v>
      </c>
      <c r="B126" s="1122" t="s">
        <v>1590</v>
      </c>
      <c r="C126" s="1015">
        <v>124</v>
      </c>
      <c r="D126" s="1015">
        <v>1105</v>
      </c>
      <c r="E126" s="107">
        <v>161005834</v>
      </c>
      <c r="F126" s="1015">
        <v>59</v>
      </c>
      <c r="G126" s="1015">
        <v>3369.23</v>
      </c>
      <c r="H126" s="1015">
        <v>354.27</v>
      </c>
      <c r="I126" s="769">
        <v>0</v>
      </c>
      <c r="J126" s="1015"/>
      <c r="K126" s="1015"/>
      <c r="L126" s="1015">
        <v>1</v>
      </c>
      <c r="M126" s="1015">
        <v>40</v>
      </c>
      <c r="N126" s="1015"/>
      <c r="O126" s="1015"/>
      <c r="P126" s="1015"/>
      <c r="Q126" s="1015"/>
      <c r="R126" s="1015"/>
      <c r="S126" s="1015"/>
      <c r="T126" s="1015"/>
      <c r="U126" s="1015"/>
      <c r="V126" s="1015"/>
      <c r="W126" s="1124" t="s">
        <v>257</v>
      </c>
    </row>
    <row r="127" spans="1:27">
      <c r="A127" s="1015">
        <v>125</v>
      </c>
      <c r="B127" s="1124" t="s">
        <v>1590</v>
      </c>
      <c r="C127" s="1015">
        <v>125</v>
      </c>
      <c r="D127" s="1015">
        <v>1106</v>
      </c>
      <c r="E127" s="107">
        <v>161005835</v>
      </c>
      <c r="F127" s="1015">
        <v>59</v>
      </c>
      <c r="G127" s="1015">
        <v>3336.05</v>
      </c>
      <c r="H127" s="1015">
        <v>394.95</v>
      </c>
      <c r="I127" s="1015">
        <v>0</v>
      </c>
      <c r="J127" s="1015"/>
      <c r="K127" s="1015"/>
      <c r="L127" s="1015">
        <v>1</v>
      </c>
      <c r="M127" s="1015">
        <v>40</v>
      </c>
      <c r="N127" s="1015"/>
      <c r="O127" s="1015"/>
      <c r="P127" s="1015"/>
      <c r="Q127" s="1015"/>
      <c r="R127" s="1015"/>
      <c r="S127" s="1015"/>
      <c r="T127" s="1015"/>
      <c r="U127" s="1015"/>
      <c r="V127" s="1015"/>
      <c r="W127" s="1124" t="s">
        <v>257</v>
      </c>
    </row>
    <row r="128" spans="1:27" s="128" customFormat="1">
      <c r="A128" s="90">
        <v>126</v>
      </c>
      <c r="B128" s="90" t="s">
        <v>1592</v>
      </c>
      <c r="C128" s="90">
        <v>126</v>
      </c>
      <c r="D128" s="90">
        <v>1107</v>
      </c>
      <c r="E128" s="135">
        <v>161005836</v>
      </c>
      <c r="F128" s="90">
        <v>59</v>
      </c>
      <c r="G128" s="90">
        <v>3312.84</v>
      </c>
      <c r="H128" s="90">
        <v>510.66</v>
      </c>
      <c r="I128" s="90">
        <v>0</v>
      </c>
      <c r="J128" s="90"/>
      <c r="K128" s="90"/>
      <c r="L128" s="90">
        <v>2</v>
      </c>
      <c r="M128" s="90">
        <v>55</v>
      </c>
      <c r="N128" s="90"/>
      <c r="O128" s="90">
        <v>30880</v>
      </c>
      <c r="P128" s="90"/>
      <c r="Q128" s="90"/>
      <c r="R128" s="90"/>
      <c r="S128" s="90"/>
      <c r="T128" s="90"/>
      <c r="U128" s="90">
        <f>O128*5%</f>
        <v>1544</v>
      </c>
      <c r="V128" s="90">
        <f>O128+U128</f>
        <v>32424</v>
      </c>
      <c r="W128" s="90" t="s">
        <v>257</v>
      </c>
      <c r="X128" s="128" t="s">
        <v>1598</v>
      </c>
    </row>
    <row r="129" spans="1:27">
      <c r="A129" s="1015">
        <v>127</v>
      </c>
      <c r="B129" s="1126" t="s">
        <v>1592</v>
      </c>
      <c r="C129" s="1015">
        <v>127</v>
      </c>
      <c r="D129" s="1015">
        <v>1108</v>
      </c>
      <c r="E129" s="107">
        <v>161005837</v>
      </c>
      <c r="F129" s="1015">
        <v>59</v>
      </c>
      <c r="G129" s="1015">
        <v>3486.67</v>
      </c>
      <c r="H129" s="1015">
        <v>330.33</v>
      </c>
      <c r="I129" s="1015">
        <v>0</v>
      </c>
      <c r="J129" s="1015"/>
      <c r="K129" s="1015"/>
      <c r="L129" s="1015">
        <v>2</v>
      </c>
      <c r="M129" s="1015">
        <v>25</v>
      </c>
      <c r="N129" s="1015"/>
      <c r="O129" s="1015"/>
      <c r="P129" s="1015"/>
      <c r="Q129" s="1015"/>
      <c r="R129" s="1015"/>
      <c r="S129" s="1015"/>
      <c r="T129" s="1015"/>
      <c r="U129" s="1015"/>
      <c r="V129" s="1015"/>
      <c r="W129" s="1127" t="s">
        <v>257</v>
      </c>
    </row>
    <row r="130" spans="1:27" s="104" customFormat="1">
      <c r="A130" s="84">
        <v>128</v>
      </c>
      <c r="B130" s="1126" t="s">
        <v>1592</v>
      </c>
      <c r="C130" s="1015">
        <v>128</v>
      </c>
      <c r="D130" s="1015">
        <v>1109</v>
      </c>
      <c r="E130" s="1015">
        <v>151000206</v>
      </c>
      <c r="F130" s="1015">
        <v>58</v>
      </c>
      <c r="G130" s="1015">
        <v>3405.95</v>
      </c>
      <c r="H130" s="1015">
        <v>312.24</v>
      </c>
      <c r="I130" s="1015">
        <v>4.6900000000000004</v>
      </c>
      <c r="J130" s="1015"/>
      <c r="K130" s="1015"/>
      <c r="L130" s="1015">
        <v>2</v>
      </c>
      <c r="M130" s="1015">
        <v>15</v>
      </c>
      <c r="N130" s="84"/>
      <c r="O130" s="84"/>
      <c r="P130" s="84"/>
      <c r="Q130" s="84"/>
      <c r="R130" s="84"/>
      <c r="S130" s="84"/>
      <c r="T130" s="84"/>
      <c r="U130" s="1015"/>
      <c r="V130" s="84"/>
      <c r="W130" s="1127" t="s">
        <v>257</v>
      </c>
    </row>
    <row r="131" spans="1:27" s="104" customFormat="1">
      <c r="A131" s="84">
        <v>129</v>
      </c>
      <c r="B131" s="1129" t="s">
        <v>1592</v>
      </c>
      <c r="C131" s="1015">
        <v>129</v>
      </c>
      <c r="D131" s="1015">
        <v>1110</v>
      </c>
      <c r="E131" s="1015">
        <v>151000207</v>
      </c>
      <c r="F131" s="1015">
        <v>59</v>
      </c>
      <c r="G131" s="1015">
        <v>3458.43</v>
      </c>
      <c r="H131" s="1015">
        <v>368.07</v>
      </c>
      <c r="I131" s="1015">
        <v>0</v>
      </c>
      <c r="J131" s="1015"/>
      <c r="K131" s="1015"/>
      <c r="L131" s="1015">
        <v>2</v>
      </c>
      <c r="M131" s="1015">
        <v>25</v>
      </c>
      <c r="N131" s="84"/>
      <c r="O131" s="84"/>
      <c r="P131" s="84"/>
      <c r="Q131" s="84"/>
      <c r="R131" s="84"/>
      <c r="S131" s="84"/>
      <c r="T131" s="84"/>
      <c r="U131" s="1015"/>
      <c r="V131" s="84"/>
      <c r="W131" s="1129" t="s">
        <v>257</v>
      </c>
    </row>
    <row r="132" spans="1:27">
      <c r="A132" s="1015">
        <v>130</v>
      </c>
      <c r="B132" s="1131" t="s">
        <v>1592</v>
      </c>
      <c r="C132" s="1015">
        <v>130</v>
      </c>
      <c r="D132" s="1015">
        <v>1111</v>
      </c>
      <c r="E132" s="1015">
        <v>161005838</v>
      </c>
      <c r="F132" s="1015">
        <v>57</v>
      </c>
      <c r="G132" s="1015">
        <v>3340.24</v>
      </c>
      <c r="H132" s="1015">
        <v>362.15</v>
      </c>
      <c r="I132" s="1015">
        <v>0.39</v>
      </c>
      <c r="J132" s="1015"/>
      <c r="K132" s="1015"/>
      <c r="L132" s="1015">
        <v>2</v>
      </c>
      <c r="M132" s="1015">
        <v>5</v>
      </c>
      <c r="N132" s="1015"/>
      <c r="O132" s="1015"/>
      <c r="P132" s="1015"/>
      <c r="Q132" s="1015"/>
      <c r="R132" s="1015"/>
      <c r="S132" s="1015"/>
      <c r="T132" s="1015"/>
      <c r="U132" s="1015"/>
      <c r="V132" s="1015"/>
      <c r="W132" s="1131" t="s">
        <v>257</v>
      </c>
    </row>
    <row r="133" spans="1:27">
      <c r="A133" s="1015">
        <v>131</v>
      </c>
      <c r="B133" s="1131" t="s">
        <v>1592</v>
      </c>
      <c r="C133" s="1015">
        <v>131</v>
      </c>
      <c r="D133" s="1015">
        <v>1112</v>
      </c>
      <c r="E133" s="1015">
        <v>161005839</v>
      </c>
      <c r="F133" s="1015">
        <v>58</v>
      </c>
      <c r="G133" s="1015">
        <v>3237.06</v>
      </c>
      <c r="H133" s="1015">
        <v>500.94</v>
      </c>
      <c r="I133" s="1015">
        <v>0</v>
      </c>
      <c r="J133" s="1015"/>
      <c r="K133" s="1015"/>
      <c r="L133" s="1015">
        <v>1</v>
      </c>
      <c r="M133" s="1015">
        <v>50</v>
      </c>
      <c r="N133" s="1015"/>
      <c r="O133" s="1015"/>
      <c r="P133" s="1015"/>
      <c r="Q133" s="1015"/>
      <c r="R133" s="1015"/>
      <c r="S133" s="1015"/>
      <c r="T133" s="1015"/>
      <c r="U133" s="1015"/>
      <c r="V133" s="1015"/>
      <c r="W133" s="1131" t="s">
        <v>257</v>
      </c>
    </row>
    <row r="134" spans="1:27">
      <c r="A134" s="1015">
        <v>132</v>
      </c>
      <c r="B134" s="1133" t="s">
        <v>1592</v>
      </c>
      <c r="C134" s="1015">
        <v>132</v>
      </c>
      <c r="D134" s="1015">
        <v>1113</v>
      </c>
      <c r="E134" s="1015">
        <v>161005840</v>
      </c>
      <c r="F134" s="1015">
        <v>58</v>
      </c>
      <c r="G134" s="1015">
        <v>3286.86</v>
      </c>
      <c r="H134" s="1015">
        <v>471.14</v>
      </c>
      <c r="I134" s="1015">
        <v>0</v>
      </c>
      <c r="J134" s="1015"/>
      <c r="K134" s="1015"/>
      <c r="L134" s="1015">
        <v>1</v>
      </c>
      <c r="M134" s="1015">
        <v>45</v>
      </c>
      <c r="N134" s="1015"/>
      <c r="O134" s="1015"/>
      <c r="P134" s="1015"/>
      <c r="Q134" s="1015"/>
      <c r="R134" s="1015"/>
      <c r="S134" s="1015"/>
      <c r="T134" s="1015"/>
      <c r="U134" s="1015"/>
      <c r="V134" s="1015"/>
      <c r="W134" s="1133" t="s">
        <v>257</v>
      </c>
    </row>
    <row r="135" spans="1:27" s="128" customFormat="1">
      <c r="A135" s="90">
        <v>133</v>
      </c>
      <c r="B135" s="90" t="s">
        <v>1594</v>
      </c>
      <c r="C135" s="90">
        <v>133</v>
      </c>
      <c r="D135" s="90">
        <v>1114</v>
      </c>
      <c r="E135" s="90">
        <v>161005841</v>
      </c>
      <c r="F135" s="90">
        <v>59</v>
      </c>
      <c r="G135" s="90">
        <v>3430.23</v>
      </c>
      <c r="H135" s="90">
        <v>398.77</v>
      </c>
      <c r="I135" s="90">
        <v>0</v>
      </c>
      <c r="J135" s="90"/>
      <c r="K135" s="90"/>
      <c r="L135" s="90">
        <v>4</v>
      </c>
      <c r="M135" s="90">
        <v>40</v>
      </c>
      <c r="N135" s="90"/>
      <c r="O135" s="90">
        <v>17700</v>
      </c>
      <c r="P135" s="90"/>
      <c r="Q135" s="90"/>
      <c r="R135" s="90"/>
      <c r="S135" s="90"/>
      <c r="T135" s="90"/>
      <c r="U135" s="90">
        <f>O135*5%</f>
        <v>885</v>
      </c>
      <c r="V135" s="90">
        <f>O135+U135</f>
        <v>18585</v>
      </c>
      <c r="W135" s="90" t="s">
        <v>257</v>
      </c>
      <c r="X135" s="77" t="s">
        <v>1595</v>
      </c>
      <c r="Y135" s="77"/>
      <c r="Z135" s="77"/>
      <c r="AA135" s="77"/>
    </row>
    <row r="136" spans="1:27">
      <c r="A136" s="1015">
        <v>134</v>
      </c>
      <c r="B136" s="1134" t="s">
        <v>1594</v>
      </c>
      <c r="C136" s="1015">
        <v>134</v>
      </c>
      <c r="D136" s="1015">
        <v>1115</v>
      </c>
      <c r="E136" s="1015">
        <v>161005842</v>
      </c>
      <c r="F136" s="1015">
        <v>57</v>
      </c>
      <c r="G136" s="1015">
        <v>3347.68</v>
      </c>
      <c r="H136" s="1015">
        <v>342.32</v>
      </c>
      <c r="I136" s="1015">
        <v>0</v>
      </c>
      <c r="J136" s="1015"/>
      <c r="K136" s="1015"/>
      <c r="L136" s="1015">
        <v>2</v>
      </c>
      <c r="M136" s="1015">
        <v>0</v>
      </c>
      <c r="N136" s="1015"/>
      <c r="O136" s="1015"/>
      <c r="P136" s="1015"/>
      <c r="Q136" s="1015"/>
      <c r="R136" s="1015"/>
      <c r="S136" s="1015"/>
      <c r="T136" s="1015"/>
      <c r="U136" s="1015"/>
      <c r="V136" s="1015"/>
      <c r="W136" s="1134" t="s">
        <v>257</v>
      </c>
    </row>
    <row r="137" spans="1:27" s="104" customFormat="1">
      <c r="A137" s="1015">
        <v>135</v>
      </c>
      <c r="B137" s="1134" t="s">
        <v>1594</v>
      </c>
      <c r="C137" s="1015">
        <v>135</v>
      </c>
      <c r="D137" s="1015">
        <v>1116</v>
      </c>
      <c r="E137" s="1015">
        <v>161005843</v>
      </c>
      <c r="F137" s="1015">
        <v>59</v>
      </c>
      <c r="G137" s="1015">
        <v>3460.06</v>
      </c>
      <c r="H137" s="1015">
        <v>344.94</v>
      </c>
      <c r="I137" s="1015">
        <v>0</v>
      </c>
      <c r="J137" s="1015"/>
      <c r="K137" s="1015"/>
      <c r="L137" s="1015">
        <v>2</v>
      </c>
      <c r="M137" s="1015">
        <v>10</v>
      </c>
      <c r="N137" s="1015"/>
      <c r="O137" s="84"/>
      <c r="P137" s="1015"/>
      <c r="Q137" s="1015"/>
      <c r="R137" s="1015"/>
      <c r="S137" s="1015"/>
      <c r="T137" s="1015"/>
      <c r="U137" s="1015"/>
      <c r="V137" s="1015"/>
      <c r="W137" s="1134" t="s">
        <v>257</v>
      </c>
    </row>
    <row r="138" spans="1:27">
      <c r="A138" s="1015">
        <v>136</v>
      </c>
      <c r="B138" s="1138" t="s">
        <v>1594</v>
      </c>
      <c r="C138" s="1015">
        <v>136</v>
      </c>
      <c r="D138" s="1015">
        <v>1117</v>
      </c>
      <c r="E138" s="1015">
        <v>161005844</v>
      </c>
      <c r="F138" s="1015">
        <v>59</v>
      </c>
      <c r="G138" s="1015">
        <v>3457.24</v>
      </c>
      <c r="H138" s="1015">
        <v>328.76</v>
      </c>
      <c r="I138" s="1015">
        <v>0</v>
      </c>
      <c r="J138" s="1015"/>
      <c r="K138" s="1015"/>
      <c r="L138" s="1015">
        <v>2</v>
      </c>
      <c r="M138" s="1015">
        <v>15</v>
      </c>
      <c r="N138" s="1015"/>
      <c r="O138" s="1015"/>
      <c r="P138" s="1015"/>
      <c r="Q138" s="1015"/>
      <c r="R138" s="1015"/>
      <c r="S138" s="1015"/>
      <c r="T138" s="1015"/>
      <c r="U138" s="1015"/>
      <c r="V138" s="1015"/>
      <c r="W138" s="1138" t="s">
        <v>257</v>
      </c>
    </row>
    <row r="139" spans="1:27">
      <c r="A139" s="1015">
        <v>137</v>
      </c>
      <c r="B139" s="1141" t="s">
        <v>1599</v>
      </c>
      <c r="C139" s="1015">
        <v>137</v>
      </c>
      <c r="D139" s="1015">
        <v>1118</v>
      </c>
      <c r="E139" s="1015">
        <v>161005845</v>
      </c>
      <c r="F139" s="1015">
        <v>59</v>
      </c>
      <c r="G139" s="1015">
        <v>3482.84</v>
      </c>
      <c r="H139" s="1015">
        <v>343.16</v>
      </c>
      <c r="I139" s="1015">
        <v>0</v>
      </c>
      <c r="J139" s="1015"/>
      <c r="K139" s="1015"/>
      <c r="L139" s="1015">
        <v>2</v>
      </c>
      <c r="M139" s="1015">
        <v>25</v>
      </c>
      <c r="N139" s="1015"/>
      <c r="O139" s="1015"/>
      <c r="P139" s="1015"/>
      <c r="Q139" s="1015"/>
      <c r="R139" s="1015"/>
      <c r="S139" s="1015"/>
      <c r="T139" s="1015"/>
      <c r="U139" s="1015"/>
      <c r="V139" s="1015"/>
      <c r="W139" s="1141" t="s">
        <v>257</v>
      </c>
    </row>
    <row r="140" spans="1:27" s="104" customFormat="1">
      <c r="A140" s="1015">
        <v>138</v>
      </c>
      <c r="B140" s="1141" t="s">
        <v>1599</v>
      </c>
      <c r="C140" s="1015">
        <v>138</v>
      </c>
      <c r="D140" s="1015">
        <v>1119</v>
      </c>
      <c r="E140" s="1015">
        <v>161005846</v>
      </c>
      <c r="F140" s="1015">
        <v>58</v>
      </c>
      <c r="G140" s="1015">
        <v>3379.47</v>
      </c>
      <c r="H140" s="1015">
        <v>375.53</v>
      </c>
      <c r="I140" s="1015">
        <v>0</v>
      </c>
      <c r="J140" s="1015"/>
      <c r="K140" s="1015"/>
      <c r="L140" s="1015">
        <v>1</v>
      </c>
      <c r="M140" s="1015">
        <v>55</v>
      </c>
      <c r="N140" s="1015"/>
      <c r="O140" s="84"/>
      <c r="P140" s="84"/>
      <c r="Q140" s="84"/>
      <c r="R140" s="84"/>
      <c r="S140" s="84"/>
      <c r="T140" s="84"/>
      <c r="U140" s="1015"/>
      <c r="V140" s="1015"/>
      <c r="W140" s="1141" t="s">
        <v>257</v>
      </c>
    </row>
    <row r="141" spans="1:27">
      <c r="A141" s="1015">
        <v>139</v>
      </c>
      <c r="B141" s="1143" t="s">
        <v>1599</v>
      </c>
      <c r="C141" s="1015">
        <v>139</v>
      </c>
      <c r="D141" s="1015">
        <v>1120</v>
      </c>
      <c r="E141" s="1015">
        <v>161005847</v>
      </c>
      <c r="F141" s="1015">
        <v>59</v>
      </c>
      <c r="G141" s="1015">
        <v>3436.85</v>
      </c>
      <c r="H141" s="1015">
        <v>386.15</v>
      </c>
      <c r="I141" s="1015">
        <v>0</v>
      </c>
      <c r="J141" s="1015"/>
      <c r="K141" s="1015"/>
      <c r="L141" s="1015">
        <v>2</v>
      </c>
      <c r="M141" s="1015">
        <v>15</v>
      </c>
      <c r="N141" s="1015"/>
      <c r="O141" s="1015"/>
      <c r="P141" s="1015"/>
      <c r="Q141" s="1015"/>
      <c r="R141" s="1015"/>
      <c r="S141" s="1015"/>
      <c r="T141" s="1015"/>
      <c r="U141" s="1015"/>
      <c r="V141" s="1015"/>
      <c r="W141" s="1143" t="s">
        <v>257</v>
      </c>
    </row>
    <row r="142" spans="1:27">
      <c r="A142" s="1015">
        <v>140</v>
      </c>
      <c r="B142" s="1143" t="s">
        <v>1599</v>
      </c>
      <c r="C142" s="1015">
        <v>140</v>
      </c>
      <c r="D142" s="1015">
        <v>1121</v>
      </c>
      <c r="E142" s="1015">
        <v>161005848</v>
      </c>
      <c r="F142" s="1015">
        <v>59</v>
      </c>
      <c r="G142" s="1015">
        <v>3474.43</v>
      </c>
      <c r="H142" s="1015">
        <v>354.57</v>
      </c>
      <c r="I142" s="1015">
        <v>0</v>
      </c>
      <c r="J142" s="1015"/>
      <c r="K142" s="1015"/>
      <c r="L142" s="1015">
        <v>2</v>
      </c>
      <c r="M142" s="1015">
        <v>35</v>
      </c>
      <c r="N142" s="1015"/>
      <c r="O142" s="1015"/>
      <c r="P142" s="1015"/>
      <c r="Q142" s="1015"/>
      <c r="R142" s="1015"/>
      <c r="S142" s="1015"/>
      <c r="T142" s="1015"/>
      <c r="U142" s="1015"/>
      <c r="V142" s="1015"/>
      <c r="W142" s="1145" t="s">
        <v>257</v>
      </c>
    </row>
    <row r="143" spans="1:27">
      <c r="A143" s="1015">
        <v>141</v>
      </c>
      <c r="B143" s="1145" t="s">
        <v>1599</v>
      </c>
      <c r="C143" s="1015">
        <v>141</v>
      </c>
      <c r="D143" s="1015">
        <v>1122</v>
      </c>
      <c r="E143" s="1015">
        <v>161005849</v>
      </c>
      <c r="F143" s="1015">
        <v>59</v>
      </c>
      <c r="G143" s="1015">
        <v>3476.45</v>
      </c>
      <c r="H143" s="1015">
        <v>346.55</v>
      </c>
      <c r="I143" s="1015">
        <v>0</v>
      </c>
      <c r="J143" s="1015"/>
      <c r="K143" s="1015"/>
      <c r="L143" s="1015">
        <v>2</v>
      </c>
      <c r="M143" s="1015">
        <v>25</v>
      </c>
      <c r="N143" s="1015"/>
      <c r="O143" s="1015"/>
      <c r="P143" s="1015"/>
      <c r="Q143" s="1015"/>
      <c r="R143" s="1015"/>
      <c r="S143" s="1015"/>
      <c r="T143" s="1015"/>
      <c r="U143" s="1015"/>
      <c r="V143" s="1015"/>
      <c r="W143" s="1145" t="s">
        <v>257</v>
      </c>
    </row>
    <row r="144" spans="1:27">
      <c r="A144" s="1015">
        <v>142</v>
      </c>
      <c r="B144" s="1147" t="s">
        <v>1600</v>
      </c>
      <c r="C144" s="1015">
        <v>142</v>
      </c>
      <c r="D144" s="1015">
        <v>1123</v>
      </c>
      <c r="E144" s="1015">
        <v>161005850</v>
      </c>
      <c r="F144" s="1015">
        <v>59</v>
      </c>
      <c r="G144" s="1015">
        <v>3491.43</v>
      </c>
      <c r="H144" s="1015">
        <v>335.07</v>
      </c>
      <c r="I144" s="1015">
        <v>0</v>
      </c>
      <c r="J144" s="1015"/>
      <c r="K144" s="1015"/>
      <c r="L144" s="1015">
        <v>2</v>
      </c>
      <c r="M144" s="1015">
        <v>25</v>
      </c>
      <c r="N144" s="1015"/>
      <c r="O144" s="1015"/>
      <c r="P144" s="1015"/>
      <c r="Q144" s="1015"/>
      <c r="R144" s="1015"/>
      <c r="S144" s="1015"/>
      <c r="T144" s="1015"/>
      <c r="U144" s="1015"/>
      <c r="V144" s="1015"/>
      <c r="W144" s="1147" t="s">
        <v>257</v>
      </c>
    </row>
    <row r="145" spans="1:24">
      <c r="A145" s="1015">
        <v>143</v>
      </c>
      <c r="B145" s="1147" t="s">
        <v>1600</v>
      </c>
      <c r="C145" s="1015">
        <v>143</v>
      </c>
      <c r="D145" s="1015">
        <v>1124</v>
      </c>
      <c r="E145" s="1015">
        <v>161005851</v>
      </c>
      <c r="F145" s="1015">
        <v>57</v>
      </c>
      <c r="G145" s="1015">
        <v>3321.25</v>
      </c>
      <c r="H145" s="1015">
        <v>358.95</v>
      </c>
      <c r="I145" s="1015">
        <v>1.2</v>
      </c>
      <c r="J145" s="1015"/>
      <c r="K145" s="1015"/>
      <c r="L145" s="1015">
        <v>2</v>
      </c>
      <c r="M145" s="1015">
        <v>35</v>
      </c>
      <c r="N145" s="1015"/>
      <c r="O145" s="1015"/>
      <c r="P145" s="1015"/>
      <c r="Q145" s="1015"/>
      <c r="R145" s="1015"/>
      <c r="S145" s="1015"/>
      <c r="T145" s="1015"/>
      <c r="U145" s="1015"/>
      <c r="V145" s="1015"/>
      <c r="W145" s="1147" t="s">
        <v>257</v>
      </c>
    </row>
    <row r="146" spans="1:24">
      <c r="A146" s="1015">
        <v>144</v>
      </c>
      <c r="B146" s="1149" t="s">
        <v>1600</v>
      </c>
      <c r="C146" s="1015">
        <v>144</v>
      </c>
      <c r="D146" s="1015">
        <v>1125</v>
      </c>
      <c r="E146" s="1015">
        <v>161005852</v>
      </c>
      <c r="F146" s="1015">
        <v>59</v>
      </c>
      <c r="G146" s="1015">
        <v>3502.22</v>
      </c>
      <c r="H146" s="1015">
        <v>329.78</v>
      </c>
      <c r="I146" s="1015">
        <v>0</v>
      </c>
      <c r="J146" s="1015"/>
      <c r="K146" s="1015"/>
      <c r="L146" s="1015">
        <v>2</v>
      </c>
      <c r="M146" s="1015">
        <v>40</v>
      </c>
      <c r="N146" s="1015"/>
      <c r="O146" s="1015"/>
      <c r="P146" s="1015"/>
      <c r="Q146" s="1015"/>
      <c r="R146" s="1015"/>
      <c r="S146" s="1015"/>
      <c r="T146" s="1015"/>
      <c r="U146" s="1015"/>
      <c r="V146" s="1015"/>
      <c r="W146" s="1149" t="s">
        <v>257</v>
      </c>
    </row>
    <row r="147" spans="1:24" s="104" customFormat="1">
      <c r="A147" s="1015">
        <v>145</v>
      </c>
      <c r="B147" s="1149" t="s">
        <v>1601</v>
      </c>
      <c r="C147" s="1015">
        <v>145</v>
      </c>
      <c r="D147" s="1015">
        <v>1126</v>
      </c>
      <c r="E147" s="1015">
        <v>161005853</v>
      </c>
      <c r="F147" s="1015">
        <v>59</v>
      </c>
      <c r="G147" s="1015">
        <v>3491.28</v>
      </c>
      <c r="H147" s="1015">
        <v>322.72000000000003</v>
      </c>
      <c r="I147" s="1015">
        <v>0</v>
      </c>
      <c r="J147" s="1015"/>
      <c r="K147" s="1015"/>
      <c r="L147" s="1015">
        <v>2</v>
      </c>
      <c r="M147" s="1015">
        <v>25</v>
      </c>
      <c r="N147" s="84"/>
      <c r="O147" s="84"/>
      <c r="P147" s="84"/>
      <c r="Q147" s="84"/>
      <c r="R147" s="84"/>
      <c r="S147" s="84"/>
      <c r="T147" s="84"/>
      <c r="U147" s="1015"/>
      <c r="V147" s="1015"/>
      <c r="W147" s="1149" t="s">
        <v>257</v>
      </c>
    </row>
    <row r="148" spans="1:24">
      <c r="A148" s="1015">
        <v>146</v>
      </c>
      <c r="B148" s="1149" t="s">
        <v>1601</v>
      </c>
      <c r="C148" s="1015">
        <v>146</v>
      </c>
      <c r="D148" s="1015">
        <v>1127</v>
      </c>
      <c r="E148" s="1015">
        <v>161005854</v>
      </c>
      <c r="F148" s="1015">
        <v>57</v>
      </c>
      <c r="G148" s="1015">
        <v>3251.06</v>
      </c>
      <c r="H148" s="1015">
        <v>444.94</v>
      </c>
      <c r="I148" s="1015">
        <v>0</v>
      </c>
      <c r="J148" s="1015"/>
      <c r="K148" s="1015"/>
      <c r="L148" s="1015">
        <v>1</v>
      </c>
      <c r="M148" s="1015">
        <v>45</v>
      </c>
      <c r="N148" s="1015"/>
      <c r="O148" s="1015"/>
      <c r="P148" s="1015"/>
      <c r="Q148" s="1015"/>
      <c r="R148" s="1015"/>
      <c r="S148" s="1015"/>
      <c r="T148" s="1015"/>
      <c r="U148" s="1015"/>
      <c r="V148" s="1015"/>
      <c r="W148" s="1149" t="s">
        <v>257</v>
      </c>
      <c r="X148" s="104"/>
    </row>
    <row r="149" spans="1:24">
      <c r="A149" s="1015">
        <v>147</v>
      </c>
      <c r="B149" s="1149" t="s">
        <v>1601</v>
      </c>
      <c r="C149" s="1015">
        <v>147</v>
      </c>
      <c r="D149" s="1015">
        <v>1128</v>
      </c>
      <c r="E149" s="1015">
        <v>161005855</v>
      </c>
      <c r="F149" s="1015">
        <v>59</v>
      </c>
      <c r="G149" s="1015">
        <v>3423.63</v>
      </c>
      <c r="H149" s="1015">
        <v>405.37</v>
      </c>
      <c r="I149" s="1015">
        <v>0</v>
      </c>
      <c r="J149" s="1015"/>
      <c r="K149" s="1015"/>
      <c r="L149" s="1015">
        <v>2</v>
      </c>
      <c r="M149" s="1015">
        <v>15</v>
      </c>
      <c r="N149" s="1015"/>
      <c r="O149" s="1015"/>
      <c r="P149" s="1015"/>
      <c r="Q149" s="1015"/>
      <c r="R149" s="1015"/>
      <c r="S149" s="1015"/>
      <c r="T149" s="1015"/>
      <c r="U149" s="1015"/>
      <c r="V149" s="1015"/>
      <c r="W149" s="1149" t="s">
        <v>257</v>
      </c>
    </row>
    <row r="150" spans="1:24">
      <c r="A150" s="1015">
        <v>148</v>
      </c>
      <c r="B150" s="1151" t="s">
        <v>1601</v>
      </c>
      <c r="C150" s="1015">
        <v>148</v>
      </c>
      <c r="D150" s="1015">
        <v>1129</v>
      </c>
      <c r="E150" s="1015">
        <v>161005856</v>
      </c>
      <c r="F150" s="1015">
        <v>58</v>
      </c>
      <c r="G150" s="1015">
        <v>3419.64</v>
      </c>
      <c r="H150" s="1015">
        <v>344.55</v>
      </c>
      <c r="I150" s="1015">
        <v>0.19</v>
      </c>
      <c r="J150" s="1015"/>
      <c r="K150" s="1015"/>
      <c r="L150" s="1015">
        <v>1</v>
      </c>
      <c r="M150" s="1015">
        <v>55</v>
      </c>
      <c r="N150" s="1015"/>
      <c r="O150" s="1015"/>
      <c r="P150" s="1015"/>
      <c r="Q150" s="1015"/>
      <c r="R150" s="1015"/>
      <c r="S150" s="1015"/>
      <c r="T150" s="1015"/>
      <c r="U150" s="1015"/>
      <c r="V150" s="1015"/>
      <c r="W150" s="1151" t="s">
        <v>257</v>
      </c>
    </row>
    <row r="151" spans="1:24">
      <c r="A151" s="1015">
        <v>149</v>
      </c>
      <c r="B151" s="1153" t="s">
        <v>1601</v>
      </c>
      <c r="C151" s="1015">
        <v>149</v>
      </c>
      <c r="D151" s="1015">
        <v>1130</v>
      </c>
      <c r="E151" s="1015">
        <v>161005857</v>
      </c>
      <c r="F151" s="1015">
        <v>57</v>
      </c>
      <c r="G151" s="1015">
        <v>3363.25</v>
      </c>
      <c r="H151" s="1015">
        <v>335.75</v>
      </c>
      <c r="I151" s="1015">
        <v>0</v>
      </c>
      <c r="J151" s="1015"/>
      <c r="K151" s="1015"/>
      <c r="L151" s="1015">
        <v>2</v>
      </c>
      <c r="M151" s="1015">
        <v>0</v>
      </c>
      <c r="N151" s="1015"/>
      <c r="O151" s="1015"/>
      <c r="P151" s="1015"/>
      <c r="Q151" s="1015"/>
      <c r="R151" s="1015"/>
      <c r="S151" s="1015"/>
      <c r="T151" s="1015"/>
      <c r="U151" s="1015"/>
      <c r="V151" s="1015"/>
      <c r="W151" s="1153" t="s">
        <v>257</v>
      </c>
    </row>
    <row r="152" spans="1:24">
      <c r="A152" s="1015">
        <v>150</v>
      </c>
      <c r="B152" s="1164" t="s">
        <v>1604</v>
      </c>
      <c r="C152" s="1015">
        <v>150</v>
      </c>
      <c r="D152" s="1015">
        <v>1131</v>
      </c>
      <c r="E152" s="1015">
        <v>161005858</v>
      </c>
      <c r="F152" s="1015">
        <v>58</v>
      </c>
      <c r="G152" s="1015">
        <v>3330.88</v>
      </c>
      <c r="H152" s="1015">
        <v>421.12</v>
      </c>
      <c r="I152" s="1015">
        <v>0</v>
      </c>
      <c r="J152" s="1015"/>
      <c r="K152" s="1015"/>
      <c r="L152" s="1015">
        <v>2</v>
      </c>
      <c r="M152" s="1015">
        <v>20</v>
      </c>
      <c r="N152" s="1015"/>
      <c r="O152" s="1015"/>
      <c r="P152" s="1015"/>
      <c r="Q152" s="1015"/>
      <c r="R152" s="1015"/>
      <c r="S152" s="1015"/>
      <c r="T152" s="1015"/>
      <c r="U152" s="1015"/>
      <c r="V152" s="1015"/>
      <c r="W152" s="1155" t="s">
        <v>257</v>
      </c>
    </row>
    <row r="153" spans="1:24">
      <c r="A153" s="1015">
        <v>151</v>
      </c>
      <c r="B153" s="1164" t="s">
        <v>1604</v>
      </c>
      <c r="C153" s="1015">
        <v>151</v>
      </c>
      <c r="D153" s="1015">
        <v>1132</v>
      </c>
      <c r="E153" s="1015">
        <v>161005859</v>
      </c>
      <c r="F153" s="1015">
        <v>59</v>
      </c>
      <c r="G153" s="1015">
        <v>3387.25</v>
      </c>
      <c r="H153" s="1015">
        <v>435.75</v>
      </c>
      <c r="I153" s="1015">
        <v>0</v>
      </c>
      <c r="J153" s="1015"/>
      <c r="K153" s="1015"/>
      <c r="L153" s="1015">
        <v>2</v>
      </c>
      <c r="M153" s="1015">
        <v>35</v>
      </c>
      <c r="N153" s="1015"/>
      <c r="O153" s="1015"/>
      <c r="P153" s="1015"/>
      <c r="Q153" s="1015"/>
      <c r="R153" s="1015"/>
      <c r="S153" s="1015"/>
      <c r="T153" s="1015"/>
      <c r="U153" s="1015"/>
      <c r="V153" s="1015"/>
      <c r="W153" s="1157" t="s">
        <v>257</v>
      </c>
    </row>
    <row r="154" spans="1:24">
      <c r="A154" s="1015">
        <v>152</v>
      </c>
      <c r="B154" s="1164" t="s">
        <v>1604</v>
      </c>
      <c r="C154" s="1015">
        <v>152</v>
      </c>
      <c r="D154" s="1015">
        <v>1133</v>
      </c>
      <c r="E154" s="1015">
        <v>161005860</v>
      </c>
      <c r="F154" s="1015">
        <v>59</v>
      </c>
      <c r="G154" s="1015">
        <v>3436.84</v>
      </c>
      <c r="H154" s="1015">
        <v>389.16</v>
      </c>
      <c r="I154" s="1015">
        <v>0</v>
      </c>
      <c r="J154" s="1015"/>
      <c r="K154" s="1015"/>
      <c r="L154" s="1015">
        <v>2</v>
      </c>
      <c r="M154" s="1015">
        <v>10</v>
      </c>
      <c r="N154" s="1015"/>
      <c r="O154" s="1015"/>
      <c r="P154" s="1015"/>
      <c r="Q154" s="1015"/>
      <c r="R154" s="1015"/>
      <c r="S154" s="1015"/>
      <c r="T154" s="1015"/>
      <c r="U154" s="1015"/>
      <c r="V154" s="1015"/>
      <c r="W154" s="1157" t="s">
        <v>257</v>
      </c>
    </row>
    <row r="155" spans="1:24">
      <c r="A155" s="1015">
        <v>153</v>
      </c>
      <c r="B155" s="1164" t="s">
        <v>1604</v>
      </c>
      <c r="C155" s="1015">
        <v>153</v>
      </c>
      <c r="D155" s="1015">
        <v>1134</v>
      </c>
      <c r="E155" s="1015">
        <v>161005861</v>
      </c>
      <c r="F155" s="1015">
        <v>58</v>
      </c>
      <c r="G155" s="1015">
        <v>3408.09</v>
      </c>
      <c r="H155" s="1015">
        <v>340.91</v>
      </c>
      <c r="I155" s="1015">
        <v>0</v>
      </c>
      <c r="J155" s="1015"/>
      <c r="K155" s="1015"/>
      <c r="L155" s="1015">
        <v>1</v>
      </c>
      <c r="M155" s="1015">
        <v>50</v>
      </c>
      <c r="N155" s="1015"/>
      <c r="O155" s="1015"/>
      <c r="P155" s="1015"/>
      <c r="Q155" s="1015"/>
      <c r="R155" s="1015"/>
      <c r="S155" s="1015"/>
      <c r="T155" s="1015"/>
      <c r="U155" s="1015"/>
      <c r="V155" s="1015"/>
      <c r="W155" s="1158" t="s">
        <v>257</v>
      </c>
    </row>
    <row r="156" spans="1:24">
      <c r="A156" s="1015">
        <v>154</v>
      </c>
      <c r="B156" s="1164" t="s">
        <v>1604</v>
      </c>
      <c r="C156" s="1015">
        <v>154</v>
      </c>
      <c r="D156" s="1015">
        <v>1135</v>
      </c>
      <c r="E156" s="1015">
        <v>161005862</v>
      </c>
      <c r="F156" s="1015">
        <v>57</v>
      </c>
      <c r="G156" s="1015">
        <v>3341.05</v>
      </c>
      <c r="H156" s="1015">
        <v>358.95</v>
      </c>
      <c r="I156" s="1015">
        <v>1</v>
      </c>
      <c r="J156" s="1015"/>
      <c r="K156" s="1015"/>
      <c r="L156" s="1015">
        <v>1</v>
      </c>
      <c r="M156" s="1015">
        <v>50</v>
      </c>
      <c r="N156" s="1015"/>
      <c r="O156" s="1015"/>
      <c r="P156" s="1015"/>
      <c r="Q156" s="1015"/>
      <c r="R156" s="1015"/>
      <c r="S156" s="1015"/>
      <c r="T156" s="1015"/>
      <c r="U156" s="1015"/>
      <c r="V156" s="1015"/>
      <c r="W156" s="1162" t="s">
        <v>257</v>
      </c>
    </row>
    <row r="157" spans="1:24">
      <c r="A157" s="1015">
        <v>155</v>
      </c>
      <c r="B157" s="1164" t="s">
        <v>1604</v>
      </c>
      <c r="C157" s="1015">
        <v>155</v>
      </c>
      <c r="D157" s="1015">
        <v>1136</v>
      </c>
      <c r="E157" s="1015">
        <v>161005863</v>
      </c>
      <c r="F157" s="1015">
        <v>59</v>
      </c>
      <c r="G157" s="1015">
        <v>3398.25</v>
      </c>
      <c r="H157" s="1015">
        <v>424.75</v>
      </c>
      <c r="I157" s="1015">
        <v>0</v>
      </c>
      <c r="J157" s="1015"/>
      <c r="K157" s="1015"/>
      <c r="L157" s="1015">
        <v>1</v>
      </c>
      <c r="M157" s="1015">
        <v>40</v>
      </c>
      <c r="N157" s="1015"/>
      <c r="O157" s="1015"/>
      <c r="P157" s="1015"/>
      <c r="Q157" s="1015"/>
      <c r="R157" s="1015"/>
      <c r="S157" s="1015"/>
      <c r="T157" s="1015"/>
      <c r="U157" s="1015"/>
      <c r="V157" s="1015"/>
      <c r="W157" s="1162" t="s">
        <v>257</v>
      </c>
    </row>
    <row r="158" spans="1:24">
      <c r="A158" s="1015">
        <v>156</v>
      </c>
      <c r="B158" s="1164" t="s">
        <v>1604</v>
      </c>
      <c r="C158" s="1015">
        <v>156</v>
      </c>
      <c r="D158" s="1015">
        <v>1137</v>
      </c>
      <c r="E158" s="1015">
        <v>161005864</v>
      </c>
      <c r="F158" s="1015">
        <v>59</v>
      </c>
      <c r="G158" s="1015">
        <v>3498.44</v>
      </c>
      <c r="H158" s="1015">
        <v>327.56</v>
      </c>
      <c r="I158" s="1015">
        <v>0</v>
      </c>
      <c r="J158" s="1015"/>
      <c r="K158" s="1015"/>
      <c r="L158" s="1015">
        <v>2</v>
      </c>
      <c r="M158" s="1015">
        <v>25</v>
      </c>
      <c r="N158" s="1015"/>
      <c r="O158" s="1015"/>
      <c r="P158" s="1015"/>
      <c r="Q158" s="1015"/>
      <c r="R158" s="1015"/>
      <c r="S158" s="1015"/>
      <c r="T158" s="1015"/>
      <c r="U158" s="1015"/>
      <c r="V158" s="1015"/>
      <c r="W158" s="1164" t="s">
        <v>257</v>
      </c>
    </row>
    <row r="159" spans="1:24">
      <c r="A159" s="1015">
        <v>157</v>
      </c>
      <c r="B159" s="1164" t="s">
        <v>1604</v>
      </c>
      <c r="C159" s="1015">
        <v>157</v>
      </c>
      <c r="D159" s="1015">
        <v>1138</v>
      </c>
      <c r="E159" s="1015">
        <v>161005865</v>
      </c>
      <c r="F159" s="1015">
        <v>58</v>
      </c>
      <c r="G159" s="1015">
        <v>3411.64</v>
      </c>
      <c r="H159" s="1015">
        <v>352.36</v>
      </c>
      <c r="I159" s="1015">
        <v>0</v>
      </c>
      <c r="J159" s="1015"/>
      <c r="K159" s="1015"/>
      <c r="L159" s="1015">
        <v>2</v>
      </c>
      <c r="M159" s="1015">
        <v>10</v>
      </c>
      <c r="N159" s="1015"/>
      <c r="O159" s="1015"/>
      <c r="P159" s="1015"/>
      <c r="Q159" s="1015"/>
      <c r="R159" s="1015"/>
      <c r="S159" s="1015"/>
      <c r="T159" s="1015"/>
      <c r="U159" s="1015"/>
      <c r="V159" s="1015"/>
      <c r="W159" s="1164" t="s">
        <v>257</v>
      </c>
    </row>
    <row r="160" spans="1:24">
      <c r="A160" s="1015">
        <v>158</v>
      </c>
      <c r="B160" s="1164" t="s">
        <v>1605</v>
      </c>
      <c r="C160" s="1015">
        <v>158</v>
      </c>
      <c r="D160" s="1015">
        <v>1139</v>
      </c>
      <c r="E160" s="1015">
        <v>161005866</v>
      </c>
      <c r="F160" s="1015">
        <v>59</v>
      </c>
      <c r="G160" s="1015">
        <v>3508.01</v>
      </c>
      <c r="H160" s="1015">
        <v>326.99</v>
      </c>
      <c r="I160" s="1015">
        <v>0</v>
      </c>
      <c r="J160" s="1015"/>
      <c r="K160" s="1015"/>
      <c r="L160" s="1015">
        <v>2</v>
      </c>
      <c r="M160" s="1015">
        <v>0</v>
      </c>
      <c r="N160" s="1015"/>
      <c r="O160" s="1015"/>
      <c r="P160" s="1015"/>
      <c r="Q160" s="1015"/>
      <c r="R160" s="1015"/>
      <c r="S160" s="1015"/>
      <c r="T160" s="1015"/>
      <c r="U160" s="1015"/>
      <c r="V160" s="1015"/>
      <c r="W160" s="1164" t="s">
        <v>257</v>
      </c>
      <c r="X160" s="104"/>
    </row>
    <row r="161" spans="1:24">
      <c r="A161" s="1015">
        <v>159</v>
      </c>
      <c r="B161" s="1164" t="s">
        <v>1605</v>
      </c>
      <c r="C161" s="1015">
        <v>159</v>
      </c>
      <c r="D161" s="1015">
        <v>1140</v>
      </c>
      <c r="E161" s="1015">
        <v>161005867</v>
      </c>
      <c r="F161" s="1015">
        <v>57</v>
      </c>
      <c r="G161" s="1015">
        <v>3357.84</v>
      </c>
      <c r="H161" s="1015">
        <v>344.16</v>
      </c>
      <c r="I161" s="1015">
        <v>0</v>
      </c>
      <c r="J161" s="1015"/>
      <c r="K161" s="1015"/>
      <c r="L161" s="1015">
        <v>1</v>
      </c>
      <c r="M161" s="1015">
        <v>50</v>
      </c>
      <c r="N161" s="1015"/>
      <c r="O161" s="1015"/>
      <c r="P161" s="1015"/>
      <c r="Q161" s="1015"/>
      <c r="R161" s="1015"/>
      <c r="S161" s="1015"/>
      <c r="T161" s="1015"/>
      <c r="U161" s="1015"/>
      <c r="V161" s="1015"/>
      <c r="W161" s="1164" t="s">
        <v>257</v>
      </c>
      <c r="X161" s="111"/>
    </row>
    <row r="162" spans="1:24">
      <c r="A162" s="1015">
        <v>160</v>
      </c>
      <c r="B162" s="1164" t="s">
        <v>1605</v>
      </c>
      <c r="C162" s="1015">
        <v>160</v>
      </c>
      <c r="D162" s="1015">
        <v>1141</v>
      </c>
      <c r="E162" s="1015">
        <v>151000208</v>
      </c>
      <c r="F162" s="1015">
        <v>59</v>
      </c>
      <c r="G162" s="1015">
        <v>3456.04</v>
      </c>
      <c r="H162" s="1015">
        <v>369.96</v>
      </c>
      <c r="I162" s="1015">
        <v>0</v>
      </c>
      <c r="J162" s="1015"/>
      <c r="K162" s="1015"/>
      <c r="L162" s="1015">
        <v>2</v>
      </c>
      <c r="M162" s="1015">
        <v>0</v>
      </c>
      <c r="N162" s="1015"/>
      <c r="O162" s="1015"/>
      <c r="P162" s="1015"/>
      <c r="Q162" s="1015"/>
      <c r="R162" s="1015"/>
      <c r="S162" s="1015"/>
      <c r="T162" s="1015"/>
      <c r="U162" s="1015"/>
      <c r="V162" s="1015"/>
      <c r="W162" s="1164" t="s">
        <v>257</v>
      </c>
    </row>
    <row r="163" spans="1:24">
      <c r="A163" s="1015">
        <v>161</v>
      </c>
      <c r="B163" s="1164" t="s">
        <v>1605</v>
      </c>
      <c r="C163" s="1015">
        <v>161</v>
      </c>
      <c r="D163" s="1015">
        <v>1142</v>
      </c>
      <c r="E163" s="1015">
        <v>151000209</v>
      </c>
      <c r="F163" s="1015">
        <v>59</v>
      </c>
      <c r="G163" s="1015">
        <v>3438.85</v>
      </c>
      <c r="H163" s="1015">
        <v>384.15</v>
      </c>
      <c r="I163" s="1015">
        <v>0</v>
      </c>
      <c r="J163" s="1015"/>
      <c r="K163" s="1015"/>
      <c r="L163" s="1015">
        <v>2</v>
      </c>
      <c r="M163" s="1015">
        <v>0</v>
      </c>
      <c r="N163" s="1015"/>
      <c r="O163" s="1015"/>
      <c r="P163" s="1015"/>
      <c r="Q163" s="1015"/>
      <c r="R163" s="1015"/>
      <c r="S163" s="1015"/>
      <c r="T163" s="1015"/>
      <c r="U163" s="1015"/>
      <c r="V163" s="1015"/>
      <c r="W163" s="1164" t="s">
        <v>257</v>
      </c>
    </row>
    <row r="164" spans="1:24">
      <c r="A164" s="1015">
        <v>162</v>
      </c>
      <c r="B164" s="1165" t="s">
        <v>1605</v>
      </c>
      <c r="C164" s="1015">
        <v>162</v>
      </c>
      <c r="D164" s="1015">
        <v>1143</v>
      </c>
      <c r="E164" s="1015">
        <v>161005868</v>
      </c>
      <c r="F164" s="1015">
        <v>59</v>
      </c>
      <c r="G164" s="1015">
        <v>3442.03</v>
      </c>
      <c r="H164" s="1015">
        <v>388.17</v>
      </c>
      <c r="I164" s="1015">
        <v>1.2</v>
      </c>
      <c r="J164" s="1015"/>
      <c r="K164" s="1015"/>
      <c r="L164" s="1015">
        <v>2</v>
      </c>
      <c r="M164" s="1015">
        <v>0</v>
      </c>
      <c r="N164" s="1015"/>
      <c r="O164" s="1015"/>
      <c r="P164" s="1015"/>
      <c r="Q164" s="1015"/>
      <c r="R164" s="1015"/>
      <c r="S164" s="1015"/>
      <c r="T164" s="1015"/>
      <c r="U164" s="1015"/>
      <c r="V164" s="1015"/>
      <c r="W164" s="1167" t="s">
        <v>257</v>
      </c>
    </row>
    <row r="165" spans="1:24" s="128" customFormat="1">
      <c r="A165" s="90">
        <v>163</v>
      </c>
      <c r="B165" s="90" t="s">
        <v>1605</v>
      </c>
      <c r="C165" s="90">
        <v>163</v>
      </c>
      <c r="D165" s="90">
        <v>1144</v>
      </c>
      <c r="E165" s="90">
        <v>161005869</v>
      </c>
      <c r="F165" s="90">
        <v>57</v>
      </c>
      <c r="G165" s="90">
        <v>3274.85</v>
      </c>
      <c r="H165" s="90">
        <v>429.53</v>
      </c>
      <c r="I165" s="90">
        <v>5.38</v>
      </c>
      <c r="J165" s="90"/>
      <c r="K165" s="90"/>
      <c r="L165" s="90">
        <v>2</v>
      </c>
      <c r="M165" s="90">
        <v>25</v>
      </c>
      <c r="N165" s="90"/>
      <c r="O165" s="90">
        <v>8550</v>
      </c>
      <c r="P165" s="90"/>
      <c r="Q165" s="90"/>
      <c r="R165" s="90"/>
      <c r="S165" s="90"/>
      <c r="T165" s="90"/>
      <c r="U165" s="90">
        <f>O165*5%</f>
        <v>427.5</v>
      </c>
      <c r="V165" s="85">
        <f>O165+U165</f>
        <v>8977.5</v>
      </c>
      <c r="W165" s="90" t="s">
        <v>257</v>
      </c>
    </row>
    <row r="166" spans="1:24" s="104" customFormat="1">
      <c r="A166" s="84">
        <v>164</v>
      </c>
      <c r="B166" s="1165" t="s">
        <v>1605</v>
      </c>
      <c r="C166" s="1015">
        <v>164</v>
      </c>
      <c r="D166" s="1015">
        <v>1145</v>
      </c>
      <c r="E166" s="1015">
        <v>161005870</v>
      </c>
      <c r="F166" s="1015">
        <v>55</v>
      </c>
      <c r="G166" s="1015">
        <v>3127.29</v>
      </c>
      <c r="H166" s="1015">
        <v>435.71</v>
      </c>
      <c r="I166" s="1015">
        <v>0</v>
      </c>
      <c r="J166" s="1015"/>
      <c r="K166" s="1015"/>
      <c r="L166" s="1015">
        <v>0</v>
      </c>
      <c r="M166" s="1015">
        <v>45</v>
      </c>
      <c r="N166" s="84"/>
      <c r="O166" s="84"/>
      <c r="P166" s="84"/>
      <c r="Q166" s="84"/>
      <c r="R166" s="84"/>
      <c r="S166" s="84"/>
      <c r="T166" s="84"/>
      <c r="U166" s="1015"/>
      <c r="V166" s="84"/>
      <c r="W166" s="84" t="s">
        <v>257</v>
      </c>
    </row>
    <row r="167" spans="1:24">
      <c r="A167" s="1015">
        <v>165</v>
      </c>
      <c r="B167" s="1165" t="s">
        <v>1605</v>
      </c>
      <c r="C167" s="1015">
        <v>165</v>
      </c>
      <c r="D167" s="1015">
        <v>1146</v>
      </c>
      <c r="E167" s="1015">
        <v>161005871</v>
      </c>
      <c r="F167" s="1015">
        <v>59</v>
      </c>
      <c r="G167" s="1015">
        <v>3478.24</v>
      </c>
      <c r="H167" s="1015">
        <v>347.76</v>
      </c>
      <c r="I167" s="1015">
        <v>0</v>
      </c>
      <c r="J167" s="1015"/>
      <c r="K167" s="1015"/>
      <c r="L167" s="1015">
        <v>0</v>
      </c>
      <c r="M167" s="1015">
        <v>45</v>
      </c>
      <c r="N167" s="1015"/>
      <c r="O167" s="1015"/>
      <c r="P167" s="1015"/>
      <c r="Q167" s="1015"/>
      <c r="R167" s="1015"/>
      <c r="S167" s="1015"/>
      <c r="T167" s="1015"/>
      <c r="U167" s="1015"/>
      <c r="V167" s="1015"/>
      <c r="W167" s="1167" t="s">
        <v>257</v>
      </c>
    </row>
    <row r="168" spans="1:24">
      <c r="A168" s="1015">
        <v>166</v>
      </c>
      <c r="B168" s="1167" t="s">
        <v>1605</v>
      </c>
      <c r="C168" s="1015">
        <v>166</v>
      </c>
      <c r="D168" s="1015">
        <v>1147</v>
      </c>
      <c r="E168" s="1015">
        <v>161005872</v>
      </c>
      <c r="F168" s="1015">
        <v>59</v>
      </c>
      <c r="G168" s="1015">
        <v>3390.89</v>
      </c>
      <c r="H168" s="1015">
        <v>358.11</v>
      </c>
      <c r="I168" s="1015">
        <v>0</v>
      </c>
      <c r="J168" s="1015"/>
      <c r="K168" s="1015"/>
      <c r="L168" s="1015">
        <v>0</v>
      </c>
      <c r="M168" s="1015">
        <v>40</v>
      </c>
      <c r="N168" s="1015"/>
      <c r="O168" s="1015"/>
      <c r="P168" s="1015"/>
      <c r="Q168" s="1015"/>
      <c r="R168" s="1015"/>
      <c r="S168" s="1015"/>
      <c r="T168" s="1015"/>
      <c r="U168" s="1015"/>
      <c r="V168" s="1015"/>
      <c r="W168" s="1168" t="s">
        <v>257</v>
      </c>
    </row>
    <row r="169" spans="1:24">
      <c r="A169" s="1015">
        <v>167</v>
      </c>
      <c r="B169" s="1167" t="s">
        <v>1605</v>
      </c>
      <c r="C169" s="1015">
        <v>167</v>
      </c>
      <c r="D169" s="1015">
        <v>1148</v>
      </c>
      <c r="E169" s="1015">
        <v>161005873</v>
      </c>
      <c r="F169" s="1015">
        <v>58</v>
      </c>
      <c r="G169" s="1015">
        <v>3395.47</v>
      </c>
      <c r="H169" s="1015">
        <v>359.53</v>
      </c>
      <c r="I169" s="1015">
        <v>0</v>
      </c>
      <c r="J169" s="1015"/>
      <c r="K169" s="1015"/>
      <c r="L169" s="1015">
        <v>0</v>
      </c>
      <c r="M169" s="1015">
        <v>55</v>
      </c>
      <c r="N169" s="1015"/>
      <c r="O169" s="1015"/>
      <c r="P169" s="1015"/>
      <c r="Q169" s="1015"/>
      <c r="R169" s="1015"/>
      <c r="S169" s="1015"/>
      <c r="T169" s="1015"/>
      <c r="U169" s="1015"/>
      <c r="V169" s="1015"/>
      <c r="W169" s="1190" t="s">
        <v>259</v>
      </c>
    </row>
    <row r="170" spans="1:24" ht="15.75">
      <c r="A170" s="112"/>
      <c r="B170" s="112"/>
      <c r="C170" s="112"/>
      <c r="D170" s="105"/>
      <c r="E170" s="105"/>
      <c r="F170" s="113">
        <f>SUM(F3:F169)</f>
        <v>9711</v>
      </c>
      <c r="G170" s="561">
        <f>SUM(G3:G169)</f>
        <v>558668.38999999978</v>
      </c>
      <c r="H170" s="99">
        <f>SUM(H3:H169)</f>
        <v>57594.22000000003</v>
      </c>
      <c r="I170" s="113">
        <f>SUM(I3:I169)</f>
        <v>125.11</v>
      </c>
      <c r="O170" s="113"/>
      <c r="U170" s="113"/>
      <c r="V170" s="113">
        <f>SUM(V3:V169)</f>
        <v>124089</v>
      </c>
      <c r="W170" s="560"/>
    </row>
    <row r="171" spans="1:24">
      <c r="A171" s="118"/>
      <c r="B171" s="118"/>
      <c r="C171" s="112"/>
      <c r="F171" s="112"/>
      <c r="G171" s="112"/>
      <c r="H171" s="112"/>
      <c r="U171" s="112"/>
      <c r="V171" s="112">
        <f>V170-T176</f>
        <v>63787.5</v>
      </c>
    </row>
    <row r="172" spans="1:24" ht="18.75">
      <c r="A172" s="2830" t="s">
        <v>1613</v>
      </c>
      <c r="B172" s="2831"/>
      <c r="C172" s="2832"/>
      <c r="D172" s="2833"/>
      <c r="E172" s="2834"/>
      <c r="F172" s="2834"/>
      <c r="G172" s="2834"/>
      <c r="H172" s="2834"/>
      <c r="I172" s="2834"/>
      <c r="J172" s="2834"/>
      <c r="K172" s="2834"/>
      <c r="U172" s="112"/>
    </row>
    <row r="173" spans="1:24" ht="18.75">
      <c r="A173" s="2830" t="s">
        <v>1614</v>
      </c>
      <c r="B173" s="2831"/>
      <c r="C173" s="2832"/>
      <c r="D173" s="115"/>
      <c r="E173" s="115"/>
      <c r="F173" s="115"/>
      <c r="G173" s="115"/>
      <c r="H173" s="115"/>
      <c r="I173" s="115"/>
      <c r="J173" s="115"/>
      <c r="K173" s="190"/>
      <c r="T173" s="75">
        <v>18585</v>
      </c>
      <c r="U173" s="112"/>
    </row>
    <row r="174" spans="1:24" ht="18.75">
      <c r="A174" s="2849" t="s">
        <v>1615</v>
      </c>
      <c r="B174" s="2849"/>
      <c r="C174" s="2849"/>
      <c r="D174" s="115"/>
      <c r="E174" s="115"/>
      <c r="F174" s="115"/>
      <c r="G174" s="115"/>
      <c r="H174" s="115"/>
      <c r="I174" s="115"/>
      <c r="J174" s="115"/>
      <c r="K174" s="190"/>
      <c r="T174" s="75">
        <v>32424</v>
      </c>
      <c r="U174" s="112"/>
    </row>
    <row r="175" spans="1:24">
      <c r="B175" s="104" t="s">
        <v>766</v>
      </c>
      <c r="T175" s="75">
        <v>9292.5</v>
      </c>
    </row>
    <row r="176" spans="1:24">
      <c r="A176" s="104" t="s">
        <v>1616</v>
      </c>
      <c r="B176" s="104"/>
      <c r="C176" s="111"/>
      <c r="T176" s="75">
        <f>SUM(T173:T175)</f>
        <v>60301.5</v>
      </c>
    </row>
    <row r="177" spans="1:3">
      <c r="A177" s="104" t="s">
        <v>1617</v>
      </c>
      <c r="B177" s="104"/>
      <c r="C177" s="111"/>
    </row>
    <row r="178" spans="1:3">
      <c r="A178" s="104" t="s">
        <v>1618</v>
      </c>
      <c r="B178" s="104"/>
      <c r="C178" s="111"/>
    </row>
  </sheetData>
  <mergeCells count="8">
    <mergeCell ref="A173:C173"/>
    <mergeCell ref="A174:C174"/>
    <mergeCell ref="A1:W1"/>
    <mergeCell ref="L2:M2"/>
    <mergeCell ref="X102:AE102"/>
    <mergeCell ref="X120:AA120"/>
    <mergeCell ref="A172:C172"/>
    <mergeCell ref="D172:K172"/>
  </mergeCells>
  <pageMargins left="0.7" right="0.7" top="0.75" bottom="0.75" header="0.3" footer="0.3"/>
  <pageSetup orientation="portrait" horizontalDpi="0" verticalDpi="0"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X183"/>
  <sheetViews>
    <sheetView workbookViewId="0">
      <selection activeCell="X13" sqref="X13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1557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013" t="s">
        <v>2</v>
      </c>
      <c r="C2" s="1013" t="s">
        <v>3</v>
      </c>
      <c r="D2" s="1013" t="s">
        <v>4</v>
      </c>
      <c r="E2" s="1013" t="s">
        <v>5</v>
      </c>
      <c r="F2" s="1013" t="s">
        <v>6</v>
      </c>
      <c r="G2" s="1013" t="s">
        <v>7</v>
      </c>
      <c r="H2" s="1013" t="s">
        <v>8</v>
      </c>
      <c r="I2" s="1013" t="s">
        <v>9</v>
      </c>
      <c r="J2" s="1013" t="s">
        <v>10</v>
      </c>
      <c r="K2" s="1013" t="s">
        <v>11</v>
      </c>
      <c r="L2" s="2809" t="s">
        <v>419</v>
      </c>
      <c r="M2" s="2809"/>
      <c r="N2" s="1013" t="s">
        <v>12</v>
      </c>
      <c r="O2" s="1013" t="s">
        <v>13</v>
      </c>
      <c r="P2" s="1013" t="s">
        <v>14</v>
      </c>
      <c r="Q2" s="1013" t="s">
        <v>15</v>
      </c>
      <c r="R2" s="1013" t="s">
        <v>16</v>
      </c>
      <c r="S2" s="1013" t="s">
        <v>15</v>
      </c>
      <c r="T2" s="1013" t="s">
        <v>18</v>
      </c>
      <c r="U2" s="1013" t="s">
        <v>19</v>
      </c>
      <c r="V2" s="1013" t="s">
        <v>543</v>
      </c>
      <c r="W2" s="61" t="s">
        <v>255</v>
      </c>
    </row>
    <row r="3" spans="1:23">
      <c r="A3" s="5">
        <v>1</v>
      </c>
      <c r="B3" s="18" t="str">
        <f>'MAR-23'!B3</f>
        <v>01.03.23</v>
      </c>
      <c r="C3" s="1015">
        <f>'MAR-23'!C3</f>
        <v>1</v>
      </c>
      <c r="D3" s="5">
        <f>'MAR-23'!D3</f>
        <v>982</v>
      </c>
      <c r="E3" s="26"/>
      <c r="F3" s="5">
        <f>'MAR-23'!F3</f>
        <v>58</v>
      </c>
      <c r="G3" s="63">
        <f>'MAR-23'!G3</f>
        <v>3202.85</v>
      </c>
      <c r="H3" s="63">
        <f>'MAR-23'!H3</f>
        <v>447.65</v>
      </c>
      <c r="I3" s="5">
        <f>'MAR-23'!I3</f>
        <v>0</v>
      </c>
      <c r="J3" s="22"/>
      <c r="K3" s="5"/>
      <c r="L3" s="5">
        <f>'MAR-23'!L3</f>
        <v>2</v>
      </c>
      <c r="M3" s="5">
        <f>'MAR-23'!M3</f>
        <v>25</v>
      </c>
      <c r="N3" s="5"/>
      <c r="O3" s="5"/>
      <c r="P3" s="5"/>
      <c r="Q3" s="5"/>
      <c r="R3" s="5"/>
      <c r="S3" s="5"/>
      <c r="T3" s="5"/>
      <c r="U3" s="5"/>
      <c r="V3" s="5"/>
    </row>
    <row r="4" spans="1:23">
      <c r="A4" s="5">
        <v>2</v>
      </c>
      <c r="B4" s="18" t="str">
        <f>'MAR-23'!B4</f>
        <v>01.03.23</v>
      </c>
      <c r="C4" s="1015">
        <f>'MAR-23'!C4</f>
        <v>2</v>
      </c>
      <c r="D4" s="5">
        <f>'MAR-23'!D4</f>
        <v>983</v>
      </c>
      <c r="E4" s="26"/>
      <c r="F4" s="5">
        <f>'MAR-23'!F4</f>
        <v>59</v>
      </c>
      <c r="G4" s="63">
        <f>'MAR-23'!G4</f>
        <v>3353.83</v>
      </c>
      <c r="H4" s="63">
        <f>'MAR-23'!H4</f>
        <v>361.17</v>
      </c>
      <c r="I4" s="5">
        <f>'MAR-23'!I4</f>
        <v>0</v>
      </c>
      <c r="J4" s="22"/>
      <c r="K4" s="5"/>
      <c r="L4" s="5">
        <f>'MAR-23'!L4</f>
        <v>2</v>
      </c>
      <c r="M4" s="5">
        <f>'MAR-23'!M4</f>
        <v>20</v>
      </c>
      <c r="N4" s="5"/>
      <c r="O4" s="5"/>
      <c r="P4" s="5"/>
      <c r="Q4" s="5"/>
      <c r="R4" s="5"/>
      <c r="S4" s="5"/>
      <c r="T4" s="5"/>
      <c r="U4" s="5"/>
      <c r="V4" s="5"/>
    </row>
    <row r="5" spans="1:23">
      <c r="A5" s="5">
        <v>3</v>
      </c>
      <c r="B5" s="18" t="str">
        <f>'MAR-23'!B5</f>
        <v>01.03.23</v>
      </c>
      <c r="C5" s="1015">
        <f>'MAR-23'!C5</f>
        <v>3</v>
      </c>
      <c r="D5" s="5">
        <f>'MAR-23'!D5</f>
        <v>984</v>
      </c>
      <c r="E5" s="26"/>
      <c r="F5" s="5">
        <f>'MAR-23'!F5</f>
        <v>57</v>
      </c>
      <c r="G5" s="63">
        <f>'MAR-23'!G5</f>
        <v>3263.46</v>
      </c>
      <c r="H5" s="63">
        <f>'MAR-23'!H5</f>
        <v>322.54000000000002</v>
      </c>
      <c r="I5" s="5">
        <f>'MAR-23'!I5</f>
        <v>0</v>
      </c>
      <c r="J5" s="22"/>
      <c r="K5" s="5"/>
      <c r="L5" s="5">
        <f>'MAR-23'!L5</f>
        <v>2</v>
      </c>
      <c r="M5" s="5">
        <f>'MAR-23'!M5</f>
        <v>15</v>
      </c>
      <c r="N5" s="5"/>
      <c r="O5" s="5"/>
      <c r="P5" s="5"/>
      <c r="Q5" s="5"/>
      <c r="R5" s="5"/>
      <c r="S5" s="5"/>
      <c r="T5" s="5"/>
      <c r="U5" s="5"/>
      <c r="V5" s="5"/>
    </row>
    <row r="6" spans="1:23">
      <c r="A6" s="5">
        <v>4</v>
      </c>
      <c r="B6" s="18" t="str">
        <f>'MAR-23'!B6</f>
        <v>01.03.23</v>
      </c>
      <c r="C6" s="1015">
        <f>'MAR-23'!C6</f>
        <v>4</v>
      </c>
      <c r="D6" s="5">
        <f>'MAR-23'!D6</f>
        <v>985</v>
      </c>
      <c r="E6" s="26"/>
      <c r="F6" s="5">
        <f>'MAR-23'!F6</f>
        <v>59</v>
      </c>
      <c r="G6" s="63">
        <f>'MAR-23'!G6</f>
        <v>3363.26</v>
      </c>
      <c r="H6" s="63">
        <f>'MAR-23'!H6</f>
        <v>348.74</v>
      </c>
      <c r="I6" s="5">
        <f>'MAR-23'!I6</f>
        <v>0</v>
      </c>
      <c r="J6" s="22"/>
      <c r="K6" s="5"/>
      <c r="L6" s="5">
        <f>'MAR-23'!L6</f>
        <v>2</v>
      </c>
      <c r="M6" s="5">
        <f>'MAR-23'!M6</f>
        <v>0</v>
      </c>
      <c r="N6" s="5"/>
      <c r="O6" s="5"/>
      <c r="P6" s="5"/>
      <c r="Q6" s="5"/>
      <c r="R6" s="5"/>
      <c r="S6" s="5"/>
      <c r="T6" s="5"/>
      <c r="U6" s="5"/>
      <c r="V6" s="5"/>
    </row>
    <row r="7" spans="1:23">
      <c r="A7" s="5">
        <v>5</v>
      </c>
      <c r="B7" s="18" t="str">
        <f>'MAR-23'!B7</f>
        <v>01.03.23</v>
      </c>
      <c r="C7" s="1015">
        <f>'MAR-23'!C7</f>
        <v>5</v>
      </c>
      <c r="D7" s="5">
        <f>'MAR-23'!D7</f>
        <v>986</v>
      </c>
      <c r="E7" s="26"/>
      <c r="F7" s="5">
        <f>'MAR-23'!F7</f>
        <v>59</v>
      </c>
      <c r="G7" s="63">
        <f>'MAR-23'!G7</f>
        <v>3382.45</v>
      </c>
      <c r="H7" s="63">
        <f>'MAR-23'!H7</f>
        <v>330.55</v>
      </c>
      <c r="I7" s="5">
        <f>'MAR-23'!I7</f>
        <v>0</v>
      </c>
      <c r="J7" s="22"/>
      <c r="K7" s="5"/>
      <c r="L7" s="5">
        <f>'MAR-23'!L7</f>
        <v>2</v>
      </c>
      <c r="M7" s="5">
        <f>'MAR-23'!M7</f>
        <v>30</v>
      </c>
      <c r="N7" s="5"/>
      <c r="O7" s="5"/>
      <c r="P7" s="5"/>
      <c r="Q7" s="5"/>
      <c r="R7" s="5"/>
      <c r="S7" s="5"/>
      <c r="T7" s="5"/>
      <c r="U7" s="5"/>
      <c r="V7" s="5"/>
    </row>
    <row r="8" spans="1:23">
      <c r="A8" s="1014"/>
      <c r="B8" s="18" t="str">
        <f>'MAR-23'!B8</f>
        <v>01.03.23</v>
      </c>
      <c r="C8" s="1015">
        <f>'MAR-23'!C8</f>
        <v>6</v>
      </c>
      <c r="D8" s="5">
        <f>'MAR-23'!D8</f>
        <v>987</v>
      </c>
      <c r="E8" s="26"/>
      <c r="F8" s="5">
        <f>'MAR-23'!F8</f>
        <v>58</v>
      </c>
      <c r="G8" s="63">
        <f>'MAR-23'!G8</f>
        <v>3214.65</v>
      </c>
      <c r="H8" s="63">
        <f>'MAR-23'!H8</f>
        <v>435.85</v>
      </c>
      <c r="I8" s="5">
        <f>'MAR-23'!I8</f>
        <v>0</v>
      </c>
      <c r="J8" s="22"/>
      <c r="K8" s="5"/>
      <c r="L8" s="5">
        <f>'MAR-23'!L8</f>
        <v>1</v>
      </c>
      <c r="M8" s="5">
        <f>'MAR-23'!M8</f>
        <v>55</v>
      </c>
      <c r="N8" s="5"/>
      <c r="O8" s="5"/>
      <c r="P8" s="5"/>
      <c r="Q8" s="5"/>
      <c r="R8" s="5"/>
      <c r="S8" s="5"/>
      <c r="T8" s="5"/>
      <c r="U8" s="5"/>
      <c r="V8" s="5"/>
    </row>
    <row r="9" spans="1:23">
      <c r="A9" s="1016"/>
      <c r="B9" s="18" t="str">
        <f>'MAR-23'!B9</f>
        <v>02.03.23</v>
      </c>
      <c r="C9" s="1017">
        <f>'MAR-23'!C9</f>
        <v>7</v>
      </c>
      <c r="D9" s="5">
        <f>'MAR-23'!D9</f>
        <v>988</v>
      </c>
      <c r="E9" s="26"/>
      <c r="F9" s="5">
        <f>'MAR-23'!F9</f>
        <v>57</v>
      </c>
      <c r="G9" s="63">
        <f>'MAR-23'!G9</f>
        <v>3177.46</v>
      </c>
      <c r="H9" s="63">
        <f>'MAR-23'!H9</f>
        <v>409.54</v>
      </c>
      <c r="I9" s="5">
        <f>'MAR-23'!I9</f>
        <v>0</v>
      </c>
      <c r="J9" s="22"/>
      <c r="K9" s="5"/>
      <c r="L9" s="5">
        <f>'MAR-23'!L9</f>
        <v>2</v>
      </c>
      <c r="M9" s="5">
        <f>'MAR-23'!M9</f>
        <v>25</v>
      </c>
      <c r="N9" s="5"/>
      <c r="O9" s="5"/>
      <c r="P9" s="5"/>
      <c r="Q9" s="5"/>
      <c r="R9" s="5"/>
      <c r="S9" s="5"/>
      <c r="T9" s="5"/>
      <c r="U9" s="5"/>
      <c r="V9" s="5"/>
    </row>
    <row r="10" spans="1:23">
      <c r="A10" s="1016"/>
      <c r="B10" s="18" t="str">
        <f>'MAR-23'!B10</f>
        <v>02.03.23</v>
      </c>
      <c r="C10" s="1017">
        <f>'MAR-23'!C10</f>
        <v>8</v>
      </c>
      <c r="D10" s="5">
        <f>'MAR-23'!D10</f>
        <v>989</v>
      </c>
      <c r="E10" s="26"/>
      <c r="F10" s="5">
        <f>'MAR-23'!F10</f>
        <v>56</v>
      </c>
      <c r="G10" s="63">
        <f>'MAR-23'!G10</f>
        <v>3191.69</v>
      </c>
      <c r="H10" s="63">
        <f>'MAR-23'!H10</f>
        <v>333.31</v>
      </c>
      <c r="I10" s="5">
        <f>'MAR-23'!I10</f>
        <v>0</v>
      </c>
      <c r="J10" s="22"/>
      <c r="K10" s="5"/>
      <c r="L10" s="5">
        <f>'MAR-23'!L10</f>
        <v>2</v>
      </c>
      <c r="M10" s="5">
        <f>'MAR-23'!M10</f>
        <v>0</v>
      </c>
      <c r="N10" s="5"/>
      <c r="O10" s="5"/>
      <c r="P10" s="5"/>
      <c r="Q10" s="5"/>
      <c r="R10" s="5"/>
      <c r="S10" s="5"/>
      <c r="T10" s="5"/>
      <c r="U10" s="5"/>
      <c r="V10" s="5"/>
    </row>
    <row r="11" spans="1:23">
      <c r="A11" s="1016"/>
      <c r="B11" s="18" t="str">
        <f>'MAR-23'!B11</f>
        <v>02.03.23</v>
      </c>
      <c r="C11" s="1017">
        <f>'MAR-23'!C11</f>
        <v>9</v>
      </c>
      <c r="D11" s="5">
        <f>'MAR-23'!D11</f>
        <v>990</v>
      </c>
      <c r="E11" s="26"/>
      <c r="F11" s="5">
        <f>'MAR-23'!F11</f>
        <v>57</v>
      </c>
      <c r="G11" s="63">
        <f>'MAR-23'!G11</f>
        <v>3274.26</v>
      </c>
      <c r="H11" s="63">
        <f>'MAR-23'!H11</f>
        <v>313.24</v>
      </c>
      <c r="I11" s="5">
        <f>'MAR-23'!I11</f>
        <v>0</v>
      </c>
      <c r="J11" s="22"/>
      <c r="K11" s="5"/>
      <c r="L11" s="5">
        <f>'MAR-23'!L11</f>
        <v>1</v>
      </c>
      <c r="M11" s="5">
        <f>'MAR-23'!M11</f>
        <v>40</v>
      </c>
      <c r="N11" s="5"/>
      <c r="O11" s="5"/>
      <c r="P11" s="5"/>
      <c r="Q11" s="5"/>
      <c r="R11" s="5"/>
      <c r="S11" s="5"/>
      <c r="T11" s="5"/>
      <c r="U11" s="5"/>
      <c r="V11" s="5"/>
    </row>
    <row r="12" spans="1:23">
      <c r="A12" s="1018"/>
      <c r="B12" s="18" t="str">
        <f>'MAR-23'!B12</f>
        <v>02.03.23</v>
      </c>
      <c r="C12" s="1021">
        <f>'MAR-23'!C12</f>
        <v>10</v>
      </c>
      <c r="D12" s="5">
        <f>'MAR-23'!D12</f>
        <v>991</v>
      </c>
      <c r="E12" s="26"/>
      <c r="F12" s="5">
        <f>'MAR-23'!F12</f>
        <v>58</v>
      </c>
      <c r="G12" s="63">
        <f>'MAR-23'!G12</f>
        <v>3316.45</v>
      </c>
      <c r="H12" s="63">
        <f>'MAR-23'!H12</f>
        <v>334.55</v>
      </c>
      <c r="I12" s="5">
        <f>'MAR-23'!I12</f>
        <v>0</v>
      </c>
      <c r="J12" s="22"/>
      <c r="K12" s="5"/>
      <c r="L12" s="5">
        <f>'MAR-23'!L12</f>
        <v>1</v>
      </c>
      <c r="M12" s="5">
        <f>'MAR-23'!M12</f>
        <v>55</v>
      </c>
      <c r="N12" s="5"/>
      <c r="O12" s="5"/>
      <c r="P12" s="5"/>
      <c r="Q12" s="5"/>
      <c r="R12" s="5"/>
      <c r="S12" s="5"/>
      <c r="T12" s="5"/>
      <c r="U12" s="5"/>
      <c r="V12" s="5"/>
    </row>
    <row r="13" spans="1:23">
      <c r="A13" s="1018"/>
      <c r="B13" s="18" t="str">
        <f>'MAR-23'!B13</f>
        <v>02.03.23</v>
      </c>
      <c r="C13" s="1021">
        <f>'MAR-23'!C13</f>
        <v>11</v>
      </c>
      <c r="D13" s="5">
        <f>'MAR-23'!D13</f>
        <v>992</v>
      </c>
      <c r="E13" s="26"/>
      <c r="F13" s="5">
        <f>'MAR-23'!F13</f>
        <v>59</v>
      </c>
      <c r="G13" s="63">
        <f>'MAR-23'!G13</f>
        <v>3373.43</v>
      </c>
      <c r="H13" s="63">
        <f>'MAR-23'!H13</f>
        <v>341.57</v>
      </c>
      <c r="I13" s="5">
        <f>'MAR-23'!I13</f>
        <v>0</v>
      </c>
      <c r="J13" s="22"/>
      <c r="K13" s="5"/>
      <c r="L13" s="5">
        <f>'MAR-23'!L13</f>
        <v>1</v>
      </c>
      <c r="M13" s="5">
        <f>'MAR-23'!M13</f>
        <v>45</v>
      </c>
      <c r="N13" s="5"/>
      <c r="O13" s="5"/>
      <c r="P13" s="5"/>
      <c r="Q13" s="5"/>
      <c r="R13" s="5"/>
      <c r="S13" s="5"/>
      <c r="T13" s="5"/>
      <c r="U13" s="5"/>
      <c r="V13" s="5"/>
    </row>
    <row r="14" spans="1:23">
      <c r="A14" s="1020"/>
      <c r="B14" s="18" t="str">
        <f>'MAR-23'!B14</f>
        <v>02.03.23</v>
      </c>
      <c r="C14" s="1021">
        <f>'MAR-23'!C14</f>
        <v>12</v>
      </c>
      <c r="D14" s="5">
        <f>'MAR-23'!D14</f>
        <v>993</v>
      </c>
      <c r="E14" s="26"/>
      <c r="F14" s="5">
        <f>'MAR-23'!F14</f>
        <v>59</v>
      </c>
      <c r="G14" s="63">
        <f>'MAR-23'!G14</f>
        <v>3371.85</v>
      </c>
      <c r="H14" s="63">
        <f>'MAR-23'!H14</f>
        <v>342.14</v>
      </c>
      <c r="I14" s="5">
        <f>'MAR-23'!I14</f>
        <v>0.99</v>
      </c>
      <c r="J14" s="22"/>
      <c r="K14" s="5"/>
      <c r="L14" s="5">
        <f>'MAR-23'!L14</f>
        <v>2</v>
      </c>
      <c r="M14" s="5">
        <f>'MAR-23'!M14</f>
        <v>0</v>
      </c>
      <c r="N14" s="5"/>
      <c r="O14" s="5"/>
      <c r="P14" s="5"/>
      <c r="Q14" s="5"/>
      <c r="R14" s="5"/>
      <c r="S14" s="5"/>
      <c r="T14" s="5"/>
      <c r="U14" s="5"/>
      <c r="V14" s="5"/>
    </row>
    <row r="15" spans="1:23">
      <c r="A15" s="1022"/>
      <c r="B15" s="18" t="str">
        <f>'MAR-23'!B15</f>
        <v>03.03.23</v>
      </c>
      <c r="C15" s="1024">
        <f>'MAR-23'!C15</f>
        <v>13</v>
      </c>
      <c r="D15" s="5">
        <f>'MAR-23'!D15</f>
        <v>994</v>
      </c>
      <c r="E15" s="26"/>
      <c r="F15" s="5">
        <f>'MAR-23'!F15</f>
        <v>58</v>
      </c>
      <c r="G15" s="63">
        <f>'MAR-23'!G15</f>
        <v>3338.86</v>
      </c>
      <c r="H15" s="63">
        <f>'MAR-23'!H15</f>
        <v>316.93</v>
      </c>
      <c r="I15" s="5">
        <f>'MAR-23'!I15</f>
        <v>5.79</v>
      </c>
      <c r="J15" s="22"/>
      <c r="K15" s="5"/>
      <c r="L15" s="5">
        <f>'MAR-23'!L15</f>
        <v>1</v>
      </c>
      <c r="M15" s="5">
        <f>'MAR-23'!M15</f>
        <v>50</v>
      </c>
      <c r="N15" s="5"/>
      <c r="O15" s="5"/>
      <c r="P15" s="5"/>
      <c r="Q15" s="5"/>
      <c r="R15" s="5"/>
      <c r="S15" s="5"/>
      <c r="T15" s="5"/>
      <c r="U15" s="5"/>
      <c r="V15" s="5"/>
    </row>
    <row r="16" spans="1:23">
      <c r="A16" s="1022"/>
      <c r="B16" s="18" t="str">
        <f>'MAR-23'!B16</f>
        <v>03.03.23</v>
      </c>
      <c r="C16" s="1024">
        <f>'MAR-23'!C16</f>
        <v>14</v>
      </c>
      <c r="D16" s="5">
        <f>'MAR-23'!D16</f>
        <v>995</v>
      </c>
      <c r="E16" s="26"/>
      <c r="F16" s="5">
        <f>'MAR-23'!F16</f>
        <v>59</v>
      </c>
      <c r="G16" s="63">
        <f>'MAR-23'!G16</f>
        <v>3351.23</v>
      </c>
      <c r="H16" s="63">
        <f>'MAR-23'!H16</f>
        <v>362.45</v>
      </c>
      <c r="I16" s="5">
        <f>'MAR-23'!I16</f>
        <v>2.1800000000000002</v>
      </c>
      <c r="J16" s="22"/>
      <c r="K16" s="5"/>
      <c r="L16" s="5">
        <f>'MAR-23'!L16</f>
        <v>1</v>
      </c>
      <c r="M16" s="5">
        <f>'MAR-23'!M16</f>
        <v>55</v>
      </c>
      <c r="N16" s="5"/>
      <c r="O16" s="5"/>
      <c r="P16" s="5"/>
      <c r="Q16" s="5"/>
      <c r="R16" s="5"/>
      <c r="S16" s="5"/>
      <c r="T16" s="5"/>
      <c r="U16" s="5"/>
      <c r="V16" s="5"/>
    </row>
    <row r="17" spans="1:22">
      <c r="A17" s="1022"/>
      <c r="B17" s="18" t="str">
        <f>'MAR-23'!B17</f>
        <v>03.03.23</v>
      </c>
      <c r="C17" s="1024">
        <f>'MAR-23'!C17</f>
        <v>15</v>
      </c>
      <c r="D17" s="5">
        <f>'MAR-23'!D17</f>
        <v>996</v>
      </c>
      <c r="E17" s="26"/>
      <c r="F17" s="5">
        <f>'MAR-23'!F17</f>
        <v>59</v>
      </c>
      <c r="G17" s="63">
        <f>'MAR-23'!G17</f>
        <v>3424.22</v>
      </c>
      <c r="H17" s="63">
        <f>'MAR-23'!H17</f>
        <v>291.27999999999997</v>
      </c>
      <c r="I17" s="5">
        <f>'MAR-23'!I17</f>
        <v>0</v>
      </c>
      <c r="J17" s="22"/>
      <c r="K17" s="5"/>
      <c r="L17" s="5">
        <f>'MAR-23'!L17</f>
        <v>1</v>
      </c>
      <c r="M17" s="5">
        <f>'MAR-23'!M17</f>
        <v>50</v>
      </c>
      <c r="N17" s="5"/>
      <c r="O17" s="5"/>
      <c r="P17" s="5"/>
      <c r="Q17" s="5"/>
      <c r="R17" s="5"/>
      <c r="S17" s="5"/>
      <c r="T17" s="5"/>
      <c r="U17" s="5"/>
      <c r="V17" s="5"/>
    </row>
    <row r="18" spans="1:22">
      <c r="A18" s="1022"/>
      <c r="B18" s="18" t="str">
        <f>'MAR-23'!B18</f>
        <v>03.03.23</v>
      </c>
      <c r="C18" s="1024">
        <f>'MAR-23'!C18</f>
        <v>16</v>
      </c>
      <c r="D18" s="5">
        <f>'MAR-23'!D18</f>
        <v>997</v>
      </c>
      <c r="E18" s="26"/>
      <c r="F18" s="5">
        <f>'MAR-23'!F18</f>
        <v>57</v>
      </c>
      <c r="G18" s="63">
        <f>'MAR-23'!G18</f>
        <v>3328.66</v>
      </c>
      <c r="H18" s="63">
        <f>'MAR-23'!H18</f>
        <v>260.33</v>
      </c>
      <c r="I18" s="5">
        <f>'MAR-23'!I18</f>
        <v>0.99</v>
      </c>
      <c r="J18" s="22"/>
      <c r="K18" s="5"/>
      <c r="L18" s="5">
        <f>'MAR-23'!L18</f>
        <v>1</v>
      </c>
      <c r="M18" s="5">
        <f>'MAR-23'!M18</f>
        <v>50</v>
      </c>
      <c r="N18" s="5"/>
      <c r="O18" s="5"/>
      <c r="P18" s="5"/>
      <c r="Q18" s="5"/>
      <c r="R18" s="5"/>
      <c r="S18" s="5"/>
      <c r="T18" s="5"/>
      <c r="U18" s="5"/>
      <c r="V18" s="5"/>
    </row>
    <row r="19" spans="1:22">
      <c r="A19" s="1027"/>
      <c r="B19" s="18" t="str">
        <f>'MAR-23'!B19</f>
        <v>03.03.23</v>
      </c>
      <c r="C19" s="1028">
        <f>'MAR-23'!C19</f>
        <v>17</v>
      </c>
      <c r="D19" s="5">
        <f>'MAR-23'!D19</f>
        <v>998</v>
      </c>
      <c r="E19" s="26"/>
      <c r="F19" s="5">
        <f>'MAR-23'!F19</f>
        <v>58</v>
      </c>
      <c r="G19" s="63">
        <f>'MAR-23'!G19</f>
        <v>3328.42</v>
      </c>
      <c r="H19" s="63">
        <f>'MAR-23'!H19</f>
        <v>325.58</v>
      </c>
      <c r="I19" s="5">
        <f>'MAR-23'!I19</f>
        <v>0</v>
      </c>
      <c r="J19" s="22"/>
      <c r="K19" s="5"/>
      <c r="L19" s="5">
        <f>'MAR-23'!L19</f>
        <v>1</v>
      </c>
      <c r="M19" s="5">
        <f>'MAR-23'!M19</f>
        <v>40</v>
      </c>
      <c r="N19" s="5"/>
      <c r="O19" s="5"/>
      <c r="P19" s="5"/>
      <c r="Q19" s="5"/>
      <c r="R19" s="5"/>
      <c r="S19" s="5"/>
      <c r="T19" s="5"/>
      <c r="U19" s="5"/>
      <c r="V19" s="5"/>
    </row>
    <row r="20" spans="1:22">
      <c r="A20" s="1027"/>
      <c r="B20" s="18" t="str">
        <f>'MAR-23'!B20</f>
        <v>03.03.23</v>
      </c>
      <c r="C20" s="1028">
        <f>'MAR-23'!C20</f>
        <v>18</v>
      </c>
      <c r="D20" s="5">
        <f>'MAR-23'!D20</f>
        <v>999</v>
      </c>
      <c r="E20" s="26"/>
      <c r="F20" s="5">
        <f>'MAR-23'!F20</f>
        <v>58</v>
      </c>
      <c r="G20" s="63">
        <f>'MAR-23'!G20</f>
        <v>3325.85</v>
      </c>
      <c r="H20" s="63">
        <f>'MAR-23'!H20</f>
        <v>321.64999999999998</v>
      </c>
      <c r="I20" s="5">
        <f>'MAR-23'!I20</f>
        <v>0</v>
      </c>
      <c r="J20" s="22"/>
      <c r="K20" s="5"/>
      <c r="L20" s="5">
        <f>'MAR-23'!L20</f>
        <v>1</v>
      </c>
      <c r="M20" s="5">
        <f>'MAR-23'!M20</f>
        <v>30</v>
      </c>
      <c r="N20" s="5"/>
      <c r="O20" s="5"/>
      <c r="P20" s="5"/>
      <c r="Q20" s="5"/>
      <c r="R20" s="5"/>
      <c r="S20" s="5"/>
      <c r="T20" s="5"/>
      <c r="U20" s="5"/>
      <c r="V20" s="5"/>
    </row>
    <row r="21" spans="1:22">
      <c r="A21" s="1027"/>
      <c r="B21" s="18" t="str">
        <f>'MAR-23'!B21</f>
        <v>03.03.23</v>
      </c>
      <c r="C21" s="1028">
        <f>'MAR-23'!C21</f>
        <v>19</v>
      </c>
      <c r="D21" s="5">
        <f>'MAR-23'!D21</f>
        <v>1000</v>
      </c>
      <c r="E21" s="26"/>
      <c r="F21" s="5">
        <f>'MAR-23'!F21</f>
        <v>58</v>
      </c>
      <c r="G21" s="63">
        <f>'MAR-23'!G21</f>
        <v>3274.9</v>
      </c>
      <c r="H21" s="63">
        <f>'MAR-23'!H21</f>
        <v>370.79</v>
      </c>
      <c r="I21" s="5">
        <f>'MAR-23'!I21</f>
        <v>0.19</v>
      </c>
      <c r="J21" s="22"/>
      <c r="K21" s="5"/>
      <c r="L21" s="5">
        <f>'MAR-23'!L21</f>
        <v>1</v>
      </c>
      <c r="M21" s="5">
        <f>'MAR-23'!M21</f>
        <v>30</v>
      </c>
      <c r="N21" s="5"/>
      <c r="O21" s="5"/>
      <c r="P21" s="5"/>
      <c r="Q21" s="5"/>
      <c r="R21" s="5"/>
      <c r="S21" s="5"/>
      <c r="T21" s="5"/>
      <c r="U21" s="5"/>
      <c r="V21" s="5"/>
    </row>
    <row r="22" spans="1:22">
      <c r="A22" s="1027"/>
      <c r="B22" s="18" t="str">
        <f>'MAR-23'!B22</f>
        <v>03.03.23</v>
      </c>
      <c r="C22" s="1028">
        <f>'MAR-23'!C22</f>
        <v>20</v>
      </c>
      <c r="D22" s="5">
        <f>'MAR-23'!D22</f>
        <v>1001</v>
      </c>
      <c r="E22" s="26"/>
      <c r="F22" s="5">
        <f>'MAR-23'!F22</f>
        <v>57</v>
      </c>
      <c r="G22" s="63">
        <f>'MAR-23'!G22</f>
        <v>3217.46</v>
      </c>
      <c r="H22" s="63">
        <f>'MAR-23'!H22</f>
        <v>369.54</v>
      </c>
      <c r="I22" s="5">
        <f>'MAR-23'!I22</f>
        <v>0</v>
      </c>
      <c r="J22" s="22"/>
      <c r="K22" s="5"/>
      <c r="L22" s="5">
        <f>'MAR-23'!L22</f>
        <v>1</v>
      </c>
      <c r="M22" s="5">
        <f>'MAR-23'!M22</f>
        <v>40</v>
      </c>
      <c r="N22" s="5"/>
      <c r="O22" s="5"/>
      <c r="P22" s="5"/>
      <c r="Q22" s="5"/>
      <c r="R22" s="5"/>
      <c r="S22" s="5"/>
      <c r="T22" s="5"/>
      <c r="U22" s="5"/>
      <c r="V22" s="5"/>
    </row>
    <row r="23" spans="1:22">
      <c r="A23" s="1031"/>
      <c r="B23" s="18" t="str">
        <f>'MAR-23'!B23</f>
        <v>04.03.23</v>
      </c>
      <c r="C23" s="1032">
        <f>'MAR-23'!C23</f>
        <v>21</v>
      </c>
      <c r="D23" s="5">
        <f>'MAR-23'!D23</f>
        <v>1002</v>
      </c>
      <c r="E23" s="26"/>
      <c r="F23" s="5">
        <f>'MAR-23'!F23</f>
        <v>57</v>
      </c>
      <c r="G23" s="63">
        <f>'MAR-23'!G23</f>
        <v>3221.85</v>
      </c>
      <c r="H23" s="63">
        <f>'MAR-23'!H23</f>
        <v>367.15</v>
      </c>
      <c r="I23" s="5">
        <f>'MAR-23'!I23</f>
        <v>0</v>
      </c>
      <c r="J23" s="22"/>
      <c r="K23" s="5"/>
      <c r="L23" s="5">
        <f>'MAR-23'!L23</f>
        <v>2</v>
      </c>
      <c r="M23" s="5">
        <f>'MAR-23'!M23</f>
        <v>10</v>
      </c>
      <c r="N23" s="5"/>
      <c r="O23" s="5"/>
      <c r="P23" s="5"/>
      <c r="Q23" s="5"/>
      <c r="R23" s="5"/>
      <c r="S23" s="5"/>
      <c r="T23" s="5"/>
      <c r="U23" s="5"/>
      <c r="V23" s="5"/>
    </row>
    <row r="24" spans="1:22">
      <c r="A24" s="1031"/>
      <c r="B24" s="18" t="str">
        <f>'MAR-23'!B24</f>
        <v>04.03.23</v>
      </c>
      <c r="C24" s="1032">
        <f>'MAR-23'!C24</f>
        <v>22</v>
      </c>
      <c r="D24" s="5">
        <f>'MAR-23'!D24</f>
        <v>1003</v>
      </c>
      <c r="E24" s="26"/>
      <c r="F24" s="5">
        <f>'MAR-23'!F24</f>
        <v>59</v>
      </c>
      <c r="G24" s="63">
        <f>'MAR-23'!G24</f>
        <v>3394.45</v>
      </c>
      <c r="H24" s="63">
        <f>'MAR-23'!H24</f>
        <v>315.05</v>
      </c>
      <c r="I24" s="5">
        <f>'MAR-23'!I24</f>
        <v>0</v>
      </c>
      <c r="J24" s="22"/>
      <c r="K24" s="5"/>
      <c r="L24" s="5">
        <f>'MAR-23'!L24</f>
        <v>2</v>
      </c>
      <c r="M24" s="5">
        <f>'MAR-23'!M24</f>
        <v>5</v>
      </c>
      <c r="N24" s="5"/>
      <c r="O24" s="5"/>
      <c r="P24" s="5"/>
      <c r="Q24" s="5"/>
      <c r="R24" s="5"/>
      <c r="S24" s="5"/>
      <c r="T24" s="5"/>
      <c r="U24" s="5"/>
      <c r="V24" s="5"/>
    </row>
    <row r="25" spans="1:22">
      <c r="A25" s="1031"/>
      <c r="B25" s="18" t="str">
        <f>'MAR-23'!B25</f>
        <v>04.03.23</v>
      </c>
      <c r="C25" s="1032">
        <f>'MAR-23'!C25</f>
        <v>23</v>
      </c>
      <c r="D25" s="5">
        <f>'MAR-23'!D25</f>
        <v>1004</v>
      </c>
      <c r="E25" s="26"/>
      <c r="F25" s="5">
        <f>'MAR-23'!F25</f>
        <v>58</v>
      </c>
      <c r="G25" s="63">
        <f>'MAR-23'!G25</f>
        <v>3386.04</v>
      </c>
      <c r="H25" s="63">
        <f>'MAR-23'!H25</f>
        <v>284.11</v>
      </c>
      <c r="I25" s="5">
        <f>'MAR-23'!I25</f>
        <v>18.149999999999999</v>
      </c>
      <c r="J25" s="22"/>
      <c r="K25" s="5"/>
      <c r="L25" s="5">
        <f>'MAR-23'!L25</f>
        <v>2</v>
      </c>
      <c r="M25" s="5">
        <f>'MAR-23'!M25</f>
        <v>5</v>
      </c>
      <c r="N25" s="5"/>
      <c r="O25" s="5"/>
      <c r="P25" s="5"/>
      <c r="Q25" s="5"/>
      <c r="R25" s="5"/>
      <c r="S25" s="5"/>
      <c r="T25" s="5"/>
      <c r="U25" s="5"/>
      <c r="V25" s="5"/>
    </row>
    <row r="26" spans="1:22">
      <c r="A26" s="1031"/>
      <c r="B26" s="18" t="str">
        <f>'MAR-23'!B26</f>
        <v>04.03.23</v>
      </c>
      <c r="C26" s="1032">
        <f>'MAR-23'!C26</f>
        <v>24</v>
      </c>
      <c r="D26" s="5">
        <f>'MAR-23'!D26</f>
        <v>1005</v>
      </c>
      <c r="E26" s="26"/>
      <c r="F26" s="5">
        <f>'MAR-23'!F26</f>
        <v>59</v>
      </c>
      <c r="G26" s="63">
        <f>'MAR-23'!G26</f>
        <v>3265.63</v>
      </c>
      <c r="H26" s="63">
        <f>'MAR-23'!H26</f>
        <v>446.86</v>
      </c>
      <c r="I26" s="5">
        <f>'MAR-23'!I26</f>
        <v>0.99</v>
      </c>
      <c r="J26" s="22"/>
      <c r="K26" s="5"/>
      <c r="L26" s="5">
        <f>'MAR-23'!L26</f>
        <v>1</v>
      </c>
      <c r="M26" s="5">
        <f>'MAR-23'!M26</f>
        <v>50</v>
      </c>
      <c r="N26" s="5"/>
      <c r="O26" s="5"/>
      <c r="P26" s="5"/>
      <c r="Q26" s="5"/>
      <c r="R26" s="5"/>
      <c r="S26" s="5"/>
      <c r="T26" s="5"/>
      <c r="U26" s="5"/>
      <c r="V26" s="5"/>
    </row>
    <row r="27" spans="1:22">
      <c r="A27" s="1033"/>
      <c r="B27" s="18" t="str">
        <f>'MAR-23'!B27</f>
        <v>04.03.23</v>
      </c>
      <c r="C27" s="1034">
        <f>'MAR-23'!C27</f>
        <v>25</v>
      </c>
      <c r="D27" s="5">
        <f>'MAR-23'!D27</f>
        <v>1006</v>
      </c>
      <c r="E27" s="26"/>
      <c r="F27" s="5">
        <f>'MAR-23'!F27</f>
        <v>58</v>
      </c>
      <c r="G27" s="63">
        <f>'MAR-23'!G27</f>
        <v>3107.03</v>
      </c>
      <c r="H27" s="63">
        <f>'MAR-23'!H27</f>
        <v>534.47</v>
      </c>
      <c r="I27" s="5">
        <f>'MAR-23'!I27</f>
        <v>0</v>
      </c>
      <c r="J27" s="22"/>
      <c r="K27" s="5"/>
      <c r="L27" s="5">
        <f>'MAR-23'!L27</f>
        <v>1</v>
      </c>
      <c r="M27" s="5">
        <f>'MAR-23'!M27</f>
        <v>55</v>
      </c>
      <c r="N27" s="5"/>
      <c r="O27" s="5"/>
      <c r="P27" s="5"/>
      <c r="Q27" s="5"/>
      <c r="R27" s="5"/>
      <c r="S27" s="5"/>
      <c r="T27" s="5"/>
      <c r="U27" s="5"/>
      <c r="V27" s="5"/>
    </row>
    <row r="28" spans="1:22">
      <c r="A28" s="1037"/>
      <c r="B28" s="18" t="str">
        <f>'MAR-23'!B28</f>
        <v>05.03.23</v>
      </c>
      <c r="C28" s="1038">
        <f>'MAR-23'!C28</f>
        <v>26</v>
      </c>
      <c r="D28" s="5">
        <f>'MAR-23'!D28</f>
        <v>1007</v>
      </c>
      <c r="E28" s="26"/>
      <c r="F28" s="5">
        <f>'MAR-23'!F28</f>
        <v>58</v>
      </c>
      <c r="G28" s="63">
        <f>'MAR-23'!G28</f>
        <v>3325.65</v>
      </c>
      <c r="H28" s="63">
        <f>'MAR-23'!H28</f>
        <v>326.14</v>
      </c>
      <c r="I28" s="5">
        <f>'MAR-23'!I28</f>
        <v>1.79</v>
      </c>
      <c r="J28" s="22"/>
      <c r="K28" s="5"/>
      <c r="L28" s="5">
        <f>'MAR-23'!L28</f>
        <v>1</v>
      </c>
      <c r="M28" s="5">
        <f>'MAR-23'!M28</f>
        <v>45</v>
      </c>
      <c r="N28" s="5"/>
      <c r="O28" s="5"/>
      <c r="P28" s="5"/>
      <c r="Q28" s="5"/>
      <c r="R28" s="5"/>
      <c r="S28" s="5"/>
      <c r="T28" s="5"/>
      <c r="U28" s="5"/>
      <c r="V28" s="5"/>
    </row>
    <row r="29" spans="1:22">
      <c r="A29" s="1037"/>
      <c r="B29" s="18" t="str">
        <f>'MAR-23'!B29</f>
        <v>05.03.23</v>
      </c>
      <c r="C29" s="1038">
        <f>'MAR-23'!C29</f>
        <v>27</v>
      </c>
      <c r="D29" s="5">
        <f>'MAR-23'!D29</f>
        <v>1008</v>
      </c>
      <c r="E29" s="26"/>
      <c r="F29" s="5">
        <f>'MAR-23'!F29</f>
        <v>59</v>
      </c>
      <c r="G29" s="63">
        <f>'MAR-23'!G29</f>
        <v>3403.65</v>
      </c>
      <c r="H29" s="63">
        <f>'MAR-23'!H29</f>
        <v>319.13</v>
      </c>
      <c r="I29" s="5">
        <f>'MAR-23'!I29</f>
        <v>7.78</v>
      </c>
      <c r="J29" s="22"/>
      <c r="K29" s="5"/>
      <c r="L29" s="5">
        <f>'MAR-23'!L29</f>
        <v>1</v>
      </c>
      <c r="M29" s="5">
        <f>'MAR-23'!M29</f>
        <v>40</v>
      </c>
      <c r="N29" s="5"/>
      <c r="O29" s="5"/>
      <c r="P29" s="5"/>
      <c r="Q29" s="5"/>
      <c r="R29" s="5"/>
      <c r="S29" s="5"/>
      <c r="T29" s="5"/>
      <c r="U29" s="5"/>
      <c r="V29" s="5"/>
    </row>
    <row r="30" spans="1:22">
      <c r="A30" s="1037"/>
      <c r="B30" s="18" t="str">
        <f>'MAR-23'!B30</f>
        <v>05.03.23</v>
      </c>
      <c r="C30" s="1038">
        <f>'MAR-23'!C30</f>
        <v>28</v>
      </c>
      <c r="D30" s="5">
        <f>'MAR-23'!D30</f>
        <v>1009</v>
      </c>
      <c r="E30" s="26"/>
      <c r="F30" s="5">
        <f>'MAR-23'!F30</f>
        <v>58</v>
      </c>
      <c r="G30" s="63">
        <f>'MAR-23'!G30</f>
        <v>3341.46</v>
      </c>
      <c r="H30" s="63">
        <f>'MAR-23'!H30</f>
        <v>310.52999999999997</v>
      </c>
      <c r="I30" s="5">
        <f>'MAR-23'!I30</f>
        <v>1.99</v>
      </c>
      <c r="J30" s="22"/>
      <c r="K30" s="5"/>
      <c r="L30" s="5">
        <f>'MAR-23'!L30</f>
        <v>1</v>
      </c>
      <c r="M30" s="5">
        <f>'MAR-23'!M30</f>
        <v>30</v>
      </c>
      <c r="N30" s="5"/>
      <c r="O30" s="5"/>
      <c r="P30" s="5"/>
      <c r="Q30" s="5"/>
      <c r="R30" s="5"/>
      <c r="S30" s="5"/>
      <c r="T30" s="5"/>
      <c r="U30" s="5"/>
      <c r="V30" s="5"/>
    </row>
    <row r="31" spans="1:22">
      <c r="A31" s="1039"/>
      <c r="B31" s="18" t="str">
        <f>'MAR-23'!B31</f>
        <v>06.03.23</v>
      </c>
      <c r="C31" s="1040">
        <f>'MAR-23'!C31</f>
        <v>29</v>
      </c>
      <c r="D31" s="5">
        <f>'MAR-23'!D31</f>
        <v>1010</v>
      </c>
      <c r="E31" s="26"/>
      <c r="F31" s="5">
        <f>'MAR-23'!F31</f>
        <v>59</v>
      </c>
      <c r="G31" s="63">
        <f>'MAR-23'!G31</f>
        <v>3433.66</v>
      </c>
      <c r="H31" s="63">
        <f>'MAR-23'!H31</f>
        <v>278.33999999999997</v>
      </c>
      <c r="I31" s="5">
        <f>'MAR-23'!I31</f>
        <v>0</v>
      </c>
      <c r="J31" s="22"/>
      <c r="K31" s="5"/>
      <c r="L31" s="5">
        <f>'MAR-23'!L31</f>
        <v>2</v>
      </c>
      <c r="M31" s="5">
        <f>'MAR-23'!M31</f>
        <v>0</v>
      </c>
      <c r="N31" s="5"/>
      <c r="O31" s="5"/>
      <c r="P31" s="5"/>
      <c r="Q31" s="5"/>
      <c r="R31" s="5"/>
      <c r="S31" s="5"/>
      <c r="T31" s="5"/>
      <c r="U31" s="5"/>
      <c r="V31" s="5"/>
    </row>
    <row r="32" spans="1:22">
      <c r="A32" s="1039"/>
      <c r="B32" s="18" t="str">
        <f>'MAR-23'!B32</f>
        <v>06.03.23</v>
      </c>
      <c r="C32" s="1040">
        <f>'MAR-23'!C32</f>
        <v>30</v>
      </c>
      <c r="D32" s="5">
        <f>'MAR-23'!D32</f>
        <v>1011</v>
      </c>
      <c r="E32" s="26"/>
      <c r="F32" s="5">
        <f>'MAR-23'!F32</f>
        <v>59</v>
      </c>
      <c r="G32" s="63">
        <f>'MAR-23'!G32</f>
        <v>3443.04</v>
      </c>
      <c r="H32" s="63">
        <f>'MAR-23'!H32</f>
        <v>287.63</v>
      </c>
      <c r="I32" s="5">
        <f>'MAR-23'!I32</f>
        <v>13.17</v>
      </c>
      <c r="J32" s="22"/>
      <c r="K32" s="5"/>
      <c r="L32" s="5">
        <f>'MAR-23'!L32</f>
        <v>1</v>
      </c>
      <c r="M32" s="5">
        <f>'MAR-23'!M32</f>
        <v>25</v>
      </c>
      <c r="N32" s="5"/>
      <c r="O32" s="5"/>
      <c r="P32" s="5"/>
      <c r="Q32" s="5"/>
      <c r="R32" s="5"/>
      <c r="S32" s="5"/>
      <c r="T32" s="5"/>
      <c r="U32" s="5"/>
      <c r="V32" s="5"/>
    </row>
    <row r="33" spans="1:22">
      <c r="A33" s="1039"/>
      <c r="B33" s="18" t="str">
        <f>'MAR-23'!B33</f>
        <v>06.03.23</v>
      </c>
      <c r="C33" s="1040">
        <f>'MAR-23'!C33</f>
        <v>31</v>
      </c>
      <c r="D33" s="5">
        <f>'MAR-23'!D33</f>
        <v>1012</v>
      </c>
      <c r="E33" s="26"/>
      <c r="F33" s="5">
        <f>'MAR-23'!F33</f>
        <v>59</v>
      </c>
      <c r="G33" s="63">
        <f>'MAR-23'!G33</f>
        <v>3345.83</v>
      </c>
      <c r="H33" s="63">
        <f>'MAR-23'!H33</f>
        <v>365.67</v>
      </c>
      <c r="I33" s="5">
        <f>'MAR-23'!I33</f>
        <v>0</v>
      </c>
      <c r="J33" s="22"/>
      <c r="K33" s="5"/>
      <c r="L33" s="5">
        <f>'MAR-23'!L33</f>
        <v>1</v>
      </c>
      <c r="M33" s="5">
        <f>'MAR-23'!M33</f>
        <v>30</v>
      </c>
      <c r="N33" s="5"/>
      <c r="O33" s="5"/>
      <c r="P33" s="5"/>
      <c r="Q33" s="5"/>
      <c r="R33" s="5"/>
      <c r="S33" s="5"/>
      <c r="T33" s="5"/>
      <c r="U33" s="5"/>
      <c r="V33" s="5"/>
    </row>
    <row r="34" spans="1:22">
      <c r="A34" s="1039"/>
      <c r="B34" s="18" t="str">
        <f>'MAR-23'!B34</f>
        <v>06.03.23</v>
      </c>
      <c r="C34" s="1043">
        <f>'MAR-23'!C34</f>
        <v>32</v>
      </c>
      <c r="D34" s="5">
        <f>'MAR-23'!D34</f>
        <v>1013</v>
      </c>
      <c r="E34" s="26"/>
      <c r="F34" s="5">
        <f>'MAR-23'!F34</f>
        <v>58</v>
      </c>
      <c r="G34" s="63">
        <f>'MAR-23'!G34</f>
        <v>3298.45</v>
      </c>
      <c r="H34" s="63">
        <f>'MAR-23'!H34</f>
        <v>352.55</v>
      </c>
      <c r="I34" s="5">
        <f>'MAR-23'!I34</f>
        <v>0</v>
      </c>
      <c r="J34" s="22"/>
      <c r="K34" s="5"/>
      <c r="L34" s="5">
        <f>'MAR-23'!L34</f>
        <v>1</v>
      </c>
      <c r="M34" s="5">
        <f>'MAR-23'!M34</f>
        <v>45</v>
      </c>
      <c r="N34" s="5"/>
      <c r="O34" s="5"/>
      <c r="P34" s="5"/>
      <c r="Q34" s="5"/>
      <c r="R34" s="5"/>
      <c r="S34" s="5"/>
      <c r="T34" s="5"/>
      <c r="U34" s="5"/>
      <c r="V34" s="5"/>
    </row>
    <row r="35" spans="1:22">
      <c r="A35" s="1039"/>
      <c r="B35" s="18" t="str">
        <f>'MAR-23'!B35</f>
        <v>06.03.23</v>
      </c>
      <c r="C35" s="1043">
        <f>'MAR-23'!C35</f>
        <v>33</v>
      </c>
      <c r="D35" s="5">
        <f>'MAR-23'!D35</f>
        <v>1014</v>
      </c>
      <c r="E35" s="26"/>
      <c r="F35" s="5">
        <f>'MAR-23'!F35</f>
        <v>59</v>
      </c>
      <c r="G35" s="63">
        <f>'MAR-23'!G35</f>
        <v>3382.45</v>
      </c>
      <c r="H35" s="63">
        <f>'MAR-23'!H35</f>
        <v>332.55</v>
      </c>
      <c r="I35" s="5">
        <f>'MAR-23'!I35</f>
        <v>0</v>
      </c>
      <c r="J35" s="22"/>
      <c r="K35" s="5"/>
      <c r="L35" s="5">
        <f>'MAR-23'!L35</f>
        <v>1</v>
      </c>
      <c r="M35" s="5">
        <f>'MAR-23'!M35</f>
        <v>55</v>
      </c>
      <c r="N35" s="5"/>
      <c r="O35" s="5"/>
      <c r="P35" s="5"/>
      <c r="Q35" s="5"/>
      <c r="R35" s="5"/>
      <c r="S35" s="5"/>
      <c r="T35" s="5"/>
      <c r="U35" s="5"/>
      <c r="V35" s="5"/>
    </row>
    <row r="36" spans="1:22">
      <c r="A36" s="1042"/>
      <c r="B36" s="18" t="str">
        <f>'MAR-23'!B36</f>
        <v>06.03.23</v>
      </c>
      <c r="C36" s="1043">
        <f>'MAR-23'!C36</f>
        <v>34</v>
      </c>
      <c r="D36" s="5">
        <f>'MAR-23'!D36</f>
        <v>1015</v>
      </c>
      <c r="E36" s="26"/>
      <c r="F36" s="5">
        <f>'MAR-23'!F36</f>
        <v>59</v>
      </c>
      <c r="G36" s="63">
        <f>'MAR-23'!G36</f>
        <v>3468.85</v>
      </c>
      <c r="H36" s="63">
        <f>'MAR-23'!H36</f>
        <v>242.44</v>
      </c>
      <c r="I36" s="5">
        <f>'MAR-23'!I36</f>
        <v>1.79</v>
      </c>
      <c r="J36" s="22"/>
      <c r="K36" s="5"/>
      <c r="L36" s="5">
        <f>'MAR-23'!L36</f>
        <v>1</v>
      </c>
      <c r="M36" s="5">
        <f>'MAR-23'!M36</f>
        <v>50</v>
      </c>
      <c r="N36" s="5"/>
      <c r="O36" s="5"/>
      <c r="P36" s="5"/>
      <c r="Q36" s="5"/>
      <c r="R36" s="5"/>
      <c r="S36" s="5"/>
      <c r="T36" s="5"/>
      <c r="U36" s="5"/>
      <c r="V36" s="5"/>
    </row>
    <row r="37" spans="1:22">
      <c r="A37" s="1044"/>
      <c r="B37" s="18" t="str">
        <f>'MAR-23'!B37</f>
        <v>07.03.23</v>
      </c>
      <c r="C37" s="1045">
        <f>'MAR-23'!C37</f>
        <v>35</v>
      </c>
      <c r="D37" s="5">
        <f>'MAR-23'!D37</f>
        <v>1016</v>
      </c>
      <c r="E37" s="26"/>
      <c r="F37" s="5">
        <f>'MAR-23'!F37</f>
        <v>57</v>
      </c>
      <c r="G37" s="63">
        <f>'MAR-23'!G37</f>
        <v>3323.26</v>
      </c>
      <c r="H37" s="63">
        <f>'MAR-23'!H37</f>
        <v>263.74</v>
      </c>
      <c r="I37" s="5">
        <f>'MAR-23'!I37</f>
        <v>0</v>
      </c>
      <c r="J37" s="22"/>
      <c r="K37" s="5"/>
      <c r="L37" s="5">
        <f>'MAR-23'!L37</f>
        <v>2</v>
      </c>
      <c r="M37" s="5">
        <f>'MAR-23'!M37</f>
        <v>30</v>
      </c>
      <c r="N37" s="5"/>
      <c r="O37" s="5"/>
      <c r="P37" s="5"/>
      <c r="Q37" s="5"/>
      <c r="R37" s="5"/>
      <c r="S37" s="5"/>
      <c r="T37" s="5"/>
      <c r="U37" s="5"/>
      <c r="V37" s="5"/>
    </row>
    <row r="38" spans="1:22">
      <c r="A38" s="1044"/>
      <c r="B38" s="18" t="str">
        <f>'MAR-23'!B38</f>
        <v>07.03.23</v>
      </c>
      <c r="C38" s="1045">
        <f>'MAR-23'!C38</f>
        <v>36</v>
      </c>
      <c r="D38" s="5">
        <f>'MAR-23'!D38</f>
        <v>1017</v>
      </c>
      <c r="E38" s="26"/>
      <c r="F38" s="5">
        <f>'MAR-23'!F38</f>
        <v>57</v>
      </c>
      <c r="G38" s="63">
        <f>'MAR-23'!G38</f>
        <v>3316.08</v>
      </c>
      <c r="H38" s="63">
        <f>'MAR-23'!H38</f>
        <v>273.91000000000003</v>
      </c>
      <c r="I38" s="5">
        <f>'MAR-23'!I38</f>
        <v>1.99</v>
      </c>
      <c r="J38" s="22"/>
      <c r="K38" s="5"/>
      <c r="L38" s="5">
        <f>'MAR-23'!L38</f>
        <v>2</v>
      </c>
      <c r="M38" s="5">
        <f>'MAR-23'!M38</f>
        <v>15</v>
      </c>
      <c r="N38" s="5"/>
      <c r="O38" s="5"/>
      <c r="P38" s="5"/>
      <c r="Q38" s="5"/>
      <c r="R38" s="5"/>
      <c r="S38" s="5"/>
      <c r="T38" s="5"/>
      <c r="U38" s="5"/>
      <c r="V38" s="5"/>
    </row>
    <row r="39" spans="1:22">
      <c r="A39" s="1044"/>
      <c r="B39" s="18" t="str">
        <f>'MAR-23'!B39</f>
        <v>07.03.23</v>
      </c>
      <c r="C39" s="1045">
        <f>'MAR-23'!C39</f>
        <v>37</v>
      </c>
      <c r="D39" s="5">
        <f>'MAR-23'!D39</f>
        <v>1018</v>
      </c>
      <c r="E39" s="26"/>
      <c r="F39" s="5">
        <f>'MAR-23'!F39</f>
        <v>58</v>
      </c>
      <c r="G39" s="63">
        <f>'MAR-23'!G39</f>
        <v>3347.23</v>
      </c>
      <c r="H39" s="63">
        <f>'MAR-23'!H39</f>
        <v>305.27</v>
      </c>
      <c r="I39" s="5">
        <f>'MAR-23'!I39</f>
        <v>0</v>
      </c>
      <c r="J39" s="22"/>
      <c r="K39" s="5"/>
      <c r="L39" s="5">
        <f>'MAR-23'!L39</f>
        <v>1</v>
      </c>
      <c r="M39" s="5">
        <f>'MAR-23'!M39</f>
        <v>45</v>
      </c>
      <c r="N39" s="5"/>
      <c r="O39" s="5"/>
      <c r="P39" s="5"/>
      <c r="Q39" s="5"/>
      <c r="R39" s="5"/>
      <c r="S39" s="5"/>
      <c r="T39" s="5"/>
      <c r="U39" s="5"/>
      <c r="V39" s="5"/>
    </row>
    <row r="40" spans="1:22">
      <c r="A40" s="1044"/>
      <c r="B40" s="18" t="str">
        <f>'MAR-23'!B40</f>
        <v>07.03.23</v>
      </c>
      <c r="C40" s="1045">
        <f>'MAR-23'!C40</f>
        <v>38</v>
      </c>
      <c r="D40" s="5">
        <f>'MAR-23'!D40</f>
        <v>1019</v>
      </c>
      <c r="E40" s="26"/>
      <c r="F40" s="5">
        <f>'MAR-23'!F40</f>
        <v>57</v>
      </c>
      <c r="G40" s="63">
        <f>'MAR-23'!G40</f>
        <v>3273.67</v>
      </c>
      <c r="H40" s="63">
        <f>'MAR-23'!H40</f>
        <v>313.33</v>
      </c>
      <c r="I40" s="5">
        <f>'MAR-23'!I40</f>
        <v>0</v>
      </c>
      <c r="J40" s="22"/>
      <c r="K40" s="5"/>
      <c r="L40" s="5">
        <f>'MAR-23'!L40</f>
        <v>1</v>
      </c>
      <c r="M40" s="5">
        <f>'MAR-23'!M40</f>
        <v>40</v>
      </c>
      <c r="N40" s="5"/>
      <c r="O40" s="5"/>
      <c r="P40" s="5"/>
      <c r="Q40" s="5"/>
      <c r="R40" s="5"/>
      <c r="S40" s="5"/>
      <c r="T40" s="5"/>
      <c r="U40" s="5"/>
      <c r="V40" s="5"/>
    </row>
    <row r="41" spans="1:22">
      <c r="A41" s="1044"/>
      <c r="B41" s="18" t="str">
        <f>'MAR-23'!B41</f>
        <v>07.03.23</v>
      </c>
      <c r="C41" s="1045">
        <f>'MAR-23'!C41</f>
        <v>39</v>
      </c>
      <c r="D41" s="5">
        <f>'MAR-23'!D41</f>
        <v>1020</v>
      </c>
      <c r="E41" s="26"/>
      <c r="F41" s="5">
        <f>'MAR-23'!F41</f>
        <v>58</v>
      </c>
      <c r="G41" s="63">
        <f>'MAR-23'!G41</f>
        <v>3299.45</v>
      </c>
      <c r="H41" s="63">
        <f>'MAR-23'!H41</f>
        <v>363.55</v>
      </c>
      <c r="I41" s="5">
        <f>'MAR-23'!I41</f>
        <v>0</v>
      </c>
      <c r="J41" s="22"/>
      <c r="K41" s="5"/>
      <c r="L41" s="5">
        <f>'MAR-23'!L41</f>
        <v>2</v>
      </c>
      <c r="M41" s="5">
        <f>'MAR-23'!M41</f>
        <v>15</v>
      </c>
      <c r="N41" s="5"/>
      <c r="O41" s="5"/>
      <c r="P41" s="5"/>
      <c r="Q41" s="5"/>
      <c r="R41" s="5"/>
      <c r="S41" s="5"/>
      <c r="T41" s="5"/>
      <c r="U41" s="5"/>
      <c r="V41" s="5"/>
    </row>
    <row r="42" spans="1:22">
      <c r="A42" s="1047"/>
      <c r="B42" s="18" t="str">
        <f>'MAR-23'!B42</f>
        <v>07.03.23</v>
      </c>
      <c r="C42" s="1048">
        <f>'MAR-23'!C42</f>
        <v>40</v>
      </c>
      <c r="D42" s="5">
        <f>'MAR-23'!D42</f>
        <v>1021</v>
      </c>
      <c r="E42" s="26"/>
      <c r="F42" s="5">
        <f>'MAR-23'!F42</f>
        <v>59</v>
      </c>
      <c r="G42" s="63">
        <f>'MAR-23'!G42</f>
        <v>3324.04</v>
      </c>
      <c r="H42" s="63">
        <f>'MAR-23'!H42</f>
        <v>391.46</v>
      </c>
      <c r="I42" s="5">
        <f>'MAR-23'!I42</f>
        <v>0</v>
      </c>
      <c r="J42" s="22"/>
      <c r="K42" s="5"/>
      <c r="L42" s="5">
        <f>'MAR-23'!L42</f>
        <v>2</v>
      </c>
      <c r="M42" s="5">
        <f>'MAR-23'!M42</f>
        <v>15</v>
      </c>
      <c r="N42" s="5"/>
      <c r="O42" s="5"/>
      <c r="P42" s="5"/>
      <c r="Q42" s="5"/>
      <c r="R42" s="5"/>
      <c r="S42" s="5"/>
      <c r="T42" s="5"/>
      <c r="U42" s="5"/>
      <c r="V42" s="5"/>
    </row>
    <row r="43" spans="1:22">
      <c r="A43" s="1047"/>
      <c r="B43" s="18" t="str">
        <f>'MAR-23'!B43</f>
        <v>07.03.23</v>
      </c>
      <c r="C43" s="1048">
        <f>'MAR-23'!C43</f>
        <v>41</v>
      </c>
      <c r="D43" s="5">
        <f>'MAR-23'!D43</f>
        <v>1022</v>
      </c>
      <c r="E43" s="26"/>
      <c r="F43" s="5">
        <f>'MAR-23'!F43</f>
        <v>58</v>
      </c>
      <c r="G43" s="63">
        <f>'MAR-23'!G43</f>
        <v>3300.05</v>
      </c>
      <c r="H43" s="63">
        <f>'MAR-23'!H43</f>
        <v>350.45</v>
      </c>
      <c r="I43" s="5">
        <f>'MAR-23'!I43</f>
        <v>0</v>
      </c>
      <c r="J43" s="22"/>
      <c r="K43" s="5"/>
      <c r="L43" s="5">
        <f>'MAR-23'!L43</f>
        <v>2</v>
      </c>
      <c r="M43" s="5">
        <f>'MAR-23'!M43</f>
        <v>0</v>
      </c>
      <c r="N43" s="5"/>
      <c r="O43" s="5"/>
      <c r="P43" s="5"/>
      <c r="Q43" s="5"/>
      <c r="R43" s="5"/>
      <c r="S43" s="5"/>
      <c r="T43" s="5"/>
      <c r="U43" s="5"/>
      <c r="V43" s="5"/>
    </row>
    <row r="44" spans="1:22">
      <c r="A44" s="1049"/>
      <c r="B44" s="18" t="str">
        <f>'MAR-23'!B44</f>
        <v>07.03.23</v>
      </c>
      <c r="C44" s="1050">
        <f>'MAR-23'!C44</f>
        <v>42</v>
      </c>
      <c r="D44" s="5">
        <f>'MAR-23'!D44</f>
        <v>1023</v>
      </c>
      <c r="E44" s="26"/>
      <c r="F44" s="5">
        <f>'MAR-23'!F44</f>
        <v>59</v>
      </c>
      <c r="G44" s="63">
        <f>'MAR-23'!G44</f>
        <v>3393.04</v>
      </c>
      <c r="H44" s="63">
        <f>'MAR-23'!H44</f>
        <v>324.45999999999998</v>
      </c>
      <c r="I44" s="5">
        <f>'MAR-23'!I44</f>
        <v>0</v>
      </c>
      <c r="J44" s="22"/>
      <c r="K44" s="5"/>
      <c r="L44" s="5">
        <f>'MAR-23'!L44</f>
        <v>1</v>
      </c>
      <c r="M44" s="5">
        <f>'MAR-23'!M44</f>
        <v>25</v>
      </c>
      <c r="N44" s="5"/>
      <c r="O44" s="5"/>
      <c r="P44" s="5"/>
      <c r="Q44" s="5"/>
      <c r="R44" s="5"/>
      <c r="S44" s="5"/>
      <c r="T44" s="5"/>
      <c r="U44" s="5"/>
      <c r="V44" s="5"/>
    </row>
    <row r="45" spans="1:22">
      <c r="A45" s="1049"/>
      <c r="B45" s="18" t="str">
        <f>'MAR-23'!B45</f>
        <v>07.03.23</v>
      </c>
      <c r="C45" s="1050">
        <f>'MAR-23'!C45</f>
        <v>43</v>
      </c>
      <c r="D45" s="5">
        <f>'MAR-23'!D45</f>
        <v>1024</v>
      </c>
      <c r="E45" s="26"/>
      <c r="F45" s="5">
        <f>'MAR-23'!F45</f>
        <v>57</v>
      </c>
      <c r="G45" s="63">
        <f>'MAR-23'!G45</f>
        <v>3261.67</v>
      </c>
      <c r="H45" s="63">
        <f>'MAR-23'!H45</f>
        <v>325.33</v>
      </c>
      <c r="I45" s="5">
        <f>'MAR-23'!I45</f>
        <v>0</v>
      </c>
      <c r="J45" s="22"/>
      <c r="K45" s="5"/>
      <c r="L45" s="5">
        <f>'MAR-23'!L45</f>
        <v>1</v>
      </c>
      <c r="M45" s="5">
        <f>'MAR-23'!M45</f>
        <v>40</v>
      </c>
      <c r="N45" s="5"/>
      <c r="O45" s="5"/>
      <c r="P45" s="5"/>
      <c r="Q45" s="5"/>
      <c r="R45" s="5"/>
      <c r="S45" s="5"/>
      <c r="T45" s="5"/>
      <c r="U45" s="5"/>
      <c r="V45" s="5"/>
    </row>
    <row r="46" spans="1:22">
      <c r="A46" s="1052"/>
      <c r="B46" s="18" t="str">
        <f>'MAR-23'!B46</f>
        <v>08.03.23</v>
      </c>
      <c r="C46" s="1053">
        <f>'MAR-23'!C46</f>
        <v>44</v>
      </c>
      <c r="D46" s="5">
        <f>'MAR-23'!D46</f>
        <v>1025</v>
      </c>
      <c r="E46" s="26"/>
      <c r="F46" s="5">
        <f>'MAR-23'!F46</f>
        <v>59</v>
      </c>
      <c r="G46" s="63">
        <f>'MAR-23'!G46</f>
        <v>3392.44</v>
      </c>
      <c r="H46" s="63">
        <f>'MAR-23'!H46</f>
        <v>323.06</v>
      </c>
      <c r="I46" s="5">
        <f>'MAR-23'!I46</f>
        <v>0</v>
      </c>
      <c r="J46" s="22"/>
      <c r="K46" s="5"/>
      <c r="L46" s="5">
        <f>'MAR-23'!L46</f>
        <v>2</v>
      </c>
      <c r="M46" s="5">
        <f>'MAR-23'!M46</f>
        <v>35</v>
      </c>
      <c r="N46" s="5"/>
      <c r="O46" s="5"/>
      <c r="P46" s="5"/>
      <c r="Q46" s="5"/>
      <c r="R46" s="5"/>
      <c r="S46" s="5"/>
      <c r="T46" s="5"/>
      <c r="U46" s="5"/>
      <c r="V46" s="5"/>
    </row>
    <row r="47" spans="1:22">
      <c r="A47" s="1052"/>
      <c r="B47" s="18" t="str">
        <f>'MAR-23'!B47</f>
        <v>08.03.23</v>
      </c>
      <c r="C47" s="1053">
        <f>'MAR-23'!C47</f>
        <v>45</v>
      </c>
      <c r="D47" s="5">
        <f>'MAR-23'!D47</f>
        <v>1026</v>
      </c>
      <c r="E47" s="26"/>
      <c r="F47" s="5">
        <f>'MAR-23'!F47</f>
        <v>57</v>
      </c>
      <c r="G47" s="63">
        <f>'MAR-23'!G47</f>
        <v>3274.25</v>
      </c>
      <c r="H47" s="63">
        <f>'MAR-23'!H47</f>
        <v>312.25</v>
      </c>
      <c r="I47" s="5">
        <f>'MAR-23'!I47</f>
        <v>0</v>
      </c>
      <c r="J47" s="22"/>
      <c r="K47" s="5"/>
      <c r="L47" s="5">
        <f>'MAR-23'!L47</f>
        <v>2</v>
      </c>
      <c r="M47" s="5">
        <f>'MAR-23'!M47</f>
        <v>5</v>
      </c>
      <c r="N47" s="5"/>
      <c r="O47" s="5"/>
      <c r="P47" s="5"/>
      <c r="Q47" s="5"/>
      <c r="R47" s="5"/>
      <c r="S47" s="5"/>
      <c r="T47" s="5"/>
      <c r="U47" s="5"/>
      <c r="V47" s="5"/>
    </row>
    <row r="48" spans="1:22">
      <c r="A48" s="1054"/>
      <c r="B48" s="18" t="str">
        <f>'MAR-23'!B48</f>
        <v>08.03.23</v>
      </c>
      <c r="C48" s="1055">
        <f>'MAR-23'!C48</f>
        <v>46</v>
      </c>
      <c r="D48" s="5">
        <f>'MAR-23'!D48</f>
        <v>1027</v>
      </c>
      <c r="E48" s="26"/>
      <c r="F48" s="5">
        <f>'MAR-23'!F48</f>
        <v>58</v>
      </c>
      <c r="G48" s="63">
        <f>'MAR-23'!G48</f>
        <v>3309.05</v>
      </c>
      <c r="H48" s="63">
        <f>'MAR-23'!H48</f>
        <v>342.74</v>
      </c>
      <c r="I48" s="5">
        <f>'MAR-23'!I48</f>
        <v>1.79</v>
      </c>
      <c r="J48" s="22"/>
      <c r="K48" s="5"/>
      <c r="L48" s="5">
        <f>'MAR-23'!L48</f>
        <v>1</v>
      </c>
      <c r="M48" s="5">
        <f>'MAR-23'!M48</f>
        <v>45</v>
      </c>
      <c r="N48" s="5"/>
      <c r="O48" s="5"/>
      <c r="P48" s="5"/>
      <c r="Q48" s="5"/>
      <c r="R48" s="5"/>
      <c r="S48" s="5"/>
      <c r="T48" s="5"/>
      <c r="U48" s="5"/>
      <c r="V48" s="5"/>
    </row>
    <row r="49" spans="1:22">
      <c r="A49" s="1054"/>
      <c r="B49" s="18" t="str">
        <f>'MAR-23'!B49</f>
        <v>08.03.23</v>
      </c>
      <c r="C49" s="1055">
        <f>'MAR-23'!C49</f>
        <v>47</v>
      </c>
      <c r="D49" s="5">
        <f>'MAR-23'!D49</f>
        <v>1028</v>
      </c>
      <c r="E49" s="26"/>
      <c r="F49" s="5">
        <f>'MAR-23'!F49</f>
        <v>58</v>
      </c>
      <c r="G49" s="63">
        <f>'MAR-23'!G49</f>
        <v>3376.04</v>
      </c>
      <c r="H49" s="63">
        <f>'MAR-23'!H49</f>
        <v>279.72000000000003</v>
      </c>
      <c r="I49" s="5">
        <f>'MAR-23'!I49</f>
        <v>3.76</v>
      </c>
      <c r="J49" s="22"/>
      <c r="K49" s="5"/>
      <c r="L49" s="5">
        <f>'MAR-23'!L49</f>
        <v>2</v>
      </c>
      <c r="M49" s="5">
        <f>'MAR-23'!M49</f>
        <v>0</v>
      </c>
      <c r="N49" s="5"/>
      <c r="O49" s="5"/>
      <c r="P49" s="5"/>
      <c r="Q49" s="5"/>
      <c r="R49" s="5"/>
      <c r="S49" s="5"/>
      <c r="T49" s="5"/>
      <c r="U49" s="5"/>
      <c r="V49" s="5"/>
    </row>
    <row r="50" spans="1:22">
      <c r="A50" s="1056"/>
      <c r="B50" s="18" t="str">
        <f>'MAR-23'!B50</f>
        <v>08.03.23</v>
      </c>
      <c r="C50" s="1057">
        <f>'MAR-23'!C50</f>
        <v>48</v>
      </c>
      <c r="D50" s="5">
        <f>'MAR-23'!D50</f>
        <v>1029</v>
      </c>
      <c r="E50" s="26"/>
      <c r="F50" s="5">
        <f>'MAR-23'!F50</f>
        <v>57</v>
      </c>
      <c r="G50" s="63">
        <f>'MAR-23'!G50</f>
        <v>3339.65</v>
      </c>
      <c r="H50" s="63">
        <f>'MAR-23'!H50</f>
        <v>255.92</v>
      </c>
      <c r="I50" s="5">
        <f>'MAR-23'!I50</f>
        <v>6.57</v>
      </c>
      <c r="J50" s="22"/>
      <c r="K50" s="5"/>
      <c r="L50" s="5">
        <f>'MAR-23'!L50</f>
        <v>1</v>
      </c>
      <c r="M50" s="5">
        <f>'MAR-23'!M50</f>
        <v>40</v>
      </c>
      <c r="N50" s="5"/>
      <c r="O50" s="5"/>
      <c r="P50" s="5"/>
      <c r="Q50" s="5"/>
      <c r="R50" s="5"/>
      <c r="S50" s="5"/>
      <c r="T50" s="5"/>
      <c r="U50" s="5"/>
      <c r="V50" s="5"/>
    </row>
    <row r="51" spans="1:22">
      <c r="A51" s="1058"/>
      <c r="B51" s="18" t="str">
        <f>'MAR-23'!B51</f>
        <v>09.03.23</v>
      </c>
      <c r="C51" s="1059">
        <f>'MAR-23'!C51</f>
        <v>49</v>
      </c>
      <c r="D51" s="5">
        <f>'MAR-23'!D51</f>
        <v>1030</v>
      </c>
      <c r="E51" s="26"/>
      <c r="F51" s="5">
        <f>'MAR-23'!F51</f>
        <v>59</v>
      </c>
      <c r="G51" s="63">
        <f>'MAR-23'!G51</f>
        <v>3407.65</v>
      </c>
      <c r="H51" s="63">
        <f>'MAR-23'!H51</f>
        <v>303.82</v>
      </c>
      <c r="I51" s="5">
        <f>'MAR-23'!I51</f>
        <v>1.97</v>
      </c>
      <c r="J51" s="22"/>
      <c r="K51" s="5"/>
      <c r="L51" s="5">
        <f>'MAR-23'!L51</f>
        <v>2</v>
      </c>
      <c r="M51" s="5">
        <f>'MAR-23'!M51</f>
        <v>10</v>
      </c>
      <c r="N51" s="5"/>
      <c r="O51" s="5"/>
      <c r="P51" s="5"/>
      <c r="Q51" s="5"/>
      <c r="R51" s="5"/>
      <c r="S51" s="5"/>
      <c r="T51" s="5"/>
      <c r="U51" s="5"/>
      <c r="V51" s="5"/>
    </row>
    <row r="52" spans="1:22">
      <c r="A52" s="1060"/>
      <c r="B52" s="18" t="str">
        <f>'MAR-23'!B52</f>
        <v>09.03.23</v>
      </c>
      <c r="C52" s="1062">
        <f>'MAR-23'!C52</f>
        <v>50</v>
      </c>
      <c r="D52" s="5">
        <f>'MAR-23'!D52</f>
        <v>1031</v>
      </c>
      <c r="E52" s="26"/>
      <c r="F52" s="5">
        <f>'MAR-23'!F52</f>
        <v>56</v>
      </c>
      <c r="G52" s="63">
        <f>'MAR-23'!G52</f>
        <v>3237.88</v>
      </c>
      <c r="H52" s="63">
        <f>'MAR-23'!H52</f>
        <v>287.7</v>
      </c>
      <c r="I52" s="5">
        <f>'MAR-23'!I52</f>
        <v>1.58</v>
      </c>
      <c r="J52" s="22"/>
      <c r="K52" s="5"/>
      <c r="L52" s="5">
        <f>'MAR-23'!L52</f>
        <v>1</v>
      </c>
      <c r="M52" s="5">
        <f>'MAR-23'!M52</f>
        <v>45</v>
      </c>
      <c r="N52" s="5"/>
      <c r="O52" s="5"/>
      <c r="P52" s="5"/>
      <c r="Q52" s="5"/>
      <c r="R52" s="5"/>
      <c r="S52" s="5"/>
      <c r="T52" s="5"/>
      <c r="U52" s="5"/>
      <c r="V52" s="5"/>
    </row>
    <row r="53" spans="1:22">
      <c r="A53" s="1060"/>
      <c r="B53" s="18" t="str">
        <f>'MAR-23'!B53</f>
        <v>09.03.23</v>
      </c>
      <c r="C53" s="1062">
        <f>'MAR-23'!C53</f>
        <v>51</v>
      </c>
      <c r="D53" s="5">
        <f>'MAR-23'!D53</f>
        <v>1032</v>
      </c>
      <c r="E53" s="26"/>
      <c r="F53" s="5">
        <f>'MAR-23'!F53</f>
        <v>59</v>
      </c>
      <c r="G53" s="63">
        <f>'MAR-23'!G53</f>
        <v>3398.28</v>
      </c>
      <c r="H53" s="63">
        <f>'MAR-23'!H53</f>
        <v>312.01</v>
      </c>
      <c r="I53" s="5">
        <f>'MAR-23'!I53</f>
        <v>0.79</v>
      </c>
      <c r="J53" s="22"/>
      <c r="K53" s="5"/>
      <c r="L53" s="5">
        <f>'MAR-23'!L53</f>
        <v>2</v>
      </c>
      <c r="M53" s="5">
        <f>'MAR-23'!M53</f>
        <v>20</v>
      </c>
      <c r="N53" s="5"/>
      <c r="O53" s="5"/>
      <c r="P53" s="5"/>
      <c r="Q53" s="5"/>
      <c r="R53" s="5"/>
      <c r="S53" s="5"/>
      <c r="T53" s="5"/>
      <c r="U53" s="5"/>
      <c r="V53" s="5"/>
    </row>
    <row r="54" spans="1:22">
      <c r="A54" s="1063"/>
      <c r="B54" s="18" t="str">
        <f>'MAR-23'!B54</f>
        <v>10.03.23</v>
      </c>
      <c r="C54" s="1064">
        <f>'MAR-23'!C54</f>
        <v>52</v>
      </c>
      <c r="D54" s="5">
        <f>'MAR-23'!D54</f>
        <v>1033</v>
      </c>
      <c r="E54" s="26"/>
      <c r="F54" s="5">
        <f>'MAR-23'!F54</f>
        <v>57</v>
      </c>
      <c r="G54" s="63">
        <f>'MAR-23'!G54</f>
        <v>3279.86</v>
      </c>
      <c r="H54" s="63">
        <f>'MAR-23'!H54</f>
        <v>307.64</v>
      </c>
      <c r="I54" s="5">
        <f>'MAR-23'!I54</f>
        <v>0</v>
      </c>
      <c r="J54" s="22"/>
      <c r="K54" s="5"/>
      <c r="L54" s="5">
        <f>'MAR-23'!L54</f>
        <v>2</v>
      </c>
      <c r="M54" s="5">
        <f>'MAR-23'!M54</f>
        <v>15</v>
      </c>
      <c r="N54" s="5"/>
      <c r="O54" s="5"/>
      <c r="P54" s="5"/>
      <c r="Q54" s="5"/>
      <c r="R54" s="5"/>
      <c r="S54" s="5"/>
      <c r="T54" s="5"/>
      <c r="U54" s="5"/>
      <c r="V54" s="5"/>
    </row>
    <row r="55" spans="1:22">
      <c r="A55" s="1063"/>
      <c r="B55" s="18" t="str">
        <f>'MAR-23'!B55</f>
        <v>10.03.23</v>
      </c>
      <c r="C55" s="1064">
        <f>'MAR-23'!C55</f>
        <v>53</v>
      </c>
      <c r="D55" s="5">
        <f>'MAR-23'!D55</f>
        <v>1034</v>
      </c>
      <c r="E55" s="26"/>
      <c r="F55" s="5">
        <f>'MAR-23'!F55</f>
        <v>59</v>
      </c>
      <c r="G55" s="63">
        <f>'MAR-23'!G55</f>
        <v>3432.06</v>
      </c>
      <c r="H55" s="63">
        <f>'MAR-23'!H55</f>
        <v>279.94</v>
      </c>
      <c r="I55" s="5">
        <f>'MAR-23'!I55</f>
        <v>0</v>
      </c>
      <c r="J55" s="22"/>
      <c r="K55" s="5"/>
      <c r="L55" s="5">
        <f>'MAR-23'!L55</f>
        <v>2</v>
      </c>
      <c r="M55" s="5">
        <f>'MAR-23'!M55</f>
        <v>25</v>
      </c>
      <c r="N55" s="5"/>
      <c r="O55" s="5"/>
      <c r="P55" s="5"/>
      <c r="Q55" s="5"/>
      <c r="R55" s="5"/>
      <c r="S55" s="5"/>
      <c r="T55" s="5"/>
      <c r="U55" s="5"/>
      <c r="V55" s="5"/>
    </row>
    <row r="56" spans="1:22">
      <c r="A56" s="1063"/>
      <c r="B56" s="18" t="str">
        <f>'MAR-23'!B56</f>
        <v>10.03.23</v>
      </c>
      <c r="C56" s="1064">
        <f>'MAR-23'!C56</f>
        <v>54</v>
      </c>
      <c r="D56" s="5">
        <f>'MAR-23'!D56</f>
        <v>1035</v>
      </c>
      <c r="E56" s="26"/>
      <c r="F56" s="5">
        <f>'MAR-23'!F56</f>
        <v>58</v>
      </c>
      <c r="G56" s="63">
        <f>'MAR-23'!G56</f>
        <v>3374.03</v>
      </c>
      <c r="H56" s="63">
        <f>'MAR-23'!H56</f>
        <v>278.47000000000003</v>
      </c>
      <c r="I56" s="5">
        <f>'MAR-23'!I56</f>
        <v>0</v>
      </c>
      <c r="J56" s="22"/>
      <c r="K56" s="5"/>
      <c r="L56" s="5">
        <f>'MAR-23'!L56</f>
        <v>2</v>
      </c>
      <c r="M56" s="5">
        <f>'MAR-23'!M56</f>
        <v>55</v>
      </c>
      <c r="N56" s="5"/>
      <c r="O56" s="5"/>
      <c r="P56" s="5"/>
      <c r="Q56" s="5"/>
      <c r="R56" s="5"/>
      <c r="S56" s="5"/>
      <c r="T56" s="5"/>
      <c r="U56" s="5"/>
      <c r="V56" s="5"/>
    </row>
    <row r="57" spans="1:22">
      <c r="A57" s="1063"/>
      <c r="B57" s="18" t="str">
        <f>'MAR-23'!B57</f>
        <v>10.03.23</v>
      </c>
      <c r="C57" s="1064">
        <f>'MAR-23'!C57</f>
        <v>55</v>
      </c>
      <c r="D57" s="5">
        <f>'MAR-23'!D57</f>
        <v>1036</v>
      </c>
      <c r="E57" s="26"/>
      <c r="F57" s="5">
        <f>'MAR-23'!F57</f>
        <v>58</v>
      </c>
      <c r="G57" s="63">
        <f>'MAR-23'!G57</f>
        <v>3368.83</v>
      </c>
      <c r="H57" s="63">
        <f>'MAR-23'!H57</f>
        <v>272.86</v>
      </c>
      <c r="I57" s="5">
        <f>'MAR-23'!I57</f>
        <v>0.19</v>
      </c>
      <c r="J57" s="22"/>
      <c r="K57" s="5"/>
      <c r="L57" s="5">
        <f>'MAR-23'!L57</f>
        <v>2</v>
      </c>
      <c r="M57" s="5">
        <f>'MAR-23'!M57</f>
        <v>15</v>
      </c>
      <c r="N57" s="5"/>
      <c r="O57" s="5"/>
      <c r="P57" s="5"/>
      <c r="Q57" s="5"/>
      <c r="R57" s="5"/>
      <c r="S57" s="5"/>
      <c r="T57" s="5"/>
      <c r="U57" s="5"/>
      <c r="V57" s="5"/>
    </row>
    <row r="58" spans="1:22">
      <c r="A58" s="1065"/>
      <c r="B58" s="18" t="str">
        <f>'MAR-23'!B58</f>
        <v>10.03.23</v>
      </c>
      <c r="C58" s="1066">
        <f>'MAR-23'!C58</f>
        <v>56</v>
      </c>
      <c r="D58" s="5">
        <f>'MAR-23'!D58</f>
        <v>1037</v>
      </c>
      <c r="E58" s="26"/>
      <c r="F58" s="5">
        <f>'MAR-23'!F58</f>
        <v>59</v>
      </c>
      <c r="G58" s="63">
        <f>'MAR-23'!G58</f>
        <v>3362.25</v>
      </c>
      <c r="H58" s="63">
        <f>'MAR-23'!H58</f>
        <v>350.75</v>
      </c>
      <c r="I58" s="5">
        <f>'MAR-23'!I58</f>
        <v>0</v>
      </c>
      <c r="J58" s="22"/>
      <c r="K58" s="5"/>
      <c r="L58" s="5">
        <f>'MAR-23'!L58</f>
        <v>2</v>
      </c>
      <c r="M58" s="5">
        <f>'MAR-23'!M58</f>
        <v>15</v>
      </c>
      <c r="N58" s="5"/>
      <c r="O58" s="5"/>
      <c r="P58" s="5"/>
      <c r="Q58" s="5"/>
      <c r="R58" s="5"/>
      <c r="S58" s="5"/>
      <c r="T58" s="5"/>
      <c r="U58" s="5"/>
      <c r="V58" s="5"/>
    </row>
    <row r="59" spans="1:22">
      <c r="A59" s="1067"/>
      <c r="B59" s="18" t="str">
        <f>'MAR-23'!B59</f>
        <v>11.03.23</v>
      </c>
      <c r="C59" s="1068">
        <f>'MAR-23'!C59</f>
        <v>57</v>
      </c>
      <c r="D59" s="5">
        <f>'MAR-23'!D59</f>
        <v>1038</v>
      </c>
      <c r="E59" s="26"/>
      <c r="F59" s="5">
        <f>'MAR-23'!F59</f>
        <v>56</v>
      </c>
      <c r="G59" s="63">
        <f>'MAR-23'!G59</f>
        <v>3267.49</v>
      </c>
      <c r="H59" s="63">
        <f>'MAR-23'!H59</f>
        <v>257.51</v>
      </c>
      <c r="I59" s="5">
        <f>'MAR-23'!I59</f>
        <v>0</v>
      </c>
      <c r="J59" s="22"/>
      <c r="K59" s="5"/>
      <c r="L59" s="5">
        <f>'MAR-23'!L59</f>
        <v>2</v>
      </c>
      <c r="M59" s="5">
        <f>'MAR-23'!M59</f>
        <v>10</v>
      </c>
      <c r="N59" s="5"/>
      <c r="O59" s="5"/>
      <c r="P59" s="5"/>
      <c r="Q59" s="5"/>
      <c r="R59" s="5"/>
      <c r="S59" s="5"/>
      <c r="T59" s="5"/>
      <c r="U59" s="5"/>
      <c r="V59" s="5"/>
    </row>
    <row r="60" spans="1:22">
      <c r="A60" s="1067"/>
      <c r="B60" s="18" t="str">
        <f>'MAR-23'!B60</f>
        <v>11.03.23</v>
      </c>
      <c r="C60" s="1068">
        <f>'MAR-23'!C60</f>
        <v>58</v>
      </c>
      <c r="D60" s="5">
        <f>'MAR-23'!D60</f>
        <v>1039</v>
      </c>
      <c r="E60" s="26"/>
      <c r="F60" s="5">
        <f>'MAR-23'!F60</f>
        <v>56</v>
      </c>
      <c r="G60" s="63">
        <f>'MAR-23'!G60</f>
        <v>3249.26</v>
      </c>
      <c r="H60" s="63">
        <f>'MAR-23'!H60</f>
        <v>280.32</v>
      </c>
      <c r="I60" s="5">
        <f>'MAR-23'!I60</f>
        <v>1.58</v>
      </c>
      <c r="J60" s="22"/>
      <c r="K60" s="5"/>
      <c r="L60" s="5">
        <f>'MAR-23'!L60</f>
        <v>2</v>
      </c>
      <c r="M60" s="5">
        <f>'MAR-23'!M60</f>
        <v>0</v>
      </c>
      <c r="N60" s="5"/>
      <c r="O60" s="5"/>
      <c r="P60" s="5"/>
      <c r="Q60" s="5"/>
      <c r="R60" s="5"/>
      <c r="S60" s="5"/>
      <c r="T60" s="5"/>
      <c r="U60" s="5"/>
      <c r="V60" s="5"/>
    </row>
    <row r="61" spans="1:22">
      <c r="A61" s="1067"/>
      <c r="B61" s="18" t="str">
        <f>'MAR-23'!B61</f>
        <v>11.03.23</v>
      </c>
      <c r="C61" s="1068">
        <f>'MAR-23'!C61</f>
        <v>59</v>
      </c>
      <c r="D61" s="5">
        <f>'MAR-23'!D61</f>
        <v>1040</v>
      </c>
      <c r="E61" s="26"/>
      <c r="F61" s="5">
        <f>'MAR-23'!F61</f>
        <v>57</v>
      </c>
      <c r="G61" s="63">
        <f>'MAR-23'!G61</f>
        <v>3275.26</v>
      </c>
      <c r="H61" s="63">
        <f>'MAR-23'!H61</f>
        <v>311.74</v>
      </c>
      <c r="I61" s="5">
        <f>'MAR-23'!I61</f>
        <v>0</v>
      </c>
      <c r="J61" s="22"/>
      <c r="K61" s="5"/>
      <c r="L61" s="5">
        <f>'MAR-23'!L61</f>
        <v>2</v>
      </c>
      <c r="M61" s="5">
        <f>'MAR-23'!M61</f>
        <v>10</v>
      </c>
      <c r="N61" s="5"/>
      <c r="O61" s="5"/>
      <c r="P61" s="5"/>
      <c r="Q61" s="5"/>
      <c r="R61" s="5"/>
      <c r="S61" s="5"/>
      <c r="T61" s="5"/>
      <c r="U61" s="5"/>
      <c r="V61" s="5"/>
    </row>
    <row r="62" spans="1:22">
      <c r="A62" s="1070"/>
      <c r="B62" s="18" t="str">
        <f>'MAR-23'!B62</f>
        <v>12.03.23</v>
      </c>
      <c r="C62" s="1071">
        <f>'MAR-23'!C62</f>
        <v>60</v>
      </c>
      <c r="D62" s="5">
        <f>'MAR-23'!D62</f>
        <v>1041</v>
      </c>
      <c r="E62" s="26"/>
      <c r="F62" s="5">
        <f>'MAR-23'!F62</f>
        <v>58</v>
      </c>
      <c r="G62" s="63">
        <f>'MAR-23'!G62</f>
        <v>3222.64</v>
      </c>
      <c r="H62" s="63">
        <f>'MAR-23'!H62</f>
        <v>429.36</v>
      </c>
      <c r="I62" s="5">
        <f>'MAR-23'!I62</f>
        <v>0</v>
      </c>
      <c r="J62" s="22"/>
      <c r="K62" s="5"/>
      <c r="L62" s="5">
        <f>'MAR-23'!L62</f>
        <v>2</v>
      </c>
      <c r="M62" s="5">
        <f>'MAR-23'!M62</f>
        <v>50</v>
      </c>
      <c r="N62" s="5"/>
      <c r="O62" s="5"/>
      <c r="P62" s="5"/>
      <c r="Q62" s="5"/>
      <c r="R62" s="5"/>
      <c r="S62" s="5"/>
      <c r="T62" s="5"/>
      <c r="U62" s="5"/>
      <c r="V62" s="5"/>
    </row>
    <row r="63" spans="1:22">
      <c r="A63" s="1070"/>
      <c r="B63" s="18" t="str">
        <f>'MAR-23'!B63</f>
        <v>12.03.23</v>
      </c>
      <c r="C63" s="1071">
        <f>'MAR-23'!C63</f>
        <v>61</v>
      </c>
      <c r="D63" s="5">
        <f>'MAR-23'!D63</f>
        <v>1042</v>
      </c>
      <c r="E63" s="26"/>
      <c r="F63" s="5">
        <f>'MAR-23'!F63</f>
        <v>59</v>
      </c>
      <c r="G63" s="63">
        <f>'MAR-23'!G63</f>
        <v>3416.65</v>
      </c>
      <c r="H63" s="63">
        <f>'MAR-23'!H63</f>
        <v>296.64</v>
      </c>
      <c r="I63" s="5">
        <f>'MAR-23'!I63</f>
        <v>0.79</v>
      </c>
      <c r="J63" s="22"/>
      <c r="K63" s="5"/>
      <c r="L63" s="5">
        <f>'MAR-23'!L63</f>
        <v>1</v>
      </c>
      <c r="M63" s="5">
        <f>'MAR-23'!M63</f>
        <v>40</v>
      </c>
      <c r="N63" s="5"/>
      <c r="O63" s="5"/>
      <c r="P63" s="5"/>
      <c r="Q63" s="5"/>
      <c r="R63" s="5"/>
      <c r="S63" s="5"/>
      <c r="T63" s="5"/>
      <c r="U63" s="5"/>
      <c r="V63" s="5"/>
    </row>
    <row r="64" spans="1:22">
      <c r="A64" s="1072"/>
      <c r="B64" s="18" t="str">
        <f>'MAR-23'!B64</f>
        <v>13.03.23</v>
      </c>
      <c r="C64" s="1073">
        <f>'MAR-23'!C64</f>
        <v>62</v>
      </c>
      <c r="D64" s="5">
        <f>'MAR-23'!D64</f>
        <v>1043</v>
      </c>
      <c r="E64" s="26"/>
      <c r="F64" s="5">
        <f>'MAR-23'!F64</f>
        <v>59</v>
      </c>
      <c r="G64" s="63">
        <f>'MAR-23'!G64</f>
        <v>3388.24</v>
      </c>
      <c r="H64" s="63">
        <f>'MAR-23'!H64</f>
        <v>331.64</v>
      </c>
      <c r="I64" s="5">
        <f>'MAR-23'!I64</f>
        <v>4.38</v>
      </c>
      <c r="J64" s="22"/>
      <c r="K64" s="5"/>
      <c r="L64" s="5">
        <f>'MAR-23'!L64</f>
        <v>4</v>
      </c>
      <c r="M64" s="5">
        <f>'MAR-23'!M64</f>
        <v>0</v>
      </c>
      <c r="N64" s="5"/>
      <c r="O64" s="5"/>
      <c r="P64" s="5"/>
      <c r="Q64" s="5"/>
      <c r="R64" s="5"/>
      <c r="S64" s="5"/>
      <c r="T64" s="5"/>
      <c r="U64" s="5"/>
      <c r="V64" s="5"/>
    </row>
    <row r="65" spans="1:22">
      <c r="A65" s="1072"/>
      <c r="B65" s="18" t="str">
        <f>'MAR-23'!B65</f>
        <v>13.03.23</v>
      </c>
      <c r="C65" s="1073">
        <f>'MAR-23'!C65</f>
        <v>63</v>
      </c>
      <c r="D65" s="5">
        <f>'MAR-23'!D65</f>
        <v>1044</v>
      </c>
      <c r="E65" s="26"/>
      <c r="F65" s="5">
        <f>'MAR-23'!F65</f>
        <v>58</v>
      </c>
      <c r="G65" s="63">
        <f>'MAR-23'!G65</f>
        <v>3380.46</v>
      </c>
      <c r="H65" s="63">
        <f>'MAR-23'!H65</f>
        <v>271.51</v>
      </c>
      <c r="I65" s="5">
        <f>'MAR-23'!I65</f>
        <v>1.97</v>
      </c>
      <c r="J65" s="22"/>
      <c r="K65" s="5"/>
      <c r="L65" s="5">
        <f>'MAR-23'!L65</f>
        <v>2</v>
      </c>
      <c r="M65" s="5">
        <f>'MAR-23'!M65</f>
        <v>0</v>
      </c>
      <c r="N65" s="5"/>
      <c r="O65" s="5"/>
      <c r="P65" s="5"/>
      <c r="Q65" s="5"/>
      <c r="R65" s="5"/>
      <c r="S65" s="5"/>
      <c r="T65" s="5"/>
      <c r="U65" s="5"/>
      <c r="V65" s="5"/>
    </row>
    <row r="66" spans="1:22">
      <c r="A66" s="1072"/>
      <c r="B66" s="18" t="str">
        <f>'MAR-23'!B66</f>
        <v>13.03.23</v>
      </c>
      <c r="C66" s="1073">
        <f>'MAR-23'!C66</f>
        <v>64</v>
      </c>
      <c r="D66" s="5">
        <f>'MAR-23'!D66</f>
        <v>1045</v>
      </c>
      <c r="E66" s="26"/>
      <c r="F66" s="5">
        <f>'MAR-23'!F66</f>
        <v>59</v>
      </c>
      <c r="G66" s="63">
        <f>'MAR-23'!G66</f>
        <v>3425.26</v>
      </c>
      <c r="H66" s="63">
        <f>'MAR-23'!H66</f>
        <v>288.52999999999997</v>
      </c>
      <c r="I66" s="5">
        <f>'MAR-23'!I66</f>
        <v>1.79</v>
      </c>
      <c r="J66" s="22"/>
      <c r="K66" s="5"/>
      <c r="L66" s="5">
        <f>'MAR-23'!L66</f>
        <v>1</v>
      </c>
      <c r="M66" s="5">
        <f>'MAR-23'!M66</f>
        <v>40</v>
      </c>
      <c r="N66" s="5"/>
      <c r="O66" s="5"/>
      <c r="P66" s="5"/>
      <c r="Q66" s="5"/>
      <c r="R66" s="5"/>
      <c r="S66" s="5"/>
      <c r="T66" s="5"/>
      <c r="U66" s="5"/>
      <c r="V66" s="5"/>
    </row>
    <row r="67" spans="1:22">
      <c r="A67" s="1074"/>
      <c r="B67" s="18" t="str">
        <f>'MAR-23'!B67</f>
        <v>13.03.23</v>
      </c>
      <c r="C67" s="1075">
        <f>'MAR-23'!C67</f>
        <v>65</v>
      </c>
      <c r="D67" s="5">
        <f>'MAR-23'!D67</f>
        <v>1046</v>
      </c>
      <c r="E67" s="26"/>
      <c r="F67" s="5">
        <f>'MAR-23'!F67</f>
        <v>59</v>
      </c>
      <c r="G67" s="63">
        <f>'MAR-23'!G67</f>
        <v>3477.03</v>
      </c>
      <c r="H67" s="63">
        <f>'MAR-23'!H67</f>
        <v>236.65</v>
      </c>
      <c r="I67" s="5">
        <f>'MAR-23'!I67</f>
        <v>2.1800000000000002</v>
      </c>
      <c r="J67" s="22"/>
      <c r="K67" s="5"/>
      <c r="L67" s="5">
        <f>'MAR-23'!L67</f>
        <v>1</v>
      </c>
      <c r="M67" s="5">
        <f>'MAR-23'!M67</f>
        <v>40</v>
      </c>
      <c r="N67" s="5"/>
      <c r="O67" s="5"/>
      <c r="P67" s="5"/>
      <c r="Q67" s="5"/>
      <c r="R67" s="5"/>
      <c r="S67" s="5"/>
      <c r="T67" s="5"/>
      <c r="U67" s="5"/>
      <c r="V67" s="5"/>
    </row>
    <row r="68" spans="1:22">
      <c r="A68" s="1074"/>
      <c r="B68" s="18" t="str">
        <f>'MAR-23'!B68</f>
        <v>13.03.23</v>
      </c>
      <c r="C68" s="1075">
        <f>'MAR-23'!C68</f>
        <v>66</v>
      </c>
      <c r="D68" s="5">
        <f>'MAR-23'!D68</f>
        <v>1047</v>
      </c>
      <c r="E68" s="26"/>
      <c r="F68" s="5">
        <f>'MAR-23'!F68</f>
        <v>59</v>
      </c>
      <c r="G68" s="63">
        <f>'MAR-23'!G68</f>
        <v>3431.06</v>
      </c>
      <c r="H68" s="63">
        <f>'MAR-23'!H68</f>
        <v>283.13</v>
      </c>
      <c r="I68" s="5">
        <f>'MAR-23'!I68</f>
        <v>0.19</v>
      </c>
      <c r="J68" s="22"/>
      <c r="K68" s="5"/>
      <c r="L68" s="5">
        <f>'MAR-23'!L68</f>
        <v>1</v>
      </c>
      <c r="M68" s="5">
        <f>'MAR-23'!M68</f>
        <v>50</v>
      </c>
      <c r="N68" s="5"/>
      <c r="O68" s="5"/>
      <c r="P68" s="5"/>
      <c r="Q68" s="5"/>
      <c r="R68" s="5"/>
      <c r="S68" s="5"/>
      <c r="T68" s="5"/>
      <c r="U68" s="5"/>
      <c r="V68" s="5"/>
    </row>
    <row r="69" spans="1:22">
      <c r="A69" s="1074"/>
      <c r="B69" s="18" t="str">
        <f>'MAR-23'!B69</f>
        <v>13.03.23</v>
      </c>
      <c r="C69" s="1075">
        <f>'MAR-23'!C69</f>
        <v>67</v>
      </c>
      <c r="D69" s="5">
        <f>'MAR-23'!D69</f>
        <v>1048</v>
      </c>
      <c r="E69" s="26"/>
      <c r="F69" s="5">
        <f>'MAR-23'!F69</f>
        <v>58</v>
      </c>
      <c r="G69" s="63">
        <f>'MAR-23'!G69</f>
        <v>3328.28</v>
      </c>
      <c r="H69" s="63">
        <f>'MAR-23'!H69</f>
        <v>319.22000000000003</v>
      </c>
      <c r="I69" s="5">
        <f>'MAR-23'!I69</f>
        <v>0</v>
      </c>
      <c r="J69" s="22"/>
      <c r="K69" s="5"/>
      <c r="L69" s="5">
        <f>'MAR-23'!L69</f>
        <v>2</v>
      </c>
      <c r="M69" s="5">
        <f>'MAR-23'!M69</f>
        <v>0</v>
      </c>
      <c r="N69" s="5"/>
      <c r="O69" s="5"/>
      <c r="P69" s="5"/>
      <c r="Q69" s="5"/>
      <c r="R69" s="5"/>
      <c r="S69" s="5"/>
      <c r="T69" s="5"/>
      <c r="U69" s="5"/>
      <c r="V69" s="5"/>
    </row>
    <row r="70" spans="1:22">
      <c r="A70" s="1074"/>
      <c r="B70" s="18" t="str">
        <f>'MAR-23'!B70</f>
        <v>13.03.23</v>
      </c>
      <c r="C70" s="1075">
        <f>'MAR-23'!C70</f>
        <v>68</v>
      </c>
      <c r="D70" s="5">
        <f>'MAR-23'!D70</f>
        <v>1049</v>
      </c>
      <c r="E70" s="26"/>
      <c r="F70" s="5">
        <f>'MAR-23'!F70</f>
        <v>58</v>
      </c>
      <c r="G70" s="63">
        <f>'MAR-23'!G70</f>
        <v>3342.23</v>
      </c>
      <c r="H70" s="63">
        <f>'MAR-23'!H70</f>
        <v>299.27</v>
      </c>
      <c r="I70" s="5">
        <f>'MAR-23'!I70</f>
        <v>0</v>
      </c>
      <c r="J70" s="22"/>
      <c r="K70" s="5"/>
      <c r="L70" s="5">
        <f>'MAR-23'!L70</f>
        <v>2</v>
      </c>
      <c r="M70" s="5">
        <f>'MAR-23'!M70</f>
        <v>0</v>
      </c>
      <c r="N70" s="5"/>
      <c r="O70" s="5"/>
      <c r="P70" s="5"/>
      <c r="Q70" s="5"/>
      <c r="R70" s="5"/>
      <c r="S70" s="5"/>
      <c r="T70" s="5"/>
      <c r="U70" s="5"/>
      <c r="V70" s="5"/>
    </row>
    <row r="71" spans="1:22">
      <c r="A71" s="1076"/>
      <c r="B71" s="18" t="str">
        <f>'MAR-23'!B71</f>
        <v>14.03.23</v>
      </c>
      <c r="C71" s="1079">
        <f>'MAR-23'!C71</f>
        <v>69</v>
      </c>
      <c r="D71" s="5">
        <f>'MAR-23'!D71</f>
        <v>1050</v>
      </c>
      <c r="E71" s="26"/>
      <c r="F71" s="5">
        <f>'MAR-23'!F71</f>
        <v>59</v>
      </c>
      <c r="G71" s="63">
        <f>'MAR-23'!G71</f>
        <v>3395.25</v>
      </c>
      <c r="H71" s="63">
        <f>'MAR-23'!H71</f>
        <v>317.75</v>
      </c>
      <c r="I71" s="5">
        <f>'MAR-23'!I71</f>
        <v>0</v>
      </c>
      <c r="J71" s="22"/>
      <c r="K71" s="5"/>
      <c r="L71" s="5">
        <f>'MAR-23'!L71</f>
        <v>2</v>
      </c>
      <c r="M71" s="5">
        <f>'MAR-23'!M71</f>
        <v>0</v>
      </c>
      <c r="N71" s="5"/>
      <c r="O71" s="5"/>
      <c r="P71" s="5"/>
      <c r="Q71" s="5"/>
      <c r="R71" s="5"/>
      <c r="S71" s="5"/>
      <c r="T71" s="5"/>
      <c r="U71" s="5"/>
      <c r="V71" s="5"/>
    </row>
    <row r="72" spans="1:22">
      <c r="A72" s="1076"/>
      <c r="B72" s="18" t="str">
        <f>'MAR-23'!B72</f>
        <v>14.03.23</v>
      </c>
      <c r="C72" s="1079">
        <f>'MAR-23'!C72</f>
        <v>70</v>
      </c>
      <c r="D72" s="5">
        <f>'MAR-23'!D72</f>
        <v>1051</v>
      </c>
      <c r="E72" s="26"/>
      <c r="F72" s="5">
        <f>'MAR-23'!F72</f>
        <v>59</v>
      </c>
      <c r="G72" s="63">
        <f>'MAR-23'!G72</f>
        <v>3357.64</v>
      </c>
      <c r="H72" s="63">
        <f>'MAR-23'!H72</f>
        <v>357.86</v>
      </c>
      <c r="I72" s="5">
        <f>'MAR-23'!I72</f>
        <v>0</v>
      </c>
      <c r="J72" s="22"/>
      <c r="K72" s="5"/>
      <c r="L72" s="5">
        <f>'MAR-23'!L72</f>
        <v>2</v>
      </c>
      <c r="M72" s="5">
        <f>'MAR-23'!M72</f>
        <v>0</v>
      </c>
      <c r="N72" s="5"/>
      <c r="O72" s="5"/>
      <c r="P72" s="5"/>
      <c r="Q72" s="5"/>
      <c r="R72" s="5"/>
      <c r="S72" s="5"/>
      <c r="T72" s="5"/>
      <c r="U72" s="5"/>
      <c r="V72" s="5"/>
    </row>
    <row r="73" spans="1:22">
      <c r="A73" s="1076"/>
      <c r="B73" s="18" t="str">
        <f>'MAR-23'!B73</f>
        <v>14.03.23</v>
      </c>
      <c r="C73" s="1079">
        <f>'MAR-23'!C73</f>
        <v>71</v>
      </c>
      <c r="D73" s="5">
        <f>'MAR-23'!D73</f>
        <v>1052</v>
      </c>
      <c r="E73" s="26"/>
      <c r="F73" s="5">
        <f>'MAR-23'!F73</f>
        <v>56</v>
      </c>
      <c r="G73" s="63">
        <f>'MAR-23'!G73</f>
        <v>3180.67</v>
      </c>
      <c r="H73" s="63">
        <f>'MAR-23'!H73</f>
        <v>343.33</v>
      </c>
      <c r="I73" s="5">
        <f>'MAR-23'!I73</f>
        <v>0</v>
      </c>
      <c r="J73" s="22"/>
      <c r="K73" s="5"/>
      <c r="L73" s="5">
        <f>'MAR-23'!L73</f>
        <v>1</v>
      </c>
      <c r="M73" s="5">
        <f>'MAR-23'!M73</f>
        <v>35</v>
      </c>
      <c r="N73" s="5"/>
      <c r="O73" s="5"/>
      <c r="P73" s="5"/>
      <c r="Q73" s="5"/>
      <c r="R73" s="5"/>
      <c r="S73" s="5"/>
      <c r="T73" s="5"/>
      <c r="U73" s="5"/>
      <c r="V73" s="5"/>
    </row>
    <row r="74" spans="1:22">
      <c r="A74" s="1078"/>
      <c r="B74" s="18" t="str">
        <f>'MAR-23'!B74</f>
        <v>14.03.23</v>
      </c>
      <c r="C74" s="1079">
        <f>'MAR-23'!C74</f>
        <v>72</v>
      </c>
      <c r="D74" s="5">
        <f>'MAR-23'!D74</f>
        <v>1053</v>
      </c>
      <c r="E74" s="26"/>
      <c r="F74" s="5">
        <f>'MAR-23'!F74</f>
        <v>59</v>
      </c>
      <c r="G74" s="63">
        <f>'MAR-23'!G74</f>
        <v>3377.45</v>
      </c>
      <c r="H74" s="63">
        <f>'MAR-23'!H74</f>
        <v>335.55</v>
      </c>
      <c r="I74" s="5">
        <f>'MAR-23'!I74</f>
        <v>0</v>
      </c>
      <c r="J74" s="22"/>
      <c r="K74" s="5"/>
      <c r="L74" s="5">
        <f>'MAR-23'!L74</f>
        <v>2</v>
      </c>
      <c r="M74" s="5">
        <f>'MAR-23'!M74</f>
        <v>0</v>
      </c>
      <c r="N74" s="5"/>
      <c r="O74" s="5"/>
      <c r="P74" s="5"/>
      <c r="Q74" s="5"/>
      <c r="R74" s="5"/>
      <c r="S74" s="5"/>
      <c r="T74" s="5"/>
      <c r="U74" s="5"/>
      <c r="V74" s="5"/>
    </row>
    <row r="75" spans="1:22">
      <c r="A75" s="1078"/>
      <c r="B75" s="18" t="str">
        <f>'MAR-23'!B75</f>
        <v>14.03.23</v>
      </c>
      <c r="C75" s="1079">
        <f>'MAR-23'!C75</f>
        <v>73</v>
      </c>
      <c r="D75" s="5">
        <f>'MAR-23'!D75</f>
        <v>1054</v>
      </c>
      <c r="E75" s="26"/>
      <c r="F75" s="5">
        <f>'MAR-23'!F75</f>
        <v>56</v>
      </c>
      <c r="G75" s="63">
        <f>'MAR-23'!G75</f>
        <v>3188.07</v>
      </c>
      <c r="H75" s="63">
        <f>'MAR-23'!H75</f>
        <v>397.93</v>
      </c>
      <c r="I75" s="5">
        <f>'MAR-23'!I75</f>
        <v>0</v>
      </c>
      <c r="J75" s="22"/>
      <c r="K75" s="5"/>
      <c r="L75" s="5">
        <f>'MAR-23'!L75</f>
        <v>1</v>
      </c>
      <c r="M75" s="5">
        <f>'MAR-23'!M75</f>
        <v>45</v>
      </c>
      <c r="N75" s="5"/>
      <c r="O75" s="5"/>
      <c r="P75" s="5"/>
      <c r="Q75" s="5"/>
      <c r="R75" s="5"/>
      <c r="S75" s="5"/>
      <c r="T75" s="5"/>
      <c r="U75" s="5"/>
      <c r="V75" s="5"/>
    </row>
    <row r="76" spans="1:22">
      <c r="A76" s="1078"/>
      <c r="B76" s="18" t="str">
        <f>'MAR-23'!B76</f>
        <v>14.03.23</v>
      </c>
      <c r="C76" s="1079">
        <f>'MAR-23'!C76</f>
        <v>74</v>
      </c>
      <c r="D76" s="5">
        <f>'MAR-23'!D76</f>
        <v>1055</v>
      </c>
      <c r="E76" s="26"/>
      <c r="F76" s="5">
        <f>'MAR-23'!F76</f>
        <v>59</v>
      </c>
      <c r="G76" s="63">
        <f>'MAR-23'!G76</f>
        <v>3380.83</v>
      </c>
      <c r="H76" s="63">
        <f>'MAR-23'!H76</f>
        <v>333.67</v>
      </c>
      <c r="I76" s="5">
        <f>'MAR-23'!I76</f>
        <v>0</v>
      </c>
      <c r="J76" s="22"/>
      <c r="K76" s="5"/>
      <c r="L76" s="5">
        <f>'MAR-23'!L76</f>
        <v>2</v>
      </c>
      <c r="M76" s="5">
        <f>'MAR-23'!M76</f>
        <v>5</v>
      </c>
      <c r="N76" s="5"/>
      <c r="O76" s="5"/>
      <c r="P76" s="5"/>
      <c r="Q76" s="5"/>
      <c r="R76" s="5"/>
      <c r="S76" s="5"/>
      <c r="T76" s="5"/>
      <c r="U76" s="5"/>
      <c r="V76" s="5"/>
    </row>
    <row r="77" spans="1:22">
      <c r="A77" s="1081"/>
      <c r="B77" s="18" t="str">
        <f>'MAR-23'!B77</f>
        <v>14.03.23</v>
      </c>
      <c r="C77" s="1082">
        <f>'MAR-23'!C77</f>
        <v>75</v>
      </c>
      <c r="D77" s="5">
        <f>'MAR-23'!D77</f>
        <v>1056</v>
      </c>
      <c r="E77" s="26"/>
      <c r="F77" s="5">
        <f>'MAR-23'!F77</f>
        <v>56</v>
      </c>
      <c r="G77" s="63">
        <f>'MAR-23'!G77</f>
        <v>3210.86</v>
      </c>
      <c r="H77" s="63">
        <f>'MAR-23'!H77</f>
        <v>315.14</v>
      </c>
      <c r="I77" s="5">
        <f>'MAR-23'!I77</f>
        <v>0</v>
      </c>
      <c r="J77" s="22"/>
      <c r="K77" s="5"/>
      <c r="L77" s="5">
        <f>'MAR-23'!L77</f>
        <v>2</v>
      </c>
      <c r="M77" s="5">
        <f>'MAR-23'!M77</f>
        <v>10</v>
      </c>
      <c r="N77" s="5"/>
      <c r="O77" s="5"/>
      <c r="P77" s="5"/>
      <c r="Q77" s="5"/>
      <c r="R77" s="5"/>
      <c r="S77" s="5"/>
      <c r="T77" s="5"/>
      <c r="U77" s="5"/>
      <c r="V77" s="5"/>
    </row>
    <row r="78" spans="1:22">
      <c r="A78" s="1083"/>
      <c r="B78" s="18" t="str">
        <f>'MAR-23'!B78</f>
        <v>15.03.23</v>
      </c>
      <c r="C78" s="1084">
        <f>'MAR-23'!C78</f>
        <v>76</v>
      </c>
      <c r="D78" s="5">
        <f>'MAR-23'!D78</f>
        <v>1057</v>
      </c>
      <c r="E78" s="26"/>
      <c r="F78" s="5">
        <f>'MAR-23'!F78</f>
        <v>59</v>
      </c>
      <c r="G78" s="63">
        <f>'MAR-23'!G78</f>
        <v>3401.63</v>
      </c>
      <c r="H78" s="63">
        <f>'MAR-23'!H78</f>
        <v>309.87</v>
      </c>
      <c r="I78" s="5">
        <f>'MAR-23'!I78</f>
        <v>0</v>
      </c>
      <c r="J78" s="22"/>
      <c r="K78" s="5"/>
      <c r="L78" s="5">
        <f>'MAR-23'!L78</f>
        <v>2</v>
      </c>
      <c r="M78" s="5">
        <f>'MAR-23'!M78</f>
        <v>0</v>
      </c>
      <c r="N78" s="5"/>
      <c r="O78" s="5"/>
      <c r="P78" s="5"/>
      <c r="Q78" s="5"/>
      <c r="R78" s="5"/>
      <c r="S78" s="5"/>
      <c r="T78" s="5"/>
      <c r="U78" s="5"/>
      <c r="V78" s="5"/>
    </row>
    <row r="79" spans="1:22">
      <c r="A79" s="1083"/>
      <c r="B79" s="18" t="str">
        <f>'MAR-23'!B79</f>
        <v>15.03.23</v>
      </c>
      <c r="C79" s="1084">
        <f>'MAR-23'!C79</f>
        <v>77</v>
      </c>
      <c r="D79" s="5">
        <f>'MAR-23'!D79</f>
        <v>1058</v>
      </c>
      <c r="E79" s="26"/>
      <c r="F79" s="5">
        <f>'MAR-23'!F79</f>
        <v>59</v>
      </c>
      <c r="G79" s="63">
        <f>'MAR-23'!G79</f>
        <v>3371.25</v>
      </c>
      <c r="H79" s="63">
        <f>'MAR-23'!H79</f>
        <v>338.25</v>
      </c>
      <c r="I79" s="5">
        <f>'MAR-23'!I79</f>
        <v>0</v>
      </c>
      <c r="J79" s="22"/>
      <c r="K79" s="5"/>
      <c r="L79" s="5">
        <f>'MAR-23'!L79</f>
        <v>2</v>
      </c>
      <c r="M79" s="5">
        <f>'MAR-23'!M79</f>
        <v>10</v>
      </c>
      <c r="N79" s="5"/>
      <c r="O79" s="5"/>
      <c r="P79" s="5"/>
      <c r="Q79" s="5"/>
      <c r="R79" s="5"/>
      <c r="S79" s="5"/>
      <c r="T79" s="5"/>
      <c r="U79" s="5"/>
      <c r="V79" s="5"/>
    </row>
    <row r="80" spans="1:22">
      <c r="A80" s="1083"/>
      <c r="B80" s="18" t="str">
        <f>'MAR-23'!B80</f>
        <v>15.03.23</v>
      </c>
      <c r="C80" s="1084">
        <f>'MAR-23'!C80</f>
        <v>78</v>
      </c>
      <c r="D80" s="5">
        <f>'MAR-23'!D80</f>
        <v>1059</v>
      </c>
      <c r="E80" s="26"/>
      <c r="F80" s="5">
        <f>'MAR-23'!F80</f>
        <v>58</v>
      </c>
      <c r="G80" s="63">
        <f>'MAR-23'!G80</f>
        <v>3271.68</v>
      </c>
      <c r="H80" s="63">
        <f>'MAR-23'!H80</f>
        <v>375.82</v>
      </c>
      <c r="I80" s="5">
        <f>'MAR-23'!I80</f>
        <v>0</v>
      </c>
      <c r="J80" s="22"/>
      <c r="K80" s="5"/>
      <c r="L80" s="5">
        <f>'MAR-23'!L80</f>
        <v>1</v>
      </c>
      <c r="M80" s="5">
        <f>'MAR-23'!M80</f>
        <v>35</v>
      </c>
      <c r="N80" s="5"/>
      <c r="O80" s="5"/>
      <c r="P80" s="5"/>
      <c r="Q80" s="5"/>
      <c r="R80" s="5"/>
      <c r="S80" s="5"/>
      <c r="T80" s="5"/>
      <c r="U80" s="5"/>
      <c r="V80" s="5"/>
    </row>
    <row r="81" spans="1:22">
      <c r="A81" s="1085"/>
      <c r="B81" s="18" t="str">
        <f>'MAR-23'!B81</f>
        <v>15.03.23</v>
      </c>
      <c r="C81" s="1086">
        <f>'MAR-23'!C81</f>
        <v>79</v>
      </c>
      <c r="D81" s="5">
        <f>'MAR-23'!D81</f>
        <v>1060</v>
      </c>
      <c r="E81" s="26"/>
      <c r="F81" s="5">
        <f>'MAR-23'!F81</f>
        <v>59</v>
      </c>
      <c r="G81" s="63">
        <f>'MAR-23'!G81</f>
        <v>3331.44</v>
      </c>
      <c r="H81" s="63">
        <f>'MAR-23'!H81</f>
        <v>384.06</v>
      </c>
      <c r="I81" s="5">
        <f>'MAR-23'!I81</f>
        <v>0</v>
      </c>
      <c r="J81" s="22"/>
      <c r="K81" s="5"/>
      <c r="L81" s="5">
        <f>'MAR-23'!L81</f>
        <v>1</v>
      </c>
      <c r="M81" s="5">
        <f>'MAR-23'!M81</f>
        <v>40</v>
      </c>
      <c r="N81" s="5"/>
      <c r="O81" s="5"/>
      <c r="P81" s="5"/>
      <c r="Q81" s="5"/>
      <c r="R81" s="5"/>
      <c r="S81" s="5"/>
      <c r="T81" s="5"/>
      <c r="U81" s="5"/>
      <c r="V81" s="5"/>
    </row>
    <row r="82" spans="1:22">
      <c r="A82" s="1085"/>
      <c r="B82" s="18" t="str">
        <f>'MAR-23'!B82</f>
        <v>15.03.23</v>
      </c>
      <c r="C82" s="1086">
        <f>'MAR-23'!C82</f>
        <v>80</v>
      </c>
      <c r="D82" s="5">
        <f>'MAR-23'!D82</f>
        <v>1061</v>
      </c>
      <c r="E82" s="26"/>
      <c r="F82" s="5">
        <f>'MAR-23'!F82</f>
        <v>58</v>
      </c>
      <c r="G82" s="63">
        <f>'MAR-23'!G82</f>
        <v>3282.25</v>
      </c>
      <c r="H82" s="63">
        <f>'MAR-23'!H82</f>
        <v>368.25</v>
      </c>
      <c r="I82" s="5">
        <f>'MAR-23'!I82</f>
        <v>0</v>
      </c>
      <c r="J82" s="22"/>
      <c r="K82" s="5"/>
      <c r="L82" s="5">
        <f>'MAR-23'!L82</f>
        <v>1</v>
      </c>
      <c r="M82" s="5">
        <f>'MAR-23'!M82</f>
        <v>40</v>
      </c>
      <c r="N82" s="5"/>
      <c r="O82" s="5"/>
      <c r="P82" s="5"/>
      <c r="Q82" s="5"/>
      <c r="R82" s="5"/>
      <c r="S82" s="5"/>
      <c r="T82" s="5"/>
      <c r="U82" s="5"/>
      <c r="V82" s="5"/>
    </row>
    <row r="83" spans="1:22">
      <c r="A83" s="1085"/>
      <c r="B83" s="18" t="str">
        <f>'MAR-23'!B83</f>
        <v>15.03.23</v>
      </c>
      <c r="C83" s="1086">
        <f>'MAR-23'!C83</f>
        <v>81</v>
      </c>
      <c r="D83" s="5">
        <f>'MAR-23'!D83</f>
        <v>1062</v>
      </c>
      <c r="E83" s="26"/>
      <c r="F83" s="5">
        <f>'MAR-23'!F83</f>
        <v>59</v>
      </c>
      <c r="G83" s="63">
        <f>'MAR-23'!G83</f>
        <v>3429.85</v>
      </c>
      <c r="H83" s="63">
        <f>'MAR-23'!H83</f>
        <v>284.33999999999997</v>
      </c>
      <c r="I83" s="5">
        <f>'MAR-23'!I83</f>
        <v>1.19</v>
      </c>
      <c r="J83" s="22"/>
      <c r="K83" s="5"/>
      <c r="L83" s="5">
        <f>'MAR-23'!L83</f>
        <v>1</v>
      </c>
      <c r="M83" s="5">
        <f>'MAR-23'!M83</f>
        <v>55</v>
      </c>
      <c r="N83" s="5"/>
      <c r="O83" s="5"/>
      <c r="P83" s="5"/>
      <c r="Q83" s="5"/>
      <c r="R83" s="5"/>
      <c r="S83" s="5"/>
      <c r="T83" s="5"/>
      <c r="U83" s="5"/>
      <c r="V83" s="5"/>
    </row>
    <row r="84" spans="1:22">
      <c r="A84" s="1087"/>
      <c r="B84" s="18" t="str">
        <f>'MAR-23'!B84</f>
        <v>16.03.23</v>
      </c>
      <c r="C84" s="1088">
        <f>'MAR-23'!C84</f>
        <v>82</v>
      </c>
      <c r="D84" s="5">
        <f>'MAR-23'!D84</f>
        <v>1063</v>
      </c>
      <c r="E84" s="26"/>
      <c r="F84" s="5">
        <f>'MAR-23'!F84</f>
        <v>59</v>
      </c>
      <c r="G84" s="63">
        <f>'MAR-23'!G84</f>
        <v>3389.05</v>
      </c>
      <c r="H84" s="63">
        <f>'MAR-23'!H84</f>
        <v>323.95</v>
      </c>
      <c r="I84" s="5">
        <f>'MAR-23'!I84</f>
        <v>0</v>
      </c>
      <c r="J84" s="22"/>
      <c r="K84" s="5"/>
      <c r="L84" s="5">
        <f>'MAR-23'!L84</f>
        <v>2</v>
      </c>
      <c r="M84" s="5">
        <f>'MAR-23'!M84</f>
        <v>25</v>
      </c>
      <c r="N84" s="5"/>
      <c r="O84" s="5"/>
      <c r="P84" s="5"/>
      <c r="Q84" s="5"/>
      <c r="R84" s="5"/>
      <c r="S84" s="5"/>
      <c r="T84" s="5"/>
      <c r="U84" s="5"/>
      <c r="V84" s="5"/>
    </row>
    <row r="85" spans="1:22">
      <c r="A85" s="1087"/>
      <c r="B85" s="18" t="str">
        <f>'MAR-23'!B85</f>
        <v>17.03.23</v>
      </c>
      <c r="C85" s="1088">
        <f>'MAR-23'!C85</f>
        <v>83</v>
      </c>
      <c r="D85" s="5">
        <f>'MAR-23'!D85</f>
        <v>1064</v>
      </c>
      <c r="E85" s="26"/>
      <c r="F85" s="5">
        <f>'MAR-23'!F85</f>
        <v>56</v>
      </c>
      <c r="G85" s="63">
        <f>'MAR-23'!G85</f>
        <v>3269.66</v>
      </c>
      <c r="H85" s="63">
        <f>'MAR-23'!H85</f>
        <v>260.73</v>
      </c>
      <c r="I85" s="5">
        <f>'MAR-23'!I85</f>
        <v>2.39</v>
      </c>
      <c r="J85" s="22"/>
      <c r="K85" s="5"/>
      <c r="L85" s="5">
        <f>'MAR-23'!L85</f>
        <v>2</v>
      </c>
      <c r="M85" s="5">
        <f>'MAR-23'!M85</f>
        <v>10</v>
      </c>
      <c r="N85" s="5"/>
      <c r="O85" s="5"/>
      <c r="P85" s="5"/>
      <c r="Q85" s="5"/>
      <c r="R85" s="5"/>
      <c r="S85" s="5"/>
      <c r="T85" s="5"/>
      <c r="U85" s="5"/>
      <c r="V85" s="5"/>
    </row>
    <row r="86" spans="1:22">
      <c r="A86" s="1087"/>
      <c r="B86" s="18" t="str">
        <f>'MAR-23'!B86</f>
        <v>17.03.23</v>
      </c>
      <c r="C86" s="1088">
        <f>'MAR-23'!C86</f>
        <v>84</v>
      </c>
      <c r="D86" s="5">
        <f>'MAR-23'!D86</f>
        <v>1065</v>
      </c>
      <c r="E86" s="26"/>
      <c r="F86" s="5">
        <f>'MAR-23'!F86</f>
        <v>58</v>
      </c>
      <c r="G86" s="63">
        <f>'MAR-23'!G86</f>
        <v>3385.84</v>
      </c>
      <c r="H86" s="63">
        <f>'MAR-23'!H86</f>
        <v>262.66000000000003</v>
      </c>
      <c r="I86" s="5">
        <f>'MAR-23'!I86</f>
        <v>0</v>
      </c>
      <c r="J86" s="22"/>
      <c r="K86" s="5"/>
      <c r="L86" s="5">
        <f>'MAR-23'!L86</f>
        <v>2</v>
      </c>
      <c r="M86" s="5">
        <f>'MAR-23'!M86</f>
        <v>0</v>
      </c>
      <c r="N86" s="5"/>
      <c r="O86" s="5"/>
      <c r="P86" s="5"/>
      <c r="Q86" s="5"/>
      <c r="R86" s="5"/>
      <c r="S86" s="5"/>
      <c r="T86" s="5"/>
      <c r="U86" s="5"/>
      <c r="V86" s="5"/>
    </row>
    <row r="87" spans="1:22">
      <c r="A87" s="1090"/>
      <c r="B87" s="18" t="str">
        <f>'MAR-23'!B87</f>
        <v>17.03.23</v>
      </c>
      <c r="C87" s="1091">
        <f>'MAR-23'!C87</f>
        <v>85</v>
      </c>
      <c r="D87" s="5">
        <f>'MAR-23'!D87</f>
        <v>1066</v>
      </c>
      <c r="E87" s="26"/>
      <c r="F87" s="5">
        <f>'MAR-23'!F87</f>
        <v>56</v>
      </c>
      <c r="G87" s="63">
        <f>'MAR-23'!G87</f>
        <v>3205.87</v>
      </c>
      <c r="H87" s="63">
        <f>'MAR-23'!H87</f>
        <v>318.13</v>
      </c>
      <c r="I87" s="5">
        <f>'MAR-23'!I87</f>
        <v>0</v>
      </c>
      <c r="J87" s="22"/>
      <c r="K87" s="5"/>
      <c r="L87" s="5">
        <f>'MAR-23'!L87</f>
        <v>1</v>
      </c>
      <c r="M87" s="5">
        <f>'MAR-23'!M87</f>
        <v>55</v>
      </c>
      <c r="N87" s="5"/>
      <c r="O87" s="5"/>
      <c r="P87" s="5"/>
      <c r="Q87" s="5"/>
      <c r="R87" s="5"/>
      <c r="S87" s="5"/>
      <c r="T87" s="5"/>
      <c r="U87" s="5"/>
      <c r="V87" s="5"/>
    </row>
    <row r="88" spans="1:22">
      <c r="A88" s="1090"/>
      <c r="B88" s="18" t="str">
        <f>'MAR-23'!B88</f>
        <v>17.03.23</v>
      </c>
      <c r="C88" s="1091">
        <f>'MAR-23'!C88</f>
        <v>86</v>
      </c>
      <c r="D88" s="5">
        <f>'MAR-23'!D88</f>
        <v>1067</v>
      </c>
      <c r="E88" s="26"/>
      <c r="F88" s="5">
        <f>'MAR-23'!F88</f>
        <v>59</v>
      </c>
      <c r="G88" s="63">
        <f>'MAR-23'!G88</f>
        <v>3396.23</v>
      </c>
      <c r="H88" s="63">
        <f>'MAR-23'!H88</f>
        <v>317.77</v>
      </c>
      <c r="I88" s="5">
        <f>'MAR-23'!I88</f>
        <v>0</v>
      </c>
      <c r="J88" s="22"/>
      <c r="K88" s="5"/>
      <c r="L88" s="5">
        <f>'MAR-23'!L88</f>
        <v>1</v>
      </c>
      <c r="M88" s="5">
        <f>'MAR-23'!M88</f>
        <v>55</v>
      </c>
      <c r="N88" s="5"/>
      <c r="O88" s="5"/>
      <c r="P88" s="5"/>
      <c r="Q88" s="5"/>
      <c r="R88" s="5"/>
      <c r="S88" s="5"/>
      <c r="T88" s="5"/>
      <c r="U88" s="5"/>
      <c r="V88" s="5"/>
    </row>
    <row r="89" spans="1:22">
      <c r="A89" s="1090"/>
      <c r="B89" s="18" t="str">
        <f>'MAR-23'!B89</f>
        <v>17.03.23</v>
      </c>
      <c r="C89" s="1091">
        <f>'MAR-23'!C89</f>
        <v>87</v>
      </c>
      <c r="D89" s="5">
        <f>'MAR-23'!D89</f>
        <v>1068</v>
      </c>
      <c r="E89" s="26"/>
      <c r="F89" s="5">
        <f>'MAR-23'!F89</f>
        <v>58</v>
      </c>
      <c r="G89" s="63">
        <f>'MAR-23'!G89</f>
        <v>3320.86</v>
      </c>
      <c r="H89" s="63">
        <f>'MAR-23'!H89</f>
        <v>331.73</v>
      </c>
      <c r="I89" s="5">
        <f>'MAR-23'!I89</f>
        <v>2.59</v>
      </c>
      <c r="J89" s="22"/>
      <c r="K89" s="5"/>
      <c r="L89" s="5">
        <f>'MAR-23'!L89</f>
        <v>1</v>
      </c>
      <c r="M89" s="5">
        <f>'MAR-23'!M89</f>
        <v>50</v>
      </c>
      <c r="N89" s="5"/>
      <c r="O89" s="5"/>
      <c r="P89" s="5"/>
      <c r="Q89" s="5"/>
      <c r="R89" s="5"/>
      <c r="S89" s="5"/>
      <c r="T89" s="5"/>
      <c r="U89" s="5"/>
      <c r="V89" s="5"/>
    </row>
    <row r="90" spans="1:22">
      <c r="A90" s="1092"/>
      <c r="B90" s="18" t="str">
        <f>'MAR-23'!B90</f>
        <v>17.03.23</v>
      </c>
      <c r="C90" s="1093">
        <f>'MAR-23'!C90</f>
        <v>88</v>
      </c>
      <c r="D90" s="5">
        <f>'MAR-23'!D90</f>
        <v>1069</v>
      </c>
      <c r="E90" s="26"/>
      <c r="F90" s="5">
        <f>'MAR-23'!F90</f>
        <v>58</v>
      </c>
      <c r="G90" s="63">
        <f>'MAR-23'!G90</f>
        <v>3327.65</v>
      </c>
      <c r="H90" s="63">
        <f>'MAR-23'!H90</f>
        <v>326.85000000000002</v>
      </c>
      <c r="I90" s="5">
        <f>'MAR-23'!I90</f>
        <v>0</v>
      </c>
      <c r="J90" s="22"/>
      <c r="K90" s="5"/>
      <c r="L90" s="5">
        <f>'MAR-23'!L90</f>
        <v>1</v>
      </c>
      <c r="M90" s="5">
        <f>'MAR-23'!M90</f>
        <v>45</v>
      </c>
      <c r="N90" s="5"/>
      <c r="O90" s="5"/>
      <c r="P90" s="5"/>
      <c r="Q90" s="5"/>
      <c r="R90" s="5"/>
      <c r="S90" s="5"/>
      <c r="T90" s="5"/>
      <c r="U90" s="5"/>
      <c r="V90" s="5"/>
    </row>
    <row r="91" spans="1:22">
      <c r="A91" s="1094"/>
      <c r="B91" s="18" t="str">
        <f>'MAR-23'!B91</f>
        <v>17.03.23</v>
      </c>
      <c r="C91" s="1095">
        <f>'MAR-23'!C91</f>
        <v>89</v>
      </c>
      <c r="D91" s="5">
        <f>'MAR-23'!D91</f>
        <v>1070</v>
      </c>
      <c r="E91" s="26"/>
      <c r="F91" s="5">
        <f>'MAR-23'!F91</f>
        <v>58</v>
      </c>
      <c r="G91" s="63">
        <f>'MAR-23'!G91</f>
        <v>3356.03</v>
      </c>
      <c r="H91" s="63">
        <f>'MAR-23'!H91</f>
        <v>285.47000000000003</v>
      </c>
      <c r="I91" s="5">
        <f>'MAR-23'!I91</f>
        <v>0</v>
      </c>
      <c r="J91" s="22"/>
      <c r="K91" s="5"/>
      <c r="L91" s="5">
        <f>'MAR-23'!L91</f>
        <v>1</v>
      </c>
      <c r="M91" s="5">
        <f>'MAR-23'!M91</f>
        <v>55</v>
      </c>
      <c r="N91" s="5"/>
      <c r="O91" s="5"/>
      <c r="P91" s="5"/>
      <c r="Q91" s="5"/>
      <c r="R91" s="5"/>
      <c r="S91" s="5"/>
      <c r="T91" s="5"/>
      <c r="U91" s="5"/>
      <c r="V91" s="5"/>
    </row>
    <row r="92" spans="1:22">
      <c r="A92" s="1096"/>
      <c r="B92" s="18" t="str">
        <f>'MAR-23'!B92</f>
        <v>18.03.23</v>
      </c>
      <c r="C92" s="1097">
        <f>'MAR-23'!C92</f>
        <v>90</v>
      </c>
      <c r="D92" s="5">
        <f>'MAR-23'!D92</f>
        <v>1071</v>
      </c>
      <c r="E92" s="26"/>
      <c r="F92" s="5">
        <f>'MAR-23'!F92</f>
        <v>59</v>
      </c>
      <c r="G92" s="63">
        <f>'MAR-23'!G92</f>
        <v>3408.23</v>
      </c>
      <c r="H92" s="63">
        <f>'MAR-23'!H92</f>
        <v>306.27</v>
      </c>
      <c r="I92" s="5">
        <f>'MAR-23'!I92</f>
        <v>0</v>
      </c>
      <c r="J92" s="22"/>
      <c r="K92" s="5"/>
      <c r="L92" s="5">
        <f>'MAR-23'!L92</f>
        <v>2</v>
      </c>
      <c r="M92" s="5">
        <f>'MAR-23'!M92</f>
        <v>15</v>
      </c>
      <c r="N92" s="5"/>
      <c r="O92" s="5"/>
      <c r="P92" s="5"/>
      <c r="Q92" s="5"/>
      <c r="R92" s="5"/>
      <c r="S92" s="5"/>
      <c r="T92" s="5"/>
      <c r="U92" s="5"/>
      <c r="V92" s="5"/>
    </row>
    <row r="93" spans="1:22">
      <c r="A93" s="1096"/>
      <c r="B93" s="18" t="str">
        <f>'MAR-23'!B93</f>
        <v>18.03.23</v>
      </c>
      <c r="C93" s="1097">
        <f>'MAR-23'!C93</f>
        <v>91</v>
      </c>
      <c r="D93" s="5">
        <f>'MAR-23'!D93</f>
        <v>1072</v>
      </c>
      <c r="E93" s="26"/>
      <c r="F93" s="5">
        <f>'MAR-23'!F93</f>
        <v>59</v>
      </c>
      <c r="G93" s="63">
        <f>'MAR-23'!G93</f>
        <v>3386.45</v>
      </c>
      <c r="H93" s="63">
        <f>'MAR-23'!H93</f>
        <v>326.55</v>
      </c>
      <c r="I93" s="5">
        <f>'MAR-23'!I93</f>
        <v>0</v>
      </c>
      <c r="J93" s="22"/>
      <c r="K93" s="5"/>
      <c r="L93" s="5">
        <f>'MAR-23'!L93</f>
        <v>2</v>
      </c>
      <c r="M93" s="5">
        <f>'MAR-23'!M93</f>
        <v>10</v>
      </c>
      <c r="N93" s="5"/>
      <c r="O93" s="5"/>
      <c r="P93" s="5"/>
      <c r="Q93" s="5"/>
      <c r="R93" s="5"/>
      <c r="S93" s="5"/>
      <c r="T93" s="5"/>
      <c r="U93" s="5"/>
      <c r="V93" s="5"/>
    </row>
    <row r="94" spans="1:22">
      <c r="A94" s="1096"/>
      <c r="B94" s="18" t="str">
        <f>'MAR-23'!B94</f>
        <v>18.03.23</v>
      </c>
      <c r="C94" s="1097">
        <f>'MAR-23'!C94</f>
        <v>92</v>
      </c>
      <c r="D94" s="5">
        <f>'MAR-23'!D94</f>
        <v>1073</v>
      </c>
      <c r="E94" s="26"/>
      <c r="F94" s="5">
        <f>'MAR-23'!F94</f>
        <v>56</v>
      </c>
      <c r="G94" s="63">
        <f>'MAR-23'!G94</f>
        <v>3255.46</v>
      </c>
      <c r="H94" s="63">
        <f>'MAR-23'!H94</f>
        <v>274.52</v>
      </c>
      <c r="I94" s="5">
        <f>'MAR-23'!I94</f>
        <v>1.98</v>
      </c>
      <c r="J94" s="22"/>
      <c r="K94" s="5"/>
      <c r="L94" s="5">
        <f>'MAR-23'!L94</f>
        <v>1</v>
      </c>
      <c r="M94" s="5">
        <f>'MAR-23'!M94</f>
        <v>55</v>
      </c>
      <c r="N94" s="5"/>
      <c r="O94" s="5"/>
      <c r="P94" s="5"/>
      <c r="Q94" s="5"/>
      <c r="R94" s="5"/>
      <c r="S94" s="5"/>
      <c r="T94" s="5"/>
      <c r="U94" s="5"/>
      <c r="V94" s="5"/>
    </row>
    <row r="95" spans="1:22">
      <c r="A95" s="1096"/>
      <c r="B95" s="18" t="str">
        <f>'MAR-23'!B95</f>
        <v>18.03.23</v>
      </c>
      <c r="C95" s="1097">
        <f>'MAR-23'!C95</f>
        <v>93</v>
      </c>
      <c r="D95" s="5">
        <f>'MAR-23'!D95</f>
        <v>1074</v>
      </c>
      <c r="E95" s="26"/>
      <c r="F95" s="5">
        <f>'MAR-23'!F95</f>
        <v>58</v>
      </c>
      <c r="G95" s="63">
        <f>'MAR-23'!G95</f>
        <v>3347.85</v>
      </c>
      <c r="H95" s="63">
        <f>'MAR-23'!H95</f>
        <v>301.24</v>
      </c>
      <c r="I95" s="5">
        <f>'MAR-23'!I95</f>
        <v>1.59</v>
      </c>
      <c r="J95" s="22"/>
      <c r="K95" s="5"/>
      <c r="L95" s="5">
        <f>'MAR-23'!L95</f>
        <v>2</v>
      </c>
      <c r="M95" s="5">
        <f>'MAR-23'!M95</f>
        <v>5</v>
      </c>
      <c r="N95" s="5"/>
      <c r="O95" s="5"/>
      <c r="P95" s="5"/>
      <c r="Q95" s="5"/>
      <c r="R95" s="5"/>
      <c r="S95" s="5"/>
      <c r="T95" s="5"/>
      <c r="U95" s="5"/>
      <c r="V95" s="5"/>
    </row>
    <row r="96" spans="1:22">
      <c r="A96" s="1099"/>
      <c r="B96" s="18" t="str">
        <f>'MAR-23'!B96</f>
        <v>19.03.23</v>
      </c>
      <c r="C96" s="1100">
        <f>'MAR-23'!C96</f>
        <v>94</v>
      </c>
      <c r="D96" s="5">
        <f>'MAR-23'!D96</f>
        <v>1075</v>
      </c>
      <c r="E96" s="26"/>
      <c r="F96" s="5">
        <f>'MAR-23'!F96</f>
        <v>56</v>
      </c>
      <c r="G96" s="63">
        <f>'MAR-23'!G96</f>
        <v>3105.47</v>
      </c>
      <c r="H96" s="63">
        <f>'MAR-23'!H96</f>
        <v>418.53</v>
      </c>
      <c r="I96" s="5">
        <f>'MAR-23'!I96</f>
        <v>0</v>
      </c>
      <c r="J96" s="22"/>
      <c r="K96" s="5"/>
      <c r="L96" s="5">
        <f>'MAR-23'!L96</f>
        <v>2</v>
      </c>
      <c r="M96" s="5">
        <f>'MAR-23'!M96</f>
        <v>25</v>
      </c>
      <c r="N96" s="5"/>
      <c r="O96" s="5"/>
      <c r="P96" s="5"/>
      <c r="Q96" s="5"/>
      <c r="R96" s="5"/>
      <c r="S96" s="5"/>
      <c r="T96" s="5"/>
      <c r="U96" s="5"/>
      <c r="V96" s="5"/>
    </row>
    <row r="97" spans="1:22">
      <c r="A97" s="1099"/>
      <c r="B97" s="18" t="str">
        <f>'MAR-23'!B97</f>
        <v>19.03.23</v>
      </c>
      <c r="C97" s="1100">
        <f>'MAR-23'!C97</f>
        <v>95</v>
      </c>
      <c r="D97" s="5">
        <f>'MAR-23'!D97</f>
        <v>1076</v>
      </c>
      <c r="E97" s="26"/>
      <c r="F97" s="5">
        <f>'MAR-23'!F97</f>
        <v>59</v>
      </c>
      <c r="G97" s="63">
        <f>'MAR-23'!G97</f>
        <v>3382.64</v>
      </c>
      <c r="H97" s="63">
        <f>'MAR-23'!H97</f>
        <v>331.36</v>
      </c>
      <c r="I97" s="5">
        <f>'MAR-23'!I97</f>
        <v>0</v>
      </c>
      <c r="J97" s="22"/>
      <c r="K97" s="5"/>
      <c r="L97" s="5">
        <f>'MAR-23'!L97</f>
        <v>2</v>
      </c>
      <c r="M97" s="5">
        <f>'MAR-23'!M97</f>
        <v>10</v>
      </c>
      <c r="N97" s="5"/>
      <c r="O97" s="5"/>
      <c r="P97" s="5"/>
      <c r="Q97" s="5"/>
      <c r="R97" s="5"/>
      <c r="S97" s="5"/>
      <c r="T97" s="5"/>
      <c r="U97" s="5"/>
      <c r="V97" s="5"/>
    </row>
    <row r="98" spans="1:22">
      <c r="A98" s="1099"/>
      <c r="B98" s="18" t="str">
        <f>'MAR-23'!B98</f>
        <v>19.03.23</v>
      </c>
      <c r="C98" s="1100">
        <f>'MAR-23'!C98</f>
        <v>96</v>
      </c>
      <c r="D98" s="5">
        <f>'MAR-23'!D98</f>
        <v>1077</v>
      </c>
      <c r="E98" s="26"/>
      <c r="F98" s="5">
        <f>'MAR-23'!F98</f>
        <v>59</v>
      </c>
      <c r="G98" s="63">
        <f>'MAR-23'!G98</f>
        <v>3351.43</v>
      </c>
      <c r="H98" s="63">
        <f>'MAR-23'!H98</f>
        <v>364.86</v>
      </c>
      <c r="I98" s="5">
        <f>'MAR-23'!I98</f>
        <v>1.79</v>
      </c>
      <c r="J98" s="22"/>
      <c r="K98" s="5"/>
      <c r="L98" s="5">
        <f>'MAR-23'!L98</f>
        <v>2</v>
      </c>
      <c r="M98" s="5">
        <f>'MAR-23'!M98</f>
        <v>0</v>
      </c>
      <c r="N98" s="5"/>
      <c r="O98" s="5"/>
      <c r="P98" s="5"/>
      <c r="Q98" s="5"/>
      <c r="R98" s="5"/>
      <c r="S98" s="5"/>
      <c r="T98" s="5"/>
      <c r="U98" s="5"/>
      <c r="V98" s="5"/>
    </row>
    <row r="99" spans="1:22">
      <c r="A99" s="1101"/>
      <c r="B99" s="18" t="str">
        <f>'MAR-23'!B99</f>
        <v>19.03.23</v>
      </c>
      <c r="C99" s="1102">
        <f>'MAR-23'!C99</f>
        <v>97</v>
      </c>
      <c r="D99" s="5">
        <f>'MAR-23'!D99</f>
        <v>1078</v>
      </c>
      <c r="E99" s="26"/>
      <c r="F99" s="5">
        <f>'MAR-23'!F99</f>
        <v>59</v>
      </c>
      <c r="G99" s="63">
        <f>'MAR-23'!G99</f>
        <v>3383.24</v>
      </c>
      <c r="H99" s="63">
        <f>'MAR-23'!H99</f>
        <v>332.26</v>
      </c>
      <c r="I99" s="5">
        <f>'MAR-23'!I99</f>
        <v>0</v>
      </c>
      <c r="J99" s="22"/>
      <c r="K99" s="5"/>
      <c r="L99" s="5">
        <f>'MAR-23'!L99</f>
        <v>1</v>
      </c>
      <c r="M99" s="5">
        <f>'MAR-23'!M99</f>
        <v>35</v>
      </c>
      <c r="N99" s="5"/>
      <c r="O99" s="5"/>
      <c r="P99" s="5"/>
      <c r="Q99" s="5"/>
      <c r="R99" s="5"/>
      <c r="S99" s="5"/>
      <c r="T99" s="5"/>
      <c r="U99" s="5"/>
      <c r="V99" s="5"/>
    </row>
    <row r="100" spans="1:22">
      <c r="A100" s="1101"/>
      <c r="B100" s="18" t="str">
        <f>'MAR-23'!B100</f>
        <v>19.03.23</v>
      </c>
      <c r="C100" s="1102">
        <f>'MAR-23'!C100</f>
        <v>98</v>
      </c>
      <c r="D100" s="5">
        <f>'MAR-23'!D100</f>
        <v>1079</v>
      </c>
      <c r="E100" s="26"/>
      <c r="F100" s="5">
        <f>'MAR-23'!F100</f>
        <v>58</v>
      </c>
      <c r="G100" s="63">
        <f>'MAR-23'!G100</f>
        <v>3300.47</v>
      </c>
      <c r="H100" s="63">
        <f>'MAR-23'!H100</f>
        <v>348.53</v>
      </c>
      <c r="I100" s="5">
        <f>'MAR-23'!I100</f>
        <v>0</v>
      </c>
      <c r="J100" s="22"/>
      <c r="K100" s="5"/>
      <c r="L100" s="5">
        <f>'MAR-23'!L100</f>
        <v>1</v>
      </c>
      <c r="M100" s="5">
        <f>'MAR-23'!M100</f>
        <v>55</v>
      </c>
      <c r="N100" s="5"/>
      <c r="O100" s="5"/>
      <c r="P100" s="5"/>
      <c r="Q100" s="5"/>
      <c r="R100" s="5"/>
      <c r="S100" s="5"/>
      <c r="T100" s="5"/>
      <c r="U100" s="5"/>
      <c r="V100" s="5"/>
    </row>
    <row r="101" spans="1:22">
      <c r="A101" s="1101"/>
      <c r="B101" s="18" t="str">
        <f>'MAR-23'!B101</f>
        <v>19.03.23</v>
      </c>
      <c r="C101" s="1102">
        <f>'MAR-23'!C101</f>
        <v>99</v>
      </c>
      <c r="D101" s="5">
        <f>'MAR-23'!D101</f>
        <v>1080</v>
      </c>
      <c r="E101" s="26"/>
      <c r="F101" s="5">
        <f>'MAR-23'!F101</f>
        <v>59</v>
      </c>
      <c r="G101" s="63">
        <f>'MAR-23'!G101</f>
        <v>3377.22</v>
      </c>
      <c r="H101" s="63">
        <f>'MAR-23'!H101</f>
        <v>336.78</v>
      </c>
      <c r="I101" s="5">
        <f>'MAR-23'!I101</f>
        <v>0</v>
      </c>
      <c r="J101" s="22"/>
      <c r="K101" s="5"/>
      <c r="L101" s="5">
        <f>'MAR-23'!L101</f>
        <v>2</v>
      </c>
      <c r="M101" s="5">
        <f>'MAR-23'!M101</f>
        <v>20</v>
      </c>
      <c r="N101" s="5"/>
      <c r="O101" s="5"/>
      <c r="P101" s="5"/>
      <c r="Q101" s="5"/>
      <c r="R101" s="5"/>
      <c r="S101" s="5"/>
      <c r="T101" s="5"/>
      <c r="U101" s="5"/>
      <c r="V101" s="5"/>
    </row>
    <row r="102" spans="1:22">
      <c r="A102" s="1104"/>
      <c r="B102" s="18" t="str">
        <f>'MAR-23'!B102</f>
        <v>20.03.23</v>
      </c>
      <c r="C102" s="1106">
        <f>'MAR-23'!C102</f>
        <v>100</v>
      </c>
      <c r="D102" s="5">
        <f>'MAR-23'!D102</f>
        <v>1081</v>
      </c>
      <c r="E102" s="26"/>
      <c r="F102" s="5">
        <f>'MAR-23'!F102</f>
        <v>56</v>
      </c>
      <c r="G102" s="63">
        <f>'MAR-23'!G102</f>
        <v>3149.68</v>
      </c>
      <c r="H102" s="63">
        <f>'MAR-23'!H102</f>
        <v>374.32</v>
      </c>
      <c r="I102" s="5">
        <f>'MAR-23'!I102</f>
        <v>0</v>
      </c>
      <c r="J102" s="22"/>
      <c r="K102" s="5"/>
      <c r="L102" s="5">
        <f>'MAR-23'!L102</f>
        <v>2</v>
      </c>
      <c r="M102" s="5">
        <f>'MAR-23'!M102</f>
        <v>35</v>
      </c>
      <c r="N102" s="5"/>
      <c r="O102" s="5"/>
      <c r="P102" s="5"/>
      <c r="Q102" s="5"/>
      <c r="R102" s="5"/>
      <c r="S102" s="5"/>
      <c r="T102" s="5"/>
      <c r="U102" s="5"/>
      <c r="V102" s="5"/>
    </row>
    <row r="103" spans="1:22">
      <c r="A103" s="1104"/>
      <c r="B103" s="18" t="str">
        <f>'MAR-23'!B103</f>
        <v>20.03.23</v>
      </c>
      <c r="C103" s="1106">
        <f>'MAR-23'!C103</f>
        <v>101</v>
      </c>
      <c r="D103" s="5">
        <f>'MAR-23'!D103</f>
        <v>1082</v>
      </c>
      <c r="E103" s="26"/>
      <c r="F103" s="5">
        <f>'MAR-23'!F103</f>
        <v>59</v>
      </c>
      <c r="G103" s="63">
        <f>'MAR-23'!G103</f>
        <v>3436.03</v>
      </c>
      <c r="H103" s="63">
        <f>'MAR-23'!H103</f>
        <v>277.97000000000003</v>
      </c>
      <c r="I103" s="5">
        <f>'MAR-23'!I103</f>
        <v>0</v>
      </c>
      <c r="J103" s="22"/>
      <c r="K103" s="5"/>
      <c r="L103" s="5">
        <f>'MAR-23'!L103</f>
        <v>1</v>
      </c>
      <c r="M103" s="5">
        <f>'MAR-23'!M103</f>
        <v>45</v>
      </c>
      <c r="N103" s="5"/>
      <c r="O103" s="5"/>
      <c r="P103" s="5"/>
      <c r="Q103" s="5"/>
      <c r="R103" s="5"/>
      <c r="S103" s="5"/>
      <c r="T103" s="5"/>
      <c r="U103" s="5"/>
      <c r="V103" s="5"/>
    </row>
    <row r="104" spans="1:22">
      <c r="A104" s="1104"/>
      <c r="B104" s="18" t="str">
        <f>'MAR-23'!B104</f>
        <v>20.03.23</v>
      </c>
      <c r="C104" s="1106">
        <f>'MAR-23'!C104</f>
        <v>102</v>
      </c>
      <c r="D104" s="5">
        <f>'MAR-23'!D104</f>
        <v>1083</v>
      </c>
      <c r="E104" s="26"/>
      <c r="F104" s="5">
        <f>'MAR-23'!F104</f>
        <v>57</v>
      </c>
      <c r="G104" s="63">
        <f>'MAR-23'!G104</f>
        <v>3205.24</v>
      </c>
      <c r="H104" s="63">
        <f>'MAR-23'!H104</f>
        <v>388.76</v>
      </c>
      <c r="I104" s="5">
        <f>'MAR-23'!I104</f>
        <v>0</v>
      </c>
      <c r="J104" s="22"/>
      <c r="K104" s="5"/>
      <c r="L104" s="5">
        <f>'MAR-23'!L104</f>
        <v>2</v>
      </c>
      <c r="M104" s="5">
        <f>'MAR-23'!M104</f>
        <v>10</v>
      </c>
      <c r="N104" s="5"/>
      <c r="O104" s="5"/>
      <c r="P104" s="5"/>
      <c r="Q104" s="5"/>
      <c r="R104" s="5"/>
      <c r="S104" s="5"/>
      <c r="T104" s="5"/>
      <c r="U104" s="5"/>
      <c r="V104" s="5"/>
    </row>
    <row r="105" spans="1:22">
      <c r="A105" s="1107"/>
      <c r="B105" s="18" t="str">
        <f>'MAR-23'!B105</f>
        <v>20.03.23</v>
      </c>
      <c r="C105" s="1108">
        <f>'MAR-23'!C105</f>
        <v>103</v>
      </c>
      <c r="D105" s="5">
        <f>'MAR-23'!D105</f>
        <v>1084</v>
      </c>
      <c r="E105" s="26"/>
      <c r="F105" s="5">
        <f>'MAR-23'!F105</f>
        <v>58</v>
      </c>
      <c r="G105" s="63">
        <f>'MAR-23'!G105</f>
        <v>3184.29</v>
      </c>
      <c r="H105" s="63">
        <f>'MAR-23'!H105</f>
        <v>464.71</v>
      </c>
      <c r="I105" s="5">
        <f>'MAR-23'!I105</f>
        <v>0</v>
      </c>
      <c r="J105" s="22"/>
      <c r="K105" s="5"/>
      <c r="L105" s="5">
        <f>'MAR-23'!L105</f>
        <v>2</v>
      </c>
      <c r="M105" s="5">
        <f>'MAR-23'!M105</f>
        <v>15</v>
      </c>
      <c r="N105" s="5"/>
      <c r="O105" s="5"/>
      <c r="P105" s="5"/>
      <c r="Q105" s="5"/>
      <c r="R105" s="5"/>
      <c r="S105" s="5"/>
      <c r="T105" s="5"/>
      <c r="U105" s="5"/>
      <c r="V105" s="5"/>
    </row>
    <row r="106" spans="1:22">
      <c r="A106" s="1107"/>
      <c r="B106" s="18" t="str">
        <f>'MAR-23'!B106</f>
        <v>20.03.23</v>
      </c>
      <c r="C106" s="1108">
        <f>'MAR-23'!C106</f>
        <v>104</v>
      </c>
      <c r="D106" s="5">
        <f>'MAR-23'!D106</f>
        <v>1085</v>
      </c>
      <c r="E106" s="26"/>
      <c r="F106" s="5">
        <f>'MAR-23'!F106</f>
        <v>59</v>
      </c>
      <c r="G106" s="63">
        <f>'MAR-23'!G106</f>
        <v>3217.63</v>
      </c>
      <c r="H106" s="63">
        <f>'MAR-23'!H106</f>
        <v>493.87</v>
      </c>
      <c r="I106" s="5">
        <f>'MAR-23'!I106</f>
        <v>0</v>
      </c>
      <c r="J106" s="22"/>
      <c r="K106" s="5"/>
      <c r="L106" s="5">
        <f>'MAR-23'!L106</f>
        <v>2</v>
      </c>
      <c r="M106" s="5">
        <f>'MAR-23'!M106</f>
        <v>0</v>
      </c>
      <c r="N106" s="5"/>
      <c r="O106" s="5"/>
      <c r="P106" s="5"/>
      <c r="Q106" s="5"/>
      <c r="R106" s="5"/>
      <c r="S106" s="5"/>
      <c r="T106" s="5"/>
      <c r="U106" s="5"/>
      <c r="V106" s="5"/>
    </row>
    <row r="107" spans="1:22">
      <c r="A107" s="1109"/>
      <c r="B107" s="18" t="str">
        <f>'MAR-23'!B107</f>
        <v>21.03.23</v>
      </c>
      <c r="C107" s="1110">
        <f>'MAR-23'!C107</f>
        <v>105</v>
      </c>
      <c r="D107" s="5">
        <f>'MAR-23'!D107</f>
        <v>1086</v>
      </c>
      <c r="E107" s="26"/>
      <c r="F107" s="5">
        <f>'MAR-23'!F107</f>
        <v>59</v>
      </c>
      <c r="G107" s="63">
        <f>'MAR-23'!G107</f>
        <v>3230.45</v>
      </c>
      <c r="H107" s="63">
        <f>'MAR-23'!H107</f>
        <v>482.55</v>
      </c>
      <c r="I107" s="5">
        <f>'MAR-23'!I107</f>
        <v>0</v>
      </c>
      <c r="J107" s="22"/>
      <c r="K107" s="5"/>
      <c r="L107" s="5">
        <f>'MAR-23'!L107</f>
        <v>2</v>
      </c>
      <c r="M107" s="5">
        <f>'MAR-23'!M107</f>
        <v>45</v>
      </c>
      <c r="N107" s="5"/>
      <c r="O107" s="5"/>
      <c r="P107" s="5"/>
      <c r="Q107" s="5"/>
      <c r="R107" s="5"/>
      <c r="S107" s="5"/>
      <c r="T107" s="5"/>
      <c r="U107" s="5"/>
      <c r="V107" s="5"/>
    </row>
    <row r="108" spans="1:22">
      <c r="A108" s="1109"/>
      <c r="B108" s="18" t="str">
        <f>'MAR-23'!B108</f>
        <v>21.03.23</v>
      </c>
      <c r="C108" s="1110">
        <f>'MAR-23'!C108</f>
        <v>106</v>
      </c>
      <c r="D108" s="5">
        <f>'MAR-23'!D108</f>
        <v>1087</v>
      </c>
      <c r="E108" s="26"/>
      <c r="F108" s="5">
        <f>'MAR-23'!F108</f>
        <v>58</v>
      </c>
      <c r="G108" s="63">
        <f>'MAR-23'!G108</f>
        <v>3196.67</v>
      </c>
      <c r="H108" s="63">
        <f>'MAR-23'!H108</f>
        <v>452.33</v>
      </c>
      <c r="I108" s="5">
        <f>'MAR-23'!I108</f>
        <v>0</v>
      </c>
      <c r="J108" s="22"/>
      <c r="K108" s="5"/>
      <c r="L108" s="5">
        <f>'MAR-23'!L108</f>
        <v>2</v>
      </c>
      <c r="M108" s="5">
        <f>'MAR-23'!M108</f>
        <v>45</v>
      </c>
      <c r="N108" s="5"/>
      <c r="O108" s="5"/>
      <c r="P108" s="5"/>
      <c r="Q108" s="5"/>
      <c r="R108" s="5"/>
      <c r="S108" s="5"/>
      <c r="T108" s="5"/>
      <c r="U108" s="5"/>
      <c r="V108" s="5"/>
    </row>
    <row r="109" spans="1:22">
      <c r="A109" s="1109"/>
      <c r="B109" s="18" t="str">
        <f>'MAR-23'!B109</f>
        <v>21.03.23</v>
      </c>
      <c r="C109" s="1110">
        <f>'MAR-23'!C109</f>
        <v>107</v>
      </c>
      <c r="D109" s="5">
        <f>'MAR-23'!D109</f>
        <v>1088</v>
      </c>
      <c r="E109" s="26"/>
      <c r="F109" s="5">
        <f>'MAR-23'!F109</f>
        <v>58</v>
      </c>
      <c r="G109" s="63">
        <f>'MAR-23'!G109</f>
        <v>3276.23</v>
      </c>
      <c r="H109" s="63">
        <f>'MAR-23'!H109</f>
        <v>366.76</v>
      </c>
      <c r="I109" s="5">
        <f>'MAR-23'!I109</f>
        <v>1.49</v>
      </c>
      <c r="J109" s="22"/>
      <c r="K109" s="5"/>
      <c r="L109" s="5">
        <f>'MAR-23'!L109</f>
        <v>2</v>
      </c>
      <c r="M109" s="5">
        <f>'MAR-23'!M109</f>
        <v>55</v>
      </c>
      <c r="N109" s="5"/>
      <c r="O109" s="5"/>
      <c r="P109" s="5"/>
      <c r="Q109" s="5"/>
      <c r="R109" s="5"/>
      <c r="S109" s="5"/>
      <c r="T109" s="5"/>
      <c r="U109" s="5"/>
      <c r="V109" s="5"/>
    </row>
    <row r="110" spans="1:22">
      <c r="A110" s="1109"/>
      <c r="B110" s="18" t="str">
        <f>'MAR-23'!B110</f>
        <v>21.03.23</v>
      </c>
      <c r="C110" s="1110">
        <f>'MAR-23'!C110</f>
        <v>108</v>
      </c>
      <c r="D110" s="5">
        <f>'MAR-23'!D110</f>
        <v>1089</v>
      </c>
      <c r="E110" s="26"/>
      <c r="F110" s="5">
        <f>'MAR-23'!F110</f>
        <v>59</v>
      </c>
      <c r="G110" s="63">
        <f>'MAR-23'!G110</f>
        <v>3380.85</v>
      </c>
      <c r="H110" s="63">
        <f>'MAR-23'!H110</f>
        <v>332.15</v>
      </c>
      <c r="I110" s="5">
        <f>'MAR-23'!I110</f>
        <v>0</v>
      </c>
      <c r="J110" s="22"/>
      <c r="K110" s="5"/>
      <c r="L110" s="5">
        <f>'MAR-23'!L110</f>
        <v>2</v>
      </c>
      <c r="M110" s="5">
        <f>'MAR-23'!M110</f>
        <v>15</v>
      </c>
      <c r="N110" s="5"/>
      <c r="O110" s="5"/>
      <c r="P110" s="5"/>
      <c r="Q110" s="5"/>
      <c r="R110" s="5"/>
      <c r="S110" s="5"/>
      <c r="T110" s="5"/>
      <c r="U110" s="5"/>
      <c r="V110" s="5"/>
    </row>
    <row r="111" spans="1:22">
      <c r="A111" s="1112"/>
      <c r="B111" s="18" t="str">
        <f>'MAR-23'!B111</f>
        <v>21.03.23</v>
      </c>
      <c r="C111" s="1113">
        <f>'MAR-23'!C111</f>
        <v>109</v>
      </c>
      <c r="D111" s="5">
        <f>'MAR-23'!D111</f>
        <v>1090</v>
      </c>
      <c r="E111" s="26"/>
      <c r="F111" s="5">
        <f>'MAR-23'!F111</f>
        <v>59</v>
      </c>
      <c r="G111" s="63">
        <f>'MAR-23'!G111</f>
        <v>3401.43</v>
      </c>
      <c r="H111" s="63">
        <f>'MAR-23'!H111</f>
        <v>313.07</v>
      </c>
      <c r="I111" s="5">
        <f>'MAR-23'!I111</f>
        <v>0</v>
      </c>
      <c r="J111" s="22"/>
      <c r="K111" s="5"/>
      <c r="L111" s="5">
        <f>'MAR-23'!L111</f>
        <v>2</v>
      </c>
      <c r="M111" s="5">
        <f>'MAR-23'!M111</f>
        <v>0</v>
      </c>
      <c r="N111" s="5"/>
      <c r="O111" s="5"/>
      <c r="P111" s="5"/>
      <c r="Q111" s="5"/>
      <c r="R111" s="5"/>
      <c r="S111" s="5"/>
      <c r="T111" s="5"/>
      <c r="U111" s="5"/>
      <c r="V111" s="5"/>
    </row>
    <row r="112" spans="1:22">
      <c r="A112" s="1112"/>
      <c r="B112" s="18" t="str">
        <f>'MAR-23'!B112</f>
        <v>21.03.23</v>
      </c>
      <c r="C112" s="1113">
        <f>'MAR-23'!C112</f>
        <v>110</v>
      </c>
      <c r="D112" s="5">
        <f>'MAR-23'!D112</f>
        <v>1091</v>
      </c>
      <c r="E112" s="26"/>
      <c r="F112" s="5">
        <f>'MAR-23'!F112</f>
        <v>59</v>
      </c>
      <c r="G112" s="63">
        <f>'MAR-23'!G112</f>
        <v>3405.47</v>
      </c>
      <c r="H112" s="63">
        <f>'MAR-23'!H112</f>
        <v>305.52999999999997</v>
      </c>
      <c r="I112" s="5">
        <f>'MAR-23'!I112</f>
        <v>0</v>
      </c>
      <c r="J112" s="22"/>
      <c r="K112" s="5"/>
      <c r="L112" s="5">
        <f>'MAR-23'!L112</f>
        <v>2</v>
      </c>
      <c r="M112" s="5">
        <f>'MAR-23'!M112</f>
        <v>15</v>
      </c>
      <c r="N112" s="5"/>
      <c r="O112" s="5"/>
      <c r="P112" s="5"/>
      <c r="Q112" s="5"/>
      <c r="R112" s="5"/>
      <c r="S112" s="5"/>
      <c r="T112" s="5"/>
      <c r="U112" s="5"/>
      <c r="V112" s="5"/>
    </row>
    <row r="113" spans="1:22">
      <c r="A113" s="1112"/>
      <c r="B113" s="18" t="str">
        <f>'MAR-23'!B113</f>
        <v>21.03.23</v>
      </c>
      <c r="C113" s="1113">
        <f>'MAR-23'!C113</f>
        <v>111</v>
      </c>
      <c r="D113" s="5">
        <f>'MAR-23'!D113</f>
        <v>1092</v>
      </c>
      <c r="E113" s="26"/>
      <c r="F113" s="5">
        <f>'MAR-23'!F113</f>
        <v>57</v>
      </c>
      <c r="G113" s="63">
        <f>'MAR-23'!G113</f>
        <v>3291.45</v>
      </c>
      <c r="H113" s="63">
        <f>'MAR-23'!H113</f>
        <v>302.73</v>
      </c>
      <c r="I113" s="5">
        <f>'MAR-23'!I113</f>
        <v>5.18</v>
      </c>
      <c r="J113" s="22"/>
      <c r="K113" s="5"/>
      <c r="L113" s="5">
        <f>'MAR-23'!L113</f>
        <v>2</v>
      </c>
      <c r="M113" s="5">
        <f>'MAR-23'!M113</f>
        <v>5</v>
      </c>
      <c r="N113" s="5"/>
      <c r="O113" s="5"/>
      <c r="P113" s="5"/>
      <c r="Q113" s="5"/>
      <c r="R113" s="5"/>
      <c r="S113" s="5"/>
      <c r="T113" s="5"/>
      <c r="U113" s="5"/>
      <c r="V113" s="5"/>
    </row>
    <row r="114" spans="1:22">
      <c r="A114" s="1112"/>
      <c r="B114" s="18" t="str">
        <f>'MAR-23'!B114</f>
        <v>21.03.23</v>
      </c>
      <c r="C114" s="1113">
        <f>'MAR-23'!C114</f>
        <v>112</v>
      </c>
      <c r="D114" s="5">
        <f>'MAR-23'!D114</f>
        <v>1093</v>
      </c>
      <c r="E114" s="26"/>
      <c r="F114" s="5">
        <f>'MAR-23'!F114</f>
        <v>59</v>
      </c>
      <c r="G114" s="63">
        <f>'MAR-23'!G114</f>
        <v>3309.44</v>
      </c>
      <c r="H114" s="63">
        <f>'MAR-23'!H114</f>
        <v>404.06</v>
      </c>
      <c r="I114" s="5">
        <f>'MAR-23'!I114</f>
        <v>0</v>
      </c>
      <c r="J114" s="22"/>
      <c r="K114" s="5"/>
      <c r="L114" s="5">
        <f>'MAR-23'!L114</f>
        <v>2</v>
      </c>
      <c r="M114" s="5">
        <f>'MAR-23'!M114</f>
        <v>0</v>
      </c>
      <c r="N114" s="5"/>
      <c r="O114" s="5"/>
      <c r="P114" s="5"/>
      <c r="Q114" s="5"/>
      <c r="R114" s="5"/>
      <c r="S114" s="5"/>
      <c r="T114" s="5"/>
      <c r="U114" s="5"/>
      <c r="V114" s="5"/>
    </row>
    <row r="115" spans="1:22">
      <c r="A115" s="1115"/>
      <c r="B115" s="18" t="str">
        <f>'MAR-23'!B115</f>
        <v>22.03.23</v>
      </c>
      <c r="C115" s="1116">
        <f>'MAR-23'!C115</f>
        <v>113</v>
      </c>
      <c r="D115" s="5">
        <f>'MAR-23'!D115</f>
        <v>1094</v>
      </c>
      <c r="E115" s="26"/>
      <c r="F115" s="5">
        <f>'MAR-23'!F115</f>
        <v>57</v>
      </c>
      <c r="G115" s="63">
        <f>'MAR-23'!G115</f>
        <v>3194.88</v>
      </c>
      <c r="H115" s="63">
        <f>'MAR-23'!H115</f>
        <v>393.12</v>
      </c>
      <c r="I115" s="5">
        <f>'MAR-23'!I115</f>
        <v>0</v>
      </c>
      <c r="J115" s="22"/>
      <c r="K115" s="5"/>
      <c r="L115" s="5">
        <f>'MAR-23'!L115</f>
        <v>2</v>
      </c>
      <c r="M115" s="5">
        <f>'MAR-23'!M115</f>
        <v>20</v>
      </c>
      <c r="N115" s="5"/>
      <c r="O115" s="5"/>
      <c r="P115" s="5"/>
      <c r="Q115" s="5"/>
      <c r="R115" s="5"/>
      <c r="S115" s="5"/>
      <c r="T115" s="5"/>
      <c r="U115" s="5"/>
      <c r="V115" s="5"/>
    </row>
    <row r="116" spans="1:22">
      <c r="A116" s="1115"/>
      <c r="B116" s="18" t="str">
        <f>'MAR-23'!B116</f>
        <v>22.03.23</v>
      </c>
      <c r="C116" s="1116">
        <f>'MAR-23'!C116</f>
        <v>114</v>
      </c>
      <c r="D116" s="5">
        <f>'MAR-23'!D116</f>
        <v>1095</v>
      </c>
      <c r="E116" s="26"/>
      <c r="F116" s="5">
        <f>'MAR-23'!F116</f>
        <v>55</v>
      </c>
      <c r="G116" s="63">
        <f>'MAR-23'!G116</f>
        <v>3468.2</v>
      </c>
      <c r="H116" s="63">
        <f>'MAR-23'!H116</f>
        <v>382</v>
      </c>
      <c r="I116" s="5">
        <f>'MAR-23'!I116</f>
        <v>0.2</v>
      </c>
      <c r="J116" s="22"/>
      <c r="K116" s="5"/>
      <c r="L116" s="5">
        <f>'MAR-23'!L116</f>
        <v>1</v>
      </c>
      <c r="M116" s="5">
        <f>'MAR-23'!M116</f>
        <v>50</v>
      </c>
      <c r="N116" s="5"/>
      <c r="O116" s="5"/>
      <c r="P116" s="5"/>
      <c r="Q116" s="5"/>
      <c r="R116" s="5"/>
      <c r="S116" s="5"/>
      <c r="T116" s="5"/>
      <c r="U116" s="5"/>
      <c r="V116" s="5"/>
    </row>
    <row r="117" spans="1:22">
      <c r="A117" s="1115"/>
      <c r="B117" s="18" t="str">
        <f>'MAR-23'!B117</f>
        <v>22.03.23</v>
      </c>
      <c r="C117" s="1116">
        <f>'MAR-23'!C117</f>
        <v>115</v>
      </c>
      <c r="D117" s="5">
        <f>'MAR-23'!D117</f>
        <v>1099</v>
      </c>
      <c r="E117" s="26"/>
      <c r="F117" s="5">
        <f>'MAR-23'!F117</f>
        <v>56</v>
      </c>
      <c r="G117" s="63">
        <f>'MAR-23'!G117</f>
        <v>3253.27</v>
      </c>
      <c r="H117" s="63">
        <f>'MAR-23'!H117</f>
        <v>269.62</v>
      </c>
      <c r="I117" s="5">
        <f>'MAR-23'!I117</f>
        <v>1.39</v>
      </c>
      <c r="J117" s="22"/>
      <c r="K117" s="5"/>
      <c r="L117" s="5">
        <f>'MAR-23'!L117</f>
        <v>1</v>
      </c>
      <c r="M117" s="5">
        <f>'MAR-23'!M117</f>
        <v>50</v>
      </c>
      <c r="N117" s="5"/>
      <c r="O117" s="5"/>
      <c r="P117" s="5"/>
      <c r="Q117" s="5"/>
      <c r="R117" s="5"/>
      <c r="S117" s="5"/>
      <c r="T117" s="5"/>
      <c r="U117" s="5"/>
      <c r="V117" s="5"/>
    </row>
    <row r="118" spans="1:22">
      <c r="A118" s="1117"/>
      <c r="B118" s="18" t="str">
        <f>'MAR-23'!B118</f>
        <v>22.03.23</v>
      </c>
      <c r="C118" s="1118">
        <f>'MAR-23'!C118</f>
        <v>116</v>
      </c>
      <c r="D118" s="5">
        <f>'MAR-23'!D118</f>
        <v>1096</v>
      </c>
      <c r="E118" s="26"/>
      <c r="F118" s="5">
        <f>'MAR-23'!F118</f>
        <v>59</v>
      </c>
      <c r="G118" s="63">
        <f>'MAR-23'!G118</f>
        <v>3339.83</v>
      </c>
      <c r="H118" s="63">
        <f>'MAR-23'!H118</f>
        <v>371.67</v>
      </c>
      <c r="I118" s="5">
        <f>'MAR-23'!I118</f>
        <v>0</v>
      </c>
      <c r="J118" s="22"/>
      <c r="K118" s="5"/>
      <c r="L118" s="5">
        <f>'MAR-23'!L118</f>
        <v>1</v>
      </c>
      <c r="M118" s="5">
        <f>'MAR-23'!M118</f>
        <v>50</v>
      </c>
      <c r="N118" s="5"/>
      <c r="O118" s="5"/>
      <c r="P118" s="5"/>
      <c r="Q118" s="5"/>
      <c r="R118" s="5"/>
      <c r="S118" s="5"/>
      <c r="T118" s="5"/>
      <c r="U118" s="5"/>
      <c r="V118" s="5"/>
    </row>
    <row r="119" spans="1:22">
      <c r="A119" s="1117"/>
      <c r="B119" s="18" t="str">
        <f>'MAR-23'!B119</f>
        <v>22.03.23</v>
      </c>
      <c r="C119" s="1118">
        <f>'MAR-23'!C119</f>
        <v>117</v>
      </c>
      <c r="D119" s="5">
        <f>'MAR-23'!D119</f>
        <v>1097</v>
      </c>
      <c r="E119" s="26"/>
      <c r="F119" s="5">
        <f>'MAR-23'!F119</f>
        <v>59</v>
      </c>
      <c r="G119" s="63">
        <f>'MAR-23'!G119</f>
        <v>3355.3</v>
      </c>
      <c r="H119" s="63">
        <f>'MAR-23'!H119</f>
        <v>352.7</v>
      </c>
      <c r="I119" s="5">
        <f>'MAR-23'!I119</f>
        <v>0</v>
      </c>
      <c r="J119" s="22"/>
      <c r="K119" s="5"/>
      <c r="L119" s="5">
        <f>'MAR-23'!L119</f>
        <v>1</v>
      </c>
      <c r="M119" s="5">
        <f>'MAR-23'!M119</f>
        <v>45</v>
      </c>
      <c r="N119" s="5"/>
      <c r="O119" s="5"/>
      <c r="P119" s="5"/>
      <c r="Q119" s="5"/>
      <c r="R119" s="5"/>
      <c r="S119" s="5"/>
      <c r="T119" s="5"/>
      <c r="U119" s="5"/>
      <c r="V119" s="5"/>
    </row>
    <row r="120" spans="1:22">
      <c r="A120" s="1119"/>
      <c r="B120" s="18" t="str">
        <f>'MAR-23'!B120</f>
        <v>23.03.23</v>
      </c>
      <c r="C120" s="1120">
        <f>'MAR-23'!C120</f>
        <v>118</v>
      </c>
      <c r="D120" s="5">
        <f>'MAR-23'!D120</f>
        <v>1098</v>
      </c>
      <c r="E120" s="26"/>
      <c r="F120" s="5">
        <f>'MAR-23'!F120</f>
        <v>58</v>
      </c>
      <c r="G120" s="63">
        <f>'MAR-23'!G120</f>
        <v>3284.55</v>
      </c>
      <c r="H120" s="63">
        <f>'MAR-23'!H120</f>
        <v>374.95</v>
      </c>
      <c r="I120" s="5">
        <f>'MAR-23'!I120</f>
        <v>0</v>
      </c>
      <c r="J120" s="22"/>
      <c r="K120" s="5"/>
      <c r="L120" s="5">
        <f>'MAR-23'!L120</f>
        <v>2</v>
      </c>
      <c r="M120" s="5">
        <f>'MAR-23'!M120</f>
        <v>55</v>
      </c>
      <c r="N120" s="5"/>
      <c r="O120" s="5"/>
      <c r="P120" s="5"/>
      <c r="Q120" s="5"/>
      <c r="R120" s="5"/>
      <c r="S120" s="5"/>
      <c r="T120" s="5"/>
      <c r="U120" s="5"/>
      <c r="V120" s="5"/>
    </row>
    <row r="121" spans="1:22">
      <c r="A121" s="1119"/>
      <c r="B121" s="18" t="str">
        <f>'MAR-23'!B121</f>
        <v>23.03.23</v>
      </c>
      <c r="C121" s="1120">
        <f>'MAR-23'!C121</f>
        <v>119</v>
      </c>
      <c r="D121" s="5">
        <f>'MAR-23'!D121</f>
        <v>1100</v>
      </c>
      <c r="E121" s="26"/>
      <c r="F121" s="5">
        <f>'MAR-23'!F121</f>
        <v>59</v>
      </c>
      <c r="G121" s="63">
        <f>'MAR-23'!G121</f>
        <v>3331.63</v>
      </c>
      <c r="H121" s="63">
        <f>'MAR-23'!H121</f>
        <v>403.37</v>
      </c>
      <c r="I121" s="5">
        <f>'MAR-23'!I121</f>
        <v>0</v>
      </c>
      <c r="J121" s="22"/>
      <c r="K121" s="5"/>
      <c r="L121" s="5">
        <f>'MAR-23'!L121</f>
        <v>2</v>
      </c>
      <c r="M121" s="5">
        <f>'MAR-23'!M121</f>
        <v>50</v>
      </c>
      <c r="N121" s="5"/>
      <c r="O121" s="5"/>
      <c r="P121" s="5"/>
      <c r="Q121" s="5"/>
      <c r="R121" s="5"/>
      <c r="S121" s="5"/>
      <c r="T121" s="5"/>
      <c r="U121" s="5"/>
      <c r="V121" s="5"/>
    </row>
    <row r="122" spans="1:22">
      <c r="A122" s="1119"/>
      <c r="B122" s="18" t="str">
        <f>'MAR-23'!B122</f>
        <v>23.03.23</v>
      </c>
      <c r="C122" s="1120">
        <f>'MAR-23'!C122</f>
        <v>120</v>
      </c>
      <c r="D122" s="5">
        <f>'MAR-23'!D122</f>
        <v>1101</v>
      </c>
      <c r="E122" s="26"/>
      <c r="F122" s="5">
        <f>'MAR-23'!F122</f>
        <v>59</v>
      </c>
      <c r="G122" s="63">
        <f>'MAR-23'!G122</f>
        <v>3390.64</v>
      </c>
      <c r="H122" s="63">
        <f>'MAR-23'!H122</f>
        <v>327.55</v>
      </c>
      <c r="I122" s="5">
        <f>'MAR-23'!I122</f>
        <v>0.19</v>
      </c>
      <c r="J122" s="22"/>
      <c r="K122" s="5"/>
      <c r="L122" s="5">
        <f>'MAR-23'!L122</f>
        <v>2</v>
      </c>
      <c r="M122" s="5">
        <f>'MAR-23'!M122</f>
        <v>10</v>
      </c>
      <c r="N122" s="5"/>
      <c r="O122" s="5"/>
      <c r="P122" s="5"/>
      <c r="Q122" s="5"/>
      <c r="R122" s="5"/>
      <c r="S122" s="5"/>
      <c r="T122" s="5"/>
      <c r="U122" s="5"/>
      <c r="V122" s="5"/>
    </row>
    <row r="123" spans="1:22">
      <c r="A123" s="1119"/>
      <c r="B123" s="18" t="str">
        <f>'MAR-23'!B123</f>
        <v>23.03.23</v>
      </c>
      <c r="C123" s="1120">
        <f>'MAR-23'!C123</f>
        <v>121</v>
      </c>
      <c r="D123" s="5">
        <f>'MAR-23'!D123</f>
        <v>1102</v>
      </c>
      <c r="E123" s="26"/>
      <c r="F123" s="5">
        <f>'MAR-23'!F123</f>
        <v>59</v>
      </c>
      <c r="G123" s="63">
        <f>'MAR-23'!G123</f>
        <v>3417.24</v>
      </c>
      <c r="H123" s="63">
        <f>'MAR-23'!H123</f>
        <v>311.75</v>
      </c>
      <c r="I123" s="5">
        <f>'MAR-23'!I123</f>
        <v>2.99</v>
      </c>
      <c r="J123" s="22"/>
      <c r="K123" s="5"/>
      <c r="L123" s="5">
        <f>'MAR-23'!L123</f>
        <v>2</v>
      </c>
      <c r="M123" s="5">
        <f>'MAR-23'!M123</f>
        <v>10</v>
      </c>
      <c r="N123" s="5"/>
      <c r="O123" s="5"/>
      <c r="P123" s="5"/>
      <c r="Q123" s="5"/>
      <c r="R123" s="5"/>
      <c r="S123" s="5"/>
      <c r="T123" s="5"/>
      <c r="U123" s="5"/>
      <c r="V123" s="5"/>
    </row>
    <row r="124" spans="1:22">
      <c r="A124" s="1121"/>
      <c r="B124" s="18" t="str">
        <f>'MAR-23'!B124</f>
        <v>23.03.23</v>
      </c>
      <c r="C124" s="1122">
        <f>'MAR-23'!C124</f>
        <v>122</v>
      </c>
      <c r="D124" s="5">
        <f>'MAR-23'!D124</f>
        <v>1103</v>
      </c>
      <c r="E124" s="26"/>
      <c r="F124" s="5">
        <f>'MAR-23'!F124</f>
        <v>58</v>
      </c>
      <c r="G124" s="63">
        <f>'MAR-23'!G124</f>
        <v>3373.46</v>
      </c>
      <c r="H124" s="63">
        <f>'MAR-23'!H124</f>
        <v>296.73</v>
      </c>
      <c r="I124" s="5">
        <f>'MAR-23'!I124</f>
        <v>0.19</v>
      </c>
      <c r="J124" s="22"/>
      <c r="K124" s="5"/>
      <c r="L124" s="5">
        <f>'MAR-23'!L124</f>
        <v>1</v>
      </c>
      <c r="M124" s="5">
        <f>'MAR-23'!M124</f>
        <v>55</v>
      </c>
      <c r="N124" s="5"/>
      <c r="O124" s="5"/>
      <c r="P124" s="5"/>
      <c r="Q124" s="5"/>
      <c r="R124" s="5"/>
      <c r="S124" s="5"/>
      <c r="T124" s="5"/>
      <c r="U124" s="5"/>
      <c r="V124" s="5"/>
    </row>
    <row r="125" spans="1:22">
      <c r="A125" s="1121"/>
      <c r="B125" s="18" t="str">
        <f>'MAR-23'!B125</f>
        <v>23.03.23</v>
      </c>
      <c r="C125" s="1122">
        <f>'MAR-23'!C125</f>
        <v>123</v>
      </c>
      <c r="D125" s="5">
        <f>'MAR-23'!D125</f>
        <v>1104</v>
      </c>
      <c r="E125" s="26"/>
      <c r="F125" s="5">
        <f>'MAR-23'!F125</f>
        <v>59</v>
      </c>
      <c r="G125" s="63">
        <f>'MAR-23'!G125</f>
        <v>3433.82</v>
      </c>
      <c r="H125" s="63">
        <f>'MAR-23'!H125</f>
        <v>298.76</v>
      </c>
      <c r="I125" s="5">
        <f>'MAR-23'!I125</f>
        <v>0.57999999999999996</v>
      </c>
      <c r="J125" s="22"/>
      <c r="K125" s="5"/>
      <c r="L125" s="5">
        <f>'MAR-23'!L125</f>
        <v>1</v>
      </c>
      <c r="M125" s="5">
        <f>'MAR-23'!M125</f>
        <v>55</v>
      </c>
      <c r="N125" s="5"/>
      <c r="O125" s="5"/>
      <c r="P125" s="5"/>
      <c r="Q125" s="5"/>
      <c r="R125" s="5"/>
      <c r="S125" s="5"/>
      <c r="T125" s="5"/>
      <c r="U125" s="5"/>
      <c r="V125" s="5"/>
    </row>
    <row r="126" spans="1:22">
      <c r="A126" s="1121"/>
      <c r="B126" s="18" t="str">
        <f>'MAR-23'!B126</f>
        <v>23.03.23</v>
      </c>
      <c r="C126" s="1122">
        <f>'MAR-23'!C126</f>
        <v>124</v>
      </c>
      <c r="D126" s="5">
        <f>'MAR-23'!D126</f>
        <v>1105</v>
      </c>
      <c r="E126" s="26"/>
      <c r="F126" s="5">
        <f>'MAR-23'!F126</f>
        <v>59</v>
      </c>
      <c r="G126" s="63">
        <f>'MAR-23'!G126</f>
        <v>3369.23</v>
      </c>
      <c r="H126" s="63">
        <f>'MAR-23'!H126</f>
        <v>354.27</v>
      </c>
      <c r="I126" s="5">
        <f>'MAR-23'!I126</f>
        <v>0</v>
      </c>
      <c r="J126" s="22"/>
      <c r="K126" s="5"/>
      <c r="L126" s="5">
        <f>'MAR-23'!L126</f>
        <v>1</v>
      </c>
      <c r="M126" s="5">
        <f>'MAR-23'!M126</f>
        <v>40</v>
      </c>
      <c r="N126" s="5"/>
      <c r="O126" s="5"/>
      <c r="P126" s="5"/>
      <c r="Q126" s="5"/>
      <c r="R126" s="5"/>
      <c r="S126" s="5"/>
      <c r="T126" s="5"/>
      <c r="U126" s="5"/>
      <c r="V126" s="5"/>
    </row>
    <row r="127" spans="1:22">
      <c r="A127" s="1123"/>
      <c r="B127" s="18" t="str">
        <f>'MAR-23'!B127</f>
        <v>23.03.23</v>
      </c>
      <c r="C127" s="1124">
        <f>'MAR-23'!C127</f>
        <v>125</v>
      </c>
      <c r="D127" s="5">
        <f>'MAR-23'!D127</f>
        <v>1106</v>
      </c>
      <c r="E127" s="26"/>
      <c r="F127" s="5">
        <f>'MAR-23'!F127</f>
        <v>59</v>
      </c>
      <c r="G127" s="63">
        <f>'MAR-23'!G127</f>
        <v>3336.05</v>
      </c>
      <c r="H127" s="63">
        <f>'MAR-23'!H127</f>
        <v>394.95</v>
      </c>
      <c r="I127" s="5">
        <f>'MAR-23'!I127</f>
        <v>0</v>
      </c>
      <c r="J127" s="22"/>
      <c r="K127" s="5"/>
      <c r="L127" s="5">
        <f>'MAR-23'!L127</f>
        <v>1</v>
      </c>
      <c r="M127" s="5">
        <f>'MAR-23'!M127</f>
        <v>40</v>
      </c>
      <c r="N127" s="5"/>
      <c r="O127" s="5"/>
      <c r="P127" s="5"/>
      <c r="Q127" s="5"/>
      <c r="R127" s="5"/>
      <c r="S127" s="5"/>
      <c r="T127" s="5"/>
      <c r="U127" s="5"/>
      <c r="V127" s="5"/>
    </row>
    <row r="128" spans="1:22">
      <c r="A128" s="1125"/>
      <c r="B128" s="18" t="str">
        <f>'MAR-23'!B128</f>
        <v>24.03.23</v>
      </c>
      <c r="C128" s="1126">
        <f>'MAR-23'!C128</f>
        <v>126</v>
      </c>
      <c r="D128" s="5">
        <f>'MAR-23'!D128</f>
        <v>1107</v>
      </c>
      <c r="E128" s="26"/>
      <c r="F128" s="5">
        <f>'MAR-23'!F128</f>
        <v>59</v>
      </c>
      <c r="G128" s="63">
        <f>'MAR-23'!G128</f>
        <v>3312.84</v>
      </c>
      <c r="H128" s="63">
        <f>'MAR-23'!H128</f>
        <v>510.66</v>
      </c>
      <c r="I128" s="5">
        <f>'MAR-23'!I128</f>
        <v>0</v>
      </c>
      <c r="J128" s="22"/>
      <c r="K128" s="5"/>
      <c r="L128" s="5">
        <f>'MAR-23'!L128</f>
        <v>2</v>
      </c>
      <c r="M128" s="5">
        <f>'MAR-23'!M128</f>
        <v>55</v>
      </c>
      <c r="N128" s="5"/>
      <c r="O128" s="5"/>
      <c r="P128" s="5"/>
      <c r="Q128" s="5"/>
      <c r="R128" s="5"/>
      <c r="S128" s="5"/>
      <c r="T128" s="5"/>
      <c r="U128" s="5"/>
      <c r="V128" s="5"/>
    </row>
    <row r="129" spans="1:22">
      <c r="A129" s="1125"/>
      <c r="B129" s="18" t="str">
        <f>'MAR-23'!B129</f>
        <v>24.03.23</v>
      </c>
      <c r="C129" s="1126">
        <f>'MAR-23'!C129</f>
        <v>127</v>
      </c>
      <c r="D129" s="5">
        <f>'MAR-23'!D129</f>
        <v>1108</v>
      </c>
      <c r="E129" s="26"/>
      <c r="F129" s="5">
        <f>'MAR-23'!F129</f>
        <v>59</v>
      </c>
      <c r="G129" s="63">
        <f>'MAR-23'!G129</f>
        <v>3486.67</v>
      </c>
      <c r="H129" s="63">
        <f>'MAR-23'!H129</f>
        <v>330.33</v>
      </c>
      <c r="I129" s="5">
        <f>'MAR-23'!I129</f>
        <v>0</v>
      </c>
      <c r="J129" s="22"/>
      <c r="K129" s="5"/>
      <c r="L129" s="5">
        <f>'MAR-23'!L129</f>
        <v>2</v>
      </c>
      <c r="M129" s="5">
        <f>'MAR-23'!M129</f>
        <v>25</v>
      </c>
      <c r="N129" s="5"/>
      <c r="O129" s="5"/>
      <c r="P129" s="5"/>
      <c r="Q129" s="5"/>
      <c r="R129" s="5"/>
      <c r="S129" s="5"/>
      <c r="T129" s="5"/>
      <c r="U129" s="5"/>
      <c r="V129" s="5"/>
    </row>
    <row r="130" spans="1:22">
      <c r="A130" s="1125"/>
      <c r="B130" s="18" t="str">
        <f>'MAR-23'!B130</f>
        <v>24.03.23</v>
      </c>
      <c r="C130" s="1126">
        <f>'MAR-23'!C130</f>
        <v>128</v>
      </c>
      <c r="D130" s="5">
        <f>'MAR-23'!D130</f>
        <v>1109</v>
      </c>
      <c r="E130" s="26"/>
      <c r="F130" s="5">
        <f>'MAR-23'!F130</f>
        <v>58</v>
      </c>
      <c r="G130" s="63">
        <f>'MAR-23'!G130</f>
        <v>3405.95</v>
      </c>
      <c r="H130" s="63">
        <f>'MAR-23'!H130</f>
        <v>312.24</v>
      </c>
      <c r="I130" s="5">
        <f>'MAR-23'!I130</f>
        <v>4.6900000000000004</v>
      </c>
      <c r="J130" s="22"/>
      <c r="K130" s="5"/>
      <c r="L130" s="5">
        <f>'MAR-23'!L130</f>
        <v>2</v>
      </c>
      <c r="M130" s="5">
        <f>'MAR-23'!M130</f>
        <v>15</v>
      </c>
      <c r="N130" s="5"/>
      <c r="O130" s="5"/>
      <c r="P130" s="5"/>
      <c r="Q130" s="5"/>
      <c r="R130" s="5"/>
      <c r="S130" s="5"/>
      <c r="T130" s="5"/>
      <c r="U130" s="5"/>
      <c r="V130" s="5"/>
    </row>
    <row r="131" spans="1:22">
      <c r="A131" s="1128"/>
      <c r="B131" s="18" t="str">
        <f>'MAR-23'!B131</f>
        <v>24.03.23</v>
      </c>
      <c r="C131" s="1129">
        <f>'MAR-23'!C131</f>
        <v>129</v>
      </c>
      <c r="D131" s="5">
        <f>'MAR-23'!D131</f>
        <v>1110</v>
      </c>
      <c r="E131" s="26"/>
      <c r="F131" s="5">
        <f>'MAR-23'!F131</f>
        <v>59</v>
      </c>
      <c r="G131" s="63">
        <f>'MAR-23'!G131</f>
        <v>3458.43</v>
      </c>
      <c r="H131" s="63">
        <f>'MAR-23'!H131</f>
        <v>368.07</v>
      </c>
      <c r="I131" s="5">
        <f>'MAR-23'!I131</f>
        <v>0</v>
      </c>
      <c r="J131" s="22"/>
      <c r="K131" s="5"/>
      <c r="L131" s="5">
        <f>'MAR-23'!L131</f>
        <v>2</v>
      </c>
      <c r="M131" s="5">
        <f>'MAR-23'!M131</f>
        <v>25</v>
      </c>
      <c r="N131" s="5"/>
      <c r="O131" s="5"/>
      <c r="P131" s="5"/>
      <c r="Q131" s="5"/>
      <c r="R131" s="5"/>
      <c r="S131" s="5"/>
      <c r="T131" s="5"/>
      <c r="U131" s="5"/>
      <c r="V131" s="5"/>
    </row>
    <row r="132" spans="1:22">
      <c r="A132" s="1128"/>
      <c r="B132" s="18" t="str">
        <f>'MAR-23'!B132</f>
        <v>24.03.23</v>
      </c>
      <c r="C132" s="1129">
        <f>'MAR-23'!C132</f>
        <v>130</v>
      </c>
      <c r="D132" s="5">
        <f>'MAR-23'!D132</f>
        <v>1111</v>
      </c>
      <c r="E132" s="26"/>
      <c r="F132" s="5">
        <f>'MAR-23'!F132</f>
        <v>57</v>
      </c>
      <c r="G132" s="63">
        <f>'MAR-23'!G132</f>
        <v>3340.24</v>
      </c>
      <c r="H132" s="63">
        <f>'MAR-23'!H132</f>
        <v>362.15</v>
      </c>
      <c r="I132" s="5">
        <f>'MAR-23'!I132</f>
        <v>0.39</v>
      </c>
      <c r="J132" s="22"/>
      <c r="K132" s="5"/>
      <c r="L132" s="5">
        <f>'MAR-23'!L132</f>
        <v>2</v>
      </c>
      <c r="M132" s="5">
        <f>'MAR-23'!M132</f>
        <v>5</v>
      </c>
      <c r="N132" s="5"/>
      <c r="O132" s="5"/>
      <c r="P132" s="5"/>
      <c r="Q132" s="5"/>
      <c r="R132" s="5"/>
      <c r="S132" s="5"/>
      <c r="T132" s="5"/>
      <c r="U132" s="5"/>
      <c r="V132" s="5"/>
    </row>
    <row r="133" spans="1:22">
      <c r="A133" s="1130"/>
      <c r="B133" s="18" t="str">
        <f>'MAR-23'!B133</f>
        <v>24.03.23</v>
      </c>
      <c r="C133" s="1131">
        <f>'MAR-23'!C133</f>
        <v>131</v>
      </c>
      <c r="D133" s="5">
        <f>'MAR-23'!D133</f>
        <v>1112</v>
      </c>
      <c r="E133" s="26"/>
      <c r="F133" s="5">
        <f>'MAR-23'!F133</f>
        <v>58</v>
      </c>
      <c r="G133" s="63">
        <f>'MAR-23'!G133</f>
        <v>3237.06</v>
      </c>
      <c r="H133" s="63">
        <f>'MAR-23'!H133</f>
        <v>500.94</v>
      </c>
      <c r="I133" s="5">
        <f>'MAR-23'!I133</f>
        <v>0</v>
      </c>
      <c r="J133" s="22"/>
      <c r="K133" s="5"/>
      <c r="L133" s="5">
        <f>'MAR-23'!L133</f>
        <v>1</v>
      </c>
      <c r="M133" s="5">
        <f>'MAR-23'!M133</f>
        <v>50</v>
      </c>
      <c r="N133" s="5"/>
      <c r="O133" s="5"/>
      <c r="P133" s="5"/>
      <c r="Q133" s="5"/>
      <c r="R133" s="5"/>
      <c r="S133" s="5"/>
      <c r="T133" s="5"/>
      <c r="U133" s="5"/>
      <c r="V133" s="5"/>
    </row>
    <row r="134" spans="1:22">
      <c r="A134" s="1132"/>
      <c r="B134" s="18" t="str">
        <f>'MAR-23'!B134</f>
        <v>24.03.23</v>
      </c>
      <c r="C134" s="1133">
        <f>'MAR-23'!C134</f>
        <v>132</v>
      </c>
      <c r="D134" s="5">
        <f>'MAR-23'!D134</f>
        <v>1113</v>
      </c>
      <c r="E134" s="26"/>
      <c r="F134" s="5">
        <f>'MAR-23'!F134</f>
        <v>58</v>
      </c>
      <c r="G134" s="63">
        <f>'MAR-23'!G134</f>
        <v>3286.86</v>
      </c>
      <c r="H134" s="63">
        <f>'MAR-23'!H134</f>
        <v>471.14</v>
      </c>
      <c r="I134" s="5">
        <f>'MAR-23'!I134</f>
        <v>0</v>
      </c>
      <c r="J134" s="22"/>
      <c r="K134" s="5"/>
      <c r="L134" s="5">
        <f>'MAR-23'!L134</f>
        <v>1</v>
      </c>
      <c r="M134" s="5">
        <f>'MAR-23'!M134</f>
        <v>45</v>
      </c>
      <c r="N134" s="5"/>
      <c r="O134" s="5"/>
      <c r="P134" s="5"/>
      <c r="Q134" s="5"/>
      <c r="R134" s="5"/>
      <c r="S134" s="5"/>
      <c r="T134" s="5"/>
      <c r="U134" s="5"/>
      <c r="V134" s="5"/>
    </row>
    <row r="135" spans="1:22">
      <c r="A135" s="1135"/>
      <c r="B135" s="18" t="str">
        <f>'MAR-23'!B135</f>
        <v>25.03.23</v>
      </c>
      <c r="C135" s="1136">
        <f>'MAR-23'!C135</f>
        <v>133</v>
      </c>
      <c r="D135" s="5">
        <f>'MAR-23'!D135</f>
        <v>1114</v>
      </c>
      <c r="E135" s="26"/>
      <c r="F135" s="5">
        <f>'MAR-23'!F135</f>
        <v>59</v>
      </c>
      <c r="G135" s="63">
        <f>'MAR-23'!G135</f>
        <v>3430.23</v>
      </c>
      <c r="H135" s="63">
        <f>'MAR-23'!H135</f>
        <v>398.77</v>
      </c>
      <c r="I135" s="5">
        <f>'MAR-23'!I135</f>
        <v>0</v>
      </c>
      <c r="J135" s="22"/>
      <c r="K135" s="5"/>
      <c r="L135" s="5">
        <f>'MAR-23'!L135</f>
        <v>4</v>
      </c>
      <c r="M135" s="5">
        <f>'MAR-23'!M135</f>
        <v>40</v>
      </c>
      <c r="N135" s="5"/>
      <c r="O135" s="5"/>
      <c r="P135" s="5"/>
      <c r="Q135" s="5"/>
      <c r="R135" s="5"/>
      <c r="S135" s="5"/>
      <c r="T135" s="5"/>
      <c r="U135" s="5"/>
      <c r="V135" s="5"/>
    </row>
    <row r="136" spans="1:22">
      <c r="A136" s="1135"/>
      <c r="B136" s="18" t="str">
        <f>'MAR-23'!B136</f>
        <v>25.03.23</v>
      </c>
      <c r="C136" s="1136">
        <f>'MAR-23'!C136</f>
        <v>134</v>
      </c>
      <c r="D136" s="5">
        <f>'MAR-23'!D136</f>
        <v>1115</v>
      </c>
      <c r="E136" s="26"/>
      <c r="F136" s="5">
        <f>'MAR-23'!F136</f>
        <v>57</v>
      </c>
      <c r="G136" s="63">
        <f>'MAR-23'!G136</f>
        <v>3347.68</v>
      </c>
      <c r="H136" s="63">
        <f>'MAR-23'!H136</f>
        <v>342.32</v>
      </c>
      <c r="I136" s="5">
        <f>'MAR-23'!I136</f>
        <v>0</v>
      </c>
      <c r="J136" s="22"/>
      <c r="K136" s="5"/>
      <c r="L136" s="5">
        <f>'MAR-23'!L136</f>
        <v>2</v>
      </c>
      <c r="M136" s="5">
        <f>'MAR-23'!M136</f>
        <v>0</v>
      </c>
      <c r="N136" s="5"/>
      <c r="O136" s="5"/>
      <c r="P136" s="5"/>
      <c r="Q136" s="5"/>
      <c r="R136" s="5"/>
      <c r="S136" s="5"/>
      <c r="T136" s="5"/>
      <c r="U136" s="5"/>
      <c r="V136" s="5"/>
    </row>
    <row r="137" spans="1:22">
      <c r="A137" s="1135"/>
      <c r="B137" s="18" t="str">
        <f>'MAR-23'!B137</f>
        <v>25.03.23</v>
      </c>
      <c r="C137" s="1136">
        <f>'MAR-23'!C137</f>
        <v>135</v>
      </c>
      <c r="D137" s="5">
        <f>'MAR-23'!D137</f>
        <v>1116</v>
      </c>
      <c r="E137" s="26"/>
      <c r="F137" s="5">
        <f>'MAR-23'!F137</f>
        <v>59</v>
      </c>
      <c r="G137" s="63">
        <f>'MAR-23'!G137</f>
        <v>3460.06</v>
      </c>
      <c r="H137" s="63">
        <f>'MAR-23'!H137</f>
        <v>344.94</v>
      </c>
      <c r="I137" s="5">
        <f>'MAR-23'!I137</f>
        <v>0</v>
      </c>
      <c r="J137" s="22"/>
      <c r="K137" s="5"/>
      <c r="L137" s="5">
        <f>'MAR-23'!L137</f>
        <v>2</v>
      </c>
      <c r="M137" s="5">
        <f>'MAR-23'!M137</f>
        <v>10</v>
      </c>
      <c r="N137" s="5"/>
      <c r="O137" s="5"/>
      <c r="P137" s="5"/>
      <c r="Q137" s="5"/>
      <c r="R137" s="5"/>
      <c r="S137" s="5"/>
      <c r="T137" s="5"/>
      <c r="U137" s="5"/>
      <c r="V137" s="5"/>
    </row>
    <row r="138" spans="1:22">
      <c r="A138" s="1137"/>
      <c r="B138" s="18" t="str">
        <f>'MAR-23'!B138</f>
        <v>25.03.23</v>
      </c>
      <c r="C138" s="1138">
        <f>'MAR-23'!C138</f>
        <v>136</v>
      </c>
      <c r="D138" s="5">
        <f>'MAR-23'!D138</f>
        <v>1117</v>
      </c>
      <c r="E138" s="26"/>
      <c r="F138" s="5">
        <f>'MAR-23'!F138</f>
        <v>59</v>
      </c>
      <c r="G138" s="63">
        <f>'MAR-23'!G138</f>
        <v>3457.24</v>
      </c>
      <c r="H138" s="63">
        <f>'MAR-23'!H138</f>
        <v>328.76</v>
      </c>
      <c r="I138" s="5">
        <f>'MAR-23'!I138</f>
        <v>0</v>
      </c>
      <c r="J138" s="22"/>
      <c r="K138" s="5"/>
      <c r="L138" s="5">
        <f>'MAR-23'!L138</f>
        <v>2</v>
      </c>
      <c r="M138" s="5">
        <f>'MAR-23'!M138</f>
        <v>15</v>
      </c>
      <c r="N138" s="5"/>
      <c r="O138" s="5"/>
      <c r="P138" s="5"/>
      <c r="Q138" s="5"/>
      <c r="R138" s="5"/>
      <c r="S138" s="5"/>
      <c r="T138" s="5"/>
      <c r="U138" s="5"/>
      <c r="V138" s="5"/>
    </row>
    <row r="139" spans="1:22">
      <c r="A139" s="1140"/>
      <c r="B139" s="18" t="str">
        <f>'MAR-23'!B139</f>
        <v>26.03.23</v>
      </c>
      <c r="C139" s="1141">
        <f>'MAR-23'!C139</f>
        <v>137</v>
      </c>
      <c r="D139" s="5">
        <f>'MAR-23'!D139</f>
        <v>1118</v>
      </c>
      <c r="E139" s="26"/>
      <c r="F139" s="5">
        <f>'MAR-23'!F139</f>
        <v>59</v>
      </c>
      <c r="G139" s="63">
        <f>'MAR-23'!G139</f>
        <v>3482.84</v>
      </c>
      <c r="H139" s="63">
        <f>'MAR-23'!H139</f>
        <v>343.16</v>
      </c>
      <c r="I139" s="5">
        <f>'MAR-23'!I139</f>
        <v>0</v>
      </c>
      <c r="J139" s="22"/>
      <c r="K139" s="5"/>
      <c r="L139" s="5">
        <f>'MAR-23'!L139</f>
        <v>2</v>
      </c>
      <c r="M139" s="5">
        <f>'MAR-23'!M139</f>
        <v>25</v>
      </c>
      <c r="N139" s="5"/>
      <c r="O139" s="5"/>
      <c r="P139" s="5"/>
      <c r="Q139" s="5"/>
      <c r="R139" s="5"/>
      <c r="S139" s="5"/>
      <c r="T139" s="5"/>
      <c r="U139" s="5"/>
      <c r="V139" s="5"/>
    </row>
    <row r="140" spans="1:22">
      <c r="A140" s="1140"/>
      <c r="B140" s="18" t="str">
        <f>'MAR-23'!B140</f>
        <v>26.03.23</v>
      </c>
      <c r="C140" s="1141">
        <f>'MAR-23'!C140</f>
        <v>138</v>
      </c>
      <c r="D140" s="5">
        <f>'MAR-23'!D140</f>
        <v>1119</v>
      </c>
      <c r="E140" s="26"/>
      <c r="F140" s="5">
        <f>'MAR-23'!F140</f>
        <v>58</v>
      </c>
      <c r="G140" s="63">
        <f>'MAR-23'!G140</f>
        <v>3379.47</v>
      </c>
      <c r="H140" s="63">
        <f>'MAR-23'!H140</f>
        <v>375.53</v>
      </c>
      <c r="I140" s="5">
        <f>'MAR-23'!I140</f>
        <v>0</v>
      </c>
      <c r="J140" s="22"/>
      <c r="K140" s="5"/>
      <c r="L140" s="5">
        <f>'MAR-23'!L140</f>
        <v>1</v>
      </c>
      <c r="M140" s="5">
        <f>'MAR-23'!M140</f>
        <v>55</v>
      </c>
      <c r="N140" s="5"/>
      <c r="O140" s="5"/>
      <c r="P140" s="5"/>
      <c r="Q140" s="5"/>
      <c r="R140" s="5"/>
      <c r="S140" s="5"/>
      <c r="T140" s="5"/>
      <c r="U140" s="5"/>
      <c r="V140" s="5"/>
    </row>
    <row r="141" spans="1:22">
      <c r="A141" s="1140"/>
      <c r="B141" s="18" t="str">
        <f>'MAR-23'!B141</f>
        <v>26.03.23</v>
      </c>
      <c r="C141" s="1141">
        <f>'MAR-23'!C141</f>
        <v>139</v>
      </c>
      <c r="D141" s="5">
        <f>'MAR-23'!D141</f>
        <v>1120</v>
      </c>
      <c r="E141" s="26"/>
      <c r="F141" s="5">
        <f>'MAR-23'!F141</f>
        <v>59</v>
      </c>
      <c r="G141" s="63">
        <f>'MAR-23'!G141</f>
        <v>3436.85</v>
      </c>
      <c r="H141" s="63">
        <f>'MAR-23'!H141</f>
        <v>386.15</v>
      </c>
      <c r="I141" s="5">
        <f>'MAR-23'!I141</f>
        <v>0</v>
      </c>
      <c r="J141" s="22"/>
      <c r="K141" s="5"/>
      <c r="L141" s="5">
        <f>'MAR-23'!L141</f>
        <v>2</v>
      </c>
      <c r="M141" s="5">
        <f>'MAR-23'!M141</f>
        <v>15</v>
      </c>
      <c r="N141" s="5"/>
      <c r="O141" s="5"/>
      <c r="P141" s="5"/>
      <c r="Q141" s="5"/>
      <c r="R141" s="5"/>
      <c r="S141" s="5"/>
      <c r="T141" s="5"/>
      <c r="U141" s="5"/>
      <c r="V141" s="5"/>
    </row>
    <row r="142" spans="1:22">
      <c r="A142" s="1142"/>
      <c r="B142" s="18" t="str">
        <f>'MAR-23'!B142</f>
        <v>26.03.23</v>
      </c>
      <c r="C142" s="1143">
        <f>'MAR-23'!C142</f>
        <v>140</v>
      </c>
      <c r="D142" s="5">
        <f>'MAR-23'!D142</f>
        <v>1121</v>
      </c>
      <c r="E142" s="26"/>
      <c r="F142" s="5">
        <f>'MAR-23'!F142</f>
        <v>59</v>
      </c>
      <c r="G142" s="63">
        <f>'MAR-23'!G142</f>
        <v>3474.43</v>
      </c>
      <c r="H142" s="63">
        <f>'MAR-23'!H142</f>
        <v>354.57</v>
      </c>
      <c r="I142" s="5">
        <f>'MAR-23'!I142</f>
        <v>0</v>
      </c>
      <c r="J142" s="22"/>
      <c r="K142" s="5"/>
      <c r="L142" s="5">
        <f>'MAR-23'!L142</f>
        <v>2</v>
      </c>
      <c r="M142" s="5">
        <f>'MAR-23'!M142</f>
        <v>35</v>
      </c>
      <c r="N142" s="5"/>
      <c r="O142" s="5"/>
      <c r="P142" s="5"/>
      <c r="Q142" s="5"/>
      <c r="R142" s="5"/>
      <c r="S142" s="5"/>
      <c r="T142" s="5"/>
      <c r="U142" s="5"/>
      <c r="V142" s="5"/>
    </row>
    <row r="143" spans="1:22">
      <c r="A143" s="1144"/>
      <c r="B143" s="18" t="str">
        <f>'MAR-23'!B143</f>
        <v>26.03.23</v>
      </c>
      <c r="C143" s="1145">
        <f>'MAR-23'!C143</f>
        <v>141</v>
      </c>
      <c r="D143" s="5">
        <f>'MAR-23'!D143</f>
        <v>1122</v>
      </c>
      <c r="E143" s="26"/>
      <c r="F143" s="5">
        <f>'MAR-23'!F143</f>
        <v>59</v>
      </c>
      <c r="G143" s="63">
        <f>'MAR-23'!G143</f>
        <v>3476.45</v>
      </c>
      <c r="H143" s="63">
        <f>'MAR-23'!H143</f>
        <v>346.55</v>
      </c>
      <c r="I143" s="5">
        <f>'MAR-23'!I143</f>
        <v>0</v>
      </c>
      <c r="J143" s="22"/>
      <c r="K143" s="5"/>
      <c r="L143" s="5">
        <f>'MAR-23'!L143</f>
        <v>2</v>
      </c>
      <c r="M143" s="5">
        <f>'MAR-23'!M143</f>
        <v>25</v>
      </c>
      <c r="N143" s="5"/>
      <c r="O143" s="5"/>
      <c r="P143" s="5"/>
      <c r="Q143" s="5"/>
      <c r="R143" s="5"/>
      <c r="S143" s="5"/>
      <c r="T143" s="5"/>
      <c r="U143" s="5"/>
      <c r="V143" s="5"/>
    </row>
    <row r="144" spans="1:22">
      <c r="A144" s="1146"/>
      <c r="B144" s="18" t="str">
        <f>'MAR-23'!B144</f>
        <v>27.03.23</v>
      </c>
      <c r="C144" s="1147">
        <f>'MAR-23'!C144</f>
        <v>142</v>
      </c>
      <c r="D144" s="5">
        <f>'MAR-23'!D144</f>
        <v>1123</v>
      </c>
      <c r="E144" s="26"/>
      <c r="F144" s="5">
        <f>'MAR-23'!F144</f>
        <v>59</v>
      </c>
      <c r="G144" s="63">
        <f>'MAR-23'!G144</f>
        <v>3491.43</v>
      </c>
      <c r="H144" s="63">
        <f>'MAR-23'!H144</f>
        <v>335.07</v>
      </c>
      <c r="I144" s="5">
        <f>'MAR-23'!I144</f>
        <v>0</v>
      </c>
      <c r="J144" s="22"/>
      <c r="K144" s="5"/>
      <c r="L144" s="5">
        <f>'MAR-23'!L144</f>
        <v>2</v>
      </c>
      <c r="M144" s="5">
        <f>'MAR-23'!M144</f>
        <v>25</v>
      </c>
      <c r="N144" s="5"/>
      <c r="O144" s="5"/>
      <c r="P144" s="5"/>
      <c r="Q144" s="5"/>
      <c r="R144" s="5"/>
      <c r="S144" s="5"/>
      <c r="T144" s="5"/>
      <c r="U144" s="5"/>
      <c r="V144" s="5"/>
    </row>
    <row r="145" spans="1:22">
      <c r="A145" s="1146"/>
      <c r="B145" s="18" t="str">
        <f>'MAR-23'!B145</f>
        <v>27.03.23</v>
      </c>
      <c r="C145" s="1147">
        <f>'MAR-23'!C145</f>
        <v>143</v>
      </c>
      <c r="D145" s="5">
        <f>'MAR-23'!D145</f>
        <v>1124</v>
      </c>
      <c r="E145" s="26"/>
      <c r="F145" s="5">
        <f>'MAR-23'!F145</f>
        <v>57</v>
      </c>
      <c r="G145" s="63">
        <f>'MAR-23'!G145</f>
        <v>3321.25</v>
      </c>
      <c r="H145" s="63">
        <f>'MAR-23'!H145</f>
        <v>358.95</v>
      </c>
      <c r="I145" s="5">
        <f>'MAR-23'!I145</f>
        <v>1.2</v>
      </c>
      <c r="J145" s="22"/>
      <c r="K145" s="5"/>
      <c r="L145" s="5">
        <f>'MAR-23'!L145</f>
        <v>2</v>
      </c>
      <c r="M145" s="5">
        <f>'MAR-23'!M145</f>
        <v>35</v>
      </c>
      <c r="N145" s="5"/>
      <c r="O145" s="5"/>
      <c r="P145" s="5"/>
      <c r="Q145" s="5"/>
      <c r="R145" s="5"/>
      <c r="S145" s="5"/>
      <c r="T145" s="5"/>
      <c r="U145" s="5"/>
      <c r="V145" s="5"/>
    </row>
    <row r="146" spans="1:22">
      <c r="A146" s="1148"/>
      <c r="B146" s="18" t="str">
        <f>'MAR-23'!B146</f>
        <v>27.03.23</v>
      </c>
      <c r="C146" s="1149">
        <f>'MAR-23'!C146</f>
        <v>144</v>
      </c>
      <c r="D146" s="5">
        <f>'MAR-23'!D146</f>
        <v>1125</v>
      </c>
      <c r="E146" s="26"/>
      <c r="F146" s="5">
        <f>'MAR-23'!F146</f>
        <v>59</v>
      </c>
      <c r="G146" s="63">
        <f>'MAR-23'!G146</f>
        <v>3502.22</v>
      </c>
      <c r="H146" s="63">
        <f>'MAR-23'!H146</f>
        <v>329.78</v>
      </c>
      <c r="I146" s="5">
        <f>'MAR-23'!I146</f>
        <v>0</v>
      </c>
      <c r="J146" s="22"/>
      <c r="K146" s="5"/>
      <c r="L146" s="5">
        <f>'MAR-23'!L146</f>
        <v>2</v>
      </c>
      <c r="M146" s="5">
        <f>'MAR-23'!M146</f>
        <v>40</v>
      </c>
      <c r="N146" s="5"/>
      <c r="O146" s="5"/>
      <c r="P146" s="5"/>
      <c r="Q146" s="5"/>
      <c r="R146" s="5"/>
      <c r="S146" s="5"/>
      <c r="T146" s="5"/>
      <c r="U146" s="5"/>
      <c r="V146" s="5"/>
    </row>
    <row r="147" spans="1:22">
      <c r="A147" s="1148"/>
      <c r="B147" s="18" t="str">
        <f>'MAR-23'!B147</f>
        <v>28.03.23</v>
      </c>
      <c r="C147" s="1149">
        <f>'MAR-23'!C147</f>
        <v>145</v>
      </c>
      <c r="D147" s="5">
        <f>'MAR-23'!D147</f>
        <v>1126</v>
      </c>
      <c r="E147" s="26"/>
      <c r="F147" s="5">
        <f>'MAR-23'!F147</f>
        <v>59</v>
      </c>
      <c r="G147" s="63">
        <f>'MAR-23'!G147</f>
        <v>3491.28</v>
      </c>
      <c r="H147" s="63">
        <f>'MAR-23'!H147</f>
        <v>322.72000000000003</v>
      </c>
      <c r="I147" s="5">
        <f>'MAR-23'!I147</f>
        <v>0</v>
      </c>
      <c r="J147" s="22"/>
      <c r="K147" s="5"/>
      <c r="L147" s="5">
        <f>'MAR-23'!L147</f>
        <v>2</v>
      </c>
      <c r="M147" s="5">
        <f>'MAR-23'!M147</f>
        <v>25</v>
      </c>
      <c r="N147" s="5"/>
      <c r="O147" s="5"/>
      <c r="P147" s="5"/>
      <c r="Q147" s="5"/>
      <c r="R147" s="5"/>
      <c r="S147" s="5"/>
      <c r="T147" s="5"/>
      <c r="U147" s="5"/>
      <c r="V147" s="5"/>
    </row>
    <row r="148" spans="1:22">
      <c r="A148" s="1148"/>
      <c r="B148" s="18" t="str">
        <f>'MAR-23'!B148</f>
        <v>28.03.23</v>
      </c>
      <c r="C148" s="1149">
        <f>'MAR-23'!C148</f>
        <v>146</v>
      </c>
      <c r="D148" s="5">
        <f>'MAR-23'!D148</f>
        <v>1127</v>
      </c>
      <c r="E148" s="26"/>
      <c r="F148" s="5">
        <f>'MAR-23'!F148</f>
        <v>57</v>
      </c>
      <c r="G148" s="63">
        <f>'MAR-23'!G148</f>
        <v>3251.06</v>
      </c>
      <c r="H148" s="63">
        <f>'MAR-23'!H148</f>
        <v>444.94</v>
      </c>
      <c r="I148" s="5">
        <f>'MAR-23'!I148</f>
        <v>0</v>
      </c>
      <c r="J148" s="22"/>
      <c r="K148" s="5"/>
      <c r="L148" s="5">
        <f>'MAR-23'!L148</f>
        <v>1</v>
      </c>
      <c r="M148" s="5">
        <f>'MAR-23'!M148</f>
        <v>45</v>
      </c>
      <c r="N148" s="5"/>
      <c r="O148" s="5"/>
      <c r="P148" s="5"/>
      <c r="Q148" s="5"/>
      <c r="R148" s="5"/>
      <c r="S148" s="5"/>
      <c r="T148" s="5"/>
      <c r="U148" s="5"/>
      <c r="V148" s="5"/>
    </row>
    <row r="149" spans="1:22">
      <c r="A149" s="1148"/>
      <c r="B149" s="18" t="str">
        <f>'MAR-23'!B149</f>
        <v>28.03.23</v>
      </c>
      <c r="C149" s="1149">
        <f>'MAR-23'!C149</f>
        <v>147</v>
      </c>
      <c r="D149" s="5">
        <f>'MAR-23'!D149</f>
        <v>1128</v>
      </c>
      <c r="E149" s="26"/>
      <c r="F149" s="5">
        <f>'MAR-23'!F149</f>
        <v>59</v>
      </c>
      <c r="G149" s="63">
        <f>'MAR-23'!G149</f>
        <v>3423.63</v>
      </c>
      <c r="H149" s="63">
        <f>'MAR-23'!H149</f>
        <v>405.37</v>
      </c>
      <c r="I149" s="5">
        <f>'MAR-23'!I149</f>
        <v>0</v>
      </c>
      <c r="J149" s="22"/>
      <c r="K149" s="5"/>
      <c r="L149" s="5">
        <f>'MAR-23'!L149</f>
        <v>2</v>
      </c>
      <c r="M149" s="5">
        <f>'MAR-23'!M149</f>
        <v>15</v>
      </c>
      <c r="N149" s="5"/>
      <c r="O149" s="5"/>
      <c r="P149" s="5"/>
      <c r="Q149" s="5"/>
      <c r="R149" s="5"/>
      <c r="S149" s="5"/>
      <c r="T149" s="5"/>
      <c r="U149" s="5"/>
      <c r="V149" s="5"/>
    </row>
    <row r="150" spans="1:22">
      <c r="A150" s="1150"/>
      <c r="B150" s="18" t="str">
        <f>'MAR-23'!B150</f>
        <v>28.03.23</v>
      </c>
      <c r="C150" s="1151">
        <f>'MAR-23'!C150</f>
        <v>148</v>
      </c>
      <c r="D150" s="5">
        <f>'MAR-23'!D150</f>
        <v>1129</v>
      </c>
      <c r="E150" s="26"/>
      <c r="F150" s="5">
        <f>'MAR-23'!F150</f>
        <v>58</v>
      </c>
      <c r="G150" s="63">
        <f>'MAR-23'!G150</f>
        <v>3419.64</v>
      </c>
      <c r="H150" s="63">
        <f>'MAR-23'!H150</f>
        <v>344.55</v>
      </c>
      <c r="I150" s="5">
        <f>'MAR-23'!I150</f>
        <v>0.19</v>
      </c>
      <c r="J150" s="22"/>
      <c r="K150" s="5"/>
      <c r="L150" s="5">
        <f>'MAR-23'!L150</f>
        <v>1</v>
      </c>
      <c r="M150" s="5">
        <f>'MAR-23'!M150</f>
        <v>55</v>
      </c>
      <c r="N150" s="5"/>
      <c r="O150" s="5"/>
      <c r="P150" s="5"/>
      <c r="Q150" s="5"/>
      <c r="R150" s="5"/>
      <c r="S150" s="5"/>
      <c r="T150" s="5"/>
      <c r="U150" s="5"/>
      <c r="V150" s="5"/>
    </row>
    <row r="151" spans="1:22">
      <c r="A151" s="1152"/>
      <c r="B151" s="18" t="str">
        <f>'MAR-23'!B151</f>
        <v>28.03.23</v>
      </c>
      <c r="C151" s="1153">
        <f>'MAR-23'!C151</f>
        <v>149</v>
      </c>
      <c r="D151" s="5">
        <f>'MAR-23'!D151</f>
        <v>1130</v>
      </c>
      <c r="E151" s="26"/>
      <c r="F151" s="5">
        <f>'MAR-23'!F151</f>
        <v>57</v>
      </c>
      <c r="G151" s="63">
        <f>'MAR-23'!G151</f>
        <v>3363.25</v>
      </c>
      <c r="H151" s="63">
        <f>'MAR-23'!H151</f>
        <v>335.75</v>
      </c>
      <c r="I151" s="5">
        <f>'MAR-23'!I151</f>
        <v>0</v>
      </c>
      <c r="J151" s="22"/>
      <c r="K151" s="5"/>
      <c r="L151" s="5">
        <f>'MAR-23'!L151</f>
        <v>2</v>
      </c>
      <c r="M151" s="5">
        <f>'MAR-23'!M151</f>
        <v>0</v>
      </c>
      <c r="N151" s="5"/>
      <c r="O151" s="5"/>
      <c r="P151" s="5"/>
      <c r="Q151" s="5"/>
      <c r="R151" s="5"/>
      <c r="S151" s="5"/>
      <c r="T151" s="5"/>
      <c r="U151" s="5"/>
      <c r="V151" s="5"/>
    </row>
    <row r="152" spans="1:22">
      <c r="A152" s="1154"/>
      <c r="B152" s="18" t="str">
        <f>'MAR-23'!B152</f>
        <v>30.03.23</v>
      </c>
      <c r="C152" s="1155">
        <f>'MAR-23'!C152</f>
        <v>150</v>
      </c>
      <c r="D152" s="5">
        <f>'MAR-23'!D152</f>
        <v>1131</v>
      </c>
      <c r="E152" s="26"/>
      <c r="F152" s="5">
        <f>'MAR-23'!F152</f>
        <v>58</v>
      </c>
      <c r="G152" s="63">
        <f>'MAR-23'!G152</f>
        <v>3330.88</v>
      </c>
      <c r="H152" s="63">
        <f>'MAR-23'!H152</f>
        <v>421.12</v>
      </c>
      <c r="I152" s="5">
        <f>'MAR-23'!I152</f>
        <v>0</v>
      </c>
      <c r="J152" s="22"/>
      <c r="K152" s="5"/>
      <c r="L152" s="5">
        <f>'MAR-23'!L152</f>
        <v>2</v>
      </c>
      <c r="M152" s="5">
        <f>'MAR-23'!M152</f>
        <v>20</v>
      </c>
      <c r="N152" s="5"/>
      <c r="O152" s="5"/>
      <c r="P152" s="5"/>
      <c r="Q152" s="5"/>
      <c r="R152" s="5"/>
      <c r="S152" s="5"/>
      <c r="T152" s="5"/>
      <c r="U152" s="5"/>
      <c r="V152" s="5"/>
    </row>
    <row r="153" spans="1:22">
      <c r="A153" s="1156"/>
      <c r="B153" s="18" t="str">
        <f>'MAR-23'!B153</f>
        <v>30.03.23</v>
      </c>
      <c r="C153" s="1157">
        <f>'MAR-23'!C153</f>
        <v>151</v>
      </c>
      <c r="D153" s="5">
        <f>'MAR-23'!D153</f>
        <v>1132</v>
      </c>
      <c r="E153" s="26"/>
      <c r="F153" s="5">
        <f>'MAR-23'!F153</f>
        <v>59</v>
      </c>
      <c r="G153" s="63">
        <f>'MAR-23'!G153</f>
        <v>3387.25</v>
      </c>
      <c r="H153" s="63">
        <f>'MAR-23'!H153</f>
        <v>435.75</v>
      </c>
      <c r="I153" s="5">
        <f>'MAR-23'!I153</f>
        <v>0</v>
      </c>
      <c r="J153" s="22"/>
      <c r="K153" s="5"/>
      <c r="L153" s="5">
        <f>'MAR-23'!L153</f>
        <v>2</v>
      </c>
      <c r="M153" s="5">
        <f>'MAR-23'!M153</f>
        <v>35</v>
      </c>
      <c r="N153" s="5"/>
      <c r="O153" s="5"/>
      <c r="P153" s="5"/>
      <c r="Q153" s="5"/>
      <c r="R153" s="5"/>
      <c r="S153" s="5"/>
      <c r="T153" s="5"/>
      <c r="U153" s="5"/>
      <c r="V153" s="5"/>
    </row>
    <row r="154" spans="1:22">
      <c r="A154" s="1156"/>
      <c r="B154" s="18" t="str">
        <f>'MAR-23'!B154</f>
        <v>30.03.23</v>
      </c>
      <c r="C154" s="1157">
        <f>'MAR-23'!C154</f>
        <v>152</v>
      </c>
      <c r="D154" s="5">
        <f>'MAR-23'!D154</f>
        <v>1133</v>
      </c>
      <c r="E154" s="26"/>
      <c r="F154" s="5">
        <f>'MAR-23'!F154</f>
        <v>59</v>
      </c>
      <c r="G154" s="63">
        <f>'MAR-23'!G154</f>
        <v>3436.84</v>
      </c>
      <c r="H154" s="63">
        <f>'MAR-23'!H154</f>
        <v>389.16</v>
      </c>
      <c r="I154" s="5">
        <f>'MAR-23'!I154</f>
        <v>0</v>
      </c>
      <c r="J154" s="22"/>
      <c r="K154" s="5"/>
      <c r="L154" s="5">
        <f>'MAR-23'!L154</f>
        <v>2</v>
      </c>
      <c r="M154" s="5">
        <f>'MAR-23'!M154</f>
        <v>10</v>
      </c>
      <c r="N154" s="5"/>
      <c r="O154" s="5"/>
      <c r="P154" s="5"/>
      <c r="Q154" s="5"/>
      <c r="R154" s="5"/>
      <c r="S154" s="5"/>
      <c r="T154" s="5"/>
      <c r="U154" s="5"/>
      <c r="V154" s="5"/>
    </row>
    <row r="155" spans="1:22">
      <c r="A155" s="1156"/>
      <c r="B155" s="18" t="str">
        <f>'MAR-23'!B155</f>
        <v>30.03.23</v>
      </c>
      <c r="C155" s="1157">
        <f>'MAR-23'!C155</f>
        <v>153</v>
      </c>
      <c r="D155" s="5">
        <f>'MAR-23'!D155</f>
        <v>1134</v>
      </c>
      <c r="E155" s="26"/>
      <c r="F155" s="5">
        <f>'MAR-23'!F155</f>
        <v>58</v>
      </c>
      <c r="G155" s="63">
        <f>'MAR-23'!G155</f>
        <v>3408.09</v>
      </c>
      <c r="H155" s="63">
        <f>'MAR-23'!H155</f>
        <v>340.91</v>
      </c>
      <c r="I155" s="5">
        <f>'MAR-23'!I155</f>
        <v>0</v>
      </c>
      <c r="J155" s="22"/>
      <c r="K155" s="5"/>
      <c r="L155" s="5">
        <f>'MAR-23'!L155</f>
        <v>1</v>
      </c>
      <c r="M155" s="5">
        <f>'MAR-23'!M155</f>
        <v>50</v>
      </c>
      <c r="N155" s="5"/>
      <c r="O155" s="5"/>
      <c r="P155" s="5"/>
      <c r="Q155" s="5"/>
      <c r="R155" s="5"/>
      <c r="S155" s="5"/>
      <c r="T155" s="5"/>
      <c r="U155" s="5"/>
      <c r="V155" s="5"/>
    </row>
    <row r="156" spans="1:22">
      <c r="A156" s="1156"/>
      <c r="B156" s="18" t="str">
        <f>'MAR-23'!B156</f>
        <v>30.03.23</v>
      </c>
      <c r="C156" s="1157">
        <f>'MAR-23'!C156</f>
        <v>154</v>
      </c>
      <c r="D156" s="5">
        <f>'MAR-23'!D156</f>
        <v>1135</v>
      </c>
      <c r="E156" s="26"/>
      <c r="F156" s="5">
        <f>'MAR-23'!F156</f>
        <v>57</v>
      </c>
      <c r="G156" s="63">
        <f>'MAR-23'!G156</f>
        <v>3341.05</v>
      </c>
      <c r="H156" s="63">
        <f>'MAR-23'!H156</f>
        <v>358.95</v>
      </c>
      <c r="I156" s="5">
        <f>'MAR-23'!I156</f>
        <v>1</v>
      </c>
      <c r="J156" s="22"/>
      <c r="K156" s="5"/>
      <c r="L156" s="5">
        <f>'MAR-23'!L156</f>
        <v>1</v>
      </c>
      <c r="M156" s="5">
        <f>'MAR-23'!M156</f>
        <v>50</v>
      </c>
      <c r="N156" s="5"/>
      <c r="O156" s="5"/>
      <c r="P156" s="5"/>
      <c r="Q156" s="5"/>
      <c r="R156" s="5"/>
      <c r="S156" s="5"/>
      <c r="T156" s="5"/>
      <c r="U156" s="5"/>
      <c r="V156" s="5"/>
    </row>
    <row r="157" spans="1:22">
      <c r="A157" s="1159"/>
      <c r="B157" s="18" t="str">
        <f>'MAR-23'!B157</f>
        <v>30.03.23</v>
      </c>
      <c r="C157" s="1160">
        <f>'MAR-23'!C157</f>
        <v>155</v>
      </c>
      <c r="D157" s="5">
        <f>'MAR-23'!D157</f>
        <v>1136</v>
      </c>
      <c r="E157" s="26"/>
      <c r="F157" s="5">
        <f>'MAR-23'!F157</f>
        <v>59</v>
      </c>
      <c r="G157" s="63">
        <f>'MAR-23'!G157</f>
        <v>3398.25</v>
      </c>
      <c r="H157" s="63">
        <f>'MAR-23'!H157</f>
        <v>424.75</v>
      </c>
      <c r="I157" s="5">
        <f>'MAR-23'!I157</f>
        <v>0</v>
      </c>
      <c r="J157" s="22"/>
      <c r="K157" s="5"/>
      <c r="L157" s="5">
        <f>'MAR-23'!L157</f>
        <v>1</v>
      </c>
      <c r="M157" s="5">
        <f>'MAR-23'!M157</f>
        <v>40</v>
      </c>
      <c r="N157" s="5"/>
      <c r="O157" s="5"/>
      <c r="P157" s="5"/>
      <c r="Q157" s="5"/>
      <c r="R157" s="5"/>
      <c r="S157" s="5"/>
      <c r="T157" s="5"/>
      <c r="U157" s="5"/>
      <c r="V157" s="5"/>
    </row>
    <row r="158" spans="1:22">
      <c r="A158" s="1161"/>
      <c r="B158" s="18" t="str">
        <f>'MAR-23'!B158</f>
        <v>30.03.23</v>
      </c>
      <c r="C158" s="1162">
        <f>'MAR-23'!C158</f>
        <v>156</v>
      </c>
      <c r="D158" s="5">
        <f>'MAR-23'!D158</f>
        <v>1137</v>
      </c>
      <c r="E158" s="26"/>
      <c r="F158" s="5">
        <f>'MAR-23'!F158</f>
        <v>59</v>
      </c>
      <c r="G158" s="63">
        <f>'MAR-23'!G158</f>
        <v>3498.44</v>
      </c>
      <c r="H158" s="63">
        <f>'MAR-23'!H158</f>
        <v>327.56</v>
      </c>
      <c r="I158" s="5">
        <f>'MAR-23'!I158</f>
        <v>0</v>
      </c>
      <c r="J158" s="22"/>
      <c r="K158" s="5"/>
      <c r="L158" s="5">
        <f>'MAR-23'!L158</f>
        <v>2</v>
      </c>
      <c r="M158" s="5">
        <f>'MAR-23'!M158</f>
        <v>25</v>
      </c>
      <c r="N158" s="5"/>
      <c r="O158" s="5"/>
      <c r="P158" s="5"/>
      <c r="Q158" s="5"/>
      <c r="R158" s="5"/>
      <c r="S158" s="5"/>
      <c r="T158" s="5"/>
      <c r="U158" s="5"/>
      <c r="V158" s="5"/>
    </row>
    <row r="159" spans="1:22">
      <c r="A159" s="1161"/>
      <c r="B159" s="18" t="str">
        <f>'MAR-23'!B159</f>
        <v>30.03.23</v>
      </c>
      <c r="C159" s="1162">
        <f>'MAR-23'!C159</f>
        <v>157</v>
      </c>
      <c r="D159" s="5">
        <f>'MAR-23'!D159</f>
        <v>1138</v>
      </c>
      <c r="E159" s="26"/>
      <c r="F159" s="5">
        <f>'MAR-23'!F159</f>
        <v>58</v>
      </c>
      <c r="G159" s="63">
        <f>'MAR-23'!G159</f>
        <v>3411.64</v>
      </c>
      <c r="H159" s="63">
        <f>'MAR-23'!H159</f>
        <v>352.36</v>
      </c>
      <c r="I159" s="5">
        <f>'MAR-23'!I159</f>
        <v>0</v>
      </c>
      <c r="J159" s="22"/>
      <c r="K159" s="5"/>
      <c r="L159" s="5">
        <f>'MAR-23'!L159</f>
        <v>2</v>
      </c>
      <c r="M159" s="5">
        <f>'MAR-23'!M159</f>
        <v>10</v>
      </c>
      <c r="N159" s="5"/>
      <c r="O159" s="5"/>
      <c r="P159" s="5"/>
      <c r="Q159" s="5"/>
      <c r="R159" s="5"/>
      <c r="S159" s="5"/>
      <c r="T159" s="5"/>
      <c r="U159" s="5"/>
      <c r="V159" s="5"/>
    </row>
    <row r="160" spans="1:22">
      <c r="A160" s="1163"/>
      <c r="B160" s="18" t="str">
        <f>'MAR-23'!B160</f>
        <v>31.03.23</v>
      </c>
      <c r="C160" s="1164">
        <f>'MAR-23'!C160</f>
        <v>158</v>
      </c>
      <c r="D160" s="5">
        <f>'MAR-23'!D160</f>
        <v>1139</v>
      </c>
      <c r="E160" s="26"/>
      <c r="F160" s="5">
        <f>'MAR-23'!F160</f>
        <v>59</v>
      </c>
      <c r="G160" s="63">
        <f>'MAR-23'!G160</f>
        <v>3508.01</v>
      </c>
      <c r="H160" s="63">
        <f>'MAR-23'!H160</f>
        <v>326.99</v>
      </c>
      <c r="I160" s="5">
        <f>'MAR-23'!I160</f>
        <v>0</v>
      </c>
      <c r="J160" s="22"/>
      <c r="K160" s="5"/>
      <c r="L160" s="5">
        <f>'MAR-23'!L160</f>
        <v>2</v>
      </c>
      <c r="M160" s="5">
        <f>'MAR-23'!M160</f>
        <v>0</v>
      </c>
      <c r="N160" s="5"/>
      <c r="O160" s="5"/>
      <c r="P160" s="5"/>
      <c r="Q160" s="5"/>
      <c r="R160" s="5"/>
      <c r="S160" s="5"/>
      <c r="T160" s="5"/>
      <c r="U160" s="5"/>
      <c r="V160" s="5"/>
    </row>
    <row r="161" spans="1:24">
      <c r="A161" s="1163"/>
      <c r="B161" s="18" t="str">
        <f>'MAR-23'!B161</f>
        <v>31.03.23</v>
      </c>
      <c r="C161" s="1164">
        <f>'MAR-23'!C161</f>
        <v>159</v>
      </c>
      <c r="D161" s="5">
        <f>'MAR-23'!D161</f>
        <v>1140</v>
      </c>
      <c r="E161" s="26"/>
      <c r="F161" s="5">
        <f>'MAR-23'!F161</f>
        <v>57</v>
      </c>
      <c r="G161" s="63">
        <f>'MAR-23'!G161</f>
        <v>3357.84</v>
      </c>
      <c r="H161" s="63">
        <f>'MAR-23'!H161</f>
        <v>344.16</v>
      </c>
      <c r="I161" s="5">
        <f>'MAR-23'!I161</f>
        <v>0</v>
      </c>
      <c r="J161" s="22"/>
      <c r="K161" s="5"/>
      <c r="L161" s="5">
        <f>'MAR-23'!L161</f>
        <v>1</v>
      </c>
      <c r="M161" s="5">
        <f>'MAR-23'!M161</f>
        <v>50</v>
      </c>
      <c r="N161" s="5"/>
      <c r="O161" s="5"/>
      <c r="P161" s="5"/>
      <c r="Q161" s="5"/>
      <c r="R161" s="5"/>
      <c r="S161" s="5"/>
      <c r="T161" s="5"/>
      <c r="U161" s="5"/>
      <c r="V161" s="5"/>
    </row>
    <row r="162" spans="1:24">
      <c r="A162" s="1163"/>
      <c r="B162" s="18" t="str">
        <f>'MAR-23'!B162</f>
        <v>31.03.23</v>
      </c>
      <c r="C162" s="1164">
        <f>'MAR-23'!C162</f>
        <v>160</v>
      </c>
      <c r="D162" s="5">
        <f>'MAR-23'!D162</f>
        <v>1141</v>
      </c>
      <c r="E162" s="26"/>
      <c r="F162" s="5">
        <f>'MAR-23'!F162</f>
        <v>59</v>
      </c>
      <c r="G162" s="63">
        <f>'MAR-23'!G162</f>
        <v>3456.04</v>
      </c>
      <c r="H162" s="63">
        <f>'MAR-23'!H162</f>
        <v>369.96</v>
      </c>
      <c r="I162" s="5">
        <f>'MAR-23'!I162</f>
        <v>0</v>
      </c>
      <c r="J162" s="22"/>
      <c r="K162" s="5"/>
      <c r="L162" s="5">
        <f>'MAR-23'!L162</f>
        <v>2</v>
      </c>
      <c r="M162" s="5">
        <f>'MAR-23'!M162</f>
        <v>0</v>
      </c>
      <c r="N162" s="5"/>
      <c r="O162" s="5"/>
      <c r="P162" s="5"/>
      <c r="Q162" s="5"/>
      <c r="R162" s="5"/>
      <c r="S162" s="5"/>
      <c r="T162" s="5"/>
      <c r="U162" s="5"/>
      <c r="V162" s="5"/>
    </row>
    <row r="163" spans="1:24">
      <c r="A163" s="1163"/>
      <c r="B163" s="18" t="str">
        <f>'MAR-23'!B163</f>
        <v>31.03.23</v>
      </c>
      <c r="C163" s="1164">
        <f>'MAR-23'!C163</f>
        <v>161</v>
      </c>
      <c r="D163" s="5">
        <f>'MAR-23'!D163</f>
        <v>1142</v>
      </c>
      <c r="E163" s="26"/>
      <c r="F163" s="5">
        <f>'MAR-23'!F163</f>
        <v>59</v>
      </c>
      <c r="G163" s="63">
        <f>'MAR-23'!G163</f>
        <v>3438.85</v>
      </c>
      <c r="H163" s="63">
        <f>'MAR-23'!H163</f>
        <v>384.15</v>
      </c>
      <c r="I163" s="5">
        <f>'MAR-23'!I163</f>
        <v>0</v>
      </c>
      <c r="J163" s="22"/>
      <c r="K163" s="5"/>
      <c r="L163" s="5">
        <f>'MAR-23'!L163</f>
        <v>2</v>
      </c>
      <c r="M163" s="5">
        <f>'MAR-23'!M163</f>
        <v>0</v>
      </c>
      <c r="N163" s="5"/>
      <c r="O163" s="5"/>
      <c r="P163" s="5"/>
      <c r="Q163" s="5"/>
      <c r="R163" s="5"/>
      <c r="S163" s="5"/>
      <c r="T163" s="5"/>
      <c r="U163" s="5"/>
      <c r="V163" s="5"/>
    </row>
    <row r="164" spans="1:24">
      <c r="A164" s="1166"/>
      <c r="B164" s="18" t="str">
        <f>'MAR-23'!B164</f>
        <v>31.03.23</v>
      </c>
      <c r="C164" s="1167">
        <f>'MAR-23'!C164</f>
        <v>162</v>
      </c>
      <c r="D164" s="5">
        <f>'MAR-23'!D164</f>
        <v>1143</v>
      </c>
      <c r="E164" s="26"/>
      <c r="F164" s="5">
        <f>'MAR-23'!F164</f>
        <v>59</v>
      </c>
      <c r="G164" s="63">
        <f>'MAR-23'!G164</f>
        <v>3442.03</v>
      </c>
      <c r="H164" s="63">
        <f>'MAR-23'!H164</f>
        <v>388.17</v>
      </c>
      <c r="I164" s="5">
        <f>'MAR-23'!I164</f>
        <v>1.2</v>
      </c>
      <c r="J164" s="22"/>
      <c r="K164" s="5"/>
      <c r="L164" s="5">
        <f>'MAR-23'!L164</f>
        <v>2</v>
      </c>
      <c r="M164" s="5">
        <f>'MAR-23'!M164</f>
        <v>0</v>
      </c>
      <c r="N164" s="5"/>
      <c r="O164" s="5"/>
      <c r="P164" s="5"/>
      <c r="Q164" s="5"/>
      <c r="R164" s="5"/>
      <c r="S164" s="5"/>
      <c r="T164" s="5"/>
      <c r="U164" s="5"/>
      <c r="V164" s="5"/>
    </row>
    <row r="165" spans="1:24">
      <c r="A165" s="1166"/>
      <c r="B165" s="18" t="str">
        <f>'MAR-23'!B165</f>
        <v>31.03.23</v>
      </c>
      <c r="C165" s="1167">
        <f>'MAR-23'!C165</f>
        <v>163</v>
      </c>
      <c r="D165" s="5">
        <f>'MAR-23'!D165</f>
        <v>1144</v>
      </c>
      <c r="E165" s="26"/>
      <c r="F165" s="5">
        <f>'MAR-23'!F165</f>
        <v>57</v>
      </c>
      <c r="G165" s="63">
        <f>'MAR-23'!G165</f>
        <v>3274.85</v>
      </c>
      <c r="H165" s="63">
        <f>'MAR-23'!H165</f>
        <v>429.53</v>
      </c>
      <c r="I165" s="5">
        <f>'MAR-23'!I165</f>
        <v>5.38</v>
      </c>
      <c r="J165" s="22"/>
      <c r="K165" s="5"/>
      <c r="L165" s="5">
        <f>'MAR-23'!L165</f>
        <v>2</v>
      </c>
      <c r="M165" s="5">
        <f>'MAR-23'!M165</f>
        <v>25</v>
      </c>
      <c r="N165" s="5"/>
      <c r="O165" s="5"/>
      <c r="P165" s="5"/>
      <c r="Q165" s="5"/>
      <c r="R165" s="5"/>
      <c r="S165" s="5"/>
      <c r="T165" s="5"/>
      <c r="U165" s="5"/>
      <c r="V165" s="5"/>
    </row>
    <row r="166" spans="1:24">
      <c r="A166" s="1166"/>
      <c r="B166" s="18" t="str">
        <f>'MAR-23'!B166</f>
        <v>31.03.23</v>
      </c>
      <c r="C166" s="1167">
        <f>'MAR-23'!C166</f>
        <v>164</v>
      </c>
      <c r="D166" s="5">
        <f>'MAR-23'!D166</f>
        <v>1145</v>
      </c>
      <c r="E166" s="26"/>
      <c r="F166" s="5">
        <f>'MAR-23'!F166</f>
        <v>55</v>
      </c>
      <c r="G166" s="63">
        <f>'MAR-23'!G166</f>
        <v>3127.29</v>
      </c>
      <c r="H166" s="63">
        <f>'MAR-23'!H166</f>
        <v>435.71</v>
      </c>
      <c r="I166" s="5">
        <f>'MAR-23'!I166</f>
        <v>0</v>
      </c>
      <c r="J166" s="22"/>
      <c r="K166" s="5"/>
      <c r="L166" s="5">
        <f>'MAR-23'!L166</f>
        <v>0</v>
      </c>
      <c r="M166" s="5">
        <f>'MAR-23'!M166</f>
        <v>45</v>
      </c>
      <c r="N166" s="5"/>
      <c r="O166" s="5"/>
      <c r="P166" s="5"/>
      <c r="Q166" s="5"/>
      <c r="R166" s="5"/>
      <c r="S166" s="5"/>
      <c r="T166" s="5"/>
      <c r="U166" s="5"/>
      <c r="V166" s="5"/>
    </row>
    <row r="167" spans="1:24">
      <c r="A167" s="1166"/>
      <c r="B167" s="18" t="str">
        <f>'MAR-23'!B167</f>
        <v>31.03.23</v>
      </c>
      <c r="C167" s="1167">
        <f>'MAR-23'!C167</f>
        <v>165</v>
      </c>
      <c r="D167" s="5">
        <f>'MAR-23'!D167</f>
        <v>1146</v>
      </c>
      <c r="E167" s="26"/>
      <c r="F167" s="5">
        <v>59</v>
      </c>
      <c r="G167" s="63">
        <f>'MAR-23'!G167</f>
        <v>3478.24</v>
      </c>
      <c r="H167" s="63">
        <f>'MAR-23'!H167</f>
        <v>347.76</v>
      </c>
      <c r="I167" s="5">
        <f>'MAR-23'!I167</f>
        <v>0</v>
      </c>
      <c r="J167" s="22"/>
      <c r="K167" s="5"/>
      <c r="L167" s="5">
        <f>'MAR-23'!L167</f>
        <v>0</v>
      </c>
      <c r="M167" s="5">
        <f>'MAR-23'!M167</f>
        <v>45</v>
      </c>
      <c r="N167" s="5"/>
      <c r="O167" s="5"/>
      <c r="P167" s="5"/>
      <c r="Q167" s="5"/>
      <c r="R167" s="5"/>
      <c r="S167" s="5"/>
      <c r="T167" s="5"/>
      <c r="U167" s="5"/>
      <c r="V167" s="1175"/>
      <c r="W167" s="1169"/>
      <c r="X167" s="1171"/>
    </row>
    <row r="168" spans="1:24">
      <c r="A168" s="1166"/>
      <c r="B168" s="18" t="str">
        <f>'MAR-23'!B168</f>
        <v>31.03.23</v>
      </c>
      <c r="C168" s="1167">
        <f>'MAR-23'!C168</f>
        <v>166</v>
      </c>
      <c r="D168" s="5">
        <f>'MAR-23'!D168</f>
        <v>1147</v>
      </c>
      <c r="E168" s="26"/>
      <c r="F168" s="5">
        <f>'MAR-23'!F168</f>
        <v>59</v>
      </c>
      <c r="G168" s="63">
        <f>'MAR-23'!G168</f>
        <v>3390.89</v>
      </c>
      <c r="H168" s="63">
        <f>'MAR-23'!H168</f>
        <v>358.11</v>
      </c>
      <c r="I168" s="5">
        <f>'MAR-23'!I168</f>
        <v>0</v>
      </c>
      <c r="J168" s="22"/>
      <c r="K168" s="5"/>
      <c r="L168" s="5">
        <f>'MAR-23'!L168</f>
        <v>0</v>
      </c>
      <c r="M168" s="5">
        <f>'MAR-23'!M168</f>
        <v>40</v>
      </c>
      <c r="N168" s="5"/>
      <c r="O168" s="5"/>
      <c r="P168" s="5"/>
      <c r="Q168" s="5"/>
      <c r="R168" s="5"/>
      <c r="S168" s="5"/>
      <c r="T168" s="5"/>
      <c r="U168" s="5"/>
      <c r="V168" s="1175"/>
      <c r="W168" s="1170"/>
      <c r="X168" s="1171"/>
    </row>
    <row r="169" spans="1:24">
      <c r="A169" s="1166"/>
      <c r="B169" s="18" t="str">
        <f>'MAR-23'!B169</f>
        <v>31.03.23</v>
      </c>
      <c r="C169" s="1167">
        <f>'MAR-23'!C169</f>
        <v>167</v>
      </c>
      <c r="D169" s="5">
        <f>'MAR-23'!D169</f>
        <v>1148</v>
      </c>
      <c r="E169" s="26"/>
      <c r="F169" s="5">
        <v>59</v>
      </c>
      <c r="G169" s="63">
        <f>'MAR-23'!G169</f>
        <v>3395.47</v>
      </c>
      <c r="H169" s="63">
        <f>'MAR-23'!H169</f>
        <v>359.53</v>
      </c>
      <c r="I169" s="5">
        <f>'MAR-23'!I169</f>
        <v>0</v>
      </c>
      <c r="J169" s="22"/>
      <c r="K169" s="5"/>
      <c r="L169" s="5">
        <f>'MAR-23'!L169</f>
        <v>0</v>
      </c>
      <c r="M169" s="5">
        <f>'MAR-23'!M169</f>
        <v>55</v>
      </c>
      <c r="N169" s="5"/>
      <c r="O169" s="5"/>
      <c r="P169" s="5"/>
      <c r="Q169" s="5"/>
      <c r="R169" s="5"/>
      <c r="S169" s="5"/>
      <c r="T169" s="5"/>
      <c r="U169" s="5"/>
      <c r="V169" s="1175"/>
      <c r="W169" s="1170"/>
      <c r="X169" s="1171"/>
    </row>
    <row r="170" spans="1:24" s="58" customFormat="1" ht="18.75">
      <c r="B170" s="97" t="s">
        <v>670</v>
      </c>
      <c r="C170" s="840">
        <v>10</v>
      </c>
      <c r="D170" s="353"/>
      <c r="E170" s="354"/>
      <c r="F170" s="1025">
        <f>SUBTOTAL(9,F160:F169)</f>
        <v>582</v>
      </c>
      <c r="G170" s="1025">
        <f>SUBTOTAL(9,G160:G169)</f>
        <v>33869.51</v>
      </c>
      <c r="H170" s="1025">
        <f>SUBTOTAL(9,H160:H169)</f>
        <v>3744.0700000000006</v>
      </c>
      <c r="I170" s="1026">
        <f>SUBTOTAL(9,I160:I169)</f>
        <v>6.58</v>
      </c>
      <c r="J170" s="354"/>
      <c r="K170" s="354"/>
      <c r="L170" s="1026">
        <v>15</v>
      </c>
      <c r="M170" s="1026">
        <v>20</v>
      </c>
      <c r="N170" s="354"/>
      <c r="O170" s="354"/>
      <c r="P170" s="354"/>
      <c r="Q170" s="354"/>
      <c r="R170" s="354"/>
      <c r="S170" s="354"/>
      <c r="T170" s="354"/>
      <c r="U170" s="354"/>
      <c r="V170" s="351"/>
      <c r="W170"/>
    </row>
    <row r="171" spans="1:24" s="58" customFormat="1" ht="18.75">
      <c r="B171" s="352" t="s">
        <v>671</v>
      </c>
      <c r="E171" s="38"/>
      <c r="F171" s="839">
        <f>'MAR-23'!F170</f>
        <v>9711</v>
      </c>
      <c r="G171" s="839">
        <f>'MAR-23'!G170</f>
        <v>558668.38999999978</v>
      </c>
      <c r="H171" s="839">
        <f>'MAR-23'!H170</f>
        <v>57594.22000000003</v>
      </c>
      <c r="I171" s="840">
        <f>'MAR-23'!I170</f>
        <v>125.11</v>
      </c>
      <c r="J171" s="52"/>
      <c r="K171" s="52"/>
      <c r="L171" s="1041"/>
      <c r="M171" s="1041"/>
      <c r="N171" s="52"/>
      <c r="O171" s="52"/>
      <c r="P171" s="52"/>
      <c r="Q171" s="52"/>
      <c r="R171" s="52"/>
      <c r="S171" s="52"/>
      <c r="T171" s="52"/>
      <c r="U171" s="52"/>
      <c r="V171" s="840">
        <f>'MAR-23'!V170</f>
        <v>124089</v>
      </c>
      <c r="W171" s="38"/>
    </row>
    <row r="172" spans="1:24" s="978" customFormat="1" ht="15.75">
      <c r="B172" s="978" t="s">
        <v>1570</v>
      </c>
      <c r="E172"/>
      <c r="J172"/>
      <c r="K172"/>
      <c r="N172"/>
      <c r="O172"/>
      <c r="P172"/>
      <c r="Q172"/>
      <c r="R172"/>
      <c r="S172"/>
      <c r="T172"/>
      <c r="U172"/>
      <c r="W172"/>
    </row>
    <row r="173" spans="1:24" s="58" customFormat="1" ht="15.75">
      <c r="B173" s="58" t="s">
        <v>1579</v>
      </c>
      <c r="E173"/>
      <c r="J173"/>
      <c r="K173"/>
      <c r="N173"/>
      <c r="O173"/>
      <c r="P173"/>
      <c r="Q173"/>
      <c r="R173"/>
      <c r="S173"/>
      <c r="T173"/>
      <c r="U173"/>
      <c r="W173"/>
    </row>
    <row r="174" spans="1:24" s="58" customFormat="1" ht="15.75">
      <c r="B174" s="58" t="s">
        <v>1589</v>
      </c>
      <c r="E174"/>
      <c r="J174"/>
      <c r="K174"/>
      <c r="N174"/>
      <c r="O174"/>
      <c r="P174"/>
      <c r="Q174"/>
      <c r="R174"/>
      <c r="S174"/>
      <c r="T174"/>
      <c r="U174"/>
      <c r="W174"/>
    </row>
    <row r="175" spans="1:24" s="331" customFormat="1" ht="18.75">
      <c r="B175" s="331" t="s">
        <v>1591</v>
      </c>
      <c r="E175"/>
      <c r="J175"/>
      <c r="K175"/>
      <c r="N175"/>
      <c r="O175"/>
      <c r="P175"/>
      <c r="Q175"/>
      <c r="R175"/>
      <c r="S175"/>
      <c r="T175"/>
      <c r="U175"/>
      <c r="W175"/>
    </row>
    <row r="176" spans="1:24" s="58" customFormat="1" ht="15.75">
      <c r="B176" s="58" t="s">
        <v>1593</v>
      </c>
      <c r="E176"/>
      <c r="J176"/>
      <c r="K176"/>
      <c r="N176"/>
      <c r="O176"/>
      <c r="P176"/>
      <c r="Q176"/>
      <c r="R176"/>
      <c r="S176"/>
      <c r="T176"/>
      <c r="U176"/>
      <c r="W176"/>
    </row>
    <row r="177" spans="2:23" s="58" customFormat="1" ht="15.75">
      <c r="B177" s="58" t="s">
        <v>1596</v>
      </c>
      <c r="E177"/>
      <c r="J177"/>
      <c r="K177"/>
      <c r="N177"/>
      <c r="O177"/>
      <c r="P177"/>
      <c r="Q177"/>
      <c r="R177"/>
      <c r="S177"/>
      <c r="T177"/>
      <c r="U177"/>
      <c r="W177"/>
    </row>
    <row r="178" spans="2:23" s="58" customFormat="1" ht="15.75">
      <c r="B178" s="58" t="s">
        <v>1597</v>
      </c>
      <c r="E178"/>
      <c r="J178"/>
      <c r="K178"/>
      <c r="N178"/>
      <c r="O178"/>
      <c r="P178"/>
      <c r="Q178"/>
      <c r="R178"/>
      <c r="S178"/>
      <c r="T178"/>
      <c r="U178"/>
      <c r="W178"/>
    </row>
    <row r="179" spans="2:23" s="59" customFormat="1">
      <c r="B179" s="59" t="s">
        <v>1602</v>
      </c>
      <c r="E179"/>
      <c r="J179"/>
      <c r="K179"/>
      <c r="N179"/>
      <c r="O179"/>
      <c r="P179"/>
      <c r="Q179"/>
      <c r="R179"/>
      <c r="S179"/>
      <c r="T179"/>
      <c r="U179"/>
      <c r="W179"/>
    </row>
    <row r="180" spans="2:23" s="59" customFormat="1">
      <c r="B180" s="59" t="s">
        <v>1603</v>
      </c>
      <c r="E180"/>
      <c r="J180"/>
      <c r="K180"/>
      <c r="N180"/>
      <c r="O180"/>
      <c r="P180"/>
      <c r="Q180"/>
      <c r="R180"/>
      <c r="S180"/>
      <c r="T180"/>
      <c r="U180"/>
      <c r="W180"/>
    </row>
    <row r="181" spans="2:23" s="59" customFormat="1">
      <c r="B181" s="59" t="s">
        <v>1608</v>
      </c>
      <c r="E181"/>
      <c r="J181"/>
      <c r="K181"/>
      <c r="N181"/>
      <c r="O181"/>
      <c r="P181"/>
      <c r="Q181"/>
      <c r="R181"/>
      <c r="S181"/>
      <c r="T181"/>
      <c r="U181"/>
      <c r="W181"/>
    </row>
    <row r="182" spans="2:23">
      <c r="B182" s="1172" t="s">
        <v>1607</v>
      </c>
    </row>
    <row r="183" spans="2:23">
      <c r="B183" s="1172" t="s">
        <v>1606</v>
      </c>
    </row>
  </sheetData>
  <autoFilter ref="B2:V183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57.xml><?xml version="1.0" encoding="utf-8"?>
<worksheet xmlns="http://schemas.openxmlformats.org/spreadsheetml/2006/main" xmlns:r="http://schemas.openxmlformats.org/officeDocument/2006/relationships">
  <dimension ref="A1:AE177"/>
  <sheetViews>
    <sheetView topLeftCell="A160" workbookViewId="0">
      <selection activeCell="D172" sqref="D172:K172"/>
    </sheetView>
  </sheetViews>
  <sheetFormatPr defaultColWidth="9.140625" defaultRowHeight="15"/>
  <cols>
    <col min="1" max="1" width="6.140625" style="75" customWidth="1"/>
    <col min="2" max="2" width="10.140625" style="75" bestFit="1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1.7109375" style="75" customWidth="1"/>
    <col min="15" max="15" width="11" style="105" customWidth="1"/>
    <col min="16" max="20" width="9.140625" style="75" customWidth="1"/>
    <col min="21" max="21" width="13.42578125" style="75" customWidth="1"/>
    <col min="22" max="22" width="13.7109375" style="75" customWidth="1"/>
    <col min="23" max="24" width="9.140625" style="75"/>
    <col min="25" max="25" width="11.85546875" style="75" customWidth="1"/>
    <col min="26" max="16384" width="9.140625" style="75"/>
  </cols>
  <sheetData>
    <row r="1" spans="1:24" ht="21">
      <c r="A1" s="2820" t="s">
        <v>1609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1173" t="s">
        <v>1</v>
      </c>
      <c r="B2" s="1173" t="s">
        <v>2</v>
      </c>
      <c r="C2" s="1173" t="s">
        <v>28</v>
      </c>
      <c r="D2" s="1173" t="s">
        <v>4</v>
      </c>
      <c r="E2" s="1173" t="s">
        <v>5</v>
      </c>
      <c r="F2" s="1173" t="s">
        <v>6</v>
      </c>
      <c r="G2" s="1173" t="s">
        <v>7</v>
      </c>
      <c r="H2" s="1173" t="s">
        <v>8</v>
      </c>
      <c r="I2" s="1173" t="s">
        <v>9</v>
      </c>
      <c r="J2" s="1173" t="s">
        <v>10</v>
      </c>
      <c r="K2" s="1173" t="s">
        <v>11</v>
      </c>
      <c r="L2" s="2809" t="s">
        <v>419</v>
      </c>
      <c r="M2" s="2809"/>
      <c r="N2" s="1173" t="s">
        <v>12</v>
      </c>
      <c r="O2" s="1173" t="s">
        <v>13</v>
      </c>
      <c r="P2" s="1173" t="s">
        <v>14</v>
      </c>
      <c r="Q2" s="1173" t="s">
        <v>15</v>
      </c>
      <c r="R2" s="1173" t="s">
        <v>16</v>
      </c>
      <c r="S2" s="1173" t="s">
        <v>15</v>
      </c>
      <c r="T2" s="1173" t="s">
        <v>460</v>
      </c>
      <c r="U2" s="1173" t="s">
        <v>19</v>
      </c>
      <c r="V2" s="1173" t="s">
        <v>20</v>
      </c>
      <c r="W2" s="1173" t="s">
        <v>255</v>
      </c>
    </row>
    <row r="3" spans="1:24" s="128" customFormat="1">
      <c r="A3" s="90">
        <v>1</v>
      </c>
      <c r="B3" s="90" t="s">
        <v>1611</v>
      </c>
      <c r="C3" s="90">
        <v>1</v>
      </c>
      <c r="D3" s="90">
        <v>1</v>
      </c>
      <c r="E3" s="90">
        <v>161005874</v>
      </c>
      <c r="F3" s="90">
        <v>59</v>
      </c>
      <c r="G3" s="90">
        <v>3411.04</v>
      </c>
      <c r="H3" s="140">
        <v>414.96</v>
      </c>
      <c r="I3" s="90">
        <v>0</v>
      </c>
      <c r="J3" s="90"/>
      <c r="K3" s="90"/>
      <c r="L3" s="90">
        <v>2</v>
      </c>
      <c r="M3" s="90">
        <v>10</v>
      </c>
      <c r="N3" s="90"/>
      <c r="O3" s="90">
        <v>9252</v>
      </c>
      <c r="P3" s="90"/>
      <c r="Q3" s="90"/>
      <c r="R3" s="90"/>
      <c r="S3" s="90"/>
      <c r="T3" s="90"/>
      <c r="U3" s="90">
        <f>O3*5%</f>
        <v>462.6</v>
      </c>
      <c r="V3" s="90">
        <f>O3+U3</f>
        <v>9714.6</v>
      </c>
      <c r="W3" s="90" t="s">
        <v>257</v>
      </c>
      <c r="X3" s="128" t="s">
        <v>1665</v>
      </c>
    </row>
    <row r="4" spans="1:24">
      <c r="A4" s="1174">
        <v>2</v>
      </c>
      <c r="B4" s="1174" t="s">
        <v>1612</v>
      </c>
      <c r="C4" s="1174">
        <v>2</v>
      </c>
      <c r="D4" s="1174">
        <v>2</v>
      </c>
      <c r="E4" s="1174">
        <v>161005875</v>
      </c>
      <c r="F4" s="1174">
        <v>58</v>
      </c>
      <c r="G4" s="1174">
        <v>3748.2</v>
      </c>
      <c r="H4" s="87">
        <v>311.8</v>
      </c>
      <c r="I4" s="1174">
        <v>0</v>
      </c>
      <c r="J4" s="1174"/>
      <c r="K4" s="1174"/>
      <c r="L4" s="1174">
        <v>2</v>
      </c>
      <c r="M4" s="1174">
        <v>20</v>
      </c>
      <c r="N4" s="1174"/>
      <c r="O4" s="1174"/>
      <c r="P4" s="1174"/>
      <c r="Q4" s="1174"/>
      <c r="R4" s="1174"/>
      <c r="S4" s="1174"/>
      <c r="T4" s="1174"/>
      <c r="U4" s="1174"/>
      <c r="V4" s="1174"/>
      <c r="W4" s="1174" t="s">
        <v>257</v>
      </c>
    </row>
    <row r="5" spans="1:24">
      <c r="A5" s="1174">
        <v>3</v>
      </c>
      <c r="B5" s="1183" t="s">
        <v>1612</v>
      </c>
      <c r="C5" s="1174">
        <v>3</v>
      </c>
      <c r="D5" s="1174">
        <v>3</v>
      </c>
      <c r="E5" s="1174">
        <v>161005876</v>
      </c>
      <c r="F5" s="1174">
        <v>59</v>
      </c>
      <c r="G5" s="1174">
        <v>3487.05</v>
      </c>
      <c r="H5" s="1174">
        <v>335.95</v>
      </c>
      <c r="I5" s="1174">
        <v>0</v>
      </c>
      <c r="J5" s="1174"/>
      <c r="K5" s="1174"/>
      <c r="L5" s="1174">
        <v>1</v>
      </c>
      <c r="M5" s="1174">
        <v>50</v>
      </c>
      <c r="N5" s="1174"/>
      <c r="O5" s="1174"/>
      <c r="P5" s="1174"/>
      <c r="Q5" s="1174"/>
      <c r="R5" s="1174"/>
      <c r="S5" s="1174"/>
      <c r="T5" s="1174"/>
      <c r="U5" s="1174"/>
      <c r="V5" s="1174"/>
      <c r="W5" s="1183" t="s">
        <v>257</v>
      </c>
    </row>
    <row r="6" spans="1:24">
      <c r="A6" s="1174">
        <v>4</v>
      </c>
      <c r="B6" s="1183" t="s">
        <v>1612</v>
      </c>
      <c r="C6" s="1174">
        <v>4</v>
      </c>
      <c r="D6" s="1174">
        <v>4</v>
      </c>
      <c r="E6" s="1174">
        <v>161005877</v>
      </c>
      <c r="F6" s="1174">
        <v>56</v>
      </c>
      <c r="G6" s="1174">
        <v>3277.46</v>
      </c>
      <c r="H6" s="1174">
        <v>356.54</v>
      </c>
      <c r="I6" s="1174">
        <v>0</v>
      </c>
      <c r="J6" s="1174"/>
      <c r="K6" s="1174"/>
      <c r="L6" s="1174">
        <v>1</v>
      </c>
      <c r="M6" s="1174">
        <v>40</v>
      </c>
      <c r="N6" s="1174"/>
      <c r="O6" s="1174"/>
      <c r="P6" s="1174"/>
      <c r="Q6" s="1174"/>
      <c r="R6" s="1174"/>
      <c r="S6" s="1174"/>
      <c r="T6" s="1174"/>
      <c r="U6" s="1174"/>
      <c r="V6" s="1174"/>
      <c r="W6" s="1188" t="s">
        <v>257</v>
      </c>
    </row>
    <row r="7" spans="1:24">
      <c r="A7" s="1174">
        <v>5</v>
      </c>
      <c r="B7" s="1189" t="s">
        <v>1612</v>
      </c>
      <c r="C7" s="1174">
        <v>5</v>
      </c>
      <c r="D7" s="1174">
        <v>5</v>
      </c>
      <c r="E7" s="1174">
        <v>161005878</v>
      </c>
      <c r="F7" s="1174">
        <v>59</v>
      </c>
      <c r="G7" s="1174">
        <v>3437.43</v>
      </c>
      <c r="H7" s="1174">
        <v>391.57</v>
      </c>
      <c r="I7" s="1174">
        <v>0</v>
      </c>
      <c r="J7" s="1174"/>
      <c r="K7" s="1174"/>
      <c r="L7" s="1174">
        <v>1</v>
      </c>
      <c r="M7" s="1174">
        <v>55</v>
      </c>
      <c r="N7" s="1174"/>
      <c r="O7" s="1174"/>
      <c r="P7" s="1174"/>
      <c r="Q7" s="1174"/>
      <c r="R7" s="1174"/>
      <c r="S7" s="1174"/>
      <c r="T7" s="1174"/>
      <c r="U7" s="1174"/>
      <c r="V7" s="1174"/>
      <c r="W7" s="1189" t="s">
        <v>257</v>
      </c>
    </row>
    <row r="8" spans="1:24" s="104" customFormat="1">
      <c r="A8" s="84">
        <v>6</v>
      </c>
      <c r="B8" s="1189" t="s">
        <v>1612</v>
      </c>
      <c r="C8" s="1174">
        <v>6</v>
      </c>
      <c r="D8" s="1174">
        <v>6</v>
      </c>
      <c r="E8" s="1174">
        <v>161005879</v>
      </c>
      <c r="F8" s="84">
        <v>58</v>
      </c>
      <c r="G8" s="84">
        <v>3441.66</v>
      </c>
      <c r="H8" s="87">
        <v>378.34</v>
      </c>
      <c r="I8" s="84">
        <v>0</v>
      </c>
      <c r="J8" s="84"/>
      <c r="K8" s="84"/>
      <c r="L8" s="84">
        <v>2</v>
      </c>
      <c r="M8" s="84">
        <v>0</v>
      </c>
      <c r="N8" s="84"/>
      <c r="O8" s="84"/>
      <c r="P8" s="84"/>
      <c r="Q8" s="84"/>
      <c r="R8" s="84"/>
      <c r="S8" s="84"/>
      <c r="T8" s="84"/>
      <c r="U8" s="84"/>
      <c r="V8" s="84"/>
      <c r="W8" s="84" t="s">
        <v>257</v>
      </c>
    </row>
    <row r="9" spans="1:24">
      <c r="A9" s="1174">
        <v>7</v>
      </c>
      <c r="B9" s="1191" t="s">
        <v>1620</v>
      </c>
      <c r="C9" s="1174">
        <v>7</v>
      </c>
      <c r="D9" s="1191">
        <v>7</v>
      </c>
      <c r="E9" s="1174">
        <v>161005880</v>
      </c>
      <c r="F9" s="1174">
        <v>58</v>
      </c>
      <c r="G9" s="1174">
        <v>3434.65</v>
      </c>
      <c r="H9" s="87">
        <v>388.35</v>
      </c>
      <c r="I9" s="1174">
        <v>0</v>
      </c>
      <c r="J9" s="1174"/>
      <c r="K9" s="1174"/>
      <c r="L9" s="1174">
        <v>2</v>
      </c>
      <c r="M9" s="1174">
        <v>0</v>
      </c>
      <c r="N9" s="1174"/>
      <c r="O9" s="1174"/>
      <c r="P9" s="1174"/>
      <c r="Q9" s="1174"/>
      <c r="R9" s="1174"/>
      <c r="S9" s="1174"/>
      <c r="T9" s="1174"/>
      <c r="U9" s="1174"/>
      <c r="V9" s="1174"/>
      <c r="W9" s="84" t="s">
        <v>257</v>
      </c>
    </row>
    <row r="10" spans="1:24">
      <c r="A10" s="1174">
        <v>8</v>
      </c>
      <c r="B10" s="1191" t="s">
        <v>1620</v>
      </c>
      <c r="C10" s="1174">
        <v>8</v>
      </c>
      <c r="D10" s="1191">
        <v>8</v>
      </c>
      <c r="E10" s="1174">
        <v>161005881</v>
      </c>
      <c r="F10" s="1174">
        <v>59</v>
      </c>
      <c r="G10" s="1174">
        <v>3436.22</v>
      </c>
      <c r="H10" s="1174">
        <v>395.78</v>
      </c>
      <c r="I10" s="1174">
        <v>0</v>
      </c>
      <c r="J10" s="1174"/>
      <c r="K10" s="1174"/>
      <c r="L10" s="1174">
        <v>2</v>
      </c>
      <c r="M10" s="1174">
        <v>5</v>
      </c>
      <c r="N10" s="1174"/>
      <c r="O10" s="1174"/>
      <c r="P10" s="1174"/>
      <c r="Q10" s="1174"/>
      <c r="R10" s="1174"/>
      <c r="S10" s="1174"/>
      <c r="T10" s="1174"/>
      <c r="U10" s="1174"/>
      <c r="V10" s="1174"/>
      <c r="W10" s="84" t="s">
        <v>257</v>
      </c>
    </row>
    <row r="11" spans="1:24">
      <c r="A11" s="1174">
        <v>9</v>
      </c>
      <c r="B11" s="1191" t="s">
        <v>1620</v>
      </c>
      <c r="C11" s="1174">
        <v>9</v>
      </c>
      <c r="D11" s="1191">
        <v>9</v>
      </c>
      <c r="E11" s="1174">
        <v>141000467</v>
      </c>
      <c r="F11" s="1174">
        <v>58</v>
      </c>
      <c r="G11" s="1174">
        <v>3426.63</v>
      </c>
      <c r="H11" s="1174">
        <v>402.37</v>
      </c>
      <c r="I11" s="1174">
        <v>0</v>
      </c>
      <c r="J11" s="1174"/>
      <c r="K11" s="1174"/>
      <c r="L11" s="1174">
        <v>2</v>
      </c>
      <c r="M11" s="1174">
        <v>50</v>
      </c>
      <c r="N11" s="1174"/>
      <c r="O11" s="1174"/>
      <c r="P11" s="1174"/>
      <c r="Q11" s="1174"/>
      <c r="R11" s="1174"/>
      <c r="S11" s="1174"/>
      <c r="T11" s="1174"/>
      <c r="U11" s="1174"/>
      <c r="V11" s="1174"/>
      <c r="W11" s="84" t="s">
        <v>257</v>
      </c>
      <c r="X11" s="104"/>
    </row>
    <row r="12" spans="1:24">
      <c r="A12" s="1174">
        <v>10</v>
      </c>
      <c r="B12" s="1191" t="s">
        <v>1620</v>
      </c>
      <c r="C12" s="1174">
        <v>10</v>
      </c>
      <c r="D12" s="1191">
        <v>10</v>
      </c>
      <c r="E12" s="1174">
        <v>161005882</v>
      </c>
      <c r="F12" s="1174">
        <v>59</v>
      </c>
      <c r="G12" s="1174">
        <v>3378.05</v>
      </c>
      <c r="H12" s="1174">
        <v>382.95</v>
      </c>
      <c r="I12" s="1174">
        <v>0</v>
      </c>
      <c r="J12" s="1174"/>
      <c r="K12" s="1174"/>
      <c r="L12" s="1174">
        <v>1</v>
      </c>
      <c r="M12" s="1174">
        <v>50</v>
      </c>
      <c r="N12" s="1174"/>
      <c r="O12" s="1174"/>
      <c r="P12" s="1174"/>
      <c r="Q12" s="1174"/>
      <c r="R12" s="1174"/>
      <c r="S12" s="1174"/>
      <c r="T12" s="1174"/>
      <c r="U12" s="1174"/>
      <c r="V12" s="1174"/>
      <c r="W12" s="84" t="s">
        <v>257</v>
      </c>
    </row>
    <row r="13" spans="1:24">
      <c r="A13" s="1174">
        <v>11</v>
      </c>
      <c r="B13" s="1197" t="s">
        <v>1621</v>
      </c>
      <c r="C13" s="1174">
        <v>11</v>
      </c>
      <c r="D13" s="1194">
        <v>11</v>
      </c>
      <c r="E13" s="1174">
        <v>141000468</v>
      </c>
      <c r="F13" s="1174">
        <v>57</v>
      </c>
      <c r="G13" s="1174">
        <v>3246.05</v>
      </c>
      <c r="H13" s="1174">
        <v>452.95</v>
      </c>
      <c r="I13" s="1174">
        <v>0</v>
      </c>
      <c r="J13" s="1174"/>
      <c r="K13" s="1174"/>
      <c r="L13" s="1174">
        <v>2</v>
      </c>
      <c r="M13" s="1174">
        <v>0</v>
      </c>
      <c r="N13" s="1174"/>
      <c r="O13" s="1174"/>
      <c r="P13" s="1174"/>
      <c r="Q13" s="1174"/>
      <c r="R13" s="1174"/>
      <c r="S13" s="1174"/>
      <c r="T13" s="1174"/>
      <c r="U13" s="1174"/>
      <c r="V13" s="1174"/>
      <c r="W13" s="1195" t="s">
        <v>257</v>
      </c>
    </row>
    <row r="14" spans="1:24">
      <c r="A14" s="1174">
        <v>12</v>
      </c>
      <c r="B14" s="1197" t="s">
        <v>1621</v>
      </c>
      <c r="C14" s="1174">
        <v>12</v>
      </c>
      <c r="D14" s="1194">
        <v>12</v>
      </c>
      <c r="E14" s="1174">
        <v>161005883</v>
      </c>
      <c r="F14" s="1174">
        <v>57</v>
      </c>
      <c r="G14" s="1174">
        <v>3266.45</v>
      </c>
      <c r="H14" s="1174">
        <v>432.55</v>
      </c>
      <c r="I14" s="1174">
        <v>0</v>
      </c>
      <c r="J14" s="1174"/>
      <c r="K14" s="1174"/>
      <c r="L14" s="1174">
        <v>2</v>
      </c>
      <c r="M14" s="1174">
        <v>5</v>
      </c>
      <c r="N14" s="1174"/>
      <c r="O14" s="1174"/>
      <c r="P14" s="1174"/>
      <c r="Q14" s="1174"/>
      <c r="R14" s="1174"/>
      <c r="S14" s="1174"/>
      <c r="T14" s="1174"/>
      <c r="U14" s="1174"/>
      <c r="V14" s="1174"/>
      <c r="W14" s="1195" t="s">
        <v>257</v>
      </c>
    </row>
    <row r="15" spans="1:24">
      <c r="A15" s="1174">
        <v>13</v>
      </c>
      <c r="B15" s="1197" t="s">
        <v>1621</v>
      </c>
      <c r="C15" s="1174">
        <v>13</v>
      </c>
      <c r="D15" s="1194">
        <v>13</v>
      </c>
      <c r="E15" s="1174">
        <v>161005884</v>
      </c>
      <c r="F15" s="1174">
        <v>58</v>
      </c>
      <c r="G15" s="1174">
        <v>3406.24</v>
      </c>
      <c r="H15" s="1174">
        <v>357.76</v>
      </c>
      <c r="I15" s="1174">
        <v>0</v>
      </c>
      <c r="J15" s="1174"/>
      <c r="K15" s="1174"/>
      <c r="L15" s="1174">
        <v>1</v>
      </c>
      <c r="M15" s="1174">
        <v>50</v>
      </c>
      <c r="N15" s="1174"/>
      <c r="O15" s="1174"/>
      <c r="P15" s="1174"/>
      <c r="Q15" s="1174"/>
      <c r="R15" s="1174"/>
      <c r="S15" s="1174"/>
      <c r="T15" s="1174"/>
      <c r="U15" s="1174"/>
      <c r="V15" s="1174"/>
      <c r="W15" s="1195" t="s">
        <v>257</v>
      </c>
    </row>
    <row r="16" spans="1:24">
      <c r="A16" s="1174">
        <v>14</v>
      </c>
      <c r="B16" s="1197" t="s">
        <v>1621</v>
      </c>
      <c r="C16" s="1174">
        <v>14</v>
      </c>
      <c r="D16" s="1194">
        <v>14</v>
      </c>
      <c r="E16" s="1174">
        <v>161005885</v>
      </c>
      <c r="F16" s="1174">
        <v>59</v>
      </c>
      <c r="G16" s="1174">
        <v>3356.44</v>
      </c>
      <c r="H16" s="87">
        <v>569.55999999999995</v>
      </c>
      <c r="I16" s="1174">
        <v>0</v>
      </c>
      <c r="J16" s="1174"/>
      <c r="K16" s="1174"/>
      <c r="L16" s="1174">
        <v>2</v>
      </c>
      <c r="M16" s="1174">
        <v>35</v>
      </c>
      <c r="N16" s="1174"/>
      <c r="O16" s="1174"/>
      <c r="P16" s="1174"/>
      <c r="Q16" s="1174"/>
      <c r="R16" s="1174"/>
      <c r="S16" s="1174"/>
      <c r="T16" s="1174"/>
      <c r="U16" s="1174"/>
      <c r="V16" s="1174"/>
      <c r="W16" s="1195" t="s">
        <v>257</v>
      </c>
    </row>
    <row r="17" spans="1:23">
      <c r="A17" s="1174">
        <v>15</v>
      </c>
      <c r="B17" s="1197" t="s">
        <v>1621</v>
      </c>
      <c r="C17" s="1174">
        <v>15</v>
      </c>
      <c r="D17" s="1174">
        <v>15</v>
      </c>
      <c r="E17" s="1174">
        <v>161005886</v>
      </c>
      <c r="F17" s="1174">
        <v>58</v>
      </c>
      <c r="G17" s="1174">
        <v>3306.89</v>
      </c>
      <c r="H17" s="1174">
        <v>442.11</v>
      </c>
      <c r="I17" s="1174">
        <v>0</v>
      </c>
      <c r="J17" s="1174"/>
      <c r="K17" s="1174"/>
      <c r="L17" s="1174">
        <v>2</v>
      </c>
      <c r="M17" s="1174">
        <v>30</v>
      </c>
      <c r="N17" s="1174"/>
      <c r="O17" s="1174"/>
      <c r="P17" s="1174"/>
      <c r="Q17" s="1174"/>
      <c r="R17" s="1174"/>
      <c r="S17" s="1174"/>
      <c r="T17" s="1174"/>
      <c r="U17" s="1174"/>
      <c r="V17" s="1174"/>
      <c r="W17" s="1196" t="s">
        <v>257</v>
      </c>
    </row>
    <row r="18" spans="1:23">
      <c r="A18" s="1174">
        <v>16</v>
      </c>
      <c r="B18" s="1197" t="s">
        <v>1621</v>
      </c>
      <c r="C18" s="1174">
        <v>16</v>
      </c>
      <c r="D18" s="1174">
        <v>16</v>
      </c>
      <c r="E18" s="1174">
        <v>161005887</v>
      </c>
      <c r="F18" s="1174">
        <v>56</v>
      </c>
      <c r="G18" s="1174">
        <v>3246.9</v>
      </c>
      <c r="H18" s="1174">
        <v>375.49</v>
      </c>
      <c r="I18" s="1174">
        <v>0.39</v>
      </c>
      <c r="J18" s="1174"/>
      <c r="K18" s="1174"/>
      <c r="L18" s="1174">
        <v>2</v>
      </c>
      <c r="M18" s="1174">
        <v>5</v>
      </c>
      <c r="N18" s="1174"/>
      <c r="O18" s="1174"/>
      <c r="P18" s="1174"/>
      <c r="Q18" s="1174"/>
      <c r="R18" s="1174"/>
      <c r="S18" s="1174"/>
      <c r="T18" s="1174"/>
      <c r="U18" s="1174"/>
      <c r="V18" s="1174"/>
      <c r="W18" s="1196" t="s">
        <v>257</v>
      </c>
    </row>
    <row r="19" spans="1:23">
      <c r="A19" s="1174">
        <v>17</v>
      </c>
      <c r="B19" s="1197" t="s">
        <v>1622</v>
      </c>
      <c r="C19" s="1174">
        <v>17</v>
      </c>
      <c r="D19" s="1197">
        <v>17</v>
      </c>
      <c r="E19" s="1174">
        <v>161005888</v>
      </c>
      <c r="F19" s="1174">
        <v>59</v>
      </c>
      <c r="G19" s="1174">
        <v>3376.24</v>
      </c>
      <c r="H19" s="1174">
        <v>449.76</v>
      </c>
      <c r="I19" s="1174">
        <v>0</v>
      </c>
      <c r="J19" s="1174"/>
      <c r="K19" s="1174"/>
      <c r="L19" s="1174">
        <v>2</v>
      </c>
      <c r="M19" s="1174">
        <v>0</v>
      </c>
      <c r="N19" s="1174"/>
      <c r="O19" s="1174"/>
      <c r="P19" s="1174"/>
      <c r="Q19" s="1174"/>
      <c r="R19" s="1174"/>
      <c r="S19" s="1174"/>
      <c r="T19" s="1174"/>
      <c r="U19" s="1174"/>
      <c r="V19" s="1174"/>
      <c r="W19" s="1197" t="s">
        <v>257</v>
      </c>
    </row>
    <row r="20" spans="1:23">
      <c r="A20" s="1174">
        <v>18</v>
      </c>
      <c r="B20" s="1197" t="s">
        <v>1622</v>
      </c>
      <c r="C20" s="1174">
        <v>18</v>
      </c>
      <c r="D20" s="1197">
        <v>18</v>
      </c>
      <c r="E20" s="1174">
        <v>161005889</v>
      </c>
      <c r="F20" s="1174">
        <v>59</v>
      </c>
      <c r="G20" s="1174">
        <v>3389.23</v>
      </c>
      <c r="H20" s="1174">
        <v>439.77</v>
      </c>
      <c r="I20" s="1174">
        <v>0</v>
      </c>
      <c r="J20" s="1174"/>
      <c r="K20" s="1174"/>
      <c r="L20" s="1174">
        <v>2</v>
      </c>
      <c r="M20" s="1174">
        <v>5</v>
      </c>
      <c r="N20" s="1174"/>
      <c r="O20" s="1174"/>
      <c r="P20" s="1174"/>
      <c r="Q20" s="1174"/>
      <c r="R20" s="1174"/>
      <c r="S20" s="1174"/>
      <c r="T20" s="1174"/>
      <c r="U20" s="1174"/>
      <c r="V20" s="1174"/>
      <c r="W20" s="1197" t="s">
        <v>257</v>
      </c>
    </row>
    <row r="21" spans="1:23">
      <c r="A21" s="1174">
        <v>19</v>
      </c>
      <c r="B21" s="1197" t="s">
        <v>1622</v>
      </c>
      <c r="C21" s="1174">
        <v>19</v>
      </c>
      <c r="D21" s="1197">
        <v>19</v>
      </c>
      <c r="E21" s="1174">
        <v>161005890</v>
      </c>
      <c r="F21" s="1174">
        <v>58</v>
      </c>
      <c r="G21" s="1174">
        <v>3340.24</v>
      </c>
      <c r="H21" s="87">
        <v>423.76</v>
      </c>
      <c r="I21" s="1174">
        <v>0</v>
      </c>
      <c r="J21" s="1174"/>
      <c r="K21" s="1174"/>
      <c r="L21" s="1174">
        <v>2</v>
      </c>
      <c r="M21" s="1174">
        <v>0</v>
      </c>
      <c r="N21" s="1174"/>
      <c r="O21" s="1174"/>
      <c r="P21" s="1174"/>
      <c r="Q21" s="1174"/>
      <c r="R21" s="1174"/>
      <c r="S21" s="1174"/>
      <c r="T21" s="1174"/>
      <c r="U21" s="1174"/>
      <c r="V21" s="1174"/>
      <c r="W21" s="1198" t="s">
        <v>257</v>
      </c>
    </row>
    <row r="22" spans="1:23">
      <c r="A22" s="1174">
        <v>20</v>
      </c>
      <c r="B22" s="1197" t="s">
        <v>1622</v>
      </c>
      <c r="C22" s="1174">
        <v>20</v>
      </c>
      <c r="D22" s="1197">
        <v>20</v>
      </c>
      <c r="E22" s="1174">
        <v>161005891</v>
      </c>
      <c r="F22" s="1174">
        <v>55</v>
      </c>
      <c r="G22" s="1174">
        <v>3189.87</v>
      </c>
      <c r="H22" s="87">
        <v>379.13</v>
      </c>
      <c r="I22" s="1174">
        <v>0</v>
      </c>
      <c r="J22" s="1174"/>
      <c r="K22" s="1174"/>
      <c r="L22" s="1174">
        <v>1</v>
      </c>
      <c r="M22" s="1174">
        <v>50</v>
      </c>
      <c r="N22" s="1174"/>
      <c r="O22" s="1174"/>
      <c r="P22" s="1174"/>
      <c r="Q22" s="1174"/>
      <c r="R22" s="1174"/>
      <c r="S22" s="1174"/>
      <c r="T22" s="1174"/>
      <c r="U22" s="1174"/>
      <c r="V22" s="1174"/>
      <c r="W22" s="1198" t="s">
        <v>257</v>
      </c>
    </row>
    <row r="23" spans="1:23">
      <c r="A23" s="1174">
        <v>21</v>
      </c>
      <c r="B23" s="1198" t="s">
        <v>1622</v>
      </c>
      <c r="C23" s="1174">
        <v>21</v>
      </c>
      <c r="D23" s="1174">
        <v>21</v>
      </c>
      <c r="E23" s="1174">
        <v>161005892</v>
      </c>
      <c r="F23" s="1174">
        <v>58</v>
      </c>
      <c r="G23" s="1174">
        <v>3369.05</v>
      </c>
      <c r="H23" s="87">
        <v>391.95</v>
      </c>
      <c r="I23" s="1174">
        <v>0</v>
      </c>
      <c r="J23" s="1174"/>
      <c r="K23" s="1174"/>
      <c r="L23" s="1174">
        <v>2</v>
      </c>
      <c r="M23" s="1174">
        <v>0</v>
      </c>
      <c r="N23" s="1174"/>
      <c r="O23" s="1174"/>
      <c r="P23" s="1174"/>
      <c r="Q23" s="1174"/>
      <c r="R23" s="1174"/>
      <c r="S23" s="1174"/>
      <c r="T23" s="1174"/>
      <c r="U23" s="1174"/>
      <c r="V23" s="1174"/>
      <c r="W23" s="1199" t="s">
        <v>257</v>
      </c>
    </row>
    <row r="24" spans="1:23">
      <c r="A24" s="1174">
        <v>22</v>
      </c>
      <c r="B24" s="1198" t="s">
        <v>1622</v>
      </c>
      <c r="C24" s="1174">
        <v>22</v>
      </c>
      <c r="D24" s="1174">
        <v>22</v>
      </c>
      <c r="E24" s="1174">
        <v>161005893</v>
      </c>
      <c r="F24" s="1174">
        <v>58</v>
      </c>
      <c r="G24" s="1174">
        <v>3277.69</v>
      </c>
      <c r="H24" s="1174">
        <v>471.31</v>
      </c>
      <c r="I24" s="1174">
        <v>0</v>
      </c>
      <c r="J24" s="1174"/>
      <c r="K24" s="1174"/>
      <c r="L24" s="1174">
        <v>1</v>
      </c>
      <c r="M24" s="1174">
        <v>55</v>
      </c>
      <c r="N24" s="1174"/>
      <c r="O24" s="1174"/>
      <c r="P24" s="1174"/>
      <c r="Q24" s="1174"/>
      <c r="R24" s="1174"/>
      <c r="S24" s="1174"/>
      <c r="T24" s="1174"/>
      <c r="U24" s="1174"/>
      <c r="V24" s="1174"/>
      <c r="W24" s="1200" t="s">
        <v>257</v>
      </c>
    </row>
    <row r="25" spans="1:23">
      <c r="A25" s="1174">
        <v>23</v>
      </c>
      <c r="B25" s="1201" t="s">
        <v>1623</v>
      </c>
      <c r="C25" s="1174">
        <v>23</v>
      </c>
      <c r="D25" s="1201">
        <v>23</v>
      </c>
      <c r="E25" s="1174">
        <v>161005894</v>
      </c>
      <c r="F25" s="1174">
        <v>59</v>
      </c>
      <c r="G25" s="1174">
        <v>3273.44</v>
      </c>
      <c r="H25" s="1174">
        <v>552.55999999999995</v>
      </c>
      <c r="I25" s="1174">
        <v>0</v>
      </c>
      <c r="J25" s="1174"/>
      <c r="K25" s="1174"/>
      <c r="L25" s="1174">
        <v>2</v>
      </c>
      <c r="M25" s="1174">
        <v>0</v>
      </c>
      <c r="N25" s="1174"/>
      <c r="O25" s="1174"/>
      <c r="P25" s="1174"/>
      <c r="Q25" s="1174"/>
      <c r="R25" s="1174"/>
      <c r="S25" s="1174"/>
      <c r="T25" s="1174"/>
      <c r="U25" s="1174"/>
      <c r="V25" s="1174"/>
      <c r="W25" s="1201" t="s">
        <v>257</v>
      </c>
    </row>
    <row r="26" spans="1:23">
      <c r="A26" s="1174">
        <v>24</v>
      </c>
      <c r="B26" s="1201" t="s">
        <v>1623</v>
      </c>
      <c r="C26" s="1174">
        <v>24</v>
      </c>
      <c r="D26" s="1201">
        <v>24</v>
      </c>
      <c r="E26" s="1174">
        <v>161005895</v>
      </c>
      <c r="F26" s="1174">
        <v>59</v>
      </c>
      <c r="G26" s="1174">
        <v>3415.04</v>
      </c>
      <c r="H26" s="87">
        <v>410.96</v>
      </c>
      <c r="I26" s="1174">
        <v>0</v>
      </c>
      <c r="J26" s="1174"/>
      <c r="K26" s="1174"/>
      <c r="L26" s="1174">
        <v>2</v>
      </c>
      <c r="M26" s="1174">
        <v>10</v>
      </c>
      <c r="N26" s="1174"/>
      <c r="O26" s="1174"/>
      <c r="P26" s="1174"/>
      <c r="Q26" s="1174"/>
      <c r="R26" s="1174"/>
      <c r="S26" s="1174"/>
      <c r="T26" s="1174"/>
      <c r="U26" s="1174"/>
      <c r="V26" s="1174"/>
      <c r="W26" s="1201" t="s">
        <v>257</v>
      </c>
    </row>
    <row r="27" spans="1:23">
      <c r="A27" s="1174">
        <v>25</v>
      </c>
      <c r="B27" s="1201" t="s">
        <v>1623</v>
      </c>
      <c r="C27" s="1174">
        <v>25</v>
      </c>
      <c r="D27" s="1201">
        <v>25</v>
      </c>
      <c r="E27" s="1174">
        <v>161005896</v>
      </c>
      <c r="F27" s="1174">
        <v>59</v>
      </c>
      <c r="G27" s="1174">
        <v>3386.65</v>
      </c>
      <c r="H27" s="87">
        <v>436.35</v>
      </c>
      <c r="I27" s="1174">
        <v>0</v>
      </c>
      <c r="J27" s="1174"/>
      <c r="K27" s="1174"/>
      <c r="L27" s="1174">
        <v>2</v>
      </c>
      <c r="M27" s="1174">
        <v>5</v>
      </c>
      <c r="N27" s="1174"/>
      <c r="O27" s="1174"/>
      <c r="P27" s="1174"/>
      <c r="Q27" s="1174"/>
      <c r="R27" s="1174"/>
      <c r="S27" s="1174"/>
      <c r="T27" s="1174"/>
      <c r="U27" s="1174"/>
      <c r="V27" s="1174"/>
      <c r="W27" s="1201" t="s">
        <v>257</v>
      </c>
    </row>
    <row r="28" spans="1:23">
      <c r="A28" s="1174">
        <v>26</v>
      </c>
      <c r="B28" s="1201" t="s">
        <v>1623</v>
      </c>
      <c r="C28" s="1174">
        <v>26</v>
      </c>
      <c r="D28" s="1201">
        <v>26</v>
      </c>
      <c r="E28" s="1174">
        <v>161005897</v>
      </c>
      <c r="F28" s="1174">
        <v>59</v>
      </c>
      <c r="G28" s="1174">
        <v>3398.46</v>
      </c>
      <c r="H28" s="1174">
        <v>421.54</v>
      </c>
      <c r="I28" s="1174">
        <v>0</v>
      </c>
      <c r="J28" s="1174"/>
      <c r="K28" s="1174"/>
      <c r="L28" s="1174">
        <v>2</v>
      </c>
      <c r="M28" s="1174">
        <v>5</v>
      </c>
      <c r="N28" s="1174"/>
      <c r="O28" s="1174"/>
      <c r="P28" s="1174"/>
      <c r="Q28" s="1174"/>
      <c r="R28" s="1174"/>
      <c r="S28" s="1174"/>
      <c r="T28" s="1174"/>
      <c r="U28" s="1174"/>
      <c r="V28" s="1174"/>
      <c r="W28" s="1201" t="s">
        <v>257</v>
      </c>
    </row>
    <row r="29" spans="1:23">
      <c r="A29" s="1174">
        <v>27</v>
      </c>
      <c r="B29" s="1202" t="s">
        <v>1623</v>
      </c>
      <c r="C29" s="1174">
        <v>27</v>
      </c>
      <c r="D29" s="1202">
        <v>27</v>
      </c>
      <c r="E29" s="1174">
        <v>161005898</v>
      </c>
      <c r="F29" s="1174">
        <v>59</v>
      </c>
      <c r="G29" s="1174">
        <v>3388.44</v>
      </c>
      <c r="H29" s="1174">
        <v>437.56</v>
      </c>
      <c r="I29" s="1174">
        <v>0</v>
      </c>
      <c r="J29" s="1174"/>
      <c r="K29" s="1174"/>
      <c r="L29" s="1174">
        <v>2</v>
      </c>
      <c r="M29" s="1174">
        <v>35</v>
      </c>
      <c r="N29" s="1174"/>
      <c r="O29" s="1174"/>
      <c r="P29" s="1174"/>
      <c r="Q29" s="1174"/>
      <c r="R29" s="1174"/>
      <c r="S29" s="1174"/>
      <c r="T29" s="1174"/>
      <c r="U29" s="1174"/>
      <c r="V29" s="1174"/>
      <c r="W29" s="1201" t="s">
        <v>257</v>
      </c>
    </row>
    <row r="30" spans="1:23">
      <c r="A30" s="1174">
        <v>28</v>
      </c>
      <c r="B30" s="1202" t="s">
        <v>1623</v>
      </c>
      <c r="C30" s="1174">
        <v>28</v>
      </c>
      <c r="D30" s="1202">
        <v>28</v>
      </c>
      <c r="E30" s="1174">
        <v>151000210</v>
      </c>
      <c r="F30" s="1174">
        <v>59</v>
      </c>
      <c r="G30" s="1174">
        <v>3414.82</v>
      </c>
      <c r="H30" s="1174">
        <v>417.18</v>
      </c>
      <c r="I30" s="1174">
        <v>0</v>
      </c>
      <c r="J30" s="1174"/>
      <c r="K30" s="1174"/>
      <c r="L30" s="1174">
        <v>2</v>
      </c>
      <c r="M30" s="1174">
        <v>45</v>
      </c>
      <c r="N30" s="1174"/>
      <c r="O30" s="1174"/>
      <c r="P30" s="1174"/>
      <c r="Q30" s="1174"/>
      <c r="R30" s="1174"/>
      <c r="S30" s="1174"/>
      <c r="T30" s="1174"/>
      <c r="U30" s="1174"/>
      <c r="V30" s="1174"/>
      <c r="W30" s="1202" t="s">
        <v>257</v>
      </c>
    </row>
    <row r="31" spans="1:23">
      <c r="A31" s="1174">
        <v>29</v>
      </c>
      <c r="B31" s="1202" t="s">
        <v>1623</v>
      </c>
      <c r="C31" s="1174">
        <v>29</v>
      </c>
      <c r="D31" s="1202">
        <v>29</v>
      </c>
      <c r="E31" s="1174">
        <v>161005899</v>
      </c>
      <c r="F31" s="1174">
        <v>59</v>
      </c>
      <c r="G31" s="1174">
        <v>3401.23</v>
      </c>
      <c r="H31" s="1174">
        <v>427.77</v>
      </c>
      <c r="I31" s="1174">
        <v>0</v>
      </c>
      <c r="J31" s="1174"/>
      <c r="K31" s="1174"/>
      <c r="L31" s="1174">
        <v>2</v>
      </c>
      <c r="M31" s="1174">
        <v>20</v>
      </c>
      <c r="N31" s="1174"/>
      <c r="O31" s="1174"/>
      <c r="P31" s="1174"/>
      <c r="Q31" s="1174"/>
      <c r="R31" s="1174"/>
      <c r="S31" s="1174"/>
      <c r="T31" s="1174"/>
      <c r="U31" s="1174"/>
      <c r="V31" s="1174"/>
      <c r="W31" s="1202" t="s">
        <v>257</v>
      </c>
    </row>
    <row r="32" spans="1:23">
      <c r="A32" s="1174">
        <v>30</v>
      </c>
      <c r="B32" s="1203" t="s">
        <v>1624</v>
      </c>
      <c r="C32" s="1174">
        <v>30</v>
      </c>
      <c r="D32" s="1203">
        <v>30</v>
      </c>
      <c r="E32" s="1174">
        <v>161005900</v>
      </c>
      <c r="F32" s="1174">
        <v>59</v>
      </c>
      <c r="G32" s="1174">
        <v>3432.86</v>
      </c>
      <c r="H32" s="1174">
        <v>387.14</v>
      </c>
      <c r="I32" s="1174">
        <v>0</v>
      </c>
      <c r="J32" s="1174"/>
      <c r="K32" s="1174"/>
      <c r="L32" s="1174">
        <v>2</v>
      </c>
      <c r="M32" s="1174">
        <v>55</v>
      </c>
      <c r="N32" s="1174"/>
      <c r="O32" s="1174"/>
      <c r="P32" s="1174"/>
      <c r="Q32" s="1174"/>
      <c r="R32" s="1174"/>
      <c r="S32" s="1174"/>
      <c r="T32" s="1174"/>
      <c r="U32" s="1174"/>
      <c r="V32" s="1174"/>
      <c r="W32" s="1202" t="s">
        <v>257</v>
      </c>
    </row>
    <row r="33" spans="1:25">
      <c r="A33" s="1174">
        <v>31</v>
      </c>
      <c r="B33" s="1203" t="s">
        <v>1624</v>
      </c>
      <c r="C33" s="1174">
        <v>31</v>
      </c>
      <c r="D33" s="1203">
        <v>31</v>
      </c>
      <c r="E33" s="1174">
        <v>161005901</v>
      </c>
      <c r="F33" s="1174">
        <v>56</v>
      </c>
      <c r="G33" s="1174">
        <v>3226.65</v>
      </c>
      <c r="H33" s="87">
        <v>410.35</v>
      </c>
      <c r="I33" s="1174">
        <v>0</v>
      </c>
      <c r="J33" s="1174"/>
      <c r="K33" s="1174"/>
      <c r="L33" s="1174">
        <v>2</v>
      </c>
      <c r="M33" s="1174">
        <v>30</v>
      </c>
      <c r="N33" s="1174"/>
      <c r="O33" s="1174"/>
      <c r="P33" s="1174"/>
      <c r="Q33" s="1174"/>
      <c r="R33" s="1174"/>
      <c r="S33" s="1174"/>
      <c r="T33" s="1174"/>
      <c r="U33" s="1174"/>
      <c r="V33" s="1174"/>
      <c r="W33" s="1203" t="s">
        <v>257</v>
      </c>
    </row>
    <row r="34" spans="1:25">
      <c r="A34" s="1174">
        <v>32</v>
      </c>
      <c r="B34" s="1203" t="s">
        <v>1624</v>
      </c>
      <c r="C34" s="1174">
        <v>32</v>
      </c>
      <c r="D34" s="1203">
        <v>32</v>
      </c>
      <c r="E34" s="1174">
        <v>161005902</v>
      </c>
      <c r="F34" s="1174">
        <v>57</v>
      </c>
      <c r="G34" s="1174">
        <v>3289.25</v>
      </c>
      <c r="H34" s="87">
        <v>409.75</v>
      </c>
      <c r="I34" s="1174">
        <v>0</v>
      </c>
      <c r="J34" s="1174"/>
      <c r="K34" s="1174"/>
      <c r="L34" s="1174">
        <v>2</v>
      </c>
      <c r="M34" s="1174">
        <v>15</v>
      </c>
      <c r="N34" s="1174"/>
      <c r="O34" s="1174"/>
      <c r="P34" s="1174"/>
      <c r="Q34" s="1174"/>
      <c r="R34" s="1174"/>
      <c r="S34" s="1174"/>
      <c r="T34" s="1174"/>
      <c r="U34" s="1174"/>
      <c r="V34" s="1174"/>
      <c r="W34" s="1203" t="s">
        <v>257</v>
      </c>
    </row>
    <row r="35" spans="1:25">
      <c r="A35" s="1174">
        <v>33</v>
      </c>
      <c r="B35" s="1203" t="s">
        <v>1624</v>
      </c>
      <c r="C35" s="1174">
        <v>33</v>
      </c>
      <c r="D35" s="1203">
        <v>33</v>
      </c>
      <c r="E35" s="1174">
        <v>161005903</v>
      </c>
      <c r="F35" s="1174">
        <v>58</v>
      </c>
      <c r="G35" s="1174">
        <v>3347.03</v>
      </c>
      <c r="H35" s="1174">
        <v>419.97</v>
      </c>
      <c r="I35" s="1174">
        <v>0</v>
      </c>
      <c r="J35" s="1174"/>
      <c r="K35" s="1174"/>
      <c r="L35" s="1174">
        <v>2</v>
      </c>
      <c r="M35" s="1174">
        <v>25</v>
      </c>
      <c r="N35" s="1174"/>
      <c r="O35" s="1174"/>
      <c r="P35" s="1174"/>
      <c r="Q35" s="1174"/>
      <c r="R35" s="1174"/>
      <c r="S35" s="1174"/>
      <c r="T35" s="1174"/>
      <c r="U35" s="1174"/>
      <c r="V35" s="1174"/>
      <c r="W35" s="1203" t="s">
        <v>257</v>
      </c>
    </row>
    <row r="36" spans="1:25">
      <c r="A36" s="1174">
        <v>34</v>
      </c>
      <c r="B36" s="1204" t="s">
        <v>1624</v>
      </c>
      <c r="C36" s="1204">
        <v>34</v>
      </c>
      <c r="D36" s="1204">
        <v>34</v>
      </c>
      <c r="E36" s="1174">
        <v>161005904</v>
      </c>
      <c r="F36" s="1174">
        <v>58</v>
      </c>
      <c r="G36" s="1174">
        <v>3302.29</v>
      </c>
      <c r="H36" s="1174">
        <v>446.71</v>
      </c>
      <c r="I36" s="1174">
        <v>0</v>
      </c>
      <c r="J36" s="1174"/>
      <c r="K36" s="1174"/>
      <c r="L36" s="1174">
        <v>2</v>
      </c>
      <c r="M36" s="1174">
        <v>30</v>
      </c>
      <c r="N36" s="1174"/>
      <c r="O36" s="1174"/>
      <c r="P36" s="1174"/>
      <c r="Q36" s="1174"/>
      <c r="R36" s="1174"/>
      <c r="S36" s="1174"/>
      <c r="T36" s="1174"/>
      <c r="U36" s="1174"/>
      <c r="V36" s="1174"/>
      <c r="W36" s="1203" t="s">
        <v>257</v>
      </c>
    </row>
    <row r="37" spans="1:25">
      <c r="A37" s="1174">
        <v>35</v>
      </c>
      <c r="B37" s="1204" t="s">
        <v>1624</v>
      </c>
      <c r="C37" s="1204">
        <v>35</v>
      </c>
      <c r="D37" s="1204">
        <v>35</v>
      </c>
      <c r="E37" s="1174">
        <v>161005905</v>
      </c>
      <c r="F37" s="1174">
        <v>55</v>
      </c>
      <c r="G37" s="1174">
        <v>3158.67</v>
      </c>
      <c r="H37" s="1174">
        <v>410.33</v>
      </c>
      <c r="I37" s="1174">
        <v>0</v>
      </c>
      <c r="J37" s="1174"/>
      <c r="K37" s="1174"/>
      <c r="L37" s="1174">
        <v>2</v>
      </c>
      <c r="M37" s="1174">
        <v>45</v>
      </c>
      <c r="N37" s="1174"/>
      <c r="O37" s="1174"/>
      <c r="P37" s="1174"/>
      <c r="R37" s="1174"/>
      <c r="S37" s="1174"/>
      <c r="T37" s="1174"/>
      <c r="U37" s="1174"/>
      <c r="V37" s="1174"/>
      <c r="W37" s="1204" t="s">
        <v>257</v>
      </c>
    </row>
    <row r="38" spans="1:25">
      <c r="A38" s="90">
        <v>36</v>
      </c>
      <c r="B38" s="90" t="s">
        <v>1628</v>
      </c>
      <c r="C38" s="90">
        <v>36</v>
      </c>
      <c r="D38" s="90">
        <v>36</v>
      </c>
      <c r="E38" s="90">
        <v>161005906</v>
      </c>
      <c r="F38" s="90">
        <v>59</v>
      </c>
      <c r="G38" s="90">
        <v>3463.02</v>
      </c>
      <c r="H38" s="90">
        <v>371.35</v>
      </c>
      <c r="I38" s="90">
        <v>2.37</v>
      </c>
      <c r="J38" s="90"/>
      <c r="K38" s="90"/>
      <c r="L38" s="90">
        <v>11</v>
      </c>
      <c r="M38" s="90">
        <v>0</v>
      </c>
      <c r="N38" s="90">
        <v>7</v>
      </c>
      <c r="O38" s="90">
        <v>62885</v>
      </c>
      <c r="P38" s="90"/>
      <c r="Q38" s="90"/>
      <c r="R38" s="90"/>
      <c r="S38" s="90"/>
      <c r="T38" s="90"/>
      <c r="U38" s="90">
        <f>O38*5%</f>
        <v>3144.25</v>
      </c>
      <c r="V38" s="90">
        <f>O38+U38</f>
        <v>66029.25</v>
      </c>
      <c r="W38" s="90" t="s">
        <v>257</v>
      </c>
      <c r="X38" s="75" t="s">
        <v>1625</v>
      </c>
    </row>
    <row r="39" spans="1:25">
      <c r="A39" s="1205">
        <v>37</v>
      </c>
      <c r="B39" s="1205" t="s">
        <v>1628</v>
      </c>
      <c r="C39" s="1205">
        <v>37</v>
      </c>
      <c r="D39" s="1205">
        <v>37</v>
      </c>
      <c r="E39" s="1205">
        <v>141000463</v>
      </c>
      <c r="F39" s="1205">
        <v>59</v>
      </c>
      <c r="G39" s="1205">
        <v>3376.83</v>
      </c>
      <c r="H39" s="1205">
        <v>452.17</v>
      </c>
      <c r="I39" s="1205">
        <v>0</v>
      </c>
      <c r="J39" s="1205"/>
      <c r="K39" s="1205"/>
      <c r="L39" s="1205">
        <v>2</v>
      </c>
      <c r="M39" s="1205">
        <v>10</v>
      </c>
      <c r="N39" s="1205"/>
      <c r="O39" s="1205"/>
      <c r="P39" s="1205"/>
      <c r="Q39" s="1205"/>
      <c r="R39" s="1205"/>
      <c r="S39" s="1205"/>
      <c r="T39" s="1205"/>
      <c r="U39" s="1205"/>
      <c r="V39" s="1205"/>
      <c r="W39" s="1206" t="s">
        <v>257</v>
      </c>
      <c r="X39" s="75" t="s">
        <v>1626</v>
      </c>
      <c r="Y39" s="75" t="s">
        <v>1627</v>
      </c>
    </row>
    <row r="40" spans="1:25">
      <c r="A40" s="1174">
        <v>38</v>
      </c>
      <c r="B40" s="1206" t="s">
        <v>1629</v>
      </c>
      <c r="C40" s="1174">
        <v>38</v>
      </c>
      <c r="D40" s="1174">
        <v>38</v>
      </c>
      <c r="E40" s="1174">
        <v>161005907</v>
      </c>
      <c r="F40" s="1174">
        <v>58</v>
      </c>
      <c r="G40" s="1174">
        <v>3342.85</v>
      </c>
      <c r="H40" s="1174">
        <v>418.15</v>
      </c>
      <c r="I40" s="1174">
        <v>0</v>
      </c>
      <c r="J40" s="1174"/>
      <c r="K40" s="1174"/>
      <c r="L40" s="1174">
        <v>2</v>
      </c>
      <c r="M40" s="1174">
        <v>45</v>
      </c>
      <c r="N40" s="1174"/>
      <c r="O40" s="1174"/>
      <c r="P40" s="1174"/>
      <c r="Q40" s="1174"/>
      <c r="R40" s="1174"/>
      <c r="S40" s="1174"/>
      <c r="T40" s="1174"/>
      <c r="U40" s="1174"/>
      <c r="V40" s="1174"/>
      <c r="W40" s="1206" t="s">
        <v>257</v>
      </c>
    </row>
    <row r="41" spans="1:25">
      <c r="A41" s="1174">
        <v>39</v>
      </c>
      <c r="B41" s="1206" t="s">
        <v>1629</v>
      </c>
      <c r="C41" s="1174">
        <v>39</v>
      </c>
      <c r="D41" s="1174">
        <v>39</v>
      </c>
      <c r="E41" s="1174">
        <v>161005908</v>
      </c>
      <c r="F41" s="1174">
        <v>58</v>
      </c>
      <c r="G41" s="1174">
        <v>3366.65</v>
      </c>
      <c r="H41" s="87">
        <v>394.35</v>
      </c>
      <c r="I41" s="1174">
        <v>0</v>
      </c>
      <c r="J41" s="1174"/>
      <c r="K41" s="1174"/>
      <c r="L41" s="1174">
        <v>2</v>
      </c>
      <c r="M41" s="1174">
        <v>30</v>
      </c>
      <c r="O41" s="1174"/>
      <c r="P41" s="1174"/>
      <c r="Q41" s="1174"/>
      <c r="R41" s="1174"/>
      <c r="S41" s="1174"/>
      <c r="T41" s="1174"/>
      <c r="U41" s="1174"/>
      <c r="V41" s="1174"/>
      <c r="W41" s="1206" t="s">
        <v>257</v>
      </c>
    </row>
    <row r="42" spans="1:25">
      <c r="A42" s="1174">
        <v>40</v>
      </c>
      <c r="B42" s="1206" t="s">
        <v>1629</v>
      </c>
      <c r="C42" s="1174">
        <v>40</v>
      </c>
      <c r="D42" s="1174">
        <v>40</v>
      </c>
      <c r="E42" s="1174">
        <v>161005909</v>
      </c>
      <c r="F42" s="1174">
        <v>59</v>
      </c>
      <c r="G42" s="1174">
        <v>3416.05</v>
      </c>
      <c r="H42" s="87">
        <v>406.95</v>
      </c>
      <c r="I42" s="1174">
        <v>0</v>
      </c>
      <c r="J42" s="1174"/>
      <c r="K42" s="1174"/>
      <c r="L42" s="1174">
        <v>1</v>
      </c>
      <c r="M42" s="1174">
        <v>55</v>
      </c>
      <c r="N42" s="1174"/>
      <c r="O42" s="1174"/>
      <c r="P42" s="1174"/>
      <c r="Q42" s="1174"/>
      <c r="R42" s="1174"/>
      <c r="S42" s="1174"/>
      <c r="T42" s="1174"/>
      <c r="U42" s="1174"/>
      <c r="V42" s="1174"/>
      <c r="W42" s="1207" t="s">
        <v>257</v>
      </c>
    </row>
    <row r="43" spans="1:25">
      <c r="A43" s="1174">
        <v>41</v>
      </c>
      <c r="B43" s="1207" t="s">
        <v>1629</v>
      </c>
      <c r="C43" s="1174">
        <v>41</v>
      </c>
      <c r="D43" s="1174">
        <v>41</v>
      </c>
      <c r="E43" s="1174">
        <v>161005910</v>
      </c>
      <c r="F43" s="1174">
        <v>59</v>
      </c>
      <c r="G43" s="1174">
        <v>3441.86</v>
      </c>
      <c r="H43" s="87">
        <v>379.73</v>
      </c>
      <c r="I43" s="1174">
        <v>1.59</v>
      </c>
      <c r="J43" s="1174"/>
      <c r="K43" s="1174"/>
      <c r="L43" s="1174">
        <v>2</v>
      </c>
      <c r="M43" s="1174">
        <v>25</v>
      </c>
      <c r="N43" s="1174"/>
      <c r="O43" s="1174"/>
      <c r="P43" s="1174"/>
      <c r="Q43" s="1174"/>
      <c r="R43" s="1174"/>
      <c r="S43" s="1174"/>
      <c r="T43" s="1174"/>
      <c r="U43" s="1174"/>
      <c r="V43" s="1174"/>
      <c r="W43" s="1207" t="s">
        <v>257</v>
      </c>
    </row>
    <row r="44" spans="1:25">
      <c r="A44" s="1174">
        <v>42</v>
      </c>
      <c r="B44" s="1207" t="s">
        <v>1629</v>
      </c>
      <c r="C44" s="1174">
        <v>42</v>
      </c>
      <c r="D44" s="1174">
        <v>42</v>
      </c>
      <c r="E44" s="1174">
        <v>161005911</v>
      </c>
      <c r="F44" s="1174">
        <v>59</v>
      </c>
      <c r="G44" s="1174">
        <v>3430.43</v>
      </c>
      <c r="H44" s="1174">
        <v>398.57</v>
      </c>
      <c r="I44" s="1174">
        <v>0</v>
      </c>
      <c r="J44" s="1174"/>
      <c r="K44" s="1174"/>
      <c r="L44" s="1174">
        <v>2</v>
      </c>
      <c r="M44" s="1174">
        <v>55</v>
      </c>
      <c r="N44" s="1174"/>
      <c r="O44" s="1174"/>
      <c r="P44" s="1174"/>
      <c r="Q44" s="1174"/>
      <c r="R44" s="1174"/>
      <c r="S44" s="1174"/>
      <c r="T44" s="1174"/>
      <c r="U44" s="1174"/>
      <c r="V44" s="1174"/>
      <c r="W44" s="1207" t="s">
        <v>257</v>
      </c>
    </row>
    <row r="45" spans="1:25">
      <c r="A45" s="1174">
        <v>43</v>
      </c>
      <c r="B45" s="1208" t="s">
        <v>1629</v>
      </c>
      <c r="C45" s="1174">
        <v>43</v>
      </c>
      <c r="D45" s="1174">
        <v>43</v>
      </c>
      <c r="E45" s="1174">
        <v>161005912</v>
      </c>
      <c r="F45" s="1174">
        <v>59</v>
      </c>
      <c r="G45" s="1174">
        <v>3413.03</v>
      </c>
      <c r="H45" s="1174">
        <v>415.97</v>
      </c>
      <c r="I45" s="1174">
        <v>0</v>
      </c>
      <c r="J45" s="1174"/>
      <c r="K45" s="1174"/>
      <c r="L45" s="1174">
        <v>2</v>
      </c>
      <c r="M45" s="1174">
        <v>35</v>
      </c>
      <c r="N45" s="1174"/>
      <c r="O45" s="1174"/>
      <c r="P45" s="1174"/>
      <c r="Q45" s="1174"/>
      <c r="R45" s="1174"/>
      <c r="S45" s="1174"/>
      <c r="T45" s="1174"/>
      <c r="U45" s="1174"/>
      <c r="V45" s="1174"/>
      <c r="W45" s="1208" t="s">
        <v>257</v>
      </c>
    </row>
    <row r="46" spans="1:25">
      <c r="A46" s="1174">
        <v>44</v>
      </c>
      <c r="B46" s="1209" t="s">
        <v>1630</v>
      </c>
      <c r="C46" s="1174">
        <v>44</v>
      </c>
      <c r="D46" s="1209">
        <v>44</v>
      </c>
      <c r="E46" s="1174">
        <v>151000211</v>
      </c>
      <c r="F46" s="1174">
        <v>58</v>
      </c>
      <c r="G46" s="1174">
        <v>3390.09</v>
      </c>
      <c r="H46" s="1174">
        <v>358.91</v>
      </c>
      <c r="I46" s="1174">
        <v>0</v>
      </c>
      <c r="J46" s="1174"/>
      <c r="K46" s="1174"/>
      <c r="L46" s="1174">
        <v>2</v>
      </c>
      <c r="M46" s="1174">
        <v>35</v>
      </c>
      <c r="N46" s="1174"/>
      <c r="O46" s="1174"/>
      <c r="P46" s="1174"/>
      <c r="Q46" s="1174"/>
      <c r="R46" s="1174"/>
      <c r="S46" s="1174"/>
      <c r="T46" s="1174"/>
      <c r="U46" s="1174"/>
      <c r="V46" s="1174"/>
      <c r="W46" s="1209" t="s">
        <v>257</v>
      </c>
    </row>
    <row r="47" spans="1:25" s="128" customFormat="1">
      <c r="A47" s="90">
        <v>45</v>
      </c>
      <c r="B47" s="90" t="s">
        <v>1630</v>
      </c>
      <c r="C47" s="90">
        <v>45</v>
      </c>
      <c r="D47" s="90">
        <v>45</v>
      </c>
      <c r="E47" s="90">
        <v>151000212</v>
      </c>
      <c r="F47" s="90">
        <v>59</v>
      </c>
      <c r="G47" s="90">
        <v>3479.61</v>
      </c>
      <c r="H47" s="90">
        <v>358.37</v>
      </c>
      <c r="I47" s="1036">
        <v>2.98</v>
      </c>
      <c r="J47" s="90"/>
      <c r="K47" s="90"/>
      <c r="L47" s="90">
        <v>2</v>
      </c>
      <c r="M47" s="90">
        <v>20</v>
      </c>
      <c r="N47" s="90"/>
      <c r="O47" s="90">
        <v>8850</v>
      </c>
      <c r="P47" s="90"/>
      <c r="Q47" s="90"/>
      <c r="R47" s="90"/>
      <c r="S47" s="90"/>
      <c r="T47" s="90"/>
      <c r="U47" s="90">
        <f>O47*5%</f>
        <v>442.5</v>
      </c>
      <c r="V47" s="90">
        <f>O47+U47</f>
        <v>9292.5</v>
      </c>
      <c r="W47" s="90" t="s">
        <v>257</v>
      </c>
      <c r="X47" s="128" t="s">
        <v>690</v>
      </c>
    </row>
    <row r="48" spans="1:25">
      <c r="A48" s="1174">
        <v>46</v>
      </c>
      <c r="B48" s="1209" t="s">
        <v>1630</v>
      </c>
      <c r="C48" s="1174">
        <v>46</v>
      </c>
      <c r="D48" s="1209">
        <v>46</v>
      </c>
      <c r="E48" s="1174">
        <v>151000213</v>
      </c>
      <c r="F48" s="1174">
        <v>57</v>
      </c>
      <c r="G48" s="1174">
        <v>3375.25</v>
      </c>
      <c r="H48" s="1174">
        <v>323.75</v>
      </c>
      <c r="I48" s="769">
        <v>0</v>
      </c>
      <c r="J48" s="1174"/>
      <c r="K48" s="1174"/>
      <c r="L48" s="1174">
        <v>2</v>
      </c>
      <c r="M48" s="1174">
        <v>30</v>
      </c>
      <c r="N48" s="1174"/>
      <c r="O48" s="1174"/>
      <c r="P48" s="1174"/>
      <c r="Q48" s="1174"/>
      <c r="R48" s="1174"/>
      <c r="S48" s="1174"/>
      <c r="T48" s="1174"/>
      <c r="U48" s="1174"/>
      <c r="V48" s="1174"/>
      <c r="W48" s="1209" t="s">
        <v>257</v>
      </c>
    </row>
    <row r="49" spans="1:24">
      <c r="A49" s="1174">
        <v>47</v>
      </c>
      <c r="B49" s="1209" t="s">
        <v>1630</v>
      </c>
      <c r="C49" s="1174">
        <v>47</v>
      </c>
      <c r="D49" s="1209">
        <v>47</v>
      </c>
      <c r="E49" s="1174">
        <v>161005913</v>
      </c>
      <c r="F49" s="1174">
        <v>59</v>
      </c>
      <c r="G49" s="1174">
        <v>3491.63</v>
      </c>
      <c r="H49" s="1174">
        <v>337.37</v>
      </c>
      <c r="I49" s="769">
        <v>0</v>
      </c>
      <c r="J49" s="1174"/>
      <c r="K49" s="1174"/>
      <c r="L49" s="1174">
        <v>2</v>
      </c>
      <c r="M49" s="1174">
        <v>30</v>
      </c>
      <c r="N49" s="1174"/>
      <c r="O49" s="1174"/>
      <c r="P49" s="1174"/>
      <c r="Q49" s="1174"/>
      <c r="R49" s="1174"/>
      <c r="S49" s="1174"/>
      <c r="T49" s="1174"/>
      <c r="U49" s="1174"/>
      <c r="V49" s="1174"/>
      <c r="W49" s="1209" t="s">
        <v>257</v>
      </c>
    </row>
    <row r="50" spans="1:24">
      <c r="A50" s="1174">
        <v>48</v>
      </c>
      <c r="B50" s="1210" t="s">
        <v>1630</v>
      </c>
      <c r="C50" s="1174">
        <v>48</v>
      </c>
      <c r="D50" s="1174">
        <v>48</v>
      </c>
      <c r="E50" s="1174">
        <v>161005914</v>
      </c>
      <c r="F50" s="1174">
        <v>58</v>
      </c>
      <c r="G50" s="1174">
        <v>3326.65</v>
      </c>
      <c r="H50" s="1174">
        <v>434.35</v>
      </c>
      <c r="I50" s="769">
        <v>0</v>
      </c>
      <c r="J50" s="1174"/>
      <c r="K50" s="1174"/>
      <c r="L50" s="1174">
        <v>2</v>
      </c>
      <c r="M50" s="1174">
        <v>45</v>
      </c>
      <c r="N50" s="1174"/>
      <c r="O50" s="1174"/>
      <c r="P50" s="1174"/>
      <c r="Q50" s="1174"/>
      <c r="R50" s="1174"/>
      <c r="S50" s="1174"/>
      <c r="T50" s="1174"/>
      <c r="U50" s="1174"/>
      <c r="V50" s="1174"/>
      <c r="W50" s="1212" t="s">
        <v>257</v>
      </c>
    </row>
    <row r="51" spans="1:24">
      <c r="A51" s="1174">
        <v>49</v>
      </c>
      <c r="B51" s="1211" t="s">
        <v>1631</v>
      </c>
      <c r="C51" s="1174">
        <v>49</v>
      </c>
      <c r="D51" s="1211">
        <v>49</v>
      </c>
      <c r="E51" s="1174">
        <v>141000470</v>
      </c>
      <c r="F51" s="1174">
        <v>59</v>
      </c>
      <c r="G51" s="1174">
        <v>3438.65</v>
      </c>
      <c r="H51" s="1174">
        <v>384.35</v>
      </c>
      <c r="I51" s="1174">
        <v>0</v>
      </c>
      <c r="J51" s="1174"/>
      <c r="K51" s="1174"/>
      <c r="L51" s="1174">
        <v>2</v>
      </c>
      <c r="M51" s="1174">
        <v>35</v>
      </c>
      <c r="N51" s="1174"/>
      <c r="O51" s="1174"/>
      <c r="P51" s="1174"/>
      <c r="Q51" s="1174"/>
      <c r="R51" s="1174"/>
      <c r="S51" s="1174"/>
      <c r="T51" s="1174"/>
      <c r="U51" s="1174"/>
      <c r="V51" s="1174"/>
      <c r="W51" s="1212" t="s">
        <v>257</v>
      </c>
    </row>
    <row r="52" spans="1:24">
      <c r="A52" s="1174">
        <v>50</v>
      </c>
      <c r="B52" s="1211" t="s">
        <v>1631</v>
      </c>
      <c r="C52" s="1174">
        <v>50</v>
      </c>
      <c r="D52" s="1211">
        <v>50</v>
      </c>
      <c r="E52" s="1174">
        <v>161005915</v>
      </c>
      <c r="F52" s="1174">
        <v>59</v>
      </c>
      <c r="G52" s="1174">
        <v>3461.64</v>
      </c>
      <c r="H52" s="1174">
        <v>365.55</v>
      </c>
      <c r="I52" s="769">
        <v>1.19</v>
      </c>
      <c r="J52" s="1174"/>
      <c r="K52" s="1174"/>
      <c r="L52" s="1174">
        <v>2</v>
      </c>
      <c r="M52" s="1174">
        <v>40</v>
      </c>
      <c r="N52" s="1174"/>
      <c r="O52" s="1174"/>
      <c r="P52" s="1174"/>
      <c r="Q52" s="1174"/>
      <c r="R52" s="1174"/>
      <c r="S52" s="1174"/>
      <c r="T52" s="1174"/>
      <c r="U52" s="1174"/>
      <c r="V52" s="1174"/>
      <c r="W52" s="1212" t="s">
        <v>257</v>
      </c>
    </row>
    <row r="53" spans="1:24">
      <c r="A53" s="1174">
        <v>51</v>
      </c>
      <c r="B53" s="1211" t="s">
        <v>1631</v>
      </c>
      <c r="C53" s="1174">
        <v>51</v>
      </c>
      <c r="D53" s="1211">
        <v>51</v>
      </c>
      <c r="E53" s="1174">
        <v>161005916</v>
      </c>
      <c r="F53" s="1174">
        <v>57</v>
      </c>
      <c r="G53" s="1174">
        <v>3325.26</v>
      </c>
      <c r="H53" s="1174">
        <v>370.74</v>
      </c>
      <c r="I53" s="769">
        <v>0</v>
      </c>
      <c r="J53" s="1174"/>
      <c r="K53" s="1174"/>
      <c r="L53" s="1174">
        <v>2</v>
      </c>
      <c r="M53" s="1174">
        <v>0</v>
      </c>
      <c r="N53" s="1174"/>
      <c r="O53" s="1174"/>
      <c r="P53" s="1174"/>
      <c r="Q53" s="1174"/>
      <c r="R53" s="1174"/>
      <c r="S53" s="1174"/>
      <c r="T53" s="1174"/>
      <c r="U53" s="1174"/>
      <c r="V53" s="1174"/>
      <c r="W53" s="1212" t="s">
        <v>257</v>
      </c>
    </row>
    <row r="54" spans="1:24">
      <c r="A54" s="1174">
        <v>52</v>
      </c>
      <c r="B54" s="1211" t="s">
        <v>1631</v>
      </c>
      <c r="C54" s="1174">
        <v>52</v>
      </c>
      <c r="D54" s="1211">
        <v>52</v>
      </c>
      <c r="E54" s="1174">
        <v>151000214</v>
      </c>
      <c r="F54" s="1174">
        <v>55</v>
      </c>
      <c r="G54" s="1174">
        <v>3205.06</v>
      </c>
      <c r="H54" s="1174">
        <v>366.94</v>
      </c>
      <c r="I54" s="769">
        <v>0</v>
      </c>
      <c r="J54" s="1174"/>
      <c r="K54" s="1174"/>
      <c r="L54" s="1174">
        <v>2</v>
      </c>
      <c r="M54" s="1174">
        <v>35</v>
      </c>
      <c r="N54" s="1174"/>
      <c r="O54" s="1174"/>
      <c r="P54" s="1174"/>
      <c r="Q54" s="1174"/>
      <c r="R54" s="1174"/>
      <c r="S54" s="1174"/>
      <c r="T54" s="1174"/>
      <c r="U54" s="1174"/>
      <c r="V54" s="1174"/>
      <c r="W54" s="1212" t="s">
        <v>257</v>
      </c>
    </row>
    <row r="55" spans="1:24" s="104" customFormat="1">
      <c r="A55" s="84">
        <v>53</v>
      </c>
      <c r="B55" s="1211" t="s">
        <v>1631</v>
      </c>
      <c r="C55" s="1174">
        <v>53</v>
      </c>
      <c r="D55" s="1211">
        <v>53</v>
      </c>
      <c r="E55" s="1174">
        <v>161005917</v>
      </c>
      <c r="F55" s="1174">
        <v>58</v>
      </c>
      <c r="G55" s="1174">
        <v>3355.43</v>
      </c>
      <c r="H55" s="1174">
        <v>411.57</v>
      </c>
      <c r="I55" s="769">
        <v>0</v>
      </c>
      <c r="J55" s="1174"/>
      <c r="K55" s="1174"/>
      <c r="L55" s="1174">
        <v>2</v>
      </c>
      <c r="M55" s="1174">
        <v>50</v>
      </c>
      <c r="N55" s="84"/>
      <c r="O55" s="84"/>
      <c r="P55" s="84"/>
      <c r="Q55" s="84"/>
      <c r="R55" s="84"/>
      <c r="S55" s="84"/>
      <c r="T55" s="84"/>
      <c r="U55" s="1174"/>
      <c r="V55" s="84"/>
      <c r="W55" s="84" t="s">
        <v>257</v>
      </c>
    </row>
    <row r="56" spans="1:24" s="104" customFormat="1">
      <c r="A56" s="1174">
        <v>54</v>
      </c>
      <c r="B56" s="1212" t="s">
        <v>1631</v>
      </c>
      <c r="C56" s="1174">
        <v>54</v>
      </c>
      <c r="D56" s="1174">
        <v>54</v>
      </c>
      <c r="E56" s="1174">
        <v>161005918</v>
      </c>
      <c r="F56" s="1174">
        <v>59</v>
      </c>
      <c r="G56" s="1174">
        <v>3344.64</v>
      </c>
      <c r="H56" s="1174">
        <v>481.36</v>
      </c>
      <c r="I56" s="769">
        <v>0</v>
      </c>
      <c r="J56" s="1174"/>
      <c r="K56" s="1174"/>
      <c r="L56" s="1174">
        <v>2</v>
      </c>
      <c r="M56" s="1174">
        <v>25</v>
      </c>
      <c r="N56" s="84"/>
      <c r="O56" s="84"/>
      <c r="P56" s="84"/>
      <c r="Q56" s="84"/>
      <c r="R56" s="84"/>
      <c r="S56" s="84"/>
      <c r="T56" s="84"/>
      <c r="U56" s="1174"/>
      <c r="V56" s="1174"/>
      <c r="W56" s="84" t="s">
        <v>257</v>
      </c>
    </row>
    <row r="57" spans="1:24">
      <c r="A57" s="1174">
        <v>55</v>
      </c>
      <c r="B57" s="1213" t="s">
        <v>1632</v>
      </c>
      <c r="C57" s="1174">
        <v>55</v>
      </c>
      <c r="D57" s="1174">
        <v>55</v>
      </c>
      <c r="E57" s="1174">
        <v>161005919</v>
      </c>
      <c r="F57" s="1174">
        <v>58</v>
      </c>
      <c r="G57" s="1174">
        <v>3286.49</v>
      </c>
      <c r="H57" s="1174">
        <v>462.51</v>
      </c>
      <c r="I57" s="769">
        <v>0</v>
      </c>
      <c r="J57" s="1174"/>
      <c r="K57" s="84"/>
      <c r="L57" s="1174">
        <v>2</v>
      </c>
      <c r="M57" s="1174">
        <v>35</v>
      </c>
      <c r="N57" s="1174"/>
      <c r="O57" s="1174"/>
      <c r="P57" s="1174"/>
      <c r="Q57" s="1174"/>
      <c r="R57" s="1174"/>
      <c r="S57" s="1174"/>
      <c r="T57" s="1174"/>
      <c r="U57" s="1174"/>
      <c r="V57" s="1174"/>
      <c r="W57" s="1213" t="s">
        <v>257</v>
      </c>
    </row>
    <row r="58" spans="1:24">
      <c r="A58" s="1174">
        <v>56</v>
      </c>
      <c r="B58" s="1213" t="s">
        <v>1632</v>
      </c>
      <c r="C58" s="1174">
        <v>56</v>
      </c>
      <c r="D58" s="1174">
        <v>56</v>
      </c>
      <c r="E58" s="1174">
        <v>161005920</v>
      </c>
      <c r="F58" s="1174">
        <v>58</v>
      </c>
      <c r="G58" s="1174">
        <v>3342.78</v>
      </c>
      <c r="H58" s="87">
        <v>379.22</v>
      </c>
      <c r="I58" s="769">
        <v>0</v>
      </c>
      <c r="J58" s="1174"/>
      <c r="K58" s="1174"/>
      <c r="L58" s="1174">
        <v>2</v>
      </c>
      <c r="M58" s="1174">
        <v>40</v>
      </c>
      <c r="N58" s="1174"/>
      <c r="O58" s="1174"/>
      <c r="P58" s="1174"/>
      <c r="Q58" s="1174"/>
      <c r="R58" s="1174"/>
      <c r="S58" s="1174"/>
      <c r="T58" s="1174"/>
      <c r="U58" s="1174"/>
      <c r="V58" s="1174"/>
      <c r="W58" s="1214" t="s">
        <v>257</v>
      </c>
    </row>
    <row r="59" spans="1:24" s="128" customFormat="1">
      <c r="A59" s="90">
        <v>57</v>
      </c>
      <c r="B59" s="90" t="s">
        <v>1632</v>
      </c>
      <c r="C59" s="90">
        <v>57</v>
      </c>
      <c r="D59" s="90">
        <v>57</v>
      </c>
      <c r="E59" s="90">
        <v>161005921</v>
      </c>
      <c r="F59" s="90">
        <v>59</v>
      </c>
      <c r="G59" s="90">
        <v>3506.82</v>
      </c>
      <c r="H59" s="90">
        <v>333.15</v>
      </c>
      <c r="I59" s="1036">
        <v>7.97</v>
      </c>
      <c r="J59" s="90"/>
      <c r="K59" s="90"/>
      <c r="L59" s="90">
        <v>2</v>
      </c>
      <c r="M59" s="90">
        <v>5</v>
      </c>
      <c r="N59" s="90"/>
      <c r="O59" s="90">
        <v>8850</v>
      </c>
      <c r="P59" s="90"/>
      <c r="Q59" s="90"/>
      <c r="R59" s="90"/>
      <c r="S59" s="90"/>
      <c r="T59" s="90"/>
      <c r="U59" s="90">
        <f>O59*5%</f>
        <v>442.5</v>
      </c>
      <c r="V59" s="90">
        <f>O59+U59</f>
        <v>9292.5</v>
      </c>
      <c r="W59" s="90" t="s">
        <v>257</v>
      </c>
      <c r="X59" s="128" t="s">
        <v>1636</v>
      </c>
    </row>
    <row r="60" spans="1:24">
      <c r="A60" s="1174">
        <v>58</v>
      </c>
      <c r="B60" s="1214" t="s">
        <v>1632</v>
      </c>
      <c r="C60" s="1174">
        <v>58</v>
      </c>
      <c r="D60" s="1174">
        <v>58</v>
      </c>
      <c r="E60" s="1174">
        <v>161005922</v>
      </c>
      <c r="F60" s="1174">
        <v>59</v>
      </c>
      <c r="G60" s="1174">
        <v>3433.85</v>
      </c>
      <c r="H60" s="1174">
        <v>389.15</v>
      </c>
      <c r="I60" s="769">
        <v>0</v>
      </c>
      <c r="J60" s="1174"/>
      <c r="K60" s="1174"/>
      <c r="L60" s="1174">
        <v>2</v>
      </c>
      <c r="M60" s="1174">
        <v>20</v>
      </c>
      <c r="N60" s="1174"/>
      <c r="O60" s="1174"/>
      <c r="P60" s="1174"/>
      <c r="Q60" s="1174"/>
      <c r="R60" s="1174"/>
      <c r="S60" s="1174"/>
      <c r="T60" s="1174"/>
      <c r="U60" s="1174"/>
      <c r="V60" s="1174"/>
      <c r="W60" s="1214" t="s">
        <v>257</v>
      </c>
    </row>
    <row r="61" spans="1:24">
      <c r="A61" s="1174">
        <v>59</v>
      </c>
      <c r="B61" s="1214" t="s">
        <v>1632</v>
      </c>
      <c r="C61" s="1174">
        <v>59</v>
      </c>
      <c r="D61" s="1174">
        <v>59</v>
      </c>
      <c r="E61" s="1174">
        <v>161005923</v>
      </c>
      <c r="F61" s="1174">
        <v>57</v>
      </c>
      <c r="G61" s="1174">
        <v>3366.86</v>
      </c>
      <c r="H61" s="1174">
        <v>329.53</v>
      </c>
      <c r="I61" s="769">
        <v>0.39</v>
      </c>
      <c r="J61" s="1174"/>
      <c r="K61" s="1174"/>
      <c r="L61" s="1174">
        <v>2</v>
      </c>
      <c r="M61" s="1174">
        <v>35</v>
      </c>
      <c r="N61" s="1174"/>
      <c r="O61" s="1174"/>
      <c r="P61" s="1174"/>
      <c r="Q61" s="1174"/>
      <c r="R61" s="1174"/>
      <c r="S61" s="1174"/>
      <c r="T61" s="1174"/>
      <c r="U61" s="1174"/>
      <c r="V61" s="1174"/>
      <c r="W61" s="1214" t="s">
        <v>257</v>
      </c>
    </row>
    <row r="62" spans="1:24">
      <c r="A62" s="1174">
        <v>60</v>
      </c>
      <c r="B62" s="1215" t="s">
        <v>1632</v>
      </c>
      <c r="C62" s="1174">
        <v>60</v>
      </c>
      <c r="D62" s="1174">
        <v>60</v>
      </c>
      <c r="E62" s="1174">
        <v>161005924</v>
      </c>
      <c r="F62" s="1174">
        <v>55</v>
      </c>
      <c r="G62" s="1174">
        <v>3216.27</v>
      </c>
      <c r="H62" s="87">
        <v>352.73</v>
      </c>
      <c r="I62" s="769">
        <v>0</v>
      </c>
      <c r="J62" s="1174"/>
      <c r="K62" s="1174"/>
      <c r="L62" s="1174">
        <v>1</v>
      </c>
      <c r="M62" s="1174">
        <v>40</v>
      </c>
      <c r="N62" s="1174"/>
      <c r="O62" s="1174"/>
      <c r="P62" s="1174"/>
      <c r="Q62" s="1174"/>
      <c r="R62" s="1174"/>
      <c r="S62" s="1174"/>
      <c r="T62" s="1174"/>
      <c r="U62" s="1174"/>
      <c r="V62" s="1174"/>
      <c r="W62" s="1215" t="s">
        <v>257</v>
      </c>
    </row>
    <row r="63" spans="1:24">
      <c r="A63" s="1174">
        <v>61</v>
      </c>
      <c r="B63" s="1215" t="s">
        <v>1633</v>
      </c>
      <c r="C63" s="1174">
        <v>61</v>
      </c>
      <c r="D63" s="1174">
        <v>61</v>
      </c>
      <c r="E63" s="1174">
        <v>161005925</v>
      </c>
      <c r="F63" s="1174">
        <v>58</v>
      </c>
      <c r="G63" s="1174">
        <v>3377.64</v>
      </c>
      <c r="H63" s="1174">
        <v>386.36</v>
      </c>
      <c r="I63" s="769">
        <v>0</v>
      </c>
      <c r="J63" s="1174"/>
      <c r="K63" s="1174"/>
      <c r="L63" s="1174">
        <v>2</v>
      </c>
      <c r="M63" s="1174">
        <v>25</v>
      </c>
      <c r="N63" s="1174"/>
      <c r="O63" s="1174"/>
      <c r="P63" s="1174"/>
      <c r="Q63" s="1174"/>
      <c r="R63" s="1174"/>
      <c r="S63" s="1174"/>
      <c r="T63" s="1174"/>
      <c r="U63" s="1174"/>
      <c r="V63" s="1174"/>
      <c r="W63" s="1215" t="s">
        <v>257</v>
      </c>
    </row>
    <row r="64" spans="1:24">
      <c r="A64" s="1174">
        <v>62</v>
      </c>
      <c r="B64" s="1215" t="s">
        <v>1633</v>
      </c>
      <c r="C64" s="1174">
        <v>62</v>
      </c>
      <c r="D64" s="1174">
        <v>62</v>
      </c>
      <c r="E64" s="1174">
        <v>161005926</v>
      </c>
      <c r="F64" s="1174">
        <v>58</v>
      </c>
      <c r="G64" s="1174">
        <v>3531.42</v>
      </c>
      <c r="H64" s="1174">
        <v>238.97</v>
      </c>
      <c r="I64" s="769">
        <v>0.39</v>
      </c>
      <c r="J64" s="1174"/>
      <c r="K64" s="1174"/>
      <c r="L64" s="1174">
        <v>2</v>
      </c>
      <c r="M64" s="1174">
        <v>5</v>
      </c>
      <c r="N64" s="1174"/>
      <c r="O64" s="1174"/>
      <c r="P64" s="1174"/>
      <c r="Q64" s="1174"/>
      <c r="R64" s="1174"/>
      <c r="S64" s="1174"/>
      <c r="T64" s="1174"/>
      <c r="U64" s="1174"/>
      <c r="V64" s="1174"/>
      <c r="W64" s="1215" t="s">
        <v>257</v>
      </c>
    </row>
    <row r="65" spans="1:24" s="128" customFormat="1">
      <c r="A65" s="90">
        <v>63</v>
      </c>
      <c r="B65" s="90" t="s">
        <v>1633</v>
      </c>
      <c r="C65" s="90">
        <v>63</v>
      </c>
      <c r="D65" s="90">
        <v>63</v>
      </c>
      <c r="E65" s="90">
        <v>151000215</v>
      </c>
      <c r="F65" s="90">
        <v>58</v>
      </c>
      <c r="G65" s="90">
        <v>3597.44</v>
      </c>
      <c r="H65" s="90">
        <v>175.32</v>
      </c>
      <c r="I65" s="1036">
        <v>8.76</v>
      </c>
      <c r="J65" s="90"/>
      <c r="K65" s="90"/>
      <c r="L65" s="90">
        <v>2</v>
      </c>
      <c r="M65" s="90">
        <v>20</v>
      </c>
      <c r="N65" s="90"/>
      <c r="O65" s="90">
        <v>8700</v>
      </c>
      <c r="P65" s="90"/>
      <c r="Q65" s="90"/>
      <c r="R65" s="90"/>
      <c r="S65" s="90"/>
      <c r="T65" s="90"/>
      <c r="U65" s="90">
        <f>O65*5%</f>
        <v>435</v>
      </c>
      <c r="V65" s="90">
        <f>O65+U65</f>
        <v>9135</v>
      </c>
      <c r="W65" s="90" t="s">
        <v>257</v>
      </c>
      <c r="X65" s="128" t="s">
        <v>1634</v>
      </c>
    </row>
    <row r="66" spans="1:24">
      <c r="A66" s="1174">
        <v>64</v>
      </c>
      <c r="B66" s="1215" t="s">
        <v>1633</v>
      </c>
      <c r="C66" s="1174">
        <v>64</v>
      </c>
      <c r="D66" s="1174">
        <v>64</v>
      </c>
      <c r="E66" s="1174">
        <v>161005927</v>
      </c>
      <c r="F66" s="1174">
        <v>59</v>
      </c>
      <c r="G66" s="1174">
        <v>3614.23</v>
      </c>
      <c r="H66" s="1174">
        <v>216.36</v>
      </c>
      <c r="I66" s="769">
        <v>1.59</v>
      </c>
      <c r="J66" s="1174"/>
      <c r="K66" s="1174"/>
      <c r="L66" s="1174">
        <v>2</v>
      </c>
      <c r="M66" s="1174">
        <v>20</v>
      </c>
      <c r="N66" s="1174"/>
      <c r="O66" s="1174"/>
      <c r="P66" s="1174"/>
      <c r="Q66" s="1174"/>
      <c r="R66" s="1174"/>
      <c r="S66" s="1174"/>
      <c r="T66" s="1174"/>
      <c r="U66" s="1174"/>
      <c r="V66" s="1174"/>
      <c r="W66" s="1216" t="s">
        <v>257</v>
      </c>
    </row>
    <row r="67" spans="1:24">
      <c r="A67" s="1174">
        <v>65</v>
      </c>
      <c r="B67" s="1217" t="s">
        <v>1633</v>
      </c>
      <c r="C67" s="1174">
        <v>65</v>
      </c>
      <c r="D67" s="1174">
        <v>65</v>
      </c>
      <c r="E67" s="1174">
        <v>161005928</v>
      </c>
      <c r="F67" s="1174">
        <v>59</v>
      </c>
      <c r="G67" s="1174">
        <v>3523.05</v>
      </c>
      <c r="H67" s="1174">
        <v>299.95</v>
      </c>
      <c r="I67" s="769">
        <v>0</v>
      </c>
      <c r="J67" s="1174"/>
      <c r="L67" s="1174">
        <v>2</v>
      </c>
      <c r="M67" s="1174">
        <v>15</v>
      </c>
      <c r="N67" s="1174"/>
      <c r="O67" s="1174"/>
      <c r="P67" s="1174"/>
      <c r="Q67" s="1174"/>
      <c r="R67" s="1174"/>
      <c r="S67" s="1174"/>
      <c r="T67" s="1174"/>
      <c r="U67" s="1174"/>
      <c r="V67" s="1174"/>
      <c r="W67" s="1217" t="s">
        <v>257</v>
      </c>
    </row>
    <row r="68" spans="1:24">
      <c r="A68" s="1174">
        <v>66</v>
      </c>
      <c r="B68" s="1217" t="s">
        <v>1633</v>
      </c>
      <c r="C68" s="1174">
        <v>66</v>
      </c>
      <c r="D68" s="1174">
        <v>66</v>
      </c>
      <c r="E68" s="1174">
        <v>161005929</v>
      </c>
      <c r="F68" s="1174">
        <v>57</v>
      </c>
      <c r="G68" s="1174">
        <v>3432.07</v>
      </c>
      <c r="H68" s="1174">
        <v>261.93</v>
      </c>
      <c r="I68" s="769">
        <v>1</v>
      </c>
      <c r="J68" s="1174"/>
      <c r="K68" s="1174"/>
      <c r="L68" s="1174">
        <v>2</v>
      </c>
      <c r="M68" s="1174">
        <v>10</v>
      </c>
      <c r="N68" s="1174"/>
      <c r="O68" s="1174"/>
      <c r="P68" s="1174"/>
      <c r="Q68" s="1174"/>
      <c r="R68" s="1174"/>
      <c r="S68" s="1174"/>
      <c r="T68" s="1174"/>
      <c r="U68" s="1174"/>
      <c r="V68" s="1174"/>
      <c r="W68" s="1217" t="s">
        <v>257</v>
      </c>
    </row>
    <row r="69" spans="1:24" s="104" customFormat="1">
      <c r="A69" s="1174">
        <v>67</v>
      </c>
      <c r="B69" s="1218" t="s">
        <v>1635</v>
      </c>
      <c r="C69" s="1174">
        <v>67</v>
      </c>
      <c r="D69" s="1218">
        <v>67</v>
      </c>
      <c r="E69" s="1174">
        <v>161005930</v>
      </c>
      <c r="F69" s="1174">
        <v>58</v>
      </c>
      <c r="G69" s="1174">
        <v>3432.09</v>
      </c>
      <c r="H69" s="1174">
        <v>317.69</v>
      </c>
      <c r="I69" s="769">
        <v>0.78</v>
      </c>
      <c r="J69" s="84"/>
      <c r="K69" s="84"/>
      <c r="L69" s="1174">
        <v>2</v>
      </c>
      <c r="M69" s="1174">
        <v>35</v>
      </c>
      <c r="N69" s="84"/>
      <c r="O69" s="84"/>
      <c r="P69" s="84"/>
      <c r="Q69" s="84"/>
      <c r="R69" s="84"/>
      <c r="S69" s="84"/>
      <c r="T69" s="84"/>
      <c r="U69" s="1174"/>
      <c r="V69" s="1174"/>
      <c r="W69" s="1218" t="s">
        <v>257</v>
      </c>
    </row>
    <row r="70" spans="1:24">
      <c r="A70" s="1174">
        <v>68</v>
      </c>
      <c r="B70" s="1218" t="s">
        <v>1635</v>
      </c>
      <c r="C70" s="1174">
        <v>68</v>
      </c>
      <c r="D70" s="1218">
        <v>68</v>
      </c>
      <c r="E70" s="1174">
        <v>161005931</v>
      </c>
      <c r="F70" s="1174">
        <v>59</v>
      </c>
      <c r="G70" s="1174">
        <v>3548.44</v>
      </c>
      <c r="H70" s="1174">
        <v>277.56</v>
      </c>
      <c r="I70" s="769">
        <v>0</v>
      </c>
      <c r="J70" s="1174"/>
      <c r="K70" s="1174"/>
      <c r="L70" s="1174">
        <v>2</v>
      </c>
      <c r="M70" s="1174">
        <v>30</v>
      </c>
      <c r="N70" s="1174"/>
      <c r="O70" s="1174"/>
      <c r="P70" s="1174"/>
      <c r="Q70" s="1174"/>
      <c r="R70" s="1174"/>
      <c r="S70" s="1174"/>
      <c r="T70" s="1174"/>
      <c r="U70" s="1174"/>
      <c r="V70" s="1174"/>
      <c r="W70" s="1218" t="s">
        <v>257</v>
      </c>
    </row>
    <row r="71" spans="1:24" s="77" customFormat="1">
      <c r="A71" s="85">
        <v>69</v>
      </c>
      <c r="B71" s="90" t="s">
        <v>1635</v>
      </c>
      <c r="C71" s="90">
        <v>69</v>
      </c>
      <c r="D71" s="90">
        <v>69</v>
      </c>
      <c r="E71" s="90">
        <v>161005932</v>
      </c>
      <c r="F71" s="85">
        <v>59</v>
      </c>
      <c r="G71" s="85">
        <v>3612.43</v>
      </c>
      <c r="H71" s="85">
        <v>218.75</v>
      </c>
      <c r="I71" s="1139">
        <v>2.1800000000000002</v>
      </c>
      <c r="J71" s="85"/>
      <c r="K71" s="85"/>
      <c r="L71" s="85">
        <v>2</v>
      </c>
      <c r="M71" s="85">
        <v>15</v>
      </c>
      <c r="N71" s="85"/>
      <c r="O71" s="85">
        <v>8850</v>
      </c>
      <c r="P71" s="85"/>
      <c r="Q71" s="85"/>
      <c r="R71" s="85"/>
      <c r="S71" s="85"/>
      <c r="T71" s="85"/>
      <c r="U71" s="90">
        <f>O71*5%</f>
        <v>442.5</v>
      </c>
      <c r="V71" s="85">
        <f>O71+U71</f>
        <v>9292.5</v>
      </c>
      <c r="W71" s="90" t="s">
        <v>257</v>
      </c>
      <c r="X71" s="77" t="s">
        <v>690</v>
      </c>
    </row>
    <row r="72" spans="1:24">
      <c r="A72" s="1174">
        <v>70</v>
      </c>
      <c r="B72" s="1219" t="s">
        <v>1635</v>
      </c>
      <c r="C72" s="1174">
        <v>70</v>
      </c>
      <c r="D72" s="1174">
        <v>70</v>
      </c>
      <c r="E72" s="1174">
        <v>161005933</v>
      </c>
      <c r="F72" s="1174">
        <v>59</v>
      </c>
      <c r="G72" s="1174">
        <v>3598.05</v>
      </c>
      <c r="H72" s="87">
        <v>224.95</v>
      </c>
      <c r="I72" s="769">
        <v>0</v>
      </c>
      <c r="J72" s="1174"/>
      <c r="K72" s="1174"/>
      <c r="L72" s="1174">
        <v>2</v>
      </c>
      <c r="M72" s="1174">
        <v>20</v>
      </c>
      <c r="N72" s="1174"/>
      <c r="O72" s="1174"/>
      <c r="P72" s="1174"/>
      <c r="Q72" s="1174"/>
      <c r="R72" s="1174"/>
      <c r="S72" s="1174"/>
      <c r="T72" s="1174"/>
      <c r="U72" s="1174"/>
      <c r="V72" s="1174"/>
      <c r="W72" s="1219" t="s">
        <v>257</v>
      </c>
    </row>
    <row r="73" spans="1:24">
      <c r="A73" s="1174">
        <v>71</v>
      </c>
      <c r="B73" s="1220" t="s">
        <v>1635</v>
      </c>
      <c r="C73" s="1174">
        <v>71</v>
      </c>
      <c r="D73" s="1174">
        <v>71</v>
      </c>
      <c r="E73" s="1174">
        <v>161005934</v>
      </c>
      <c r="F73" s="1174">
        <v>58</v>
      </c>
      <c r="G73" s="1174">
        <v>3545.44</v>
      </c>
      <c r="H73" s="1174">
        <v>219.15</v>
      </c>
      <c r="I73" s="769">
        <v>0.59</v>
      </c>
      <c r="J73" s="1174"/>
      <c r="K73" s="1174"/>
      <c r="L73" s="1174">
        <v>2</v>
      </c>
      <c r="M73" s="1174">
        <v>30</v>
      </c>
      <c r="N73" s="1174"/>
      <c r="O73" s="1174"/>
      <c r="P73" s="1174"/>
      <c r="Q73" s="1174"/>
      <c r="R73" s="1174"/>
      <c r="S73" s="1174"/>
      <c r="T73" s="1174"/>
      <c r="U73" s="1174"/>
      <c r="V73" s="1174"/>
      <c r="W73" s="1220" t="s">
        <v>257</v>
      </c>
    </row>
    <row r="74" spans="1:24">
      <c r="A74" s="1174">
        <v>72</v>
      </c>
      <c r="B74" s="1220" t="s">
        <v>1635</v>
      </c>
      <c r="C74" s="1174">
        <v>72</v>
      </c>
      <c r="D74" s="1174">
        <v>72</v>
      </c>
      <c r="E74" s="1174">
        <v>161005935</v>
      </c>
      <c r="F74" s="1174">
        <v>58</v>
      </c>
      <c r="G74" s="769">
        <v>3526.65</v>
      </c>
      <c r="H74" s="769">
        <v>234.35</v>
      </c>
      <c r="I74" s="769">
        <v>0</v>
      </c>
      <c r="J74" s="1174"/>
      <c r="K74" s="1174"/>
      <c r="L74" s="1174">
        <v>2</v>
      </c>
      <c r="M74" s="1174">
        <v>10</v>
      </c>
      <c r="N74" s="1174"/>
      <c r="O74" s="1174"/>
      <c r="P74" s="1174"/>
      <c r="Q74" s="1174"/>
      <c r="R74" s="1174"/>
      <c r="S74" s="1174"/>
      <c r="T74" s="1174"/>
      <c r="U74" s="1174"/>
      <c r="V74" s="1174"/>
      <c r="W74" s="1221" t="s">
        <v>257</v>
      </c>
    </row>
    <row r="75" spans="1:24">
      <c r="A75" s="1174">
        <v>73</v>
      </c>
      <c r="B75" s="1222" t="s">
        <v>1635</v>
      </c>
      <c r="C75" s="1174">
        <v>73</v>
      </c>
      <c r="D75" s="1174">
        <v>73</v>
      </c>
      <c r="E75" s="1174">
        <v>161005936</v>
      </c>
      <c r="F75" s="1174">
        <v>59</v>
      </c>
      <c r="G75" s="1174">
        <v>3464.82</v>
      </c>
      <c r="H75" s="87">
        <v>367.18</v>
      </c>
      <c r="I75" s="769">
        <v>0</v>
      </c>
      <c r="J75" s="1174"/>
      <c r="K75" s="1174"/>
      <c r="L75" s="1174">
        <v>2</v>
      </c>
      <c r="M75" s="1174">
        <v>20</v>
      </c>
      <c r="N75" s="1174"/>
      <c r="O75" s="1174"/>
      <c r="P75" s="1174"/>
      <c r="Q75" s="1174"/>
      <c r="R75" s="1174"/>
      <c r="S75" s="1174"/>
      <c r="T75" s="1174"/>
      <c r="U75" s="1174"/>
      <c r="V75" s="1174"/>
      <c r="W75" s="1222" t="s">
        <v>257</v>
      </c>
    </row>
    <row r="76" spans="1:24">
      <c r="A76" s="1174">
        <v>74</v>
      </c>
      <c r="B76" s="1223" t="s">
        <v>1637</v>
      </c>
      <c r="C76" s="1174">
        <v>74</v>
      </c>
      <c r="D76" s="1223">
        <v>74</v>
      </c>
      <c r="E76" s="1174">
        <v>161005937</v>
      </c>
      <c r="F76" s="1174">
        <v>59</v>
      </c>
      <c r="G76" s="1174">
        <v>3536.43</v>
      </c>
      <c r="H76" s="1174">
        <v>293.36</v>
      </c>
      <c r="I76" s="769">
        <v>0.79</v>
      </c>
      <c r="J76" s="1174"/>
      <c r="K76" s="1174"/>
      <c r="L76" s="1174">
        <v>2</v>
      </c>
      <c r="M76" s="1174">
        <v>25</v>
      </c>
      <c r="N76" s="1174"/>
      <c r="O76" s="1174"/>
      <c r="P76" s="1174"/>
      <c r="Q76" s="1174"/>
      <c r="R76" s="1174"/>
      <c r="S76" s="1174"/>
      <c r="T76" s="1174"/>
      <c r="U76" s="1174"/>
      <c r="V76" s="1174"/>
      <c r="W76" s="1223" t="s">
        <v>257</v>
      </c>
    </row>
    <row r="77" spans="1:24" s="104" customFormat="1">
      <c r="A77" s="1174">
        <v>75</v>
      </c>
      <c r="B77" s="1223" t="s">
        <v>1637</v>
      </c>
      <c r="C77" s="1174">
        <v>75</v>
      </c>
      <c r="D77" s="1223">
        <v>75</v>
      </c>
      <c r="E77" s="1174">
        <v>161005938</v>
      </c>
      <c r="F77" s="84">
        <v>57</v>
      </c>
      <c r="G77" s="84">
        <v>3420.26</v>
      </c>
      <c r="H77" s="84">
        <v>275.74</v>
      </c>
      <c r="I77" s="770">
        <v>0</v>
      </c>
      <c r="J77" s="84"/>
      <c r="K77" s="84"/>
      <c r="L77" s="84">
        <v>2</v>
      </c>
      <c r="M77" s="84">
        <v>5</v>
      </c>
      <c r="N77" s="84"/>
      <c r="O77" s="84"/>
      <c r="P77" s="84"/>
      <c r="Q77" s="84"/>
      <c r="R77" s="84"/>
      <c r="S77" s="84"/>
      <c r="T77" s="84"/>
      <c r="U77" s="1174"/>
      <c r="V77" s="1174"/>
      <c r="W77" s="1223" t="s">
        <v>257</v>
      </c>
    </row>
    <row r="78" spans="1:24">
      <c r="A78" s="1174">
        <v>76</v>
      </c>
      <c r="B78" s="1223" t="s">
        <v>1637</v>
      </c>
      <c r="C78" s="1174">
        <v>76</v>
      </c>
      <c r="D78" s="1223">
        <v>76</v>
      </c>
      <c r="E78" s="1174">
        <v>161005939</v>
      </c>
      <c r="F78" s="1174">
        <v>58</v>
      </c>
      <c r="G78" s="1174">
        <v>3545.49</v>
      </c>
      <c r="H78" s="1174">
        <v>203.9</v>
      </c>
      <c r="I78" s="769">
        <v>0.39</v>
      </c>
      <c r="J78" s="1174"/>
      <c r="K78" s="1174"/>
      <c r="L78" s="1174">
        <v>2</v>
      </c>
      <c r="M78" s="1174">
        <v>0</v>
      </c>
      <c r="N78" s="1174"/>
      <c r="O78" s="1174"/>
      <c r="P78" s="1174"/>
      <c r="Q78" s="1174"/>
      <c r="R78" s="1174"/>
      <c r="S78" s="1174"/>
      <c r="T78" s="1174"/>
      <c r="U78" s="1174"/>
      <c r="V78" s="1174"/>
      <c r="W78" s="1223" t="s">
        <v>257</v>
      </c>
    </row>
    <row r="79" spans="1:24">
      <c r="A79" s="1174">
        <v>77</v>
      </c>
      <c r="B79" s="1224" t="s">
        <v>1637</v>
      </c>
      <c r="C79" s="1174">
        <v>77</v>
      </c>
      <c r="D79" s="1174">
        <v>77</v>
      </c>
      <c r="E79" s="1174">
        <v>161005940</v>
      </c>
      <c r="F79" s="1174">
        <v>59</v>
      </c>
      <c r="G79" s="1174">
        <v>3588.62</v>
      </c>
      <c r="H79" s="1174">
        <v>244.77</v>
      </c>
      <c r="I79" s="769">
        <v>1.39</v>
      </c>
      <c r="J79" s="1174"/>
      <c r="K79" s="1174"/>
      <c r="L79" s="1174">
        <v>2</v>
      </c>
      <c r="M79" s="1174">
        <v>45</v>
      </c>
      <c r="N79" s="1174"/>
      <c r="O79" s="1174"/>
      <c r="P79" s="1174"/>
      <c r="Q79" s="1174"/>
      <c r="R79" s="1174"/>
      <c r="S79" s="1174"/>
      <c r="T79" s="1174"/>
      <c r="U79" s="1174"/>
      <c r="V79" s="1174"/>
      <c r="W79" s="1224" t="s">
        <v>257</v>
      </c>
    </row>
    <row r="80" spans="1:24">
      <c r="A80" s="1174">
        <v>78</v>
      </c>
      <c r="B80" s="1225" t="s">
        <v>1637</v>
      </c>
      <c r="C80" s="1174">
        <v>78</v>
      </c>
      <c r="D80" s="1174">
        <v>78</v>
      </c>
      <c r="E80" s="1174">
        <v>161005941</v>
      </c>
      <c r="F80" s="1174">
        <v>57</v>
      </c>
      <c r="G80" s="1174">
        <v>3473.24</v>
      </c>
      <c r="H80" s="87">
        <v>228.76</v>
      </c>
      <c r="I80" s="769">
        <v>0</v>
      </c>
      <c r="J80" s="1174"/>
      <c r="K80" s="1174"/>
      <c r="L80" s="1174">
        <v>2</v>
      </c>
      <c r="M80" s="1174">
        <v>25</v>
      </c>
      <c r="N80" s="1174"/>
      <c r="O80" s="1174"/>
      <c r="P80" s="1174"/>
      <c r="Q80" s="1174"/>
      <c r="R80" s="1174"/>
      <c r="S80" s="1174"/>
      <c r="T80" s="1174"/>
      <c r="U80" s="1174"/>
      <c r="V80" s="1174"/>
      <c r="W80" s="1225" t="s">
        <v>257</v>
      </c>
    </row>
    <row r="81" spans="1:24" s="128" customFormat="1">
      <c r="A81" s="90">
        <v>79</v>
      </c>
      <c r="B81" s="90" t="s">
        <v>1638</v>
      </c>
      <c r="C81" s="90">
        <v>79</v>
      </c>
      <c r="D81" s="90">
        <v>79</v>
      </c>
      <c r="E81" s="90">
        <v>161005942</v>
      </c>
      <c r="F81" s="90">
        <v>57</v>
      </c>
      <c r="G81" s="90">
        <v>3513.06</v>
      </c>
      <c r="H81" s="140">
        <v>190.89</v>
      </c>
      <c r="I81" s="1036">
        <v>7.95</v>
      </c>
      <c r="J81" s="90"/>
      <c r="K81" s="90"/>
      <c r="L81" s="90">
        <v>2</v>
      </c>
      <c r="M81" s="90">
        <v>20</v>
      </c>
      <c r="N81" s="90"/>
      <c r="O81" s="90">
        <v>8550</v>
      </c>
      <c r="P81" s="90"/>
      <c r="Q81" s="90"/>
      <c r="R81" s="90"/>
      <c r="S81" s="90"/>
      <c r="T81" s="90"/>
      <c r="U81" s="90">
        <f>O81*5%</f>
        <v>427.5</v>
      </c>
      <c r="V81" s="90">
        <f>O81+U81</f>
        <v>8977.5</v>
      </c>
      <c r="W81" s="90" t="s">
        <v>257</v>
      </c>
      <c r="X81" s="128" t="s">
        <v>690</v>
      </c>
    </row>
    <row r="82" spans="1:24">
      <c r="A82" s="1174">
        <v>80</v>
      </c>
      <c r="B82" s="1226" t="s">
        <v>1638</v>
      </c>
      <c r="C82" s="1174">
        <v>80</v>
      </c>
      <c r="D82" s="1226">
        <v>80</v>
      </c>
      <c r="E82" s="1174">
        <v>161005943</v>
      </c>
      <c r="F82" s="1174">
        <v>59</v>
      </c>
      <c r="G82" s="1174">
        <v>3521.26</v>
      </c>
      <c r="H82" s="87">
        <v>298.74</v>
      </c>
      <c r="I82" s="769">
        <v>0</v>
      </c>
      <c r="J82" s="1174"/>
      <c r="K82" s="1174"/>
      <c r="L82" s="1174">
        <v>2</v>
      </c>
      <c r="M82" s="1174">
        <v>45</v>
      </c>
      <c r="N82" s="1174"/>
      <c r="O82" s="1174"/>
      <c r="P82" s="1174"/>
      <c r="Q82" s="1174"/>
      <c r="R82" s="1174"/>
      <c r="S82" s="1174"/>
      <c r="T82" s="1174"/>
      <c r="U82" s="1174"/>
      <c r="V82" s="1174"/>
      <c r="W82" s="1226" t="s">
        <v>257</v>
      </c>
    </row>
    <row r="83" spans="1:24">
      <c r="A83" s="1174">
        <v>81</v>
      </c>
      <c r="B83" s="1226" t="s">
        <v>1638</v>
      </c>
      <c r="C83" s="1174">
        <v>81</v>
      </c>
      <c r="D83" s="1226">
        <v>81</v>
      </c>
      <c r="E83" s="1174">
        <v>161005944</v>
      </c>
      <c r="F83" s="1174">
        <v>59</v>
      </c>
      <c r="G83" s="1174">
        <v>3588.22</v>
      </c>
      <c r="H83" s="1174">
        <v>243.78</v>
      </c>
      <c r="I83" s="769">
        <v>0</v>
      </c>
      <c r="J83" s="1174"/>
      <c r="K83" s="1174"/>
      <c r="L83" s="1174">
        <v>2</v>
      </c>
      <c r="M83" s="1174">
        <v>50</v>
      </c>
      <c r="N83" s="1174"/>
      <c r="O83" s="1174"/>
      <c r="P83" s="1174"/>
      <c r="Q83" s="1174"/>
      <c r="R83" s="1174"/>
      <c r="S83" s="1174"/>
      <c r="T83" s="1174"/>
      <c r="U83" s="1174"/>
      <c r="V83" s="1174"/>
      <c r="W83" s="1226" t="s">
        <v>257</v>
      </c>
    </row>
    <row r="84" spans="1:24">
      <c r="A84" s="1174">
        <v>82</v>
      </c>
      <c r="B84" s="1227" t="s">
        <v>1638</v>
      </c>
      <c r="C84" s="1174">
        <v>82</v>
      </c>
      <c r="D84" s="1174">
        <v>82</v>
      </c>
      <c r="E84" s="1174">
        <v>161005945</v>
      </c>
      <c r="F84" s="1174">
        <v>58</v>
      </c>
      <c r="G84" s="1174">
        <v>3524.04</v>
      </c>
      <c r="H84" s="1174">
        <v>239.96</v>
      </c>
      <c r="I84" s="769">
        <v>0</v>
      </c>
      <c r="J84" s="1174"/>
      <c r="K84" s="1174"/>
      <c r="L84" s="1174">
        <v>2</v>
      </c>
      <c r="M84" s="1174">
        <v>50</v>
      </c>
      <c r="N84" s="1174"/>
      <c r="O84" s="1174"/>
      <c r="P84" s="1174"/>
      <c r="Q84" s="1174"/>
      <c r="R84" s="1174"/>
      <c r="S84" s="1174"/>
      <c r="T84" s="1174"/>
      <c r="U84" s="1174"/>
      <c r="V84" s="1174"/>
      <c r="W84" s="1227" t="s">
        <v>257</v>
      </c>
    </row>
    <row r="85" spans="1:24">
      <c r="A85" s="1174">
        <v>83</v>
      </c>
      <c r="B85" s="1227" t="s">
        <v>1638</v>
      </c>
      <c r="C85" s="1174">
        <v>83</v>
      </c>
      <c r="D85" s="1174">
        <v>83</v>
      </c>
      <c r="E85" s="1174">
        <v>161005946</v>
      </c>
      <c r="F85" s="1174">
        <v>59</v>
      </c>
      <c r="G85" s="1174">
        <v>3556.26</v>
      </c>
      <c r="H85" s="1174">
        <v>263.74</v>
      </c>
      <c r="I85" s="769">
        <v>0</v>
      </c>
      <c r="J85" s="1174"/>
      <c r="K85" s="1174"/>
      <c r="L85" s="1174">
        <v>2</v>
      </c>
      <c r="M85" s="1174">
        <v>30</v>
      </c>
      <c r="N85" s="1174"/>
      <c r="O85" s="1174"/>
      <c r="P85" s="1174"/>
      <c r="Q85" s="1174"/>
      <c r="R85" s="1174"/>
      <c r="S85" s="1174"/>
      <c r="T85" s="1174"/>
      <c r="U85" s="1174"/>
      <c r="V85" s="1174"/>
      <c r="W85" s="1227" t="s">
        <v>259</v>
      </c>
    </row>
    <row r="86" spans="1:24">
      <c r="A86" s="1174">
        <v>84</v>
      </c>
      <c r="B86" s="1227" t="s">
        <v>1638</v>
      </c>
      <c r="C86" s="1174">
        <v>84</v>
      </c>
      <c r="D86" s="1174">
        <v>84</v>
      </c>
      <c r="E86" s="1174">
        <v>161005947</v>
      </c>
      <c r="F86" s="1174">
        <v>59</v>
      </c>
      <c r="G86" s="1174">
        <v>3534.23</v>
      </c>
      <c r="H86" s="1174">
        <v>294.77</v>
      </c>
      <c r="I86" s="769">
        <v>0</v>
      </c>
      <c r="J86" s="1174"/>
      <c r="K86" s="1174"/>
      <c r="L86" s="1174">
        <v>2</v>
      </c>
      <c r="M86" s="1174">
        <v>30</v>
      </c>
      <c r="N86" s="1174"/>
      <c r="O86" s="1174"/>
      <c r="P86" s="1174"/>
      <c r="Q86" s="1174"/>
      <c r="R86" s="1174"/>
      <c r="S86" s="1174"/>
      <c r="T86" s="1174"/>
      <c r="U86" s="1174"/>
      <c r="V86" s="1174"/>
      <c r="W86" s="1227" t="s">
        <v>257</v>
      </c>
      <c r="X86" s="104"/>
    </row>
    <row r="87" spans="1:24">
      <c r="A87" s="1174">
        <v>85</v>
      </c>
      <c r="B87" s="1227" t="s">
        <v>1638</v>
      </c>
      <c r="C87" s="1174">
        <v>85</v>
      </c>
      <c r="D87" s="1174">
        <v>85</v>
      </c>
      <c r="E87" s="1174">
        <v>161005948</v>
      </c>
      <c r="F87" s="1174">
        <v>58</v>
      </c>
      <c r="G87" s="1174">
        <v>3539.09</v>
      </c>
      <c r="H87" s="1174">
        <v>210.9</v>
      </c>
      <c r="I87" s="769">
        <v>0.99</v>
      </c>
      <c r="J87" s="1174"/>
      <c r="K87" s="1174"/>
      <c r="L87" s="1174">
        <v>2</v>
      </c>
      <c r="M87" s="1174">
        <v>20</v>
      </c>
      <c r="N87" s="1174"/>
      <c r="O87" s="1174"/>
      <c r="P87" s="1174"/>
      <c r="Q87" s="1174"/>
      <c r="R87" s="1174"/>
      <c r="S87" s="1174"/>
      <c r="T87" s="1174"/>
      <c r="U87" s="1174"/>
      <c r="V87" s="1174"/>
      <c r="W87" s="1227" t="s">
        <v>257</v>
      </c>
    </row>
    <row r="88" spans="1:24">
      <c r="A88" s="1174">
        <v>86</v>
      </c>
      <c r="B88" s="1228" t="s">
        <v>1639</v>
      </c>
      <c r="C88" s="1174">
        <v>86</v>
      </c>
      <c r="D88" s="1228">
        <v>86</v>
      </c>
      <c r="E88" s="1174">
        <v>161005949</v>
      </c>
      <c r="F88" s="1174">
        <v>59</v>
      </c>
      <c r="G88" s="1174">
        <v>3636.03</v>
      </c>
      <c r="H88" s="1174">
        <v>196.74</v>
      </c>
      <c r="I88" s="769">
        <v>3.77</v>
      </c>
      <c r="J88" s="1174"/>
      <c r="K88" s="1174"/>
      <c r="L88" s="1174">
        <v>2</v>
      </c>
      <c r="M88" s="1174">
        <v>25</v>
      </c>
      <c r="N88" s="1174"/>
      <c r="O88" s="1174"/>
      <c r="P88" s="1174"/>
      <c r="Q88" s="1174"/>
      <c r="R88" s="1174"/>
      <c r="S88" s="1174"/>
      <c r="T88" s="1174"/>
      <c r="U88" s="1174"/>
      <c r="V88" s="1174"/>
      <c r="W88" s="1229" t="s">
        <v>257</v>
      </c>
    </row>
    <row r="89" spans="1:24" s="104" customFormat="1">
      <c r="A89" s="1174">
        <v>87</v>
      </c>
      <c r="B89" s="1228" t="s">
        <v>1639</v>
      </c>
      <c r="C89" s="1174">
        <v>87</v>
      </c>
      <c r="D89" s="1228">
        <v>87</v>
      </c>
      <c r="E89" s="1174">
        <v>161005950</v>
      </c>
      <c r="F89" s="1174">
        <v>58</v>
      </c>
      <c r="G89" s="1174">
        <v>3498.66</v>
      </c>
      <c r="H89" s="1174">
        <v>259.33999999999997</v>
      </c>
      <c r="I89" s="769">
        <v>0</v>
      </c>
      <c r="J89" s="84"/>
      <c r="K89" s="84"/>
      <c r="L89" s="1174">
        <v>2</v>
      </c>
      <c r="M89" s="1174">
        <v>30</v>
      </c>
      <c r="N89" s="84"/>
      <c r="O89" s="84"/>
      <c r="P89" s="84"/>
      <c r="Q89" s="84"/>
      <c r="R89" s="84"/>
      <c r="S89" s="84"/>
      <c r="T89" s="84"/>
      <c r="U89" s="1174"/>
      <c r="V89" s="1174"/>
      <c r="W89" s="1229" t="s">
        <v>257</v>
      </c>
    </row>
    <row r="90" spans="1:24">
      <c r="A90" s="1174">
        <v>88</v>
      </c>
      <c r="B90" s="1228" t="s">
        <v>1639</v>
      </c>
      <c r="C90" s="1174">
        <v>88</v>
      </c>
      <c r="D90" s="1228">
        <v>88</v>
      </c>
      <c r="E90" s="1174">
        <v>161005951</v>
      </c>
      <c r="F90" s="1174">
        <v>59</v>
      </c>
      <c r="G90" s="1174">
        <v>3579.25</v>
      </c>
      <c r="H90" s="1174">
        <v>245.34</v>
      </c>
      <c r="I90" s="769">
        <v>1.59</v>
      </c>
      <c r="J90" s="1174"/>
      <c r="K90" s="1174"/>
      <c r="L90" s="1174">
        <v>2</v>
      </c>
      <c r="M90" s="1174">
        <v>15</v>
      </c>
      <c r="N90" s="1174"/>
      <c r="O90" s="1174"/>
      <c r="P90" s="1174"/>
      <c r="Q90" s="1174"/>
      <c r="R90" s="1174"/>
      <c r="S90" s="1174"/>
      <c r="T90" s="1174"/>
      <c r="U90" s="1174"/>
      <c r="V90" s="1174"/>
      <c r="W90" s="1229" t="s">
        <v>257</v>
      </c>
    </row>
    <row r="91" spans="1:24" s="77" customFormat="1">
      <c r="A91" s="90">
        <v>89</v>
      </c>
      <c r="B91" s="90" t="s">
        <v>1639</v>
      </c>
      <c r="C91" s="90">
        <v>89</v>
      </c>
      <c r="D91" s="90">
        <v>89</v>
      </c>
      <c r="E91" s="90">
        <v>161005952</v>
      </c>
      <c r="F91" s="90">
        <v>59</v>
      </c>
      <c r="G91" s="90">
        <v>3583.82</v>
      </c>
      <c r="H91" s="90">
        <v>251.94</v>
      </c>
      <c r="I91" s="1036">
        <v>3.76</v>
      </c>
      <c r="J91" s="90"/>
      <c r="K91" s="90"/>
      <c r="L91" s="90">
        <v>2</v>
      </c>
      <c r="M91" s="90">
        <v>30</v>
      </c>
      <c r="N91" s="90"/>
      <c r="O91" s="85">
        <v>8850</v>
      </c>
      <c r="P91" s="85"/>
      <c r="Q91" s="85"/>
      <c r="R91" s="85"/>
      <c r="S91" s="85"/>
      <c r="T91" s="85"/>
      <c r="U91" s="90">
        <f>O91*5%</f>
        <v>442.5</v>
      </c>
      <c r="V91" s="90">
        <f>O91+U91</f>
        <v>9292.5</v>
      </c>
      <c r="W91" s="90" t="s">
        <v>257</v>
      </c>
      <c r="X91" s="77" t="s">
        <v>690</v>
      </c>
    </row>
    <row r="92" spans="1:24" s="128" customFormat="1">
      <c r="A92" s="90">
        <v>90</v>
      </c>
      <c r="B92" s="90" t="s">
        <v>1639</v>
      </c>
      <c r="C92" s="90">
        <v>90</v>
      </c>
      <c r="D92" s="90">
        <v>90</v>
      </c>
      <c r="E92" s="90">
        <v>161005953</v>
      </c>
      <c r="F92" s="90">
        <v>59</v>
      </c>
      <c r="G92" s="90">
        <v>3621.25</v>
      </c>
      <c r="H92" s="90">
        <v>209.5</v>
      </c>
      <c r="I92" s="1036">
        <v>7.75</v>
      </c>
      <c r="J92" s="90"/>
      <c r="K92" s="90"/>
      <c r="L92" s="90">
        <v>2</v>
      </c>
      <c r="M92" s="90">
        <v>25</v>
      </c>
      <c r="N92" s="90"/>
      <c r="O92" s="90">
        <v>8850</v>
      </c>
      <c r="P92" s="90"/>
      <c r="Q92" s="90"/>
      <c r="R92" s="90"/>
      <c r="S92" s="90"/>
      <c r="T92" s="90"/>
      <c r="U92" s="90">
        <f>O92*5%</f>
        <v>442.5</v>
      </c>
      <c r="V92" s="90">
        <f>O92+U92</f>
        <v>9292.5</v>
      </c>
      <c r="W92" s="90" t="s">
        <v>257</v>
      </c>
      <c r="X92" s="128" t="s">
        <v>690</v>
      </c>
    </row>
    <row r="93" spans="1:24" s="128" customFormat="1">
      <c r="A93" s="90">
        <v>91</v>
      </c>
      <c r="B93" s="90" t="s">
        <v>1639</v>
      </c>
      <c r="C93" s="90">
        <v>91</v>
      </c>
      <c r="D93" s="90">
        <v>92</v>
      </c>
      <c r="E93" s="90">
        <v>161005954</v>
      </c>
      <c r="F93" s="90">
        <v>59</v>
      </c>
      <c r="G93" s="90">
        <v>3618.43</v>
      </c>
      <c r="H93" s="90">
        <v>211.75</v>
      </c>
      <c r="I93" s="1036">
        <v>1.18</v>
      </c>
      <c r="J93" s="90"/>
      <c r="K93" s="90"/>
      <c r="L93" s="90">
        <v>1</v>
      </c>
      <c r="M93" s="90">
        <v>20</v>
      </c>
      <c r="N93" s="90"/>
      <c r="O93" s="90">
        <v>8700</v>
      </c>
      <c r="P93" s="90"/>
      <c r="Q93" s="90"/>
      <c r="R93" s="90"/>
      <c r="S93" s="90"/>
      <c r="T93" s="90"/>
      <c r="U93" s="90">
        <f>O93*5%</f>
        <v>435</v>
      </c>
      <c r="V93" s="90">
        <f>O93+U93</f>
        <v>9135</v>
      </c>
      <c r="W93" s="90" t="s">
        <v>257</v>
      </c>
      <c r="X93" s="128" t="s">
        <v>766</v>
      </c>
    </row>
    <row r="94" spans="1:24">
      <c r="A94" s="1174">
        <v>92</v>
      </c>
      <c r="B94" s="1230" t="s">
        <v>1640</v>
      </c>
      <c r="C94" s="1174">
        <v>92</v>
      </c>
      <c r="D94" s="1262">
        <v>93</v>
      </c>
      <c r="E94" s="1174">
        <v>161005955</v>
      </c>
      <c r="F94" s="1174">
        <v>57</v>
      </c>
      <c r="G94" s="1174">
        <v>3679.86</v>
      </c>
      <c r="H94" s="1174">
        <v>59.1</v>
      </c>
      <c r="I94" s="769">
        <v>42.96</v>
      </c>
      <c r="J94" s="1174"/>
      <c r="K94" s="1174"/>
      <c r="L94" s="1174">
        <v>2</v>
      </c>
      <c r="M94" s="1174">
        <v>20</v>
      </c>
      <c r="N94" s="1174"/>
      <c r="O94" s="1174"/>
      <c r="P94" s="1174"/>
      <c r="Q94" s="1174"/>
      <c r="R94" s="1174"/>
      <c r="S94" s="1174"/>
      <c r="T94" s="1174"/>
      <c r="U94" s="1174"/>
      <c r="V94" s="1174"/>
      <c r="W94" s="1230" t="s">
        <v>257</v>
      </c>
    </row>
    <row r="95" spans="1:24" s="128" customFormat="1">
      <c r="A95" s="90">
        <v>93</v>
      </c>
      <c r="B95" s="90" t="s">
        <v>1640</v>
      </c>
      <c r="C95" s="90">
        <v>93</v>
      </c>
      <c r="D95" s="90">
        <v>94</v>
      </c>
      <c r="E95" s="90">
        <v>161005956</v>
      </c>
      <c r="F95" s="90">
        <v>59</v>
      </c>
      <c r="G95" s="90">
        <v>3725.43</v>
      </c>
      <c r="H95" s="90">
        <v>113.68</v>
      </c>
      <c r="I95" s="1036">
        <v>10.11</v>
      </c>
      <c r="J95" s="90"/>
      <c r="K95" s="90"/>
      <c r="L95" s="90">
        <v>2</v>
      </c>
      <c r="M95" s="90">
        <v>10</v>
      </c>
      <c r="N95" s="90"/>
      <c r="O95" s="90">
        <v>17100</v>
      </c>
      <c r="P95" s="90"/>
      <c r="Q95" s="90"/>
      <c r="R95" s="90"/>
      <c r="S95" s="90"/>
      <c r="T95" s="90"/>
      <c r="U95" s="90">
        <f>O95*5%</f>
        <v>855</v>
      </c>
      <c r="V95" s="90">
        <f>O95+U95</f>
        <v>17955</v>
      </c>
      <c r="W95" s="90" t="s">
        <v>257</v>
      </c>
      <c r="X95" s="128" t="s">
        <v>1662</v>
      </c>
    </row>
    <row r="96" spans="1:24" s="77" customFormat="1">
      <c r="A96" s="90">
        <v>94</v>
      </c>
      <c r="B96" s="90" t="s">
        <v>1640</v>
      </c>
      <c r="C96" s="90">
        <v>94</v>
      </c>
      <c r="D96" s="90">
        <v>95</v>
      </c>
      <c r="E96" s="90">
        <v>161005957</v>
      </c>
      <c r="F96" s="90">
        <v>59</v>
      </c>
      <c r="G96" s="90">
        <v>3567.46</v>
      </c>
      <c r="H96" s="90">
        <v>195.09</v>
      </c>
      <c r="I96" s="1036">
        <v>4.55</v>
      </c>
      <c r="J96" s="90"/>
      <c r="K96" s="90"/>
      <c r="L96" s="90">
        <v>2</v>
      </c>
      <c r="M96" s="90">
        <v>20</v>
      </c>
      <c r="N96" s="85"/>
      <c r="O96" s="85">
        <v>8850</v>
      </c>
      <c r="P96" s="85"/>
      <c r="Q96" s="85"/>
      <c r="R96" s="85"/>
      <c r="S96" s="85"/>
      <c r="T96" s="85"/>
      <c r="U96" s="90">
        <f>O96*5%</f>
        <v>442.5</v>
      </c>
      <c r="V96" s="90">
        <f>O96+U96</f>
        <v>9292.5</v>
      </c>
      <c r="W96" s="90" t="s">
        <v>257</v>
      </c>
      <c r="X96" s="77" t="s">
        <v>766</v>
      </c>
    </row>
    <row r="97" spans="1:31" s="79" customFormat="1">
      <c r="A97" s="87">
        <v>95</v>
      </c>
      <c r="B97" s="87" t="s">
        <v>1641</v>
      </c>
      <c r="C97" s="87">
        <v>95</v>
      </c>
      <c r="D97" s="1262">
        <v>96</v>
      </c>
      <c r="E97" s="87">
        <v>161005958</v>
      </c>
      <c r="F97" s="87">
        <v>59</v>
      </c>
      <c r="G97" s="87">
        <v>3498.44</v>
      </c>
      <c r="H97" s="87">
        <v>266.54000000000002</v>
      </c>
      <c r="I97" s="1263">
        <v>5.6</v>
      </c>
      <c r="J97" s="87"/>
      <c r="K97" s="87"/>
      <c r="L97" s="87">
        <v>2</v>
      </c>
      <c r="M97" s="87">
        <v>15</v>
      </c>
      <c r="N97" s="87"/>
      <c r="O97" s="87">
        <v>8700</v>
      </c>
      <c r="P97" s="87"/>
      <c r="Q97" s="87"/>
      <c r="R97" s="87"/>
      <c r="S97" s="87"/>
      <c r="T97" s="87"/>
      <c r="U97" s="87">
        <f>O97*5%</f>
        <v>435</v>
      </c>
      <c r="V97" s="87">
        <f>O97+U97</f>
        <v>9135</v>
      </c>
      <c r="W97" s="87" t="s">
        <v>257</v>
      </c>
      <c r="X97" s="79" t="s">
        <v>766</v>
      </c>
    </row>
    <row r="98" spans="1:31">
      <c r="A98" s="1174">
        <v>96</v>
      </c>
      <c r="B98" s="1230" t="s">
        <v>1641</v>
      </c>
      <c r="C98" s="1174">
        <v>96</v>
      </c>
      <c r="D98" s="1262">
        <v>97</v>
      </c>
      <c r="E98" s="1174">
        <v>151000216</v>
      </c>
      <c r="F98" s="1174">
        <v>57</v>
      </c>
      <c r="G98" s="1174">
        <v>3340.65</v>
      </c>
      <c r="H98" s="1174">
        <v>358.35</v>
      </c>
      <c r="I98" s="769">
        <v>0</v>
      </c>
      <c r="J98" s="1174"/>
      <c r="K98" s="1174"/>
      <c r="L98" s="1174">
        <v>2</v>
      </c>
      <c r="M98" s="1174">
        <v>0</v>
      </c>
      <c r="N98" s="1174"/>
      <c r="O98" s="1174"/>
      <c r="P98" s="1174"/>
      <c r="Q98" s="1174"/>
      <c r="R98" s="1174"/>
      <c r="S98" s="1174"/>
      <c r="T98" s="1174"/>
      <c r="U98" s="1174"/>
      <c r="V98" s="1174"/>
      <c r="W98" s="1230" t="s">
        <v>257</v>
      </c>
    </row>
    <row r="99" spans="1:31">
      <c r="A99" s="1174">
        <v>97</v>
      </c>
      <c r="B99" s="1230" t="s">
        <v>1641</v>
      </c>
      <c r="C99" s="1174">
        <v>97</v>
      </c>
      <c r="D99" s="1262">
        <v>98</v>
      </c>
      <c r="E99" s="1174">
        <v>151000217</v>
      </c>
      <c r="F99" s="1174">
        <v>58</v>
      </c>
      <c r="G99" s="1174">
        <v>3427.86</v>
      </c>
      <c r="H99" s="1174">
        <v>330.14</v>
      </c>
      <c r="I99" s="769">
        <v>0</v>
      </c>
      <c r="J99" s="1174"/>
      <c r="K99" s="1174"/>
      <c r="L99" s="1174">
        <v>2</v>
      </c>
      <c r="M99" s="1174">
        <v>5</v>
      </c>
      <c r="N99" s="1174"/>
      <c r="O99" s="1174"/>
      <c r="P99" s="1174"/>
      <c r="Q99" s="1174"/>
      <c r="R99" s="1174"/>
      <c r="S99" s="1174"/>
      <c r="T99" s="1174"/>
      <c r="U99" s="1174"/>
      <c r="V99" s="1174"/>
      <c r="W99" s="1230" t="s">
        <v>257</v>
      </c>
    </row>
    <row r="100" spans="1:31" s="104" customFormat="1">
      <c r="A100" s="84">
        <v>98</v>
      </c>
      <c r="B100" s="1231" t="s">
        <v>1641</v>
      </c>
      <c r="C100" s="1174">
        <v>98</v>
      </c>
      <c r="D100" s="1262">
        <v>99</v>
      </c>
      <c r="E100" s="1174">
        <v>151000218</v>
      </c>
      <c r="F100" s="84">
        <v>58</v>
      </c>
      <c r="G100" s="84">
        <v>3473.63</v>
      </c>
      <c r="H100" s="84">
        <v>315.57</v>
      </c>
      <c r="I100" s="770">
        <v>0</v>
      </c>
      <c r="J100" s="84"/>
      <c r="K100" s="84"/>
      <c r="L100" s="84">
        <v>2</v>
      </c>
      <c r="M100" s="84">
        <v>10</v>
      </c>
      <c r="N100" s="84"/>
      <c r="O100" s="84"/>
      <c r="P100" s="84"/>
      <c r="Q100" s="84"/>
      <c r="R100" s="84"/>
      <c r="S100" s="84"/>
      <c r="T100" s="84"/>
      <c r="U100" s="1174"/>
      <c r="V100" s="84"/>
      <c r="W100" s="84" t="s">
        <v>257</v>
      </c>
    </row>
    <row r="101" spans="1:31">
      <c r="A101" s="1174">
        <v>99</v>
      </c>
      <c r="B101" s="1231" t="s">
        <v>1641</v>
      </c>
      <c r="C101" s="1174">
        <v>99</v>
      </c>
      <c r="D101" s="1262">
        <v>100</v>
      </c>
      <c r="E101" s="1174">
        <v>161005959</v>
      </c>
      <c r="F101" s="1174">
        <v>59</v>
      </c>
      <c r="G101" s="1174">
        <v>3538.24</v>
      </c>
      <c r="H101" s="1174">
        <v>311.56</v>
      </c>
      <c r="I101" s="769">
        <v>1.6</v>
      </c>
      <c r="J101" s="1174"/>
      <c r="K101" s="1174"/>
      <c r="L101" s="1174">
        <v>2</v>
      </c>
      <c r="M101" s="1174">
        <v>30</v>
      </c>
      <c r="N101" s="1174"/>
      <c r="O101" s="1174"/>
      <c r="P101" s="1174"/>
      <c r="Q101" s="1174"/>
      <c r="R101" s="1174"/>
      <c r="S101" s="1174"/>
      <c r="T101" s="1174"/>
      <c r="U101" s="1174"/>
      <c r="V101" s="1174"/>
      <c r="W101" s="1231" t="s">
        <v>257</v>
      </c>
    </row>
    <row r="102" spans="1:31" ht="15.75">
      <c r="A102" s="1174">
        <v>100</v>
      </c>
      <c r="B102" s="1231" t="s">
        <v>1641</v>
      </c>
      <c r="C102" s="1174">
        <v>100</v>
      </c>
      <c r="D102" s="1262">
        <v>101</v>
      </c>
      <c r="E102" s="1174">
        <v>161005960</v>
      </c>
      <c r="F102" s="1174">
        <v>58</v>
      </c>
      <c r="G102" s="1174">
        <v>3453.66</v>
      </c>
      <c r="H102" s="1174">
        <v>326.73</v>
      </c>
      <c r="I102" s="769">
        <v>0.19</v>
      </c>
      <c r="J102" s="1174"/>
      <c r="K102" s="1174"/>
      <c r="L102" s="1174">
        <v>2</v>
      </c>
      <c r="M102" s="1174">
        <v>25</v>
      </c>
      <c r="N102" s="1174"/>
      <c r="O102" s="1174"/>
      <c r="P102" s="1174"/>
      <c r="Q102" s="1174"/>
      <c r="R102" s="1174"/>
      <c r="S102" s="1174"/>
      <c r="T102" s="1174"/>
      <c r="U102" s="1174"/>
      <c r="V102" s="1174"/>
      <c r="W102" s="1231" t="s">
        <v>257</v>
      </c>
      <c r="X102" s="2835"/>
      <c r="Y102" s="2836"/>
      <c r="Z102" s="2836"/>
      <c r="AA102" s="2836"/>
      <c r="AB102" s="2836"/>
      <c r="AC102" s="2836"/>
      <c r="AD102" s="2836"/>
      <c r="AE102" s="2836"/>
    </row>
    <row r="103" spans="1:31" s="104" customFormat="1">
      <c r="A103" s="1174">
        <v>101</v>
      </c>
      <c r="B103" s="1232" t="s">
        <v>1643</v>
      </c>
      <c r="C103" s="1174">
        <v>101</v>
      </c>
      <c r="D103" s="1262">
        <v>102</v>
      </c>
      <c r="E103" s="1174">
        <v>161005961</v>
      </c>
      <c r="F103" s="1174">
        <v>57</v>
      </c>
      <c r="G103" s="1174">
        <v>3287.07</v>
      </c>
      <c r="H103" s="1174">
        <v>405.93</v>
      </c>
      <c r="I103" s="769">
        <v>0</v>
      </c>
      <c r="J103" s="84"/>
      <c r="K103" s="84"/>
      <c r="L103" s="1174">
        <v>2</v>
      </c>
      <c r="M103" s="1174">
        <v>5</v>
      </c>
      <c r="N103" s="84"/>
      <c r="O103" s="84"/>
      <c r="P103" s="84"/>
      <c r="Q103" s="84"/>
      <c r="R103" s="84"/>
      <c r="S103" s="84"/>
      <c r="T103" s="84"/>
      <c r="U103" s="1174"/>
      <c r="V103" s="1174"/>
      <c r="W103" s="90" t="s">
        <v>257</v>
      </c>
    </row>
    <row r="104" spans="1:31">
      <c r="A104" s="1174">
        <v>102</v>
      </c>
      <c r="B104" s="1233" t="s">
        <v>1643</v>
      </c>
      <c r="C104" s="1174">
        <v>102</v>
      </c>
      <c r="D104" s="1262">
        <v>103</v>
      </c>
      <c r="E104" s="1174">
        <v>161005962</v>
      </c>
      <c r="F104" s="1174">
        <v>56</v>
      </c>
      <c r="G104" s="1174">
        <v>3339.86</v>
      </c>
      <c r="H104" s="1174">
        <v>294.14</v>
      </c>
      <c r="I104" s="769">
        <v>0</v>
      </c>
      <c r="J104" s="1174"/>
      <c r="K104" s="1174"/>
      <c r="L104" s="1174">
        <v>1</v>
      </c>
      <c r="M104" s="1174">
        <v>55</v>
      </c>
      <c r="N104" s="1174"/>
      <c r="O104" s="1174"/>
      <c r="P104" s="1174"/>
      <c r="Q104" s="1174"/>
      <c r="R104" s="1174"/>
      <c r="S104" s="1174"/>
      <c r="T104" s="1174"/>
      <c r="U104" s="1174"/>
      <c r="V104" s="1174"/>
      <c r="W104" s="1233" t="s">
        <v>257</v>
      </c>
    </row>
    <row r="105" spans="1:31">
      <c r="A105" s="1174">
        <v>103</v>
      </c>
      <c r="B105" s="1233" t="s">
        <v>1643</v>
      </c>
      <c r="C105" s="1174">
        <v>103</v>
      </c>
      <c r="D105" s="1262">
        <v>104</v>
      </c>
      <c r="E105" s="1174">
        <v>161005963</v>
      </c>
      <c r="F105" s="1174">
        <v>57</v>
      </c>
      <c r="G105" s="1174">
        <v>3384.86</v>
      </c>
      <c r="H105" s="1174">
        <v>311.39999999999998</v>
      </c>
      <c r="I105" s="769">
        <v>0</v>
      </c>
      <c r="J105" s="1174"/>
      <c r="K105" s="1174"/>
      <c r="L105" s="1174">
        <v>1</v>
      </c>
      <c r="M105" s="1174">
        <v>55</v>
      </c>
      <c r="N105" s="1174"/>
      <c r="O105" s="1174"/>
      <c r="P105" s="1174"/>
      <c r="Q105" s="1174"/>
      <c r="R105" s="1174"/>
      <c r="S105" s="1174"/>
      <c r="T105" s="1174"/>
      <c r="U105" s="1174"/>
      <c r="V105" s="1174"/>
      <c r="W105" s="1233" t="s">
        <v>257</v>
      </c>
    </row>
    <row r="106" spans="1:31">
      <c r="A106" s="1174">
        <v>104</v>
      </c>
      <c r="B106" s="1233" t="s">
        <v>1643</v>
      </c>
      <c r="C106" s="1174">
        <v>104</v>
      </c>
      <c r="D106" s="1262">
        <v>105</v>
      </c>
      <c r="E106" s="1174">
        <v>161005964</v>
      </c>
      <c r="F106" s="1174">
        <v>58</v>
      </c>
      <c r="G106" s="1174">
        <v>3445.46</v>
      </c>
      <c r="H106" s="1174">
        <v>312.93</v>
      </c>
      <c r="I106" s="769">
        <v>0.39</v>
      </c>
      <c r="J106" s="1174"/>
      <c r="K106" s="1174"/>
      <c r="L106" s="1174">
        <v>1</v>
      </c>
      <c r="M106" s="1174">
        <v>55</v>
      </c>
      <c r="N106" s="1174"/>
      <c r="O106" s="1174"/>
      <c r="P106" s="1174"/>
      <c r="Q106" s="1174"/>
      <c r="R106" s="1174"/>
      <c r="S106" s="1174"/>
      <c r="T106" s="1174"/>
      <c r="U106" s="1174"/>
      <c r="V106" s="1174"/>
      <c r="W106" s="1233" t="s">
        <v>257</v>
      </c>
    </row>
    <row r="107" spans="1:31">
      <c r="A107" s="1174">
        <v>105</v>
      </c>
      <c r="B107" s="1233" t="s">
        <v>1643</v>
      </c>
      <c r="C107" s="1174">
        <v>105</v>
      </c>
      <c r="D107" s="1262">
        <v>106</v>
      </c>
      <c r="E107" s="1174">
        <v>161005966</v>
      </c>
      <c r="F107" s="1174">
        <v>58</v>
      </c>
      <c r="G107" s="1174">
        <v>3651.8</v>
      </c>
      <c r="H107" s="1174">
        <v>309.2</v>
      </c>
      <c r="I107" s="769">
        <v>0</v>
      </c>
      <c r="J107" s="1174"/>
      <c r="K107" s="1174"/>
      <c r="L107" s="1174">
        <v>2</v>
      </c>
      <c r="M107" s="1174">
        <v>5</v>
      </c>
      <c r="N107" s="1174"/>
      <c r="O107" s="1174"/>
      <c r="P107" s="1174"/>
      <c r="Q107" s="1174"/>
      <c r="R107" s="1174"/>
      <c r="S107" s="1174"/>
      <c r="T107" s="1174"/>
      <c r="U107" s="1174"/>
      <c r="V107" s="1174"/>
      <c r="W107" s="1233" t="s">
        <v>257</v>
      </c>
    </row>
    <row r="108" spans="1:31">
      <c r="A108" s="1174">
        <v>106</v>
      </c>
      <c r="B108" s="1233" t="s">
        <v>1643</v>
      </c>
      <c r="C108" s="1174">
        <v>106</v>
      </c>
      <c r="D108" s="1262">
        <v>107</v>
      </c>
      <c r="E108" s="1174">
        <v>161005965</v>
      </c>
      <c r="F108" s="1174">
        <v>58</v>
      </c>
      <c r="G108" s="1174">
        <v>3338.63</v>
      </c>
      <c r="H108" s="1174">
        <v>428.37</v>
      </c>
      <c r="I108" s="769">
        <v>0</v>
      </c>
      <c r="J108" s="1174"/>
      <c r="K108" s="1174"/>
      <c r="L108" s="1174">
        <v>1</v>
      </c>
      <c r="M108" s="1174">
        <v>55</v>
      </c>
      <c r="N108" s="1174"/>
      <c r="O108" s="1174"/>
      <c r="P108" s="1174"/>
      <c r="Q108" s="1174"/>
      <c r="R108" s="1174"/>
      <c r="S108" s="1174"/>
      <c r="T108" s="1174"/>
      <c r="U108" s="1174"/>
      <c r="V108" s="1174"/>
      <c r="W108" s="1233" t="s">
        <v>257</v>
      </c>
    </row>
    <row r="109" spans="1:31">
      <c r="A109" s="1174">
        <v>107</v>
      </c>
      <c r="B109" s="1234" t="s">
        <v>1643</v>
      </c>
      <c r="C109" s="1174">
        <v>107</v>
      </c>
      <c r="D109" s="1262">
        <v>108</v>
      </c>
      <c r="E109" s="1174">
        <v>161005966</v>
      </c>
      <c r="F109" s="1174">
        <v>59</v>
      </c>
      <c r="G109" s="1174">
        <v>3426.44</v>
      </c>
      <c r="H109" s="1174">
        <v>400.76</v>
      </c>
      <c r="I109" s="769">
        <v>1.2</v>
      </c>
      <c r="J109" s="1174"/>
      <c r="K109" s="1174"/>
      <c r="L109" s="1174">
        <v>2</v>
      </c>
      <c r="M109" s="1174">
        <v>10</v>
      </c>
      <c r="N109" s="1174"/>
      <c r="O109" s="1174"/>
      <c r="P109" s="1174"/>
      <c r="Q109" s="1174"/>
      <c r="R109" s="1174"/>
      <c r="S109" s="1174"/>
      <c r="T109" s="1174"/>
      <c r="U109" s="1174"/>
      <c r="V109" s="1174"/>
      <c r="W109" s="1233" t="s">
        <v>257</v>
      </c>
    </row>
    <row r="110" spans="1:31">
      <c r="A110" s="1174">
        <v>108</v>
      </c>
      <c r="B110" s="1234" t="s">
        <v>1645</v>
      </c>
      <c r="C110" s="1174">
        <v>108</v>
      </c>
      <c r="D110" s="1262">
        <v>109</v>
      </c>
      <c r="E110" s="1174">
        <v>161005968</v>
      </c>
      <c r="F110" s="1174">
        <v>57</v>
      </c>
      <c r="G110" s="1174">
        <v>3434.47</v>
      </c>
      <c r="H110" s="1174">
        <v>259.51</v>
      </c>
      <c r="I110" s="769">
        <v>0.98</v>
      </c>
      <c r="J110" s="1174"/>
      <c r="K110" s="1174"/>
      <c r="L110" s="1174">
        <v>2</v>
      </c>
      <c r="M110" s="1174">
        <v>35</v>
      </c>
      <c r="N110" s="1174"/>
      <c r="O110" s="1174"/>
      <c r="P110" s="1174"/>
      <c r="Q110" s="1174"/>
      <c r="R110" s="1174"/>
      <c r="S110" s="1174"/>
      <c r="T110" s="1174"/>
      <c r="U110" s="1174"/>
      <c r="V110" s="1174"/>
      <c r="W110" s="1235" t="s">
        <v>257</v>
      </c>
    </row>
    <row r="111" spans="1:31">
      <c r="A111" s="1174">
        <v>109</v>
      </c>
      <c r="B111" s="1234" t="s">
        <v>1645</v>
      </c>
      <c r="C111" s="1174">
        <v>109</v>
      </c>
      <c r="D111" s="1262">
        <v>110</v>
      </c>
      <c r="E111" s="1174">
        <v>161005969</v>
      </c>
      <c r="F111" s="1174">
        <v>59</v>
      </c>
      <c r="G111" s="1174">
        <v>3587.44</v>
      </c>
      <c r="H111" s="1174">
        <v>242.94</v>
      </c>
      <c r="I111" s="769">
        <v>4.38</v>
      </c>
      <c r="J111" s="1174"/>
      <c r="K111" s="1174"/>
      <c r="L111" s="1174">
        <v>2</v>
      </c>
      <c r="M111" s="1174">
        <v>25</v>
      </c>
      <c r="N111" s="1174"/>
      <c r="O111" s="1174"/>
      <c r="P111" s="1174"/>
      <c r="Q111" s="1174"/>
      <c r="R111" s="1174"/>
      <c r="S111" s="1174"/>
      <c r="T111" s="1174"/>
      <c r="U111" s="1174"/>
      <c r="V111" s="1174"/>
      <c r="W111" s="1235" t="s">
        <v>257</v>
      </c>
    </row>
    <row r="112" spans="1:31">
      <c r="A112" s="1174">
        <v>110</v>
      </c>
      <c r="B112" s="1234" t="s">
        <v>1645</v>
      </c>
      <c r="C112" s="1174">
        <v>110</v>
      </c>
      <c r="D112" s="1262">
        <v>111</v>
      </c>
      <c r="E112" s="1174">
        <v>161005970</v>
      </c>
      <c r="F112" s="1174">
        <v>58</v>
      </c>
      <c r="G112" s="1174">
        <v>3461.86</v>
      </c>
      <c r="H112" s="1174">
        <v>298.94</v>
      </c>
      <c r="I112" s="769">
        <v>2.8</v>
      </c>
      <c r="J112" s="1174"/>
      <c r="K112" s="1174"/>
      <c r="L112" s="1174">
        <v>2</v>
      </c>
      <c r="M112" s="1174">
        <v>20</v>
      </c>
      <c r="N112" s="1174"/>
      <c r="O112" s="1174"/>
      <c r="P112" s="1174"/>
      <c r="Q112" s="1174"/>
      <c r="R112" s="1174"/>
      <c r="S112" s="1174"/>
      <c r="T112" s="1174"/>
      <c r="U112" s="1174"/>
      <c r="V112" s="1174"/>
      <c r="W112" s="1235" t="s">
        <v>257</v>
      </c>
    </row>
    <row r="113" spans="1:27">
      <c r="A113" s="1236">
        <v>111</v>
      </c>
      <c r="B113" s="1236" t="s">
        <v>1645</v>
      </c>
      <c r="C113" s="1236">
        <v>111</v>
      </c>
      <c r="D113" s="1262">
        <v>112</v>
      </c>
      <c r="E113" s="1236">
        <v>161005971</v>
      </c>
      <c r="F113" s="1236">
        <v>59</v>
      </c>
      <c r="G113" s="1236">
        <v>3542.23</v>
      </c>
      <c r="H113" s="1236">
        <v>286.77</v>
      </c>
      <c r="I113" s="769">
        <v>0</v>
      </c>
      <c r="J113" s="1236"/>
      <c r="K113" s="1236"/>
      <c r="L113" s="1236">
        <v>2</v>
      </c>
      <c r="M113" s="1236">
        <v>10</v>
      </c>
      <c r="N113" s="1236"/>
      <c r="O113" s="1236"/>
      <c r="P113" s="1236"/>
      <c r="Q113" s="1236"/>
      <c r="R113" s="1236"/>
      <c r="S113" s="1236"/>
      <c r="T113" s="1236"/>
      <c r="U113" s="1236"/>
      <c r="V113" s="1236"/>
      <c r="W113" s="1236" t="s">
        <v>257</v>
      </c>
    </row>
    <row r="114" spans="1:27">
      <c r="A114" s="1174">
        <v>112</v>
      </c>
      <c r="B114" s="1234" t="s">
        <v>1645</v>
      </c>
      <c r="C114" s="1174">
        <v>112</v>
      </c>
      <c r="D114" s="1262">
        <v>113</v>
      </c>
      <c r="E114" s="1174">
        <v>161005972</v>
      </c>
      <c r="F114" s="1174">
        <v>57</v>
      </c>
      <c r="G114" s="1174">
        <v>3387.64</v>
      </c>
      <c r="H114" s="1174">
        <v>314.36</v>
      </c>
      <c r="I114" s="769">
        <v>0</v>
      </c>
      <c r="J114" s="1174"/>
      <c r="K114" s="1174"/>
      <c r="L114" s="1174">
        <v>1</v>
      </c>
      <c r="M114" s="1174">
        <v>55</v>
      </c>
      <c r="N114" s="1174"/>
      <c r="O114" s="1174"/>
      <c r="P114" s="1174"/>
      <c r="Q114" s="1174"/>
      <c r="R114" s="1174"/>
      <c r="S114" s="1174"/>
      <c r="T114" s="1174"/>
      <c r="U114" s="1174"/>
      <c r="V114" s="1174"/>
      <c r="W114" s="1236" t="s">
        <v>257</v>
      </c>
    </row>
    <row r="115" spans="1:27">
      <c r="A115" s="1174">
        <v>113</v>
      </c>
      <c r="B115" s="1236" t="s">
        <v>1645</v>
      </c>
      <c r="C115" s="1174">
        <v>113</v>
      </c>
      <c r="D115" s="1262">
        <v>114</v>
      </c>
      <c r="E115" s="1174">
        <v>161005973</v>
      </c>
      <c r="F115" s="1174">
        <v>58</v>
      </c>
      <c r="G115" s="1174">
        <v>3510.7</v>
      </c>
      <c r="H115" s="1174">
        <v>236.89</v>
      </c>
      <c r="I115" s="769">
        <v>1.59</v>
      </c>
      <c r="J115" s="1174"/>
      <c r="K115" s="1174"/>
      <c r="L115" s="1174">
        <v>2</v>
      </c>
      <c r="M115" s="1174">
        <v>35</v>
      </c>
      <c r="N115" s="1174"/>
      <c r="O115" s="1174"/>
      <c r="P115" s="1174"/>
      <c r="Q115" s="1174"/>
      <c r="R115" s="1174"/>
      <c r="S115" s="1174"/>
      <c r="T115" s="1174"/>
      <c r="U115" s="1174"/>
      <c r="V115" s="1174"/>
      <c r="W115" s="1236" t="s">
        <v>257</v>
      </c>
    </row>
    <row r="116" spans="1:27">
      <c r="A116" s="1174">
        <v>114</v>
      </c>
      <c r="B116" s="1237" t="s">
        <v>1645</v>
      </c>
      <c r="C116" s="1174">
        <v>114</v>
      </c>
      <c r="D116" s="1262">
        <v>115</v>
      </c>
      <c r="E116" s="1237">
        <v>161005974</v>
      </c>
      <c r="F116" s="1237">
        <v>57</v>
      </c>
      <c r="G116" s="1237">
        <v>3402.67</v>
      </c>
      <c r="H116" s="1237">
        <v>290.92</v>
      </c>
      <c r="I116" s="769">
        <v>0.59</v>
      </c>
      <c r="J116" s="1174"/>
      <c r="K116" s="1174"/>
      <c r="L116" s="1174">
        <v>2</v>
      </c>
      <c r="M116" s="1174">
        <v>20</v>
      </c>
      <c r="N116" s="1174"/>
      <c r="O116" s="1174"/>
      <c r="P116" s="1174"/>
      <c r="Q116" s="1174"/>
      <c r="R116" s="1174"/>
      <c r="S116" s="1174"/>
      <c r="T116" s="1174"/>
      <c r="U116" s="1174"/>
      <c r="V116" s="1174"/>
      <c r="W116" s="1238" t="s">
        <v>257</v>
      </c>
    </row>
    <row r="117" spans="1:27" s="128" customFormat="1">
      <c r="A117" s="90">
        <v>115</v>
      </c>
      <c r="B117" s="90" t="s">
        <v>1646</v>
      </c>
      <c r="C117" s="90">
        <v>115</v>
      </c>
      <c r="D117" s="90">
        <v>116</v>
      </c>
      <c r="E117" s="90">
        <v>161005975</v>
      </c>
      <c r="F117" s="90">
        <v>57</v>
      </c>
      <c r="G117" s="90">
        <v>3505.46</v>
      </c>
      <c r="H117" s="90">
        <v>258.93</v>
      </c>
      <c r="I117" s="1036">
        <v>6.39</v>
      </c>
      <c r="J117" s="90"/>
      <c r="K117" s="90"/>
      <c r="L117" s="90">
        <v>2</v>
      </c>
      <c r="M117" s="90">
        <v>40</v>
      </c>
      <c r="N117" s="90"/>
      <c r="O117" s="90">
        <v>8700</v>
      </c>
      <c r="P117" s="90"/>
      <c r="Q117" s="90"/>
      <c r="R117" s="90"/>
      <c r="S117" s="90"/>
      <c r="T117" s="90"/>
      <c r="U117" s="90">
        <f>O117*5%</f>
        <v>435</v>
      </c>
      <c r="V117" s="90">
        <f>O117+U117</f>
        <v>9135</v>
      </c>
      <c r="W117" s="90" t="s">
        <v>257</v>
      </c>
      <c r="X117" s="128" t="s">
        <v>1647</v>
      </c>
    </row>
    <row r="118" spans="1:27">
      <c r="A118" s="1174">
        <v>116</v>
      </c>
      <c r="B118" s="1238" t="s">
        <v>1646</v>
      </c>
      <c r="C118" s="1174">
        <v>116</v>
      </c>
      <c r="D118" s="1262">
        <v>117</v>
      </c>
      <c r="E118" s="1174">
        <v>161005976</v>
      </c>
      <c r="F118" s="1174">
        <v>58</v>
      </c>
      <c r="G118" s="1174">
        <v>3487.25</v>
      </c>
      <c r="H118" s="1174">
        <v>273.75</v>
      </c>
      <c r="I118" s="769">
        <v>0</v>
      </c>
      <c r="J118" s="1174"/>
      <c r="K118" s="1174"/>
      <c r="L118" s="1174">
        <v>2</v>
      </c>
      <c r="M118" s="1174">
        <v>20</v>
      </c>
      <c r="N118" s="1174"/>
      <c r="O118" s="1174"/>
      <c r="P118" s="1174"/>
      <c r="Q118" s="1174"/>
      <c r="R118" s="1174"/>
      <c r="S118" s="1174"/>
      <c r="T118" s="1174"/>
      <c r="U118" s="1174"/>
      <c r="V118" s="1174"/>
      <c r="W118" s="1238" t="s">
        <v>257</v>
      </c>
    </row>
    <row r="119" spans="1:27">
      <c r="A119" s="1174">
        <v>117</v>
      </c>
      <c r="B119" s="1238" t="s">
        <v>1646</v>
      </c>
      <c r="C119" s="1174">
        <v>117</v>
      </c>
      <c r="D119" s="1262">
        <v>118</v>
      </c>
      <c r="E119" s="1174">
        <v>161005977</v>
      </c>
      <c r="F119" s="1174">
        <v>58</v>
      </c>
      <c r="G119" s="1174">
        <v>3499.43</v>
      </c>
      <c r="H119" s="1174">
        <v>329.57</v>
      </c>
      <c r="I119" s="769">
        <v>0</v>
      </c>
      <c r="J119" s="1174"/>
      <c r="K119" s="1174"/>
      <c r="L119" s="1174">
        <v>2</v>
      </c>
      <c r="M119" s="1174">
        <v>10</v>
      </c>
      <c r="N119" s="1174"/>
      <c r="O119" s="1174"/>
      <c r="P119" s="1174"/>
      <c r="Q119" s="1174"/>
      <c r="R119" s="1174"/>
      <c r="S119" s="1174"/>
      <c r="T119" s="1174"/>
      <c r="U119" s="1174"/>
      <c r="V119" s="1174"/>
      <c r="W119" s="1241" t="s">
        <v>257</v>
      </c>
    </row>
    <row r="120" spans="1:27">
      <c r="A120" s="1174">
        <v>118</v>
      </c>
      <c r="B120" s="1239" t="s">
        <v>1646</v>
      </c>
      <c r="C120" s="1174">
        <v>118</v>
      </c>
      <c r="D120" s="1262">
        <v>119</v>
      </c>
      <c r="E120" s="1174">
        <v>161005978</v>
      </c>
      <c r="F120" s="1174">
        <v>58</v>
      </c>
      <c r="G120" s="1174">
        <v>3514.24</v>
      </c>
      <c r="H120" s="1174">
        <v>311.76</v>
      </c>
      <c r="I120" s="769">
        <v>0</v>
      </c>
      <c r="J120" s="1174"/>
      <c r="K120" s="1174"/>
      <c r="L120" s="1174">
        <v>2</v>
      </c>
      <c r="M120" s="1174">
        <v>45</v>
      </c>
      <c r="N120" s="1174"/>
      <c r="O120" s="1174"/>
      <c r="P120" s="1174"/>
      <c r="Q120" s="1174"/>
      <c r="R120" s="1174"/>
      <c r="S120" s="1174"/>
      <c r="T120" s="1174"/>
      <c r="U120" s="1174"/>
      <c r="V120" s="1174"/>
      <c r="W120" s="1241" t="s">
        <v>257</v>
      </c>
      <c r="X120" s="2821"/>
      <c r="Y120" s="2822"/>
      <c r="Z120" s="2822"/>
      <c r="AA120" s="2822"/>
    </row>
    <row r="121" spans="1:27">
      <c r="A121" s="1174">
        <v>119</v>
      </c>
      <c r="B121" s="1241" t="s">
        <v>1648</v>
      </c>
      <c r="C121" s="1174">
        <v>119</v>
      </c>
      <c r="D121" s="1262">
        <v>120</v>
      </c>
      <c r="E121" s="1174">
        <v>161005979</v>
      </c>
      <c r="F121" s="1174">
        <v>58</v>
      </c>
      <c r="G121" s="1174">
        <v>3419.85</v>
      </c>
      <c r="H121" s="1174">
        <v>341.15</v>
      </c>
      <c r="I121" s="769">
        <v>0</v>
      </c>
      <c r="J121" s="1174"/>
      <c r="K121" s="1174"/>
      <c r="L121" s="1174">
        <v>2</v>
      </c>
      <c r="M121" s="1174">
        <v>20</v>
      </c>
      <c r="N121" s="1174"/>
      <c r="O121" s="1174"/>
      <c r="P121" s="1174"/>
      <c r="Q121" s="1174"/>
      <c r="R121" s="1174"/>
      <c r="S121" s="1174"/>
      <c r="T121" s="1174"/>
      <c r="U121" s="1174"/>
      <c r="V121" s="1174"/>
      <c r="W121" s="1243" t="s">
        <v>257</v>
      </c>
    </row>
    <row r="122" spans="1:27" s="128" customFormat="1">
      <c r="A122" s="90">
        <v>120</v>
      </c>
      <c r="B122" s="90" t="s">
        <v>1648</v>
      </c>
      <c r="C122" s="90">
        <v>120</v>
      </c>
      <c r="D122" s="90">
        <v>121</v>
      </c>
      <c r="E122" s="135">
        <v>161005980</v>
      </c>
      <c r="F122" s="90">
        <v>58</v>
      </c>
      <c r="G122" s="90">
        <v>3555.63</v>
      </c>
      <c r="H122" s="90">
        <v>276.33999999999997</v>
      </c>
      <c r="I122" s="1036">
        <v>2.97</v>
      </c>
      <c r="J122" s="90"/>
      <c r="K122" s="90"/>
      <c r="L122" s="90">
        <v>2</v>
      </c>
      <c r="M122" s="90">
        <v>10</v>
      </c>
      <c r="N122" s="90"/>
      <c r="O122" s="90">
        <v>8850</v>
      </c>
      <c r="P122" s="90"/>
      <c r="Q122" s="90"/>
      <c r="R122" s="90"/>
      <c r="S122" s="90"/>
      <c r="T122" s="90"/>
      <c r="U122" s="90">
        <f>O122*5%</f>
        <v>442.5</v>
      </c>
      <c r="V122" s="90">
        <f>O122+U122</f>
        <v>9292.5</v>
      </c>
      <c r="W122" s="90" t="s">
        <v>257</v>
      </c>
      <c r="X122" s="128" t="s">
        <v>1651</v>
      </c>
    </row>
    <row r="123" spans="1:27">
      <c r="A123" s="1246">
        <v>121</v>
      </c>
      <c r="B123" s="1246" t="s">
        <v>1648</v>
      </c>
      <c r="C123" s="1246">
        <v>121</v>
      </c>
      <c r="D123" s="1262">
        <v>122</v>
      </c>
      <c r="E123" s="107">
        <v>161005981</v>
      </c>
      <c r="F123" s="1246">
        <v>59</v>
      </c>
      <c r="G123" s="1246">
        <v>3563.22</v>
      </c>
      <c r="H123" s="1246">
        <v>268.77999999999997</v>
      </c>
      <c r="I123" s="769">
        <v>0</v>
      </c>
      <c r="J123" s="1246"/>
      <c r="K123" s="1246"/>
      <c r="L123" s="1246">
        <v>2</v>
      </c>
      <c r="M123" s="1246">
        <v>20</v>
      </c>
      <c r="N123" s="1246"/>
      <c r="O123" s="1246"/>
      <c r="P123" s="1246"/>
      <c r="Q123" s="1246"/>
      <c r="R123" s="1246"/>
      <c r="S123" s="1246"/>
      <c r="T123" s="1246"/>
      <c r="U123" s="1246">
        <f>O123*5%</f>
        <v>0</v>
      </c>
      <c r="V123" s="1246">
        <f>O123+U123</f>
        <v>0</v>
      </c>
      <c r="W123" s="1246" t="s">
        <v>257</v>
      </c>
    </row>
    <row r="124" spans="1:27" s="128" customFormat="1">
      <c r="A124" s="90">
        <v>122</v>
      </c>
      <c r="B124" s="90" t="s">
        <v>1648</v>
      </c>
      <c r="C124" s="90">
        <v>122</v>
      </c>
      <c r="D124" s="90">
        <v>123</v>
      </c>
      <c r="E124" s="135">
        <v>161005982</v>
      </c>
      <c r="F124" s="90">
        <v>56</v>
      </c>
      <c r="G124" s="90">
        <v>3368.65</v>
      </c>
      <c r="H124" s="90">
        <v>270.52999999999997</v>
      </c>
      <c r="I124" s="1036">
        <v>2.1800000000000002</v>
      </c>
      <c r="J124" s="90"/>
      <c r="K124" s="90"/>
      <c r="L124" s="90">
        <v>1</v>
      </c>
      <c r="M124" s="90">
        <v>50</v>
      </c>
      <c r="N124" s="90"/>
      <c r="O124" s="90">
        <f>F124*150</f>
        <v>8400</v>
      </c>
      <c r="P124" s="90"/>
      <c r="Q124" s="90"/>
      <c r="R124" s="90"/>
      <c r="S124" s="90"/>
      <c r="T124" s="90"/>
      <c r="U124" s="90">
        <f>O124*5%</f>
        <v>420</v>
      </c>
      <c r="V124" s="90">
        <f>O124+U124</f>
        <v>8820</v>
      </c>
      <c r="W124" s="90" t="s">
        <v>257</v>
      </c>
      <c r="X124" s="128" t="s">
        <v>1649</v>
      </c>
    </row>
    <row r="125" spans="1:27" s="79" customFormat="1">
      <c r="A125" s="87">
        <v>123</v>
      </c>
      <c r="B125" s="87" t="s">
        <v>1648</v>
      </c>
      <c r="C125" s="87">
        <v>123</v>
      </c>
      <c r="D125" s="87">
        <v>91</v>
      </c>
      <c r="E125" s="88">
        <v>162000103</v>
      </c>
      <c r="F125" s="87">
        <v>58</v>
      </c>
      <c r="G125" s="87">
        <v>3476.14</v>
      </c>
      <c r="H125" s="87">
        <v>260.83999999999997</v>
      </c>
      <c r="I125" s="1263">
        <v>2.98</v>
      </c>
      <c r="J125" s="87"/>
      <c r="K125" s="87"/>
      <c r="L125" s="87">
        <v>2</v>
      </c>
      <c r="M125" s="87">
        <v>40</v>
      </c>
      <c r="N125" s="87"/>
      <c r="O125" s="87">
        <v>8700</v>
      </c>
      <c r="P125" s="87"/>
      <c r="Q125" s="87"/>
      <c r="R125" s="87"/>
      <c r="S125" s="87"/>
      <c r="T125" s="87"/>
      <c r="U125" s="87">
        <v>435</v>
      </c>
      <c r="V125" s="87">
        <f>O125+U125</f>
        <v>9135</v>
      </c>
      <c r="W125" s="87" t="s">
        <v>258</v>
      </c>
      <c r="X125" s="79" t="s">
        <v>1649</v>
      </c>
    </row>
    <row r="126" spans="1:27">
      <c r="A126" s="1174">
        <v>124</v>
      </c>
      <c r="B126" s="1243" t="s">
        <v>1648</v>
      </c>
      <c r="C126" s="1174">
        <v>124</v>
      </c>
      <c r="D126" s="1262">
        <v>124</v>
      </c>
      <c r="E126" s="107">
        <v>161005983</v>
      </c>
      <c r="F126" s="1174">
        <v>58</v>
      </c>
      <c r="G126" s="1174">
        <v>3487.65</v>
      </c>
      <c r="H126" s="1174">
        <v>274.75</v>
      </c>
      <c r="I126" s="769">
        <v>1.4</v>
      </c>
      <c r="J126" s="1174"/>
      <c r="K126" s="1174"/>
      <c r="L126" s="1174">
        <v>1</v>
      </c>
      <c r="M126" s="1174">
        <v>45</v>
      </c>
      <c r="N126" s="1174"/>
      <c r="O126" s="1174"/>
      <c r="P126" s="1174"/>
      <c r="Q126" s="1174"/>
      <c r="R126" s="1174"/>
      <c r="S126" s="1174"/>
      <c r="T126" s="1174"/>
      <c r="U126" s="1174"/>
      <c r="V126" s="1174"/>
      <c r="W126" s="1243" t="s">
        <v>257</v>
      </c>
    </row>
    <row r="127" spans="1:27">
      <c r="A127" s="1174">
        <v>125</v>
      </c>
      <c r="B127" s="1245" t="s">
        <v>1650</v>
      </c>
      <c r="C127" s="1174">
        <v>125</v>
      </c>
      <c r="D127" s="1262">
        <v>125</v>
      </c>
      <c r="E127" s="107">
        <v>161005984</v>
      </c>
      <c r="F127" s="1174">
        <v>58</v>
      </c>
      <c r="G127" s="1174">
        <v>3486.46</v>
      </c>
      <c r="H127" s="1174">
        <v>271.54000000000002</v>
      </c>
      <c r="I127" s="1174">
        <v>0</v>
      </c>
      <c r="J127" s="1174"/>
      <c r="K127" s="1174"/>
      <c r="L127" s="1174">
        <v>2</v>
      </c>
      <c r="M127" s="1174">
        <v>15</v>
      </c>
      <c r="N127" s="1174"/>
      <c r="O127" s="1174"/>
      <c r="P127" s="1174"/>
      <c r="Q127" s="1174"/>
      <c r="R127" s="1174"/>
      <c r="S127" s="1174"/>
      <c r="T127" s="1174"/>
      <c r="U127" s="1174"/>
      <c r="V127" s="1174"/>
      <c r="W127" s="1245" t="s">
        <v>257</v>
      </c>
    </row>
    <row r="128" spans="1:27">
      <c r="A128" s="1240">
        <v>126</v>
      </c>
      <c r="B128" s="1245" t="s">
        <v>1650</v>
      </c>
      <c r="C128" s="1240">
        <v>126</v>
      </c>
      <c r="D128" s="1262">
        <v>126</v>
      </c>
      <c r="E128" s="107">
        <v>161005985</v>
      </c>
      <c r="F128" s="1240">
        <v>56</v>
      </c>
      <c r="G128" s="1240">
        <v>3349.86</v>
      </c>
      <c r="H128" s="1240">
        <v>284.94</v>
      </c>
      <c r="I128" s="1240">
        <v>0.8</v>
      </c>
      <c r="J128" s="1240"/>
      <c r="K128" s="1240"/>
      <c r="L128" s="1240">
        <v>2</v>
      </c>
      <c r="M128" s="1240">
        <v>25</v>
      </c>
      <c r="N128" s="1240"/>
      <c r="O128" s="1240"/>
      <c r="P128" s="1240"/>
      <c r="Q128" s="1240"/>
      <c r="R128" s="1240"/>
      <c r="S128" s="1240"/>
      <c r="T128" s="1240"/>
      <c r="U128" s="1240"/>
      <c r="V128" s="1240"/>
      <c r="W128" s="1245" t="s">
        <v>257</v>
      </c>
    </row>
    <row r="129" spans="1:27">
      <c r="A129" s="1240">
        <v>127</v>
      </c>
      <c r="B129" s="1245" t="s">
        <v>1650</v>
      </c>
      <c r="C129" s="1240">
        <v>127</v>
      </c>
      <c r="D129" s="1262">
        <v>127</v>
      </c>
      <c r="E129" s="107">
        <v>161005986</v>
      </c>
      <c r="F129" s="1240">
        <v>58</v>
      </c>
      <c r="G129" s="1240">
        <v>3448.05</v>
      </c>
      <c r="H129" s="1240">
        <v>312.95</v>
      </c>
      <c r="I129" s="1240">
        <v>0</v>
      </c>
      <c r="J129" s="1240"/>
      <c r="K129" s="1240"/>
      <c r="L129" s="1240">
        <v>2</v>
      </c>
      <c r="M129" s="1240">
        <v>40</v>
      </c>
      <c r="N129" s="1240"/>
      <c r="O129" s="1240"/>
      <c r="P129" s="1240"/>
      <c r="Q129" s="1240"/>
      <c r="R129" s="1240"/>
      <c r="S129" s="1240"/>
      <c r="T129" s="1240"/>
      <c r="U129" s="1240"/>
      <c r="V129" s="1240"/>
      <c r="W129" s="1245" t="s">
        <v>257</v>
      </c>
    </row>
    <row r="130" spans="1:27" s="77" customFormat="1">
      <c r="A130" s="85">
        <v>128</v>
      </c>
      <c r="B130" s="90" t="s">
        <v>1650</v>
      </c>
      <c r="C130" s="90">
        <v>128</v>
      </c>
      <c r="D130" s="90">
        <v>128</v>
      </c>
      <c r="E130" s="90">
        <v>161005987</v>
      </c>
      <c r="F130" s="90">
        <v>58</v>
      </c>
      <c r="G130" s="90">
        <v>3454.07</v>
      </c>
      <c r="H130" s="90">
        <v>303.52</v>
      </c>
      <c r="I130" s="90">
        <v>2.59</v>
      </c>
      <c r="J130" s="90"/>
      <c r="K130" s="90"/>
      <c r="L130" s="90">
        <v>2</v>
      </c>
      <c r="M130" s="90">
        <v>20</v>
      </c>
      <c r="N130" s="85"/>
      <c r="O130" s="85">
        <v>8700</v>
      </c>
      <c r="P130" s="85"/>
      <c r="Q130" s="85"/>
      <c r="R130" s="85"/>
      <c r="S130" s="85"/>
      <c r="T130" s="85"/>
      <c r="U130" s="90">
        <f>O130*5%</f>
        <v>435</v>
      </c>
      <c r="V130" s="85">
        <f>O130+U130</f>
        <v>9135</v>
      </c>
      <c r="W130" s="90" t="s">
        <v>257</v>
      </c>
      <c r="X130" s="77" t="s">
        <v>690</v>
      </c>
    </row>
    <row r="131" spans="1:27" s="104" customFormat="1">
      <c r="A131" s="84">
        <v>129</v>
      </c>
      <c r="B131" s="1247" t="s">
        <v>1652</v>
      </c>
      <c r="C131" s="1240">
        <v>129</v>
      </c>
      <c r="D131" s="1262">
        <v>129</v>
      </c>
      <c r="E131" s="1240">
        <v>161005988</v>
      </c>
      <c r="F131" s="1240">
        <v>59</v>
      </c>
      <c r="G131" s="1240">
        <v>3511.66</v>
      </c>
      <c r="H131" s="1240">
        <v>308.74</v>
      </c>
      <c r="I131" s="1240">
        <v>0.4</v>
      </c>
      <c r="J131" s="1240"/>
      <c r="K131" s="1240"/>
      <c r="L131" s="1240">
        <v>2</v>
      </c>
      <c r="M131" s="1240">
        <v>25</v>
      </c>
      <c r="N131" s="84"/>
      <c r="O131" s="84"/>
      <c r="P131" s="84"/>
      <c r="Q131" s="84"/>
      <c r="R131" s="84"/>
      <c r="S131" s="84"/>
      <c r="T131" s="84"/>
      <c r="U131" s="1240"/>
      <c r="V131" s="84"/>
      <c r="W131" s="1248" t="s">
        <v>257</v>
      </c>
    </row>
    <row r="132" spans="1:27">
      <c r="A132" s="1240">
        <v>130</v>
      </c>
      <c r="B132" s="1247" t="s">
        <v>1652</v>
      </c>
      <c r="C132" s="1240">
        <v>130</v>
      </c>
      <c r="D132" s="1262">
        <v>130</v>
      </c>
      <c r="E132" s="1240">
        <v>161005989</v>
      </c>
      <c r="F132" s="1240">
        <v>58</v>
      </c>
      <c r="G132" s="1240">
        <v>3449.85</v>
      </c>
      <c r="H132" s="1240">
        <v>311.14999999999998</v>
      </c>
      <c r="I132" s="1240">
        <v>0</v>
      </c>
      <c r="J132" s="1240"/>
      <c r="K132" s="1240"/>
      <c r="L132" s="1240">
        <v>2</v>
      </c>
      <c r="M132" s="1240">
        <v>25</v>
      </c>
      <c r="N132" s="1240"/>
      <c r="O132" s="1240"/>
      <c r="P132" s="1240"/>
      <c r="Q132" s="1240"/>
      <c r="R132" s="1240"/>
      <c r="S132" s="1240"/>
      <c r="T132" s="1240"/>
      <c r="U132" s="1240"/>
      <c r="V132" s="1240"/>
      <c r="W132" s="1248" t="s">
        <v>257</v>
      </c>
    </row>
    <row r="133" spans="1:27">
      <c r="A133" s="1240">
        <v>131</v>
      </c>
      <c r="B133" s="1247" t="s">
        <v>1652</v>
      </c>
      <c r="C133" s="1240">
        <v>131</v>
      </c>
      <c r="D133" s="1262">
        <v>131</v>
      </c>
      <c r="E133" s="1240">
        <v>161005990</v>
      </c>
      <c r="F133" s="1240">
        <v>58</v>
      </c>
      <c r="G133" s="1240">
        <v>3467.43</v>
      </c>
      <c r="H133" s="1240">
        <v>300.16000000000003</v>
      </c>
      <c r="I133" s="1240">
        <v>0.59</v>
      </c>
      <c r="J133" s="1240"/>
      <c r="K133" s="1240"/>
      <c r="L133" s="1240">
        <v>2</v>
      </c>
      <c r="M133" s="1240">
        <v>15</v>
      </c>
      <c r="N133" s="1240"/>
      <c r="O133" s="1240"/>
      <c r="P133" s="1240"/>
      <c r="Q133" s="1240"/>
      <c r="R133" s="1240"/>
      <c r="S133" s="1240"/>
      <c r="T133" s="1240"/>
      <c r="U133" s="1240"/>
      <c r="V133" s="1240"/>
      <c r="W133" s="1248" t="s">
        <v>257</v>
      </c>
    </row>
    <row r="134" spans="1:27">
      <c r="A134" s="1240">
        <v>132</v>
      </c>
      <c r="B134" s="1247" t="s">
        <v>1652</v>
      </c>
      <c r="C134" s="1240">
        <v>132</v>
      </c>
      <c r="D134" s="1262">
        <v>132</v>
      </c>
      <c r="E134" s="1240">
        <v>161005991</v>
      </c>
      <c r="F134" s="1240">
        <v>57</v>
      </c>
      <c r="G134" s="1240">
        <v>3427.45</v>
      </c>
      <c r="H134" s="1240">
        <v>273.13</v>
      </c>
      <c r="I134" s="1240">
        <v>1.58</v>
      </c>
      <c r="J134" s="1240"/>
      <c r="K134" s="1240"/>
      <c r="L134" s="1240">
        <v>2</v>
      </c>
      <c r="M134" s="1240">
        <v>25</v>
      </c>
      <c r="N134" s="1240"/>
      <c r="O134" s="1240"/>
      <c r="P134" s="1240"/>
      <c r="Q134" s="1240"/>
      <c r="R134" s="1240"/>
      <c r="S134" s="1240"/>
      <c r="T134" s="1240"/>
      <c r="U134" s="1240"/>
      <c r="V134" s="1240"/>
      <c r="W134" s="1248" t="s">
        <v>257</v>
      </c>
    </row>
    <row r="135" spans="1:27">
      <c r="A135" s="1240">
        <v>133</v>
      </c>
      <c r="B135" s="1247" t="s">
        <v>1652</v>
      </c>
      <c r="C135" s="1240">
        <v>133</v>
      </c>
      <c r="D135" s="1262">
        <v>133</v>
      </c>
      <c r="E135" s="1240">
        <v>161005992</v>
      </c>
      <c r="F135" s="1240">
        <v>58</v>
      </c>
      <c r="G135" s="1240">
        <v>3485.86</v>
      </c>
      <c r="H135" s="1240">
        <v>272.52999999999997</v>
      </c>
      <c r="I135" s="1240">
        <v>0.39</v>
      </c>
      <c r="J135" s="1240"/>
      <c r="K135" s="1240"/>
      <c r="L135" s="1240">
        <v>1</v>
      </c>
      <c r="M135" s="1240">
        <v>55</v>
      </c>
      <c r="N135" s="1240"/>
      <c r="O135" s="1240"/>
      <c r="P135" s="1240"/>
      <c r="Q135" s="1240"/>
      <c r="R135" s="1240"/>
      <c r="S135" s="1240"/>
      <c r="T135" s="1240"/>
      <c r="U135" s="1240"/>
      <c r="V135" s="1240"/>
      <c r="W135" s="1248" t="s">
        <v>257</v>
      </c>
      <c r="X135" s="104"/>
      <c r="Y135" s="104"/>
      <c r="Z135" s="104"/>
      <c r="AA135" s="104"/>
    </row>
    <row r="136" spans="1:27">
      <c r="A136" s="1240">
        <v>134</v>
      </c>
      <c r="B136" s="1248" t="s">
        <v>1652</v>
      </c>
      <c r="C136" s="1240">
        <v>134</v>
      </c>
      <c r="D136" s="1262">
        <v>134</v>
      </c>
      <c r="E136" s="1240">
        <v>161005993</v>
      </c>
      <c r="F136" s="1240">
        <v>59</v>
      </c>
      <c r="G136" s="1240">
        <v>3518.64</v>
      </c>
      <c r="H136" s="1240">
        <v>308.74</v>
      </c>
      <c r="I136" s="1240">
        <v>1.38</v>
      </c>
      <c r="J136" s="1240"/>
      <c r="K136" s="1240"/>
      <c r="L136" s="1240">
        <v>2</v>
      </c>
      <c r="M136" s="1240">
        <v>0</v>
      </c>
      <c r="N136" s="1240"/>
      <c r="O136" s="1240"/>
      <c r="P136" s="1240"/>
      <c r="Q136" s="1240"/>
      <c r="R136" s="1240"/>
      <c r="S136" s="1240"/>
      <c r="T136" s="1240"/>
      <c r="U136" s="1240"/>
      <c r="V136" s="1240"/>
      <c r="W136" s="1248" t="s">
        <v>257</v>
      </c>
    </row>
    <row r="137" spans="1:27" s="104" customFormat="1">
      <c r="A137" s="1240">
        <v>135</v>
      </c>
      <c r="B137" s="1248" t="s">
        <v>1652</v>
      </c>
      <c r="C137" s="1240">
        <v>135</v>
      </c>
      <c r="D137" s="1262">
        <v>135</v>
      </c>
      <c r="E137" s="1240">
        <v>161005994</v>
      </c>
      <c r="F137" s="1240">
        <v>59</v>
      </c>
      <c r="G137" s="1240">
        <v>3485.63</v>
      </c>
      <c r="H137" s="1240">
        <v>343.95</v>
      </c>
      <c r="I137" s="1240">
        <v>0.57999999999999996</v>
      </c>
      <c r="J137" s="1240"/>
      <c r="K137" s="1240"/>
      <c r="L137" s="1240">
        <v>2</v>
      </c>
      <c r="M137" s="1240">
        <v>25</v>
      </c>
      <c r="N137" s="1240"/>
      <c r="O137" s="84"/>
      <c r="P137" s="1240"/>
      <c r="Q137" s="1240"/>
      <c r="R137" s="1240"/>
      <c r="S137" s="1240"/>
      <c r="T137" s="1240"/>
      <c r="U137" s="1240"/>
      <c r="V137" s="1240"/>
      <c r="W137" s="1248" t="s">
        <v>257</v>
      </c>
    </row>
    <row r="138" spans="1:27">
      <c r="A138" s="1240">
        <v>136</v>
      </c>
      <c r="B138" s="1249" t="s">
        <v>1652</v>
      </c>
      <c r="C138" s="1240">
        <v>136</v>
      </c>
      <c r="D138" s="1262">
        <v>136</v>
      </c>
      <c r="E138" s="1240">
        <v>161005995</v>
      </c>
      <c r="F138" s="1240">
        <v>59</v>
      </c>
      <c r="G138" s="1240">
        <v>3423.46</v>
      </c>
      <c r="H138" s="1240">
        <v>399.93</v>
      </c>
      <c r="I138" s="1240">
        <v>3.39</v>
      </c>
      <c r="J138" s="1240"/>
      <c r="K138" s="1240"/>
      <c r="L138" s="1240">
        <v>2</v>
      </c>
      <c r="M138" s="1240">
        <v>30</v>
      </c>
      <c r="N138" s="1240"/>
      <c r="O138" s="1240"/>
      <c r="P138" s="1240"/>
      <c r="Q138" s="1240"/>
      <c r="R138" s="1240"/>
      <c r="S138" s="1240"/>
      <c r="T138" s="1240"/>
      <c r="U138" s="1240"/>
      <c r="V138" s="1240"/>
      <c r="W138" s="1248" t="s">
        <v>257</v>
      </c>
    </row>
    <row r="139" spans="1:27">
      <c r="A139" s="1174">
        <v>137</v>
      </c>
      <c r="B139" s="1250" t="s">
        <v>1653</v>
      </c>
      <c r="C139" s="1174">
        <v>137</v>
      </c>
      <c r="D139" s="1262">
        <v>137</v>
      </c>
      <c r="E139" s="1174">
        <v>161005996</v>
      </c>
      <c r="F139" s="1174">
        <v>58</v>
      </c>
      <c r="G139" s="1174">
        <v>3334.83</v>
      </c>
      <c r="H139" s="1174">
        <v>432.17</v>
      </c>
      <c r="I139" s="1174">
        <v>0</v>
      </c>
      <c r="J139" s="1174"/>
      <c r="K139" s="1174"/>
      <c r="L139" s="1174">
        <v>2</v>
      </c>
      <c r="M139" s="1174">
        <v>30</v>
      </c>
      <c r="N139" s="1174"/>
      <c r="O139" s="1174"/>
      <c r="P139" s="1174"/>
      <c r="Q139" s="1174"/>
      <c r="R139" s="1174"/>
      <c r="S139" s="1174"/>
      <c r="T139" s="1174"/>
      <c r="U139" s="1174"/>
      <c r="V139" s="1174"/>
      <c r="W139" s="1250" t="s">
        <v>257</v>
      </c>
    </row>
    <row r="140" spans="1:27" s="104" customFormat="1">
      <c r="A140" s="1174">
        <v>138</v>
      </c>
      <c r="B140" s="1250" t="s">
        <v>1653</v>
      </c>
      <c r="C140" s="1174">
        <v>138</v>
      </c>
      <c r="D140" s="1262">
        <v>138</v>
      </c>
      <c r="E140" s="1174">
        <v>161005997</v>
      </c>
      <c r="F140" s="1174">
        <v>59</v>
      </c>
      <c r="G140" s="1174">
        <v>3494.02</v>
      </c>
      <c r="H140" s="1174">
        <v>338.77</v>
      </c>
      <c r="I140" s="1174">
        <v>0.79</v>
      </c>
      <c r="J140" s="1174"/>
      <c r="K140" s="1174"/>
      <c r="L140" s="1174">
        <v>2</v>
      </c>
      <c r="M140" s="1174">
        <v>50</v>
      </c>
      <c r="N140" s="1174"/>
      <c r="O140" s="84"/>
      <c r="P140" s="84"/>
      <c r="Q140" s="84"/>
      <c r="R140" s="84"/>
      <c r="S140" s="84"/>
      <c r="T140" s="84"/>
      <c r="U140" s="1174"/>
      <c r="V140" s="1174"/>
      <c r="W140" s="1250" t="s">
        <v>257</v>
      </c>
    </row>
    <row r="141" spans="1:27">
      <c r="A141" s="1174">
        <v>139</v>
      </c>
      <c r="B141" s="1250" t="s">
        <v>1653</v>
      </c>
      <c r="C141" s="1174">
        <v>139</v>
      </c>
      <c r="D141" s="1262">
        <v>139</v>
      </c>
      <c r="E141" s="1174">
        <v>161005998</v>
      </c>
      <c r="F141" s="1174">
        <v>58</v>
      </c>
      <c r="G141" s="1174">
        <v>3479.65</v>
      </c>
      <c r="H141" s="1174">
        <v>282.55</v>
      </c>
      <c r="I141" s="1174">
        <v>1.2</v>
      </c>
      <c r="J141" s="1174"/>
      <c r="K141" s="1174"/>
      <c r="L141" s="1174">
        <v>2</v>
      </c>
      <c r="M141" s="1174">
        <v>10</v>
      </c>
      <c r="N141" s="1174"/>
      <c r="O141" s="1174"/>
      <c r="P141" s="1174"/>
      <c r="Q141" s="1174"/>
      <c r="R141" s="1174"/>
      <c r="S141" s="1174"/>
      <c r="T141" s="1174"/>
      <c r="U141" s="1174"/>
      <c r="V141" s="1174"/>
      <c r="W141" s="1250" t="s">
        <v>257</v>
      </c>
    </row>
    <row r="142" spans="1:27">
      <c r="A142" s="1174">
        <v>140</v>
      </c>
      <c r="B142" s="1251" t="s">
        <v>1653</v>
      </c>
      <c r="C142" s="1174">
        <v>140</v>
      </c>
      <c r="D142" s="1262">
        <v>140</v>
      </c>
      <c r="E142" s="1174">
        <v>161005999</v>
      </c>
      <c r="F142" s="1174">
        <v>57</v>
      </c>
      <c r="G142" s="1174">
        <v>3441.28</v>
      </c>
      <c r="H142" s="1174">
        <v>249.71</v>
      </c>
      <c r="I142" s="1174">
        <v>0.99</v>
      </c>
      <c r="J142" s="1174"/>
      <c r="K142" s="1174"/>
      <c r="L142" s="1174">
        <v>1</v>
      </c>
      <c r="M142" s="1174">
        <v>55</v>
      </c>
      <c r="N142" s="1174"/>
      <c r="O142" s="1174"/>
      <c r="P142" s="1174"/>
      <c r="Q142" s="1174"/>
      <c r="R142" s="1174"/>
      <c r="S142" s="1174"/>
      <c r="T142" s="1174"/>
      <c r="U142" s="1174"/>
      <c r="V142" s="1174"/>
      <c r="W142" s="1252" t="s">
        <v>257</v>
      </c>
    </row>
    <row r="143" spans="1:27" s="128" customFormat="1">
      <c r="A143" s="90">
        <v>141</v>
      </c>
      <c r="B143" s="90" t="s">
        <v>1653</v>
      </c>
      <c r="C143" s="90">
        <v>141</v>
      </c>
      <c r="D143" s="90">
        <v>141</v>
      </c>
      <c r="E143" s="90">
        <v>161006000</v>
      </c>
      <c r="F143" s="90">
        <v>59</v>
      </c>
      <c r="G143" s="90">
        <v>3539.82</v>
      </c>
      <c r="H143" s="90">
        <v>294.17</v>
      </c>
      <c r="I143" s="90">
        <v>1.99</v>
      </c>
      <c r="J143" s="90"/>
      <c r="K143" s="90"/>
      <c r="L143" s="90">
        <v>2</v>
      </c>
      <c r="M143" s="90">
        <v>5</v>
      </c>
      <c r="N143" s="90"/>
      <c r="O143" s="90">
        <v>8850</v>
      </c>
      <c r="P143" s="90"/>
      <c r="Q143" s="90"/>
      <c r="R143" s="90"/>
      <c r="S143" s="90"/>
      <c r="T143" s="90"/>
      <c r="U143" s="90">
        <f>O143*5%</f>
        <v>442.5</v>
      </c>
      <c r="V143" s="90">
        <f>O143+U143</f>
        <v>9292.5</v>
      </c>
      <c r="W143" s="90" t="s">
        <v>257</v>
      </c>
      <c r="X143" s="128" t="s">
        <v>690</v>
      </c>
    </row>
    <row r="144" spans="1:27">
      <c r="A144" s="1174">
        <v>142</v>
      </c>
      <c r="B144" s="1251" t="s">
        <v>1653</v>
      </c>
      <c r="C144" s="1174">
        <v>142</v>
      </c>
      <c r="D144" s="1262">
        <v>142</v>
      </c>
      <c r="E144" s="1174">
        <v>161006001</v>
      </c>
      <c r="F144" s="1174">
        <v>57</v>
      </c>
      <c r="G144" s="1174">
        <v>3337.05</v>
      </c>
      <c r="H144" s="1174">
        <v>363.14</v>
      </c>
      <c r="I144" s="1174">
        <v>1.19</v>
      </c>
      <c r="J144" s="1174"/>
      <c r="K144" s="1174"/>
      <c r="L144" s="1174">
        <v>2</v>
      </c>
      <c r="M144" s="1174">
        <v>5</v>
      </c>
      <c r="N144" s="1174"/>
      <c r="O144" s="1174"/>
      <c r="P144" s="1174"/>
      <c r="Q144" s="1174"/>
      <c r="R144" s="1174"/>
      <c r="S144" s="1174"/>
      <c r="T144" s="1174"/>
      <c r="U144" s="1174"/>
      <c r="V144" s="1174"/>
      <c r="W144" s="1252" t="s">
        <v>257</v>
      </c>
    </row>
    <row r="145" spans="1:24">
      <c r="A145" s="1174">
        <v>143</v>
      </c>
      <c r="B145" s="1252" t="s">
        <v>1653</v>
      </c>
      <c r="C145" s="1174">
        <v>143</v>
      </c>
      <c r="D145" s="1262">
        <v>143</v>
      </c>
      <c r="E145" s="1174">
        <v>161060002</v>
      </c>
      <c r="F145" s="1174">
        <v>58</v>
      </c>
      <c r="G145" s="1174">
        <v>3392.84</v>
      </c>
      <c r="H145" s="1174">
        <v>371.16</v>
      </c>
      <c r="I145" s="1174">
        <v>0</v>
      </c>
      <c r="J145" s="1174"/>
      <c r="K145" s="1174"/>
      <c r="L145" s="1174">
        <v>2</v>
      </c>
      <c r="M145" s="1174">
        <v>50</v>
      </c>
      <c r="N145" s="1174"/>
      <c r="O145" s="1174"/>
      <c r="P145" s="1174"/>
      <c r="Q145" s="1174"/>
      <c r="R145" s="1174"/>
      <c r="S145" s="1174"/>
      <c r="T145" s="1174"/>
      <c r="U145" s="1174"/>
      <c r="V145" s="1174"/>
      <c r="W145" s="1252" t="s">
        <v>257</v>
      </c>
    </row>
    <row r="146" spans="1:24">
      <c r="A146" s="1174">
        <v>144</v>
      </c>
      <c r="B146" s="1253" t="s">
        <v>1654</v>
      </c>
      <c r="C146" s="1174">
        <v>144</v>
      </c>
      <c r="D146" s="1262">
        <v>144</v>
      </c>
      <c r="E146" s="1174">
        <v>161006003</v>
      </c>
      <c r="F146" s="1174">
        <v>58</v>
      </c>
      <c r="G146" s="1174">
        <v>3407.26</v>
      </c>
      <c r="H146" s="1174">
        <v>351.34</v>
      </c>
      <c r="I146" s="1174">
        <v>0.6</v>
      </c>
      <c r="J146" s="1174"/>
      <c r="K146" s="1174"/>
      <c r="L146" s="1174">
        <v>2</v>
      </c>
      <c r="M146" s="1174">
        <v>45</v>
      </c>
      <c r="N146" s="1174"/>
      <c r="O146" s="1174"/>
      <c r="P146" s="1174"/>
      <c r="Q146" s="1174"/>
      <c r="R146" s="1174"/>
      <c r="S146" s="1174"/>
      <c r="T146" s="1174"/>
      <c r="U146" s="1174"/>
      <c r="V146" s="1174"/>
      <c r="W146" s="1253" t="s">
        <v>257</v>
      </c>
    </row>
    <row r="147" spans="1:24" s="104" customFormat="1">
      <c r="A147" s="1174">
        <v>145</v>
      </c>
      <c r="B147" s="1253" t="s">
        <v>1654</v>
      </c>
      <c r="C147" s="1174">
        <v>145</v>
      </c>
      <c r="D147" s="1262">
        <v>145</v>
      </c>
      <c r="E147" s="1174">
        <v>161006004</v>
      </c>
      <c r="F147" s="1174">
        <v>59</v>
      </c>
      <c r="G147" s="1174">
        <v>3550.42</v>
      </c>
      <c r="H147" s="1174">
        <v>283.16000000000003</v>
      </c>
      <c r="I147" s="1174">
        <v>1.58</v>
      </c>
      <c r="J147" s="1174"/>
      <c r="K147" s="1174"/>
      <c r="L147" s="1174">
        <v>2</v>
      </c>
      <c r="M147" s="1174">
        <v>25</v>
      </c>
      <c r="N147" s="84"/>
      <c r="O147" s="84"/>
      <c r="P147" s="84"/>
      <c r="Q147" s="84"/>
      <c r="R147" s="84"/>
      <c r="S147" s="84"/>
      <c r="T147" s="84"/>
      <c r="U147" s="1174"/>
      <c r="V147" s="1174"/>
      <c r="W147" s="1253" t="s">
        <v>257</v>
      </c>
    </row>
    <row r="148" spans="1:24">
      <c r="A148" s="1174">
        <v>146</v>
      </c>
      <c r="B148" s="1253" t="s">
        <v>1654</v>
      </c>
      <c r="C148" s="1174">
        <v>146</v>
      </c>
      <c r="D148" s="1262">
        <v>146</v>
      </c>
      <c r="E148" s="1174">
        <v>161006005</v>
      </c>
      <c r="F148" s="1174">
        <v>57</v>
      </c>
      <c r="G148" s="1174">
        <v>3535.03</v>
      </c>
      <c r="H148" s="1174">
        <v>233.36</v>
      </c>
      <c r="I148" s="1174">
        <v>1.39</v>
      </c>
      <c r="J148" s="1174"/>
      <c r="K148" s="1174"/>
      <c r="L148" s="1174">
        <v>2</v>
      </c>
      <c r="M148" s="1174">
        <v>0</v>
      </c>
      <c r="N148" s="1174"/>
      <c r="O148" s="1174"/>
      <c r="P148" s="1174"/>
      <c r="Q148" s="1174"/>
      <c r="R148" s="1174"/>
      <c r="S148" s="1174"/>
      <c r="T148" s="1174"/>
      <c r="U148" s="1174"/>
      <c r="V148" s="1174"/>
      <c r="W148" s="1253" t="s">
        <v>257</v>
      </c>
      <c r="X148" s="104"/>
    </row>
    <row r="149" spans="1:24" s="128" customFormat="1">
      <c r="A149" s="90">
        <v>147</v>
      </c>
      <c r="B149" s="90" t="s">
        <v>1654</v>
      </c>
      <c r="C149" s="90">
        <v>147</v>
      </c>
      <c r="D149" s="90">
        <v>147</v>
      </c>
      <c r="E149" s="90">
        <v>161006006</v>
      </c>
      <c r="F149" s="90">
        <v>57</v>
      </c>
      <c r="G149" s="90">
        <v>3530.25</v>
      </c>
      <c r="H149" s="90">
        <v>237.51</v>
      </c>
      <c r="I149" s="90">
        <v>6.76</v>
      </c>
      <c r="J149" s="90"/>
      <c r="K149" s="90"/>
      <c r="L149" s="90">
        <v>2</v>
      </c>
      <c r="M149" s="90">
        <v>0</v>
      </c>
      <c r="N149" s="90"/>
      <c r="O149" s="90">
        <v>8700</v>
      </c>
      <c r="P149" s="90"/>
      <c r="Q149" s="90"/>
      <c r="R149" s="90"/>
      <c r="S149" s="90"/>
      <c r="T149" s="90"/>
      <c r="U149" s="90">
        <f>O149*5%</f>
        <v>435</v>
      </c>
      <c r="V149" s="90">
        <f>O149+U149</f>
        <v>9135</v>
      </c>
      <c r="W149" s="90" t="s">
        <v>257</v>
      </c>
      <c r="X149" s="128" t="s">
        <v>766</v>
      </c>
    </row>
    <row r="150" spans="1:24">
      <c r="A150" s="1174">
        <v>148</v>
      </c>
      <c r="B150" s="1254" t="s">
        <v>1654</v>
      </c>
      <c r="C150" s="1174">
        <v>148</v>
      </c>
      <c r="D150" s="1262">
        <v>148</v>
      </c>
      <c r="E150" s="1174">
        <v>161006007</v>
      </c>
      <c r="F150" s="1174">
        <v>58</v>
      </c>
      <c r="G150" s="1174">
        <v>3551.22</v>
      </c>
      <c r="H150" s="1174">
        <v>280.77999999999997</v>
      </c>
      <c r="I150" s="1174">
        <v>0</v>
      </c>
      <c r="J150" s="1174"/>
      <c r="K150" s="1174"/>
      <c r="L150" s="1174">
        <v>2</v>
      </c>
      <c r="M150" s="1174">
        <v>20</v>
      </c>
      <c r="N150" s="1174"/>
      <c r="O150" s="1174"/>
      <c r="P150" s="1174"/>
      <c r="Q150" s="1174"/>
      <c r="R150" s="1174"/>
      <c r="S150" s="1174"/>
      <c r="T150" s="1174"/>
      <c r="U150" s="1174"/>
      <c r="V150" s="1174"/>
      <c r="W150" s="1255" t="s">
        <v>257</v>
      </c>
    </row>
    <row r="151" spans="1:24" s="128" customFormat="1">
      <c r="A151" s="90">
        <v>149</v>
      </c>
      <c r="B151" s="90" t="s">
        <v>1654</v>
      </c>
      <c r="C151" s="90">
        <v>149</v>
      </c>
      <c r="D151" s="90">
        <v>149</v>
      </c>
      <c r="E151" s="90">
        <v>161006008</v>
      </c>
      <c r="F151" s="90">
        <v>57</v>
      </c>
      <c r="G151" s="90">
        <v>3408.27</v>
      </c>
      <c r="H151" s="90">
        <v>290.49</v>
      </c>
      <c r="I151" s="90">
        <v>5.76</v>
      </c>
      <c r="J151" s="90"/>
      <c r="K151" s="90"/>
      <c r="L151" s="90">
        <v>2</v>
      </c>
      <c r="M151" s="90">
        <v>25</v>
      </c>
      <c r="N151" s="90"/>
      <c r="O151" s="90">
        <v>8550</v>
      </c>
      <c r="P151" s="90"/>
      <c r="Q151" s="90"/>
      <c r="R151" s="90"/>
      <c r="S151" s="90"/>
      <c r="T151" s="90"/>
      <c r="U151" s="90">
        <f>O151*5%</f>
        <v>427.5</v>
      </c>
      <c r="V151" s="90">
        <f>O151+U151</f>
        <v>8977.5</v>
      </c>
      <c r="W151" s="90" t="s">
        <v>257</v>
      </c>
      <c r="X151" s="128" t="s">
        <v>766</v>
      </c>
    </row>
    <row r="152" spans="1:24">
      <c r="A152" s="1174">
        <v>150</v>
      </c>
      <c r="B152" s="1255" t="s">
        <v>1655</v>
      </c>
      <c r="C152" s="1174">
        <v>150</v>
      </c>
      <c r="D152" s="1262">
        <v>150</v>
      </c>
      <c r="E152" s="1174">
        <v>161006009</v>
      </c>
      <c r="F152" s="1174">
        <v>58</v>
      </c>
      <c r="G152" s="1174">
        <v>3406.27</v>
      </c>
      <c r="H152" s="1174">
        <v>348.73</v>
      </c>
      <c r="I152" s="1174">
        <v>0</v>
      </c>
      <c r="J152" s="1174"/>
      <c r="K152" s="1174"/>
      <c r="L152" s="1174">
        <v>2</v>
      </c>
      <c r="M152" s="1174">
        <v>20</v>
      </c>
      <c r="N152" s="1174"/>
      <c r="O152" s="1174"/>
      <c r="P152" s="1174"/>
      <c r="Q152" s="1174"/>
      <c r="R152" s="1174"/>
      <c r="S152" s="1174"/>
      <c r="T152" s="1174"/>
      <c r="U152" s="1174"/>
      <c r="V152" s="1174"/>
      <c r="W152" s="1256" t="s">
        <v>257</v>
      </c>
    </row>
    <row r="153" spans="1:24" s="128" customFormat="1">
      <c r="A153" s="90">
        <v>151</v>
      </c>
      <c r="B153" s="90" t="s">
        <v>1655</v>
      </c>
      <c r="C153" s="90">
        <v>151</v>
      </c>
      <c r="D153" s="90">
        <v>151</v>
      </c>
      <c r="E153" s="90">
        <v>161006010</v>
      </c>
      <c r="F153" s="90">
        <v>58</v>
      </c>
      <c r="G153" s="90">
        <v>3471.66</v>
      </c>
      <c r="H153" s="90">
        <v>296.08</v>
      </c>
      <c r="I153" s="90">
        <v>9.74</v>
      </c>
      <c r="J153" s="90"/>
      <c r="K153" s="90"/>
      <c r="L153" s="90">
        <v>2</v>
      </c>
      <c r="M153" s="90">
        <v>20</v>
      </c>
      <c r="N153" s="90"/>
      <c r="O153" s="90">
        <v>8700</v>
      </c>
      <c r="P153" s="90"/>
      <c r="Q153" s="90"/>
      <c r="R153" s="90"/>
      <c r="S153" s="90"/>
      <c r="T153" s="90"/>
      <c r="U153" s="90">
        <f>O153*5%</f>
        <v>435</v>
      </c>
      <c r="V153" s="90">
        <f>O153+U153</f>
        <v>9135</v>
      </c>
      <c r="W153" s="90" t="s">
        <v>257</v>
      </c>
      <c r="X153" s="128" t="s">
        <v>1649</v>
      </c>
    </row>
    <row r="154" spans="1:24" s="128" customFormat="1">
      <c r="A154" s="90">
        <v>152</v>
      </c>
      <c r="B154" s="90" t="s">
        <v>1655</v>
      </c>
      <c r="C154" s="90">
        <v>152</v>
      </c>
      <c r="D154" s="90">
        <v>152</v>
      </c>
      <c r="E154" s="90">
        <v>161006011</v>
      </c>
      <c r="F154" s="90">
        <v>58</v>
      </c>
      <c r="G154" s="90">
        <v>3512.46</v>
      </c>
      <c r="H154" s="90">
        <v>250.67</v>
      </c>
      <c r="I154" s="90">
        <v>5.13</v>
      </c>
      <c r="J154" s="90"/>
      <c r="K154" s="90"/>
      <c r="L154" s="90">
        <v>2</v>
      </c>
      <c r="M154" s="90">
        <v>5</v>
      </c>
      <c r="N154" s="90"/>
      <c r="O154" s="90">
        <v>8700</v>
      </c>
      <c r="P154" s="90"/>
      <c r="Q154" s="90"/>
      <c r="R154" s="90"/>
      <c r="S154" s="90"/>
      <c r="T154" s="90"/>
      <c r="U154" s="90">
        <f>O154*5%</f>
        <v>435</v>
      </c>
      <c r="V154" s="90">
        <f>O154+U154</f>
        <v>9135</v>
      </c>
      <c r="W154" s="90" t="s">
        <v>257</v>
      </c>
      <c r="X154" s="128" t="s">
        <v>1649</v>
      </c>
    </row>
    <row r="155" spans="1:24" s="128" customFormat="1">
      <c r="A155" s="90">
        <v>153</v>
      </c>
      <c r="B155" s="90" t="s">
        <v>1655</v>
      </c>
      <c r="C155" s="90">
        <v>153</v>
      </c>
      <c r="D155" s="90">
        <v>153</v>
      </c>
      <c r="E155" s="90">
        <v>161006012</v>
      </c>
      <c r="F155" s="90">
        <v>59</v>
      </c>
      <c r="G155" s="90">
        <v>3554.44</v>
      </c>
      <c r="H155" s="90">
        <v>277.52999999999997</v>
      </c>
      <c r="I155" s="90">
        <v>5.97</v>
      </c>
      <c r="J155" s="90"/>
      <c r="K155" s="90"/>
      <c r="L155" s="90">
        <v>2</v>
      </c>
      <c r="M155" s="90">
        <v>15</v>
      </c>
      <c r="N155" s="90"/>
      <c r="O155" s="90">
        <v>8850</v>
      </c>
      <c r="P155" s="90"/>
      <c r="Q155" s="90"/>
      <c r="R155" s="90"/>
      <c r="S155" s="90"/>
      <c r="T155" s="90"/>
      <c r="U155" s="90">
        <f>O155*5%</f>
        <v>442.5</v>
      </c>
      <c r="V155" s="90">
        <f>O155+U155</f>
        <v>9292.5</v>
      </c>
      <c r="W155" s="90" t="s">
        <v>257</v>
      </c>
      <c r="X155" s="128" t="s">
        <v>1649</v>
      </c>
    </row>
    <row r="156" spans="1:24">
      <c r="A156" s="1174">
        <v>154</v>
      </c>
      <c r="B156" s="1256" t="s">
        <v>1655</v>
      </c>
      <c r="C156" s="1174">
        <v>154</v>
      </c>
      <c r="D156" s="1262">
        <v>154</v>
      </c>
      <c r="E156" s="1174">
        <v>161006013</v>
      </c>
      <c r="F156" s="1174">
        <v>58</v>
      </c>
      <c r="G156" s="1174">
        <v>3491.25</v>
      </c>
      <c r="H156" s="1174">
        <v>270.75</v>
      </c>
      <c r="I156" s="1174">
        <v>1</v>
      </c>
      <c r="J156" s="1174"/>
      <c r="K156" s="1174"/>
      <c r="L156" s="1174">
        <v>2</v>
      </c>
      <c r="M156" s="1174">
        <v>5</v>
      </c>
      <c r="N156" s="1174"/>
      <c r="O156" s="1174"/>
      <c r="P156" s="1174"/>
      <c r="Q156" s="1174"/>
      <c r="R156" s="1174"/>
      <c r="S156" s="1174"/>
      <c r="T156" s="1174"/>
      <c r="U156" s="1174"/>
      <c r="V156" s="1174"/>
      <c r="W156" s="1256" t="s">
        <v>257</v>
      </c>
    </row>
    <row r="157" spans="1:24">
      <c r="A157" s="1174">
        <v>155</v>
      </c>
      <c r="B157" s="1256" t="s">
        <v>1655</v>
      </c>
      <c r="C157" s="1174">
        <v>155</v>
      </c>
      <c r="D157" s="1262">
        <v>155</v>
      </c>
      <c r="E157" s="1174">
        <v>161006014</v>
      </c>
      <c r="F157" s="1174">
        <v>59</v>
      </c>
      <c r="G157" s="1174">
        <v>3572.84</v>
      </c>
      <c r="H157" s="1174">
        <v>257.93</v>
      </c>
      <c r="I157" s="1174">
        <v>4.7699999999999996</v>
      </c>
      <c r="J157" s="1174"/>
      <c r="K157" s="1174"/>
      <c r="L157" s="1174">
        <v>2</v>
      </c>
      <c r="M157" s="1174">
        <v>20</v>
      </c>
      <c r="N157" s="1174"/>
      <c r="O157" s="1174"/>
      <c r="P157" s="1174"/>
      <c r="Q157" s="1174"/>
      <c r="R157" s="1174"/>
      <c r="S157" s="1174"/>
      <c r="T157" s="1174"/>
      <c r="U157" s="1174"/>
      <c r="V157" s="1174"/>
      <c r="W157" s="1257" t="s">
        <v>257</v>
      </c>
    </row>
    <row r="158" spans="1:24">
      <c r="A158" s="1174">
        <v>156</v>
      </c>
      <c r="B158" s="1257" t="s">
        <v>1655</v>
      </c>
      <c r="C158" s="1174">
        <v>156</v>
      </c>
      <c r="D158" s="1262">
        <v>156</v>
      </c>
      <c r="E158" s="1174">
        <v>161006015</v>
      </c>
      <c r="F158" s="1174">
        <v>58</v>
      </c>
      <c r="G158" s="1174">
        <v>3556.02</v>
      </c>
      <c r="H158" s="1174">
        <v>277.77</v>
      </c>
      <c r="I158" s="1174">
        <v>1.79</v>
      </c>
      <c r="J158" s="1174"/>
      <c r="K158" s="1174"/>
      <c r="L158" s="1174">
        <v>2</v>
      </c>
      <c r="M158" s="1174">
        <v>25</v>
      </c>
      <c r="N158" s="1174"/>
      <c r="O158" s="1174"/>
      <c r="P158" s="1174"/>
      <c r="Q158" s="1174"/>
      <c r="R158" s="1174"/>
      <c r="S158" s="1174"/>
      <c r="T158" s="1174"/>
      <c r="U158" s="1174"/>
      <c r="V158" s="1174"/>
      <c r="W158" s="1258" t="s">
        <v>257</v>
      </c>
    </row>
    <row r="159" spans="1:24">
      <c r="A159" s="1174">
        <v>157</v>
      </c>
      <c r="B159" s="1259" t="s">
        <v>1656</v>
      </c>
      <c r="C159" s="1174">
        <v>157</v>
      </c>
      <c r="D159" s="1262">
        <v>157</v>
      </c>
      <c r="E159" s="1174">
        <v>161006016</v>
      </c>
      <c r="F159" s="1174">
        <v>59</v>
      </c>
      <c r="G159" s="1174">
        <v>3484.04</v>
      </c>
      <c r="H159" s="1174">
        <v>344.96</v>
      </c>
      <c r="I159" s="1174">
        <v>3</v>
      </c>
      <c r="J159" s="1174"/>
      <c r="K159" s="1174"/>
      <c r="L159" s="1174">
        <v>2</v>
      </c>
      <c r="M159" s="1174">
        <v>30</v>
      </c>
      <c r="N159" s="1174"/>
      <c r="O159" s="1174"/>
      <c r="P159" s="1174"/>
      <c r="Q159" s="1174"/>
      <c r="R159" s="1174"/>
      <c r="S159" s="1174"/>
      <c r="T159" s="1174"/>
      <c r="U159" s="1174"/>
      <c r="V159" s="1174"/>
      <c r="W159" s="1259" t="s">
        <v>257</v>
      </c>
    </row>
    <row r="160" spans="1:24">
      <c r="A160" s="1174">
        <v>158</v>
      </c>
      <c r="B160" s="1259" t="s">
        <v>1656</v>
      </c>
      <c r="C160" s="1174">
        <v>158</v>
      </c>
      <c r="D160" s="1262">
        <v>158</v>
      </c>
      <c r="E160" s="1174">
        <v>161006017</v>
      </c>
      <c r="F160" s="1174">
        <v>57</v>
      </c>
      <c r="G160" s="1174">
        <v>3428.25</v>
      </c>
      <c r="H160" s="1174">
        <v>271.54000000000002</v>
      </c>
      <c r="I160" s="1174">
        <v>0.79</v>
      </c>
      <c r="J160" s="1174"/>
      <c r="K160" s="1174"/>
      <c r="L160" s="1174">
        <v>2</v>
      </c>
      <c r="M160" s="1174">
        <v>25</v>
      </c>
      <c r="N160" s="1174"/>
      <c r="O160" s="1174"/>
      <c r="P160" s="1174"/>
      <c r="Q160" s="1174"/>
      <c r="R160" s="1174"/>
      <c r="S160" s="1174"/>
      <c r="T160" s="1174"/>
      <c r="U160" s="1174"/>
      <c r="V160" s="1174"/>
      <c r="W160" s="1259" t="s">
        <v>257</v>
      </c>
      <c r="X160" s="104"/>
    </row>
    <row r="161" spans="1:25" s="128" customFormat="1">
      <c r="A161" s="90">
        <v>159</v>
      </c>
      <c r="B161" s="90" t="s">
        <v>1656</v>
      </c>
      <c r="C161" s="90">
        <v>159</v>
      </c>
      <c r="D161" s="90">
        <v>159</v>
      </c>
      <c r="E161" s="90">
        <v>161006018</v>
      </c>
      <c r="F161" s="90">
        <v>58</v>
      </c>
      <c r="G161" s="90">
        <v>3508.29</v>
      </c>
      <c r="H161" s="90">
        <v>248.28</v>
      </c>
      <c r="I161" s="90">
        <v>7.57</v>
      </c>
      <c r="J161" s="90"/>
      <c r="K161" s="90"/>
      <c r="L161" s="90">
        <v>2</v>
      </c>
      <c r="M161" s="90">
        <v>10</v>
      </c>
      <c r="N161" s="90"/>
      <c r="O161" s="90">
        <v>8700</v>
      </c>
      <c r="P161" s="90"/>
      <c r="Q161" s="90"/>
      <c r="R161" s="90"/>
      <c r="S161" s="90"/>
      <c r="T161" s="90"/>
      <c r="U161" s="90">
        <f>O161*5%</f>
        <v>435</v>
      </c>
      <c r="V161" s="90">
        <f>O161+U161</f>
        <v>9135</v>
      </c>
      <c r="W161" s="90" t="s">
        <v>257</v>
      </c>
      <c r="X161" s="2852" t="s">
        <v>1657</v>
      </c>
      <c r="Y161" s="2853"/>
    </row>
    <row r="162" spans="1:25" s="128" customFormat="1">
      <c r="A162" s="90">
        <v>160</v>
      </c>
      <c r="B162" s="90" t="s">
        <v>1656</v>
      </c>
      <c r="C162" s="90">
        <v>160</v>
      </c>
      <c r="D162" s="90">
        <v>160</v>
      </c>
      <c r="E162" s="90">
        <v>161006019</v>
      </c>
      <c r="F162" s="90">
        <v>57</v>
      </c>
      <c r="G162" s="90">
        <v>3494.65</v>
      </c>
      <c r="H162" s="90">
        <v>217.46</v>
      </c>
      <c r="I162" s="90">
        <v>13.11</v>
      </c>
      <c r="J162" s="90"/>
      <c r="K162" s="90"/>
      <c r="L162" s="90">
        <v>2</v>
      </c>
      <c r="M162" s="90">
        <v>15</v>
      </c>
      <c r="N162" s="90"/>
      <c r="O162" s="90">
        <v>8550</v>
      </c>
      <c r="P162" s="90"/>
      <c r="Q162" s="90"/>
      <c r="R162" s="90"/>
      <c r="S162" s="90"/>
      <c r="T162" s="90"/>
      <c r="U162" s="90">
        <f>O162*5%</f>
        <v>427.5</v>
      </c>
      <c r="V162" s="90">
        <f>O162+U162</f>
        <v>8977.5</v>
      </c>
      <c r="W162" s="90" t="s">
        <v>257</v>
      </c>
      <c r="X162" s="128" t="s">
        <v>1657</v>
      </c>
    </row>
    <row r="163" spans="1:25">
      <c r="A163" s="1174">
        <v>161</v>
      </c>
      <c r="B163" s="1260" t="s">
        <v>1658</v>
      </c>
      <c r="C163" s="1174">
        <v>161</v>
      </c>
      <c r="D163" s="1262">
        <v>161</v>
      </c>
      <c r="E163" s="1174">
        <v>161006020</v>
      </c>
      <c r="F163" s="1174">
        <v>56</v>
      </c>
      <c r="G163" s="1174">
        <v>3403.07</v>
      </c>
      <c r="H163" s="1174">
        <v>229.13</v>
      </c>
      <c r="I163" s="1174">
        <v>1.2</v>
      </c>
      <c r="J163" s="1174"/>
      <c r="K163" s="1174"/>
      <c r="L163" s="1174">
        <v>2</v>
      </c>
      <c r="M163" s="1174">
        <v>15</v>
      </c>
      <c r="N163" s="1174"/>
      <c r="O163" s="1174"/>
      <c r="P163" s="1174"/>
      <c r="Q163" s="1174"/>
      <c r="R163" s="1174"/>
      <c r="S163" s="1174"/>
      <c r="T163" s="1174"/>
      <c r="U163" s="1174"/>
      <c r="V163" s="1174"/>
      <c r="W163" s="1260" t="s">
        <v>257</v>
      </c>
    </row>
    <row r="164" spans="1:25">
      <c r="A164" s="1174">
        <v>162</v>
      </c>
      <c r="B164" s="1260" t="s">
        <v>1658</v>
      </c>
      <c r="C164" s="1174">
        <v>162</v>
      </c>
      <c r="D164" s="1262">
        <v>162</v>
      </c>
      <c r="E164" s="1174">
        <v>161006021</v>
      </c>
      <c r="F164" s="1174">
        <v>59</v>
      </c>
      <c r="G164" s="1174">
        <v>3586.02</v>
      </c>
      <c r="H164" s="1174">
        <v>249.14</v>
      </c>
      <c r="I164" s="1174">
        <v>3.16</v>
      </c>
      <c r="J164" s="1174"/>
      <c r="K164" s="1174"/>
      <c r="L164" s="1174">
        <v>2</v>
      </c>
      <c r="M164" s="1174">
        <v>15</v>
      </c>
      <c r="N164" s="1174"/>
      <c r="O164" s="1174"/>
      <c r="P164" s="1174"/>
      <c r="Q164" s="1174"/>
      <c r="R164" s="1174"/>
      <c r="S164" s="1174"/>
      <c r="T164" s="1174"/>
      <c r="U164" s="1174"/>
      <c r="V164" s="1174"/>
      <c r="W164" s="1261" t="s">
        <v>257</v>
      </c>
    </row>
    <row r="165" spans="1:25" s="128" customFormat="1">
      <c r="A165" s="90">
        <v>163</v>
      </c>
      <c r="B165" s="90" t="s">
        <v>1658</v>
      </c>
      <c r="C165" s="90">
        <v>163</v>
      </c>
      <c r="D165" s="90">
        <v>163</v>
      </c>
      <c r="E165" s="90">
        <v>161006022</v>
      </c>
      <c r="F165" s="90">
        <v>59</v>
      </c>
      <c r="G165" s="90">
        <v>3631.04</v>
      </c>
      <c r="H165" s="90">
        <v>219.84</v>
      </c>
      <c r="I165" s="90">
        <v>24.88</v>
      </c>
      <c r="J165" s="90"/>
      <c r="K165" s="90"/>
      <c r="L165" s="90">
        <v>2</v>
      </c>
      <c r="M165" s="90">
        <v>10</v>
      </c>
      <c r="N165" s="90"/>
      <c r="O165" s="90">
        <v>8850</v>
      </c>
      <c r="P165" s="90"/>
      <c r="Q165" s="90"/>
      <c r="R165" s="90"/>
      <c r="S165" s="90"/>
      <c r="T165" s="90"/>
      <c r="U165" s="90">
        <f>O165*5%</f>
        <v>442.5</v>
      </c>
      <c r="V165" s="90">
        <f>O165+U165</f>
        <v>9292.5</v>
      </c>
      <c r="W165" s="90" t="s">
        <v>257</v>
      </c>
      <c r="X165" s="128" t="s">
        <v>1657</v>
      </c>
    </row>
    <row r="166" spans="1:25" s="77" customFormat="1">
      <c r="A166" s="85">
        <v>164</v>
      </c>
      <c r="B166" s="90" t="s">
        <v>1658</v>
      </c>
      <c r="C166" s="85">
        <v>164</v>
      </c>
      <c r="D166" s="85">
        <v>164</v>
      </c>
      <c r="E166" s="90">
        <v>161006023</v>
      </c>
      <c r="F166" s="90">
        <v>59</v>
      </c>
      <c r="G166" s="90">
        <v>3578.03</v>
      </c>
      <c r="H166" s="90">
        <v>258.31</v>
      </c>
      <c r="I166" s="90">
        <v>7.34</v>
      </c>
      <c r="J166" s="90"/>
      <c r="K166" s="90"/>
      <c r="L166" s="90">
        <v>2</v>
      </c>
      <c r="M166" s="90">
        <v>10</v>
      </c>
      <c r="N166" s="85"/>
      <c r="O166" s="85">
        <v>8850</v>
      </c>
      <c r="P166" s="85"/>
      <c r="Q166" s="85"/>
      <c r="R166" s="85"/>
      <c r="S166" s="85"/>
      <c r="T166" s="85"/>
      <c r="U166" s="90">
        <f>O166*5%</f>
        <v>442.5</v>
      </c>
      <c r="V166" s="85">
        <f>O166+U166</f>
        <v>9292.5</v>
      </c>
      <c r="W166" s="85" t="s">
        <v>257</v>
      </c>
      <c r="X166" s="77" t="s">
        <v>1657</v>
      </c>
    </row>
    <row r="167" spans="1:25" s="128" customFormat="1">
      <c r="A167" s="90">
        <v>165</v>
      </c>
      <c r="B167" s="90" t="s">
        <v>1658</v>
      </c>
      <c r="C167" s="90">
        <v>165</v>
      </c>
      <c r="D167" s="90">
        <v>165</v>
      </c>
      <c r="E167" s="90">
        <v>161006024</v>
      </c>
      <c r="F167" s="90">
        <v>58</v>
      </c>
      <c r="G167" s="90">
        <v>3491.46</v>
      </c>
      <c r="H167" s="90">
        <v>271.52999999999997</v>
      </c>
      <c r="I167" s="90">
        <v>4.99</v>
      </c>
      <c r="J167" s="90"/>
      <c r="K167" s="90"/>
      <c r="L167" s="90">
        <v>2</v>
      </c>
      <c r="M167" s="90">
        <v>0</v>
      </c>
      <c r="N167" s="90"/>
      <c r="O167" s="90">
        <v>8700</v>
      </c>
      <c r="P167" s="90"/>
      <c r="Q167" s="90"/>
      <c r="R167" s="90"/>
      <c r="S167" s="90"/>
      <c r="T167" s="90"/>
      <c r="U167" s="90">
        <f>O167*5%</f>
        <v>435</v>
      </c>
      <c r="V167" s="90">
        <f>O167+U167</f>
        <v>9135</v>
      </c>
      <c r="W167" s="90" t="s">
        <v>257</v>
      </c>
      <c r="X167" s="128" t="s">
        <v>1657</v>
      </c>
    </row>
    <row r="168" spans="1:25">
      <c r="A168" s="1262">
        <v>166</v>
      </c>
      <c r="B168" s="1262" t="s">
        <v>1658</v>
      </c>
      <c r="C168" s="1262">
        <v>166</v>
      </c>
      <c r="D168" s="1262">
        <v>166</v>
      </c>
      <c r="E168" s="1262">
        <v>161006025</v>
      </c>
      <c r="F168" s="1262">
        <v>58</v>
      </c>
      <c r="G168" s="1262">
        <v>3541.44</v>
      </c>
      <c r="H168" s="1262">
        <v>226.32</v>
      </c>
      <c r="I168" s="1262">
        <v>3.76</v>
      </c>
      <c r="J168" s="1262"/>
      <c r="K168" s="1262"/>
      <c r="L168" s="1262">
        <v>2</v>
      </c>
      <c r="M168" s="1262">
        <v>15</v>
      </c>
      <c r="N168" s="1262"/>
      <c r="O168" s="1262"/>
      <c r="P168" s="1262"/>
      <c r="Q168" s="1262"/>
      <c r="R168" s="1262"/>
      <c r="S168" s="1262"/>
      <c r="T168" s="1262"/>
      <c r="U168" s="1262"/>
      <c r="V168" s="1262"/>
      <c r="W168" s="1262" t="s">
        <v>257</v>
      </c>
    </row>
    <row r="169" spans="1:25" s="128" customFormat="1">
      <c r="A169" s="90">
        <v>167</v>
      </c>
      <c r="B169" s="90" t="s">
        <v>1658</v>
      </c>
      <c r="C169" s="90">
        <v>167</v>
      </c>
      <c r="D169" s="90">
        <v>167</v>
      </c>
      <c r="E169" s="90">
        <v>161006026</v>
      </c>
      <c r="F169" s="90">
        <v>59</v>
      </c>
      <c r="G169" s="90">
        <v>3485.62</v>
      </c>
      <c r="H169" s="90">
        <v>348.77</v>
      </c>
      <c r="I169" s="90">
        <v>2.39</v>
      </c>
      <c r="J169" s="90"/>
      <c r="K169" s="90"/>
      <c r="L169" s="90">
        <v>1</v>
      </c>
      <c r="M169" s="90">
        <v>55</v>
      </c>
      <c r="N169" s="90"/>
      <c r="O169" s="90">
        <v>8850</v>
      </c>
      <c r="P169" s="90"/>
      <c r="Q169" s="90"/>
      <c r="R169" s="90"/>
      <c r="S169" s="90"/>
      <c r="T169" s="90"/>
      <c r="U169" s="90">
        <f>O169*5%</f>
        <v>442.5</v>
      </c>
      <c r="V169" s="90">
        <f>O169+U169</f>
        <v>9292.5</v>
      </c>
      <c r="W169" s="90" t="s">
        <v>257</v>
      </c>
      <c r="X169" s="128" t="s">
        <v>1663</v>
      </c>
    </row>
    <row r="170" spans="1:25" ht="15.75">
      <c r="A170" s="112"/>
      <c r="B170" s="112"/>
      <c r="C170" s="112"/>
      <c r="D170" s="112"/>
      <c r="E170" s="105"/>
      <c r="F170" s="113">
        <f>SUM(F3:F169)</f>
        <v>9702</v>
      </c>
      <c r="G170" s="561">
        <f>SUM(G3:G169)</f>
        <v>576454.71</v>
      </c>
      <c r="H170" s="99">
        <f>SUM(H3:H169)</f>
        <v>54112.659999999974</v>
      </c>
      <c r="I170" s="113">
        <f>SUM(I3:I169)</f>
        <v>289.12999999999994</v>
      </c>
      <c r="O170" s="113"/>
      <c r="U170" s="113"/>
      <c r="V170" s="113">
        <f>SUM(V3:V169)</f>
        <v>341446.35</v>
      </c>
      <c r="W170" s="560"/>
    </row>
    <row r="171" spans="1:25">
      <c r="A171" s="118"/>
      <c r="B171" s="118"/>
      <c r="C171" s="112"/>
      <c r="F171" s="112"/>
      <c r="G171" s="112"/>
      <c r="H171" s="112">
        <f>H170/C169</f>
        <v>324.02790419161659</v>
      </c>
      <c r="U171" s="112"/>
      <c r="V171" s="112"/>
    </row>
    <row r="172" spans="1:25" ht="18.75">
      <c r="A172" s="2830" t="s">
        <v>1672</v>
      </c>
      <c r="B172" s="2831"/>
      <c r="C172" s="2832"/>
      <c r="D172" s="2833"/>
      <c r="E172" s="2834"/>
      <c r="F172" s="2834"/>
      <c r="G172" s="2834"/>
      <c r="H172" s="2834"/>
      <c r="I172" s="2834"/>
      <c r="J172" s="2834"/>
      <c r="K172" s="2834"/>
      <c r="U172" s="112"/>
    </row>
    <row r="173" spans="1:25" ht="18.75">
      <c r="A173" s="2830" t="s">
        <v>1673</v>
      </c>
      <c r="B173" s="2831"/>
      <c r="C173" s="2832"/>
      <c r="D173" s="115"/>
      <c r="E173" s="115"/>
      <c r="F173" s="115"/>
      <c r="G173" s="115"/>
      <c r="H173" s="115"/>
      <c r="I173" s="115"/>
      <c r="J173" s="115"/>
      <c r="K173" s="190"/>
      <c r="U173" s="112"/>
    </row>
    <row r="174" spans="1:25" ht="18.75">
      <c r="A174" s="2849" t="s">
        <v>1674</v>
      </c>
      <c r="B174" s="2849"/>
      <c r="C174" s="2849"/>
      <c r="D174" s="115"/>
      <c r="E174" s="115"/>
      <c r="F174" s="115"/>
      <c r="G174" s="115"/>
      <c r="H174" s="115"/>
      <c r="I174" s="115"/>
      <c r="J174" s="115"/>
      <c r="K174" s="190"/>
      <c r="U174" s="112"/>
    </row>
    <row r="175" spans="1:25">
      <c r="A175" s="75" t="s">
        <v>1660</v>
      </c>
    </row>
    <row r="176" spans="1:25">
      <c r="A176" s="75" t="s">
        <v>1661</v>
      </c>
    </row>
    <row r="177" spans="1:6">
      <c r="A177" s="2854" t="s">
        <v>1671</v>
      </c>
      <c r="B177" s="2854"/>
      <c r="C177" s="2854"/>
      <c r="D177" s="2854"/>
      <c r="E177" s="2854"/>
      <c r="F177" s="2854"/>
    </row>
  </sheetData>
  <mergeCells count="10">
    <mergeCell ref="A177:F177"/>
    <mergeCell ref="A173:C173"/>
    <mergeCell ref="A174:C174"/>
    <mergeCell ref="A1:W1"/>
    <mergeCell ref="L2:M2"/>
    <mergeCell ref="X102:AE102"/>
    <mergeCell ref="X120:AA120"/>
    <mergeCell ref="A172:C172"/>
    <mergeCell ref="D172:K172"/>
    <mergeCell ref="X161:Y161"/>
  </mergeCells>
  <pageMargins left="0.7" right="0.7" top="0.75" bottom="0.75" header="0.3" footer="0.3"/>
  <pageSetup orientation="portrait" horizontalDpi="0" verticalDpi="0"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W174"/>
  <sheetViews>
    <sheetView topLeftCell="A157" workbookViewId="0">
      <selection activeCell="Z15" sqref="Z15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1610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173" t="s">
        <v>2</v>
      </c>
      <c r="C2" s="1173" t="s">
        <v>3</v>
      </c>
      <c r="D2" s="1173" t="s">
        <v>4</v>
      </c>
      <c r="E2" s="1173" t="s">
        <v>5</v>
      </c>
      <c r="F2" s="1173" t="s">
        <v>6</v>
      </c>
      <c r="G2" s="1173" t="s">
        <v>7</v>
      </c>
      <c r="H2" s="1173" t="s">
        <v>8</v>
      </c>
      <c r="I2" s="1173" t="s">
        <v>9</v>
      </c>
      <c r="J2" s="1173" t="s">
        <v>10</v>
      </c>
      <c r="K2" s="1173" t="s">
        <v>11</v>
      </c>
      <c r="L2" s="2809" t="s">
        <v>419</v>
      </c>
      <c r="M2" s="2809"/>
      <c r="N2" s="1173" t="s">
        <v>12</v>
      </c>
      <c r="O2" s="1173" t="s">
        <v>13</v>
      </c>
      <c r="P2" s="1173" t="s">
        <v>14</v>
      </c>
      <c r="Q2" s="1173" t="s">
        <v>15</v>
      </c>
      <c r="R2" s="1173" t="s">
        <v>16</v>
      </c>
      <c r="S2" s="1173" t="s">
        <v>15</v>
      </c>
      <c r="T2" s="1173" t="s">
        <v>18</v>
      </c>
      <c r="U2" s="1173" t="s">
        <v>19</v>
      </c>
      <c r="V2" s="1173" t="s">
        <v>543</v>
      </c>
      <c r="W2" s="61" t="s">
        <v>255</v>
      </c>
    </row>
    <row r="3" spans="1:23" s="54" customFormat="1">
      <c r="A3" s="1176"/>
      <c r="B3" s="1184" t="str">
        <f>'APR-23'!B3</f>
        <v>01.04.23</v>
      </c>
      <c r="C3" s="1185">
        <f>'APR-23'!C3</f>
        <v>1</v>
      </c>
      <c r="D3" s="1185">
        <f>'APR-23'!D3</f>
        <v>1</v>
      </c>
      <c r="E3" s="1185"/>
      <c r="F3" s="1185">
        <f>'APR-23'!F3</f>
        <v>59</v>
      </c>
      <c r="G3" s="1185">
        <f>'APR-23'!G3</f>
        <v>3411.04</v>
      </c>
      <c r="H3" s="1185">
        <f>'APR-23'!H3</f>
        <v>414.96</v>
      </c>
      <c r="I3" s="1186">
        <f>'APR-23'!I3</f>
        <v>0</v>
      </c>
      <c r="J3" s="1186"/>
      <c r="K3" s="1186"/>
      <c r="L3" s="1186">
        <f>'APR-23'!L3</f>
        <v>2</v>
      </c>
      <c r="M3" s="1186">
        <f>'APR-23'!M3</f>
        <v>10</v>
      </c>
      <c r="N3" s="1187"/>
      <c r="O3" s="1187"/>
      <c r="P3" s="1187"/>
      <c r="Q3" s="1187"/>
      <c r="R3" s="1187"/>
      <c r="S3" s="1187"/>
      <c r="T3" s="1187"/>
      <c r="U3" s="1187"/>
      <c r="V3" s="1186">
        <f>'APR-23'!V3</f>
        <v>9714.6</v>
      </c>
      <c r="W3" s="1176"/>
    </row>
    <row r="4" spans="1:23" s="54" customFormat="1">
      <c r="A4" s="1176"/>
      <c r="B4" s="1184" t="str">
        <f>'APR-23'!B4</f>
        <v>02.04.23</v>
      </c>
      <c r="C4" s="1185">
        <f>'APR-23'!C4</f>
        <v>2</v>
      </c>
      <c r="D4" s="1185">
        <f>'APR-23'!D4</f>
        <v>2</v>
      </c>
      <c r="E4" s="1185"/>
      <c r="F4" s="1185">
        <f>'APR-23'!F4</f>
        <v>58</v>
      </c>
      <c r="G4" s="1185">
        <f>'APR-23'!G4</f>
        <v>3748.2</v>
      </c>
      <c r="H4" s="1185">
        <f>'APR-23'!H4</f>
        <v>311.8</v>
      </c>
      <c r="I4" s="1186">
        <f>'APR-23'!I4</f>
        <v>0</v>
      </c>
      <c r="J4" s="1186"/>
      <c r="K4" s="1186"/>
      <c r="L4" s="1186">
        <f>'APR-23'!L4</f>
        <v>2</v>
      </c>
      <c r="M4" s="1186">
        <f>'APR-23'!M4</f>
        <v>20</v>
      </c>
      <c r="N4" s="1187"/>
      <c r="O4" s="1187"/>
      <c r="P4" s="1187"/>
      <c r="Q4" s="1187"/>
      <c r="R4" s="1187"/>
      <c r="S4" s="1187"/>
      <c r="T4" s="1187"/>
      <c r="U4" s="1187"/>
      <c r="V4" s="1186">
        <f>'APR-23'!V4</f>
        <v>0</v>
      </c>
      <c r="W4" s="1176"/>
    </row>
    <row r="5" spans="1:23" s="54" customFormat="1">
      <c r="A5" s="1176"/>
      <c r="B5" s="1192" t="str">
        <f>'APR-23'!B5</f>
        <v>02.04.23</v>
      </c>
      <c r="C5" s="1186">
        <f>'APR-23'!C5</f>
        <v>3</v>
      </c>
      <c r="D5" s="1186">
        <f>'APR-23'!D5</f>
        <v>3</v>
      </c>
      <c r="E5" s="1186"/>
      <c r="F5" s="1186">
        <f>'APR-23'!F5</f>
        <v>59</v>
      </c>
      <c r="G5" s="1186">
        <f>'APR-23'!G5</f>
        <v>3487.05</v>
      </c>
      <c r="H5" s="1186">
        <f>'APR-23'!H5</f>
        <v>335.95</v>
      </c>
      <c r="I5" s="1186">
        <f>'APR-23'!I5</f>
        <v>0</v>
      </c>
      <c r="J5" s="1186"/>
      <c r="K5" s="1186"/>
      <c r="L5" s="1186">
        <f>'APR-23'!L5</f>
        <v>1</v>
      </c>
      <c r="M5" s="1186">
        <f>'APR-23'!M5</f>
        <v>50</v>
      </c>
      <c r="N5" s="1187"/>
      <c r="O5" s="1187"/>
      <c r="P5" s="1187"/>
      <c r="Q5" s="1187"/>
      <c r="R5" s="1187"/>
      <c r="S5" s="1187"/>
      <c r="T5" s="1187"/>
      <c r="U5" s="1187"/>
      <c r="V5" s="1186">
        <f>'APR-23'!V5</f>
        <v>0</v>
      </c>
      <c r="W5" s="1176"/>
    </row>
    <row r="6" spans="1:23" s="54" customFormat="1">
      <c r="A6" s="1176"/>
      <c r="B6" s="1185" t="str">
        <f>'APR-23'!B6</f>
        <v>02.04.23</v>
      </c>
      <c r="C6" s="1185">
        <f>'APR-23'!C6</f>
        <v>4</v>
      </c>
      <c r="D6" s="1185">
        <f>'APR-23'!D6</f>
        <v>4</v>
      </c>
      <c r="E6" s="1185"/>
      <c r="F6" s="1185">
        <f>'APR-23'!F6</f>
        <v>56</v>
      </c>
      <c r="G6" s="1185">
        <f>'APR-23'!G6</f>
        <v>3277.46</v>
      </c>
      <c r="H6" s="1185">
        <f>'APR-23'!H6</f>
        <v>356.54</v>
      </c>
      <c r="I6" s="1185">
        <f>'APR-23'!I6</f>
        <v>0</v>
      </c>
      <c r="J6" s="1185"/>
      <c r="K6" s="1185"/>
      <c r="L6" s="1185">
        <f>'APR-23'!L6</f>
        <v>1</v>
      </c>
      <c r="M6" s="1185">
        <f>'APR-23'!M6</f>
        <v>40</v>
      </c>
      <c r="N6" s="1185"/>
      <c r="O6" s="1185"/>
      <c r="P6" s="1185"/>
      <c r="Q6" s="1185"/>
      <c r="R6" s="1185"/>
      <c r="S6" s="1185"/>
      <c r="T6" s="1185"/>
      <c r="U6" s="1185"/>
      <c r="V6" s="1185">
        <f>'APR-23'!V6</f>
        <v>0</v>
      </c>
      <c r="W6" s="1176"/>
    </row>
    <row r="7" spans="1:23" s="54" customFormat="1">
      <c r="A7" s="1176"/>
      <c r="B7" s="1185" t="str">
        <f>'APR-23'!B7</f>
        <v>02.04.23</v>
      </c>
      <c r="C7" s="1185">
        <f>'APR-23'!C7</f>
        <v>5</v>
      </c>
      <c r="D7" s="1185">
        <f>'APR-23'!D7</f>
        <v>5</v>
      </c>
      <c r="E7" s="1185"/>
      <c r="F7" s="1185">
        <f>'APR-23'!F7</f>
        <v>59</v>
      </c>
      <c r="G7" s="1185">
        <f>'APR-23'!G7</f>
        <v>3437.43</v>
      </c>
      <c r="H7" s="1185">
        <f>'APR-23'!H7</f>
        <v>391.57</v>
      </c>
      <c r="I7" s="1185">
        <f>'APR-23'!I7</f>
        <v>0</v>
      </c>
      <c r="J7" s="1185"/>
      <c r="K7" s="1185"/>
      <c r="L7" s="1185">
        <f>'APR-23'!L7</f>
        <v>1</v>
      </c>
      <c r="M7" s="1185">
        <f>'APR-23'!M7</f>
        <v>55</v>
      </c>
      <c r="N7" s="1185"/>
      <c r="O7" s="1185"/>
      <c r="P7" s="1185"/>
      <c r="Q7" s="1185"/>
      <c r="R7" s="1185"/>
      <c r="S7" s="1185"/>
      <c r="T7" s="1185"/>
      <c r="U7" s="1185"/>
      <c r="V7" s="1185">
        <f>'APR-23'!V7</f>
        <v>0</v>
      </c>
      <c r="W7" s="1176"/>
    </row>
    <row r="8" spans="1:23" s="54" customFormat="1">
      <c r="A8" s="1176"/>
      <c r="B8" s="1185" t="str">
        <f>'APR-23'!B8</f>
        <v>02.04.23</v>
      </c>
      <c r="C8" s="1185">
        <f>'APR-23'!C8</f>
        <v>6</v>
      </c>
      <c r="D8" s="1185">
        <f>'APR-23'!D8</f>
        <v>6</v>
      </c>
      <c r="E8" s="1185"/>
      <c r="F8" s="1185">
        <f>'APR-23'!F8</f>
        <v>58</v>
      </c>
      <c r="G8" s="1185">
        <f>'APR-23'!G8</f>
        <v>3441.66</v>
      </c>
      <c r="H8" s="1185">
        <f>'APR-23'!H8</f>
        <v>378.34</v>
      </c>
      <c r="I8" s="1185">
        <f>'APR-23'!I8</f>
        <v>0</v>
      </c>
      <c r="J8" s="1185"/>
      <c r="K8" s="1185"/>
      <c r="L8" s="1185">
        <f>'APR-23'!L8</f>
        <v>2</v>
      </c>
      <c r="M8" s="1185">
        <f>'APR-23'!M8</f>
        <v>0</v>
      </c>
      <c r="N8" s="1185"/>
      <c r="O8" s="1185"/>
      <c r="P8" s="1185"/>
      <c r="Q8" s="1185"/>
      <c r="R8" s="1185"/>
      <c r="S8" s="1185"/>
      <c r="T8" s="1185"/>
      <c r="U8" s="1185"/>
      <c r="V8" s="1185">
        <f>'APR-23'!V8</f>
        <v>0</v>
      </c>
      <c r="W8" s="1176"/>
    </row>
    <row r="9" spans="1:23" s="54" customFormat="1">
      <c r="A9" s="1176"/>
      <c r="B9" s="1185" t="str">
        <f>'APR-23'!B9</f>
        <v>03.04.23</v>
      </c>
      <c r="C9" s="1185">
        <f>'APR-23'!C9</f>
        <v>7</v>
      </c>
      <c r="D9" s="1185">
        <f>'APR-23'!D9</f>
        <v>7</v>
      </c>
      <c r="E9" s="1185"/>
      <c r="F9" s="1185">
        <f>'APR-23'!F9</f>
        <v>58</v>
      </c>
      <c r="G9" s="1185">
        <f>'APR-23'!G9</f>
        <v>3434.65</v>
      </c>
      <c r="H9" s="1185">
        <f>'APR-23'!H9</f>
        <v>388.35</v>
      </c>
      <c r="I9" s="1185">
        <f>'APR-23'!I9</f>
        <v>0</v>
      </c>
      <c r="J9" s="1185"/>
      <c r="K9" s="1185"/>
      <c r="L9" s="1185">
        <f>'APR-23'!L9</f>
        <v>2</v>
      </c>
      <c r="M9" s="1185">
        <f>'APR-23'!M9</f>
        <v>0</v>
      </c>
      <c r="N9" s="1185"/>
      <c r="O9" s="1185"/>
      <c r="P9" s="1185"/>
      <c r="Q9" s="1185"/>
      <c r="R9" s="1185"/>
      <c r="S9" s="1185"/>
      <c r="T9" s="1185"/>
      <c r="U9" s="1185"/>
      <c r="V9" s="1185">
        <f>'APR-23'!V9</f>
        <v>0</v>
      </c>
      <c r="W9" s="1176"/>
    </row>
    <row r="10" spans="1:23" s="54" customFormat="1">
      <c r="A10" s="1176"/>
      <c r="B10" s="1185" t="str">
        <f>'APR-23'!B10</f>
        <v>03.04.23</v>
      </c>
      <c r="C10" s="1185">
        <f>'APR-23'!C10</f>
        <v>8</v>
      </c>
      <c r="D10" s="1185">
        <f>'APR-23'!D10</f>
        <v>8</v>
      </c>
      <c r="E10" s="1185"/>
      <c r="F10" s="1185">
        <f>'APR-23'!F10</f>
        <v>59</v>
      </c>
      <c r="G10" s="1185">
        <f>'APR-23'!G10</f>
        <v>3436.22</v>
      </c>
      <c r="H10" s="1185">
        <f>'APR-23'!H10</f>
        <v>395.78</v>
      </c>
      <c r="I10" s="1185">
        <f>'APR-23'!I10</f>
        <v>0</v>
      </c>
      <c r="J10" s="1185"/>
      <c r="K10" s="1185"/>
      <c r="L10" s="1185">
        <f>'APR-23'!L10</f>
        <v>2</v>
      </c>
      <c r="M10" s="1185">
        <f>'APR-23'!M10</f>
        <v>5</v>
      </c>
      <c r="N10" s="1185"/>
      <c r="O10" s="1185"/>
      <c r="P10" s="1185"/>
      <c r="Q10" s="1185"/>
      <c r="R10" s="1185"/>
      <c r="S10" s="1185"/>
      <c r="T10" s="1185"/>
      <c r="U10" s="1185"/>
      <c r="V10" s="1185">
        <f>'APR-23'!V10</f>
        <v>0</v>
      </c>
      <c r="W10" s="1176"/>
    </row>
    <row r="11" spans="1:23" s="54" customFormat="1">
      <c r="A11" s="1176"/>
      <c r="B11" s="1185" t="str">
        <f>'APR-23'!B11</f>
        <v>03.04.23</v>
      </c>
      <c r="C11" s="1185">
        <f>'APR-23'!C11</f>
        <v>9</v>
      </c>
      <c r="D11" s="1185">
        <f>'APR-23'!D11</f>
        <v>9</v>
      </c>
      <c r="E11" s="1185"/>
      <c r="F11" s="1185">
        <f>'APR-23'!F11</f>
        <v>58</v>
      </c>
      <c r="G11" s="1185">
        <f>'APR-23'!G11</f>
        <v>3426.63</v>
      </c>
      <c r="H11" s="1185">
        <f>'APR-23'!H11</f>
        <v>402.37</v>
      </c>
      <c r="I11" s="1185">
        <f>'APR-23'!I11</f>
        <v>0</v>
      </c>
      <c r="J11" s="1185"/>
      <c r="K11" s="1185"/>
      <c r="L11" s="1185">
        <f>'APR-23'!L11</f>
        <v>2</v>
      </c>
      <c r="M11" s="1185">
        <f>'APR-23'!M11</f>
        <v>50</v>
      </c>
      <c r="N11" s="1185"/>
      <c r="O11" s="1185"/>
      <c r="P11" s="1185"/>
      <c r="Q11" s="1185"/>
      <c r="R11" s="1185"/>
      <c r="S11" s="1185"/>
      <c r="T11" s="1185"/>
      <c r="U11" s="1185"/>
      <c r="V11" s="1185">
        <f>'APR-23'!V11</f>
        <v>0</v>
      </c>
      <c r="W11" s="1176"/>
    </row>
    <row r="12" spans="1:23" s="54" customFormat="1">
      <c r="A12" s="1176"/>
      <c r="B12" s="1185" t="str">
        <f>'APR-23'!B12</f>
        <v>03.04.23</v>
      </c>
      <c r="C12" s="1185">
        <f>'APR-23'!C12</f>
        <v>10</v>
      </c>
      <c r="D12" s="1185">
        <f>'APR-23'!D12</f>
        <v>10</v>
      </c>
      <c r="E12" s="1185"/>
      <c r="F12" s="1185">
        <f>'APR-23'!F12</f>
        <v>59</v>
      </c>
      <c r="G12" s="1185">
        <f>'APR-23'!G12</f>
        <v>3378.05</v>
      </c>
      <c r="H12" s="1185">
        <f>'APR-23'!H12</f>
        <v>382.95</v>
      </c>
      <c r="I12" s="1185">
        <f>'APR-23'!I12</f>
        <v>0</v>
      </c>
      <c r="J12" s="1185"/>
      <c r="K12" s="1185"/>
      <c r="L12" s="1185">
        <f>'APR-23'!L12</f>
        <v>1</v>
      </c>
      <c r="M12" s="1185">
        <f>'APR-23'!M12</f>
        <v>50</v>
      </c>
      <c r="N12" s="1185"/>
      <c r="O12" s="1185"/>
      <c r="P12" s="1185"/>
      <c r="Q12" s="1185"/>
      <c r="R12" s="1185"/>
      <c r="S12" s="1185"/>
      <c r="T12" s="1185"/>
      <c r="U12" s="1185"/>
      <c r="V12" s="1185">
        <f>'APR-23'!V12</f>
        <v>0</v>
      </c>
      <c r="W12" s="1176"/>
    </row>
    <row r="13" spans="1:23" s="54" customFormat="1">
      <c r="A13" s="1176"/>
      <c r="B13" s="1185" t="str">
        <f>'APR-23'!B13</f>
        <v>04.04.23</v>
      </c>
      <c r="C13" s="1185">
        <f>'APR-23'!C13</f>
        <v>11</v>
      </c>
      <c r="D13" s="1185">
        <f>'APR-23'!D13</f>
        <v>11</v>
      </c>
      <c r="E13" s="1185"/>
      <c r="F13" s="1185">
        <f>'APR-23'!F13</f>
        <v>57</v>
      </c>
      <c r="G13" s="1185">
        <f>'APR-23'!G13</f>
        <v>3246.05</v>
      </c>
      <c r="H13" s="1185">
        <f>'APR-23'!H13</f>
        <v>452.95</v>
      </c>
      <c r="I13" s="1185">
        <f>'APR-23'!I13</f>
        <v>0</v>
      </c>
      <c r="J13" s="1185"/>
      <c r="K13" s="1185"/>
      <c r="L13" s="1185">
        <f>'APR-23'!L13</f>
        <v>2</v>
      </c>
      <c r="M13" s="1185">
        <f>'APR-23'!M13</f>
        <v>0</v>
      </c>
      <c r="N13" s="1185"/>
      <c r="O13" s="1185"/>
      <c r="P13" s="1185"/>
      <c r="Q13" s="1185"/>
      <c r="R13" s="1185"/>
      <c r="S13" s="1185"/>
      <c r="T13" s="1185"/>
      <c r="U13" s="1185"/>
      <c r="V13" s="1185">
        <f>'APR-23'!V13</f>
        <v>0</v>
      </c>
      <c r="W13" s="1176"/>
    </row>
    <row r="14" spans="1:23" s="54" customFormat="1">
      <c r="A14" s="1176"/>
      <c r="B14" s="1185" t="str">
        <f>'APR-23'!B14</f>
        <v>04.04.23</v>
      </c>
      <c r="C14" s="1185">
        <f>'APR-23'!C14</f>
        <v>12</v>
      </c>
      <c r="D14" s="1185">
        <f>'APR-23'!D14</f>
        <v>12</v>
      </c>
      <c r="E14" s="1185"/>
      <c r="F14" s="1185">
        <f>'APR-23'!F14</f>
        <v>57</v>
      </c>
      <c r="G14" s="1185">
        <f>'APR-23'!G14</f>
        <v>3266.45</v>
      </c>
      <c r="H14" s="1185">
        <f>'APR-23'!H14</f>
        <v>432.55</v>
      </c>
      <c r="I14" s="1185">
        <f>'APR-23'!I14</f>
        <v>0</v>
      </c>
      <c r="J14" s="1185"/>
      <c r="K14" s="1185"/>
      <c r="L14" s="1185">
        <f>'APR-23'!L14</f>
        <v>2</v>
      </c>
      <c r="M14" s="1185">
        <f>'APR-23'!M14</f>
        <v>5</v>
      </c>
      <c r="N14" s="1185"/>
      <c r="O14" s="1185"/>
      <c r="P14" s="1185"/>
      <c r="Q14" s="1185"/>
      <c r="R14" s="1185"/>
      <c r="S14" s="1185"/>
      <c r="T14" s="1185"/>
      <c r="U14" s="1185"/>
      <c r="V14" s="1185">
        <f>'APR-23'!V14</f>
        <v>0</v>
      </c>
      <c r="W14" s="1176"/>
    </row>
    <row r="15" spans="1:23" s="54" customFormat="1">
      <c r="A15" s="1176"/>
      <c r="B15" s="1185" t="str">
        <f>'APR-23'!B15</f>
        <v>04.04.23</v>
      </c>
      <c r="C15" s="1185">
        <f>'APR-23'!C15</f>
        <v>13</v>
      </c>
      <c r="D15" s="1185">
        <f>'APR-23'!D15</f>
        <v>13</v>
      </c>
      <c r="E15" s="1185"/>
      <c r="F15" s="1185">
        <f>'APR-23'!F15</f>
        <v>58</v>
      </c>
      <c r="G15" s="1185">
        <f>'APR-23'!G15</f>
        <v>3406.24</v>
      </c>
      <c r="H15" s="1185">
        <f>'APR-23'!H15</f>
        <v>357.76</v>
      </c>
      <c r="I15" s="1185">
        <f>'APR-23'!I15</f>
        <v>0</v>
      </c>
      <c r="J15" s="1185"/>
      <c r="K15" s="1185"/>
      <c r="L15" s="1185">
        <f>'APR-23'!L15</f>
        <v>1</v>
      </c>
      <c r="M15" s="1185">
        <f>'APR-23'!M15</f>
        <v>50</v>
      </c>
      <c r="N15" s="1185"/>
      <c r="O15" s="1185"/>
      <c r="P15" s="1185"/>
      <c r="Q15" s="1185"/>
      <c r="R15" s="1185"/>
      <c r="S15" s="1185"/>
      <c r="T15" s="1185"/>
      <c r="U15" s="1185"/>
      <c r="V15" s="1185">
        <f>'APR-23'!V15</f>
        <v>0</v>
      </c>
      <c r="W15" s="1176"/>
    </row>
    <row r="16" spans="1:23" s="54" customFormat="1">
      <c r="A16" s="1176"/>
      <c r="B16" s="1185" t="str">
        <f>'APR-23'!B16</f>
        <v>04.04.23</v>
      </c>
      <c r="C16" s="1185">
        <f>'APR-23'!C16</f>
        <v>14</v>
      </c>
      <c r="D16" s="1185">
        <f>'APR-23'!D16</f>
        <v>14</v>
      </c>
      <c r="E16" s="1185"/>
      <c r="F16" s="1185">
        <f>'APR-23'!F16</f>
        <v>59</v>
      </c>
      <c r="G16" s="1185">
        <f>'APR-23'!G16</f>
        <v>3356.44</v>
      </c>
      <c r="H16" s="1185">
        <f>'APR-23'!H16</f>
        <v>569.55999999999995</v>
      </c>
      <c r="I16" s="1185">
        <f>'APR-23'!I16</f>
        <v>0</v>
      </c>
      <c r="J16" s="1185"/>
      <c r="K16" s="1185"/>
      <c r="L16" s="1185">
        <f>'APR-23'!L16</f>
        <v>2</v>
      </c>
      <c r="M16" s="1185">
        <f>'APR-23'!M16</f>
        <v>35</v>
      </c>
      <c r="N16" s="1185"/>
      <c r="O16" s="1185"/>
      <c r="P16" s="1185"/>
      <c r="Q16" s="1185"/>
      <c r="R16" s="1185"/>
      <c r="S16" s="1185"/>
      <c r="T16" s="1185"/>
      <c r="U16" s="1185"/>
      <c r="V16" s="1185">
        <f>'APR-23'!V16</f>
        <v>0</v>
      </c>
      <c r="W16" s="1176"/>
    </row>
    <row r="17" spans="1:23" s="54" customFormat="1">
      <c r="A17" s="1176"/>
      <c r="B17" s="1185" t="str">
        <f>'APR-23'!B17</f>
        <v>04.04.23</v>
      </c>
      <c r="C17" s="1185">
        <f>'APR-23'!C17</f>
        <v>15</v>
      </c>
      <c r="D17" s="1185">
        <f>'APR-23'!D17</f>
        <v>15</v>
      </c>
      <c r="E17" s="1185"/>
      <c r="F17" s="1185">
        <f>'APR-23'!F17</f>
        <v>58</v>
      </c>
      <c r="G17" s="1185">
        <f>'APR-23'!G17</f>
        <v>3306.89</v>
      </c>
      <c r="H17" s="1185">
        <f>'APR-23'!H17</f>
        <v>442.11</v>
      </c>
      <c r="I17" s="1185">
        <f>'APR-23'!I17</f>
        <v>0</v>
      </c>
      <c r="J17" s="1185"/>
      <c r="K17" s="1185"/>
      <c r="L17" s="1185">
        <f>'APR-23'!L17</f>
        <v>2</v>
      </c>
      <c r="M17" s="1185">
        <f>'APR-23'!M17</f>
        <v>30</v>
      </c>
      <c r="N17" s="1185"/>
      <c r="O17" s="1185"/>
      <c r="P17" s="1185"/>
      <c r="Q17" s="1185"/>
      <c r="R17" s="1185"/>
      <c r="S17" s="1185"/>
      <c r="T17" s="1185"/>
      <c r="U17" s="1185"/>
      <c r="V17" s="1185">
        <f>'APR-23'!V17</f>
        <v>0</v>
      </c>
      <c r="W17" s="1176"/>
    </row>
    <row r="18" spans="1:23" s="54" customFormat="1">
      <c r="A18" s="1176"/>
      <c r="B18" s="1185" t="str">
        <f>'APR-23'!B18</f>
        <v>04.04.23</v>
      </c>
      <c r="C18" s="1185">
        <f>'APR-23'!C18</f>
        <v>16</v>
      </c>
      <c r="D18" s="1185">
        <f>'APR-23'!D18</f>
        <v>16</v>
      </c>
      <c r="E18" s="1185"/>
      <c r="F18" s="1185">
        <f>'APR-23'!F18</f>
        <v>56</v>
      </c>
      <c r="G18" s="1185">
        <f>'APR-23'!G18</f>
        <v>3246.9</v>
      </c>
      <c r="H18" s="1185">
        <f>'APR-23'!H18</f>
        <v>375.49</v>
      </c>
      <c r="I18" s="1185">
        <f>'APR-23'!I18</f>
        <v>0.39</v>
      </c>
      <c r="J18" s="1185"/>
      <c r="K18" s="1185"/>
      <c r="L18" s="1185">
        <f>'APR-23'!L18</f>
        <v>2</v>
      </c>
      <c r="M18" s="1185">
        <f>'APR-23'!M18</f>
        <v>5</v>
      </c>
      <c r="N18" s="1185"/>
      <c r="O18" s="1185"/>
      <c r="P18" s="1185"/>
      <c r="Q18" s="1185"/>
      <c r="R18" s="1185"/>
      <c r="S18" s="1185"/>
      <c r="T18" s="1185"/>
      <c r="U18" s="1185"/>
      <c r="V18" s="1185">
        <f>'APR-23'!V18</f>
        <v>0</v>
      </c>
      <c r="W18" s="1176"/>
    </row>
    <row r="19" spans="1:23" s="54" customFormat="1">
      <c r="A19" s="1176"/>
      <c r="B19" s="1185" t="str">
        <f>'APR-23'!B19</f>
        <v>05.04.23</v>
      </c>
      <c r="C19" s="1185">
        <f>'APR-23'!C19</f>
        <v>17</v>
      </c>
      <c r="D19" s="1185">
        <f>'APR-23'!D19</f>
        <v>17</v>
      </c>
      <c r="E19" s="1185"/>
      <c r="F19" s="1185">
        <f>'APR-23'!F19</f>
        <v>59</v>
      </c>
      <c r="G19" s="1185">
        <f>'APR-23'!G19</f>
        <v>3376.24</v>
      </c>
      <c r="H19" s="1185">
        <f>'APR-23'!H19</f>
        <v>449.76</v>
      </c>
      <c r="I19" s="1185">
        <f>'APR-23'!I19</f>
        <v>0</v>
      </c>
      <c r="J19" s="1185"/>
      <c r="K19" s="1185"/>
      <c r="L19" s="1185">
        <f>'APR-23'!L19</f>
        <v>2</v>
      </c>
      <c r="M19" s="1185">
        <f>'APR-23'!M19</f>
        <v>0</v>
      </c>
      <c r="N19" s="1185"/>
      <c r="O19" s="1185"/>
      <c r="P19" s="1185"/>
      <c r="Q19" s="1185"/>
      <c r="R19" s="1185"/>
      <c r="S19" s="1185"/>
      <c r="T19" s="1185"/>
      <c r="U19" s="1185"/>
      <c r="V19" s="1185">
        <f>'APR-23'!V19</f>
        <v>0</v>
      </c>
      <c r="W19" s="1176"/>
    </row>
    <row r="20" spans="1:23" s="54" customFormat="1">
      <c r="A20" s="1176"/>
      <c r="B20" s="1185" t="str">
        <f>'APR-23'!B20</f>
        <v>05.04.23</v>
      </c>
      <c r="C20" s="1185">
        <f>'APR-23'!C20</f>
        <v>18</v>
      </c>
      <c r="D20" s="1185">
        <f>'APR-23'!D20</f>
        <v>18</v>
      </c>
      <c r="E20" s="1185"/>
      <c r="F20" s="1185">
        <f>'APR-23'!F20</f>
        <v>59</v>
      </c>
      <c r="G20" s="1185">
        <f>'APR-23'!G20</f>
        <v>3389.23</v>
      </c>
      <c r="H20" s="1185">
        <f>'APR-23'!H20</f>
        <v>439.77</v>
      </c>
      <c r="I20" s="1185">
        <f>'APR-23'!I20</f>
        <v>0</v>
      </c>
      <c r="J20" s="1185"/>
      <c r="K20" s="1185"/>
      <c r="L20" s="1185">
        <f>'APR-23'!L20</f>
        <v>2</v>
      </c>
      <c r="M20" s="1185">
        <f>'APR-23'!M20</f>
        <v>5</v>
      </c>
      <c r="N20" s="1185"/>
      <c r="O20" s="1185"/>
      <c r="P20" s="1185"/>
      <c r="Q20" s="1185"/>
      <c r="R20" s="1185"/>
      <c r="S20" s="1185"/>
      <c r="T20" s="1185"/>
      <c r="U20" s="1185"/>
      <c r="V20" s="1185">
        <f>'APR-23'!V20</f>
        <v>0</v>
      </c>
      <c r="W20" s="1176"/>
    </row>
    <row r="21" spans="1:23" s="54" customFormat="1">
      <c r="A21" s="1176"/>
      <c r="B21" s="1185" t="str">
        <f>'APR-23'!B21</f>
        <v>05.04.23</v>
      </c>
      <c r="C21" s="1185">
        <f>'APR-23'!C21</f>
        <v>19</v>
      </c>
      <c r="D21" s="1185">
        <f>'APR-23'!D21</f>
        <v>19</v>
      </c>
      <c r="E21" s="1185"/>
      <c r="F21" s="1185">
        <f>'APR-23'!F21</f>
        <v>58</v>
      </c>
      <c r="G21" s="1185">
        <f>'APR-23'!G21</f>
        <v>3340.24</v>
      </c>
      <c r="H21" s="1185">
        <f>'APR-23'!H21</f>
        <v>423.76</v>
      </c>
      <c r="I21" s="1185">
        <f>'APR-23'!I21</f>
        <v>0</v>
      </c>
      <c r="J21" s="1185"/>
      <c r="K21" s="1185"/>
      <c r="L21" s="1185">
        <f>'APR-23'!L21</f>
        <v>2</v>
      </c>
      <c r="M21" s="1185">
        <f>'APR-23'!M21</f>
        <v>0</v>
      </c>
      <c r="N21" s="1185"/>
      <c r="O21" s="1185"/>
      <c r="P21" s="1185"/>
      <c r="Q21" s="1185"/>
      <c r="R21" s="1185"/>
      <c r="S21" s="1185"/>
      <c r="T21" s="1185"/>
      <c r="U21" s="1185"/>
      <c r="V21" s="1185">
        <f>'APR-23'!V21</f>
        <v>0</v>
      </c>
      <c r="W21" s="1176"/>
    </row>
    <row r="22" spans="1:23" s="54" customFormat="1">
      <c r="A22" s="1176"/>
      <c r="B22" s="1185" t="str">
        <f>'APR-23'!B22</f>
        <v>05.04.23</v>
      </c>
      <c r="C22" s="1185">
        <f>'APR-23'!C22</f>
        <v>20</v>
      </c>
      <c r="D22" s="1185">
        <f>'APR-23'!D22</f>
        <v>20</v>
      </c>
      <c r="E22" s="1185"/>
      <c r="F22" s="1185">
        <f>'APR-23'!F22</f>
        <v>55</v>
      </c>
      <c r="G22" s="1185">
        <f>'APR-23'!G22</f>
        <v>3189.87</v>
      </c>
      <c r="H22" s="1185">
        <f>'APR-23'!H22</f>
        <v>379.13</v>
      </c>
      <c r="I22" s="1185">
        <f>'APR-23'!I22</f>
        <v>0</v>
      </c>
      <c r="J22" s="1185"/>
      <c r="K22" s="1185"/>
      <c r="L22" s="1185">
        <f>'APR-23'!L22</f>
        <v>1</v>
      </c>
      <c r="M22" s="1185">
        <f>'APR-23'!M22</f>
        <v>50</v>
      </c>
      <c r="N22" s="1185"/>
      <c r="O22" s="1185"/>
      <c r="P22" s="1185"/>
      <c r="Q22" s="1185"/>
      <c r="R22" s="1185"/>
      <c r="S22" s="1185"/>
      <c r="T22" s="1185"/>
      <c r="U22" s="1185"/>
      <c r="V22" s="1185">
        <f>'APR-23'!V22</f>
        <v>0</v>
      </c>
      <c r="W22" s="1176"/>
    </row>
    <row r="23" spans="1:23" s="54" customFormat="1">
      <c r="A23" s="1176"/>
      <c r="B23" s="1185" t="str">
        <f>'APR-23'!B23</f>
        <v>05.04.23</v>
      </c>
      <c r="C23" s="1185">
        <f>'APR-23'!C23</f>
        <v>21</v>
      </c>
      <c r="D23" s="1185">
        <f>'APR-23'!D23</f>
        <v>21</v>
      </c>
      <c r="E23" s="1185"/>
      <c r="F23" s="1185">
        <f>'APR-23'!F23</f>
        <v>58</v>
      </c>
      <c r="G23" s="1185">
        <f>'APR-23'!G23</f>
        <v>3369.05</v>
      </c>
      <c r="H23" s="1185">
        <f>'APR-23'!H23</f>
        <v>391.95</v>
      </c>
      <c r="I23" s="1185">
        <f>'APR-23'!I23</f>
        <v>0</v>
      </c>
      <c r="J23" s="1185"/>
      <c r="K23" s="1185"/>
      <c r="L23" s="1185">
        <f>'APR-23'!L23</f>
        <v>2</v>
      </c>
      <c r="M23" s="1185">
        <f>'APR-23'!M23</f>
        <v>0</v>
      </c>
      <c r="N23" s="1185"/>
      <c r="O23" s="1185"/>
      <c r="P23" s="1185"/>
      <c r="Q23" s="1185"/>
      <c r="R23" s="1185"/>
      <c r="S23" s="1185"/>
      <c r="T23" s="1185"/>
      <c r="U23" s="1185"/>
      <c r="V23" s="1185">
        <f>'APR-23'!V23</f>
        <v>0</v>
      </c>
      <c r="W23" s="1176"/>
    </row>
    <row r="24" spans="1:23" s="54" customFormat="1">
      <c r="A24" s="1176"/>
      <c r="B24" s="1185" t="str">
        <f>'APR-23'!B24</f>
        <v>05.04.23</v>
      </c>
      <c r="C24" s="1185">
        <f>'APR-23'!C24</f>
        <v>22</v>
      </c>
      <c r="D24" s="1185">
        <f>'APR-23'!D24</f>
        <v>22</v>
      </c>
      <c r="E24" s="1185"/>
      <c r="F24" s="1185">
        <f>'APR-23'!F24</f>
        <v>58</v>
      </c>
      <c r="G24" s="1185">
        <f>'APR-23'!G24</f>
        <v>3277.69</v>
      </c>
      <c r="H24" s="1185">
        <f>'APR-23'!H24</f>
        <v>471.31</v>
      </c>
      <c r="I24" s="1185">
        <f>'APR-23'!I24</f>
        <v>0</v>
      </c>
      <c r="J24" s="1185"/>
      <c r="K24" s="1185"/>
      <c r="L24" s="1185">
        <f>'APR-23'!L24</f>
        <v>1</v>
      </c>
      <c r="M24" s="1185">
        <f>'APR-23'!M24</f>
        <v>55</v>
      </c>
      <c r="N24" s="1185"/>
      <c r="O24" s="1185"/>
      <c r="P24" s="1185"/>
      <c r="Q24" s="1185"/>
      <c r="R24" s="1185"/>
      <c r="S24" s="1185"/>
      <c r="T24" s="1185"/>
      <c r="U24" s="1185"/>
      <c r="V24" s="1185">
        <f>'APR-23'!V24</f>
        <v>0</v>
      </c>
      <c r="W24" s="1176"/>
    </row>
    <row r="25" spans="1:23" s="54" customFormat="1">
      <c r="A25" s="1176"/>
      <c r="B25" s="1185" t="str">
        <f>'APR-23'!B25</f>
        <v>06.04.23</v>
      </c>
      <c r="C25" s="1185">
        <f>'APR-23'!C25</f>
        <v>23</v>
      </c>
      <c r="D25" s="1185">
        <f>'APR-23'!D25</f>
        <v>23</v>
      </c>
      <c r="E25" s="1185"/>
      <c r="F25" s="1185">
        <f>'APR-23'!F25</f>
        <v>59</v>
      </c>
      <c r="G25" s="1185">
        <f>'APR-23'!G25</f>
        <v>3273.44</v>
      </c>
      <c r="H25" s="1185">
        <f>'APR-23'!H25</f>
        <v>552.55999999999995</v>
      </c>
      <c r="I25" s="1185">
        <f>'APR-23'!I25</f>
        <v>0</v>
      </c>
      <c r="J25" s="1185"/>
      <c r="K25" s="1185"/>
      <c r="L25" s="1185">
        <f>'APR-23'!L25</f>
        <v>2</v>
      </c>
      <c r="M25" s="1185">
        <f>'APR-23'!M25</f>
        <v>0</v>
      </c>
      <c r="N25" s="1185"/>
      <c r="O25" s="1185"/>
      <c r="P25" s="1185"/>
      <c r="Q25" s="1185"/>
      <c r="R25" s="1185"/>
      <c r="S25" s="1185"/>
      <c r="T25" s="1185"/>
      <c r="U25" s="1185"/>
      <c r="V25" s="1185">
        <f>'APR-23'!V25</f>
        <v>0</v>
      </c>
      <c r="W25" s="1176"/>
    </row>
    <row r="26" spans="1:23" s="54" customFormat="1">
      <c r="A26" s="1176"/>
      <c r="B26" s="1185" t="str">
        <f>'APR-23'!B26</f>
        <v>06.04.23</v>
      </c>
      <c r="C26" s="1185">
        <f>'APR-23'!C26</f>
        <v>24</v>
      </c>
      <c r="D26" s="1185">
        <f>'APR-23'!D26</f>
        <v>24</v>
      </c>
      <c r="E26" s="1185"/>
      <c r="F26" s="1185">
        <f>'APR-23'!F26</f>
        <v>59</v>
      </c>
      <c r="G26" s="1185">
        <f>'APR-23'!G26</f>
        <v>3415.04</v>
      </c>
      <c r="H26" s="1185">
        <f>'APR-23'!H26</f>
        <v>410.96</v>
      </c>
      <c r="I26" s="1185">
        <f>'APR-23'!I26</f>
        <v>0</v>
      </c>
      <c r="J26" s="1185"/>
      <c r="K26" s="1185"/>
      <c r="L26" s="1185">
        <f>'APR-23'!L26</f>
        <v>2</v>
      </c>
      <c r="M26" s="1185">
        <f>'APR-23'!M26</f>
        <v>10</v>
      </c>
      <c r="N26" s="1185"/>
      <c r="O26" s="1185"/>
      <c r="P26" s="1185"/>
      <c r="Q26" s="1185"/>
      <c r="R26" s="1185"/>
      <c r="S26" s="1185"/>
      <c r="T26" s="1185"/>
      <c r="U26" s="1185"/>
      <c r="V26" s="1185">
        <f>'APR-23'!V26</f>
        <v>0</v>
      </c>
      <c r="W26" s="1176"/>
    </row>
    <row r="27" spans="1:23" s="54" customFormat="1">
      <c r="A27" s="1176"/>
      <c r="B27" s="1185" t="str">
        <f>'APR-23'!B27</f>
        <v>06.04.23</v>
      </c>
      <c r="C27" s="1185">
        <f>'APR-23'!C27</f>
        <v>25</v>
      </c>
      <c r="D27" s="1185">
        <f>'APR-23'!D27</f>
        <v>25</v>
      </c>
      <c r="E27" s="1185"/>
      <c r="F27" s="1185">
        <f>'APR-23'!F27</f>
        <v>59</v>
      </c>
      <c r="G27" s="1185">
        <f>'APR-23'!G27</f>
        <v>3386.65</v>
      </c>
      <c r="H27" s="1185">
        <f>'APR-23'!H27</f>
        <v>436.35</v>
      </c>
      <c r="I27" s="1185">
        <f>'APR-23'!I27</f>
        <v>0</v>
      </c>
      <c r="J27" s="1185"/>
      <c r="K27" s="1185"/>
      <c r="L27" s="1185">
        <f>'APR-23'!L27</f>
        <v>2</v>
      </c>
      <c r="M27" s="1185">
        <f>'APR-23'!M27</f>
        <v>5</v>
      </c>
      <c r="N27" s="1185"/>
      <c r="O27" s="1185"/>
      <c r="P27" s="1185"/>
      <c r="Q27" s="1185"/>
      <c r="R27" s="1185"/>
      <c r="S27" s="1185"/>
      <c r="T27" s="1185"/>
      <c r="U27" s="1185"/>
      <c r="V27" s="1185">
        <f>'APR-23'!V27</f>
        <v>0</v>
      </c>
      <c r="W27" s="1176"/>
    </row>
    <row r="28" spans="1:23" s="54" customFormat="1">
      <c r="A28" s="1176"/>
      <c r="B28" s="1185" t="str">
        <f>'APR-23'!B28</f>
        <v>06.04.23</v>
      </c>
      <c r="C28" s="1185">
        <f>'APR-23'!C28</f>
        <v>26</v>
      </c>
      <c r="D28" s="1185">
        <f>'APR-23'!D28</f>
        <v>26</v>
      </c>
      <c r="E28" s="1185"/>
      <c r="F28" s="1185">
        <f>'APR-23'!F28</f>
        <v>59</v>
      </c>
      <c r="G28" s="1185">
        <f>'APR-23'!G28</f>
        <v>3398.46</v>
      </c>
      <c r="H28" s="1185">
        <f>'APR-23'!H28</f>
        <v>421.54</v>
      </c>
      <c r="I28" s="1185">
        <f>'APR-23'!I28</f>
        <v>0</v>
      </c>
      <c r="J28" s="1185"/>
      <c r="K28" s="1185"/>
      <c r="L28" s="1185">
        <f>'APR-23'!L28</f>
        <v>2</v>
      </c>
      <c r="M28" s="1185">
        <f>'APR-23'!M28</f>
        <v>5</v>
      </c>
      <c r="N28" s="1185"/>
      <c r="O28" s="1185"/>
      <c r="P28" s="1185"/>
      <c r="Q28" s="1185"/>
      <c r="R28" s="1185"/>
      <c r="S28" s="1185"/>
      <c r="T28" s="1185"/>
      <c r="U28" s="1185"/>
      <c r="V28" s="1185">
        <f>'APR-23'!V28</f>
        <v>0</v>
      </c>
      <c r="W28" s="1176"/>
    </row>
    <row r="29" spans="1:23" s="54" customFormat="1">
      <c r="A29" s="1176"/>
      <c r="B29" s="1185" t="str">
        <f>'APR-23'!B29</f>
        <v>06.04.23</v>
      </c>
      <c r="C29" s="1185">
        <f>'APR-23'!C29</f>
        <v>27</v>
      </c>
      <c r="D29" s="1185">
        <f>'APR-23'!D29</f>
        <v>27</v>
      </c>
      <c r="E29" s="1185"/>
      <c r="F29" s="1185">
        <f>'APR-23'!F29</f>
        <v>59</v>
      </c>
      <c r="G29" s="1185">
        <f>'APR-23'!G29</f>
        <v>3388.44</v>
      </c>
      <c r="H29" s="1185">
        <f>'APR-23'!H29</f>
        <v>437.56</v>
      </c>
      <c r="I29" s="1185">
        <f>'APR-23'!I29</f>
        <v>0</v>
      </c>
      <c r="J29" s="1185"/>
      <c r="K29" s="1185"/>
      <c r="L29" s="1185">
        <f>'APR-23'!L29</f>
        <v>2</v>
      </c>
      <c r="M29" s="1185">
        <f>'APR-23'!M29</f>
        <v>35</v>
      </c>
      <c r="N29" s="1185"/>
      <c r="O29" s="1185"/>
      <c r="P29" s="1185"/>
      <c r="Q29" s="1185"/>
      <c r="R29" s="1185"/>
      <c r="S29" s="1185"/>
      <c r="T29" s="1185"/>
      <c r="U29" s="1185"/>
      <c r="V29" s="1185">
        <f>'APR-23'!V29</f>
        <v>0</v>
      </c>
      <c r="W29" s="1176"/>
    </row>
    <row r="30" spans="1:23" s="54" customFormat="1">
      <c r="A30" s="1176"/>
      <c r="B30" s="1185" t="str">
        <f>'APR-23'!B30</f>
        <v>06.04.23</v>
      </c>
      <c r="C30" s="1185">
        <f>'APR-23'!C30</f>
        <v>28</v>
      </c>
      <c r="D30" s="1185">
        <f>'APR-23'!D30</f>
        <v>28</v>
      </c>
      <c r="E30" s="1185"/>
      <c r="F30" s="1185">
        <f>'APR-23'!F30</f>
        <v>59</v>
      </c>
      <c r="G30" s="1185">
        <f>'APR-23'!G30</f>
        <v>3414.82</v>
      </c>
      <c r="H30" s="1185">
        <f>'APR-23'!H30</f>
        <v>417.18</v>
      </c>
      <c r="I30" s="1185">
        <f>'APR-23'!I30</f>
        <v>0</v>
      </c>
      <c r="J30" s="1185"/>
      <c r="K30" s="1185"/>
      <c r="L30" s="1185">
        <f>'APR-23'!L30</f>
        <v>2</v>
      </c>
      <c r="M30" s="1185">
        <f>'APR-23'!M30</f>
        <v>45</v>
      </c>
      <c r="N30" s="1185"/>
      <c r="O30" s="1185"/>
      <c r="P30" s="1185"/>
      <c r="Q30" s="1185"/>
      <c r="R30" s="1185"/>
      <c r="S30" s="1185"/>
      <c r="T30" s="1185"/>
      <c r="U30" s="1185"/>
      <c r="V30" s="1185">
        <f>'APR-23'!V30</f>
        <v>0</v>
      </c>
      <c r="W30" s="1176"/>
    </row>
    <row r="31" spans="1:23" s="54" customFormat="1">
      <c r="A31" s="1176"/>
      <c r="B31" s="1185" t="str">
        <f>'APR-23'!B31</f>
        <v>06.04.23</v>
      </c>
      <c r="C31" s="1185">
        <f>'APR-23'!C31</f>
        <v>29</v>
      </c>
      <c r="D31" s="1185">
        <f>'APR-23'!D31</f>
        <v>29</v>
      </c>
      <c r="E31" s="1185"/>
      <c r="F31" s="1185">
        <f>'APR-23'!F31</f>
        <v>59</v>
      </c>
      <c r="G31" s="1185">
        <f>'APR-23'!G31</f>
        <v>3401.23</v>
      </c>
      <c r="H31" s="1185">
        <f>'APR-23'!H31</f>
        <v>427.77</v>
      </c>
      <c r="I31" s="1185">
        <f>'APR-23'!I31</f>
        <v>0</v>
      </c>
      <c r="J31" s="1185"/>
      <c r="K31" s="1185"/>
      <c r="L31" s="1185">
        <f>'APR-23'!L31</f>
        <v>2</v>
      </c>
      <c r="M31" s="1185">
        <f>'APR-23'!M31</f>
        <v>20</v>
      </c>
      <c r="N31" s="1185"/>
      <c r="O31" s="1185"/>
      <c r="P31" s="1185"/>
      <c r="Q31" s="1185"/>
      <c r="R31" s="1185"/>
      <c r="S31" s="1185"/>
      <c r="T31" s="1185"/>
      <c r="U31" s="1185"/>
      <c r="V31" s="1185">
        <f>'APR-23'!V31</f>
        <v>0</v>
      </c>
      <c r="W31" s="1176"/>
    </row>
    <row r="32" spans="1:23" s="54" customFormat="1">
      <c r="A32" s="1176"/>
      <c r="B32" s="1185" t="str">
        <f>'APR-23'!B32</f>
        <v>07.04.23</v>
      </c>
      <c r="C32" s="1185">
        <f>'APR-23'!C32</f>
        <v>30</v>
      </c>
      <c r="D32" s="1185">
        <f>'APR-23'!D32</f>
        <v>30</v>
      </c>
      <c r="E32" s="1185"/>
      <c r="F32" s="1185">
        <f>'APR-23'!F32</f>
        <v>59</v>
      </c>
      <c r="G32" s="1185">
        <f>'APR-23'!G32</f>
        <v>3432.86</v>
      </c>
      <c r="H32" s="1185">
        <f>'APR-23'!H32</f>
        <v>387.14</v>
      </c>
      <c r="I32" s="1185">
        <f>'APR-23'!I32</f>
        <v>0</v>
      </c>
      <c r="J32" s="1185"/>
      <c r="K32" s="1185"/>
      <c r="L32" s="1185">
        <f>'APR-23'!L32</f>
        <v>2</v>
      </c>
      <c r="M32" s="1185">
        <f>'APR-23'!M32</f>
        <v>55</v>
      </c>
      <c r="N32" s="1185"/>
      <c r="O32" s="1185"/>
      <c r="P32" s="1185"/>
      <c r="Q32" s="1185"/>
      <c r="R32" s="1185"/>
      <c r="S32" s="1185"/>
      <c r="T32" s="1185"/>
      <c r="U32" s="1185"/>
      <c r="V32" s="1185">
        <f>'APR-23'!V32</f>
        <v>0</v>
      </c>
      <c r="W32" s="1176"/>
    </row>
    <row r="33" spans="1:23" s="54" customFormat="1">
      <c r="A33" s="1176"/>
      <c r="B33" s="1185" t="str">
        <f>'APR-23'!B33</f>
        <v>07.04.23</v>
      </c>
      <c r="C33" s="1185">
        <f>'APR-23'!C33</f>
        <v>31</v>
      </c>
      <c r="D33" s="1185">
        <f>'APR-23'!D33</f>
        <v>31</v>
      </c>
      <c r="E33" s="1185"/>
      <c r="F33" s="1185">
        <f>'APR-23'!F33</f>
        <v>56</v>
      </c>
      <c r="G33" s="1185">
        <f>'APR-23'!G33</f>
        <v>3226.65</v>
      </c>
      <c r="H33" s="1185">
        <f>'APR-23'!H33</f>
        <v>410.35</v>
      </c>
      <c r="I33" s="1185">
        <f>'APR-23'!I33</f>
        <v>0</v>
      </c>
      <c r="J33" s="1185"/>
      <c r="K33" s="1185"/>
      <c r="L33" s="1185">
        <f>'APR-23'!L33</f>
        <v>2</v>
      </c>
      <c r="M33" s="1185">
        <f>'APR-23'!M33</f>
        <v>30</v>
      </c>
      <c r="N33" s="1185"/>
      <c r="O33" s="1185"/>
      <c r="P33" s="1185"/>
      <c r="Q33" s="1185"/>
      <c r="R33" s="1185"/>
      <c r="S33" s="1185"/>
      <c r="T33" s="1185"/>
      <c r="U33" s="1185"/>
      <c r="V33" s="1185">
        <f>'APR-23'!V33</f>
        <v>0</v>
      </c>
      <c r="W33" s="1176"/>
    </row>
    <row r="34" spans="1:23" s="54" customFormat="1">
      <c r="A34" s="1176"/>
      <c r="B34" s="1185" t="str">
        <f>'APR-23'!B34</f>
        <v>07.04.23</v>
      </c>
      <c r="C34" s="1185">
        <f>'APR-23'!C34</f>
        <v>32</v>
      </c>
      <c r="D34" s="1185">
        <f>'APR-23'!D34</f>
        <v>32</v>
      </c>
      <c r="E34" s="1185"/>
      <c r="F34" s="1185">
        <f>'APR-23'!F34</f>
        <v>57</v>
      </c>
      <c r="G34" s="1185">
        <f>'APR-23'!G34</f>
        <v>3289.25</v>
      </c>
      <c r="H34" s="1185">
        <f>'APR-23'!H34</f>
        <v>409.75</v>
      </c>
      <c r="I34" s="1185">
        <f>'APR-23'!I34</f>
        <v>0</v>
      </c>
      <c r="J34" s="1185"/>
      <c r="K34" s="1185"/>
      <c r="L34" s="1185">
        <f>'APR-23'!L34</f>
        <v>2</v>
      </c>
      <c r="M34" s="1185">
        <f>'APR-23'!M34</f>
        <v>15</v>
      </c>
      <c r="N34" s="1185"/>
      <c r="O34" s="1185"/>
      <c r="P34" s="1185"/>
      <c r="Q34" s="1185"/>
      <c r="R34" s="1185"/>
      <c r="S34" s="1185"/>
      <c r="T34" s="1185"/>
      <c r="U34" s="1185"/>
      <c r="V34" s="1185">
        <f>'APR-23'!V34</f>
        <v>0</v>
      </c>
      <c r="W34" s="1176"/>
    </row>
    <row r="35" spans="1:23" s="54" customFormat="1">
      <c r="A35" s="1176"/>
      <c r="B35" s="1185" t="str">
        <f>'APR-23'!B35</f>
        <v>07.04.23</v>
      </c>
      <c r="C35" s="1185">
        <f>'APR-23'!C35</f>
        <v>33</v>
      </c>
      <c r="D35" s="1185">
        <f>'APR-23'!D35</f>
        <v>33</v>
      </c>
      <c r="E35" s="1185"/>
      <c r="F35" s="1185">
        <f>'APR-23'!F35</f>
        <v>58</v>
      </c>
      <c r="G35" s="1185">
        <f>'APR-23'!G35</f>
        <v>3347.03</v>
      </c>
      <c r="H35" s="1185">
        <f>'APR-23'!H35</f>
        <v>419.97</v>
      </c>
      <c r="I35" s="1185">
        <f>'APR-23'!I35</f>
        <v>0</v>
      </c>
      <c r="J35" s="1185"/>
      <c r="K35" s="1185"/>
      <c r="L35" s="1185">
        <f>'APR-23'!L35</f>
        <v>2</v>
      </c>
      <c r="M35" s="1185">
        <f>'APR-23'!M35</f>
        <v>25</v>
      </c>
      <c r="N35" s="1185"/>
      <c r="O35" s="1185"/>
      <c r="P35" s="1185"/>
      <c r="Q35" s="1185"/>
      <c r="R35" s="1185"/>
      <c r="S35" s="1185"/>
      <c r="T35" s="1185"/>
      <c r="U35" s="1185"/>
      <c r="V35" s="1185">
        <f>'APR-23'!V35</f>
        <v>0</v>
      </c>
      <c r="W35" s="1176"/>
    </row>
    <row r="36" spans="1:23" s="54" customFormat="1">
      <c r="A36" s="1176"/>
      <c r="B36" s="1185" t="str">
        <f>'APR-23'!B36</f>
        <v>07.04.23</v>
      </c>
      <c r="C36" s="1185">
        <f>'APR-23'!C36</f>
        <v>34</v>
      </c>
      <c r="D36" s="1185">
        <f>'APR-23'!D36</f>
        <v>34</v>
      </c>
      <c r="E36" s="1185"/>
      <c r="F36" s="1185">
        <f>'APR-23'!F36</f>
        <v>58</v>
      </c>
      <c r="G36" s="1185">
        <f>'APR-23'!G36</f>
        <v>3302.29</v>
      </c>
      <c r="H36" s="1185">
        <f>'APR-23'!H36</f>
        <v>446.71</v>
      </c>
      <c r="I36" s="1185">
        <f>'APR-23'!I36</f>
        <v>0</v>
      </c>
      <c r="J36" s="1185"/>
      <c r="K36" s="1185"/>
      <c r="L36" s="1185">
        <f>'APR-23'!L36</f>
        <v>2</v>
      </c>
      <c r="M36" s="1185">
        <f>'APR-23'!M36</f>
        <v>30</v>
      </c>
      <c r="N36" s="1185"/>
      <c r="O36" s="1185"/>
      <c r="P36" s="1185"/>
      <c r="Q36" s="1185"/>
      <c r="R36" s="1185"/>
      <c r="S36" s="1185"/>
      <c r="T36" s="1185"/>
      <c r="U36" s="1185"/>
      <c r="V36" s="1185">
        <f>'APR-23'!V36</f>
        <v>0</v>
      </c>
      <c r="W36" s="1176"/>
    </row>
    <row r="37" spans="1:23" s="54" customFormat="1">
      <c r="A37" s="1176"/>
      <c r="B37" s="1185" t="str">
        <f>'APR-23'!B37</f>
        <v>07.04.23</v>
      </c>
      <c r="C37" s="1185">
        <f>'APR-23'!C37</f>
        <v>35</v>
      </c>
      <c r="D37" s="1185">
        <f>'APR-23'!D37</f>
        <v>35</v>
      </c>
      <c r="E37" s="1185"/>
      <c r="F37" s="1185">
        <f>'APR-23'!F37</f>
        <v>55</v>
      </c>
      <c r="G37" s="1185">
        <f>'APR-23'!G37</f>
        <v>3158.67</v>
      </c>
      <c r="H37" s="1185">
        <f>'APR-23'!H37</f>
        <v>410.33</v>
      </c>
      <c r="I37" s="1185">
        <f>'APR-23'!I37</f>
        <v>0</v>
      </c>
      <c r="J37" s="1185"/>
      <c r="K37" s="1185"/>
      <c r="L37" s="1185">
        <f>'APR-23'!L37</f>
        <v>2</v>
      </c>
      <c r="M37" s="1185">
        <f>'APR-23'!M37</f>
        <v>45</v>
      </c>
      <c r="N37" s="1185"/>
      <c r="O37" s="1185"/>
      <c r="P37" s="1185"/>
      <c r="Q37" s="1185"/>
      <c r="R37" s="1185"/>
      <c r="S37" s="1185"/>
      <c r="T37" s="1185"/>
      <c r="U37" s="1185"/>
      <c r="V37" s="1185">
        <f>'APR-23'!V37</f>
        <v>0</v>
      </c>
      <c r="W37" s="1176"/>
    </row>
    <row r="38" spans="1:23" s="54" customFormat="1">
      <c r="A38" s="1176"/>
      <c r="B38" s="1185" t="str">
        <f>'APR-23'!B38</f>
        <v>08.04.23</v>
      </c>
      <c r="C38" s="1185">
        <f>'APR-23'!C38</f>
        <v>36</v>
      </c>
      <c r="D38" s="1185">
        <f>'APR-23'!D38</f>
        <v>36</v>
      </c>
      <c r="E38" s="1185"/>
      <c r="F38" s="1185">
        <f>'APR-23'!F38</f>
        <v>59</v>
      </c>
      <c r="G38" s="1185">
        <f>'APR-23'!G38</f>
        <v>3463.02</v>
      </c>
      <c r="H38" s="1185">
        <f>'APR-23'!H38</f>
        <v>371.35</v>
      </c>
      <c r="I38" s="1185">
        <f>'APR-23'!I38</f>
        <v>2.37</v>
      </c>
      <c r="J38" s="1185"/>
      <c r="K38" s="1185"/>
      <c r="L38" s="1185">
        <f>'APR-23'!L38</f>
        <v>11</v>
      </c>
      <c r="M38" s="1185">
        <f>'APR-23'!M38</f>
        <v>0</v>
      </c>
      <c r="N38" s="1185"/>
      <c r="O38" s="1185"/>
      <c r="P38" s="1185"/>
      <c r="Q38" s="1185"/>
      <c r="R38" s="1185"/>
      <c r="S38" s="1185"/>
      <c r="T38" s="1185"/>
      <c r="U38" s="1185"/>
      <c r="V38" s="1185">
        <f>'APR-23'!V38</f>
        <v>66029.25</v>
      </c>
      <c r="W38" s="1176"/>
    </row>
    <row r="39" spans="1:23" s="54" customFormat="1">
      <c r="A39" s="1176"/>
      <c r="B39" s="1185" t="str">
        <f>'APR-23'!B39</f>
        <v>08.04.23</v>
      </c>
      <c r="C39" s="1185">
        <f>'APR-23'!C39</f>
        <v>37</v>
      </c>
      <c r="D39" s="1185">
        <f>'APR-23'!D39</f>
        <v>37</v>
      </c>
      <c r="E39" s="1185"/>
      <c r="F39" s="1185">
        <f>'APR-23'!F39</f>
        <v>59</v>
      </c>
      <c r="G39" s="1185">
        <f>'APR-23'!G39</f>
        <v>3376.83</v>
      </c>
      <c r="H39" s="1185">
        <f>'APR-23'!H39</f>
        <v>452.17</v>
      </c>
      <c r="I39" s="1185">
        <f>'APR-23'!I39</f>
        <v>0</v>
      </c>
      <c r="J39" s="1185"/>
      <c r="K39" s="1185"/>
      <c r="L39" s="1185">
        <f>'APR-23'!L39</f>
        <v>2</v>
      </c>
      <c r="M39" s="1185">
        <f>'APR-23'!M39</f>
        <v>10</v>
      </c>
      <c r="N39" s="1185"/>
      <c r="O39" s="1185"/>
      <c r="P39" s="1185"/>
      <c r="Q39" s="1185"/>
      <c r="R39" s="1185"/>
      <c r="S39" s="1185"/>
      <c r="T39" s="1185"/>
      <c r="U39" s="1185"/>
      <c r="V39" s="1185">
        <f>'APR-23'!V39</f>
        <v>0</v>
      </c>
      <c r="W39" s="1176"/>
    </row>
    <row r="40" spans="1:23" s="54" customFormat="1">
      <c r="A40" s="1176"/>
      <c r="B40" s="1185" t="str">
        <f>'APR-23'!B40</f>
        <v>09.04.23</v>
      </c>
      <c r="C40" s="1185">
        <f>'APR-23'!C40</f>
        <v>38</v>
      </c>
      <c r="D40" s="1185">
        <f>'APR-23'!D40</f>
        <v>38</v>
      </c>
      <c r="E40" s="1185"/>
      <c r="F40" s="1185">
        <f>'APR-23'!F40</f>
        <v>58</v>
      </c>
      <c r="G40" s="1185">
        <f>'APR-23'!G40</f>
        <v>3342.85</v>
      </c>
      <c r="H40" s="1185">
        <f>'APR-23'!H40</f>
        <v>418.15</v>
      </c>
      <c r="I40" s="1185">
        <f>'APR-23'!I40</f>
        <v>0</v>
      </c>
      <c r="J40" s="1185"/>
      <c r="K40" s="1185"/>
      <c r="L40" s="1185">
        <f>'APR-23'!L40</f>
        <v>2</v>
      </c>
      <c r="M40" s="1185">
        <f>'APR-23'!M40</f>
        <v>45</v>
      </c>
      <c r="N40" s="1185"/>
      <c r="O40" s="1185"/>
      <c r="P40" s="1185"/>
      <c r="Q40" s="1185"/>
      <c r="R40" s="1185"/>
      <c r="S40" s="1185"/>
      <c r="T40" s="1185"/>
      <c r="U40" s="1185"/>
      <c r="V40" s="1185">
        <f>'APR-23'!V40</f>
        <v>0</v>
      </c>
      <c r="W40" s="1176"/>
    </row>
    <row r="41" spans="1:23" s="54" customFormat="1">
      <c r="A41" s="1176"/>
      <c r="B41" s="1185" t="str">
        <f>'APR-23'!B41</f>
        <v>09.04.23</v>
      </c>
      <c r="C41" s="1185">
        <f>'APR-23'!C41</f>
        <v>39</v>
      </c>
      <c r="D41" s="1185">
        <f>'APR-23'!D41</f>
        <v>39</v>
      </c>
      <c r="E41" s="1185"/>
      <c r="F41" s="1185">
        <f>'APR-23'!F41</f>
        <v>58</v>
      </c>
      <c r="G41" s="1185">
        <f>'APR-23'!G41</f>
        <v>3366.65</v>
      </c>
      <c r="H41" s="1185">
        <f>'APR-23'!H41</f>
        <v>394.35</v>
      </c>
      <c r="I41" s="1185">
        <f>'APR-23'!I41</f>
        <v>0</v>
      </c>
      <c r="J41" s="1185"/>
      <c r="K41" s="1185"/>
      <c r="L41" s="1185">
        <f>'APR-23'!L41</f>
        <v>2</v>
      </c>
      <c r="M41" s="1185">
        <f>'APR-23'!M41</f>
        <v>30</v>
      </c>
      <c r="N41" s="1185"/>
      <c r="O41" s="1185"/>
      <c r="P41" s="1185"/>
      <c r="Q41" s="1185"/>
      <c r="R41" s="1185"/>
      <c r="S41" s="1185"/>
      <c r="T41" s="1185"/>
      <c r="U41" s="1185"/>
      <c r="V41" s="1185">
        <f>'APR-23'!V41</f>
        <v>0</v>
      </c>
      <c r="W41" s="1176"/>
    </row>
    <row r="42" spans="1:23" s="54" customFormat="1">
      <c r="A42" s="1176"/>
      <c r="B42" s="1185" t="str">
        <f>'APR-23'!B42</f>
        <v>09.04.23</v>
      </c>
      <c r="C42" s="1185">
        <f>'APR-23'!C42</f>
        <v>40</v>
      </c>
      <c r="D42" s="1185">
        <f>'APR-23'!D42</f>
        <v>40</v>
      </c>
      <c r="E42" s="1185"/>
      <c r="F42" s="1185">
        <f>'APR-23'!F42</f>
        <v>59</v>
      </c>
      <c r="G42" s="1185">
        <f>'APR-23'!G42</f>
        <v>3416.05</v>
      </c>
      <c r="H42" s="1185">
        <f>'APR-23'!H42</f>
        <v>406.95</v>
      </c>
      <c r="I42" s="1185">
        <f>'APR-23'!I42</f>
        <v>0</v>
      </c>
      <c r="J42" s="1185"/>
      <c r="K42" s="1185"/>
      <c r="L42" s="1185">
        <f>'APR-23'!L42</f>
        <v>1</v>
      </c>
      <c r="M42" s="1185">
        <f>'APR-23'!M42</f>
        <v>55</v>
      </c>
      <c r="N42" s="1185"/>
      <c r="O42" s="1185"/>
      <c r="P42" s="1185"/>
      <c r="Q42" s="1185"/>
      <c r="R42" s="1185"/>
      <c r="S42" s="1185"/>
      <c r="T42" s="1185"/>
      <c r="U42" s="1185"/>
      <c r="V42" s="1185">
        <f>'APR-23'!V42</f>
        <v>0</v>
      </c>
      <c r="W42" s="1176"/>
    </row>
    <row r="43" spans="1:23" s="54" customFormat="1">
      <c r="A43" s="1176"/>
      <c r="B43" s="1185" t="str">
        <f>'APR-23'!B43</f>
        <v>09.04.23</v>
      </c>
      <c r="C43" s="1185">
        <f>'APR-23'!C43</f>
        <v>41</v>
      </c>
      <c r="D43" s="1185">
        <f>'APR-23'!D43</f>
        <v>41</v>
      </c>
      <c r="E43" s="1185"/>
      <c r="F43" s="1185">
        <f>'APR-23'!F43</f>
        <v>59</v>
      </c>
      <c r="G43" s="1185">
        <f>'APR-23'!G43</f>
        <v>3441.86</v>
      </c>
      <c r="H43" s="1185">
        <f>'APR-23'!H43</f>
        <v>379.73</v>
      </c>
      <c r="I43" s="1185">
        <f>'APR-23'!I43</f>
        <v>1.59</v>
      </c>
      <c r="J43" s="1185"/>
      <c r="K43" s="1185"/>
      <c r="L43" s="1185">
        <f>'APR-23'!L43</f>
        <v>2</v>
      </c>
      <c r="M43" s="1185">
        <f>'APR-23'!M43</f>
        <v>25</v>
      </c>
      <c r="N43" s="1185"/>
      <c r="O43" s="1185"/>
      <c r="P43" s="1185"/>
      <c r="Q43" s="1185"/>
      <c r="R43" s="1185"/>
      <c r="S43" s="1185"/>
      <c r="T43" s="1185"/>
      <c r="U43" s="1185"/>
      <c r="V43" s="1185">
        <f>'APR-23'!V43</f>
        <v>0</v>
      </c>
      <c r="W43" s="1176"/>
    </row>
    <row r="44" spans="1:23" s="54" customFormat="1">
      <c r="A44" s="1176"/>
      <c r="B44" s="1185" t="str">
        <f>'APR-23'!B44</f>
        <v>09.04.23</v>
      </c>
      <c r="C44" s="1185">
        <f>'APR-23'!C44</f>
        <v>42</v>
      </c>
      <c r="D44" s="1185">
        <f>'APR-23'!D44</f>
        <v>42</v>
      </c>
      <c r="E44" s="1185"/>
      <c r="F44" s="1185">
        <f>'APR-23'!F44</f>
        <v>59</v>
      </c>
      <c r="G44" s="1185">
        <f>'APR-23'!G44</f>
        <v>3430.43</v>
      </c>
      <c r="H44" s="1185">
        <f>'APR-23'!H44</f>
        <v>398.57</v>
      </c>
      <c r="I44" s="1185">
        <f>'APR-23'!I44</f>
        <v>0</v>
      </c>
      <c r="J44" s="1185"/>
      <c r="K44" s="1185"/>
      <c r="L44" s="1185">
        <f>'APR-23'!L44</f>
        <v>2</v>
      </c>
      <c r="M44" s="1185">
        <f>'APR-23'!M44</f>
        <v>55</v>
      </c>
      <c r="N44" s="1185"/>
      <c r="O44" s="1185"/>
      <c r="P44" s="1185"/>
      <c r="Q44" s="1185"/>
      <c r="R44" s="1185"/>
      <c r="S44" s="1185"/>
      <c r="T44" s="1185"/>
      <c r="U44" s="1185"/>
      <c r="V44" s="1185">
        <f>'APR-23'!V44</f>
        <v>0</v>
      </c>
      <c r="W44" s="1176"/>
    </row>
    <row r="45" spans="1:23" s="54" customFormat="1">
      <c r="A45" s="1176"/>
      <c r="B45" s="1185" t="str">
        <f>'APR-23'!B45</f>
        <v>09.04.23</v>
      </c>
      <c r="C45" s="1185">
        <f>'APR-23'!C45</f>
        <v>43</v>
      </c>
      <c r="D45" s="1185">
        <f>'APR-23'!D45</f>
        <v>43</v>
      </c>
      <c r="E45" s="1185"/>
      <c r="F45" s="1185">
        <f>'APR-23'!F45</f>
        <v>59</v>
      </c>
      <c r="G45" s="1185">
        <f>'APR-23'!G45</f>
        <v>3413.03</v>
      </c>
      <c r="H45" s="1185">
        <f>'APR-23'!H45</f>
        <v>415.97</v>
      </c>
      <c r="I45" s="1185">
        <f>'APR-23'!I45</f>
        <v>0</v>
      </c>
      <c r="J45" s="1185"/>
      <c r="K45" s="1185"/>
      <c r="L45" s="1185">
        <f>'APR-23'!L45</f>
        <v>2</v>
      </c>
      <c r="M45" s="1185">
        <f>'APR-23'!M45</f>
        <v>35</v>
      </c>
      <c r="N45" s="1185"/>
      <c r="O45" s="1185"/>
      <c r="P45" s="1185"/>
      <c r="Q45" s="1185"/>
      <c r="R45" s="1185"/>
      <c r="S45" s="1185"/>
      <c r="T45" s="1185"/>
      <c r="U45" s="1185"/>
      <c r="V45" s="1185">
        <f>'APR-23'!V45</f>
        <v>0</v>
      </c>
      <c r="W45" s="1176"/>
    </row>
    <row r="46" spans="1:23" s="54" customFormat="1">
      <c r="A46" s="1176"/>
      <c r="B46" s="1185" t="str">
        <f>'APR-23'!B46</f>
        <v>10.04.23</v>
      </c>
      <c r="C46" s="1185">
        <f>'APR-23'!C46</f>
        <v>44</v>
      </c>
      <c r="D46" s="1185">
        <f>'APR-23'!D46</f>
        <v>44</v>
      </c>
      <c r="E46" s="1185"/>
      <c r="F46" s="1185">
        <f>'APR-23'!F46</f>
        <v>58</v>
      </c>
      <c r="G46" s="1185">
        <f>'APR-23'!G46</f>
        <v>3390.09</v>
      </c>
      <c r="H46" s="1185">
        <f>'APR-23'!H46</f>
        <v>358.91</v>
      </c>
      <c r="I46" s="1185">
        <f>'APR-23'!I46</f>
        <v>0</v>
      </c>
      <c r="J46" s="1185"/>
      <c r="K46" s="1185"/>
      <c r="L46" s="1185">
        <f>'APR-23'!L46</f>
        <v>2</v>
      </c>
      <c r="M46" s="1185">
        <f>'APR-23'!M46</f>
        <v>35</v>
      </c>
      <c r="N46" s="1185"/>
      <c r="O46" s="1185"/>
      <c r="P46" s="1185"/>
      <c r="Q46" s="1185"/>
      <c r="R46" s="1185"/>
      <c r="S46" s="1185"/>
      <c r="T46" s="1185"/>
      <c r="U46" s="1185"/>
      <c r="V46" s="1185">
        <f>'APR-23'!V46</f>
        <v>0</v>
      </c>
      <c r="W46" s="1176"/>
    </row>
    <row r="47" spans="1:23" s="54" customFormat="1">
      <c r="A47" s="1176"/>
      <c r="B47" s="1185" t="str">
        <f>'APR-23'!B47</f>
        <v>10.04.23</v>
      </c>
      <c r="C47" s="1185">
        <f>'APR-23'!C47</f>
        <v>45</v>
      </c>
      <c r="D47" s="1185">
        <f>'APR-23'!D47</f>
        <v>45</v>
      </c>
      <c r="E47" s="1185"/>
      <c r="F47" s="1185">
        <f>'APR-23'!F47</f>
        <v>59</v>
      </c>
      <c r="G47" s="1185">
        <f>'APR-23'!G47</f>
        <v>3479.61</v>
      </c>
      <c r="H47" s="1185">
        <f>'APR-23'!H47</f>
        <v>358.37</v>
      </c>
      <c r="I47" s="1185">
        <f>'APR-23'!I47</f>
        <v>2.98</v>
      </c>
      <c r="J47" s="1185"/>
      <c r="K47" s="1185"/>
      <c r="L47" s="1185">
        <f>'APR-23'!L47</f>
        <v>2</v>
      </c>
      <c r="M47" s="1185">
        <f>'APR-23'!M47</f>
        <v>20</v>
      </c>
      <c r="N47" s="1185"/>
      <c r="O47" s="1185"/>
      <c r="P47" s="1185"/>
      <c r="Q47" s="1185"/>
      <c r="R47" s="1185"/>
      <c r="S47" s="1185"/>
      <c r="T47" s="1185"/>
      <c r="U47" s="1185"/>
      <c r="V47" s="1185">
        <f>'APR-23'!V47</f>
        <v>9292.5</v>
      </c>
      <c r="W47" s="1176"/>
    </row>
    <row r="48" spans="1:23" s="54" customFormat="1">
      <c r="A48" s="1176"/>
      <c r="B48" s="1185" t="str">
        <f>'APR-23'!B48</f>
        <v>10.04.23</v>
      </c>
      <c r="C48" s="1185">
        <f>'APR-23'!C48</f>
        <v>46</v>
      </c>
      <c r="D48" s="1185">
        <f>'APR-23'!D48</f>
        <v>46</v>
      </c>
      <c r="E48" s="1185"/>
      <c r="F48" s="1185">
        <f>'APR-23'!F48</f>
        <v>57</v>
      </c>
      <c r="G48" s="1185">
        <f>'APR-23'!G48</f>
        <v>3375.25</v>
      </c>
      <c r="H48" s="1185">
        <f>'APR-23'!H48</f>
        <v>323.75</v>
      </c>
      <c r="I48" s="1185">
        <f>'APR-23'!I48</f>
        <v>0</v>
      </c>
      <c r="J48" s="1185"/>
      <c r="K48" s="1185"/>
      <c r="L48" s="1185">
        <f>'APR-23'!L48</f>
        <v>2</v>
      </c>
      <c r="M48" s="1185">
        <f>'APR-23'!M48</f>
        <v>30</v>
      </c>
      <c r="N48" s="1185"/>
      <c r="O48" s="1185"/>
      <c r="P48" s="1185"/>
      <c r="Q48" s="1185"/>
      <c r="R48" s="1185"/>
      <c r="S48" s="1185"/>
      <c r="T48" s="1185"/>
      <c r="U48" s="1185"/>
      <c r="V48" s="1185">
        <f>'APR-23'!V48</f>
        <v>0</v>
      </c>
      <c r="W48" s="1176"/>
    </row>
    <row r="49" spans="1:23" s="54" customFormat="1">
      <c r="A49" s="1176"/>
      <c r="B49" s="1185" t="str">
        <f>'APR-23'!B49</f>
        <v>10.04.23</v>
      </c>
      <c r="C49" s="1185">
        <f>'APR-23'!C49</f>
        <v>47</v>
      </c>
      <c r="D49" s="1185">
        <f>'APR-23'!D49</f>
        <v>47</v>
      </c>
      <c r="E49" s="1185"/>
      <c r="F49" s="1185">
        <f>'APR-23'!F49</f>
        <v>59</v>
      </c>
      <c r="G49" s="1185">
        <f>'APR-23'!G49</f>
        <v>3491.63</v>
      </c>
      <c r="H49" s="1185">
        <f>'APR-23'!H49</f>
        <v>337.37</v>
      </c>
      <c r="I49" s="1185">
        <f>'APR-23'!I49</f>
        <v>0</v>
      </c>
      <c r="J49" s="1185"/>
      <c r="K49" s="1185"/>
      <c r="L49" s="1185">
        <f>'APR-23'!L49</f>
        <v>2</v>
      </c>
      <c r="M49" s="1185">
        <f>'APR-23'!M49</f>
        <v>30</v>
      </c>
      <c r="N49" s="1185"/>
      <c r="O49" s="1185"/>
      <c r="P49" s="1185"/>
      <c r="Q49" s="1185"/>
      <c r="R49" s="1185"/>
      <c r="S49" s="1185"/>
      <c r="T49" s="1185"/>
      <c r="U49" s="1185"/>
      <c r="V49" s="1185">
        <f>'APR-23'!V49</f>
        <v>0</v>
      </c>
      <c r="W49" s="1176"/>
    </row>
    <row r="50" spans="1:23" s="54" customFormat="1">
      <c r="A50" s="1176"/>
      <c r="B50" s="1185" t="str">
        <f>'APR-23'!B50</f>
        <v>10.04.23</v>
      </c>
      <c r="C50" s="1185">
        <f>'APR-23'!C50</f>
        <v>48</v>
      </c>
      <c r="D50" s="1185">
        <f>'APR-23'!D50</f>
        <v>48</v>
      </c>
      <c r="E50" s="1185"/>
      <c r="F50" s="1185">
        <f>'APR-23'!F50</f>
        <v>58</v>
      </c>
      <c r="G50" s="1185">
        <f>'APR-23'!G50</f>
        <v>3326.65</v>
      </c>
      <c r="H50" s="1185">
        <f>'APR-23'!H50</f>
        <v>434.35</v>
      </c>
      <c r="I50" s="1185">
        <f>'APR-23'!I50</f>
        <v>0</v>
      </c>
      <c r="J50" s="1185"/>
      <c r="K50" s="1185"/>
      <c r="L50" s="1185">
        <f>'APR-23'!L50</f>
        <v>2</v>
      </c>
      <c r="M50" s="1185">
        <f>'APR-23'!M50</f>
        <v>45</v>
      </c>
      <c r="N50" s="1185"/>
      <c r="O50" s="1185"/>
      <c r="P50" s="1185"/>
      <c r="Q50" s="1185"/>
      <c r="R50" s="1185"/>
      <c r="S50" s="1185"/>
      <c r="T50" s="1185"/>
      <c r="U50" s="1185"/>
      <c r="V50" s="1185">
        <f>'APR-23'!V50</f>
        <v>0</v>
      </c>
      <c r="W50" s="1176"/>
    </row>
    <row r="51" spans="1:23" s="54" customFormat="1">
      <c r="A51" s="1176"/>
      <c r="B51" s="1185" t="str">
        <f>'APR-23'!B51</f>
        <v>11.04.23</v>
      </c>
      <c r="C51" s="1185">
        <f>'APR-23'!C51</f>
        <v>49</v>
      </c>
      <c r="D51" s="1185">
        <f>'APR-23'!D51</f>
        <v>49</v>
      </c>
      <c r="E51" s="1185"/>
      <c r="F51" s="1185">
        <f>'APR-23'!F51</f>
        <v>59</v>
      </c>
      <c r="G51" s="1185">
        <f>'APR-23'!G51</f>
        <v>3438.65</v>
      </c>
      <c r="H51" s="1185">
        <f>'APR-23'!H51</f>
        <v>384.35</v>
      </c>
      <c r="I51" s="1185">
        <f>'APR-23'!I51</f>
        <v>0</v>
      </c>
      <c r="J51" s="1185"/>
      <c r="K51" s="1185"/>
      <c r="L51" s="1185">
        <f>'APR-23'!L51</f>
        <v>2</v>
      </c>
      <c r="M51" s="1185">
        <f>'APR-23'!M51</f>
        <v>35</v>
      </c>
      <c r="N51" s="1185"/>
      <c r="O51" s="1185"/>
      <c r="P51" s="1185"/>
      <c r="Q51" s="1185"/>
      <c r="R51" s="1185"/>
      <c r="S51" s="1185"/>
      <c r="T51" s="1185"/>
      <c r="U51" s="1185"/>
      <c r="V51" s="1185">
        <f>'APR-23'!V51</f>
        <v>0</v>
      </c>
      <c r="W51" s="1176"/>
    </row>
    <row r="52" spans="1:23" s="54" customFormat="1">
      <c r="A52" s="1176"/>
      <c r="B52" s="1185" t="str">
        <f>'APR-23'!B52</f>
        <v>11.04.23</v>
      </c>
      <c r="C52" s="1185">
        <f>'APR-23'!C52</f>
        <v>50</v>
      </c>
      <c r="D52" s="1185">
        <f>'APR-23'!D52</f>
        <v>50</v>
      </c>
      <c r="E52" s="1185"/>
      <c r="F52" s="1185">
        <f>'APR-23'!F52</f>
        <v>59</v>
      </c>
      <c r="G52" s="1185">
        <f>'APR-23'!G52</f>
        <v>3461.64</v>
      </c>
      <c r="H52" s="1185">
        <f>'APR-23'!H52</f>
        <v>365.55</v>
      </c>
      <c r="I52" s="1185">
        <f>'APR-23'!I52</f>
        <v>1.19</v>
      </c>
      <c r="J52" s="1185"/>
      <c r="K52" s="1185"/>
      <c r="L52" s="1185">
        <f>'APR-23'!L52</f>
        <v>2</v>
      </c>
      <c r="M52" s="1185">
        <f>'APR-23'!M52</f>
        <v>40</v>
      </c>
      <c r="N52" s="1185"/>
      <c r="O52" s="1185"/>
      <c r="P52" s="1185"/>
      <c r="Q52" s="1185"/>
      <c r="R52" s="1185"/>
      <c r="S52" s="1185"/>
      <c r="T52" s="1185"/>
      <c r="U52" s="1185"/>
      <c r="V52" s="1185">
        <f>'APR-23'!V52</f>
        <v>0</v>
      </c>
      <c r="W52" s="1176"/>
    </row>
    <row r="53" spans="1:23" s="54" customFormat="1">
      <c r="A53" s="1176"/>
      <c r="B53" s="1185" t="str">
        <f>'APR-23'!B53</f>
        <v>11.04.23</v>
      </c>
      <c r="C53" s="1185">
        <f>'APR-23'!C53</f>
        <v>51</v>
      </c>
      <c r="D53" s="1185">
        <f>'APR-23'!D53</f>
        <v>51</v>
      </c>
      <c r="E53" s="1185"/>
      <c r="F53" s="1185">
        <f>'APR-23'!F53</f>
        <v>57</v>
      </c>
      <c r="G53" s="1185">
        <f>'APR-23'!G53</f>
        <v>3325.26</v>
      </c>
      <c r="H53" s="1185">
        <f>'APR-23'!H53</f>
        <v>370.74</v>
      </c>
      <c r="I53" s="1185">
        <f>'APR-23'!I53</f>
        <v>0</v>
      </c>
      <c r="J53" s="1185"/>
      <c r="K53" s="1185"/>
      <c r="L53" s="1185">
        <f>'APR-23'!L53</f>
        <v>2</v>
      </c>
      <c r="M53" s="1185">
        <f>'APR-23'!M53</f>
        <v>0</v>
      </c>
      <c r="N53" s="1185"/>
      <c r="O53" s="1185"/>
      <c r="P53" s="1185"/>
      <c r="Q53" s="1185"/>
      <c r="R53" s="1185"/>
      <c r="S53" s="1185"/>
      <c r="T53" s="1185"/>
      <c r="U53" s="1185"/>
      <c r="V53" s="1185">
        <f>'APR-23'!V53</f>
        <v>0</v>
      </c>
      <c r="W53" s="1176"/>
    </row>
    <row r="54" spans="1:23" s="54" customFormat="1">
      <c r="A54" s="1176"/>
      <c r="B54" s="1185" t="str">
        <f>'APR-23'!B54</f>
        <v>11.04.23</v>
      </c>
      <c r="C54" s="1185">
        <f>'APR-23'!C54</f>
        <v>52</v>
      </c>
      <c r="D54" s="1185">
        <f>'APR-23'!D54</f>
        <v>52</v>
      </c>
      <c r="E54" s="1185"/>
      <c r="F54" s="1185">
        <f>'APR-23'!F54</f>
        <v>55</v>
      </c>
      <c r="G54" s="1185">
        <f>'APR-23'!G54</f>
        <v>3205.06</v>
      </c>
      <c r="H54" s="1185">
        <f>'APR-23'!H54</f>
        <v>366.94</v>
      </c>
      <c r="I54" s="1185">
        <f>'APR-23'!I54</f>
        <v>0</v>
      </c>
      <c r="J54" s="1185"/>
      <c r="K54" s="1185"/>
      <c r="L54" s="1185">
        <f>'APR-23'!L54</f>
        <v>2</v>
      </c>
      <c r="M54" s="1185">
        <f>'APR-23'!M54</f>
        <v>35</v>
      </c>
      <c r="N54" s="1185"/>
      <c r="O54" s="1185"/>
      <c r="P54" s="1185"/>
      <c r="Q54" s="1185"/>
      <c r="R54" s="1185"/>
      <c r="S54" s="1185"/>
      <c r="T54" s="1185"/>
      <c r="U54" s="1185"/>
      <c r="V54" s="1185">
        <f>'APR-23'!V54</f>
        <v>0</v>
      </c>
      <c r="W54" s="1176"/>
    </row>
    <row r="55" spans="1:23" s="54" customFormat="1">
      <c r="A55" s="1176"/>
      <c r="B55" s="1185" t="str">
        <f>'APR-23'!B55</f>
        <v>11.04.23</v>
      </c>
      <c r="C55" s="1185">
        <f>'APR-23'!C55</f>
        <v>53</v>
      </c>
      <c r="D55" s="1185">
        <f>'APR-23'!D55</f>
        <v>53</v>
      </c>
      <c r="E55" s="1185"/>
      <c r="F55" s="1185">
        <f>'APR-23'!F55</f>
        <v>58</v>
      </c>
      <c r="G55" s="1185">
        <f>'APR-23'!G55</f>
        <v>3355.43</v>
      </c>
      <c r="H55" s="1185">
        <f>'APR-23'!H55</f>
        <v>411.57</v>
      </c>
      <c r="I55" s="1185">
        <f>'APR-23'!I55</f>
        <v>0</v>
      </c>
      <c r="J55" s="1185"/>
      <c r="K55" s="1185"/>
      <c r="L55" s="1185">
        <f>'APR-23'!L55</f>
        <v>2</v>
      </c>
      <c r="M55" s="1185">
        <f>'APR-23'!M55</f>
        <v>50</v>
      </c>
      <c r="N55" s="1185"/>
      <c r="O55" s="1185"/>
      <c r="P55" s="1185"/>
      <c r="Q55" s="1185"/>
      <c r="R55" s="1185"/>
      <c r="S55" s="1185"/>
      <c r="T55" s="1185"/>
      <c r="U55" s="1185"/>
      <c r="V55" s="1185">
        <f>'APR-23'!V55</f>
        <v>0</v>
      </c>
      <c r="W55" s="1176"/>
    </row>
    <row r="56" spans="1:23" s="54" customFormat="1">
      <c r="A56" s="1176"/>
      <c r="B56" s="1185" t="str">
        <f>'APR-23'!B56</f>
        <v>11.04.23</v>
      </c>
      <c r="C56" s="1185">
        <f>'APR-23'!C56</f>
        <v>54</v>
      </c>
      <c r="D56" s="1185">
        <f>'APR-23'!D56</f>
        <v>54</v>
      </c>
      <c r="E56" s="1185"/>
      <c r="F56" s="1185">
        <f>'APR-23'!F56</f>
        <v>59</v>
      </c>
      <c r="G56" s="1185">
        <f>'APR-23'!G56</f>
        <v>3344.64</v>
      </c>
      <c r="H56" s="1185">
        <f>'APR-23'!H56</f>
        <v>481.36</v>
      </c>
      <c r="I56" s="1185">
        <f>'APR-23'!I56</f>
        <v>0</v>
      </c>
      <c r="J56" s="1185"/>
      <c r="K56" s="1185"/>
      <c r="L56" s="1185">
        <f>'APR-23'!L56</f>
        <v>2</v>
      </c>
      <c r="M56" s="1185">
        <f>'APR-23'!M56</f>
        <v>25</v>
      </c>
      <c r="N56" s="1185"/>
      <c r="O56" s="1185"/>
      <c r="P56" s="1185"/>
      <c r="Q56" s="1185"/>
      <c r="R56" s="1185"/>
      <c r="S56" s="1185"/>
      <c r="T56" s="1185"/>
      <c r="U56" s="1185"/>
      <c r="V56" s="1185">
        <f>'APR-23'!V56</f>
        <v>0</v>
      </c>
      <c r="W56" s="1176"/>
    </row>
    <row r="57" spans="1:23" s="54" customFormat="1">
      <c r="A57" s="1176"/>
      <c r="B57" s="1185" t="str">
        <f>'APR-23'!B57</f>
        <v>12.04.23</v>
      </c>
      <c r="C57" s="1185">
        <f>'APR-23'!C57</f>
        <v>55</v>
      </c>
      <c r="D57" s="1185">
        <f>'APR-23'!D57</f>
        <v>55</v>
      </c>
      <c r="E57" s="1185"/>
      <c r="F57" s="1185">
        <f>'APR-23'!F57</f>
        <v>58</v>
      </c>
      <c r="G57" s="1185">
        <f>'APR-23'!G57</f>
        <v>3286.49</v>
      </c>
      <c r="H57" s="1185">
        <f>'APR-23'!H57</f>
        <v>462.51</v>
      </c>
      <c r="I57" s="1185">
        <f>'APR-23'!I57</f>
        <v>0</v>
      </c>
      <c r="J57" s="1185"/>
      <c r="K57" s="1185"/>
      <c r="L57" s="1185">
        <f>'APR-23'!L57</f>
        <v>2</v>
      </c>
      <c r="M57" s="1185">
        <f>'APR-23'!M57</f>
        <v>35</v>
      </c>
      <c r="N57" s="1185"/>
      <c r="O57" s="1185"/>
      <c r="P57" s="1185"/>
      <c r="Q57" s="1185"/>
      <c r="R57" s="1185"/>
      <c r="S57" s="1185"/>
      <c r="T57" s="1185"/>
      <c r="U57" s="1185"/>
      <c r="V57" s="1185">
        <f>'APR-23'!V57</f>
        <v>0</v>
      </c>
      <c r="W57" s="1176"/>
    </row>
    <row r="58" spans="1:23" s="54" customFormat="1">
      <c r="A58" s="1176"/>
      <c r="B58" s="1185" t="str">
        <f>'APR-23'!B58</f>
        <v>12.04.23</v>
      </c>
      <c r="C58" s="1185">
        <f>'APR-23'!C58</f>
        <v>56</v>
      </c>
      <c r="D58" s="1185">
        <f>'APR-23'!D58</f>
        <v>56</v>
      </c>
      <c r="E58" s="1185"/>
      <c r="F58" s="1185">
        <f>'APR-23'!F58</f>
        <v>58</v>
      </c>
      <c r="G58" s="1185">
        <f>'APR-23'!G58</f>
        <v>3342.78</v>
      </c>
      <c r="H58" s="1185">
        <f>'APR-23'!H58</f>
        <v>379.22</v>
      </c>
      <c r="I58" s="1185">
        <f>'APR-23'!I58</f>
        <v>0</v>
      </c>
      <c r="J58" s="1185"/>
      <c r="K58" s="1185"/>
      <c r="L58" s="1185">
        <f>'APR-23'!L58</f>
        <v>2</v>
      </c>
      <c r="M58" s="1185">
        <f>'APR-23'!M58</f>
        <v>40</v>
      </c>
      <c r="N58" s="1185"/>
      <c r="O58" s="1185"/>
      <c r="P58" s="1185"/>
      <c r="Q58" s="1185"/>
      <c r="R58" s="1185"/>
      <c r="S58" s="1185"/>
      <c r="T58" s="1185"/>
      <c r="U58" s="1185"/>
      <c r="V58" s="1185">
        <f>'APR-23'!V58</f>
        <v>0</v>
      </c>
      <c r="W58" s="1176"/>
    </row>
    <row r="59" spans="1:23" s="54" customFormat="1">
      <c r="A59" s="1176"/>
      <c r="B59" s="1185" t="str">
        <f>'APR-23'!B59</f>
        <v>12.04.23</v>
      </c>
      <c r="C59" s="1185">
        <f>'APR-23'!C59</f>
        <v>57</v>
      </c>
      <c r="D59" s="1185">
        <f>'APR-23'!D59</f>
        <v>57</v>
      </c>
      <c r="E59" s="1185"/>
      <c r="F59" s="1185">
        <f>'APR-23'!F59</f>
        <v>59</v>
      </c>
      <c r="G59" s="1185">
        <f>'APR-23'!G59</f>
        <v>3506.82</v>
      </c>
      <c r="H59" s="1185">
        <f>'APR-23'!H59</f>
        <v>333.15</v>
      </c>
      <c r="I59" s="1185">
        <f>'APR-23'!I59</f>
        <v>7.97</v>
      </c>
      <c r="J59" s="1185"/>
      <c r="K59" s="1185"/>
      <c r="L59" s="1185">
        <f>'APR-23'!L59</f>
        <v>2</v>
      </c>
      <c r="M59" s="1185">
        <f>'APR-23'!M59</f>
        <v>5</v>
      </c>
      <c r="N59" s="1185"/>
      <c r="O59" s="1185"/>
      <c r="P59" s="1185"/>
      <c r="Q59" s="1185"/>
      <c r="R59" s="1185"/>
      <c r="S59" s="1185"/>
      <c r="T59" s="1185"/>
      <c r="U59" s="1185"/>
      <c r="V59" s="1185">
        <f>'APR-23'!V59</f>
        <v>9292.5</v>
      </c>
      <c r="W59" s="1176"/>
    </row>
    <row r="60" spans="1:23" s="54" customFormat="1">
      <c r="A60" s="1176"/>
      <c r="B60" s="1185" t="str">
        <f>'APR-23'!B60</f>
        <v>12.04.23</v>
      </c>
      <c r="C60" s="1185">
        <f>'APR-23'!C60</f>
        <v>58</v>
      </c>
      <c r="D60" s="1185">
        <f>'APR-23'!D60</f>
        <v>58</v>
      </c>
      <c r="E60" s="1185"/>
      <c r="F60" s="1185">
        <f>'APR-23'!F60</f>
        <v>59</v>
      </c>
      <c r="G60" s="1185">
        <f>'APR-23'!G60</f>
        <v>3433.85</v>
      </c>
      <c r="H60" s="1185">
        <f>'APR-23'!H60</f>
        <v>389.15</v>
      </c>
      <c r="I60" s="1185">
        <f>'APR-23'!I60</f>
        <v>0</v>
      </c>
      <c r="J60" s="1185"/>
      <c r="K60" s="1185"/>
      <c r="L60" s="1185">
        <f>'APR-23'!L60</f>
        <v>2</v>
      </c>
      <c r="M60" s="1185">
        <f>'APR-23'!M60</f>
        <v>20</v>
      </c>
      <c r="N60" s="1185"/>
      <c r="O60" s="1185"/>
      <c r="P60" s="1185"/>
      <c r="Q60" s="1185"/>
      <c r="R60" s="1185"/>
      <c r="S60" s="1185"/>
      <c r="T60" s="1185"/>
      <c r="U60" s="1185"/>
      <c r="V60" s="1185">
        <f>'APR-23'!V60</f>
        <v>0</v>
      </c>
      <c r="W60" s="1176"/>
    </row>
    <row r="61" spans="1:23" s="54" customFormat="1">
      <c r="A61" s="1176"/>
      <c r="B61" s="1185" t="str">
        <f>'APR-23'!B61</f>
        <v>12.04.23</v>
      </c>
      <c r="C61" s="1185">
        <f>'APR-23'!C61</f>
        <v>59</v>
      </c>
      <c r="D61" s="1185">
        <f>'APR-23'!D61</f>
        <v>59</v>
      </c>
      <c r="E61" s="1185"/>
      <c r="F61" s="1185">
        <f>'APR-23'!F61</f>
        <v>57</v>
      </c>
      <c r="G61" s="1185">
        <f>'APR-23'!G61</f>
        <v>3366.86</v>
      </c>
      <c r="H61" s="1185">
        <f>'APR-23'!H61</f>
        <v>329.53</v>
      </c>
      <c r="I61" s="1185">
        <f>'APR-23'!I61</f>
        <v>0.39</v>
      </c>
      <c r="J61" s="1185"/>
      <c r="K61" s="1185"/>
      <c r="L61" s="1185">
        <f>'APR-23'!L61</f>
        <v>2</v>
      </c>
      <c r="M61" s="1185">
        <f>'APR-23'!M61</f>
        <v>35</v>
      </c>
      <c r="N61" s="1185"/>
      <c r="O61" s="1185"/>
      <c r="P61" s="1185"/>
      <c r="Q61" s="1185"/>
      <c r="R61" s="1185"/>
      <c r="S61" s="1185"/>
      <c r="T61" s="1185"/>
      <c r="U61" s="1185"/>
      <c r="V61" s="1185">
        <f>'APR-23'!V61</f>
        <v>0</v>
      </c>
      <c r="W61" s="1176"/>
    </row>
    <row r="62" spans="1:23" s="54" customFormat="1">
      <c r="A62" s="1176"/>
      <c r="B62" s="1185" t="str">
        <f>'APR-23'!B62</f>
        <v>12.04.23</v>
      </c>
      <c r="C62" s="1185">
        <f>'APR-23'!C62</f>
        <v>60</v>
      </c>
      <c r="D62" s="1185">
        <f>'APR-23'!D62</f>
        <v>60</v>
      </c>
      <c r="E62" s="1185"/>
      <c r="F62" s="1185">
        <f>'APR-23'!F62</f>
        <v>55</v>
      </c>
      <c r="G62" s="1185">
        <f>'APR-23'!G62</f>
        <v>3216.27</v>
      </c>
      <c r="H62" s="1185">
        <f>'APR-23'!H62</f>
        <v>352.73</v>
      </c>
      <c r="I62" s="1185">
        <f>'APR-23'!I62</f>
        <v>0</v>
      </c>
      <c r="J62" s="1185"/>
      <c r="K62" s="1185"/>
      <c r="L62" s="1185">
        <f>'APR-23'!L62</f>
        <v>1</v>
      </c>
      <c r="M62" s="1185">
        <f>'APR-23'!M62</f>
        <v>40</v>
      </c>
      <c r="N62" s="1185"/>
      <c r="O62" s="1185"/>
      <c r="P62" s="1185"/>
      <c r="Q62" s="1185"/>
      <c r="R62" s="1185"/>
      <c r="S62" s="1185"/>
      <c r="T62" s="1185"/>
      <c r="U62" s="1185"/>
      <c r="V62" s="1185">
        <f>'APR-23'!V62</f>
        <v>0</v>
      </c>
      <c r="W62" s="1176"/>
    </row>
    <row r="63" spans="1:23" s="54" customFormat="1">
      <c r="A63" s="1176"/>
      <c r="B63" s="1185" t="str">
        <f>'APR-23'!B63</f>
        <v>13.04.23</v>
      </c>
      <c r="C63" s="1185">
        <f>'APR-23'!C63</f>
        <v>61</v>
      </c>
      <c r="D63" s="1185">
        <f>'APR-23'!D63</f>
        <v>61</v>
      </c>
      <c r="E63" s="1185"/>
      <c r="F63" s="1185">
        <f>'APR-23'!F63</f>
        <v>58</v>
      </c>
      <c r="G63" s="1185">
        <f>'APR-23'!G63</f>
        <v>3377.64</v>
      </c>
      <c r="H63" s="1185">
        <f>'APR-23'!H63</f>
        <v>386.36</v>
      </c>
      <c r="I63" s="1185">
        <f>'APR-23'!I63</f>
        <v>0</v>
      </c>
      <c r="J63" s="1185"/>
      <c r="K63" s="1185"/>
      <c r="L63" s="1185">
        <f>'APR-23'!L63</f>
        <v>2</v>
      </c>
      <c r="M63" s="1185">
        <f>'APR-23'!M63</f>
        <v>25</v>
      </c>
      <c r="N63" s="1185"/>
      <c r="O63" s="1185"/>
      <c r="P63" s="1185"/>
      <c r="Q63" s="1185"/>
      <c r="R63" s="1185"/>
      <c r="S63" s="1185"/>
      <c r="T63" s="1185"/>
      <c r="U63" s="1185"/>
      <c r="V63" s="1185">
        <f>'APR-23'!V63</f>
        <v>0</v>
      </c>
      <c r="W63" s="1176"/>
    </row>
    <row r="64" spans="1:23" s="54" customFormat="1">
      <c r="A64" s="1176"/>
      <c r="B64" s="1185" t="str">
        <f>'APR-23'!B64</f>
        <v>13.04.23</v>
      </c>
      <c r="C64" s="1185">
        <f>'APR-23'!C64</f>
        <v>62</v>
      </c>
      <c r="D64" s="1185">
        <f>'APR-23'!D64</f>
        <v>62</v>
      </c>
      <c r="E64" s="1185"/>
      <c r="F64" s="1185">
        <f>'APR-23'!F64</f>
        <v>58</v>
      </c>
      <c r="G64" s="1185">
        <f>'APR-23'!G64</f>
        <v>3531.42</v>
      </c>
      <c r="H64" s="1185">
        <f>'APR-23'!H64</f>
        <v>238.97</v>
      </c>
      <c r="I64" s="1185">
        <f>'APR-23'!I64</f>
        <v>0.39</v>
      </c>
      <c r="J64" s="1185"/>
      <c r="K64" s="1185"/>
      <c r="L64" s="1185">
        <f>'APR-23'!L64</f>
        <v>2</v>
      </c>
      <c r="M64" s="1185">
        <f>'APR-23'!M64</f>
        <v>5</v>
      </c>
      <c r="N64" s="1185"/>
      <c r="O64" s="1185"/>
      <c r="P64" s="1185"/>
      <c r="Q64" s="1185"/>
      <c r="R64" s="1185"/>
      <c r="S64" s="1185"/>
      <c r="T64" s="1185"/>
      <c r="U64" s="1185"/>
      <c r="V64" s="1185">
        <f>'APR-23'!V64</f>
        <v>0</v>
      </c>
      <c r="W64" s="1176"/>
    </row>
    <row r="65" spans="1:23" s="54" customFormat="1">
      <c r="A65" s="1176"/>
      <c r="B65" s="1185" t="str">
        <f>'APR-23'!B65</f>
        <v>13.04.23</v>
      </c>
      <c r="C65" s="1185">
        <f>'APR-23'!C65</f>
        <v>63</v>
      </c>
      <c r="D65" s="1185">
        <f>'APR-23'!D65</f>
        <v>63</v>
      </c>
      <c r="E65" s="1185"/>
      <c r="F65" s="1185">
        <f>'APR-23'!F65</f>
        <v>58</v>
      </c>
      <c r="G65" s="1185">
        <f>'APR-23'!G65</f>
        <v>3597.44</v>
      </c>
      <c r="H65" s="1185">
        <f>'APR-23'!H65</f>
        <v>175.32</v>
      </c>
      <c r="I65" s="1185">
        <f>'APR-23'!I65</f>
        <v>8.76</v>
      </c>
      <c r="J65" s="1185"/>
      <c r="K65" s="1185"/>
      <c r="L65" s="1185">
        <f>'APR-23'!L65</f>
        <v>2</v>
      </c>
      <c r="M65" s="1185">
        <f>'APR-23'!M65</f>
        <v>20</v>
      </c>
      <c r="N65" s="1185"/>
      <c r="O65" s="1185"/>
      <c r="P65" s="1185"/>
      <c r="Q65" s="1185"/>
      <c r="R65" s="1185"/>
      <c r="S65" s="1185"/>
      <c r="T65" s="1185"/>
      <c r="U65" s="1185"/>
      <c r="V65" s="1185">
        <f>'APR-23'!V65</f>
        <v>9135</v>
      </c>
      <c r="W65" s="1176"/>
    </row>
    <row r="66" spans="1:23" s="54" customFormat="1">
      <c r="A66" s="1176"/>
      <c r="B66" s="1185" t="str">
        <f>'APR-23'!B66</f>
        <v>13.04.23</v>
      </c>
      <c r="C66" s="1185">
        <f>'APR-23'!C66</f>
        <v>64</v>
      </c>
      <c r="D66" s="1185">
        <f>'APR-23'!D66</f>
        <v>64</v>
      </c>
      <c r="E66" s="1185"/>
      <c r="F66" s="1185">
        <f>'APR-23'!F66</f>
        <v>59</v>
      </c>
      <c r="G66" s="1185">
        <f>'APR-23'!G66</f>
        <v>3614.23</v>
      </c>
      <c r="H66" s="1185">
        <f>'APR-23'!H66</f>
        <v>216.36</v>
      </c>
      <c r="I66" s="1185">
        <f>'APR-23'!I66</f>
        <v>1.59</v>
      </c>
      <c r="J66" s="1185"/>
      <c r="K66" s="1185"/>
      <c r="L66" s="1185">
        <f>'APR-23'!L66</f>
        <v>2</v>
      </c>
      <c r="M66" s="1185">
        <f>'APR-23'!M66</f>
        <v>20</v>
      </c>
      <c r="N66" s="1185"/>
      <c r="O66" s="1185"/>
      <c r="P66" s="1185"/>
      <c r="Q66" s="1185"/>
      <c r="R66" s="1185"/>
      <c r="S66" s="1185"/>
      <c r="T66" s="1185"/>
      <c r="U66" s="1185"/>
      <c r="V66" s="1185">
        <f>'APR-23'!V66</f>
        <v>0</v>
      </c>
      <c r="W66" s="1176"/>
    </row>
    <row r="67" spans="1:23" s="54" customFormat="1">
      <c r="A67" s="1176"/>
      <c r="B67" s="1185" t="str">
        <f>'APR-23'!B67</f>
        <v>13.04.23</v>
      </c>
      <c r="C67" s="1185">
        <f>'APR-23'!C67</f>
        <v>65</v>
      </c>
      <c r="D67" s="1185">
        <f>'APR-23'!D67</f>
        <v>65</v>
      </c>
      <c r="E67" s="1185"/>
      <c r="F67" s="1185">
        <f>'APR-23'!F67</f>
        <v>59</v>
      </c>
      <c r="G67" s="1185">
        <f>'APR-23'!G67</f>
        <v>3523.05</v>
      </c>
      <c r="H67" s="1185">
        <f>'APR-23'!H67</f>
        <v>299.95</v>
      </c>
      <c r="I67" s="1185">
        <f>'APR-23'!I67</f>
        <v>0</v>
      </c>
      <c r="J67" s="1185"/>
      <c r="K67" s="1185"/>
      <c r="L67" s="1185">
        <f>'APR-23'!L67</f>
        <v>2</v>
      </c>
      <c r="M67" s="1185">
        <f>'APR-23'!M67</f>
        <v>15</v>
      </c>
      <c r="N67" s="1185"/>
      <c r="O67" s="1185"/>
      <c r="P67" s="1185"/>
      <c r="Q67" s="1185"/>
      <c r="R67" s="1185"/>
      <c r="S67" s="1185"/>
      <c r="T67" s="1185"/>
      <c r="U67" s="1185"/>
      <c r="V67" s="1185">
        <f>'APR-23'!V67</f>
        <v>0</v>
      </c>
      <c r="W67" s="1176"/>
    </row>
    <row r="68" spans="1:23" s="54" customFormat="1">
      <c r="A68" s="1176"/>
      <c r="B68" s="1185" t="str">
        <f>'APR-23'!B68</f>
        <v>13.04.23</v>
      </c>
      <c r="C68" s="1185">
        <f>'APR-23'!C68</f>
        <v>66</v>
      </c>
      <c r="D68" s="1185">
        <f>'APR-23'!D68</f>
        <v>66</v>
      </c>
      <c r="E68" s="1185"/>
      <c r="F68" s="1185">
        <f>'APR-23'!F68</f>
        <v>57</v>
      </c>
      <c r="G68" s="1185">
        <f>'APR-23'!G68</f>
        <v>3432.07</v>
      </c>
      <c r="H68" s="1185">
        <f>'APR-23'!H68</f>
        <v>261.93</v>
      </c>
      <c r="I68" s="1185">
        <f>'APR-23'!I68</f>
        <v>1</v>
      </c>
      <c r="J68" s="1185"/>
      <c r="K68" s="1185"/>
      <c r="L68" s="1185">
        <f>'APR-23'!L68</f>
        <v>2</v>
      </c>
      <c r="M68" s="1185">
        <f>'APR-23'!M68</f>
        <v>10</v>
      </c>
      <c r="N68" s="1185"/>
      <c r="O68" s="1185"/>
      <c r="P68" s="1185"/>
      <c r="Q68" s="1185"/>
      <c r="R68" s="1185"/>
      <c r="S68" s="1185"/>
      <c r="T68" s="1185"/>
      <c r="U68" s="1185"/>
      <c r="V68" s="1185">
        <f>'APR-23'!V68</f>
        <v>0</v>
      </c>
      <c r="W68" s="1176"/>
    </row>
    <row r="69" spans="1:23" s="54" customFormat="1">
      <c r="A69" s="1176"/>
      <c r="B69" s="1185" t="str">
        <f>'APR-23'!B69</f>
        <v>14.04.23</v>
      </c>
      <c r="C69" s="1185">
        <f>'APR-23'!C69</f>
        <v>67</v>
      </c>
      <c r="D69" s="1185">
        <f>'APR-23'!D69</f>
        <v>67</v>
      </c>
      <c r="E69" s="1185"/>
      <c r="F69" s="1185">
        <f>'APR-23'!F69</f>
        <v>58</v>
      </c>
      <c r="G69" s="1185">
        <f>'APR-23'!G69</f>
        <v>3432.09</v>
      </c>
      <c r="H69" s="1185">
        <f>'APR-23'!H69</f>
        <v>317.69</v>
      </c>
      <c r="I69" s="1185">
        <f>'APR-23'!I69</f>
        <v>0.78</v>
      </c>
      <c r="J69" s="1185"/>
      <c r="K69" s="1185"/>
      <c r="L69" s="1185">
        <f>'APR-23'!L69</f>
        <v>2</v>
      </c>
      <c r="M69" s="1185">
        <f>'APR-23'!M69</f>
        <v>35</v>
      </c>
      <c r="N69" s="1185"/>
      <c r="O69" s="1185"/>
      <c r="P69" s="1185"/>
      <c r="Q69" s="1185"/>
      <c r="R69" s="1185"/>
      <c r="S69" s="1185"/>
      <c r="T69" s="1185"/>
      <c r="U69" s="1185"/>
      <c r="V69" s="1185">
        <f>'APR-23'!V69</f>
        <v>0</v>
      </c>
      <c r="W69" s="1176"/>
    </row>
    <row r="70" spans="1:23" s="54" customFormat="1">
      <c r="A70" s="1176"/>
      <c r="B70" s="1185" t="str">
        <f>'APR-23'!B70</f>
        <v>14.04.23</v>
      </c>
      <c r="C70" s="1185">
        <f>'APR-23'!C70</f>
        <v>68</v>
      </c>
      <c r="D70" s="1185">
        <f>'APR-23'!D70</f>
        <v>68</v>
      </c>
      <c r="E70" s="1185"/>
      <c r="F70" s="1185">
        <f>'APR-23'!F70</f>
        <v>59</v>
      </c>
      <c r="G70" s="1185">
        <f>'APR-23'!G70</f>
        <v>3548.44</v>
      </c>
      <c r="H70" s="1185">
        <f>'APR-23'!H70</f>
        <v>277.56</v>
      </c>
      <c r="I70" s="1185">
        <f>'APR-23'!I70</f>
        <v>0</v>
      </c>
      <c r="J70" s="1185"/>
      <c r="K70" s="1185"/>
      <c r="L70" s="1185">
        <f>'APR-23'!L70</f>
        <v>2</v>
      </c>
      <c r="M70" s="1185">
        <f>'APR-23'!M70</f>
        <v>30</v>
      </c>
      <c r="N70" s="1185"/>
      <c r="O70" s="1185"/>
      <c r="P70" s="1185"/>
      <c r="Q70" s="1185"/>
      <c r="R70" s="1185"/>
      <c r="S70" s="1185"/>
      <c r="T70" s="1185"/>
      <c r="U70" s="1185"/>
      <c r="V70" s="1185">
        <f>'APR-23'!V70</f>
        <v>0</v>
      </c>
      <c r="W70" s="1176"/>
    </row>
    <row r="71" spans="1:23" s="54" customFormat="1">
      <c r="A71" s="1176"/>
      <c r="B71" s="1185" t="str">
        <f>'APR-23'!B71</f>
        <v>14.04.23</v>
      </c>
      <c r="C71" s="1185">
        <f>'APR-23'!C71</f>
        <v>69</v>
      </c>
      <c r="D71" s="1185">
        <f>'APR-23'!D71</f>
        <v>69</v>
      </c>
      <c r="E71" s="1185"/>
      <c r="F71" s="1185">
        <f>'APR-23'!F71</f>
        <v>59</v>
      </c>
      <c r="G71" s="1185">
        <f>'APR-23'!G71</f>
        <v>3612.43</v>
      </c>
      <c r="H71" s="1185">
        <f>'APR-23'!H71</f>
        <v>218.75</v>
      </c>
      <c r="I71" s="1185">
        <f>'APR-23'!I71</f>
        <v>2.1800000000000002</v>
      </c>
      <c r="J71" s="1185"/>
      <c r="K71" s="1185"/>
      <c r="L71" s="1185">
        <f>'APR-23'!L71</f>
        <v>2</v>
      </c>
      <c r="M71" s="1185">
        <f>'APR-23'!M71</f>
        <v>15</v>
      </c>
      <c r="N71" s="1185"/>
      <c r="O71" s="1185"/>
      <c r="P71" s="1185"/>
      <c r="Q71" s="1185"/>
      <c r="R71" s="1185"/>
      <c r="S71" s="1185"/>
      <c r="T71" s="1185"/>
      <c r="U71" s="1185"/>
      <c r="V71" s="1185">
        <f>'APR-23'!V71</f>
        <v>9292.5</v>
      </c>
      <c r="W71" s="1176"/>
    </row>
    <row r="72" spans="1:23" s="54" customFormat="1">
      <c r="A72" s="1176"/>
      <c r="B72" s="1185" t="str">
        <f>'APR-23'!B72</f>
        <v>14.04.23</v>
      </c>
      <c r="C72" s="1185">
        <f>'APR-23'!C72</f>
        <v>70</v>
      </c>
      <c r="D72" s="1185">
        <f>'APR-23'!D72</f>
        <v>70</v>
      </c>
      <c r="E72" s="1185"/>
      <c r="F72" s="1185">
        <f>'APR-23'!F72</f>
        <v>59</v>
      </c>
      <c r="G72" s="1185">
        <f>'APR-23'!G72</f>
        <v>3598.05</v>
      </c>
      <c r="H72" s="1185">
        <f>'APR-23'!H72</f>
        <v>224.95</v>
      </c>
      <c r="I72" s="1185">
        <f>'APR-23'!I72</f>
        <v>0</v>
      </c>
      <c r="J72" s="1185"/>
      <c r="K72" s="1185"/>
      <c r="L72" s="1185">
        <f>'APR-23'!L72</f>
        <v>2</v>
      </c>
      <c r="M72" s="1185">
        <f>'APR-23'!M72</f>
        <v>20</v>
      </c>
      <c r="N72" s="1185"/>
      <c r="O72" s="1185"/>
      <c r="P72" s="1185"/>
      <c r="Q72" s="1185"/>
      <c r="R72" s="1185"/>
      <c r="S72" s="1185"/>
      <c r="T72" s="1185"/>
      <c r="U72" s="1185"/>
      <c r="V72" s="1185">
        <f>'APR-23'!V72</f>
        <v>0</v>
      </c>
      <c r="W72" s="1176"/>
    </row>
    <row r="73" spans="1:23" s="54" customFormat="1">
      <c r="A73" s="1176"/>
      <c r="B73" s="1185" t="str">
        <f>'APR-23'!B73</f>
        <v>14.04.23</v>
      </c>
      <c r="C73" s="1185">
        <f>'APR-23'!C73</f>
        <v>71</v>
      </c>
      <c r="D73" s="1185">
        <f>'APR-23'!D73</f>
        <v>71</v>
      </c>
      <c r="E73" s="1185"/>
      <c r="F73" s="1185">
        <f>'APR-23'!F73</f>
        <v>58</v>
      </c>
      <c r="G73" s="1185">
        <f>'APR-23'!G73</f>
        <v>3545.44</v>
      </c>
      <c r="H73" s="1185">
        <f>'APR-23'!H73</f>
        <v>219.15</v>
      </c>
      <c r="I73" s="1185">
        <f>'APR-23'!I73</f>
        <v>0.59</v>
      </c>
      <c r="J73" s="1185"/>
      <c r="K73" s="1185"/>
      <c r="L73" s="1185">
        <f>'APR-23'!L73</f>
        <v>2</v>
      </c>
      <c r="M73" s="1185">
        <f>'APR-23'!M73</f>
        <v>30</v>
      </c>
      <c r="N73" s="1185"/>
      <c r="O73" s="1185"/>
      <c r="P73" s="1185"/>
      <c r="Q73" s="1185"/>
      <c r="R73" s="1185"/>
      <c r="S73" s="1185"/>
      <c r="T73" s="1185"/>
      <c r="U73" s="1185"/>
      <c r="V73" s="1185">
        <f>'APR-23'!V73</f>
        <v>0</v>
      </c>
      <c r="W73" s="1176"/>
    </row>
    <row r="74" spans="1:23" s="54" customFormat="1">
      <c r="A74" s="1176"/>
      <c r="B74" s="1185" t="str">
        <f>'APR-23'!B74</f>
        <v>14.04.23</v>
      </c>
      <c r="C74" s="1185">
        <f>'APR-23'!C74</f>
        <v>72</v>
      </c>
      <c r="D74" s="1185">
        <f>'APR-23'!D74</f>
        <v>72</v>
      </c>
      <c r="E74" s="1185"/>
      <c r="F74" s="1185">
        <f>'APR-23'!F74</f>
        <v>58</v>
      </c>
      <c r="G74" s="1185">
        <f>'APR-23'!G74</f>
        <v>3526.65</v>
      </c>
      <c r="H74" s="1185">
        <f>'APR-23'!H74</f>
        <v>234.35</v>
      </c>
      <c r="I74" s="1185">
        <f>'APR-23'!I74</f>
        <v>0</v>
      </c>
      <c r="J74" s="1185"/>
      <c r="K74" s="1185"/>
      <c r="L74" s="1185">
        <f>'APR-23'!L74</f>
        <v>2</v>
      </c>
      <c r="M74" s="1185">
        <f>'APR-23'!M74</f>
        <v>10</v>
      </c>
      <c r="N74" s="1185"/>
      <c r="O74" s="1185"/>
      <c r="P74" s="1185"/>
      <c r="Q74" s="1185"/>
      <c r="R74" s="1185"/>
      <c r="S74" s="1185"/>
      <c r="T74" s="1185"/>
      <c r="U74" s="1185"/>
      <c r="V74" s="1185">
        <f>'APR-23'!V74</f>
        <v>0</v>
      </c>
      <c r="W74" s="1176"/>
    </row>
    <row r="75" spans="1:23" s="54" customFormat="1">
      <c r="A75" s="1176"/>
      <c r="B75" s="1185" t="str">
        <f>'APR-23'!B75</f>
        <v>14.04.23</v>
      </c>
      <c r="C75" s="1185">
        <f>'APR-23'!C75</f>
        <v>73</v>
      </c>
      <c r="D75" s="1185">
        <f>'APR-23'!D75</f>
        <v>73</v>
      </c>
      <c r="E75" s="1185"/>
      <c r="F75" s="1185">
        <f>'APR-23'!F75</f>
        <v>59</v>
      </c>
      <c r="G75" s="1185">
        <f>'APR-23'!G75</f>
        <v>3464.82</v>
      </c>
      <c r="H75" s="1185">
        <f>'APR-23'!H75</f>
        <v>367.18</v>
      </c>
      <c r="I75" s="1185">
        <f>'APR-23'!I75</f>
        <v>0</v>
      </c>
      <c r="J75" s="1185"/>
      <c r="K75" s="1185"/>
      <c r="L75" s="1185">
        <f>'APR-23'!L75</f>
        <v>2</v>
      </c>
      <c r="M75" s="1185">
        <f>'APR-23'!M75</f>
        <v>20</v>
      </c>
      <c r="N75" s="1185"/>
      <c r="O75" s="1185"/>
      <c r="P75" s="1185"/>
      <c r="Q75" s="1185"/>
      <c r="R75" s="1185"/>
      <c r="S75" s="1185"/>
      <c r="T75" s="1185"/>
      <c r="U75" s="1185"/>
      <c r="V75" s="1185">
        <f>'APR-23'!V75</f>
        <v>0</v>
      </c>
      <c r="W75" s="1176"/>
    </row>
    <row r="76" spans="1:23" s="54" customFormat="1">
      <c r="A76" s="1176"/>
      <c r="B76" s="1185" t="str">
        <f>'APR-23'!B76</f>
        <v>15.04.23</v>
      </c>
      <c r="C76" s="1185">
        <f>'APR-23'!C76</f>
        <v>74</v>
      </c>
      <c r="D76" s="1185">
        <f>'APR-23'!D76</f>
        <v>74</v>
      </c>
      <c r="E76" s="1185"/>
      <c r="F76" s="1185">
        <f>'APR-23'!F76</f>
        <v>59</v>
      </c>
      <c r="G76" s="1185">
        <f>'APR-23'!G76</f>
        <v>3536.43</v>
      </c>
      <c r="H76" s="1185">
        <f>'APR-23'!H76</f>
        <v>293.36</v>
      </c>
      <c r="I76" s="1185">
        <f>'APR-23'!I76</f>
        <v>0.79</v>
      </c>
      <c r="J76" s="1185"/>
      <c r="K76" s="1185"/>
      <c r="L76" s="1185">
        <f>'APR-23'!L76</f>
        <v>2</v>
      </c>
      <c r="M76" s="1185">
        <f>'APR-23'!M76</f>
        <v>25</v>
      </c>
      <c r="N76" s="1185"/>
      <c r="O76" s="1185"/>
      <c r="P76" s="1185"/>
      <c r="Q76" s="1185"/>
      <c r="R76" s="1185"/>
      <c r="S76" s="1185"/>
      <c r="T76" s="1185"/>
      <c r="U76" s="1185"/>
      <c r="V76" s="1185">
        <f>'APR-23'!V76</f>
        <v>0</v>
      </c>
      <c r="W76" s="1176"/>
    </row>
    <row r="77" spans="1:23" s="54" customFormat="1">
      <c r="A77" s="1176"/>
      <c r="B77" s="1185" t="str">
        <f>'APR-23'!B77</f>
        <v>15.04.23</v>
      </c>
      <c r="C77" s="1185">
        <f>'APR-23'!C77</f>
        <v>75</v>
      </c>
      <c r="D77" s="1185">
        <f>'APR-23'!D77</f>
        <v>75</v>
      </c>
      <c r="E77" s="1185"/>
      <c r="F77" s="1185">
        <f>'APR-23'!F77</f>
        <v>57</v>
      </c>
      <c r="G77" s="1185">
        <f>'APR-23'!G77</f>
        <v>3420.26</v>
      </c>
      <c r="H77" s="1185">
        <f>'APR-23'!H77</f>
        <v>275.74</v>
      </c>
      <c r="I77" s="1185">
        <f>'APR-23'!I77</f>
        <v>0</v>
      </c>
      <c r="J77" s="1185"/>
      <c r="K77" s="1185"/>
      <c r="L77" s="1185">
        <f>'APR-23'!L77</f>
        <v>2</v>
      </c>
      <c r="M77" s="1185">
        <f>'APR-23'!M77</f>
        <v>5</v>
      </c>
      <c r="N77" s="1185"/>
      <c r="O77" s="1185"/>
      <c r="P77" s="1185"/>
      <c r="Q77" s="1185"/>
      <c r="R77" s="1185"/>
      <c r="S77" s="1185"/>
      <c r="T77" s="1185"/>
      <c r="U77" s="1185"/>
      <c r="V77" s="1185">
        <f>'APR-23'!V77</f>
        <v>0</v>
      </c>
      <c r="W77" s="1176"/>
    </row>
    <row r="78" spans="1:23" s="54" customFormat="1">
      <c r="A78" s="1176"/>
      <c r="B78" s="1185" t="str">
        <f>'APR-23'!B78</f>
        <v>15.04.23</v>
      </c>
      <c r="C78" s="1185">
        <f>'APR-23'!C78</f>
        <v>76</v>
      </c>
      <c r="D78" s="1185">
        <f>'APR-23'!D78</f>
        <v>76</v>
      </c>
      <c r="E78" s="1185"/>
      <c r="F78" s="1185">
        <f>'APR-23'!F78</f>
        <v>58</v>
      </c>
      <c r="G78" s="1185">
        <f>'APR-23'!G78</f>
        <v>3545.49</v>
      </c>
      <c r="H78" s="1185">
        <f>'APR-23'!H78</f>
        <v>203.9</v>
      </c>
      <c r="I78" s="1185">
        <f>'APR-23'!I78</f>
        <v>0.39</v>
      </c>
      <c r="J78" s="1185"/>
      <c r="K78" s="1185"/>
      <c r="L78" s="1185">
        <f>'APR-23'!L78</f>
        <v>2</v>
      </c>
      <c r="M78" s="1185">
        <f>'APR-23'!M78</f>
        <v>0</v>
      </c>
      <c r="N78" s="1185"/>
      <c r="O78" s="1185"/>
      <c r="P78" s="1185"/>
      <c r="Q78" s="1185"/>
      <c r="R78" s="1185"/>
      <c r="S78" s="1185"/>
      <c r="T78" s="1185"/>
      <c r="U78" s="1185"/>
      <c r="V78" s="1185">
        <f>'APR-23'!V78</f>
        <v>0</v>
      </c>
      <c r="W78" s="1176"/>
    </row>
    <row r="79" spans="1:23" s="54" customFormat="1">
      <c r="A79" s="1176"/>
      <c r="B79" s="1185" t="str">
        <f>'APR-23'!B79</f>
        <v>15.04.23</v>
      </c>
      <c r="C79" s="1185">
        <f>'APR-23'!C79</f>
        <v>77</v>
      </c>
      <c r="D79" s="1185">
        <f>'APR-23'!D79</f>
        <v>77</v>
      </c>
      <c r="E79" s="1185"/>
      <c r="F79" s="1185">
        <f>'APR-23'!F79</f>
        <v>59</v>
      </c>
      <c r="G79" s="1185">
        <f>'APR-23'!G79</f>
        <v>3588.62</v>
      </c>
      <c r="H79" s="1185">
        <f>'APR-23'!H79</f>
        <v>244.77</v>
      </c>
      <c r="I79" s="1185">
        <f>'APR-23'!I79</f>
        <v>1.39</v>
      </c>
      <c r="J79" s="1185"/>
      <c r="K79" s="1185"/>
      <c r="L79" s="1185">
        <f>'APR-23'!L79</f>
        <v>2</v>
      </c>
      <c r="M79" s="1185">
        <f>'APR-23'!M79</f>
        <v>45</v>
      </c>
      <c r="N79" s="1185"/>
      <c r="O79" s="1185"/>
      <c r="P79" s="1185"/>
      <c r="Q79" s="1185"/>
      <c r="R79" s="1185"/>
      <c r="S79" s="1185"/>
      <c r="T79" s="1185"/>
      <c r="U79" s="1185"/>
      <c r="V79" s="1185">
        <f>'APR-23'!V79</f>
        <v>0</v>
      </c>
      <c r="W79" s="1176"/>
    </row>
    <row r="80" spans="1:23" s="54" customFormat="1">
      <c r="A80" s="1176"/>
      <c r="B80" s="1185" t="str">
        <f>'APR-23'!B80</f>
        <v>15.04.23</v>
      </c>
      <c r="C80" s="1185">
        <f>'APR-23'!C80</f>
        <v>78</v>
      </c>
      <c r="D80" s="1185">
        <f>'APR-23'!D80</f>
        <v>78</v>
      </c>
      <c r="E80" s="1185"/>
      <c r="F80" s="1185">
        <f>'APR-23'!F80</f>
        <v>57</v>
      </c>
      <c r="G80" s="1185">
        <f>'APR-23'!G80</f>
        <v>3473.24</v>
      </c>
      <c r="H80" s="1185">
        <f>'APR-23'!H80</f>
        <v>228.76</v>
      </c>
      <c r="I80" s="1185">
        <f>'APR-23'!I80</f>
        <v>0</v>
      </c>
      <c r="J80" s="1185"/>
      <c r="K80" s="1185"/>
      <c r="L80" s="1185">
        <f>'APR-23'!L80</f>
        <v>2</v>
      </c>
      <c r="M80" s="1185">
        <f>'APR-23'!M80</f>
        <v>25</v>
      </c>
      <c r="N80" s="1185"/>
      <c r="O80" s="1185"/>
      <c r="P80" s="1185"/>
      <c r="Q80" s="1185"/>
      <c r="R80" s="1185"/>
      <c r="S80" s="1185"/>
      <c r="T80" s="1185"/>
      <c r="U80" s="1185"/>
      <c r="V80" s="1185">
        <f>'APR-23'!V80</f>
        <v>0</v>
      </c>
      <c r="W80" s="1176"/>
    </row>
    <row r="81" spans="1:23" s="54" customFormat="1">
      <c r="A81" s="1176"/>
      <c r="B81" s="1185" t="str">
        <f>'APR-23'!B81</f>
        <v>16.04.23</v>
      </c>
      <c r="C81" s="1185">
        <f>'APR-23'!C81</f>
        <v>79</v>
      </c>
      <c r="D81" s="1185">
        <f>'APR-23'!D81</f>
        <v>79</v>
      </c>
      <c r="E81" s="1185"/>
      <c r="F81" s="1185">
        <f>'APR-23'!F81</f>
        <v>57</v>
      </c>
      <c r="G81" s="1185">
        <f>'APR-23'!G81</f>
        <v>3513.06</v>
      </c>
      <c r="H81" s="1185">
        <f>'APR-23'!H81</f>
        <v>190.89</v>
      </c>
      <c r="I81" s="1185">
        <f>'APR-23'!I81</f>
        <v>7.95</v>
      </c>
      <c r="J81" s="1185"/>
      <c r="K81" s="1185"/>
      <c r="L81" s="1185">
        <f>'APR-23'!L81</f>
        <v>2</v>
      </c>
      <c r="M81" s="1185">
        <f>'APR-23'!M81</f>
        <v>20</v>
      </c>
      <c r="N81" s="1185"/>
      <c r="O81" s="1185"/>
      <c r="P81" s="1185"/>
      <c r="Q81" s="1185"/>
      <c r="R81" s="1185"/>
      <c r="S81" s="1185"/>
      <c r="T81" s="1185"/>
      <c r="U81" s="1185"/>
      <c r="V81" s="1185">
        <f>'APR-23'!V81</f>
        <v>8977.5</v>
      </c>
      <c r="W81" s="1176"/>
    </row>
    <row r="82" spans="1:23" s="54" customFormat="1">
      <c r="A82" s="1176"/>
      <c r="B82" s="1185" t="str">
        <f>'APR-23'!B82</f>
        <v>16.04.23</v>
      </c>
      <c r="C82" s="1185">
        <f>'APR-23'!C82</f>
        <v>80</v>
      </c>
      <c r="D82" s="1185">
        <f>'APR-23'!D82</f>
        <v>80</v>
      </c>
      <c r="E82" s="1185"/>
      <c r="F82" s="1185">
        <f>'APR-23'!F82</f>
        <v>59</v>
      </c>
      <c r="G82" s="1185">
        <f>'APR-23'!G82</f>
        <v>3521.26</v>
      </c>
      <c r="H82" s="1185">
        <f>'APR-23'!H82</f>
        <v>298.74</v>
      </c>
      <c r="I82" s="1185">
        <f>'APR-23'!I82</f>
        <v>0</v>
      </c>
      <c r="J82" s="1185"/>
      <c r="K82" s="1185"/>
      <c r="L82" s="1185">
        <f>'APR-23'!L82</f>
        <v>2</v>
      </c>
      <c r="M82" s="1185">
        <f>'APR-23'!M82</f>
        <v>45</v>
      </c>
      <c r="N82" s="1185"/>
      <c r="O82" s="1185"/>
      <c r="P82" s="1185"/>
      <c r="Q82" s="1185"/>
      <c r="R82" s="1185"/>
      <c r="S82" s="1185"/>
      <c r="T82" s="1185"/>
      <c r="U82" s="1185"/>
      <c r="V82" s="1185">
        <f>'APR-23'!V82</f>
        <v>0</v>
      </c>
      <c r="W82" s="1176"/>
    </row>
    <row r="83" spans="1:23" s="54" customFormat="1">
      <c r="A83" s="1176"/>
      <c r="B83" s="1185" t="str">
        <f>'APR-23'!B83</f>
        <v>16.04.23</v>
      </c>
      <c r="C83" s="1185">
        <f>'APR-23'!C83</f>
        <v>81</v>
      </c>
      <c r="D83" s="1185">
        <f>'APR-23'!D83</f>
        <v>81</v>
      </c>
      <c r="E83" s="1185"/>
      <c r="F83" s="1185">
        <f>'APR-23'!F83</f>
        <v>59</v>
      </c>
      <c r="G83" s="1185">
        <f>'APR-23'!G83</f>
        <v>3588.22</v>
      </c>
      <c r="H83" s="1185">
        <f>'APR-23'!H83</f>
        <v>243.78</v>
      </c>
      <c r="I83" s="1185">
        <f>'APR-23'!I83</f>
        <v>0</v>
      </c>
      <c r="J83" s="1185"/>
      <c r="K83" s="1185"/>
      <c r="L83" s="1185">
        <f>'APR-23'!L83</f>
        <v>2</v>
      </c>
      <c r="M83" s="1185">
        <f>'APR-23'!M83</f>
        <v>50</v>
      </c>
      <c r="N83" s="1185"/>
      <c r="O83" s="1185"/>
      <c r="P83" s="1185"/>
      <c r="Q83" s="1185"/>
      <c r="R83" s="1185"/>
      <c r="S83" s="1185"/>
      <c r="T83" s="1185"/>
      <c r="U83" s="1185"/>
      <c r="V83" s="1185">
        <f>'APR-23'!V83</f>
        <v>0</v>
      </c>
      <c r="W83" s="1176"/>
    </row>
    <row r="84" spans="1:23" s="54" customFormat="1">
      <c r="A84" s="1176"/>
      <c r="B84" s="1185" t="str">
        <f>'APR-23'!B84</f>
        <v>16.04.23</v>
      </c>
      <c r="C84" s="1185">
        <f>'APR-23'!C84</f>
        <v>82</v>
      </c>
      <c r="D84" s="1185">
        <f>'APR-23'!D84</f>
        <v>82</v>
      </c>
      <c r="E84" s="1185"/>
      <c r="F84" s="1185">
        <f>'APR-23'!F84</f>
        <v>58</v>
      </c>
      <c r="G84" s="1185">
        <f>'APR-23'!G84</f>
        <v>3524.04</v>
      </c>
      <c r="H84" s="1185">
        <f>'APR-23'!H84</f>
        <v>239.96</v>
      </c>
      <c r="I84" s="1185">
        <f>'APR-23'!I84</f>
        <v>0</v>
      </c>
      <c r="J84" s="1185"/>
      <c r="K84" s="1185"/>
      <c r="L84" s="1185">
        <f>'APR-23'!L84</f>
        <v>2</v>
      </c>
      <c r="M84" s="1185">
        <f>'APR-23'!M84</f>
        <v>50</v>
      </c>
      <c r="N84" s="1185"/>
      <c r="O84" s="1185"/>
      <c r="P84" s="1185"/>
      <c r="Q84" s="1185"/>
      <c r="R84" s="1185"/>
      <c r="S84" s="1185"/>
      <c r="T84" s="1185"/>
      <c r="U84" s="1185"/>
      <c r="V84" s="1185">
        <f>'APR-23'!V84</f>
        <v>0</v>
      </c>
      <c r="W84" s="1176"/>
    </row>
    <row r="85" spans="1:23" s="54" customFormat="1">
      <c r="A85" s="1176"/>
      <c r="B85" s="1185" t="str">
        <f>'APR-23'!B85</f>
        <v>16.04.23</v>
      </c>
      <c r="C85" s="1185">
        <f>'APR-23'!C85</f>
        <v>83</v>
      </c>
      <c r="D85" s="1185">
        <f>'APR-23'!D85</f>
        <v>83</v>
      </c>
      <c r="E85" s="1185"/>
      <c r="F85" s="1185">
        <f>'APR-23'!F85</f>
        <v>59</v>
      </c>
      <c r="G85" s="1185">
        <f>'APR-23'!G85</f>
        <v>3556.26</v>
      </c>
      <c r="H85" s="1185">
        <f>'APR-23'!H85</f>
        <v>263.74</v>
      </c>
      <c r="I85" s="1185">
        <f>'APR-23'!I85</f>
        <v>0</v>
      </c>
      <c r="J85" s="1185"/>
      <c r="K85" s="1185"/>
      <c r="L85" s="1185">
        <f>'APR-23'!L85</f>
        <v>2</v>
      </c>
      <c r="M85" s="1185">
        <f>'APR-23'!M85</f>
        <v>30</v>
      </c>
      <c r="N85" s="1185"/>
      <c r="O85" s="1185"/>
      <c r="P85" s="1185"/>
      <c r="Q85" s="1185"/>
      <c r="R85" s="1185"/>
      <c r="S85" s="1185"/>
      <c r="T85" s="1185"/>
      <c r="U85" s="1185"/>
      <c r="V85" s="1185">
        <f>'APR-23'!V85</f>
        <v>0</v>
      </c>
      <c r="W85" s="1176"/>
    </row>
    <row r="86" spans="1:23" s="54" customFormat="1">
      <c r="A86" s="1176"/>
      <c r="B86" s="1185" t="str">
        <f>'APR-23'!B86</f>
        <v>16.04.23</v>
      </c>
      <c r="C86" s="1185">
        <f>'APR-23'!C86</f>
        <v>84</v>
      </c>
      <c r="D86" s="1185">
        <f>'APR-23'!D86</f>
        <v>84</v>
      </c>
      <c r="E86" s="1185"/>
      <c r="F86" s="1185">
        <f>'APR-23'!F86</f>
        <v>59</v>
      </c>
      <c r="G86" s="1185">
        <f>'APR-23'!G86</f>
        <v>3534.23</v>
      </c>
      <c r="H86" s="1185">
        <f>'APR-23'!H86</f>
        <v>294.77</v>
      </c>
      <c r="I86" s="1185">
        <f>'APR-23'!I86</f>
        <v>0</v>
      </c>
      <c r="J86" s="1185"/>
      <c r="K86" s="1185"/>
      <c r="L86" s="1185">
        <f>'APR-23'!L86</f>
        <v>2</v>
      </c>
      <c r="M86" s="1185">
        <f>'APR-23'!M86</f>
        <v>30</v>
      </c>
      <c r="N86" s="1185"/>
      <c r="O86" s="1185"/>
      <c r="P86" s="1185"/>
      <c r="Q86" s="1185"/>
      <c r="R86" s="1185"/>
      <c r="S86" s="1185"/>
      <c r="T86" s="1185"/>
      <c r="U86" s="1185"/>
      <c r="V86" s="1185">
        <f>'APR-23'!V86</f>
        <v>0</v>
      </c>
      <c r="W86" s="1176"/>
    </row>
    <row r="87" spans="1:23" s="54" customFormat="1">
      <c r="A87" s="1176"/>
      <c r="B87" s="1185" t="str">
        <f>'APR-23'!B87</f>
        <v>16.04.23</v>
      </c>
      <c r="C87" s="1185">
        <f>'APR-23'!C87</f>
        <v>85</v>
      </c>
      <c r="D87" s="1185">
        <f>'APR-23'!D87</f>
        <v>85</v>
      </c>
      <c r="E87" s="1185"/>
      <c r="F87" s="1185">
        <f>'APR-23'!F87</f>
        <v>58</v>
      </c>
      <c r="G87" s="1185">
        <f>'APR-23'!G87</f>
        <v>3539.09</v>
      </c>
      <c r="H87" s="1185">
        <f>'APR-23'!H87</f>
        <v>210.9</v>
      </c>
      <c r="I87" s="1185">
        <f>'APR-23'!I87</f>
        <v>0.99</v>
      </c>
      <c r="J87" s="1185"/>
      <c r="K87" s="1185"/>
      <c r="L87" s="1185">
        <f>'APR-23'!L87</f>
        <v>2</v>
      </c>
      <c r="M87" s="1185">
        <f>'APR-23'!M87</f>
        <v>20</v>
      </c>
      <c r="N87" s="1185"/>
      <c r="O87" s="1185"/>
      <c r="P87" s="1185"/>
      <c r="Q87" s="1185"/>
      <c r="R87" s="1185"/>
      <c r="S87" s="1185"/>
      <c r="T87" s="1185"/>
      <c r="U87" s="1185"/>
      <c r="V87" s="1185">
        <f>'APR-23'!V87</f>
        <v>0</v>
      </c>
      <c r="W87" s="1176"/>
    </row>
    <row r="88" spans="1:23" s="54" customFormat="1">
      <c r="A88" s="1176"/>
      <c r="B88" s="1185" t="str">
        <f>'APR-23'!B88</f>
        <v>17.04.23</v>
      </c>
      <c r="C88" s="1185">
        <f>'APR-23'!C88</f>
        <v>86</v>
      </c>
      <c r="D88" s="1185">
        <f>'APR-23'!D88</f>
        <v>86</v>
      </c>
      <c r="E88" s="1185"/>
      <c r="F88" s="1185">
        <f>'APR-23'!F88</f>
        <v>59</v>
      </c>
      <c r="G88" s="1185">
        <f>'APR-23'!G88</f>
        <v>3636.03</v>
      </c>
      <c r="H88" s="1185">
        <f>'APR-23'!H88</f>
        <v>196.74</v>
      </c>
      <c r="I88" s="1185">
        <f>'APR-23'!I88</f>
        <v>3.77</v>
      </c>
      <c r="J88" s="1185"/>
      <c r="K88" s="1185"/>
      <c r="L88" s="1185">
        <f>'APR-23'!L88</f>
        <v>2</v>
      </c>
      <c r="M88" s="1185">
        <f>'APR-23'!M88</f>
        <v>25</v>
      </c>
      <c r="N88" s="1185"/>
      <c r="O88" s="1185"/>
      <c r="P88" s="1185"/>
      <c r="Q88" s="1185"/>
      <c r="R88" s="1185"/>
      <c r="S88" s="1185"/>
      <c r="T88" s="1185"/>
      <c r="U88" s="1185"/>
      <c r="V88" s="1185">
        <f>'APR-23'!V88</f>
        <v>0</v>
      </c>
      <c r="W88" s="1176"/>
    </row>
    <row r="89" spans="1:23" s="54" customFormat="1">
      <c r="A89" s="1176"/>
      <c r="B89" s="1185" t="str">
        <f>'APR-23'!B89</f>
        <v>17.04.23</v>
      </c>
      <c r="C89" s="1185">
        <f>'APR-23'!C89</f>
        <v>87</v>
      </c>
      <c r="D89" s="1185">
        <f>'APR-23'!D89</f>
        <v>87</v>
      </c>
      <c r="E89" s="1185"/>
      <c r="F89" s="1185">
        <f>'APR-23'!F89</f>
        <v>58</v>
      </c>
      <c r="G89" s="1185">
        <f>'APR-23'!G89</f>
        <v>3498.66</v>
      </c>
      <c r="H89" s="1185">
        <f>'APR-23'!H89</f>
        <v>259.33999999999997</v>
      </c>
      <c r="I89" s="1185">
        <f>'APR-23'!I89</f>
        <v>0</v>
      </c>
      <c r="J89" s="1185"/>
      <c r="K89" s="1185"/>
      <c r="L89" s="1185">
        <f>'APR-23'!L89</f>
        <v>2</v>
      </c>
      <c r="M89" s="1185">
        <f>'APR-23'!M89</f>
        <v>30</v>
      </c>
      <c r="N89" s="1185"/>
      <c r="O89" s="1185"/>
      <c r="P89" s="1185"/>
      <c r="Q89" s="1185"/>
      <c r="R89" s="1185"/>
      <c r="S89" s="1185"/>
      <c r="T89" s="1185"/>
      <c r="U89" s="1185"/>
      <c r="V89" s="1185">
        <f>'APR-23'!V89</f>
        <v>0</v>
      </c>
      <c r="W89" s="1176"/>
    </row>
    <row r="90" spans="1:23" s="54" customFormat="1">
      <c r="A90" s="1176"/>
      <c r="B90" s="1185" t="str">
        <f>'APR-23'!B90</f>
        <v>17.04.23</v>
      </c>
      <c r="C90" s="1185">
        <f>'APR-23'!C90</f>
        <v>88</v>
      </c>
      <c r="D90" s="1185">
        <f>'APR-23'!D90</f>
        <v>88</v>
      </c>
      <c r="E90" s="1185"/>
      <c r="F90" s="1185">
        <f>'APR-23'!F90</f>
        <v>59</v>
      </c>
      <c r="G90" s="1185">
        <f>'APR-23'!G90</f>
        <v>3579.25</v>
      </c>
      <c r="H90" s="1185">
        <f>'APR-23'!H90</f>
        <v>245.34</v>
      </c>
      <c r="I90" s="1185">
        <f>'APR-23'!I90</f>
        <v>1.59</v>
      </c>
      <c r="J90" s="1185"/>
      <c r="K90" s="1185"/>
      <c r="L90" s="1185">
        <f>'APR-23'!L90</f>
        <v>2</v>
      </c>
      <c r="M90" s="1185">
        <f>'APR-23'!M90</f>
        <v>15</v>
      </c>
      <c r="N90" s="1185"/>
      <c r="O90" s="1185"/>
      <c r="P90" s="1185"/>
      <c r="Q90" s="1185"/>
      <c r="R90" s="1185"/>
      <c r="S90" s="1185"/>
      <c r="T90" s="1185"/>
      <c r="U90" s="1185"/>
      <c r="V90" s="1185">
        <f>'APR-23'!V90</f>
        <v>0</v>
      </c>
      <c r="W90" s="1176"/>
    </row>
    <row r="91" spans="1:23" s="54" customFormat="1">
      <c r="A91" s="1176"/>
      <c r="B91" s="1185" t="str">
        <f>'APR-23'!B91</f>
        <v>17.04.23</v>
      </c>
      <c r="C91" s="1185">
        <f>'APR-23'!C91</f>
        <v>89</v>
      </c>
      <c r="D91" s="1185">
        <f>'APR-23'!D91</f>
        <v>89</v>
      </c>
      <c r="E91" s="1185"/>
      <c r="F91" s="1185">
        <f>'APR-23'!F91</f>
        <v>59</v>
      </c>
      <c r="G91" s="1185">
        <f>'APR-23'!G91</f>
        <v>3583.82</v>
      </c>
      <c r="H91" s="1185">
        <f>'APR-23'!H91</f>
        <v>251.94</v>
      </c>
      <c r="I91" s="1185">
        <f>'APR-23'!I91</f>
        <v>3.76</v>
      </c>
      <c r="J91" s="1185"/>
      <c r="K91" s="1185"/>
      <c r="L91" s="1185">
        <f>'APR-23'!L91</f>
        <v>2</v>
      </c>
      <c r="M91" s="1185">
        <f>'APR-23'!M91</f>
        <v>30</v>
      </c>
      <c r="N91" s="1185"/>
      <c r="O91" s="1185"/>
      <c r="P91" s="1185"/>
      <c r="Q91" s="1185"/>
      <c r="R91" s="1185"/>
      <c r="S91" s="1185"/>
      <c r="T91" s="1185"/>
      <c r="U91" s="1185"/>
      <c r="V91" s="1185">
        <f>'APR-23'!V91</f>
        <v>9292.5</v>
      </c>
      <c r="W91" s="1176"/>
    </row>
    <row r="92" spans="1:23" s="54" customFormat="1">
      <c r="A92" s="1176"/>
      <c r="B92" s="1185" t="str">
        <f>'APR-23'!B92</f>
        <v>17.04.23</v>
      </c>
      <c r="C92" s="1185">
        <f>'APR-23'!C92</f>
        <v>90</v>
      </c>
      <c r="D92" s="1185">
        <f>'APR-23'!D92</f>
        <v>90</v>
      </c>
      <c r="E92" s="1185"/>
      <c r="F92" s="1185">
        <f>'APR-23'!F92</f>
        <v>59</v>
      </c>
      <c r="G92" s="1185">
        <f>'APR-23'!G92</f>
        <v>3621.25</v>
      </c>
      <c r="H92" s="1185">
        <f>'APR-23'!H92</f>
        <v>209.5</v>
      </c>
      <c r="I92" s="1185">
        <f>'APR-23'!I92</f>
        <v>7.75</v>
      </c>
      <c r="J92" s="1185"/>
      <c r="K92" s="1185"/>
      <c r="L92" s="1185">
        <f>'APR-23'!L92</f>
        <v>2</v>
      </c>
      <c r="M92" s="1185">
        <f>'APR-23'!M92</f>
        <v>25</v>
      </c>
      <c r="N92" s="1185"/>
      <c r="O92" s="1185"/>
      <c r="P92" s="1185"/>
      <c r="Q92" s="1185"/>
      <c r="R92" s="1185"/>
      <c r="S92" s="1185"/>
      <c r="T92" s="1185"/>
      <c r="U92" s="1185"/>
      <c r="V92" s="1185">
        <f>'APR-23'!V92</f>
        <v>9292.5</v>
      </c>
      <c r="W92" s="1176"/>
    </row>
    <row r="93" spans="1:23" s="54" customFormat="1">
      <c r="A93" s="1176"/>
      <c r="B93" s="1185" t="str">
        <f>'APR-23'!B93</f>
        <v>17.04.23</v>
      </c>
      <c r="C93" s="1185">
        <f>'APR-23'!C93</f>
        <v>91</v>
      </c>
      <c r="D93" s="1185">
        <f>'APR-23'!D93</f>
        <v>92</v>
      </c>
      <c r="E93" s="1185"/>
      <c r="F93" s="1185">
        <f>'APR-23'!F93</f>
        <v>59</v>
      </c>
      <c r="G93" s="1185">
        <f>'APR-23'!G93</f>
        <v>3618.43</v>
      </c>
      <c r="H93" s="1185">
        <f>'APR-23'!H93</f>
        <v>211.75</v>
      </c>
      <c r="I93" s="1185">
        <f>'APR-23'!I93</f>
        <v>1.18</v>
      </c>
      <c r="J93" s="1185"/>
      <c r="K93" s="1185"/>
      <c r="L93" s="1185">
        <f>'APR-23'!L93</f>
        <v>1</v>
      </c>
      <c r="M93" s="1185">
        <f>'APR-23'!M93</f>
        <v>20</v>
      </c>
      <c r="N93" s="1185"/>
      <c r="O93" s="1185"/>
      <c r="P93" s="1185"/>
      <c r="Q93" s="1185"/>
      <c r="R93" s="1185"/>
      <c r="S93" s="1185"/>
      <c r="T93" s="1185"/>
      <c r="U93" s="1185"/>
      <c r="V93" s="1185">
        <f>'APR-23'!V93</f>
        <v>9135</v>
      </c>
      <c r="W93" s="1176"/>
    </row>
    <row r="94" spans="1:23" s="54" customFormat="1">
      <c r="A94" s="1176"/>
      <c r="B94" s="1185" t="str">
        <f>'APR-23'!B94</f>
        <v>18.04.23</v>
      </c>
      <c r="C94" s="1185">
        <f>'APR-23'!C94</f>
        <v>92</v>
      </c>
      <c r="D94" s="1185">
        <f>'APR-23'!D94</f>
        <v>93</v>
      </c>
      <c r="E94" s="1185"/>
      <c r="F94" s="1185">
        <f>'APR-23'!F94</f>
        <v>57</v>
      </c>
      <c r="G94" s="1185">
        <f>'APR-23'!G94</f>
        <v>3679.86</v>
      </c>
      <c r="H94" s="1185">
        <f>'APR-23'!H94</f>
        <v>59.1</v>
      </c>
      <c r="I94" s="1185">
        <f>'APR-23'!I94</f>
        <v>42.96</v>
      </c>
      <c r="J94" s="1185"/>
      <c r="K94" s="1185"/>
      <c r="L94" s="1185">
        <f>'APR-23'!L94</f>
        <v>2</v>
      </c>
      <c r="M94" s="1185">
        <f>'APR-23'!M94</f>
        <v>20</v>
      </c>
      <c r="N94" s="1185"/>
      <c r="O94" s="1185"/>
      <c r="P94" s="1185"/>
      <c r="Q94" s="1185"/>
      <c r="R94" s="1185"/>
      <c r="S94" s="1185"/>
      <c r="T94" s="1185"/>
      <c r="U94" s="1185"/>
      <c r="V94" s="1185">
        <f>'APR-23'!V94</f>
        <v>0</v>
      </c>
      <c r="W94" s="1176"/>
    </row>
    <row r="95" spans="1:23" s="54" customFormat="1">
      <c r="A95" s="1176"/>
      <c r="B95" s="1185" t="str">
        <f>'APR-23'!B95</f>
        <v>18.04.23</v>
      </c>
      <c r="C95" s="1185">
        <f>'APR-23'!C95</f>
        <v>93</v>
      </c>
      <c r="D95" s="1185">
        <f>'APR-23'!D95</f>
        <v>94</v>
      </c>
      <c r="E95" s="1185"/>
      <c r="F95" s="1185">
        <f>'APR-23'!F95</f>
        <v>59</v>
      </c>
      <c r="G95" s="1185">
        <f>'APR-23'!G95</f>
        <v>3725.43</v>
      </c>
      <c r="H95" s="1185">
        <f>'APR-23'!H95</f>
        <v>113.68</v>
      </c>
      <c r="I95" s="1185">
        <f>'APR-23'!I95</f>
        <v>10.11</v>
      </c>
      <c r="J95" s="1185"/>
      <c r="K95" s="1185"/>
      <c r="L95" s="1185">
        <f>'APR-23'!L95</f>
        <v>2</v>
      </c>
      <c r="M95" s="1185">
        <f>'APR-23'!M95</f>
        <v>10</v>
      </c>
      <c r="N95" s="1185"/>
      <c r="O95" s="1185"/>
      <c r="P95" s="1185"/>
      <c r="Q95" s="1185"/>
      <c r="R95" s="1185"/>
      <c r="S95" s="1185"/>
      <c r="T95" s="1185"/>
      <c r="U95" s="1185"/>
      <c r="V95" s="1185">
        <f>'APR-23'!V95</f>
        <v>17955</v>
      </c>
      <c r="W95" s="1176"/>
    </row>
    <row r="96" spans="1:23" s="54" customFormat="1">
      <c r="A96" s="1176"/>
      <c r="B96" s="1185" t="str">
        <f>'APR-23'!B96</f>
        <v>18.04.23</v>
      </c>
      <c r="C96" s="1185">
        <f>'APR-23'!C96</f>
        <v>94</v>
      </c>
      <c r="D96" s="1185">
        <f>'APR-23'!D96</f>
        <v>95</v>
      </c>
      <c r="E96" s="1185"/>
      <c r="F96" s="1185">
        <f>'APR-23'!F96</f>
        <v>59</v>
      </c>
      <c r="G96" s="1185">
        <f>'APR-23'!G96</f>
        <v>3567.46</v>
      </c>
      <c r="H96" s="1185">
        <f>'APR-23'!H96</f>
        <v>195.09</v>
      </c>
      <c r="I96" s="1185">
        <f>'APR-23'!I96</f>
        <v>4.55</v>
      </c>
      <c r="J96" s="1185"/>
      <c r="K96" s="1185"/>
      <c r="L96" s="1185">
        <f>'APR-23'!L96</f>
        <v>2</v>
      </c>
      <c r="M96" s="1185">
        <f>'APR-23'!M96</f>
        <v>20</v>
      </c>
      <c r="N96" s="1185"/>
      <c r="O96" s="1185"/>
      <c r="P96" s="1185"/>
      <c r="Q96" s="1185"/>
      <c r="R96" s="1185"/>
      <c r="S96" s="1185"/>
      <c r="T96" s="1185"/>
      <c r="U96" s="1185"/>
      <c r="V96" s="1185">
        <f>'APR-23'!V96</f>
        <v>9292.5</v>
      </c>
      <c r="W96" s="1176"/>
    </row>
    <row r="97" spans="1:23" s="54" customFormat="1">
      <c r="A97" s="1176"/>
      <c r="B97" s="1185" t="str">
        <f>'APR-23'!B97</f>
        <v>19.04.23</v>
      </c>
      <c r="C97" s="1185">
        <f>'APR-23'!C97</f>
        <v>95</v>
      </c>
      <c r="D97" s="1185">
        <f>'APR-23'!D97</f>
        <v>96</v>
      </c>
      <c r="E97" s="1185"/>
      <c r="F97" s="1185">
        <f>'APR-23'!F97</f>
        <v>59</v>
      </c>
      <c r="G97" s="1185">
        <f>'APR-23'!G97</f>
        <v>3498.44</v>
      </c>
      <c r="H97" s="1185">
        <f>'APR-23'!H97</f>
        <v>266.54000000000002</v>
      </c>
      <c r="I97" s="1185">
        <f>'APR-23'!I97</f>
        <v>5.6</v>
      </c>
      <c r="J97" s="1185"/>
      <c r="K97" s="1185"/>
      <c r="L97" s="1185">
        <f>'APR-23'!L97</f>
        <v>2</v>
      </c>
      <c r="M97" s="1185">
        <f>'APR-23'!M97</f>
        <v>15</v>
      </c>
      <c r="N97" s="1185"/>
      <c r="O97" s="1185"/>
      <c r="P97" s="1185"/>
      <c r="Q97" s="1185"/>
      <c r="R97" s="1185"/>
      <c r="S97" s="1185"/>
      <c r="T97" s="1185"/>
      <c r="U97" s="1185"/>
      <c r="V97" s="1185">
        <f>'APR-23'!V97</f>
        <v>9135</v>
      </c>
      <c r="W97" s="1176"/>
    </row>
    <row r="98" spans="1:23" s="54" customFormat="1">
      <c r="A98" s="1176"/>
      <c r="B98" s="1185" t="str">
        <f>'APR-23'!B98</f>
        <v>19.04.23</v>
      </c>
      <c r="C98" s="1185">
        <f>'APR-23'!C98</f>
        <v>96</v>
      </c>
      <c r="D98" s="1185">
        <f>'APR-23'!D98</f>
        <v>97</v>
      </c>
      <c r="E98" s="1185"/>
      <c r="F98" s="1185">
        <f>'APR-23'!F98</f>
        <v>57</v>
      </c>
      <c r="G98" s="1185">
        <f>'APR-23'!G98</f>
        <v>3340.65</v>
      </c>
      <c r="H98" s="1185">
        <f>'APR-23'!H98</f>
        <v>358.35</v>
      </c>
      <c r="I98" s="1185">
        <f>'APR-23'!I98</f>
        <v>0</v>
      </c>
      <c r="J98" s="1185"/>
      <c r="K98" s="1185"/>
      <c r="L98" s="1185">
        <f>'APR-23'!L98</f>
        <v>2</v>
      </c>
      <c r="M98" s="1185">
        <f>'APR-23'!M98</f>
        <v>0</v>
      </c>
      <c r="N98" s="1185"/>
      <c r="O98" s="1185"/>
      <c r="P98" s="1185"/>
      <c r="Q98" s="1185"/>
      <c r="R98" s="1185"/>
      <c r="S98" s="1185"/>
      <c r="T98" s="1185"/>
      <c r="U98" s="1185"/>
      <c r="V98" s="1185">
        <f>'APR-23'!V98</f>
        <v>0</v>
      </c>
      <c r="W98" s="1176"/>
    </row>
    <row r="99" spans="1:23" s="54" customFormat="1">
      <c r="A99" s="1176"/>
      <c r="B99" s="1185" t="str">
        <f>'APR-23'!B99</f>
        <v>19.04.23</v>
      </c>
      <c r="C99" s="1185">
        <f>'APR-23'!C99</f>
        <v>97</v>
      </c>
      <c r="D99" s="1185">
        <f>'APR-23'!D99</f>
        <v>98</v>
      </c>
      <c r="E99" s="1185"/>
      <c r="F99" s="1185">
        <f>'APR-23'!F99</f>
        <v>58</v>
      </c>
      <c r="G99" s="1185">
        <f>'APR-23'!G99</f>
        <v>3427.86</v>
      </c>
      <c r="H99" s="1185">
        <f>'APR-23'!H99</f>
        <v>330.14</v>
      </c>
      <c r="I99" s="1185">
        <f>'APR-23'!I99</f>
        <v>0</v>
      </c>
      <c r="J99" s="1185"/>
      <c r="K99" s="1185"/>
      <c r="L99" s="1185">
        <f>'APR-23'!L99</f>
        <v>2</v>
      </c>
      <c r="M99" s="1185">
        <f>'APR-23'!M99</f>
        <v>5</v>
      </c>
      <c r="N99" s="1185"/>
      <c r="O99" s="1185"/>
      <c r="P99" s="1185"/>
      <c r="Q99" s="1185"/>
      <c r="R99" s="1185"/>
      <c r="S99" s="1185"/>
      <c r="T99" s="1185"/>
      <c r="U99" s="1185"/>
      <c r="V99" s="1185">
        <f>'APR-23'!V99</f>
        <v>0</v>
      </c>
      <c r="W99" s="1176"/>
    </row>
    <row r="100" spans="1:23" s="54" customFormat="1">
      <c r="A100" s="1176"/>
      <c r="B100" s="1185" t="str">
        <f>'APR-23'!B100</f>
        <v>19.04.23</v>
      </c>
      <c r="C100" s="1185">
        <f>'APR-23'!C100</f>
        <v>98</v>
      </c>
      <c r="D100" s="1185">
        <f>'APR-23'!D100</f>
        <v>99</v>
      </c>
      <c r="E100" s="1185"/>
      <c r="F100" s="1185">
        <f>'APR-23'!F100</f>
        <v>58</v>
      </c>
      <c r="G100" s="1185">
        <f>'APR-23'!G100</f>
        <v>3473.63</v>
      </c>
      <c r="H100" s="1185">
        <f>'APR-23'!H100</f>
        <v>315.57</v>
      </c>
      <c r="I100" s="1185">
        <f>'APR-23'!I100</f>
        <v>0</v>
      </c>
      <c r="J100" s="1185"/>
      <c r="K100" s="1185"/>
      <c r="L100" s="1185">
        <f>'APR-23'!L100</f>
        <v>2</v>
      </c>
      <c r="M100" s="1185">
        <f>'APR-23'!M100</f>
        <v>10</v>
      </c>
      <c r="N100" s="1185"/>
      <c r="O100" s="1185"/>
      <c r="P100" s="1185"/>
      <c r="Q100" s="1185"/>
      <c r="R100" s="1185"/>
      <c r="S100" s="1185"/>
      <c r="T100" s="1185"/>
      <c r="U100" s="1185"/>
      <c r="V100" s="1185">
        <f>'APR-23'!V100</f>
        <v>0</v>
      </c>
      <c r="W100" s="1176"/>
    </row>
    <row r="101" spans="1:23" s="54" customFormat="1">
      <c r="A101" s="1176"/>
      <c r="B101" s="1185" t="str">
        <f>'APR-23'!B101</f>
        <v>19.04.23</v>
      </c>
      <c r="C101" s="1185">
        <f>'APR-23'!C101</f>
        <v>99</v>
      </c>
      <c r="D101" s="1185">
        <f>'APR-23'!D101</f>
        <v>100</v>
      </c>
      <c r="E101" s="1185"/>
      <c r="F101" s="1185">
        <f>'APR-23'!F101</f>
        <v>59</v>
      </c>
      <c r="G101" s="1185">
        <f>'APR-23'!G101</f>
        <v>3538.24</v>
      </c>
      <c r="H101" s="1185">
        <f>'APR-23'!H101</f>
        <v>311.56</v>
      </c>
      <c r="I101" s="1185">
        <f>'APR-23'!I101</f>
        <v>1.6</v>
      </c>
      <c r="J101" s="1185"/>
      <c r="K101" s="1185"/>
      <c r="L101" s="1185">
        <f>'APR-23'!L101</f>
        <v>2</v>
      </c>
      <c r="M101" s="1185">
        <f>'APR-23'!M101</f>
        <v>30</v>
      </c>
      <c r="N101" s="1185"/>
      <c r="O101" s="1185"/>
      <c r="P101" s="1185"/>
      <c r="Q101" s="1185"/>
      <c r="R101" s="1185"/>
      <c r="S101" s="1185"/>
      <c r="T101" s="1185"/>
      <c r="U101" s="1185"/>
      <c r="V101" s="1185">
        <f>'APR-23'!V101</f>
        <v>0</v>
      </c>
      <c r="W101" s="1176"/>
    </row>
    <row r="102" spans="1:23" s="54" customFormat="1">
      <c r="A102" s="1176"/>
      <c r="B102" s="1185" t="str">
        <f>'APR-23'!B102</f>
        <v>19.04.23</v>
      </c>
      <c r="C102" s="1185">
        <f>'APR-23'!C102</f>
        <v>100</v>
      </c>
      <c r="D102" s="1185">
        <f>'APR-23'!D102</f>
        <v>101</v>
      </c>
      <c r="E102" s="1185"/>
      <c r="F102" s="1185">
        <f>'APR-23'!F102</f>
        <v>58</v>
      </c>
      <c r="G102" s="1185">
        <f>'APR-23'!G102</f>
        <v>3453.66</v>
      </c>
      <c r="H102" s="1185">
        <f>'APR-23'!H102</f>
        <v>326.73</v>
      </c>
      <c r="I102" s="1185">
        <f>'APR-23'!I102</f>
        <v>0.19</v>
      </c>
      <c r="J102" s="1185"/>
      <c r="K102" s="1185"/>
      <c r="L102" s="1185">
        <f>'APR-23'!L102</f>
        <v>2</v>
      </c>
      <c r="M102" s="1185">
        <f>'APR-23'!M102</f>
        <v>25</v>
      </c>
      <c r="N102" s="1185"/>
      <c r="O102" s="1185"/>
      <c r="P102" s="1185"/>
      <c r="Q102" s="1185"/>
      <c r="R102" s="1185"/>
      <c r="S102" s="1185"/>
      <c r="T102" s="1185"/>
      <c r="U102" s="1185"/>
      <c r="V102" s="1185">
        <f>'APR-23'!V102</f>
        <v>0</v>
      </c>
      <c r="W102" s="1176"/>
    </row>
    <row r="103" spans="1:23" s="54" customFormat="1">
      <c r="A103" s="1176"/>
      <c r="B103" s="1185" t="str">
        <f>'APR-23'!B103</f>
        <v>20.04.23</v>
      </c>
      <c r="C103" s="1185">
        <f>'APR-23'!C103</f>
        <v>101</v>
      </c>
      <c r="D103" s="1185">
        <f>'APR-23'!D103</f>
        <v>102</v>
      </c>
      <c r="E103" s="1185"/>
      <c r="F103" s="1185">
        <f>'APR-23'!F103</f>
        <v>57</v>
      </c>
      <c r="G103" s="1185">
        <f>'APR-23'!G103</f>
        <v>3287.07</v>
      </c>
      <c r="H103" s="1185">
        <f>'APR-23'!H103</f>
        <v>405.93</v>
      </c>
      <c r="I103" s="1185">
        <f>'APR-23'!I103</f>
        <v>0</v>
      </c>
      <c r="J103" s="1185"/>
      <c r="K103" s="1185"/>
      <c r="L103" s="1185">
        <f>'APR-23'!L103</f>
        <v>2</v>
      </c>
      <c r="M103" s="1185">
        <f>'APR-23'!M103</f>
        <v>5</v>
      </c>
      <c r="N103" s="1185"/>
      <c r="O103" s="1185"/>
      <c r="P103" s="1185"/>
      <c r="Q103" s="1185"/>
      <c r="R103" s="1185"/>
      <c r="S103" s="1185"/>
      <c r="T103" s="1185"/>
      <c r="U103" s="1185"/>
      <c r="V103" s="1185">
        <f>'APR-23'!V103</f>
        <v>0</v>
      </c>
      <c r="W103" s="1176"/>
    </row>
    <row r="104" spans="1:23" s="54" customFormat="1">
      <c r="A104" s="1176"/>
      <c r="B104" s="1185" t="str">
        <f>'APR-23'!B104</f>
        <v>20.04.23</v>
      </c>
      <c r="C104" s="1185">
        <f>'APR-23'!C104</f>
        <v>102</v>
      </c>
      <c r="D104" s="1185">
        <f>'APR-23'!D104</f>
        <v>103</v>
      </c>
      <c r="E104" s="1185"/>
      <c r="F104" s="1185">
        <f>'APR-23'!F104</f>
        <v>56</v>
      </c>
      <c r="G104" s="1185">
        <f>'APR-23'!G104</f>
        <v>3339.86</v>
      </c>
      <c r="H104" s="1185">
        <f>'APR-23'!H104</f>
        <v>294.14</v>
      </c>
      <c r="I104" s="1185">
        <f>'APR-23'!I104</f>
        <v>0</v>
      </c>
      <c r="J104" s="1185"/>
      <c r="K104" s="1185"/>
      <c r="L104" s="1185">
        <f>'APR-23'!L104</f>
        <v>1</v>
      </c>
      <c r="M104" s="1185">
        <f>'APR-23'!M104</f>
        <v>55</v>
      </c>
      <c r="N104" s="1185"/>
      <c r="O104" s="1185"/>
      <c r="P104" s="1185"/>
      <c r="Q104" s="1185"/>
      <c r="R104" s="1185"/>
      <c r="S104" s="1185"/>
      <c r="T104" s="1185"/>
      <c r="U104" s="1185"/>
      <c r="V104" s="1185">
        <f>'APR-23'!V104</f>
        <v>0</v>
      </c>
      <c r="W104" s="1176"/>
    </row>
    <row r="105" spans="1:23" s="54" customFormat="1">
      <c r="A105" s="1176"/>
      <c r="B105" s="1185" t="str">
        <f>'APR-23'!B105</f>
        <v>20.04.23</v>
      </c>
      <c r="C105" s="1185">
        <f>'APR-23'!C105</f>
        <v>103</v>
      </c>
      <c r="D105" s="1185">
        <f>'APR-23'!D105</f>
        <v>104</v>
      </c>
      <c r="E105" s="1185"/>
      <c r="F105" s="1185">
        <f>'APR-23'!F105</f>
        <v>57</v>
      </c>
      <c r="G105" s="1185">
        <f>'APR-23'!G105</f>
        <v>3384.86</v>
      </c>
      <c r="H105" s="1185">
        <f>'APR-23'!H105</f>
        <v>311.39999999999998</v>
      </c>
      <c r="I105" s="1185">
        <f>'APR-23'!I105</f>
        <v>0</v>
      </c>
      <c r="J105" s="1185"/>
      <c r="K105" s="1185"/>
      <c r="L105" s="1185">
        <f>'APR-23'!L105</f>
        <v>1</v>
      </c>
      <c r="M105" s="1185">
        <f>'APR-23'!M105</f>
        <v>55</v>
      </c>
      <c r="N105" s="1185"/>
      <c r="O105" s="1185"/>
      <c r="P105" s="1185"/>
      <c r="Q105" s="1185"/>
      <c r="R105" s="1185"/>
      <c r="S105" s="1185"/>
      <c r="T105" s="1185"/>
      <c r="U105" s="1185"/>
      <c r="V105" s="1185">
        <f>'APR-23'!V105</f>
        <v>0</v>
      </c>
      <c r="W105" s="1176"/>
    </row>
    <row r="106" spans="1:23" s="54" customFormat="1">
      <c r="A106" s="1176"/>
      <c r="B106" s="1185" t="str">
        <f>'APR-23'!B106</f>
        <v>20.04.23</v>
      </c>
      <c r="C106" s="1185">
        <f>'APR-23'!C106</f>
        <v>104</v>
      </c>
      <c r="D106" s="1185">
        <f>'APR-23'!D106</f>
        <v>105</v>
      </c>
      <c r="E106" s="1185"/>
      <c r="F106" s="1185">
        <f>'APR-23'!F106</f>
        <v>58</v>
      </c>
      <c r="G106" s="1185">
        <f>'APR-23'!G106</f>
        <v>3445.46</v>
      </c>
      <c r="H106" s="1185">
        <f>'APR-23'!H106</f>
        <v>312.93</v>
      </c>
      <c r="I106" s="1185">
        <f>'APR-23'!I106</f>
        <v>0.39</v>
      </c>
      <c r="J106" s="1185"/>
      <c r="K106" s="1185"/>
      <c r="L106" s="1185">
        <f>'APR-23'!L106</f>
        <v>1</v>
      </c>
      <c r="M106" s="1185">
        <f>'APR-23'!M106</f>
        <v>55</v>
      </c>
      <c r="N106" s="1185"/>
      <c r="O106" s="1185"/>
      <c r="P106" s="1185"/>
      <c r="Q106" s="1185"/>
      <c r="R106" s="1185"/>
      <c r="S106" s="1185"/>
      <c r="T106" s="1185"/>
      <c r="U106" s="1185"/>
      <c r="V106" s="1185">
        <f>'APR-23'!V106</f>
        <v>0</v>
      </c>
      <c r="W106" s="1176"/>
    </row>
    <row r="107" spans="1:23" s="54" customFormat="1">
      <c r="A107" s="1176"/>
      <c r="B107" s="1185" t="str">
        <f>'APR-23'!B107</f>
        <v>20.04.23</v>
      </c>
      <c r="C107" s="1185">
        <f>'APR-23'!C107</f>
        <v>105</v>
      </c>
      <c r="D107" s="1185">
        <f>'APR-23'!D107</f>
        <v>106</v>
      </c>
      <c r="E107" s="1185"/>
      <c r="F107" s="1185">
        <f>'APR-23'!F107</f>
        <v>58</v>
      </c>
      <c r="G107" s="1185">
        <f>'APR-23'!G107</f>
        <v>3651.8</v>
      </c>
      <c r="H107" s="1185">
        <f>'APR-23'!H107</f>
        <v>309.2</v>
      </c>
      <c r="I107" s="1185">
        <f>'APR-23'!I107</f>
        <v>0</v>
      </c>
      <c r="J107" s="1185"/>
      <c r="K107" s="1185"/>
      <c r="L107" s="1185">
        <f>'APR-23'!L107</f>
        <v>2</v>
      </c>
      <c r="M107" s="1185">
        <f>'APR-23'!M107</f>
        <v>5</v>
      </c>
      <c r="N107" s="1185"/>
      <c r="O107" s="1185"/>
      <c r="P107" s="1185"/>
      <c r="Q107" s="1185"/>
      <c r="R107" s="1185"/>
      <c r="S107" s="1185"/>
      <c r="T107" s="1185"/>
      <c r="U107" s="1185"/>
      <c r="V107" s="1185">
        <f>'APR-23'!V107</f>
        <v>0</v>
      </c>
      <c r="W107" s="1176"/>
    </row>
    <row r="108" spans="1:23" s="54" customFormat="1">
      <c r="A108" s="1176"/>
      <c r="B108" s="1185" t="str">
        <f>'APR-23'!B108</f>
        <v>20.04.23</v>
      </c>
      <c r="C108" s="1185">
        <f>'APR-23'!C108</f>
        <v>106</v>
      </c>
      <c r="D108" s="1185">
        <f>'APR-23'!D108</f>
        <v>107</v>
      </c>
      <c r="E108" s="1185"/>
      <c r="F108" s="1185">
        <f>'APR-23'!F108</f>
        <v>58</v>
      </c>
      <c r="G108" s="1185">
        <f>'APR-23'!G108</f>
        <v>3338.63</v>
      </c>
      <c r="H108" s="1185">
        <f>'APR-23'!H108</f>
        <v>428.37</v>
      </c>
      <c r="I108" s="1185">
        <f>'APR-23'!I108</f>
        <v>0</v>
      </c>
      <c r="J108" s="1185"/>
      <c r="K108" s="1185"/>
      <c r="L108" s="1185">
        <f>'APR-23'!L108</f>
        <v>1</v>
      </c>
      <c r="M108" s="1185">
        <f>'APR-23'!M108</f>
        <v>55</v>
      </c>
      <c r="N108" s="1185"/>
      <c r="O108" s="1185"/>
      <c r="P108" s="1185"/>
      <c r="Q108" s="1185"/>
      <c r="R108" s="1185"/>
      <c r="S108" s="1185"/>
      <c r="T108" s="1185"/>
      <c r="U108" s="1185"/>
      <c r="V108" s="1185">
        <f>'APR-23'!V108</f>
        <v>0</v>
      </c>
      <c r="W108" s="1176"/>
    </row>
    <row r="109" spans="1:23" s="54" customFormat="1">
      <c r="A109" s="1176"/>
      <c r="B109" s="1185" t="str">
        <f>'APR-23'!B109</f>
        <v>20.04.23</v>
      </c>
      <c r="C109" s="1185">
        <f>'APR-23'!C109</f>
        <v>107</v>
      </c>
      <c r="D109" s="1185">
        <f>'APR-23'!D109</f>
        <v>108</v>
      </c>
      <c r="E109" s="1185"/>
      <c r="F109" s="1185">
        <f>'APR-23'!F109</f>
        <v>59</v>
      </c>
      <c r="G109" s="1185">
        <f>'APR-23'!G109</f>
        <v>3426.44</v>
      </c>
      <c r="H109" s="1185">
        <f>'APR-23'!H109</f>
        <v>400.76</v>
      </c>
      <c r="I109" s="1185">
        <f>'APR-23'!I109</f>
        <v>1.2</v>
      </c>
      <c r="J109" s="1185"/>
      <c r="K109" s="1185"/>
      <c r="L109" s="1185">
        <f>'APR-23'!L109</f>
        <v>2</v>
      </c>
      <c r="M109" s="1185">
        <f>'APR-23'!M109</f>
        <v>10</v>
      </c>
      <c r="N109" s="1185"/>
      <c r="O109" s="1185"/>
      <c r="P109" s="1185"/>
      <c r="Q109" s="1185"/>
      <c r="R109" s="1185"/>
      <c r="S109" s="1185"/>
      <c r="T109" s="1185"/>
      <c r="U109" s="1185"/>
      <c r="V109" s="1185">
        <f>'APR-23'!V109</f>
        <v>0</v>
      </c>
      <c r="W109" s="1176"/>
    </row>
    <row r="110" spans="1:23" s="54" customFormat="1">
      <c r="A110" s="1176"/>
      <c r="B110" s="1185" t="str">
        <f>'APR-23'!B110</f>
        <v>21.04.23</v>
      </c>
      <c r="C110" s="1185">
        <f>'APR-23'!C110</f>
        <v>108</v>
      </c>
      <c r="D110" s="1185">
        <f>'APR-23'!D110</f>
        <v>109</v>
      </c>
      <c r="E110" s="1185"/>
      <c r="F110" s="1185">
        <f>'APR-23'!F110</f>
        <v>57</v>
      </c>
      <c r="G110" s="1185">
        <f>'APR-23'!G110</f>
        <v>3434.47</v>
      </c>
      <c r="H110" s="1185">
        <f>'APR-23'!H110</f>
        <v>259.51</v>
      </c>
      <c r="I110" s="1185">
        <f>'APR-23'!I110</f>
        <v>0.98</v>
      </c>
      <c r="J110" s="1185"/>
      <c r="K110" s="1185"/>
      <c r="L110" s="1185">
        <f>'APR-23'!L110</f>
        <v>2</v>
      </c>
      <c r="M110" s="1185">
        <f>'APR-23'!M110</f>
        <v>35</v>
      </c>
      <c r="N110" s="1185"/>
      <c r="O110" s="1185"/>
      <c r="P110" s="1185"/>
      <c r="Q110" s="1185"/>
      <c r="R110" s="1185"/>
      <c r="S110" s="1185"/>
      <c r="T110" s="1185"/>
      <c r="U110" s="1185"/>
      <c r="V110" s="1185">
        <f>'APR-23'!V110</f>
        <v>0</v>
      </c>
      <c r="W110" s="1176"/>
    </row>
    <row r="111" spans="1:23" s="54" customFormat="1">
      <c r="A111" s="1176"/>
      <c r="B111" s="1185" t="str">
        <f>'APR-23'!B111</f>
        <v>21.04.23</v>
      </c>
      <c r="C111" s="1185">
        <f>'APR-23'!C111</f>
        <v>109</v>
      </c>
      <c r="D111" s="1185">
        <f>'APR-23'!D111</f>
        <v>110</v>
      </c>
      <c r="E111" s="1185"/>
      <c r="F111" s="1185">
        <f>'APR-23'!F111</f>
        <v>59</v>
      </c>
      <c r="G111" s="1185">
        <f>'APR-23'!G111</f>
        <v>3587.44</v>
      </c>
      <c r="H111" s="1185">
        <f>'APR-23'!H111</f>
        <v>242.94</v>
      </c>
      <c r="I111" s="1185">
        <f>'APR-23'!I111</f>
        <v>4.38</v>
      </c>
      <c r="J111" s="1185"/>
      <c r="K111" s="1185"/>
      <c r="L111" s="1185">
        <f>'APR-23'!L111</f>
        <v>2</v>
      </c>
      <c r="M111" s="1185">
        <f>'APR-23'!M111</f>
        <v>25</v>
      </c>
      <c r="N111" s="1185"/>
      <c r="O111" s="1185"/>
      <c r="P111" s="1185"/>
      <c r="Q111" s="1185"/>
      <c r="R111" s="1185"/>
      <c r="S111" s="1185"/>
      <c r="T111" s="1185"/>
      <c r="U111" s="1185"/>
      <c r="V111" s="1185">
        <f>'APR-23'!V111</f>
        <v>0</v>
      </c>
      <c r="W111" s="1176"/>
    </row>
    <row r="112" spans="1:23" s="54" customFormat="1">
      <c r="A112" s="1176"/>
      <c r="B112" s="1185" t="str">
        <f>'APR-23'!B112</f>
        <v>21.04.23</v>
      </c>
      <c r="C112" s="1185">
        <f>'APR-23'!C112</f>
        <v>110</v>
      </c>
      <c r="D112" s="1185">
        <f>'APR-23'!D112</f>
        <v>111</v>
      </c>
      <c r="E112" s="1185"/>
      <c r="F112" s="1185">
        <f>'APR-23'!F112</f>
        <v>58</v>
      </c>
      <c r="G112" s="1185">
        <f>'APR-23'!G112</f>
        <v>3461.86</v>
      </c>
      <c r="H112" s="1185">
        <f>'APR-23'!H112</f>
        <v>298.94</v>
      </c>
      <c r="I112" s="1185">
        <f>'APR-23'!I112</f>
        <v>2.8</v>
      </c>
      <c r="J112" s="1185"/>
      <c r="K112" s="1185"/>
      <c r="L112" s="1185">
        <f>'APR-23'!L112</f>
        <v>2</v>
      </c>
      <c r="M112" s="1185">
        <f>'APR-23'!M112</f>
        <v>20</v>
      </c>
      <c r="N112" s="1185"/>
      <c r="O112" s="1185"/>
      <c r="P112" s="1185"/>
      <c r="Q112" s="1185"/>
      <c r="R112" s="1185"/>
      <c r="S112" s="1185"/>
      <c r="T112" s="1185"/>
      <c r="U112" s="1185"/>
      <c r="V112" s="1185">
        <f>'APR-23'!V112</f>
        <v>0</v>
      </c>
      <c r="W112" s="1176"/>
    </row>
    <row r="113" spans="1:23" s="54" customFormat="1">
      <c r="A113" s="1176"/>
      <c r="B113" s="1185" t="str">
        <f>'APR-23'!B113</f>
        <v>21.04.23</v>
      </c>
      <c r="C113" s="1185">
        <f>'APR-23'!C113</f>
        <v>111</v>
      </c>
      <c r="D113" s="1185">
        <f>'APR-23'!D113</f>
        <v>112</v>
      </c>
      <c r="E113" s="1185"/>
      <c r="F113" s="1185">
        <f>'APR-23'!F113</f>
        <v>59</v>
      </c>
      <c r="G113" s="1185">
        <f>'APR-23'!G113</f>
        <v>3542.23</v>
      </c>
      <c r="H113" s="1185">
        <f>'APR-23'!H113</f>
        <v>286.77</v>
      </c>
      <c r="I113" s="1185">
        <f>'APR-23'!I113</f>
        <v>0</v>
      </c>
      <c r="J113" s="1185"/>
      <c r="K113" s="1185"/>
      <c r="L113" s="1185">
        <f>'APR-23'!L113</f>
        <v>2</v>
      </c>
      <c r="M113" s="1185">
        <f>'APR-23'!M113</f>
        <v>10</v>
      </c>
      <c r="N113" s="1185"/>
      <c r="O113" s="1185"/>
      <c r="P113" s="1185"/>
      <c r="Q113" s="1185"/>
      <c r="R113" s="1185"/>
      <c r="S113" s="1185"/>
      <c r="T113" s="1185"/>
      <c r="U113" s="1185"/>
      <c r="V113" s="1185">
        <f>'APR-23'!V113</f>
        <v>0</v>
      </c>
      <c r="W113" s="1176"/>
    </row>
    <row r="114" spans="1:23" s="54" customFormat="1">
      <c r="A114" s="1176"/>
      <c r="B114" s="1185" t="str">
        <f>'APR-23'!B114</f>
        <v>21.04.23</v>
      </c>
      <c r="C114" s="1185">
        <f>'APR-23'!C114</f>
        <v>112</v>
      </c>
      <c r="D114" s="1185">
        <f>'APR-23'!D114</f>
        <v>113</v>
      </c>
      <c r="E114" s="1185"/>
      <c r="F114" s="1185">
        <f>'APR-23'!F114</f>
        <v>57</v>
      </c>
      <c r="G114" s="1185">
        <f>'APR-23'!G114</f>
        <v>3387.64</v>
      </c>
      <c r="H114" s="1185">
        <f>'APR-23'!H114</f>
        <v>314.36</v>
      </c>
      <c r="I114" s="1185">
        <f>'APR-23'!I114</f>
        <v>0</v>
      </c>
      <c r="J114" s="1185"/>
      <c r="K114" s="1185"/>
      <c r="L114" s="1185">
        <f>'APR-23'!L114</f>
        <v>1</v>
      </c>
      <c r="M114" s="1185">
        <f>'APR-23'!M114</f>
        <v>55</v>
      </c>
      <c r="N114" s="1185"/>
      <c r="O114" s="1185"/>
      <c r="P114" s="1185"/>
      <c r="Q114" s="1185"/>
      <c r="R114" s="1185"/>
      <c r="S114" s="1185"/>
      <c r="T114" s="1185"/>
      <c r="U114" s="1185"/>
      <c r="V114" s="1185">
        <f>'APR-23'!V114</f>
        <v>0</v>
      </c>
      <c r="W114" s="1176"/>
    </row>
    <row r="115" spans="1:23" s="54" customFormat="1">
      <c r="A115" s="1176"/>
      <c r="B115" s="1185" t="str">
        <f>'APR-23'!B115</f>
        <v>21.04.23</v>
      </c>
      <c r="C115" s="1185">
        <f>'APR-23'!C115</f>
        <v>113</v>
      </c>
      <c r="D115" s="1185">
        <f>'APR-23'!D115</f>
        <v>114</v>
      </c>
      <c r="E115" s="1185"/>
      <c r="F115" s="1185">
        <f>'APR-23'!F115</f>
        <v>58</v>
      </c>
      <c r="G115" s="1185">
        <f>'APR-23'!G115</f>
        <v>3510.7</v>
      </c>
      <c r="H115" s="1185">
        <f>'APR-23'!H115</f>
        <v>236.89</v>
      </c>
      <c r="I115" s="1185">
        <f>'APR-23'!I115</f>
        <v>1.59</v>
      </c>
      <c r="J115" s="1185"/>
      <c r="K115" s="1185"/>
      <c r="L115" s="1185">
        <f>'APR-23'!L115</f>
        <v>2</v>
      </c>
      <c r="M115" s="1185">
        <f>'APR-23'!M115</f>
        <v>35</v>
      </c>
      <c r="N115" s="1185"/>
      <c r="O115" s="1185"/>
      <c r="P115" s="1185"/>
      <c r="Q115" s="1185"/>
      <c r="R115" s="1185"/>
      <c r="S115" s="1185"/>
      <c r="T115" s="1185"/>
      <c r="U115" s="1185"/>
      <c r="V115" s="1185">
        <f>'APR-23'!V115</f>
        <v>0</v>
      </c>
      <c r="W115" s="1176"/>
    </row>
    <row r="116" spans="1:23" s="54" customFormat="1">
      <c r="A116" s="1176"/>
      <c r="B116" s="1185" t="str">
        <f>'APR-23'!B116</f>
        <v>21.04.23</v>
      </c>
      <c r="C116" s="1185">
        <f>'APR-23'!C116</f>
        <v>114</v>
      </c>
      <c r="D116" s="1185">
        <f>'APR-23'!D116</f>
        <v>115</v>
      </c>
      <c r="E116" s="1185"/>
      <c r="F116" s="1185">
        <f>'APR-23'!F116</f>
        <v>57</v>
      </c>
      <c r="G116" s="1185">
        <f>'APR-23'!G116</f>
        <v>3402.67</v>
      </c>
      <c r="H116" s="1185">
        <f>'APR-23'!H116</f>
        <v>290.92</v>
      </c>
      <c r="I116" s="1185">
        <f>'APR-23'!I116</f>
        <v>0.59</v>
      </c>
      <c r="J116" s="1185"/>
      <c r="K116" s="1185"/>
      <c r="L116" s="1185">
        <f>'APR-23'!L116</f>
        <v>2</v>
      </c>
      <c r="M116" s="1185">
        <f>'APR-23'!M116</f>
        <v>20</v>
      </c>
      <c r="N116" s="1185"/>
      <c r="O116" s="1185"/>
      <c r="P116" s="1185"/>
      <c r="Q116" s="1185"/>
      <c r="R116" s="1185"/>
      <c r="S116" s="1185"/>
      <c r="T116" s="1185"/>
      <c r="U116" s="1185"/>
      <c r="V116" s="1185">
        <f>'APR-23'!V116</f>
        <v>0</v>
      </c>
      <c r="W116" s="1176"/>
    </row>
    <row r="117" spans="1:23" s="54" customFormat="1">
      <c r="A117" s="1176"/>
      <c r="B117" s="1185" t="str">
        <f>'APR-23'!B117</f>
        <v>22.04.23</v>
      </c>
      <c r="C117" s="1185">
        <f>'APR-23'!C117</f>
        <v>115</v>
      </c>
      <c r="D117" s="1185">
        <f>'APR-23'!D117</f>
        <v>116</v>
      </c>
      <c r="E117" s="1185"/>
      <c r="F117" s="1185">
        <f>'APR-23'!F117</f>
        <v>57</v>
      </c>
      <c r="G117" s="1185">
        <f>'APR-23'!G117</f>
        <v>3505.46</v>
      </c>
      <c r="H117" s="1185">
        <f>'APR-23'!H117</f>
        <v>258.93</v>
      </c>
      <c r="I117" s="1185">
        <f>'APR-23'!I117</f>
        <v>6.39</v>
      </c>
      <c r="J117" s="1185"/>
      <c r="K117" s="1185"/>
      <c r="L117" s="1185">
        <f>'APR-23'!L117</f>
        <v>2</v>
      </c>
      <c r="M117" s="1185">
        <f>'APR-23'!M117</f>
        <v>40</v>
      </c>
      <c r="N117" s="1185"/>
      <c r="O117" s="1185"/>
      <c r="P117" s="1185"/>
      <c r="Q117" s="1185"/>
      <c r="R117" s="1185"/>
      <c r="S117" s="1185"/>
      <c r="T117" s="1185"/>
      <c r="U117" s="1185"/>
      <c r="V117" s="1185">
        <f>'APR-23'!V117</f>
        <v>9135</v>
      </c>
      <c r="W117" s="1176"/>
    </row>
    <row r="118" spans="1:23" s="54" customFormat="1">
      <c r="A118" s="1176"/>
      <c r="B118" s="1185" t="str">
        <f>'APR-23'!B118</f>
        <v>22.04.23</v>
      </c>
      <c r="C118" s="1185">
        <f>'APR-23'!C118</f>
        <v>116</v>
      </c>
      <c r="D118" s="1185">
        <f>'APR-23'!D118</f>
        <v>117</v>
      </c>
      <c r="E118" s="1185"/>
      <c r="F118" s="1185">
        <f>'APR-23'!F118</f>
        <v>58</v>
      </c>
      <c r="G118" s="1185">
        <f>'APR-23'!G118</f>
        <v>3487.25</v>
      </c>
      <c r="H118" s="1185">
        <f>'APR-23'!H118</f>
        <v>273.75</v>
      </c>
      <c r="I118" s="1185">
        <f>'APR-23'!I118</f>
        <v>0</v>
      </c>
      <c r="J118" s="1185"/>
      <c r="K118" s="1185"/>
      <c r="L118" s="1185">
        <f>'APR-23'!L118</f>
        <v>2</v>
      </c>
      <c r="M118" s="1185">
        <f>'APR-23'!M118</f>
        <v>20</v>
      </c>
      <c r="N118" s="1185"/>
      <c r="O118" s="1185"/>
      <c r="P118" s="1185"/>
      <c r="Q118" s="1185"/>
      <c r="R118" s="1185"/>
      <c r="S118" s="1185"/>
      <c r="T118" s="1185"/>
      <c r="U118" s="1185"/>
      <c r="V118" s="1185">
        <f>'APR-23'!V118</f>
        <v>0</v>
      </c>
      <c r="W118" s="1176"/>
    </row>
    <row r="119" spans="1:23" s="54" customFormat="1">
      <c r="A119" s="1176"/>
      <c r="B119" s="1185" t="str">
        <f>'APR-23'!B119</f>
        <v>22.04.23</v>
      </c>
      <c r="C119" s="1185">
        <f>'APR-23'!C119</f>
        <v>117</v>
      </c>
      <c r="D119" s="1185">
        <f>'APR-23'!D119</f>
        <v>118</v>
      </c>
      <c r="E119" s="1185"/>
      <c r="F119" s="1185">
        <f>'APR-23'!F119</f>
        <v>58</v>
      </c>
      <c r="G119" s="1185">
        <f>'APR-23'!G119</f>
        <v>3499.43</v>
      </c>
      <c r="H119" s="1185">
        <f>'APR-23'!H119</f>
        <v>329.57</v>
      </c>
      <c r="I119" s="1185">
        <f>'APR-23'!I119</f>
        <v>0</v>
      </c>
      <c r="J119" s="1185"/>
      <c r="K119" s="1185"/>
      <c r="L119" s="1185">
        <f>'APR-23'!L119</f>
        <v>2</v>
      </c>
      <c r="M119" s="1185">
        <f>'APR-23'!M119</f>
        <v>10</v>
      </c>
      <c r="N119" s="1185"/>
      <c r="O119" s="1185"/>
      <c r="P119" s="1185"/>
      <c r="Q119" s="1185"/>
      <c r="R119" s="1185"/>
      <c r="S119" s="1185"/>
      <c r="T119" s="1185"/>
      <c r="U119" s="1185"/>
      <c r="V119" s="1185">
        <f>'APR-23'!V119</f>
        <v>0</v>
      </c>
      <c r="W119" s="1176"/>
    </row>
    <row r="120" spans="1:23" s="54" customFormat="1">
      <c r="A120" s="1176"/>
      <c r="B120" s="1185" t="str">
        <f>'APR-23'!B120</f>
        <v>22.04.23</v>
      </c>
      <c r="C120" s="1185">
        <f>'APR-23'!C120</f>
        <v>118</v>
      </c>
      <c r="D120" s="1185">
        <f>'APR-23'!D120</f>
        <v>119</v>
      </c>
      <c r="E120" s="1185"/>
      <c r="F120" s="1185">
        <f>'APR-23'!F120</f>
        <v>58</v>
      </c>
      <c r="G120" s="1185">
        <f>'APR-23'!G120</f>
        <v>3514.24</v>
      </c>
      <c r="H120" s="1185">
        <f>'APR-23'!H120</f>
        <v>311.76</v>
      </c>
      <c r="I120" s="1185">
        <f>'APR-23'!I120</f>
        <v>0</v>
      </c>
      <c r="J120" s="1185"/>
      <c r="K120" s="1185"/>
      <c r="L120" s="1185">
        <f>'APR-23'!L120</f>
        <v>2</v>
      </c>
      <c r="M120" s="1185">
        <f>'APR-23'!M120</f>
        <v>45</v>
      </c>
      <c r="N120" s="1185"/>
      <c r="O120" s="1185"/>
      <c r="P120" s="1185"/>
      <c r="Q120" s="1185"/>
      <c r="R120" s="1185"/>
      <c r="S120" s="1185"/>
      <c r="T120" s="1185"/>
      <c r="U120" s="1185"/>
      <c r="V120" s="1185">
        <f>'APR-23'!V120</f>
        <v>0</v>
      </c>
      <c r="W120" s="1176"/>
    </row>
    <row r="121" spans="1:23" s="54" customFormat="1">
      <c r="A121" s="1176"/>
      <c r="B121" s="1185" t="str">
        <f>'APR-23'!B121</f>
        <v>23.04.23</v>
      </c>
      <c r="C121" s="1185">
        <f>'APR-23'!C121</f>
        <v>119</v>
      </c>
      <c r="D121" s="1185">
        <f>'APR-23'!D121</f>
        <v>120</v>
      </c>
      <c r="E121" s="1185"/>
      <c r="F121" s="1185">
        <f>'APR-23'!F121</f>
        <v>58</v>
      </c>
      <c r="G121" s="1185">
        <f>'APR-23'!G121</f>
        <v>3419.85</v>
      </c>
      <c r="H121" s="1185">
        <f>'APR-23'!H121</f>
        <v>341.15</v>
      </c>
      <c r="I121" s="1185">
        <f>'APR-23'!I121</f>
        <v>0</v>
      </c>
      <c r="J121" s="1185"/>
      <c r="K121" s="1185"/>
      <c r="L121" s="1185">
        <f>'APR-23'!L121</f>
        <v>2</v>
      </c>
      <c r="M121" s="1185">
        <f>'APR-23'!M121</f>
        <v>20</v>
      </c>
      <c r="N121" s="1185"/>
      <c r="O121" s="1185"/>
      <c r="P121" s="1185"/>
      <c r="Q121" s="1185"/>
      <c r="R121" s="1185"/>
      <c r="S121" s="1185"/>
      <c r="T121" s="1185"/>
      <c r="U121" s="1185"/>
      <c r="V121" s="1185">
        <f>'APR-23'!V121</f>
        <v>0</v>
      </c>
      <c r="W121" s="1176"/>
    </row>
    <row r="122" spans="1:23" s="54" customFormat="1">
      <c r="A122" s="1176"/>
      <c r="B122" s="1185" t="str">
        <f>'APR-23'!B122</f>
        <v>23.04.23</v>
      </c>
      <c r="C122" s="1185">
        <f>'APR-23'!C122</f>
        <v>120</v>
      </c>
      <c r="D122" s="1185">
        <f>'APR-23'!D122</f>
        <v>121</v>
      </c>
      <c r="E122" s="1185"/>
      <c r="F122" s="1185">
        <f>'APR-23'!F122</f>
        <v>58</v>
      </c>
      <c r="G122" s="1185">
        <f>'APR-23'!G122</f>
        <v>3555.63</v>
      </c>
      <c r="H122" s="1185">
        <f>'APR-23'!H122</f>
        <v>276.33999999999997</v>
      </c>
      <c r="I122" s="1185">
        <f>'APR-23'!I122</f>
        <v>2.97</v>
      </c>
      <c r="J122" s="1185"/>
      <c r="K122" s="1185"/>
      <c r="L122" s="1185">
        <f>'APR-23'!L122</f>
        <v>2</v>
      </c>
      <c r="M122" s="1185">
        <f>'APR-23'!M122</f>
        <v>10</v>
      </c>
      <c r="N122" s="1185"/>
      <c r="O122" s="1185"/>
      <c r="P122" s="1185"/>
      <c r="Q122" s="1185"/>
      <c r="R122" s="1185"/>
      <c r="S122" s="1185"/>
      <c r="T122" s="1185"/>
      <c r="U122" s="1185"/>
      <c r="V122" s="1185">
        <f>'APR-23'!V122</f>
        <v>9292.5</v>
      </c>
      <c r="W122" s="1176"/>
    </row>
    <row r="123" spans="1:23" s="54" customFormat="1">
      <c r="A123" s="1176"/>
      <c r="B123" s="1185" t="str">
        <f>'APR-23'!B123</f>
        <v>23.04.23</v>
      </c>
      <c r="C123" s="1185">
        <f>'APR-23'!C123</f>
        <v>121</v>
      </c>
      <c r="D123" s="1185">
        <f>'APR-23'!D123</f>
        <v>122</v>
      </c>
      <c r="E123" s="1185"/>
      <c r="F123" s="1185">
        <f>'APR-23'!F123</f>
        <v>59</v>
      </c>
      <c r="G123" s="1185">
        <f>'APR-23'!G123</f>
        <v>3563.22</v>
      </c>
      <c r="H123" s="1185">
        <f>'APR-23'!H123</f>
        <v>268.77999999999997</v>
      </c>
      <c r="I123" s="1185">
        <f>'APR-23'!I123</f>
        <v>0</v>
      </c>
      <c r="J123" s="1185"/>
      <c r="K123" s="1185"/>
      <c r="L123" s="1185">
        <f>'APR-23'!L123</f>
        <v>2</v>
      </c>
      <c r="M123" s="1185">
        <f>'APR-23'!M123</f>
        <v>20</v>
      </c>
      <c r="N123" s="1185"/>
      <c r="O123" s="1185"/>
      <c r="P123" s="1185"/>
      <c r="Q123" s="1185"/>
      <c r="R123" s="1185"/>
      <c r="S123" s="1185"/>
      <c r="T123" s="1185"/>
      <c r="U123" s="1185"/>
      <c r="V123" s="1185">
        <f>'APR-23'!V123</f>
        <v>0</v>
      </c>
      <c r="W123" s="1176"/>
    </row>
    <row r="124" spans="1:23" s="54" customFormat="1">
      <c r="A124" s="1176"/>
      <c r="B124" s="1185" t="str">
        <f>'APR-23'!B124</f>
        <v>23.04.23</v>
      </c>
      <c r="C124" s="1185">
        <f>'APR-23'!C124</f>
        <v>122</v>
      </c>
      <c r="D124" s="1185">
        <f>'APR-23'!D124</f>
        <v>123</v>
      </c>
      <c r="E124" s="1185"/>
      <c r="F124" s="1185">
        <f>'APR-23'!F124</f>
        <v>56</v>
      </c>
      <c r="G124" s="1185">
        <f>'APR-23'!G124</f>
        <v>3368.65</v>
      </c>
      <c r="H124" s="1185">
        <f>'APR-23'!H124</f>
        <v>270.52999999999997</v>
      </c>
      <c r="I124" s="1185">
        <f>'APR-23'!I124</f>
        <v>2.1800000000000002</v>
      </c>
      <c r="J124" s="1185"/>
      <c r="K124" s="1185"/>
      <c r="L124" s="1185">
        <f>'APR-23'!L124</f>
        <v>1</v>
      </c>
      <c r="M124" s="1185">
        <f>'APR-23'!M124</f>
        <v>50</v>
      </c>
      <c r="N124" s="1185"/>
      <c r="O124" s="1185"/>
      <c r="P124" s="1185"/>
      <c r="Q124" s="1185"/>
      <c r="R124" s="1185"/>
      <c r="S124" s="1185"/>
      <c r="T124" s="1185"/>
      <c r="U124" s="1185"/>
      <c r="V124" s="1185">
        <f>'APR-23'!V124</f>
        <v>8820</v>
      </c>
      <c r="W124" s="1176"/>
    </row>
    <row r="125" spans="1:23" s="54" customFormat="1">
      <c r="A125" s="1176"/>
      <c r="B125" s="1185" t="str">
        <f>'APR-23'!B125</f>
        <v>23.04.23</v>
      </c>
      <c r="C125" s="1185">
        <f>'APR-23'!C125</f>
        <v>123</v>
      </c>
      <c r="D125" s="1185">
        <f>'APR-23'!D125</f>
        <v>91</v>
      </c>
      <c r="E125" s="1185"/>
      <c r="F125" s="1185">
        <f>'APR-23'!F125</f>
        <v>58</v>
      </c>
      <c r="G125" s="1185">
        <f>'APR-23'!G125</f>
        <v>3476.14</v>
      </c>
      <c r="H125" s="1185">
        <f>'APR-23'!H125</f>
        <v>260.83999999999997</v>
      </c>
      <c r="I125" s="1185">
        <f>'APR-23'!I125</f>
        <v>2.98</v>
      </c>
      <c r="J125" s="1185"/>
      <c r="K125" s="1185"/>
      <c r="L125" s="1185">
        <f>'APR-23'!L125</f>
        <v>2</v>
      </c>
      <c r="M125" s="1185">
        <f>'APR-23'!M125</f>
        <v>40</v>
      </c>
      <c r="N125" s="1185"/>
      <c r="O125" s="1185"/>
      <c r="P125" s="1185"/>
      <c r="Q125" s="1185"/>
      <c r="R125" s="1185"/>
      <c r="S125" s="1185"/>
      <c r="T125" s="1185"/>
      <c r="U125" s="1185"/>
      <c r="V125" s="1185">
        <f>'APR-23'!V125</f>
        <v>9135</v>
      </c>
      <c r="W125" s="1176"/>
    </row>
    <row r="126" spans="1:23" s="54" customFormat="1">
      <c r="A126" s="1176"/>
      <c r="B126" s="1185" t="str">
        <f>'APR-23'!B126</f>
        <v>23.04.23</v>
      </c>
      <c r="C126" s="1185">
        <f>'APR-23'!C126</f>
        <v>124</v>
      </c>
      <c r="D126" s="1185">
        <f>'APR-23'!D126</f>
        <v>124</v>
      </c>
      <c r="E126" s="1185"/>
      <c r="F126" s="1185">
        <f>'APR-23'!F126</f>
        <v>58</v>
      </c>
      <c r="G126" s="1185">
        <f>'APR-23'!G126</f>
        <v>3487.65</v>
      </c>
      <c r="H126" s="1185">
        <f>'APR-23'!H126</f>
        <v>274.75</v>
      </c>
      <c r="I126" s="1185">
        <f>'APR-23'!I126</f>
        <v>1.4</v>
      </c>
      <c r="J126" s="1185"/>
      <c r="K126" s="1185"/>
      <c r="L126" s="1185">
        <f>'APR-23'!L126</f>
        <v>1</v>
      </c>
      <c r="M126" s="1185">
        <f>'APR-23'!M126</f>
        <v>45</v>
      </c>
      <c r="N126" s="1185"/>
      <c r="O126" s="1185"/>
      <c r="P126" s="1185"/>
      <c r="Q126" s="1185"/>
      <c r="R126" s="1185"/>
      <c r="S126" s="1185"/>
      <c r="T126" s="1185"/>
      <c r="U126" s="1185"/>
      <c r="V126" s="1185">
        <f>'APR-23'!V126</f>
        <v>0</v>
      </c>
      <c r="W126" s="1176"/>
    </row>
    <row r="127" spans="1:23" s="54" customFormat="1">
      <c r="A127" s="1176"/>
      <c r="B127" s="1185" t="str">
        <f>'APR-23'!B127</f>
        <v>24.04.23</v>
      </c>
      <c r="C127" s="1185">
        <f>'APR-23'!C127</f>
        <v>125</v>
      </c>
      <c r="D127" s="1185">
        <f>'APR-23'!D127</f>
        <v>125</v>
      </c>
      <c r="E127" s="1185"/>
      <c r="F127" s="1185">
        <f>'APR-23'!F127</f>
        <v>58</v>
      </c>
      <c r="G127" s="1185">
        <f>'APR-23'!G127</f>
        <v>3486.46</v>
      </c>
      <c r="H127" s="1185">
        <f>'APR-23'!H127</f>
        <v>271.54000000000002</v>
      </c>
      <c r="I127" s="1185">
        <f>'APR-23'!I127</f>
        <v>0</v>
      </c>
      <c r="J127" s="1185"/>
      <c r="K127" s="1185"/>
      <c r="L127" s="1185">
        <f>'APR-23'!L127</f>
        <v>2</v>
      </c>
      <c r="M127" s="1185">
        <f>'APR-23'!M127</f>
        <v>15</v>
      </c>
      <c r="N127" s="1185"/>
      <c r="O127" s="1185"/>
      <c r="P127" s="1185"/>
      <c r="Q127" s="1185"/>
      <c r="R127" s="1185"/>
      <c r="S127" s="1185"/>
      <c r="T127" s="1185"/>
      <c r="U127" s="1185"/>
      <c r="V127" s="1185">
        <f>'APR-23'!V127</f>
        <v>0</v>
      </c>
      <c r="W127" s="1176"/>
    </row>
    <row r="128" spans="1:23" s="54" customFormat="1">
      <c r="A128" s="1176"/>
      <c r="B128" s="1185" t="str">
        <f>'APR-23'!B128</f>
        <v>24.04.23</v>
      </c>
      <c r="C128" s="1185">
        <f>'APR-23'!C128</f>
        <v>126</v>
      </c>
      <c r="D128" s="1185">
        <f>'APR-23'!D128</f>
        <v>126</v>
      </c>
      <c r="E128" s="1185"/>
      <c r="F128" s="1185">
        <f>'APR-23'!F128</f>
        <v>56</v>
      </c>
      <c r="G128" s="1185">
        <f>'APR-23'!G128</f>
        <v>3349.86</v>
      </c>
      <c r="H128" s="1185">
        <f>'APR-23'!H128</f>
        <v>284.94</v>
      </c>
      <c r="I128" s="1185">
        <f>'APR-23'!I128</f>
        <v>0.8</v>
      </c>
      <c r="J128" s="1185"/>
      <c r="K128" s="1185"/>
      <c r="L128" s="1185">
        <f>'APR-23'!L128</f>
        <v>2</v>
      </c>
      <c r="M128" s="1185">
        <f>'APR-23'!M128</f>
        <v>25</v>
      </c>
      <c r="N128" s="1185"/>
      <c r="O128" s="1185"/>
      <c r="P128" s="1185"/>
      <c r="Q128" s="1185"/>
      <c r="R128" s="1185"/>
      <c r="S128" s="1185"/>
      <c r="T128" s="1185"/>
      <c r="U128" s="1185"/>
      <c r="V128" s="1185">
        <f>'APR-23'!V128</f>
        <v>0</v>
      </c>
      <c r="W128" s="1176"/>
    </row>
    <row r="129" spans="1:23" s="54" customFormat="1">
      <c r="A129" s="1176"/>
      <c r="B129" s="1185" t="str">
        <f>'APR-23'!B129</f>
        <v>24.04.23</v>
      </c>
      <c r="C129" s="1185">
        <f>'APR-23'!C129</f>
        <v>127</v>
      </c>
      <c r="D129" s="1185">
        <f>'APR-23'!D129</f>
        <v>127</v>
      </c>
      <c r="E129" s="1185"/>
      <c r="F129" s="1185">
        <f>'APR-23'!F129</f>
        <v>58</v>
      </c>
      <c r="G129" s="1185">
        <f>'APR-23'!G129</f>
        <v>3448.05</v>
      </c>
      <c r="H129" s="1185">
        <f>'APR-23'!H129</f>
        <v>312.95</v>
      </c>
      <c r="I129" s="1185">
        <f>'APR-23'!I129</f>
        <v>0</v>
      </c>
      <c r="J129" s="1185"/>
      <c r="K129" s="1185"/>
      <c r="L129" s="1185">
        <f>'APR-23'!L129</f>
        <v>2</v>
      </c>
      <c r="M129" s="1185">
        <f>'APR-23'!M129</f>
        <v>40</v>
      </c>
      <c r="N129" s="1185"/>
      <c r="O129" s="1185"/>
      <c r="P129" s="1185"/>
      <c r="Q129" s="1185"/>
      <c r="R129" s="1185"/>
      <c r="S129" s="1185"/>
      <c r="T129" s="1185"/>
      <c r="U129" s="1185"/>
      <c r="V129" s="1185">
        <f>'APR-23'!V129</f>
        <v>0</v>
      </c>
      <c r="W129" s="1176"/>
    </row>
    <row r="130" spans="1:23" s="54" customFormat="1">
      <c r="A130" s="1176"/>
      <c r="B130" s="1185" t="str">
        <f>'APR-23'!B130</f>
        <v>24.04.23</v>
      </c>
      <c r="C130" s="1185">
        <f>'APR-23'!C130</f>
        <v>128</v>
      </c>
      <c r="D130" s="1185">
        <f>'APR-23'!D130</f>
        <v>128</v>
      </c>
      <c r="E130" s="1185"/>
      <c r="F130" s="1185">
        <f>'APR-23'!F130</f>
        <v>58</v>
      </c>
      <c r="G130" s="1185">
        <f>'APR-23'!G130</f>
        <v>3454.07</v>
      </c>
      <c r="H130" s="1185">
        <f>'APR-23'!H130</f>
        <v>303.52</v>
      </c>
      <c r="I130" s="1185">
        <f>'APR-23'!I130</f>
        <v>2.59</v>
      </c>
      <c r="J130" s="1185"/>
      <c r="K130" s="1185"/>
      <c r="L130" s="1185">
        <f>'APR-23'!L130</f>
        <v>2</v>
      </c>
      <c r="M130" s="1185">
        <f>'APR-23'!M130</f>
        <v>20</v>
      </c>
      <c r="N130" s="1185"/>
      <c r="O130" s="1185"/>
      <c r="P130" s="1185"/>
      <c r="Q130" s="1185"/>
      <c r="R130" s="1185"/>
      <c r="S130" s="1185"/>
      <c r="T130" s="1185"/>
      <c r="U130" s="1185"/>
      <c r="V130" s="1185">
        <f>'APR-23'!V130</f>
        <v>9135</v>
      </c>
      <c r="W130" s="1176"/>
    </row>
    <row r="131" spans="1:23" s="54" customFormat="1">
      <c r="A131" s="1176"/>
      <c r="B131" s="1185" t="str">
        <f>'APR-23'!B131</f>
        <v>25.04.23</v>
      </c>
      <c r="C131" s="1185">
        <f>'APR-23'!C131</f>
        <v>129</v>
      </c>
      <c r="D131" s="1185">
        <f>'APR-23'!D131</f>
        <v>129</v>
      </c>
      <c r="E131" s="1185"/>
      <c r="F131" s="1185">
        <f>'APR-23'!F131</f>
        <v>59</v>
      </c>
      <c r="G131" s="1185">
        <f>'APR-23'!G131</f>
        <v>3511.66</v>
      </c>
      <c r="H131" s="1185">
        <f>'APR-23'!H131</f>
        <v>308.74</v>
      </c>
      <c r="I131" s="1185">
        <f>'APR-23'!I131</f>
        <v>0.4</v>
      </c>
      <c r="J131" s="1185"/>
      <c r="K131" s="1185"/>
      <c r="L131" s="1185">
        <f>'APR-23'!L131</f>
        <v>2</v>
      </c>
      <c r="M131" s="1185">
        <f>'APR-23'!M131</f>
        <v>25</v>
      </c>
      <c r="N131" s="1185"/>
      <c r="O131" s="1185"/>
      <c r="P131" s="1185"/>
      <c r="Q131" s="1185"/>
      <c r="R131" s="1185"/>
      <c r="S131" s="1185"/>
      <c r="T131" s="1185"/>
      <c r="U131" s="1185"/>
      <c r="V131" s="1185">
        <f>'APR-23'!V131</f>
        <v>0</v>
      </c>
      <c r="W131" s="1176"/>
    </row>
    <row r="132" spans="1:23" s="54" customFormat="1">
      <c r="A132" s="1176"/>
      <c r="B132" s="1185" t="str">
        <f>'APR-23'!B132</f>
        <v>25.04.23</v>
      </c>
      <c r="C132" s="1185">
        <f>'APR-23'!C132</f>
        <v>130</v>
      </c>
      <c r="D132" s="1185">
        <f>'APR-23'!D132</f>
        <v>130</v>
      </c>
      <c r="E132" s="1185"/>
      <c r="F132" s="1185">
        <f>'APR-23'!F132</f>
        <v>58</v>
      </c>
      <c r="G132" s="1185">
        <f>'APR-23'!G132</f>
        <v>3449.85</v>
      </c>
      <c r="H132" s="1185">
        <f>'APR-23'!H132</f>
        <v>311.14999999999998</v>
      </c>
      <c r="I132" s="1185">
        <f>'APR-23'!I132</f>
        <v>0</v>
      </c>
      <c r="J132" s="1185"/>
      <c r="K132" s="1185"/>
      <c r="L132" s="1185">
        <f>'APR-23'!L132</f>
        <v>2</v>
      </c>
      <c r="M132" s="1185">
        <f>'APR-23'!M132</f>
        <v>25</v>
      </c>
      <c r="N132" s="1185"/>
      <c r="O132" s="1185"/>
      <c r="P132" s="1185"/>
      <c r="Q132" s="1185"/>
      <c r="R132" s="1185"/>
      <c r="S132" s="1185"/>
      <c r="T132" s="1185"/>
      <c r="U132" s="1185"/>
      <c r="V132" s="1185">
        <f>'APR-23'!V132</f>
        <v>0</v>
      </c>
      <c r="W132" s="1176"/>
    </row>
    <row r="133" spans="1:23" s="54" customFormat="1">
      <c r="A133" s="1176"/>
      <c r="B133" s="1185" t="str">
        <f>'APR-23'!B133</f>
        <v>25.04.23</v>
      </c>
      <c r="C133" s="1185">
        <f>'APR-23'!C133</f>
        <v>131</v>
      </c>
      <c r="D133" s="1185">
        <f>'APR-23'!D133</f>
        <v>131</v>
      </c>
      <c r="E133" s="1185"/>
      <c r="F133" s="1185">
        <f>'APR-23'!F133</f>
        <v>58</v>
      </c>
      <c r="G133" s="1185">
        <f>'APR-23'!G133</f>
        <v>3467.43</v>
      </c>
      <c r="H133" s="1185">
        <f>'APR-23'!H133</f>
        <v>300.16000000000003</v>
      </c>
      <c r="I133" s="1185">
        <f>'APR-23'!I133</f>
        <v>0.59</v>
      </c>
      <c r="J133" s="1185"/>
      <c r="K133" s="1185"/>
      <c r="L133" s="1185">
        <f>'APR-23'!L133</f>
        <v>2</v>
      </c>
      <c r="M133" s="1185">
        <f>'APR-23'!M133</f>
        <v>15</v>
      </c>
      <c r="N133" s="1185"/>
      <c r="O133" s="1185"/>
      <c r="P133" s="1185"/>
      <c r="Q133" s="1185"/>
      <c r="R133" s="1185"/>
      <c r="S133" s="1185"/>
      <c r="T133" s="1185"/>
      <c r="U133" s="1185"/>
      <c r="V133" s="1185">
        <f>'APR-23'!V133</f>
        <v>0</v>
      </c>
      <c r="W133" s="1176"/>
    </row>
    <row r="134" spans="1:23" s="54" customFormat="1">
      <c r="A134" s="1176"/>
      <c r="B134" s="1185" t="str">
        <f>'APR-23'!B134</f>
        <v>25.04.23</v>
      </c>
      <c r="C134" s="1185">
        <f>'APR-23'!C134</f>
        <v>132</v>
      </c>
      <c r="D134" s="1185">
        <f>'APR-23'!D134</f>
        <v>132</v>
      </c>
      <c r="E134" s="1185"/>
      <c r="F134" s="1185">
        <f>'APR-23'!F134</f>
        <v>57</v>
      </c>
      <c r="G134" s="1185">
        <f>'APR-23'!G134</f>
        <v>3427.45</v>
      </c>
      <c r="H134" s="1185">
        <f>'APR-23'!H134</f>
        <v>273.13</v>
      </c>
      <c r="I134" s="1185">
        <f>'APR-23'!I134</f>
        <v>1.58</v>
      </c>
      <c r="J134" s="1185"/>
      <c r="K134" s="1185"/>
      <c r="L134" s="1185">
        <f>'APR-23'!L134</f>
        <v>2</v>
      </c>
      <c r="M134" s="1185">
        <f>'APR-23'!M134</f>
        <v>25</v>
      </c>
      <c r="N134" s="1185"/>
      <c r="O134" s="1185"/>
      <c r="P134" s="1185"/>
      <c r="Q134" s="1185"/>
      <c r="R134" s="1185"/>
      <c r="S134" s="1185"/>
      <c r="T134" s="1185"/>
      <c r="U134" s="1185"/>
      <c r="V134" s="1185">
        <f>'APR-23'!V134</f>
        <v>0</v>
      </c>
      <c r="W134" s="1176"/>
    </row>
    <row r="135" spans="1:23" s="54" customFormat="1">
      <c r="A135" s="1176"/>
      <c r="B135" s="1185" t="str">
        <f>'APR-23'!B135</f>
        <v>25.04.23</v>
      </c>
      <c r="C135" s="1185">
        <f>'APR-23'!C135</f>
        <v>133</v>
      </c>
      <c r="D135" s="1185">
        <f>'APR-23'!D135</f>
        <v>133</v>
      </c>
      <c r="E135" s="1185"/>
      <c r="F135" s="1185">
        <f>'APR-23'!F135</f>
        <v>58</v>
      </c>
      <c r="G135" s="1185">
        <f>'APR-23'!G135</f>
        <v>3485.86</v>
      </c>
      <c r="H135" s="1185">
        <f>'APR-23'!H135</f>
        <v>272.52999999999997</v>
      </c>
      <c r="I135" s="1185">
        <f>'APR-23'!I135</f>
        <v>0.39</v>
      </c>
      <c r="J135" s="1185"/>
      <c r="K135" s="1185"/>
      <c r="L135" s="1185">
        <f>'APR-23'!L135</f>
        <v>1</v>
      </c>
      <c r="M135" s="1185">
        <f>'APR-23'!M135</f>
        <v>55</v>
      </c>
      <c r="N135" s="1185"/>
      <c r="O135" s="1185"/>
      <c r="P135" s="1185"/>
      <c r="Q135" s="1185"/>
      <c r="R135" s="1185"/>
      <c r="S135" s="1185"/>
      <c r="T135" s="1185"/>
      <c r="U135" s="1185"/>
      <c r="V135" s="1185">
        <f>'APR-23'!V135</f>
        <v>0</v>
      </c>
      <c r="W135" s="1176"/>
    </row>
    <row r="136" spans="1:23" s="54" customFormat="1">
      <c r="A136" s="1176"/>
      <c r="B136" s="1185" t="str">
        <f>'APR-23'!B136</f>
        <v>25.04.23</v>
      </c>
      <c r="C136" s="1185">
        <f>'APR-23'!C136</f>
        <v>134</v>
      </c>
      <c r="D136" s="1185">
        <f>'APR-23'!D136</f>
        <v>134</v>
      </c>
      <c r="E136" s="1185"/>
      <c r="F136" s="1185">
        <f>'APR-23'!F136</f>
        <v>59</v>
      </c>
      <c r="G136" s="1185">
        <f>'APR-23'!G136</f>
        <v>3518.64</v>
      </c>
      <c r="H136" s="1185">
        <f>'APR-23'!H136</f>
        <v>308.74</v>
      </c>
      <c r="I136" s="1185">
        <f>'APR-23'!I136</f>
        <v>1.38</v>
      </c>
      <c r="J136" s="1185"/>
      <c r="K136" s="1185"/>
      <c r="L136" s="1185">
        <f>'APR-23'!L136</f>
        <v>2</v>
      </c>
      <c r="M136" s="1185">
        <f>'APR-23'!M136</f>
        <v>0</v>
      </c>
      <c r="N136" s="1185"/>
      <c r="O136" s="1185"/>
      <c r="P136" s="1185"/>
      <c r="Q136" s="1185"/>
      <c r="R136" s="1185"/>
      <c r="S136" s="1185"/>
      <c r="T136" s="1185"/>
      <c r="U136" s="1185"/>
      <c r="V136" s="1185">
        <f>'APR-23'!V136</f>
        <v>0</v>
      </c>
      <c r="W136" s="1176"/>
    </row>
    <row r="137" spans="1:23" s="54" customFormat="1">
      <c r="A137" s="1176"/>
      <c r="B137" s="1185" t="str">
        <f>'APR-23'!B137</f>
        <v>25.04.23</v>
      </c>
      <c r="C137" s="1185">
        <f>'APR-23'!C137</f>
        <v>135</v>
      </c>
      <c r="D137" s="1185">
        <f>'APR-23'!D137</f>
        <v>135</v>
      </c>
      <c r="E137" s="1185"/>
      <c r="F137" s="1185">
        <f>'APR-23'!F137</f>
        <v>59</v>
      </c>
      <c r="G137" s="1185">
        <f>'APR-23'!G137</f>
        <v>3485.63</v>
      </c>
      <c r="H137" s="1185">
        <f>'APR-23'!H137</f>
        <v>343.95</v>
      </c>
      <c r="I137" s="1185">
        <f>'APR-23'!I137</f>
        <v>0.57999999999999996</v>
      </c>
      <c r="J137" s="1185"/>
      <c r="K137" s="1185"/>
      <c r="L137" s="1185">
        <f>'APR-23'!L137</f>
        <v>2</v>
      </c>
      <c r="M137" s="1185">
        <f>'APR-23'!M137</f>
        <v>25</v>
      </c>
      <c r="N137" s="1185"/>
      <c r="O137" s="1185"/>
      <c r="P137" s="1185"/>
      <c r="Q137" s="1185"/>
      <c r="R137" s="1185"/>
      <c r="S137" s="1185"/>
      <c r="T137" s="1185"/>
      <c r="U137" s="1185"/>
      <c r="V137" s="1185">
        <f>'APR-23'!V137</f>
        <v>0</v>
      </c>
      <c r="W137" s="1176"/>
    </row>
    <row r="138" spans="1:23" s="54" customFormat="1">
      <c r="A138" s="1176"/>
      <c r="B138" s="1185" t="str">
        <f>'APR-23'!B138</f>
        <v>25.04.23</v>
      </c>
      <c r="C138" s="1185">
        <f>'APR-23'!C138</f>
        <v>136</v>
      </c>
      <c r="D138" s="1185">
        <f>'APR-23'!D138</f>
        <v>136</v>
      </c>
      <c r="E138" s="1185"/>
      <c r="F138" s="1185">
        <f>'APR-23'!F138</f>
        <v>59</v>
      </c>
      <c r="G138" s="1185">
        <f>'APR-23'!G138</f>
        <v>3423.46</v>
      </c>
      <c r="H138" s="1185">
        <f>'APR-23'!H138</f>
        <v>399.93</v>
      </c>
      <c r="I138" s="1185">
        <f>'APR-23'!I138</f>
        <v>3.39</v>
      </c>
      <c r="J138" s="1185"/>
      <c r="K138" s="1185"/>
      <c r="L138" s="1185">
        <f>'APR-23'!L138</f>
        <v>2</v>
      </c>
      <c r="M138" s="1185">
        <f>'APR-23'!M138</f>
        <v>30</v>
      </c>
      <c r="N138" s="1185"/>
      <c r="O138" s="1185"/>
      <c r="P138" s="1185"/>
      <c r="Q138" s="1185"/>
      <c r="R138" s="1185"/>
      <c r="S138" s="1185"/>
      <c r="T138" s="1185"/>
      <c r="U138" s="1185"/>
      <c r="V138" s="1185">
        <f>'APR-23'!V138</f>
        <v>0</v>
      </c>
      <c r="W138" s="1176"/>
    </row>
    <row r="139" spans="1:23" s="54" customFormat="1">
      <c r="A139" s="1176"/>
      <c r="B139" s="1185" t="str">
        <f>'APR-23'!B139</f>
        <v>26.04.23</v>
      </c>
      <c r="C139" s="1185">
        <f>'APR-23'!C139</f>
        <v>137</v>
      </c>
      <c r="D139" s="1185">
        <f>'APR-23'!D139</f>
        <v>137</v>
      </c>
      <c r="E139" s="1185"/>
      <c r="F139" s="1185">
        <f>'APR-23'!F139</f>
        <v>58</v>
      </c>
      <c r="G139" s="1185">
        <f>'APR-23'!G139</f>
        <v>3334.83</v>
      </c>
      <c r="H139" s="1185">
        <f>'APR-23'!H139</f>
        <v>432.17</v>
      </c>
      <c r="I139" s="1185">
        <f>'APR-23'!I139</f>
        <v>0</v>
      </c>
      <c r="J139" s="1185"/>
      <c r="K139" s="1185"/>
      <c r="L139" s="1185">
        <f>'APR-23'!L139</f>
        <v>2</v>
      </c>
      <c r="M139" s="1185">
        <f>'APR-23'!M139</f>
        <v>30</v>
      </c>
      <c r="N139" s="1185"/>
      <c r="O139" s="1185"/>
      <c r="P139" s="1185"/>
      <c r="Q139" s="1185"/>
      <c r="R139" s="1185"/>
      <c r="S139" s="1185"/>
      <c r="T139" s="1185"/>
      <c r="U139" s="1185"/>
      <c r="V139" s="1185">
        <f>'APR-23'!V139</f>
        <v>0</v>
      </c>
      <c r="W139" s="1176"/>
    </row>
    <row r="140" spans="1:23" s="54" customFormat="1">
      <c r="A140" s="1176"/>
      <c r="B140" s="1185" t="str">
        <f>'APR-23'!B140</f>
        <v>26.04.23</v>
      </c>
      <c r="C140" s="1185">
        <f>'APR-23'!C140</f>
        <v>138</v>
      </c>
      <c r="D140" s="1185">
        <f>'APR-23'!D140</f>
        <v>138</v>
      </c>
      <c r="E140" s="1185"/>
      <c r="F140" s="1185">
        <f>'APR-23'!F140</f>
        <v>59</v>
      </c>
      <c r="G140" s="1185">
        <f>'APR-23'!G140</f>
        <v>3494.02</v>
      </c>
      <c r="H140" s="1185">
        <f>'APR-23'!H140</f>
        <v>338.77</v>
      </c>
      <c r="I140" s="1185">
        <f>'APR-23'!I140</f>
        <v>0.79</v>
      </c>
      <c r="J140" s="1185"/>
      <c r="K140" s="1185"/>
      <c r="L140" s="1185">
        <f>'APR-23'!L140</f>
        <v>2</v>
      </c>
      <c r="M140" s="1185">
        <f>'APR-23'!M140</f>
        <v>50</v>
      </c>
      <c r="N140" s="1185"/>
      <c r="O140" s="1185"/>
      <c r="P140" s="1185"/>
      <c r="Q140" s="1185"/>
      <c r="R140" s="1185"/>
      <c r="S140" s="1185"/>
      <c r="T140" s="1185"/>
      <c r="U140" s="1185"/>
      <c r="V140" s="1185">
        <f>'APR-23'!V140</f>
        <v>0</v>
      </c>
      <c r="W140" s="1176"/>
    </row>
    <row r="141" spans="1:23" s="54" customFormat="1">
      <c r="A141" s="1176"/>
      <c r="B141" s="1185" t="str">
        <f>'APR-23'!B141</f>
        <v>26.04.23</v>
      </c>
      <c r="C141" s="1185">
        <f>'APR-23'!C141</f>
        <v>139</v>
      </c>
      <c r="D141" s="1185">
        <f>'APR-23'!D141</f>
        <v>139</v>
      </c>
      <c r="E141" s="1185"/>
      <c r="F141" s="1185">
        <f>'APR-23'!F141</f>
        <v>58</v>
      </c>
      <c r="G141" s="1185">
        <f>'APR-23'!G141</f>
        <v>3479.65</v>
      </c>
      <c r="H141" s="1185">
        <f>'APR-23'!H141</f>
        <v>282.55</v>
      </c>
      <c r="I141" s="1185">
        <f>'APR-23'!I141</f>
        <v>1.2</v>
      </c>
      <c r="J141" s="1185"/>
      <c r="K141" s="1185"/>
      <c r="L141" s="1185">
        <f>'APR-23'!L141</f>
        <v>2</v>
      </c>
      <c r="M141" s="1185">
        <f>'APR-23'!M141</f>
        <v>10</v>
      </c>
      <c r="N141" s="1185"/>
      <c r="O141" s="1185"/>
      <c r="P141" s="1185"/>
      <c r="Q141" s="1185"/>
      <c r="R141" s="1185"/>
      <c r="S141" s="1185"/>
      <c r="T141" s="1185"/>
      <c r="U141" s="1185"/>
      <c r="V141" s="1185">
        <f>'APR-23'!V141</f>
        <v>0</v>
      </c>
      <c r="W141" s="1176"/>
    </row>
    <row r="142" spans="1:23" s="54" customFormat="1">
      <c r="A142" s="1176"/>
      <c r="B142" s="1185" t="str">
        <f>'APR-23'!B142</f>
        <v>26.04.23</v>
      </c>
      <c r="C142" s="1185">
        <f>'APR-23'!C142</f>
        <v>140</v>
      </c>
      <c r="D142" s="1185">
        <f>'APR-23'!D142</f>
        <v>140</v>
      </c>
      <c r="E142" s="1185"/>
      <c r="F142" s="1185">
        <f>'APR-23'!F142</f>
        <v>57</v>
      </c>
      <c r="G142" s="1185">
        <f>'APR-23'!G142</f>
        <v>3441.28</v>
      </c>
      <c r="H142" s="1185">
        <f>'APR-23'!H142</f>
        <v>249.71</v>
      </c>
      <c r="I142" s="1185">
        <f>'APR-23'!I142</f>
        <v>0.99</v>
      </c>
      <c r="J142" s="1185"/>
      <c r="K142" s="1185"/>
      <c r="L142" s="1185">
        <f>'APR-23'!L142</f>
        <v>1</v>
      </c>
      <c r="M142" s="1185">
        <f>'APR-23'!M142</f>
        <v>55</v>
      </c>
      <c r="N142" s="1185"/>
      <c r="O142" s="1185"/>
      <c r="P142" s="1185"/>
      <c r="Q142" s="1185"/>
      <c r="R142" s="1185"/>
      <c r="S142" s="1185"/>
      <c r="T142" s="1185"/>
      <c r="U142" s="1185"/>
      <c r="V142" s="1185">
        <f>'APR-23'!V142</f>
        <v>0</v>
      </c>
      <c r="W142" s="1176"/>
    </row>
    <row r="143" spans="1:23" s="54" customFormat="1">
      <c r="A143" s="1176"/>
      <c r="B143" s="1185" t="str">
        <f>'APR-23'!B143</f>
        <v>26.04.23</v>
      </c>
      <c r="C143" s="1185">
        <f>'APR-23'!C143</f>
        <v>141</v>
      </c>
      <c r="D143" s="1185">
        <f>'APR-23'!D143</f>
        <v>141</v>
      </c>
      <c r="E143" s="1185"/>
      <c r="F143" s="1185">
        <f>'APR-23'!F143</f>
        <v>59</v>
      </c>
      <c r="G143" s="1185">
        <f>'APR-23'!G143</f>
        <v>3539.82</v>
      </c>
      <c r="H143" s="1185">
        <f>'APR-23'!H143</f>
        <v>294.17</v>
      </c>
      <c r="I143" s="1185">
        <f>'APR-23'!I143</f>
        <v>1.99</v>
      </c>
      <c r="J143" s="1185"/>
      <c r="K143" s="1185"/>
      <c r="L143" s="1185">
        <f>'APR-23'!L143</f>
        <v>2</v>
      </c>
      <c r="M143" s="1185">
        <f>'APR-23'!M143</f>
        <v>5</v>
      </c>
      <c r="N143" s="1185"/>
      <c r="O143" s="1185"/>
      <c r="P143" s="1185"/>
      <c r="Q143" s="1185"/>
      <c r="R143" s="1185"/>
      <c r="S143" s="1185"/>
      <c r="T143" s="1185"/>
      <c r="U143" s="1185"/>
      <c r="V143" s="1185">
        <f>'APR-23'!V143</f>
        <v>9292.5</v>
      </c>
      <c r="W143" s="1176"/>
    </row>
    <row r="144" spans="1:23" s="54" customFormat="1">
      <c r="A144" s="1176"/>
      <c r="B144" s="1185" t="str">
        <f>'APR-23'!B144</f>
        <v>26.04.23</v>
      </c>
      <c r="C144" s="1185">
        <f>'APR-23'!C144</f>
        <v>142</v>
      </c>
      <c r="D144" s="1185">
        <f>'APR-23'!D144</f>
        <v>142</v>
      </c>
      <c r="E144" s="1185"/>
      <c r="F144" s="1185">
        <f>'APR-23'!F144</f>
        <v>57</v>
      </c>
      <c r="G144" s="1185">
        <f>'APR-23'!G144</f>
        <v>3337.05</v>
      </c>
      <c r="H144" s="1185">
        <f>'APR-23'!H144</f>
        <v>363.14</v>
      </c>
      <c r="I144" s="1185">
        <f>'APR-23'!I144</f>
        <v>1.19</v>
      </c>
      <c r="J144" s="1185"/>
      <c r="K144" s="1185"/>
      <c r="L144" s="1185">
        <f>'APR-23'!L144</f>
        <v>2</v>
      </c>
      <c r="M144" s="1185">
        <f>'APR-23'!M144</f>
        <v>5</v>
      </c>
      <c r="N144" s="1185"/>
      <c r="O144" s="1185"/>
      <c r="P144" s="1185"/>
      <c r="Q144" s="1185"/>
      <c r="R144" s="1185"/>
      <c r="S144" s="1185"/>
      <c r="T144" s="1185"/>
      <c r="U144" s="1185"/>
      <c r="V144" s="1185">
        <f>'APR-23'!V144</f>
        <v>0</v>
      </c>
      <c r="W144" s="1176"/>
    </row>
    <row r="145" spans="1:23" s="54" customFormat="1">
      <c r="A145" s="1176"/>
      <c r="B145" s="1185" t="str">
        <f>'APR-23'!B145</f>
        <v>26.04.23</v>
      </c>
      <c r="C145" s="1185">
        <f>'APR-23'!C145</f>
        <v>143</v>
      </c>
      <c r="D145" s="1185">
        <f>'APR-23'!D145</f>
        <v>143</v>
      </c>
      <c r="E145" s="1185"/>
      <c r="F145" s="1185">
        <f>'APR-23'!F145</f>
        <v>58</v>
      </c>
      <c r="G145" s="1185">
        <f>'APR-23'!G145</f>
        <v>3392.84</v>
      </c>
      <c r="H145" s="1185">
        <f>'APR-23'!H145</f>
        <v>371.16</v>
      </c>
      <c r="I145" s="1185">
        <f>'APR-23'!I145</f>
        <v>0</v>
      </c>
      <c r="J145" s="1185"/>
      <c r="K145" s="1185"/>
      <c r="L145" s="1185">
        <f>'APR-23'!L145</f>
        <v>2</v>
      </c>
      <c r="M145" s="1185">
        <f>'APR-23'!M145</f>
        <v>50</v>
      </c>
      <c r="N145" s="1185"/>
      <c r="O145" s="1185"/>
      <c r="P145" s="1185"/>
      <c r="Q145" s="1185"/>
      <c r="R145" s="1185"/>
      <c r="S145" s="1185"/>
      <c r="T145" s="1185"/>
      <c r="U145" s="1185"/>
      <c r="V145" s="1185">
        <f>'APR-23'!V145</f>
        <v>0</v>
      </c>
      <c r="W145" s="1176"/>
    </row>
    <row r="146" spans="1:23" s="54" customFormat="1">
      <c r="A146" s="1176"/>
      <c r="B146" s="1185" t="str">
        <f>'APR-23'!B146</f>
        <v>27.04.23</v>
      </c>
      <c r="C146" s="1185">
        <f>'APR-23'!C146</f>
        <v>144</v>
      </c>
      <c r="D146" s="1185">
        <f>'APR-23'!D146</f>
        <v>144</v>
      </c>
      <c r="E146" s="1185"/>
      <c r="F146" s="1185">
        <f>'APR-23'!F146</f>
        <v>58</v>
      </c>
      <c r="G146" s="1185">
        <f>'APR-23'!G146</f>
        <v>3407.26</v>
      </c>
      <c r="H146" s="1185">
        <f>'APR-23'!H146</f>
        <v>351.34</v>
      </c>
      <c r="I146" s="1185">
        <f>'APR-23'!I146</f>
        <v>0.6</v>
      </c>
      <c r="J146" s="1185"/>
      <c r="K146" s="1185"/>
      <c r="L146" s="1185">
        <f>'APR-23'!L146</f>
        <v>2</v>
      </c>
      <c r="M146" s="1185">
        <f>'APR-23'!M146</f>
        <v>45</v>
      </c>
      <c r="N146" s="1185"/>
      <c r="O146" s="1185"/>
      <c r="P146" s="1185"/>
      <c r="Q146" s="1185"/>
      <c r="R146" s="1185"/>
      <c r="S146" s="1185"/>
      <c r="T146" s="1185"/>
      <c r="U146" s="1185"/>
      <c r="V146" s="1185">
        <f>'APR-23'!V146</f>
        <v>0</v>
      </c>
      <c r="W146" s="1176"/>
    </row>
    <row r="147" spans="1:23" s="54" customFormat="1">
      <c r="A147" s="1176"/>
      <c r="B147" s="1185" t="str">
        <f>'APR-23'!B147</f>
        <v>27.04.23</v>
      </c>
      <c r="C147" s="1185">
        <f>'APR-23'!C147</f>
        <v>145</v>
      </c>
      <c r="D147" s="1185">
        <f>'APR-23'!D147</f>
        <v>145</v>
      </c>
      <c r="E147" s="1185"/>
      <c r="F147" s="1185">
        <f>'APR-23'!F147</f>
        <v>59</v>
      </c>
      <c r="G147" s="1185">
        <f>'APR-23'!G147</f>
        <v>3550.42</v>
      </c>
      <c r="H147" s="1185">
        <f>'APR-23'!H147</f>
        <v>283.16000000000003</v>
      </c>
      <c r="I147" s="1185">
        <f>'APR-23'!I147</f>
        <v>1.58</v>
      </c>
      <c r="J147" s="1185"/>
      <c r="K147" s="1185"/>
      <c r="L147" s="1185">
        <f>'APR-23'!L147</f>
        <v>2</v>
      </c>
      <c r="M147" s="1185">
        <f>'APR-23'!M147</f>
        <v>25</v>
      </c>
      <c r="N147" s="1185"/>
      <c r="O147" s="1185"/>
      <c r="P147" s="1185"/>
      <c r="Q147" s="1185"/>
      <c r="R147" s="1185"/>
      <c r="S147" s="1185"/>
      <c r="T147" s="1185"/>
      <c r="U147" s="1185"/>
      <c r="V147" s="1185">
        <f>'APR-23'!V147</f>
        <v>0</v>
      </c>
      <c r="W147" s="1176"/>
    </row>
    <row r="148" spans="1:23" s="54" customFormat="1">
      <c r="A148" s="1176"/>
      <c r="B148" s="1185" t="str">
        <f>'APR-23'!B148</f>
        <v>27.04.23</v>
      </c>
      <c r="C148" s="1185">
        <f>'APR-23'!C148</f>
        <v>146</v>
      </c>
      <c r="D148" s="1185">
        <f>'APR-23'!D148</f>
        <v>146</v>
      </c>
      <c r="E148" s="1185"/>
      <c r="F148" s="1185">
        <f>'APR-23'!F148</f>
        <v>57</v>
      </c>
      <c r="G148" s="1185">
        <f>'APR-23'!G148</f>
        <v>3535.03</v>
      </c>
      <c r="H148" s="1185">
        <f>'APR-23'!H148</f>
        <v>233.36</v>
      </c>
      <c r="I148" s="1185">
        <f>'APR-23'!I148</f>
        <v>1.39</v>
      </c>
      <c r="J148" s="1185"/>
      <c r="K148" s="1185"/>
      <c r="L148" s="1185">
        <f>'APR-23'!L148</f>
        <v>2</v>
      </c>
      <c r="M148" s="1185">
        <f>'APR-23'!M148</f>
        <v>0</v>
      </c>
      <c r="N148" s="1185"/>
      <c r="O148" s="1185"/>
      <c r="P148" s="1185"/>
      <c r="Q148" s="1185"/>
      <c r="R148" s="1185"/>
      <c r="S148" s="1185"/>
      <c r="T148" s="1185"/>
      <c r="U148" s="1185"/>
      <c r="V148" s="1185">
        <f>'APR-23'!V148</f>
        <v>0</v>
      </c>
      <c r="W148" s="1176"/>
    </row>
    <row r="149" spans="1:23" s="54" customFormat="1">
      <c r="A149" s="1176"/>
      <c r="B149" s="1185" t="str">
        <f>'APR-23'!B149</f>
        <v>27.04.23</v>
      </c>
      <c r="C149" s="1185">
        <f>'APR-23'!C149</f>
        <v>147</v>
      </c>
      <c r="D149" s="1185">
        <f>'APR-23'!D149</f>
        <v>147</v>
      </c>
      <c r="E149" s="1185"/>
      <c r="F149" s="1185">
        <f>'APR-23'!F149</f>
        <v>57</v>
      </c>
      <c r="G149" s="1185">
        <f>'APR-23'!G149</f>
        <v>3530.25</v>
      </c>
      <c r="H149" s="1185">
        <f>'APR-23'!H149</f>
        <v>237.51</v>
      </c>
      <c r="I149" s="1185">
        <f>'APR-23'!I149</f>
        <v>6.76</v>
      </c>
      <c r="J149" s="1185"/>
      <c r="K149" s="1185"/>
      <c r="L149" s="1185">
        <f>'APR-23'!L149</f>
        <v>2</v>
      </c>
      <c r="M149" s="1185">
        <f>'APR-23'!M149</f>
        <v>0</v>
      </c>
      <c r="N149" s="1185"/>
      <c r="O149" s="1185"/>
      <c r="P149" s="1185"/>
      <c r="Q149" s="1185"/>
      <c r="R149" s="1185"/>
      <c r="S149" s="1185"/>
      <c r="T149" s="1185"/>
      <c r="U149" s="1185"/>
      <c r="V149" s="1185">
        <f>'APR-23'!V149</f>
        <v>9135</v>
      </c>
      <c r="W149" s="1176"/>
    </row>
    <row r="150" spans="1:23" s="54" customFormat="1">
      <c r="A150" s="1176"/>
      <c r="B150" s="1185" t="str">
        <f>'APR-23'!B150</f>
        <v>27.04.23</v>
      </c>
      <c r="C150" s="1185">
        <f>'APR-23'!C150</f>
        <v>148</v>
      </c>
      <c r="D150" s="1185">
        <f>'APR-23'!D150</f>
        <v>148</v>
      </c>
      <c r="E150" s="1185"/>
      <c r="F150" s="1185">
        <f>'APR-23'!F150</f>
        <v>58</v>
      </c>
      <c r="G150" s="1185">
        <f>'APR-23'!G150</f>
        <v>3551.22</v>
      </c>
      <c r="H150" s="1185">
        <f>'APR-23'!H150</f>
        <v>280.77999999999997</v>
      </c>
      <c r="I150" s="1185">
        <f>'APR-23'!I150</f>
        <v>0</v>
      </c>
      <c r="J150" s="1185"/>
      <c r="K150" s="1185"/>
      <c r="L150" s="1185">
        <f>'APR-23'!L150</f>
        <v>2</v>
      </c>
      <c r="M150" s="1185">
        <f>'APR-23'!M150</f>
        <v>20</v>
      </c>
      <c r="N150" s="1185"/>
      <c r="O150" s="1185"/>
      <c r="P150" s="1185"/>
      <c r="Q150" s="1185"/>
      <c r="R150" s="1185"/>
      <c r="S150" s="1185"/>
      <c r="T150" s="1185"/>
      <c r="U150" s="1185"/>
      <c r="V150" s="1185">
        <f>'APR-23'!V150</f>
        <v>0</v>
      </c>
      <c r="W150" s="1176"/>
    </row>
    <row r="151" spans="1:23" s="54" customFormat="1">
      <c r="A151" s="1176"/>
      <c r="B151" s="1185" t="str">
        <f>'APR-23'!B151</f>
        <v>27.04.23</v>
      </c>
      <c r="C151" s="1185">
        <f>'APR-23'!C151</f>
        <v>149</v>
      </c>
      <c r="D151" s="1185">
        <f>'APR-23'!D151</f>
        <v>149</v>
      </c>
      <c r="E151" s="1185"/>
      <c r="F151" s="1185">
        <f>'APR-23'!F151</f>
        <v>57</v>
      </c>
      <c r="G151" s="1185">
        <f>'APR-23'!G151</f>
        <v>3408.27</v>
      </c>
      <c r="H151" s="1185">
        <f>'APR-23'!H151</f>
        <v>290.49</v>
      </c>
      <c r="I151" s="1185">
        <f>'APR-23'!I151</f>
        <v>5.76</v>
      </c>
      <c r="J151" s="1185"/>
      <c r="K151" s="1185"/>
      <c r="L151" s="1185">
        <f>'APR-23'!L151</f>
        <v>2</v>
      </c>
      <c r="M151" s="1185">
        <f>'APR-23'!M151</f>
        <v>25</v>
      </c>
      <c r="N151" s="1185"/>
      <c r="O151" s="1185"/>
      <c r="P151" s="1185"/>
      <c r="Q151" s="1185"/>
      <c r="R151" s="1185"/>
      <c r="S151" s="1185"/>
      <c r="T151" s="1185"/>
      <c r="U151" s="1185"/>
      <c r="V151" s="1185">
        <f>'APR-23'!V151</f>
        <v>8977.5</v>
      </c>
      <c r="W151" s="1176"/>
    </row>
    <row r="152" spans="1:23" s="54" customFormat="1">
      <c r="A152" s="1176"/>
      <c r="B152" s="1185" t="str">
        <f>'APR-23'!B152</f>
        <v>28.04.23</v>
      </c>
      <c r="C152" s="1185">
        <f>'APR-23'!C152</f>
        <v>150</v>
      </c>
      <c r="D152" s="1185">
        <f>'APR-23'!D152</f>
        <v>150</v>
      </c>
      <c r="E152" s="1185"/>
      <c r="F152" s="1185">
        <f>'APR-23'!F152</f>
        <v>58</v>
      </c>
      <c r="G152" s="1185">
        <f>'APR-23'!G152</f>
        <v>3406.27</v>
      </c>
      <c r="H152" s="1185">
        <f>'APR-23'!H152</f>
        <v>348.73</v>
      </c>
      <c r="I152" s="1185">
        <f>'APR-23'!I152</f>
        <v>0</v>
      </c>
      <c r="J152" s="1185"/>
      <c r="K152" s="1185"/>
      <c r="L152" s="1185">
        <f>'APR-23'!L152</f>
        <v>2</v>
      </c>
      <c r="M152" s="1185">
        <f>'APR-23'!M152</f>
        <v>20</v>
      </c>
      <c r="N152" s="1185"/>
      <c r="O152" s="1185"/>
      <c r="P152" s="1185"/>
      <c r="Q152" s="1185"/>
      <c r="R152" s="1185"/>
      <c r="S152" s="1185"/>
      <c r="T152" s="1185"/>
      <c r="U152" s="1185"/>
      <c r="V152" s="1185">
        <f>'APR-23'!V152</f>
        <v>0</v>
      </c>
      <c r="W152" s="1176"/>
    </row>
    <row r="153" spans="1:23" s="54" customFormat="1">
      <c r="A153" s="1176"/>
      <c r="B153" s="1185" t="str">
        <f>'APR-23'!B153</f>
        <v>28.04.23</v>
      </c>
      <c r="C153" s="1185">
        <f>'APR-23'!C153</f>
        <v>151</v>
      </c>
      <c r="D153" s="1185">
        <f>'APR-23'!D153</f>
        <v>151</v>
      </c>
      <c r="E153" s="1185"/>
      <c r="F153" s="1185">
        <f>'APR-23'!F153</f>
        <v>58</v>
      </c>
      <c r="G153" s="1185">
        <f>'APR-23'!G153</f>
        <v>3471.66</v>
      </c>
      <c r="H153" s="1185">
        <f>'APR-23'!H153</f>
        <v>296.08</v>
      </c>
      <c r="I153" s="1185">
        <f>'APR-23'!I153</f>
        <v>9.74</v>
      </c>
      <c r="J153" s="1185"/>
      <c r="K153" s="1185"/>
      <c r="L153" s="1185">
        <f>'APR-23'!L153</f>
        <v>2</v>
      </c>
      <c r="M153" s="1185">
        <f>'APR-23'!M153</f>
        <v>20</v>
      </c>
      <c r="N153" s="1185"/>
      <c r="O153" s="1185"/>
      <c r="P153" s="1185"/>
      <c r="Q153" s="1185"/>
      <c r="R153" s="1185"/>
      <c r="S153" s="1185"/>
      <c r="T153" s="1185"/>
      <c r="U153" s="1185"/>
      <c r="V153" s="1185">
        <f>'APR-23'!V153</f>
        <v>9135</v>
      </c>
      <c r="W153" s="1176"/>
    </row>
    <row r="154" spans="1:23" s="54" customFormat="1">
      <c r="A154" s="1176"/>
      <c r="B154" s="1185" t="str">
        <f>'APR-23'!B154</f>
        <v>28.04.23</v>
      </c>
      <c r="C154" s="1185">
        <f>'APR-23'!C154</f>
        <v>152</v>
      </c>
      <c r="D154" s="1185">
        <f>'APR-23'!D154</f>
        <v>152</v>
      </c>
      <c r="E154" s="1185"/>
      <c r="F154" s="1185">
        <f>'APR-23'!F154</f>
        <v>58</v>
      </c>
      <c r="G154" s="1185">
        <f>'APR-23'!G154</f>
        <v>3512.46</v>
      </c>
      <c r="H154" s="1185">
        <f>'APR-23'!H154</f>
        <v>250.67</v>
      </c>
      <c r="I154" s="1185">
        <f>'APR-23'!I154</f>
        <v>5.13</v>
      </c>
      <c r="J154" s="1185"/>
      <c r="K154" s="1185"/>
      <c r="L154" s="1185">
        <f>'APR-23'!L154</f>
        <v>2</v>
      </c>
      <c r="M154" s="1185">
        <f>'APR-23'!M154</f>
        <v>5</v>
      </c>
      <c r="N154" s="1185"/>
      <c r="O154" s="1185"/>
      <c r="P154" s="1185"/>
      <c r="Q154" s="1185"/>
      <c r="R154" s="1185"/>
      <c r="S154" s="1185"/>
      <c r="T154" s="1185"/>
      <c r="U154" s="1185"/>
      <c r="V154" s="1185">
        <f>'APR-23'!V154</f>
        <v>9135</v>
      </c>
      <c r="W154" s="1176"/>
    </row>
    <row r="155" spans="1:23" s="54" customFormat="1">
      <c r="A155" s="1176"/>
      <c r="B155" s="1185" t="str">
        <f>'APR-23'!B155</f>
        <v>28.04.23</v>
      </c>
      <c r="C155" s="1185">
        <f>'APR-23'!C155</f>
        <v>153</v>
      </c>
      <c r="D155" s="1185">
        <f>'APR-23'!D155</f>
        <v>153</v>
      </c>
      <c r="E155" s="1185"/>
      <c r="F155" s="1185">
        <f>'APR-23'!F155</f>
        <v>59</v>
      </c>
      <c r="G155" s="1185">
        <f>'APR-23'!G155</f>
        <v>3554.44</v>
      </c>
      <c r="H155" s="1185">
        <f>'APR-23'!H155</f>
        <v>277.52999999999997</v>
      </c>
      <c r="I155" s="1185">
        <f>'APR-23'!I155</f>
        <v>5.97</v>
      </c>
      <c r="J155" s="1185"/>
      <c r="K155" s="1185"/>
      <c r="L155" s="1185">
        <f>'APR-23'!L155</f>
        <v>2</v>
      </c>
      <c r="M155" s="1185">
        <f>'APR-23'!M155</f>
        <v>15</v>
      </c>
      <c r="N155" s="1185"/>
      <c r="O155" s="1185"/>
      <c r="P155" s="1185"/>
      <c r="Q155" s="1185"/>
      <c r="R155" s="1185"/>
      <c r="S155" s="1185"/>
      <c r="T155" s="1185"/>
      <c r="U155" s="1185"/>
      <c r="V155" s="1185">
        <f>'APR-23'!V155</f>
        <v>9292.5</v>
      </c>
      <c r="W155" s="1176"/>
    </row>
    <row r="156" spans="1:23" s="54" customFormat="1">
      <c r="A156" s="1176"/>
      <c r="B156" s="1185" t="str">
        <f>'APR-23'!B156</f>
        <v>28.04.23</v>
      </c>
      <c r="C156" s="1185">
        <f>'APR-23'!C156</f>
        <v>154</v>
      </c>
      <c r="D156" s="1185">
        <f>'APR-23'!D156</f>
        <v>154</v>
      </c>
      <c r="E156" s="1185"/>
      <c r="F156" s="1185">
        <f>'APR-23'!F156</f>
        <v>58</v>
      </c>
      <c r="G156" s="1185">
        <f>'APR-23'!G156</f>
        <v>3491.25</v>
      </c>
      <c r="H156" s="1185">
        <f>'APR-23'!H156</f>
        <v>270.75</v>
      </c>
      <c r="I156" s="1185">
        <f>'APR-23'!I156</f>
        <v>1</v>
      </c>
      <c r="J156" s="1185"/>
      <c r="K156" s="1185"/>
      <c r="L156" s="1185">
        <f>'APR-23'!L156</f>
        <v>2</v>
      </c>
      <c r="M156" s="1185">
        <f>'APR-23'!M156</f>
        <v>5</v>
      </c>
      <c r="N156" s="1185"/>
      <c r="O156" s="1185"/>
      <c r="P156" s="1185"/>
      <c r="Q156" s="1185"/>
      <c r="R156" s="1185"/>
      <c r="S156" s="1185"/>
      <c r="T156" s="1185"/>
      <c r="U156" s="1185"/>
      <c r="V156" s="1185">
        <f>'APR-23'!V156</f>
        <v>0</v>
      </c>
      <c r="W156" s="1176"/>
    </row>
    <row r="157" spans="1:23" s="54" customFormat="1">
      <c r="A157" s="1176"/>
      <c r="B157" s="1185" t="str">
        <f>'APR-23'!B157</f>
        <v>28.04.23</v>
      </c>
      <c r="C157" s="1185">
        <f>'APR-23'!C157</f>
        <v>155</v>
      </c>
      <c r="D157" s="1185">
        <f>'APR-23'!D157</f>
        <v>155</v>
      </c>
      <c r="E157" s="1185"/>
      <c r="F157" s="1185">
        <f>'APR-23'!F157</f>
        <v>59</v>
      </c>
      <c r="G157" s="1185">
        <f>'APR-23'!G157</f>
        <v>3572.84</v>
      </c>
      <c r="H157" s="1185">
        <f>'APR-23'!H157</f>
        <v>257.93</v>
      </c>
      <c r="I157" s="1185">
        <f>'APR-23'!I157</f>
        <v>4.7699999999999996</v>
      </c>
      <c r="J157" s="1185"/>
      <c r="K157" s="1185"/>
      <c r="L157" s="1185">
        <f>'APR-23'!L157</f>
        <v>2</v>
      </c>
      <c r="M157" s="1185">
        <f>'APR-23'!M157</f>
        <v>20</v>
      </c>
      <c r="N157" s="1185"/>
      <c r="O157" s="1185"/>
      <c r="P157" s="1185"/>
      <c r="Q157" s="1185"/>
      <c r="R157" s="1185"/>
      <c r="S157" s="1185"/>
      <c r="T157" s="1185"/>
      <c r="U157" s="1185"/>
      <c r="V157" s="1185">
        <f>'APR-23'!V157</f>
        <v>0</v>
      </c>
      <c r="W157" s="1176"/>
    </row>
    <row r="158" spans="1:23" s="54" customFormat="1">
      <c r="A158" s="1176"/>
      <c r="B158" s="1185" t="str">
        <f>'APR-23'!B158</f>
        <v>28.04.23</v>
      </c>
      <c r="C158" s="1185">
        <f>'APR-23'!C158</f>
        <v>156</v>
      </c>
      <c r="D158" s="1185">
        <f>'APR-23'!D158</f>
        <v>156</v>
      </c>
      <c r="E158" s="1185"/>
      <c r="F158" s="1185">
        <f>'APR-23'!F158</f>
        <v>58</v>
      </c>
      <c r="G158" s="1185">
        <f>'APR-23'!G158</f>
        <v>3556.02</v>
      </c>
      <c r="H158" s="1185">
        <f>'APR-23'!H158</f>
        <v>277.77</v>
      </c>
      <c r="I158" s="1185">
        <f>'APR-23'!I158</f>
        <v>1.79</v>
      </c>
      <c r="J158" s="1185"/>
      <c r="K158" s="1185"/>
      <c r="L158" s="1185">
        <f>'APR-23'!L158</f>
        <v>2</v>
      </c>
      <c r="M158" s="1185">
        <f>'APR-23'!M158</f>
        <v>25</v>
      </c>
      <c r="N158" s="1185"/>
      <c r="O158" s="1185"/>
      <c r="P158" s="1185"/>
      <c r="Q158" s="1185"/>
      <c r="R158" s="1185"/>
      <c r="S158" s="1185"/>
      <c r="T158" s="1185"/>
      <c r="U158" s="1185"/>
      <c r="V158" s="1185">
        <f>'APR-23'!V158</f>
        <v>0</v>
      </c>
      <c r="W158" s="1176"/>
    </row>
    <row r="159" spans="1:23" s="54" customFormat="1">
      <c r="A159" s="1176"/>
      <c r="B159" s="1185" t="str">
        <f>'APR-23'!B159</f>
        <v>29.04.23</v>
      </c>
      <c r="C159" s="1185">
        <f>'APR-23'!C159</f>
        <v>157</v>
      </c>
      <c r="D159" s="1185">
        <f>'APR-23'!D159</f>
        <v>157</v>
      </c>
      <c r="E159" s="1185"/>
      <c r="F159" s="1185">
        <f>'APR-23'!F159</f>
        <v>59</v>
      </c>
      <c r="G159" s="1185">
        <f>'APR-23'!G159</f>
        <v>3484.04</v>
      </c>
      <c r="H159" s="1185">
        <f>'APR-23'!H159</f>
        <v>344.96</v>
      </c>
      <c r="I159" s="1185">
        <f>'APR-23'!I159</f>
        <v>3</v>
      </c>
      <c r="J159" s="1185"/>
      <c r="K159" s="1185"/>
      <c r="L159" s="1185">
        <f>'APR-23'!L159</f>
        <v>2</v>
      </c>
      <c r="M159" s="1185">
        <f>'APR-23'!M159</f>
        <v>30</v>
      </c>
      <c r="N159" s="1185"/>
      <c r="O159" s="1185"/>
      <c r="P159" s="1185"/>
      <c r="Q159" s="1185"/>
      <c r="R159" s="1185"/>
      <c r="S159" s="1185"/>
      <c r="T159" s="1185"/>
      <c r="U159" s="1185"/>
      <c r="V159" s="1185">
        <f>'APR-23'!V159</f>
        <v>0</v>
      </c>
      <c r="W159" s="1176"/>
    </row>
    <row r="160" spans="1:23" s="54" customFormat="1">
      <c r="A160" s="1176"/>
      <c r="B160" s="1185" t="str">
        <f>'APR-23'!B160</f>
        <v>29.04.23</v>
      </c>
      <c r="C160" s="1185">
        <f>'APR-23'!C160</f>
        <v>158</v>
      </c>
      <c r="D160" s="1185">
        <f>'APR-23'!D160</f>
        <v>158</v>
      </c>
      <c r="E160" s="1185"/>
      <c r="F160" s="1185">
        <f>'APR-23'!F160</f>
        <v>57</v>
      </c>
      <c r="G160" s="1185">
        <f>'APR-23'!G160</f>
        <v>3428.25</v>
      </c>
      <c r="H160" s="1185">
        <f>'APR-23'!H160</f>
        <v>271.54000000000002</v>
      </c>
      <c r="I160" s="1185">
        <f>'APR-23'!I160</f>
        <v>0.79</v>
      </c>
      <c r="J160" s="1185"/>
      <c r="K160" s="1185"/>
      <c r="L160" s="1185">
        <f>'APR-23'!L160</f>
        <v>2</v>
      </c>
      <c r="M160" s="1185">
        <f>'APR-23'!M160</f>
        <v>25</v>
      </c>
      <c r="N160" s="1185"/>
      <c r="O160" s="1185"/>
      <c r="P160" s="1185"/>
      <c r="Q160" s="1185"/>
      <c r="R160" s="1185"/>
      <c r="S160" s="1185"/>
      <c r="T160" s="1185"/>
      <c r="U160" s="1185"/>
      <c r="V160" s="1185">
        <f>'APR-23'!V160</f>
        <v>0</v>
      </c>
      <c r="W160" s="1176"/>
    </row>
    <row r="161" spans="1:23" s="54" customFormat="1">
      <c r="A161" s="1176"/>
      <c r="B161" s="1185" t="str">
        <f>'APR-23'!B161</f>
        <v>29.04.23</v>
      </c>
      <c r="C161" s="1185">
        <f>'APR-23'!C161</f>
        <v>159</v>
      </c>
      <c r="D161" s="1185">
        <f>'APR-23'!D161</f>
        <v>159</v>
      </c>
      <c r="E161" s="1185"/>
      <c r="F161" s="1185">
        <f>'APR-23'!F161</f>
        <v>58</v>
      </c>
      <c r="G161" s="1185">
        <f>'APR-23'!G161</f>
        <v>3508.29</v>
      </c>
      <c r="H161" s="1185">
        <f>'APR-23'!H161</f>
        <v>248.28</v>
      </c>
      <c r="I161" s="1185">
        <f>'APR-23'!I161</f>
        <v>7.57</v>
      </c>
      <c r="J161" s="1185"/>
      <c r="K161" s="1185"/>
      <c r="L161" s="1185">
        <f>'APR-23'!L161</f>
        <v>2</v>
      </c>
      <c r="M161" s="1185">
        <f>'APR-23'!M161</f>
        <v>10</v>
      </c>
      <c r="N161" s="1185"/>
      <c r="O161" s="1185"/>
      <c r="P161" s="1185"/>
      <c r="Q161" s="1185"/>
      <c r="R161" s="1185"/>
      <c r="S161" s="1185"/>
      <c r="T161" s="1185"/>
      <c r="U161" s="1185"/>
      <c r="V161" s="1185">
        <f>'APR-23'!V161</f>
        <v>9135</v>
      </c>
      <c r="W161" s="1176"/>
    </row>
    <row r="162" spans="1:23" s="54" customFormat="1">
      <c r="A162" s="1176"/>
      <c r="B162" s="1185" t="str">
        <f>'APR-23'!B162</f>
        <v>29.04.23</v>
      </c>
      <c r="C162" s="1185">
        <f>'APR-23'!C162</f>
        <v>160</v>
      </c>
      <c r="D162" s="1185">
        <f>'APR-23'!D162</f>
        <v>160</v>
      </c>
      <c r="E162" s="1185"/>
      <c r="F162" s="1185">
        <f>'APR-23'!F162</f>
        <v>57</v>
      </c>
      <c r="G162" s="1185">
        <f>'APR-23'!G162</f>
        <v>3494.65</v>
      </c>
      <c r="H162" s="1185">
        <f>'APR-23'!H162</f>
        <v>217.46</v>
      </c>
      <c r="I162" s="1185">
        <f>'APR-23'!I162</f>
        <v>13.11</v>
      </c>
      <c r="J162" s="1185"/>
      <c r="K162" s="1185"/>
      <c r="L162" s="1185">
        <f>'APR-23'!L162</f>
        <v>2</v>
      </c>
      <c r="M162" s="1185">
        <f>'APR-23'!M162</f>
        <v>15</v>
      </c>
      <c r="N162" s="1185"/>
      <c r="O162" s="1185"/>
      <c r="P162" s="1185"/>
      <c r="Q162" s="1185"/>
      <c r="R162" s="1185"/>
      <c r="S162" s="1185"/>
      <c r="T162" s="1185"/>
      <c r="U162" s="1185"/>
      <c r="V162" s="1185">
        <f>'APR-23'!V162</f>
        <v>8977.5</v>
      </c>
      <c r="W162" s="1176"/>
    </row>
    <row r="163" spans="1:23" s="54" customFormat="1">
      <c r="A163" s="1176"/>
      <c r="B163" s="1185" t="str">
        <f>'APR-23'!B163</f>
        <v>30.04.23</v>
      </c>
      <c r="C163" s="1185">
        <f>'APR-23'!C163</f>
        <v>161</v>
      </c>
      <c r="D163" s="1185">
        <f>'APR-23'!D163</f>
        <v>161</v>
      </c>
      <c r="E163" s="1185"/>
      <c r="F163" s="1185">
        <f>'APR-23'!F163</f>
        <v>56</v>
      </c>
      <c r="G163" s="1185">
        <f>'APR-23'!G163</f>
        <v>3403.07</v>
      </c>
      <c r="H163" s="1185">
        <f>'APR-23'!H163</f>
        <v>229.13</v>
      </c>
      <c r="I163" s="1185">
        <f>'APR-23'!I163</f>
        <v>1.2</v>
      </c>
      <c r="J163" s="1185"/>
      <c r="K163" s="1185"/>
      <c r="L163" s="1185">
        <f>'APR-23'!L163</f>
        <v>2</v>
      </c>
      <c r="M163" s="1185">
        <f>'APR-23'!M163</f>
        <v>15</v>
      </c>
      <c r="N163" s="1185"/>
      <c r="O163" s="1185"/>
      <c r="P163" s="1185"/>
      <c r="Q163" s="1185"/>
      <c r="R163" s="1185"/>
      <c r="S163" s="1185"/>
      <c r="T163" s="1185"/>
      <c r="U163" s="1185"/>
      <c r="V163" s="1185">
        <f>'APR-23'!V163</f>
        <v>0</v>
      </c>
      <c r="W163" s="1176"/>
    </row>
    <row r="164" spans="1:23" s="54" customFormat="1">
      <c r="A164" s="1176"/>
      <c r="B164" s="1185" t="str">
        <f>'APR-23'!B164</f>
        <v>30.04.23</v>
      </c>
      <c r="C164" s="1185">
        <f>'APR-23'!C164</f>
        <v>162</v>
      </c>
      <c r="D164" s="1185">
        <f>'APR-23'!D164</f>
        <v>162</v>
      </c>
      <c r="E164" s="1185"/>
      <c r="F164" s="1185">
        <f>'APR-23'!F164</f>
        <v>59</v>
      </c>
      <c r="G164" s="1185">
        <f>'APR-23'!G164</f>
        <v>3586.02</v>
      </c>
      <c r="H164" s="1185">
        <f>'APR-23'!H164</f>
        <v>249.14</v>
      </c>
      <c r="I164" s="1185">
        <f>'APR-23'!I164</f>
        <v>3.16</v>
      </c>
      <c r="J164" s="1185"/>
      <c r="K164" s="1185"/>
      <c r="L164" s="1185">
        <f>'APR-23'!L164</f>
        <v>2</v>
      </c>
      <c r="M164" s="1185">
        <f>'APR-23'!M164</f>
        <v>15</v>
      </c>
      <c r="N164" s="1185"/>
      <c r="O164" s="1185"/>
      <c r="P164" s="1185"/>
      <c r="Q164" s="1185"/>
      <c r="R164" s="1185"/>
      <c r="S164" s="1185"/>
      <c r="T164" s="1185"/>
      <c r="U164" s="1185"/>
      <c r="V164" s="1185">
        <f>'APR-23'!V164</f>
        <v>0</v>
      </c>
      <c r="W164" s="1176"/>
    </row>
    <row r="165" spans="1:23" s="54" customFormat="1">
      <c r="A165" s="1176"/>
      <c r="B165" s="1185" t="str">
        <f>'APR-23'!B165</f>
        <v>30.04.23</v>
      </c>
      <c r="C165" s="1185">
        <f>'APR-23'!C165</f>
        <v>163</v>
      </c>
      <c r="D165" s="1185">
        <f>'APR-23'!D165</f>
        <v>163</v>
      </c>
      <c r="E165" s="1185"/>
      <c r="F165" s="1185">
        <f>'APR-23'!F165</f>
        <v>59</v>
      </c>
      <c r="G165" s="1185">
        <f>'APR-23'!G165</f>
        <v>3631.04</v>
      </c>
      <c r="H165" s="1185">
        <f>'APR-23'!H165</f>
        <v>219.84</v>
      </c>
      <c r="I165" s="1185">
        <f>'APR-23'!I165</f>
        <v>24.88</v>
      </c>
      <c r="J165" s="1185"/>
      <c r="K165" s="1185"/>
      <c r="L165" s="1185">
        <f>'APR-23'!L165</f>
        <v>2</v>
      </c>
      <c r="M165" s="1185">
        <f>'APR-23'!M165</f>
        <v>10</v>
      </c>
      <c r="N165" s="1185"/>
      <c r="O165" s="1185"/>
      <c r="P165" s="1185"/>
      <c r="Q165" s="1185"/>
      <c r="R165" s="1185"/>
      <c r="S165" s="1185"/>
      <c r="T165" s="1185"/>
      <c r="U165" s="1185"/>
      <c r="V165" s="1185">
        <f>'APR-23'!V165</f>
        <v>9292.5</v>
      </c>
      <c r="W165" s="1176"/>
    </row>
    <row r="166" spans="1:23" s="54" customFormat="1">
      <c r="A166" s="1176"/>
      <c r="B166" s="1185" t="str">
        <f>'APR-23'!B166</f>
        <v>30.04.23</v>
      </c>
      <c r="C166" s="1185">
        <f>'APR-23'!C166</f>
        <v>164</v>
      </c>
      <c r="D166" s="1185">
        <f>'APR-23'!D166</f>
        <v>164</v>
      </c>
      <c r="E166" s="1185"/>
      <c r="F166" s="1185">
        <f>'APR-23'!F166</f>
        <v>59</v>
      </c>
      <c r="G166" s="1185">
        <f>'APR-23'!G166</f>
        <v>3578.03</v>
      </c>
      <c r="H166" s="1185">
        <f>'APR-23'!H166</f>
        <v>258.31</v>
      </c>
      <c r="I166" s="1185">
        <f>'APR-23'!I166</f>
        <v>7.34</v>
      </c>
      <c r="J166" s="1185"/>
      <c r="K166" s="1185"/>
      <c r="L166" s="1185">
        <f>'APR-23'!L166</f>
        <v>2</v>
      </c>
      <c r="M166" s="1185">
        <f>'APR-23'!M166</f>
        <v>10</v>
      </c>
      <c r="N166" s="1185"/>
      <c r="O166" s="1185"/>
      <c r="P166" s="1185"/>
      <c r="Q166" s="1185"/>
      <c r="R166" s="1185"/>
      <c r="S166" s="1185"/>
      <c r="T166" s="1185"/>
      <c r="U166" s="1185"/>
      <c r="V166" s="1185">
        <f>'APR-23'!V166</f>
        <v>9292.5</v>
      </c>
      <c r="W166" s="1176"/>
    </row>
    <row r="167" spans="1:23" s="54" customFormat="1">
      <c r="A167" s="1176"/>
      <c r="B167" s="1185" t="str">
        <f>'APR-23'!B167</f>
        <v>30.04.23</v>
      </c>
      <c r="C167" s="1185">
        <f>'APR-23'!C167</f>
        <v>165</v>
      </c>
      <c r="D167" s="1185">
        <f>'APR-23'!D167</f>
        <v>165</v>
      </c>
      <c r="E167" s="1185"/>
      <c r="F167" s="1185">
        <f>'APR-23'!F167</f>
        <v>58</v>
      </c>
      <c r="G167" s="1185">
        <f>'APR-23'!G167</f>
        <v>3491.46</v>
      </c>
      <c r="H167" s="1185">
        <f>'APR-23'!H167</f>
        <v>271.52999999999997</v>
      </c>
      <c r="I167" s="1185">
        <f>'APR-23'!I167</f>
        <v>4.99</v>
      </c>
      <c r="J167" s="1185"/>
      <c r="K167" s="1185"/>
      <c r="L167" s="1185">
        <f>'APR-23'!L167</f>
        <v>2</v>
      </c>
      <c r="M167" s="1185">
        <f>'APR-23'!M167</f>
        <v>0</v>
      </c>
      <c r="N167" s="1185"/>
      <c r="O167" s="1185"/>
      <c r="P167" s="1185"/>
      <c r="Q167" s="1185"/>
      <c r="R167" s="1185"/>
      <c r="S167" s="1185"/>
      <c r="T167" s="1185"/>
      <c r="U167" s="1185"/>
      <c r="V167" s="1185">
        <f>'APR-23'!V167</f>
        <v>9135</v>
      </c>
      <c r="W167" s="1176"/>
    </row>
    <row r="168" spans="1:23" s="54" customFormat="1">
      <c r="A168" s="1176"/>
      <c r="B168" s="1185" t="str">
        <f>'APR-23'!B168</f>
        <v>30.04.23</v>
      </c>
      <c r="C168" s="1185">
        <f>'APR-23'!C168</f>
        <v>166</v>
      </c>
      <c r="D168" s="1185">
        <f>'APR-23'!D168</f>
        <v>166</v>
      </c>
      <c r="E168" s="1185"/>
      <c r="F168" s="1185">
        <f>'APR-23'!F168</f>
        <v>58</v>
      </c>
      <c r="G168" s="1185">
        <f>'APR-23'!G168</f>
        <v>3541.44</v>
      </c>
      <c r="H168" s="1185">
        <f>'APR-23'!H168</f>
        <v>226.32</v>
      </c>
      <c r="I168" s="1185">
        <f>'APR-23'!I168</f>
        <v>3.76</v>
      </c>
      <c r="J168" s="1185"/>
      <c r="K168" s="1185"/>
      <c r="L168" s="1185">
        <f>'APR-23'!L168</f>
        <v>2</v>
      </c>
      <c r="M168" s="1185">
        <f>'APR-23'!M168</f>
        <v>15</v>
      </c>
      <c r="N168" s="1185"/>
      <c r="O168" s="1185"/>
      <c r="P168" s="1185"/>
      <c r="Q168" s="1185"/>
      <c r="R168" s="1185"/>
      <c r="S168" s="1185"/>
      <c r="T168" s="1185"/>
      <c r="U168" s="1185"/>
      <c r="V168" s="1185">
        <f>'APR-23'!V168</f>
        <v>0</v>
      </c>
      <c r="W168" s="1176"/>
    </row>
    <row r="169" spans="1:23" s="54" customFormat="1">
      <c r="A169" s="1176"/>
      <c r="B169" s="1185" t="str">
        <f>'APR-23'!B169</f>
        <v>30.04.23</v>
      </c>
      <c r="C169" s="1185">
        <f>'APR-23'!C169</f>
        <v>167</v>
      </c>
      <c r="D169" s="1185">
        <f>'APR-23'!D169</f>
        <v>167</v>
      </c>
      <c r="E169" s="1185"/>
      <c r="F169" s="1185">
        <f>'APR-23'!F169</f>
        <v>59</v>
      </c>
      <c r="G169" s="1185">
        <f>'APR-23'!G169</f>
        <v>3485.62</v>
      </c>
      <c r="H169" s="1185">
        <f>'APR-23'!H169</f>
        <v>348.77</v>
      </c>
      <c r="I169" s="1185">
        <f>'APR-23'!I169</f>
        <v>2.39</v>
      </c>
      <c r="J169" s="1185"/>
      <c r="K169" s="1185"/>
      <c r="L169" s="1185">
        <f>'APR-23'!L169</f>
        <v>1</v>
      </c>
      <c r="M169" s="1185">
        <f>'APR-23'!M169</f>
        <v>55</v>
      </c>
      <c r="N169" s="1185"/>
      <c r="O169" s="1185"/>
      <c r="P169" s="1185"/>
      <c r="Q169" s="1185"/>
      <c r="R169" s="1185"/>
      <c r="S169" s="1185"/>
      <c r="T169" s="1185"/>
      <c r="U169" s="1185"/>
      <c r="V169" s="1185">
        <f>'APR-23'!V169</f>
        <v>9292.5</v>
      </c>
      <c r="W169" s="1176"/>
    </row>
    <row r="170" spans="1:23" s="58" customFormat="1" ht="18.75">
      <c r="B170" s="97" t="s">
        <v>670</v>
      </c>
      <c r="C170" s="1177">
        <v>7</v>
      </c>
      <c r="D170" s="353"/>
      <c r="E170" s="354"/>
      <c r="F170" s="1178">
        <f>SUBTOTAL(9,F159:F162)</f>
        <v>231</v>
      </c>
      <c r="G170" s="1178">
        <f>SUBTOTAL(9,G159:G162)</f>
        <v>13915.23</v>
      </c>
      <c r="H170" s="1178">
        <f>SUBTOTAL(9,H159:H162)</f>
        <v>1082.24</v>
      </c>
      <c r="I170" s="397">
        <f>SUBTOTAL(9,I159:I162)</f>
        <v>24.47</v>
      </c>
      <c r="J170" s="1193"/>
      <c r="K170" s="1193"/>
      <c r="L170" s="397"/>
      <c r="M170" s="397"/>
      <c r="N170" s="1193"/>
      <c r="O170" s="1193"/>
      <c r="P170" s="1193"/>
      <c r="Q170" s="1193"/>
      <c r="R170" s="1193"/>
      <c r="S170" s="1193"/>
      <c r="T170" s="1193"/>
      <c r="U170" s="1193"/>
      <c r="V170" s="397"/>
      <c r="W170"/>
    </row>
    <row r="171" spans="1:23" s="58" customFormat="1" ht="18.75">
      <c r="B171" s="352" t="s">
        <v>671</v>
      </c>
      <c r="E171" s="38"/>
      <c r="F171" s="839">
        <f>'APR-23'!F170</f>
        <v>9702</v>
      </c>
      <c r="G171" s="839">
        <f>'APR-23'!G170</f>
        <v>576454.71</v>
      </c>
      <c r="H171" s="839">
        <f>'APR-23'!H170</f>
        <v>54112.659999999974</v>
      </c>
      <c r="I171" s="1177">
        <f>'APR-23'!I170</f>
        <v>289.12999999999994</v>
      </c>
      <c r="J171" s="1180"/>
      <c r="K171" s="1181"/>
      <c r="L171" s="1179"/>
      <c r="M171" s="1179"/>
      <c r="N171" s="1182"/>
      <c r="O171" s="1180"/>
      <c r="P171" s="1180"/>
      <c r="Q171" s="1180"/>
      <c r="R171" s="1180"/>
      <c r="S171" s="1180"/>
      <c r="T171" s="1180"/>
      <c r="U171" s="1180"/>
      <c r="V171" s="1177">
        <f>'APR-23'!V170</f>
        <v>341446.35</v>
      </c>
      <c r="W171" s="38"/>
    </row>
    <row r="172" spans="1:23" s="331" customFormat="1" ht="18.75">
      <c r="B172" s="331" t="s">
        <v>1642</v>
      </c>
      <c r="E172"/>
      <c r="J172"/>
      <c r="K172"/>
      <c r="N172"/>
      <c r="O172"/>
      <c r="P172"/>
      <c r="Q172"/>
      <c r="R172"/>
      <c r="S172"/>
      <c r="T172"/>
      <c r="U172"/>
      <c r="W172"/>
    </row>
    <row r="173" spans="1:23" s="58" customFormat="1" ht="15.75">
      <c r="B173" s="58" t="s">
        <v>1644</v>
      </c>
      <c r="E173"/>
      <c r="J173"/>
      <c r="K173"/>
      <c r="N173"/>
      <c r="O173"/>
      <c r="P173"/>
      <c r="Q173"/>
      <c r="R173"/>
      <c r="S173"/>
      <c r="T173"/>
      <c r="U173"/>
      <c r="W173"/>
    </row>
    <row r="174" spans="1:23" s="331" customFormat="1" ht="18.75">
      <c r="B174" s="331" t="s">
        <v>1659</v>
      </c>
      <c r="E174"/>
      <c r="J174"/>
      <c r="K174"/>
      <c r="N174"/>
      <c r="O174"/>
      <c r="P174"/>
      <c r="Q174"/>
      <c r="R174"/>
      <c r="S174"/>
      <c r="T174"/>
      <c r="U174"/>
      <c r="W174"/>
    </row>
  </sheetData>
  <autoFilter ref="B2:V174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59.xml><?xml version="1.0" encoding="utf-8"?>
<worksheet xmlns="http://schemas.openxmlformats.org/spreadsheetml/2006/main" xmlns:r="http://schemas.openxmlformats.org/officeDocument/2006/relationships">
  <dimension ref="A1:AA121"/>
  <sheetViews>
    <sheetView topLeftCell="A106" workbookViewId="0">
      <selection activeCell="H124" sqref="H124"/>
    </sheetView>
  </sheetViews>
  <sheetFormatPr defaultColWidth="9.140625" defaultRowHeight="15"/>
  <cols>
    <col min="1" max="1" width="6.140625" style="75" customWidth="1"/>
    <col min="2" max="2" width="10.140625" style="75" bestFit="1" customWidth="1"/>
    <col min="3" max="3" width="7.5703125" style="105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1.7109375" style="75" customWidth="1"/>
    <col min="15" max="15" width="11" style="105" customWidth="1"/>
    <col min="16" max="20" width="9.140625" style="75" customWidth="1"/>
    <col min="21" max="21" width="13.42578125" style="75" customWidth="1"/>
    <col min="22" max="22" width="13.7109375" style="75" customWidth="1"/>
    <col min="23" max="24" width="9.140625" style="75"/>
    <col min="25" max="25" width="11.85546875" style="75" customWidth="1"/>
    <col min="26" max="16384" width="9.140625" style="75"/>
  </cols>
  <sheetData>
    <row r="1" spans="1:24" ht="21">
      <c r="A1" s="2820" t="s">
        <v>1609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1265" t="s">
        <v>1</v>
      </c>
      <c r="B2" s="1265" t="s">
        <v>2</v>
      </c>
      <c r="C2" s="1265" t="s">
        <v>28</v>
      </c>
      <c r="D2" s="1265" t="s">
        <v>4</v>
      </c>
      <c r="E2" s="1265" t="s">
        <v>5</v>
      </c>
      <c r="F2" s="1265" t="s">
        <v>6</v>
      </c>
      <c r="G2" s="1265" t="s">
        <v>7</v>
      </c>
      <c r="H2" s="1265" t="s">
        <v>8</v>
      </c>
      <c r="I2" s="1265" t="s">
        <v>9</v>
      </c>
      <c r="J2" s="1265" t="s">
        <v>10</v>
      </c>
      <c r="K2" s="1265" t="s">
        <v>11</v>
      </c>
      <c r="L2" s="2809" t="s">
        <v>419</v>
      </c>
      <c r="M2" s="2809"/>
      <c r="N2" s="1265" t="s">
        <v>12</v>
      </c>
      <c r="O2" s="1265" t="s">
        <v>13</v>
      </c>
      <c r="P2" s="1265" t="s">
        <v>14</v>
      </c>
      <c r="Q2" s="1265" t="s">
        <v>15</v>
      </c>
      <c r="R2" s="1265" t="s">
        <v>16</v>
      </c>
      <c r="S2" s="1265" t="s">
        <v>15</v>
      </c>
      <c r="T2" s="1265" t="s">
        <v>460</v>
      </c>
      <c r="U2" s="1265" t="s">
        <v>19</v>
      </c>
      <c r="V2" s="1265" t="s">
        <v>20</v>
      </c>
      <c r="W2" s="1265" t="s">
        <v>255</v>
      </c>
    </row>
    <row r="3" spans="1:24">
      <c r="A3" s="1266">
        <v>1</v>
      </c>
      <c r="B3" s="1266" t="s">
        <v>1667</v>
      </c>
      <c r="C3" s="1266">
        <v>1</v>
      </c>
      <c r="D3" s="1266">
        <v>168</v>
      </c>
      <c r="E3" s="1266">
        <v>161006027</v>
      </c>
      <c r="F3" s="1266">
        <v>58</v>
      </c>
      <c r="G3" s="1266">
        <v>3512.46</v>
      </c>
      <c r="H3" s="87">
        <v>252.12</v>
      </c>
      <c r="I3" s="1266">
        <v>6.58</v>
      </c>
      <c r="J3" s="1266"/>
      <c r="K3" s="1266"/>
      <c r="L3" s="1266">
        <v>2</v>
      </c>
      <c r="M3" s="1266">
        <v>0</v>
      </c>
      <c r="N3" s="1266"/>
      <c r="O3" s="1266">
        <v>8700</v>
      </c>
      <c r="P3" s="1266"/>
      <c r="Q3" s="1266"/>
      <c r="R3" s="1266"/>
      <c r="S3" s="1266"/>
      <c r="T3" s="1266"/>
      <c r="U3" s="1266">
        <f>O3*5%</f>
        <v>435</v>
      </c>
      <c r="V3" s="90">
        <f>O3+U3</f>
        <v>9135</v>
      </c>
      <c r="W3" s="1266" t="s">
        <v>257</v>
      </c>
      <c r="X3" s="75" t="s">
        <v>766</v>
      </c>
    </row>
    <row r="4" spans="1:24">
      <c r="A4" s="1266">
        <v>2</v>
      </c>
      <c r="B4" s="1266" t="s">
        <v>1667</v>
      </c>
      <c r="C4" s="1266">
        <v>2</v>
      </c>
      <c r="D4" s="1266">
        <v>169</v>
      </c>
      <c r="E4" s="1266">
        <v>161006028</v>
      </c>
      <c r="F4" s="1266">
        <v>58</v>
      </c>
      <c r="G4" s="1266">
        <v>3503.88</v>
      </c>
      <c r="H4" s="87">
        <v>252.09</v>
      </c>
      <c r="I4" s="1266">
        <v>3.97</v>
      </c>
      <c r="J4" s="1266"/>
      <c r="K4" s="1266"/>
      <c r="L4" s="1266">
        <v>2</v>
      </c>
      <c r="M4" s="1266">
        <v>40</v>
      </c>
      <c r="N4" s="1266"/>
      <c r="O4" s="1266">
        <v>8700</v>
      </c>
      <c r="P4" s="1266"/>
      <c r="Q4" s="1266"/>
      <c r="R4" s="1266"/>
      <c r="S4" s="1266"/>
      <c r="T4" s="1266"/>
      <c r="U4" s="1266">
        <f>O4*5%</f>
        <v>435</v>
      </c>
      <c r="V4" s="90">
        <f>O4+U4</f>
        <v>9135</v>
      </c>
      <c r="W4" s="1266" t="s">
        <v>257</v>
      </c>
      <c r="X4" s="75" t="s">
        <v>766</v>
      </c>
    </row>
    <row r="5" spans="1:24">
      <c r="A5" s="1266">
        <v>3</v>
      </c>
      <c r="B5" s="1266" t="s">
        <v>1667</v>
      </c>
      <c r="C5" s="1266">
        <v>3</v>
      </c>
      <c r="D5" s="1266">
        <v>170</v>
      </c>
      <c r="E5" s="1266">
        <v>161006029</v>
      </c>
      <c r="F5" s="1266">
        <v>59</v>
      </c>
      <c r="G5" s="1266">
        <v>3517.83</v>
      </c>
      <c r="H5" s="1266">
        <v>311.17</v>
      </c>
      <c r="I5" s="1266">
        <v>0</v>
      </c>
      <c r="J5" s="1266"/>
      <c r="K5" s="1266"/>
      <c r="L5" s="1266">
        <v>2</v>
      </c>
      <c r="M5" s="1266">
        <v>5</v>
      </c>
      <c r="N5" s="1266"/>
      <c r="O5" s="1266"/>
      <c r="P5" s="1266"/>
      <c r="Q5" s="1266"/>
      <c r="R5" s="1266"/>
      <c r="S5" s="1266"/>
      <c r="T5" s="1266"/>
      <c r="U5" s="1266"/>
      <c r="V5" s="1266"/>
      <c r="W5" s="1266" t="s">
        <v>257</v>
      </c>
    </row>
    <row r="6" spans="1:24">
      <c r="A6" s="1266">
        <v>4</v>
      </c>
      <c r="B6" s="1266" t="s">
        <v>1667</v>
      </c>
      <c r="C6" s="1266">
        <v>4</v>
      </c>
      <c r="D6" s="1266">
        <v>171</v>
      </c>
      <c r="E6" s="1266">
        <v>161006030</v>
      </c>
      <c r="F6" s="1266">
        <v>59</v>
      </c>
      <c r="G6" s="1266">
        <v>3519.82</v>
      </c>
      <c r="H6" s="1266">
        <v>314.17</v>
      </c>
      <c r="I6" s="1266">
        <v>1.99</v>
      </c>
      <c r="J6" s="1266"/>
      <c r="K6" s="1266"/>
      <c r="L6" s="1266">
        <v>1</v>
      </c>
      <c r="M6" s="1266">
        <v>55</v>
      </c>
      <c r="N6" s="1266"/>
      <c r="O6" s="1266"/>
      <c r="P6" s="1266"/>
      <c r="Q6" s="1266"/>
      <c r="R6" s="1266"/>
      <c r="S6" s="1266"/>
      <c r="T6" s="1266"/>
      <c r="U6" s="1266"/>
      <c r="V6" s="1266"/>
      <c r="W6" s="1266" t="s">
        <v>257</v>
      </c>
    </row>
    <row r="7" spans="1:24">
      <c r="A7" s="1266">
        <v>5</v>
      </c>
      <c r="B7" s="1266" t="s">
        <v>1667</v>
      </c>
      <c r="C7" s="1266">
        <v>5</v>
      </c>
      <c r="D7" s="1266">
        <v>172</v>
      </c>
      <c r="E7" s="1266">
        <v>161006031</v>
      </c>
      <c r="F7" s="1266">
        <v>57</v>
      </c>
      <c r="G7" s="1266">
        <v>3398.49</v>
      </c>
      <c r="H7" s="1266">
        <v>292.7</v>
      </c>
      <c r="I7" s="1266">
        <v>4.1900000000000004</v>
      </c>
      <c r="J7" s="1266"/>
      <c r="K7" s="1266"/>
      <c r="L7" s="1266">
        <v>2</v>
      </c>
      <c r="M7" s="1266">
        <v>0</v>
      </c>
      <c r="N7" s="1266"/>
      <c r="O7" s="1266">
        <v>8550</v>
      </c>
      <c r="P7" s="1266"/>
      <c r="Q7" s="1266"/>
      <c r="R7" s="1266"/>
      <c r="S7" s="1266"/>
      <c r="T7" s="1266"/>
      <c r="U7" s="1266">
        <f>O7*5%</f>
        <v>427.5</v>
      </c>
      <c r="V7" s="90">
        <f>O7+U7</f>
        <v>8977.5</v>
      </c>
      <c r="W7" s="1266" t="s">
        <v>257</v>
      </c>
      <c r="X7" s="75" t="s">
        <v>1056</v>
      </c>
    </row>
    <row r="8" spans="1:24" s="104" customFormat="1">
      <c r="A8" s="84">
        <v>6</v>
      </c>
      <c r="B8" s="1266" t="s">
        <v>1667</v>
      </c>
      <c r="C8" s="84">
        <v>6</v>
      </c>
      <c r="D8" s="1266">
        <v>173</v>
      </c>
      <c r="E8" s="1266">
        <v>161006032</v>
      </c>
      <c r="F8" s="84">
        <v>59</v>
      </c>
      <c r="G8" s="84">
        <v>3494.02</v>
      </c>
      <c r="H8" s="87">
        <v>338.57</v>
      </c>
      <c r="I8" s="84">
        <v>0.59</v>
      </c>
      <c r="J8" s="84"/>
      <c r="K8" s="84"/>
      <c r="L8" s="84">
        <v>2</v>
      </c>
      <c r="M8" s="84">
        <v>0</v>
      </c>
      <c r="N8" s="84"/>
      <c r="O8" s="84"/>
      <c r="P8" s="84"/>
      <c r="Q8" s="84"/>
      <c r="R8" s="84"/>
      <c r="S8" s="84"/>
      <c r="T8" s="84"/>
      <c r="U8" s="84"/>
      <c r="V8" s="84"/>
      <c r="W8" s="84" t="s">
        <v>257</v>
      </c>
    </row>
    <row r="9" spans="1:24">
      <c r="A9" s="1266">
        <v>7</v>
      </c>
      <c r="B9" s="1266" t="s">
        <v>1667</v>
      </c>
      <c r="C9" s="1266">
        <v>7</v>
      </c>
      <c r="D9" s="1266">
        <v>174</v>
      </c>
      <c r="E9" s="1266">
        <v>161006033</v>
      </c>
      <c r="F9" s="1266">
        <v>59</v>
      </c>
      <c r="G9" s="1266">
        <v>3523.23</v>
      </c>
      <c r="H9" s="87">
        <v>305.77</v>
      </c>
      <c r="I9" s="1266">
        <v>0</v>
      </c>
      <c r="J9" s="1266"/>
      <c r="K9" s="1266"/>
      <c r="L9" s="1266">
        <v>1</v>
      </c>
      <c r="M9" s="1266">
        <v>55</v>
      </c>
      <c r="N9" s="1266"/>
      <c r="O9" s="1266"/>
      <c r="P9" s="1266"/>
      <c r="Q9" s="1266"/>
      <c r="R9" s="1266"/>
      <c r="S9" s="1266"/>
      <c r="T9" s="1266"/>
      <c r="U9" s="1266"/>
      <c r="V9" s="1266"/>
      <c r="W9" s="84" t="s">
        <v>257</v>
      </c>
    </row>
    <row r="10" spans="1:24">
      <c r="A10" s="1266">
        <v>8</v>
      </c>
      <c r="B10" s="1266" t="s">
        <v>1667</v>
      </c>
      <c r="C10" s="1266">
        <v>8</v>
      </c>
      <c r="D10" s="1266">
        <v>175</v>
      </c>
      <c r="E10" s="1266">
        <v>161006034</v>
      </c>
      <c r="F10" s="1266">
        <v>56</v>
      </c>
      <c r="G10" s="1266">
        <v>3347.88</v>
      </c>
      <c r="H10" s="1266">
        <v>284.31</v>
      </c>
      <c r="I10" s="1266">
        <v>4.1900000000000004</v>
      </c>
      <c r="J10" s="1266"/>
      <c r="K10" s="1266"/>
      <c r="L10" s="1266">
        <v>1</v>
      </c>
      <c r="M10" s="1266">
        <v>55</v>
      </c>
      <c r="N10" s="1266"/>
      <c r="O10" s="1266"/>
      <c r="P10" s="1266"/>
      <c r="Q10" s="1266"/>
      <c r="R10" s="1266"/>
      <c r="S10" s="1266"/>
      <c r="T10" s="1266"/>
      <c r="U10" s="1266"/>
      <c r="V10" s="1266"/>
      <c r="W10" s="84" t="s">
        <v>257</v>
      </c>
    </row>
    <row r="11" spans="1:24">
      <c r="A11" s="1266">
        <v>9</v>
      </c>
      <c r="B11" s="1266" t="s">
        <v>1668</v>
      </c>
      <c r="C11" s="1266">
        <v>9</v>
      </c>
      <c r="D11" s="1266">
        <v>176</v>
      </c>
      <c r="E11" s="1266">
        <v>161006035</v>
      </c>
      <c r="F11" s="1266">
        <v>58</v>
      </c>
      <c r="G11" s="1266">
        <v>3477.46</v>
      </c>
      <c r="H11" s="1266">
        <v>283.3</v>
      </c>
      <c r="I11" s="1266">
        <v>2.76</v>
      </c>
      <c r="J11" s="1266"/>
      <c r="K11" s="1266"/>
      <c r="L11" s="1266">
        <v>2</v>
      </c>
      <c r="M11" s="1266">
        <v>10</v>
      </c>
      <c r="N11" s="1266"/>
      <c r="O11" s="1266"/>
      <c r="P11" s="1266"/>
      <c r="Q11" s="1266"/>
      <c r="R11" s="1266"/>
      <c r="S11" s="1266"/>
      <c r="T11" s="1266"/>
      <c r="U11" s="1266"/>
      <c r="V11" s="1266"/>
      <c r="W11" s="84" t="s">
        <v>257</v>
      </c>
    </row>
    <row r="12" spans="1:24">
      <c r="A12" s="1266">
        <v>10</v>
      </c>
      <c r="B12" s="1266" t="s">
        <v>1668</v>
      </c>
      <c r="C12" s="1266">
        <v>10</v>
      </c>
      <c r="D12" s="1266">
        <v>177</v>
      </c>
      <c r="E12" s="1266">
        <v>161006036</v>
      </c>
      <c r="F12" s="1266">
        <v>59</v>
      </c>
      <c r="G12" s="1266">
        <v>3546.83</v>
      </c>
      <c r="H12" s="1266">
        <v>285.76</v>
      </c>
      <c r="I12" s="1266">
        <v>3.59</v>
      </c>
      <c r="J12" s="1266"/>
      <c r="K12" s="1266"/>
      <c r="L12" s="1266">
        <v>2</v>
      </c>
      <c r="M12" s="1266">
        <v>20</v>
      </c>
      <c r="N12" s="1266"/>
      <c r="O12" s="1266"/>
      <c r="P12" s="1266"/>
      <c r="Q12" s="1266"/>
      <c r="R12" s="1266"/>
      <c r="S12" s="1266"/>
      <c r="T12" s="1266"/>
      <c r="U12" s="1266"/>
      <c r="V12" s="1266"/>
      <c r="W12" s="84" t="s">
        <v>257</v>
      </c>
    </row>
    <row r="13" spans="1:24">
      <c r="A13" s="1266">
        <v>11</v>
      </c>
      <c r="B13" s="1266" t="s">
        <v>1668</v>
      </c>
      <c r="C13" s="1266">
        <v>11</v>
      </c>
      <c r="D13" s="1266">
        <v>178</v>
      </c>
      <c r="E13" s="1266">
        <v>161006037</v>
      </c>
      <c r="F13" s="1266">
        <v>58</v>
      </c>
      <c r="G13" s="1266">
        <v>3441.24</v>
      </c>
      <c r="H13" s="1266">
        <v>322.76</v>
      </c>
      <c r="I13" s="1266">
        <v>0</v>
      </c>
      <c r="J13" s="1266"/>
      <c r="K13" s="1266"/>
      <c r="L13" s="1266">
        <v>1</v>
      </c>
      <c r="M13" s="1266">
        <v>50</v>
      </c>
      <c r="N13" s="1266"/>
      <c r="O13" s="1266"/>
      <c r="P13" s="1266"/>
      <c r="Q13" s="1266"/>
      <c r="R13" s="1266"/>
      <c r="S13" s="1266"/>
      <c r="T13" s="1266"/>
      <c r="U13" s="1266"/>
      <c r="V13" s="1266"/>
      <c r="W13" s="84" t="s">
        <v>257</v>
      </c>
    </row>
    <row r="14" spans="1:24">
      <c r="A14" s="1266">
        <v>12</v>
      </c>
      <c r="B14" s="1266" t="s">
        <v>1668</v>
      </c>
      <c r="C14" s="1266">
        <v>12</v>
      </c>
      <c r="D14" s="1266">
        <v>179</v>
      </c>
      <c r="E14" s="1266">
        <v>161006038</v>
      </c>
      <c r="F14" s="1266">
        <v>58</v>
      </c>
      <c r="G14" s="1266">
        <v>3476.48</v>
      </c>
      <c r="H14" s="1266">
        <v>275.92</v>
      </c>
      <c r="I14" s="1266">
        <v>0.4</v>
      </c>
      <c r="J14" s="1266"/>
      <c r="K14" s="1266"/>
      <c r="L14" s="1266">
        <v>1</v>
      </c>
      <c r="M14" s="1266">
        <v>55</v>
      </c>
      <c r="N14" s="1266"/>
      <c r="O14" s="1266"/>
      <c r="P14" s="1266"/>
      <c r="Q14" s="1266"/>
      <c r="R14" s="1266"/>
      <c r="S14" s="1266"/>
      <c r="T14" s="1266"/>
      <c r="U14" s="1266"/>
      <c r="V14" s="1266"/>
      <c r="W14" s="84" t="s">
        <v>257</v>
      </c>
    </row>
    <row r="15" spans="1:24">
      <c r="A15" s="1267">
        <v>13</v>
      </c>
      <c r="B15" s="1267" t="s">
        <v>1668</v>
      </c>
      <c r="C15" s="1267">
        <v>13</v>
      </c>
      <c r="D15" s="1267">
        <v>180</v>
      </c>
      <c r="E15" s="1267">
        <v>161006039</v>
      </c>
      <c r="F15" s="1267">
        <v>59</v>
      </c>
      <c r="G15" s="1267">
        <v>3506.62</v>
      </c>
      <c r="H15" s="1267">
        <v>325.77</v>
      </c>
      <c r="I15" s="1267">
        <v>0.39</v>
      </c>
      <c r="J15" s="1267"/>
      <c r="K15" s="1267"/>
      <c r="L15" s="1267">
        <v>1</v>
      </c>
      <c r="M15" s="1267">
        <v>50</v>
      </c>
      <c r="N15" s="1267"/>
      <c r="O15" s="1267"/>
      <c r="P15" s="1267"/>
      <c r="Q15" s="1267"/>
      <c r="R15" s="1267"/>
      <c r="S15" s="1267"/>
      <c r="T15" s="1267"/>
      <c r="U15" s="1267"/>
      <c r="V15" s="1267"/>
      <c r="W15" s="84" t="s">
        <v>257</v>
      </c>
    </row>
    <row r="16" spans="1:24">
      <c r="A16" s="1267">
        <v>14</v>
      </c>
      <c r="B16" s="1267" t="s">
        <v>1668</v>
      </c>
      <c r="C16" s="1267">
        <v>14</v>
      </c>
      <c r="D16" s="1267">
        <v>181</v>
      </c>
      <c r="E16" s="1267">
        <v>161006040</v>
      </c>
      <c r="F16" s="1267">
        <v>59</v>
      </c>
      <c r="G16" s="1267">
        <v>3491.43</v>
      </c>
      <c r="H16" s="1267">
        <v>338.16</v>
      </c>
      <c r="I16" s="1267">
        <v>0.59</v>
      </c>
      <c r="J16" s="1267"/>
      <c r="K16" s="1267"/>
      <c r="L16" s="1267">
        <v>2</v>
      </c>
      <c r="M16" s="1267">
        <v>35</v>
      </c>
      <c r="N16" s="1267"/>
      <c r="O16" s="1267"/>
      <c r="P16" s="1267"/>
      <c r="Q16" s="1267"/>
      <c r="R16" s="1267"/>
      <c r="S16" s="1267"/>
      <c r="T16" s="1267"/>
      <c r="U16" s="1267"/>
      <c r="V16" s="1267"/>
      <c r="W16" s="84" t="s">
        <v>257</v>
      </c>
    </row>
    <row r="17" spans="1:24">
      <c r="A17" s="1267">
        <v>15</v>
      </c>
      <c r="B17" s="1267" t="s">
        <v>1668</v>
      </c>
      <c r="C17" s="1267">
        <v>15</v>
      </c>
      <c r="D17" s="1267">
        <v>182</v>
      </c>
      <c r="E17" s="1267">
        <v>161006041</v>
      </c>
      <c r="F17" s="1267">
        <v>59</v>
      </c>
      <c r="G17" s="1267">
        <v>3469.83</v>
      </c>
      <c r="H17" s="1267">
        <v>359.36</v>
      </c>
      <c r="I17" s="1267">
        <v>0.19</v>
      </c>
      <c r="J17" s="1267"/>
      <c r="K17" s="1267"/>
      <c r="L17" s="1267">
        <v>1</v>
      </c>
      <c r="M17" s="1267">
        <v>20</v>
      </c>
      <c r="N17" s="1267"/>
      <c r="O17" s="1267"/>
      <c r="P17" s="1267"/>
      <c r="Q17" s="1267"/>
      <c r="R17" s="1267"/>
      <c r="S17" s="1267"/>
      <c r="T17" s="1267"/>
      <c r="U17" s="1267"/>
      <c r="V17" s="1267"/>
      <c r="W17" s="84" t="s">
        <v>257</v>
      </c>
    </row>
    <row r="18" spans="1:24">
      <c r="A18" s="1268">
        <v>16</v>
      </c>
      <c r="B18" s="1268" t="s">
        <v>1670</v>
      </c>
      <c r="C18" s="1268">
        <v>16</v>
      </c>
      <c r="D18" s="1268">
        <v>183</v>
      </c>
      <c r="E18" s="1268">
        <v>161006042</v>
      </c>
      <c r="F18" s="1268">
        <v>59</v>
      </c>
      <c r="G18" s="1268">
        <v>3504.64</v>
      </c>
      <c r="H18" s="1268">
        <v>321.36</v>
      </c>
      <c r="I18" s="1268">
        <v>0</v>
      </c>
      <c r="J18" s="1268"/>
      <c r="K18" s="1268"/>
      <c r="L18" s="1268">
        <v>2</v>
      </c>
      <c r="M18" s="1268">
        <v>30</v>
      </c>
      <c r="N18" s="1268"/>
      <c r="O18" s="1268"/>
      <c r="P18" s="1268"/>
      <c r="Q18" s="1268"/>
      <c r="R18" s="1268"/>
      <c r="S18" s="1268"/>
      <c r="T18" s="1268"/>
      <c r="U18" s="1268"/>
      <c r="V18" s="1268"/>
      <c r="W18" s="84" t="s">
        <v>257</v>
      </c>
    </row>
    <row r="19" spans="1:24">
      <c r="A19" s="1268">
        <v>17</v>
      </c>
      <c r="B19" s="1268" t="s">
        <v>1670</v>
      </c>
      <c r="C19" s="1268">
        <v>17</v>
      </c>
      <c r="D19" s="1268">
        <v>184</v>
      </c>
      <c r="E19" s="1268">
        <v>151000219</v>
      </c>
      <c r="F19" s="1268">
        <v>58</v>
      </c>
      <c r="G19" s="1268">
        <v>3397.45</v>
      </c>
      <c r="H19" s="1268">
        <v>363.95</v>
      </c>
      <c r="I19" s="1268">
        <v>0.4</v>
      </c>
      <c r="J19" s="1268"/>
      <c r="K19" s="1268"/>
      <c r="L19" s="1268">
        <v>1</v>
      </c>
      <c r="M19" s="1268">
        <v>55</v>
      </c>
      <c r="N19" s="1268"/>
      <c r="O19" s="1268"/>
      <c r="P19" s="1268"/>
      <c r="Q19" s="1268"/>
      <c r="R19" s="1268"/>
      <c r="S19" s="1268"/>
      <c r="T19" s="1268"/>
      <c r="U19" s="1268"/>
      <c r="V19" s="1268"/>
      <c r="W19" s="84" t="s">
        <v>257</v>
      </c>
    </row>
    <row r="20" spans="1:24">
      <c r="A20" s="1268">
        <v>18</v>
      </c>
      <c r="B20" s="1268" t="s">
        <v>1670</v>
      </c>
      <c r="C20" s="1268">
        <v>18</v>
      </c>
      <c r="D20" s="1268">
        <v>185</v>
      </c>
      <c r="E20" s="1268">
        <v>161006043</v>
      </c>
      <c r="F20" s="1268">
        <v>59</v>
      </c>
      <c r="G20" s="1268">
        <v>3516.83</v>
      </c>
      <c r="H20" s="1268">
        <v>312.17</v>
      </c>
      <c r="I20" s="1268">
        <v>0</v>
      </c>
      <c r="J20" s="1268"/>
      <c r="K20" s="1268"/>
      <c r="L20" s="1268">
        <v>1</v>
      </c>
      <c r="M20" s="1268">
        <v>50</v>
      </c>
      <c r="N20" s="1268"/>
      <c r="O20" s="1268"/>
      <c r="P20" s="1268"/>
      <c r="Q20" s="1268"/>
      <c r="R20" s="1268"/>
      <c r="S20" s="1268"/>
      <c r="T20" s="1268"/>
      <c r="U20" s="1268"/>
      <c r="V20" s="1268"/>
      <c r="W20" s="84" t="s">
        <v>257</v>
      </c>
    </row>
    <row r="21" spans="1:24">
      <c r="A21" s="1268">
        <v>19</v>
      </c>
      <c r="B21" s="1268" t="s">
        <v>1670</v>
      </c>
      <c r="C21" s="1268">
        <v>19</v>
      </c>
      <c r="D21" s="1268">
        <v>186</v>
      </c>
      <c r="E21" s="1268">
        <v>161006044</v>
      </c>
      <c r="F21" s="1268">
        <v>57</v>
      </c>
      <c r="G21" s="1268">
        <v>3352.3</v>
      </c>
      <c r="H21" s="1268">
        <v>331.7</v>
      </c>
      <c r="I21" s="1268">
        <v>0</v>
      </c>
      <c r="J21" s="1268"/>
      <c r="K21" s="1268"/>
      <c r="L21" s="1268">
        <v>1</v>
      </c>
      <c r="M21" s="1268">
        <v>55</v>
      </c>
      <c r="N21" s="1268"/>
      <c r="O21" s="1268"/>
      <c r="P21" s="1268"/>
      <c r="Q21" s="1268"/>
      <c r="R21" s="1268"/>
      <c r="S21" s="1268"/>
      <c r="T21" s="1268"/>
      <c r="U21" s="1268"/>
      <c r="V21" s="1268"/>
      <c r="W21" s="84" t="s">
        <v>257</v>
      </c>
    </row>
    <row r="22" spans="1:24">
      <c r="A22" s="1270">
        <v>20</v>
      </c>
      <c r="B22" s="1270" t="s">
        <v>1670</v>
      </c>
      <c r="C22" s="1270">
        <v>20</v>
      </c>
      <c r="D22" s="1270">
        <v>187</v>
      </c>
      <c r="E22" s="1270">
        <v>161006045</v>
      </c>
      <c r="F22" s="1270">
        <v>57</v>
      </c>
      <c r="G22" s="1270">
        <v>3367.25</v>
      </c>
      <c r="H22" s="1270">
        <v>331.94</v>
      </c>
      <c r="I22" s="1270">
        <v>0.19</v>
      </c>
      <c r="J22" s="1270"/>
      <c r="K22" s="1270"/>
      <c r="L22" s="1270">
        <v>2</v>
      </c>
      <c r="M22" s="1270">
        <v>5</v>
      </c>
      <c r="N22" s="1270"/>
      <c r="O22" s="1270"/>
      <c r="P22" s="1270"/>
      <c r="Q22" s="1270"/>
      <c r="R22" s="1270"/>
      <c r="S22" s="1270"/>
      <c r="T22" s="1270"/>
      <c r="U22" s="1270"/>
      <c r="V22" s="1270"/>
      <c r="W22" s="84" t="s">
        <v>257</v>
      </c>
    </row>
    <row r="23" spans="1:24">
      <c r="A23" s="1270">
        <v>21</v>
      </c>
      <c r="B23" s="1270" t="s">
        <v>1670</v>
      </c>
      <c r="C23" s="1270">
        <v>21</v>
      </c>
      <c r="D23" s="1270">
        <v>188</v>
      </c>
      <c r="E23" s="1270">
        <v>161006046</v>
      </c>
      <c r="F23" s="1270">
        <v>58</v>
      </c>
      <c r="G23" s="1270">
        <v>3461.44</v>
      </c>
      <c r="H23" s="1270">
        <v>303.33999999999997</v>
      </c>
      <c r="I23" s="1270">
        <v>0.78</v>
      </c>
      <c r="J23" s="1270"/>
      <c r="K23" s="1270"/>
      <c r="L23" s="1270">
        <v>2</v>
      </c>
      <c r="M23" s="1270">
        <v>20</v>
      </c>
      <c r="N23" s="1270"/>
      <c r="O23" s="1270"/>
      <c r="P23" s="1270"/>
      <c r="Q23" s="1270"/>
      <c r="R23" s="1270"/>
      <c r="S23" s="1270"/>
      <c r="T23" s="1270"/>
      <c r="U23" s="1270"/>
      <c r="V23" s="1270"/>
      <c r="W23" s="84" t="s">
        <v>257</v>
      </c>
    </row>
    <row r="24" spans="1:24">
      <c r="A24" s="1270">
        <v>22</v>
      </c>
      <c r="B24" s="1270" t="s">
        <v>1670</v>
      </c>
      <c r="C24" s="1270">
        <v>22</v>
      </c>
      <c r="D24" s="1270">
        <v>189</v>
      </c>
      <c r="E24" s="1270">
        <v>161006047</v>
      </c>
      <c r="F24" s="1270">
        <v>58</v>
      </c>
      <c r="G24" s="1270">
        <v>3479.04</v>
      </c>
      <c r="H24" s="1270">
        <v>284.95999999999998</v>
      </c>
      <c r="I24" s="1270">
        <v>0</v>
      </c>
      <c r="J24" s="1270"/>
      <c r="K24" s="1270"/>
      <c r="L24" s="1270">
        <v>2</v>
      </c>
      <c r="M24" s="1270">
        <v>15</v>
      </c>
      <c r="N24" s="1270"/>
      <c r="O24" s="1270"/>
      <c r="P24" s="1270"/>
      <c r="Q24" s="1270"/>
      <c r="R24" s="1270"/>
      <c r="S24" s="1270"/>
      <c r="T24" s="1270"/>
      <c r="U24" s="1270"/>
      <c r="V24" s="1270"/>
      <c r="W24" s="84" t="s">
        <v>257</v>
      </c>
    </row>
    <row r="25" spans="1:24">
      <c r="A25" s="1271">
        <v>23</v>
      </c>
      <c r="B25" s="1271" t="s">
        <v>1675</v>
      </c>
      <c r="C25" s="1271">
        <v>23</v>
      </c>
      <c r="D25" s="1271">
        <v>190</v>
      </c>
      <c r="E25" s="1271">
        <v>161006048</v>
      </c>
      <c r="F25" s="1271">
        <v>58</v>
      </c>
      <c r="G25" s="1271">
        <v>3511.43</v>
      </c>
      <c r="H25" s="1271">
        <v>256.55</v>
      </c>
      <c r="I25" s="1271">
        <v>0.98</v>
      </c>
      <c r="J25" s="1271"/>
      <c r="K25" s="1271"/>
      <c r="L25" s="1271">
        <v>2</v>
      </c>
      <c r="M25" s="1271">
        <v>25</v>
      </c>
      <c r="N25" s="1271"/>
      <c r="O25" s="1271"/>
      <c r="P25" s="1271"/>
      <c r="Q25" s="1271"/>
      <c r="R25" s="1271"/>
      <c r="S25" s="1271"/>
      <c r="T25" s="1271"/>
      <c r="U25" s="1271"/>
      <c r="V25" s="1271"/>
      <c r="W25" s="84" t="s">
        <v>257</v>
      </c>
    </row>
    <row r="26" spans="1:24">
      <c r="A26" s="1271">
        <v>24</v>
      </c>
      <c r="B26" s="1271" t="s">
        <v>1675</v>
      </c>
      <c r="C26" s="1271">
        <v>24</v>
      </c>
      <c r="D26" s="1271">
        <v>191</v>
      </c>
      <c r="E26" s="1271">
        <v>161006049</v>
      </c>
      <c r="F26" s="1271">
        <v>57</v>
      </c>
      <c r="G26" s="1271">
        <v>3393.24</v>
      </c>
      <c r="H26" s="1271">
        <v>308.76</v>
      </c>
      <c r="I26" s="1271">
        <v>0</v>
      </c>
      <c r="J26" s="1271"/>
      <c r="K26" s="1271"/>
      <c r="L26" s="1271">
        <v>1</v>
      </c>
      <c r="M26" s="1271">
        <v>45</v>
      </c>
      <c r="N26" s="1271"/>
      <c r="O26" s="1271"/>
      <c r="P26" s="1271"/>
      <c r="Q26" s="1271"/>
      <c r="R26" s="1271"/>
      <c r="S26" s="1271"/>
      <c r="T26" s="1271"/>
      <c r="U26" s="1271"/>
      <c r="V26" s="1271"/>
      <c r="W26" s="84" t="s">
        <v>257</v>
      </c>
    </row>
    <row r="27" spans="1:24">
      <c r="A27" s="1271">
        <v>25</v>
      </c>
      <c r="B27" s="1271" t="s">
        <v>1675</v>
      </c>
      <c r="C27" s="1271">
        <v>25</v>
      </c>
      <c r="D27" s="1271">
        <v>192</v>
      </c>
      <c r="E27" s="1271">
        <v>161006050</v>
      </c>
      <c r="F27" s="1271">
        <v>59</v>
      </c>
      <c r="G27" s="1271">
        <v>3523.64</v>
      </c>
      <c r="H27" s="1271">
        <v>302.36</v>
      </c>
      <c r="I27" s="1271">
        <v>0</v>
      </c>
      <c r="J27" s="1271"/>
      <c r="K27" s="1271"/>
      <c r="L27" s="1271">
        <v>2</v>
      </c>
      <c r="M27" s="1271">
        <v>0</v>
      </c>
      <c r="N27" s="1271"/>
      <c r="O27" s="1271"/>
      <c r="P27" s="1271"/>
      <c r="Q27" s="1271"/>
      <c r="R27" s="1271"/>
      <c r="S27" s="1271"/>
      <c r="T27" s="1271"/>
      <c r="U27" s="1271"/>
      <c r="V27" s="1271"/>
      <c r="W27" s="84" t="s">
        <v>257</v>
      </c>
    </row>
    <row r="28" spans="1:24">
      <c r="A28" s="1271">
        <v>26</v>
      </c>
      <c r="B28" s="1271" t="s">
        <v>1675</v>
      </c>
      <c r="C28" s="1271">
        <v>26</v>
      </c>
      <c r="D28" s="1271">
        <v>193</v>
      </c>
      <c r="E28" s="1271">
        <v>161006051</v>
      </c>
      <c r="F28" s="1271">
        <v>59</v>
      </c>
      <c r="G28" s="1271">
        <v>3532.22</v>
      </c>
      <c r="H28" s="1271">
        <v>302.97000000000003</v>
      </c>
      <c r="I28" s="1271">
        <v>3.19</v>
      </c>
      <c r="J28" s="1271"/>
      <c r="K28" s="1271"/>
      <c r="L28" s="1271">
        <v>2</v>
      </c>
      <c r="M28" s="1271">
        <v>20</v>
      </c>
      <c r="N28" s="1271"/>
      <c r="O28" s="1271">
        <v>8850</v>
      </c>
      <c r="P28" s="1271"/>
      <c r="Q28" s="1271"/>
      <c r="R28" s="1271"/>
      <c r="S28" s="1271"/>
      <c r="T28" s="1271"/>
      <c r="U28" s="1271">
        <f>O28*5%</f>
        <v>442.5</v>
      </c>
      <c r="V28" s="90">
        <f>O28+U28</f>
        <v>9292.5</v>
      </c>
      <c r="W28" s="84" t="s">
        <v>257</v>
      </c>
      <c r="X28" s="75" t="s">
        <v>766</v>
      </c>
    </row>
    <row r="29" spans="1:24">
      <c r="A29" s="1271">
        <v>27</v>
      </c>
      <c r="B29" s="1271" t="s">
        <v>1675</v>
      </c>
      <c r="C29" s="1271">
        <v>27</v>
      </c>
      <c r="D29" s="1271">
        <v>194</v>
      </c>
      <c r="E29" s="1271">
        <v>161006052</v>
      </c>
      <c r="F29" s="1271">
        <v>59</v>
      </c>
      <c r="G29" s="1271">
        <v>3537.22</v>
      </c>
      <c r="H29" s="1271">
        <v>295.95999999999998</v>
      </c>
      <c r="I29" s="1271">
        <v>1.18</v>
      </c>
      <c r="J29" s="1271"/>
      <c r="K29" s="1271"/>
      <c r="L29" s="1271">
        <v>2</v>
      </c>
      <c r="M29" s="1271">
        <v>10</v>
      </c>
      <c r="N29" s="1271"/>
      <c r="O29" s="1271"/>
      <c r="P29" s="1271"/>
      <c r="Q29" s="1271"/>
      <c r="R29" s="1271"/>
      <c r="S29" s="1271"/>
      <c r="T29" s="1271"/>
      <c r="U29" s="1271"/>
      <c r="V29" s="1271"/>
      <c r="W29" s="84" t="s">
        <v>257</v>
      </c>
    </row>
    <row r="30" spans="1:24">
      <c r="A30" s="1271">
        <v>28</v>
      </c>
      <c r="B30" s="1271" t="s">
        <v>1675</v>
      </c>
      <c r="C30" s="1271">
        <v>28</v>
      </c>
      <c r="D30" s="1271">
        <v>195</v>
      </c>
      <c r="E30" s="1271">
        <v>161006053</v>
      </c>
      <c r="F30" s="1271">
        <v>59</v>
      </c>
      <c r="G30" s="1271">
        <v>3554.83</v>
      </c>
      <c r="H30" s="1271">
        <v>275.55</v>
      </c>
      <c r="I30" s="1271">
        <v>1.38</v>
      </c>
      <c r="J30" s="1271"/>
      <c r="K30" s="1271"/>
      <c r="L30" s="1271">
        <v>2</v>
      </c>
      <c r="M30" s="1271">
        <v>10</v>
      </c>
      <c r="N30" s="1271"/>
      <c r="O30" s="1271"/>
      <c r="P30" s="1271"/>
      <c r="Q30" s="1271"/>
      <c r="R30" s="1271"/>
      <c r="S30" s="1271"/>
      <c r="T30" s="1271"/>
      <c r="U30" s="1271"/>
      <c r="V30" s="1271"/>
      <c r="W30" s="84" t="s">
        <v>257</v>
      </c>
    </row>
    <row r="31" spans="1:24">
      <c r="A31" s="1272">
        <v>29</v>
      </c>
      <c r="B31" s="1272" t="s">
        <v>1675</v>
      </c>
      <c r="C31" s="1272">
        <v>29</v>
      </c>
      <c r="D31" s="1272">
        <v>196</v>
      </c>
      <c r="E31" s="1272">
        <v>161006054</v>
      </c>
      <c r="F31" s="1272">
        <v>58</v>
      </c>
      <c r="G31" s="1272">
        <v>3503.34</v>
      </c>
      <c r="H31" s="1272">
        <v>237.64</v>
      </c>
      <c r="I31" s="1272">
        <v>6.98</v>
      </c>
      <c r="J31" s="1272"/>
      <c r="K31" s="1272"/>
      <c r="L31" s="1272">
        <v>2</v>
      </c>
      <c r="M31" s="1272">
        <v>25</v>
      </c>
      <c r="N31" s="1272"/>
      <c r="O31" s="1272">
        <v>8700</v>
      </c>
      <c r="P31" s="1272"/>
      <c r="Q31" s="1272"/>
      <c r="R31" s="1272"/>
      <c r="S31" s="1272"/>
      <c r="T31" s="1272"/>
      <c r="U31" s="1272">
        <f>O31*5%</f>
        <v>435</v>
      </c>
      <c r="V31" s="90">
        <f>O31+U31</f>
        <v>9135</v>
      </c>
      <c r="W31" s="84" t="s">
        <v>257</v>
      </c>
      <c r="X31" s="75" t="s">
        <v>766</v>
      </c>
    </row>
    <row r="32" spans="1:24">
      <c r="A32" s="1273">
        <v>30</v>
      </c>
      <c r="B32" s="1273" t="s">
        <v>1677</v>
      </c>
      <c r="C32" s="1273">
        <v>30</v>
      </c>
      <c r="D32" s="1273">
        <v>197</v>
      </c>
      <c r="E32" s="1273">
        <v>161006055</v>
      </c>
      <c r="F32" s="1273">
        <v>57</v>
      </c>
      <c r="G32" s="1273">
        <v>3426.45</v>
      </c>
      <c r="H32" s="1273">
        <v>274.33</v>
      </c>
      <c r="I32" s="1273">
        <v>1.78</v>
      </c>
      <c r="J32" s="1273"/>
      <c r="K32" s="1273"/>
      <c r="L32" s="1273">
        <v>2</v>
      </c>
      <c r="M32" s="1273">
        <v>35</v>
      </c>
      <c r="N32" s="1273"/>
      <c r="O32" s="1273"/>
      <c r="P32" s="1273"/>
      <c r="Q32" s="1273"/>
      <c r="R32" s="1273"/>
      <c r="S32" s="1273"/>
      <c r="T32" s="1273"/>
      <c r="U32" s="1273"/>
      <c r="V32" s="1273"/>
      <c r="W32" s="84" t="s">
        <v>257</v>
      </c>
    </row>
    <row r="33" spans="1:24">
      <c r="A33" s="1273">
        <v>31</v>
      </c>
      <c r="B33" s="1273" t="s">
        <v>1677</v>
      </c>
      <c r="C33" s="1273">
        <v>31</v>
      </c>
      <c r="D33" s="1273">
        <v>198</v>
      </c>
      <c r="E33" s="1273">
        <v>161006056</v>
      </c>
      <c r="F33" s="1273">
        <v>59</v>
      </c>
      <c r="G33" s="1273">
        <v>3516.63</v>
      </c>
      <c r="H33" s="1273">
        <v>312.37</v>
      </c>
      <c r="I33" s="1273">
        <v>0</v>
      </c>
      <c r="J33" s="1273"/>
      <c r="K33" s="1273"/>
      <c r="L33" s="1273">
        <v>2</v>
      </c>
      <c r="M33" s="1273">
        <v>0</v>
      </c>
      <c r="N33" s="1273"/>
      <c r="O33" s="1273"/>
      <c r="P33" s="1273"/>
      <c r="Q33" s="1273"/>
      <c r="R33" s="1273"/>
      <c r="S33" s="1273"/>
      <c r="T33" s="1273"/>
      <c r="U33" s="1273"/>
      <c r="V33" s="1273"/>
      <c r="W33" s="84" t="s">
        <v>257</v>
      </c>
    </row>
    <row r="34" spans="1:24">
      <c r="A34" s="1273">
        <v>32</v>
      </c>
      <c r="B34" s="1273" t="s">
        <v>1677</v>
      </c>
      <c r="C34" s="1273">
        <v>32</v>
      </c>
      <c r="D34" s="1273">
        <v>199</v>
      </c>
      <c r="E34" s="1273">
        <v>161006057</v>
      </c>
      <c r="F34" s="1273">
        <v>59</v>
      </c>
      <c r="G34" s="1273">
        <v>3463.21</v>
      </c>
      <c r="H34" s="1273">
        <v>372.78</v>
      </c>
      <c r="I34" s="1273">
        <v>0.99</v>
      </c>
      <c r="J34" s="1273"/>
      <c r="K34" s="1273"/>
      <c r="L34" s="1273">
        <v>2</v>
      </c>
      <c r="M34" s="1273">
        <v>10</v>
      </c>
      <c r="N34" s="1273"/>
      <c r="O34" s="1273"/>
      <c r="P34" s="1273"/>
      <c r="Q34" s="1273"/>
      <c r="R34" s="1273"/>
      <c r="S34" s="1273"/>
      <c r="T34" s="1273"/>
      <c r="U34" s="1273"/>
      <c r="V34" s="1273"/>
      <c r="W34" s="84" t="s">
        <v>257</v>
      </c>
    </row>
    <row r="35" spans="1:24">
      <c r="A35" s="1273">
        <v>33</v>
      </c>
      <c r="B35" s="1273" t="s">
        <v>1677</v>
      </c>
      <c r="C35" s="1273">
        <v>33</v>
      </c>
      <c r="D35" s="1273">
        <v>200</v>
      </c>
      <c r="E35" s="1273">
        <v>161006058</v>
      </c>
      <c r="F35" s="1273">
        <v>58</v>
      </c>
      <c r="G35" s="1273">
        <v>3471.25</v>
      </c>
      <c r="H35" s="1273">
        <v>291.14999999999998</v>
      </c>
      <c r="I35" s="1273">
        <v>1.4</v>
      </c>
      <c r="J35" s="1273"/>
      <c r="K35" s="1273"/>
      <c r="L35" s="1273">
        <v>2</v>
      </c>
      <c r="M35" s="1273">
        <v>10</v>
      </c>
      <c r="N35" s="1273"/>
      <c r="O35" s="1273"/>
      <c r="P35" s="1273"/>
      <c r="Q35" s="1273"/>
      <c r="R35" s="1273"/>
      <c r="S35" s="1273"/>
      <c r="T35" s="1273"/>
      <c r="U35" s="1273"/>
      <c r="V35" s="1273"/>
      <c r="W35" s="84" t="s">
        <v>257</v>
      </c>
    </row>
    <row r="36" spans="1:24">
      <c r="A36" s="1274">
        <v>34</v>
      </c>
      <c r="B36" s="1274" t="s">
        <v>1677</v>
      </c>
      <c r="C36" s="1274">
        <v>34</v>
      </c>
      <c r="D36" s="1274">
        <v>201</v>
      </c>
      <c r="E36" s="1274">
        <v>161006059</v>
      </c>
      <c r="F36" s="1274">
        <v>59</v>
      </c>
      <c r="G36" s="1274">
        <v>3488.22</v>
      </c>
      <c r="H36" s="1274">
        <v>346.97</v>
      </c>
      <c r="I36" s="1274">
        <v>3.19</v>
      </c>
      <c r="J36" s="1274"/>
      <c r="K36" s="1274"/>
      <c r="L36" s="1274">
        <v>2</v>
      </c>
      <c r="M36" s="1274">
        <v>25</v>
      </c>
      <c r="N36" s="1274"/>
      <c r="O36" s="1274">
        <v>8850</v>
      </c>
      <c r="P36" s="1274"/>
      <c r="Q36" s="1274"/>
      <c r="R36" s="1274"/>
      <c r="S36" s="1274"/>
      <c r="T36" s="1274"/>
      <c r="U36" s="1274">
        <f>O36*5%</f>
        <v>442.5</v>
      </c>
      <c r="V36" s="90">
        <f>O36+U36</f>
        <v>9292.5</v>
      </c>
      <c r="W36" s="84" t="s">
        <v>257</v>
      </c>
      <c r="X36" s="75" t="s">
        <v>766</v>
      </c>
    </row>
    <row r="37" spans="1:24">
      <c r="A37" s="1277">
        <v>35</v>
      </c>
      <c r="B37" s="1277" t="s">
        <v>1677</v>
      </c>
      <c r="C37" s="1277">
        <v>35</v>
      </c>
      <c r="D37" s="1277">
        <v>202</v>
      </c>
      <c r="E37" s="1277">
        <v>161006060</v>
      </c>
      <c r="F37" s="1277">
        <v>58</v>
      </c>
      <c r="G37" s="1277">
        <v>3437.86</v>
      </c>
      <c r="H37" s="1277">
        <v>321.72000000000003</v>
      </c>
      <c r="I37" s="1277">
        <v>1.58</v>
      </c>
      <c r="J37" s="1277"/>
      <c r="K37" s="1277"/>
      <c r="L37" s="1277">
        <v>2</v>
      </c>
      <c r="M37" s="1277">
        <v>40</v>
      </c>
      <c r="N37" s="1277"/>
      <c r="O37" s="1277"/>
      <c r="P37" s="1277"/>
      <c r="Q37" s="1277"/>
      <c r="R37" s="1277"/>
      <c r="S37" s="1277"/>
      <c r="T37" s="1277"/>
      <c r="U37" s="1278">
        <f t="shared" ref="U37:U44" si="0">O37*5%</f>
        <v>0</v>
      </c>
      <c r="V37" s="1278">
        <f t="shared" ref="V37:V100" si="1">O37+U37</f>
        <v>0</v>
      </c>
      <c r="W37" s="84" t="s">
        <v>257</v>
      </c>
    </row>
    <row r="38" spans="1:24">
      <c r="A38" s="1277">
        <v>36</v>
      </c>
      <c r="B38" s="1277" t="s">
        <v>1678</v>
      </c>
      <c r="C38" s="1277">
        <v>36</v>
      </c>
      <c r="D38" s="1277">
        <v>203</v>
      </c>
      <c r="E38" s="1277">
        <v>161006061</v>
      </c>
      <c r="F38" s="1277">
        <v>58</v>
      </c>
      <c r="G38" s="1277">
        <v>3507.66</v>
      </c>
      <c r="H38" s="1277">
        <v>250.34</v>
      </c>
      <c r="I38" s="1277">
        <v>0</v>
      </c>
      <c r="J38" s="1277"/>
      <c r="K38" s="1277"/>
      <c r="L38" s="1277">
        <v>2</v>
      </c>
      <c r="M38" s="1277">
        <v>20</v>
      </c>
      <c r="N38" s="1277"/>
      <c r="O38" s="1277"/>
      <c r="P38" s="1277"/>
      <c r="Q38" s="1277"/>
      <c r="R38" s="1277"/>
      <c r="S38" s="1277"/>
      <c r="T38" s="1277"/>
      <c r="U38" s="1278">
        <f t="shared" si="0"/>
        <v>0</v>
      </c>
      <c r="V38" s="1278">
        <f t="shared" si="1"/>
        <v>0</v>
      </c>
      <c r="W38" s="84" t="s">
        <v>257</v>
      </c>
    </row>
    <row r="39" spans="1:24">
      <c r="A39" s="1277">
        <v>37</v>
      </c>
      <c r="B39" s="1277" t="s">
        <v>1679</v>
      </c>
      <c r="C39" s="1277">
        <v>37</v>
      </c>
      <c r="D39" s="1277">
        <v>204</v>
      </c>
      <c r="E39" s="1277">
        <v>161006062</v>
      </c>
      <c r="F39" s="1277">
        <v>59</v>
      </c>
      <c r="G39" s="1277">
        <v>3529.42</v>
      </c>
      <c r="H39" s="1277">
        <v>302.58</v>
      </c>
      <c r="I39" s="1277">
        <v>0</v>
      </c>
      <c r="J39" s="1277"/>
      <c r="K39" s="1277"/>
      <c r="L39" s="1277">
        <v>2</v>
      </c>
      <c r="M39" s="1277">
        <v>10</v>
      </c>
      <c r="N39" s="1277"/>
      <c r="O39" s="1277"/>
      <c r="P39" s="1277"/>
      <c r="Q39" s="1277"/>
      <c r="R39" s="1277"/>
      <c r="S39" s="1277"/>
      <c r="T39" s="1277"/>
      <c r="U39" s="1278">
        <f t="shared" si="0"/>
        <v>0</v>
      </c>
      <c r="V39" s="1278">
        <f t="shared" si="1"/>
        <v>0</v>
      </c>
      <c r="W39" s="84" t="s">
        <v>257</v>
      </c>
    </row>
    <row r="40" spans="1:24">
      <c r="A40" s="1277">
        <v>38</v>
      </c>
      <c r="B40" s="1277" t="s">
        <v>1679</v>
      </c>
      <c r="C40" s="1277">
        <v>38</v>
      </c>
      <c r="D40" s="1277">
        <v>205</v>
      </c>
      <c r="E40" s="1277">
        <v>161006063</v>
      </c>
      <c r="F40" s="1277">
        <v>59</v>
      </c>
      <c r="G40" s="1277">
        <v>3562.63</v>
      </c>
      <c r="H40" s="1277">
        <v>275.33</v>
      </c>
      <c r="I40" s="1277">
        <v>8.9600000000000009</v>
      </c>
      <c r="J40" s="1277"/>
      <c r="K40" s="1277"/>
      <c r="L40" s="1277">
        <v>1</v>
      </c>
      <c r="M40" s="1277">
        <v>45</v>
      </c>
      <c r="N40" s="1277"/>
      <c r="O40" s="1277">
        <v>8850</v>
      </c>
      <c r="P40" s="1277"/>
      <c r="Q40" s="1277"/>
      <c r="R40" s="1277"/>
      <c r="S40" s="1277"/>
      <c r="T40" s="1277"/>
      <c r="U40" s="1278">
        <f t="shared" si="0"/>
        <v>442.5</v>
      </c>
      <c r="V40" s="90">
        <f t="shared" si="1"/>
        <v>9292.5</v>
      </c>
      <c r="W40" s="84" t="s">
        <v>257</v>
      </c>
      <c r="X40" s="75" t="s">
        <v>766</v>
      </c>
    </row>
    <row r="41" spans="1:24">
      <c r="A41" s="1277">
        <v>39</v>
      </c>
      <c r="B41" s="1277" t="s">
        <v>1679</v>
      </c>
      <c r="C41" s="1277">
        <v>39</v>
      </c>
      <c r="D41" s="1277">
        <v>206</v>
      </c>
      <c r="E41" s="1277">
        <v>161006064</v>
      </c>
      <c r="F41" s="1277">
        <v>59</v>
      </c>
      <c r="G41" s="1277">
        <v>3588.84</v>
      </c>
      <c r="H41" s="1277">
        <v>240.13</v>
      </c>
      <c r="I41" s="1277">
        <v>2.97</v>
      </c>
      <c r="J41" s="1277"/>
      <c r="K41" s="1277"/>
      <c r="L41" s="1277">
        <v>2</v>
      </c>
      <c r="M41" s="1277">
        <v>0</v>
      </c>
      <c r="N41" s="1277"/>
      <c r="O41" s="1277"/>
      <c r="P41" s="1277"/>
      <c r="Q41" s="1277"/>
      <c r="R41" s="1277"/>
      <c r="S41" s="1277"/>
      <c r="T41" s="1277"/>
      <c r="U41" s="1278">
        <f t="shared" si="0"/>
        <v>0</v>
      </c>
      <c r="V41" s="1278">
        <f t="shared" si="1"/>
        <v>0</v>
      </c>
      <c r="W41" s="84" t="s">
        <v>257</v>
      </c>
    </row>
    <row r="42" spans="1:24">
      <c r="A42" s="1277">
        <v>40</v>
      </c>
      <c r="B42" s="1277" t="s">
        <v>1679</v>
      </c>
      <c r="C42" s="1277">
        <v>40</v>
      </c>
      <c r="D42" s="1277">
        <v>207</v>
      </c>
      <c r="E42" s="1277">
        <v>161006065</v>
      </c>
      <c r="F42" s="1277">
        <v>57</v>
      </c>
      <c r="G42" s="1277">
        <v>3445.44</v>
      </c>
      <c r="H42" s="1277">
        <v>257.75</v>
      </c>
      <c r="I42" s="1277">
        <v>1.19</v>
      </c>
      <c r="J42" s="1277"/>
      <c r="K42" s="1277"/>
      <c r="L42" s="1277">
        <v>2</v>
      </c>
      <c r="M42" s="1277">
        <v>0</v>
      </c>
      <c r="N42" s="1277"/>
      <c r="O42" s="1277"/>
      <c r="P42" s="1277"/>
      <c r="Q42" s="1277"/>
      <c r="R42" s="1277"/>
      <c r="S42" s="1277"/>
      <c r="T42" s="1277"/>
      <c r="U42" s="1278">
        <f t="shared" si="0"/>
        <v>0</v>
      </c>
      <c r="V42" s="1278">
        <f t="shared" si="1"/>
        <v>0</v>
      </c>
      <c r="W42" s="84" t="s">
        <v>257</v>
      </c>
    </row>
    <row r="43" spans="1:24">
      <c r="A43" s="1278">
        <v>41</v>
      </c>
      <c r="B43" s="1278" t="s">
        <v>1679</v>
      </c>
      <c r="C43" s="1278">
        <v>41</v>
      </c>
      <c r="D43" s="1278">
        <v>208</v>
      </c>
      <c r="E43" s="1278">
        <v>161006066</v>
      </c>
      <c r="F43" s="1278">
        <v>59</v>
      </c>
      <c r="G43" s="1278">
        <v>3610.67</v>
      </c>
      <c r="H43" s="1278">
        <v>225.08</v>
      </c>
      <c r="I43" s="1278">
        <v>18.75</v>
      </c>
      <c r="J43" s="1278"/>
      <c r="K43" s="1278"/>
      <c r="L43" s="1278">
        <v>2</v>
      </c>
      <c r="M43" s="1278">
        <v>30</v>
      </c>
      <c r="N43" s="1278"/>
      <c r="O43" s="1278">
        <v>8850</v>
      </c>
      <c r="P43" s="1278"/>
      <c r="Q43" s="1278"/>
      <c r="R43" s="1278"/>
      <c r="S43" s="1278"/>
      <c r="T43" s="1278"/>
      <c r="U43" s="1278">
        <f t="shared" si="0"/>
        <v>442.5</v>
      </c>
      <c r="V43" s="90">
        <f t="shared" si="1"/>
        <v>9292.5</v>
      </c>
      <c r="W43" s="84" t="s">
        <v>257</v>
      </c>
      <c r="X43" s="75" t="s">
        <v>766</v>
      </c>
    </row>
    <row r="44" spans="1:24">
      <c r="A44" s="1278">
        <v>42</v>
      </c>
      <c r="B44" s="1278" t="s">
        <v>1679</v>
      </c>
      <c r="C44" s="1278">
        <v>42</v>
      </c>
      <c r="D44" s="1278">
        <v>209</v>
      </c>
      <c r="E44" s="1278">
        <v>161006067</v>
      </c>
      <c r="F44" s="1278">
        <v>59</v>
      </c>
      <c r="G44" s="1278">
        <v>3541.06</v>
      </c>
      <c r="H44" s="1278">
        <v>287.89</v>
      </c>
      <c r="I44" s="1278">
        <v>8.9499999999999993</v>
      </c>
      <c r="J44" s="1278"/>
      <c r="K44" s="1278"/>
      <c r="L44" s="1278">
        <v>2</v>
      </c>
      <c r="M44" s="1278">
        <v>15</v>
      </c>
      <c r="N44" s="1278"/>
      <c r="O44" s="1278">
        <v>8850</v>
      </c>
      <c r="P44" s="1278"/>
      <c r="Q44" s="1278"/>
      <c r="R44" s="1278"/>
      <c r="S44" s="1278"/>
      <c r="T44" s="1278"/>
      <c r="U44" s="1278">
        <f t="shared" si="0"/>
        <v>442.5</v>
      </c>
      <c r="V44" s="90">
        <f t="shared" si="1"/>
        <v>9292.5</v>
      </c>
      <c r="W44" s="84" t="s">
        <v>257</v>
      </c>
      <c r="X44" s="75" t="s">
        <v>766</v>
      </c>
    </row>
    <row r="45" spans="1:24">
      <c r="A45" s="1278">
        <v>43</v>
      </c>
      <c r="B45" s="1278" t="s">
        <v>1680</v>
      </c>
      <c r="C45" s="1278">
        <v>43</v>
      </c>
      <c r="D45" s="1278">
        <v>210</v>
      </c>
      <c r="E45" s="1278">
        <v>161006068</v>
      </c>
      <c r="F45" s="1278">
        <v>56</v>
      </c>
      <c r="G45" s="1278">
        <v>3379.26</v>
      </c>
      <c r="H45" s="1278">
        <v>255.13</v>
      </c>
      <c r="I45" s="1278">
        <v>0.39</v>
      </c>
      <c r="J45" s="1278"/>
      <c r="K45" s="1278"/>
      <c r="L45" s="1278">
        <v>2</v>
      </c>
      <c r="M45" s="1278">
        <v>25</v>
      </c>
      <c r="N45" s="1278"/>
      <c r="O45" s="1278"/>
      <c r="P45" s="1278"/>
      <c r="Q45" s="1278"/>
      <c r="R45" s="1278"/>
      <c r="S45" s="1278"/>
      <c r="T45" s="1278"/>
      <c r="U45" s="1278"/>
      <c r="V45" s="1300">
        <f t="shared" si="1"/>
        <v>0</v>
      </c>
      <c r="W45" s="84" t="s">
        <v>257</v>
      </c>
    </row>
    <row r="46" spans="1:24">
      <c r="A46" s="1278">
        <v>44</v>
      </c>
      <c r="B46" s="1278" t="s">
        <v>1680</v>
      </c>
      <c r="C46" s="1278">
        <v>44</v>
      </c>
      <c r="D46" s="1278">
        <v>211</v>
      </c>
      <c r="E46" s="1278">
        <v>161006069</v>
      </c>
      <c r="F46" s="1278">
        <v>58</v>
      </c>
      <c r="G46" s="1278">
        <v>3412.24</v>
      </c>
      <c r="H46" s="1278">
        <v>353.56</v>
      </c>
      <c r="I46" s="1278">
        <v>1.8</v>
      </c>
      <c r="J46" s="1278"/>
      <c r="K46" s="1278"/>
      <c r="L46" s="1278">
        <v>2</v>
      </c>
      <c r="M46" s="1278">
        <v>35</v>
      </c>
      <c r="N46" s="1278"/>
      <c r="O46" s="1278"/>
      <c r="P46" s="1278"/>
      <c r="Q46" s="1278"/>
      <c r="R46" s="1278"/>
      <c r="S46" s="1278"/>
      <c r="T46" s="1278"/>
      <c r="U46" s="1278"/>
      <c r="V46" s="1300">
        <f t="shared" si="1"/>
        <v>0</v>
      </c>
      <c r="W46" s="84" t="s">
        <v>257</v>
      </c>
    </row>
    <row r="47" spans="1:24">
      <c r="A47" s="1278">
        <v>45</v>
      </c>
      <c r="B47" s="1278" t="s">
        <v>1680</v>
      </c>
      <c r="C47" s="1278">
        <v>45</v>
      </c>
      <c r="D47" s="1278">
        <v>212</v>
      </c>
      <c r="E47" s="1278">
        <v>161006070</v>
      </c>
      <c r="F47" s="1278">
        <v>58</v>
      </c>
      <c r="G47" s="1278">
        <v>3483.04</v>
      </c>
      <c r="H47" s="1278">
        <v>283.14999999999998</v>
      </c>
      <c r="I47" s="1278">
        <v>2.19</v>
      </c>
      <c r="J47" s="1278"/>
      <c r="K47" s="1278"/>
      <c r="L47" s="1278">
        <v>2</v>
      </c>
      <c r="M47" s="1278">
        <v>5</v>
      </c>
      <c r="N47" s="1278"/>
      <c r="O47" s="1278">
        <v>8700</v>
      </c>
      <c r="P47" s="1278"/>
      <c r="Q47" s="1278"/>
      <c r="R47" s="1278"/>
      <c r="S47" s="1278"/>
      <c r="T47" s="1278"/>
      <c r="U47" s="1278">
        <f>O47*5%</f>
        <v>435</v>
      </c>
      <c r="V47" s="90">
        <f t="shared" si="1"/>
        <v>9135</v>
      </c>
      <c r="W47" s="84" t="s">
        <v>257</v>
      </c>
      <c r="X47" s="75" t="s">
        <v>1056</v>
      </c>
    </row>
    <row r="48" spans="1:24">
      <c r="A48" s="1279">
        <v>46</v>
      </c>
      <c r="B48" s="1279" t="s">
        <v>1680</v>
      </c>
      <c r="C48" s="1279">
        <v>46</v>
      </c>
      <c r="D48" s="1279">
        <v>213</v>
      </c>
      <c r="E48" s="1279">
        <v>161006071</v>
      </c>
      <c r="F48" s="1279">
        <v>58</v>
      </c>
      <c r="G48" s="1279">
        <v>3448.65</v>
      </c>
      <c r="H48" s="1279">
        <v>312.35000000000002</v>
      </c>
      <c r="I48" s="1279">
        <v>0</v>
      </c>
      <c r="J48" s="1279"/>
      <c r="K48" s="1279"/>
      <c r="L48" s="1279">
        <v>2</v>
      </c>
      <c r="M48" s="1279">
        <v>5</v>
      </c>
      <c r="N48" s="1279"/>
      <c r="O48" s="1279"/>
      <c r="P48" s="1279"/>
      <c r="Q48" s="1279"/>
      <c r="R48" s="1279"/>
      <c r="S48" s="1279"/>
      <c r="T48" s="1279"/>
      <c r="U48" s="1280">
        <f t="shared" ref="U48:U111" si="2">O48*5%</f>
        <v>0</v>
      </c>
      <c r="V48" s="1300">
        <f t="shared" si="1"/>
        <v>0</v>
      </c>
      <c r="W48" s="84" t="s">
        <v>257</v>
      </c>
    </row>
    <row r="49" spans="1:24">
      <c r="A49" s="1279">
        <v>47</v>
      </c>
      <c r="B49" s="1279" t="s">
        <v>1680</v>
      </c>
      <c r="C49" s="1279">
        <v>47</v>
      </c>
      <c r="D49" s="1279">
        <v>214</v>
      </c>
      <c r="E49" s="1279">
        <v>161006072</v>
      </c>
      <c r="F49" s="1279">
        <v>59</v>
      </c>
      <c r="G49" s="1279">
        <v>3590.82</v>
      </c>
      <c r="H49" s="1279">
        <v>249.12</v>
      </c>
      <c r="I49" s="1279">
        <v>1.94</v>
      </c>
      <c r="J49" s="1279"/>
      <c r="K49" s="1279"/>
      <c r="L49" s="1279">
        <v>2</v>
      </c>
      <c r="M49" s="1279">
        <v>20</v>
      </c>
      <c r="N49" s="1279"/>
      <c r="O49" s="1279">
        <v>8850</v>
      </c>
      <c r="P49" s="1279"/>
      <c r="Q49" s="1279"/>
      <c r="R49" s="1279"/>
      <c r="S49" s="1279"/>
      <c r="T49" s="1279"/>
      <c r="U49" s="1280">
        <f t="shared" si="2"/>
        <v>442.5</v>
      </c>
      <c r="V49" s="90">
        <f t="shared" si="1"/>
        <v>9292.5</v>
      </c>
      <c r="W49" s="84" t="s">
        <v>257</v>
      </c>
      <c r="X49" s="75" t="s">
        <v>766</v>
      </c>
    </row>
    <row r="50" spans="1:24">
      <c r="A50" s="1280">
        <v>48</v>
      </c>
      <c r="B50" s="1280" t="s">
        <v>1681</v>
      </c>
      <c r="C50" s="1280">
        <v>48</v>
      </c>
      <c r="D50" s="1280">
        <v>215</v>
      </c>
      <c r="E50" s="1280">
        <v>161006073</v>
      </c>
      <c r="F50" s="1280">
        <v>57</v>
      </c>
      <c r="G50" s="1280">
        <v>3389.65</v>
      </c>
      <c r="H50" s="1280">
        <v>309.54000000000002</v>
      </c>
      <c r="I50" s="1280">
        <v>0.19</v>
      </c>
      <c r="J50" s="1280"/>
      <c r="K50" s="1280"/>
      <c r="L50" s="1280">
        <v>2</v>
      </c>
      <c r="M50" s="1280">
        <v>5</v>
      </c>
      <c r="N50" s="1280"/>
      <c r="O50" s="1280"/>
      <c r="P50" s="1280"/>
      <c r="Q50" s="1280"/>
      <c r="R50" s="1280"/>
      <c r="S50" s="1280"/>
      <c r="T50" s="1280"/>
      <c r="U50" s="1280">
        <f t="shared" si="2"/>
        <v>0</v>
      </c>
      <c r="V50" s="1300">
        <f t="shared" si="1"/>
        <v>0</v>
      </c>
      <c r="W50" s="84" t="s">
        <v>257</v>
      </c>
    </row>
    <row r="51" spans="1:24">
      <c r="A51" s="1280">
        <v>49</v>
      </c>
      <c r="B51" s="1280" t="s">
        <v>1681</v>
      </c>
      <c r="C51" s="1280">
        <v>49</v>
      </c>
      <c r="D51" s="1280">
        <v>216</v>
      </c>
      <c r="E51" s="1280">
        <v>161006074</v>
      </c>
      <c r="F51" s="1280">
        <v>59</v>
      </c>
      <c r="G51" s="1280">
        <v>3554.03</v>
      </c>
      <c r="H51" s="1280">
        <v>276.95999999999998</v>
      </c>
      <c r="I51" s="1280">
        <v>1.99</v>
      </c>
      <c r="J51" s="1280"/>
      <c r="K51" s="1280"/>
      <c r="L51" s="1280">
        <v>2</v>
      </c>
      <c r="M51" s="1280">
        <v>0</v>
      </c>
      <c r="N51" s="1280"/>
      <c r="O51" s="1280"/>
      <c r="P51" s="1280"/>
      <c r="Q51" s="1280"/>
      <c r="R51" s="1280"/>
      <c r="S51" s="1280"/>
      <c r="T51" s="1280"/>
      <c r="U51" s="1280">
        <f t="shared" si="2"/>
        <v>0</v>
      </c>
      <c r="V51" s="1300">
        <f t="shared" si="1"/>
        <v>0</v>
      </c>
      <c r="W51" s="84" t="s">
        <v>257</v>
      </c>
    </row>
    <row r="52" spans="1:24">
      <c r="A52" s="1280">
        <v>50</v>
      </c>
      <c r="B52" s="1280" t="s">
        <v>1681</v>
      </c>
      <c r="C52" s="1280">
        <v>50</v>
      </c>
      <c r="D52" s="1280">
        <v>217</v>
      </c>
      <c r="E52" s="1280">
        <v>161006075</v>
      </c>
      <c r="F52" s="1280">
        <v>59</v>
      </c>
      <c r="G52" s="1280">
        <v>3568.22</v>
      </c>
      <c r="H52" s="1280">
        <v>268.36</v>
      </c>
      <c r="I52" s="1280">
        <v>4.58</v>
      </c>
      <c r="J52" s="1280"/>
      <c r="K52" s="1280"/>
      <c r="L52" s="1280">
        <v>2</v>
      </c>
      <c r="M52" s="1280">
        <v>25</v>
      </c>
      <c r="N52" s="1280"/>
      <c r="O52" s="1280">
        <v>8850</v>
      </c>
      <c r="P52" s="1280"/>
      <c r="Q52" s="1280"/>
      <c r="R52" s="1280"/>
      <c r="S52" s="1280"/>
      <c r="T52" s="1280"/>
      <c r="U52" s="1280">
        <f t="shared" si="2"/>
        <v>442.5</v>
      </c>
      <c r="V52" s="90">
        <f t="shared" si="1"/>
        <v>9292.5</v>
      </c>
      <c r="W52" s="84" t="s">
        <v>257</v>
      </c>
      <c r="X52" s="75" t="s">
        <v>766</v>
      </c>
    </row>
    <row r="53" spans="1:24">
      <c r="A53" s="1280">
        <v>51</v>
      </c>
      <c r="B53" s="1280" t="s">
        <v>1681</v>
      </c>
      <c r="C53" s="1280">
        <v>51</v>
      </c>
      <c r="D53" s="1280">
        <v>218</v>
      </c>
      <c r="E53" s="1280">
        <v>161006076</v>
      </c>
      <c r="F53" s="1280">
        <v>59</v>
      </c>
      <c r="G53" s="1280">
        <v>3477.42</v>
      </c>
      <c r="H53" s="1280">
        <v>355.76</v>
      </c>
      <c r="I53" s="1280">
        <v>1.18</v>
      </c>
      <c r="J53" s="1280"/>
      <c r="K53" s="1280"/>
      <c r="L53" s="1280">
        <v>2</v>
      </c>
      <c r="M53" s="1280">
        <v>0</v>
      </c>
      <c r="N53" s="1280"/>
      <c r="O53" s="1280"/>
      <c r="P53" s="1280"/>
      <c r="Q53" s="1280"/>
      <c r="R53" s="1280"/>
      <c r="S53" s="1280"/>
      <c r="T53" s="1280"/>
      <c r="U53" s="1282">
        <f t="shared" si="2"/>
        <v>0</v>
      </c>
      <c r="V53" s="1300">
        <f t="shared" si="1"/>
        <v>0</v>
      </c>
      <c r="W53" s="84" t="s">
        <v>257</v>
      </c>
    </row>
    <row r="54" spans="1:24">
      <c r="A54" s="1280">
        <v>52</v>
      </c>
      <c r="B54" s="1280" t="s">
        <v>1682</v>
      </c>
      <c r="C54" s="1280">
        <v>52</v>
      </c>
      <c r="D54" s="1280">
        <v>219</v>
      </c>
      <c r="E54" s="1280">
        <v>161006077</v>
      </c>
      <c r="F54" s="1280">
        <v>59</v>
      </c>
      <c r="G54" s="1280">
        <v>3477.26</v>
      </c>
      <c r="H54" s="1280">
        <v>342.74</v>
      </c>
      <c r="I54" s="1280">
        <v>0</v>
      </c>
      <c r="J54" s="1280"/>
      <c r="K54" s="1280"/>
      <c r="L54" s="1280">
        <v>2</v>
      </c>
      <c r="M54" s="1280">
        <v>5</v>
      </c>
      <c r="N54" s="1280"/>
      <c r="O54" s="1280"/>
      <c r="P54" s="1280"/>
      <c r="Q54" s="1280"/>
      <c r="R54" s="1280"/>
      <c r="S54" s="1280"/>
      <c r="T54" s="1280"/>
      <c r="U54" s="1282">
        <f t="shared" si="2"/>
        <v>0</v>
      </c>
      <c r="V54" s="1300">
        <f t="shared" si="1"/>
        <v>0</v>
      </c>
      <c r="W54" s="84" t="s">
        <v>257</v>
      </c>
    </row>
    <row r="55" spans="1:24">
      <c r="A55" s="1281">
        <v>53</v>
      </c>
      <c r="B55" s="1281" t="s">
        <v>1682</v>
      </c>
      <c r="C55" s="1281">
        <v>53</v>
      </c>
      <c r="D55" s="1281">
        <v>220</v>
      </c>
      <c r="E55" s="1281">
        <v>161006078</v>
      </c>
      <c r="F55" s="1281">
        <v>57</v>
      </c>
      <c r="G55" s="1281">
        <v>3385.7</v>
      </c>
      <c r="H55" s="1281">
        <v>298.5</v>
      </c>
      <c r="I55" s="1281">
        <v>0.2</v>
      </c>
      <c r="J55" s="1281"/>
      <c r="K55" s="1281"/>
      <c r="L55" s="1281">
        <v>2</v>
      </c>
      <c r="M55" s="1281">
        <v>10</v>
      </c>
      <c r="N55" s="1281"/>
      <c r="O55" s="1281"/>
      <c r="P55" s="1281"/>
      <c r="Q55" s="1281"/>
      <c r="R55" s="1281"/>
      <c r="S55" s="1281"/>
      <c r="T55" s="1281"/>
      <c r="U55" s="1282">
        <f t="shared" si="2"/>
        <v>0</v>
      </c>
      <c r="V55" s="1300">
        <f t="shared" si="1"/>
        <v>0</v>
      </c>
      <c r="W55" s="84" t="s">
        <v>257</v>
      </c>
    </row>
    <row r="56" spans="1:24">
      <c r="A56" s="1281">
        <v>54</v>
      </c>
      <c r="B56" s="1281" t="s">
        <v>1682</v>
      </c>
      <c r="C56" s="1281">
        <v>54</v>
      </c>
      <c r="D56" s="1281">
        <v>221</v>
      </c>
      <c r="E56" s="1281">
        <v>161006079</v>
      </c>
      <c r="F56" s="1281">
        <v>59</v>
      </c>
      <c r="G56" s="1281">
        <v>3574.42</v>
      </c>
      <c r="H56" s="1281">
        <v>260.77</v>
      </c>
      <c r="I56" s="1281">
        <v>3.19</v>
      </c>
      <c r="J56" s="1281"/>
      <c r="K56" s="1281"/>
      <c r="L56" s="1281">
        <v>2</v>
      </c>
      <c r="M56" s="1281">
        <v>0</v>
      </c>
      <c r="N56" s="1281"/>
      <c r="O56" s="1281">
        <v>8850</v>
      </c>
      <c r="P56" s="1281"/>
      <c r="Q56" s="1281"/>
      <c r="R56" s="1281"/>
      <c r="S56" s="1281"/>
      <c r="T56" s="1281"/>
      <c r="U56" s="1282">
        <f t="shared" si="2"/>
        <v>442.5</v>
      </c>
      <c r="V56" s="90">
        <f t="shared" si="1"/>
        <v>9292.5</v>
      </c>
      <c r="W56" s="84" t="s">
        <v>257</v>
      </c>
      <c r="X56" s="75" t="s">
        <v>1056</v>
      </c>
    </row>
    <row r="57" spans="1:24">
      <c r="A57" s="1282">
        <v>55</v>
      </c>
      <c r="B57" s="1282" t="s">
        <v>1682</v>
      </c>
      <c r="C57" s="1282">
        <v>55</v>
      </c>
      <c r="D57" s="1282">
        <v>222</v>
      </c>
      <c r="E57" s="1282">
        <v>161006080</v>
      </c>
      <c r="F57" s="1282">
        <v>59</v>
      </c>
      <c r="G57" s="1282">
        <v>3540.83</v>
      </c>
      <c r="H57" s="1282">
        <v>289.16000000000003</v>
      </c>
      <c r="I57" s="1282">
        <v>0.99</v>
      </c>
      <c r="J57" s="1282"/>
      <c r="K57" s="1282"/>
      <c r="L57" s="1282">
        <v>2</v>
      </c>
      <c r="M57" s="1282">
        <v>10</v>
      </c>
      <c r="N57" s="1282"/>
      <c r="O57" s="1282"/>
      <c r="P57" s="1282"/>
      <c r="Q57" s="1282"/>
      <c r="R57" s="1282"/>
      <c r="S57" s="1282"/>
      <c r="T57" s="1282"/>
      <c r="U57" s="1282">
        <f t="shared" si="2"/>
        <v>0</v>
      </c>
      <c r="V57" s="1300">
        <f t="shared" si="1"/>
        <v>0</v>
      </c>
      <c r="W57" s="84" t="s">
        <v>257</v>
      </c>
    </row>
    <row r="58" spans="1:24">
      <c r="A58" s="1282">
        <v>56</v>
      </c>
      <c r="B58" s="1283" t="s">
        <v>1683</v>
      </c>
      <c r="C58" s="1283">
        <v>56</v>
      </c>
      <c r="D58" s="1283">
        <v>223</v>
      </c>
      <c r="E58" s="1283">
        <v>161006081</v>
      </c>
      <c r="F58" s="1282">
        <v>57</v>
      </c>
      <c r="G58" s="1282">
        <v>3402.44</v>
      </c>
      <c r="H58" s="1282">
        <v>299.75</v>
      </c>
      <c r="I58" s="1282">
        <v>0.19</v>
      </c>
      <c r="J58" s="1282"/>
      <c r="K58" s="1282"/>
      <c r="L58" s="1282">
        <v>1</v>
      </c>
      <c r="M58" s="1282">
        <v>50</v>
      </c>
      <c r="N58" s="1282"/>
      <c r="O58" s="1282"/>
      <c r="P58" s="1282"/>
      <c r="Q58" s="1282"/>
      <c r="R58" s="1282"/>
      <c r="S58" s="1282"/>
      <c r="T58" s="1282"/>
      <c r="U58" s="1289">
        <f t="shared" si="2"/>
        <v>0</v>
      </c>
      <c r="V58" s="1300">
        <f t="shared" si="1"/>
        <v>0</v>
      </c>
      <c r="W58" s="84" t="s">
        <v>257</v>
      </c>
    </row>
    <row r="59" spans="1:24">
      <c r="A59" s="1284">
        <v>57</v>
      </c>
      <c r="B59" s="1284" t="s">
        <v>1683</v>
      </c>
      <c r="C59" s="1284">
        <v>57</v>
      </c>
      <c r="D59" s="1284">
        <v>224</v>
      </c>
      <c r="E59" s="1284">
        <v>161006082</v>
      </c>
      <c r="F59" s="1284">
        <v>58</v>
      </c>
      <c r="G59" s="1284">
        <v>3540.07</v>
      </c>
      <c r="H59" s="1284">
        <v>215.92</v>
      </c>
      <c r="I59" s="1284">
        <v>0.99</v>
      </c>
      <c r="J59" s="1284"/>
      <c r="K59" s="1284"/>
      <c r="L59" s="1284">
        <v>2</v>
      </c>
      <c r="M59" s="1284">
        <v>5</v>
      </c>
      <c r="N59" s="1284"/>
      <c r="O59" s="1284"/>
      <c r="P59" s="1284"/>
      <c r="Q59" s="1284"/>
      <c r="R59" s="1284"/>
      <c r="S59" s="1284"/>
      <c r="T59" s="1284"/>
      <c r="U59" s="1289">
        <f t="shared" si="2"/>
        <v>0</v>
      </c>
      <c r="V59" s="1300">
        <f t="shared" si="1"/>
        <v>0</v>
      </c>
      <c r="W59" s="84" t="s">
        <v>257</v>
      </c>
    </row>
    <row r="60" spans="1:24">
      <c r="A60" s="1284">
        <v>58</v>
      </c>
      <c r="B60" s="1284" t="s">
        <v>1683</v>
      </c>
      <c r="C60" s="1284">
        <v>58</v>
      </c>
      <c r="D60" s="1284">
        <v>225</v>
      </c>
      <c r="E60" s="1284">
        <v>161006083</v>
      </c>
      <c r="F60" s="1284">
        <v>58</v>
      </c>
      <c r="G60" s="1284">
        <v>3537.63</v>
      </c>
      <c r="H60" s="1284">
        <v>229.76</v>
      </c>
      <c r="I60" s="1284">
        <v>0.39</v>
      </c>
      <c r="J60" s="1284"/>
      <c r="K60" s="1284"/>
      <c r="L60" s="1284">
        <v>2</v>
      </c>
      <c r="M60" s="1284">
        <v>10</v>
      </c>
      <c r="N60" s="1284"/>
      <c r="O60" s="1284"/>
      <c r="P60" s="1284"/>
      <c r="Q60" s="1284"/>
      <c r="R60" s="1284"/>
      <c r="S60" s="1284"/>
      <c r="T60" s="1284"/>
      <c r="U60" s="1289">
        <f t="shared" si="2"/>
        <v>0</v>
      </c>
      <c r="V60" s="1300">
        <f t="shared" si="1"/>
        <v>0</v>
      </c>
      <c r="W60" s="84" t="s">
        <v>257</v>
      </c>
    </row>
    <row r="61" spans="1:24">
      <c r="A61" s="1284">
        <v>59</v>
      </c>
      <c r="B61" s="1284" t="s">
        <v>1684</v>
      </c>
      <c r="C61" s="1284">
        <v>59</v>
      </c>
      <c r="D61" s="1284">
        <v>226</v>
      </c>
      <c r="E61" s="1285">
        <v>161006084</v>
      </c>
      <c r="F61" s="1284">
        <v>59</v>
      </c>
      <c r="G61" s="1284">
        <v>3608.64</v>
      </c>
      <c r="H61" s="1284">
        <v>218.95</v>
      </c>
      <c r="I61" s="1284">
        <v>1.59</v>
      </c>
      <c r="J61" s="1284"/>
      <c r="K61" s="1284"/>
      <c r="L61" s="1284">
        <v>2</v>
      </c>
      <c r="M61" s="1284">
        <v>0</v>
      </c>
      <c r="N61" s="1284"/>
      <c r="O61" s="1284"/>
      <c r="P61" s="1284"/>
      <c r="Q61" s="1284"/>
      <c r="R61" s="1284"/>
      <c r="S61" s="1284"/>
      <c r="T61" s="1284"/>
      <c r="U61" s="1289">
        <f t="shared" si="2"/>
        <v>0</v>
      </c>
      <c r="V61" s="1300">
        <f t="shared" si="1"/>
        <v>0</v>
      </c>
      <c r="W61" s="84" t="s">
        <v>257</v>
      </c>
    </row>
    <row r="62" spans="1:24">
      <c r="A62" s="1286">
        <v>60</v>
      </c>
      <c r="B62" s="1286" t="s">
        <v>1684</v>
      </c>
      <c r="C62" s="1286">
        <v>60</v>
      </c>
      <c r="D62" s="1286">
        <v>227</v>
      </c>
      <c r="E62" s="1286">
        <v>161006085</v>
      </c>
      <c r="F62" s="1286">
        <v>58</v>
      </c>
      <c r="G62" s="1286">
        <v>3577.63</v>
      </c>
      <c r="H62" s="1286">
        <v>189.76</v>
      </c>
      <c r="I62" s="1286">
        <v>0.39</v>
      </c>
      <c r="J62" s="1286"/>
      <c r="K62" s="1286"/>
      <c r="L62" s="1286">
        <v>2</v>
      </c>
      <c r="M62" s="1286">
        <v>5</v>
      </c>
      <c r="N62" s="1286"/>
      <c r="O62" s="1286"/>
      <c r="P62" s="1286"/>
      <c r="Q62" s="1286"/>
      <c r="R62" s="1286"/>
      <c r="S62" s="1286"/>
      <c r="T62" s="1286"/>
      <c r="U62" s="1289">
        <f t="shared" si="2"/>
        <v>0</v>
      </c>
      <c r="V62" s="1300">
        <f t="shared" si="1"/>
        <v>0</v>
      </c>
      <c r="W62" s="84" t="s">
        <v>257</v>
      </c>
    </row>
    <row r="63" spans="1:24">
      <c r="A63" s="1287">
        <v>61</v>
      </c>
      <c r="B63" s="1287" t="s">
        <v>1684</v>
      </c>
      <c r="C63" s="1287">
        <v>61</v>
      </c>
      <c r="D63" s="1287">
        <v>228</v>
      </c>
      <c r="E63" s="1287">
        <v>161006086</v>
      </c>
      <c r="F63" s="1287">
        <v>59</v>
      </c>
      <c r="G63" s="1287">
        <v>3603.86</v>
      </c>
      <c r="H63" s="1287">
        <v>216.14</v>
      </c>
      <c r="I63" s="1287">
        <v>0</v>
      </c>
      <c r="J63" s="1287"/>
      <c r="K63" s="1287"/>
      <c r="L63" s="1287">
        <v>2</v>
      </c>
      <c r="M63" s="1287">
        <v>30</v>
      </c>
      <c r="N63" s="1287"/>
      <c r="O63" s="1287"/>
      <c r="P63" s="1287"/>
      <c r="Q63" s="1287"/>
      <c r="R63" s="1287"/>
      <c r="S63" s="1287"/>
      <c r="T63" s="1287"/>
      <c r="U63" s="1289">
        <f t="shared" si="2"/>
        <v>0</v>
      </c>
      <c r="V63" s="1300">
        <f t="shared" si="1"/>
        <v>0</v>
      </c>
      <c r="W63" s="84" t="s">
        <v>257</v>
      </c>
    </row>
    <row r="64" spans="1:24">
      <c r="A64" s="1287">
        <v>62</v>
      </c>
      <c r="B64" s="1287" t="s">
        <v>1685</v>
      </c>
      <c r="C64" s="1287">
        <v>62</v>
      </c>
      <c r="D64" s="1287">
        <v>229</v>
      </c>
      <c r="E64" s="1287">
        <v>161006087</v>
      </c>
      <c r="F64" s="1287">
        <v>59</v>
      </c>
      <c r="G64" s="1287">
        <v>3583.02</v>
      </c>
      <c r="H64" s="1287">
        <v>249.98</v>
      </c>
      <c r="I64" s="1287">
        <v>1</v>
      </c>
      <c r="J64" s="1287"/>
      <c r="K64" s="1287"/>
      <c r="L64" s="1287">
        <v>2</v>
      </c>
      <c r="M64" s="1287">
        <v>25</v>
      </c>
      <c r="N64" s="1287"/>
      <c r="O64" s="1287"/>
      <c r="P64" s="1287"/>
      <c r="Q64" s="1287"/>
      <c r="R64" s="1287"/>
      <c r="S64" s="1287"/>
      <c r="T64" s="1287"/>
      <c r="U64" s="1289">
        <f t="shared" si="2"/>
        <v>0</v>
      </c>
      <c r="V64" s="1300">
        <f t="shared" si="1"/>
        <v>0</v>
      </c>
      <c r="W64" s="84" t="s">
        <v>257</v>
      </c>
    </row>
    <row r="65" spans="1:24">
      <c r="A65" s="1288">
        <v>63</v>
      </c>
      <c r="B65" s="1288" t="s">
        <v>1686</v>
      </c>
      <c r="C65" s="1288">
        <v>63</v>
      </c>
      <c r="D65" s="1288">
        <v>230</v>
      </c>
      <c r="E65" s="1288">
        <v>161006088</v>
      </c>
      <c r="F65" s="1288">
        <v>58</v>
      </c>
      <c r="G65" s="1288">
        <v>3545.47</v>
      </c>
      <c r="H65" s="1288">
        <v>212.12</v>
      </c>
      <c r="I65" s="1288">
        <v>2.59</v>
      </c>
      <c r="J65" s="1288"/>
      <c r="K65" s="1288"/>
      <c r="L65" s="1288">
        <v>2</v>
      </c>
      <c r="M65" s="1288">
        <v>10</v>
      </c>
      <c r="N65" s="1288"/>
      <c r="O65" s="1288"/>
      <c r="P65" s="1288"/>
      <c r="Q65" s="1288"/>
      <c r="R65" s="1288"/>
      <c r="S65" s="1288"/>
      <c r="T65" s="1288"/>
      <c r="U65" s="1289">
        <f t="shared" si="2"/>
        <v>0</v>
      </c>
      <c r="V65" s="1300">
        <f t="shared" si="1"/>
        <v>0</v>
      </c>
      <c r="W65" s="84" t="s">
        <v>257</v>
      </c>
    </row>
    <row r="66" spans="1:24">
      <c r="A66" s="1289">
        <v>64</v>
      </c>
      <c r="B66" s="1289" t="s">
        <v>1687</v>
      </c>
      <c r="C66" s="1289">
        <v>64</v>
      </c>
      <c r="D66" s="1289">
        <v>231</v>
      </c>
      <c r="E66" s="1289">
        <v>161006089</v>
      </c>
      <c r="F66" s="1289">
        <v>56</v>
      </c>
      <c r="G66" s="1289">
        <v>3471.25</v>
      </c>
      <c r="H66" s="1289">
        <v>177.32</v>
      </c>
      <c r="I66" s="1289">
        <v>11.57</v>
      </c>
      <c r="J66" s="1289"/>
      <c r="K66" s="1289"/>
      <c r="L66" s="1289">
        <v>2</v>
      </c>
      <c r="M66" s="1289">
        <v>10</v>
      </c>
      <c r="N66" s="1289"/>
      <c r="O66" s="1289">
        <v>8400</v>
      </c>
      <c r="P66" s="1289"/>
      <c r="Q66" s="1289"/>
      <c r="R66" s="1289"/>
      <c r="S66" s="1289"/>
      <c r="T66" s="1289"/>
      <c r="U66" s="1289">
        <f t="shared" si="2"/>
        <v>420</v>
      </c>
      <c r="V66" s="90">
        <f t="shared" si="1"/>
        <v>8820</v>
      </c>
      <c r="W66" s="84" t="s">
        <v>257</v>
      </c>
      <c r="X66" s="75" t="s">
        <v>766</v>
      </c>
    </row>
    <row r="67" spans="1:24">
      <c r="A67" s="1289">
        <v>65</v>
      </c>
      <c r="B67" s="1289" t="s">
        <v>1687</v>
      </c>
      <c r="C67" s="1289">
        <v>65</v>
      </c>
      <c r="D67" s="1289">
        <v>232</v>
      </c>
      <c r="E67" s="1289">
        <v>161006090</v>
      </c>
      <c r="F67" s="1289">
        <v>59</v>
      </c>
      <c r="G67" s="1289">
        <v>3641.82</v>
      </c>
      <c r="H67" s="1289">
        <v>193.97</v>
      </c>
      <c r="I67" s="1289">
        <v>3.79</v>
      </c>
      <c r="J67" s="1289"/>
      <c r="K67" s="1289"/>
      <c r="L67" s="1289">
        <v>2</v>
      </c>
      <c r="M67" s="1289">
        <v>5</v>
      </c>
      <c r="N67" s="1289"/>
      <c r="O67" s="1289">
        <v>8850</v>
      </c>
      <c r="P67" s="1289"/>
      <c r="Q67" s="1289"/>
      <c r="R67" s="1289"/>
      <c r="S67" s="1289"/>
      <c r="T67" s="1289"/>
      <c r="U67" s="1289">
        <f t="shared" si="2"/>
        <v>442.5</v>
      </c>
      <c r="V67" s="90">
        <f t="shared" si="1"/>
        <v>9292.5</v>
      </c>
      <c r="W67" s="84" t="s">
        <v>257</v>
      </c>
      <c r="X67" s="75" t="s">
        <v>766</v>
      </c>
    </row>
    <row r="68" spans="1:24">
      <c r="A68" s="1289">
        <v>66</v>
      </c>
      <c r="B68" s="1289" t="s">
        <v>1687</v>
      </c>
      <c r="C68" s="1289">
        <v>66</v>
      </c>
      <c r="D68" s="1289">
        <v>233</v>
      </c>
      <c r="E68" s="1289">
        <v>161006091</v>
      </c>
      <c r="F68" s="1289">
        <v>59</v>
      </c>
      <c r="G68" s="1289">
        <v>3625.42</v>
      </c>
      <c r="H68" s="1289">
        <v>209.76</v>
      </c>
      <c r="I68" s="1289">
        <v>3.18</v>
      </c>
      <c r="J68" s="1289"/>
      <c r="K68" s="1289"/>
      <c r="L68" s="1289">
        <v>2</v>
      </c>
      <c r="M68" s="1289">
        <v>5</v>
      </c>
      <c r="N68" s="1289"/>
      <c r="O68" s="1289">
        <v>8850</v>
      </c>
      <c r="P68" s="1289"/>
      <c r="Q68" s="1289"/>
      <c r="R68" s="1289"/>
      <c r="S68" s="1289"/>
      <c r="T68" s="1289"/>
      <c r="U68" s="1291">
        <f t="shared" si="2"/>
        <v>442.5</v>
      </c>
      <c r="V68" s="90">
        <f t="shared" si="1"/>
        <v>9292.5</v>
      </c>
      <c r="W68" s="84" t="s">
        <v>257</v>
      </c>
      <c r="X68" s="75" t="s">
        <v>690</v>
      </c>
    </row>
    <row r="69" spans="1:24">
      <c r="A69" s="1290">
        <v>67</v>
      </c>
      <c r="B69" s="1290" t="s">
        <v>1688</v>
      </c>
      <c r="C69" s="1290">
        <v>67</v>
      </c>
      <c r="D69" s="1290">
        <v>234</v>
      </c>
      <c r="E69" s="1290">
        <v>161006092</v>
      </c>
      <c r="F69" s="1290">
        <v>56</v>
      </c>
      <c r="G69" s="1290">
        <v>3403.85</v>
      </c>
      <c r="H69" s="1290">
        <v>233.15</v>
      </c>
      <c r="I69" s="1290">
        <v>0</v>
      </c>
      <c r="J69" s="1290"/>
      <c r="K69" s="1290"/>
      <c r="L69" s="1290">
        <v>2</v>
      </c>
      <c r="M69" s="1290">
        <v>20</v>
      </c>
      <c r="N69" s="1290"/>
      <c r="O69" s="1290"/>
      <c r="P69" s="1290"/>
      <c r="Q69" s="1290"/>
      <c r="R69" s="1290"/>
      <c r="S69" s="1290"/>
      <c r="T69" s="1290"/>
      <c r="U69" s="1291">
        <f t="shared" si="2"/>
        <v>0</v>
      </c>
      <c r="V69" s="1300">
        <f t="shared" si="1"/>
        <v>0</v>
      </c>
      <c r="W69" s="84" t="s">
        <v>257</v>
      </c>
    </row>
    <row r="70" spans="1:24">
      <c r="A70" s="1291">
        <v>68</v>
      </c>
      <c r="B70" s="1291" t="s">
        <v>1688</v>
      </c>
      <c r="C70" s="1291">
        <v>68</v>
      </c>
      <c r="D70" s="1291">
        <v>235</v>
      </c>
      <c r="E70" s="1291">
        <v>161006093</v>
      </c>
      <c r="F70" s="1291">
        <v>59</v>
      </c>
      <c r="G70" s="1291">
        <v>3634.02</v>
      </c>
      <c r="H70" s="1291">
        <v>201.56</v>
      </c>
      <c r="I70" s="1291">
        <v>3.58</v>
      </c>
      <c r="J70" s="1291"/>
      <c r="K70" s="1291"/>
      <c r="L70" s="1291">
        <v>3</v>
      </c>
      <c r="M70" s="1291">
        <v>0</v>
      </c>
      <c r="N70" s="1291"/>
      <c r="O70" s="1291">
        <v>8850</v>
      </c>
      <c r="P70" s="1291"/>
      <c r="Q70" s="1291"/>
      <c r="R70" s="1291"/>
      <c r="S70" s="1291"/>
      <c r="T70" s="1291"/>
      <c r="U70" s="1291">
        <f t="shared" si="2"/>
        <v>442.5</v>
      </c>
      <c r="V70" s="90">
        <f t="shared" si="1"/>
        <v>9292.5</v>
      </c>
      <c r="W70" s="84" t="s">
        <v>257</v>
      </c>
      <c r="X70" s="75" t="s">
        <v>766</v>
      </c>
    </row>
    <row r="71" spans="1:24">
      <c r="A71" s="1292">
        <v>69</v>
      </c>
      <c r="B71" s="1292" t="s">
        <v>1688</v>
      </c>
      <c r="C71" s="1292">
        <v>69</v>
      </c>
      <c r="D71" s="1292">
        <v>236</v>
      </c>
      <c r="E71" s="1292">
        <v>141000471</v>
      </c>
      <c r="F71" s="1292">
        <v>59</v>
      </c>
      <c r="G71" s="1292">
        <v>3634.27</v>
      </c>
      <c r="H71" s="1292">
        <v>186.11</v>
      </c>
      <c r="I71" s="1292">
        <v>3.38</v>
      </c>
      <c r="J71" s="1292"/>
      <c r="K71" s="1292"/>
      <c r="L71" s="1292">
        <v>1</v>
      </c>
      <c r="M71" s="1292">
        <v>45</v>
      </c>
      <c r="N71" s="1292"/>
      <c r="O71" s="1292">
        <v>8850</v>
      </c>
      <c r="P71" s="1292"/>
      <c r="Q71" s="1292"/>
      <c r="R71" s="1292"/>
      <c r="S71" s="1292"/>
      <c r="T71" s="1292"/>
      <c r="U71" s="1292">
        <f t="shared" si="2"/>
        <v>442.5</v>
      </c>
      <c r="V71" s="90">
        <f t="shared" si="1"/>
        <v>9292.5</v>
      </c>
      <c r="W71" s="84" t="s">
        <v>257</v>
      </c>
      <c r="X71" s="75" t="s">
        <v>1056</v>
      </c>
    </row>
    <row r="72" spans="1:24">
      <c r="A72" s="1292">
        <v>70</v>
      </c>
      <c r="B72" s="1292" t="s">
        <v>1688</v>
      </c>
      <c r="C72" s="1292">
        <v>70</v>
      </c>
      <c r="D72" s="1292">
        <v>237</v>
      </c>
      <c r="E72" s="1292">
        <v>161006094</v>
      </c>
      <c r="F72" s="1292">
        <v>58</v>
      </c>
      <c r="G72" s="1292">
        <v>3551.64</v>
      </c>
      <c r="H72" s="1292">
        <v>212.36</v>
      </c>
      <c r="I72" s="1292">
        <v>0</v>
      </c>
      <c r="J72" s="1292"/>
      <c r="K72" s="1292"/>
      <c r="L72" s="1292">
        <v>1</v>
      </c>
      <c r="M72" s="1292">
        <v>50</v>
      </c>
      <c r="N72" s="1292"/>
      <c r="O72" s="1292"/>
      <c r="P72" s="1292"/>
      <c r="Q72" s="1292"/>
      <c r="R72" s="1292"/>
      <c r="S72" s="1292"/>
      <c r="T72" s="1292"/>
      <c r="U72" s="1294">
        <f t="shared" si="2"/>
        <v>0</v>
      </c>
      <c r="V72" s="1300">
        <f t="shared" si="1"/>
        <v>0</v>
      </c>
      <c r="W72" s="84" t="s">
        <v>257</v>
      </c>
    </row>
    <row r="73" spans="1:24">
      <c r="A73" s="1292">
        <v>71</v>
      </c>
      <c r="B73" s="1292" t="s">
        <v>1689</v>
      </c>
      <c r="C73" s="1292">
        <v>71</v>
      </c>
      <c r="D73" s="1292">
        <v>238</v>
      </c>
      <c r="E73" s="1292">
        <v>161006095</v>
      </c>
      <c r="F73" s="1292">
        <v>59</v>
      </c>
      <c r="G73" s="1292">
        <v>3604.44</v>
      </c>
      <c r="H73" s="1292">
        <v>221.56</v>
      </c>
      <c r="I73" s="1292">
        <v>0</v>
      </c>
      <c r="J73" s="1292"/>
      <c r="K73" s="1292"/>
      <c r="L73" s="1292">
        <v>2</v>
      </c>
      <c r="M73" s="1292">
        <v>25</v>
      </c>
      <c r="N73" s="1292"/>
      <c r="O73" s="1292"/>
      <c r="P73" s="1292"/>
      <c r="Q73" s="1292"/>
      <c r="R73" s="1292"/>
      <c r="S73" s="1292"/>
      <c r="T73" s="1292"/>
      <c r="U73" s="1294">
        <f t="shared" si="2"/>
        <v>0</v>
      </c>
      <c r="V73" s="1300">
        <f t="shared" si="1"/>
        <v>0</v>
      </c>
      <c r="W73" s="84" t="s">
        <v>257</v>
      </c>
    </row>
    <row r="74" spans="1:24">
      <c r="A74" s="1293">
        <v>72</v>
      </c>
      <c r="B74" s="1293" t="s">
        <v>1689</v>
      </c>
      <c r="C74" s="1293">
        <v>72</v>
      </c>
      <c r="D74" s="1293">
        <v>239</v>
      </c>
      <c r="E74" s="1293">
        <v>141000472</v>
      </c>
      <c r="F74" s="1293">
        <v>58</v>
      </c>
      <c r="G74" s="1293">
        <v>3502.42</v>
      </c>
      <c r="H74" s="1293">
        <v>270.95999999999998</v>
      </c>
      <c r="I74" s="1293">
        <v>3.38</v>
      </c>
      <c r="J74" s="1293"/>
      <c r="K74" s="1293"/>
      <c r="L74" s="1293">
        <v>2</v>
      </c>
      <c r="M74" s="1293">
        <v>0</v>
      </c>
      <c r="N74" s="1293"/>
      <c r="O74" s="1293">
        <v>8700</v>
      </c>
      <c r="P74" s="1293"/>
      <c r="Q74" s="1293"/>
      <c r="R74" s="1293"/>
      <c r="S74" s="1293"/>
      <c r="T74" s="1293"/>
      <c r="U74" s="1294">
        <f t="shared" si="2"/>
        <v>435</v>
      </c>
      <c r="V74" s="90">
        <f t="shared" si="1"/>
        <v>9135</v>
      </c>
      <c r="W74" s="84" t="s">
        <v>257</v>
      </c>
      <c r="X74" s="75" t="s">
        <v>766</v>
      </c>
    </row>
    <row r="75" spans="1:24">
      <c r="A75" s="1293">
        <v>73</v>
      </c>
      <c r="B75" s="1293" t="s">
        <v>1689</v>
      </c>
      <c r="C75" s="1293">
        <v>73</v>
      </c>
      <c r="D75" s="1293">
        <v>240</v>
      </c>
      <c r="E75" s="1293">
        <v>161006096</v>
      </c>
      <c r="F75" s="1293">
        <v>57</v>
      </c>
      <c r="G75" s="1293">
        <v>3539.24</v>
      </c>
      <c r="H75" s="1293">
        <v>162.94999999999999</v>
      </c>
      <c r="I75" s="1293">
        <v>0.19</v>
      </c>
      <c r="J75" s="1293"/>
      <c r="K75" s="1293"/>
      <c r="L75" s="1293">
        <v>1</v>
      </c>
      <c r="M75" s="1293">
        <v>50</v>
      </c>
      <c r="N75" s="1293"/>
      <c r="O75" s="1293"/>
      <c r="P75" s="1293"/>
      <c r="Q75" s="1293"/>
      <c r="R75" s="1293"/>
      <c r="S75" s="1293"/>
      <c r="T75" s="1293"/>
      <c r="U75" s="1294">
        <f t="shared" si="2"/>
        <v>0</v>
      </c>
      <c r="V75" s="1300">
        <f t="shared" si="1"/>
        <v>0</v>
      </c>
      <c r="W75" s="84" t="s">
        <v>257</v>
      </c>
    </row>
    <row r="76" spans="1:24">
      <c r="A76" s="1293">
        <v>74</v>
      </c>
      <c r="B76" s="1293" t="s">
        <v>1689</v>
      </c>
      <c r="C76" s="1293">
        <v>74</v>
      </c>
      <c r="D76" s="1293">
        <v>241</v>
      </c>
      <c r="E76" s="1293">
        <v>161006097</v>
      </c>
      <c r="F76" s="1293">
        <v>58</v>
      </c>
      <c r="G76" s="1293">
        <v>3502.64</v>
      </c>
      <c r="H76" s="1293">
        <v>261.36</v>
      </c>
      <c r="I76" s="1293">
        <v>0</v>
      </c>
      <c r="J76" s="1293"/>
      <c r="K76" s="1293"/>
      <c r="L76" s="1293">
        <v>1</v>
      </c>
      <c r="M76" s="1293">
        <v>55</v>
      </c>
      <c r="N76" s="1293"/>
      <c r="O76" s="1293"/>
      <c r="P76" s="1293"/>
      <c r="Q76" s="1293"/>
      <c r="R76" s="1293"/>
      <c r="S76" s="1293"/>
      <c r="T76" s="1293"/>
      <c r="U76" s="1294">
        <f t="shared" si="2"/>
        <v>0</v>
      </c>
      <c r="V76" s="1300">
        <f t="shared" si="1"/>
        <v>0</v>
      </c>
      <c r="W76" s="84" t="s">
        <v>257</v>
      </c>
    </row>
    <row r="77" spans="1:24">
      <c r="A77" s="1296">
        <v>75</v>
      </c>
      <c r="B77" s="1297" t="s">
        <v>1691</v>
      </c>
      <c r="C77" s="1296">
        <v>75</v>
      </c>
      <c r="D77" s="1296">
        <v>242</v>
      </c>
      <c r="E77" s="1295">
        <v>161006098</v>
      </c>
      <c r="F77" s="1295">
        <v>55</v>
      </c>
      <c r="G77" s="1295">
        <v>3285.86</v>
      </c>
      <c r="H77" s="1295">
        <v>286.14</v>
      </c>
      <c r="I77" s="1295">
        <v>0</v>
      </c>
      <c r="J77" s="1295"/>
      <c r="K77" s="1295"/>
      <c r="L77" s="1295">
        <v>2</v>
      </c>
      <c r="M77" s="1295">
        <v>35</v>
      </c>
      <c r="N77" s="1295"/>
      <c r="O77" s="1295"/>
      <c r="P77" s="1295"/>
      <c r="Q77" s="1295"/>
      <c r="R77" s="1295"/>
      <c r="S77" s="1295"/>
      <c r="T77" s="1295"/>
      <c r="U77" s="1300">
        <f t="shared" si="2"/>
        <v>0</v>
      </c>
      <c r="V77" s="1300">
        <f t="shared" si="1"/>
        <v>0</v>
      </c>
      <c r="W77" s="84" t="s">
        <v>257</v>
      </c>
    </row>
    <row r="78" spans="1:24">
      <c r="A78" s="1296">
        <v>76</v>
      </c>
      <c r="B78" s="1297" t="s">
        <v>1691</v>
      </c>
      <c r="C78" s="1296">
        <v>76</v>
      </c>
      <c r="D78" s="1296">
        <v>243</v>
      </c>
      <c r="E78" s="1295">
        <v>161006099</v>
      </c>
      <c r="F78" s="1295">
        <v>58</v>
      </c>
      <c r="G78" s="1295">
        <v>3512.85</v>
      </c>
      <c r="H78" s="1295">
        <v>254.71</v>
      </c>
      <c r="I78" s="1295">
        <v>6.56</v>
      </c>
      <c r="J78" s="1295"/>
      <c r="K78" s="1295"/>
      <c r="L78" s="1295">
        <v>1</v>
      </c>
      <c r="M78" s="1295">
        <v>50</v>
      </c>
      <c r="N78" s="1295"/>
      <c r="O78" s="1295">
        <v>8700</v>
      </c>
      <c r="P78" s="1295"/>
      <c r="Q78" s="1295"/>
      <c r="R78" s="1295"/>
      <c r="S78" s="1295"/>
      <c r="T78" s="1295"/>
      <c r="U78" s="1300">
        <f t="shared" si="2"/>
        <v>435</v>
      </c>
      <c r="V78" s="90">
        <f t="shared" si="1"/>
        <v>9135</v>
      </c>
      <c r="W78" s="84" t="s">
        <v>257</v>
      </c>
      <c r="X78" s="75" t="s">
        <v>766</v>
      </c>
    </row>
    <row r="79" spans="1:24">
      <c r="A79" s="1297">
        <v>77</v>
      </c>
      <c r="B79" s="1297" t="s">
        <v>1691</v>
      </c>
      <c r="C79" s="1297">
        <v>77</v>
      </c>
      <c r="D79" s="1297">
        <v>244</v>
      </c>
      <c r="E79" s="1297">
        <v>161006100</v>
      </c>
      <c r="F79" s="1297">
        <v>58</v>
      </c>
      <c r="G79" s="1297">
        <v>3640.23</v>
      </c>
      <c r="H79" s="1297">
        <v>141.88999999999999</v>
      </c>
      <c r="I79" s="1297">
        <v>15.12</v>
      </c>
      <c r="J79" s="1297"/>
      <c r="K79" s="1297"/>
      <c r="L79" s="1297">
        <v>1</v>
      </c>
      <c r="M79" s="1297">
        <v>55</v>
      </c>
      <c r="N79" s="1297"/>
      <c r="O79" s="1297">
        <v>8700</v>
      </c>
      <c r="P79" s="1297"/>
      <c r="Q79" s="1297"/>
      <c r="R79" s="1297"/>
      <c r="S79" s="1297"/>
      <c r="T79" s="1297"/>
      <c r="U79" s="1300">
        <f t="shared" si="2"/>
        <v>435</v>
      </c>
      <c r="V79" s="90">
        <f t="shared" si="1"/>
        <v>9135</v>
      </c>
      <c r="W79" s="84" t="s">
        <v>257</v>
      </c>
      <c r="X79" s="75" t="s">
        <v>1693</v>
      </c>
    </row>
    <row r="80" spans="1:24">
      <c r="A80" s="1298">
        <v>78</v>
      </c>
      <c r="B80" s="1298" t="s">
        <v>1691</v>
      </c>
      <c r="C80" s="1298">
        <v>78</v>
      </c>
      <c r="D80" s="1298">
        <v>245</v>
      </c>
      <c r="E80" s="1298">
        <v>141000473</v>
      </c>
      <c r="F80" s="1298">
        <v>58</v>
      </c>
      <c r="G80" s="1298">
        <v>3506.03</v>
      </c>
      <c r="H80" s="1298">
        <v>260.97000000000003</v>
      </c>
      <c r="I80" s="1298">
        <v>0</v>
      </c>
      <c r="J80" s="1298"/>
      <c r="K80" s="1298"/>
      <c r="L80" s="1298">
        <v>2</v>
      </c>
      <c r="M80" s="1298">
        <v>40</v>
      </c>
      <c r="N80" s="1298"/>
      <c r="O80" s="1298"/>
      <c r="P80" s="1298"/>
      <c r="Q80" s="1298"/>
      <c r="R80" s="1298"/>
      <c r="S80" s="1298"/>
      <c r="T80" s="1298"/>
      <c r="U80" s="1300">
        <f t="shared" si="2"/>
        <v>0</v>
      </c>
      <c r="V80" s="1300">
        <f t="shared" si="1"/>
        <v>0</v>
      </c>
      <c r="W80" s="84" t="s">
        <v>257</v>
      </c>
    </row>
    <row r="81" spans="1:27">
      <c r="A81" s="1299">
        <v>79</v>
      </c>
      <c r="B81" s="1299" t="s">
        <v>1691</v>
      </c>
      <c r="C81" s="1299">
        <v>79</v>
      </c>
      <c r="D81" s="1299">
        <v>246</v>
      </c>
      <c r="E81" s="1299">
        <v>161006101</v>
      </c>
      <c r="F81" s="1299">
        <v>58</v>
      </c>
      <c r="G81" s="1299">
        <v>3638.89</v>
      </c>
      <c r="H81" s="1299">
        <v>122.27</v>
      </c>
      <c r="I81" s="1299">
        <v>10.76</v>
      </c>
      <c r="J81" s="1299"/>
      <c r="K81" s="1299"/>
      <c r="L81" s="1299">
        <v>2</v>
      </c>
      <c r="M81" s="1299">
        <v>10</v>
      </c>
      <c r="N81" s="1299"/>
      <c r="O81" s="1299">
        <v>8700</v>
      </c>
      <c r="P81" s="1299"/>
      <c r="Q81" s="1299"/>
      <c r="R81" s="1299"/>
      <c r="S81" s="1299"/>
      <c r="T81" s="1299"/>
      <c r="U81" s="1300">
        <f t="shared" si="2"/>
        <v>435</v>
      </c>
      <c r="V81" s="90">
        <f t="shared" si="1"/>
        <v>9135</v>
      </c>
      <c r="W81" s="84" t="s">
        <v>257</v>
      </c>
      <c r="X81" s="75" t="s">
        <v>1693</v>
      </c>
      <c r="AA81" s="75">
        <v>9135</v>
      </c>
    </row>
    <row r="82" spans="1:27">
      <c r="A82" s="1299">
        <v>80</v>
      </c>
      <c r="B82" s="1299" t="s">
        <v>1691</v>
      </c>
      <c r="C82" s="1299">
        <v>80</v>
      </c>
      <c r="D82" s="1299">
        <v>247</v>
      </c>
      <c r="E82" s="1299">
        <v>161006102</v>
      </c>
      <c r="F82" s="1299">
        <v>59</v>
      </c>
      <c r="G82" s="1299">
        <v>3668.22</v>
      </c>
      <c r="H82" s="1299">
        <v>166.73</v>
      </c>
      <c r="I82" s="1299">
        <v>2.95</v>
      </c>
      <c r="J82" s="1299"/>
      <c r="K82" s="1299"/>
      <c r="L82" s="1299">
        <v>2</v>
      </c>
      <c r="M82" s="1299">
        <v>25</v>
      </c>
      <c r="N82" s="1299"/>
      <c r="O82" s="1299"/>
      <c r="P82" s="1299"/>
      <c r="Q82" s="1299"/>
      <c r="R82" s="1299"/>
      <c r="S82" s="1299"/>
      <c r="T82" s="1299"/>
      <c r="U82" s="1300">
        <f t="shared" si="2"/>
        <v>0</v>
      </c>
      <c r="V82" s="1300">
        <f t="shared" si="1"/>
        <v>0</v>
      </c>
      <c r="W82" s="84" t="s">
        <v>257</v>
      </c>
      <c r="AA82" s="75">
        <v>2</v>
      </c>
    </row>
    <row r="83" spans="1:27">
      <c r="A83" s="1301">
        <v>81</v>
      </c>
      <c r="B83" s="1301" t="s">
        <v>1692</v>
      </c>
      <c r="C83" s="1301">
        <v>81</v>
      </c>
      <c r="D83" s="1301">
        <v>248</v>
      </c>
      <c r="E83" s="1301">
        <v>161006103</v>
      </c>
      <c r="F83" s="1301">
        <v>59</v>
      </c>
      <c r="G83" s="1301">
        <v>3580.25</v>
      </c>
      <c r="H83" s="1301">
        <v>242.94</v>
      </c>
      <c r="I83" s="1301">
        <v>0.19</v>
      </c>
      <c r="J83" s="1301"/>
      <c r="K83" s="1301"/>
      <c r="L83" s="1301">
        <v>2</v>
      </c>
      <c r="M83" s="1301">
        <v>15</v>
      </c>
      <c r="N83" s="1301"/>
      <c r="O83" s="1301"/>
      <c r="P83" s="1301"/>
      <c r="Q83" s="1301"/>
      <c r="R83" s="1301"/>
      <c r="S83" s="1301"/>
      <c r="T83" s="1301"/>
      <c r="U83" s="1301">
        <f t="shared" si="2"/>
        <v>0</v>
      </c>
      <c r="V83" s="1301">
        <f t="shared" si="1"/>
        <v>0</v>
      </c>
      <c r="W83" s="84" t="s">
        <v>257</v>
      </c>
      <c r="AA83" s="75">
        <f>AA81/AA82</f>
        <v>4567.5</v>
      </c>
    </row>
    <row r="84" spans="1:27">
      <c r="A84" s="1301">
        <v>82</v>
      </c>
      <c r="B84" s="1301" t="s">
        <v>1692</v>
      </c>
      <c r="C84" s="1301">
        <v>82</v>
      </c>
      <c r="D84" s="1301">
        <v>249</v>
      </c>
      <c r="E84" s="1301">
        <v>141000474</v>
      </c>
      <c r="F84" s="1301">
        <v>56</v>
      </c>
      <c r="G84" s="1301">
        <v>3445.25</v>
      </c>
      <c r="H84" s="1301">
        <v>196.93</v>
      </c>
      <c r="I84" s="1301">
        <v>5.18</v>
      </c>
      <c r="J84" s="1301"/>
      <c r="K84" s="1301"/>
      <c r="L84" s="1301">
        <v>2</v>
      </c>
      <c r="M84" s="1301">
        <v>0</v>
      </c>
      <c r="N84" s="1301"/>
      <c r="O84" s="1301">
        <v>8400</v>
      </c>
      <c r="P84" s="1301"/>
      <c r="Q84" s="1301"/>
      <c r="R84" s="1301"/>
      <c r="S84" s="1301"/>
      <c r="T84" s="1301"/>
      <c r="U84" s="1301">
        <f t="shared" si="2"/>
        <v>420</v>
      </c>
      <c r="V84" s="90">
        <f t="shared" si="1"/>
        <v>8820</v>
      </c>
      <c r="W84" s="84" t="s">
        <v>257</v>
      </c>
      <c r="X84" s="75" t="s">
        <v>766</v>
      </c>
    </row>
    <row r="85" spans="1:27">
      <c r="A85" s="1301">
        <v>83</v>
      </c>
      <c r="B85" s="1301" t="s">
        <v>1692</v>
      </c>
      <c r="C85" s="1301">
        <v>83</v>
      </c>
      <c r="D85" s="1301">
        <v>250</v>
      </c>
      <c r="E85" s="1301">
        <v>161006104</v>
      </c>
      <c r="F85" s="1301">
        <v>57</v>
      </c>
      <c r="G85" s="1301">
        <v>3476.87</v>
      </c>
      <c r="H85" s="1301">
        <v>220.73</v>
      </c>
      <c r="I85" s="1301">
        <v>4.5999999999999996</v>
      </c>
      <c r="J85" s="1301"/>
      <c r="K85" s="1301"/>
      <c r="L85" s="1301">
        <v>2</v>
      </c>
      <c r="M85" s="1301">
        <v>35</v>
      </c>
      <c r="N85" s="1301"/>
      <c r="O85" s="1301">
        <v>8550</v>
      </c>
      <c r="P85" s="1301"/>
      <c r="Q85" s="1301"/>
      <c r="R85" s="1301"/>
      <c r="S85" s="1301"/>
      <c r="T85" s="1301"/>
      <c r="U85" s="1301">
        <f t="shared" si="2"/>
        <v>427.5</v>
      </c>
      <c r="V85" s="90">
        <f t="shared" si="1"/>
        <v>8977.5</v>
      </c>
      <c r="W85" s="84" t="s">
        <v>257</v>
      </c>
      <c r="X85" s="75" t="s">
        <v>766</v>
      </c>
    </row>
    <row r="86" spans="1:27">
      <c r="A86" s="1302">
        <v>84</v>
      </c>
      <c r="B86" s="1302" t="s">
        <v>1694</v>
      </c>
      <c r="C86" s="1302">
        <v>84</v>
      </c>
      <c r="D86" s="1302">
        <v>251</v>
      </c>
      <c r="E86" s="1302">
        <v>161006105</v>
      </c>
      <c r="F86" s="1302">
        <v>58</v>
      </c>
      <c r="G86" s="1302">
        <v>3518.22</v>
      </c>
      <c r="H86" s="1302">
        <v>253.56</v>
      </c>
      <c r="I86" s="1302">
        <v>1.78</v>
      </c>
      <c r="J86" s="1302"/>
      <c r="K86" s="1302"/>
      <c r="L86" s="1302">
        <v>2</v>
      </c>
      <c r="M86" s="1302">
        <v>0</v>
      </c>
      <c r="N86" s="1302"/>
      <c r="O86" s="1302"/>
      <c r="P86" s="1302"/>
      <c r="Q86" s="1302"/>
      <c r="R86" s="1302"/>
      <c r="S86" s="1302"/>
      <c r="T86" s="1302"/>
      <c r="U86" s="1303">
        <f t="shared" si="2"/>
        <v>0</v>
      </c>
      <c r="V86" s="1303">
        <f t="shared" si="1"/>
        <v>0</v>
      </c>
      <c r="W86" s="84" t="s">
        <v>257</v>
      </c>
    </row>
    <row r="87" spans="1:27">
      <c r="A87" s="1302">
        <v>85</v>
      </c>
      <c r="B87" s="1302" t="s">
        <v>1694</v>
      </c>
      <c r="C87" s="1302">
        <v>85</v>
      </c>
      <c r="D87" s="1302">
        <v>252</v>
      </c>
      <c r="E87" s="1302">
        <v>161006106</v>
      </c>
      <c r="F87" s="1302">
        <v>59</v>
      </c>
      <c r="G87" s="1302">
        <v>3552.82</v>
      </c>
      <c r="H87" s="1302">
        <v>279.18</v>
      </c>
      <c r="I87" s="1302">
        <v>0</v>
      </c>
      <c r="J87" s="1302"/>
      <c r="K87" s="1302"/>
      <c r="L87" s="1302">
        <v>1</v>
      </c>
      <c r="M87" s="1302">
        <v>55</v>
      </c>
      <c r="N87" s="1302"/>
      <c r="O87" s="1302"/>
      <c r="P87" s="1302"/>
      <c r="Q87" s="1302"/>
      <c r="R87" s="1302"/>
      <c r="S87" s="1302"/>
      <c r="T87" s="1302"/>
      <c r="U87" s="1303">
        <f t="shared" si="2"/>
        <v>0</v>
      </c>
      <c r="V87" s="1303">
        <f t="shared" si="1"/>
        <v>0</v>
      </c>
      <c r="W87" s="84" t="s">
        <v>257</v>
      </c>
    </row>
    <row r="88" spans="1:27">
      <c r="A88" s="1302">
        <v>86</v>
      </c>
      <c r="B88" s="1302" t="s">
        <v>1694</v>
      </c>
      <c r="C88" s="1302">
        <v>86</v>
      </c>
      <c r="D88" s="1302">
        <v>253</v>
      </c>
      <c r="E88" s="1302">
        <v>161006107</v>
      </c>
      <c r="F88" s="1302">
        <v>59</v>
      </c>
      <c r="G88" s="1302">
        <v>3672.42</v>
      </c>
      <c r="H88" s="1302">
        <v>166.75</v>
      </c>
      <c r="I88" s="1302">
        <v>7.17</v>
      </c>
      <c r="J88" s="1302"/>
      <c r="K88" s="1302"/>
      <c r="L88" s="1302">
        <v>2</v>
      </c>
      <c r="M88" s="1302">
        <v>5</v>
      </c>
      <c r="N88" s="1302"/>
      <c r="O88" s="1302">
        <v>8850</v>
      </c>
      <c r="P88" s="1302"/>
      <c r="Q88" s="1302"/>
      <c r="R88" s="1302"/>
      <c r="S88" s="1302"/>
      <c r="T88" s="1302"/>
      <c r="U88" s="1303">
        <f t="shared" si="2"/>
        <v>442.5</v>
      </c>
      <c r="V88" s="90">
        <f t="shared" si="1"/>
        <v>9292.5</v>
      </c>
      <c r="W88" s="84" t="s">
        <v>257</v>
      </c>
      <c r="X88" s="75" t="s">
        <v>1056</v>
      </c>
    </row>
    <row r="89" spans="1:27">
      <c r="A89" s="1304">
        <v>87</v>
      </c>
      <c r="B89" s="1304" t="s">
        <v>1694</v>
      </c>
      <c r="C89" s="1304">
        <v>87</v>
      </c>
      <c r="D89" s="1304">
        <v>254</v>
      </c>
      <c r="E89" s="1304">
        <v>161006108</v>
      </c>
      <c r="F89" s="1304">
        <v>59</v>
      </c>
      <c r="G89" s="1304">
        <v>3547.03</v>
      </c>
      <c r="H89" s="1304">
        <v>281.97000000000003</v>
      </c>
      <c r="I89" s="1304">
        <v>0</v>
      </c>
      <c r="J89" s="1304"/>
      <c r="K89" s="1304"/>
      <c r="L89" s="1304">
        <v>2</v>
      </c>
      <c r="M89" s="1304">
        <v>5</v>
      </c>
      <c r="N89" s="1304"/>
      <c r="O89" s="1304"/>
      <c r="P89" s="1304"/>
      <c r="Q89" s="1304"/>
      <c r="R89" s="1304"/>
      <c r="S89" s="1304"/>
      <c r="T89" s="1304"/>
      <c r="U89" s="1304">
        <f t="shared" si="2"/>
        <v>0</v>
      </c>
      <c r="V89" s="1304">
        <f t="shared" si="1"/>
        <v>0</v>
      </c>
      <c r="W89" s="84" t="s">
        <v>257</v>
      </c>
    </row>
    <row r="90" spans="1:27">
      <c r="A90" s="1304">
        <v>88</v>
      </c>
      <c r="B90" s="1304" t="s">
        <v>1694</v>
      </c>
      <c r="C90" s="1304">
        <v>88</v>
      </c>
      <c r="D90" s="1304">
        <v>255</v>
      </c>
      <c r="E90" s="1304">
        <v>161006109</v>
      </c>
      <c r="F90" s="1304">
        <v>58</v>
      </c>
      <c r="G90" s="1304">
        <v>3541.82</v>
      </c>
      <c r="H90" s="1304">
        <v>230.16</v>
      </c>
      <c r="I90" s="1304">
        <v>1.98</v>
      </c>
      <c r="J90" s="1304"/>
      <c r="K90" s="1304"/>
      <c r="L90" s="1304">
        <v>2</v>
      </c>
      <c r="M90" s="1304">
        <v>20</v>
      </c>
      <c r="N90" s="1304"/>
      <c r="O90" s="1304"/>
      <c r="P90" s="1304"/>
      <c r="Q90" s="1304"/>
      <c r="R90" s="1304"/>
      <c r="S90" s="1304"/>
      <c r="T90" s="1304"/>
      <c r="U90" s="1304">
        <f t="shared" si="2"/>
        <v>0</v>
      </c>
      <c r="V90" s="1304">
        <f t="shared" si="1"/>
        <v>0</v>
      </c>
      <c r="W90" s="84" t="s">
        <v>257</v>
      </c>
    </row>
    <row r="91" spans="1:27">
      <c r="A91" s="1304">
        <v>89</v>
      </c>
      <c r="B91" s="1304" t="s">
        <v>1695</v>
      </c>
      <c r="C91" s="1304">
        <v>89</v>
      </c>
      <c r="D91" s="1304">
        <v>256</v>
      </c>
      <c r="E91" s="1305">
        <v>161006110</v>
      </c>
      <c r="F91" s="1304">
        <v>59</v>
      </c>
      <c r="G91" s="1304">
        <v>3616.42</v>
      </c>
      <c r="H91" s="1304">
        <v>218.16</v>
      </c>
      <c r="I91" s="1304">
        <v>2.58</v>
      </c>
      <c r="J91" s="1304"/>
      <c r="K91" s="1304"/>
      <c r="L91" s="1304">
        <v>2</v>
      </c>
      <c r="M91" s="1304">
        <v>25</v>
      </c>
      <c r="N91" s="1304"/>
      <c r="O91" s="1304">
        <v>8850</v>
      </c>
      <c r="P91" s="1304"/>
      <c r="Q91" s="1304"/>
      <c r="R91" s="1304"/>
      <c r="S91" s="1304"/>
      <c r="T91" s="1304"/>
      <c r="U91" s="1306">
        <f t="shared" si="2"/>
        <v>442.5</v>
      </c>
      <c r="V91" s="90">
        <f t="shared" si="1"/>
        <v>9292.5</v>
      </c>
      <c r="W91" s="84" t="s">
        <v>257</v>
      </c>
      <c r="X91" s="75" t="s">
        <v>1056</v>
      </c>
    </row>
    <row r="92" spans="1:27">
      <c r="A92" s="1307">
        <v>90</v>
      </c>
      <c r="B92" s="1307" t="s">
        <v>1695</v>
      </c>
      <c r="C92" s="1307">
        <v>90</v>
      </c>
      <c r="D92" s="1307">
        <v>257</v>
      </c>
      <c r="E92" s="1307">
        <v>161006111</v>
      </c>
      <c r="F92" s="1307">
        <v>59</v>
      </c>
      <c r="G92" s="1307">
        <v>3634.63</v>
      </c>
      <c r="H92" s="1307">
        <v>196.34</v>
      </c>
      <c r="I92" s="1307">
        <v>1.97</v>
      </c>
      <c r="J92" s="1307"/>
      <c r="K92" s="1307"/>
      <c r="L92" s="1307">
        <v>2</v>
      </c>
      <c r="M92" s="1307">
        <v>10</v>
      </c>
      <c r="N92" s="1307"/>
      <c r="O92" s="1307"/>
      <c r="P92" s="1307"/>
      <c r="Q92" s="1307"/>
      <c r="R92" s="1307"/>
      <c r="S92" s="1307"/>
      <c r="T92" s="1307"/>
      <c r="U92" s="1307">
        <f t="shared" si="2"/>
        <v>0</v>
      </c>
      <c r="V92" s="1307">
        <f t="shared" si="1"/>
        <v>0</v>
      </c>
      <c r="W92" s="84" t="s">
        <v>257</v>
      </c>
    </row>
    <row r="93" spans="1:27">
      <c r="A93" s="1307">
        <v>91</v>
      </c>
      <c r="B93" s="1307" t="s">
        <v>1695</v>
      </c>
      <c r="C93" s="1307">
        <v>91</v>
      </c>
      <c r="D93" s="1307">
        <v>258</v>
      </c>
      <c r="E93" s="1307">
        <v>161006112</v>
      </c>
      <c r="F93" s="1307">
        <v>56</v>
      </c>
      <c r="G93" s="1307">
        <v>3506.25</v>
      </c>
      <c r="H93" s="1307">
        <v>132.71</v>
      </c>
      <c r="I93" s="1307">
        <v>1.96</v>
      </c>
      <c r="J93" s="1307"/>
      <c r="K93" s="1307"/>
      <c r="L93" s="1307">
        <v>1</v>
      </c>
      <c r="M93" s="1307">
        <v>50</v>
      </c>
      <c r="N93" s="1307"/>
      <c r="O93" s="1307"/>
      <c r="P93" s="1307"/>
      <c r="Q93" s="1307"/>
      <c r="R93" s="1307"/>
      <c r="S93" s="1307"/>
      <c r="T93" s="1307"/>
      <c r="U93" s="1307">
        <f t="shared" si="2"/>
        <v>0</v>
      </c>
      <c r="V93" s="1309">
        <f t="shared" si="1"/>
        <v>0</v>
      </c>
      <c r="W93" s="84" t="s">
        <v>257</v>
      </c>
    </row>
    <row r="94" spans="1:27">
      <c r="A94" s="1308">
        <v>92</v>
      </c>
      <c r="B94" s="1308" t="s">
        <v>1696</v>
      </c>
      <c r="C94" s="1308">
        <v>92</v>
      </c>
      <c r="D94" s="1308">
        <v>259</v>
      </c>
      <c r="E94" s="1309">
        <v>161006116</v>
      </c>
      <c r="F94" s="1308">
        <v>58</v>
      </c>
      <c r="G94" s="1308">
        <v>3307.6</v>
      </c>
      <c r="H94" s="1308">
        <v>220.4</v>
      </c>
      <c r="I94" s="1308">
        <v>0</v>
      </c>
      <c r="J94" s="1308"/>
      <c r="K94" s="1308"/>
      <c r="L94" s="1308">
        <v>2</v>
      </c>
      <c r="M94" s="1308">
        <v>15</v>
      </c>
      <c r="N94" s="1308"/>
      <c r="O94" s="1308"/>
      <c r="P94" s="1308"/>
      <c r="Q94" s="1308"/>
      <c r="R94" s="1308"/>
      <c r="S94" s="1308"/>
      <c r="T94" s="1308"/>
      <c r="U94" s="1309">
        <f t="shared" si="2"/>
        <v>0</v>
      </c>
      <c r="V94" s="1309">
        <f t="shared" si="1"/>
        <v>0</v>
      </c>
      <c r="W94" s="84" t="s">
        <v>257</v>
      </c>
      <c r="X94" s="75" t="s">
        <v>1697</v>
      </c>
    </row>
    <row r="95" spans="1:27">
      <c r="A95" s="1308">
        <v>93</v>
      </c>
      <c r="B95" s="1308" t="s">
        <v>1696</v>
      </c>
      <c r="C95" s="1308">
        <v>93</v>
      </c>
      <c r="D95" s="1308">
        <v>260</v>
      </c>
      <c r="E95" s="1309">
        <v>161006113</v>
      </c>
      <c r="F95" s="1308">
        <v>58</v>
      </c>
      <c r="G95" s="1308">
        <v>3503.65</v>
      </c>
      <c r="H95" s="1308">
        <v>257.35000000000002</v>
      </c>
      <c r="I95" s="1308">
        <v>0</v>
      </c>
      <c r="J95" s="1308"/>
      <c r="K95" s="1308"/>
      <c r="L95" s="1308">
        <v>2</v>
      </c>
      <c r="M95" s="1308">
        <v>40</v>
      </c>
      <c r="N95" s="1308"/>
      <c r="O95" s="1308"/>
      <c r="P95" s="1308"/>
      <c r="Q95" s="1308"/>
      <c r="R95" s="1308"/>
      <c r="S95" s="1308"/>
      <c r="T95" s="1308"/>
      <c r="U95" s="1309">
        <f t="shared" si="2"/>
        <v>0</v>
      </c>
      <c r="V95" s="1309">
        <f t="shared" si="1"/>
        <v>0</v>
      </c>
      <c r="W95" s="84" t="s">
        <v>257</v>
      </c>
    </row>
    <row r="96" spans="1:27">
      <c r="A96" s="1308">
        <v>94</v>
      </c>
      <c r="B96" s="1308" t="s">
        <v>1696</v>
      </c>
      <c r="C96" s="1308">
        <v>94</v>
      </c>
      <c r="D96" s="1308">
        <v>261</v>
      </c>
      <c r="E96" s="1309">
        <v>161006114</v>
      </c>
      <c r="F96" s="1308">
        <v>59</v>
      </c>
      <c r="G96" s="1308">
        <v>3691.47</v>
      </c>
      <c r="H96" s="1308">
        <v>131.52000000000001</v>
      </c>
      <c r="I96" s="1308">
        <v>5.99</v>
      </c>
      <c r="J96" s="1308"/>
      <c r="K96" s="1308"/>
      <c r="L96" s="1308">
        <v>2</v>
      </c>
      <c r="M96" s="1308">
        <v>45</v>
      </c>
      <c r="N96" s="1308"/>
      <c r="O96" s="1308"/>
      <c r="P96" s="1308"/>
      <c r="Q96" s="1308"/>
      <c r="R96" s="1308"/>
      <c r="S96" s="1308"/>
      <c r="T96" s="1308"/>
      <c r="U96" s="1309">
        <f t="shared" si="2"/>
        <v>0</v>
      </c>
      <c r="V96" s="1309">
        <f t="shared" si="1"/>
        <v>0</v>
      </c>
      <c r="W96" s="84" t="s">
        <v>257</v>
      </c>
    </row>
    <row r="97" spans="1:24">
      <c r="A97" s="1308">
        <v>95</v>
      </c>
      <c r="B97" s="1308" t="s">
        <v>1696</v>
      </c>
      <c r="C97" s="1308">
        <v>95</v>
      </c>
      <c r="D97" s="1308">
        <v>262</v>
      </c>
      <c r="E97" s="1309">
        <v>161006115</v>
      </c>
      <c r="F97" s="1308">
        <v>58</v>
      </c>
      <c r="G97" s="1308">
        <v>3600.84</v>
      </c>
      <c r="H97" s="1308">
        <v>166.53</v>
      </c>
      <c r="I97" s="1308">
        <v>3.37</v>
      </c>
      <c r="J97" s="1308"/>
      <c r="K97" s="1308"/>
      <c r="L97" s="1308">
        <v>2</v>
      </c>
      <c r="M97" s="1308">
        <v>10</v>
      </c>
      <c r="N97" s="1308"/>
      <c r="O97" s="1308">
        <v>8700</v>
      </c>
      <c r="P97" s="1308"/>
      <c r="Q97" s="1308"/>
      <c r="R97" s="1308"/>
      <c r="S97" s="1308"/>
      <c r="T97" s="1308"/>
      <c r="U97" s="1309">
        <f t="shared" si="2"/>
        <v>435</v>
      </c>
      <c r="V97" s="90">
        <f t="shared" si="1"/>
        <v>9135</v>
      </c>
      <c r="W97" s="84" t="s">
        <v>257</v>
      </c>
      <c r="X97" s="75" t="s">
        <v>1056</v>
      </c>
    </row>
    <row r="98" spans="1:24">
      <c r="A98" s="1310">
        <v>96</v>
      </c>
      <c r="B98" s="1310" t="s">
        <v>1696</v>
      </c>
      <c r="C98" s="1310">
        <v>96</v>
      </c>
      <c r="D98" s="1310">
        <v>263</v>
      </c>
      <c r="E98" s="1310">
        <v>161006117</v>
      </c>
      <c r="F98" s="1310">
        <v>59</v>
      </c>
      <c r="G98" s="1310">
        <v>3596.42</v>
      </c>
      <c r="H98" s="1310">
        <v>236.57</v>
      </c>
      <c r="I98" s="1310">
        <v>0.99</v>
      </c>
      <c r="J98" s="1310"/>
      <c r="K98" s="1310"/>
      <c r="L98" s="1310">
        <v>2</v>
      </c>
      <c r="M98" s="1310">
        <v>30</v>
      </c>
      <c r="N98" s="1310"/>
      <c r="O98" s="1310"/>
      <c r="P98" s="1310"/>
      <c r="Q98" s="1310"/>
      <c r="R98" s="1310"/>
      <c r="S98" s="1310"/>
      <c r="T98" s="1310"/>
      <c r="U98" s="1310">
        <f t="shared" si="2"/>
        <v>0</v>
      </c>
      <c r="V98" s="1310">
        <f t="shared" si="1"/>
        <v>0</v>
      </c>
      <c r="W98" s="84" t="s">
        <v>257</v>
      </c>
    </row>
    <row r="99" spans="1:24">
      <c r="A99" s="1310">
        <v>97</v>
      </c>
      <c r="B99" s="1310" t="s">
        <v>1696</v>
      </c>
      <c r="C99" s="1310">
        <v>97</v>
      </c>
      <c r="D99" s="1310">
        <v>264</v>
      </c>
      <c r="E99" s="1310">
        <v>161006118</v>
      </c>
      <c r="F99" s="1310">
        <v>59</v>
      </c>
      <c r="G99" s="1310">
        <v>3570.05</v>
      </c>
      <c r="H99" s="1310">
        <v>252.95</v>
      </c>
      <c r="I99" s="1310">
        <v>0</v>
      </c>
      <c r="J99" s="1310"/>
      <c r="K99" s="1310"/>
      <c r="L99" s="1310">
        <v>2</v>
      </c>
      <c r="M99" s="1310">
        <v>35</v>
      </c>
      <c r="N99" s="1310"/>
      <c r="O99" s="1310"/>
      <c r="P99" s="1310"/>
      <c r="Q99" s="1310"/>
      <c r="R99" s="1310"/>
      <c r="S99" s="1310"/>
      <c r="T99" s="1310"/>
      <c r="U99" s="1310">
        <f t="shared" si="2"/>
        <v>0</v>
      </c>
      <c r="V99" s="1310">
        <f t="shared" si="1"/>
        <v>0</v>
      </c>
      <c r="W99" s="84" t="s">
        <v>257</v>
      </c>
    </row>
    <row r="100" spans="1:24">
      <c r="A100" s="1310">
        <v>98</v>
      </c>
      <c r="B100" s="1310" t="s">
        <v>1698</v>
      </c>
      <c r="C100" s="1310">
        <v>98</v>
      </c>
      <c r="D100" s="1310">
        <v>265</v>
      </c>
      <c r="E100" s="1310">
        <v>161006119</v>
      </c>
      <c r="F100" s="1310">
        <v>58</v>
      </c>
      <c r="G100" s="1310">
        <v>3495.04</v>
      </c>
      <c r="H100" s="1310">
        <v>270.95</v>
      </c>
      <c r="I100" s="1310">
        <v>1.99</v>
      </c>
      <c r="J100" s="1310"/>
      <c r="K100" s="1310"/>
      <c r="L100" s="1310">
        <v>2</v>
      </c>
      <c r="M100" s="1310">
        <v>40</v>
      </c>
      <c r="N100" s="1310"/>
      <c r="O100" s="1310">
        <v>8700</v>
      </c>
      <c r="P100" s="1310"/>
      <c r="Q100" s="1310"/>
      <c r="R100" s="1310"/>
      <c r="S100" s="1310"/>
      <c r="T100" s="1310"/>
      <c r="U100" s="1311">
        <f t="shared" si="2"/>
        <v>435</v>
      </c>
      <c r="V100" s="90">
        <f t="shared" si="1"/>
        <v>9135</v>
      </c>
      <c r="W100" s="84" t="s">
        <v>257</v>
      </c>
      <c r="X100" s="75" t="s">
        <v>766</v>
      </c>
    </row>
    <row r="101" spans="1:24">
      <c r="A101" s="1310">
        <v>99</v>
      </c>
      <c r="B101" s="1310" t="s">
        <v>1698</v>
      </c>
      <c r="C101" s="1310">
        <v>99</v>
      </c>
      <c r="D101" s="1310">
        <v>266</v>
      </c>
      <c r="E101" s="1310">
        <v>161006120</v>
      </c>
      <c r="F101" s="1310">
        <v>58</v>
      </c>
      <c r="G101" s="1310">
        <v>3561.67</v>
      </c>
      <c r="H101" s="1310">
        <v>193.33</v>
      </c>
      <c r="I101" s="1310">
        <v>0</v>
      </c>
      <c r="J101" s="1310"/>
      <c r="K101" s="1310"/>
      <c r="L101" s="1310">
        <v>2</v>
      </c>
      <c r="M101" s="1310">
        <v>0</v>
      </c>
      <c r="N101" s="1310"/>
      <c r="O101" s="1310"/>
      <c r="P101" s="1310"/>
      <c r="Q101" s="1310"/>
      <c r="R101" s="1310"/>
      <c r="S101" s="1310"/>
      <c r="T101" s="1310"/>
      <c r="U101" s="1311">
        <f t="shared" si="2"/>
        <v>0</v>
      </c>
      <c r="V101" s="1311">
        <f t="shared" ref="V101:V113" si="3">O101+U101</f>
        <v>0</v>
      </c>
      <c r="W101" s="84" t="s">
        <v>257</v>
      </c>
    </row>
    <row r="102" spans="1:24">
      <c r="A102" s="1312">
        <v>100</v>
      </c>
      <c r="B102" s="1312" t="s">
        <v>1698</v>
      </c>
      <c r="C102" s="1312">
        <v>100</v>
      </c>
      <c r="D102" s="1312">
        <v>267</v>
      </c>
      <c r="E102" s="1312">
        <v>161006121</v>
      </c>
      <c r="F102" s="1312">
        <v>59</v>
      </c>
      <c r="G102" s="1312">
        <v>3640.44</v>
      </c>
      <c r="H102" s="1312">
        <v>186.16</v>
      </c>
      <c r="I102" s="1312">
        <v>0.6</v>
      </c>
      <c r="J102" s="1312"/>
      <c r="K102" s="1312"/>
      <c r="L102" s="1312">
        <v>2</v>
      </c>
      <c r="M102" s="1312">
        <v>5</v>
      </c>
      <c r="N102" s="1312"/>
      <c r="O102" s="1312"/>
      <c r="P102" s="1312"/>
      <c r="Q102" s="1312"/>
      <c r="R102" s="1312"/>
      <c r="S102" s="1312"/>
      <c r="T102" s="1312"/>
      <c r="U102" s="1312">
        <f t="shared" si="2"/>
        <v>0</v>
      </c>
      <c r="V102" s="1312">
        <f t="shared" si="3"/>
        <v>0</v>
      </c>
      <c r="W102" s="84" t="s">
        <v>257</v>
      </c>
    </row>
    <row r="103" spans="1:24">
      <c r="A103" s="1312">
        <v>101</v>
      </c>
      <c r="B103" s="1312" t="s">
        <v>1698</v>
      </c>
      <c r="C103" s="1312">
        <v>101</v>
      </c>
      <c r="D103" s="1312">
        <v>268</v>
      </c>
      <c r="E103" s="1312">
        <v>161006122</v>
      </c>
      <c r="F103" s="1312">
        <v>58</v>
      </c>
      <c r="G103" s="1312">
        <v>3562.87</v>
      </c>
      <c r="H103" s="1312">
        <v>195.73</v>
      </c>
      <c r="I103" s="1312">
        <v>3.6</v>
      </c>
      <c r="J103" s="1312"/>
      <c r="K103" s="1312"/>
      <c r="L103" s="1312">
        <v>2</v>
      </c>
      <c r="M103" s="1312">
        <v>10</v>
      </c>
      <c r="N103" s="1312"/>
      <c r="O103" s="1312"/>
      <c r="P103" s="1312"/>
      <c r="Q103" s="1312"/>
      <c r="R103" s="1312"/>
      <c r="S103" s="1312"/>
      <c r="T103" s="1312"/>
      <c r="U103" s="1312">
        <f t="shared" si="2"/>
        <v>0</v>
      </c>
      <c r="V103" s="1312">
        <f t="shared" si="3"/>
        <v>0</v>
      </c>
      <c r="W103" s="84" t="s">
        <v>257</v>
      </c>
    </row>
    <row r="104" spans="1:24">
      <c r="A104" s="1312">
        <v>102</v>
      </c>
      <c r="B104" s="1312" t="s">
        <v>1698</v>
      </c>
      <c r="C104" s="1312">
        <v>102</v>
      </c>
      <c r="D104" s="1312">
        <v>269</v>
      </c>
      <c r="E104" s="1312">
        <v>161006123</v>
      </c>
      <c r="F104" s="1312">
        <v>58</v>
      </c>
      <c r="G104" s="1312">
        <v>3523.02</v>
      </c>
      <c r="H104" s="1312">
        <v>246.98</v>
      </c>
      <c r="I104" s="1312">
        <v>0</v>
      </c>
      <c r="J104" s="1312"/>
      <c r="K104" s="1312"/>
      <c r="L104" s="1312">
        <v>1</v>
      </c>
      <c r="M104" s="1312">
        <v>55</v>
      </c>
      <c r="N104" s="1312"/>
      <c r="O104" s="1312"/>
      <c r="P104" s="1312"/>
      <c r="Q104" s="1312"/>
      <c r="R104" s="1312"/>
      <c r="S104" s="1312"/>
      <c r="T104" s="1312"/>
      <c r="U104" s="1312">
        <f t="shared" si="2"/>
        <v>0</v>
      </c>
      <c r="V104" s="1312">
        <f t="shared" si="3"/>
        <v>0</v>
      </c>
      <c r="W104" s="84" t="s">
        <v>257</v>
      </c>
    </row>
    <row r="105" spans="1:24">
      <c r="A105" s="1312">
        <v>103</v>
      </c>
      <c r="B105" s="1312" t="s">
        <v>1699</v>
      </c>
      <c r="C105" s="1312">
        <v>103</v>
      </c>
      <c r="D105" s="1312">
        <v>270</v>
      </c>
      <c r="E105" s="1313">
        <v>161006124</v>
      </c>
      <c r="F105" s="1312">
        <v>59</v>
      </c>
      <c r="G105" s="1312">
        <v>3589.22</v>
      </c>
      <c r="H105" s="1312">
        <v>246.37</v>
      </c>
      <c r="I105" s="1312">
        <v>3.59</v>
      </c>
      <c r="J105" s="1312"/>
      <c r="K105" s="1312"/>
      <c r="L105" s="1312">
        <v>2</v>
      </c>
      <c r="M105" s="1312">
        <v>10</v>
      </c>
      <c r="N105" s="1312"/>
      <c r="O105" s="1312">
        <v>8850</v>
      </c>
      <c r="P105" s="1312"/>
      <c r="Q105" s="1312"/>
      <c r="R105" s="1312"/>
      <c r="S105" s="1312"/>
      <c r="T105" s="1312"/>
      <c r="U105" s="1313">
        <f t="shared" si="2"/>
        <v>442.5</v>
      </c>
      <c r="V105" s="90">
        <f t="shared" si="3"/>
        <v>9292.5</v>
      </c>
      <c r="W105" s="84" t="s">
        <v>257</v>
      </c>
      <c r="X105" s="75" t="s">
        <v>766</v>
      </c>
    </row>
    <row r="106" spans="1:24">
      <c r="A106" s="1314">
        <v>104</v>
      </c>
      <c r="B106" s="1314" t="s">
        <v>1699</v>
      </c>
      <c r="C106" s="1314">
        <v>104</v>
      </c>
      <c r="D106" s="1314">
        <v>271</v>
      </c>
      <c r="E106" s="1314">
        <v>161006125</v>
      </c>
      <c r="F106" s="1314">
        <v>58</v>
      </c>
      <c r="G106" s="1314">
        <v>3544.07</v>
      </c>
      <c r="H106" s="1314">
        <v>212.92</v>
      </c>
      <c r="I106" s="1314">
        <v>1.99</v>
      </c>
      <c r="J106" s="1314"/>
      <c r="K106" s="1314"/>
      <c r="L106" s="1314">
        <v>2</v>
      </c>
      <c r="M106" s="1314">
        <v>15</v>
      </c>
      <c r="N106" s="1314"/>
      <c r="O106" s="1314">
        <v>8700</v>
      </c>
      <c r="P106" s="1314"/>
      <c r="Q106" s="1314"/>
      <c r="R106" s="1314"/>
      <c r="S106" s="1314"/>
      <c r="T106" s="1314"/>
      <c r="U106" s="1314">
        <f t="shared" si="2"/>
        <v>435</v>
      </c>
      <c r="V106" s="90">
        <f t="shared" si="3"/>
        <v>9135</v>
      </c>
      <c r="W106" s="84" t="s">
        <v>257</v>
      </c>
      <c r="X106" s="75" t="s">
        <v>766</v>
      </c>
    </row>
    <row r="107" spans="1:24">
      <c r="A107" s="1314">
        <v>105</v>
      </c>
      <c r="B107" s="1314" t="s">
        <v>1699</v>
      </c>
      <c r="C107" s="1314">
        <v>105</v>
      </c>
      <c r="D107" s="1314">
        <v>272</v>
      </c>
      <c r="E107" s="1314">
        <v>161006126</v>
      </c>
      <c r="F107" s="1314">
        <v>59</v>
      </c>
      <c r="G107" s="1314">
        <v>3625.83</v>
      </c>
      <c r="H107" s="1314">
        <v>204.16</v>
      </c>
      <c r="I107" s="1314">
        <v>0.99</v>
      </c>
      <c r="J107" s="1314"/>
      <c r="K107" s="1314"/>
      <c r="L107" s="1314">
        <v>2</v>
      </c>
      <c r="M107" s="1314">
        <v>0</v>
      </c>
      <c r="N107" s="1314"/>
      <c r="O107" s="1314"/>
      <c r="P107" s="1314"/>
      <c r="Q107" s="1314"/>
      <c r="R107" s="1314"/>
      <c r="S107" s="1314"/>
      <c r="T107" s="1314"/>
      <c r="U107" s="1314">
        <f t="shared" si="2"/>
        <v>0</v>
      </c>
      <c r="V107" s="1314">
        <f t="shared" si="3"/>
        <v>0</v>
      </c>
      <c r="W107" s="84" t="s">
        <v>257</v>
      </c>
    </row>
    <row r="108" spans="1:24">
      <c r="A108" s="1314">
        <v>106</v>
      </c>
      <c r="B108" s="1314" t="s">
        <v>1700</v>
      </c>
      <c r="C108" s="1314">
        <v>106</v>
      </c>
      <c r="D108" s="1314">
        <v>273</v>
      </c>
      <c r="E108" s="1315">
        <v>161006127</v>
      </c>
      <c r="F108" s="1314">
        <v>59</v>
      </c>
      <c r="G108" s="1314">
        <v>3590.24</v>
      </c>
      <c r="H108" s="1314">
        <v>236.95</v>
      </c>
      <c r="I108" s="1314">
        <v>1.19</v>
      </c>
      <c r="J108" s="1314"/>
      <c r="K108" s="1314"/>
      <c r="L108" s="1314">
        <v>2</v>
      </c>
      <c r="M108" s="1314">
        <v>30</v>
      </c>
      <c r="N108" s="1314"/>
      <c r="O108" s="1314"/>
      <c r="P108" s="1314"/>
      <c r="Q108" s="1314"/>
      <c r="R108" s="1314"/>
      <c r="S108" s="1314"/>
      <c r="T108" s="1314"/>
      <c r="U108" s="1316">
        <f t="shared" si="2"/>
        <v>0</v>
      </c>
      <c r="V108" s="1316">
        <f t="shared" si="3"/>
        <v>0</v>
      </c>
      <c r="W108" s="84" t="s">
        <v>257</v>
      </c>
    </row>
    <row r="109" spans="1:24">
      <c r="A109" s="1315">
        <v>107</v>
      </c>
      <c r="B109" s="1315" t="s">
        <v>1700</v>
      </c>
      <c r="C109" s="1315">
        <v>107</v>
      </c>
      <c r="D109" s="1315">
        <v>274</v>
      </c>
      <c r="E109" s="1315">
        <v>161006128</v>
      </c>
      <c r="F109" s="1315">
        <v>59</v>
      </c>
      <c r="G109" s="1315">
        <v>3612.82</v>
      </c>
      <c r="H109" s="1315">
        <v>219.77</v>
      </c>
      <c r="I109" s="1315">
        <v>0.59</v>
      </c>
      <c r="J109" s="1315"/>
      <c r="K109" s="1315"/>
      <c r="L109" s="1315">
        <v>2</v>
      </c>
      <c r="M109" s="1315">
        <v>20</v>
      </c>
      <c r="N109" s="1315"/>
      <c r="O109" s="1315"/>
      <c r="P109" s="1315"/>
      <c r="Q109" s="1315"/>
      <c r="R109" s="1315"/>
      <c r="S109" s="1315"/>
      <c r="T109" s="1315"/>
      <c r="U109" s="1316">
        <f t="shared" si="2"/>
        <v>0</v>
      </c>
      <c r="V109" s="1316">
        <f t="shared" si="3"/>
        <v>0</v>
      </c>
      <c r="W109" s="84" t="s">
        <v>257</v>
      </c>
    </row>
    <row r="110" spans="1:24">
      <c r="A110" s="1315">
        <v>108</v>
      </c>
      <c r="B110" s="1315" t="s">
        <v>1700</v>
      </c>
      <c r="C110" s="1315">
        <v>108</v>
      </c>
      <c r="D110" s="1315">
        <v>275</v>
      </c>
      <c r="E110" s="1315">
        <v>161006129</v>
      </c>
      <c r="F110" s="1315">
        <v>58</v>
      </c>
      <c r="G110" s="1315">
        <v>3560.67</v>
      </c>
      <c r="H110" s="1315">
        <v>196.32</v>
      </c>
      <c r="I110" s="1315">
        <v>1.99</v>
      </c>
      <c r="J110" s="1315"/>
      <c r="K110" s="1315"/>
      <c r="L110" s="1315">
        <v>2</v>
      </c>
      <c r="M110" s="1315">
        <v>40</v>
      </c>
      <c r="N110" s="1315"/>
      <c r="O110" s="1315"/>
      <c r="P110" s="1315"/>
      <c r="Q110" s="1315"/>
      <c r="R110" s="1315"/>
      <c r="S110" s="1315"/>
      <c r="T110" s="1315"/>
      <c r="U110" s="1316">
        <f t="shared" si="2"/>
        <v>0</v>
      </c>
      <c r="V110" s="1316">
        <f t="shared" si="3"/>
        <v>0</v>
      </c>
      <c r="W110" s="84" t="s">
        <v>257</v>
      </c>
    </row>
    <row r="111" spans="1:24" s="118" customFormat="1">
      <c r="A111" s="1315">
        <v>109</v>
      </c>
      <c r="B111" s="1315" t="s">
        <v>1700</v>
      </c>
      <c r="C111" s="1315">
        <v>109</v>
      </c>
      <c r="D111" s="1315">
        <v>276</v>
      </c>
      <c r="E111" s="1315">
        <v>161006130</v>
      </c>
      <c r="F111" s="1315">
        <v>59</v>
      </c>
      <c r="G111" s="1315">
        <v>3687.42</v>
      </c>
      <c r="H111" s="1315">
        <v>148.94</v>
      </c>
      <c r="I111" s="1315">
        <v>4.3600000000000003</v>
      </c>
      <c r="J111" s="1315"/>
      <c r="K111" s="1315"/>
      <c r="L111" s="1315">
        <v>2</v>
      </c>
      <c r="M111" s="1315">
        <v>20</v>
      </c>
      <c r="N111" s="1315"/>
      <c r="O111" s="1315">
        <v>8850</v>
      </c>
      <c r="P111" s="1315"/>
      <c r="Q111" s="1315"/>
      <c r="R111" s="1315"/>
      <c r="S111" s="1315"/>
      <c r="T111" s="1315"/>
      <c r="U111" s="1316">
        <f t="shared" si="2"/>
        <v>442.5</v>
      </c>
      <c r="V111" s="90">
        <f t="shared" si="3"/>
        <v>9292.5</v>
      </c>
      <c r="W111" s="84" t="s">
        <v>257</v>
      </c>
      <c r="X111" s="118" t="s">
        <v>1056</v>
      </c>
    </row>
    <row r="112" spans="1:24" s="118" customFormat="1">
      <c r="A112" s="1317">
        <v>110</v>
      </c>
      <c r="B112" s="1317" t="s">
        <v>1700</v>
      </c>
      <c r="C112" s="1317">
        <v>110</v>
      </c>
      <c r="D112" s="1317">
        <v>277</v>
      </c>
      <c r="E112" s="1317">
        <v>161006131</v>
      </c>
      <c r="F112" s="1317">
        <v>59</v>
      </c>
      <c r="G112" s="1317">
        <v>3618.62</v>
      </c>
      <c r="H112" s="1317">
        <v>214.16</v>
      </c>
      <c r="I112" s="1317">
        <v>0.78</v>
      </c>
      <c r="J112" s="1317"/>
      <c r="K112" s="1317"/>
      <c r="L112" s="1317">
        <v>2</v>
      </c>
      <c r="M112" s="1317">
        <v>40</v>
      </c>
      <c r="N112" s="1317"/>
      <c r="O112" s="1317"/>
      <c r="P112" s="1317"/>
      <c r="Q112" s="1317"/>
      <c r="R112" s="1317"/>
      <c r="S112" s="1317"/>
      <c r="T112" s="1317"/>
      <c r="U112" s="1317">
        <f t="shared" ref="U112:U113" si="4">O112*5%</f>
        <v>0</v>
      </c>
      <c r="V112" s="1317">
        <f t="shared" si="3"/>
        <v>0</v>
      </c>
      <c r="W112" s="84" t="s">
        <v>257</v>
      </c>
    </row>
    <row r="113" spans="1:23" s="118" customFormat="1">
      <c r="A113" s="1318">
        <v>111</v>
      </c>
      <c r="B113" s="1317" t="s">
        <v>1700</v>
      </c>
      <c r="C113" s="1317">
        <v>111</v>
      </c>
      <c r="D113" s="1317">
        <v>278</v>
      </c>
      <c r="E113" s="1317">
        <v>161006132</v>
      </c>
      <c r="F113" s="1317">
        <v>58</v>
      </c>
      <c r="G113" s="1317">
        <v>3532.82</v>
      </c>
      <c r="H113" s="1317">
        <v>238.16</v>
      </c>
      <c r="I113" s="1317">
        <v>0.98</v>
      </c>
      <c r="J113" s="1317"/>
      <c r="K113" s="1317"/>
      <c r="L113" s="1317">
        <v>2</v>
      </c>
      <c r="M113" s="1317">
        <v>35</v>
      </c>
      <c r="N113" s="1317"/>
      <c r="O113" s="1317"/>
      <c r="P113" s="1317"/>
      <c r="Q113" s="1317"/>
      <c r="R113" s="1317"/>
      <c r="S113" s="1317"/>
      <c r="T113" s="1317"/>
      <c r="U113" s="1317">
        <f t="shared" si="4"/>
        <v>0</v>
      </c>
      <c r="V113" s="1317">
        <f t="shared" si="3"/>
        <v>0</v>
      </c>
      <c r="W113" s="84" t="s">
        <v>257</v>
      </c>
    </row>
    <row r="114" spans="1:23" s="118" customFormat="1">
      <c r="A114" s="1318">
        <v>112</v>
      </c>
      <c r="B114" s="1318" t="s">
        <v>1701</v>
      </c>
      <c r="C114" s="1318">
        <v>112</v>
      </c>
      <c r="D114" s="1318">
        <v>279</v>
      </c>
      <c r="E114" s="1318">
        <v>161006133</v>
      </c>
      <c r="F114" s="1318">
        <v>59</v>
      </c>
      <c r="G114" s="1318">
        <v>3579.64</v>
      </c>
      <c r="H114" s="1318">
        <v>246.36</v>
      </c>
      <c r="I114" s="1318">
        <v>0</v>
      </c>
      <c r="J114" s="1318"/>
      <c r="K114" s="1318"/>
      <c r="L114" s="1318">
        <v>2</v>
      </c>
      <c r="M114" s="1318">
        <v>45</v>
      </c>
      <c r="N114" s="1318"/>
      <c r="O114" s="1318"/>
      <c r="P114" s="1318"/>
      <c r="Q114" s="1318"/>
      <c r="R114" s="1318"/>
      <c r="S114" s="1318"/>
      <c r="T114" s="1318"/>
      <c r="U114" s="1318"/>
      <c r="V114" s="1318"/>
      <c r="W114" s="84" t="s">
        <v>257</v>
      </c>
    </row>
    <row r="115" spans="1:23" s="118" customFormat="1">
      <c r="A115" s="1318">
        <v>113</v>
      </c>
      <c r="B115" s="1318" t="s">
        <v>1701</v>
      </c>
      <c r="C115" s="1318">
        <v>113</v>
      </c>
      <c r="D115" s="1318">
        <v>280</v>
      </c>
      <c r="E115" s="1318">
        <v>161006134</v>
      </c>
      <c r="F115" s="1318">
        <v>59</v>
      </c>
      <c r="G115" s="1318">
        <v>3611.83</v>
      </c>
      <c r="H115" s="1318">
        <v>217.56</v>
      </c>
      <c r="I115" s="1318">
        <v>0.39</v>
      </c>
      <c r="J115" s="1318"/>
      <c r="K115" s="1318"/>
      <c r="L115" s="1318">
        <v>2</v>
      </c>
      <c r="M115" s="1318">
        <v>30</v>
      </c>
      <c r="N115" s="1318"/>
      <c r="O115" s="1318"/>
      <c r="P115" s="1318"/>
      <c r="Q115" s="1318"/>
      <c r="R115" s="1318"/>
      <c r="S115" s="1318"/>
      <c r="T115" s="1318"/>
      <c r="U115" s="1318"/>
      <c r="V115" s="1318"/>
      <c r="W115" s="84" t="s">
        <v>257</v>
      </c>
    </row>
    <row r="116" spans="1:23" s="118" customFormat="1">
      <c r="A116" s="1318">
        <v>114</v>
      </c>
      <c r="B116" s="1318" t="s">
        <v>1702</v>
      </c>
      <c r="C116" s="1318">
        <v>114</v>
      </c>
      <c r="D116" s="1318">
        <v>281</v>
      </c>
      <c r="E116" s="1318">
        <v>161006135</v>
      </c>
      <c r="F116" s="1318">
        <v>59</v>
      </c>
      <c r="G116" s="1318">
        <v>3632.24</v>
      </c>
      <c r="H116" s="1318">
        <v>195.15</v>
      </c>
      <c r="I116" s="1318">
        <v>1.39</v>
      </c>
      <c r="J116" s="1318"/>
      <c r="K116" s="1318"/>
      <c r="L116" s="1318">
        <v>2</v>
      </c>
      <c r="M116" s="1318">
        <v>25</v>
      </c>
      <c r="N116" s="1318"/>
      <c r="O116" s="1318"/>
      <c r="P116" s="1318"/>
      <c r="Q116" s="1318"/>
      <c r="R116" s="1318"/>
      <c r="S116" s="1318"/>
      <c r="T116" s="1318"/>
      <c r="U116" s="1318"/>
      <c r="V116" s="1318"/>
      <c r="W116" s="84" t="s">
        <v>257</v>
      </c>
    </row>
    <row r="117" spans="1:23" ht="15.75">
      <c r="A117" s="112"/>
      <c r="B117" s="112"/>
      <c r="C117" s="112"/>
      <c r="D117" s="105"/>
      <c r="E117" s="105"/>
      <c r="F117" s="113">
        <f>SUM(F3:F116)</f>
        <v>6643</v>
      </c>
      <c r="G117" s="561">
        <f>SUM(G3:G116)</f>
        <v>401825.57</v>
      </c>
      <c r="H117" s="99">
        <f>SUM(H3:H116)</f>
        <v>29135.529999999995</v>
      </c>
      <c r="I117" s="113">
        <f>SUM(I3:I116)</f>
        <v>246.70000000000002</v>
      </c>
      <c r="O117" s="113"/>
      <c r="U117" s="113"/>
      <c r="V117" s="113">
        <f>SUM(V3:V113)</f>
        <v>284760</v>
      </c>
      <c r="W117" s="560"/>
    </row>
    <row r="118" spans="1:23">
      <c r="A118" s="118"/>
      <c r="B118" s="118"/>
      <c r="C118" s="112"/>
      <c r="F118" s="112"/>
      <c r="G118" s="112"/>
      <c r="H118" s="112">
        <f>H117/C116</f>
        <v>255.57482456140346</v>
      </c>
      <c r="U118" s="112"/>
      <c r="V118" s="112"/>
    </row>
    <row r="119" spans="1:23" ht="18.75">
      <c r="A119" s="2830" t="s">
        <v>1704</v>
      </c>
      <c r="B119" s="2831"/>
      <c r="C119" s="2832"/>
      <c r="D119" s="2833"/>
      <c r="E119" s="2834"/>
      <c r="F119" s="2834"/>
      <c r="G119" s="2834"/>
      <c r="H119" s="2834"/>
      <c r="I119" s="2834"/>
      <c r="J119" s="2834"/>
      <c r="K119" s="2834"/>
      <c r="U119" s="112"/>
    </row>
    <row r="120" spans="1:23" ht="18.75">
      <c r="A120" s="2830" t="s">
        <v>1705</v>
      </c>
      <c r="B120" s="2831"/>
      <c r="C120" s="2832"/>
      <c r="D120" s="115"/>
      <c r="E120" s="115"/>
      <c r="F120" s="115"/>
      <c r="G120" s="115"/>
      <c r="H120" s="115"/>
      <c r="I120" s="115"/>
      <c r="J120" s="115"/>
      <c r="K120" s="190"/>
      <c r="U120" s="112"/>
    </row>
    <row r="121" spans="1:23" ht="18.75">
      <c r="A121" s="2849" t="s">
        <v>1706</v>
      </c>
      <c r="B121" s="2849"/>
      <c r="C121" s="2849"/>
      <c r="D121" s="115"/>
      <c r="E121" s="115"/>
      <c r="F121" s="115"/>
      <c r="G121" s="115"/>
      <c r="H121" s="115"/>
      <c r="I121" s="115"/>
      <c r="J121" s="115"/>
      <c r="K121" s="190"/>
      <c r="U121" s="112"/>
    </row>
  </sheetData>
  <mergeCells count="6">
    <mergeCell ref="A120:C120"/>
    <mergeCell ref="A121:C121"/>
    <mergeCell ref="A1:W1"/>
    <mergeCell ref="L2:M2"/>
    <mergeCell ref="A119:C119"/>
    <mergeCell ref="D119:K119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W121"/>
  <sheetViews>
    <sheetView topLeftCell="A109" workbookViewId="0">
      <selection activeCell="AA128" sqref="AA128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6" max="6" width="10" bestFit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1666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264" t="s">
        <v>2</v>
      </c>
      <c r="C2" s="1264" t="s">
        <v>3</v>
      </c>
      <c r="D2" s="1264" t="s">
        <v>4</v>
      </c>
      <c r="E2" s="1264" t="s">
        <v>5</v>
      </c>
      <c r="F2" s="1264" t="s">
        <v>6</v>
      </c>
      <c r="G2" s="1264" t="s">
        <v>7</v>
      </c>
      <c r="H2" s="1264" t="s">
        <v>8</v>
      </c>
      <c r="I2" s="1264" t="s">
        <v>9</v>
      </c>
      <c r="J2" s="1264" t="s">
        <v>10</v>
      </c>
      <c r="K2" s="1264" t="s">
        <v>11</v>
      </c>
      <c r="L2" s="2809" t="s">
        <v>419</v>
      </c>
      <c r="M2" s="2809"/>
      <c r="N2" s="1264" t="s">
        <v>12</v>
      </c>
      <c r="O2" s="1264" t="s">
        <v>13</v>
      </c>
      <c r="P2" s="1264" t="s">
        <v>14</v>
      </c>
      <c r="Q2" s="1264" t="s">
        <v>15</v>
      </c>
      <c r="R2" s="1264" t="s">
        <v>16</v>
      </c>
      <c r="S2" s="1264" t="s">
        <v>15</v>
      </c>
      <c r="T2" s="1264" t="s">
        <v>18</v>
      </c>
      <c r="U2" s="1264" t="s">
        <v>19</v>
      </c>
      <c r="V2" s="1264" t="s">
        <v>543</v>
      </c>
      <c r="W2" s="61" t="s">
        <v>255</v>
      </c>
    </row>
    <row r="3" spans="1:23" s="54" customFormat="1">
      <c r="A3" s="61"/>
      <c r="B3" s="1185" t="str">
        <f>'MAY-23'!B3</f>
        <v>01.05.23</v>
      </c>
      <c r="C3" s="1185">
        <f>'MAY-23'!C3</f>
        <v>1</v>
      </c>
      <c r="D3" s="1185">
        <f>'MAY-23'!D3</f>
        <v>168</v>
      </c>
      <c r="E3" s="1185"/>
      <c r="F3" s="1185">
        <f>'MAY-23'!F3</f>
        <v>58</v>
      </c>
      <c r="G3" s="1185">
        <f>'MAY-23'!G3</f>
        <v>3512.46</v>
      </c>
      <c r="H3" s="1185">
        <f>'MAY-23'!H3</f>
        <v>252.12</v>
      </c>
      <c r="I3" s="1185">
        <f>'MAY-23'!I3</f>
        <v>6.58</v>
      </c>
      <c r="J3" s="1185"/>
      <c r="K3" s="1185"/>
      <c r="L3" s="1185">
        <f>'MAY-23'!L3</f>
        <v>2</v>
      </c>
      <c r="M3" s="1185">
        <f>'MAY-23'!M3</f>
        <v>0</v>
      </c>
      <c r="N3" s="1185"/>
      <c r="O3" s="1185"/>
      <c r="P3" s="1185"/>
      <c r="Q3" s="1185"/>
      <c r="R3" s="1185"/>
      <c r="S3" s="1185"/>
      <c r="T3" s="1185"/>
      <c r="U3" s="1185"/>
      <c r="V3" s="1185">
        <f>'MAY-23'!V3</f>
        <v>9135</v>
      </c>
      <c r="W3" s="61"/>
    </row>
    <row r="4" spans="1:23" s="54" customFormat="1">
      <c r="A4" s="61"/>
      <c r="B4" s="1185" t="str">
        <f>'MAY-23'!B4</f>
        <v>01.05.23</v>
      </c>
      <c r="C4" s="1185">
        <f>'MAY-23'!C4</f>
        <v>2</v>
      </c>
      <c r="D4" s="1185">
        <f>'MAY-23'!D4</f>
        <v>169</v>
      </c>
      <c r="E4" s="1185"/>
      <c r="F4" s="1185">
        <f>'MAY-23'!F4</f>
        <v>58</v>
      </c>
      <c r="G4" s="1185">
        <f>'MAY-23'!G4</f>
        <v>3503.88</v>
      </c>
      <c r="H4" s="1185">
        <f>'MAY-23'!H4</f>
        <v>252.09</v>
      </c>
      <c r="I4" s="1185">
        <f>'MAY-23'!I4</f>
        <v>3.97</v>
      </c>
      <c r="J4" s="1185"/>
      <c r="K4" s="1185"/>
      <c r="L4" s="1185">
        <f>'MAY-23'!L4</f>
        <v>2</v>
      </c>
      <c r="M4" s="1185">
        <f>'MAY-23'!M4</f>
        <v>40</v>
      </c>
      <c r="N4" s="1185"/>
      <c r="O4" s="1185"/>
      <c r="P4" s="1185"/>
      <c r="Q4" s="1185"/>
      <c r="R4" s="1185"/>
      <c r="S4" s="1185"/>
      <c r="T4" s="1185"/>
      <c r="U4" s="1185"/>
      <c r="V4" s="1185">
        <f>'MAY-23'!V4</f>
        <v>9135</v>
      </c>
      <c r="W4" s="61"/>
    </row>
    <row r="5" spans="1:23" s="54" customFormat="1">
      <c r="A5" s="61"/>
      <c r="B5" s="1185" t="str">
        <f>'MAY-23'!B5</f>
        <v>01.05.23</v>
      </c>
      <c r="C5" s="1185">
        <f>'MAY-23'!C5</f>
        <v>3</v>
      </c>
      <c r="D5" s="1185">
        <f>'MAY-23'!D5</f>
        <v>170</v>
      </c>
      <c r="E5" s="1185"/>
      <c r="F5" s="1185">
        <f>'MAY-23'!F5</f>
        <v>59</v>
      </c>
      <c r="G5" s="1185">
        <f>'MAY-23'!G5</f>
        <v>3517.83</v>
      </c>
      <c r="H5" s="1185">
        <f>'MAY-23'!H5</f>
        <v>311.17</v>
      </c>
      <c r="I5" s="1185">
        <f>'MAY-23'!I5</f>
        <v>0</v>
      </c>
      <c r="J5" s="1185"/>
      <c r="K5" s="1185"/>
      <c r="L5" s="1185">
        <f>'MAY-23'!L5</f>
        <v>2</v>
      </c>
      <c r="M5" s="1185">
        <f>'MAY-23'!M5</f>
        <v>5</v>
      </c>
      <c r="N5" s="1185"/>
      <c r="O5" s="1185"/>
      <c r="P5" s="1185"/>
      <c r="Q5" s="1185"/>
      <c r="R5" s="1185"/>
      <c r="S5" s="1185"/>
      <c r="T5" s="1185"/>
      <c r="U5" s="1185"/>
      <c r="V5" s="1185">
        <f>'MAY-23'!V5</f>
        <v>0</v>
      </c>
      <c r="W5" s="61"/>
    </row>
    <row r="6" spans="1:23" s="54" customFormat="1">
      <c r="A6" s="61"/>
      <c r="B6" s="1185" t="str">
        <f>'MAY-23'!B6</f>
        <v>01.05.23</v>
      </c>
      <c r="C6" s="1185">
        <f>'MAY-23'!C6</f>
        <v>4</v>
      </c>
      <c r="D6" s="1185">
        <f>'MAY-23'!D6</f>
        <v>171</v>
      </c>
      <c r="E6" s="1185"/>
      <c r="F6" s="1185">
        <f>'MAY-23'!F6</f>
        <v>59</v>
      </c>
      <c r="G6" s="1185">
        <f>'MAY-23'!G6</f>
        <v>3519.82</v>
      </c>
      <c r="H6" s="1185">
        <f>'MAY-23'!H6</f>
        <v>314.17</v>
      </c>
      <c r="I6" s="1185">
        <f>'MAY-23'!I6</f>
        <v>1.99</v>
      </c>
      <c r="J6" s="1185"/>
      <c r="K6" s="1185"/>
      <c r="L6" s="1185">
        <f>'MAY-23'!L6</f>
        <v>1</v>
      </c>
      <c r="M6" s="1185">
        <f>'MAY-23'!M6</f>
        <v>55</v>
      </c>
      <c r="N6" s="1185"/>
      <c r="O6" s="1185"/>
      <c r="P6" s="1185"/>
      <c r="Q6" s="1185"/>
      <c r="R6" s="1185"/>
      <c r="S6" s="1185"/>
      <c r="T6" s="1185"/>
      <c r="U6" s="1185"/>
      <c r="V6" s="1185">
        <f>'MAY-23'!V6</f>
        <v>0</v>
      </c>
      <c r="W6" s="61"/>
    </row>
    <row r="7" spans="1:23" s="54" customFormat="1">
      <c r="A7" s="61"/>
      <c r="B7" s="1185" t="str">
        <f>'MAY-23'!B7</f>
        <v>01.05.23</v>
      </c>
      <c r="C7" s="1185">
        <f>'MAY-23'!C7</f>
        <v>5</v>
      </c>
      <c r="D7" s="1185">
        <f>'MAY-23'!D7</f>
        <v>172</v>
      </c>
      <c r="E7" s="1185"/>
      <c r="F7" s="1185">
        <f>'MAY-23'!F7</f>
        <v>57</v>
      </c>
      <c r="G7" s="1185">
        <f>'MAY-23'!G7</f>
        <v>3398.49</v>
      </c>
      <c r="H7" s="1185">
        <f>'MAY-23'!H7</f>
        <v>292.7</v>
      </c>
      <c r="I7" s="1185">
        <f>'MAY-23'!I7</f>
        <v>4.1900000000000004</v>
      </c>
      <c r="J7" s="1185"/>
      <c r="K7" s="1185"/>
      <c r="L7" s="1185">
        <f>'MAY-23'!L7</f>
        <v>2</v>
      </c>
      <c r="M7" s="1185">
        <f>'MAY-23'!M7</f>
        <v>0</v>
      </c>
      <c r="N7" s="1185"/>
      <c r="O7" s="1185"/>
      <c r="P7" s="1185"/>
      <c r="Q7" s="1185"/>
      <c r="R7" s="1185"/>
      <c r="S7" s="1185"/>
      <c r="T7" s="1185"/>
      <c r="U7" s="1185"/>
      <c r="V7" s="1185">
        <f>'MAY-23'!V7</f>
        <v>8977.5</v>
      </c>
      <c r="W7" s="61"/>
    </row>
    <row r="8" spans="1:23" s="54" customFormat="1">
      <c r="A8" s="61"/>
      <c r="B8" s="1185" t="str">
        <f>'MAY-23'!B8</f>
        <v>01.05.23</v>
      </c>
      <c r="C8" s="1185">
        <f>'MAY-23'!C8</f>
        <v>6</v>
      </c>
      <c r="D8" s="1185">
        <f>'MAY-23'!D8</f>
        <v>173</v>
      </c>
      <c r="E8" s="1185"/>
      <c r="F8" s="1185">
        <f>'MAY-23'!F8</f>
        <v>59</v>
      </c>
      <c r="G8" s="1185">
        <f>'MAY-23'!G8</f>
        <v>3494.02</v>
      </c>
      <c r="H8" s="1185">
        <f>'MAY-23'!H8</f>
        <v>338.57</v>
      </c>
      <c r="I8" s="1185">
        <f>'MAY-23'!I8</f>
        <v>0.59</v>
      </c>
      <c r="J8" s="1185"/>
      <c r="K8" s="1185"/>
      <c r="L8" s="1185">
        <f>'MAY-23'!L8</f>
        <v>2</v>
      </c>
      <c r="M8" s="1185">
        <f>'MAY-23'!M8</f>
        <v>0</v>
      </c>
      <c r="N8" s="1185"/>
      <c r="O8" s="1185"/>
      <c r="P8" s="1185"/>
      <c r="Q8" s="1185"/>
      <c r="R8" s="1185"/>
      <c r="S8" s="1185"/>
      <c r="T8" s="1185"/>
      <c r="U8" s="1185"/>
      <c r="V8" s="1185">
        <f>'MAY-23'!V8</f>
        <v>0</v>
      </c>
      <c r="W8" s="61"/>
    </row>
    <row r="9" spans="1:23" s="54" customFormat="1">
      <c r="A9" s="61"/>
      <c r="B9" s="1185" t="str">
        <f>'MAY-23'!B9</f>
        <v>01.05.23</v>
      </c>
      <c r="C9" s="1185">
        <f>'MAY-23'!C9</f>
        <v>7</v>
      </c>
      <c r="D9" s="1185">
        <f>'MAY-23'!D9</f>
        <v>174</v>
      </c>
      <c r="E9" s="1185"/>
      <c r="F9" s="1185">
        <f>'MAY-23'!F9</f>
        <v>59</v>
      </c>
      <c r="G9" s="1185">
        <f>'MAY-23'!G9</f>
        <v>3523.23</v>
      </c>
      <c r="H9" s="1185">
        <f>'MAY-23'!H9</f>
        <v>305.77</v>
      </c>
      <c r="I9" s="1185">
        <f>'MAY-23'!I9</f>
        <v>0</v>
      </c>
      <c r="J9" s="1185"/>
      <c r="K9" s="1185"/>
      <c r="L9" s="1185">
        <f>'MAY-23'!L9</f>
        <v>1</v>
      </c>
      <c r="M9" s="1185">
        <f>'MAY-23'!M9</f>
        <v>55</v>
      </c>
      <c r="N9" s="1185"/>
      <c r="O9" s="1185"/>
      <c r="P9" s="1185"/>
      <c r="Q9" s="1185"/>
      <c r="R9" s="1185"/>
      <c r="S9" s="1185"/>
      <c r="T9" s="1185"/>
      <c r="U9" s="1185"/>
      <c r="V9" s="1185">
        <f>'MAY-23'!V9</f>
        <v>0</v>
      </c>
      <c r="W9" s="61"/>
    </row>
    <row r="10" spans="1:23" s="54" customFormat="1">
      <c r="A10" s="61"/>
      <c r="B10" s="1185" t="str">
        <f>'MAY-23'!B10</f>
        <v>01.05.23</v>
      </c>
      <c r="C10" s="1185">
        <f>'MAY-23'!C10</f>
        <v>8</v>
      </c>
      <c r="D10" s="1185">
        <f>'MAY-23'!D10</f>
        <v>175</v>
      </c>
      <c r="E10" s="1185"/>
      <c r="F10" s="1185">
        <f>'MAY-23'!F10</f>
        <v>56</v>
      </c>
      <c r="G10" s="1185">
        <f>'MAY-23'!G10</f>
        <v>3347.88</v>
      </c>
      <c r="H10" s="1185">
        <f>'MAY-23'!H10</f>
        <v>284.31</v>
      </c>
      <c r="I10" s="1185">
        <f>'MAY-23'!I10</f>
        <v>4.1900000000000004</v>
      </c>
      <c r="J10" s="1185"/>
      <c r="K10" s="1185"/>
      <c r="L10" s="1185">
        <f>'MAY-23'!L10</f>
        <v>1</v>
      </c>
      <c r="M10" s="1185">
        <f>'MAY-23'!M10</f>
        <v>55</v>
      </c>
      <c r="N10" s="1185"/>
      <c r="O10" s="1185"/>
      <c r="P10" s="1185"/>
      <c r="Q10" s="1185"/>
      <c r="R10" s="1185"/>
      <c r="S10" s="1185"/>
      <c r="T10" s="1185"/>
      <c r="U10" s="1185"/>
      <c r="V10" s="1185">
        <f>'MAY-23'!V10</f>
        <v>0</v>
      </c>
      <c r="W10" s="61"/>
    </row>
    <row r="11" spans="1:23" s="54" customFormat="1">
      <c r="A11" s="61"/>
      <c r="B11" s="1185" t="str">
        <f>'MAY-23'!B11</f>
        <v>02.05.23</v>
      </c>
      <c r="C11" s="1185">
        <f>'MAY-23'!C11</f>
        <v>9</v>
      </c>
      <c r="D11" s="1185">
        <f>'MAY-23'!D11</f>
        <v>176</v>
      </c>
      <c r="E11" s="1185"/>
      <c r="F11" s="1185">
        <f>'MAY-23'!F11</f>
        <v>58</v>
      </c>
      <c r="G11" s="1185">
        <f>'MAY-23'!G11</f>
        <v>3477.46</v>
      </c>
      <c r="H11" s="1185">
        <f>'MAY-23'!H11</f>
        <v>283.3</v>
      </c>
      <c r="I11" s="1185">
        <f>'MAY-23'!I11</f>
        <v>2.76</v>
      </c>
      <c r="J11" s="1185"/>
      <c r="K11" s="1185"/>
      <c r="L11" s="1185">
        <f>'MAY-23'!L11</f>
        <v>2</v>
      </c>
      <c r="M11" s="1185">
        <f>'MAY-23'!M11</f>
        <v>10</v>
      </c>
      <c r="N11" s="1185"/>
      <c r="O11" s="1185"/>
      <c r="P11" s="1185"/>
      <c r="Q11" s="1185"/>
      <c r="R11" s="1185"/>
      <c r="S11" s="1185"/>
      <c r="T11" s="1185"/>
      <c r="U11" s="1185"/>
      <c r="V11" s="1185">
        <f>'MAY-23'!V11</f>
        <v>0</v>
      </c>
      <c r="W11" s="61"/>
    </row>
    <row r="12" spans="1:23" s="54" customFormat="1">
      <c r="A12" s="61"/>
      <c r="B12" s="1185" t="str">
        <f>'MAY-23'!B12</f>
        <v>02.05.23</v>
      </c>
      <c r="C12" s="1185">
        <f>'MAY-23'!C12</f>
        <v>10</v>
      </c>
      <c r="D12" s="1185">
        <f>'MAY-23'!D12</f>
        <v>177</v>
      </c>
      <c r="E12" s="1185"/>
      <c r="F12" s="1185">
        <f>'MAY-23'!F12</f>
        <v>59</v>
      </c>
      <c r="G12" s="1185">
        <f>'MAY-23'!G12</f>
        <v>3546.83</v>
      </c>
      <c r="H12" s="1185">
        <f>'MAY-23'!H12</f>
        <v>285.76</v>
      </c>
      <c r="I12" s="1185">
        <f>'MAY-23'!I12</f>
        <v>3.59</v>
      </c>
      <c r="J12" s="1185"/>
      <c r="K12" s="1185"/>
      <c r="L12" s="1185">
        <f>'MAY-23'!L12</f>
        <v>2</v>
      </c>
      <c r="M12" s="1185">
        <f>'MAY-23'!M12</f>
        <v>20</v>
      </c>
      <c r="N12" s="1185"/>
      <c r="O12" s="1185"/>
      <c r="P12" s="1185"/>
      <c r="Q12" s="1185"/>
      <c r="R12" s="1185"/>
      <c r="S12" s="1185"/>
      <c r="T12" s="1185"/>
      <c r="U12" s="1185"/>
      <c r="V12" s="1185">
        <f>'MAY-23'!V12</f>
        <v>0</v>
      </c>
      <c r="W12" s="61"/>
    </row>
    <row r="13" spans="1:23" s="54" customFormat="1">
      <c r="A13" s="61"/>
      <c r="B13" s="1185" t="str">
        <f>'MAY-23'!B13</f>
        <v>02.05.23</v>
      </c>
      <c r="C13" s="1185">
        <f>'MAY-23'!C13</f>
        <v>11</v>
      </c>
      <c r="D13" s="1185">
        <f>'MAY-23'!D13</f>
        <v>178</v>
      </c>
      <c r="E13" s="1185"/>
      <c r="F13" s="1185">
        <f>'MAY-23'!F13</f>
        <v>58</v>
      </c>
      <c r="G13" s="1185">
        <f>'MAY-23'!G13</f>
        <v>3441.24</v>
      </c>
      <c r="H13" s="1185">
        <f>'MAY-23'!H13</f>
        <v>322.76</v>
      </c>
      <c r="I13" s="1185">
        <f>'MAY-23'!I13</f>
        <v>0</v>
      </c>
      <c r="J13" s="1185"/>
      <c r="K13" s="1185"/>
      <c r="L13" s="1185">
        <f>'MAY-23'!L13</f>
        <v>1</v>
      </c>
      <c r="M13" s="1185">
        <f>'MAY-23'!M13</f>
        <v>50</v>
      </c>
      <c r="N13" s="1185"/>
      <c r="O13" s="1185"/>
      <c r="P13" s="1185"/>
      <c r="Q13" s="1185"/>
      <c r="R13" s="1185"/>
      <c r="S13" s="1185"/>
      <c r="T13" s="1185"/>
      <c r="U13" s="1185"/>
      <c r="V13" s="1185">
        <f>'MAY-23'!V13</f>
        <v>0</v>
      </c>
      <c r="W13" s="61"/>
    </row>
    <row r="14" spans="1:23" s="54" customFormat="1">
      <c r="A14" s="61"/>
      <c r="B14" s="1185" t="str">
        <f>'MAY-23'!B14</f>
        <v>02.05.23</v>
      </c>
      <c r="C14" s="1185">
        <f>'MAY-23'!C14</f>
        <v>12</v>
      </c>
      <c r="D14" s="1185">
        <f>'MAY-23'!D14</f>
        <v>179</v>
      </c>
      <c r="E14" s="1185"/>
      <c r="F14" s="1185">
        <f>'MAY-23'!F14</f>
        <v>58</v>
      </c>
      <c r="G14" s="1185">
        <f>'MAY-23'!G14</f>
        <v>3476.48</v>
      </c>
      <c r="H14" s="1185">
        <f>'MAY-23'!H14</f>
        <v>275.92</v>
      </c>
      <c r="I14" s="1185">
        <f>'MAY-23'!I14</f>
        <v>0.4</v>
      </c>
      <c r="J14" s="1185"/>
      <c r="K14" s="1185"/>
      <c r="L14" s="1185">
        <f>'MAY-23'!L14</f>
        <v>1</v>
      </c>
      <c r="M14" s="1185">
        <f>'MAY-23'!M14</f>
        <v>55</v>
      </c>
      <c r="N14" s="1185"/>
      <c r="O14" s="1185"/>
      <c r="P14" s="1185"/>
      <c r="Q14" s="1185"/>
      <c r="R14" s="1185"/>
      <c r="S14" s="1185"/>
      <c r="T14" s="1185"/>
      <c r="U14" s="1185"/>
      <c r="V14" s="1185">
        <f>'MAY-23'!V14</f>
        <v>0</v>
      </c>
      <c r="W14" s="61"/>
    </row>
    <row r="15" spans="1:23" s="54" customFormat="1">
      <c r="A15" s="61"/>
      <c r="B15" s="1185" t="str">
        <f>'MAY-23'!B15</f>
        <v>02.05.23</v>
      </c>
      <c r="C15" s="1185">
        <f>'MAY-23'!C15</f>
        <v>13</v>
      </c>
      <c r="D15" s="1185">
        <f>'MAY-23'!D15</f>
        <v>180</v>
      </c>
      <c r="E15" s="1185"/>
      <c r="F15" s="1185">
        <f>'MAY-23'!F15</f>
        <v>59</v>
      </c>
      <c r="G15" s="1185">
        <f>'MAY-23'!G15</f>
        <v>3506.62</v>
      </c>
      <c r="H15" s="1185">
        <f>'MAY-23'!H15</f>
        <v>325.77</v>
      </c>
      <c r="I15" s="1185">
        <f>'MAY-23'!I15</f>
        <v>0.39</v>
      </c>
      <c r="J15" s="1185"/>
      <c r="K15" s="1185"/>
      <c r="L15" s="1185">
        <f>'MAY-23'!L15</f>
        <v>1</v>
      </c>
      <c r="M15" s="1185">
        <f>'MAY-23'!M15</f>
        <v>50</v>
      </c>
      <c r="N15" s="1185"/>
      <c r="O15" s="1185"/>
      <c r="P15" s="1185"/>
      <c r="Q15" s="1185"/>
      <c r="R15" s="1185"/>
      <c r="S15" s="1185"/>
      <c r="T15" s="1185"/>
      <c r="U15" s="1185"/>
      <c r="V15" s="1185">
        <f>'MAY-23'!V15</f>
        <v>0</v>
      </c>
      <c r="W15" s="61"/>
    </row>
    <row r="16" spans="1:23" s="54" customFormat="1">
      <c r="A16" s="1176"/>
      <c r="B16" s="1185" t="str">
        <f>'MAY-23'!B16</f>
        <v>02.05.23</v>
      </c>
      <c r="C16" s="1185">
        <f>'MAY-23'!C16</f>
        <v>14</v>
      </c>
      <c r="D16" s="1185">
        <f>'MAY-23'!D16</f>
        <v>181</v>
      </c>
      <c r="E16" s="1185"/>
      <c r="F16" s="1185">
        <f>'MAY-23'!F16</f>
        <v>59</v>
      </c>
      <c r="G16" s="1185">
        <f>'MAY-23'!G16</f>
        <v>3491.43</v>
      </c>
      <c r="H16" s="1185">
        <f>'MAY-23'!H16</f>
        <v>338.16</v>
      </c>
      <c r="I16" s="1185">
        <f>'MAY-23'!I16</f>
        <v>0.59</v>
      </c>
      <c r="J16" s="1185"/>
      <c r="K16" s="1185"/>
      <c r="L16" s="1185">
        <f>'MAY-23'!L16</f>
        <v>2</v>
      </c>
      <c r="M16" s="1185">
        <f>'MAY-23'!M16</f>
        <v>35</v>
      </c>
      <c r="N16" s="1185"/>
      <c r="O16" s="1185"/>
      <c r="P16" s="1185"/>
      <c r="Q16" s="1185"/>
      <c r="R16" s="1185"/>
      <c r="S16" s="1185"/>
      <c r="T16" s="1185"/>
      <c r="U16" s="1185"/>
      <c r="V16" s="1185">
        <f>'MAY-23'!V16</f>
        <v>0</v>
      </c>
      <c r="W16" s="1176"/>
    </row>
    <row r="17" spans="1:23" s="54" customFormat="1">
      <c r="A17" s="1176"/>
      <c r="B17" s="1185" t="str">
        <f>'MAY-23'!B17</f>
        <v>02.05.23</v>
      </c>
      <c r="C17" s="1185">
        <f>'MAY-23'!C17</f>
        <v>15</v>
      </c>
      <c r="D17" s="1185">
        <f>'MAY-23'!D17</f>
        <v>182</v>
      </c>
      <c r="E17" s="1185"/>
      <c r="F17" s="1185">
        <f>'MAY-23'!F17</f>
        <v>59</v>
      </c>
      <c r="G17" s="1185">
        <f>'MAY-23'!G17</f>
        <v>3469.83</v>
      </c>
      <c r="H17" s="1185">
        <f>'MAY-23'!H17</f>
        <v>359.36</v>
      </c>
      <c r="I17" s="1185">
        <f>'MAY-23'!I17</f>
        <v>0.19</v>
      </c>
      <c r="J17" s="1185"/>
      <c r="K17" s="1185"/>
      <c r="L17" s="1185">
        <f>'MAY-23'!L17</f>
        <v>1</v>
      </c>
      <c r="M17" s="1185">
        <f>'MAY-23'!M17</f>
        <v>20</v>
      </c>
      <c r="N17" s="1185"/>
      <c r="O17" s="1185"/>
      <c r="P17" s="1185"/>
      <c r="Q17" s="1185"/>
      <c r="R17" s="1185"/>
      <c r="S17" s="1185"/>
      <c r="T17" s="1185"/>
      <c r="U17" s="1185"/>
      <c r="V17" s="1185">
        <f>'MAY-23'!V17</f>
        <v>0</v>
      </c>
      <c r="W17" s="1176"/>
    </row>
    <row r="18" spans="1:23" s="54" customFormat="1">
      <c r="A18" s="1176"/>
      <c r="B18" s="1185" t="str">
        <f>'MAY-23'!B18</f>
        <v>03.05.23</v>
      </c>
      <c r="C18" s="1185">
        <f>'MAY-23'!C18</f>
        <v>16</v>
      </c>
      <c r="D18" s="1185">
        <f>'MAY-23'!D18</f>
        <v>183</v>
      </c>
      <c r="E18" s="1185">
        <v>59</v>
      </c>
      <c r="F18" s="1185">
        <f>'MAY-23'!F18</f>
        <v>59</v>
      </c>
      <c r="G18" s="1185">
        <f>'MAY-23'!G18</f>
        <v>3504.64</v>
      </c>
      <c r="H18" s="1185">
        <f>'MAY-23'!H18</f>
        <v>321.36</v>
      </c>
      <c r="I18" s="1185">
        <f>'MAY-23'!I18</f>
        <v>0</v>
      </c>
      <c r="J18" s="1185">
        <v>20</v>
      </c>
      <c r="K18" s="1185">
        <v>0</v>
      </c>
      <c r="L18" s="1185">
        <f>'MAY-23'!L18</f>
        <v>2</v>
      </c>
      <c r="M18" s="1185">
        <f>'MAY-23'!M18</f>
        <v>30</v>
      </c>
      <c r="N18" s="1269"/>
      <c r="O18" s="1184"/>
      <c r="P18" s="1184"/>
      <c r="Q18" s="1184"/>
      <c r="R18" s="1184"/>
      <c r="S18" s="1184"/>
      <c r="T18" s="1184"/>
      <c r="U18" s="1184"/>
      <c r="V18" s="1185">
        <f>'MAY-23'!V18</f>
        <v>0</v>
      </c>
      <c r="W18" s="1176"/>
    </row>
    <row r="19" spans="1:23" s="54" customFormat="1">
      <c r="A19" s="1176"/>
      <c r="B19" s="1185" t="str">
        <f>'MAY-23'!B19</f>
        <v>03.05.23</v>
      </c>
      <c r="C19" s="1185">
        <f>'MAY-23'!C19</f>
        <v>17</v>
      </c>
      <c r="D19" s="1185">
        <f>'MAY-23'!D19</f>
        <v>184</v>
      </c>
      <c r="E19" s="1185">
        <v>59</v>
      </c>
      <c r="F19" s="1185">
        <f>'MAY-23'!F18</f>
        <v>59</v>
      </c>
      <c r="G19" s="1185">
        <f>'MAY-23'!G19</f>
        <v>3397.45</v>
      </c>
      <c r="H19" s="1185">
        <f>'MAY-23'!H19</f>
        <v>363.95</v>
      </c>
      <c r="I19" s="1185">
        <f>'MAY-23'!I19</f>
        <v>0.4</v>
      </c>
      <c r="J19" s="1185">
        <v>30</v>
      </c>
      <c r="K19" s="1185">
        <v>0</v>
      </c>
      <c r="L19" s="1185">
        <f>'MAY-23'!L19</f>
        <v>1</v>
      </c>
      <c r="M19" s="1185">
        <f>'MAY-23'!M19</f>
        <v>55</v>
      </c>
      <c r="N19" s="1269"/>
      <c r="O19" s="1184"/>
      <c r="P19" s="1184"/>
      <c r="Q19" s="1184"/>
      <c r="R19" s="1184"/>
      <c r="S19" s="1184"/>
      <c r="T19" s="1184"/>
      <c r="U19" s="1184"/>
      <c r="V19" s="1185">
        <f>'MAY-23'!V18</f>
        <v>0</v>
      </c>
      <c r="W19" s="1176"/>
    </row>
    <row r="20" spans="1:23" s="54" customFormat="1">
      <c r="A20" s="1176"/>
      <c r="B20" s="1185" t="str">
        <f>'MAY-23'!B20</f>
        <v>03.05.23</v>
      </c>
      <c r="C20" s="1185">
        <f>'MAY-23'!C20</f>
        <v>18</v>
      </c>
      <c r="D20" s="1185">
        <f>'MAY-23'!D20</f>
        <v>185</v>
      </c>
      <c r="E20" s="1185">
        <v>59</v>
      </c>
      <c r="F20" s="1185">
        <f>'MAY-23'!F20</f>
        <v>59</v>
      </c>
      <c r="G20" s="1185">
        <f>'MAY-23'!G20</f>
        <v>3516.83</v>
      </c>
      <c r="H20" s="1185">
        <f>'MAY-23'!H20</f>
        <v>312.17</v>
      </c>
      <c r="I20" s="1185">
        <f>'MAY-23'!I20</f>
        <v>0</v>
      </c>
      <c r="J20" s="1185">
        <v>30</v>
      </c>
      <c r="K20" s="1185">
        <v>0</v>
      </c>
      <c r="L20" s="1185">
        <f>'MAY-23'!L20</f>
        <v>1</v>
      </c>
      <c r="M20" s="1185">
        <f>'MAY-23'!M20</f>
        <v>50</v>
      </c>
      <c r="N20" s="1269"/>
      <c r="O20" s="1184"/>
      <c r="P20" s="1184"/>
      <c r="Q20" s="1184"/>
      <c r="R20" s="1184"/>
      <c r="S20" s="1184"/>
      <c r="T20" s="1184"/>
      <c r="U20" s="1184"/>
      <c r="V20" s="1185">
        <f>'MAY-23'!V20</f>
        <v>0</v>
      </c>
      <c r="W20" s="1176"/>
    </row>
    <row r="21" spans="1:23" s="54" customFormat="1">
      <c r="A21" s="1176"/>
      <c r="B21" s="1185" t="str">
        <f>'MAY-23'!B21</f>
        <v>03.05.23</v>
      </c>
      <c r="C21" s="1185">
        <f>'MAY-23'!C21</f>
        <v>19</v>
      </c>
      <c r="D21" s="1185">
        <f>'MAY-23'!D21</f>
        <v>186</v>
      </c>
      <c r="E21" s="1185">
        <v>59</v>
      </c>
      <c r="F21" s="1185">
        <f>'MAY-23'!F21</f>
        <v>57</v>
      </c>
      <c r="G21" s="1185">
        <f>'MAY-23'!G21</f>
        <v>3352.3</v>
      </c>
      <c r="H21" s="1185">
        <f>'MAY-23'!H21</f>
        <v>331.7</v>
      </c>
      <c r="I21" s="1185">
        <f>'MAY-23'!I21</f>
        <v>0</v>
      </c>
      <c r="J21" s="1185">
        <v>30</v>
      </c>
      <c r="K21" s="1185">
        <v>0</v>
      </c>
      <c r="L21" s="1184">
        <f>'MAY-23'!L21</f>
        <v>1</v>
      </c>
      <c r="M21" s="1184">
        <f>'MAY-23'!M21</f>
        <v>55</v>
      </c>
      <c r="N21" s="1269"/>
      <c r="O21" s="1184"/>
      <c r="P21" s="1184"/>
      <c r="Q21" s="1184"/>
      <c r="R21" s="1184"/>
      <c r="S21" s="1184"/>
      <c r="T21" s="1184"/>
      <c r="U21" s="1184"/>
      <c r="V21" s="1184">
        <f>'MAY-23'!V21</f>
        <v>0</v>
      </c>
      <c r="W21" s="1176"/>
    </row>
    <row r="22" spans="1:23" s="54" customFormat="1">
      <c r="A22" s="1176"/>
      <c r="B22" s="1185" t="str">
        <f>'MAY-23'!B22</f>
        <v>03.05.23</v>
      </c>
      <c r="C22" s="1185">
        <f>'MAY-23'!C22</f>
        <v>20</v>
      </c>
      <c r="D22" s="1185">
        <f>'MAY-23'!D22</f>
        <v>187</v>
      </c>
      <c r="E22" s="1185">
        <v>59</v>
      </c>
      <c r="F22" s="1185">
        <f>'MAY-23'!F22</f>
        <v>57</v>
      </c>
      <c r="G22" s="1185">
        <f>'MAY-23'!G22</f>
        <v>3367.25</v>
      </c>
      <c r="H22" s="1185">
        <f>'MAY-23'!H22</f>
        <v>331.94</v>
      </c>
      <c r="I22" s="1185">
        <f>'MAY-23'!I22</f>
        <v>0.19</v>
      </c>
      <c r="J22" s="1185">
        <v>30</v>
      </c>
      <c r="K22" s="1185">
        <v>0</v>
      </c>
      <c r="L22" s="1184">
        <f>'MAY-23'!L22</f>
        <v>2</v>
      </c>
      <c r="M22" s="1184">
        <f>'MAY-23'!M22</f>
        <v>5</v>
      </c>
      <c r="N22" s="1269"/>
      <c r="O22" s="1184"/>
      <c r="P22" s="1184"/>
      <c r="Q22" s="1184"/>
      <c r="R22" s="1184"/>
      <c r="S22" s="1184"/>
      <c r="T22" s="1184"/>
      <c r="U22" s="1184"/>
      <c r="V22" s="1184">
        <f>'MAY-23'!V22</f>
        <v>0</v>
      </c>
      <c r="W22" s="1176"/>
    </row>
    <row r="23" spans="1:23" s="54" customFormat="1">
      <c r="A23" s="1176"/>
      <c r="B23" s="1185" t="str">
        <f>'MAY-23'!B23</f>
        <v>03.05.23</v>
      </c>
      <c r="C23" s="1185">
        <f>'MAY-23'!C23</f>
        <v>21</v>
      </c>
      <c r="D23" s="1185">
        <f>'MAY-23'!D23</f>
        <v>188</v>
      </c>
      <c r="E23" s="1185">
        <v>59</v>
      </c>
      <c r="F23" s="1185">
        <f>'MAY-23'!F23</f>
        <v>58</v>
      </c>
      <c r="G23" s="1185">
        <f>'MAY-23'!G23</f>
        <v>3461.44</v>
      </c>
      <c r="H23" s="1185">
        <f>'MAY-23'!H23</f>
        <v>303.33999999999997</v>
      </c>
      <c r="I23" s="1185">
        <f>'MAY-23'!I23</f>
        <v>0.78</v>
      </c>
      <c r="J23" s="1185">
        <v>30</v>
      </c>
      <c r="K23" s="1185">
        <v>0</v>
      </c>
      <c r="L23" s="1184">
        <f>'MAY-23'!L23</f>
        <v>2</v>
      </c>
      <c r="M23" s="1184">
        <f>'MAY-23'!M23</f>
        <v>20</v>
      </c>
      <c r="N23" s="1269"/>
      <c r="O23" s="1184"/>
      <c r="P23" s="1184"/>
      <c r="Q23" s="1184"/>
      <c r="R23" s="1184"/>
      <c r="S23" s="1184"/>
      <c r="T23" s="1184"/>
      <c r="U23" s="1184"/>
      <c r="V23" s="1184">
        <f>'MAY-23'!V23</f>
        <v>0</v>
      </c>
      <c r="W23" s="1176"/>
    </row>
    <row r="24" spans="1:23" s="54" customFormat="1">
      <c r="A24" s="1176"/>
      <c r="B24" s="1185" t="str">
        <f>'MAY-23'!B24</f>
        <v>03.05.23</v>
      </c>
      <c r="C24" s="1185">
        <f>'MAY-23'!C24</f>
        <v>22</v>
      </c>
      <c r="D24" s="1185">
        <f>'MAY-23'!D24</f>
        <v>189</v>
      </c>
      <c r="E24" s="1185">
        <v>59</v>
      </c>
      <c r="F24" s="1185">
        <f>'MAY-23'!F24</f>
        <v>58</v>
      </c>
      <c r="G24" s="1185">
        <f>'MAY-23'!G24</f>
        <v>3479.04</v>
      </c>
      <c r="H24" s="1185">
        <f>'MAY-23'!H24</f>
        <v>284.95999999999998</v>
      </c>
      <c r="I24" s="1185">
        <f>'MAY-23'!I24</f>
        <v>0</v>
      </c>
      <c r="J24" s="1185">
        <v>30</v>
      </c>
      <c r="K24" s="1185">
        <v>0</v>
      </c>
      <c r="L24" s="1184">
        <f>'MAY-23'!L24</f>
        <v>2</v>
      </c>
      <c r="M24" s="1184">
        <f>'MAY-23'!M24</f>
        <v>15</v>
      </c>
      <c r="N24" s="1269"/>
      <c r="O24" s="1184"/>
      <c r="P24" s="1184"/>
      <c r="Q24" s="1184"/>
      <c r="R24" s="1184"/>
      <c r="S24" s="1184"/>
      <c r="T24" s="1184"/>
      <c r="U24" s="1184"/>
      <c r="V24" s="1184">
        <f>'MAY-23'!V24</f>
        <v>0</v>
      </c>
      <c r="W24" s="1176"/>
    </row>
    <row r="25" spans="1:23" s="54" customFormat="1">
      <c r="A25" s="1176"/>
      <c r="B25" s="1185" t="str">
        <f>'MAY-23'!B25</f>
        <v>04.05.23</v>
      </c>
      <c r="C25" s="1185">
        <f>'MAY-23'!C25</f>
        <v>23</v>
      </c>
      <c r="D25" s="1185">
        <f>'MAY-23'!D25</f>
        <v>190</v>
      </c>
      <c r="E25" s="1187"/>
      <c r="F25" s="1185">
        <f>'MAY-23'!F25</f>
        <v>58</v>
      </c>
      <c r="G25" s="1185">
        <f>'MAY-23'!G25</f>
        <v>3511.43</v>
      </c>
      <c r="H25" s="1185">
        <f>'MAY-23'!H25</f>
        <v>256.55</v>
      </c>
      <c r="I25" s="1185">
        <f>'MAY-23'!I25</f>
        <v>0.98</v>
      </c>
      <c r="J25" s="1269"/>
      <c r="K25" s="1184"/>
      <c r="L25" s="1185">
        <f>'MAY-23'!L25</f>
        <v>2</v>
      </c>
      <c r="M25" s="1185">
        <f>'MAY-23'!M25</f>
        <v>25</v>
      </c>
      <c r="N25" s="1269"/>
      <c r="O25" s="1184"/>
      <c r="P25" s="1184"/>
      <c r="Q25" s="1184"/>
      <c r="R25" s="1184"/>
      <c r="S25" s="1184"/>
      <c r="T25" s="1184"/>
      <c r="U25" s="1184"/>
      <c r="V25" s="1184">
        <f>'MAY-23'!V25</f>
        <v>0</v>
      </c>
      <c r="W25" s="1176"/>
    </row>
    <row r="26" spans="1:23" s="54" customFormat="1">
      <c r="A26" s="1176"/>
      <c r="B26" s="1185" t="str">
        <f>'MAY-23'!B26</f>
        <v>04.05.23</v>
      </c>
      <c r="C26" s="1185">
        <f>'MAY-23'!C26</f>
        <v>24</v>
      </c>
      <c r="D26" s="1185">
        <f>'MAY-23'!D26</f>
        <v>191</v>
      </c>
      <c r="E26" s="1187"/>
      <c r="F26" s="1185">
        <f>'MAY-23'!F26</f>
        <v>57</v>
      </c>
      <c r="G26" s="1185">
        <f>'MAY-23'!G26</f>
        <v>3393.24</v>
      </c>
      <c r="H26" s="1185">
        <f>'MAY-23'!H26</f>
        <v>308.76</v>
      </c>
      <c r="I26" s="1185">
        <f>'MAY-23'!I26</f>
        <v>0</v>
      </c>
      <c r="J26" s="1269"/>
      <c r="K26" s="1184"/>
      <c r="L26" s="1185">
        <f>'MAY-23'!L26</f>
        <v>1</v>
      </c>
      <c r="M26" s="1185">
        <f>'MAY-23'!M26</f>
        <v>45</v>
      </c>
      <c r="N26" s="1269"/>
      <c r="O26" s="1184"/>
      <c r="P26" s="1184"/>
      <c r="Q26" s="1184"/>
      <c r="R26" s="1184"/>
      <c r="S26" s="1184"/>
      <c r="T26" s="1184"/>
      <c r="U26" s="1184"/>
      <c r="V26" s="1184">
        <f>'MAY-23'!V26</f>
        <v>0</v>
      </c>
      <c r="W26" s="1176"/>
    </row>
    <row r="27" spans="1:23" s="54" customFormat="1">
      <c r="A27" s="1176"/>
      <c r="B27" s="1185" t="str">
        <f>'MAY-23'!B27</f>
        <v>04.05.23</v>
      </c>
      <c r="C27" s="1185">
        <f>'MAY-23'!C27</f>
        <v>25</v>
      </c>
      <c r="D27" s="1185">
        <f>'MAY-23'!D27</f>
        <v>192</v>
      </c>
      <c r="E27" s="1187"/>
      <c r="F27" s="1185">
        <f>'MAY-23'!F27</f>
        <v>59</v>
      </c>
      <c r="G27" s="1185">
        <f>'MAY-23'!G27</f>
        <v>3523.64</v>
      </c>
      <c r="H27" s="1185">
        <f>'MAY-23'!H27</f>
        <v>302.36</v>
      </c>
      <c r="I27" s="1185">
        <f>'MAY-23'!I27</f>
        <v>0</v>
      </c>
      <c r="J27" s="1269"/>
      <c r="K27" s="1184"/>
      <c r="L27" s="1185">
        <f>'MAY-23'!L27</f>
        <v>2</v>
      </c>
      <c r="M27" s="1185">
        <f>'MAY-23'!M27</f>
        <v>0</v>
      </c>
      <c r="N27" s="1269"/>
      <c r="O27" s="1184"/>
      <c r="P27" s="1184"/>
      <c r="Q27" s="1184"/>
      <c r="R27" s="1184"/>
      <c r="S27" s="1184"/>
      <c r="T27" s="1184"/>
      <c r="U27" s="1184"/>
      <c r="V27" s="1184">
        <f>'MAY-23'!V27</f>
        <v>0</v>
      </c>
      <c r="W27" s="1176"/>
    </row>
    <row r="28" spans="1:23" s="54" customFormat="1">
      <c r="A28" s="1176"/>
      <c r="B28" s="1185" t="str">
        <f>'MAY-23'!B28</f>
        <v>04.05.23</v>
      </c>
      <c r="C28" s="1185">
        <f>'MAY-23'!C28</f>
        <v>26</v>
      </c>
      <c r="D28" s="1185">
        <f>'MAY-23'!D28</f>
        <v>193</v>
      </c>
      <c r="E28" s="1187"/>
      <c r="F28" s="1185">
        <f>'MAY-23'!F28</f>
        <v>59</v>
      </c>
      <c r="G28" s="1185">
        <f>'MAY-23'!G28</f>
        <v>3532.22</v>
      </c>
      <c r="H28" s="1185">
        <f>'MAY-23'!H28</f>
        <v>302.97000000000003</v>
      </c>
      <c r="I28" s="1185">
        <f>'MAY-23'!I28</f>
        <v>3.19</v>
      </c>
      <c r="J28" s="1269"/>
      <c r="K28" s="1184"/>
      <c r="L28" s="1185">
        <f>'MAY-23'!L28</f>
        <v>2</v>
      </c>
      <c r="M28" s="1185">
        <f>'MAY-23'!M28</f>
        <v>20</v>
      </c>
      <c r="N28" s="1269"/>
      <c r="O28" s="1184"/>
      <c r="P28" s="1184"/>
      <c r="Q28" s="1184"/>
      <c r="R28" s="1184"/>
      <c r="S28" s="1184"/>
      <c r="T28" s="1184"/>
      <c r="U28" s="1184"/>
      <c r="V28" s="1184">
        <f>'MAY-23'!V28</f>
        <v>9292.5</v>
      </c>
      <c r="W28" s="1176"/>
    </row>
    <row r="29" spans="1:23" s="54" customFormat="1">
      <c r="A29" s="1176"/>
      <c r="B29" s="1185" t="str">
        <f>'MAY-23'!B29</f>
        <v>04.05.23</v>
      </c>
      <c r="C29" s="1185">
        <f>'MAY-23'!C29</f>
        <v>27</v>
      </c>
      <c r="D29" s="1185">
        <f>'MAY-23'!D29</f>
        <v>194</v>
      </c>
      <c r="E29" s="1187"/>
      <c r="F29" s="1185">
        <f>'MAY-23'!F30</f>
        <v>59</v>
      </c>
      <c r="G29" s="1185">
        <f>'MAY-23'!G29</f>
        <v>3537.22</v>
      </c>
      <c r="H29" s="1185">
        <f>'MAY-23'!H29</f>
        <v>295.95999999999998</v>
      </c>
      <c r="I29" s="1185">
        <f>'MAY-23'!I29</f>
        <v>1.18</v>
      </c>
      <c r="J29" s="1269"/>
      <c r="K29" s="1184"/>
      <c r="L29" s="1185">
        <f>'MAY-23'!L29</f>
        <v>2</v>
      </c>
      <c r="M29" s="1185">
        <f>'MAY-23'!M29</f>
        <v>10</v>
      </c>
      <c r="N29" s="1269"/>
      <c r="O29" s="1184"/>
      <c r="P29" s="1184"/>
      <c r="Q29" s="1184"/>
      <c r="R29" s="1184"/>
      <c r="S29" s="1184"/>
      <c r="T29" s="1184"/>
      <c r="U29" s="1184"/>
      <c r="V29" s="1184">
        <f>'MAY-23'!V29</f>
        <v>0</v>
      </c>
      <c r="W29" s="1176"/>
    </row>
    <row r="30" spans="1:23" s="54" customFormat="1">
      <c r="A30" s="1176"/>
      <c r="B30" s="1186" t="str">
        <f>'MAY-23'!B30</f>
        <v>04.05.23</v>
      </c>
      <c r="C30" s="1186">
        <f>'MAY-23'!C30</f>
        <v>28</v>
      </c>
      <c r="D30" s="1186">
        <f>'MAY-23'!D30</f>
        <v>195</v>
      </c>
      <c r="E30" s="1187"/>
      <c r="F30" s="1186">
        <f>'MAY-23'!F30</f>
        <v>59</v>
      </c>
      <c r="G30" s="1186">
        <f>'MAY-23'!G30</f>
        <v>3554.83</v>
      </c>
      <c r="H30" s="1186">
        <f>'MAY-23'!H30</f>
        <v>275.55</v>
      </c>
      <c r="I30" s="1186">
        <f>'MAY-23'!I30</f>
        <v>1.38</v>
      </c>
      <c r="J30" s="1275"/>
      <c r="K30" s="1192"/>
      <c r="L30" s="1186">
        <f>'MAY-23'!L30</f>
        <v>2</v>
      </c>
      <c r="M30" s="1186">
        <f>'MAY-23'!M30</f>
        <v>10</v>
      </c>
      <c r="N30" s="1275"/>
      <c r="O30" s="1192"/>
      <c r="P30" s="1192"/>
      <c r="Q30" s="1192"/>
      <c r="R30" s="1192"/>
      <c r="S30" s="1192"/>
      <c r="T30" s="1192"/>
      <c r="U30" s="1192"/>
      <c r="V30" s="1192">
        <f>'MAY-23'!V30</f>
        <v>0</v>
      </c>
      <c r="W30" s="1176"/>
    </row>
    <row r="31" spans="1:23" s="54" customFormat="1">
      <c r="A31" s="1176"/>
      <c r="B31" s="1185" t="str">
        <f>'MAY-23'!B31</f>
        <v>04.05.23</v>
      </c>
      <c r="C31" s="1185">
        <f>'MAY-23'!C31</f>
        <v>29</v>
      </c>
      <c r="D31" s="1185">
        <f>'MAY-23'!D31</f>
        <v>196</v>
      </c>
      <c r="E31" s="1185"/>
      <c r="F31" s="1185">
        <f>'MAY-23'!F31</f>
        <v>58</v>
      </c>
      <c r="G31" s="1185">
        <f>'MAY-23'!G31</f>
        <v>3503.34</v>
      </c>
      <c r="H31" s="1185">
        <f>'MAY-23'!H31</f>
        <v>237.64</v>
      </c>
      <c r="I31" s="1185">
        <f>'MAY-23'!I31</f>
        <v>6.98</v>
      </c>
      <c r="J31" s="1185"/>
      <c r="K31" s="1185"/>
      <c r="L31" s="1185">
        <f>'MAY-23'!L31</f>
        <v>2</v>
      </c>
      <c r="M31" s="1185">
        <f>'MAY-23'!M31</f>
        <v>25</v>
      </c>
      <c r="N31" s="1185"/>
      <c r="O31" s="1185"/>
      <c r="P31" s="1185"/>
      <c r="Q31" s="1185"/>
      <c r="R31" s="1185"/>
      <c r="S31" s="1185"/>
      <c r="T31" s="1185"/>
      <c r="U31" s="1185"/>
      <c r="V31" s="1185">
        <f>'MAY-23'!V31</f>
        <v>9135</v>
      </c>
      <c r="W31" s="1176"/>
    </row>
    <row r="32" spans="1:23" s="54" customFormat="1">
      <c r="A32" s="1176"/>
      <c r="B32" s="1185" t="str">
        <f>'MAY-23'!B32</f>
        <v>05.05.23</v>
      </c>
      <c r="C32" s="1185">
        <f>'MAY-23'!C32</f>
        <v>30</v>
      </c>
      <c r="D32" s="1185">
        <f>'MAY-23'!D32</f>
        <v>197</v>
      </c>
      <c r="E32" s="1185"/>
      <c r="F32" s="1185">
        <f>'MAY-23'!F32</f>
        <v>57</v>
      </c>
      <c r="G32" s="1185">
        <f>'MAY-23'!G32</f>
        <v>3426.45</v>
      </c>
      <c r="H32" s="1185">
        <f>'MAY-23'!H32</f>
        <v>274.33</v>
      </c>
      <c r="I32" s="1185">
        <f>'MAY-23'!I32</f>
        <v>1.78</v>
      </c>
      <c r="J32" s="1185"/>
      <c r="K32" s="1185"/>
      <c r="L32" s="1185">
        <f>'MAY-23'!L32</f>
        <v>2</v>
      </c>
      <c r="M32" s="1185">
        <f>'MAY-23'!M32</f>
        <v>35</v>
      </c>
      <c r="N32" s="1185"/>
      <c r="O32" s="1185"/>
      <c r="P32" s="1185"/>
      <c r="Q32" s="1185"/>
      <c r="R32" s="1185"/>
      <c r="S32" s="1185"/>
      <c r="T32" s="1185"/>
      <c r="U32" s="1185"/>
      <c r="V32" s="1185">
        <f>'MAY-23'!V32</f>
        <v>0</v>
      </c>
      <c r="W32" s="1176"/>
    </row>
    <row r="33" spans="1:23" s="54" customFormat="1">
      <c r="A33" s="1176"/>
      <c r="B33" s="1185" t="str">
        <f>'MAY-23'!B33</f>
        <v>05.05.23</v>
      </c>
      <c r="C33" s="1185">
        <f>'MAY-23'!C33</f>
        <v>31</v>
      </c>
      <c r="D33" s="1185">
        <f>'MAY-23'!D33</f>
        <v>198</v>
      </c>
      <c r="E33" s="1185"/>
      <c r="F33" s="1185">
        <f>'MAY-23'!F33</f>
        <v>59</v>
      </c>
      <c r="G33" s="1185">
        <f>'MAY-23'!G33</f>
        <v>3516.63</v>
      </c>
      <c r="H33" s="1185">
        <f>'MAY-23'!H33</f>
        <v>312.37</v>
      </c>
      <c r="I33" s="1185">
        <f>'MAY-23'!I33</f>
        <v>0</v>
      </c>
      <c r="J33" s="1185"/>
      <c r="K33" s="1185"/>
      <c r="L33" s="1185">
        <f>'MAY-23'!L33</f>
        <v>2</v>
      </c>
      <c r="M33" s="1185">
        <f>'MAY-23'!M33</f>
        <v>0</v>
      </c>
      <c r="N33" s="1185"/>
      <c r="O33" s="1185"/>
      <c r="P33" s="1185"/>
      <c r="Q33" s="1185"/>
      <c r="R33" s="1185"/>
      <c r="S33" s="1185"/>
      <c r="T33" s="1185"/>
      <c r="U33" s="1185"/>
      <c r="V33" s="1185">
        <f>'MAY-23'!V33</f>
        <v>0</v>
      </c>
      <c r="W33" s="1176"/>
    </row>
    <row r="34" spans="1:23" s="54" customFormat="1">
      <c r="A34" s="1176"/>
      <c r="B34" s="1185" t="str">
        <f>'MAY-23'!B34</f>
        <v>05.05.23</v>
      </c>
      <c r="C34" s="1185">
        <f>'MAY-23'!C34</f>
        <v>32</v>
      </c>
      <c r="D34" s="1185">
        <f>'MAY-23'!D34</f>
        <v>199</v>
      </c>
      <c r="E34" s="1185"/>
      <c r="F34" s="1185">
        <f>'MAY-23'!F34</f>
        <v>59</v>
      </c>
      <c r="G34" s="1185">
        <f>'MAY-23'!G34</f>
        <v>3463.21</v>
      </c>
      <c r="H34" s="1185">
        <f>'MAY-23'!H34</f>
        <v>372.78</v>
      </c>
      <c r="I34" s="1185">
        <f>'MAY-23'!I34</f>
        <v>0.99</v>
      </c>
      <c r="J34" s="1185"/>
      <c r="K34" s="1185"/>
      <c r="L34" s="1185">
        <f>'MAY-23'!L34</f>
        <v>2</v>
      </c>
      <c r="M34" s="1185">
        <f>'MAY-23'!M34</f>
        <v>10</v>
      </c>
      <c r="N34" s="1185"/>
      <c r="O34" s="1185"/>
      <c r="P34" s="1185"/>
      <c r="Q34" s="1185"/>
      <c r="R34" s="1185"/>
      <c r="S34" s="1185"/>
      <c r="T34" s="1185"/>
      <c r="U34" s="1185"/>
      <c r="V34" s="1185">
        <f>'MAY-23'!V34</f>
        <v>0</v>
      </c>
      <c r="W34" s="1176"/>
    </row>
    <row r="35" spans="1:23" s="54" customFormat="1">
      <c r="A35" s="1176"/>
      <c r="B35" s="1185" t="str">
        <f>'MAY-23'!B35</f>
        <v>05.05.23</v>
      </c>
      <c r="C35" s="1185">
        <f>'MAY-23'!C35</f>
        <v>33</v>
      </c>
      <c r="D35" s="1185">
        <f>'MAY-23'!D35</f>
        <v>200</v>
      </c>
      <c r="E35" s="1185"/>
      <c r="F35" s="1185">
        <f>'MAY-23'!F35</f>
        <v>58</v>
      </c>
      <c r="G35" s="1185">
        <f>'MAY-23'!G35</f>
        <v>3471.25</v>
      </c>
      <c r="H35" s="1185">
        <f>'MAY-23'!H35</f>
        <v>291.14999999999998</v>
      </c>
      <c r="I35" s="1185">
        <f>'MAY-23'!I35</f>
        <v>1.4</v>
      </c>
      <c r="J35" s="1185"/>
      <c r="K35" s="1185"/>
      <c r="L35" s="1185">
        <f>'MAY-23'!L35</f>
        <v>2</v>
      </c>
      <c r="M35" s="1185">
        <f>'MAY-23'!M35</f>
        <v>10</v>
      </c>
      <c r="N35" s="1185"/>
      <c r="O35" s="1185"/>
      <c r="P35" s="1185"/>
      <c r="Q35" s="1185"/>
      <c r="R35" s="1185"/>
      <c r="S35" s="1185"/>
      <c r="T35" s="1185"/>
      <c r="U35" s="1185"/>
      <c r="V35" s="1185">
        <f>'MAY-23'!V35</f>
        <v>0</v>
      </c>
      <c r="W35" s="1176"/>
    </row>
    <row r="36" spans="1:23" s="54" customFormat="1">
      <c r="A36" s="1176"/>
      <c r="B36" s="1185" t="str">
        <f>'MAY-23'!B36</f>
        <v>05.05.23</v>
      </c>
      <c r="C36" s="1185">
        <f>'MAY-23'!C36</f>
        <v>34</v>
      </c>
      <c r="D36" s="1185">
        <f>'MAY-23'!D36</f>
        <v>201</v>
      </c>
      <c r="E36" s="1185"/>
      <c r="F36" s="1185">
        <f>'MAY-23'!F36</f>
        <v>59</v>
      </c>
      <c r="G36" s="1185">
        <f>'MAY-23'!G36</f>
        <v>3488.22</v>
      </c>
      <c r="H36" s="1185">
        <f>'MAY-23'!H36</f>
        <v>346.97</v>
      </c>
      <c r="I36" s="1185">
        <f>'MAY-23'!I36</f>
        <v>3.19</v>
      </c>
      <c r="J36" s="1185"/>
      <c r="K36" s="1185"/>
      <c r="L36" s="1185">
        <f>'MAY-23'!L36</f>
        <v>2</v>
      </c>
      <c r="M36" s="1185">
        <f>'MAY-23'!M36</f>
        <v>25</v>
      </c>
      <c r="N36" s="1185"/>
      <c r="O36" s="1185"/>
      <c r="P36" s="1185"/>
      <c r="Q36" s="1185"/>
      <c r="R36" s="1185"/>
      <c r="S36" s="1185"/>
      <c r="T36" s="1185"/>
      <c r="U36" s="1185"/>
      <c r="V36" s="1185">
        <f>'MAY-23'!V36</f>
        <v>9292.5</v>
      </c>
      <c r="W36" s="1176"/>
    </row>
    <row r="37" spans="1:23" s="54" customFormat="1">
      <c r="A37" s="1176"/>
      <c r="B37" s="1185" t="str">
        <f>'MAY-23'!B37</f>
        <v>05.05.23</v>
      </c>
      <c r="C37" s="1185">
        <f>'MAY-23'!C37</f>
        <v>35</v>
      </c>
      <c r="D37" s="1185">
        <f>'MAY-23'!D37</f>
        <v>202</v>
      </c>
      <c r="E37" s="1185"/>
      <c r="F37" s="1185">
        <f>'MAY-23'!F37</f>
        <v>58</v>
      </c>
      <c r="G37" s="1185">
        <f>'MAY-23'!G37</f>
        <v>3437.86</v>
      </c>
      <c r="H37" s="1185">
        <f>'MAY-23'!H37</f>
        <v>321.72000000000003</v>
      </c>
      <c r="I37" s="1185">
        <f>'MAY-23'!I37</f>
        <v>1.58</v>
      </c>
      <c r="J37" s="1185"/>
      <c r="K37" s="1185"/>
      <c r="L37" s="1185">
        <f>'MAY-23'!L37</f>
        <v>2</v>
      </c>
      <c r="M37" s="1185">
        <f>'MAY-23'!M37</f>
        <v>40</v>
      </c>
      <c r="N37" s="1185"/>
      <c r="O37" s="1185"/>
      <c r="P37" s="1185"/>
      <c r="Q37" s="1185"/>
      <c r="R37" s="1185"/>
      <c r="S37" s="1185"/>
      <c r="T37" s="1185"/>
      <c r="U37" s="1185"/>
      <c r="V37" s="1185">
        <f>'MAY-23'!V37</f>
        <v>0</v>
      </c>
      <c r="W37" s="1176"/>
    </row>
    <row r="38" spans="1:23" s="54" customFormat="1">
      <c r="A38" s="1176"/>
      <c r="B38" s="1185" t="str">
        <f>'MAY-23'!B38</f>
        <v>06.05.23</v>
      </c>
      <c r="C38" s="1185">
        <f>'MAY-23'!C38</f>
        <v>36</v>
      </c>
      <c r="D38" s="1185">
        <f>'MAY-23'!D38</f>
        <v>203</v>
      </c>
      <c r="E38" s="1185"/>
      <c r="F38" s="1185">
        <f>'MAY-23'!F38</f>
        <v>58</v>
      </c>
      <c r="G38" s="1185">
        <f>'MAY-23'!G38</f>
        <v>3507.66</v>
      </c>
      <c r="H38" s="1185">
        <f>'MAY-23'!H38</f>
        <v>250.34</v>
      </c>
      <c r="I38" s="1185">
        <f>'MAY-23'!I38</f>
        <v>0</v>
      </c>
      <c r="J38" s="1185"/>
      <c r="K38" s="1185"/>
      <c r="L38" s="1185">
        <f>'MAY-23'!L38</f>
        <v>2</v>
      </c>
      <c r="M38" s="1185">
        <f>'MAY-23'!M38</f>
        <v>20</v>
      </c>
      <c r="N38" s="1185"/>
      <c r="O38" s="1185"/>
      <c r="P38" s="1185"/>
      <c r="Q38" s="1185"/>
      <c r="R38" s="1185"/>
      <c r="S38" s="1185"/>
      <c r="T38" s="1185"/>
      <c r="U38" s="1185"/>
      <c r="V38" s="1185">
        <f>'MAY-23'!V38</f>
        <v>0</v>
      </c>
      <c r="W38" s="1176"/>
    </row>
    <row r="39" spans="1:23" s="54" customFormat="1">
      <c r="A39" s="1176"/>
      <c r="B39" s="1185" t="str">
        <f>'MAY-23'!B39</f>
        <v>08.05.23</v>
      </c>
      <c r="C39" s="1185">
        <f>'MAY-23'!C39</f>
        <v>37</v>
      </c>
      <c r="D39" s="1185">
        <f>'MAY-23'!D39</f>
        <v>204</v>
      </c>
      <c r="E39" s="1185"/>
      <c r="F39" s="1185">
        <f>'MAY-23'!F39</f>
        <v>59</v>
      </c>
      <c r="G39" s="1185">
        <f>'MAY-23'!G39</f>
        <v>3529.42</v>
      </c>
      <c r="H39" s="1185">
        <f>'MAY-23'!H39</f>
        <v>302.58</v>
      </c>
      <c r="I39" s="1185">
        <f>'MAY-23'!I39</f>
        <v>0</v>
      </c>
      <c r="J39" s="1185"/>
      <c r="K39" s="1185"/>
      <c r="L39" s="1185">
        <f>'MAY-23'!L39</f>
        <v>2</v>
      </c>
      <c r="M39" s="1185">
        <f>'MAY-23'!M39</f>
        <v>10</v>
      </c>
      <c r="N39" s="1185"/>
      <c r="O39" s="1185"/>
      <c r="P39" s="1185"/>
      <c r="Q39" s="1185"/>
      <c r="R39" s="1185"/>
      <c r="S39" s="1185"/>
      <c r="T39" s="1185"/>
      <c r="U39" s="1185"/>
      <c r="V39" s="1185">
        <f>'MAY-23'!V39</f>
        <v>0</v>
      </c>
      <c r="W39" s="1176"/>
    </row>
    <row r="40" spans="1:23" s="54" customFormat="1">
      <c r="A40" s="1176"/>
      <c r="B40" s="1185" t="str">
        <f>'MAY-23'!B40</f>
        <v>08.05.23</v>
      </c>
      <c r="C40" s="1185">
        <f>'MAY-23'!C40</f>
        <v>38</v>
      </c>
      <c r="D40" s="1185">
        <f>'MAY-23'!D40</f>
        <v>205</v>
      </c>
      <c r="E40" s="1185"/>
      <c r="F40" s="1185">
        <f>'MAY-23'!F40</f>
        <v>59</v>
      </c>
      <c r="G40" s="1185">
        <f>'MAY-23'!G40</f>
        <v>3562.63</v>
      </c>
      <c r="H40" s="1185">
        <f>'MAY-23'!H40</f>
        <v>275.33</v>
      </c>
      <c r="I40" s="1185">
        <f>'MAY-23'!I40</f>
        <v>8.9600000000000009</v>
      </c>
      <c r="J40" s="1185"/>
      <c r="K40" s="1185"/>
      <c r="L40" s="1185">
        <f>'MAY-23'!L40</f>
        <v>1</v>
      </c>
      <c r="M40" s="1185">
        <f>'MAY-23'!M40</f>
        <v>45</v>
      </c>
      <c r="N40" s="1185"/>
      <c r="O40" s="1185"/>
      <c r="P40" s="1185"/>
      <c r="Q40" s="1185"/>
      <c r="R40" s="1185"/>
      <c r="S40" s="1185"/>
      <c r="T40" s="1185"/>
      <c r="U40" s="1185"/>
      <c r="V40" s="1185">
        <f>'MAY-23'!V40</f>
        <v>9292.5</v>
      </c>
      <c r="W40" s="1176"/>
    </row>
    <row r="41" spans="1:23" s="54" customFormat="1">
      <c r="A41" s="1176"/>
      <c r="B41" s="1185" t="str">
        <f>'MAY-23'!B41</f>
        <v>08.05.23</v>
      </c>
      <c r="C41" s="1185">
        <f>'MAY-23'!C41</f>
        <v>39</v>
      </c>
      <c r="D41" s="1185">
        <f>'MAY-23'!D41</f>
        <v>206</v>
      </c>
      <c r="E41" s="1185"/>
      <c r="F41" s="1185">
        <f>'MAY-23'!F41</f>
        <v>59</v>
      </c>
      <c r="G41" s="1185">
        <f>'MAY-23'!G41</f>
        <v>3588.84</v>
      </c>
      <c r="H41" s="1185">
        <f>'MAY-23'!H41</f>
        <v>240.13</v>
      </c>
      <c r="I41" s="1185">
        <f>'MAY-23'!I41</f>
        <v>2.97</v>
      </c>
      <c r="J41" s="1185"/>
      <c r="K41" s="1185"/>
      <c r="L41" s="1185">
        <f>'MAY-23'!L41</f>
        <v>2</v>
      </c>
      <c r="M41" s="1185">
        <f>'MAY-23'!M41</f>
        <v>0</v>
      </c>
      <c r="N41" s="1185"/>
      <c r="O41" s="1185"/>
      <c r="P41" s="1185"/>
      <c r="Q41" s="1185"/>
      <c r="R41" s="1185"/>
      <c r="S41" s="1185"/>
      <c r="T41" s="1185"/>
      <c r="U41" s="1185"/>
      <c r="V41" s="1185">
        <f>'MAY-23'!V41</f>
        <v>0</v>
      </c>
      <c r="W41" s="1176"/>
    </row>
    <row r="42" spans="1:23" s="54" customFormat="1">
      <c r="A42" s="1176"/>
      <c r="B42" s="1185" t="str">
        <f>'MAY-23'!B42</f>
        <v>08.05.23</v>
      </c>
      <c r="C42" s="1185">
        <f>'MAY-23'!C42</f>
        <v>40</v>
      </c>
      <c r="D42" s="1185">
        <f>'MAY-23'!D42</f>
        <v>207</v>
      </c>
      <c r="E42" s="1185"/>
      <c r="F42" s="1185">
        <f>'MAY-23'!F42</f>
        <v>57</v>
      </c>
      <c r="G42" s="1185">
        <f>'MAY-23'!G42</f>
        <v>3445.44</v>
      </c>
      <c r="H42" s="1185">
        <f>'MAY-23'!H42</f>
        <v>257.75</v>
      </c>
      <c r="I42" s="1185">
        <f>'MAY-23'!I42</f>
        <v>1.19</v>
      </c>
      <c r="J42" s="1185"/>
      <c r="K42" s="1185"/>
      <c r="L42" s="1185">
        <f>'MAY-23'!L42</f>
        <v>2</v>
      </c>
      <c r="M42" s="1185">
        <f>'MAY-23'!M42</f>
        <v>0</v>
      </c>
      <c r="N42" s="1185"/>
      <c r="O42" s="1185"/>
      <c r="P42" s="1185"/>
      <c r="Q42" s="1185"/>
      <c r="R42" s="1185"/>
      <c r="S42" s="1185"/>
      <c r="T42" s="1185"/>
      <c r="U42" s="1185"/>
      <c r="V42" s="1185">
        <f>'MAY-23'!V42</f>
        <v>0</v>
      </c>
      <c r="W42" s="1176"/>
    </row>
    <row r="43" spans="1:23" s="54" customFormat="1">
      <c r="A43" s="1176"/>
      <c r="B43" s="1185" t="str">
        <f>'MAY-23'!B43</f>
        <v>08.05.23</v>
      </c>
      <c r="C43" s="1185">
        <f>'MAY-23'!C43</f>
        <v>41</v>
      </c>
      <c r="D43" s="1185">
        <f>'MAY-23'!D43</f>
        <v>208</v>
      </c>
      <c r="E43" s="1185"/>
      <c r="F43" s="1185">
        <f>'MAY-23'!F43</f>
        <v>59</v>
      </c>
      <c r="G43" s="1185">
        <f>'MAY-23'!G43</f>
        <v>3610.67</v>
      </c>
      <c r="H43" s="1185">
        <f>'MAY-23'!H43</f>
        <v>225.08</v>
      </c>
      <c r="I43" s="1185">
        <f>'MAY-23'!I43</f>
        <v>18.75</v>
      </c>
      <c r="J43" s="1185"/>
      <c r="K43" s="1185"/>
      <c r="L43" s="1185">
        <f>'MAY-23'!L43</f>
        <v>2</v>
      </c>
      <c r="M43" s="1185">
        <f>'MAY-23'!M43</f>
        <v>30</v>
      </c>
      <c r="N43" s="1185"/>
      <c r="O43" s="1185"/>
      <c r="P43" s="1185"/>
      <c r="Q43" s="1185"/>
      <c r="R43" s="1185"/>
      <c r="S43" s="1185"/>
      <c r="T43" s="1185"/>
      <c r="U43" s="1185"/>
      <c r="V43" s="1185">
        <f>'MAY-23'!V43</f>
        <v>9292.5</v>
      </c>
      <c r="W43" s="1176"/>
    </row>
    <row r="44" spans="1:23" s="54" customFormat="1">
      <c r="A44" s="1176"/>
      <c r="B44" s="1185" t="str">
        <f>'MAY-23'!B44</f>
        <v>08.05.23</v>
      </c>
      <c r="C44" s="1185">
        <f>'MAY-23'!C44</f>
        <v>42</v>
      </c>
      <c r="D44" s="1185">
        <f>'MAY-23'!D44</f>
        <v>209</v>
      </c>
      <c r="E44" s="1185"/>
      <c r="F44" s="1185">
        <f>'MAY-23'!F44</f>
        <v>59</v>
      </c>
      <c r="G44" s="1185">
        <f>'MAY-23'!G44</f>
        <v>3541.06</v>
      </c>
      <c r="H44" s="1185">
        <f>'MAY-23'!H44</f>
        <v>287.89</v>
      </c>
      <c r="I44" s="1185">
        <f>'MAY-23'!I44</f>
        <v>8.9499999999999993</v>
      </c>
      <c r="J44" s="1185"/>
      <c r="K44" s="1185"/>
      <c r="L44" s="1185">
        <f>'MAY-23'!L44</f>
        <v>2</v>
      </c>
      <c r="M44" s="1185">
        <f>'MAY-23'!M44</f>
        <v>15</v>
      </c>
      <c r="N44" s="1185"/>
      <c r="O44" s="1185"/>
      <c r="P44" s="1185"/>
      <c r="Q44" s="1185"/>
      <c r="R44" s="1185"/>
      <c r="S44" s="1185"/>
      <c r="T44" s="1185"/>
      <c r="U44" s="1185"/>
      <c r="V44" s="1185">
        <f>'MAY-23'!V44</f>
        <v>9292.5</v>
      </c>
      <c r="W44" s="1176"/>
    </row>
    <row r="45" spans="1:23" s="54" customFormat="1">
      <c r="A45" s="1176"/>
      <c r="B45" s="1185" t="str">
        <f>'MAY-23'!B45</f>
        <v>09.05.23</v>
      </c>
      <c r="C45" s="1185">
        <f>'MAY-23'!C45</f>
        <v>43</v>
      </c>
      <c r="D45" s="1185">
        <f>'MAY-23'!D45</f>
        <v>210</v>
      </c>
      <c r="E45" s="1185"/>
      <c r="F45" s="1185">
        <f>'MAY-23'!F45</f>
        <v>56</v>
      </c>
      <c r="G45" s="1185">
        <f>'MAY-23'!G45</f>
        <v>3379.26</v>
      </c>
      <c r="H45" s="1185">
        <f>'MAY-23'!H45</f>
        <v>255.13</v>
      </c>
      <c r="I45" s="1185">
        <f>'MAY-23'!I45</f>
        <v>0.39</v>
      </c>
      <c r="J45" s="1185"/>
      <c r="K45" s="1185"/>
      <c r="L45" s="1185">
        <f>'MAY-23'!L45</f>
        <v>2</v>
      </c>
      <c r="M45" s="1185">
        <f>'MAY-23'!M45</f>
        <v>25</v>
      </c>
      <c r="N45" s="1185"/>
      <c r="O45" s="1185"/>
      <c r="P45" s="1185"/>
      <c r="Q45" s="1185"/>
      <c r="R45" s="1185"/>
      <c r="S45" s="1185"/>
      <c r="T45" s="1185"/>
      <c r="U45" s="1185"/>
      <c r="V45" s="1185">
        <f>'MAY-23'!V45</f>
        <v>0</v>
      </c>
      <c r="W45" s="1176"/>
    </row>
    <row r="46" spans="1:23" s="54" customFormat="1">
      <c r="A46" s="1176"/>
      <c r="B46" s="1185" t="str">
        <f>'MAY-23'!B46</f>
        <v>09.05.23</v>
      </c>
      <c r="C46" s="1185">
        <f>'MAY-23'!C46</f>
        <v>44</v>
      </c>
      <c r="D46" s="1185">
        <f>'MAY-23'!D46</f>
        <v>211</v>
      </c>
      <c r="E46" s="1185"/>
      <c r="F46" s="1185">
        <f>'MAY-23'!F46</f>
        <v>58</v>
      </c>
      <c r="G46" s="1185">
        <f>'MAY-23'!G46</f>
        <v>3412.24</v>
      </c>
      <c r="H46" s="1185">
        <f>'MAY-23'!H46</f>
        <v>353.56</v>
      </c>
      <c r="I46" s="1185">
        <f>'MAY-23'!I46</f>
        <v>1.8</v>
      </c>
      <c r="J46" s="1185"/>
      <c r="K46" s="1185"/>
      <c r="L46" s="1185">
        <f>'MAY-23'!L46</f>
        <v>2</v>
      </c>
      <c r="M46" s="1185">
        <f>'MAY-23'!M46</f>
        <v>35</v>
      </c>
      <c r="N46" s="1185"/>
      <c r="O46" s="1185"/>
      <c r="P46" s="1185"/>
      <c r="Q46" s="1185"/>
      <c r="R46" s="1185"/>
      <c r="S46" s="1185"/>
      <c r="T46" s="1185"/>
      <c r="U46" s="1185"/>
      <c r="V46" s="1185">
        <f>'MAY-23'!V46</f>
        <v>0</v>
      </c>
      <c r="W46" s="1176"/>
    </row>
    <row r="47" spans="1:23" s="54" customFormat="1">
      <c r="A47" s="1176"/>
      <c r="B47" s="1185" t="str">
        <f>'MAY-23'!B47</f>
        <v>09.05.23</v>
      </c>
      <c r="C47" s="1185">
        <f>'MAY-23'!C47</f>
        <v>45</v>
      </c>
      <c r="D47" s="1185">
        <f>'MAY-23'!D47</f>
        <v>212</v>
      </c>
      <c r="E47" s="1185"/>
      <c r="F47" s="1185">
        <f>'MAY-23'!F47</f>
        <v>58</v>
      </c>
      <c r="G47" s="1185">
        <f>'MAY-23'!G47</f>
        <v>3483.04</v>
      </c>
      <c r="H47" s="1185">
        <f>'MAY-23'!H47</f>
        <v>283.14999999999998</v>
      </c>
      <c r="I47" s="1185">
        <f>'MAY-23'!I47</f>
        <v>2.19</v>
      </c>
      <c r="J47" s="1185"/>
      <c r="K47" s="1185"/>
      <c r="L47" s="1185">
        <f>'MAY-23'!L47</f>
        <v>2</v>
      </c>
      <c r="M47" s="1185">
        <f>'MAY-23'!M47</f>
        <v>5</v>
      </c>
      <c r="N47" s="1185"/>
      <c r="O47" s="1185"/>
      <c r="P47" s="1185"/>
      <c r="Q47" s="1185"/>
      <c r="R47" s="1185"/>
      <c r="S47" s="1185"/>
      <c r="T47" s="1185"/>
      <c r="U47" s="1185"/>
      <c r="V47" s="1185">
        <f>'MAY-23'!V47</f>
        <v>9135</v>
      </c>
      <c r="W47" s="1176"/>
    </row>
    <row r="48" spans="1:23" s="54" customFormat="1">
      <c r="A48" s="1176"/>
      <c r="B48" s="1185" t="str">
        <f>'MAY-23'!B48</f>
        <v>09.05.23</v>
      </c>
      <c r="C48" s="1185">
        <f>'MAY-23'!C48</f>
        <v>46</v>
      </c>
      <c r="D48" s="1185">
        <f>'MAY-23'!D48</f>
        <v>213</v>
      </c>
      <c r="E48" s="1185"/>
      <c r="F48" s="1185">
        <f>'MAY-23'!F48</f>
        <v>58</v>
      </c>
      <c r="G48" s="1185">
        <f>'MAY-23'!G48</f>
        <v>3448.65</v>
      </c>
      <c r="H48" s="1185">
        <f>'MAY-23'!H48</f>
        <v>312.35000000000002</v>
      </c>
      <c r="I48" s="1185">
        <f>'MAY-23'!I48</f>
        <v>0</v>
      </c>
      <c r="J48" s="1185"/>
      <c r="K48" s="1185"/>
      <c r="L48" s="1185">
        <f>'MAY-23'!L48</f>
        <v>2</v>
      </c>
      <c r="M48" s="1185">
        <f>'MAY-23'!M48</f>
        <v>5</v>
      </c>
      <c r="N48" s="1185"/>
      <c r="O48" s="1185"/>
      <c r="P48" s="1185"/>
      <c r="Q48" s="1185"/>
      <c r="R48" s="1185"/>
      <c r="S48" s="1185"/>
      <c r="T48" s="1185"/>
      <c r="U48" s="1185"/>
      <c r="V48" s="1185">
        <f>'MAY-23'!V48</f>
        <v>0</v>
      </c>
      <c r="W48" s="1176"/>
    </row>
    <row r="49" spans="1:23" s="54" customFormat="1">
      <c r="A49" s="1176"/>
      <c r="B49" s="1185" t="str">
        <f>'MAY-23'!B49</f>
        <v>09.05.23</v>
      </c>
      <c r="C49" s="1185">
        <f>'MAY-23'!C49</f>
        <v>47</v>
      </c>
      <c r="D49" s="1185">
        <f>'MAY-23'!D49</f>
        <v>214</v>
      </c>
      <c r="E49" s="1185"/>
      <c r="F49" s="1185">
        <f>'MAY-23'!F49</f>
        <v>59</v>
      </c>
      <c r="G49" s="1185">
        <f>'MAY-23'!G49</f>
        <v>3590.82</v>
      </c>
      <c r="H49" s="1185">
        <f>'MAY-23'!H49</f>
        <v>249.12</v>
      </c>
      <c r="I49" s="1185">
        <f>'MAY-23'!I49</f>
        <v>1.94</v>
      </c>
      <c r="J49" s="1185"/>
      <c r="K49" s="1185"/>
      <c r="L49" s="1185">
        <f>'MAY-23'!L49</f>
        <v>2</v>
      </c>
      <c r="M49" s="1185">
        <f>'MAY-23'!M49</f>
        <v>20</v>
      </c>
      <c r="N49" s="1185"/>
      <c r="O49" s="1185"/>
      <c r="P49" s="1185"/>
      <c r="Q49" s="1185"/>
      <c r="R49" s="1185"/>
      <c r="S49" s="1185"/>
      <c r="T49" s="1185"/>
      <c r="U49" s="1185"/>
      <c r="V49" s="1185">
        <f>'MAY-23'!V49</f>
        <v>9292.5</v>
      </c>
      <c r="W49" s="1176"/>
    </row>
    <row r="50" spans="1:23" s="54" customFormat="1">
      <c r="A50" s="1176"/>
      <c r="B50" s="1185" t="str">
        <f>'MAY-23'!B50</f>
        <v>10.05.23</v>
      </c>
      <c r="C50" s="1185">
        <f>'MAY-23'!C50</f>
        <v>48</v>
      </c>
      <c r="D50" s="1185">
        <f>'MAY-23'!D50</f>
        <v>215</v>
      </c>
      <c r="E50" s="1185"/>
      <c r="F50" s="1185">
        <f>'MAY-23'!F50</f>
        <v>57</v>
      </c>
      <c r="G50" s="1185">
        <f>'MAY-23'!G50</f>
        <v>3389.65</v>
      </c>
      <c r="H50" s="1185">
        <f>'MAY-23'!H50</f>
        <v>309.54000000000002</v>
      </c>
      <c r="I50" s="1185">
        <f>'MAY-23'!I50</f>
        <v>0.19</v>
      </c>
      <c r="J50" s="1185"/>
      <c r="K50" s="1185"/>
      <c r="L50" s="1185">
        <f>'MAY-23'!L50</f>
        <v>2</v>
      </c>
      <c r="M50" s="1185">
        <f>'MAY-23'!M50</f>
        <v>5</v>
      </c>
      <c r="N50" s="1185"/>
      <c r="O50" s="1185"/>
      <c r="P50" s="1185"/>
      <c r="Q50" s="1185"/>
      <c r="R50" s="1185"/>
      <c r="S50" s="1185"/>
      <c r="T50" s="1185"/>
      <c r="U50" s="1185"/>
      <c r="V50" s="1185">
        <f>'MAY-23'!V50</f>
        <v>0</v>
      </c>
      <c r="W50" s="1176"/>
    </row>
    <row r="51" spans="1:23" s="54" customFormat="1">
      <c r="A51" s="1176"/>
      <c r="B51" s="1185" t="str">
        <f>'MAY-23'!B51</f>
        <v>10.05.23</v>
      </c>
      <c r="C51" s="1185">
        <f>'MAY-23'!C51</f>
        <v>49</v>
      </c>
      <c r="D51" s="1185">
        <f>'MAY-23'!D51</f>
        <v>216</v>
      </c>
      <c r="E51" s="1185"/>
      <c r="F51" s="1185">
        <f>'MAY-23'!F51</f>
        <v>59</v>
      </c>
      <c r="G51" s="1185">
        <f>'MAY-23'!G51</f>
        <v>3554.03</v>
      </c>
      <c r="H51" s="1185">
        <f>'MAY-23'!H51</f>
        <v>276.95999999999998</v>
      </c>
      <c r="I51" s="1185">
        <f>'MAY-23'!I51</f>
        <v>1.99</v>
      </c>
      <c r="J51" s="1185"/>
      <c r="K51" s="1185"/>
      <c r="L51" s="1185">
        <f>'MAY-23'!L51</f>
        <v>2</v>
      </c>
      <c r="M51" s="1185">
        <f>'MAY-23'!M51</f>
        <v>0</v>
      </c>
      <c r="N51" s="1185"/>
      <c r="O51" s="1185"/>
      <c r="P51" s="1185"/>
      <c r="Q51" s="1185"/>
      <c r="R51" s="1185"/>
      <c r="S51" s="1185"/>
      <c r="T51" s="1185"/>
      <c r="U51" s="1185"/>
      <c r="V51" s="1185">
        <f>'MAY-23'!V51</f>
        <v>0</v>
      </c>
      <c r="W51" s="1176"/>
    </row>
    <row r="52" spans="1:23" s="54" customFormat="1">
      <c r="A52" s="1176"/>
      <c r="B52" s="1185" t="str">
        <f>'MAY-23'!B52</f>
        <v>10.05.23</v>
      </c>
      <c r="C52" s="1185">
        <f>'MAY-23'!C52</f>
        <v>50</v>
      </c>
      <c r="D52" s="1185">
        <f>'MAY-23'!D52</f>
        <v>217</v>
      </c>
      <c r="E52" s="1185"/>
      <c r="F52" s="1185">
        <f>'MAY-23'!F52</f>
        <v>59</v>
      </c>
      <c r="G52" s="1185">
        <f>'MAY-23'!G52</f>
        <v>3568.22</v>
      </c>
      <c r="H52" s="1185">
        <f>'MAY-23'!H52</f>
        <v>268.36</v>
      </c>
      <c r="I52" s="1185">
        <f>'MAY-23'!I52</f>
        <v>4.58</v>
      </c>
      <c r="J52" s="1185"/>
      <c r="K52" s="1185"/>
      <c r="L52" s="1185">
        <f>'MAY-23'!L52</f>
        <v>2</v>
      </c>
      <c r="M52" s="1185">
        <f>'MAY-23'!M52</f>
        <v>25</v>
      </c>
      <c r="N52" s="1185"/>
      <c r="O52" s="1185"/>
      <c r="P52" s="1185"/>
      <c r="Q52" s="1185"/>
      <c r="R52" s="1185"/>
      <c r="S52" s="1185"/>
      <c r="T52" s="1185"/>
      <c r="U52" s="1185"/>
      <c r="V52" s="1185">
        <f>'MAY-23'!V52</f>
        <v>9292.5</v>
      </c>
      <c r="W52" s="1176"/>
    </row>
    <row r="53" spans="1:23" s="54" customFormat="1">
      <c r="A53" s="1176"/>
      <c r="B53" s="1185" t="str">
        <f>'MAY-23'!B53</f>
        <v>10.05.23</v>
      </c>
      <c r="C53" s="1185">
        <f>'MAY-23'!C53</f>
        <v>51</v>
      </c>
      <c r="D53" s="1185">
        <f>'MAY-23'!D53</f>
        <v>218</v>
      </c>
      <c r="E53" s="1185"/>
      <c r="F53" s="1185">
        <f>'MAY-23'!F53</f>
        <v>59</v>
      </c>
      <c r="G53" s="1185">
        <f>'MAY-23'!G53</f>
        <v>3477.42</v>
      </c>
      <c r="H53" s="1185">
        <f>'MAY-23'!H53</f>
        <v>355.76</v>
      </c>
      <c r="I53" s="1185">
        <f>'MAY-23'!I53</f>
        <v>1.18</v>
      </c>
      <c r="J53" s="1185"/>
      <c r="K53" s="1185"/>
      <c r="L53" s="1185">
        <f>'MAY-23'!L53</f>
        <v>2</v>
      </c>
      <c r="M53" s="1185">
        <f>'MAY-23'!M53</f>
        <v>0</v>
      </c>
      <c r="N53" s="1185"/>
      <c r="O53" s="1185"/>
      <c r="P53" s="1185"/>
      <c r="Q53" s="1185"/>
      <c r="R53" s="1185"/>
      <c r="S53" s="1185"/>
      <c r="T53" s="1185"/>
      <c r="U53" s="1185"/>
      <c r="V53" s="1185">
        <f>'MAY-23'!V53</f>
        <v>0</v>
      </c>
      <c r="W53" s="1176"/>
    </row>
    <row r="54" spans="1:23" s="54" customFormat="1">
      <c r="A54" s="1176"/>
      <c r="B54" s="1185" t="str">
        <f>'MAY-23'!B54</f>
        <v>11.05.23</v>
      </c>
      <c r="C54" s="1185">
        <f>'MAY-23'!C54</f>
        <v>52</v>
      </c>
      <c r="D54" s="1185">
        <f>'MAY-23'!D54</f>
        <v>219</v>
      </c>
      <c r="E54" s="1185"/>
      <c r="F54" s="1185">
        <f>'MAY-23'!F54</f>
        <v>59</v>
      </c>
      <c r="G54" s="1185">
        <f>'MAY-23'!G54</f>
        <v>3477.26</v>
      </c>
      <c r="H54" s="1185">
        <f>'MAY-23'!H54</f>
        <v>342.74</v>
      </c>
      <c r="I54" s="1185">
        <f>'MAY-23'!I54</f>
        <v>0</v>
      </c>
      <c r="J54" s="1185"/>
      <c r="K54" s="1185"/>
      <c r="L54" s="1185">
        <f>'MAY-23'!L54</f>
        <v>2</v>
      </c>
      <c r="M54" s="1185">
        <f>'MAY-23'!M54</f>
        <v>5</v>
      </c>
      <c r="N54" s="1185"/>
      <c r="O54" s="1185"/>
      <c r="P54" s="1185"/>
      <c r="Q54" s="1185"/>
      <c r="R54" s="1185"/>
      <c r="S54" s="1185"/>
      <c r="T54" s="1185"/>
      <c r="U54" s="1185"/>
      <c r="V54" s="1185">
        <f>'MAY-23'!V54</f>
        <v>0</v>
      </c>
      <c r="W54" s="1176"/>
    </row>
    <row r="55" spans="1:23" s="54" customFormat="1">
      <c r="A55" s="1176"/>
      <c r="B55" s="1185" t="str">
        <f>'MAY-23'!B55</f>
        <v>11.05.23</v>
      </c>
      <c r="C55" s="1185">
        <f>'MAY-23'!C55</f>
        <v>53</v>
      </c>
      <c r="D55" s="1185">
        <f>'MAY-23'!D55</f>
        <v>220</v>
      </c>
      <c r="E55" s="1185"/>
      <c r="F55" s="1185">
        <f>'MAY-23'!F55</f>
        <v>57</v>
      </c>
      <c r="G55" s="1185">
        <f>'MAY-23'!G55</f>
        <v>3385.7</v>
      </c>
      <c r="H55" s="1185">
        <f>'MAY-23'!H55</f>
        <v>298.5</v>
      </c>
      <c r="I55" s="1185">
        <f>'MAY-23'!I55</f>
        <v>0.2</v>
      </c>
      <c r="J55" s="1185"/>
      <c r="K55" s="1185"/>
      <c r="L55" s="1185">
        <f>'MAY-23'!L55</f>
        <v>2</v>
      </c>
      <c r="M55" s="1185">
        <f>'MAY-23'!M55</f>
        <v>10</v>
      </c>
      <c r="N55" s="1185"/>
      <c r="O55" s="1185"/>
      <c r="P55" s="1185"/>
      <c r="Q55" s="1185"/>
      <c r="R55" s="1185"/>
      <c r="S55" s="1185"/>
      <c r="T55" s="1185"/>
      <c r="U55" s="1185"/>
      <c r="V55" s="1185">
        <f>'MAY-23'!V55</f>
        <v>0</v>
      </c>
      <c r="W55" s="1176"/>
    </row>
    <row r="56" spans="1:23" s="54" customFormat="1">
      <c r="A56" s="1176"/>
      <c r="B56" s="1185" t="str">
        <f>'MAY-23'!B56</f>
        <v>11.05.23</v>
      </c>
      <c r="C56" s="1185">
        <f>'MAY-23'!C56</f>
        <v>54</v>
      </c>
      <c r="D56" s="1185">
        <f>'MAY-23'!D56</f>
        <v>221</v>
      </c>
      <c r="E56" s="1185"/>
      <c r="F56" s="1185">
        <f>'MAY-23'!F56</f>
        <v>59</v>
      </c>
      <c r="G56" s="1185">
        <f>'MAY-23'!G56</f>
        <v>3574.42</v>
      </c>
      <c r="H56" s="1185">
        <f>'MAY-23'!H56</f>
        <v>260.77</v>
      </c>
      <c r="I56" s="1185">
        <f>'MAY-23'!I56</f>
        <v>3.19</v>
      </c>
      <c r="J56" s="1185"/>
      <c r="K56" s="1185"/>
      <c r="L56" s="1185">
        <f>'MAY-23'!L56</f>
        <v>2</v>
      </c>
      <c r="M56" s="1185">
        <f>'MAY-23'!M56</f>
        <v>0</v>
      </c>
      <c r="N56" s="1185"/>
      <c r="O56" s="1185"/>
      <c r="P56" s="1185"/>
      <c r="Q56" s="1185"/>
      <c r="R56" s="1185"/>
      <c r="S56" s="1185"/>
      <c r="T56" s="1185"/>
      <c r="U56" s="1185"/>
      <c r="V56" s="1185">
        <f>'MAY-23'!V56</f>
        <v>9292.5</v>
      </c>
      <c r="W56" s="1176"/>
    </row>
    <row r="57" spans="1:23" s="54" customFormat="1">
      <c r="A57" s="1176"/>
      <c r="B57" s="1185" t="str">
        <f>'MAY-23'!B57</f>
        <v>11.05.23</v>
      </c>
      <c r="C57" s="1185">
        <f>'MAY-23'!C57</f>
        <v>55</v>
      </c>
      <c r="D57" s="1185">
        <f>'MAY-23'!D57</f>
        <v>222</v>
      </c>
      <c r="E57" s="1185"/>
      <c r="F57" s="1185">
        <f>'MAY-23'!F57</f>
        <v>59</v>
      </c>
      <c r="G57" s="1185">
        <f>'MAY-23'!G57</f>
        <v>3540.83</v>
      </c>
      <c r="H57" s="1185">
        <f>'MAY-23'!H57</f>
        <v>289.16000000000003</v>
      </c>
      <c r="I57" s="1185">
        <f>'MAY-23'!I57</f>
        <v>0.99</v>
      </c>
      <c r="J57" s="1185"/>
      <c r="K57" s="1185"/>
      <c r="L57" s="1185">
        <f>'MAY-23'!L57</f>
        <v>2</v>
      </c>
      <c r="M57" s="1185">
        <f>'MAY-23'!M57</f>
        <v>10</v>
      </c>
      <c r="N57" s="1185"/>
      <c r="O57" s="1185"/>
      <c r="P57" s="1185"/>
      <c r="Q57" s="1185"/>
      <c r="R57" s="1185"/>
      <c r="S57" s="1185"/>
      <c r="T57" s="1185"/>
      <c r="U57" s="1185"/>
      <c r="V57" s="1185">
        <f>'MAY-23'!V57</f>
        <v>0</v>
      </c>
      <c r="W57" s="1176"/>
    </row>
    <row r="58" spans="1:23" s="54" customFormat="1">
      <c r="A58" s="1176"/>
      <c r="B58" s="1185" t="str">
        <f>'MAY-23'!B58</f>
        <v>12.05.23</v>
      </c>
      <c r="C58" s="1185">
        <f>'MAY-23'!C58</f>
        <v>56</v>
      </c>
      <c r="D58" s="1185">
        <f>'MAY-23'!D58</f>
        <v>223</v>
      </c>
      <c r="E58" s="1185"/>
      <c r="F58" s="1185">
        <f>'MAY-23'!F58</f>
        <v>57</v>
      </c>
      <c r="G58" s="1185">
        <f>'MAY-23'!G58</f>
        <v>3402.44</v>
      </c>
      <c r="H58" s="1185">
        <f>'MAY-23'!H58</f>
        <v>299.75</v>
      </c>
      <c r="I58" s="1185">
        <f>'MAY-23'!I58</f>
        <v>0.19</v>
      </c>
      <c r="J58" s="1185"/>
      <c r="K58" s="1185"/>
      <c r="L58" s="1185">
        <f>'MAY-23'!L58</f>
        <v>1</v>
      </c>
      <c r="M58" s="1185">
        <f>'MAY-23'!M58</f>
        <v>50</v>
      </c>
      <c r="N58" s="1185"/>
      <c r="O58" s="1185"/>
      <c r="P58" s="1185"/>
      <c r="Q58" s="1185"/>
      <c r="R58" s="1185"/>
      <c r="S58" s="1185"/>
      <c r="T58" s="1185"/>
      <c r="U58" s="1185"/>
      <c r="V58" s="1185">
        <f>'MAY-23'!V58</f>
        <v>0</v>
      </c>
      <c r="W58" s="1176"/>
    </row>
    <row r="59" spans="1:23" s="54" customFormat="1">
      <c r="A59" s="1176"/>
      <c r="B59" s="1185" t="str">
        <f>'MAY-23'!B59</f>
        <v>12.05.23</v>
      </c>
      <c r="C59" s="1185">
        <f>'MAY-23'!C59</f>
        <v>57</v>
      </c>
      <c r="D59" s="1185">
        <f>'MAY-23'!D59</f>
        <v>224</v>
      </c>
      <c r="E59" s="1185"/>
      <c r="F59" s="1185">
        <f>'MAY-23'!F59</f>
        <v>58</v>
      </c>
      <c r="G59" s="1185">
        <f>'MAY-23'!G59</f>
        <v>3540.07</v>
      </c>
      <c r="H59" s="1185">
        <f>'MAY-23'!H59</f>
        <v>215.92</v>
      </c>
      <c r="I59" s="1185">
        <f>'MAY-23'!I59</f>
        <v>0.99</v>
      </c>
      <c r="J59" s="1185"/>
      <c r="K59" s="1185"/>
      <c r="L59" s="1185">
        <f>'MAY-23'!L59</f>
        <v>2</v>
      </c>
      <c r="M59" s="1185">
        <f>'MAY-23'!M59</f>
        <v>5</v>
      </c>
      <c r="N59" s="1185"/>
      <c r="O59" s="1185"/>
      <c r="P59" s="1185"/>
      <c r="Q59" s="1185"/>
      <c r="R59" s="1185"/>
      <c r="S59" s="1185"/>
      <c r="T59" s="1185"/>
      <c r="U59" s="1185"/>
      <c r="V59" s="1185">
        <f>'MAY-23'!V59</f>
        <v>0</v>
      </c>
      <c r="W59" s="1176"/>
    </row>
    <row r="60" spans="1:23" s="54" customFormat="1">
      <c r="A60" s="1176"/>
      <c r="B60" s="1185" t="str">
        <f>'MAY-23'!B60</f>
        <v>12.05.23</v>
      </c>
      <c r="C60" s="1185">
        <f>'MAY-23'!C60</f>
        <v>58</v>
      </c>
      <c r="D60" s="1185">
        <f>'MAY-23'!D60</f>
        <v>225</v>
      </c>
      <c r="E60" s="1185"/>
      <c r="F60" s="1185">
        <f>'MAY-23'!F60</f>
        <v>58</v>
      </c>
      <c r="G60" s="1185">
        <f>'MAY-23'!G60</f>
        <v>3537.63</v>
      </c>
      <c r="H60" s="1185">
        <f>'MAY-23'!H60</f>
        <v>229.76</v>
      </c>
      <c r="I60" s="1185">
        <f>'MAY-23'!I60</f>
        <v>0.39</v>
      </c>
      <c r="J60" s="1185"/>
      <c r="K60" s="1185"/>
      <c r="L60" s="1185">
        <f>'MAY-23'!L60</f>
        <v>2</v>
      </c>
      <c r="M60" s="1185">
        <f>'MAY-23'!M60</f>
        <v>10</v>
      </c>
      <c r="N60" s="1185"/>
      <c r="O60" s="1185"/>
      <c r="P60" s="1185"/>
      <c r="Q60" s="1185"/>
      <c r="R60" s="1185"/>
      <c r="S60" s="1185"/>
      <c r="T60" s="1185"/>
      <c r="U60" s="1185"/>
      <c r="V60" s="1185">
        <f>'MAY-23'!V60</f>
        <v>0</v>
      </c>
      <c r="W60" s="1176"/>
    </row>
    <row r="61" spans="1:23" s="54" customFormat="1">
      <c r="A61" s="1176"/>
      <c r="B61" s="1185" t="str">
        <f>'MAY-23'!B61</f>
        <v>13.05.23</v>
      </c>
      <c r="C61" s="1185">
        <f>'MAY-23'!C61</f>
        <v>59</v>
      </c>
      <c r="D61" s="1185">
        <f>'MAY-23'!D61</f>
        <v>226</v>
      </c>
      <c r="E61" s="1185"/>
      <c r="F61" s="1185">
        <f>'MAY-23'!F61</f>
        <v>59</v>
      </c>
      <c r="G61" s="1185">
        <f>'MAY-23'!G61</f>
        <v>3608.64</v>
      </c>
      <c r="H61" s="1185">
        <f>'MAY-23'!H61</f>
        <v>218.95</v>
      </c>
      <c r="I61" s="1185">
        <f>'MAY-23'!I61</f>
        <v>1.59</v>
      </c>
      <c r="J61" s="1185"/>
      <c r="K61" s="1185"/>
      <c r="L61" s="1185">
        <f>'MAY-23'!L61</f>
        <v>2</v>
      </c>
      <c r="M61" s="1185">
        <f>'MAY-23'!M61</f>
        <v>0</v>
      </c>
      <c r="N61" s="1185"/>
      <c r="O61" s="1185"/>
      <c r="P61" s="1185"/>
      <c r="Q61" s="1185"/>
      <c r="R61" s="1185"/>
      <c r="S61" s="1185"/>
      <c r="T61" s="1185"/>
      <c r="U61" s="1185"/>
      <c r="V61" s="1185">
        <f>'MAY-23'!V61</f>
        <v>0</v>
      </c>
      <c r="W61" s="1176"/>
    </row>
    <row r="62" spans="1:23" s="54" customFormat="1">
      <c r="A62" s="1176"/>
      <c r="B62" s="1185" t="str">
        <f>'MAY-23'!B62</f>
        <v>13.05.23</v>
      </c>
      <c r="C62" s="1185">
        <f>'MAY-23'!C62</f>
        <v>60</v>
      </c>
      <c r="D62" s="1185">
        <f>'MAY-23'!D62</f>
        <v>227</v>
      </c>
      <c r="E62" s="1185"/>
      <c r="F62" s="1185">
        <f>'MAY-23'!F62</f>
        <v>58</v>
      </c>
      <c r="G62" s="1185">
        <f>'MAY-23'!G62</f>
        <v>3577.63</v>
      </c>
      <c r="H62" s="1185">
        <f>'MAY-23'!H62</f>
        <v>189.76</v>
      </c>
      <c r="I62" s="1185">
        <f>'MAY-23'!I62</f>
        <v>0.39</v>
      </c>
      <c r="J62" s="1185"/>
      <c r="K62" s="1185"/>
      <c r="L62" s="1185">
        <f>'MAY-23'!L62</f>
        <v>2</v>
      </c>
      <c r="M62" s="1185">
        <f>'MAY-23'!M62</f>
        <v>5</v>
      </c>
      <c r="N62" s="1185"/>
      <c r="O62" s="1185"/>
      <c r="P62" s="1185"/>
      <c r="Q62" s="1185"/>
      <c r="R62" s="1185"/>
      <c r="S62" s="1185"/>
      <c r="T62" s="1185"/>
      <c r="U62" s="1185"/>
      <c r="V62" s="1185">
        <f>'MAY-23'!V62</f>
        <v>0</v>
      </c>
      <c r="W62" s="1176"/>
    </row>
    <row r="63" spans="1:23" s="54" customFormat="1">
      <c r="A63" s="1176"/>
      <c r="B63" s="1185" t="str">
        <f>'MAY-23'!B63</f>
        <v>13.05.23</v>
      </c>
      <c r="C63" s="1185">
        <f>'MAY-23'!C63</f>
        <v>61</v>
      </c>
      <c r="D63" s="1185">
        <f>'MAY-23'!D63</f>
        <v>228</v>
      </c>
      <c r="E63" s="1185"/>
      <c r="F63" s="1185">
        <f>'MAY-23'!F63</f>
        <v>59</v>
      </c>
      <c r="G63" s="1185">
        <f>'MAY-23'!G63</f>
        <v>3603.86</v>
      </c>
      <c r="H63" s="1185">
        <f>'MAY-23'!H63</f>
        <v>216.14</v>
      </c>
      <c r="I63" s="1185">
        <f>'MAY-23'!I63</f>
        <v>0</v>
      </c>
      <c r="J63" s="1185"/>
      <c r="K63" s="1185"/>
      <c r="L63" s="1185">
        <f>'MAY-23'!L63</f>
        <v>2</v>
      </c>
      <c r="M63" s="1185">
        <f>'MAY-23'!M63</f>
        <v>30</v>
      </c>
      <c r="N63" s="1185"/>
      <c r="O63" s="1185"/>
      <c r="P63" s="1185"/>
      <c r="Q63" s="1185"/>
      <c r="R63" s="1185"/>
      <c r="S63" s="1185"/>
      <c r="T63" s="1185"/>
      <c r="U63" s="1185"/>
      <c r="V63" s="1185">
        <f>'MAY-23'!V63</f>
        <v>0</v>
      </c>
      <c r="W63" s="1176"/>
    </row>
    <row r="64" spans="1:23" s="54" customFormat="1">
      <c r="A64" s="1176"/>
      <c r="B64" s="1185" t="str">
        <f>'MAY-23'!B64</f>
        <v>14.05.23</v>
      </c>
      <c r="C64" s="1185">
        <f>'MAY-23'!C64</f>
        <v>62</v>
      </c>
      <c r="D64" s="1185">
        <f>'MAY-23'!D64</f>
        <v>229</v>
      </c>
      <c r="E64" s="1185"/>
      <c r="F64" s="1185">
        <f>'MAY-23'!F64</f>
        <v>59</v>
      </c>
      <c r="G64" s="1185">
        <f>'MAY-23'!G64</f>
        <v>3583.02</v>
      </c>
      <c r="H64" s="1185">
        <f>'MAY-23'!H64</f>
        <v>249.98</v>
      </c>
      <c r="I64" s="1185">
        <f>'MAY-23'!I64</f>
        <v>1</v>
      </c>
      <c r="J64" s="1185"/>
      <c r="K64" s="1185"/>
      <c r="L64" s="1185">
        <f>'MAY-23'!L64</f>
        <v>2</v>
      </c>
      <c r="M64" s="1185">
        <f>'MAY-23'!M64</f>
        <v>25</v>
      </c>
      <c r="N64" s="1185"/>
      <c r="O64" s="1185"/>
      <c r="P64" s="1185"/>
      <c r="Q64" s="1185"/>
      <c r="R64" s="1185"/>
      <c r="S64" s="1185"/>
      <c r="T64" s="1185"/>
      <c r="U64" s="1185"/>
      <c r="V64" s="1185">
        <f>'MAY-23'!V64</f>
        <v>0</v>
      </c>
      <c r="W64" s="1176"/>
    </row>
    <row r="65" spans="1:23" s="54" customFormat="1">
      <c r="A65" s="1176"/>
      <c r="B65" s="1185" t="str">
        <f>'MAY-23'!B65</f>
        <v>15.05.23</v>
      </c>
      <c r="C65" s="1185">
        <f>'MAY-23'!C65</f>
        <v>63</v>
      </c>
      <c r="D65" s="1185">
        <f>'MAY-23'!D65</f>
        <v>230</v>
      </c>
      <c r="E65" s="1185"/>
      <c r="F65" s="1185">
        <f>'MAY-23'!F65</f>
        <v>58</v>
      </c>
      <c r="G65" s="1185">
        <f>'MAY-23'!G65</f>
        <v>3545.47</v>
      </c>
      <c r="H65" s="1185">
        <f>'MAY-23'!H65</f>
        <v>212.12</v>
      </c>
      <c r="I65" s="1185">
        <f>'MAY-23'!I65</f>
        <v>2.59</v>
      </c>
      <c r="J65" s="1185"/>
      <c r="K65" s="1185"/>
      <c r="L65" s="1185">
        <f>'MAY-23'!L65</f>
        <v>2</v>
      </c>
      <c r="M65" s="1185">
        <f>'MAY-23'!M65</f>
        <v>10</v>
      </c>
      <c r="N65" s="1185"/>
      <c r="O65" s="1185"/>
      <c r="P65" s="1185"/>
      <c r="Q65" s="1185"/>
      <c r="R65" s="1185"/>
      <c r="S65" s="1185"/>
      <c r="T65" s="1185"/>
      <c r="U65" s="1185"/>
      <c r="V65" s="1185">
        <f>'MAY-23'!V65</f>
        <v>0</v>
      </c>
      <c r="W65" s="1176"/>
    </row>
    <row r="66" spans="1:23" s="54" customFormat="1">
      <c r="A66" s="1176"/>
      <c r="B66" s="1185" t="str">
        <f>'MAY-23'!B66</f>
        <v>16.05.23</v>
      </c>
      <c r="C66" s="1185">
        <f>'MAY-23'!C66</f>
        <v>64</v>
      </c>
      <c r="D66" s="1185">
        <f>'MAY-23'!D66</f>
        <v>231</v>
      </c>
      <c r="E66" s="1185"/>
      <c r="F66" s="1185">
        <f>'MAY-23'!F66</f>
        <v>56</v>
      </c>
      <c r="G66" s="1185">
        <f>'MAY-23'!G66</f>
        <v>3471.25</v>
      </c>
      <c r="H66" s="1185">
        <f>'MAY-23'!H66</f>
        <v>177.32</v>
      </c>
      <c r="I66" s="1185">
        <f>'MAY-23'!I66</f>
        <v>11.57</v>
      </c>
      <c r="J66" s="1185"/>
      <c r="K66" s="1185"/>
      <c r="L66" s="1185">
        <f>'MAY-23'!L66</f>
        <v>2</v>
      </c>
      <c r="M66" s="1185">
        <f>'MAY-23'!M66</f>
        <v>10</v>
      </c>
      <c r="N66" s="1185"/>
      <c r="O66" s="1185"/>
      <c r="P66" s="1185"/>
      <c r="Q66" s="1185"/>
      <c r="R66" s="1185"/>
      <c r="S66" s="1185"/>
      <c r="T66" s="1185"/>
      <c r="U66" s="1185"/>
      <c r="V66" s="1185">
        <f>'MAY-23'!V66</f>
        <v>8820</v>
      </c>
      <c r="W66" s="1176"/>
    </row>
    <row r="67" spans="1:23" s="54" customFormat="1">
      <c r="A67" s="1176"/>
      <c r="B67" s="1185" t="str">
        <f>'MAY-23'!B67</f>
        <v>16.05.23</v>
      </c>
      <c r="C67" s="1185">
        <f>'MAY-23'!C67</f>
        <v>65</v>
      </c>
      <c r="D67" s="1185">
        <f>'MAY-23'!D67</f>
        <v>232</v>
      </c>
      <c r="E67" s="1185"/>
      <c r="F67" s="1185">
        <f>'MAY-23'!F67</f>
        <v>59</v>
      </c>
      <c r="G67" s="1185">
        <f>'MAY-23'!G67</f>
        <v>3641.82</v>
      </c>
      <c r="H67" s="1185">
        <f>'MAY-23'!H67</f>
        <v>193.97</v>
      </c>
      <c r="I67" s="1185">
        <f>'MAY-23'!I67</f>
        <v>3.79</v>
      </c>
      <c r="J67" s="1185"/>
      <c r="K67" s="1185"/>
      <c r="L67" s="1185">
        <f>'MAY-23'!L67</f>
        <v>2</v>
      </c>
      <c r="M67" s="1185">
        <f>'MAY-23'!M67</f>
        <v>5</v>
      </c>
      <c r="N67" s="1185"/>
      <c r="O67" s="1185"/>
      <c r="P67" s="1185"/>
      <c r="Q67" s="1185"/>
      <c r="R67" s="1185"/>
      <c r="S67" s="1185"/>
      <c r="T67" s="1185"/>
      <c r="U67" s="1185"/>
      <c r="V67" s="1185">
        <f>'MAY-23'!V67</f>
        <v>9292.5</v>
      </c>
      <c r="W67" s="1176"/>
    </row>
    <row r="68" spans="1:23" s="54" customFormat="1">
      <c r="A68" s="1176"/>
      <c r="B68" s="1185" t="str">
        <f>'MAY-23'!B68</f>
        <v>16.05.23</v>
      </c>
      <c r="C68" s="1185">
        <f>'MAY-23'!C68</f>
        <v>66</v>
      </c>
      <c r="D68" s="1185">
        <f>'MAY-23'!D68</f>
        <v>233</v>
      </c>
      <c r="E68" s="1185"/>
      <c r="F68" s="1185">
        <f>'MAY-23'!F68</f>
        <v>59</v>
      </c>
      <c r="G68" s="1185">
        <f>'MAY-23'!G68</f>
        <v>3625.42</v>
      </c>
      <c r="H68" s="1185">
        <f>'MAY-23'!H68</f>
        <v>209.76</v>
      </c>
      <c r="I68" s="1185">
        <f>'MAY-23'!I68</f>
        <v>3.18</v>
      </c>
      <c r="J68" s="1185"/>
      <c r="K68" s="1185"/>
      <c r="L68" s="1185">
        <f>'MAY-23'!L68</f>
        <v>2</v>
      </c>
      <c r="M68" s="1185">
        <f>'MAY-23'!M68</f>
        <v>5</v>
      </c>
      <c r="N68" s="1185"/>
      <c r="O68" s="1185"/>
      <c r="P68" s="1185"/>
      <c r="Q68" s="1185"/>
      <c r="R68" s="1185"/>
      <c r="S68" s="1185"/>
      <c r="T68" s="1185"/>
      <c r="U68" s="1185"/>
      <c r="V68" s="1185">
        <f>'MAY-23'!V68</f>
        <v>9292.5</v>
      </c>
      <c r="W68" s="1176"/>
    </row>
    <row r="69" spans="1:23" s="54" customFormat="1">
      <c r="A69" s="1176"/>
      <c r="B69" s="1185" t="str">
        <f>'MAY-23'!B69</f>
        <v>17.05.23</v>
      </c>
      <c r="C69" s="1185">
        <f>'MAY-23'!C69</f>
        <v>67</v>
      </c>
      <c r="D69" s="1185">
        <f>'MAY-23'!D69</f>
        <v>234</v>
      </c>
      <c r="E69" s="1185"/>
      <c r="F69" s="1185">
        <f>'MAY-23'!F69</f>
        <v>56</v>
      </c>
      <c r="G69" s="1185">
        <f>'MAY-23'!G69</f>
        <v>3403.85</v>
      </c>
      <c r="H69" s="1185">
        <f>'MAY-23'!H69</f>
        <v>233.15</v>
      </c>
      <c r="I69" s="1185">
        <f>'MAY-23'!I69</f>
        <v>0</v>
      </c>
      <c r="J69" s="1185"/>
      <c r="K69" s="1185"/>
      <c r="L69" s="1185">
        <f>'MAY-23'!L69</f>
        <v>2</v>
      </c>
      <c r="M69" s="1185">
        <f>'MAY-23'!M69</f>
        <v>20</v>
      </c>
      <c r="N69" s="1185"/>
      <c r="O69" s="1185"/>
      <c r="P69" s="1185"/>
      <c r="Q69" s="1185"/>
      <c r="R69" s="1185"/>
      <c r="S69" s="1185"/>
      <c r="T69" s="1185"/>
      <c r="U69" s="1185"/>
      <c r="V69" s="1185">
        <f>'MAY-23'!V69</f>
        <v>0</v>
      </c>
      <c r="W69" s="1176"/>
    </row>
    <row r="70" spans="1:23" s="54" customFormat="1">
      <c r="A70" s="1176"/>
      <c r="B70" s="1185" t="str">
        <f>'MAY-23'!B70</f>
        <v>17.05.23</v>
      </c>
      <c r="C70" s="1185">
        <f>'MAY-23'!C70</f>
        <v>68</v>
      </c>
      <c r="D70" s="1185">
        <f>'MAY-23'!D70</f>
        <v>235</v>
      </c>
      <c r="E70" s="1185"/>
      <c r="F70" s="1185">
        <f>'MAY-23'!F70</f>
        <v>59</v>
      </c>
      <c r="G70" s="1185">
        <f>'MAY-23'!G70</f>
        <v>3634.02</v>
      </c>
      <c r="H70" s="1185">
        <f>'MAY-23'!H70</f>
        <v>201.56</v>
      </c>
      <c r="I70" s="1185">
        <f>'MAY-23'!I70</f>
        <v>3.58</v>
      </c>
      <c r="J70" s="1185"/>
      <c r="K70" s="1185"/>
      <c r="L70" s="1185">
        <f>'MAY-23'!L70</f>
        <v>3</v>
      </c>
      <c r="M70" s="1185">
        <f>'MAY-23'!M70</f>
        <v>0</v>
      </c>
      <c r="N70" s="1185"/>
      <c r="O70" s="1185"/>
      <c r="P70" s="1185"/>
      <c r="Q70" s="1185"/>
      <c r="R70" s="1185"/>
      <c r="S70" s="1185"/>
      <c r="T70" s="1185"/>
      <c r="U70" s="1185"/>
      <c r="V70" s="1185">
        <f>'MAY-23'!V70</f>
        <v>9292.5</v>
      </c>
      <c r="W70" s="1176"/>
    </row>
    <row r="71" spans="1:23" s="54" customFormat="1">
      <c r="A71" s="1176"/>
      <c r="B71" s="1185" t="str">
        <f>'MAY-23'!B71</f>
        <v>17.05.23</v>
      </c>
      <c r="C71" s="1185">
        <f>'MAY-23'!C71</f>
        <v>69</v>
      </c>
      <c r="D71" s="1185">
        <f>'MAY-23'!D71</f>
        <v>236</v>
      </c>
      <c r="E71" s="1185"/>
      <c r="F71" s="1185">
        <f>'MAY-23'!F71</f>
        <v>59</v>
      </c>
      <c r="G71" s="1185">
        <f>'MAY-23'!G71</f>
        <v>3634.27</v>
      </c>
      <c r="H71" s="1185">
        <f>'MAY-23'!H71</f>
        <v>186.11</v>
      </c>
      <c r="I71" s="1185">
        <f>'MAY-23'!I71</f>
        <v>3.38</v>
      </c>
      <c r="J71" s="1185"/>
      <c r="K71" s="1185"/>
      <c r="L71" s="1185">
        <f>'MAY-23'!L71</f>
        <v>1</v>
      </c>
      <c r="M71" s="1185">
        <f>'MAY-23'!M71</f>
        <v>45</v>
      </c>
      <c r="N71" s="1185"/>
      <c r="O71" s="1185"/>
      <c r="P71" s="1185"/>
      <c r="Q71" s="1185"/>
      <c r="R71" s="1185"/>
      <c r="S71" s="1185"/>
      <c r="T71" s="1185"/>
      <c r="U71" s="1185"/>
      <c r="V71" s="1185">
        <f>'MAY-23'!V71</f>
        <v>9292.5</v>
      </c>
      <c r="W71" s="1176"/>
    </row>
    <row r="72" spans="1:23" s="54" customFormat="1">
      <c r="A72" s="1176"/>
      <c r="B72" s="1185" t="str">
        <f>'MAY-23'!B72</f>
        <v>17.05.23</v>
      </c>
      <c r="C72" s="1185">
        <f>'MAY-23'!C72</f>
        <v>70</v>
      </c>
      <c r="D72" s="1185">
        <f>'MAY-23'!D72</f>
        <v>237</v>
      </c>
      <c r="E72" s="1185"/>
      <c r="F72" s="1185">
        <f>'MAY-23'!F72</f>
        <v>58</v>
      </c>
      <c r="G72" s="1185">
        <f>'MAY-23'!G72</f>
        <v>3551.64</v>
      </c>
      <c r="H72" s="1185">
        <f>'MAY-23'!H72</f>
        <v>212.36</v>
      </c>
      <c r="I72" s="1185">
        <f>'MAY-23'!I72</f>
        <v>0</v>
      </c>
      <c r="J72" s="1185"/>
      <c r="K72" s="1185"/>
      <c r="L72" s="1185">
        <f>'MAY-23'!L72</f>
        <v>1</v>
      </c>
      <c r="M72" s="1185">
        <f>'MAY-23'!M72</f>
        <v>50</v>
      </c>
      <c r="N72" s="1185"/>
      <c r="O72" s="1185"/>
      <c r="P72" s="1185"/>
      <c r="Q72" s="1185"/>
      <c r="R72" s="1185"/>
      <c r="S72" s="1185"/>
      <c r="T72" s="1185"/>
      <c r="U72" s="1185"/>
      <c r="V72" s="1185">
        <f>'MAY-23'!V72</f>
        <v>0</v>
      </c>
      <c r="W72" s="1176"/>
    </row>
    <row r="73" spans="1:23" s="54" customFormat="1">
      <c r="A73" s="1176"/>
      <c r="B73" s="1185" t="str">
        <f>'MAY-23'!B73</f>
        <v>18.05.23</v>
      </c>
      <c r="C73" s="1185">
        <f>'MAY-23'!C73</f>
        <v>71</v>
      </c>
      <c r="D73" s="1185">
        <f>'MAY-23'!D73</f>
        <v>238</v>
      </c>
      <c r="E73" s="1185"/>
      <c r="F73" s="1185">
        <f>'MAY-23'!F73</f>
        <v>59</v>
      </c>
      <c r="G73" s="1185">
        <f>'MAY-23'!G73</f>
        <v>3604.44</v>
      </c>
      <c r="H73" s="1185">
        <f>'MAY-23'!H73</f>
        <v>221.56</v>
      </c>
      <c r="I73" s="1185">
        <f>'MAY-23'!I73</f>
        <v>0</v>
      </c>
      <c r="J73" s="1185"/>
      <c r="K73" s="1185"/>
      <c r="L73" s="1185">
        <f>'MAY-23'!L73</f>
        <v>2</v>
      </c>
      <c r="M73" s="1185">
        <f>'MAY-23'!M73</f>
        <v>25</v>
      </c>
      <c r="N73" s="1185"/>
      <c r="O73" s="1185"/>
      <c r="P73" s="1185"/>
      <c r="Q73" s="1185"/>
      <c r="R73" s="1185"/>
      <c r="S73" s="1185"/>
      <c r="T73" s="1185"/>
      <c r="U73" s="1185"/>
      <c r="V73" s="1185">
        <f>'MAY-23'!V73</f>
        <v>0</v>
      </c>
      <c r="W73" s="1176"/>
    </row>
    <row r="74" spans="1:23" s="54" customFormat="1">
      <c r="A74" s="1176"/>
      <c r="B74" s="1185" t="str">
        <f>'MAY-23'!B74</f>
        <v>18.05.23</v>
      </c>
      <c r="C74" s="1185">
        <f>'MAY-23'!C74</f>
        <v>72</v>
      </c>
      <c r="D74" s="1185">
        <f>'MAY-23'!D74</f>
        <v>239</v>
      </c>
      <c r="E74" s="1185"/>
      <c r="F74" s="1185">
        <f>'MAY-23'!F74</f>
        <v>58</v>
      </c>
      <c r="G74" s="1185">
        <f>'MAY-23'!G74</f>
        <v>3502.42</v>
      </c>
      <c r="H74" s="1185">
        <f>'MAY-23'!H74</f>
        <v>270.95999999999998</v>
      </c>
      <c r="I74" s="1185">
        <f>'MAY-23'!I74</f>
        <v>3.38</v>
      </c>
      <c r="J74" s="1185"/>
      <c r="K74" s="1185"/>
      <c r="L74" s="1185">
        <f>'MAY-23'!L74</f>
        <v>2</v>
      </c>
      <c r="M74" s="1185">
        <f>'MAY-23'!M74</f>
        <v>0</v>
      </c>
      <c r="N74" s="1185"/>
      <c r="O74" s="1185"/>
      <c r="P74" s="1185"/>
      <c r="Q74" s="1185"/>
      <c r="R74" s="1185"/>
      <c r="S74" s="1185"/>
      <c r="T74" s="1185"/>
      <c r="U74" s="1185"/>
      <c r="V74" s="1185">
        <f>'MAY-23'!V74</f>
        <v>9135</v>
      </c>
      <c r="W74" s="1176"/>
    </row>
    <row r="75" spans="1:23" s="54" customFormat="1">
      <c r="A75" s="1176"/>
      <c r="B75" s="1185" t="str">
        <f>'MAY-23'!B75</f>
        <v>18.05.23</v>
      </c>
      <c r="C75" s="1185">
        <f>'MAY-23'!C75</f>
        <v>73</v>
      </c>
      <c r="D75" s="1185">
        <f>'MAY-23'!D75</f>
        <v>240</v>
      </c>
      <c r="E75" s="1185"/>
      <c r="F75" s="1185">
        <f>'MAY-23'!F75</f>
        <v>57</v>
      </c>
      <c r="G75" s="1185">
        <f>'MAY-23'!G75</f>
        <v>3539.24</v>
      </c>
      <c r="H75" s="1185">
        <f>'MAY-23'!H75</f>
        <v>162.94999999999999</v>
      </c>
      <c r="I75" s="1185">
        <f>'MAY-23'!I75</f>
        <v>0.19</v>
      </c>
      <c r="J75" s="1185"/>
      <c r="K75" s="1185"/>
      <c r="L75" s="1185">
        <f>'MAY-23'!L75</f>
        <v>1</v>
      </c>
      <c r="M75" s="1185">
        <f>'MAY-23'!M75</f>
        <v>50</v>
      </c>
      <c r="N75" s="1185"/>
      <c r="O75" s="1185"/>
      <c r="P75" s="1185"/>
      <c r="Q75" s="1185"/>
      <c r="R75" s="1185"/>
      <c r="S75" s="1185"/>
      <c r="T75" s="1185"/>
      <c r="U75" s="1185"/>
      <c r="V75" s="1185">
        <f>'MAY-23'!V75</f>
        <v>0</v>
      </c>
      <c r="W75" s="1176"/>
    </row>
    <row r="76" spans="1:23" s="54" customFormat="1">
      <c r="A76" s="1176"/>
      <c r="B76" s="1185" t="str">
        <f>'MAY-23'!B76</f>
        <v>18.05.23</v>
      </c>
      <c r="C76" s="1185">
        <f>'MAY-23'!C76</f>
        <v>74</v>
      </c>
      <c r="D76" s="1185">
        <f>'MAY-23'!D76</f>
        <v>241</v>
      </c>
      <c r="E76" s="1185"/>
      <c r="F76" s="1185">
        <f>'MAY-23'!F76</f>
        <v>58</v>
      </c>
      <c r="G76" s="1185">
        <f>'MAY-23'!G76</f>
        <v>3502.64</v>
      </c>
      <c r="H76" s="1185">
        <f>'MAY-23'!H76</f>
        <v>261.36</v>
      </c>
      <c r="I76" s="1185">
        <f>'MAY-23'!I76</f>
        <v>0</v>
      </c>
      <c r="J76" s="1185"/>
      <c r="K76" s="1185"/>
      <c r="L76" s="1185">
        <f>'MAY-23'!L76</f>
        <v>1</v>
      </c>
      <c r="M76" s="1185">
        <f>'MAY-23'!M76</f>
        <v>55</v>
      </c>
      <c r="N76" s="1185"/>
      <c r="O76" s="1185"/>
      <c r="P76" s="1185"/>
      <c r="Q76" s="1185"/>
      <c r="R76" s="1185"/>
      <c r="S76" s="1185"/>
      <c r="T76" s="1185"/>
      <c r="U76" s="1185"/>
      <c r="V76" s="1185">
        <f>'MAY-23'!V76</f>
        <v>0</v>
      </c>
      <c r="W76" s="1176"/>
    </row>
    <row r="77" spans="1:23" s="54" customFormat="1">
      <c r="A77" s="1176"/>
      <c r="B77" s="1185" t="str">
        <f>'MAY-23'!B77</f>
        <v>19.05.23</v>
      </c>
      <c r="C77" s="1185">
        <f>'MAY-23'!C77</f>
        <v>75</v>
      </c>
      <c r="D77" s="1185">
        <f>'MAY-23'!D77</f>
        <v>242</v>
      </c>
      <c r="E77" s="1185"/>
      <c r="F77" s="1185">
        <f>'MAY-23'!F77</f>
        <v>55</v>
      </c>
      <c r="G77" s="1185">
        <f>'MAY-23'!G77</f>
        <v>3285.86</v>
      </c>
      <c r="H77" s="1185">
        <f>'MAY-23'!H77</f>
        <v>286.14</v>
      </c>
      <c r="I77" s="1185">
        <f>'MAY-23'!I77</f>
        <v>0</v>
      </c>
      <c r="J77" s="1185"/>
      <c r="K77" s="1185"/>
      <c r="L77" s="1185">
        <f>'MAY-23'!L77</f>
        <v>2</v>
      </c>
      <c r="M77" s="1185">
        <f>'MAY-23'!M77</f>
        <v>35</v>
      </c>
      <c r="N77" s="1185"/>
      <c r="O77" s="1185"/>
      <c r="P77" s="1185"/>
      <c r="Q77" s="1185"/>
      <c r="R77" s="1185"/>
      <c r="S77" s="1185"/>
      <c r="T77" s="1185"/>
      <c r="U77" s="1185"/>
      <c r="V77" s="1185">
        <f>'MAY-23'!V77</f>
        <v>0</v>
      </c>
      <c r="W77" s="1176"/>
    </row>
    <row r="78" spans="1:23" s="54" customFormat="1">
      <c r="A78" s="1176"/>
      <c r="B78" s="1185" t="str">
        <f>'MAY-23'!B78</f>
        <v>19.05.23</v>
      </c>
      <c r="C78" s="1185">
        <f>'MAY-23'!C78</f>
        <v>76</v>
      </c>
      <c r="D78" s="1185">
        <f>'MAY-23'!D78</f>
        <v>243</v>
      </c>
      <c r="E78" s="1185"/>
      <c r="F78" s="1185">
        <f>'MAY-23'!F78</f>
        <v>58</v>
      </c>
      <c r="G78" s="1185">
        <f>'MAY-23'!G78</f>
        <v>3512.85</v>
      </c>
      <c r="H78" s="1185">
        <f>'MAY-23'!H78</f>
        <v>254.71</v>
      </c>
      <c r="I78" s="1185">
        <f>'MAY-23'!I78</f>
        <v>6.56</v>
      </c>
      <c r="J78" s="1185"/>
      <c r="K78" s="1185"/>
      <c r="L78" s="1185">
        <f>'MAY-23'!L78</f>
        <v>1</v>
      </c>
      <c r="M78" s="1185">
        <f>'MAY-23'!M78</f>
        <v>50</v>
      </c>
      <c r="N78" s="1185"/>
      <c r="O78" s="1185"/>
      <c r="P78" s="1185"/>
      <c r="Q78" s="1185"/>
      <c r="R78" s="1185"/>
      <c r="S78" s="1185"/>
      <c r="T78" s="1185"/>
      <c r="U78" s="1185"/>
      <c r="V78" s="1185">
        <f>'MAY-23'!V78</f>
        <v>9135</v>
      </c>
      <c r="W78" s="1176"/>
    </row>
    <row r="79" spans="1:23" s="54" customFormat="1">
      <c r="A79" s="1176"/>
      <c r="B79" s="1185" t="str">
        <f>'MAY-23'!B79</f>
        <v>19.05.23</v>
      </c>
      <c r="C79" s="1185">
        <f>'MAY-23'!C79</f>
        <v>77</v>
      </c>
      <c r="D79" s="1185">
        <f>'MAY-23'!D79</f>
        <v>244</v>
      </c>
      <c r="E79" s="1185"/>
      <c r="F79" s="1185">
        <f>'MAY-23'!F79</f>
        <v>58</v>
      </c>
      <c r="G79" s="1185">
        <f>'MAY-23'!G79</f>
        <v>3640.23</v>
      </c>
      <c r="H79" s="1185">
        <f>'MAY-23'!H79</f>
        <v>141.88999999999999</v>
      </c>
      <c r="I79" s="1185">
        <f>'MAY-23'!I79</f>
        <v>15.12</v>
      </c>
      <c r="J79" s="1185"/>
      <c r="K79" s="1185"/>
      <c r="L79" s="1185">
        <f>'MAY-23'!L79</f>
        <v>1</v>
      </c>
      <c r="M79" s="1185">
        <f>'MAY-23'!M79</f>
        <v>55</v>
      </c>
      <c r="N79" s="1185"/>
      <c r="O79" s="1185"/>
      <c r="P79" s="1185"/>
      <c r="Q79" s="1185"/>
      <c r="R79" s="1185"/>
      <c r="S79" s="1185"/>
      <c r="T79" s="1185"/>
      <c r="U79" s="1185"/>
      <c r="V79" s="1185">
        <f>'MAY-23'!V79</f>
        <v>9135</v>
      </c>
      <c r="W79" s="1176"/>
    </row>
    <row r="80" spans="1:23" s="54" customFormat="1">
      <c r="A80" s="1176"/>
      <c r="B80" s="1185" t="str">
        <f>'MAY-23'!B80</f>
        <v>19.05.23</v>
      </c>
      <c r="C80" s="1185">
        <f>'MAY-23'!C80</f>
        <v>78</v>
      </c>
      <c r="D80" s="1185">
        <f>'MAY-23'!D80</f>
        <v>245</v>
      </c>
      <c r="E80" s="1185"/>
      <c r="F80" s="1185">
        <f>'MAY-23'!F80</f>
        <v>58</v>
      </c>
      <c r="G80" s="1185">
        <f>'MAY-23'!G80</f>
        <v>3506.03</v>
      </c>
      <c r="H80" s="1185">
        <f>'MAY-23'!H80</f>
        <v>260.97000000000003</v>
      </c>
      <c r="I80" s="1185">
        <f>'MAY-23'!I80</f>
        <v>0</v>
      </c>
      <c r="J80" s="1185"/>
      <c r="K80" s="1185"/>
      <c r="L80" s="1185">
        <f>'MAY-23'!L80</f>
        <v>2</v>
      </c>
      <c r="M80" s="1185">
        <f>'MAY-23'!M80</f>
        <v>40</v>
      </c>
      <c r="N80" s="1185"/>
      <c r="O80" s="1185"/>
      <c r="P80" s="1185"/>
      <c r="Q80" s="1185"/>
      <c r="R80" s="1185"/>
      <c r="S80" s="1185"/>
      <c r="T80" s="1185"/>
      <c r="U80" s="1185"/>
      <c r="V80" s="1185">
        <f>'MAY-23'!V80</f>
        <v>0</v>
      </c>
      <c r="W80" s="1176"/>
    </row>
    <row r="81" spans="1:23" s="54" customFormat="1">
      <c r="A81" s="1176"/>
      <c r="B81" s="1185" t="str">
        <f>'MAY-23'!B81</f>
        <v>19.05.23</v>
      </c>
      <c r="C81" s="1185">
        <f>'MAY-23'!C81</f>
        <v>79</v>
      </c>
      <c r="D81" s="1185">
        <f>'MAY-23'!D81</f>
        <v>246</v>
      </c>
      <c r="E81" s="1185"/>
      <c r="F81" s="1185">
        <f>'MAY-23'!F81</f>
        <v>58</v>
      </c>
      <c r="G81" s="1185">
        <f>'MAY-23'!G81</f>
        <v>3638.89</v>
      </c>
      <c r="H81" s="1185">
        <f>'MAY-23'!H81</f>
        <v>122.27</v>
      </c>
      <c r="I81" s="1185">
        <f>'MAY-23'!I81</f>
        <v>10.76</v>
      </c>
      <c r="J81" s="1185"/>
      <c r="K81" s="1185"/>
      <c r="L81" s="1185">
        <f>'MAY-23'!L81</f>
        <v>2</v>
      </c>
      <c r="M81" s="1185">
        <f>'MAY-23'!M81</f>
        <v>10</v>
      </c>
      <c r="N81" s="1185"/>
      <c r="O81" s="1185"/>
      <c r="P81" s="1185"/>
      <c r="Q81" s="1185"/>
      <c r="R81" s="1185"/>
      <c r="S81" s="1185"/>
      <c r="T81" s="1185"/>
      <c r="U81" s="1185"/>
      <c r="V81" s="1185">
        <f>'MAY-23'!V81</f>
        <v>9135</v>
      </c>
      <c r="W81" s="1176"/>
    </row>
    <row r="82" spans="1:23" s="54" customFormat="1">
      <c r="A82" s="1176"/>
      <c r="B82" s="1185" t="str">
        <f>'MAY-23'!B82</f>
        <v>19.05.23</v>
      </c>
      <c r="C82" s="1185">
        <f>'MAY-23'!C82</f>
        <v>80</v>
      </c>
      <c r="D82" s="1185">
        <f>'MAY-23'!D82</f>
        <v>247</v>
      </c>
      <c r="E82" s="1185"/>
      <c r="F82" s="1185">
        <f>'MAY-23'!F82</f>
        <v>59</v>
      </c>
      <c r="G82" s="1185">
        <f>'MAY-23'!G82</f>
        <v>3668.22</v>
      </c>
      <c r="H82" s="1185">
        <f>'MAY-23'!H82</f>
        <v>166.73</v>
      </c>
      <c r="I82" s="1185">
        <f>'MAY-23'!I82</f>
        <v>2.95</v>
      </c>
      <c r="J82" s="1185"/>
      <c r="K82" s="1185"/>
      <c r="L82" s="1185">
        <f>'MAY-23'!L82</f>
        <v>2</v>
      </c>
      <c r="M82" s="1185">
        <f>'MAY-23'!M82</f>
        <v>25</v>
      </c>
      <c r="N82" s="1185"/>
      <c r="O82" s="1185"/>
      <c r="P82" s="1185"/>
      <c r="Q82" s="1185"/>
      <c r="R82" s="1185"/>
      <c r="S82" s="1185"/>
      <c r="T82" s="1185"/>
      <c r="U82" s="1185"/>
      <c r="V82" s="1185">
        <f>'MAY-23'!V82</f>
        <v>0</v>
      </c>
      <c r="W82" s="1176"/>
    </row>
    <row r="83" spans="1:23" s="54" customFormat="1">
      <c r="A83" s="1176"/>
      <c r="B83" s="1185" t="str">
        <f>'MAY-23'!B83</f>
        <v>20.05.23</v>
      </c>
      <c r="C83" s="1185">
        <f>'MAY-23'!C83</f>
        <v>81</v>
      </c>
      <c r="D83" s="1185">
        <f>'MAY-23'!D83</f>
        <v>248</v>
      </c>
      <c r="E83" s="1185"/>
      <c r="F83" s="1185">
        <f>'MAY-23'!F83</f>
        <v>59</v>
      </c>
      <c r="G83" s="1185">
        <f>'MAY-23'!G83</f>
        <v>3580.25</v>
      </c>
      <c r="H83" s="1185">
        <f>'MAY-23'!H83</f>
        <v>242.94</v>
      </c>
      <c r="I83" s="1185">
        <f>'MAY-23'!I83</f>
        <v>0.19</v>
      </c>
      <c r="J83" s="1185"/>
      <c r="K83" s="1185"/>
      <c r="L83" s="1185">
        <f>'MAY-23'!L83</f>
        <v>2</v>
      </c>
      <c r="M83" s="1185">
        <f>'MAY-23'!M83</f>
        <v>15</v>
      </c>
      <c r="N83" s="1185"/>
      <c r="O83" s="1185"/>
      <c r="P83" s="1185"/>
      <c r="Q83" s="1185"/>
      <c r="R83" s="1185"/>
      <c r="S83" s="1185"/>
      <c r="T83" s="1185"/>
      <c r="U83" s="1185"/>
      <c r="V83" s="1185">
        <f>'MAY-23'!V83</f>
        <v>0</v>
      </c>
      <c r="W83" s="1176"/>
    </row>
    <row r="84" spans="1:23" s="54" customFormat="1">
      <c r="A84" s="1176"/>
      <c r="B84" s="1185" t="str">
        <f>'MAY-23'!B84</f>
        <v>20.05.23</v>
      </c>
      <c r="C84" s="1185">
        <f>'MAY-23'!C84</f>
        <v>82</v>
      </c>
      <c r="D84" s="1185">
        <f>'MAY-23'!D84</f>
        <v>249</v>
      </c>
      <c r="E84" s="1185"/>
      <c r="F84" s="1185">
        <f>'MAY-23'!F84</f>
        <v>56</v>
      </c>
      <c r="G84" s="1185">
        <f>'MAY-23'!G84</f>
        <v>3445.25</v>
      </c>
      <c r="H84" s="1185">
        <f>'MAY-23'!H84</f>
        <v>196.93</v>
      </c>
      <c r="I84" s="1185">
        <f>'MAY-23'!I84</f>
        <v>5.18</v>
      </c>
      <c r="J84" s="1185"/>
      <c r="K84" s="1185"/>
      <c r="L84" s="1185">
        <f>'MAY-23'!L84</f>
        <v>2</v>
      </c>
      <c r="M84" s="1185">
        <f>'MAY-23'!M84</f>
        <v>0</v>
      </c>
      <c r="N84" s="1185"/>
      <c r="O84" s="1185"/>
      <c r="P84" s="1185"/>
      <c r="Q84" s="1185"/>
      <c r="R84" s="1185"/>
      <c r="S84" s="1185"/>
      <c r="T84" s="1185"/>
      <c r="U84" s="1185"/>
      <c r="V84" s="1185">
        <f>'MAY-23'!V84</f>
        <v>8820</v>
      </c>
      <c r="W84" s="1176"/>
    </row>
    <row r="85" spans="1:23" s="54" customFormat="1">
      <c r="A85" s="1176"/>
      <c r="B85" s="1185" t="str">
        <f>'MAY-23'!B85</f>
        <v>20.05.23</v>
      </c>
      <c r="C85" s="1185">
        <f>'MAY-23'!C85</f>
        <v>83</v>
      </c>
      <c r="D85" s="1185">
        <f>'MAY-23'!D85</f>
        <v>250</v>
      </c>
      <c r="E85" s="1185"/>
      <c r="F85" s="1185">
        <f>'MAY-23'!F85</f>
        <v>57</v>
      </c>
      <c r="G85" s="1185">
        <f>'MAY-23'!G85</f>
        <v>3476.87</v>
      </c>
      <c r="H85" s="1185">
        <f>'MAY-23'!H85</f>
        <v>220.73</v>
      </c>
      <c r="I85" s="1185">
        <f>'MAY-23'!I85</f>
        <v>4.5999999999999996</v>
      </c>
      <c r="J85" s="1185"/>
      <c r="K85" s="1185"/>
      <c r="L85" s="1185">
        <f>'MAY-23'!L85</f>
        <v>2</v>
      </c>
      <c r="M85" s="1185">
        <f>'MAY-23'!M85</f>
        <v>35</v>
      </c>
      <c r="N85" s="1185"/>
      <c r="O85" s="1185"/>
      <c r="P85" s="1185"/>
      <c r="Q85" s="1185"/>
      <c r="R85" s="1185"/>
      <c r="S85" s="1185"/>
      <c r="T85" s="1185"/>
      <c r="U85" s="1185"/>
      <c r="V85" s="1185">
        <f>'MAY-23'!V85</f>
        <v>8977.5</v>
      </c>
      <c r="W85" s="1176"/>
    </row>
    <row r="86" spans="1:23" s="54" customFormat="1">
      <c r="A86" s="1176"/>
      <c r="B86" s="1185" t="str">
        <f>'MAY-23'!B86</f>
        <v>21.05.23</v>
      </c>
      <c r="C86" s="1185">
        <f>'MAY-23'!C86</f>
        <v>84</v>
      </c>
      <c r="D86" s="1185">
        <f>'MAY-23'!D86</f>
        <v>251</v>
      </c>
      <c r="E86" s="1185"/>
      <c r="F86" s="1185">
        <f>'MAY-23'!F86</f>
        <v>58</v>
      </c>
      <c r="G86" s="1185">
        <f>'MAY-23'!G86</f>
        <v>3518.22</v>
      </c>
      <c r="H86" s="1185">
        <f>'MAY-23'!H86</f>
        <v>253.56</v>
      </c>
      <c r="I86" s="1185">
        <f>'MAY-23'!I86</f>
        <v>1.78</v>
      </c>
      <c r="J86" s="1185"/>
      <c r="K86" s="1185"/>
      <c r="L86" s="1185">
        <f>'MAY-23'!L86</f>
        <v>2</v>
      </c>
      <c r="M86" s="1185">
        <f>'MAY-23'!M86</f>
        <v>0</v>
      </c>
      <c r="N86" s="1185"/>
      <c r="O86" s="1185"/>
      <c r="P86" s="1185"/>
      <c r="Q86" s="1185"/>
      <c r="R86" s="1185"/>
      <c r="S86" s="1185"/>
      <c r="T86" s="1185"/>
      <c r="U86" s="1185"/>
      <c r="V86" s="1185">
        <f>'MAY-23'!V86</f>
        <v>0</v>
      </c>
      <c r="W86" s="1176"/>
    </row>
    <row r="87" spans="1:23" s="54" customFormat="1">
      <c r="A87" s="1176"/>
      <c r="B87" s="1185" t="str">
        <f>'MAY-23'!B87</f>
        <v>21.05.23</v>
      </c>
      <c r="C87" s="1185">
        <f>'MAY-23'!C87</f>
        <v>85</v>
      </c>
      <c r="D87" s="1185">
        <f>'MAY-23'!D87</f>
        <v>252</v>
      </c>
      <c r="E87" s="1185"/>
      <c r="F87" s="1185">
        <f>'MAY-23'!F87</f>
        <v>59</v>
      </c>
      <c r="G87" s="1185">
        <f>'MAY-23'!G87</f>
        <v>3552.82</v>
      </c>
      <c r="H87" s="1185">
        <f>'MAY-23'!H87</f>
        <v>279.18</v>
      </c>
      <c r="I87" s="1185">
        <f>'MAY-23'!I87</f>
        <v>0</v>
      </c>
      <c r="J87" s="1185"/>
      <c r="K87" s="1185"/>
      <c r="L87" s="1185">
        <f>'MAY-23'!L87</f>
        <v>1</v>
      </c>
      <c r="M87" s="1185">
        <f>'MAY-23'!M87</f>
        <v>55</v>
      </c>
      <c r="N87" s="1185"/>
      <c r="O87" s="1185"/>
      <c r="P87" s="1185"/>
      <c r="Q87" s="1185"/>
      <c r="R87" s="1185"/>
      <c r="S87" s="1185"/>
      <c r="T87" s="1185"/>
      <c r="U87" s="1185"/>
      <c r="V87" s="1185">
        <f>'MAY-23'!V87</f>
        <v>0</v>
      </c>
      <c r="W87" s="1176"/>
    </row>
    <row r="88" spans="1:23" s="54" customFormat="1">
      <c r="A88" s="1176"/>
      <c r="B88" s="1185" t="str">
        <f>'MAY-23'!B88</f>
        <v>21.05.23</v>
      </c>
      <c r="C88" s="1185">
        <f>'MAY-23'!C88</f>
        <v>86</v>
      </c>
      <c r="D88" s="1185">
        <f>'MAY-23'!D88</f>
        <v>253</v>
      </c>
      <c r="E88" s="1185"/>
      <c r="F88" s="1185">
        <f>'MAY-23'!F88</f>
        <v>59</v>
      </c>
      <c r="G88" s="1185">
        <f>'MAY-23'!G88</f>
        <v>3672.42</v>
      </c>
      <c r="H88" s="1185">
        <f>'MAY-23'!H88</f>
        <v>166.75</v>
      </c>
      <c r="I88" s="1185">
        <f>'MAY-23'!I88</f>
        <v>7.17</v>
      </c>
      <c r="J88" s="1185"/>
      <c r="K88" s="1185"/>
      <c r="L88" s="1185">
        <f>'MAY-23'!L88</f>
        <v>2</v>
      </c>
      <c r="M88" s="1185">
        <f>'MAY-23'!M88</f>
        <v>5</v>
      </c>
      <c r="N88" s="1185"/>
      <c r="O88" s="1185"/>
      <c r="P88" s="1185"/>
      <c r="Q88" s="1185"/>
      <c r="R88" s="1185"/>
      <c r="S88" s="1185"/>
      <c r="T88" s="1185"/>
      <c r="U88" s="1185"/>
      <c r="V88" s="1185">
        <f>'MAY-23'!V88</f>
        <v>9292.5</v>
      </c>
      <c r="W88" s="1176"/>
    </row>
    <row r="89" spans="1:23" s="54" customFormat="1">
      <c r="A89" s="1176"/>
      <c r="B89" s="1185" t="str">
        <f>'MAY-23'!B89</f>
        <v>21.05.23</v>
      </c>
      <c r="C89" s="1185">
        <f>'MAY-23'!C89</f>
        <v>87</v>
      </c>
      <c r="D89" s="1185">
        <f>'MAY-23'!D89</f>
        <v>254</v>
      </c>
      <c r="E89" s="1185"/>
      <c r="F89" s="1185">
        <f>'MAY-23'!F89</f>
        <v>59</v>
      </c>
      <c r="G89" s="1185">
        <f>'MAY-23'!G89</f>
        <v>3547.03</v>
      </c>
      <c r="H89" s="1185">
        <f>'MAY-23'!H89</f>
        <v>281.97000000000003</v>
      </c>
      <c r="I89" s="1185">
        <f>'MAY-23'!I89</f>
        <v>0</v>
      </c>
      <c r="J89" s="1185"/>
      <c r="K89" s="1185"/>
      <c r="L89" s="1185">
        <f>'MAY-23'!L89</f>
        <v>2</v>
      </c>
      <c r="M89" s="1185">
        <f>'MAY-23'!M89</f>
        <v>5</v>
      </c>
      <c r="N89" s="1185"/>
      <c r="O89" s="1185"/>
      <c r="P89" s="1185"/>
      <c r="Q89" s="1185"/>
      <c r="R89" s="1185"/>
      <c r="S89" s="1185"/>
      <c r="T89" s="1185"/>
      <c r="U89" s="1185"/>
      <c r="V89" s="1185">
        <f>'MAY-23'!V89</f>
        <v>0</v>
      </c>
      <c r="W89" s="1176"/>
    </row>
    <row r="90" spans="1:23" s="54" customFormat="1">
      <c r="A90" s="1176"/>
      <c r="B90" s="1185" t="str">
        <f>'MAY-23'!B90</f>
        <v>21.05.23</v>
      </c>
      <c r="C90" s="1185">
        <f>'MAY-23'!C90</f>
        <v>88</v>
      </c>
      <c r="D90" s="1185">
        <f>'MAY-23'!D90</f>
        <v>255</v>
      </c>
      <c r="E90" s="1185"/>
      <c r="F90" s="1185">
        <f>'MAY-23'!F90</f>
        <v>58</v>
      </c>
      <c r="G90" s="1185">
        <f>'MAY-23'!G90</f>
        <v>3541.82</v>
      </c>
      <c r="H90" s="1185">
        <f>'MAY-23'!H90</f>
        <v>230.16</v>
      </c>
      <c r="I90" s="1185">
        <f>'MAY-23'!I90</f>
        <v>1.98</v>
      </c>
      <c r="J90" s="1185"/>
      <c r="K90" s="1185"/>
      <c r="L90" s="1185">
        <f>'MAY-23'!L90</f>
        <v>2</v>
      </c>
      <c r="M90" s="1185">
        <f>'MAY-23'!M90</f>
        <v>20</v>
      </c>
      <c r="N90" s="1185"/>
      <c r="O90" s="1185"/>
      <c r="P90" s="1185"/>
      <c r="Q90" s="1185"/>
      <c r="R90" s="1185"/>
      <c r="S90" s="1185"/>
      <c r="T90" s="1185"/>
      <c r="U90" s="1185"/>
      <c r="V90" s="1185">
        <f>'MAY-23'!V90</f>
        <v>0</v>
      </c>
      <c r="W90" s="1176"/>
    </row>
    <row r="91" spans="1:23" s="54" customFormat="1">
      <c r="A91" s="1176"/>
      <c r="B91" s="1185" t="str">
        <f>'MAY-23'!B91</f>
        <v>22.05.23</v>
      </c>
      <c r="C91" s="1185">
        <f>'MAY-23'!C91</f>
        <v>89</v>
      </c>
      <c r="D91" s="1185">
        <f>'MAY-23'!D91</f>
        <v>256</v>
      </c>
      <c r="E91" s="1185"/>
      <c r="F91" s="1185">
        <f>'MAY-23'!F91</f>
        <v>59</v>
      </c>
      <c r="G91" s="1185">
        <f>'MAY-23'!G91</f>
        <v>3616.42</v>
      </c>
      <c r="H91" s="1185">
        <f>'MAY-23'!H91</f>
        <v>218.16</v>
      </c>
      <c r="I91" s="1185">
        <f>'MAY-23'!I91</f>
        <v>2.58</v>
      </c>
      <c r="J91" s="1185"/>
      <c r="K91" s="1185"/>
      <c r="L91" s="1185">
        <f>'MAY-23'!L91</f>
        <v>2</v>
      </c>
      <c r="M91" s="1185">
        <f>'MAY-23'!M91</f>
        <v>25</v>
      </c>
      <c r="N91" s="1185"/>
      <c r="O91" s="1185"/>
      <c r="P91" s="1185"/>
      <c r="Q91" s="1185"/>
      <c r="R91" s="1185"/>
      <c r="S91" s="1185"/>
      <c r="T91" s="1185"/>
      <c r="U91" s="1185"/>
      <c r="V91" s="1185">
        <f>'MAY-23'!V91</f>
        <v>9292.5</v>
      </c>
      <c r="W91" s="1176"/>
    </row>
    <row r="92" spans="1:23" s="54" customFormat="1">
      <c r="A92" s="1176"/>
      <c r="B92" s="1185" t="str">
        <f>'MAY-23'!B92</f>
        <v>22.05.23</v>
      </c>
      <c r="C92" s="1185">
        <f>'MAY-23'!C92</f>
        <v>90</v>
      </c>
      <c r="D92" s="1185">
        <f>'MAY-23'!D92</f>
        <v>257</v>
      </c>
      <c r="E92" s="1185"/>
      <c r="F92" s="1185">
        <f>'MAY-23'!F92</f>
        <v>59</v>
      </c>
      <c r="G92" s="1185">
        <f>'MAY-23'!G92</f>
        <v>3634.63</v>
      </c>
      <c r="H92" s="1185">
        <f>'MAY-23'!H92</f>
        <v>196.34</v>
      </c>
      <c r="I92" s="1185">
        <f>'MAY-23'!I92</f>
        <v>1.97</v>
      </c>
      <c r="J92" s="1185"/>
      <c r="K92" s="1185"/>
      <c r="L92" s="1185">
        <f>'MAY-23'!L92</f>
        <v>2</v>
      </c>
      <c r="M92" s="1185">
        <f>'MAY-23'!M92</f>
        <v>10</v>
      </c>
      <c r="N92" s="1185"/>
      <c r="O92" s="1185"/>
      <c r="P92" s="1185"/>
      <c r="Q92" s="1185"/>
      <c r="R92" s="1185"/>
      <c r="S92" s="1185"/>
      <c r="T92" s="1185"/>
      <c r="U92" s="1185"/>
      <c r="V92" s="1185">
        <f>'MAY-23'!V92</f>
        <v>0</v>
      </c>
      <c r="W92" s="1176"/>
    </row>
    <row r="93" spans="1:23" s="54" customFormat="1">
      <c r="A93" s="1176"/>
      <c r="B93" s="1185" t="str">
        <f>'MAY-23'!B93</f>
        <v>22.05.23</v>
      </c>
      <c r="C93" s="1185">
        <f>'MAY-23'!C93</f>
        <v>91</v>
      </c>
      <c r="D93" s="1185">
        <f>'MAY-23'!D93</f>
        <v>258</v>
      </c>
      <c r="E93" s="1185"/>
      <c r="F93" s="1185">
        <f>'MAY-23'!F93</f>
        <v>56</v>
      </c>
      <c r="G93" s="1185">
        <f>'MAY-23'!G93</f>
        <v>3506.25</v>
      </c>
      <c r="H93" s="1185">
        <f>'MAY-23'!H93</f>
        <v>132.71</v>
      </c>
      <c r="I93" s="1185">
        <f>'MAY-23'!I93</f>
        <v>1.96</v>
      </c>
      <c r="J93" s="1185"/>
      <c r="K93" s="1185"/>
      <c r="L93" s="1185">
        <f>'MAY-23'!L93</f>
        <v>1</v>
      </c>
      <c r="M93" s="1185">
        <f>'MAY-23'!M93</f>
        <v>50</v>
      </c>
      <c r="N93" s="1185"/>
      <c r="O93" s="1185"/>
      <c r="P93" s="1185"/>
      <c r="Q93" s="1185"/>
      <c r="R93" s="1185"/>
      <c r="S93" s="1185"/>
      <c r="T93" s="1185"/>
      <c r="U93" s="1185"/>
      <c r="V93" s="1185">
        <f>'MAY-23'!V93</f>
        <v>0</v>
      </c>
      <c r="W93" s="1176"/>
    </row>
    <row r="94" spans="1:23" s="54" customFormat="1">
      <c r="A94" s="1176"/>
      <c r="B94" s="1185" t="str">
        <f>'MAY-23'!B94</f>
        <v>23.05.23</v>
      </c>
      <c r="C94" s="1185">
        <f>'MAY-23'!C94</f>
        <v>92</v>
      </c>
      <c r="D94" s="1185">
        <f>'MAY-23'!D94</f>
        <v>259</v>
      </c>
      <c r="E94" s="1185"/>
      <c r="F94" s="1185">
        <f>'MAY-23'!F94</f>
        <v>58</v>
      </c>
      <c r="G94" s="1185">
        <f>'MAY-23'!G94</f>
        <v>3307.6</v>
      </c>
      <c r="H94" s="1185">
        <f>'MAY-23'!H94</f>
        <v>220.4</v>
      </c>
      <c r="I94" s="1185">
        <f>'MAY-23'!I94</f>
        <v>0</v>
      </c>
      <c r="J94" s="1185"/>
      <c r="K94" s="1185"/>
      <c r="L94" s="1185">
        <f>'MAY-23'!L94</f>
        <v>2</v>
      </c>
      <c r="M94" s="1185">
        <f>'MAY-23'!M94</f>
        <v>15</v>
      </c>
      <c r="N94" s="1185"/>
      <c r="O94" s="1185"/>
      <c r="P94" s="1185"/>
      <c r="Q94" s="1185"/>
      <c r="R94" s="1185"/>
      <c r="S94" s="1185"/>
      <c r="T94" s="1185"/>
      <c r="U94" s="1185"/>
      <c r="V94" s="1185">
        <f>'MAY-23'!V94</f>
        <v>0</v>
      </c>
      <c r="W94" s="1176"/>
    </row>
    <row r="95" spans="1:23" s="54" customFormat="1">
      <c r="A95" s="1176"/>
      <c r="B95" s="1185" t="str">
        <f>'MAY-23'!B95</f>
        <v>23.05.23</v>
      </c>
      <c r="C95" s="1185">
        <f>'MAY-23'!C95</f>
        <v>93</v>
      </c>
      <c r="D95" s="1185">
        <f>'MAY-23'!D95</f>
        <v>260</v>
      </c>
      <c r="E95" s="1185"/>
      <c r="F95" s="1185">
        <f>'MAY-23'!F95</f>
        <v>58</v>
      </c>
      <c r="G95" s="1185">
        <f>'MAY-23'!G95</f>
        <v>3503.65</v>
      </c>
      <c r="H95" s="1185">
        <f>'MAY-23'!H95</f>
        <v>257.35000000000002</v>
      </c>
      <c r="I95" s="1185">
        <f>'MAY-23'!I95</f>
        <v>0</v>
      </c>
      <c r="J95" s="1185"/>
      <c r="K95" s="1185"/>
      <c r="L95" s="1185">
        <f>'MAY-23'!L95</f>
        <v>2</v>
      </c>
      <c r="M95" s="1185">
        <f>'MAY-23'!M95</f>
        <v>40</v>
      </c>
      <c r="N95" s="1185"/>
      <c r="O95" s="1185"/>
      <c r="P95" s="1185"/>
      <c r="Q95" s="1185"/>
      <c r="R95" s="1185"/>
      <c r="S95" s="1185"/>
      <c r="T95" s="1185"/>
      <c r="U95" s="1185"/>
      <c r="V95" s="1185">
        <f>'MAY-23'!V95</f>
        <v>0</v>
      </c>
      <c r="W95" s="1176"/>
    </row>
    <row r="96" spans="1:23" s="54" customFormat="1">
      <c r="A96" s="1176"/>
      <c r="B96" s="1185" t="str">
        <f>'MAY-23'!B96</f>
        <v>23.05.23</v>
      </c>
      <c r="C96" s="1185">
        <f>'MAY-23'!C96</f>
        <v>94</v>
      </c>
      <c r="D96" s="1185">
        <f>'MAY-23'!D96</f>
        <v>261</v>
      </c>
      <c r="E96" s="1185"/>
      <c r="F96" s="1185">
        <f>'MAY-23'!F96</f>
        <v>59</v>
      </c>
      <c r="G96" s="1185">
        <f>'MAY-23'!G96</f>
        <v>3691.47</v>
      </c>
      <c r="H96" s="1185">
        <f>'MAY-23'!H96</f>
        <v>131.52000000000001</v>
      </c>
      <c r="I96" s="1185">
        <f>'MAY-23'!I96</f>
        <v>5.99</v>
      </c>
      <c r="J96" s="1185"/>
      <c r="K96" s="1185"/>
      <c r="L96" s="1185">
        <f>'MAY-23'!L96</f>
        <v>2</v>
      </c>
      <c r="M96" s="1185">
        <f>'MAY-23'!M96</f>
        <v>45</v>
      </c>
      <c r="N96" s="1185"/>
      <c r="O96" s="1185"/>
      <c r="P96" s="1185"/>
      <c r="Q96" s="1185"/>
      <c r="R96" s="1185"/>
      <c r="S96" s="1185"/>
      <c r="T96" s="1185"/>
      <c r="U96" s="1185"/>
      <c r="V96" s="1185">
        <f>'MAY-23'!V96</f>
        <v>0</v>
      </c>
      <c r="W96" s="1176"/>
    </row>
    <row r="97" spans="1:23" s="54" customFormat="1">
      <c r="A97" s="1176"/>
      <c r="B97" s="1185" t="str">
        <f>'MAY-23'!B97</f>
        <v>23.05.23</v>
      </c>
      <c r="C97" s="1185">
        <f>'MAY-23'!C97</f>
        <v>95</v>
      </c>
      <c r="D97" s="1185">
        <f>'MAY-23'!D97</f>
        <v>262</v>
      </c>
      <c r="E97" s="1185"/>
      <c r="F97" s="1185">
        <f>'MAY-23'!F97</f>
        <v>58</v>
      </c>
      <c r="G97" s="1185">
        <f>'MAY-23'!G97</f>
        <v>3600.84</v>
      </c>
      <c r="H97" s="1185">
        <f>'MAY-23'!H97</f>
        <v>166.53</v>
      </c>
      <c r="I97" s="1185">
        <f>'MAY-23'!I97</f>
        <v>3.37</v>
      </c>
      <c r="J97" s="1185"/>
      <c r="K97" s="1185"/>
      <c r="L97" s="1185">
        <f>'MAY-23'!L97</f>
        <v>2</v>
      </c>
      <c r="M97" s="1185">
        <f>'MAY-23'!M97</f>
        <v>10</v>
      </c>
      <c r="N97" s="1185"/>
      <c r="O97" s="1185"/>
      <c r="P97" s="1185"/>
      <c r="Q97" s="1185"/>
      <c r="R97" s="1185"/>
      <c r="S97" s="1185"/>
      <c r="T97" s="1185"/>
      <c r="U97" s="1185"/>
      <c r="V97" s="1185">
        <f>'MAY-23'!V97</f>
        <v>9135</v>
      </c>
      <c r="W97" s="1176"/>
    </row>
    <row r="98" spans="1:23" s="54" customFormat="1">
      <c r="A98" s="1176"/>
      <c r="B98" s="1185" t="str">
        <f>'MAY-23'!B98</f>
        <v>23.05.23</v>
      </c>
      <c r="C98" s="1185">
        <f>'MAY-23'!C98</f>
        <v>96</v>
      </c>
      <c r="D98" s="1185">
        <f>'MAY-23'!D98</f>
        <v>263</v>
      </c>
      <c r="E98" s="1185"/>
      <c r="F98" s="1185">
        <f>'MAY-23'!F98</f>
        <v>59</v>
      </c>
      <c r="G98" s="1185">
        <f>'MAY-23'!G98</f>
        <v>3596.42</v>
      </c>
      <c r="H98" s="1185">
        <f>'MAY-23'!H98</f>
        <v>236.57</v>
      </c>
      <c r="I98" s="1185">
        <f>'MAY-23'!I98</f>
        <v>0.99</v>
      </c>
      <c r="J98" s="1185"/>
      <c r="K98" s="1185"/>
      <c r="L98" s="1185">
        <f>'MAY-23'!L98</f>
        <v>2</v>
      </c>
      <c r="M98" s="1185">
        <f>'MAY-23'!M98</f>
        <v>30</v>
      </c>
      <c r="N98" s="1185"/>
      <c r="O98" s="1185"/>
      <c r="P98" s="1185"/>
      <c r="Q98" s="1185"/>
      <c r="R98" s="1185"/>
      <c r="S98" s="1185"/>
      <c r="T98" s="1185"/>
      <c r="U98" s="1185"/>
      <c r="V98" s="1185">
        <f>'MAY-23'!V98</f>
        <v>0</v>
      </c>
      <c r="W98" s="1176"/>
    </row>
    <row r="99" spans="1:23" s="54" customFormat="1">
      <c r="A99" s="1176"/>
      <c r="B99" s="1185" t="str">
        <f>'MAY-23'!B99</f>
        <v>23.05.23</v>
      </c>
      <c r="C99" s="1185">
        <f>'MAY-23'!C99</f>
        <v>97</v>
      </c>
      <c r="D99" s="1185">
        <f>'MAY-23'!D99</f>
        <v>264</v>
      </c>
      <c r="E99" s="1185"/>
      <c r="F99" s="1185">
        <f>'MAY-23'!F99</f>
        <v>59</v>
      </c>
      <c r="G99" s="1185">
        <f>'MAY-23'!G99</f>
        <v>3570.05</v>
      </c>
      <c r="H99" s="1185">
        <f>'MAY-23'!H99</f>
        <v>252.95</v>
      </c>
      <c r="I99" s="1185">
        <f>'MAY-23'!I99</f>
        <v>0</v>
      </c>
      <c r="J99" s="1185"/>
      <c r="K99" s="1185"/>
      <c r="L99" s="1185">
        <f>'MAY-23'!L99</f>
        <v>2</v>
      </c>
      <c r="M99" s="1185">
        <f>'MAY-23'!M99</f>
        <v>35</v>
      </c>
      <c r="N99" s="1185"/>
      <c r="O99" s="1185"/>
      <c r="P99" s="1185"/>
      <c r="Q99" s="1185"/>
      <c r="R99" s="1185"/>
      <c r="S99" s="1185"/>
      <c r="T99" s="1185"/>
      <c r="U99" s="1185"/>
      <c r="V99" s="1185">
        <f>'MAY-23'!V99</f>
        <v>0</v>
      </c>
      <c r="W99" s="1176"/>
    </row>
    <row r="100" spans="1:23" s="54" customFormat="1">
      <c r="A100" s="1176"/>
      <c r="B100" s="1185" t="str">
        <f>'MAY-23'!B100</f>
        <v>24.05.23</v>
      </c>
      <c r="C100" s="1185">
        <f>'MAY-23'!C100</f>
        <v>98</v>
      </c>
      <c r="D100" s="1185">
        <f>'MAY-23'!D100</f>
        <v>265</v>
      </c>
      <c r="E100" s="1185"/>
      <c r="F100" s="1185">
        <f>'MAY-23'!F100</f>
        <v>58</v>
      </c>
      <c r="G100" s="1185">
        <f>'MAY-23'!G100</f>
        <v>3495.04</v>
      </c>
      <c r="H100" s="1185">
        <f>'MAY-23'!H100</f>
        <v>270.95</v>
      </c>
      <c r="I100" s="1185">
        <f>'MAY-23'!I100</f>
        <v>1.99</v>
      </c>
      <c r="J100" s="1185"/>
      <c r="K100" s="1185"/>
      <c r="L100" s="1185">
        <f>'MAY-23'!L100</f>
        <v>2</v>
      </c>
      <c r="M100" s="1185">
        <f>'MAY-23'!M100</f>
        <v>40</v>
      </c>
      <c r="N100" s="1185"/>
      <c r="O100" s="1185"/>
      <c r="P100" s="1185"/>
      <c r="Q100" s="1185"/>
      <c r="R100" s="1185"/>
      <c r="S100" s="1185"/>
      <c r="T100" s="1185"/>
      <c r="U100" s="1185"/>
      <c r="V100" s="1185">
        <f>'MAY-23'!V100</f>
        <v>9135</v>
      </c>
      <c r="W100" s="1176"/>
    </row>
    <row r="101" spans="1:23" s="54" customFormat="1">
      <c r="A101" s="1176"/>
      <c r="B101" s="1185" t="str">
        <f>'MAY-23'!B101</f>
        <v>24.05.23</v>
      </c>
      <c r="C101" s="1185">
        <f>'MAY-23'!C101</f>
        <v>99</v>
      </c>
      <c r="D101" s="1185">
        <f>'MAY-23'!D101</f>
        <v>266</v>
      </c>
      <c r="E101" s="1185"/>
      <c r="F101" s="1185">
        <f>'MAY-23'!F101</f>
        <v>58</v>
      </c>
      <c r="G101" s="1185">
        <f>'MAY-23'!G101</f>
        <v>3561.67</v>
      </c>
      <c r="H101" s="1185">
        <f>'MAY-23'!H101</f>
        <v>193.33</v>
      </c>
      <c r="I101" s="1185">
        <f>'MAY-23'!I101</f>
        <v>0</v>
      </c>
      <c r="J101" s="1185"/>
      <c r="K101" s="1185"/>
      <c r="L101" s="1185">
        <f>'MAY-23'!L101</f>
        <v>2</v>
      </c>
      <c r="M101" s="1185">
        <f>'MAY-23'!M101</f>
        <v>0</v>
      </c>
      <c r="N101" s="1185"/>
      <c r="O101" s="1185"/>
      <c r="P101" s="1185"/>
      <c r="Q101" s="1185"/>
      <c r="R101" s="1185"/>
      <c r="S101" s="1185"/>
      <c r="T101" s="1185"/>
      <c r="U101" s="1185"/>
      <c r="V101" s="1185">
        <f>'MAY-23'!V101</f>
        <v>0</v>
      </c>
      <c r="W101" s="1176"/>
    </row>
    <row r="102" spans="1:23" s="54" customFormat="1">
      <c r="A102" s="1176"/>
      <c r="B102" s="1185" t="str">
        <f>'MAY-23'!B102</f>
        <v>24.05.23</v>
      </c>
      <c r="C102" s="1185">
        <f>'MAY-23'!C102</f>
        <v>100</v>
      </c>
      <c r="D102" s="1185">
        <f>'MAY-23'!D102</f>
        <v>267</v>
      </c>
      <c r="E102" s="1185"/>
      <c r="F102" s="1185">
        <f>'MAY-23'!F102</f>
        <v>59</v>
      </c>
      <c r="G102" s="1185">
        <f>'MAY-23'!G102</f>
        <v>3640.44</v>
      </c>
      <c r="H102" s="1185">
        <f>'MAY-23'!H102</f>
        <v>186.16</v>
      </c>
      <c r="I102" s="1185">
        <f>'MAY-23'!I102</f>
        <v>0.6</v>
      </c>
      <c r="J102" s="1185"/>
      <c r="K102" s="1185"/>
      <c r="L102" s="1185">
        <f>'MAY-23'!L102</f>
        <v>2</v>
      </c>
      <c r="M102" s="1185">
        <f>'MAY-23'!M102</f>
        <v>5</v>
      </c>
      <c r="N102" s="1185"/>
      <c r="O102" s="1185"/>
      <c r="P102" s="1185"/>
      <c r="Q102" s="1185"/>
      <c r="R102" s="1185"/>
      <c r="S102" s="1185"/>
      <c r="T102" s="1185"/>
      <c r="U102" s="1185"/>
      <c r="V102" s="1185">
        <f>'MAY-23'!V102</f>
        <v>0</v>
      </c>
      <c r="W102" s="1176"/>
    </row>
    <row r="103" spans="1:23" s="54" customFormat="1">
      <c r="A103" s="1176"/>
      <c r="B103" s="1185" t="str">
        <f>'MAY-23'!B103</f>
        <v>24.05.23</v>
      </c>
      <c r="C103" s="1185">
        <f>'MAY-23'!C103</f>
        <v>101</v>
      </c>
      <c r="D103" s="1185">
        <f>'MAY-23'!D103</f>
        <v>268</v>
      </c>
      <c r="E103" s="1185"/>
      <c r="F103" s="1185">
        <f>'MAY-23'!F103</f>
        <v>58</v>
      </c>
      <c r="G103" s="1185">
        <f>'MAY-23'!G103</f>
        <v>3562.87</v>
      </c>
      <c r="H103" s="1185">
        <f>'MAY-23'!H103</f>
        <v>195.73</v>
      </c>
      <c r="I103" s="1185">
        <f>'MAY-23'!I103</f>
        <v>3.6</v>
      </c>
      <c r="J103" s="1185"/>
      <c r="K103" s="1185"/>
      <c r="L103" s="1185">
        <f>'MAY-23'!L103</f>
        <v>2</v>
      </c>
      <c r="M103" s="1185">
        <f>'MAY-23'!M103</f>
        <v>10</v>
      </c>
      <c r="N103" s="1185"/>
      <c r="O103" s="1185"/>
      <c r="P103" s="1185"/>
      <c r="Q103" s="1185"/>
      <c r="R103" s="1185"/>
      <c r="S103" s="1185"/>
      <c r="T103" s="1185"/>
      <c r="U103" s="1185"/>
      <c r="V103" s="1185">
        <f>'MAY-23'!V103</f>
        <v>0</v>
      </c>
      <c r="W103" s="1176"/>
    </row>
    <row r="104" spans="1:23" s="54" customFormat="1">
      <c r="A104" s="1176"/>
      <c r="B104" s="1185" t="str">
        <f>'MAY-23'!B104</f>
        <v>24.05.23</v>
      </c>
      <c r="C104" s="1185">
        <f>'MAY-23'!C104</f>
        <v>102</v>
      </c>
      <c r="D104" s="1185">
        <f>'MAY-23'!D104</f>
        <v>269</v>
      </c>
      <c r="E104" s="1185"/>
      <c r="F104" s="1185">
        <f>'MAY-23'!F104</f>
        <v>58</v>
      </c>
      <c r="G104" s="1185">
        <f>'MAY-23'!G104</f>
        <v>3523.02</v>
      </c>
      <c r="H104" s="1185">
        <f>'MAY-23'!H104</f>
        <v>246.98</v>
      </c>
      <c r="I104" s="1185">
        <f>'MAY-23'!I104</f>
        <v>0</v>
      </c>
      <c r="J104" s="1185"/>
      <c r="K104" s="1185"/>
      <c r="L104" s="1185">
        <f>'MAY-23'!L104</f>
        <v>1</v>
      </c>
      <c r="M104" s="1185">
        <f>'MAY-23'!M104</f>
        <v>55</v>
      </c>
      <c r="N104" s="1185"/>
      <c r="O104" s="1185"/>
      <c r="P104" s="1185"/>
      <c r="Q104" s="1185"/>
      <c r="R104" s="1185"/>
      <c r="S104" s="1185"/>
      <c r="T104" s="1185"/>
      <c r="U104" s="1185"/>
      <c r="V104" s="1185">
        <f>'MAY-23'!V104</f>
        <v>0</v>
      </c>
      <c r="W104" s="1176"/>
    </row>
    <row r="105" spans="1:23" s="54" customFormat="1">
      <c r="A105" s="1176"/>
      <c r="B105" s="1185" t="str">
        <f>'MAY-23'!B105</f>
        <v>25.05.23</v>
      </c>
      <c r="C105" s="1185">
        <f>'MAY-23'!C105</f>
        <v>103</v>
      </c>
      <c r="D105" s="1185">
        <f>'MAY-23'!D105</f>
        <v>270</v>
      </c>
      <c r="E105" s="1185"/>
      <c r="F105" s="1185">
        <f>'MAY-23'!F105</f>
        <v>59</v>
      </c>
      <c r="G105" s="1185">
        <f>'MAY-23'!G105</f>
        <v>3589.22</v>
      </c>
      <c r="H105" s="1185">
        <f>'MAY-23'!H105</f>
        <v>246.37</v>
      </c>
      <c r="I105" s="1185">
        <f>'MAY-23'!I105</f>
        <v>3.59</v>
      </c>
      <c r="J105" s="1185"/>
      <c r="K105" s="1185"/>
      <c r="L105" s="1185">
        <f>'MAY-23'!L105</f>
        <v>2</v>
      </c>
      <c r="M105" s="1185">
        <f>'MAY-23'!M105</f>
        <v>10</v>
      </c>
      <c r="N105" s="1185"/>
      <c r="O105" s="1185"/>
      <c r="P105" s="1185"/>
      <c r="Q105" s="1185"/>
      <c r="R105" s="1185"/>
      <c r="S105" s="1185"/>
      <c r="T105" s="1185"/>
      <c r="U105" s="1185"/>
      <c r="V105" s="1185">
        <f>'MAY-23'!V105</f>
        <v>9292.5</v>
      </c>
      <c r="W105" s="1176"/>
    </row>
    <row r="106" spans="1:23" s="54" customFormat="1">
      <c r="A106" s="1176"/>
      <c r="B106" s="1185" t="str">
        <f>'MAY-23'!B106</f>
        <v>25.05.23</v>
      </c>
      <c r="C106" s="1185">
        <f>'MAY-23'!C106</f>
        <v>104</v>
      </c>
      <c r="D106" s="1185">
        <f>'MAY-23'!D106</f>
        <v>271</v>
      </c>
      <c r="E106" s="1185"/>
      <c r="F106" s="1185">
        <f>'MAY-23'!F106</f>
        <v>58</v>
      </c>
      <c r="G106" s="1185">
        <f>'MAY-23'!G106</f>
        <v>3544.07</v>
      </c>
      <c r="H106" s="1185">
        <f>'MAY-23'!H106</f>
        <v>212.92</v>
      </c>
      <c r="I106" s="1185">
        <f>'MAY-23'!I106</f>
        <v>1.99</v>
      </c>
      <c r="J106" s="1185"/>
      <c r="K106" s="1185"/>
      <c r="L106" s="1185">
        <f>'MAY-23'!L106</f>
        <v>2</v>
      </c>
      <c r="M106" s="1185">
        <f>'MAY-23'!M106</f>
        <v>15</v>
      </c>
      <c r="N106" s="1185"/>
      <c r="O106" s="1185"/>
      <c r="P106" s="1185"/>
      <c r="Q106" s="1185"/>
      <c r="R106" s="1185"/>
      <c r="S106" s="1185"/>
      <c r="T106" s="1185"/>
      <c r="U106" s="1185"/>
      <c r="V106" s="1185">
        <f>'MAY-23'!V106</f>
        <v>9135</v>
      </c>
      <c r="W106" s="1176"/>
    </row>
    <row r="107" spans="1:23" s="54" customFormat="1">
      <c r="A107" s="1176"/>
      <c r="B107" s="1185" t="str">
        <f>'MAY-23'!B107</f>
        <v>25.05.23</v>
      </c>
      <c r="C107" s="1185">
        <f>'MAY-23'!C107</f>
        <v>105</v>
      </c>
      <c r="D107" s="1185">
        <f>'MAY-23'!D107</f>
        <v>272</v>
      </c>
      <c r="E107" s="1185"/>
      <c r="F107" s="1185">
        <f>'MAY-23'!F107</f>
        <v>59</v>
      </c>
      <c r="G107" s="1185">
        <f>'MAY-23'!G107</f>
        <v>3625.83</v>
      </c>
      <c r="H107" s="1185">
        <f>'MAY-23'!H107</f>
        <v>204.16</v>
      </c>
      <c r="I107" s="1185">
        <f>'MAY-23'!I107</f>
        <v>0.99</v>
      </c>
      <c r="J107" s="1185"/>
      <c r="K107" s="1185"/>
      <c r="L107" s="1185">
        <f>'MAY-23'!L107</f>
        <v>2</v>
      </c>
      <c r="M107" s="1185">
        <f>'MAY-23'!M107</f>
        <v>0</v>
      </c>
      <c r="N107" s="1185"/>
      <c r="O107" s="1185"/>
      <c r="P107" s="1185"/>
      <c r="Q107" s="1185"/>
      <c r="R107" s="1185"/>
      <c r="S107" s="1185"/>
      <c r="T107" s="1185"/>
      <c r="U107" s="1185"/>
      <c r="V107" s="1185">
        <f>'MAY-23'!V107</f>
        <v>0</v>
      </c>
      <c r="W107" s="1176"/>
    </row>
    <row r="108" spans="1:23" s="54" customFormat="1">
      <c r="A108" s="1176"/>
      <c r="B108" s="1185" t="str">
        <f>'MAY-23'!B108</f>
        <v>26.05.23</v>
      </c>
      <c r="C108" s="1185">
        <f>'MAY-23'!C108</f>
        <v>106</v>
      </c>
      <c r="D108" s="1185">
        <f>'MAY-23'!D108</f>
        <v>273</v>
      </c>
      <c r="E108" s="1185"/>
      <c r="F108" s="1185">
        <f>'MAY-23'!F108</f>
        <v>59</v>
      </c>
      <c r="G108" s="1185">
        <f>'MAY-23'!G108</f>
        <v>3590.24</v>
      </c>
      <c r="H108" s="1185">
        <f>'MAY-23'!H108</f>
        <v>236.95</v>
      </c>
      <c r="I108" s="1185">
        <f>'MAY-23'!I108</f>
        <v>1.19</v>
      </c>
      <c r="J108" s="1185"/>
      <c r="K108" s="1185"/>
      <c r="L108" s="1185">
        <f>'MAY-23'!L108</f>
        <v>2</v>
      </c>
      <c r="M108" s="1185">
        <f>'MAY-23'!M108</f>
        <v>30</v>
      </c>
      <c r="N108" s="1185"/>
      <c r="O108" s="1185"/>
      <c r="P108" s="1185"/>
      <c r="Q108" s="1185"/>
      <c r="R108" s="1185"/>
      <c r="S108" s="1185"/>
      <c r="T108" s="1185"/>
      <c r="U108" s="1185"/>
      <c r="V108" s="1185">
        <f>'MAY-23'!V108</f>
        <v>0</v>
      </c>
      <c r="W108" s="1176"/>
    </row>
    <row r="109" spans="1:23" s="54" customFormat="1">
      <c r="A109" s="1176"/>
      <c r="B109" s="1185" t="str">
        <f>'MAY-23'!B109</f>
        <v>26.05.23</v>
      </c>
      <c r="C109" s="1185">
        <f>'MAY-23'!C109</f>
        <v>107</v>
      </c>
      <c r="D109" s="1185">
        <f>'MAY-23'!D109</f>
        <v>274</v>
      </c>
      <c r="E109" s="1185"/>
      <c r="F109" s="1185">
        <f>'MAY-23'!F109</f>
        <v>59</v>
      </c>
      <c r="G109" s="1185">
        <f>'MAY-23'!G109</f>
        <v>3612.82</v>
      </c>
      <c r="H109" s="1185">
        <f>'MAY-23'!H109</f>
        <v>219.77</v>
      </c>
      <c r="I109" s="1185">
        <f>'MAY-23'!I109</f>
        <v>0.59</v>
      </c>
      <c r="J109" s="1185"/>
      <c r="K109" s="1185"/>
      <c r="L109" s="1185">
        <f>'MAY-23'!L109</f>
        <v>2</v>
      </c>
      <c r="M109" s="1185">
        <f>'MAY-23'!M109</f>
        <v>20</v>
      </c>
      <c r="N109" s="1185"/>
      <c r="O109" s="1185"/>
      <c r="P109" s="1185"/>
      <c r="Q109" s="1185"/>
      <c r="R109" s="1185"/>
      <c r="S109" s="1185"/>
      <c r="T109" s="1185"/>
      <c r="U109" s="1185"/>
      <c r="V109" s="1185">
        <f>'MAY-23'!V109</f>
        <v>0</v>
      </c>
      <c r="W109" s="1176"/>
    </row>
    <row r="110" spans="1:23" s="54" customFormat="1">
      <c r="A110" s="1176"/>
      <c r="B110" s="1185" t="str">
        <f>'MAY-23'!B110</f>
        <v>26.05.23</v>
      </c>
      <c r="C110" s="1185">
        <f>'MAY-23'!C110</f>
        <v>108</v>
      </c>
      <c r="D110" s="1185">
        <f>'MAY-23'!D110</f>
        <v>275</v>
      </c>
      <c r="E110" s="1185"/>
      <c r="F110" s="1185">
        <f>'MAY-23'!F110</f>
        <v>58</v>
      </c>
      <c r="G110" s="1185">
        <f>'MAY-23'!G110</f>
        <v>3560.67</v>
      </c>
      <c r="H110" s="1185">
        <f>'MAY-23'!H110</f>
        <v>196.32</v>
      </c>
      <c r="I110" s="1185">
        <f>'MAY-23'!I110</f>
        <v>1.99</v>
      </c>
      <c r="J110" s="1185"/>
      <c r="K110" s="1185"/>
      <c r="L110" s="1185">
        <f>'MAY-23'!L110</f>
        <v>2</v>
      </c>
      <c r="M110" s="1185">
        <f>'MAY-23'!M110</f>
        <v>40</v>
      </c>
      <c r="N110" s="1185"/>
      <c r="O110" s="1185"/>
      <c r="P110" s="1185"/>
      <c r="Q110" s="1185"/>
      <c r="R110" s="1185"/>
      <c r="S110" s="1185"/>
      <c r="T110" s="1185"/>
      <c r="U110" s="1185"/>
      <c r="V110" s="1185">
        <f>'MAY-23'!V110</f>
        <v>0</v>
      </c>
      <c r="W110" s="1176"/>
    </row>
    <row r="111" spans="1:23" s="54" customFormat="1">
      <c r="A111" s="1176"/>
      <c r="B111" s="1185" t="str">
        <f>'MAY-23'!B111</f>
        <v>26.05.23</v>
      </c>
      <c r="C111" s="1185">
        <f>'MAY-23'!C111</f>
        <v>109</v>
      </c>
      <c r="D111" s="1185">
        <f>'MAY-23'!D111</f>
        <v>276</v>
      </c>
      <c r="E111" s="1185"/>
      <c r="F111" s="1185">
        <f>'MAY-23'!F111</f>
        <v>59</v>
      </c>
      <c r="G111" s="1185">
        <f>'MAY-23'!G111</f>
        <v>3687.42</v>
      </c>
      <c r="H111" s="1185">
        <f>'MAY-23'!H111</f>
        <v>148.94</v>
      </c>
      <c r="I111" s="1185">
        <f>'MAY-23'!I111</f>
        <v>4.3600000000000003</v>
      </c>
      <c r="J111" s="1185"/>
      <c r="K111" s="1185"/>
      <c r="L111" s="1185">
        <f>'MAY-23'!L111</f>
        <v>2</v>
      </c>
      <c r="M111" s="1185">
        <f>'MAY-23'!M111</f>
        <v>20</v>
      </c>
      <c r="N111" s="1185"/>
      <c r="O111" s="1185"/>
      <c r="P111" s="1185"/>
      <c r="Q111" s="1185"/>
      <c r="R111" s="1185"/>
      <c r="S111" s="1185"/>
      <c r="T111" s="1185"/>
      <c r="U111" s="1185"/>
      <c r="V111" s="1185">
        <f>'MAY-23'!V111</f>
        <v>9292.5</v>
      </c>
      <c r="W111" s="1176"/>
    </row>
    <row r="112" spans="1:23" s="54" customFormat="1">
      <c r="A112" s="1176"/>
      <c r="B112" s="1185" t="str">
        <f>'MAY-23'!B112</f>
        <v>26.05.23</v>
      </c>
      <c r="C112" s="1185">
        <f>'MAY-23'!C112</f>
        <v>110</v>
      </c>
      <c r="D112" s="1185">
        <f>'MAY-23'!D112</f>
        <v>277</v>
      </c>
      <c r="E112" s="1185"/>
      <c r="F112" s="1185">
        <f>'MAY-23'!F112</f>
        <v>59</v>
      </c>
      <c r="G112" s="1185">
        <f>'MAY-23'!G112</f>
        <v>3618.62</v>
      </c>
      <c r="H112" s="1185">
        <f>'MAY-23'!H112</f>
        <v>214.16</v>
      </c>
      <c r="I112" s="1185">
        <f>'MAY-23'!I112</f>
        <v>0.78</v>
      </c>
      <c r="J112" s="1185"/>
      <c r="K112" s="1185"/>
      <c r="L112" s="1185">
        <f>'MAY-23'!L112</f>
        <v>2</v>
      </c>
      <c r="M112" s="1185">
        <f>'MAY-23'!M112</f>
        <v>40</v>
      </c>
      <c r="N112" s="1185"/>
      <c r="O112" s="1185"/>
      <c r="P112" s="1185"/>
      <c r="Q112" s="1185"/>
      <c r="R112" s="1185"/>
      <c r="S112" s="1185"/>
      <c r="T112" s="1185"/>
      <c r="U112" s="1185"/>
      <c r="V112" s="1185">
        <f>'MAY-23'!V112</f>
        <v>0</v>
      </c>
      <c r="W112" s="1176"/>
    </row>
    <row r="113" spans="1:23" s="54" customFormat="1">
      <c r="A113" s="1176"/>
      <c r="B113" s="1185" t="str">
        <f>'MAY-23'!B113</f>
        <v>26.05.23</v>
      </c>
      <c r="C113" s="1185">
        <f>'MAY-23'!C113</f>
        <v>111</v>
      </c>
      <c r="D113" s="1185">
        <f>'MAY-23'!D113</f>
        <v>278</v>
      </c>
      <c r="E113" s="1185"/>
      <c r="F113" s="1185">
        <f>'MAY-23'!F113</f>
        <v>58</v>
      </c>
      <c r="G113" s="1185">
        <f>'MAY-23'!G113</f>
        <v>3532.82</v>
      </c>
      <c r="H113" s="1185">
        <f>'MAY-23'!H113</f>
        <v>238.16</v>
      </c>
      <c r="I113" s="1185">
        <f>'MAY-23'!I113</f>
        <v>0.98</v>
      </c>
      <c r="J113" s="1185"/>
      <c r="K113" s="1185"/>
      <c r="L113" s="1185">
        <f>'MAY-23'!L113</f>
        <v>2</v>
      </c>
      <c r="M113" s="1185">
        <f>'MAY-23'!M113</f>
        <v>35</v>
      </c>
      <c r="N113" s="1185"/>
      <c r="O113" s="1185"/>
      <c r="P113" s="1185"/>
      <c r="Q113" s="1185"/>
      <c r="R113" s="1185"/>
      <c r="S113" s="1185"/>
      <c r="T113" s="1185"/>
      <c r="U113" s="1185"/>
      <c r="V113" s="1185">
        <f>'MAY-23'!V113</f>
        <v>0</v>
      </c>
      <c r="W113" s="1176"/>
    </row>
    <row r="114" spans="1:23" s="54" customFormat="1">
      <c r="A114" s="1176"/>
      <c r="B114" s="1185" t="str">
        <f>'MAY-23'!B114</f>
        <v>27.05.23</v>
      </c>
      <c r="C114" s="1185">
        <f>'MAY-23'!C114</f>
        <v>112</v>
      </c>
      <c r="D114" s="1185">
        <f>'MAY-23'!D114</f>
        <v>279</v>
      </c>
      <c r="E114" s="1185"/>
      <c r="F114" s="1185">
        <f>'MAY-23'!F114</f>
        <v>59</v>
      </c>
      <c r="G114" s="1185">
        <f>'MAY-23'!G114</f>
        <v>3579.64</v>
      </c>
      <c r="H114" s="1185">
        <f>'MAY-23'!H114</f>
        <v>246.36</v>
      </c>
      <c r="I114" s="1185">
        <f>'MAY-23'!I114</f>
        <v>0</v>
      </c>
      <c r="J114" s="1185"/>
      <c r="K114" s="1185"/>
      <c r="L114" s="1185">
        <f>'MAY-23'!L114</f>
        <v>2</v>
      </c>
      <c r="M114" s="1185">
        <f>'MAY-23'!M114</f>
        <v>45</v>
      </c>
      <c r="N114" s="1185"/>
      <c r="O114" s="1185"/>
      <c r="P114" s="1185"/>
      <c r="Q114" s="1185"/>
      <c r="R114" s="1185"/>
      <c r="S114" s="1185"/>
      <c r="T114" s="1185"/>
      <c r="U114" s="1185"/>
      <c r="V114" s="1185">
        <f>'MAY-23'!V114</f>
        <v>0</v>
      </c>
      <c r="W114" s="1176"/>
    </row>
    <row r="115" spans="1:23" s="54" customFormat="1">
      <c r="A115" s="1176"/>
      <c r="B115" s="1185" t="str">
        <f>'MAY-23'!B115</f>
        <v>27.05.23</v>
      </c>
      <c r="C115" s="1185">
        <f>'MAY-23'!C115</f>
        <v>113</v>
      </c>
      <c r="D115" s="1185">
        <f>'MAY-23'!D115</f>
        <v>280</v>
      </c>
      <c r="E115" s="1185"/>
      <c r="F115" s="1185">
        <f>'MAY-23'!F115</f>
        <v>59</v>
      </c>
      <c r="G115" s="1185">
        <f>'MAY-23'!G115</f>
        <v>3611.83</v>
      </c>
      <c r="H115" s="1185">
        <f>'MAY-23'!H115</f>
        <v>217.56</v>
      </c>
      <c r="I115" s="1185">
        <f>'MAY-23'!I115</f>
        <v>0.39</v>
      </c>
      <c r="J115" s="1185"/>
      <c r="K115" s="1185"/>
      <c r="L115" s="1185">
        <f>'MAY-23'!L115</f>
        <v>2</v>
      </c>
      <c r="M115" s="1185">
        <f>'MAY-23'!M115</f>
        <v>30</v>
      </c>
      <c r="N115" s="1185"/>
      <c r="O115" s="1185"/>
      <c r="P115" s="1185"/>
      <c r="Q115" s="1185"/>
      <c r="R115" s="1185"/>
      <c r="S115" s="1185"/>
      <c r="T115" s="1185"/>
      <c r="U115" s="1185"/>
      <c r="V115" s="1185">
        <f>'MAY-23'!V115</f>
        <v>0</v>
      </c>
      <c r="W115" s="1176"/>
    </row>
    <row r="116" spans="1:23" s="54" customFormat="1">
      <c r="A116" s="1176"/>
      <c r="B116" s="1185" t="str">
        <f>'MAY-23'!B116</f>
        <v>28.05.23</v>
      </c>
      <c r="C116" s="1185">
        <f>'MAY-23'!C116</f>
        <v>114</v>
      </c>
      <c r="D116" s="1185">
        <f>'MAY-23'!D116</f>
        <v>281</v>
      </c>
      <c r="E116" s="1185"/>
      <c r="F116" s="1185">
        <f>'MAY-23'!F116</f>
        <v>59</v>
      </c>
      <c r="G116" s="1185">
        <f>'MAY-23'!G116</f>
        <v>3632.24</v>
      </c>
      <c r="H116" s="1185">
        <f>'MAY-23'!H116</f>
        <v>195.15</v>
      </c>
      <c r="I116" s="1185">
        <f>'MAY-23'!I116</f>
        <v>1.39</v>
      </c>
      <c r="J116" s="1185"/>
      <c r="K116" s="1185"/>
      <c r="L116" s="1185">
        <f>'MAY-23'!L116</f>
        <v>2</v>
      </c>
      <c r="M116" s="1185">
        <f>'MAY-23'!M116</f>
        <v>25</v>
      </c>
      <c r="N116" s="1185"/>
      <c r="O116" s="1185"/>
      <c r="P116" s="1185"/>
      <c r="Q116" s="1185"/>
      <c r="R116" s="1185"/>
      <c r="S116" s="1185"/>
      <c r="T116" s="1185"/>
      <c r="U116" s="1185"/>
      <c r="V116" s="1185">
        <f>'MAY-23'!V116</f>
        <v>0</v>
      </c>
      <c r="W116" s="1176"/>
    </row>
    <row r="117" spans="1:23" s="58" customFormat="1" ht="18.75">
      <c r="B117" s="97" t="s">
        <v>670</v>
      </c>
      <c r="C117" s="1177"/>
      <c r="D117" s="353"/>
      <c r="E117" s="354"/>
      <c r="F117" s="1276"/>
      <c r="G117" s="1276"/>
      <c r="H117" s="1276"/>
      <c r="I117" s="1276"/>
      <c r="J117" s="1193"/>
      <c r="K117" s="1193"/>
      <c r="L117" s="1177"/>
      <c r="M117" s="1177"/>
      <c r="N117" s="1193"/>
      <c r="O117" s="1193"/>
      <c r="P117" s="1193"/>
      <c r="Q117" s="1193"/>
      <c r="R117" s="1193"/>
      <c r="S117" s="1193"/>
      <c r="T117" s="1193"/>
      <c r="U117" s="1193"/>
      <c r="V117" s="1276"/>
      <c r="W117"/>
    </row>
    <row r="118" spans="1:23" s="58" customFormat="1" ht="18.75">
      <c r="B118" s="352" t="s">
        <v>671</v>
      </c>
      <c r="E118" s="38"/>
      <c r="F118" s="839">
        <f>'MAY-23'!F117</f>
        <v>6643</v>
      </c>
      <c r="G118" s="839">
        <f>'MAY-23'!G117</f>
        <v>401825.57</v>
      </c>
      <c r="H118" s="839">
        <f>'MAY-23'!H117</f>
        <v>29135.529999999995</v>
      </c>
      <c r="I118" s="1177">
        <f>'MAY-23'!I117</f>
        <v>246.70000000000002</v>
      </c>
      <c r="J118" s="1180"/>
      <c r="K118" s="1181"/>
      <c r="L118" s="1179"/>
      <c r="M118" s="1179"/>
      <c r="N118" s="1182"/>
      <c r="O118" s="1180"/>
      <c r="P118" s="1180"/>
      <c r="Q118" s="1180"/>
      <c r="R118" s="1180"/>
      <c r="S118" s="1180"/>
      <c r="T118" s="1180"/>
      <c r="U118" s="1180"/>
      <c r="V118" s="1177">
        <f>'MAY-23'!V117</f>
        <v>284760</v>
      </c>
      <c r="W118" s="38"/>
    </row>
    <row r="119" spans="1:23" s="331" customFormat="1" ht="18.75">
      <c r="B119" s="331" t="s">
        <v>1669</v>
      </c>
    </row>
    <row r="120" spans="1:23" s="331" customFormat="1" ht="18.75">
      <c r="B120" s="331" t="s">
        <v>1676</v>
      </c>
      <c r="E120"/>
      <c r="J120"/>
      <c r="K120"/>
      <c r="N120"/>
      <c r="O120"/>
      <c r="P120"/>
      <c r="Q120"/>
      <c r="R120"/>
      <c r="S120"/>
      <c r="T120"/>
      <c r="U120"/>
      <c r="W120"/>
    </row>
    <row r="121" spans="1:23" s="331" customFormat="1" ht="18.75">
      <c r="B121" s="331" t="s">
        <v>1690</v>
      </c>
      <c r="E121"/>
      <c r="J121"/>
      <c r="K121"/>
      <c r="N121"/>
      <c r="O121"/>
      <c r="P121"/>
      <c r="Q121"/>
      <c r="R121"/>
      <c r="S121"/>
      <c r="T121"/>
      <c r="U121"/>
      <c r="W121"/>
    </row>
  </sheetData>
  <autoFilter ref="B2:V121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X110"/>
  <sheetViews>
    <sheetView topLeftCell="A96" workbookViewId="0">
      <selection activeCell="L113" sqref="L113"/>
    </sheetView>
  </sheetViews>
  <sheetFormatPr defaultColWidth="9.140625" defaultRowHeight="15"/>
  <cols>
    <col min="1" max="1" width="6.140625" style="75" customWidth="1"/>
    <col min="2" max="2" width="10.140625" style="75" bestFit="1" customWidth="1"/>
    <col min="3" max="3" width="5.5703125" style="105" bestFit="1" customWidth="1"/>
    <col min="4" max="4" width="9" style="75" customWidth="1"/>
    <col min="5" max="5" width="10" style="75" customWidth="1"/>
    <col min="6" max="6" width="8.85546875" style="75" customWidth="1"/>
    <col min="7" max="7" width="12.140625" style="75" bestFit="1" customWidth="1"/>
    <col min="8" max="8" width="7.28515625" style="75" bestFit="1" customWidth="1"/>
    <col min="9" max="9" width="6.7109375" style="75" bestFit="1" customWidth="1"/>
    <col min="10" max="10" width="8.5703125" style="75" customWidth="1"/>
    <col min="11" max="11" width="9.5703125" style="75" customWidth="1"/>
    <col min="12" max="12" width="4" style="75" customWidth="1"/>
    <col min="13" max="13" width="4.85546875" style="75" customWidth="1"/>
    <col min="14" max="14" width="11.140625" style="75" bestFit="1" customWidth="1"/>
    <col min="15" max="15" width="11" style="105" customWidth="1"/>
    <col min="16" max="17" width="9.140625" style="75" customWidth="1"/>
    <col min="18" max="18" width="7.28515625" style="75" bestFit="1" customWidth="1"/>
    <col min="19" max="20" width="9.140625" style="75" customWidth="1"/>
    <col min="21" max="21" width="7.42578125" style="75" bestFit="1" customWidth="1"/>
    <col min="22" max="22" width="13.7109375" style="75" customWidth="1"/>
    <col min="23" max="24" width="9.140625" style="75"/>
    <col min="25" max="25" width="11.85546875" style="75" customWidth="1"/>
    <col min="26" max="16384" width="9.140625" style="75"/>
  </cols>
  <sheetData>
    <row r="1" spans="1:24" ht="21">
      <c r="A1" s="2820" t="s">
        <v>1707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1321" t="s">
        <v>1</v>
      </c>
      <c r="B2" s="1321" t="s">
        <v>2</v>
      </c>
      <c r="C2" s="1321" t="s">
        <v>28</v>
      </c>
      <c r="D2" s="1321" t="s">
        <v>4</v>
      </c>
      <c r="E2" s="1321" t="s">
        <v>5</v>
      </c>
      <c r="F2" s="1321" t="s">
        <v>6</v>
      </c>
      <c r="G2" s="1321" t="s">
        <v>7</v>
      </c>
      <c r="H2" s="1321" t="s">
        <v>8</v>
      </c>
      <c r="I2" s="1321" t="s">
        <v>9</v>
      </c>
      <c r="J2" s="1321" t="s">
        <v>10</v>
      </c>
      <c r="K2" s="1321" t="s">
        <v>11</v>
      </c>
      <c r="L2" s="2809" t="s">
        <v>419</v>
      </c>
      <c r="M2" s="2809"/>
      <c r="N2" s="1321" t="s">
        <v>12</v>
      </c>
      <c r="O2" s="1321" t="s">
        <v>13</v>
      </c>
      <c r="P2" s="1321" t="s">
        <v>14</v>
      </c>
      <c r="Q2" s="1321" t="s">
        <v>15</v>
      </c>
      <c r="R2" s="1321" t="s">
        <v>16</v>
      </c>
      <c r="S2" s="1321" t="s">
        <v>15</v>
      </c>
      <c r="T2" s="1321" t="s">
        <v>460</v>
      </c>
      <c r="U2" s="1321" t="s">
        <v>19</v>
      </c>
      <c r="V2" s="1321" t="s">
        <v>20</v>
      </c>
      <c r="W2" s="1321" t="s">
        <v>255</v>
      </c>
    </row>
    <row r="3" spans="1:24">
      <c r="A3" s="1322">
        <v>1</v>
      </c>
      <c r="B3" s="1322" t="s">
        <v>1709</v>
      </c>
      <c r="C3" s="1322">
        <v>1</v>
      </c>
      <c r="D3" s="1322">
        <v>282</v>
      </c>
      <c r="E3" s="1322">
        <v>141000475</v>
      </c>
      <c r="F3" s="1322">
        <v>58</v>
      </c>
      <c r="G3" s="1322">
        <v>3579.85</v>
      </c>
      <c r="H3" s="84">
        <v>181.15</v>
      </c>
      <c r="I3" s="1322">
        <v>0</v>
      </c>
      <c r="J3" s="1322"/>
      <c r="K3" s="1322"/>
      <c r="L3" s="1322">
        <v>2</v>
      </c>
      <c r="M3" s="1322">
        <v>15</v>
      </c>
      <c r="N3" s="1322"/>
      <c r="O3" s="1322"/>
      <c r="P3" s="1322"/>
      <c r="Q3" s="1322"/>
      <c r="R3" s="1322"/>
      <c r="S3" s="1322"/>
      <c r="T3" s="1322"/>
      <c r="U3" s="1322">
        <f>O3*5%</f>
        <v>0</v>
      </c>
      <c r="V3" s="1322">
        <f>O3+U3</f>
        <v>0</v>
      </c>
      <c r="W3" s="1322" t="s">
        <v>257</v>
      </c>
      <c r="X3" s="104"/>
    </row>
    <row r="4" spans="1:24">
      <c r="A4" s="1322">
        <v>2</v>
      </c>
      <c r="B4" s="1322" t="s">
        <v>1709</v>
      </c>
      <c r="C4" s="1322">
        <v>2</v>
      </c>
      <c r="D4" s="1322">
        <v>283</v>
      </c>
      <c r="E4" s="1322">
        <v>141000476</v>
      </c>
      <c r="F4" s="1322">
        <v>59</v>
      </c>
      <c r="G4" s="1322">
        <v>3717.23</v>
      </c>
      <c r="H4" s="84">
        <v>116.15</v>
      </c>
      <c r="I4" s="1322">
        <v>4.38</v>
      </c>
      <c r="J4" s="1322"/>
      <c r="K4" s="1322"/>
      <c r="L4" s="1322">
        <v>2</v>
      </c>
      <c r="M4" s="1322">
        <v>10</v>
      </c>
      <c r="N4" s="1322"/>
      <c r="O4" s="1328">
        <v>8850</v>
      </c>
      <c r="P4" s="1322"/>
      <c r="Q4" s="1322"/>
      <c r="R4" s="1322"/>
      <c r="S4" s="1322"/>
      <c r="T4" s="1322"/>
      <c r="U4" s="1322">
        <f t="shared" ref="U4:U67" si="0">O4*5%</f>
        <v>442.5</v>
      </c>
      <c r="V4" s="1322">
        <f t="shared" ref="V4:V67" si="1">O4+U4</f>
        <v>9292.5</v>
      </c>
      <c r="W4" s="1322" t="s">
        <v>257</v>
      </c>
      <c r="X4" s="128" t="s">
        <v>766</v>
      </c>
    </row>
    <row r="5" spans="1:24">
      <c r="A5" s="1322">
        <v>3</v>
      </c>
      <c r="B5" s="1322" t="s">
        <v>1709</v>
      </c>
      <c r="C5" s="1322">
        <v>3</v>
      </c>
      <c r="D5" s="1322">
        <v>284</v>
      </c>
      <c r="E5" s="1322">
        <v>141000477</v>
      </c>
      <c r="F5" s="1322">
        <v>59</v>
      </c>
      <c r="G5" s="1322">
        <v>3637.62</v>
      </c>
      <c r="H5" s="1322">
        <v>196.77</v>
      </c>
      <c r="I5" s="1322">
        <v>2.39</v>
      </c>
      <c r="J5" s="1322"/>
      <c r="K5" s="1322"/>
      <c r="L5" s="1322">
        <v>2</v>
      </c>
      <c r="M5" s="1322">
        <v>5</v>
      </c>
      <c r="N5" s="1322"/>
      <c r="O5" s="1322"/>
      <c r="P5" s="1322"/>
      <c r="Q5" s="1322"/>
      <c r="R5" s="1322"/>
      <c r="S5" s="1322"/>
      <c r="T5" s="1322"/>
      <c r="U5" s="1322">
        <f t="shared" si="0"/>
        <v>0</v>
      </c>
      <c r="V5" s="1322">
        <f t="shared" si="1"/>
        <v>0</v>
      </c>
      <c r="W5" s="1322" t="s">
        <v>257</v>
      </c>
    </row>
    <row r="6" spans="1:24">
      <c r="A6" s="1322">
        <v>4</v>
      </c>
      <c r="B6" s="1322" t="s">
        <v>1710</v>
      </c>
      <c r="C6" s="1322">
        <v>4</v>
      </c>
      <c r="D6" s="1322">
        <v>285</v>
      </c>
      <c r="E6" s="1322">
        <v>141000478</v>
      </c>
      <c r="F6" s="1322">
        <v>59</v>
      </c>
      <c r="G6" s="1322">
        <v>3633.04</v>
      </c>
      <c r="H6" s="1322">
        <v>194.14</v>
      </c>
      <c r="I6" s="1322">
        <v>1.18</v>
      </c>
      <c r="J6" s="1322"/>
      <c r="K6" s="1322"/>
      <c r="L6" s="1322">
        <v>2</v>
      </c>
      <c r="M6" s="1322">
        <v>10</v>
      </c>
      <c r="N6" s="1322"/>
      <c r="O6" s="1322"/>
      <c r="P6" s="1322"/>
      <c r="Q6" s="1322"/>
      <c r="R6" s="1322"/>
      <c r="S6" s="1322"/>
      <c r="T6" s="1322"/>
      <c r="U6" s="1322">
        <f t="shared" si="0"/>
        <v>0</v>
      </c>
      <c r="V6" s="1322">
        <f t="shared" si="1"/>
        <v>0</v>
      </c>
      <c r="W6" s="1322" t="s">
        <v>257</v>
      </c>
    </row>
    <row r="7" spans="1:24">
      <c r="A7" s="1322">
        <v>5</v>
      </c>
      <c r="B7" s="1322" t="s">
        <v>1710</v>
      </c>
      <c r="C7" s="1322">
        <v>5</v>
      </c>
      <c r="D7" s="1322">
        <v>286</v>
      </c>
      <c r="E7" s="1322">
        <v>141000479</v>
      </c>
      <c r="F7" s="1322">
        <v>58</v>
      </c>
      <c r="G7" s="1322">
        <v>3564.85</v>
      </c>
      <c r="H7" s="1322">
        <v>199.35</v>
      </c>
      <c r="I7" s="1322">
        <v>3.2</v>
      </c>
      <c r="J7" s="1322"/>
      <c r="K7" s="1322"/>
      <c r="L7" s="1322">
        <v>2</v>
      </c>
      <c r="M7" s="1322">
        <v>25</v>
      </c>
      <c r="N7" s="1322"/>
      <c r="O7" s="1322"/>
      <c r="P7" s="1322"/>
      <c r="Q7" s="1322"/>
      <c r="R7" s="1322"/>
      <c r="S7" s="1322"/>
      <c r="T7" s="1322"/>
      <c r="U7" s="1322">
        <f t="shared" si="0"/>
        <v>0</v>
      </c>
      <c r="V7" s="1322">
        <f t="shared" si="1"/>
        <v>0</v>
      </c>
      <c r="W7" s="1322" t="s">
        <v>257</v>
      </c>
    </row>
    <row r="8" spans="1:24" s="104" customFormat="1">
      <c r="A8" s="1322">
        <v>6</v>
      </c>
      <c r="B8" s="1322" t="s">
        <v>1710</v>
      </c>
      <c r="C8" s="1322">
        <v>6</v>
      </c>
      <c r="D8" s="1322">
        <v>287</v>
      </c>
      <c r="E8" s="1322">
        <v>161006136</v>
      </c>
      <c r="F8" s="84">
        <v>59</v>
      </c>
      <c r="G8" s="84">
        <v>3482.03</v>
      </c>
      <c r="H8" s="84">
        <v>346.97</v>
      </c>
      <c r="I8" s="84">
        <v>0</v>
      </c>
      <c r="J8" s="84"/>
      <c r="K8" s="84"/>
      <c r="L8" s="84">
        <v>1</v>
      </c>
      <c r="M8" s="84">
        <v>55</v>
      </c>
      <c r="N8" s="84"/>
      <c r="O8" s="84">
        <v>46320</v>
      </c>
      <c r="P8" s="84"/>
      <c r="Q8" s="84"/>
      <c r="R8" s="84"/>
      <c r="S8" s="84"/>
      <c r="T8" s="84"/>
      <c r="U8" s="1322">
        <f t="shared" si="0"/>
        <v>2316</v>
      </c>
      <c r="V8" s="1322">
        <f t="shared" si="1"/>
        <v>48636</v>
      </c>
      <c r="W8" s="84" t="s">
        <v>257</v>
      </c>
      <c r="X8" s="77" t="s">
        <v>1718</v>
      </c>
    </row>
    <row r="9" spans="1:24" s="104" customFormat="1">
      <c r="A9" s="1323">
        <v>7</v>
      </c>
      <c r="B9" s="1323" t="s">
        <v>1710</v>
      </c>
      <c r="C9" s="1323">
        <v>7</v>
      </c>
      <c r="D9" s="1323">
        <v>288</v>
      </c>
      <c r="E9" s="1323">
        <v>161006137</v>
      </c>
      <c r="F9" s="84">
        <v>58</v>
      </c>
      <c r="G9" s="84">
        <v>3632.45</v>
      </c>
      <c r="H9" s="84">
        <v>141.85</v>
      </c>
      <c r="I9" s="84">
        <v>13.3</v>
      </c>
      <c r="J9" s="84"/>
      <c r="K9" s="84"/>
      <c r="L9" s="84">
        <v>2</v>
      </c>
      <c r="M9" s="84">
        <v>0</v>
      </c>
      <c r="N9" s="84"/>
      <c r="O9" s="84">
        <v>8700</v>
      </c>
      <c r="P9" s="84"/>
      <c r="Q9" s="84"/>
      <c r="R9" s="84"/>
      <c r="S9" s="84"/>
      <c r="T9" s="84"/>
      <c r="U9" s="1323">
        <f t="shared" si="0"/>
        <v>435</v>
      </c>
      <c r="V9" s="1323">
        <f t="shared" si="1"/>
        <v>9135</v>
      </c>
      <c r="W9" s="84" t="s">
        <v>257</v>
      </c>
      <c r="X9" s="104" t="s">
        <v>1056</v>
      </c>
    </row>
    <row r="10" spans="1:24" s="104" customFormat="1">
      <c r="A10" s="1323">
        <v>8</v>
      </c>
      <c r="B10" s="1323" t="s">
        <v>1711</v>
      </c>
      <c r="C10" s="1323">
        <v>8</v>
      </c>
      <c r="D10" s="1323">
        <v>289</v>
      </c>
      <c r="E10" s="1323">
        <v>161006139</v>
      </c>
      <c r="F10" s="84">
        <v>59</v>
      </c>
      <c r="G10" s="84">
        <v>3750.43</v>
      </c>
      <c r="H10" s="84">
        <v>105.27</v>
      </c>
      <c r="I10" s="84">
        <v>26.7</v>
      </c>
      <c r="J10" s="84"/>
      <c r="K10" s="84"/>
      <c r="L10" s="84">
        <v>2</v>
      </c>
      <c r="M10" s="84">
        <v>15</v>
      </c>
      <c r="N10" s="84"/>
      <c r="O10" s="84">
        <v>53100</v>
      </c>
      <c r="P10" s="84"/>
      <c r="Q10" s="84"/>
      <c r="R10" s="84"/>
      <c r="S10" s="84"/>
      <c r="T10" s="84"/>
      <c r="U10" s="1323">
        <f t="shared" si="0"/>
        <v>2655</v>
      </c>
      <c r="V10" s="1323">
        <f t="shared" si="1"/>
        <v>55755</v>
      </c>
      <c r="W10" s="84" t="s">
        <v>257</v>
      </c>
      <c r="X10" s="77" t="s">
        <v>1716</v>
      </c>
    </row>
    <row r="11" spans="1:24" s="104" customFormat="1">
      <c r="A11" s="1323">
        <v>9</v>
      </c>
      <c r="B11" s="1323" t="s">
        <v>1711</v>
      </c>
      <c r="C11" s="1323">
        <v>9</v>
      </c>
      <c r="D11" s="1323">
        <v>290</v>
      </c>
      <c r="E11" s="1323">
        <v>161006138</v>
      </c>
      <c r="F11" s="84">
        <v>59</v>
      </c>
      <c r="G11" s="84">
        <v>3581.26</v>
      </c>
      <c r="H11" s="84">
        <v>241.7</v>
      </c>
      <c r="I11" s="84">
        <v>2.96</v>
      </c>
      <c r="J11" s="84"/>
      <c r="K11" s="84"/>
      <c r="L11" s="84">
        <v>2</v>
      </c>
      <c r="M11" s="84">
        <v>5</v>
      </c>
      <c r="N11" s="84"/>
      <c r="O11" s="84">
        <v>8850</v>
      </c>
      <c r="P11" s="84"/>
      <c r="Q11" s="84"/>
      <c r="R11" s="84"/>
      <c r="S11" s="84"/>
      <c r="T11" s="84"/>
      <c r="U11" s="1323">
        <f t="shared" si="0"/>
        <v>442.5</v>
      </c>
      <c r="V11" s="1323">
        <f t="shared" si="1"/>
        <v>9292.5</v>
      </c>
      <c r="W11" s="84" t="s">
        <v>257</v>
      </c>
      <c r="X11" s="77" t="s">
        <v>766</v>
      </c>
    </row>
    <row r="12" spans="1:24" s="104" customFormat="1">
      <c r="A12" s="1323">
        <v>10</v>
      </c>
      <c r="B12" s="1323" t="s">
        <v>1712</v>
      </c>
      <c r="C12" s="1323">
        <v>10</v>
      </c>
      <c r="D12" s="1323">
        <v>291</v>
      </c>
      <c r="E12" s="1323">
        <v>161006140</v>
      </c>
      <c r="F12" s="84">
        <v>56</v>
      </c>
      <c r="G12" s="84">
        <v>3581.46</v>
      </c>
      <c r="H12" s="84">
        <v>64.400000000000006</v>
      </c>
      <c r="I12" s="84">
        <v>11.86</v>
      </c>
      <c r="J12" s="84"/>
      <c r="K12" s="84"/>
      <c r="L12" s="84">
        <v>2</v>
      </c>
      <c r="M12" s="84">
        <v>0</v>
      </c>
      <c r="N12" s="84"/>
      <c r="O12" s="84">
        <f>56*150</f>
        <v>8400</v>
      </c>
      <c r="P12" s="84"/>
      <c r="Q12" s="84"/>
      <c r="R12" s="84"/>
      <c r="S12" s="84"/>
      <c r="T12" s="84"/>
      <c r="U12" s="1328">
        <f t="shared" si="0"/>
        <v>420</v>
      </c>
      <c r="V12" s="1328">
        <f t="shared" si="1"/>
        <v>8820</v>
      </c>
      <c r="W12" s="84" t="s">
        <v>257</v>
      </c>
      <c r="X12" s="77" t="s">
        <v>1717</v>
      </c>
    </row>
    <row r="13" spans="1:24" s="104" customFormat="1">
      <c r="A13" s="1323">
        <v>11</v>
      </c>
      <c r="B13" s="1323" t="s">
        <v>1712</v>
      </c>
      <c r="C13" s="1323">
        <v>11</v>
      </c>
      <c r="D13" s="1323">
        <v>292</v>
      </c>
      <c r="E13" s="1323">
        <v>161006141</v>
      </c>
      <c r="F13" s="84">
        <v>59</v>
      </c>
      <c r="G13" s="84">
        <v>3497.23</v>
      </c>
      <c r="H13" s="84">
        <v>331.77</v>
      </c>
      <c r="I13" s="84">
        <v>0</v>
      </c>
      <c r="J13" s="84"/>
      <c r="K13" s="84"/>
      <c r="L13" s="84">
        <v>1</v>
      </c>
      <c r="M13" s="84">
        <v>55</v>
      </c>
      <c r="N13" s="84"/>
      <c r="O13" s="84"/>
      <c r="P13" s="84"/>
      <c r="Q13" s="84"/>
      <c r="R13" s="84"/>
      <c r="S13" s="84"/>
      <c r="T13" s="84"/>
      <c r="U13" s="1328">
        <f t="shared" si="0"/>
        <v>0</v>
      </c>
      <c r="V13" s="1328">
        <f t="shared" si="1"/>
        <v>0</v>
      </c>
      <c r="W13" s="84" t="s">
        <v>257</v>
      </c>
    </row>
    <row r="14" spans="1:24" s="104" customFormat="1">
      <c r="A14" s="1324">
        <v>12</v>
      </c>
      <c r="B14" s="1324" t="s">
        <v>1712</v>
      </c>
      <c r="C14" s="1324">
        <v>12</v>
      </c>
      <c r="D14" s="1323">
        <v>293</v>
      </c>
      <c r="E14" s="1323">
        <v>161006142</v>
      </c>
      <c r="F14" s="84">
        <v>58</v>
      </c>
      <c r="G14" s="84">
        <v>3554.47</v>
      </c>
      <c r="H14" s="84">
        <v>201.71</v>
      </c>
      <c r="I14" s="84">
        <v>1.18</v>
      </c>
      <c r="J14" s="84"/>
      <c r="K14" s="84"/>
      <c r="L14" s="84">
        <v>1</v>
      </c>
      <c r="M14" s="84">
        <v>40</v>
      </c>
      <c r="N14" s="84"/>
      <c r="O14" s="84"/>
      <c r="P14" s="84"/>
      <c r="Q14" s="84"/>
      <c r="R14" s="84"/>
      <c r="S14" s="84"/>
      <c r="T14" s="84"/>
      <c r="U14" s="1328">
        <f t="shared" si="0"/>
        <v>0</v>
      </c>
      <c r="V14" s="1328">
        <f t="shared" si="1"/>
        <v>0</v>
      </c>
      <c r="W14" s="84" t="s">
        <v>257</v>
      </c>
    </row>
    <row r="15" spans="1:24" s="104" customFormat="1">
      <c r="A15" s="1325">
        <v>13</v>
      </c>
      <c r="B15" s="1325" t="s">
        <v>1713</v>
      </c>
      <c r="C15" s="1325">
        <v>13</v>
      </c>
      <c r="D15" s="1325">
        <v>294</v>
      </c>
      <c r="E15" s="1325">
        <v>161006143</v>
      </c>
      <c r="F15" s="84">
        <v>59</v>
      </c>
      <c r="G15" s="84">
        <v>3589.02</v>
      </c>
      <c r="H15" s="84">
        <v>243.17</v>
      </c>
      <c r="I15" s="84">
        <v>0.19</v>
      </c>
      <c r="J15" s="84"/>
      <c r="K15" s="84"/>
      <c r="L15" s="84">
        <v>1</v>
      </c>
      <c r="M15" s="84">
        <v>45</v>
      </c>
      <c r="N15" s="84"/>
      <c r="O15" s="84"/>
      <c r="P15" s="84"/>
      <c r="Q15" s="84"/>
      <c r="R15" s="84"/>
      <c r="S15" s="84"/>
      <c r="T15" s="84"/>
      <c r="U15" s="1328">
        <f t="shared" si="0"/>
        <v>0</v>
      </c>
      <c r="V15" s="1328">
        <f t="shared" si="1"/>
        <v>0</v>
      </c>
      <c r="W15" s="84" t="s">
        <v>257</v>
      </c>
    </row>
    <row r="16" spans="1:24" s="104" customFormat="1">
      <c r="A16" s="1325">
        <v>14</v>
      </c>
      <c r="B16" s="1325" t="s">
        <v>1713</v>
      </c>
      <c r="C16" s="1325">
        <v>14</v>
      </c>
      <c r="D16" s="1325">
        <v>295</v>
      </c>
      <c r="E16" s="1325">
        <v>161006144</v>
      </c>
      <c r="F16" s="84">
        <v>59</v>
      </c>
      <c r="G16" s="84">
        <v>3608.42</v>
      </c>
      <c r="H16" s="84">
        <v>227.36</v>
      </c>
      <c r="I16" s="84">
        <v>3.78</v>
      </c>
      <c r="J16" s="84"/>
      <c r="K16" s="84"/>
      <c r="L16" s="84">
        <v>2</v>
      </c>
      <c r="M16" s="84">
        <v>0</v>
      </c>
      <c r="N16" s="84"/>
      <c r="O16" s="84">
        <v>17700</v>
      </c>
      <c r="P16" s="84"/>
      <c r="Q16" s="84"/>
      <c r="R16" s="84"/>
      <c r="S16" s="84"/>
      <c r="T16" s="84"/>
      <c r="U16" s="1328">
        <f t="shared" si="0"/>
        <v>885</v>
      </c>
      <c r="V16" s="1328">
        <f t="shared" si="1"/>
        <v>18585</v>
      </c>
      <c r="W16" s="84" t="s">
        <v>257</v>
      </c>
      <c r="X16" s="77" t="s">
        <v>766</v>
      </c>
    </row>
    <row r="17" spans="1:24" s="104" customFormat="1">
      <c r="A17" s="1325">
        <v>15</v>
      </c>
      <c r="B17" s="1325" t="s">
        <v>1713</v>
      </c>
      <c r="C17" s="1325">
        <v>15</v>
      </c>
      <c r="D17" s="1325">
        <v>296</v>
      </c>
      <c r="E17" s="1325">
        <v>161006145</v>
      </c>
      <c r="F17" s="84">
        <v>59</v>
      </c>
      <c r="G17" s="84">
        <v>3543.03</v>
      </c>
      <c r="H17" s="84">
        <v>285.97000000000003</v>
      </c>
      <c r="I17" s="84">
        <v>0</v>
      </c>
      <c r="J17" s="84"/>
      <c r="K17" s="84"/>
      <c r="L17" s="84">
        <v>2</v>
      </c>
      <c r="M17" s="84">
        <v>5</v>
      </c>
      <c r="N17" s="84"/>
      <c r="O17" s="84"/>
      <c r="P17" s="84"/>
      <c r="Q17" s="84"/>
      <c r="R17" s="84"/>
      <c r="S17" s="84"/>
      <c r="T17" s="84"/>
      <c r="U17" s="1328">
        <f t="shared" si="0"/>
        <v>0</v>
      </c>
      <c r="V17" s="1328">
        <f t="shared" si="1"/>
        <v>0</v>
      </c>
      <c r="W17" s="84" t="s">
        <v>257</v>
      </c>
    </row>
    <row r="18" spans="1:24" s="104" customFormat="1">
      <c r="A18" s="1326">
        <v>16</v>
      </c>
      <c r="B18" s="1326" t="s">
        <v>1714</v>
      </c>
      <c r="C18" s="1326">
        <v>16</v>
      </c>
      <c r="D18" s="1326">
        <v>297</v>
      </c>
      <c r="E18" s="1326">
        <v>161006146</v>
      </c>
      <c r="F18" s="84">
        <v>56</v>
      </c>
      <c r="G18" s="84">
        <v>3425.47</v>
      </c>
      <c r="H18" s="84">
        <v>208.52</v>
      </c>
      <c r="I18" s="84">
        <v>2.99</v>
      </c>
      <c r="J18" s="84"/>
      <c r="K18" s="84"/>
      <c r="L18" s="84">
        <v>2</v>
      </c>
      <c r="M18" s="84">
        <v>0</v>
      </c>
      <c r="N18" s="84"/>
      <c r="O18" s="84">
        <v>8400</v>
      </c>
      <c r="P18" s="84"/>
      <c r="Q18" s="84"/>
      <c r="R18" s="84"/>
      <c r="S18" s="84"/>
      <c r="T18" s="84"/>
      <c r="U18" s="1328">
        <f t="shared" si="0"/>
        <v>420</v>
      </c>
      <c r="V18" s="1328">
        <f t="shared" si="1"/>
        <v>8820</v>
      </c>
      <c r="W18" s="84" t="s">
        <v>257</v>
      </c>
      <c r="X18" s="77" t="s">
        <v>766</v>
      </c>
    </row>
    <row r="19" spans="1:24" s="104" customFormat="1">
      <c r="A19" s="1326">
        <v>17</v>
      </c>
      <c r="B19" s="1326" t="s">
        <v>1714</v>
      </c>
      <c r="C19" s="1326">
        <v>17</v>
      </c>
      <c r="D19" s="1326">
        <v>298</v>
      </c>
      <c r="E19" s="1326">
        <v>161006147</v>
      </c>
      <c r="F19" s="84">
        <v>59</v>
      </c>
      <c r="G19" s="84">
        <v>3507.62</v>
      </c>
      <c r="H19" s="84">
        <v>324.38</v>
      </c>
      <c r="I19" s="84">
        <v>0</v>
      </c>
      <c r="J19" s="84"/>
      <c r="K19" s="84"/>
      <c r="L19" s="84">
        <v>2</v>
      </c>
      <c r="M19" s="84">
        <v>15</v>
      </c>
      <c r="N19" s="84"/>
      <c r="O19" s="84"/>
      <c r="P19" s="84"/>
      <c r="Q19" s="84"/>
      <c r="R19" s="84"/>
      <c r="S19" s="84"/>
      <c r="T19" s="84"/>
      <c r="U19" s="1328">
        <f t="shared" si="0"/>
        <v>0</v>
      </c>
      <c r="V19" s="1328">
        <f t="shared" si="1"/>
        <v>0</v>
      </c>
      <c r="W19" s="84" t="s">
        <v>257</v>
      </c>
    </row>
    <row r="20" spans="1:24" s="104" customFormat="1">
      <c r="A20" s="1327">
        <v>18</v>
      </c>
      <c r="B20" s="1327" t="s">
        <v>1714</v>
      </c>
      <c r="C20" s="1327">
        <v>18</v>
      </c>
      <c r="D20" s="1327">
        <v>299</v>
      </c>
      <c r="E20" s="1327">
        <v>161006148</v>
      </c>
      <c r="F20" s="84">
        <v>57</v>
      </c>
      <c r="G20" s="84">
        <v>3464.25</v>
      </c>
      <c r="H20" s="84">
        <v>237.12</v>
      </c>
      <c r="I20" s="84">
        <v>2.37</v>
      </c>
      <c r="J20" s="84"/>
      <c r="K20" s="84"/>
      <c r="L20" s="84">
        <v>1</v>
      </c>
      <c r="M20" s="84">
        <v>55</v>
      </c>
      <c r="N20" s="84"/>
      <c r="O20" s="84"/>
      <c r="P20" s="84"/>
      <c r="Q20" s="84"/>
      <c r="R20" s="84"/>
      <c r="S20" s="84"/>
      <c r="T20" s="84"/>
      <c r="U20" s="1328">
        <f t="shared" si="0"/>
        <v>0</v>
      </c>
      <c r="V20" s="1328">
        <f t="shared" si="1"/>
        <v>0</v>
      </c>
      <c r="W20" s="84" t="s">
        <v>257</v>
      </c>
    </row>
    <row r="21" spans="1:24" s="104" customFormat="1">
      <c r="A21" s="1327">
        <v>19</v>
      </c>
      <c r="B21" s="1327" t="s">
        <v>1714</v>
      </c>
      <c r="C21" s="1327">
        <v>19</v>
      </c>
      <c r="D21" s="1327">
        <v>300</v>
      </c>
      <c r="E21" s="1327">
        <v>161006149</v>
      </c>
      <c r="F21" s="84">
        <v>59</v>
      </c>
      <c r="G21" s="84">
        <v>3574.85</v>
      </c>
      <c r="H21" s="84">
        <v>251.33</v>
      </c>
      <c r="I21" s="84">
        <v>3.18</v>
      </c>
      <c r="J21" s="84"/>
      <c r="K21" s="84"/>
      <c r="L21" s="84">
        <v>2</v>
      </c>
      <c r="M21" s="84">
        <v>15</v>
      </c>
      <c r="N21" s="84"/>
      <c r="O21" s="84">
        <v>8850</v>
      </c>
      <c r="P21" s="84"/>
      <c r="Q21" s="84"/>
      <c r="R21" s="84"/>
      <c r="S21" s="84"/>
      <c r="T21" s="84"/>
      <c r="U21" s="1328">
        <f t="shared" si="0"/>
        <v>442.5</v>
      </c>
      <c r="V21" s="1328">
        <f t="shared" si="1"/>
        <v>9292.5</v>
      </c>
      <c r="W21" s="84" t="s">
        <v>257</v>
      </c>
      <c r="X21" s="77" t="s">
        <v>766</v>
      </c>
    </row>
    <row r="22" spans="1:24" s="104" customFormat="1">
      <c r="A22" s="1327">
        <v>20</v>
      </c>
      <c r="B22" s="1327" t="s">
        <v>1714</v>
      </c>
      <c r="C22" s="1327">
        <v>20</v>
      </c>
      <c r="D22" s="1327">
        <v>301</v>
      </c>
      <c r="E22" s="1327">
        <v>161006150</v>
      </c>
      <c r="F22" s="84">
        <v>59</v>
      </c>
      <c r="G22" s="84">
        <v>3521.04</v>
      </c>
      <c r="H22" s="84">
        <v>304.95999999999998</v>
      </c>
      <c r="I22" s="84">
        <v>0</v>
      </c>
      <c r="J22" s="84"/>
      <c r="K22" s="84"/>
      <c r="L22" s="84">
        <v>2</v>
      </c>
      <c r="M22" s="84">
        <v>0</v>
      </c>
      <c r="N22" s="84"/>
      <c r="O22" s="84"/>
      <c r="P22" s="84"/>
      <c r="Q22" s="84"/>
      <c r="R22" s="84"/>
      <c r="S22" s="84"/>
      <c r="T22" s="84"/>
      <c r="U22" s="1337">
        <f t="shared" si="0"/>
        <v>0</v>
      </c>
      <c r="V22" s="1328">
        <f t="shared" si="1"/>
        <v>0</v>
      </c>
      <c r="W22" s="84" t="s">
        <v>257</v>
      </c>
    </row>
    <row r="23" spans="1:24" s="104" customFormat="1">
      <c r="A23" s="1328">
        <v>21</v>
      </c>
      <c r="B23" s="1328" t="s">
        <v>1715</v>
      </c>
      <c r="C23" s="1328">
        <v>21</v>
      </c>
      <c r="D23" s="1328">
        <v>302</v>
      </c>
      <c r="E23" s="1328">
        <v>161006151</v>
      </c>
      <c r="F23" s="84">
        <v>59</v>
      </c>
      <c r="G23" s="84">
        <v>3532.23</v>
      </c>
      <c r="H23" s="84">
        <v>296.77</v>
      </c>
      <c r="I23" s="84">
        <v>0</v>
      </c>
      <c r="J23" s="84"/>
      <c r="K23" s="84"/>
      <c r="L23" s="84">
        <v>2</v>
      </c>
      <c r="M23" s="84">
        <v>0</v>
      </c>
      <c r="N23" s="84"/>
      <c r="O23" s="84"/>
      <c r="P23" s="84"/>
      <c r="Q23" s="84"/>
      <c r="R23" s="84"/>
      <c r="S23" s="84"/>
      <c r="T23" s="84"/>
      <c r="U23" s="1337">
        <f t="shared" si="0"/>
        <v>0</v>
      </c>
      <c r="V23" s="1328">
        <f t="shared" si="1"/>
        <v>0</v>
      </c>
      <c r="W23" s="84" t="s">
        <v>257</v>
      </c>
    </row>
    <row r="24" spans="1:24" s="104" customFormat="1">
      <c r="A24" s="1328">
        <v>22</v>
      </c>
      <c r="B24" s="1328" t="s">
        <v>1715</v>
      </c>
      <c r="C24" s="1328">
        <v>22</v>
      </c>
      <c r="D24" s="1328">
        <v>303</v>
      </c>
      <c r="E24" s="1328">
        <v>161006152</v>
      </c>
      <c r="F24" s="84">
        <v>58</v>
      </c>
      <c r="G24" s="84">
        <v>3546.03</v>
      </c>
      <c r="H24" s="84">
        <v>221.36</v>
      </c>
      <c r="I24" s="84">
        <v>0.39</v>
      </c>
      <c r="J24" s="84"/>
      <c r="K24" s="84"/>
      <c r="L24" s="84">
        <v>2</v>
      </c>
      <c r="M24" s="84">
        <v>10</v>
      </c>
      <c r="N24" s="84"/>
      <c r="O24" s="84"/>
      <c r="P24" s="84"/>
      <c r="Q24" s="84"/>
      <c r="R24" s="84"/>
      <c r="S24" s="84"/>
      <c r="T24" s="84"/>
      <c r="U24" s="1337">
        <f t="shared" si="0"/>
        <v>0</v>
      </c>
      <c r="V24" s="1328">
        <f t="shared" si="1"/>
        <v>0</v>
      </c>
      <c r="W24" s="84" t="s">
        <v>257</v>
      </c>
    </row>
    <row r="25" spans="1:24" s="104" customFormat="1">
      <c r="A25" s="1329">
        <v>23</v>
      </c>
      <c r="B25" s="1329" t="s">
        <v>1715</v>
      </c>
      <c r="C25" s="1329">
        <v>23</v>
      </c>
      <c r="D25" s="1329">
        <v>304</v>
      </c>
      <c r="E25" s="1329">
        <v>161006153</v>
      </c>
      <c r="F25" s="84">
        <v>59</v>
      </c>
      <c r="G25" s="84">
        <v>3648.43</v>
      </c>
      <c r="H25" s="84">
        <v>184.34</v>
      </c>
      <c r="I25" s="84">
        <v>3.77</v>
      </c>
      <c r="J25" s="84"/>
      <c r="K25" s="84"/>
      <c r="L25" s="84">
        <v>1</v>
      </c>
      <c r="M25" s="84">
        <v>50</v>
      </c>
      <c r="N25" s="84"/>
      <c r="O25" s="84">
        <v>8850</v>
      </c>
      <c r="P25" s="84"/>
      <c r="Q25" s="84"/>
      <c r="R25" s="84"/>
      <c r="S25" s="84"/>
      <c r="T25" s="84"/>
      <c r="U25" s="1337">
        <f t="shared" si="0"/>
        <v>442.5</v>
      </c>
      <c r="V25" s="1329">
        <f t="shared" si="1"/>
        <v>9292.5</v>
      </c>
      <c r="W25" s="84" t="s">
        <v>257</v>
      </c>
      <c r="X25" s="77" t="s">
        <v>766</v>
      </c>
    </row>
    <row r="26" spans="1:24" s="104" customFormat="1">
      <c r="A26" s="1329">
        <v>24</v>
      </c>
      <c r="B26" s="1329" t="s">
        <v>1715</v>
      </c>
      <c r="C26" s="1329">
        <v>24</v>
      </c>
      <c r="D26" s="1329">
        <v>305</v>
      </c>
      <c r="E26" s="1329">
        <v>161006154</v>
      </c>
      <c r="F26" s="84">
        <v>59</v>
      </c>
      <c r="G26" s="84">
        <v>3688.06</v>
      </c>
      <c r="H26" s="84">
        <v>142.31</v>
      </c>
      <c r="I26" s="84">
        <v>10.37</v>
      </c>
      <c r="J26" s="84"/>
      <c r="K26" s="84"/>
      <c r="L26" s="84">
        <v>2</v>
      </c>
      <c r="M26" s="84">
        <v>5</v>
      </c>
      <c r="N26" s="84"/>
      <c r="O26" s="84">
        <v>8850</v>
      </c>
      <c r="P26" s="84"/>
      <c r="Q26" s="84"/>
      <c r="R26" s="84"/>
      <c r="S26" s="84"/>
      <c r="T26" s="84"/>
      <c r="U26" s="1337">
        <f t="shared" si="0"/>
        <v>442.5</v>
      </c>
      <c r="V26" s="1337">
        <f t="shared" si="1"/>
        <v>9292.5</v>
      </c>
      <c r="W26" s="84" t="s">
        <v>257</v>
      </c>
      <c r="X26" s="77" t="s">
        <v>766</v>
      </c>
    </row>
    <row r="27" spans="1:24" s="104" customFormat="1">
      <c r="A27" s="1330">
        <v>25</v>
      </c>
      <c r="B27" s="1330" t="s">
        <v>1719</v>
      </c>
      <c r="C27" s="1330">
        <v>25</v>
      </c>
      <c r="D27" s="1330">
        <v>306</v>
      </c>
      <c r="E27" s="1330">
        <v>161006155</v>
      </c>
      <c r="F27" s="84">
        <v>59</v>
      </c>
      <c r="G27" s="84">
        <v>3665.84</v>
      </c>
      <c r="H27" s="84">
        <v>164.13</v>
      </c>
      <c r="I27" s="84">
        <v>3.97</v>
      </c>
      <c r="J27" s="84"/>
      <c r="K27" s="84"/>
      <c r="L27" s="84">
        <v>1</v>
      </c>
      <c r="M27" s="84">
        <v>45</v>
      </c>
      <c r="N27" s="84"/>
      <c r="O27" s="84">
        <v>8850</v>
      </c>
      <c r="P27" s="84"/>
      <c r="Q27" s="84"/>
      <c r="R27" s="84"/>
      <c r="S27" s="84"/>
      <c r="T27" s="84"/>
      <c r="U27" s="1337">
        <f t="shared" si="0"/>
        <v>442.5</v>
      </c>
      <c r="V27" s="1337">
        <f t="shared" si="1"/>
        <v>9292.5</v>
      </c>
      <c r="W27" s="84" t="s">
        <v>257</v>
      </c>
      <c r="X27" s="77" t="s">
        <v>766</v>
      </c>
    </row>
    <row r="28" spans="1:24" s="104" customFormat="1">
      <c r="A28" s="1330">
        <v>26</v>
      </c>
      <c r="B28" s="1330" t="s">
        <v>1719</v>
      </c>
      <c r="C28" s="1330">
        <v>26</v>
      </c>
      <c r="D28" s="1330">
        <v>307</v>
      </c>
      <c r="E28" s="1330">
        <v>161006156</v>
      </c>
      <c r="F28" s="84">
        <v>59</v>
      </c>
      <c r="G28" s="84">
        <v>3677.85</v>
      </c>
      <c r="H28" s="84">
        <v>151.9</v>
      </c>
      <c r="I28" s="84">
        <v>6.75</v>
      </c>
      <c r="J28" s="84"/>
      <c r="K28" s="84"/>
      <c r="L28" s="84">
        <v>2</v>
      </c>
      <c r="M28" s="84">
        <v>10</v>
      </c>
      <c r="N28" s="84"/>
      <c r="O28" s="84">
        <v>8850</v>
      </c>
      <c r="P28" s="84"/>
      <c r="Q28" s="84"/>
      <c r="R28" s="84"/>
      <c r="S28" s="84"/>
      <c r="T28" s="84"/>
      <c r="U28" s="1337">
        <f t="shared" si="0"/>
        <v>442.5</v>
      </c>
      <c r="V28" s="1337">
        <f t="shared" si="1"/>
        <v>9292.5</v>
      </c>
      <c r="W28" s="84" t="s">
        <v>257</v>
      </c>
      <c r="X28" s="104" t="s">
        <v>1056</v>
      </c>
    </row>
    <row r="29" spans="1:24" s="104" customFormat="1">
      <c r="A29" s="1330">
        <v>27</v>
      </c>
      <c r="B29" s="1330" t="s">
        <v>1720</v>
      </c>
      <c r="C29" s="1330">
        <v>27</v>
      </c>
      <c r="D29" s="1330">
        <v>308</v>
      </c>
      <c r="E29" s="1330">
        <v>161006157</v>
      </c>
      <c r="F29" s="84">
        <v>59</v>
      </c>
      <c r="G29" s="84">
        <v>3647.64</v>
      </c>
      <c r="H29" s="84">
        <v>186.32</v>
      </c>
      <c r="I29" s="84">
        <v>7.96</v>
      </c>
      <c r="J29" s="84"/>
      <c r="K29" s="84"/>
      <c r="L29" s="84">
        <v>2</v>
      </c>
      <c r="M29" s="84">
        <v>5</v>
      </c>
      <c r="N29" s="84"/>
      <c r="O29" s="84">
        <v>8850</v>
      </c>
      <c r="P29" s="84"/>
      <c r="Q29" s="84"/>
      <c r="R29" s="84"/>
      <c r="S29" s="84"/>
      <c r="T29" s="84"/>
      <c r="U29" s="1337">
        <f t="shared" si="0"/>
        <v>442.5</v>
      </c>
      <c r="V29" s="1337">
        <f t="shared" si="1"/>
        <v>9292.5</v>
      </c>
      <c r="W29" s="84" t="s">
        <v>257</v>
      </c>
      <c r="X29" s="77" t="s">
        <v>766</v>
      </c>
    </row>
    <row r="30" spans="1:24" s="104" customFormat="1">
      <c r="A30" s="1331">
        <v>28</v>
      </c>
      <c r="B30" s="1331" t="s">
        <v>1720</v>
      </c>
      <c r="C30" s="1331">
        <v>28</v>
      </c>
      <c r="D30" s="1331">
        <v>309</v>
      </c>
      <c r="E30" s="1331">
        <v>161006158</v>
      </c>
      <c r="F30" s="84">
        <v>58</v>
      </c>
      <c r="G30" s="84">
        <v>3475.85</v>
      </c>
      <c r="H30" s="84">
        <v>285.14999999999998</v>
      </c>
      <c r="I30" s="84">
        <v>0</v>
      </c>
      <c r="J30" s="84"/>
      <c r="K30" s="84"/>
      <c r="L30" s="84">
        <v>2</v>
      </c>
      <c r="M30" s="84">
        <v>5</v>
      </c>
      <c r="N30" s="84"/>
      <c r="O30" s="84"/>
      <c r="P30" s="84"/>
      <c r="Q30" s="84"/>
      <c r="R30" s="84"/>
      <c r="S30" s="84"/>
      <c r="T30" s="84"/>
      <c r="U30" s="1337">
        <f t="shared" si="0"/>
        <v>0</v>
      </c>
      <c r="V30" s="1337">
        <f t="shared" si="1"/>
        <v>0</v>
      </c>
      <c r="W30" s="84" t="s">
        <v>257</v>
      </c>
    </row>
    <row r="31" spans="1:24" s="104" customFormat="1">
      <c r="A31" s="1331">
        <v>29</v>
      </c>
      <c r="B31" s="1331" t="s">
        <v>1720</v>
      </c>
      <c r="C31" s="1331">
        <v>29</v>
      </c>
      <c r="D31" s="1331">
        <v>310</v>
      </c>
      <c r="E31" s="1331">
        <v>161006159</v>
      </c>
      <c r="F31" s="84">
        <v>59</v>
      </c>
      <c r="G31" s="84">
        <v>3569.66</v>
      </c>
      <c r="H31" s="84">
        <v>250.34</v>
      </c>
      <c r="I31" s="84">
        <v>0</v>
      </c>
      <c r="J31" s="84"/>
      <c r="K31" s="84"/>
      <c r="L31" s="84">
        <v>2</v>
      </c>
      <c r="M31" s="84">
        <v>15</v>
      </c>
      <c r="N31" s="84"/>
      <c r="O31" s="84"/>
      <c r="P31" s="84"/>
      <c r="Q31" s="84"/>
      <c r="R31" s="84"/>
      <c r="S31" s="84"/>
      <c r="T31" s="84"/>
      <c r="U31" s="1337">
        <f t="shared" si="0"/>
        <v>0</v>
      </c>
      <c r="V31" s="1337">
        <f t="shared" si="1"/>
        <v>0</v>
      </c>
      <c r="W31" s="84" t="s">
        <v>257</v>
      </c>
    </row>
    <row r="32" spans="1:24" s="104" customFormat="1">
      <c r="A32" s="1331">
        <v>30</v>
      </c>
      <c r="B32" s="1331" t="s">
        <v>1720</v>
      </c>
      <c r="C32" s="1331">
        <v>30</v>
      </c>
      <c r="D32" s="1331">
        <v>311</v>
      </c>
      <c r="E32" s="1331">
        <v>161006160</v>
      </c>
      <c r="F32" s="84">
        <v>59</v>
      </c>
      <c r="G32" s="84">
        <v>3593.45</v>
      </c>
      <c r="H32" s="84">
        <v>230.93</v>
      </c>
      <c r="I32" s="84">
        <v>1.38</v>
      </c>
      <c r="J32" s="84"/>
      <c r="K32" s="84"/>
      <c r="L32" s="84">
        <v>2</v>
      </c>
      <c r="M32" s="84">
        <v>0</v>
      </c>
      <c r="N32" s="84"/>
      <c r="O32" s="84"/>
      <c r="P32" s="84"/>
      <c r="Q32" s="84"/>
      <c r="R32" s="84"/>
      <c r="S32" s="84"/>
      <c r="T32" s="84"/>
      <c r="U32" s="1337">
        <f t="shared" si="0"/>
        <v>0</v>
      </c>
      <c r="V32" s="1337">
        <f t="shared" si="1"/>
        <v>0</v>
      </c>
      <c r="W32" s="84" t="s">
        <v>257</v>
      </c>
    </row>
    <row r="33" spans="1:24" s="104" customFormat="1">
      <c r="A33" s="1331">
        <v>31</v>
      </c>
      <c r="B33" s="1331" t="s">
        <v>1720</v>
      </c>
      <c r="C33" s="1331">
        <v>31</v>
      </c>
      <c r="D33" s="1331">
        <v>312</v>
      </c>
      <c r="E33" s="1331">
        <v>161006161</v>
      </c>
      <c r="F33" s="84">
        <v>59</v>
      </c>
      <c r="G33" s="84">
        <v>3629.82</v>
      </c>
      <c r="H33" s="84">
        <v>211.31</v>
      </c>
      <c r="I33" s="84">
        <v>9.1300000000000008</v>
      </c>
      <c r="J33" s="84"/>
      <c r="K33" s="84"/>
      <c r="L33" s="84">
        <v>1</v>
      </c>
      <c r="M33" s="84">
        <v>55</v>
      </c>
      <c r="N33" s="84"/>
      <c r="O33" s="84">
        <v>8850</v>
      </c>
      <c r="P33" s="84"/>
      <c r="Q33" s="84"/>
      <c r="R33" s="84"/>
      <c r="S33" s="84"/>
      <c r="T33" s="84"/>
      <c r="U33" s="1337">
        <f t="shared" si="0"/>
        <v>442.5</v>
      </c>
      <c r="V33" s="1337">
        <f t="shared" si="1"/>
        <v>9292.5</v>
      </c>
      <c r="W33" s="84" t="s">
        <v>257</v>
      </c>
      <c r="X33" s="77" t="s">
        <v>766</v>
      </c>
    </row>
    <row r="34" spans="1:24" s="104" customFormat="1">
      <c r="A34" s="1331">
        <v>32</v>
      </c>
      <c r="B34" s="1331" t="s">
        <v>1721</v>
      </c>
      <c r="C34" s="1331">
        <v>32</v>
      </c>
      <c r="D34" s="1331">
        <v>313</v>
      </c>
      <c r="E34" s="1332">
        <v>161006162</v>
      </c>
      <c r="F34" s="84">
        <v>59</v>
      </c>
      <c r="G34" s="84">
        <v>3559.25</v>
      </c>
      <c r="H34" s="84">
        <v>263.75</v>
      </c>
      <c r="I34" s="84">
        <v>0</v>
      </c>
      <c r="J34" s="84"/>
      <c r="K34" s="84"/>
      <c r="L34" s="84">
        <v>2</v>
      </c>
      <c r="M34" s="84">
        <v>5</v>
      </c>
      <c r="N34" s="84"/>
      <c r="O34" s="84"/>
      <c r="P34" s="84"/>
      <c r="Q34" s="84"/>
      <c r="R34" s="84"/>
      <c r="S34" s="84"/>
      <c r="T34" s="84"/>
      <c r="U34" s="1337">
        <f t="shared" si="0"/>
        <v>0</v>
      </c>
      <c r="V34" s="1337">
        <f t="shared" si="1"/>
        <v>0</v>
      </c>
      <c r="W34" s="84" t="s">
        <v>257</v>
      </c>
    </row>
    <row r="35" spans="1:24" s="104" customFormat="1">
      <c r="A35" s="1333">
        <v>33</v>
      </c>
      <c r="B35" s="1333" t="s">
        <v>1721</v>
      </c>
      <c r="C35" s="1333">
        <v>33</v>
      </c>
      <c r="D35" s="1333">
        <v>314</v>
      </c>
      <c r="E35" s="1333">
        <v>161006163</v>
      </c>
      <c r="F35" s="84">
        <v>59</v>
      </c>
      <c r="G35" s="84">
        <v>3667.84</v>
      </c>
      <c r="H35" s="84">
        <v>162.34</v>
      </c>
      <c r="I35" s="84">
        <v>4.18</v>
      </c>
      <c r="J35" s="84"/>
      <c r="K35" s="84"/>
      <c r="L35" s="84">
        <v>2</v>
      </c>
      <c r="M35" s="84">
        <v>0</v>
      </c>
      <c r="N35" s="84"/>
      <c r="O35" s="84"/>
      <c r="P35" s="84"/>
      <c r="Q35" s="84"/>
      <c r="R35" s="84"/>
      <c r="S35" s="84"/>
      <c r="T35" s="84"/>
      <c r="U35" s="1337">
        <f t="shared" si="0"/>
        <v>0</v>
      </c>
      <c r="V35" s="1337">
        <f t="shared" si="1"/>
        <v>0</v>
      </c>
      <c r="W35" s="84" t="s">
        <v>257</v>
      </c>
    </row>
    <row r="36" spans="1:24" s="104" customFormat="1">
      <c r="A36" s="1333">
        <v>34</v>
      </c>
      <c r="B36" s="1333" t="s">
        <v>1721</v>
      </c>
      <c r="C36" s="1333">
        <v>34</v>
      </c>
      <c r="D36" s="1333">
        <v>315</v>
      </c>
      <c r="E36" s="1333">
        <v>161006164</v>
      </c>
      <c r="F36" s="84">
        <v>57</v>
      </c>
      <c r="G36" s="84">
        <v>3554.85</v>
      </c>
      <c r="H36" s="84">
        <v>152.1</v>
      </c>
      <c r="I36" s="84">
        <v>7.95</v>
      </c>
      <c r="J36" s="84"/>
      <c r="K36" s="84"/>
      <c r="L36" s="84">
        <v>2</v>
      </c>
      <c r="M36" s="84">
        <v>5</v>
      </c>
      <c r="N36" s="84"/>
      <c r="O36" s="84">
        <v>8550</v>
      </c>
      <c r="P36" s="84"/>
      <c r="Q36" s="84"/>
      <c r="R36" s="84"/>
      <c r="S36" s="84"/>
      <c r="T36" s="84"/>
      <c r="U36" s="1337">
        <f t="shared" si="0"/>
        <v>427.5</v>
      </c>
      <c r="V36" s="1337">
        <f t="shared" si="1"/>
        <v>8977.5</v>
      </c>
      <c r="W36" s="84" t="s">
        <v>257</v>
      </c>
      <c r="X36" s="77" t="s">
        <v>766</v>
      </c>
    </row>
    <row r="37" spans="1:24" s="104" customFormat="1">
      <c r="A37" s="1334">
        <v>35</v>
      </c>
      <c r="B37" s="1334" t="s">
        <v>1721</v>
      </c>
      <c r="C37" s="1334">
        <v>35</v>
      </c>
      <c r="D37" s="1334">
        <v>316</v>
      </c>
      <c r="E37" s="1334">
        <v>161006165</v>
      </c>
      <c r="F37" s="84">
        <v>59</v>
      </c>
      <c r="G37" s="84">
        <v>3626.51</v>
      </c>
      <c r="H37" s="84">
        <v>188.86</v>
      </c>
      <c r="I37" s="84">
        <v>10.37</v>
      </c>
      <c r="J37" s="84"/>
      <c r="K37" s="84"/>
      <c r="L37" s="84">
        <v>2</v>
      </c>
      <c r="M37" s="84">
        <v>20</v>
      </c>
      <c r="N37" s="84"/>
      <c r="O37" s="84">
        <v>8850</v>
      </c>
      <c r="P37" s="84"/>
      <c r="Q37" s="84"/>
      <c r="R37" s="84"/>
      <c r="S37" s="84"/>
      <c r="T37" s="84"/>
      <c r="U37" s="1337">
        <f t="shared" si="0"/>
        <v>442.5</v>
      </c>
      <c r="V37" s="1337">
        <f t="shared" si="1"/>
        <v>9292.5</v>
      </c>
      <c r="W37" s="84" t="s">
        <v>257</v>
      </c>
      <c r="X37" s="77" t="s">
        <v>766</v>
      </c>
    </row>
    <row r="38" spans="1:24" s="104" customFormat="1">
      <c r="A38" s="1334">
        <v>36</v>
      </c>
      <c r="B38" s="1334" t="s">
        <v>1721</v>
      </c>
      <c r="C38" s="1334">
        <v>36</v>
      </c>
      <c r="D38" s="1334">
        <v>317</v>
      </c>
      <c r="E38" s="1334">
        <v>161006166</v>
      </c>
      <c r="F38" s="84">
        <v>59</v>
      </c>
      <c r="G38" s="84">
        <v>3578.27</v>
      </c>
      <c r="H38" s="84">
        <v>239.32</v>
      </c>
      <c r="I38" s="84">
        <v>0.59</v>
      </c>
      <c r="J38" s="84"/>
      <c r="K38" s="84"/>
      <c r="L38" s="84">
        <v>2</v>
      </c>
      <c r="M38" s="84">
        <v>0</v>
      </c>
      <c r="N38" s="84"/>
      <c r="O38" s="84"/>
      <c r="P38" s="84"/>
      <c r="Q38" s="84"/>
      <c r="R38" s="84"/>
      <c r="S38" s="84"/>
      <c r="T38" s="84"/>
      <c r="U38" s="1337">
        <f t="shared" si="0"/>
        <v>0</v>
      </c>
      <c r="V38" s="1337">
        <f t="shared" si="1"/>
        <v>0</v>
      </c>
      <c r="W38" s="84" t="s">
        <v>257</v>
      </c>
    </row>
    <row r="39" spans="1:24" s="104" customFormat="1">
      <c r="A39" s="1334">
        <v>37</v>
      </c>
      <c r="B39" s="1334" t="s">
        <v>1722</v>
      </c>
      <c r="C39" s="1334">
        <v>37</v>
      </c>
      <c r="D39" s="1334">
        <v>318</v>
      </c>
      <c r="E39" s="1335">
        <v>161006167</v>
      </c>
      <c r="F39" s="84">
        <v>59</v>
      </c>
      <c r="G39" s="84">
        <v>3636.23</v>
      </c>
      <c r="H39" s="84">
        <v>194.16</v>
      </c>
      <c r="I39" s="84">
        <v>1.39</v>
      </c>
      <c r="J39" s="84"/>
      <c r="K39" s="84"/>
      <c r="L39" s="84">
        <v>1</v>
      </c>
      <c r="M39" s="84">
        <v>55</v>
      </c>
      <c r="N39" s="84"/>
      <c r="O39" s="84"/>
      <c r="P39" s="84"/>
      <c r="Q39" s="84"/>
      <c r="R39" s="84"/>
      <c r="S39" s="84"/>
      <c r="T39" s="84"/>
      <c r="U39" s="1337">
        <f t="shared" si="0"/>
        <v>0</v>
      </c>
      <c r="V39" s="1337">
        <f t="shared" si="1"/>
        <v>0</v>
      </c>
      <c r="W39" s="84" t="s">
        <v>257</v>
      </c>
    </row>
    <row r="40" spans="1:24" s="104" customFormat="1">
      <c r="A40" s="1336">
        <v>38</v>
      </c>
      <c r="B40" s="1336" t="s">
        <v>1722</v>
      </c>
      <c r="C40" s="1336">
        <v>38</v>
      </c>
      <c r="D40" s="1336">
        <v>319</v>
      </c>
      <c r="E40" s="1336">
        <v>161006168</v>
      </c>
      <c r="F40" s="84">
        <v>59</v>
      </c>
      <c r="G40" s="84">
        <v>3642.42</v>
      </c>
      <c r="H40" s="84">
        <v>189.58</v>
      </c>
      <c r="I40" s="84">
        <v>0</v>
      </c>
      <c r="J40" s="84"/>
      <c r="K40" s="84"/>
      <c r="L40" s="84">
        <v>2</v>
      </c>
      <c r="M40" s="84">
        <v>15</v>
      </c>
      <c r="N40" s="84"/>
      <c r="O40" s="84"/>
      <c r="P40" s="84"/>
      <c r="Q40" s="84"/>
      <c r="R40" s="84"/>
      <c r="S40" s="84"/>
      <c r="T40" s="84"/>
      <c r="U40" s="1337">
        <f t="shared" si="0"/>
        <v>0</v>
      </c>
      <c r="V40" s="1337">
        <f t="shared" si="1"/>
        <v>0</v>
      </c>
      <c r="W40" s="84" t="s">
        <v>257</v>
      </c>
    </row>
    <row r="41" spans="1:24" s="104" customFormat="1">
      <c r="A41" s="1338">
        <v>39</v>
      </c>
      <c r="B41" s="1338" t="s">
        <v>1722</v>
      </c>
      <c r="C41" s="1338">
        <v>39</v>
      </c>
      <c r="D41" s="1338">
        <v>320</v>
      </c>
      <c r="E41" s="1338">
        <v>151000220</v>
      </c>
      <c r="F41" s="84">
        <v>58</v>
      </c>
      <c r="G41" s="84">
        <v>3598.03</v>
      </c>
      <c r="H41" s="84">
        <v>172.14</v>
      </c>
      <c r="I41" s="84">
        <v>3.17</v>
      </c>
      <c r="J41" s="84"/>
      <c r="K41" s="84"/>
      <c r="L41" s="84">
        <v>1</v>
      </c>
      <c r="M41" s="84">
        <v>50</v>
      </c>
      <c r="N41" s="84"/>
      <c r="O41" s="84"/>
      <c r="P41" s="84"/>
      <c r="Q41" s="84"/>
      <c r="R41" s="84"/>
      <c r="S41" s="84"/>
      <c r="T41" s="84"/>
      <c r="U41" s="1338">
        <f t="shared" si="0"/>
        <v>0</v>
      </c>
      <c r="V41" s="1338">
        <f t="shared" si="1"/>
        <v>0</v>
      </c>
      <c r="W41" s="84" t="s">
        <v>257</v>
      </c>
    </row>
    <row r="42" spans="1:24" s="104" customFormat="1">
      <c r="A42" s="1338">
        <v>40</v>
      </c>
      <c r="B42" s="1338" t="s">
        <v>1722</v>
      </c>
      <c r="C42" s="1338">
        <v>40</v>
      </c>
      <c r="D42" s="1338">
        <v>321</v>
      </c>
      <c r="E42" s="1338">
        <v>161006169</v>
      </c>
      <c r="F42" s="84">
        <v>59</v>
      </c>
      <c r="G42" s="84">
        <v>3580.64</v>
      </c>
      <c r="H42" s="84">
        <v>246.16</v>
      </c>
      <c r="I42" s="84">
        <v>0.8</v>
      </c>
      <c r="J42" s="84"/>
      <c r="K42" s="84"/>
      <c r="L42" s="84">
        <v>2</v>
      </c>
      <c r="M42" s="84">
        <v>0</v>
      </c>
      <c r="N42" s="84"/>
      <c r="O42" s="84"/>
      <c r="P42" s="84"/>
      <c r="Q42" s="84"/>
      <c r="R42" s="84"/>
      <c r="S42" s="84"/>
      <c r="T42" s="84"/>
      <c r="U42" s="1338">
        <f t="shared" si="0"/>
        <v>0</v>
      </c>
      <c r="V42" s="1338">
        <f t="shared" si="1"/>
        <v>0</v>
      </c>
      <c r="W42" s="84" t="s">
        <v>257</v>
      </c>
    </row>
    <row r="43" spans="1:24" s="104" customFormat="1">
      <c r="A43" s="1338">
        <v>41</v>
      </c>
      <c r="B43" s="1338" t="s">
        <v>1722</v>
      </c>
      <c r="C43" s="1338">
        <v>41</v>
      </c>
      <c r="D43" s="1338">
        <v>322</v>
      </c>
      <c r="E43" s="1338">
        <v>161006170</v>
      </c>
      <c r="F43" s="84">
        <v>59</v>
      </c>
      <c r="G43" s="84">
        <v>3659.83</v>
      </c>
      <c r="H43" s="84">
        <v>176.71</v>
      </c>
      <c r="I43" s="84">
        <v>7.54</v>
      </c>
      <c r="J43" s="84"/>
      <c r="K43" s="84"/>
      <c r="L43" s="84">
        <v>2</v>
      </c>
      <c r="M43" s="84">
        <v>10</v>
      </c>
      <c r="N43" s="84"/>
      <c r="O43" s="84">
        <v>8850</v>
      </c>
      <c r="P43" s="84"/>
      <c r="Q43" s="84"/>
      <c r="R43" s="84"/>
      <c r="S43" s="84"/>
      <c r="T43" s="84"/>
      <c r="U43" s="1338">
        <f t="shared" si="0"/>
        <v>442.5</v>
      </c>
      <c r="V43" s="1338">
        <f t="shared" si="1"/>
        <v>9292.5</v>
      </c>
      <c r="W43" s="84" t="s">
        <v>257</v>
      </c>
      <c r="X43" s="77" t="s">
        <v>766</v>
      </c>
    </row>
    <row r="44" spans="1:24" s="104" customFormat="1">
      <c r="A44" s="1338">
        <v>42</v>
      </c>
      <c r="B44" s="1338" t="s">
        <v>1723</v>
      </c>
      <c r="C44" s="1338">
        <v>42</v>
      </c>
      <c r="D44" s="1338">
        <v>323</v>
      </c>
      <c r="E44" s="1339">
        <v>161006171</v>
      </c>
      <c r="F44" s="84">
        <v>57</v>
      </c>
      <c r="G44" s="84">
        <v>3518.65</v>
      </c>
      <c r="H44" s="84">
        <v>180.74</v>
      </c>
      <c r="I44" s="84">
        <v>0.39</v>
      </c>
      <c r="J44" s="84"/>
      <c r="K44" s="84"/>
      <c r="L44" s="84">
        <v>1</v>
      </c>
      <c r="M44" s="84">
        <v>55</v>
      </c>
      <c r="N44" s="84"/>
      <c r="O44" s="84"/>
      <c r="P44" s="84"/>
      <c r="Q44" s="84"/>
      <c r="R44" s="84"/>
      <c r="S44" s="84"/>
      <c r="T44" s="84"/>
      <c r="U44" s="1387">
        <f t="shared" si="0"/>
        <v>0</v>
      </c>
      <c r="V44" s="1387">
        <f t="shared" si="1"/>
        <v>0</v>
      </c>
      <c r="W44" s="84" t="s">
        <v>257</v>
      </c>
    </row>
    <row r="45" spans="1:24" s="104" customFormat="1">
      <c r="A45" s="1339">
        <v>43</v>
      </c>
      <c r="B45" s="1339" t="s">
        <v>1723</v>
      </c>
      <c r="C45" s="1339">
        <v>43</v>
      </c>
      <c r="D45" s="1339">
        <v>324</v>
      </c>
      <c r="E45" s="1339">
        <v>161006172</v>
      </c>
      <c r="F45" s="84">
        <v>58</v>
      </c>
      <c r="G45" s="84">
        <v>3571.63</v>
      </c>
      <c r="H45" s="84">
        <v>197.57</v>
      </c>
      <c r="I45" s="84">
        <v>2.2000000000000002</v>
      </c>
      <c r="J45" s="84"/>
      <c r="K45" s="84"/>
      <c r="L45" s="84">
        <v>2</v>
      </c>
      <c r="M45" s="84">
        <v>0</v>
      </c>
      <c r="N45" s="84"/>
      <c r="O45" s="84"/>
      <c r="P45" s="84"/>
      <c r="Q45" s="84"/>
      <c r="R45" s="84"/>
      <c r="S45" s="84"/>
      <c r="T45" s="84"/>
      <c r="U45" s="1387">
        <f t="shared" si="0"/>
        <v>0</v>
      </c>
      <c r="V45" s="1387">
        <f t="shared" si="1"/>
        <v>0</v>
      </c>
      <c r="W45" s="84" t="s">
        <v>257</v>
      </c>
    </row>
    <row r="46" spans="1:24" s="104" customFormat="1">
      <c r="A46" s="1340">
        <v>44</v>
      </c>
      <c r="B46" s="1340" t="s">
        <v>1723</v>
      </c>
      <c r="C46" s="1340">
        <v>44</v>
      </c>
      <c r="D46" s="1340">
        <v>325</v>
      </c>
      <c r="E46" s="1340">
        <v>161006173</v>
      </c>
      <c r="F46" s="84">
        <v>59</v>
      </c>
      <c r="G46" s="84">
        <v>3366.46</v>
      </c>
      <c r="H46" s="84">
        <v>453.54</v>
      </c>
      <c r="I46" s="84">
        <v>0</v>
      </c>
      <c r="J46" s="84"/>
      <c r="K46" s="84"/>
      <c r="L46" s="84">
        <v>2</v>
      </c>
      <c r="M46" s="84">
        <v>5</v>
      </c>
      <c r="N46" s="84"/>
      <c r="O46" s="84"/>
      <c r="P46" s="84"/>
      <c r="Q46" s="84"/>
      <c r="R46" s="84"/>
      <c r="S46" s="84"/>
      <c r="T46" s="84"/>
      <c r="U46" s="1387">
        <f t="shared" si="0"/>
        <v>0</v>
      </c>
      <c r="V46" s="1387">
        <f t="shared" si="1"/>
        <v>0</v>
      </c>
      <c r="W46" s="84" t="s">
        <v>257</v>
      </c>
    </row>
    <row r="47" spans="1:24" s="104" customFormat="1">
      <c r="A47" s="1341">
        <v>45</v>
      </c>
      <c r="B47" s="1341" t="s">
        <v>1723</v>
      </c>
      <c r="C47" s="1341">
        <v>45</v>
      </c>
      <c r="D47" s="1341">
        <v>326</v>
      </c>
      <c r="E47" s="1341">
        <v>161006174</v>
      </c>
      <c r="F47" s="84">
        <v>58</v>
      </c>
      <c r="G47" s="84">
        <v>3524.43</v>
      </c>
      <c r="H47" s="84">
        <v>242.57</v>
      </c>
      <c r="I47" s="84">
        <v>0</v>
      </c>
      <c r="J47" s="84"/>
      <c r="K47" s="84"/>
      <c r="L47" s="84">
        <v>2</v>
      </c>
      <c r="M47" s="84">
        <v>15</v>
      </c>
      <c r="N47" s="84"/>
      <c r="O47" s="84"/>
      <c r="P47" s="84"/>
      <c r="Q47" s="84"/>
      <c r="R47" s="84"/>
      <c r="S47" s="84"/>
      <c r="T47" s="84"/>
      <c r="U47" s="1387">
        <f t="shared" si="0"/>
        <v>0</v>
      </c>
      <c r="V47" s="1387">
        <f t="shared" si="1"/>
        <v>0</v>
      </c>
      <c r="W47" s="84" t="s">
        <v>257</v>
      </c>
    </row>
    <row r="48" spans="1:24" s="104" customFormat="1">
      <c r="A48" s="1341">
        <v>46</v>
      </c>
      <c r="B48" s="1341" t="s">
        <v>1723</v>
      </c>
      <c r="C48" s="1341">
        <v>46</v>
      </c>
      <c r="D48" s="1341">
        <v>327</v>
      </c>
      <c r="E48" s="1341">
        <v>161006175</v>
      </c>
      <c r="F48" s="84">
        <v>59</v>
      </c>
      <c r="G48" s="84">
        <v>3657.65</v>
      </c>
      <c r="H48" s="84">
        <v>166.52</v>
      </c>
      <c r="I48" s="84">
        <v>1.17</v>
      </c>
      <c r="J48" s="84"/>
      <c r="K48" s="84"/>
      <c r="L48" s="84">
        <v>2</v>
      </c>
      <c r="M48" s="84">
        <v>15</v>
      </c>
      <c r="N48" s="84"/>
      <c r="O48" s="84"/>
      <c r="P48" s="84"/>
      <c r="Q48" s="84"/>
      <c r="R48" s="84"/>
      <c r="S48" s="84"/>
      <c r="T48" s="84"/>
      <c r="U48" s="1387">
        <f t="shared" si="0"/>
        <v>0</v>
      </c>
      <c r="V48" s="1387">
        <f t="shared" si="1"/>
        <v>0</v>
      </c>
      <c r="W48" s="84" t="s">
        <v>257</v>
      </c>
    </row>
    <row r="49" spans="1:24" s="104" customFormat="1">
      <c r="A49" s="1342">
        <v>47</v>
      </c>
      <c r="B49" s="1342" t="s">
        <v>1724</v>
      </c>
      <c r="C49" s="1342">
        <v>47</v>
      </c>
      <c r="D49" s="1342">
        <v>328</v>
      </c>
      <c r="E49" s="1342">
        <v>151000221</v>
      </c>
      <c r="F49" s="84">
        <v>59</v>
      </c>
      <c r="G49" s="84">
        <v>3645.24</v>
      </c>
      <c r="H49" s="84">
        <v>184.96</v>
      </c>
      <c r="I49" s="84">
        <v>4.2</v>
      </c>
      <c r="J49" s="84"/>
      <c r="K49" s="84"/>
      <c r="L49" s="84">
        <v>2</v>
      </c>
      <c r="M49" s="84">
        <v>25</v>
      </c>
      <c r="N49" s="84"/>
      <c r="O49" s="84"/>
      <c r="P49" s="84"/>
      <c r="Q49" s="84"/>
      <c r="R49" s="84"/>
      <c r="S49" s="84"/>
      <c r="T49" s="84"/>
      <c r="U49" s="1387">
        <f t="shared" si="0"/>
        <v>0</v>
      </c>
      <c r="V49" s="1387">
        <f t="shared" si="1"/>
        <v>0</v>
      </c>
      <c r="W49" s="84" t="s">
        <v>257</v>
      </c>
    </row>
    <row r="50" spans="1:24" s="104" customFormat="1">
      <c r="A50" s="1342">
        <v>48</v>
      </c>
      <c r="B50" s="1342" t="s">
        <v>1724</v>
      </c>
      <c r="C50" s="1342">
        <v>48</v>
      </c>
      <c r="D50" s="1342">
        <v>329</v>
      </c>
      <c r="E50" s="1342">
        <v>161006176</v>
      </c>
      <c r="F50" s="84">
        <v>59</v>
      </c>
      <c r="G50" s="84">
        <v>3623.44</v>
      </c>
      <c r="H50" s="84">
        <v>202.56</v>
      </c>
      <c r="I50" s="84">
        <v>0</v>
      </c>
      <c r="J50" s="84"/>
      <c r="K50" s="84"/>
      <c r="L50" s="84">
        <v>1</v>
      </c>
      <c r="M50" s="84">
        <v>45</v>
      </c>
      <c r="N50" s="84"/>
      <c r="O50" s="84"/>
      <c r="P50" s="84"/>
      <c r="Q50" s="84"/>
      <c r="R50" s="84"/>
      <c r="S50" s="84"/>
      <c r="T50" s="84"/>
      <c r="U50" s="1387">
        <f t="shared" si="0"/>
        <v>0</v>
      </c>
      <c r="V50" s="1387">
        <f t="shared" si="1"/>
        <v>0</v>
      </c>
      <c r="W50" s="84" t="s">
        <v>257</v>
      </c>
    </row>
    <row r="51" spans="1:24" s="104" customFormat="1">
      <c r="A51" s="1342">
        <v>49</v>
      </c>
      <c r="B51" s="1342" t="s">
        <v>1724</v>
      </c>
      <c r="C51" s="1342">
        <v>49</v>
      </c>
      <c r="D51" s="1342">
        <v>330</v>
      </c>
      <c r="E51" s="1342">
        <v>161006177</v>
      </c>
      <c r="F51" s="84">
        <v>59</v>
      </c>
      <c r="G51" s="84">
        <v>3664.24</v>
      </c>
      <c r="H51" s="84">
        <v>163.95</v>
      </c>
      <c r="I51" s="84">
        <v>2.19</v>
      </c>
      <c r="J51" s="84"/>
      <c r="K51" s="84"/>
      <c r="L51" s="84">
        <v>1</v>
      </c>
      <c r="M51" s="84">
        <v>55</v>
      </c>
      <c r="N51" s="84"/>
      <c r="O51" s="84"/>
      <c r="P51" s="84"/>
      <c r="Q51" s="84"/>
      <c r="R51" s="84"/>
      <c r="S51" s="84"/>
      <c r="T51" s="84"/>
      <c r="U51" s="1387">
        <f t="shared" si="0"/>
        <v>0</v>
      </c>
      <c r="V51" s="1387">
        <f t="shared" si="1"/>
        <v>0</v>
      </c>
      <c r="W51" s="84" t="s">
        <v>257</v>
      </c>
    </row>
    <row r="52" spans="1:24" s="104" customFormat="1">
      <c r="A52" s="1343">
        <v>50</v>
      </c>
      <c r="B52" s="1343" t="s">
        <v>1726</v>
      </c>
      <c r="C52" s="1343">
        <v>50</v>
      </c>
      <c r="D52" s="1343">
        <v>331</v>
      </c>
      <c r="E52" s="1343">
        <v>161006178</v>
      </c>
      <c r="F52" s="84">
        <v>59</v>
      </c>
      <c r="G52" s="84">
        <v>3549.62</v>
      </c>
      <c r="H52" s="84">
        <v>282.38</v>
      </c>
      <c r="I52" s="84">
        <v>0</v>
      </c>
      <c r="J52" s="84"/>
      <c r="K52" s="84"/>
      <c r="L52" s="84">
        <v>1</v>
      </c>
      <c r="M52" s="84">
        <v>50</v>
      </c>
      <c r="N52" s="84"/>
      <c r="O52" s="84"/>
      <c r="P52" s="84"/>
      <c r="Q52" s="84"/>
      <c r="R52" s="84"/>
      <c r="S52" s="84"/>
      <c r="T52" s="84"/>
      <c r="U52" s="1387">
        <f t="shared" si="0"/>
        <v>0</v>
      </c>
      <c r="V52" s="1387">
        <f t="shared" si="1"/>
        <v>0</v>
      </c>
      <c r="W52" s="84" t="s">
        <v>257</v>
      </c>
    </row>
    <row r="53" spans="1:24" s="104" customFormat="1">
      <c r="A53" s="1343">
        <v>51</v>
      </c>
      <c r="B53" s="1343" t="s">
        <v>1726</v>
      </c>
      <c r="C53" s="1343">
        <v>51</v>
      </c>
      <c r="D53" s="1343">
        <v>332</v>
      </c>
      <c r="E53" s="1343">
        <v>161006179</v>
      </c>
      <c r="F53" s="84">
        <v>59</v>
      </c>
      <c r="G53" s="84">
        <v>3546.84</v>
      </c>
      <c r="H53" s="84">
        <v>279.16000000000003</v>
      </c>
      <c r="I53" s="84">
        <v>0</v>
      </c>
      <c r="J53" s="84"/>
      <c r="K53" s="84"/>
      <c r="L53" s="84">
        <v>2</v>
      </c>
      <c r="M53" s="84">
        <v>30</v>
      </c>
      <c r="N53" s="84"/>
      <c r="O53" s="84"/>
      <c r="P53" s="84"/>
      <c r="Q53" s="84"/>
      <c r="R53" s="84"/>
      <c r="S53" s="84"/>
      <c r="T53" s="84"/>
      <c r="U53" s="1387">
        <f t="shared" si="0"/>
        <v>0</v>
      </c>
      <c r="V53" s="1387">
        <f t="shared" si="1"/>
        <v>0</v>
      </c>
      <c r="W53" s="84" t="s">
        <v>257</v>
      </c>
    </row>
    <row r="54" spans="1:24" s="104" customFormat="1">
      <c r="A54" s="1344">
        <v>52</v>
      </c>
      <c r="B54" s="1344" t="s">
        <v>1726</v>
      </c>
      <c r="C54" s="1344">
        <v>52</v>
      </c>
      <c r="D54" s="1344">
        <v>333</v>
      </c>
      <c r="E54" s="1344">
        <v>161006180</v>
      </c>
      <c r="F54" s="84">
        <v>58</v>
      </c>
      <c r="G54" s="84">
        <v>3504.06</v>
      </c>
      <c r="H54" s="84">
        <v>253.94</v>
      </c>
      <c r="I54" s="84">
        <v>0</v>
      </c>
      <c r="J54" s="84"/>
      <c r="K54" s="84"/>
      <c r="L54" s="84">
        <v>1</v>
      </c>
      <c r="M54" s="84">
        <v>45</v>
      </c>
      <c r="N54" s="84"/>
      <c r="O54" s="84"/>
      <c r="P54" s="84"/>
      <c r="Q54" s="84"/>
      <c r="R54" s="84"/>
      <c r="S54" s="84"/>
      <c r="T54" s="84"/>
      <c r="U54" s="1387">
        <f t="shared" si="0"/>
        <v>0</v>
      </c>
      <c r="V54" s="1387">
        <f t="shared" si="1"/>
        <v>0</v>
      </c>
      <c r="W54" s="84" t="s">
        <v>257</v>
      </c>
    </row>
    <row r="55" spans="1:24" s="104" customFormat="1">
      <c r="A55" s="1344">
        <v>53</v>
      </c>
      <c r="B55" s="1344" t="s">
        <v>1726</v>
      </c>
      <c r="C55" s="1344">
        <v>53</v>
      </c>
      <c r="D55" s="1344">
        <v>334</v>
      </c>
      <c r="E55" s="1344">
        <v>161006181</v>
      </c>
      <c r="F55" s="84">
        <v>59</v>
      </c>
      <c r="G55" s="84">
        <v>3609.47</v>
      </c>
      <c r="H55" s="84">
        <v>207.53</v>
      </c>
      <c r="I55" s="84">
        <v>0</v>
      </c>
      <c r="J55" s="84"/>
      <c r="K55" s="84"/>
      <c r="L55" s="84">
        <v>2</v>
      </c>
      <c r="M55" s="84">
        <v>15</v>
      </c>
      <c r="N55" s="84"/>
      <c r="O55" s="84"/>
      <c r="P55" s="84"/>
      <c r="Q55" s="84"/>
      <c r="R55" s="84"/>
      <c r="S55" s="84"/>
      <c r="T55" s="84"/>
      <c r="U55" s="1387">
        <f t="shared" si="0"/>
        <v>0</v>
      </c>
      <c r="V55" s="1387">
        <f t="shared" si="1"/>
        <v>0</v>
      </c>
      <c r="W55" s="84" t="s">
        <v>257</v>
      </c>
    </row>
    <row r="56" spans="1:24" s="104" customFormat="1">
      <c r="A56" s="1344">
        <v>54</v>
      </c>
      <c r="B56" s="1344" t="s">
        <v>1727</v>
      </c>
      <c r="C56" s="1344">
        <v>54</v>
      </c>
      <c r="D56" s="1344">
        <v>335</v>
      </c>
      <c r="E56" s="1345">
        <v>161006182</v>
      </c>
      <c r="F56" s="84">
        <v>59</v>
      </c>
      <c r="G56" s="84">
        <v>3655.04</v>
      </c>
      <c r="H56" s="84">
        <v>174.11</v>
      </c>
      <c r="I56" s="84">
        <v>3.15</v>
      </c>
      <c r="J56" s="84"/>
      <c r="K56" s="84"/>
      <c r="L56" s="84">
        <v>2</v>
      </c>
      <c r="M56" s="84">
        <v>35</v>
      </c>
      <c r="N56" s="84"/>
      <c r="O56" s="84">
        <v>8850</v>
      </c>
      <c r="P56" s="84"/>
      <c r="Q56" s="84"/>
      <c r="R56" s="84"/>
      <c r="S56" s="84"/>
      <c r="T56" s="84"/>
      <c r="U56" s="1387">
        <f t="shared" si="0"/>
        <v>442.5</v>
      </c>
      <c r="V56" s="1387">
        <f t="shared" si="1"/>
        <v>9292.5</v>
      </c>
      <c r="W56" s="84" t="s">
        <v>257</v>
      </c>
      <c r="X56" s="104" t="s">
        <v>1056</v>
      </c>
    </row>
    <row r="57" spans="1:24" s="104" customFormat="1">
      <c r="A57" s="1344">
        <v>55</v>
      </c>
      <c r="B57" s="1344" t="s">
        <v>1727</v>
      </c>
      <c r="C57" s="1344">
        <v>55</v>
      </c>
      <c r="D57" s="1344">
        <v>336</v>
      </c>
      <c r="E57" s="1345">
        <v>161006183</v>
      </c>
      <c r="F57" s="84">
        <v>57</v>
      </c>
      <c r="G57" s="84">
        <v>3552.68</v>
      </c>
      <c r="H57" s="84">
        <v>140.28</v>
      </c>
      <c r="I57" s="84">
        <v>2.96</v>
      </c>
      <c r="J57" s="84"/>
      <c r="K57" s="84"/>
      <c r="L57" s="84">
        <v>1</v>
      </c>
      <c r="M57" s="84">
        <v>55</v>
      </c>
      <c r="N57" s="84"/>
      <c r="O57" s="84"/>
      <c r="P57" s="84"/>
      <c r="Q57" s="84"/>
      <c r="R57" s="84"/>
      <c r="S57" s="84"/>
      <c r="T57" s="84"/>
      <c r="U57" s="1387">
        <f t="shared" si="0"/>
        <v>0</v>
      </c>
      <c r="V57" s="1387">
        <f t="shared" si="1"/>
        <v>0</v>
      </c>
      <c r="W57" s="84" t="s">
        <v>257</v>
      </c>
    </row>
    <row r="58" spans="1:24" s="104" customFormat="1">
      <c r="A58" s="1347">
        <v>56</v>
      </c>
      <c r="B58" s="1347" t="s">
        <v>1727</v>
      </c>
      <c r="C58" s="1347">
        <v>56</v>
      </c>
      <c r="D58" s="1347">
        <v>337</v>
      </c>
      <c r="E58" s="1347">
        <v>161006184</v>
      </c>
      <c r="F58" s="84">
        <v>59</v>
      </c>
      <c r="G58" s="84">
        <v>3611.83</v>
      </c>
      <c r="H58" s="84">
        <v>217.55</v>
      </c>
      <c r="I58" s="84">
        <v>0.38</v>
      </c>
      <c r="J58" s="84"/>
      <c r="K58" s="84"/>
      <c r="L58" s="84">
        <v>1</v>
      </c>
      <c r="M58" s="84">
        <v>40</v>
      </c>
      <c r="N58" s="84"/>
      <c r="O58" s="84"/>
      <c r="P58" s="84"/>
      <c r="Q58" s="84"/>
      <c r="R58" s="84"/>
      <c r="S58" s="84"/>
      <c r="T58" s="84"/>
      <c r="U58" s="1387">
        <f t="shared" si="0"/>
        <v>0</v>
      </c>
      <c r="V58" s="1387">
        <f t="shared" si="1"/>
        <v>0</v>
      </c>
      <c r="W58" s="84" t="s">
        <v>257</v>
      </c>
    </row>
    <row r="59" spans="1:24" s="104" customFormat="1">
      <c r="A59" s="1347">
        <v>57</v>
      </c>
      <c r="B59" s="1347" t="s">
        <v>1737</v>
      </c>
      <c r="C59" s="1347">
        <v>57</v>
      </c>
      <c r="D59" s="1347">
        <v>338</v>
      </c>
      <c r="E59" s="1347">
        <v>161006185</v>
      </c>
      <c r="F59" s="84">
        <v>58</v>
      </c>
      <c r="G59" s="84">
        <v>3413.06</v>
      </c>
      <c r="H59" s="84">
        <v>355.54</v>
      </c>
      <c r="I59" s="84">
        <v>10.6</v>
      </c>
      <c r="J59" s="84"/>
      <c r="K59" s="84"/>
      <c r="L59" s="84">
        <v>1</v>
      </c>
      <c r="M59" s="84">
        <v>35</v>
      </c>
      <c r="N59" s="84"/>
      <c r="O59" s="84">
        <v>16990</v>
      </c>
      <c r="P59" s="84"/>
      <c r="Q59" s="84"/>
      <c r="R59" s="84"/>
      <c r="S59" s="84"/>
      <c r="T59" s="84"/>
      <c r="U59" s="1387">
        <f t="shared" si="0"/>
        <v>849.5</v>
      </c>
      <c r="V59" s="1387">
        <f t="shared" si="1"/>
        <v>17839.5</v>
      </c>
      <c r="W59" s="84" t="s">
        <v>257</v>
      </c>
      <c r="X59" s="104" t="s">
        <v>1775</v>
      </c>
    </row>
    <row r="60" spans="1:24" s="104" customFormat="1">
      <c r="A60" s="1347">
        <v>58</v>
      </c>
      <c r="B60" s="1347" t="s">
        <v>1737</v>
      </c>
      <c r="C60" s="1347">
        <v>58</v>
      </c>
      <c r="D60" s="1347">
        <v>339</v>
      </c>
      <c r="E60" s="1347">
        <v>161006186</v>
      </c>
      <c r="F60" s="84">
        <v>59</v>
      </c>
      <c r="G60" s="84">
        <v>3544.26</v>
      </c>
      <c r="H60" s="84">
        <v>275.74</v>
      </c>
      <c r="I60" s="84">
        <v>0</v>
      </c>
      <c r="J60" s="84"/>
      <c r="K60" s="84"/>
      <c r="L60" s="84">
        <v>1</v>
      </c>
      <c r="M60" s="84">
        <v>45</v>
      </c>
      <c r="N60" s="84"/>
      <c r="O60" s="84"/>
      <c r="P60" s="84"/>
      <c r="Q60" s="84"/>
      <c r="R60" s="84"/>
      <c r="S60" s="84"/>
      <c r="T60" s="84"/>
      <c r="U60" s="1387">
        <f t="shared" si="0"/>
        <v>0</v>
      </c>
      <c r="V60" s="1387">
        <f t="shared" si="1"/>
        <v>0</v>
      </c>
      <c r="W60" s="84" t="s">
        <v>257</v>
      </c>
    </row>
    <row r="61" spans="1:24" s="104" customFormat="1">
      <c r="A61" s="1347">
        <v>59</v>
      </c>
      <c r="B61" s="1347" t="s">
        <v>1737</v>
      </c>
      <c r="C61" s="1347">
        <v>59</v>
      </c>
      <c r="D61" s="1347">
        <v>340</v>
      </c>
      <c r="E61" s="1347">
        <v>161006187</v>
      </c>
      <c r="F61" s="84">
        <v>59</v>
      </c>
      <c r="G61" s="84">
        <v>3562.45</v>
      </c>
      <c r="H61" s="84">
        <v>198.55</v>
      </c>
      <c r="I61" s="84">
        <v>0</v>
      </c>
      <c r="J61" s="84"/>
      <c r="K61" s="84"/>
      <c r="L61" s="84">
        <v>1</v>
      </c>
      <c r="M61" s="84">
        <v>55</v>
      </c>
      <c r="N61" s="84"/>
      <c r="O61" s="84"/>
      <c r="P61" s="84"/>
      <c r="Q61" s="84"/>
      <c r="R61" s="84"/>
      <c r="S61" s="84"/>
      <c r="T61" s="84"/>
      <c r="U61" s="1387">
        <f t="shared" si="0"/>
        <v>0</v>
      </c>
      <c r="V61" s="1387">
        <f t="shared" si="1"/>
        <v>0</v>
      </c>
      <c r="W61" s="84" t="s">
        <v>257</v>
      </c>
    </row>
    <row r="62" spans="1:24" s="104" customFormat="1">
      <c r="A62" s="1347">
        <v>60</v>
      </c>
      <c r="B62" s="1347" t="s">
        <v>1737</v>
      </c>
      <c r="C62" s="1347">
        <v>60</v>
      </c>
      <c r="D62" s="1347">
        <v>341</v>
      </c>
      <c r="E62" s="1347">
        <v>161006188</v>
      </c>
      <c r="F62" s="84">
        <v>58</v>
      </c>
      <c r="G62" s="84">
        <v>3415.66</v>
      </c>
      <c r="H62" s="84">
        <v>342.34</v>
      </c>
      <c r="I62" s="84">
        <v>0</v>
      </c>
      <c r="J62" s="84"/>
      <c r="K62" s="84"/>
      <c r="L62" s="84">
        <v>2</v>
      </c>
      <c r="M62" s="84">
        <v>10</v>
      </c>
      <c r="N62" s="84"/>
      <c r="O62" s="84"/>
      <c r="P62" s="84"/>
      <c r="Q62" s="84"/>
      <c r="R62" s="84"/>
      <c r="S62" s="84"/>
      <c r="T62" s="84"/>
      <c r="U62" s="1387">
        <f t="shared" si="0"/>
        <v>0</v>
      </c>
      <c r="V62" s="1387">
        <f t="shared" si="1"/>
        <v>0</v>
      </c>
      <c r="W62" s="84" t="s">
        <v>257</v>
      </c>
    </row>
    <row r="63" spans="1:24" s="104" customFormat="1">
      <c r="A63" s="1347">
        <v>61</v>
      </c>
      <c r="B63" s="1347" t="s">
        <v>1738</v>
      </c>
      <c r="C63" s="1347">
        <v>61</v>
      </c>
      <c r="D63" s="1347">
        <v>342</v>
      </c>
      <c r="E63" s="1347">
        <v>161006189</v>
      </c>
      <c r="F63" s="84">
        <v>59</v>
      </c>
      <c r="G63" s="84">
        <v>3574.27</v>
      </c>
      <c r="H63" s="84">
        <v>242.73</v>
      </c>
      <c r="I63" s="84">
        <v>0</v>
      </c>
      <c r="J63" s="84"/>
      <c r="K63" s="84"/>
      <c r="L63" s="84">
        <v>2</v>
      </c>
      <c r="M63" s="84">
        <v>15</v>
      </c>
      <c r="N63" s="84"/>
      <c r="O63" s="84"/>
      <c r="P63" s="84"/>
      <c r="Q63" s="84"/>
      <c r="R63" s="84"/>
      <c r="S63" s="84"/>
      <c r="T63" s="84"/>
      <c r="U63" s="1387">
        <f t="shared" si="0"/>
        <v>0</v>
      </c>
      <c r="V63" s="1387">
        <f t="shared" si="1"/>
        <v>0</v>
      </c>
      <c r="W63" s="84" t="s">
        <v>257</v>
      </c>
    </row>
    <row r="64" spans="1:24" s="104" customFormat="1">
      <c r="A64" s="1347">
        <v>62</v>
      </c>
      <c r="B64" s="1347" t="s">
        <v>1738</v>
      </c>
      <c r="C64" s="1347">
        <v>62</v>
      </c>
      <c r="D64" s="1347">
        <v>343</v>
      </c>
      <c r="E64" s="1347">
        <v>161006190</v>
      </c>
      <c r="F64" s="84">
        <v>59</v>
      </c>
      <c r="G64" s="84">
        <v>3635.44</v>
      </c>
      <c r="H64" s="84">
        <v>190.56</v>
      </c>
      <c r="I64" s="84">
        <v>0</v>
      </c>
      <c r="J64" s="84"/>
      <c r="K64" s="84"/>
      <c r="L64" s="84">
        <v>1</v>
      </c>
      <c r="M64" s="84">
        <v>35</v>
      </c>
      <c r="N64" s="84"/>
      <c r="O64" s="84"/>
      <c r="P64" s="84"/>
      <c r="Q64" s="84"/>
      <c r="R64" s="84"/>
      <c r="S64" s="84"/>
      <c r="T64" s="84"/>
      <c r="U64" s="1387">
        <f t="shared" si="0"/>
        <v>0</v>
      </c>
      <c r="V64" s="1387">
        <f t="shared" si="1"/>
        <v>0</v>
      </c>
      <c r="W64" s="84" t="s">
        <v>257</v>
      </c>
    </row>
    <row r="65" spans="1:24" s="104" customFormat="1">
      <c r="A65" s="1347">
        <v>63</v>
      </c>
      <c r="B65" s="1347" t="s">
        <v>1738</v>
      </c>
      <c r="C65" s="1347">
        <v>63</v>
      </c>
      <c r="D65" s="1347">
        <v>344</v>
      </c>
      <c r="E65" s="1347">
        <v>161006191</v>
      </c>
      <c r="F65" s="84">
        <v>57</v>
      </c>
      <c r="G65" s="84">
        <v>3546.25</v>
      </c>
      <c r="H65" s="84">
        <v>157.11000000000001</v>
      </c>
      <c r="I65" s="84">
        <v>4.3600000000000003</v>
      </c>
      <c r="J65" s="84"/>
      <c r="K65" s="84"/>
      <c r="L65" s="84">
        <v>1</v>
      </c>
      <c r="M65" s="84">
        <v>35</v>
      </c>
      <c r="N65" s="84"/>
      <c r="O65" s="84">
        <v>8550</v>
      </c>
      <c r="P65" s="84"/>
      <c r="Q65" s="84"/>
      <c r="R65" s="84"/>
      <c r="S65" s="84"/>
      <c r="T65" s="84"/>
      <c r="U65" s="1387">
        <f t="shared" si="0"/>
        <v>427.5</v>
      </c>
      <c r="V65" s="1387">
        <f t="shared" si="1"/>
        <v>8977.5</v>
      </c>
      <c r="W65" s="84" t="s">
        <v>257</v>
      </c>
      <c r="X65" s="104" t="s">
        <v>1056</v>
      </c>
    </row>
    <row r="66" spans="1:24" s="104" customFormat="1">
      <c r="A66" s="1347">
        <v>64</v>
      </c>
      <c r="B66" s="1347" t="s">
        <v>1738</v>
      </c>
      <c r="C66" s="1347">
        <v>64</v>
      </c>
      <c r="D66" s="1347">
        <v>345</v>
      </c>
      <c r="E66" s="1347">
        <v>161006192</v>
      </c>
      <c r="F66" s="84">
        <v>57</v>
      </c>
      <c r="G66" s="84">
        <v>3215.55</v>
      </c>
      <c r="H66" s="84">
        <v>214.65</v>
      </c>
      <c r="I66" s="84">
        <v>9.1999999999999993</v>
      </c>
      <c r="J66" s="84"/>
      <c r="K66" s="84"/>
      <c r="L66" s="84">
        <v>1</v>
      </c>
      <c r="M66" s="84">
        <v>50</v>
      </c>
      <c r="N66" s="84"/>
      <c r="O66" s="84"/>
      <c r="P66" s="84"/>
      <c r="Q66" s="84"/>
      <c r="R66" s="84"/>
      <c r="S66" s="84"/>
      <c r="T66" s="84"/>
      <c r="U66" s="1387">
        <f t="shared" si="0"/>
        <v>0</v>
      </c>
      <c r="V66" s="1387">
        <f t="shared" si="1"/>
        <v>0</v>
      </c>
      <c r="W66" s="84" t="s">
        <v>257</v>
      </c>
    </row>
    <row r="67" spans="1:24" s="104" customFormat="1">
      <c r="A67" s="1347">
        <v>65</v>
      </c>
      <c r="B67" s="1347" t="s">
        <v>1738</v>
      </c>
      <c r="C67" s="1347">
        <v>65</v>
      </c>
      <c r="D67" s="1347">
        <v>346</v>
      </c>
      <c r="E67" s="1347">
        <v>161006193</v>
      </c>
      <c r="F67" s="84">
        <v>59</v>
      </c>
      <c r="G67" s="84">
        <v>3579.64</v>
      </c>
      <c r="H67" s="84">
        <v>249.12</v>
      </c>
      <c r="I67" s="84">
        <v>2.76</v>
      </c>
      <c r="J67" s="84"/>
      <c r="K67" s="84"/>
      <c r="L67" s="84">
        <v>2</v>
      </c>
      <c r="M67" s="84">
        <v>25</v>
      </c>
      <c r="N67" s="84"/>
      <c r="O67" s="84"/>
      <c r="P67" s="84"/>
      <c r="Q67" s="84"/>
      <c r="R67" s="84"/>
      <c r="S67" s="84"/>
      <c r="T67" s="84"/>
      <c r="U67" s="1387">
        <f t="shared" si="0"/>
        <v>0</v>
      </c>
      <c r="V67" s="1387">
        <f t="shared" si="1"/>
        <v>0</v>
      </c>
      <c r="W67" s="84" t="s">
        <v>257</v>
      </c>
    </row>
    <row r="68" spans="1:24" s="104" customFormat="1">
      <c r="A68" s="1347">
        <v>66</v>
      </c>
      <c r="B68" s="1347" t="s">
        <v>1739</v>
      </c>
      <c r="C68" s="1347">
        <v>66</v>
      </c>
      <c r="D68" s="1347">
        <v>347</v>
      </c>
      <c r="E68" s="1347">
        <v>161006194</v>
      </c>
      <c r="F68" s="84">
        <v>59</v>
      </c>
      <c r="G68" s="84">
        <v>3496.05</v>
      </c>
      <c r="H68" s="84">
        <v>269.11</v>
      </c>
      <c r="I68" s="84">
        <v>4.16</v>
      </c>
      <c r="J68" s="84"/>
      <c r="K68" s="84"/>
      <c r="L68" s="84">
        <v>2</v>
      </c>
      <c r="M68" s="84">
        <v>10</v>
      </c>
      <c r="N68" s="84"/>
      <c r="O68" s="84">
        <v>24140</v>
      </c>
      <c r="P68" s="84"/>
      <c r="Q68" s="84"/>
      <c r="R68" s="84"/>
      <c r="S68" s="84"/>
      <c r="T68" s="84"/>
      <c r="U68" s="1387">
        <f t="shared" ref="U68:U105" si="2">O68*5%</f>
        <v>1207</v>
      </c>
      <c r="V68" s="1387">
        <f t="shared" ref="V68:V105" si="3">O68+U68</f>
        <v>25347</v>
      </c>
      <c r="W68" s="84" t="s">
        <v>257</v>
      </c>
      <c r="X68" s="104" t="s">
        <v>1776</v>
      </c>
    </row>
    <row r="69" spans="1:24" s="104" customFormat="1">
      <c r="A69" s="1347">
        <v>67</v>
      </c>
      <c r="B69" s="1347" t="s">
        <v>1739</v>
      </c>
      <c r="C69" s="1347">
        <v>67</v>
      </c>
      <c r="D69" s="1347">
        <v>348</v>
      </c>
      <c r="E69" s="1347">
        <v>161006195</v>
      </c>
      <c r="F69" s="84">
        <v>59</v>
      </c>
      <c r="G69" s="84">
        <v>3497.03</v>
      </c>
      <c r="H69" s="84">
        <v>331.97</v>
      </c>
      <c r="I69" s="84">
        <v>0</v>
      </c>
      <c r="J69" s="84"/>
      <c r="K69" s="84"/>
      <c r="L69" s="84">
        <v>2</v>
      </c>
      <c r="M69" s="84">
        <v>30</v>
      </c>
      <c r="N69" s="84"/>
      <c r="O69" s="84"/>
      <c r="P69" s="84"/>
      <c r="Q69" s="84"/>
      <c r="R69" s="84"/>
      <c r="S69" s="84"/>
      <c r="T69" s="84"/>
      <c r="U69" s="1387">
        <f t="shared" si="2"/>
        <v>0</v>
      </c>
      <c r="V69" s="1387">
        <f t="shared" si="3"/>
        <v>0</v>
      </c>
      <c r="W69" s="84" t="s">
        <v>257</v>
      </c>
    </row>
    <row r="70" spans="1:24" s="104" customFormat="1">
      <c r="A70" s="1347">
        <v>68</v>
      </c>
      <c r="B70" s="1347" t="s">
        <v>1739</v>
      </c>
      <c r="C70" s="1347">
        <v>68</v>
      </c>
      <c r="D70" s="1347">
        <v>349</v>
      </c>
      <c r="E70" s="1347">
        <v>161006200</v>
      </c>
      <c r="F70" s="84">
        <v>59</v>
      </c>
      <c r="G70" s="84">
        <v>3518.84</v>
      </c>
      <c r="H70" s="84">
        <v>311.14</v>
      </c>
      <c r="I70" s="84">
        <v>3.98</v>
      </c>
      <c r="J70" s="84"/>
      <c r="K70" s="84"/>
      <c r="L70" s="84">
        <v>1</v>
      </c>
      <c r="M70" s="84">
        <v>45</v>
      </c>
      <c r="N70" s="84"/>
      <c r="O70" s="84">
        <v>8850</v>
      </c>
      <c r="P70" s="84"/>
      <c r="Q70" s="84"/>
      <c r="R70" s="84"/>
      <c r="S70" s="84"/>
      <c r="T70" s="84"/>
      <c r="U70" s="1387">
        <f t="shared" si="2"/>
        <v>442.5</v>
      </c>
      <c r="V70" s="1387">
        <f t="shared" si="3"/>
        <v>9292.5</v>
      </c>
      <c r="W70" s="84" t="s">
        <v>257</v>
      </c>
      <c r="X70" s="104" t="s">
        <v>1056</v>
      </c>
    </row>
    <row r="71" spans="1:24" s="104" customFormat="1">
      <c r="A71" s="1347">
        <v>69</v>
      </c>
      <c r="B71" s="1347" t="s">
        <v>1739</v>
      </c>
      <c r="C71" s="1347">
        <v>69</v>
      </c>
      <c r="D71" s="1347">
        <v>350</v>
      </c>
      <c r="E71" s="1347">
        <v>161006196</v>
      </c>
      <c r="F71" s="84">
        <v>59</v>
      </c>
      <c r="G71" s="84">
        <v>3613.84</v>
      </c>
      <c r="H71" s="84">
        <v>212.36</v>
      </c>
      <c r="I71" s="84">
        <v>0.2</v>
      </c>
      <c r="J71" s="84"/>
      <c r="K71" s="84"/>
      <c r="L71" s="84">
        <v>2</v>
      </c>
      <c r="M71" s="84">
        <v>10</v>
      </c>
      <c r="N71" s="84"/>
      <c r="O71" s="84"/>
      <c r="P71" s="84"/>
      <c r="Q71" s="84"/>
      <c r="R71" s="84"/>
      <c r="S71" s="84"/>
      <c r="T71" s="84"/>
      <c r="U71" s="1387">
        <f t="shared" si="2"/>
        <v>0</v>
      </c>
      <c r="V71" s="1387">
        <f t="shared" si="3"/>
        <v>0</v>
      </c>
      <c r="W71" s="84" t="s">
        <v>257</v>
      </c>
    </row>
    <row r="72" spans="1:24" s="104" customFormat="1">
      <c r="A72" s="1347">
        <v>70</v>
      </c>
      <c r="B72" s="1347" t="s">
        <v>1740</v>
      </c>
      <c r="C72" s="1347">
        <v>70</v>
      </c>
      <c r="D72" s="1347">
        <v>351</v>
      </c>
      <c r="E72" s="1347">
        <v>161006197</v>
      </c>
      <c r="F72" s="84">
        <v>59</v>
      </c>
      <c r="G72" s="84">
        <v>3540.46</v>
      </c>
      <c r="H72" s="84">
        <v>284.93</v>
      </c>
      <c r="I72" s="84">
        <v>5.39</v>
      </c>
      <c r="J72" s="84"/>
      <c r="K72" s="84"/>
      <c r="L72" s="84">
        <v>2</v>
      </c>
      <c r="M72" s="84">
        <v>40</v>
      </c>
      <c r="N72" s="84"/>
      <c r="O72" s="84"/>
      <c r="P72" s="84"/>
      <c r="Q72" s="84"/>
      <c r="R72" s="84"/>
      <c r="S72" s="84"/>
      <c r="T72" s="84"/>
      <c r="U72" s="1387">
        <f t="shared" si="2"/>
        <v>0</v>
      </c>
      <c r="V72" s="1387">
        <f t="shared" si="3"/>
        <v>0</v>
      </c>
      <c r="W72" s="84" t="s">
        <v>257</v>
      </c>
    </row>
    <row r="73" spans="1:24" s="104" customFormat="1">
      <c r="A73" s="1347">
        <v>71</v>
      </c>
      <c r="B73" s="1347" t="s">
        <v>1740</v>
      </c>
      <c r="C73" s="1347">
        <v>71</v>
      </c>
      <c r="D73" s="1347">
        <v>352</v>
      </c>
      <c r="E73" s="1347">
        <v>161006198</v>
      </c>
      <c r="F73" s="84">
        <v>59</v>
      </c>
      <c r="G73" s="84">
        <v>3588.04</v>
      </c>
      <c r="H73" s="84">
        <v>244.14</v>
      </c>
      <c r="I73" s="84">
        <v>6.18</v>
      </c>
      <c r="J73" s="84"/>
      <c r="K73" s="84"/>
      <c r="L73" s="84">
        <v>2</v>
      </c>
      <c r="M73" s="84">
        <v>20</v>
      </c>
      <c r="N73" s="84"/>
      <c r="O73" s="84">
        <v>8850</v>
      </c>
      <c r="P73" s="84"/>
      <c r="Q73" s="84"/>
      <c r="R73" s="84"/>
      <c r="S73" s="84"/>
      <c r="T73" s="84"/>
      <c r="U73" s="1387">
        <f t="shared" si="2"/>
        <v>442.5</v>
      </c>
      <c r="V73" s="1387">
        <f t="shared" si="3"/>
        <v>9292.5</v>
      </c>
      <c r="W73" s="84" t="s">
        <v>257</v>
      </c>
      <c r="X73" s="104" t="s">
        <v>1056</v>
      </c>
    </row>
    <row r="74" spans="1:24" s="104" customFormat="1">
      <c r="A74" s="1347">
        <v>72</v>
      </c>
      <c r="B74" s="1347" t="s">
        <v>1740</v>
      </c>
      <c r="C74" s="1347">
        <v>72</v>
      </c>
      <c r="D74" s="1347">
        <v>353</v>
      </c>
      <c r="E74" s="1347">
        <v>161006199</v>
      </c>
      <c r="F74" s="84">
        <v>58</v>
      </c>
      <c r="G74" s="84">
        <v>3431.48</v>
      </c>
      <c r="H74" s="84">
        <v>197.92</v>
      </c>
      <c r="I74" s="84">
        <v>1.4</v>
      </c>
      <c r="J74" s="84"/>
      <c r="K74" s="84"/>
      <c r="L74" s="84">
        <v>2</v>
      </c>
      <c r="M74" s="84">
        <v>15</v>
      </c>
      <c r="N74" s="84"/>
      <c r="O74" s="84"/>
      <c r="P74" s="84"/>
      <c r="Q74" s="84"/>
      <c r="R74" s="84"/>
      <c r="S74" s="84"/>
      <c r="T74" s="84"/>
      <c r="U74" s="1387">
        <f t="shared" si="2"/>
        <v>0</v>
      </c>
      <c r="V74" s="1387">
        <f t="shared" si="3"/>
        <v>0</v>
      </c>
      <c r="W74" s="84" t="s">
        <v>257</v>
      </c>
    </row>
    <row r="75" spans="1:24" s="104" customFormat="1">
      <c r="A75" s="1347">
        <v>73</v>
      </c>
      <c r="B75" s="1347" t="s">
        <v>1741</v>
      </c>
      <c r="C75" s="1347">
        <v>73</v>
      </c>
      <c r="D75" s="1347">
        <v>354</v>
      </c>
      <c r="E75" s="1347">
        <v>161006201</v>
      </c>
      <c r="F75" s="84">
        <v>59</v>
      </c>
      <c r="G75" s="84">
        <v>3454.83</v>
      </c>
      <c r="H75" s="84">
        <v>312.17</v>
      </c>
      <c r="I75" s="84">
        <v>0</v>
      </c>
      <c r="J75" s="84"/>
      <c r="K75" s="84"/>
      <c r="L75" s="84">
        <v>2</v>
      </c>
      <c r="M75" s="84">
        <v>40</v>
      </c>
      <c r="N75" s="84"/>
      <c r="O75" s="84"/>
      <c r="P75" s="84"/>
      <c r="Q75" s="84"/>
      <c r="R75" s="84"/>
      <c r="S75" s="84"/>
      <c r="T75" s="84"/>
      <c r="U75" s="1387">
        <f t="shared" si="2"/>
        <v>0</v>
      </c>
      <c r="V75" s="1387">
        <f t="shared" si="3"/>
        <v>0</v>
      </c>
      <c r="W75" s="84" t="s">
        <v>257</v>
      </c>
    </row>
    <row r="76" spans="1:24" s="104" customFormat="1">
      <c r="A76" s="1347">
        <v>74</v>
      </c>
      <c r="B76" s="1347" t="s">
        <v>1741</v>
      </c>
      <c r="C76" s="1347">
        <v>74</v>
      </c>
      <c r="D76" s="1347">
        <v>355</v>
      </c>
      <c r="E76" s="1347">
        <v>161006202</v>
      </c>
      <c r="F76" s="84">
        <v>58</v>
      </c>
      <c r="G76" s="84">
        <v>3512.84</v>
      </c>
      <c r="H76" s="84">
        <v>251.16</v>
      </c>
      <c r="I76" s="84">
        <v>0</v>
      </c>
      <c r="J76" s="84"/>
      <c r="K76" s="84"/>
      <c r="L76" s="84">
        <v>2</v>
      </c>
      <c r="M76" s="84">
        <v>25</v>
      </c>
      <c r="N76" s="84"/>
      <c r="O76" s="84"/>
      <c r="P76" s="84"/>
      <c r="Q76" s="84"/>
      <c r="R76" s="84"/>
      <c r="S76" s="84"/>
      <c r="T76" s="84"/>
      <c r="U76" s="1387">
        <f t="shared" si="2"/>
        <v>0</v>
      </c>
      <c r="V76" s="1387">
        <f t="shared" si="3"/>
        <v>0</v>
      </c>
      <c r="W76" s="84" t="s">
        <v>257</v>
      </c>
    </row>
    <row r="77" spans="1:24" s="104" customFormat="1">
      <c r="A77" s="1347">
        <v>75</v>
      </c>
      <c r="B77" s="1347" t="s">
        <v>1741</v>
      </c>
      <c r="C77" s="1347">
        <v>75</v>
      </c>
      <c r="D77" s="1347">
        <v>356</v>
      </c>
      <c r="E77" s="1347">
        <v>161006203</v>
      </c>
      <c r="F77" s="84">
        <v>59</v>
      </c>
      <c r="G77" s="84">
        <v>3584.03</v>
      </c>
      <c r="H77" s="84">
        <v>247.35</v>
      </c>
      <c r="I77" s="84">
        <v>2.38</v>
      </c>
      <c r="J77" s="84"/>
      <c r="K77" s="84"/>
      <c r="L77" s="84">
        <v>2</v>
      </c>
      <c r="M77" s="1350" t="s">
        <v>1732</v>
      </c>
      <c r="N77" s="84"/>
      <c r="O77" s="84">
        <v>8850</v>
      </c>
      <c r="P77" s="84"/>
      <c r="Q77" s="84"/>
      <c r="R77" s="84"/>
      <c r="S77" s="84"/>
      <c r="T77" s="84"/>
      <c r="U77" s="1387">
        <f t="shared" si="2"/>
        <v>442.5</v>
      </c>
      <c r="V77" s="1387">
        <f t="shared" si="3"/>
        <v>9292.5</v>
      </c>
      <c r="W77" s="84" t="s">
        <v>257</v>
      </c>
      <c r="X77" s="104" t="s">
        <v>1056</v>
      </c>
    </row>
    <row r="78" spans="1:24" s="104" customFormat="1">
      <c r="A78" s="1347">
        <v>76</v>
      </c>
      <c r="B78" s="1347" t="s">
        <v>1742</v>
      </c>
      <c r="C78" s="1347">
        <v>76</v>
      </c>
      <c r="D78" s="1347">
        <v>357</v>
      </c>
      <c r="E78" s="1347">
        <v>161006204</v>
      </c>
      <c r="F78" s="84">
        <v>59</v>
      </c>
      <c r="G78" s="84">
        <v>3564.45</v>
      </c>
      <c r="H78" s="84">
        <v>258.55</v>
      </c>
      <c r="I78" s="84">
        <v>0</v>
      </c>
      <c r="J78" s="84"/>
      <c r="K78" s="84"/>
      <c r="L78" s="84">
        <v>2</v>
      </c>
      <c r="M78" s="1350" t="s">
        <v>1732</v>
      </c>
      <c r="N78" s="84"/>
      <c r="O78" s="84"/>
      <c r="P78" s="84"/>
      <c r="Q78" s="84"/>
      <c r="R78" s="84"/>
      <c r="S78" s="84"/>
      <c r="T78" s="84"/>
      <c r="U78" s="1387">
        <f t="shared" si="2"/>
        <v>0</v>
      </c>
      <c r="V78" s="1387">
        <f t="shared" si="3"/>
        <v>0</v>
      </c>
      <c r="W78" s="84" t="s">
        <v>257</v>
      </c>
    </row>
    <row r="79" spans="1:24" s="104" customFormat="1">
      <c r="A79" s="1347">
        <v>77</v>
      </c>
      <c r="B79" s="1347" t="s">
        <v>1742</v>
      </c>
      <c r="C79" s="1347">
        <v>77</v>
      </c>
      <c r="D79" s="1347">
        <v>358</v>
      </c>
      <c r="E79" s="1347">
        <v>161006205</v>
      </c>
      <c r="F79" s="84">
        <v>59</v>
      </c>
      <c r="G79" s="84">
        <v>3349.91</v>
      </c>
      <c r="H79" s="84">
        <v>217.09</v>
      </c>
      <c r="I79" s="84">
        <v>10</v>
      </c>
      <c r="J79" s="84"/>
      <c r="K79" s="84"/>
      <c r="L79" s="84">
        <v>2</v>
      </c>
      <c r="M79" s="1350" t="s">
        <v>1732</v>
      </c>
      <c r="N79" s="84"/>
      <c r="O79" s="84"/>
      <c r="P79" s="84"/>
      <c r="Q79" s="84"/>
      <c r="R79" s="84"/>
      <c r="S79" s="84"/>
      <c r="T79" s="84"/>
      <c r="U79" s="1387">
        <f t="shared" si="2"/>
        <v>0</v>
      </c>
      <c r="V79" s="1387">
        <f t="shared" si="3"/>
        <v>0</v>
      </c>
      <c r="W79" s="84" t="s">
        <v>257</v>
      </c>
    </row>
    <row r="80" spans="1:24" s="104" customFormat="1">
      <c r="A80" s="1347">
        <v>78</v>
      </c>
      <c r="B80" s="1347" t="s">
        <v>1742</v>
      </c>
      <c r="C80" s="1347">
        <v>78</v>
      </c>
      <c r="D80" s="1347">
        <v>359</v>
      </c>
      <c r="E80" s="1347">
        <v>161006206</v>
      </c>
      <c r="F80" s="84">
        <v>59</v>
      </c>
      <c r="G80" s="84">
        <v>3527.45</v>
      </c>
      <c r="H80" s="84">
        <v>298.72000000000003</v>
      </c>
      <c r="I80" s="84">
        <v>3.17</v>
      </c>
      <c r="J80" s="84"/>
      <c r="K80" s="84"/>
      <c r="L80" s="84">
        <v>1</v>
      </c>
      <c r="M80" s="84">
        <v>50</v>
      </c>
      <c r="N80" s="84"/>
      <c r="O80" s="84">
        <v>8850</v>
      </c>
      <c r="P80" s="84"/>
      <c r="Q80" s="84"/>
      <c r="R80" s="84"/>
      <c r="S80" s="84"/>
      <c r="T80" s="84"/>
      <c r="U80" s="1387">
        <f t="shared" si="2"/>
        <v>442.5</v>
      </c>
      <c r="V80" s="1387">
        <f t="shared" si="3"/>
        <v>9292.5</v>
      </c>
      <c r="W80" s="84" t="s">
        <v>257</v>
      </c>
      <c r="X80" s="104" t="s">
        <v>1056</v>
      </c>
    </row>
    <row r="81" spans="1:24" s="104" customFormat="1">
      <c r="A81" s="1347">
        <v>79</v>
      </c>
      <c r="B81" s="1347" t="s">
        <v>1742</v>
      </c>
      <c r="C81" s="1347">
        <v>79</v>
      </c>
      <c r="D81" s="1347">
        <v>360</v>
      </c>
      <c r="E81" s="1347">
        <v>161006207</v>
      </c>
      <c r="F81" s="84">
        <v>58</v>
      </c>
      <c r="G81" s="84">
        <v>3486.05</v>
      </c>
      <c r="H81" s="84">
        <v>274.95</v>
      </c>
      <c r="I81" s="84">
        <v>0</v>
      </c>
      <c r="J81" s="84"/>
      <c r="K81" s="84"/>
      <c r="L81" s="84">
        <v>1</v>
      </c>
      <c r="M81" s="84">
        <v>50</v>
      </c>
      <c r="N81" s="84"/>
      <c r="O81" s="84"/>
      <c r="P81" s="84"/>
      <c r="Q81" s="84"/>
      <c r="R81" s="84"/>
      <c r="S81" s="84"/>
      <c r="T81" s="84"/>
      <c r="U81" s="1387">
        <f t="shared" si="2"/>
        <v>0</v>
      </c>
      <c r="V81" s="1387">
        <f t="shared" si="3"/>
        <v>0</v>
      </c>
      <c r="W81" s="84" t="s">
        <v>257</v>
      </c>
    </row>
    <row r="82" spans="1:24" s="104" customFormat="1">
      <c r="A82" s="1347">
        <v>80</v>
      </c>
      <c r="B82" s="1347" t="s">
        <v>1743</v>
      </c>
      <c r="C82" s="1347">
        <v>80</v>
      </c>
      <c r="D82" s="1347">
        <v>361</v>
      </c>
      <c r="E82" s="1347">
        <v>161006208</v>
      </c>
      <c r="F82" s="84">
        <v>59</v>
      </c>
      <c r="G82" s="84">
        <v>3615.83</v>
      </c>
      <c r="H82" s="84">
        <v>213.55</v>
      </c>
      <c r="I82" s="84">
        <v>0.38</v>
      </c>
      <c r="J82" s="84"/>
      <c r="K82" s="84"/>
      <c r="L82" s="84">
        <v>1</v>
      </c>
      <c r="M82" s="84">
        <v>50</v>
      </c>
      <c r="N82" s="84"/>
      <c r="O82" s="84"/>
      <c r="P82" s="84"/>
      <c r="Q82" s="84"/>
      <c r="R82" s="84"/>
      <c r="S82" s="84"/>
      <c r="T82" s="84"/>
      <c r="U82" s="1387">
        <f t="shared" si="2"/>
        <v>0</v>
      </c>
      <c r="V82" s="1387">
        <f t="shared" si="3"/>
        <v>0</v>
      </c>
      <c r="W82" s="84" t="s">
        <v>257</v>
      </c>
    </row>
    <row r="83" spans="1:24" s="104" customFormat="1">
      <c r="A83" s="1347">
        <v>81</v>
      </c>
      <c r="B83" s="1347" t="s">
        <v>1743</v>
      </c>
      <c r="C83" s="1347">
        <v>81</v>
      </c>
      <c r="D83" s="1347">
        <v>362</v>
      </c>
      <c r="E83" s="1347">
        <v>161006209</v>
      </c>
      <c r="F83" s="84">
        <v>59</v>
      </c>
      <c r="G83" s="84">
        <v>3625.23</v>
      </c>
      <c r="H83" s="84">
        <v>205.34</v>
      </c>
      <c r="I83" s="84">
        <v>1.57</v>
      </c>
      <c r="J83" s="84"/>
      <c r="K83" s="84"/>
      <c r="L83" s="84">
        <v>1</v>
      </c>
      <c r="M83" s="84">
        <v>35</v>
      </c>
      <c r="N83" s="84"/>
      <c r="O83" s="84"/>
      <c r="P83" s="84"/>
      <c r="Q83" s="84"/>
      <c r="R83" s="84"/>
      <c r="S83" s="84"/>
      <c r="T83" s="84"/>
      <c r="U83" s="1387">
        <f t="shared" si="2"/>
        <v>0</v>
      </c>
      <c r="V83" s="1387">
        <f t="shared" si="3"/>
        <v>0</v>
      </c>
      <c r="W83" s="84" t="s">
        <v>257</v>
      </c>
    </row>
    <row r="84" spans="1:24" s="104" customFormat="1">
      <c r="A84" s="1347">
        <v>82</v>
      </c>
      <c r="B84" s="1347" t="s">
        <v>1743</v>
      </c>
      <c r="C84" s="1347">
        <v>82</v>
      </c>
      <c r="D84" s="1347">
        <v>363</v>
      </c>
      <c r="E84" s="1347">
        <v>161006210</v>
      </c>
      <c r="F84" s="84">
        <v>58</v>
      </c>
      <c r="G84" s="84">
        <v>3486.07</v>
      </c>
      <c r="H84" s="84">
        <v>207.12</v>
      </c>
      <c r="I84" s="84">
        <v>0.19</v>
      </c>
      <c r="J84" s="84"/>
      <c r="K84" s="84"/>
      <c r="L84" s="84">
        <v>1</v>
      </c>
      <c r="M84" s="84">
        <v>35</v>
      </c>
      <c r="N84" s="84"/>
      <c r="O84" s="84"/>
      <c r="P84" s="84"/>
      <c r="Q84" s="84"/>
      <c r="R84" s="84"/>
      <c r="S84" s="84"/>
      <c r="T84" s="84"/>
      <c r="U84" s="1387">
        <f t="shared" si="2"/>
        <v>0</v>
      </c>
      <c r="V84" s="1387">
        <f t="shared" si="3"/>
        <v>0</v>
      </c>
      <c r="W84" s="84" t="s">
        <v>257</v>
      </c>
    </row>
    <row r="85" spans="1:24" s="104" customFormat="1">
      <c r="A85" s="1347">
        <v>83</v>
      </c>
      <c r="B85" s="1347" t="s">
        <v>1743</v>
      </c>
      <c r="C85" s="1347">
        <v>83</v>
      </c>
      <c r="D85" s="1347">
        <v>364</v>
      </c>
      <c r="E85" s="1347">
        <v>161006211</v>
      </c>
      <c r="F85" s="84">
        <v>59</v>
      </c>
      <c r="G85" s="84">
        <v>3513.62</v>
      </c>
      <c r="H85" s="84">
        <v>318.38</v>
      </c>
      <c r="I85" s="84">
        <v>0</v>
      </c>
      <c r="J85" s="84"/>
      <c r="K85" s="84"/>
      <c r="L85" s="84">
        <v>1</v>
      </c>
      <c r="M85" s="84">
        <v>50</v>
      </c>
      <c r="N85" s="84"/>
      <c r="O85" s="84"/>
      <c r="P85" s="84"/>
      <c r="Q85" s="84"/>
      <c r="R85" s="84"/>
      <c r="S85" s="84"/>
      <c r="T85" s="84"/>
      <c r="U85" s="1387">
        <f t="shared" si="2"/>
        <v>0</v>
      </c>
      <c r="V85" s="1387">
        <f t="shared" si="3"/>
        <v>0</v>
      </c>
      <c r="W85" s="84" t="s">
        <v>257</v>
      </c>
    </row>
    <row r="86" spans="1:24" s="104" customFormat="1">
      <c r="A86" s="1347">
        <v>84</v>
      </c>
      <c r="B86" s="1347" t="s">
        <v>1744</v>
      </c>
      <c r="C86" s="1347">
        <v>84</v>
      </c>
      <c r="D86" s="1347">
        <v>365</v>
      </c>
      <c r="E86" s="1347">
        <v>161006212</v>
      </c>
      <c r="F86" s="84">
        <v>59</v>
      </c>
      <c r="G86" s="84">
        <v>3473.03</v>
      </c>
      <c r="H86" s="84">
        <v>365.36</v>
      </c>
      <c r="I86" s="84">
        <v>9.39</v>
      </c>
      <c r="J86" s="84"/>
      <c r="K86" s="84"/>
      <c r="L86" s="84">
        <v>2</v>
      </c>
      <c r="M86" s="84">
        <v>10</v>
      </c>
      <c r="N86" s="84"/>
      <c r="O86" s="84"/>
      <c r="P86" s="84"/>
      <c r="Q86" s="84"/>
      <c r="R86" s="84"/>
      <c r="S86" s="84"/>
      <c r="T86" s="84"/>
      <c r="U86" s="1387">
        <f t="shared" si="2"/>
        <v>0</v>
      </c>
      <c r="V86" s="1387">
        <f t="shared" si="3"/>
        <v>0</v>
      </c>
      <c r="W86" s="84" t="s">
        <v>257</v>
      </c>
    </row>
    <row r="87" spans="1:24" s="104" customFormat="1">
      <c r="A87" s="1347">
        <v>85</v>
      </c>
      <c r="B87" s="1347" t="s">
        <v>1744</v>
      </c>
      <c r="C87" s="1347">
        <v>85</v>
      </c>
      <c r="D87" s="1347">
        <v>366</v>
      </c>
      <c r="E87" s="1347">
        <v>161006213</v>
      </c>
      <c r="F87" s="84">
        <v>59</v>
      </c>
      <c r="G87" s="84">
        <v>3517.83</v>
      </c>
      <c r="H87" s="84">
        <v>312.56</v>
      </c>
      <c r="I87" s="84">
        <v>1.39</v>
      </c>
      <c r="J87" s="84"/>
      <c r="K87" s="84"/>
      <c r="L87" s="84">
        <v>1</v>
      </c>
      <c r="M87" s="84">
        <v>45</v>
      </c>
      <c r="N87" s="84"/>
      <c r="O87" s="84"/>
      <c r="P87" s="84"/>
      <c r="Q87" s="84"/>
      <c r="R87" s="84"/>
      <c r="S87" s="84"/>
      <c r="T87" s="84"/>
      <c r="U87" s="1387">
        <f t="shared" si="2"/>
        <v>0</v>
      </c>
      <c r="V87" s="1387">
        <f t="shared" si="3"/>
        <v>0</v>
      </c>
      <c r="W87" s="84" t="s">
        <v>257</v>
      </c>
    </row>
    <row r="88" spans="1:24" s="104" customFormat="1">
      <c r="A88" s="1347">
        <v>86</v>
      </c>
      <c r="B88" s="1347" t="s">
        <v>1744</v>
      </c>
      <c r="C88" s="1347">
        <v>86</v>
      </c>
      <c r="D88" s="1347">
        <v>367</v>
      </c>
      <c r="E88" s="1347">
        <v>161006214</v>
      </c>
      <c r="F88" s="84">
        <v>58</v>
      </c>
      <c r="G88" s="84">
        <v>3451.45</v>
      </c>
      <c r="H88" s="84">
        <v>309.55</v>
      </c>
      <c r="I88" s="84">
        <v>0</v>
      </c>
      <c r="J88" s="84"/>
      <c r="K88" s="84"/>
      <c r="L88" s="84">
        <v>4</v>
      </c>
      <c r="M88" s="84">
        <v>35</v>
      </c>
      <c r="N88" s="84"/>
      <c r="O88" s="84">
        <v>17400</v>
      </c>
      <c r="P88" s="84"/>
      <c r="Q88" s="84"/>
      <c r="R88" s="84"/>
      <c r="S88" s="84"/>
      <c r="T88" s="84"/>
      <c r="U88" s="1387">
        <f t="shared" si="2"/>
        <v>870</v>
      </c>
      <c r="V88" s="1387">
        <f t="shared" si="3"/>
        <v>18270</v>
      </c>
      <c r="W88" s="84" t="s">
        <v>257</v>
      </c>
      <c r="X88" s="104" t="s">
        <v>1777</v>
      </c>
    </row>
    <row r="89" spans="1:24" s="104" customFormat="1">
      <c r="A89" s="1347">
        <v>87</v>
      </c>
      <c r="B89" s="1347" t="s">
        <v>1744</v>
      </c>
      <c r="C89" s="1347">
        <v>87</v>
      </c>
      <c r="D89" s="1347">
        <v>368</v>
      </c>
      <c r="E89" s="1347">
        <v>161006215</v>
      </c>
      <c r="F89" s="84">
        <v>59</v>
      </c>
      <c r="G89" s="84">
        <v>3431.44</v>
      </c>
      <c r="H89" s="84">
        <v>394.56</v>
      </c>
      <c r="I89" s="84">
        <v>0</v>
      </c>
      <c r="J89" s="84"/>
      <c r="K89" s="84"/>
      <c r="L89" s="84">
        <v>1</v>
      </c>
      <c r="M89" s="84">
        <v>50</v>
      </c>
      <c r="N89" s="84"/>
      <c r="O89" s="84"/>
      <c r="P89" s="84"/>
      <c r="Q89" s="84"/>
      <c r="R89" s="84"/>
      <c r="S89" s="84"/>
      <c r="T89" s="84"/>
      <c r="U89" s="1387">
        <f t="shared" si="2"/>
        <v>0</v>
      </c>
      <c r="V89" s="1387">
        <f t="shared" si="3"/>
        <v>0</v>
      </c>
      <c r="W89" s="84" t="s">
        <v>257</v>
      </c>
    </row>
    <row r="90" spans="1:24" s="104" customFormat="1">
      <c r="A90" s="1347">
        <v>88</v>
      </c>
      <c r="B90" s="1347" t="s">
        <v>1745</v>
      </c>
      <c r="C90" s="1347">
        <v>88</v>
      </c>
      <c r="D90" s="1347">
        <v>369</v>
      </c>
      <c r="E90" s="1347">
        <v>161006216</v>
      </c>
      <c r="F90" s="84">
        <v>59</v>
      </c>
      <c r="G90" s="84">
        <v>3476.85</v>
      </c>
      <c r="H90" s="84">
        <v>346.15</v>
      </c>
      <c r="I90" s="84">
        <v>0</v>
      </c>
      <c r="J90" s="84"/>
      <c r="K90" s="84"/>
      <c r="L90" s="84">
        <v>2</v>
      </c>
      <c r="M90" s="1351">
        <v>0</v>
      </c>
      <c r="N90" s="84"/>
      <c r="O90" s="84"/>
      <c r="P90" s="84"/>
      <c r="Q90" s="84"/>
      <c r="R90" s="84"/>
      <c r="S90" s="84"/>
      <c r="T90" s="84"/>
      <c r="U90" s="1387">
        <f t="shared" si="2"/>
        <v>0</v>
      </c>
      <c r="V90" s="1387">
        <f t="shared" si="3"/>
        <v>0</v>
      </c>
      <c r="W90" s="84" t="s">
        <v>257</v>
      </c>
    </row>
    <row r="91" spans="1:24" s="104" customFormat="1">
      <c r="A91" s="1347">
        <v>89</v>
      </c>
      <c r="B91" s="1347" t="s">
        <v>1745</v>
      </c>
      <c r="C91" s="1347">
        <v>89</v>
      </c>
      <c r="D91" s="1347">
        <v>370</v>
      </c>
      <c r="E91" s="1347">
        <v>161006217</v>
      </c>
      <c r="F91" s="84">
        <v>57</v>
      </c>
      <c r="G91" s="84">
        <v>3303.08</v>
      </c>
      <c r="H91" s="84">
        <v>386.92</v>
      </c>
      <c r="I91" s="84">
        <v>0</v>
      </c>
      <c r="J91" s="84"/>
      <c r="K91" s="84"/>
      <c r="L91" s="84">
        <v>1</v>
      </c>
      <c r="M91" s="84">
        <v>50</v>
      </c>
      <c r="N91" s="84"/>
      <c r="O91" s="84"/>
      <c r="P91" s="84"/>
      <c r="Q91" s="84"/>
      <c r="R91" s="84"/>
      <c r="S91" s="84"/>
      <c r="T91" s="84"/>
      <c r="U91" s="1387">
        <f t="shared" si="2"/>
        <v>0</v>
      </c>
      <c r="V91" s="1387">
        <f t="shared" si="3"/>
        <v>0</v>
      </c>
      <c r="W91" s="84" t="s">
        <v>257</v>
      </c>
    </row>
    <row r="92" spans="1:24" s="104" customFormat="1">
      <c r="A92" s="1347">
        <v>90</v>
      </c>
      <c r="B92" s="1347" t="s">
        <v>1745</v>
      </c>
      <c r="C92" s="1347">
        <v>90</v>
      </c>
      <c r="D92" s="1347">
        <v>371</v>
      </c>
      <c r="E92" s="1347">
        <v>161006218</v>
      </c>
      <c r="F92" s="84">
        <v>57</v>
      </c>
      <c r="G92" s="84">
        <v>3382.24</v>
      </c>
      <c r="H92" s="84">
        <v>321.75</v>
      </c>
      <c r="I92" s="84">
        <v>1.99</v>
      </c>
      <c r="J92" s="84"/>
      <c r="K92" s="84"/>
      <c r="L92" s="84">
        <v>1</v>
      </c>
      <c r="M92" s="84">
        <v>40</v>
      </c>
      <c r="N92" s="84"/>
      <c r="O92" s="84">
        <v>8550</v>
      </c>
      <c r="P92" s="84"/>
      <c r="Q92" s="84"/>
      <c r="R92" s="84"/>
      <c r="S92" s="84"/>
      <c r="T92" s="84"/>
      <c r="U92" s="1387">
        <f t="shared" si="2"/>
        <v>427.5</v>
      </c>
      <c r="V92" s="1387">
        <f t="shared" si="3"/>
        <v>8977.5</v>
      </c>
      <c r="W92" s="84" t="s">
        <v>257</v>
      </c>
      <c r="X92" s="104" t="s">
        <v>1056</v>
      </c>
    </row>
    <row r="93" spans="1:24" s="104" customFormat="1">
      <c r="A93" s="1347">
        <v>91</v>
      </c>
      <c r="B93" s="1347" t="s">
        <v>1746</v>
      </c>
      <c r="C93" s="1347">
        <v>91</v>
      </c>
      <c r="D93" s="1347">
        <v>372</v>
      </c>
      <c r="E93" s="1347">
        <v>161006219</v>
      </c>
      <c r="F93" s="84">
        <v>58</v>
      </c>
      <c r="G93" s="84">
        <v>3455.65</v>
      </c>
      <c r="H93" s="84">
        <v>305.35000000000002</v>
      </c>
      <c r="I93" s="84">
        <v>0</v>
      </c>
      <c r="J93" s="84"/>
      <c r="K93" s="84"/>
      <c r="L93" s="84">
        <v>2</v>
      </c>
      <c r="M93" s="1350" t="s">
        <v>1732</v>
      </c>
      <c r="N93" s="84"/>
      <c r="O93" s="84"/>
      <c r="P93" s="84"/>
      <c r="Q93" s="84"/>
      <c r="R93" s="84"/>
      <c r="S93" s="84"/>
      <c r="T93" s="84"/>
      <c r="U93" s="1387">
        <f t="shared" si="2"/>
        <v>0</v>
      </c>
      <c r="V93" s="1387">
        <f t="shared" si="3"/>
        <v>0</v>
      </c>
      <c r="W93" s="84" t="s">
        <v>257</v>
      </c>
    </row>
    <row r="94" spans="1:24" s="104" customFormat="1">
      <c r="A94" s="1347">
        <v>92</v>
      </c>
      <c r="B94" s="1347" t="s">
        <v>1746</v>
      </c>
      <c r="C94" s="1347">
        <v>92</v>
      </c>
      <c r="D94" s="1347">
        <v>373</v>
      </c>
      <c r="E94" s="1347">
        <v>161006221</v>
      </c>
      <c r="F94" s="84">
        <v>59</v>
      </c>
      <c r="G94" s="84">
        <v>3574.84</v>
      </c>
      <c r="H94" s="84">
        <v>252.95</v>
      </c>
      <c r="I94" s="84">
        <v>1.79</v>
      </c>
      <c r="J94" s="84"/>
      <c r="K94" s="84"/>
      <c r="L94" s="84">
        <v>1</v>
      </c>
      <c r="M94" s="84">
        <v>35</v>
      </c>
      <c r="N94" s="84"/>
      <c r="O94" s="84">
        <v>8850</v>
      </c>
      <c r="P94" s="84"/>
      <c r="Q94" s="84"/>
      <c r="R94" s="84"/>
      <c r="S94" s="84"/>
      <c r="T94" s="84"/>
      <c r="U94" s="1387">
        <f t="shared" si="2"/>
        <v>442.5</v>
      </c>
      <c r="V94" s="1387">
        <f t="shared" si="3"/>
        <v>9292.5</v>
      </c>
      <c r="W94" s="84" t="s">
        <v>257</v>
      </c>
      <c r="X94" s="104" t="s">
        <v>1056</v>
      </c>
    </row>
    <row r="95" spans="1:24" s="104" customFormat="1">
      <c r="A95" s="1347">
        <v>93</v>
      </c>
      <c r="B95" s="1347" t="s">
        <v>1746</v>
      </c>
      <c r="C95" s="1347">
        <v>93</v>
      </c>
      <c r="D95" s="1347">
        <v>374</v>
      </c>
      <c r="E95" s="1347">
        <v>161006220</v>
      </c>
      <c r="F95" s="84">
        <v>59</v>
      </c>
      <c r="G95" s="84">
        <v>3600.42</v>
      </c>
      <c r="H95" s="84">
        <v>231.58</v>
      </c>
      <c r="I95" s="84">
        <v>0</v>
      </c>
      <c r="J95" s="84"/>
      <c r="K95" s="84"/>
      <c r="L95" s="84">
        <v>1</v>
      </c>
      <c r="M95" s="84">
        <v>45</v>
      </c>
      <c r="N95" s="84"/>
      <c r="O95" s="84"/>
      <c r="P95" s="84"/>
      <c r="Q95" s="84"/>
      <c r="R95" s="84"/>
      <c r="S95" s="84"/>
      <c r="T95" s="84"/>
      <c r="U95" s="1387">
        <f t="shared" si="2"/>
        <v>0</v>
      </c>
      <c r="V95" s="1387">
        <f t="shared" si="3"/>
        <v>0</v>
      </c>
      <c r="W95" s="84" t="s">
        <v>257</v>
      </c>
    </row>
    <row r="96" spans="1:24" s="104" customFormat="1">
      <c r="A96" s="1347">
        <v>94</v>
      </c>
      <c r="B96" s="1347" t="s">
        <v>1746</v>
      </c>
      <c r="C96" s="1347">
        <v>94</v>
      </c>
      <c r="D96" s="1347">
        <v>375</v>
      </c>
      <c r="E96" s="1347">
        <v>161006222</v>
      </c>
      <c r="F96" s="84">
        <v>59</v>
      </c>
      <c r="G96" s="84">
        <v>3595.43</v>
      </c>
      <c r="H96" s="84">
        <v>236.12</v>
      </c>
      <c r="I96" s="84">
        <v>2.5499999999999998</v>
      </c>
      <c r="J96" s="84"/>
      <c r="K96" s="84"/>
      <c r="L96" s="84">
        <v>1</v>
      </c>
      <c r="M96" s="84">
        <v>45</v>
      </c>
      <c r="N96" s="84"/>
      <c r="O96" s="84"/>
      <c r="P96" s="84"/>
      <c r="Q96" s="84"/>
      <c r="R96" s="84"/>
      <c r="S96" s="84"/>
      <c r="T96" s="84"/>
      <c r="U96" s="1387">
        <f t="shared" si="2"/>
        <v>0</v>
      </c>
      <c r="V96" s="1387">
        <f t="shared" si="3"/>
        <v>0</v>
      </c>
      <c r="W96" s="84" t="s">
        <v>257</v>
      </c>
    </row>
    <row r="97" spans="1:24" s="104" customFormat="1">
      <c r="A97" s="1347">
        <v>95</v>
      </c>
      <c r="B97" s="1347" t="s">
        <v>1746</v>
      </c>
      <c r="C97" s="1347">
        <v>95</v>
      </c>
      <c r="D97" s="1347">
        <v>376</v>
      </c>
      <c r="E97" s="1347">
        <v>161006223</v>
      </c>
      <c r="F97" s="84">
        <v>59</v>
      </c>
      <c r="G97" s="84">
        <v>3531.85</v>
      </c>
      <c r="H97" s="84">
        <v>292.14</v>
      </c>
      <c r="I97" s="84">
        <v>0.99</v>
      </c>
      <c r="J97" s="84"/>
      <c r="K97" s="84"/>
      <c r="L97" s="84">
        <v>1</v>
      </c>
      <c r="M97" s="84">
        <v>40</v>
      </c>
      <c r="N97" s="84"/>
      <c r="O97" s="84"/>
      <c r="P97" s="84"/>
      <c r="Q97" s="84"/>
      <c r="R97" s="84"/>
      <c r="S97" s="84"/>
      <c r="T97" s="84"/>
      <c r="U97" s="1387">
        <f t="shared" si="2"/>
        <v>0</v>
      </c>
      <c r="V97" s="1387">
        <f t="shared" si="3"/>
        <v>0</v>
      </c>
      <c r="W97" s="84" t="s">
        <v>257</v>
      </c>
    </row>
    <row r="98" spans="1:24" s="104" customFormat="1">
      <c r="A98" s="1347">
        <v>96</v>
      </c>
      <c r="B98" s="1347" t="s">
        <v>1747</v>
      </c>
      <c r="C98" s="1347">
        <v>96</v>
      </c>
      <c r="D98" s="1347">
        <v>377</v>
      </c>
      <c r="E98" s="1347">
        <v>161006224</v>
      </c>
      <c r="F98" s="84">
        <v>58</v>
      </c>
      <c r="G98" s="84">
        <v>3499.23</v>
      </c>
      <c r="H98" s="84">
        <v>275.14999999999998</v>
      </c>
      <c r="I98" s="84">
        <v>7.38</v>
      </c>
      <c r="J98" s="84"/>
      <c r="K98" s="84"/>
      <c r="L98" s="84">
        <v>2</v>
      </c>
      <c r="M98" s="1350" t="s">
        <v>1732</v>
      </c>
      <c r="N98" s="84"/>
      <c r="O98" s="84">
        <v>8700</v>
      </c>
      <c r="P98" s="84"/>
      <c r="Q98" s="84"/>
      <c r="R98" s="84"/>
      <c r="S98" s="84"/>
      <c r="T98" s="84"/>
      <c r="U98" s="1387">
        <f t="shared" si="2"/>
        <v>435</v>
      </c>
      <c r="V98" s="1387">
        <f t="shared" si="3"/>
        <v>9135</v>
      </c>
      <c r="W98" s="84" t="s">
        <v>257</v>
      </c>
      <c r="X98" s="104" t="s">
        <v>1056</v>
      </c>
    </row>
    <row r="99" spans="1:24" s="104" customFormat="1">
      <c r="A99" s="1347">
        <v>97</v>
      </c>
      <c r="B99" s="1347" t="s">
        <v>1747</v>
      </c>
      <c r="C99" s="1347">
        <v>97</v>
      </c>
      <c r="D99" s="1347">
        <v>378</v>
      </c>
      <c r="E99" s="1347">
        <v>161006225</v>
      </c>
      <c r="F99" s="84">
        <v>58</v>
      </c>
      <c r="G99" s="84">
        <v>3523.05</v>
      </c>
      <c r="H99" s="84">
        <v>238.33</v>
      </c>
      <c r="I99" s="84">
        <v>0.38</v>
      </c>
      <c r="J99" s="84"/>
      <c r="K99" s="84"/>
      <c r="L99" s="84">
        <v>2</v>
      </c>
      <c r="M99" s="84">
        <v>15</v>
      </c>
      <c r="N99" s="84"/>
      <c r="O99" s="84"/>
      <c r="P99" s="84"/>
      <c r="Q99" s="84"/>
      <c r="R99" s="84"/>
      <c r="S99" s="84"/>
      <c r="T99" s="84"/>
      <c r="U99" s="1387">
        <f t="shared" si="2"/>
        <v>0</v>
      </c>
      <c r="V99" s="1387">
        <f t="shared" si="3"/>
        <v>0</v>
      </c>
      <c r="W99" s="84" t="s">
        <v>257</v>
      </c>
    </row>
    <row r="100" spans="1:24" s="104" customFormat="1">
      <c r="A100" s="1347">
        <v>98</v>
      </c>
      <c r="B100" s="1347" t="s">
        <v>1747</v>
      </c>
      <c r="C100" s="1347">
        <v>98</v>
      </c>
      <c r="D100" s="1347">
        <v>379</v>
      </c>
      <c r="E100" s="1347">
        <v>161006226</v>
      </c>
      <c r="F100" s="84">
        <v>59</v>
      </c>
      <c r="G100" s="84">
        <v>3602.67</v>
      </c>
      <c r="H100" s="84">
        <v>216.92</v>
      </c>
      <c r="I100" s="84">
        <v>2.59</v>
      </c>
      <c r="J100" s="84"/>
      <c r="K100" s="84"/>
      <c r="L100" s="84">
        <v>2</v>
      </c>
      <c r="M100" s="84">
        <v>10</v>
      </c>
      <c r="N100" s="84"/>
      <c r="O100" s="84"/>
      <c r="P100" s="84"/>
      <c r="Q100" s="84"/>
      <c r="R100" s="84"/>
      <c r="S100" s="84"/>
      <c r="T100" s="84"/>
      <c r="U100" s="1387">
        <f t="shared" si="2"/>
        <v>0</v>
      </c>
      <c r="V100" s="1387">
        <f t="shared" si="3"/>
        <v>0</v>
      </c>
      <c r="W100" s="84" t="s">
        <v>257</v>
      </c>
    </row>
    <row r="101" spans="1:24" s="104" customFormat="1">
      <c r="A101" s="1347">
        <v>99</v>
      </c>
      <c r="B101" s="1347" t="s">
        <v>1747</v>
      </c>
      <c r="C101" s="1347">
        <v>99</v>
      </c>
      <c r="D101" s="1347">
        <v>380</v>
      </c>
      <c r="E101" s="1347">
        <v>161006267</v>
      </c>
      <c r="F101" s="84">
        <v>58</v>
      </c>
      <c r="G101" s="84">
        <v>3593.84</v>
      </c>
      <c r="H101" s="84">
        <v>185.89</v>
      </c>
      <c r="I101" s="84">
        <v>15.73</v>
      </c>
      <c r="J101" s="84"/>
      <c r="K101" s="84"/>
      <c r="L101" s="84">
        <v>2</v>
      </c>
      <c r="M101" s="84">
        <v>20</v>
      </c>
      <c r="N101" s="84"/>
      <c r="O101" s="84">
        <v>8700</v>
      </c>
      <c r="P101" s="84"/>
      <c r="Q101" s="84"/>
      <c r="R101" s="84"/>
      <c r="S101" s="84"/>
      <c r="T101" s="84"/>
      <c r="U101" s="1387">
        <f t="shared" si="2"/>
        <v>435</v>
      </c>
      <c r="V101" s="1387">
        <f t="shared" si="3"/>
        <v>9135</v>
      </c>
      <c r="W101" s="84" t="s">
        <v>257</v>
      </c>
      <c r="X101" s="104" t="s">
        <v>1056</v>
      </c>
    </row>
    <row r="102" spans="1:24" s="104" customFormat="1">
      <c r="A102" s="1347">
        <v>100</v>
      </c>
      <c r="B102" s="1347" t="s">
        <v>1748</v>
      </c>
      <c r="C102" s="1347">
        <v>100</v>
      </c>
      <c r="D102" s="1347">
        <v>381</v>
      </c>
      <c r="E102" s="1347">
        <v>161006268</v>
      </c>
      <c r="F102" s="84">
        <v>56</v>
      </c>
      <c r="G102" s="84">
        <v>3416.67</v>
      </c>
      <c r="H102" s="84">
        <v>279.33</v>
      </c>
      <c r="I102" s="84">
        <v>0</v>
      </c>
      <c r="J102" s="84"/>
      <c r="K102" s="84"/>
      <c r="L102" s="84">
        <v>2</v>
      </c>
      <c r="M102" s="84">
        <v>40</v>
      </c>
      <c r="N102" s="84"/>
      <c r="O102" s="84"/>
      <c r="P102" s="84"/>
      <c r="Q102" s="84"/>
      <c r="R102" s="84"/>
      <c r="S102" s="84"/>
      <c r="T102" s="84"/>
      <c r="U102" s="1387">
        <f t="shared" si="2"/>
        <v>0</v>
      </c>
      <c r="V102" s="1387">
        <f t="shared" si="3"/>
        <v>0</v>
      </c>
      <c r="W102" s="84" t="s">
        <v>257</v>
      </c>
    </row>
    <row r="103" spans="1:24" s="104" customFormat="1">
      <c r="A103" s="1347">
        <v>101</v>
      </c>
      <c r="B103" s="1347" t="s">
        <v>1748</v>
      </c>
      <c r="C103" s="1347">
        <v>101</v>
      </c>
      <c r="D103" s="1347">
        <v>382</v>
      </c>
      <c r="E103" s="1347">
        <v>161006229</v>
      </c>
      <c r="F103" s="84">
        <v>59</v>
      </c>
      <c r="G103" s="84">
        <v>3621.45</v>
      </c>
      <c r="H103" s="84">
        <v>213.48</v>
      </c>
      <c r="I103" s="84">
        <v>11.93</v>
      </c>
      <c r="J103" s="84"/>
      <c r="K103" s="84"/>
      <c r="L103" s="84">
        <v>2</v>
      </c>
      <c r="M103" s="1350" t="s">
        <v>1732</v>
      </c>
      <c r="N103" s="84"/>
      <c r="O103" s="84">
        <v>8850</v>
      </c>
      <c r="P103" s="84"/>
      <c r="Q103" s="84"/>
      <c r="R103" s="84"/>
      <c r="S103" s="84"/>
      <c r="T103" s="84"/>
      <c r="U103" s="1387">
        <f t="shared" si="2"/>
        <v>442.5</v>
      </c>
      <c r="V103" s="1387">
        <f t="shared" si="3"/>
        <v>9292.5</v>
      </c>
      <c r="W103" s="84" t="s">
        <v>257</v>
      </c>
      <c r="X103" s="104" t="s">
        <v>1056</v>
      </c>
    </row>
    <row r="104" spans="1:24" s="104" customFormat="1">
      <c r="A104" s="1347">
        <v>102</v>
      </c>
      <c r="B104" s="1347" t="s">
        <v>1748</v>
      </c>
      <c r="C104" s="1347">
        <v>102</v>
      </c>
      <c r="D104" s="1347">
        <v>383</v>
      </c>
      <c r="E104" s="1347">
        <v>161006230</v>
      </c>
      <c r="F104" s="84">
        <v>57</v>
      </c>
      <c r="G104" s="84">
        <v>3371.86</v>
      </c>
      <c r="H104" s="84">
        <v>324.14</v>
      </c>
      <c r="I104" s="84">
        <v>0</v>
      </c>
      <c r="J104" s="84"/>
      <c r="K104" s="84"/>
      <c r="L104" s="84">
        <v>1</v>
      </c>
      <c r="M104" s="84">
        <v>50</v>
      </c>
      <c r="N104" s="84"/>
      <c r="O104" s="84"/>
      <c r="P104" s="84"/>
      <c r="Q104" s="84"/>
      <c r="R104" s="84"/>
      <c r="S104" s="84"/>
      <c r="T104" s="84"/>
      <c r="U104" s="1387">
        <f t="shared" si="2"/>
        <v>0</v>
      </c>
      <c r="V104" s="1387">
        <f t="shared" si="3"/>
        <v>0</v>
      </c>
      <c r="W104" s="84" t="s">
        <v>257</v>
      </c>
    </row>
    <row r="105" spans="1:24" s="104" customFormat="1">
      <c r="A105" s="1347">
        <v>103</v>
      </c>
      <c r="B105" s="1347" t="s">
        <v>1748</v>
      </c>
      <c r="C105" s="1347">
        <v>103</v>
      </c>
      <c r="D105" s="1347">
        <v>384</v>
      </c>
      <c r="E105" s="1347">
        <v>161006231</v>
      </c>
      <c r="F105" s="84">
        <v>58</v>
      </c>
      <c r="G105" s="84">
        <v>3353.27</v>
      </c>
      <c r="H105" s="84">
        <v>402.13</v>
      </c>
      <c r="I105" s="84">
        <v>0.4</v>
      </c>
      <c r="J105" s="84"/>
      <c r="K105" s="84"/>
      <c r="L105" s="84">
        <v>1</v>
      </c>
      <c r="M105" s="84">
        <v>55</v>
      </c>
      <c r="N105" s="84"/>
      <c r="O105" s="84"/>
      <c r="P105" s="84"/>
      <c r="Q105" s="84"/>
      <c r="R105" s="84"/>
      <c r="S105" s="84"/>
      <c r="T105" s="84"/>
      <c r="U105" s="1387">
        <f t="shared" si="2"/>
        <v>0</v>
      </c>
      <c r="V105" s="1387">
        <f t="shared" si="3"/>
        <v>0</v>
      </c>
      <c r="W105" s="84" t="s">
        <v>257</v>
      </c>
    </row>
    <row r="106" spans="1:24" ht="15.75">
      <c r="A106" s="112"/>
      <c r="B106" s="112"/>
      <c r="C106" s="112"/>
      <c r="D106" s="105"/>
      <c r="E106" s="105"/>
      <c r="F106" s="113">
        <f>SUM(F3:F105)</f>
        <v>6028</v>
      </c>
      <c r="G106" s="561">
        <f>SUM(G3:G105)</f>
        <v>365494.41</v>
      </c>
      <c r="H106" s="99">
        <f>SUM(H3:H105)</f>
        <v>24834.030000000002</v>
      </c>
      <c r="I106" s="113">
        <f>SUM(I3:I105)</f>
        <v>298.43999999999988</v>
      </c>
      <c r="O106" s="113"/>
      <c r="U106" s="113"/>
      <c r="V106" s="113">
        <f>SUM(V3:V105)</f>
        <v>423675</v>
      </c>
      <c r="W106" s="560"/>
    </row>
    <row r="107" spans="1:24">
      <c r="A107" s="118"/>
      <c r="B107" s="118"/>
      <c r="C107" s="112"/>
      <c r="F107" s="112"/>
      <c r="G107" s="112"/>
      <c r="H107" s="112">
        <f>H106/C105</f>
        <v>241.10708737864081</v>
      </c>
      <c r="U107" s="112"/>
      <c r="V107" s="112"/>
    </row>
    <row r="108" spans="1:24" ht="18.75">
      <c r="A108" s="2830" t="s">
        <v>1779</v>
      </c>
      <c r="B108" s="2831"/>
      <c r="C108" s="2832"/>
      <c r="D108" s="2833"/>
      <c r="E108" s="2834"/>
      <c r="F108" s="2834"/>
      <c r="G108" s="2834"/>
      <c r="H108" s="2834"/>
      <c r="I108" s="2834"/>
      <c r="J108" s="2834"/>
      <c r="K108" s="2834"/>
      <c r="U108" s="112"/>
    </row>
    <row r="109" spans="1:24" ht="18.75">
      <c r="A109" s="2830" t="s">
        <v>1778</v>
      </c>
      <c r="B109" s="2831"/>
      <c r="C109" s="2832"/>
      <c r="D109" s="115"/>
      <c r="E109" s="115"/>
      <c r="F109" s="115"/>
      <c r="G109" s="115"/>
      <c r="H109" s="115"/>
      <c r="I109" s="115"/>
      <c r="J109" s="115"/>
      <c r="K109" s="190"/>
      <c r="U109" s="112"/>
    </row>
    <row r="110" spans="1:24" ht="18.75">
      <c r="A110" s="2849" t="s">
        <v>1780</v>
      </c>
      <c r="B110" s="2849"/>
      <c r="C110" s="2849"/>
      <c r="D110" s="115"/>
      <c r="E110" s="115"/>
      <c r="F110" s="115"/>
      <c r="G110" s="115"/>
      <c r="H110" s="115"/>
      <c r="I110" s="115"/>
      <c r="J110" s="115"/>
      <c r="K110" s="190"/>
      <c r="U110" s="112"/>
    </row>
  </sheetData>
  <mergeCells count="6">
    <mergeCell ref="A110:C110"/>
    <mergeCell ref="A1:W1"/>
    <mergeCell ref="L2:M2"/>
    <mergeCell ref="A108:C108"/>
    <mergeCell ref="D108:K108"/>
    <mergeCell ref="A109:C109"/>
  </mergeCells>
  <pageMargins left="0.7" right="0.7" top="0.75" bottom="0.75" header="0.3" footer="0.3"/>
  <pageSetup orientation="portrait" horizontalDpi="0" verticalDpi="0" r:id="rId1"/>
</worksheet>
</file>

<file path=xl/worksheets/sheet62.xml><?xml version="1.0" encoding="utf-8"?>
<worksheet xmlns="http://schemas.openxmlformats.org/spreadsheetml/2006/main" xmlns:r="http://schemas.openxmlformats.org/officeDocument/2006/relationships">
  <dimension ref="A1:W108"/>
  <sheetViews>
    <sheetView topLeftCell="A22" workbookViewId="0">
      <selection activeCell="Y1" sqref="Y1:Y18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6" max="6" width="10" bestFit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1708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320" t="s">
        <v>2</v>
      </c>
      <c r="C2" s="1320" t="s">
        <v>3</v>
      </c>
      <c r="D2" s="1320" t="s">
        <v>4</v>
      </c>
      <c r="E2" s="1320" t="s">
        <v>5</v>
      </c>
      <c r="F2" s="1320" t="s">
        <v>6</v>
      </c>
      <c r="G2" s="1320" t="s">
        <v>7</v>
      </c>
      <c r="H2" s="1320" t="s">
        <v>8</v>
      </c>
      <c r="I2" s="1320" t="s">
        <v>9</v>
      </c>
      <c r="J2" s="1320" t="s">
        <v>10</v>
      </c>
      <c r="K2" s="1320" t="s">
        <v>11</v>
      </c>
      <c r="L2" s="2809" t="s">
        <v>419</v>
      </c>
      <c r="M2" s="2809"/>
      <c r="N2" s="1320" t="s">
        <v>12</v>
      </c>
      <c r="O2" s="1320" t="s">
        <v>13</v>
      </c>
      <c r="P2" s="1320" t="s">
        <v>14</v>
      </c>
      <c r="Q2" s="1320" t="s">
        <v>15</v>
      </c>
      <c r="R2" s="1320" t="s">
        <v>16</v>
      </c>
      <c r="S2" s="1320" t="s">
        <v>15</v>
      </c>
      <c r="T2" s="1320" t="s">
        <v>18</v>
      </c>
      <c r="U2" s="1320" t="s">
        <v>19</v>
      </c>
      <c r="V2" s="1320" t="s">
        <v>543</v>
      </c>
      <c r="W2" s="61" t="s">
        <v>255</v>
      </c>
    </row>
    <row r="3" spans="1:23" s="54" customFormat="1">
      <c r="A3" s="61"/>
      <c r="B3" s="1185" t="str">
        <f>'JUN-23'!B3</f>
        <v>04.06.23</v>
      </c>
      <c r="C3" s="1185">
        <f>'JUN-23'!C3</f>
        <v>1</v>
      </c>
      <c r="D3" s="1185">
        <f>'JUN-23'!E3</f>
        <v>141000475</v>
      </c>
      <c r="E3" s="1185"/>
      <c r="F3" s="1185">
        <f>'JUN-23'!F3</f>
        <v>58</v>
      </c>
      <c r="G3" s="1185">
        <f>'JUN-23'!G3</f>
        <v>3579.85</v>
      </c>
      <c r="H3" s="1185">
        <f>'JUN-23'!H3</f>
        <v>181.15</v>
      </c>
      <c r="I3" s="1185">
        <f>'JUN-23'!I3</f>
        <v>0</v>
      </c>
      <c r="J3" s="1185"/>
      <c r="K3" s="1185"/>
      <c r="L3" s="1185">
        <f>'JUN-23'!L3</f>
        <v>2</v>
      </c>
      <c r="M3" s="1185">
        <f>'JUN-23'!M3</f>
        <v>15</v>
      </c>
      <c r="N3" s="1185"/>
      <c r="O3" s="1185"/>
      <c r="P3" s="1185"/>
      <c r="Q3" s="1185"/>
      <c r="R3" s="1185"/>
      <c r="S3" s="1185"/>
      <c r="T3" s="1185"/>
      <c r="U3" s="1185"/>
      <c r="V3" s="1185">
        <f>'JUN-23'!V3</f>
        <v>0</v>
      </c>
      <c r="W3" s="61"/>
    </row>
    <row r="4" spans="1:23" s="54" customFormat="1">
      <c r="A4" s="61"/>
      <c r="B4" s="1185" t="str">
        <f>'JUN-23'!B4</f>
        <v>04.06.23</v>
      </c>
      <c r="C4" s="1185">
        <f>'JUN-23'!C4</f>
        <v>2</v>
      </c>
      <c r="D4" s="1185">
        <f>'JUN-23'!E4</f>
        <v>141000476</v>
      </c>
      <c r="E4" s="1185"/>
      <c r="F4" s="1185">
        <f>'JUN-23'!F4</f>
        <v>59</v>
      </c>
      <c r="G4" s="1185">
        <f>'JUN-23'!G4</f>
        <v>3717.23</v>
      </c>
      <c r="H4" s="1185">
        <f>'JUN-23'!H4</f>
        <v>116.15</v>
      </c>
      <c r="I4" s="1185">
        <f>'JUN-23'!I4</f>
        <v>4.38</v>
      </c>
      <c r="J4" s="1185"/>
      <c r="K4" s="1185"/>
      <c r="L4" s="1185">
        <f>'JUN-23'!L4</f>
        <v>2</v>
      </c>
      <c r="M4" s="1185">
        <f>'JUN-23'!M4</f>
        <v>10</v>
      </c>
      <c r="N4" s="1185"/>
      <c r="O4" s="1185"/>
      <c r="P4" s="1185"/>
      <c r="Q4" s="1185"/>
      <c r="R4" s="1185"/>
      <c r="S4" s="1185"/>
      <c r="T4" s="1185"/>
      <c r="U4" s="1185"/>
      <c r="V4" s="1185">
        <f>'JUN-23'!V4</f>
        <v>9292.5</v>
      </c>
      <c r="W4" s="61"/>
    </row>
    <row r="5" spans="1:23" s="54" customFormat="1">
      <c r="A5" s="61"/>
      <c r="B5" s="1185" t="str">
        <f>'JUN-23'!B5</f>
        <v>04.06.23</v>
      </c>
      <c r="C5" s="1185">
        <f>'JUN-23'!C5</f>
        <v>3</v>
      </c>
      <c r="D5" s="1185">
        <f>'JUN-23'!E5</f>
        <v>141000477</v>
      </c>
      <c r="E5" s="1185"/>
      <c r="F5" s="1185">
        <f>'JUN-23'!F5</f>
        <v>59</v>
      </c>
      <c r="G5" s="1185">
        <f>'JUN-23'!G5</f>
        <v>3637.62</v>
      </c>
      <c r="H5" s="1185">
        <f>'JUN-23'!H5</f>
        <v>196.77</v>
      </c>
      <c r="I5" s="1185">
        <f>'JUN-23'!I5</f>
        <v>2.39</v>
      </c>
      <c r="J5" s="1185"/>
      <c r="K5" s="1185"/>
      <c r="L5" s="1185">
        <f>'JUN-23'!L5</f>
        <v>2</v>
      </c>
      <c r="M5" s="1185">
        <f>'JUN-23'!M5</f>
        <v>5</v>
      </c>
      <c r="N5" s="1185"/>
      <c r="O5" s="1185"/>
      <c r="P5" s="1185"/>
      <c r="Q5" s="1185"/>
      <c r="R5" s="1185"/>
      <c r="S5" s="1185"/>
      <c r="T5" s="1185"/>
      <c r="U5" s="1185"/>
      <c r="V5" s="1185">
        <f>'JUN-23'!V5</f>
        <v>0</v>
      </c>
      <c r="W5" s="61"/>
    </row>
    <row r="6" spans="1:23" s="54" customFormat="1">
      <c r="A6" s="1176"/>
      <c r="B6" s="1185" t="str">
        <f>'JUN-23'!B6</f>
        <v>05.06.23</v>
      </c>
      <c r="C6" s="1185">
        <f>'JUN-23'!C6</f>
        <v>4</v>
      </c>
      <c r="D6" s="1185">
        <f>'JUN-23'!E6</f>
        <v>141000478</v>
      </c>
      <c r="E6" s="1185"/>
      <c r="F6" s="1185">
        <f>'JUN-23'!F6</f>
        <v>59</v>
      </c>
      <c r="G6" s="1185">
        <f>'JUN-23'!G6</f>
        <v>3633.04</v>
      </c>
      <c r="H6" s="1185">
        <f>'JUN-23'!H6</f>
        <v>194.14</v>
      </c>
      <c r="I6" s="1185">
        <f>'JUN-23'!I6</f>
        <v>1.18</v>
      </c>
      <c r="J6" s="1185"/>
      <c r="K6" s="1185"/>
      <c r="L6" s="1185">
        <f>'JUN-23'!L6</f>
        <v>2</v>
      </c>
      <c r="M6" s="1185">
        <f>'JUN-23'!M6</f>
        <v>10</v>
      </c>
      <c r="N6" s="1185"/>
      <c r="O6" s="1185"/>
      <c r="P6" s="1185"/>
      <c r="Q6" s="1185"/>
      <c r="R6" s="1185"/>
      <c r="S6" s="1185"/>
      <c r="T6" s="1185"/>
      <c r="U6" s="1185"/>
      <c r="V6" s="1185">
        <f>'JUN-23'!V6</f>
        <v>0</v>
      </c>
      <c r="W6" s="1176"/>
    </row>
    <row r="7" spans="1:23" s="54" customFormat="1">
      <c r="A7" s="1176"/>
      <c r="B7" s="1185" t="str">
        <f>'JUN-23'!B7</f>
        <v>05.06.23</v>
      </c>
      <c r="C7" s="1185">
        <f>'JUN-23'!C7</f>
        <v>5</v>
      </c>
      <c r="D7" s="1185">
        <f>'JUN-23'!E7</f>
        <v>141000479</v>
      </c>
      <c r="E7" s="1185"/>
      <c r="F7" s="1185">
        <f>'JUN-23'!F7</f>
        <v>58</v>
      </c>
      <c r="G7" s="1185">
        <f>'JUN-23'!G7</f>
        <v>3564.85</v>
      </c>
      <c r="H7" s="1185">
        <f>'JUN-23'!H7</f>
        <v>199.35</v>
      </c>
      <c r="I7" s="1185">
        <f>'JUN-23'!I7</f>
        <v>3.2</v>
      </c>
      <c r="J7" s="1185"/>
      <c r="K7" s="1185"/>
      <c r="L7" s="1185">
        <f>'JUN-23'!L7</f>
        <v>2</v>
      </c>
      <c r="M7" s="1185">
        <f>'JUN-23'!M7</f>
        <v>25</v>
      </c>
      <c r="N7" s="1185"/>
      <c r="O7" s="1185"/>
      <c r="P7" s="1185"/>
      <c r="Q7" s="1185"/>
      <c r="R7" s="1185"/>
      <c r="S7" s="1185"/>
      <c r="T7" s="1185"/>
      <c r="U7" s="1185"/>
      <c r="V7" s="1185">
        <f>'JUN-23'!V7</f>
        <v>0</v>
      </c>
      <c r="W7" s="1176"/>
    </row>
    <row r="8" spans="1:23" s="54" customFormat="1">
      <c r="A8" s="1176"/>
      <c r="B8" s="1185" t="str">
        <f>'JUN-23'!B8</f>
        <v>05.06.23</v>
      </c>
      <c r="C8" s="1185">
        <f>'JUN-23'!C8</f>
        <v>6</v>
      </c>
      <c r="D8" s="1185">
        <f>'JUN-23'!E8</f>
        <v>161006136</v>
      </c>
      <c r="E8" s="1185"/>
      <c r="F8" s="1185">
        <f>'JUN-23'!F8</f>
        <v>59</v>
      </c>
      <c r="G8" s="1185">
        <f>'JUN-23'!G8</f>
        <v>3482.03</v>
      </c>
      <c r="H8" s="1185">
        <f>'JUN-23'!H8</f>
        <v>346.97</v>
      </c>
      <c r="I8" s="1185">
        <f>'JUN-23'!I8</f>
        <v>0</v>
      </c>
      <c r="J8" s="1185"/>
      <c r="K8" s="1185"/>
      <c r="L8" s="1185">
        <f>'JUN-23'!L8</f>
        <v>1</v>
      </c>
      <c r="M8" s="1185">
        <f>'JUN-23'!M8</f>
        <v>55</v>
      </c>
      <c r="N8" s="1185"/>
      <c r="O8" s="1185"/>
      <c r="P8" s="1185"/>
      <c r="Q8" s="1185"/>
      <c r="R8" s="1185"/>
      <c r="S8" s="1185"/>
      <c r="T8" s="1185"/>
      <c r="U8" s="1185"/>
      <c r="V8" s="1185">
        <f>'JUN-23'!V8</f>
        <v>48636</v>
      </c>
      <c r="W8" s="1176"/>
    </row>
    <row r="9" spans="1:23" s="54" customFormat="1">
      <c r="A9" s="1176"/>
      <c r="B9" s="1185" t="str">
        <f>'JUN-23'!B9</f>
        <v>05.06.23</v>
      </c>
      <c r="C9" s="1185">
        <f>'JUN-23'!C9</f>
        <v>7</v>
      </c>
      <c r="D9" s="1185">
        <f>'JUN-23'!E9</f>
        <v>161006137</v>
      </c>
      <c r="E9" s="1187"/>
      <c r="F9" s="1185">
        <f>'JUN-23'!F9</f>
        <v>58</v>
      </c>
      <c r="G9" s="1185">
        <f>'JUN-23'!G9</f>
        <v>3632.45</v>
      </c>
      <c r="H9" s="1185">
        <f>'JUN-23'!H9</f>
        <v>141.85</v>
      </c>
      <c r="I9" s="1185">
        <f>'JUN-23'!I9</f>
        <v>13.3</v>
      </c>
      <c r="J9" s="1184"/>
      <c r="K9" s="1184"/>
      <c r="L9" s="1185">
        <f>'JUN-23'!L9</f>
        <v>2</v>
      </c>
      <c r="M9" s="1185">
        <f>'JUN-23'!M9</f>
        <v>0</v>
      </c>
      <c r="N9" s="1184"/>
      <c r="O9" s="1184"/>
      <c r="P9" s="1184"/>
      <c r="Q9" s="1184"/>
      <c r="R9" s="1184"/>
      <c r="S9" s="1184"/>
      <c r="T9" s="1184"/>
      <c r="U9" s="1184"/>
      <c r="V9" s="1185">
        <f>'JUN-23'!V9</f>
        <v>9135</v>
      </c>
      <c r="W9" s="1176"/>
    </row>
    <row r="10" spans="1:23" s="54" customFormat="1">
      <c r="A10" s="1176"/>
      <c r="B10" s="1185" t="str">
        <f>'JUN-23'!B10</f>
        <v>06.06.23</v>
      </c>
      <c r="C10" s="1185">
        <f>'JUN-23'!C10</f>
        <v>8</v>
      </c>
      <c r="D10" s="1185">
        <f>'JUN-23'!E10</f>
        <v>161006139</v>
      </c>
      <c r="E10" s="1187"/>
      <c r="F10" s="1185">
        <f>'JUN-23'!F10</f>
        <v>59</v>
      </c>
      <c r="G10" s="1185">
        <f>'JUN-23'!G10</f>
        <v>3750.43</v>
      </c>
      <c r="H10" s="1185">
        <f>'JUN-23'!H10</f>
        <v>105.27</v>
      </c>
      <c r="I10" s="1185">
        <f>'JUN-23'!I10</f>
        <v>26.7</v>
      </c>
      <c r="J10" s="1184"/>
      <c r="K10" s="1184"/>
      <c r="L10" s="1185">
        <f>'JUN-23'!L10</f>
        <v>2</v>
      </c>
      <c r="M10" s="1185">
        <f>'JUN-23'!M10</f>
        <v>15</v>
      </c>
      <c r="N10" s="1184"/>
      <c r="O10" s="1184"/>
      <c r="P10" s="1184"/>
      <c r="Q10" s="1184"/>
      <c r="R10" s="1184"/>
      <c r="S10" s="1184"/>
      <c r="T10" s="1184"/>
      <c r="U10" s="1184"/>
      <c r="V10" s="1185">
        <f>'JUN-23'!V10</f>
        <v>55755</v>
      </c>
      <c r="W10" s="1176"/>
    </row>
    <row r="11" spans="1:23" s="54" customFormat="1">
      <c r="A11" s="1176"/>
      <c r="B11" s="1185" t="str">
        <f>'JUN-23'!B11</f>
        <v>06.06.23</v>
      </c>
      <c r="C11" s="1185">
        <f>'JUN-23'!C11</f>
        <v>9</v>
      </c>
      <c r="D11" s="1185">
        <f>'JUN-23'!E11</f>
        <v>161006138</v>
      </c>
      <c r="E11" s="1187"/>
      <c r="F11" s="1185">
        <f>'JUN-23'!F11</f>
        <v>59</v>
      </c>
      <c r="G11" s="1185">
        <f>'JUN-23'!G11</f>
        <v>3581.26</v>
      </c>
      <c r="H11" s="1185">
        <f>'JUN-23'!H11</f>
        <v>241.7</v>
      </c>
      <c r="I11" s="1185">
        <f>'JUN-23'!I11</f>
        <v>2.96</v>
      </c>
      <c r="J11" s="1184"/>
      <c r="K11" s="1184"/>
      <c r="L11" s="1185">
        <f>'JUN-23'!L11</f>
        <v>2</v>
      </c>
      <c r="M11" s="1185">
        <f>'JUN-23'!M11</f>
        <v>5</v>
      </c>
      <c r="N11" s="1184"/>
      <c r="O11" s="1184"/>
      <c r="P11" s="1184"/>
      <c r="Q11" s="1184"/>
      <c r="R11" s="1184"/>
      <c r="S11" s="1184"/>
      <c r="T11" s="1184"/>
      <c r="U11" s="1184"/>
      <c r="V11" s="1185">
        <f>'JUN-23'!V11</f>
        <v>9292.5</v>
      </c>
      <c r="W11" s="1176"/>
    </row>
    <row r="12" spans="1:23" s="54" customFormat="1">
      <c r="A12" s="1176"/>
      <c r="B12" s="1185" t="str">
        <f>'JUN-23'!B12</f>
        <v>07.06.23</v>
      </c>
      <c r="C12" s="1185">
        <f>'JUN-23'!C12</f>
        <v>10</v>
      </c>
      <c r="D12" s="1185">
        <f>'JUN-23'!E12</f>
        <v>161006140</v>
      </c>
      <c r="E12" s="1187"/>
      <c r="F12" s="1185">
        <f>'JUN-23'!F12</f>
        <v>56</v>
      </c>
      <c r="G12" s="1185">
        <f>'JUN-23'!G12</f>
        <v>3581.46</v>
      </c>
      <c r="H12" s="1185">
        <f>'JUN-23'!H12</f>
        <v>64.400000000000006</v>
      </c>
      <c r="I12" s="1185">
        <f>'JUN-23'!I12</f>
        <v>11.86</v>
      </c>
      <c r="J12" s="1184"/>
      <c r="K12" s="1184"/>
      <c r="L12" s="1185">
        <f>'JUN-23'!L12</f>
        <v>2</v>
      </c>
      <c r="M12" s="1185">
        <f>'JUN-23'!M12</f>
        <v>0</v>
      </c>
      <c r="N12" s="1184"/>
      <c r="O12" s="1184"/>
      <c r="P12" s="1184"/>
      <c r="Q12" s="1184"/>
      <c r="R12" s="1184"/>
      <c r="S12" s="1184"/>
      <c r="T12" s="1184"/>
      <c r="U12" s="1184"/>
      <c r="V12" s="1185">
        <f>'JUN-23'!V12</f>
        <v>8820</v>
      </c>
      <c r="W12" s="1176"/>
    </row>
    <row r="13" spans="1:23" s="54" customFormat="1">
      <c r="A13" s="1176"/>
      <c r="B13" s="1185" t="str">
        <f>'JUN-23'!B13</f>
        <v>07.06.23</v>
      </c>
      <c r="C13" s="1185">
        <f>'JUN-23'!C13</f>
        <v>11</v>
      </c>
      <c r="D13" s="1185">
        <f>'JUN-23'!E13</f>
        <v>161006141</v>
      </c>
      <c r="E13" s="1187"/>
      <c r="F13" s="1185">
        <f>'JUN-23'!F13</f>
        <v>59</v>
      </c>
      <c r="G13" s="1185">
        <f>'JUN-23'!G13</f>
        <v>3497.23</v>
      </c>
      <c r="H13" s="1185">
        <f>'JUN-23'!H13</f>
        <v>331.77</v>
      </c>
      <c r="I13" s="1185">
        <f>'JUN-23'!I13</f>
        <v>0</v>
      </c>
      <c r="J13" s="1184"/>
      <c r="K13" s="1184"/>
      <c r="L13" s="1185">
        <f>'JUN-23'!L13</f>
        <v>1</v>
      </c>
      <c r="M13" s="1185">
        <f>'JUN-23'!M13</f>
        <v>55</v>
      </c>
      <c r="N13" s="1184"/>
      <c r="O13" s="1184"/>
      <c r="P13" s="1184"/>
      <c r="Q13" s="1184"/>
      <c r="R13" s="1184"/>
      <c r="S13" s="1184"/>
      <c r="T13" s="1184"/>
      <c r="U13" s="1184"/>
      <c r="V13" s="1185">
        <f>'JUN-23'!V13</f>
        <v>0</v>
      </c>
      <c r="W13" s="1176"/>
    </row>
    <row r="14" spans="1:23" s="54" customFormat="1">
      <c r="A14" s="1176"/>
      <c r="B14" s="1185" t="str">
        <f>'JUN-23'!B14</f>
        <v>07.06.23</v>
      </c>
      <c r="C14" s="1185">
        <f>'JUN-23'!C14</f>
        <v>12</v>
      </c>
      <c r="D14" s="1185">
        <f>'JUN-23'!E14</f>
        <v>161006142</v>
      </c>
      <c r="E14" s="1187"/>
      <c r="F14" s="1185">
        <f>'JUN-23'!F14</f>
        <v>58</v>
      </c>
      <c r="G14" s="1185">
        <f>'JUN-23'!G14</f>
        <v>3554.47</v>
      </c>
      <c r="H14" s="1185">
        <f>'JUN-23'!H14</f>
        <v>201.71</v>
      </c>
      <c r="I14" s="1185">
        <f>'JUN-23'!I14</f>
        <v>1.18</v>
      </c>
      <c r="J14" s="1184"/>
      <c r="K14" s="1184"/>
      <c r="L14" s="1185">
        <f>'JUN-23'!L14</f>
        <v>1</v>
      </c>
      <c r="M14" s="1185">
        <f>'JUN-23'!M14</f>
        <v>40</v>
      </c>
      <c r="N14" s="1184"/>
      <c r="O14" s="1184"/>
      <c r="P14" s="1184"/>
      <c r="Q14" s="1184"/>
      <c r="R14" s="1184"/>
      <c r="S14" s="1184"/>
      <c r="T14" s="1184"/>
      <c r="U14" s="1184"/>
      <c r="V14" s="1185">
        <f>'JUN-23'!V14</f>
        <v>0</v>
      </c>
      <c r="W14" s="1176"/>
    </row>
    <row r="15" spans="1:23" s="54" customFormat="1">
      <c r="A15" s="1176"/>
      <c r="B15" s="1185" t="str">
        <f>'JUN-23'!B15</f>
        <v>08.06.23</v>
      </c>
      <c r="C15" s="1185">
        <f>'JUN-23'!C15</f>
        <v>13</v>
      </c>
      <c r="D15" s="1185">
        <f>'JUN-23'!E15</f>
        <v>161006143</v>
      </c>
      <c r="E15" s="1187"/>
      <c r="F15" s="1185">
        <f>'JUN-23'!F15</f>
        <v>59</v>
      </c>
      <c r="G15" s="1185">
        <f>'JUN-23'!G15</f>
        <v>3589.02</v>
      </c>
      <c r="H15" s="1185">
        <f>'JUN-23'!H15</f>
        <v>243.17</v>
      </c>
      <c r="I15" s="1185">
        <f>'JUN-23'!I15</f>
        <v>0.19</v>
      </c>
      <c r="J15" s="1184"/>
      <c r="K15" s="1184"/>
      <c r="L15" s="1185">
        <f>'JUN-23'!L15</f>
        <v>1</v>
      </c>
      <c r="M15" s="1185">
        <f>'JUN-23'!M15</f>
        <v>45</v>
      </c>
      <c r="N15" s="1184"/>
      <c r="O15" s="1184"/>
      <c r="P15" s="1184"/>
      <c r="Q15" s="1184"/>
      <c r="R15" s="1184"/>
      <c r="S15" s="1184"/>
      <c r="T15" s="1184"/>
      <c r="U15" s="1184"/>
      <c r="V15" s="1185">
        <f>'JUN-23'!V15</f>
        <v>0</v>
      </c>
      <c r="W15" s="1176"/>
    </row>
    <row r="16" spans="1:23" s="54" customFormat="1">
      <c r="A16" s="1176"/>
      <c r="B16" s="1185" t="str">
        <f>'JUN-23'!B16</f>
        <v>08.06.23</v>
      </c>
      <c r="C16" s="1185">
        <f>'JUN-23'!C16</f>
        <v>14</v>
      </c>
      <c r="D16" s="1185">
        <f>'JUN-23'!E16</f>
        <v>161006144</v>
      </c>
      <c r="E16" s="1187"/>
      <c r="F16" s="1185">
        <f>'JUN-23'!F16</f>
        <v>59</v>
      </c>
      <c r="G16" s="1185">
        <f>'JUN-23'!G16</f>
        <v>3608.42</v>
      </c>
      <c r="H16" s="1185">
        <f>'JUN-23'!H16</f>
        <v>227.36</v>
      </c>
      <c r="I16" s="1185">
        <f>'JUN-23'!I16</f>
        <v>3.78</v>
      </c>
      <c r="J16" s="1184"/>
      <c r="K16" s="1184"/>
      <c r="L16" s="1185">
        <f>'JUN-23'!L16</f>
        <v>2</v>
      </c>
      <c r="M16" s="1185">
        <f>'JUN-23'!M16</f>
        <v>0</v>
      </c>
      <c r="N16" s="1184"/>
      <c r="O16" s="1184"/>
      <c r="P16" s="1184"/>
      <c r="Q16" s="1184"/>
      <c r="R16" s="1184"/>
      <c r="S16" s="1184"/>
      <c r="T16" s="1184"/>
      <c r="U16" s="1184"/>
      <c r="V16" s="1185">
        <f>'JUN-23'!V16</f>
        <v>18585</v>
      </c>
      <c r="W16" s="1176"/>
    </row>
    <row r="17" spans="1:23" s="54" customFormat="1">
      <c r="A17" s="1176"/>
      <c r="B17" s="1185" t="str">
        <f>'JUN-23'!B17</f>
        <v>08.06.23</v>
      </c>
      <c r="C17" s="1185">
        <f>'JUN-23'!C17</f>
        <v>15</v>
      </c>
      <c r="D17" s="1185">
        <f>'JUN-23'!E17</f>
        <v>161006145</v>
      </c>
      <c r="E17" s="1187"/>
      <c r="F17" s="1185">
        <f>'JUN-23'!F17</f>
        <v>59</v>
      </c>
      <c r="G17" s="1185">
        <f>'JUN-23'!G17</f>
        <v>3543.03</v>
      </c>
      <c r="H17" s="1185">
        <f>'JUN-23'!H17</f>
        <v>285.97000000000003</v>
      </c>
      <c r="I17" s="1185">
        <f>'JUN-23'!I17</f>
        <v>0</v>
      </c>
      <c r="J17" s="1184"/>
      <c r="K17" s="1184"/>
      <c r="L17" s="1185">
        <f>'JUN-23'!L17</f>
        <v>2</v>
      </c>
      <c r="M17" s="1185">
        <f>'JUN-23'!M17</f>
        <v>5</v>
      </c>
      <c r="N17" s="1184"/>
      <c r="O17" s="1184"/>
      <c r="P17" s="1184"/>
      <c r="Q17" s="1184"/>
      <c r="R17" s="1184"/>
      <c r="S17" s="1184"/>
      <c r="T17" s="1184"/>
      <c r="U17" s="1184"/>
      <c r="V17" s="1185">
        <f>'JUN-23'!V17</f>
        <v>0</v>
      </c>
      <c r="W17" s="1176"/>
    </row>
    <row r="18" spans="1:23" s="54" customFormat="1">
      <c r="A18" s="1176"/>
      <c r="B18" s="1185" t="str">
        <f>'JUN-23'!B18</f>
        <v>09.06.23</v>
      </c>
      <c r="C18" s="1185">
        <f>'JUN-23'!C18</f>
        <v>16</v>
      </c>
      <c r="D18" s="1185">
        <f>'JUN-23'!E18</f>
        <v>161006146</v>
      </c>
      <c r="E18" s="1187"/>
      <c r="F18" s="1185">
        <f>'JUN-23'!F18</f>
        <v>56</v>
      </c>
      <c r="G18" s="1185">
        <f>'JUN-23'!G18</f>
        <v>3425.47</v>
      </c>
      <c r="H18" s="1185">
        <f>'JUN-23'!H18</f>
        <v>208.52</v>
      </c>
      <c r="I18" s="1185">
        <f>'JUN-23'!I18</f>
        <v>2.99</v>
      </c>
      <c r="J18" s="1184"/>
      <c r="K18" s="1184"/>
      <c r="L18" s="1185">
        <f>'JUN-23'!L18</f>
        <v>2</v>
      </c>
      <c r="M18" s="1185">
        <f>'JUN-23'!M18</f>
        <v>0</v>
      </c>
      <c r="N18" s="1184"/>
      <c r="O18" s="1184"/>
      <c r="P18" s="1184"/>
      <c r="Q18" s="1184"/>
      <c r="R18" s="1184"/>
      <c r="S18" s="1184"/>
      <c r="T18" s="1184"/>
      <c r="U18" s="1184"/>
      <c r="V18" s="1185">
        <f>'JUN-23'!V18</f>
        <v>8820</v>
      </c>
      <c r="W18" s="1176"/>
    </row>
    <row r="19" spans="1:23" s="54" customFormat="1">
      <c r="A19" s="1176"/>
      <c r="B19" s="1185" t="str">
        <f>'JUN-23'!B19</f>
        <v>09.06.23</v>
      </c>
      <c r="C19" s="1185">
        <f>'JUN-23'!C19</f>
        <v>17</v>
      </c>
      <c r="D19" s="1185">
        <f>'JUN-23'!E19</f>
        <v>161006147</v>
      </c>
      <c r="E19" s="1187"/>
      <c r="F19" s="1185">
        <f>'JUN-23'!F19</f>
        <v>59</v>
      </c>
      <c r="G19" s="1185">
        <f>'JUN-23'!G19</f>
        <v>3507.62</v>
      </c>
      <c r="H19" s="1185">
        <f>'JUN-23'!H19</f>
        <v>324.38</v>
      </c>
      <c r="I19" s="1185">
        <f>'JUN-23'!I19</f>
        <v>0</v>
      </c>
      <c r="J19" s="1184"/>
      <c r="K19" s="1184"/>
      <c r="L19" s="1185">
        <f>'JUN-23'!L19</f>
        <v>2</v>
      </c>
      <c r="M19" s="1185">
        <f>'JUN-23'!M19</f>
        <v>15</v>
      </c>
      <c r="N19" s="1184"/>
      <c r="O19" s="1184"/>
      <c r="P19" s="1184"/>
      <c r="Q19" s="1184"/>
      <c r="R19" s="1184"/>
      <c r="S19" s="1184"/>
      <c r="T19" s="1184"/>
      <c r="U19" s="1184"/>
      <c r="V19" s="1185">
        <f>'JUN-23'!V19</f>
        <v>0</v>
      </c>
      <c r="W19" s="1176"/>
    </row>
    <row r="20" spans="1:23" s="54" customFormat="1">
      <c r="A20" s="1176"/>
      <c r="B20" s="1185" t="str">
        <f>'JUN-23'!B20</f>
        <v>09.06.23</v>
      </c>
      <c r="C20" s="1185">
        <f>'JUN-23'!C20</f>
        <v>18</v>
      </c>
      <c r="D20" s="1185">
        <f>'JUN-23'!E20</f>
        <v>161006148</v>
      </c>
      <c r="E20" s="1187"/>
      <c r="F20" s="1185">
        <f>'JUN-23'!F20</f>
        <v>57</v>
      </c>
      <c r="G20" s="1185">
        <f>'JUN-23'!G20</f>
        <v>3464.25</v>
      </c>
      <c r="H20" s="1185">
        <f>'JUN-23'!H20</f>
        <v>237.12</v>
      </c>
      <c r="I20" s="1185">
        <f>'JUN-23'!I20</f>
        <v>2.37</v>
      </c>
      <c r="J20" s="1184"/>
      <c r="K20" s="1184"/>
      <c r="L20" s="1185">
        <f>'JUN-23'!L20</f>
        <v>1</v>
      </c>
      <c r="M20" s="1185">
        <f>'JUN-23'!M20</f>
        <v>55</v>
      </c>
      <c r="N20" s="1184"/>
      <c r="O20" s="1184"/>
      <c r="P20" s="1184"/>
      <c r="Q20" s="1184"/>
      <c r="R20" s="1184"/>
      <c r="S20" s="1184"/>
      <c r="T20" s="1184"/>
      <c r="U20" s="1184"/>
      <c r="V20" s="1185">
        <f>'JUN-23'!V20</f>
        <v>0</v>
      </c>
      <c r="W20" s="1176"/>
    </row>
    <row r="21" spans="1:23" s="54" customFormat="1">
      <c r="A21" s="1176"/>
      <c r="B21" s="1185" t="str">
        <f>'JUN-23'!B21</f>
        <v>09.06.23</v>
      </c>
      <c r="C21" s="1185">
        <f>'JUN-23'!C21</f>
        <v>19</v>
      </c>
      <c r="D21" s="1185">
        <f>'JUN-23'!E21</f>
        <v>161006149</v>
      </c>
      <c r="E21" s="1187"/>
      <c r="F21" s="1185">
        <f>'JUN-23'!F21</f>
        <v>59</v>
      </c>
      <c r="G21" s="1185">
        <f>'JUN-23'!G21</f>
        <v>3574.85</v>
      </c>
      <c r="H21" s="1185">
        <f>'JUN-23'!H21</f>
        <v>251.33</v>
      </c>
      <c r="I21" s="1185">
        <f>'JUN-23'!I21</f>
        <v>3.18</v>
      </c>
      <c r="J21" s="1184"/>
      <c r="K21" s="1184"/>
      <c r="L21" s="1185">
        <f>'JUN-23'!L21</f>
        <v>2</v>
      </c>
      <c r="M21" s="1185">
        <f>'JUN-23'!M21</f>
        <v>15</v>
      </c>
      <c r="N21" s="1184"/>
      <c r="O21" s="1184"/>
      <c r="P21" s="1184"/>
      <c r="Q21" s="1184"/>
      <c r="R21" s="1184"/>
      <c r="S21" s="1184"/>
      <c r="T21" s="1184"/>
      <c r="U21" s="1184"/>
      <c r="V21" s="1185">
        <f>'JUN-23'!V21</f>
        <v>9292.5</v>
      </c>
      <c r="W21" s="1176"/>
    </row>
    <row r="22" spans="1:23" s="54" customFormat="1">
      <c r="A22" s="1176"/>
      <c r="B22" s="1185" t="str">
        <f>'JUN-23'!B22</f>
        <v>09.06.23</v>
      </c>
      <c r="C22" s="1185">
        <f>'JUN-23'!C22</f>
        <v>20</v>
      </c>
      <c r="D22" s="1185">
        <f>'JUN-23'!E22</f>
        <v>161006150</v>
      </c>
      <c r="E22" s="1187"/>
      <c r="F22" s="1185">
        <f>'JUN-23'!F22</f>
        <v>59</v>
      </c>
      <c r="G22" s="1185">
        <f>'JUN-23'!G22</f>
        <v>3521.04</v>
      </c>
      <c r="H22" s="1185">
        <f>'JUN-23'!H22</f>
        <v>304.95999999999998</v>
      </c>
      <c r="I22" s="1185">
        <f>'JUN-23'!I22</f>
        <v>0</v>
      </c>
      <c r="J22" s="1184"/>
      <c r="K22" s="1184"/>
      <c r="L22" s="1185">
        <f>'JUN-23'!L22</f>
        <v>2</v>
      </c>
      <c r="M22" s="1185">
        <f>'JUN-23'!M22</f>
        <v>0</v>
      </c>
      <c r="N22" s="1184"/>
      <c r="O22" s="1184"/>
      <c r="P22" s="1184"/>
      <c r="Q22" s="1184"/>
      <c r="R22" s="1184"/>
      <c r="S22" s="1184"/>
      <c r="T22" s="1184"/>
      <c r="U22" s="1184"/>
      <c r="V22" s="1185">
        <f>'JUN-23'!V22</f>
        <v>0</v>
      </c>
      <c r="W22" s="1176"/>
    </row>
    <row r="23" spans="1:23" s="54" customFormat="1">
      <c r="A23" s="1176"/>
      <c r="B23" s="1185" t="str">
        <f>'JUN-23'!B23</f>
        <v>10.06.23</v>
      </c>
      <c r="C23" s="1185">
        <f>'JUN-23'!C23</f>
        <v>21</v>
      </c>
      <c r="D23" s="1185">
        <f>'JUN-23'!E23</f>
        <v>161006151</v>
      </c>
      <c r="E23" s="1187"/>
      <c r="F23" s="1185">
        <f>'JUN-23'!F23</f>
        <v>59</v>
      </c>
      <c r="G23" s="1185">
        <f>'JUN-23'!G23</f>
        <v>3532.23</v>
      </c>
      <c r="H23" s="1185">
        <f>'JUN-23'!H23</f>
        <v>296.77</v>
      </c>
      <c r="I23" s="1185">
        <f>'JUN-23'!I23</f>
        <v>0</v>
      </c>
      <c r="J23" s="1184"/>
      <c r="K23" s="1184"/>
      <c r="L23" s="1185">
        <f>'JUN-23'!L23</f>
        <v>2</v>
      </c>
      <c r="M23" s="1185">
        <f>'JUN-23'!M23</f>
        <v>0</v>
      </c>
      <c r="N23" s="1184"/>
      <c r="O23" s="1184"/>
      <c r="P23" s="1184"/>
      <c r="Q23" s="1184"/>
      <c r="R23" s="1184"/>
      <c r="S23" s="1184"/>
      <c r="T23" s="1184"/>
      <c r="U23" s="1184"/>
      <c r="V23" s="1185">
        <f>'JUN-23'!V23</f>
        <v>0</v>
      </c>
      <c r="W23" s="1176"/>
    </row>
    <row r="24" spans="1:23" s="54" customFormat="1">
      <c r="A24" s="1176"/>
      <c r="B24" s="1185" t="str">
        <f>'JUN-23'!B24</f>
        <v>10.06.23</v>
      </c>
      <c r="C24" s="1185">
        <f>'JUN-23'!C24</f>
        <v>22</v>
      </c>
      <c r="D24" s="1185">
        <f>'JUN-23'!E24</f>
        <v>161006152</v>
      </c>
      <c r="E24" s="1187"/>
      <c r="F24" s="1185">
        <f>'JUN-23'!F24</f>
        <v>58</v>
      </c>
      <c r="G24" s="1185">
        <f>'JUN-23'!G24</f>
        <v>3546.03</v>
      </c>
      <c r="H24" s="1185">
        <f>'JUN-23'!H24</f>
        <v>221.36</v>
      </c>
      <c r="I24" s="1185">
        <f>'JUN-23'!I24</f>
        <v>0.39</v>
      </c>
      <c r="J24" s="1184"/>
      <c r="K24" s="1184"/>
      <c r="L24" s="1185">
        <f>'JUN-23'!L24</f>
        <v>2</v>
      </c>
      <c r="M24" s="1185">
        <f>'JUN-23'!M24</f>
        <v>10</v>
      </c>
      <c r="N24" s="1184"/>
      <c r="O24" s="1184"/>
      <c r="P24" s="1184"/>
      <c r="Q24" s="1184"/>
      <c r="R24" s="1184"/>
      <c r="S24" s="1184"/>
      <c r="T24" s="1184"/>
      <c r="U24" s="1184"/>
      <c r="V24" s="1185">
        <f>'JUN-23'!V24</f>
        <v>0</v>
      </c>
      <c r="W24" s="1176"/>
    </row>
    <row r="25" spans="1:23" s="54" customFormat="1">
      <c r="A25" s="1176"/>
      <c r="B25" s="1185" t="str">
        <f>'JUN-23'!B25</f>
        <v>10.06.23</v>
      </c>
      <c r="C25" s="1185">
        <f>'JUN-23'!C25</f>
        <v>23</v>
      </c>
      <c r="D25" s="1185">
        <f>'JUN-23'!E25</f>
        <v>161006153</v>
      </c>
      <c r="E25" s="1187"/>
      <c r="F25" s="1185">
        <f>'JUN-23'!F25</f>
        <v>59</v>
      </c>
      <c r="G25" s="1185">
        <f>'JUN-23'!G25</f>
        <v>3648.43</v>
      </c>
      <c r="H25" s="1185">
        <f>'JUN-23'!H25</f>
        <v>184.34</v>
      </c>
      <c r="I25" s="1185">
        <f>'JUN-23'!I25</f>
        <v>3.77</v>
      </c>
      <c r="J25" s="1184"/>
      <c r="K25" s="1184"/>
      <c r="L25" s="1185">
        <f>'JUN-23'!L25</f>
        <v>1</v>
      </c>
      <c r="M25" s="1185">
        <f>'JUN-23'!M25</f>
        <v>50</v>
      </c>
      <c r="N25" s="1184"/>
      <c r="O25" s="1184"/>
      <c r="P25" s="1184"/>
      <c r="Q25" s="1184"/>
      <c r="R25" s="1184"/>
      <c r="S25" s="1184"/>
      <c r="T25" s="1184"/>
      <c r="U25" s="1184"/>
      <c r="V25" s="1185">
        <f>'JUN-23'!V25</f>
        <v>9292.5</v>
      </c>
      <c r="W25" s="1176"/>
    </row>
    <row r="26" spans="1:23" s="54" customFormat="1">
      <c r="A26" s="1176"/>
      <c r="B26" s="1185" t="str">
        <f>'JUN-23'!B26</f>
        <v>10.06.23</v>
      </c>
      <c r="C26" s="1185">
        <f>'JUN-23'!C26</f>
        <v>24</v>
      </c>
      <c r="D26" s="1185">
        <f>'JUN-23'!E26</f>
        <v>161006154</v>
      </c>
      <c r="E26" s="1187"/>
      <c r="F26" s="1185">
        <f>'JUN-23'!F26</f>
        <v>59</v>
      </c>
      <c r="G26" s="1185">
        <f>'JUN-23'!G26</f>
        <v>3688.06</v>
      </c>
      <c r="H26" s="1185">
        <f>'JUN-23'!H26</f>
        <v>142.31</v>
      </c>
      <c r="I26" s="1185">
        <f>'JUN-23'!I26</f>
        <v>10.37</v>
      </c>
      <c r="J26" s="1184"/>
      <c r="K26" s="1184"/>
      <c r="L26" s="1185">
        <f>'JUN-23'!L26</f>
        <v>2</v>
      </c>
      <c r="M26" s="1185">
        <f>'JUN-23'!M26</f>
        <v>5</v>
      </c>
      <c r="N26" s="1184"/>
      <c r="O26" s="1184"/>
      <c r="P26" s="1184"/>
      <c r="Q26" s="1184"/>
      <c r="R26" s="1184"/>
      <c r="S26" s="1184"/>
      <c r="T26" s="1184"/>
      <c r="U26" s="1184"/>
      <c r="V26" s="1185">
        <f>'JUN-23'!V26</f>
        <v>9292.5</v>
      </c>
      <c r="W26" s="1176"/>
    </row>
    <row r="27" spans="1:23" s="54" customFormat="1">
      <c r="A27" s="1176"/>
      <c r="B27" s="1185" t="str">
        <f>'JUN-23'!B27</f>
        <v>11.06.23</v>
      </c>
      <c r="C27" s="1185">
        <f>'JUN-23'!C27</f>
        <v>25</v>
      </c>
      <c r="D27" s="1185">
        <f>'JUN-23'!E27</f>
        <v>161006155</v>
      </c>
      <c r="E27" s="1187"/>
      <c r="F27" s="1185">
        <f>'JUN-23'!F27</f>
        <v>59</v>
      </c>
      <c r="G27" s="1185">
        <f>'JUN-23'!G27</f>
        <v>3665.84</v>
      </c>
      <c r="H27" s="1185">
        <f>'JUN-23'!H27</f>
        <v>164.13</v>
      </c>
      <c r="I27" s="1185">
        <f>'JUN-23'!I27</f>
        <v>3.97</v>
      </c>
      <c r="J27" s="1184"/>
      <c r="K27" s="1184"/>
      <c r="L27" s="1185">
        <f>'JUN-23'!L27</f>
        <v>1</v>
      </c>
      <c r="M27" s="1185">
        <f>'JUN-23'!M27</f>
        <v>45</v>
      </c>
      <c r="N27" s="1184"/>
      <c r="O27" s="1184"/>
      <c r="P27" s="1184"/>
      <c r="Q27" s="1184"/>
      <c r="R27" s="1184"/>
      <c r="S27" s="1184"/>
      <c r="T27" s="1184"/>
      <c r="U27" s="1184"/>
      <c r="V27" s="1185">
        <f>'JUN-23'!V27</f>
        <v>9292.5</v>
      </c>
      <c r="W27" s="1176"/>
    </row>
    <row r="28" spans="1:23" s="54" customFormat="1">
      <c r="A28" s="1176"/>
      <c r="B28" s="1185" t="str">
        <f>'JUN-23'!B28</f>
        <v>11.06.23</v>
      </c>
      <c r="C28" s="1185">
        <f>'JUN-23'!C28</f>
        <v>26</v>
      </c>
      <c r="D28" s="1185">
        <f>'JUN-23'!E28</f>
        <v>161006156</v>
      </c>
      <c r="E28" s="1187"/>
      <c r="F28" s="1185">
        <f>'JUN-23'!F28</f>
        <v>59</v>
      </c>
      <c r="G28" s="1185">
        <f>'JUN-23'!G28</f>
        <v>3677.85</v>
      </c>
      <c r="H28" s="1185">
        <f>'JUN-23'!H28</f>
        <v>151.9</v>
      </c>
      <c r="I28" s="1185">
        <f>'JUN-23'!I28</f>
        <v>6.75</v>
      </c>
      <c r="J28" s="1184"/>
      <c r="K28" s="1184"/>
      <c r="L28" s="1185">
        <f>'JUN-23'!L28</f>
        <v>2</v>
      </c>
      <c r="M28" s="1185">
        <f>'JUN-23'!M28</f>
        <v>10</v>
      </c>
      <c r="N28" s="1184"/>
      <c r="O28" s="1184"/>
      <c r="P28" s="1184"/>
      <c r="Q28" s="1184"/>
      <c r="R28" s="1184"/>
      <c r="S28" s="1184"/>
      <c r="T28" s="1184"/>
      <c r="U28" s="1184"/>
      <c r="V28" s="1185">
        <f>'JUN-23'!V28</f>
        <v>9292.5</v>
      </c>
      <c r="W28" s="1176"/>
    </row>
    <row r="29" spans="1:23" s="54" customFormat="1">
      <c r="A29" s="1176"/>
      <c r="B29" s="1185" t="str">
        <f>'JUN-23'!B29</f>
        <v>12.06.23</v>
      </c>
      <c r="C29" s="1185">
        <f>'JUN-23'!C29</f>
        <v>27</v>
      </c>
      <c r="D29" s="1185">
        <f>'JUN-23'!E29</f>
        <v>161006157</v>
      </c>
      <c r="E29" s="1187"/>
      <c r="F29" s="1185">
        <f>'JUN-23'!F29</f>
        <v>59</v>
      </c>
      <c r="G29" s="1185">
        <f>'JUN-23'!G29</f>
        <v>3647.64</v>
      </c>
      <c r="H29" s="1185">
        <f>'JUN-23'!H29</f>
        <v>186.32</v>
      </c>
      <c r="I29" s="1185">
        <f>'JUN-23'!I29</f>
        <v>7.96</v>
      </c>
      <c r="J29" s="1184"/>
      <c r="K29" s="1184"/>
      <c r="L29" s="1185">
        <f>'JUN-23'!L29</f>
        <v>2</v>
      </c>
      <c r="M29" s="1185">
        <f>'JUN-23'!M29</f>
        <v>5</v>
      </c>
      <c r="N29" s="1184"/>
      <c r="O29" s="1184"/>
      <c r="P29" s="1184"/>
      <c r="Q29" s="1184"/>
      <c r="R29" s="1184"/>
      <c r="S29" s="1184"/>
      <c r="T29" s="1184"/>
      <c r="U29" s="1184"/>
      <c r="V29" s="1185">
        <f>'JUN-23'!V29</f>
        <v>9292.5</v>
      </c>
      <c r="W29" s="1176"/>
    </row>
    <row r="30" spans="1:23" s="54" customFormat="1">
      <c r="A30" s="1176"/>
      <c r="B30" s="1185" t="str">
        <f>'JUN-23'!B30</f>
        <v>12.06.23</v>
      </c>
      <c r="C30" s="1185">
        <f>'JUN-23'!C30</f>
        <v>28</v>
      </c>
      <c r="D30" s="1185">
        <f>'JUN-23'!E30</f>
        <v>161006158</v>
      </c>
      <c r="E30" s="1187"/>
      <c r="F30" s="1185">
        <f>'JUN-23'!F30</f>
        <v>58</v>
      </c>
      <c r="G30" s="1185">
        <f>'JUN-23'!G30</f>
        <v>3475.85</v>
      </c>
      <c r="H30" s="1185">
        <f>'JUN-23'!H30</f>
        <v>285.14999999999998</v>
      </c>
      <c r="I30" s="1185">
        <f>'JUN-23'!I30</f>
        <v>0</v>
      </c>
      <c r="J30" s="1184"/>
      <c r="K30" s="1184"/>
      <c r="L30" s="1185">
        <f>'JUN-23'!L30</f>
        <v>2</v>
      </c>
      <c r="M30" s="1185">
        <f>'JUN-23'!M30</f>
        <v>5</v>
      </c>
      <c r="N30" s="1184"/>
      <c r="O30" s="1184"/>
      <c r="P30" s="1184"/>
      <c r="Q30" s="1184"/>
      <c r="R30" s="1184"/>
      <c r="S30" s="1184"/>
      <c r="T30" s="1184"/>
      <c r="U30" s="1184"/>
      <c r="V30" s="1185">
        <f>'JUN-23'!V30</f>
        <v>0</v>
      </c>
      <c r="W30" s="1176"/>
    </row>
    <row r="31" spans="1:23" s="54" customFormat="1">
      <c r="A31" s="1176"/>
      <c r="B31" s="1185" t="str">
        <f>'JUN-23'!B31</f>
        <v>12.06.23</v>
      </c>
      <c r="C31" s="1185">
        <f>'JUN-23'!C31</f>
        <v>29</v>
      </c>
      <c r="D31" s="1185">
        <f>'JUN-23'!E31</f>
        <v>161006159</v>
      </c>
      <c r="E31" s="1187"/>
      <c r="F31" s="1185">
        <f>'JUN-23'!F31</f>
        <v>59</v>
      </c>
      <c r="G31" s="1185">
        <f>'JUN-23'!G31</f>
        <v>3569.66</v>
      </c>
      <c r="H31" s="1185">
        <f>'JUN-23'!H31</f>
        <v>250.34</v>
      </c>
      <c r="I31" s="1185">
        <f>'JUN-23'!I31</f>
        <v>0</v>
      </c>
      <c r="J31" s="1184"/>
      <c r="K31" s="1184"/>
      <c r="L31" s="1185">
        <f>'JUN-23'!L31</f>
        <v>2</v>
      </c>
      <c r="M31" s="1185">
        <f>'JUN-23'!M31</f>
        <v>15</v>
      </c>
      <c r="N31" s="1184"/>
      <c r="O31" s="1184"/>
      <c r="P31" s="1184"/>
      <c r="Q31" s="1184"/>
      <c r="R31" s="1184"/>
      <c r="S31" s="1184"/>
      <c r="T31" s="1184"/>
      <c r="U31" s="1184"/>
      <c r="V31" s="1185">
        <f>'JUN-23'!V31</f>
        <v>0</v>
      </c>
      <c r="W31" s="1176"/>
    </row>
    <row r="32" spans="1:23" s="54" customFormat="1">
      <c r="A32" s="1176"/>
      <c r="B32" s="1185" t="str">
        <f>'JUN-23'!B32</f>
        <v>12.06.23</v>
      </c>
      <c r="C32" s="1185">
        <f>'JUN-23'!C32</f>
        <v>30</v>
      </c>
      <c r="D32" s="1185">
        <f>'JUN-23'!E32</f>
        <v>161006160</v>
      </c>
      <c r="E32" s="1187"/>
      <c r="F32" s="1185">
        <f>'JUN-23'!F32</f>
        <v>59</v>
      </c>
      <c r="G32" s="1185">
        <f>'JUN-23'!G32</f>
        <v>3593.45</v>
      </c>
      <c r="H32" s="1185">
        <f>'JUN-23'!H32</f>
        <v>230.93</v>
      </c>
      <c r="I32" s="1185">
        <f>'JUN-23'!I32</f>
        <v>1.38</v>
      </c>
      <c r="J32" s="1184"/>
      <c r="K32" s="1184"/>
      <c r="L32" s="1185">
        <f>'JUN-23'!L32</f>
        <v>2</v>
      </c>
      <c r="M32" s="1185">
        <f>'JUN-23'!M32</f>
        <v>0</v>
      </c>
      <c r="N32" s="1184"/>
      <c r="O32" s="1184"/>
      <c r="P32" s="1184"/>
      <c r="Q32" s="1184"/>
      <c r="R32" s="1184"/>
      <c r="S32" s="1184"/>
      <c r="T32" s="1184"/>
      <c r="U32" s="1184"/>
      <c r="V32" s="1185">
        <f>'JUN-23'!V32</f>
        <v>0</v>
      </c>
      <c r="W32" s="1176"/>
    </row>
    <row r="33" spans="1:23" s="54" customFormat="1">
      <c r="A33" s="1176"/>
      <c r="B33" s="1185" t="str">
        <f>'JUN-23'!B33</f>
        <v>12.06.23</v>
      </c>
      <c r="C33" s="1185">
        <f>'JUN-23'!C33</f>
        <v>31</v>
      </c>
      <c r="D33" s="1185">
        <f>'JUN-23'!E33</f>
        <v>161006161</v>
      </c>
      <c r="E33" s="1187"/>
      <c r="F33" s="1185">
        <f>'JUN-23'!F33</f>
        <v>59</v>
      </c>
      <c r="G33" s="1185">
        <f>'JUN-23'!G33</f>
        <v>3629.82</v>
      </c>
      <c r="H33" s="1185">
        <f>'JUN-23'!H33</f>
        <v>211.31</v>
      </c>
      <c r="I33" s="1185">
        <f>'JUN-23'!I33</f>
        <v>9.1300000000000008</v>
      </c>
      <c r="J33" s="1184"/>
      <c r="K33" s="1184"/>
      <c r="L33" s="1185">
        <f>'JUN-23'!L33</f>
        <v>1</v>
      </c>
      <c r="M33" s="1185">
        <f>'JUN-23'!M33</f>
        <v>55</v>
      </c>
      <c r="N33" s="1184"/>
      <c r="O33" s="1184"/>
      <c r="P33" s="1184"/>
      <c r="Q33" s="1184"/>
      <c r="R33" s="1184"/>
      <c r="S33" s="1184"/>
      <c r="T33" s="1184"/>
      <c r="U33" s="1184"/>
      <c r="V33" s="1185">
        <f>'JUN-23'!V33</f>
        <v>9292.5</v>
      </c>
      <c r="W33" s="1176"/>
    </row>
    <row r="34" spans="1:23" s="54" customFormat="1">
      <c r="A34" s="1176"/>
      <c r="B34" s="1185" t="str">
        <f>'JUN-23'!B34</f>
        <v>13.06.23</v>
      </c>
      <c r="C34" s="1185">
        <f>'JUN-23'!C34</f>
        <v>32</v>
      </c>
      <c r="D34" s="1185">
        <f>'JUN-23'!E34</f>
        <v>161006162</v>
      </c>
      <c r="E34" s="1187"/>
      <c r="F34" s="1185">
        <f>'JUN-23'!F34</f>
        <v>59</v>
      </c>
      <c r="G34" s="1185">
        <f>'JUN-23'!G34</f>
        <v>3559.25</v>
      </c>
      <c r="H34" s="1185">
        <f>'JUN-23'!H34</f>
        <v>263.75</v>
      </c>
      <c r="I34" s="1185">
        <f>'JUN-23'!I34</f>
        <v>0</v>
      </c>
      <c r="J34" s="1184"/>
      <c r="K34" s="1184"/>
      <c r="L34" s="1185">
        <f>'JUN-23'!L34</f>
        <v>2</v>
      </c>
      <c r="M34" s="1185">
        <f>'JUN-23'!M34</f>
        <v>5</v>
      </c>
      <c r="N34" s="1184"/>
      <c r="O34" s="1184"/>
      <c r="P34" s="1184"/>
      <c r="Q34" s="1184"/>
      <c r="R34" s="1184"/>
      <c r="S34" s="1184"/>
      <c r="T34" s="1184"/>
      <c r="U34" s="1184"/>
      <c r="V34" s="1185">
        <f>'JUN-23'!V34</f>
        <v>0</v>
      </c>
      <c r="W34" s="1176"/>
    </row>
    <row r="35" spans="1:23" s="54" customFormat="1">
      <c r="A35" s="1176"/>
      <c r="B35" s="1186" t="str">
        <f>'JUN-23'!B35</f>
        <v>13.06.23</v>
      </c>
      <c r="C35" s="1186">
        <f>'JUN-23'!C35</f>
        <v>33</v>
      </c>
      <c r="D35" s="1186">
        <f>'JUN-23'!E35</f>
        <v>161006163</v>
      </c>
      <c r="E35" s="1187"/>
      <c r="F35" s="1186">
        <f>'JUN-23'!F35</f>
        <v>59</v>
      </c>
      <c r="G35" s="1186">
        <f>'JUN-23'!G35</f>
        <v>3667.84</v>
      </c>
      <c r="H35" s="1186">
        <f>'JUN-23'!H35</f>
        <v>162.34</v>
      </c>
      <c r="I35" s="1186">
        <f>'JUN-23'!I35</f>
        <v>4.18</v>
      </c>
      <c r="J35" s="1192"/>
      <c r="K35" s="1192"/>
      <c r="L35" s="1186">
        <f>'JUN-23'!L35</f>
        <v>2</v>
      </c>
      <c r="M35" s="1186">
        <f>'JUN-23'!M35</f>
        <v>0</v>
      </c>
      <c r="N35" s="1192"/>
      <c r="O35" s="1192"/>
      <c r="P35" s="1192"/>
      <c r="Q35" s="1192"/>
      <c r="R35" s="1192"/>
      <c r="S35" s="1192"/>
      <c r="T35" s="1192"/>
      <c r="U35" s="1192"/>
      <c r="V35" s="1186">
        <f>'JUN-23'!V35</f>
        <v>0</v>
      </c>
      <c r="W35" s="1176"/>
    </row>
    <row r="36" spans="1:23" s="54" customFormat="1">
      <c r="A36" s="1176"/>
      <c r="B36" s="1185" t="str">
        <f>'JUN-23'!B36</f>
        <v>13.06.23</v>
      </c>
      <c r="C36" s="1185">
        <f>'JUN-23'!C36</f>
        <v>34</v>
      </c>
      <c r="D36" s="1185">
        <f>'JUN-23'!E36</f>
        <v>161006164</v>
      </c>
      <c r="E36" s="1185"/>
      <c r="F36" s="1185">
        <f>'JUN-23'!F36</f>
        <v>57</v>
      </c>
      <c r="G36" s="1185">
        <f>'JUN-23'!G36</f>
        <v>3554.85</v>
      </c>
      <c r="H36" s="1185">
        <f>'JUN-23'!H36</f>
        <v>152.1</v>
      </c>
      <c r="I36" s="1185">
        <f>'JUN-23'!I36</f>
        <v>7.95</v>
      </c>
      <c r="J36" s="1185"/>
      <c r="K36" s="1185"/>
      <c r="L36" s="1185">
        <f>'JUN-23'!L36</f>
        <v>2</v>
      </c>
      <c r="M36" s="1185">
        <f>'JUN-23'!M36</f>
        <v>5</v>
      </c>
      <c r="N36" s="1185"/>
      <c r="O36" s="1185"/>
      <c r="P36" s="1185"/>
      <c r="Q36" s="1185"/>
      <c r="R36" s="1185"/>
      <c r="S36" s="1185"/>
      <c r="T36" s="1185"/>
      <c r="U36" s="1185"/>
      <c r="V36" s="1185">
        <f>'JUN-23'!V36</f>
        <v>8977.5</v>
      </c>
      <c r="W36" s="1176"/>
    </row>
    <row r="37" spans="1:23" s="54" customFormat="1">
      <c r="A37" s="1176"/>
      <c r="B37" s="1185" t="str">
        <f>'JUN-23'!B37</f>
        <v>13.06.23</v>
      </c>
      <c r="C37" s="1185">
        <f>'JUN-23'!C37</f>
        <v>35</v>
      </c>
      <c r="D37" s="1185">
        <f>'JUN-23'!E37</f>
        <v>161006165</v>
      </c>
      <c r="E37" s="1185"/>
      <c r="F37" s="1185">
        <f>'JUN-23'!F37</f>
        <v>59</v>
      </c>
      <c r="G37" s="1185">
        <f>'JUN-23'!G37</f>
        <v>3626.51</v>
      </c>
      <c r="H37" s="1185">
        <f>'JUN-23'!H37</f>
        <v>188.86</v>
      </c>
      <c r="I37" s="1185">
        <f>'JUN-23'!I37</f>
        <v>10.37</v>
      </c>
      <c r="J37" s="1185"/>
      <c r="K37" s="1185"/>
      <c r="L37" s="1185">
        <f>'JUN-23'!L37</f>
        <v>2</v>
      </c>
      <c r="M37" s="1185">
        <f>'JUN-23'!M37</f>
        <v>20</v>
      </c>
      <c r="N37" s="1185"/>
      <c r="O37" s="1185"/>
      <c r="P37" s="1185"/>
      <c r="Q37" s="1185"/>
      <c r="R37" s="1185"/>
      <c r="S37" s="1185"/>
      <c r="T37" s="1185"/>
      <c r="U37" s="1185"/>
      <c r="V37" s="1185">
        <f>'JUN-23'!V37</f>
        <v>9292.5</v>
      </c>
      <c r="W37" s="1176"/>
    </row>
    <row r="38" spans="1:23" s="54" customFormat="1">
      <c r="A38" s="1176"/>
      <c r="B38" s="1185" t="str">
        <f>'JUN-23'!B38</f>
        <v>13.06.23</v>
      </c>
      <c r="C38" s="1185">
        <f>'JUN-23'!C38</f>
        <v>36</v>
      </c>
      <c r="D38" s="1185">
        <f>'JUN-23'!E38</f>
        <v>161006166</v>
      </c>
      <c r="E38" s="1185"/>
      <c r="F38" s="1185">
        <f>'JUN-23'!F38</f>
        <v>59</v>
      </c>
      <c r="G38" s="1185">
        <f>'JUN-23'!G38</f>
        <v>3578.27</v>
      </c>
      <c r="H38" s="1185">
        <f>'JUN-23'!H38</f>
        <v>239.32</v>
      </c>
      <c r="I38" s="1185">
        <f>'JUN-23'!I38</f>
        <v>0.59</v>
      </c>
      <c r="J38" s="1185"/>
      <c r="K38" s="1185"/>
      <c r="L38" s="1185">
        <f>'JUN-23'!L38</f>
        <v>2</v>
      </c>
      <c r="M38" s="1185">
        <f>'JUN-23'!M38</f>
        <v>0</v>
      </c>
      <c r="N38" s="1185"/>
      <c r="O38" s="1185"/>
      <c r="P38" s="1185"/>
      <c r="Q38" s="1185"/>
      <c r="R38" s="1185"/>
      <c r="S38" s="1185"/>
      <c r="T38" s="1185"/>
      <c r="U38" s="1185"/>
      <c r="V38" s="1185">
        <f>'JUN-23'!V38</f>
        <v>0</v>
      </c>
      <c r="W38" s="1176"/>
    </row>
    <row r="39" spans="1:23" s="54" customFormat="1">
      <c r="A39" s="1176"/>
      <c r="B39" s="1185" t="str">
        <f>'JUN-23'!B39</f>
        <v>14.06.23</v>
      </c>
      <c r="C39" s="1185">
        <f>'JUN-23'!C39</f>
        <v>37</v>
      </c>
      <c r="D39" s="1185">
        <f>'JUN-23'!E39</f>
        <v>161006167</v>
      </c>
      <c r="E39" s="1185"/>
      <c r="F39" s="1185">
        <f>'JUN-23'!F39</f>
        <v>59</v>
      </c>
      <c r="G39" s="1185">
        <f>'JUN-23'!G39</f>
        <v>3636.23</v>
      </c>
      <c r="H39" s="1185">
        <f>'JUN-23'!H39</f>
        <v>194.16</v>
      </c>
      <c r="I39" s="1185">
        <f>'JUN-23'!I39</f>
        <v>1.39</v>
      </c>
      <c r="J39" s="1185"/>
      <c r="K39" s="1185"/>
      <c r="L39" s="1185">
        <f>'JUN-23'!L39</f>
        <v>1</v>
      </c>
      <c r="M39" s="1185">
        <f>'JUN-23'!M39</f>
        <v>55</v>
      </c>
      <c r="N39" s="1185"/>
      <c r="O39" s="1185"/>
      <c r="P39" s="1185"/>
      <c r="Q39" s="1185"/>
      <c r="R39" s="1185"/>
      <c r="S39" s="1185"/>
      <c r="T39" s="1185"/>
      <c r="U39" s="1185"/>
      <c r="V39" s="1185">
        <f>'JUN-23'!V39</f>
        <v>0</v>
      </c>
      <c r="W39" s="1176"/>
    </row>
    <row r="40" spans="1:23" s="54" customFormat="1">
      <c r="A40" s="1176"/>
      <c r="B40" s="1185" t="str">
        <f>'JUN-23'!B40</f>
        <v>14.06.23</v>
      </c>
      <c r="C40" s="1185">
        <f>'JUN-23'!C40</f>
        <v>38</v>
      </c>
      <c r="D40" s="1185">
        <f>'JUN-23'!E40</f>
        <v>161006168</v>
      </c>
      <c r="E40" s="1185"/>
      <c r="F40" s="1185">
        <f>'JUN-23'!F40</f>
        <v>59</v>
      </c>
      <c r="G40" s="1185">
        <f>'JUN-23'!G40</f>
        <v>3642.42</v>
      </c>
      <c r="H40" s="1185">
        <f>'JUN-23'!H40</f>
        <v>189.58</v>
      </c>
      <c r="I40" s="1185">
        <f>'JUN-23'!I40</f>
        <v>0</v>
      </c>
      <c r="J40" s="1185"/>
      <c r="K40" s="1185"/>
      <c r="L40" s="1185">
        <f>'JUN-23'!L40</f>
        <v>2</v>
      </c>
      <c r="M40" s="1185">
        <f>'JUN-23'!M40</f>
        <v>15</v>
      </c>
      <c r="N40" s="1185"/>
      <c r="O40" s="1185"/>
      <c r="P40" s="1185"/>
      <c r="Q40" s="1185"/>
      <c r="R40" s="1185"/>
      <c r="S40" s="1185"/>
      <c r="T40" s="1185"/>
      <c r="U40" s="1185"/>
      <c r="V40" s="1185">
        <f>'JUN-23'!V40</f>
        <v>0</v>
      </c>
      <c r="W40" s="1176"/>
    </row>
    <row r="41" spans="1:23" s="54" customFormat="1">
      <c r="A41" s="1176"/>
      <c r="B41" s="1185" t="str">
        <f>'JUN-23'!B41</f>
        <v>14.06.23</v>
      </c>
      <c r="C41" s="1185">
        <f>'JUN-23'!C41</f>
        <v>39</v>
      </c>
      <c r="D41" s="1185">
        <f>'JUN-23'!E41</f>
        <v>151000220</v>
      </c>
      <c r="E41" s="1185"/>
      <c r="F41" s="1185">
        <f>'JUN-23'!F41</f>
        <v>58</v>
      </c>
      <c r="G41" s="1185">
        <f>'JUN-23'!G41</f>
        <v>3598.03</v>
      </c>
      <c r="H41" s="1185">
        <f>'JUN-23'!H41</f>
        <v>172.14</v>
      </c>
      <c r="I41" s="1185">
        <f>'JUN-23'!I41</f>
        <v>3.17</v>
      </c>
      <c r="J41" s="1185"/>
      <c r="K41" s="1185"/>
      <c r="L41" s="1185">
        <f>'JUN-23'!L41</f>
        <v>1</v>
      </c>
      <c r="M41" s="1185">
        <f>'JUN-23'!M41</f>
        <v>50</v>
      </c>
      <c r="N41" s="1185"/>
      <c r="O41" s="1185"/>
      <c r="P41" s="1185"/>
      <c r="Q41" s="1185"/>
      <c r="R41" s="1185"/>
      <c r="S41" s="1185"/>
      <c r="T41" s="1185"/>
      <c r="U41" s="1185"/>
      <c r="V41" s="1185">
        <f>'JUN-23'!V41</f>
        <v>0</v>
      </c>
      <c r="W41" s="1176"/>
    </row>
    <row r="42" spans="1:23" s="54" customFormat="1">
      <c r="A42" s="1176"/>
      <c r="B42" s="1185" t="str">
        <f>'JUN-23'!B42</f>
        <v>14.06.23</v>
      </c>
      <c r="C42" s="1185">
        <f>'JUN-23'!C42</f>
        <v>40</v>
      </c>
      <c r="D42" s="1185">
        <f>'JUN-23'!E42</f>
        <v>161006169</v>
      </c>
      <c r="E42" s="1185"/>
      <c r="F42" s="1185">
        <f>'JUN-23'!F42</f>
        <v>59</v>
      </c>
      <c r="G42" s="1185">
        <f>'JUN-23'!G42</f>
        <v>3580.64</v>
      </c>
      <c r="H42" s="1185">
        <f>'JUN-23'!H42</f>
        <v>246.16</v>
      </c>
      <c r="I42" s="1185">
        <f>'JUN-23'!I42</f>
        <v>0.8</v>
      </c>
      <c r="J42" s="1185"/>
      <c r="K42" s="1185"/>
      <c r="L42" s="1185">
        <f>'JUN-23'!L42</f>
        <v>2</v>
      </c>
      <c r="M42" s="1185">
        <f>'JUN-23'!M42</f>
        <v>0</v>
      </c>
      <c r="N42" s="1185"/>
      <c r="O42" s="1185"/>
      <c r="P42" s="1185"/>
      <c r="Q42" s="1185"/>
      <c r="R42" s="1185"/>
      <c r="S42" s="1185"/>
      <c r="T42" s="1185"/>
      <c r="U42" s="1185"/>
      <c r="V42" s="1185">
        <f>'JUN-23'!V42</f>
        <v>0</v>
      </c>
      <c r="W42" s="1176"/>
    </row>
    <row r="43" spans="1:23" s="54" customFormat="1">
      <c r="A43" s="1176"/>
      <c r="B43" s="1185" t="str">
        <f>'JUN-23'!B43</f>
        <v>14.06.23</v>
      </c>
      <c r="C43" s="1185">
        <f>'JUN-23'!C43</f>
        <v>41</v>
      </c>
      <c r="D43" s="1185">
        <f>'JUN-23'!E43</f>
        <v>161006170</v>
      </c>
      <c r="E43" s="1185"/>
      <c r="F43" s="1185">
        <f>'JUN-23'!F43</f>
        <v>59</v>
      </c>
      <c r="G43" s="1185">
        <f>'JUN-23'!G43</f>
        <v>3659.83</v>
      </c>
      <c r="H43" s="1185">
        <f>'JUN-23'!H43</f>
        <v>176.71</v>
      </c>
      <c r="I43" s="1185">
        <f>'JUN-23'!I43</f>
        <v>7.54</v>
      </c>
      <c r="J43" s="1185"/>
      <c r="K43" s="1185"/>
      <c r="L43" s="1185">
        <f>'JUN-23'!L43</f>
        <v>2</v>
      </c>
      <c r="M43" s="1185">
        <f>'JUN-23'!M43</f>
        <v>10</v>
      </c>
      <c r="N43" s="1185"/>
      <c r="O43" s="1185"/>
      <c r="P43" s="1185"/>
      <c r="Q43" s="1185"/>
      <c r="R43" s="1185"/>
      <c r="S43" s="1185"/>
      <c r="T43" s="1185"/>
      <c r="U43" s="1185"/>
      <c r="V43" s="1185">
        <f>'JUN-23'!V43</f>
        <v>9292.5</v>
      </c>
      <c r="W43" s="1176"/>
    </row>
    <row r="44" spans="1:23" s="54" customFormat="1">
      <c r="A44" s="1176"/>
      <c r="B44" s="1185" t="str">
        <f>'JUN-23'!B44</f>
        <v>15.06.23</v>
      </c>
      <c r="C44" s="1185">
        <f>'JUN-23'!C44</f>
        <v>42</v>
      </c>
      <c r="D44" s="1185">
        <f>'JUN-23'!E44</f>
        <v>161006171</v>
      </c>
      <c r="E44" s="1185"/>
      <c r="F44" s="1185">
        <f>'JUN-23'!F44</f>
        <v>57</v>
      </c>
      <c r="G44" s="1185">
        <f>'JUN-23'!G44</f>
        <v>3518.65</v>
      </c>
      <c r="H44" s="1185">
        <f>'JUN-23'!H44</f>
        <v>180.74</v>
      </c>
      <c r="I44" s="1185">
        <f>'JUN-23'!I44</f>
        <v>0.39</v>
      </c>
      <c r="J44" s="1185"/>
      <c r="K44" s="1185"/>
      <c r="L44" s="1185">
        <f>'JUN-23'!L44</f>
        <v>1</v>
      </c>
      <c r="M44" s="1185">
        <f>'JUN-23'!M44</f>
        <v>55</v>
      </c>
      <c r="N44" s="1185"/>
      <c r="O44" s="1185"/>
      <c r="P44" s="1185"/>
      <c r="Q44" s="1185"/>
      <c r="R44" s="1185"/>
      <c r="S44" s="1185"/>
      <c r="T44" s="1185"/>
      <c r="U44" s="1185"/>
      <c r="V44" s="1185">
        <f>'JUN-23'!V44</f>
        <v>0</v>
      </c>
      <c r="W44" s="1176"/>
    </row>
    <row r="45" spans="1:23" s="54" customFormat="1">
      <c r="A45" s="1176"/>
      <c r="B45" s="1185" t="str">
        <f>'JUN-23'!B45</f>
        <v>15.06.23</v>
      </c>
      <c r="C45" s="1185">
        <f>'JUN-23'!C45</f>
        <v>43</v>
      </c>
      <c r="D45" s="1185">
        <f>'JUN-23'!E45</f>
        <v>161006172</v>
      </c>
      <c r="E45" s="1185"/>
      <c r="F45" s="1185">
        <f>'JUN-23'!F45</f>
        <v>58</v>
      </c>
      <c r="G45" s="1185">
        <f>'JUN-23'!G45</f>
        <v>3571.63</v>
      </c>
      <c r="H45" s="1185">
        <f>'JUN-23'!H45</f>
        <v>197.57</v>
      </c>
      <c r="I45" s="1185">
        <f>'JUN-23'!I45</f>
        <v>2.2000000000000002</v>
      </c>
      <c r="J45" s="1185"/>
      <c r="K45" s="1185"/>
      <c r="L45" s="1185">
        <f>'JUN-23'!L45</f>
        <v>2</v>
      </c>
      <c r="M45" s="1185">
        <f>'JUN-23'!M45</f>
        <v>0</v>
      </c>
      <c r="N45" s="1185"/>
      <c r="O45" s="1185"/>
      <c r="P45" s="1185"/>
      <c r="Q45" s="1185"/>
      <c r="R45" s="1185"/>
      <c r="S45" s="1185"/>
      <c r="T45" s="1185"/>
      <c r="U45" s="1185"/>
      <c r="V45" s="1185">
        <f>'JUN-23'!V45</f>
        <v>0</v>
      </c>
      <c r="W45" s="1176"/>
    </row>
    <row r="46" spans="1:23" s="54" customFormat="1">
      <c r="A46" s="1176"/>
      <c r="B46" s="1185" t="str">
        <f>'JUN-23'!B46</f>
        <v>15.06.23</v>
      </c>
      <c r="C46" s="1185">
        <f>'JUN-23'!C46</f>
        <v>44</v>
      </c>
      <c r="D46" s="1185">
        <f>'JUN-23'!E46</f>
        <v>161006173</v>
      </c>
      <c r="E46" s="1185"/>
      <c r="F46" s="1185">
        <f>'JUN-23'!F46</f>
        <v>59</v>
      </c>
      <c r="G46" s="1185">
        <f>'JUN-23'!G46</f>
        <v>3366.46</v>
      </c>
      <c r="H46" s="1185">
        <f>'JUN-23'!H46</f>
        <v>453.54</v>
      </c>
      <c r="I46" s="1185">
        <f>'JUN-23'!I46</f>
        <v>0</v>
      </c>
      <c r="J46" s="1185"/>
      <c r="K46" s="1185"/>
      <c r="L46" s="1185">
        <f>'JUN-23'!L46</f>
        <v>2</v>
      </c>
      <c r="M46" s="1185">
        <f>'JUN-23'!M46</f>
        <v>5</v>
      </c>
      <c r="N46" s="1185"/>
      <c r="O46" s="1185"/>
      <c r="P46" s="1185"/>
      <c r="Q46" s="1185"/>
      <c r="R46" s="1185"/>
      <c r="S46" s="1185"/>
      <c r="T46" s="1185"/>
      <c r="U46" s="1185"/>
      <c r="V46" s="1185">
        <f>'JUN-23'!V46</f>
        <v>0</v>
      </c>
      <c r="W46" s="1176"/>
    </row>
    <row r="47" spans="1:23" s="54" customFormat="1">
      <c r="A47" s="1176"/>
      <c r="B47" s="1185" t="str">
        <f>'JUN-23'!B47</f>
        <v>15.06.23</v>
      </c>
      <c r="C47" s="1185">
        <f>'JUN-23'!C47</f>
        <v>45</v>
      </c>
      <c r="D47" s="1185">
        <f>'JUN-23'!E47</f>
        <v>161006174</v>
      </c>
      <c r="E47" s="1185"/>
      <c r="F47" s="1185">
        <f>'JUN-23'!F47</f>
        <v>58</v>
      </c>
      <c r="G47" s="1185">
        <f>'JUN-23'!G47</f>
        <v>3524.43</v>
      </c>
      <c r="H47" s="1185">
        <f>'JUN-23'!H47</f>
        <v>242.57</v>
      </c>
      <c r="I47" s="1185">
        <f>'JUN-23'!I47</f>
        <v>0</v>
      </c>
      <c r="J47" s="1185"/>
      <c r="K47" s="1185"/>
      <c r="L47" s="1185">
        <f>'JUN-23'!L47</f>
        <v>2</v>
      </c>
      <c r="M47" s="1185">
        <f>'JUN-23'!M47</f>
        <v>15</v>
      </c>
      <c r="N47" s="1185"/>
      <c r="O47" s="1185"/>
      <c r="P47" s="1185"/>
      <c r="Q47" s="1185"/>
      <c r="R47" s="1185"/>
      <c r="S47" s="1185"/>
      <c r="T47" s="1185"/>
      <c r="U47" s="1185"/>
      <c r="V47" s="1185">
        <f>'JUN-23'!V47</f>
        <v>0</v>
      </c>
      <c r="W47" s="1176"/>
    </row>
    <row r="48" spans="1:23" s="54" customFormat="1">
      <c r="A48" s="1176"/>
      <c r="B48" s="1185" t="str">
        <f>'JUN-23'!B48</f>
        <v>15.06.23</v>
      </c>
      <c r="C48" s="1185">
        <f>'JUN-23'!C48</f>
        <v>46</v>
      </c>
      <c r="D48" s="1185">
        <f>'JUN-23'!E48</f>
        <v>161006175</v>
      </c>
      <c r="E48" s="1185"/>
      <c r="F48" s="1185">
        <f>'JUN-23'!F48</f>
        <v>59</v>
      </c>
      <c r="G48" s="1185">
        <f>'JUN-23'!G48</f>
        <v>3657.65</v>
      </c>
      <c r="H48" s="1185">
        <f>'JUN-23'!H48</f>
        <v>166.52</v>
      </c>
      <c r="I48" s="1185">
        <f>'JUN-23'!I48</f>
        <v>1.17</v>
      </c>
      <c r="J48" s="1185"/>
      <c r="K48" s="1185"/>
      <c r="L48" s="1185">
        <f>'JUN-23'!L48</f>
        <v>2</v>
      </c>
      <c r="M48" s="1185">
        <f>'JUN-23'!M48</f>
        <v>15</v>
      </c>
      <c r="N48" s="1185"/>
      <c r="O48" s="1185"/>
      <c r="P48" s="1185"/>
      <c r="Q48" s="1185"/>
      <c r="R48" s="1185"/>
      <c r="S48" s="1185"/>
      <c r="T48" s="1185"/>
      <c r="U48" s="1185"/>
      <c r="V48" s="1185">
        <f>'JUN-23'!V48</f>
        <v>0</v>
      </c>
      <c r="W48" s="1176"/>
    </row>
    <row r="49" spans="1:23" s="54" customFormat="1">
      <c r="A49" s="1176"/>
      <c r="B49" s="1185" t="str">
        <f>'JUN-23'!B49</f>
        <v>16.06.23</v>
      </c>
      <c r="C49" s="1185">
        <f>'JUN-23'!C49</f>
        <v>47</v>
      </c>
      <c r="D49" s="1185">
        <f>'JUN-23'!E49</f>
        <v>151000221</v>
      </c>
      <c r="E49" s="1185"/>
      <c r="F49" s="1185">
        <f>'JUN-23'!F49</f>
        <v>59</v>
      </c>
      <c r="G49" s="1185">
        <f>'JUN-23'!G49</f>
        <v>3645.24</v>
      </c>
      <c r="H49" s="1185">
        <f>'JUN-23'!H49</f>
        <v>184.96</v>
      </c>
      <c r="I49" s="1185">
        <f>'JUN-23'!I49</f>
        <v>4.2</v>
      </c>
      <c r="J49" s="1185"/>
      <c r="K49" s="1185"/>
      <c r="L49" s="1185">
        <f>'JUN-23'!L49</f>
        <v>2</v>
      </c>
      <c r="M49" s="1185">
        <f>'JUN-23'!M49</f>
        <v>25</v>
      </c>
      <c r="N49" s="1185"/>
      <c r="O49" s="1185"/>
      <c r="P49" s="1185"/>
      <c r="Q49" s="1185"/>
      <c r="R49" s="1185"/>
      <c r="S49" s="1185"/>
      <c r="T49" s="1185"/>
      <c r="U49" s="1185"/>
      <c r="V49" s="1185">
        <f>'JUN-23'!V49</f>
        <v>0</v>
      </c>
      <c r="W49" s="1176"/>
    </row>
    <row r="50" spans="1:23" s="54" customFormat="1">
      <c r="A50" s="1176"/>
      <c r="B50" s="1185" t="str">
        <f>'JUN-23'!B50</f>
        <v>16.06.23</v>
      </c>
      <c r="C50" s="1185">
        <f>'JUN-23'!C50</f>
        <v>48</v>
      </c>
      <c r="D50" s="1185">
        <f>'JUN-23'!E50</f>
        <v>161006176</v>
      </c>
      <c r="E50" s="1185"/>
      <c r="F50" s="1185">
        <f>'JUN-23'!F50</f>
        <v>59</v>
      </c>
      <c r="G50" s="1185">
        <f>'JUN-23'!G50</f>
        <v>3623.44</v>
      </c>
      <c r="H50" s="1185">
        <f>'JUN-23'!H50</f>
        <v>202.56</v>
      </c>
      <c r="I50" s="1185">
        <f>'JUN-23'!I50</f>
        <v>0</v>
      </c>
      <c r="J50" s="1185"/>
      <c r="K50" s="1185"/>
      <c r="L50" s="1185">
        <f>'JUN-23'!L50</f>
        <v>1</v>
      </c>
      <c r="M50" s="1185">
        <f>'JUN-23'!M50</f>
        <v>45</v>
      </c>
      <c r="N50" s="1185"/>
      <c r="O50" s="1185"/>
      <c r="P50" s="1185"/>
      <c r="Q50" s="1185"/>
      <c r="R50" s="1185"/>
      <c r="S50" s="1185"/>
      <c r="T50" s="1185"/>
      <c r="U50" s="1185"/>
      <c r="V50" s="1185">
        <f>'JUN-23'!V50</f>
        <v>0</v>
      </c>
      <c r="W50" s="1176"/>
    </row>
    <row r="51" spans="1:23" s="54" customFormat="1">
      <c r="A51" s="1176"/>
      <c r="B51" s="1185" t="str">
        <f>'JUN-23'!B51</f>
        <v>16.06.23</v>
      </c>
      <c r="C51" s="1185">
        <f>'JUN-23'!C51</f>
        <v>49</v>
      </c>
      <c r="D51" s="1185">
        <f>'JUN-23'!E51</f>
        <v>161006177</v>
      </c>
      <c r="E51" s="1185"/>
      <c r="F51" s="1185">
        <f>'JUN-23'!F51</f>
        <v>59</v>
      </c>
      <c r="G51" s="1185">
        <f>'JUN-23'!G51</f>
        <v>3664.24</v>
      </c>
      <c r="H51" s="1185">
        <f>'JUN-23'!H51</f>
        <v>163.95</v>
      </c>
      <c r="I51" s="1185">
        <f>'JUN-23'!I51</f>
        <v>2.19</v>
      </c>
      <c r="J51" s="1185"/>
      <c r="K51" s="1185"/>
      <c r="L51" s="1185">
        <f>'JUN-23'!L51</f>
        <v>1</v>
      </c>
      <c r="M51" s="1185">
        <f>'JUN-23'!M51</f>
        <v>55</v>
      </c>
      <c r="N51" s="1185"/>
      <c r="O51" s="1185"/>
      <c r="P51" s="1185"/>
      <c r="Q51" s="1185"/>
      <c r="R51" s="1185"/>
      <c r="S51" s="1185"/>
      <c r="T51" s="1185"/>
      <c r="U51" s="1185"/>
      <c r="V51" s="1185">
        <f>'JUN-23'!V51</f>
        <v>0</v>
      </c>
      <c r="W51" s="1176"/>
    </row>
    <row r="52" spans="1:23" s="54" customFormat="1">
      <c r="A52" s="1176"/>
      <c r="B52" s="1185" t="str">
        <f>'JUN-23'!B52</f>
        <v>17.06.23</v>
      </c>
      <c r="C52" s="1185">
        <f>'JUN-23'!C52</f>
        <v>50</v>
      </c>
      <c r="D52" s="1185">
        <f>'JUN-23'!E52</f>
        <v>161006178</v>
      </c>
      <c r="E52" s="1185"/>
      <c r="F52" s="1185">
        <f>'JUN-23'!F52</f>
        <v>59</v>
      </c>
      <c r="G52" s="1185">
        <f>'JUN-23'!G52</f>
        <v>3549.62</v>
      </c>
      <c r="H52" s="1185">
        <f>'JUN-23'!H52</f>
        <v>282.38</v>
      </c>
      <c r="I52" s="1185">
        <f>'JUN-23'!I52</f>
        <v>0</v>
      </c>
      <c r="J52" s="1185"/>
      <c r="K52" s="1185"/>
      <c r="L52" s="1185">
        <f>'JUN-23'!L52</f>
        <v>1</v>
      </c>
      <c r="M52" s="1185">
        <f>'JUN-23'!M52</f>
        <v>50</v>
      </c>
      <c r="N52" s="1185"/>
      <c r="O52" s="1185"/>
      <c r="P52" s="1185"/>
      <c r="Q52" s="1185"/>
      <c r="R52" s="1185"/>
      <c r="S52" s="1185"/>
      <c r="T52" s="1185"/>
      <c r="U52" s="1185"/>
      <c r="V52" s="1185">
        <f>'JUN-23'!V52</f>
        <v>0</v>
      </c>
      <c r="W52" s="1176"/>
    </row>
    <row r="53" spans="1:23" s="54" customFormat="1">
      <c r="A53" s="1176"/>
      <c r="B53" s="1185" t="str">
        <f>'JUN-23'!B53</f>
        <v>17.06.23</v>
      </c>
      <c r="C53" s="1185">
        <f>'JUN-23'!C53</f>
        <v>51</v>
      </c>
      <c r="D53" s="1185">
        <f>'JUN-23'!E53</f>
        <v>161006179</v>
      </c>
      <c r="E53" s="1185"/>
      <c r="F53" s="1185">
        <f>'JUN-23'!F53</f>
        <v>59</v>
      </c>
      <c r="G53" s="1185">
        <f>'JUN-23'!G53</f>
        <v>3546.84</v>
      </c>
      <c r="H53" s="1185">
        <f>'JUN-23'!H53</f>
        <v>279.16000000000003</v>
      </c>
      <c r="I53" s="1185">
        <f>'JUN-23'!I53</f>
        <v>0</v>
      </c>
      <c r="J53" s="1185"/>
      <c r="K53" s="1185"/>
      <c r="L53" s="1185">
        <f>'JUN-23'!L53</f>
        <v>2</v>
      </c>
      <c r="M53" s="1185">
        <f>'JUN-23'!M53</f>
        <v>30</v>
      </c>
      <c r="N53" s="1185"/>
      <c r="O53" s="1185"/>
      <c r="P53" s="1185"/>
      <c r="Q53" s="1185"/>
      <c r="R53" s="1185"/>
      <c r="S53" s="1185"/>
      <c r="T53" s="1185"/>
      <c r="U53" s="1185"/>
      <c r="V53" s="1185">
        <f>'JUN-23'!V53</f>
        <v>0</v>
      </c>
      <c r="W53" s="1176"/>
    </row>
    <row r="54" spans="1:23" s="54" customFormat="1">
      <c r="A54" s="1176"/>
      <c r="B54" s="1185" t="str">
        <f>'JUN-23'!B54</f>
        <v>17.06.23</v>
      </c>
      <c r="C54" s="1185">
        <f>'JUN-23'!C54</f>
        <v>52</v>
      </c>
      <c r="D54" s="1185">
        <f>'JUN-23'!E54</f>
        <v>161006180</v>
      </c>
      <c r="E54" s="1185"/>
      <c r="F54" s="1185">
        <f>'JUN-23'!F54</f>
        <v>58</v>
      </c>
      <c r="G54" s="1185">
        <f>'JUN-23'!G54</f>
        <v>3504.06</v>
      </c>
      <c r="H54" s="1185">
        <f>'JUN-23'!H54</f>
        <v>253.94</v>
      </c>
      <c r="I54" s="1185">
        <f>'JUN-23'!I54</f>
        <v>0</v>
      </c>
      <c r="J54" s="1185"/>
      <c r="K54" s="1185"/>
      <c r="L54" s="1185">
        <f>'JUN-23'!L54</f>
        <v>1</v>
      </c>
      <c r="M54" s="1185">
        <f>'JUN-23'!M54</f>
        <v>45</v>
      </c>
      <c r="N54" s="1185"/>
      <c r="O54" s="1185"/>
      <c r="P54" s="1185"/>
      <c r="Q54" s="1185"/>
      <c r="R54" s="1185"/>
      <c r="S54" s="1185"/>
      <c r="T54" s="1185"/>
      <c r="U54" s="1185"/>
      <c r="V54" s="1185">
        <f>'JUN-23'!V54</f>
        <v>0</v>
      </c>
      <c r="W54" s="1176"/>
    </row>
    <row r="55" spans="1:23" s="54" customFormat="1">
      <c r="A55" s="1176"/>
      <c r="B55" s="1185" t="str">
        <f>'JUN-23'!B55</f>
        <v>17.06.23</v>
      </c>
      <c r="C55" s="1185">
        <f>'JUN-23'!C55</f>
        <v>53</v>
      </c>
      <c r="D55" s="1185">
        <f>'JUN-23'!E55</f>
        <v>161006181</v>
      </c>
      <c r="E55" s="1185"/>
      <c r="F55" s="1185">
        <f>'JUN-23'!F55</f>
        <v>59</v>
      </c>
      <c r="G55" s="1185">
        <f>'JUN-23'!G55</f>
        <v>3609.47</v>
      </c>
      <c r="H55" s="1185">
        <f>'JUN-23'!H55</f>
        <v>207.53</v>
      </c>
      <c r="I55" s="1185">
        <f>'JUN-23'!I55</f>
        <v>0</v>
      </c>
      <c r="J55" s="1185"/>
      <c r="K55" s="1185"/>
      <c r="L55" s="1185">
        <f>'JUN-23'!L55</f>
        <v>2</v>
      </c>
      <c r="M55" s="1185">
        <f>'JUN-23'!M55</f>
        <v>15</v>
      </c>
      <c r="N55" s="1185"/>
      <c r="O55" s="1185"/>
      <c r="P55" s="1185"/>
      <c r="Q55" s="1185"/>
      <c r="R55" s="1185"/>
      <c r="S55" s="1185"/>
      <c r="T55" s="1185"/>
      <c r="U55" s="1185"/>
      <c r="V55" s="1185">
        <f>'JUN-23'!V55</f>
        <v>0</v>
      </c>
      <c r="W55" s="1176"/>
    </row>
    <row r="56" spans="1:23" s="54" customFormat="1">
      <c r="A56" s="1176"/>
      <c r="B56" s="1185" t="str">
        <f>'JUN-23'!B56</f>
        <v>18.06.23</v>
      </c>
      <c r="C56" s="1185">
        <f>'JUN-23'!C56</f>
        <v>54</v>
      </c>
      <c r="D56" s="1185">
        <f>'JUN-23'!E56</f>
        <v>161006182</v>
      </c>
      <c r="E56" s="1185"/>
      <c r="F56" s="1185">
        <f>'JUN-23'!F56</f>
        <v>59</v>
      </c>
      <c r="G56" s="1185">
        <f>'JUN-23'!G56</f>
        <v>3655.04</v>
      </c>
      <c r="H56" s="1185">
        <f>'JUN-23'!H56</f>
        <v>174.11</v>
      </c>
      <c r="I56" s="1185">
        <f>'JUN-23'!I56</f>
        <v>3.15</v>
      </c>
      <c r="J56" s="1185"/>
      <c r="K56" s="1185"/>
      <c r="L56" s="1185">
        <f>'JUN-23'!L56</f>
        <v>2</v>
      </c>
      <c r="M56" s="1185">
        <f>'JUN-23'!M56</f>
        <v>35</v>
      </c>
      <c r="N56" s="1185"/>
      <c r="O56" s="1185"/>
      <c r="P56" s="1185"/>
      <c r="Q56" s="1185"/>
      <c r="R56" s="1185"/>
      <c r="S56" s="1185"/>
      <c r="T56" s="1185"/>
      <c r="U56" s="1185"/>
      <c r="V56" s="1185">
        <f>'JUN-23'!V56</f>
        <v>9292.5</v>
      </c>
      <c r="W56" s="1176"/>
    </row>
    <row r="57" spans="1:23" s="54" customFormat="1">
      <c r="A57" s="1176"/>
      <c r="B57" s="1185" t="str">
        <f>'JUN-23'!B57</f>
        <v>18.06.23</v>
      </c>
      <c r="C57" s="1185">
        <f>'JUN-23'!C57</f>
        <v>55</v>
      </c>
      <c r="D57" s="1185">
        <f>'JUN-23'!E57</f>
        <v>161006183</v>
      </c>
      <c r="E57" s="1185"/>
      <c r="F57" s="1185">
        <f>'JUN-23'!F57</f>
        <v>57</v>
      </c>
      <c r="G57" s="1185">
        <f>'JUN-23'!G57</f>
        <v>3552.68</v>
      </c>
      <c r="H57" s="1185">
        <f>'JUN-23'!H57</f>
        <v>140.28</v>
      </c>
      <c r="I57" s="1185">
        <f>'JUN-23'!I57</f>
        <v>2.96</v>
      </c>
      <c r="J57" s="1185"/>
      <c r="K57" s="1185"/>
      <c r="L57" s="1185">
        <f>'JUN-23'!L57</f>
        <v>1</v>
      </c>
      <c r="M57" s="1185">
        <f>'JUN-23'!M57</f>
        <v>55</v>
      </c>
      <c r="N57" s="1185"/>
      <c r="O57" s="1185"/>
      <c r="P57" s="1185"/>
      <c r="Q57" s="1185"/>
      <c r="R57" s="1185"/>
      <c r="S57" s="1185"/>
      <c r="T57" s="1185"/>
      <c r="U57" s="1185"/>
      <c r="V57" s="1185">
        <f>'JUN-23'!V57</f>
        <v>0</v>
      </c>
      <c r="W57" s="1176"/>
    </row>
    <row r="58" spans="1:23" s="54" customFormat="1">
      <c r="A58" s="1176"/>
      <c r="B58" s="1185" t="str">
        <f>'JUN-23'!B58</f>
        <v>18.06.23</v>
      </c>
      <c r="C58" s="1185">
        <f>'JUN-23'!C58</f>
        <v>56</v>
      </c>
      <c r="D58" s="1185">
        <f>'JUN-23'!E58</f>
        <v>161006184</v>
      </c>
      <c r="E58" s="1185"/>
      <c r="F58" s="1185">
        <f>'JUN-23'!F58</f>
        <v>59</v>
      </c>
      <c r="G58" s="1185">
        <f>'JUN-23'!G58</f>
        <v>3611.83</v>
      </c>
      <c r="H58" s="1185">
        <f>'JUN-23'!H58</f>
        <v>217.55</v>
      </c>
      <c r="I58" s="1185">
        <f>'JUN-23'!I58</f>
        <v>0.38</v>
      </c>
      <c r="J58" s="1185"/>
      <c r="K58" s="1185"/>
      <c r="L58" s="1185">
        <f>'JUN-23'!L58</f>
        <v>1</v>
      </c>
      <c r="M58" s="1185">
        <f>'JUN-23'!M58</f>
        <v>40</v>
      </c>
      <c r="N58" s="1185"/>
      <c r="O58" s="1185"/>
      <c r="P58" s="1185"/>
      <c r="Q58" s="1185"/>
      <c r="R58" s="1185"/>
      <c r="S58" s="1185"/>
      <c r="T58" s="1185"/>
      <c r="U58" s="1185"/>
      <c r="V58" s="1185">
        <f>'JUN-23'!V58</f>
        <v>0</v>
      </c>
      <c r="W58" s="1176"/>
    </row>
    <row r="59" spans="1:23" s="54" customFormat="1">
      <c r="A59" s="1176"/>
      <c r="B59" s="1185" t="str">
        <f>'JUN-23'!B59</f>
        <v>19.06.23</v>
      </c>
      <c r="C59" s="1185">
        <f>'JUN-23'!C59</f>
        <v>57</v>
      </c>
      <c r="D59" s="1185">
        <f>'JUN-23'!E59</f>
        <v>161006185</v>
      </c>
      <c r="E59" s="1185"/>
      <c r="F59" s="1185">
        <f>'JUN-23'!F59</f>
        <v>58</v>
      </c>
      <c r="G59" s="1185">
        <f>'JUN-23'!G59</f>
        <v>3413.06</v>
      </c>
      <c r="H59" s="1185">
        <f>'JUN-23'!H59</f>
        <v>355.54</v>
      </c>
      <c r="I59" s="1185">
        <f>'JUN-23'!I59</f>
        <v>10.6</v>
      </c>
      <c r="J59" s="1185"/>
      <c r="K59" s="1185"/>
      <c r="L59" s="1185">
        <f>'JUN-23'!L59</f>
        <v>1</v>
      </c>
      <c r="M59" s="1185">
        <f>'JUN-23'!M59</f>
        <v>35</v>
      </c>
      <c r="N59" s="1185"/>
      <c r="O59" s="1185"/>
      <c r="P59" s="1185"/>
      <c r="Q59" s="1185"/>
      <c r="R59" s="1185"/>
      <c r="S59" s="1185"/>
      <c r="T59" s="1185"/>
      <c r="U59" s="1185"/>
      <c r="V59" s="1185">
        <f>'JUN-23'!V59</f>
        <v>17839.5</v>
      </c>
      <c r="W59" s="1176"/>
    </row>
    <row r="60" spans="1:23" s="54" customFormat="1">
      <c r="A60" s="1176"/>
      <c r="B60" s="1185" t="str">
        <f>'JUN-23'!B60</f>
        <v>19.06.23</v>
      </c>
      <c r="C60" s="1185">
        <f>'JUN-23'!C60</f>
        <v>58</v>
      </c>
      <c r="D60" s="1185">
        <f>'JUN-23'!E60</f>
        <v>161006186</v>
      </c>
      <c r="E60" s="1185"/>
      <c r="F60" s="1185">
        <f>'JUN-23'!F60</f>
        <v>59</v>
      </c>
      <c r="G60" s="1185">
        <f>'JUN-23'!G60</f>
        <v>3544.26</v>
      </c>
      <c r="H60" s="1185">
        <f>'JUN-23'!H60</f>
        <v>275.74</v>
      </c>
      <c r="I60" s="1185">
        <f>'JUN-23'!I60</f>
        <v>0</v>
      </c>
      <c r="J60" s="1185"/>
      <c r="K60" s="1185"/>
      <c r="L60" s="1185">
        <f>'JUN-23'!L60</f>
        <v>1</v>
      </c>
      <c r="M60" s="1185">
        <f>'JUN-23'!M60</f>
        <v>45</v>
      </c>
      <c r="N60" s="1185"/>
      <c r="O60" s="1185"/>
      <c r="P60" s="1185"/>
      <c r="Q60" s="1185"/>
      <c r="R60" s="1185"/>
      <c r="S60" s="1185"/>
      <c r="T60" s="1185"/>
      <c r="U60" s="1185"/>
      <c r="V60" s="1185">
        <f>'JUN-23'!V60</f>
        <v>0</v>
      </c>
      <c r="W60" s="1176"/>
    </row>
    <row r="61" spans="1:23" s="54" customFormat="1">
      <c r="A61" s="1176"/>
      <c r="B61" s="1185" t="str">
        <f>'JUN-23'!B61</f>
        <v>19.06.23</v>
      </c>
      <c r="C61" s="1185">
        <f>'JUN-23'!C61</f>
        <v>59</v>
      </c>
      <c r="D61" s="1185">
        <f>'JUN-23'!E61</f>
        <v>161006187</v>
      </c>
      <c r="E61" s="1185"/>
      <c r="F61" s="1185">
        <f>'JUN-23'!F61</f>
        <v>59</v>
      </c>
      <c r="G61" s="1185">
        <f>'JUN-23'!G61</f>
        <v>3562.45</v>
      </c>
      <c r="H61" s="1185">
        <f>'JUN-23'!H61</f>
        <v>198.55</v>
      </c>
      <c r="I61" s="1185">
        <f>'JUN-23'!I61</f>
        <v>0</v>
      </c>
      <c r="J61" s="1185"/>
      <c r="K61" s="1185"/>
      <c r="L61" s="1185">
        <f>'JUN-23'!L61</f>
        <v>1</v>
      </c>
      <c r="M61" s="1185">
        <f>'JUN-23'!M61</f>
        <v>55</v>
      </c>
      <c r="N61" s="1185"/>
      <c r="O61" s="1185"/>
      <c r="P61" s="1185"/>
      <c r="Q61" s="1185"/>
      <c r="R61" s="1185"/>
      <c r="S61" s="1185"/>
      <c r="T61" s="1185"/>
      <c r="U61" s="1185"/>
      <c r="V61" s="1185">
        <f>'JUN-23'!V61</f>
        <v>0</v>
      </c>
      <c r="W61" s="1176"/>
    </row>
    <row r="62" spans="1:23" s="54" customFormat="1">
      <c r="A62" s="1176"/>
      <c r="B62" s="1185" t="str">
        <f>'JUN-23'!B62</f>
        <v>19.06.23</v>
      </c>
      <c r="C62" s="1185">
        <f>'JUN-23'!C62</f>
        <v>60</v>
      </c>
      <c r="D62" s="1185">
        <f>'JUN-23'!E62</f>
        <v>161006188</v>
      </c>
      <c r="E62" s="1185"/>
      <c r="F62" s="1185">
        <f>'JUN-23'!F62</f>
        <v>58</v>
      </c>
      <c r="G62" s="1185">
        <f>'JUN-23'!G62</f>
        <v>3415.66</v>
      </c>
      <c r="H62" s="1185">
        <f>'JUN-23'!H62</f>
        <v>342.34</v>
      </c>
      <c r="I62" s="1185">
        <f>'JUN-23'!I62</f>
        <v>0</v>
      </c>
      <c r="J62" s="1185"/>
      <c r="K62" s="1185"/>
      <c r="L62" s="1185">
        <f>'JUN-23'!L62</f>
        <v>2</v>
      </c>
      <c r="M62" s="1185">
        <f>'JUN-23'!M62</f>
        <v>10</v>
      </c>
      <c r="N62" s="1185"/>
      <c r="O62" s="1185"/>
      <c r="P62" s="1185"/>
      <c r="Q62" s="1185"/>
      <c r="R62" s="1185"/>
      <c r="S62" s="1185"/>
      <c r="T62" s="1185"/>
      <c r="U62" s="1185"/>
      <c r="V62" s="1185">
        <f>'JUN-23'!V62</f>
        <v>0</v>
      </c>
      <c r="W62" s="1176"/>
    </row>
    <row r="63" spans="1:23" s="54" customFormat="1">
      <c r="A63" s="1176"/>
      <c r="B63" s="1185" t="str">
        <f>'JUN-23'!B63</f>
        <v>20.06.23</v>
      </c>
      <c r="C63" s="1185">
        <f>'JUN-23'!C63</f>
        <v>61</v>
      </c>
      <c r="D63" s="1185">
        <f>'JUN-23'!E63</f>
        <v>161006189</v>
      </c>
      <c r="E63" s="1185"/>
      <c r="F63" s="1185">
        <f>'JUN-23'!F63</f>
        <v>59</v>
      </c>
      <c r="G63" s="1185">
        <f>'JUN-23'!G63</f>
        <v>3574.27</v>
      </c>
      <c r="H63" s="1185">
        <f>'JUN-23'!H63</f>
        <v>242.73</v>
      </c>
      <c r="I63" s="1185">
        <f>'JUN-23'!I63</f>
        <v>0</v>
      </c>
      <c r="J63" s="1185"/>
      <c r="K63" s="1185"/>
      <c r="L63" s="1185">
        <f>'JUN-23'!L63</f>
        <v>2</v>
      </c>
      <c r="M63" s="1185">
        <f>'JUN-23'!M63</f>
        <v>15</v>
      </c>
      <c r="N63" s="1185"/>
      <c r="O63" s="1185"/>
      <c r="P63" s="1185"/>
      <c r="Q63" s="1185"/>
      <c r="R63" s="1185"/>
      <c r="S63" s="1185"/>
      <c r="T63" s="1185"/>
      <c r="U63" s="1185"/>
      <c r="V63" s="1185">
        <f>'JUN-23'!V63</f>
        <v>0</v>
      </c>
      <c r="W63" s="1176"/>
    </row>
    <row r="64" spans="1:23" s="54" customFormat="1">
      <c r="A64" s="1176"/>
      <c r="B64" s="1185" t="str">
        <f>'JUN-23'!B64</f>
        <v>20.06.23</v>
      </c>
      <c r="C64" s="1185">
        <f>'JUN-23'!C64</f>
        <v>62</v>
      </c>
      <c r="D64" s="1185">
        <f>'JUN-23'!E64</f>
        <v>161006190</v>
      </c>
      <c r="E64" s="1185"/>
      <c r="F64" s="1185">
        <f>'JUN-23'!F64</f>
        <v>59</v>
      </c>
      <c r="G64" s="1185">
        <f>'JUN-23'!G64</f>
        <v>3635.44</v>
      </c>
      <c r="H64" s="1185">
        <f>'JUN-23'!H64</f>
        <v>190.56</v>
      </c>
      <c r="I64" s="1185">
        <f>'JUN-23'!I64</f>
        <v>0</v>
      </c>
      <c r="J64" s="1185"/>
      <c r="K64" s="1185"/>
      <c r="L64" s="1185">
        <f>'JUN-23'!L64</f>
        <v>1</v>
      </c>
      <c r="M64" s="1185">
        <f>'JUN-23'!M64</f>
        <v>35</v>
      </c>
      <c r="N64" s="1185"/>
      <c r="O64" s="1185"/>
      <c r="P64" s="1185"/>
      <c r="Q64" s="1185"/>
      <c r="R64" s="1185"/>
      <c r="S64" s="1185"/>
      <c r="T64" s="1185"/>
      <c r="U64" s="1185"/>
      <c r="V64" s="1185">
        <f>'JUN-23'!V64</f>
        <v>0</v>
      </c>
      <c r="W64" s="1176"/>
    </row>
    <row r="65" spans="1:23" s="54" customFormat="1">
      <c r="A65" s="1176"/>
      <c r="B65" s="1185" t="str">
        <f>'JUN-23'!B65</f>
        <v>20.06.23</v>
      </c>
      <c r="C65" s="1185">
        <f>'JUN-23'!C65</f>
        <v>63</v>
      </c>
      <c r="D65" s="1185">
        <f>'JUN-23'!E65</f>
        <v>161006191</v>
      </c>
      <c r="E65" s="1185"/>
      <c r="F65" s="1185">
        <f>'JUN-23'!F65</f>
        <v>57</v>
      </c>
      <c r="G65" s="1185">
        <f>'JUN-23'!G65</f>
        <v>3546.25</v>
      </c>
      <c r="H65" s="1185">
        <f>'JUN-23'!H65</f>
        <v>157.11000000000001</v>
      </c>
      <c r="I65" s="1185">
        <f>'JUN-23'!I65</f>
        <v>4.3600000000000003</v>
      </c>
      <c r="J65" s="1185"/>
      <c r="K65" s="1185"/>
      <c r="L65" s="1185">
        <f>'JUN-23'!L65</f>
        <v>1</v>
      </c>
      <c r="M65" s="1185">
        <f>'JUN-23'!M65</f>
        <v>35</v>
      </c>
      <c r="N65" s="1185"/>
      <c r="O65" s="1185"/>
      <c r="P65" s="1185"/>
      <c r="Q65" s="1185"/>
      <c r="R65" s="1185"/>
      <c r="S65" s="1185"/>
      <c r="T65" s="1185"/>
      <c r="U65" s="1185"/>
      <c r="V65" s="1185">
        <f>'JUN-23'!V65</f>
        <v>8977.5</v>
      </c>
      <c r="W65" s="1176"/>
    </row>
    <row r="66" spans="1:23" s="54" customFormat="1">
      <c r="A66" s="1176"/>
      <c r="B66" s="1185" t="str">
        <f>'JUN-23'!B66</f>
        <v>20.06.23</v>
      </c>
      <c r="C66" s="1185">
        <f>'JUN-23'!C66</f>
        <v>64</v>
      </c>
      <c r="D66" s="1185">
        <f>'JUN-23'!E66</f>
        <v>161006192</v>
      </c>
      <c r="E66" s="1185"/>
      <c r="F66" s="1185">
        <f>'JUN-23'!F66</f>
        <v>57</v>
      </c>
      <c r="G66" s="1185">
        <f>'JUN-23'!G66</f>
        <v>3215.55</v>
      </c>
      <c r="H66" s="1185">
        <f>'JUN-23'!H66</f>
        <v>214.65</v>
      </c>
      <c r="I66" s="1185">
        <f>'JUN-23'!I66</f>
        <v>9.1999999999999993</v>
      </c>
      <c r="J66" s="1185"/>
      <c r="K66" s="1185"/>
      <c r="L66" s="1185">
        <f>'JUN-23'!L66</f>
        <v>1</v>
      </c>
      <c r="M66" s="1185">
        <f>'JUN-23'!M66</f>
        <v>50</v>
      </c>
      <c r="N66" s="1185"/>
      <c r="O66" s="1185"/>
      <c r="P66" s="1185"/>
      <c r="Q66" s="1185"/>
      <c r="R66" s="1185"/>
      <c r="S66" s="1185"/>
      <c r="T66" s="1185"/>
      <c r="U66" s="1185"/>
      <c r="V66" s="1185">
        <f>'JUN-23'!V66</f>
        <v>0</v>
      </c>
      <c r="W66" s="1176"/>
    </row>
    <row r="67" spans="1:23" s="54" customFormat="1">
      <c r="A67" s="1176"/>
      <c r="B67" s="1185" t="str">
        <f>'JUN-23'!B67</f>
        <v>20.06.23</v>
      </c>
      <c r="C67" s="1185">
        <f>'JUN-23'!C67</f>
        <v>65</v>
      </c>
      <c r="D67" s="1185">
        <f>'JUN-23'!E67</f>
        <v>161006193</v>
      </c>
      <c r="E67" s="1185"/>
      <c r="F67" s="1185">
        <f>'JUN-23'!F67</f>
        <v>59</v>
      </c>
      <c r="G67" s="1185">
        <f>'JUN-23'!G67</f>
        <v>3579.64</v>
      </c>
      <c r="H67" s="1185">
        <f>'JUN-23'!H67</f>
        <v>249.12</v>
      </c>
      <c r="I67" s="1185">
        <f>'JUN-23'!I67</f>
        <v>2.76</v>
      </c>
      <c r="J67" s="1185"/>
      <c r="K67" s="1185"/>
      <c r="L67" s="1185">
        <f>'JUN-23'!L67</f>
        <v>2</v>
      </c>
      <c r="M67" s="1185">
        <f>'JUN-23'!M67</f>
        <v>25</v>
      </c>
      <c r="N67" s="1185"/>
      <c r="O67" s="1185"/>
      <c r="P67" s="1185"/>
      <c r="Q67" s="1185"/>
      <c r="R67" s="1185"/>
      <c r="S67" s="1185"/>
      <c r="T67" s="1185"/>
      <c r="U67" s="1185"/>
      <c r="V67" s="1185">
        <f>'JUN-23'!V67</f>
        <v>0</v>
      </c>
      <c r="W67" s="1176"/>
    </row>
    <row r="68" spans="1:23" s="54" customFormat="1">
      <c r="A68" s="1176"/>
      <c r="B68" s="1185" t="str">
        <f>'JUN-23'!B68</f>
        <v>21.06.23</v>
      </c>
      <c r="C68" s="1185">
        <f>'JUN-23'!C68</f>
        <v>66</v>
      </c>
      <c r="D68" s="1185">
        <f>'JUN-23'!E68</f>
        <v>161006194</v>
      </c>
      <c r="E68" s="1185"/>
      <c r="F68" s="1185">
        <f>'JUN-23'!F68</f>
        <v>59</v>
      </c>
      <c r="G68" s="1185">
        <f>'JUN-23'!G68</f>
        <v>3496.05</v>
      </c>
      <c r="H68" s="1185">
        <f>'JUN-23'!H68</f>
        <v>269.11</v>
      </c>
      <c r="I68" s="1185">
        <f>'JUN-23'!I68</f>
        <v>4.16</v>
      </c>
      <c r="J68" s="1185"/>
      <c r="K68" s="1185"/>
      <c r="L68" s="1185">
        <f>'JUN-23'!L68</f>
        <v>2</v>
      </c>
      <c r="M68" s="1185">
        <f>'JUN-23'!M68</f>
        <v>10</v>
      </c>
      <c r="N68" s="1185"/>
      <c r="O68" s="1185"/>
      <c r="P68" s="1185"/>
      <c r="Q68" s="1185"/>
      <c r="R68" s="1185"/>
      <c r="S68" s="1185"/>
      <c r="T68" s="1185"/>
      <c r="U68" s="1185"/>
      <c r="V68" s="1185">
        <f>'JUN-23'!V68</f>
        <v>25347</v>
      </c>
      <c r="W68" s="1176"/>
    </row>
    <row r="69" spans="1:23" s="54" customFormat="1">
      <c r="A69" s="1176"/>
      <c r="B69" s="1185" t="str">
        <f>'JUN-23'!B69</f>
        <v>21.06.23</v>
      </c>
      <c r="C69" s="1185">
        <f>'JUN-23'!C69</f>
        <v>67</v>
      </c>
      <c r="D69" s="1185">
        <f>'JUN-23'!E69</f>
        <v>161006195</v>
      </c>
      <c r="E69" s="1185"/>
      <c r="F69" s="1185">
        <f>'JUN-23'!F69</f>
        <v>59</v>
      </c>
      <c r="G69" s="1185">
        <f>'JUN-23'!G69</f>
        <v>3497.03</v>
      </c>
      <c r="H69" s="1185">
        <f>'JUN-23'!H69</f>
        <v>331.97</v>
      </c>
      <c r="I69" s="1185">
        <f>'JUN-23'!I69</f>
        <v>0</v>
      </c>
      <c r="J69" s="1185"/>
      <c r="K69" s="1185"/>
      <c r="L69" s="1185">
        <f>'JUN-23'!L69</f>
        <v>2</v>
      </c>
      <c r="M69" s="1185">
        <f>'JUN-23'!M69</f>
        <v>30</v>
      </c>
      <c r="N69" s="1185"/>
      <c r="O69" s="1185"/>
      <c r="P69" s="1185"/>
      <c r="Q69" s="1185"/>
      <c r="R69" s="1185"/>
      <c r="S69" s="1185"/>
      <c r="T69" s="1185"/>
      <c r="U69" s="1185"/>
      <c r="V69" s="1185">
        <f>'JUN-23'!V69</f>
        <v>0</v>
      </c>
      <c r="W69" s="1176"/>
    </row>
    <row r="70" spans="1:23" s="54" customFormat="1">
      <c r="A70" s="1176"/>
      <c r="B70" s="1185" t="str">
        <f>'JUN-23'!B70</f>
        <v>21.06.23</v>
      </c>
      <c r="C70" s="1185">
        <f>'JUN-23'!C70</f>
        <v>68</v>
      </c>
      <c r="D70" s="1185">
        <f>'JUN-23'!E70</f>
        <v>161006200</v>
      </c>
      <c r="E70" s="1185"/>
      <c r="F70" s="1185">
        <f>'JUN-23'!F70</f>
        <v>59</v>
      </c>
      <c r="G70" s="1185">
        <f>'JUN-23'!G70</f>
        <v>3518.84</v>
      </c>
      <c r="H70" s="1185">
        <f>'JUN-23'!H70</f>
        <v>311.14</v>
      </c>
      <c r="I70" s="1185">
        <f>'JUN-23'!I70</f>
        <v>3.98</v>
      </c>
      <c r="J70" s="1185"/>
      <c r="K70" s="1185"/>
      <c r="L70" s="1185">
        <f>'JUN-23'!L70</f>
        <v>1</v>
      </c>
      <c r="M70" s="1185">
        <f>'JUN-23'!M70</f>
        <v>45</v>
      </c>
      <c r="N70" s="1185"/>
      <c r="O70" s="1185"/>
      <c r="P70" s="1185"/>
      <c r="Q70" s="1185"/>
      <c r="R70" s="1185"/>
      <c r="S70" s="1185"/>
      <c r="T70" s="1185"/>
      <c r="U70" s="1185"/>
      <c r="V70" s="1185">
        <f>'JUN-23'!V70</f>
        <v>9292.5</v>
      </c>
      <c r="W70" s="1176"/>
    </row>
    <row r="71" spans="1:23" s="54" customFormat="1">
      <c r="A71" s="1176"/>
      <c r="B71" s="1185" t="str">
        <f>'JUN-23'!B71</f>
        <v>21.06.23</v>
      </c>
      <c r="C71" s="1185">
        <f>'JUN-23'!C71</f>
        <v>69</v>
      </c>
      <c r="D71" s="1185">
        <f>'JUN-23'!E71</f>
        <v>161006196</v>
      </c>
      <c r="E71" s="1185"/>
      <c r="F71" s="1185">
        <f>'JUN-23'!F71</f>
        <v>59</v>
      </c>
      <c r="G71" s="1185">
        <f>'JUN-23'!G71</f>
        <v>3613.84</v>
      </c>
      <c r="H71" s="1185">
        <f>'JUN-23'!H71</f>
        <v>212.36</v>
      </c>
      <c r="I71" s="1185">
        <f>'JUN-23'!I71</f>
        <v>0.2</v>
      </c>
      <c r="J71" s="1185"/>
      <c r="K71" s="1185"/>
      <c r="L71" s="1185">
        <f>'JUN-23'!L71</f>
        <v>2</v>
      </c>
      <c r="M71" s="1185">
        <f>'JUN-23'!M71</f>
        <v>10</v>
      </c>
      <c r="N71" s="1185"/>
      <c r="O71" s="1185"/>
      <c r="P71" s="1185"/>
      <c r="Q71" s="1185"/>
      <c r="R71" s="1185"/>
      <c r="S71" s="1185"/>
      <c r="T71" s="1185"/>
      <c r="U71" s="1185"/>
      <c r="V71" s="1185">
        <f>'JUN-23'!V71</f>
        <v>0</v>
      </c>
      <c r="W71" s="1176"/>
    </row>
    <row r="72" spans="1:23" s="54" customFormat="1">
      <c r="A72" s="1176"/>
      <c r="B72" s="1185" t="str">
        <f>'JUN-23'!B72</f>
        <v>22.06.23</v>
      </c>
      <c r="C72" s="1185">
        <f>'JUN-23'!C72</f>
        <v>70</v>
      </c>
      <c r="D72" s="1185">
        <f>'JUN-23'!E72</f>
        <v>161006197</v>
      </c>
      <c r="E72" s="1185"/>
      <c r="F72" s="1185">
        <f>'JUN-23'!F72</f>
        <v>59</v>
      </c>
      <c r="G72" s="1185">
        <f>'JUN-23'!G72</f>
        <v>3540.46</v>
      </c>
      <c r="H72" s="1185">
        <f>'JUN-23'!H72</f>
        <v>284.93</v>
      </c>
      <c r="I72" s="1185">
        <f>'JUN-23'!I72</f>
        <v>5.39</v>
      </c>
      <c r="J72" s="1185"/>
      <c r="K72" s="1185"/>
      <c r="L72" s="1185">
        <f>'JUN-23'!L72</f>
        <v>2</v>
      </c>
      <c r="M72" s="1185">
        <f>'JUN-23'!M72</f>
        <v>40</v>
      </c>
      <c r="N72" s="1185"/>
      <c r="O72" s="1185"/>
      <c r="P72" s="1185"/>
      <c r="Q72" s="1185"/>
      <c r="R72" s="1185"/>
      <c r="S72" s="1185"/>
      <c r="T72" s="1185"/>
      <c r="U72" s="1185"/>
      <c r="V72" s="1185">
        <f>'JUN-23'!V72</f>
        <v>0</v>
      </c>
      <c r="W72" s="1176"/>
    </row>
    <row r="73" spans="1:23" s="54" customFormat="1">
      <c r="A73" s="1176"/>
      <c r="B73" s="1185" t="str">
        <f>'JUN-23'!B73</f>
        <v>22.06.23</v>
      </c>
      <c r="C73" s="1185">
        <f>'JUN-23'!C73</f>
        <v>71</v>
      </c>
      <c r="D73" s="1185">
        <f>'JUN-23'!E73</f>
        <v>161006198</v>
      </c>
      <c r="E73" s="1185"/>
      <c r="F73" s="1185">
        <f>'JUN-23'!F73</f>
        <v>59</v>
      </c>
      <c r="G73" s="1185">
        <f>'JUN-23'!G73</f>
        <v>3588.04</v>
      </c>
      <c r="H73" s="1185">
        <f>'JUN-23'!H73</f>
        <v>244.14</v>
      </c>
      <c r="I73" s="1185">
        <f>'JUN-23'!I73</f>
        <v>6.18</v>
      </c>
      <c r="J73" s="1185"/>
      <c r="K73" s="1185"/>
      <c r="L73" s="1185">
        <f>'JUN-23'!L73</f>
        <v>2</v>
      </c>
      <c r="M73" s="1185">
        <f>'JUN-23'!M73</f>
        <v>20</v>
      </c>
      <c r="N73" s="1185"/>
      <c r="O73" s="1185"/>
      <c r="P73" s="1185"/>
      <c r="Q73" s="1185"/>
      <c r="R73" s="1185"/>
      <c r="S73" s="1185"/>
      <c r="T73" s="1185"/>
      <c r="U73" s="1185"/>
      <c r="V73" s="1185">
        <f>'JUN-23'!V73</f>
        <v>9292.5</v>
      </c>
      <c r="W73" s="1176"/>
    </row>
    <row r="74" spans="1:23" s="54" customFormat="1">
      <c r="A74" s="1176"/>
      <c r="B74" s="1185" t="str">
        <f>'JUN-23'!B74</f>
        <v>22.06.23</v>
      </c>
      <c r="C74" s="1185">
        <f>'JUN-23'!C74</f>
        <v>72</v>
      </c>
      <c r="D74" s="1185">
        <f>'JUN-23'!E74</f>
        <v>161006199</v>
      </c>
      <c r="E74" s="1185"/>
      <c r="F74" s="1185">
        <f>'JUN-23'!F74</f>
        <v>58</v>
      </c>
      <c r="G74" s="1185">
        <f>'JUN-23'!G74</f>
        <v>3431.48</v>
      </c>
      <c r="H74" s="1185">
        <f>'JUN-23'!H74</f>
        <v>197.92</v>
      </c>
      <c r="I74" s="1185">
        <f>'JUN-23'!I74</f>
        <v>1.4</v>
      </c>
      <c r="J74" s="1185"/>
      <c r="K74" s="1185"/>
      <c r="L74" s="1185">
        <f>'JUN-23'!L74</f>
        <v>2</v>
      </c>
      <c r="M74" s="1185">
        <f>'JUN-23'!M74</f>
        <v>15</v>
      </c>
      <c r="N74" s="1185"/>
      <c r="O74" s="1185"/>
      <c r="P74" s="1185"/>
      <c r="Q74" s="1185"/>
      <c r="R74" s="1185"/>
      <c r="S74" s="1185"/>
      <c r="T74" s="1185"/>
      <c r="U74" s="1185"/>
      <c r="V74" s="1185">
        <f>'JUN-23'!V74</f>
        <v>0</v>
      </c>
      <c r="W74" s="1176"/>
    </row>
    <row r="75" spans="1:23" s="54" customFormat="1">
      <c r="A75" s="1176"/>
      <c r="B75" s="1185" t="str">
        <f>'JUN-23'!B75</f>
        <v>23.06.23</v>
      </c>
      <c r="C75" s="1185">
        <f>'JUN-23'!C75</f>
        <v>73</v>
      </c>
      <c r="D75" s="1185">
        <f>'JUN-23'!E75</f>
        <v>161006201</v>
      </c>
      <c r="E75" s="1185"/>
      <c r="F75" s="1185">
        <f>'JUN-23'!F75</f>
        <v>59</v>
      </c>
      <c r="G75" s="1185">
        <f>'JUN-23'!G75</f>
        <v>3454.83</v>
      </c>
      <c r="H75" s="1185">
        <f>'JUN-23'!H75</f>
        <v>312.17</v>
      </c>
      <c r="I75" s="1185">
        <f>'JUN-23'!I75</f>
        <v>0</v>
      </c>
      <c r="J75" s="1185"/>
      <c r="K75" s="1185"/>
      <c r="L75" s="1185">
        <f>'JUN-23'!L75</f>
        <v>2</v>
      </c>
      <c r="M75" s="1185">
        <f>'JUN-23'!M75</f>
        <v>40</v>
      </c>
      <c r="N75" s="1185"/>
      <c r="O75" s="1185"/>
      <c r="P75" s="1185"/>
      <c r="Q75" s="1185"/>
      <c r="R75" s="1185"/>
      <c r="S75" s="1185"/>
      <c r="T75" s="1185"/>
      <c r="U75" s="1185"/>
      <c r="V75" s="1185">
        <f>'JUN-23'!V75</f>
        <v>0</v>
      </c>
      <c r="W75" s="1176"/>
    </row>
    <row r="76" spans="1:23" s="54" customFormat="1">
      <c r="A76" s="1176"/>
      <c r="B76" s="1185" t="str">
        <f>'JUN-23'!B76</f>
        <v>23.06.23</v>
      </c>
      <c r="C76" s="1185">
        <f>'JUN-23'!C76</f>
        <v>74</v>
      </c>
      <c r="D76" s="1185">
        <f>'JUN-23'!E76</f>
        <v>161006202</v>
      </c>
      <c r="E76" s="1185"/>
      <c r="F76" s="1185">
        <f>'JUN-23'!F76</f>
        <v>58</v>
      </c>
      <c r="G76" s="1185">
        <f>'JUN-23'!G76</f>
        <v>3512.84</v>
      </c>
      <c r="H76" s="1185">
        <f>'JUN-23'!H76</f>
        <v>251.16</v>
      </c>
      <c r="I76" s="1185">
        <f>'JUN-23'!I76</f>
        <v>0</v>
      </c>
      <c r="J76" s="1185"/>
      <c r="K76" s="1185"/>
      <c r="L76" s="1185">
        <f>'JUN-23'!L76</f>
        <v>2</v>
      </c>
      <c r="M76" s="1185">
        <f>'JUN-23'!M76</f>
        <v>25</v>
      </c>
      <c r="N76" s="1185"/>
      <c r="O76" s="1185"/>
      <c r="P76" s="1185"/>
      <c r="Q76" s="1185"/>
      <c r="R76" s="1185"/>
      <c r="S76" s="1185"/>
      <c r="T76" s="1185"/>
      <c r="U76" s="1185"/>
      <c r="V76" s="1185">
        <f>'JUN-23'!V76</f>
        <v>0</v>
      </c>
      <c r="W76" s="1176"/>
    </row>
    <row r="77" spans="1:23" s="54" customFormat="1">
      <c r="A77" s="1176"/>
      <c r="B77" s="1185" t="str">
        <f>'JUN-23'!B77</f>
        <v>23.06.23</v>
      </c>
      <c r="C77" s="1185">
        <f>'JUN-23'!C77</f>
        <v>75</v>
      </c>
      <c r="D77" s="1185">
        <f>'JUN-23'!E77</f>
        <v>161006203</v>
      </c>
      <c r="E77" s="1185"/>
      <c r="F77" s="1185">
        <f>'JUN-23'!F77</f>
        <v>59</v>
      </c>
      <c r="G77" s="1185">
        <f>'JUN-23'!G77</f>
        <v>3584.03</v>
      </c>
      <c r="H77" s="1185">
        <f>'JUN-23'!H77</f>
        <v>247.35</v>
      </c>
      <c r="I77" s="1185">
        <f>'JUN-23'!I77</f>
        <v>2.38</v>
      </c>
      <c r="J77" s="1185"/>
      <c r="K77" s="1185"/>
      <c r="L77" s="1185">
        <f>'JUN-23'!L77</f>
        <v>2</v>
      </c>
      <c r="M77" s="1185" t="str">
        <f>'JUN-23'!M77</f>
        <v>05</v>
      </c>
      <c r="N77" s="1185"/>
      <c r="O77" s="1185"/>
      <c r="P77" s="1185"/>
      <c r="Q77" s="1185"/>
      <c r="R77" s="1185"/>
      <c r="S77" s="1185"/>
      <c r="T77" s="1185"/>
      <c r="U77" s="1185"/>
      <c r="V77" s="1185">
        <f>'JUN-23'!V77</f>
        <v>9292.5</v>
      </c>
      <c r="W77" s="1176"/>
    </row>
    <row r="78" spans="1:23" s="54" customFormat="1">
      <c r="A78" s="1176"/>
      <c r="B78" s="1185" t="str">
        <f>'JUN-23'!B78</f>
        <v>24.06.23</v>
      </c>
      <c r="C78" s="1185">
        <f>'JUN-23'!C78</f>
        <v>76</v>
      </c>
      <c r="D78" s="1185">
        <f>'JUN-23'!E78</f>
        <v>161006204</v>
      </c>
      <c r="E78" s="1185"/>
      <c r="F78" s="1185">
        <f>'JUN-23'!F78</f>
        <v>59</v>
      </c>
      <c r="G78" s="1185">
        <f>'JUN-23'!G78</f>
        <v>3564.45</v>
      </c>
      <c r="H78" s="1185">
        <f>'JUN-23'!H78</f>
        <v>258.55</v>
      </c>
      <c r="I78" s="1185">
        <f>'JUN-23'!I78</f>
        <v>0</v>
      </c>
      <c r="J78" s="1185"/>
      <c r="K78" s="1185"/>
      <c r="L78" s="1185">
        <f>'JUN-23'!L78</f>
        <v>2</v>
      </c>
      <c r="M78" s="1185" t="str">
        <f>'JUN-23'!M78</f>
        <v>05</v>
      </c>
      <c r="N78" s="1185"/>
      <c r="O78" s="1185"/>
      <c r="P78" s="1185"/>
      <c r="Q78" s="1185"/>
      <c r="R78" s="1185"/>
      <c r="S78" s="1185"/>
      <c r="T78" s="1185"/>
      <c r="U78" s="1185"/>
      <c r="V78" s="1185">
        <f>'JUN-23'!V78</f>
        <v>0</v>
      </c>
      <c r="W78" s="1176"/>
    </row>
    <row r="79" spans="1:23" s="54" customFormat="1">
      <c r="A79" s="1176"/>
      <c r="B79" s="1185" t="str">
        <f>'JUN-23'!B79</f>
        <v>24.06.23</v>
      </c>
      <c r="C79" s="1185">
        <f>'JUN-23'!C79</f>
        <v>77</v>
      </c>
      <c r="D79" s="1185">
        <f>'JUN-23'!E79</f>
        <v>161006205</v>
      </c>
      <c r="E79" s="1185"/>
      <c r="F79" s="1185">
        <f>'JUN-23'!F79</f>
        <v>59</v>
      </c>
      <c r="G79" s="1185">
        <f>'JUN-23'!G79</f>
        <v>3349.91</v>
      </c>
      <c r="H79" s="1185">
        <f>'JUN-23'!H79</f>
        <v>217.09</v>
      </c>
      <c r="I79" s="1185">
        <f>'JUN-23'!I79</f>
        <v>10</v>
      </c>
      <c r="J79" s="1185"/>
      <c r="K79" s="1185"/>
      <c r="L79" s="1185">
        <f>'JUN-23'!L79</f>
        <v>2</v>
      </c>
      <c r="M79" s="1185" t="str">
        <f>'JUN-23'!M79</f>
        <v>05</v>
      </c>
      <c r="N79" s="1185"/>
      <c r="O79" s="1185"/>
      <c r="P79" s="1185"/>
      <c r="Q79" s="1185"/>
      <c r="R79" s="1185"/>
      <c r="S79" s="1185"/>
      <c r="T79" s="1185"/>
      <c r="U79" s="1185"/>
      <c r="V79" s="1185">
        <f>'JUN-23'!V79</f>
        <v>0</v>
      </c>
      <c r="W79" s="1176"/>
    </row>
    <row r="80" spans="1:23" s="54" customFormat="1">
      <c r="A80" s="1176"/>
      <c r="B80" s="1185" t="str">
        <f>'JUN-23'!B80</f>
        <v>24.06.23</v>
      </c>
      <c r="C80" s="1185">
        <f>'JUN-23'!C80</f>
        <v>78</v>
      </c>
      <c r="D80" s="1185">
        <f>'JUN-23'!E80</f>
        <v>161006206</v>
      </c>
      <c r="E80" s="1185"/>
      <c r="F80" s="1185">
        <f>'JUN-23'!F80</f>
        <v>59</v>
      </c>
      <c r="G80" s="1185">
        <f>'JUN-23'!G80</f>
        <v>3527.45</v>
      </c>
      <c r="H80" s="1185">
        <f>'JUN-23'!H80</f>
        <v>298.72000000000003</v>
      </c>
      <c r="I80" s="1185">
        <f>'JUN-23'!I80</f>
        <v>3.17</v>
      </c>
      <c r="J80" s="1185"/>
      <c r="K80" s="1185"/>
      <c r="L80" s="1185">
        <f>'JUN-23'!L80</f>
        <v>1</v>
      </c>
      <c r="M80" s="1185">
        <f>'JUN-23'!M80</f>
        <v>50</v>
      </c>
      <c r="N80" s="1185"/>
      <c r="O80" s="1185"/>
      <c r="P80" s="1185"/>
      <c r="Q80" s="1185"/>
      <c r="R80" s="1185"/>
      <c r="S80" s="1185"/>
      <c r="T80" s="1185"/>
      <c r="U80" s="1185"/>
      <c r="V80" s="1185">
        <f>'JUN-23'!V80</f>
        <v>9292.5</v>
      </c>
      <c r="W80" s="1176"/>
    </row>
    <row r="81" spans="1:23" s="54" customFormat="1">
      <c r="A81" s="1176"/>
      <c r="B81" s="1185" t="str">
        <f>'JUN-23'!B81</f>
        <v>24.06.23</v>
      </c>
      <c r="C81" s="1185">
        <f>'JUN-23'!C81</f>
        <v>79</v>
      </c>
      <c r="D81" s="1185">
        <f>'JUN-23'!E81</f>
        <v>161006207</v>
      </c>
      <c r="E81" s="1185"/>
      <c r="F81" s="1185">
        <f>'JUN-23'!F81</f>
        <v>58</v>
      </c>
      <c r="G81" s="1185">
        <f>'JUN-23'!G81</f>
        <v>3486.05</v>
      </c>
      <c r="H81" s="1185">
        <f>'JUN-23'!H81</f>
        <v>274.95</v>
      </c>
      <c r="I81" s="1185">
        <f>'JUN-23'!I81</f>
        <v>0</v>
      </c>
      <c r="J81" s="1185"/>
      <c r="K81" s="1185"/>
      <c r="L81" s="1185">
        <f>'JUN-23'!L81</f>
        <v>1</v>
      </c>
      <c r="M81" s="1185">
        <f>'JUN-23'!M81</f>
        <v>50</v>
      </c>
      <c r="N81" s="1185"/>
      <c r="O81" s="1185"/>
      <c r="P81" s="1185"/>
      <c r="Q81" s="1185"/>
      <c r="R81" s="1185"/>
      <c r="S81" s="1185"/>
      <c r="T81" s="1185"/>
      <c r="U81" s="1185"/>
      <c r="V81" s="1185">
        <f>'JUN-23'!V81</f>
        <v>0</v>
      </c>
      <c r="W81" s="1176"/>
    </row>
    <row r="82" spans="1:23" s="54" customFormat="1">
      <c r="A82" s="1176"/>
      <c r="B82" s="1185" t="str">
        <f>'JUN-23'!B82</f>
        <v>25.06.23</v>
      </c>
      <c r="C82" s="1185">
        <f>'JUN-23'!C82</f>
        <v>80</v>
      </c>
      <c r="D82" s="1185">
        <f>'JUN-23'!E82</f>
        <v>161006208</v>
      </c>
      <c r="E82" s="1185"/>
      <c r="F82" s="1185">
        <f>'JUN-23'!F82</f>
        <v>59</v>
      </c>
      <c r="G82" s="1185">
        <f>'JUN-23'!G82</f>
        <v>3615.83</v>
      </c>
      <c r="H82" s="1185">
        <f>'JUN-23'!H82</f>
        <v>213.55</v>
      </c>
      <c r="I82" s="1185">
        <f>'JUN-23'!I82</f>
        <v>0.38</v>
      </c>
      <c r="J82" s="1185"/>
      <c r="K82" s="1185"/>
      <c r="L82" s="1185">
        <f>'JUN-23'!L82</f>
        <v>1</v>
      </c>
      <c r="M82" s="1185">
        <f>'JUN-23'!M82</f>
        <v>50</v>
      </c>
      <c r="N82" s="1185"/>
      <c r="O82" s="1185"/>
      <c r="P82" s="1185"/>
      <c r="Q82" s="1185"/>
      <c r="R82" s="1185"/>
      <c r="S82" s="1185"/>
      <c r="T82" s="1185"/>
      <c r="U82" s="1185"/>
      <c r="V82" s="1185">
        <f>'JUN-23'!V82</f>
        <v>0</v>
      </c>
      <c r="W82" s="1176"/>
    </row>
    <row r="83" spans="1:23" s="54" customFormat="1">
      <c r="A83" s="1176"/>
      <c r="B83" s="1185" t="str">
        <f>'JUN-23'!B83</f>
        <v>25.06.23</v>
      </c>
      <c r="C83" s="1185">
        <f>'JUN-23'!C83</f>
        <v>81</v>
      </c>
      <c r="D83" s="1185">
        <f>'JUN-23'!E83</f>
        <v>161006209</v>
      </c>
      <c r="E83" s="1185"/>
      <c r="F83" s="1185">
        <f>'JUN-23'!F83</f>
        <v>59</v>
      </c>
      <c r="G83" s="1185">
        <f>'JUN-23'!G83</f>
        <v>3625.23</v>
      </c>
      <c r="H83" s="1185">
        <f>'JUN-23'!H83</f>
        <v>205.34</v>
      </c>
      <c r="I83" s="1185">
        <f>'JUN-23'!I83</f>
        <v>1.57</v>
      </c>
      <c r="J83" s="1185"/>
      <c r="K83" s="1185"/>
      <c r="L83" s="1185">
        <f>'JUN-23'!L83</f>
        <v>1</v>
      </c>
      <c r="M83" s="1185">
        <f>'JUN-23'!M83</f>
        <v>35</v>
      </c>
      <c r="N83" s="1185"/>
      <c r="O83" s="1185"/>
      <c r="P83" s="1185"/>
      <c r="Q83" s="1185"/>
      <c r="R83" s="1185"/>
      <c r="S83" s="1185"/>
      <c r="T83" s="1185"/>
      <c r="U83" s="1185"/>
      <c r="V83" s="1185">
        <f>'JUN-23'!V83</f>
        <v>0</v>
      </c>
      <c r="W83" s="1176"/>
    </row>
    <row r="84" spans="1:23" s="54" customFormat="1">
      <c r="A84" s="1176"/>
      <c r="B84" s="1185" t="str">
        <f>'JUN-23'!B84</f>
        <v>25.06.23</v>
      </c>
      <c r="C84" s="1185">
        <f>'JUN-23'!C84</f>
        <v>82</v>
      </c>
      <c r="D84" s="1185">
        <f>'JUN-23'!E84</f>
        <v>161006210</v>
      </c>
      <c r="E84" s="1185"/>
      <c r="F84" s="1185">
        <f>'JUN-23'!F84</f>
        <v>58</v>
      </c>
      <c r="G84" s="1185">
        <f>'JUN-23'!G84</f>
        <v>3486.07</v>
      </c>
      <c r="H84" s="1185">
        <f>'JUN-23'!H84</f>
        <v>207.12</v>
      </c>
      <c r="I84" s="1185">
        <f>'JUN-23'!I84</f>
        <v>0.19</v>
      </c>
      <c r="J84" s="1185"/>
      <c r="K84" s="1185"/>
      <c r="L84" s="1185">
        <f>'JUN-23'!L84</f>
        <v>1</v>
      </c>
      <c r="M84" s="1185">
        <f>'JUN-23'!M84</f>
        <v>35</v>
      </c>
      <c r="N84" s="1185"/>
      <c r="O84" s="1185"/>
      <c r="P84" s="1185"/>
      <c r="Q84" s="1185"/>
      <c r="R84" s="1185"/>
      <c r="S84" s="1185"/>
      <c r="T84" s="1185"/>
      <c r="U84" s="1185"/>
      <c r="V84" s="1185">
        <f>'JUN-23'!V84</f>
        <v>0</v>
      </c>
      <c r="W84" s="1176"/>
    </row>
    <row r="85" spans="1:23" s="54" customFormat="1">
      <c r="A85" s="1176"/>
      <c r="B85" s="1185" t="str">
        <f>'JUN-23'!B85</f>
        <v>25.06.23</v>
      </c>
      <c r="C85" s="1185">
        <f>'JUN-23'!C85</f>
        <v>83</v>
      </c>
      <c r="D85" s="1185">
        <f>'JUN-23'!E85</f>
        <v>161006211</v>
      </c>
      <c r="E85" s="1185"/>
      <c r="F85" s="1185">
        <f>'JUN-23'!F85</f>
        <v>59</v>
      </c>
      <c r="G85" s="1185">
        <f>'JUN-23'!G85</f>
        <v>3513.62</v>
      </c>
      <c r="H85" s="1185">
        <f>'JUN-23'!H85</f>
        <v>318.38</v>
      </c>
      <c r="I85" s="1185">
        <f>'JUN-23'!I85</f>
        <v>0</v>
      </c>
      <c r="J85" s="1185"/>
      <c r="K85" s="1185"/>
      <c r="L85" s="1185">
        <f>'JUN-23'!L85</f>
        <v>1</v>
      </c>
      <c r="M85" s="1185">
        <f>'JUN-23'!M85</f>
        <v>50</v>
      </c>
      <c r="N85" s="1185"/>
      <c r="O85" s="1185"/>
      <c r="P85" s="1185"/>
      <c r="Q85" s="1185"/>
      <c r="R85" s="1185"/>
      <c r="S85" s="1185"/>
      <c r="T85" s="1185"/>
      <c r="U85" s="1185"/>
      <c r="V85" s="1185">
        <f>'JUN-23'!V85</f>
        <v>0</v>
      </c>
      <c r="W85" s="1176"/>
    </row>
    <row r="86" spans="1:23" s="54" customFormat="1">
      <c r="A86" s="1176"/>
      <c r="B86" s="1185" t="str">
        <f>'JUN-23'!B86</f>
        <v>26.06.23</v>
      </c>
      <c r="C86" s="1185">
        <f>'JUN-23'!C86</f>
        <v>84</v>
      </c>
      <c r="D86" s="1185">
        <f>'JUN-23'!E86</f>
        <v>161006212</v>
      </c>
      <c r="E86" s="1185"/>
      <c r="F86" s="1185">
        <f>'JUN-23'!F86</f>
        <v>59</v>
      </c>
      <c r="G86" s="1185">
        <f>'JUN-23'!G86</f>
        <v>3473.03</v>
      </c>
      <c r="H86" s="1185">
        <f>'JUN-23'!H86</f>
        <v>365.36</v>
      </c>
      <c r="I86" s="1185">
        <f>'JUN-23'!I86</f>
        <v>9.39</v>
      </c>
      <c r="J86" s="1185"/>
      <c r="K86" s="1185"/>
      <c r="L86" s="1185">
        <f>'JUN-23'!L86</f>
        <v>2</v>
      </c>
      <c r="M86" s="1185">
        <f>'JUN-23'!M86</f>
        <v>10</v>
      </c>
      <c r="N86" s="1185"/>
      <c r="O86" s="1185"/>
      <c r="P86" s="1185"/>
      <c r="Q86" s="1185"/>
      <c r="R86" s="1185"/>
      <c r="S86" s="1185"/>
      <c r="T86" s="1185"/>
      <c r="U86" s="1185"/>
      <c r="V86" s="1185">
        <f>'JUN-23'!V86</f>
        <v>0</v>
      </c>
      <c r="W86" s="1176"/>
    </row>
    <row r="87" spans="1:23" s="54" customFormat="1">
      <c r="A87" s="1176"/>
      <c r="B87" s="1185" t="str">
        <f>'JUN-23'!B87</f>
        <v>26.06.23</v>
      </c>
      <c r="C87" s="1185">
        <f>'JUN-23'!C87</f>
        <v>85</v>
      </c>
      <c r="D87" s="1185">
        <f>'JUN-23'!E87</f>
        <v>161006213</v>
      </c>
      <c r="E87" s="1185"/>
      <c r="F87" s="1185">
        <f>'JUN-23'!F87</f>
        <v>59</v>
      </c>
      <c r="G87" s="1185">
        <f>'JUN-23'!G87</f>
        <v>3517.83</v>
      </c>
      <c r="H87" s="1185">
        <f>'JUN-23'!H87</f>
        <v>312.56</v>
      </c>
      <c r="I87" s="1185">
        <f>'JUN-23'!I87</f>
        <v>1.39</v>
      </c>
      <c r="J87" s="1185"/>
      <c r="K87" s="1185"/>
      <c r="L87" s="1185">
        <f>'JUN-23'!L87</f>
        <v>1</v>
      </c>
      <c r="M87" s="1185">
        <f>'JUN-23'!M87</f>
        <v>45</v>
      </c>
      <c r="N87" s="1185"/>
      <c r="O87" s="1185"/>
      <c r="P87" s="1185"/>
      <c r="Q87" s="1185"/>
      <c r="R87" s="1185"/>
      <c r="S87" s="1185"/>
      <c r="T87" s="1185"/>
      <c r="U87" s="1185"/>
      <c r="V87" s="1185">
        <f>'JUN-23'!V87</f>
        <v>0</v>
      </c>
      <c r="W87" s="1176"/>
    </row>
    <row r="88" spans="1:23" s="54" customFormat="1">
      <c r="A88" s="1176"/>
      <c r="B88" s="1185" t="str">
        <f>'JUN-23'!B88</f>
        <v>26.06.23</v>
      </c>
      <c r="C88" s="1185">
        <f>'JUN-23'!C88</f>
        <v>86</v>
      </c>
      <c r="D88" s="1185">
        <f>'JUN-23'!E88</f>
        <v>161006214</v>
      </c>
      <c r="E88" s="1185"/>
      <c r="F88" s="1185">
        <f>'JUN-23'!F88</f>
        <v>58</v>
      </c>
      <c r="G88" s="1185">
        <f>'JUN-23'!G88</f>
        <v>3451.45</v>
      </c>
      <c r="H88" s="1185">
        <f>'JUN-23'!H88</f>
        <v>309.55</v>
      </c>
      <c r="I88" s="1185">
        <f>'JUN-23'!I88</f>
        <v>0</v>
      </c>
      <c r="J88" s="1185"/>
      <c r="K88" s="1185"/>
      <c r="L88" s="1185">
        <f>'JUN-23'!L88</f>
        <v>4</v>
      </c>
      <c r="M88" s="1185">
        <f>'JUN-23'!M88</f>
        <v>35</v>
      </c>
      <c r="N88" s="1185"/>
      <c r="O88" s="1185"/>
      <c r="P88" s="1185"/>
      <c r="Q88" s="1185"/>
      <c r="R88" s="1185"/>
      <c r="S88" s="1185"/>
      <c r="T88" s="1185"/>
      <c r="U88" s="1185"/>
      <c r="V88" s="1185">
        <f>'JUN-23'!V88</f>
        <v>18270</v>
      </c>
      <c r="W88" s="1176"/>
    </row>
    <row r="89" spans="1:23" s="54" customFormat="1">
      <c r="A89" s="1176"/>
      <c r="B89" s="1185" t="str">
        <f>'JUN-23'!B89</f>
        <v>26.06.23</v>
      </c>
      <c r="C89" s="1185">
        <f>'JUN-23'!C89</f>
        <v>87</v>
      </c>
      <c r="D89" s="1185">
        <f>'JUN-23'!E89</f>
        <v>161006215</v>
      </c>
      <c r="E89" s="1185"/>
      <c r="F89" s="1185">
        <f>'JUN-23'!F89</f>
        <v>59</v>
      </c>
      <c r="G89" s="1185">
        <f>'JUN-23'!G89</f>
        <v>3431.44</v>
      </c>
      <c r="H89" s="1185">
        <f>'JUN-23'!H89</f>
        <v>394.56</v>
      </c>
      <c r="I89" s="1185">
        <f>'JUN-23'!I89</f>
        <v>0</v>
      </c>
      <c r="J89" s="1185"/>
      <c r="K89" s="1185"/>
      <c r="L89" s="1185">
        <f>'JUN-23'!L89</f>
        <v>1</v>
      </c>
      <c r="M89" s="1185">
        <f>'JUN-23'!M89</f>
        <v>50</v>
      </c>
      <c r="N89" s="1185"/>
      <c r="O89" s="1185"/>
      <c r="P89" s="1185"/>
      <c r="Q89" s="1185"/>
      <c r="R89" s="1185"/>
      <c r="S89" s="1185"/>
      <c r="T89" s="1185"/>
      <c r="U89" s="1185"/>
      <c r="V89" s="1185">
        <f>'JUN-23'!V89</f>
        <v>0</v>
      </c>
      <c r="W89" s="1176"/>
    </row>
    <row r="90" spans="1:23" s="54" customFormat="1">
      <c r="A90" s="1176"/>
      <c r="B90" s="1185" t="str">
        <f>'JUN-23'!B90</f>
        <v>27.06.23</v>
      </c>
      <c r="C90" s="1185">
        <f>'JUN-23'!C90</f>
        <v>88</v>
      </c>
      <c r="D90" s="1185">
        <f>'JUN-23'!E90</f>
        <v>161006216</v>
      </c>
      <c r="E90" s="1185"/>
      <c r="F90" s="1185">
        <f>'JUN-23'!F90</f>
        <v>59</v>
      </c>
      <c r="G90" s="1185">
        <f>'JUN-23'!G90</f>
        <v>3476.85</v>
      </c>
      <c r="H90" s="1185">
        <f>'JUN-23'!H90</f>
        <v>346.15</v>
      </c>
      <c r="I90" s="1185">
        <f>'JUN-23'!I90</f>
        <v>0</v>
      </c>
      <c r="J90" s="1185"/>
      <c r="K90" s="1185"/>
      <c r="L90" s="1185">
        <f>'JUN-23'!L90</f>
        <v>2</v>
      </c>
      <c r="M90" s="1185">
        <f>'JUN-23'!M90</f>
        <v>0</v>
      </c>
      <c r="N90" s="1185"/>
      <c r="O90" s="1185"/>
      <c r="P90" s="1185"/>
      <c r="Q90" s="1185"/>
      <c r="R90" s="1185"/>
      <c r="S90" s="1185"/>
      <c r="T90" s="1185"/>
      <c r="U90" s="1185"/>
      <c r="V90" s="1185">
        <f>'JUN-23'!V90</f>
        <v>0</v>
      </c>
      <c r="W90" s="1176"/>
    </row>
    <row r="91" spans="1:23" s="54" customFormat="1">
      <c r="A91" s="1176"/>
      <c r="B91" s="1185" t="str">
        <f>'JUN-23'!B91</f>
        <v>27.06.23</v>
      </c>
      <c r="C91" s="1185">
        <f>'JUN-23'!C91</f>
        <v>89</v>
      </c>
      <c r="D91" s="1185">
        <f>'JUN-23'!E91</f>
        <v>161006217</v>
      </c>
      <c r="E91" s="1185"/>
      <c r="F91" s="1185">
        <f>'JUN-23'!F91</f>
        <v>57</v>
      </c>
      <c r="G91" s="1185">
        <f>'JUN-23'!G91</f>
        <v>3303.08</v>
      </c>
      <c r="H91" s="1185">
        <f>'JUN-23'!H91</f>
        <v>386.92</v>
      </c>
      <c r="I91" s="1185">
        <f>'JUN-23'!I91</f>
        <v>0</v>
      </c>
      <c r="J91" s="1185"/>
      <c r="K91" s="1185"/>
      <c r="L91" s="1185">
        <f>'JUN-23'!L91</f>
        <v>1</v>
      </c>
      <c r="M91" s="1185">
        <f>'JUN-23'!M91</f>
        <v>50</v>
      </c>
      <c r="N91" s="1185"/>
      <c r="O91" s="1185"/>
      <c r="P91" s="1185"/>
      <c r="Q91" s="1185"/>
      <c r="R91" s="1185"/>
      <c r="S91" s="1185"/>
      <c r="T91" s="1185"/>
      <c r="U91" s="1185"/>
      <c r="V91" s="1185">
        <f>'JUN-23'!V91</f>
        <v>0</v>
      </c>
      <c r="W91" s="1176"/>
    </row>
    <row r="92" spans="1:23" s="54" customFormat="1">
      <c r="A92" s="1176"/>
      <c r="B92" s="1185" t="str">
        <f>'JUN-23'!B92</f>
        <v>27.06.23</v>
      </c>
      <c r="C92" s="1185">
        <f>'JUN-23'!C92</f>
        <v>90</v>
      </c>
      <c r="D92" s="1185">
        <f>'JUN-23'!E92</f>
        <v>161006218</v>
      </c>
      <c r="E92" s="1185"/>
      <c r="F92" s="1185">
        <f>'JUN-23'!F92</f>
        <v>57</v>
      </c>
      <c r="G92" s="1185">
        <f>'JUN-23'!G92</f>
        <v>3382.24</v>
      </c>
      <c r="H92" s="1185">
        <f>'JUN-23'!H92</f>
        <v>321.75</v>
      </c>
      <c r="I92" s="1185">
        <f>'JUN-23'!I92</f>
        <v>1.99</v>
      </c>
      <c r="J92" s="1185"/>
      <c r="K92" s="1185"/>
      <c r="L92" s="1185">
        <f>'JUN-23'!L92</f>
        <v>1</v>
      </c>
      <c r="M92" s="1185">
        <f>'JUN-23'!M92</f>
        <v>40</v>
      </c>
      <c r="N92" s="1185"/>
      <c r="O92" s="1185"/>
      <c r="P92" s="1185"/>
      <c r="Q92" s="1185"/>
      <c r="R92" s="1185"/>
      <c r="S92" s="1185"/>
      <c r="T92" s="1185"/>
      <c r="U92" s="1185"/>
      <c r="V92" s="1185">
        <f>'JUN-23'!V92</f>
        <v>8977.5</v>
      </c>
      <c r="W92" s="1176"/>
    </row>
    <row r="93" spans="1:23" s="54" customFormat="1">
      <c r="A93" s="1176"/>
      <c r="B93" s="1185" t="str">
        <f>'JUN-23'!B93</f>
        <v>28.06.23</v>
      </c>
      <c r="C93" s="1185">
        <f>'JUN-23'!C93</f>
        <v>91</v>
      </c>
      <c r="D93" s="1185">
        <f>'JUN-23'!E93</f>
        <v>161006219</v>
      </c>
      <c r="E93" s="1185"/>
      <c r="F93" s="1185">
        <f>'JUN-23'!F93</f>
        <v>58</v>
      </c>
      <c r="G93" s="1185">
        <f>'JUN-23'!G93</f>
        <v>3455.65</v>
      </c>
      <c r="H93" s="1185">
        <f>'JUN-23'!H93</f>
        <v>305.35000000000002</v>
      </c>
      <c r="I93" s="1185">
        <f>'JUN-23'!I93</f>
        <v>0</v>
      </c>
      <c r="J93" s="1185"/>
      <c r="K93" s="1185"/>
      <c r="L93" s="1185">
        <f>'JUN-23'!L93</f>
        <v>2</v>
      </c>
      <c r="M93" s="1185" t="str">
        <f>'JUN-23'!M93</f>
        <v>05</v>
      </c>
      <c r="N93" s="1185"/>
      <c r="O93" s="1185"/>
      <c r="P93" s="1185"/>
      <c r="Q93" s="1185"/>
      <c r="R93" s="1185"/>
      <c r="S93" s="1185"/>
      <c r="T93" s="1185"/>
      <c r="U93" s="1185"/>
      <c r="V93" s="1185">
        <f>'JUN-23'!V93</f>
        <v>0</v>
      </c>
      <c r="W93" s="1176"/>
    </row>
    <row r="94" spans="1:23" s="54" customFormat="1">
      <c r="A94" s="1176"/>
      <c r="B94" s="1185" t="str">
        <f>'JUN-23'!B94</f>
        <v>28.06.23</v>
      </c>
      <c r="C94" s="1185">
        <f>'JUN-23'!C94</f>
        <v>92</v>
      </c>
      <c r="D94" s="1185">
        <f>'JUN-23'!E94</f>
        <v>161006221</v>
      </c>
      <c r="E94" s="1185"/>
      <c r="F94" s="1185">
        <f>'JUN-23'!F94</f>
        <v>59</v>
      </c>
      <c r="G94" s="1185">
        <f>'JUN-23'!G94</f>
        <v>3574.84</v>
      </c>
      <c r="H94" s="1185">
        <f>'JUN-23'!H94</f>
        <v>252.95</v>
      </c>
      <c r="I94" s="1185">
        <f>'JUN-23'!I94</f>
        <v>1.79</v>
      </c>
      <c r="J94" s="1185"/>
      <c r="K94" s="1185"/>
      <c r="L94" s="1185">
        <f>'JUN-23'!L94</f>
        <v>1</v>
      </c>
      <c r="M94" s="1185">
        <f>'JUN-23'!M94</f>
        <v>35</v>
      </c>
      <c r="N94" s="1185"/>
      <c r="O94" s="1185"/>
      <c r="P94" s="1185"/>
      <c r="Q94" s="1185"/>
      <c r="R94" s="1185"/>
      <c r="S94" s="1185"/>
      <c r="T94" s="1185"/>
      <c r="U94" s="1185"/>
      <c r="V94" s="1185">
        <f>'JUN-23'!V94</f>
        <v>9292.5</v>
      </c>
      <c r="W94" s="1176"/>
    </row>
    <row r="95" spans="1:23" s="54" customFormat="1">
      <c r="A95" s="1176"/>
      <c r="B95" s="1185" t="str">
        <f>'JUN-23'!B95</f>
        <v>28.06.23</v>
      </c>
      <c r="C95" s="1185">
        <f>'JUN-23'!C95</f>
        <v>93</v>
      </c>
      <c r="D95" s="1185">
        <f>'JUN-23'!E95</f>
        <v>161006220</v>
      </c>
      <c r="E95" s="1185"/>
      <c r="F95" s="1185">
        <f>'JUN-23'!F95</f>
        <v>59</v>
      </c>
      <c r="G95" s="1185">
        <f>'JUN-23'!G95</f>
        <v>3600.42</v>
      </c>
      <c r="H95" s="1185">
        <f>'JUN-23'!H95</f>
        <v>231.58</v>
      </c>
      <c r="I95" s="1185">
        <f>'JUN-23'!I95</f>
        <v>0</v>
      </c>
      <c r="J95" s="1185"/>
      <c r="K95" s="1185"/>
      <c r="L95" s="1185">
        <f>'JUN-23'!L95</f>
        <v>1</v>
      </c>
      <c r="M95" s="1185">
        <f>'JUN-23'!M95</f>
        <v>45</v>
      </c>
      <c r="N95" s="1185"/>
      <c r="O95" s="1185"/>
      <c r="P95" s="1185"/>
      <c r="Q95" s="1185"/>
      <c r="R95" s="1185"/>
      <c r="S95" s="1185"/>
      <c r="T95" s="1185"/>
      <c r="U95" s="1185"/>
      <c r="V95" s="1185">
        <f>'JUN-23'!V95</f>
        <v>0</v>
      </c>
      <c r="W95" s="1176"/>
    </row>
    <row r="96" spans="1:23" s="54" customFormat="1">
      <c r="A96" s="1176"/>
      <c r="B96" s="1185" t="str">
        <f>'JUN-23'!B96</f>
        <v>28.06.23</v>
      </c>
      <c r="C96" s="1185">
        <f>'JUN-23'!C96</f>
        <v>94</v>
      </c>
      <c r="D96" s="1185">
        <f>'JUN-23'!E96</f>
        <v>161006222</v>
      </c>
      <c r="E96" s="1185"/>
      <c r="F96" s="1185">
        <f>'JUN-23'!F96</f>
        <v>59</v>
      </c>
      <c r="G96" s="1185">
        <f>'JUN-23'!G96</f>
        <v>3595.43</v>
      </c>
      <c r="H96" s="1185">
        <f>'JUN-23'!H96</f>
        <v>236.12</v>
      </c>
      <c r="I96" s="1185">
        <f>'JUN-23'!I96</f>
        <v>2.5499999999999998</v>
      </c>
      <c r="J96" s="1185"/>
      <c r="K96" s="1185"/>
      <c r="L96" s="1185">
        <f>'JUN-23'!L96</f>
        <v>1</v>
      </c>
      <c r="M96" s="1185">
        <f>'JUN-23'!M96</f>
        <v>45</v>
      </c>
      <c r="N96" s="1185"/>
      <c r="O96" s="1185"/>
      <c r="P96" s="1185"/>
      <c r="Q96" s="1185"/>
      <c r="R96" s="1185"/>
      <c r="S96" s="1185"/>
      <c r="T96" s="1185"/>
      <c r="U96" s="1185"/>
      <c r="V96" s="1185">
        <f>'JUN-23'!V96</f>
        <v>0</v>
      </c>
      <c r="W96" s="1176"/>
    </row>
    <row r="97" spans="1:23" s="54" customFormat="1">
      <c r="A97" s="1176"/>
      <c r="B97" s="1185" t="str">
        <f>'JUN-23'!B97</f>
        <v>28.06.23</v>
      </c>
      <c r="C97" s="1185">
        <f>'JUN-23'!C97</f>
        <v>95</v>
      </c>
      <c r="D97" s="1185">
        <f>'JUN-23'!E97</f>
        <v>161006223</v>
      </c>
      <c r="E97" s="1185"/>
      <c r="F97" s="1185">
        <f>'JUN-23'!F97</f>
        <v>59</v>
      </c>
      <c r="G97" s="1185">
        <f>'JUN-23'!G97</f>
        <v>3531.85</v>
      </c>
      <c r="H97" s="1185">
        <f>'JUN-23'!H97</f>
        <v>292.14</v>
      </c>
      <c r="I97" s="1185">
        <f>'JUN-23'!I97</f>
        <v>0.99</v>
      </c>
      <c r="J97" s="1185"/>
      <c r="K97" s="1185"/>
      <c r="L97" s="1185">
        <f>'JUN-23'!L97</f>
        <v>1</v>
      </c>
      <c r="M97" s="1185">
        <f>'JUN-23'!M97</f>
        <v>40</v>
      </c>
      <c r="N97" s="1185"/>
      <c r="O97" s="1185"/>
      <c r="P97" s="1185"/>
      <c r="Q97" s="1185"/>
      <c r="R97" s="1185"/>
      <c r="S97" s="1185"/>
      <c r="T97" s="1185"/>
      <c r="U97" s="1185"/>
      <c r="V97" s="1185">
        <f>'JUN-23'!V97</f>
        <v>0</v>
      </c>
      <c r="W97" s="1176"/>
    </row>
    <row r="98" spans="1:23" s="54" customFormat="1">
      <c r="A98" s="1176"/>
      <c r="B98" s="1185" t="str">
        <f>'JUN-23'!B98</f>
        <v>29.06.23</v>
      </c>
      <c r="C98" s="1185">
        <f>'JUN-23'!C98</f>
        <v>96</v>
      </c>
      <c r="D98" s="1185">
        <f>'JUN-23'!E98</f>
        <v>161006224</v>
      </c>
      <c r="E98" s="1185"/>
      <c r="F98" s="1185">
        <f>'JUN-23'!F98</f>
        <v>58</v>
      </c>
      <c r="G98" s="1185">
        <f>'JUN-23'!G98</f>
        <v>3499.23</v>
      </c>
      <c r="H98" s="1185">
        <f>'JUN-23'!H98</f>
        <v>275.14999999999998</v>
      </c>
      <c r="I98" s="1185">
        <f>'JUN-23'!I98</f>
        <v>7.38</v>
      </c>
      <c r="J98" s="1185"/>
      <c r="K98" s="1185"/>
      <c r="L98" s="1185">
        <f>'JUN-23'!L98</f>
        <v>2</v>
      </c>
      <c r="M98" s="1185" t="str">
        <f>'JUN-23'!M98</f>
        <v>05</v>
      </c>
      <c r="N98" s="1185"/>
      <c r="O98" s="1185"/>
      <c r="P98" s="1185"/>
      <c r="Q98" s="1185"/>
      <c r="R98" s="1185"/>
      <c r="S98" s="1185"/>
      <c r="T98" s="1185"/>
      <c r="U98" s="1185"/>
      <c r="V98" s="1185">
        <f>'JUN-23'!V98</f>
        <v>9135</v>
      </c>
      <c r="W98" s="1176"/>
    </row>
    <row r="99" spans="1:23" s="54" customFormat="1">
      <c r="A99" s="1176"/>
      <c r="B99" s="1185" t="str">
        <f>'JUN-23'!B99</f>
        <v>29.06.23</v>
      </c>
      <c r="C99" s="1185">
        <f>'JUN-23'!C99</f>
        <v>97</v>
      </c>
      <c r="D99" s="1185">
        <f>'JUN-23'!E99</f>
        <v>161006225</v>
      </c>
      <c r="E99" s="1185"/>
      <c r="F99" s="1185">
        <f>'JUN-23'!F99</f>
        <v>58</v>
      </c>
      <c r="G99" s="1185">
        <f>'JUN-23'!G99</f>
        <v>3523.05</v>
      </c>
      <c r="H99" s="1185">
        <f>'JUN-23'!H99</f>
        <v>238.33</v>
      </c>
      <c r="I99" s="1185">
        <f>'JUN-23'!I99</f>
        <v>0.38</v>
      </c>
      <c r="J99" s="1185"/>
      <c r="K99" s="1185"/>
      <c r="L99" s="1185">
        <f>'JUN-23'!L99</f>
        <v>2</v>
      </c>
      <c r="M99" s="1185">
        <f>'JUN-23'!M99</f>
        <v>15</v>
      </c>
      <c r="N99" s="1185"/>
      <c r="O99" s="1185"/>
      <c r="P99" s="1185"/>
      <c r="Q99" s="1185"/>
      <c r="R99" s="1185"/>
      <c r="S99" s="1185"/>
      <c r="T99" s="1185"/>
      <c r="U99" s="1185"/>
      <c r="V99" s="1185">
        <f>'JUN-23'!V99</f>
        <v>0</v>
      </c>
      <c r="W99" s="1176"/>
    </row>
    <row r="100" spans="1:23" s="54" customFormat="1">
      <c r="A100" s="1176"/>
      <c r="B100" s="1185" t="str">
        <f>'JUN-23'!B100</f>
        <v>29.06.23</v>
      </c>
      <c r="C100" s="1185">
        <f>'JUN-23'!C100</f>
        <v>98</v>
      </c>
      <c r="D100" s="1185">
        <f>'JUN-23'!E100</f>
        <v>161006226</v>
      </c>
      <c r="E100" s="1185"/>
      <c r="F100" s="1185">
        <f>'JUN-23'!F100</f>
        <v>59</v>
      </c>
      <c r="G100" s="1185">
        <f>'JUN-23'!G100</f>
        <v>3602.67</v>
      </c>
      <c r="H100" s="1185">
        <f>'JUN-23'!H100</f>
        <v>216.92</v>
      </c>
      <c r="I100" s="1185">
        <f>'JUN-23'!I100</f>
        <v>2.59</v>
      </c>
      <c r="J100" s="1185"/>
      <c r="K100" s="1185"/>
      <c r="L100" s="1185">
        <f>'JUN-23'!L100</f>
        <v>2</v>
      </c>
      <c r="M100" s="1185">
        <f>'JUN-23'!M100</f>
        <v>10</v>
      </c>
      <c r="N100" s="1185"/>
      <c r="O100" s="1185"/>
      <c r="P100" s="1185"/>
      <c r="Q100" s="1185"/>
      <c r="R100" s="1185"/>
      <c r="S100" s="1185"/>
      <c r="T100" s="1185"/>
      <c r="U100" s="1185"/>
      <c r="V100" s="1185">
        <f>'JUN-23'!V100</f>
        <v>0</v>
      </c>
      <c r="W100" s="1176"/>
    </row>
    <row r="101" spans="1:23" s="54" customFormat="1">
      <c r="A101" s="1176"/>
      <c r="B101" s="1185" t="str">
        <f>'JUN-23'!B101</f>
        <v>29.06.23</v>
      </c>
      <c r="C101" s="1185">
        <f>'JUN-23'!C101</f>
        <v>99</v>
      </c>
      <c r="D101" s="1185">
        <f>'JUN-23'!E101</f>
        <v>161006267</v>
      </c>
      <c r="E101" s="1185"/>
      <c r="F101" s="1185">
        <f>'JUN-23'!F101</f>
        <v>58</v>
      </c>
      <c r="G101" s="1185">
        <f>'JUN-23'!G101</f>
        <v>3593.84</v>
      </c>
      <c r="H101" s="1185">
        <f>'JUN-23'!H101</f>
        <v>185.89</v>
      </c>
      <c r="I101" s="1185">
        <f>'JUN-23'!I101</f>
        <v>15.73</v>
      </c>
      <c r="J101" s="1185"/>
      <c r="K101" s="1185"/>
      <c r="L101" s="1185">
        <f>'JUN-23'!L101</f>
        <v>2</v>
      </c>
      <c r="M101" s="1185">
        <f>'JUN-23'!M101</f>
        <v>20</v>
      </c>
      <c r="N101" s="1185"/>
      <c r="O101" s="1185"/>
      <c r="P101" s="1185"/>
      <c r="Q101" s="1185"/>
      <c r="R101" s="1185"/>
      <c r="S101" s="1185"/>
      <c r="T101" s="1185"/>
      <c r="U101" s="1185"/>
      <c r="V101" s="1185">
        <f>'JUN-23'!V101</f>
        <v>9135</v>
      </c>
      <c r="W101" s="1176"/>
    </row>
    <row r="102" spans="1:23" s="54" customFormat="1">
      <c r="A102" s="1176"/>
      <c r="B102" s="1185" t="str">
        <f>'JUN-23'!B102</f>
        <v>30.06.23</v>
      </c>
      <c r="C102" s="1185">
        <f>'JUN-23'!C102</f>
        <v>100</v>
      </c>
      <c r="D102" s="1185">
        <f>'JUN-23'!E102</f>
        <v>161006268</v>
      </c>
      <c r="E102" s="1185"/>
      <c r="F102" s="1185">
        <f>'JUN-23'!F102</f>
        <v>56</v>
      </c>
      <c r="G102" s="1185">
        <f>'JUN-23'!G102</f>
        <v>3416.67</v>
      </c>
      <c r="H102" s="1185">
        <f>'JUN-23'!H102</f>
        <v>279.33</v>
      </c>
      <c r="I102" s="1185">
        <f>'JUN-23'!I102</f>
        <v>0</v>
      </c>
      <c r="J102" s="1185"/>
      <c r="K102" s="1185"/>
      <c r="L102" s="1185">
        <f>'JUN-23'!L102</f>
        <v>2</v>
      </c>
      <c r="M102" s="1185">
        <f>'JUN-23'!M102</f>
        <v>40</v>
      </c>
      <c r="N102" s="1185"/>
      <c r="O102" s="1185"/>
      <c r="P102" s="1185"/>
      <c r="Q102" s="1185"/>
      <c r="R102" s="1185"/>
      <c r="S102" s="1185"/>
      <c r="T102" s="1185"/>
      <c r="U102" s="1185"/>
      <c r="V102" s="1185">
        <f>'JUN-23'!V102</f>
        <v>0</v>
      </c>
      <c r="W102" s="1176"/>
    </row>
    <row r="103" spans="1:23" s="54" customFormat="1">
      <c r="A103" s="1176"/>
      <c r="B103" s="1185" t="str">
        <f>'JUN-23'!B103</f>
        <v>30.06.23</v>
      </c>
      <c r="C103" s="1185">
        <f>'JUN-23'!C103</f>
        <v>101</v>
      </c>
      <c r="D103" s="1185">
        <f>'JUN-23'!E103</f>
        <v>161006229</v>
      </c>
      <c r="E103" s="1185"/>
      <c r="F103" s="1185">
        <f>'JUN-23'!F103</f>
        <v>59</v>
      </c>
      <c r="G103" s="1185">
        <f>'JUN-23'!G103</f>
        <v>3621.45</v>
      </c>
      <c r="H103" s="1185">
        <f>'JUN-23'!H103</f>
        <v>213.48</v>
      </c>
      <c r="I103" s="1185">
        <f>'JUN-23'!I103</f>
        <v>11.93</v>
      </c>
      <c r="J103" s="1185"/>
      <c r="K103" s="1185"/>
      <c r="L103" s="1185">
        <f>'JUN-23'!L103</f>
        <v>2</v>
      </c>
      <c r="M103" s="1185" t="str">
        <f>'JUN-23'!M103</f>
        <v>05</v>
      </c>
      <c r="N103" s="1185"/>
      <c r="O103" s="1185"/>
      <c r="P103" s="1185"/>
      <c r="Q103" s="1185"/>
      <c r="R103" s="1185"/>
      <c r="S103" s="1185"/>
      <c r="T103" s="1185"/>
      <c r="U103" s="1185"/>
      <c r="V103" s="1185">
        <f>'JUN-23'!V103</f>
        <v>9292.5</v>
      </c>
      <c r="W103" s="1176"/>
    </row>
    <row r="104" spans="1:23" s="54" customFormat="1">
      <c r="A104" s="1176"/>
      <c r="B104" s="1185" t="str">
        <f>'JUN-23'!B104</f>
        <v>30.06.23</v>
      </c>
      <c r="C104" s="1185">
        <f>'JUN-23'!C104</f>
        <v>102</v>
      </c>
      <c r="D104" s="1185">
        <f>'JUN-23'!E104</f>
        <v>161006230</v>
      </c>
      <c r="E104" s="1185"/>
      <c r="F104" s="1185">
        <f>'JUN-23'!F104</f>
        <v>57</v>
      </c>
      <c r="G104" s="1185">
        <f>'JUN-23'!G104</f>
        <v>3371.86</v>
      </c>
      <c r="H104" s="1185">
        <f>'JUN-23'!H104</f>
        <v>324.14</v>
      </c>
      <c r="I104" s="1185">
        <f>'JUN-23'!I104</f>
        <v>0</v>
      </c>
      <c r="J104" s="1185"/>
      <c r="K104" s="1185"/>
      <c r="L104" s="1185">
        <f>'JUN-23'!L104</f>
        <v>1</v>
      </c>
      <c r="M104" s="1185">
        <f>'JUN-23'!M104</f>
        <v>50</v>
      </c>
      <c r="N104" s="1185"/>
      <c r="O104" s="1185"/>
      <c r="P104" s="1185"/>
      <c r="Q104" s="1185"/>
      <c r="R104" s="1185"/>
      <c r="S104" s="1185"/>
      <c r="T104" s="1185"/>
      <c r="U104" s="1185"/>
      <c r="V104" s="1185">
        <f>'JUN-23'!V104</f>
        <v>0</v>
      </c>
      <c r="W104" s="1176"/>
    </row>
    <row r="105" spans="1:23" s="54" customFormat="1">
      <c r="A105" s="1176"/>
      <c r="B105" s="1185" t="str">
        <f>'JUN-23'!B105</f>
        <v>30.06.23</v>
      </c>
      <c r="C105" s="1185">
        <f>'JUN-23'!C105</f>
        <v>103</v>
      </c>
      <c r="D105" s="1185">
        <f>'JUN-23'!E105</f>
        <v>161006231</v>
      </c>
      <c r="E105" s="1185"/>
      <c r="F105" s="1185">
        <f>'JUN-23'!F105</f>
        <v>58</v>
      </c>
      <c r="G105" s="1185">
        <f>'JUN-23'!G105</f>
        <v>3353.27</v>
      </c>
      <c r="H105" s="1185">
        <f>'JUN-23'!H105</f>
        <v>402.13</v>
      </c>
      <c r="I105" s="1185">
        <f>'JUN-23'!I105</f>
        <v>0.4</v>
      </c>
      <c r="J105" s="1185"/>
      <c r="K105" s="1185"/>
      <c r="L105" s="1185">
        <f>'JUN-23'!L105</f>
        <v>1</v>
      </c>
      <c r="M105" s="1185">
        <f>'JUN-23'!M105</f>
        <v>55</v>
      </c>
      <c r="N105" s="1185"/>
      <c r="O105" s="1185"/>
      <c r="P105" s="1185"/>
      <c r="Q105" s="1185"/>
      <c r="R105" s="1185"/>
      <c r="S105" s="1185"/>
      <c r="T105" s="1185"/>
      <c r="U105" s="1185"/>
      <c r="V105" s="1185">
        <f>'JUN-23'!V105</f>
        <v>0</v>
      </c>
      <c r="W105" s="1176"/>
    </row>
    <row r="106" spans="1:23" s="58" customFormat="1" ht="18.75">
      <c r="B106" s="97" t="s">
        <v>670</v>
      </c>
      <c r="C106" s="1177">
        <v>4</v>
      </c>
      <c r="D106" s="353"/>
      <c r="E106" s="354"/>
      <c r="F106" s="1276">
        <f>SUBTOTAL(9,F52:F55)</f>
        <v>235</v>
      </c>
      <c r="G106" s="1276">
        <f>SUBTOTAL(9,G52:G55)</f>
        <v>14209.99</v>
      </c>
      <c r="H106" s="1276">
        <f>SUBTOTAL(9,H52:H55)</f>
        <v>1023.01</v>
      </c>
      <c r="I106" s="1276">
        <f>SUBTOTAL(9,I52:I55)</f>
        <v>0</v>
      </c>
      <c r="J106" s="1193"/>
      <c r="K106" s="1193"/>
      <c r="L106" s="1177">
        <v>8</v>
      </c>
      <c r="M106" s="1177">
        <v>20</v>
      </c>
      <c r="N106" s="1193"/>
      <c r="O106" s="1193"/>
      <c r="P106" s="1193"/>
      <c r="Q106" s="1193"/>
      <c r="R106" s="1193"/>
      <c r="S106" s="1193"/>
      <c r="T106" s="1193"/>
      <c r="U106" s="1193"/>
      <c r="V106" s="1276"/>
      <c r="W106"/>
    </row>
    <row r="107" spans="1:23" s="58" customFormat="1" ht="18.75">
      <c r="B107" s="352" t="s">
        <v>671</v>
      </c>
      <c r="E107" s="38"/>
      <c r="F107" s="839">
        <f>'JUN-23'!F106</f>
        <v>6028</v>
      </c>
      <c r="G107" s="839">
        <f>'JUN-23'!G106</f>
        <v>365494.41</v>
      </c>
      <c r="H107" s="839">
        <f>'JUN-23'!H106</f>
        <v>24834.030000000002</v>
      </c>
      <c r="I107" s="1177">
        <f>'JUN-23'!I106</f>
        <v>298.43999999999988</v>
      </c>
      <c r="J107" s="1180"/>
      <c r="K107" s="1181"/>
      <c r="L107" s="1179"/>
      <c r="M107" s="1179"/>
      <c r="N107" s="1182"/>
      <c r="O107" s="1180"/>
      <c r="P107" s="1180"/>
      <c r="Q107" s="1180"/>
      <c r="R107" s="1180"/>
      <c r="S107" s="1180"/>
      <c r="T107" s="1180"/>
      <c r="U107" s="1180"/>
      <c r="V107" s="1177">
        <f>'JUN-23'!V106</f>
        <v>423675</v>
      </c>
      <c r="W107" s="38"/>
    </row>
    <row r="108" spans="1:23" s="331" customFormat="1" ht="18.75">
      <c r="B108" s="331" t="s">
        <v>1725</v>
      </c>
      <c r="E108"/>
      <c r="J108"/>
      <c r="K108"/>
      <c r="N108"/>
      <c r="O108"/>
      <c r="P108"/>
      <c r="Q108"/>
      <c r="R108"/>
      <c r="S108"/>
      <c r="T108"/>
      <c r="U108"/>
      <c r="W108"/>
    </row>
  </sheetData>
  <autoFilter ref="B2:V108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63.xml><?xml version="1.0" encoding="utf-8"?>
<worksheet xmlns="http://schemas.openxmlformats.org/spreadsheetml/2006/main" xmlns:r="http://schemas.openxmlformats.org/officeDocument/2006/relationships">
  <dimension ref="A1:AA458"/>
  <sheetViews>
    <sheetView topLeftCell="A73" workbookViewId="0">
      <selection activeCell="L89" sqref="L89"/>
    </sheetView>
  </sheetViews>
  <sheetFormatPr defaultRowHeight="15"/>
  <cols>
    <col min="5" max="5" width="10" bestFit="1" customWidth="1"/>
    <col min="12" max="13" width="5.85546875" customWidth="1"/>
    <col min="26" max="26" width="10.7109375" customWidth="1"/>
  </cols>
  <sheetData>
    <row r="1" spans="1:24" ht="21">
      <c r="A1" s="2820" t="s">
        <v>1728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1346" t="s">
        <v>1</v>
      </c>
      <c r="B2" s="1346" t="s">
        <v>2</v>
      </c>
      <c r="C2" s="1346" t="s">
        <v>28</v>
      </c>
      <c r="D2" s="1346" t="s">
        <v>4</v>
      </c>
      <c r="E2" s="1346" t="s">
        <v>5</v>
      </c>
      <c r="F2" s="1346" t="s">
        <v>6</v>
      </c>
      <c r="G2" s="1346" t="s">
        <v>7</v>
      </c>
      <c r="H2" s="1346" t="s">
        <v>8</v>
      </c>
      <c r="I2" s="1346" t="s">
        <v>9</v>
      </c>
      <c r="J2" s="1346" t="s">
        <v>10</v>
      </c>
      <c r="K2" s="1346" t="s">
        <v>11</v>
      </c>
      <c r="L2" s="2809" t="s">
        <v>419</v>
      </c>
      <c r="M2" s="2809"/>
      <c r="N2" s="1346" t="s">
        <v>12</v>
      </c>
      <c r="O2" s="1346" t="s">
        <v>13</v>
      </c>
      <c r="P2" s="1346" t="s">
        <v>14</v>
      </c>
      <c r="Q2" s="1346" t="s">
        <v>15</v>
      </c>
      <c r="R2" s="1346" t="s">
        <v>16</v>
      </c>
      <c r="S2" s="1346" t="s">
        <v>15</v>
      </c>
      <c r="T2" s="1346" t="s">
        <v>460</v>
      </c>
      <c r="U2" s="1346" t="s">
        <v>19</v>
      </c>
      <c r="V2" s="1346" t="s">
        <v>20</v>
      </c>
      <c r="W2" s="1346" t="s">
        <v>255</v>
      </c>
    </row>
    <row r="3" spans="1:24">
      <c r="A3" s="1347">
        <v>1</v>
      </c>
      <c r="B3" s="1347" t="s">
        <v>1729</v>
      </c>
      <c r="C3" s="1347">
        <v>1</v>
      </c>
      <c r="D3" s="1347">
        <v>388</v>
      </c>
      <c r="E3" s="1347">
        <v>161006236</v>
      </c>
      <c r="F3" s="1347">
        <v>59</v>
      </c>
      <c r="G3" s="1347">
        <v>3618.62</v>
      </c>
      <c r="H3" s="84">
        <v>180.08</v>
      </c>
      <c r="I3" s="1347">
        <v>24.7</v>
      </c>
      <c r="J3" s="1347"/>
      <c r="K3" s="1347"/>
      <c r="L3" s="1347">
        <v>2</v>
      </c>
      <c r="M3" s="1347">
        <v>10</v>
      </c>
      <c r="N3" s="1347"/>
      <c r="O3" s="1347">
        <v>0</v>
      </c>
      <c r="P3" s="1347"/>
      <c r="Q3" s="1347"/>
      <c r="R3" s="1347"/>
      <c r="S3" s="1347"/>
      <c r="T3" s="1347"/>
      <c r="U3" s="1347"/>
      <c r="V3" s="1347"/>
      <c r="W3" s="1347" t="s">
        <v>257</v>
      </c>
      <c r="X3" s="104"/>
    </row>
    <row r="4" spans="1:24">
      <c r="A4" s="1347">
        <v>2</v>
      </c>
      <c r="B4" s="1347" t="s">
        <v>1729</v>
      </c>
      <c r="C4" s="1347">
        <v>2</v>
      </c>
      <c r="D4" s="1347">
        <v>386</v>
      </c>
      <c r="E4" s="1347">
        <v>161006232</v>
      </c>
      <c r="F4" s="1347">
        <v>58</v>
      </c>
      <c r="G4" s="1347">
        <v>3397.83</v>
      </c>
      <c r="H4" s="84">
        <v>312.17</v>
      </c>
      <c r="I4" s="1347">
        <v>0</v>
      </c>
      <c r="J4" s="1347"/>
      <c r="K4" s="1347"/>
      <c r="L4" s="1347">
        <v>2</v>
      </c>
      <c r="M4" s="1347">
        <v>0</v>
      </c>
      <c r="N4" s="1347"/>
      <c r="O4" s="1347"/>
      <c r="P4" s="1347"/>
      <c r="Q4" s="1347"/>
      <c r="R4" s="1347"/>
      <c r="S4" s="1347"/>
      <c r="T4" s="1347"/>
      <c r="U4" s="1347"/>
      <c r="V4" s="1347"/>
      <c r="W4" s="1347" t="s">
        <v>257</v>
      </c>
      <c r="X4" s="75"/>
    </row>
    <row r="5" spans="1:24">
      <c r="A5" s="1347">
        <v>3</v>
      </c>
      <c r="B5" s="1347" t="s">
        <v>1729</v>
      </c>
      <c r="C5" s="1347">
        <v>3</v>
      </c>
      <c r="D5" s="1347">
        <v>387</v>
      </c>
      <c r="E5" s="1347">
        <v>161006233</v>
      </c>
      <c r="F5" s="1347">
        <v>56</v>
      </c>
      <c r="G5" s="1347">
        <v>3330.47</v>
      </c>
      <c r="H5" s="1347">
        <v>248.13</v>
      </c>
      <c r="I5" s="1347">
        <v>0.6</v>
      </c>
      <c r="J5" s="1347"/>
      <c r="K5" s="1347"/>
      <c r="L5" s="1347">
        <v>1</v>
      </c>
      <c r="M5" s="1347">
        <v>55</v>
      </c>
      <c r="N5" s="1347"/>
      <c r="O5" s="1347"/>
      <c r="P5" s="1347"/>
      <c r="Q5" s="1347"/>
      <c r="R5" s="1347"/>
      <c r="S5" s="1347"/>
      <c r="T5" s="1347"/>
      <c r="U5" s="1347"/>
      <c r="V5" s="1347"/>
      <c r="W5" s="1347" t="s">
        <v>257</v>
      </c>
    </row>
    <row r="6" spans="1:24">
      <c r="A6" s="1347">
        <v>4</v>
      </c>
      <c r="B6" s="1347" t="s">
        <v>1730</v>
      </c>
      <c r="C6" s="1347">
        <v>4</v>
      </c>
      <c r="D6" s="1347">
        <v>389</v>
      </c>
      <c r="E6" s="1347">
        <v>161006234</v>
      </c>
      <c r="F6" s="1347">
        <v>57</v>
      </c>
      <c r="G6" s="1347">
        <v>3529.64</v>
      </c>
      <c r="H6" s="1347">
        <v>241.73</v>
      </c>
      <c r="I6" s="1347">
        <v>1.37</v>
      </c>
      <c r="J6" s="1347"/>
      <c r="K6" s="1347"/>
      <c r="L6" s="108" t="s">
        <v>1731</v>
      </c>
      <c r="M6" s="108" t="s">
        <v>1732</v>
      </c>
      <c r="N6" s="1347"/>
      <c r="O6" s="1347"/>
      <c r="P6" s="1347"/>
      <c r="Q6" s="1347"/>
      <c r="R6" s="1347"/>
      <c r="S6" s="1347"/>
      <c r="T6" s="1347"/>
      <c r="U6" s="1347"/>
      <c r="V6" s="1347"/>
      <c r="W6" s="1347" t="s">
        <v>257</v>
      </c>
    </row>
    <row r="7" spans="1:24">
      <c r="A7" s="1347">
        <v>5</v>
      </c>
      <c r="B7" s="1347" t="s">
        <v>1730</v>
      </c>
      <c r="C7" s="1347">
        <v>5</v>
      </c>
      <c r="D7" s="1347">
        <v>390</v>
      </c>
      <c r="E7" s="1347">
        <v>161006235</v>
      </c>
      <c r="F7" s="1347">
        <v>59</v>
      </c>
      <c r="G7" s="1347">
        <v>3457.21</v>
      </c>
      <c r="H7" s="1347">
        <v>319.77</v>
      </c>
      <c r="I7" s="1347">
        <v>0.98</v>
      </c>
      <c r="J7" s="1347"/>
      <c r="K7" s="1347"/>
      <c r="L7" s="1347">
        <v>1</v>
      </c>
      <c r="M7" s="1347">
        <v>45</v>
      </c>
      <c r="N7" s="1347"/>
      <c r="O7" s="1347"/>
      <c r="P7" s="1347"/>
      <c r="Q7" s="1347"/>
      <c r="R7" s="1347"/>
      <c r="S7" s="1347"/>
      <c r="T7" s="1347"/>
      <c r="U7" s="1347"/>
      <c r="V7" s="1347"/>
      <c r="W7" s="1347" t="s">
        <v>257</v>
      </c>
    </row>
    <row r="8" spans="1:24">
      <c r="A8" s="1347">
        <v>6</v>
      </c>
      <c r="B8" s="1347" t="s">
        <v>1730</v>
      </c>
      <c r="C8" s="1347">
        <v>6</v>
      </c>
      <c r="D8" s="1347">
        <v>391</v>
      </c>
      <c r="E8" s="1347">
        <v>161006237</v>
      </c>
      <c r="F8" s="84">
        <v>59</v>
      </c>
      <c r="G8" s="84">
        <v>3415.86</v>
      </c>
      <c r="H8" s="84">
        <v>288.52999999999997</v>
      </c>
      <c r="I8" s="84">
        <v>0.39</v>
      </c>
      <c r="J8" s="84"/>
      <c r="K8" s="84"/>
      <c r="L8" s="84">
        <v>1</v>
      </c>
      <c r="M8" s="84">
        <v>40</v>
      </c>
      <c r="N8" s="84"/>
      <c r="O8" s="84"/>
      <c r="P8" s="84"/>
      <c r="Q8" s="84"/>
      <c r="R8" s="84"/>
      <c r="S8" s="84"/>
      <c r="T8" s="84"/>
      <c r="U8" s="1347"/>
      <c r="V8" s="1347"/>
      <c r="W8" s="1347" t="s">
        <v>257</v>
      </c>
      <c r="X8" s="104"/>
    </row>
    <row r="9" spans="1:24">
      <c r="A9" s="1347">
        <v>7</v>
      </c>
      <c r="B9" s="1347" t="s">
        <v>1733</v>
      </c>
      <c r="C9" s="1347">
        <v>7</v>
      </c>
      <c r="D9" s="1347">
        <v>392</v>
      </c>
      <c r="E9" s="1347">
        <v>161006238</v>
      </c>
      <c r="F9" s="84">
        <v>55</v>
      </c>
      <c r="G9" s="84">
        <v>3348.68</v>
      </c>
      <c r="H9" s="84">
        <v>169.85</v>
      </c>
      <c r="I9" s="84">
        <v>4.53</v>
      </c>
      <c r="J9" s="84"/>
      <c r="K9" s="84"/>
      <c r="L9" s="84">
        <v>2</v>
      </c>
      <c r="M9" s="84">
        <v>20</v>
      </c>
      <c r="N9" s="84"/>
      <c r="O9" s="84"/>
      <c r="P9" s="1348"/>
      <c r="Q9" s="84"/>
      <c r="R9" s="84"/>
      <c r="S9" s="84"/>
      <c r="T9" s="84"/>
      <c r="U9" s="1347"/>
      <c r="V9" s="1347"/>
      <c r="W9" s="1347" t="s">
        <v>257</v>
      </c>
      <c r="X9" s="104"/>
    </row>
    <row r="10" spans="1:24">
      <c r="A10" s="1347">
        <v>8</v>
      </c>
      <c r="B10" s="1347" t="s">
        <v>1733</v>
      </c>
      <c r="C10" s="1347">
        <v>8</v>
      </c>
      <c r="D10" s="1347">
        <v>393</v>
      </c>
      <c r="E10" s="1347">
        <v>161006239</v>
      </c>
      <c r="F10" s="84">
        <v>59</v>
      </c>
      <c r="G10" s="84">
        <v>3539.04</v>
      </c>
      <c r="H10" s="84">
        <v>231.54</v>
      </c>
      <c r="I10" s="84">
        <v>0.57999999999999996</v>
      </c>
      <c r="J10" s="84"/>
      <c r="K10" s="84"/>
      <c r="L10" s="84">
        <v>1</v>
      </c>
      <c r="M10" s="84">
        <v>45</v>
      </c>
      <c r="N10" s="84"/>
      <c r="O10" s="84"/>
      <c r="P10" s="1348"/>
      <c r="Q10" s="1348"/>
      <c r="R10" s="84"/>
      <c r="S10" s="84"/>
      <c r="T10" s="84"/>
      <c r="U10" s="1347"/>
      <c r="V10" s="1347"/>
      <c r="W10" s="1347" t="s">
        <v>257</v>
      </c>
      <c r="X10" s="104"/>
    </row>
    <row r="11" spans="1:24">
      <c r="A11" s="1347">
        <v>9</v>
      </c>
      <c r="B11" s="1347" t="s">
        <v>1734</v>
      </c>
      <c r="C11" s="1347">
        <v>9</v>
      </c>
      <c r="D11" s="1347">
        <v>394</v>
      </c>
      <c r="E11" s="1347">
        <v>161006240</v>
      </c>
      <c r="F11" s="84">
        <v>59</v>
      </c>
      <c r="G11" s="84">
        <v>3427.82</v>
      </c>
      <c r="H11" s="84">
        <v>346.37</v>
      </c>
      <c r="I11" s="84">
        <v>0.19</v>
      </c>
      <c r="J11" s="84"/>
      <c r="K11" s="84"/>
      <c r="L11" s="84">
        <v>1</v>
      </c>
      <c r="M11" s="84">
        <v>50</v>
      </c>
      <c r="N11" s="84"/>
      <c r="O11" s="84"/>
      <c r="P11" s="1348"/>
      <c r="Q11" s="1348"/>
      <c r="R11" s="84"/>
      <c r="S11" s="84"/>
      <c r="T11" s="84"/>
      <c r="U11" s="1347"/>
      <c r="V11" s="1347"/>
      <c r="W11" s="1347" t="s">
        <v>257</v>
      </c>
      <c r="X11" s="104"/>
    </row>
    <row r="12" spans="1:24">
      <c r="A12" s="1347">
        <v>10</v>
      </c>
      <c r="B12" s="1347" t="s">
        <v>1735</v>
      </c>
      <c r="C12" s="1347">
        <v>10</v>
      </c>
      <c r="D12" s="1347">
        <v>395</v>
      </c>
      <c r="E12" s="1347">
        <v>161006241</v>
      </c>
      <c r="F12" s="84">
        <v>59</v>
      </c>
      <c r="G12" s="84">
        <v>3288.83</v>
      </c>
      <c r="H12" s="84">
        <v>483.17</v>
      </c>
      <c r="I12" s="84">
        <v>0</v>
      </c>
      <c r="J12" s="84"/>
      <c r="K12" s="84"/>
      <c r="L12" s="84">
        <v>2</v>
      </c>
      <c r="M12" s="84">
        <v>0</v>
      </c>
      <c r="N12" s="84"/>
      <c r="O12" s="84"/>
      <c r="P12" s="84"/>
      <c r="Q12" s="1348"/>
      <c r="R12" s="84"/>
      <c r="S12" s="84"/>
      <c r="T12" s="84"/>
      <c r="U12" s="1347"/>
      <c r="V12" s="1347"/>
      <c r="W12" s="1347" t="s">
        <v>257</v>
      </c>
      <c r="X12" s="104"/>
    </row>
    <row r="13" spans="1:24">
      <c r="A13" s="1347">
        <v>11</v>
      </c>
      <c r="B13" s="1347" t="s">
        <v>1735</v>
      </c>
      <c r="C13" s="1347">
        <v>11</v>
      </c>
      <c r="D13" s="1347">
        <v>396</v>
      </c>
      <c r="E13" s="1347">
        <v>161006242</v>
      </c>
      <c r="F13" s="84">
        <v>59</v>
      </c>
      <c r="G13" s="84">
        <v>3444.43</v>
      </c>
      <c r="H13" s="84">
        <v>327.57</v>
      </c>
      <c r="I13" s="84">
        <v>0</v>
      </c>
      <c r="J13" s="84"/>
      <c r="K13" s="84"/>
      <c r="L13" s="84">
        <v>1</v>
      </c>
      <c r="M13" s="84">
        <v>40</v>
      </c>
      <c r="N13" s="84"/>
      <c r="O13" s="84"/>
      <c r="P13" s="84"/>
      <c r="Q13" s="1348"/>
      <c r="R13" s="84"/>
      <c r="S13" s="84"/>
      <c r="T13" s="84"/>
      <c r="U13" s="1347"/>
      <c r="V13" s="1347"/>
      <c r="W13" s="1347" t="s">
        <v>257</v>
      </c>
      <c r="X13" s="104"/>
    </row>
    <row r="14" spans="1:24">
      <c r="A14" s="1347">
        <v>12</v>
      </c>
      <c r="B14" s="1349" t="s">
        <v>1735</v>
      </c>
      <c r="C14" s="1347">
        <v>12</v>
      </c>
      <c r="D14" s="1347">
        <v>397</v>
      </c>
      <c r="E14" s="1347">
        <v>161006243</v>
      </c>
      <c r="F14" s="84">
        <v>56</v>
      </c>
      <c r="G14" s="84">
        <v>3389.66</v>
      </c>
      <c r="H14" s="84">
        <v>190.53</v>
      </c>
      <c r="I14" s="84">
        <v>0.19</v>
      </c>
      <c r="J14" s="84"/>
      <c r="K14" s="84"/>
      <c r="L14" s="84">
        <v>1</v>
      </c>
      <c r="M14" s="84">
        <v>55</v>
      </c>
      <c r="N14" s="84"/>
      <c r="O14" s="84"/>
      <c r="P14" s="84"/>
      <c r="Q14" s="1348"/>
      <c r="R14" s="84"/>
      <c r="S14" s="84"/>
      <c r="T14" s="84"/>
      <c r="U14" s="1347"/>
      <c r="V14" s="1347"/>
      <c r="W14" s="1347" t="s">
        <v>257</v>
      </c>
      <c r="X14" s="104"/>
    </row>
    <row r="15" spans="1:24">
      <c r="A15" s="1347">
        <v>13</v>
      </c>
      <c r="B15" s="1347" t="s">
        <v>1736</v>
      </c>
      <c r="C15" s="1347">
        <v>13</v>
      </c>
      <c r="D15" s="1347">
        <v>398</v>
      </c>
      <c r="E15" s="1347">
        <v>161006244</v>
      </c>
      <c r="F15" s="84">
        <v>58</v>
      </c>
      <c r="G15" s="84">
        <v>3309.63</v>
      </c>
      <c r="H15" s="84">
        <v>400.37</v>
      </c>
      <c r="I15" s="84">
        <v>0</v>
      </c>
      <c r="J15" s="84"/>
      <c r="K15" s="84"/>
      <c r="L15" s="84">
        <v>2</v>
      </c>
      <c r="M15" s="84">
        <v>0</v>
      </c>
      <c r="N15" s="84"/>
      <c r="O15" s="84"/>
      <c r="P15" s="84"/>
      <c r="Q15" s="1348"/>
      <c r="R15" s="84"/>
      <c r="S15" s="84"/>
      <c r="T15" s="84"/>
      <c r="U15" s="1347"/>
      <c r="V15" s="1347"/>
      <c r="W15" s="1347" t="s">
        <v>257</v>
      </c>
      <c r="X15" s="104"/>
    </row>
    <row r="16" spans="1:24">
      <c r="A16" s="1347">
        <v>14</v>
      </c>
      <c r="B16" s="1347" t="s">
        <v>1736</v>
      </c>
      <c r="C16" s="1347">
        <v>14</v>
      </c>
      <c r="D16" s="1347">
        <v>399</v>
      </c>
      <c r="E16" s="1347">
        <v>161006245</v>
      </c>
      <c r="F16" s="84">
        <v>59</v>
      </c>
      <c r="G16" s="84">
        <v>3521.44</v>
      </c>
      <c r="H16" s="84">
        <v>248.56</v>
      </c>
      <c r="I16" s="84">
        <v>0</v>
      </c>
      <c r="J16" s="84"/>
      <c r="K16" s="84"/>
      <c r="L16" s="84">
        <v>1</v>
      </c>
      <c r="M16" s="84">
        <v>55</v>
      </c>
      <c r="N16" s="84"/>
      <c r="O16" s="84"/>
      <c r="P16" s="84"/>
      <c r="Q16" s="1348"/>
      <c r="R16" s="84"/>
      <c r="S16" s="84"/>
      <c r="T16" s="84"/>
      <c r="U16" s="1347"/>
      <c r="V16" s="1347"/>
      <c r="W16" s="1347" t="s">
        <v>257</v>
      </c>
      <c r="X16" s="104"/>
    </row>
    <row r="17" spans="1:27">
      <c r="A17" s="1347">
        <v>15</v>
      </c>
      <c r="B17" s="1347" t="s">
        <v>1736</v>
      </c>
      <c r="C17" s="1347">
        <v>15</v>
      </c>
      <c r="D17" s="1347">
        <v>400</v>
      </c>
      <c r="E17" s="1347">
        <v>161006246</v>
      </c>
      <c r="F17" s="84">
        <v>59</v>
      </c>
      <c r="G17" s="84">
        <v>3535.61</v>
      </c>
      <c r="H17" s="84">
        <v>241.38</v>
      </c>
      <c r="I17" s="84">
        <v>0.99</v>
      </c>
      <c r="J17" s="84"/>
      <c r="K17" s="84"/>
      <c r="L17" s="84">
        <v>1</v>
      </c>
      <c r="M17" s="84">
        <v>55</v>
      </c>
      <c r="N17" s="84"/>
      <c r="O17" s="84"/>
      <c r="P17" s="84"/>
      <c r="Q17" s="84"/>
      <c r="R17" s="1348"/>
      <c r="S17" s="84"/>
      <c r="T17" s="84"/>
      <c r="U17" s="1347"/>
      <c r="V17" s="1347"/>
      <c r="W17" s="1347" t="s">
        <v>257</v>
      </c>
      <c r="X17" s="104"/>
    </row>
    <row r="18" spans="1:27">
      <c r="A18" s="1347">
        <v>16</v>
      </c>
      <c r="B18" s="1347" t="s">
        <v>1736</v>
      </c>
      <c r="C18" s="1347">
        <v>16</v>
      </c>
      <c r="D18" s="1347">
        <v>401</v>
      </c>
      <c r="E18" s="1352">
        <v>161006247</v>
      </c>
      <c r="F18" s="84">
        <v>57</v>
      </c>
      <c r="G18" s="84">
        <v>3368.46</v>
      </c>
      <c r="H18" s="84">
        <v>273.54000000000002</v>
      </c>
      <c r="I18" s="84">
        <v>0</v>
      </c>
      <c r="J18" s="84"/>
      <c r="K18" s="84"/>
      <c r="L18" s="84">
        <v>2</v>
      </c>
      <c r="M18" s="84">
        <v>5</v>
      </c>
      <c r="N18" s="84"/>
      <c r="O18" s="84"/>
      <c r="P18" s="84"/>
      <c r="Q18" s="84"/>
      <c r="R18" s="1348"/>
      <c r="S18" s="84"/>
      <c r="T18" s="84"/>
      <c r="U18" s="1347"/>
      <c r="V18" s="1347"/>
      <c r="W18" s="84" t="s">
        <v>257</v>
      </c>
      <c r="X18" s="104"/>
    </row>
    <row r="19" spans="1:27">
      <c r="A19" s="1347">
        <v>17</v>
      </c>
      <c r="B19" s="1352" t="s">
        <v>1751</v>
      </c>
      <c r="C19" s="1352">
        <v>17</v>
      </c>
      <c r="D19" s="1352">
        <v>402</v>
      </c>
      <c r="E19" s="1352">
        <v>161006248</v>
      </c>
      <c r="F19" s="84">
        <v>59</v>
      </c>
      <c r="G19" s="84">
        <v>3506.83</v>
      </c>
      <c r="H19" s="84">
        <v>265.17</v>
      </c>
      <c r="I19" s="84">
        <v>0</v>
      </c>
      <c r="J19" s="84"/>
      <c r="K19" s="84"/>
      <c r="L19" s="84">
        <v>2</v>
      </c>
      <c r="M19" s="84">
        <v>10</v>
      </c>
      <c r="N19" s="84"/>
      <c r="O19" s="84"/>
      <c r="P19" s="84"/>
      <c r="Q19" s="84"/>
      <c r="R19" s="84"/>
      <c r="S19" s="84"/>
      <c r="T19" s="84"/>
      <c r="U19" s="1347"/>
      <c r="V19" s="1347"/>
      <c r="W19" s="84" t="s">
        <v>257</v>
      </c>
      <c r="X19" s="104"/>
    </row>
    <row r="20" spans="1:27">
      <c r="A20" s="1347">
        <v>18</v>
      </c>
      <c r="B20" s="1352" t="s">
        <v>1751</v>
      </c>
      <c r="C20" s="1352">
        <v>18</v>
      </c>
      <c r="D20" s="1352">
        <v>403</v>
      </c>
      <c r="E20" s="1353">
        <v>161006249</v>
      </c>
      <c r="F20" s="84">
        <v>57</v>
      </c>
      <c r="G20" s="84">
        <v>3489.08</v>
      </c>
      <c r="H20" s="84">
        <v>150.49</v>
      </c>
      <c r="I20" s="84">
        <v>1.57</v>
      </c>
      <c r="J20" s="84"/>
      <c r="K20" s="84"/>
      <c r="L20" s="84">
        <v>2</v>
      </c>
      <c r="M20" s="84">
        <v>5</v>
      </c>
      <c r="N20" s="84"/>
      <c r="O20" s="84"/>
      <c r="P20" s="84"/>
      <c r="Q20" s="84"/>
      <c r="R20" s="84"/>
      <c r="S20" s="84"/>
      <c r="T20" s="84"/>
      <c r="U20" s="1347"/>
      <c r="V20" s="1347"/>
      <c r="W20" s="84" t="s">
        <v>257</v>
      </c>
      <c r="X20" s="104"/>
    </row>
    <row r="21" spans="1:27">
      <c r="A21" s="1347">
        <v>19</v>
      </c>
      <c r="B21" s="1352" t="s">
        <v>1751</v>
      </c>
      <c r="C21" s="1352">
        <v>19</v>
      </c>
      <c r="D21" s="1352">
        <v>404</v>
      </c>
      <c r="E21" s="1354">
        <v>161006250</v>
      </c>
      <c r="F21" s="84">
        <v>57</v>
      </c>
      <c r="G21" s="84">
        <v>3388.06</v>
      </c>
      <c r="H21" s="84">
        <v>255.92</v>
      </c>
      <c r="I21" s="84">
        <v>1.98</v>
      </c>
      <c r="J21" s="84"/>
      <c r="K21" s="84"/>
      <c r="L21" s="84">
        <v>1</v>
      </c>
      <c r="M21" s="84">
        <v>50</v>
      </c>
      <c r="N21" s="84"/>
      <c r="O21" s="84"/>
      <c r="P21" s="84"/>
      <c r="Q21" s="84"/>
      <c r="R21" s="84"/>
      <c r="S21" s="84"/>
      <c r="T21" s="84"/>
      <c r="U21" s="1347"/>
      <c r="V21" s="1347"/>
      <c r="W21" s="84" t="s">
        <v>257</v>
      </c>
      <c r="X21" s="104"/>
    </row>
    <row r="22" spans="1:27">
      <c r="A22" s="1347">
        <v>20</v>
      </c>
      <c r="B22" s="1355" t="s">
        <v>1754</v>
      </c>
      <c r="C22" s="1355">
        <v>20</v>
      </c>
      <c r="D22" s="1355">
        <v>405</v>
      </c>
      <c r="E22" s="1356">
        <v>161006251</v>
      </c>
      <c r="F22" s="84">
        <v>57</v>
      </c>
      <c r="G22" s="84">
        <v>3455.65</v>
      </c>
      <c r="H22" s="84">
        <v>200.28</v>
      </c>
      <c r="I22" s="84">
        <v>11.93</v>
      </c>
      <c r="J22" s="84"/>
      <c r="K22" s="84"/>
      <c r="L22" s="84">
        <v>2</v>
      </c>
      <c r="M22" s="84">
        <v>5</v>
      </c>
      <c r="N22" s="84"/>
      <c r="O22" s="84"/>
      <c r="P22" s="84"/>
      <c r="Q22" s="84"/>
      <c r="R22" s="84"/>
      <c r="S22" s="84"/>
      <c r="T22" s="84"/>
      <c r="U22" s="1347"/>
      <c r="V22" s="1347"/>
      <c r="W22" s="84" t="s">
        <v>257</v>
      </c>
      <c r="X22" s="104"/>
    </row>
    <row r="23" spans="1:27">
      <c r="A23" s="1347">
        <v>21</v>
      </c>
      <c r="B23" s="1355" t="s">
        <v>1754</v>
      </c>
      <c r="C23" s="1355">
        <v>21</v>
      </c>
      <c r="D23" s="1355">
        <v>406</v>
      </c>
      <c r="E23" s="1357">
        <v>161006252</v>
      </c>
      <c r="F23" s="84">
        <v>59</v>
      </c>
      <c r="G23" s="84">
        <v>3593.66</v>
      </c>
      <c r="H23" s="84">
        <v>176.3</v>
      </c>
      <c r="I23" s="84">
        <v>3.96</v>
      </c>
      <c r="J23" s="84"/>
      <c r="K23" s="84"/>
      <c r="L23" s="84">
        <v>2</v>
      </c>
      <c r="M23" s="84">
        <v>0</v>
      </c>
      <c r="N23" s="84"/>
      <c r="O23" s="84"/>
      <c r="P23" s="84"/>
      <c r="Q23" s="84"/>
      <c r="R23" s="84"/>
      <c r="S23" s="84"/>
      <c r="T23" s="84"/>
      <c r="U23" s="1347"/>
      <c r="V23" s="1347"/>
      <c r="W23" s="84" t="s">
        <v>257</v>
      </c>
      <c r="X23" s="104"/>
    </row>
    <row r="24" spans="1:27">
      <c r="A24" s="1347">
        <v>22</v>
      </c>
      <c r="B24" s="1355" t="s">
        <v>1754</v>
      </c>
      <c r="C24" s="1355">
        <v>22</v>
      </c>
      <c r="D24" s="1355">
        <v>407</v>
      </c>
      <c r="E24" s="1357">
        <v>161006253</v>
      </c>
      <c r="F24" s="84">
        <v>59</v>
      </c>
      <c r="G24" s="84">
        <v>3554.03</v>
      </c>
      <c r="H24" s="84">
        <v>229.51</v>
      </c>
      <c r="I24" s="84">
        <v>11.54</v>
      </c>
      <c r="J24" s="84"/>
      <c r="K24" s="84"/>
      <c r="L24" s="84">
        <v>2</v>
      </c>
      <c r="M24" s="84">
        <v>5</v>
      </c>
      <c r="N24" s="84"/>
      <c r="O24" s="84">
        <v>8850</v>
      </c>
      <c r="P24" s="84"/>
      <c r="Q24" s="84"/>
      <c r="R24" s="84"/>
      <c r="S24" s="84"/>
      <c r="T24" s="84"/>
      <c r="U24" s="1347">
        <f>O24*5%</f>
        <v>442.5</v>
      </c>
      <c r="V24" s="1347">
        <f>O24+U24</f>
        <v>9292.5</v>
      </c>
      <c r="W24" s="84" t="s">
        <v>257</v>
      </c>
      <c r="X24" s="104"/>
    </row>
    <row r="25" spans="1:27">
      <c r="A25" s="1347">
        <v>23</v>
      </c>
      <c r="B25" s="1358" t="s">
        <v>1756</v>
      </c>
      <c r="C25" s="1358">
        <v>23</v>
      </c>
      <c r="D25" s="1358">
        <v>408</v>
      </c>
      <c r="E25" s="1358">
        <v>161006254</v>
      </c>
      <c r="F25" s="84">
        <v>58</v>
      </c>
      <c r="G25" s="84">
        <v>3480.46</v>
      </c>
      <c r="H25" s="84">
        <v>226.32</v>
      </c>
      <c r="I25" s="84">
        <v>2.78</v>
      </c>
      <c r="J25" s="84"/>
      <c r="K25" s="84"/>
      <c r="L25" s="84">
        <v>2</v>
      </c>
      <c r="M25" s="84">
        <v>10</v>
      </c>
      <c r="N25" s="84"/>
      <c r="O25" s="84"/>
      <c r="P25" s="84"/>
      <c r="Q25" s="84"/>
      <c r="R25" s="84"/>
      <c r="S25" s="84"/>
      <c r="T25" s="84"/>
      <c r="U25" s="1390">
        <f t="shared" ref="U25:U81" si="0">O25*5%</f>
        <v>0</v>
      </c>
      <c r="V25" s="1390">
        <f t="shared" ref="V25:V81" si="1">O25+U25</f>
        <v>0</v>
      </c>
      <c r="W25" s="84" t="s">
        <v>257</v>
      </c>
      <c r="X25" s="104"/>
    </row>
    <row r="26" spans="1:27">
      <c r="A26" s="1347">
        <v>24</v>
      </c>
      <c r="B26" s="1358" t="s">
        <v>1756</v>
      </c>
      <c r="C26" s="1358">
        <v>24</v>
      </c>
      <c r="D26" s="1358">
        <v>409</v>
      </c>
      <c r="E26" s="1358">
        <v>161006255</v>
      </c>
      <c r="F26" s="84">
        <v>58</v>
      </c>
      <c r="G26" s="84">
        <v>3407.88</v>
      </c>
      <c r="H26" s="84">
        <v>292.12</v>
      </c>
      <c r="I26" s="84">
        <v>0</v>
      </c>
      <c r="J26" s="84"/>
      <c r="K26" s="84"/>
      <c r="L26" s="84">
        <v>2</v>
      </c>
      <c r="M26" s="84">
        <v>0</v>
      </c>
      <c r="N26" s="84"/>
      <c r="O26" s="84"/>
      <c r="P26" s="84"/>
      <c r="Q26" s="84"/>
      <c r="R26" s="84"/>
      <c r="S26" s="84"/>
      <c r="T26" s="84"/>
      <c r="U26" s="1390">
        <f t="shared" si="0"/>
        <v>0</v>
      </c>
      <c r="V26" s="1390">
        <f t="shared" si="1"/>
        <v>0</v>
      </c>
      <c r="W26" s="84" t="s">
        <v>257</v>
      </c>
      <c r="X26" s="104"/>
    </row>
    <row r="27" spans="1:27">
      <c r="A27" s="1347">
        <v>25</v>
      </c>
      <c r="B27" s="1358" t="s">
        <v>1756</v>
      </c>
      <c r="C27" s="1358">
        <v>25</v>
      </c>
      <c r="D27" s="1358">
        <v>410</v>
      </c>
      <c r="E27" s="1359">
        <v>161006256</v>
      </c>
      <c r="F27" s="84">
        <v>59</v>
      </c>
      <c r="G27" s="84">
        <v>3484.04</v>
      </c>
      <c r="H27" s="84">
        <v>285.95999999999998</v>
      </c>
      <c r="I27" s="84">
        <v>0</v>
      </c>
      <c r="J27" s="84"/>
      <c r="K27" s="84"/>
      <c r="L27" s="84">
        <v>1</v>
      </c>
      <c r="M27" s="84">
        <v>55</v>
      </c>
      <c r="N27" s="84"/>
      <c r="O27" s="84"/>
      <c r="P27" s="84"/>
      <c r="Q27" s="84"/>
      <c r="R27" s="84"/>
      <c r="S27" s="84"/>
      <c r="T27" s="84"/>
      <c r="U27" s="1390">
        <f t="shared" si="0"/>
        <v>0</v>
      </c>
      <c r="V27" s="1390">
        <f t="shared" si="1"/>
        <v>0</v>
      </c>
      <c r="W27" s="84" t="s">
        <v>257</v>
      </c>
      <c r="X27" s="104"/>
    </row>
    <row r="28" spans="1:27">
      <c r="A28" s="1347">
        <v>26</v>
      </c>
      <c r="B28" s="1359" t="s">
        <v>1757</v>
      </c>
      <c r="C28" s="1359">
        <v>26</v>
      </c>
      <c r="D28" s="1359">
        <v>411</v>
      </c>
      <c r="E28" s="1360">
        <v>161006257</v>
      </c>
      <c r="F28" s="84">
        <v>59</v>
      </c>
      <c r="G28" s="84">
        <v>3599.46</v>
      </c>
      <c r="H28" s="84">
        <v>172.48</v>
      </c>
      <c r="I28" s="84">
        <v>5.94</v>
      </c>
      <c r="J28" s="84"/>
      <c r="K28" s="84"/>
      <c r="L28" s="84">
        <v>2</v>
      </c>
      <c r="M28" s="84">
        <v>5</v>
      </c>
      <c r="N28" s="84"/>
      <c r="O28" s="84">
        <v>8850</v>
      </c>
      <c r="P28" s="84"/>
      <c r="Q28" s="84"/>
      <c r="R28" s="84"/>
      <c r="S28" s="84"/>
      <c r="T28" s="84"/>
      <c r="U28" s="1390">
        <f t="shared" si="0"/>
        <v>442.5</v>
      </c>
      <c r="V28" s="1390">
        <f t="shared" si="1"/>
        <v>9292.5</v>
      </c>
      <c r="W28" s="84" t="s">
        <v>257</v>
      </c>
      <c r="X28" s="104"/>
    </row>
    <row r="29" spans="1:27">
      <c r="A29" s="1347">
        <v>27</v>
      </c>
      <c r="B29" s="1359" t="s">
        <v>1757</v>
      </c>
      <c r="C29" s="1359">
        <v>27</v>
      </c>
      <c r="D29" s="1359">
        <v>412</v>
      </c>
      <c r="E29" s="1360">
        <v>161006258</v>
      </c>
      <c r="F29" s="84">
        <v>59</v>
      </c>
      <c r="G29" s="84">
        <v>3504.26</v>
      </c>
      <c r="H29" s="84">
        <v>262.94</v>
      </c>
      <c r="I29" s="84">
        <v>1.2</v>
      </c>
      <c r="J29" s="84"/>
      <c r="K29" s="84"/>
      <c r="L29" s="84">
        <v>1</v>
      </c>
      <c r="M29" s="84">
        <v>45</v>
      </c>
      <c r="N29" s="84"/>
      <c r="O29" s="84"/>
      <c r="P29" s="84"/>
      <c r="Q29" s="84"/>
      <c r="R29" s="84"/>
      <c r="S29" s="84"/>
      <c r="T29" s="84"/>
      <c r="U29" s="1390">
        <f t="shared" si="0"/>
        <v>0</v>
      </c>
      <c r="V29" s="1390">
        <f t="shared" si="1"/>
        <v>0</v>
      </c>
      <c r="W29" s="84" t="s">
        <v>257</v>
      </c>
      <c r="X29" s="104"/>
    </row>
    <row r="30" spans="1:27">
      <c r="A30" s="1347">
        <v>28</v>
      </c>
      <c r="B30" s="1359" t="s">
        <v>1757</v>
      </c>
      <c r="C30" s="1359">
        <v>28</v>
      </c>
      <c r="D30" s="1359">
        <v>413</v>
      </c>
      <c r="E30" s="1360">
        <v>161006259</v>
      </c>
      <c r="F30" s="84">
        <v>56</v>
      </c>
      <c r="G30" s="84">
        <v>3358.47</v>
      </c>
      <c r="H30" s="84">
        <v>219.53</v>
      </c>
      <c r="I30" s="84">
        <v>0</v>
      </c>
      <c r="J30" s="84"/>
      <c r="K30" s="84"/>
      <c r="L30" s="84">
        <v>2</v>
      </c>
      <c r="M30" s="84">
        <v>0</v>
      </c>
      <c r="N30" s="84"/>
      <c r="O30" s="84"/>
      <c r="P30" s="84"/>
      <c r="Q30" s="84"/>
      <c r="R30" s="84"/>
      <c r="S30" s="84"/>
      <c r="T30" s="84"/>
      <c r="U30" s="1390">
        <f t="shared" si="0"/>
        <v>0</v>
      </c>
      <c r="V30" s="1390">
        <f t="shared" si="1"/>
        <v>0</v>
      </c>
      <c r="W30" s="84" t="s">
        <v>257</v>
      </c>
      <c r="X30" s="104"/>
    </row>
    <row r="31" spans="1:27">
      <c r="A31" s="1347">
        <v>29</v>
      </c>
      <c r="B31" s="1360" t="s">
        <v>1757</v>
      </c>
      <c r="C31" s="1360">
        <v>29</v>
      </c>
      <c r="D31" s="1360">
        <v>414</v>
      </c>
      <c r="E31" s="1361">
        <v>161006260</v>
      </c>
      <c r="F31" s="84">
        <v>59</v>
      </c>
      <c r="G31" s="84">
        <v>3507.25</v>
      </c>
      <c r="H31" s="84">
        <v>260.75</v>
      </c>
      <c r="I31" s="84">
        <v>0</v>
      </c>
      <c r="J31" s="84"/>
      <c r="K31" s="84"/>
      <c r="L31" s="84">
        <v>2</v>
      </c>
      <c r="M31" s="84">
        <v>20</v>
      </c>
      <c r="N31" s="84"/>
      <c r="O31" s="84">
        <v>32000</v>
      </c>
      <c r="P31" s="84"/>
      <c r="Q31" s="84"/>
      <c r="R31" s="84"/>
      <c r="S31" s="84"/>
      <c r="T31" s="84"/>
      <c r="U31" s="1390">
        <f t="shared" si="0"/>
        <v>1600</v>
      </c>
      <c r="V31" s="1390">
        <f t="shared" si="1"/>
        <v>33600</v>
      </c>
      <c r="W31" s="84" t="s">
        <v>257</v>
      </c>
      <c r="X31" s="77" t="s">
        <v>1782</v>
      </c>
      <c r="Y31" s="139"/>
      <c r="Z31" s="139"/>
      <c r="AA31" s="139" t="s">
        <v>766</v>
      </c>
    </row>
    <row r="32" spans="1:27">
      <c r="A32" s="1347">
        <v>30</v>
      </c>
      <c r="B32" s="1362" t="s">
        <v>1758</v>
      </c>
      <c r="C32" s="1362">
        <v>30</v>
      </c>
      <c r="D32" s="1362">
        <v>415</v>
      </c>
      <c r="E32" s="1363">
        <v>161006261</v>
      </c>
      <c r="F32" s="84">
        <v>55</v>
      </c>
      <c r="G32" s="84">
        <v>3269.88</v>
      </c>
      <c r="H32" s="84">
        <v>244.72</v>
      </c>
      <c r="I32" s="84">
        <v>0.6</v>
      </c>
      <c r="J32" s="84"/>
      <c r="K32" s="84"/>
      <c r="L32" s="84">
        <v>2</v>
      </c>
      <c r="M32" s="84">
        <v>10</v>
      </c>
      <c r="N32" s="84"/>
      <c r="O32" s="84"/>
      <c r="P32" s="84"/>
      <c r="Q32" s="84"/>
      <c r="R32" s="84"/>
      <c r="S32" s="84"/>
      <c r="T32" s="84"/>
      <c r="U32" s="1390">
        <f t="shared" si="0"/>
        <v>0</v>
      </c>
      <c r="V32" s="1390">
        <f t="shared" si="1"/>
        <v>0</v>
      </c>
      <c r="W32" s="84" t="s">
        <v>257</v>
      </c>
      <c r="X32" s="104"/>
    </row>
    <row r="33" spans="1:24">
      <c r="A33" s="1347">
        <v>31</v>
      </c>
      <c r="B33" s="1362" t="s">
        <v>1758</v>
      </c>
      <c r="C33" s="1362">
        <v>31</v>
      </c>
      <c r="D33" s="1362">
        <v>416</v>
      </c>
      <c r="E33" s="1363">
        <v>161006262</v>
      </c>
      <c r="F33" s="84">
        <v>58</v>
      </c>
      <c r="G33" s="84">
        <v>3522.24</v>
      </c>
      <c r="H33" s="84">
        <v>185.76</v>
      </c>
      <c r="I33" s="84">
        <v>0</v>
      </c>
      <c r="J33" s="84"/>
      <c r="K33" s="84"/>
      <c r="L33" s="84">
        <v>2</v>
      </c>
      <c r="M33" s="84">
        <v>5</v>
      </c>
      <c r="N33" s="84"/>
      <c r="O33" s="84"/>
      <c r="P33" s="84"/>
      <c r="Q33" s="84"/>
      <c r="R33" s="84"/>
      <c r="S33" s="84"/>
      <c r="T33" s="84"/>
      <c r="U33" s="1390">
        <f t="shared" si="0"/>
        <v>0</v>
      </c>
      <c r="V33" s="1390">
        <f t="shared" si="1"/>
        <v>0</v>
      </c>
      <c r="W33" s="84" t="s">
        <v>257</v>
      </c>
      <c r="X33" s="104"/>
    </row>
    <row r="34" spans="1:24">
      <c r="A34" s="1347">
        <v>32</v>
      </c>
      <c r="B34" s="1362" t="s">
        <v>1758</v>
      </c>
      <c r="C34" s="1362">
        <v>32</v>
      </c>
      <c r="D34" s="1362">
        <v>417</v>
      </c>
      <c r="E34" s="1363">
        <v>161006263</v>
      </c>
      <c r="F34" s="84">
        <v>59</v>
      </c>
      <c r="G34" s="84">
        <v>3567.43</v>
      </c>
      <c r="H34" s="84">
        <v>204.57</v>
      </c>
      <c r="I34" s="84">
        <v>0</v>
      </c>
      <c r="J34" s="84"/>
      <c r="K34" s="84"/>
      <c r="L34" s="84">
        <v>2</v>
      </c>
      <c r="M34" s="84">
        <v>5</v>
      </c>
      <c r="N34" s="84"/>
      <c r="O34" s="84"/>
      <c r="P34" s="84"/>
      <c r="Q34" s="84"/>
      <c r="R34" s="84"/>
      <c r="S34" s="84"/>
      <c r="T34" s="84"/>
      <c r="U34" s="1390">
        <f t="shared" si="0"/>
        <v>0</v>
      </c>
      <c r="V34" s="1390">
        <f t="shared" si="1"/>
        <v>0</v>
      </c>
      <c r="W34" s="84" t="s">
        <v>257</v>
      </c>
      <c r="X34" s="104"/>
    </row>
    <row r="35" spans="1:24">
      <c r="A35" s="1347">
        <v>33</v>
      </c>
      <c r="B35" s="1363" t="s">
        <v>1758</v>
      </c>
      <c r="C35" s="1363">
        <v>33</v>
      </c>
      <c r="D35" s="1363">
        <v>418</v>
      </c>
      <c r="E35" s="1363">
        <v>161006264</v>
      </c>
      <c r="F35" s="84">
        <v>56</v>
      </c>
      <c r="G35" s="84">
        <v>3358.47</v>
      </c>
      <c r="H35" s="84">
        <v>219.53</v>
      </c>
      <c r="I35" s="84">
        <v>0</v>
      </c>
      <c r="J35" s="84"/>
      <c r="K35" s="84"/>
      <c r="L35" s="84">
        <v>2</v>
      </c>
      <c r="M35" s="84">
        <v>15</v>
      </c>
      <c r="N35" s="84"/>
      <c r="O35" s="84"/>
      <c r="P35" s="84"/>
      <c r="Q35" s="84"/>
      <c r="R35" s="84"/>
      <c r="S35" s="84"/>
      <c r="T35" s="84"/>
      <c r="U35" s="1390">
        <f t="shared" si="0"/>
        <v>0</v>
      </c>
      <c r="V35" s="1390">
        <f t="shared" si="1"/>
        <v>0</v>
      </c>
      <c r="W35" s="84" t="s">
        <v>257</v>
      </c>
      <c r="X35" s="104"/>
    </row>
    <row r="36" spans="1:24">
      <c r="A36" s="1347">
        <v>34</v>
      </c>
      <c r="B36" s="1363" t="s">
        <v>1758</v>
      </c>
      <c r="C36" s="1363">
        <v>34</v>
      </c>
      <c r="D36" s="1363">
        <v>419</v>
      </c>
      <c r="E36" s="1363">
        <v>161006265</v>
      </c>
      <c r="F36" s="84">
        <v>58</v>
      </c>
      <c r="G36" s="84">
        <v>3454.83</v>
      </c>
      <c r="H36" s="84">
        <v>255.17</v>
      </c>
      <c r="I36" s="84">
        <v>0</v>
      </c>
      <c r="J36" s="84"/>
      <c r="K36" s="84"/>
      <c r="L36" s="84">
        <v>2</v>
      </c>
      <c r="M36" s="84">
        <v>0</v>
      </c>
      <c r="N36" s="84"/>
      <c r="O36" s="84"/>
      <c r="P36" s="84"/>
      <c r="Q36" s="84"/>
      <c r="R36" s="84"/>
      <c r="S36" s="84"/>
      <c r="T36" s="84"/>
      <c r="U36" s="1390">
        <f t="shared" si="0"/>
        <v>0</v>
      </c>
      <c r="V36" s="1390">
        <f t="shared" si="1"/>
        <v>0</v>
      </c>
      <c r="W36" s="84" t="s">
        <v>257</v>
      </c>
      <c r="X36" s="104"/>
    </row>
    <row r="37" spans="1:24">
      <c r="A37" s="1347">
        <v>35</v>
      </c>
      <c r="B37" s="1363" t="s">
        <v>1760</v>
      </c>
      <c r="C37" s="1363">
        <v>35</v>
      </c>
      <c r="D37" s="1363">
        <v>420</v>
      </c>
      <c r="E37" s="1364">
        <v>161006266</v>
      </c>
      <c r="F37" s="84">
        <v>58</v>
      </c>
      <c r="G37" s="84">
        <v>3468.08</v>
      </c>
      <c r="H37" s="84">
        <v>234.91</v>
      </c>
      <c r="I37" s="84">
        <v>2.99</v>
      </c>
      <c r="J37" s="84"/>
      <c r="K37" s="84"/>
      <c r="L37" s="84">
        <v>2</v>
      </c>
      <c r="M37" s="84">
        <v>10</v>
      </c>
      <c r="N37" s="84"/>
      <c r="O37" s="84"/>
      <c r="P37" s="84"/>
      <c r="Q37" s="84"/>
      <c r="R37" s="84"/>
      <c r="S37" s="84"/>
      <c r="T37" s="84"/>
      <c r="U37" s="1390">
        <f t="shared" si="0"/>
        <v>0</v>
      </c>
      <c r="V37" s="1390">
        <f t="shared" si="1"/>
        <v>0</v>
      </c>
      <c r="W37" s="84" t="s">
        <v>257</v>
      </c>
      <c r="X37" s="104"/>
    </row>
    <row r="38" spans="1:24">
      <c r="A38" s="1347">
        <v>36</v>
      </c>
      <c r="B38" s="1363" t="s">
        <v>1760</v>
      </c>
      <c r="C38" s="1363">
        <v>36</v>
      </c>
      <c r="D38" s="1363">
        <v>421</v>
      </c>
      <c r="E38" s="1364">
        <v>161006267</v>
      </c>
      <c r="F38" s="84">
        <v>55</v>
      </c>
      <c r="G38" s="84">
        <v>3256.08</v>
      </c>
      <c r="H38" s="84">
        <v>257.92</v>
      </c>
      <c r="I38" s="84">
        <v>0</v>
      </c>
      <c r="J38" s="84"/>
      <c r="K38" s="84"/>
      <c r="L38" s="84">
        <v>2</v>
      </c>
      <c r="M38" s="84">
        <v>20</v>
      </c>
      <c r="N38" s="84"/>
      <c r="O38" s="84"/>
      <c r="P38" s="84"/>
      <c r="Q38" s="84"/>
      <c r="R38" s="84"/>
      <c r="S38" s="84"/>
      <c r="T38" s="84"/>
      <c r="U38" s="1390">
        <f t="shared" si="0"/>
        <v>0</v>
      </c>
      <c r="V38" s="1390">
        <f t="shared" si="1"/>
        <v>0</v>
      </c>
      <c r="W38" s="84" t="s">
        <v>257</v>
      </c>
      <c r="X38" s="104"/>
    </row>
    <row r="39" spans="1:24">
      <c r="A39" s="1347">
        <v>37</v>
      </c>
      <c r="B39" s="1363" t="s">
        <v>1760</v>
      </c>
      <c r="C39" s="1363">
        <v>37</v>
      </c>
      <c r="D39" s="1363">
        <v>422</v>
      </c>
      <c r="E39" s="1364">
        <v>161006268</v>
      </c>
      <c r="F39" s="84">
        <v>59</v>
      </c>
      <c r="G39" s="84">
        <v>3595.09</v>
      </c>
      <c r="H39" s="84">
        <v>166.3</v>
      </c>
      <c r="I39" s="84">
        <v>1.39</v>
      </c>
      <c r="J39" s="84"/>
      <c r="K39" s="84"/>
      <c r="L39" s="84">
        <v>2</v>
      </c>
      <c r="M39" s="84">
        <v>20</v>
      </c>
      <c r="N39" s="84"/>
      <c r="O39" s="84"/>
      <c r="P39" s="84"/>
      <c r="Q39" s="84"/>
      <c r="R39" s="84"/>
      <c r="S39" s="84"/>
      <c r="T39" s="84"/>
      <c r="U39" s="1390">
        <f t="shared" si="0"/>
        <v>0</v>
      </c>
      <c r="V39" s="1390">
        <f t="shared" si="1"/>
        <v>0</v>
      </c>
      <c r="W39" s="84" t="s">
        <v>257</v>
      </c>
      <c r="X39" s="104"/>
    </row>
    <row r="40" spans="1:24">
      <c r="A40" s="1347">
        <v>38</v>
      </c>
      <c r="B40" s="1364" t="s">
        <v>1760</v>
      </c>
      <c r="C40" s="1364">
        <v>38</v>
      </c>
      <c r="D40" s="1364">
        <v>423</v>
      </c>
      <c r="E40" s="1365">
        <v>161006269</v>
      </c>
      <c r="F40" s="84">
        <v>59</v>
      </c>
      <c r="G40" s="84">
        <v>3575.43</v>
      </c>
      <c r="H40" s="84">
        <v>197.55</v>
      </c>
      <c r="I40" s="84">
        <v>0.98</v>
      </c>
      <c r="J40" s="84"/>
      <c r="K40" s="84"/>
      <c r="L40" s="84">
        <v>2</v>
      </c>
      <c r="M40" s="84">
        <v>35</v>
      </c>
      <c r="N40" s="84"/>
      <c r="O40" s="84"/>
      <c r="P40" s="84"/>
      <c r="Q40" s="84"/>
      <c r="R40" s="84"/>
      <c r="S40" s="84"/>
      <c r="T40" s="84"/>
      <c r="U40" s="1390">
        <f t="shared" si="0"/>
        <v>0</v>
      </c>
      <c r="V40" s="1390">
        <f t="shared" si="1"/>
        <v>0</v>
      </c>
      <c r="W40" s="84" t="s">
        <v>257</v>
      </c>
      <c r="X40" s="104"/>
    </row>
    <row r="41" spans="1:24">
      <c r="A41" s="1347">
        <v>39</v>
      </c>
      <c r="B41" s="1366" t="s">
        <v>1762</v>
      </c>
      <c r="C41" s="1366">
        <v>39</v>
      </c>
      <c r="D41" s="1366">
        <v>424</v>
      </c>
      <c r="E41" s="1347">
        <v>161006270</v>
      </c>
      <c r="F41" s="84">
        <v>57</v>
      </c>
      <c r="G41" s="84">
        <v>3487.24</v>
      </c>
      <c r="H41" s="84">
        <v>162.52000000000001</v>
      </c>
      <c r="I41" s="84">
        <v>3.76</v>
      </c>
      <c r="J41" s="84"/>
      <c r="K41" s="84"/>
      <c r="L41" s="84">
        <v>2</v>
      </c>
      <c r="M41" s="84">
        <v>10</v>
      </c>
      <c r="N41" s="84"/>
      <c r="O41" s="84"/>
      <c r="P41" s="84"/>
      <c r="Q41" s="84"/>
      <c r="R41" s="84"/>
      <c r="S41" s="84"/>
      <c r="T41" s="84"/>
      <c r="U41" s="1390">
        <f t="shared" si="0"/>
        <v>0</v>
      </c>
      <c r="V41" s="1390">
        <f t="shared" si="1"/>
        <v>0</v>
      </c>
      <c r="W41" s="84" t="s">
        <v>257</v>
      </c>
      <c r="X41" s="104"/>
    </row>
    <row r="42" spans="1:24">
      <c r="A42" s="1347">
        <v>40</v>
      </c>
      <c r="B42" s="1366" t="s">
        <v>1762</v>
      </c>
      <c r="C42" s="1366">
        <v>40</v>
      </c>
      <c r="D42" s="1366">
        <v>425</v>
      </c>
      <c r="E42" s="1347">
        <v>151000222</v>
      </c>
      <c r="F42" s="84">
        <v>57</v>
      </c>
      <c r="G42" s="84">
        <v>3381.44</v>
      </c>
      <c r="H42" s="84">
        <v>264.56</v>
      </c>
      <c r="I42" s="84">
        <v>0</v>
      </c>
      <c r="J42" s="84"/>
      <c r="K42" s="84"/>
      <c r="L42" s="84">
        <v>2</v>
      </c>
      <c r="M42" s="84">
        <v>30</v>
      </c>
      <c r="N42" s="84"/>
      <c r="O42" s="84"/>
      <c r="P42" s="84"/>
      <c r="Q42" s="84"/>
      <c r="R42" s="84"/>
      <c r="S42" s="84"/>
      <c r="T42" s="84"/>
      <c r="U42" s="1390">
        <f t="shared" si="0"/>
        <v>0</v>
      </c>
      <c r="V42" s="1390">
        <f t="shared" si="1"/>
        <v>0</v>
      </c>
      <c r="W42" s="84" t="s">
        <v>257</v>
      </c>
      <c r="X42" s="104"/>
    </row>
    <row r="43" spans="1:24">
      <c r="A43" s="1347">
        <v>41</v>
      </c>
      <c r="B43" s="1366" t="s">
        <v>1762</v>
      </c>
      <c r="C43" s="1366">
        <v>41</v>
      </c>
      <c r="D43" s="1366">
        <v>426</v>
      </c>
      <c r="E43" s="1347">
        <v>161006271</v>
      </c>
      <c r="F43" s="84">
        <v>57</v>
      </c>
      <c r="G43" s="84">
        <v>3427.05</v>
      </c>
      <c r="H43" s="84">
        <v>218.13</v>
      </c>
      <c r="I43" s="84">
        <v>1.18</v>
      </c>
      <c r="J43" s="84"/>
      <c r="K43" s="84"/>
      <c r="L43" s="84">
        <v>2</v>
      </c>
      <c r="M43" s="84">
        <v>20</v>
      </c>
      <c r="N43" s="84"/>
      <c r="O43" s="84"/>
      <c r="P43" s="84"/>
      <c r="Q43" s="84"/>
      <c r="R43" s="84"/>
      <c r="S43" s="84"/>
      <c r="T43" s="84"/>
      <c r="U43" s="1390">
        <f t="shared" si="0"/>
        <v>0</v>
      </c>
      <c r="V43" s="1390">
        <f t="shared" si="1"/>
        <v>0</v>
      </c>
      <c r="W43" s="84" t="s">
        <v>257</v>
      </c>
      <c r="X43" s="104"/>
    </row>
    <row r="44" spans="1:24">
      <c r="A44" s="1347">
        <v>42</v>
      </c>
      <c r="B44" s="1368" t="s">
        <v>1763</v>
      </c>
      <c r="C44" s="1368">
        <v>42</v>
      </c>
      <c r="D44" s="1368">
        <v>427</v>
      </c>
      <c r="E44" s="1347">
        <v>161006272</v>
      </c>
      <c r="F44" s="84">
        <v>58</v>
      </c>
      <c r="G44" s="84">
        <v>3486.84</v>
      </c>
      <c r="H44" s="84">
        <v>221.55</v>
      </c>
      <c r="I44" s="84">
        <v>0.39</v>
      </c>
      <c r="J44" s="84"/>
      <c r="K44" s="84"/>
      <c r="L44" s="84">
        <v>2</v>
      </c>
      <c r="M44" s="84">
        <v>10</v>
      </c>
      <c r="N44" s="84"/>
      <c r="O44" s="84"/>
      <c r="P44" s="84"/>
      <c r="Q44" s="84"/>
      <c r="R44" s="84"/>
      <c r="S44" s="84"/>
      <c r="T44" s="84"/>
      <c r="U44" s="1390">
        <f t="shared" si="0"/>
        <v>0</v>
      </c>
      <c r="V44" s="1390">
        <f t="shared" si="1"/>
        <v>0</v>
      </c>
      <c r="W44" s="84" t="s">
        <v>257</v>
      </c>
      <c r="X44" s="104"/>
    </row>
    <row r="45" spans="1:24">
      <c r="A45" s="1347">
        <v>43</v>
      </c>
      <c r="B45" s="1368" t="s">
        <v>1763</v>
      </c>
      <c r="C45" s="1368">
        <v>43</v>
      </c>
      <c r="D45" s="1368">
        <v>428</v>
      </c>
      <c r="E45" s="1369">
        <v>161006273</v>
      </c>
      <c r="F45" s="84">
        <v>58</v>
      </c>
      <c r="G45" s="84">
        <v>3480.85</v>
      </c>
      <c r="H45" s="84">
        <v>225.15</v>
      </c>
      <c r="I45" s="84">
        <v>0</v>
      </c>
      <c r="J45" s="84"/>
      <c r="K45" s="84"/>
      <c r="L45" s="84">
        <v>2</v>
      </c>
      <c r="M45" s="84">
        <v>20</v>
      </c>
      <c r="N45" s="84"/>
      <c r="O45" s="84"/>
      <c r="P45" s="84"/>
      <c r="Q45" s="84"/>
      <c r="R45" s="84"/>
      <c r="S45" s="84"/>
      <c r="T45" s="84"/>
      <c r="U45" s="1390">
        <f t="shared" si="0"/>
        <v>0</v>
      </c>
      <c r="V45" s="1390">
        <f t="shared" si="1"/>
        <v>0</v>
      </c>
      <c r="W45" s="84" t="s">
        <v>257</v>
      </c>
      <c r="X45" s="104"/>
    </row>
    <row r="46" spans="1:24">
      <c r="A46" s="1347">
        <v>44</v>
      </c>
      <c r="B46" s="1368" t="s">
        <v>1763</v>
      </c>
      <c r="C46" s="1368">
        <v>44</v>
      </c>
      <c r="D46" s="1368">
        <v>429</v>
      </c>
      <c r="E46" s="1369">
        <v>161006274</v>
      </c>
      <c r="F46" s="84">
        <v>58</v>
      </c>
      <c r="G46" s="84">
        <v>3461.52</v>
      </c>
      <c r="H46" s="84">
        <v>230.67</v>
      </c>
      <c r="I46" s="84">
        <v>0.19</v>
      </c>
      <c r="J46" s="84"/>
      <c r="K46" s="84"/>
      <c r="L46" s="84">
        <v>2</v>
      </c>
      <c r="M46" s="84">
        <v>15</v>
      </c>
      <c r="N46" s="84"/>
      <c r="O46" s="84"/>
      <c r="P46" s="84"/>
      <c r="Q46" s="84"/>
      <c r="R46" s="84"/>
      <c r="S46" s="84"/>
      <c r="T46" s="84"/>
      <c r="U46" s="1390">
        <f t="shared" si="0"/>
        <v>0</v>
      </c>
      <c r="V46" s="1390">
        <f t="shared" si="1"/>
        <v>0</v>
      </c>
      <c r="W46" s="84" t="s">
        <v>257</v>
      </c>
      <c r="X46" s="104"/>
    </row>
    <row r="47" spans="1:24">
      <c r="A47" s="1347">
        <v>45</v>
      </c>
      <c r="B47" s="1369" t="s">
        <v>1763</v>
      </c>
      <c r="C47" s="1369">
        <v>45</v>
      </c>
      <c r="D47" s="1369">
        <v>430</v>
      </c>
      <c r="E47" s="1369">
        <v>161006275</v>
      </c>
      <c r="F47" s="84">
        <v>56</v>
      </c>
      <c r="G47" s="84">
        <v>3380.87</v>
      </c>
      <c r="H47" s="84">
        <v>197.13</v>
      </c>
      <c r="I47" s="84">
        <v>0</v>
      </c>
      <c r="J47" s="84"/>
      <c r="K47" s="84"/>
      <c r="L47" s="84">
        <v>2</v>
      </c>
      <c r="M47" s="84">
        <v>15</v>
      </c>
      <c r="N47" s="84"/>
      <c r="O47" s="84"/>
      <c r="P47" s="84"/>
      <c r="Q47" s="84"/>
      <c r="R47" s="84"/>
      <c r="S47" s="84"/>
      <c r="T47" s="84"/>
      <c r="U47" s="1390">
        <f t="shared" si="0"/>
        <v>0</v>
      </c>
      <c r="V47" s="1390">
        <f t="shared" si="1"/>
        <v>0</v>
      </c>
      <c r="W47" s="84" t="s">
        <v>257</v>
      </c>
      <c r="X47" s="104"/>
    </row>
    <row r="48" spans="1:24">
      <c r="A48" s="1347">
        <v>46</v>
      </c>
      <c r="B48" s="1370" t="s">
        <v>1764</v>
      </c>
      <c r="C48" s="1370">
        <v>46</v>
      </c>
      <c r="D48" s="1370">
        <v>431</v>
      </c>
      <c r="E48" s="1371">
        <v>161006276</v>
      </c>
      <c r="F48" s="84">
        <v>59</v>
      </c>
      <c r="G48" s="84">
        <v>3472.04</v>
      </c>
      <c r="H48" s="84">
        <v>297.95999999999998</v>
      </c>
      <c r="I48" s="84">
        <v>0</v>
      </c>
      <c r="J48" s="84"/>
      <c r="K48" s="84"/>
      <c r="L48" s="84">
        <v>2</v>
      </c>
      <c r="M48" s="84">
        <v>15</v>
      </c>
      <c r="N48" s="84"/>
      <c r="O48" s="84"/>
      <c r="P48" s="84"/>
      <c r="Q48" s="84"/>
      <c r="R48" s="84"/>
      <c r="S48" s="84"/>
      <c r="T48" s="84"/>
      <c r="U48" s="1390">
        <f t="shared" si="0"/>
        <v>0</v>
      </c>
      <c r="V48" s="1390">
        <f t="shared" si="1"/>
        <v>0</v>
      </c>
      <c r="W48" s="84" t="s">
        <v>257</v>
      </c>
      <c r="X48" s="104"/>
    </row>
    <row r="49" spans="1:23">
      <c r="A49" s="1347">
        <v>47</v>
      </c>
      <c r="B49" s="1372" t="s">
        <v>1765</v>
      </c>
      <c r="C49" s="1372">
        <v>47</v>
      </c>
      <c r="D49" s="1372">
        <v>432</v>
      </c>
      <c r="E49" s="1372">
        <v>161006277</v>
      </c>
      <c r="F49" s="84">
        <v>59</v>
      </c>
      <c r="G49" s="84">
        <v>3454.03</v>
      </c>
      <c r="H49" s="84">
        <v>318.36</v>
      </c>
      <c r="I49" s="84">
        <v>0.39</v>
      </c>
      <c r="J49" s="84"/>
      <c r="K49" s="84"/>
      <c r="L49" s="84">
        <v>2</v>
      </c>
      <c r="M49" s="84">
        <v>30</v>
      </c>
      <c r="N49" s="84"/>
      <c r="O49" s="84"/>
      <c r="P49" s="84"/>
      <c r="Q49" s="84"/>
      <c r="R49" s="84"/>
      <c r="S49" s="84"/>
      <c r="T49" s="84"/>
      <c r="U49" s="1390">
        <f t="shared" si="0"/>
        <v>0</v>
      </c>
      <c r="V49" s="1390">
        <f t="shared" si="1"/>
        <v>0</v>
      </c>
      <c r="W49" s="84" t="s">
        <v>257</v>
      </c>
    </row>
    <row r="50" spans="1:23">
      <c r="A50" s="1347">
        <v>48</v>
      </c>
      <c r="B50" s="1372" t="s">
        <v>1765</v>
      </c>
      <c r="C50" s="1372">
        <v>48</v>
      </c>
      <c r="D50" s="1372">
        <v>433</v>
      </c>
      <c r="E50" s="1373">
        <v>161006278</v>
      </c>
      <c r="F50" s="84">
        <v>57</v>
      </c>
      <c r="G50" s="84">
        <v>3421.05</v>
      </c>
      <c r="H50" s="84">
        <v>224.14</v>
      </c>
      <c r="I50" s="84">
        <v>1.19</v>
      </c>
      <c r="J50" s="84"/>
      <c r="K50" s="84"/>
      <c r="L50" s="84">
        <v>2</v>
      </c>
      <c r="M50" s="84">
        <v>30</v>
      </c>
      <c r="N50" s="84"/>
      <c r="O50" s="84"/>
      <c r="P50" s="84"/>
      <c r="Q50" s="84"/>
      <c r="R50" s="84"/>
      <c r="S50" s="84"/>
      <c r="T50" s="84"/>
      <c r="U50" s="1390">
        <f t="shared" si="0"/>
        <v>0</v>
      </c>
      <c r="V50" s="1390">
        <f t="shared" si="1"/>
        <v>0</v>
      </c>
      <c r="W50" s="84" t="s">
        <v>257</v>
      </c>
    </row>
    <row r="51" spans="1:23">
      <c r="A51" s="1347">
        <v>49</v>
      </c>
      <c r="B51" s="1372" t="s">
        <v>1765</v>
      </c>
      <c r="C51" s="1372">
        <v>49</v>
      </c>
      <c r="D51" s="1372">
        <v>434</v>
      </c>
      <c r="E51" s="1373">
        <v>161006279</v>
      </c>
      <c r="F51" s="84">
        <v>57</v>
      </c>
      <c r="G51" s="84">
        <v>3453.65</v>
      </c>
      <c r="H51" s="84">
        <v>191.51</v>
      </c>
      <c r="I51" s="84">
        <v>1.1599999999999999</v>
      </c>
      <c r="J51" s="84"/>
      <c r="K51" s="84"/>
      <c r="L51" s="84">
        <v>2</v>
      </c>
      <c r="M51" s="84">
        <v>55</v>
      </c>
      <c r="N51" s="84"/>
      <c r="O51" s="84"/>
      <c r="P51" s="84"/>
      <c r="Q51" s="84"/>
      <c r="R51" s="84"/>
      <c r="S51" s="84"/>
      <c r="T51" s="84"/>
      <c r="U51" s="1390">
        <f t="shared" si="0"/>
        <v>0</v>
      </c>
      <c r="V51" s="1390">
        <f t="shared" si="1"/>
        <v>0</v>
      </c>
      <c r="W51" s="84" t="s">
        <v>257</v>
      </c>
    </row>
    <row r="52" spans="1:23">
      <c r="A52" s="1347">
        <v>50</v>
      </c>
      <c r="B52" s="1374" t="s">
        <v>1767</v>
      </c>
      <c r="C52" s="1374">
        <v>50</v>
      </c>
      <c r="D52" s="1374">
        <v>435</v>
      </c>
      <c r="E52" s="1374">
        <v>161006280</v>
      </c>
      <c r="F52" s="84">
        <v>59</v>
      </c>
      <c r="G52" s="84">
        <v>3400.04</v>
      </c>
      <c r="H52" s="84">
        <v>369.96</v>
      </c>
      <c r="I52" s="84">
        <v>0</v>
      </c>
      <c r="J52" s="84"/>
      <c r="K52" s="84"/>
      <c r="L52" s="84">
        <v>2</v>
      </c>
      <c r="M52" s="84">
        <v>50</v>
      </c>
      <c r="N52" s="84"/>
      <c r="O52" s="84"/>
      <c r="P52" s="84"/>
      <c r="Q52" s="84"/>
      <c r="R52" s="84"/>
      <c r="S52" s="84"/>
      <c r="T52" s="84"/>
      <c r="U52" s="1390">
        <f t="shared" si="0"/>
        <v>0</v>
      </c>
      <c r="V52" s="1390">
        <f t="shared" si="1"/>
        <v>0</v>
      </c>
      <c r="W52" s="84" t="s">
        <v>257</v>
      </c>
    </row>
    <row r="53" spans="1:23">
      <c r="A53" s="1347">
        <v>51</v>
      </c>
      <c r="B53" s="1375" t="s">
        <v>1768</v>
      </c>
      <c r="C53" s="1375">
        <v>51</v>
      </c>
      <c r="D53" s="1375">
        <v>436</v>
      </c>
      <c r="E53" s="1376">
        <v>161006281</v>
      </c>
      <c r="F53" s="84">
        <v>58</v>
      </c>
      <c r="G53" s="84">
        <v>3476.45</v>
      </c>
      <c r="H53" s="84">
        <v>233.14</v>
      </c>
      <c r="I53" s="84">
        <v>3.59</v>
      </c>
      <c r="J53" s="84"/>
      <c r="K53" s="84"/>
      <c r="L53" s="84">
        <v>1</v>
      </c>
      <c r="M53" s="84">
        <v>50</v>
      </c>
      <c r="N53" s="84"/>
      <c r="O53" s="84"/>
      <c r="P53" s="84"/>
      <c r="Q53" s="84"/>
      <c r="R53" s="84"/>
      <c r="S53" s="84"/>
      <c r="T53" s="84"/>
      <c r="U53" s="1390">
        <f t="shared" si="0"/>
        <v>0</v>
      </c>
      <c r="V53" s="1390">
        <f t="shared" si="1"/>
        <v>0</v>
      </c>
      <c r="W53" s="84" t="s">
        <v>257</v>
      </c>
    </row>
    <row r="54" spans="1:23">
      <c r="A54" s="1347">
        <v>52</v>
      </c>
      <c r="B54" s="1376" t="s">
        <v>1768</v>
      </c>
      <c r="C54" s="1376">
        <v>52</v>
      </c>
      <c r="D54" s="1376">
        <v>437</v>
      </c>
      <c r="E54" s="1377">
        <v>161006282</v>
      </c>
      <c r="F54" s="84">
        <v>57</v>
      </c>
      <c r="G54" s="84">
        <v>3370.51</v>
      </c>
      <c r="H54" s="84">
        <v>261.49</v>
      </c>
      <c r="I54" s="84">
        <v>0</v>
      </c>
      <c r="J54" s="84"/>
      <c r="K54" s="84"/>
      <c r="L54" s="84">
        <v>2</v>
      </c>
      <c r="M54" s="84">
        <v>0</v>
      </c>
      <c r="N54" s="84"/>
      <c r="O54" s="84"/>
      <c r="P54" s="84"/>
      <c r="Q54" s="84"/>
      <c r="R54" s="84"/>
      <c r="S54" s="84"/>
      <c r="T54" s="84"/>
      <c r="U54" s="1390">
        <f t="shared" si="0"/>
        <v>0</v>
      </c>
      <c r="V54" s="1390">
        <f t="shared" si="1"/>
        <v>0</v>
      </c>
      <c r="W54" s="84" t="s">
        <v>257</v>
      </c>
    </row>
    <row r="55" spans="1:23">
      <c r="A55" s="1347">
        <v>53</v>
      </c>
      <c r="B55" s="1377" t="s">
        <v>1769</v>
      </c>
      <c r="C55" s="1377">
        <v>53</v>
      </c>
      <c r="D55" s="1377">
        <v>438</v>
      </c>
      <c r="E55" s="1378">
        <v>161006283</v>
      </c>
      <c r="F55" s="84">
        <v>58</v>
      </c>
      <c r="G55" s="84">
        <v>3453.64</v>
      </c>
      <c r="H55" s="84">
        <v>254.36</v>
      </c>
      <c r="I55" s="84">
        <v>0</v>
      </c>
      <c r="J55" s="84"/>
      <c r="K55" s="84"/>
      <c r="L55" s="84">
        <v>2</v>
      </c>
      <c r="M55" s="84">
        <v>5</v>
      </c>
      <c r="N55" s="84"/>
      <c r="O55" s="84"/>
      <c r="P55" s="84"/>
      <c r="Q55" s="84"/>
      <c r="R55" s="84"/>
      <c r="S55" s="84"/>
      <c r="T55" s="84"/>
      <c r="U55" s="1390">
        <f t="shared" si="0"/>
        <v>0</v>
      </c>
      <c r="V55" s="1390">
        <f t="shared" si="1"/>
        <v>0</v>
      </c>
      <c r="W55" s="84" t="s">
        <v>257</v>
      </c>
    </row>
    <row r="56" spans="1:23">
      <c r="A56" s="1347">
        <v>54</v>
      </c>
      <c r="B56" s="1377" t="s">
        <v>1769</v>
      </c>
      <c r="C56" s="1377">
        <v>54</v>
      </c>
      <c r="D56" s="1377">
        <v>439</v>
      </c>
      <c r="E56" s="1378">
        <v>161006284</v>
      </c>
      <c r="F56" s="84">
        <v>59</v>
      </c>
      <c r="G56" s="84">
        <v>3472.81</v>
      </c>
      <c r="H56" s="84">
        <v>303.19</v>
      </c>
      <c r="I56" s="84">
        <v>0</v>
      </c>
      <c r="J56" s="84"/>
      <c r="K56" s="84"/>
      <c r="L56" s="84">
        <v>1</v>
      </c>
      <c r="M56" s="84">
        <v>50</v>
      </c>
      <c r="N56" s="84"/>
      <c r="O56" s="84"/>
      <c r="P56" s="84"/>
      <c r="Q56" s="84"/>
      <c r="R56" s="84"/>
      <c r="S56" s="84"/>
      <c r="T56" s="84"/>
      <c r="U56" s="1390">
        <f t="shared" si="0"/>
        <v>0</v>
      </c>
      <c r="V56" s="1390">
        <f t="shared" si="1"/>
        <v>0</v>
      </c>
      <c r="W56" s="84" t="s">
        <v>257</v>
      </c>
    </row>
    <row r="57" spans="1:23">
      <c r="A57" s="1347">
        <v>55</v>
      </c>
      <c r="B57" s="1378" t="s">
        <v>1769</v>
      </c>
      <c r="C57" s="1378">
        <v>55</v>
      </c>
      <c r="D57" s="1378">
        <v>440</v>
      </c>
      <c r="E57" s="1380">
        <v>161006285</v>
      </c>
      <c r="F57" s="84">
        <v>59</v>
      </c>
      <c r="G57" s="84">
        <v>3543.66</v>
      </c>
      <c r="H57" s="84">
        <v>222.34</v>
      </c>
      <c r="I57" s="84">
        <v>0</v>
      </c>
      <c r="J57" s="84"/>
      <c r="K57" s="84"/>
      <c r="L57" s="84">
        <v>1</v>
      </c>
      <c r="M57" s="84">
        <v>50</v>
      </c>
      <c r="N57" s="84"/>
      <c r="O57" s="84"/>
      <c r="P57" s="84"/>
      <c r="Q57" s="84"/>
      <c r="R57" s="84"/>
      <c r="S57" s="84"/>
      <c r="T57" s="84"/>
      <c r="U57" s="1390">
        <f t="shared" si="0"/>
        <v>0</v>
      </c>
      <c r="V57" s="1390">
        <f t="shared" si="1"/>
        <v>0</v>
      </c>
      <c r="W57" s="84" t="s">
        <v>257</v>
      </c>
    </row>
    <row r="58" spans="1:23">
      <c r="A58" s="1347">
        <v>56</v>
      </c>
      <c r="B58" s="1381" t="s">
        <v>1771</v>
      </c>
      <c r="C58" s="1381">
        <v>56</v>
      </c>
      <c r="D58" s="1381">
        <v>441</v>
      </c>
      <c r="E58" s="1381">
        <v>161006286</v>
      </c>
      <c r="F58" s="84">
        <v>59</v>
      </c>
      <c r="G58" s="84">
        <v>3613.05</v>
      </c>
      <c r="H58" s="84">
        <v>160.5</v>
      </c>
      <c r="I58" s="84">
        <v>5.55</v>
      </c>
      <c r="J58" s="84"/>
      <c r="K58" s="84"/>
      <c r="L58" s="84">
        <v>2</v>
      </c>
      <c r="M58" s="84">
        <v>5</v>
      </c>
      <c r="N58" s="84"/>
      <c r="O58" s="84">
        <v>8850</v>
      </c>
      <c r="P58" s="84"/>
      <c r="Q58" s="84"/>
      <c r="R58" s="84"/>
      <c r="S58" s="84"/>
      <c r="T58" s="84"/>
      <c r="U58" s="1390">
        <f t="shared" si="0"/>
        <v>442.5</v>
      </c>
      <c r="V58" s="1390">
        <f t="shared" si="1"/>
        <v>9292.5</v>
      </c>
      <c r="W58" s="84" t="s">
        <v>257</v>
      </c>
    </row>
    <row r="59" spans="1:23">
      <c r="A59" s="1347">
        <v>57</v>
      </c>
      <c r="B59" s="1381" t="s">
        <v>1771</v>
      </c>
      <c r="C59" s="1381">
        <v>57</v>
      </c>
      <c r="D59" s="1381">
        <v>442</v>
      </c>
      <c r="E59" s="1382">
        <v>161006287</v>
      </c>
      <c r="F59" s="84">
        <v>59</v>
      </c>
      <c r="G59" s="84">
        <v>3536.44</v>
      </c>
      <c r="H59" s="84">
        <v>234.36</v>
      </c>
      <c r="I59" s="84">
        <v>0.8</v>
      </c>
      <c r="J59" s="84"/>
      <c r="K59" s="84"/>
      <c r="L59" s="84">
        <v>1</v>
      </c>
      <c r="M59" s="84">
        <v>50</v>
      </c>
      <c r="N59" s="84"/>
      <c r="O59" s="84"/>
      <c r="P59" s="84"/>
      <c r="Q59" s="84"/>
      <c r="R59" s="84"/>
      <c r="S59" s="84"/>
      <c r="T59" s="84"/>
      <c r="U59" s="1390">
        <f t="shared" si="0"/>
        <v>0</v>
      </c>
      <c r="V59" s="1390">
        <f t="shared" si="1"/>
        <v>0</v>
      </c>
      <c r="W59" s="84" t="s">
        <v>257</v>
      </c>
    </row>
    <row r="60" spans="1:23">
      <c r="A60" s="1347">
        <v>58</v>
      </c>
      <c r="B60" s="1381" t="s">
        <v>1771</v>
      </c>
      <c r="C60" s="1381">
        <v>58</v>
      </c>
      <c r="D60" s="1381">
        <v>443</v>
      </c>
      <c r="E60" s="1383">
        <v>161006288</v>
      </c>
      <c r="F60" s="84">
        <v>59</v>
      </c>
      <c r="G60" s="84">
        <v>3563.03</v>
      </c>
      <c r="H60" s="84">
        <v>208.97</v>
      </c>
      <c r="I60" s="84">
        <v>0</v>
      </c>
      <c r="J60" s="84"/>
      <c r="K60" s="84"/>
      <c r="L60" s="84">
        <v>1</v>
      </c>
      <c r="M60" s="84">
        <v>50</v>
      </c>
      <c r="N60" s="84"/>
      <c r="O60" s="84"/>
      <c r="P60" s="84"/>
      <c r="Q60" s="1348"/>
      <c r="R60" s="84"/>
      <c r="S60" s="84"/>
      <c r="T60" s="84"/>
      <c r="U60" s="1390">
        <f t="shared" si="0"/>
        <v>0</v>
      </c>
      <c r="V60" s="1390">
        <f t="shared" si="1"/>
        <v>0</v>
      </c>
      <c r="W60" s="84" t="s">
        <v>257</v>
      </c>
    </row>
    <row r="61" spans="1:23">
      <c r="A61" s="1347">
        <v>59</v>
      </c>
      <c r="B61" s="1382" t="s">
        <v>1771</v>
      </c>
      <c r="C61" s="1382">
        <v>59</v>
      </c>
      <c r="D61" s="1382">
        <v>444</v>
      </c>
      <c r="E61" s="1384">
        <v>161006289</v>
      </c>
      <c r="F61" s="84">
        <v>58</v>
      </c>
      <c r="G61" s="84">
        <v>3493.05</v>
      </c>
      <c r="H61" s="84">
        <v>212.95</v>
      </c>
      <c r="I61" s="84">
        <v>0</v>
      </c>
      <c r="J61" s="84"/>
      <c r="K61" s="84"/>
      <c r="L61" s="84">
        <v>2</v>
      </c>
      <c r="M61" s="84">
        <v>0</v>
      </c>
      <c r="N61" s="84"/>
      <c r="O61" s="84"/>
      <c r="P61" s="84"/>
      <c r="Q61" s="1348"/>
      <c r="R61" s="84"/>
      <c r="S61" s="84"/>
      <c r="T61" s="84"/>
      <c r="U61" s="1390">
        <f t="shared" si="0"/>
        <v>0</v>
      </c>
      <c r="V61" s="1390">
        <f t="shared" si="1"/>
        <v>0</v>
      </c>
      <c r="W61" s="84" t="s">
        <v>257</v>
      </c>
    </row>
    <row r="62" spans="1:23">
      <c r="A62" s="1347">
        <v>60</v>
      </c>
      <c r="B62" s="1385" t="s">
        <v>1773</v>
      </c>
      <c r="C62" s="1385">
        <v>60</v>
      </c>
      <c r="D62" s="1385">
        <v>445</v>
      </c>
      <c r="E62" s="1385">
        <v>161006290</v>
      </c>
      <c r="F62" s="84">
        <v>57</v>
      </c>
      <c r="G62" s="84">
        <v>3433.65</v>
      </c>
      <c r="H62" s="84">
        <v>210.35</v>
      </c>
      <c r="I62" s="84">
        <v>0</v>
      </c>
      <c r="J62" s="84"/>
      <c r="K62" s="84"/>
      <c r="L62" s="84">
        <v>2</v>
      </c>
      <c r="M62" s="84">
        <v>0</v>
      </c>
      <c r="N62" s="84"/>
      <c r="O62" s="84"/>
      <c r="P62" s="84"/>
      <c r="Q62" s="84"/>
      <c r="R62" s="84"/>
      <c r="S62" s="84"/>
      <c r="T62" s="84"/>
      <c r="U62" s="1390">
        <f t="shared" si="0"/>
        <v>0</v>
      </c>
      <c r="V62" s="1390">
        <f t="shared" si="1"/>
        <v>0</v>
      </c>
      <c r="W62" s="84" t="s">
        <v>257</v>
      </c>
    </row>
    <row r="63" spans="1:23">
      <c r="A63" s="1347">
        <v>61</v>
      </c>
      <c r="B63" s="1385" t="s">
        <v>1773</v>
      </c>
      <c r="C63" s="1385">
        <v>61</v>
      </c>
      <c r="D63" s="1385">
        <v>446</v>
      </c>
      <c r="E63" s="1347">
        <v>151000223</v>
      </c>
      <c r="F63" s="84">
        <v>59</v>
      </c>
      <c r="G63" s="84">
        <v>3556.82</v>
      </c>
      <c r="H63" s="84">
        <v>217.57</v>
      </c>
      <c r="I63" s="84">
        <v>0.39</v>
      </c>
      <c r="J63" s="84"/>
      <c r="K63" s="84"/>
      <c r="L63" s="84">
        <v>1</v>
      </c>
      <c r="M63" s="84">
        <v>50</v>
      </c>
      <c r="N63" s="84"/>
      <c r="O63" s="84"/>
      <c r="P63" s="84"/>
      <c r="Q63" s="84"/>
      <c r="R63" s="84"/>
      <c r="S63" s="84"/>
      <c r="T63" s="84"/>
      <c r="U63" s="1390">
        <f t="shared" si="0"/>
        <v>0</v>
      </c>
      <c r="V63" s="1390">
        <f t="shared" si="1"/>
        <v>0</v>
      </c>
      <c r="W63" s="84" t="s">
        <v>257</v>
      </c>
    </row>
    <row r="64" spans="1:23">
      <c r="A64" s="1347">
        <v>62</v>
      </c>
      <c r="B64" s="1385" t="s">
        <v>1773</v>
      </c>
      <c r="C64" s="1385">
        <v>62</v>
      </c>
      <c r="D64" s="1385">
        <v>447</v>
      </c>
      <c r="E64" s="1347">
        <v>151000224</v>
      </c>
      <c r="F64" s="84">
        <v>59</v>
      </c>
      <c r="G64" s="84">
        <v>3570.24</v>
      </c>
      <c r="H64" s="84">
        <v>200.35</v>
      </c>
      <c r="I64" s="84">
        <v>0.59</v>
      </c>
      <c r="J64" s="84"/>
      <c r="K64" s="84"/>
      <c r="L64" s="84">
        <v>1</v>
      </c>
      <c r="M64" s="84">
        <v>50</v>
      </c>
      <c r="N64" s="84"/>
      <c r="O64" s="84"/>
      <c r="P64" s="84"/>
      <c r="Q64" s="84"/>
      <c r="R64" s="84"/>
      <c r="S64" s="84"/>
      <c r="T64" s="84"/>
      <c r="U64" s="1390">
        <f t="shared" si="0"/>
        <v>0</v>
      </c>
      <c r="V64" s="1390">
        <f t="shared" si="1"/>
        <v>0</v>
      </c>
      <c r="W64" s="84" t="s">
        <v>257</v>
      </c>
    </row>
    <row r="65" spans="1:23">
      <c r="A65" s="1347">
        <v>63</v>
      </c>
      <c r="B65" s="1386" t="s">
        <v>1774</v>
      </c>
      <c r="C65" s="1347">
        <v>63</v>
      </c>
      <c r="D65" s="1347">
        <v>448</v>
      </c>
      <c r="E65" s="1347">
        <v>161006291</v>
      </c>
      <c r="F65" s="84">
        <v>58</v>
      </c>
      <c r="G65" s="84">
        <v>3440.63</v>
      </c>
      <c r="H65" s="84">
        <v>269.37</v>
      </c>
      <c r="I65" s="84">
        <v>0</v>
      </c>
      <c r="J65" s="84"/>
      <c r="K65" s="84"/>
      <c r="L65" s="84">
        <v>2</v>
      </c>
      <c r="M65" s="84">
        <v>0</v>
      </c>
      <c r="N65" s="84"/>
      <c r="O65" s="84"/>
      <c r="P65" s="1348"/>
      <c r="Q65" s="84"/>
      <c r="R65" s="84"/>
      <c r="S65" s="84"/>
      <c r="T65" s="84"/>
      <c r="U65" s="1390">
        <f t="shared" si="0"/>
        <v>0</v>
      </c>
      <c r="V65" s="1390">
        <f t="shared" si="1"/>
        <v>0</v>
      </c>
      <c r="W65" s="84" t="s">
        <v>257</v>
      </c>
    </row>
    <row r="66" spans="1:23">
      <c r="A66" s="1347">
        <v>64</v>
      </c>
      <c r="B66" s="1386" t="s">
        <v>1774</v>
      </c>
      <c r="C66" s="1347">
        <v>64</v>
      </c>
      <c r="D66" s="1347">
        <v>449</v>
      </c>
      <c r="E66" s="1347">
        <v>161006292</v>
      </c>
      <c r="F66" s="84">
        <v>58</v>
      </c>
      <c r="G66" s="84">
        <v>3498.68</v>
      </c>
      <c r="H66" s="84">
        <v>201.32</v>
      </c>
      <c r="I66" s="84">
        <v>0</v>
      </c>
      <c r="J66" s="84"/>
      <c r="K66" s="84"/>
      <c r="L66" s="84">
        <v>2</v>
      </c>
      <c r="M66" s="84">
        <v>0</v>
      </c>
      <c r="N66" s="84"/>
      <c r="O66" s="84"/>
      <c r="P66" s="1348"/>
      <c r="Q66" s="1348"/>
      <c r="R66" s="84"/>
      <c r="S66" s="84"/>
      <c r="T66" s="84"/>
      <c r="U66" s="1390">
        <f t="shared" si="0"/>
        <v>0</v>
      </c>
      <c r="V66" s="1390">
        <f t="shared" si="1"/>
        <v>0</v>
      </c>
      <c r="W66" s="84" t="s">
        <v>257</v>
      </c>
    </row>
    <row r="67" spans="1:23">
      <c r="A67" s="1347">
        <v>65</v>
      </c>
      <c r="B67" s="1388" t="s">
        <v>1774</v>
      </c>
      <c r="C67" s="1388">
        <v>65</v>
      </c>
      <c r="D67" s="1388">
        <v>450</v>
      </c>
      <c r="E67" s="1347">
        <v>161006293</v>
      </c>
      <c r="F67" s="84">
        <v>59</v>
      </c>
      <c r="G67" s="84">
        <v>3629.43</v>
      </c>
      <c r="H67" s="84">
        <v>143.15</v>
      </c>
      <c r="I67" s="84">
        <v>0.57999999999999996</v>
      </c>
      <c r="J67" s="84"/>
      <c r="K67" s="84"/>
      <c r="L67" s="84">
        <v>2</v>
      </c>
      <c r="M67" s="84">
        <v>20</v>
      </c>
      <c r="N67" s="84"/>
      <c r="O67" s="84"/>
      <c r="P67" s="1348"/>
      <c r="Q67" s="1348"/>
      <c r="R67" s="84"/>
      <c r="S67" s="84"/>
      <c r="T67" s="84"/>
      <c r="U67" s="1390">
        <f t="shared" si="0"/>
        <v>0</v>
      </c>
      <c r="V67" s="1390">
        <f t="shared" si="1"/>
        <v>0</v>
      </c>
      <c r="W67" s="84" t="s">
        <v>257</v>
      </c>
    </row>
    <row r="68" spans="1:23">
      <c r="A68" s="1347">
        <v>66</v>
      </c>
      <c r="B68" s="1389" t="s">
        <v>1781</v>
      </c>
      <c r="C68" s="1389">
        <v>66</v>
      </c>
      <c r="D68" s="1389">
        <v>451</v>
      </c>
      <c r="E68" s="1390">
        <v>161006294</v>
      </c>
      <c r="F68" s="84">
        <v>59</v>
      </c>
      <c r="G68" s="84">
        <v>3597.22</v>
      </c>
      <c r="H68" s="84">
        <v>178.76</v>
      </c>
      <c r="I68" s="84">
        <v>1.98</v>
      </c>
      <c r="J68" s="84"/>
      <c r="K68" s="84"/>
      <c r="L68" s="84">
        <v>2</v>
      </c>
      <c r="M68" s="84">
        <v>20</v>
      </c>
      <c r="N68" s="84"/>
      <c r="O68" s="84"/>
      <c r="P68" s="1348"/>
      <c r="Q68" s="1348"/>
      <c r="R68" s="84"/>
      <c r="S68" s="84"/>
      <c r="T68" s="84"/>
      <c r="U68" s="1390">
        <f t="shared" si="0"/>
        <v>0</v>
      </c>
      <c r="V68" s="1390">
        <f t="shared" si="1"/>
        <v>0</v>
      </c>
      <c r="W68" s="84" t="s">
        <v>257</v>
      </c>
    </row>
    <row r="69" spans="1:23">
      <c r="A69" s="1347">
        <v>67</v>
      </c>
      <c r="B69" s="1389" t="s">
        <v>1781</v>
      </c>
      <c r="C69" s="1389">
        <v>67</v>
      </c>
      <c r="D69" s="1389">
        <v>452</v>
      </c>
      <c r="E69" s="1390">
        <v>161006295</v>
      </c>
      <c r="F69" s="84">
        <v>58</v>
      </c>
      <c r="G69" s="84">
        <v>3550.85</v>
      </c>
      <c r="H69" s="84">
        <v>158.93</v>
      </c>
      <c r="I69" s="84">
        <v>3.78</v>
      </c>
      <c r="J69" s="84"/>
      <c r="K69" s="84"/>
      <c r="L69" s="84">
        <v>1</v>
      </c>
      <c r="M69" s="84">
        <v>55</v>
      </c>
      <c r="N69" s="84"/>
      <c r="O69" s="84"/>
      <c r="P69" s="1348"/>
      <c r="Q69" s="1348"/>
      <c r="R69" s="84"/>
      <c r="S69" s="84"/>
      <c r="T69" s="84"/>
      <c r="U69" s="1390">
        <f t="shared" si="0"/>
        <v>0</v>
      </c>
      <c r="V69" s="1390">
        <f t="shared" si="1"/>
        <v>0</v>
      </c>
      <c r="W69" s="84" t="s">
        <v>257</v>
      </c>
    </row>
    <row r="70" spans="1:23">
      <c r="A70" s="1347">
        <v>68</v>
      </c>
      <c r="B70" s="1389" t="s">
        <v>1781</v>
      </c>
      <c r="C70" s="1389">
        <v>68</v>
      </c>
      <c r="D70" s="1389">
        <v>453</v>
      </c>
      <c r="E70" s="1391">
        <v>161006296</v>
      </c>
      <c r="F70" s="84">
        <v>59</v>
      </c>
      <c r="G70" s="84">
        <v>3524.63</v>
      </c>
      <c r="H70" s="84">
        <v>247.56</v>
      </c>
      <c r="I70" s="84">
        <v>0.19</v>
      </c>
      <c r="J70" s="84"/>
      <c r="K70" s="84"/>
      <c r="L70" s="84">
        <v>2</v>
      </c>
      <c r="M70" s="84">
        <v>5</v>
      </c>
      <c r="N70" s="84"/>
      <c r="O70" s="84"/>
      <c r="P70" s="84"/>
      <c r="Q70" s="1348"/>
      <c r="R70" s="84"/>
      <c r="S70" s="84"/>
      <c r="T70" s="84"/>
      <c r="U70" s="1390">
        <f t="shared" si="0"/>
        <v>0</v>
      </c>
      <c r="V70" s="1390">
        <f t="shared" si="1"/>
        <v>0</v>
      </c>
      <c r="W70" s="84" t="s">
        <v>257</v>
      </c>
    </row>
    <row r="71" spans="1:23">
      <c r="A71" s="1347">
        <v>69</v>
      </c>
      <c r="B71" s="1392" t="s">
        <v>1783</v>
      </c>
      <c r="C71" s="1392">
        <v>69</v>
      </c>
      <c r="D71" s="1392">
        <v>454</v>
      </c>
      <c r="E71" s="1392">
        <v>161006297</v>
      </c>
      <c r="F71" s="84">
        <v>58</v>
      </c>
      <c r="G71" s="84">
        <v>3338.84</v>
      </c>
      <c r="H71" s="84">
        <v>369.16</v>
      </c>
      <c r="I71" s="84">
        <v>0</v>
      </c>
      <c r="J71" s="84"/>
      <c r="K71" s="84"/>
      <c r="L71" s="84">
        <v>1</v>
      </c>
      <c r="M71" s="84">
        <v>45</v>
      </c>
      <c r="N71" s="84"/>
      <c r="O71" s="84"/>
      <c r="P71" s="1348"/>
      <c r="Q71" s="1348"/>
      <c r="R71" s="84"/>
      <c r="S71" s="84"/>
      <c r="T71" s="84"/>
      <c r="U71" s="1390">
        <f t="shared" si="0"/>
        <v>0</v>
      </c>
      <c r="V71" s="1390">
        <f t="shared" si="1"/>
        <v>0</v>
      </c>
      <c r="W71" s="84" t="s">
        <v>257</v>
      </c>
    </row>
    <row r="72" spans="1:23">
      <c r="A72" s="1347">
        <v>70</v>
      </c>
      <c r="B72" s="1392" t="s">
        <v>1783</v>
      </c>
      <c r="C72" s="1392">
        <v>70</v>
      </c>
      <c r="D72" s="1392">
        <v>455</v>
      </c>
      <c r="E72" s="1347">
        <v>141000480</v>
      </c>
      <c r="F72" s="84">
        <v>59</v>
      </c>
      <c r="G72" s="84">
        <v>3512.44</v>
      </c>
      <c r="H72" s="84">
        <v>258.55</v>
      </c>
      <c r="I72" s="84">
        <v>0.99</v>
      </c>
      <c r="J72" s="84"/>
      <c r="K72" s="84"/>
      <c r="L72" s="84">
        <v>2</v>
      </c>
      <c r="M72" s="84">
        <v>10</v>
      </c>
      <c r="N72" s="84"/>
      <c r="O72" s="84"/>
      <c r="P72" s="1348"/>
      <c r="Q72" s="1348"/>
      <c r="R72" s="104"/>
      <c r="S72" s="84"/>
      <c r="T72" s="84"/>
      <c r="U72" s="1390">
        <f t="shared" si="0"/>
        <v>0</v>
      </c>
      <c r="V72" s="1390">
        <f t="shared" si="1"/>
        <v>0</v>
      </c>
      <c r="W72" s="84" t="s">
        <v>257</v>
      </c>
    </row>
    <row r="73" spans="1:23">
      <c r="A73" s="1347">
        <v>71</v>
      </c>
      <c r="B73" s="1392" t="s">
        <v>1783</v>
      </c>
      <c r="C73" s="1392">
        <v>71</v>
      </c>
      <c r="D73" s="1392">
        <v>456</v>
      </c>
      <c r="E73" s="1347">
        <v>161006298</v>
      </c>
      <c r="F73" s="84">
        <v>59</v>
      </c>
      <c r="G73" s="84">
        <v>3510.43</v>
      </c>
      <c r="H73" s="84">
        <v>262.36</v>
      </c>
      <c r="I73" s="84">
        <v>0.79</v>
      </c>
      <c r="J73" s="84"/>
      <c r="K73" s="84"/>
      <c r="L73" s="84">
        <v>1</v>
      </c>
      <c r="M73" s="84">
        <v>55</v>
      </c>
      <c r="N73" s="84"/>
      <c r="O73" s="84"/>
      <c r="P73" s="1348"/>
      <c r="Q73" s="1348"/>
      <c r="R73" s="84"/>
      <c r="S73" s="84"/>
      <c r="T73" s="84"/>
      <c r="U73" s="1390">
        <f t="shared" si="0"/>
        <v>0</v>
      </c>
      <c r="V73" s="1390">
        <f t="shared" si="1"/>
        <v>0</v>
      </c>
      <c r="W73" s="84" t="s">
        <v>257</v>
      </c>
    </row>
    <row r="74" spans="1:23">
      <c r="A74" s="1347">
        <v>72</v>
      </c>
      <c r="B74" s="1393" t="s">
        <v>1784</v>
      </c>
      <c r="C74" s="1347">
        <v>72</v>
      </c>
      <c r="D74" s="1347">
        <v>457</v>
      </c>
      <c r="E74" s="1347">
        <v>161006299</v>
      </c>
      <c r="F74" s="84">
        <v>59</v>
      </c>
      <c r="G74" s="84">
        <v>3494.64</v>
      </c>
      <c r="H74" s="84">
        <v>276.35000000000002</v>
      </c>
      <c r="I74" s="84">
        <v>0.99</v>
      </c>
      <c r="J74" s="84"/>
      <c r="K74" s="84"/>
      <c r="L74" s="84">
        <v>2</v>
      </c>
      <c r="M74" s="84">
        <v>10</v>
      </c>
      <c r="N74" s="84"/>
      <c r="O74" s="84"/>
      <c r="P74" s="84"/>
      <c r="Q74" s="1348"/>
      <c r="R74" s="84"/>
      <c r="S74" s="84"/>
      <c r="T74" s="84"/>
      <c r="U74" s="1390">
        <f t="shared" si="0"/>
        <v>0</v>
      </c>
      <c r="V74" s="1390">
        <f t="shared" si="1"/>
        <v>0</v>
      </c>
      <c r="W74" s="84" t="s">
        <v>257</v>
      </c>
    </row>
    <row r="75" spans="1:23">
      <c r="A75" s="1347">
        <v>73</v>
      </c>
      <c r="B75" s="1393" t="s">
        <v>1784</v>
      </c>
      <c r="C75" s="1393">
        <v>73</v>
      </c>
      <c r="D75" s="1393">
        <v>458</v>
      </c>
      <c r="E75" s="1347">
        <v>161006300</v>
      </c>
      <c r="F75" s="84">
        <v>59</v>
      </c>
      <c r="G75" s="84">
        <v>3617.84</v>
      </c>
      <c r="H75" s="84">
        <v>158.51</v>
      </c>
      <c r="I75" s="84">
        <v>6.35</v>
      </c>
      <c r="J75" s="84"/>
      <c r="K75" s="84"/>
      <c r="L75" s="84">
        <v>2</v>
      </c>
      <c r="M75" s="84">
        <v>20</v>
      </c>
      <c r="N75" s="84"/>
      <c r="O75" s="84"/>
      <c r="P75" s="1348"/>
      <c r="Q75" s="1348"/>
      <c r="R75" s="84"/>
      <c r="S75" s="84"/>
      <c r="T75" s="84"/>
      <c r="U75" s="1390">
        <f t="shared" si="0"/>
        <v>0</v>
      </c>
      <c r="V75" s="1390">
        <f t="shared" si="1"/>
        <v>0</v>
      </c>
      <c r="W75" s="84" t="s">
        <v>257</v>
      </c>
    </row>
    <row r="76" spans="1:23">
      <c r="A76" s="1347">
        <v>74</v>
      </c>
      <c r="B76" s="1393" t="s">
        <v>1784</v>
      </c>
      <c r="C76" s="1393">
        <v>74</v>
      </c>
      <c r="D76" s="1393">
        <v>459</v>
      </c>
      <c r="E76" s="1395">
        <v>161006301</v>
      </c>
      <c r="F76" s="84">
        <v>59</v>
      </c>
      <c r="G76" s="84">
        <v>3657.64</v>
      </c>
      <c r="H76" s="84">
        <v>124.45</v>
      </c>
      <c r="I76" s="84">
        <v>12.09</v>
      </c>
      <c r="J76" s="84"/>
      <c r="K76" s="84"/>
      <c r="L76" s="84">
        <v>2</v>
      </c>
      <c r="M76" s="84">
        <v>0</v>
      </c>
      <c r="N76" s="84"/>
      <c r="O76" s="84"/>
      <c r="P76" s="1348"/>
      <c r="Q76" s="1348"/>
      <c r="R76" s="84"/>
      <c r="S76" s="84"/>
      <c r="T76" s="84"/>
      <c r="U76" s="1390">
        <f t="shared" si="0"/>
        <v>0</v>
      </c>
      <c r="V76" s="1390">
        <f t="shared" si="1"/>
        <v>0</v>
      </c>
      <c r="W76" s="84" t="s">
        <v>257</v>
      </c>
    </row>
    <row r="77" spans="1:23">
      <c r="A77" s="1347">
        <v>75</v>
      </c>
      <c r="B77" s="1394" t="s">
        <v>1784</v>
      </c>
      <c r="C77" s="1394">
        <v>75</v>
      </c>
      <c r="D77" s="1394">
        <v>460</v>
      </c>
      <c r="E77" s="1396">
        <v>161006302</v>
      </c>
      <c r="F77" s="84">
        <v>59</v>
      </c>
      <c r="G77" s="84">
        <v>3555.31</v>
      </c>
      <c r="H77" s="84">
        <v>212.27</v>
      </c>
      <c r="I77" s="84">
        <v>11.58</v>
      </c>
      <c r="J77" s="84"/>
      <c r="K77" s="84"/>
      <c r="L77" s="84">
        <v>1</v>
      </c>
      <c r="M77" s="1350" t="s">
        <v>1785</v>
      </c>
      <c r="N77" s="84"/>
      <c r="O77" s="84">
        <v>8850</v>
      </c>
      <c r="P77" s="1348"/>
      <c r="Q77" s="1348"/>
      <c r="R77" s="84"/>
      <c r="S77" s="84"/>
      <c r="T77" s="84"/>
      <c r="U77" s="1390">
        <f t="shared" si="0"/>
        <v>442.5</v>
      </c>
      <c r="V77" s="1390">
        <f t="shared" si="1"/>
        <v>9292.5</v>
      </c>
      <c r="W77" s="84" t="s">
        <v>257</v>
      </c>
    </row>
    <row r="78" spans="1:23">
      <c r="A78" s="1347">
        <v>76</v>
      </c>
      <c r="B78" s="1396" t="s">
        <v>1786</v>
      </c>
      <c r="C78" s="1396">
        <v>76</v>
      </c>
      <c r="D78" s="1396">
        <v>461</v>
      </c>
      <c r="E78" s="1396">
        <v>161006303</v>
      </c>
      <c r="F78" s="84">
        <v>57</v>
      </c>
      <c r="G78" s="84">
        <v>3386.66</v>
      </c>
      <c r="H78" s="84">
        <v>255.34</v>
      </c>
      <c r="I78" s="84">
        <v>0</v>
      </c>
      <c r="J78" s="84"/>
      <c r="K78" s="84"/>
      <c r="L78" s="84">
        <v>2</v>
      </c>
      <c r="M78" s="1350" t="s">
        <v>1787</v>
      </c>
      <c r="N78" s="84"/>
      <c r="O78" s="84"/>
      <c r="P78" s="84"/>
      <c r="Q78" s="1348"/>
      <c r="R78" s="84"/>
      <c r="S78" s="84"/>
      <c r="T78" s="84"/>
      <c r="U78" s="1390">
        <f t="shared" si="0"/>
        <v>0</v>
      </c>
      <c r="V78" s="1390">
        <f t="shared" si="1"/>
        <v>0</v>
      </c>
      <c r="W78" s="84" t="s">
        <v>257</v>
      </c>
    </row>
    <row r="79" spans="1:23">
      <c r="A79" s="1347">
        <v>77</v>
      </c>
      <c r="B79" s="1396" t="s">
        <v>1786</v>
      </c>
      <c r="C79" s="1396">
        <v>77</v>
      </c>
      <c r="D79" s="1396">
        <v>462</v>
      </c>
      <c r="E79" s="1397">
        <v>161006304</v>
      </c>
      <c r="F79" s="84">
        <v>59</v>
      </c>
      <c r="G79" s="84">
        <v>3483.24</v>
      </c>
      <c r="H79" s="84">
        <v>287.55</v>
      </c>
      <c r="I79" s="84">
        <v>0.79</v>
      </c>
      <c r="J79" s="84"/>
      <c r="K79" s="84"/>
      <c r="L79" s="84">
        <v>2</v>
      </c>
      <c r="M79" s="1350" t="s">
        <v>1787</v>
      </c>
      <c r="N79" s="84"/>
      <c r="O79" s="84"/>
      <c r="P79" s="84"/>
      <c r="Q79" s="1348"/>
      <c r="R79" s="84"/>
      <c r="S79" s="84"/>
      <c r="T79" s="84"/>
      <c r="U79" s="1390">
        <f t="shared" si="0"/>
        <v>0</v>
      </c>
      <c r="V79" s="1390">
        <f t="shared" si="1"/>
        <v>0</v>
      </c>
      <c r="W79" s="84" t="s">
        <v>257</v>
      </c>
    </row>
    <row r="80" spans="1:23">
      <c r="A80" s="1347">
        <v>78</v>
      </c>
      <c r="B80" s="1397" t="s">
        <v>1786</v>
      </c>
      <c r="C80" s="1397">
        <v>78</v>
      </c>
      <c r="D80" s="1397">
        <v>463</v>
      </c>
      <c r="E80" s="1397">
        <v>161006305</v>
      </c>
      <c r="F80" s="84">
        <v>58</v>
      </c>
      <c r="G80" s="84">
        <v>3506.66</v>
      </c>
      <c r="H80" s="84">
        <v>197.73</v>
      </c>
      <c r="I80" s="84">
        <v>0.39</v>
      </c>
      <c r="J80" s="84"/>
      <c r="K80" s="84"/>
      <c r="L80" s="84">
        <v>1</v>
      </c>
      <c r="M80" s="84">
        <v>50</v>
      </c>
      <c r="N80" s="84"/>
      <c r="O80" s="84"/>
      <c r="P80" s="84"/>
      <c r="Q80" s="84"/>
      <c r="R80" s="1348"/>
      <c r="S80" s="84"/>
      <c r="T80" s="84"/>
      <c r="U80" s="1390">
        <f t="shared" si="0"/>
        <v>0</v>
      </c>
      <c r="V80" s="1390">
        <f t="shared" si="1"/>
        <v>0</v>
      </c>
      <c r="W80" s="84" t="s">
        <v>257</v>
      </c>
    </row>
    <row r="81" spans="1:23">
      <c r="A81" s="1347">
        <v>79</v>
      </c>
      <c r="B81" s="1397" t="s">
        <v>1786</v>
      </c>
      <c r="C81" s="1397">
        <v>79</v>
      </c>
      <c r="D81" s="1397">
        <v>464</v>
      </c>
      <c r="E81" s="1401">
        <v>161006306</v>
      </c>
      <c r="F81" s="84">
        <v>58</v>
      </c>
      <c r="G81" s="84">
        <v>3549.04</v>
      </c>
      <c r="H81" s="84">
        <v>171.29</v>
      </c>
      <c r="I81" s="1347">
        <v>12.33</v>
      </c>
      <c r="J81" s="84"/>
      <c r="K81" s="84"/>
      <c r="L81" s="84">
        <v>2</v>
      </c>
      <c r="M81" s="84">
        <v>0</v>
      </c>
      <c r="N81" s="84"/>
      <c r="O81" s="84">
        <v>8700</v>
      </c>
      <c r="P81" s="84"/>
      <c r="Q81" s="84"/>
      <c r="R81" s="1348"/>
      <c r="S81" s="84"/>
      <c r="T81" s="84"/>
      <c r="U81" s="1390">
        <f t="shared" si="0"/>
        <v>435</v>
      </c>
      <c r="V81" s="1390">
        <f t="shared" si="1"/>
        <v>9135</v>
      </c>
      <c r="W81" s="84" t="s">
        <v>257</v>
      </c>
    </row>
    <row r="82" spans="1:23" ht="15.75">
      <c r="A82" s="112"/>
      <c r="B82" s="112"/>
      <c r="C82" s="112"/>
      <c r="D82" s="105"/>
      <c r="E82" s="105"/>
      <c r="F82" s="113">
        <f>SUM(F3:F81)</f>
        <v>4589</v>
      </c>
      <c r="G82" s="113">
        <f>SUM(G3:G81)</f>
        <v>274564.03999999992</v>
      </c>
      <c r="H82" s="113">
        <f>SUM(H3:H81)</f>
        <v>18881.349999999995</v>
      </c>
      <c r="I82" s="113">
        <f>SUM(I3:I81)</f>
        <v>153.38999999999999</v>
      </c>
      <c r="O82" s="113">
        <f>SUM(O3:O81)</f>
        <v>76100</v>
      </c>
      <c r="U82" s="113"/>
      <c r="V82" s="113">
        <f>SUM(V3:V81)</f>
        <v>79905</v>
      </c>
      <c r="W82" s="560"/>
    </row>
    <row r="83" spans="1:23">
      <c r="H83">
        <f>H82/C81</f>
        <v>239.00443037974676</v>
      </c>
    </row>
    <row r="84" spans="1:23" s="11" customFormat="1" ht="15.75">
      <c r="A84" s="2830" t="s">
        <v>1835</v>
      </c>
      <c r="B84" s="2831"/>
      <c r="C84" s="2832"/>
      <c r="V84" s="11">
        <v>33600</v>
      </c>
    </row>
    <row r="85" spans="1:23" s="11" customFormat="1" ht="15.75">
      <c r="A85" s="2830" t="s">
        <v>1836</v>
      </c>
      <c r="B85" s="2831"/>
      <c r="C85" s="2832"/>
      <c r="V85" s="11">
        <f>V82-V84</f>
        <v>46305</v>
      </c>
    </row>
    <row r="86" spans="1:23" s="11" customFormat="1" ht="15.75">
      <c r="A86" s="2849" t="s">
        <v>1837</v>
      </c>
      <c r="B86" s="2849"/>
      <c r="C86" s="2849"/>
    </row>
    <row r="87" spans="1:23" s="11" customFormat="1"/>
    <row r="88" spans="1:23" s="11" customFormat="1"/>
    <row r="89" spans="1:23" s="11" customFormat="1"/>
    <row r="90" spans="1:23" s="11" customFormat="1"/>
    <row r="91" spans="1:23" s="11" customFormat="1"/>
    <row r="92" spans="1:23" s="11" customFormat="1"/>
    <row r="93" spans="1:23" s="11" customFormat="1"/>
    <row r="94" spans="1:23" s="11" customFormat="1"/>
    <row r="95" spans="1:23" s="11" customFormat="1"/>
    <row r="96" spans="1:23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  <row r="389" s="11" customFormat="1"/>
    <row r="390" s="11" customFormat="1"/>
    <row r="391" s="11" customFormat="1"/>
    <row r="392" s="11" customFormat="1"/>
    <row r="393" s="11" customFormat="1"/>
    <row r="394" s="11" customFormat="1"/>
    <row r="395" s="11" customFormat="1"/>
    <row r="396" s="11" customFormat="1"/>
    <row r="397" s="11" customFormat="1"/>
    <row r="398" s="11" customFormat="1"/>
    <row r="399" s="11" customFormat="1"/>
    <row r="400" s="11" customFormat="1"/>
    <row r="401" s="11" customFormat="1"/>
    <row r="402" s="11" customFormat="1"/>
    <row r="403" s="11" customFormat="1"/>
    <row r="404" s="11" customFormat="1"/>
    <row r="405" s="11" customFormat="1"/>
    <row r="406" s="11" customFormat="1"/>
    <row r="407" s="11" customFormat="1"/>
    <row r="408" s="11" customFormat="1"/>
    <row r="409" s="11" customFormat="1"/>
    <row r="410" s="11" customFormat="1"/>
    <row r="411" s="11" customFormat="1"/>
    <row r="412" s="11" customFormat="1"/>
    <row r="413" s="11" customFormat="1"/>
    <row r="414" s="11" customFormat="1"/>
    <row r="415" s="11" customFormat="1"/>
    <row r="416" s="11" customFormat="1"/>
    <row r="417" s="11" customFormat="1"/>
    <row r="418" s="11" customFormat="1"/>
    <row r="419" s="11" customFormat="1"/>
    <row r="420" s="11" customFormat="1"/>
    <row r="421" s="11" customFormat="1"/>
    <row r="422" s="11" customFormat="1"/>
    <row r="423" s="11" customFormat="1"/>
    <row r="424" s="11" customFormat="1"/>
    <row r="425" s="11" customFormat="1"/>
    <row r="426" s="11" customFormat="1"/>
    <row r="427" s="11" customFormat="1"/>
    <row r="428" s="11" customFormat="1"/>
    <row r="429" s="11" customFormat="1"/>
    <row r="430" s="11" customFormat="1"/>
    <row r="431" s="11" customFormat="1"/>
    <row r="432" s="11" customFormat="1"/>
    <row r="433" s="11" customFormat="1"/>
    <row r="434" s="11" customFormat="1"/>
    <row r="435" s="11" customFormat="1"/>
    <row r="436" s="11" customFormat="1"/>
    <row r="437" s="11" customFormat="1"/>
    <row r="438" s="11" customFormat="1"/>
    <row r="439" s="11" customFormat="1"/>
    <row r="440" s="11" customFormat="1"/>
    <row r="441" s="11" customFormat="1"/>
    <row r="442" s="11" customFormat="1"/>
    <row r="443" s="11" customFormat="1"/>
    <row r="444" s="11" customFormat="1"/>
    <row r="445" s="11" customFormat="1"/>
    <row r="446" s="11" customFormat="1"/>
    <row r="447" s="11" customFormat="1"/>
    <row r="448" s="11" customFormat="1"/>
    <row r="449" s="11" customFormat="1"/>
    <row r="450" s="11" customFormat="1"/>
    <row r="451" s="11" customFormat="1"/>
    <row r="452" s="11" customFormat="1"/>
    <row r="453" s="11" customFormat="1"/>
    <row r="454" s="11" customFormat="1"/>
    <row r="455" s="11" customFormat="1"/>
    <row r="456" s="11" customFormat="1"/>
    <row r="457" s="11" customFormat="1"/>
    <row r="458" s="11" customFormat="1"/>
  </sheetData>
  <mergeCells count="5">
    <mergeCell ref="A1:W1"/>
    <mergeCell ref="L2:M2"/>
    <mergeCell ref="A84:C84"/>
    <mergeCell ref="A85:C85"/>
    <mergeCell ref="A86:C86"/>
  </mergeCells>
  <pageMargins left="0.7" right="0.7" top="0.75" bottom="0.75" header="0.3" footer="0.3"/>
  <pageSetup orientation="portrait" horizontalDpi="0" verticalDpi="0" r:id="rId1"/>
</worksheet>
</file>

<file path=xl/worksheets/sheet64.xml><?xml version="1.0" encoding="utf-8"?>
<worksheet xmlns="http://schemas.openxmlformats.org/spreadsheetml/2006/main" xmlns:r="http://schemas.openxmlformats.org/officeDocument/2006/relationships">
  <dimension ref="A1:W91"/>
  <sheetViews>
    <sheetView topLeftCell="A64" workbookViewId="0">
      <selection activeCell="Y79" sqref="Y79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6" max="6" width="10" bestFit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1750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346" t="s">
        <v>2</v>
      </c>
      <c r="C2" s="1346" t="s">
        <v>3</v>
      </c>
      <c r="D2" s="1346" t="s">
        <v>4</v>
      </c>
      <c r="E2" s="1346" t="s">
        <v>5</v>
      </c>
      <c r="F2" s="1346" t="s">
        <v>6</v>
      </c>
      <c r="G2" s="1346" t="s">
        <v>7</v>
      </c>
      <c r="H2" s="1346" t="s">
        <v>8</v>
      </c>
      <c r="I2" s="1346" t="s">
        <v>9</v>
      </c>
      <c r="J2" s="1346" t="s">
        <v>10</v>
      </c>
      <c r="K2" s="1346" t="s">
        <v>11</v>
      </c>
      <c r="L2" s="2809" t="s">
        <v>419</v>
      </c>
      <c r="M2" s="2809"/>
      <c r="N2" s="1346" t="s">
        <v>12</v>
      </c>
      <c r="O2" s="1346" t="s">
        <v>13</v>
      </c>
      <c r="P2" s="1346" t="s">
        <v>14</v>
      </c>
      <c r="Q2" s="1346" t="s">
        <v>15</v>
      </c>
      <c r="R2" s="1346" t="s">
        <v>16</v>
      </c>
      <c r="S2" s="1346" t="s">
        <v>15</v>
      </c>
      <c r="T2" s="1346" t="s">
        <v>18</v>
      </c>
      <c r="U2" s="1346" t="s">
        <v>19</v>
      </c>
      <c r="V2" s="1346" t="s">
        <v>543</v>
      </c>
      <c r="W2" s="61" t="s">
        <v>255</v>
      </c>
    </row>
    <row r="3" spans="1:23" s="54" customFormat="1">
      <c r="A3" s="61"/>
      <c r="B3" s="1185" t="str">
        <f>'JUL''23'!B3</f>
        <v>01.07.23</v>
      </c>
      <c r="C3" s="1185">
        <f>'JUL''23'!C3</f>
        <v>1</v>
      </c>
      <c r="D3" s="1185">
        <f>'JUL''23'!D3</f>
        <v>388</v>
      </c>
      <c r="E3" s="1185"/>
      <c r="F3" s="1185">
        <f>'JUL''23'!F3</f>
        <v>59</v>
      </c>
      <c r="G3" s="1185">
        <f>'JUL''23'!G3</f>
        <v>3618.62</v>
      </c>
      <c r="H3" s="1185">
        <f>'JUL''23'!H3</f>
        <v>180.08</v>
      </c>
      <c r="I3" s="1185">
        <f>'JUL''23'!I3</f>
        <v>24.7</v>
      </c>
      <c r="J3" s="1185"/>
      <c r="K3" s="1185"/>
      <c r="L3" s="1185">
        <f>'JUL''23'!L3</f>
        <v>2</v>
      </c>
      <c r="M3" s="1185">
        <f>'JUL''23'!M3</f>
        <v>10</v>
      </c>
      <c r="N3" s="1185"/>
      <c r="O3" s="1185"/>
      <c r="P3" s="1185"/>
      <c r="Q3" s="1185"/>
      <c r="R3" s="1185"/>
      <c r="S3" s="1185"/>
      <c r="T3" s="1185"/>
      <c r="U3" s="1185"/>
      <c r="V3" s="1185">
        <f>'JUL''23'!V3</f>
        <v>0</v>
      </c>
      <c r="W3" s="61"/>
    </row>
    <row r="4" spans="1:23" s="54" customFormat="1">
      <c r="A4" s="61"/>
      <c r="B4" s="1185" t="str">
        <f>'JUL''23'!B4</f>
        <v>01.07.23</v>
      </c>
      <c r="C4" s="1185">
        <f>'JUL''23'!C4</f>
        <v>2</v>
      </c>
      <c r="D4" s="1185">
        <f>'JUL''23'!D4</f>
        <v>386</v>
      </c>
      <c r="E4" s="1185"/>
      <c r="F4" s="1185">
        <f>'JUL''23'!F4</f>
        <v>58</v>
      </c>
      <c r="G4" s="1185">
        <f>'JUL''23'!G4</f>
        <v>3397.83</v>
      </c>
      <c r="H4" s="1185">
        <f>'JUL''23'!H4</f>
        <v>312.17</v>
      </c>
      <c r="I4" s="1185">
        <f>'JUL''23'!I4</f>
        <v>0</v>
      </c>
      <c r="J4" s="1185"/>
      <c r="K4" s="1185"/>
      <c r="L4" s="1185">
        <f>'JUL''23'!L4</f>
        <v>2</v>
      </c>
      <c r="M4" s="1185">
        <f>'JUL''23'!M4</f>
        <v>0</v>
      </c>
      <c r="N4" s="1185"/>
      <c r="O4" s="1185"/>
      <c r="P4" s="1185"/>
      <c r="Q4" s="1185"/>
      <c r="R4" s="1185"/>
      <c r="S4" s="1185"/>
      <c r="T4" s="1185"/>
      <c r="U4" s="1185"/>
      <c r="V4" s="1185">
        <f>'JUL''23'!V4</f>
        <v>0</v>
      </c>
      <c r="W4" s="61"/>
    </row>
    <row r="5" spans="1:23" s="54" customFormat="1">
      <c r="A5" s="61"/>
      <c r="B5" s="1185" t="str">
        <f>'JUL''23'!B5</f>
        <v>01.07.23</v>
      </c>
      <c r="C5" s="1185">
        <f>'JUL''23'!C5</f>
        <v>3</v>
      </c>
      <c r="D5" s="1185">
        <f>'JUL''23'!D5</f>
        <v>387</v>
      </c>
      <c r="E5" s="1185"/>
      <c r="F5" s="1185">
        <f>'JUL''23'!F5</f>
        <v>56</v>
      </c>
      <c r="G5" s="1185">
        <f>'JUL''23'!G5</f>
        <v>3330.47</v>
      </c>
      <c r="H5" s="1185">
        <f>'JUL''23'!H5</f>
        <v>248.13</v>
      </c>
      <c r="I5" s="1185">
        <f>'JUL''23'!I5</f>
        <v>0.6</v>
      </c>
      <c r="J5" s="1185"/>
      <c r="K5" s="1185"/>
      <c r="L5" s="1185">
        <f>'JUL''23'!L5</f>
        <v>1</v>
      </c>
      <c r="M5" s="1185">
        <f>'JUL''23'!M5</f>
        <v>55</v>
      </c>
      <c r="N5" s="1185"/>
      <c r="O5" s="1185"/>
      <c r="P5" s="1185"/>
      <c r="Q5" s="1185"/>
      <c r="R5" s="1185"/>
      <c r="S5" s="1185"/>
      <c r="T5" s="1185"/>
      <c r="U5" s="1185"/>
      <c r="V5" s="1185">
        <f>'JUL''23'!V5</f>
        <v>0</v>
      </c>
      <c r="W5" s="61"/>
    </row>
    <row r="6" spans="1:23" s="54" customFormat="1">
      <c r="A6" s="1176"/>
      <c r="B6" s="1185" t="str">
        <f>'JUL''23'!B6</f>
        <v>02.07.23</v>
      </c>
      <c r="C6" s="1185">
        <f>'JUL''23'!C6</f>
        <v>4</v>
      </c>
      <c r="D6" s="1185">
        <f>'JUL''23'!D6</f>
        <v>389</v>
      </c>
      <c r="E6" s="1185"/>
      <c r="F6" s="1185">
        <f>'JUL''23'!F6</f>
        <v>57</v>
      </c>
      <c r="G6" s="1185">
        <f>'JUL''23'!G6</f>
        <v>3529.64</v>
      </c>
      <c r="H6" s="1185">
        <f>'JUL''23'!H6</f>
        <v>241.73</v>
      </c>
      <c r="I6" s="1185">
        <f>'JUL''23'!I6</f>
        <v>1.37</v>
      </c>
      <c r="J6" s="1185"/>
      <c r="K6" s="1185"/>
      <c r="L6" s="1185" t="str">
        <f>'JUL''23'!L6</f>
        <v>2</v>
      </c>
      <c r="M6" s="1185" t="str">
        <f>'JUL''23'!M6</f>
        <v>05</v>
      </c>
      <c r="N6" s="1185"/>
      <c r="O6" s="1185"/>
      <c r="P6" s="1185"/>
      <c r="Q6" s="1185"/>
      <c r="R6" s="1185"/>
      <c r="S6" s="1185"/>
      <c r="T6" s="1185"/>
      <c r="U6" s="1185"/>
      <c r="V6" s="1185">
        <f>'JUL''23'!V6</f>
        <v>0</v>
      </c>
      <c r="W6" s="1176"/>
    </row>
    <row r="7" spans="1:23" s="54" customFormat="1">
      <c r="A7" s="1176"/>
      <c r="B7" s="1185" t="str">
        <f>'JUL''23'!B7</f>
        <v>02.07.23</v>
      </c>
      <c r="C7" s="1185">
        <f>'JUL''23'!C7</f>
        <v>5</v>
      </c>
      <c r="D7" s="1185">
        <f>'JUL''23'!D7</f>
        <v>390</v>
      </c>
      <c r="E7" s="1185"/>
      <c r="F7" s="1185">
        <f>'JUL''23'!F7</f>
        <v>59</v>
      </c>
      <c r="G7" s="1185">
        <f>'JUL''23'!G7</f>
        <v>3457.21</v>
      </c>
      <c r="H7" s="1185">
        <f>'JUL''23'!H7</f>
        <v>319.77</v>
      </c>
      <c r="I7" s="1185">
        <f>'JUL''23'!I7</f>
        <v>0.98</v>
      </c>
      <c r="J7" s="1185"/>
      <c r="K7" s="1185"/>
      <c r="L7" s="1185">
        <f>'JUL''23'!L7</f>
        <v>1</v>
      </c>
      <c r="M7" s="1185">
        <f>'JUL''23'!M7</f>
        <v>45</v>
      </c>
      <c r="N7" s="1185"/>
      <c r="O7" s="1185"/>
      <c r="P7" s="1185"/>
      <c r="Q7" s="1185"/>
      <c r="R7" s="1185"/>
      <c r="S7" s="1185"/>
      <c r="T7" s="1185"/>
      <c r="U7" s="1185"/>
      <c r="V7" s="1185">
        <f>'JUL''23'!V7</f>
        <v>0</v>
      </c>
      <c r="W7" s="1176"/>
    </row>
    <row r="8" spans="1:23" s="54" customFormat="1">
      <c r="A8" s="1176"/>
      <c r="B8" s="1185" t="str">
        <f>'JUL''23'!B8</f>
        <v>02.07.23</v>
      </c>
      <c r="C8" s="1185">
        <f>'JUL''23'!C8</f>
        <v>6</v>
      </c>
      <c r="D8" s="1185">
        <f>'JUL''23'!D8</f>
        <v>391</v>
      </c>
      <c r="E8" s="1185"/>
      <c r="F8" s="1185">
        <f>'JUL''23'!F8</f>
        <v>59</v>
      </c>
      <c r="G8" s="1185">
        <f>'JUL''23'!G8</f>
        <v>3415.86</v>
      </c>
      <c r="H8" s="1185">
        <f>'JUL''23'!H8</f>
        <v>288.52999999999997</v>
      </c>
      <c r="I8" s="1185">
        <f>'JUL''23'!I8</f>
        <v>0.39</v>
      </c>
      <c r="J8" s="1185"/>
      <c r="K8" s="1185"/>
      <c r="L8" s="1185">
        <f>'JUL''23'!L8</f>
        <v>1</v>
      </c>
      <c r="M8" s="1185">
        <f>'JUL''23'!M8</f>
        <v>40</v>
      </c>
      <c r="N8" s="1185"/>
      <c r="O8" s="1185"/>
      <c r="P8" s="1185"/>
      <c r="Q8" s="1185"/>
      <c r="R8" s="1185"/>
      <c r="S8" s="1185"/>
      <c r="T8" s="1185"/>
      <c r="U8" s="1185"/>
      <c r="V8" s="1185">
        <f>'JUL''23'!V8</f>
        <v>0</v>
      </c>
      <c r="W8" s="1176"/>
    </row>
    <row r="9" spans="1:23" s="54" customFormat="1">
      <c r="A9" s="1176"/>
      <c r="B9" s="1185" t="str">
        <f>'JUL''23'!B9</f>
        <v>03.07.23</v>
      </c>
      <c r="C9" s="1185">
        <f>'JUL''23'!C9</f>
        <v>7</v>
      </c>
      <c r="D9" s="1185">
        <f>'JUL''23'!D9</f>
        <v>392</v>
      </c>
      <c r="E9" s="1185"/>
      <c r="F9" s="1185">
        <f>'JUL''23'!F9</f>
        <v>55</v>
      </c>
      <c r="G9" s="1185">
        <f>'JUL''23'!G9</f>
        <v>3348.68</v>
      </c>
      <c r="H9" s="1185">
        <f>'JUL''23'!H9</f>
        <v>169.85</v>
      </c>
      <c r="I9" s="1185">
        <f>'JUL''23'!I9</f>
        <v>4.53</v>
      </c>
      <c r="J9" s="1185"/>
      <c r="K9" s="1185"/>
      <c r="L9" s="1185">
        <f>'JUL''23'!L9</f>
        <v>2</v>
      </c>
      <c r="M9" s="1185">
        <f>'JUL''23'!M9</f>
        <v>20</v>
      </c>
      <c r="N9" s="1185"/>
      <c r="O9" s="1185"/>
      <c r="P9" s="1185"/>
      <c r="Q9" s="1185"/>
      <c r="R9" s="1185"/>
      <c r="S9" s="1185"/>
      <c r="T9" s="1185"/>
      <c r="U9" s="1185"/>
      <c r="V9" s="1185">
        <f>'JUL''23'!V9</f>
        <v>0</v>
      </c>
      <c r="W9" s="1176"/>
    </row>
    <row r="10" spans="1:23" s="54" customFormat="1">
      <c r="A10" s="1176"/>
      <c r="B10" s="1185" t="str">
        <f>'JUL''23'!B10</f>
        <v>03.07.23</v>
      </c>
      <c r="C10" s="1185">
        <f>'JUL''23'!C10</f>
        <v>8</v>
      </c>
      <c r="D10" s="1185">
        <f>'JUL''23'!D10</f>
        <v>393</v>
      </c>
      <c r="E10" s="1185"/>
      <c r="F10" s="1185">
        <f>'JUL''23'!F10</f>
        <v>59</v>
      </c>
      <c r="G10" s="1185">
        <f>'JUL''23'!G10</f>
        <v>3539.04</v>
      </c>
      <c r="H10" s="1185">
        <f>'JUL''23'!H10</f>
        <v>231.54</v>
      </c>
      <c r="I10" s="1185">
        <f>'JUL''23'!I10</f>
        <v>0.57999999999999996</v>
      </c>
      <c r="J10" s="1185"/>
      <c r="K10" s="1185"/>
      <c r="L10" s="1185">
        <f>'JUL''23'!L10</f>
        <v>1</v>
      </c>
      <c r="M10" s="1185">
        <f>'JUL''23'!M10</f>
        <v>45</v>
      </c>
      <c r="N10" s="1185"/>
      <c r="O10" s="1185"/>
      <c r="P10" s="1185"/>
      <c r="Q10" s="1185"/>
      <c r="R10" s="1185"/>
      <c r="S10" s="1185"/>
      <c r="T10" s="1185"/>
      <c r="U10" s="1185"/>
      <c r="V10" s="1185">
        <f>'JUL''23'!V10</f>
        <v>0</v>
      </c>
      <c r="W10" s="1176"/>
    </row>
    <row r="11" spans="1:23" s="54" customFormat="1">
      <c r="A11" s="1176"/>
      <c r="B11" s="1185" t="str">
        <f>'JUL''23'!B11</f>
        <v>04.07.23</v>
      </c>
      <c r="C11" s="1185">
        <f>'JUL''23'!C11</f>
        <v>9</v>
      </c>
      <c r="D11" s="1185">
        <f>'JUL''23'!D11</f>
        <v>394</v>
      </c>
      <c r="E11" s="1185"/>
      <c r="F11" s="1185">
        <f>'JUL''23'!F11</f>
        <v>59</v>
      </c>
      <c r="G11" s="1185">
        <f>'JUL''23'!G11</f>
        <v>3427.82</v>
      </c>
      <c r="H11" s="1185">
        <f>'JUL''23'!H11</f>
        <v>346.37</v>
      </c>
      <c r="I11" s="1185">
        <f>'JUL''23'!I11</f>
        <v>0.19</v>
      </c>
      <c r="J11" s="1185"/>
      <c r="K11" s="1185"/>
      <c r="L11" s="1185">
        <f>'JUL''23'!L11</f>
        <v>1</v>
      </c>
      <c r="M11" s="1185">
        <f>'JUL''23'!M11</f>
        <v>50</v>
      </c>
      <c r="N11" s="1185"/>
      <c r="O11" s="1185"/>
      <c r="P11" s="1185"/>
      <c r="Q11" s="1185"/>
      <c r="R11" s="1185"/>
      <c r="S11" s="1185"/>
      <c r="T11" s="1185"/>
      <c r="U11" s="1185"/>
      <c r="V11" s="1185">
        <f>'JUL''23'!V11</f>
        <v>0</v>
      </c>
      <c r="W11" s="1176"/>
    </row>
    <row r="12" spans="1:23" s="54" customFormat="1">
      <c r="A12" s="1176"/>
      <c r="B12" s="1185" t="str">
        <f>'JUL''23'!B12</f>
        <v>05.07.23</v>
      </c>
      <c r="C12" s="1185">
        <f>'JUL''23'!C12</f>
        <v>10</v>
      </c>
      <c r="D12" s="1185">
        <f>'JUL''23'!D12</f>
        <v>395</v>
      </c>
      <c r="E12" s="1185"/>
      <c r="F12" s="1185">
        <f>'JUL''23'!F12</f>
        <v>59</v>
      </c>
      <c r="G12" s="1185">
        <f>'JUL''23'!G12</f>
        <v>3288.83</v>
      </c>
      <c r="H12" s="1185">
        <f>'JUL''23'!H12</f>
        <v>483.17</v>
      </c>
      <c r="I12" s="1185">
        <f>'JUL''23'!I12</f>
        <v>0</v>
      </c>
      <c r="J12" s="1185"/>
      <c r="K12" s="1185"/>
      <c r="L12" s="1185">
        <f>'JUL''23'!L12</f>
        <v>2</v>
      </c>
      <c r="M12" s="1185">
        <f>'JUL''23'!M12</f>
        <v>0</v>
      </c>
      <c r="N12" s="1185"/>
      <c r="O12" s="1185"/>
      <c r="P12" s="1185"/>
      <c r="Q12" s="1185"/>
      <c r="R12" s="1185"/>
      <c r="S12" s="1185"/>
      <c r="T12" s="1185"/>
      <c r="U12" s="1185"/>
      <c r="V12" s="1185">
        <f>'JUL''23'!V12</f>
        <v>0</v>
      </c>
      <c r="W12" s="1176"/>
    </row>
    <row r="13" spans="1:23" s="54" customFormat="1">
      <c r="A13" s="1176"/>
      <c r="B13" s="1185" t="str">
        <f>'JUL''23'!B13</f>
        <v>05.07.23</v>
      </c>
      <c r="C13" s="1185">
        <f>'JUL''23'!C13</f>
        <v>11</v>
      </c>
      <c r="D13" s="1185">
        <f>'JUL''23'!D13</f>
        <v>396</v>
      </c>
      <c r="E13" s="1185"/>
      <c r="F13" s="1185">
        <f>'JUL''23'!F13</f>
        <v>59</v>
      </c>
      <c r="G13" s="1185">
        <f>'JUL''23'!G13</f>
        <v>3444.43</v>
      </c>
      <c r="H13" s="1185">
        <f>'JUL''23'!H13</f>
        <v>327.57</v>
      </c>
      <c r="I13" s="1185">
        <f>'JUL''23'!I13</f>
        <v>0</v>
      </c>
      <c r="J13" s="1185"/>
      <c r="K13" s="1185"/>
      <c r="L13" s="1185">
        <f>'JUL''23'!L13</f>
        <v>1</v>
      </c>
      <c r="M13" s="1185">
        <f>'JUL''23'!M13</f>
        <v>40</v>
      </c>
      <c r="N13" s="1185"/>
      <c r="O13" s="1185"/>
      <c r="P13" s="1185"/>
      <c r="Q13" s="1185"/>
      <c r="R13" s="1185"/>
      <c r="S13" s="1185"/>
      <c r="T13" s="1185"/>
      <c r="U13" s="1185"/>
      <c r="V13" s="1185">
        <f>'JUL''23'!V13</f>
        <v>0</v>
      </c>
      <c r="W13" s="1176"/>
    </row>
    <row r="14" spans="1:23" s="54" customFormat="1">
      <c r="A14" s="1176"/>
      <c r="B14" s="1185" t="str">
        <f>'JUL''23'!B14</f>
        <v>05.07.23</v>
      </c>
      <c r="C14" s="1185">
        <f>'JUL''23'!C14</f>
        <v>12</v>
      </c>
      <c r="D14" s="1185">
        <f>'JUL''23'!D14</f>
        <v>397</v>
      </c>
      <c r="E14" s="1185"/>
      <c r="F14" s="1185">
        <f>'JUL''23'!F14</f>
        <v>56</v>
      </c>
      <c r="G14" s="1185">
        <f>'JUL''23'!G14</f>
        <v>3389.66</v>
      </c>
      <c r="H14" s="1185">
        <f>'JUL''23'!H14</f>
        <v>190.53</v>
      </c>
      <c r="I14" s="1185">
        <f>'JUL''23'!I14</f>
        <v>0.19</v>
      </c>
      <c r="J14" s="1185"/>
      <c r="K14" s="1185"/>
      <c r="L14" s="1185">
        <f>'JUL''23'!L14</f>
        <v>1</v>
      </c>
      <c r="M14" s="1185">
        <f>'JUL''23'!M14</f>
        <v>55</v>
      </c>
      <c r="N14" s="1185"/>
      <c r="O14" s="1185"/>
      <c r="P14" s="1185"/>
      <c r="Q14" s="1185"/>
      <c r="R14" s="1185"/>
      <c r="S14" s="1185"/>
      <c r="T14" s="1185"/>
      <c r="U14" s="1185"/>
      <c r="V14" s="1185">
        <f>'JUL''23'!V14</f>
        <v>0</v>
      </c>
      <c r="W14" s="1176"/>
    </row>
    <row r="15" spans="1:23" s="54" customFormat="1">
      <c r="A15" s="1176"/>
      <c r="B15" s="1185" t="str">
        <f>'JUL''23'!B15</f>
        <v>06.07.23</v>
      </c>
      <c r="C15" s="1185">
        <f>'JUL''23'!C15</f>
        <v>13</v>
      </c>
      <c r="D15" s="1185">
        <f>'JUL''23'!D15</f>
        <v>398</v>
      </c>
      <c r="E15" s="1185"/>
      <c r="F15" s="1185">
        <f>'JUL''23'!F15</f>
        <v>58</v>
      </c>
      <c r="G15" s="1185">
        <f>'JUL''23'!G15</f>
        <v>3309.63</v>
      </c>
      <c r="H15" s="1185">
        <f>'JUL''23'!H15</f>
        <v>400.37</v>
      </c>
      <c r="I15" s="1185">
        <f>'JUL''23'!I15</f>
        <v>0</v>
      </c>
      <c r="J15" s="1185"/>
      <c r="K15" s="1185"/>
      <c r="L15" s="1185">
        <f>'JUL''23'!L15</f>
        <v>2</v>
      </c>
      <c r="M15" s="1185">
        <f>'JUL''23'!M15</f>
        <v>0</v>
      </c>
      <c r="N15" s="1185"/>
      <c r="O15" s="1185"/>
      <c r="P15" s="1185"/>
      <c r="Q15" s="1185"/>
      <c r="R15" s="1185"/>
      <c r="S15" s="1185"/>
      <c r="T15" s="1185"/>
      <c r="U15" s="1185"/>
      <c r="V15" s="1185">
        <f>'JUL''23'!V15</f>
        <v>0</v>
      </c>
      <c r="W15" s="1176"/>
    </row>
    <row r="16" spans="1:23" s="54" customFormat="1">
      <c r="A16" s="1176"/>
      <c r="B16" s="1185" t="str">
        <f>'JUL''23'!B16</f>
        <v>06.07.23</v>
      </c>
      <c r="C16" s="1185">
        <f>'JUL''23'!C16</f>
        <v>14</v>
      </c>
      <c r="D16" s="1185">
        <f>'JUL''23'!D16</f>
        <v>399</v>
      </c>
      <c r="E16" s="1185"/>
      <c r="F16" s="1185">
        <f>'JUL''23'!F16</f>
        <v>59</v>
      </c>
      <c r="G16" s="1185">
        <f>'JUL''23'!G16</f>
        <v>3521.44</v>
      </c>
      <c r="H16" s="1185">
        <f>'JUL''23'!H16</f>
        <v>248.56</v>
      </c>
      <c r="I16" s="1185">
        <f>'JUL''23'!I16</f>
        <v>0</v>
      </c>
      <c r="J16" s="1185"/>
      <c r="K16" s="1185"/>
      <c r="L16" s="1185">
        <f>'JUL''23'!L16</f>
        <v>1</v>
      </c>
      <c r="M16" s="1185">
        <f>'JUL''23'!M16</f>
        <v>55</v>
      </c>
      <c r="N16" s="1185"/>
      <c r="O16" s="1185"/>
      <c r="P16" s="1185"/>
      <c r="Q16" s="1185"/>
      <c r="R16" s="1185"/>
      <c r="S16" s="1185"/>
      <c r="T16" s="1185"/>
      <c r="U16" s="1185"/>
      <c r="V16" s="1185">
        <f>'JUL''23'!V16</f>
        <v>0</v>
      </c>
      <c r="W16" s="1176"/>
    </row>
    <row r="17" spans="1:23" s="54" customFormat="1">
      <c r="A17" s="1176"/>
      <c r="B17" s="1185" t="str">
        <f>'JUL''23'!B17</f>
        <v>06.07.23</v>
      </c>
      <c r="C17" s="1185">
        <f>'JUL''23'!C17</f>
        <v>15</v>
      </c>
      <c r="D17" s="1185">
        <f>'JUL''23'!D17</f>
        <v>400</v>
      </c>
      <c r="E17" s="1185"/>
      <c r="F17" s="1185">
        <f>'JUL''23'!F17</f>
        <v>59</v>
      </c>
      <c r="G17" s="1185">
        <f>'JUL''23'!G17</f>
        <v>3535.61</v>
      </c>
      <c r="H17" s="1185">
        <f>'JUL''23'!H17</f>
        <v>241.38</v>
      </c>
      <c r="I17" s="1185">
        <f>'JUL''23'!I17</f>
        <v>0.99</v>
      </c>
      <c r="J17" s="1185"/>
      <c r="K17" s="1185"/>
      <c r="L17" s="1185">
        <f>'JUL''23'!L17</f>
        <v>1</v>
      </c>
      <c r="M17" s="1185">
        <f>'JUL''23'!M17</f>
        <v>55</v>
      </c>
      <c r="N17" s="1185"/>
      <c r="O17" s="1185"/>
      <c r="P17" s="1185"/>
      <c r="Q17" s="1185"/>
      <c r="R17" s="1185"/>
      <c r="S17" s="1185"/>
      <c r="T17" s="1185"/>
      <c r="U17" s="1185"/>
      <c r="V17" s="1185">
        <f>'JUL''23'!V17</f>
        <v>0</v>
      </c>
      <c r="W17" s="1176"/>
    </row>
    <row r="18" spans="1:23" s="54" customFormat="1">
      <c r="A18" s="1176"/>
      <c r="B18" s="1185" t="str">
        <f>'JUL''23'!B18</f>
        <v>06.07.23</v>
      </c>
      <c r="C18" s="1185">
        <f>'JUL''23'!C18</f>
        <v>16</v>
      </c>
      <c r="D18" s="1185">
        <f>'JUL''23'!D18</f>
        <v>401</v>
      </c>
      <c r="E18" s="1185"/>
      <c r="F18" s="1185">
        <f>'JUL''23'!F18</f>
        <v>57</v>
      </c>
      <c r="G18" s="1185">
        <f>'JUL''23'!G18</f>
        <v>3368.46</v>
      </c>
      <c r="H18" s="1185">
        <f>'JUL''23'!H18</f>
        <v>273.54000000000002</v>
      </c>
      <c r="I18" s="1185">
        <f>'JUL''23'!I18</f>
        <v>0</v>
      </c>
      <c r="J18" s="1185"/>
      <c r="K18" s="1185"/>
      <c r="L18" s="1185">
        <f>'JUL''23'!L18</f>
        <v>2</v>
      </c>
      <c r="M18" s="1185">
        <f>'JUL''23'!M18</f>
        <v>5</v>
      </c>
      <c r="N18" s="1185"/>
      <c r="O18" s="1185"/>
      <c r="P18" s="1185"/>
      <c r="Q18" s="1185"/>
      <c r="R18" s="1185"/>
      <c r="S18" s="1185"/>
      <c r="T18" s="1185"/>
      <c r="U18" s="1185"/>
      <c r="V18" s="1185">
        <f>'JUL''23'!V18</f>
        <v>0</v>
      </c>
      <c r="W18" s="1176"/>
    </row>
    <row r="19" spans="1:23" s="54" customFormat="1">
      <c r="A19" s="1176"/>
      <c r="B19" s="1185" t="str">
        <f>'JUL''23'!B19</f>
        <v>07.07.23</v>
      </c>
      <c r="C19" s="1185">
        <f>'JUL''23'!C19</f>
        <v>17</v>
      </c>
      <c r="D19" s="1185">
        <f>'JUL''23'!D19</f>
        <v>402</v>
      </c>
      <c r="E19" s="1185"/>
      <c r="F19" s="1185">
        <f>'JUL''23'!F19</f>
        <v>59</v>
      </c>
      <c r="G19" s="1185">
        <f>'JUL''23'!G19</f>
        <v>3506.83</v>
      </c>
      <c r="H19" s="1185">
        <f>'JUL''23'!H19</f>
        <v>265.17</v>
      </c>
      <c r="I19" s="1185">
        <f>'JUL''23'!I19</f>
        <v>0</v>
      </c>
      <c r="J19" s="1185"/>
      <c r="K19" s="1185"/>
      <c r="L19" s="1185">
        <f>'JUL''23'!L19</f>
        <v>2</v>
      </c>
      <c r="M19" s="1185">
        <f>'JUL''23'!M19</f>
        <v>10</v>
      </c>
      <c r="N19" s="1185"/>
      <c r="O19" s="1185"/>
      <c r="P19" s="1185"/>
      <c r="Q19" s="1185"/>
      <c r="R19" s="1185"/>
      <c r="S19" s="1185"/>
      <c r="T19" s="1185"/>
      <c r="U19" s="1185"/>
      <c r="V19" s="1185">
        <f>'JUL''23'!V19</f>
        <v>0</v>
      </c>
      <c r="W19" s="1176"/>
    </row>
    <row r="20" spans="1:23" s="54" customFormat="1">
      <c r="A20" s="1176"/>
      <c r="B20" s="1185" t="str">
        <f>'JUL''23'!B20</f>
        <v>07.07.23</v>
      </c>
      <c r="C20" s="1185">
        <f>'JUL''23'!C20</f>
        <v>18</v>
      </c>
      <c r="D20" s="1185">
        <f>'JUL''23'!D20</f>
        <v>403</v>
      </c>
      <c r="E20" s="1185"/>
      <c r="F20" s="1185">
        <f>'JUL''23'!F20</f>
        <v>57</v>
      </c>
      <c r="G20" s="1185">
        <f>'JUL''23'!G20</f>
        <v>3489.08</v>
      </c>
      <c r="H20" s="1185">
        <f>'JUL''23'!H20</f>
        <v>150.49</v>
      </c>
      <c r="I20" s="1185">
        <f>'JUL''23'!I20</f>
        <v>1.57</v>
      </c>
      <c r="J20" s="1185"/>
      <c r="K20" s="1185"/>
      <c r="L20" s="1185">
        <f>'JUL''23'!L20</f>
        <v>2</v>
      </c>
      <c r="M20" s="1185">
        <f>'JUL''23'!M20</f>
        <v>5</v>
      </c>
      <c r="N20" s="1185"/>
      <c r="O20" s="1185"/>
      <c r="P20" s="1185"/>
      <c r="Q20" s="1185"/>
      <c r="R20" s="1185"/>
      <c r="S20" s="1185"/>
      <c r="T20" s="1185"/>
      <c r="U20" s="1185"/>
      <c r="V20" s="1185">
        <f>'JUL''23'!V20</f>
        <v>0</v>
      </c>
      <c r="W20" s="1176"/>
    </row>
    <row r="21" spans="1:23" s="54" customFormat="1">
      <c r="A21" s="1176"/>
      <c r="B21" s="1185" t="str">
        <f>'JUL''23'!B21</f>
        <v>07.07.23</v>
      </c>
      <c r="C21" s="1185">
        <f>'JUL''23'!C21</f>
        <v>19</v>
      </c>
      <c r="D21" s="1185">
        <f>'JUL''23'!D21</f>
        <v>404</v>
      </c>
      <c r="E21" s="1185"/>
      <c r="F21" s="1185">
        <f>'JUL''23'!F21</f>
        <v>57</v>
      </c>
      <c r="G21" s="1185">
        <f>'JUL''23'!G21</f>
        <v>3388.06</v>
      </c>
      <c r="H21" s="1185">
        <f>'JUL''23'!H21</f>
        <v>255.92</v>
      </c>
      <c r="I21" s="1185">
        <f>'JUL''23'!I21</f>
        <v>1.98</v>
      </c>
      <c r="J21" s="1185"/>
      <c r="K21" s="1185"/>
      <c r="L21" s="1185">
        <f>'JUL''23'!L21</f>
        <v>1</v>
      </c>
      <c r="M21" s="1185">
        <f>'JUL''23'!M21</f>
        <v>50</v>
      </c>
      <c r="N21" s="1185"/>
      <c r="O21" s="1185"/>
      <c r="P21" s="1185"/>
      <c r="Q21" s="1185"/>
      <c r="R21" s="1185"/>
      <c r="S21" s="1185"/>
      <c r="T21" s="1185"/>
      <c r="U21" s="1185"/>
      <c r="V21" s="1185">
        <f>'JUL''23'!V21</f>
        <v>0</v>
      </c>
      <c r="W21" s="1176"/>
    </row>
    <row r="22" spans="1:23" s="54" customFormat="1">
      <c r="A22" s="1176"/>
      <c r="B22" s="1185" t="str">
        <f>'JUL''23'!B22</f>
        <v>08.07.23</v>
      </c>
      <c r="C22" s="1185">
        <f>'JUL''23'!C22</f>
        <v>20</v>
      </c>
      <c r="D22" s="1185">
        <f>'JUL''23'!D22</f>
        <v>405</v>
      </c>
      <c r="E22" s="1185"/>
      <c r="F22" s="1185">
        <f>'JUL''23'!F22</f>
        <v>57</v>
      </c>
      <c r="G22" s="1185">
        <f>'JUL''23'!G22</f>
        <v>3455.65</v>
      </c>
      <c r="H22" s="1185">
        <f>'JUL''23'!H22</f>
        <v>200.28</v>
      </c>
      <c r="I22" s="1185">
        <f>'JUL''23'!I22</f>
        <v>11.93</v>
      </c>
      <c r="J22" s="1185"/>
      <c r="K22" s="1185"/>
      <c r="L22" s="1185">
        <f>'JUL''23'!L22</f>
        <v>2</v>
      </c>
      <c r="M22" s="1185">
        <f>'JUL''23'!M22</f>
        <v>5</v>
      </c>
      <c r="N22" s="1185"/>
      <c r="O22" s="1185"/>
      <c r="P22" s="1185"/>
      <c r="Q22" s="1185"/>
      <c r="R22" s="1185"/>
      <c r="S22" s="1185"/>
      <c r="T22" s="1185"/>
      <c r="U22" s="1185"/>
      <c r="V22" s="1185">
        <f>'JUL''23'!V22</f>
        <v>0</v>
      </c>
      <c r="W22" s="1176"/>
    </row>
    <row r="23" spans="1:23" s="54" customFormat="1">
      <c r="A23" s="1176"/>
      <c r="B23" s="1185" t="str">
        <f>'JUL''23'!B23</f>
        <v>08.07.23</v>
      </c>
      <c r="C23" s="1185">
        <f>'JUL''23'!C23</f>
        <v>21</v>
      </c>
      <c r="D23" s="1185">
        <f>'JUL''23'!D23</f>
        <v>406</v>
      </c>
      <c r="E23" s="1185"/>
      <c r="F23" s="1185">
        <f>'JUL''23'!F23</f>
        <v>59</v>
      </c>
      <c r="G23" s="1185">
        <f>'JUL''23'!G23</f>
        <v>3593.66</v>
      </c>
      <c r="H23" s="1185">
        <f>'JUL''23'!H23</f>
        <v>176.3</v>
      </c>
      <c r="I23" s="1185">
        <f>'JUL''23'!I23</f>
        <v>3.96</v>
      </c>
      <c r="J23" s="1185"/>
      <c r="K23" s="1185"/>
      <c r="L23" s="1185">
        <f>'JUL''23'!L23</f>
        <v>2</v>
      </c>
      <c r="M23" s="1185">
        <f>'JUL''23'!M23</f>
        <v>0</v>
      </c>
      <c r="N23" s="1185"/>
      <c r="O23" s="1185"/>
      <c r="P23" s="1185"/>
      <c r="Q23" s="1185"/>
      <c r="R23" s="1185"/>
      <c r="S23" s="1185"/>
      <c r="T23" s="1185"/>
      <c r="U23" s="1185"/>
      <c r="V23" s="1185">
        <f>'JUL''23'!V23</f>
        <v>0</v>
      </c>
      <c r="W23" s="1176"/>
    </row>
    <row r="24" spans="1:23" s="54" customFormat="1">
      <c r="A24" s="1176"/>
      <c r="B24" s="1185" t="str">
        <f>'JUL''23'!B24</f>
        <v>08.07.23</v>
      </c>
      <c r="C24" s="1185">
        <f>'JUL''23'!C24</f>
        <v>22</v>
      </c>
      <c r="D24" s="1185">
        <f>'JUL''23'!D24</f>
        <v>407</v>
      </c>
      <c r="E24" s="1185"/>
      <c r="F24" s="1185">
        <f>'JUL''23'!F24</f>
        <v>59</v>
      </c>
      <c r="G24" s="1185">
        <f>'JUL''23'!G24</f>
        <v>3554.03</v>
      </c>
      <c r="H24" s="1185">
        <f>'JUL''23'!H24</f>
        <v>229.51</v>
      </c>
      <c r="I24" s="1185">
        <f>'JUL''23'!I24</f>
        <v>11.54</v>
      </c>
      <c r="J24" s="1185"/>
      <c r="K24" s="1185"/>
      <c r="L24" s="1185">
        <f>'JUL''23'!L24</f>
        <v>2</v>
      </c>
      <c r="M24" s="1185">
        <f>'JUL''23'!M24</f>
        <v>5</v>
      </c>
      <c r="N24" s="1185"/>
      <c r="O24" s="1185"/>
      <c r="P24" s="1185"/>
      <c r="Q24" s="1185"/>
      <c r="R24" s="1185"/>
      <c r="S24" s="1185"/>
      <c r="T24" s="1185"/>
      <c r="U24" s="1185"/>
      <c r="V24" s="1185">
        <f>'JUL''23'!V24</f>
        <v>9292.5</v>
      </c>
      <c r="W24" s="1176"/>
    </row>
    <row r="25" spans="1:23" s="54" customFormat="1">
      <c r="A25" s="1176"/>
      <c r="B25" s="1185" t="str">
        <f>'JUL''23'!B25</f>
        <v>09.07.23</v>
      </c>
      <c r="C25" s="1185">
        <f>'JUL''23'!C25</f>
        <v>23</v>
      </c>
      <c r="D25" s="1185">
        <f>'JUL''23'!D25</f>
        <v>408</v>
      </c>
      <c r="E25" s="1185"/>
      <c r="F25" s="1185">
        <f>'JUL''23'!F25</f>
        <v>58</v>
      </c>
      <c r="G25" s="1185">
        <f>'JUL''23'!G25</f>
        <v>3480.46</v>
      </c>
      <c r="H25" s="1185">
        <f>'JUL''23'!H25</f>
        <v>226.32</v>
      </c>
      <c r="I25" s="1185">
        <f>'JUL''23'!I25</f>
        <v>2.78</v>
      </c>
      <c r="J25" s="1185"/>
      <c r="K25" s="1185"/>
      <c r="L25" s="1185">
        <f>'JUL''23'!L25</f>
        <v>2</v>
      </c>
      <c r="M25" s="1185">
        <f>'JUL''23'!M25</f>
        <v>10</v>
      </c>
      <c r="N25" s="1185"/>
      <c r="O25" s="1185"/>
      <c r="P25" s="1185"/>
      <c r="Q25" s="1185"/>
      <c r="R25" s="1185"/>
      <c r="S25" s="1185"/>
      <c r="T25" s="1185"/>
      <c r="U25" s="1185"/>
      <c r="V25" s="1185">
        <f>'JUL''23'!V25</f>
        <v>0</v>
      </c>
      <c r="W25" s="1176"/>
    </row>
    <row r="26" spans="1:23" s="54" customFormat="1">
      <c r="A26" s="1176"/>
      <c r="B26" s="1185" t="str">
        <f>'JUL''23'!B26</f>
        <v>09.07.23</v>
      </c>
      <c r="C26" s="1185">
        <f>'JUL''23'!C26</f>
        <v>24</v>
      </c>
      <c r="D26" s="1185">
        <f>'JUL''23'!D26</f>
        <v>409</v>
      </c>
      <c r="E26" s="1185"/>
      <c r="F26" s="1185">
        <f>'JUL''23'!F26</f>
        <v>58</v>
      </c>
      <c r="G26" s="1185">
        <f>'JUL''23'!G26</f>
        <v>3407.88</v>
      </c>
      <c r="H26" s="1185">
        <f>'JUL''23'!H26</f>
        <v>292.12</v>
      </c>
      <c r="I26" s="1185">
        <f>'JUL''23'!I26</f>
        <v>0</v>
      </c>
      <c r="J26" s="1185"/>
      <c r="K26" s="1185"/>
      <c r="L26" s="1185">
        <f>'JUL''23'!L26</f>
        <v>2</v>
      </c>
      <c r="M26" s="1185">
        <f>'JUL''23'!M26</f>
        <v>0</v>
      </c>
      <c r="N26" s="1185"/>
      <c r="O26" s="1185"/>
      <c r="P26" s="1185"/>
      <c r="Q26" s="1185"/>
      <c r="R26" s="1185"/>
      <c r="S26" s="1185"/>
      <c r="T26" s="1185"/>
      <c r="U26" s="1185"/>
      <c r="V26" s="1185">
        <f>'JUL''23'!V26</f>
        <v>0</v>
      </c>
      <c r="W26" s="1176"/>
    </row>
    <row r="27" spans="1:23" s="54" customFormat="1">
      <c r="A27" s="1176"/>
      <c r="B27" s="1185" t="str">
        <f>'JUL''23'!B27</f>
        <v>09.07.23</v>
      </c>
      <c r="C27" s="1185">
        <f>'JUL''23'!C27</f>
        <v>25</v>
      </c>
      <c r="D27" s="1185">
        <f>'JUL''23'!D27</f>
        <v>410</v>
      </c>
      <c r="E27" s="1185"/>
      <c r="F27" s="1185">
        <f>'JUL''23'!F27</f>
        <v>59</v>
      </c>
      <c r="G27" s="1185">
        <f>'JUL''23'!G27</f>
        <v>3484.04</v>
      </c>
      <c r="H27" s="1185">
        <f>'JUL''23'!H27</f>
        <v>285.95999999999998</v>
      </c>
      <c r="I27" s="1185">
        <f>'JUL''23'!I27</f>
        <v>0</v>
      </c>
      <c r="J27" s="1185"/>
      <c r="K27" s="1185"/>
      <c r="L27" s="1185">
        <f>'JUL''23'!L27</f>
        <v>1</v>
      </c>
      <c r="M27" s="1185">
        <f>'JUL''23'!M27</f>
        <v>55</v>
      </c>
      <c r="N27" s="1185"/>
      <c r="O27" s="1185"/>
      <c r="P27" s="1185"/>
      <c r="Q27" s="1185"/>
      <c r="R27" s="1185"/>
      <c r="S27" s="1185"/>
      <c r="T27" s="1185"/>
      <c r="U27" s="1185"/>
      <c r="V27" s="1185">
        <f>'JUL''23'!V27</f>
        <v>0</v>
      </c>
      <c r="W27" s="1176"/>
    </row>
    <row r="28" spans="1:23" s="54" customFormat="1">
      <c r="A28" s="1176"/>
      <c r="B28" s="1185" t="str">
        <f>'JUL''23'!B28</f>
        <v>10.07.23</v>
      </c>
      <c r="C28" s="1185">
        <f>'JUL''23'!C28</f>
        <v>26</v>
      </c>
      <c r="D28" s="1185">
        <f>'JUL''23'!D28</f>
        <v>411</v>
      </c>
      <c r="E28" s="1185"/>
      <c r="F28" s="1185">
        <f>'JUL''23'!F28</f>
        <v>59</v>
      </c>
      <c r="G28" s="1185">
        <f>'JUL''23'!G28</f>
        <v>3599.46</v>
      </c>
      <c r="H28" s="1185">
        <f>'JUL''23'!H28</f>
        <v>172.48</v>
      </c>
      <c r="I28" s="1185">
        <f>'JUL''23'!I28</f>
        <v>5.94</v>
      </c>
      <c r="J28" s="1185"/>
      <c r="K28" s="1185"/>
      <c r="L28" s="1185">
        <f>'JUL''23'!L28</f>
        <v>2</v>
      </c>
      <c r="M28" s="1185">
        <f>'JUL''23'!M28</f>
        <v>5</v>
      </c>
      <c r="N28" s="1185"/>
      <c r="O28" s="1185"/>
      <c r="P28" s="1185"/>
      <c r="Q28" s="1185"/>
      <c r="R28" s="1185"/>
      <c r="S28" s="1185"/>
      <c r="T28" s="1185"/>
      <c r="U28" s="1185"/>
      <c r="V28" s="1185">
        <f>'JUL''23'!V28</f>
        <v>9292.5</v>
      </c>
      <c r="W28" s="1176"/>
    </row>
    <row r="29" spans="1:23" s="54" customFormat="1">
      <c r="A29" s="1176"/>
      <c r="B29" s="1185" t="str">
        <f>'JUL''23'!B29</f>
        <v>10.07.23</v>
      </c>
      <c r="C29" s="1185">
        <f>'JUL''23'!C29</f>
        <v>27</v>
      </c>
      <c r="D29" s="1185">
        <f>'JUL''23'!D29</f>
        <v>412</v>
      </c>
      <c r="E29" s="1185"/>
      <c r="F29" s="1185">
        <f>'JUL''23'!F29</f>
        <v>59</v>
      </c>
      <c r="G29" s="1185">
        <f>'JUL''23'!G29</f>
        <v>3504.26</v>
      </c>
      <c r="H29" s="1185">
        <f>'JUL''23'!H29</f>
        <v>262.94</v>
      </c>
      <c r="I29" s="1185">
        <f>'JUL''23'!I29</f>
        <v>1.2</v>
      </c>
      <c r="J29" s="1185"/>
      <c r="K29" s="1185"/>
      <c r="L29" s="1185">
        <f>'JUL''23'!L29</f>
        <v>1</v>
      </c>
      <c r="M29" s="1185">
        <f>'JUL''23'!M29</f>
        <v>45</v>
      </c>
      <c r="N29" s="1185"/>
      <c r="O29" s="1185"/>
      <c r="P29" s="1185"/>
      <c r="Q29" s="1185"/>
      <c r="R29" s="1185"/>
      <c r="S29" s="1185"/>
      <c r="T29" s="1185"/>
      <c r="U29" s="1185"/>
      <c r="V29" s="1185">
        <f>'JUL''23'!V29</f>
        <v>0</v>
      </c>
      <c r="W29" s="1176"/>
    </row>
    <row r="30" spans="1:23" s="54" customFormat="1">
      <c r="A30" s="1176"/>
      <c r="B30" s="1185" t="str">
        <f>'JUL''23'!B30</f>
        <v>10.07.23</v>
      </c>
      <c r="C30" s="1185">
        <f>'JUL''23'!C30</f>
        <v>28</v>
      </c>
      <c r="D30" s="1185">
        <f>'JUL''23'!D30</f>
        <v>413</v>
      </c>
      <c r="E30" s="1185"/>
      <c r="F30" s="1185">
        <f>'JUL''23'!F30</f>
        <v>56</v>
      </c>
      <c r="G30" s="1185">
        <f>'JUL''23'!G30</f>
        <v>3358.47</v>
      </c>
      <c r="H30" s="1185">
        <f>'JUL''23'!H30</f>
        <v>219.53</v>
      </c>
      <c r="I30" s="1185">
        <f>'JUL''23'!I30</f>
        <v>0</v>
      </c>
      <c r="J30" s="1185"/>
      <c r="K30" s="1185"/>
      <c r="L30" s="1185">
        <f>'JUL''23'!L30</f>
        <v>2</v>
      </c>
      <c r="M30" s="1185">
        <f>'JUL''23'!M30</f>
        <v>0</v>
      </c>
      <c r="N30" s="1185"/>
      <c r="O30" s="1185"/>
      <c r="P30" s="1185"/>
      <c r="Q30" s="1185"/>
      <c r="R30" s="1185"/>
      <c r="S30" s="1185"/>
      <c r="T30" s="1185"/>
      <c r="U30" s="1185"/>
      <c r="V30" s="1185">
        <f>'JUL''23'!V30</f>
        <v>0</v>
      </c>
      <c r="W30" s="1176"/>
    </row>
    <row r="31" spans="1:23" s="54" customFormat="1">
      <c r="A31" s="1176"/>
      <c r="B31" s="1185" t="str">
        <f>'JUL''23'!B31</f>
        <v>10.07.23</v>
      </c>
      <c r="C31" s="1185">
        <f>'JUL''23'!C31</f>
        <v>29</v>
      </c>
      <c r="D31" s="1185">
        <f>'JUL''23'!D31</f>
        <v>414</v>
      </c>
      <c r="E31" s="1185"/>
      <c r="F31" s="1185">
        <f>'JUL''23'!F31</f>
        <v>59</v>
      </c>
      <c r="G31" s="1185">
        <f>'JUL''23'!G31</f>
        <v>3507.25</v>
      </c>
      <c r="H31" s="1185">
        <f>'JUL''23'!H31</f>
        <v>260.75</v>
      </c>
      <c r="I31" s="1185">
        <f>'JUL''23'!I31</f>
        <v>0</v>
      </c>
      <c r="J31" s="1185"/>
      <c r="K31" s="1185"/>
      <c r="L31" s="1185">
        <f>'JUL''23'!L31</f>
        <v>2</v>
      </c>
      <c r="M31" s="1185">
        <f>'JUL''23'!M31</f>
        <v>20</v>
      </c>
      <c r="N31" s="1185"/>
      <c r="O31" s="1185"/>
      <c r="P31" s="1185"/>
      <c r="Q31" s="1185"/>
      <c r="R31" s="1185"/>
      <c r="S31" s="1185"/>
      <c r="T31" s="1185"/>
      <c r="U31" s="1185"/>
      <c r="V31" s="1185">
        <f>'JUL''23'!V31</f>
        <v>33600</v>
      </c>
      <c r="W31" s="1176"/>
    </row>
    <row r="32" spans="1:23" s="54" customFormat="1">
      <c r="A32" s="1176"/>
      <c r="B32" s="1185" t="str">
        <f>'JUL''23'!B32</f>
        <v>11.07.23</v>
      </c>
      <c r="C32" s="1185">
        <f>'JUL''23'!C32</f>
        <v>30</v>
      </c>
      <c r="D32" s="1185">
        <f>'JUL''23'!D32</f>
        <v>415</v>
      </c>
      <c r="E32" s="1185"/>
      <c r="F32" s="1185">
        <f>'JUL''23'!F32</f>
        <v>55</v>
      </c>
      <c r="G32" s="1185">
        <f>'JUL''23'!G32</f>
        <v>3269.88</v>
      </c>
      <c r="H32" s="1185">
        <f>'JUL''23'!H32</f>
        <v>244.72</v>
      </c>
      <c r="I32" s="1185">
        <f>'JUL''23'!I32</f>
        <v>0.6</v>
      </c>
      <c r="J32" s="1185"/>
      <c r="K32" s="1185"/>
      <c r="L32" s="1185">
        <f>'JUL''23'!L32</f>
        <v>2</v>
      </c>
      <c r="M32" s="1185">
        <f>'JUL''23'!M32</f>
        <v>10</v>
      </c>
      <c r="N32" s="1185"/>
      <c r="O32" s="1185"/>
      <c r="P32" s="1185"/>
      <c r="Q32" s="1185"/>
      <c r="R32" s="1185"/>
      <c r="S32" s="1185"/>
      <c r="T32" s="1185"/>
      <c r="U32" s="1185"/>
      <c r="V32" s="1185">
        <f>'JUL''23'!V32</f>
        <v>0</v>
      </c>
      <c r="W32" s="1176"/>
    </row>
    <row r="33" spans="1:23" s="54" customFormat="1">
      <c r="A33" s="1176"/>
      <c r="B33" s="1185" t="str">
        <f>'JUL''23'!B33</f>
        <v>11.07.23</v>
      </c>
      <c r="C33" s="1185">
        <f>'JUL''23'!C33</f>
        <v>31</v>
      </c>
      <c r="D33" s="1185">
        <f>'JUL''23'!D33</f>
        <v>416</v>
      </c>
      <c r="E33" s="1185"/>
      <c r="F33" s="1185">
        <f>'JUL''23'!F33</f>
        <v>58</v>
      </c>
      <c r="G33" s="1185">
        <f>'JUL''23'!G33</f>
        <v>3522.24</v>
      </c>
      <c r="H33" s="1185">
        <f>'JUL''23'!H33</f>
        <v>185.76</v>
      </c>
      <c r="I33" s="1185">
        <f>'JUL''23'!I33</f>
        <v>0</v>
      </c>
      <c r="J33" s="1185"/>
      <c r="K33" s="1185"/>
      <c r="L33" s="1185">
        <f>'JUL''23'!L33</f>
        <v>2</v>
      </c>
      <c r="M33" s="1185">
        <f>'JUL''23'!M33</f>
        <v>5</v>
      </c>
      <c r="N33" s="1185"/>
      <c r="O33" s="1185"/>
      <c r="P33" s="1185"/>
      <c r="Q33" s="1185"/>
      <c r="R33" s="1185"/>
      <c r="S33" s="1185"/>
      <c r="T33" s="1185"/>
      <c r="U33" s="1185"/>
      <c r="V33" s="1185">
        <f>'JUL''23'!V33</f>
        <v>0</v>
      </c>
      <c r="W33" s="1176"/>
    </row>
    <row r="34" spans="1:23" s="54" customFormat="1">
      <c r="A34" s="1176"/>
      <c r="B34" s="1185" t="str">
        <f>'JUL''23'!B34</f>
        <v>11.07.23</v>
      </c>
      <c r="C34" s="1185">
        <f>'JUL''23'!C34</f>
        <v>32</v>
      </c>
      <c r="D34" s="1185">
        <f>'JUL''23'!D34</f>
        <v>417</v>
      </c>
      <c r="E34" s="1185"/>
      <c r="F34" s="1185">
        <f>'JUL''23'!F34</f>
        <v>59</v>
      </c>
      <c r="G34" s="1185">
        <f>'JUL''23'!G34</f>
        <v>3567.43</v>
      </c>
      <c r="H34" s="1185">
        <f>'JUL''23'!H34</f>
        <v>204.57</v>
      </c>
      <c r="I34" s="1185">
        <f>'JUL''23'!I34</f>
        <v>0</v>
      </c>
      <c r="J34" s="1185"/>
      <c r="K34" s="1185"/>
      <c r="L34" s="1185">
        <f>'JUL''23'!L34</f>
        <v>2</v>
      </c>
      <c r="M34" s="1185">
        <f>'JUL''23'!M34</f>
        <v>5</v>
      </c>
      <c r="N34" s="1185"/>
      <c r="O34" s="1185"/>
      <c r="P34" s="1185"/>
      <c r="Q34" s="1185"/>
      <c r="R34" s="1185"/>
      <c r="S34" s="1185"/>
      <c r="T34" s="1185"/>
      <c r="U34" s="1185"/>
      <c r="V34" s="1185">
        <f>'JUL''23'!V34</f>
        <v>0</v>
      </c>
      <c r="W34" s="1176"/>
    </row>
    <row r="35" spans="1:23" s="54" customFormat="1">
      <c r="A35" s="1176"/>
      <c r="B35" s="1185" t="str">
        <f>'JUL''23'!B35</f>
        <v>11.07.23</v>
      </c>
      <c r="C35" s="1185">
        <f>'JUL''23'!C35</f>
        <v>33</v>
      </c>
      <c r="D35" s="1185">
        <f>'JUL''23'!D35</f>
        <v>418</v>
      </c>
      <c r="E35" s="1185"/>
      <c r="F35" s="1185">
        <f>'JUL''23'!F35</f>
        <v>56</v>
      </c>
      <c r="G35" s="1185">
        <f>'JUL''23'!G35</f>
        <v>3358.47</v>
      </c>
      <c r="H35" s="1185">
        <f>'JUL''23'!H35</f>
        <v>219.53</v>
      </c>
      <c r="I35" s="1185">
        <f>'JUL''23'!I35</f>
        <v>0</v>
      </c>
      <c r="J35" s="1185"/>
      <c r="K35" s="1185"/>
      <c r="L35" s="1185">
        <f>'JUL''23'!L35</f>
        <v>2</v>
      </c>
      <c r="M35" s="1185">
        <f>'JUL''23'!M35</f>
        <v>15</v>
      </c>
      <c r="N35" s="1185"/>
      <c r="O35" s="1185"/>
      <c r="P35" s="1185"/>
      <c r="Q35" s="1185"/>
      <c r="R35" s="1185"/>
      <c r="S35" s="1185"/>
      <c r="T35" s="1185"/>
      <c r="U35" s="1185"/>
      <c r="V35" s="1185">
        <f>'JUL''23'!V35</f>
        <v>0</v>
      </c>
      <c r="W35" s="1176"/>
    </row>
    <row r="36" spans="1:23" s="54" customFormat="1">
      <c r="A36" s="1176"/>
      <c r="B36" s="1185" t="str">
        <f>'JUL''23'!B36</f>
        <v>11.07.23</v>
      </c>
      <c r="C36" s="1185">
        <f>'JUL''23'!C36</f>
        <v>34</v>
      </c>
      <c r="D36" s="1185">
        <f>'JUL''23'!D36</f>
        <v>419</v>
      </c>
      <c r="E36" s="1185"/>
      <c r="F36" s="1185">
        <f>'JUL''23'!F36</f>
        <v>58</v>
      </c>
      <c r="G36" s="1185">
        <f>'JUL''23'!G36</f>
        <v>3454.83</v>
      </c>
      <c r="H36" s="1185">
        <f>'JUL''23'!H36</f>
        <v>255.17</v>
      </c>
      <c r="I36" s="1185">
        <f>'JUL''23'!I36</f>
        <v>0</v>
      </c>
      <c r="J36" s="1185"/>
      <c r="K36" s="1185"/>
      <c r="L36" s="1185">
        <f>'JUL''23'!L36</f>
        <v>2</v>
      </c>
      <c r="M36" s="1185">
        <f>'JUL''23'!M36</f>
        <v>0</v>
      </c>
      <c r="N36" s="1185"/>
      <c r="O36" s="1185"/>
      <c r="P36" s="1185"/>
      <c r="Q36" s="1185"/>
      <c r="R36" s="1185"/>
      <c r="S36" s="1185"/>
      <c r="T36" s="1185"/>
      <c r="U36" s="1185"/>
      <c r="V36" s="1185">
        <f>'JUL''23'!V36</f>
        <v>0</v>
      </c>
      <c r="W36" s="1176"/>
    </row>
    <row r="37" spans="1:23" s="54" customFormat="1">
      <c r="A37" s="1176"/>
      <c r="B37" s="1185" t="str">
        <f>'JUL''23'!B37</f>
        <v>12.07.23</v>
      </c>
      <c r="C37" s="1185">
        <f>'JUL''23'!C37</f>
        <v>35</v>
      </c>
      <c r="D37" s="1185">
        <f>'JUL''23'!D37</f>
        <v>420</v>
      </c>
      <c r="E37" s="1185"/>
      <c r="F37" s="1185">
        <f>'JUL''23'!F37</f>
        <v>58</v>
      </c>
      <c r="G37" s="1185">
        <f>'JUL''23'!G37</f>
        <v>3468.08</v>
      </c>
      <c r="H37" s="1185">
        <f>'JUL''23'!H37</f>
        <v>234.91</v>
      </c>
      <c r="I37" s="1185">
        <f>'JUL''23'!I37</f>
        <v>2.99</v>
      </c>
      <c r="J37" s="1185"/>
      <c r="K37" s="1185"/>
      <c r="L37" s="1185">
        <f>'JUL''23'!L37</f>
        <v>2</v>
      </c>
      <c r="M37" s="1185">
        <f>'JUL''23'!M37</f>
        <v>10</v>
      </c>
      <c r="N37" s="1185"/>
      <c r="O37" s="1185"/>
      <c r="P37" s="1185"/>
      <c r="Q37" s="1185"/>
      <c r="R37" s="1185"/>
      <c r="S37" s="1185"/>
      <c r="T37" s="1185"/>
      <c r="U37" s="1185"/>
      <c r="V37" s="1185">
        <f>'JUL''23'!V37</f>
        <v>0</v>
      </c>
      <c r="W37" s="1176"/>
    </row>
    <row r="38" spans="1:23" s="54" customFormat="1">
      <c r="A38" s="1176"/>
      <c r="B38" s="1185" t="str">
        <f>'JUL''23'!B38</f>
        <v>12.07.23</v>
      </c>
      <c r="C38" s="1185">
        <f>'JUL''23'!C38</f>
        <v>36</v>
      </c>
      <c r="D38" s="1185">
        <f>'JUL''23'!D38</f>
        <v>421</v>
      </c>
      <c r="E38" s="1185"/>
      <c r="F38" s="1185">
        <f>'JUL''23'!F38</f>
        <v>55</v>
      </c>
      <c r="G38" s="1185">
        <f>'JUL''23'!G38</f>
        <v>3256.08</v>
      </c>
      <c r="H38" s="1185">
        <f>'JUL''23'!H38</f>
        <v>257.92</v>
      </c>
      <c r="I38" s="1185">
        <f>'JUL''23'!I38</f>
        <v>0</v>
      </c>
      <c r="J38" s="1185"/>
      <c r="K38" s="1185"/>
      <c r="L38" s="1185">
        <f>'JUL''23'!L38</f>
        <v>2</v>
      </c>
      <c r="M38" s="1185">
        <f>'JUL''23'!M38</f>
        <v>20</v>
      </c>
      <c r="N38" s="1185"/>
      <c r="O38" s="1185"/>
      <c r="P38" s="1185"/>
      <c r="Q38" s="1185"/>
      <c r="R38" s="1185"/>
      <c r="S38" s="1185"/>
      <c r="T38" s="1185"/>
      <c r="U38" s="1185"/>
      <c r="V38" s="1185">
        <f>'JUL''23'!V38</f>
        <v>0</v>
      </c>
      <c r="W38" s="1176"/>
    </row>
    <row r="39" spans="1:23" s="54" customFormat="1">
      <c r="A39" s="1176"/>
      <c r="B39" s="1185" t="str">
        <f>'JUL''23'!B39</f>
        <v>12.07.23</v>
      </c>
      <c r="C39" s="1185">
        <f>'JUL''23'!C39</f>
        <v>37</v>
      </c>
      <c r="D39" s="1185">
        <f>'JUL''23'!D39</f>
        <v>422</v>
      </c>
      <c r="E39" s="1185"/>
      <c r="F39" s="1185">
        <f>'JUL''23'!F39</f>
        <v>59</v>
      </c>
      <c r="G39" s="1185">
        <f>'JUL''23'!G39</f>
        <v>3595.09</v>
      </c>
      <c r="H39" s="1185">
        <f>'JUL''23'!H39</f>
        <v>166.3</v>
      </c>
      <c r="I39" s="1185">
        <f>'JUL''23'!I39</f>
        <v>1.39</v>
      </c>
      <c r="J39" s="1185"/>
      <c r="K39" s="1185"/>
      <c r="L39" s="1185">
        <f>'JUL''23'!L39</f>
        <v>2</v>
      </c>
      <c r="M39" s="1185">
        <f>'JUL''23'!M39</f>
        <v>20</v>
      </c>
      <c r="N39" s="1185"/>
      <c r="O39" s="1185"/>
      <c r="P39" s="1185"/>
      <c r="Q39" s="1185"/>
      <c r="R39" s="1185"/>
      <c r="S39" s="1185"/>
      <c r="T39" s="1185"/>
      <c r="U39" s="1185"/>
      <c r="V39" s="1185">
        <f>'JUL''23'!V39</f>
        <v>0</v>
      </c>
      <c r="W39" s="1176"/>
    </row>
    <row r="40" spans="1:23" s="54" customFormat="1">
      <c r="A40" s="1176"/>
      <c r="B40" s="1185" t="str">
        <f>'JUL''23'!B40</f>
        <v>12.07.23</v>
      </c>
      <c r="C40" s="1185">
        <f>'JUL''23'!C40</f>
        <v>38</v>
      </c>
      <c r="D40" s="1185">
        <f>'JUL''23'!D40</f>
        <v>423</v>
      </c>
      <c r="E40" s="1185"/>
      <c r="F40" s="1185">
        <f>'JUL''23'!F40</f>
        <v>59</v>
      </c>
      <c r="G40" s="1185">
        <f>'JUL''23'!G40</f>
        <v>3575.43</v>
      </c>
      <c r="H40" s="1185">
        <f>'JUL''23'!H40</f>
        <v>197.55</v>
      </c>
      <c r="I40" s="1185">
        <f>'JUL''23'!I40</f>
        <v>0.98</v>
      </c>
      <c r="J40" s="1185"/>
      <c r="K40" s="1185"/>
      <c r="L40" s="1185">
        <f>'JUL''23'!L40</f>
        <v>2</v>
      </c>
      <c r="M40" s="1185">
        <f>'JUL''23'!M40</f>
        <v>35</v>
      </c>
      <c r="N40" s="1185"/>
      <c r="O40" s="1185"/>
      <c r="P40" s="1185"/>
      <c r="Q40" s="1185"/>
      <c r="R40" s="1185"/>
      <c r="S40" s="1185"/>
      <c r="T40" s="1185"/>
      <c r="U40" s="1185"/>
      <c r="V40" s="1185">
        <f>'JUL''23'!V40</f>
        <v>0</v>
      </c>
      <c r="W40" s="1176"/>
    </row>
    <row r="41" spans="1:23" s="54" customFormat="1">
      <c r="A41" s="1176"/>
      <c r="B41" s="1185" t="str">
        <f>'JUL''23'!B41</f>
        <v>13.07.23</v>
      </c>
      <c r="C41" s="1185">
        <f>'JUL''23'!C41</f>
        <v>39</v>
      </c>
      <c r="D41" s="1185">
        <f>'JUL''23'!D41</f>
        <v>424</v>
      </c>
      <c r="E41" s="1185"/>
      <c r="F41" s="1185">
        <f>'JUL''23'!F41</f>
        <v>57</v>
      </c>
      <c r="G41" s="1185">
        <f>'JUL''23'!G41</f>
        <v>3487.24</v>
      </c>
      <c r="H41" s="1185">
        <f>'JUL''23'!H41</f>
        <v>162.52000000000001</v>
      </c>
      <c r="I41" s="1185">
        <f>'JUL''23'!I41</f>
        <v>3.76</v>
      </c>
      <c r="J41" s="1185"/>
      <c r="K41" s="1185"/>
      <c r="L41" s="1185">
        <f>'JUL''23'!L41</f>
        <v>2</v>
      </c>
      <c r="M41" s="1185">
        <f>'JUL''23'!M41</f>
        <v>10</v>
      </c>
      <c r="N41" s="1185"/>
      <c r="O41" s="1185"/>
      <c r="P41" s="1185"/>
      <c r="Q41" s="1185"/>
      <c r="R41" s="1185"/>
      <c r="S41" s="1185"/>
      <c r="T41" s="1185"/>
      <c r="U41" s="1185"/>
      <c r="V41" s="1185">
        <f>'JUL''23'!V41</f>
        <v>0</v>
      </c>
      <c r="W41" s="1176"/>
    </row>
    <row r="42" spans="1:23" s="54" customFormat="1">
      <c r="A42" s="1176"/>
      <c r="B42" s="1185" t="str">
        <f>'JUL''23'!B42</f>
        <v>13.07.23</v>
      </c>
      <c r="C42" s="1185">
        <f>'JUL''23'!C42</f>
        <v>40</v>
      </c>
      <c r="D42" s="1185">
        <f>'JUL''23'!D42</f>
        <v>425</v>
      </c>
      <c r="E42" s="1185"/>
      <c r="F42" s="1185">
        <f>'JUL''23'!F42</f>
        <v>57</v>
      </c>
      <c r="G42" s="1185">
        <f>'JUL''23'!G42</f>
        <v>3381.44</v>
      </c>
      <c r="H42" s="1185">
        <f>'JUL''23'!H42</f>
        <v>264.56</v>
      </c>
      <c r="I42" s="1185">
        <f>'JUL''23'!I42</f>
        <v>0</v>
      </c>
      <c r="J42" s="1185"/>
      <c r="K42" s="1185"/>
      <c r="L42" s="1185">
        <f>'JUL''23'!L42</f>
        <v>2</v>
      </c>
      <c r="M42" s="1185">
        <f>'JUL''23'!M42</f>
        <v>30</v>
      </c>
      <c r="N42" s="1185"/>
      <c r="O42" s="1185"/>
      <c r="P42" s="1185"/>
      <c r="Q42" s="1185"/>
      <c r="R42" s="1185"/>
      <c r="S42" s="1185"/>
      <c r="T42" s="1185"/>
      <c r="U42" s="1185"/>
      <c r="V42" s="1185">
        <f>'JUL''23'!V42</f>
        <v>0</v>
      </c>
      <c r="W42" s="1176"/>
    </row>
    <row r="43" spans="1:23" s="54" customFormat="1">
      <c r="A43" s="1176"/>
      <c r="B43" s="1185" t="str">
        <f>'JUL''23'!B43</f>
        <v>13.07.23</v>
      </c>
      <c r="C43" s="1185">
        <f>'JUL''23'!C43</f>
        <v>41</v>
      </c>
      <c r="D43" s="1185">
        <f>'JUL''23'!D43</f>
        <v>426</v>
      </c>
      <c r="E43" s="1185"/>
      <c r="F43" s="1185">
        <f>'JUL''23'!F43</f>
        <v>57</v>
      </c>
      <c r="G43" s="1185">
        <f>'JUL''23'!G43</f>
        <v>3427.05</v>
      </c>
      <c r="H43" s="1185">
        <f>'JUL''23'!H43</f>
        <v>218.13</v>
      </c>
      <c r="I43" s="1185">
        <f>'JUL''23'!I43</f>
        <v>1.18</v>
      </c>
      <c r="J43" s="1185"/>
      <c r="K43" s="1185"/>
      <c r="L43" s="1185">
        <f>'JUL''23'!L43</f>
        <v>2</v>
      </c>
      <c r="M43" s="1185">
        <f>'JUL''23'!M43</f>
        <v>20</v>
      </c>
      <c r="N43" s="1185"/>
      <c r="O43" s="1185"/>
      <c r="P43" s="1185"/>
      <c r="Q43" s="1185"/>
      <c r="R43" s="1185"/>
      <c r="S43" s="1185"/>
      <c r="T43" s="1185"/>
      <c r="U43" s="1185"/>
      <c r="V43" s="1185">
        <f>'JUL''23'!V43</f>
        <v>0</v>
      </c>
      <c r="W43" s="1176"/>
    </row>
    <row r="44" spans="1:23" s="54" customFormat="1">
      <c r="A44" s="1176"/>
      <c r="B44" s="1185" t="str">
        <f>'JUL''23'!B44</f>
        <v>14.07.23</v>
      </c>
      <c r="C44" s="1185">
        <f>'JUL''23'!C44</f>
        <v>42</v>
      </c>
      <c r="D44" s="1185">
        <f>'JUL''23'!D44</f>
        <v>427</v>
      </c>
      <c r="E44" s="1185"/>
      <c r="F44" s="1185">
        <f>'JUL''23'!F44</f>
        <v>58</v>
      </c>
      <c r="G44" s="1185">
        <f>'JUL''23'!G44</f>
        <v>3486.84</v>
      </c>
      <c r="H44" s="1185">
        <f>'JUL''23'!H44</f>
        <v>221.55</v>
      </c>
      <c r="I44" s="1185">
        <f>'JUL''23'!I44</f>
        <v>0.39</v>
      </c>
      <c r="J44" s="1185"/>
      <c r="K44" s="1185"/>
      <c r="L44" s="1185">
        <f>'JUL''23'!L44</f>
        <v>2</v>
      </c>
      <c r="M44" s="1185">
        <f>'JUL''23'!M44</f>
        <v>10</v>
      </c>
      <c r="N44" s="1185"/>
      <c r="O44" s="1185"/>
      <c r="P44" s="1185"/>
      <c r="Q44" s="1185"/>
      <c r="R44" s="1185"/>
      <c r="S44" s="1185"/>
      <c r="T44" s="1185"/>
      <c r="U44" s="1185"/>
      <c r="V44" s="1185">
        <f>'JUL''23'!V44</f>
        <v>0</v>
      </c>
      <c r="W44" s="1176"/>
    </row>
    <row r="45" spans="1:23" s="54" customFormat="1">
      <c r="A45" s="1176"/>
      <c r="B45" s="1185" t="str">
        <f>'JUL''23'!B45</f>
        <v>14.07.23</v>
      </c>
      <c r="C45" s="1185">
        <f>'JUL''23'!C45</f>
        <v>43</v>
      </c>
      <c r="D45" s="1185">
        <f>'JUL''23'!D45</f>
        <v>428</v>
      </c>
      <c r="E45" s="1185"/>
      <c r="F45" s="1185">
        <f>'JUL''23'!F45</f>
        <v>58</v>
      </c>
      <c r="G45" s="1185">
        <f>'JUL''23'!G45</f>
        <v>3480.85</v>
      </c>
      <c r="H45" s="1185">
        <f>'JUL''23'!H45</f>
        <v>225.15</v>
      </c>
      <c r="I45" s="1185">
        <f>'JUL''23'!I45</f>
        <v>0</v>
      </c>
      <c r="J45" s="1185"/>
      <c r="K45" s="1185"/>
      <c r="L45" s="1185">
        <f>'JUL''23'!L45</f>
        <v>2</v>
      </c>
      <c r="M45" s="1185">
        <f>'JUL''23'!M45</f>
        <v>20</v>
      </c>
      <c r="N45" s="1185"/>
      <c r="O45" s="1185"/>
      <c r="P45" s="1185"/>
      <c r="Q45" s="1185"/>
      <c r="R45" s="1185"/>
      <c r="S45" s="1185"/>
      <c r="T45" s="1185"/>
      <c r="U45" s="1185"/>
      <c r="V45" s="1185">
        <f>'JUL''23'!V45</f>
        <v>0</v>
      </c>
      <c r="W45" s="1176"/>
    </row>
    <row r="46" spans="1:23" s="54" customFormat="1">
      <c r="A46" s="1176"/>
      <c r="B46" s="1185" t="str">
        <f>'JUL''23'!B46</f>
        <v>14.07.23</v>
      </c>
      <c r="C46" s="1185">
        <f>'JUL''23'!C46</f>
        <v>44</v>
      </c>
      <c r="D46" s="1185">
        <f>'JUL''23'!D46</f>
        <v>429</v>
      </c>
      <c r="E46" s="1185"/>
      <c r="F46" s="1185">
        <f>'JUL''23'!F46</f>
        <v>58</v>
      </c>
      <c r="G46" s="1185">
        <f>'JUL''23'!G46</f>
        <v>3461.52</v>
      </c>
      <c r="H46" s="1185">
        <f>'JUL''23'!H46</f>
        <v>230.67</v>
      </c>
      <c r="I46" s="1185">
        <f>'JUL''23'!I46</f>
        <v>0.19</v>
      </c>
      <c r="J46" s="1185"/>
      <c r="K46" s="1185"/>
      <c r="L46" s="1185">
        <f>'JUL''23'!L46</f>
        <v>2</v>
      </c>
      <c r="M46" s="1185">
        <f>'JUL''23'!M46</f>
        <v>15</v>
      </c>
      <c r="N46" s="1185"/>
      <c r="O46" s="1185"/>
      <c r="P46" s="1185"/>
      <c r="Q46" s="1185"/>
      <c r="R46" s="1185"/>
      <c r="S46" s="1185"/>
      <c r="T46" s="1185"/>
      <c r="U46" s="1185"/>
      <c r="V46" s="1185">
        <f>'JUL''23'!V46</f>
        <v>0</v>
      </c>
      <c r="W46" s="1176"/>
    </row>
    <row r="47" spans="1:23" s="54" customFormat="1">
      <c r="A47" s="1176"/>
      <c r="B47" s="1185" t="str">
        <f>'JUL''23'!B47</f>
        <v>14.07.23</v>
      </c>
      <c r="C47" s="1185">
        <f>'JUL''23'!C47</f>
        <v>45</v>
      </c>
      <c r="D47" s="1185">
        <f>'JUL''23'!D47</f>
        <v>430</v>
      </c>
      <c r="E47" s="1185"/>
      <c r="F47" s="1185">
        <f>'JUL''23'!F47</f>
        <v>56</v>
      </c>
      <c r="G47" s="1185">
        <f>'JUL''23'!G47</f>
        <v>3380.87</v>
      </c>
      <c r="H47" s="1185">
        <f>'JUL''23'!H47</f>
        <v>197.13</v>
      </c>
      <c r="I47" s="1185">
        <f>'JUL''23'!I47</f>
        <v>0</v>
      </c>
      <c r="J47" s="1185"/>
      <c r="K47" s="1185"/>
      <c r="L47" s="1185">
        <f>'JUL''23'!L47</f>
        <v>2</v>
      </c>
      <c r="M47" s="1185">
        <f>'JUL''23'!M47</f>
        <v>15</v>
      </c>
      <c r="N47" s="1185"/>
      <c r="O47" s="1185"/>
      <c r="P47" s="1185"/>
      <c r="Q47" s="1185"/>
      <c r="R47" s="1185"/>
      <c r="S47" s="1185"/>
      <c r="T47" s="1185"/>
      <c r="U47" s="1185"/>
      <c r="V47" s="1185">
        <f>'JUL''23'!V47</f>
        <v>0</v>
      </c>
      <c r="W47" s="1176"/>
    </row>
    <row r="48" spans="1:23" s="54" customFormat="1">
      <c r="A48" s="1176"/>
      <c r="B48" s="1185" t="str">
        <f>'JUL''23'!B48</f>
        <v>15.07.23</v>
      </c>
      <c r="C48" s="1185">
        <f>'JUL''23'!C48</f>
        <v>46</v>
      </c>
      <c r="D48" s="1185">
        <f>'JUL''23'!D48</f>
        <v>431</v>
      </c>
      <c r="E48" s="1185"/>
      <c r="F48" s="1185">
        <f>'JUL''23'!F48</f>
        <v>59</v>
      </c>
      <c r="G48" s="1185">
        <f>'JUL''23'!G48</f>
        <v>3472.04</v>
      </c>
      <c r="H48" s="1185">
        <f>'JUL''23'!H48</f>
        <v>297.95999999999998</v>
      </c>
      <c r="I48" s="1185">
        <f>'JUL''23'!I48</f>
        <v>0</v>
      </c>
      <c r="J48" s="1185"/>
      <c r="K48" s="1185"/>
      <c r="L48" s="1185">
        <f>'JUL''23'!L48</f>
        <v>2</v>
      </c>
      <c r="M48" s="1185">
        <f>'JUL''23'!M48</f>
        <v>15</v>
      </c>
      <c r="N48" s="1185"/>
      <c r="O48" s="1185"/>
      <c r="P48" s="1185"/>
      <c r="Q48" s="1185"/>
      <c r="R48" s="1185"/>
      <c r="S48" s="1185"/>
      <c r="T48" s="1185"/>
      <c r="U48" s="1185"/>
      <c r="V48" s="1185">
        <f>'JUL''23'!V48</f>
        <v>0</v>
      </c>
      <c r="W48" s="1176"/>
    </row>
    <row r="49" spans="1:23" s="54" customFormat="1">
      <c r="A49" s="1176"/>
      <c r="B49" s="1185" t="str">
        <f>'JUL''23'!B49</f>
        <v>16.07.23</v>
      </c>
      <c r="C49" s="1185">
        <f>'JUL''23'!C49</f>
        <v>47</v>
      </c>
      <c r="D49" s="1185">
        <f>'JUL''23'!D49</f>
        <v>432</v>
      </c>
      <c r="E49" s="1185"/>
      <c r="F49" s="1185">
        <f>'JUL''23'!F49</f>
        <v>59</v>
      </c>
      <c r="G49" s="1185">
        <f>'JUL''23'!G49</f>
        <v>3454.03</v>
      </c>
      <c r="H49" s="1185">
        <f>'JUL''23'!H49</f>
        <v>318.36</v>
      </c>
      <c r="I49" s="1185">
        <f>'JUL''23'!I49</f>
        <v>0.39</v>
      </c>
      <c r="J49" s="1185"/>
      <c r="K49" s="1185"/>
      <c r="L49" s="1185">
        <f>'JUL''23'!L49</f>
        <v>2</v>
      </c>
      <c r="M49" s="1185">
        <f>'JUL''23'!M49</f>
        <v>30</v>
      </c>
      <c r="N49" s="1185"/>
      <c r="O49" s="1185"/>
      <c r="P49" s="1185"/>
      <c r="Q49" s="1185"/>
      <c r="R49" s="1185"/>
      <c r="S49" s="1185"/>
      <c r="T49" s="1185"/>
      <c r="U49" s="1185"/>
      <c r="V49" s="1185">
        <f>'JUL''23'!V49</f>
        <v>0</v>
      </c>
      <c r="W49" s="1176"/>
    </row>
    <row r="50" spans="1:23" s="54" customFormat="1">
      <c r="A50" s="1176"/>
      <c r="B50" s="1185" t="str">
        <f>'JUL''23'!B50</f>
        <v>16.07.23</v>
      </c>
      <c r="C50" s="1185">
        <f>'JUL''23'!C50</f>
        <v>48</v>
      </c>
      <c r="D50" s="1185">
        <f>'JUL''23'!D50</f>
        <v>433</v>
      </c>
      <c r="E50" s="1185"/>
      <c r="F50" s="1185">
        <f>'JUL''23'!F50</f>
        <v>57</v>
      </c>
      <c r="G50" s="1185">
        <f>'JUL''23'!G50</f>
        <v>3421.05</v>
      </c>
      <c r="H50" s="1185">
        <f>'JUL''23'!H50</f>
        <v>224.14</v>
      </c>
      <c r="I50" s="1185">
        <f>'JUL''23'!I50</f>
        <v>1.19</v>
      </c>
      <c r="J50" s="1185"/>
      <c r="K50" s="1185"/>
      <c r="L50" s="1185">
        <f>'JUL''23'!L50</f>
        <v>2</v>
      </c>
      <c r="M50" s="1185">
        <f>'JUL''23'!M50</f>
        <v>30</v>
      </c>
      <c r="N50" s="1185"/>
      <c r="O50" s="1185"/>
      <c r="P50" s="1185"/>
      <c r="Q50" s="1185"/>
      <c r="R50" s="1185"/>
      <c r="S50" s="1185"/>
      <c r="T50" s="1185"/>
      <c r="U50" s="1185"/>
      <c r="V50" s="1185">
        <f>'JUL''23'!V50</f>
        <v>0</v>
      </c>
      <c r="W50" s="1176"/>
    </row>
    <row r="51" spans="1:23" s="54" customFormat="1">
      <c r="A51" s="1176"/>
      <c r="B51" s="1185" t="str">
        <f>'JUL''23'!B51</f>
        <v>16.07.23</v>
      </c>
      <c r="C51" s="1185">
        <f>'JUL''23'!C51</f>
        <v>49</v>
      </c>
      <c r="D51" s="1185">
        <f>'JUL''23'!D51</f>
        <v>434</v>
      </c>
      <c r="E51" s="1185"/>
      <c r="F51" s="1185">
        <f>'JUL''23'!F51</f>
        <v>57</v>
      </c>
      <c r="G51" s="1185">
        <f>'JUL''23'!G51</f>
        <v>3453.65</v>
      </c>
      <c r="H51" s="1185">
        <f>'JUL''23'!H51</f>
        <v>191.51</v>
      </c>
      <c r="I51" s="1185">
        <f>'JUL''23'!I51</f>
        <v>1.1599999999999999</v>
      </c>
      <c r="J51" s="1185"/>
      <c r="K51" s="1185"/>
      <c r="L51" s="1185">
        <f>'JUL''23'!L51</f>
        <v>2</v>
      </c>
      <c r="M51" s="1185">
        <f>'JUL''23'!M51</f>
        <v>55</v>
      </c>
      <c r="N51" s="1185"/>
      <c r="O51" s="1185"/>
      <c r="P51" s="1185"/>
      <c r="Q51" s="1185"/>
      <c r="R51" s="1185"/>
      <c r="S51" s="1185"/>
      <c r="T51" s="1185"/>
      <c r="U51" s="1185"/>
      <c r="V51" s="1185">
        <f>'JUL''23'!V51</f>
        <v>0</v>
      </c>
      <c r="W51" s="1176"/>
    </row>
    <row r="52" spans="1:23" s="54" customFormat="1">
      <c r="A52" s="1176"/>
      <c r="B52" s="1185" t="str">
        <f>'JUL''23'!B52</f>
        <v>22.07.23</v>
      </c>
      <c r="C52" s="1185">
        <f>'JUL''23'!C52</f>
        <v>50</v>
      </c>
      <c r="D52" s="1185">
        <f>'JUL''23'!D52</f>
        <v>435</v>
      </c>
      <c r="E52" s="1185"/>
      <c r="F52" s="1185">
        <f>'JUL''23'!F52</f>
        <v>59</v>
      </c>
      <c r="G52" s="1185">
        <f>'JUL''23'!G52</f>
        <v>3400.04</v>
      </c>
      <c r="H52" s="1185">
        <f>'JUL''23'!H52</f>
        <v>369.96</v>
      </c>
      <c r="I52" s="1185">
        <f>'JUL''23'!I52</f>
        <v>0</v>
      </c>
      <c r="J52" s="1185"/>
      <c r="K52" s="1185"/>
      <c r="L52" s="1185">
        <f>'JUL''23'!L52</f>
        <v>2</v>
      </c>
      <c r="M52" s="1185">
        <f>'JUL''23'!M52</f>
        <v>50</v>
      </c>
      <c r="N52" s="1185"/>
      <c r="O52" s="1185"/>
      <c r="P52" s="1185"/>
      <c r="Q52" s="1185"/>
      <c r="R52" s="1185"/>
      <c r="S52" s="1185"/>
      <c r="T52" s="1185"/>
      <c r="U52" s="1185"/>
      <c r="V52" s="1185">
        <f>'JUL''23'!V52</f>
        <v>0</v>
      </c>
      <c r="W52" s="1176"/>
    </row>
    <row r="53" spans="1:23" s="54" customFormat="1">
      <c r="A53" s="1176"/>
      <c r="B53" s="1185" t="str">
        <f>'JUL''23'!B53</f>
        <v>23.07.23</v>
      </c>
      <c r="C53" s="1185">
        <f>'JUL''23'!C53</f>
        <v>51</v>
      </c>
      <c r="D53" s="1185">
        <f>'JUL''23'!D53</f>
        <v>436</v>
      </c>
      <c r="E53" s="1185"/>
      <c r="F53" s="1185">
        <f>'JUL''23'!F53</f>
        <v>58</v>
      </c>
      <c r="G53" s="1185">
        <f>'JUL''23'!G53</f>
        <v>3476.45</v>
      </c>
      <c r="H53" s="1185">
        <f>'JUL''23'!H53</f>
        <v>233.14</v>
      </c>
      <c r="I53" s="1185">
        <f>'JUL''23'!I53</f>
        <v>3.59</v>
      </c>
      <c r="J53" s="1185"/>
      <c r="K53" s="1185"/>
      <c r="L53" s="1185">
        <f>'JUL''23'!L53</f>
        <v>1</v>
      </c>
      <c r="M53" s="1185">
        <f>'JUL''23'!M53</f>
        <v>50</v>
      </c>
      <c r="N53" s="1185"/>
      <c r="O53" s="1185"/>
      <c r="P53" s="1185"/>
      <c r="Q53" s="1185"/>
      <c r="R53" s="1185"/>
      <c r="S53" s="1185"/>
      <c r="T53" s="1185"/>
      <c r="U53" s="1185"/>
      <c r="V53" s="1185">
        <f>'JUL''23'!V53</f>
        <v>0</v>
      </c>
      <c r="W53" s="1176"/>
    </row>
    <row r="54" spans="1:23" s="54" customFormat="1">
      <c r="A54" s="1176"/>
      <c r="B54" s="1185" t="str">
        <f>'JUL''23'!B54</f>
        <v>23.07.23</v>
      </c>
      <c r="C54" s="1185">
        <f>'JUL''23'!C54</f>
        <v>52</v>
      </c>
      <c r="D54" s="1185">
        <f>'JUL''23'!D54</f>
        <v>437</v>
      </c>
      <c r="E54" s="1185"/>
      <c r="F54" s="1185">
        <f>'JUL''23'!F54</f>
        <v>57</v>
      </c>
      <c r="G54" s="1185">
        <f>'JUL''23'!G54</f>
        <v>3370.51</v>
      </c>
      <c r="H54" s="1185">
        <f>'JUL''23'!H54</f>
        <v>261.49</v>
      </c>
      <c r="I54" s="1185">
        <f>'JUL''23'!I54</f>
        <v>0</v>
      </c>
      <c r="J54" s="1185"/>
      <c r="K54" s="1185"/>
      <c r="L54" s="1185">
        <f>'JUL''23'!L54</f>
        <v>2</v>
      </c>
      <c r="M54" s="1185">
        <f>'JUL''23'!M54</f>
        <v>0</v>
      </c>
      <c r="N54" s="1185"/>
      <c r="O54" s="1185"/>
      <c r="P54" s="1185"/>
      <c r="Q54" s="1185"/>
      <c r="R54" s="1185"/>
      <c r="S54" s="1185"/>
      <c r="T54" s="1185"/>
      <c r="U54" s="1185"/>
      <c r="V54" s="1185">
        <f>'JUL''23'!V54</f>
        <v>0</v>
      </c>
      <c r="W54" s="1176"/>
    </row>
    <row r="55" spans="1:23" s="54" customFormat="1">
      <c r="A55" s="1176"/>
      <c r="B55" s="1185" t="str">
        <f>'JUL''23'!B55</f>
        <v>24.07.23</v>
      </c>
      <c r="C55" s="1185">
        <f>'JUL''23'!C55</f>
        <v>53</v>
      </c>
      <c r="D55" s="1185">
        <f>'JUL''23'!D55</f>
        <v>438</v>
      </c>
      <c r="E55" s="1185"/>
      <c r="F55" s="1185">
        <f>'JUL''23'!F55</f>
        <v>58</v>
      </c>
      <c r="G55" s="1185">
        <f>'JUL''23'!G55</f>
        <v>3453.64</v>
      </c>
      <c r="H55" s="1185">
        <f>'JUL''23'!H55</f>
        <v>254.36</v>
      </c>
      <c r="I55" s="1185">
        <f>'JUL''23'!I55</f>
        <v>0</v>
      </c>
      <c r="J55" s="1185"/>
      <c r="K55" s="1185"/>
      <c r="L55" s="1185">
        <f>'JUL''23'!L55</f>
        <v>2</v>
      </c>
      <c r="M55" s="1185">
        <f>'JUL''23'!M55</f>
        <v>5</v>
      </c>
      <c r="N55" s="1185"/>
      <c r="O55" s="1185"/>
      <c r="P55" s="1185"/>
      <c r="Q55" s="1185"/>
      <c r="R55" s="1185"/>
      <c r="S55" s="1185"/>
      <c r="T55" s="1185"/>
      <c r="U55" s="1185"/>
      <c r="V55" s="1185">
        <f>'JUL''23'!V55</f>
        <v>0</v>
      </c>
      <c r="W55" s="1176"/>
    </row>
    <row r="56" spans="1:23" s="54" customFormat="1">
      <c r="A56" s="1176"/>
      <c r="B56" s="1185" t="str">
        <f>'JUL''23'!B56</f>
        <v>24.07.23</v>
      </c>
      <c r="C56" s="1185">
        <f>'JUL''23'!C56</f>
        <v>54</v>
      </c>
      <c r="D56" s="1185">
        <f>'JUL''23'!D56</f>
        <v>439</v>
      </c>
      <c r="E56" s="1185"/>
      <c r="F56" s="1185">
        <f>'JUL''23'!F56</f>
        <v>59</v>
      </c>
      <c r="G56" s="1185">
        <f>'JUL''23'!G56</f>
        <v>3472.81</v>
      </c>
      <c r="H56" s="1185">
        <f>'JUL''23'!H56</f>
        <v>303.19</v>
      </c>
      <c r="I56" s="1185">
        <f>'JUL''23'!I56</f>
        <v>0</v>
      </c>
      <c r="J56" s="1185"/>
      <c r="K56" s="1185"/>
      <c r="L56" s="1185">
        <f>'JUL''23'!L56</f>
        <v>1</v>
      </c>
      <c r="M56" s="1185">
        <f>'JUL''23'!M56</f>
        <v>50</v>
      </c>
      <c r="N56" s="1185"/>
      <c r="O56" s="1185"/>
      <c r="P56" s="1185"/>
      <c r="Q56" s="1185"/>
      <c r="R56" s="1185"/>
      <c r="S56" s="1185"/>
      <c r="T56" s="1185"/>
      <c r="U56" s="1185"/>
      <c r="V56" s="1185">
        <f>'JUL''23'!V56</f>
        <v>0</v>
      </c>
      <c r="W56" s="1176"/>
    </row>
    <row r="57" spans="1:23" s="54" customFormat="1">
      <c r="A57" s="1176"/>
      <c r="B57" s="1185" t="str">
        <f>'JUL''23'!B57</f>
        <v>24.07.23</v>
      </c>
      <c r="C57" s="1185">
        <f>'JUL''23'!C57</f>
        <v>55</v>
      </c>
      <c r="D57" s="1185">
        <f>'JUL''23'!D57</f>
        <v>440</v>
      </c>
      <c r="E57" s="1185"/>
      <c r="F57" s="1185">
        <f>'JUL''23'!F57</f>
        <v>59</v>
      </c>
      <c r="G57" s="1185">
        <f>'JUL''23'!G57</f>
        <v>3543.66</v>
      </c>
      <c r="H57" s="1185">
        <f>'JUL''23'!H57</f>
        <v>222.34</v>
      </c>
      <c r="I57" s="1185">
        <f>'JUL''23'!I57</f>
        <v>0</v>
      </c>
      <c r="J57" s="1185"/>
      <c r="K57" s="1185"/>
      <c r="L57" s="1185">
        <f>'JUL''23'!L57</f>
        <v>1</v>
      </c>
      <c r="M57" s="1185">
        <f>'JUL''23'!M57</f>
        <v>50</v>
      </c>
      <c r="N57" s="1185"/>
      <c r="O57" s="1185"/>
      <c r="P57" s="1185"/>
      <c r="Q57" s="1185"/>
      <c r="R57" s="1185"/>
      <c r="S57" s="1185"/>
      <c r="T57" s="1185"/>
      <c r="U57" s="1185"/>
      <c r="V57" s="1185">
        <f>'JUL''23'!V57</f>
        <v>0</v>
      </c>
      <c r="W57" s="1176"/>
    </row>
    <row r="58" spans="1:23" s="54" customFormat="1">
      <c r="A58" s="1176"/>
      <c r="B58" s="1185" t="str">
        <f>'JUL''23'!B58</f>
        <v>25.07.23</v>
      </c>
      <c r="C58" s="1185">
        <f>'JUL''23'!C58</f>
        <v>56</v>
      </c>
      <c r="D58" s="1185">
        <f>'JUL''23'!D58</f>
        <v>441</v>
      </c>
      <c r="E58" s="1185"/>
      <c r="F58" s="1185">
        <f>'JUL''23'!F58</f>
        <v>59</v>
      </c>
      <c r="G58" s="1185">
        <f>'JUL''23'!G58</f>
        <v>3613.05</v>
      </c>
      <c r="H58" s="1185">
        <f>'JUL''23'!H58</f>
        <v>160.5</v>
      </c>
      <c r="I58" s="1185">
        <f>'JUL''23'!I58</f>
        <v>5.55</v>
      </c>
      <c r="J58" s="1185"/>
      <c r="K58" s="1185"/>
      <c r="L58" s="1185">
        <f>'JUL''23'!L58</f>
        <v>2</v>
      </c>
      <c r="M58" s="1185">
        <f>'JUL''23'!M58</f>
        <v>5</v>
      </c>
      <c r="N58" s="1185"/>
      <c r="O58" s="1185"/>
      <c r="P58" s="1185"/>
      <c r="Q58" s="1185"/>
      <c r="R58" s="1185"/>
      <c r="S58" s="1185"/>
      <c r="T58" s="1185"/>
      <c r="U58" s="1185"/>
      <c r="V58" s="1185">
        <f>'JUL''23'!V58</f>
        <v>9292.5</v>
      </c>
      <c r="W58" s="1176"/>
    </row>
    <row r="59" spans="1:23" s="54" customFormat="1">
      <c r="A59" s="1176"/>
      <c r="B59" s="1185" t="str">
        <f>'JUL''23'!B59</f>
        <v>25.07.23</v>
      </c>
      <c r="C59" s="1185">
        <f>'JUL''23'!C59</f>
        <v>57</v>
      </c>
      <c r="D59" s="1185">
        <f>'JUL''23'!D59</f>
        <v>442</v>
      </c>
      <c r="E59" s="1185"/>
      <c r="F59" s="1185">
        <f>'JUL''23'!F59</f>
        <v>59</v>
      </c>
      <c r="G59" s="1185">
        <f>'JUL''23'!G59</f>
        <v>3536.44</v>
      </c>
      <c r="H59" s="1185">
        <f>'JUL''23'!H59</f>
        <v>234.36</v>
      </c>
      <c r="I59" s="1185">
        <f>'JUL''23'!I59</f>
        <v>0.8</v>
      </c>
      <c r="J59" s="1185"/>
      <c r="K59" s="1185"/>
      <c r="L59" s="1185">
        <f>'JUL''23'!L59</f>
        <v>1</v>
      </c>
      <c r="M59" s="1185">
        <f>'JUL''23'!M59</f>
        <v>50</v>
      </c>
      <c r="N59" s="1185"/>
      <c r="O59" s="1185"/>
      <c r="P59" s="1185"/>
      <c r="Q59" s="1185"/>
      <c r="R59" s="1185"/>
      <c r="S59" s="1185"/>
      <c r="T59" s="1185"/>
      <c r="U59" s="1185"/>
      <c r="V59" s="1185">
        <f>'JUL''23'!V59</f>
        <v>0</v>
      </c>
      <c r="W59" s="1176"/>
    </row>
    <row r="60" spans="1:23" s="54" customFormat="1">
      <c r="A60" s="1176"/>
      <c r="B60" s="1185" t="str">
        <f>'JUL''23'!B60</f>
        <v>25.07.23</v>
      </c>
      <c r="C60" s="1185">
        <f>'JUL''23'!C60</f>
        <v>58</v>
      </c>
      <c r="D60" s="1185">
        <f>'JUL''23'!D60</f>
        <v>443</v>
      </c>
      <c r="E60" s="1185"/>
      <c r="F60" s="1185">
        <f>'JUL''23'!F60</f>
        <v>59</v>
      </c>
      <c r="G60" s="1185">
        <f>'JUL''23'!G60</f>
        <v>3563.03</v>
      </c>
      <c r="H60" s="1185">
        <f>'JUL''23'!H60</f>
        <v>208.97</v>
      </c>
      <c r="I60" s="1185">
        <f>'JUL''23'!I60</f>
        <v>0</v>
      </c>
      <c r="J60" s="1185"/>
      <c r="K60" s="1185"/>
      <c r="L60" s="1185">
        <f>'JUL''23'!L60</f>
        <v>1</v>
      </c>
      <c r="M60" s="1185">
        <f>'JUL''23'!M60</f>
        <v>50</v>
      </c>
      <c r="N60" s="1185"/>
      <c r="O60" s="1185"/>
      <c r="P60" s="1185"/>
      <c r="Q60" s="1185"/>
      <c r="R60" s="1185"/>
      <c r="S60" s="1185"/>
      <c r="T60" s="1185"/>
      <c r="U60" s="1185"/>
      <c r="V60" s="1185">
        <f>'JUL''23'!V60</f>
        <v>0</v>
      </c>
      <c r="W60" s="1176"/>
    </row>
    <row r="61" spans="1:23" s="54" customFormat="1">
      <c r="A61" s="1176"/>
      <c r="B61" s="1185" t="str">
        <f>'JUL''23'!B61</f>
        <v>25.07.23</v>
      </c>
      <c r="C61" s="1185">
        <f>'JUL''23'!C61</f>
        <v>59</v>
      </c>
      <c r="D61" s="1185">
        <f>'JUL''23'!D61</f>
        <v>444</v>
      </c>
      <c r="E61" s="1185"/>
      <c r="F61" s="1185">
        <f>'JUL''23'!F61</f>
        <v>58</v>
      </c>
      <c r="G61" s="1185">
        <f>'JUL''23'!G61</f>
        <v>3493.05</v>
      </c>
      <c r="H61" s="1185">
        <f>'JUL''23'!H61</f>
        <v>212.95</v>
      </c>
      <c r="I61" s="1185">
        <f>'JUL''23'!I61</f>
        <v>0</v>
      </c>
      <c r="J61" s="1185"/>
      <c r="K61" s="1185"/>
      <c r="L61" s="1185">
        <f>'JUL''23'!L61</f>
        <v>2</v>
      </c>
      <c r="M61" s="1185">
        <f>'JUL''23'!M61</f>
        <v>0</v>
      </c>
      <c r="N61" s="1185"/>
      <c r="O61" s="1185"/>
      <c r="P61" s="1185"/>
      <c r="Q61" s="1185"/>
      <c r="R61" s="1185"/>
      <c r="S61" s="1185"/>
      <c r="T61" s="1185"/>
      <c r="U61" s="1185"/>
      <c r="V61" s="1185">
        <f>'JUL''23'!V61</f>
        <v>0</v>
      </c>
      <c r="W61" s="1176"/>
    </row>
    <row r="62" spans="1:23" s="54" customFormat="1">
      <c r="A62" s="1176"/>
      <c r="B62" s="1185" t="str">
        <f>'JUL''23'!B62</f>
        <v>26.07.23</v>
      </c>
      <c r="C62" s="1185">
        <f>'JUL''23'!C62</f>
        <v>60</v>
      </c>
      <c r="D62" s="1185">
        <f>'JUL''23'!D62</f>
        <v>445</v>
      </c>
      <c r="E62" s="1185"/>
      <c r="F62" s="1185">
        <f>'JUL''23'!F62</f>
        <v>57</v>
      </c>
      <c r="G62" s="1185">
        <f>'JUL''23'!G62</f>
        <v>3433.65</v>
      </c>
      <c r="H62" s="1185">
        <f>'JUL''23'!H62</f>
        <v>210.35</v>
      </c>
      <c r="I62" s="1185">
        <f>'JUL''23'!I62</f>
        <v>0</v>
      </c>
      <c r="J62" s="1185"/>
      <c r="K62" s="1185"/>
      <c r="L62" s="1185">
        <f>'JUL''23'!L62</f>
        <v>2</v>
      </c>
      <c r="M62" s="1185">
        <f>'JUL''23'!M62</f>
        <v>0</v>
      </c>
      <c r="N62" s="1185"/>
      <c r="O62" s="1185"/>
      <c r="P62" s="1185"/>
      <c r="Q62" s="1185"/>
      <c r="R62" s="1185"/>
      <c r="S62" s="1185"/>
      <c r="T62" s="1185"/>
      <c r="U62" s="1185"/>
      <c r="V62" s="1185">
        <f>'JUL''23'!V62</f>
        <v>0</v>
      </c>
      <c r="W62" s="1176"/>
    </row>
    <row r="63" spans="1:23" s="54" customFormat="1">
      <c r="A63" s="1176"/>
      <c r="B63" s="1185" t="str">
        <f>'JUL''23'!B63</f>
        <v>26.07.23</v>
      </c>
      <c r="C63" s="1185">
        <f>'JUL''23'!C63</f>
        <v>61</v>
      </c>
      <c r="D63" s="1185">
        <f>'JUL''23'!D63</f>
        <v>446</v>
      </c>
      <c r="E63" s="1185"/>
      <c r="F63" s="1185">
        <f>'JUL''23'!F63</f>
        <v>59</v>
      </c>
      <c r="G63" s="1185">
        <f>'JUL''23'!G63</f>
        <v>3556.82</v>
      </c>
      <c r="H63" s="1185">
        <f>'JUL''23'!H63</f>
        <v>217.57</v>
      </c>
      <c r="I63" s="1185">
        <f>'JUL''23'!I63</f>
        <v>0.39</v>
      </c>
      <c r="J63" s="1185"/>
      <c r="K63" s="1185"/>
      <c r="L63" s="1185">
        <f>'JUL''23'!L63</f>
        <v>1</v>
      </c>
      <c r="M63" s="1185">
        <f>'JUL''23'!M63</f>
        <v>50</v>
      </c>
      <c r="N63" s="1185"/>
      <c r="O63" s="1185"/>
      <c r="P63" s="1185"/>
      <c r="Q63" s="1185"/>
      <c r="R63" s="1185"/>
      <c r="S63" s="1185"/>
      <c r="T63" s="1185"/>
      <c r="U63" s="1185"/>
      <c r="V63" s="1185">
        <f>'JUL''23'!V63</f>
        <v>0</v>
      </c>
      <c r="W63" s="1176"/>
    </row>
    <row r="64" spans="1:23" s="54" customFormat="1">
      <c r="A64" s="1176"/>
      <c r="B64" s="1185" t="str">
        <f>'JUL''23'!B64</f>
        <v>26.07.23</v>
      </c>
      <c r="C64" s="1185">
        <f>'JUL''23'!C64</f>
        <v>62</v>
      </c>
      <c r="D64" s="1185">
        <f>'JUL''23'!D64</f>
        <v>447</v>
      </c>
      <c r="E64" s="1185"/>
      <c r="F64" s="1185">
        <f>'JUL''23'!F64</f>
        <v>59</v>
      </c>
      <c r="G64" s="1185">
        <f>'JUL''23'!G64</f>
        <v>3570.24</v>
      </c>
      <c r="H64" s="1185">
        <f>'JUL''23'!H64</f>
        <v>200.35</v>
      </c>
      <c r="I64" s="1185">
        <f>'JUL''23'!I64</f>
        <v>0.59</v>
      </c>
      <c r="J64" s="1185"/>
      <c r="K64" s="1185"/>
      <c r="L64" s="1185">
        <f>'JUL''23'!L64</f>
        <v>1</v>
      </c>
      <c r="M64" s="1185">
        <f>'JUL''23'!M64</f>
        <v>50</v>
      </c>
      <c r="N64" s="1185"/>
      <c r="O64" s="1185"/>
      <c r="P64" s="1185"/>
      <c r="Q64" s="1185"/>
      <c r="R64" s="1185"/>
      <c r="S64" s="1185"/>
      <c r="T64" s="1185"/>
      <c r="U64" s="1185"/>
      <c r="V64" s="1185">
        <f>'JUL''23'!V64</f>
        <v>0</v>
      </c>
      <c r="W64" s="1176"/>
    </row>
    <row r="65" spans="1:23" s="54" customFormat="1">
      <c r="A65" s="1176"/>
      <c r="B65" s="1185" t="str">
        <f>'JUL''23'!B65</f>
        <v>27.07.23</v>
      </c>
      <c r="C65" s="1185">
        <f>'JUL''23'!C65</f>
        <v>63</v>
      </c>
      <c r="D65" s="1185">
        <f>'JUL''23'!D65</f>
        <v>448</v>
      </c>
      <c r="E65" s="1185"/>
      <c r="F65" s="1185">
        <f>'JUL''23'!F65</f>
        <v>58</v>
      </c>
      <c r="G65" s="1185">
        <f>'JUL''23'!G65</f>
        <v>3440.63</v>
      </c>
      <c r="H65" s="1185">
        <f>'JUL''23'!H65</f>
        <v>269.37</v>
      </c>
      <c r="I65" s="1185">
        <f>'JUL''23'!I65</f>
        <v>0</v>
      </c>
      <c r="J65" s="1185"/>
      <c r="K65" s="1185"/>
      <c r="L65" s="1185">
        <f>'JUL''23'!L65</f>
        <v>2</v>
      </c>
      <c r="M65" s="1185">
        <f>'JUL''23'!M65</f>
        <v>0</v>
      </c>
      <c r="N65" s="1185"/>
      <c r="O65" s="1185"/>
      <c r="P65" s="1185"/>
      <c r="Q65" s="1185"/>
      <c r="R65" s="1185"/>
      <c r="S65" s="1185"/>
      <c r="T65" s="1185"/>
      <c r="U65" s="1185"/>
      <c r="V65" s="1185">
        <f>'JUL''23'!V65</f>
        <v>0</v>
      </c>
      <c r="W65" s="1176"/>
    </row>
    <row r="66" spans="1:23" s="54" customFormat="1">
      <c r="A66" s="1176"/>
      <c r="B66" s="1185" t="str">
        <f>'JUL''23'!B66</f>
        <v>27.07.23</v>
      </c>
      <c r="C66" s="1185">
        <f>'JUL''23'!C66</f>
        <v>64</v>
      </c>
      <c r="D66" s="1185">
        <f>'JUL''23'!D66</f>
        <v>449</v>
      </c>
      <c r="E66" s="1185"/>
      <c r="F66" s="1185">
        <f>'JUL''23'!F66</f>
        <v>58</v>
      </c>
      <c r="G66" s="1185">
        <f>'JUL''23'!G66</f>
        <v>3498.68</v>
      </c>
      <c r="H66" s="1185">
        <f>'JUL''23'!H66</f>
        <v>201.32</v>
      </c>
      <c r="I66" s="1185">
        <f>'JUL''23'!I66</f>
        <v>0</v>
      </c>
      <c r="J66" s="1185"/>
      <c r="K66" s="1185"/>
      <c r="L66" s="1185">
        <f>'JUL''23'!L66</f>
        <v>2</v>
      </c>
      <c r="M66" s="1185">
        <f>'JUL''23'!M66</f>
        <v>0</v>
      </c>
      <c r="N66" s="1185"/>
      <c r="O66" s="1185"/>
      <c r="P66" s="1185"/>
      <c r="Q66" s="1185"/>
      <c r="R66" s="1185"/>
      <c r="S66" s="1185"/>
      <c r="T66" s="1185"/>
      <c r="U66" s="1185"/>
      <c r="V66" s="1185">
        <f>'JUL''23'!V66</f>
        <v>0</v>
      </c>
      <c r="W66" s="1176"/>
    </row>
    <row r="67" spans="1:23" s="54" customFormat="1">
      <c r="A67" s="1176"/>
      <c r="B67" s="1185" t="str">
        <f>'JUL''23'!B67</f>
        <v>27.07.23</v>
      </c>
      <c r="C67" s="1185">
        <f>'JUL''23'!C67</f>
        <v>65</v>
      </c>
      <c r="D67" s="1185">
        <f>'JUL''23'!D67</f>
        <v>450</v>
      </c>
      <c r="E67" s="1185"/>
      <c r="F67" s="1185">
        <f>'JUL''23'!F67</f>
        <v>59</v>
      </c>
      <c r="G67" s="1185">
        <f>'JUL''23'!G67</f>
        <v>3629.43</v>
      </c>
      <c r="H67" s="1185">
        <f>'JUL''23'!H67</f>
        <v>143.15</v>
      </c>
      <c r="I67" s="1185">
        <f>'JUL''23'!I67</f>
        <v>0.57999999999999996</v>
      </c>
      <c r="J67" s="1185"/>
      <c r="K67" s="1185"/>
      <c r="L67" s="1185">
        <f>'JUL''23'!L67</f>
        <v>2</v>
      </c>
      <c r="M67" s="1185">
        <f>'JUL''23'!M67</f>
        <v>20</v>
      </c>
      <c r="N67" s="1185"/>
      <c r="O67" s="1185"/>
      <c r="P67" s="1185"/>
      <c r="Q67" s="1185"/>
      <c r="R67" s="1185"/>
      <c r="S67" s="1185"/>
      <c r="T67" s="1185"/>
      <c r="U67" s="1185"/>
      <c r="V67" s="1185">
        <f>'JUL''23'!V67</f>
        <v>0</v>
      </c>
      <c r="W67" s="1176"/>
    </row>
    <row r="68" spans="1:23" s="54" customFormat="1">
      <c r="A68" s="1176"/>
      <c r="B68" s="1185" t="str">
        <f>'JUL''23'!B68</f>
        <v>28.07.23</v>
      </c>
      <c r="C68" s="1185">
        <f>'JUL''23'!C68</f>
        <v>66</v>
      </c>
      <c r="D68" s="1185">
        <f>'JUL''23'!D68</f>
        <v>451</v>
      </c>
      <c r="E68" s="1185"/>
      <c r="F68" s="1185">
        <f>'JUL''23'!F68</f>
        <v>59</v>
      </c>
      <c r="G68" s="1185">
        <f>'JUL''23'!G68</f>
        <v>3597.22</v>
      </c>
      <c r="H68" s="1185">
        <f>'JUL''23'!H68</f>
        <v>178.76</v>
      </c>
      <c r="I68" s="1185">
        <f>'JUL''23'!I68</f>
        <v>1.98</v>
      </c>
      <c r="J68" s="1185"/>
      <c r="K68" s="1185"/>
      <c r="L68" s="1185">
        <f>'JUL''23'!L68</f>
        <v>2</v>
      </c>
      <c r="M68" s="1185">
        <f>'JUL''23'!M68</f>
        <v>20</v>
      </c>
      <c r="N68" s="1185"/>
      <c r="O68" s="1185"/>
      <c r="P68" s="1185"/>
      <c r="Q68" s="1185"/>
      <c r="R68" s="1185"/>
      <c r="S68" s="1185"/>
      <c r="T68" s="1185"/>
      <c r="U68" s="1185"/>
      <c r="V68" s="1185">
        <f>'JUL''23'!V68</f>
        <v>0</v>
      </c>
      <c r="W68" s="1176"/>
    </row>
    <row r="69" spans="1:23" s="54" customFormat="1">
      <c r="A69" s="1176"/>
      <c r="B69" s="1185" t="str">
        <f>'JUL''23'!B69</f>
        <v>28.07.23</v>
      </c>
      <c r="C69" s="1185">
        <f>'JUL''23'!C69</f>
        <v>67</v>
      </c>
      <c r="D69" s="1185">
        <f>'JUL''23'!D69</f>
        <v>452</v>
      </c>
      <c r="E69" s="1185"/>
      <c r="F69" s="1185">
        <f>'JUL''23'!F69</f>
        <v>58</v>
      </c>
      <c r="G69" s="1185">
        <f>'JUL''23'!G69</f>
        <v>3550.85</v>
      </c>
      <c r="H69" s="1185">
        <f>'JUL''23'!H69</f>
        <v>158.93</v>
      </c>
      <c r="I69" s="1185">
        <f>'JUL''23'!I69</f>
        <v>3.78</v>
      </c>
      <c r="J69" s="1185"/>
      <c r="K69" s="1185"/>
      <c r="L69" s="1185">
        <f>'JUL''23'!L69</f>
        <v>1</v>
      </c>
      <c r="M69" s="1185">
        <f>'JUL''23'!M69</f>
        <v>55</v>
      </c>
      <c r="N69" s="1185"/>
      <c r="O69" s="1185"/>
      <c r="P69" s="1185"/>
      <c r="Q69" s="1185"/>
      <c r="R69" s="1185"/>
      <c r="S69" s="1185"/>
      <c r="T69" s="1185"/>
      <c r="U69" s="1185"/>
      <c r="V69" s="1185">
        <f>'JUL''23'!V69</f>
        <v>0</v>
      </c>
      <c r="W69" s="1176"/>
    </row>
    <row r="70" spans="1:23" s="54" customFormat="1">
      <c r="A70" s="1176"/>
      <c r="B70" s="1185" t="str">
        <f>'JUL''23'!B70</f>
        <v>28.07.23</v>
      </c>
      <c r="C70" s="1185">
        <f>'JUL''23'!C70</f>
        <v>68</v>
      </c>
      <c r="D70" s="1185">
        <f>'JUL''23'!D70</f>
        <v>453</v>
      </c>
      <c r="E70" s="1185"/>
      <c r="F70" s="1185">
        <f>'JUL''23'!F70</f>
        <v>59</v>
      </c>
      <c r="G70" s="1185">
        <f>'JUL''23'!G70</f>
        <v>3524.63</v>
      </c>
      <c r="H70" s="1185">
        <f>'JUL''23'!H70</f>
        <v>247.56</v>
      </c>
      <c r="I70" s="1185">
        <f>'JUL''23'!I70</f>
        <v>0.19</v>
      </c>
      <c r="J70" s="1185"/>
      <c r="K70" s="1185"/>
      <c r="L70" s="1185">
        <f>'JUL''23'!L70</f>
        <v>2</v>
      </c>
      <c r="M70" s="1185">
        <f>'JUL''23'!M70</f>
        <v>5</v>
      </c>
      <c r="N70" s="1185"/>
      <c r="O70" s="1185"/>
      <c r="P70" s="1185"/>
      <c r="Q70" s="1185"/>
      <c r="R70" s="1185"/>
      <c r="S70" s="1185"/>
      <c r="T70" s="1185"/>
      <c r="U70" s="1185"/>
      <c r="V70" s="1185">
        <f>'JUL''23'!V70</f>
        <v>0</v>
      </c>
      <c r="W70" s="1176"/>
    </row>
    <row r="71" spans="1:23" s="54" customFormat="1">
      <c r="A71" s="1176"/>
      <c r="B71" s="1185" t="str">
        <f>'JUL''23'!B71</f>
        <v>29.07.23</v>
      </c>
      <c r="C71" s="1185">
        <f>'JUL''23'!C71</f>
        <v>69</v>
      </c>
      <c r="D71" s="1185">
        <f>'JUL''23'!D71</f>
        <v>454</v>
      </c>
      <c r="E71" s="1185"/>
      <c r="F71" s="1185">
        <f>'JUL''23'!F71</f>
        <v>58</v>
      </c>
      <c r="G71" s="1185">
        <f>'JUL''23'!G71</f>
        <v>3338.84</v>
      </c>
      <c r="H71" s="1185">
        <f>'JUL''23'!H71</f>
        <v>369.16</v>
      </c>
      <c r="I71" s="1185">
        <f>'JUL''23'!I71</f>
        <v>0</v>
      </c>
      <c r="J71" s="1185"/>
      <c r="K71" s="1185"/>
      <c r="L71" s="1185">
        <f>'JUL''23'!L71</f>
        <v>1</v>
      </c>
      <c r="M71" s="1185">
        <f>'JUL''23'!M71</f>
        <v>45</v>
      </c>
      <c r="N71" s="1185"/>
      <c r="O71" s="1185"/>
      <c r="P71" s="1185"/>
      <c r="Q71" s="1185"/>
      <c r="R71" s="1185"/>
      <c r="S71" s="1185"/>
      <c r="T71" s="1185"/>
      <c r="U71" s="1185"/>
      <c r="V71" s="1185">
        <f>'JUL''23'!V71</f>
        <v>0</v>
      </c>
      <c r="W71" s="1176"/>
    </row>
    <row r="72" spans="1:23" s="54" customFormat="1">
      <c r="A72" s="1176"/>
      <c r="B72" s="1185" t="str">
        <f>'JUL''23'!B72</f>
        <v>29.07.23</v>
      </c>
      <c r="C72" s="1185">
        <f>'JUL''23'!C72</f>
        <v>70</v>
      </c>
      <c r="D72" s="1185">
        <f>'JUL''23'!D72</f>
        <v>455</v>
      </c>
      <c r="E72" s="1185"/>
      <c r="F72" s="1185">
        <f>'JUL''23'!F72</f>
        <v>59</v>
      </c>
      <c r="G72" s="1185">
        <f>'JUL''23'!G72</f>
        <v>3512.44</v>
      </c>
      <c r="H72" s="1185">
        <f>'JUL''23'!H72</f>
        <v>258.55</v>
      </c>
      <c r="I72" s="1185">
        <f>'JUL''23'!I72</f>
        <v>0.99</v>
      </c>
      <c r="J72" s="1185"/>
      <c r="K72" s="1185"/>
      <c r="L72" s="1185">
        <f>'JUL''23'!L72</f>
        <v>2</v>
      </c>
      <c r="M72" s="1185">
        <f>'JUL''23'!M72</f>
        <v>10</v>
      </c>
      <c r="N72" s="1185"/>
      <c r="O72" s="1185"/>
      <c r="P72" s="1185"/>
      <c r="Q72" s="1185"/>
      <c r="R72" s="1185"/>
      <c r="S72" s="1185"/>
      <c r="T72" s="1185"/>
      <c r="U72" s="1185"/>
      <c r="V72" s="1185">
        <f>'JUL''23'!V72</f>
        <v>0</v>
      </c>
      <c r="W72" s="1176"/>
    </row>
    <row r="73" spans="1:23" s="54" customFormat="1">
      <c r="A73" s="1176"/>
      <c r="B73" s="1185" t="str">
        <f>'JUL''23'!B73</f>
        <v>29.07.23</v>
      </c>
      <c r="C73" s="1185">
        <f>'JUL''23'!C73</f>
        <v>71</v>
      </c>
      <c r="D73" s="1185">
        <f>'JUL''23'!D73</f>
        <v>456</v>
      </c>
      <c r="E73" s="1185"/>
      <c r="F73" s="1185">
        <f>'JUL''23'!F73</f>
        <v>59</v>
      </c>
      <c r="G73" s="1185">
        <f>'JUL''23'!G73</f>
        <v>3510.43</v>
      </c>
      <c r="H73" s="1185">
        <f>'JUL''23'!H73</f>
        <v>262.36</v>
      </c>
      <c r="I73" s="1185">
        <f>'JUL''23'!I73</f>
        <v>0.79</v>
      </c>
      <c r="J73" s="1185"/>
      <c r="K73" s="1185"/>
      <c r="L73" s="1185">
        <f>'JUL''23'!L73</f>
        <v>1</v>
      </c>
      <c r="M73" s="1185">
        <f>'JUL''23'!M73</f>
        <v>55</v>
      </c>
      <c r="N73" s="1185"/>
      <c r="O73" s="1185"/>
      <c r="P73" s="1185"/>
      <c r="Q73" s="1185"/>
      <c r="R73" s="1185"/>
      <c r="S73" s="1185"/>
      <c r="T73" s="1185"/>
      <c r="U73" s="1185"/>
      <c r="V73" s="1185">
        <f>'JUL''23'!V73</f>
        <v>0</v>
      </c>
      <c r="W73" s="1176"/>
    </row>
    <row r="74" spans="1:23" s="54" customFormat="1">
      <c r="A74" s="1176"/>
      <c r="B74" s="1185" t="str">
        <f>'JUL''23'!B74</f>
        <v>30.07.23</v>
      </c>
      <c r="C74" s="1185">
        <f>'JUL''23'!C74</f>
        <v>72</v>
      </c>
      <c r="D74" s="1185">
        <f>'JUL''23'!D74</f>
        <v>457</v>
      </c>
      <c r="E74" s="1185"/>
      <c r="F74" s="1185">
        <f>'JUL''23'!F74</f>
        <v>59</v>
      </c>
      <c r="G74" s="1185">
        <f>'JUL''23'!G74</f>
        <v>3494.64</v>
      </c>
      <c r="H74" s="1185">
        <f>'JUL''23'!H74</f>
        <v>276.35000000000002</v>
      </c>
      <c r="I74" s="1185">
        <f>'JUL''23'!I74</f>
        <v>0.99</v>
      </c>
      <c r="J74" s="1185"/>
      <c r="K74" s="1185"/>
      <c r="L74" s="1185">
        <f>'JUL''23'!L74</f>
        <v>2</v>
      </c>
      <c r="M74" s="1185">
        <f>'JUL''23'!M74</f>
        <v>10</v>
      </c>
      <c r="N74" s="1185"/>
      <c r="O74" s="1185"/>
      <c r="P74" s="1185"/>
      <c r="Q74" s="1185"/>
      <c r="R74" s="1185"/>
      <c r="S74" s="1185"/>
      <c r="T74" s="1185"/>
      <c r="U74" s="1185"/>
      <c r="V74" s="1185">
        <f>'JUL''23'!V74</f>
        <v>0</v>
      </c>
      <c r="W74" s="1176"/>
    </row>
    <row r="75" spans="1:23" s="54" customFormat="1">
      <c r="A75" s="1176"/>
      <c r="B75" s="1185" t="str">
        <f>'JUL''23'!B75</f>
        <v>30.07.23</v>
      </c>
      <c r="C75" s="1185">
        <f>'JUL''23'!C75</f>
        <v>73</v>
      </c>
      <c r="D75" s="1185">
        <f>'JUL''23'!D75</f>
        <v>458</v>
      </c>
      <c r="E75" s="1185"/>
      <c r="F75" s="1185">
        <f>'JUL''23'!F75</f>
        <v>59</v>
      </c>
      <c r="G75" s="1185">
        <f>'JUL''23'!G75</f>
        <v>3617.84</v>
      </c>
      <c r="H75" s="1185">
        <f>'JUL''23'!H75</f>
        <v>158.51</v>
      </c>
      <c r="I75" s="1185">
        <f>'JUL''23'!I75</f>
        <v>6.35</v>
      </c>
      <c r="J75" s="1185"/>
      <c r="K75" s="1185"/>
      <c r="L75" s="1185">
        <f>'JUL''23'!L75</f>
        <v>2</v>
      </c>
      <c r="M75" s="1185">
        <f>'JUL''23'!M75</f>
        <v>20</v>
      </c>
      <c r="N75" s="1185"/>
      <c r="O75" s="1185"/>
      <c r="P75" s="1185"/>
      <c r="Q75" s="1185"/>
      <c r="R75" s="1185"/>
      <c r="S75" s="1185"/>
      <c r="T75" s="1185"/>
      <c r="U75" s="1185"/>
      <c r="V75" s="1185">
        <f>'JUL''23'!V75</f>
        <v>0</v>
      </c>
      <c r="W75" s="1176"/>
    </row>
    <row r="76" spans="1:23" s="54" customFormat="1">
      <c r="A76" s="1176"/>
      <c r="B76" s="1185" t="str">
        <f>'JUL''23'!B76</f>
        <v>30.07.23</v>
      </c>
      <c r="C76" s="1185">
        <f>'JUL''23'!C76</f>
        <v>74</v>
      </c>
      <c r="D76" s="1185">
        <f>'JUL''23'!D76</f>
        <v>459</v>
      </c>
      <c r="E76" s="1185"/>
      <c r="F76" s="1185">
        <f>'JUL''23'!F76</f>
        <v>59</v>
      </c>
      <c r="G76" s="1185">
        <f>'JUL''23'!G76</f>
        <v>3657.64</v>
      </c>
      <c r="H76" s="1185">
        <f>'JUL''23'!H76</f>
        <v>124.45</v>
      </c>
      <c r="I76" s="1185">
        <f>'JUL''23'!I76</f>
        <v>12.09</v>
      </c>
      <c r="J76" s="1185"/>
      <c r="K76" s="1185"/>
      <c r="L76" s="1185">
        <f>'JUL''23'!L76</f>
        <v>2</v>
      </c>
      <c r="M76" s="1185">
        <f>'JUL''23'!M76</f>
        <v>0</v>
      </c>
      <c r="N76" s="1185"/>
      <c r="O76" s="1185"/>
      <c r="P76" s="1185"/>
      <c r="Q76" s="1185"/>
      <c r="R76" s="1185"/>
      <c r="S76" s="1185"/>
      <c r="T76" s="1185"/>
      <c r="U76" s="1185"/>
      <c r="V76" s="1185">
        <f>'JUL''23'!V76</f>
        <v>0</v>
      </c>
      <c r="W76" s="1176"/>
    </row>
    <row r="77" spans="1:23" s="54" customFormat="1">
      <c r="A77" s="1176"/>
      <c r="B77" s="1185" t="str">
        <f>'JUL''23'!B77</f>
        <v>30.07.23</v>
      </c>
      <c r="C77" s="1185">
        <f>'JUL''23'!C77</f>
        <v>75</v>
      </c>
      <c r="D77" s="1185">
        <f>'JUL''23'!D77</f>
        <v>460</v>
      </c>
      <c r="E77" s="1185"/>
      <c r="F77" s="1185">
        <f>'JUL''23'!F77</f>
        <v>59</v>
      </c>
      <c r="G77" s="1185">
        <f>'JUL''23'!G77</f>
        <v>3555.31</v>
      </c>
      <c r="H77" s="1185">
        <f>'JUL''23'!H77</f>
        <v>212.27</v>
      </c>
      <c r="I77" s="1185">
        <f>'JUL''23'!I77</f>
        <v>11.58</v>
      </c>
      <c r="J77" s="1185"/>
      <c r="K77" s="1185"/>
      <c r="L77" s="1185">
        <f>'JUL''23'!L77</f>
        <v>1</v>
      </c>
      <c r="M77" s="1185" t="str">
        <f>'JUL''23'!M77</f>
        <v>50</v>
      </c>
      <c r="N77" s="1185"/>
      <c r="O77" s="1185"/>
      <c r="P77" s="1185"/>
      <c r="Q77" s="1185"/>
      <c r="R77" s="1185"/>
      <c r="S77" s="1185"/>
      <c r="T77" s="1185"/>
      <c r="U77" s="1185"/>
      <c r="V77" s="1185">
        <f>'JUL''23'!V77</f>
        <v>9292.5</v>
      </c>
      <c r="W77" s="1176"/>
    </row>
    <row r="78" spans="1:23" s="54" customFormat="1">
      <c r="A78" s="1176"/>
      <c r="B78" s="1185" t="str">
        <f>'JUL''23'!B78</f>
        <v>31.07.23</v>
      </c>
      <c r="C78" s="1185">
        <f>'JUL''23'!C78</f>
        <v>76</v>
      </c>
      <c r="D78" s="1185">
        <f>'JUL''23'!D78</f>
        <v>461</v>
      </c>
      <c r="E78" s="1185"/>
      <c r="F78" s="1185">
        <f>'JUL''23'!F78</f>
        <v>57</v>
      </c>
      <c r="G78" s="1185">
        <f>'JUL''23'!G78</f>
        <v>3386.66</v>
      </c>
      <c r="H78" s="1185">
        <f>'JUL''23'!H78</f>
        <v>255.34</v>
      </c>
      <c r="I78" s="1185">
        <f>'JUL''23'!I78</f>
        <v>0</v>
      </c>
      <c r="J78" s="1185"/>
      <c r="K78" s="1185"/>
      <c r="L78" s="1185">
        <f>'JUL''23'!L78</f>
        <v>2</v>
      </c>
      <c r="M78" s="1185" t="str">
        <f>'JUL''23'!M78</f>
        <v>10</v>
      </c>
      <c r="N78" s="1185"/>
      <c r="O78" s="1185"/>
      <c r="P78" s="1185"/>
      <c r="Q78" s="1185"/>
      <c r="R78" s="1185"/>
      <c r="S78" s="1185"/>
      <c r="T78" s="1185"/>
      <c r="U78" s="1185"/>
      <c r="V78" s="1185">
        <f>'JUL''23'!V78</f>
        <v>0</v>
      </c>
      <c r="W78" s="1176"/>
    </row>
    <row r="79" spans="1:23" s="54" customFormat="1">
      <c r="A79" s="1176"/>
      <c r="B79" s="1185" t="str">
        <f>'JUL''23'!B79</f>
        <v>31.07.23</v>
      </c>
      <c r="C79" s="1185">
        <f>'JUL''23'!C79</f>
        <v>77</v>
      </c>
      <c r="D79" s="1185">
        <f>'JUL''23'!D79</f>
        <v>462</v>
      </c>
      <c r="E79" s="1185"/>
      <c r="F79" s="1185">
        <f>'JUL''23'!F79</f>
        <v>59</v>
      </c>
      <c r="G79" s="1185">
        <f>'JUL''23'!G79</f>
        <v>3483.24</v>
      </c>
      <c r="H79" s="1185">
        <f>'JUL''23'!H79</f>
        <v>287.55</v>
      </c>
      <c r="I79" s="1185">
        <f>'JUL''23'!I79</f>
        <v>0.79</v>
      </c>
      <c r="J79" s="1185"/>
      <c r="K79" s="1185"/>
      <c r="L79" s="1185">
        <f>'JUL''23'!L79</f>
        <v>2</v>
      </c>
      <c r="M79" s="1185" t="str">
        <f>'JUL''23'!M79</f>
        <v>10</v>
      </c>
      <c r="N79" s="1185"/>
      <c r="O79" s="1185"/>
      <c r="P79" s="1185"/>
      <c r="Q79" s="1185"/>
      <c r="R79" s="1185"/>
      <c r="S79" s="1185"/>
      <c r="T79" s="1185"/>
      <c r="U79" s="1185"/>
      <c r="V79" s="1185">
        <f>'JUL''23'!V79</f>
        <v>0</v>
      </c>
      <c r="W79" s="1176"/>
    </row>
    <row r="80" spans="1:23" s="54" customFormat="1">
      <c r="A80" s="1176"/>
      <c r="B80" s="1185" t="str">
        <f>'JUL''23'!B80</f>
        <v>31.07.23</v>
      </c>
      <c r="C80" s="1185">
        <f>'JUL''23'!C80</f>
        <v>78</v>
      </c>
      <c r="D80" s="1185">
        <f>'JUL''23'!D80</f>
        <v>463</v>
      </c>
      <c r="E80" s="1185"/>
      <c r="F80" s="1185">
        <f>'JUL''23'!F80</f>
        <v>58</v>
      </c>
      <c r="G80" s="1185">
        <f>'JUL''23'!G80</f>
        <v>3506.66</v>
      </c>
      <c r="H80" s="1185">
        <f>'JUL''23'!H80</f>
        <v>197.73</v>
      </c>
      <c r="I80" s="1185">
        <f>'JUL''23'!I80</f>
        <v>0.39</v>
      </c>
      <c r="J80" s="1185"/>
      <c r="K80" s="1185"/>
      <c r="L80" s="1185">
        <f>'JUL''23'!L80</f>
        <v>1</v>
      </c>
      <c r="M80" s="1185">
        <f>'JUL''23'!M80</f>
        <v>50</v>
      </c>
      <c r="N80" s="1185"/>
      <c r="O80" s="1185"/>
      <c r="P80" s="1185"/>
      <c r="Q80" s="1185"/>
      <c r="R80" s="1185"/>
      <c r="S80" s="1185"/>
      <c r="T80" s="1185"/>
      <c r="U80" s="1185"/>
      <c r="V80" s="1185">
        <f>'JUL''23'!V80</f>
        <v>0</v>
      </c>
      <c r="W80" s="1176"/>
    </row>
    <row r="81" spans="1:23" s="54" customFormat="1">
      <c r="A81" s="1176"/>
      <c r="B81" s="1185" t="str">
        <f>'JUL''23'!B81</f>
        <v>31.07.23</v>
      </c>
      <c r="C81" s="1185">
        <f>'JUL''23'!C81</f>
        <v>79</v>
      </c>
      <c r="D81" s="1185">
        <f>'JUL''23'!D81</f>
        <v>464</v>
      </c>
      <c r="E81" s="1185"/>
      <c r="F81" s="1185">
        <f>'JUL''23'!F81</f>
        <v>58</v>
      </c>
      <c r="G81" s="1185">
        <f>'JUL''23'!G81</f>
        <v>3549.04</v>
      </c>
      <c r="H81" s="1185">
        <f>'JUL''23'!H81</f>
        <v>171.29</v>
      </c>
      <c r="I81" s="1185">
        <f>'JUL''23'!I81</f>
        <v>12.33</v>
      </c>
      <c r="J81" s="1185"/>
      <c r="K81" s="1185"/>
      <c r="L81" s="1185">
        <f>'JUL''23'!L81</f>
        <v>2</v>
      </c>
      <c r="M81" s="1185">
        <f>'JUL''23'!M81</f>
        <v>0</v>
      </c>
      <c r="N81" s="1185"/>
      <c r="O81" s="1185"/>
      <c r="P81" s="1185"/>
      <c r="Q81" s="1185"/>
      <c r="R81" s="1185"/>
      <c r="S81" s="1185"/>
      <c r="T81" s="1185"/>
      <c r="U81" s="1185"/>
      <c r="V81" s="1185">
        <f>'JUL''23'!V81</f>
        <v>9135</v>
      </c>
      <c r="W81" s="1176"/>
    </row>
    <row r="82" spans="1:23" s="58" customFormat="1" ht="18.75">
      <c r="B82" s="97" t="s">
        <v>670</v>
      </c>
      <c r="C82" s="1177">
        <v>4</v>
      </c>
      <c r="D82" s="353"/>
      <c r="E82" s="354"/>
      <c r="F82" s="1379">
        <f>SUBTOTAL(9,F78:F81)</f>
        <v>232</v>
      </c>
      <c r="G82" s="1379">
        <f>SUBTOTAL(9,G78:G81)</f>
        <v>13925.599999999999</v>
      </c>
      <c r="H82" s="1379">
        <f>SUBTOTAL(9,H78:H81)</f>
        <v>911.91</v>
      </c>
      <c r="I82" s="1379">
        <f>SUBTOTAL(9,I78:I81)</f>
        <v>13.51</v>
      </c>
      <c r="J82" s="1185">
        <v>2</v>
      </c>
      <c r="K82" s="1185">
        <v>50</v>
      </c>
      <c r="L82" s="1379">
        <v>8</v>
      </c>
      <c r="M82" s="1379">
        <v>10</v>
      </c>
      <c r="N82" s="1193"/>
      <c r="O82" s="1193"/>
      <c r="P82" s="1193"/>
      <c r="Q82" s="1193"/>
      <c r="R82" s="1193"/>
      <c r="S82" s="1193"/>
      <c r="T82" s="1193"/>
      <c r="U82" s="1193"/>
      <c r="V82" s="1185">
        <f>'JUL''23'!V71</f>
        <v>0</v>
      </c>
      <c r="W82"/>
    </row>
    <row r="83" spans="1:23" s="58" customFormat="1" ht="18.75">
      <c r="B83" s="352" t="s">
        <v>671</v>
      </c>
      <c r="E83" s="38"/>
      <c r="F83" s="839">
        <f>'JUL''23'!F82</f>
        <v>4589</v>
      </c>
      <c r="G83" s="839">
        <f>'JUL''23'!G82</f>
        <v>274564.03999999992</v>
      </c>
      <c r="H83" s="839">
        <f>'JUL''23'!H82</f>
        <v>18881.349999999995</v>
      </c>
      <c r="I83" s="1177">
        <f>'JUL''23'!I82</f>
        <v>153.38999999999999</v>
      </c>
      <c r="J83" s="1180"/>
      <c r="K83" s="1181"/>
      <c r="L83" s="1179"/>
      <c r="M83" s="1179"/>
      <c r="N83" s="1182"/>
      <c r="O83" s="1180"/>
      <c r="P83" s="1180"/>
      <c r="Q83" s="1180"/>
      <c r="R83" s="1180"/>
      <c r="S83" s="1180"/>
      <c r="T83" s="1180"/>
      <c r="U83" s="1180"/>
      <c r="V83" s="1177">
        <f>'JUL''23'!V82</f>
        <v>79905</v>
      </c>
      <c r="W83" s="38"/>
    </row>
    <row r="84" spans="1:23" s="331" customFormat="1" ht="18.75">
      <c r="B84" s="331" t="s">
        <v>1749</v>
      </c>
      <c r="E84"/>
      <c r="J84"/>
      <c r="K84"/>
      <c r="N84"/>
      <c r="O84"/>
      <c r="P84"/>
      <c r="Q84"/>
      <c r="R84"/>
      <c r="S84"/>
      <c r="T84"/>
      <c r="U84"/>
      <c r="W84"/>
    </row>
    <row r="85" spans="1:23" s="331" customFormat="1" ht="18.75">
      <c r="B85" s="331" t="s">
        <v>1753</v>
      </c>
      <c r="E85"/>
      <c r="J85"/>
      <c r="K85"/>
      <c r="N85"/>
      <c r="O85"/>
      <c r="P85"/>
      <c r="Q85"/>
      <c r="R85"/>
      <c r="S85"/>
      <c r="T85"/>
      <c r="U85"/>
      <c r="W85"/>
    </row>
    <row r="86" spans="1:23" s="331" customFormat="1" ht="18.75">
      <c r="B86" s="331" t="s">
        <v>1755</v>
      </c>
      <c r="E86"/>
      <c r="J86"/>
      <c r="K86"/>
      <c r="N86"/>
      <c r="O86"/>
      <c r="P86"/>
      <c r="Q86"/>
      <c r="R86"/>
      <c r="S86"/>
      <c r="T86"/>
      <c r="U86"/>
      <c r="W86"/>
    </row>
    <row r="87" spans="1:23" s="331" customFormat="1" ht="18.75">
      <c r="B87" s="331" t="s">
        <v>1759</v>
      </c>
      <c r="E87"/>
      <c r="J87"/>
      <c r="K87"/>
      <c r="N87"/>
      <c r="O87"/>
      <c r="P87"/>
      <c r="Q87"/>
      <c r="R87"/>
      <c r="S87"/>
      <c r="T87"/>
      <c r="U87"/>
      <c r="W87"/>
    </row>
    <row r="88" spans="1:23" s="331" customFormat="1" ht="18.75">
      <c r="B88" s="331" t="s">
        <v>1761</v>
      </c>
      <c r="E88"/>
      <c r="J88"/>
      <c r="K88"/>
      <c r="N88"/>
      <c r="O88"/>
      <c r="P88"/>
      <c r="Q88"/>
      <c r="R88"/>
      <c r="S88"/>
      <c r="T88"/>
      <c r="U88"/>
      <c r="W88"/>
    </row>
    <row r="89" spans="1:23" s="331" customFormat="1" ht="18.75">
      <c r="B89" s="331" t="s">
        <v>1766</v>
      </c>
      <c r="E89"/>
      <c r="J89"/>
      <c r="K89"/>
      <c r="N89"/>
      <c r="O89"/>
      <c r="P89"/>
      <c r="Q89"/>
      <c r="R89"/>
      <c r="S89"/>
      <c r="T89"/>
      <c r="U89"/>
      <c r="W89"/>
    </row>
    <row r="90" spans="1:23" s="331" customFormat="1" ht="18.75">
      <c r="B90" s="331" t="s">
        <v>1770</v>
      </c>
      <c r="E90"/>
      <c r="J90"/>
      <c r="K90"/>
      <c r="N90"/>
      <c r="O90"/>
      <c r="P90"/>
      <c r="Q90"/>
      <c r="R90"/>
      <c r="S90"/>
      <c r="T90"/>
      <c r="U90"/>
      <c r="W90"/>
    </row>
    <row r="91" spans="1:23" s="58" customFormat="1" ht="15.75">
      <c r="B91" s="58" t="s">
        <v>1772</v>
      </c>
      <c r="E91"/>
      <c r="J91"/>
      <c r="K91"/>
      <c r="N91"/>
      <c r="O91"/>
      <c r="P91"/>
      <c r="Q91"/>
      <c r="R91"/>
      <c r="S91"/>
      <c r="T91"/>
      <c r="U91"/>
      <c r="W91"/>
    </row>
  </sheetData>
  <autoFilter ref="B2:V91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65.xml><?xml version="1.0" encoding="utf-8"?>
<worksheet xmlns="http://schemas.openxmlformats.org/spreadsheetml/2006/main" xmlns:r="http://schemas.openxmlformats.org/officeDocument/2006/relationships">
  <dimension ref="A1:AA438"/>
  <sheetViews>
    <sheetView topLeftCell="A52" workbookViewId="0">
      <selection activeCell="L70" sqref="L70"/>
    </sheetView>
  </sheetViews>
  <sheetFormatPr defaultRowHeight="15"/>
  <cols>
    <col min="1" max="1" width="6.140625" bestFit="1" customWidth="1"/>
    <col min="3" max="3" width="5.7109375" customWidth="1"/>
    <col min="5" max="5" width="10" bestFit="1" customWidth="1"/>
    <col min="8" max="8" width="7.7109375" customWidth="1"/>
    <col min="9" max="9" width="7" customWidth="1"/>
    <col min="12" max="13" width="5.85546875" customWidth="1"/>
    <col min="26" max="26" width="10.7109375" customWidth="1"/>
  </cols>
  <sheetData>
    <row r="1" spans="1:24" ht="21">
      <c r="A1" s="2820" t="s">
        <v>1788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1398" t="s">
        <v>1</v>
      </c>
      <c r="B2" s="1398" t="s">
        <v>2</v>
      </c>
      <c r="C2" s="1426" t="s">
        <v>28</v>
      </c>
      <c r="D2" s="1398" t="s">
        <v>4</v>
      </c>
      <c r="E2" s="1398" t="s">
        <v>5</v>
      </c>
      <c r="F2" s="1398" t="s">
        <v>6</v>
      </c>
      <c r="G2" s="1398" t="s">
        <v>7</v>
      </c>
      <c r="H2" s="1398" t="s">
        <v>8</v>
      </c>
      <c r="I2" s="1398" t="s">
        <v>9</v>
      </c>
      <c r="J2" s="1398" t="s">
        <v>10</v>
      </c>
      <c r="K2" s="1398" t="s">
        <v>11</v>
      </c>
      <c r="L2" s="2809" t="s">
        <v>419</v>
      </c>
      <c r="M2" s="2809"/>
      <c r="N2" s="1398" t="s">
        <v>12</v>
      </c>
      <c r="O2" s="1398" t="s">
        <v>13</v>
      </c>
      <c r="P2" s="1398" t="s">
        <v>14</v>
      </c>
      <c r="Q2" s="1398" t="s">
        <v>15</v>
      </c>
      <c r="R2" s="1398" t="s">
        <v>16</v>
      </c>
      <c r="S2" s="1398" t="s">
        <v>15</v>
      </c>
      <c r="T2" s="1398" t="s">
        <v>460</v>
      </c>
      <c r="U2" s="1398" t="s">
        <v>19</v>
      </c>
      <c r="V2" s="1398" t="s">
        <v>20</v>
      </c>
      <c r="W2" s="1398" t="s">
        <v>255</v>
      </c>
    </row>
    <row r="3" spans="1:24">
      <c r="A3" s="1399">
        <v>1</v>
      </c>
      <c r="B3" s="1399" t="s">
        <v>1789</v>
      </c>
      <c r="C3" s="1399">
        <v>1</v>
      </c>
      <c r="D3" s="1399">
        <v>465</v>
      </c>
      <c r="E3" s="1399">
        <v>161006307</v>
      </c>
      <c r="F3" s="1399">
        <v>58</v>
      </c>
      <c r="G3" s="1399">
        <v>3440.25</v>
      </c>
      <c r="H3" s="84">
        <v>268.94</v>
      </c>
      <c r="I3" s="1399">
        <v>3.19</v>
      </c>
      <c r="J3" s="1399"/>
      <c r="K3" s="1399"/>
      <c r="L3" s="1399">
        <v>2</v>
      </c>
      <c r="M3" s="1399">
        <v>10</v>
      </c>
      <c r="N3" s="1399"/>
      <c r="O3" s="1399">
        <v>8700</v>
      </c>
      <c r="P3" s="1399"/>
      <c r="Q3" s="1399"/>
      <c r="R3" s="1399"/>
      <c r="S3" s="1399"/>
      <c r="T3" s="1399"/>
      <c r="U3" s="1399">
        <f>O3*5%</f>
        <v>435</v>
      </c>
      <c r="V3" s="1399">
        <f>O3+U3</f>
        <v>9135</v>
      </c>
      <c r="W3" s="1399" t="s">
        <v>257</v>
      </c>
      <c r="X3" s="104"/>
    </row>
    <row r="4" spans="1:24">
      <c r="A4" s="1399">
        <v>2</v>
      </c>
      <c r="B4" s="1400" t="s">
        <v>1789</v>
      </c>
      <c r="C4" s="1399">
        <v>2</v>
      </c>
      <c r="D4" s="1399">
        <v>466</v>
      </c>
      <c r="E4" s="1399">
        <v>161006308</v>
      </c>
      <c r="F4" s="1399">
        <v>57</v>
      </c>
      <c r="G4" s="1399">
        <v>3380.9</v>
      </c>
      <c r="H4" s="84">
        <v>257.08999999999997</v>
      </c>
      <c r="I4" s="1399">
        <v>3.99</v>
      </c>
      <c r="J4" s="1399"/>
      <c r="K4" s="1399"/>
      <c r="L4" s="1399">
        <v>1</v>
      </c>
      <c r="M4" s="1399">
        <v>45</v>
      </c>
      <c r="N4" s="1399"/>
      <c r="O4" s="1399">
        <v>8550</v>
      </c>
      <c r="P4" s="1399"/>
      <c r="Q4" s="1399"/>
      <c r="R4" s="1399"/>
      <c r="S4" s="1399"/>
      <c r="T4" s="1399"/>
      <c r="U4" s="1414">
        <f t="shared" ref="U4:U59" si="0">O4*5%</f>
        <v>427.5</v>
      </c>
      <c r="V4" s="1411">
        <f t="shared" ref="V4:V59" si="1">O4+U4</f>
        <v>8977.5</v>
      </c>
      <c r="W4" s="1400" t="s">
        <v>257</v>
      </c>
      <c r="X4" s="75"/>
    </row>
    <row r="5" spans="1:24">
      <c r="A5" s="1399">
        <v>3</v>
      </c>
      <c r="B5" s="1402" t="s">
        <v>1789</v>
      </c>
      <c r="C5" s="1402">
        <v>3</v>
      </c>
      <c r="D5" s="1402">
        <v>467</v>
      </c>
      <c r="E5" s="1399">
        <v>161006309</v>
      </c>
      <c r="F5" s="1399">
        <v>55</v>
      </c>
      <c r="G5" s="1399">
        <v>3270.05</v>
      </c>
      <c r="H5" s="1399">
        <v>250.74</v>
      </c>
      <c r="I5" s="1399">
        <v>0.79</v>
      </c>
      <c r="J5" s="1399"/>
      <c r="K5" s="1399"/>
      <c r="L5" s="1399">
        <v>2</v>
      </c>
      <c r="M5" s="1399">
        <v>10</v>
      </c>
      <c r="N5" s="1399"/>
      <c r="O5" s="1399"/>
      <c r="P5" s="1399"/>
      <c r="Q5" s="1399"/>
      <c r="R5" s="1399"/>
      <c r="S5" s="1399"/>
      <c r="T5" s="1399"/>
      <c r="U5" s="1414">
        <f t="shared" si="0"/>
        <v>0</v>
      </c>
      <c r="V5" s="1411">
        <f t="shared" si="1"/>
        <v>0</v>
      </c>
      <c r="W5" s="1403" t="s">
        <v>257</v>
      </c>
    </row>
    <row r="6" spans="1:24">
      <c r="A6" s="1399">
        <v>4</v>
      </c>
      <c r="B6" s="1404" t="s">
        <v>1791</v>
      </c>
      <c r="C6" s="1404">
        <v>4</v>
      </c>
      <c r="D6" s="1404">
        <v>468</v>
      </c>
      <c r="E6" s="1405">
        <v>161006310</v>
      </c>
      <c r="F6" s="1399">
        <v>58</v>
      </c>
      <c r="G6" s="1399">
        <v>3534.65</v>
      </c>
      <c r="H6" s="1399">
        <v>183.69</v>
      </c>
      <c r="I6" s="1399">
        <v>12.34</v>
      </c>
      <c r="J6" s="1399"/>
      <c r="K6" s="1399"/>
      <c r="L6" s="108" t="s">
        <v>1731</v>
      </c>
      <c r="M6" s="108" t="s">
        <v>1792</v>
      </c>
      <c r="N6" s="1399"/>
      <c r="O6" s="1399">
        <v>8700</v>
      </c>
      <c r="P6" s="1399"/>
      <c r="Q6" s="1399"/>
      <c r="R6" s="1399"/>
      <c r="S6" s="1399"/>
      <c r="T6" s="1399"/>
      <c r="U6" s="1414">
        <f t="shared" si="0"/>
        <v>435</v>
      </c>
      <c r="V6" s="1411">
        <f t="shared" si="1"/>
        <v>9135</v>
      </c>
      <c r="W6" s="1405" t="s">
        <v>257</v>
      </c>
    </row>
    <row r="7" spans="1:24">
      <c r="A7" s="1399">
        <v>5</v>
      </c>
      <c r="B7" s="1404" t="s">
        <v>1791</v>
      </c>
      <c r="C7" s="1404">
        <v>5</v>
      </c>
      <c r="D7" s="1404">
        <v>469</v>
      </c>
      <c r="E7" s="1405">
        <v>161006311</v>
      </c>
      <c r="F7" s="1399">
        <v>57</v>
      </c>
      <c r="G7" s="1399">
        <v>3397.04</v>
      </c>
      <c r="H7" s="1399">
        <v>252.13</v>
      </c>
      <c r="I7" s="1399">
        <v>3.17</v>
      </c>
      <c r="J7" s="1399"/>
      <c r="K7" s="1399"/>
      <c r="L7" s="1399">
        <v>2</v>
      </c>
      <c r="M7" s="1399">
        <v>5</v>
      </c>
      <c r="N7" s="1399"/>
      <c r="O7" s="1399"/>
      <c r="P7" s="1399"/>
      <c r="Q7" s="1399"/>
      <c r="R7" s="1399"/>
      <c r="S7" s="1399"/>
      <c r="T7" s="1399"/>
      <c r="U7" s="1414">
        <f t="shared" si="0"/>
        <v>0</v>
      </c>
      <c r="V7" s="1411">
        <f t="shared" si="1"/>
        <v>0</v>
      </c>
      <c r="W7" s="1405" t="s">
        <v>257</v>
      </c>
    </row>
    <row r="8" spans="1:24">
      <c r="A8" s="1399">
        <v>6</v>
      </c>
      <c r="B8" s="1405" t="s">
        <v>1791</v>
      </c>
      <c r="C8" s="1405">
        <v>6</v>
      </c>
      <c r="D8" s="1405">
        <v>470</v>
      </c>
      <c r="E8" s="1405">
        <v>161006312</v>
      </c>
      <c r="F8" s="84">
        <v>59</v>
      </c>
      <c r="G8" s="84">
        <v>3550.05</v>
      </c>
      <c r="H8" s="84">
        <v>219.94</v>
      </c>
      <c r="I8" s="84">
        <v>1.99</v>
      </c>
      <c r="J8" s="84"/>
      <c r="K8" s="84"/>
      <c r="L8" s="84">
        <v>2</v>
      </c>
      <c r="M8" s="84">
        <v>5</v>
      </c>
      <c r="N8" s="84"/>
      <c r="O8" s="84"/>
      <c r="P8" s="84"/>
      <c r="Q8" s="84"/>
      <c r="R8" s="84"/>
      <c r="S8" s="84"/>
      <c r="T8" s="84"/>
      <c r="U8" s="1414">
        <f t="shared" si="0"/>
        <v>0</v>
      </c>
      <c r="V8" s="1411">
        <f t="shared" si="1"/>
        <v>0</v>
      </c>
      <c r="W8" s="1405" t="s">
        <v>257</v>
      </c>
      <c r="X8" s="104"/>
    </row>
    <row r="9" spans="1:24">
      <c r="A9" s="1399">
        <v>7</v>
      </c>
      <c r="B9" s="1406" t="s">
        <v>1793</v>
      </c>
      <c r="C9" s="1406">
        <v>7</v>
      </c>
      <c r="D9" s="1406">
        <v>471</v>
      </c>
      <c r="E9" s="1407">
        <v>161006313</v>
      </c>
      <c r="F9" s="84">
        <v>59</v>
      </c>
      <c r="G9" s="84">
        <v>3593.46</v>
      </c>
      <c r="H9" s="84">
        <v>173.33</v>
      </c>
      <c r="I9" s="84">
        <v>0.79</v>
      </c>
      <c r="J9" s="84"/>
      <c r="K9" s="84"/>
      <c r="L9" s="84">
        <v>1</v>
      </c>
      <c r="M9" s="84">
        <v>45</v>
      </c>
      <c r="N9" s="84"/>
      <c r="O9" s="84"/>
      <c r="P9" s="1348"/>
      <c r="Q9" s="84"/>
      <c r="R9" s="84"/>
      <c r="S9" s="84"/>
      <c r="T9" s="84"/>
      <c r="U9" s="1414">
        <f t="shared" si="0"/>
        <v>0</v>
      </c>
      <c r="V9" s="1411">
        <f t="shared" si="1"/>
        <v>0</v>
      </c>
      <c r="W9" s="1406" t="s">
        <v>257</v>
      </c>
      <c r="X9" s="104"/>
    </row>
    <row r="10" spans="1:24">
      <c r="A10" s="1399">
        <v>8</v>
      </c>
      <c r="B10" s="1408" t="s">
        <v>1794</v>
      </c>
      <c r="C10" s="1408">
        <v>8</v>
      </c>
      <c r="D10" s="1408">
        <v>472</v>
      </c>
      <c r="E10" s="1408">
        <v>161006314</v>
      </c>
      <c r="F10" s="84">
        <v>57</v>
      </c>
      <c r="G10" s="84">
        <v>3439.04</v>
      </c>
      <c r="H10" s="84">
        <v>208.14</v>
      </c>
      <c r="I10" s="84">
        <v>1.18</v>
      </c>
      <c r="J10" s="84"/>
      <c r="K10" s="84"/>
      <c r="L10" s="84">
        <v>2</v>
      </c>
      <c r="M10" s="84">
        <v>0</v>
      </c>
      <c r="N10" s="84"/>
      <c r="O10" s="84"/>
      <c r="P10" s="1348"/>
      <c r="Q10" s="1348"/>
      <c r="R10" s="84"/>
      <c r="S10" s="84"/>
      <c r="T10" s="84"/>
      <c r="U10" s="1414">
        <f t="shared" si="0"/>
        <v>0</v>
      </c>
      <c r="V10" s="1414">
        <f t="shared" si="1"/>
        <v>0</v>
      </c>
      <c r="W10" s="1408" t="s">
        <v>257</v>
      </c>
      <c r="X10" s="104"/>
    </row>
    <row r="11" spans="1:24">
      <c r="A11" s="1399">
        <v>9</v>
      </c>
      <c r="B11" s="1408" t="s">
        <v>1794</v>
      </c>
      <c r="C11" s="1399">
        <v>9</v>
      </c>
      <c r="D11" s="1399">
        <v>473</v>
      </c>
      <c r="E11" s="1410">
        <v>161006315</v>
      </c>
      <c r="F11" s="84">
        <v>59</v>
      </c>
      <c r="G11" s="84">
        <v>3478.76</v>
      </c>
      <c r="H11" s="84">
        <v>267.24</v>
      </c>
      <c r="I11" s="84">
        <v>0</v>
      </c>
      <c r="J11" s="84"/>
      <c r="K11" s="84"/>
      <c r="L11" s="84">
        <v>1</v>
      </c>
      <c r="M11" s="84">
        <v>30</v>
      </c>
      <c r="N11" s="84"/>
      <c r="O11" s="84"/>
      <c r="P11" s="1348"/>
      <c r="Q11" s="1348"/>
      <c r="R11" s="84"/>
      <c r="S11" s="84"/>
      <c r="T11" s="84"/>
      <c r="U11" s="1414">
        <f t="shared" si="0"/>
        <v>0</v>
      </c>
      <c r="V11" s="1414">
        <f t="shared" si="1"/>
        <v>0</v>
      </c>
      <c r="W11" s="1408" t="s">
        <v>257</v>
      </c>
      <c r="X11" s="104"/>
    </row>
    <row r="12" spans="1:24">
      <c r="A12" s="1399">
        <v>10</v>
      </c>
      <c r="B12" s="1409" t="s">
        <v>1794</v>
      </c>
      <c r="C12" s="1409">
        <v>10</v>
      </c>
      <c r="D12" s="1409">
        <v>474</v>
      </c>
      <c r="E12" s="1411">
        <v>161006316</v>
      </c>
      <c r="F12" s="84">
        <v>59</v>
      </c>
      <c r="G12" s="84">
        <v>3579.21</v>
      </c>
      <c r="H12" s="84">
        <v>196.79</v>
      </c>
      <c r="I12" s="84">
        <v>0</v>
      </c>
      <c r="J12" s="84"/>
      <c r="K12" s="84"/>
      <c r="L12" s="84">
        <v>1</v>
      </c>
      <c r="M12" s="84">
        <v>25</v>
      </c>
      <c r="N12" s="84"/>
      <c r="O12" s="84"/>
      <c r="P12" s="84"/>
      <c r="Q12" s="1348"/>
      <c r="R12" s="84"/>
      <c r="S12" s="84"/>
      <c r="T12" s="84"/>
      <c r="U12" s="1414">
        <f t="shared" si="0"/>
        <v>0</v>
      </c>
      <c r="V12" s="1414">
        <f t="shared" si="1"/>
        <v>0</v>
      </c>
      <c r="W12" s="1409" t="s">
        <v>257</v>
      </c>
      <c r="X12" s="104"/>
    </row>
    <row r="13" spans="1:24">
      <c r="A13" s="1399">
        <v>11</v>
      </c>
      <c r="B13" s="1412" t="s">
        <v>1795</v>
      </c>
      <c r="C13" s="1412">
        <v>11</v>
      </c>
      <c r="D13" s="1412">
        <v>475</v>
      </c>
      <c r="E13" s="1413">
        <v>161006317</v>
      </c>
      <c r="F13" s="84">
        <v>59</v>
      </c>
      <c r="G13" s="84">
        <v>3639.84</v>
      </c>
      <c r="H13" s="84">
        <v>136.11000000000001</v>
      </c>
      <c r="I13" s="84">
        <v>5.95</v>
      </c>
      <c r="J13" s="84"/>
      <c r="K13" s="84"/>
      <c r="L13" s="84">
        <v>2</v>
      </c>
      <c r="M13" s="84">
        <v>5</v>
      </c>
      <c r="N13" s="84"/>
      <c r="O13" s="1428">
        <v>8850</v>
      </c>
      <c r="P13" s="84"/>
      <c r="Q13" s="1348"/>
      <c r="R13" s="84"/>
      <c r="S13" s="84"/>
      <c r="T13" s="84"/>
      <c r="U13" s="1414">
        <f t="shared" si="0"/>
        <v>442.5</v>
      </c>
      <c r="V13" s="1414">
        <f t="shared" si="1"/>
        <v>9292.5</v>
      </c>
      <c r="W13" s="1412" t="s">
        <v>257</v>
      </c>
      <c r="X13" s="104"/>
    </row>
    <row r="14" spans="1:24">
      <c r="A14" s="1399">
        <v>12</v>
      </c>
      <c r="B14" s="1349" t="s">
        <v>1795</v>
      </c>
      <c r="C14" s="1412">
        <v>12</v>
      </c>
      <c r="D14" s="1412">
        <v>476</v>
      </c>
      <c r="E14" s="1413">
        <v>161006318</v>
      </c>
      <c r="F14" s="84">
        <v>59</v>
      </c>
      <c r="G14" s="84">
        <v>3553.25</v>
      </c>
      <c r="H14" s="84">
        <v>214.75</v>
      </c>
      <c r="I14" s="84">
        <v>0</v>
      </c>
      <c r="J14" s="84"/>
      <c r="K14" s="84"/>
      <c r="L14" s="84">
        <v>1</v>
      </c>
      <c r="M14" s="84">
        <v>35</v>
      </c>
      <c r="N14" s="84"/>
      <c r="O14" s="84"/>
      <c r="P14" s="84"/>
      <c r="Q14" s="1348"/>
      <c r="R14" s="84"/>
      <c r="S14" s="84"/>
      <c r="T14" s="84"/>
      <c r="U14" s="1414">
        <f t="shared" si="0"/>
        <v>0</v>
      </c>
      <c r="V14" s="1414">
        <f t="shared" si="1"/>
        <v>0</v>
      </c>
      <c r="W14" s="1412" t="s">
        <v>257</v>
      </c>
      <c r="X14" s="104"/>
    </row>
    <row r="15" spans="1:24">
      <c r="A15" s="1399">
        <v>13</v>
      </c>
      <c r="B15" s="1349" t="s">
        <v>1795</v>
      </c>
      <c r="C15" s="1413">
        <v>13</v>
      </c>
      <c r="D15" s="1413">
        <v>477</v>
      </c>
      <c r="E15" s="1413">
        <v>161006319</v>
      </c>
      <c r="F15" s="84">
        <v>59</v>
      </c>
      <c r="G15" s="84">
        <v>3522.83</v>
      </c>
      <c r="H15" s="84">
        <v>251.36</v>
      </c>
      <c r="I15" s="84">
        <v>2.19</v>
      </c>
      <c r="J15" s="84"/>
      <c r="K15" s="84"/>
      <c r="L15" s="84">
        <v>2</v>
      </c>
      <c r="M15" s="84">
        <v>10</v>
      </c>
      <c r="N15" s="84"/>
      <c r="O15" s="84"/>
      <c r="P15" s="84"/>
      <c r="Q15" s="1348"/>
      <c r="R15" s="84"/>
      <c r="S15" s="84"/>
      <c r="T15" s="84"/>
      <c r="U15" s="1414">
        <f t="shared" si="0"/>
        <v>0</v>
      </c>
      <c r="V15" s="1414">
        <f t="shared" si="1"/>
        <v>0</v>
      </c>
      <c r="W15" s="1413" t="s">
        <v>257</v>
      </c>
      <c r="X15" s="104"/>
    </row>
    <row r="16" spans="1:24">
      <c r="A16" s="1399">
        <v>14</v>
      </c>
      <c r="B16" s="1415" t="s">
        <v>1797</v>
      </c>
      <c r="C16" s="1415">
        <v>14</v>
      </c>
      <c r="D16" s="1415">
        <v>478</v>
      </c>
      <c r="E16" s="1399">
        <v>161006320</v>
      </c>
      <c r="F16" s="84">
        <v>59</v>
      </c>
      <c r="G16" s="84">
        <v>3581.23</v>
      </c>
      <c r="H16" s="84">
        <v>192.35</v>
      </c>
      <c r="I16" s="84">
        <v>1.58</v>
      </c>
      <c r="J16" s="84"/>
      <c r="K16" s="84"/>
      <c r="L16" s="84">
        <v>1</v>
      </c>
      <c r="M16" s="84">
        <v>55</v>
      </c>
      <c r="N16" s="84"/>
      <c r="O16" s="84"/>
      <c r="P16" s="84"/>
      <c r="Q16" s="1348"/>
      <c r="R16" s="84"/>
      <c r="S16" s="84"/>
      <c r="T16" s="84"/>
      <c r="U16" s="1414">
        <f t="shared" si="0"/>
        <v>0</v>
      </c>
      <c r="V16" s="1414">
        <f t="shared" si="1"/>
        <v>0</v>
      </c>
      <c r="W16" s="1414" t="s">
        <v>257</v>
      </c>
      <c r="X16" s="104"/>
    </row>
    <row r="17" spans="1:27">
      <c r="A17" s="1399">
        <v>15</v>
      </c>
      <c r="B17" s="1415" t="s">
        <v>1797</v>
      </c>
      <c r="C17" s="1415">
        <v>15</v>
      </c>
      <c r="D17" s="1415">
        <v>479</v>
      </c>
      <c r="E17" s="1399">
        <v>141000481</v>
      </c>
      <c r="F17" s="84">
        <v>58</v>
      </c>
      <c r="G17" s="84">
        <v>3545.48</v>
      </c>
      <c r="H17" s="84">
        <v>155.51</v>
      </c>
      <c r="I17" s="84">
        <v>0.99</v>
      </c>
      <c r="J17" s="84"/>
      <c r="K17" s="84"/>
      <c r="L17" s="84">
        <v>2</v>
      </c>
      <c r="M17" s="84">
        <v>10</v>
      </c>
      <c r="N17" s="84"/>
      <c r="O17" s="84"/>
      <c r="P17" s="84"/>
      <c r="Q17" s="84"/>
      <c r="R17" s="1348"/>
      <c r="S17" s="84"/>
      <c r="T17" s="84"/>
      <c r="U17" s="1414">
        <f t="shared" si="0"/>
        <v>0</v>
      </c>
      <c r="V17" s="1427">
        <f t="shared" si="1"/>
        <v>0</v>
      </c>
      <c r="W17" s="1414" t="s">
        <v>257</v>
      </c>
      <c r="X17" s="104"/>
    </row>
    <row r="18" spans="1:27">
      <c r="A18" s="1399">
        <v>16</v>
      </c>
      <c r="B18" s="1416" t="s">
        <v>1797</v>
      </c>
      <c r="C18" s="1416">
        <v>16</v>
      </c>
      <c r="D18" s="1416">
        <v>480</v>
      </c>
      <c r="E18" s="1399">
        <v>161006321</v>
      </c>
      <c r="F18" s="84">
        <v>59</v>
      </c>
      <c r="G18" s="84">
        <v>3574.62</v>
      </c>
      <c r="H18" s="84">
        <v>199.38</v>
      </c>
      <c r="I18" s="84">
        <v>0</v>
      </c>
      <c r="J18" s="84"/>
      <c r="K18" s="84"/>
      <c r="L18" s="84">
        <v>1</v>
      </c>
      <c r="M18" s="84">
        <v>40</v>
      </c>
      <c r="N18" s="84"/>
      <c r="O18" s="84"/>
      <c r="P18" s="84"/>
      <c r="Q18" s="84"/>
      <c r="R18" s="1348"/>
      <c r="S18" s="84"/>
      <c r="T18" s="84"/>
      <c r="U18" s="1427">
        <f t="shared" si="0"/>
        <v>0</v>
      </c>
      <c r="V18" s="1427">
        <f t="shared" si="1"/>
        <v>0</v>
      </c>
      <c r="W18" s="84" t="s">
        <v>257</v>
      </c>
      <c r="X18" s="104"/>
    </row>
    <row r="19" spans="1:27">
      <c r="A19" s="1399">
        <v>17</v>
      </c>
      <c r="B19" s="1417" t="s">
        <v>1797</v>
      </c>
      <c r="C19" s="1417">
        <v>17</v>
      </c>
      <c r="D19" s="1417">
        <v>481</v>
      </c>
      <c r="E19" s="1399">
        <v>161006322</v>
      </c>
      <c r="F19" s="84">
        <v>58</v>
      </c>
      <c r="G19" s="84">
        <v>3455.84</v>
      </c>
      <c r="H19" s="84">
        <v>252.16</v>
      </c>
      <c r="I19" s="84">
        <v>0</v>
      </c>
      <c r="J19" s="84"/>
      <c r="K19" s="84"/>
      <c r="L19" s="84">
        <v>2</v>
      </c>
      <c r="M19" s="84">
        <v>0</v>
      </c>
      <c r="N19" s="84"/>
      <c r="O19" s="84"/>
      <c r="P19" s="84"/>
      <c r="Q19" s="84"/>
      <c r="R19" s="84"/>
      <c r="S19" s="84"/>
      <c r="T19" s="84"/>
      <c r="U19" s="1427">
        <f t="shared" si="0"/>
        <v>0</v>
      </c>
      <c r="V19" s="1427">
        <f t="shared" si="1"/>
        <v>0</v>
      </c>
      <c r="W19" s="84" t="s">
        <v>257</v>
      </c>
      <c r="X19" s="104"/>
    </row>
    <row r="20" spans="1:27">
      <c r="A20" s="1399">
        <v>18</v>
      </c>
      <c r="B20" s="1418" t="s">
        <v>1798</v>
      </c>
      <c r="C20" s="1399">
        <v>18</v>
      </c>
      <c r="D20" s="1418">
        <v>482</v>
      </c>
      <c r="E20" s="1418">
        <v>161006323</v>
      </c>
      <c r="F20" s="84">
        <v>57</v>
      </c>
      <c r="G20" s="84">
        <v>3436.86</v>
      </c>
      <c r="H20" s="84">
        <v>205.14</v>
      </c>
      <c r="I20" s="84">
        <v>0</v>
      </c>
      <c r="J20" s="84"/>
      <c r="K20" s="84"/>
      <c r="L20" s="84">
        <v>2</v>
      </c>
      <c r="M20" s="84">
        <v>0</v>
      </c>
      <c r="N20" s="84"/>
      <c r="O20" s="84"/>
      <c r="P20" s="84"/>
      <c r="Q20" s="84"/>
      <c r="R20" s="84"/>
      <c r="S20" s="84"/>
      <c r="T20" s="84"/>
      <c r="U20" s="1427">
        <f t="shared" si="0"/>
        <v>0</v>
      </c>
      <c r="V20" s="1427">
        <f t="shared" si="1"/>
        <v>0</v>
      </c>
      <c r="W20" s="84" t="s">
        <v>257</v>
      </c>
      <c r="X20" s="104"/>
    </row>
    <row r="21" spans="1:27">
      <c r="A21" s="1399">
        <v>19</v>
      </c>
      <c r="B21" s="1418" t="s">
        <v>1798</v>
      </c>
      <c r="C21" s="1399">
        <v>19</v>
      </c>
      <c r="D21" s="1418">
        <v>483</v>
      </c>
      <c r="E21" s="1418">
        <v>161006324</v>
      </c>
      <c r="F21" s="84">
        <v>57</v>
      </c>
      <c r="G21" s="84">
        <v>3420.83</v>
      </c>
      <c r="H21" s="84">
        <v>229.16</v>
      </c>
      <c r="I21" s="84">
        <v>1.99</v>
      </c>
      <c r="J21" s="84"/>
      <c r="K21" s="84"/>
      <c r="L21" s="84">
        <v>2</v>
      </c>
      <c r="M21" s="84">
        <v>10</v>
      </c>
      <c r="N21" s="84"/>
      <c r="O21" s="84"/>
      <c r="P21" s="84"/>
      <c r="Q21" s="84"/>
      <c r="R21" s="84"/>
      <c r="S21" s="84"/>
      <c r="T21" s="84"/>
      <c r="U21" s="1427">
        <f t="shared" si="0"/>
        <v>0</v>
      </c>
      <c r="V21" s="1427">
        <f t="shared" si="1"/>
        <v>0</v>
      </c>
      <c r="W21" s="84" t="s">
        <v>257</v>
      </c>
      <c r="X21" s="104"/>
    </row>
    <row r="22" spans="1:27">
      <c r="A22" s="1399">
        <v>20</v>
      </c>
      <c r="B22" s="1419" t="s">
        <v>1799</v>
      </c>
      <c r="C22" s="1419">
        <v>20</v>
      </c>
      <c r="D22" s="1419">
        <v>484</v>
      </c>
      <c r="E22" s="1420">
        <v>161006325</v>
      </c>
      <c r="F22" s="84">
        <v>59</v>
      </c>
      <c r="G22" s="84">
        <v>3532.23</v>
      </c>
      <c r="H22" s="84">
        <v>239.77</v>
      </c>
      <c r="I22" s="84">
        <v>0</v>
      </c>
      <c r="J22" s="84"/>
      <c r="K22" s="84"/>
      <c r="L22" s="84">
        <v>2</v>
      </c>
      <c r="M22" s="84">
        <v>20</v>
      </c>
      <c r="N22" s="84"/>
      <c r="O22" s="84"/>
      <c r="P22" s="84"/>
      <c r="Q22" s="84"/>
      <c r="R22" s="84"/>
      <c r="S22" s="84"/>
      <c r="T22" s="84"/>
      <c r="U22" s="1427">
        <f t="shared" si="0"/>
        <v>0</v>
      </c>
      <c r="V22" s="1427">
        <f t="shared" si="1"/>
        <v>0</v>
      </c>
      <c r="W22" s="84" t="s">
        <v>257</v>
      </c>
      <c r="X22" s="104"/>
    </row>
    <row r="23" spans="1:27">
      <c r="A23" s="1399">
        <v>21</v>
      </c>
      <c r="B23" s="1419" t="s">
        <v>1799</v>
      </c>
      <c r="C23" s="1419">
        <v>21</v>
      </c>
      <c r="D23" s="1419">
        <v>485</v>
      </c>
      <c r="E23" s="1420">
        <v>161006326</v>
      </c>
      <c r="F23" s="84">
        <v>54</v>
      </c>
      <c r="G23" s="84">
        <v>3242.28</v>
      </c>
      <c r="H23" s="84">
        <v>210.51</v>
      </c>
      <c r="I23" s="84">
        <v>0.79</v>
      </c>
      <c r="J23" s="84"/>
      <c r="K23" s="84"/>
      <c r="L23" s="84">
        <v>1</v>
      </c>
      <c r="M23" s="84">
        <v>50</v>
      </c>
      <c r="N23" s="84"/>
      <c r="O23" s="84"/>
      <c r="P23" s="84"/>
      <c r="Q23" s="84"/>
      <c r="R23" s="84"/>
      <c r="S23" s="84"/>
      <c r="T23" s="84"/>
      <c r="U23" s="1427">
        <f t="shared" si="0"/>
        <v>0</v>
      </c>
      <c r="V23" s="1427">
        <f t="shared" si="1"/>
        <v>0</v>
      </c>
      <c r="W23" s="84" t="s">
        <v>257</v>
      </c>
      <c r="X23" s="104"/>
    </row>
    <row r="24" spans="1:27">
      <c r="A24" s="1399">
        <v>22</v>
      </c>
      <c r="B24" s="1420" t="s">
        <v>1799</v>
      </c>
      <c r="C24" s="1420">
        <v>22</v>
      </c>
      <c r="D24" s="1420">
        <v>486</v>
      </c>
      <c r="E24" s="1421">
        <v>161006327</v>
      </c>
      <c r="F24" s="84">
        <v>57</v>
      </c>
      <c r="G24" s="84">
        <v>3413.86</v>
      </c>
      <c r="H24" s="84">
        <v>228.14</v>
      </c>
      <c r="I24" s="84">
        <v>0</v>
      </c>
      <c r="J24" s="84"/>
      <c r="K24" s="84"/>
      <c r="L24" s="84">
        <v>1</v>
      </c>
      <c r="M24" s="84">
        <v>45</v>
      </c>
      <c r="N24" s="84"/>
      <c r="O24" s="1428"/>
      <c r="P24" s="84"/>
      <c r="Q24" s="84"/>
      <c r="R24" s="84"/>
      <c r="S24" s="84"/>
      <c r="T24" s="84"/>
      <c r="U24" s="1427">
        <f t="shared" si="0"/>
        <v>0</v>
      </c>
      <c r="V24" s="1427">
        <f t="shared" si="1"/>
        <v>0</v>
      </c>
      <c r="W24" s="84" t="s">
        <v>257</v>
      </c>
      <c r="X24" s="104"/>
    </row>
    <row r="25" spans="1:27">
      <c r="A25" s="1399">
        <v>23</v>
      </c>
      <c r="B25" s="1421" t="s">
        <v>1800</v>
      </c>
      <c r="C25" s="1399">
        <v>23</v>
      </c>
      <c r="D25" s="1399">
        <v>487</v>
      </c>
      <c r="E25" s="1422">
        <v>161006328</v>
      </c>
      <c r="F25" s="84">
        <v>58</v>
      </c>
      <c r="G25" s="84">
        <v>3545.25</v>
      </c>
      <c r="H25" s="84">
        <v>170.48</v>
      </c>
      <c r="I25" s="84">
        <v>9.73</v>
      </c>
      <c r="J25" s="84"/>
      <c r="K25" s="84"/>
      <c r="L25" s="84">
        <v>1</v>
      </c>
      <c r="M25" s="84">
        <v>55</v>
      </c>
      <c r="N25" s="84"/>
      <c r="O25" s="1459">
        <v>25324</v>
      </c>
      <c r="P25" s="84"/>
      <c r="Q25" s="84"/>
      <c r="R25" s="84"/>
      <c r="S25" s="84"/>
      <c r="T25" s="84"/>
      <c r="U25" s="1427">
        <f t="shared" si="0"/>
        <v>1266.2</v>
      </c>
      <c r="V25" s="1427">
        <f t="shared" si="1"/>
        <v>26590.2</v>
      </c>
      <c r="W25" s="84" t="s">
        <v>257</v>
      </c>
      <c r="X25" s="104"/>
    </row>
    <row r="26" spans="1:27">
      <c r="A26" s="1399">
        <v>24</v>
      </c>
      <c r="B26" s="1422" t="s">
        <v>1800</v>
      </c>
      <c r="C26" s="1422">
        <v>24</v>
      </c>
      <c r="D26" s="1422">
        <v>488</v>
      </c>
      <c r="E26" s="1422">
        <v>161006329</v>
      </c>
      <c r="F26" s="84">
        <v>59</v>
      </c>
      <c r="G26" s="84">
        <v>3617.64</v>
      </c>
      <c r="H26" s="84">
        <v>156.32</v>
      </c>
      <c r="I26" s="84">
        <v>3.96</v>
      </c>
      <c r="J26" s="84"/>
      <c r="K26" s="84"/>
      <c r="L26" s="84">
        <v>2</v>
      </c>
      <c r="M26" s="84">
        <v>20</v>
      </c>
      <c r="N26" s="84"/>
      <c r="O26" s="84"/>
      <c r="P26" s="84"/>
      <c r="Q26" s="84"/>
      <c r="R26" s="84"/>
      <c r="S26" s="84"/>
      <c r="T26" s="84"/>
      <c r="U26" s="1427">
        <f t="shared" si="0"/>
        <v>0</v>
      </c>
      <c r="V26" s="1427">
        <f t="shared" si="1"/>
        <v>0</v>
      </c>
      <c r="W26" s="84" t="s">
        <v>257</v>
      </c>
      <c r="X26" s="104"/>
    </row>
    <row r="27" spans="1:27">
      <c r="A27" s="1399">
        <v>25</v>
      </c>
      <c r="B27" s="1423" t="s">
        <v>1801</v>
      </c>
      <c r="C27" s="1422">
        <v>25</v>
      </c>
      <c r="D27" s="1422">
        <v>489</v>
      </c>
      <c r="E27" s="1424">
        <v>161006330</v>
      </c>
      <c r="F27" s="84">
        <v>59</v>
      </c>
      <c r="G27" s="84">
        <v>3540.45</v>
      </c>
      <c r="H27" s="84">
        <v>227.55</v>
      </c>
      <c r="I27" s="84">
        <v>0</v>
      </c>
      <c r="J27" s="84"/>
      <c r="K27" s="84"/>
      <c r="L27" s="84">
        <v>2</v>
      </c>
      <c r="M27" s="84">
        <v>10</v>
      </c>
      <c r="N27" s="84"/>
      <c r="O27" s="84"/>
      <c r="P27" s="84"/>
      <c r="Q27" s="84"/>
      <c r="R27" s="84"/>
      <c r="S27" s="84"/>
      <c r="T27" s="84"/>
      <c r="U27" s="1427">
        <f t="shared" si="0"/>
        <v>0</v>
      </c>
      <c r="V27" s="1427">
        <f t="shared" si="1"/>
        <v>0</v>
      </c>
      <c r="W27" s="84" t="s">
        <v>257</v>
      </c>
      <c r="X27" s="104"/>
    </row>
    <row r="28" spans="1:27">
      <c r="A28" s="1399">
        <v>26</v>
      </c>
      <c r="B28" s="1424" t="s">
        <v>1801</v>
      </c>
      <c r="C28" s="1424">
        <v>26</v>
      </c>
      <c r="D28" s="1424">
        <v>490</v>
      </c>
      <c r="E28" s="1424">
        <v>161006331</v>
      </c>
      <c r="F28" s="84">
        <v>59</v>
      </c>
      <c r="G28" s="84">
        <v>3577.64</v>
      </c>
      <c r="H28" s="84">
        <v>195.35</v>
      </c>
      <c r="I28" s="84">
        <v>2.99</v>
      </c>
      <c r="J28" s="84"/>
      <c r="K28" s="84"/>
      <c r="L28" s="84">
        <v>1</v>
      </c>
      <c r="M28" s="84">
        <v>55</v>
      </c>
      <c r="N28" s="84"/>
      <c r="O28" s="84"/>
      <c r="P28" s="84"/>
      <c r="Q28" s="84"/>
      <c r="R28" s="84"/>
      <c r="S28" s="84"/>
      <c r="T28" s="84"/>
      <c r="U28" s="1427">
        <f t="shared" si="0"/>
        <v>0</v>
      </c>
      <c r="V28" s="1427">
        <f t="shared" si="1"/>
        <v>0</v>
      </c>
      <c r="W28" s="84" t="s">
        <v>257</v>
      </c>
      <c r="X28" s="104"/>
    </row>
    <row r="29" spans="1:27">
      <c r="A29" s="1399">
        <v>27</v>
      </c>
      <c r="B29" s="1425" t="s">
        <v>1802</v>
      </c>
      <c r="C29" s="1399">
        <v>27</v>
      </c>
      <c r="D29" s="1399">
        <v>491</v>
      </c>
      <c r="E29" s="1427">
        <v>161006332</v>
      </c>
      <c r="F29" s="84">
        <v>58</v>
      </c>
      <c r="G29" s="84">
        <v>3449.44</v>
      </c>
      <c r="H29" s="84">
        <v>258.56</v>
      </c>
      <c r="I29" s="84">
        <v>0</v>
      </c>
      <c r="J29" s="84"/>
      <c r="K29" s="84"/>
      <c r="L29" s="84">
        <v>2</v>
      </c>
      <c r="M29" s="84">
        <v>0</v>
      </c>
      <c r="N29" s="84"/>
      <c r="O29" s="84"/>
      <c r="P29" s="84"/>
      <c r="Q29" s="84"/>
      <c r="R29" s="84"/>
      <c r="S29" s="84"/>
      <c r="T29" s="84"/>
      <c r="U29" s="1427">
        <f t="shared" si="0"/>
        <v>0</v>
      </c>
      <c r="V29" s="1427">
        <f t="shared" si="1"/>
        <v>0</v>
      </c>
      <c r="W29" s="84" t="s">
        <v>257</v>
      </c>
      <c r="X29" s="104"/>
    </row>
    <row r="30" spans="1:27">
      <c r="A30" s="1399">
        <v>28</v>
      </c>
      <c r="B30" s="1427" t="s">
        <v>1802</v>
      </c>
      <c r="C30" s="1427">
        <v>28</v>
      </c>
      <c r="D30" s="1427">
        <v>492</v>
      </c>
      <c r="E30" s="1427">
        <v>161006333</v>
      </c>
      <c r="F30" s="84">
        <v>59</v>
      </c>
      <c r="G30" s="84">
        <v>3559.23</v>
      </c>
      <c r="H30" s="84">
        <v>213.96</v>
      </c>
      <c r="I30" s="84">
        <v>1.19</v>
      </c>
      <c r="J30" s="84"/>
      <c r="K30" s="84"/>
      <c r="L30" s="84">
        <v>2</v>
      </c>
      <c r="M30" s="84">
        <v>5</v>
      </c>
      <c r="N30" s="84"/>
      <c r="O30" s="84"/>
      <c r="P30" s="84"/>
      <c r="Q30" s="84"/>
      <c r="R30" s="84"/>
      <c r="S30" s="84"/>
      <c r="T30" s="84"/>
      <c r="U30" s="1459">
        <f t="shared" si="0"/>
        <v>0</v>
      </c>
      <c r="V30" s="1459">
        <f t="shared" si="1"/>
        <v>0</v>
      </c>
      <c r="W30" s="84" t="s">
        <v>257</v>
      </c>
      <c r="X30" s="104"/>
    </row>
    <row r="31" spans="1:27">
      <c r="A31" s="1399">
        <v>29</v>
      </c>
      <c r="B31" s="1429" t="s">
        <v>1804</v>
      </c>
      <c r="C31" s="1399">
        <v>29</v>
      </c>
      <c r="D31" s="1399">
        <v>493</v>
      </c>
      <c r="E31" s="1430">
        <v>161006334</v>
      </c>
      <c r="F31" s="84">
        <v>59</v>
      </c>
      <c r="G31" s="84">
        <v>3555.84</v>
      </c>
      <c r="H31" s="84">
        <v>220.14</v>
      </c>
      <c r="I31" s="84">
        <v>5.98</v>
      </c>
      <c r="J31" s="84"/>
      <c r="K31" s="84"/>
      <c r="L31" s="84">
        <v>2</v>
      </c>
      <c r="M31" s="84">
        <v>5</v>
      </c>
      <c r="N31" s="84"/>
      <c r="O31" s="84"/>
      <c r="P31" s="84"/>
      <c r="Q31" s="84"/>
      <c r="R31" s="84"/>
      <c r="S31" s="84"/>
      <c r="T31" s="84"/>
      <c r="U31" s="1459">
        <f t="shared" si="0"/>
        <v>0</v>
      </c>
      <c r="V31" s="1459">
        <f t="shared" si="1"/>
        <v>0</v>
      </c>
      <c r="W31" s="84" t="s">
        <v>257</v>
      </c>
      <c r="X31" s="77"/>
      <c r="Y31" s="139"/>
      <c r="Z31" s="139"/>
      <c r="AA31" s="139"/>
    </row>
    <row r="32" spans="1:27">
      <c r="A32" s="1399">
        <v>30</v>
      </c>
      <c r="B32" s="1430" t="s">
        <v>1804</v>
      </c>
      <c r="C32" s="1430">
        <v>30</v>
      </c>
      <c r="D32" s="1430">
        <v>494</v>
      </c>
      <c r="E32" s="1431">
        <v>161006335</v>
      </c>
      <c r="F32" s="84">
        <v>58</v>
      </c>
      <c r="G32" s="84">
        <v>3487.03</v>
      </c>
      <c r="H32" s="84">
        <v>225.16</v>
      </c>
      <c r="I32" s="84">
        <v>2.19</v>
      </c>
      <c r="J32" s="84"/>
      <c r="K32" s="84"/>
      <c r="L32" s="84">
        <v>1</v>
      </c>
      <c r="M32" s="84">
        <v>40</v>
      </c>
      <c r="N32" s="84"/>
      <c r="O32" s="84"/>
      <c r="P32" s="84"/>
      <c r="Q32" s="84"/>
      <c r="R32" s="84"/>
      <c r="S32" s="84"/>
      <c r="T32" s="84"/>
      <c r="U32" s="1459">
        <f t="shared" si="0"/>
        <v>0</v>
      </c>
      <c r="V32" s="1459">
        <f t="shared" si="1"/>
        <v>0</v>
      </c>
      <c r="W32" s="84" t="s">
        <v>257</v>
      </c>
      <c r="X32" s="104"/>
    </row>
    <row r="33" spans="1:24">
      <c r="A33" s="1399">
        <v>31</v>
      </c>
      <c r="B33" s="1432" t="s">
        <v>1805</v>
      </c>
      <c r="C33" s="1399">
        <v>31</v>
      </c>
      <c r="D33" s="1399">
        <v>495</v>
      </c>
      <c r="E33" s="1432">
        <v>161006336</v>
      </c>
      <c r="F33" s="84">
        <v>56</v>
      </c>
      <c r="G33" s="84">
        <v>3338.26</v>
      </c>
      <c r="H33" s="84">
        <v>241.74</v>
      </c>
      <c r="I33" s="84">
        <v>0</v>
      </c>
      <c r="J33" s="84"/>
      <c r="K33" s="84"/>
      <c r="L33" s="84">
        <v>2</v>
      </c>
      <c r="M33" s="84">
        <v>0</v>
      </c>
      <c r="N33" s="84"/>
      <c r="O33" s="84"/>
      <c r="P33" s="84"/>
      <c r="Q33" s="84"/>
      <c r="R33" s="84"/>
      <c r="S33" s="84"/>
      <c r="T33" s="84"/>
      <c r="U33" s="1459">
        <f t="shared" si="0"/>
        <v>0</v>
      </c>
      <c r="V33" s="1459">
        <f t="shared" si="1"/>
        <v>0</v>
      </c>
      <c r="W33" s="84" t="s">
        <v>257</v>
      </c>
      <c r="X33" s="104"/>
    </row>
    <row r="34" spans="1:24">
      <c r="A34" s="1399">
        <v>32</v>
      </c>
      <c r="B34" s="1432" t="s">
        <v>1805</v>
      </c>
      <c r="C34" s="1399">
        <v>32</v>
      </c>
      <c r="D34" s="1399">
        <v>496</v>
      </c>
      <c r="E34" s="1433">
        <v>161006337</v>
      </c>
      <c r="F34" s="84">
        <v>58</v>
      </c>
      <c r="G34" s="84">
        <v>3426.25</v>
      </c>
      <c r="H34" s="84">
        <v>279.75</v>
      </c>
      <c r="I34" s="84">
        <v>0</v>
      </c>
      <c r="J34" s="84"/>
      <c r="K34" s="84"/>
      <c r="L34" s="84">
        <v>2</v>
      </c>
      <c r="M34" s="84">
        <v>40</v>
      </c>
      <c r="N34" s="84"/>
      <c r="O34" s="84"/>
      <c r="P34" s="84"/>
      <c r="Q34" s="84"/>
      <c r="R34" s="84"/>
      <c r="S34" s="84"/>
      <c r="T34" s="84"/>
      <c r="U34" s="1459">
        <f t="shared" si="0"/>
        <v>0</v>
      </c>
      <c r="V34" s="1459">
        <f t="shared" si="1"/>
        <v>0</v>
      </c>
      <c r="W34" s="84" t="s">
        <v>257</v>
      </c>
      <c r="X34" s="104"/>
    </row>
    <row r="35" spans="1:24">
      <c r="A35" s="1399">
        <v>33</v>
      </c>
      <c r="B35" s="1433" t="s">
        <v>1806</v>
      </c>
      <c r="C35" s="1399">
        <v>33</v>
      </c>
      <c r="D35" s="1399">
        <v>497</v>
      </c>
      <c r="E35" s="1434">
        <v>161006338</v>
      </c>
      <c r="F35" s="84">
        <v>57</v>
      </c>
      <c r="G35" s="84">
        <v>3396.75</v>
      </c>
      <c r="H35" s="84">
        <v>227.25</v>
      </c>
      <c r="I35" s="84">
        <v>0</v>
      </c>
      <c r="J35" s="84"/>
      <c r="K35" s="84"/>
      <c r="L35" s="84">
        <v>2</v>
      </c>
      <c r="M35" s="84">
        <v>0</v>
      </c>
      <c r="N35" s="84"/>
      <c r="O35" s="84"/>
      <c r="P35" s="84"/>
      <c r="Q35" s="84"/>
      <c r="R35" s="84"/>
      <c r="S35" s="84"/>
      <c r="T35" s="84"/>
      <c r="U35" s="1459">
        <f t="shared" si="0"/>
        <v>0</v>
      </c>
      <c r="V35" s="1459">
        <f t="shared" si="1"/>
        <v>0</v>
      </c>
      <c r="W35" s="84" t="s">
        <v>257</v>
      </c>
      <c r="X35" s="104"/>
    </row>
    <row r="36" spans="1:24">
      <c r="A36" s="1399">
        <v>34</v>
      </c>
      <c r="B36" s="1435" t="s">
        <v>1808</v>
      </c>
      <c r="C36" s="1434">
        <v>34</v>
      </c>
      <c r="D36" s="1434">
        <v>498</v>
      </c>
      <c r="E36" s="1435">
        <v>161006339</v>
      </c>
      <c r="F36" s="84">
        <v>56</v>
      </c>
      <c r="G36" s="84">
        <v>3356.34</v>
      </c>
      <c r="H36" s="84">
        <v>253.66</v>
      </c>
      <c r="I36" s="84">
        <v>0</v>
      </c>
      <c r="J36" s="84"/>
      <c r="K36" s="84"/>
      <c r="L36" s="84">
        <v>1</v>
      </c>
      <c r="M36" s="84">
        <v>45</v>
      </c>
      <c r="N36" s="84"/>
      <c r="O36" s="84"/>
      <c r="P36" s="84"/>
      <c r="Q36" s="84"/>
      <c r="R36" s="84"/>
      <c r="S36" s="84"/>
      <c r="T36" s="84"/>
      <c r="U36" s="1459">
        <f t="shared" si="0"/>
        <v>0</v>
      </c>
      <c r="V36" s="1459">
        <f t="shared" si="1"/>
        <v>0</v>
      </c>
      <c r="W36" s="84" t="s">
        <v>257</v>
      </c>
      <c r="X36" s="104"/>
    </row>
    <row r="37" spans="1:24">
      <c r="A37" s="1399">
        <v>35</v>
      </c>
      <c r="B37" s="1436" t="s">
        <v>1808</v>
      </c>
      <c r="C37" s="1399">
        <v>35</v>
      </c>
      <c r="D37" s="1399">
        <v>499</v>
      </c>
      <c r="E37" s="1436">
        <v>161006340</v>
      </c>
      <c r="F37" s="84">
        <v>57</v>
      </c>
      <c r="G37" s="84">
        <v>3355.67</v>
      </c>
      <c r="H37" s="84">
        <v>337.33</v>
      </c>
      <c r="I37" s="84">
        <v>0</v>
      </c>
      <c r="J37" s="84"/>
      <c r="K37" s="84"/>
      <c r="L37" s="84">
        <v>1</v>
      </c>
      <c r="M37" s="84">
        <v>55</v>
      </c>
      <c r="N37" s="84"/>
      <c r="O37" s="84"/>
      <c r="P37" s="84"/>
      <c r="Q37" s="84"/>
      <c r="R37" s="84"/>
      <c r="S37" s="84"/>
      <c r="T37" s="84"/>
      <c r="U37" s="1459">
        <f t="shared" si="0"/>
        <v>0</v>
      </c>
      <c r="V37" s="1459">
        <f t="shared" si="1"/>
        <v>0</v>
      </c>
      <c r="W37" s="84" t="s">
        <v>257</v>
      </c>
      <c r="X37" s="104"/>
    </row>
    <row r="38" spans="1:24">
      <c r="A38" s="1399">
        <v>36</v>
      </c>
      <c r="B38" s="1437" t="s">
        <v>1810</v>
      </c>
      <c r="C38" s="1438">
        <v>36</v>
      </c>
      <c r="D38" s="1438">
        <v>500</v>
      </c>
      <c r="E38" s="1438">
        <v>161006341</v>
      </c>
      <c r="F38" s="84">
        <v>59</v>
      </c>
      <c r="G38" s="84">
        <v>3471.64</v>
      </c>
      <c r="H38" s="84">
        <v>354.36</v>
      </c>
      <c r="I38" s="84">
        <v>0</v>
      </c>
      <c r="J38" s="84"/>
      <c r="K38" s="84"/>
      <c r="L38" s="84">
        <v>2</v>
      </c>
      <c r="M38" s="84">
        <v>5</v>
      </c>
      <c r="N38" s="84"/>
      <c r="O38" s="84"/>
      <c r="P38" s="84"/>
      <c r="Q38" s="84"/>
      <c r="R38" s="84"/>
      <c r="S38" s="84"/>
      <c r="T38" s="84"/>
      <c r="U38" s="1459">
        <f t="shared" si="0"/>
        <v>0</v>
      </c>
      <c r="V38" s="1459">
        <f t="shared" si="1"/>
        <v>0</v>
      </c>
      <c r="W38" s="84" t="s">
        <v>257</v>
      </c>
      <c r="X38" s="104"/>
    </row>
    <row r="39" spans="1:24">
      <c r="A39" s="1399">
        <v>37</v>
      </c>
      <c r="B39" s="1439" t="s">
        <v>1811</v>
      </c>
      <c r="C39" s="1399">
        <v>37</v>
      </c>
      <c r="D39" s="1399">
        <v>501</v>
      </c>
      <c r="E39" s="1440">
        <v>161006342</v>
      </c>
      <c r="F39" s="84">
        <v>59</v>
      </c>
      <c r="G39" s="84">
        <v>3441.22</v>
      </c>
      <c r="H39" s="84">
        <v>390.78</v>
      </c>
      <c r="I39" s="84">
        <v>0</v>
      </c>
      <c r="J39" s="84"/>
      <c r="K39" s="84"/>
      <c r="L39" s="84">
        <v>2</v>
      </c>
      <c r="M39" s="84">
        <v>5</v>
      </c>
      <c r="N39" s="84"/>
      <c r="O39" s="84"/>
      <c r="P39" s="84"/>
      <c r="Q39" s="84"/>
      <c r="R39" s="84"/>
      <c r="S39" s="84"/>
      <c r="T39" s="84"/>
      <c r="U39" s="1459">
        <f t="shared" si="0"/>
        <v>0</v>
      </c>
      <c r="V39" s="1459">
        <f t="shared" si="1"/>
        <v>0</v>
      </c>
      <c r="W39" s="84" t="s">
        <v>257</v>
      </c>
      <c r="X39" s="104"/>
    </row>
    <row r="40" spans="1:24">
      <c r="A40" s="1399">
        <v>38</v>
      </c>
      <c r="B40" s="1441" t="s">
        <v>1812</v>
      </c>
      <c r="C40" s="1399">
        <v>38</v>
      </c>
      <c r="D40" s="1399">
        <v>502</v>
      </c>
      <c r="E40" s="1441">
        <v>161006343</v>
      </c>
      <c r="F40" s="84">
        <v>59</v>
      </c>
      <c r="G40" s="84">
        <v>3518.23</v>
      </c>
      <c r="H40" s="84">
        <v>310.77</v>
      </c>
      <c r="I40" s="84">
        <v>0</v>
      </c>
      <c r="J40" s="84"/>
      <c r="K40" s="84"/>
      <c r="L40" s="84">
        <v>1</v>
      </c>
      <c r="M40" s="84">
        <v>50</v>
      </c>
      <c r="N40" s="84"/>
      <c r="O40" s="84"/>
      <c r="P40" s="84"/>
      <c r="Q40" s="84"/>
      <c r="R40" s="84"/>
      <c r="S40" s="84"/>
      <c r="T40" s="84"/>
      <c r="U40" s="1459">
        <f t="shared" si="0"/>
        <v>0</v>
      </c>
      <c r="V40" s="1459">
        <f t="shared" si="1"/>
        <v>0</v>
      </c>
      <c r="W40" s="84" t="s">
        <v>257</v>
      </c>
      <c r="X40" s="104"/>
    </row>
    <row r="41" spans="1:24">
      <c r="A41" s="1399">
        <v>39</v>
      </c>
      <c r="B41" s="1441" t="s">
        <v>1812</v>
      </c>
      <c r="C41" s="1441">
        <v>39</v>
      </c>
      <c r="D41" s="1441">
        <v>503</v>
      </c>
      <c r="E41" s="1442">
        <v>161006344</v>
      </c>
      <c r="F41" s="84">
        <v>59</v>
      </c>
      <c r="G41" s="84">
        <v>3435.43</v>
      </c>
      <c r="H41" s="84">
        <v>393.57</v>
      </c>
      <c r="I41" s="84">
        <v>0</v>
      </c>
      <c r="J41" s="84"/>
      <c r="K41" s="84"/>
      <c r="L41" s="84">
        <v>2</v>
      </c>
      <c r="M41" s="84">
        <v>0</v>
      </c>
      <c r="N41" s="84"/>
      <c r="O41" s="84"/>
      <c r="P41" s="84"/>
      <c r="Q41" s="84"/>
      <c r="R41" s="84"/>
      <c r="S41" s="84"/>
      <c r="T41" s="84"/>
      <c r="U41" s="1459">
        <f t="shared" si="0"/>
        <v>0</v>
      </c>
      <c r="V41" s="1459">
        <f t="shared" si="1"/>
        <v>0</v>
      </c>
      <c r="W41" s="84" t="s">
        <v>257</v>
      </c>
      <c r="X41" s="104"/>
    </row>
    <row r="42" spans="1:24">
      <c r="A42" s="1399">
        <v>40</v>
      </c>
      <c r="B42" s="1443" t="s">
        <v>1813</v>
      </c>
      <c r="C42" s="1399">
        <v>40</v>
      </c>
      <c r="D42" s="1399">
        <v>504</v>
      </c>
      <c r="E42" s="1399">
        <v>141000482</v>
      </c>
      <c r="F42" s="84">
        <v>56</v>
      </c>
      <c r="G42" s="84">
        <v>3019.07</v>
      </c>
      <c r="H42" s="84">
        <v>611.92999999999995</v>
      </c>
      <c r="I42" s="84">
        <v>0</v>
      </c>
      <c r="J42" s="84"/>
      <c r="K42" s="84"/>
      <c r="L42" s="84">
        <v>1</v>
      </c>
      <c r="M42" s="84">
        <v>50</v>
      </c>
      <c r="N42" s="84"/>
      <c r="O42" s="84"/>
      <c r="P42" s="84"/>
      <c r="Q42" s="84"/>
      <c r="R42" s="84"/>
      <c r="S42" s="84"/>
      <c r="T42" s="84"/>
      <c r="U42" s="1459">
        <f t="shared" si="0"/>
        <v>0</v>
      </c>
      <c r="V42" s="1459">
        <f t="shared" si="1"/>
        <v>0</v>
      </c>
      <c r="W42" s="84" t="s">
        <v>257</v>
      </c>
      <c r="X42" s="104"/>
    </row>
    <row r="43" spans="1:24">
      <c r="A43" s="1399">
        <v>41</v>
      </c>
      <c r="B43" s="1444" t="s">
        <v>1814</v>
      </c>
      <c r="C43" s="1399">
        <v>41</v>
      </c>
      <c r="D43" s="1399">
        <v>505</v>
      </c>
      <c r="E43" s="1399">
        <v>161006345</v>
      </c>
      <c r="F43" s="84">
        <v>58</v>
      </c>
      <c r="G43" s="84">
        <v>3369.04</v>
      </c>
      <c r="H43" s="84">
        <v>394.96</v>
      </c>
      <c r="I43" s="84">
        <v>0</v>
      </c>
      <c r="J43" s="84"/>
      <c r="K43" s="84"/>
      <c r="L43" s="84">
        <v>2</v>
      </c>
      <c r="M43" s="84">
        <v>5</v>
      </c>
      <c r="N43" s="84"/>
      <c r="O43" s="84"/>
      <c r="P43" s="84"/>
      <c r="Q43" s="84"/>
      <c r="R43" s="84"/>
      <c r="S43" s="84"/>
      <c r="T43" s="84"/>
      <c r="U43" s="1459">
        <f t="shared" si="0"/>
        <v>0</v>
      </c>
      <c r="V43" s="1459">
        <f t="shared" si="1"/>
        <v>0</v>
      </c>
      <c r="W43" s="84" t="s">
        <v>257</v>
      </c>
      <c r="X43" s="104"/>
    </row>
    <row r="44" spans="1:24">
      <c r="A44" s="1399">
        <v>42</v>
      </c>
      <c r="B44" s="1445" t="s">
        <v>1814</v>
      </c>
      <c r="C44" s="1399">
        <v>42</v>
      </c>
      <c r="D44" s="1399">
        <v>506</v>
      </c>
      <c r="E44" s="1399">
        <v>161006346</v>
      </c>
      <c r="F44" s="84">
        <v>58</v>
      </c>
      <c r="G44" s="84">
        <v>3293.42</v>
      </c>
      <c r="H44" s="84">
        <v>476.58</v>
      </c>
      <c r="I44" s="84">
        <v>0</v>
      </c>
      <c r="J44" s="84"/>
      <c r="K44" s="84"/>
      <c r="L44" s="84">
        <v>2</v>
      </c>
      <c r="M44" s="84">
        <v>0</v>
      </c>
      <c r="N44" s="84"/>
      <c r="O44" s="84"/>
      <c r="P44" s="84"/>
      <c r="Q44" s="84"/>
      <c r="R44" s="84"/>
      <c r="S44" s="84"/>
      <c r="T44" s="84"/>
      <c r="U44" s="1459">
        <f t="shared" si="0"/>
        <v>0</v>
      </c>
      <c r="V44" s="1459">
        <f t="shared" si="1"/>
        <v>0</v>
      </c>
      <c r="W44" s="84" t="s">
        <v>257</v>
      </c>
      <c r="X44" s="104"/>
    </row>
    <row r="45" spans="1:24">
      <c r="A45" s="1399">
        <v>43</v>
      </c>
      <c r="B45" s="1445" t="s">
        <v>1815</v>
      </c>
      <c r="C45" s="1399">
        <v>43</v>
      </c>
      <c r="D45" s="1399">
        <v>507</v>
      </c>
      <c r="E45" s="1399">
        <v>141000483</v>
      </c>
      <c r="F45" s="84">
        <v>56</v>
      </c>
      <c r="G45" s="84">
        <v>3401.09</v>
      </c>
      <c r="H45" s="84">
        <v>228.11</v>
      </c>
      <c r="I45" s="84">
        <v>4.2</v>
      </c>
      <c r="J45" s="84"/>
      <c r="K45" s="84"/>
      <c r="L45" s="84">
        <v>1</v>
      </c>
      <c r="M45" s="84">
        <v>55</v>
      </c>
      <c r="N45" s="84"/>
      <c r="O45" s="84"/>
      <c r="P45" s="84"/>
      <c r="Q45" s="84"/>
      <c r="R45" s="84"/>
      <c r="S45" s="84"/>
      <c r="T45" s="84"/>
      <c r="U45" s="1459">
        <f t="shared" si="0"/>
        <v>0</v>
      </c>
      <c r="V45" s="1459">
        <f t="shared" si="1"/>
        <v>0</v>
      </c>
      <c r="W45" s="84" t="s">
        <v>257</v>
      </c>
      <c r="X45" s="104"/>
    </row>
    <row r="46" spans="1:24">
      <c r="A46" s="1399">
        <v>44</v>
      </c>
      <c r="B46" s="1446" t="s">
        <v>1816</v>
      </c>
      <c r="C46" s="1399">
        <v>44</v>
      </c>
      <c r="D46" s="1399">
        <v>508</v>
      </c>
      <c r="E46" s="1399">
        <v>161006347</v>
      </c>
      <c r="F46" s="84">
        <v>58</v>
      </c>
      <c r="G46" s="84">
        <v>3496.64</v>
      </c>
      <c r="H46" s="84">
        <v>268.14</v>
      </c>
      <c r="I46" s="84">
        <v>0.78</v>
      </c>
      <c r="J46" s="84"/>
      <c r="K46" s="84"/>
      <c r="L46" s="84">
        <v>2</v>
      </c>
      <c r="M46" s="84">
        <v>5</v>
      </c>
      <c r="N46" s="84"/>
      <c r="O46" s="84"/>
      <c r="P46" s="84"/>
      <c r="Q46" s="84"/>
      <c r="R46" s="84"/>
      <c r="S46" s="84"/>
      <c r="T46" s="84"/>
      <c r="U46" s="1459">
        <f t="shared" si="0"/>
        <v>0</v>
      </c>
      <c r="V46" s="1459">
        <f t="shared" si="1"/>
        <v>0</v>
      </c>
      <c r="W46" s="84" t="s">
        <v>257</v>
      </c>
      <c r="X46" s="104"/>
    </row>
    <row r="47" spans="1:24">
      <c r="A47" s="1399">
        <v>45</v>
      </c>
      <c r="B47" s="1446" t="s">
        <v>1816</v>
      </c>
      <c r="C47" s="1399">
        <v>45</v>
      </c>
      <c r="D47" s="1399">
        <v>509</v>
      </c>
      <c r="E47" s="1399">
        <v>161006348</v>
      </c>
      <c r="F47" s="84">
        <v>59</v>
      </c>
      <c r="G47" s="84">
        <v>3724.42</v>
      </c>
      <c r="H47" s="84">
        <v>108.57</v>
      </c>
      <c r="I47" s="84">
        <v>0.99</v>
      </c>
      <c r="J47" s="84"/>
      <c r="K47" s="84"/>
      <c r="L47" s="84">
        <v>2</v>
      </c>
      <c r="M47" s="84">
        <v>0</v>
      </c>
      <c r="N47" s="84"/>
      <c r="O47" s="84"/>
      <c r="P47" s="84"/>
      <c r="Q47" s="84"/>
      <c r="R47" s="84"/>
      <c r="S47" s="84"/>
      <c r="T47" s="84"/>
      <c r="U47" s="1459">
        <f t="shared" si="0"/>
        <v>0</v>
      </c>
      <c r="V47" s="1459">
        <f t="shared" si="1"/>
        <v>0</v>
      </c>
      <c r="W47" s="84" t="s">
        <v>257</v>
      </c>
      <c r="X47" s="104"/>
    </row>
    <row r="48" spans="1:24">
      <c r="A48" s="1399">
        <v>46</v>
      </c>
      <c r="B48" s="1447" t="s">
        <v>1816</v>
      </c>
      <c r="C48" s="1447">
        <v>46</v>
      </c>
      <c r="D48" s="1447">
        <v>510</v>
      </c>
      <c r="E48" s="1448">
        <v>161006349</v>
      </c>
      <c r="F48" s="84">
        <v>59</v>
      </c>
      <c r="G48" s="84">
        <v>3600.04</v>
      </c>
      <c r="H48" s="84">
        <v>226.16</v>
      </c>
      <c r="I48" s="84">
        <v>0.2</v>
      </c>
      <c r="J48" s="84"/>
      <c r="K48" s="84"/>
      <c r="L48" s="84">
        <v>1</v>
      </c>
      <c r="M48" s="84">
        <v>45</v>
      </c>
      <c r="N48" s="84"/>
      <c r="O48" s="84"/>
      <c r="P48" s="84"/>
      <c r="Q48" s="84"/>
      <c r="R48" s="84"/>
      <c r="S48" s="84"/>
      <c r="T48" s="84"/>
      <c r="U48" s="1459">
        <f t="shared" si="0"/>
        <v>0</v>
      </c>
      <c r="V48" s="1459">
        <f t="shared" si="1"/>
        <v>0</v>
      </c>
      <c r="W48" s="84" t="s">
        <v>257</v>
      </c>
      <c r="X48" s="104"/>
    </row>
    <row r="49" spans="1:23">
      <c r="A49" s="1399">
        <v>47</v>
      </c>
      <c r="B49" s="1449" t="s">
        <v>1817</v>
      </c>
      <c r="C49" s="1399">
        <v>47</v>
      </c>
      <c r="D49" s="1399">
        <v>511</v>
      </c>
      <c r="E49" s="1449">
        <v>161006350</v>
      </c>
      <c r="F49" s="84">
        <v>59</v>
      </c>
      <c r="G49" s="84">
        <v>3558.23</v>
      </c>
      <c r="H49" s="84">
        <v>273.17</v>
      </c>
      <c r="I49" s="84">
        <v>2.4</v>
      </c>
      <c r="J49" s="84"/>
      <c r="K49" s="84"/>
      <c r="L49" s="84">
        <v>2</v>
      </c>
      <c r="M49" s="84">
        <v>10</v>
      </c>
      <c r="N49" s="84"/>
      <c r="O49" s="84"/>
      <c r="P49" s="84"/>
      <c r="Q49" s="84"/>
      <c r="R49" s="84"/>
      <c r="S49" s="84"/>
      <c r="T49" s="84"/>
      <c r="U49" s="1459">
        <f t="shared" si="0"/>
        <v>0</v>
      </c>
      <c r="V49" s="1459">
        <f t="shared" si="1"/>
        <v>0</v>
      </c>
      <c r="W49" s="84" t="s">
        <v>257</v>
      </c>
    </row>
    <row r="50" spans="1:23">
      <c r="A50" s="1399">
        <v>48</v>
      </c>
      <c r="B50" s="1451" t="s">
        <v>1818</v>
      </c>
      <c r="C50" s="1399">
        <v>48</v>
      </c>
      <c r="D50" s="1399">
        <v>512</v>
      </c>
      <c r="E50" s="1452">
        <v>161006351</v>
      </c>
      <c r="F50" s="84">
        <v>58</v>
      </c>
      <c r="G50" s="84">
        <v>3620.23</v>
      </c>
      <c r="H50" s="84">
        <v>148.93</v>
      </c>
      <c r="I50" s="84">
        <v>2.16</v>
      </c>
      <c r="J50" s="84"/>
      <c r="K50" s="84"/>
      <c r="L50" s="84">
        <v>1</v>
      </c>
      <c r="M50" s="84">
        <v>50</v>
      </c>
      <c r="N50" s="84"/>
      <c r="O50" s="84"/>
      <c r="P50" s="84"/>
      <c r="Q50" s="84"/>
      <c r="R50" s="84"/>
      <c r="S50" s="84"/>
      <c r="T50" s="84"/>
      <c r="U50" s="1459">
        <f t="shared" si="0"/>
        <v>0</v>
      </c>
      <c r="V50" s="1459">
        <f t="shared" si="1"/>
        <v>0</v>
      </c>
      <c r="W50" s="84" t="s">
        <v>257</v>
      </c>
    </row>
    <row r="51" spans="1:23">
      <c r="A51" s="1399">
        <v>49</v>
      </c>
      <c r="B51" s="1453" t="s">
        <v>1819</v>
      </c>
      <c r="C51" s="1399">
        <v>49</v>
      </c>
      <c r="D51" s="1399">
        <v>513</v>
      </c>
      <c r="E51" s="1455">
        <v>161006352</v>
      </c>
      <c r="F51" s="84">
        <v>59</v>
      </c>
      <c r="G51" s="84">
        <v>3606.87</v>
      </c>
      <c r="H51" s="84">
        <v>212.91</v>
      </c>
      <c r="I51" s="84">
        <v>2.78</v>
      </c>
      <c r="J51" s="84"/>
      <c r="K51" s="84"/>
      <c r="L51" s="84">
        <v>1</v>
      </c>
      <c r="M51" s="84">
        <v>45</v>
      </c>
      <c r="N51" s="84"/>
      <c r="O51" s="84">
        <v>8850</v>
      </c>
      <c r="P51" s="84"/>
      <c r="Q51" s="84"/>
      <c r="R51" s="84"/>
      <c r="S51" s="84"/>
      <c r="T51" s="84"/>
      <c r="U51" s="1459">
        <f t="shared" si="0"/>
        <v>442.5</v>
      </c>
      <c r="V51" s="1459">
        <f t="shared" si="1"/>
        <v>9292.5</v>
      </c>
      <c r="W51" s="84" t="s">
        <v>257</v>
      </c>
    </row>
    <row r="52" spans="1:23">
      <c r="A52" s="1399">
        <v>50</v>
      </c>
      <c r="B52" s="1454" t="s">
        <v>1819</v>
      </c>
      <c r="C52" s="1454">
        <v>50</v>
      </c>
      <c r="D52" s="1454">
        <v>514</v>
      </c>
      <c r="E52" s="1456">
        <v>161006353</v>
      </c>
      <c r="F52" s="84">
        <v>56</v>
      </c>
      <c r="G52" s="84">
        <v>3443.65</v>
      </c>
      <c r="H52" s="84">
        <v>196.14</v>
      </c>
      <c r="I52" s="84">
        <v>2.79</v>
      </c>
      <c r="J52" s="84"/>
      <c r="K52" s="84"/>
      <c r="L52" s="84">
        <v>1</v>
      </c>
      <c r="M52" s="84">
        <v>45</v>
      </c>
      <c r="N52" s="84"/>
      <c r="O52" s="84">
        <v>8400</v>
      </c>
      <c r="P52" s="84"/>
      <c r="Q52" s="84"/>
      <c r="R52" s="84"/>
      <c r="S52" s="84"/>
      <c r="T52" s="84"/>
      <c r="U52" s="1459">
        <f t="shared" si="0"/>
        <v>420</v>
      </c>
      <c r="V52" s="1459">
        <f t="shared" si="1"/>
        <v>8820</v>
      </c>
      <c r="W52" s="84" t="s">
        <v>257</v>
      </c>
    </row>
    <row r="53" spans="1:23">
      <c r="A53" s="1399">
        <v>51</v>
      </c>
      <c r="B53" s="1456" t="s">
        <v>1821</v>
      </c>
      <c r="C53" s="1456">
        <v>51</v>
      </c>
      <c r="D53" s="1456">
        <v>515</v>
      </c>
      <c r="E53" s="1399">
        <v>141000484</v>
      </c>
      <c r="F53" s="84">
        <v>59</v>
      </c>
      <c r="G53" s="84">
        <v>3615.64</v>
      </c>
      <c r="H53" s="84">
        <v>210.36</v>
      </c>
      <c r="I53" s="84">
        <v>0</v>
      </c>
      <c r="J53" s="84"/>
      <c r="K53" s="84"/>
      <c r="L53" s="84">
        <v>2</v>
      </c>
      <c r="M53" s="84">
        <v>0</v>
      </c>
      <c r="N53" s="84"/>
      <c r="O53" s="84"/>
      <c r="P53" s="84"/>
      <c r="Q53" s="84"/>
      <c r="R53" s="84"/>
      <c r="S53" s="84"/>
      <c r="T53" s="84"/>
      <c r="U53" s="1459">
        <f t="shared" si="0"/>
        <v>0</v>
      </c>
      <c r="V53" s="1459">
        <f t="shared" si="1"/>
        <v>0</v>
      </c>
      <c r="W53" s="84" t="s">
        <v>257</v>
      </c>
    </row>
    <row r="54" spans="1:23">
      <c r="A54" s="1399">
        <v>52</v>
      </c>
      <c r="B54" s="1456" t="s">
        <v>1821</v>
      </c>
      <c r="C54" s="1456">
        <v>52</v>
      </c>
      <c r="D54" s="1456">
        <v>516</v>
      </c>
      <c r="E54" s="1399">
        <v>161006354</v>
      </c>
      <c r="F54" s="84">
        <v>56</v>
      </c>
      <c r="G54" s="84">
        <v>3453.1</v>
      </c>
      <c r="H54" s="84">
        <v>170.28</v>
      </c>
      <c r="I54" s="84">
        <v>1.38</v>
      </c>
      <c r="J54" s="84"/>
      <c r="K54" s="84"/>
      <c r="L54" s="84">
        <v>2</v>
      </c>
      <c r="M54" s="84">
        <v>15</v>
      </c>
      <c r="N54" s="84"/>
      <c r="O54" s="84"/>
      <c r="P54" s="84"/>
      <c r="Q54" s="84"/>
      <c r="R54" s="84"/>
      <c r="S54" s="84"/>
      <c r="T54" s="84"/>
      <c r="U54" s="1459">
        <f t="shared" si="0"/>
        <v>0</v>
      </c>
      <c r="V54" s="1459">
        <f t="shared" si="1"/>
        <v>0</v>
      </c>
      <c r="W54" s="84" t="s">
        <v>257</v>
      </c>
    </row>
    <row r="55" spans="1:23">
      <c r="A55" s="1399">
        <v>53</v>
      </c>
      <c r="B55" s="1457" t="s">
        <v>1821</v>
      </c>
      <c r="C55" s="1457">
        <v>53</v>
      </c>
      <c r="D55" s="1457">
        <v>517</v>
      </c>
      <c r="E55" s="1399">
        <v>161006355</v>
      </c>
      <c r="F55" s="84">
        <v>59</v>
      </c>
      <c r="G55" s="84">
        <v>3557.47</v>
      </c>
      <c r="H55" s="84">
        <v>259.92</v>
      </c>
      <c r="I55" s="84">
        <v>0.39</v>
      </c>
      <c r="J55" s="84"/>
      <c r="K55" s="84"/>
      <c r="L55" s="84">
        <v>1</v>
      </c>
      <c r="M55" s="84">
        <v>55</v>
      </c>
      <c r="N55" s="84"/>
      <c r="O55" s="84"/>
      <c r="P55" s="84"/>
      <c r="Q55" s="84"/>
      <c r="R55" s="84"/>
      <c r="S55" s="84"/>
      <c r="T55" s="84"/>
      <c r="U55" s="1459">
        <f t="shared" si="0"/>
        <v>0</v>
      </c>
      <c r="V55" s="1459">
        <f t="shared" si="1"/>
        <v>0</v>
      </c>
      <c r="W55" s="84" t="s">
        <v>257</v>
      </c>
    </row>
    <row r="56" spans="1:23">
      <c r="A56" s="1399">
        <v>54</v>
      </c>
      <c r="B56" s="1457" t="s">
        <v>1821</v>
      </c>
      <c r="C56" s="1457">
        <v>54</v>
      </c>
      <c r="D56" s="1457">
        <v>518</v>
      </c>
      <c r="E56" s="1458">
        <v>161006356</v>
      </c>
      <c r="F56" s="84">
        <v>58</v>
      </c>
      <c r="G56" s="84">
        <v>3446.23</v>
      </c>
      <c r="H56" s="84">
        <v>320.77</v>
      </c>
      <c r="I56" s="84">
        <v>0</v>
      </c>
      <c r="J56" s="84"/>
      <c r="K56" s="84"/>
      <c r="L56" s="84">
        <v>2</v>
      </c>
      <c r="M56" s="84">
        <v>30</v>
      </c>
      <c r="N56" s="84"/>
      <c r="O56" s="84"/>
      <c r="P56" s="84"/>
      <c r="Q56" s="84"/>
      <c r="R56" s="84"/>
      <c r="S56" s="84"/>
      <c r="T56" s="84"/>
      <c r="U56" s="1459">
        <f t="shared" si="0"/>
        <v>0</v>
      </c>
      <c r="V56" s="1459">
        <f t="shared" si="1"/>
        <v>0</v>
      </c>
      <c r="W56" s="84" t="s">
        <v>257</v>
      </c>
    </row>
    <row r="57" spans="1:23">
      <c r="A57" s="1399">
        <v>55</v>
      </c>
      <c r="B57" s="1460" t="s">
        <v>1822</v>
      </c>
      <c r="C57" s="1399">
        <v>55</v>
      </c>
      <c r="D57" s="1399">
        <v>519</v>
      </c>
      <c r="E57" s="1461">
        <v>161006357</v>
      </c>
      <c r="F57" s="84">
        <v>59</v>
      </c>
      <c r="G57" s="84">
        <v>3586.85</v>
      </c>
      <c r="H57" s="84">
        <v>238.94</v>
      </c>
      <c r="I57" s="84">
        <v>2.79</v>
      </c>
      <c r="J57" s="84"/>
      <c r="K57" s="84"/>
      <c r="L57" s="84">
        <v>2</v>
      </c>
      <c r="M57" s="84">
        <v>0</v>
      </c>
      <c r="N57" s="84"/>
      <c r="O57" s="84">
        <v>8850</v>
      </c>
      <c r="P57" s="84"/>
      <c r="Q57" s="84"/>
      <c r="R57" s="84"/>
      <c r="S57" s="84"/>
      <c r="T57" s="84"/>
      <c r="U57" s="1459">
        <f t="shared" si="0"/>
        <v>442.5</v>
      </c>
      <c r="V57" s="1459">
        <f t="shared" si="1"/>
        <v>9292.5</v>
      </c>
      <c r="W57" s="84" t="s">
        <v>257</v>
      </c>
    </row>
    <row r="58" spans="1:23">
      <c r="A58" s="1399">
        <v>56</v>
      </c>
      <c r="B58" s="1461" t="s">
        <v>1822</v>
      </c>
      <c r="C58" s="1461">
        <v>56</v>
      </c>
      <c r="D58" s="1461">
        <v>520</v>
      </c>
      <c r="E58" s="1462">
        <v>161006358</v>
      </c>
      <c r="F58" s="84">
        <v>57</v>
      </c>
      <c r="G58" s="84">
        <v>3438.07</v>
      </c>
      <c r="H58" s="84">
        <v>256.73</v>
      </c>
      <c r="I58" s="84">
        <v>1.8</v>
      </c>
      <c r="J58" s="84"/>
      <c r="K58" s="84"/>
      <c r="L58" s="84">
        <v>1</v>
      </c>
      <c r="M58" s="84">
        <v>45</v>
      </c>
      <c r="N58" s="84"/>
      <c r="O58" s="84"/>
      <c r="P58" s="84"/>
      <c r="Q58" s="84"/>
      <c r="R58" s="84"/>
      <c r="S58" s="84"/>
      <c r="T58" s="84"/>
      <c r="U58" s="1459">
        <f t="shared" si="0"/>
        <v>0</v>
      </c>
      <c r="V58" s="1459">
        <f t="shared" si="1"/>
        <v>0</v>
      </c>
      <c r="W58" s="84" t="s">
        <v>257</v>
      </c>
    </row>
    <row r="59" spans="1:23">
      <c r="A59" s="1399">
        <v>57</v>
      </c>
      <c r="B59" s="1463" t="s">
        <v>1822</v>
      </c>
      <c r="C59" s="1463">
        <v>57</v>
      </c>
      <c r="D59" s="1463">
        <v>521</v>
      </c>
      <c r="E59" s="1464">
        <v>161006359</v>
      </c>
      <c r="F59" s="84">
        <v>58</v>
      </c>
      <c r="G59" s="84">
        <v>3508.85</v>
      </c>
      <c r="H59" s="84">
        <v>252.15</v>
      </c>
      <c r="I59" s="84">
        <v>0</v>
      </c>
      <c r="J59" s="84"/>
      <c r="K59" s="84"/>
      <c r="L59" s="84">
        <v>2</v>
      </c>
      <c r="M59" s="84">
        <v>15</v>
      </c>
      <c r="N59" s="84"/>
      <c r="O59" s="84"/>
      <c r="P59" s="84"/>
      <c r="Q59" s="84"/>
      <c r="R59" s="84"/>
      <c r="S59" s="84"/>
      <c r="T59" s="84"/>
      <c r="U59" s="1459">
        <f t="shared" si="0"/>
        <v>0</v>
      </c>
      <c r="V59" s="1459">
        <f t="shared" si="1"/>
        <v>0</v>
      </c>
      <c r="W59" s="84" t="s">
        <v>257</v>
      </c>
    </row>
    <row r="60" spans="1:23">
      <c r="A60" s="1399">
        <v>58</v>
      </c>
      <c r="B60" s="1464" t="s">
        <v>1823</v>
      </c>
      <c r="C60" s="1399">
        <v>58</v>
      </c>
      <c r="D60" s="1399">
        <v>522</v>
      </c>
      <c r="E60" s="1465">
        <v>161006360</v>
      </c>
      <c r="F60" s="84">
        <v>58</v>
      </c>
      <c r="G60" s="84">
        <v>3440.14</v>
      </c>
      <c r="H60" s="84">
        <v>293.86</v>
      </c>
      <c r="I60" s="84">
        <v>0</v>
      </c>
      <c r="J60" s="84"/>
      <c r="K60" s="84"/>
      <c r="L60" s="84">
        <v>1</v>
      </c>
      <c r="M60" s="84">
        <v>50</v>
      </c>
      <c r="N60" s="84"/>
      <c r="O60" s="84"/>
      <c r="P60" s="84"/>
      <c r="Q60" s="1348"/>
      <c r="R60" s="84"/>
      <c r="S60" s="84"/>
      <c r="T60" s="84"/>
      <c r="U60" s="1399"/>
      <c r="V60" s="1399"/>
      <c r="W60" s="84" t="s">
        <v>257</v>
      </c>
    </row>
    <row r="61" spans="1:23">
      <c r="A61" s="1399">
        <v>59</v>
      </c>
      <c r="B61" s="1465" t="s">
        <v>1823</v>
      </c>
      <c r="C61" s="1399">
        <v>59</v>
      </c>
      <c r="D61" s="1399">
        <v>523</v>
      </c>
      <c r="E61" s="1465">
        <v>161006361</v>
      </c>
      <c r="F61" s="84">
        <v>59</v>
      </c>
      <c r="G61" s="84">
        <v>3474.84</v>
      </c>
      <c r="H61" s="84">
        <v>351.16</v>
      </c>
      <c r="I61" s="84">
        <v>0</v>
      </c>
      <c r="J61" s="84"/>
      <c r="K61" s="84"/>
      <c r="L61" s="84">
        <v>1</v>
      </c>
      <c r="M61" s="84">
        <v>45</v>
      </c>
      <c r="N61" s="84"/>
      <c r="O61" s="84"/>
      <c r="P61" s="84"/>
      <c r="Q61" s="1348"/>
      <c r="R61" s="84"/>
      <c r="S61" s="84"/>
      <c r="T61" s="84"/>
      <c r="U61" s="1399"/>
      <c r="V61" s="1399"/>
      <c r="W61" s="84" t="s">
        <v>257</v>
      </c>
    </row>
    <row r="62" spans="1:23" ht="15.75">
      <c r="A62" s="112"/>
      <c r="B62" s="112"/>
      <c r="C62" s="112"/>
      <c r="D62" s="105"/>
      <c r="E62" s="105"/>
      <c r="F62" s="113">
        <f>SUM(F3:F61)</f>
        <v>3421</v>
      </c>
      <c r="G62" s="113">
        <f>SUM(G3:G61)</f>
        <v>205308.76000000013</v>
      </c>
      <c r="H62" s="113">
        <f>SUM(H3:H61)</f>
        <v>14748.87</v>
      </c>
      <c r="I62" s="113">
        <f>SUM(I3:I61)</f>
        <v>89.63000000000001</v>
      </c>
      <c r="O62" s="113">
        <f>SUM(O3:O61)</f>
        <v>86224</v>
      </c>
      <c r="U62" s="113"/>
      <c r="V62" s="113">
        <f>SUM(V3:V61)</f>
        <v>90535.2</v>
      </c>
      <c r="W62" s="560"/>
    </row>
    <row r="63" spans="1:23">
      <c r="H63">
        <f>H62/C61</f>
        <v>249.98084745762714</v>
      </c>
    </row>
    <row r="64" spans="1:23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  <row r="389" s="11" customFormat="1"/>
    <row r="390" s="11" customFormat="1"/>
    <row r="391" s="11" customFormat="1"/>
    <row r="392" s="11" customFormat="1"/>
    <row r="393" s="11" customFormat="1"/>
    <row r="394" s="11" customFormat="1"/>
    <row r="395" s="11" customFormat="1"/>
    <row r="396" s="11" customFormat="1"/>
    <row r="397" s="11" customFormat="1"/>
    <row r="398" s="11" customFormat="1"/>
    <row r="399" s="11" customFormat="1"/>
    <row r="400" s="11" customFormat="1"/>
    <row r="401" s="11" customFormat="1"/>
    <row r="402" s="11" customFormat="1"/>
    <row r="403" s="11" customFormat="1"/>
    <row r="404" s="11" customFormat="1"/>
    <row r="405" s="11" customFormat="1"/>
    <row r="406" s="11" customFormat="1"/>
    <row r="407" s="11" customFormat="1"/>
    <row r="408" s="11" customFormat="1"/>
    <row r="409" s="11" customFormat="1"/>
    <row r="410" s="11" customFormat="1"/>
    <row r="411" s="11" customFormat="1"/>
    <row r="412" s="11" customFormat="1"/>
    <row r="413" s="11" customFormat="1"/>
    <row r="414" s="11" customFormat="1"/>
    <row r="415" s="11" customFormat="1"/>
    <row r="416" s="11" customFormat="1"/>
    <row r="417" s="11" customFormat="1"/>
    <row r="418" s="11" customFormat="1"/>
    <row r="419" s="11" customFormat="1"/>
    <row r="420" s="11" customFormat="1"/>
    <row r="421" s="11" customFormat="1"/>
    <row r="422" s="11" customFormat="1"/>
    <row r="423" s="11" customFormat="1"/>
    <row r="424" s="11" customFormat="1"/>
    <row r="425" s="11" customFormat="1"/>
    <row r="426" s="11" customFormat="1"/>
    <row r="427" s="11" customFormat="1"/>
    <row r="428" s="11" customFormat="1"/>
    <row r="429" s="11" customFormat="1"/>
    <row r="430" s="11" customFormat="1"/>
    <row r="431" s="11" customFormat="1"/>
    <row r="432" s="11" customFormat="1"/>
    <row r="433" s="11" customFormat="1"/>
    <row r="434" s="11" customFormat="1"/>
    <row r="435" s="11" customFormat="1"/>
    <row r="436" s="11" customFormat="1"/>
    <row r="437" s="11" customFormat="1"/>
    <row r="438" s="11" customFormat="1"/>
  </sheetData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66.xml><?xml version="1.0" encoding="utf-8"?>
<worksheet xmlns="http://schemas.openxmlformats.org/spreadsheetml/2006/main" xmlns:r="http://schemas.openxmlformats.org/officeDocument/2006/relationships">
  <dimension ref="A1:W69"/>
  <sheetViews>
    <sheetView topLeftCell="A49" workbookViewId="0">
      <selection activeCell="A43" sqref="A1:XFD1048576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6" max="6" width="10" bestFit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1790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398" t="s">
        <v>2</v>
      </c>
      <c r="C2" s="1398" t="s">
        <v>3</v>
      </c>
      <c r="D2" s="1398" t="s">
        <v>4</v>
      </c>
      <c r="E2" s="1398" t="s">
        <v>5</v>
      </c>
      <c r="F2" s="1398" t="s">
        <v>6</v>
      </c>
      <c r="G2" s="1398" t="s">
        <v>7</v>
      </c>
      <c r="H2" s="1398" t="s">
        <v>8</v>
      </c>
      <c r="I2" s="1398" t="s">
        <v>9</v>
      </c>
      <c r="J2" s="1398" t="s">
        <v>10</v>
      </c>
      <c r="K2" s="1398" t="s">
        <v>11</v>
      </c>
      <c r="L2" s="2809" t="s">
        <v>419</v>
      </c>
      <c r="M2" s="2809"/>
      <c r="N2" s="1398" t="s">
        <v>12</v>
      </c>
      <c r="O2" s="1398" t="s">
        <v>13</v>
      </c>
      <c r="P2" s="1398" t="s">
        <v>14</v>
      </c>
      <c r="Q2" s="1398" t="s">
        <v>15</v>
      </c>
      <c r="R2" s="1398" t="s">
        <v>16</v>
      </c>
      <c r="S2" s="1398" t="s">
        <v>15</v>
      </c>
      <c r="T2" s="1398" t="s">
        <v>18</v>
      </c>
      <c r="U2" s="1398" t="s">
        <v>19</v>
      </c>
      <c r="V2" s="1398" t="s">
        <v>543</v>
      </c>
      <c r="W2" s="61" t="s">
        <v>255</v>
      </c>
    </row>
    <row r="3" spans="1:23" s="54" customFormat="1">
      <c r="A3" s="61"/>
      <c r="B3" s="1185" t="str">
        <f>'AUG''23'!B3</f>
        <v>01.08.23</v>
      </c>
      <c r="C3" s="1185">
        <f>'AUG''23'!C3</f>
        <v>1</v>
      </c>
      <c r="D3" s="1185">
        <f>'AUG''23'!D3</f>
        <v>465</v>
      </c>
      <c r="E3" s="1185"/>
      <c r="F3" s="1185">
        <f>'AUG''23'!F3</f>
        <v>58</v>
      </c>
      <c r="G3" s="1185">
        <f>'AUG''23'!G3</f>
        <v>3440.25</v>
      </c>
      <c r="H3" s="1185">
        <f>'AUG''23'!H3</f>
        <v>268.94</v>
      </c>
      <c r="I3" s="1185">
        <f>'AUG''23'!I3</f>
        <v>3.19</v>
      </c>
      <c r="J3" s="1185"/>
      <c r="K3" s="1185"/>
      <c r="L3" s="1185">
        <f>'AUG''23'!L3</f>
        <v>2</v>
      </c>
      <c r="M3" s="1185">
        <f>'AUG''23'!M3</f>
        <v>10</v>
      </c>
      <c r="N3" s="1185"/>
      <c r="O3" s="1185"/>
      <c r="P3" s="1185"/>
      <c r="Q3" s="1185"/>
      <c r="R3" s="1185"/>
      <c r="S3" s="1185"/>
      <c r="T3" s="1185"/>
      <c r="U3" s="1185"/>
      <c r="V3" s="1185">
        <f>'AUG''23'!V3</f>
        <v>9135</v>
      </c>
      <c r="W3" s="61"/>
    </row>
    <row r="4" spans="1:23" s="54" customFormat="1">
      <c r="A4" s="61"/>
      <c r="B4" s="1185" t="str">
        <f>'AUG''23'!B4</f>
        <v>01.08.23</v>
      </c>
      <c r="C4" s="1185">
        <f>'AUG''23'!C4</f>
        <v>2</v>
      </c>
      <c r="D4" s="1185">
        <f>'AUG''23'!D4</f>
        <v>466</v>
      </c>
      <c r="E4" s="1185"/>
      <c r="F4" s="1185">
        <f>'AUG''23'!F4</f>
        <v>57</v>
      </c>
      <c r="G4" s="1185">
        <f>'AUG''23'!G4</f>
        <v>3380.9</v>
      </c>
      <c r="H4" s="1185">
        <f>'AUG''23'!H4</f>
        <v>257.08999999999997</v>
      </c>
      <c r="I4" s="1185">
        <f>'AUG''23'!I4</f>
        <v>3.99</v>
      </c>
      <c r="J4" s="1185"/>
      <c r="K4" s="1185"/>
      <c r="L4" s="1185">
        <f>'AUG''23'!L4</f>
        <v>1</v>
      </c>
      <c r="M4" s="1185">
        <f>'AUG''23'!M4</f>
        <v>45</v>
      </c>
      <c r="N4" s="1185"/>
      <c r="O4" s="1185"/>
      <c r="P4" s="1185"/>
      <c r="Q4" s="1185"/>
      <c r="R4" s="1185"/>
      <c r="S4" s="1185"/>
      <c r="T4" s="1185"/>
      <c r="U4" s="1185"/>
      <c r="V4" s="1185">
        <f>'AUG''23'!V4</f>
        <v>8977.5</v>
      </c>
      <c r="W4" s="61"/>
    </row>
    <row r="5" spans="1:23" s="54" customFormat="1">
      <c r="A5" s="61"/>
      <c r="B5" s="1185" t="str">
        <f>'AUG''23'!B5</f>
        <v>01.08.23</v>
      </c>
      <c r="C5" s="1185">
        <f>'AUG''23'!C5</f>
        <v>3</v>
      </c>
      <c r="D5" s="1185">
        <f>'AUG''23'!D5</f>
        <v>467</v>
      </c>
      <c r="E5" s="1185"/>
      <c r="F5" s="1185">
        <f>'AUG''23'!F5</f>
        <v>55</v>
      </c>
      <c r="G5" s="1185">
        <f>'AUG''23'!G5</f>
        <v>3270.05</v>
      </c>
      <c r="H5" s="1185">
        <f>'AUG''23'!H5</f>
        <v>250.74</v>
      </c>
      <c r="I5" s="1185">
        <f>'AUG''23'!I5</f>
        <v>0.79</v>
      </c>
      <c r="J5" s="1185"/>
      <c r="K5" s="1185"/>
      <c r="L5" s="1185">
        <f>'AUG''23'!L5</f>
        <v>2</v>
      </c>
      <c r="M5" s="1185">
        <f>'AUG''23'!M5</f>
        <v>10</v>
      </c>
      <c r="N5" s="1185"/>
      <c r="O5" s="1185"/>
      <c r="P5" s="1185"/>
      <c r="Q5" s="1185"/>
      <c r="R5" s="1185"/>
      <c r="S5" s="1185"/>
      <c r="T5" s="1185"/>
      <c r="U5" s="1185"/>
      <c r="V5" s="1185">
        <f>'AUG''23'!V5</f>
        <v>0</v>
      </c>
      <c r="W5" s="61"/>
    </row>
    <row r="6" spans="1:23" s="54" customFormat="1">
      <c r="A6" s="1176"/>
      <c r="B6" s="1185" t="str">
        <f>'AUG''23'!B6</f>
        <v>02.08.23</v>
      </c>
      <c r="C6" s="1185">
        <f>'AUG''23'!C6</f>
        <v>4</v>
      </c>
      <c r="D6" s="1185">
        <f>'AUG''23'!D6</f>
        <v>468</v>
      </c>
      <c r="E6" s="1185"/>
      <c r="F6" s="1185">
        <f>'AUG''23'!F6</f>
        <v>58</v>
      </c>
      <c r="G6" s="1185">
        <f>'AUG''23'!G6</f>
        <v>3534.65</v>
      </c>
      <c r="H6" s="1185">
        <f>'AUG''23'!H6</f>
        <v>183.69</v>
      </c>
      <c r="I6" s="1185">
        <f>'AUG''23'!I6</f>
        <v>12.34</v>
      </c>
      <c r="J6" s="1185"/>
      <c r="K6" s="1185"/>
      <c r="L6" s="1185" t="str">
        <f>'AUG''23'!L6</f>
        <v>2</v>
      </c>
      <c r="M6" s="1185" t="str">
        <f>'AUG''23'!M6</f>
        <v>20</v>
      </c>
      <c r="N6" s="1185"/>
      <c r="O6" s="1185"/>
      <c r="P6" s="1185"/>
      <c r="Q6" s="1185"/>
      <c r="R6" s="1185"/>
      <c r="S6" s="1185"/>
      <c r="T6" s="1185"/>
      <c r="U6" s="1185"/>
      <c r="V6" s="1185">
        <f>'AUG''23'!V6</f>
        <v>9135</v>
      </c>
      <c r="W6" s="1176"/>
    </row>
    <row r="7" spans="1:23" s="54" customFormat="1">
      <c r="A7" s="1176"/>
      <c r="B7" s="1185" t="str">
        <f>'AUG''23'!B7</f>
        <v>02.08.23</v>
      </c>
      <c r="C7" s="1185">
        <f>'AUG''23'!C7</f>
        <v>5</v>
      </c>
      <c r="D7" s="1185">
        <f>'AUG''23'!D7</f>
        <v>469</v>
      </c>
      <c r="E7" s="1185"/>
      <c r="F7" s="1185">
        <f>'AUG''23'!F7</f>
        <v>57</v>
      </c>
      <c r="G7" s="1185">
        <f>'AUG''23'!G7</f>
        <v>3397.04</v>
      </c>
      <c r="H7" s="1185">
        <f>'AUG''23'!H7</f>
        <v>252.13</v>
      </c>
      <c r="I7" s="1185">
        <f>'AUG''23'!I7</f>
        <v>3.17</v>
      </c>
      <c r="J7" s="1185"/>
      <c r="K7" s="1185"/>
      <c r="L7" s="1185">
        <f>'AUG''23'!L7</f>
        <v>2</v>
      </c>
      <c r="M7" s="1185">
        <f>'AUG''23'!M7</f>
        <v>5</v>
      </c>
      <c r="N7" s="1185"/>
      <c r="O7" s="1185"/>
      <c r="P7" s="1185"/>
      <c r="Q7" s="1185"/>
      <c r="R7" s="1185"/>
      <c r="S7" s="1185"/>
      <c r="T7" s="1185"/>
      <c r="U7" s="1185"/>
      <c r="V7" s="1185">
        <f>'AUG''23'!V7</f>
        <v>0</v>
      </c>
      <c r="W7" s="1176"/>
    </row>
    <row r="8" spans="1:23" s="54" customFormat="1">
      <c r="A8" s="1176"/>
      <c r="B8" s="1185" t="str">
        <f>'AUG''23'!B8</f>
        <v>02.08.23</v>
      </c>
      <c r="C8" s="1185">
        <f>'AUG''23'!C8</f>
        <v>6</v>
      </c>
      <c r="D8" s="1185">
        <f>'AUG''23'!D8</f>
        <v>470</v>
      </c>
      <c r="E8" s="1185"/>
      <c r="F8" s="1185">
        <f>'AUG''23'!F8</f>
        <v>59</v>
      </c>
      <c r="G8" s="1185">
        <f>'AUG''23'!G8</f>
        <v>3550.05</v>
      </c>
      <c r="H8" s="1185">
        <f>'AUG''23'!H8</f>
        <v>219.94</v>
      </c>
      <c r="I8" s="1185">
        <f>'AUG''23'!I8</f>
        <v>1.99</v>
      </c>
      <c r="J8" s="1185"/>
      <c r="K8" s="1185"/>
      <c r="L8" s="1185">
        <f>'AUG''23'!L8</f>
        <v>2</v>
      </c>
      <c r="M8" s="1185">
        <f>'AUG''23'!M8</f>
        <v>5</v>
      </c>
      <c r="N8" s="1185"/>
      <c r="O8" s="1185"/>
      <c r="P8" s="1185"/>
      <c r="Q8" s="1185"/>
      <c r="R8" s="1185"/>
      <c r="S8" s="1185"/>
      <c r="T8" s="1185"/>
      <c r="U8" s="1185"/>
      <c r="V8" s="1185">
        <f>'AUG''23'!V8</f>
        <v>0</v>
      </c>
      <c r="W8" s="1176"/>
    </row>
    <row r="9" spans="1:23" s="54" customFormat="1">
      <c r="A9" s="1176"/>
      <c r="B9" s="1185" t="str">
        <f>'AUG''23'!B9</f>
        <v>03.08.23</v>
      </c>
      <c r="C9" s="1185">
        <f>'AUG''23'!C9</f>
        <v>7</v>
      </c>
      <c r="D9" s="1185">
        <f>'AUG''23'!D9</f>
        <v>471</v>
      </c>
      <c r="E9" s="1185"/>
      <c r="F9" s="1185">
        <f>'AUG''23'!F9</f>
        <v>59</v>
      </c>
      <c r="G9" s="1185">
        <f>'AUG''23'!G9</f>
        <v>3593.46</v>
      </c>
      <c r="H9" s="1185">
        <f>'AUG''23'!H9</f>
        <v>173.33</v>
      </c>
      <c r="I9" s="1185">
        <f>'AUG''23'!I9</f>
        <v>0.79</v>
      </c>
      <c r="J9" s="1185"/>
      <c r="K9" s="1185"/>
      <c r="L9" s="1185">
        <f>'AUG''23'!L9</f>
        <v>1</v>
      </c>
      <c r="M9" s="1185">
        <f>'AUG''23'!M9</f>
        <v>45</v>
      </c>
      <c r="N9" s="1185"/>
      <c r="O9" s="1185"/>
      <c r="P9" s="1185"/>
      <c r="Q9" s="1185"/>
      <c r="R9" s="1185"/>
      <c r="S9" s="1185"/>
      <c r="T9" s="1185"/>
      <c r="U9" s="1185"/>
      <c r="V9" s="1185">
        <f>'AUG''23'!V9</f>
        <v>0</v>
      </c>
      <c r="W9" s="1176"/>
    </row>
    <row r="10" spans="1:23" s="54" customFormat="1">
      <c r="A10" s="1176"/>
      <c r="B10" s="1185" t="str">
        <f>'AUG''23'!B10</f>
        <v>04.08.23</v>
      </c>
      <c r="C10" s="1185">
        <f>'AUG''23'!C10</f>
        <v>8</v>
      </c>
      <c r="D10" s="1185">
        <f>'AUG''23'!D10</f>
        <v>472</v>
      </c>
      <c r="E10" s="1185"/>
      <c r="F10" s="1185">
        <f>'AUG''23'!F10</f>
        <v>57</v>
      </c>
      <c r="G10" s="1185">
        <f>'AUG''23'!G10</f>
        <v>3439.04</v>
      </c>
      <c r="H10" s="1185">
        <f>'AUG''23'!H10</f>
        <v>208.14</v>
      </c>
      <c r="I10" s="1185">
        <f>'AUG''23'!I10</f>
        <v>1.18</v>
      </c>
      <c r="J10" s="1185"/>
      <c r="K10" s="1185"/>
      <c r="L10" s="1185">
        <f>'AUG''23'!L10</f>
        <v>2</v>
      </c>
      <c r="M10" s="1185">
        <f>'AUG''23'!M10</f>
        <v>0</v>
      </c>
      <c r="N10" s="1185"/>
      <c r="O10" s="1185"/>
      <c r="P10" s="1185"/>
      <c r="Q10" s="1185"/>
      <c r="R10" s="1185"/>
      <c r="S10" s="1185"/>
      <c r="T10" s="1185"/>
      <c r="U10" s="1185"/>
      <c r="V10" s="1185">
        <f>'AUG''23'!V10</f>
        <v>0</v>
      </c>
      <c r="W10" s="1176"/>
    </row>
    <row r="11" spans="1:23" s="54" customFormat="1">
      <c r="A11" s="1176"/>
      <c r="B11" s="1185" t="str">
        <f>'AUG''23'!B11</f>
        <v>04.08.23</v>
      </c>
      <c r="C11" s="1185">
        <f>'AUG''23'!C11</f>
        <v>9</v>
      </c>
      <c r="D11" s="1185">
        <f>'AUG''23'!D11</f>
        <v>473</v>
      </c>
      <c r="E11" s="1185"/>
      <c r="F11" s="1185">
        <f>'AUG''23'!F11</f>
        <v>59</v>
      </c>
      <c r="G11" s="1185">
        <f>'AUG''23'!G11</f>
        <v>3478.76</v>
      </c>
      <c r="H11" s="1185">
        <f>'AUG''23'!H11</f>
        <v>267.24</v>
      </c>
      <c r="I11" s="1185">
        <f>'AUG''23'!I11</f>
        <v>0</v>
      </c>
      <c r="J11" s="1185"/>
      <c r="K11" s="1185"/>
      <c r="L11" s="1185">
        <f>'AUG''23'!L11</f>
        <v>1</v>
      </c>
      <c r="M11" s="1185">
        <f>'AUG''23'!M11</f>
        <v>30</v>
      </c>
      <c r="N11" s="1185"/>
      <c r="O11" s="1185"/>
      <c r="P11" s="1185"/>
      <c r="Q11" s="1185"/>
      <c r="R11" s="1185"/>
      <c r="S11" s="1185"/>
      <c r="T11" s="1185"/>
      <c r="U11" s="1185"/>
      <c r="V11" s="1185">
        <f>'AUG''23'!V11</f>
        <v>0</v>
      </c>
      <c r="W11" s="1176"/>
    </row>
    <row r="12" spans="1:23" s="54" customFormat="1">
      <c r="A12" s="1176"/>
      <c r="B12" s="1185" t="str">
        <f>'AUG''23'!B12</f>
        <v>04.08.23</v>
      </c>
      <c r="C12" s="1185">
        <f>'AUG''23'!C12</f>
        <v>10</v>
      </c>
      <c r="D12" s="1185">
        <f>'AUG''23'!D12</f>
        <v>474</v>
      </c>
      <c r="E12" s="1185"/>
      <c r="F12" s="1185">
        <f>'AUG''23'!F12</f>
        <v>59</v>
      </c>
      <c r="G12" s="1185">
        <f>'AUG''23'!G12</f>
        <v>3579.21</v>
      </c>
      <c r="H12" s="1185">
        <f>'AUG''23'!H12</f>
        <v>196.79</v>
      </c>
      <c r="I12" s="1185">
        <f>'AUG''23'!I12</f>
        <v>0</v>
      </c>
      <c r="J12" s="1185"/>
      <c r="K12" s="1185"/>
      <c r="L12" s="1185">
        <f>'AUG''23'!L12</f>
        <v>1</v>
      </c>
      <c r="M12" s="1185">
        <f>'AUG''23'!M12</f>
        <v>25</v>
      </c>
      <c r="N12" s="1185"/>
      <c r="O12" s="1185"/>
      <c r="P12" s="1185"/>
      <c r="Q12" s="1185"/>
      <c r="R12" s="1185"/>
      <c r="S12" s="1185"/>
      <c r="T12" s="1185"/>
      <c r="U12" s="1185"/>
      <c r="V12" s="1185">
        <f>'AUG''23'!V12</f>
        <v>0</v>
      </c>
      <c r="W12" s="1176"/>
    </row>
    <row r="13" spans="1:23" s="54" customFormat="1">
      <c r="A13" s="1176"/>
      <c r="B13" s="1185" t="str">
        <f>'AUG''23'!B13</f>
        <v>05.08.23</v>
      </c>
      <c r="C13" s="1185">
        <f>'AUG''23'!C13</f>
        <v>11</v>
      </c>
      <c r="D13" s="1185">
        <f>'AUG''23'!D13</f>
        <v>475</v>
      </c>
      <c r="E13" s="1185"/>
      <c r="F13" s="1185">
        <f>'AUG''23'!F13</f>
        <v>59</v>
      </c>
      <c r="G13" s="1185">
        <f>'AUG''23'!G13</f>
        <v>3639.84</v>
      </c>
      <c r="H13" s="1185">
        <f>'AUG''23'!H13</f>
        <v>136.11000000000001</v>
      </c>
      <c r="I13" s="1185">
        <f>'AUG''23'!I13</f>
        <v>5.95</v>
      </c>
      <c r="J13" s="1185"/>
      <c r="K13" s="1185"/>
      <c r="L13" s="1185">
        <f>'AUG''23'!L13</f>
        <v>2</v>
      </c>
      <c r="M13" s="1185">
        <f>'AUG''23'!M13</f>
        <v>5</v>
      </c>
      <c r="N13" s="1185"/>
      <c r="O13" s="1185"/>
      <c r="P13" s="1185"/>
      <c r="Q13" s="1185"/>
      <c r="R13" s="1185"/>
      <c r="S13" s="1185"/>
      <c r="T13" s="1185"/>
      <c r="U13" s="1185"/>
      <c r="V13" s="1185">
        <f>'AUG''23'!V13</f>
        <v>9292.5</v>
      </c>
      <c r="W13" s="1176"/>
    </row>
    <row r="14" spans="1:23" s="54" customFormat="1">
      <c r="A14" s="1176"/>
      <c r="B14" s="1185" t="str">
        <f>'AUG''23'!B14</f>
        <v>05.08.23</v>
      </c>
      <c r="C14" s="1185">
        <f>'AUG''23'!C14</f>
        <v>12</v>
      </c>
      <c r="D14" s="1185">
        <f>'AUG''23'!D14</f>
        <v>476</v>
      </c>
      <c r="E14" s="1185"/>
      <c r="F14" s="1185">
        <f>'AUG''23'!F14</f>
        <v>59</v>
      </c>
      <c r="G14" s="1185">
        <f>'AUG''23'!G14</f>
        <v>3553.25</v>
      </c>
      <c r="H14" s="1185">
        <f>'AUG''23'!H14</f>
        <v>214.75</v>
      </c>
      <c r="I14" s="1185">
        <f>'AUG''23'!I14</f>
        <v>0</v>
      </c>
      <c r="J14" s="1185"/>
      <c r="K14" s="1185"/>
      <c r="L14" s="1185">
        <f>'AUG''23'!L14</f>
        <v>1</v>
      </c>
      <c r="M14" s="1185">
        <f>'AUG''23'!M14</f>
        <v>35</v>
      </c>
      <c r="N14" s="1185"/>
      <c r="O14" s="1185"/>
      <c r="P14" s="1185"/>
      <c r="Q14" s="1185"/>
      <c r="R14" s="1185"/>
      <c r="S14" s="1185"/>
      <c r="T14" s="1185"/>
      <c r="U14" s="1185"/>
      <c r="V14" s="1185">
        <f>'AUG''23'!V14</f>
        <v>0</v>
      </c>
      <c r="W14" s="1176"/>
    </row>
    <row r="15" spans="1:23" s="54" customFormat="1">
      <c r="A15" s="1176"/>
      <c r="B15" s="1185" t="str">
        <f>'AUG''23'!B15</f>
        <v>05.08.23</v>
      </c>
      <c r="C15" s="1185">
        <f>'AUG''23'!C15</f>
        <v>13</v>
      </c>
      <c r="D15" s="1185">
        <f>'AUG''23'!D15</f>
        <v>477</v>
      </c>
      <c r="E15" s="1185"/>
      <c r="F15" s="1185">
        <f>'AUG''23'!F15</f>
        <v>59</v>
      </c>
      <c r="G15" s="1185">
        <f>'AUG''23'!G15</f>
        <v>3522.83</v>
      </c>
      <c r="H15" s="1185">
        <f>'AUG''23'!H15</f>
        <v>251.36</v>
      </c>
      <c r="I15" s="1185">
        <f>'AUG''23'!I15</f>
        <v>2.19</v>
      </c>
      <c r="J15" s="1185"/>
      <c r="K15" s="1185"/>
      <c r="L15" s="1185">
        <f>'AUG''23'!L15</f>
        <v>2</v>
      </c>
      <c r="M15" s="1185">
        <f>'AUG''23'!M15</f>
        <v>10</v>
      </c>
      <c r="N15" s="1185"/>
      <c r="O15" s="1185"/>
      <c r="P15" s="1185"/>
      <c r="Q15" s="1185"/>
      <c r="R15" s="1185"/>
      <c r="S15" s="1185"/>
      <c r="T15" s="1185"/>
      <c r="U15" s="1185"/>
      <c r="V15" s="1185">
        <f>'AUG''23'!V15</f>
        <v>0</v>
      </c>
      <c r="W15" s="1176"/>
    </row>
    <row r="16" spans="1:23" s="54" customFormat="1">
      <c r="A16" s="1176"/>
      <c r="B16" s="1185" t="str">
        <f>'AUG''23'!B16</f>
        <v>07.08.23</v>
      </c>
      <c r="C16" s="1185">
        <f>'AUG''23'!C16</f>
        <v>14</v>
      </c>
      <c r="D16" s="1185">
        <f>'AUG''23'!D16</f>
        <v>478</v>
      </c>
      <c r="E16" s="1185"/>
      <c r="F16" s="1185">
        <f>'AUG''23'!F16</f>
        <v>59</v>
      </c>
      <c r="G16" s="1185">
        <f>'AUG''23'!G16</f>
        <v>3581.23</v>
      </c>
      <c r="H16" s="1185">
        <f>'AUG''23'!H16</f>
        <v>192.35</v>
      </c>
      <c r="I16" s="1185">
        <f>'AUG''23'!I16</f>
        <v>1.58</v>
      </c>
      <c r="J16" s="1185"/>
      <c r="K16" s="1185"/>
      <c r="L16" s="1185">
        <f>'AUG''23'!L16</f>
        <v>1</v>
      </c>
      <c r="M16" s="1185">
        <f>'AUG''23'!M16</f>
        <v>55</v>
      </c>
      <c r="N16" s="1185"/>
      <c r="O16" s="1185"/>
      <c r="P16" s="1185"/>
      <c r="Q16" s="1185"/>
      <c r="R16" s="1185"/>
      <c r="S16" s="1185"/>
      <c r="T16" s="1185"/>
      <c r="U16" s="1185"/>
      <c r="V16" s="1185">
        <f>'AUG''23'!V16</f>
        <v>0</v>
      </c>
      <c r="W16" s="1176"/>
    </row>
    <row r="17" spans="1:23" s="54" customFormat="1">
      <c r="A17" s="1176"/>
      <c r="B17" s="1185" t="str">
        <f>'AUG''23'!B17</f>
        <v>07.08.23</v>
      </c>
      <c r="C17" s="1185">
        <f>'AUG''23'!C17</f>
        <v>15</v>
      </c>
      <c r="D17" s="1185">
        <f>'AUG''23'!D17</f>
        <v>479</v>
      </c>
      <c r="E17" s="1185"/>
      <c r="F17" s="1185">
        <f>'AUG''23'!F17</f>
        <v>58</v>
      </c>
      <c r="G17" s="1185">
        <f>'AUG''23'!G17</f>
        <v>3545.48</v>
      </c>
      <c r="H17" s="1185">
        <f>'AUG''23'!H17</f>
        <v>155.51</v>
      </c>
      <c r="I17" s="1185">
        <f>'AUG''23'!I17</f>
        <v>0.99</v>
      </c>
      <c r="J17" s="1185"/>
      <c r="K17" s="1185"/>
      <c r="L17" s="1185">
        <f>'AUG''23'!L17</f>
        <v>2</v>
      </c>
      <c r="M17" s="1185">
        <f>'AUG''23'!M17</f>
        <v>10</v>
      </c>
      <c r="N17" s="1185"/>
      <c r="O17" s="1185"/>
      <c r="P17" s="1185"/>
      <c r="Q17" s="1185"/>
      <c r="R17" s="1185"/>
      <c r="S17" s="1185"/>
      <c r="T17" s="1185"/>
      <c r="U17" s="1185"/>
      <c r="V17" s="1185">
        <f>'AUG''23'!V17</f>
        <v>0</v>
      </c>
      <c r="W17" s="1176"/>
    </row>
    <row r="18" spans="1:23" s="54" customFormat="1">
      <c r="A18" s="1176"/>
      <c r="B18" s="1185" t="str">
        <f>'AUG''23'!B18</f>
        <v>07.08.23</v>
      </c>
      <c r="C18" s="1185">
        <f>'AUG''23'!C18</f>
        <v>16</v>
      </c>
      <c r="D18" s="1185">
        <f>'AUG''23'!D18</f>
        <v>480</v>
      </c>
      <c r="E18" s="1185"/>
      <c r="F18" s="1185">
        <f>'AUG''23'!F18</f>
        <v>59</v>
      </c>
      <c r="G18" s="1185">
        <f>'AUG''23'!G18</f>
        <v>3574.62</v>
      </c>
      <c r="H18" s="1185">
        <f>'AUG''23'!H18</f>
        <v>199.38</v>
      </c>
      <c r="I18" s="1185">
        <f>'AUG''23'!I18</f>
        <v>0</v>
      </c>
      <c r="J18" s="1185"/>
      <c r="K18" s="1185"/>
      <c r="L18" s="1185">
        <f>'AUG''23'!L18</f>
        <v>1</v>
      </c>
      <c r="M18" s="1185">
        <f>'AUG''23'!M18</f>
        <v>40</v>
      </c>
      <c r="N18" s="1185"/>
      <c r="O18" s="1185"/>
      <c r="P18" s="1185"/>
      <c r="Q18" s="1185"/>
      <c r="R18" s="1185"/>
      <c r="S18" s="1185"/>
      <c r="T18" s="1185"/>
      <c r="U18" s="1185"/>
      <c r="V18" s="1185">
        <f>'AUG''23'!V18</f>
        <v>0</v>
      </c>
      <c r="W18" s="1176"/>
    </row>
    <row r="19" spans="1:23" s="54" customFormat="1">
      <c r="A19" s="1176"/>
      <c r="B19" s="1185" t="str">
        <f>'AUG''23'!B19</f>
        <v>07.08.23</v>
      </c>
      <c r="C19" s="1185">
        <f>'AUG''23'!C19</f>
        <v>17</v>
      </c>
      <c r="D19" s="1185">
        <f>'AUG''23'!D19</f>
        <v>481</v>
      </c>
      <c r="E19" s="1185"/>
      <c r="F19" s="1185">
        <f>'AUG''23'!F19</f>
        <v>58</v>
      </c>
      <c r="G19" s="1185">
        <f>'AUG''23'!G19</f>
        <v>3455.84</v>
      </c>
      <c r="H19" s="1185">
        <f>'AUG''23'!H19</f>
        <v>252.16</v>
      </c>
      <c r="I19" s="1185">
        <f>'AUG''23'!I19</f>
        <v>0</v>
      </c>
      <c r="J19" s="1185"/>
      <c r="K19" s="1185"/>
      <c r="L19" s="1185">
        <f>'AUG''23'!L19</f>
        <v>2</v>
      </c>
      <c r="M19" s="1185">
        <f>'AUG''23'!M19</f>
        <v>0</v>
      </c>
      <c r="N19" s="1185"/>
      <c r="O19" s="1185"/>
      <c r="P19" s="1185"/>
      <c r="Q19" s="1185"/>
      <c r="R19" s="1185"/>
      <c r="S19" s="1185"/>
      <c r="T19" s="1185"/>
      <c r="U19" s="1185"/>
      <c r="V19" s="1185">
        <f>'AUG''23'!V19</f>
        <v>0</v>
      </c>
      <c r="W19" s="1176"/>
    </row>
    <row r="20" spans="1:23" s="54" customFormat="1">
      <c r="A20" s="1176"/>
      <c r="B20" s="1185" t="str">
        <f>'AUG''23'!B20</f>
        <v>08.08.23</v>
      </c>
      <c r="C20" s="1185">
        <f>'AUG''23'!C20</f>
        <v>18</v>
      </c>
      <c r="D20" s="1185">
        <f>'AUG''23'!D20</f>
        <v>482</v>
      </c>
      <c r="E20" s="1185"/>
      <c r="F20" s="1185">
        <f>'AUG''23'!F20</f>
        <v>57</v>
      </c>
      <c r="G20" s="1185">
        <f>'AUG''23'!G20</f>
        <v>3436.86</v>
      </c>
      <c r="H20" s="1185">
        <f>'AUG''23'!H20</f>
        <v>205.14</v>
      </c>
      <c r="I20" s="1185">
        <f>'AUG''23'!I20</f>
        <v>0</v>
      </c>
      <c r="J20" s="1185"/>
      <c r="K20" s="1185"/>
      <c r="L20" s="1185">
        <f>'AUG''23'!L20</f>
        <v>2</v>
      </c>
      <c r="M20" s="1185">
        <f>'AUG''23'!M20</f>
        <v>0</v>
      </c>
      <c r="N20" s="1185"/>
      <c r="O20" s="1185"/>
      <c r="P20" s="1185"/>
      <c r="Q20" s="1185"/>
      <c r="R20" s="1185"/>
      <c r="S20" s="1185"/>
      <c r="T20" s="1185"/>
      <c r="U20" s="1185"/>
      <c r="V20" s="1185">
        <f>'AUG''23'!V20</f>
        <v>0</v>
      </c>
      <c r="W20" s="1176"/>
    </row>
    <row r="21" spans="1:23" s="54" customFormat="1">
      <c r="A21" s="1176"/>
      <c r="B21" s="1185" t="str">
        <f>'AUG''23'!B21</f>
        <v>08.08.23</v>
      </c>
      <c r="C21" s="1185">
        <f>'AUG''23'!C21</f>
        <v>19</v>
      </c>
      <c r="D21" s="1185">
        <f>'AUG''23'!D21</f>
        <v>483</v>
      </c>
      <c r="E21" s="1185"/>
      <c r="F21" s="1185">
        <f>'AUG''23'!F21</f>
        <v>57</v>
      </c>
      <c r="G21" s="1185">
        <f>'AUG''23'!G21</f>
        <v>3420.83</v>
      </c>
      <c r="H21" s="1185">
        <f>'AUG''23'!H21</f>
        <v>229.16</v>
      </c>
      <c r="I21" s="1185">
        <f>'AUG''23'!I21</f>
        <v>1.99</v>
      </c>
      <c r="J21" s="1185"/>
      <c r="K21" s="1185"/>
      <c r="L21" s="1185">
        <f>'AUG''23'!L21</f>
        <v>2</v>
      </c>
      <c r="M21" s="1185">
        <f>'AUG''23'!M21</f>
        <v>10</v>
      </c>
      <c r="N21" s="1185"/>
      <c r="O21" s="1185"/>
      <c r="P21" s="1185"/>
      <c r="Q21" s="1185"/>
      <c r="R21" s="1185"/>
      <c r="S21" s="1185"/>
      <c r="T21" s="1185"/>
      <c r="U21" s="1185"/>
      <c r="V21" s="1185">
        <f>'AUG''23'!V21</f>
        <v>0</v>
      </c>
      <c r="W21" s="1176"/>
    </row>
    <row r="22" spans="1:23" s="54" customFormat="1">
      <c r="A22" s="1176"/>
      <c r="B22" s="1185" t="str">
        <f>'AUG''23'!B22</f>
        <v>09.08.23</v>
      </c>
      <c r="C22" s="1185">
        <f>'AUG''23'!C22</f>
        <v>20</v>
      </c>
      <c r="D22" s="1185">
        <f>'AUG''23'!D22</f>
        <v>484</v>
      </c>
      <c r="E22" s="1185"/>
      <c r="F22" s="1185">
        <f>'AUG''23'!F22</f>
        <v>59</v>
      </c>
      <c r="G22" s="1185">
        <f>'AUG''23'!G22</f>
        <v>3532.23</v>
      </c>
      <c r="H22" s="1185">
        <f>'AUG''23'!H22</f>
        <v>239.77</v>
      </c>
      <c r="I22" s="1185">
        <f>'AUG''23'!I22</f>
        <v>0</v>
      </c>
      <c r="J22" s="1185"/>
      <c r="K22" s="1185"/>
      <c r="L22" s="1185">
        <f>'AUG''23'!L22</f>
        <v>2</v>
      </c>
      <c r="M22" s="1185">
        <f>'AUG''23'!M22</f>
        <v>20</v>
      </c>
      <c r="N22" s="1185"/>
      <c r="O22" s="1185"/>
      <c r="P22" s="1185"/>
      <c r="Q22" s="1185"/>
      <c r="R22" s="1185"/>
      <c r="S22" s="1185"/>
      <c r="T22" s="1185"/>
      <c r="U22" s="1185"/>
      <c r="V22" s="1185">
        <f>'AUG''23'!V22</f>
        <v>0</v>
      </c>
      <c r="W22" s="1176"/>
    </row>
    <row r="23" spans="1:23" s="54" customFormat="1">
      <c r="A23" s="1176"/>
      <c r="B23" s="1185" t="str">
        <f>'AUG''23'!B23</f>
        <v>09.08.23</v>
      </c>
      <c r="C23" s="1185">
        <f>'AUG''23'!C23</f>
        <v>21</v>
      </c>
      <c r="D23" s="1185">
        <f>'AUG''23'!D23</f>
        <v>485</v>
      </c>
      <c r="E23" s="1185"/>
      <c r="F23" s="1185">
        <f>'AUG''23'!F23</f>
        <v>54</v>
      </c>
      <c r="G23" s="1185">
        <f>'AUG''23'!G23</f>
        <v>3242.28</v>
      </c>
      <c r="H23" s="1185">
        <f>'AUG''23'!H23</f>
        <v>210.51</v>
      </c>
      <c r="I23" s="1185">
        <f>'AUG''23'!I23</f>
        <v>0.79</v>
      </c>
      <c r="J23" s="1185"/>
      <c r="K23" s="1185"/>
      <c r="L23" s="1185">
        <f>'AUG''23'!L23</f>
        <v>1</v>
      </c>
      <c r="M23" s="1185">
        <f>'AUG''23'!M23</f>
        <v>50</v>
      </c>
      <c r="N23" s="1185"/>
      <c r="O23" s="1185"/>
      <c r="P23" s="1185"/>
      <c r="Q23" s="1185"/>
      <c r="R23" s="1185"/>
      <c r="S23" s="1185"/>
      <c r="T23" s="1185"/>
      <c r="U23" s="1185"/>
      <c r="V23" s="1185">
        <f>'AUG''23'!V23</f>
        <v>0</v>
      </c>
      <c r="W23" s="1176"/>
    </row>
    <row r="24" spans="1:23" s="54" customFormat="1">
      <c r="A24" s="1176"/>
      <c r="B24" s="1185" t="str">
        <f>'AUG''23'!B24</f>
        <v>09.08.23</v>
      </c>
      <c r="C24" s="1185">
        <f>'AUG''23'!C24</f>
        <v>22</v>
      </c>
      <c r="D24" s="1185">
        <f>'AUG''23'!D24</f>
        <v>486</v>
      </c>
      <c r="E24" s="1185"/>
      <c r="F24" s="1185">
        <f>'AUG''23'!F24</f>
        <v>57</v>
      </c>
      <c r="G24" s="1185">
        <f>'AUG''23'!G24</f>
        <v>3413.86</v>
      </c>
      <c r="H24" s="1185">
        <f>'AUG''23'!H24</f>
        <v>228.14</v>
      </c>
      <c r="I24" s="1185">
        <f>'AUG''23'!I24</f>
        <v>0</v>
      </c>
      <c r="J24" s="1185"/>
      <c r="K24" s="1185"/>
      <c r="L24" s="1185">
        <f>'AUG''23'!L24</f>
        <v>1</v>
      </c>
      <c r="M24" s="1185">
        <f>'AUG''23'!M24</f>
        <v>45</v>
      </c>
      <c r="N24" s="1185"/>
      <c r="O24" s="1185"/>
      <c r="P24" s="1185"/>
      <c r="Q24" s="1185"/>
      <c r="R24" s="1185"/>
      <c r="S24" s="1185"/>
      <c r="T24" s="1185"/>
      <c r="U24" s="1185"/>
      <c r="V24" s="1185">
        <f>'AUG''23'!V24</f>
        <v>0</v>
      </c>
      <c r="W24" s="1176"/>
    </row>
    <row r="25" spans="1:23" s="54" customFormat="1">
      <c r="A25" s="1176"/>
      <c r="B25" s="1185" t="str">
        <f>'AUG''23'!B25</f>
        <v>10.08.23</v>
      </c>
      <c r="C25" s="1185">
        <f>'AUG''23'!C25</f>
        <v>23</v>
      </c>
      <c r="D25" s="1185">
        <f>'AUG''23'!D25</f>
        <v>487</v>
      </c>
      <c r="E25" s="1185"/>
      <c r="F25" s="1185">
        <f>'AUG''23'!F25</f>
        <v>58</v>
      </c>
      <c r="G25" s="1185">
        <f>'AUG''23'!G25</f>
        <v>3545.25</v>
      </c>
      <c r="H25" s="1185">
        <f>'AUG''23'!H25</f>
        <v>170.48</v>
      </c>
      <c r="I25" s="1185">
        <f>'AUG''23'!I25</f>
        <v>9.73</v>
      </c>
      <c r="J25" s="1185"/>
      <c r="K25" s="1185"/>
      <c r="L25" s="1185">
        <f>'AUG''23'!L25</f>
        <v>1</v>
      </c>
      <c r="M25" s="1185">
        <f>'AUG''23'!M25</f>
        <v>55</v>
      </c>
      <c r="N25" s="1185"/>
      <c r="O25" s="1185"/>
      <c r="P25" s="1185"/>
      <c r="Q25" s="1185"/>
      <c r="R25" s="1185"/>
      <c r="S25" s="1185"/>
      <c r="T25" s="1185"/>
      <c r="U25" s="1185"/>
      <c r="V25" s="1185">
        <f>'AUG''23'!V25</f>
        <v>26590.2</v>
      </c>
      <c r="W25" s="1176"/>
    </row>
    <row r="26" spans="1:23" s="54" customFormat="1">
      <c r="A26" s="1176"/>
      <c r="B26" s="1185" t="str">
        <f>'AUG''23'!B26</f>
        <v>10.08.23</v>
      </c>
      <c r="C26" s="1185">
        <f>'AUG''23'!C26</f>
        <v>24</v>
      </c>
      <c r="D26" s="1185">
        <f>'AUG''23'!D26</f>
        <v>488</v>
      </c>
      <c r="E26" s="1185"/>
      <c r="F26" s="1185">
        <f>'AUG''23'!F26</f>
        <v>59</v>
      </c>
      <c r="G26" s="1185">
        <f>'AUG''23'!G26</f>
        <v>3617.64</v>
      </c>
      <c r="H26" s="1185">
        <f>'AUG''23'!H26</f>
        <v>156.32</v>
      </c>
      <c r="I26" s="1185">
        <f>'AUG''23'!I26</f>
        <v>3.96</v>
      </c>
      <c r="J26" s="1185"/>
      <c r="K26" s="1185"/>
      <c r="L26" s="1185">
        <f>'AUG''23'!L26</f>
        <v>2</v>
      </c>
      <c r="M26" s="1185">
        <f>'AUG''23'!M26</f>
        <v>20</v>
      </c>
      <c r="N26" s="1185"/>
      <c r="O26" s="1185"/>
      <c r="P26" s="1185"/>
      <c r="Q26" s="1185"/>
      <c r="R26" s="1185"/>
      <c r="S26" s="1185"/>
      <c r="T26" s="1185"/>
      <c r="U26" s="1185"/>
      <c r="V26" s="1185">
        <f>'AUG''23'!V26</f>
        <v>0</v>
      </c>
      <c r="W26" s="1176"/>
    </row>
    <row r="27" spans="1:23" s="54" customFormat="1">
      <c r="A27" s="1176"/>
      <c r="B27" s="1185" t="str">
        <f>'AUG''23'!B27</f>
        <v>11.08.23</v>
      </c>
      <c r="C27" s="1185">
        <f>'AUG''23'!C27</f>
        <v>25</v>
      </c>
      <c r="D27" s="1185">
        <f>'AUG''23'!D27</f>
        <v>489</v>
      </c>
      <c r="E27" s="1185"/>
      <c r="F27" s="1185">
        <f>'AUG''23'!F27</f>
        <v>59</v>
      </c>
      <c r="G27" s="1185">
        <f>'AUG''23'!G27</f>
        <v>3540.45</v>
      </c>
      <c r="H27" s="1185">
        <f>'AUG''23'!H27</f>
        <v>227.55</v>
      </c>
      <c r="I27" s="1185">
        <f>'AUG''23'!I27</f>
        <v>0</v>
      </c>
      <c r="J27" s="1185"/>
      <c r="K27" s="1185"/>
      <c r="L27" s="1185">
        <f>'AUG''23'!L27</f>
        <v>2</v>
      </c>
      <c r="M27" s="1185">
        <f>'AUG''23'!M27</f>
        <v>10</v>
      </c>
      <c r="N27" s="1185"/>
      <c r="O27" s="1185"/>
      <c r="P27" s="1185"/>
      <c r="Q27" s="1185"/>
      <c r="R27" s="1185"/>
      <c r="S27" s="1185"/>
      <c r="T27" s="1185"/>
      <c r="U27" s="1185"/>
      <c r="V27" s="1185">
        <f>'AUG''23'!V27</f>
        <v>0</v>
      </c>
      <c r="W27" s="1176"/>
    </row>
    <row r="28" spans="1:23" s="54" customFormat="1">
      <c r="A28" s="1176"/>
      <c r="B28" s="1185" t="str">
        <f>'AUG''23'!B28</f>
        <v>11.08.23</v>
      </c>
      <c r="C28" s="1185">
        <f>'AUG''23'!C28</f>
        <v>26</v>
      </c>
      <c r="D28" s="1185">
        <f>'AUG''23'!D28</f>
        <v>490</v>
      </c>
      <c r="E28" s="1185"/>
      <c r="F28" s="1185">
        <f>'AUG''23'!F28</f>
        <v>59</v>
      </c>
      <c r="G28" s="1185">
        <f>'AUG''23'!G28</f>
        <v>3577.64</v>
      </c>
      <c r="H28" s="1185">
        <f>'AUG''23'!H28</f>
        <v>195.35</v>
      </c>
      <c r="I28" s="1185">
        <f>'AUG''23'!I28</f>
        <v>2.99</v>
      </c>
      <c r="J28" s="1185"/>
      <c r="K28" s="1185"/>
      <c r="L28" s="1185">
        <f>'AUG''23'!L28</f>
        <v>1</v>
      </c>
      <c r="M28" s="1185">
        <f>'AUG''23'!M28</f>
        <v>55</v>
      </c>
      <c r="N28" s="1185"/>
      <c r="O28" s="1185"/>
      <c r="P28" s="1185"/>
      <c r="Q28" s="1185"/>
      <c r="R28" s="1185"/>
      <c r="S28" s="1185"/>
      <c r="T28" s="1185"/>
      <c r="U28" s="1185"/>
      <c r="V28" s="1185">
        <f>'AUG''23'!V28</f>
        <v>0</v>
      </c>
      <c r="W28" s="1176"/>
    </row>
    <row r="29" spans="1:23" s="54" customFormat="1">
      <c r="A29" s="1176"/>
      <c r="B29" s="1185" t="str">
        <f>'AUG''23'!B29</f>
        <v>12.08.23</v>
      </c>
      <c r="C29" s="1185">
        <f>'AUG''23'!C29</f>
        <v>27</v>
      </c>
      <c r="D29" s="1185">
        <f>'AUG''23'!D29</f>
        <v>491</v>
      </c>
      <c r="E29" s="1185"/>
      <c r="F29" s="1185">
        <f>'AUG''23'!F29</f>
        <v>58</v>
      </c>
      <c r="G29" s="1185">
        <f>'AUG''23'!G29</f>
        <v>3449.44</v>
      </c>
      <c r="H29" s="1185">
        <f>'AUG''23'!H29</f>
        <v>258.56</v>
      </c>
      <c r="I29" s="1185">
        <f>'AUG''23'!I29</f>
        <v>0</v>
      </c>
      <c r="J29" s="1185"/>
      <c r="K29" s="1185"/>
      <c r="L29" s="1185">
        <f>'AUG''23'!L29</f>
        <v>2</v>
      </c>
      <c r="M29" s="1185">
        <f>'AUG''23'!M29</f>
        <v>0</v>
      </c>
      <c r="N29" s="1185"/>
      <c r="O29" s="1185"/>
      <c r="P29" s="1185"/>
      <c r="Q29" s="1185"/>
      <c r="R29" s="1185"/>
      <c r="S29" s="1185"/>
      <c r="T29" s="1185"/>
      <c r="U29" s="1185"/>
      <c r="V29" s="1185">
        <f>'AUG''23'!V29</f>
        <v>0</v>
      </c>
      <c r="W29" s="1176"/>
    </row>
    <row r="30" spans="1:23" s="54" customFormat="1">
      <c r="A30" s="1176"/>
      <c r="B30" s="1185" t="str">
        <f>'AUG''23'!B30</f>
        <v>12.08.23</v>
      </c>
      <c r="C30" s="1185">
        <f>'AUG''23'!C30</f>
        <v>28</v>
      </c>
      <c r="D30" s="1185">
        <f>'AUG''23'!D30</f>
        <v>492</v>
      </c>
      <c r="E30" s="1185"/>
      <c r="F30" s="1185">
        <f>'AUG''23'!F30</f>
        <v>59</v>
      </c>
      <c r="G30" s="1185">
        <f>'AUG''23'!G30</f>
        <v>3559.23</v>
      </c>
      <c r="H30" s="1185">
        <f>'AUG''23'!H30</f>
        <v>213.96</v>
      </c>
      <c r="I30" s="1185">
        <f>'AUG''23'!I30</f>
        <v>1.19</v>
      </c>
      <c r="J30" s="1185"/>
      <c r="K30" s="1185"/>
      <c r="L30" s="1185">
        <f>'AUG''23'!L30</f>
        <v>2</v>
      </c>
      <c r="M30" s="1185">
        <f>'AUG''23'!M30</f>
        <v>5</v>
      </c>
      <c r="N30" s="1185"/>
      <c r="O30" s="1185"/>
      <c r="P30" s="1185"/>
      <c r="Q30" s="1185"/>
      <c r="R30" s="1185"/>
      <c r="S30" s="1185"/>
      <c r="T30" s="1185"/>
      <c r="U30" s="1185"/>
      <c r="V30" s="1185">
        <f>'AUG''23'!V30</f>
        <v>0</v>
      </c>
      <c r="W30" s="1176"/>
    </row>
    <row r="31" spans="1:23" s="54" customFormat="1">
      <c r="A31" s="1176"/>
      <c r="B31" s="1185" t="str">
        <f>'AUG''23'!B31</f>
        <v>13.08.23</v>
      </c>
      <c r="C31" s="1185">
        <f>'AUG''23'!C31</f>
        <v>29</v>
      </c>
      <c r="D31" s="1185">
        <f>'AUG''23'!D31</f>
        <v>493</v>
      </c>
      <c r="E31" s="1185"/>
      <c r="F31" s="1185">
        <f>'AUG''23'!F31</f>
        <v>59</v>
      </c>
      <c r="G31" s="1185">
        <f>'AUG''23'!G31</f>
        <v>3555.84</v>
      </c>
      <c r="H31" s="1185">
        <f>'AUG''23'!H31</f>
        <v>220.14</v>
      </c>
      <c r="I31" s="1185">
        <f>'AUG''23'!I31</f>
        <v>5.98</v>
      </c>
      <c r="J31" s="1185"/>
      <c r="K31" s="1185"/>
      <c r="L31" s="1185">
        <f>'AUG''23'!L31</f>
        <v>2</v>
      </c>
      <c r="M31" s="1185">
        <f>'AUG''23'!M31</f>
        <v>5</v>
      </c>
      <c r="N31" s="1185"/>
      <c r="O31" s="1185"/>
      <c r="P31" s="1185"/>
      <c r="Q31" s="1185"/>
      <c r="R31" s="1185"/>
      <c r="S31" s="1185"/>
      <c r="T31" s="1185"/>
      <c r="U31" s="1185"/>
      <c r="V31" s="1185">
        <f>'AUG''23'!V31</f>
        <v>0</v>
      </c>
      <c r="W31" s="1176"/>
    </row>
    <row r="32" spans="1:23" s="54" customFormat="1">
      <c r="A32" s="1176"/>
      <c r="B32" s="1185" t="str">
        <f>'AUG''23'!B32</f>
        <v>13.08.23</v>
      </c>
      <c r="C32" s="1185">
        <f>'AUG''23'!C32</f>
        <v>30</v>
      </c>
      <c r="D32" s="1185">
        <f>'AUG''23'!D32</f>
        <v>494</v>
      </c>
      <c r="E32" s="1185"/>
      <c r="F32" s="1185">
        <f>'AUG''23'!F32</f>
        <v>58</v>
      </c>
      <c r="G32" s="1185">
        <f>'AUG''23'!G32</f>
        <v>3487.03</v>
      </c>
      <c r="H32" s="1185">
        <f>'AUG''23'!H32</f>
        <v>225.16</v>
      </c>
      <c r="I32" s="1185">
        <f>'AUG''23'!I32</f>
        <v>2.19</v>
      </c>
      <c r="J32" s="1185"/>
      <c r="K32" s="1185"/>
      <c r="L32" s="1185">
        <f>'AUG''23'!L32</f>
        <v>1</v>
      </c>
      <c r="M32" s="1185">
        <f>'AUG''23'!M32</f>
        <v>40</v>
      </c>
      <c r="N32" s="1185"/>
      <c r="O32" s="1185"/>
      <c r="P32" s="1185"/>
      <c r="Q32" s="1185"/>
      <c r="R32" s="1185"/>
      <c r="S32" s="1185"/>
      <c r="T32" s="1185"/>
      <c r="U32" s="1185"/>
      <c r="V32" s="1185">
        <f>'AUG''23'!V32</f>
        <v>0</v>
      </c>
      <c r="W32" s="1176"/>
    </row>
    <row r="33" spans="1:23" s="54" customFormat="1">
      <c r="A33" s="1176"/>
      <c r="B33" s="1185" t="str">
        <f>'AUG''23'!B33</f>
        <v>14.08.23</v>
      </c>
      <c r="C33" s="1185">
        <f>'AUG''23'!C33</f>
        <v>31</v>
      </c>
      <c r="D33" s="1185">
        <f>'AUG''23'!D33</f>
        <v>495</v>
      </c>
      <c r="E33" s="1185"/>
      <c r="F33" s="1185">
        <f>'AUG''23'!F33</f>
        <v>56</v>
      </c>
      <c r="G33" s="1185">
        <f>'AUG''23'!G33</f>
        <v>3338.26</v>
      </c>
      <c r="H33" s="1185">
        <f>'AUG''23'!H33</f>
        <v>241.74</v>
      </c>
      <c r="I33" s="1185">
        <f>'AUG''23'!I33</f>
        <v>0</v>
      </c>
      <c r="J33" s="1185"/>
      <c r="K33" s="1185"/>
      <c r="L33" s="1185">
        <f>'AUG''23'!L33</f>
        <v>2</v>
      </c>
      <c r="M33" s="1185">
        <f>'AUG''23'!M33</f>
        <v>0</v>
      </c>
      <c r="N33" s="1185"/>
      <c r="O33" s="1185"/>
      <c r="P33" s="1185"/>
      <c r="Q33" s="1185"/>
      <c r="R33" s="1185"/>
      <c r="S33" s="1185"/>
      <c r="T33" s="1185"/>
      <c r="U33" s="1185"/>
      <c r="V33" s="1185">
        <f>'AUG''23'!V33</f>
        <v>0</v>
      </c>
      <c r="W33" s="1176"/>
    </row>
    <row r="34" spans="1:23" s="54" customFormat="1">
      <c r="A34" s="1176"/>
      <c r="B34" s="1185" t="str">
        <f>'AUG''23'!B34</f>
        <v>14.08.23</v>
      </c>
      <c r="C34" s="1185">
        <f>'AUG''23'!C34</f>
        <v>32</v>
      </c>
      <c r="D34" s="1185">
        <f>'AUG''23'!D34</f>
        <v>496</v>
      </c>
      <c r="E34" s="1185"/>
      <c r="F34" s="1185">
        <f>'AUG''23'!F34</f>
        <v>58</v>
      </c>
      <c r="G34" s="1185">
        <f>'AUG''23'!G34</f>
        <v>3426.25</v>
      </c>
      <c r="H34" s="1185">
        <f>'AUG''23'!H34</f>
        <v>279.75</v>
      </c>
      <c r="I34" s="1185">
        <f>'AUG''23'!I34</f>
        <v>0</v>
      </c>
      <c r="J34" s="1185"/>
      <c r="K34" s="1185"/>
      <c r="L34" s="1185">
        <f>'AUG''23'!L34</f>
        <v>2</v>
      </c>
      <c r="M34" s="1185">
        <f>'AUG''23'!M34</f>
        <v>40</v>
      </c>
      <c r="N34" s="1185"/>
      <c r="O34" s="1185"/>
      <c r="P34" s="1185"/>
      <c r="Q34" s="1185"/>
      <c r="R34" s="1185"/>
      <c r="S34" s="1185"/>
      <c r="T34" s="1185"/>
      <c r="U34" s="1185"/>
      <c r="V34" s="1185">
        <f>'AUG''23'!V34</f>
        <v>0</v>
      </c>
      <c r="W34" s="1176"/>
    </row>
    <row r="35" spans="1:23" s="54" customFormat="1">
      <c r="A35" s="1176"/>
      <c r="B35" s="1185" t="str">
        <f>'AUG''23'!B35</f>
        <v>15.08.23</v>
      </c>
      <c r="C35" s="1185">
        <f>'AUG''23'!C35</f>
        <v>33</v>
      </c>
      <c r="D35" s="1185">
        <f>'AUG''23'!D35</f>
        <v>497</v>
      </c>
      <c r="E35" s="1185"/>
      <c r="F35" s="1185">
        <f>'AUG''23'!F35</f>
        <v>57</v>
      </c>
      <c r="G35" s="1185">
        <f>'AUG''23'!G35</f>
        <v>3396.75</v>
      </c>
      <c r="H35" s="1185">
        <f>'AUG''23'!H35</f>
        <v>227.25</v>
      </c>
      <c r="I35" s="1185">
        <f>'AUG''23'!I35</f>
        <v>0</v>
      </c>
      <c r="J35" s="1185"/>
      <c r="K35" s="1185"/>
      <c r="L35" s="1185">
        <f>'AUG''23'!L35</f>
        <v>2</v>
      </c>
      <c r="M35" s="1185">
        <f>'AUG''23'!M35</f>
        <v>0</v>
      </c>
      <c r="N35" s="1185"/>
      <c r="O35" s="1185"/>
      <c r="P35" s="1185"/>
      <c r="Q35" s="1185"/>
      <c r="R35" s="1185"/>
      <c r="S35" s="1185"/>
      <c r="T35" s="1185"/>
      <c r="U35" s="1185"/>
      <c r="V35" s="1185">
        <f>'AUG''23'!V35</f>
        <v>0</v>
      </c>
      <c r="W35" s="1176"/>
    </row>
    <row r="36" spans="1:23" s="54" customFormat="1">
      <c r="A36" s="1176"/>
      <c r="B36" s="1185" t="str">
        <f>'AUG''23'!B36</f>
        <v>16.08.23</v>
      </c>
      <c r="C36" s="1185">
        <f>'AUG''23'!C36</f>
        <v>34</v>
      </c>
      <c r="D36" s="1185">
        <f>'AUG''23'!D36</f>
        <v>498</v>
      </c>
      <c r="E36" s="1185"/>
      <c r="F36" s="1185">
        <f>'AUG''23'!F36</f>
        <v>56</v>
      </c>
      <c r="G36" s="1185">
        <f>'AUG''23'!G36</f>
        <v>3356.34</v>
      </c>
      <c r="H36" s="1185">
        <f>'AUG''23'!H36</f>
        <v>253.66</v>
      </c>
      <c r="I36" s="1185">
        <f>'AUG''23'!I36</f>
        <v>0</v>
      </c>
      <c r="J36" s="1185"/>
      <c r="K36" s="1185"/>
      <c r="L36" s="1185">
        <f>'AUG''23'!L36</f>
        <v>1</v>
      </c>
      <c r="M36" s="1185">
        <f>'AUG''23'!M36</f>
        <v>45</v>
      </c>
      <c r="N36" s="1185"/>
      <c r="O36" s="1185"/>
      <c r="P36" s="1185"/>
      <c r="Q36" s="1185"/>
      <c r="R36" s="1185"/>
      <c r="S36" s="1185"/>
      <c r="T36" s="1185"/>
      <c r="U36" s="1185"/>
      <c r="V36" s="1185">
        <f>'AUG''23'!V36</f>
        <v>0</v>
      </c>
      <c r="W36" s="1176"/>
    </row>
    <row r="37" spans="1:23" s="54" customFormat="1">
      <c r="A37" s="1176"/>
      <c r="B37" s="1185" t="str">
        <f>'AUG''23'!B37</f>
        <v>16.08.23</v>
      </c>
      <c r="C37" s="1185">
        <f>'AUG''23'!C37</f>
        <v>35</v>
      </c>
      <c r="D37" s="1185">
        <f>'AUG''23'!D37</f>
        <v>499</v>
      </c>
      <c r="E37" s="1185"/>
      <c r="F37" s="1185">
        <f>'AUG''23'!F37</f>
        <v>57</v>
      </c>
      <c r="G37" s="1185">
        <f>'AUG''23'!G37</f>
        <v>3355.67</v>
      </c>
      <c r="H37" s="1185">
        <f>'AUG''23'!H37</f>
        <v>337.33</v>
      </c>
      <c r="I37" s="1185">
        <f>'AUG''23'!I37</f>
        <v>0</v>
      </c>
      <c r="J37" s="1185"/>
      <c r="K37" s="1185"/>
      <c r="L37" s="1185">
        <f>'AUG''23'!L37</f>
        <v>1</v>
      </c>
      <c r="M37" s="1185">
        <f>'AUG''23'!M37</f>
        <v>55</v>
      </c>
      <c r="N37" s="1185"/>
      <c r="O37" s="1185"/>
      <c r="P37" s="1185"/>
      <c r="Q37" s="1185"/>
      <c r="R37" s="1185"/>
      <c r="S37" s="1185"/>
      <c r="T37" s="1185"/>
      <c r="U37" s="1185"/>
      <c r="V37" s="1185">
        <f>'AUG''23'!V37</f>
        <v>0</v>
      </c>
      <c r="W37" s="1176"/>
    </row>
    <row r="38" spans="1:23" s="54" customFormat="1">
      <c r="A38" s="1176"/>
      <c r="B38" s="1185" t="str">
        <f>'AUG''23'!B38</f>
        <v>18.08.23</v>
      </c>
      <c r="C38" s="1185">
        <f>'AUG''23'!C38</f>
        <v>36</v>
      </c>
      <c r="D38" s="1185">
        <f>'AUG''23'!D38</f>
        <v>500</v>
      </c>
      <c r="E38" s="1185"/>
      <c r="F38" s="1185">
        <f>'AUG''23'!F38</f>
        <v>59</v>
      </c>
      <c r="G38" s="1185">
        <f>'AUG''23'!G38</f>
        <v>3471.64</v>
      </c>
      <c r="H38" s="1185">
        <f>'AUG''23'!H38</f>
        <v>354.36</v>
      </c>
      <c r="I38" s="1185">
        <f>'AUG''23'!I38</f>
        <v>0</v>
      </c>
      <c r="J38" s="1185"/>
      <c r="K38" s="1185"/>
      <c r="L38" s="1185">
        <f>'AUG''23'!L38</f>
        <v>2</v>
      </c>
      <c r="M38" s="1185">
        <f>'AUG''23'!M38</f>
        <v>5</v>
      </c>
      <c r="N38" s="1185"/>
      <c r="O38" s="1185"/>
      <c r="P38" s="1185"/>
      <c r="Q38" s="1185"/>
      <c r="R38" s="1185"/>
      <c r="S38" s="1185"/>
      <c r="T38" s="1185"/>
      <c r="U38" s="1185"/>
      <c r="V38" s="1185">
        <f>'AUG''23'!V38</f>
        <v>0</v>
      </c>
      <c r="W38" s="1176"/>
    </row>
    <row r="39" spans="1:23" s="54" customFormat="1">
      <c r="A39" s="1176"/>
      <c r="B39" s="1185" t="str">
        <f>'AUG''23'!B39</f>
        <v>20.08.23</v>
      </c>
      <c r="C39" s="1185">
        <f>'AUG''23'!C39</f>
        <v>37</v>
      </c>
      <c r="D39" s="1185">
        <f>'AUG''23'!D39</f>
        <v>501</v>
      </c>
      <c r="E39" s="1185"/>
      <c r="F39" s="1185">
        <f>'AUG''23'!F39</f>
        <v>59</v>
      </c>
      <c r="G39" s="1185">
        <f>'AUG''23'!G39</f>
        <v>3441.22</v>
      </c>
      <c r="H39" s="1185">
        <f>'AUG''23'!H39</f>
        <v>390.78</v>
      </c>
      <c r="I39" s="1185">
        <f>'AUG''23'!I39</f>
        <v>0</v>
      </c>
      <c r="J39" s="1185"/>
      <c r="K39" s="1185"/>
      <c r="L39" s="1185">
        <f>'AUG''23'!L39</f>
        <v>2</v>
      </c>
      <c r="M39" s="1185">
        <f>'AUG''23'!M39</f>
        <v>5</v>
      </c>
      <c r="N39" s="1185"/>
      <c r="O39" s="1185"/>
      <c r="P39" s="1185"/>
      <c r="Q39" s="1185"/>
      <c r="R39" s="1185"/>
      <c r="S39" s="1185"/>
      <c r="T39" s="1185"/>
      <c r="U39" s="1185"/>
      <c r="V39" s="1185">
        <f>'AUG''23'!V39</f>
        <v>0</v>
      </c>
      <c r="W39" s="1176"/>
    </row>
    <row r="40" spans="1:23" s="54" customFormat="1">
      <c r="A40" s="1176"/>
      <c r="B40" s="1185" t="str">
        <f>'AUG''23'!B40</f>
        <v>21.08.23</v>
      </c>
      <c r="C40" s="1185">
        <f>'AUG''23'!C40</f>
        <v>38</v>
      </c>
      <c r="D40" s="1185">
        <f>'AUG''23'!D40</f>
        <v>502</v>
      </c>
      <c r="E40" s="1185"/>
      <c r="F40" s="1185">
        <f>'AUG''23'!F40</f>
        <v>59</v>
      </c>
      <c r="G40" s="1185">
        <f>'AUG''23'!G40</f>
        <v>3518.23</v>
      </c>
      <c r="H40" s="1185">
        <f>'AUG''23'!H40</f>
        <v>310.77</v>
      </c>
      <c r="I40" s="1185">
        <f>'AUG''23'!I40</f>
        <v>0</v>
      </c>
      <c r="J40" s="1185"/>
      <c r="K40" s="1185"/>
      <c r="L40" s="1185">
        <f>'AUG''23'!L40</f>
        <v>1</v>
      </c>
      <c r="M40" s="1185">
        <f>'AUG''23'!M40</f>
        <v>50</v>
      </c>
      <c r="N40" s="1185"/>
      <c r="O40" s="1185"/>
      <c r="P40" s="1185"/>
      <c r="Q40" s="1185"/>
      <c r="R40" s="1185"/>
      <c r="S40" s="1185"/>
      <c r="T40" s="1185"/>
      <c r="U40" s="1185"/>
      <c r="V40" s="1185">
        <f>'AUG''23'!V40</f>
        <v>0</v>
      </c>
      <c r="W40" s="1176"/>
    </row>
    <row r="41" spans="1:23" s="54" customFormat="1">
      <c r="A41" s="1176"/>
      <c r="B41" s="1185" t="str">
        <f>'AUG''23'!B41</f>
        <v>21.08.23</v>
      </c>
      <c r="C41" s="1185">
        <f>'AUG''23'!C41</f>
        <v>39</v>
      </c>
      <c r="D41" s="1185">
        <f>'AUG''23'!D41</f>
        <v>503</v>
      </c>
      <c r="E41" s="1185"/>
      <c r="F41" s="1185">
        <f>'AUG''23'!F41</f>
        <v>59</v>
      </c>
      <c r="G41" s="1185">
        <f>'AUG''23'!G41</f>
        <v>3435.43</v>
      </c>
      <c r="H41" s="1185">
        <f>'AUG''23'!H41</f>
        <v>393.57</v>
      </c>
      <c r="I41" s="1185">
        <f>'AUG''23'!I41</f>
        <v>0</v>
      </c>
      <c r="J41" s="1185"/>
      <c r="K41" s="1185"/>
      <c r="L41" s="1185">
        <f>'AUG''23'!L41</f>
        <v>2</v>
      </c>
      <c r="M41" s="1185">
        <f>'AUG''23'!M41</f>
        <v>0</v>
      </c>
      <c r="N41" s="1185"/>
      <c r="O41" s="1185"/>
      <c r="P41" s="1185"/>
      <c r="Q41" s="1185"/>
      <c r="R41" s="1185"/>
      <c r="S41" s="1185"/>
      <c r="T41" s="1185"/>
      <c r="U41" s="1185"/>
      <c r="V41" s="1185">
        <f>'AUG''23'!V41</f>
        <v>0</v>
      </c>
      <c r="W41" s="1176"/>
    </row>
    <row r="42" spans="1:23" s="54" customFormat="1">
      <c r="A42" s="1176"/>
      <c r="B42" s="1185" t="str">
        <f>'AUG''23'!B42</f>
        <v>22.08.23</v>
      </c>
      <c r="C42" s="1185">
        <f>'AUG''23'!C42</f>
        <v>40</v>
      </c>
      <c r="D42" s="1185">
        <f>'AUG''23'!D42</f>
        <v>504</v>
      </c>
      <c r="E42" s="1185"/>
      <c r="F42" s="1185">
        <f>'AUG''23'!F42</f>
        <v>56</v>
      </c>
      <c r="G42" s="1185">
        <f>'AUG''23'!G42</f>
        <v>3019.07</v>
      </c>
      <c r="H42" s="1185">
        <f>'AUG''23'!H42</f>
        <v>611.92999999999995</v>
      </c>
      <c r="I42" s="1185">
        <f>'AUG''23'!I42</f>
        <v>0</v>
      </c>
      <c r="J42" s="1185"/>
      <c r="K42" s="1185"/>
      <c r="L42" s="1185">
        <f>'AUG''23'!L42</f>
        <v>1</v>
      </c>
      <c r="M42" s="1185">
        <f>'AUG''23'!M42</f>
        <v>50</v>
      </c>
      <c r="N42" s="1185"/>
      <c r="O42" s="1185"/>
      <c r="P42" s="1185"/>
      <c r="Q42" s="1185"/>
      <c r="R42" s="1185"/>
      <c r="S42" s="1185"/>
      <c r="T42" s="1185"/>
      <c r="U42" s="1185"/>
      <c r="V42" s="1185">
        <f>'AUG''23'!V42</f>
        <v>0</v>
      </c>
      <c r="W42" s="1176"/>
    </row>
    <row r="43" spans="1:23" s="54" customFormat="1">
      <c r="A43" s="1176"/>
      <c r="B43" s="1185" t="str">
        <f>'AUG''23'!B43</f>
        <v>23.08.23</v>
      </c>
      <c r="C43" s="1185">
        <f>'AUG''23'!C43</f>
        <v>41</v>
      </c>
      <c r="D43" s="1185">
        <f>'AUG''23'!D43</f>
        <v>505</v>
      </c>
      <c r="E43" s="1185"/>
      <c r="F43" s="1185">
        <f>'AUG''23'!F43</f>
        <v>58</v>
      </c>
      <c r="G43" s="1185">
        <f>'AUG''23'!G43</f>
        <v>3369.04</v>
      </c>
      <c r="H43" s="1185">
        <f>'AUG''23'!H43</f>
        <v>394.96</v>
      </c>
      <c r="I43" s="1185">
        <f>'AUG''23'!I43</f>
        <v>0</v>
      </c>
      <c r="J43" s="1185"/>
      <c r="K43" s="1185"/>
      <c r="L43" s="1185">
        <f>'AUG''23'!L43</f>
        <v>2</v>
      </c>
      <c r="M43" s="1185">
        <f>'AUG''23'!M43</f>
        <v>5</v>
      </c>
      <c r="N43" s="1185"/>
      <c r="O43" s="1185"/>
      <c r="P43" s="1185"/>
      <c r="Q43" s="1185"/>
      <c r="R43" s="1185"/>
      <c r="S43" s="1185"/>
      <c r="T43" s="1185"/>
      <c r="U43" s="1185"/>
      <c r="V43" s="1185">
        <f>'AUG''23'!V43</f>
        <v>0</v>
      </c>
      <c r="W43" s="1176"/>
    </row>
    <row r="44" spans="1:23" s="54" customFormat="1">
      <c r="A44" s="1176"/>
      <c r="B44" s="1185" t="str">
        <f>'AUG''23'!B44</f>
        <v>23.08.23</v>
      </c>
      <c r="C44" s="1185">
        <f>'AUG''23'!C44</f>
        <v>42</v>
      </c>
      <c r="D44" s="1185">
        <f>'AUG''23'!D44</f>
        <v>506</v>
      </c>
      <c r="E44" s="1185"/>
      <c r="F44" s="1185">
        <f>'AUG''23'!F44</f>
        <v>58</v>
      </c>
      <c r="G44" s="1185">
        <f>'AUG''23'!G44</f>
        <v>3293.42</v>
      </c>
      <c r="H44" s="1185">
        <f>'AUG''23'!H44</f>
        <v>476.58</v>
      </c>
      <c r="I44" s="1185">
        <f>'AUG''23'!I44</f>
        <v>0</v>
      </c>
      <c r="J44" s="1185"/>
      <c r="K44" s="1185"/>
      <c r="L44" s="1185">
        <f>'AUG''23'!L44</f>
        <v>2</v>
      </c>
      <c r="M44" s="1185">
        <f>'AUG''23'!M44</f>
        <v>0</v>
      </c>
      <c r="N44" s="1185"/>
      <c r="O44" s="1185"/>
      <c r="P44" s="1185"/>
      <c r="Q44" s="1185"/>
      <c r="R44" s="1185"/>
      <c r="S44" s="1185"/>
      <c r="T44" s="1185"/>
      <c r="U44" s="1185"/>
      <c r="V44" s="1185">
        <f>'AUG''23'!V44</f>
        <v>0</v>
      </c>
      <c r="W44" s="1176"/>
    </row>
    <row r="45" spans="1:23" s="54" customFormat="1">
      <c r="A45" s="1176"/>
      <c r="B45" s="1185" t="str">
        <f>'AUG''23'!B45</f>
        <v>24.08.23</v>
      </c>
      <c r="C45" s="1185">
        <f>'AUG''23'!C45</f>
        <v>43</v>
      </c>
      <c r="D45" s="1185">
        <f>'AUG''23'!D45</f>
        <v>507</v>
      </c>
      <c r="E45" s="1185"/>
      <c r="F45" s="1185">
        <f>'AUG''23'!F45</f>
        <v>56</v>
      </c>
      <c r="G45" s="1185">
        <f>'AUG''23'!G45</f>
        <v>3401.09</v>
      </c>
      <c r="H45" s="1185">
        <f>'AUG''23'!H45</f>
        <v>228.11</v>
      </c>
      <c r="I45" s="1185">
        <f>'AUG''23'!I45</f>
        <v>4.2</v>
      </c>
      <c r="J45" s="1185"/>
      <c r="K45" s="1185"/>
      <c r="L45" s="1185">
        <f>'AUG''23'!L45</f>
        <v>1</v>
      </c>
      <c r="M45" s="1185">
        <f>'AUG''23'!M45</f>
        <v>55</v>
      </c>
      <c r="N45" s="1185"/>
      <c r="O45" s="1185"/>
      <c r="P45" s="1185"/>
      <c r="Q45" s="1185"/>
      <c r="R45" s="1185"/>
      <c r="S45" s="1185"/>
      <c r="T45" s="1185"/>
      <c r="U45" s="1185"/>
      <c r="V45" s="1185">
        <f>'AUG''23'!V45</f>
        <v>0</v>
      </c>
      <c r="W45" s="1176"/>
    </row>
    <row r="46" spans="1:23" s="54" customFormat="1">
      <c r="A46" s="1176"/>
      <c r="B46" s="1185" t="str">
        <f>'AUG''23'!B46</f>
        <v>25.08.23</v>
      </c>
      <c r="C46" s="1185">
        <f>'AUG''23'!C46</f>
        <v>44</v>
      </c>
      <c r="D46" s="1185">
        <f>'AUG''23'!D46</f>
        <v>508</v>
      </c>
      <c r="E46" s="1185"/>
      <c r="F46" s="1185">
        <f>'AUG''23'!F46</f>
        <v>58</v>
      </c>
      <c r="G46" s="1185">
        <f>'AUG''23'!G46</f>
        <v>3496.64</v>
      </c>
      <c r="H46" s="1185">
        <f>'AUG''23'!H46</f>
        <v>268.14</v>
      </c>
      <c r="I46" s="1185">
        <f>'AUG''23'!I46</f>
        <v>0.78</v>
      </c>
      <c r="J46" s="1185"/>
      <c r="K46" s="1185"/>
      <c r="L46" s="1185">
        <f>'AUG''23'!L46</f>
        <v>2</v>
      </c>
      <c r="M46" s="1185">
        <f>'AUG''23'!M46</f>
        <v>5</v>
      </c>
      <c r="N46" s="1185"/>
      <c r="O46" s="1185"/>
      <c r="P46" s="1185"/>
      <c r="Q46" s="1185"/>
      <c r="R46" s="1185"/>
      <c r="S46" s="1185"/>
      <c r="T46" s="1185"/>
      <c r="U46" s="1185"/>
      <c r="V46" s="1185">
        <f>'AUG''23'!V46</f>
        <v>0</v>
      </c>
      <c r="W46" s="1176"/>
    </row>
    <row r="47" spans="1:23" s="54" customFormat="1">
      <c r="A47" s="1176"/>
      <c r="B47" s="1185" t="str">
        <f>'AUG''23'!B47</f>
        <v>25.08.23</v>
      </c>
      <c r="C47" s="1185">
        <f>'AUG''23'!C47</f>
        <v>45</v>
      </c>
      <c r="D47" s="1185">
        <f>'AUG''23'!D47</f>
        <v>509</v>
      </c>
      <c r="E47" s="1185"/>
      <c r="F47" s="1185">
        <f>'AUG''23'!F47</f>
        <v>59</v>
      </c>
      <c r="G47" s="1185">
        <f>'AUG''23'!G47</f>
        <v>3724.42</v>
      </c>
      <c r="H47" s="1185">
        <f>'AUG''23'!H47</f>
        <v>108.57</v>
      </c>
      <c r="I47" s="1185">
        <f>'AUG''23'!I47</f>
        <v>0.99</v>
      </c>
      <c r="J47" s="1185"/>
      <c r="K47" s="1185"/>
      <c r="L47" s="1185">
        <f>'AUG''23'!L47</f>
        <v>2</v>
      </c>
      <c r="M47" s="1185">
        <f>'AUG''23'!M47</f>
        <v>0</v>
      </c>
      <c r="N47" s="1185"/>
      <c r="O47" s="1185"/>
      <c r="P47" s="1185"/>
      <c r="Q47" s="1185"/>
      <c r="R47" s="1185"/>
      <c r="S47" s="1185"/>
      <c r="T47" s="1185"/>
      <c r="U47" s="1185"/>
      <c r="V47" s="1185">
        <f>'AUG''23'!V47</f>
        <v>0</v>
      </c>
      <c r="W47" s="1176"/>
    </row>
    <row r="48" spans="1:23" s="54" customFormat="1">
      <c r="A48" s="1176"/>
      <c r="B48" s="1185" t="str">
        <f>'AUG''23'!B48</f>
        <v>25.08.23</v>
      </c>
      <c r="C48" s="1185">
        <f>'AUG''23'!C48</f>
        <v>46</v>
      </c>
      <c r="D48" s="1185">
        <f>'AUG''23'!D48</f>
        <v>510</v>
      </c>
      <c r="E48" s="1185"/>
      <c r="F48" s="1185">
        <f>'AUG''23'!F48</f>
        <v>59</v>
      </c>
      <c r="G48" s="1185">
        <f>'AUG''23'!G48</f>
        <v>3600.04</v>
      </c>
      <c r="H48" s="1185">
        <f>'AUG''23'!H48</f>
        <v>226.16</v>
      </c>
      <c r="I48" s="1185">
        <f>'AUG''23'!I48</f>
        <v>0.2</v>
      </c>
      <c r="J48" s="1185"/>
      <c r="K48" s="1185"/>
      <c r="L48" s="1185">
        <f>'AUG''23'!L48</f>
        <v>1</v>
      </c>
      <c r="M48" s="1185">
        <f>'AUG''23'!M48</f>
        <v>45</v>
      </c>
      <c r="N48" s="1185"/>
      <c r="O48" s="1185"/>
      <c r="P48" s="1185"/>
      <c r="Q48" s="1185"/>
      <c r="R48" s="1185"/>
      <c r="S48" s="1185"/>
      <c r="T48" s="1185"/>
      <c r="U48" s="1185"/>
      <c r="V48" s="1185">
        <f>'AUG''23'!V48</f>
        <v>0</v>
      </c>
      <c r="W48" s="1176"/>
    </row>
    <row r="49" spans="1:23" s="54" customFormat="1">
      <c r="A49" s="1176"/>
      <c r="B49" s="1185" t="str">
        <f>'AUG''23'!B49</f>
        <v>26.08.23</v>
      </c>
      <c r="C49" s="1185">
        <f>'AUG''23'!C49</f>
        <v>47</v>
      </c>
      <c r="D49" s="1185">
        <f>'AUG''23'!D49</f>
        <v>511</v>
      </c>
      <c r="E49" s="1185"/>
      <c r="F49" s="1185">
        <f>'AUG''23'!F49</f>
        <v>59</v>
      </c>
      <c r="G49" s="1185">
        <f>'AUG''23'!G49</f>
        <v>3558.23</v>
      </c>
      <c r="H49" s="1185">
        <f>'AUG''23'!H49</f>
        <v>273.17</v>
      </c>
      <c r="I49" s="1185">
        <f>'AUG''23'!I49</f>
        <v>2.4</v>
      </c>
      <c r="J49" s="1185"/>
      <c r="K49" s="1185"/>
      <c r="L49" s="1185">
        <f>'AUG''23'!L49</f>
        <v>2</v>
      </c>
      <c r="M49" s="1185">
        <f>'AUG''23'!M49</f>
        <v>10</v>
      </c>
      <c r="N49" s="1185"/>
      <c r="O49" s="1185"/>
      <c r="P49" s="1185"/>
      <c r="Q49" s="1185"/>
      <c r="R49" s="1185"/>
      <c r="S49" s="1185"/>
      <c r="T49" s="1185"/>
      <c r="U49" s="1185"/>
      <c r="V49" s="1185">
        <f>'AUG''23'!V49</f>
        <v>0</v>
      </c>
      <c r="W49" s="1176"/>
    </row>
    <row r="50" spans="1:23" s="54" customFormat="1">
      <c r="A50" s="1176"/>
      <c r="B50" s="1185" t="str">
        <f>'AUG''23'!B50</f>
        <v>27.08.23</v>
      </c>
      <c r="C50" s="1185">
        <f>'AUG''23'!C50</f>
        <v>48</v>
      </c>
      <c r="D50" s="1185">
        <f>'AUG''23'!D50</f>
        <v>512</v>
      </c>
      <c r="E50" s="1185"/>
      <c r="F50" s="1185">
        <f>'AUG''23'!F50</f>
        <v>58</v>
      </c>
      <c r="G50" s="1185">
        <f>'AUG''23'!G50</f>
        <v>3620.23</v>
      </c>
      <c r="H50" s="1185">
        <f>'AUG''23'!H50</f>
        <v>148.93</v>
      </c>
      <c r="I50" s="1185">
        <f>'AUG''23'!I50</f>
        <v>2.16</v>
      </c>
      <c r="J50" s="1185"/>
      <c r="K50" s="1185"/>
      <c r="L50" s="1185">
        <f>'AUG''23'!L50</f>
        <v>1</v>
      </c>
      <c r="M50" s="1185">
        <f>'AUG''23'!M50</f>
        <v>50</v>
      </c>
      <c r="N50" s="1185"/>
      <c r="O50" s="1185"/>
      <c r="P50" s="1185"/>
      <c r="Q50" s="1185"/>
      <c r="R50" s="1185"/>
      <c r="S50" s="1185"/>
      <c r="T50" s="1185"/>
      <c r="U50" s="1185"/>
      <c r="V50" s="1185">
        <f>'AUG''23'!V50</f>
        <v>0</v>
      </c>
      <c r="W50" s="1176"/>
    </row>
    <row r="51" spans="1:23" s="54" customFormat="1">
      <c r="A51" s="1176"/>
      <c r="B51" s="1185" t="str">
        <f>'AUG''23'!B51</f>
        <v>28.08.23</v>
      </c>
      <c r="C51" s="1185">
        <f>'AUG''23'!C51</f>
        <v>49</v>
      </c>
      <c r="D51" s="1185">
        <f>'AUG''23'!D51</f>
        <v>513</v>
      </c>
      <c r="E51" s="1185"/>
      <c r="F51" s="1185">
        <f>'AUG''23'!F51</f>
        <v>59</v>
      </c>
      <c r="G51" s="1185">
        <f>'AUG''23'!G51</f>
        <v>3606.87</v>
      </c>
      <c r="H51" s="1185">
        <f>'AUG''23'!H51</f>
        <v>212.91</v>
      </c>
      <c r="I51" s="1185">
        <f>'AUG''23'!I51</f>
        <v>2.78</v>
      </c>
      <c r="J51" s="1185"/>
      <c r="K51" s="1185"/>
      <c r="L51" s="1185">
        <f>'AUG''23'!L51</f>
        <v>1</v>
      </c>
      <c r="M51" s="1185">
        <f>'AUG''23'!M51</f>
        <v>45</v>
      </c>
      <c r="N51" s="1185"/>
      <c r="O51" s="1185"/>
      <c r="P51" s="1185"/>
      <c r="Q51" s="1185"/>
      <c r="R51" s="1185"/>
      <c r="S51" s="1185"/>
      <c r="T51" s="1185"/>
      <c r="U51" s="1185"/>
      <c r="V51" s="1185">
        <f>'AUG''23'!V51</f>
        <v>9292.5</v>
      </c>
      <c r="W51" s="1176"/>
    </row>
    <row r="52" spans="1:23" s="54" customFormat="1">
      <c r="A52" s="1176"/>
      <c r="B52" s="1185" t="str">
        <f>'AUG''23'!B52</f>
        <v>28.08.23</v>
      </c>
      <c r="C52" s="1185">
        <f>'AUG''23'!C52</f>
        <v>50</v>
      </c>
      <c r="D52" s="1185">
        <f>'AUG''23'!D52</f>
        <v>514</v>
      </c>
      <c r="E52" s="1185"/>
      <c r="F52" s="1185">
        <f>'AUG''23'!F52</f>
        <v>56</v>
      </c>
      <c r="G52" s="1185">
        <f>'AUG''23'!G52</f>
        <v>3443.65</v>
      </c>
      <c r="H52" s="1185">
        <f>'AUG''23'!H52</f>
        <v>196.14</v>
      </c>
      <c r="I52" s="1185">
        <f>'AUG''23'!I52</f>
        <v>2.79</v>
      </c>
      <c r="J52" s="1185"/>
      <c r="K52" s="1185"/>
      <c r="L52" s="1185">
        <f>'AUG''23'!L52</f>
        <v>1</v>
      </c>
      <c r="M52" s="1185">
        <f>'AUG''23'!M52</f>
        <v>45</v>
      </c>
      <c r="N52" s="1185"/>
      <c r="O52" s="1185"/>
      <c r="P52" s="1185"/>
      <c r="Q52" s="1185"/>
      <c r="R52" s="1185"/>
      <c r="S52" s="1185"/>
      <c r="T52" s="1185"/>
      <c r="U52" s="1185"/>
      <c r="V52" s="1185">
        <f>'AUG''23'!V52</f>
        <v>8820</v>
      </c>
      <c r="W52" s="1176"/>
    </row>
    <row r="53" spans="1:23" s="54" customFormat="1">
      <c r="A53" s="1176"/>
      <c r="B53" s="1185" t="str">
        <f>'AUG''23'!B53</f>
        <v>29.08.23</v>
      </c>
      <c r="C53" s="1185">
        <f>'AUG''23'!C53</f>
        <v>51</v>
      </c>
      <c r="D53" s="1185">
        <f>'AUG''23'!D53</f>
        <v>515</v>
      </c>
      <c r="E53" s="1185"/>
      <c r="F53" s="1185">
        <f>'AUG''23'!F53</f>
        <v>59</v>
      </c>
      <c r="G53" s="1185">
        <f>'AUG''23'!G53</f>
        <v>3615.64</v>
      </c>
      <c r="H53" s="1185">
        <f>'AUG''23'!H53</f>
        <v>210.36</v>
      </c>
      <c r="I53" s="1185">
        <f>'AUG''23'!I53</f>
        <v>0</v>
      </c>
      <c r="J53" s="1185"/>
      <c r="K53" s="1185"/>
      <c r="L53" s="1185">
        <f>'AUG''23'!L53</f>
        <v>2</v>
      </c>
      <c r="M53" s="1185">
        <f>'AUG''23'!M53</f>
        <v>0</v>
      </c>
      <c r="N53" s="1185"/>
      <c r="O53" s="1185"/>
      <c r="P53" s="1185"/>
      <c r="Q53" s="1185"/>
      <c r="R53" s="1185"/>
      <c r="S53" s="1185"/>
      <c r="T53" s="1185"/>
      <c r="U53" s="1185"/>
      <c r="V53" s="1185">
        <f>'AUG''23'!V53</f>
        <v>0</v>
      </c>
      <c r="W53" s="1176"/>
    </row>
    <row r="54" spans="1:23" s="54" customFormat="1">
      <c r="A54" s="1176"/>
      <c r="B54" s="1185" t="str">
        <f>'AUG''23'!B54</f>
        <v>29.08.23</v>
      </c>
      <c r="C54" s="1185">
        <f>'AUG''23'!C54</f>
        <v>52</v>
      </c>
      <c r="D54" s="1185">
        <f>'AUG''23'!D54</f>
        <v>516</v>
      </c>
      <c r="E54" s="1185"/>
      <c r="F54" s="1185">
        <f>'AUG''23'!F54</f>
        <v>56</v>
      </c>
      <c r="G54" s="1185">
        <f>'AUG''23'!G54</f>
        <v>3453.1</v>
      </c>
      <c r="H54" s="1185">
        <f>'AUG''23'!H54</f>
        <v>170.28</v>
      </c>
      <c r="I54" s="1185">
        <f>'AUG''23'!I54</f>
        <v>1.38</v>
      </c>
      <c r="J54" s="1185"/>
      <c r="K54" s="1185"/>
      <c r="L54" s="1185">
        <f>'AUG''23'!L54</f>
        <v>2</v>
      </c>
      <c r="M54" s="1185">
        <f>'AUG''23'!M54</f>
        <v>15</v>
      </c>
      <c r="N54" s="1185"/>
      <c r="O54" s="1185"/>
      <c r="P54" s="1185"/>
      <c r="Q54" s="1185"/>
      <c r="R54" s="1185"/>
      <c r="S54" s="1185"/>
      <c r="T54" s="1185"/>
      <c r="U54" s="1185"/>
      <c r="V54" s="1185">
        <f>'AUG''23'!V54</f>
        <v>0</v>
      </c>
      <c r="W54" s="1176"/>
    </row>
    <row r="55" spans="1:23" s="54" customFormat="1">
      <c r="A55" s="1176"/>
      <c r="B55" s="1185" t="str">
        <f>'AUG''23'!B55</f>
        <v>29.08.23</v>
      </c>
      <c r="C55" s="1185">
        <f>'AUG''23'!C55</f>
        <v>53</v>
      </c>
      <c r="D55" s="1185">
        <f>'AUG''23'!D55</f>
        <v>517</v>
      </c>
      <c r="E55" s="1185"/>
      <c r="F55" s="1185">
        <f>'AUG''23'!F55</f>
        <v>59</v>
      </c>
      <c r="G55" s="1185">
        <f>'AUG''23'!G55</f>
        <v>3557.47</v>
      </c>
      <c r="H55" s="1185">
        <f>'AUG''23'!H55</f>
        <v>259.92</v>
      </c>
      <c r="I55" s="1185">
        <f>'AUG''23'!I55</f>
        <v>0.39</v>
      </c>
      <c r="J55" s="1185"/>
      <c r="K55" s="1185"/>
      <c r="L55" s="1185">
        <f>'AUG''23'!L55</f>
        <v>1</v>
      </c>
      <c r="M55" s="1185">
        <f>'AUG''23'!M55</f>
        <v>55</v>
      </c>
      <c r="N55" s="1185"/>
      <c r="O55" s="1185"/>
      <c r="P55" s="1185"/>
      <c r="Q55" s="1185"/>
      <c r="R55" s="1185"/>
      <c r="S55" s="1185"/>
      <c r="T55" s="1185"/>
      <c r="U55" s="1185"/>
      <c r="V55" s="1185">
        <f>'AUG''23'!V55</f>
        <v>0</v>
      </c>
      <c r="W55" s="1176"/>
    </row>
    <row r="56" spans="1:23" s="54" customFormat="1">
      <c r="A56" s="1176"/>
      <c r="B56" s="1185" t="str">
        <f>'AUG''23'!B56</f>
        <v>29.08.23</v>
      </c>
      <c r="C56" s="1185">
        <f>'AUG''23'!C56</f>
        <v>54</v>
      </c>
      <c r="D56" s="1185">
        <f>'AUG''23'!D56</f>
        <v>518</v>
      </c>
      <c r="E56" s="1185"/>
      <c r="F56" s="1185">
        <f>'AUG''23'!F56</f>
        <v>58</v>
      </c>
      <c r="G56" s="1185">
        <f>'AUG''23'!G56</f>
        <v>3446.23</v>
      </c>
      <c r="H56" s="1185">
        <f>'AUG''23'!H56</f>
        <v>320.77</v>
      </c>
      <c r="I56" s="1185">
        <f>'AUG''23'!I56</f>
        <v>0</v>
      </c>
      <c r="J56" s="1185"/>
      <c r="K56" s="1185"/>
      <c r="L56" s="1185">
        <f>'AUG''23'!L56</f>
        <v>2</v>
      </c>
      <c r="M56" s="1185">
        <f>'AUG''23'!M56</f>
        <v>30</v>
      </c>
      <c r="N56" s="1185"/>
      <c r="O56" s="1185"/>
      <c r="P56" s="1185"/>
      <c r="Q56" s="1185"/>
      <c r="R56" s="1185"/>
      <c r="S56" s="1185"/>
      <c r="T56" s="1185"/>
      <c r="U56" s="1185"/>
      <c r="V56" s="1185">
        <f>'AUG''23'!V56</f>
        <v>0</v>
      </c>
      <c r="W56" s="1176"/>
    </row>
    <row r="57" spans="1:23" s="54" customFormat="1">
      <c r="A57" s="1176"/>
      <c r="B57" s="1185" t="str">
        <f>'AUG''23'!B57</f>
        <v>30.08.23</v>
      </c>
      <c r="C57" s="1185">
        <f>'AUG''23'!C57</f>
        <v>55</v>
      </c>
      <c r="D57" s="1185">
        <f>'AUG''23'!D57</f>
        <v>519</v>
      </c>
      <c r="E57" s="1185"/>
      <c r="F57" s="1185">
        <f>'AUG''23'!F57</f>
        <v>59</v>
      </c>
      <c r="G57" s="1185">
        <f>'AUG''23'!G57</f>
        <v>3586.85</v>
      </c>
      <c r="H57" s="1185">
        <f>'AUG''23'!H57</f>
        <v>238.94</v>
      </c>
      <c r="I57" s="1185">
        <f>'AUG''23'!I57</f>
        <v>2.79</v>
      </c>
      <c r="J57" s="1185"/>
      <c r="K57" s="1185"/>
      <c r="L57" s="1185">
        <f>'AUG''23'!L57</f>
        <v>2</v>
      </c>
      <c r="M57" s="1185">
        <f>'AUG''23'!M57</f>
        <v>0</v>
      </c>
      <c r="N57" s="1185"/>
      <c r="O57" s="1185"/>
      <c r="P57" s="1185"/>
      <c r="Q57" s="1185"/>
      <c r="R57" s="1185"/>
      <c r="S57" s="1185"/>
      <c r="T57" s="1185"/>
      <c r="U57" s="1185"/>
      <c r="V57" s="1185">
        <f>'AUG''23'!V57</f>
        <v>9292.5</v>
      </c>
      <c r="W57" s="1176"/>
    </row>
    <row r="58" spans="1:23" s="54" customFormat="1">
      <c r="A58" s="1176"/>
      <c r="B58" s="1185" t="str">
        <f>'AUG''23'!B58</f>
        <v>30.08.23</v>
      </c>
      <c r="C58" s="1185">
        <f>'AUG''23'!C58</f>
        <v>56</v>
      </c>
      <c r="D58" s="1185">
        <f>'AUG''23'!D58</f>
        <v>520</v>
      </c>
      <c r="E58" s="1185"/>
      <c r="F58" s="1185">
        <f>'AUG''23'!F58</f>
        <v>57</v>
      </c>
      <c r="G58" s="1185">
        <f>'AUG''23'!G58</f>
        <v>3438.07</v>
      </c>
      <c r="H58" s="1185">
        <f>'AUG''23'!H58</f>
        <v>256.73</v>
      </c>
      <c r="I58" s="1185">
        <f>'AUG''23'!I58</f>
        <v>1.8</v>
      </c>
      <c r="J58" s="1185"/>
      <c r="K58" s="1185"/>
      <c r="L58" s="1185">
        <f>'AUG''23'!L58</f>
        <v>1</v>
      </c>
      <c r="M58" s="1185">
        <f>'AUG''23'!M58</f>
        <v>45</v>
      </c>
      <c r="N58" s="1185"/>
      <c r="O58" s="1185"/>
      <c r="P58" s="1185"/>
      <c r="Q58" s="1185"/>
      <c r="R58" s="1185"/>
      <c r="S58" s="1185"/>
      <c r="T58" s="1185"/>
      <c r="U58" s="1185"/>
      <c r="V58" s="1185">
        <f>'AUG''23'!V58</f>
        <v>0</v>
      </c>
      <c r="W58" s="1176"/>
    </row>
    <row r="59" spans="1:23" s="54" customFormat="1">
      <c r="A59" s="1176"/>
      <c r="B59" s="1185" t="str">
        <f>'AUG''23'!B59</f>
        <v>30.08.23</v>
      </c>
      <c r="C59" s="1185">
        <f>'AUG''23'!C59</f>
        <v>57</v>
      </c>
      <c r="D59" s="1185">
        <f>'AUG''23'!D59</f>
        <v>521</v>
      </c>
      <c r="E59" s="1185"/>
      <c r="F59" s="1185">
        <f>'AUG''23'!F59</f>
        <v>58</v>
      </c>
      <c r="G59" s="1185">
        <f>'AUG''23'!G59</f>
        <v>3508.85</v>
      </c>
      <c r="H59" s="1185">
        <f>'AUG''23'!H59</f>
        <v>252.15</v>
      </c>
      <c r="I59" s="1185">
        <f>'AUG''23'!I59</f>
        <v>0</v>
      </c>
      <c r="J59" s="1185"/>
      <c r="K59" s="1185"/>
      <c r="L59" s="1185">
        <f>'AUG''23'!L59</f>
        <v>2</v>
      </c>
      <c r="M59" s="1185">
        <f>'AUG''23'!M59</f>
        <v>15</v>
      </c>
      <c r="N59" s="1185"/>
      <c r="O59" s="1185"/>
      <c r="P59" s="1185"/>
      <c r="Q59" s="1185"/>
      <c r="R59" s="1185"/>
      <c r="S59" s="1185"/>
      <c r="T59" s="1185"/>
      <c r="U59" s="1185"/>
      <c r="V59" s="1185">
        <f>'AUG''23'!V59</f>
        <v>0</v>
      </c>
      <c r="W59" s="1176"/>
    </row>
    <row r="60" spans="1:23" s="54" customFormat="1">
      <c r="A60" s="1176"/>
      <c r="B60" s="1185" t="str">
        <f>'AUG''23'!B60</f>
        <v>31.08.23</v>
      </c>
      <c r="C60" s="1185">
        <f>'AUG''23'!C60</f>
        <v>58</v>
      </c>
      <c r="D60" s="1185">
        <f>'AUG''23'!D60</f>
        <v>522</v>
      </c>
      <c r="E60" s="1185"/>
      <c r="F60" s="1185">
        <f>'AUG''23'!F60</f>
        <v>58</v>
      </c>
      <c r="G60" s="1185">
        <f>'AUG''23'!G60</f>
        <v>3440.14</v>
      </c>
      <c r="H60" s="1185">
        <f>'AUG''23'!H60</f>
        <v>293.86</v>
      </c>
      <c r="I60" s="1185">
        <f>'AUG''23'!I60</f>
        <v>0</v>
      </c>
      <c r="J60" s="1185"/>
      <c r="K60" s="1185"/>
      <c r="L60" s="1185">
        <f>'AUG''23'!L60</f>
        <v>1</v>
      </c>
      <c r="M60" s="1185">
        <f>'AUG''23'!M60</f>
        <v>50</v>
      </c>
      <c r="N60" s="1185"/>
      <c r="O60" s="1185"/>
      <c r="P60" s="1185"/>
      <c r="Q60" s="1185"/>
      <c r="R60" s="1185"/>
      <c r="S60" s="1185"/>
      <c r="T60" s="1185"/>
      <c r="U60" s="1185"/>
      <c r="V60" s="1185">
        <f>'AUG''23'!V60</f>
        <v>0</v>
      </c>
      <c r="W60" s="1176"/>
    </row>
    <row r="61" spans="1:23" s="54" customFormat="1">
      <c r="A61" s="1176"/>
      <c r="B61" s="1185" t="str">
        <f>'AUG''23'!B61</f>
        <v>31.08.23</v>
      </c>
      <c r="C61" s="1185">
        <f>'AUG''23'!C61</f>
        <v>59</v>
      </c>
      <c r="D61" s="1185">
        <f>'AUG''23'!D61</f>
        <v>523</v>
      </c>
      <c r="E61" s="1185"/>
      <c r="F61" s="1185">
        <f>'AUG''23'!F61</f>
        <v>59</v>
      </c>
      <c r="G61" s="1185">
        <f>'AUG''23'!G61</f>
        <v>3474.84</v>
      </c>
      <c r="H61" s="1185">
        <f>'AUG''23'!H61</f>
        <v>351.16</v>
      </c>
      <c r="I61" s="1185">
        <f>'AUG''23'!I61</f>
        <v>0</v>
      </c>
      <c r="J61" s="1185"/>
      <c r="K61" s="1185"/>
      <c r="L61" s="1185">
        <f>'AUG''23'!L61</f>
        <v>1</v>
      </c>
      <c r="M61" s="1185">
        <f>'AUG''23'!M61</f>
        <v>45</v>
      </c>
      <c r="N61" s="1185"/>
      <c r="O61" s="1185"/>
      <c r="P61" s="1185"/>
      <c r="Q61" s="1185"/>
      <c r="R61" s="1185"/>
      <c r="S61" s="1185"/>
      <c r="T61" s="1185"/>
      <c r="U61" s="1185"/>
      <c r="V61" s="1185">
        <f>'AUG''23'!V61</f>
        <v>0</v>
      </c>
      <c r="W61" s="1176"/>
    </row>
    <row r="62" spans="1:23" s="58" customFormat="1" ht="18.75">
      <c r="B62" s="97" t="s">
        <v>670</v>
      </c>
      <c r="C62" s="1177">
        <v>2</v>
      </c>
      <c r="D62" s="353"/>
      <c r="E62" s="354"/>
      <c r="F62" s="1379">
        <f>SUBTOTAL(9,F60:F61)</f>
        <v>117</v>
      </c>
      <c r="G62" s="1379">
        <f>SUBTOTAL(9,G60:G61)</f>
        <v>6914.98</v>
      </c>
      <c r="H62" s="1379">
        <f>SUBTOTAL(9,H60:H61)</f>
        <v>645.02</v>
      </c>
      <c r="I62" s="1379">
        <f>SUBTOTAL(9,I60:I61)</f>
        <v>0</v>
      </c>
      <c r="J62" s="1185"/>
      <c r="K62" s="1185"/>
      <c r="L62" s="1379">
        <v>3</v>
      </c>
      <c r="M62" s="1379">
        <v>35</v>
      </c>
      <c r="N62" s="1193"/>
      <c r="O62" s="1193"/>
      <c r="P62" s="1193"/>
      <c r="Q62" s="1193"/>
      <c r="R62" s="1193"/>
      <c r="S62" s="1193"/>
      <c r="T62" s="1193"/>
      <c r="U62" s="1193"/>
      <c r="V62" s="1185"/>
      <c r="W62"/>
    </row>
    <row r="63" spans="1:23" s="58" customFormat="1" ht="18.75">
      <c r="B63" s="352" t="s">
        <v>671</v>
      </c>
      <c r="E63" s="38"/>
      <c r="F63" s="839">
        <f>'AUG''23'!F62</f>
        <v>3421</v>
      </c>
      <c r="G63" s="839">
        <f>'AUG''23'!G62</f>
        <v>205308.76000000013</v>
      </c>
      <c r="H63" s="839">
        <f>'AUG''23'!H62</f>
        <v>14748.87</v>
      </c>
      <c r="I63" s="1177">
        <f>'AUG''23'!I62</f>
        <v>89.63000000000001</v>
      </c>
      <c r="J63" s="1180"/>
      <c r="K63" s="1181"/>
      <c r="L63" s="1179"/>
      <c r="M63" s="1179"/>
      <c r="N63" s="1182"/>
      <c r="O63" s="1180"/>
      <c r="P63" s="1180"/>
      <c r="Q63" s="1180"/>
      <c r="R63" s="1180"/>
      <c r="S63" s="1180"/>
      <c r="T63" s="1180"/>
      <c r="U63" s="1180"/>
      <c r="V63" s="1177">
        <f>'AUG''23'!V62</f>
        <v>90535.2</v>
      </c>
      <c r="W63" s="38"/>
    </row>
    <row r="64" spans="1:23" s="58" customFormat="1" ht="15.75">
      <c r="B64" s="58" t="s">
        <v>1796</v>
      </c>
      <c r="E64"/>
      <c r="J64"/>
      <c r="K64"/>
      <c r="N64"/>
      <c r="O64"/>
      <c r="P64"/>
      <c r="Q64"/>
      <c r="R64"/>
      <c r="S64"/>
      <c r="T64"/>
      <c r="U64"/>
      <c r="W64"/>
    </row>
    <row r="65" spans="2:23" s="331" customFormat="1" ht="18.75">
      <c r="B65" s="331" t="s">
        <v>1807</v>
      </c>
      <c r="E65"/>
      <c r="J65"/>
      <c r="K65"/>
      <c r="N65"/>
      <c r="O65"/>
      <c r="P65"/>
      <c r="Q65"/>
      <c r="R65"/>
      <c r="S65"/>
      <c r="T65"/>
      <c r="U65"/>
      <c r="W65"/>
    </row>
    <row r="66" spans="2:23" s="58" customFormat="1" ht="15.75">
      <c r="B66" s="58" t="s">
        <v>1809</v>
      </c>
      <c r="E66"/>
      <c r="J66"/>
      <c r="K66"/>
      <c r="N66"/>
      <c r="O66"/>
      <c r="P66"/>
      <c r="Q66"/>
      <c r="R66"/>
      <c r="S66"/>
      <c r="T66"/>
      <c r="U66"/>
      <c r="W66"/>
    </row>
    <row r="67" spans="2:23" s="59" customFormat="1">
      <c r="B67" s="59" t="s">
        <v>1820</v>
      </c>
      <c r="E67"/>
      <c r="J67"/>
      <c r="K67"/>
      <c r="N67"/>
      <c r="O67"/>
      <c r="P67"/>
      <c r="Q67"/>
      <c r="R67"/>
      <c r="S67"/>
      <c r="T67"/>
      <c r="U67"/>
      <c r="W67"/>
    </row>
    <row r="69" spans="2:23">
      <c r="G69" s="1450"/>
    </row>
  </sheetData>
  <autoFilter ref="B2:V67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67.xml><?xml version="1.0" encoding="utf-8"?>
<worksheet xmlns="http://schemas.openxmlformats.org/spreadsheetml/2006/main" xmlns:r="http://schemas.openxmlformats.org/officeDocument/2006/relationships">
  <dimension ref="A1:X473"/>
  <sheetViews>
    <sheetView topLeftCell="A77" workbookViewId="0">
      <selection activeCell="H100" sqref="H100"/>
    </sheetView>
  </sheetViews>
  <sheetFormatPr defaultRowHeight="15"/>
  <cols>
    <col min="1" max="1" width="6.140625" bestFit="1" customWidth="1"/>
    <col min="3" max="3" width="5.7109375" customWidth="1"/>
    <col min="5" max="5" width="10" bestFit="1" customWidth="1"/>
    <col min="8" max="8" width="7.7109375" customWidth="1"/>
    <col min="9" max="9" width="7" customWidth="1"/>
    <col min="12" max="13" width="5.85546875" customWidth="1"/>
    <col min="26" max="26" width="10.7109375" customWidth="1"/>
  </cols>
  <sheetData>
    <row r="1" spans="1:24" ht="21">
      <c r="A1" s="2820" t="s">
        <v>1824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1466" t="s">
        <v>1</v>
      </c>
      <c r="B2" s="1466" t="s">
        <v>2</v>
      </c>
      <c r="C2" s="1466" t="s">
        <v>28</v>
      </c>
      <c r="D2" s="1466" t="s">
        <v>4</v>
      </c>
      <c r="E2" s="1466" t="s">
        <v>5</v>
      </c>
      <c r="F2" s="1466" t="s">
        <v>6</v>
      </c>
      <c r="G2" s="1466" t="s">
        <v>7</v>
      </c>
      <c r="H2" s="1466" t="s">
        <v>8</v>
      </c>
      <c r="I2" s="1466" t="s">
        <v>9</v>
      </c>
      <c r="J2" s="1466" t="s">
        <v>10</v>
      </c>
      <c r="K2" s="1466" t="s">
        <v>11</v>
      </c>
      <c r="L2" s="2809" t="s">
        <v>419</v>
      </c>
      <c r="M2" s="2809"/>
      <c r="N2" s="1466" t="s">
        <v>12</v>
      </c>
      <c r="O2" s="1466" t="s">
        <v>13</v>
      </c>
      <c r="P2" s="1466" t="s">
        <v>14</v>
      </c>
      <c r="Q2" s="1466" t="s">
        <v>15</v>
      </c>
      <c r="R2" s="1466" t="s">
        <v>16</v>
      </c>
      <c r="S2" s="1466" t="s">
        <v>15</v>
      </c>
      <c r="T2" s="1466" t="s">
        <v>460</v>
      </c>
      <c r="U2" s="1466" t="s">
        <v>19</v>
      </c>
      <c r="V2" s="1466" t="s">
        <v>20</v>
      </c>
      <c r="W2" s="1466" t="s">
        <v>255</v>
      </c>
    </row>
    <row r="3" spans="1:24">
      <c r="A3" s="1467">
        <v>1</v>
      </c>
      <c r="B3" s="1467" t="s">
        <v>1825</v>
      </c>
      <c r="C3" s="1467">
        <v>1</v>
      </c>
      <c r="D3" s="1467">
        <v>524</v>
      </c>
      <c r="E3" s="1467">
        <v>161006362</v>
      </c>
      <c r="F3" s="1467">
        <v>58</v>
      </c>
      <c r="G3" s="1467">
        <v>3462.09</v>
      </c>
      <c r="H3" s="84">
        <v>286.91000000000003</v>
      </c>
      <c r="I3" s="1467">
        <v>0</v>
      </c>
      <c r="J3" s="1467"/>
      <c r="K3" s="1467"/>
      <c r="L3" s="1467">
        <v>1</v>
      </c>
      <c r="M3" s="1467">
        <v>50</v>
      </c>
      <c r="N3" s="1467"/>
      <c r="O3" s="1467"/>
      <c r="P3" s="1467"/>
      <c r="Q3" s="1467"/>
      <c r="R3" s="1467"/>
      <c r="S3" s="1467"/>
      <c r="T3" s="1467"/>
      <c r="U3" s="1467"/>
      <c r="V3" s="1467"/>
      <c r="W3" s="1467" t="s">
        <v>257</v>
      </c>
      <c r="X3" s="104"/>
    </row>
    <row r="4" spans="1:24">
      <c r="A4" s="1467">
        <v>2</v>
      </c>
      <c r="B4" s="1467" t="s">
        <v>1825</v>
      </c>
      <c r="C4" s="1467">
        <v>2</v>
      </c>
      <c r="D4" s="1467">
        <v>525</v>
      </c>
      <c r="E4" s="1467">
        <v>161006363</v>
      </c>
      <c r="F4" s="1467">
        <v>56</v>
      </c>
      <c r="G4" s="1467">
        <v>3337.9</v>
      </c>
      <c r="H4" s="84">
        <v>285.5</v>
      </c>
      <c r="I4" s="1467">
        <v>1.4</v>
      </c>
      <c r="J4" s="1467"/>
      <c r="K4" s="1467"/>
      <c r="L4" s="1467">
        <v>1</v>
      </c>
      <c r="M4" s="1467">
        <v>40</v>
      </c>
      <c r="N4" s="1467"/>
      <c r="O4" s="1467"/>
      <c r="P4" s="1467"/>
      <c r="Q4" s="1467"/>
      <c r="R4" s="1467"/>
      <c r="S4" s="1467"/>
      <c r="T4" s="1467"/>
      <c r="U4" s="1467"/>
      <c r="V4" s="1467"/>
      <c r="W4" s="1467" t="s">
        <v>257</v>
      </c>
      <c r="X4" s="75"/>
    </row>
    <row r="5" spans="1:24">
      <c r="A5" s="1470">
        <v>3</v>
      </c>
      <c r="B5" s="1469" t="s">
        <v>1828</v>
      </c>
      <c r="C5" s="1469">
        <v>3</v>
      </c>
      <c r="D5" s="1467">
        <v>526</v>
      </c>
      <c r="E5" s="1470">
        <v>141000485</v>
      </c>
      <c r="F5" s="1467">
        <v>59</v>
      </c>
      <c r="G5" s="1467">
        <v>3541.27</v>
      </c>
      <c r="H5" s="1467">
        <v>276.33</v>
      </c>
      <c r="I5" s="1467">
        <v>0.6</v>
      </c>
      <c r="J5" s="1467"/>
      <c r="K5" s="1467"/>
      <c r="L5" s="1467">
        <v>2</v>
      </c>
      <c r="M5" s="1467">
        <v>15</v>
      </c>
      <c r="N5" s="1467"/>
      <c r="O5" s="1467"/>
      <c r="P5" s="1467"/>
      <c r="Q5" s="1467"/>
      <c r="R5" s="1467"/>
      <c r="S5" s="1467"/>
      <c r="T5" s="1467"/>
      <c r="U5" s="1467"/>
      <c r="V5" s="1467"/>
      <c r="W5" s="1469" t="s">
        <v>257</v>
      </c>
    </row>
    <row r="6" spans="1:24">
      <c r="A6" s="1470">
        <v>4</v>
      </c>
      <c r="B6" s="1469" t="s">
        <v>1828</v>
      </c>
      <c r="C6" s="1469">
        <v>4</v>
      </c>
      <c r="D6" s="1467">
        <v>527</v>
      </c>
      <c r="E6" s="1470">
        <v>161006364</v>
      </c>
      <c r="F6" s="1467">
        <v>58</v>
      </c>
      <c r="G6" s="1467">
        <v>3484.46</v>
      </c>
      <c r="H6" s="1467">
        <v>274.52999999999997</v>
      </c>
      <c r="I6" s="1467">
        <v>0.99</v>
      </c>
      <c r="J6" s="1467"/>
      <c r="K6" s="1467"/>
      <c r="L6" s="108" t="s">
        <v>1829</v>
      </c>
      <c r="M6" s="108" t="s">
        <v>1830</v>
      </c>
      <c r="N6" s="1467"/>
      <c r="O6" s="1467"/>
      <c r="P6" s="1467"/>
      <c r="Q6" s="1467"/>
      <c r="R6" s="1467"/>
      <c r="S6" s="1467"/>
      <c r="T6" s="1467"/>
      <c r="U6" s="1467"/>
      <c r="V6" s="1467"/>
      <c r="W6" s="1469" t="s">
        <v>257</v>
      </c>
    </row>
    <row r="7" spans="1:24" s="80" customFormat="1">
      <c r="A7" s="90">
        <v>5</v>
      </c>
      <c r="B7" s="90" t="s">
        <v>1831</v>
      </c>
      <c r="C7" s="90">
        <v>5</v>
      </c>
      <c r="D7" s="90">
        <v>528</v>
      </c>
      <c r="E7" s="90">
        <v>161006365</v>
      </c>
      <c r="F7" s="85">
        <v>57</v>
      </c>
      <c r="G7" s="85">
        <v>3351.85</v>
      </c>
      <c r="H7" s="85">
        <v>347.74</v>
      </c>
      <c r="I7" s="85">
        <v>0.59</v>
      </c>
      <c r="J7" s="85"/>
      <c r="K7" s="85"/>
      <c r="L7" s="85">
        <v>5</v>
      </c>
      <c r="M7" s="85">
        <v>55</v>
      </c>
      <c r="N7" s="85">
        <v>3</v>
      </c>
      <c r="O7" s="85">
        <v>25650</v>
      </c>
      <c r="P7" s="85"/>
      <c r="Q7" s="85"/>
      <c r="R7" s="85"/>
      <c r="S7" s="85"/>
      <c r="T7" s="85"/>
      <c r="U7" s="90">
        <f>O7*5%</f>
        <v>1282.5</v>
      </c>
      <c r="V7" s="90">
        <f>O7+U7</f>
        <v>26932.5</v>
      </c>
      <c r="W7" s="85" t="s">
        <v>257</v>
      </c>
      <c r="X7" s="77" t="s">
        <v>1832</v>
      </c>
    </row>
    <row r="8" spans="1:24">
      <c r="A8" s="1470">
        <v>6</v>
      </c>
      <c r="B8" s="1473" t="s">
        <v>1831</v>
      </c>
      <c r="C8" s="1467">
        <v>6</v>
      </c>
      <c r="D8" s="1467">
        <v>529</v>
      </c>
      <c r="E8" s="1473">
        <v>161006366</v>
      </c>
      <c r="F8" s="84">
        <v>58</v>
      </c>
      <c r="G8" s="84">
        <v>3519.82</v>
      </c>
      <c r="H8" s="84">
        <v>250.18</v>
      </c>
      <c r="I8" s="84">
        <v>0</v>
      </c>
      <c r="J8" s="84"/>
      <c r="K8" s="84"/>
      <c r="L8" s="84">
        <v>2</v>
      </c>
      <c r="M8" s="84">
        <v>15</v>
      </c>
      <c r="N8" s="84"/>
      <c r="O8" s="84"/>
      <c r="P8" s="84"/>
      <c r="Q8" s="84"/>
      <c r="R8" s="84"/>
      <c r="S8" s="84"/>
      <c r="T8" s="84"/>
      <c r="U8" s="90">
        <f t="shared" ref="U8:U16" si="0">O8*5%</f>
        <v>0</v>
      </c>
      <c r="V8" s="90">
        <f t="shared" ref="V8:V16" si="1">O8+U8</f>
        <v>0</v>
      </c>
      <c r="W8" s="84" t="s">
        <v>257</v>
      </c>
      <c r="X8" s="104"/>
    </row>
    <row r="9" spans="1:24">
      <c r="A9" s="1470">
        <v>7</v>
      </c>
      <c r="B9" s="1473" t="s">
        <v>1831</v>
      </c>
      <c r="C9" s="1467">
        <v>7</v>
      </c>
      <c r="D9" s="1467">
        <v>530</v>
      </c>
      <c r="E9" s="1473">
        <v>161006367</v>
      </c>
      <c r="F9" s="84">
        <v>59</v>
      </c>
      <c r="G9" s="84">
        <v>3532.24</v>
      </c>
      <c r="H9" s="84">
        <v>293.76</v>
      </c>
      <c r="I9" s="84">
        <v>0</v>
      </c>
      <c r="J9" s="84"/>
      <c r="K9" s="84"/>
      <c r="L9" s="84">
        <v>1</v>
      </c>
      <c r="M9" s="84">
        <v>50</v>
      </c>
      <c r="N9" s="84"/>
      <c r="O9" s="84"/>
      <c r="P9" s="84"/>
      <c r="Q9" s="84"/>
      <c r="R9" s="84"/>
      <c r="S9" s="84"/>
      <c r="T9" s="84"/>
      <c r="U9" s="90">
        <f t="shared" si="0"/>
        <v>0</v>
      </c>
      <c r="V9" s="90">
        <f t="shared" si="1"/>
        <v>0</v>
      </c>
      <c r="W9" s="84" t="s">
        <v>257</v>
      </c>
      <c r="X9" s="104"/>
    </row>
    <row r="10" spans="1:24">
      <c r="A10" s="1470">
        <v>8</v>
      </c>
      <c r="B10" s="1473" t="s">
        <v>1831</v>
      </c>
      <c r="C10" s="1467">
        <v>8</v>
      </c>
      <c r="D10" s="1467">
        <v>531</v>
      </c>
      <c r="E10" s="1475">
        <v>161006368</v>
      </c>
      <c r="F10" s="84">
        <v>59</v>
      </c>
      <c r="G10" s="84">
        <v>3509.44</v>
      </c>
      <c r="H10" s="84">
        <v>316.56</v>
      </c>
      <c r="I10" s="84">
        <v>0</v>
      </c>
      <c r="J10" s="84"/>
      <c r="K10" s="84"/>
      <c r="L10" s="84">
        <v>1</v>
      </c>
      <c r="M10" s="84">
        <v>50</v>
      </c>
      <c r="N10" s="84"/>
      <c r="O10" s="84"/>
      <c r="P10" s="84"/>
      <c r="Q10" s="84"/>
      <c r="R10" s="84"/>
      <c r="S10" s="84"/>
      <c r="T10" s="84"/>
      <c r="U10" s="90">
        <f t="shared" si="0"/>
        <v>0</v>
      </c>
      <c r="V10" s="90">
        <f t="shared" si="1"/>
        <v>0</v>
      </c>
      <c r="W10" s="84" t="s">
        <v>257</v>
      </c>
      <c r="X10" s="104"/>
    </row>
    <row r="11" spans="1:24">
      <c r="A11" s="1470">
        <v>9</v>
      </c>
      <c r="B11" s="1475" t="s">
        <v>1833</v>
      </c>
      <c r="C11" s="1467">
        <v>9</v>
      </c>
      <c r="D11" s="1467">
        <v>532</v>
      </c>
      <c r="E11" s="1477">
        <v>161006369</v>
      </c>
      <c r="F11" s="84">
        <v>58</v>
      </c>
      <c r="G11" s="84">
        <v>3441.23</v>
      </c>
      <c r="H11" s="84">
        <v>325.77</v>
      </c>
      <c r="I11" s="84">
        <v>0</v>
      </c>
      <c r="J11" s="84"/>
      <c r="K11" s="84"/>
      <c r="L11" s="84">
        <v>2</v>
      </c>
      <c r="M11" s="84">
        <v>30</v>
      </c>
      <c r="N11" s="84"/>
      <c r="O11" s="84"/>
      <c r="P11" s="84"/>
      <c r="Q11" s="84"/>
      <c r="R11" s="84"/>
      <c r="S11" s="84"/>
      <c r="T11" s="84"/>
      <c r="U11" s="90">
        <f t="shared" si="0"/>
        <v>0</v>
      </c>
      <c r="V11" s="90">
        <f t="shared" si="1"/>
        <v>0</v>
      </c>
      <c r="W11" s="84" t="s">
        <v>257</v>
      </c>
      <c r="X11" s="104"/>
    </row>
    <row r="12" spans="1:24">
      <c r="A12" s="1470">
        <v>10</v>
      </c>
      <c r="B12" s="1475" t="s">
        <v>1833</v>
      </c>
      <c r="C12" s="1467">
        <v>10</v>
      </c>
      <c r="D12" s="1467">
        <v>533</v>
      </c>
      <c r="E12" s="1477">
        <v>161006370</v>
      </c>
      <c r="F12" s="84">
        <v>58</v>
      </c>
      <c r="G12" s="84">
        <v>3523.47</v>
      </c>
      <c r="H12" s="84">
        <v>231.53</v>
      </c>
      <c r="I12" s="84">
        <v>0</v>
      </c>
      <c r="J12" s="84"/>
      <c r="K12" s="84"/>
      <c r="L12" s="84">
        <v>2</v>
      </c>
      <c r="M12" s="84">
        <v>15</v>
      </c>
      <c r="N12" s="84"/>
      <c r="O12" s="84"/>
      <c r="P12" s="84"/>
      <c r="Q12" s="84"/>
      <c r="R12" s="84"/>
      <c r="S12" s="84"/>
      <c r="T12" s="84"/>
      <c r="U12" s="90">
        <f t="shared" si="0"/>
        <v>0</v>
      </c>
      <c r="V12" s="90">
        <f t="shared" si="1"/>
        <v>0</v>
      </c>
      <c r="W12" s="84" t="s">
        <v>257</v>
      </c>
      <c r="X12" s="104"/>
    </row>
    <row r="13" spans="1:24">
      <c r="A13" s="1470">
        <v>11</v>
      </c>
      <c r="B13" s="1477" t="s">
        <v>1833</v>
      </c>
      <c r="C13" s="1477">
        <v>11</v>
      </c>
      <c r="D13" s="1477">
        <v>534</v>
      </c>
      <c r="E13" s="1478">
        <v>161006371</v>
      </c>
      <c r="F13" s="84">
        <v>59</v>
      </c>
      <c r="G13" s="84">
        <v>3623.65</v>
      </c>
      <c r="H13" s="84">
        <v>199.75</v>
      </c>
      <c r="I13" s="84">
        <v>0.4</v>
      </c>
      <c r="J13" s="84"/>
      <c r="K13" s="84"/>
      <c r="L13" s="84">
        <v>2</v>
      </c>
      <c r="M13" s="84">
        <v>15</v>
      </c>
      <c r="N13" s="84"/>
      <c r="O13" s="84"/>
      <c r="P13" s="84"/>
      <c r="Q13" s="84"/>
      <c r="R13" s="84"/>
      <c r="S13" s="84"/>
      <c r="T13" s="84"/>
      <c r="U13" s="90">
        <f t="shared" si="0"/>
        <v>0</v>
      </c>
      <c r="V13" s="90">
        <f t="shared" si="1"/>
        <v>0</v>
      </c>
      <c r="W13" s="84" t="s">
        <v>257</v>
      </c>
      <c r="X13" s="104"/>
    </row>
    <row r="14" spans="1:24">
      <c r="A14" s="1470">
        <v>12</v>
      </c>
      <c r="B14" s="1479" t="s">
        <v>1834</v>
      </c>
      <c r="C14" s="1477">
        <v>12</v>
      </c>
      <c r="D14" s="1477">
        <v>535</v>
      </c>
      <c r="E14" s="1480">
        <v>161006372</v>
      </c>
      <c r="F14" s="84">
        <v>58</v>
      </c>
      <c r="G14" s="84">
        <v>3422.63</v>
      </c>
      <c r="H14" s="84">
        <v>344.37</v>
      </c>
      <c r="I14" s="84">
        <v>0</v>
      </c>
      <c r="J14" s="84"/>
      <c r="K14" s="84"/>
      <c r="L14" s="84">
        <v>2</v>
      </c>
      <c r="M14" s="84">
        <v>10</v>
      </c>
      <c r="N14" s="84"/>
      <c r="O14" s="84"/>
      <c r="P14" s="84"/>
      <c r="Q14" s="84"/>
      <c r="R14" s="84"/>
      <c r="S14" s="84"/>
      <c r="T14" s="84"/>
      <c r="U14" s="90">
        <f t="shared" si="0"/>
        <v>0</v>
      </c>
      <c r="V14" s="90">
        <f t="shared" si="1"/>
        <v>0</v>
      </c>
      <c r="W14" s="84" t="s">
        <v>257</v>
      </c>
      <c r="X14" s="104"/>
    </row>
    <row r="15" spans="1:24">
      <c r="A15" s="1470">
        <v>13</v>
      </c>
      <c r="B15" s="1479" t="s">
        <v>1834</v>
      </c>
      <c r="C15" s="1467">
        <v>13</v>
      </c>
      <c r="D15" s="1467">
        <v>536</v>
      </c>
      <c r="E15" s="1482">
        <v>161006373</v>
      </c>
      <c r="F15" s="84">
        <v>57</v>
      </c>
      <c r="G15" s="84">
        <v>3437.25</v>
      </c>
      <c r="H15" s="84">
        <v>263.94</v>
      </c>
      <c r="I15" s="84">
        <v>2.19</v>
      </c>
      <c r="J15" s="84"/>
      <c r="K15" s="84"/>
      <c r="L15" s="84">
        <v>1</v>
      </c>
      <c r="M15" s="84">
        <v>50</v>
      </c>
      <c r="N15" s="84"/>
      <c r="O15" s="84">
        <v>8550</v>
      </c>
      <c r="P15" s="84"/>
      <c r="Q15" s="84"/>
      <c r="R15" s="84"/>
      <c r="S15" s="84"/>
      <c r="T15" s="84"/>
      <c r="U15" s="90">
        <f t="shared" si="0"/>
        <v>427.5</v>
      </c>
      <c r="V15" s="90">
        <f t="shared" si="1"/>
        <v>8977.5</v>
      </c>
      <c r="W15" s="84" t="s">
        <v>257</v>
      </c>
      <c r="X15" s="104"/>
    </row>
    <row r="16" spans="1:24">
      <c r="A16" s="1470">
        <v>14</v>
      </c>
      <c r="B16" s="1480" t="s">
        <v>1834</v>
      </c>
      <c r="C16" s="1467">
        <v>14</v>
      </c>
      <c r="D16" s="1467">
        <v>537</v>
      </c>
      <c r="E16" s="1467">
        <v>161006374</v>
      </c>
      <c r="F16" s="84">
        <v>59</v>
      </c>
      <c r="G16" s="84">
        <v>3590.24</v>
      </c>
      <c r="H16" s="84">
        <v>236.16</v>
      </c>
      <c r="I16" s="84">
        <v>0.4</v>
      </c>
      <c r="J16" s="84"/>
      <c r="K16" s="84"/>
      <c r="L16" s="84">
        <v>1</v>
      </c>
      <c r="M16" s="84">
        <v>45</v>
      </c>
      <c r="N16" s="84"/>
      <c r="O16" s="84"/>
      <c r="P16" s="84"/>
      <c r="Q16" s="84"/>
      <c r="R16" s="84"/>
      <c r="S16" s="84"/>
      <c r="T16" s="84"/>
      <c r="U16" s="90">
        <f t="shared" si="0"/>
        <v>0</v>
      </c>
      <c r="V16" s="90">
        <f t="shared" si="1"/>
        <v>0</v>
      </c>
      <c r="W16" s="84" t="s">
        <v>257</v>
      </c>
      <c r="X16" s="104"/>
    </row>
    <row r="17" spans="1:24">
      <c r="A17" s="1470">
        <v>15</v>
      </c>
      <c r="B17" s="1484" t="s">
        <v>1834</v>
      </c>
      <c r="C17" s="1484">
        <v>15</v>
      </c>
      <c r="D17" s="1484">
        <v>538</v>
      </c>
      <c r="E17" s="1484">
        <v>161006375</v>
      </c>
      <c r="F17" s="84">
        <v>58</v>
      </c>
      <c r="G17" s="84">
        <v>3478.04</v>
      </c>
      <c r="H17" s="84">
        <v>285.95999999999998</v>
      </c>
      <c r="I17" s="84">
        <v>0</v>
      </c>
      <c r="J17" s="84"/>
      <c r="K17" s="84"/>
      <c r="L17" s="84">
        <v>2</v>
      </c>
      <c r="M17" s="84">
        <v>0</v>
      </c>
      <c r="N17" s="84"/>
      <c r="O17" s="84"/>
      <c r="P17" s="84"/>
      <c r="Q17" s="84"/>
      <c r="R17" s="84"/>
      <c r="S17" s="84"/>
      <c r="T17" s="84"/>
      <c r="U17" s="1467"/>
      <c r="V17" s="1467"/>
      <c r="W17" s="84" t="s">
        <v>257</v>
      </c>
      <c r="X17" s="104"/>
    </row>
    <row r="18" spans="1:24">
      <c r="A18" s="1470">
        <v>16</v>
      </c>
      <c r="B18" s="1484" t="s">
        <v>1838</v>
      </c>
      <c r="C18" s="1484">
        <v>16</v>
      </c>
      <c r="D18" s="1484">
        <v>539</v>
      </c>
      <c r="E18" s="1486">
        <v>161006376</v>
      </c>
      <c r="F18" s="84">
        <v>58</v>
      </c>
      <c r="G18" s="84">
        <v>3369.23</v>
      </c>
      <c r="H18" s="84">
        <v>397.77</v>
      </c>
      <c r="I18" s="84">
        <v>0</v>
      </c>
      <c r="J18" s="84"/>
      <c r="K18" s="84"/>
      <c r="L18" s="84">
        <v>2</v>
      </c>
      <c r="M18" s="84">
        <v>5</v>
      </c>
      <c r="N18" s="84"/>
      <c r="O18" s="84"/>
      <c r="P18" s="84"/>
      <c r="Q18" s="84"/>
      <c r="R18" s="84"/>
      <c r="S18" s="84"/>
      <c r="T18" s="84"/>
      <c r="U18" s="1467"/>
      <c r="V18" s="1467"/>
      <c r="W18" s="84" t="s">
        <v>257</v>
      </c>
    </row>
    <row r="19" spans="1:24">
      <c r="A19" s="1470">
        <v>17</v>
      </c>
      <c r="B19" s="1484" t="s">
        <v>1838</v>
      </c>
      <c r="C19" s="1484">
        <v>17</v>
      </c>
      <c r="D19" s="1484">
        <v>540</v>
      </c>
      <c r="E19" s="1486">
        <v>161006377</v>
      </c>
      <c r="F19" s="84">
        <v>58</v>
      </c>
      <c r="G19" s="84">
        <v>3404.69</v>
      </c>
      <c r="H19" s="84">
        <v>344.31</v>
      </c>
      <c r="I19" s="84">
        <v>0</v>
      </c>
      <c r="J19" s="84"/>
      <c r="K19" s="84"/>
      <c r="L19" s="84">
        <v>1</v>
      </c>
      <c r="M19" s="84">
        <v>45</v>
      </c>
      <c r="N19" s="84"/>
      <c r="O19" s="84"/>
      <c r="P19" s="84"/>
      <c r="Q19" s="84"/>
      <c r="R19" s="84"/>
      <c r="S19" s="84"/>
      <c r="T19" s="84"/>
      <c r="U19" s="1467"/>
      <c r="V19" s="1467"/>
      <c r="W19" s="84" t="s">
        <v>257</v>
      </c>
    </row>
    <row r="20" spans="1:24">
      <c r="A20" s="1470">
        <v>18</v>
      </c>
      <c r="B20" s="1484" t="s">
        <v>1838</v>
      </c>
      <c r="C20" s="1484">
        <v>18</v>
      </c>
      <c r="D20" s="1484">
        <v>541</v>
      </c>
      <c r="E20" s="1486">
        <v>161006378</v>
      </c>
      <c r="F20" s="84">
        <v>58</v>
      </c>
      <c r="G20" s="84">
        <v>3501.87</v>
      </c>
      <c r="H20" s="84">
        <v>253.13</v>
      </c>
      <c r="I20" s="84">
        <v>0</v>
      </c>
      <c r="J20" s="84"/>
      <c r="K20" s="84"/>
      <c r="L20" s="84">
        <v>1</v>
      </c>
      <c r="M20" s="84">
        <v>45</v>
      </c>
      <c r="N20" s="84"/>
      <c r="O20" s="84"/>
      <c r="P20" s="84"/>
      <c r="Q20" s="84"/>
      <c r="R20" s="84"/>
      <c r="S20" s="84"/>
      <c r="T20" s="84"/>
      <c r="U20" s="1467"/>
      <c r="V20" s="1467"/>
      <c r="W20" s="84" t="s">
        <v>257</v>
      </c>
    </row>
    <row r="21" spans="1:24">
      <c r="A21" s="1470">
        <v>19</v>
      </c>
      <c r="B21" s="1486" t="s">
        <v>1838</v>
      </c>
      <c r="C21" s="1486">
        <v>19</v>
      </c>
      <c r="D21" s="1486">
        <v>542</v>
      </c>
      <c r="E21" s="1488">
        <v>161006379</v>
      </c>
      <c r="F21" s="84">
        <v>57</v>
      </c>
      <c r="G21" s="84">
        <v>3403.08</v>
      </c>
      <c r="H21" s="84">
        <v>289.12</v>
      </c>
      <c r="I21" s="84">
        <v>2.2000000000000002</v>
      </c>
      <c r="J21" s="84"/>
      <c r="K21" s="84"/>
      <c r="L21" s="84">
        <v>1</v>
      </c>
      <c r="M21" s="84">
        <v>45</v>
      </c>
      <c r="N21" s="84"/>
      <c r="O21" s="84"/>
      <c r="P21" s="84"/>
      <c r="Q21" s="84"/>
      <c r="R21" s="84"/>
      <c r="S21" s="84"/>
      <c r="T21" s="84"/>
      <c r="U21" s="1467"/>
      <c r="V21" s="1467"/>
      <c r="W21" s="84" t="s">
        <v>257</v>
      </c>
    </row>
    <row r="22" spans="1:24">
      <c r="A22" s="1470">
        <v>20</v>
      </c>
      <c r="B22" s="1486" t="s">
        <v>1838</v>
      </c>
      <c r="C22" s="1486">
        <v>20</v>
      </c>
      <c r="D22" s="1486">
        <v>543</v>
      </c>
      <c r="E22" s="1488">
        <v>161006380</v>
      </c>
      <c r="F22" s="84">
        <v>57</v>
      </c>
      <c r="G22" s="84">
        <v>3427.93</v>
      </c>
      <c r="H22" s="84">
        <v>247.27</v>
      </c>
      <c r="I22" s="84">
        <v>0.2</v>
      </c>
      <c r="J22" s="84"/>
      <c r="K22" s="84"/>
      <c r="L22" s="84">
        <v>1</v>
      </c>
      <c r="M22" s="84">
        <v>40</v>
      </c>
      <c r="N22" s="84"/>
      <c r="O22" s="84"/>
      <c r="P22" s="84"/>
      <c r="Q22" s="84"/>
      <c r="R22" s="84"/>
      <c r="S22" s="84"/>
      <c r="T22" s="84"/>
      <c r="U22" s="1467"/>
      <c r="V22" s="1467"/>
      <c r="W22" s="84" t="s">
        <v>257</v>
      </c>
    </row>
    <row r="23" spans="1:24">
      <c r="A23" s="1470">
        <v>21</v>
      </c>
      <c r="B23" s="1488" t="s">
        <v>1838</v>
      </c>
      <c r="C23" s="1488">
        <v>21</v>
      </c>
      <c r="D23" s="1488">
        <v>544</v>
      </c>
      <c r="E23" s="1490">
        <v>161006381</v>
      </c>
      <c r="F23" s="84">
        <v>57</v>
      </c>
      <c r="G23" s="84">
        <v>3377.45</v>
      </c>
      <c r="H23" s="84">
        <v>322.35000000000002</v>
      </c>
      <c r="I23" s="84">
        <v>0.8</v>
      </c>
      <c r="J23" s="84"/>
      <c r="K23" s="84"/>
      <c r="L23" s="84">
        <v>2</v>
      </c>
      <c r="M23" s="84">
        <v>0</v>
      </c>
      <c r="N23" s="84"/>
      <c r="O23" s="84"/>
      <c r="P23" s="84"/>
      <c r="Q23" s="84"/>
      <c r="R23" s="84"/>
      <c r="S23" s="84"/>
      <c r="T23" s="84"/>
      <c r="U23" s="1467"/>
      <c r="V23" s="1467"/>
      <c r="W23" s="84" t="s">
        <v>257</v>
      </c>
    </row>
    <row r="24" spans="1:24">
      <c r="A24" s="1470">
        <v>22</v>
      </c>
      <c r="B24" s="1490" t="s">
        <v>1839</v>
      </c>
      <c r="C24" s="1467">
        <v>22</v>
      </c>
      <c r="D24" s="1467">
        <v>545</v>
      </c>
      <c r="E24" s="1490">
        <v>161006382</v>
      </c>
      <c r="F24" s="84">
        <v>56</v>
      </c>
      <c r="G24" s="84">
        <v>3297.1</v>
      </c>
      <c r="H24" s="84">
        <v>324.89999999999998</v>
      </c>
      <c r="I24" s="84">
        <v>0</v>
      </c>
      <c r="J24" s="84"/>
      <c r="K24" s="84"/>
      <c r="L24" s="84">
        <v>2</v>
      </c>
      <c r="M24" s="84">
        <v>0</v>
      </c>
      <c r="N24" s="84"/>
      <c r="O24" s="84"/>
      <c r="P24" s="84"/>
      <c r="Q24" s="84"/>
      <c r="R24" s="84"/>
      <c r="S24" s="84"/>
      <c r="T24" s="84"/>
      <c r="U24" s="1467"/>
      <c r="V24" s="1467"/>
      <c r="W24" s="84" t="s">
        <v>257</v>
      </c>
    </row>
    <row r="25" spans="1:24">
      <c r="A25" s="1470">
        <v>23</v>
      </c>
      <c r="B25" s="1490" t="s">
        <v>1839</v>
      </c>
      <c r="C25" s="1467">
        <v>23</v>
      </c>
      <c r="D25" s="1467">
        <v>546</v>
      </c>
      <c r="E25" s="1492">
        <v>161006383</v>
      </c>
      <c r="F25" s="84">
        <v>59</v>
      </c>
      <c r="G25" s="84">
        <v>3499.45</v>
      </c>
      <c r="H25" s="84">
        <v>323.55</v>
      </c>
      <c r="I25" s="84">
        <v>0</v>
      </c>
      <c r="J25" s="84"/>
      <c r="K25" s="84"/>
      <c r="L25" s="84">
        <v>2</v>
      </c>
      <c r="M25" s="84">
        <v>0</v>
      </c>
      <c r="N25" s="84"/>
      <c r="O25" s="84"/>
      <c r="P25" s="84"/>
      <c r="Q25" s="84"/>
      <c r="R25" s="84"/>
      <c r="S25" s="84"/>
      <c r="T25" s="84"/>
      <c r="U25" s="1467"/>
      <c r="V25" s="1467"/>
      <c r="W25" s="84" t="s">
        <v>257</v>
      </c>
    </row>
    <row r="26" spans="1:24">
      <c r="A26" s="1470">
        <v>24</v>
      </c>
      <c r="B26" s="1492" t="s">
        <v>1839</v>
      </c>
      <c r="C26" s="1492">
        <v>24</v>
      </c>
      <c r="D26" s="1492">
        <v>547</v>
      </c>
      <c r="E26" s="1492">
        <v>161006384</v>
      </c>
      <c r="F26" s="84">
        <v>59</v>
      </c>
      <c r="G26" s="84">
        <v>3539.06</v>
      </c>
      <c r="H26" s="84">
        <v>281.14</v>
      </c>
      <c r="I26" s="84">
        <v>0.2</v>
      </c>
      <c r="J26" s="84"/>
      <c r="K26" s="84"/>
      <c r="L26" s="84">
        <v>2</v>
      </c>
      <c r="M26" s="84">
        <v>10</v>
      </c>
      <c r="N26" s="84"/>
      <c r="O26" s="84"/>
      <c r="P26" s="84"/>
      <c r="Q26" s="84"/>
      <c r="R26" s="84"/>
      <c r="S26" s="84"/>
      <c r="T26" s="84"/>
      <c r="U26" s="1467"/>
      <c r="V26" s="1467"/>
      <c r="W26" s="84" t="s">
        <v>257</v>
      </c>
    </row>
    <row r="27" spans="1:24">
      <c r="A27" s="1470">
        <v>25</v>
      </c>
      <c r="B27" s="1492" t="s">
        <v>1839</v>
      </c>
      <c r="C27" s="1492">
        <v>25</v>
      </c>
      <c r="D27" s="1492">
        <v>548</v>
      </c>
      <c r="E27" s="1493">
        <v>161006385</v>
      </c>
      <c r="F27" s="84">
        <v>59</v>
      </c>
      <c r="G27" s="84">
        <v>3478.23</v>
      </c>
      <c r="H27" s="84">
        <v>350.77</v>
      </c>
      <c r="I27" s="84">
        <v>0</v>
      </c>
      <c r="J27" s="84"/>
      <c r="K27" s="84"/>
      <c r="L27" s="84">
        <v>1</v>
      </c>
      <c r="M27" s="84">
        <v>40</v>
      </c>
      <c r="N27" s="84"/>
      <c r="O27" s="84"/>
      <c r="P27" s="84"/>
      <c r="Q27" s="84"/>
      <c r="R27" s="84"/>
      <c r="S27" s="84"/>
      <c r="T27" s="84"/>
      <c r="U27" s="1467"/>
      <c r="V27" s="1467"/>
      <c r="W27" s="84" t="s">
        <v>257</v>
      </c>
    </row>
    <row r="28" spans="1:24">
      <c r="A28" s="1495">
        <v>26</v>
      </c>
      <c r="B28" s="1495" t="s">
        <v>1839</v>
      </c>
      <c r="C28" s="1495">
        <v>26</v>
      </c>
      <c r="D28" s="1495">
        <v>549</v>
      </c>
      <c r="E28" s="1495">
        <v>161006386</v>
      </c>
      <c r="F28" s="84">
        <v>56</v>
      </c>
      <c r="G28" s="84">
        <v>3333.53</v>
      </c>
      <c r="H28" s="84">
        <v>279.47000000000003</v>
      </c>
      <c r="I28" s="84">
        <v>0</v>
      </c>
      <c r="J28" s="84"/>
      <c r="K28" s="84"/>
      <c r="L28" s="84">
        <v>1</v>
      </c>
      <c r="M28" s="84">
        <v>50</v>
      </c>
      <c r="N28" s="84"/>
      <c r="O28" s="84"/>
      <c r="P28" s="84"/>
      <c r="Q28" s="84"/>
      <c r="R28" s="84"/>
      <c r="S28" s="84"/>
      <c r="T28" s="84"/>
      <c r="U28" s="1495"/>
      <c r="V28" s="1495"/>
      <c r="W28" s="84" t="s">
        <v>257</v>
      </c>
    </row>
    <row r="29" spans="1:24">
      <c r="A29" s="1495">
        <v>27</v>
      </c>
      <c r="B29" s="1495" t="s">
        <v>1841</v>
      </c>
      <c r="C29" s="1495">
        <v>27</v>
      </c>
      <c r="D29" s="1495">
        <v>550</v>
      </c>
      <c r="E29" s="1497">
        <v>161006387</v>
      </c>
      <c r="F29" s="84">
        <v>57</v>
      </c>
      <c r="G29" s="84">
        <v>3310.9</v>
      </c>
      <c r="H29" s="84">
        <v>373.1</v>
      </c>
      <c r="I29" s="84">
        <v>0</v>
      </c>
      <c r="J29" s="84"/>
      <c r="K29" s="84"/>
      <c r="L29" s="84">
        <v>2</v>
      </c>
      <c r="M29" s="84">
        <v>20</v>
      </c>
      <c r="N29" s="84"/>
      <c r="O29" s="84"/>
      <c r="P29" s="84"/>
      <c r="Q29" s="1348"/>
      <c r="R29" s="84"/>
      <c r="S29" s="84"/>
      <c r="T29" s="84"/>
      <c r="U29" s="1495"/>
      <c r="V29" s="1495"/>
      <c r="W29" s="84" t="s">
        <v>257</v>
      </c>
    </row>
    <row r="30" spans="1:24">
      <c r="A30" s="1497">
        <v>28</v>
      </c>
      <c r="B30" s="1497" t="s">
        <v>1841</v>
      </c>
      <c r="C30" s="1497">
        <v>28</v>
      </c>
      <c r="D30" s="1497">
        <v>551</v>
      </c>
      <c r="E30" s="1497">
        <v>161006388</v>
      </c>
      <c r="F30" s="84">
        <v>57</v>
      </c>
      <c r="G30" s="84">
        <v>3375.3</v>
      </c>
      <c r="H30" s="84">
        <v>308.7</v>
      </c>
      <c r="I30" s="84">
        <v>0</v>
      </c>
      <c r="J30" s="84"/>
      <c r="K30" s="84"/>
      <c r="L30" s="84">
        <v>1</v>
      </c>
      <c r="M30" s="84">
        <v>40</v>
      </c>
      <c r="N30" s="84"/>
      <c r="O30" s="84"/>
      <c r="P30" s="84"/>
      <c r="Q30" s="1348"/>
      <c r="R30" s="84"/>
      <c r="S30" s="84"/>
      <c r="T30" s="84"/>
      <c r="U30" s="1497"/>
      <c r="V30" s="1497"/>
      <c r="W30" s="84" t="s">
        <v>257</v>
      </c>
    </row>
    <row r="31" spans="1:24">
      <c r="A31" s="1497">
        <v>29</v>
      </c>
      <c r="B31" s="1497" t="s">
        <v>1841</v>
      </c>
      <c r="C31" s="1497">
        <v>29</v>
      </c>
      <c r="D31" s="1497">
        <v>552</v>
      </c>
      <c r="E31" s="1498">
        <v>161006389</v>
      </c>
      <c r="F31" s="84">
        <v>58</v>
      </c>
      <c r="G31" s="84">
        <v>3496.08</v>
      </c>
      <c r="H31" s="110">
        <v>256.12</v>
      </c>
      <c r="I31" s="84">
        <v>0.2</v>
      </c>
      <c r="J31" s="84"/>
      <c r="K31" s="84"/>
      <c r="L31" s="84">
        <v>1</v>
      </c>
      <c r="M31" s="84">
        <v>55</v>
      </c>
      <c r="N31" s="84"/>
      <c r="O31" s="84"/>
      <c r="P31" s="84"/>
      <c r="Q31" s="1348"/>
      <c r="R31" s="84"/>
      <c r="S31" s="84"/>
      <c r="T31" s="84"/>
      <c r="U31" s="1497"/>
      <c r="V31" s="1497"/>
      <c r="W31" s="84" t="s">
        <v>257</v>
      </c>
    </row>
    <row r="32" spans="1:24">
      <c r="A32" s="1497">
        <v>30</v>
      </c>
      <c r="B32" s="1497" t="s">
        <v>1841</v>
      </c>
      <c r="C32" s="1497">
        <v>30</v>
      </c>
      <c r="D32" s="1497">
        <v>553</v>
      </c>
      <c r="E32" s="1500">
        <v>161006390</v>
      </c>
      <c r="F32" s="84">
        <v>59</v>
      </c>
      <c r="G32" s="84">
        <v>3534.24</v>
      </c>
      <c r="H32" s="84">
        <v>291.76</v>
      </c>
      <c r="I32" s="84">
        <v>0</v>
      </c>
      <c r="J32" s="84"/>
      <c r="K32" s="84"/>
      <c r="L32" s="84">
        <v>1</v>
      </c>
      <c r="M32" s="84">
        <v>50</v>
      </c>
      <c r="N32" s="84"/>
      <c r="O32" s="84"/>
      <c r="P32" s="84"/>
      <c r="Q32" s="1348"/>
      <c r="R32" s="84"/>
      <c r="S32" s="84"/>
      <c r="T32" s="84"/>
      <c r="U32" s="1497"/>
      <c r="V32" s="1497"/>
      <c r="W32" s="84" t="s">
        <v>257</v>
      </c>
    </row>
    <row r="33" spans="1:23">
      <c r="A33" s="1502">
        <v>31</v>
      </c>
      <c r="B33" s="1502" t="s">
        <v>1843</v>
      </c>
      <c r="C33" s="1502">
        <v>31</v>
      </c>
      <c r="D33" s="1502">
        <v>554</v>
      </c>
      <c r="E33" s="1502">
        <v>161006391</v>
      </c>
      <c r="F33" s="84">
        <v>58</v>
      </c>
      <c r="G33" s="84">
        <v>3490.03</v>
      </c>
      <c r="H33" s="84">
        <v>339.16</v>
      </c>
      <c r="I33" s="84">
        <v>0.19</v>
      </c>
      <c r="J33" s="84"/>
      <c r="K33" s="84"/>
      <c r="L33" s="84">
        <v>2</v>
      </c>
      <c r="M33" s="84">
        <v>10</v>
      </c>
      <c r="N33" s="84"/>
      <c r="O33" s="84"/>
      <c r="P33" s="84"/>
      <c r="Q33" s="1348"/>
      <c r="R33" s="84"/>
      <c r="S33" s="84"/>
      <c r="T33" s="84"/>
      <c r="U33" s="1502"/>
      <c r="V33" s="1502"/>
      <c r="W33" s="84" t="s">
        <v>257</v>
      </c>
    </row>
    <row r="34" spans="1:23">
      <c r="A34" s="1506">
        <v>32</v>
      </c>
      <c r="B34" s="1506" t="s">
        <v>1843</v>
      </c>
      <c r="C34" s="1506">
        <v>32</v>
      </c>
      <c r="D34" s="1506">
        <v>555</v>
      </c>
      <c r="E34" s="1506">
        <v>161006392</v>
      </c>
      <c r="F34" s="84">
        <v>59</v>
      </c>
      <c r="G34" s="84">
        <v>3515.25</v>
      </c>
      <c r="H34" s="84">
        <v>307.75</v>
      </c>
      <c r="I34" s="84">
        <v>0</v>
      </c>
      <c r="J34" s="84"/>
      <c r="K34" s="84"/>
      <c r="L34" s="84">
        <v>2</v>
      </c>
      <c r="M34" s="84">
        <v>15</v>
      </c>
      <c r="N34" s="84"/>
      <c r="O34" s="84"/>
      <c r="P34" s="84"/>
      <c r="Q34" s="1348"/>
      <c r="R34" s="84"/>
      <c r="S34" s="84"/>
      <c r="T34" s="84"/>
      <c r="U34" s="1506"/>
      <c r="V34" s="1506"/>
      <c r="W34" s="84" t="s">
        <v>257</v>
      </c>
    </row>
    <row r="35" spans="1:23">
      <c r="A35" s="1506">
        <v>33</v>
      </c>
      <c r="B35" s="1506" t="s">
        <v>1843</v>
      </c>
      <c r="C35" s="1506">
        <v>33</v>
      </c>
      <c r="D35" s="1506">
        <v>556</v>
      </c>
      <c r="E35" s="1506">
        <v>161006393</v>
      </c>
      <c r="F35" s="84">
        <v>56</v>
      </c>
      <c r="G35" s="84">
        <v>3385.06</v>
      </c>
      <c r="H35" s="84">
        <v>310.94</v>
      </c>
      <c r="I35" s="84">
        <v>0</v>
      </c>
      <c r="J35" s="84"/>
      <c r="K35" s="84"/>
      <c r="L35" s="84">
        <v>2</v>
      </c>
      <c r="M35" s="84">
        <v>10</v>
      </c>
      <c r="N35" s="84"/>
      <c r="O35" s="84"/>
      <c r="P35" s="84"/>
      <c r="Q35" s="1348"/>
      <c r="R35" s="84"/>
      <c r="S35" s="84"/>
      <c r="T35" s="84"/>
      <c r="U35" s="1506"/>
      <c r="V35" s="1506"/>
      <c r="W35" s="84" t="s">
        <v>257</v>
      </c>
    </row>
    <row r="36" spans="1:23">
      <c r="A36" s="1508">
        <v>34</v>
      </c>
      <c r="B36" s="1508" t="s">
        <v>1844</v>
      </c>
      <c r="C36" s="1508">
        <v>34</v>
      </c>
      <c r="D36" s="1508">
        <v>557</v>
      </c>
      <c r="E36" s="1508">
        <v>161006394</v>
      </c>
      <c r="F36" s="84">
        <v>59</v>
      </c>
      <c r="G36" s="84">
        <v>3486.82</v>
      </c>
      <c r="H36" s="84">
        <v>345.77</v>
      </c>
      <c r="I36" s="84">
        <v>0.59</v>
      </c>
      <c r="J36" s="84"/>
      <c r="K36" s="84"/>
      <c r="L36" s="84">
        <v>2</v>
      </c>
      <c r="M36" s="84">
        <v>0</v>
      </c>
      <c r="N36" s="84"/>
      <c r="O36" s="84"/>
      <c r="P36" s="84"/>
      <c r="Q36" s="1348"/>
      <c r="R36" s="84"/>
      <c r="S36" s="84"/>
      <c r="T36" s="84"/>
      <c r="U36" s="1508"/>
      <c r="V36" s="1508"/>
      <c r="W36" s="84" t="s">
        <v>257</v>
      </c>
    </row>
    <row r="37" spans="1:23">
      <c r="A37" s="1508">
        <v>35</v>
      </c>
      <c r="B37" s="1516" t="s">
        <v>1847</v>
      </c>
      <c r="C37" s="1508">
        <v>35</v>
      </c>
      <c r="D37" s="1508">
        <v>558</v>
      </c>
      <c r="E37" s="1508">
        <v>161006395</v>
      </c>
      <c r="F37" s="84">
        <v>58</v>
      </c>
      <c r="G37" s="84">
        <v>3524.43</v>
      </c>
      <c r="H37" s="84">
        <v>242.57</v>
      </c>
      <c r="I37" s="84">
        <v>0</v>
      </c>
      <c r="J37" s="84"/>
      <c r="K37" s="84"/>
      <c r="L37" s="84">
        <v>2</v>
      </c>
      <c r="M37" s="84">
        <v>15</v>
      </c>
      <c r="N37" s="84"/>
      <c r="O37" s="84"/>
      <c r="P37" s="84"/>
      <c r="Q37" s="1348"/>
      <c r="R37" s="84"/>
      <c r="S37" s="84"/>
      <c r="T37" s="84"/>
      <c r="U37" s="1508"/>
      <c r="V37" s="1508"/>
      <c r="W37" s="84" t="s">
        <v>257</v>
      </c>
    </row>
    <row r="38" spans="1:23">
      <c r="A38" s="1510">
        <v>36</v>
      </c>
      <c r="B38" s="1516" t="s">
        <v>1847</v>
      </c>
      <c r="C38" s="1510">
        <v>36</v>
      </c>
      <c r="D38" s="1510">
        <v>559</v>
      </c>
      <c r="E38" s="1510">
        <v>161006396</v>
      </c>
      <c r="F38" s="84">
        <v>59</v>
      </c>
      <c r="G38" s="84">
        <v>3535.24</v>
      </c>
      <c r="H38" s="84">
        <v>290.95999999999998</v>
      </c>
      <c r="I38" s="84">
        <v>0.2</v>
      </c>
      <c r="J38" s="84"/>
      <c r="K38" s="84"/>
      <c r="L38" s="84">
        <v>1</v>
      </c>
      <c r="M38" s="84">
        <v>45</v>
      </c>
      <c r="N38" s="84"/>
      <c r="O38" s="84"/>
      <c r="P38" s="84"/>
      <c r="Q38" s="1348"/>
      <c r="R38" s="84"/>
      <c r="S38" s="84"/>
      <c r="T38" s="84"/>
      <c r="U38" s="1510"/>
      <c r="V38" s="1510"/>
      <c r="W38" s="84" t="s">
        <v>257</v>
      </c>
    </row>
    <row r="39" spans="1:23">
      <c r="A39" s="1510">
        <v>37</v>
      </c>
      <c r="B39" s="1516" t="s">
        <v>1847</v>
      </c>
      <c r="C39" s="1510">
        <v>37</v>
      </c>
      <c r="D39" s="1510">
        <v>560</v>
      </c>
      <c r="E39" s="1510">
        <v>161006397</v>
      </c>
      <c r="F39" s="84">
        <v>57</v>
      </c>
      <c r="G39" s="84">
        <v>3413.04</v>
      </c>
      <c r="H39" s="84">
        <v>288.95999999999998</v>
      </c>
      <c r="I39" s="84">
        <v>0</v>
      </c>
      <c r="J39" s="84"/>
      <c r="K39" s="84"/>
      <c r="L39" s="84">
        <v>2</v>
      </c>
      <c r="M39" s="84">
        <v>0</v>
      </c>
      <c r="N39" s="84"/>
      <c r="O39" s="84"/>
      <c r="P39" s="84"/>
      <c r="Q39" s="1348"/>
      <c r="R39" s="84"/>
      <c r="S39" s="84"/>
      <c r="T39" s="84"/>
      <c r="U39" s="1510"/>
      <c r="V39" s="1510"/>
      <c r="W39" s="84" t="s">
        <v>257</v>
      </c>
    </row>
    <row r="40" spans="1:23">
      <c r="A40" s="1512">
        <v>38</v>
      </c>
      <c r="B40" s="1516" t="s">
        <v>1848</v>
      </c>
      <c r="C40" s="1512">
        <v>38</v>
      </c>
      <c r="D40" s="1512">
        <v>561</v>
      </c>
      <c r="E40" s="1512">
        <v>141000486</v>
      </c>
      <c r="F40" s="84">
        <v>57</v>
      </c>
      <c r="G40" s="84">
        <v>3409.9</v>
      </c>
      <c r="H40" s="84">
        <v>274.10000000000002</v>
      </c>
      <c r="I40" s="84">
        <v>0</v>
      </c>
      <c r="J40" s="84"/>
      <c r="K40" s="84"/>
      <c r="L40" s="84">
        <v>2</v>
      </c>
      <c r="M40" s="84">
        <v>0</v>
      </c>
      <c r="N40" s="84"/>
      <c r="O40" s="84"/>
      <c r="P40" s="84"/>
      <c r="Q40" s="1348"/>
      <c r="R40" s="84"/>
      <c r="S40" s="84"/>
      <c r="T40" s="84"/>
      <c r="U40" s="1512"/>
      <c r="V40" s="1512"/>
      <c r="W40" s="84" t="s">
        <v>257</v>
      </c>
    </row>
    <row r="41" spans="1:23">
      <c r="A41" s="1514">
        <v>39</v>
      </c>
      <c r="B41" s="1516" t="s">
        <v>1848</v>
      </c>
      <c r="C41" s="1514">
        <v>39</v>
      </c>
      <c r="D41" s="1514">
        <v>562</v>
      </c>
      <c r="E41" s="1514">
        <v>141000487</v>
      </c>
      <c r="F41" s="84">
        <v>56</v>
      </c>
      <c r="G41" s="84">
        <v>3339.29</v>
      </c>
      <c r="H41" s="84">
        <v>285.70999999999998</v>
      </c>
      <c r="I41" s="84">
        <v>0</v>
      </c>
      <c r="J41" s="84"/>
      <c r="K41" s="84"/>
      <c r="L41" s="84">
        <v>1</v>
      </c>
      <c r="M41" s="84">
        <v>40</v>
      </c>
      <c r="N41" s="84"/>
      <c r="O41" s="84"/>
      <c r="P41" s="84"/>
      <c r="Q41" s="1348"/>
      <c r="R41" s="84"/>
      <c r="S41" s="84"/>
      <c r="T41" s="84"/>
      <c r="U41" s="1514"/>
      <c r="V41" s="1514"/>
      <c r="W41" s="84" t="s">
        <v>257</v>
      </c>
    </row>
    <row r="42" spans="1:23">
      <c r="A42" s="1514">
        <v>40</v>
      </c>
      <c r="B42" s="1516" t="s">
        <v>1848</v>
      </c>
      <c r="C42" s="1514">
        <v>40</v>
      </c>
      <c r="D42" s="1514">
        <v>563</v>
      </c>
      <c r="E42" s="1514">
        <v>161006398</v>
      </c>
      <c r="F42" s="84">
        <v>57</v>
      </c>
      <c r="G42" s="84">
        <v>3391.06</v>
      </c>
      <c r="H42" s="84">
        <v>305.54000000000002</v>
      </c>
      <c r="I42" s="84">
        <v>0.6</v>
      </c>
      <c r="J42" s="84"/>
      <c r="K42" s="84"/>
      <c r="L42" s="84">
        <v>2</v>
      </c>
      <c r="M42" s="84">
        <v>0</v>
      </c>
      <c r="N42" s="84"/>
      <c r="O42" s="84"/>
      <c r="P42" s="84"/>
      <c r="Q42" s="1348"/>
      <c r="R42" s="84"/>
      <c r="S42" s="84"/>
      <c r="T42" s="84"/>
      <c r="U42" s="1514"/>
      <c r="V42" s="1514"/>
      <c r="W42" s="84" t="s">
        <v>257</v>
      </c>
    </row>
    <row r="43" spans="1:23">
      <c r="A43" s="1516">
        <v>41</v>
      </c>
      <c r="B43" s="1516" t="s">
        <v>1849</v>
      </c>
      <c r="C43" s="1516">
        <v>41</v>
      </c>
      <c r="D43" s="1516">
        <v>564</v>
      </c>
      <c r="E43" s="1516">
        <v>161006399</v>
      </c>
      <c r="F43" s="84">
        <v>58</v>
      </c>
      <c r="G43" s="84">
        <v>3432.47</v>
      </c>
      <c r="H43" s="84">
        <v>322.73</v>
      </c>
      <c r="I43" s="84">
        <v>0.2</v>
      </c>
      <c r="J43" s="84"/>
      <c r="K43" s="84"/>
      <c r="L43" s="84">
        <v>1</v>
      </c>
      <c r="M43" s="84">
        <v>40</v>
      </c>
      <c r="N43" s="84"/>
      <c r="O43" s="84"/>
      <c r="P43" s="84"/>
      <c r="Q43" s="1348"/>
      <c r="R43" s="84"/>
      <c r="S43" s="84"/>
      <c r="T43" s="84"/>
      <c r="U43" s="1516"/>
      <c r="V43" s="1516"/>
      <c r="W43" s="84" t="s">
        <v>257</v>
      </c>
    </row>
    <row r="44" spans="1:23">
      <c r="A44" s="1516">
        <v>42</v>
      </c>
      <c r="B44" s="1516" t="s">
        <v>1849</v>
      </c>
      <c r="C44" s="1516">
        <v>42</v>
      </c>
      <c r="D44" s="1516">
        <v>565</v>
      </c>
      <c r="E44" s="1516">
        <v>161006400</v>
      </c>
      <c r="F44" s="84">
        <v>57</v>
      </c>
      <c r="G44" s="84">
        <v>3414.24</v>
      </c>
      <c r="H44" s="84">
        <v>287.76</v>
      </c>
      <c r="I44" s="84">
        <v>0</v>
      </c>
      <c r="J44" s="84"/>
      <c r="K44" s="84"/>
      <c r="L44" s="84">
        <v>1</v>
      </c>
      <c r="M44" s="84">
        <v>35</v>
      </c>
      <c r="N44" s="84"/>
      <c r="O44" s="84"/>
      <c r="P44" s="84"/>
      <c r="Q44" s="1348"/>
      <c r="R44" s="84"/>
      <c r="S44" s="84"/>
      <c r="T44" s="84"/>
      <c r="U44" s="1516"/>
      <c r="V44" s="1516"/>
      <c r="W44" s="84" t="s">
        <v>257</v>
      </c>
    </row>
    <row r="45" spans="1:23">
      <c r="A45" s="1518">
        <v>43</v>
      </c>
      <c r="B45" s="1518" t="s">
        <v>1850</v>
      </c>
      <c r="C45" s="1518">
        <v>43</v>
      </c>
      <c r="D45" s="1518">
        <v>566</v>
      </c>
      <c r="E45" s="1519">
        <v>161006401</v>
      </c>
      <c r="F45" s="84">
        <v>58</v>
      </c>
      <c r="G45" s="84">
        <v>3429.44</v>
      </c>
      <c r="H45" s="84">
        <v>334.56</v>
      </c>
      <c r="I45" s="84">
        <v>0</v>
      </c>
      <c r="J45" s="84"/>
      <c r="K45" s="84"/>
      <c r="L45" s="84">
        <v>1</v>
      </c>
      <c r="M45" s="84">
        <v>50</v>
      </c>
      <c r="N45" s="84"/>
      <c r="O45" s="84"/>
      <c r="P45" s="84"/>
      <c r="Q45" s="1348"/>
      <c r="R45" s="84"/>
      <c r="S45" s="84"/>
      <c r="T45" s="84"/>
      <c r="U45" s="1518"/>
      <c r="V45" s="1518"/>
      <c r="W45" s="84" t="s">
        <v>257</v>
      </c>
    </row>
    <row r="46" spans="1:23">
      <c r="A46" s="1521">
        <v>44</v>
      </c>
      <c r="B46" s="1521" t="s">
        <v>1850</v>
      </c>
      <c r="C46" s="1521">
        <v>44</v>
      </c>
      <c r="D46" s="1521">
        <v>567</v>
      </c>
      <c r="E46" s="1521">
        <v>161006402</v>
      </c>
      <c r="F46" s="84">
        <v>57</v>
      </c>
      <c r="G46" s="84">
        <v>3424.64</v>
      </c>
      <c r="H46" s="84">
        <v>277.36</v>
      </c>
      <c r="I46" s="84">
        <v>0</v>
      </c>
      <c r="J46" s="84"/>
      <c r="K46" s="84"/>
      <c r="L46" s="84">
        <v>1</v>
      </c>
      <c r="M46" s="84">
        <v>30</v>
      </c>
      <c r="N46" s="84"/>
      <c r="O46" s="84"/>
      <c r="P46" s="84"/>
      <c r="Q46" s="1348"/>
      <c r="R46" s="84"/>
      <c r="S46" s="84"/>
      <c r="T46" s="84"/>
      <c r="U46" s="1521"/>
      <c r="V46" s="1521"/>
      <c r="W46" s="84" t="s">
        <v>257</v>
      </c>
    </row>
    <row r="47" spans="1:23">
      <c r="A47" s="1521">
        <v>45</v>
      </c>
      <c r="B47" s="1521" t="s">
        <v>1850</v>
      </c>
      <c r="C47" s="1521">
        <v>45</v>
      </c>
      <c r="D47" s="1521">
        <v>568</v>
      </c>
      <c r="E47" s="1522">
        <v>161006403</v>
      </c>
      <c r="F47" s="84">
        <v>58</v>
      </c>
      <c r="G47" s="84">
        <v>3447.84</v>
      </c>
      <c r="H47" s="84">
        <v>316.16000000000003</v>
      </c>
      <c r="I47" s="84">
        <v>0</v>
      </c>
      <c r="J47" s="84"/>
      <c r="K47" s="84"/>
      <c r="L47" s="84">
        <v>1</v>
      </c>
      <c r="M47" s="84">
        <v>30</v>
      </c>
      <c r="N47" s="84"/>
      <c r="O47" s="84"/>
      <c r="P47" s="84"/>
      <c r="Q47" s="1348"/>
      <c r="R47" s="84"/>
      <c r="S47" s="84"/>
      <c r="T47" s="84"/>
      <c r="U47" s="1521"/>
      <c r="V47" s="1521"/>
      <c r="W47" s="84" t="s">
        <v>257</v>
      </c>
    </row>
    <row r="48" spans="1:23">
      <c r="A48" s="1521">
        <v>46</v>
      </c>
      <c r="B48" s="1521" t="s">
        <v>1850</v>
      </c>
      <c r="C48" s="1521">
        <v>46</v>
      </c>
      <c r="D48" s="1521">
        <v>569</v>
      </c>
      <c r="E48" s="1523">
        <v>161006404</v>
      </c>
      <c r="F48" s="84">
        <v>59</v>
      </c>
      <c r="G48" s="84">
        <v>3537.84</v>
      </c>
      <c r="H48" s="84">
        <v>288.16000000000003</v>
      </c>
      <c r="I48" s="84">
        <v>0</v>
      </c>
      <c r="J48" s="84"/>
      <c r="K48" s="84"/>
      <c r="L48" s="84">
        <v>1</v>
      </c>
      <c r="M48" s="84">
        <v>55</v>
      </c>
      <c r="N48" s="84"/>
      <c r="O48" s="84"/>
      <c r="P48" s="84"/>
      <c r="Q48" s="1348"/>
      <c r="R48" s="84"/>
      <c r="S48" s="84"/>
      <c r="T48" s="84"/>
      <c r="U48" s="1521"/>
      <c r="V48" s="1521"/>
      <c r="W48" s="84" t="s">
        <v>257</v>
      </c>
    </row>
    <row r="49" spans="1:24">
      <c r="A49" s="1523">
        <v>47</v>
      </c>
      <c r="B49" s="1523" t="s">
        <v>1852</v>
      </c>
      <c r="C49" s="1523">
        <v>47</v>
      </c>
      <c r="D49" s="1523">
        <v>570</v>
      </c>
      <c r="E49" s="1525">
        <v>161006405</v>
      </c>
      <c r="F49" s="84">
        <v>59</v>
      </c>
      <c r="G49" s="84">
        <v>3512.04</v>
      </c>
      <c r="H49" s="84">
        <v>313.95999999999998</v>
      </c>
      <c r="I49" s="84">
        <v>0</v>
      </c>
      <c r="J49" s="84"/>
      <c r="K49" s="84"/>
      <c r="L49" s="84">
        <v>1</v>
      </c>
      <c r="M49" s="84">
        <v>55</v>
      </c>
      <c r="N49" s="84"/>
      <c r="O49" s="84"/>
      <c r="P49" s="84"/>
      <c r="Q49" s="1348"/>
      <c r="R49" s="84"/>
      <c r="S49" s="84"/>
      <c r="T49" s="84"/>
      <c r="U49" s="1523"/>
      <c r="V49" s="1523"/>
      <c r="W49" s="84" t="s">
        <v>257</v>
      </c>
    </row>
    <row r="50" spans="1:24">
      <c r="A50" s="1525">
        <v>48</v>
      </c>
      <c r="B50" s="1525" t="s">
        <v>1852</v>
      </c>
      <c r="C50" s="1525">
        <v>48</v>
      </c>
      <c r="D50" s="1525">
        <v>571</v>
      </c>
      <c r="E50" s="1525">
        <v>161006406</v>
      </c>
      <c r="F50" s="84">
        <v>58</v>
      </c>
      <c r="G50" s="84">
        <v>3470.82</v>
      </c>
      <c r="H50" s="84">
        <v>301.97000000000003</v>
      </c>
      <c r="I50" s="84">
        <v>2.79</v>
      </c>
      <c r="J50" s="84"/>
      <c r="K50" s="84"/>
      <c r="L50" s="84">
        <v>1</v>
      </c>
      <c r="M50" s="84">
        <v>50</v>
      </c>
      <c r="N50" s="84"/>
      <c r="O50" s="84">
        <v>8700</v>
      </c>
      <c r="P50" s="84"/>
      <c r="Q50" s="1348"/>
      <c r="R50" s="84"/>
      <c r="S50" s="84"/>
      <c r="T50" s="84"/>
      <c r="U50" s="1525">
        <f>O50*5%</f>
        <v>435</v>
      </c>
      <c r="V50" s="1525">
        <f>O50+U50</f>
        <v>9135</v>
      </c>
      <c r="W50" s="84" t="s">
        <v>257</v>
      </c>
    </row>
    <row r="51" spans="1:24">
      <c r="A51" s="1525">
        <v>49</v>
      </c>
      <c r="B51" s="1525" t="s">
        <v>1852</v>
      </c>
      <c r="C51" s="1525">
        <v>49</v>
      </c>
      <c r="D51" s="1525">
        <v>572</v>
      </c>
      <c r="E51" s="1525">
        <v>161006407</v>
      </c>
      <c r="F51" s="84">
        <v>58</v>
      </c>
      <c r="G51" s="84">
        <v>3365.11</v>
      </c>
      <c r="H51" s="84">
        <v>377.89</v>
      </c>
      <c r="I51" s="84">
        <v>0</v>
      </c>
      <c r="J51" s="84"/>
      <c r="K51" s="84"/>
      <c r="L51" s="84">
        <v>1</v>
      </c>
      <c r="M51" s="84">
        <v>30</v>
      </c>
      <c r="N51" s="84"/>
      <c r="O51" s="84"/>
      <c r="P51" s="84"/>
      <c r="Q51" s="1348"/>
      <c r="R51" s="84"/>
      <c r="S51" s="84"/>
      <c r="T51" s="84"/>
      <c r="U51" s="1530">
        <f t="shared" ref="U51:U59" si="2">O51*5%</f>
        <v>0</v>
      </c>
      <c r="V51" s="1530">
        <f t="shared" ref="V51:V61" si="3">O51+U51</f>
        <v>0</v>
      </c>
      <c r="W51" s="84" t="s">
        <v>257</v>
      </c>
    </row>
    <row r="52" spans="1:24">
      <c r="A52" s="1527">
        <v>50</v>
      </c>
      <c r="B52" s="1527" t="s">
        <v>1852</v>
      </c>
      <c r="C52" s="1527">
        <v>50</v>
      </c>
      <c r="D52" s="1527">
        <v>573</v>
      </c>
      <c r="E52" s="1527">
        <v>161006408</v>
      </c>
      <c r="F52" s="84">
        <v>56</v>
      </c>
      <c r="G52" s="84">
        <v>3286.51</v>
      </c>
      <c r="H52" s="84">
        <v>332.49</v>
      </c>
      <c r="I52" s="84">
        <v>0</v>
      </c>
      <c r="J52" s="84"/>
      <c r="K52" s="84"/>
      <c r="L52" s="84">
        <v>1</v>
      </c>
      <c r="M52" s="84">
        <v>55</v>
      </c>
      <c r="N52" s="84"/>
      <c r="O52" s="84"/>
      <c r="P52" s="84"/>
      <c r="Q52" s="1348"/>
      <c r="R52" s="84"/>
      <c r="S52" s="84"/>
      <c r="T52" s="84"/>
      <c r="U52" s="1530">
        <f t="shared" si="2"/>
        <v>0</v>
      </c>
      <c r="V52" s="1530">
        <f t="shared" si="3"/>
        <v>0</v>
      </c>
      <c r="W52" s="84" t="s">
        <v>257</v>
      </c>
    </row>
    <row r="53" spans="1:24">
      <c r="A53" s="1528">
        <v>51</v>
      </c>
      <c r="B53" s="1528" t="s">
        <v>1852</v>
      </c>
      <c r="C53" s="1528">
        <v>51</v>
      </c>
      <c r="D53" s="1528">
        <v>574</v>
      </c>
      <c r="E53" s="1528">
        <v>161006409</v>
      </c>
      <c r="F53" s="84">
        <v>57</v>
      </c>
      <c r="G53" s="84">
        <v>3319</v>
      </c>
      <c r="H53" s="84">
        <v>335</v>
      </c>
      <c r="I53" s="84">
        <v>0</v>
      </c>
      <c r="J53" s="84"/>
      <c r="K53" s="84"/>
      <c r="L53" s="84">
        <v>2</v>
      </c>
      <c r="M53" s="84">
        <v>10</v>
      </c>
      <c r="N53" s="84"/>
      <c r="O53" s="84"/>
      <c r="P53" s="84"/>
      <c r="Q53" s="1348"/>
      <c r="R53" s="84"/>
      <c r="S53" s="84"/>
      <c r="T53" s="84"/>
      <c r="U53" s="1530">
        <f t="shared" si="2"/>
        <v>0</v>
      </c>
      <c r="V53" s="1530">
        <f t="shared" si="3"/>
        <v>0</v>
      </c>
      <c r="W53" s="84" t="s">
        <v>257</v>
      </c>
    </row>
    <row r="54" spans="1:24">
      <c r="A54" s="1530">
        <v>52</v>
      </c>
      <c r="B54" s="1530" t="s">
        <v>1853</v>
      </c>
      <c r="C54" s="1530">
        <v>52</v>
      </c>
      <c r="D54" s="1530">
        <v>575</v>
      </c>
      <c r="E54" s="1530">
        <v>161006410</v>
      </c>
      <c r="F54" s="84">
        <v>59</v>
      </c>
      <c r="G54" s="84">
        <v>3558.22</v>
      </c>
      <c r="H54" s="84">
        <v>276.37</v>
      </c>
      <c r="I54" s="84">
        <v>2.59</v>
      </c>
      <c r="J54" s="84"/>
      <c r="K54" s="84"/>
      <c r="L54" s="84">
        <v>1</v>
      </c>
      <c r="M54" s="84">
        <v>40</v>
      </c>
      <c r="N54" s="84"/>
      <c r="O54" s="84">
        <v>8850</v>
      </c>
      <c r="P54" s="84"/>
      <c r="Q54" s="1348"/>
      <c r="R54" s="84"/>
      <c r="S54" s="84"/>
      <c r="T54" s="84"/>
      <c r="U54" s="1530">
        <f t="shared" si="2"/>
        <v>442.5</v>
      </c>
      <c r="V54" s="1530">
        <f t="shared" si="3"/>
        <v>9292.5</v>
      </c>
      <c r="W54" s="84" t="s">
        <v>257</v>
      </c>
    </row>
    <row r="55" spans="1:24">
      <c r="A55" s="136">
        <v>53</v>
      </c>
      <c r="B55" s="1532" t="s">
        <v>1853</v>
      </c>
      <c r="C55" s="1532">
        <v>53</v>
      </c>
      <c r="D55" s="1532">
        <v>576</v>
      </c>
      <c r="E55" s="1532">
        <v>161006411</v>
      </c>
      <c r="F55" s="84">
        <v>57</v>
      </c>
      <c r="G55" s="84">
        <v>3389.18</v>
      </c>
      <c r="H55" s="84">
        <v>270.82</v>
      </c>
      <c r="I55" s="84">
        <v>0</v>
      </c>
      <c r="J55" s="84"/>
      <c r="K55" s="84"/>
      <c r="L55" s="84">
        <v>1</v>
      </c>
      <c r="M55" s="84">
        <v>45</v>
      </c>
      <c r="N55" s="84"/>
      <c r="O55" s="84"/>
      <c r="P55" s="84"/>
      <c r="Q55" s="1348"/>
      <c r="R55" s="84"/>
      <c r="S55" s="84"/>
      <c r="T55" s="84"/>
      <c r="U55" s="1532">
        <f t="shared" si="2"/>
        <v>0</v>
      </c>
      <c r="V55" s="1580">
        <f t="shared" si="3"/>
        <v>0</v>
      </c>
      <c r="W55" s="84" t="s">
        <v>257</v>
      </c>
    </row>
    <row r="56" spans="1:24">
      <c r="A56" s="136">
        <v>54</v>
      </c>
      <c r="B56" s="1532" t="s">
        <v>1854</v>
      </c>
      <c r="C56" s="1532">
        <v>54</v>
      </c>
      <c r="D56" s="1532">
        <v>577</v>
      </c>
      <c r="E56" s="1532">
        <v>161006412</v>
      </c>
      <c r="F56" s="84">
        <v>58</v>
      </c>
      <c r="G56" s="84">
        <v>3438.44</v>
      </c>
      <c r="H56" s="84">
        <v>325.56</v>
      </c>
      <c r="I56" s="84">
        <v>0</v>
      </c>
      <c r="J56" s="84"/>
      <c r="K56" s="84"/>
      <c r="L56" s="84">
        <v>2</v>
      </c>
      <c r="M56" s="84">
        <v>20</v>
      </c>
      <c r="N56" s="84"/>
      <c r="O56" s="84"/>
      <c r="P56" s="84"/>
      <c r="Q56" s="1348"/>
      <c r="R56" s="84"/>
      <c r="S56" s="84"/>
      <c r="T56" s="84"/>
      <c r="U56" s="1580">
        <f t="shared" si="2"/>
        <v>0</v>
      </c>
      <c r="V56" s="1580">
        <f t="shared" si="3"/>
        <v>0</v>
      </c>
      <c r="W56" s="84" t="s">
        <v>257</v>
      </c>
    </row>
    <row r="57" spans="1:24">
      <c r="A57" s="136">
        <v>55</v>
      </c>
      <c r="B57" s="1532" t="s">
        <v>1854</v>
      </c>
      <c r="C57" s="1532">
        <v>55</v>
      </c>
      <c r="D57" s="1532">
        <v>578</v>
      </c>
      <c r="E57" s="1532">
        <v>161006414</v>
      </c>
      <c r="F57" s="84">
        <v>57</v>
      </c>
      <c r="G57" s="84">
        <v>3535.46</v>
      </c>
      <c r="H57" s="84">
        <v>185.73</v>
      </c>
      <c r="I57" s="84">
        <v>1.59</v>
      </c>
      <c r="J57" s="84"/>
      <c r="K57" s="84"/>
      <c r="L57" s="84">
        <v>1</v>
      </c>
      <c r="M57" s="84">
        <v>40</v>
      </c>
      <c r="N57" s="84"/>
      <c r="O57" s="84">
        <v>8550</v>
      </c>
      <c r="P57" s="84"/>
      <c r="Q57" s="1348"/>
      <c r="R57" s="84"/>
      <c r="S57" s="84"/>
      <c r="T57" s="84"/>
      <c r="U57" s="1580">
        <f t="shared" si="2"/>
        <v>427.5</v>
      </c>
      <c r="V57" s="1580">
        <f t="shared" si="3"/>
        <v>8977.5</v>
      </c>
      <c r="W57" s="84" t="s">
        <v>257</v>
      </c>
      <c r="X57" t="s">
        <v>1877</v>
      </c>
    </row>
    <row r="58" spans="1:24">
      <c r="A58" s="136">
        <v>56</v>
      </c>
      <c r="B58" s="1532" t="s">
        <v>1854</v>
      </c>
      <c r="C58" s="1532">
        <v>56</v>
      </c>
      <c r="D58" s="1532">
        <v>579</v>
      </c>
      <c r="E58" s="1532">
        <v>161006413</v>
      </c>
      <c r="F58" s="84">
        <v>59</v>
      </c>
      <c r="G58" s="84">
        <v>3575.05</v>
      </c>
      <c r="H58" s="84">
        <v>248.54</v>
      </c>
      <c r="I58" s="84">
        <v>0.59</v>
      </c>
      <c r="J58" s="84"/>
      <c r="K58" s="84"/>
      <c r="L58" s="84">
        <v>1</v>
      </c>
      <c r="M58" s="84">
        <v>45</v>
      </c>
      <c r="N58" s="84"/>
      <c r="O58" s="84"/>
      <c r="P58" s="84"/>
      <c r="Q58" s="1348"/>
      <c r="R58" s="84"/>
      <c r="S58" s="84"/>
      <c r="T58" s="84"/>
      <c r="U58" s="1580">
        <f t="shared" si="2"/>
        <v>0</v>
      </c>
      <c r="V58" s="1580">
        <f t="shared" si="3"/>
        <v>0</v>
      </c>
      <c r="W58" s="84" t="s">
        <v>257</v>
      </c>
    </row>
    <row r="59" spans="1:24">
      <c r="A59" s="1534">
        <v>57</v>
      </c>
      <c r="B59" s="1534" t="s">
        <v>1854</v>
      </c>
      <c r="C59" s="1534">
        <v>57</v>
      </c>
      <c r="D59" s="1534">
        <v>580</v>
      </c>
      <c r="E59" s="1534">
        <v>161006415</v>
      </c>
      <c r="F59" s="84">
        <v>57</v>
      </c>
      <c r="G59" s="84">
        <v>3394.84</v>
      </c>
      <c r="H59" s="84">
        <v>307.16000000000003</v>
      </c>
      <c r="I59" s="84">
        <v>0</v>
      </c>
      <c r="J59" s="84"/>
      <c r="K59" s="84"/>
      <c r="L59" s="84">
        <v>1</v>
      </c>
      <c r="M59" s="84">
        <v>45</v>
      </c>
      <c r="N59" s="84"/>
      <c r="O59" s="84"/>
      <c r="P59" s="84"/>
      <c r="Q59" s="1348"/>
      <c r="R59" s="84"/>
      <c r="S59" s="84"/>
      <c r="T59" s="84"/>
      <c r="U59" s="1580">
        <f t="shared" si="2"/>
        <v>0</v>
      </c>
      <c r="V59" s="1580">
        <f t="shared" si="3"/>
        <v>0</v>
      </c>
      <c r="W59" s="84" t="s">
        <v>257</v>
      </c>
    </row>
    <row r="60" spans="1:24">
      <c r="A60" s="1534">
        <v>58</v>
      </c>
      <c r="B60" s="1534" t="s">
        <v>1854</v>
      </c>
      <c r="C60" s="1534">
        <v>58</v>
      </c>
      <c r="D60" s="1534">
        <v>581</v>
      </c>
      <c r="E60" s="1534">
        <v>161006416</v>
      </c>
      <c r="F60" s="84">
        <v>58</v>
      </c>
      <c r="G60" s="84">
        <v>3443.05</v>
      </c>
      <c r="H60" s="84">
        <v>317.95</v>
      </c>
      <c r="I60" s="84">
        <v>0</v>
      </c>
      <c r="J60" s="84"/>
      <c r="K60" s="84"/>
      <c r="L60" s="84">
        <v>1</v>
      </c>
      <c r="M60" s="84">
        <v>45</v>
      </c>
      <c r="N60" s="84"/>
      <c r="O60" s="84"/>
      <c r="P60" s="84"/>
      <c r="Q60" s="1348"/>
      <c r="R60" s="84"/>
      <c r="S60" s="84"/>
      <c r="T60" s="84"/>
      <c r="U60" s="1534"/>
      <c r="V60" s="1580">
        <f t="shared" si="3"/>
        <v>0</v>
      </c>
      <c r="W60" s="84" t="s">
        <v>257</v>
      </c>
    </row>
    <row r="61" spans="1:24">
      <c r="A61" s="1534">
        <v>59</v>
      </c>
      <c r="B61" s="1534" t="s">
        <v>1855</v>
      </c>
      <c r="C61" s="1534">
        <v>59</v>
      </c>
      <c r="D61" s="1534">
        <v>582</v>
      </c>
      <c r="E61" s="1536">
        <v>161006417</v>
      </c>
      <c r="F61" s="84">
        <v>58</v>
      </c>
      <c r="G61" s="84">
        <v>3459.64</v>
      </c>
      <c r="H61" s="84">
        <v>305.14999999999998</v>
      </c>
      <c r="I61" s="84">
        <v>0.79</v>
      </c>
      <c r="J61" s="84"/>
      <c r="K61" s="84"/>
      <c r="L61" s="84">
        <v>1</v>
      </c>
      <c r="M61" s="84">
        <v>45</v>
      </c>
      <c r="N61" s="84"/>
      <c r="O61" s="84"/>
      <c r="P61" s="84"/>
      <c r="Q61" s="1348"/>
      <c r="R61" s="84"/>
      <c r="S61" s="84"/>
      <c r="T61" s="84"/>
      <c r="U61" s="1534"/>
      <c r="V61" s="1580">
        <f t="shared" si="3"/>
        <v>0</v>
      </c>
      <c r="W61" s="84" t="s">
        <v>257</v>
      </c>
    </row>
    <row r="62" spans="1:24">
      <c r="A62" s="1536">
        <v>60</v>
      </c>
      <c r="B62" s="1536" t="s">
        <v>1855</v>
      </c>
      <c r="C62" s="1536">
        <v>60</v>
      </c>
      <c r="D62" s="1536">
        <v>583</v>
      </c>
      <c r="E62" s="1536">
        <v>161006418</v>
      </c>
      <c r="F62" s="84">
        <v>56</v>
      </c>
      <c r="G62" s="84">
        <v>3368.11</v>
      </c>
      <c r="H62" s="84">
        <v>250.89</v>
      </c>
      <c r="I62" s="84">
        <v>0</v>
      </c>
      <c r="J62" s="84"/>
      <c r="K62" s="84"/>
      <c r="L62" s="84">
        <v>1</v>
      </c>
      <c r="M62" s="84">
        <v>45</v>
      </c>
      <c r="N62" s="84"/>
      <c r="O62" s="84"/>
      <c r="P62" s="84"/>
      <c r="Q62" s="1348"/>
      <c r="R62" s="84"/>
      <c r="S62" s="84"/>
      <c r="T62" s="84"/>
      <c r="U62" s="1536"/>
      <c r="V62" s="1536"/>
      <c r="W62" s="84" t="s">
        <v>257</v>
      </c>
    </row>
    <row r="63" spans="1:24">
      <c r="A63" s="1539">
        <v>61</v>
      </c>
      <c r="B63" s="1539" t="s">
        <v>1855</v>
      </c>
      <c r="C63" s="1539">
        <v>61</v>
      </c>
      <c r="D63" s="1539">
        <v>584</v>
      </c>
      <c r="E63" s="1539">
        <v>161006419</v>
      </c>
      <c r="F63" s="84">
        <v>58</v>
      </c>
      <c r="G63" s="84">
        <v>3486.43</v>
      </c>
      <c r="H63" s="84">
        <v>280.57</v>
      </c>
      <c r="I63" s="84">
        <v>0</v>
      </c>
      <c r="J63" s="84"/>
      <c r="K63" s="84"/>
      <c r="L63" s="84">
        <v>2</v>
      </c>
      <c r="M63" s="84">
        <v>5</v>
      </c>
      <c r="N63" s="84"/>
      <c r="O63" s="84"/>
      <c r="P63" s="84"/>
      <c r="Q63" s="1348"/>
      <c r="R63" s="84"/>
      <c r="S63" s="84"/>
      <c r="T63" s="84"/>
      <c r="U63" s="1539"/>
      <c r="V63" s="1539"/>
      <c r="W63" s="84" t="s">
        <v>257</v>
      </c>
    </row>
    <row r="64" spans="1:24">
      <c r="A64" s="1539">
        <v>62</v>
      </c>
      <c r="B64" s="1539" t="s">
        <v>1856</v>
      </c>
      <c r="C64" s="1539">
        <v>62</v>
      </c>
      <c r="D64" s="1539">
        <v>585</v>
      </c>
      <c r="E64" s="1539">
        <v>161006420</v>
      </c>
      <c r="F64" s="84">
        <v>57</v>
      </c>
      <c r="G64" s="84">
        <v>3332.88</v>
      </c>
      <c r="H64" s="84">
        <v>357.12</v>
      </c>
      <c r="I64" s="84">
        <v>0</v>
      </c>
      <c r="J64" s="84"/>
      <c r="K64" s="84"/>
      <c r="L64" s="84">
        <v>1</v>
      </c>
      <c r="M64" s="84">
        <v>55</v>
      </c>
      <c r="N64" s="84"/>
      <c r="O64" s="84"/>
      <c r="P64" s="84"/>
      <c r="Q64" s="1348"/>
      <c r="R64" s="84"/>
      <c r="S64" s="84"/>
      <c r="T64" s="84"/>
      <c r="U64" s="1539"/>
      <c r="V64" s="1539"/>
      <c r="W64" s="84" t="s">
        <v>257</v>
      </c>
    </row>
    <row r="65" spans="1:24">
      <c r="A65" s="1539">
        <v>63</v>
      </c>
      <c r="B65" s="1539" t="s">
        <v>1856</v>
      </c>
      <c r="C65" s="1539">
        <v>63</v>
      </c>
      <c r="D65" s="1539">
        <v>586</v>
      </c>
      <c r="E65" s="1539">
        <v>161006421</v>
      </c>
      <c r="F65" s="84">
        <v>56</v>
      </c>
      <c r="G65" s="84">
        <v>3340.51</v>
      </c>
      <c r="H65" s="84">
        <v>278.49</v>
      </c>
      <c r="I65" s="84">
        <v>0</v>
      </c>
      <c r="J65" s="84"/>
      <c r="K65" s="84"/>
      <c r="L65" s="84">
        <v>2</v>
      </c>
      <c r="M65" s="84">
        <v>10</v>
      </c>
      <c r="N65" s="84"/>
      <c r="O65" s="84"/>
      <c r="P65" s="84"/>
      <c r="Q65" s="1348"/>
      <c r="R65" s="84"/>
      <c r="S65" s="84"/>
      <c r="T65" s="84"/>
      <c r="U65" s="1539"/>
      <c r="V65" s="1539"/>
      <c r="W65" s="84" t="s">
        <v>257</v>
      </c>
    </row>
    <row r="66" spans="1:24">
      <c r="A66" s="1539">
        <v>64</v>
      </c>
      <c r="B66" s="1539" t="s">
        <v>1856</v>
      </c>
      <c r="C66" s="1539">
        <v>64</v>
      </c>
      <c r="D66" s="1539">
        <v>587</v>
      </c>
      <c r="E66" s="1539">
        <v>161006422</v>
      </c>
      <c r="F66" s="84">
        <v>59</v>
      </c>
      <c r="G66" s="84">
        <v>3470.51</v>
      </c>
      <c r="H66" s="84">
        <v>336.49</v>
      </c>
      <c r="I66" s="84">
        <v>2</v>
      </c>
      <c r="J66" s="84"/>
      <c r="K66" s="84"/>
      <c r="L66" s="84">
        <v>2</v>
      </c>
      <c r="M66" s="84">
        <v>5</v>
      </c>
      <c r="N66" s="84"/>
      <c r="O66" s="84"/>
      <c r="P66" s="84"/>
      <c r="Q66" s="1348"/>
      <c r="R66" s="84"/>
      <c r="S66" s="84"/>
      <c r="T66" s="84"/>
      <c r="U66" s="1539"/>
      <c r="V66" s="1539"/>
      <c r="W66" s="84" t="s">
        <v>257</v>
      </c>
    </row>
    <row r="67" spans="1:24">
      <c r="A67" s="1541">
        <v>65</v>
      </c>
      <c r="B67" s="1541" t="s">
        <v>1856</v>
      </c>
      <c r="C67" s="1541">
        <v>65</v>
      </c>
      <c r="D67" s="1541">
        <v>588</v>
      </c>
      <c r="E67" s="1541">
        <v>161006423</v>
      </c>
      <c r="F67" s="84">
        <v>57</v>
      </c>
      <c r="G67" s="84">
        <v>3417.26</v>
      </c>
      <c r="H67" s="84">
        <v>279.14</v>
      </c>
      <c r="I67" s="84">
        <v>0.4</v>
      </c>
      <c r="J67" s="84"/>
      <c r="K67" s="84"/>
      <c r="L67" s="84">
        <v>1</v>
      </c>
      <c r="M67" s="84">
        <v>40</v>
      </c>
      <c r="N67" s="84"/>
      <c r="O67" s="84"/>
      <c r="P67" s="84"/>
      <c r="Q67" s="1348"/>
      <c r="R67" s="84"/>
      <c r="S67" s="84"/>
      <c r="T67" s="84"/>
      <c r="U67" s="1541"/>
      <c r="V67" s="1541"/>
      <c r="W67" s="84" t="s">
        <v>257</v>
      </c>
    </row>
    <row r="68" spans="1:24">
      <c r="A68" s="1543">
        <v>66</v>
      </c>
      <c r="B68" s="1543" t="s">
        <v>1858</v>
      </c>
      <c r="C68" s="1543">
        <v>66</v>
      </c>
      <c r="D68" s="1543">
        <v>589</v>
      </c>
      <c r="E68" s="1543">
        <v>161006424</v>
      </c>
      <c r="F68" s="84">
        <v>55</v>
      </c>
      <c r="G68" s="84">
        <v>3256.27</v>
      </c>
      <c r="H68" s="84">
        <v>312.73</v>
      </c>
      <c r="I68" s="84">
        <v>0</v>
      </c>
      <c r="J68" s="84"/>
      <c r="K68" s="84"/>
      <c r="L68" s="84">
        <v>1</v>
      </c>
      <c r="M68" s="84">
        <v>35</v>
      </c>
      <c r="N68" s="84"/>
      <c r="O68" s="84"/>
      <c r="P68" s="84"/>
      <c r="Q68" s="1348"/>
      <c r="R68" s="84"/>
      <c r="S68" s="84"/>
      <c r="T68" s="84"/>
      <c r="U68" s="1543"/>
      <c r="V68" s="1543"/>
      <c r="W68" s="84" t="s">
        <v>257</v>
      </c>
    </row>
    <row r="69" spans="1:24">
      <c r="A69" s="1543">
        <v>67</v>
      </c>
      <c r="B69" s="1543" t="s">
        <v>1858</v>
      </c>
      <c r="C69" s="1543">
        <v>67</v>
      </c>
      <c r="D69" s="1543">
        <v>590</v>
      </c>
      <c r="E69" s="1543">
        <v>161006425</v>
      </c>
      <c r="F69" s="84">
        <v>57</v>
      </c>
      <c r="G69" s="84">
        <v>3414.83</v>
      </c>
      <c r="H69" s="84">
        <v>290.17</v>
      </c>
      <c r="I69" s="84">
        <v>0</v>
      </c>
      <c r="J69" s="84"/>
      <c r="K69" s="84"/>
      <c r="L69" s="84">
        <v>1</v>
      </c>
      <c r="M69" s="84">
        <v>30</v>
      </c>
      <c r="N69" s="84"/>
      <c r="O69" s="84"/>
      <c r="P69" s="84"/>
      <c r="Q69" s="1348"/>
      <c r="R69" s="84"/>
      <c r="S69" s="84"/>
      <c r="T69" s="84"/>
      <c r="U69" s="1543"/>
      <c r="V69" s="1543"/>
      <c r="W69" s="84" t="s">
        <v>257</v>
      </c>
    </row>
    <row r="70" spans="1:24">
      <c r="A70" s="1545">
        <v>68</v>
      </c>
      <c r="B70" s="1545" t="s">
        <v>1858</v>
      </c>
      <c r="C70" s="1545">
        <v>68</v>
      </c>
      <c r="D70" s="1545">
        <v>591</v>
      </c>
      <c r="E70" s="1545">
        <v>161006426</v>
      </c>
      <c r="F70" s="84">
        <v>58</v>
      </c>
      <c r="G70" s="84">
        <v>3495.68</v>
      </c>
      <c r="H70" s="84">
        <v>256.32</v>
      </c>
      <c r="I70" s="84">
        <v>0</v>
      </c>
      <c r="J70" s="84"/>
      <c r="K70" s="84"/>
      <c r="L70" s="84">
        <v>1</v>
      </c>
      <c r="M70" s="84">
        <v>40</v>
      </c>
      <c r="N70" s="84"/>
      <c r="O70" s="84"/>
      <c r="P70" s="84"/>
      <c r="Q70" s="1348"/>
      <c r="R70" s="84"/>
      <c r="S70" s="84"/>
      <c r="T70" s="84"/>
      <c r="U70" s="1545"/>
      <c r="V70" s="1545"/>
      <c r="W70" s="84" t="s">
        <v>257</v>
      </c>
    </row>
    <row r="71" spans="1:24">
      <c r="A71" s="1545">
        <v>69</v>
      </c>
      <c r="B71" s="1545" t="s">
        <v>1858</v>
      </c>
      <c r="C71" s="1545">
        <v>69</v>
      </c>
      <c r="D71" s="1545">
        <v>592</v>
      </c>
      <c r="E71" s="1545">
        <v>161006427</v>
      </c>
      <c r="F71" s="84">
        <v>59</v>
      </c>
      <c r="G71" s="84">
        <v>3533.45</v>
      </c>
      <c r="H71" s="84">
        <v>289.55</v>
      </c>
      <c r="I71" s="84">
        <v>0</v>
      </c>
      <c r="J71" s="84"/>
      <c r="K71" s="84"/>
      <c r="L71" s="84">
        <v>1</v>
      </c>
      <c r="M71" s="84">
        <v>35</v>
      </c>
      <c r="N71" s="84"/>
      <c r="O71" s="84"/>
      <c r="P71" s="84"/>
      <c r="Q71" s="1348"/>
      <c r="R71" s="84"/>
      <c r="S71" s="84"/>
      <c r="T71" s="84"/>
      <c r="U71" s="1545"/>
      <c r="V71" s="1545"/>
      <c r="W71" s="84" t="s">
        <v>257</v>
      </c>
    </row>
    <row r="72" spans="1:24">
      <c r="A72" s="1545">
        <v>70</v>
      </c>
      <c r="B72" s="1545" t="s">
        <v>1858</v>
      </c>
      <c r="C72" s="1545">
        <v>70</v>
      </c>
      <c r="D72" s="1545">
        <v>593</v>
      </c>
      <c r="E72" s="1545">
        <v>161006428</v>
      </c>
      <c r="F72" s="84">
        <v>57</v>
      </c>
      <c r="G72" s="84">
        <v>3394.86</v>
      </c>
      <c r="H72" s="84">
        <v>301.14</v>
      </c>
      <c r="I72" s="84">
        <v>0</v>
      </c>
      <c r="J72" s="84"/>
      <c r="K72" s="84"/>
      <c r="L72" s="84">
        <v>1</v>
      </c>
      <c r="M72" s="84">
        <v>50</v>
      </c>
      <c r="N72" s="84"/>
      <c r="O72" s="84"/>
      <c r="P72" s="84"/>
      <c r="Q72" s="1348"/>
      <c r="R72" s="84"/>
      <c r="S72" s="84"/>
      <c r="T72" s="84"/>
      <c r="U72" s="1545"/>
      <c r="V72" s="1545"/>
      <c r="W72" s="84" t="s">
        <v>257</v>
      </c>
    </row>
    <row r="73" spans="1:24">
      <c r="A73" s="1545">
        <v>71</v>
      </c>
      <c r="B73" s="1545" t="s">
        <v>1859</v>
      </c>
      <c r="C73" s="1545">
        <v>71</v>
      </c>
      <c r="D73" s="1545">
        <v>594</v>
      </c>
      <c r="E73" s="1551">
        <v>161006429</v>
      </c>
      <c r="F73" s="84">
        <v>59</v>
      </c>
      <c r="G73" s="84">
        <v>3521.83</v>
      </c>
      <c r="H73" s="84">
        <v>307.17</v>
      </c>
      <c r="I73" s="84">
        <v>0</v>
      </c>
      <c r="J73" s="84"/>
      <c r="K73" s="84"/>
      <c r="L73" s="84">
        <v>1</v>
      </c>
      <c r="M73" s="84">
        <v>55</v>
      </c>
      <c r="N73" s="84"/>
      <c r="O73" s="84"/>
      <c r="P73" s="84"/>
      <c r="Q73" s="1348"/>
      <c r="R73" s="84"/>
      <c r="S73" s="84"/>
      <c r="T73" s="84"/>
      <c r="U73" s="1545"/>
      <c r="V73" s="1545"/>
      <c r="W73" s="84" t="s">
        <v>257</v>
      </c>
    </row>
    <row r="74" spans="1:24">
      <c r="A74" s="1547">
        <v>72</v>
      </c>
      <c r="B74" s="1547" t="s">
        <v>1859</v>
      </c>
      <c r="C74" s="1547">
        <v>72</v>
      </c>
      <c r="D74" s="1547">
        <v>595</v>
      </c>
      <c r="E74" s="1551">
        <v>161006430</v>
      </c>
      <c r="F74" s="84">
        <v>57</v>
      </c>
      <c r="G74" s="84">
        <v>3418.85</v>
      </c>
      <c r="H74" s="84">
        <v>280.14999999999998</v>
      </c>
      <c r="I74" s="84">
        <v>0</v>
      </c>
      <c r="J74" s="84"/>
      <c r="K74" s="84"/>
      <c r="L74" s="84">
        <v>2</v>
      </c>
      <c r="M74" s="84">
        <v>0</v>
      </c>
      <c r="N74" s="84"/>
      <c r="O74" s="84"/>
      <c r="P74" s="84"/>
      <c r="Q74" s="1348"/>
      <c r="R74" s="84"/>
      <c r="S74" s="84"/>
      <c r="T74" s="84"/>
      <c r="U74" s="1547"/>
      <c r="V74" s="1547"/>
      <c r="W74" s="84" t="s">
        <v>257</v>
      </c>
    </row>
    <row r="75" spans="1:24">
      <c r="A75" s="1547">
        <v>73</v>
      </c>
      <c r="B75" s="1547" t="s">
        <v>1859</v>
      </c>
      <c r="C75" s="1547">
        <v>73</v>
      </c>
      <c r="D75" s="1547">
        <v>596</v>
      </c>
      <c r="E75" s="1551">
        <v>161006431</v>
      </c>
      <c r="F75" s="84">
        <v>58</v>
      </c>
      <c r="G75" s="84">
        <v>3484.24</v>
      </c>
      <c r="H75" s="84">
        <v>279.76</v>
      </c>
      <c r="I75" s="84">
        <v>0</v>
      </c>
      <c r="J75" s="84"/>
      <c r="K75" s="84"/>
      <c r="L75" s="84">
        <v>1</v>
      </c>
      <c r="M75" s="84">
        <v>45</v>
      </c>
      <c r="N75" s="84"/>
      <c r="O75" s="84"/>
      <c r="P75" s="84"/>
      <c r="Q75" s="1348"/>
      <c r="R75" s="84"/>
      <c r="S75" s="84"/>
      <c r="T75" s="84"/>
      <c r="U75" s="1547"/>
      <c r="V75" s="1547"/>
      <c r="W75" s="84" t="s">
        <v>257</v>
      </c>
      <c r="X75" s="1549" t="s">
        <v>1861</v>
      </c>
    </row>
    <row r="76" spans="1:24">
      <c r="A76" s="1547">
        <v>74</v>
      </c>
      <c r="B76" s="1547" t="s">
        <v>1862</v>
      </c>
      <c r="C76" s="1547">
        <v>74</v>
      </c>
      <c r="D76" s="1547">
        <v>597</v>
      </c>
      <c r="E76" s="1551">
        <v>161006432</v>
      </c>
      <c r="F76" s="84">
        <v>57</v>
      </c>
      <c r="G76" s="84">
        <v>3394.68</v>
      </c>
      <c r="H76" s="84">
        <v>295.32</v>
      </c>
      <c r="I76" s="84">
        <v>0</v>
      </c>
      <c r="J76" s="84"/>
      <c r="K76" s="84"/>
      <c r="L76" s="84">
        <v>1</v>
      </c>
      <c r="M76" s="84">
        <v>55</v>
      </c>
      <c r="N76" s="84"/>
      <c r="O76" s="84"/>
      <c r="P76" s="84"/>
      <c r="Q76" s="1348"/>
      <c r="R76" s="84"/>
      <c r="S76" s="84"/>
      <c r="T76" s="84"/>
      <c r="U76" s="1547"/>
      <c r="V76" s="1547"/>
      <c r="W76" s="84" t="s">
        <v>257</v>
      </c>
      <c r="X76" s="1549"/>
    </row>
    <row r="77" spans="1:24">
      <c r="A77" s="1551">
        <v>75</v>
      </c>
      <c r="B77" s="1551" t="s">
        <v>1863</v>
      </c>
      <c r="C77" s="1551">
        <v>75</v>
      </c>
      <c r="D77" s="1551">
        <v>598</v>
      </c>
      <c r="E77" s="1552">
        <v>161006433</v>
      </c>
      <c r="F77" s="84">
        <v>59</v>
      </c>
      <c r="G77" s="84">
        <v>3555.63</v>
      </c>
      <c r="H77" s="84">
        <v>273.37</v>
      </c>
      <c r="I77" s="84">
        <v>0</v>
      </c>
      <c r="J77" s="84"/>
      <c r="K77" s="84"/>
      <c r="L77" s="84">
        <v>1</v>
      </c>
      <c r="M77" s="84">
        <v>40</v>
      </c>
      <c r="N77" s="84"/>
      <c r="O77" s="84"/>
      <c r="P77" s="84"/>
      <c r="Q77" s="1348"/>
      <c r="R77" s="84"/>
      <c r="S77" s="84"/>
      <c r="T77" s="84"/>
      <c r="U77" s="1551"/>
      <c r="V77" s="1551"/>
      <c r="W77" s="84" t="s">
        <v>257</v>
      </c>
      <c r="X77" s="1549"/>
    </row>
    <row r="78" spans="1:24">
      <c r="A78" s="1555">
        <v>76</v>
      </c>
      <c r="B78" s="1555" t="s">
        <v>1863</v>
      </c>
      <c r="C78" s="1555">
        <v>76</v>
      </c>
      <c r="D78" s="1555">
        <v>599</v>
      </c>
      <c r="E78" s="1555">
        <v>161006434</v>
      </c>
      <c r="F78" s="84">
        <v>57</v>
      </c>
      <c r="G78" s="84">
        <v>3385.88</v>
      </c>
      <c r="H78" s="84">
        <v>304.12</v>
      </c>
      <c r="I78" s="84">
        <v>0</v>
      </c>
      <c r="J78" s="84"/>
      <c r="K78" s="84"/>
      <c r="L78" s="84">
        <v>1</v>
      </c>
      <c r="M78" s="84">
        <v>55</v>
      </c>
      <c r="N78" s="84"/>
      <c r="O78" s="84"/>
      <c r="P78" s="84"/>
      <c r="Q78" s="1348"/>
      <c r="R78" s="84"/>
      <c r="S78" s="84"/>
      <c r="T78" s="84"/>
      <c r="U78" s="1555"/>
      <c r="V78" s="1555"/>
      <c r="W78" s="84" t="s">
        <v>257</v>
      </c>
      <c r="X78" s="1549"/>
    </row>
    <row r="79" spans="1:24">
      <c r="A79" s="1555">
        <v>77</v>
      </c>
      <c r="B79" s="1555" t="s">
        <v>1864</v>
      </c>
      <c r="C79" s="1555">
        <v>77</v>
      </c>
      <c r="D79" s="1555">
        <v>600</v>
      </c>
      <c r="E79" s="1555">
        <v>161006435</v>
      </c>
      <c r="F79" s="84">
        <v>58</v>
      </c>
      <c r="G79" s="84">
        <v>3483.44</v>
      </c>
      <c r="H79" s="84">
        <v>280.56</v>
      </c>
      <c r="I79" s="84">
        <v>0</v>
      </c>
      <c r="J79" s="84"/>
      <c r="K79" s="84"/>
      <c r="L79" s="84">
        <v>1</v>
      </c>
      <c r="M79" s="84">
        <v>35</v>
      </c>
      <c r="N79" s="84"/>
      <c r="O79" s="84"/>
      <c r="P79" s="84"/>
      <c r="Q79" s="1348"/>
      <c r="R79" s="84"/>
      <c r="S79" s="84"/>
      <c r="T79" s="84"/>
      <c r="U79" s="1555"/>
      <c r="V79" s="1555"/>
      <c r="W79" s="84" t="s">
        <v>257</v>
      </c>
      <c r="X79" s="1549"/>
    </row>
    <row r="80" spans="1:24">
      <c r="A80" s="1557">
        <v>78</v>
      </c>
      <c r="B80" s="1557" t="s">
        <v>1864</v>
      </c>
      <c r="C80" s="1557">
        <v>78</v>
      </c>
      <c r="D80" s="1557">
        <v>601</v>
      </c>
      <c r="E80" s="1557">
        <v>161006436</v>
      </c>
      <c r="F80" s="84">
        <v>57</v>
      </c>
      <c r="G80" s="84">
        <v>3393.06</v>
      </c>
      <c r="H80" s="84">
        <v>302.94</v>
      </c>
      <c r="I80" s="84">
        <v>0</v>
      </c>
      <c r="J80" s="84"/>
      <c r="K80" s="84"/>
      <c r="L80" s="84">
        <v>2</v>
      </c>
      <c r="M80" s="84">
        <v>0</v>
      </c>
      <c r="N80" s="84"/>
      <c r="O80" s="84"/>
      <c r="P80" s="84"/>
      <c r="Q80" s="1348"/>
      <c r="R80" s="84"/>
      <c r="S80" s="84"/>
      <c r="T80" s="84"/>
      <c r="U80" s="1557"/>
      <c r="V80" s="1557"/>
      <c r="W80" s="84" t="s">
        <v>257</v>
      </c>
      <c r="X80" s="1549"/>
    </row>
    <row r="81" spans="1:24">
      <c r="A81" s="1560">
        <v>79</v>
      </c>
      <c r="B81" s="1560" t="s">
        <v>1865</v>
      </c>
      <c r="C81" s="1560">
        <v>79</v>
      </c>
      <c r="D81" s="1560">
        <v>602</v>
      </c>
      <c r="E81" s="1560">
        <v>161006437</v>
      </c>
      <c r="F81" s="84">
        <v>57</v>
      </c>
      <c r="G81" s="84">
        <v>3386.24</v>
      </c>
      <c r="H81" s="84">
        <v>315.76</v>
      </c>
      <c r="I81" s="84">
        <v>0</v>
      </c>
      <c r="J81" s="84"/>
      <c r="K81" s="84"/>
      <c r="L81" s="84">
        <v>2</v>
      </c>
      <c r="M81" s="84">
        <v>10</v>
      </c>
      <c r="N81" s="84"/>
      <c r="O81" s="84"/>
      <c r="P81" s="84"/>
      <c r="Q81" s="1348"/>
      <c r="R81" s="84"/>
      <c r="S81" s="84"/>
      <c r="T81" s="84"/>
      <c r="U81" s="1560"/>
      <c r="V81" s="1560"/>
      <c r="W81" s="84" t="s">
        <v>257</v>
      </c>
      <c r="X81" s="1549"/>
    </row>
    <row r="82" spans="1:24">
      <c r="A82" s="1560">
        <v>80</v>
      </c>
      <c r="B82" s="1560" t="s">
        <v>1865</v>
      </c>
      <c r="C82" s="1560">
        <v>80</v>
      </c>
      <c r="D82" s="1560">
        <v>603</v>
      </c>
      <c r="E82" s="1560">
        <v>161006438</v>
      </c>
      <c r="F82" s="84">
        <v>58</v>
      </c>
      <c r="G82" s="84">
        <v>3452.44</v>
      </c>
      <c r="H82" s="84">
        <v>311.76</v>
      </c>
      <c r="I82" s="84">
        <v>0.2</v>
      </c>
      <c r="J82" s="84"/>
      <c r="K82" s="84"/>
      <c r="L82" s="84">
        <v>1</v>
      </c>
      <c r="M82" s="84">
        <v>50</v>
      </c>
      <c r="N82" s="84"/>
      <c r="O82" s="84"/>
      <c r="P82" s="84"/>
      <c r="Q82" s="1348"/>
      <c r="R82" s="84"/>
      <c r="S82" s="84"/>
      <c r="T82" s="84"/>
      <c r="U82" s="1560"/>
      <c r="V82" s="1560"/>
      <c r="W82" s="84" t="s">
        <v>257</v>
      </c>
      <c r="X82" s="1549"/>
    </row>
    <row r="83" spans="1:24">
      <c r="A83" s="1560">
        <v>81</v>
      </c>
      <c r="B83" s="1560" t="s">
        <v>1865</v>
      </c>
      <c r="C83" s="1560">
        <v>81</v>
      </c>
      <c r="D83" s="1560">
        <v>604</v>
      </c>
      <c r="E83" s="1560">
        <v>161006439</v>
      </c>
      <c r="F83" s="84">
        <v>58</v>
      </c>
      <c r="G83" s="84">
        <v>3472.24</v>
      </c>
      <c r="H83" s="84">
        <v>291.76</v>
      </c>
      <c r="I83" s="84">
        <v>0</v>
      </c>
      <c r="J83" s="84"/>
      <c r="K83" s="84"/>
      <c r="L83" s="84">
        <v>1</v>
      </c>
      <c r="M83" s="84">
        <v>45</v>
      </c>
      <c r="N83" s="84"/>
      <c r="O83" s="84"/>
      <c r="P83" s="84"/>
      <c r="Q83" s="1348"/>
      <c r="R83" s="84"/>
      <c r="S83" s="84"/>
      <c r="T83" s="84"/>
      <c r="U83" s="1560"/>
      <c r="V83" s="1560"/>
      <c r="W83" s="84" t="s">
        <v>257</v>
      </c>
      <c r="X83" s="1549"/>
    </row>
    <row r="84" spans="1:24">
      <c r="A84" s="1562">
        <v>82</v>
      </c>
      <c r="B84" s="1562" t="s">
        <v>1866</v>
      </c>
      <c r="C84" s="1562">
        <v>82</v>
      </c>
      <c r="D84" s="1562">
        <v>605</v>
      </c>
      <c r="E84" s="1562">
        <v>161006440</v>
      </c>
      <c r="F84" s="84">
        <v>58</v>
      </c>
      <c r="G84" s="84">
        <v>3512.85</v>
      </c>
      <c r="H84" s="84">
        <v>248.15</v>
      </c>
      <c r="I84" s="84">
        <v>0</v>
      </c>
      <c r="J84" s="84"/>
      <c r="K84" s="84"/>
      <c r="L84" s="84">
        <v>2</v>
      </c>
      <c r="M84" s="84">
        <v>15</v>
      </c>
      <c r="N84" s="84"/>
      <c r="O84" s="84"/>
      <c r="P84" s="84"/>
      <c r="Q84" s="1348"/>
      <c r="R84" s="84"/>
      <c r="S84" s="84"/>
      <c r="T84" s="84"/>
      <c r="U84" s="1562"/>
      <c r="V84" s="1562"/>
      <c r="W84" s="84" t="s">
        <v>257</v>
      </c>
      <c r="X84" s="1549"/>
    </row>
    <row r="85" spans="1:24">
      <c r="A85" s="1564">
        <v>83</v>
      </c>
      <c r="B85" s="1564" t="s">
        <v>1866</v>
      </c>
      <c r="C85" s="1564">
        <v>83</v>
      </c>
      <c r="D85" s="1564">
        <v>606</v>
      </c>
      <c r="E85" s="1564">
        <v>161006441</v>
      </c>
      <c r="F85" s="84">
        <v>59</v>
      </c>
      <c r="G85" s="84">
        <v>3522.05</v>
      </c>
      <c r="H85" s="84">
        <v>301.54000000000002</v>
      </c>
      <c r="I85" s="84">
        <v>0.59</v>
      </c>
      <c r="J85" s="84"/>
      <c r="K85" s="84"/>
      <c r="L85" s="84">
        <v>2</v>
      </c>
      <c r="M85" s="84">
        <v>0</v>
      </c>
      <c r="N85" s="84"/>
      <c r="O85" s="84"/>
      <c r="P85" s="84"/>
      <c r="Q85" s="1348"/>
      <c r="R85" s="84"/>
      <c r="S85" s="84"/>
      <c r="T85" s="84"/>
      <c r="U85" s="1564"/>
      <c r="V85" s="1564"/>
      <c r="W85" s="84" t="s">
        <v>257</v>
      </c>
      <c r="X85" s="1549"/>
    </row>
    <row r="86" spans="1:24">
      <c r="A86" s="1564">
        <v>84</v>
      </c>
      <c r="B86" s="1564" t="s">
        <v>1866</v>
      </c>
      <c r="C86" s="1564">
        <v>84</v>
      </c>
      <c r="D86" s="1564">
        <v>607</v>
      </c>
      <c r="E86" s="1564">
        <v>161006442</v>
      </c>
      <c r="F86" s="84">
        <v>57</v>
      </c>
      <c r="G86" s="84">
        <v>3409.64</v>
      </c>
      <c r="H86" s="84">
        <v>292.36</v>
      </c>
      <c r="I86" s="84">
        <v>0</v>
      </c>
      <c r="J86" s="84"/>
      <c r="K86" s="84"/>
      <c r="L86" s="84">
        <v>2</v>
      </c>
      <c r="M86" s="84">
        <v>5</v>
      </c>
      <c r="N86" s="84"/>
      <c r="O86" s="84"/>
      <c r="P86" s="84"/>
      <c r="Q86" s="1348"/>
      <c r="R86" s="84"/>
      <c r="S86" s="84"/>
      <c r="T86" s="84"/>
      <c r="U86" s="1564"/>
      <c r="V86" s="1564"/>
      <c r="W86" s="84" t="s">
        <v>257</v>
      </c>
      <c r="X86" s="1549"/>
    </row>
    <row r="87" spans="1:24">
      <c r="A87" s="1564">
        <v>85</v>
      </c>
      <c r="B87" s="1564" t="s">
        <v>1867</v>
      </c>
      <c r="C87" s="1564">
        <v>85</v>
      </c>
      <c r="D87" s="1564">
        <v>608</v>
      </c>
      <c r="E87" s="1565">
        <v>161006443</v>
      </c>
      <c r="F87" s="84">
        <v>59</v>
      </c>
      <c r="G87" s="84">
        <v>3327.24</v>
      </c>
      <c r="H87" s="84">
        <v>498.76</v>
      </c>
      <c r="I87" s="84">
        <v>0</v>
      </c>
      <c r="J87" s="84"/>
      <c r="K87" s="84"/>
      <c r="L87" s="84">
        <v>2</v>
      </c>
      <c r="M87" s="84">
        <v>10</v>
      </c>
      <c r="N87" s="84"/>
      <c r="O87" s="84"/>
      <c r="P87" s="84"/>
      <c r="Q87" s="1348"/>
      <c r="R87" s="84"/>
      <c r="S87" s="84"/>
      <c r="T87" s="84"/>
      <c r="U87" s="1564"/>
      <c r="V87" s="1564"/>
      <c r="W87" s="84" t="s">
        <v>257</v>
      </c>
      <c r="X87" s="1549"/>
    </row>
    <row r="88" spans="1:24">
      <c r="A88" s="1568">
        <v>86</v>
      </c>
      <c r="B88" s="1568" t="s">
        <v>1867</v>
      </c>
      <c r="C88" s="1568">
        <v>86</v>
      </c>
      <c r="D88" s="1568">
        <v>609</v>
      </c>
      <c r="E88" s="1568">
        <v>161006444</v>
      </c>
      <c r="F88" s="84">
        <v>59</v>
      </c>
      <c r="G88" s="84">
        <v>3447.03</v>
      </c>
      <c r="H88" s="84">
        <v>381.97</v>
      </c>
      <c r="I88" s="84">
        <v>0</v>
      </c>
      <c r="J88" s="84"/>
      <c r="K88" s="84"/>
      <c r="L88" s="84">
        <v>1</v>
      </c>
      <c r="M88" s="84">
        <v>50</v>
      </c>
      <c r="N88" s="84"/>
      <c r="O88" s="84"/>
      <c r="P88" s="84"/>
      <c r="Q88" s="1348"/>
      <c r="R88" s="84"/>
      <c r="S88" s="84"/>
      <c r="T88" s="84"/>
      <c r="U88" s="1568"/>
      <c r="V88" s="1568"/>
      <c r="W88" s="84" t="s">
        <v>257</v>
      </c>
      <c r="X88" s="1549"/>
    </row>
    <row r="89" spans="1:24">
      <c r="A89" s="1568">
        <v>87</v>
      </c>
      <c r="B89" s="1568" t="s">
        <v>1867</v>
      </c>
      <c r="C89" s="1568">
        <v>87</v>
      </c>
      <c r="D89" s="1568">
        <v>610</v>
      </c>
      <c r="E89" s="1568">
        <v>161006445</v>
      </c>
      <c r="F89" s="84">
        <v>58</v>
      </c>
      <c r="G89" s="84">
        <v>3491.49</v>
      </c>
      <c r="H89" s="84">
        <v>257.70999999999998</v>
      </c>
      <c r="I89" s="84">
        <v>0.2</v>
      </c>
      <c r="J89" s="84"/>
      <c r="K89" s="84"/>
      <c r="L89" s="84">
        <v>2</v>
      </c>
      <c r="M89" s="84">
        <v>0</v>
      </c>
      <c r="N89" s="84"/>
      <c r="O89" s="84"/>
      <c r="P89" s="84"/>
      <c r="Q89" s="1348"/>
      <c r="R89" s="84"/>
      <c r="S89" s="84"/>
      <c r="T89" s="84"/>
      <c r="U89" s="1568"/>
      <c r="V89" s="1568"/>
      <c r="W89" s="84" t="s">
        <v>257</v>
      </c>
      <c r="X89" s="1566" t="s">
        <v>1868</v>
      </c>
    </row>
    <row r="90" spans="1:24">
      <c r="A90" s="87">
        <v>88</v>
      </c>
      <c r="B90" s="87" t="s">
        <v>1869</v>
      </c>
      <c r="C90" s="87">
        <v>88</v>
      </c>
      <c r="D90" s="87">
        <v>611</v>
      </c>
      <c r="E90" s="1570">
        <v>161006446</v>
      </c>
      <c r="F90" s="87">
        <v>55</v>
      </c>
      <c r="G90" s="87">
        <v>3200.32</v>
      </c>
      <c r="H90" s="87">
        <v>353.68</v>
      </c>
      <c r="I90" s="87">
        <v>0</v>
      </c>
      <c r="J90" s="87"/>
      <c r="K90" s="87"/>
      <c r="L90" s="87">
        <v>12</v>
      </c>
      <c r="M90" s="87">
        <v>55</v>
      </c>
      <c r="N90" s="84"/>
      <c r="O90" s="84"/>
      <c r="P90" s="84"/>
      <c r="Q90" s="1348"/>
      <c r="R90" s="84">
        <v>85800</v>
      </c>
      <c r="S90" s="84"/>
      <c r="T90" s="84"/>
      <c r="U90" s="1568">
        <f>R90*5%</f>
        <v>4290</v>
      </c>
      <c r="V90" s="1568">
        <f>R90+U90</f>
        <v>90090</v>
      </c>
      <c r="W90" s="84" t="s">
        <v>257</v>
      </c>
      <c r="X90" s="1581" t="s">
        <v>1876</v>
      </c>
    </row>
    <row r="91" spans="1:24">
      <c r="A91" s="1570">
        <v>89</v>
      </c>
      <c r="B91" s="1570" t="s">
        <v>1869</v>
      </c>
      <c r="C91" s="1570">
        <v>89</v>
      </c>
      <c r="D91" s="1570">
        <v>612</v>
      </c>
      <c r="E91" s="1570">
        <v>161006447</v>
      </c>
      <c r="F91" s="84">
        <v>58</v>
      </c>
      <c r="G91" s="84">
        <v>3410.84</v>
      </c>
      <c r="H91" s="84">
        <v>353.16</v>
      </c>
      <c r="I91" s="84">
        <v>0</v>
      </c>
      <c r="J91" s="84"/>
      <c r="K91" s="84"/>
      <c r="L91" s="84">
        <v>1</v>
      </c>
      <c r="M91" s="84">
        <v>45</v>
      </c>
      <c r="N91" s="84"/>
      <c r="O91" s="84"/>
      <c r="P91" s="84"/>
      <c r="Q91" s="1348"/>
      <c r="R91" s="84"/>
      <c r="S91" s="84"/>
      <c r="T91" s="84"/>
      <c r="U91" s="1570"/>
      <c r="V91" s="1570"/>
      <c r="W91" s="84" t="s">
        <v>257</v>
      </c>
      <c r="X91" s="1566"/>
    </row>
    <row r="92" spans="1:24">
      <c r="A92" s="1570">
        <v>90</v>
      </c>
      <c r="B92" s="1570" t="s">
        <v>1869</v>
      </c>
      <c r="C92" s="1570">
        <v>90</v>
      </c>
      <c r="D92" s="1570">
        <v>613</v>
      </c>
      <c r="E92" s="1571">
        <v>161006448</v>
      </c>
      <c r="F92" s="84">
        <v>58</v>
      </c>
      <c r="G92" s="84">
        <v>3392.68</v>
      </c>
      <c r="H92" s="84">
        <v>359.32</v>
      </c>
      <c r="I92" s="84">
        <v>0</v>
      </c>
      <c r="J92" s="84"/>
      <c r="K92" s="84"/>
      <c r="L92" s="84">
        <v>1</v>
      </c>
      <c r="M92" s="84">
        <v>30</v>
      </c>
      <c r="N92" s="84"/>
      <c r="O92" s="84"/>
      <c r="P92" s="84"/>
      <c r="Q92" s="1348"/>
      <c r="R92" s="84"/>
      <c r="S92" s="84"/>
      <c r="T92" s="84"/>
      <c r="U92" s="1570"/>
      <c r="V92" s="1570"/>
      <c r="W92" s="84" t="s">
        <v>257</v>
      </c>
      <c r="X92" s="1566"/>
    </row>
    <row r="93" spans="1:24">
      <c r="A93" s="1573">
        <v>91</v>
      </c>
      <c r="B93" s="1573" t="s">
        <v>1869</v>
      </c>
      <c r="C93" s="1573">
        <v>91</v>
      </c>
      <c r="D93" s="1573">
        <v>614</v>
      </c>
      <c r="E93" s="1573">
        <v>161006449</v>
      </c>
      <c r="F93" s="84">
        <v>58</v>
      </c>
      <c r="G93" s="84">
        <v>3386.05</v>
      </c>
      <c r="H93" s="84">
        <v>374.95</v>
      </c>
      <c r="I93" s="84">
        <v>0</v>
      </c>
      <c r="J93" s="84"/>
      <c r="K93" s="84"/>
      <c r="L93" s="84">
        <v>1</v>
      </c>
      <c r="M93" s="84">
        <v>30</v>
      </c>
      <c r="N93" s="84"/>
      <c r="O93" s="84"/>
      <c r="P93" s="84"/>
      <c r="Q93" s="1348"/>
      <c r="R93" s="84"/>
      <c r="S93" s="84"/>
      <c r="T93" s="84"/>
      <c r="U93" s="1573"/>
      <c r="V93" s="1573"/>
      <c r="W93" s="84" t="s">
        <v>257</v>
      </c>
      <c r="X93" s="1566"/>
    </row>
    <row r="94" spans="1:24">
      <c r="A94" s="1573">
        <v>92</v>
      </c>
      <c r="B94" s="1573" t="s">
        <v>1869</v>
      </c>
      <c r="C94" s="1573">
        <v>92</v>
      </c>
      <c r="D94" s="1573">
        <v>615</v>
      </c>
      <c r="E94" s="1573">
        <v>161006450</v>
      </c>
      <c r="F94" s="84">
        <v>57</v>
      </c>
      <c r="G94" s="84">
        <v>3290.36</v>
      </c>
      <c r="H94" s="84">
        <v>377.84</v>
      </c>
      <c r="I94" s="84">
        <v>2.2000000000000002</v>
      </c>
      <c r="J94" s="84"/>
      <c r="K94" s="84"/>
      <c r="L94" s="84">
        <v>2</v>
      </c>
      <c r="M94" s="84">
        <v>0</v>
      </c>
      <c r="N94" s="84"/>
      <c r="O94" s="84"/>
      <c r="P94" s="84"/>
      <c r="Q94" s="1348"/>
      <c r="R94" s="84"/>
      <c r="S94" s="84"/>
      <c r="T94" s="84"/>
      <c r="U94" s="1573"/>
      <c r="V94" s="1573"/>
      <c r="W94" s="84" t="s">
        <v>257</v>
      </c>
      <c r="X94" s="1566"/>
    </row>
    <row r="95" spans="1:24">
      <c r="A95" s="1573">
        <v>93</v>
      </c>
      <c r="B95" s="1573" t="s">
        <v>1871</v>
      </c>
      <c r="C95" s="1573">
        <v>93</v>
      </c>
      <c r="D95" s="1573">
        <v>616</v>
      </c>
      <c r="E95" s="1574">
        <v>161006451</v>
      </c>
      <c r="F95" s="84">
        <v>57</v>
      </c>
      <c r="G95" s="84">
        <v>3371.27</v>
      </c>
      <c r="H95" s="84">
        <v>323.93</v>
      </c>
      <c r="I95" s="84">
        <v>2.2000000000000002</v>
      </c>
      <c r="J95" s="84"/>
      <c r="K95" s="84"/>
      <c r="L95" s="84">
        <v>1</v>
      </c>
      <c r="M95" s="84">
        <v>35</v>
      </c>
      <c r="N95" s="84"/>
      <c r="O95" s="84"/>
      <c r="P95" s="84"/>
      <c r="Q95" s="1348"/>
      <c r="R95" s="84"/>
      <c r="S95" s="84"/>
      <c r="T95" s="84"/>
      <c r="U95" s="1573"/>
      <c r="V95" s="1573"/>
      <c r="W95" s="84" t="s">
        <v>257</v>
      </c>
      <c r="X95" s="1566"/>
    </row>
    <row r="96" spans="1:24">
      <c r="A96" s="1573">
        <v>94</v>
      </c>
      <c r="B96" s="1573" t="s">
        <v>1871</v>
      </c>
      <c r="C96" s="1573">
        <v>94</v>
      </c>
      <c r="D96" s="1573">
        <v>617</v>
      </c>
      <c r="E96" s="1574">
        <v>161006452</v>
      </c>
      <c r="F96" s="84">
        <v>58</v>
      </c>
      <c r="G96" s="84">
        <v>3449.88</v>
      </c>
      <c r="H96" s="84">
        <v>302.12</v>
      </c>
      <c r="I96" s="84">
        <v>0</v>
      </c>
      <c r="J96" s="84"/>
      <c r="K96" s="84"/>
      <c r="L96" s="84">
        <v>1</v>
      </c>
      <c r="M96" s="84">
        <v>30</v>
      </c>
      <c r="N96" s="84"/>
      <c r="O96" s="84"/>
      <c r="P96" s="84"/>
      <c r="Q96" s="1348"/>
      <c r="R96" s="84"/>
      <c r="S96" s="84"/>
      <c r="T96" s="84"/>
      <c r="U96" s="1573"/>
      <c r="V96" s="1573"/>
      <c r="W96" s="84" t="s">
        <v>257</v>
      </c>
      <c r="X96" s="1566"/>
    </row>
    <row r="97" spans="1:24">
      <c r="A97" s="1573">
        <v>95</v>
      </c>
      <c r="B97" s="1573" t="s">
        <v>1871</v>
      </c>
      <c r="C97" s="1573">
        <v>95</v>
      </c>
      <c r="D97" s="1573">
        <v>618</v>
      </c>
      <c r="E97" s="1575">
        <v>161006453</v>
      </c>
      <c r="F97" s="84">
        <v>54</v>
      </c>
      <c r="G97" s="84">
        <v>3157.93</v>
      </c>
      <c r="H97" s="84">
        <v>333.67</v>
      </c>
      <c r="I97" s="84">
        <v>2.6</v>
      </c>
      <c r="J97" s="84"/>
      <c r="K97" s="84"/>
      <c r="L97" s="84">
        <v>2</v>
      </c>
      <c r="M97" s="84">
        <v>0</v>
      </c>
      <c r="N97" s="84"/>
      <c r="O97" s="84"/>
      <c r="P97" s="84"/>
      <c r="Q97" s="1348"/>
      <c r="R97" s="84"/>
      <c r="S97" s="84"/>
      <c r="T97" s="84"/>
      <c r="U97" s="1573"/>
      <c r="V97" s="1573"/>
      <c r="W97" s="84" t="s">
        <v>257</v>
      </c>
      <c r="X97" s="1566"/>
    </row>
    <row r="98" spans="1:24" ht="15.75">
      <c r="A98" s="112"/>
      <c r="B98" s="112"/>
      <c r="C98" s="112"/>
      <c r="D98" s="105"/>
      <c r="E98" s="105"/>
      <c r="F98" s="113">
        <f>SUM(F3:F97)</f>
        <v>5479</v>
      </c>
      <c r="G98" s="113">
        <f>SUM(G3:G97)</f>
        <v>326356.61999999994</v>
      </c>
      <c r="H98" s="113">
        <f>SUM(H3:H97)</f>
        <v>28813.669999999991</v>
      </c>
      <c r="I98" s="113">
        <f>SUM(I3:I97)</f>
        <v>30.689999999999991</v>
      </c>
      <c r="J98" s="1504"/>
      <c r="O98" s="113">
        <f>SUM(O3:O30)</f>
        <v>34200</v>
      </c>
      <c r="U98" s="113"/>
      <c r="V98" s="113">
        <f>SUM(V3:V94)</f>
        <v>153405</v>
      </c>
      <c r="W98" s="560"/>
    </row>
    <row r="99" spans="1:24" s="11" customFormat="1">
      <c r="H99" s="11">
        <f>H98/C97</f>
        <v>303.3017894736841</v>
      </c>
    </row>
    <row r="100" spans="1:24" s="11" customFormat="1" ht="15.75">
      <c r="A100" s="2855" t="s">
        <v>1878</v>
      </c>
      <c r="B100" s="2856"/>
      <c r="C100" s="2856"/>
      <c r="D100" s="2857"/>
    </row>
    <row r="101" spans="1:24" s="11" customFormat="1" ht="15.75">
      <c r="A101" s="1582" t="s">
        <v>1881</v>
      </c>
      <c r="B101" s="1583"/>
      <c r="C101" s="1583"/>
      <c r="D101" s="1584"/>
    </row>
    <row r="102" spans="1:24" s="1591" customFormat="1" ht="15.75">
      <c r="A102" s="1587" t="s">
        <v>1880</v>
      </c>
      <c r="B102" s="1588"/>
      <c r="C102" s="1588"/>
      <c r="D102" s="1589"/>
      <c r="E102" s="1590" t="s">
        <v>1883</v>
      </c>
    </row>
    <row r="103" spans="1:24" s="11" customFormat="1" ht="15.75">
      <c r="A103" s="1585" t="s">
        <v>1879</v>
      </c>
      <c r="B103" s="1586"/>
      <c r="C103" s="2858">
        <v>153405</v>
      </c>
      <c r="D103" s="2859"/>
    </row>
    <row r="104" spans="1:24" s="11" customFormat="1"/>
    <row r="105" spans="1:24" s="11" customFormat="1"/>
    <row r="106" spans="1:24" s="11" customFormat="1"/>
    <row r="107" spans="1:24" s="11" customFormat="1"/>
    <row r="108" spans="1:24" s="11" customFormat="1"/>
    <row r="109" spans="1:24" s="11" customFormat="1"/>
    <row r="110" spans="1:24" s="11" customFormat="1"/>
    <row r="111" spans="1:24" s="11" customFormat="1"/>
    <row r="112" spans="1:24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  <row r="389" s="11" customFormat="1"/>
    <row r="390" s="11" customFormat="1"/>
    <row r="391" s="11" customFormat="1"/>
    <row r="392" s="11" customFormat="1"/>
    <row r="393" s="11" customFormat="1"/>
    <row r="394" s="11" customFormat="1"/>
    <row r="395" s="11" customFormat="1"/>
    <row r="396" s="11" customFormat="1"/>
    <row r="397" s="11" customFormat="1"/>
    <row r="398" s="11" customFormat="1"/>
    <row r="399" s="11" customFormat="1"/>
    <row r="400" s="11" customFormat="1"/>
    <row r="401" s="11" customFormat="1"/>
    <row r="402" s="11" customFormat="1"/>
    <row r="403" s="11" customFormat="1"/>
    <row r="404" s="11" customFormat="1"/>
    <row r="405" s="11" customFormat="1"/>
    <row r="406" s="11" customFormat="1"/>
    <row r="407" s="11" customFormat="1"/>
    <row r="408" s="11" customFormat="1"/>
    <row r="409" s="11" customFormat="1"/>
    <row r="410" s="11" customFormat="1"/>
    <row r="411" s="11" customFormat="1"/>
    <row r="412" s="11" customFormat="1"/>
    <row r="413" s="11" customFormat="1"/>
    <row r="414" s="11" customFormat="1"/>
    <row r="415" s="11" customFormat="1"/>
    <row r="416" s="11" customFormat="1"/>
    <row r="417" s="11" customFormat="1"/>
    <row r="418" s="11" customFormat="1"/>
    <row r="419" s="11" customFormat="1"/>
    <row r="420" s="11" customFormat="1"/>
    <row r="421" s="11" customFormat="1"/>
    <row r="422" s="11" customFormat="1"/>
    <row r="423" s="11" customFormat="1"/>
    <row r="424" s="11" customFormat="1"/>
    <row r="425" s="11" customFormat="1"/>
    <row r="426" s="11" customFormat="1"/>
    <row r="427" s="11" customFormat="1"/>
    <row r="428" s="11" customFormat="1"/>
    <row r="429" s="11" customFormat="1"/>
    <row r="430" s="11" customFormat="1"/>
    <row r="431" s="11" customFormat="1"/>
    <row r="432" s="11" customFormat="1"/>
    <row r="433" s="11" customFormat="1"/>
    <row r="434" s="11" customFormat="1"/>
    <row r="435" s="11" customFormat="1"/>
    <row r="436" s="11" customFormat="1"/>
    <row r="437" s="11" customFormat="1"/>
    <row r="438" s="11" customFormat="1"/>
    <row r="439" s="11" customFormat="1"/>
    <row r="440" s="11" customFormat="1"/>
    <row r="441" s="11" customFormat="1"/>
    <row r="442" s="11" customFormat="1"/>
    <row r="443" s="11" customFormat="1"/>
    <row r="444" s="11" customFormat="1"/>
    <row r="445" s="11" customFormat="1"/>
    <row r="446" s="11" customFormat="1"/>
    <row r="447" s="11" customFormat="1"/>
    <row r="448" s="11" customFormat="1"/>
    <row r="449" s="11" customFormat="1"/>
    <row r="450" s="11" customFormat="1"/>
    <row r="451" s="11" customFormat="1"/>
    <row r="452" s="11" customFormat="1"/>
    <row r="453" s="11" customFormat="1"/>
    <row r="454" s="11" customFormat="1"/>
    <row r="455" s="11" customFormat="1"/>
    <row r="456" s="11" customFormat="1"/>
    <row r="457" s="11" customFormat="1"/>
    <row r="458" s="11" customFormat="1"/>
    <row r="459" s="11" customFormat="1"/>
    <row r="460" s="11" customFormat="1"/>
    <row r="461" s="11" customFormat="1"/>
    <row r="462" s="11" customFormat="1"/>
    <row r="463" s="11" customFormat="1"/>
    <row r="464" s="11" customFormat="1"/>
    <row r="465" s="11" customFormat="1"/>
    <row r="466" s="11" customFormat="1"/>
    <row r="467" s="11" customFormat="1"/>
    <row r="468" s="11" customFormat="1"/>
    <row r="469" s="11" customFormat="1"/>
    <row r="470" s="11" customFormat="1"/>
    <row r="471" s="11" customFormat="1"/>
    <row r="472" s="11" customFormat="1"/>
    <row r="473" s="11" customFormat="1"/>
  </sheetData>
  <mergeCells count="4">
    <mergeCell ref="A1:W1"/>
    <mergeCell ref="L2:M2"/>
    <mergeCell ref="A100:D100"/>
    <mergeCell ref="C103:D103"/>
  </mergeCells>
  <pageMargins left="0.7" right="0.7" top="0.75" bottom="0.75" header="0.3" footer="0.3"/>
  <pageSetup orientation="portrait" horizontalDpi="0" verticalDpi="0" r:id="rId1"/>
</worksheet>
</file>

<file path=xl/worksheets/sheet68.xml><?xml version="1.0" encoding="utf-8"?>
<worksheet xmlns="http://schemas.openxmlformats.org/spreadsheetml/2006/main" xmlns:r="http://schemas.openxmlformats.org/officeDocument/2006/relationships">
  <dimension ref="A1:AA111"/>
  <sheetViews>
    <sheetView workbookViewId="0">
      <selection sqref="A1:XFD1048576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6" max="6" width="10" bestFit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1826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466" t="s">
        <v>2</v>
      </c>
      <c r="C2" s="1466" t="s">
        <v>3</v>
      </c>
      <c r="D2" s="1466" t="s">
        <v>4</v>
      </c>
      <c r="E2" s="1466" t="s">
        <v>5</v>
      </c>
      <c r="F2" s="1466" t="s">
        <v>6</v>
      </c>
      <c r="G2" s="1466" t="s">
        <v>7</v>
      </c>
      <c r="H2" s="1466" t="s">
        <v>8</v>
      </c>
      <c r="I2" s="1466" t="s">
        <v>9</v>
      </c>
      <c r="J2" s="1466" t="s">
        <v>10</v>
      </c>
      <c r="K2" s="1466" t="s">
        <v>11</v>
      </c>
      <c r="L2" s="2809" t="s">
        <v>419</v>
      </c>
      <c r="M2" s="2809"/>
      <c r="N2" s="1466" t="s">
        <v>12</v>
      </c>
      <c r="O2" s="1466" t="s">
        <v>13</v>
      </c>
      <c r="P2" s="1466" t="s">
        <v>14</v>
      </c>
      <c r="Q2" s="1466" t="s">
        <v>15</v>
      </c>
      <c r="R2" s="1466" t="s">
        <v>16</v>
      </c>
      <c r="S2" s="1466" t="s">
        <v>15</v>
      </c>
      <c r="T2" s="1466" t="s">
        <v>18</v>
      </c>
      <c r="U2" s="1466" t="s">
        <v>19</v>
      </c>
      <c r="V2" s="1466" t="s">
        <v>543</v>
      </c>
      <c r="W2" s="61" t="s">
        <v>255</v>
      </c>
    </row>
    <row r="3" spans="1:23" s="54" customFormat="1">
      <c r="A3" s="1176"/>
      <c r="B3" s="1466" t="str">
        <f>'SEP''23'!B3</f>
        <v>01.09.23</v>
      </c>
      <c r="C3" s="1466">
        <f>'SEP''23'!C3</f>
        <v>1</v>
      </c>
      <c r="D3" s="1466">
        <f>'SEP''23'!D3</f>
        <v>524</v>
      </c>
      <c r="E3" s="1466"/>
      <c r="F3" s="1466">
        <f>'SEP''23'!F3</f>
        <v>58</v>
      </c>
      <c r="G3" s="1466">
        <f>'SEP''23'!G3</f>
        <v>3462.09</v>
      </c>
      <c r="H3" s="1466">
        <f>'SEP''23'!H3</f>
        <v>286.91000000000003</v>
      </c>
      <c r="I3" s="1466">
        <f>'SEP''23'!I3</f>
        <v>0</v>
      </c>
      <c r="J3" s="1466"/>
      <c r="K3" s="1466"/>
      <c r="L3" s="1466">
        <f>'SEP''23'!L3</f>
        <v>1</v>
      </c>
      <c r="M3" s="1466">
        <f>'SEP''23'!M3</f>
        <v>50</v>
      </c>
      <c r="N3" s="1466"/>
      <c r="O3" s="1466"/>
      <c r="P3" s="1466"/>
      <c r="Q3" s="1466"/>
      <c r="R3" s="1466"/>
      <c r="S3" s="1466"/>
      <c r="T3" s="1466"/>
      <c r="U3" s="1466"/>
      <c r="V3" s="1466">
        <f>'SEP''23'!V3</f>
        <v>0</v>
      </c>
      <c r="W3" s="1176"/>
    </row>
    <row r="4" spans="1:23" s="54" customFormat="1">
      <c r="A4" s="1176"/>
      <c r="B4" s="1466" t="str">
        <f>'SEP''23'!B4</f>
        <v>01.09.23</v>
      </c>
      <c r="C4" s="1466">
        <f>'SEP''23'!C4</f>
        <v>2</v>
      </c>
      <c r="D4" s="1466">
        <f>'SEP''23'!D4</f>
        <v>525</v>
      </c>
      <c r="E4" s="1466"/>
      <c r="F4" s="1466">
        <f>'SEP''23'!F4</f>
        <v>56</v>
      </c>
      <c r="G4" s="1466">
        <f>'SEP''23'!G4</f>
        <v>3337.9</v>
      </c>
      <c r="H4" s="1466">
        <f>'SEP''23'!H4</f>
        <v>285.5</v>
      </c>
      <c r="I4" s="1466">
        <f>'SEP''23'!I4</f>
        <v>1.4</v>
      </c>
      <c r="J4" s="1466"/>
      <c r="K4" s="1466"/>
      <c r="L4" s="1466">
        <f>'SEP''23'!L4</f>
        <v>1</v>
      </c>
      <c r="M4" s="1466">
        <f>'SEP''23'!M4</f>
        <v>40</v>
      </c>
      <c r="N4" s="1466"/>
      <c r="O4" s="1466"/>
      <c r="P4" s="1466"/>
      <c r="Q4" s="1466"/>
      <c r="R4" s="1466"/>
      <c r="S4" s="1466"/>
      <c r="T4" s="1466"/>
      <c r="U4" s="1466"/>
      <c r="V4" s="1472">
        <f>'SEP''23'!V4</f>
        <v>0</v>
      </c>
      <c r="W4" s="1176"/>
    </row>
    <row r="5" spans="1:23" s="54" customFormat="1">
      <c r="A5" s="1176"/>
      <c r="B5" s="1468" t="str">
        <f>'SEP''23'!B5</f>
        <v>02.09.23</v>
      </c>
      <c r="C5" s="1468">
        <f>'SEP''23'!C5</f>
        <v>3</v>
      </c>
      <c r="D5" s="1468">
        <f>'SEP''23'!D5</f>
        <v>526</v>
      </c>
      <c r="E5" s="1468"/>
      <c r="F5" s="1468">
        <f>'SEP''23'!F5</f>
        <v>59</v>
      </c>
      <c r="G5" s="1468">
        <f>'SEP''23'!G5</f>
        <v>3541.27</v>
      </c>
      <c r="H5" s="1468">
        <f>'SEP''23'!H5</f>
        <v>276.33</v>
      </c>
      <c r="I5" s="1468">
        <f>'SEP''23'!I5</f>
        <v>0.6</v>
      </c>
      <c r="J5" s="1468"/>
      <c r="K5" s="1468"/>
      <c r="L5" s="1468">
        <f>'SEP''23'!L5</f>
        <v>2</v>
      </c>
      <c r="M5" s="1468">
        <f>'SEP''23'!M5</f>
        <v>15</v>
      </c>
      <c r="N5" s="1468"/>
      <c r="O5" s="1468"/>
      <c r="P5" s="1468"/>
      <c r="Q5" s="1468"/>
      <c r="R5" s="1468"/>
      <c r="S5" s="1468"/>
      <c r="T5" s="1468"/>
      <c r="U5" s="1468"/>
      <c r="V5" s="1472">
        <f>'SEP''23'!V5</f>
        <v>0</v>
      </c>
      <c r="W5" s="1176"/>
    </row>
    <row r="6" spans="1:23" s="54" customFormat="1">
      <c r="A6" s="1176"/>
      <c r="B6" s="1468" t="str">
        <f>'SEP''23'!B6</f>
        <v>02.09.23</v>
      </c>
      <c r="C6" s="1468">
        <f>'SEP''23'!C6</f>
        <v>4</v>
      </c>
      <c r="D6" s="1468">
        <f>'SEP''23'!D6</f>
        <v>527</v>
      </c>
      <c r="E6" s="1468"/>
      <c r="F6" s="1468">
        <f>'SEP''23'!F6</f>
        <v>58</v>
      </c>
      <c r="G6" s="1468">
        <f>'SEP''23'!G6</f>
        <v>3484.46</v>
      </c>
      <c r="H6" s="1468">
        <f>'SEP''23'!H6</f>
        <v>274.52999999999997</v>
      </c>
      <c r="I6" s="1468">
        <f>'SEP''23'!I6</f>
        <v>0.99</v>
      </c>
      <c r="J6" s="1468"/>
      <c r="K6" s="1468"/>
      <c r="L6" s="1468" t="str">
        <f>'SEP''23'!L6</f>
        <v>1</v>
      </c>
      <c r="M6" s="1468" t="str">
        <f>'SEP''23'!M6</f>
        <v>40</v>
      </c>
      <c r="N6" s="1468"/>
      <c r="O6" s="1468"/>
      <c r="P6" s="1468"/>
      <c r="Q6" s="1468"/>
      <c r="R6" s="1468"/>
      <c r="S6" s="1468"/>
      <c r="T6" s="1468"/>
      <c r="U6" s="1468"/>
      <c r="V6" s="1472">
        <f>'SEP''23'!V6</f>
        <v>0</v>
      </c>
      <c r="W6" s="1176"/>
    </row>
    <row r="7" spans="1:23" s="54" customFormat="1">
      <c r="A7" s="1176"/>
      <c r="B7" s="1471" t="str">
        <f>'SEP''23'!B7</f>
        <v>03.09.23</v>
      </c>
      <c r="C7" s="1471">
        <f>'SEP''23'!C7</f>
        <v>5</v>
      </c>
      <c r="D7" s="1471">
        <f>'SEP''23'!D7</f>
        <v>528</v>
      </c>
      <c r="E7" s="1471"/>
      <c r="F7" s="1471">
        <f>'SEP''23'!F7</f>
        <v>57</v>
      </c>
      <c r="G7" s="1471">
        <f>'SEP''23'!G7</f>
        <v>3351.85</v>
      </c>
      <c r="H7" s="1471">
        <f>'SEP''23'!H7</f>
        <v>347.74</v>
      </c>
      <c r="I7" s="1471">
        <f>'SEP''23'!I7</f>
        <v>0.59</v>
      </c>
      <c r="J7" s="1471"/>
      <c r="K7" s="1471"/>
      <c r="L7" s="1471">
        <f>'SEP''23'!L7</f>
        <v>5</v>
      </c>
      <c r="M7" s="1471">
        <f>'SEP''23'!M7</f>
        <v>55</v>
      </c>
      <c r="N7" s="1471"/>
      <c r="O7" s="1471"/>
      <c r="P7" s="1471"/>
      <c r="Q7" s="1471"/>
      <c r="R7" s="1471"/>
      <c r="S7" s="1471"/>
      <c r="T7" s="1471"/>
      <c r="U7" s="1471"/>
      <c r="V7" s="1472">
        <f>'SEP''23'!V7</f>
        <v>26932.5</v>
      </c>
      <c r="W7" s="1176"/>
    </row>
    <row r="8" spans="1:23" s="54" customFormat="1">
      <c r="A8" s="1176"/>
      <c r="B8" s="1471" t="str">
        <f>'SEP''23'!B8</f>
        <v>03.09.23</v>
      </c>
      <c r="C8" s="1471">
        <f>'SEP''23'!C8</f>
        <v>6</v>
      </c>
      <c r="D8" s="1471">
        <f>'SEP''23'!D8</f>
        <v>529</v>
      </c>
      <c r="E8" s="1471"/>
      <c r="F8" s="1471">
        <f>'SEP''23'!F8</f>
        <v>58</v>
      </c>
      <c r="G8" s="1471">
        <f>'SEP''23'!G8</f>
        <v>3519.82</v>
      </c>
      <c r="H8" s="1471">
        <f>'SEP''23'!H8</f>
        <v>250.18</v>
      </c>
      <c r="I8" s="1471">
        <f>'SEP''23'!I8</f>
        <v>0</v>
      </c>
      <c r="J8" s="1471"/>
      <c r="K8" s="1471"/>
      <c r="L8" s="1471">
        <f>'SEP''23'!L8</f>
        <v>2</v>
      </c>
      <c r="M8" s="1471">
        <f>'SEP''23'!M8</f>
        <v>15</v>
      </c>
      <c r="N8" s="1471"/>
      <c r="O8" s="1471"/>
      <c r="P8" s="1471"/>
      <c r="Q8" s="1471"/>
      <c r="R8" s="1471"/>
      <c r="S8" s="1471"/>
      <c r="T8" s="1471"/>
      <c r="U8" s="1471"/>
      <c r="V8" s="1472">
        <f>'SEP''23'!V8</f>
        <v>0</v>
      </c>
      <c r="W8" s="1176"/>
    </row>
    <row r="9" spans="1:23" s="54" customFormat="1">
      <c r="A9" s="1176"/>
      <c r="B9" s="1472" t="str">
        <f>'SEP''23'!B9</f>
        <v>03.09.23</v>
      </c>
      <c r="C9" s="1472">
        <f>'SEP''23'!C9</f>
        <v>7</v>
      </c>
      <c r="D9" s="1472">
        <f>'SEP''23'!D9</f>
        <v>530</v>
      </c>
      <c r="E9" s="1472"/>
      <c r="F9" s="1472">
        <f>'SEP''23'!F9</f>
        <v>59</v>
      </c>
      <c r="G9" s="1472">
        <f>'SEP''23'!G9</f>
        <v>3532.24</v>
      </c>
      <c r="H9" s="1472">
        <f>'SEP''23'!H9</f>
        <v>293.76</v>
      </c>
      <c r="I9" s="1472">
        <f>'SEP''23'!I9</f>
        <v>0</v>
      </c>
      <c r="J9" s="1472"/>
      <c r="K9" s="1472"/>
      <c r="L9" s="1472">
        <f>'SEP''23'!L9</f>
        <v>1</v>
      </c>
      <c r="M9" s="1472">
        <f>'SEP''23'!M9</f>
        <v>50</v>
      </c>
      <c r="N9" s="1472"/>
      <c r="O9" s="1472"/>
      <c r="P9" s="1472"/>
      <c r="Q9" s="1472"/>
      <c r="R9" s="1472"/>
      <c r="S9" s="1472"/>
      <c r="T9" s="1472"/>
      <c r="U9" s="1472"/>
      <c r="V9" s="1472">
        <f>'SEP''23'!V9</f>
        <v>0</v>
      </c>
      <c r="W9" s="1176"/>
    </row>
    <row r="10" spans="1:23" s="54" customFormat="1">
      <c r="A10" s="1176"/>
      <c r="B10" s="1472" t="str">
        <f>'SEP''23'!B10</f>
        <v>03.09.23</v>
      </c>
      <c r="C10" s="1472">
        <f>'SEP''23'!C10</f>
        <v>8</v>
      </c>
      <c r="D10" s="1472">
        <f>'SEP''23'!D10</f>
        <v>531</v>
      </c>
      <c r="E10" s="1472"/>
      <c r="F10" s="1472">
        <f>'SEP''23'!F10</f>
        <v>59</v>
      </c>
      <c r="G10" s="1472">
        <f>'SEP''23'!G10</f>
        <v>3509.44</v>
      </c>
      <c r="H10" s="1472">
        <f>'SEP''23'!H10</f>
        <v>316.56</v>
      </c>
      <c r="I10" s="1472">
        <f>'SEP''23'!I10</f>
        <v>0</v>
      </c>
      <c r="J10" s="1472"/>
      <c r="K10" s="1472"/>
      <c r="L10" s="1472">
        <f>'SEP''23'!L10</f>
        <v>1</v>
      </c>
      <c r="M10" s="1472">
        <f>'SEP''23'!M10</f>
        <v>50</v>
      </c>
      <c r="N10" s="1472"/>
      <c r="O10" s="1472"/>
      <c r="P10" s="1472"/>
      <c r="Q10" s="1472"/>
      <c r="R10" s="1472"/>
      <c r="S10" s="1472"/>
      <c r="T10" s="1472"/>
      <c r="U10" s="1472"/>
      <c r="V10" s="1472">
        <f>'SEP''23'!V10</f>
        <v>0</v>
      </c>
      <c r="W10" s="1176"/>
    </row>
    <row r="11" spans="1:23" s="54" customFormat="1">
      <c r="A11" s="1176"/>
      <c r="B11" s="1474" t="str">
        <f>'SEP''23'!B11</f>
        <v>04.09.23</v>
      </c>
      <c r="C11" s="1474">
        <f>'SEP''23'!C11</f>
        <v>9</v>
      </c>
      <c r="D11" s="1474">
        <f>'SEP''23'!D11</f>
        <v>532</v>
      </c>
      <c r="E11" s="1474"/>
      <c r="F11" s="1474">
        <f>'SEP''23'!F11</f>
        <v>58</v>
      </c>
      <c r="G11" s="1474">
        <f>'SEP''23'!G11</f>
        <v>3441.23</v>
      </c>
      <c r="H11" s="1474">
        <f>'SEP''23'!H11</f>
        <v>325.77</v>
      </c>
      <c r="I11" s="1474">
        <f>'SEP''23'!I11</f>
        <v>0</v>
      </c>
      <c r="J11" s="1474"/>
      <c r="K11" s="1474"/>
      <c r="L11" s="1474">
        <f>'SEP''23'!L11</f>
        <v>2</v>
      </c>
      <c r="M11" s="1474">
        <f>'SEP''23'!M11</f>
        <v>30</v>
      </c>
      <c r="N11" s="1474"/>
      <c r="O11" s="1474"/>
      <c r="P11" s="1474"/>
      <c r="Q11" s="1474"/>
      <c r="R11" s="1474"/>
      <c r="S11" s="1474"/>
      <c r="T11" s="1474"/>
      <c r="U11" s="1474"/>
      <c r="V11" s="1474">
        <f>'SEP''23'!V11</f>
        <v>0</v>
      </c>
      <c r="W11" s="1176"/>
    </row>
    <row r="12" spans="1:23" s="54" customFormat="1">
      <c r="A12" s="1176"/>
      <c r="B12" s="1474" t="str">
        <f>'SEP''23'!B12</f>
        <v>04.09.23</v>
      </c>
      <c r="C12" s="1474">
        <f>'SEP''23'!C12</f>
        <v>10</v>
      </c>
      <c r="D12" s="1474">
        <f>'SEP''23'!D12</f>
        <v>533</v>
      </c>
      <c r="E12" s="1474"/>
      <c r="F12" s="1474">
        <f>'SEP''23'!F12</f>
        <v>58</v>
      </c>
      <c r="G12" s="1474">
        <f>'SEP''23'!G12</f>
        <v>3523.47</v>
      </c>
      <c r="H12" s="1474">
        <f>'SEP''23'!H12</f>
        <v>231.53</v>
      </c>
      <c r="I12" s="1474">
        <f>'SEP''23'!I12</f>
        <v>0</v>
      </c>
      <c r="J12" s="1474"/>
      <c r="K12" s="1474"/>
      <c r="L12" s="1474">
        <f>'SEP''23'!L12</f>
        <v>2</v>
      </c>
      <c r="M12" s="1474">
        <f>'SEP''23'!M12</f>
        <v>15</v>
      </c>
      <c r="N12" s="1474"/>
      <c r="O12" s="1474"/>
      <c r="P12" s="1474"/>
      <c r="Q12" s="1474"/>
      <c r="R12" s="1474"/>
      <c r="S12" s="1474"/>
      <c r="T12" s="1474"/>
      <c r="U12" s="1474"/>
      <c r="V12" s="1474">
        <f>'SEP''23'!V12</f>
        <v>0</v>
      </c>
      <c r="W12" s="1176"/>
    </row>
    <row r="13" spans="1:23" s="54" customFormat="1">
      <c r="A13" s="1176"/>
      <c r="B13" s="1476" t="str">
        <f>'SEP''23'!B13</f>
        <v>04.09.23</v>
      </c>
      <c r="C13" s="1476">
        <f>'SEP''23'!C13</f>
        <v>11</v>
      </c>
      <c r="D13" s="1476">
        <f>'SEP''23'!D13</f>
        <v>534</v>
      </c>
      <c r="E13" s="1476"/>
      <c r="F13" s="1476">
        <f>'SEP''23'!F13</f>
        <v>59</v>
      </c>
      <c r="G13" s="1476">
        <f>'SEP''23'!G13</f>
        <v>3623.65</v>
      </c>
      <c r="H13" s="1476">
        <f>'SEP''23'!H13</f>
        <v>199.75</v>
      </c>
      <c r="I13" s="1476">
        <f>'SEP''23'!I13</f>
        <v>0.4</v>
      </c>
      <c r="J13" s="1476"/>
      <c r="K13" s="1476"/>
      <c r="L13" s="1476">
        <f>'SEP''23'!L13</f>
        <v>2</v>
      </c>
      <c r="M13" s="1476">
        <f>'SEP''23'!M13</f>
        <v>15</v>
      </c>
      <c r="N13" s="1476"/>
      <c r="O13" s="1476"/>
      <c r="P13" s="1476"/>
      <c r="Q13" s="1476"/>
      <c r="R13" s="1476"/>
      <c r="S13" s="1476"/>
      <c r="T13" s="1476"/>
      <c r="U13" s="1476"/>
      <c r="V13" s="1476">
        <f>'SEP''23'!V13</f>
        <v>0</v>
      </c>
      <c r="W13" s="1176"/>
    </row>
    <row r="14" spans="1:23" s="54" customFormat="1">
      <c r="A14" s="1176"/>
      <c r="B14" s="1481" t="str">
        <f>'SEP''23'!B14</f>
        <v>05.09.23</v>
      </c>
      <c r="C14" s="1481">
        <f>'SEP''23'!C14</f>
        <v>12</v>
      </c>
      <c r="D14" s="1481">
        <f>'SEP''23'!D14</f>
        <v>535</v>
      </c>
      <c r="E14" s="1481"/>
      <c r="F14" s="1481">
        <f>'SEP''23'!F14</f>
        <v>58</v>
      </c>
      <c r="G14" s="1481">
        <f>'SEP''23'!G14</f>
        <v>3422.63</v>
      </c>
      <c r="H14" s="1481">
        <f>'SEP''23'!H14</f>
        <v>344.37</v>
      </c>
      <c r="I14" s="1481">
        <f>'SEP''23'!I14</f>
        <v>0</v>
      </c>
      <c r="J14" s="1481"/>
      <c r="K14" s="1481"/>
      <c r="L14" s="1481">
        <f>'SEP''23'!L14</f>
        <v>2</v>
      </c>
      <c r="M14" s="1481">
        <f>'SEP''23'!M14</f>
        <v>10</v>
      </c>
      <c r="N14" s="1481"/>
      <c r="O14" s="1481"/>
      <c r="P14" s="1481"/>
      <c r="Q14" s="1481"/>
      <c r="R14" s="1481"/>
      <c r="S14" s="1481"/>
      <c r="T14" s="1481"/>
      <c r="U14" s="1481"/>
      <c r="V14" s="1481">
        <f>'SEP''23'!V14</f>
        <v>0</v>
      </c>
      <c r="W14" s="1176"/>
    </row>
    <row r="15" spans="1:23" s="54" customFormat="1">
      <c r="A15" s="1176"/>
      <c r="B15" s="1481" t="str">
        <f>'SEP''23'!B15</f>
        <v>05.09.23</v>
      </c>
      <c r="C15" s="1481">
        <f>'SEP''23'!C15</f>
        <v>13</v>
      </c>
      <c r="D15" s="1481">
        <f>'SEP''23'!D15</f>
        <v>536</v>
      </c>
      <c r="E15" s="1481"/>
      <c r="F15" s="1481">
        <f>'SEP''23'!F15</f>
        <v>57</v>
      </c>
      <c r="G15" s="1481">
        <f>'SEP''23'!G15</f>
        <v>3437.25</v>
      </c>
      <c r="H15" s="1481">
        <f>'SEP''23'!H15</f>
        <v>263.94</v>
      </c>
      <c r="I15" s="1481">
        <f>'SEP''23'!I15</f>
        <v>2.19</v>
      </c>
      <c r="J15" s="1481"/>
      <c r="K15" s="1481"/>
      <c r="L15" s="1481">
        <f>'SEP''23'!L15</f>
        <v>1</v>
      </c>
      <c r="M15" s="1481">
        <f>'SEP''23'!M15</f>
        <v>50</v>
      </c>
      <c r="N15" s="1481"/>
      <c r="O15" s="1481"/>
      <c r="P15" s="1481"/>
      <c r="Q15" s="1481"/>
      <c r="R15" s="1481"/>
      <c r="S15" s="1481"/>
      <c r="T15" s="1481"/>
      <c r="U15" s="1481"/>
      <c r="V15" s="1481">
        <f>'SEP''23'!V15</f>
        <v>8977.5</v>
      </c>
      <c r="W15" s="1176"/>
    </row>
    <row r="16" spans="1:23" s="54" customFormat="1">
      <c r="A16" s="1176"/>
      <c r="B16" s="1481" t="str">
        <f>'SEP''23'!B16</f>
        <v>05.09.23</v>
      </c>
      <c r="C16" s="1481">
        <f>'SEP''23'!C16</f>
        <v>14</v>
      </c>
      <c r="D16" s="1481">
        <f>'SEP''23'!D16</f>
        <v>537</v>
      </c>
      <c r="E16" s="1481"/>
      <c r="F16" s="1481">
        <f>'SEP''23'!F16</f>
        <v>59</v>
      </c>
      <c r="G16" s="1481">
        <f>'SEP''23'!G16</f>
        <v>3590.24</v>
      </c>
      <c r="H16" s="1481">
        <f>'SEP''23'!H16</f>
        <v>236.16</v>
      </c>
      <c r="I16" s="1481">
        <f>'SEP''23'!I16</f>
        <v>0.4</v>
      </c>
      <c r="J16" s="1481"/>
      <c r="K16" s="1481"/>
      <c r="L16" s="1481">
        <f>'SEP''23'!L16</f>
        <v>1</v>
      </c>
      <c r="M16" s="1481">
        <f>'SEP''23'!M16</f>
        <v>45</v>
      </c>
      <c r="N16" s="1481"/>
      <c r="O16" s="1481"/>
      <c r="P16" s="1481"/>
      <c r="Q16" s="1481"/>
      <c r="R16" s="1481"/>
      <c r="S16" s="1481"/>
      <c r="T16" s="1481"/>
      <c r="U16" s="1481"/>
      <c r="V16" s="1481">
        <f>'SEP''23'!V16</f>
        <v>0</v>
      </c>
      <c r="W16" s="1176"/>
    </row>
    <row r="17" spans="1:23" s="54" customFormat="1">
      <c r="A17" s="1176"/>
      <c r="B17" s="1483" t="str">
        <f>'SEP''23'!B17</f>
        <v>05.09.23</v>
      </c>
      <c r="C17" s="1483">
        <f>'SEP''23'!C17</f>
        <v>15</v>
      </c>
      <c r="D17" s="1483">
        <f>'SEP''23'!D17</f>
        <v>538</v>
      </c>
      <c r="E17" s="1483"/>
      <c r="F17" s="1483">
        <f>'SEP''23'!F17</f>
        <v>58</v>
      </c>
      <c r="G17" s="1483">
        <f>'SEP''23'!G17</f>
        <v>3478.04</v>
      </c>
      <c r="H17" s="1483">
        <f>'SEP''23'!H17</f>
        <v>285.95999999999998</v>
      </c>
      <c r="I17" s="1483">
        <f>'SEP''23'!I17</f>
        <v>0</v>
      </c>
      <c r="J17" s="1483"/>
      <c r="K17" s="1483"/>
      <c r="L17" s="1483">
        <f>'SEP''23'!L17</f>
        <v>2</v>
      </c>
      <c r="M17" s="1483">
        <f>'SEP''23'!M17</f>
        <v>0</v>
      </c>
      <c r="N17" s="1483"/>
      <c r="O17" s="1483"/>
      <c r="P17" s="1483"/>
      <c r="Q17" s="1483"/>
      <c r="R17" s="1483"/>
      <c r="S17" s="1483"/>
      <c r="T17" s="1483"/>
      <c r="U17" s="1483"/>
      <c r="V17" s="1483">
        <f>'SEP''23'!V17</f>
        <v>0</v>
      </c>
      <c r="W17" s="1176"/>
    </row>
    <row r="18" spans="1:23" s="54" customFormat="1">
      <c r="A18" s="1176"/>
      <c r="B18" s="1483" t="str">
        <f>'SEP''23'!B18</f>
        <v>06.09.23</v>
      </c>
      <c r="C18" s="1483">
        <f>'SEP''23'!C18</f>
        <v>16</v>
      </c>
      <c r="D18" s="1483">
        <f>'SEP''23'!D18</f>
        <v>539</v>
      </c>
      <c r="E18" s="1483"/>
      <c r="F18" s="1483">
        <f>'SEP''23'!F18</f>
        <v>58</v>
      </c>
      <c r="G18" s="1483">
        <f>'SEP''23'!G18</f>
        <v>3369.23</v>
      </c>
      <c r="H18" s="1483">
        <f>'SEP''23'!H18</f>
        <v>397.77</v>
      </c>
      <c r="I18" s="1483">
        <f>'SEP''23'!I18</f>
        <v>0</v>
      </c>
      <c r="J18" s="1483"/>
      <c r="K18" s="1483"/>
      <c r="L18" s="1483">
        <f>'SEP''23'!L18</f>
        <v>2</v>
      </c>
      <c r="M18" s="1483">
        <f>'SEP''23'!M18</f>
        <v>5</v>
      </c>
      <c r="N18" s="1483"/>
      <c r="O18" s="1483"/>
      <c r="P18" s="1483"/>
      <c r="Q18" s="1483"/>
      <c r="R18" s="1483"/>
      <c r="S18" s="1483"/>
      <c r="T18" s="1483"/>
      <c r="U18" s="1483"/>
      <c r="V18" s="1483">
        <f>'SEP''23'!V18</f>
        <v>0</v>
      </c>
      <c r="W18" s="1176"/>
    </row>
    <row r="19" spans="1:23" s="54" customFormat="1">
      <c r="A19" s="1176"/>
      <c r="B19" s="1483" t="str">
        <f>'SEP''23'!B19</f>
        <v>06.09.23</v>
      </c>
      <c r="C19" s="1483">
        <f>'SEP''23'!C19</f>
        <v>17</v>
      </c>
      <c r="D19" s="1483">
        <f>'SEP''23'!D19</f>
        <v>540</v>
      </c>
      <c r="E19" s="1483"/>
      <c r="F19" s="1483">
        <f>'SEP''23'!F19</f>
        <v>58</v>
      </c>
      <c r="G19" s="1483">
        <f>'SEP''23'!G19</f>
        <v>3404.69</v>
      </c>
      <c r="H19" s="1483">
        <f>'SEP''23'!H19</f>
        <v>344.31</v>
      </c>
      <c r="I19" s="1483">
        <f>'SEP''23'!I19</f>
        <v>0</v>
      </c>
      <c r="J19" s="1483"/>
      <c r="K19" s="1483"/>
      <c r="L19" s="1483">
        <f>'SEP''23'!L19</f>
        <v>1</v>
      </c>
      <c r="M19" s="1483">
        <f>'SEP''23'!M19</f>
        <v>45</v>
      </c>
      <c r="N19" s="1483"/>
      <c r="O19" s="1483"/>
      <c r="P19" s="1483"/>
      <c r="Q19" s="1483"/>
      <c r="R19" s="1483"/>
      <c r="S19" s="1483"/>
      <c r="T19" s="1483"/>
      <c r="U19" s="1483"/>
      <c r="V19" s="1483">
        <f>'SEP''23'!V19</f>
        <v>0</v>
      </c>
      <c r="W19" s="1176"/>
    </row>
    <row r="20" spans="1:23" s="54" customFormat="1">
      <c r="A20" s="1176"/>
      <c r="B20" s="1483" t="str">
        <f>'SEP''23'!B20</f>
        <v>06.09.23</v>
      </c>
      <c r="C20" s="1483">
        <f>'SEP''23'!C20</f>
        <v>18</v>
      </c>
      <c r="D20" s="1483">
        <f>'SEP''23'!D20</f>
        <v>541</v>
      </c>
      <c r="E20" s="1483"/>
      <c r="F20" s="1483">
        <f>'SEP''23'!F20</f>
        <v>58</v>
      </c>
      <c r="G20" s="1483">
        <f>'SEP''23'!G20</f>
        <v>3501.87</v>
      </c>
      <c r="H20" s="1483">
        <f>'SEP''23'!H20</f>
        <v>253.13</v>
      </c>
      <c r="I20" s="1483">
        <f>'SEP''23'!I20</f>
        <v>0</v>
      </c>
      <c r="J20" s="1483"/>
      <c r="K20" s="1483"/>
      <c r="L20" s="1483">
        <f>'SEP''23'!L20</f>
        <v>1</v>
      </c>
      <c r="M20" s="1483">
        <f>'SEP''23'!M20</f>
        <v>45</v>
      </c>
      <c r="N20" s="1483"/>
      <c r="O20" s="1483"/>
      <c r="P20" s="1483"/>
      <c r="Q20" s="1483"/>
      <c r="R20" s="1483"/>
      <c r="S20" s="1483"/>
      <c r="T20" s="1483"/>
      <c r="U20" s="1483"/>
      <c r="V20" s="1483">
        <f>'SEP''23'!V20</f>
        <v>0</v>
      </c>
      <c r="W20" s="1176"/>
    </row>
    <row r="21" spans="1:23" s="54" customFormat="1">
      <c r="A21" s="1176"/>
      <c r="B21" s="1485" t="str">
        <f>'SEP''23'!B21</f>
        <v>06.09.23</v>
      </c>
      <c r="C21" s="1485">
        <f>'SEP''23'!C21</f>
        <v>19</v>
      </c>
      <c r="D21" s="1485">
        <f>'SEP''23'!D21</f>
        <v>542</v>
      </c>
      <c r="E21" s="1485"/>
      <c r="F21" s="1485">
        <f>'SEP''23'!F21</f>
        <v>57</v>
      </c>
      <c r="G21" s="1485">
        <f>'SEP''23'!G21</f>
        <v>3403.08</v>
      </c>
      <c r="H21" s="1485">
        <f>'SEP''23'!H21</f>
        <v>289.12</v>
      </c>
      <c r="I21" s="1485">
        <f>'SEP''23'!I21</f>
        <v>2.2000000000000002</v>
      </c>
      <c r="J21" s="1485"/>
      <c r="K21" s="1485"/>
      <c r="L21" s="1485">
        <f>'SEP''23'!L21</f>
        <v>1</v>
      </c>
      <c r="M21" s="1485">
        <f>'SEP''23'!M21</f>
        <v>45</v>
      </c>
      <c r="N21" s="1485"/>
      <c r="O21" s="1485"/>
      <c r="P21" s="1485"/>
      <c r="Q21" s="1485"/>
      <c r="R21" s="1485"/>
      <c r="S21" s="1485"/>
      <c r="T21" s="1485"/>
      <c r="U21" s="1485"/>
      <c r="V21" s="1485">
        <f>'SEP''23'!V21</f>
        <v>0</v>
      </c>
      <c r="W21" s="1176"/>
    </row>
    <row r="22" spans="1:23" s="54" customFormat="1">
      <c r="A22" s="1176"/>
      <c r="B22" s="1485" t="str">
        <f>'SEP''23'!B22</f>
        <v>06.09.23</v>
      </c>
      <c r="C22" s="1485">
        <f>'SEP''23'!C22</f>
        <v>20</v>
      </c>
      <c r="D22" s="1485">
        <f>'SEP''23'!D22</f>
        <v>543</v>
      </c>
      <c r="E22" s="1485"/>
      <c r="F22" s="1485">
        <f>'SEP''23'!F22</f>
        <v>57</v>
      </c>
      <c r="G22" s="1485">
        <f>'SEP''23'!G22</f>
        <v>3427.93</v>
      </c>
      <c r="H22" s="1485">
        <f>'SEP''23'!H22</f>
        <v>247.27</v>
      </c>
      <c r="I22" s="1485">
        <f>'SEP''23'!I22</f>
        <v>0.2</v>
      </c>
      <c r="J22" s="1485"/>
      <c r="K22" s="1485"/>
      <c r="L22" s="1485">
        <f>'SEP''23'!L22</f>
        <v>1</v>
      </c>
      <c r="M22" s="1485">
        <f>'SEP''23'!M22</f>
        <v>40</v>
      </c>
      <c r="N22" s="1485"/>
      <c r="O22" s="1485"/>
      <c r="P22" s="1485"/>
      <c r="Q22" s="1485"/>
      <c r="R22" s="1485"/>
      <c r="S22" s="1485"/>
      <c r="T22" s="1485"/>
      <c r="U22" s="1485"/>
      <c r="V22" s="1485">
        <f>'SEP''23'!V22</f>
        <v>0</v>
      </c>
      <c r="W22" s="1176"/>
    </row>
    <row r="23" spans="1:23" s="54" customFormat="1">
      <c r="A23" s="1176"/>
      <c r="B23" s="1487" t="str">
        <f>'SEP''23'!B23</f>
        <v>06.09.23</v>
      </c>
      <c r="C23" s="1487">
        <f>'SEP''23'!C23</f>
        <v>21</v>
      </c>
      <c r="D23" s="1487">
        <f>'SEP''23'!D23</f>
        <v>544</v>
      </c>
      <c r="E23" s="1487"/>
      <c r="F23" s="1487">
        <f>'SEP''23'!F23</f>
        <v>57</v>
      </c>
      <c r="G23" s="1487">
        <f>'SEP''23'!G23</f>
        <v>3377.45</v>
      </c>
      <c r="H23" s="1487">
        <f>'SEP''23'!H23</f>
        <v>322.35000000000002</v>
      </c>
      <c r="I23" s="1487">
        <f>'SEP''23'!I23</f>
        <v>0.8</v>
      </c>
      <c r="J23" s="1487"/>
      <c r="K23" s="1487"/>
      <c r="L23" s="1487">
        <f>'SEP''23'!L23</f>
        <v>2</v>
      </c>
      <c r="M23" s="1487">
        <f>'SEP''23'!M23</f>
        <v>0</v>
      </c>
      <c r="N23" s="1487"/>
      <c r="O23" s="1487"/>
      <c r="P23" s="1487"/>
      <c r="Q23" s="1487"/>
      <c r="R23" s="1487"/>
      <c r="S23" s="1487"/>
      <c r="T23" s="1487"/>
      <c r="U23" s="1487"/>
      <c r="V23" s="1487">
        <f>'SEP''23'!V23</f>
        <v>0</v>
      </c>
      <c r="W23" s="1176"/>
    </row>
    <row r="24" spans="1:23" s="54" customFormat="1">
      <c r="A24" s="1176"/>
      <c r="B24" s="1489" t="str">
        <f>'SEP''23'!B24</f>
        <v>07.09.23</v>
      </c>
      <c r="C24" s="1489">
        <f>'SEP''23'!C24</f>
        <v>22</v>
      </c>
      <c r="D24" s="1489">
        <f>'SEP''23'!D24</f>
        <v>545</v>
      </c>
      <c r="E24" s="1489"/>
      <c r="F24" s="1489">
        <f>'SEP''23'!F24</f>
        <v>56</v>
      </c>
      <c r="G24" s="1489">
        <f>'SEP''23'!G24</f>
        <v>3297.1</v>
      </c>
      <c r="H24" s="1489">
        <f>'SEP''23'!H24</f>
        <v>324.89999999999998</v>
      </c>
      <c r="I24" s="1489">
        <f>'SEP''23'!I24</f>
        <v>0</v>
      </c>
      <c r="J24" s="1489"/>
      <c r="K24" s="1489"/>
      <c r="L24" s="1489">
        <f>'SEP''23'!L24</f>
        <v>2</v>
      </c>
      <c r="M24" s="1489">
        <f>'SEP''23'!M24</f>
        <v>0</v>
      </c>
      <c r="N24" s="1489"/>
      <c r="O24" s="1489"/>
      <c r="P24" s="1489"/>
      <c r="Q24" s="1489"/>
      <c r="R24" s="1489"/>
      <c r="S24" s="1489"/>
      <c r="T24" s="1489"/>
      <c r="U24" s="1489"/>
      <c r="V24" s="1489">
        <f>'SEP''23'!V24</f>
        <v>0</v>
      </c>
      <c r="W24" s="1176"/>
    </row>
    <row r="25" spans="1:23" s="54" customFormat="1">
      <c r="A25" s="1176"/>
      <c r="B25" s="1489" t="str">
        <f>'SEP''23'!B25</f>
        <v>07.09.23</v>
      </c>
      <c r="C25" s="1489">
        <f>'SEP''23'!C25</f>
        <v>23</v>
      </c>
      <c r="D25" s="1489">
        <f>'SEP''23'!D25</f>
        <v>546</v>
      </c>
      <c r="E25" s="1489"/>
      <c r="F25" s="1489">
        <f>'SEP''23'!F25</f>
        <v>59</v>
      </c>
      <c r="G25" s="1489">
        <f>'SEP''23'!G25</f>
        <v>3499.45</v>
      </c>
      <c r="H25" s="1489">
        <f>'SEP''23'!H25</f>
        <v>323.55</v>
      </c>
      <c r="I25" s="1489">
        <f>'SEP''23'!I25</f>
        <v>0</v>
      </c>
      <c r="J25" s="1489"/>
      <c r="K25" s="1489"/>
      <c r="L25" s="1489">
        <f>'SEP''23'!L25</f>
        <v>2</v>
      </c>
      <c r="M25" s="1489">
        <f>'SEP''23'!M25</f>
        <v>0</v>
      </c>
      <c r="N25" s="1489"/>
      <c r="O25" s="1489"/>
      <c r="P25" s="1489"/>
      <c r="Q25" s="1489"/>
      <c r="R25" s="1489"/>
      <c r="S25" s="1489"/>
      <c r="T25" s="1489"/>
      <c r="U25" s="1489"/>
      <c r="V25" s="1489">
        <f>'SEP''23'!V25</f>
        <v>0</v>
      </c>
      <c r="W25" s="1176"/>
    </row>
    <row r="26" spans="1:23" s="54" customFormat="1">
      <c r="A26" s="1176"/>
      <c r="B26" s="1491" t="str">
        <f>'SEP''23'!B26</f>
        <v>07.09.23</v>
      </c>
      <c r="C26" s="1491">
        <f>'SEP''23'!C26</f>
        <v>24</v>
      </c>
      <c r="D26" s="1491">
        <f>'SEP''23'!D26</f>
        <v>547</v>
      </c>
      <c r="E26" s="1491"/>
      <c r="F26" s="1491">
        <f>'SEP''23'!F26</f>
        <v>59</v>
      </c>
      <c r="G26" s="1491">
        <f>'SEP''23'!G26</f>
        <v>3539.06</v>
      </c>
      <c r="H26" s="1491">
        <f>'SEP''23'!H26</f>
        <v>281.14</v>
      </c>
      <c r="I26" s="1491">
        <f>'SEP''23'!I26</f>
        <v>0.2</v>
      </c>
      <c r="J26" s="1491"/>
      <c r="K26" s="1491"/>
      <c r="L26" s="1491">
        <f>'SEP''23'!L26</f>
        <v>2</v>
      </c>
      <c r="M26" s="1491">
        <f>'SEP''23'!M26</f>
        <v>10</v>
      </c>
      <c r="N26" s="1491"/>
      <c r="O26" s="1491"/>
      <c r="P26" s="1491"/>
      <c r="Q26" s="1491"/>
      <c r="R26" s="1491"/>
      <c r="S26" s="1491"/>
      <c r="T26" s="1491"/>
      <c r="U26" s="1491"/>
      <c r="V26" s="1491">
        <f>'SEP''23'!V26</f>
        <v>0</v>
      </c>
      <c r="W26" s="1176"/>
    </row>
    <row r="27" spans="1:23" s="54" customFormat="1">
      <c r="A27" s="1176"/>
      <c r="B27" s="1491" t="str">
        <f>'SEP''23'!B27</f>
        <v>07.09.23</v>
      </c>
      <c r="C27" s="1491">
        <f>'SEP''23'!C27</f>
        <v>25</v>
      </c>
      <c r="D27" s="1491">
        <f>'SEP''23'!D27</f>
        <v>548</v>
      </c>
      <c r="E27" s="1491"/>
      <c r="F27" s="1491">
        <f>'SEP''23'!F27</f>
        <v>59</v>
      </c>
      <c r="G27" s="1491">
        <f>'SEP''23'!G27</f>
        <v>3478.23</v>
      </c>
      <c r="H27" s="1491">
        <f>'SEP''23'!H27</f>
        <v>350.77</v>
      </c>
      <c r="I27" s="1491">
        <f>'SEP''23'!I27</f>
        <v>0</v>
      </c>
      <c r="J27" s="1491"/>
      <c r="K27" s="1491"/>
      <c r="L27" s="1491">
        <f>'SEP''23'!L27</f>
        <v>1</v>
      </c>
      <c r="M27" s="1491">
        <f>'SEP''23'!M27</f>
        <v>40</v>
      </c>
      <c r="N27" s="1491"/>
      <c r="O27" s="1491"/>
      <c r="P27" s="1491"/>
      <c r="Q27" s="1491"/>
      <c r="R27" s="1491"/>
      <c r="S27" s="1491"/>
      <c r="T27" s="1491"/>
      <c r="U27" s="1491"/>
      <c r="V27" s="1491">
        <f>'SEP''23'!V27</f>
        <v>0</v>
      </c>
      <c r="W27" s="1176"/>
    </row>
    <row r="28" spans="1:23" s="54" customFormat="1">
      <c r="A28" s="1176"/>
      <c r="B28" s="1491" t="str">
        <f>'SEP''23'!B28</f>
        <v>07.09.23</v>
      </c>
      <c r="C28" s="1491">
        <f>'SEP''23'!C28</f>
        <v>26</v>
      </c>
      <c r="D28" s="1491">
        <f>'SEP''23'!D28</f>
        <v>549</v>
      </c>
      <c r="E28" s="1491"/>
      <c r="F28" s="1491">
        <f>'SEP''23'!F28</f>
        <v>56</v>
      </c>
      <c r="G28" s="1491">
        <f>'SEP''23'!G28</f>
        <v>3333.53</v>
      </c>
      <c r="H28" s="1491">
        <f>'SEP''23'!H28</f>
        <v>279.47000000000003</v>
      </c>
      <c r="I28" s="1491">
        <f>'SEP''23'!I28</f>
        <v>0</v>
      </c>
      <c r="J28" s="1491"/>
      <c r="K28" s="1491"/>
      <c r="L28" s="1491">
        <f>'SEP''23'!L28</f>
        <v>1</v>
      </c>
      <c r="M28" s="1491">
        <f>'SEP''23'!M28</f>
        <v>50</v>
      </c>
      <c r="N28" s="1491"/>
      <c r="O28" s="1491"/>
      <c r="P28" s="1491"/>
      <c r="Q28" s="1491"/>
      <c r="R28" s="1491"/>
      <c r="S28" s="1491"/>
      <c r="T28" s="1491"/>
      <c r="U28" s="1491"/>
      <c r="V28" s="1491">
        <f>'SEP''23'!V28</f>
        <v>0</v>
      </c>
      <c r="W28" s="1176"/>
    </row>
    <row r="29" spans="1:23" s="54" customFormat="1">
      <c r="A29" s="1176"/>
      <c r="B29" s="1494" t="str">
        <f>'SEP''23'!B29</f>
        <v>08.09.23</v>
      </c>
      <c r="C29" s="1494">
        <f>'SEP''23'!C29</f>
        <v>27</v>
      </c>
      <c r="D29" s="1494">
        <f>'SEP''23'!D29</f>
        <v>550</v>
      </c>
      <c r="E29" s="1494"/>
      <c r="F29" s="1494">
        <f>'SEP''23'!F29</f>
        <v>57</v>
      </c>
      <c r="G29" s="1494">
        <f>'SEP''23'!G29</f>
        <v>3310.9</v>
      </c>
      <c r="H29" s="1494">
        <f>'SEP''23'!H29</f>
        <v>373.1</v>
      </c>
      <c r="I29" s="1494">
        <f>'SEP''23'!I29</f>
        <v>0</v>
      </c>
      <c r="J29" s="1494"/>
      <c r="K29" s="1494"/>
      <c r="L29" s="1494">
        <f>'SEP''23'!L29</f>
        <v>2</v>
      </c>
      <c r="M29" s="1494">
        <f>'SEP''23'!M29</f>
        <v>20</v>
      </c>
      <c r="N29" s="1494"/>
      <c r="O29" s="1494"/>
      <c r="P29" s="1494"/>
      <c r="Q29" s="1494"/>
      <c r="R29" s="1494"/>
      <c r="S29" s="1494"/>
      <c r="T29" s="1494"/>
      <c r="U29" s="1494"/>
      <c r="V29" s="1494">
        <f>'SEP''23'!V29</f>
        <v>0</v>
      </c>
      <c r="W29" s="1176"/>
    </row>
    <row r="30" spans="1:23" s="54" customFormat="1">
      <c r="A30" s="1176"/>
      <c r="B30" s="1494" t="str">
        <f>'SEP''23'!B30</f>
        <v>08.09.23</v>
      </c>
      <c r="C30" s="1494">
        <f>'SEP''23'!C30</f>
        <v>28</v>
      </c>
      <c r="D30" s="1494">
        <f>'SEP''23'!D30</f>
        <v>551</v>
      </c>
      <c r="E30" s="1494"/>
      <c r="F30" s="1494">
        <f>'SEP''23'!F30</f>
        <v>57</v>
      </c>
      <c r="G30" s="1494">
        <f>'SEP''23'!G30</f>
        <v>3375.3</v>
      </c>
      <c r="H30" s="1494">
        <f>'SEP''23'!H30</f>
        <v>308.7</v>
      </c>
      <c r="I30" s="1494">
        <f>'SEP''23'!I30</f>
        <v>0</v>
      </c>
      <c r="J30" s="1494"/>
      <c r="K30" s="1494"/>
      <c r="L30" s="1494">
        <f>'SEP''23'!L30</f>
        <v>1</v>
      </c>
      <c r="M30" s="1494">
        <f>'SEP''23'!M30</f>
        <v>40</v>
      </c>
      <c r="N30" s="1494"/>
      <c r="O30" s="1494"/>
      <c r="P30" s="1494"/>
      <c r="Q30" s="1494"/>
      <c r="R30" s="1494"/>
      <c r="S30" s="1494"/>
      <c r="T30" s="1494"/>
      <c r="U30" s="1494"/>
      <c r="V30" s="1494">
        <f>'SEP''23'!V30</f>
        <v>0</v>
      </c>
      <c r="W30" s="1176"/>
    </row>
    <row r="31" spans="1:23" s="54" customFormat="1">
      <c r="A31" s="1176"/>
      <c r="B31" s="1494" t="str">
        <f>'SEP''23'!B31</f>
        <v>08.09.23</v>
      </c>
      <c r="C31" s="1494">
        <f>'SEP''23'!C31</f>
        <v>29</v>
      </c>
      <c r="D31" s="1494">
        <f>'SEP''23'!D31</f>
        <v>552</v>
      </c>
      <c r="E31" s="1494"/>
      <c r="F31" s="1494">
        <f>'SEP''23'!F31</f>
        <v>58</v>
      </c>
      <c r="G31" s="1494">
        <f>'SEP''23'!G31</f>
        <v>3496.08</v>
      </c>
      <c r="H31" s="1494">
        <f>'SEP''23'!H31</f>
        <v>256.12</v>
      </c>
      <c r="I31" s="1494">
        <f>'SEP''23'!I31</f>
        <v>0.2</v>
      </c>
      <c r="J31" s="1494"/>
      <c r="K31" s="1494"/>
      <c r="L31" s="1494">
        <f>'SEP''23'!L31</f>
        <v>1</v>
      </c>
      <c r="M31" s="1494">
        <f>'SEP''23'!M31</f>
        <v>55</v>
      </c>
      <c r="N31" s="1494"/>
      <c r="O31" s="1494"/>
      <c r="P31" s="1494"/>
      <c r="Q31" s="1494"/>
      <c r="R31" s="1494"/>
      <c r="S31" s="1494"/>
      <c r="T31" s="1494"/>
      <c r="U31" s="1494"/>
      <c r="V31" s="1494">
        <f>'SEP''23'!V31</f>
        <v>0</v>
      </c>
      <c r="W31" s="1176"/>
    </row>
    <row r="32" spans="1:23" s="54" customFormat="1">
      <c r="A32" s="1176"/>
      <c r="B32" s="1496" t="str">
        <f>'SEP''23'!B32</f>
        <v>08.09.23</v>
      </c>
      <c r="C32" s="1496">
        <f>'SEP''23'!C32</f>
        <v>30</v>
      </c>
      <c r="D32" s="1496">
        <f>'SEP''23'!D32</f>
        <v>553</v>
      </c>
      <c r="E32" s="1496"/>
      <c r="F32" s="1496">
        <f>'SEP''23'!F32</f>
        <v>59</v>
      </c>
      <c r="G32" s="1496">
        <f>'SEP''23'!G32</f>
        <v>3534.24</v>
      </c>
      <c r="H32" s="1496">
        <f>'SEP''23'!H32</f>
        <v>291.76</v>
      </c>
      <c r="I32" s="1496">
        <f>'SEP''23'!I32</f>
        <v>0</v>
      </c>
      <c r="J32" s="1496"/>
      <c r="K32" s="1496"/>
      <c r="L32" s="1496">
        <f>'SEP''23'!L32</f>
        <v>1</v>
      </c>
      <c r="M32" s="1496">
        <f>'SEP''23'!M32</f>
        <v>50</v>
      </c>
      <c r="N32" s="1496"/>
      <c r="O32" s="1496"/>
      <c r="P32" s="1496"/>
      <c r="Q32" s="1496"/>
      <c r="R32" s="1496"/>
      <c r="S32" s="1496"/>
      <c r="T32" s="1496"/>
      <c r="U32" s="1496"/>
      <c r="V32" s="1496">
        <f>'SEP''23'!V32</f>
        <v>0</v>
      </c>
      <c r="W32" s="1176"/>
    </row>
    <row r="33" spans="1:23" s="54" customFormat="1">
      <c r="A33" s="1176"/>
      <c r="B33" s="1499" t="str">
        <f>'SEP''23'!B33</f>
        <v>09.09.23</v>
      </c>
      <c r="C33" s="1499">
        <f>'SEP''23'!C33</f>
        <v>31</v>
      </c>
      <c r="D33" s="1499">
        <f>'SEP''23'!D33</f>
        <v>554</v>
      </c>
      <c r="E33" s="1499"/>
      <c r="F33" s="1499">
        <f>'SEP''23'!F33</f>
        <v>58</v>
      </c>
      <c r="G33" s="1499">
        <f>'SEP''23'!G33</f>
        <v>3490.03</v>
      </c>
      <c r="H33" s="1499">
        <f>'SEP''23'!H33</f>
        <v>339.16</v>
      </c>
      <c r="I33" s="1499">
        <f>'SEP''23'!I33</f>
        <v>0.19</v>
      </c>
      <c r="J33" s="1499"/>
      <c r="K33" s="1499"/>
      <c r="L33" s="1499">
        <f>'SEP''23'!L33</f>
        <v>2</v>
      </c>
      <c r="M33" s="1499">
        <f>'SEP''23'!M33</f>
        <v>10</v>
      </c>
      <c r="N33" s="1499"/>
      <c r="O33" s="1499"/>
      <c r="P33" s="1499"/>
      <c r="Q33" s="1499"/>
      <c r="R33" s="1499"/>
      <c r="S33" s="1499"/>
      <c r="T33" s="1499"/>
      <c r="U33" s="1499"/>
      <c r="V33" s="1499">
        <f>'SEP''23'!V33</f>
        <v>0</v>
      </c>
      <c r="W33" s="1176"/>
    </row>
    <row r="34" spans="1:23" s="54" customFormat="1">
      <c r="A34" s="1176"/>
      <c r="B34" s="1499" t="str">
        <f>'SEP''23'!B34</f>
        <v>09.09.23</v>
      </c>
      <c r="C34" s="1499">
        <f>'SEP''23'!C34</f>
        <v>32</v>
      </c>
      <c r="D34" s="1499">
        <f>'SEP''23'!D34</f>
        <v>555</v>
      </c>
      <c r="E34" s="1499"/>
      <c r="F34" s="1499">
        <f>'SEP''23'!F34</f>
        <v>59</v>
      </c>
      <c r="G34" s="1499">
        <f>'SEP''23'!G34</f>
        <v>3515.25</v>
      </c>
      <c r="H34" s="1499">
        <f>'SEP''23'!H34</f>
        <v>307.75</v>
      </c>
      <c r="I34" s="1499">
        <f>'SEP''23'!I34</f>
        <v>0</v>
      </c>
      <c r="J34" s="1499"/>
      <c r="K34" s="1499"/>
      <c r="L34" s="1499">
        <f>'SEP''23'!L34</f>
        <v>2</v>
      </c>
      <c r="M34" s="1499">
        <f>'SEP''23'!M34</f>
        <v>15</v>
      </c>
      <c r="N34" s="1499"/>
      <c r="O34" s="1499"/>
      <c r="P34" s="1499"/>
      <c r="Q34" s="1499"/>
      <c r="R34" s="1499"/>
      <c r="S34" s="1499"/>
      <c r="T34" s="1499"/>
      <c r="U34" s="1499"/>
      <c r="V34" s="1499">
        <f>'SEP''23'!V34</f>
        <v>0</v>
      </c>
      <c r="W34" s="1176"/>
    </row>
    <row r="35" spans="1:23" s="54" customFormat="1">
      <c r="A35" s="1176"/>
      <c r="B35" s="1501" t="str">
        <f>'SEP''23'!B35</f>
        <v>09.09.23</v>
      </c>
      <c r="C35" s="1501">
        <f>'SEP''23'!C35</f>
        <v>33</v>
      </c>
      <c r="D35" s="1501">
        <f>'SEP''23'!D35</f>
        <v>556</v>
      </c>
      <c r="E35" s="1501"/>
      <c r="F35" s="1501">
        <f>'SEP''23'!F35</f>
        <v>56</v>
      </c>
      <c r="G35" s="1501">
        <f>'SEP''23'!G35</f>
        <v>3385.06</v>
      </c>
      <c r="H35" s="1501">
        <f>'SEP''23'!H35</f>
        <v>310.94</v>
      </c>
      <c r="I35" s="1501">
        <f>'SEP''23'!I35</f>
        <v>0</v>
      </c>
      <c r="J35" s="1501"/>
      <c r="K35" s="1501"/>
      <c r="L35" s="1501">
        <f>'SEP''23'!L35</f>
        <v>2</v>
      </c>
      <c r="M35" s="1501">
        <f>'SEP''23'!M35</f>
        <v>10</v>
      </c>
      <c r="N35" s="1501"/>
      <c r="O35" s="1501"/>
      <c r="P35" s="1501"/>
      <c r="Q35" s="1501"/>
      <c r="R35" s="1501"/>
      <c r="S35" s="1501"/>
      <c r="T35" s="1501"/>
      <c r="U35" s="1501"/>
      <c r="V35" s="1501">
        <f>'SEP''23'!V35</f>
        <v>0</v>
      </c>
      <c r="W35" s="1176"/>
    </row>
    <row r="36" spans="1:23" s="54" customFormat="1">
      <c r="A36" s="1176"/>
      <c r="B36" s="1503" t="str">
        <f>'SEP''23'!B36</f>
        <v>10.09.23</v>
      </c>
      <c r="C36" s="1503">
        <f>'SEP''23'!C36</f>
        <v>34</v>
      </c>
      <c r="D36" s="1503">
        <f>'SEP''23'!D36</f>
        <v>557</v>
      </c>
      <c r="E36" s="1503"/>
      <c r="F36" s="1503">
        <f>'SEP''23'!F36</f>
        <v>59</v>
      </c>
      <c r="G36" s="1503">
        <f>'SEP''23'!G36</f>
        <v>3486.82</v>
      </c>
      <c r="H36" s="1503">
        <f>'SEP''23'!H36</f>
        <v>345.77</v>
      </c>
      <c r="I36" s="1503">
        <f>'SEP''23'!I36</f>
        <v>0.59</v>
      </c>
      <c r="J36" s="1503"/>
      <c r="K36" s="1503"/>
      <c r="L36" s="1503">
        <f>'SEP''23'!L36</f>
        <v>2</v>
      </c>
      <c r="M36" s="1503">
        <f>'SEP''23'!M36</f>
        <v>0</v>
      </c>
      <c r="N36" s="1503"/>
      <c r="O36" s="1503"/>
      <c r="P36" s="1503"/>
      <c r="Q36" s="1503"/>
      <c r="R36" s="1503"/>
      <c r="S36" s="1503"/>
      <c r="T36" s="1503"/>
      <c r="U36" s="1503"/>
      <c r="V36" s="1503">
        <f>'SEP''23'!V36</f>
        <v>0</v>
      </c>
      <c r="W36" s="1176"/>
    </row>
    <row r="37" spans="1:23" s="54" customFormat="1">
      <c r="A37" s="1176"/>
      <c r="B37" s="1505" t="str">
        <f>'SEP''23'!B37</f>
        <v>12.09.23</v>
      </c>
      <c r="C37" s="1505">
        <f>'SEP''23'!C37</f>
        <v>35</v>
      </c>
      <c r="D37" s="1505">
        <f>'SEP''23'!D37</f>
        <v>558</v>
      </c>
      <c r="E37" s="1505"/>
      <c r="F37" s="1505">
        <f>'SEP''23'!F37</f>
        <v>58</v>
      </c>
      <c r="G37" s="1505">
        <f>'SEP''23'!G37</f>
        <v>3524.43</v>
      </c>
      <c r="H37" s="1505">
        <f>'SEP''23'!H37</f>
        <v>242.57</v>
      </c>
      <c r="I37" s="1505">
        <f>'SEP''23'!I37</f>
        <v>0</v>
      </c>
      <c r="J37" s="1505"/>
      <c r="K37" s="1505"/>
      <c r="L37" s="1505">
        <f>'SEP''23'!L37</f>
        <v>2</v>
      </c>
      <c r="M37" s="1505">
        <f>'SEP''23'!M37</f>
        <v>15</v>
      </c>
      <c r="N37" s="1505"/>
      <c r="O37" s="1505"/>
      <c r="P37" s="1505"/>
      <c r="Q37" s="1505"/>
      <c r="R37" s="1505"/>
      <c r="S37" s="1505"/>
      <c r="T37" s="1505"/>
      <c r="U37" s="1505"/>
      <c r="V37" s="1505">
        <f>'SEP''23'!V37</f>
        <v>0</v>
      </c>
      <c r="W37" s="1176"/>
    </row>
    <row r="38" spans="1:23" s="54" customFormat="1">
      <c r="A38" s="1176"/>
      <c r="B38" s="1505" t="str">
        <f>'SEP''23'!B38</f>
        <v>12.09.23</v>
      </c>
      <c r="C38" s="1505">
        <f>'SEP''23'!C38</f>
        <v>36</v>
      </c>
      <c r="D38" s="1505">
        <f>'SEP''23'!D38</f>
        <v>559</v>
      </c>
      <c r="E38" s="1505"/>
      <c r="F38" s="1505">
        <f>'SEP''23'!F38</f>
        <v>59</v>
      </c>
      <c r="G38" s="1505">
        <f>'SEP''23'!G38</f>
        <v>3535.24</v>
      </c>
      <c r="H38" s="1505">
        <f>'SEP''23'!H38</f>
        <v>290.95999999999998</v>
      </c>
      <c r="I38" s="1505">
        <f>'SEP''23'!I38</f>
        <v>0.2</v>
      </c>
      <c r="J38" s="1505"/>
      <c r="K38" s="1505"/>
      <c r="L38" s="1505">
        <f>'SEP''23'!L38</f>
        <v>1</v>
      </c>
      <c r="M38" s="1505">
        <f>'SEP''23'!M38</f>
        <v>45</v>
      </c>
      <c r="N38" s="1505"/>
      <c r="O38" s="1505"/>
      <c r="P38" s="1505"/>
      <c r="Q38" s="1505"/>
      <c r="R38" s="1505"/>
      <c r="S38" s="1505"/>
      <c r="T38" s="1505"/>
      <c r="U38" s="1505"/>
      <c r="V38" s="1505">
        <f>'SEP''23'!V38</f>
        <v>0</v>
      </c>
      <c r="W38" s="1176"/>
    </row>
    <row r="39" spans="1:23" s="54" customFormat="1">
      <c r="A39" s="1176"/>
      <c r="B39" s="1507" t="str">
        <f>'SEP''23'!B39</f>
        <v>12.09.23</v>
      </c>
      <c r="C39" s="1507">
        <f>'SEP''23'!C39</f>
        <v>37</v>
      </c>
      <c r="D39" s="1507">
        <f>'SEP''23'!D39</f>
        <v>560</v>
      </c>
      <c r="E39" s="1507"/>
      <c r="F39" s="1507">
        <f>'SEP''23'!F39</f>
        <v>57</v>
      </c>
      <c r="G39" s="1507">
        <f>'SEP''23'!G39</f>
        <v>3413.04</v>
      </c>
      <c r="H39" s="1507">
        <f>'SEP''23'!H39</f>
        <v>288.95999999999998</v>
      </c>
      <c r="I39" s="1507">
        <f>'SEP''23'!I39</f>
        <v>0</v>
      </c>
      <c r="J39" s="1507"/>
      <c r="K39" s="1507"/>
      <c r="L39" s="1507">
        <f>'SEP''23'!L39</f>
        <v>2</v>
      </c>
      <c r="M39" s="1507">
        <f>'SEP''23'!M39</f>
        <v>0</v>
      </c>
      <c r="N39" s="1507"/>
      <c r="O39" s="1507"/>
      <c r="P39" s="1507"/>
      <c r="Q39" s="1507"/>
      <c r="R39" s="1507"/>
      <c r="S39" s="1507"/>
      <c r="T39" s="1507"/>
      <c r="U39" s="1507"/>
      <c r="V39" s="1507">
        <f>'SEP''23'!V39</f>
        <v>0</v>
      </c>
      <c r="W39" s="1176"/>
    </row>
    <row r="40" spans="1:23" s="54" customFormat="1">
      <c r="A40" s="1176"/>
      <c r="B40" s="1509" t="str">
        <f>'SEP''23'!B40</f>
        <v>13.09.23</v>
      </c>
      <c r="C40" s="1509">
        <f>'SEP''23'!C40</f>
        <v>38</v>
      </c>
      <c r="D40" s="1509">
        <f>'SEP''23'!D40</f>
        <v>561</v>
      </c>
      <c r="E40" s="1509"/>
      <c r="F40" s="1509">
        <f>'SEP''23'!F40</f>
        <v>57</v>
      </c>
      <c r="G40" s="1509">
        <f>'SEP''23'!G40</f>
        <v>3409.9</v>
      </c>
      <c r="H40" s="1509">
        <f>'SEP''23'!H40</f>
        <v>274.10000000000002</v>
      </c>
      <c r="I40" s="1509">
        <f>'SEP''23'!I40</f>
        <v>0</v>
      </c>
      <c r="J40" s="1509"/>
      <c r="K40" s="1509"/>
      <c r="L40" s="1509">
        <f>'SEP''23'!L40</f>
        <v>2</v>
      </c>
      <c r="M40" s="1509">
        <f>'SEP''23'!M40</f>
        <v>0</v>
      </c>
      <c r="N40" s="1509"/>
      <c r="O40" s="1509"/>
      <c r="P40" s="1509"/>
      <c r="Q40" s="1509"/>
      <c r="R40" s="1509"/>
      <c r="S40" s="1509"/>
      <c r="T40" s="1509"/>
      <c r="U40" s="1509"/>
      <c r="V40" s="1509">
        <f>'SEP''23'!V40</f>
        <v>0</v>
      </c>
      <c r="W40" s="1176"/>
    </row>
    <row r="41" spans="1:23" s="54" customFormat="1">
      <c r="A41" s="1176"/>
      <c r="B41" s="1509" t="str">
        <f>'SEP''23'!B41</f>
        <v>13.09.23</v>
      </c>
      <c r="C41" s="1509">
        <f>'SEP''23'!C41</f>
        <v>39</v>
      </c>
      <c r="D41" s="1509">
        <f>'SEP''23'!D41</f>
        <v>562</v>
      </c>
      <c r="E41" s="1509"/>
      <c r="F41" s="1509">
        <f>'SEP''23'!F41</f>
        <v>56</v>
      </c>
      <c r="G41" s="1509">
        <f>'SEP''23'!G41</f>
        <v>3339.29</v>
      </c>
      <c r="H41" s="1509">
        <f>'SEP''23'!H41</f>
        <v>285.70999999999998</v>
      </c>
      <c r="I41" s="1509">
        <f>'SEP''23'!I41</f>
        <v>0</v>
      </c>
      <c r="J41" s="1509"/>
      <c r="K41" s="1509"/>
      <c r="L41" s="1509">
        <f>'SEP''23'!L41</f>
        <v>1</v>
      </c>
      <c r="M41" s="1509">
        <f>'SEP''23'!M41</f>
        <v>40</v>
      </c>
      <c r="N41" s="1509"/>
      <c r="O41" s="1509"/>
      <c r="P41" s="1509"/>
      <c r="Q41" s="1509"/>
      <c r="R41" s="1509"/>
      <c r="S41" s="1509"/>
      <c r="T41" s="1509"/>
      <c r="U41" s="1509"/>
      <c r="V41" s="1509">
        <f>'SEP''23'!V41</f>
        <v>0</v>
      </c>
      <c r="W41" s="1176"/>
    </row>
    <row r="42" spans="1:23" s="54" customFormat="1">
      <c r="A42" s="1176"/>
      <c r="B42" s="1511" t="str">
        <f>'SEP''23'!B42</f>
        <v>13.09.23</v>
      </c>
      <c r="C42" s="1511">
        <f>'SEP''23'!C42</f>
        <v>40</v>
      </c>
      <c r="D42" s="1511">
        <f>'SEP''23'!D42</f>
        <v>563</v>
      </c>
      <c r="E42" s="1511"/>
      <c r="F42" s="1511">
        <f>'SEP''23'!F42</f>
        <v>57</v>
      </c>
      <c r="G42" s="1511">
        <f>'SEP''23'!G42</f>
        <v>3391.06</v>
      </c>
      <c r="H42" s="1511">
        <f>'SEP''23'!H42</f>
        <v>305.54000000000002</v>
      </c>
      <c r="I42" s="1511">
        <f>'SEP''23'!I42</f>
        <v>0.6</v>
      </c>
      <c r="J42" s="1511"/>
      <c r="K42" s="1511"/>
      <c r="L42" s="1511">
        <f>'SEP''23'!L42</f>
        <v>2</v>
      </c>
      <c r="M42" s="1511">
        <f>'SEP''23'!M42</f>
        <v>0</v>
      </c>
      <c r="N42" s="1511"/>
      <c r="O42" s="1511"/>
      <c r="P42" s="1511"/>
      <c r="Q42" s="1511"/>
      <c r="R42" s="1511"/>
      <c r="S42" s="1511"/>
      <c r="T42" s="1511"/>
      <c r="U42" s="1511"/>
      <c r="V42" s="1511">
        <f>'SEP''23'!V42</f>
        <v>0</v>
      </c>
      <c r="W42" s="1176"/>
    </row>
    <row r="43" spans="1:23" s="54" customFormat="1">
      <c r="A43" s="1176"/>
      <c r="B43" s="1513" t="str">
        <f>'SEP''23'!B43</f>
        <v>14.09.23</v>
      </c>
      <c r="C43" s="1513">
        <f>'SEP''23'!C43</f>
        <v>41</v>
      </c>
      <c r="D43" s="1513">
        <f>'SEP''23'!D43</f>
        <v>564</v>
      </c>
      <c r="E43" s="1513"/>
      <c r="F43" s="1513">
        <f>'SEP''23'!F43</f>
        <v>58</v>
      </c>
      <c r="G43" s="1513">
        <f>'SEP''23'!G43</f>
        <v>3432.47</v>
      </c>
      <c r="H43" s="1513">
        <f>'SEP''23'!H43</f>
        <v>322.73</v>
      </c>
      <c r="I43" s="1513">
        <f>'SEP''23'!I43</f>
        <v>0.2</v>
      </c>
      <c r="J43" s="1513"/>
      <c r="K43" s="1513"/>
      <c r="L43" s="1513">
        <f>'SEP''23'!L43</f>
        <v>1</v>
      </c>
      <c r="M43" s="1513">
        <f>'SEP''23'!M43</f>
        <v>40</v>
      </c>
      <c r="N43" s="1513"/>
      <c r="O43" s="1513"/>
      <c r="P43" s="1513"/>
      <c r="Q43" s="1513"/>
      <c r="R43" s="1513"/>
      <c r="S43" s="1513"/>
      <c r="T43" s="1513"/>
      <c r="U43" s="1513"/>
      <c r="V43" s="1513">
        <f>'SEP''23'!V43</f>
        <v>0</v>
      </c>
      <c r="W43" s="1176"/>
    </row>
    <row r="44" spans="1:23" s="54" customFormat="1">
      <c r="A44" s="1176"/>
      <c r="B44" s="1513" t="str">
        <f>'SEP''23'!B44</f>
        <v>14.09.23</v>
      </c>
      <c r="C44" s="1513">
        <f>'SEP''23'!C44</f>
        <v>42</v>
      </c>
      <c r="D44" s="1513">
        <f>'SEP''23'!D44</f>
        <v>565</v>
      </c>
      <c r="E44" s="1513"/>
      <c r="F44" s="1513">
        <f>'SEP''23'!F44</f>
        <v>57</v>
      </c>
      <c r="G44" s="1513">
        <f>'SEP''23'!G44</f>
        <v>3414.24</v>
      </c>
      <c r="H44" s="1513">
        <f>'SEP''23'!H44</f>
        <v>287.76</v>
      </c>
      <c r="I44" s="1513">
        <f>'SEP''23'!I44</f>
        <v>0</v>
      </c>
      <c r="J44" s="1513"/>
      <c r="K44" s="1513"/>
      <c r="L44" s="1513">
        <f>'SEP''23'!L44</f>
        <v>1</v>
      </c>
      <c r="M44" s="1513">
        <f>'SEP''23'!M44</f>
        <v>35</v>
      </c>
      <c r="N44" s="1513"/>
      <c r="O44" s="1513"/>
      <c r="P44" s="1513"/>
      <c r="Q44" s="1513"/>
      <c r="R44" s="1513"/>
      <c r="S44" s="1513"/>
      <c r="T44" s="1513"/>
      <c r="U44" s="1513"/>
      <c r="V44" s="1513">
        <f>'SEP''23'!V44</f>
        <v>0</v>
      </c>
      <c r="W44" s="1176"/>
    </row>
    <row r="45" spans="1:23" s="54" customFormat="1">
      <c r="A45" s="1176"/>
      <c r="B45" s="1515" t="str">
        <f>'SEP''23'!B45</f>
        <v>15.09.23</v>
      </c>
      <c r="C45" s="1515">
        <f>'SEP''23'!C45</f>
        <v>43</v>
      </c>
      <c r="D45" s="1515">
        <f>'SEP''23'!D45</f>
        <v>566</v>
      </c>
      <c r="E45" s="1515"/>
      <c r="F45" s="1515">
        <f>'SEP''23'!F45</f>
        <v>58</v>
      </c>
      <c r="G45" s="1515">
        <f>'SEP''23'!G45</f>
        <v>3429.44</v>
      </c>
      <c r="H45" s="1515">
        <f>'SEP''23'!H45</f>
        <v>334.56</v>
      </c>
      <c r="I45" s="1515">
        <f>'SEP''23'!I45</f>
        <v>0</v>
      </c>
      <c r="J45" s="1515"/>
      <c r="K45" s="1515"/>
      <c r="L45" s="1515">
        <f>'SEP''23'!L45</f>
        <v>1</v>
      </c>
      <c r="M45" s="1515">
        <f>'SEP''23'!M45</f>
        <v>50</v>
      </c>
      <c r="N45" s="1515"/>
      <c r="O45" s="1515"/>
      <c r="P45" s="1515"/>
      <c r="Q45" s="1515"/>
      <c r="R45" s="1515"/>
      <c r="S45" s="1515"/>
      <c r="T45" s="1515"/>
      <c r="U45" s="1515"/>
      <c r="V45" s="1515">
        <f>'SEP''23'!V45</f>
        <v>0</v>
      </c>
      <c r="W45" s="1176"/>
    </row>
    <row r="46" spans="1:23" s="54" customFormat="1">
      <c r="A46" s="1176"/>
      <c r="B46" s="1515" t="str">
        <f>'SEP''23'!B46</f>
        <v>15.09.23</v>
      </c>
      <c r="C46" s="1515">
        <f>'SEP''23'!C46</f>
        <v>44</v>
      </c>
      <c r="D46" s="1515">
        <f>'SEP''23'!D46</f>
        <v>567</v>
      </c>
      <c r="E46" s="1515"/>
      <c r="F46" s="1515">
        <f>'SEP''23'!F46</f>
        <v>57</v>
      </c>
      <c r="G46" s="1515">
        <f>'SEP''23'!G46</f>
        <v>3424.64</v>
      </c>
      <c r="H46" s="1515">
        <f>'SEP''23'!H46</f>
        <v>277.36</v>
      </c>
      <c r="I46" s="1515">
        <f>'SEP''23'!I46</f>
        <v>0</v>
      </c>
      <c r="J46" s="1515"/>
      <c r="K46" s="1515"/>
      <c r="L46" s="1515">
        <f>'SEP''23'!L46</f>
        <v>1</v>
      </c>
      <c r="M46" s="1515">
        <f>'SEP''23'!M46</f>
        <v>30</v>
      </c>
      <c r="N46" s="1515"/>
      <c r="O46" s="1515"/>
      <c r="P46" s="1515"/>
      <c r="Q46" s="1515"/>
      <c r="R46" s="1515"/>
      <c r="S46" s="1515"/>
      <c r="T46" s="1515"/>
      <c r="U46" s="1515"/>
      <c r="V46" s="1515">
        <f>'SEP''23'!V46</f>
        <v>0</v>
      </c>
      <c r="W46" s="1176"/>
    </row>
    <row r="47" spans="1:23" s="54" customFormat="1">
      <c r="A47" s="1176"/>
      <c r="B47" s="1517" t="str">
        <f>'SEP''23'!B47</f>
        <v>15.09.23</v>
      </c>
      <c r="C47" s="1517">
        <f>'SEP''23'!C47</f>
        <v>45</v>
      </c>
      <c r="D47" s="1517">
        <f>'SEP''23'!D47</f>
        <v>568</v>
      </c>
      <c r="E47" s="1517"/>
      <c r="F47" s="1517">
        <f>'SEP''23'!F47</f>
        <v>58</v>
      </c>
      <c r="G47" s="1517">
        <f>'SEP''23'!G47</f>
        <v>3447.84</v>
      </c>
      <c r="H47" s="1517">
        <f>'SEP''23'!H47</f>
        <v>316.16000000000003</v>
      </c>
      <c r="I47" s="1517">
        <f>'SEP''23'!I47</f>
        <v>0</v>
      </c>
      <c r="J47" s="1517"/>
      <c r="K47" s="1517"/>
      <c r="L47" s="1517">
        <f>'SEP''23'!L47</f>
        <v>1</v>
      </c>
      <c r="M47" s="1517">
        <f>'SEP''23'!M47</f>
        <v>30</v>
      </c>
      <c r="N47" s="1517"/>
      <c r="O47" s="1517"/>
      <c r="P47" s="1517"/>
      <c r="Q47" s="1517"/>
      <c r="R47" s="1517"/>
      <c r="S47" s="1517"/>
      <c r="T47" s="1517"/>
      <c r="U47" s="1517"/>
      <c r="V47" s="1517">
        <f>'SEP''23'!V47</f>
        <v>0</v>
      </c>
      <c r="W47" s="1176"/>
    </row>
    <row r="48" spans="1:23" s="54" customFormat="1">
      <c r="A48" s="1176"/>
      <c r="B48" s="1520" t="str">
        <f>'SEP''23'!B48</f>
        <v>15.09.23</v>
      </c>
      <c r="C48" s="1520">
        <f>'SEP''23'!C48</f>
        <v>46</v>
      </c>
      <c r="D48" s="1520">
        <f>'SEP''23'!D48</f>
        <v>569</v>
      </c>
      <c r="E48" s="1520"/>
      <c r="F48" s="1520">
        <f>'SEP''23'!F48</f>
        <v>59</v>
      </c>
      <c r="G48" s="1520">
        <f>'SEP''23'!G48</f>
        <v>3537.84</v>
      </c>
      <c r="H48" s="1520">
        <f>'SEP''23'!H48</f>
        <v>288.16000000000003</v>
      </c>
      <c r="I48" s="1520">
        <f>'SEP''23'!I48</f>
        <v>0</v>
      </c>
      <c r="J48" s="1520"/>
      <c r="K48" s="1520"/>
      <c r="L48" s="1520">
        <f>'SEP''23'!L48</f>
        <v>1</v>
      </c>
      <c r="M48" s="1520">
        <f>'SEP''23'!M48</f>
        <v>55</v>
      </c>
      <c r="N48" s="1520"/>
      <c r="O48" s="1520"/>
      <c r="P48" s="1520"/>
      <c r="Q48" s="1520"/>
      <c r="R48" s="1520"/>
      <c r="S48" s="1520"/>
      <c r="T48" s="1520"/>
      <c r="U48" s="1520"/>
      <c r="V48" s="1520">
        <f>'SEP''23'!V48</f>
        <v>0</v>
      </c>
      <c r="W48" s="1176"/>
    </row>
    <row r="49" spans="1:23" s="54" customFormat="1">
      <c r="A49" s="1176"/>
      <c r="B49" s="1524" t="str">
        <f>'SEP''23'!B49</f>
        <v>16.09.23</v>
      </c>
      <c r="C49" s="1524">
        <f>'SEP''23'!C49</f>
        <v>47</v>
      </c>
      <c r="D49" s="1524">
        <f>'SEP''23'!D49</f>
        <v>570</v>
      </c>
      <c r="E49" s="1524"/>
      <c r="F49" s="1524">
        <f>'SEP''23'!F49</f>
        <v>59</v>
      </c>
      <c r="G49" s="1524">
        <f>'SEP''23'!G49</f>
        <v>3512.04</v>
      </c>
      <c r="H49" s="1524">
        <f>'SEP''23'!H49</f>
        <v>313.95999999999998</v>
      </c>
      <c r="I49" s="1524">
        <f>'SEP''23'!I49</f>
        <v>0</v>
      </c>
      <c r="J49" s="1524"/>
      <c r="K49" s="1524"/>
      <c r="L49" s="1524">
        <f>'SEP''23'!L49</f>
        <v>1</v>
      </c>
      <c r="M49" s="1524">
        <f>'SEP''23'!M49</f>
        <v>55</v>
      </c>
      <c r="N49" s="1524"/>
      <c r="O49" s="1524"/>
      <c r="P49" s="1524"/>
      <c r="Q49" s="1524"/>
      <c r="R49" s="1524"/>
      <c r="S49" s="1524"/>
      <c r="T49" s="1524"/>
      <c r="U49" s="1524"/>
      <c r="V49" s="1524">
        <f>'SEP''23'!V49</f>
        <v>0</v>
      </c>
      <c r="W49" s="1176"/>
    </row>
    <row r="50" spans="1:23" s="54" customFormat="1">
      <c r="A50" s="1176"/>
      <c r="B50" s="1524" t="str">
        <f>'SEP''23'!B50</f>
        <v>16.09.23</v>
      </c>
      <c r="C50" s="1524">
        <f>'SEP''23'!C50</f>
        <v>48</v>
      </c>
      <c r="D50" s="1524">
        <f>'SEP''23'!D50</f>
        <v>571</v>
      </c>
      <c r="E50" s="1524"/>
      <c r="F50" s="1524">
        <f>'SEP''23'!F50</f>
        <v>58</v>
      </c>
      <c r="G50" s="1524">
        <f>'SEP''23'!G50</f>
        <v>3470.82</v>
      </c>
      <c r="H50" s="1524">
        <f>'SEP''23'!H50</f>
        <v>301.97000000000003</v>
      </c>
      <c r="I50" s="1524">
        <f>'SEP''23'!I50</f>
        <v>2.79</v>
      </c>
      <c r="J50" s="1524"/>
      <c r="K50" s="1524"/>
      <c r="L50" s="1524">
        <f>'SEP''23'!L50</f>
        <v>1</v>
      </c>
      <c r="M50" s="1524">
        <f>'SEP''23'!M50</f>
        <v>50</v>
      </c>
      <c r="N50" s="1524"/>
      <c r="O50" s="1524"/>
      <c r="P50" s="1524"/>
      <c r="Q50" s="1524"/>
      <c r="R50" s="1524"/>
      <c r="S50" s="1524"/>
      <c r="T50" s="1524"/>
      <c r="U50" s="1524"/>
      <c r="V50" s="1524">
        <f>'SEP''23'!V50</f>
        <v>9135</v>
      </c>
      <c r="W50" s="1176"/>
    </row>
    <row r="51" spans="1:23" s="54" customFormat="1">
      <c r="A51" s="1176"/>
      <c r="B51" s="1524" t="str">
        <f>'SEP''23'!B51</f>
        <v>16.09.23</v>
      </c>
      <c r="C51" s="1524">
        <f>'SEP''23'!C51</f>
        <v>49</v>
      </c>
      <c r="D51" s="1524">
        <f>'SEP''23'!D51</f>
        <v>572</v>
      </c>
      <c r="E51" s="1524"/>
      <c r="F51" s="1524">
        <f>'SEP''23'!F51</f>
        <v>58</v>
      </c>
      <c r="G51" s="1524">
        <f>'SEP''23'!G51</f>
        <v>3365.11</v>
      </c>
      <c r="H51" s="1524">
        <f>'SEP''23'!H51</f>
        <v>377.89</v>
      </c>
      <c r="I51" s="1524">
        <f>'SEP''23'!I51</f>
        <v>0</v>
      </c>
      <c r="J51" s="1524"/>
      <c r="K51" s="1524"/>
      <c r="L51" s="1524">
        <f>'SEP''23'!L51</f>
        <v>1</v>
      </c>
      <c r="M51" s="1524">
        <f>'SEP''23'!M51</f>
        <v>30</v>
      </c>
      <c r="N51" s="1524"/>
      <c r="O51" s="1524"/>
      <c r="P51" s="1524"/>
      <c r="Q51" s="1524"/>
      <c r="R51" s="1524"/>
      <c r="S51" s="1524"/>
      <c r="T51" s="1524"/>
      <c r="U51" s="1524"/>
      <c r="V51" s="1524">
        <f>'SEP''23'!V51</f>
        <v>0</v>
      </c>
      <c r="W51" s="1176"/>
    </row>
    <row r="52" spans="1:23" s="54" customFormat="1">
      <c r="A52" s="1176"/>
      <c r="B52" s="1524" t="str">
        <f>'SEP''23'!B52</f>
        <v>16.09.23</v>
      </c>
      <c r="C52" s="1524">
        <f>'SEP''23'!C52</f>
        <v>50</v>
      </c>
      <c r="D52" s="1524">
        <f>'SEP''23'!D52</f>
        <v>573</v>
      </c>
      <c r="E52" s="1524"/>
      <c r="F52" s="1524">
        <f>'SEP''23'!F52</f>
        <v>56</v>
      </c>
      <c r="G52" s="1524">
        <f>'SEP''23'!G52</f>
        <v>3286.51</v>
      </c>
      <c r="H52" s="1524">
        <f>'SEP''23'!H52</f>
        <v>332.49</v>
      </c>
      <c r="I52" s="1524">
        <f>'SEP''23'!I52</f>
        <v>0</v>
      </c>
      <c r="J52" s="1524"/>
      <c r="K52" s="1524"/>
      <c r="L52" s="1524">
        <f>'SEP''23'!L52</f>
        <v>1</v>
      </c>
      <c r="M52" s="1524">
        <f>'SEP''23'!M52</f>
        <v>55</v>
      </c>
      <c r="N52" s="1524"/>
      <c r="O52" s="1524"/>
      <c r="P52" s="1524"/>
      <c r="Q52" s="1524"/>
      <c r="R52" s="1524"/>
      <c r="S52" s="1524"/>
      <c r="T52" s="1524"/>
      <c r="U52" s="1524"/>
      <c r="V52" s="1524">
        <f>'SEP''23'!V52</f>
        <v>0</v>
      </c>
      <c r="W52" s="1176"/>
    </row>
    <row r="53" spans="1:23" s="54" customFormat="1">
      <c r="A53" s="1176"/>
      <c r="B53" s="1524" t="str">
        <f>'SEP''23'!B53</f>
        <v>16.09.23</v>
      </c>
      <c r="C53" s="1524">
        <f>'SEP''23'!C53</f>
        <v>51</v>
      </c>
      <c r="D53" s="1524">
        <f>'SEP''23'!D53</f>
        <v>574</v>
      </c>
      <c r="E53" s="1524"/>
      <c r="F53" s="1524">
        <f>'SEP''23'!F53</f>
        <v>57</v>
      </c>
      <c r="G53" s="1524">
        <f>'SEP''23'!G53</f>
        <v>3319</v>
      </c>
      <c r="H53" s="1524">
        <f>'SEP''23'!H53</f>
        <v>335</v>
      </c>
      <c r="I53" s="1524">
        <f>'SEP''23'!I53</f>
        <v>0</v>
      </c>
      <c r="J53" s="1524"/>
      <c r="K53" s="1524"/>
      <c r="L53" s="1524">
        <f>'SEP''23'!L53</f>
        <v>2</v>
      </c>
      <c r="M53" s="1524">
        <f>'SEP''23'!M53</f>
        <v>10</v>
      </c>
      <c r="N53" s="1524"/>
      <c r="O53" s="1524"/>
      <c r="P53" s="1524"/>
      <c r="Q53" s="1524"/>
      <c r="R53" s="1524"/>
      <c r="S53" s="1524"/>
      <c r="T53" s="1524"/>
      <c r="U53" s="1524"/>
      <c r="V53" s="1524">
        <f>'SEP''23'!V53</f>
        <v>0</v>
      </c>
      <c r="W53" s="1176"/>
    </row>
    <row r="54" spans="1:23" s="54" customFormat="1">
      <c r="A54" s="1176"/>
      <c r="B54" s="1526" t="str">
        <f>'SEP''23'!B54</f>
        <v>17.09.23</v>
      </c>
      <c r="C54" s="1526">
        <f>'SEP''23'!C54</f>
        <v>52</v>
      </c>
      <c r="D54" s="1526">
        <f>'SEP''23'!D54</f>
        <v>575</v>
      </c>
      <c r="E54" s="1526"/>
      <c r="F54" s="1526">
        <f>'SEP''23'!F54</f>
        <v>59</v>
      </c>
      <c r="G54" s="1526">
        <f>'SEP''23'!G54</f>
        <v>3558.22</v>
      </c>
      <c r="H54" s="1526">
        <f>'SEP''23'!H54</f>
        <v>276.37</v>
      </c>
      <c r="I54" s="1526">
        <f>'SEP''23'!I54</f>
        <v>2.59</v>
      </c>
      <c r="J54" s="1526"/>
      <c r="K54" s="1526"/>
      <c r="L54" s="1526">
        <f>'SEP''23'!L54</f>
        <v>1</v>
      </c>
      <c r="M54" s="1526">
        <f>'SEP''23'!M54</f>
        <v>40</v>
      </c>
      <c r="N54" s="1526"/>
      <c r="O54" s="1526"/>
      <c r="P54" s="1526"/>
      <c r="Q54" s="1526"/>
      <c r="R54" s="1526"/>
      <c r="S54" s="1526"/>
      <c r="T54" s="1526"/>
      <c r="U54" s="1526"/>
      <c r="V54" s="1526">
        <f>'SEP''23'!V54</f>
        <v>9292.5</v>
      </c>
      <c r="W54" s="1176"/>
    </row>
    <row r="55" spans="1:23" s="54" customFormat="1">
      <c r="A55" s="1176"/>
      <c r="B55" s="1529" t="str">
        <f>'SEP''23'!B55</f>
        <v>17.09.23</v>
      </c>
      <c r="C55" s="1529">
        <f>'SEP''23'!C55</f>
        <v>53</v>
      </c>
      <c r="D55" s="1529">
        <f>'SEP''23'!D55</f>
        <v>576</v>
      </c>
      <c r="E55" s="1529"/>
      <c r="F55" s="1529">
        <f>'SEP''23'!F55</f>
        <v>57</v>
      </c>
      <c r="G55" s="1529">
        <f>'SEP''23'!G55</f>
        <v>3389.18</v>
      </c>
      <c r="H55" s="1529">
        <f>'SEP''23'!H55</f>
        <v>270.82</v>
      </c>
      <c r="I55" s="1529">
        <f>'SEP''23'!I55</f>
        <v>0</v>
      </c>
      <c r="J55" s="1529"/>
      <c r="K55" s="1529"/>
      <c r="L55" s="1529">
        <f>'SEP''23'!L55</f>
        <v>1</v>
      </c>
      <c r="M55" s="1529">
        <f>'SEP''23'!M55</f>
        <v>45</v>
      </c>
      <c r="N55" s="1529"/>
      <c r="O55" s="1529"/>
      <c r="P55" s="1529"/>
      <c r="Q55" s="1529"/>
      <c r="R55" s="1529"/>
      <c r="S55" s="1529"/>
      <c r="T55" s="1529"/>
      <c r="U55" s="1529"/>
      <c r="V55" s="1529">
        <f>'SEP''23'!V55</f>
        <v>0</v>
      </c>
      <c r="W55" s="1176"/>
    </row>
    <row r="56" spans="1:23" s="54" customFormat="1">
      <c r="A56" s="1176"/>
      <c r="B56" s="1529" t="str">
        <f>'SEP''23'!B56</f>
        <v>18.09.23</v>
      </c>
      <c r="C56" s="1529">
        <f>'SEP''23'!C56</f>
        <v>54</v>
      </c>
      <c r="D56" s="1529">
        <f>'SEP''23'!D56</f>
        <v>577</v>
      </c>
      <c r="E56" s="1529"/>
      <c r="F56" s="1529">
        <f>'SEP''23'!F56</f>
        <v>58</v>
      </c>
      <c r="G56" s="1529">
        <f>'SEP''23'!G56</f>
        <v>3438.44</v>
      </c>
      <c r="H56" s="1529">
        <f>'SEP''23'!H56</f>
        <v>325.56</v>
      </c>
      <c r="I56" s="1529">
        <f>'SEP''23'!I56</f>
        <v>0</v>
      </c>
      <c r="J56" s="1529"/>
      <c r="K56" s="1529"/>
      <c r="L56" s="1529">
        <f>'SEP''23'!L56</f>
        <v>2</v>
      </c>
      <c r="M56" s="1529">
        <f>'SEP''23'!M56</f>
        <v>20</v>
      </c>
      <c r="N56" s="1529"/>
      <c r="O56" s="1529"/>
      <c r="P56" s="1529"/>
      <c r="Q56" s="1529"/>
      <c r="R56" s="1529"/>
      <c r="S56" s="1529"/>
      <c r="T56" s="1529"/>
      <c r="U56" s="1529"/>
      <c r="V56" s="1529">
        <f>'SEP''23'!V56</f>
        <v>0</v>
      </c>
      <c r="W56" s="1176"/>
    </row>
    <row r="57" spans="1:23" s="54" customFormat="1">
      <c r="A57" s="1176"/>
      <c r="B57" s="1529" t="str">
        <f>'SEP''23'!B57</f>
        <v>18.09.23</v>
      </c>
      <c r="C57" s="1529">
        <f>'SEP''23'!C57</f>
        <v>55</v>
      </c>
      <c r="D57" s="1529">
        <f>'SEP''23'!D57</f>
        <v>578</v>
      </c>
      <c r="E57" s="1529"/>
      <c r="F57" s="1529">
        <f>'SEP''23'!F57</f>
        <v>57</v>
      </c>
      <c r="G57" s="1529">
        <f>'SEP''23'!G57</f>
        <v>3535.46</v>
      </c>
      <c r="H57" s="1529">
        <f>'SEP''23'!H57</f>
        <v>185.73</v>
      </c>
      <c r="I57" s="1529">
        <f>'SEP''23'!I57</f>
        <v>1.59</v>
      </c>
      <c r="J57" s="1529"/>
      <c r="K57" s="1529"/>
      <c r="L57" s="1529">
        <f>'SEP''23'!L57</f>
        <v>1</v>
      </c>
      <c r="M57" s="1529">
        <f>'SEP''23'!M57</f>
        <v>40</v>
      </c>
      <c r="N57" s="1529"/>
      <c r="O57" s="1529"/>
      <c r="P57" s="1529"/>
      <c r="Q57" s="1529"/>
      <c r="R57" s="1529"/>
      <c r="S57" s="1529"/>
      <c r="T57" s="1529"/>
      <c r="U57" s="1529"/>
      <c r="V57" s="1529">
        <f>'SEP''23'!V57</f>
        <v>8977.5</v>
      </c>
      <c r="W57" s="1176"/>
    </row>
    <row r="58" spans="1:23" s="54" customFormat="1">
      <c r="A58" s="1176"/>
      <c r="B58" s="1529" t="str">
        <f>'SEP''23'!B58</f>
        <v>18.09.23</v>
      </c>
      <c r="C58" s="1529">
        <f>'SEP''23'!C58</f>
        <v>56</v>
      </c>
      <c r="D58" s="1529">
        <f>'SEP''23'!D58</f>
        <v>579</v>
      </c>
      <c r="E58" s="1529"/>
      <c r="F58" s="1529">
        <f>'SEP''23'!F58</f>
        <v>59</v>
      </c>
      <c r="G58" s="1529">
        <f>'SEP''23'!G58</f>
        <v>3575.05</v>
      </c>
      <c r="H58" s="1529">
        <f>'SEP''23'!H58</f>
        <v>248.54</v>
      </c>
      <c r="I58" s="1529">
        <f>'SEP''23'!I58</f>
        <v>0.59</v>
      </c>
      <c r="J58" s="1529"/>
      <c r="K58" s="1529"/>
      <c r="L58" s="1529">
        <f>'SEP''23'!L58</f>
        <v>1</v>
      </c>
      <c r="M58" s="1529">
        <f>'SEP''23'!M58</f>
        <v>45</v>
      </c>
      <c r="N58" s="1529"/>
      <c r="O58" s="1529"/>
      <c r="P58" s="1529"/>
      <c r="Q58" s="1529"/>
      <c r="R58" s="1529"/>
      <c r="S58" s="1529"/>
      <c r="T58" s="1529"/>
      <c r="U58" s="1529"/>
      <c r="V58" s="1529">
        <f>'SEP''23'!V58</f>
        <v>0</v>
      </c>
      <c r="W58" s="1176"/>
    </row>
    <row r="59" spans="1:23" s="54" customFormat="1">
      <c r="A59" s="1176"/>
      <c r="B59" s="1531" t="str">
        <f>'SEP''23'!B59</f>
        <v>18.09.23</v>
      </c>
      <c r="C59" s="1531">
        <f>'SEP''23'!C59</f>
        <v>57</v>
      </c>
      <c r="D59" s="1531">
        <f>'SEP''23'!D59</f>
        <v>580</v>
      </c>
      <c r="E59" s="1531"/>
      <c r="F59" s="1531">
        <f>'SEP''23'!F59</f>
        <v>57</v>
      </c>
      <c r="G59" s="1531">
        <f>'SEP''23'!G59</f>
        <v>3394.84</v>
      </c>
      <c r="H59" s="1531">
        <f>'SEP''23'!H59</f>
        <v>307.16000000000003</v>
      </c>
      <c r="I59" s="1531">
        <f>'SEP''23'!I59</f>
        <v>0</v>
      </c>
      <c r="J59" s="1531"/>
      <c r="K59" s="1531"/>
      <c r="L59" s="1531">
        <f>'SEP''23'!L59</f>
        <v>1</v>
      </c>
      <c r="M59" s="1531">
        <f>'SEP''23'!M59</f>
        <v>45</v>
      </c>
      <c r="N59" s="1531"/>
      <c r="O59" s="1531"/>
      <c r="P59" s="1531"/>
      <c r="Q59" s="1531"/>
      <c r="R59" s="1531"/>
      <c r="S59" s="1531"/>
      <c r="T59" s="1531"/>
      <c r="U59" s="1531"/>
      <c r="V59" s="1531">
        <f>'SEP''23'!V59</f>
        <v>0</v>
      </c>
      <c r="W59" s="1176"/>
    </row>
    <row r="60" spans="1:23" s="54" customFormat="1">
      <c r="A60" s="1176"/>
      <c r="B60" s="1531" t="str">
        <f>'SEP''23'!B60</f>
        <v>18.09.23</v>
      </c>
      <c r="C60" s="1531">
        <f>'SEP''23'!C60</f>
        <v>58</v>
      </c>
      <c r="D60" s="1531">
        <f>'SEP''23'!D60</f>
        <v>581</v>
      </c>
      <c r="E60" s="1531"/>
      <c r="F60" s="1531">
        <f>'SEP''23'!F60</f>
        <v>58</v>
      </c>
      <c r="G60" s="1531">
        <f>'SEP''23'!G60</f>
        <v>3443.05</v>
      </c>
      <c r="H60" s="1531">
        <f>'SEP''23'!H60</f>
        <v>317.95</v>
      </c>
      <c r="I60" s="1531">
        <f>'SEP''23'!I60</f>
        <v>0</v>
      </c>
      <c r="J60" s="1531"/>
      <c r="K60" s="1531"/>
      <c r="L60" s="1531">
        <f>'SEP''23'!L60</f>
        <v>1</v>
      </c>
      <c r="M60" s="1531">
        <f>'SEP''23'!M60</f>
        <v>45</v>
      </c>
      <c r="N60" s="1531"/>
      <c r="O60" s="1531"/>
      <c r="P60" s="1531"/>
      <c r="Q60" s="1531"/>
      <c r="R60" s="1531"/>
      <c r="S60" s="1531"/>
      <c r="T60" s="1531"/>
      <c r="U60" s="1531"/>
      <c r="V60" s="1531">
        <f>'SEP''23'!V60</f>
        <v>0</v>
      </c>
      <c r="W60" s="1176"/>
    </row>
    <row r="61" spans="1:23" s="54" customFormat="1">
      <c r="A61" s="1176"/>
      <c r="B61" s="1533" t="str">
        <f>'SEP''23'!B61</f>
        <v>19.09.23</v>
      </c>
      <c r="C61" s="1533">
        <f>'SEP''23'!C61</f>
        <v>59</v>
      </c>
      <c r="D61" s="1533">
        <f>'SEP''23'!D61</f>
        <v>582</v>
      </c>
      <c r="E61" s="1533"/>
      <c r="F61" s="1533">
        <f>'SEP''23'!F61</f>
        <v>58</v>
      </c>
      <c r="G61" s="1533">
        <f>'SEP''23'!G61</f>
        <v>3459.64</v>
      </c>
      <c r="H61" s="1533">
        <f>'SEP''23'!H61</f>
        <v>305.14999999999998</v>
      </c>
      <c r="I61" s="1533">
        <f>'SEP''23'!I61</f>
        <v>0.79</v>
      </c>
      <c r="J61" s="1533"/>
      <c r="K61" s="1533"/>
      <c r="L61" s="1533">
        <f>'SEP''23'!L61</f>
        <v>1</v>
      </c>
      <c r="M61" s="1533">
        <f>'SEP''23'!M61</f>
        <v>45</v>
      </c>
      <c r="N61" s="1533"/>
      <c r="O61" s="1533"/>
      <c r="P61" s="1533"/>
      <c r="Q61" s="1533"/>
      <c r="R61" s="1533"/>
      <c r="S61" s="1533"/>
      <c r="T61" s="1533"/>
      <c r="U61" s="1533"/>
      <c r="V61" s="1533">
        <f>'SEP''23'!V61</f>
        <v>0</v>
      </c>
      <c r="W61" s="1176"/>
    </row>
    <row r="62" spans="1:23" s="54" customFormat="1">
      <c r="A62" s="1176"/>
      <c r="B62" s="1533" t="str">
        <f>'SEP''23'!B62</f>
        <v>19.09.23</v>
      </c>
      <c r="C62" s="1533">
        <f>'SEP''23'!C62</f>
        <v>60</v>
      </c>
      <c r="D62" s="1533">
        <f>'SEP''23'!D62</f>
        <v>583</v>
      </c>
      <c r="E62" s="1533"/>
      <c r="F62" s="1533">
        <f>'SEP''23'!F62</f>
        <v>56</v>
      </c>
      <c r="G62" s="1533">
        <f>'SEP''23'!G62</f>
        <v>3368.11</v>
      </c>
      <c r="H62" s="1533">
        <f>'SEP''23'!H62</f>
        <v>250.89</v>
      </c>
      <c r="I62" s="1533">
        <f>'SEP''23'!I62</f>
        <v>0</v>
      </c>
      <c r="J62" s="1533"/>
      <c r="K62" s="1533"/>
      <c r="L62" s="1533">
        <f>'SEP''23'!L62</f>
        <v>1</v>
      </c>
      <c r="M62" s="1533">
        <f>'SEP''23'!M62</f>
        <v>45</v>
      </c>
      <c r="N62" s="1533"/>
      <c r="O62" s="1533"/>
      <c r="P62" s="1533"/>
      <c r="Q62" s="1533"/>
      <c r="R62" s="1533"/>
      <c r="S62" s="1533"/>
      <c r="T62" s="1533"/>
      <c r="U62" s="1533"/>
      <c r="V62" s="1533">
        <f>'SEP''23'!V62</f>
        <v>0</v>
      </c>
      <c r="W62" s="1176"/>
    </row>
    <row r="63" spans="1:23" s="54" customFormat="1">
      <c r="A63" s="1176"/>
      <c r="B63" s="1535" t="str">
        <f>'SEP''23'!B63</f>
        <v>19.09.23</v>
      </c>
      <c r="C63" s="1535">
        <f>'SEP''23'!C63</f>
        <v>61</v>
      </c>
      <c r="D63" s="1535">
        <f>'SEP''23'!D63</f>
        <v>584</v>
      </c>
      <c r="E63" s="1535"/>
      <c r="F63" s="1535">
        <f>'SEP''23'!F63</f>
        <v>58</v>
      </c>
      <c r="G63" s="1535">
        <f>'SEP''23'!G63</f>
        <v>3486.43</v>
      </c>
      <c r="H63" s="1535">
        <f>'SEP''23'!H63</f>
        <v>280.57</v>
      </c>
      <c r="I63" s="1535">
        <f>'SEP''23'!I63</f>
        <v>0</v>
      </c>
      <c r="J63" s="1535"/>
      <c r="K63" s="1535"/>
      <c r="L63" s="1535">
        <f>'SEP''23'!L63</f>
        <v>2</v>
      </c>
      <c r="M63" s="1535">
        <f>'SEP''23'!M63</f>
        <v>5</v>
      </c>
      <c r="N63" s="1535"/>
      <c r="O63" s="1535"/>
      <c r="P63" s="1535"/>
      <c r="Q63" s="1535"/>
      <c r="R63" s="1535"/>
      <c r="S63" s="1535"/>
      <c r="T63" s="1535"/>
      <c r="U63" s="1535"/>
      <c r="V63" s="1535">
        <f>'SEP''23'!V63</f>
        <v>0</v>
      </c>
      <c r="W63" s="1176"/>
    </row>
    <row r="64" spans="1:23" s="54" customFormat="1">
      <c r="A64" s="1176"/>
      <c r="B64" s="1537" t="str">
        <f>'SEP''23'!B64</f>
        <v>20.09.23</v>
      </c>
      <c r="C64" s="1537">
        <f>'SEP''23'!C64</f>
        <v>62</v>
      </c>
      <c r="D64" s="1537">
        <f>'SEP''23'!D64</f>
        <v>585</v>
      </c>
      <c r="E64" s="1537"/>
      <c r="F64" s="1537">
        <f>'SEP''23'!F64</f>
        <v>57</v>
      </c>
      <c r="G64" s="1537">
        <f>'SEP''23'!G64</f>
        <v>3332.88</v>
      </c>
      <c r="H64" s="1537">
        <f>'SEP''23'!H64</f>
        <v>357.12</v>
      </c>
      <c r="I64" s="1537">
        <f>'SEP''23'!I64</f>
        <v>0</v>
      </c>
      <c r="J64" s="1537"/>
      <c r="K64" s="1537"/>
      <c r="L64" s="1537">
        <f>'SEP''23'!L64</f>
        <v>1</v>
      </c>
      <c r="M64" s="1537">
        <f>'SEP''23'!M64</f>
        <v>55</v>
      </c>
      <c r="N64" s="1537"/>
      <c r="O64" s="1537"/>
      <c r="P64" s="1537"/>
      <c r="Q64" s="1537"/>
      <c r="R64" s="1537"/>
      <c r="S64" s="1537"/>
      <c r="T64" s="1537"/>
      <c r="U64" s="1537"/>
      <c r="V64" s="1537">
        <f>'SEP''23'!V64</f>
        <v>0</v>
      </c>
      <c r="W64" s="1176"/>
    </row>
    <row r="65" spans="1:23" s="54" customFormat="1">
      <c r="A65" s="1176"/>
      <c r="B65" s="1537" t="str">
        <f>'SEP''23'!B65</f>
        <v>20.09.23</v>
      </c>
      <c r="C65" s="1537">
        <f>'SEP''23'!C65</f>
        <v>63</v>
      </c>
      <c r="D65" s="1537">
        <f>'SEP''23'!D65</f>
        <v>586</v>
      </c>
      <c r="E65" s="1537"/>
      <c r="F65" s="1537">
        <f>'SEP''23'!F65</f>
        <v>56</v>
      </c>
      <c r="G65" s="1537">
        <f>'SEP''23'!G65</f>
        <v>3340.51</v>
      </c>
      <c r="H65" s="1537">
        <f>'SEP''23'!H65</f>
        <v>278.49</v>
      </c>
      <c r="I65" s="1537">
        <f>'SEP''23'!I65</f>
        <v>0</v>
      </c>
      <c r="J65" s="1537"/>
      <c r="K65" s="1537"/>
      <c r="L65" s="1537">
        <f>'SEP''23'!L65</f>
        <v>2</v>
      </c>
      <c r="M65" s="1537">
        <f>'SEP''23'!M65</f>
        <v>10</v>
      </c>
      <c r="N65" s="1537"/>
      <c r="O65" s="1537"/>
      <c r="P65" s="1537"/>
      <c r="Q65" s="1537"/>
      <c r="R65" s="1537"/>
      <c r="S65" s="1537"/>
      <c r="T65" s="1537"/>
      <c r="U65" s="1537"/>
      <c r="V65" s="1537">
        <f>'SEP''23'!V65</f>
        <v>0</v>
      </c>
      <c r="W65" s="1176"/>
    </row>
    <row r="66" spans="1:23" s="54" customFormat="1">
      <c r="A66" s="1176"/>
      <c r="B66" s="1538" t="str">
        <f>'SEP''23'!B66</f>
        <v>20.09.23</v>
      </c>
      <c r="C66" s="1538">
        <f>'SEP''23'!C66</f>
        <v>64</v>
      </c>
      <c r="D66" s="1538">
        <f>'SEP''23'!D66</f>
        <v>587</v>
      </c>
      <c r="E66" s="1538"/>
      <c r="F66" s="1538">
        <f>'SEP''23'!F66</f>
        <v>59</v>
      </c>
      <c r="G66" s="1538">
        <f>'SEP''23'!G66</f>
        <v>3470.51</v>
      </c>
      <c r="H66" s="1538">
        <f>'SEP''23'!H66</f>
        <v>336.49</v>
      </c>
      <c r="I66" s="1538">
        <f>'SEP''23'!I66</f>
        <v>2</v>
      </c>
      <c r="J66" s="1538"/>
      <c r="K66" s="1538"/>
      <c r="L66" s="1538">
        <f>'SEP''23'!L66</f>
        <v>2</v>
      </c>
      <c r="M66" s="1538">
        <f>'SEP''23'!M66</f>
        <v>5</v>
      </c>
      <c r="N66" s="1538"/>
      <c r="O66" s="1538"/>
      <c r="P66" s="1538"/>
      <c r="Q66" s="1538"/>
      <c r="R66" s="1538"/>
      <c r="S66" s="1538"/>
      <c r="T66" s="1538"/>
      <c r="U66" s="1538"/>
      <c r="V66" s="1538">
        <f>'SEP''23'!V66</f>
        <v>0</v>
      </c>
      <c r="W66" s="1176"/>
    </row>
    <row r="67" spans="1:23" s="54" customFormat="1">
      <c r="A67" s="1176"/>
      <c r="B67" s="1538" t="str">
        <f>'SEP''23'!B67</f>
        <v>20.09.23</v>
      </c>
      <c r="C67" s="1538">
        <f>'SEP''23'!C67</f>
        <v>65</v>
      </c>
      <c r="D67" s="1538">
        <f>'SEP''23'!D67</f>
        <v>588</v>
      </c>
      <c r="E67" s="1538"/>
      <c r="F67" s="1538">
        <f>'SEP''23'!F67</f>
        <v>57</v>
      </c>
      <c r="G67" s="1538">
        <f>'SEP''23'!G67</f>
        <v>3417.26</v>
      </c>
      <c r="H67" s="1538">
        <f>'SEP''23'!H67</f>
        <v>279.14</v>
      </c>
      <c r="I67" s="1538">
        <f>'SEP''23'!I67</f>
        <v>0.4</v>
      </c>
      <c r="J67" s="1538"/>
      <c r="K67" s="1538"/>
      <c r="L67" s="1538">
        <f>'SEP''23'!L67</f>
        <v>1</v>
      </c>
      <c r="M67" s="1538">
        <f>'SEP''23'!M67</f>
        <v>40</v>
      </c>
      <c r="N67" s="1538"/>
      <c r="O67" s="1538"/>
      <c r="P67" s="1538"/>
      <c r="Q67" s="1538"/>
      <c r="R67" s="1538"/>
      <c r="S67" s="1538"/>
      <c r="T67" s="1538"/>
      <c r="U67" s="1538"/>
      <c r="V67" s="1538">
        <f>'SEP''23'!V67</f>
        <v>0</v>
      </c>
      <c r="W67" s="1176"/>
    </row>
    <row r="68" spans="1:23" s="54" customFormat="1">
      <c r="A68" s="1176"/>
      <c r="B68" s="1540" t="str">
        <f>'SEP''23'!B68</f>
        <v>21.09.23</v>
      </c>
      <c r="C68" s="1540">
        <f>'SEP''23'!C68</f>
        <v>66</v>
      </c>
      <c r="D68" s="1540">
        <f>'SEP''23'!D68</f>
        <v>589</v>
      </c>
      <c r="E68" s="1540"/>
      <c r="F68" s="1540">
        <f>'SEP''23'!F68</f>
        <v>55</v>
      </c>
      <c r="G68" s="1540">
        <f>'SEP''23'!G68</f>
        <v>3256.27</v>
      </c>
      <c r="H68" s="1540">
        <f>'SEP''23'!H68</f>
        <v>312.73</v>
      </c>
      <c r="I68" s="1540">
        <f>'SEP''23'!I68</f>
        <v>0</v>
      </c>
      <c r="J68" s="1540"/>
      <c r="K68" s="1540"/>
      <c r="L68" s="1540">
        <f>'SEP''23'!L68</f>
        <v>1</v>
      </c>
      <c r="M68" s="1540">
        <f>'SEP''23'!M68</f>
        <v>35</v>
      </c>
      <c r="N68" s="1540"/>
      <c r="O68" s="1540"/>
      <c r="P68" s="1540"/>
      <c r="Q68" s="1540"/>
      <c r="R68" s="1540"/>
      <c r="S68" s="1540"/>
      <c r="T68" s="1540"/>
      <c r="U68" s="1540"/>
      <c r="V68" s="1540">
        <f>'SEP''23'!V68</f>
        <v>0</v>
      </c>
      <c r="W68" s="1176"/>
    </row>
    <row r="69" spans="1:23" s="54" customFormat="1">
      <c r="A69" s="1176"/>
      <c r="B69" s="1540" t="str">
        <f>'SEP''23'!B69</f>
        <v>21.09.23</v>
      </c>
      <c r="C69" s="1540">
        <f>'SEP''23'!C69</f>
        <v>67</v>
      </c>
      <c r="D69" s="1540">
        <f>'SEP''23'!D69</f>
        <v>590</v>
      </c>
      <c r="E69" s="1540"/>
      <c r="F69" s="1540">
        <f>'SEP''23'!F69</f>
        <v>57</v>
      </c>
      <c r="G69" s="1540">
        <f>'SEP''23'!G69</f>
        <v>3414.83</v>
      </c>
      <c r="H69" s="1540">
        <f>'SEP''23'!H69</f>
        <v>290.17</v>
      </c>
      <c r="I69" s="1540">
        <f>'SEP''23'!I69</f>
        <v>0</v>
      </c>
      <c r="J69" s="1540"/>
      <c r="K69" s="1540"/>
      <c r="L69" s="1540">
        <f>'SEP''23'!L69</f>
        <v>1</v>
      </c>
      <c r="M69" s="1540">
        <f>'SEP''23'!M69</f>
        <v>30</v>
      </c>
      <c r="N69" s="1540"/>
      <c r="O69" s="1540"/>
      <c r="P69" s="1540"/>
      <c r="Q69" s="1540"/>
      <c r="R69" s="1540"/>
      <c r="S69" s="1540"/>
      <c r="T69" s="1540"/>
      <c r="U69" s="1540"/>
      <c r="V69" s="1540">
        <f>'SEP''23'!V69</f>
        <v>0</v>
      </c>
      <c r="W69" s="1176"/>
    </row>
    <row r="70" spans="1:23" s="54" customFormat="1">
      <c r="A70" s="1176"/>
      <c r="B70" s="1542" t="str">
        <f>'SEP''23'!B70</f>
        <v>21.09.23</v>
      </c>
      <c r="C70" s="1542">
        <f>'SEP''23'!C70</f>
        <v>68</v>
      </c>
      <c r="D70" s="1542">
        <f>'SEP''23'!D70</f>
        <v>591</v>
      </c>
      <c r="E70" s="1542"/>
      <c r="F70" s="1542">
        <f>'SEP''23'!F70</f>
        <v>58</v>
      </c>
      <c r="G70" s="1542">
        <f>'SEP''23'!G70</f>
        <v>3495.68</v>
      </c>
      <c r="H70" s="1542">
        <f>'SEP''23'!H70</f>
        <v>256.32</v>
      </c>
      <c r="I70" s="1542">
        <f>'SEP''23'!I70</f>
        <v>0</v>
      </c>
      <c r="J70" s="1542"/>
      <c r="K70" s="1542"/>
      <c r="L70" s="1542">
        <f>'SEP''23'!L70</f>
        <v>1</v>
      </c>
      <c r="M70" s="1542">
        <f>'SEP''23'!M70</f>
        <v>40</v>
      </c>
      <c r="N70" s="1542"/>
      <c r="O70" s="1542"/>
      <c r="P70" s="1542"/>
      <c r="Q70" s="1542"/>
      <c r="R70" s="1542"/>
      <c r="S70" s="1542"/>
      <c r="T70" s="1542"/>
      <c r="U70" s="1542"/>
      <c r="V70" s="1542">
        <f>'SEP''23'!V70</f>
        <v>0</v>
      </c>
      <c r="W70" s="1176"/>
    </row>
    <row r="71" spans="1:23" s="54" customFormat="1">
      <c r="A71" s="1176"/>
      <c r="B71" s="1542" t="str">
        <f>'SEP''23'!B71</f>
        <v>21.09.23</v>
      </c>
      <c r="C71" s="1542">
        <f>'SEP''23'!C71</f>
        <v>69</v>
      </c>
      <c r="D71" s="1542">
        <f>'SEP''23'!D71</f>
        <v>592</v>
      </c>
      <c r="E71" s="1542"/>
      <c r="F71" s="1542">
        <f>'SEP''23'!F71</f>
        <v>59</v>
      </c>
      <c r="G71" s="1542">
        <f>'SEP''23'!G71</f>
        <v>3533.45</v>
      </c>
      <c r="H71" s="1542">
        <f>'SEP''23'!H71</f>
        <v>289.55</v>
      </c>
      <c r="I71" s="1542">
        <f>'SEP''23'!I71</f>
        <v>0</v>
      </c>
      <c r="J71" s="1542"/>
      <c r="K71" s="1542"/>
      <c r="L71" s="1542">
        <f>'SEP''23'!L71</f>
        <v>1</v>
      </c>
      <c r="M71" s="1542">
        <f>'SEP''23'!M71</f>
        <v>35</v>
      </c>
      <c r="N71" s="1542"/>
      <c r="O71" s="1542"/>
      <c r="P71" s="1542"/>
      <c r="Q71" s="1542"/>
      <c r="R71" s="1542"/>
      <c r="S71" s="1542"/>
      <c r="T71" s="1542"/>
      <c r="U71" s="1542"/>
      <c r="V71" s="1542">
        <f>'SEP''23'!V71</f>
        <v>0</v>
      </c>
      <c r="W71" s="1176"/>
    </row>
    <row r="72" spans="1:23" s="54" customFormat="1">
      <c r="A72" s="1176"/>
      <c r="B72" s="1544" t="str">
        <f>'SEP''23'!B72</f>
        <v>21.09.23</v>
      </c>
      <c r="C72" s="1544">
        <f>'SEP''23'!C72</f>
        <v>70</v>
      </c>
      <c r="D72" s="1544">
        <f>'SEP''23'!D72</f>
        <v>593</v>
      </c>
      <c r="E72" s="1544"/>
      <c r="F72" s="1544">
        <f>'SEP''23'!F72</f>
        <v>57</v>
      </c>
      <c r="G72" s="1544">
        <f>'SEP''23'!G72</f>
        <v>3394.86</v>
      </c>
      <c r="H72" s="1544">
        <f>'SEP''23'!H72</f>
        <v>301.14</v>
      </c>
      <c r="I72" s="1544">
        <f>'SEP''23'!I72</f>
        <v>0</v>
      </c>
      <c r="J72" s="1544"/>
      <c r="K72" s="1544"/>
      <c r="L72" s="1544">
        <f>'SEP''23'!L72</f>
        <v>1</v>
      </c>
      <c r="M72" s="1544">
        <f>'SEP''23'!M72</f>
        <v>50</v>
      </c>
      <c r="N72" s="1544"/>
      <c r="O72" s="1544"/>
      <c r="P72" s="1544"/>
      <c r="Q72" s="1544"/>
      <c r="R72" s="1544"/>
      <c r="S72" s="1544"/>
      <c r="T72" s="1544"/>
      <c r="U72" s="1544"/>
      <c r="V72" s="1544">
        <f>'SEP''23'!V72</f>
        <v>0</v>
      </c>
      <c r="W72" s="1176"/>
    </row>
    <row r="73" spans="1:23" s="54" customFormat="1">
      <c r="A73" s="1176"/>
      <c r="B73" s="1544" t="str">
        <f>'SEP''23'!B73</f>
        <v>22.09.23</v>
      </c>
      <c r="C73" s="1544">
        <f>'SEP''23'!C73</f>
        <v>71</v>
      </c>
      <c r="D73" s="1544">
        <f>'SEP''23'!D73</f>
        <v>594</v>
      </c>
      <c r="E73" s="1544"/>
      <c r="F73" s="1544">
        <f>'SEP''23'!F73</f>
        <v>59</v>
      </c>
      <c r="G73" s="1544">
        <f>'SEP''23'!G73</f>
        <v>3521.83</v>
      </c>
      <c r="H73" s="1544">
        <f>'SEP''23'!H73</f>
        <v>307.17</v>
      </c>
      <c r="I73" s="1544">
        <f>'SEP''23'!I73</f>
        <v>0</v>
      </c>
      <c r="J73" s="1544"/>
      <c r="K73" s="1544"/>
      <c r="L73" s="1544">
        <f>'SEP''23'!L73</f>
        <v>1</v>
      </c>
      <c r="M73" s="1544">
        <f>'SEP''23'!M73</f>
        <v>55</v>
      </c>
      <c r="N73" s="1544"/>
      <c r="O73" s="1544"/>
      <c r="P73" s="1544"/>
      <c r="Q73" s="1544"/>
      <c r="R73" s="1544"/>
      <c r="S73" s="1544"/>
      <c r="T73" s="1544"/>
      <c r="U73" s="1544"/>
      <c r="V73" s="1544">
        <f>'SEP''23'!V73</f>
        <v>0</v>
      </c>
      <c r="W73" s="1176"/>
    </row>
    <row r="74" spans="1:23" s="54" customFormat="1">
      <c r="A74" s="1176"/>
      <c r="B74" s="1544" t="str">
        <f>'SEP''23'!B74</f>
        <v>22.09.23</v>
      </c>
      <c r="C74" s="1544">
        <f>'SEP''23'!C74</f>
        <v>72</v>
      </c>
      <c r="D74" s="1544">
        <f>'SEP''23'!D74</f>
        <v>595</v>
      </c>
      <c r="E74" s="1544"/>
      <c r="F74" s="1544">
        <f>'SEP''23'!F74</f>
        <v>57</v>
      </c>
      <c r="G74" s="1544">
        <f>'SEP''23'!G74</f>
        <v>3418.85</v>
      </c>
      <c r="H74" s="1544">
        <f>'SEP''23'!H74</f>
        <v>280.14999999999998</v>
      </c>
      <c r="I74" s="1544">
        <f>'SEP''23'!I74</f>
        <v>0</v>
      </c>
      <c r="J74" s="1544"/>
      <c r="K74" s="1544"/>
      <c r="L74" s="1544">
        <f>'SEP''23'!L74</f>
        <v>2</v>
      </c>
      <c r="M74" s="1544">
        <f>'SEP''23'!M74</f>
        <v>0</v>
      </c>
      <c r="N74" s="1544"/>
      <c r="O74" s="1544"/>
      <c r="P74" s="1544"/>
      <c r="Q74" s="1544"/>
      <c r="R74" s="1544"/>
      <c r="S74" s="1544"/>
      <c r="T74" s="1544"/>
      <c r="U74" s="1544"/>
      <c r="V74" s="1544">
        <f>'SEP''23'!V74</f>
        <v>0</v>
      </c>
      <c r="W74" s="1176"/>
    </row>
    <row r="75" spans="1:23" s="54" customFormat="1">
      <c r="A75" s="1176"/>
      <c r="B75" s="1544" t="str">
        <f>'SEP''23'!B75</f>
        <v>22.09.23</v>
      </c>
      <c r="C75" s="1544">
        <f>'SEP''23'!C75</f>
        <v>73</v>
      </c>
      <c r="D75" s="1544">
        <f>'SEP''23'!D75</f>
        <v>596</v>
      </c>
      <c r="E75" s="1544"/>
      <c r="F75" s="1544">
        <f>'SEP''23'!F75</f>
        <v>58</v>
      </c>
      <c r="G75" s="1544">
        <f>'SEP''23'!G75</f>
        <v>3484.24</v>
      </c>
      <c r="H75" s="1544">
        <f>'SEP''23'!H75</f>
        <v>279.76</v>
      </c>
      <c r="I75" s="1544">
        <f>'SEP''23'!I75</f>
        <v>0</v>
      </c>
      <c r="J75" s="1544"/>
      <c r="K75" s="1544"/>
      <c r="L75" s="1544">
        <f>'SEP''23'!L75</f>
        <v>1</v>
      </c>
      <c r="M75" s="1544">
        <f>'SEP''23'!M75</f>
        <v>45</v>
      </c>
      <c r="N75" s="1544"/>
      <c r="O75" s="1544"/>
      <c r="P75" s="1544"/>
      <c r="Q75" s="1544"/>
      <c r="R75" s="1544"/>
      <c r="S75" s="1544"/>
      <c r="T75" s="1544"/>
      <c r="U75" s="1544"/>
      <c r="V75" s="1544">
        <f>'SEP''23'!V75</f>
        <v>0</v>
      </c>
      <c r="W75" s="1176"/>
    </row>
    <row r="76" spans="1:23" s="54" customFormat="1">
      <c r="A76" s="1176"/>
      <c r="B76" s="1546" t="str">
        <f>'SEP''23'!B76</f>
        <v>23.09.23</v>
      </c>
      <c r="C76" s="1546">
        <f>'SEP''23'!C76</f>
        <v>74</v>
      </c>
      <c r="D76" s="1546">
        <f>'SEP''23'!D76</f>
        <v>597</v>
      </c>
      <c r="E76" s="1546"/>
      <c r="F76" s="1546">
        <f>'SEP''23'!F76</f>
        <v>57</v>
      </c>
      <c r="G76" s="1546">
        <f>'SEP''23'!G76</f>
        <v>3394.68</v>
      </c>
      <c r="H76" s="1546">
        <f>'SEP''23'!H76</f>
        <v>295.32</v>
      </c>
      <c r="I76" s="1546">
        <f>'SEP''23'!I76</f>
        <v>0</v>
      </c>
      <c r="J76" s="1546"/>
      <c r="K76" s="1546"/>
      <c r="L76" s="1546">
        <f>'SEP''23'!L76</f>
        <v>1</v>
      </c>
      <c r="M76" s="1546">
        <f>'SEP''23'!M76</f>
        <v>55</v>
      </c>
      <c r="N76" s="1546"/>
      <c r="O76" s="1546"/>
      <c r="P76" s="1546"/>
      <c r="Q76" s="1546"/>
      <c r="R76" s="1546"/>
      <c r="S76" s="1546"/>
      <c r="T76" s="1546"/>
      <c r="U76" s="1546"/>
      <c r="V76" s="1546">
        <f>'SEP''23'!V76</f>
        <v>0</v>
      </c>
      <c r="W76" s="1176"/>
    </row>
    <row r="77" spans="1:23" s="54" customFormat="1">
      <c r="A77" s="1176"/>
      <c r="B77" s="1550" t="str">
        <f>'SEP''23'!B77</f>
        <v>24.09.23</v>
      </c>
      <c r="C77" s="1550">
        <f>'SEP''23'!C77</f>
        <v>75</v>
      </c>
      <c r="D77" s="1550">
        <f>'SEP''23'!D77</f>
        <v>598</v>
      </c>
      <c r="E77" s="1550"/>
      <c r="F77" s="1550">
        <f>'SEP''23'!F77</f>
        <v>59</v>
      </c>
      <c r="G77" s="1550">
        <f>'SEP''23'!G77</f>
        <v>3555.63</v>
      </c>
      <c r="H77" s="1550">
        <f>'SEP''23'!H77</f>
        <v>273.37</v>
      </c>
      <c r="I77" s="1550">
        <f>'SEP''23'!I77</f>
        <v>0</v>
      </c>
      <c r="J77" s="1550"/>
      <c r="K77" s="1550"/>
      <c r="L77" s="1550">
        <f>'SEP''23'!L77</f>
        <v>1</v>
      </c>
      <c r="M77" s="1550">
        <f>'SEP''23'!M77</f>
        <v>40</v>
      </c>
      <c r="N77" s="1550"/>
      <c r="O77" s="1550"/>
      <c r="P77" s="1550"/>
      <c r="Q77" s="1550"/>
      <c r="R77" s="1550"/>
      <c r="S77" s="1550"/>
      <c r="T77" s="1550"/>
      <c r="U77" s="1550"/>
      <c r="V77" s="1550">
        <f>'SEP''23'!V77</f>
        <v>0</v>
      </c>
      <c r="W77" s="1176"/>
    </row>
    <row r="78" spans="1:23" s="54" customFormat="1">
      <c r="A78" s="1176"/>
      <c r="B78" s="1550" t="str">
        <f>'SEP''23'!B78</f>
        <v>24.09.23</v>
      </c>
      <c r="C78" s="1550">
        <f>'SEP''23'!C78</f>
        <v>76</v>
      </c>
      <c r="D78" s="1550">
        <f>'SEP''23'!D78</f>
        <v>599</v>
      </c>
      <c r="E78" s="1550"/>
      <c r="F78" s="1550">
        <f>'SEP''23'!F78</f>
        <v>57</v>
      </c>
      <c r="G78" s="1550">
        <f>'SEP''23'!G78</f>
        <v>3385.88</v>
      </c>
      <c r="H78" s="1550">
        <f>'SEP''23'!H78</f>
        <v>304.12</v>
      </c>
      <c r="I78" s="1550">
        <f>'SEP''23'!I78</f>
        <v>0</v>
      </c>
      <c r="J78" s="1550"/>
      <c r="K78" s="1550"/>
      <c r="L78" s="1550">
        <f>'SEP''23'!L78</f>
        <v>1</v>
      </c>
      <c r="M78" s="1550">
        <f>'SEP''23'!M78</f>
        <v>55</v>
      </c>
      <c r="N78" s="1550"/>
      <c r="O78" s="1550"/>
      <c r="P78" s="1550"/>
      <c r="Q78" s="1550"/>
      <c r="R78" s="1550"/>
      <c r="S78" s="1550"/>
      <c r="T78" s="1550"/>
      <c r="U78" s="1550"/>
      <c r="V78" s="1550">
        <f>'SEP''23'!V78</f>
        <v>0</v>
      </c>
      <c r="W78" s="1176"/>
    </row>
    <row r="79" spans="1:23" s="54" customFormat="1">
      <c r="A79" s="1176"/>
      <c r="B79" s="1553" t="str">
        <f>'SEP''23'!B79</f>
        <v>25.09.23</v>
      </c>
      <c r="C79" s="1553">
        <f>'SEP''23'!C79</f>
        <v>77</v>
      </c>
      <c r="D79" s="1553">
        <f>'SEP''23'!D79</f>
        <v>600</v>
      </c>
      <c r="E79" s="1553"/>
      <c r="F79" s="1553">
        <f>'SEP''23'!F79</f>
        <v>58</v>
      </c>
      <c r="G79" s="1553">
        <f>'SEP''23'!G79</f>
        <v>3483.44</v>
      </c>
      <c r="H79" s="1553">
        <f>'SEP''23'!H79</f>
        <v>280.56</v>
      </c>
      <c r="I79" s="1553">
        <f>'SEP''23'!I79</f>
        <v>0</v>
      </c>
      <c r="J79" s="1553"/>
      <c r="K79" s="1553"/>
      <c r="L79" s="1553">
        <f>'SEP''23'!L79</f>
        <v>1</v>
      </c>
      <c r="M79" s="1553">
        <f>'SEP''23'!M79</f>
        <v>35</v>
      </c>
      <c r="N79" s="1553"/>
      <c r="O79" s="1553"/>
      <c r="P79" s="1553"/>
      <c r="Q79" s="1553"/>
      <c r="R79" s="1553"/>
      <c r="S79" s="1553"/>
      <c r="T79" s="1553"/>
      <c r="U79" s="1553"/>
      <c r="V79" s="1553">
        <f>'SEP''23'!V79</f>
        <v>0</v>
      </c>
      <c r="W79" s="1176"/>
    </row>
    <row r="80" spans="1:23" s="54" customFormat="1">
      <c r="A80" s="1176"/>
      <c r="B80" s="1554" t="str">
        <f>'SEP''23'!B80</f>
        <v>25.09.23</v>
      </c>
      <c r="C80" s="1554">
        <f>'SEP''23'!C80</f>
        <v>78</v>
      </c>
      <c r="D80" s="1554">
        <f>'SEP''23'!D80</f>
        <v>601</v>
      </c>
      <c r="E80" s="1554"/>
      <c r="F80" s="1554">
        <f>'SEP''23'!F80</f>
        <v>57</v>
      </c>
      <c r="G80" s="1554">
        <f>'SEP''23'!G80</f>
        <v>3393.06</v>
      </c>
      <c r="H80" s="1554">
        <f>'SEP''23'!H80</f>
        <v>302.94</v>
      </c>
      <c r="I80" s="1554">
        <f>'SEP''23'!I80</f>
        <v>0</v>
      </c>
      <c r="J80" s="1554"/>
      <c r="K80" s="1554"/>
      <c r="L80" s="1554">
        <f>'SEP''23'!L80</f>
        <v>2</v>
      </c>
      <c r="M80" s="1554">
        <f>'SEP''23'!M80</f>
        <v>0</v>
      </c>
      <c r="N80" s="1554"/>
      <c r="O80" s="1554"/>
      <c r="P80" s="1554"/>
      <c r="Q80" s="1554"/>
      <c r="R80" s="1554"/>
      <c r="S80" s="1554"/>
      <c r="T80" s="1554"/>
      <c r="U80" s="1554"/>
      <c r="V80" s="1554">
        <f>'SEP''23'!V80</f>
        <v>0</v>
      </c>
      <c r="W80" s="1176"/>
    </row>
    <row r="81" spans="1:23" s="54" customFormat="1">
      <c r="A81" s="1176"/>
      <c r="B81" s="1556" t="str">
        <f>'SEP''23'!B81</f>
        <v>26.09.23</v>
      </c>
      <c r="C81" s="1556">
        <f>'SEP''23'!C81</f>
        <v>79</v>
      </c>
      <c r="D81" s="1556">
        <f>'SEP''23'!D81</f>
        <v>602</v>
      </c>
      <c r="E81" s="1556"/>
      <c r="F81" s="1556">
        <f>'SEP''23'!F81</f>
        <v>57</v>
      </c>
      <c r="G81" s="1556">
        <f>'SEP''23'!G81</f>
        <v>3386.24</v>
      </c>
      <c r="H81" s="1556">
        <f>'SEP''23'!H81</f>
        <v>315.76</v>
      </c>
      <c r="I81" s="1556">
        <f>'SEP''23'!I81</f>
        <v>0</v>
      </c>
      <c r="J81" s="1556"/>
      <c r="K81" s="1556"/>
      <c r="L81" s="1556">
        <f>'SEP''23'!L81</f>
        <v>2</v>
      </c>
      <c r="M81" s="1556">
        <f>'SEP''23'!M81</f>
        <v>10</v>
      </c>
      <c r="N81" s="1556"/>
      <c r="O81" s="1556"/>
      <c r="P81" s="1556"/>
      <c r="Q81" s="1556"/>
      <c r="R81" s="1556"/>
      <c r="S81" s="1556"/>
      <c r="T81" s="1556"/>
      <c r="U81" s="1556"/>
      <c r="V81" s="1556">
        <f>'SEP''23'!V81</f>
        <v>0</v>
      </c>
      <c r="W81" s="1176"/>
    </row>
    <row r="82" spans="1:23" s="54" customFormat="1">
      <c r="A82" s="1176"/>
      <c r="B82" s="1556" t="str">
        <f>'SEP''23'!B82</f>
        <v>26.09.23</v>
      </c>
      <c r="C82" s="1556">
        <f>'SEP''23'!C82</f>
        <v>80</v>
      </c>
      <c r="D82" s="1556">
        <f>'SEP''23'!D82</f>
        <v>603</v>
      </c>
      <c r="E82" s="1556"/>
      <c r="F82" s="1556">
        <f>'SEP''23'!F82</f>
        <v>58</v>
      </c>
      <c r="G82" s="1556">
        <f>'SEP''23'!G82</f>
        <v>3452.44</v>
      </c>
      <c r="H82" s="1556">
        <f>'SEP''23'!H82</f>
        <v>311.76</v>
      </c>
      <c r="I82" s="1556">
        <f>'SEP''23'!I82</f>
        <v>0.2</v>
      </c>
      <c r="J82" s="1556"/>
      <c r="K82" s="1556"/>
      <c r="L82" s="1556">
        <f>'SEP''23'!L82</f>
        <v>1</v>
      </c>
      <c r="M82" s="1556">
        <f>'SEP''23'!M82</f>
        <v>50</v>
      </c>
      <c r="N82" s="1556"/>
      <c r="O82" s="1556"/>
      <c r="P82" s="1556"/>
      <c r="Q82" s="1556"/>
      <c r="R82" s="1556"/>
      <c r="S82" s="1556"/>
      <c r="T82" s="1556"/>
      <c r="U82" s="1556"/>
      <c r="V82" s="1556">
        <f>'SEP''23'!V82</f>
        <v>0</v>
      </c>
      <c r="W82" s="1176"/>
    </row>
    <row r="83" spans="1:23" s="54" customFormat="1">
      <c r="A83" s="1176"/>
      <c r="B83" s="1558" t="str">
        <f>'SEP''23'!B83</f>
        <v>26.09.23</v>
      </c>
      <c r="C83" s="1558">
        <f>'SEP''23'!C83</f>
        <v>81</v>
      </c>
      <c r="D83" s="1558">
        <f>'SEP''23'!D83</f>
        <v>604</v>
      </c>
      <c r="E83" s="1558"/>
      <c r="F83" s="1558">
        <f>'SEP''23'!F83</f>
        <v>58</v>
      </c>
      <c r="G83" s="1558">
        <f>'SEP''23'!G83</f>
        <v>3472.24</v>
      </c>
      <c r="H83" s="1558">
        <f>'SEP''23'!H83</f>
        <v>291.76</v>
      </c>
      <c r="I83" s="1558">
        <f>'SEP''23'!I83</f>
        <v>0</v>
      </c>
      <c r="J83" s="1558"/>
      <c r="K83" s="1558"/>
      <c r="L83" s="1558">
        <f>'SEP''23'!L83</f>
        <v>1</v>
      </c>
      <c r="M83" s="1558">
        <f>'SEP''23'!M83</f>
        <v>45</v>
      </c>
      <c r="N83" s="1558"/>
      <c r="O83" s="1558"/>
      <c r="P83" s="1558"/>
      <c r="Q83" s="1558"/>
      <c r="R83" s="1558"/>
      <c r="S83" s="1558"/>
      <c r="T83" s="1558"/>
      <c r="U83" s="1558"/>
      <c r="V83" s="1558">
        <f>'SEP''23'!V83</f>
        <v>0</v>
      </c>
      <c r="W83" s="1176"/>
    </row>
    <row r="84" spans="1:23" s="54" customFormat="1">
      <c r="A84" s="1176"/>
      <c r="B84" s="1559" t="str">
        <f>'SEP''23'!B84</f>
        <v>27.09.23</v>
      </c>
      <c r="C84" s="1559">
        <f>'SEP''23'!C84</f>
        <v>82</v>
      </c>
      <c r="D84" s="1559">
        <f>'SEP''23'!D84</f>
        <v>605</v>
      </c>
      <c r="E84" s="1559"/>
      <c r="F84" s="1559">
        <f>'SEP''23'!F84</f>
        <v>58</v>
      </c>
      <c r="G84" s="1559">
        <f>'SEP''23'!G84</f>
        <v>3512.85</v>
      </c>
      <c r="H84" s="1559">
        <f>'SEP''23'!H84</f>
        <v>248.15</v>
      </c>
      <c r="I84" s="1559">
        <f>'SEP''23'!I84</f>
        <v>0</v>
      </c>
      <c r="J84" s="1559"/>
      <c r="K84" s="1559"/>
      <c r="L84" s="1559">
        <f>'SEP''23'!L84</f>
        <v>2</v>
      </c>
      <c r="M84" s="1559">
        <f>'SEP''23'!M84</f>
        <v>15</v>
      </c>
      <c r="N84" s="1559"/>
      <c r="O84" s="1559"/>
      <c r="P84" s="1559"/>
      <c r="Q84" s="1559"/>
      <c r="R84" s="1559"/>
      <c r="S84" s="1559"/>
      <c r="T84" s="1559"/>
      <c r="U84" s="1559"/>
      <c r="V84" s="1559">
        <f>'SEP''23'!V84</f>
        <v>0</v>
      </c>
      <c r="W84" s="1176"/>
    </row>
    <row r="85" spans="1:23" s="54" customFormat="1">
      <c r="A85" s="1176"/>
      <c r="B85" s="1559" t="str">
        <f>'SEP''23'!B85</f>
        <v>27.09.23</v>
      </c>
      <c r="C85" s="1559">
        <f>'SEP''23'!C85</f>
        <v>83</v>
      </c>
      <c r="D85" s="1559">
        <f>'SEP''23'!D85</f>
        <v>606</v>
      </c>
      <c r="E85" s="1559"/>
      <c r="F85" s="1559">
        <f>'SEP''23'!F85</f>
        <v>59</v>
      </c>
      <c r="G85" s="1559">
        <f>'SEP''23'!G85</f>
        <v>3522.05</v>
      </c>
      <c r="H85" s="1559">
        <f>'SEP''23'!H85</f>
        <v>301.54000000000002</v>
      </c>
      <c r="I85" s="1559">
        <f>'SEP''23'!I85</f>
        <v>0.59</v>
      </c>
      <c r="J85" s="1559"/>
      <c r="K85" s="1559"/>
      <c r="L85" s="1559">
        <f>'SEP''23'!L85</f>
        <v>2</v>
      </c>
      <c r="M85" s="1559">
        <f>'SEP''23'!M85</f>
        <v>0</v>
      </c>
      <c r="N85" s="1559"/>
      <c r="O85" s="1559"/>
      <c r="P85" s="1559"/>
      <c r="Q85" s="1559"/>
      <c r="R85" s="1559"/>
      <c r="S85" s="1559"/>
      <c r="T85" s="1559"/>
      <c r="U85" s="1559"/>
      <c r="V85" s="1559">
        <f>'SEP''23'!V85</f>
        <v>0</v>
      </c>
      <c r="W85" s="1176"/>
    </row>
    <row r="86" spans="1:23" s="54" customFormat="1">
      <c r="A86" s="1176"/>
      <c r="B86" s="1561" t="str">
        <f>'SEP''23'!B86</f>
        <v>27.09.23</v>
      </c>
      <c r="C86" s="1561">
        <f>'SEP''23'!C86</f>
        <v>84</v>
      </c>
      <c r="D86" s="1561">
        <f>'SEP''23'!D86</f>
        <v>607</v>
      </c>
      <c r="E86" s="1561"/>
      <c r="F86" s="1561">
        <f>'SEP''23'!F86</f>
        <v>57</v>
      </c>
      <c r="G86" s="1561">
        <f>'SEP''23'!G86</f>
        <v>3409.64</v>
      </c>
      <c r="H86" s="1561">
        <f>'SEP''23'!H86</f>
        <v>292.36</v>
      </c>
      <c r="I86" s="1561">
        <f>'SEP''23'!I86</f>
        <v>0</v>
      </c>
      <c r="J86" s="1561"/>
      <c r="K86" s="1561"/>
      <c r="L86" s="1561">
        <f>'SEP''23'!L86</f>
        <v>2</v>
      </c>
      <c r="M86" s="1561">
        <f>'SEP''23'!M86</f>
        <v>5</v>
      </c>
      <c r="N86" s="1561"/>
      <c r="O86" s="1561"/>
      <c r="P86" s="1561"/>
      <c r="Q86" s="1561"/>
      <c r="R86" s="1561"/>
      <c r="S86" s="1561"/>
      <c r="T86" s="1561"/>
      <c r="U86" s="1561"/>
      <c r="V86" s="1561">
        <f>'SEP''23'!V86</f>
        <v>0</v>
      </c>
      <c r="W86" s="1176"/>
    </row>
    <row r="87" spans="1:23" s="54" customFormat="1">
      <c r="A87" s="1176"/>
      <c r="B87" s="1563" t="str">
        <f>'SEP''23'!B87</f>
        <v>28.09.23</v>
      </c>
      <c r="C87" s="1563">
        <f>'SEP''23'!C87</f>
        <v>85</v>
      </c>
      <c r="D87" s="1563">
        <f>'SEP''23'!D87</f>
        <v>608</v>
      </c>
      <c r="E87" s="1563"/>
      <c r="F87" s="1563">
        <f>'SEP''23'!F87</f>
        <v>59</v>
      </c>
      <c r="G87" s="1563">
        <f>'SEP''23'!G87</f>
        <v>3327.24</v>
      </c>
      <c r="H87" s="1563">
        <f>'SEP''23'!H87</f>
        <v>498.76</v>
      </c>
      <c r="I87" s="1563">
        <f>'SEP''23'!I87</f>
        <v>0</v>
      </c>
      <c r="J87" s="1563"/>
      <c r="K87" s="1563"/>
      <c r="L87" s="1563">
        <f>'SEP''23'!L87</f>
        <v>2</v>
      </c>
      <c r="M87" s="1563">
        <f>'SEP''23'!M87</f>
        <v>10</v>
      </c>
      <c r="N87" s="1563"/>
      <c r="O87" s="1563"/>
      <c r="P87" s="1563"/>
      <c r="Q87" s="1563"/>
      <c r="R87" s="1563"/>
      <c r="S87" s="1563"/>
      <c r="T87" s="1563"/>
      <c r="U87" s="1563"/>
      <c r="V87" s="1563">
        <f>'SEP''23'!V87</f>
        <v>0</v>
      </c>
      <c r="W87" s="1176"/>
    </row>
    <row r="88" spans="1:23" s="54" customFormat="1">
      <c r="A88" s="1176"/>
      <c r="B88" s="1563" t="str">
        <f>'SEP''23'!B88</f>
        <v>28.09.23</v>
      </c>
      <c r="C88" s="1563">
        <f>'SEP''23'!C88</f>
        <v>86</v>
      </c>
      <c r="D88" s="1563">
        <f>'SEP''23'!D88</f>
        <v>609</v>
      </c>
      <c r="E88" s="1563"/>
      <c r="F88" s="1563">
        <f>'SEP''23'!F88</f>
        <v>59</v>
      </c>
      <c r="G88" s="1563">
        <f>'SEP''23'!G88</f>
        <v>3447.03</v>
      </c>
      <c r="H88" s="1563">
        <f>'SEP''23'!H88</f>
        <v>381.97</v>
      </c>
      <c r="I88" s="1563">
        <f>'SEP''23'!I88</f>
        <v>0</v>
      </c>
      <c r="J88" s="1563"/>
      <c r="K88" s="1563"/>
      <c r="L88" s="1563">
        <f>'SEP''23'!L88</f>
        <v>1</v>
      </c>
      <c r="M88" s="1563">
        <f>'SEP''23'!M88</f>
        <v>50</v>
      </c>
      <c r="N88" s="1563"/>
      <c r="O88" s="1563"/>
      <c r="P88" s="1563"/>
      <c r="Q88" s="1563"/>
      <c r="R88" s="1563"/>
      <c r="S88" s="1563"/>
      <c r="T88" s="1563"/>
      <c r="U88" s="1563"/>
      <c r="V88" s="1563">
        <f>'SEP''23'!V88</f>
        <v>0</v>
      </c>
      <c r="W88" s="1176"/>
    </row>
    <row r="89" spans="1:23" s="54" customFormat="1">
      <c r="A89" s="1176"/>
      <c r="B89" s="1563" t="str">
        <f>'SEP''23'!B89</f>
        <v>28.09.23</v>
      </c>
      <c r="C89" s="1563">
        <f>'SEP''23'!C89</f>
        <v>87</v>
      </c>
      <c r="D89" s="1563">
        <f>'SEP''23'!D89</f>
        <v>610</v>
      </c>
      <c r="E89" s="1563"/>
      <c r="F89" s="1563">
        <f>'SEP''23'!F89</f>
        <v>58</v>
      </c>
      <c r="G89" s="1563">
        <f>'SEP''23'!G89</f>
        <v>3491.49</v>
      </c>
      <c r="H89" s="1563">
        <f>'SEP''23'!H89</f>
        <v>257.70999999999998</v>
      </c>
      <c r="I89" s="1563">
        <f>'SEP''23'!I89</f>
        <v>0.2</v>
      </c>
      <c r="J89" s="1563"/>
      <c r="K89" s="1563"/>
      <c r="L89" s="1563">
        <f>'SEP''23'!L89</f>
        <v>2</v>
      </c>
      <c r="M89" s="1563">
        <f>'SEP''23'!M89</f>
        <v>0</v>
      </c>
      <c r="N89" s="1563"/>
      <c r="O89" s="1563"/>
      <c r="P89" s="1563"/>
      <c r="Q89" s="1563"/>
      <c r="R89" s="1563"/>
      <c r="S89" s="1563"/>
      <c r="T89" s="1563"/>
      <c r="U89" s="1563"/>
      <c r="V89" s="1563">
        <f>'SEP''23'!V89</f>
        <v>0</v>
      </c>
      <c r="W89" s="1176"/>
    </row>
    <row r="90" spans="1:23" s="54" customFormat="1">
      <c r="A90" s="1176"/>
      <c r="B90" s="1567" t="str">
        <f>'SEP''23'!B90</f>
        <v>29.09.23</v>
      </c>
      <c r="C90" s="1567">
        <f>'SEP''23'!C90</f>
        <v>88</v>
      </c>
      <c r="D90" s="1567">
        <f>'SEP''23'!D90</f>
        <v>611</v>
      </c>
      <c r="E90" s="1567"/>
      <c r="F90" s="1567">
        <f>'SEP''23'!F90</f>
        <v>55</v>
      </c>
      <c r="G90" s="1567">
        <f>'SEP''23'!G90</f>
        <v>3200.32</v>
      </c>
      <c r="H90" s="1567">
        <f>'SEP''23'!H90</f>
        <v>353.68</v>
      </c>
      <c r="I90" s="1567">
        <f>'SEP''23'!I90</f>
        <v>0</v>
      </c>
      <c r="J90" s="1567"/>
      <c r="K90" s="1567"/>
      <c r="L90" s="1567">
        <f>'SEP''23'!L90</f>
        <v>12</v>
      </c>
      <c r="M90" s="1567">
        <f>'SEP''23'!M90</f>
        <v>55</v>
      </c>
      <c r="N90" s="1567"/>
      <c r="O90" s="1567"/>
      <c r="P90" s="1567"/>
      <c r="Q90" s="1567"/>
      <c r="R90" s="1567"/>
      <c r="S90" s="1567"/>
      <c r="T90" s="1567"/>
      <c r="U90" s="1567"/>
      <c r="V90" s="1567">
        <f>'SEP''23'!V90</f>
        <v>90090</v>
      </c>
      <c r="W90" s="1176"/>
    </row>
    <row r="91" spans="1:23" s="54" customFormat="1">
      <c r="A91" s="1176"/>
      <c r="B91" s="1567" t="str">
        <f>'SEP''23'!B91</f>
        <v>29.09.23</v>
      </c>
      <c r="C91" s="1567">
        <f>'SEP''23'!C91</f>
        <v>89</v>
      </c>
      <c r="D91" s="1567">
        <f>'SEP''23'!D91</f>
        <v>612</v>
      </c>
      <c r="E91" s="1567"/>
      <c r="F91" s="1567">
        <f>'SEP''23'!F91</f>
        <v>58</v>
      </c>
      <c r="G91" s="1567">
        <f>'SEP''23'!G91</f>
        <v>3410.84</v>
      </c>
      <c r="H91" s="1567">
        <f>'SEP''23'!H91</f>
        <v>353.16</v>
      </c>
      <c r="I91" s="1567">
        <f>'SEP''23'!I91</f>
        <v>0</v>
      </c>
      <c r="J91" s="1567"/>
      <c r="K91" s="1567"/>
      <c r="L91" s="1567">
        <f>'SEP''23'!L91</f>
        <v>1</v>
      </c>
      <c r="M91" s="1567">
        <f>'SEP''23'!M91</f>
        <v>45</v>
      </c>
      <c r="N91" s="1567"/>
      <c r="O91" s="1567"/>
      <c r="P91" s="1567"/>
      <c r="Q91" s="1567"/>
      <c r="R91" s="1567"/>
      <c r="S91" s="1567"/>
      <c r="T91" s="1567"/>
      <c r="U91" s="1567"/>
      <c r="V91" s="1567">
        <f>'SEP''23'!V91</f>
        <v>0</v>
      </c>
      <c r="W91" s="1176"/>
    </row>
    <row r="92" spans="1:23" s="54" customFormat="1">
      <c r="A92" s="1176"/>
      <c r="B92" s="1567" t="str">
        <f>'SEP''23'!B92</f>
        <v>29.09.23</v>
      </c>
      <c r="C92" s="1567">
        <f>'SEP''23'!C92</f>
        <v>90</v>
      </c>
      <c r="D92" s="1567">
        <f>'SEP''23'!D92</f>
        <v>613</v>
      </c>
      <c r="E92" s="1567"/>
      <c r="F92" s="1567">
        <f>'SEP''23'!F92</f>
        <v>58</v>
      </c>
      <c r="G92" s="1567">
        <f>'SEP''23'!G92</f>
        <v>3392.68</v>
      </c>
      <c r="H92" s="1567">
        <f>'SEP''23'!H92</f>
        <v>359.32</v>
      </c>
      <c r="I92" s="1567">
        <f>'SEP''23'!I92</f>
        <v>0</v>
      </c>
      <c r="J92" s="1567"/>
      <c r="K92" s="1567"/>
      <c r="L92" s="1567">
        <f>'SEP''23'!L92</f>
        <v>1</v>
      </c>
      <c r="M92" s="1567">
        <f>'SEP''23'!M92</f>
        <v>30</v>
      </c>
      <c r="N92" s="1567"/>
      <c r="O92" s="1567"/>
      <c r="P92" s="1567"/>
      <c r="Q92" s="1567"/>
      <c r="R92" s="1567"/>
      <c r="S92" s="1567"/>
      <c r="T92" s="1567"/>
      <c r="U92" s="1567"/>
      <c r="V92" s="1567">
        <f>'SEP''23'!V92</f>
        <v>0</v>
      </c>
      <c r="W92" s="1176"/>
    </row>
    <row r="93" spans="1:23" s="54" customFormat="1">
      <c r="A93" s="1176"/>
      <c r="B93" s="1569" t="str">
        <f>'SEP''23'!B93</f>
        <v>29.09.23</v>
      </c>
      <c r="C93" s="1569">
        <f>'SEP''23'!C93</f>
        <v>91</v>
      </c>
      <c r="D93" s="1569">
        <f>'SEP''23'!D93</f>
        <v>614</v>
      </c>
      <c r="E93" s="1569"/>
      <c r="F93" s="1569">
        <f>'SEP''23'!F93</f>
        <v>58</v>
      </c>
      <c r="G93" s="1569">
        <f>'SEP''23'!G93</f>
        <v>3386.05</v>
      </c>
      <c r="H93" s="1569">
        <f>'SEP''23'!H93</f>
        <v>374.95</v>
      </c>
      <c r="I93" s="1569">
        <f>'SEP''23'!I93</f>
        <v>0</v>
      </c>
      <c r="J93" s="1569"/>
      <c r="K93" s="1569"/>
      <c r="L93" s="1569">
        <f>'SEP''23'!L93</f>
        <v>1</v>
      </c>
      <c r="M93" s="1569">
        <f>'SEP''23'!M93</f>
        <v>30</v>
      </c>
      <c r="N93" s="1569"/>
      <c r="O93" s="1569"/>
      <c r="P93" s="1569"/>
      <c r="Q93" s="1569"/>
      <c r="R93" s="1569"/>
      <c r="S93" s="1569"/>
      <c r="T93" s="1569"/>
      <c r="U93" s="1569"/>
      <c r="V93" s="1569">
        <f>'SEP''23'!V93</f>
        <v>0</v>
      </c>
      <c r="W93" s="1176"/>
    </row>
    <row r="94" spans="1:23" s="54" customFormat="1">
      <c r="A94" s="1176"/>
      <c r="B94" s="1569" t="str">
        <f>'SEP''23'!B94</f>
        <v>29.09.23</v>
      </c>
      <c r="C94" s="1569">
        <f>'SEP''23'!C94</f>
        <v>92</v>
      </c>
      <c r="D94" s="1569">
        <f>'SEP''23'!D94</f>
        <v>615</v>
      </c>
      <c r="E94" s="1569"/>
      <c r="F94" s="1569">
        <f>'SEP''23'!F94</f>
        <v>57</v>
      </c>
      <c r="G94" s="1569">
        <f>'SEP''23'!G94</f>
        <v>3290.36</v>
      </c>
      <c r="H94" s="1569">
        <f>'SEP''23'!H94</f>
        <v>377.84</v>
      </c>
      <c r="I94" s="1569">
        <f>'SEP''23'!I94</f>
        <v>2.2000000000000002</v>
      </c>
      <c r="J94" s="1569"/>
      <c r="K94" s="1569"/>
      <c r="L94" s="1569">
        <f>'SEP''23'!L94</f>
        <v>2</v>
      </c>
      <c r="M94" s="1569">
        <f>'SEP''23'!M94</f>
        <v>0</v>
      </c>
      <c r="N94" s="1569"/>
      <c r="O94" s="1569"/>
      <c r="P94" s="1569"/>
      <c r="Q94" s="1569"/>
      <c r="R94" s="1569"/>
      <c r="S94" s="1569"/>
      <c r="T94" s="1569"/>
      <c r="U94" s="1569"/>
      <c r="V94" s="1569">
        <f>'SEP''23'!V94</f>
        <v>0</v>
      </c>
      <c r="W94" s="1176"/>
    </row>
    <row r="95" spans="1:23" s="54" customFormat="1">
      <c r="A95" s="1176"/>
      <c r="B95" s="1572" t="str">
        <f>'SEP''23'!B95</f>
        <v>30.09.23</v>
      </c>
      <c r="C95" s="1572">
        <f>'SEP''23'!C95</f>
        <v>93</v>
      </c>
      <c r="D95" s="1572">
        <f>'SEP''23'!D95</f>
        <v>616</v>
      </c>
      <c r="E95" s="1572"/>
      <c r="F95" s="1572">
        <f>'SEP''23'!F95</f>
        <v>57</v>
      </c>
      <c r="G95" s="1572">
        <f>'SEP''23'!G95</f>
        <v>3371.27</v>
      </c>
      <c r="H95" s="1572">
        <f>'SEP''23'!H95</f>
        <v>323.93</v>
      </c>
      <c r="I95" s="1572">
        <f>'SEP''23'!I95</f>
        <v>2.2000000000000002</v>
      </c>
      <c r="J95" s="1572"/>
      <c r="K95" s="1572"/>
      <c r="L95" s="1572">
        <f>'SEP''23'!L95</f>
        <v>1</v>
      </c>
      <c r="M95" s="1572">
        <f>'SEP''23'!M95</f>
        <v>35</v>
      </c>
      <c r="N95" s="1572"/>
      <c r="O95" s="1572"/>
      <c r="P95" s="1572"/>
      <c r="Q95" s="1572"/>
      <c r="R95" s="1572"/>
      <c r="S95" s="1572"/>
      <c r="T95" s="1572"/>
      <c r="U95" s="1572"/>
      <c r="V95" s="1572">
        <f>'SEP''23'!V95</f>
        <v>0</v>
      </c>
      <c r="W95" s="1176"/>
    </row>
    <row r="96" spans="1:23" s="54" customFormat="1">
      <c r="A96" s="1176"/>
      <c r="B96" s="1572" t="str">
        <f>'SEP''23'!B96</f>
        <v>30.09.23</v>
      </c>
      <c r="C96" s="1572">
        <f>'SEP''23'!C96</f>
        <v>94</v>
      </c>
      <c r="D96" s="1572">
        <f>'SEP''23'!D96</f>
        <v>617</v>
      </c>
      <c r="E96" s="1572"/>
      <c r="F96" s="1572">
        <f>'SEP''23'!F96</f>
        <v>58</v>
      </c>
      <c r="G96" s="1572">
        <f>'SEP''23'!G96</f>
        <v>3449.88</v>
      </c>
      <c r="H96" s="1572">
        <f>'SEP''23'!H96</f>
        <v>302.12</v>
      </c>
      <c r="I96" s="1572">
        <f>'SEP''23'!I96</f>
        <v>0</v>
      </c>
      <c r="J96" s="1572"/>
      <c r="K96" s="1572"/>
      <c r="L96" s="1572">
        <f>'SEP''23'!L96</f>
        <v>1</v>
      </c>
      <c r="M96" s="1572">
        <f>'SEP''23'!M96</f>
        <v>30</v>
      </c>
      <c r="N96" s="1572"/>
      <c r="O96" s="1572"/>
      <c r="P96" s="1572"/>
      <c r="Q96" s="1572"/>
      <c r="R96" s="1572"/>
      <c r="S96" s="1572"/>
      <c r="T96" s="1572"/>
      <c r="U96" s="1572"/>
      <c r="V96" s="1572">
        <f>'SEP''23'!V96</f>
        <v>0</v>
      </c>
      <c r="W96" s="1176"/>
    </row>
    <row r="97" spans="1:27" s="54" customFormat="1">
      <c r="A97" s="1176"/>
      <c r="B97" s="1572" t="str">
        <f>'SEP''23'!B97</f>
        <v>30.09.23</v>
      </c>
      <c r="C97" s="1572">
        <f>'SEP''23'!C97</f>
        <v>95</v>
      </c>
      <c r="D97" s="1572">
        <f>'SEP''23'!D97</f>
        <v>618</v>
      </c>
      <c r="E97" s="1572"/>
      <c r="F97" s="1572">
        <f>'SEP''23'!F97</f>
        <v>54</v>
      </c>
      <c r="G97" s="1572">
        <f>'SEP''23'!G97</f>
        <v>3157.93</v>
      </c>
      <c r="H97" s="1572">
        <f>'SEP''23'!H97</f>
        <v>333.67</v>
      </c>
      <c r="I97" s="1572">
        <f>'SEP''23'!I97</f>
        <v>2.6</v>
      </c>
      <c r="J97" s="1572"/>
      <c r="K97" s="1572"/>
      <c r="L97" s="1572">
        <f>'SEP''23'!L97</f>
        <v>2</v>
      </c>
      <c r="M97" s="1572">
        <f>'SEP''23'!M97</f>
        <v>0</v>
      </c>
      <c r="N97" s="1572"/>
      <c r="O97" s="1572"/>
      <c r="P97" s="1572"/>
      <c r="Q97" s="1572"/>
      <c r="R97" s="1572"/>
      <c r="S97" s="1572"/>
      <c r="T97" s="1572"/>
      <c r="U97" s="1572"/>
      <c r="V97" s="1572">
        <f>'SEP''23'!V97</f>
        <v>0</v>
      </c>
      <c r="W97" s="1176"/>
    </row>
    <row r="98" spans="1:27" s="58" customFormat="1" ht="18.75">
      <c r="B98" s="97" t="s">
        <v>670</v>
      </c>
      <c r="C98" s="1177">
        <v>3</v>
      </c>
      <c r="D98" s="353"/>
      <c r="E98" s="354"/>
      <c r="F98" s="1276">
        <f>SUBTOTAL(9,F95:F97)</f>
        <v>169</v>
      </c>
      <c r="G98" s="1276">
        <f>SUBTOTAL(9,G95:G97)</f>
        <v>9979.08</v>
      </c>
      <c r="H98" s="1276">
        <f>SUBTOTAL(9,H95:H97)</f>
        <v>959.72</v>
      </c>
      <c r="I98" s="1276">
        <f>SUBTOTAL(9,I95:I97)</f>
        <v>4.8000000000000007</v>
      </c>
      <c r="J98" s="1184"/>
      <c r="K98" s="1184"/>
      <c r="L98" s="1276">
        <v>5</v>
      </c>
      <c r="M98" s="1276">
        <v>5</v>
      </c>
      <c r="N98" s="1193"/>
      <c r="O98" s="1193"/>
      <c r="P98" s="1193"/>
      <c r="Q98" s="1193"/>
      <c r="R98" s="1193"/>
      <c r="S98" s="1193"/>
      <c r="T98" s="1193"/>
      <c r="U98" s="1193"/>
      <c r="V98" s="1472">
        <f>'SEP''23'!V11</f>
        <v>0</v>
      </c>
      <c r="W98"/>
    </row>
    <row r="99" spans="1:27" s="58" customFormat="1" ht="18.75">
      <c r="B99" s="352" t="s">
        <v>671</v>
      </c>
      <c r="E99" s="38"/>
      <c r="F99" s="839">
        <f>'SEP''23'!F98</f>
        <v>5479</v>
      </c>
      <c r="G99" s="839">
        <f>'SEP''23'!G98</f>
        <v>326356.61999999994</v>
      </c>
      <c r="H99" s="839">
        <f>'SEP''23'!H98</f>
        <v>28813.669999999991</v>
      </c>
      <c r="I99" s="1177">
        <f>'SEP''23'!I98</f>
        <v>30.689999999999991</v>
      </c>
      <c r="J99" s="1180"/>
      <c r="K99" s="1181"/>
      <c r="L99" s="1179"/>
      <c r="M99" s="1179"/>
      <c r="N99" s="1182"/>
      <c r="O99" s="1180"/>
      <c r="P99" s="1180"/>
      <c r="Q99" s="1180"/>
      <c r="R99" s="1180"/>
      <c r="S99" s="1180"/>
      <c r="T99" s="1180"/>
      <c r="U99" s="1180"/>
      <c r="V99" s="1379">
        <f>'SEP''23'!V98</f>
        <v>153405</v>
      </c>
      <c r="W99" s="38"/>
    </row>
    <row r="100" spans="1:27" s="58" customFormat="1" ht="15.75">
      <c r="B100" s="58" t="s">
        <v>1840</v>
      </c>
      <c r="E100"/>
      <c r="J100"/>
      <c r="K100"/>
      <c r="N100"/>
      <c r="O100"/>
      <c r="P100"/>
      <c r="Q100"/>
      <c r="R100"/>
      <c r="S100"/>
      <c r="T100"/>
      <c r="U100"/>
      <c r="W100"/>
    </row>
    <row r="101" spans="1:27" s="331" customFormat="1" ht="18.75">
      <c r="B101" s="331" t="s">
        <v>1842</v>
      </c>
      <c r="E101"/>
      <c r="J101"/>
      <c r="K101"/>
      <c r="N101"/>
      <c r="O101"/>
      <c r="P101"/>
      <c r="Q101"/>
      <c r="R101"/>
      <c r="S101"/>
      <c r="T101"/>
      <c r="U101"/>
      <c r="W101"/>
    </row>
    <row r="102" spans="1:27" s="59" customFormat="1">
      <c r="B102" s="59" t="s">
        <v>1845</v>
      </c>
      <c r="E102"/>
      <c r="J102"/>
      <c r="K102"/>
      <c r="N102"/>
      <c r="O102"/>
      <c r="P102"/>
      <c r="Q102"/>
      <c r="R102"/>
      <c r="S102"/>
      <c r="T102"/>
      <c r="U102"/>
      <c r="W102"/>
    </row>
    <row r="103" spans="1:27" s="59" customFormat="1">
      <c r="B103" s="59" t="s">
        <v>1846</v>
      </c>
      <c r="E103"/>
      <c r="J103"/>
      <c r="K103"/>
      <c r="N103"/>
      <c r="O103"/>
      <c r="P103"/>
      <c r="Q103"/>
      <c r="R103"/>
      <c r="S103"/>
      <c r="T103"/>
      <c r="U103"/>
      <c r="W103"/>
    </row>
    <row r="104" spans="1:27" s="331" customFormat="1" ht="18.75">
      <c r="B104" s="331" t="s">
        <v>1851</v>
      </c>
      <c r="E104"/>
      <c r="J104"/>
      <c r="K104"/>
      <c r="N104"/>
      <c r="O104"/>
      <c r="P104"/>
      <c r="Q104"/>
      <c r="R104"/>
      <c r="S104"/>
      <c r="T104"/>
      <c r="U104"/>
      <c r="W104"/>
    </row>
    <row r="105" spans="1:27" s="331" customFormat="1" ht="18.75">
      <c r="B105" s="331" t="s">
        <v>1857</v>
      </c>
      <c r="E105"/>
      <c r="J105"/>
      <c r="K105"/>
      <c r="N105"/>
      <c r="O105"/>
      <c r="P105"/>
      <c r="Q105"/>
      <c r="R105"/>
      <c r="S105"/>
      <c r="T105"/>
      <c r="U105"/>
      <c r="W105"/>
    </row>
    <row r="106" spans="1:27" s="331" customFormat="1" ht="18.75">
      <c r="B106" s="331" t="s">
        <v>1860</v>
      </c>
      <c r="E106"/>
      <c r="G106" s="1548"/>
      <c r="J106"/>
      <c r="K106"/>
      <c r="N106"/>
      <c r="O106"/>
      <c r="P106"/>
      <c r="Q106"/>
      <c r="R106"/>
      <c r="S106"/>
      <c r="T106"/>
      <c r="U106"/>
      <c r="W106"/>
    </row>
    <row r="107" spans="1:27" s="59" customFormat="1">
      <c r="B107" s="59" t="s">
        <v>1872</v>
      </c>
      <c r="E107"/>
      <c r="J107"/>
      <c r="K107"/>
      <c r="N107"/>
      <c r="O107"/>
      <c r="P107"/>
      <c r="Q107"/>
      <c r="R107"/>
      <c r="S107"/>
      <c r="T107"/>
      <c r="U107"/>
      <c r="W107"/>
    </row>
    <row r="108" spans="1:27" s="59" customFormat="1">
      <c r="A108" s="59" t="s">
        <v>1870</v>
      </c>
      <c r="E108"/>
      <c r="J108"/>
      <c r="K108"/>
      <c r="N108"/>
      <c r="O108"/>
      <c r="P108"/>
      <c r="Q108"/>
      <c r="R108"/>
      <c r="S108"/>
      <c r="T108"/>
      <c r="U108"/>
      <c r="W108"/>
    </row>
    <row r="109" spans="1:27" s="331" customFormat="1" ht="18.75">
      <c r="B109" s="331" t="s">
        <v>1873</v>
      </c>
      <c r="E109"/>
      <c r="J109"/>
      <c r="K109"/>
      <c r="N109"/>
      <c r="O109"/>
      <c r="P109"/>
      <c r="Q109"/>
      <c r="R109"/>
      <c r="S109"/>
      <c r="T109"/>
      <c r="U109"/>
      <c r="W109"/>
    </row>
    <row r="111" spans="1:27">
      <c r="AA111" s="1450"/>
    </row>
  </sheetData>
  <autoFilter ref="B2:V109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69.xml><?xml version="1.0" encoding="utf-8"?>
<worksheet xmlns="http://schemas.openxmlformats.org/spreadsheetml/2006/main" xmlns:r="http://schemas.openxmlformats.org/officeDocument/2006/relationships">
  <dimension ref="A1:X483"/>
  <sheetViews>
    <sheetView topLeftCell="A103" workbookViewId="0">
      <selection activeCell="H108" sqref="H108"/>
    </sheetView>
  </sheetViews>
  <sheetFormatPr defaultRowHeight="15"/>
  <cols>
    <col min="1" max="1" width="6.140625" bestFit="1" customWidth="1"/>
    <col min="3" max="3" width="5.7109375" customWidth="1"/>
    <col min="5" max="5" width="10" bestFit="1" customWidth="1"/>
    <col min="7" max="7" width="9.140625" style="78"/>
    <col min="8" max="8" width="7.7109375" customWidth="1"/>
    <col min="9" max="9" width="7" customWidth="1"/>
    <col min="12" max="13" width="5.85546875" customWidth="1"/>
    <col min="21" max="21" width="9.140625" style="75"/>
    <col min="25" max="25" width="10.7109375" customWidth="1"/>
  </cols>
  <sheetData>
    <row r="1" spans="1:23" ht="21">
      <c r="A1" s="2820" t="s">
        <v>1890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3" ht="60">
      <c r="A2" s="1576" t="s">
        <v>1</v>
      </c>
      <c r="B2" s="1576" t="s">
        <v>2</v>
      </c>
      <c r="C2" s="1576" t="s">
        <v>28</v>
      </c>
      <c r="D2" s="1576" t="s">
        <v>4</v>
      </c>
      <c r="E2" s="1576" t="s">
        <v>5</v>
      </c>
      <c r="F2" s="1576" t="s">
        <v>6</v>
      </c>
      <c r="G2" s="1725" t="s">
        <v>7</v>
      </c>
      <c r="H2" s="1576" t="s">
        <v>8</v>
      </c>
      <c r="I2" s="1576" t="s">
        <v>9</v>
      </c>
      <c r="J2" s="1576" t="s">
        <v>10</v>
      </c>
      <c r="K2" s="1576" t="s">
        <v>11</v>
      </c>
      <c r="L2" s="2809" t="s">
        <v>419</v>
      </c>
      <c r="M2" s="2809"/>
      <c r="N2" s="1576" t="s">
        <v>12</v>
      </c>
      <c r="O2" s="1576" t="s">
        <v>13</v>
      </c>
      <c r="P2" s="1576" t="s">
        <v>14</v>
      </c>
      <c r="Q2" s="1576" t="s">
        <v>15</v>
      </c>
      <c r="R2" s="1576" t="s">
        <v>16</v>
      </c>
      <c r="S2" s="1576" t="s">
        <v>15</v>
      </c>
      <c r="T2" s="1576" t="s">
        <v>460</v>
      </c>
      <c r="U2" s="1185" t="s">
        <v>19</v>
      </c>
      <c r="V2" s="1576" t="s">
        <v>20</v>
      </c>
      <c r="W2" s="1576" t="s">
        <v>255</v>
      </c>
    </row>
    <row r="3" spans="1:23" s="78" customFormat="1">
      <c r="A3" s="1578">
        <v>1</v>
      </c>
      <c r="B3" s="1578" t="s">
        <v>1874</v>
      </c>
      <c r="C3" s="1578">
        <v>1</v>
      </c>
      <c r="D3" s="1578">
        <v>619</v>
      </c>
      <c r="E3" s="1578">
        <v>161006454</v>
      </c>
      <c r="F3" s="1578">
        <v>58</v>
      </c>
      <c r="G3" s="1726">
        <v>3380.46</v>
      </c>
      <c r="H3" s="1692">
        <v>377.54</v>
      </c>
      <c r="I3" s="1578">
        <v>0</v>
      </c>
      <c r="J3" s="1578"/>
      <c r="K3" s="1578"/>
      <c r="L3" s="1578">
        <v>2</v>
      </c>
      <c r="M3" s="1578">
        <v>15</v>
      </c>
      <c r="N3" s="1578"/>
      <c r="O3" s="1578"/>
      <c r="P3" s="1578"/>
      <c r="Q3" s="1578"/>
      <c r="R3" s="1578"/>
      <c r="S3" s="1578"/>
      <c r="T3" s="1578"/>
      <c r="U3" s="1687"/>
      <c r="V3" s="1578"/>
      <c r="W3" s="1578" t="s">
        <v>257</v>
      </c>
    </row>
    <row r="4" spans="1:23" s="78" customFormat="1">
      <c r="A4" s="1578">
        <v>2</v>
      </c>
      <c r="B4" s="1578" t="s">
        <v>1874</v>
      </c>
      <c r="C4" s="1578">
        <v>2</v>
      </c>
      <c r="D4" s="1578">
        <v>1</v>
      </c>
      <c r="E4" s="1578">
        <v>161006455</v>
      </c>
      <c r="F4" s="1578">
        <v>56</v>
      </c>
      <c r="G4" s="1726">
        <v>3373.72</v>
      </c>
      <c r="H4" s="1692">
        <v>242.48</v>
      </c>
      <c r="I4" s="1578">
        <v>0.2</v>
      </c>
      <c r="J4" s="1578"/>
      <c r="K4" s="1578"/>
      <c r="L4" s="1578">
        <v>2</v>
      </c>
      <c r="M4" s="1578">
        <v>15</v>
      </c>
      <c r="N4" s="1578"/>
      <c r="O4" s="1578"/>
      <c r="P4" s="1578"/>
      <c r="Q4" s="1578"/>
      <c r="R4" s="1578"/>
      <c r="S4" s="1578"/>
      <c r="T4" s="1578"/>
      <c r="U4" s="1687"/>
      <c r="V4" s="1578"/>
      <c r="W4" s="1578" t="s">
        <v>257</v>
      </c>
    </row>
    <row r="5" spans="1:23" s="78" customFormat="1">
      <c r="A5" s="1578">
        <v>3</v>
      </c>
      <c r="B5" s="1578" t="s">
        <v>1874</v>
      </c>
      <c r="C5" s="1578">
        <v>3</v>
      </c>
      <c r="D5" s="1578">
        <v>2</v>
      </c>
      <c r="E5" s="1578">
        <v>161006456</v>
      </c>
      <c r="F5" s="1578">
        <v>59</v>
      </c>
      <c r="G5" s="1726">
        <v>3459.44</v>
      </c>
      <c r="H5" s="1692">
        <v>366.56</v>
      </c>
      <c r="I5" s="1578">
        <v>0</v>
      </c>
      <c r="J5" s="1578"/>
      <c r="K5" s="1578"/>
      <c r="L5" s="1578">
        <v>1</v>
      </c>
      <c r="M5" s="1578">
        <v>50</v>
      </c>
      <c r="N5" s="1578"/>
      <c r="O5" s="1578"/>
      <c r="P5" s="1578"/>
      <c r="Q5" s="1578"/>
      <c r="R5" s="1578"/>
      <c r="S5" s="1578"/>
      <c r="T5" s="1578"/>
      <c r="U5" s="1687"/>
      <c r="V5" s="1578"/>
      <c r="W5" s="1578" t="s">
        <v>257</v>
      </c>
    </row>
    <row r="6" spans="1:23" s="78" customFormat="1">
      <c r="A6" s="1578">
        <v>4</v>
      </c>
      <c r="B6" s="1578" t="s">
        <v>1875</v>
      </c>
      <c r="C6" s="1578">
        <v>4</v>
      </c>
      <c r="D6" s="1578">
        <v>3</v>
      </c>
      <c r="E6" s="1579">
        <v>161006457</v>
      </c>
      <c r="F6" s="1578">
        <v>58</v>
      </c>
      <c r="G6" s="1726">
        <v>3445.85</v>
      </c>
      <c r="H6" s="1692">
        <v>315.14999999999998</v>
      </c>
      <c r="I6" s="1578">
        <v>0</v>
      </c>
      <c r="J6" s="1578"/>
      <c r="K6" s="1578"/>
      <c r="L6" s="1578">
        <v>1</v>
      </c>
      <c r="M6" s="1578">
        <v>55</v>
      </c>
      <c r="N6" s="1578"/>
      <c r="O6" s="1578"/>
      <c r="P6" s="1578"/>
      <c r="Q6" s="1578"/>
      <c r="R6" s="1578"/>
      <c r="S6" s="1578"/>
      <c r="T6" s="1578"/>
      <c r="U6" s="1687"/>
      <c r="V6" s="1578"/>
      <c r="W6" s="1578" t="s">
        <v>257</v>
      </c>
    </row>
    <row r="7" spans="1:23" s="78" customFormat="1">
      <c r="A7" s="1593">
        <v>5</v>
      </c>
      <c r="B7" s="1593" t="s">
        <v>1875</v>
      </c>
      <c r="C7" s="1593">
        <v>5</v>
      </c>
      <c r="D7" s="1593">
        <v>4</v>
      </c>
      <c r="E7" s="1593">
        <v>161006458</v>
      </c>
      <c r="F7" s="1593">
        <v>58</v>
      </c>
      <c r="G7" s="1726">
        <v>3529.64</v>
      </c>
      <c r="H7" s="1692">
        <v>234.96</v>
      </c>
      <c r="I7" s="1593">
        <v>0.6</v>
      </c>
      <c r="J7" s="1593"/>
      <c r="K7" s="1593"/>
      <c r="L7" s="1593">
        <v>2</v>
      </c>
      <c r="M7" s="1593">
        <v>10</v>
      </c>
      <c r="N7" s="1593"/>
      <c r="O7" s="1593"/>
      <c r="P7" s="1593"/>
      <c r="Q7" s="1593"/>
      <c r="R7" s="1593"/>
      <c r="S7" s="1593"/>
      <c r="T7" s="1593"/>
      <c r="U7" s="1687"/>
      <c r="V7" s="1593"/>
      <c r="W7" s="1593" t="s">
        <v>257</v>
      </c>
    </row>
    <row r="8" spans="1:23" s="78" customFormat="1">
      <c r="A8" s="1593">
        <v>6</v>
      </c>
      <c r="B8" s="1593" t="s">
        <v>1875</v>
      </c>
      <c r="C8" s="1593">
        <v>6</v>
      </c>
      <c r="D8" s="1593">
        <v>5</v>
      </c>
      <c r="E8" s="1593">
        <v>161006459</v>
      </c>
      <c r="F8" s="1593">
        <v>58</v>
      </c>
      <c r="G8" s="1726">
        <v>3492.85</v>
      </c>
      <c r="H8" s="1692">
        <v>268.14999999999998</v>
      </c>
      <c r="I8" s="1593">
        <v>0</v>
      </c>
      <c r="J8" s="1593"/>
      <c r="K8" s="1593"/>
      <c r="L8" s="1593">
        <v>2</v>
      </c>
      <c r="M8" s="1593">
        <v>35</v>
      </c>
      <c r="N8" s="1593"/>
      <c r="O8" s="1593"/>
      <c r="P8" s="1593"/>
      <c r="Q8" s="1593"/>
      <c r="R8" s="1593"/>
      <c r="S8" s="1593"/>
      <c r="T8" s="1593"/>
      <c r="U8" s="1687"/>
      <c r="V8" s="1593"/>
      <c r="W8" s="1593" t="s">
        <v>257</v>
      </c>
    </row>
    <row r="9" spans="1:23" s="78" customFormat="1">
      <c r="A9" s="1593">
        <v>7</v>
      </c>
      <c r="B9" s="1593" t="s">
        <v>1885</v>
      </c>
      <c r="C9" s="1593">
        <v>7</v>
      </c>
      <c r="D9" s="1593">
        <v>6</v>
      </c>
      <c r="E9" s="1594">
        <v>161006460</v>
      </c>
      <c r="F9" s="1593">
        <v>57</v>
      </c>
      <c r="G9" s="1726">
        <v>3350.88</v>
      </c>
      <c r="H9" s="1692">
        <v>339.12</v>
      </c>
      <c r="I9" s="1593">
        <v>0</v>
      </c>
      <c r="J9" s="1593"/>
      <c r="K9" s="1593"/>
      <c r="L9" s="1593">
        <v>2</v>
      </c>
      <c r="M9" s="1593">
        <v>0</v>
      </c>
      <c r="N9" s="1593"/>
      <c r="O9" s="1593"/>
      <c r="P9" s="1593"/>
      <c r="Q9" s="1593"/>
      <c r="R9" s="1593"/>
      <c r="S9" s="1593"/>
      <c r="T9" s="1593"/>
      <c r="U9" s="1687"/>
      <c r="V9" s="1593"/>
      <c r="W9" s="1593" t="s">
        <v>257</v>
      </c>
    </row>
    <row r="10" spans="1:23" s="78" customFormat="1">
      <c r="A10" s="1596">
        <v>8</v>
      </c>
      <c r="B10" s="1596" t="s">
        <v>1885</v>
      </c>
      <c r="C10" s="1596">
        <v>8</v>
      </c>
      <c r="D10" s="1596">
        <v>7</v>
      </c>
      <c r="E10" s="1596">
        <v>161006461</v>
      </c>
      <c r="F10" s="1596">
        <v>58</v>
      </c>
      <c r="G10" s="1726">
        <v>3502.44</v>
      </c>
      <c r="H10" s="1692">
        <v>261.56</v>
      </c>
      <c r="I10" s="1596">
        <v>0</v>
      </c>
      <c r="J10" s="1596"/>
      <c r="K10" s="1596"/>
      <c r="L10" s="1596">
        <v>2</v>
      </c>
      <c r="M10" s="1596">
        <v>0</v>
      </c>
      <c r="N10" s="1596"/>
      <c r="O10" s="1596"/>
      <c r="P10" s="1596"/>
      <c r="Q10" s="1596"/>
      <c r="R10" s="1596"/>
      <c r="S10" s="1596"/>
      <c r="T10" s="1596"/>
      <c r="U10" s="1687"/>
      <c r="V10" s="1596"/>
      <c r="W10" s="1596" t="s">
        <v>257</v>
      </c>
    </row>
    <row r="11" spans="1:23" s="78" customFormat="1">
      <c r="A11" s="1599">
        <v>9</v>
      </c>
      <c r="B11" s="1599" t="s">
        <v>1885</v>
      </c>
      <c r="C11" s="1599">
        <v>9</v>
      </c>
      <c r="D11" s="1599">
        <v>8</v>
      </c>
      <c r="E11" s="1599">
        <v>161006462</v>
      </c>
      <c r="F11" s="1599">
        <v>57</v>
      </c>
      <c r="G11" s="1726">
        <v>3319.08</v>
      </c>
      <c r="H11" s="1692">
        <v>370.92</v>
      </c>
      <c r="I11" s="1599">
        <v>0</v>
      </c>
      <c r="J11" s="1599"/>
      <c r="K11" s="1599"/>
      <c r="L11" s="1599">
        <v>1</v>
      </c>
      <c r="M11" s="1599">
        <v>45</v>
      </c>
      <c r="N11" s="1599"/>
      <c r="O11" s="1599"/>
      <c r="P11" s="1599"/>
      <c r="Q11" s="1599"/>
      <c r="R11" s="1599"/>
      <c r="S11" s="1599"/>
      <c r="T11" s="1599"/>
      <c r="U11" s="1687"/>
      <c r="V11" s="1599"/>
      <c r="W11" s="1599" t="s">
        <v>257</v>
      </c>
    </row>
    <row r="12" spans="1:23" s="78" customFormat="1">
      <c r="A12" s="1599">
        <v>10</v>
      </c>
      <c r="B12" s="1599" t="s">
        <v>1886</v>
      </c>
      <c r="C12" s="1599">
        <v>10</v>
      </c>
      <c r="D12" s="1599">
        <v>9</v>
      </c>
      <c r="E12" s="1599">
        <v>161006463</v>
      </c>
      <c r="F12" s="1599">
        <v>58</v>
      </c>
      <c r="G12" s="1726">
        <v>3418.24</v>
      </c>
      <c r="H12" s="1692">
        <v>346.15</v>
      </c>
      <c r="I12" s="1599">
        <v>0.39</v>
      </c>
      <c r="J12" s="1599"/>
      <c r="K12" s="1599"/>
      <c r="L12" s="1599">
        <v>2</v>
      </c>
      <c r="M12" s="1599">
        <v>10</v>
      </c>
      <c r="N12" s="1599"/>
      <c r="O12" s="1599"/>
      <c r="P12" s="1599"/>
      <c r="Q12" s="1599"/>
      <c r="R12" s="1599"/>
      <c r="S12" s="1599"/>
      <c r="T12" s="1599"/>
      <c r="U12" s="1687"/>
      <c r="V12" s="1599"/>
      <c r="W12" s="1599" t="s">
        <v>257</v>
      </c>
    </row>
    <row r="13" spans="1:23" s="78" customFormat="1">
      <c r="A13" s="1601">
        <v>11</v>
      </c>
      <c r="B13" s="1601" t="s">
        <v>1886</v>
      </c>
      <c r="C13" s="1601">
        <v>11</v>
      </c>
      <c r="D13" s="1601">
        <v>10</v>
      </c>
      <c r="E13" s="1601">
        <v>161006464</v>
      </c>
      <c r="F13" s="1601">
        <v>58</v>
      </c>
      <c r="G13" s="1726">
        <v>3377.27</v>
      </c>
      <c r="H13" s="1692">
        <v>377.73</v>
      </c>
      <c r="I13" s="1601">
        <v>0</v>
      </c>
      <c r="J13" s="1601"/>
      <c r="K13" s="1601"/>
      <c r="L13" s="1601">
        <v>2</v>
      </c>
      <c r="M13" s="1601">
        <v>5</v>
      </c>
      <c r="N13" s="1601"/>
      <c r="O13" s="1601"/>
      <c r="P13" s="1601"/>
      <c r="Q13" s="1601"/>
      <c r="R13" s="1601"/>
      <c r="S13" s="1601"/>
      <c r="T13" s="1601"/>
      <c r="U13" s="1687"/>
      <c r="V13" s="1601"/>
      <c r="W13" s="1601" t="s">
        <v>257</v>
      </c>
    </row>
    <row r="14" spans="1:23" s="78" customFormat="1">
      <c r="A14" s="1601">
        <v>12</v>
      </c>
      <c r="B14" s="1601" t="s">
        <v>1887</v>
      </c>
      <c r="C14" s="1601">
        <v>12</v>
      </c>
      <c r="D14" s="1601">
        <v>11</v>
      </c>
      <c r="E14" s="1601">
        <v>161006465</v>
      </c>
      <c r="F14" s="1601">
        <v>59</v>
      </c>
      <c r="G14" s="1726">
        <v>3553.64</v>
      </c>
      <c r="H14" s="1692">
        <v>272.36</v>
      </c>
      <c r="I14" s="1601">
        <v>0</v>
      </c>
      <c r="J14" s="1601"/>
      <c r="K14" s="1601"/>
      <c r="L14" s="1601">
        <v>2</v>
      </c>
      <c r="M14" s="1601">
        <v>15</v>
      </c>
      <c r="N14" s="1601"/>
      <c r="O14" s="1601"/>
      <c r="P14" s="1601"/>
      <c r="Q14" s="1601"/>
      <c r="R14" s="1601"/>
      <c r="S14" s="1601"/>
      <c r="T14" s="1601"/>
      <c r="U14" s="1687"/>
      <c r="V14" s="1601"/>
      <c r="W14" s="1601" t="s">
        <v>257</v>
      </c>
    </row>
    <row r="15" spans="1:23" s="78" customFormat="1">
      <c r="A15" s="1603">
        <v>13</v>
      </c>
      <c r="B15" s="1603" t="s">
        <v>1888</v>
      </c>
      <c r="C15" s="1603">
        <v>13</v>
      </c>
      <c r="D15" s="1603">
        <v>12</v>
      </c>
      <c r="E15" s="1603">
        <v>161006466</v>
      </c>
      <c r="F15" s="1603">
        <v>57</v>
      </c>
      <c r="G15" s="1726">
        <v>3344.25</v>
      </c>
      <c r="H15" s="1692">
        <v>354.75</v>
      </c>
      <c r="I15" s="1603">
        <v>0</v>
      </c>
      <c r="J15" s="1603"/>
      <c r="K15" s="1603"/>
      <c r="L15" s="1603">
        <v>2</v>
      </c>
      <c r="M15" s="1603">
        <v>10</v>
      </c>
      <c r="N15" s="1603"/>
      <c r="O15" s="1603"/>
      <c r="P15" s="1603"/>
      <c r="Q15" s="1603"/>
      <c r="R15" s="1603"/>
      <c r="S15" s="1603"/>
      <c r="T15" s="1603"/>
      <c r="U15" s="1687"/>
      <c r="V15" s="1603"/>
      <c r="W15" s="1603" t="s">
        <v>257</v>
      </c>
    </row>
    <row r="16" spans="1:23" s="78" customFormat="1">
      <c r="A16" s="1605">
        <v>14</v>
      </c>
      <c r="B16" s="1605" t="s">
        <v>1888</v>
      </c>
      <c r="C16" s="1605">
        <v>14</v>
      </c>
      <c r="D16" s="1605">
        <v>13</v>
      </c>
      <c r="E16" s="1605">
        <v>161006467</v>
      </c>
      <c r="F16" s="1605">
        <v>59</v>
      </c>
      <c r="G16" s="1726">
        <v>3522.43</v>
      </c>
      <c r="H16" s="1692">
        <v>307.16000000000003</v>
      </c>
      <c r="I16" s="1605">
        <v>0.59</v>
      </c>
      <c r="J16" s="1605"/>
      <c r="K16" s="1605"/>
      <c r="L16" s="1605">
        <v>1</v>
      </c>
      <c r="M16" s="1605">
        <v>55</v>
      </c>
      <c r="N16" s="1605"/>
      <c r="O16" s="1605"/>
      <c r="P16" s="1605"/>
      <c r="Q16" s="1605"/>
      <c r="R16" s="1605"/>
      <c r="S16" s="1605"/>
      <c r="T16" s="1605"/>
      <c r="U16" s="1687"/>
      <c r="V16" s="1605"/>
      <c r="W16" s="1605" t="s">
        <v>257</v>
      </c>
    </row>
    <row r="17" spans="1:24" s="78" customFormat="1">
      <c r="A17" s="1608">
        <v>15</v>
      </c>
      <c r="B17" s="1608" t="s">
        <v>1889</v>
      </c>
      <c r="C17" s="1608">
        <v>15</v>
      </c>
      <c r="D17" s="1608">
        <v>14</v>
      </c>
      <c r="E17" s="1608">
        <v>161006468</v>
      </c>
      <c r="F17" s="1608">
        <v>58</v>
      </c>
      <c r="G17" s="1726">
        <v>3443.67</v>
      </c>
      <c r="H17" s="1692">
        <v>311.33</v>
      </c>
      <c r="I17" s="1608">
        <v>0</v>
      </c>
      <c r="J17" s="1608"/>
      <c r="K17" s="1608"/>
      <c r="L17" s="1608">
        <v>2</v>
      </c>
      <c r="M17" s="1608">
        <v>0</v>
      </c>
      <c r="N17" s="1608"/>
      <c r="O17" s="1608"/>
      <c r="P17" s="1608"/>
      <c r="Q17" s="1608"/>
      <c r="R17" s="1608"/>
      <c r="S17" s="1608"/>
      <c r="T17" s="1608"/>
      <c r="U17" s="1687"/>
      <c r="V17" s="1608"/>
      <c r="W17" s="1608" t="s">
        <v>257</v>
      </c>
    </row>
    <row r="18" spans="1:24" s="78" customFormat="1">
      <c r="A18" s="1608">
        <v>16</v>
      </c>
      <c r="B18" s="1608" t="s">
        <v>1891</v>
      </c>
      <c r="C18" s="1608">
        <v>16</v>
      </c>
      <c r="D18" s="1608">
        <v>15</v>
      </c>
      <c r="E18" s="1608">
        <v>161006469</v>
      </c>
      <c r="F18" s="1608">
        <v>59</v>
      </c>
      <c r="G18" s="1726">
        <v>3489.62</v>
      </c>
      <c r="H18" s="1692">
        <v>342.38</v>
      </c>
      <c r="I18" s="1608">
        <v>0</v>
      </c>
      <c r="J18" s="1608"/>
      <c r="K18" s="1608"/>
      <c r="L18" s="1608">
        <v>2</v>
      </c>
      <c r="M18" s="1608">
        <v>10</v>
      </c>
      <c r="N18" s="1608"/>
      <c r="O18" s="1608"/>
      <c r="P18" s="1608"/>
      <c r="Q18" s="1608"/>
      <c r="R18" s="1608"/>
      <c r="S18" s="1608"/>
      <c r="T18" s="1608"/>
      <c r="U18" s="1687"/>
      <c r="V18" s="1608"/>
      <c r="W18" s="1608" t="s">
        <v>257</v>
      </c>
    </row>
    <row r="19" spans="1:24" s="78" customFormat="1">
      <c r="A19" s="1608">
        <v>17</v>
      </c>
      <c r="B19" s="1608" t="s">
        <v>1891</v>
      </c>
      <c r="C19" s="1608">
        <v>17</v>
      </c>
      <c r="D19" s="1608">
        <v>16</v>
      </c>
      <c r="E19" s="1608">
        <v>161006470</v>
      </c>
      <c r="F19" s="1608">
        <v>59</v>
      </c>
      <c r="G19" s="1726">
        <v>3486.06</v>
      </c>
      <c r="H19" s="1692">
        <v>333.94</v>
      </c>
      <c r="I19" s="1608">
        <v>0</v>
      </c>
      <c r="J19" s="1608"/>
      <c r="K19" s="1608"/>
      <c r="L19" s="1608">
        <v>2</v>
      </c>
      <c r="M19" s="1608">
        <v>20</v>
      </c>
      <c r="N19" s="1608"/>
      <c r="O19" s="1608"/>
      <c r="P19" s="1608"/>
      <c r="Q19" s="1608"/>
      <c r="R19" s="1608"/>
      <c r="S19" s="1608"/>
      <c r="T19" s="1608"/>
      <c r="U19" s="1687"/>
      <c r="V19" s="1608"/>
      <c r="W19" s="1608" t="s">
        <v>257</v>
      </c>
    </row>
    <row r="20" spans="1:24" s="78" customFormat="1">
      <c r="A20" s="1610">
        <v>18</v>
      </c>
      <c r="B20" s="1610" t="s">
        <v>1892</v>
      </c>
      <c r="C20" s="1610">
        <v>18</v>
      </c>
      <c r="D20" s="1610">
        <v>17</v>
      </c>
      <c r="E20" s="1610">
        <v>161006471</v>
      </c>
      <c r="F20" s="1610">
        <v>57</v>
      </c>
      <c r="G20" s="1726">
        <v>3353.24</v>
      </c>
      <c r="H20" s="1692">
        <v>348.76</v>
      </c>
      <c r="I20" s="1610">
        <v>0</v>
      </c>
      <c r="J20" s="1610"/>
      <c r="K20" s="1610"/>
      <c r="L20" s="1610">
        <v>1</v>
      </c>
      <c r="M20" s="1610">
        <v>55</v>
      </c>
      <c r="N20" s="1610"/>
      <c r="O20" s="1610"/>
      <c r="P20" s="1610"/>
      <c r="Q20" s="1610"/>
      <c r="R20" s="1610"/>
      <c r="S20" s="1610"/>
      <c r="T20" s="1610"/>
      <c r="U20" s="1687"/>
      <c r="V20" s="1610"/>
      <c r="W20" s="1610" t="s">
        <v>257</v>
      </c>
    </row>
    <row r="21" spans="1:24" s="78" customFormat="1">
      <c r="A21" s="1612">
        <v>19</v>
      </c>
      <c r="B21" s="1612" t="s">
        <v>1892</v>
      </c>
      <c r="C21" s="1612">
        <v>19</v>
      </c>
      <c r="D21" s="1612">
        <v>18</v>
      </c>
      <c r="E21" s="1612">
        <v>161006472</v>
      </c>
      <c r="F21" s="1612">
        <v>57</v>
      </c>
      <c r="G21" s="1726">
        <v>3444.45</v>
      </c>
      <c r="H21" s="1692">
        <v>254.55</v>
      </c>
      <c r="I21" s="1612">
        <v>0</v>
      </c>
      <c r="J21" s="1612"/>
      <c r="K21" s="1612"/>
      <c r="L21" s="1612">
        <v>2</v>
      </c>
      <c r="M21" s="1612">
        <v>5</v>
      </c>
      <c r="N21" s="1612"/>
      <c r="O21" s="1612"/>
      <c r="P21" s="1612"/>
      <c r="Q21" s="1612"/>
      <c r="R21" s="1612"/>
      <c r="S21" s="1612"/>
      <c r="T21" s="1612"/>
      <c r="U21" s="1687"/>
      <c r="V21" s="1612"/>
      <c r="W21" s="1612" t="s">
        <v>257</v>
      </c>
    </row>
    <row r="22" spans="1:24" s="78" customFormat="1">
      <c r="A22" s="1612">
        <v>20</v>
      </c>
      <c r="B22" s="1612" t="s">
        <v>1892</v>
      </c>
      <c r="C22" s="1612">
        <v>20</v>
      </c>
      <c r="D22" s="1612">
        <v>19</v>
      </c>
      <c r="E22" s="1614">
        <v>161006473</v>
      </c>
      <c r="F22" s="1612">
        <v>57</v>
      </c>
      <c r="G22" s="1726">
        <v>3434.44</v>
      </c>
      <c r="H22" s="1692">
        <v>267.56</v>
      </c>
      <c r="I22" s="1612">
        <v>0</v>
      </c>
      <c r="J22" s="1612"/>
      <c r="K22" s="1612"/>
      <c r="L22" s="1612">
        <v>2</v>
      </c>
      <c r="M22" s="1612">
        <v>45</v>
      </c>
      <c r="N22" s="1612"/>
      <c r="O22" s="1612"/>
      <c r="P22" s="1612"/>
      <c r="Q22" s="1612"/>
      <c r="R22" s="1612"/>
      <c r="S22" s="1612"/>
      <c r="T22" s="1612"/>
      <c r="U22" s="1687"/>
      <c r="V22" s="1612"/>
      <c r="W22" s="1612" t="s">
        <v>257</v>
      </c>
    </row>
    <row r="23" spans="1:24" s="78" customFormat="1">
      <c r="A23" s="1612">
        <v>21</v>
      </c>
      <c r="B23" s="1612" t="s">
        <v>1893</v>
      </c>
      <c r="C23" s="1612">
        <v>21</v>
      </c>
      <c r="D23" s="1612">
        <v>20</v>
      </c>
      <c r="E23" s="1614">
        <v>161006474</v>
      </c>
      <c r="F23" s="1612">
        <v>54</v>
      </c>
      <c r="G23" s="1726">
        <v>3156.87</v>
      </c>
      <c r="H23" s="1692">
        <v>350.13</v>
      </c>
      <c r="I23" s="1612">
        <v>0</v>
      </c>
      <c r="J23" s="1612"/>
      <c r="K23" s="1612"/>
      <c r="L23" s="1612">
        <v>2</v>
      </c>
      <c r="M23" s="1612">
        <v>35</v>
      </c>
      <c r="N23" s="1612"/>
      <c r="O23" s="1612"/>
      <c r="P23" s="1612"/>
      <c r="Q23" s="1612"/>
      <c r="R23" s="1612"/>
      <c r="S23" s="1612"/>
      <c r="T23" s="1612"/>
      <c r="U23" s="1687"/>
      <c r="V23" s="1612"/>
      <c r="W23" s="1612" t="s">
        <v>257</v>
      </c>
    </row>
    <row r="24" spans="1:24" s="78" customFormat="1">
      <c r="A24" s="1614">
        <v>22</v>
      </c>
      <c r="B24" s="1614" t="s">
        <v>1893</v>
      </c>
      <c r="C24" s="1614">
        <v>22</v>
      </c>
      <c r="D24" s="1614">
        <v>21</v>
      </c>
      <c r="E24" s="1614">
        <v>161006475</v>
      </c>
      <c r="F24" s="1614">
        <v>57</v>
      </c>
      <c r="G24" s="1726">
        <v>3398.88</v>
      </c>
      <c r="H24" s="1692">
        <v>291.12</v>
      </c>
      <c r="I24" s="1614">
        <v>0</v>
      </c>
      <c r="J24" s="1614"/>
      <c r="K24" s="1614"/>
      <c r="L24" s="1614">
        <v>2</v>
      </c>
      <c r="M24" s="1614">
        <v>40</v>
      </c>
      <c r="N24" s="1614"/>
      <c r="O24" s="1614"/>
      <c r="P24" s="1614"/>
      <c r="Q24" s="1614"/>
      <c r="R24" s="1614"/>
      <c r="S24" s="1614"/>
      <c r="T24" s="1614"/>
      <c r="U24" s="1687"/>
      <c r="V24" s="1614"/>
      <c r="W24" s="1614" t="s">
        <v>257</v>
      </c>
    </row>
    <row r="25" spans="1:24" s="80" customFormat="1">
      <c r="A25" s="90">
        <v>23</v>
      </c>
      <c r="B25" s="90" t="s">
        <v>1893</v>
      </c>
      <c r="C25" s="90">
        <v>23</v>
      </c>
      <c r="D25" s="90">
        <v>22</v>
      </c>
      <c r="E25" s="90">
        <v>161006476</v>
      </c>
      <c r="F25" s="90">
        <v>59</v>
      </c>
      <c r="G25" s="1726">
        <v>3528.24</v>
      </c>
      <c r="H25" s="90">
        <v>299.14</v>
      </c>
      <c r="I25" s="90">
        <v>1.38</v>
      </c>
      <c r="J25" s="90"/>
      <c r="K25" s="90"/>
      <c r="L25" s="90">
        <v>2</v>
      </c>
      <c r="M25" s="90">
        <v>5</v>
      </c>
      <c r="N25" s="90"/>
      <c r="O25" s="90">
        <v>20063</v>
      </c>
      <c r="P25" s="90"/>
      <c r="Q25" s="90"/>
      <c r="R25" s="90"/>
      <c r="S25" s="90"/>
      <c r="T25" s="90"/>
      <c r="U25" s="1687">
        <f>O25*5%</f>
        <v>1003.1500000000001</v>
      </c>
      <c r="V25" s="90">
        <f>O25+U25</f>
        <v>21066.15</v>
      </c>
      <c r="W25" s="90" t="s">
        <v>257</v>
      </c>
      <c r="X25" s="80" t="s">
        <v>1916</v>
      </c>
    </row>
    <row r="26" spans="1:24" s="78" customFormat="1">
      <c r="A26" s="1616">
        <v>24</v>
      </c>
      <c r="B26" s="1616" t="s">
        <v>1893</v>
      </c>
      <c r="C26" s="1616">
        <v>24</v>
      </c>
      <c r="D26" s="1616">
        <v>23</v>
      </c>
      <c r="E26" s="1616">
        <v>161006477</v>
      </c>
      <c r="F26" s="1616">
        <v>55</v>
      </c>
      <c r="G26" s="1726">
        <v>3315.54</v>
      </c>
      <c r="H26" s="1692">
        <v>232.46</v>
      </c>
      <c r="I26" s="1616">
        <v>0</v>
      </c>
      <c r="J26" s="1616"/>
      <c r="K26" s="1616"/>
      <c r="L26" s="1616">
        <v>2</v>
      </c>
      <c r="M26" s="1616">
        <v>0</v>
      </c>
      <c r="N26" s="1616"/>
      <c r="O26" s="1616"/>
      <c r="P26" s="1616"/>
      <c r="Q26" s="1616"/>
      <c r="R26" s="1616"/>
      <c r="S26" s="1616"/>
      <c r="T26" s="1616"/>
      <c r="U26" s="1687"/>
      <c r="V26" s="1616"/>
      <c r="W26" s="1616" t="s">
        <v>257</v>
      </c>
    </row>
    <row r="27" spans="1:24" s="78" customFormat="1">
      <c r="A27" s="1618">
        <v>25</v>
      </c>
      <c r="B27" s="1618" t="s">
        <v>1893</v>
      </c>
      <c r="C27" s="1618">
        <v>25</v>
      </c>
      <c r="D27" s="1618">
        <v>24</v>
      </c>
      <c r="E27" s="1618">
        <v>161006478</v>
      </c>
      <c r="F27" s="1618">
        <v>57</v>
      </c>
      <c r="G27" s="1726">
        <v>3373.85</v>
      </c>
      <c r="H27" s="1692">
        <v>325.14999999999998</v>
      </c>
      <c r="I27" s="1618">
        <v>0</v>
      </c>
      <c r="J27" s="1618"/>
      <c r="K27" s="1618"/>
      <c r="L27" s="1618">
        <v>2</v>
      </c>
      <c r="M27" s="1618">
        <v>35</v>
      </c>
      <c r="N27" s="1618"/>
      <c r="O27" s="1618"/>
      <c r="P27" s="1618"/>
      <c r="Q27" s="1618"/>
      <c r="R27" s="1618"/>
      <c r="S27" s="1618"/>
      <c r="T27" s="1618"/>
      <c r="U27" s="1687"/>
      <c r="V27" s="1618"/>
      <c r="W27" s="1618" t="s">
        <v>257</v>
      </c>
    </row>
    <row r="28" spans="1:24" s="78" customFormat="1">
      <c r="A28" s="1618">
        <v>26</v>
      </c>
      <c r="B28" s="1618" t="s">
        <v>1893</v>
      </c>
      <c r="C28" s="1618">
        <v>26</v>
      </c>
      <c r="D28" s="1618">
        <v>25</v>
      </c>
      <c r="E28" s="1618">
        <v>161006479</v>
      </c>
      <c r="F28" s="1618">
        <v>58</v>
      </c>
      <c r="G28" s="1726">
        <v>3400.83</v>
      </c>
      <c r="H28" s="1692">
        <v>366.17</v>
      </c>
      <c r="I28" s="1618">
        <v>0</v>
      </c>
      <c r="J28" s="1618"/>
      <c r="K28" s="1618"/>
      <c r="L28" s="1618">
        <v>2</v>
      </c>
      <c r="M28" s="1618">
        <v>5</v>
      </c>
      <c r="N28" s="1618"/>
      <c r="O28" s="1618"/>
      <c r="P28" s="1618"/>
      <c r="Q28" s="1618"/>
      <c r="R28" s="1618"/>
      <c r="S28" s="1618"/>
      <c r="T28" s="1618"/>
      <c r="U28" s="1687"/>
      <c r="V28" s="1618"/>
      <c r="W28" s="1618" t="s">
        <v>257</v>
      </c>
    </row>
    <row r="29" spans="1:24" s="78" customFormat="1">
      <c r="A29" s="1620">
        <v>27</v>
      </c>
      <c r="B29" s="1620" t="s">
        <v>1895</v>
      </c>
      <c r="C29" s="1620">
        <v>27</v>
      </c>
      <c r="D29" s="1620">
        <v>26</v>
      </c>
      <c r="E29" s="1620">
        <v>161006480</v>
      </c>
      <c r="F29" s="1620">
        <v>59</v>
      </c>
      <c r="G29" s="1726">
        <v>3569.04</v>
      </c>
      <c r="H29" s="1692">
        <v>256.95999999999998</v>
      </c>
      <c r="I29" s="1620">
        <v>0</v>
      </c>
      <c r="J29" s="1620"/>
      <c r="K29" s="1620"/>
      <c r="L29" s="1620">
        <v>2</v>
      </c>
      <c r="M29" s="1620">
        <v>35</v>
      </c>
      <c r="N29" s="1620"/>
      <c r="O29" s="1620"/>
      <c r="P29" s="1620"/>
      <c r="Q29" s="1620"/>
      <c r="R29" s="1620"/>
      <c r="S29" s="1620"/>
      <c r="T29" s="1620"/>
      <c r="U29" s="1687"/>
      <c r="V29" s="1620"/>
      <c r="W29" s="1620" t="s">
        <v>257</v>
      </c>
    </row>
    <row r="30" spans="1:24" s="78" customFormat="1">
      <c r="A30" s="1622">
        <v>28</v>
      </c>
      <c r="B30" s="1622" t="s">
        <v>1895</v>
      </c>
      <c r="C30" s="1622">
        <v>28</v>
      </c>
      <c r="D30" s="1622">
        <v>27</v>
      </c>
      <c r="E30" s="1622">
        <v>161006481</v>
      </c>
      <c r="F30" s="1622">
        <v>58</v>
      </c>
      <c r="G30" s="1726">
        <v>3491.27</v>
      </c>
      <c r="H30" s="1692">
        <v>263.73</v>
      </c>
      <c r="I30" s="1622">
        <v>0</v>
      </c>
      <c r="J30" s="1622"/>
      <c r="K30" s="1622"/>
      <c r="L30" s="1622">
        <v>2</v>
      </c>
      <c r="M30" s="1622">
        <v>0</v>
      </c>
      <c r="N30" s="1622"/>
      <c r="O30" s="1622"/>
      <c r="P30" s="1622"/>
      <c r="Q30" s="1622"/>
      <c r="R30" s="1622"/>
      <c r="S30" s="1622"/>
      <c r="T30" s="1622"/>
      <c r="U30" s="1687"/>
      <c r="V30" s="1622"/>
      <c r="W30" s="1622" t="s">
        <v>257</v>
      </c>
    </row>
    <row r="31" spans="1:24" s="78" customFormat="1">
      <c r="A31" s="1622">
        <v>29</v>
      </c>
      <c r="B31" s="1622" t="s">
        <v>1895</v>
      </c>
      <c r="C31" s="1622">
        <v>29</v>
      </c>
      <c r="D31" s="1622">
        <v>28</v>
      </c>
      <c r="E31" s="1622">
        <v>161006482</v>
      </c>
      <c r="F31" s="1622">
        <v>59</v>
      </c>
      <c r="G31" s="1726">
        <v>3514.21</v>
      </c>
      <c r="H31" s="1692">
        <v>320.79000000000002</v>
      </c>
      <c r="I31" s="1622">
        <v>0</v>
      </c>
      <c r="J31" s="1622"/>
      <c r="K31" s="1622"/>
      <c r="L31" s="1622">
        <v>2</v>
      </c>
      <c r="M31" s="1622">
        <v>30</v>
      </c>
      <c r="N31" s="1622"/>
      <c r="O31" s="1622"/>
      <c r="P31" s="1622"/>
      <c r="Q31" s="1622"/>
      <c r="R31" s="1622"/>
      <c r="S31" s="1622"/>
      <c r="T31" s="1622"/>
      <c r="U31" s="1687">
        <f>O31*5%</f>
        <v>0</v>
      </c>
      <c r="V31" s="1622">
        <f>O31+U31</f>
        <v>0</v>
      </c>
      <c r="W31" s="1622" t="s">
        <v>257</v>
      </c>
    </row>
    <row r="32" spans="1:24" s="78" customFormat="1">
      <c r="A32" s="1623">
        <v>30</v>
      </c>
      <c r="B32" s="1623" t="s">
        <v>1895</v>
      </c>
      <c r="C32" s="1623">
        <v>30</v>
      </c>
      <c r="D32" s="1623">
        <v>29</v>
      </c>
      <c r="E32" s="1623">
        <v>161006483</v>
      </c>
      <c r="F32" s="1623">
        <v>59</v>
      </c>
      <c r="G32" s="1726">
        <v>3541.86</v>
      </c>
      <c r="H32" s="1692">
        <v>280.52999999999997</v>
      </c>
      <c r="I32" s="1623">
        <v>2.39</v>
      </c>
      <c r="J32" s="1623"/>
      <c r="K32" s="1623"/>
      <c r="L32" s="1623">
        <v>2</v>
      </c>
      <c r="M32" s="1623">
        <v>0</v>
      </c>
      <c r="N32" s="1623"/>
      <c r="O32" s="1623">
        <v>8850</v>
      </c>
      <c r="P32" s="1623"/>
      <c r="Q32" s="1623"/>
      <c r="R32" s="1623"/>
      <c r="S32" s="1623"/>
      <c r="T32" s="1623"/>
      <c r="U32" s="1687">
        <f t="shared" ref="U32:U95" si="0">O32*5%</f>
        <v>442.5</v>
      </c>
      <c r="V32" s="1631">
        <f t="shared" ref="V32:V95" si="1">O32+U32</f>
        <v>9292.5</v>
      </c>
      <c r="W32" s="1623" t="s">
        <v>257</v>
      </c>
      <c r="X32" s="78" t="s">
        <v>1573</v>
      </c>
    </row>
    <row r="33" spans="1:24" s="78" customFormat="1">
      <c r="A33" s="1623">
        <v>31</v>
      </c>
      <c r="B33" s="1623" t="s">
        <v>1897</v>
      </c>
      <c r="C33" s="1623">
        <v>31</v>
      </c>
      <c r="D33" s="1623">
        <v>30</v>
      </c>
      <c r="E33" s="1625">
        <v>161006484</v>
      </c>
      <c r="F33" s="1623">
        <v>57</v>
      </c>
      <c r="G33" s="1726">
        <v>3427.04</v>
      </c>
      <c r="H33" s="1692">
        <v>274.95999999999998</v>
      </c>
      <c r="I33" s="1623">
        <v>7.2</v>
      </c>
      <c r="J33" s="1623"/>
      <c r="K33" s="1623"/>
      <c r="L33" s="1623">
        <v>2</v>
      </c>
      <c r="M33" s="1623">
        <v>20</v>
      </c>
      <c r="N33" s="1623"/>
      <c r="O33" s="1623"/>
      <c r="P33" s="1623"/>
      <c r="Q33" s="1623"/>
      <c r="R33" s="1623"/>
      <c r="S33" s="1623"/>
      <c r="T33" s="1623"/>
      <c r="U33" s="1687">
        <f t="shared" si="0"/>
        <v>0</v>
      </c>
      <c r="V33" s="1631">
        <f t="shared" si="1"/>
        <v>0</v>
      </c>
      <c r="W33" s="1623" t="s">
        <v>257</v>
      </c>
      <c r="X33" s="76" t="s">
        <v>1951</v>
      </c>
    </row>
    <row r="34" spans="1:24" s="78" customFormat="1">
      <c r="A34" s="1623">
        <v>32</v>
      </c>
      <c r="B34" s="1623" t="s">
        <v>1897</v>
      </c>
      <c r="C34" s="1623">
        <v>32</v>
      </c>
      <c r="D34" s="1623">
        <v>31</v>
      </c>
      <c r="E34" s="1626">
        <v>161006485</v>
      </c>
      <c r="F34" s="1623">
        <v>58</v>
      </c>
      <c r="G34" s="1726">
        <v>3493.24</v>
      </c>
      <c r="H34" s="1692">
        <v>271.77</v>
      </c>
      <c r="I34" s="1623">
        <v>0</v>
      </c>
      <c r="J34" s="1623"/>
      <c r="K34" s="1623"/>
      <c r="L34" s="1623">
        <v>1</v>
      </c>
      <c r="M34" s="1623">
        <v>50</v>
      </c>
      <c r="N34" s="1623"/>
      <c r="O34" s="1623"/>
      <c r="P34" s="1623"/>
      <c r="Q34" s="1623"/>
      <c r="R34" s="1623"/>
      <c r="S34" s="1623"/>
      <c r="T34" s="1623"/>
      <c r="U34" s="1687">
        <f t="shared" si="0"/>
        <v>0</v>
      </c>
      <c r="V34" s="1631">
        <f t="shared" si="1"/>
        <v>0</v>
      </c>
      <c r="W34" s="1623" t="s">
        <v>257</v>
      </c>
    </row>
    <row r="35" spans="1:24" s="78" customFormat="1">
      <c r="A35" s="1623">
        <v>33</v>
      </c>
      <c r="B35" s="1623" t="s">
        <v>1897</v>
      </c>
      <c r="C35" s="1623">
        <v>33</v>
      </c>
      <c r="D35" s="1623">
        <v>32</v>
      </c>
      <c r="E35" s="1628">
        <v>161006486</v>
      </c>
      <c r="F35" s="1623">
        <v>59</v>
      </c>
      <c r="G35" s="1726">
        <v>3617.83</v>
      </c>
      <c r="H35" s="1692">
        <v>214.95</v>
      </c>
      <c r="I35" s="1623">
        <v>16.18</v>
      </c>
      <c r="J35" s="1623"/>
      <c r="K35" s="1623"/>
      <c r="L35" s="1623">
        <v>1</v>
      </c>
      <c r="M35" s="1623">
        <v>55</v>
      </c>
      <c r="N35" s="1623"/>
      <c r="O35" s="1623"/>
      <c r="P35" s="1623"/>
      <c r="Q35" s="1623"/>
      <c r="R35" s="1623"/>
      <c r="S35" s="1623"/>
      <c r="T35" s="1623"/>
      <c r="U35" s="1687">
        <f t="shared" si="0"/>
        <v>0</v>
      </c>
      <c r="V35" s="1631">
        <f t="shared" si="1"/>
        <v>0</v>
      </c>
      <c r="W35" s="1623" t="s">
        <v>257</v>
      </c>
    </row>
    <row r="36" spans="1:24" s="78" customFormat="1">
      <c r="A36" s="1623">
        <v>34</v>
      </c>
      <c r="B36" s="1623" t="s">
        <v>1897</v>
      </c>
      <c r="C36" s="1623">
        <v>34</v>
      </c>
      <c r="D36" s="1623">
        <v>33</v>
      </c>
      <c r="E36" s="1628">
        <v>161006487</v>
      </c>
      <c r="F36" s="1623">
        <v>58</v>
      </c>
      <c r="G36" s="1726">
        <v>3363.07</v>
      </c>
      <c r="H36" s="1692">
        <v>392.32</v>
      </c>
      <c r="I36" s="1623">
        <v>0.39</v>
      </c>
      <c r="J36" s="1623"/>
      <c r="K36" s="1623"/>
      <c r="L36" s="1623">
        <v>2</v>
      </c>
      <c r="M36" s="1623">
        <v>40</v>
      </c>
      <c r="N36" s="1623"/>
      <c r="O36" s="1623"/>
      <c r="P36" s="1623"/>
      <c r="Q36" s="1623"/>
      <c r="R36" s="1623"/>
      <c r="S36" s="1623"/>
      <c r="T36" s="1623"/>
      <c r="U36" s="1687">
        <f t="shared" si="0"/>
        <v>0</v>
      </c>
      <c r="V36" s="1631">
        <f t="shared" si="1"/>
        <v>0</v>
      </c>
      <c r="W36" s="1623" t="s">
        <v>257</v>
      </c>
    </row>
    <row r="37" spans="1:24" s="78" customFormat="1">
      <c r="A37" s="1628">
        <v>35</v>
      </c>
      <c r="B37" s="1628" t="s">
        <v>1898</v>
      </c>
      <c r="C37" s="1628">
        <v>35</v>
      </c>
      <c r="D37" s="1628">
        <v>34</v>
      </c>
      <c r="E37" s="1629">
        <v>161006488</v>
      </c>
      <c r="F37" s="1628">
        <v>58</v>
      </c>
      <c r="G37" s="1726">
        <v>3469.05</v>
      </c>
      <c r="H37" s="1692">
        <v>293.94</v>
      </c>
      <c r="I37" s="1628">
        <v>1.99</v>
      </c>
      <c r="J37" s="1628"/>
      <c r="K37" s="1628"/>
      <c r="L37" s="1628">
        <v>2</v>
      </c>
      <c r="M37" s="1628">
        <v>40</v>
      </c>
      <c r="N37" s="1628"/>
      <c r="O37" s="1628">
        <v>8700</v>
      </c>
      <c r="P37" s="1628"/>
      <c r="Q37" s="1628"/>
      <c r="R37" s="1628"/>
      <c r="S37" s="1628"/>
      <c r="T37" s="1628"/>
      <c r="U37" s="1687">
        <f t="shared" si="0"/>
        <v>435</v>
      </c>
      <c r="V37" s="1631">
        <f t="shared" si="1"/>
        <v>9135</v>
      </c>
      <c r="W37" s="1629" t="s">
        <v>257</v>
      </c>
      <c r="X37" s="78" t="s">
        <v>1056</v>
      </c>
    </row>
    <row r="38" spans="1:24" s="643" customFormat="1">
      <c r="A38" s="140">
        <v>36</v>
      </c>
      <c r="B38" s="140" t="s">
        <v>1898</v>
      </c>
      <c r="C38" s="140">
        <v>36</v>
      </c>
      <c r="D38" s="140">
        <v>35</v>
      </c>
      <c r="E38" s="140">
        <v>161006490</v>
      </c>
      <c r="F38" s="140"/>
      <c r="G38" s="84">
        <v>3693</v>
      </c>
      <c r="H38" s="642"/>
      <c r="I38" s="140"/>
      <c r="J38" s="140"/>
      <c r="K38" s="140"/>
      <c r="L38" s="140">
        <v>2</v>
      </c>
      <c r="M38" s="140">
        <v>5</v>
      </c>
      <c r="N38" s="140"/>
      <c r="O38" s="140"/>
      <c r="P38" s="140"/>
      <c r="Q38" s="140"/>
      <c r="R38" s="140"/>
      <c r="S38" s="140"/>
      <c r="T38" s="140"/>
      <c r="U38" s="1687">
        <f t="shared" si="0"/>
        <v>0</v>
      </c>
      <c r="V38" s="1687">
        <f t="shared" si="1"/>
        <v>0</v>
      </c>
      <c r="W38" s="140" t="s">
        <v>257</v>
      </c>
      <c r="X38" s="643" t="s">
        <v>1901</v>
      </c>
    </row>
    <row r="39" spans="1:24" s="75" customFormat="1">
      <c r="A39" s="1633">
        <v>37</v>
      </c>
      <c r="B39" s="1633" t="s">
        <v>1898</v>
      </c>
      <c r="C39" s="90">
        <v>37</v>
      </c>
      <c r="D39" s="1633">
        <v>36</v>
      </c>
      <c r="E39" s="1633">
        <v>161006491</v>
      </c>
      <c r="F39" s="1633">
        <v>57</v>
      </c>
      <c r="G39" s="1726">
        <v>3305.64</v>
      </c>
      <c r="H39" s="1692">
        <v>400.19</v>
      </c>
      <c r="I39" s="1633">
        <v>0</v>
      </c>
      <c r="J39" s="1633"/>
      <c r="K39" s="1633"/>
      <c r="L39" s="1633">
        <v>1</v>
      </c>
      <c r="M39" s="1633">
        <v>35</v>
      </c>
      <c r="N39" s="1633"/>
      <c r="O39" s="1633"/>
      <c r="P39" s="1633"/>
      <c r="Q39" s="1633"/>
      <c r="R39" s="1633"/>
      <c r="S39" s="1633"/>
      <c r="T39" s="1633"/>
      <c r="U39" s="1687">
        <f t="shared" si="0"/>
        <v>0</v>
      </c>
      <c r="V39" s="1687">
        <f t="shared" si="1"/>
        <v>0</v>
      </c>
      <c r="W39" s="1633" t="s">
        <v>257</v>
      </c>
    </row>
    <row r="40" spans="1:24" s="75" customFormat="1">
      <c r="A40" s="1635">
        <v>38</v>
      </c>
      <c r="B40" s="1635" t="s">
        <v>1900</v>
      </c>
      <c r="C40" s="1635">
        <v>38</v>
      </c>
      <c r="D40" s="1635">
        <v>37</v>
      </c>
      <c r="E40" s="1635">
        <v>161006489</v>
      </c>
      <c r="F40" s="1635">
        <v>57</v>
      </c>
      <c r="G40" s="1726">
        <v>3299.08</v>
      </c>
      <c r="H40" s="1692">
        <v>390.92</v>
      </c>
      <c r="I40" s="1635">
        <v>0</v>
      </c>
      <c r="J40" s="1635"/>
      <c r="K40" s="1635"/>
      <c r="L40" s="1635">
        <v>2</v>
      </c>
      <c r="M40" s="1635">
        <v>10</v>
      </c>
      <c r="N40" s="1635"/>
      <c r="O40" s="1635"/>
      <c r="P40" s="1635"/>
      <c r="Q40" s="1635"/>
      <c r="R40" s="1635"/>
      <c r="S40" s="1635"/>
      <c r="T40" s="1635"/>
      <c r="U40" s="1687">
        <f t="shared" si="0"/>
        <v>0</v>
      </c>
      <c r="V40" s="1687">
        <f t="shared" si="1"/>
        <v>0</v>
      </c>
      <c r="W40" s="1635" t="s">
        <v>257</v>
      </c>
    </row>
    <row r="41" spans="1:24" s="75" customFormat="1">
      <c r="A41" s="1635">
        <v>39</v>
      </c>
      <c r="B41" s="1635" t="s">
        <v>1900</v>
      </c>
      <c r="C41" s="1635">
        <v>39</v>
      </c>
      <c r="D41" s="1635">
        <v>38</v>
      </c>
      <c r="E41" s="1635">
        <v>161006492</v>
      </c>
      <c r="F41" s="1635">
        <v>58</v>
      </c>
      <c r="G41" s="1726">
        <v>3429.03</v>
      </c>
      <c r="H41" s="1692">
        <v>337.97</v>
      </c>
      <c r="I41" s="1635">
        <v>0</v>
      </c>
      <c r="J41" s="1635"/>
      <c r="K41" s="1635"/>
      <c r="L41" s="1635">
        <v>1</v>
      </c>
      <c r="M41" s="1635">
        <v>50</v>
      </c>
      <c r="N41" s="1635"/>
      <c r="O41" s="1635"/>
      <c r="P41" s="1635"/>
      <c r="Q41" s="1635"/>
      <c r="R41" s="1635"/>
      <c r="S41" s="1635"/>
      <c r="T41" s="1635"/>
      <c r="U41" s="1687">
        <f t="shared" si="0"/>
        <v>0</v>
      </c>
      <c r="V41" s="1687">
        <f t="shared" si="1"/>
        <v>0</v>
      </c>
      <c r="W41" s="1635" t="s">
        <v>257</v>
      </c>
    </row>
    <row r="42" spans="1:24" s="75" customFormat="1">
      <c r="A42" s="1637">
        <v>40</v>
      </c>
      <c r="B42" s="1637" t="s">
        <v>1902</v>
      </c>
      <c r="C42" s="90">
        <v>40</v>
      </c>
      <c r="D42" s="1637">
        <v>39</v>
      </c>
      <c r="E42" s="1637">
        <v>161006493</v>
      </c>
      <c r="F42" s="1637">
        <v>59</v>
      </c>
      <c r="G42" s="1726">
        <v>3571.25</v>
      </c>
      <c r="H42" s="1692">
        <v>253.34</v>
      </c>
      <c r="I42" s="1637">
        <v>1.59</v>
      </c>
      <c r="J42" s="1637"/>
      <c r="K42" s="1637"/>
      <c r="L42" s="1637">
        <v>2</v>
      </c>
      <c r="M42" s="1637">
        <v>0</v>
      </c>
      <c r="N42" s="1637"/>
      <c r="O42" s="1637">
        <v>8850</v>
      </c>
      <c r="P42" s="1637"/>
      <c r="Q42" s="1637"/>
      <c r="R42" s="1637"/>
      <c r="S42" s="1637"/>
      <c r="T42" s="1637"/>
      <c r="U42" s="1687">
        <f t="shared" si="0"/>
        <v>442.5</v>
      </c>
      <c r="V42" s="1687">
        <f t="shared" si="1"/>
        <v>9292.5</v>
      </c>
      <c r="W42" s="1637" t="s">
        <v>257</v>
      </c>
    </row>
    <row r="43" spans="1:24" s="75" customFormat="1">
      <c r="A43" s="1637">
        <v>41</v>
      </c>
      <c r="B43" s="1637" t="s">
        <v>1902</v>
      </c>
      <c r="C43" s="90">
        <v>41</v>
      </c>
      <c r="D43" s="1637">
        <v>40</v>
      </c>
      <c r="E43" s="1637">
        <v>161006494</v>
      </c>
      <c r="F43" s="1637">
        <v>56</v>
      </c>
      <c r="G43" s="1726">
        <v>3264.29</v>
      </c>
      <c r="H43" s="1692">
        <v>360.71</v>
      </c>
      <c r="I43" s="1637">
        <v>0</v>
      </c>
      <c r="J43" s="1637"/>
      <c r="K43" s="1637"/>
      <c r="L43" s="1637">
        <v>2</v>
      </c>
      <c r="M43" s="1637">
        <v>0</v>
      </c>
      <c r="N43" s="1637"/>
      <c r="O43" s="1637"/>
      <c r="P43" s="1637"/>
      <c r="Q43" s="1637"/>
      <c r="R43" s="1637"/>
      <c r="S43" s="1637"/>
      <c r="T43" s="1637"/>
      <c r="U43" s="1687">
        <f t="shared" si="0"/>
        <v>0</v>
      </c>
      <c r="V43" s="1687">
        <f t="shared" si="1"/>
        <v>0</v>
      </c>
      <c r="W43" s="1637" t="s">
        <v>257</v>
      </c>
    </row>
    <row r="44" spans="1:24" s="75" customFormat="1">
      <c r="A44" s="1637">
        <v>42</v>
      </c>
      <c r="B44" s="1637" t="s">
        <v>1902</v>
      </c>
      <c r="C44" s="1637">
        <v>42</v>
      </c>
      <c r="D44" s="1637">
        <v>41</v>
      </c>
      <c r="E44" s="1637">
        <v>161006495</v>
      </c>
      <c r="F44" s="1637">
        <v>59</v>
      </c>
      <c r="G44" s="1726">
        <v>3395.64</v>
      </c>
      <c r="H44" s="1692">
        <v>430.36</v>
      </c>
      <c r="I44" s="1637">
        <v>0</v>
      </c>
      <c r="J44" s="1637"/>
      <c r="K44" s="1637"/>
      <c r="L44" s="1637">
        <v>1</v>
      </c>
      <c r="M44" s="1637">
        <v>35</v>
      </c>
      <c r="N44" s="1637"/>
      <c r="O44" s="1637"/>
      <c r="P44" s="1637"/>
      <c r="Q44" s="1637"/>
      <c r="R44" s="1637"/>
      <c r="S44" s="1637"/>
      <c r="T44" s="1637"/>
      <c r="U44" s="1687">
        <f t="shared" si="0"/>
        <v>0</v>
      </c>
      <c r="V44" s="1687">
        <f t="shared" si="1"/>
        <v>0</v>
      </c>
      <c r="W44" s="1637" t="s">
        <v>257</v>
      </c>
    </row>
    <row r="45" spans="1:24" s="75" customFormat="1">
      <c r="A45" s="1637">
        <v>43</v>
      </c>
      <c r="B45" s="1637" t="s">
        <v>1903</v>
      </c>
      <c r="C45" s="1637">
        <v>43</v>
      </c>
      <c r="D45" s="1637">
        <v>42</v>
      </c>
      <c r="E45" s="1640">
        <v>161006496</v>
      </c>
      <c r="F45" s="1637">
        <v>57</v>
      </c>
      <c r="G45" s="1726">
        <v>3146.26</v>
      </c>
      <c r="H45" s="1692">
        <v>549.74</v>
      </c>
      <c r="I45" s="1637">
        <v>0</v>
      </c>
      <c r="J45" s="1637"/>
      <c r="K45" s="1637"/>
      <c r="L45" s="1637">
        <v>2</v>
      </c>
      <c r="M45" s="1637">
        <v>10</v>
      </c>
      <c r="N45" s="1637"/>
      <c r="O45" s="1637"/>
      <c r="P45" s="1637"/>
      <c r="Q45" s="1637"/>
      <c r="R45" s="1637"/>
      <c r="S45" s="1637"/>
      <c r="T45" s="1637"/>
      <c r="U45" s="1687">
        <f t="shared" si="0"/>
        <v>0</v>
      </c>
      <c r="V45" s="1687">
        <f t="shared" si="1"/>
        <v>0</v>
      </c>
      <c r="W45" s="1637" t="s">
        <v>257</v>
      </c>
    </row>
    <row r="46" spans="1:24" s="75" customFormat="1">
      <c r="A46" s="1642">
        <v>44</v>
      </c>
      <c r="B46" s="1642" t="s">
        <v>1903</v>
      </c>
      <c r="C46" s="1642">
        <v>44</v>
      </c>
      <c r="D46" s="1642">
        <v>43</v>
      </c>
      <c r="E46" s="1642">
        <v>161006497</v>
      </c>
      <c r="F46" s="1642">
        <v>57</v>
      </c>
      <c r="G46" s="1726">
        <v>3364.65</v>
      </c>
      <c r="H46" s="1692">
        <v>334.35</v>
      </c>
      <c r="I46" s="1642">
        <v>0</v>
      </c>
      <c r="J46" s="1642"/>
      <c r="K46" s="1642"/>
      <c r="L46" s="1642">
        <v>1</v>
      </c>
      <c r="M46" s="1642">
        <v>55</v>
      </c>
      <c r="N46" s="1642"/>
      <c r="O46" s="1642"/>
      <c r="P46" s="1642"/>
      <c r="Q46" s="1642"/>
      <c r="R46" s="1642"/>
      <c r="S46" s="1642"/>
      <c r="T46" s="1642"/>
      <c r="U46" s="1687">
        <f t="shared" si="0"/>
        <v>0</v>
      </c>
      <c r="V46" s="1687">
        <f t="shared" si="1"/>
        <v>0</v>
      </c>
      <c r="W46" s="1642" t="s">
        <v>257</v>
      </c>
    </row>
    <row r="47" spans="1:24" s="75" customFormat="1">
      <c r="A47" s="1642">
        <v>45</v>
      </c>
      <c r="B47" s="1642" t="s">
        <v>1903</v>
      </c>
      <c r="C47" s="1642">
        <v>45</v>
      </c>
      <c r="D47" s="1642">
        <v>44</v>
      </c>
      <c r="E47" s="1642">
        <v>161006498</v>
      </c>
      <c r="F47" s="1642">
        <v>57</v>
      </c>
      <c r="G47" s="1726">
        <v>3304.05</v>
      </c>
      <c r="H47" s="1692">
        <v>394.95</v>
      </c>
      <c r="I47" s="1642">
        <v>0</v>
      </c>
      <c r="J47" s="1642"/>
      <c r="K47" s="1642"/>
      <c r="L47" s="1642">
        <v>2</v>
      </c>
      <c r="M47" s="1642">
        <v>35</v>
      </c>
      <c r="N47" s="1642"/>
      <c r="O47" s="1642"/>
      <c r="P47" s="1642"/>
      <c r="Q47" s="1642"/>
      <c r="R47" s="1642"/>
      <c r="S47" s="1642"/>
      <c r="T47" s="1642"/>
      <c r="U47" s="1687">
        <f t="shared" si="0"/>
        <v>0</v>
      </c>
      <c r="V47" s="1687">
        <f t="shared" si="1"/>
        <v>0</v>
      </c>
      <c r="W47" s="1642" t="s">
        <v>257</v>
      </c>
    </row>
    <row r="48" spans="1:24" s="75" customFormat="1">
      <c r="A48" s="1644">
        <v>46</v>
      </c>
      <c r="B48" s="1644" t="s">
        <v>1903</v>
      </c>
      <c r="C48" s="1644">
        <v>46</v>
      </c>
      <c r="D48" s="1644">
        <v>45</v>
      </c>
      <c r="E48" s="1644">
        <v>161006499</v>
      </c>
      <c r="F48" s="1644">
        <v>58</v>
      </c>
      <c r="G48" s="1726">
        <v>3317.24</v>
      </c>
      <c r="H48" s="1692">
        <v>446.76</v>
      </c>
      <c r="I48" s="1644">
        <v>0</v>
      </c>
      <c r="J48" s="1644"/>
      <c r="K48" s="1644"/>
      <c r="L48" s="1644">
        <v>1</v>
      </c>
      <c r="M48" s="1644">
        <v>45</v>
      </c>
      <c r="N48" s="1644"/>
      <c r="O48" s="1644"/>
      <c r="P48" s="1644"/>
      <c r="Q48" s="1644"/>
      <c r="R48" s="1644"/>
      <c r="S48" s="1644"/>
      <c r="T48" s="1644"/>
      <c r="U48" s="1687">
        <f t="shared" si="0"/>
        <v>0</v>
      </c>
      <c r="V48" s="1687">
        <f t="shared" si="1"/>
        <v>0</v>
      </c>
      <c r="W48" s="1644" t="s">
        <v>257</v>
      </c>
    </row>
    <row r="49" spans="1:23" s="75" customFormat="1">
      <c r="A49" s="1644">
        <v>47</v>
      </c>
      <c r="B49" s="1644" t="s">
        <v>1903</v>
      </c>
      <c r="C49" s="1644">
        <v>47</v>
      </c>
      <c r="D49" s="1644">
        <v>46</v>
      </c>
      <c r="E49" s="1644">
        <v>161006500</v>
      </c>
      <c r="F49" s="1644">
        <v>55</v>
      </c>
      <c r="G49" s="1726">
        <v>3162.97</v>
      </c>
      <c r="H49" s="1692">
        <v>376.03</v>
      </c>
      <c r="I49" s="1644">
        <v>0</v>
      </c>
      <c r="J49" s="1644"/>
      <c r="K49" s="1644"/>
      <c r="L49" s="1644">
        <v>1</v>
      </c>
      <c r="M49" s="1644">
        <v>55</v>
      </c>
      <c r="N49" s="1644"/>
      <c r="O49" s="1644"/>
      <c r="P49" s="1644"/>
      <c r="Q49" s="1644"/>
      <c r="R49" s="1644"/>
      <c r="S49" s="1644"/>
      <c r="T49" s="1644"/>
      <c r="U49" s="1687">
        <f t="shared" si="0"/>
        <v>0</v>
      </c>
      <c r="V49" s="1687">
        <f t="shared" si="1"/>
        <v>0</v>
      </c>
      <c r="W49" s="1644" t="s">
        <v>257</v>
      </c>
    </row>
    <row r="50" spans="1:23" s="75" customFormat="1">
      <c r="A50" s="1644">
        <v>48</v>
      </c>
      <c r="B50" s="1644" t="s">
        <v>1904</v>
      </c>
      <c r="C50" s="1644">
        <v>48</v>
      </c>
      <c r="D50" s="1644">
        <v>47</v>
      </c>
      <c r="E50" s="1644">
        <v>161006501</v>
      </c>
      <c r="F50" s="1644">
        <v>57</v>
      </c>
      <c r="G50" s="1726">
        <v>3372.26</v>
      </c>
      <c r="H50" s="1692">
        <v>318.52999999999997</v>
      </c>
      <c r="I50" s="1644">
        <v>0.79</v>
      </c>
      <c r="J50" s="1644"/>
      <c r="K50" s="1644"/>
      <c r="L50" s="1644">
        <v>1</v>
      </c>
      <c r="M50" s="1644">
        <v>50</v>
      </c>
      <c r="N50" s="1644"/>
      <c r="O50" s="1644"/>
      <c r="P50" s="1644"/>
      <c r="Q50" s="1644"/>
      <c r="R50" s="1644"/>
      <c r="S50" s="1644"/>
      <c r="T50" s="1644"/>
      <c r="U50" s="1687">
        <f t="shared" si="0"/>
        <v>0</v>
      </c>
      <c r="V50" s="1687">
        <f t="shared" si="1"/>
        <v>0</v>
      </c>
      <c r="W50" s="1644" t="s">
        <v>257</v>
      </c>
    </row>
    <row r="51" spans="1:23" s="75" customFormat="1">
      <c r="A51" s="1646">
        <v>49</v>
      </c>
      <c r="B51" s="1646" t="s">
        <v>1904</v>
      </c>
      <c r="C51" s="1646">
        <v>49</v>
      </c>
      <c r="D51" s="1646">
        <v>48</v>
      </c>
      <c r="E51" s="1646">
        <v>161006502</v>
      </c>
      <c r="F51" s="1646">
        <v>55</v>
      </c>
      <c r="G51" s="1726">
        <v>3234.47</v>
      </c>
      <c r="H51" s="1692">
        <v>334.53</v>
      </c>
      <c r="I51" s="1646">
        <v>0</v>
      </c>
      <c r="J51" s="1646"/>
      <c r="K51" s="1646"/>
      <c r="L51" s="1646">
        <v>1</v>
      </c>
      <c r="M51" s="1646">
        <v>45</v>
      </c>
      <c r="N51" s="1646"/>
      <c r="O51" s="1646"/>
      <c r="P51" s="1646"/>
      <c r="Q51" s="1646"/>
      <c r="R51" s="1646"/>
      <c r="S51" s="1646"/>
      <c r="T51" s="1646"/>
      <c r="U51" s="1687">
        <f t="shared" si="0"/>
        <v>0</v>
      </c>
      <c r="V51" s="1687">
        <f t="shared" si="1"/>
        <v>0</v>
      </c>
      <c r="W51" s="1646" t="s">
        <v>257</v>
      </c>
    </row>
    <row r="52" spans="1:23" s="75" customFormat="1">
      <c r="A52" s="1646">
        <v>50</v>
      </c>
      <c r="B52" s="1646" t="s">
        <v>1904</v>
      </c>
      <c r="C52" s="1646">
        <v>50</v>
      </c>
      <c r="D52" s="1646">
        <v>49</v>
      </c>
      <c r="E52" s="1646">
        <v>161006503</v>
      </c>
      <c r="F52" s="1646">
        <v>58</v>
      </c>
      <c r="G52" s="1726">
        <v>3395.22</v>
      </c>
      <c r="H52" s="1692">
        <v>374.78</v>
      </c>
      <c r="I52" s="1646">
        <v>0</v>
      </c>
      <c r="J52" s="1646"/>
      <c r="K52" s="1646"/>
      <c r="L52" s="1646">
        <v>1</v>
      </c>
      <c r="M52" s="1646">
        <v>50</v>
      </c>
      <c r="N52" s="1646"/>
      <c r="O52" s="1646"/>
      <c r="P52" s="1646"/>
      <c r="Q52" s="1646"/>
      <c r="R52" s="1646"/>
      <c r="S52" s="1646"/>
      <c r="T52" s="1646"/>
      <c r="U52" s="1687">
        <f t="shared" si="0"/>
        <v>0</v>
      </c>
      <c r="V52" s="1687">
        <f t="shared" si="1"/>
        <v>0</v>
      </c>
      <c r="W52" s="1646" t="s">
        <v>257</v>
      </c>
    </row>
    <row r="53" spans="1:23" s="75" customFormat="1">
      <c r="A53" s="1648">
        <v>51</v>
      </c>
      <c r="B53" s="1648" t="s">
        <v>1904</v>
      </c>
      <c r="C53" s="1648">
        <v>51</v>
      </c>
      <c r="D53" s="1648">
        <v>50</v>
      </c>
      <c r="E53" s="1648">
        <v>161006504</v>
      </c>
      <c r="F53" s="1648">
        <v>58</v>
      </c>
      <c r="G53" s="1726">
        <v>3303.25</v>
      </c>
      <c r="H53" s="1692">
        <v>457.75</v>
      </c>
      <c r="I53" s="1648">
        <v>0</v>
      </c>
      <c r="J53" s="1648"/>
      <c r="K53" s="1648"/>
      <c r="L53" s="1648">
        <v>1</v>
      </c>
      <c r="M53" s="1648">
        <v>40</v>
      </c>
      <c r="N53" s="1648"/>
      <c r="O53" s="1648"/>
      <c r="P53" s="1648"/>
      <c r="Q53" s="1648"/>
      <c r="R53" s="1648"/>
      <c r="S53" s="1648"/>
      <c r="T53" s="1648"/>
      <c r="U53" s="1687">
        <f t="shared" si="0"/>
        <v>0</v>
      </c>
      <c r="V53" s="1687">
        <f t="shared" si="1"/>
        <v>0</v>
      </c>
      <c r="W53" s="1648" t="s">
        <v>257</v>
      </c>
    </row>
    <row r="54" spans="1:23" s="75" customFormat="1">
      <c r="A54" s="1648">
        <v>52</v>
      </c>
      <c r="B54" s="1648" t="s">
        <v>1905</v>
      </c>
      <c r="C54" s="1648">
        <v>52</v>
      </c>
      <c r="D54" s="1648">
        <v>51</v>
      </c>
      <c r="E54" s="1648">
        <v>161006505</v>
      </c>
      <c r="F54" s="1648">
        <v>57</v>
      </c>
      <c r="G54" s="1726">
        <v>3265.75</v>
      </c>
      <c r="H54" s="1692">
        <v>403.25</v>
      </c>
      <c r="I54" s="1648">
        <v>0</v>
      </c>
      <c r="J54" s="1648"/>
      <c r="K54" s="1648"/>
      <c r="L54" s="1648">
        <v>2</v>
      </c>
      <c r="M54" s="1648">
        <v>10</v>
      </c>
      <c r="N54" s="1648"/>
      <c r="O54" s="1648"/>
      <c r="P54" s="1648"/>
      <c r="Q54" s="1648"/>
      <c r="R54" s="1648"/>
      <c r="S54" s="1648"/>
      <c r="T54" s="1648"/>
      <c r="U54" s="1687">
        <f t="shared" si="0"/>
        <v>0</v>
      </c>
      <c r="V54" s="1687">
        <f t="shared" si="1"/>
        <v>0</v>
      </c>
      <c r="W54" s="1648" t="s">
        <v>257</v>
      </c>
    </row>
    <row r="55" spans="1:23" s="75" customFormat="1">
      <c r="A55" s="1650">
        <v>53</v>
      </c>
      <c r="B55" s="1650" t="s">
        <v>1905</v>
      </c>
      <c r="C55" s="1650">
        <v>53</v>
      </c>
      <c r="D55" s="1650">
        <v>52</v>
      </c>
      <c r="E55" s="1650">
        <v>161006506</v>
      </c>
      <c r="F55" s="1650">
        <v>59</v>
      </c>
      <c r="G55" s="1726">
        <v>3436.88</v>
      </c>
      <c r="H55" s="1692">
        <v>377.12</v>
      </c>
      <c r="I55" s="1650">
        <v>0</v>
      </c>
      <c r="J55" s="1650"/>
      <c r="K55" s="1650"/>
      <c r="L55" s="1650">
        <v>1</v>
      </c>
      <c r="M55" s="1650">
        <v>50</v>
      </c>
      <c r="N55" s="1650"/>
      <c r="O55" s="1650"/>
      <c r="P55" s="1650"/>
      <c r="Q55" s="1650"/>
      <c r="R55" s="1650"/>
      <c r="S55" s="1650"/>
      <c r="T55" s="1650"/>
      <c r="U55" s="1687">
        <f t="shared" si="0"/>
        <v>0</v>
      </c>
      <c r="V55" s="1687">
        <f t="shared" si="1"/>
        <v>0</v>
      </c>
      <c r="W55" s="1650" t="s">
        <v>257</v>
      </c>
    </row>
    <row r="56" spans="1:23" s="75" customFormat="1">
      <c r="A56" s="1650">
        <v>54</v>
      </c>
      <c r="B56" s="1650" t="s">
        <v>1905</v>
      </c>
      <c r="C56" s="1650">
        <v>54</v>
      </c>
      <c r="D56" s="1650">
        <v>53</v>
      </c>
      <c r="E56" s="1650">
        <v>161006507</v>
      </c>
      <c r="F56" s="1650">
        <v>59</v>
      </c>
      <c r="G56" s="1726">
        <v>3443.85</v>
      </c>
      <c r="H56" s="1692">
        <v>379.15</v>
      </c>
      <c r="I56" s="1650">
        <v>0</v>
      </c>
      <c r="J56" s="1650"/>
      <c r="K56" s="1650"/>
      <c r="L56" s="1650">
        <v>1</v>
      </c>
      <c r="M56" s="1650">
        <v>45</v>
      </c>
      <c r="N56" s="1650"/>
      <c r="O56" s="1650"/>
      <c r="P56" s="1650"/>
      <c r="Q56" s="1650"/>
      <c r="R56" s="1650"/>
      <c r="S56" s="1650"/>
      <c r="T56" s="1650"/>
      <c r="U56" s="1687">
        <f t="shared" si="0"/>
        <v>0</v>
      </c>
      <c r="V56" s="1687">
        <f t="shared" si="1"/>
        <v>0</v>
      </c>
      <c r="W56" s="1650" t="s">
        <v>257</v>
      </c>
    </row>
    <row r="57" spans="1:23" s="75" customFormat="1">
      <c r="A57" s="1650">
        <v>55</v>
      </c>
      <c r="B57" s="1650" t="s">
        <v>1905</v>
      </c>
      <c r="C57" s="1650">
        <v>55</v>
      </c>
      <c r="D57" s="1650">
        <v>54</v>
      </c>
      <c r="E57" s="1650">
        <v>161006508</v>
      </c>
      <c r="F57" s="1650">
        <v>59</v>
      </c>
      <c r="G57" s="1726">
        <v>3316.43</v>
      </c>
      <c r="H57" s="1692">
        <v>450.57</v>
      </c>
      <c r="I57" s="1650">
        <v>0</v>
      </c>
      <c r="J57" s="1650"/>
      <c r="K57" s="1650"/>
      <c r="L57" s="1650">
        <v>1</v>
      </c>
      <c r="M57" s="1650">
        <v>35</v>
      </c>
      <c r="N57" s="1650"/>
      <c r="O57" s="1650"/>
      <c r="P57" s="1650"/>
      <c r="Q57" s="1650"/>
      <c r="R57" s="1650"/>
      <c r="S57" s="1650"/>
      <c r="T57" s="1650"/>
      <c r="U57" s="1687">
        <f t="shared" si="0"/>
        <v>0</v>
      </c>
      <c r="V57" s="1687">
        <f t="shared" si="1"/>
        <v>0</v>
      </c>
      <c r="W57" s="1650" t="s">
        <v>257</v>
      </c>
    </row>
    <row r="58" spans="1:23" s="75" customFormat="1">
      <c r="A58" s="1650">
        <v>56</v>
      </c>
      <c r="B58" s="1650" t="s">
        <v>1906</v>
      </c>
      <c r="C58" s="1650">
        <v>56</v>
      </c>
      <c r="D58" s="1650">
        <v>55</v>
      </c>
      <c r="E58" s="1652">
        <v>161006509</v>
      </c>
      <c r="F58" s="1650">
        <v>57</v>
      </c>
      <c r="G58" s="1726">
        <v>3147.08</v>
      </c>
      <c r="H58" s="1692">
        <v>542.91999999999996</v>
      </c>
      <c r="I58" s="1650">
        <v>0</v>
      </c>
      <c r="J58" s="1650"/>
      <c r="K58" s="1650"/>
      <c r="L58" s="1650">
        <v>2</v>
      </c>
      <c r="M58" s="1650">
        <v>0</v>
      </c>
      <c r="N58" s="1650"/>
      <c r="O58" s="1650"/>
      <c r="P58" s="1650"/>
      <c r="Q58" s="1650"/>
      <c r="R58" s="1650"/>
      <c r="S58" s="1650"/>
      <c r="T58" s="1650"/>
      <c r="U58" s="1687">
        <f t="shared" si="0"/>
        <v>0</v>
      </c>
      <c r="V58" s="1687">
        <f t="shared" si="1"/>
        <v>0</v>
      </c>
      <c r="W58" s="1652" t="s">
        <v>257</v>
      </c>
    </row>
    <row r="59" spans="1:23" s="75" customFormat="1">
      <c r="A59" s="1652">
        <v>57</v>
      </c>
      <c r="B59" s="1652" t="s">
        <v>1906</v>
      </c>
      <c r="C59" s="1652">
        <v>57</v>
      </c>
      <c r="D59" s="1652">
        <v>56</v>
      </c>
      <c r="E59" s="1653">
        <v>161006510</v>
      </c>
      <c r="F59" s="1652">
        <v>59</v>
      </c>
      <c r="G59" s="1726">
        <v>3424.21</v>
      </c>
      <c r="H59" s="1692">
        <v>410.79</v>
      </c>
      <c r="I59" s="1652">
        <v>0</v>
      </c>
      <c r="J59" s="1652"/>
      <c r="K59" s="1652"/>
      <c r="L59" s="1652">
        <v>2</v>
      </c>
      <c r="M59" s="1652">
        <v>50</v>
      </c>
      <c r="N59" s="1652"/>
      <c r="O59" s="1652"/>
      <c r="P59" s="1652"/>
      <c r="Q59" s="1652"/>
      <c r="R59" s="1652"/>
      <c r="S59" s="1652"/>
      <c r="T59" s="1652"/>
      <c r="U59" s="1687">
        <f t="shared" si="0"/>
        <v>0</v>
      </c>
      <c r="V59" s="1687">
        <f t="shared" si="1"/>
        <v>0</v>
      </c>
      <c r="W59" s="1652" t="s">
        <v>257</v>
      </c>
    </row>
    <row r="60" spans="1:23" s="75" customFormat="1">
      <c r="A60" s="1652">
        <v>58</v>
      </c>
      <c r="B60" s="1652" t="s">
        <v>1906</v>
      </c>
      <c r="C60" s="1652">
        <v>58</v>
      </c>
      <c r="D60" s="1652">
        <v>57</v>
      </c>
      <c r="E60" s="1652">
        <v>151000225</v>
      </c>
      <c r="F60" s="1652">
        <v>56</v>
      </c>
      <c r="G60" s="1726">
        <v>3301.12</v>
      </c>
      <c r="H60" s="1692">
        <v>314.88</v>
      </c>
      <c r="I60" s="1652">
        <v>0</v>
      </c>
      <c r="J60" s="1652"/>
      <c r="K60" s="1652"/>
      <c r="L60" s="1652">
        <v>2</v>
      </c>
      <c r="M60" s="1652">
        <v>5</v>
      </c>
      <c r="N60" s="1652"/>
      <c r="O60" s="1652"/>
      <c r="P60" s="1652"/>
      <c r="Q60" s="1652"/>
      <c r="R60" s="1652"/>
      <c r="S60" s="1652"/>
      <c r="T60" s="1652"/>
      <c r="U60" s="1687">
        <f t="shared" si="0"/>
        <v>0</v>
      </c>
      <c r="V60" s="1687">
        <f t="shared" si="1"/>
        <v>0</v>
      </c>
      <c r="W60" s="1652" t="s">
        <v>257</v>
      </c>
    </row>
    <row r="61" spans="1:23" s="75" customFormat="1">
      <c r="A61" s="1656">
        <v>59</v>
      </c>
      <c r="B61" s="1656" t="s">
        <v>1906</v>
      </c>
      <c r="C61" s="1656">
        <v>59</v>
      </c>
      <c r="D61" s="1656">
        <v>58</v>
      </c>
      <c r="E61" s="1656">
        <v>161006511</v>
      </c>
      <c r="F61" s="1656">
        <v>58</v>
      </c>
      <c r="G61" s="1726">
        <v>3365.27</v>
      </c>
      <c r="H61" s="1692">
        <v>389.73</v>
      </c>
      <c r="I61" s="1656">
        <v>0</v>
      </c>
      <c r="J61" s="1656"/>
      <c r="K61" s="1656"/>
      <c r="L61" s="1656">
        <v>2</v>
      </c>
      <c r="M61" s="1656">
        <v>0</v>
      </c>
      <c r="N61" s="1656"/>
      <c r="O61" s="1656"/>
      <c r="P61" s="1656"/>
      <c r="Q61" s="1656"/>
      <c r="R61" s="1656"/>
      <c r="S61" s="1656"/>
      <c r="T61" s="1656"/>
      <c r="U61" s="1687">
        <f t="shared" si="0"/>
        <v>0</v>
      </c>
      <c r="V61" s="1687">
        <f t="shared" si="1"/>
        <v>0</v>
      </c>
      <c r="W61" s="1656" t="s">
        <v>257</v>
      </c>
    </row>
    <row r="62" spans="1:23" s="75" customFormat="1">
      <c r="A62" s="1656">
        <v>60</v>
      </c>
      <c r="B62" s="1656" t="s">
        <v>1906</v>
      </c>
      <c r="C62" s="90">
        <v>60</v>
      </c>
      <c r="D62" s="1656">
        <v>59</v>
      </c>
      <c r="E62" s="1656">
        <v>161006512</v>
      </c>
      <c r="F62" s="1656">
        <v>59</v>
      </c>
      <c r="G62" s="1726">
        <v>3465.87</v>
      </c>
      <c r="H62" s="1692">
        <v>352.12</v>
      </c>
      <c r="I62" s="1656">
        <v>0.99</v>
      </c>
      <c r="J62" s="1656"/>
      <c r="K62" s="1656"/>
      <c r="L62" s="1656">
        <v>1</v>
      </c>
      <c r="M62" s="1656">
        <v>40</v>
      </c>
      <c r="N62" s="1656"/>
      <c r="O62" s="1656"/>
      <c r="P62" s="1656"/>
      <c r="Q62" s="1656"/>
      <c r="R62" s="1656"/>
      <c r="S62" s="1656"/>
      <c r="T62" s="1656"/>
      <c r="U62" s="1687">
        <f t="shared" si="0"/>
        <v>0</v>
      </c>
      <c r="V62" s="1687">
        <f t="shared" si="1"/>
        <v>0</v>
      </c>
      <c r="W62" s="1656" t="s">
        <v>257</v>
      </c>
    </row>
    <row r="63" spans="1:23" s="75" customFormat="1">
      <c r="A63" s="1656">
        <v>61</v>
      </c>
      <c r="B63" s="1656" t="s">
        <v>1908</v>
      </c>
      <c r="C63" s="90">
        <v>61</v>
      </c>
      <c r="D63" s="1656">
        <v>60</v>
      </c>
      <c r="E63" s="1657">
        <v>161006513</v>
      </c>
      <c r="F63" s="1656">
        <v>57</v>
      </c>
      <c r="G63" s="1726">
        <v>3351.64</v>
      </c>
      <c r="H63" s="1692">
        <v>350.98</v>
      </c>
      <c r="I63" s="1656">
        <v>0</v>
      </c>
      <c r="J63" s="1656"/>
      <c r="K63" s="1656"/>
      <c r="L63" s="1656">
        <v>2</v>
      </c>
      <c r="M63" s="1656">
        <v>15</v>
      </c>
      <c r="N63" s="1656"/>
      <c r="O63" s="1656"/>
      <c r="P63" s="1656"/>
      <c r="Q63" s="1656"/>
      <c r="R63" s="1656"/>
      <c r="S63" s="1656"/>
      <c r="T63" s="1656"/>
      <c r="U63" s="1687">
        <f t="shared" si="0"/>
        <v>0</v>
      </c>
      <c r="V63" s="1687">
        <f t="shared" si="1"/>
        <v>0</v>
      </c>
      <c r="W63" s="1656" t="s">
        <v>257</v>
      </c>
    </row>
    <row r="64" spans="1:23" s="75" customFormat="1">
      <c r="A64" s="1659">
        <v>62</v>
      </c>
      <c r="B64" s="1659" t="s">
        <v>1908</v>
      </c>
      <c r="C64" s="1659">
        <v>62</v>
      </c>
      <c r="D64" s="1659">
        <v>61</v>
      </c>
      <c r="E64" s="1659">
        <v>161006514</v>
      </c>
      <c r="F64" s="1659">
        <v>59</v>
      </c>
      <c r="G64" s="1726">
        <v>3524.69</v>
      </c>
      <c r="H64" s="1692">
        <v>287.70999999999998</v>
      </c>
      <c r="I64" s="1659">
        <v>1.4</v>
      </c>
      <c r="J64" s="1659"/>
      <c r="K64" s="1659"/>
      <c r="L64" s="1659">
        <v>1</v>
      </c>
      <c r="M64" s="1659">
        <v>55</v>
      </c>
      <c r="N64" s="1659"/>
      <c r="O64" s="1659"/>
      <c r="P64" s="1659"/>
      <c r="Q64" s="1659"/>
      <c r="R64" s="1659"/>
      <c r="S64" s="1659"/>
      <c r="T64" s="1659"/>
      <c r="U64" s="1687">
        <f t="shared" si="0"/>
        <v>0</v>
      </c>
      <c r="V64" s="1687">
        <f t="shared" si="1"/>
        <v>0</v>
      </c>
      <c r="W64" s="1659" t="s">
        <v>257</v>
      </c>
    </row>
    <row r="65" spans="1:23" s="75" customFormat="1">
      <c r="A65" s="1659">
        <v>63</v>
      </c>
      <c r="B65" s="1659" t="s">
        <v>1908</v>
      </c>
      <c r="C65" s="1659">
        <v>63</v>
      </c>
      <c r="D65" s="1659">
        <v>62</v>
      </c>
      <c r="E65" s="1661">
        <v>161006515</v>
      </c>
      <c r="F65" s="1659">
        <v>56</v>
      </c>
      <c r="G65" s="1726">
        <v>3355.71</v>
      </c>
      <c r="H65" s="1692">
        <v>266.27999999999997</v>
      </c>
      <c r="I65" s="1659">
        <v>1.4</v>
      </c>
      <c r="J65" s="1659"/>
      <c r="K65" s="1659"/>
      <c r="L65" s="1659">
        <v>1</v>
      </c>
      <c r="M65" s="1659">
        <v>50</v>
      </c>
      <c r="N65" s="1659"/>
      <c r="O65" s="1659">
        <v>8400</v>
      </c>
      <c r="P65" s="1659"/>
      <c r="Q65" s="1659"/>
      <c r="R65" s="1659"/>
      <c r="S65" s="1659"/>
      <c r="T65" s="1659"/>
      <c r="U65" s="1687">
        <f t="shared" si="0"/>
        <v>420</v>
      </c>
      <c r="V65" s="1687">
        <f t="shared" si="1"/>
        <v>8820</v>
      </c>
      <c r="W65" s="1659" t="s">
        <v>257</v>
      </c>
    </row>
    <row r="66" spans="1:23" s="75" customFormat="1">
      <c r="A66" s="1661">
        <v>64</v>
      </c>
      <c r="B66" s="1661" t="s">
        <v>1909</v>
      </c>
      <c r="C66" s="1661">
        <v>64</v>
      </c>
      <c r="D66" s="1661">
        <v>63</v>
      </c>
      <c r="E66" s="1661">
        <v>161006516</v>
      </c>
      <c r="F66" s="1661">
        <v>58</v>
      </c>
      <c r="G66" s="1726">
        <v>3370.9</v>
      </c>
      <c r="H66" s="1692">
        <v>375.1</v>
      </c>
      <c r="I66" s="1661">
        <v>0</v>
      </c>
      <c r="J66" s="1661"/>
      <c r="K66" s="1661"/>
      <c r="L66" s="1661">
        <v>1</v>
      </c>
      <c r="M66" s="1661">
        <v>45</v>
      </c>
      <c r="N66" s="1661"/>
      <c r="O66" s="1661"/>
      <c r="P66" s="1661"/>
      <c r="Q66" s="1661"/>
      <c r="R66" s="1661"/>
      <c r="S66" s="1661"/>
      <c r="T66" s="1661"/>
      <c r="U66" s="1687">
        <f t="shared" si="0"/>
        <v>0</v>
      </c>
      <c r="V66" s="1687">
        <f t="shared" si="1"/>
        <v>0</v>
      </c>
      <c r="W66" s="1661" t="s">
        <v>257</v>
      </c>
    </row>
    <row r="67" spans="1:23" s="75" customFormat="1">
      <c r="A67" s="1663">
        <v>65</v>
      </c>
      <c r="B67" s="1663" t="s">
        <v>1909</v>
      </c>
      <c r="C67" s="1663">
        <v>65</v>
      </c>
      <c r="D67" s="1663">
        <v>64</v>
      </c>
      <c r="E67" s="1663">
        <v>161006517</v>
      </c>
      <c r="F67" s="1663">
        <v>56</v>
      </c>
      <c r="G67" s="1726">
        <v>3273.28</v>
      </c>
      <c r="H67" s="1692">
        <v>357.12</v>
      </c>
      <c r="I67" s="1663">
        <v>2.4</v>
      </c>
      <c r="J67" s="1663"/>
      <c r="K67" s="1663"/>
      <c r="L67" s="1663">
        <v>2</v>
      </c>
      <c r="M67" s="1663">
        <v>15</v>
      </c>
      <c r="N67" s="1663"/>
      <c r="O67" s="1663"/>
      <c r="P67" s="1663"/>
      <c r="Q67" s="1663"/>
      <c r="R67" s="1663"/>
      <c r="S67" s="1663"/>
      <c r="T67" s="1663"/>
      <c r="U67" s="1687">
        <f t="shared" si="0"/>
        <v>0</v>
      </c>
      <c r="V67" s="1687">
        <f t="shared" si="1"/>
        <v>0</v>
      </c>
      <c r="W67" s="1663" t="s">
        <v>257</v>
      </c>
    </row>
    <row r="68" spans="1:23" s="75" customFormat="1">
      <c r="A68" s="1663">
        <v>66</v>
      </c>
      <c r="B68" s="1663" t="s">
        <v>1909</v>
      </c>
      <c r="C68" s="1663">
        <v>66</v>
      </c>
      <c r="D68" s="1663">
        <v>65</v>
      </c>
      <c r="E68" s="1663">
        <v>161006518</v>
      </c>
      <c r="F68" s="1663">
        <v>56</v>
      </c>
      <c r="G68" s="1726">
        <v>3338.31</v>
      </c>
      <c r="H68" s="1692">
        <v>280.69</v>
      </c>
      <c r="I68" s="1663">
        <v>0</v>
      </c>
      <c r="J68" s="1663"/>
      <c r="K68" s="1663"/>
      <c r="L68" s="1663">
        <v>1</v>
      </c>
      <c r="M68" s="1663">
        <v>45</v>
      </c>
      <c r="N68" s="1663"/>
      <c r="O68" s="1663"/>
      <c r="P68" s="1663"/>
      <c r="Q68" s="1663"/>
      <c r="R68" s="1663"/>
      <c r="S68" s="1663"/>
      <c r="T68" s="1663"/>
      <c r="U68" s="1687">
        <f t="shared" si="0"/>
        <v>0</v>
      </c>
      <c r="V68" s="1687">
        <f t="shared" si="1"/>
        <v>0</v>
      </c>
      <c r="W68" s="1663" t="s">
        <v>257</v>
      </c>
    </row>
    <row r="69" spans="1:23" s="75" customFormat="1">
      <c r="A69" s="1663">
        <v>67</v>
      </c>
      <c r="B69" s="1663" t="s">
        <v>1910</v>
      </c>
      <c r="C69" s="1663">
        <v>67</v>
      </c>
      <c r="D69" s="1663">
        <v>66</v>
      </c>
      <c r="E69" s="1664">
        <v>161006519</v>
      </c>
      <c r="F69" s="1663">
        <v>53</v>
      </c>
      <c r="G69" s="1726">
        <v>3083.91</v>
      </c>
      <c r="H69" s="1692">
        <v>349.09</v>
      </c>
      <c r="I69" s="1663">
        <v>0</v>
      </c>
      <c r="J69" s="1663"/>
      <c r="K69" s="1663"/>
      <c r="L69" s="1663">
        <v>1</v>
      </c>
      <c r="M69" s="1663">
        <v>50</v>
      </c>
      <c r="N69" s="1663"/>
      <c r="O69" s="1663"/>
      <c r="P69" s="1663"/>
      <c r="Q69" s="1663"/>
      <c r="R69" s="1663"/>
      <c r="S69" s="1663"/>
      <c r="T69" s="1663"/>
      <c r="U69" s="1687">
        <f t="shared" si="0"/>
        <v>0</v>
      </c>
      <c r="V69" s="1687">
        <f t="shared" si="1"/>
        <v>0</v>
      </c>
      <c r="W69" s="1664" t="s">
        <v>257</v>
      </c>
    </row>
    <row r="70" spans="1:23" s="75" customFormat="1">
      <c r="A70" s="1666">
        <v>68</v>
      </c>
      <c r="B70" s="1666" t="s">
        <v>1910</v>
      </c>
      <c r="C70" s="1666">
        <v>68</v>
      </c>
      <c r="D70" s="1666">
        <v>67</v>
      </c>
      <c r="E70" s="1666">
        <v>161006520</v>
      </c>
      <c r="F70" s="1666">
        <v>57</v>
      </c>
      <c r="G70" s="87">
        <v>3315.35</v>
      </c>
      <c r="H70" s="1692">
        <v>356.05</v>
      </c>
      <c r="I70" s="1666">
        <v>0.4</v>
      </c>
      <c r="J70" s="1666"/>
      <c r="K70" s="1666"/>
      <c r="L70" s="1666">
        <v>1</v>
      </c>
      <c r="M70" s="1666">
        <v>40</v>
      </c>
      <c r="N70" s="1666"/>
      <c r="O70" s="1666"/>
      <c r="P70" s="1666"/>
      <c r="Q70" s="1666"/>
      <c r="R70" s="1666"/>
      <c r="S70" s="1666"/>
      <c r="T70" s="1666"/>
      <c r="U70" s="1687">
        <f t="shared" si="0"/>
        <v>0</v>
      </c>
      <c r="V70" s="1687">
        <f t="shared" si="1"/>
        <v>0</v>
      </c>
      <c r="W70" s="1666" t="s">
        <v>257</v>
      </c>
    </row>
    <row r="71" spans="1:23" s="75" customFormat="1">
      <c r="A71" s="1668">
        <v>69</v>
      </c>
      <c r="B71" s="1668" t="s">
        <v>1910</v>
      </c>
      <c r="C71" s="1668">
        <v>69</v>
      </c>
      <c r="D71" s="1668">
        <v>68</v>
      </c>
      <c r="E71" s="1668">
        <v>161006521</v>
      </c>
      <c r="F71" s="1668">
        <v>58</v>
      </c>
      <c r="G71" s="1726">
        <v>3417.44</v>
      </c>
      <c r="H71" s="1692">
        <v>346.56</v>
      </c>
      <c r="I71" s="1668">
        <v>0</v>
      </c>
      <c r="J71" s="1668"/>
      <c r="K71" s="1668"/>
      <c r="L71" s="1668">
        <v>1</v>
      </c>
      <c r="M71" s="1668">
        <v>35</v>
      </c>
      <c r="N71" s="1668"/>
      <c r="O71" s="1668"/>
      <c r="P71" s="1668"/>
      <c r="Q71" s="1668"/>
      <c r="R71" s="1668"/>
      <c r="S71" s="1668"/>
      <c r="T71" s="1668"/>
      <c r="U71" s="1687">
        <f t="shared" si="0"/>
        <v>0</v>
      </c>
      <c r="V71" s="1687">
        <f t="shared" si="1"/>
        <v>0</v>
      </c>
      <c r="W71" s="1668" t="s">
        <v>257</v>
      </c>
    </row>
    <row r="72" spans="1:23" s="75" customFormat="1">
      <c r="A72" s="1668">
        <v>70</v>
      </c>
      <c r="B72" s="1668" t="s">
        <v>1910</v>
      </c>
      <c r="C72" s="1668">
        <v>70</v>
      </c>
      <c r="D72" s="1668">
        <v>69</v>
      </c>
      <c r="E72" s="1668">
        <v>161006522</v>
      </c>
      <c r="F72" s="1668">
        <v>59</v>
      </c>
      <c r="G72" s="1726">
        <v>3495.41</v>
      </c>
      <c r="H72" s="1692">
        <v>339.78</v>
      </c>
      <c r="I72" s="1668">
        <v>0.19</v>
      </c>
      <c r="J72" s="1668"/>
      <c r="K72" s="1668"/>
      <c r="L72" s="1668">
        <v>2</v>
      </c>
      <c r="M72" s="1668">
        <v>10</v>
      </c>
      <c r="N72" s="1668"/>
      <c r="O72" s="1668"/>
      <c r="P72" s="1668"/>
      <c r="Q72" s="1668"/>
      <c r="R72" s="1668"/>
      <c r="S72" s="1668"/>
      <c r="T72" s="1668"/>
      <c r="U72" s="1687">
        <f t="shared" si="0"/>
        <v>0</v>
      </c>
      <c r="V72" s="1687">
        <f t="shared" si="1"/>
        <v>0</v>
      </c>
      <c r="W72" s="1668" t="s">
        <v>257</v>
      </c>
    </row>
    <row r="73" spans="1:23" s="75" customFormat="1">
      <c r="A73" s="1668">
        <v>71</v>
      </c>
      <c r="B73" s="1668" t="s">
        <v>1910</v>
      </c>
      <c r="C73" s="1668">
        <v>71</v>
      </c>
      <c r="D73" s="1668">
        <v>70</v>
      </c>
      <c r="E73" s="1668">
        <v>161006523</v>
      </c>
      <c r="F73" s="1668">
        <v>57</v>
      </c>
      <c r="G73" s="1726">
        <v>3385.08</v>
      </c>
      <c r="H73" s="1692">
        <v>304.92</v>
      </c>
      <c r="I73" s="1668">
        <v>0</v>
      </c>
      <c r="J73" s="1668"/>
      <c r="K73" s="1668"/>
      <c r="L73" s="1668">
        <v>1</v>
      </c>
      <c r="M73" s="1668">
        <v>30</v>
      </c>
      <c r="N73" s="1668"/>
      <c r="O73" s="1668"/>
      <c r="P73" s="1668"/>
      <c r="Q73" s="1668"/>
      <c r="R73" s="1668"/>
      <c r="S73" s="1668"/>
      <c r="T73" s="1668"/>
      <c r="U73" s="1687">
        <f t="shared" si="0"/>
        <v>0</v>
      </c>
      <c r="V73" s="1687">
        <f t="shared" si="1"/>
        <v>0</v>
      </c>
      <c r="W73" s="1668" t="s">
        <v>257</v>
      </c>
    </row>
    <row r="74" spans="1:23" s="75" customFormat="1">
      <c r="A74" s="1668">
        <v>72</v>
      </c>
      <c r="B74" s="1668" t="s">
        <v>1911</v>
      </c>
      <c r="C74" s="1668">
        <v>72</v>
      </c>
      <c r="D74" s="1668">
        <v>71</v>
      </c>
      <c r="E74" s="1669">
        <v>161006524</v>
      </c>
      <c r="F74" s="1668">
        <v>58</v>
      </c>
      <c r="G74" s="1726">
        <v>3433.45</v>
      </c>
      <c r="H74" s="1692">
        <v>327.55</v>
      </c>
      <c r="I74" s="1668">
        <v>0</v>
      </c>
      <c r="J74" s="1668"/>
      <c r="K74" s="1668"/>
      <c r="L74" s="1668">
        <v>2</v>
      </c>
      <c r="M74" s="1668">
        <v>20</v>
      </c>
      <c r="N74" s="1668"/>
      <c r="O74" s="1668"/>
      <c r="P74" s="1668"/>
      <c r="Q74" s="1668"/>
      <c r="R74" s="1668"/>
      <c r="S74" s="1668"/>
      <c r="T74" s="1668"/>
      <c r="U74" s="1687">
        <f t="shared" si="0"/>
        <v>0</v>
      </c>
      <c r="V74" s="1687">
        <f t="shared" si="1"/>
        <v>0</v>
      </c>
      <c r="W74" s="1668" t="s">
        <v>257</v>
      </c>
    </row>
    <row r="75" spans="1:23" s="75" customFormat="1">
      <c r="A75" s="1668">
        <v>73</v>
      </c>
      <c r="B75" s="1668" t="s">
        <v>1911</v>
      </c>
      <c r="C75" s="1668">
        <v>73</v>
      </c>
      <c r="D75" s="1668">
        <v>72</v>
      </c>
      <c r="E75" s="1669">
        <v>161006525</v>
      </c>
      <c r="F75" s="1668">
        <v>56</v>
      </c>
      <c r="G75" s="1726">
        <v>3277.25</v>
      </c>
      <c r="H75" s="1692">
        <v>359.75</v>
      </c>
      <c r="I75" s="1668">
        <v>0</v>
      </c>
      <c r="J75" s="1668"/>
      <c r="K75" s="1668"/>
      <c r="L75" s="1668">
        <v>1</v>
      </c>
      <c r="M75" s="1668">
        <v>45</v>
      </c>
      <c r="N75" s="1668"/>
      <c r="O75" s="1668"/>
      <c r="P75" s="1668"/>
      <c r="Q75" s="1668"/>
      <c r="R75" s="1668"/>
      <c r="S75" s="1668"/>
      <c r="T75" s="1668"/>
      <c r="U75" s="1687">
        <f t="shared" si="0"/>
        <v>0</v>
      </c>
      <c r="V75" s="1687">
        <f t="shared" si="1"/>
        <v>0</v>
      </c>
      <c r="W75" s="1668" t="s">
        <v>257</v>
      </c>
    </row>
    <row r="76" spans="1:23" s="75" customFormat="1">
      <c r="A76" s="1671">
        <v>74</v>
      </c>
      <c r="B76" s="1671" t="s">
        <v>1911</v>
      </c>
      <c r="C76" s="1671">
        <v>74</v>
      </c>
      <c r="D76" s="1671">
        <v>73</v>
      </c>
      <c r="E76" s="1671">
        <v>161006526</v>
      </c>
      <c r="F76" s="1671">
        <v>58</v>
      </c>
      <c r="G76" s="1726">
        <v>3412.04</v>
      </c>
      <c r="H76" s="1692">
        <v>351.96</v>
      </c>
      <c r="I76" s="1671">
        <v>0</v>
      </c>
      <c r="J76" s="1671"/>
      <c r="K76" s="1671"/>
      <c r="L76" s="1671">
        <v>1</v>
      </c>
      <c r="M76" s="1671">
        <v>50</v>
      </c>
      <c r="N76" s="1671"/>
      <c r="O76" s="1671"/>
      <c r="P76" s="1671"/>
      <c r="Q76" s="1671"/>
      <c r="R76" s="1671"/>
      <c r="S76" s="1671"/>
      <c r="T76" s="1671"/>
      <c r="U76" s="1687">
        <f t="shared" si="0"/>
        <v>0</v>
      </c>
      <c r="V76" s="1687">
        <f t="shared" si="1"/>
        <v>0</v>
      </c>
      <c r="W76" s="1671" t="s">
        <v>257</v>
      </c>
    </row>
    <row r="77" spans="1:23" s="75" customFormat="1">
      <c r="A77" s="1671">
        <v>75</v>
      </c>
      <c r="B77" s="1671" t="s">
        <v>1912</v>
      </c>
      <c r="C77" s="1671">
        <v>75</v>
      </c>
      <c r="D77" s="1671">
        <v>74</v>
      </c>
      <c r="E77" s="1672">
        <v>161006527</v>
      </c>
      <c r="F77" s="1671">
        <v>57</v>
      </c>
      <c r="G77" s="1726">
        <v>3394.23</v>
      </c>
      <c r="H77" s="1692">
        <v>310.77</v>
      </c>
      <c r="I77" s="1671">
        <v>0</v>
      </c>
      <c r="J77" s="1671"/>
      <c r="K77" s="1671"/>
      <c r="L77" s="1671">
        <v>2</v>
      </c>
      <c r="M77" s="1671">
        <v>20</v>
      </c>
      <c r="N77" s="1671"/>
      <c r="O77" s="1671"/>
      <c r="P77" s="1671"/>
      <c r="Q77" s="1671"/>
      <c r="R77" s="1671"/>
      <c r="S77" s="1671"/>
      <c r="T77" s="1671"/>
      <c r="U77" s="1687">
        <f t="shared" si="0"/>
        <v>0</v>
      </c>
      <c r="V77" s="1687">
        <f t="shared" si="1"/>
        <v>0</v>
      </c>
      <c r="W77" s="1671" t="s">
        <v>257</v>
      </c>
    </row>
    <row r="78" spans="1:23" s="75" customFormat="1">
      <c r="A78" s="1675">
        <v>76</v>
      </c>
      <c r="B78" s="1675" t="s">
        <v>1913</v>
      </c>
      <c r="C78" s="1675">
        <v>76</v>
      </c>
      <c r="D78" s="1675">
        <v>75</v>
      </c>
      <c r="E78" s="1675">
        <v>161006528</v>
      </c>
      <c r="F78" s="1675">
        <v>58</v>
      </c>
      <c r="G78" s="1726">
        <v>3425.84</v>
      </c>
      <c r="H78" s="1692">
        <v>338.16</v>
      </c>
      <c r="I78" s="1675">
        <v>0</v>
      </c>
      <c r="J78" s="1675"/>
      <c r="K78" s="1675"/>
      <c r="L78" s="1675">
        <v>1</v>
      </c>
      <c r="M78" s="1675">
        <v>50</v>
      </c>
      <c r="N78" s="1675"/>
      <c r="O78" s="1675"/>
      <c r="P78" s="1675"/>
      <c r="Q78" s="1675"/>
      <c r="R78" s="1675"/>
      <c r="S78" s="1675"/>
      <c r="T78" s="1675"/>
      <c r="U78" s="1687">
        <f t="shared" si="0"/>
        <v>0</v>
      </c>
      <c r="V78" s="1687">
        <f t="shared" si="1"/>
        <v>0</v>
      </c>
      <c r="W78" s="1675" t="s">
        <v>257</v>
      </c>
    </row>
    <row r="79" spans="1:23" s="75" customFormat="1">
      <c r="A79" s="1675">
        <v>77</v>
      </c>
      <c r="B79" s="1675" t="s">
        <v>1913</v>
      </c>
      <c r="C79" s="1675">
        <v>77</v>
      </c>
      <c r="D79" s="1675">
        <v>76</v>
      </c>
      <c r="E79" s="1677">
        <v>161006529</v>
      </c>
      <c r="F79" s="1675">
        <v>55</v>
      </c>
      <c r="G79" s="1726">
        <v>3273.89</v>
      </c>
      <c r="H79" s="1692">
        <v>289.11</v>
      </c>
      <c r="I79" s="1675">
        <v>0</v>
      </c>
      <c r="J79" s="1675"/>
      <c r="K79" s="1675"/>
      <c r="L79" s="1675">
        <v>2</v>
      </c>
      <c r="M79" s="1675">
        <v>0</v>
      </c>
      <c r="N79" s="1675"/>
      <c r="O79" s="1675"/>
      <c r="P79" s="1675"/>
      <c r="Q79" s="1675"/>
      <c r="R79" s="1675"/>
      <c r="S79" s="1675"/>
      <c r="T79" s="1675"/>
      <c r="U79" s="1687">
        <f t="shared" si="0"/>
        <v>0</v>
      </c>
      <c r="V79" s="1687">
        <f t="shared" si="1"/>
        <v>0</v>
      </c>
      <c r="W79" s="1675" t="s">
        <v>257</v>
      </c>
    </row>
    <row r="80" spans="1:23" s="75" customFormat="1">
      <c r="A80" s="1679">
        <v>78</v>
      </c>
      <c r="B80" s="1679" t="s">
        <v>1914</v>
      </c>
      <c r="C80" s="1679">
        <v>78</v>
      </c>
      <c r="D80" s="1679">
        <v>77</v>
      </c>
      <c r="E80" s="1679">
        <v>161006530</v>
      </c>
      <c r="F80" s="1679">
        <v>59</v>
      </c>
      <c r="G80" s="1726">
        <v>3597.63</v>
      </c>
      <c r="H80" s="1692">
        <v>234.15</v>
      </c>
      <c r="I80" s="1679">
        <v>2.78</v>
      </c>
      <c r="J80" s="1679"/>
      <c r="K80" s="1679"/>
      <c r="L80" s="1679">
        <v>2</v>
      </c>
      <c r="M80" s="1679">
        <v>15</v>
      </c>
      <c r="N80" s="1679"/>
      <c r="O80" s="1679">
        <v>8850</v>
      </c>
      <c r="P80" s="1679"/>
      <c r="Q80" s="1679"/>
      <c r="R80" s="1679"/>
      <c r="S80" s="1679"/>
      <c r="T80" s="1679"/>
      <c r="U80" s="1687">
        <f t="shared" si="0"/>
        <v>442.5</v>
      </c>
      <c r="V80" s="1687">
        <f t="shared" si="1"/>
        <v>9292.5</v>
      </c>
      <c r="W80" s="1679" t="s">
        <v>257</v>
      </c>
    </row>
    <row r="81" spans="1:23" s="75" customFormat="1">
      <c r="A81" s="1679">
        <v>79</v>
      </c>
      <c r="B81" s="1679" t="s">
        <v>1914</v>
      </c>
      <c r="C81" s="1679">
        <v>79</v>
      </c>
      <c r="D81" s="1679">
        <v>78</v>
      </c>
      <c r="E81" s="1679">
        <v>161006531</v>
      </c>
      <c r="F81" s="1679">
        <v>59</v>
      </c>
      <c r="G81" s="1726">
        <v>3466.85</v>
      </c>
      <c r="H81" s="1692">
        <v>357.34</v>
      </c>
      <c r="I81" s="1679">
        <v>1.19</v>
      </c>
      <c r="J81" s="1679"/>
      <c r="K81" s="1679"/>
      <c r="L81" s="1679">
        <v>1</v>
      </c>
      <c r="M81" s="1679">
        <v>45</v>
      </c>
      <c r="N81" s="1679"/>
      <c r="O81" s="1679"/>
      <c r="P81" s="1679"/>
      <c r="Q81" s="1679"/>
      <c r="R81" s="1679"/>
      <c r="S81" s="1679"/>
      <c r="T81" s="1679"/>
      <c r="U81" s="1687">
        <f t="shared" si="0"/>
        <v>0</v>
      </c>
      <c r="V81" s="1687">
        <f t="shared" si="1"/>
        <v>0</v>
      </c>
      <c r="W81" s="1679" t="s">
        <v>257</v>
      </c>
    </row>
    <row r="82" spans="1:23" s="75" customFormat="1">
      <c r="A82" s="1679">
        <v>80</v>
      </c>
      <c r="B82" s="1679" t="s">
        <v>1914</v>
      </c>
      <c r="C82" s="1679">
        <v>80</v>
      </c>
      <c r="D82" s="1679">
        <v>79</v>
      </c>
      <c r="E82" s="1680">
        <v>161006532</v>
      </c>
      <c r="F82" s="1679">
        <v>59</v>
      </c>
      <c r="G82" s="1726">
        <v>3434.45</v>
      </c>
      <c r="H82" s="1692">
        <v>388.55</v>
      </c>
      <c r="I82" s="1679">
        <v>0</v>
      </c>
      <c r="J82" s="1679"/>
      <c r="K82" s="1679"/>
      <c r="L82" s="1679">
        <v>2</v>
      </c>
      <c r="M82" s="1679">
        <v>0</v>
      </c>
      <c r="N82" s="1679"/>
      <c r="O82" s="1679"/>
      <c r="P82" s="1679"/>
      <c r="Q82" s="1679"/>
      <c r="R82" s="1679"/>
      <c r="S82" s="1679"/>
      <c r="T82" s="1679"/>
      <c r="U82" s="1712">
        <f t="shared" si="0"/>
        <v>0</v>
      </c>
      <c r="V82" s="1712">
        <f t="shared" si="1"/>
        <v>0</v>
      </c>
      <c r="W82" s="1679" t="s">
        <v>257</v>
      </c>
    </row>
    <row r="83" spans="1:23" s="75" customFormat="1">
      <c r="A83" s="1683">
        <v>81</v>
      </c>
      <c r="B83" s="1683" t="s">
        <v>1914</v>
      </c>
      <c r="C83" s="1683">
        <v>81</v>
      </c>
      <c r="D83" s="1683">
        <v>80</v>
      </c>
      <c r="E83" s="1683">
        <v>161006533</v>
      </c>
      <c r="F83" s="1683">
        <v>58</v>
      </c>
      <c r="G83" s="1726">
        <v>3380.44</v>
      </c>
      <c r="H83" s="1692">
        <v>383.56</v>
      </c>
      <c r="I83" s="1683">
        <v>0</v>
      </c>
      <c r="J83" s="1683"/>
      <c r="K83" s="1683"/>
      <c r="L83" s="1683">
        <v>1</v>
      </c>
      <c r="M83" s="1683">
        <v>45</v>
      </c>
      <c r="N83" s="1683"/>
      <c r="O83" s="1683"/>
      <c r="P83" s="1683"/>
      <c r="Q83" s="1683"/>
      <c r="R83" s="1683"/>
      <c r="S83" s="1683"/>
      <c r="T83" s="1683"/>
      <c r="U83" s="1712">
        <f t="shared" si="0"/>
        <v>0</v>
      </c>
      <c r="V83" s="1712">
        <f t="shared" si="1"/>
        <v>0</v>
      </c>
      <c r="W83" s="1683" t="s">
        <v>257</v>
      </c>
    </row>
    <row r="84" spans="1:23" s="75" customFormat="1">
      <c r="A84" s="1683">
        <v>82</v>
      </c>
      <c r="B84" s="1683" t="s">
        <v>1914</v>
      </c>
      <c r="C84" s="1683">
        <v>82</v>
      </c>
      <c r="D84" s="1683">
        <v>81</v>
      </c>
      <c r="E84" s="1683">
        <v>161006534</v>
      </c>
      <c r="F84" s="1683">
        <v>57</v>
      </c>
      <c r="G84" s="1726">
        <v>3432.68</v>
      </c>
      <c r="H84" s="1692">
        <v>261.5</v>
      </c>
      <c r="I84" s="1683">
        <v>4.18</v>
      </c>
      <c r="J84" s="1683"/>
      <c r="K84" s="1683"/>
      <c r="L84" s="1683">
        <v>2</v>
      </c>
      <c r="M84" s="1683">
        <v>0</v>
      </c>
      <c r="N84" s="1683"/>
      <c r="O84" s="1683"/>
      <c r="P84" s="1683"/>
      <c r="Q84" s="1683"/>
      <c r="R84" s="1683"/>
      <c r="S84" s="1683"/>
      <c r="T84" s="1683"/>
      <c r="U84" s="1712">
        <f t="shared" si="0"/>
        <v>0</v>
      </c>
      <c r="V84" s="1712">
        <f t="shared" si="1"/>
        <v>0</v>
      </c>
      <c r="W84" s="1683" t="s">
        <v>257</v>
      </c>
    </row>
    <row r="85" spans="1:23" s="75" customFormat="1">
      <c r="A85" s="1683">
        <v>83</v>
      </c>
      <c r="B85" s="1683" t="s">
        <v>1915</v>
      </c>
      <c r="C85" s="1683">
        <v>83</v>
      </c>
      <c r="D85" s="1683">
        <v>82</v>
      </c>
      <c r="E85" s="1685">
        <v>161006535</v>
      </c>
      <c r="F85" s="1683">
        <v>58</v>
      </c>
      <c r="G85" s="1726">
        <v>3536.5</v>
      </c>
      <c r="H85" s="1692">
        <v>213.06</v>
      </c>
      <c r="I85" s="1683">
        <v>3.56</v>
      </c>
      <c r="J85" s="1683"/>
      <c r="K85" s="1683"/>
      <c r="L85" s="1683">
        <v>2</v>
      </c>
      <c r="M85" s="1683">
        <v>10</v>
      </c>
      <c r="N85" s="1683"/>
      <c r="O85" s="1683"/>
      <c r="P85" s="1683"/>
      <c r="Q85" s="1683"/>
      <c r="R85" s="1683"/>
      <c r="S85" s="1683"/>
      <c r="T85" s="1683"/>
      <c r="U85" s="1712">
        <f t="shared" si="0"/>
        <v>0</v>
      </c>
      <c r="V85" s="1712">
        <f t="shared" si="1"/>
        <v>0</v>
      </c>
      <c r="W85" s="1683" t="s">
        <v>257</v>
      </c>
    </row>
    <row r="86" spans="1:23" s="75" customFormat="1">
      <c r="A86" s="1683">
        <v>84</v>
      </c>
      <c r="B86" s="1683" t="s">
        <v>1915</v>
      </c>
      <c r="C86" s="1683">
        <v>84</v>
      </c>
      <c r="D86" s="1683">
        <v>83</v>
      </c>
      <c r="E86" s="1685">
        <v>161006536</v>
      </c>
      <c r="F86" s="1683">
        <v>57</v>
      </c>
      <c r="G86" s="1726">
        <v>3352.08</v>
      </c>
      <c r="H86" s="1692">
        <v>337.92</v>
      </c>
      <c r="I86" s="1683">
        <v>0</v>
      </c>
      <c r="J86" s="1683"/>
      <c r="K86" s="1683"/>
      <c r="L86" s="1683">
        <v>1</v>
      </c>
      <c r="M86" s="1683">
        <v>40</v>
      </c>
      <c r="N86" s="1683"/>
      <c r="O86" s="1683"/>
      <c r="P86" s="1683"/>
      <c r="Q86" s="1683"/>
      <c r="R86" s="1683"/>
      <c r="S86" s="1683"/>
      <c r="T86" s="1683"/>
      <c r="U86" s="1712">
        <f t="shared" si="0"/>
        <v>0</v>
      </c>
      <c r="V86" s="1712">
        <f t="shared" si="1"/>
        <v>0</v>
      </c>
      <c r="W86" s="1683" t="s">
        <v>257</v>
      </c>
    </row>
    <row r="87" spans="1:23" s="75" customFormat="1">
      <c r="A87" s="1685">
        <v>85</v>
      </c>
      <c r="B87" s="1685" t="s">
        <v>1915</v>
      </c>
      <c r="C87" s="1685">
        <v>85</v>
      </c>
      <c r="D87" s="1685">
        <v>84</v>
      </c>
      <c r="E87" s="1686">
        <v>161006537</v>
      </c>
      <c r="F87" s="1685">
        <v>58</v>
      </c>
      <c r="G87" s="1726">
        <v>3328.23</v>
      </c>
      <c r="H87" s="1692">
        <v>438.77</v>
      </c>
      <c r="I87" s="1685">
        <v>0</v>
      </c>
      <c r="J87" s="1685"/>
      <c r="K87" s="1685"/>
      <c r="L87" s="1685">
        <v>1</v>
      </c>
      <c r="M87" s="1685">
        <v>30</v>
      </c>
      <c r="N87" s="1685"/>
      <c r="O87" s="1685"/>
      <c r="P87" s="1685"/>
      <c r="Q87" s="1685"/>
      <c r="R87" s="1685"/>
      <c r="S87" s="1685"/>
      <c r="T87" s="1685"/>
      <c r="U87" s="1712">
        <f t="shared" si="0"/>
        <v>0</v>
      </c>
      <c r="V87" s="1712">
        <f t="shared" si="1"/>
        <v>0</v>
      </c>
      <c r="W87" s="1685" t="s">
        <v>257</v>
      </c>
    </row>
    <row r="88" spans="1:23" s="75" customFormat="1">
      <c r="A88" s="1685">
        <v>86</v>
      </c>
      <c r="B88" s="1685" t="s">
        <v>1915</v>
      </c>
      <c r="C88" s="1685">
        <v>86</v>
      </c>
      <c r="D88" s="1685">
        <v>85</v>
      </c>
      <c r="E88" s="1688">
        <v>161006538</v>
      </c>
      <c r="F88" s="1685">
        <v>57</v>
      </c>
      <c r="G88" s="1726">
        <v>3330.89</v>
      </c>
      <c r="H88" s="1692">
        <v>356.11</v>
      </c>
      <c r="I88" s="1685">
        <v>0</v>
      </c>
      <c r="J88" s="1685"/>
      <c r="K88" s="1685"/>
      <c r="L88" s="1685">
        <v>2</v>
      </c>
      <c r="M88" s="1685">
        <v>20</v>
      </c>
      <c r="N88" s="1685"/>
      <c r="O88" s="1685"/>
      <c r="P88" s="1685"/>
      <c r="Q88" s="1685"/>
      <c r="R88" s="1685"/>
      <c r="S88" s="1685"/>
      <c r="T88" s="1685"/>
      <c r="U88" s="1712">
        <f t="shared" si="0"/>
        <v>0</v>
      </c>
      <c r="V88" s="1712">
        <f t="shared" si="1"/>
        <v>0</v>
      </c>
      <c r="W88" s="1685" t="s">
        <v>257</v>
      </c>
    </row>
    <row r="89" spans="1:23" s="75" customFormat="1">
      <c r="A89" s="1691">
        <v>87</v>
      </c>
      <c r="B89" s="1691" t="s">
        <v>1917</v>
      </c>
      <c r="C89" s="1691">
        <v>87</v>
      </c>
      <c r="D89" s="1691">
        <v>86</v>
      </c>
      <c r="E89" s="1693">
        <v>161006539</v>
      </c>
      <c r="F89" s="1691">
        <v>59</v>
      </c>
      <c r="G89" s="1726">
        <v>3524.24</v>
      </c>
      <c r="H89" s="1692">
        <v>301.76</v>
      </c>
      <c r="I89" s="1691">
        <v>0</v>
      </c>
      <c r="J89" s="1691"/>
      <c r="K89" s="1691"/>
      <c r="L89" s="1691">
        <v>2</v>
      </c>
      <c r="M89" s="1691">
        <v>35</v>
      </c>
      <c r="N89" s="1691"/>
      <c r="O89" s="1691"/>
      <c r="P89" s="1691"/>
      <c r="Q89" s="1691"/>
      <c r="R89" s="1691"/>
      <c r="S89" s="1691"/>
      <c r="T89" s="1691"/>
      <c r="U89" s="1712">
        <f t="shared" si="0"/>
        <v>0</v>
      </c>
      <c r="V89" s="1712">
        <f t="shared" si="1"/>
        <v>0</v>
      </c>
      <c r="W89" s="1691" t="s">
        <v>257</v>
      </c>
    </row>
    <row r="90" spans="1:23" s="75" customFormat="1">
      <c r="A90" s="1691">
        <v>88</v>
      </c>
      <c r="B90" s="1691" t="s">
        <v>1917</v>
      </c>
      <c r="C90" s="1691">
        <v>88</v>
      </c>
      <c r="D90" s="1691">
        <v>87</v>
      </c>
      <c r="E90" s="1693">
        <v>161006540</v>
      </c>
      <c r="F90" s="1691">
        <v>53</v>
      </c>
      <c r="G90" s="1726">
        <v>3155.9</v>
      </c>
      <c r="H90" s="1692">
        <v>280.10000000000002</v>
      </c>
      <c r="I90" s="1691">
        <v>0</v>
      </c>
      <c r="J90" s="1691"/>
      <c r="K90" s="1691"/>
      <c r="L90" s="1691">
        <v>2</v>
      </c>
      <c r="M90" s="1691">
        <v>5</v>
      </c>
      <c r="N90" s="1691"/>
      <c r="O90" s="1691"/>
      <c r="P90" s="1691"/>
      <c r="Q90" s="1691"/>
      <c r="R90" s="1691"/>
      <c r="S90" s="1691"/>
      <c r="T90" s="1691"/>
      <c r="U90" s="1712">
        <f t="shared" si="0"/>
        <v>0</v>
      </c>
      <c r="V90" s="1712">
        <f t="shared" si="1"/>
        <v>0</v>
      </c>
      <c r="W90" s="1691" t="s">
        <v>257</v>
      </c>
    </row>
    <row r="91" spans="1:23" s="75" customFormat="1">
      <c r="A91" s="1691">
        <v>89</v>
      </c>
      <c r="B91" s="1691" t="s">
        <v>1917</v>
      </c>
      <c r="C91" s="1691">
        <v>89</v>
      </c>
      <c r="D91" s="1691">
        <v>88</v>
      </c>
      <c r="E91" s="1693">
        <v>161006541</v>
      </c>
      <c r="F91" s="1691">
        <v>58</v>
      </c>
      <c r="G91" s="1726">
        <v>3402.25</v>
      </c>
      <c r="H91" s="1692">
        <v>358.75</v>
      </c>
      <c r="I91" s="1691">
        <v>0</v>
      </c>
      <c r="J91" s="1691"/>
      <c r="K91" s="1691"/>
      <c r="L91" s="1691">
        <v>2</v>
      </c>
      <c r="M91" s="1691">
        <v>10</v>
      </c>
      <c r="N91" s="1691"/>
      <c r="O91" s="1691"/>
      <c r="P91" s="1691"/>
      <c r="Q91" s="1691"/>
      <c r="R91" s="1691"/>
      <c r="S91" s="1691"/>
      <c r="T91" s="1691"/>
      <c r="U91" s="1712">
        <f t="shared" si="0"/>
        <v>0</v>
      </c>
      <c r="V91" s="1712">
        <f t="shared" si="1"/>
        <v>0</v>
      </c>
      <c r="W91" s="1691" t="s">
        <v>257</v>
      </c>
    </row>
    <row r="92" spans="1:23" s="75" customFormat="1">
      <c r="A92" s="1695">
        <v>90</v>
      </c>
      <c r="B92" s="1695" t="s">
        <v>1918</v>
      </c>
      <c r="C92" s="1695">
        <v>90</v>
      </c>
      <c r="D92" s="1695">
        <v>89</v>
      </c>
      <c r="E92" s="1695">
        <v>161006542</v>
      </c>
      <c r="F92" s="1695">
        <v>57</v>
      </c>
      <c r="G92" s="1726">
        <v>3284.43</v>
      </c>
      <c r="H92" s="1695">
        <v>420.57</v>
      </c>
      <c r="I92" s="1695">
        <v>0</v>
      </c>
      <c r="J92" s="1695"/>
      <c r="K92" s="1695"/>
      <c r="L92" s="1695">
        <v>2</v>
      </c>
      <c r="M92" s="1695">
        <v>10</v>
      </c>
      <c r="N92" s="1695"/>
      <c r="O92" s="1695"/>
      <c r="P92" s="1695"/>
      <c r="Q92" s="1695"/>
      <c r="R92" s="1695"/>
      <c r="S92" s="1695"/>
      <c r="T92" s="1695"/>
      <c r="U92" s="1712">
        <f t="shared" si="0"/>
        <v>0</v>
      </c>
      <c r="V92" s="1712">
        <f t="shared" si="1"/>
        <v>0</v>
      </c>
      <c r="W92" s="1695" t="s">
        <v>257</v>
      </c>
    </row>
    <row r="93" spans="1:23" s="75" customFormat="1">
      <c r="A93" s="1697">
        <v>91</v>
      </c>
      <c r="B93" s="1697" t="s">
        <v>1918</v>
      </c>
      <c r="C93" s="1697">
        <v>91</v>
      </c>
      <c r="D93" s="1697">
        <v>90</v>
      </c>
      <c r="E93" s="1697">
        <v>161006543</v>
      </c>
      <c r="F93" s="1697">
        <v>58</v>
      </c>
      <c r="G93" s="1726">
        <v>3452.84</v>
      </c>
      <c r="H93" s="1697">
        <v>311.16000000000003</v>
      </c>
      <c r="I93" s="1697">
        <v>0</v>
      </c>
      <c r="J93" s="1697"/>
      <c r="K93" s="1697"/>
      <c r="L93" s="1697">
        <v>2</v>
      </c>
      <c r="M93" s="1697">
        <v>30</v>
      </c>
      <c r="N93" s="1697"/>
      <c r="O93" s="1697"/>
      <c r="P93" s="1697"/>
      <c r="Q93" s="1697"/>
      <c r="R93" s="1697"/>
      <c r="S93" s="1697"/>
      <c r="T93" s="1697"/>
      <c r="U93" s="1712">
        <f t="shared" si="0"/>
        <v>0</v>
      </c>
      <c r="V93" s="1712">
        <f t="shared" si="1"/>
        <v>0</v>
      </c>
      <c r="W93" s="1697" t="s">
        <v>257</v>
      </c>
    </row>
    <row r="94" spans="1:23" s="75" customFormat="1">
      <c r="A94" s="1697">
        <v>92</v>
      </c>
      <c r="B94" s="1697" t="s">
        <v>1918</v>
      </c>
      <c r="C94" s="1697">
        <v>92</v>
      </c>
      <c r="D94" s="1697">
        <v>91</v>
      </c>
      <c r="E94" s="1697">
        <v>161006544</v>
      </c>
      <c r="F94" s="1697">
        <v>59</v>
      </c>
      <c r="G94" s="1726">
        <v>3492.89</v>
      </c>
      <c r="H94" s="1697">
        <v>320.11</v>
      </c>
      <c r="I94" s="1697">
        <v>2</v>
      </c>
      <c r="J94" s="1697"/>
      <c r="K94" s="1697"/>
      <c r="L94" s="1697">
        <v>2</v>
      </c>
      <c r="M94" s="1697">
        <v>15</v>
      </c>
      <c r="N94" s="1697"/>
      <c r="O94" s="1697"/>
      <c r="P94" s="1697"/>
      <c r="Q94" s="1697"/>
      <c r="R94" s="1697"/>
      <c r="S94" s="1697"/>
      <c r="T94" s="1697"/>
      <c r="U94" s="1712">
        <f t="shared" si="0"/>
        <v>0</v>
      </c>
      <c r="V94" s="1712">
        <f t="shared" si="1"/>
        <v>0</v>
      </c>
      <c r="W94" s="1697" t="s">
        <v>257</v>
      </c>
    </row>
    <row r="95" spans="1:23" s="75" customFormat="1">
      <c r="A95" s="1699">
        <v>93</v>
      </c>
      <c r="B95" s="1699" t="s">
        <v>1918</v>
      </c>
      <c r="C95" s="1699">
        <v>93</v>
      </c>
      <c r="D95" s="1699">
        <v>92</v>
      </c>
      <c r="E95" s="1699">
        <v>161006545</v>
      </c>
      <c r="F95" s="1699">
        <v>59</v>
      </c>
      <c r="G95" s="1726">
        <v>3438.65</v>
      </c>
      <c r="H95" s="1699">
        <v>384.35</v>
      </c>
      <c r="I95" s="1699">
        <v>0</v>
      </c>
      <c r="J95" s="1699"/>
      <c r="K95" s="1699"/>
      <c r="L95" s="1699">
        <v>1</v>
      </c>
      <c r="M95" s="1699">
        <v>45</v>
      </c>
      <c r="N95" s="1699"/>
      <c r="O95" s="1699"/>
      <c r="P95" s="1699"/>
      <c r="Q95" s="1699"/>
      <c r="R95" s="1699"/>
      <c r="S95" s="1699"/>
      <c r="T95" s="1699"/>
      <c r="U95" s="1712">
        <f t="shared" si="0"/>
        <v>0</v>
      </c>
      <c r="V95" s="1712">
        <f t="shared" si="1"/>
        <v>0</v>
      </c>
      <c r="W95" s="1699" t="s">
        <v>257</v>
      </c>
    </row>
    <row r="96" spans="1:23" s="75" customFormat="1">
      <c r="A96" s="1699">
        <v>94</v>
      </c>
      <c r="B96" s="1699" t="s">
        <v>1919</v>
      </c>
      <c r="C96" s="1699">
        <v>94</v>
      </c>
      <c r="D96" s="1699">
        <v>93</v>
      </c>
      <c r="E96" s="1701">
        <v>161006546</v>
      </c>
      <c r="F96" s="1699">
        <v>59</v>
      </c>
      <c r="G96" s="1726">
        <v>3444.46</v>
      </c>
      <c r="H96" s="1699">
        <v>375.73</v>
      </c>
      <c r="I96" s="1699">
        <v>0.19</v>
      </c>
      <c r="J96" s="1699"/>
      <c r="K96" s="1699"/>
      <c r="L96" s="1699">
        <v>2</v>
      </c>
      <c r="M96" s="1699">
        <v>5</v>
      </c>
      <c r="N96" s="1699"/>
      <c r="O96" s="1699"/>
      <c r="P96" s="1699"/>
      <c r="Q96" s="1699"/>
      <c r="R96" s="1699"/>
      <c r="S96" s="1699"/>
      <c r="T96" s="1699"/>
      <c r="U96" s="1712">
        <f t="shared" ref="U96:U105" si="2">O96*5%</f>
        <v>0</v>
      </c>
      <c r="V96" s="1712">
        <f t="shared" ref="V96:V105" si="3">O96+U96</f>
        <v>0</v>
      </c>
      <c r="W96" s="1700" t="s">
        <v>257</v>
      </c>
    </row>
    <row r="97" spans="1:24" s="75" customFormat="1">
      <c r="A97" s="1703">
        <v>95</v>
      </c>
      <c r="B97" s="1703" t="s">
        <v>1919</v>
      </c>
      <c r="C97" s="1703">
        <v>95</v>
      </c>
      <c r="D97" s="1703">
        <v>94</v>
      </c>
      <c r="E97" s="1703">
        <v>161006547</v>
      </c>
      <c r="F97" s="1703">
        <v>59</v>
      </c>
      <c r="G97" s="1726">
        <v>3492.64</v>
      </c>
      <c r="H97" s="1703">
        <v>333.75</v>
      </c>
      <c r="I97" s="1703">
        <v>0.39</v>
      </c>
      <c r="J97" s="1703"/>
      <c r="K97" s="1703"/>
      <c r="L97" s="1703">
        <v>2</v>
      </c>
      <c r="M97" s="1703">
        <v>15</v>
      </c>
      <c r="N97" s="1703"/>
      <c r="O97" s="1703"/>
      <c r="P97" s="1703"/>
      <c r="Q97" s="1703"/>
      <c r="R97" s="1703"/>
      <c r="S97" s="1703"/>
      <c r="T97" s="1703"/>
      <c r="U97" s="1712">
        <f t="shared" si="2"/>
        <v>0</v>
      </c>
      <c r="V97" s="1712">
        <f t="shared" si="3"/>
        <v>0</v>
      </c>
      <c r="W97" s="1703" t="s">
        <v>257</v>
      </c>
      <c r="X97" s="104" t="s">
        <v>1950</v>
      </c>
    </row>
    <row r="98" spans="1:24" s="75" customFormat="1">
      <c r="A98" s="1705">
        <v>96</v>
      </c>
      <c r="B98" s="1705" t="s">
        <v>1919</v>
      </c>
      <c r="C98" s="1705">
        <v>96</v>
      </c>
      <c r="D98" s="1705">
        <v>95</v>
      </c>
      <c r="E98" s="1705">
        <v>161006548</v>
      </c>
      <c r="F98" s="1705">
        <v>57</v>
      </c>
      <c r="G98" s="1726">
        <v>3442.25</v>
      </c>
      <c r="H98" s="1705">
        <v>261.51</v>
      </c>
      <c r="I98" s="1705">
        <v>4.76</v>
      </c>
      <c r="J98" s="1705"/>
      <c r="K98" s="1705"/>
      <c r="L98" s="1705">
        <v>2</v>
      </c>
      <c r="M98" s="1705">
        <v>20</v>
      </c>
      <c r="N98" s="1705"/>
      <c r="O98" s="1705">
        <v>8550</v>
      </c>
      <c r="P98" s="1705"/>
      <c r="Q98" s="1705"/>
      <c r="R98" s="1705"/>
      <c r="S98" s="1705"/>
      <c r="T98" s="1705"/>
      <c r="U98" s="1712">
        <f t="shared" si="2"/>
        <v>427.5</v>
      </c>
      <c r="V98" s="1712">
        <f t="shared" si="3"/>
        <v>8977.5</v>
      </c>
      <c r="W98" s="1705" t="s">
        <v>257</v>
      </c>
    </row>
    <row r="99" spans="1:24" s="75" customFormat="1">
      <c r="A99" s="1705">
        <v>97</v>
      </c>
      <c r="B99" s="1705" t="s">
        <v>1919</v>
      </c>
      <c r="C99" s="1705">
        <v>97</v>
      </c>
      <c r="D99" s="1705">
        <v>96</v>
      </c>
      <c r="E99" s="1707">
        <v>161006549</v>
      </c>
      <c r="F99" s="1705">
        <v>58</v>
      </c>
      <c r="G99" s="1726">
        <v>3496.43</v>
      </c>
      <c r="H99" s="1705">
        <v>278.52</v>
      </c>
      <c r="I99" s="1705">
        <v>1.18</v>
      </c>
      <c r="J99" s="1705"/>
      <c r="K99" s="1705"/>
      <c r="L99" s="1705">
        <v>2</v>
      </c>
      <c r="M99" s="1705">
        <v>5</v>
      </c>
      <c r="N99" s="1705"/>
      <c r="O99" s="1705">
        <v>8700</v>
      </c>
      <c r="P99" s="1705"/>
      <c r="Q99" s="1705"/>
      <c r="R99" s="1705"/>
      <c r="S99" s="1705"/>
      <c r="T99" s="1705"/>
      <c r="U99" s="1712">
        <f t="shared" si="2"/>
        <v>435</v>
      </c>
      <c r="V99" s="1712">
        <f t="shared" si="3"/>
        <v>9135</v>
      </c>
      <c r="W99" s="1705" t="s">
        <v>257</v>
      </c>
    </row>
    <row r="100" spans="1:24" s="75" customFormat="1">
      <c r="A100" s="1705">
        <v>98</v>
      </c>
      <c r="B100" s="1705" t="s">
        <v>1919</v>
      </c>
      <c r="C100" s="1705">
        <v>98</v>
      </c>
      <c r="D100" s="1705">
        <v>97</v>
      </c>
      <c r="E100" s="1707">
        <v>161006550</v>
      </c>
      <c r="F100" s="1705">
        <v>58</v>
      </c>
      <c r="G100" s="1726">
        <v>3328.69</v>
      </c>
      <c r="H100" s="1705">
        <v>420.31</v>
      </c>
      <c r="I100" s="1705">
        <v>0</v>
      </c>
      <c r="J100" s="1705"/>
      <c r="K100" s="1705"/>
      <c r="L100" s="1705">
        <v>1</v>
      </c>
      <c r="M100" s="1705">
        <v>45</v>
      </c>
      <c r="N100" s="1705"/>
      <c r="O100" s="1705"/>
      <c r="P100" s="1705"/>
      <c r="Q100" s="1705"/>
      <c r="R100" s="1705"/>
      <c r="S100" s="1705"/>
      <c r="T100" s="1705"/>
      <c r="U100" s="1712">
        <f t="shared" si="2"/>
        <v>0</v>
      </c>
      <c r="V100" s="1712">
        <f t="shared" si="3"/>
        <v>0</v>
      </c>
      <c r="W100" s="1705" t="s">
        <v>257</v>
      </c>
    </row>
    <row r="101" spans="1:24" s="75" customFormat="1">
      <c r="A101" s="1709">
        <v>99</v>
      </c>
      <c r="B101" s="1709" t="s">
        <v>1920</v>
      </c>
      <c r="C101" s="1709">
        <v>99</v>
      </c>
      <c r="D101" s="1709">
        <v>98</v>
      </c>
      <c r="E101" s="1709">
        <v>161006551</v>
      </c>
      <c r="F101" s="1709">
        <v>55</v>
      </c>
      <c r="G101" s="1726">
        <v>3221.09</v>
      </c>
      <c r="H101" s="1709">
        <v>341.91</v>
      </c>
      <c r="I101" s="1709">
        <v>0</v>
      </c>
      <c r="J101" s="1709"/>
      <c r="K101" s="1709"/>
      <c r="L101" s="1709">
        <v>2</v>
      </c>
      <c r="M101" s="1709">
        <v>5</v>
      </c>
      <c r="N101" s="1709"/>
      <c r="O101" s="1709"/>
      <c r="P101" s="1709"/>
      <c r="Q101" s="1709"/>
      <c r="R101" s="1709"/>
      <c r="S101" s="1709"/>
      <c r="T101" s="1709"/>
      <c r="U101" s="1712">
        <f t="shared" si="2"/>
        <v>0</v>
      </c>
      <c r="V101" s="1712">
        <f t="shared" si="3"/>
        <v>0</v>
      </c>
      <c r="W101" s="1709" t="s">
        <v>257</v>
      </c>
    </row>
    <row r="102" spans="1:24" s="75" customFormat="1">
      <c r="A102" s="1709">
        <v>100</v>
      </c>
      <c r="B102" s="1709" t="s">
        <v>1920</v>
      </c>
      <c r="C102" s="1709">
        <v>100</v>
      </c>
      <c r="D102" s="1709">
        <v>99</v>
      </c>
      <c r="E102" s="1709">
        <v>161006552</v>
      </c>
      <c r="F102" s="1709">
        <v>57</v>
      </c>
      <c r="G102" s="1726">
        <v>3241.08</v>
      </c>
      <c r="H102" s="1709">
        <v>448.92</v>
      </c>
      <c r="I102" s="1709">
        <v>0</v>
      </c>
      <c r="J102" s="1709"/>
      <c r="K102" s="1709"/>
      <c r="L102" s="1709">
        <v>2</v>
      </c>
      <c r="M102" s="1709">
        <v>35</v>
      </c>
      <c r="N102" s="1709"/>
      <c r="O102" s="1709"/>
      <c r="P102" s="1709"/>
      <c r="Q102" s="1709"/>
      <c r="R102" s="1709"/>
      <c r="S102" s="1709"/>
      <c r="T102" s="1709"/>
      <c r="U102" s="1712">
        <f t="shared" si="2"/>
        <v>0</v>
      </c>
      <c r="V102" s="1712">
        <f t="shared" si="3"/>
        <v>0</v>
      </c>
      <c r="W102" s="1709" t="s">
        <v>257</v>
      </c>
    </row>
    <row r="103" spans="1:24" s="75" customFormat="1">
      <c r="A103" s="1709">
        <v>101</v>
      </c>
      <c r="B103" s="1709" t="s">
        <v>1920</v>
      </c>
      <c r="C103" s="1709">
        <v>101</v>
      </c>
      <c r="D103" s="1709">
        <v>100</v>
      </c>
      <c r="E103" s="1709">
        <v>161006553</v>
      </c>
      <c r="F103" s="1709">
        <v>59</v>
      </c>
      <c r="G103" s="1726">
        <v>3462.21</v>
      </c>
      <c r="H103" s="1709">
        <v>372.79</v>
      </c>
      <c r="I103" s="1709">
        <v>0</v>
      </c>
      <c r="J103" s="1709"/>
      <c r="K103" s="1709"/>
      <c r="L103" s="1709">
        <v>2</v>
      </c>
      <c r="M103" s="1709">
        <v>20</v>
      </c>
      <c r="N103" s="1709"/>
      <c r="O103" s="1709"/>
      <c r="P103" s="1709"/>
      <c r="Q103" s="1709"/>
      <c r="R103" s="1709"/>
      <c r="S103" s="1709"/>
      <c r="T103" s="1709"/>
      <c r="U103" s="1712">
        <f t="shared" si="2"/>
        <v>0</v>
      </c>
      <c r="V103" s="1712">
        <f t="shared" si="3"/>
        <v>0</v>
      </c>
      <c r="W103" s="1709" t="s">
        <v>257</v>
      </c>
    </row>
    <row r="104" spans="1:24" s="75" customFormat="1">
      <c r="A104" s="1709">
        <v>102</v>
      </c>
      <c r="B104" s="1709" t="s">
        <v>1920</v>
      </c>
      <c r="C104" s="1709">
        <v>102</v>
      </c>
      <c r="D104" s="1709">
        <v>101</v>
      </c>
      <c r="E104" s="1711">
        <v>161006554</v>
      </c>
      <c r="F104" s="1709">
        <v>58</v>
      </c>
      <c r="G104" s="1726">
        <v>3293.05</v>
      </c>
      <c r="H104" s="1709">
        <v>467.95</v>
      </c>
      <c r="I104" s="1709">
        <v>0</v>
      </c>
      <c r="J104" s="1709"/>
      <c r="K104" s="1709"/>
      <c r="L104" s="1709">
        <v>2</v>
      </c>
      <c r="M104" s="1709">
        <v>5</v>
      </c>
      <c r="N104" s="1709"/>
      <c r="O104" s="1709"/>
      <c r="P104" s="1709"/>
      <c r="Q104" s="1709"/>
      <c r="R104" s="1709"/>
      <c r="S104" s="1709"/>
      <c r="T104" s="1709"/>
      <c r="U104" s="1712">
        <f t="shared" si="2"/>
        <v>0</v>
      </c>
      <c r="V104" s="1712">
        <f t="shared" si="3"/>
        <v>0</v>
      </c>
      <c r="W104" s="1709" t="s">
        <v>257</v>
      </c>
    </row>
    <row r="105" spans="1:24" s="75" customFormat="1">
      <c r="A105" s="1711">
        <v>103</v>
      </c>
      <c r="B105" s="1711" t="s">
        <v>1920</v>
      </c>
      <c r="C105" s="1711">
        <v>103</v>
      </c>
      <c r="D105" s="1711">
        <v>102</v>
      </c>
      <c r="E105" s="1713">
        <v>161006555</v>
      </c>
      <c r="F105" s="1711">
        <v>58</v>
      </c>
      <c r="G105" s="1726">
        <v>3348.67</v>
      </c>
      <c r="H105" s="1711">
        <v>406.33</v>
      </c>
      <c r="I105" s="1711">
        <v>0</v>
      </c>
      <c r="J105" s="1711"/>
      <c r="K105" s="1711"/>
      <c r="L105" s="1711">
        <v>1</v>
      </c>
      <c r="M105" s="1711">
        <v>45</v>
      </c>
      <c r="N105" s="1711"/>
      <c r="O105" s="1711"/>
      <c r="P105" s="1711"/>
      <c r="Q105" s="1711"/>
      <c r="R105" s="1711"/>
      <c r="S105" s="1711"/>
      <c r="T105" s="1711"/>
      <c r="U105" s="1712">
        <f t="shared" si="2"/>
        <v>0</v>
      </c>
      <c r="V105" s="1712">
        <f t="shared" si="3"/>
        <v>0</v>
      </c>
      <c r="W105" s="1712" t="s">
        <v>257</v>
      </c>
    </row>
    <row r="106" spans="1:24" ht="15.75">
      <c r="A106" s="112"/>
      <c r="B106" s="112"/>
      <c r="C106" s="112"/>
      <c r="D106" s="105"/>
      <c r="E106" s="105"/>
      <c r="F106" s="113">
        <f>SUM(F3:F105)</f>
        <v>5874</v>
      </c>
      <c r="G106" s="113">
        <f>SUM(G3:G105)</f>
        <v>349617.19000000018</v>
      </c>
      <c r="H106" s="113">
        <f>SUM(H3:H105)</f>
        <v>34755.729999999996</v>
      </c>
      <c r="I106" s="113">
        <f>SUM(I3:I105)</f>
        <v>60.699999999999989</v>
      </c>
      <c r="J106" s="1504"/>
      <c r="O106" s="113"/>
      <c r="U106" s="1689"/>
      <c r="V106" s="113">
        <f>SUM(V3:V105)</f>
        <v>85011.15</v>
      </c>
      <c r="W106" s="560"/>
    </row>
    <row r="107" spans="1:24" s="11" customFormat="1">
      <c r="G107" s="100"/>
      <c r="H107" s="11">
        <f>H106/C105</f>
        <v>337.43427184466015</v>
      </c>
      <c r="U107" s="118"/>
    </row>
    <row r="108" spans="1:24" s="11" customFormat="1">
      <c r="A108" s="1724" t="s">
        <v>1952</v>
      </c>
      <c r="G108" s="100"/>
      <c r="U108" s="118"/>
    </row>
    <row r="109" spans="1:24" s="11" customFormat="1">
      <c r="A109" s="1724" t="s">
        <v>1953</v>
      </c>
      <c r="G109" s="100"/>
      <c r="U109" s="118"/>
    </row>
    <row r="110" spans="1:24" s="11" customFormat="1">
      <c r="G110" s="100"/>
      <c r="U110" s="118"/>
    </row>
    <row r="111" spans="1:24" s="11" customFormat="1" ht="15.75">
      <c r="A111" s="1714" t="s">
        <v>1921</v>
      </c>
      <c r="B111" s="1715"/>
      <c r="C111" s="1715"/>
      <c r="D111" s="1716"/>
      <c r="G111" s="100"/>
      <c r="U111" s="118"/>
    </row>
    <row r="112" spans="1:24" s="11" customFormat="1" ht="15.75">
      <c r="A112" s="1582" t="s">
        <v>1922</v>
      </c>
      <c r="B112" s="1583"/>
      <c r="C112" s="1718"/>
      <c r="D112" s="1717"/>
      <c r="G112" s="100"/>
      <c r="U112" s="118"/>
    </row>
    <row r="113" spans="1:21" s="11" customFormat="1" ht="15.75">
      <c r="A113" s="1585" t="s">
        <v>1879</v>
      </c>
      <c r="B113" s="1586"/>
      <c r="C113" s="2858">
        <v>85011.199999999997</v>
      </c>
      <c r="D113" s="2859"/>
      <c r="G113" s="100"/>
      <c r="U113" s="118"/>
    </row>
    <row r="114" spans="1:21" s="11" customFormat="1">
      <c r="G114" s="100"/>
      <c r="U114" s="118"/>
    </row>
    <row r="115" spans="1:21" s="11" customFormat="1">
      <c r="G115" s="100"/>
      <c r="U115" s="118"/>
    </row>
    <row r="116" spans="1:21" s="11" customFormat="1">
      <c r="G116" s="100"/>
      <c r="U116" s="118"/>
    </row>
    <row r="117" spans="1:21" s="11" customFormat="1">
      <c r="G117" s="100"/>
      <c r="U117" s="118"/>
    </row>
    <row r="118" spans="1:21" s="11" customFormat="1">
      <c r="G118" s="100"/>
      <c r="U118" s="118"/>
    </row>
    <row r="119" spans="1:21" s="11" customFormat="1">
      <c r="G119" s="100"/>
      <c r="U119" s="118"/>
    </row>
    <row r="120" spans="1:21" s="11" customFormat="1">
      <c r="G120" s="100"/>
      <c r="U120" s="118"/>
    </row>
    <row r="121" spans="1:21" s="11" customFormat="1">
      <c r="G121" s="100"/>
      <c r="U121" s="118"/>
    </row>
    <row r="122" spans="1:21" s="11" customFormat="1">
      <c r="G122" s="100"/>
      <c r="U122" s="118"/>
    </row>
    <row r="123" spans="1:21" s="11" customFormat="1">
      <c r="G123" s="100"/>
      <c r="U123" s="118"/>
    </row>
    <row r="124" spans="1:21" s="11" customFormat="1">
      <c r="G124" s="100"/>
      <c r="U124" s="118"/>
    </row>
    <row r="125" spans="1:21" s="11" customFormat="1">
      <c r="G125" s="100"/>
      <c r="U125" s="118"/>
    </row>
    <row r="126" spans="1:21" s="11" customFormat="1">
      <c r="G126" s="100"/>
      <c r="U126" s="118"/>
    </row>
    <row r="127" spans="1:21" s="11" customFormat="1">
      <c r="G127" s="100"/>
      <c r="U127" s="118"/>
    </row>
    <row r="128" spans="1:21" s="11" customFormat="1">
      <c r="G128" s="100"/>
      <c r="U128" s="118"/>
    </row>
    <row r="129" spans="7:21" s="11" customFormat="1">
      <c r="G129" s="100"/>
      <c r="U129" s="118"/>
    </row>
    <row r="130" spans="7:21" s="11" customFormat="1">
      <c r="G130" s="100"/>
      <c r="U130" s="118"/>
    </row>
    <row r="131" spans="7:21" s="11" customFormat="1">
      <c r="G131" s="100"/>
      <c r="U131" s="118"/>
    </row>
    <row r="132" spans="7:21" s="11" customFormat="1">
      <c r="G132" s="100"/>
      <c r="U132" s="118"/>
    </row>
    <row r="133" spans="7:21" s="11" customFormat="1">
      <c r="G133" s="100"/>
      <c r="U133" s="118"/>
    </row>
    <row r="134" spans="7:21" s="11" customFormat="1">
      <c r="G134" s="100"/>
      <c r="U134" s="118"/>
    </row>
    <row r="135" spans="7:21" s="11" customFormat="1">
      <c r="G135" s="100"/>
      <c r="U135" s="118"/>
    </row>
    <row r="136" spans="7:21" s="11" customFormat="1">
      <c r="G136" s="100"/>
      <c r="U136" s="118"/>
    </row>
    <row r="137" spans="7:21" s="11" customFormat="1">
      <c r="G137" s="100"/>
      <c r="U137" s="118"/>
    </row>
    <row r="138" spans="7:21" s="11" customFormat="1">
      <c r="G138" s="100"/>
      <c r="U138" s="118"/>
    </row>
    <row r="139" spans="7:21" s="11" customFormat="1">
      <c r="G139" s="100"/>
      <c r="U139" s="118"/>
    </row>
    <row r="140" spans="7:21" s="11" customFormat="1">
      <c r="G140" s="100"/>
      <c r="U140" s="118"/>
    </row>
    <row r="141" spans="7:21" s="11" customFormat="1">
      <c r="G141" s="100"/>
      <c r="U141" s="118"/>
    </row>
    <row r="142" spans="7:21" s="11" customFormat="1">
      <c r="G142" s="100"/>
      <c r="U142" s="118"/>
    </row>
    <row r="143" spans="7:21" s="11" customFormat="1">
      <c r="G143" s="100"/>
      <c r="U143" s="118"/>
    </row>
    <row r="144" spans="7:21" s="11" customFormat="1">
      <c r="G144" s="100"/>
      <c r="U144" s="118"/>
    </row>
    <row r="145" spans="7:21" s="11" customFormat="1">
      <c r="G145" s="100"/>
      <c r="U145" s="118"/>
    </row>
    <row r="146" spans="7:21" s="11" customFormat="1">
      <c r="G146" s="100"/>
      <c r="U146" s="118"/>
    </row>
    <row r="147" spans="7:21" s="11" customFormat="1">
      <c r="G147" s="100"/>
      <c r="U147" s="118"/>
    </row>
    <row r="148" spans="7:21" s="11" customFormat="1">
      <c r="G148" s="100"/>
      <c r="U148" s="118"/>
    </row>
    <row r="149" spans="7:21" s="11" customFormat="1">
      <c r="G149" s="100"/>
      <c r="U149" s="118"/>
    </row>
    <row r="150" spans="7:21" s="11" customFormat="1">
      <c r="G150" s="100"/>
      <c r="U150" s="118"/>
    </row>
    <row r="151" spans="7:21" s="11" customFormat="1">
      <c r="G151" s="100"/>
      <c r="U151" s="118"/>
    </row>
    <row r="152" spans="7:21" s="11" customFormat="1">
      <c r="G152" s="100"/>
      <c r="U152" s="118"/>
    </row>
    <row r="153" spans="7:21" s="11" customFormat="1">
      <c r="G153" s="100"/>
      <c r="U153" s="118"/>
    </row>
    <row r="154" spans="7:21" s="11" customFormat="1">
      <c r="G154" s="100"/>
      <c r="U154" s="118"/>
    </row>
    <row r="155" spans="7:21" s="11" customFormat="1">
      <c r="G155" s="100"/>
      <c r="U155" s="118"/>
    </row>
    <row r="156" spans="7:21" s="11" customFormat="1">
      <c r="G156" s="100"/>
      <c r="U156" s="118"/>
    </row>
    <row r="157" spans="7:21" s="11" customFormat="1">
      <c r="G157" s="100"/>
      <c r="U157" s="118"/>
    </row>
    <row r="158" spans="7:21" s="11" customFormat="1">
      <c r="G158" s="100"/>
      <c r="U158" s="118"/>
    </row>
    <row r="159" spans="7:21" s="11" customFormat="1">
      <c r="G159" s="100"/>
      <c r="U159" s="118"/>
    </row>
    <row r="160" spans="7:21" s="11" customFormat="1">
      <c r="G160" s="100"/>
      <c r="U160" s="118"/>
    </row>
    <row r="161" spans="7:21" s="11" customFormat="1">
      <c r="G161" s="100"/>
      <c r="U161" s="118"/>
    </row>
    <row r="162" spans="7:21" s="11" customFormat="1">
      <c r="G162" s="100"/>
      <c r="U162" s="118"/>
    </row>
    <row r="163" spans="7:21" s="11" customFormat="1">
      <c r="G163" s="100"/>
      <c r="U163" s="118"/>
    </row>
    <row r="164" spans="7:21" s="11" customFormat="1">
      <c r="G164" s="100"/>
      <c r="U164" s="118"/>
    </row>
    <row r="165" spans="7:21" s="11" customFormat="1">
      <c r="G165" s="100"/>
      <c r="U165" s="118"/>
    </row>
    <row r="166" spans="7:21" s="11" customFormat="1">
      <c r="G166" s="100"/>
      <c r="U166" s="118"/>
    </row>
    <row r="167" spans="7:21" s="11" customFormat="1">
      <c r="G167" s="100"/>
      <c r="U167" s="118"/>
    </row>
    <row r="168" spans="7:21" s="11" customFormat="1">
      <c r="G168" s="100"/>
      <c r="U168" s="118"/>
    </row>
    <row r="169" spans="7:21" s="11" customFormat="1">
      <c r="G169" s="100"/>
      <c r="U169" s="118"/>
    </row>
    <row r="170" spans="7:21" s="11" customFormat="1">
      <c r="G170" s="100"/>
      <c r="U170" s="118"/>
    </row>
    <row r="171" spans="7:21" s="11" customFormat="1">
      <c r="G171" s="100"/>
      <c r="U171" s="118"/>
    </row>
    <row r="172" spans="7:21" s="11" customFormat="1">
      <c r="G172" s="100"/>
      <c r="U172" s="118"/>
    </row>
    <row r="173" spans="7:21" s="11" customFormat="1">
      <c r="G173" s="100"/>
      <c r="U173" s="118"/>
    </row>
    <row r="174" spans="7:21" s="11" customFormat="1">
      <c r="G174" s="100"/>
      <c r="U174" s="118"/>
    </row>
    <row r="175" spans="7:21" s="11" customFormat="1">
      <c r="G175" s="100"/>
      <c r="U175" s="118"/>
    </row>
    <row r="176" spans="7:21" s="11" customFormat="1">
      <c r="G176" s="100"/>
      <c r="U176" s="118"/>
    </row>
    <row r="177" spans="7:21" s="11" customFormat="1">
      <c r="G177" s="100"/>
      <c r="U177" s="118"/>
    </row>
    <row r="178" spans="7:21" s="11" customFormat="1">
      <c r="G178" s="100"/>
      <c r="U178" s="118"/>
    </row>
    <row r="179" spans="7:21" s="11" customFormat="1">
      <c r="G179" s="100"/>
      <c r="U179" s="118"/>
    </row>
    <row r="180" spans="7:21" s="11" customFormat="1">
      <c r="G180" s="100"/>
      <c r="U180" s="118"/>
    </row>
    <row r="181" spans="7:21" s="11" customFormat="1">
      <c r="G181" s="100"/>
      <c r="U181" s="118"/>
    </row>
    <row r="182" spans="7:21" s="11" customFormat="1">
      <c r="G182" s="100"/>
      <c r="U182" s="118"/>
    </row>
    <row r="183" spans="7:21" s="11" customFormat="1">
      <c r="G183" s="100"/>
      <c r="U183" s="118"/>
    </row>
    <row r="184" spans="7:21" s="11" customFormat="1">
      <c r="G184" s="100"/>
      <c r="U184" s="118"/>
    </row>
    <row r="185" spans="7:21" s="11" customFormat="1">
      <c r="G185" s="100"/>
      <c r="U185" s="118"/>
    </row>
    <row r="186" spans="7:21" s="11" customFormat="1">
      <c r="G186" s="100"/>
      <c r="U186" s="118"/>
    </row>
    <row r="187" spans="7:21" s="11" customFormat="1">
      <c r="G187" s="100"/>
      <c r="U187" s="118"/>
    </row>
    <row r="188" spans="7:21" s="11" customFormat="1">
      <c r="G188" s="100"/>
      <c r="U188" s="118"/>
    </row>
    <row r="189" spans="7:21" s="11" customFormat="1">
      <c r="G189" s="100"/>
      <c r="U189" s="118"/>
    </row>
    <row r="190" spans="7:21" s="11" customFormat="1">
      <c r="G190" s="100"/>
      <c r="U190" s="118"/>
    </row>
    <row r="191" spans="7:21" s="11" customFormat="1">
      <c r="G191" s="100"/>
      <c r="U191" s="118"/>
    </row>
    <row r="192" spans="7:21" s="11" customFormat="1">
      <c r="G192" s="100"/>
      <c r="U192" s="118"/>
    </row>
    <row r="193" spans="7:21" s="11" customFormat="1">
      <c r="G193" s="100"/>
      <c r="U193" s="118"/>
    </row>
    <row r="194" spans="7:21" s="11" customFormat="1">
      <c r="G194" s="100"/>
      <c r="U194" s="118"/>
    </row>
    <row r="195" spans="7:21" s="11" customFormat="1">
      <c r="G195" s="100"/>
      <c r="U195" s="118"/>
    </row>
    <row r="196" spans="7:21" s="11" customFormat="1">
      <c r="G196" s="100"/>
      <c r="U196" s="118"/>
    </row>
    <row r="197" spans="7:21" s="11" customFormat="1">
      <c r="G197" s="100"/>
      <c r="U197" s="118"/>
    </row>
    <row r="198" spans="7:21" s="11" customFormat="1">
      <c r="G198" s="100"/>
      <c r="U198" s="118"/>
    </row>
    <row r="199" spans="7:21" s="11" customFormat="1">
      <c r="G199" s="100"/>
      <c r="U199" s="118"/>
    </row>
    <row r="200" spans="7:21" s="11" customFormat="1">
      <c r="G200" s="100"/>
      <c r="U200" s="118"/>
    </row>
    <row r="201" spans="7:21" s="11" customFormat="1">
      <c r="G201" s="100"/>
      <c r="U201" s="118"/>
    </row>
    <row r="202" spans="7:21" s="11" customFormat="1">
      <c r="G202" s="100"/>
      <c r="U202" s="118"/>
    </row>
    <row r="203" spans="7:21" s="11" customFormat="1">
      <c r="G203" s="100"/>
      <c r="U203" s="118"/>
    </row>
    <row r="204" spans="7:21" s="11" customFormat="1">
      <c r="G204" s="100"/>
      <c r="U204" s="118"/>
    </row>
    <row r="205" spans="7:21" s="11" customFormat="1">
      <c r="G205" s="100"/>
      <c r="U205" s="118"/>
    </row>
    <row r="206" spans="7:21" s="11" customFormat="1">
      <c r="G206" s="100"/>
      <c r="U206" s="118"/>
    </row>
    <row r="207" spans="7:21" s="11" customFormat="1">
      <c r="G207" s="100"/>
      <c r="U207" s="118"/>
    </row>
    <row r="208" spans="7:21" s="11" customFormat="1">
      <c r="G208" s="100"/>
      <c r="U208" s="118"/>
    </row>
    <row r="209" spans="7:21" s="11" customFormat="1">
      <c r="G209" s="100"/>
      <c r="U209" s="118"/>
    </row>
    <row r="210" spans="7:21" s="11" customFormat="1">
      <c r="G210" s="100"/>
      <c r="U210" s="118"/>
    </row>
    <row r="211" spans="7:21" s="11" customFormat="1">
      <c r="G211" s="100"/>
      <c r="U211" s="118"/>
    </row>
    <row r="212" spans="7:21" s="11" customFormat="1">
      <c r="G212" s="100"/>
      <c r="U212" s="118"/>
    </row>
    <row r="213" spans="7:21" s="11" customFormat="1">
      <c r="G213" s="100"/>
      <c r="U213" s="118"/>
    </row>
    <row r="214" spans="7:21" s="11" customFormat="1">
      <c r="G214" s="100"/>
      <c r="U214" s="118"/>
    </row>
    <row r="215" spans="7:21" s="11" customFormat="1">
      <c r="G215" s="100"/>
      <c r="U215" s="118"/>
    </row>
    <row r="216" spans="7:21" s="11" customFormat="1">
      <c r="G216" s="100"/>
      <c r="U216" s="118"/>
    </row>
    <row r="217" spans="7:21" s="11" customFormat="1">
      <c r="G217" s="100"/>
      <c r="U217" s="118"/>
    </row>
    <row r="218" spans="7:21" s="11" customFormat="1">
      <c r="G218" s="100"/>
      <c r="U218" s="118"/>
    </row>
    <row r="219" spans="7:21" s="11" customFormat="1">
      <c r="G219" s="100"/>
      <c r="U219" s="118"/>
    </row>
    <row r="220" spans="7:21" s="11" customFormat="1">
      <c r="G220" s="100"/>
      <c r="U220" s="118"/>
    </row>
    <row r="221" spans="7:21" s="11" customFormat="1">
      <c r="G221" s="100"/>
      <c r="U221" s="118"/>
    </row>
    <row r="222" spans="7:21" s="11" customFormat="1">
      <c r="G222" s="100"/>
      <c r="U222" s="118"/>
    </row>
    <row r="223" spans="7:21" s="11" customFormat="1">
      <c r="G223" s="100"/>
      <c r="U223" s="118"/>
    </row>
    <row r="224" spans="7:21" s="11" customFormat="1">
      <c r="G224" s="100"/>
      <c r="U224" s="118"/>
    </row>
    <row r="225" spans="7:21" s="11" customFormat="1">
      <c r="G225" s="100"/>
      <c r="U225" s="118"/>
    </row>
    <row r="226" spans="7:21" s="11" customFormat="1">
      <c r="G226" s="100"/>
      <c r="U226" s="118"/>
    </row>
    <row r="227" spans="7:21" s="11" customFormat="1">
      <c r="G227" s="100"/>
      <c r="U227" s="118"/>
    </row>
    <row r="228" spans="7:21" s="11" customFormat="1">
      <c r="G228" s="100"/>
      <c r="U228" s="118"/>
    </row>
    <row r="229" spans="7:21" s="11" customFormat="1">
      <c r="G229" s="100"/>
      <c r="U229" s="118"/>
    </row>
    <row r="230" spans="7:21" s="11" customFormat="1">
      <c r="G230" s="100"/>
      <c r="U230" s="118"/>
    </row>
    <row r="231" spans="7:21" s="11" customFormat="1">
      <c r="G231" s="100"/>
      <c r="U231" s="118"/>
    </row>
    <row r="232" spans="7:21" s="11" customFormat="1">
      <c r="G232" s="100"/>
      <c r="U232" s="118"/>
    </row>
    <row r="233" spans="7:21" s="11" customFormat="1">
      <c r="G233" s="100"/>
      <c r="U233" s="118"/>
    </row>
    <row r="234" spans="7:21" s="11" customFormat="1">
      <c r="G234" s="100"/>
      <c r="U234" s="118"/>
    </row>
    <row r="235" spans="7:21" s="11" customFormat="1">
      <c r="G235" s="100"/>
      <c r="U235" s="118"/>
    </row>
    <row r="236" spans="7:21" s="11" customFormat="1">
      <c r="G236" s="100"/>
      <c r="U236" s="118"/>
    </row>
    <row r="237" spans="7:21" s="11" customFormat="1">
      <c r="G237" s="100"/>
      <c r="U237" s="118"/>
    </row>
    <row r="238" spans="7:21" s="11" customFormat="1">
      <c r="G238" s="100"/>
      <c r="U238" s="118"/>
    </row>
    <row r="239" spans="7:21" s="11" customFormat="1">
      <c r="G239" s="100"/>
      <c r="U239" s="118"/>
    </row>
    <row r="240" spans="7:21" s="11" customFormat="1">
      <c r="G240" s="100"/>
      <c r="U240" s="118"/>
    </row>
    <row r="241" spans="7:21" s="11" customFormat="1">
      <c r="G241" s="100"/>
      <c r="U241" s="118"/>
    </row>
    <row r="242" spans="7:21" s="11" customFormat="1">
      <c r="G242" s="100"/>
      <c r="U242" s="118"/>
    </row>
    <row r="243" spans="7:21" s="11" customFormat="1">
      <c r="G243" s="100"/>
      <c r="U243" s="118"/>
    </row>
    <row r="244" spans="7:21" s="11" customFormat="1">
      <c r="G244" s="100"/>
      <c r="U244" s="118"/>
    </row>
    <row r="245" spans="7:21" s="11" customFormat="1">
      <c r="G245" s="100"/>
      <c r="U245" s="118"/>
    </row>
    <row r="246" spans="7:21" s="11" customFormat="1">
      <c r="G246" s="100"/>
      <c r="U246" s="118"/>
    </row>
    <row r="247" spans="7:21" s="11" customFormat="1">
      <c r="G247" s="100"/>
      <c r="U247" s="118"/>
    </row>
    <row r="248" spans="7:21" s="11" customFormat="1">
      <c r="G248" s="100"/>
      <c r="U248" s="118"/>
    </row>
    <row r="249" spans="7:21" s="11" customFormat="1">
      <c r="G249" s="100"/>
      <c r="U249" s="118"/>
    </row>
    <row r="250" spans="7:21" s="11" customFormat="1">
      <c r="G250" s="100"/>
      <c r="U250" s="118"/>
    </row>
    <row r="251" spans="7:21" s="11" customFormat="1">
      <c r="G251" s="100"/>
      <c r="U251" s="118"/>
    </row>
    <row r="252" spans="7:21" s="11" customFormat="1">
      <c r="G252" s="100"/>
      <c r="U252" s="118"/>
    </row>
    <row r="253" spans="7:21" s="11" customFormat="1">
      <c r="G253" s="100"/>
      <c r="U253" s="118"/>
    </row>
    <row r="254" spans="7:21" s="11" customFormat="1">
      <c r="G254" s="100"/>
      <c r="U254" s="118"/>
    </row>
    <row r="255" spans="7:21" s="11" customFormat="1">
      <c r="G255" s="100"/>
      <c r="U255" s="118"/>
    </row>
    <row r="256" spans="7:21" s="11" customFormat="1">
      <c r="G256" s="100"/>
      <c r="U256" s="118"/>
    </row>
    <row r="257" spans="7:21" s="11" customFormat="1">
      <c r="G257" s="100"/>
      <c r="U257" s="118"/>
    </row>
    <row r="258" spans="7:21" s="11" customFormat="1">
      <c r="G258" s="100"/>
      <c r="U258" s="118"/>
    </row>
    <row r="259" spans="7:21" s="11" customFormat="1">
      <c r="G259" s="100"/>
      <c r="U259" s="118"/>
    </row>
    <row r="260" spans="7:21" s="11" customFormat="1">
      <c r="G260" s="100"/>
      <c r="U260" s="118"/>
    </row>
    <row r="261" spans="7:21" s="11" customFormat="1">
      <c r="G261" s="100"/>
      <c r="U261" s="118"/>
    </row>
    <row r="262" spans="7:21" s="11" customFormat="1">
      <c r="G262" s="100"/>
      <c r="U262" s="118"/>
    </row>
    <row r="263" spans="7:21" s="11" customFormat="1">
      <c r="G263" s="100"/>
      <c r="U263" s="118"/>
    </row>
    <row r="264" spans="7:21" s="11" customFormat="1">
      <c r="G264" s="100"/>
      <c r="U264" s="118"/>
    </row>
    <row r="265" spans="7:21" s="11" customFormat="1">
      <c r="G265" s="100"/>
      <c r="U265" s="118"/>
    </row>
    <row r="266" spans="7:21" s="11" customFormat="1">
      <c r="G266" s="100"/>
      <c r="U266" s="118"/>
    </row>
    <row r="267" spans="7:21" s="11" customFormat="1">
      <c r="G267" s="100"/>
      <c r="U267" s="118"/>
    </row>
    <row r="268" spans="7:21" s="11" customFormat="1">
      <c r="G268" s="100"/>
      <c r="U268" s="118"/>
    </row>
    <row r="269" spans="7:21" s="11" customFormat="1">
      <c r="G269" s="100"/>
      <c r="U269" s="118"/>
    </row>
    <row r="270" spans="7:21" s="11" customFormat="1">
      <c r="G270" s="100"/>
      <c r="U270" s="118"/>
    </row>
    <row r="271" spans="7:21" s="11" customFormat="1">
      <c r="G271" s="100"/>
      <c r="U271" s="118"/>
    </row>
    <row r="272" spans="7:21" s="11" customFormat="1">
      <c r="G272" s="100"/>
      <c r="U272" s="118"/>
    </row>
    <row r="273" spans="7:21" s="11" customFormat="1">
      <c r="G273" s="100"/>
      <c r="U273" s="118"/>
    </row>
    <row r="274" spans="7:21" s="11" customFormat="1">
      <c r="G274" s="100"/>
      <c r="U274" s="118"/>
    </row>
    <row r="275" spans="7:21" s="11" customFormat="1">
      <c r="G275" s="100"/>
      <c r="U275" s="118"/>
    </row>
    <row r="276" spans="7:21" s="11" customFormat="1">
      <c r="G276" s="100"/>
      <c r="U276" s="118"/>
    </row>
    <row r="277" spans="7:21" s="11" customFormat="1">
      <c r="G277" s="100"/>
      <c r="U277" s="118"/>
    </row>
    <row r="278" spans="7:21" s="11" customFormat="1">
      <c r="G278" s="100"/>
      <c r="U278" s="118"/>
    </row>
    <row r="279" spans="7:21" s="11" customFormat="1">
      <c r="G279" s="100"/>
      <c r="U279" s="118"/>
    </row>
    <row r="280" spans="7:21" s="11" customFormat="1">
      <c r="G280" s="100"/>
      <c r="U280" s="118"/>
    </row>
    <row r="281" spans="7:21" s="11" customFormat="1">
      <c r="G281" s="100"/>
      <c r="U281" s="118"/>
    </row>
    <row r="282" spans="7:21" s="11" customFormat="1">
      <c r="G282" s="100"/>
      <c r="U282" s="118"/>
    </row>
    <row r="283" spans="7:21" s="11" customFormat="1">
      <c r="G283" s="100"/>
      <c r="U283" s="118"/>
    </row>
    <row r="284" spans="7:21" s="11" customFormat="1">
      <c r="G284" s="100"/>
      <c r="U284" s="118"/>
    </row>
    <row r="285" spans="7:21" s="11" customFormat="1">
      <c r="G285" s="100"/>
      <c r="U285" s="118"/>
    </row>
    <row r="286" spans="7:21" s="11" customFormat="1">
      <c r="G286" s="100"/>
      <c r="U286" s="118"/>
    </row>
    <row r="287" spans="7:21" s="11" customFormat="1">
      <c r="G287" s="100"/>
      <c r="U287" s="118"/>
    </row>
    <row r="288" spans="7:21" s="11" customFormat="1">
      <c r="G288" s="100"/>
      <c r="U288" s="118"/>
    </row>
    <row r="289" spans="7:21" s="11" customFormat="1">
      <c r="G289" s="100"/>
      <c r="U289" s="118"/>
    </row>
    <row r="290" spans="7:21" s="11" customFormat="1">
      <c r="G290" s="100"/>
      <c r="U290" s="118"/>
    </row>
    <row r="291" spans="7:21" s="11" customFormat="1">
      <c r="G291" s="100"/>
      <c r="U291" s="118"/>
    </row>
    <row r="292" spans="7:21" s="11" customFormat="1">
      <c r="G292" s="100"/>
      <c r="U292" s="118"/>
    </row>
    <row r="293" spans="7:21" s="11" customFormat="1">
      <c r="G293" s="100"/>
      <c r="U293" s="118"/>
    </row>
    <row r="294" spans="7:21" s="11" customFormat="1">
      <c r="G294" s="100"/>
      <c r="U294" s="118"/>
    </row>
    <row r="295" spans="7:21" s="11" customFormat="1">
      <c r="G295" s="100"/>
      <c r="U295" s="118"/>
    </row>
    <row r="296" spans="7:21" s="11" customFormat="1">
      <c r="G296" s="100"/>
      <c r="U296" s="118"/>
    </row>
    <row r="297" spans="7:21" s="11" customFormat="1">
      <c r="G297" s="100"/>
      <c r="U297" s="118"/>
    </row>
    <row r="298" spans="7:21" s="11" customFormat="1">
      <c r="G298" s="100"/>
      <c r="U298" s="118"/>
    </row>
    <row r="299" spans="7:21" s="11" customFormat="1">
      <c r="G299" s="100"/>
      <c r="U299" s="118"/>
    </row>
    <row r="300" spans="7:21" s="11" customFormat="1">
      <c r="G300" s="100"/>
      <c r="U300" s="118"/>
    </row>
    <row r="301" spans="7:21" s="11" customFormat="1">
      <c r="G301" s="100"/>
      <c r="U301" s="118"/>
    </row>
    <row r="302" spans="7:21" s="11" customFormat="1">
      <c r="G302" s="100"/>
      <c r="U302" s="118"/>
    </row>
    <row r="303" spans="7:21" s="11" customFormat="1">
      <c r="G303" s="100"/>
      <c r="U303" s="118"/>
    </row>
    <row r="304" spans="7:21" s="11" customFormat="1">
      <c r="G304" s="100"/>
      <c r="U304" s="118"/>
    </row>
    <row r="305" spans="7:21" s="11" customFormat="1">
      <c r="G305" s="100"/>
      <c r="U305" s="118"/>
    </row>
    <row r="306" spans="7:21" s="11" customFormat="1">
      <c r="G306" s="100"/>
      <c r="U306" s="118"/>
    </row>
    <row r="307" spans="7:21" s="11" customFormat="1">
      <c r="G307" s="100"/>
      <c r="U307" s="118"/>
    </row>
    <row r="308" spans="7:21" s="11" customFormat="1">
      <c r="G308" s="100"/>
      <c r="U308" s="118"/>
    </row>
    <row r="309" spans="7:21" s="11" customFormat="1">
      <c r="G309" s="100"/>
      <c r="U309" s="118"/>
    </row>
    <row r="310" spans="7:21" s="11" customFormat="1">
      <c r="G310" s="100"/>
      <c r="U310" s="118"/>
    </row>
    <row r="311" spans="7:21" s="11" customFormat="1">
      <c r="G311" s="100"/>
      <c r="U311" s="118"/>
    </row>
    <row r="312" spans="7:21" s="11" customFormat="1">
      <c r="G312" s="100"/>
      <c r="U312" s="118"/>
    </row>
    <row r="313" spans="7:21" s="11" customFormat="1">
      <c r="G313" s="100"/>
      <c r="U313" s="118"/>
    </row>
    <row r="314" spans="7:21" s="11" customFormat="1">
      <c r="G314" s="100"/>
      <c r="U314" s="118"/>
    </row>
    <row r="315" spans="7:21" s="11" customFormat="1">
      <c r="G315" s="100"/>
      <c r="U315" s="118"/>
    </row>
    <row r="316" spans="7:21" s="11" customFormat="1">
      <c r="G316" s="100"/>
      <c r="U316" s="118"/>
    </row>
    <row r="317" spans="7:21" s="11" customFormat="1">
      <c r="G317" s="100"/>
      <c r="U317" s="118"/>
    </row>
    <row r="318" spans="7:21" s="11" customFormat="1">
      <c r="G318" s="100"/>
      <c r="U318" s="118"/>
    </row>
    <row r="319" spans="7:21" s="11" customFormat="1">
      <c r="G319" s="100"/>
      <c r="U319" s="118"/>
    </row>
    <row r="320" spans="7:21" s="11" customFormat="1">
      <c r="G320" s="100"/>
      <c r="U320" s="118"/>
    </row>
    <row r="321" spans="7:21" s="11" customFormat="1">
      <c r="G321" s="100"/>
      <c r="U321" s="118"/>
    </row>
    <row r="322" spans="7:21" s="11" customFormat="1">
      <c r="G322" s="100"/>
      <c r="U322" s="118"/>
    </row>
    <row r="323" spans="7:21" s="11" customFormat="1">
      <c r="G323" s="100"/>
      <c r="U323" s="118"/>
    </row>
    <row r="324" spans="7:21" s="11" customFormat="1">
      <c r="G324" s="100"/>
      <c r="U324" s="118"/>
    </row>
    <row r="325" spans="7:21" s="11" customFormat="1">
      <c r="G325" s="100"/>
      <c r="U325" s="118"/>
    </row>
    <row r="326" spans="7:21" s="11" customFormat="1">
      <c r="G326" s="100"/>
      <c r="U326" s="118"/>
    </row>
    <row r="327" spans="7:21" s="11" customFormat="1">
      <c r="G327" s="100"/>
      <c r="U327" s="118"/>
    </row>
    <row r="328" spans="7:21" s="11" customFormat="1">
      <c r="G328" s="100"/>
      <c r="U328" s="118"/>
    </row>
    <row r="329" spans="7:21" s="11" customFormat="1">
      <c r="G329" s="100"/>
      <c r="U329" s="118"/>
    </row>
    <row r="330" spans="7:21" s="11" customFormat="1">
      <c r="G330" s="100"/>
      <c r="U330" s="118"/>
    </row>
    <row r="331" spans="7:21" s="11" customFormat="1">
      <c r="G331" s="100"/>
      <c r="U331" s="118"/>
    </row>
    <row r="332" spans="7:21" s="11" customFormat="1">
      <c r="G332" s="100"/>
      <c r="U332" s="118"/>
    </row>
    <row r="333" spans="7:21" s="11" customFormat="1">
      <c r="G333" s="100"/>
      <c r="U333" s="118"/>
    </row>
    <row r="334" spans="7:21" s="11" customFormat="1">
      <c r="G334" s="100"/>
      <c r="U334" s="118"/>
    </row>
    <row r="335" spans="7:21" s="11" customFormat="1">
      <c r="G335" s="100"/>
      <c r="U335" s="118"/>
    </row>
    <row r="336" spans="7:21" s="11" customFormat="1">
      <c r="G336" s="100"/>
      <c r="U336" s="118"/>
    </row>
    <row r="337" spans="7:21" s="11" customFormat="1">
      <c r="G337" s="100"/>
      <c r="U337" s="118"/>
    </row>
    <row r="338" spans="7:21" s="11" customFormat="1">
      <c r="G338" s="100"/>
      <c r="U338" s="118"/>
    </row>
    <row r="339" spans="7:21" s="11" customFormat="1">
      <c r="G339" s="100"/>
      <c r="U339" s="118"/>
    </row>
    <row r="340" spans="7:21" s="11" customFormat="1">
      <c r="G340" s="100"/>
      <c r="U340" s="118"/>
    </row>
    <row r="341" spans="7:21" s="11" customFormat="1">
      <c r="G341" s="100"/>
      <c r="U341" s="118"/>
    </row>
    <row r="342" spans="7:21" s="11" customFormat="1">
      <c r="G342" s="100"/>
      <c r="U342" s="118"/>
    </row>
    <row r="343" spans="7:21" s="11" customFormat="1">
      <c r="G343" s="100"/>
      <c r="U343" s="118"/>
    </row>
    <row r="344" spans="7:21" s="11" customFormat="1">
      <c r="G344" s="100"/>
      <c r="U344" s="118"/>
    </row>
    <row r="345" spans="7:21" s="11" customFormat="1">
      <c r="G345" s="100"/>
      <c r="U345" s="118"/>
    </row>
    <row r="346" spans="7:21" s="11" customFormat="1">
      <c r="G346" s="100"/>
      <c r="U346" s="118"/>
    </row>
    <row r="347" spans="7:21" s="11" customFormat="1">
      <c r="G347" s="100"/>
      <c r="U347" s="118"/>
    </row>
    <row r="348" spans="7:21" s="11" customFormat="1">
      <c r="G348" s="100"/>
      <c r="U348" s="118"/>
    </row>
    <row r="349" spans="7:21" s="11" customFormat="1">
      <c r="G349" s="100"/>
      <c r="U349" s="118"/>
    </row>
    <row r="350" spans="7:21" s="11" customFormat="1">
      <c r="G350" s="100"/>
      <c r="U350" s="118"/>
    </row>
    <row r="351" spans="7:21" s="11" customFormat="1">
      <c r="G351" s="100"/>
      <c r="U351" s="118"/>
    </row>
    <row r="352" spans="7:21" s="11" customFormat="1">
      <c r="G352" s="100"/>
      <c r="U352" s="118"/>
    </row>
    <row r="353" spans="7:21" s="11" customFormat="1">
      <c r="G353" s="100"/>
      <c r="U353" s="118"/>
    </row>
    <row r="354" spans="7:21" s="11" customFormat="1">
      <c r="G354" s="100"/>
      <c r="U354" s="118"/>
    </row>
    <row r="355" spans="7:21" s="11" customFormat="1">
      <c r="G355" s="100"/>
      <c r="U355" s="118"/>
    </row>
    <row r="356" spans="7:21" s="11" customFormat="1">
      <c r="G356" s="100"/>
      <c r="U356" s="118"/>
    </row>
    <row r="357" spans="7:21" s="11" customFormat="1">
      <c r="G357" s="100"/>
      <c r="U357" s="118"/>
    </row>
    <row r="358" spans="7:21" s="11" customFormat="1">
      <c r="G358" s="100"/>
      <c r="U358" s="118"/>
    </row>
    <row r="359" spans="7:21" s="11" customFormat="1">
      <c r="G359" s="100"/>
      <c r="U359" s="118"/>
    </row>
    <row r="360" spans="7:21" s="11" customFormat="1">
      <c r="G360" s="100"/>
      <c r="U360" s="118"/>
    </row>
    <row r="361" spans="7:21" s="11" customFormat="1">
      <c r="G361" s="100"/>
      <c r="U361" s="118"/>
    </row>
    <row r="362" spans="7:21" s="11" customFormat="1">
      <c r="G362" s="100"/>
      <c r="U362" s="118"/>
    </row>
    <row r="363" spans="7:21" s="11" customFormat="1">
      <c r="G363" s="100"/>
      <c r="U363" s="118"/>
    </row>
    <row r="364" spans="7:21" s="11" customFormat="1">
      <c r="G364" s="100"/>
      <c r="U364" s="118"/>
    </row>
    <row r="365" spans="7:21" s="11" customFormat="1">
      <c r="G365" s="100"/>
      <c r="U365" s="118"/>
    </row>
    <row r="366" spans="7:21" s="11" customFormat="1">
      <c r="G366" s="100"/>
      <c r="U366" s="118"/>
    </row>
    <row r="367" spans="7:21" s="11" customFormat="1">
      <c r="G367" s="100"/>
      <c r="U367" s="118"/>
    </row>
    <row r="368" spans="7:21" s="11" customFormat="1">
      <c r="G368" s="100"/>
      <c r="U368" s="118"/>
    </row>
    <row r="369" spans="7:21" s="11" customFormat="1">
      <c r="G369" s="100"/>
      <c r="U369" s="118"/>
    </row>
    <row r="370" spans="7:21" s="11" customFormat="1">
      <c r="G370" s="100"/>
      <c r="U370" s="118"/>
    </row>
    <row r="371" spans="7:21" s="11" customFormat="1">
      <c r="G371" s="100"/>
      <c r="U371" s="118"/>
    </row>
    <row r="372" spans="7:21" s="11" customFormat="1">
      <c r="G372" s="100"/>
      <c r="U372" s="118"/>
    </row>
    <row r="373" spans="7:21" s="11" customFormat="1">
      <c r="G373" s="100"/>
      <c r="U373" s="118"/>
    </row>
    <row r="374" spans="7:21" s="11" customFormat="1">
      <c r="G374" s="100"/>
      <c r="U374" s="118"/>
    </row>
    <row r="375" spans="7:21" s="11" customFormat="1">
      <c r="G375" s="100"/>
      <c r="U375" s="118"/>
    </row>
    <row r="376" spans="7:21" s="11" customFormat="1">
      <c r="G376" s="100"/>
      <c r="U376" s="118"/>
    </row>
    <row r="377" spans="7:21" s="11" customFormat="1">
      <c r="G377" s="100"/>
      <c r="U377" s="118"/>
    </row>
    <row r="378" spans="7:21" s="11" customFormat="1">
      <c r="G378" s="100"/>
      <c r="U378" s="118"/>
    </row>
    <row r="379" spans="7:21" s="11" customFormat="1">
      <c r="G379" s="100"/>
      <c r="U379" s="118"/>
    </row>
    <row r="380" spans="7:21" s="11" customFormat="1">
      <c r="G380" s="100"/>
      <c r="U380" s="118"/>
    </row>
    <row r="381" spans="7:21" s="11" customFormat="1">
      <c r="G381" s="100"/>
      <c r="U381" s="118"/>
    </row>
    <row r="382" spans="7:21" s="11" customFormat="1">
      <c r="G382" s="100"/>
      <c r="U382" s="118"/>
    </row>
    <row r="383" spans="7:21" s="11" customFormat="1">
      <c r="G383" s="100"/>
      <c r="U383" s="118"/>
    </row>
    <row r="384" spans="7:21" s="11" customFormat="1">
      <c r="G384" s="100"/>
      <c r="U384" s="118"/>
    </row>
    <row r="385" spans="7:21" s="11" customFormat="1">
      <c r="G385" s="100"/>
      <c r="U385" s="118"/>
    </row>
    <row r="386" spans="7:21" s="11" customFormat="1">
      <c r="G386" s="100"/>
      <c r="U386" s="118"/>
    </row>
    <row r="387" spans="7:21" s="11" customFormat="1">
      <c r="G387" s="100"/>
      <c r="U387" s="118"/>
    </row>
    <row r="388" spans="7:21" s="11" customFormat="1">
      <c r="G388" s="100"/>
      <c r="U388" s="118"/>
    </row>
    <row r="389" spans="7:21" s="11" customFormat="1">
      <c r="G389" s="100"/>
      <c r="U389" s="118"/>
    </row>
    <row r="390" spans="7:21" s="11" customFormat="1">
      <c r="G390" s="100"/>
      <c r="U390" s="118"/>
    </row>
    <row r="391" spans="7:21" s="11" customFormat="1">
      <c r="G391" s="100"/>
      <c r="U391" s="118"/>
    </row>
    <row r="392" spans="7:21" s="11" customFormat="1">
      <c r="G392" s="100"/>
      <c r="U392" s="118"/>
    </row>
    <row r="393" spans="7:21" s="11" customFormat="1">
      <c r="G393" s="100"/>
      <c r="U393" s="118"/>
    </row>
    <row r="394" spans="7:21" s="11" customFormat="1">
      <c r="G394" s="100"/>
      <c r="U394" s="118"/>
    </row>
    <row r="395" spans="7:21" s="11" customFormat="1">
      <c r="G395" s="100"/>
      <c r="U395" s="118"/>
    </row>
    <row r="396" spans="7:21" s="11" customFormat="1">
      <c r="G396" s="100"/>
      <c r="U396" s="118"/>
    </row>
    <row r="397" spans="7:21" s="11" customFormat="1">
      <c r="G397" s="100"/>
      <c r="U397" s="118"/>
    </row>
    <row r="398" spans="7:21" s="11" customFormat="1">
      <c r="G398" s="100"/>
      <c r="U398" s="118"/>
    </row>
    <row r="399" spans="7:21" s="11" customFormat="1">
      <c r="G399" s="100"/>
      <c r="U399" s="118"/>
    </row>
    <row r="400" spans="7:21" s="11" customFormat="1">
      <c r="G400" s="100"/>
      <c r="U400" s="118"/>
    </row>
    <row r="401" spans="7:21" s="11" customFormat="1">
      <c r="G401" s="100"/>
      <c r="U401" s="118"/>
    </row>
    <row r="402" spans="7:21" s="11" customFormat="1">
      <c r="G402" s="100"/>
      <c r="U402" s="118"/>
    </row>
    <row r="403" spans="7:21" s="11" customFormat="1">
      <c r="G403" s="100"/>
      <c r="U403" s="118"/>
    </row>
    <row r="404" spans="7:21" s="11" customFormat="1">
      <c r="G404" s="100"/>
      <c r="U404" s="118"/>
    </row>
    <row r="405" spans="7:21" s="11" customFormat="1">
      <c r="G405" s="100"/>
      <c r="U405" s="118"/>
    </row>
    <row r="406" spans="7:21" s="11" customFormat="1">
      <c r="G406" s="100"/>
      <c r="U406" s="118"/>
    </row>
    <row r="407" spans="7:21" s="11" customFormat="1">
      <c r="G407" s="100"/>
      <c r="U407" s="118"/>
    </row>
    <row r="408" spans="7:21" s="11" customFormat="1">
      <c r="G408" s="100"/>
      <c r="U408" s="118"/>
    </row>
    <row r="409" spans="7:21" s="11" customFormat="1">
      <c r="G409" s="100"/>
      <c r="U409" s="118"/>
    </row>
    <row r="410" spans="7:21" s="11" customFormat="1">
      <c r="G410" s="100"/>
      <c r="U410" s="118"/>
    </row>
    <row r="411" spans="7:21" s="11" customFormat="1">
      <c r="G411" s="100"/>
      <c r="U411" s="118"/>
    </row>
    <row r="412" spans="7:21" s="11" customFormat="1">
      <c r="G412" s="100"/>
      <c r="U412" s="118"/>
    </row>
    <row r="413" spans="7:21" s="11" customFormat="1">
      <c r="G413" s="100"/>
      <c r="U413" s="118"/>
    </row>
    <row r="414" spans="7:21" s="11" customFormat="1">
      <c r="G414" s="100"/>
      <c r="U414" s="118"/>
    </row>
    <row r="415" spans="7:21" s="11" customFormat="1">
      <c r="G415" s="100"/>
      <c r="U415" s="118"/>
    </row>
    <row r="416" spans="7:21" s="11" customFormat="1">
      <c r="G416" s="100"/>
      <c r="U416" s="118"/>
    </row>
    <row r="417" spans="7:21" s="11" customFormat="1">
      <c r="G417" s="100"/>
      <c r="U417" s="118"/>
    </row>
    <row r="418" spans="7:21" s="11" customFormat="1">
      <c r="G418" s="100"/>
      <c r="U418" s="118"/>
    </row>
    <row r="419" spans="7:21" s="11" customFormat="1">
      <c r="G419" s="100"/>
      <c r="U419" s="118"/>
    </row>
    <row r="420" spans="7:21" s="11" customFormat="1">
      <c r="G420" s="100"/>
      <c r="U420" s="118"/>
    </row>
    <row r="421" spans="7:21" s="11" customFormat="1">
      <c r="G421" s="100"/>
      <c r="U421" s="118"/>
    </row>
    <row r="422" spans="7:21" s="11" customFormat="1">
      <c r="G422" s="100"/>
      <c r="U422" s="118"/>
    </row>
    <row r="423" spans="7:21" s="11" customFormat="1">
      <c r="G423" s="100"/>
      <c r="U423" s="118"/>
    </row>
    <row r="424" spans="7:21" s="11" customFormat="1">
      <c r="G424" s="100"/>
      <c r="U424" s="118"/>
    </row>
    <row r="425" spans="7:21" s="11" customFormat="1">
      <c r="G425" s="100"/>
      <c r="U425" s="118"/>
    </row>
    <row r="426" spans="7:21" s="11" customFormat="1">
      <c r="G426" s="100"/>
      <c r="U426" s="118"/>
    </row>
    <row r="427" spans="7:21" s="11" customFormat="1">
      <c r="G427" s="100"/>
      <c r="U427" s="118"/>
    </row>
    <row r="428" spans="7:21" s="11" customFormat="1">
      <c r="G428" s="100"/>
      <c r="U428" s="118"/>
    </row>
    <row r="429" spans="7:21" s="11" customFormat="1">
      <c r="G429" s="100"/>
      <c r="U429" s="118"/>
    </row>
    <row r="430" spans="7:21" s="11" customFormat="1">
      <c r="G430" s="100"/>
      <c r="U430" s="118"/>
    </row>
    <row r="431" spans="7:21" s="11" customFormat="1">
      <c r="G431" s="100"/>
      <c r="U431" s="118"/>
    </row>
    <row r="432" spans="7:21" s="11" customFormat="1">
      <c r="G432" s="100"/>
      <c r="U432" s="118"/>
    </row>
    <row r="433" spans="7:21" s="11" customFormat="1">
      <c r="G433" s="100"/>
      <c r="U433" s="118"/>
    </row>
    <row r="434" spans="7:21" s="11" customFormat="1">
      <c r="G434" s="100"/>
      <c r="U434" s="118"/>
    </row>
    <row r="435" spans="7:21" s="11" customFormat="1">
      <c r="G435" s="100"/>
      <c r="U435" s="118"/>
    </row>
    <row r="436" spans="7:21" s="11" customFormat="1">
      <c r="G436" s="100"/>
      <c r="U436" s="118"/>
    </row>
    <row r="437" spans="7:21" s="11" customFormat="1">
      <c r="G437" s="100"/>
      <c r="U437" s="118"/>
    </row>
    <row r="438" spans="7:21" s="11" customFormat="1">
      <c r="G438" s="100"/>
      <c r="U438" s="118"/>
    </row>
    <row r="439" spans="7:21" s="11" customFormat="1">
      <c r="G439" s="100"/>
      <c r="U439" s="118"/>
    </row>
    <row r="440" spans="7:21" s="11" customFormat="1">
      <c r="G440" s="100"/>
      <c r="U440" s="118"/>
    </row>
    <row r="441" spans="7:21" s="11" customFormat="1">
      <c r="G441" s="100"/>
      <c r="U441" s="118"/>
    </row>
    <row r="442" spans="7:21" s="11" customFormat="1">
      <c r="G442" s="100"/>
      <c r="U442" s="118"/>
    </row>
    <row r="443" spans="7:21" s="11" customFormat="1">
      <c r="G443" s="100"/>
      <c r="U443" s="118"/>
    </row>
    <row r="444" spans="7:21" s="11" customFormat="1">
      <c r="G444" s="100"/>
      <c r="U444" s="118"/>
    </row>
    <row r="445" spans="7:21" s="11" customFormat="1">
      <c r="G445" s="100"/>
      <c r="U445" s="118"/>
    </row>
    <row r="446" spans="7:21" s="11" customFormat="1">
      <c r="G446" s="100"/>
      <c r="U446" s="118"/>
    </row>
    <row r="447" spans="7:21" s="11" customFormat="1">
      <c r="G447" s="100"/>
      <c r="U447" s="118"/>
    </row>
    <row r="448" spans="7:21" s="11" customFormat="1">
      <c r="G448" s="100"/>
      <c r="U448" s="118"/>
    </row>
    <row r="449" spans="7:21" s="11" customFormat="1">
      <c r="G449" s="100"/>
      <c r="U449" s="118"/>
    </row>
    <row r="450" spans="7:21" s="11" customFormat="1">
      <c r="G450" s="100"/>
      <c r="U450" s="118"/>
    </row>
    <row r="451" spans="7:21" s="11" customFormat="1">
      <c r="G451" s="100"/>
      <c r="U451" s="118"/>
    </row>
    <row r="452" spans="7:21" s="11" customFormat="1">
      <c r="G452" s="100"/>
      <c r="U452" s="118"/>
    </row>
    <row r="453" spans="7:21" s="11" customFormat="1">
      <c r="G453" s="100"/>
      <c r="U453" s="118"/>
    </row>
    <row r="454" spans="7:21" s="11" customFormat="1">
      <c r="G454" s="100"/>
      <c r="U454" s="118"/>
    </row>
    <row r="455" spans="7:21" s="11" customFormat="1">
      <c r="G455" s="100"/>
      <c r="U455" s="118"/>
    </row>
    <row r="456" spans="7:21" s="11" customFormat="1">
      <c r="G456" s="100"/>
      <c r="U456" s="118"/>
    </row>
    <row r="457" spans="7:21" s="11" customFormat="1">
      <c r="G457" s="100"/>
      <c r="U457" s="118"/>
    </row>
    <row r="458" spans="7:21" s="11" customFormat="1">
      <c r="G458" s="100"/>
      <c r="U458" s="118"/>
    </row>
    <row r="459" spans="7:21" s="11" customFormat="1">
      <c r="G459" s="100"/>
      <c r="U459" s="118"/>
    </row>
    <row r="460" spans="7:21" s="11" customFormat="1">
      <c r="G460" s="100"/>
      <c r="U460" s="118"/>
    </row>
    <row r="461" spans="7:21" s="11" customFormat="1">
      <c r="G461" s="100"/>
      <c r="U461" s="118"/>
    </row>
    <row r="462" spans="7:21" s="11" customFormat="1">
      <c r="G462" s="100"/>
      <c r="U462" s="118"/>
    </row>
    <row r="463" spans="7:21" s="11" customFormat="1">
      <c r="G463" s="100"/>
      <c r="U463" s="118"/>
    </row>
    <row r="464" spans="7:21" s="11" customFormat="1">
      <c r="G464" s="100"/>
      <c r="U464" s="118"/>
    </row>
    <row r="465" spans="7:21" s="11" customFormat="1">
      <c r="G465" s="100"/>
      <c r="U465" s="118"/>
    </row>
    <row r="466" spans="7:21" s="11" customFormat="1">
      <c r="G466" s="100"/>
      <c r="U466" s="118"/>
    </row>
    <row r="467" spans="7:21" s="11" customFormat="1">
      <c r="G467" s="100"/>
      <c r="U467" s="118"/>
    </row>
    <row r="468" spans="7:21" s="11" customFormat="1">
      <c r="G468" s="100"/>
      <c r="U468" s="118"/>
    </row>
    <row r="469" spans="7:21" s="11" customFormat="1">
      <c r="G469" s="100"/>
      <c r="U469" s="118"/>
    </row>
    <row r="470" spans="7:21" s="11" customFormat="1">
      <c r="G470" s="100"/>
      <c r="U470" s="118"/>
    </row>
    <row r="471" spans="7:21" s="11" customFormat="1">
      <c r="G471" s="100"/>
      <c r="U471" s="118"/>
    </row>
    <row r="472" spans="7:21" s="11" customFormat="1">
      <c r="G472" s="100"/>
      <c r="U472" s="118"/>
    </row>
    <row r="473" spans="7:21" s="11" customFormat="1">
      <c r="G473" s="100"/>
      <c r="U473" s="118"/>
    </row>
    <row r="474" spans="7:21" s="11" customFormat="1">
      <c r="G474" s="100"/>
      <c r="U474" s="118"/>
    </row>
    <row r="475" spans="7:21" s="11" customFormat="1">
      <c r="G475" s="100"/>
      <c r="U475" s="118"/>
    </row>
    <row r="476" spans="7:21" s="11" customFormat="1">
      <c r="G476" s="100"/>
      <c r="U476" s="118"/>
    </row>
    <row r="477" spans="7:21" s="11" customFormat="1">
      <c r="G477" s="100"/>
      <c r="U477" s="118"/>
    </row>
    <row r="478" spans="7:21" s="11" customFormat="1">
      <c r="G478" s="100"/>
      <c r="U478" s="118"/>
    </row>
    <row r="479" spans="7:21" s="11" customFormat="1">
      <c r="G479" s="100"/>
      <c r="U479" s="118"/>
    </row>
    <row r="480" spans="7:21" s="11" customFormat="1">
      <c r="G480" s="100"/>
      <c r="U480" s="118"/>
    </row>
    <row r="481" spans="7:21" s="11" customFormat="1">
      <c r="G481" s="100"/>
      <c r="U481" s="118"/>
    </row>
    <row r="482" spans="7:21" s="11" customFormat="1">
      <c r="G482" s="100"/>
      <c r="U482" s="118"/>
    </row>
    <row r="483" spans="7:21" s="11" customFormat="1">
      <c r="G483" s="100"/>
      <c r="U483" s="118"/>
    </row>
  </sheetData>
  <mergeCells count="3">
    <mergeCell ref="A1:W1"/>
    <mergeCell ref="L2:M2"/>
    <mergeCell ref="C113:D113"/>
  </mergeCells>
  <pageMargins left="0.7" right="0.7" top="0.75" bottom="0.75" header="0.3" footer="0.3"/>
  <pageSetup orientation="portrait" horizontalDpi="0" verticalDpi="0" r:id="rId1"/>
</worksheet>
</file>

<file path=xl/worksheets/sheet70.xml><?xml version="1.0" encoding="utf-8"?>
<worksheet xmlns="http://schemas.openxmlformats.org/spreadsheetml/2006/main" xmlns:r="http://schemas.openxmlformats.org/officeDocument/2006/relationships">
  <dimension ref="A1:AA113"/>
  <sheetViews>
    <sheetView workbookViewId="0">
      <selection activeCell="X103" sqref="X103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6" max="6" width="10" bestFit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1884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576" t="s">
        <v>2</v>
      </c>
      <c r="C2" s="1576" t="s">
        <v>3</v>
      </c>
      <c r="D2" s="1576" t="s">
        <v>4</v>
      </c>
      <c r="E2" s="1576" t="s">
        <v>5</v>
      </c>
      <c r="F2" s="1576" t="s">
        <v>6</v>
      </c>
      <c r="G2" s="1576" t="s">
        <v>7</v>
      </c>
      <c r="H2" s="1576" t="s">
        <v>8</v>
      </c>
      <c r="I2" s="1576" t="s">
        <v>9</v>
      </c>
      <c r="J2" s="1576" t="s">
        <v>10</v>
      </c>
      <c r="K2" s="1576" t="s">
        <v>11</v>
      </c>
      <c r="L2" s="2809" t="s">
        <v>419</v>
      </c>
      <c r="M2" s="2809"/>
      <c r="N2" s="1576" t="s">
        <v>12</v>
      </c>
      <c r="O2" s="1576" t="s">
        <v>13</v>
      </c>
      <c r="P2" s="1576" t="s">
        <v>14</v>
      </c>
      <c r="Q2" s="1576" t="s">
        <v>15</v>
      </c>
      <c r="R2" s="1576" t="s">
        <v>16</v>
      </c>
      <c r="S2" s="1576" t="s">
        <v>15</v>
      </c>
      <c r="T2" s="1576" t="s">
        <v>18</v>
      </c>
      <c r="U2" s="1576" t="s">
        <v>19</v>
      </c>
      <c r="V2" s="1576" t="s">
        <v>543</v>
      </c>
      <c r="W2" s="61" t="s">
        <v>255</v>
      </c>
    </row>
    <row r="3" spans="1:23" s="54" customFormat="1">
      <c r="A3" s="1176"/>
      <c r="B3" s="1576" t="str">
        <f>'OCT''23'!B3</f>
        <v>01.10.23</v>
      </c>
      <c r="C3" s="1576">
        <f>'OCT''23'!C3</f>
        <v>1</v>
      </c>
      <c r="D3" s="1576">
        <f>'OCT''23'!D3</f>
        <v>619</v>
      </c>
      <c r="E3" s="1576"/>
      <c r="F3" s="1576">
        <f>'OCT''23'!F3</f>
        <v>58</v>
      </c>
      <c r="G3" s="1576">
        <f>'OCT''23'!G3</f>
        <v>3380.46</v>
      </c>
      <c r="H3" s="1576">
        <f>'OCT''23'!H3</f>
        <v>377.54</v>
      </c>
      <c r="I3" s="1576">
        <f>'OCT''23'!I3</f>
        <v>0</v>
      </c>
      <c r="J3" s="1576"/>
      <c r="K3" s="1576"/>
      <c r="L3" s="1576">
        <f>'OCT''23'!L3</f>
        <v>2</v>
      </c>
      <c r="M3" s="1576">
        <f>'OCT''23'!M3</f>
        <v>15</v>
      </c>
      <c r="N3" s="1576"/>
      <c r="O3" s="1576"/>
      <c r="P3" s="1576"/>
      <c r="Q3" s="1576"/>
      <c r="R3" s="1576"/>
      <c r="S3" s="1576"/>
      <c r="T3" s="1576"/>
      <c r="U3" s="1576"/>
      <c r="V3" s="1576">
        <f>'OCT''23'!V3</f>
        <v>0</v>
      </c>
      <c r="W3" s="1176"/>
    </row>
    <row r="4" spans="1:23" s="54" customFormat="1">
      <c r="A4" s="1176"/>
      <c r="B4" s="1576" t="str">
        <f>'OCT''23'!B4</f>
        <v>01.10.23</v>
      </c>
      <c r="C4" s="1576">
        <f>'OCT''23'!C4</f>
        <v>2</v>
      </c>
      <c r="D4" s="1576">
        <f>'OCT''23'!D4</f>
        <v>1</v>
      </c>
      <c r="E4" s="1576"/>
      <c r="F4" s="1576">
        <f>'OCT''23'!F4</f>
        <v>56</v>
      </c>
      <c r="G4" s="1576">
        <f>'OCT''23'!G4</f>
        <v>3373.72</v>
      </c>
      <c r="H4" s="1576">
        <f>'OCT''23'!H4</f>
        <v>242.48</v>
      </c>
      <c r="I4" s="1576">
        <f>'OCT''23'!I4</f>
        <v>0.2</v>
      </c>
      <c r="J4" s="1576"/>
      <c r="K4" s="1576"/>
      <c r="L4" s="1576">
        <f>'OCT''23'!L4</f>
        <v>2</v>
      </c>
      <c r="M4" s="1576">
        <f>'OCT''23'!M4</f>
        <v>15</v>
      </c>
      <c r="N4" s="1576"/>
      <c r="O4" s="1576"/>
      <c r="P4" s="1576"/>
      <c r="Q4" s="1576"/>
      <c r="R4" s="1576"/>
      <c r="S4" s="1576"/>
      <c r="T4" s="1576"/>
      <c r="U4" s="1576"/>
      <c r="V4" s="1576">
        <f>'OCT''23'!V4</f>
        <v>0</v>
      </c>
      <c r="W4" s="1176"/>
    </row>
    <row r="5" spans="1:23" s="54" customFormat="1">
      <c r="A5" s="1176"/>
      <c r="B5" s="1576" t="str">
        <f>'OCT''23'!B5</f>
        <v>01.10.23</v>
      </c>
      <c r="C5" s="1576">
        <f>'OCT''23'!C5</f>
        <v>3</v>
      </c>
      <c r="D5" s="1576">
        <f>'OCT''23'!D5</f>
        <v>2</v>
      </c>
      <c r="E5" s="1576"/>
      <c r="F5" s="1576">
        <f>'OCT''23'!F5</f>
        <v>59</v>
      </c>
      <c r="G5" s="1576">
        <f>'OCT''23'!G5</f>
        <v>3459.44</v>
      </c>
      <c r="H5" s="1576">
        <f>'OCT''23'!H5</f>
        <v>366.56</v>
      </c>
      <c r="I5" s="1576">
        <f>'OCT''23'!I5</f>
        <v>0</v>
      </c>
      <c r="J5" s="1576"/>
      <c r="K5" s="1576"/>
      <c r="L5" s="1576">
        <f>'OCT''23'!L5</f>
        <v>1</v>
      </c>
      <c r="M5" s="1576">
        <f>'OCT''23'!M5</f>
        <v>50</v>
      </c>
      <c r="N5" s="1576"/>
      <c r="O5" s="1576"/>
      <c r="P5" s="1576"/>
      <c r="Q5" s="1576"/>
      <c r="R5" s="1576"/>
      <c r="S5" s="1576"/>
      <c r="T5" s="1576"/>
      <c r="U5" s="1576"/>
      <c r="V5" s="1576">
        <f>'OCT''23'!V5</f>
        <v>0</v>
      </c>
      <c r="W5" s="1176"/>
    </row>
    <row r="6" spans="1:23" s="54" customFormat="1">
      <c r="A6" s="1176"/>
      <c r="B6" s="1577" t="str">
        <f>'OCT''23'!B6</f>
        <v>02.10.23</v>
      </c>
      <c r="C6" s="1577">
        <f>'OCT''23'!C6</f>
        <v>4</v>
      </c>
      <c r="D6" s="1577">
        <f>'OCT''23'!D6</f>
        <v>3</v>
      </c>
      <c r="E6" s="1577"/>
      <c r="F6" s="1577">
        <f>'OCT''23'!F6</f>
        <v>58</v>
      </c>
      <c r="G6" s="1577">
        <f>'OCT''23'!G6</f>
        <v>3445.85</v>
      </c>
      <c r="H6" s="1577">
        <f>'OCT''23'!H6</f>
        <v>315.14999999999998</v>
      </c>
      <c r="I6" s="1577">
        <f>'OCT''23'!I6</f>
        <v>0</v>
      </c>
      <c r="J6" s="1577"/>
      <c r="K6" s="1577"/>
      <c r="L6" s="1577">
        <f>'OCT''23'!L6</f>
        <v>1</v>
      </c>
      <c r="M6" s="1577">
        <f>'OCT''23'!M6</f>
        <v>55</v>
      </c>
      <c r="N6" s="1577"/>
      <c r="O6" s="1577"/>
      <c r="P6" s="1577"/>
      <c r="Q6" s="1577"/>
      <c r="R6" s="1577"/>
      <c r="S6" s="1577"/>
      <c r="T6" s="1577"/>
      <c r="U6" s="1577"/>
      <c r="V6" s="1577">
        <f>'OCT''23'!V6</f>
        <v>0</v>
      </c>
      <c r="W6" s="1176"/>
    </row>
    <row r="7" spans="1:23" s="54" customFormat="1">
      <c r="A7" s="1176"/>
      <c r="B7" s="1577" t="str">
        <f>'OCT''23'!B7</f>
        <v>02.10.23</v>
      </c>
      <c r="C7" s="1577">
        <f>'OCT''23'!C7</f>
        <v>5</v>
      </c>
      <c r="D7" s="1577">
        <f>'OCT''23'!D7</f>
        <v>4</v>
      </c>
      <c r="E7" s="1577"/>
      <c r="F7" s="1577">
        <f>'OCT''23'!F7</f>
        <v>58</v>
      </c>
      <c r="G7" s="1577">
        <f>'OCT''23'!G7</f>
        <v>3529.64</v>
      </c>
      <c r="H7" s="1577">
        <f>'OCT''23'!H7</f>
        <v>234.96</v>
      </c>
      <c r="I7" s="1577">
        <f>'OCT''23'!I7</f>
        <v>0.6</v>
      </c>
      <c r="J7" s="1577"/>
      <c r="K7" s="1577"/>
      <c r="L7" s="1577">
        <f>'OCT''23'!L7</f>
        <v>2</v>
      </c>
      <c r="M7" s="1577">
        <f>'OCT''23'!M7</f>
        <v>10</v>
      </c>
      <c r="N7" s="1577"/>
      <c r="O7" s="1577"/>
      <c r="P7" s="1577"/>
      <c r="Q7" s="1577"/>
      <c r="R7" s="1577"/>
      <c r="S7" s="1577"/>
      <c r="T7" s="1577"/>
      <c r="U7" s="1577"/>
      <c r="V7" s="1577">
        <f>'OCT''23'!V7</f>
        <v>0</v>
      </c>
      <c r="W7" s="1176"/>
    </row>
    <row r="8" spans="1:23" s="54" customFormat="1">
      <c r="A8" s="1176"/>
      <c r="B8" s="1577" t="str">
        <f>'OCT''23'!B8</f>
        <v>02.10.23</v>
      </c>
      <c r="C8" s="1577">
        <f>'OCT''23'!C8</f>
        <v>6</v>
      </c>
      <c r="D8" s="1577">
        <f>'OCT''23'!D8</f>
        <v>5</v>
      </c>
      <c r="E8" s="1577"/>
      <c r="F8" s="1577">
        <f>'OCT''23'!F8</f>
        <v>58</v>
      </c>
      <c r="G8" s="1577">
        <f>'OCT''23'!G8</f>
        <v>3492.85</v>
      </c>
      <c r="H8" s="1577">
        <f>'OCT''23'!H8</f>
        <v>268.14999999999998</v>
      </c>
      <c r="I8" s="1577">
        <f>'OCT''23'!I8</f>
        <v>0</v>
      </c>
      <c r="J8" s="1577"/>
      <c r="K8" s="1577"/>
      <c r="L8" s="1577">
        <f>'OCT''23'!L8</f>
        <v>2</v>
      </c>
      <c r="M8" s="1577">
        <f>'OCT''23'!M8</f>
        <v>35</v>
      </c>
      <c r="N8" s="1577"/>
      <c r="O8" s="1577"/>
      <c r="P8" s="1577"/>
      <c r="Q8" s="1577"/>
      <c r="R8" s="1577"/>
      <c r="S8" s="1577"/>
      <c r="T8" s="1577"/>
      <c r="U8" s="1577"/>
      <c r="V8" s="1577">
        <f>'OCT''23'!V8</f>
        <v>0</v>
      </c>
      <c r="W8" s="1176"/>
    </row>
    <row r="9" spans="1:23" s="54" customFormat="1">
      <c r="A9" s="1176"/>
      <c r="B9" s="1592" t="str">
        <f>'OCT''23'!B9</f>
        <v>03.10.23</v>
      </c>
      <c r="C9" s="1592">
        <f>'OCT''23'!C9</f>
        <v>7</v>
      </c>
      <c r="D9" s="1592">
        <f>'OCT''23'!D9</f>
        <v>6</v>
      </c>
      <c r="E9" s="1592"/>
      <c r="F9" s="1592">
        <f>'OCT''23'!F9</f>
        <v>57</v>
      </c>
      <c r="G9" s="1592">
        <f>'OCT''23'!G9</f>
        <v>3350.88</v>
      </c>
      <c r="H9" s="1592">
        <f>'OCT''23'!H9</f>
        <v>339.12</v>
      </c>
      <c r="I9" s="1592">
        <f>'OCT''23'!I9</f>
        <v>0</v>
      </c>
      <c r="J9" s="1592"/>
      <c r="K9" s="1592"/>
      <c r="L9" s="1592">
        <f>'OCT''23'!L9</f>
        <v>2</v>
      </c>
      <c r="M9" s="1592">
        <f>'OCT''23'!M9</f>
        <v>0</v>
      </c>
      <c r="N9" s="1592"/>
      <c r="O9" s="1592"/>
      <c r="P9" s="1592"/>
      <c r="Q9" s="1592"/>
      <c r="R9" s="1592"/>
      <c r="S9" s="1592"/>
      <c r="T9" s="1592"/>
      <c r="U9" s="1592"/>
      <c r="V9" s="1592">
        <f>'OCT''23'!V9</f>
        <v>0</v>
      </c>
      <c r="W9" s="1176"/>
    </row>
    <row r="10" spans="1:23" s="54" customFormat="1">
      <c r="A10" s="1176"/>
      <c r="B10" s="1592" t="str">
        <f>'OCT''23'!B10</f>
        <v>03.10.23</v>
      </c>
      <c r="C10" s="1592">
        <f>'OCT''23'!C10</f>
        <v>8</v>
      </c>
      <c r="D10" s="1592">
        <f>'OCT''23'!D10</f>
        <v>7</v>
      </c>
      <c r="E10" s="1592"/>
      <c r="F10" s="1592">
        <f>'OCT''23'!F10</f>
        <v>58</v>
      </c>
      <c r="G10" s="1592">
        <f>'OCT''23'!G10</f>
        <v>3502.44</v>
      </c>
      <c r="H10" s="1592">
        <f>'OCT''23'!H10</f>
        <v>261.56</v>
      </c>
      <c r="I10" s="1592">
        <f>'OCT''23'!I10</f>
        <v>0</v>
      </c>
      <c r="J10" s="1592"/>
      <c r="K10" s="1592"/>
      <c r="L10" s="1592">
        <f>'OCT''23'!L10</f>
        <v>2</v>
      </c>
      <c r="M10" s="1592">
        <f>'OCT''23'!M10</f>
        <v>0</v>
      </c>
      <c r="N10" s="1592"/>
      <c r="O10" s="1592"/>
      <c r="P10" s="1592"/>
      <c r="Q10" s="1592"/>
      <c r="R10" s="1592"/>
      <c r="S10" s="1592"/>
      <c r="T10" s="1592"/>
      <c r="U10" s="1592"/>
      <c r="V10" s="1592">
        <f>'OCT''23'!V10</f>
        <v>0</v>
      </c>
      <c r="W10" s="1176"/>
    </row>
    <row r="11" spans="1:23" s="54" customFormat="1">
      <c r="A11" s="1176"/>
      <c r="B11" s="1592" t="str">
        <f>'OCT''23'!B11</f>
        <v>03.10.23</v>
      </c>
      <c r="C11" s="1592">
        <f>'OCT''23'!C11</f>
        <v>9</v>
      </c>
      <c r="D11" s="1592">
        <f>'OCT''23'!D11</f>
        <v>8</v>
      </c>
      <c r="E11" s="1592"/>
      <c r="F11" s="1592">
        <f>'OCT''23'!F11</f>
        <v>57</v>
      </c>
      <c r="G11" s="1592">
        <f>'OCT''23'!G11</f>
        <v>3319.08</v>
      </c>
      <c r="H11" s="1592">
        <f>'OCT''23'!H11</f>
        <v>370.92</v>
      </c>
      <c r="I11" s="1592">
        <f>'OCT''23'!I11</f>
        <v>0</v>
      </c>
      <c r="J11" s="1592"/>
      <c r="K11" s="1592"/>
      <c r="L11" s="1592">
        <f>'OCT''23'!L11</f>
        <v>1</v>
      </c>
      <c r="M11" s="1592">
        <f>'OCT''23'!M11</f>
        <v>45</v>
      </c>
      <c r="N11" s="1592"/>
      <c r="O11" s="1592"/>
      <c r="P11" s="1592"/>
      <c r="Q11" s="1592"/>
      <c r="R11" s="1592"/>
      <c r="S11" s="1592"/>
      <c r="T11" s="1592"/>
      <c r="U11" s="1592"/>
      <c r="V11" s="1592">
        <f>'OCT''23'!V11</f>
        <v>0</v>
      </c>
      <c r="W11" s="1176"/>
    </row>
    <row r="12" spans="1:23" s="54" customFormat="1">
      <c r="A12" s="1176"/>
      <c r="B12" s="1595" t="str">
        <f>'OCT''23'!B12</f>
        <v>04.10.23</v>
      </c>
      <c r="C12" s="1595">
        <f>'OCT''23'!C12</f>
        <v>10</v>
      </c>
      <c r="D12" s="1595">
        <f>'OCT''23'!D12</f>
        <v>9</v>
      </c>
      <c r="E12" s="1595"/>
      <c r="F12" s="1595">
        <f>'OCT''23'!F12</f>
        <v>58</v>
      </c>
      <c r="G12" s="1595">
        <f>'OCT''23'!G12</f>
        <v>3418.24</v>
      </c>
      <c r="H12" s="1595">
        <f>'OCT''23'!H12</f>
        <v>346.15</v>
      </c>
      <c r="I12" s="1595">
        <f>'OCT''23'!I12</f>
        <v>0.39</v>
      </c>
      <c r="J12" s="1595"/>
      <c r="K12" s="1595"/>
      <c r="L12" s="1595">
        <f>'OCT''23'!L12</f>
        <v>2</v>
      </c>
      <c r="M12" s="1595">
        <f>'OCT''23'!M12</f>
        <v>10</v>
      </c>
      <c r="N12" s="1595"/>
      <c r="O12" s="1595"/>
      <c r="P12" s="1595"/>
      <c r="Q12" s="1595"/>
      <c r="R12" s="1595"/>
      <c r="S12" s="1595"/>
      <c r="T12" s="1595"/>
      <c r="U12" s="1595"/>
      <c r="V12" s="1595">
        <f>'OCT''23'!V12</f>
        <v>0</v>
      </c>
      <c r="W12" s="1176"/>
    </row>
    <row r="13" spans="1:23" s="54" customFormat="1">
      <c r="A13" s="1176"/>
      <c r="B13" s="1597" t="str">
        <f>'OCT''23'!B13</f>
        <v>04.10.23</v>
      </c>
      <c r="C13" s="1597">
        <f>'OCT''23'!C13</f>
        <v>11</v>
      </c>
      <c r="D13" s="1597">
        <f>'OCT''23'!D13</f>
        <v>10</v>
      </c>
      <c r="E13" s="1597"/>
      <c r="F13" s="1597">
        <f>'OCT''23'!F13</f>
        <v>58</v>
      </c>
      <c r="G13" s="1597">
        <f>'OCT''23'!G13</f>
        <v>3377.27</v>
      </c>
      <c r="H13" s="1597">
        <f>'OCT''23'!H13</f>
        <v>377.73</v>
      </c>
      <c r="I13" s="1597">
        <f>'OCT''23'!I13</f>
        <v>0</v>
      </c>
      <c r="J13" s="1597"/>
      <c r="K13" s="1597"/>
      <c r="L13" s="1597">
        <f>'OCT''23'!L13</f>
        <v>2</v>
      </c>
      <c r="M13" s="1597">
        <f>'OCT''23'!M13</f>
        <v>5</v>
      </c>
      <c r="N13" s="1597"/>
      <c r="O13" s="1597"/>
      <c r="P13" s="1597"/>
      <c r="Q13" s="1597"/>
      <c r="R13" s="1597"/>
      <c r="S13" s="1597"/>
      <c r="T13" s="1597"/>
      <c r="U13" s="1597"/>
      <c r="V13" s="1597">
        <f>'OCT''23'!V13</f>
        <v>0</v>
      </c>
      <c r="W13" s="1176"/>
    </row>
    <row r="14" spans="1:23" s="54" customFormat="1">
      <c r="A14" s="1176"/>
      <c r="B14" s="1598" t="str">
        <f>'OCT''23'!B14</f>
        <v>05.10.23</v>
      </c>
      <c r="C14" s="1598">
        <f>'OCT''23'!C14</f>
        <v>12</v>
      </c>
      <c r="D14" s="1598">
        <f>'OCT''23'!D14</f>
        <v>11</v>
      </c>
      <c r="E14" s="1598"/>
      <c r="F14" s="1598">
        <f>'OCT''23'!F14</f>
        <v>59</v>
      </c>
      <c r="G14" s="1598">
        <f>'OCT''23'!G14</f>
        <v>3553.64</v>
      </c>
      <c r="H14" s="1598">
        <f>'OCT''23'!H14</f>
        <v>272.36</v>
      </c>
      <c r="I14" s="1598">
        <f>'OCT''23'!I14</f>
        <v>0</v>
      </c>
      <c r="J14" s="1598"/>
      <c r="K14" s="1598"/>
      <c r="L14" s="1598">
        <f>'OCT''23'!L14</f>
        <v>2</v>
      </c>
      <c r="M14" s="1598">
        <f>'OCT''23'!M14</f>
        <v>15</v>
      </c>
      <c r="N14" s="1598"/>
      <c r="O14" s="1598"/>
      <c r="P14" s="1598"/>
      <c r="Q14" s="1598"/>
      <c r="R14" s="1598"/>
      <c r="S14" s="1598"/>
      <c r="T14" s="1598"/>
      <c r="U14" s="1598"/>
      <c r="V14" s="1598">
        <f>'OCT''23'!V14</f>
        <v>0</v>
      </c>
      <c r="W14" s="1176"/>
    </row>
    <row r="15" spans="1:23" s="54" customFormat="1">
      <c r="A15" s="1176"/>
      <c r="B15" s="1600" t="str">
        <f>'OCT''23'!B15</f>
        <v>06.10.23</v>
      </c>
      <c r="C15" s="1600">
        <f>'OCT''23'!C15</f>
        <v>13</v>
      </c>
      <c r="D15" s="1600">
        <f>'OCT''23'!D15</f>
        <v>12</v>
      </c>
      <c r="E15" s="1600"/>
      <c r="F15" s="1600">
        <f>'OCT''23'!F15</f>
        <v>57</v>
      </c>
      <c r="G15" s="1600">
        <f>'OCT''23'!G15</f>
        <v>3344.25</v>
      </c>
      <c r="H15" s="1600">
        <f>'OCT''23'!H15</f>
        <v>354.75</v>
      </c>
      <c r="I15" s="1600">
        <f>'OCT''23'!I15</f>
        <v>0</v>
      </c>
      <c r="J15" s="1600"/>
      <c r="K15" s="1600"/>
      <c r="L15" s="1600">
        <f>'OCT''23'!L15</f>
        <v>2</v>
      </c>
      <c r="M15" s="1600">
        <f>'OCT''23'!M15</f>
        <v>10</v>
      </c>
      <c r="N15" s="1600"/>
      <c r="O15" s="1600"/>
      <c r="P15" s="1600"/>
      <c r="Q15" s="1600"/>
      <c r="R15" s="1600"/>
      <c r="S15" s="1600"/>
      <c r="T15" s="1600"/>
      <c r="U15" s="1600"/>
      <c r="V15" s="1600">
        <f>'OCT''23'!V15</f>
        <v>0</v>
      </c>
      <c r="W15" s="1176"/>
    </row>
    <row r="16" spans="1:23" s="54" customFormat="1">
      <c r="A16" s="1176"/>
      <c r="B16" s="1600" t="str">
        <f>'OCT''23'!B16</f>
        <v>06.10.23</v>
      </c>
      <c r="C16" s="1600">
        <f>'OCT''23'!C16</f>
        <v>14</v>
      </c>
      <c r="D16" s="1600">
        <f>'OCT''23'!D16</f>
        <v>13</v>
      </c>
      <c r="E16" s="1600"/>
      <c r="F16" s="1600">
        <f>'OCT''23'!F16</f>
        <v>59</v>
      </c>
      <c r="G16" s="1600">
        <f>'OCT''23'!G16</f>
        <v>3522.43</v>
      </c>
      <c r="H16" s="1600">
        <f>'OCT''23'!H16</f>
        <v>307.16000000000003</v>
      </c>
      <c r="I16" s="1600">
        <f>'OCT''23'!I16</f>
        <v>0.59</v>
      </c>
      <c r="J16" s="1600"/>
      <c r="K16" s="1600"/>
      <c r="L16" s="1600">
        <f>'OCT''23'!L16</f>
        <v>1</v>
      </c>
      <c r="M16" s="1600">
        <f>'OCT''23'!M16</f>
        <v>55</v>
      </c>
      <c r="N16" s="1600"/>
      <c r="O16" s="1600"/>
      <c r="P16" s="1600"/>
      <c r="Q16" s="1600"/>
      <c r="R16" s="1600"/>
      <c r="S16" s="1600"/>
      <c r="T16" s="1600"/>
      <c r="U16" s="1600"/>
      <c r="V16" s="1600">
        <f>'OCT''23'!V16</f>
        <v>0</v>
      </c>
      <c r="W16" s="1176"/>
    </row>
    <row r="17" spans="1:23" s="54" customFormat="1">
      <c r="A17" s="1176"/>
      <c r="B17" s="1602" t="str">
        <f>'OCT''23'!B17</f>
        <v>07.10.23</v>
      </c>
      <c r="C17" s="1602">
        <f>'OCT''23'!C17</f>
        <v>15</v>
      </c>
      <c r="D17" s="1602">
        <f>'OCT''23'!D17</f>
        <v>14</v>
      </c>
      <c r="E17" s="1602"/>
      <c r="F17" s="1602">
        <f>'OCT''23'!F17</f>
        <v>58</v>
      </c>
      <c r="G17" s="1602">
        <f>'OCT''23'!G17</f>
        <v>3443.67</v>
      </c>
      <c r="H17" s="1602">
        <f>'OCT''23'!H17</f>
        <v>311.33</v>
      </c>
      <c r="I17" s="1602">
        <f>'OCT''23'!I17</f>
        <v>0</v>
      </c>
      <c r="J17" s="1602"/>
      <c r="K17" s="1602"/>
      <c r="L17" s="1602">
        <f>'OCT''23'!L17</f>
        <v>2</v>
      </c>
      <c r="M17" s="1602">
        <f>'OCT''23'!M17</f>
        <v>0</v>
      </c>
      <c r="N17" s="1602"/>
      <c r="O17" s="1602"/>
      <c r="P17" s="1602"/>
      <c r="Q17" s="1602"/>
      <c r="R17" s="1602"/>
      <c r="S17" s="1602"/>
      <c r="T17" s="1602"/>
      <c r="U17" s="1602"/>
      <c r="V17" s="1602">
        <f>'OCT''23'!V17</f>
        <v>0</v>
      </c>
      <c r="W17" s="1176"/>
    </row>
    <row r="18" spans="1:23" s="54" customFormat="1">
      <c r="A18" s="1176"/>
      <c r="B18" s="1604" t="str">
        <f>'OCT''23'!B18</f>
        <v>08.10.23</v>
      </c>
      <c r="C18" s="1604">
        <f>'OCT''23'!C18</f>
        <v>16</v>
      </c>
      <c r="D18" s="1604">
        <f>'OCT''23'!D18</f>
        <v>15</v>
      </c>
      <c r="E18" s="1604"/>
      <c r="F18" s="1604">
        <f>'OCT''23'!F18</f>
        <v>59</v>
      </c>
      <c r="G18" s="1604">
        <f>'OCT''23'!G18</f>
        <v>3489.62</v>
      </c>
      <c r="H18" s="1604">
        <f>'OCT''23'!H18</f>
        <v>342.38</v>
      </c>
      <c r="I18" s="1604">
        <f>'OCT''23'!I18</f>
        <v>0</v>
      </c>
      <c r="J18" s="1604"/>
      <c r="K18" s="1604"/>
      <c r="L18" s="1604">
        <f>'OCT''23'!L18</f>
        <v>2</v>
      </c>
      <c r="M18" s="1604">
        <f>'OCT''23'!M18</f>
        <v>10</v>
      </c>
      <c r="N18" s="1604"/>
      <c r="O18" s="1604"/>
      <c r="P18" s="1604"/>
      <c r="Q18" s="1604"/>
      <c r="R18" s="1604"/>
      <c r="S18" s="1604"/>
      <c r="T18" s="1604"/>
      <c r="U18" s="1604"/>
      <c r="V18" s="1604">
        <f>'OCT''23'!V18</f>
        <v>0</v>
      </c>
      <c r="W18" s="1176"/>
    </row>
    <row r="19" spans="1:23" s="54" customFormat="1">
      <c r="A19" s="1176"/>
      <c r="B19" s="1606" t="str">
        <f>'OCT''23'!B19</f>
        <v>08.10.23</v>
      </c>
      <c r="C19" s="1606">
        <f>'OCT''23'!C19</f>
        <v>17</v>
      </c>
      <c r="D19" s="1606">
        <f>'OCT''23'!D19</f>
        <v>16</v>
      </c>
      <c r="E19" s="1606"/>
      <c r="F19" s="1606">
        <f>'OCT''23'!F19</f>
        <v>59</v>
      </c>
      <c r="G19" s="1606">
        <f>'OCT''23'!G19</f>
        <v>3486.06</v>
      </c>
      <c r="H19" s="1606">
        <f>'OCT''23'!H19</f>
        <v>333.94</v>
      </c>
      <c r="I19" s="1606">
        <f>'OCT''23'!I19</f>
        <v>0</v>
      </c>
      <c r="J19" s="1606"/>
      <c r="K19" s="1606"/>
      <c r="L19" s="1606">
        <f>'OCT''23'!L19</f>
        <v>2</v>
      </c>
      <c r="M19" s="1606">
        <f>'OCT''23'!M19</f>
        <v>20</v>
      </c>
      <c r="N19" s="1606"/>
      <c r="O19" s="1606"/>
      <c r="P19" s="1606"/>
      <c r="Q19" s="1606"/>
      <c r="R19" s="1606"/>
      <c r="S19" s="1606"/>
      <c r="T19" s="1606"/>
      <c r="U19" s="1606"/>
      <c r="V19" s="1606">
        <f>'OCT''23'!V19</f>
        <v>0</v>
      </c>
      <c r="W19" s="1176"/>
    </row>
    <row r="20" spans="1:23" s="54" customFormat="1">
      <c r="A20" s="1176"/>
      <c r="B20" s="1607" t="str">
        <f>'OCT''23'!B20</f>
        <v>09.10.23</v>
      </c>
      <c r="C20" s="1607">
        <f>'OCT''23'!C20</f>
        <v>18</v>
      </c>
      <c r="D20" s="1607">
        <f>'OCT''23'!D20</f>
        <v>17</v>
      </c>
      <c r="E20" s="1607"/>
      <c r="F20" s="1607">
        <f>'OCT''23'!F20</f>
        <v>57</v>
      </c>
      <c r="G20" s="1607">
        <f>'OCT''23'!G20</f>
        <v>3353.24</v>
      </c>
      <c r="H20" s="1607">
        <f>'OCT''23'!H20</f>
        <v>348.76</v>
      </c>
      <c r="I20" s="1607">
        <f>'OCT''23'!I20</f>
        <v>0</v>
      </c>
      <c r="J20" s="1607"/>
      <c r="K20" s="1607"/>
      <c r="L20" s="1607">
        <f>'OCT''23'!L20</f>
        <v>1</v>
      </c>
      <c r="M20" s="1607">
        <f>'OCT''23'!M20</f>
        <v>55</v>
      </c>
      <c r="N20" s="1607"/>
      <c r="O20" s="1607"/>
      <c r="P20" s="1607"/>
      <c r="Q20" s="1607"/>
      <c r="R20" s="1607"/>
      <c r="S20" s="1607"/>
      <c r="T20" s="1607"/>
      <c r="U20" s="1607"/>
      <c r="V20" s="1607">
        <f>'OCT''23'!V20</f>
        <v>0</v>
      </c>
      <c r="W20" s="1176"/>
    </row>
    <row r="21" spans="1:23" s="54" customFormat="1">
      <c r="A21" s="1176"/>
      <c r="B21" s="1607" t="str">
        <f>'OCT''23'!B21</f>
        <v>09.10.23</v>
      </c>
      <c r="C21" s="1607">
        <f>'OCT''23'!C21</f>
        <v>19</v>
      </c>
      <c r="D21" s="1607">
        <f>'OCT''23'!D21</f>
        <v>18</v>
      </c>
      <c r="E21" s="1607"/>
      <c r="F21" s="1607">
        <f>'OCT''23'!F21</f>
        <v>57</v>
      </c>
      <c r="G21" s="1607">
        <f>'OCT''23'!G21</f>
        <v>3444.45</v>
      </c>
      <c r="H21" s="1607">
        <f>'OCT''23'!H21</f>
        <v>254.55</v>
      </c>
      <c r="I21" s="1607">
        <f>'OCT''23'!I21</f>
        <v>0</v>
      </c>
      <c r="J21" s="1607"/>
      <c r="K21" s="1607"/>
      <c r="L21" s="1607">
        <f>'OCT''23'!L21</f>
        <v>2</v>
      </c>
      <c r="M21" s="1607">
        <f>'OCT''23'!M21</f>
        <v>5</v>
      </c>
      <c r="N21" s="1607"/>
      <c r="O21" s="1607"/>
      <c r="P21" s="1607"/>
      <c r="Q21" s="1607"/>
      <c r="R21" s="1607"/>
      <c r="S21" s="1607"/>
      <c r="T21" s="1607"/>
      <c r="U21" s="1607"/>
      <c r="V21" s="1607">
        <f>'OCT''23'!V21</f>
        <v>0</v>
      </c>
      <c r="W21" s="1176"/>
    </row>
    <row r="22" spans="1:23" s="54" customFormat="1">
      <c r="A22" s="1176"/>
      <c r="B22" s="1609" t="str">
        <f>'OCT''23'!B22</f>
        <v>09.10.23</v>
      </c>
      <c r="C22" s="1609">
        <f>'OCT''23'!C22</f>
        <v>20</v>
      </c>
      <c r="D22" s="1609">
        <f>'OCT''23'!D22</f>
        <v>19</v>
      </c>
      <c r="E22" s="1609"/>
      <c r="F22" s="1609">
        <f>'OCT''23'!F22</f>
        <v>57</v>
      </c>
      <c r="G22" s="1609">
        <f>'OCT''23'!G22</f>
        <v>3434.44</v>
      </c>
      <c r="H22" s="1609">
        <f>'OCT''23'!H22</f>
        <v>267.56</v>
      </c>
      <c r="I22" s="1609">
        <f>'OCT''23'!I22</f>
        <v>0</v>
      </c>
      <c r="J22" s="1609"/>
      <c r="K22" s="1609"/>
      <c r="L22" s="1609">
        <f>'OCT''23'!L22</f>
        <v>2</v>
      </c>
      <c r="M22" s="1609">
        <f>'OCT''23'!M22</f>
        <v>45</v>
      </c>
      <c r="N22" s="1609"/>
      <c r="O22" s="1609"/>
      <c r="P22" s="1609"/>
      <c r="Q22" s="1609"/>
      <c r="R22" s="1609"/>
      <c r="S22" s="1609"/>
      <c r="T22" s="1609"/>
      <c r="U22" s="1609"/>
      <c r="V22" s="1609">
        <f>'OCT''23'!V22</f>
        <v>0</v>
      </c>
      <c r="W22" s="1176"/>
    </row>
    <row r="23" spans="1:23" s="54" customFormat="1">
      <c r="A23" s="1176"/>
      <c r="B23" s="1611" t="str">
        <f>'OCT''23'!B23</f>
        <v>10.10.23</v>
      </c>
      <c r="C23" s="1611">
        <f>'OCT''23'!C23</f>
        <v>21</v>
      </c>
      <c r="D23" s="1611">
        <f>'OCT''23'!D23</f>
        <v>20</v>
      </c>
      <c r="E23" s="1611"/>
      <c r="F23" s="1611">
        <f>'OCT''23'!F23</f>
        <v>54</v>
      </c>
      <c r="G23" s="1611">
        <f>'OCT''23'!G23</f>
        <v>3156.87</v>
      </c>
      <c r="H23" s="1611">
        <f>'OCT''23'!H23</f>
        <v>350.13</v>
      </c>
      <c r="I23" s="1611">
        <f>'OCT''23'!I23</f>
        <v>0</v>
      </c>
      <c r="J23" s="1611"/>
      <c r="K23" s="1611"/>
      <c r="L23" s="1611">
        <f>'OCT''23'!L23</f>
        <v>2</v>
      </c>
      <c r="M23" s="1611">
        <f>'OCT''23'!M23</f>
        <v>35</v>
      </c>
      <c r="N23" s="1611"/>
      <c r="O23" s="1611"/>
      <c r="P23" s="1611"/>
      <c r="Q23" s="1611"/>
      <c r="R23" s="1611"/>
      <c r="S23" s="1611"/>
      <c r="T23" s="1611"/>
      <c r="U23" s="1611"/>
      <c r="V23" s="1611">
        <f>'OCT''23'!V23</f>
        <v>0</v>
      </c>
      <c r="W23" s="1176"/>
    </row>
    <row r="24" spans="1:23" s="54" customFormat="1">
      <c r="A24" s="1176"/>
      <c r="B24" s="1611" t="str">
        <f>'OCT''23'!B24</f>
        <v>10.10.23</v>
      </c>
      <c r="C24" s="1611">
        <f>'OCT''23'!C24</f>
        <v>22</v>
      </c>
      <c r="D24" s="1611">
        <f>'OCT''23'!D24</f>
        <v>21</v>
      </c>
      <c r="E24" s="1611"/>
      <c r="F24" s="1611">
        <f>'OCT''23'!F24</f>
        <v>57</v>
      </c>
      <c r="G24" s="1611">
        <f>'OCT''23'!G24</f>
        <v>3398.88</v>
      </c>
      <c r="H24" s="1611">
        <f>'OCT''23'!H24</f>
        <v>291.12</v>
      </c>
      <c r="I24" s="1611">
        <f>'OCT''23'!I24</f>
        <v>0</v>
      </c>
      <c r="J24" s="1611"/>
      <c r="K24" s="1611"/>
      <c r="L24" s="1611">
        <f>'OCT''23'!L24</f>
        <v>2</v>
      </c>
      <c r="M24" s="1611">
        <f>'OCT''23'!M24</f>
        <v>40</v>
      </c>
      <c r="N24" s="1611"/>
      <c r="O24" s="1611"/>
      <c r="P24" s="1611"/>
      <c r="Q24" s="1611"/>
      <c r="R24" s="1611"/>
      <c r="S24" s="1611"/>
      <c r="T24" s="1611"/>
      <c r="U24" s="1611"/>
      <c r="V24" s="1611">
        <f>'OCT''23'!V24</f>
        <v>0</v>
      </c>
      <c r="W24" s="1176"/>
    </row>
    <row r="25" spans="1:23" s="54" customFormat="1">
      <c r="A25" s="1176"/>
      <c r="B25" s="1611" t="str">
        <f>'OCT''23'!B25</f>
        <v>10.10.23</v>
      </c>
      <c r="C25" s="1611">
        <f>'OCT''23'!C25</f>
        <v>23</v>
      </c>
      <c r="D25" s="1611">
        <f>'OCT''23'!D25</f>
        <v>22</v>
      </c>
      <c r="E25" s="1611"/>
      <c r="F25" s="1611">
        <f>'OCT''23'!F25</f>
        <v>59</v>
      </c>
      <c r="G25" s="1611">
        <f>'OCT''23'!G25</f>
        <v>3528.24</v>
      </c>
      <c r="H25" s="1611">
        <f>'OCT''23'!H25</f>
        <v>299.14</v>
      </c>
      <c r="I25" s="1611">
        <f>'OCT''23'!I25</f>
        <v>1.38</v>
      </c>
      <c r="J25" s="1611"/>
      <c r="K25" s="1611"/>
      <c r="L25" s="1611">
        <f>'OCT''23'!L25</f>
        <v>2</v>
      </c>
      <c r="M25" s="1611">
        <f>'OCT''23'!M25</f>
        <v>5</v>
      </c>
      <c r="N25" s="1611"/>
      <c r="O25" s="1611"/>
      <c r="P25" s="1611"/>
      <c r="Q25" s="1611"/>
      <c r="R25" s="1611"/>
      <c r="S25" s="1611"/>
      <c r="T25" s="1611"/>
      <c r="U25" s="1611"/>
      <c r="V25" s="1611">
        <f>'OCT''23'!V25</f>
        <v>21066.15</v>
      </c>
      <c r="W25" s="1176"/>
    </row>
    <row r="26" spans="1:23" s="54" customFormat="1">
      <c r="A26" s="1176"/>
      <c r="B26" s="1613" t="str">
        <f>'OCT''23'!B26</f>
        <v>10.10.23</v>
      </c>
      <c r="C26" s="1613">
        <f>'OCT''23'!C26</f>
        <v>24</v>
      </c>
      <c r="D26" s="1613">
        <f>'OCT''23'!D26</f>
        <v>23</v>
      </c>
      <c r="E26" s="1613"/>
      <c r="F26" s="1613">
        <f>'OCT''23'!F26</f>
        <v>55</v>
      </c>
      <c r="G26" s="1613">
        <f>'OCT''23'!G26</f>
        <v>3315.54</v>
      </c>
      <c r="H26" s="1613">
        <f>'OCT''23'!H26</f>
        <v>232.46</v>
      </c>
      <c r="I26" s="1613">
        <f>'OCT''23'!I26</f>
        <v>0</v>
      </c>
      <c r="J26" s="1613"/>
      <c r="K26" s="1613"/>
      <c r="L26" s="1613">
        <f>'OCT''23'!L26</f>
        <v>2</v>
      </c>
      <c r="M26" s="1613">
        <f>'OCT''23'!M26</f>
        <v>0</v>
      </c>
      <c r="N26" s="1613"/>
      <c r="O26" s="1613"/>
      <c r="P26" s="1613"/>
      <c r="Q26" s="1613"/>
      <c r="R26" s="1613"/>
      <c r="S26" s="1613"/>
      <c r="T26" s="1613"/>
      <c r="U26" s="1613"/>
      <c r="V26" s="1613">
        <f>'OCT''23'!V26</f>
        <v>0</v>
      </c>
      <c r="W26" s="1176"/>
    </row>
    <row r="27" spans="1:23" s="54" customFormat="1">
      <c r="A27" s="1176"/>
      <c r="B27" s="1613" t="str">
        <f>'OCT''23'!B27</f>
        <v>10.10.23</v>
      </c>
      <c r="C27" s="1613">
        <f>'OCT''23'!C27</f>
        <v>25</v>
      </c>
      <c r="D27" s="1613">
        <f>'OCT''23'!D27</f>
        <v>24</v>
      </c>
      <c r="E27" s="1613"/>
      <c r="F27" s="1613">
        <f>'OCT''23'!F27</f>
        <v>57</v>
      </c>
      <c r="G27" s="1613">
        <f>'OCT''23'!G27</f>
        <v>3373.85</v>
      </c>
      <c r="H27" s="1613">
        <f>'OCT''23'!H27</f>
        <v>325.14999999999998</v>
      </c>
      <c r="I27" s="1613">
        <f>'OCT''23'!I27</f>
        <v>0</v>
      </c>
      <c r="J27" s="1613"/>
      <c r="K27" s="1613"/>
      <c r="L27" s="1613">
        <f>'OCT''23'!L27</f>
        <v>2</v>
      </c>
      <c r="M27" s="1613">
        <f>'OCT''23'!M27</f>
        <v>35</v>
      </c>
      <c r="N27" s="1613"/>
      <c r="O27" s="1613"/>
      <c r="P27" s="1613"/>
      <c r="Q27" s="1613"/>
      <c r="R27" s="1613"/>
      <c r="S27" s="1613"/>
      <c r="T27" s="1613"/>
      <c r="U27" s="1613"/>
      <c r="V27" s="1613">
        <f>'OCT''23'!V27</f>
        <v>0</v>
      </c>
      <c r="W27" s="1176"/>
    </row>
    <row r="28" spans="1:23" s="54" customFormat="1">
      <c r="A28" s="1176"/>
      <c r="B28" s="1615" t="str">
        <f>'OCT''23'!B28</f>
        <v>10.10.23</v>
      </c>
      <c r="C28" s="1615">
        <f>'OCT''23'!C28</f>
        <v>26</v>
      </c>
      <c r="D28" s="1615">
        <f>'OCT''23'!D28</f>
        <v>25</v>
      </c>
      <c r="E28" s="1615"/>
      <c r="F28" s="1615">
        <f>'OCT''23'!F28</f>
        <v>58</v>
      </c>
      <c r="G28" s="1615">
        <f>'OCT''23'!G28</f>
        <v>3400.83</v>
      </c>
      <c r="H28" s="1615">
        <f>'OCT''23'!H28</f>
        <v>366.17</v>
      </c>
      <c r="I28" s="1615">
        <f>'OCT''23'!I28</f>
        <v>0</v>
      </c>
      <c r="J28" s="1615"/>
      <c r="K28" s="1615"/>
      <c r="L28" s="1615">
        <f>'OCT''23'!L28</f>
        <v>2</v>
      </c>
      <c r="M28" s="1615">
        <f>'OCT''23'!M28</f>
        <v>5</v>
      </c>
      <c r="N28" s="1615"/>
      <c r="O28" s="1615"/>
      <c r="P28" s="1615"/>
      <c r="Q28" s="1615"/>
      <c r="R28" s="1615"/>
      <c r="S28" s="1615"/>
      <c r="T28" s="1615"/>
      <c r="U28" s="1615"/>
      <c r="V28" s="1615">
        <f>'OCT''23'!V28</f>
        <v>0</v>
      </c>
      <c r="W28" s="1176"/>
    </row>
    <row r="29" spans="1:23" s="54" customFormat="1">
      <c r="A29" s="1176"/>
      <c r="B29" s="1617" t="str">
        <f>'OCT''23'!B29</f>
        <v>11.10.23</v>
      </c>
      <c r="C29" s="1617">
        <f>'OCT''23'!C29</f>
        <v>27</v>
      </c>
      <c r="D29" s="1617">
        <f>'OCT''23'!D29</f>
        <v>26</v>
      </c>
      <c r="E29" s="1617"/>
      <c r="F29" s="1617">
        <f>'OCT''23'!F29</f>
        <v>59</v>
      </c>
      <c r="G29" s="1617">
        <f>'OCT''23'!G29</f>
        <v>3569.04</v>
      </c>
      <c r="H29" s="1617">
        <f>'OCT''23'!H29</f>
        <v>256.95999999999998</v>
      </c>
      <c r="I29" s="1617">
        <f>'OCT''23'!I29</f>
        <v>0</v>
      </c>
      <c r="J29" s="1617"/>
      <c r="K29" s="1617"/>
      <c r="L29" s="1617">
        <f>'OCT''23'!L29</f>
        <v>2</v>
      </c>
      <c r="M29" s="1617">
        <f>'OCT''23'!M29</f>
        <v>35</v>
      </c>
      <c r="N29" s="1617"/>
      <c r="O29" s="1617"/>
      <c r="P29" s="1617"/>
      <c r="Q29" s="1617"/>
      <c r="R29" s="1617"/>
      <c r="S29" s="1617"/>
      <c r="T29" s="1617"/>
      <c r="U29" s="1617"/>
      <c r="V29" s="1617">
        <f>'OCT''23'!V29</f>
        <v>0</v>
      </c>
      <c r="W29" s="1176"/>
    </row>
    <row r="30" spans="1:23" s="54" customFormat="1">
      <c r="A30" s="1176"/>
      <c r="B30" s="1617" t="str">
        <f>'OCT''23'!B30</f>
        <v>11.10.23</v>
      </c>
      <c r="C30" s="1617">
        <f>'OCT''23'!C30</f>
        <v>28</v>
      </c>
      <c r="D30" s="1617">
        <f>'OCT''23'!D30</f>
        <v>27</v>
      </c>
      <c r="E30" s="1617"/>
      <c r="F30" s="1617">
        <f>'OCT''23'!F30</f>
        <v>58</v>
      </c>
      <c r="G30" s="1617">
        <f>'OCT''23'!G30</f>
        <v>3491.27</v>
      </c>
      <c r="H30" s="1617">
        <f>'OCT''23'!H30</f>
        <v>263.73</v>
      </c>
      <c r="I30" s="1617">
        <f>'OCT''23'!I30</f>
        <v>0</v>
      </c>
      <c r="J30" s="1617"/>
      <c r="K30" s="1617"/>
      <c r="L30" s="1617">
        <f>'OCT''23'!L30</f>
        <v>2</v>
      </c>
      <c r="M30" s="1617">
        <f>'OCT''23'!M30</f>
        <v>0</v>
      </c>
      <c r="N30" s="1617"/>
      <c r="O30" s="1617"/>
      <c r="P30" s="1617"/>
      <c r="Q30" s="1617"/>
      <c r="R30" s="1617"/>
      <c r="S30" s="1617"/>
      <c r="T30" s="1617"/>
      <c r="U30" s="1617"/>
      <c r="V30" s="1617">
        <f>'OCT''23'!V30</f>
        <v>0</v>
      </c>
      <c r="W30" s="1176"/>
    </row>
    <row r="31" spans="1:23" s="54" customFormat="1">
      <c r="A31" s="1176"/>
      <c r="B31" s="1619" t="str">
        <f>'OCT''23'!B31</f>
        <v>11.10.23</v>
      </c>
      <c r="C31" s="1619">
        <f>'OCT''23'!C31</f>
        <v>29</v>
      </c>
      <c r="D31" s="1619">
        <f>'OCT''23'!D31</f>
        <v>28</v>
      </c>
      <c r="E31" s="1619"/>
      <c r="F31" s="1619">
        <f>'OCT''23'!F31</f>
        <v>59</v>
      </c>
      <c r="G31" s="1619">
        <f>'OCT''23'!G31</f>
        <v>3514.21</v>
      </c>
      <c r="H31" s="1619">
        <f>'OCT''23'!H31</f>
        <v>320.79000000000002</v>
      </c>
      <c r="I31" s="1619">
        <f>'OCT''23'!I31</f>
        <v>0</v>
      </c>
      <c r="J31" s="1619"/>
      <c r="K31" s="1619"/>
      <c r="L31" s="1619">
        <f>'OCT''23'!L31</f>
        <v>2</v>
      </c>
      <c r="M31" s="1619">
        <f>'OCT''23'!M31</f>
        <v>30</v>
      </c>
      <c r="N31" s="1619"/>
      <c r="O31" s="1619"/>
      <c r="P31" s="1619"/>
      <c r="Q31" s="1619"/>
      <c r="R31" s="1619"/>
      <c r="S31" s="1619"/>
      <c r="T31" s="1619"/>
      <c r="U31" s="1619"/>
      <c r="V31" s="1619">
        <f>'OCT''23'!V31</f>
        <v>0</v>
      </c>
      <c r="W31" s="1176"/>
    </row>
    <row r="32" spans="1:23" s="54" customFormat="1">
      <c r="A32" s="1176"/>
      <c r="B32" s="1621" t="str">
        <f>'OCT''23'!B32</f>
        <v>11.10.23</v>
      </c>
      <c r="C32" s="1621">
        <f>'OCT''23'!C32</f>
        <v>30</v>
      </c>
      <c r="D32" s="1621">
        <f>'OCT''23'!D32</f>
        <v>29</v>
      </c>
      <c r="E32" s="1621"/>
      <c r="F32" s="1621">
        <f>'OCT''23'!F32</f>
        <v>59</v>
      </c>
      <c r="G32" s="1621">
        <f>'OCT''23'!G32</f>
        <v>3541.86</v>
      </c>
      <c r="H32" s="1621">
        <f>'OCT''23'!H32</f>
        <v>280.52999999999997</v>
      </c>
      <c r="I32" s="1621">
        <f>'OCT''23'!I32</f>
        <v>2.39</v>
      </c>
      <c r="J32" s="1621"/>
      <c r="K32" s="1621"/>
      <c r="L32" s="1621">
        <f>'OCT''23'!L32</f>
        <v>2</v>
      </c>
      <c r="M32" s="1621">
        <f>'OCT''23'!M32</f>
        <v>0</v>
      </c>
      <c r="N32" s="1621"/>
      <c r="O32" s="1621"/>
      <c r="P32" s="1621"/>
      <c r="Q32" s="1621"/>
      <c r="R32" s="1621"/>
      <c r="S32" s="1621"/>
      <c r="T32" s="1621"/>
      <c r="U32" s="1621"/>
      <c r="V32" s="1621">
        <f>'OCT''23'!V32</f>
        <v>9292.5</v>
      </c>
      <c r="W32" s="1176"/>
    </row>
    <row r="33" spans="1:23" s="54" customFormat="1">
      <c r="A33" s="1176"/>
      <c r="B33" s="1624" t="str">
        <f>'OCT''23'!B33</f>
        <v>12.10.23</v>
      </c>
      <c r="C33" s="1624">
        <f>'OCT''23'!C33</f>
        <v>31</v>
      </c>
      <c r="D33" s="1624">
        <f>'OCT''23'!D33</f>
        <v>30</v>
      </c>
      <c r="E33" s="1624"/>
      <c r="F33" s="1624">
        <f>'OCT''23'!F33</f>
        <v>57</v>
      </c>
      <c r="G33" s="1624">
        <f>'OCT''23'!G33</f>
        <v>3427.04</v>
      </c>
      <c r="H33" s="1624">
        <f>'OCT''23'!H33</f>
        <v>274.95999999999998</v>
      </c>
      <c r="I33" s="1624">
        <f>'OCT''23'!I33</f>
        <v>7.2</v>
      </c>
      <c r="J33" s="1624"/>
      <c r="K33" s="1624"/>
      <c r="L33" s="1624">
        <f>'OCT''23'!L33</f>
        <v>2</v>
      </c>
      <c r="M33" s="1624">
        <f>'OCT''23'!M33</f>
        <v>20</v>
      </c>
      <c r="N33" s="1624"/>
      <c r="O33" s="1624"/>
      <c r="P33" s="1624"/>
      <c r="Q33" s="1624"/>
      <c r="R33" s="1624"/>
      <c r="S33" s="1624"/>
      <c r="T33" s="1624"/>
      <c r="U33" s="1624"/>
      <c r="V33" s="1624">
        <f>'OCT''23'!V33</f>
        <v>0</v>
      </c>
      <c r="W33" s="1176"/>
    </row>
    <row r="34" spans="1:23" s="54" customFormat="1">
      <c r="A34" s="1176"/>
      <c r="B34" s="1624" t="str">
        <f>'OCT''23'!B34</f>
        <v>12.10.23</v>
      </c>
      <c r="C34" s="1624">
        <f>'OCT''23'!C34</f>
        <v>32</v>
      </c>
      <c r="D34" s="1624">
        <f>'OCT''23'!D34</f>
        <v>31</v>
      </c>
      <c r="E34" s="1624"/>
      <c r="F34" s="1624">
        <f>'OCT''23'!F34</f>
        <v>58</v>
      </c>
      <c r="G34" s="1624">
        <f>'OCT''23'!G34</f>
        <v>3493.24</v>
      </c>
      <c r="H34" s="1624">
        <f>'OCT''23'!H34</f>
        <v>271.77</v>
      </c>
      <c r="I34" s="1624">
        <f>'OCT''23'!I34</f>
        <v>0</v>
      </c>
      <c r="J34" s="1624"/>
      <c r="K34" s="1624"/>
      <c r="L34" s="1624">
        <f>'OCT''23'!L34</f>
        <v>1</v>
      </c>
      <c r="M34" s="1624">
        <f>'OCT''23'!M34</f>
        <v>50</v>
      </c>
      <c r="N34" s="1624"/>
      <c r="O34" s="1624"/>
      <c r="P34" s="1624"/>
      <c r="Q34" s="1624"/>
      <c r="R34" s="1624"/>
      <c r="S34" s="1624"/>
      <c r="T34" s="1624"/>
      <c r="U34" s="1624"/>
      <c r="V34" s="1624">
        <f>'OCT''23'!V34</f>
        <v>0</v>
      </c>
      <c r="W34" s="1176"/>
    </row>
    <row r="35" spans="1:23" s="54" customFormat="1">
      <c r="A35" s="1176"/>
      <c r="B35" s="1624" t="str">
        <f>'OCT''23'!B35</f>
        <v>12.10.23</v>
      </c>
      <c r="C35" s="1624">
        <f>'OCT''23'!C35</f>
        <v>33</v>
      </c>
      <c r="D35" s="1624">
        <f>'OCT''23'!D35</f>
        <v>32</v>
      </c>
      <c r="E35" s="1624"/>
      <c r="F35" s="1624">
        <f>'OCT''23'!F35</f>
        <v>59</v>
      </c>
      <c r="G35" s="1624">
        <f>'OCT''23'!G35</f>
        <v>3617.83</v>
      </c>
      <c r="H35" s="1624">
        <f>'OCT''23'!H35</f>
        <v>214.95</v>
      </c>
      <c r="I35" s="1624">
        <f>'OCT''23'!I35</f>
        <v>16.18</v>
      </c>
      <c r="J35" s="1624"/>
      <c r="K35" s="1624"/>
      <c r="L35" s="1624">
        <f>'OCT''23'!L35</f>
        <v>1</v>
      </c>
      <c r="M35" s="1624">
        <f>'OCT''23'!M35</f>
        <v>55</v>
      </c>
      <c r="N35" s="1624"/>
      <c r="O35" s="1624"/>
      <c r="P35" s="1624"/>
      <c r="Q35" s="1624"/>
      <c r="R35" s="1624"/>
      <c r="S35" s="1624"/>
      <c r="T35" s="1624"/>
      <c r="U35" s="1624"/>
      <c r="V35" s="1624">
        <f>'OCT''23'!V35</f>
        <v>0</v>
      </c>
      <c r="W35" s="1176"/>
    </row>
    <row r="36" spans="1:23" s="54" customFormat="1">
      <c r="A36" s="1176"/>
      <c r="B36" s="1624" t="str">
        <f>'OCT''23'!B36</f>
        <v>12.10.23</v>
      </c>
      <c r="C36" s="1624">
        <f>'OCT''23'!C36</f>
        <v>34</v>
      </c>
      <c r="D36" s="1624">
        <f>'OCT''23'!D36</f>
        <v>33</v>
      </c>
      <c r="E36" s="1624"/>
      <c r="F36" s="1624">
        <f>'OCT''23'!F36</f>
        <v>58</v>
      </c>
      <c r="G36" s="1624">
        <f>'OCT''23'!G36</f>
        <v>3363.07</v>
      </c>
      <c r="H36" s="1624">
        <f>'OCT''23'!H36</f>
        <v>392.32</v>
      </c>
      <c r="I36" s="1624">
        <f>'OCT''23'!I36</f>
        <v>0.39</v>
      </c>
      <c r="J36" s="1624"/>
      <c r="K36" s="1624"/>
      <c r="L36" s="1624">
        <f>'OCT''23'!L36</f>
        <v>2</v>
      </c>
      <c r="M36" s="1624">
        <f>'OCT''23'!M36</f>
        <v>40</v>
      </c>
      <c r="N36" s="1624"/>
      <c r="O36" s="1624"/>
      <c r="P36" s="1624"/>
      <c r="Q36" s="1624"/>
      <c r="R36" s="1624"/>
      <c r="S36" s="1624"/>
      <c r="T36" s="1624"/>
      <c r="U36" s="1624"/>
      <c r="V36" s="1624">
        <f>'OCT''23'!V36</f>
        <v>0</v>
      </c>
      <c r="W36" s="1176"/>
    </row>
    <row r="37" spans="1:23" s="54" customFormat="1">
      <c r="A37" s="1176"/>
      <c r="B37" s="1627" t="str">
        <f>'OCT''23'!B37</f>
        <v>13.10.23</v>
      </c>
      <c r="C37" s="1627">
        <f>'OCT''23'!C37</f>
        <v>35</v>
      </c>
      <c r="D37" s="1627">
        <f>'OCT''23'!D37</f>
        <v>34</v>
      </c>
      <c r="E37" s="1627"/>
      <c r="F37" s="1627">
        <f>'OCT''23'!F37</f>
        <v>58</v>
      </c>
      <c r="G37" s="1627">
        <f>'OCT''23'!G37</f>
        <v>3469.05</v>
      </c>
      <c r="H37" s="1627">
        <f>'OCT''23'!H37</f>
        <v>293.94</v>
      </c>
      <c r="I37" s="1627">
        <f>'OCT''23'!I37</f>
        <v>1.99</v>
      </c>
      <c r="J37" s="1627"/>
      <c r="K37" s="1627"/>
      <c r="L37" s="1627">
        <f>'OCT''23'!L37</f>
        <v>2</v>
      </c>
      <c r="M37" s="1627">
        <f>'OCT''23'!M37</f>
        <v>40</v>
      </c>
      <c r="N37" s="1627"/>
      <c r="O37" s="1627"/>
      <c r="P37" s="1627"/>
      <c r="Q37" s="1627"/>
      <c r="R37" s="1627"/>
      <c r="S37" s="1627"/>
      <c r="T37" s="1627"/>
      <c r="U37" s="1627"/>
      <c r="V37" s="1627">
        <f>'OCT''23'!V37</f>
        <v>9135</v>
      </c>
      <c r="W37" s="1176"/>
    </row>
    <row r="38" spans="1:23" s="54" customFormat="1">
      <c r="A38" s="1176"/>
      <c r="B38" s="1627" t="str">
        <f>'OCT''23'!B38</f>
        <v>13.10.23</v>
      </c>
      <c r="C38" s="1627">
        <f>'OCT''23'!C38</f>
        <v>36</v>
      </c>
      <c r="D38" s="1627">
        <f>'OCT''23'!D38</f>
        <v>35</v>
      </c>
      <c r="E38" s="1627"/>
      <c r="F38" s="1627">
        <f>'OCT''23'!F38</f>
        <v>0</v>
      </c>
      <c r="G38" s="1627">
        <f>'OCT''23'!G38</f>
        <v>3693</v>
      </c>
      <c r="H38" s="1627">
        <f>'OCT''23'!H38</f>
        <v>0</v>
      </c>
      <c r="I38" s="1627">
        <f>'OCT''23'!I38</f>
        <v>0</v>
      </c>
      <c r="J38" s="1627"/>
      <c r="K38" s="1627"/>
      <c r="L38" s="1627">
        <f>'OCT''23'!L38</f>
        <v>2</v>
      </c>
      <c r="M38" s="1627">
        <f>'OCT''23'!M38</f>
        <v>5</v>
      </c>
      <c r="N38" s="1627"/>
      <c r="O38" s="1627"/>
      <c r="P38" s="1627"/>
      <c r="Q38" s="1627"/>
      <c r="R38" s="1627"/>
      <c r="S38" s="1627"/>
      <c r="T38" s="1627"/>
      <c r="U38" s="1627"/>
      <c r="V38" s="1627">
        <f>'OCT''23'!V38</f>
        <v>0</v>
      </c>
      <c r="W38" s="1176"/>
    </row>
    <row r="39" spans="1:23" s="54" customFormat="1">
      <c r="A39" s="1176"/>
      <c r="B39" s="1630" t="str">
        <f>'OCT''23'!B39</f>
        <v>13.10.23</v>
      </c>
      <c r="C39" s="1630">
        <f>'OCT''23'!C39</f>
        <v>37</v>
      </c>
      <c r="D39" s="1630">
        <f>'OCT''23'!D39</f>
        <v>36</v>
      </c>
      <c r="E39" s="1630"/>
      <c r="F39" s="1630">
        <f>'OCT''23'!F39</f>
        <v>57</v>
      </c>
      <c r="G39" s="1630">
        <f>'OCT''23'!G39</f>
        <v>3305.64</v>
      </c>
      <c r="H39" s="1630">
        <f>'OCT''23'!H39</f>
        <v>400.19</v>
      </c>
      <c r="I39" s="1630">
        <f>'OCT''23'!I39</f>
        <v>0</v>
      </c>
      <c r="J39" s="1630"/>
      <c r="K39" s="1630"/>
      <c r="L39" s="1630">
        <f>'OCT''23'!L39</f>
        <v>1</v>
      </c>
      <c r="M39" s="1630">
        <f>'OCT''23'!M39</f>
        <v>35</v>
      </c>
      <c r="N39" s="1630"/>
      <c r="O39" s="1630"/>
      <c r="P39" s="1630"/>
      <c r="Q39" s="1630"/>
      <c r="R39" s="1630"/>
      <c r="S39" s="1630"/>
      <c r="T39" s="1630"/>
      <c r="U39" s="1630"/>
      <c r="V39" s="1630">
        <f>'OCT''23'!V39</f>
        <v>0</v>
      </c>
      <c r="W39" s="1176"/>
    </row>
    <row r="40" spans="1:23" s="54" customFormat="1">
      <c r="A40" s="1176"/>
      <c r="B40" s="1632" t="str">
        <f>'OCT''23'!B40</f>
        <v>14.10.23</v>
      </c>
      <c r="C40" s="1632">
        <f>'OCT''23'!C40</f>
        <v>38</v>
      </c>
      <c r="D40" s="1632">
        <f>'OCT''23'!D40</f>
        <v>37</v>
      </c>
      <c r="E40" s="1632"/>
      <c r="F40" s="1632">
        <f>'OCT''23'!F40</f>
        <v>57</v>
      </c>
      <c r="G40" s="1632">
        <f>'OCT''23'!G40</f>
        <v>3299.08</v>
      </c>
      <c r="H40" s="1632">
        <f>'OCT''23'!H40</f>
        <v>390.92</v>
      </c>
      <c r="I40" s="1632">
        <f>'OCT''23'!I40</f>
        <v>0</v>
      </c>
      <c r="J40" s="1632"/>
      <c r="K40" s="1632"/>
      <c r="L40" s="1632">
        <f>'OCT''23'!L40</f>
        <v>2</v>
      </c>
      <c r="M40" s="1632">
        <f>'OCT''23'!M40</f>
        <v>10</v>
      </c>
      <c r="N40" s="1632"/>
      <c r="O40" s="1632"/>
      <c r="P40" s="1632"/>
      <c r="Q40" s="1632"/>
      <c r="R40" s="1632"/>
      <c r="S40" s="1632"/>
      <c r="T40" s="1632"/>
      <c r="U40" s="1632"/>
      <c r="V40" s="1632">
        <f>'OCT''23'!V40</f>
        <v>0</v>
      </c>
      <c r="W40" s="1176"/>
    </row>
    <row r="41" spans="1:23" s="54" customFormat="1">
      <c r="A41" s="1176"/>
      <c r="B41" s="1632" t="str">
        <f>'OCT''23'!B41</f>
        <v>14.10.23</v>
      </c>
      <c r="C41" s="1632">
        <f>'OCT''23'!C41</f>
        <v>39</v>
      </c>
      <c r="D41" s="1632">
        <f>'OCT''23'!D41</f>
        <v>38</v>
      </c>
      <c r="E41" s="1632"/>
      <c r="F41" s="1632">
        <f>'OCT''23'!F41</f>
        <v>58</v>
      </c>
      <c r="G41" s="1632">
        <f>'OCT''23'!G41</f>
        <v>3429.03</v>
      </c>
      <c r="H41" s="1632">
        <f>'OCT''23'!H41</f>
        <v>337.97</v>
      </c>
      <c r="I41" s="1632">
        <f>'OCT''23'!I41</f>
        <v>0</v>
      </c>
      <c r="J41" s="1632"/>
      <c r="K41" s="1632"/>
      <c r="L41" s="1632">
        <f>'OCT''23'!L41</f>
        <v>1</v>
      </c>
      <c r="M41" s="1632">
        <f>'OCT''23'!M41</f>
        <v>50</v>
      </c>
      <c r="N41" s="1632"/>
      <c r="O41" s="1632"/>
      <c r="P41" s="1632"/>
      <c r="Q41" s="1632"/>
      <c r="R41" s="1632"/>
      <c r="S41" s="1632"/>
      <c r="T41" s="1632"/>
      <c r="U41" s="1632"/>
      <c r="V41" s="1632">
        <f>'OCT''23'!V41</f>
        <v>0</v>
      </c>
      <c r="W41" s="1176"/>
    </row>
    <row r="42" spans="1:23" s="54" customFormat="1">
      <c r="A42" s="1176"/>
      <c r="B42" s="1634" t="str">
        <f>'OCT''23'!B42</f>
        <v>15.10.23</v>
      </c>
      <c r="C42" s="1634">
        <f>'OCT''23'!C42</f>
        <v>40</v>
      </c>
      <c r="D42" s="1634">
        <f>'OCT''23'!D42</f>
        <v>39</v>
      </c>
      <c r="E42" s="1634"/>
      <c r="F42" s="1634">
        <f>'OCT''23'!F42</f>
        <v>59</v>
      </c>
      <c r="G42" s="1634">
        <f>'OCT''23'!G42</f>
        <v>3571.25</v>
      </c>
      <c r="H42" s="1634">
        <f>'OCT''23'!H42</f>
        <v>253.34</v>
      </c>
      <c r="I42" s="1634">
        <f>'OCT''23'!I42</f>
        <v>1.59</v>
      </c>
      <c r="J42" s="1634"/>
      <c r="K42" s="1634"/>
      <c r="L42" s="1634">
        <f>'OCT''23'!L42</f>
        <v>2</v>
      </c>
      <c r="M42" s="1634">
        <f>'OCT''23'!M42</f>
        <v>0</v>
      </c>
      <c r="N42" s="1634"/>
      <c r="O42" s="1634"/>
      <c r="P42" s="1634"/>
      <c r="Q42" s="1634"/>
      <c r="R42" s="1634"/>
      <c r="S42" s="1634"/>
      <c r="T42" s="1634"/>
      <c r="U42" s="1634"/>
      <c r="V42" s="1634">
        <f>'OCT''23'!V42</f>
        <v>9292.5</v>
      </c>
      <c r="W42" s="1176"/>
    </row>
    <row r="43" spans="1:23" s="54" customFormat="1">
      <c r="A43" s="1176"/>
      <c r="B43" s="1634" t="str">
        <f>'OCT''23'!B43</f>
        <v>15.10.23</v>
      </c>
      <c r="C43" s="1634">
        <f>'OCT''23'!C43</f>
        <v>41</v>
      </c>
      <c r="D43" s="1634">
        <f>'OCT''23'!D43</f>
        <v>40</v>
      </c>
      <c r="E43" s="1634"/>
      <c r="F43" s="1634">
        <f>'OCT''23'!F43</f>
        <v>56</v>
      </c>
      <c r="G43" s="1634">
        <f>'OCT''23'!G43</f>
        <v>3264.29</v>
      </c>
      <c r="H43" s="1634">
        <f>'OCT''23'!H43</f>
        <v>360.71</v>
      </c>
      <c r="I43" s="1634">
        <f>'OCT''23'!I43</f>
        <v>0</v>
      </c>
      <c r="J43" s="1634"/>
      <c r="K43" s="1634"/>
      <c r="L43" s="1634">
        <f>'OCT''23'!L43</f>
        <v>2</v>
      </c>
      <c r="M43" s="1634">
        <f>'OCT''23'!M43</f>
        <v>0</v>
      </c>
      <c r="N43" s="1634"/>
      <c r="O43" s="1634"/>
      <c r="P43" s="1634"/>
      <c r="Q43" s="1634"/>
      <c r="R43" s="1634"/>
      <c r="S43" s="1634"/>
      <c r="T43" s="1634"/>
      <c r="U43" s="1634"/>
      <c r="V43" s="1634">
        <f>'OCT''23'!V43</f>
        <v>0</v>
      </c>
      <c r="W43" s="1176"/>
    </row>
    <row r="44" spans="1:23" s="54" customFormat="1">
      <c r="A44" s="1176"/>
      <c r="B44" s="1636" t="str">
        <f>'OCT''23'!B44</f>
        <v>15.10.23</v>
      </c>
      <c r="C44" s="1636">
        <f>'OCT''23'!C44</f>
        <v>42</v>
      </c>
      <c r="D44" s="1636">
        <f>'OCT''23'!D44</f>
        <v>41</v>
      </c>
      <c r="E44" s="1639"/>
      <c r="F44" s="1636">
        <f>'OCT''23'!F44</f>
        <v>59</v>
      </c>
      <c r="G44" s="1636">
        <f>'OCT''23'!G44</f>
        <v>3395.64</v>
      </c>
      <c r="H44" s="1636">
        <f>'OCT''23'!H44</f>
        <v>430.36</v>
      </c>
      <c r="I44" s="1636">
        <f>'OCT''23'!I44</f>
        <v>0</v>
      </c>
      <c r="J44" s="1638"/>
      <c r="K44" s="1638"/>
      <c r="L44" s="1636">
        <f>'OCT''23'!L44</f>
        <v>1</v>
      </c>
      <c r="M44" s="1636">
        <f>'OCT''23'!M44</f>
        <v>35</v>
      </c>
      <c r="N44" s="1638"/>
      <c r="O44" s="1638"/>
      <c r="P44" s="1638"/>
      <c r="Q44" s="1638"/>
      <c r="R44" s="1638"/>
      <c r="S44" s="1638"/>
      <c r="T44" s="1638"/>
      <c r="U44" s="1638"/>
      <c r="V44" s="1636">
        <f>'OCT''23'!V44</f>
        <v>0</v>
      </c>
      <c r="W44" s="1176"/>
    </row>
    <row r="45" spans="1:23" s="54" customFormat="1">
      <c r="A45" s="1176"/>
      <c r="B45" s="1636" t="str">
        <f>'OCT''23'!B45</f>
        <v>16.10.23</v>
      </c>
      <c r="C45" s="1636">
        <f>'OCT''23'!C45</f>
        <v>43</v>
      </c>
      <c r="D45" s="1636">
        <f>'OCT''23'!D45</f>
        <v>42</v>
      </c>
      <c r="E45" s="1639"/>
      <c r="F45" s="1636">
        <f>'OCT''23'!F45</f>
        <v>57</v>
      </c>
      <c r="G45" s="1636">
        <f>'OCT''23'!G45</f>
        <v>3146.26</v>
      </c>
      <c r="H45" s="1636">
        <f>'OCT''23'!H45</f>
        <v>549.74</v>
      </c>
      <c r="I45" s="1636">
        <f>'OCT''23'!I45</f>
        <v>0</v>
      </c>
      <c r="J45" s="1638"/>
      <c r="K45" s="1638"/>
      <c r="L45" s="1636">
        <f>'OCT''23'!L45</f>
        <v>2</v>
      </c>
      <c r="M45" s="1636">
        <f>'OCT''23'!M45</f>
        <v>10</v>
      </c>
      <c r="N45" s="1638"/>
      <c r="O45" s="1638"/>
      <c r="P45" s="1638"/>
      <c r="Q45" s="1638"/>
      <c r="R45" s="1638"/>
      <c r="S45" s="1638"/>
      <c r="T45" s="1638"/>
      <c r="U45" s="1638"/>
      <c r="V45" s="1636">
        <f>'OCT''23'!V45</f>
        <v>0</v>
      </c>
      <c r="W45" s="1176"/>
    </row>
    <row r="46" spans="1:23" s="54" customFormat="1">
      <c r="A46" s="1176"/>
      <c r="B46" s="1636" t="str">
        <f>'OCT''23'!B46</f>
        <v>16.10.23</v>
      </c>
      <c r="C46" s="1636">
        <f>'OCT''23'!C46</f>
        <v>44</v>
      </c>
      <c r="D46" s="1636">
        <f>'OCT''23'!D46</f>
        <v>43</v>
      </c>
      <c r="E46" s="1639"/>
      <c r="F46" s="1636">
        <f>'OCT''23'!F46</f>
        <v>57</v>
      </c>
      <c r="G46" s="1636">
        <f>'OCT''23'!G46</f>
        <v>3364.65</v>
      </c>
      <c r="H46" s="1636">
        <f>'OCT''23'!H46</f>
        <v>334.35</v>
      </c>
      <c r="I46" s="1636">
        <f>'OCT''23'!I46</f>
        <v>0</v>
      </c>
      <c r="J46" s="1638"/>
      <c r="K46" s="1638"/>
      <c r="L46" s="1636">
        <f>'OCT''23'!L46</f>
        <v>1</v>
      </c>
      <c r="M46" s="1636">
        <f>'OCT''23'!M46</f>
        <v>55</v>
      </c>
      <c r="N46" s="1638"/>
      <c r="O46" s="1638"/>
      <c r="P46" s="1638"/>
      <c r="Q46" s="1638"/>
      <c r="R46" s="1638"/>
      <c r="S46" s="1638"/>
      <c r="T46" s="1638"/>
      <c r="U46" s="1638"/>
      <c r="V46" s="1636">
        <f>'OCT''23'!V46</f>
        <v>0</v>
      </c>
      <c r="W46" s="1176"/>
    </row>
    <row r="47" spans="1:23" s="54" customFormat="1">
      <c r="A47" s="1176"/>
      <c r="B47" s="1636" t="str">
        <f>'OCT''23'!B47</f>
        <v>16.10.23</v>
      </c>
      <c r="C47" s="1636">
        <f>'OCT''23'!C47</f>
        <v>45</v>
      </c>
      <c r="D47" s="1636">
        <f>'OCT''23'!D47</f>
        <v>44</v>
      </c>
      <c r="E47" s="1639"/>
      <c r="F47" s="1636">
        <f>'OCT''23'!F47</f>
        <v>57</v>
      </c>
      <c r="G47" s="1636">
        <f>'OCT''23'!G47</f>
        <v>3304.05</v>
      </c>
      <c r="H47" s="1636">
        <f>'OCT''23'!H47</f>
        <v>394.95</v>
      </c>
      <c r="I47" s="1636">
        <f>'OCT''23'!I47</f>
        <v>0</v>
      </c>
      <c r="J47" s="1638"/>
      <c r="K47" s="1638"/>
      <c r="L47" s="1636">
        <f>'OCT''23'!L47</f>
        <v>2</v>
      </c>
      <c r="M47" s="1636">
        <f>'OCT''23'!M47</f>
        <v>35</v>
      </c>
      <c r="N47" s="1638"/>
      <c r="O47" s="1638"/>
      <c r="P47" s="1638"/>
      <c r="Q47" s="1638"/>
      <c r="R47" s="1638"/>
      <c r="S47" s="1638"/>
      <c r="T47" s="1638"/>
      <c r="U47" s="1638"/>
      <c r="V47" s="1636">
        <f>'OCT''23'!V47</f>
        <v>0</v>
      </c>
      <c r="W47" s="1176"/>
    </row>
    <row r="48" spans="1:23" s="54" customFormat="1">
      <c r="A48" s="1176"/>
      <c r="B48" s="1641" t="str">
        <f>'OCT''23'!B48</f>
        <v>16.10.23</v>
      </c>
      <c r="C48" s="1641">
        <f>'OCT''23'!C48</f>
        <v>46</v>
      </c>
      <c r="D48" s="1641">
        <f>'OCT''23'!D48</f>
        <v>45</v>
      </c>
      <c r="E48" s="1639"/>
      <c r="F48" s="1641">
        <f>'OCT''23'!F48</f>
        <v>58</v>
      </c>
      <c r="G48" s="1641">
        <f>'OCT''23'!G48</f>
        <v>3317.24</v>
      </c>
      <c r="H48" s="1641">
        <f>'OCT''23'!H48</f>
        <v>446.76</v>
      </c>
      <c r="I48" s="1641">
        <f>'OCT''23'!I48</f>
        <v>0</v>
      </c>
      <c r="J48" s="1638"/>
      <c r="K48" s="1638"/>
      <c r="L48" s="1641">
        <f>'OCT''23'!L48</f>
        <v>1</v>
      </c>
      <c r="M48" s="1641">
        <f>'OCT''23'!M48</f>
        <v>45</v>
      </c>
      <c r="N48" s="1638"/>
      <c r="O48" s="1638"/>
      <c r="P48" s="1638"/>
      <c r="Q48" s="1638"/>
      <c r="R48" s="1638"/>
      <c r="S48" s="1638"/>
      <c r="T48" s="1638"/>
      <c r="U48" s="1638"/>
      <c r="V48" s="1641">
        <f>'OCT''23'!V48</f>
        <v>0</v>
      </c>
      <c r="W48" s="1176"/>
    </row>
    <row r="49" spans="1:23" s="54" customFormat="1">
      <c r="A49" s="1176"/>
      <c r="B49" s="1641" t="str">
        <f>'OCT''23'!B49</f>
        <v>16.10.23</v>
      </c>
      <c r="C49" s="1641">
        <f>'OCT''23'!C49</f>
        <v>47</v>
      </c>
      <c r="D49" s="1641">
        <f>'OCT''23'!D49</f>
        <v>46</v>
      </c>
      <c r="E49" s="1639"/>
      <c r="F49" s="1641">
        <f>'OCT''23'!F49</f>
        <v>55</v>
      </c>
      <c r="G49" s="1641">
        <f>'OCT''23'!G49</f>
        <v>3162.97</v>
      </c>
      <c r="H49" s="1641">
        <f>'OCT''23'!H49</f>
        <v>376.03</v>
      </c>
      <c r="I49" s="1641">
        <f>'OCT''23'!I49</f>
        <v>0</v>
      </c>
      <c r="J49" s="1638"/>
      <c r="K49" s="1638"/>
      <c r="L49" s="1641">
        <f>'OCT''23'!L49</f>
        <v>1</v>
      </c>
      <c r="M49" s="1641">
        <f>'OCT''23'!M49</f>
        <v>55</v>
      </c>
      <c r="N49" s="1638"/>
      <c r="O49" s="1638"/>
      <c r="P49" s="1638"/>
      <c r="Q49" s="1638"/>
      <c r="R49" s="1638"/>
      <c r="S49" s="1638"/>
      <c r="T49" s="1638"/>
      <c r="U49" s="1638"/>
      <c r="V49" s="1641">
        <f>'OCT''23'!V49</f>
        <v>0</v>
      </c>
      <c r="W49" s="1176"/>
    </row>
    <row r="50" spans="1:23" s="54" customFormat="1">
      <c r="A50" s="1176"/>
      <c r="B50" s="1643" t="str">
        <f>'OCT''23'!B50</f>
        <v>17.10.23</v>
      </c>
      <c r="C50" s="1643">
        <f>'OCT''23'!C50</f>
        <v>48</v>
      </c>
      <c r="D50" s="1643">
        <f>'OCT''23'!D50</f>
        <v>47</v>
      </c>
      <c r="E50" s="1639"/>
      <c r="F50" s="1643">
        <f>'OCT''23'!F50</f>
        <v>57</v>
      </c>
      <c r="G50" s="1643">
        <f>'OCT''23'!G50</f>
        <v>3372.26</v>
      </c>
      <c r="H50" s="1643">
        <f>'OCT''23'!H50</f>
        <v>318.52999999999997</v>
      </c>
      <c r="I50" s="1643">
        <f>'OCT''23'!I50</f>
        <v>0.79</v>
      </c>
      <c r="J50" s="1638"/>
      <c r="K50" s="1638"/>
      <c r="L50" s="1643">
        <f>'OCT''23'!L50</f>
        <v>1</v>
      </c>
      <c r="M50" s="1643">
        <f>'OCT''23'!M50</f>
        <v>50</v>
      </c>
      <c r="N50" s="1638"/>
      <c r="O50" s="1638"/>
      <c r="P50" s="1638"/>
      <c r="Q50" s="1638"/>
      <c r="R50" s="1638"/>
      <c r="S50" s="1638"/>
      <c r="T50" s="1638"/>
      <c r="U50" s="1638"/>
      <c r="V50" s="1643">
        <f>'OCT''23'!V50</f>
        <v>0</v>
      </c>
      <c r="W50" s="1176"/>
    </row>
    <row r="51" spans="1:23" s="54" customFormat="1">
      <c r="A51" s="1176"/>
      <c r="B51" s="1643" t="str">
        <f>'OCT''23'!B51</f>
        <v>17.10.23</v>
      </c>
      <c r="C51" s="1643">
        <f>'OCT''23'!C51</f>
        <v>49</v>
      </c>
      <c r="D51" s="1643">
        <f>'OCT''23'!D51</f>
        <v>48</v>
      </c>
      <c r="E51" s="1639"/>
      <c r="F51" s="1643">
        <f>'OCT''23'!F51</f>
        <v>55</v>
      </c>
      <c r="G51" s="1643">
        <f>'OCT''23'!G51</f>
        <v>3234.47</v>
      </c>
      <c r="H51" s="1643">
        <f>'OCT''23'!H51</f>
        <v>334.53</v>
      </c>
      <c r="I51" s="1643">
        <f>'OCT''23'!I51</f>
        <v>0</v>
      </c>
      <c r="J51" s="1638"/>
      <c r="K51" s="1638"/>
      <c r="L51" s="1643">
        <f>'OCT''23'!L51</f>
        <v>1</v>
      </c>
      <c r="M51" s="1643">
        <f>'OCT''23'!M51</f>
        <v>45</v>
      </c>
      <c r="N51" s="1638"/>
      <c r="O51" s="1638"/>
      <c r="P51" s="1638"/>
      <c r="Q51" s="1638"/>
      <c r="R51" s="1638"/>
      <c r="S51" s="1638"/>
      <c r="T51" s="1638"/>
      <c r="U51" s="1638"/>
      <c r="V51" s="1643">
        <f>'OCT''23'!V51</f>
        <v>0</v>
      </c>
      <c r="W51" s="1176"/>
    </row>
    <row r="52" spans="1:23" s="54" customFormat="1">
      <c r="A52" s="1176"/>
      <c r="B52" s="1643" t="str">
        <f>'OCT''23'!B52</f>
        <v>17.10.23</v>
      </c>
      <c r="C52" s="1643">
        <f>'OCT''23'!C52</f>
        <v>50</v>
      </c>
      <c r="D52" s="1643">
        <f>'OCT''23'!D52</f>
        <v>49</v>
      </c>
      <c r="E52" s="1639"/>
      <c r="F52" s="1643">
        <f>'OCT''23'!F52</f>
        <v>58</v>
      </c>
      <c r="G52" s="1643">
        <f>'OCT''23'!G52</f>
        <v>3395.22</v>
      </c>
      <c r="H52" s="1643">
        <f>'OCT''23'!H52</f>
        <v>374.78</v>
      </c>
      <c r="I52" s="1643">
        <f>'OCT''23'!I52</f>
        <v>0</v>
      </c>
      <c r="J52" s="1638"/>
      <c r="K52" s="1638"/>
      <c r="L52" s="1643">
        <f>'OCT''23'!L52</f>
        <v>1</v>
      </c>
      <c r="M52" s="1643">
        <f>'OCT''23'!M52</f>
        <v>50</v>
      </c>
      <c r="N52" s="1638"/>
      <c r="O52" s="1638"/>
      <c r="P52" s="1638"/>
      <c r="Q52" s="1638"/>
      <c r="R52" s="1638"/>
      <c r="S52" s="1638"/>
      <c r="T52" s="1638"/>
      <c r="U52" s="1638"/>
      <c r="V52" s="1643">
        <f>'OCT''23'!V52</f>
        <v>0</v>
      </c>
      <c r="W52" s="1176"/>
    </row>
    <row r="53" spans="1:23" s="54" customFormat="1">
      <c r="A53" s="1176"/>
      <c r="B53" s="1645" t="str">
        <f>'OCT''23'!B53</f>
        <v>17.10.23</v>
      </c>
      <c r="C53" s="1645">
        <f>'OCT''23'!C53</f>
        <v>51</v>
      </c>
      <c r="D53" s="1645">
        <f>'OCT''23'!D53</f>
        <v>50</v>
      </c>
      <c r="E53" s="1639"/>
      <c r="F53" s="1645">
        <f>'OCT''23'!F53</f>
        <v>58</v>
      </c>
      <c r="G53" s="1645">
        <f>'OCT''23'!G53</f>
        <v>3303.25</v>
      </c>
      <c r="H53" s="1645">
        <f>'OCT''23'!H53</f>
        <v>457.75</v>
      </c>
      <c r="I53" s="1645">
        <f>'OCT''23'!I53</f>
        <v>0</v>
      </c>
      <c r="J53" s="1638"/>
      <c r="K53" s="1638"/>
      <c r="L53" s="1645">
        <f>'OCT''23'!L53</f>
        <v>1</v>
      </c>
      <c r="M53" s="1645">
        <f>'OCT''23'!M53</f>
        <v>40</v>
      </c>
      <c r="N53" s="1638"/>
      <c r="O53" s="1638"/>
      <c r="P53" s="1638"/>
      <c r="Q53" s="1638"/>
      <c r="R53" s="1638"/>
      <c r="S53" s="1638"/>
      <c r="T53" s="1638"/>
      <c r="U53" s="1638"/>
      <c r="V53" s="1645">
        <f>'OCT''23'!V53</f>
        <v>0</v>
      </c>
      <c r="W53" s="1176"/>
    </row>
    <row r="54" spans="1:23" s="54" customFormat="1">
      <c r="A54" s="1176"/>
      <c r="B54" s="1645" t="str">
        <f>'OCT''23'!B54</f>
        <v>18.10.23</v>
      </c>
      <c r="C54" s="1645">
        <f>'OCT''23'!C54</f>
        <v>52</v>
      </c>
      <c r="D54" s="1645">
        <f>'OCT''23'!D54</f>
        <v>51</v>
      </c>
      <c r="E54" s="1639"/>
      <c r="F54" s="1645">
        <f>'OCT''23'!F54</f>
        <v>57</v>
      </c>
      <c r="G54" s="1645">
        <f>'OCT''23'!G54</f>
        <v>3265.75</v>
      </c>
      <c r="H54" s="1645">
        <f>'OCT''23'!H54</f>
        <v>403.25</v>
      </c>
      <c r="I54" s="1645">
        <f>'OCT''23'!I54</f>
        <v>0</v>
      </c>
      <c r="J54" s="1638"/>
      <c r="K54" s="1638"/>
      <c r="L54" s="1645">
        <f>'OCT''23'!L54</f>
        <v>2</v>
      </c>
      <c r="M54" s="1645">
        <f>'OCT''23'!M54</f>
        <v>10</v>
      </c>
      <c r="N54" s="1638"/>
      <c r="O54" s="1638"/>
      <c r="P54" s="1638"/>
      <c r="Q54" s="1638"/>
      <c r="R54" s="1638"/>
      <c r="S54" s="1638"/>
      <c r="T54" s="1638"/>
      <c r="U54" s="1638"/>
      <c r="V54" s="1645">
        <f>'OCT''23'!V54</f>
        <v>0</v>
      </c>
      <c r="W54" s="1176"/>
    </row>
    <row r="55" spans="1:23" s="54" customFormat="1">
      <c r="A55" s="1176"/>
      <c r="B55" s="1647" t="str">
        <f>'OCT''23'!B55</f>
        <v>18.10.23</v>
      </c>
      <c r="C55" s="1647">
        <f>'OCT''23'!C55</f>
        <v>53</v>
      </c>
      <c r="D55" s="1647">
        <f>'OCT''23'!D55</f>
        <v>52</v>
      </c>
      <c r="E55" s="1639"/>
      <c r="F55" s="1647">
        <f>'OCT''23'!F55</f>
        <v>59</v>
      </c>
      <c r="G55" s="1647">
        <f>'OCT''23'!G55</f>
        <v>3436.88</v>
      </c>
      <c r="H55" s="1647">
        <f>'OCT''23'!H55</f>
        <v>377.12</v>
      </c>
      <c r="I55" s="1647">
        <f>'OCT''23'!I55</f>
        <v>0</v>
      </c>
      <c r="J55" s="1638"/>
      <c r="K55" s="1638"/>
      <c r="L55" s="1647">
        <f>'OCT''23'!L55</f>
        <v>1</v>
      </c>
      <c r="M55" s="1647">
        <f>'OCT''23'!M55</f>
        <v>50</v>
      </c>
      <c r="N55" s="1638"/>
      <c r="O55" s="1638"/>
      <c r="P55" s="1638"/>
      <c r="Q55" s="1638"/>
      <c r="R55" s="1638"/>
      <c r="S55" s="1638"/>
      <c r="T55" s="1638"/>
      <c r="U55" s="1638"/>
      <c r="V55" s="1647">
        <f>'OCT''23'!V55</f>
        <v>0</v>
      </c>
      <c r="W55" s="1176"/>
    </row>
    <row r="56" spans="1:23" s="54" customFormat="1">
      <c r="A56" s="1176"/>
      <c r="B56" s="1647" t="str">
        <f>'OCT''23'!B56</f>
        <v>18.10.23</v>
      </c>
      <c r="C56" s="1647">
        <f>'OCT''23'!C56</f>
        <v>54</v>
      </c>
      <c r="D56" s="1647">
        <f>'OCT''23'!D56</f>
        <v>53</v>
      </c>
      <c r="E56" s="1639"/>
      <c r="F56" s="1647">
        <f>'OCT''23'!F56</f>
        <v>59</v>
      </c>
      <c r="G56" s="1647">
        <f>'OCT''23'!G56</f>
        <v>3443.85</v>
      </c>
      <c r="H56" s="1647">
        <f>'OCT''23'!H56</f>
        <v>379.15</v>
      </c>
      <c r="I56" s="1647">
        <f>'OCT''23'!I56</f>
        <v>0</v>
      </c>
      <c r="J56" s="1638"/>
      <c r="K56" s="1638"/>
      <c r="L56" s="1647">
        <f>'OCT''23'!L56</f>
        <v>1</v>
      </c>
      <c r="M56" s="1647">
        <f>'OCT''23'!M56</f>
        <v>45</v>
      </c>
      <c r="N56" s="1638"/>
      <c r="O56" s="1638"/>
      <c r="P56" s="1638"/>
      <c r="Q56" s="1638"/>
      <c r="R56" s="1638"/>
      <c r="S56" s="1638"/>
      <c r="T56" s="1638"/>
      <c r="U56" s="1638"/>
      <c r="V56" s="1647">
        <f>'OCT''23'!V56</f>
        <v>0</v>
      </c>
      <c r="W56" s="1176"/>
    </row>
    <row r="57" spans="1:23" s="54" customFormat="1">
      <c r="A57" s="1176"/>
      <c r="B57" s="1649" t="str">
        <f>'OCT''23'!B57</f>
        <v>18.10.23</v>
      </c>
      <c r="C57" s="1649">
        <f>'OCT''23'!C57</f>
        <v>55</v>
      </c>
      <c r="D57" s="1649">
        <f>'OCT''23'!D57</f>
        <v>54</v>
      </c>
      <c r="E57" s="1639"/>
      <c r="F57" s="1649">
        <f>'OCT''23'!F57</f>
        <v>59</v>
      </c>
      <c r="G57" s="1649">
        <f>'OCT''23'!G57</f>
        <v>3316.43</v>
      </c>
      <c r="H57" s="1649">
        <f>'OCT''23'!H57</f>
        <v>450.57</v>
      </c>
      <c r="I57" s="1649">
        <f>'OCT''23'!I57</f>
        <v>0</v>
      </c>
      <c r="J57" s="1638"/>
      <c r="K57" s="1638"/>
      <c r="L57" s="1649">
        <f>'OCT''23'!L57</f>
        <v>1</v>
      </c>
      <c r="M57" s="1649">
        <f>'OCT''23'!M57</f>
        <v>35</v>
      </c>
      <c r="N57" s="1638"/>
      <c r="O57" s="1638"/>
      <c r="P57" s="1638"/>
      <c r="Q57" s="1638"/>
      <c r="R57" s="1638"/>
      <c r="S57" s="1638"/>
      <c r="T57" s="1638"/>
      <c r="U57" s="1638"/>
      <c r="V57" s="1649">
        <f>'OCT''23'!V57</f>
        <v>0</v>
      </c>
      <c r="W57" s="1176"/>
    </row>
    <row r="58" spans="1:23" s="54" customFormat="1">
      <c r="A58" s="1176"/>
      <c r="B58" s="1649" t="str">
        <f>'OCT''23'!B58</f>
        <v>19.10.23</v>
      </c>
      <c r="C58" s="1649">
        <f>'OCT''23'!C58</f>
        <v>56</v>
      </c>
      <c r="D58" s="1649">
        <f>'OCT''23'!D58</f>
        <v>55</v>
      </c>
      <c r="E58" s="1639"/>
      <c r="F58" s="1649">
        <f>'OCT''23'!F58</f>
        <v>57</v>
      </c>
      <c r="G58" s="1649">
        <f>'OCT''23'!G58</f>
        <v>3147.08</v>
      </c>
      <c r="H58" s="1649">
        <f>'OCT''23'!H58</f>
        <v>542.91999999999996</v>
      </c>
      <c r="I58" s="1649">
        <f>'OCT''23'!I58</f>
        <v>0</v>
      </c>
      <c r="J58" s="1638"/>
      <c r="K58" s="1638"/>
      <c r="L58" s="1649">
        <f>'OCT''23'!L58</f>
        <v>2</v>
      </c>
      <c r="M58" s="1649">
        <f>'OCT''23'!M58</f>
        <v>0</v>
      </c>
      <c r="N58" s="1638"/>
      <c r="O58" s="1638"/>
      <c r="P58" s="1638"/>
      <c r="Q58" s="1638"/>
      <c r="R58" s="1638"/>
      <c r="S58" s="1638"/>
      <c r="T58" s="1638"/>
      <c r="U58" s="1638"/>
      <c r="V58" s="1649">
        <f>'OCT''23'!V58</f>
        <v>0</v>
      </c>
      <c r="W58" s="1176"/>
    </row>
    <row r="59" spans="1:23" s="54" customFormat="1">
      <c r="A59" s="1176"/>
      <c r="B59" s="1649" t="str">
        <f>'OCT''23'!B59</f>
        <v>19.10.23</v>
      </c>
      <c r="C59" s="1649">
        <f>'OCT''23'!C59</f>
        <v>57</v>
      </c>
      <c r="D59" s="1649">
        <f>'OCT''23'!D59</f>
        <v>56</v>
      </c>
      <c r="E59" s="1639"/>
      <c r="F59" s="1649">
        <f>'OCT''23'!F59</f>
        <v>59</v>
      </c>
      <c r="G59" s="1649">
        <f>'OCT''23'!G59</f>
        <v>3424.21</v>
      </c>
      <c r="H59" s="1649">
        <f>'OCT''23'!H59</f>
        <v>410.79</v>
      </c>
      <c r="I59" s="1649">
        <f>'OCT''23'!I59</f>
        <v>0</v>
      </c>
      <c r="J59" s="1638"/>
      <c r="K59" s="1638"/>
      <c r="L59" s="1649">
        <f>'OCT''23'!L59</f>
        <v>2</v>
      </c>
      <c r="M59" s="1649">
        <f>'OCT''23'!M59</f>
        <v>50</v>
      </c>
      <c r="N59" s="1638"/>
      <c r="O59" s="1638"/>
      <c r="P59" s="1638"/>
      <c r="Q59" s="1638"/>
      <c r="R59" s="1638"/>
      <c r="S59" s="1638"/>
      <c r="T59" s="1638"/>
      <c r="U59" s="1638"/>
      <c r="V59" s="1649">
        <f>'OCT''23'!V59</f>
        <v>0</v>
      </c>
      <c r="W59" s="1176"/>
    </row>
    <row r="60" spans="1:23" s="54" customFormat="1">
      <c r="A60" s="1176"/>
      <c r="B60" s="1649" t="str">
        <f>'OCT''23'!B60</f>
        <v>19.10.23</v>
      </c>
      <c r="C60" s="1649">
        <f>'OCT''23'!C60</f>
        <v>58</v>
      </c>
      <c r="D60" s="1649">
        <f>'OCT''23'!D60</f>
        <v>57</v>
      </c>
      <c r="E60" s="1639"/>
      <c r="F60" s="1649">
        <f>'OCT''23'!F60</f>
        <v>56</v>
      </c>
      <c r="G60" s="1649">
        <f>'OCT''23'!G60</f>
        <v>3301.12</v>
      </c>
      <c r="H60" s="1649">
        <f>'OCT''23'!H60</f>
        <v>314.88</v>
      </c>
      <c r="I60" s="1649">
        <f>'OCT''23'!I60</f>
        <v>0</v>
      </c>
      <c r="J60" s="1638"/>
      <c r="K60" s="1638"/>
      <c r="L60" s="1649">
        <f>'OCT''23'!L60</f>
        <v>2</v>
      </c>
      <c r="M60" s="1649">
        <f>'OCT''23'!M60</f>
        <v>5</v>
      </c>
      <c r="N60" s="1638"/>
      <c r="O60" s="1638"/>
      <c r="P60" s="1638"/>
      <c r="Q60" s="1638"/>
      <c r="R60" s="1638"/>
      <c r="S60" s="1638"/>
      <c r="T60" s="1638"/>
      <c r="U60" s="1638"/>
      <c r="V60" s="1649">
        <f>'OCT''23'!V60</f>
        <v>0</v>
      </c>
      <c r="W60" s="1176"/>
    </row>
    <row r="61" spans="1:23" s="54" customFormat="1">
      <c r="A61" s="1176"/>
      <c r="B61" s="1651" t="str">
        <f>'OCT''23'!B61</f>
        <v>19.10.23</v>
      </c>
      <c r="C61" s="1651">
        <f>'OCT''23'!C61</f>
        <v>59</v>
      </c>
      <c r="D61" s="1651">
        <f>'OCT''23'!D61</f>
        <v>58</v>
      </c>
      <c r="E61" s="1639"/>
      <c r="F61" s="1651">
        <f>'OCT''23'!F61</f>
        <v>58</v>
      </c>
      <c r="G61" s="1651">
        <f>'OCT''23'!G61</f>
        <v>3365.27</v>
      </c>
      <c r="H61" s="1651">
        <f>'OCT''23'!H61</f>
        <v>389.73</v>
      </c>
      <c r="I61" s="1651">
        <f>'OCT''23'!I61</f>
        <v>0</v>
      </c>
      <c r="J61" s="1638"/>
      <c r="K61" s="1638"/>
      <c r="L61" s="1651">
        <f>'OCT''23'!L61</f>
        <v>2</v>
      </c>
      <c r="M61" s="1651">
        <f>'OCT''23'!M61</f>
        <v>0</v>
      </c>
      <c r="N61" s="1638"/>
      <c r="O61" s="1638"/>
      <c r="P61" s="1638"/>
      <c r="Q61" s="1638"/>
      <c r="R61" s="1638"/>
      <c r="S61" s="1638"/>
      <c r="T61" s="1638"/>
      <c r="U61" s="1638"/>
      <c r="V61" s="1651">
        <f>'OCT''23'!V61</f>
        <v>0</v>
      </c>
      <c r="W61" s="1176"/>
    </row>
    <row r="62" spans="1:23" s="54" customFormat="1">
      <c r="A62" s="1176"/>
      <c r="B62" s="1654" t="str">
        <f>'OCT''23'!B62</f>
        <v>19.10.23</v>
      </c>
      <c r="C62" s="1654">
        <f>'OCT''23'!C62</f>
        <v>60</v>
      </c>
      <c r="D62" s="1654">
        <f>'OCT''23'!D62</f>
        <v>59</v>
      </c>
      <c r="E62" s="1639"/>
      <c r="F62" s="1654">
        <f>'OCT''23'!F62</f>
        <v>59</v>
      </c>
      <c r="G62" s="1654">
        <f>'OCT''23'!G62</f>
        <v>3465.87</v>
      </c>
      <c r="H62" s="1654">
        <f>'OCT''23'!H62</f>
        <v>352.12</v>
      </c>
      <c r="I62" s="1654">
        <f>'OCT''23'!I62</f>
        <v>0.99</v>
      </c>
      <c r="J62" s="1638"/>
      <c r="K62" s="1638"/>
      <c r="L62" s="1654">
        <f>'OCT''23'!L62</f>
        <v>1</v>
      </c>
      <c r="M62" s="1654">
        <f>'OCT''23'!M62</f>
        <v>40</v>
      </c>
      <c r="N62" s="1638"/>
      <c r="O62" s="1638"/>
      <c r="P62" s="1638"/>
      <c r="Q62" s="1638"/>
      <c r="R62" s="1638"/>
      <c r="S62" s="1638"/>
      <c r="T62" s="1638"/>
      <c r="U62" s="1638"/>
      <c r="V62" s="1654">
        <f>'OCT''23'!V62</f>
        <v>0</v>
      </c>
      <c r="W62" s="1176"/>
    </row>
    <row r="63" spans="1:23" s="54" customFormat="1">
      <c r="A63" s="1176"/>
      <c r="B63" s="1655" t="str">
        <f>'OCT''23'!B63</f>
        <v>20.10.23</v>
      </c>
      <c r="C63" s="1655">
        <f>'OCT''23'!C63</f>
        <v>61</v>
      </c>
      <c r="D63" s="1655">
        <f>'OCT''23'!D63</f>
        <v>60</v>
      </c>
      <c r="E63" s="1639"/>
      <c r="F63" s="1655">
        <f>'OCT''23'!F63</f>
        <v>57</v>
      </c>
      <c r="G63" s="1655">
        <f>'OCT''23'!G63</f>
        <v>3351.64</v>
      </c>
      <c r="H63" s="1655">
        <f>'OCT''23'!H63</f>
        <v>350.98</v>
      </c>
      <c r="I63" s="1655">
        <f>'OCT''23'!I63</f>
        <v>0</v>
      </c>
      <c r="J63" s="1638"/>
      <c r="K63" s="1638"/>
      <c r="L63" s="1655">
        <f>'OCT''23'!L63</f>
        <v>2</v>
      </c>
      <c r="M63" s="1655">
        <f>'OCT''23'!M63</f>
        <v>15</v>
      </c>
      <c r="N63" s="1638"/>
      <c r="O63" s="1638"/>
      <c r="P63" s="1638"/>
      <c r="Q63" s="1638"/>
      <c r="R63" s="1638"/>
      <c r="S63" s="1638"/>
      <c r="T63" s="1638"/>
      <c r="U63" s="1638"/>
      <c r="V63" s="1655">
        <f>'OCT''23'!V63</f>
        <v>0</v>
      </c>
      <c r="W63" s="1176"/>
    </row>
    <row r="64" spans="1:23" s="54" customFormat="1">
      <c r="A64" s="1176"/>
      <c r="B64" s="1655" t="str">
        <f>'OCT''23'!B64</f>
        <v>20.10.23</v>
      </c>
      <c r="C64" s="1655">
        <f>'OCT''23'!C64</f>
        <v>62</v>
      </c>
      <c r="D64" s="1655">
        <f>'OCT''23'!D64</f>
        <v>61</v>
      </c>
      <c r="E64" s="1639"/>
      <c r="F64" s="1655">
        <f>'OCT''23'!F64</f>
        <v>59</v>
      </c>
      <c r="G64" s="1655">
        <f>'OCT''23'!G64</f>
        <v>3524.69</v>
      </c>
      <c r="H64" s="1655">
        <f>'OCT''23'!H64</f>
        <v>287.70999999999998</v>
      </c>
      <c r="I64" s="1655">
        <f>'OCT''23'!I64</f>
        <v>1.4</v>
      </c>
      <c r="J64" s="1638"/>
      <c r="K64" s="1638"/>
      <c r="L64" s="1655">
        <f>'OCT''23'!L64</f>
        <v>1</v>
      </c>
      <c r="M64" s="1655">
        <f>'OCT''23'!M64</f>
        <v>55</v>
      </c>
      <c r="N64" s="1638"/>
      <c r="O64" s="1638"/>
      <c r="P64" s="1638"/>
      <c r="Q64" s="1638"/>
      <c r="R64" s="1638"/>
      <c r="S64" s="1638"/>
      <c r="T64" s="1638"/>
      <c r="U64" s="1638"/>
      <c r="V64" s="1655">
        <f>'OCT''23'!V64</f>
        <v>0</v>
      </c>
      <c r="W64" s="1176"/>
    </row>
    <row r="65" spans="1:23" s="54" customFormat="1">
      <c r="A65" s="1176"/>
      <c r="B65" s="1655" t="str">
        <f>'OCT''23'!B65</f>
        <v>20.10.23</v>
      </c>
      <c r="C65" s="1655">
        <f>'OCT''23'!C65</f>
        <v>63</v>
      </c>
      <c r="D65" s="1655">
        <f>'OCT''23'!D65</f>
        <v>62</v>
      </c>
      <c r="E65" s="1639"/>
      <c r="F65" s="1655">
        <f>'OCT''23'!F65</f>
        <v>56</v>
      </c>
      <c r="G65" s="1655">
        <f>'OCT''23'!G65</f>
        <v>3355.71</v>
      </c>
      <c r="H65" s="1655">
        <f>'OCT''23'!H65</f>
        <v>266.27999999999997</v>
      </c>
      <c r="I65" s="1655">
        <f>'OCT''23'!I65</f>
        <v>1.4</v>
      </c>
      <c r="J65" s="1638"/>
      <c r="K65" s="1638"/>
      <c r="L65" s="1655">
        <f>'OCT''23'!L65</f>
        <v>1</v>
      </c>
      <c r="M65" s="1655">
        <f>'OCT''23'!M65</f>
        <v>50</v>
      </c>
      <c r="N65" s="1638"/>
      <c r="O65" s="1638"/>
      <c r="P65" s="1638"/>
      <c r="Q65" s="1638"/>
      <c r="R65" s="1638"/>
      <c r="S65" s="1638"/>
      <c r="T65" s="1638"/>
      <c r="U65" s="1638"/>
      <c r="V65" s="1655">
        <f>'OCT''23'!V65</f>
        <v>8820</v>
      </c>
      <c r="W65" s="1176"/>
    </row>
    <row r="66" spans="1:23" s="54" customFormat="1">
      <c r="A66" s="1176"/>
      <c r="B66" s="1658" t="str">
        <f>'OCT''23'!B66</f>
        <v>21.10.23</v>
      </c>
      <c r="C66" s="1658">
        <f>'OCT''23'!C66</f>
        <v>64</v>
      </c>
      <c r="D66" s="1658">
        <f>'OCT''23'!D66</f>
        <v>63</v>
      </c>
      <c r="E66" s="1639"/>
      <c r="F66" s="1658">
        <f>'OCT''23'!F66</f>
        <v>58</v>
      </c>
      <c r="G66" s="1658">
        <f>'OCT''23'!G66</f>
        <v>3370.9</v>
      </c>
      <c r="H66" s="1658">
        <f>'OCT''23'!H66</f>
        <v>375.1</v>
      </c>
      <c r="I66" s="1658">
        <f>'OCT''23'!I66</f>
        <v>0</v>
      </c>
      <c r="J66" s="1638"/>
      <c r="K66" s="1638"/>
      <c r="L66" s="1658">
        <f>'OCT''23'!L66</f>
        <v>1</v>
      </c>
      <c r="M66" s="1658">
        <f>'OCT''23'!M66</f>
        <v>45</v>
      </c>
      <c r="N66" s="1638"/>
      <c r="O66" s="1638"/>
      <c r="P66" s="1638"/>
      <c r="Q66" s="1638"/>
      <c r="R66" s="1638"/>
      <c r="S66" s="1638"/>
      <c r="T66" s="1638"/>
      <c r="U66" s="1638"/>
      <c r="V66" s="1658">
        <f>'OCT''23'!V66</f>
        <v>0</v>
      </c>
      <c r="W66" s="1176"/>
    </row>
    <row r="67" spans="1:23" s="54" customFormat="1">
      <c r="A67" s="1176"/>
      <c r="B67" s="1658" t="str">
        <f>'OCT''23'!B67</f>
        <v>21.10.23</v>
      </c>
      <c r="C67" s="1658">
        <f>'OCT''23'!C67</f>
        <v>65</v>
      </c>
      <c r="D67" s="1658">
        <f>'OCT''23'!D67</f>
        <v>64</v>
      </c>
      <c r="E67" s="1639"/>
      <c r="F67" s="1658">
        <f>'OCT''23'!F67</f>
        <v>56</v>
      </c>
      <c r="G67" s="1658">
        <f>'OCT''23'!G67</f>
        <v>3273.28</v>
      </c>
      <c r="H67" s="1658">
        <f>'OCT''23'!H67</f>
        <v>357.12</v>
      </c>
      <c r="I67" s="1658">
        <f>'OCT''23'!I67</f>
        <v>2.4</v>
      </c>
      <c r="J67" s="1638"/>
      <c r="K67" s="1638"/>
      <c r="L67" s="1658">
        <f>'OCT''23'!L67</f>
        <v>2</v>
      </c>
      <c r="M67" s="1658">
        <f>'OCT''23'!M67</f>
        <v>15</v>
      </c>
      <c r="N67" s="1638"/>
      <c r="O67" s="1638"/>
      <c r="P67" s="1638"/>
      <c r="Q67" s="1638"/>
      <c r="R67" s="1638"/>
      <c r="S67" s="1638"/>
      <c r="T67" s="1638"/>
      <c r="U67" s="1638"/>
      <c r="V67" s="1658">
        <f>'OCT''23'!V67</f>
        <v>0</v>
      </c>
      <c r="W67" s="1176"/>
    </row>
    <row r="68" spans="1:23" s="54" customFormat="1">
      <c r="A68" s="1176"/>
      <c r="B68" s="1660" t="str">
        <f>'OCT''23'!B68</f>
        <v>21.10.23</v>
      </c>
      <c r="C68" s="1660">
        <f>'OCT''23'!C68</f>
        <v>66</v>
      </c>
      <c r="D68" s="1660">
        <f>'OCT''23'!D68</f>
        <v>65</v>
      </c>
      <c r="E68" s="1639"/>
      <c r="F68" s="1660">
        <f>'OCT''23'!F68</f>
        <v>56</v>
      </c>
      <c r="G68" s="1660">
        <f>'OCT''23'!G68</f>
        <v>3338.31</v>
      </c>
      <c r="H68" s="1660">
        <f>'OCT''23'!H68</f>
        <v>280.69</v>
      </c>
      <c r="I68" s="1660">
        <f>'OCT''23'!I68</f>
        <v>0</v>
      </c>
      <c r="J68" s="1638"/>
      <c r="K68" s="1638"/>
      <c r="L68" s="1660">
        <f>'OCT''23'!L68</f>
        <v>1</v>
      </c>
      <c r="M68" s="1660">
        <f>'OCT''23'!M68</f>
        <v>45</v>
      </c>
      <c r="N68" s="1638"/>
      <c r="O68" s="1638"/>
      <c r="P68" s="1638"/>
      <c r="Q68" s="1638"/>
      <c r="R68" s="1638"/>
      <c r="S68" s="1638"/>
      <c r="T68" s="1638"/>
      <c r="U68" s="1638"/>
      <c r="V68" s="1660">
        <f>'OCT''23'!V68</f>
        <v>0</v>
      </c>
      <c r="W68" s="1176"/>
    </row>
    <row r="69" spans="1:23" s="54" customFormat="1">
      <c r="A69" s="1176"/>
      <c r="B69" s="1662" t="str">
        <f>'OCT''23'!B69</f>
        <v>22.10.23</v>
      </c>
      <c r="C69" s="1662">
        <f>'OCT''23'!C69</f>
        <v>67</v>
      </c>
      <c r="D69" s="1662">
        <f>'OCT''23'!D69</f>
        <v>66</v>
      </c>
      <c r="E69" s="1639"/>
      <c r="F69" s="1662">
        <f>'OCT''23'!F69</f>
        <v>53</v>
      </c>
      <c r="G69" s="1662">
        <f>'OCT''23'!G69</f>
        <v>3083.91</v>
      </c>
      <c r="H69" s="1662">
        <f>'OCT''23'!H69</f>
        <v>349.09</v>
      </c>
      <c r="I69" s="1662">
        <f>'OCT''23'!I69</f>
        <v>0</v>
      </c>
      <c r="J69" s="1638"/>
      <c r="K69" s="1638"/>
      <c r="L69" s="1662">
        <f>'OCT''23'!L69</f>
        <v>1</v>
      </c>
      <c r="M69" s="1662">
        <f>'OCT''23'!M69</f>
        <v>50</v>
      </c>
      <c r="N69" s="1638"/>
      <c r="O69" s="1638"/>
      <c r="P69" s="1638"/>
      <c r="Q69" s="1638"/>
      <c r="R69" s="1638"/>
      <c r="S69" s="1638"/>
      <c r="T69" s="1638"/>
      <c r="U69" s="1638"/>
      <c r="V69" s="1662">
        <f>'OCT''23'!V69</f>
        <v>0</v>
      </c>
      <c r="W69" s="1176"/>
    </row>
    <row r="70" spans="1:23" s="54" customFormat="1">
      <c r="A70" s="1176"/>
      <c r="B70" s="1662" t="str">
        <f>'OCT''23'!B70</f>
        <v>22.10.23</v>
      </c>
      <c r="C70" s="1662">
        <f>'OCT''23'!C70</f>
        <v>68</v>
      </c>
      <c r="D70" s="1662">
        <f>'OCT''23'!D70</f>
        <v>67</v>
      </c>
      <c r="E70" s="1639"/>
      <c r="F70" s="1662">
        <f>'OCT''23'!F70</f>
        <v>57</v>
      </c>
      <c r="G70" s="1662">
        <f>'OCT''23'!G70</f>
        <v>3315.35</v>
      </c>
      <c r="H70" s="1662">
        <f>'OCT''23'!H70</f>
        <v>356.05</v>
      </c>
      <c r="I70" s="1662">
        <f>'OCT''23'!I70</f>
        <v>0.4</v>
      </c>
      <c r="J70" s="1638"/>
      <c r="K70" s="1638"/>
      <c r="L70" s="1662">
        <f>'OCT''23'!L70</f>
        <v>1</v>
      </c>
      <c r="M70" s="1662">
        <f>'OCT''23'!M70</f>
        <v>40</v>
      </c>
      <c r="N70" s="1638"/>
      <c r="O70" s="1638"/>
      <c r="P70" s="1638"/>
      <c r="Q70" s="1638"/>
      <c r="R70" s="1638"/>
      <c r="S70" s="1638"/>
      <c r="T70" s="1638"/>
      <c r="U70" s="1638"/>
      <c r="V70" s="1662">
        <f>'OCT''23'!V70</f>
        <v>0</v>
      </c>
      <c r="W70" s="1176"/>
    </row>
    <row r="71" spans="1:23" s="54" customFormat="1">
      <c r="A71" s="1176"/>
      <c r="B71" s="1662" t="str">
        <f>'OCT''23'!B71</f>
        <v>22.10.23</v>
      </c>
      <c r="C71" s="1662">
        <f>'OCT''23'!C71</f>
        <v>69</v>
      </c>
      <c r="D71" s="1662">
        <f>'OCT''23'!D71</f>
        <v>68</v>
      </c>
      <c r="E71" s="1639"/>
      <c r="F71" s="1662">
        <f>'OCT''23'!F71</f>
        <v>58</v>
      </c>
      <c r="G71" s="1662">
        <f>'OCT''23'!G71</f>
        <v>3417.44</v>
      </c>
      <c r="H71" s="1662">
        <f>'OCT''23'!H71</f>
        <v>346.56</v>
      </c>
      <c r="I71" s="1662">
        <f>'OCT''23'!I71</f>
        <v>0</v>
      </c>
      <c r="J71" s="1638"/>
      <c r="K71" s="1638"/>
      <c r="L71" s="1662">
        <f>'OCT''23'!L71</f>
        <v>1</v>
      </c>
      <c r="M71" s="1662">
        <f>'OCT''23'!M71</f>
        <v>35</v>
      </c>
      <c r="N71" s="1638"/>
      <c r="O71" s="1638"/>
      <c r="P71" s="1638"/>
      <c r="Q71" s="1638"/>
      <c r="R71" s="1638"/>
      <c r="S71" s="1638"/>
      <c r="T71" s="1638"/>
      <c r="U71" s="1638"/>
      <c r="V71" s="1662">
        <f>'OCT''23'!V71</f>
        <v>0</v>
      </c>
      <c r="W71" s="1176"/>
    </row>
    <row r="72" spans="1:23" s="54" customFormat="1">
      <c r="A72" s="1176"/>
      <c r="B72" s="1665" t="str">
        <f>'OCT''23'!B72</f>
        <v>22.10.23</v>
      </c>
      <c r="C72" s="1665">
        <f>'OCT''23'!C72</f>
        <v>70</v>
      </c>
      <c r="D72" s="1665">
        <f>'OCT''23'!D72</f>
        <v>69</v>
      </c>
      <c r="E72" s="1639"/>
      <c r="F72" s="1665">
        <f>'OCT''23'!F72</f>
        <v>59</v>
      </c>
      <c r="G72" s="1665">
        <f>'OCT''23'!G72</f>
        <v>3495.41</v>
      </c>
      <c r="H72" s="1665">
        <f>'OCT''23'!H72</f>
        <v>339.78</v>
      </c>
      <c r="I72" s="1665">
        <f>'OCT''23'!I72</f>
        <v>0.19</v>
      </c>
      <c r="J72" s="1638"/>
      <c r="K72" s="1638"/>
      <c r="L72" s="1665">
        <f>'OCT''23'!L72</f>
        <v>2</v>
      </c>
      <c r="M72" s="1665">
        <f>'OCT''23'!M72</f>
        <v>10</v>
      </c>
      <c r="N72" s="1638"/>
      <c r="O72" s="1638"/>
      <c r="P72" s="1638"/>
      <c r="Q72" s="1638"/>
      <c r="R72" s="1638"/>
      <c r="S72" s="1638"/>
      <c r="T72" s="1638"/>
      <c r="U72" s="1638"/>
      <c r="V72" s="1665">
        <f>'OCT''23'!V72</f>
        <v>0</v>
      </c>
      <c r="W72" s="1176"/>
    </row>
    <row r="73" spans="1:23" s="54" customFormat="1">
      <c r="A73" s="1176"/>
      <c r="B73" s="1667" t="str">
        <f>'OCT''23'!B73</f>
        <v>22.10.23</v>
      </c>
      <c r="C73" s="1667">
        <f>'OCT''23'!C73</f>
        <v>71</v>
      </c>
      <c r="D73" s="1667">
        <f>'OCT''23'!D73</f>
        <v>70</v>
      </c>
      <c r="E73" s="1639"/>
      <c r="F73" s="1667">
        <f>'OCT''23'!F73</f>
        <v>57</v>
      </c>
      <c r="G73" s="1667">
        <f>'OCT''23'!G73</f>
        <v>3385.08</v>
      </c>
      <c r="H73" s="1667">
        <f>'OCT''23'!H73</f>
        <v>304.92</v>
      </c>
      <c r="I73" s="1667">
        <f>'OCT''23'!I73</f>
        <v>0</v>
      </c>
      <c r="J73" s="1638"/>
      <c r="K73" s="1638"/>
      <c r="L73" s="1667">
        <f>'OCT''23'!L73</f>
        <v>1</v>
      </c>
      <c r="M73" s="1667">
        <f>'OCT''23'!M73</f>
        <v>30</v>
      </c>
      <c r="N73" s="1638"/>
      <c r="O73" s="1638"/>
      <c r="P73" s="1638"/>
      <c r="Q73" s="1638"/>
      <c r="R73" s="1638"/>
      <c r="S73" s="1638"/>
      <c r="T73" s="1638"/>
      <c r="U73" s="1638"/>
      <c r="V73" s="1667">
        <f>'OCT''23'!V73</f>
        <v>0</v>
      </c>
      <c r="W73" s="1176"/>
    </row>
    <row r="74" spans="1:23" s="54" customFormat="1">
      <c r="A74" s="1176"/>
      <c r="B74" s="1667" t="str">
        <f>'OCT''23'!B74</f>
        <v>23.10.23</v>
      </c>
      <c r="C74" s="1667">
        <f>'OCT''23'!C74</f>
        <v>72</v>
      </c>
      <c r="D74" s="1667">
        <f>'OCT''23'!D74</f>
        <v>71</v>
      </c>
      <c r="E74" s="1639"/>
      <c r="F74" s="1667">
        <f>'OCT''23'!F74</f>
        <v>58</v>
      </c>
      <c r="G74" s="1667">
        <f>'OCT''23'!G74</f>
        <v>3433.45</v>
      </c>
      <c r="H74" s="1667">
        <f>'OCT''23'!H74</f>
        <v>327.55</v>
      </c>
      <c r="I74" s="1667">
        <f>'OCT''23'!I74</f>
        <v>0</v>
      </c>
      <c r="J74" s="1638"/>
      <c r="K74" s="1638"/>
      <c r="L74" s="1667">
        <f>'OCT''23'!L74</f>
        <v>2</v>
      </c>
      <c r="M74" s="1667">
        <f>'OCT''23'!M74</f>
        <v>20</v>
      </c>
      <c r="N74" s="1638"/>
      <c r="O74" s="1638"/>
      <c r="P74" s="1638"/>
      <c r="Q74" s="1638"/>
      <c r="R74" s="1638"/>
      <c r="S74" s="1638"/>
      <c r="T74" s="1638"/>
      <c r="U74" s="1638"/>
      <c r="V74" s="1667">
        <f>'OCT''23'!V74</f>
        <v>0</v>
      </c>
      <c r="W74" s="1176"/>
    </row>
    <row r="75" spans="1:23" s="54" customFormat="1">
      <c r="A75" s="1176"/>
      <c r="B75" s="1667" t="str">
        <f>'OCT''23'!B75</f>
        <v>23.10.23</v>
      </c>
      <c r="C75" s="1667">
        <f>'OCT''23'!C75</f>
        <v>73</v>
      </c>
      <c r="D75" s="1667">
        <f>'OCT''23'!D75</f>
        <v>72</v>
      </c>
      <c r="E75" s="1639"/>
      <c r="F75" s="1667">
        <f>'OCT''23'!F75</f>
        <v>56</v>
      </c>
      <c r="G75" s="1667">
        <f>'OCT''23'!G75</f>
        <v>3277.25</v>
      </c>
      <c r="H75" s="1667">
        <f>'OCT''23'!H75</f>
        <v>359.75</v>
      </c>
      <c r="I75" s="1667">
        <f>'OCT''23'!I75</f>
        <v>0</v>
      </c>
      <c r="J75" s="1638"/>
      <c r="K75" s="1638"/>
      <c r="L75" s="1667">
        <f>'OCT''23'!L75</f>
        <v>1</v>
      </c>
      <c r="M75" s="1667">
        <f>'OCT''23'!M75</f>
        <v>45</v>
      </c>
      <c r="N75" s="1638"/>
      <c r="O75" s="1638"/>
      <c r="P75" s="1638"/>
      <c r="Q75" s="1638"/>
      <c r="R75" s="1638"/>
      <c r="S75" s="1638"/>
      <c r="T75" s="1638"/>
      <c r="U75" s="1638"/>
      <c r="V75" s="1667">
        <f>'OCT''23'!V75</f>
        <v>0</v>
      </c>
      <c r="W75" s="1176"/>
    </row>
    <row r="76" spans="1:23" s="54" customFormat="1">
      <c r="A76" s="1176"/>
      <c r="B76" s="1667" t="str">
        <f>'OCT''23'!B76</f>
        <v>23.10.23</v>
      </c>
      <c r="C76" s="1667">
        <f>'OCT''23'!C76</f>
        <v>74</v>
      </c>
      <c r="D76" s="1667">
        <f>'OCT''23'!D76</f>
        <v>73</v>
      </c>
      <c r="E76" s="1639"/>
      <c r="F76" s="1667">
        <f>'OCT''23'!F76</f>
        <v>58</v>
      </c>
      <c r="G76" s="1667">
        <f>'OCT''23'!G76</f>
        <v>3412.04</v>
      </c>
      <c r="H76" s="1667">
        <f>'OCT''23'!H76</f>
        <v>351.96</v>
      </c>
      <c r="I76" s="1667">
        <f>'OCT''23'!I76</f>
        <v>0</v>
      </c>
      <c r="J76" s="1638"/>
      <c r="K76" s="1638"/>
      <c r="L76" s="1667">
        <f>'OCT''23'!L76</f>
        <v>1</v>
      </c>
      <c r="M76" s="1667">
        <f>'OCT''23'!M76</f>
        <v>50</v>
      </c>
      <c r="N76" s="1638"/>
      <c r="O76" s="1638"/>
      <c r="P76" s="1638"/>
      <c r="Q76" s="1638"/>
      <c r="R76" s="1638"/>
      <c r="S76" s="1638"/>
      <c r="T76" s="1638"/>
      <c r="U76" s="1638"/>
      <c r="V76" s="1667">
        <f>'OCT''23'!V76</f>
        <v>0</v>
      </c>
      <c r="W76" s="1176"/>
    </row>
    <row r="77" spans="1:23" s="54" customFormat="1">
      <c r="A77" s="1176"/>
      <c r="B77" s="1670" t="str">
        <f>'OCT''23'!B77</f>
        <v>24.10.23</v>
      </c>
      <c r="C77" s="1670">
        <f>'OCT''23'!C77</f>
        <v>75</v>
      </c>
      <c r="D77" s="1670">
        <f>'OCT''23'!D77</f>
        <v>74</v>
      </c>
      <c r="E77" s="1639"/>
      <c r="F77" s="1670">
        <f>'OCT''23'!F77</f>
        <v>57</v>
      </c>
      <c r="G77" s="1670">
        <f>'OCT''23'!G77</f>
        <v>3394.23</v>
      </c>
      <c r="H77" s="1670">
        <f>'OCT''23'!H77</f>
        <v>310.77</v>
      </c>
      <c r="I77" s="1670">
        <f>'OCT''23'!I77</f>
        <v>0</v>
      </c>
      <c r="J77" s="1638"/>
      <c r="K77" s="1638"/>
      <c r="L77" s="1670">
        <f>'OCT''23'!L77</f>
        <v>2</v>
      </c>
      <c r="M77" s="1670">
        <f>'OCT''23'!M77</f>
        <v>20</v>
      </c>
      <c r="N77" s="1638"/>
      <c r="O77" s="1638"/>
      <c r="P77" s="1638"/>
      <c r="Q77" s="1638"/>
      <c r="R77" s="1638"/>
      <c r="S77" s="1638"/>
      <c r="T77" s="1638"/>
      <c r="U77" s="1638"/>
      <c r="V77" s="1670">
        <f>'OCT''23'!V77</f>
        <v>0</v>
      </c>
      <c r="W77" s="1176"/>
    </row>
    <row r="78" spans="1:23" s="54" customFormat="1">
      <c r="A78" s="1176"/>
      <c r="B78" s="1673" t="str">
        <f>'OCT''23'!B78</f>
        <v>25.10.23</v>
      </c>
      <c r="C78" s="1673">
        <f>'OCT''23'!C78</f>
        <v>76</v>
      </c>
      <c r="D78" s="1673">
        <f>'OCT''23'!D78</f>
        <v>75</v>
      </c>
      <c r="E78" s="1639"/>
      <c r="F78" s="1673">
        <f>'OCT''23'!F78</f>
        <v>58</v>
      </c>
      <c r="G78" s="1673">
        <f>'OCT''23'!G78</f>
        <v>3425.84</v>
      </c>
      <c r="H78" s="1673">
        <f>'OCT''23'!H78</f>
        <v>338.16</v>
      </c>
      <c r="I78" s="1673">
        <f>'OCT''23'!I78</f>
        <v>0</v>
      </c>
      <c r="J78" s="1638"/>
      <c r="K78" s="1638"/>
      <c r="L78" s="1673">
        <f>'OCT''23'!L78</f>
        <v>1</v>
      </c>
      <c r="M78" s="1673">
        <f>'OCT''23'!M78</f>
        <v>50</v>
      </c>
      <c r="N78" s="1638"/>
      <c r="O78" s="1638"/>
      <c r="P78" s="1638"/>
      <c r="Q78" s="1638"/>
      <c r="R78" s="1638"/>
      <c r="S78" s="1638"/>
      <c r="T78" s="1638"/>
      <c r="U78" s="1638"/>
      <c r="V78" s="1673">
        <f>'OCT''23'!V78</f>
        <v>0</v>
      </c>
      <c r="W78" s="1176"/>
    </row>
    <row r="79" spans="1:23" s="54" customFormat="1">
      <c r="A79" s="1176"/>
      <c r="B79" s="1674" t="str">
        <f>'OCT''23'!B79</f>
        <v>25.10.23</v>
      </c>
      <c r="C79" s="1674">
        <f>'OCT''23'!C79</f>
        <v>77</v>
      </c>
      <c r="D79" s="1674">
        <f>'OCT''23'!D79</f>
        <v>76</v>
      </c>
      <c r="E79" s="1639"/>
      <c r="F79" s="1674">
        <f>'OCT''23'!F79</f>
        <v>55</v>
      </c>
      <c r="G79" s="1674">
        <f>'OCT''23'!G79</f>
        <v>3273.89</v>
      </c>
      <c r="H79" s="1674">
        <f>'OCT''23'!H79</f>
        <v>289.11</v>
      </c>
      <c r="I79" s="1674">
        <f>'OCT''23'!I79</f>
        <v>0</v>
      </c>
      <c r="J79" s="1638"/>
      <c r="K79" s="1638"/>
      <c r="L79" s="1674">
        <f>'OCT''23'!L79</f>
        <v>2</v>
      </c>
      <c r="M79" s="1674">
        <f>'OCT''23'!M79</f>
        <v>0</v>
      </c>
      <c r="N79" s="1638"/>
      <c r="O79" s="1638"/>
      <c r="P79" s="1638"/>
      <c r="Q79" s="1638"/>
      <c r="R79" s="1638"/>
      <c r="S79" s="1638"/>
      <c r="T79" s="1638"/>
      <c r="U79" s="1638"/>
      <c r="V79" s="1674">
        <f>'OCT''23'!V79</f>
        <v>0</v>
      </c>
      <c r="W79" s="1176"/>
    </row>
    <row r="80" spans="1:23" s="54" customFormat="1">
      <c r="A80" s="1176"/>
      <c r="B80" s="1676" t="str">
        <f>'OCT''23'!B80</f>
        <v>26.10.23</v>
      </c>
      <c r="C80" s="1676">
        <f>'OCT''23'!C80</f>
        <v>78</v>
      </c>
      <c r="D80" s="1676">
        <f>'OCT''23'!D80</f>
        <v>77</v>
      </c>
      <c r="E80" s="1639"/>
      <c r="F80" s="1676">
        <f>'OCT''23'!F80</f>
        <v>59</v>
      </c>
      <c r="G80" s="1676">
        <f>'OCT''23'!G80</f>
        <v>3597.63</v>
      </c>
      <c r="H80" s="1676">
        <f>'OCT''23'!H80</f>
        <v>234.15</v>
      </c>
      <c r="I80" s="1676">
        <f>'OCT''23'!I80</f>
        <v>2.78</v>
      </c>
      <c r="J80" s="1638"/>
      <c r="K80" s="1638"/>
      <c r="L80" s="1676">
        <f>'OCT''23'!L80</f>
        <v>2</v>
      </c>
      <c r="M80" s="1676">
        <f>'OCT''23'!M80</f>
        <v>15</v>
      </c>
      <c r="N80" s="1638"/>
      <c r="O80" s="1638"/>
      <c r="P80" s="1638"/>
      <c r="Q80" s="1638"/>
      <c r="R80" s="1638"/>
      <c r="S80" s="1638"/>
      <c r="T80" s="1638"/>
      <c r="U80" s="1638"/>
      <c r="V80" s="1676">
        <f>'OCT''23'!V80</f>
        <v>9292.5</v>
      </c>
      <c r="W80" s="1176"/>
    </row>
    <row r="81" spans="1:23" s="54" customFormat="1">
      <c r="A81" s="1176"/>
      <c r="B81" s="1676" t="str">
        <f>'OCT''23'!B81</f>
        <v>26.10.23</v>
      </c>
      <c r="C81" s="1676">
        <f>'OCT''23'!C81</f>
        <v>79</v>
      </c>
      <c r="D81" s="1676">
        <f>'OCT''23'!D81</f>
        <v>78</v>
      </c>
      <c r="E81" s="1639"/>
      <c r="F81" s="1676">
        <f>'OCT''23'!F81</f>
        <v>59</v>
      </c>
      <c r="G81" s="1676">
        <f>'OCT''23'!G81</f>
        <v>3466.85</v>
      </c>
      <c r="H81" s="1676">
        <f>'OCT''23'!H81</f>
        <v>357.34</v>
      </c>
      <c r="I81" s="1676">
        <f>'OCT''23'!I81</f>
        <v>1.19</v>
      </c>
      <c r="J81" s="1638"/>
      <c r="K81" s="1638"/>
      <c r="L81" s="1676">
        <f>'OCT''23'!L81</f>
        <v>1</v>
      </c>
      <c r="M81" s="1676">
        <f>'OCT''23'!M81</f>
        <v>45</v>
      </c>
      <c r="N81" s="1638"/>
      <c r="O81" s="1638"/>
      <c r="P81" s="1638"/>
      <c r="Q81" s="1638"/>
      <c r="R81" s="1638"/>
      <c r="S81" s="1638"/>
      <c r="T81" s="1638"/>
      <c r="U81" s="1638"/>
      <c r="V81" s="1676">
        <f>'OCT''23'!V81</f>
        <v>0</v>
      </c>
      <c r="W81" s="1176"/>
    </row>
    <row r="82" spans="1:23" s="54" customFormat="1">
      <c r="A82" s="1176"/>
      <c r="B82" s="1678" t="str">
        <f>'OCT''23'!B82</f>
        <v>26.10.23</v>
      </c>
      <c r="C82" s="1678">
        <f>'OCT''23'!C82</f>
        <v>80</v>
      </c>
      <c r="D82" s="1678">
        <f>'OCT''23'!D82</f>
        <v>79</v>
      </c>
      <c r="E82" s="1639"/>
      <c r="F82" s="1678">
        <f>'OCT''23'!F82</f>
        <v>59</v>
      </c>
      <c r="G82" s="1678">
        <f>'OCT''23'!G82</f>
        <v>3434.45</v>
      </c>
      <c r="H82" s="1678">
        <f>'OCT''23'!H82</f>
        <v>388.55</v>
      </c>
      <c r="I82" s="1678">
        <f>'OCT''23'!I82</f>
        <v>0</v>
      </c>
      <c r="J82" s="1638"/>
      <c r="K82" s="1638"/>
      <c r="L82" s="1678">
        <f>'OCT''23'!L82</f>
        <v>2</v>
      </c>
      <c r="M82" s="1678">
        <f>'OCT''23'!M82</f>
        <v>0</v>
      </c>
      <c r="N82" s="1638"/>
      <c r="O82" s="1638"/>
      <c r="P82" s="1638"/>
      <c r="Q82" s="1638"/>
      <c r="R82" s="1638"/>
      <c r="S82" s="1638"/>
      <c r="T82" s="1638"/>
      <c r="U82" s="1638"/>
      <c r="V82" s="1678">
        <f>'OCT''23'!V82</f>
        <v>0</v>
      </c>
      <c r="W82" s="1176"/>
    </row>
    <row r="83" spans="1:23" s="54" customFormat="1">
      <c r="A83" s="1176"/>
      <c r="B83" s="1678" t="str">
        <f>'OCT''23'!B83</f>
        <v>26.10.23</v>
      </c>
      <c r="C83" s="1678">
        <f>'OCT''23'!C83</f>
        <v>81</v>
      </c>
      <c r="D83" s="1678">
        <f>'OCT''23'!D83</f>
        <v>80</v>
      </c>
      <c r="E83" s="1639"/>
      <c r="F83" s="1678">
        <f>'OCT''23'!F83</f>
        <v>58</v>
      </c>
      <c r="G83" s="1678">
        <f>'OCT''23'!G83</f>
        <v>3380.44</v>
      </c>
      <c r="H83" s="1678">
        <f>'OCT''23'!H83</f>
        <v>383.56</v>
      </c>
      <c r="I83" s="1678">
        <f>'OCT''23'!I83</f>
        <v>0</v>
      </c>
      <c r="J83" s="1638"/>
      <c r="K83" s="1638"/>
      <c r="L83" s="1678">
        <f>'OCT''23'!L83</f>
        <v>1</v>
      </c>
      <c r="M83" s="1678">
        <f>'OCT''23'!M83</f>
        <v>45</v>
      </c>
      <c r="N83" s="1638"/>
      <c r="O83" s="1638"/>
      <c r="P83" s="1638"/>
      <c r="Q83" s="1638"/>
      <c r="R83" s="1638"/>
      <c r="S83" s="1638"/>
      <c r="T83" s="1638"/>
      <c r="U83" s="1638"/>
      <c r="V83" s="1678">
        <f>'OCT''23'!V83</f>
        <v>0</v>
      </c>
      <c r="W83" s="1176"/>
    </row>
    <row r="84" spans="1:23" s="54" customFormat="1">
      <c r="A84" s="1176"/>
      <c r="B84" s="1681" t="str">
        <f>'OCT''23'!B84</f>
        <v>26.10.23</v>
      </c>
      <c r="C84" s="1681">
        <f>'OCT''23'!C84</f>
        <v>82</v>
      </c>
      <c r="D84" s="1681">
        <f>'OCT''23'!D84</f>
        <v>81</v>
      </c>
      <c r="E84" s="1639"/>
      <c r="F84" s="1681">
        <f>'OCT''23'!F84</f>
        <v>57</v>
      </c>
      <c r="G84" s="1681">
        <f>'OCT''23'!G84</f>
        <v>3432.68</v>
      </c>
      <c r="H84" s="1681">
        <f>'OCT''23'!H84</f>
        <v>261.5</v>
      </c>
      <c r="I84" s="1681">
        <f>'OCT''23'!I84</f>
        <v>4.18</v>
      </c>
      <c r="J84" s="1638"/>
      <c r="K84" s="1638"/>
      <c r="L84" s="1681">
        <f>'OCT''23'!L84</f>
        <v>2</v>
      </c>
      <c r="M84" s="1681">
        <f>'OCT''23'!M84</f>
        <v>0</v>
      </c>
      <c r="N84" s="1638"/>
      <c r="O84" s="1638"/>
      <c r="P84" s="1638"/>
      <c r="Q84" s="1638"/>
      <c r="R84" s="1638"/>
      <c r="S84" s="1638"/>
      <c r="T84" s="1638"/>
      <c r="U84" s="1638"/>
      <c r="V84" s="1681">
        <f>'OCT''23'!V84</f>
        <v>0</v>
      </c>
      <c r="W84" s="1176"/>
    </row>
    <row r="85" spans="1:23" s="54" customFormat="1">
      <c r="A85" s="1176"/>
      <c r="B85" s="1682" t="str">
        <f>'OCT''23'!B85</f>
        <v>27.10.23</v>
      </c>
      <c r="C85" s="1682">
        <f>'OCT''23'!C85</f>
        <v>83</v>
      </c>
      <c r="D85" s="1682">
        <f>'OCT''23'!D85</f>
        <v>82</v>
      </c>
      <c r="E85" s="1639"/>
      <c r="F85" s="1682">
        <f>'OCT''23'!F85</f>
        <v>58</v>
      </c>
      <c r="G85" s="1682">
        <f>'OCT''23'!G85</f>
        <v>3536.5</v>
      </c>
      <c r="H85" s="1682">
        <f>'OCT''23'!H85</f>
        <v>213.06</v>
      </c>
      <c r="I85" s="1682">
        <f>'OCT''23'!I85</f>
        <v>3.56</v>
      </c>
      <c r="J85" s="1638"/>
      <c r="K85" s="1638"/>
      <c r="L85" s="1682">
        <f>'OCT''23'!L85</f>
        <v>2</v>
      </c>
      <c r="M85" s="1682">
        <f>'OCT''23'!M85</f>
        <v>10</v>
      </c>
      <c r="N85" s="1638"/>
      <c r="O85" s="1638"/>
      <c r="P85" s="1638"/>
      <c r="Q85" s="1638"/>
      <c r="R85" s="1638"/>
      <c r="S85" s="1638"/>
      <c r="T85" s="1638"/>
      <c r="U85" s="1638"/>
      <c r="V85" s="1682">
        <f>'OCT''23'!V85</f>
        <v>0</v>
      </c>
      <c r="W85" s="1176"/>
    </row>
    <row r="86" spans="1:23" s="54" customFormat="1">
      <c r="A86" s="1176"/>
      <c r="B86" s="1682" t="str">
        <f>'OCT''23'!B86</f>
        <v>27.10.23</v>
      </c>
      <c r="C86" s="1682">
        <f>'OCT''23'!C86</f>
        <v>84</v>
      </c>
      <c r="D86" s="1682">
        <f>'OCT''23'!D86</f>
        <v>83</v>
      </c>
      <c r="E86" s="1639"/>
      <c r="F86" s="1682">
        <f>'OCT''23'!F86</f>
        <v>57</v>
      </c>
      <c r="G86" s="1682">
        <f>'OCT''23'!G86</f>
        <v>3352.08</v>
      </c>
      <c r="H86" s="1682">
        <f>'OCT''23'!H86</f>
        <v>337.92</v>
      </c>
      <c r="I86" s="1682">
        <f>'OCT''23'!I86</f>
        <v>0</v>
      </c>
      <c r="J86" s="1638"/>
      <c r="K86" s="1638"/>
      <c r="L86" s="1682">
        <f>'OCT''23'!L86</f>
        <v>1</v>
      </c>
      <c r="M86" s="1682">
        <f>'OCT''23'!M86</f>
        <v>40</v>
      </c>
      <c r="N86" s="1638"/>
      <c r="O86" s="1638"/>
      <c r="P86" s="1638"/>
      <c r="Q86" s="1638"/>
      <c r="R86" s="1638"/>
      <c r="S86" s="1638"/>
      <c r="T86" s="1638"/>
      <c r="U86" s="1638"/>
      <c r="V86" s="1682">
        <f>'OCT''23'!V86</f>
        <v>0</v>
      </c>
      <c r="W86" s="1176"/>
    </row>
    <row r="87" spans="1:23" s="54" customFormat="1">
      <c r="A87" s="1176"/>
      <c r="B87" s="1684" t="str">
        <f>'OCT''23'!B87</f>
        <v>27.10.23</v>
      </c>
      <c r="C87" s="1684">
        <f>'OCT''23'!C87</f>
        <v>85</v>
      </c>
      <c r="D87" s="1684">
        <f>'OCT''23'!D87</f>
        <v>84</v>
      </c>
      <c r="E87" s="1639"/>
      <c r="F87" s="1684">
        <f>'OCT''23'!F87</f>
        <v>58</v>
      </c>
      <c r="G87" s="1684">
        <f>'OCT''23'!G87</f>
        <v>3328.23</v>
      </c>
      <c r="H87" s="1684">
        <f>'OCT''23'!H87</f>
        <v>438.77</v>
      </c>
      <c r="I87" s="1684">
        <f>'OCT''23'!I87</f>
        <v>0</v>
      </c>
      <c r="J87" s="1638"/>
      <c r="K87" s="1638"/>
      <c r="L87" s="1684">
        <f>'OCT''23'!L87</f>
        <v>1</v>
      </c>
      <c r="M87" s="1684">
        <f>'OCT''23'!M87</f>
        <v>30</v>
      </c>
      <c r="N87" s="1638"/>
      <c r="O87" s="1638"/>
      <c r="P87" s="1638"/>
      <c r="Q87" s="1638"/>
      <c r="R87" s="1638"/>
      <c r="S87" s="1638"/>
      <c r="T87" s="1638"/>
      <c r="U87" s="1638"/>
      <c r="V87" s="1684">
        <f>'OCT''23'!V87</f>
        <v>0</v>
      </c>
      <c r="W87" s="1176"/>
    </row>
    <row r="88" spans="1:23" s="54" customFormat="1">
      <c r="A88" s="1176"/>
      <c r="B88" s="1684" t="str">
        <f>'OCT''23'!B88</f>
        <v>27.10.23</v>
      </c>
      <c r="C88" s="1684">
        <f>'OCT''23'!C88</f>
        <v>86</v>
      </c>
      <c r="D88" s="1684">
        <f>'OCT''23'!D88</f>
        <v>85</v>
      </c>
      <c r="E88" s="1639"/>
      <c r="F88" s="1684">
        <f>'OCT''23'!F88</f>
        <v>57</v>
      </c>
      <c r="G88" s="1684">
        <f>'OCT''23'!G88</f>
        <v>3330.89</v>
      </c>
      <c r="H88" s="1684">
        <f>'OCT''23'!H88</f>
        <v>356.11</v>
      </c>
      <c r="I88" s="1684">
        <f>'OCT''23'!I88</f>
        <v>0</v>
      </c>
      <c r="J88" s="1638"/>
      <c r="K88" s="1638"/>
      <c r="L88" s="1684">
        <f>'OCT''23'!L88</f>
        <v>2</v>
      </c>
      <c r="M88" s="1684">
        <f>'OCT''23'!M88</f>
        <v>20</v>
      </c>
      <c r="N88" s="1638"/>
      <c r="O88" s="1638"/>
      <c r="P88" s="1638"/>
      <c r="Q88" s="1638"/>
      <c r="R88" s="1638"/>
      <c r="S88" s="1638"/>
      <c r="T88" s="1638"/>
      <c r="U88" s="1638"/>
      <c r="V88" s="1684">
        <f>'OCT''23'!V88</f>
        <v>0</v>
      </c>
      <c r="W88" s="1176"/>
    </row>
    <row r="89" spans="1:23" s="54" customFormat="1">
      <c r="A89" s="1176"/>
      <c r="B89" s="1690" t="str">
        <f>'OCT''23'!B89</f>
        <v>28.10.23</v>
      </c>
      <c r="C89" s="1690">
        <f>'OCT''23'!C89</f>
        <v>87</v>
      </c>
      <c r="D89" s="1690">
        <f>'OCT''23'!D89</f>
        <v>86</v>
      </c>
      <c r="E89" s="1639"/>
      <c r="F89" s="1690">
        <f>'OCT''23'!F89</f>
        <v>59</v>
      </c>
      <c r="G89" s="1690">
        <f>'OCT''23'!G89</f>
        <v>3524.24</v>
      </c>
      <c r="H89" s="1690">
        <f>'OCT''23'!H89</f>
        <v>301.76</v>
      </c>
      <c r="I89" s="1690">
        <f>'OCT''23'!I89</f>
        <v>0</v>
      </c>
      <c r="J89" s="1638"/>
      <c r="K89" s="1638"/>
      <c r="L89" s="1690">
        <f>'OCT''23'!L89</f>
        <v>2</v>
      </c>
      <c r="M89" s="1690">
        <f>'OCT''23'!M89</f>
        <v>35</v>
      </c>
      <c r="N89" s="1638"/>
      <c r="O89" s="1638"/>
      <c r="P89" s="1638"/>
      <c r="Q89" s="1638"/>
      <c r="R89" s="1638"/>
      <c r="S89" s="1638"/>
      <c r="T89" s="1638"/>
      <c r="U89" s="1638"/>
      <c r="V89" s="1690">
        <f>'OCT''23'!V89</f>
        <v>0</v>
      </c>
      <c r="W89" s="1176"/>
    </row>
    <row r="90" spans="1:23" s="54" customFormat="1">
      <c r="A90" s="1176"/>
      <c r="B90" s="1690" t="str">
        <f>'OCT''23'!B90</f>
        <v>28.10.23</v>
      </c>
      <c r="C90" s="1690">
        <f>'OCT''23'!C90</f>
        <v>88</v>
      </c>
      <c r="D90" s="1690">
        <f>'OCT''23'!D90</f>
        <v>87</v>
      </c>
      <c r="E90" s="1639"/>
      <c r="F90" s="1690">
        <f>'OCT''23'!F90</f>
        <v>53</v>
      </c>
      <c r="G90" s="1690">
        <f>'OCT''23'!G90</f>
        <v>3155.9</v>
      </c>
      <c r="H90" s="1690">
        <f>'OCT''23'!H90</f>
        <v>280.10000000000002</v>
      </c>
      <c r="I90" s="1690">
        <f>'OCT''23'!I90</f>
        <v>0</v>
      </c>
      <c r="J90" s="1638"/>
      <c r="K90" s="1638"/>
      <c r="L90" s="1690">
        <f>'OCT''23'!L90</f>
        <v>2</v>
      </c>
      <c r="M90" s="1690">
        <f>'OCT''23'!M90</f>
        <v>5</v>
      </c>
      <c r="N90" s="1638"/>
      <c r="O90" s="1638"/>
      <c r="P90" s="1638"/>
      <c r="Q90" s="1638"/>
      <c r="R90" s="1638"/>
      <c r="S90" s="1638"/>
      <c r="T90" s="1638"/>
      <c r="U90" s="1638"/>
      <c r="V90" s="1690">
        <f>'OCT''23'!V90</f>
        <v>0</v>
      </c>
      <c r="W90" s="1176"/>
    </row>
    <row r="91" spans="1:23" s="54" customFormat="1">
      <c r="A91" s="1176"/>
      <c r="B91" s="1690" t="str">
        <f>'OCT''23'!B91</f>
        <v>28.10.23</v>
      </c>
      <c r="C91" s="1690">
        <f>'OCT''23'!C91</f>
        <v>89</v>
      </c>
      <c r="D91" s="1690">
        <f>'OCT''23'!D91</f>
        <v>88</v>
      </c>
      <c r="E91" s="1639"/>
      <c r="F91" s="1690">
        <f>'OCT''23'!F91</f>
        <v>58</v>
      </c>
      <c r="G91" s="1690">
        <f>'OCT''23'!G91</f>
        <v>3402.25</v>
      </c>
      <c r="H91" s="1690">
        <f>'OCT''23'!H91</f>
        <v>358.75</v>
      </c>
      <c r="I91" s="1690">
        <f>'OCT''23'!I91</f>
        <v>0</v>
      </c>
      <c r="J91" s="1638"/>
      <c r="K91" s="1638"/>
      <c r="L91" s="1690">
        <f>'OCT''23'!L91</f>
        <v>2</v>
      </c>
      <c r="M91" s="1690">
        <f>'OCT''23'!M91</f>
        <v>10</v>
      </c>
      <c r="N91" s="1638"/>
      <c r="O91" s="1638"/>
      <c r="P91" s="1638"/>
      <c r="Q91" s="1638"/>
      <c r="R91" s="1638"/>
      <c r="S91" s="1638"/>
      <c r="T91" s="1638"/>
      <c r="U91" s="1638"/>
      <c r="V91" s="1690">
        <f>'OCT''23'!V91</f>
        <v>0</v>
      </c>
      <c r="W91" s="1176"/>
    </row>
    <row r="92" spans="1:23" s="54" customFormat="1">
      <c r="A92" s="1176"/>
      <c r="B92" s="1694" t="str">
        <f>'OCT''23'!B92</f>
        <v>29.10.23</v>
      </c>
      <c r="C92" s="1694">
        <f>'OCT''23'!C92</f>
        <v>90</v>
      </c>
      <c r="D92" s="1694">
        <f>'OCT''23'!D92</f>
        <v>89</v>
      </c>
      <c r="E92" s="1639"/>
      <c r="F92" s="1694">
        <f>'OCT''23'!F92</f>
        <v>57</v>
      </c>
      <c r="G92" s="1694">
        <f>'OCT''23'!G92</f>
        <v>3284.43</v>
      </c>
      <c r="H92" s="1694">
        <f>'OCT''23'!H92</f>
        <v>420.57</v>
      </c>
      <c r="I92" s="1694">
        <f>'OCT''23'!I92</f>
        <v>0</v>
      </c>
      <c r="J92" s="1638"/>
      <c r="K92" s="1638"/>
      <c r="L92" s="1694">
        <f>'OCT''23'!L92</f>
        <v>2</v>
      </c>
      <c r="M92" s="1694">
        <f>'OCT''23'!M92</f>
        <v>10</v>
      </c>
      <c r="N92" s="1638"/>
      <c r="O92" s="1638"/>
      <c r="P92" s="1638"/>
      <c r="Q92" s="1638"/>
      <c r="R92" s="1638"/>
      <c r="S92" s="1638"/>
      <c r="T92" s="1638"/>
      <c r="U92" s="1638"/>
      <c r="V92" s="1694">
        <f>'OCT''23'!V92</f>
        <v>0</v>
      </c>
      <c r="W92" s="1176"/>
    </row>
    <row r="93" spans="1:23" s="54" customFormat="1">
      <c r="A93" s="1176"/>
      <c r="B93" s="1694" t="str">
        <f>'OCT''23'!B93</f>
        <v>29.10.23</v>
      </c>
      <c r="C93" s="1694">
        <f>'OCT''23'!C93</f>
        <v>91</v>
      </c>
      <c r="D93" s="1694">
        <f>'OCT''23'!D93</f>
        <v>90</v>
      </c>
      <c r="E93" s="1639"/>
      <c r="F93" s="1694">
        <f>'OCT''23'!F93</f>
        <v>58</v>
      </c>
      <c r="G93" s="1694">
        <f>'OCT''23'!G93</f>
        <v>3452.84</v>
      </c>
      <c r="H93" s="1694">
        <f>'OCT''23'!H93</f>
        <v>311.16000000000003</v>
      </c>
      <c r="I93" s="1694">
        <f>'OCT''23'!I93</f>
        <v>0</v>
      </c>
      <c r="J93" s="1638"/>
      <c r="K93" s="1638"/>
      <c r="L93" s="1694">
        <f>'OCT''23'!L93</f>
        <v>2</v>
      </c>
      <c r="M93" s="1694">
        <f>'OCT''23'!M93</f>
        <v>30</v>
      </c>
      <c r="N93" s="1638"/>
      <c r="O93" s="1638"/>
      <c r="P93" s="1638"/>
      <c r="Q93" s="1638"/>
      <c r="R93" s="1638"/>
      <c r="S93" s="1638"/>
      <c r="T93" s="1638"/>
      <c r="U93" s="1638"/>
      <c r="V93" s="1694">
        <f>'OCT''23'!V93</f>
        <v>0</v>
      </c>
      <c r="W93" s="1176"/>
    </row>
    <row r="94" spans="1:23" s="54" customFormat="1">
      <c r="A94" s="1176"/>
      <c r="B94" s="1694" t="str">
        <f>'OCT''23'!B94</f>
        <v>29.10.23</v>
      </c>
      <c r="C94" s="1694">
        <f>'OCT''23'!C94</f>
        <v>92</v>
      </c>
      <c r="D94" s="1694">
        <f>'OCT''23'!D94</f>
        <v>91</v>
      </c>
      <c r="E94" s="1639"/>
      <c r="F94" s="1694">
        <f>'OCT''23'!F94</f>
        <v>59</v>
      </c>
      <c r="G94" s="1694">
        <f>'OCT''23'!G94</f>
        <v>3492.89</v>
      </c>
      <c r="H94" s="1694">
        <f>'OCT''23'!H94</f>
        <v>320.11</v>
      </c>
      <c r="I94" s="1694">
        <f>'OCT''23'!I94</f>
        <v>2</v>
      </c>
      <c r="J94" s="1638"/>
      <c r="K94" s="1638"/>
      <c r="L94" s="1694">
        <f>'OCT''23'!L94</f>
        <v>2</v>
      </c>
      <c r="M94" s="1694">
        <f>'OCT''23'!M94</f>
        <v>15</v>
      </c>
      <c r="N94" s="1638"/>
      <c r="O94" s="1638"/>
      <c r="P94" s="1638"/>
      <c r="Q94" s="1638"/>
      <c r="R94" s="1638"/>
      <c r="S94" s="1638"/>
      <c r="T94" s="1638"/>
      <c r="U94" s="1638"/>
      <c r="V94" s="1694">
        <f>'OCT''23'!V94</f>
        <v>0</v>
      </c>
      <c r="W94" s="1176"/>
    </row>
    <row r="95" spans="1:23" s="54" customFormat="1">
      <c r="A95" s="1176"/>
      <c r="B95" s="1696" t="str">
        <f>'OCT''23'!B95</f>
        <v>29.10.23</v>
      </c>
      <c r="C95" s="1696">
        <f>'OCT''23'!C95</f>
        <v>93</v>
      </c>
      <c r="D95" s="1696">
        <f>'OCT''23'!D95</f>
        <v>92</v>
      </c>
      <c r="E95" s="1639"/>
      <c r="F95" s="1696">
        <f>'OCT''23'!F95</f>
        <v>59</v>
      </c>
      <c r="G95" s="1696">
        <f>'OCT''23'!G95</f>
        <v>3438.65</v>
      </c>
      <c r="H95" s="1696">
        <f>'OCT''23'!H95</f>
        <v>384.35</v>
      </c>
      <c r="I95" s="1696">
        <f>'OCT''23'!I95</f>
        <v>0</v>
      </c>
      <c r="J95" s="1638"/>
      <c r="K95" s="1638"/>
      <c r="L95" s="1696">
        <f>'OCT''23'!L95</f>
        <v>1</v>
      </c>
      <c r="M95" s="1696">
        <f>'OCT''23'!M95</f>
        <v>45</v>
      </c>
      <c r="N95" s="1638"/>
      <c r="O95" s="1638"/>
      <c r="P95" s="1638"/>
      <c r="Q95" s="1638"/>
      <c r="R95" s="1638"/>
      <c r="S95" s="1638"/>
      <c r="T95" s="1638"/>
      <c r="U95" s="1638"/>
      <c r="V95" s="1696">
        <f>'OCT''23'!V95</f>
        <v>0</v>
      </c>
      <c r="W95" s="1176"/>
    </row>
    <row r="96" spans="1:23" s="54" customFormat="1">
      <c r="A96" s="1176"/>
      <c r="B96" s="1698" t="str">
        <f>'OCT''23'!B96</f>
        <v>30.10.23</v>
      </c>
      <c r="C96" s="1698">
        <f>'OCT''23'!C96</f>
        <v>94</v>
      </c>
      <c r="D96" s="1698">
        <f>'OCT''23'!D96</f>
        <v>93</v>
      </c>
      <c r="E96" s="1639"/>
      <c r="F96" s="1698">
        <f>'OCT''23'!F96</f>
        <v>59</v>
      </c>
      <c r="G96" s="1698">
        <f>'OCT''23'!G96</f>
        <v>3444.46</v>
      </c>
      <c r="H96" s="1698">
        <f>'OCT''23'!H96</f>
        <v>375.73</v>
      </c>
      <c r="I96" s="1698">
        <f>'OCT''23'!I96</f>
        <v>0.19</v>
      </c>
      <c r="J96" s="1638"/>
      <c r="K96" s="1638"/>
      <c r="L96" s="1698">
        <f>'OCT''23'!L96</f>
        <v>2</v>
      </c>
      <c r="M96" s="1698">
        <f>'OCT''23'!M96</f>
        <v>5</v>
      </c>
      <c r="N96" s="1638"/>
      <c r="O96" s="1638"/>
      <c r="P96" s="1638"/>
      <c r="Q96" s="1638"/>
      <c r="R96" s="1638"/>
      <c r="S96" s="1638"/>
      <c r="T96" s="1638"/>
      <c r="U96" s="1638"/>
      <c r="V96" s="1698">
        <f>'OCT''23'!V96</f>
        <v>0</v>
      </c>
      <c r="W96" s="1176"/>
    </row>
    <row r="97" spans="1:27" s="54" customFormat="1">
      <c r="A97" s="1176"/>
      <c r="B97" s="1698" t="str">
        <f>'OCT''23'!B97</f>
        <v>30.10.23</v>
      </c>
      <c r="C97" s="1698">
        <f>'OCT''23'!C97</f>
        <v>95</v>
      </c>
      <c r="D97" s="1698">
        <f>'OCT''23'!D97</f>
        <v>94</v>
      </c>
      <c r="E97" s="1639"/>
      <c r="F97" s="1698">
        <f>'OCT''23'!F97</f>
        <v>59</v>
      </c>
      <c r="G97" s="1698">
        <f>'OCT''23'!G97</f>
        <v>3492.64</v>
      </c>
      <c r="H97" s="1698">
        <f>'OCT''23'!H97</f>
        <v>333.75</v>
      </c>
      <c r="I97" s="1698">
        <f>'OCT''23'!I97</f>
        <v>0.39</v>
      </c>
      <c r="J97" s="1638"/>
      <c r="K97" s="1638"/>
      <c r="L97" s="1698">
        <f>'OCT''23'!L97</f>
        <v>2</v>
      </c>
      <c r="M97" s="1698">
        <f>'OCT''23'!M97</f>
        <v>15</v>
      </c>
      <c r="N97" s="1638"/>
      <c r="O97" s="1638"/>
      <c r="P97" s="1638"/>
      <c r="Q97" s="1638"/>
      <c r="R97" s="1638"/>
      <c r="S97" s="1638"/>
      <c r="T97" s="1638"/>
      <c r="U97" s="1638"/>
      <c r="V97" s="1698">
        <f>'OCT''23'!V97</f>
        <v>0</v>
      </c>
      <c r="W97" s="1176"/>
    </row>
    <row r="98" spans="1:27" s="54" customFormat="1">
      <c r="A98" s="1176"/>
      <c r="B98" s="1698" t="str">
        <f>'OCT''23'!B98</f>
        <v>30.10.23</v>
      </c>
      <c r="C98" s="1698">
        <f>'OCT''23'!C98</f>
        <v>96</v>
      </c>
      <c r="D98" s="1698">
        <f>'OCT''23'!D98</f>
        <v>95</v>
      </c>
      <c r="E98" s="1639"/>
      <c r="F98" s="1698">
        <f>'OCT''23'!F98</f>
        <v>57</v>
      </c>
      <c r="G98" s="1698">
        <f>'OCT''23'!G98</f>
        <v>3442.25</v>
      </c>
      <c r="H98" s="1698">
        <f>'OCT''23'!H98</f>
        <v>261.51</v>
      </c>
      <c r="I98" s="1698">
        <f>'OCT''23'!I98</f>
        <v>4.76</v>
      </c>
      <c r="J98" s="1638"/>
      <c r="K98" s="1638"/>
      <c r="L98" s="1698">
        <f>'OCT''23'!L98</f>
        <v>2</v>
      </c>
      <c r="M98" s="1698">
        <f>'OCT''23'!M98</f>
        <v>20</v>
      </c>
      <c r="N98" s="1638"/>
      <c r="O98" s="1638"/>
      <c r="P98" s="1638"/>
      <c r="Q98" s="1638"/>
      <c r="R98" s="1638"/>
      <c r="S98" s="1638"/>
      <c r="T98" s="1638"/>
      <c r="U98" s="1638"/>
      <c r="V98" s="1698">
        <f>'OCT''23'!V98</f>
        <v>8977.5</v>
      </c>
      <c r="W98" s="1176"/>
    </row>
    <row r="99" spans="1:27" s="54" customFormat="1">
      <c r="A99" s="1176"/>
      <c r="B99" s="1702" t="str">
        <f>'OCT''23'!B99</f>
        <v>30.10.23</v>
      </c>
      <c r="C99" s="1702">
        <f>'OCT''23'!C99</f>
        <v>97</v>
      </c>
      <c r="D99" s="1702">
        <f>'OCT''23'!D99</f>
        <v>96</v>
      </c>
      <c r="E99" s="1639"/>
      <c r="F99" s="1702">
        <f>'OCT''23'!F99</f>
        <v>58</v>
      </c>
      <c r="G99" s="1702">
        <f>'OCT''23'!G99</f>
        <v>3496.43</v>
      </c>
      <c r="H99" s="1702">
        <f>'OCT''23'!H99</f>
        <v>278.52</v>
      </c>
      <c r="I99" s="1702">
        <f>'OCT''23'!I99</f>
        <v>1.18</v>
      </c>
      <c r="J99" s="1638"/>
      <c r="K99" s="1638"/>
      <c r="L99" s="1702">
        <f>'OCT''23'!L99</f>
        <v>2</v>
      </c>
      <c r="M99" s="1702">
        <f>'OCT''23'!M99</f>
        <v>5</v>
      </c>
      <c r="N99" s="1638"/>
      <c r="O99" s="1638"/>
      <c r="P99" s="1638"/>
      <c r="Q99" s="1638"/>
      <c r="R99" s="1638"/>
      <c r="S99" s="1638"/>
      <c r="T99" s="1638"/>
      <c r="U99" s="1638"/>
      <c r="V99" s="1702">
        <f>'OCT''23'!V99</f>
        <v>9135</v>
      </c>
      <c r="W99" s="1176"/>
    </row>
    <row r="100" spans="1:27" s="54" customFormat="1">
      <c r="A100" s="1176"/>
      <c r="B100" s="1704" t="str">
        <f>'OCT''23'!B100</f>
        <v>30.10.23</v>
      </c>
      <c r="C100" s="1704">
        <f>'OCT''23'!C100</f>
        <v>98</v>
      </c>
      <c r="D100" s="1704">
        <f>'OCT''23'!D100</f>
        <v>97</v>
      </c>
      <c r="E100" s="1639"/>
      <c r="F100" s="1704">
        <f>'OCT''23'!F100</f>
        <v>58</v>
      </c>
      <c r="G100" s="1704">
        <f>'OCT''23'!G100</f>
        <v>3328.69</v>
      </c>
      <c r="H100" s="1704">
        <f>'OCT''23'!H100</f>
        <v>420.31</v>
      </c>
      <c r="I100" s="1704">
        <f>'OCT''23'!I100</f>
        <v>0</v>
      </c>
      <c r="J100" s="1638"/>
      <c r="K100" s="1638"/>
      <c r="L100" s="1704">
        <f>'OCT''23'!L100</f>
        <v>1</v>
      </c>
      <c r="M100" s="1704">
        <f>'OCT''23'!M100</f>
        <v>45</v>
      </c>
      <c r="N100" s="1638"/>
      <c r="O100" s="1638"/>
      <c r="P100" s="1638"/>
      <c r="Q100" s="1638"/>
      <c r="R100" s="1638"/>
      <c r="S100" s="1638"/>
      <c r="T100" s="1638"/>
      <c r="U100" s="1638"/>
      <c r="V100" s="1704">
        <f>'OCT''23'!V100</f>
        <v>0</v>
      </c>
      <c r="W100" s="1176"/>
    </row>
    <row r="101" spans="1:27" s="54" customFormat="1">
      <c r="A101" s="1176"/>
      <c r="B101" s="1706" t="str">
        <f>'OCT''23'!B101</f>
        <v>31.10.23</v>
      </c>
      <c r="C101" s="1706">
        <f>'OCT''23'!C101</f>
        <v>99</v>
      </c>
      <c r="D101" s="1706">
        <f>'OCT''23'!D101</f>
        <v>98</v>
      </c>
      <c r="E101" s="1639"/>
      <c r="F101" s="1706">
        <f>'OCT''23'!F101</f>
        <v>55</v>
      </c>
      <c r="G101" s="1706">
        <f>'OCT''23'!G101</f>
        <v>3221.09</v>
      </c>
      <c r="H101" s="1706">
        <f>'OCT''23'!H101</f>
        <v>341.91</v>
      </c>
      <c r="I101" s="1706">
        <f>'OCT''23'!I101</f>
        <v>0</v>
      </c>
      <c r="J101" s="1638"/>
      <c r="K101" s="1638"/>
      <c r="L101" s="1706">
        <f>'OCT''23'!L101</f>
        <v>2</v>
      </c>
      <c r="M101" s="1706">
        <f>'OCT''23'!M101</f>
        <v>5</v>
      </c>
      <c r="N101" s="1638"/>
      <c r="O101" s="1638"/>
      <c r="P101" s="1638"/>
      <c r="Q101" s="1638"/>
      <c r="R101" s="1638"/>
      <c r="S101" s="1638"/>
      <c r="T101" s="1638"/>
      <c r="U101" s="1638"/>
      <c r="V101" s="1706">
        <f>'OCT''23'!V101</f>
        <v>0</v>
      </c>
      <c r="W101" s="1176"/>
    </row>
    <row r="102" spans="1:27" s="54" customFormat="1">
      <c r="A102" s="1176"/>
      <c r="B102" s="1706" t="str">
        <f>'OCT''23'!B102</f>
        <v>31.10.23</v>
      </c>
      <c r="C102" s="1706">
        <f>'OCT''23'!C102</f>
        <v>100</v>
      </c>
      <c r="D102" s="1706">
        <f>'OCT''23'!D102</f>
        <v>99</v>
      </c>
      <c r="E102" s="1639"/>
      <c r="F102" s="1706">
        <f>'OCT''23'!F102</f>
        <v>57</v>
      </c>
      <c r="G102" s="1706">
        <f>'OCT''23'!G102</f>
        <v>3241.08</v>
      </c>
      <c r="H102" s="1706">
        <f>'OCT''23'!H102</f>
        <v>448.92</v>
      </c>
      <c r="I102" s="1706">
        <f>'OCT''23'!I102</f>
        <v>0</v>
      </c>
      <c r="J102" s="1638"/>
      <c r="K102" s="1638"/>
      <c r="L102" s="1706">
        <f>'OCT''23'!L102</f>
        <v>2</v>
      </c>
      <c r="M102" s="1706">
        <f>'OCT''23'!M102</f>
        <v>35</v>
      </c>
      <c r="N102" s="1638"/>
      <c r="O102" s="1638"/>
      <c r="P102" s="1638"/>
      <c r="Q102" s="1638"/>
      <c r="R102" s="1638"/>
      <c r="S102" s="1638"/>
      <c r="T102" s="1638"/>
      <c r="U102" s="1638"/>
      <c r="V102" s="1706">
        <f>'OCT''23'!V102</f>
        <v>0</v>
      </c>
      <c r="W102" s="1176"/>
    </row>
    <row r="103" spans="1:27" s="54" customFormat="1">
      <c r="A103" s="1176"/>
      <c r="B103" s="1708" t="str">
        <f>'OCT''23'!B103</f>
        <v>31.10.23</v>
      </c>
      <c r="C103" s="1708">
        <f>'OCT''23'!C103</f>
        <v>101</v>
      </c>
      <c r="D103" s="1708">
        <f>'OCT''23'!D103</f>
        <v>100</v>
      </c>
      <c r="E103" s="1639"/>
      <c r="F103" s="1708">
        <f>'OCT''23'!F103</f>
        <v>59</v>
      </c>
      <c r="G103" s="1708">
        <f>'OCT''23'!G103</f>
        <v>3462.21</v>
      </c>
      <c r="H103" s="1708">
        <f>'OCT''23'!H103</f>
        <v>372.79</v>
      </c>
      <c r="I103" s="1708">
        <f>'OCT''23'!I103</f>
        <v>0</v>
      </c>
      <c r="J103" s="1638"/>
      <c r="K103" s="1638"/>
      <c r="L103" s="1708">
        <f>'OCT''23'!L103</f>
        <v>2</v>
      </c>
      <c r="M103" s="1708">
        <f>'OCT''23'!M103</f>
        <v>20</v>
      </c>
      <c r="N103" s="1638"/>
      <c r="O103" s="1638"/>
      <c r="P103" s="1638"/>
      <c r="Q103" s="1638"/>
      <c r="R103" s="1638"/>
      <c r="S103" s="1638"/>
      <c r="T103" s="1638"/>
      <c r="U103" s="1638"/>
      <c r="V103" s="1708">
        <f>'OCT''23'!V103</f>
        <v>0</v>
      </c>
      <c r="W103" s="1176"/>
    </row>
    <row r="104" spans="1:27" s="54" customFormat="1">
      <c r="A104" s="1176"/>
      <c r="B104" s="1708" t="str">
        <f>'OCT''23'!B104</f>
        <v>31.10.23</v>
      </c>
      <c r="C104" s="1708">
        <f>'OCT''23'!C104</f>
        <v>102</v>
      </c>
      <c r="D104" s="1708">
        <f>'OCT''23'!D104</f>
        <v>101</v>
      </c>
      <c r="E104" s="1639"/>
      <c r="F104" s="1708">
        <f>'OCT''23'!F104</f>
        <v>58</v>
      </c>
      <c r="G104" s="1708">
        <f>'OCT''23'!G104</f>
        <v>3293.05</v>
      </c>
      <c r="H104" s="1708">
        <f>'OCT''23'!H104</f>
        <v>467.95</v>
      </c>
      <c r="I104" s="1708">
        <f>'OCT''23'!I104</f>
        <v>0</v>
      </c>
      <c r="J104" s="1638"/>
      <c r="K104" s="1638"/>
      <c r="L104" s="1708">
        <f>'OCT''23'!L104</f>
        <v>2</v>
      </c>
      <c r="M104" s="1708">
        <f>'OCT''23'!M104</f>
        <v>5</v>
      </c>
      <c r="N104" s="1638"/>
      <c r="O104" s="1638"/>
      <c r="P104" s="1638"/>
      <c r="Q104" s="1638"/>
      <c r="R104" s="1638"/>
      <c r="S104" s="1638"/>
      <c r="T104" s="1638"/>
      <c r="U104" s="1638"/>
      <c r="V104" s="1708">
        <f>'OCT''23'!V104</f>
        <v>0</v>
      </c>
      <c r="W104" s="1176"/>
    </row>
    <row r="105" spans="1:27" s="54" customFormat="1">
      <c r="A105" s="1176"/>
      <c r="B105" s="1710" t="str">
        <f>'OCT''23'!B105</f>
        <v>31.10.23</v>
      </c>
      <c r="C105" s="1710">
        <f>'OCT''23'!C105</f>
        <v>103</v>
      </c>
      <c r="D105" s="1710">
        <f>'OCT''23'!D105</f>
        <v>102</v>
      </c>
      <c r="E105" s="1639"/>
      <c r="F105" s="1710">
        <f>'OCT''23'!F105</f>
        <v>58</v>
      </c>
      <c r="G105" s="1710">
        <f>'OCT''23'!G105</f>
        <v>3348.67</v>
      </c>
      <c r="H105" s="1710">
        <f>'OCT''23'!H105</f>
        <v>406.33</v>
      </c>
      <c r="I105" s="1710">
        <f>'OCT''23'!I105</f>
        <v>0</v>
      </c>
      <c r="J105" s="1638"/>
      <c r="K105" s="1638"/>
      <c r="L105" s="1710">
        <f>'OCT''23'!L105</f>
        <v>1</v>
      </c>
      <c r="M105" s="1710">
        <f>'OCT''23'!M105</f>
        <v>45</v>
      </c>
      <c r="N105" s="1638"/>
      <c r="O105" s="1638"/>
      <c r="P105" s="1638"/>
      <c r="Q105" s="1638"/>
      <c r="R105" s="1638"/>
      <c r="S105" s="1638"/>
      <c r="T105" s="1638"/>
      <c r="U105" s="1638"/>
      <c r="V105" s="1710">
        <f>'OCT''23'!V105</f>
        <v>0</v>
      </c>
      <c r="W105" s="1176"/>
    </row>
    <row r="106" spans="1:27" s="54" customFormat="1">
      <c r="A106" s="1176"/>
      <c r="B106" s="1638"/>
      <c r="C106" s="1638"/>
      <c r="D106" s="1639"/>
      <c r="E106" s="1639"/>
      <c r="F106" s="1638"/>
      <c r="G106" s="1638"/>
      <c r="H106" s="1638"/>
      <c r="I106" s="1638"/>
      <c r="J106" s="1638"/>
      <c r="K106" s="1638"/>
      <c r="L106" s="1638"/>
      <c r="M106" s="1638"/>
      <c r="N106" s="1638"/>
      <c r="O106" s="1638"/>
      <c r="P106" s="1638"/>
      <c r="Q106" s="1638"/>
      <c r="R106" s="1638"/>
      <c r="S106" s="1638"/>
      <c r="T106" s="1638"/>
      <c r="U106" s="1638"/>
      <c r="V106" s="1727"/>
      <c r="W106" s="1176"/>
    </row>
    <row r="107" spans="1:27" s="54" customFormat="1">
      <c r="A107" s="1176"/>
      <c r="B107" s="1638"/>
      <c r="C107" s="1638"/>
      <c r="D107" s="1639"/>
      <c r="E107" s="1639"/>
      <c r="F107" s="1638"/>
      <c r="G107" s="1638"/>
      <c r="H107" s="1638"/>
      <c r="I107" s="1638"/>
      <c r="J107" s="1638"/>
      <c r="K107" s="1638"/>
      <c r="L107" s="1638"/>
      <c r="M107" s="1638"/>
      <c r="N107" s="1638"/>
      <c r="O107" s="1638"/>
      <c r="P107" s="1638"/>
      <c r="Q107" s="1638"/>
      <c r="R107" s="1638"/>
      <c r="S107" s="1638"/>
      <c r="T107" s="1638"/>
      <c r="U107" s="1638"/>
      <c r="V107" s="1727"/>
      <c r="W107" s="1176"/>
    </row>
    <row r="108" spans="1:27" s="58" customFormat="1" ht="18.75">
      <c r="B108" s="97" t="s">
        <v>670</v>
      </c>
      <c r="C108" s="1177">
        <v>5</v>
      </c>
      <c r="D108" s="353"/>
      <c r="E108" s="354"/>
      <c r="F108" s="1276">
        <f>SUBTOTAL(9,F101:F105)</f>
        <v>287</v>
      </c>
      <c r="G108" s="1276">
        <f>SUBTOTAL(9,G101:G105)</f>
        <v>16566.099999999999</v>
      </c>
      <c r="H108" s="1276">
        <f>SUBTOTAL(9,H101:H105)</f>
        <v>2037.9</v>
      </c>
      <c r="I108" s="1276">
        <f>SUBTOTAL(9,I101:I105)</f>
        <v>0</v>
      </c>
      <c r="J108" s="1184"/>
      <c r="K108" s="1184"/>
      <c r="L108" s="1276">
        <v>10</v>
      </c>
      <c r="M108" s="1276">
        <v>50</v>
      </c>
      <c r="N108" s="1193"/>
      <c r="O108" s="1193"/>
      <c r="P108" s="1193"/>
      <c r="Q108" s="1193"/>
      <c r="R108" s="1193"/>
      <c r="S108" s="1193"/>
      <c r="T108" s="1193"/>
      <c r="U108" s="1193"/>
      <c r="V108" s="1576">
        <f>'SEP''23'!V11</f>
        <v>0</v>
      </c>
      <c r="W108"/>
    </row>
    <row r="109" spans="1:27" s="58" customFormat="1" ht="18.75">
      <c r="B109" s="352" t="s">
        <v>671</v>
      </c>
      <c r="E109" s="38"/>
      <c r="F109" s="839">
        <f>'OCT''23'!F106</f>
        <v>5874</v>
      </c>
      <c r="G109" s="839">
        <f>'OCT''23'!G106</f>
        <v>349617.19000000018</v>
      </c>
      <c r="H109" s="839">
        <f>'OCT''23'!H106</f>
        <v>34755.729999999996</v>
      </c>
      <c r="I109" s="1177">
        <f>'OCT''23'!I106</f>
        <v>60.699999999999989</v>
      </c>
      <c r="J109" s="1180"/>
      <c r="K109" s="1181"/>
      <c r="L109" s="1179"/>
      <c r="M109" s="1179"/>
      <c r="N109" s="1182"/>
      <c r="O109" s="1180"/>
      <c r="P109" s="1180"/>
      <c r="Q109" s="1180"/>
      <c r="R109" s="1180"/>
      <c r="S109" s="1180"/>
      <c r="T109" s="1180"/>
      <c r="U109" s="1180"/>
      <c r="V109" s="1379">
        <f>'OCT''23'!V106</f>
        <v>85011.15</v>
      </c>
      <c r="W109" s="38"/>
    </row>
    <row r="110" spans="1:27" s="331" customFormat="1" ht="18.75">
      <c r="B110" s="331" t="s">
        <v>1894</v>
      </c>
      <c r="AA110" s="1548"/>
    </row>
    <row r="111" spans="1:27" s="58" customFormat="1" ht="15.75">
      <c r="B111" s="58" t="s">
        <v>1896</v>
      </c>
      <c r="E111"/>
      <c r="J111"/>
      <c r="K111"/>
      <c r="N111"/>
      <c r="O111"/>
      <c r="P111"/>
      <c r="Q111"/>
      <c r="R111"/>
      <c r="S111"/>
      <c r="T111"/>
      <c r="U111"/>
      <c r="W111"/>
    </row>
    <row r="112" spans="1:27" s="57" customFormat="1">
      <c r="B112" s="57" t="s">
        <v>1899</v>
      </c>
      <c r="E112"/>
      <c r="J112"/>
      <c r="K112"/>
      <c r="N112"/>
      <c r="O112"/>
      <c r="P112"/>
      <c r="Q112"/>
      <c r="R112"/>
      <c r="S112"/>
      <c r="T112"/>
      <c r="U112"/>
      <c r="W112"/>
    </row>
    <row r="113" spans="2:2">
      <c r="B113" t="s">
        <v>1907</v>
      </c>
    </row>
  </sheetData>
  <autoFilter ref="B2:V113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D497"/>
  <sheetViews>
    <sheetView topLeftCell="A112" workbookViewId="0">
      <selection activeCell="H122" sqref="H122"/>
    </sheetView>
  </sheetViews>
  <sheetFormatPr defaultRowHeight="15"/>
  <cols>
    <col min="1" max="1" width="6.140625" bestFit="1" customWidth="1"/>
    <col min="3" max="3" width="5.7109375" customWidth="1"/>
    <col min="4" max="4" width="9" bestFit="1" customWidth="1"/>
    <col min="5" max="5" width="12" bestFit="1" customWidth="1"/>
    <col min="7" max="7" width="9.5703125" bestFit="1" customWidth="1"/>
    <col min="8" max="8" width="7.7109375" customWidth="1"/>
    <col min="9" max="9" width="7" customWidth="1"/>
    <col min="12" max="13" width="5.85546875" customWidth="1"/>
    <col min="21" max="21" width="9.140625" style="75"/>
    <col min="25" max="25" width="10.7109375" customWidth="1"/>
  </cols>
  <sheetData>
    <row r="1" spans="1:24" ht="21">
      <c r="A1" s="2820" t="s">
        <v>1925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ht="60">
      <c r="A2" s="1719" t="s">
        <v>1</v>
      </c>
      <c r="B2" s="1719" t="s">
        <v>2</v>
      </c>
      <c r="C2" s="1719" t="s">
        <v>28</v>
      </c>
      <c r="D2" s="1719" t="s">
        <v>4</v>
      </c>
      <c r="E2" s="1719" t="s">
        <v>5</v>
      </c>
      <c r="F2" s="1719" t="s">
        <v>6</v>
      </c>
      <c r="G2" s="1719" t="s">
        <v>7</v>
      </c>
      <c r="H2" s="1719" t="s">
        <v>8</v>
      </c>
      <c r="I2" s="1719" t="s">
        <v>9</v>
      </c>
      <c r="J2" s="1719" t="s">
        <v>10</v>
      </c>
      <c r="K2" s="1719" t="s">
        <v>11</v>
      </c>
      <c r="L2" s="2809" t="s">
        <v>419</v>
      </c>
      <c r="M2" s="2809"/>
      <c r="N2" s="1719" t="s">
        <v>12</v>
      </c>
      <c r="O2" s="1719" t="s">
        <v>13</v>
      </c>
      <c r="P2" s="1719" t="s">
        <v>14</v>
      </c>
      <c r="Q2" s="1719" t="s">
        <v>15</v>
      </c>
      <c r="R2" s="1719" t="s">
        <v>16</v>
      </c>
      <c r="S2" s="1719" t="s">
        <v>15</v>
      </c>
      <c r="T2" s="1719" t="s">
        <v>460</v>
      </c>
      <c r="U2" s="1185" t="s">
        <v>19</v>
      </c>
      <c r="V2" s="1719" t="s">
        <v>20</v>
      </c>
      <c r="W2" s="1719" t="s">
        <v>255</v>
      </c>
    </row>
    <row r="3" spans="1:24" s="1720" customFormat="1">
      <c r="A3" s="1185">
        <v>1</v>
      </c>
      <c r="B3" s="1185" t="s">
        <v>1926</v>
      </c>
      <c r="C3" s="1185">
        <v>1</v>
      </c>
      <c r="D3" s="1185">
        <v>103</v>
      </c>
      <c r="E3" s="1185">
        <v>161006556</v>
      </c>
      <c r="F3" s="1185">
        <v>57</v>
      </c>
      <c r="G3" s="1185">
        <v>3236.28</v>
      </c>
      <c r="H3" s="1185">
        <v>453.72</v>
      </c>
      <c r="I3" s="1185">
        <v>0</v>
      </c>
      <c r="J3" s="1185"/>
      <c r="K3" s="1185"/>
      <c r="L3" s="1185">
        <v>2</v>
      </c>
      <c r="M3" s="1185">
        <v>5</v>
      </c>
      <c r="N3" s="1185"/>
      <c r="O3" s="1185"/>
      <c r="P3" s="1185"/>
      <c r="Q3" s="1185"/>
      <c r="R3" s="1185"/>
      <c r="S3" s="1185"/>
      <c r="T3" s="1185"/>
      <c r="U3" s="1185"/>
      <c r="V3" s="1185"/>
      <c r="W3" s="1185" t="s">
        <v>257</v>
      </c>
    </row>
    <row r="4" spans="1:24" s="1720" customFormat="1">
      <c r="A4" s="1185">
        <v>2</v>
      </c>
      <c r="B4" s="1185" t="s">
        <v>1926</v>
      </c>
      <c r="C4" s="1185">
        <v>2</v>
      </c>
      <c r="D4" s="1185">
        <v>104</v>
      </c>
      <c r="E4" s="1185">
        <v>161006557</v>
      </c>
      <c r="F4" s="1185">
        <v>58</v>
      </c>
      <c r="G4" s="1185">
        <v>3338.03</v>
      </c>
      <c r="H4" s="1185">
        <v>428.97</v>
      </c>
      <c r="I4" s="1185">
        <v>0</v>
      </c>
      <c r="J4" s="1185"/>
      <c r="K4" s="1185"/>
      <c r="L4" s="1185">
        <v>2</v>
      </c>
      <c r="M4" s="1185">
        <v>10</v>
      </c>
      <c r="N4" s="1185"/>
      <c r="O4" s="1185"/>
      <c r="P4" s="1185"/>
      <c r="Q4" s="1185"/>
      <c r="R4" s="1185"/>
      <c r="S4" s="1185"/>
      <c r="T4" s="1185"/>
      <c r="U4" s="1185"/>
      <c r="V4" s="1185"/>
      <c r="W4" s="1185" t="s">
        <v>257</v>
      </c>
    </row>
    <row r="5" spans="1:24" s="1720" customFormat="1">
      <c r="A5" s="1185">
        <v>3</v>
      </c>
      <c r="B5" s="1185" t="s">
        <v>1926</v>
      </c>
      <c r="C5" s="1185">
        <v>3</v>
      </c>
      <c r="D5" s="1185">
        <v>105</v>
      </c>
      <c r="E5" s="1185">
        <v>161006558</v>
      </c>
      <c r="F5" s="1185">
        <v>58</v>
      </c>
      <c r="G5" s="1185">
        <v>3412.74</v>
      </c>
      <c r="H5" s="1185">
        <v>321.66000000000003</v>
      </c>
      <c r="I5" s="1185">
        <v>0.4</v>
      </c>
      <c r="J5" s="1185"/>
      <c r="K5" s="1185"/>
      <c r="L5" s="1185">
        <v>2</v>
      </c>
      <c r="M5" s="1185">
        <v>20</v>
      </c>
      <c r="N5" s="1185"/>
      <c r="O5" s="1185"/>
      <c r="P5" s="1185"/>
      <c r="Q5" s="1185"/>
      <c r="R5" s="1185"/>
      <c r="S5" s="1185"/>
      <c r="T5" s="1185"/>
      <c r="U5" s="1185"/>
      <c r="V5" s="1185"/>
      <c r="W5" s="1185" t="s">
        <v>257</v>
      </c>
    </row>
    <row r="6" spans="1:24" s="1720" customFormat="1">
      <c r="A6" s="1185">
        <v>4</v>
      </c>
      <c r="B6" s="1185" t="s">
        <v>1926</v>
      </c>
      <c r="C6" s="1185">
        <v>4</v>
      </c>
      <c r="D6" s="1185">
        <v>106</v>
      </c>
      <c r="E6" s="1185">
        <v>161006559</v>
      </c>
      <c r="F6" s="1185">
        <v>52</v>
      </c>
      <c r="G6" s="1185">
        <v>3013.13</v>
      </c>
      <c r="H6" s="1185">
        <v>357.89</v>
      </c>
      <c r="I6" s="1185">
        <v>0</v>
      </c>
      <c r="J6" s="1185"/>
      <c r="K6" s="1185"/>
      <c r="L6" s="1185">
        <v>2</v>
      </c>
      <c r="M6" s="1185">
        <v>55</v>
      </c>
      <c r="N6" s="1185"/>
      <c r="O6" s="1185"/>
      <c r="P6" s="1185"/>
      <c r="Q6" s="1185"/>
      <c r="R6" s="1185"/>
      <c r="S6" s="1185"/>
      <c r="T6" s="1185"/>
      <c r="U6" s="1185"/>
      <c r="V6" s="1185"/>
      <c r="W6" s="1185" t="s">
        <v>257</v>
      </c>
    </row>
    <row r="7" spans="1:24" s="1720" customFormat="1">
      <c r="A7" s="1185">
        <v>5</v>
      </c>
      <c r="B7" s="1185" t="s">
        <v>1926</v>
      </c>
      <c r="C7" s="1185">
        <v>5</v>
      </c>
      <c r="D7" s="1185">
        <v>107</v>
      </c>
      <c r="E7" s="1185">
        <v>161006560</v>
      </c>
      <c r="F7" s="1185">
        <v>59</v>
      </c>
      <c r="G7" s="1185">
        <v>3432.81</v>
      </c>
      <c r="H7" s="1185">
        <v>402.19</v>
      </c>
      <c r="I7" s="1185">
        <v>0</v>
      </c>
      <c r="J7" s="1185"/>
      <c r="K7" s="1185"/>
      <c r="L7" s="1185">
        <v>2</v>
      </c>
      <c r="M7" s="1185">
        <v>5</v>
      </c>
      <c r="N7" s="1185"/>
      <c r="O7" s="1185"/>
      <c r="P7" s="1185"/>
      <c r="Q7" s="1185"/>
      <c r="R7" s="1185"/>
      <c r="S7" s="1185"/>
      <c r="T7" s="1185"/>
      <c r="U7" s="1185"/>
      <c r="V7" s="1185"/>
      <c r="W7" s="1185" t="s">
        <v>257</v>
      </c>
    </row>
    <row r="8" spans="1:24" s="1720" customFormat="1">
      <c r="A8" s="1185">
        <v>6</v>
      </c>
      <c r="B8" s="1185" t="s">
        <v>1927</v>
      </c>
      <c r="C8" s="1185">
        <v>6</v>
      </c>
      <c r="D8" s="1185">
        <v>108</v>
      </c>
      <c r="E8" s="1185">
        <v>161006561</v>
      </c>
      <c r="F8" s="1185">
        <v>59</v>
      </c>
      <c r="G8" s="1185">
        <v>3323.23</v>
      </c>
      <c r="H8" s="1185">
        <v>505.77</v>
      </c>
      <c r="I8" s="1185">
        <v>0</v>
      </c>
      <c r="J8" s="1185"/>
      <c r="K8" s="1185"/>
      <c r="L8" s="1185">
        <v>2</v>
      </c>
      <c r="M8" s="1185">
        <v>5</v>
      </c>
      <c r="N8" s="1185"/>
      <c r="O8" s="1185"/>
      <c r="P8" s="1185"/>
      <c r="Q8" s="1185"/>
      <c r="R8" s="1185"/>
      <c r="S8" s="1185"/>
      <c r="T8" s="1185"/>
      <c r="U8" s="1185"/>
      <c r="V8" s="1185"/>
      <c r="W8" s="1185" t="s">
        <v>257</v>
      </c>
    </row>
    <row r="9" spans="1:24" s="1720" customFormat="1">
      <c r="A9" s="1185">
        <v>7</v>
      </c>
      <c r="B9" s="1185" t="s">
        <v>1927</v>
      </c>
      <c r="C9" s="1185">
        <v>7</v>
      </c>
      <c r="D9" s="1185">
        <v>109</v>
      </c>
      <c r="E9" s="1185">
        <v>161006562</v>
      </c>
      <c r="F9" s="1185">
        <v>59</v>
      </c>
      <c r="G9" s="1185">
        <v>3442.65</v>
      </c>
      <c r="H9" s="1185">
        <v>380.35</v>
      </c>
      <c r="I9" s="1185">
        <v>0</v>
      </c>
      <c r="J9" s="1185"/>
      <c r="K9" s="1185"/>
      <c r="L9" s="1185">
        <v>2</v>
      </c>
      <c r="M9" s="1185">
        <v>10</v>
      </c>
      <c r="N9" s="1185"/>
      <c r="O9" s="1185"/>
      <c r="P9" s="1185"/>
      <c r="Q9" s="1185"/>
      <c r="R9" s="1185"/>
      <c r="S9" s="1185"/>
      <c r="T9" s="1185"/>
      <c r="U9" s="1185"/>
      <c r="V9" s="1185"/>
      <c r="W9" s="1185" t="s">
        <v>257</v>
      </c>
    </row>
    <row r="10" spans="1:24" s="1720" customFormat="1">
      <c r="A10" s="1185">
        <v>8</v>
      </c>
      <c r="B10" s="1185" t="s">
        <v>1927</v>
      </c>
      <c r="C10" s="1185">
        <v>8</v>
      </c>
      <c r="D10" s="1185">
        <v>110</v>
      </c>
      <c r="E10" s="1185">
        <v>161006563</v>
      </c>
      <c r="F10" s="1185">
        <v>58</v>
      </c>
      <c r="G10" s="1185">
        <v>3456.65</v>
      </c>
      <c r="H10" s="1185">
        <v>304.94</v>
      </c>
      <c r="I10" s="1185">
        <v>0.59</v>
      </c>
      <c r="J10" s="1185"/>
      <c r="K10" s="1185"/>
      <c r="L10" s="1185">
        <v>2</v>
      </c>
      <c r="M10" s="1185">
        <v>20</v>
      </c>
      <c r="N10" s="1185"/>
      <c r="O10" s="1185"/>
      <c r="P10" s="1185"/>
      <c r="Q10" s="1185"/>
      <c r="R10" s="1185"/>
      <c r="S10" s="1185"/>
      <c r="T10" s="1185"/>
      <c r="U10" s="1185"/>
      <c r="V10" s="1185"/>
      <c r="W10" s="1185" t="s">
        <v>257</v>
      </c>
    </row>
    <row r="11" spans="1:24" s="1720" customFormat="1">
      <c r="A11" s="1185">
        <v>9</v>
      </c>
      <c r="B11" s="1185" t="s">
        <v>1927</v>
      </c>
      <c r="C11" s="1185">
        <v>9</v>
      </c>
      <c r="D11" s="1185">
        <v>111</v>
      </c>
      <c r="E11" s="1185">
        <v>161006564</v>
      </c>
      <c r="F11" s="1185">
        <v>58</v>
      </c>
      <c r="G11" s="1185">
        <v>3396.82</v>
      </c>
      <c r="H11" s="1185">
        <v>373.18</v>
      </c>
      <c r="I11" s="1185">
        <v>0</v>
      </c>
      <c r="J11" s="1185"/>
      <c r="K11" s="1185"/>
      <c r="L11" s="1185">
        <v>2</v>
      </c>
      <c r="M11" s="1185">
        <v>0</v>
      </c>
      <c r="N11" s="1185"/>
      <c r="O11" s="1185"/>
      <c r="P11" s="1185"/>
      <c r="Q11" s="1185"/>
      <c r="R11" s="1185"/>
      <c r="S11" s="1185"/>
      <c r="T11" s="1185"/>
      <c r="U11" s="1185"/>
      <c r="V11" s="1185"/>
      <c r="W11" s="1185" t="s">
        <v>257</v>
      </c>
    </row>
    <row r="12" spans="1:24" s="1720" customFormat="1">
      <c r="A12" s="1185">
        <v>10</v>
      </c>
      <c r="B12" s="1185" t="s">
        <v>1927</v>
      </c>
      <c r="C12" s="1185">
        <v>10</v>
      </c>
      <c r="D12" s="1185">
        <v>112</v>
      </c>
      <c r="E12" s="1185">
        <v>161006565</v>
      </c>
      <c r="F12" s="1185">
        <v>58</v>
      </c>
      <c r="G12" s="1185">
        <v>3358.06</v>
      </c>
      <c r="H12" s="1185">
        <v>399.94</v>
      </c>
      <c r="I12" s="1185">
        <v>0</v>
      </c>
      <c r="J12" s="1185"/>
      <c r="K12" s="1185"/>
      <c r="L12" s="1185">
        <v>2</v>
      </c>
      <c r="M12" s="1185">
        <v>0</v>
      </c>
      <c r="N12" s="1185"/>
      <c r="O12" s="1185"/>
      <c r="P12" s="1185"/>
      <c r="Q12" s="1185"/>
      <c r="R12" s="1185"/>
      <c r="S12" s="1185"/>
      <c r="T12" s="1185"/>
      <c r="U12" s="1185"/>
      <c r="V12" s="1185"/>
      <c r="W12" s="1185" t="s">
        <v>257</v>
      </c>
    </row>
    <row r="13" spans="1:24" s="1720" customFormat="1">
      <c r="A13" s="1185">
        <v>11</v>
      </c>
      <c r="B13" s="1185" t="s">
        <v>1928</v>
      </c>
      <c r="C13" s="1185">
        <v>11</v>
      </c>
      <c r="D13" s="1185">
        <v>113</v>
      </c>
      <c r="E13" s="1185">
        <v>161006566</v>
      </c>
      <c r="F13" s="1185">
        <v>59</v>
      </c>
      <c r="G13" s="1185">
        <v>3466.24</v>
      </c>
      <c r="H13" s="1185">
        <v>359.76</v>
      </c>
      <c r="I13" s="1185">
        <v>0</v>
      </c>
      <c r="J13" s="1185"/>
      <c r="K13" s="1185"/>
      <c r="L13" s="1185">
        <v>2</v>
      </c>
      <c r="M13" s="1185">
        <v>10</v>
      </c>
      <c r="N13" s="1185"/>
      <c r="O13" s="1185"/>
      <c r="P13" s="1185"/>
      <c r="Q13" s="1185"/>
      <c r="R13" s="1185"/>
      <c r="S13" s="1185"/>
      <c r="T13" s="1185"/>
      <c r="U13" s="1185"/>
      <c r="V13" s="1185"/>
      <c r="W13" s="1185" t="s">
        <v>257</v>
      </c>
    </row>
    <row r="14" spans="1:24" s="1720" customFormat="1">
      <c r="A14" s="1185">
        <v>12</v>
      </c>
      <c r="B14" s="1185" t="s">
        <v>1928</v>
      </c>
      <c r="C14" s="1185">
        <v>12</v>
      </c>
      <c r="D14" s="1185">
        <v>114</v>
      </c>
      <c r="E14" s="1185">
        <v>161006567</v>
      </c>
      <c r="F14" s="1185">
        <v>58</v>
      </c>
      <c r="G14" s="1185">
        <v>3394.67</v>
      </c>
      <c r="H14" s="1185">
        <v>360.33</v>
      </c>
      <c r="I14" s="1185">
        <v>0</v>
      </c>
      <c r="J14" s="1185"/>
      <c r="K14" s="1185"/>
      <c r="L14" s="1185">
        <v>2</v>
      </c>
      <c r="M14" s="1185">
        <v>35</v>
      </c>
      <c r="N14" s="1185"/>
      <c r="O14" s="1185"/>
      <c r="P14" s="1185"/>
      <c r="Q14" s="1185"/>
      <c r="R14" s="1185"/>
      <c r="S14" s="1185"/>
      <c r="T14" s="1185"/>
      <c r="U14" s="1185"/>
      <c r="V14" s="1185"/>
      <c r="W14" s="1185" t="s">
        <v>257</v>
      </c>
    </row>
    <row r="15" spans="1:24" s="1720" customFormat="1">
      <c r="A15" s="1185">
        <v>13</v>
      </c>
      <c r="B15" s="1185" t="s">
        <v>1928</v>
      </c>
      <c r="C15" s="1185">
        <v>13</v>
      </c>
      <c r="D15" s="1185">
        <v>115</v>
      </c>
      <c r="E15" s="1185">
        <v>161006568</v>
      </c>
      <c r="F15" s="1185">
        <v>59</v>
      </c>
      <c r="G15" s="1185">
        <v>3520.23</v>
      </c>
      <c r="H15" s="1185">
        <v>308.77</v>
      </c>
      <c r="I15" s="1185">
        <v>0</v>
      </c>
      <c r="J15" s="1185"/>
      <c r="K15" s="1185"/>
      <c r="L15" s="1185">
        <v>2</v>
      </c>
      <c r="M15" s="1185">
        <v>5</v>
      </c>
      <c r="N15" s="1185"/>
      <c r="O15" s="1721">
        <v>144000</v>
      </c>
      <c r="P15" s="1185"/>
      <c r="Q15" s="1185"/>
      <c r="R15" s="1185"/>
      <c r="S15" s="1185"/>
      <c r="T15" s="1185"/>
      <c r="U15" s="1185">
        <f>O15*5%</f>
        <v>7200</v>
      </c>
      <c r="V15" s="1185">
        <f>O15+U15</f>
        <v>151200</v>
      </c>
      <c r="W15" s="1185" t="s">
        <v>257</v>
      </c>
      <c r="X15" s="1722" t="s">
        <v>1930</v>
      </c>
    </row>
    <row r="16" spans="1:24" s="1720" customFormat="1">
      <c r="A16" s="1185">
        <v>14</v>
      </c>
      <c r="B16" s="1185" t="s">
        <v>1928</v>
      </c>
      <c r="C16" s="1185">
        <v>14</v>
      </c>
      <c r="D16" s="1185">
        <v>116</v>
      </c>
      <c r="E16" s="1185">
        <v>161006569</v>
      </c>
      <c r="F16" s="1185">
        <v>58</v>
      </c>
      <c r="G16" s="1185">
        <v>3403.43</v>
      </c>
      <c r="H16" s="1185">
        <v>363.57</v>
      </c>
      <c r="I16" s="1185">
        <v>0</v>
      </c>
      <c r="J16" s="1185"/>
      <c r="K16" s="1185"/>
      <c r="L16" s="1185">
        <v>2</v>
      </c>
      <c r="M16" s="1185">
        <v>15</v>
      </c>
      <c r="N16" s="1185"/>
      <c r="O16" s="1185"/>
      <c r="P16" s="1185"/>
      <c r="Q16" s="1185"/>
      <c r="R16" s="1185"/>
      <c r="S16" s="1185"/>
      <c r="T16" s="1185"/>
      <c r="U16" s="1185">
        <f t="shared" ref="U16:U79" si="0">O16*5%</f>
        <v>0</v>
      </c>
      <c r="V16" s="1185">
        <f t="shared" ref="V16:V79" si="1">O16+U16</f>
        <v>0</v>
      </c>
      <c r="W16" s="1185" t="s">
        <v>257</v>
      </c>
    </row>
    <row r="17" spans="1:24" s="1720" customFormat="1">
      <c r="A17" s="1185">
        <v>15</v>
      </c>
      <c r="B17" s="1185" t="s">
        <v>1929</v>
      </c>
      <c r="C17" s="1185">
        <v>15</v>
      </c>
      <c r="D17" s="1185">
        <v>117</v>
      </c>
      <c r="E17" s="1185">
        <v>161006570</v>
      </c>
      <c r="F17" s="1185">
        <v>59</v>
      </c>
      <c r="G17" s="1185">
        <v>3521.86</v>
      </c>
      <c r="H17" s="1185">
        <v>298.14</v>
      </c>
      <c r="I17" s="1185">
        <v>0</v>
      </c>
      <c r="J17" s="1185"/>
      <c r="K17" s="1185"/>
      <c r="L17" s="1185">
        <v>2</v>
      </c>
      <c r="M17" s="1185">
        <v>15</v>
      </c>
      <c r="N17" s="1185"/>
      <c r="O17" s="1185"/>
      <c r="P17" s="1185"/>
      <c r="Q17" s="1185"/>
      <c r="R17" s="1185"/>
      <c r="S17" s="1185"/>
      <c r="T17" s="1185"/>
      <c r="U17" s="1185">
        <f t="shared" si="0"/>
        <v>0</v>
      </c>
      <c r="V17" s="1185">
        <f t="shared" si="1"/>
        <v>0</v>
      </c>
      <c r="W17" s="1185" t="s">
        <v>257</v>
      </c>
    </row>
    <row r="18" spans="1:24" s="1720" customFormat="1">
      <c r="A18" s="1185">
        <v>16</v>
      </c>
      <c r="B18" s="1185" t="s">
        <v>1931</v>
      </c>
      <c r="C18" s="1185">
        <v>16</v>
      </c>
      <c r="D18" s="1185">
        <v>118</v>
      </c>
      <c r="E18" s="1185">
        <v>161006571</v>
      </c>
      <c r="F18" s="1185">
        <v>58</v>
      </c>
      <c r="G18" s="1185">
        <v>3351.68</v>
      </c>
      <c r="H18" s="1185">
        <v>400.32</v>
      </c>
      <c r="I18" s="1185">
        <v>0</v>
      </c>
      <c r="J18" s="1185"/>
      <c r="K18" s="1185"/>
      <c r="L18" s="1185">
        <v>13</v>
      </c>
      <c r="M18" s="1185">
        <v>45</v>
      </c>
      <c r="N18" s="1185"/>
      <c r="O18" s="1721">
        <v>100050</v>
      </c>
      <c r="P18" s="1185"/>
      <c r="Q18" s="1185"/>
      <c r="R18" s="1185"/>
      <c r="S18" s="1185"/>
      <c r="T18" s="1185"/>
      <c r="U18" s="1185">
        <f t="shared" si="0"/>
        <v>5002.5</v>
      </c>
      <c r="V18" s="1185">
        <f t="shared" si="1"/>
        <v>105052.5</v>
      </c>
      <c r="W18" s="1185" t="s">
        <v>257</v>
      </c>
      <c r="X18" s="1722" t="s">
        <v>1932</v>
      </c>
    </row>
    <row r="19" spans="1:24" s="1720" customFormat="1">
      <c r="A19" s="1185">
        <v>17</v>
      </c>
      <c r="B19" s="1185" t="s">
        <v>1931</v>
      </c>
      <c r="C19" s="1185">
        <v>17</v>
      </c>
      <c r="D19" s="1185">
        <v>119</v>
      </c>
      <c r="E19" s="1185">
        <v>161006572</v>
      </c>
      <c r="F19" s="1185">
        <v>59</v>
      </c>
      <c r="G19" s="1185">
        <v>3297.83</v>
      </c>
      <c r="H19" s="1185">
        <v>531.16999999999996</v>
      </c>
      <c r="I19" s="1185">
        <v>0</v>
      </c>
      <c r="J19" s="1185"/>
      <c r="K19" s="1185"/>
      <c r="L19" s="1185">
        <v>2</v>
      </c>
      <c r="M19" s="1185">
        <v>30</v>
      </c>
      <c r="N19" s="1185"/>
      <c r="O19" s="1185"/>
      <c r="P19" s="1185"/>
      <c r="Q19" s="1185"/>
      <c r="R19" s="1185"/>
      <c r="S19" s="1185"/>
      <c r="T19" s="1185"/>
      <c r="U19" s="1185">
        <f t="shared" si="0"/>
        <v>0</v>
      </c>
      <c r="V19" s="1185">
        <f t="shared" si="1"/>
        <v>0</v>
      </c>
      <c r="W19" s="1185" t="s">
        <v>257</v>
      </c>
    </row>
    <row r="20" spans="1:24" s="1720" customFormat="1">
      <c r="A20" s="1185">
        <v>18</v>
      </c>
      <c r="B20" s="1185" t="s">
        <v>1934</v>
      </c>
      <c r="C20" s="1185">
        <v>18</v>
      </c>
      <c r="D20" s="1185">
        <v>120</v>
      </c>
      <c r="E20" s="1185">
        <v>161006573</v>
      </c>
      <c r="F20" s="1185">
        <v>59</v>
      </c>
      <c r="G20" s="1185">
        <v>3377.06</v>
      </c>
      <c r="H20" s="1185">
        <v>442.94</v>
      </c>
      <c r="I20" s="1185">
        <v>0</v>
      </c>
      <c r="J20" s="1185"/>
      <c r="K20" s="1185"/>
      <c r="L20" s="1185">
        <v>2</v>
      </c>
      <c r="M20" s="1185">
        <v>35</v>
      </c>
      <c r="N20" s="1185"/>
      <c r="O20" s="1185"/>
      <c r="P20" s="1185"/>
      <c r="Q20" s="1185"/>
      <c r="R20" s="1185"/>
      <c r="S20" s="1185"/>
      <c r="T20" s="1185"/>
      <c r="U20" s="1185">
        <f t="shared" si="0"/>
        <v>0</v>
      </c>
      <c r="V20" s="1185">
        <f t="shared" si="1"/>
        <v>0</v>
      </c>
      <c r="W20" s="1185" t="s">
        <v>257</v>
      </c>
    </row>
    <row r="21" spans="1:24" s="1720" customFormat="1">
      <c r="A21" s="1185">
        <v>19</v>
      </c>
      <c r="B21" s="1185" t="s">
        <v>1934</v>
      </c>
      <c r="C21" s="1185">
        <v>19</v>
      </c>
      <c r="D21" s="1185">
        <v>121</v>
      </c>
      <c r="E21" s="1185">
        <v>161006574</v>
      </c>
      <c r="F21" s="1185">
        <v>58</v>
      </c>
      <c r="G21" s="1185">
        <v>3359.05</v>
      </c>
      <c r="H21" s="1185">
        <v>401.95</v>
      </c>
      <c r="I21" s="1185">
        <v>0</v>
      </c>
      <c r="J21" s="1185"/>
      <c r="K21" s="1185"/>
      <c r="L21" s="1185">
        <v>2</v>
      </c>
      <c r="M21" s="1185">
        <v>35</v>
      </c>
      <c r="N21" s="1185"/>
      <c r="O21" s="1185"/>
      <c r="P21" s="1185"/>
      <c r="Q21" s="1185"/>
      <c r="R21" s="1185"/>
      <c r="S21" s="1185"/>
      <c r="T21" s="1185"/>
      <c r="U21" s="1185">
        <f t="shared" si="0"/>
        <v>0</v>
      </c>
      <c r="V21" s="1185">
        <f t="shared" si="1"/>
        <v>0</v>
      </c>
      <c r="W21" s="1185" t="s">
        <v>257</v>
      </c>
    </row>
    <row r="22" spans="1:24" s="1720" customFormat="1">
      <c r="A22" s="1185">
        <v>20</v>
      </c>
      <c r="B22" s="1185" t="s">
        <v>1934</v>
      </c>
      <c r="C22" s="1185">
        <v>20</v>
      </c>
      <c r="D22" s="1185">
        <v>122</v>
      </c>
      <c r="E22" s="1185">
        <v>161006575</v>
      </c>
      <c r="F22" s="1185">
        <v>54</v>
      </c>
      <c r="G22" s="1185">
        <v>3251.49</v>
      </c>
      <c r="H22" s="1185">
        <v>252.71</v>
      </c>
      <c r="I22" s="1185">
        <v>3.2</v>
      </c>
      <c r="J22" s="1185"/>
      <c r="K22" s="1185"/>
      <c r="L22" s="1185">
        <v>2</v>
      </c>
      <c r="M22" s="1185">
        <v>0</v>
      </c>
      <c r="N22" s="1185"/>
      <c r="O22" s="1185"/>
      <c r="P22" s="1185"/>
      <c r="Q22" s="1185"/>
      <c r="R22" s="1185"/>
      <c r="S22" s="1185"/>
      <c r="T22" s="1185"/>
      <c r="U22" s="1185">
        <f t="shared" si="0"/>
        <v>0</v>
      </c>
      <c r="V22" s="1185">
        <f t="shared" si="1"/>
        <v>0</v>
      </c>
      <c r="W22" s="1185" t="s">
        <v>257</v>
      </c>
    </row>
    <row r="23" spans="1:24" s="1720" customFormat="1">
      <c r="A23" s="1185">
        <v>21</v>
      </c>
      <c r="B23" s="1185" t="s">
        <v>1934</v>
      </c>
      <c r="C23" s="1185">
        <v>21</v>
      </c>
      <c r="D23" s="1185">
        <v>123</v>
      </c>
      <c r="E23" s="1185">
        <v>161006576</v>
      </c>
      <c r="F23" s="1185">
        <v>57</v>
      </c>
      <c r="G23" s="1185">
        <v>3250.67</v>
      </c>
      <c r="H23" s="1185">
        <v>442.33</v>
      </c>
      <c r="I23" s="1185">
        <v>0</v>
      </c>
      <c r="J23" s="1185"/>
      <c r="K23" s="1185"/>
      <c r="L23" s="1185">
        <v>2</v>
      </c>
      <c r="M23" s="1185">
        <v>20</v>
      </c>
      <c r="N23" s="1185"/>
      <c r="O23" s="1185"/>
      <c r="P23" s="1185"/>
      <c r="Q23" s="1185"/>
      <c r="R23" s="1185"/>
      <c r="S23" s="1185"/>
      <c r="T23" s="1185"/>
      <c r="U23" s="1185">
        <f t="shared" si="0"/>
        <v>0</v>
      </c>
      <c r="V23" s="1185">
        <f t="shared" si="1"/>
        <v>0</v>
      </c>
      <c r="W23" s="1185" t="s">
        <v>257</v>
      </c>
    </row>
    <row r="24" spans="1:24" s="1720" customFormat="1">
      <c r="A24" s="1185">
        <v>22</v>
      </c>
      <c r="B24" s="1185" t="s">
        <v>1935</v>
      </c>
      <c r="C24" s="1185">
        <v>22</v>
      </c>
      <c r="D24" s="1185">
        <v>124</v>
      </c>
      <c r="E24" s="1185">
        <v>161006577</v>
      </c>
      <c r="F24" s="1185">
        <v>58</v>
      </c>
      <c r="G24" s="1185">
        <v>3350.27</v>
      </c>
      <c r="H24" s="1185">
        <v>404.73</v>
      </c>
      <c r="I24" s="1185">
        <v>0</v>
      </c>
      <c r="J24" s="1185"/>
      <c r="K24" s="1185"/>
      <c r="L24" s="1185">
        <v>2</v>
      </c>
      <c r="M24" s="1185">
        <v>35</v>
      </c>
      <c r="N24" s="1185"/>
      <c r="O24" s="1185"/>
      <c r="P24" s="1185"/>
      <c r="Q24" s="1185"/>
      <c r="R24" s="1185"/>
      <c r="S24" s="1185"/>
      <c r="T24" s="1185"/>
      <c r="U24" s="1185">
        <f t="shared" si="0"/>
        <v>0</v>
      </c>
      <c r="V24" s="1185">
        <f t="shared" si="1"/>
        <v>0</v>
      </c>
      <c r="W24" s="1185" t="s">
        <v>257</v>
      </c>
    </row>
    <row r="25" spans="1:24" s="1720" customFormat="1">
      <c r="A25" s="1185">
        <v>23</v>
      </c>
      <c r="B25" s="1185" t="s">
        <v>1935</v>
      </c>
      <c r="C25" s="1185">
        <v>23</v>
      </c>
      <c r="D25" s="1185">
        <v>125</v>
      </c>
      <c r="E25" s="1185">
        <v>161006578</v>
      </c>
      <c r="F25" s="1185">
        <v>58</v>
      </c>
      <c r="G25" s="1185">
        <v>3460.25</v>
      </c>
      <c r="H25" s="1185">
        <v>300.75</v>
      </c>
      <c r="I25" s="1185">
        <v>0</v>
      </c>
      <c r="J25" s="1185"/>
      <c r="K25" s="1185"/>
      <c r="L25" s="1185">
        <v>1</v>
      </c>
      <c r="M25" s="1185">
        <v>45</v>
      </c>
      <c r="N25" s="1185"/>
      <c r="O25" s="1185"/>
      <c r="P25" s="1185"/>
      <c r="Q25" s="1185"/>
      <c r="R25" s="1185"/>
      <c r="S25" s="1185"/>
      <c r="T25" s="1185"/>
      <c r="U25" s="1185">
        <f t="shared" si="0"/>
        <v>0</v>
      </c>
      <c r="V25" s="1185">
        <f t="shared" si="1"/>
        <v>0</v>
      </c>
      <c r="W25" s="1185" t="s">
        <v>257</v>
      </c>
    </row>
    <row r="26" spans="1:24" s="1720" customFormat="1">
      <c r="A26" s="1185">
        <v>24</v>
      </c>
      <c r="B26" s="1185" t="s">
        <v>1935</v>
      </c>
      <c r="C26" s="1185">
        <v>24</v>
      </c>
      <c r="D26" s="1185">
        <v>126</v>
      </c>
      <c r="E26" s="1185">
        <v>151000226</v>
      </c>
      <c r="F26" s="1185">
        <v>59</v>
      </c>
      <c r="G26" s="1185">
        <v>3481.01</v>
      </c>
      <c r="H26" s="1185">
        <v>353.99</v>
      </c>
      <c r="I26" s="1185">
        <v>0</v>
      </c>
      <c r="J26" s="1185"/>
      <c r="K26" s="1185"/>
      <c r="L26" s="1185">
        <v>2</v>
      </c>
      <c r="M26" s="1185">
        <v>0</v>
      </c>
      <c r="N26" s="1185"/>
      <c r="O26" s="1185"/>
      <c r="P26" s="1185"/>
      <c r="Q26" s="1185"/>
      <c r="R26" s="1185"/>
      <c r="S26" s="1185"/>
      <c r="T26" s="1185"/>
      <c r="U26" s="1185">
        <f t="shared" si="0"/>
        <v>0</v>
      </c>
      <c r="V26" s="1185">
        <f t="shared" si="1"/>
        <v>0</v>
      </c>
      <c r="W26" s="1185" t="s">
        <v>257</v>
      </c>
    </row>
    <row r="27" spans="1:24" s="1720" customFormat="1">
      <c r="A27" s="1185">
        <v>25</v>
      </c>
      <c r="B27" s="1185" t="s">
        <v>1935</v>
      </c>
      <c r="C27" s="1185">
        <v>25</v>
      </c>
      <c r="D27" s="1185">
        <v>127</v>
      </c>
      <c r="E27" s="1185">
        <v>161006579</v>
      </c>
      <c r="F27" s="1185">
        <v>57</v>
      </c>
      <c r="G27" s="1185">
        <v>3383.05</v>
      </c>
      <c r="H27" s="1185">
        <v>315.95</v>
      </c>
      <c r="I27" s="1185">
        <v>0</v>
      </c>
      <c r="J27" s="1185"/>
      <c r="K27" s="1185"/>
      <c r="L27" s="1185">
        <v>2</v>
      </c>
      <c r="M27" s="1185">
        <v>20</v>
      </c>
      <c r="N27" s="1185"/>
      <c r="O27" s="1185"/>
      <c r="P27" s="1185"/>
      <c r="Q27" s="1185"/>
      <c r="R27" s="1185"/>
      <c r="S27" s="1185"/>
      <c r="T27" s="1185"/>
      <c r="U27" s="1185">
        <f t="shared" si="0"/>
        <v>0</v>
      </c>
      <c r="V27" s="1185">
        <f t="shared" si="1"/>
        <v>0</v>
      </c>
      <c r="W27" s="1185" t="s">
        <v>257</v>
      </c>
    </row>
    <row r="28" spans="1:24" s="1720" customFormat="1">
      <c r="A28" s="1185">
        <v>26</v>
      </c>
      <c r="B28" s="1185" t="s">
        <v>1935</v>
      </c>
      <c r="C28" s="1185">
        <v>26</v>
      </c>
      <c r="D28" s="1185">
        <v>128</v>
      </c>
      <c r="E28" s="1185">
        <v>161006580</v>
      </c>
      <c r="F28" s="1185">
        <v>59</v>
      </c>
      <c r="G28" s="1185">
        <v>3461.32</v>
      </c>
      <c r="H28" s="1185">
        <v>340.88</v>
      </c>
      <c r="I28" s="1185">
        <v>0.2</v>
      </c>
      <c r="J28" s="1185"/>
      <c r="K28" s="1185"/>
      <c r="L28" s="1185">
        <v>2</v>
      </c>
      <c r="M28" s="1185">
        <v>25</v>
      </c>
      <c r="N28" s="1185"/>
      <c r="O28" s="1185"/>
      <c r="P28" s="1185"/>
      <c r="Q28" s="1185"/>
      <c r="R28" s="1185"/>
      <c r="S28" s="1185"/>
      <c r="T28" s="1185"/>
      <c r="U28" s="1185">
        <f t="shared" si="0"/>
        <v>0</v>
      </c>
      <c r="V28" s="1185">
        <f t="shared" si="1"/>
        <v>0</v>
      </c>
      <c r="W28" s="1185" t="s">
        <v>257</v>
      </c>
    </row>
    <row r="29" spans="1:24" s="1720" customFormat="1">
      <c r="A29" s="1185">
        <v>27</v>
      </c>
      <c r="B29" s="1185" t="s">
        <v>1936</v>
      </c>
      <c r="C29" s="1185">
        <v>27</v>
      </c>
      <c r="D29" s="1185">
        <v>129</v>
      </c>
      <c r="E29" s="1185">
        <v>161006581</v>
      </c>
      <c r="F29" s="1185">
        <v>59</v>
      </c>
      <c r="G29" s="1185">
        <v>3612.65</v>
      </c>
      <c r="H29" s="1185">
        <v>212.34</v>
      </c>
      <c r="I29" s="1185">
        <v>1.99</v>
      </c>
      <c r="J29" s="1185"/>
      <c r="K29" s="1185"/>
      <c r="L29" s="1185">
        <v>2</v>
      </c>
      <c r="M29" s="1185">
        <v>20</v>
      </c>
      <c r="N29" s="1185"/>
      <c r="O29" s="1185">
        <v>8850</v>
      </c>
      <c r="P29" s="1185"/>
      <c r="Q29" s="1185"/>
      <c r="R29" s="1185"/>
      <c r="S29" s="1185"/>
      <c r="T29" s="1185"/>
      <c r="U29" s="1185">
        <f t="shared" si="0"/>
        <v>442.5</v>
      </c>
      <c r="V29" s="1185">
        <f t="shared" si="1"/>
        <v>9292.5</v>
      </c>
      <c r="W29" s="1185" t="s">
        <v>257</v>
      </c>
    </row>
    <row r="30" spans="1:24" s="1720" customFormat="1">
      <c r="A30" s="1185">
        <v>28</v>
      </c>
      <c r="B30" s="1185" t="s">
        <v>1936</v>
      </c>
      <c r="C30" s="1185">
        <v>28</v>
      </c>
      <c r="D30" s="1185">
        <v>130</v>
      </c>
      <c r="E30" s="1185">
        <v>161006582</v>
      </c>
      <c r="F30" s="1185">
        <v>51</v>
      </c>
      <c r="G30" s="1185">
        <v>3069.69</v>
      </c>
      <c r="H30" s="1185">
        <v>245.31</v>
      </c>
      <c r="I30" s="1185">
        <v>0</v>
      </c>
      <c r="J30" s="1185"/>
      <c r="K30" s="1185"/>
      <c r="L30" s="1185">
        <v>1</v>
      </c>
      <c r="M30" s="1185">
        <v>50</v>
      </c>
      <c r="N30" s="1185"/>
      <c r="O30" s="1185"/>
      <c r="P30" s="1185"/>
      <c r="Q30" s="1185"/>
      <c r="R30" s="1185"/>
      <c r="S30" s="1185"/>
      <c r="T30" s="1185"/>
      <c r="U30" s="1185">
        <f t="shared" si="0"/>
        <v>0</v>
      </c>
      <c r="V30" s="1185">
        <f t="shared" si="1"/>
        <v>0</v>
      </c>
      <c r="W30" s="1185" t="s">
        <v>257</v>
      </c>
    </row>
    <row r="31" spans="1:24" s="1720" customFormat="1">
      <c r="A31" s="1185">
        <v>29</v>
      </c>
      <c r="B31" s="1185" t="s">
        <v>1936</v>
      </c>
      <c r="C31" s="1185">
        <v>29</v>
      </c>
      <c r="D31" s="1185">
        <v>131</v>
      </c>
      <c r="E31" s="1185">
        <v>161006583</v>
      </c>
      <c r="F31" s="1185">
        <v>55</v>
      </c>
      <c r="G31" s="1185">
        <v>3158.68</v>
      </c>
      <c r="H31" s="1185">
        <v>407.32</v>
      </c>
      <c r="I31" s="1185">
        <v>0</v>
      </c>
      <c r="J31" s="1185"/>
      <c r="K31" s="1185"/>
      <c r="L31" s="1185">
        <v>2</v>
      </c>
      <c r="M31" s="1185">
        <v>35</v>
      </c>
      <c r="N31" s="1185"/>
      <c r="O31" s="1185"/>
      <c r="P31" s="1185"/>
      <c r="Q31" s="1185"/>
      <c r="R31" s="1185"/>
      <c r="S31" s="1185"/>
      <c r="T31" s="1185"/>
      <c r="U31" s="1185">
        <f t="shared" si="0"/>
        <v>0</v>
      </c>
      <c r="V31" s="1185">
        <f t="shared" si="1"/>
        <v>0</v>
      </c>
      <c r="W31" s="1185" t="s">
        <v>257</v>
      </c>
    </row>
    <row r="32" spans="1:24" s="1720" customFormat="1">
      <c r="A32" s="1185">
        <v>30</v>
      </c>
      <c r="B32" s="1185" t="s">
        <v>1936</v>
      </c>
      <c r="C32" s="1185">
        <v>30</v>
      </c>
      <c r="D32" s="1185">
        <v>132</v>
      </c>
      <c r="E32" s="1185">
        <v>161006584</v>
      </c>
      <c r="F32" s="1185">
        <v>58</v>
      </c>
      <c r="G32" s="1185">
        <v>3382.25</v>
      </c>
      <c r="H32" s="1185">
        <v>378.75</v>
      </c>
      <c r="I32" s="1185">
        <v>0</v>
      </c>
      <c r="J32" s="1185"/>
      <c r="K32" s="1185"/>
      <c r="L32" s="1185">
        <v>2</v>
      </c>
      <c r="M32" s="1185">
        <v>55</v>
      </c>
      <c r="N32" s="1185"/>
      <c r="O32" s="1185"/>
      <c r="P32" s="1185"/>
      <c r="Q32" s="1185"/>
      <c r="R32" s="1185"/>
      <c r="S32" s="1185"/>
      <c r="T32" s="1185"/>
      <c r="U32" s="1185">
        <f t="shared" si="0"/>
        <v>0</v>
      </c>
      <c r="V32" s="1185">
        <f t="shared" si="1"/>
        <v>0</v>
      </c>
      <c r="W32" s="1185" t="s">
        <v>257</v>
      </c>
    </row>
    <row r="33" spans="1:23" s="1720" customFormat="1">
      <c r="A33" s="1185">
        <v>31</v>
      </c>
      <c r="B33" s="1185" t="s">
        <v>1937</v>
      </c>
      <c r="C33" s="1185">
        <v>31</v>
      </c>
      <c r="D33" s="1185">
        <v>133</v>
      </c>
      <c r="E33" s="1185">
        <v>161006585</v>
      </c>
      <c r="F33" s="1185">
        <v>58</v>
      </c>
      <c r="G33" s="1185">
        <v>3399.04</v>
      </c>
      <c r="H33" s="1185">
        <v>364.96</v>
      </c>
      <c r="I33" s="1185">
        <v>0</v>
      </c>
      <c r="J33" s="1185"/>
      <c r="K33" s="1185"/>
      <c r="L33" s="1185">
        <v>2</v>
      </c>
      <c r="M33" s="1185">
        <v>25</v>
      </c>
      <c r="N33" s="1185"/>
      <c r="O33" s="1185"/>
      <c r="P33" s="1185"/>
      <c r="Q33" s="1185"/>
      <c r="R33" s="1185"/>
      <c r="S33" s="1185"/>
      <c r="T33" s="1185"/>
      <c r="U33" s="1185">
        <f t="shared" si="0"/>
        <v>0</v>
      </c>
      <c r="V33" s="1185">
        <f t="shared" si="1"/>
        <v>0</v>
      </c>
      <c r="W33" s="1185" t="s">
        <v>257</v>
      </c>
    </row>
    <row r="34" spans="1:23" s="1720" customFormat="1">
      <c r="A34" s="1185">
        <v>32</v>
      </c>
      <c r="B34" s="1185" t="s">
        <v>1937</v>
      </c>
      <c r="C34" s="1185">
        <v>32</v>
      </c>
      <c r="D34" s="1185">
        <v>134</v>
      </c>
      <c r="E34" s="1185">
        <v>161006586</v>
      </c>
      <c r="F34" s="1185">
        <v>59</v>
      </c>
      <c r="G34" s="1185">
        <v>3473.68</v>
      </c>
      <c r="H34" s="1185">
        <v>340.32</v>
      </c>
      <c r="I34" s="1185">
        <v>0</v>
      </c>
      <c r="J34" s="1185"/>
      <c r="K34" s="1185"/>
      <c r="L34" s="1185">
        <v>2</v>
      </c>
      <c r="M34" s="1185">
        <v>35</v>
      </c>
      <c r="N34" s="1185"/>
      <c r="O34" s="1185"/>
      <c r="P34" s="1185"/>
      <c r="Q34" s="1185"/>
      <c r="R34" s="1185"/>
      <c r="S34" s="1185"/>
      <c r="T34" s="1185"/>
      <c r="U34" s="1185">
        <f t="shared" si="0"/>
        <v>0</v>
      </c>
      <c r="V34" s="1185">
        <f t="shared" si="1"/>
        <v>0</v>
      </c>
      <c r="W34" s="1185" t="s">
        <v>257</v>
      </c>
    </row>
    <row r="35" spans="1:23" s="1720" customFormat="1">
      <c r="A35" s="1185">
        <v>33</v>
      </c>
      <c r="B35" s="1185" t="s">
        <v>1937</v>
      </c>
      <c r="C35" s="1185">
        <v>33</v>
      </c>
      <c r="D35" s="1185">
        <v>135</v>
      </c>
      <c r="E35" s="1185">
        <v>161006587</v>
      </c>
      <c r="F35" s="1185">
        <v>58</v>
      </c>
      <c r="G35" s="1185">
        <v>3502.86</v>
      </c>
      <c r="H35" s="1185">
        <v>255.14</v>
      </c>
      <c r="I35" s="1185">
        <v>0</v>
      </c>
      <c r="J35" s="1185"/>
      <c r="K35" s="1185"/>
      <c r="L35" s="1185">
        <v>1</v>
      </c>
      <c r="M35" s="1185">
        <v>55</v>
      </c>
      <c r="N35" s="1185"/>
      <c r="O35" s="1185"/>
      <c r="P35" s="1185"/>
      <c r="Q35" s="1185"/>
      <c r="R35" s="1185"/>
      <c r="S35" s="1185"/>
      <c r="T35" s="1185"/>
      <c r="U35" s="1185">
        <f t="shared" si="0"/>
        <v>0</v>
      </c>
      <c r="V35" s="1185">
        <f t="shared" si="1"/>
        <v>0</v>
      </c>
      <c r="W35" s="1185" t="s">
        <v>257</v>
      </c>
    </row>
    <row r="36" spans="1:23" s="1720" customFormat="1">
      <c r="A36" s="1185">
        <v>34</v>
      </c>
      <c r="B36" s="1185" t="s">
        <v>1937</v>
      </c>
      <c r="C36" s="1185">
        <v>34</v>
      </c>
      <c r="D36" s="1185">
        <v>136</v>
      </c>
      <c r="E36" s="1185">
        <v>161006588</v>
      </c>
      <c r="F36" s="1185">
        <v>59</v>
      </c>
      <c r="G36" s="1185">
        <v>3565.23</v>
      </c>
      <c r="H36" s="1185">
        <v>263.77</v>
      </c>
      <c r="I36" s="1185">
        <v>0</v>
      </c>
      <c r="J36" s="1185"/>
      <c r="K36" s="1185"/>
      <c r="L36" s="1185">
        <v>2</v>
      </c>
      <c r="M36" s="1185">
        <v>20</v>
      </c>
      <c r="N36" s="1185"/>
      <c r="O36" s="1185"/>
      <c r="P36" s="1185"/>
      <c r="Q36" s="1185"/>
      <c r="R36" s="1185"/>
      <c r="S36" s="1185"/>
      <c r="T36" s="1185"/>
      <c r="U36" s="1185">
        <f t="shared" si="0"/>
        <v>0</v>
      </c>
      <c r="V36" s="1185">
        <f t="shared" si="1"/>
        <v>0</v>
      </c>
      <c r="W36" s="1185" t="s">
        <v>257</v>
      </c>
    </row>
    <row r="37" spans="1:23" s="1720" customFormat="1">
      <c r="A37" s="1185">
        <v>35</v>
      </c>
      <c r="B37" s="1185" t="s">
        <v>1937</v>
      </c>
      <c r="C37" s="1185">
        <v>35</v>
      </c>
      <c r="D37" s="1185">
        <v>137</v>
      </c>
      <c r="E37" s="1185">
        <v>161006589</v>
      </c>
      <c r="F37" s="1185">
        <v>59</v>
      </c>
      <c r="G37" s="1185">
        <v>3541.32</v>
      </c>
      <c r="H37" s="1185">
        <v>261.68</v>
      </c>
      <c r="I37" s="1185">
        <v>1</v>
      </c>
      <c r="J37" s="1185"/>
      <c r="K37" s="1185"/>
      <c r="L37" s="1185">
        <v>2</v>
      </c>
      <c r="M37" s="1185">
        <v>15</v>
      </c>
      <c r="N37" s="1185"/>
      <c r="O37" s="1185"/>
      <c r="P37" s="1185"/>
      <c r="Q37" s="1185"/>
      <c r="R37" s="1185"/>
      <c r="S37" s="1185"/>
      <c r="T37" s="1185"/>
      <c r="U37" s="1185">
        <f t="shared" si="0"/>
        <v>0</v>
      </c>
      <c r="V37" s="1185">
        <f t="shared" si="1"/>
        <v>0</v>
      </c>
      <c r="W37" s="1185" t="s">
        <v>257</v>
      </c>
    </row>
    <row r="38" spans="1:23" s="1720" customFormat="1">
      <c r="A38" s="1185">
        <v>36</v>
      </c>
      <c r="B38" s="1185" t="s">
        <v>1937</v>
      </c>
      <c r="C38" s="1185">
        <v>36</v>
      </c>
      <c r="D38" s="1185">
        <v>138</v>
      </c>
      <c r="E38" s="1185">
        <v>161006590</v>
      </c>
      <c r="F38" s="1185">
        <v>57</v>
      </c>
      <c r="G38" s="1185">
        <v>3389.87</v>
      </c>
      <c r="H38" s="1185">
        <v>303.13</v>
      </c>
      <c r="I38" s="1185">
        <v>0</v>
      </c>
      <c r="J38" s="1185"/>
      <c r="K38" s="1185"/>
      <c r="L38" s="1185">
        <v>2</v>
      </c>
      <c r="M38" s="1185">
        <v>30</v>
      </c>
      <c r="N38" s="1185"/>
      <c r="O38" s="1185"/>
      <c r="P38" s="1185"/>
      <c r="Q38" s="1185"/>
      <c r="R38" s="1185"/>
      <c r="S38" s="1185"/>
      <c r="T38" s="1185"/>
      <c r="U38" s="1185">
        <f t="shared" si="0"/>
        <v>0</v>
      </c>
      <c r="V38" s="1185">
        <f t="shared" si="1"/>
        <v>0</v>
      </c>
      <c r="W38" s="1185" t="s">
        <v>257</v>
      </c>
    </row>
    <row r="39" spans="1:23" s="1720" customFormat="1">
      <c r="A39" s="1185">
        <v>37</v>
      </c>
      <c r="B39" s="1185" t="s">
        <v>1938</v>
      </c>
      <c r="C39" s="1185">
        <v>37</v>
      </c>
      <c r="D39" s="1185">
        <v>139</v>
      </c>
      <c r="E39" s="1185">
        <v>161006591</v>
      </c>
      <c r="F39" s="1185">
        <v>58</v>
      </c>
      <c r="G39" s="1185">
        <v>3457.68</v>
      </c>
      <c r="H39" s="1185">
        <v>294.32</v>
      </c>
      <c r="I39" s="1185">
        <v>0</v>
      </c>
      <c r="J39" s="1185"/>
      <c r="K39" s="1185"/>
      <c r="L39" s="1185">
        <v>2</v>
      </c>
      <c r="M39" s="1185">
        <v>35</v>
      </c>
      <c r="N39" s="1185"/>
      <c r="O39" s="1185"/>
      <c r="P39" s="1185"/>
      <c r="Q39" s="1185"/>
      <c r="R39" s="1185"/>
      <c r="S39" s="1185"/>
      <c r="T39" s="1185"/>
      <c r="U39" s="1185">
        <f t="shared" si="0"/>
        <v>0</v>
      </c>
      <c r="V39" s="1185">
        <f t="shared" si="1"/>
        <v>0</v>
      </c>
      <c r="W39" s="1185" t="s">
        <v>257</v>
      </c>
    </row>
    <row r="40" spans="1:23" s="1720" customFormat="1">
      <c r="A40" s="1185">
        <v>38</v>
      </c>
      <c r="B40" s="1185" t="s">
        <v>1938</v>
      </c>
      <c r="C40" s="1185">
        <v>38</v>
      </c>
      <c r="D40" s="1185">
        <v>140</v>
      </c>
      <c r="E40" s="1185">
        <v>151000227</v>
      </c>
      <c r="F40" s="1185">
        <v>58</v>
      </c>
      <c r="G40" s="1185">
        <v>3473.67</v>
      </c>
      <c r="H40" s="1185">
        <v>281.33</v>
      </c>
      <c r="I40" s="1185">
        <v>0</v>
      </c>
      <c r="J40" s="1185"/>
      <c r="K40" s="1185"/>
      <c r="L40" s="1185">
        <v>1</v>
      </c>
      <c r="M40" s="1185">
        <v>45</v>
      </c>
      <c r="N40" s="1185"/>
      <c r="O40" s="1185"/>
      <c r="P40" s="1185"/>
      <c r="Q40" s="1185"/>
      <c r="R40" s="1185"/>
      <c r="S40" s="1185"/>
      <c r="T40" s="1185"/>
      <c r="U40" s="1185">
        <f t="shared" si="0"/>
        <v>0</v>
      </c>
      <c r="V40" s="1185">
        <f t="shared" si="1"/>
        <v>0</v>
      </c>
      <c r="W40" s="1185" t="s">
        <v>257</v>
      </c>
    </row>
    <row r="41" spans="1:23" s="1720" customFormat="1">
      <c r="A41" s="1185">
        <v>39</v>
      </c>
      <c r="B41" s="1185" t="s">
        <v>1938</v>
      </c>
      <c r="C41" s="1185">
        <v>39</v>
      </c>
      <c r="D41" s="1185">
        <v>141</v>
      </c>
      <c r="E41" s="1185">
        <v>151000228</v>
      </c>
      <c r="F41" s="1185">
        <v>58</v>
      </c>
      <c r="G41" s="1185">
        <v>3477.65</v>
      </c>
      <c r="H41" s="1185">
        <v>283.35000000000002</v>
      </c>
      <c r="I41" s="1185">
        <v>0</v>
      </c>
      <c r="J41" s="1185"/>
      <c r="K41" s="1185"/>
      <c r="L41" s="1185">
        <v>2</v>
      </c>
      <c r="M41" s="1185">
        <v>5</v>
      </c>
      <c r="N41" s="1185"/>
      <c r="O41" s="1185"/>
      <c r="P41" s="1185"/>
      <c r="Q41" s="1185"/>
      <c r="R41" s="1185"/>
      <c r="S41" s="1185"/>
      <c r="T41" s="1185"/>
      <c r="U41" s="1185">
        <f t="shared" si="0"/>
        <v>0</v>
      </c>
      <c r="V41" s="1185">
        <f t="shared" si="1"/>
        <v>0</v>
      </c>
      <c r="W41" s="1185" t="s">
        <v>257</v>
      </c>
    </row>
    <row r="42" spans="1:23" s="1720" customFormat="1">
      <c r="A42" s="1185">
        <v>40</v>
      </c>
      <c r="B42" s="1185" t="s">
        <v>1938</v>
      </c>
      <c r="C42" s="1185">
        <v>40</v>
      </c>
      <c r="D42" s="1185">
        <v>142</v>
      </c>
      <c r="E42" s="1185">
        <v>161006592</v>
      </c>
      <c r="F42" s="1185">
        <v>57</v>
      </c>
      <c r="G42" s="1185">
        <v>3419.64</v>
      </c>
      <c r="H42" s="1185">
        <v>282.36</v>
      </c>
      <c r="I42" s="1185">
        <v>0</v>
      </c>
      <c r="J42" s="1185"/>
      <c r="K42" s="1185"/>
      <c r="L42" s="1185">
        <v>2</v>
      </c>
      <c r="M42" s="1185">
        <v>25</v>
      </c>
      <c r="N42" s="1185"/>
      <c r="O42" s="1185"/>
      <c r="P42" s="1185"/>
      <c r="Q42" s="1185"/>
      <c r="R42" s="1185"/>
      <c r="S42" s="1185"/>
      <c r="T42" s="1185"/>
      <c r="U42" s="1185">
        <f t="shared" si="0"/>
        <v>0</v>
      </c>
      <c r="V42" s="1185">
        <f t="shared" si="1"/>
        <v>0</v>
      </c>
      <c r="W42" s="1185" t="s">
        <v>257</v>
      </c>
    </row>
    <row r="43" spans="1:23" s="1720" customFormat="1">
      <c r="A43" s="1185">
        <v>41</v>
      </c>
      <c r="B43" s="1185" t="s">
        <v>1938</v>
      </c>
      <c r="C43" s="1185">
        <v>41</v>
      </c>
      <c r="D43" s="1185">
        <v>143</v>
      </c>
      <c r="E43" s="1185">
        <v>161006593</v>
      </c>
      <c r="F43" s="1185">
        <v>59</v>
      </c>
      <c r="G43" s="1185">
        <v>3545.44</v>
      </c>
      <c r="H43" s="1185">
        <v>280.56</v>
      </c>
      <c r="I43" s="1185">
        <v>0</v>
      </c>
      <c r="J43" s="1185"/>
      <c r="K43" s="1185"/>
      <c r="L43" s="1185">
        <v>2</v>
      </c>
      <c r="M43" s="1185">
        <v>45</v>
      </c>
      <c r="N43" s="1185"/>
      <c r="O43" s="1185"/>
      <c r="P43" s="1185"/>
      <c r="Q43" s="1185"/>
      <c r="R43" s="1185"/>
      <c r="S43" s="1185"/>
      <c r="T43" s="1185"/>
      <c r="U43" s="1185">
        <f t="shared" si="0"/>
        <v>0</v>
      </c>
      <c r="V43" s="1185">
        <f t="shared" si="1"/>
        <v>0</v>
      </c>
      <c r="W43" s="1185" t="s">
        <v>257</v>
      </c>
    </row>
    <row r="44" spans="1:23" s="1720" customFormat="1">
      <c r="A44" s="1185">
        <v>42</v>
      </c>
      <c r="B44" s="1185" t="s">
        <v>1939</v>
      </c>
      <c r="C44" s="1185">
        <v>42</v>
      </c>
      <c r="D44" s="1185">
        <v>144</v>
      </c>
      <c r="E44" s="1185">
        <v>161006594</v>
      </c>
      <c r="F44" s="1185">
        <v>58</v>
      </c>
      <c r="G44" s="1185">
        <v>3424.56</v>
      </c>
      <c r="H44" s="1185">
        <v>303.44</v>
      </c>
      <c r="I44" s="1185">
        <v>0</v>
      </c>
      <c r="J44" s="1185"/>
      <c r="K44" s="1185"/>
      <c r="L44" s="1185">
        <v>2</v>
      </c>
      <c r="M44" s="1185">
        <v>20</v>
      </c>
      <c r="N44" s="1185"/>
      <c r="O44" s="1185"/>
      <c r="P44" s="1185"/>
      <c r="Q44" s="1185"/>
      <c r="R44" s="1185"/>
      <c r="S44" s="1185"/>
      <c r="T44" s="1185"/>
      <c r="U44" s="1185">
        <f t="shared" si="0"/>
        <v>0</v>
      </c>
      <c r="V44" s="1185">
        <f t="shared" si="1"/>
        <v>0</v>
      </c>
      <c r="W44" s="1185" t="s">
        <v>257</v>
      </c>
    </row>
    <row r="45" spans="1:23" s="1720" customFormat="1">
      <c r="A45" s="1185">
        <v>43</v>
      </c>
      <c r="B45" s="1185" t="s">
        <v>1939</v>
      </c>
      <c r="C45" s="1185">
        <v>43</v>
      </c>
      <c r="D45" s="1185">
        <v>145</v>
      </c>
      <c r="E45" s="1185">
        <v>161006595</v>
      </c>
      <c r="F45" s="1185">
        <v>59</v>
      </c>
      <c r="G45" s="1185">
        <v>3503.44</v>
      </c>
      <c r="H45" s="1185">
        <v>322.56</v>
      </c>
      <c r="I45" s="1185">
        <v>0</v>
      </c>
      <c r="J45" s="1185"/>
      <c r="K45" s="1185"/>
      <c r="L45" s="1185">
        <v>2</v>
      </c>
      <c r="M45" s="1185">
        <v>35</v>
      </c>
      <c r="N45" s="1185"/>
      <c r="O45" s="1185"/>
      <c r="P45" s="1185"/>
      <c r="Q45" s="1185"/>
      <c r="R45" s="1185"/>
      <c r="S45" s="1185"/>
      <c r="T45" s="1185"/>
      <c r="U45" s="1185">
        <f t="shared" si="0"/>
        <v>0</v>
      </c>
      <c r="V45" s="1185">
        <f t="shared" si="1"/>
        <v>0</v>
      </c>
      <c r="W45" s="1185" t="s">
        <v>257</v>
      </c>
    </row>
    <row r="46" spans="1:23" s="1720" customFormat="1">
      <c r="A46" s="1185">
        <v>44</v>
      </c>
      <c r="B46" s="1185" t="s">
        <v>1939</v>
      </c>
      <c r="C46" s="1185">
        <v>44</v>
      </c>
      <c r="D46" s="1185">
        <v>146</v>
      </c>
      <c r="E46" s="1185">
        <v>161006596</v>
      </c>
      <c r="F46" s="1185">
        <v>59</v>
      </c>
      <c r="G46" s="1185">
        <v>3595.63</v>
      </c>
      <c r="H46" s="1185">
        <v>234.36</v>
      </c>
      <c r="I46" s="1185">
        <v>0.99</v>
      </c>
      <c r="J46" s="1185"/>
      <c r="K46" s="1185"/>
      <c r="L46" s="1185">
        <v>2</v>
      </c>
      <c r="M46" s="1185">
        <v>15</v>
      </c>
      <c r="N46" s="1185"/>
      <c r="O46" s="1185"/>
      <c r="P46" s="1185"/>
      <c r="Q46" s="1185"/>
      <c r="R46" s="1185"/>
      <c r="S46" s="1185"/>
      <c r="T46" s="1185"/>
      <c r="U46" s="1185">
        <f t="shared" si="0"/>
        <v>0</v>
      </c>
      <c r="V46" s="1185">
        <f t="shared" si="1"/>
        <v>0</v>
      </c>
      <c r="W46" s="1185" t="s">
        <v>257</v>
      </c>
    </row>
    <row r="47" spans="1:23" s="1720" customFormat="1">
      <c r="A47" s="1185">
        <v>45</v>
      </c>
      <c r="B47" s="1185" t="s">
        <v>1939</v>
      </c>
      <c r="C47" s="1185">
        <v>45</v>
      </c>
      <c r="D47" s="1185">
        <v>147</v>
      </c>
      <c r="E47" s="1185">
        <v>161006597</v>
      </c>
      <c r="F47" s="1185">
        <v>58</v>
      </c>
      <c r="G47" s="1185">
        <v>3508.66</v>
      </c>
      <c r="H47" s="1185">
        <v>250.51</v>
      </c>
      <c r="I47" s="1185">
        <v>1.17</v>
      </c>
      <c r="J47" s="1185"/>
      <c r="K47" s="1185"/>
      <c r="L47" s="1185">
        <v>2</v>
      </c>
      <c r="M47" s="1185">
        <v>35</v>
      </c>
      <c r="N47" s="1185"/>
      <c r="O47" s="1185"/>
      <c r="P47" s="1185"/>
      <c r="Q47" s="1185"/>
      <c r="R47" s="1185"/>
      <c r="S47" s="1185"/>
      <c r="T47" s="1185"/>
      <c r="U47" s="1185">
        <f t="shared" si="0"/>
        <v>0</v>
      </c>
      <c r="V47" s="1185">
        <f t="shared" si="1"/>
        <v>0</v>
      </c>
      <c r="W47" s="1185" t="s">
        <v>257</v>
      </c>
    </row>
    <row r="48" spans="1:23" s="1720" customFormat="1">
      <c r="A48" s="1185">
        <v>46</v>
      </c>
      <c r="B48" s="1185" t="s">
        <v>1940</v>
      </c>
      <c r="C48" s="1185">
        <v>46</v>
      </c>
      <c r="D48" s="1185">
        <v>148</v>
      </c>
      <c r="E48" s="1185">
        <v>161006598</v>
      </c>
      <c r="F48" s="1185">
        <v>56</v>
      </c>
      <c r="G48" s="1185">
        <v>3331.72</v>
      </c>
      <c r="H48" s="1185">
        <v>284.27999999999997</v>
      </c>
      <c r="I48" s="1185">
        <v>0</v>
      </c>
      <c r="J48" s="1185"/>
      <c r="K48" s="1185"/>
      <c r="L48" s="1185">
        <v>2</v>
      </c>
      <c r="M48" s="1185">
        <v>10</v>
      </c>
      <c r="N48" s="1185"/>
      <c r="O48" s="1185"/>
      <c r="P48" s="1185"/>
      <c r="Q48" s="1185"/>
      <c r="R48" s="1185"/>
      <c r="S48" s="1185"/>
      <c r="T48" s="1185"/>
      <c r="U48" s="1185">
        <f t="shared" si="0"/>
        <v>0</v>
      </c>
      <c r="V48" s="1185">
        <f t="shared" si="1"/>
        <v>0</v>
      </c>
      <c r="W48" s="1185" t="s">
        <v>257</v>
      </c>
    </row>
    <row r="49" spans="1:30" s="1720" customFormat="1">
      <c r="A49" s="1185">
        <v>47</v>
      </c>
      <c r="B49" s="1185" t="s">
        <v>1940</v>
      </c>
      <c r="C49" s="1185">
        <v>47</v>
      </c>
      <c r="D49" s="1185">
        <v>149</v>
      </c>
      <c r="E49" s="1185">
        <v>161006599</v>
      </c>
      <c r="F49" s="1185">
        <v>59</v>
      </c>
      <c r="G49" s="1185">
        <v>3604.86</v>
      </c>
      <c r="H49" s="1185">
        <v>215.14</v>
      </c>
      <c r="I49" s="1185">
        <v>0</v>
      </c>
      <c r="J49" s="1185"/>
      <c r="K49" s="1185"/>
      <c r="L49" s="1185">
        <v>2</v>
      </c>
      <c r="M49" s="1185">
        <v>40</v>
      </c>
      <c r="N49" s="1185"/>
      <c r="O49" s="1185"/>
      <c r="P49" s="1185"/>
      <c r="Q49" s="1185"/>
      <c r="R49" s="1185"/>
      <c r="S49" s="1185"/>
      <c r="T49" s="1185"/>
      <c r="U49" s="1185">
        <f t="shared" si="0"/>
        <v>0</v>
      </c>
      <c r="V49" s="1185">
        <f t="shared" si="1"/>
        <v>0</v>
      </c>
      <c r="W49" s="1185" t="s">
        <v>257</v>
      </c>
    </row>
    <row r="50" spans="1:30" s="1720" customFormat="1">
      <c r="A50" s="1185">
        <v>48</v>
      </c>
      <c r="B50" s="1185" t="s">
        <v>1941</v>
      </c>
      <c r="C50" s="1185">
        <v>48</v>
      </c>
      <c r="D50" s="1185">
        <v>150</v>
      </c>
      <c r="E50" s="1185">
        <v>161006600</v>
      </c>
      <c r="F50" s="1185">
        <v>55</v>
      </c>
      <c r="G50" s="1185">
        <v>3358.3</v>
      </c>
      <c r="H50" s="1185">
        <v>206.48</v>
      </c>
      <c r="I50" s="1185">
        <v>4.78</v>
      </c>
      <c r="J50" s="1185"/>
      <c r="K50" s="1185"/>
      <c r="L50" s="1185">
        <v>2</v>
      </c>
      <c r="M50" s="1185">
        <v>15</v>
      </c>
      <c r="N50" s="1185"/>
      <c r="O50" s="1185">
        <v>8250</v>
      </c>
      <c r="P50" s="1185"/>
      <c r="Q50" s="1185"/>
      <c r="R50" s="1185"/>
      <c r="S50" s="1185"/>
      <c r="T50" s="1185"/>
      <c r="U50" s="1185">
        <f t="shared" si="0"/>
        <v>412.5</v>
      </c>
      <c r="V50" s="1185">
        <f t="shared" si="1"/>
        <v>8662.5</v>
      </c>
      <c r="W50" s="1185" t="s">
        <v>257</v>
      </c>
    </row>
    <row r="51" spans="1:30" s="1720" customFormat="1">
      <c r="A51" s="1185">
        <v>49</v>
      </c>
      <c r="B51" s="1185" t="s">
        <v>1941</v>
      </c>
      <c r="C51" s="1185">
        <v>49</v>
      </c>
      <c r="D51" s="1185">
        <v>151</v>
      </c>
      <c r="E51" s="1185">
        <v>161006601</v>
      </c>
      <c r="F51" s="1185">
        <v>59</v>
      </c>
      <c r="G51" s="1185">
        <v>3618.43</v>
      </c>
      <c r="H51" s="1185">
        <v>210.57</v>
      </c>
      <c r="I51" s="1185">
        <v>0</v>
      </c>
      <c r="J51" s="1185"/>
      <c r="K51" s="1185"/>
      <c r="L51" s="1185">
        <v>2</v>
      </c>
      <c r="M51" s="1185">
        <v>0</v>
      </c>
      <c r="N51" s="1185"/>
      <c r="O51" s="1185"/>
      <c r="P51" s="1185"/>
      <c r="Q51" s="1185"/>
      <c r="R51" s="1185"/>
      <c r="S51" s="1185"/>
      <c r="T51" s="1185"/>
      <c r="U51" s="1185">
        <f t="shared" si="0"/>
        <v>0</v>
      </c>
      <c r="V51" s="1185">
        <f t="shared" si="1"/>
        <v>0</v>
      </c>
      <c r="W51" s="1185" t="s">
        <v>257</v>
      </c>
    </row>
    <row r="52" spans="1:30" s="1720" customFormat="1">
      <c r="A52" s="1185">
        <v>50</v>
      </c>
      <c r="B52" s="1185" t="s">
        <v>1941</v>
      </c>
      <c r="C52" s="1185">
        <v>50</v>
      </c>
      <c r="D52" s="1185">
        <v>152</v>
      </c>
      <c r="E52" s="1185">
        <v>161006602</v>
      </c>
      <c r="F52" s="1185">
        <v>58</v>
      </c>
      <c r="G52" s="1185">
        <v>3498.65</v>
      </c>
      <c r="H52" s="1185">
        <v>262.35000000000002</v>
      </c>
      <c r="I52" s="1185">
        <v>0</v>
      </c>
      <c r="J52" s="1185"/>
      <c r="K52" s="1185"/>
      <c r="L52" s="1185">
        <v>2</v>
      </c>
      <c r="M52" s="1185">
        <v>0</v>
      </c>
      <c r="N52" s="1185"/>
      <c r="O52" s="1185"/>
      <c r="P52" s="1185"/>
      <c r="Q52" s="1185"/>
      <c r="R52" s="1185"/>
      <c r="S52" s="1185"/>
      <c r="T52" s="1185"/>
      <c r="U52" s="1185">
        <f t="shared" si="0"/>
        <v>0</v>
      </c>
      <c r="V52" s="1185">
        <f t="shared" si="1"/>
        <v>0</v>
      </c>
      <c r="W52" s="1185" t="s">
        <v>257</v>
      </c>
    </row>
    <row r="53" spans="1:30" s="1720" customFormat="1">
      <c r="A53" s="1185">
        <v>51</v>
      </c>
      <c r="B53" s="1185" t="s">
        <v>1941</v>
      </c>
      <c r="C53" s="1185">
        <v>51</v>
      </c>
      <c r="D53" s="1185">
        <v>153</v>
      </c>
      <c r="E53" s="1185">
        <v>161006603</v>
      </c>
      <c r="F53" s="1185">
        <v>58</v>
      </c>
      <c r="G53" s="1185">
        <v>3500.66</v>
      </c>
      <c r="H53" s="1185">
        <v>259.52999999999997</v>
      </c>
      <c r="I53" s="1185">
        <v>2.19</v>
      </c>
      <c r="J53" s="1185"/>
      <c r="K53" s="1185"/>
      <c r="L53" s="1185">
        <v>2</v>
      </c>
      <c r="M53" s="1185">
        <v>0</v>
      </c>
      <c r="N53" s="1185"/>
      <c r="O53" s="1185">
        <v>8700</v>
      </c>
      <c r="P53" s="1185"/>
      <c r="Q53" s="1185"/>
      <c r="R53" s="1185"/>
      <c r="S53" s="1185"/>
      <c r="T53" s="1185"/>
      <c r="U53" s="1185">
        <f t="shared" si="0"/>
        <v>435</v>
      </c>
      <c r="V53" s="1185">
        <f t="shared" si="1"/>
        <v>9135</v>
      </c>
      <c r="W53" s="1185" t="s">
        <v>257</v>
      </c>
    </row>
    <row r="54" spans="1:30" s="1720" customFormat="1">
      <c r="A54" s="1185">
        <v>52</v>
      </c>
      <c r="B54" s="1185" t="s">
        <v>1942</v>
      </c>
      <c r="C54" s="1185">
        <v>52</v>
      </c>
      <c r="D54" s="1185">
        <v>154</v>
      </c>
      <c r="E54" s="1185">
        <v>161006604</v>
      </c>
      <c r="F54" s="1185">
        <v>58</v>
      </c>
      <c r="G54" s="1185">
        <v>3487.73</v>
      </c>
      <c r="H54" s="1185">
        <v>249.47</v>
      </c>
      <c r="I54" s="1185">
        <v>0.2</v>
      </c>
      <c r="J54" s="1185"/>
      <c r="K54" s="1185"/>
      <c r="L54" s="1185">
        <v>2</v>
      </c>
      <c r="M54" s="1185">
        <v>5</v>
      </c>
      <c r="N54" s="1185"/>
      <c r="O54" s="1185"/>
      <c r="P54" s="1185"/>
      <c r="Q54" s="1185"/>
      <c r="R54" s="1185"/>
      <c r="S54" s="1185"/>
      <c r="T54" s="1185"/>
      <c r="U54" s="1185">
        <f t="shared" si="0"/>
        <v>0</v>
      </c>
      <c r="V54" s="1185">
        <f t="shared" si="1"/>
        <v>0</v>
      </c>
      <c r="W54" s="1185" t="s">
        <v>257</v>
      </c>
    </row>
    <row r="55" spans="1:30" s="1720" customFormat="1">
      <c r="A55" s="1185">
        <v>53</v>
      </c>
      <c r="B55" s="1185" t="s">
        <v>1942</v>
      </c>
      <c r="C55" s="1185">
        <v>53</v>
      </c>
      <c r="D55" s="1185">
        <v>155</v>
      </c>
      <c r="E55" s="1185">
        <v>161006605</v>
      </c>
      <c r="F55" s="1185">
        <v>59</v>
      </c>
      <c r="G55" s="1185">
        <v>3526.03</v>
      </c>
      <c r="H55" s="1185">
        <v>302.97000000000003</v>
      </c>
      <c r="I55" s="1185">
        <v>0</v>
      </c>
      <c r="J55" s="1185"/>
      <c r="K55" s="1185"/>
      <c r="L55" s="1185">
        <v>2</v>
      </c>
      <c r="M55" s="1185">
        <v>55</v>
      </c>
      <c r="N55" s="1185"/>
      <c r="O55" s="1185"/>
      <c r="P55" s="1185"/>
      <c r="Q55" s="1185"/>
      <c r="R55" s="1185"/>
      <c r="S55" s="1185"/>
      <c r="T55" s="1185"/>
      <c r="U55" s="1185">
        <f t="shared" si="0"/>
        <v>0</v>
      </c>
      <c r="V55" s="1185">
        <f t="shared" si="1"/>
        <v>0</v>
      </c>
      <c r="W55" s="1185" t="s">
        <v>257</v>
      </c>
    </row>
    <row r="56" spans="1:30" s="1720" customFormat="1">
      <c r="A56" s="1185">
        <v>54</v>
      </c>
      <c r="B56" s="1185" t="s">
        <v>1942</v>
      </c>
      <c r="C56" s="1185">
        <v>54</v>
      </c>
      <c r="D56" s="1185">
        <v>156</v>
      </c>
      <c r="E56" s="1185">
        <v>161006606</v>
      </c>
      <c r="F56" s="1185">
        <v>57</v>
      </c>
      <c r="G56" s="1185">
        <v>3498.68</v>
      </c>
      <c r="H56" s="1185">
        <v>192.9</v>
      </c>
      <c r="I56" s="1185">
        <v>1.58</v>
      </c>
      <c r="J56" s="1185"/>
      <c r="K56" s="1185"/>
      <c r="L56" s="1185">
        <v>2</v>
      </c>
      <c r="M56" s="1185">
        <v>0</v>
      </c>
      <c r="N56" s="1185"/>
      <c r="O56" s="1185">
        <v>30880</v>
      </c>
      <c r="P56" s="1185"/>
      <c r="Q56" s="1185"/>
      <c r="R56" s="1185"/>
      <c r="S56" s="1185"/>
      <c r="T56" s="1185"/>
      <c r="U56" s="1185">
        <f t="shared" si="0"/>
        <v>1544</v>
      </c>
      <c r="V56" s="1185">
        <f t="shared" si="1"/>
        <v>32424</v>
      </c>
      <c r="W56" s="1185" t="s">
        <v>257</v>
      </c>
      <c r="X56" s="57" t="s">
        <v>1946</v>
      </c>
    </row>
    <row r="57" spans="1:30" s="1720" customFormat="1">
      <c r="A57" s="1185">
        <v>55</v>
      </c>
      <c r="B57" s="1185" t="s">
        <v>1942</v>
      </c>
      <c r="C57" s="1185">
        <v>55</v>
      </c>
      <c r="D57" s="1185">
        <v>157</v>
      </c>
      <c r="E57" s="1185">
        <v>161006607</v>
      </c>
      <c r="F57" s="1185">
        <v>58</v>
      </c>
      <c r="G57" s="1185">
        <v>3501.08</v>
      </c>
      <c r="H57" s="1185">
        <v>250.92</v>
      </c>
      <c r="I57" s="1185">
        <v>0</v>
      </c>
      <c r="J57" s="1185"/>
      <c r="K57" s="1185"/>
      <c r="L57" s="1185">
        <v>2</v>
      </c>
      <c r="M57" s="1185">
        <v>10</v>
      </c>
      <c r="N57" s="1185"/>
      <c r="O57" s="1185"/>
      <c r="P57" s="1185"/>
      <c r="Q57" s="1185"/>
      <c r="R57" s="1185"/>
      <c r="S57" s="1185"/>
      <c r="T57" s="1185"/>
      <c r="U57" s="1185">
        <f t="shared" si="0"/>
        <v>0</v>
      </c>
      <c r="V57" s="1185">
        <f t="shared" si="1"/>
        <v>0</v>
      </c>
      <c r="W57" s="1185" t="s">
        <v>257</v>
      </c>
    </row>
    <row r="58" spans="1:30" s="1720" customFormat="1">
      <c r="A58" s="1185">
        <v>56</v>
      </c>
      <c r="B58" s="1185" t="s">
        <v>1943</v>
      </c>
      <c r="C58" s="1185">
        <v>56</v>
      </c>
      <c r="D58" s="1185">
        <v>158</v>
      </c>
      <c r="E58" s="1185">
        <v>161006608</v>
      </c>
      <c r="F58" s="1185">
        <v>59</v>
      </c>
      <c r="G58" s="1185">
        <v>3456.43</v>
      </c>
      <c r="H58" s="1185">
        <v>372.57</v>
      </c>
      <c r="I58" s="1185">
        <v>0</v>
      </c>
      <c r="J58" s="1185"/>
      <c r="K58" s="1185"/>
      <c r="L58" s="1185">
        <v>2</v>
      </c>
      <c r="M58" s="1185">
        <v>15</v>
      </c>
      <c r="N58" s="1185"/>
      <c r="O58" s="1185"/>
      <c r="P58" s="1185"/>
      <c r="Q58" s="1185"/>
      <c r="R58" s="1185"/>
      <c r="S58" s="1185"/>
      <c r="T58" s="1185"/>
      <c r="U58" s="1185">
        <f t="shared" si="0"/>
        <v>0</v>
      </c>
      <c r="V58" s="1185">
        <f t="shared" si="1"/>
        <v>0</v>
      </c>
      <c r="W58" s="1185" t="s">
        <v>257</v>
      </c>
    </row>
    <row r="59" spans="1:30" s="1720" customFormat="1">
      <c r="A59" s="1185">
        <v>57</v>
      </c>
      <c r="B59" s="1185" t="s">
        <v>1943</v>
      </c>
      <c r="C59" s="1185">
        <v>57</v>
      </c>
      <c r="D59" s="1185">
        <v>159</v>
      </c>
      <c r="E59" s="1185">
        <v>161006609</v>
      </c>
      <c r="F59" s="1185">
        <v>59</v>
      </c>
      <c r="G59" s="1185">
        <v>3538.46</v>
      </c>
      <c r="H59" s="1185">
        <v>282.74</v>
      </c>
      <c r="I59" s="1185">
        <v>1.2</v>
      </c>
      <c r="J59" s="1185"/>
      <c r="K59" s="1185"/>
      <c r="L59" s="1185">
        <v>2</v>
      </c>
      <c r="M59" s="1185">
        <v>35</v>
      </c>
      <c r="N59" s="1185"/>
      <c r="O59" s="1185"/>
      <c r="P59" s="1185"/>
      <c r="Q59" s="1185"/>
      <c r="R59" s="1185"/>
      <c r="S59" s="1185"/>
      <c r="T59" s="1185"/>
      <c r="U59" s="1185">
        <f t="shared" si="0"/>
        <v>0</v>
      </c>
      <c r="V59" s="1185">
        <f t="shared" si="1"/>
        <v>0</v>
      </c>
      <c r="W59" s="1185" t="s">
        <v>257</v>
      </c>
    </row>
    <row r="60" spans="1:30" s="1720" customFormat="1">
      <c r="A60" s="1185">
        <v>58</v>
      </c>
      <c r="B60" s="1185" t="s">
        <v>1943</v>
      </c>
      <c r="C60" s="1185">
        <v>58</v>
      </c>
      <c r="D60" s="1185">
        <v>160</v>
      </c>
      <c r="E60" s="1185">
        <v>161006610</v>
      </c>
      <c r="F60" s="1185">
        <v>55</v>
      </c>
      <c r="G60" s="1185">
        <v>3253.52</v>
      </c>
      <c r="H60" s="1185">
        <v>300.48</v>
      </c>
      <c r="I60" s="1185">
        <v>0</v>
      </c>
      <c r="J60" s="1185"/>
      <c r="K60" s="1185"/>
      <c r="L60" s="1185">
        <v>6</v>
      </c>
      <c r="M60" s="1185">
        <v>20</v>
      </c>
      <c r="N60" s="1185"/>
      <c r="O60" s="1185">
        <v>33000</v>
      </c>
      <c r="P60" s="1185"/>
      <c r="Q60" s="1185"/>
      <c r="R60" s="1185"/>
      <c r="S60" s="1185"/>
      <c r="T60" s="1185"/>
      <c r="U60" s="1185">
        <f t="shared" si="0"/>
        <v>1650</v>
      </c>
      <c r="V60" s="1185">
        <f t="shared" si="1"/>
        <v>34650</v>
      </c>
      <c r="W60" s="1185" t="s">
        <v>257</v>
      </c>
      <c r="X60" s="57" t="s">
        <v>1947</v>
      </c>
      <c r="Y60" s="57"/>
      <c r="Z60" s="57"/>
      <c r="AA60" s="57"/>
      <c r="AB60" s="57"/>
      <c r="AC60" s="57"/>
      <c r="AD60" s="57"/>
    </row>
    <row r="61" spans="1:30" s="1720" customFormat="1">
      <c r="A61" s="1185">
        <v>59</v>
      </c>
      <c r="B61" s="1185" t="s">
        <v>1943</v>
      </c>
      <c r="C61" s="1185">
        <v>59</v>
      </c>
      <c r="D61" s="1185">
        <v>161</v>
      </c>
      <c r="E61" s="1185">
        <v>161006611</v>
      </c>
      <c r="F61" s="1185">
        <v>55</v>
      </c>
      <c r="G61" s="1185">
        <v>3242.46</v>
      </c>
      <c r="H61" s="1185">
        <v>329.54</v>
      </c>
      <c r="I61" s="1185">
        <v>0</v>
      </c>
      <c r="J61" s="1185"/>
      <c r="K61" s="1185"/>
      <c r="L61" s="1185">
        <v>2</v>
      </c>
      <c r="M61" s="1185">
        <v>10</v>
      </c>
      <c r="N61" s="1185"/>
      <c r="O61" s="1185"/>
      <c r="P61" s="1185"/>
      <c r="Q61" s="1185"/>
      <c r="R61" s="1185"/>
      <c r="S61" s="1185"/>
      <c r="T61" s="1185"/>
      <c r="U61" s="1185">
        <f t="shared" si="0"/>
        <v>0</v>
      </c>
      <c r="V61" s="1185">
        <f t="shared" si="1"/>
        <v>0</v>
      </c>
      <c r="W61" s="1185" t="s">
        <v>257</v>
      </c>
    </row>
    <row r="62" spans="1:30" s="1720" customFormat="1">
      <c r="A62" s="1185">
        <v>60</v>
      </c>
      <c r="B62" s="1185" t="s">
        <v>1944</v>
      </c>
      <c r="C62" s="1185">
        <v>60</v>
      </c>
      <c r="D62" s="1185">
        <v>162</v>
      </c>
      <c r="E62" s="1185">
        <v>161006612</v>
      </c>
      <c r="F62" s="1185">
        <v>57</v>
      </c>
      <c r="G62" s="1185">
        <v>3382.86</v>
      </c>
      <c r="H62" s="1185">
        <v>313.14</v>
      </c>
      <c r="I62" s="1185">
        <v>0</v>
      </c>
      <c r="J62" s="1185"/>
      <c r="K62" s="1185"/>
      <c r="L62" s="1185">
        <v>2</v>
      </c>
      <c r="M62" s="1185">
        <v>35</v>
      </c>
      <c r="N62" s="1185"/>
      <c r="O62" s="1185"/>
      <c r="P62" s="1185"/>
      <c r="Q62" s="1185"/>
      <c r="R62" s="1185"/>
      <c r="S62" s="1185"/>
      <c r="T62" s="1185"/>
      <c r="U62" s="1185">
        <f t="shared" si="0"/>
        <v>0</v>
      </c>
      <c r="V62" s="1185">
        <f t="shared" si="1"/>
        <v>0</v>
      </c>
      <c r="W62" s="1185" t="s">
        <v>257</v>
      </c>
    </row>
    <row r="63" spans="1:30" s="1720" customFormat="1">
      <c r="A63" s="1185">
        <v>61</v>
      </c>
      <c r="B63" s="1185" t="s">
        <v>1944</v>
      </c>
      <c r="C63" s="1185">
        <v>61</v>
      </c>
      <c r="D63" s="1185">
        <v>163</v>
      </c>
      <c r="E63" s="1185">
        <v>161006614</v>
      </c>
      <c r="F63" s="1185">
        <v>58</v>
      </c>
      <c r="G63" s="1185">
        <v>3360.69</v>
      </c>
      <c r="H63" s="1185">
        <v>194.69</v>
      </c>
      <c r="I63" s="1185">
        <v>6.38</v>
      </c>
      <c r="J63" s="1185"/>
      <c r="K63" s="1185"/>
      <c r="L63" s="1185">
        <v>2</v>
      </c>
      <c r="M63" s="1185">
        <v>40</v>
      </c>
      <c r="N63" s="1185"/>
      <c r="O63" s="1185"/>
      <c r="P63" s="1185"/>
      <c r="Q63" s="1185"/>
      <c r="R63" s="1185"/>
      <c r="S63" s="1185"/>
      <c r="T63" s="1185"/>
      <c r="U63" s="1185">
        <f t="shared" si="0"/>
        <v>0</v>
      </c>
      <c r="V63" s="1185">
        <f t="shared" si="1"/>
        <v>0</v>
      </c>
      <c r="W63" s="1185" t="s">
        <v>257</v>
      </c>
      <c r="X63" s="57" t="s">
        <v>1945</v>
      </c>
    </row>
    <row r="64" spans="1:30" s="1720" customFormat="1">
      <c r="A64" s="1185">
        <v>62</v>
      </c>
      <c r="B64" s="1185" t="s">
        <v>1944</v>
      </c>
      <c r="C64" s="1185">
        <v>62</v>
      </c>
      <c r="D64" s="1185">
        <v>164</v>
      </c>
      <c r="E64" s="1185">
        <v>161006613</v>
      </c>
      <c r="F64" s="1185">
        <v>58</v>
      </c>
      <c r="G64" s="1185">
        <v>3455.08</v>
      </c>
      <c r="H64" s="1185">
        <v>296.92</v>
      </c>
      <c r="I64" s="1185">
        <v>0</v>
      </c>
      <c r="J64" s="1185"/>
      <c r="K64" s="1185"/>
      <c r="L64" s="1185">
        <v>2</v>
      </c>
      <c r="M64" s="1185">
        <v>40</v>
      </c>
      <c r="N64" s="1185"/>
      <c r="O64" s="1185"/>
      <c r="P64" s="1185"/>
      <c r="Q64" s="1185"/>
      <c r="R64" s="1185"/>
      <c r="S64" s="1185"/>
      <c r="T64" s="1185"/>
      <c r="U64" s="1185">
        <f t="shared" si="0"/>
        <v>0</v>
      </c>
      <c r="V64" s="1185">
        <f t="shared" si="1"/>
        <v>0</v>
      </c>
      <c r="W64" s="1185" t="s">
        <v>257</v>
      </c>
    </row>
    <row r="65" spans="1:24" s="1720" customFormat="1">
      <c r="A65" s="1185">
        <v>63</v>
      </c>
      <c r="B65" s="1185" t="s">
        <v>1944</v>
      </c>
      <c r="C65" s="1185">
        <v>63</v>
      </c>
      <c r="D65" s="1185">
        <v>165</v>
      </c>
      <c r="E65" s="1185">
        <v>161006615</v>
      </c>
      <c r="F65" s="1185">
        <v>58</v>
      </c>
      <c r="G65" s="1185">
        <v>3405.65</v>
      </c>
      <c r="H65" s="1185">
        <v>355.35</v>
      </c>
      <c r="I65" s="1185">
        <v>0</v>
      </c>
      <c r="J65" s="1185"/>
      <c r="K65" s="1185"/>
      <c r="L65" s="1185">
        <v>2</v>
      </c>
      <c r="M65" s="1185">
        <v>30</v>
      </c>
      <c r="N65" s="1185"/>
      <c r="O65" s="1185"/>
      <c r="P65" s="1185"/>
      <c r="Q65" s="1185"/>
      <c r="R65" s="1185"/>
      <c r="S65" s="1185"/>
      <c r="T65" s="1185"/>
      <c r="U65" s="1185">
        <f t="shared" si="0"/>
        <v>0</v>
      </c>
      <c r="V65" s="1185">
        <f t="shared" si="1"/>
        <v>0</v>
      </c>
      <c r="W65" s="1185" t="s">
        <v>257</v>
      </c>
    </row>
    <row r="66" spans="1:24" s="1720" customFormat="1">
      <c r="A66" s="1185">
        <v>64</v>
      </c>
      <c r="B66" s="1185" t="s">
        <v>1948</v>
      </c>
      <c r="C66" s="1185">
        <v>64</v>
      </c>
      <c r="D66" s="1185">
        <v>166</v>
      </c>
      <c r="E66" s="1185">
        <v>161006616</v>
      </c>
      <c r="F66" s="1185">
        <v>59</v>
      </c>
      <c r="G66" s="1185">
        <v>3529.44</v>
      </c>
      <c r="H66" s="1185">
        <v>296.76</v>
      </c>
      <c r="I66" s="1185">
        <v>0.2</v>
      </c>
      <c r="J66" s="1185"/>
      <c r="K66" s="1185"/>
      <c r="L66" s="1185">
        <v>2</v>
      </c>
      <c r="M66" s="1185">
        <v>30</v>
      </c>
      <c r="N66" s="1185"/>
      <c r="O66" s="1185"/>
      <c r="P66" s="1185"/>
      <c r="Q66" s="1185"/>
      <c r="R66" s="1185"/>
      <c r="S66" s="1185"/>
      <c r="T66" s="1185"/>
      <c r="U66" s="1185">
        <f t="shared" si="0"/>
        <v>0</v>
      </c>
      <c r="V66" s="1185">
        <f t="shared" si="1"/>
        <v>0</v>
      </c>
      <c r="W66" s="1185" t="s">
        <v>257</v>
      </c>
    </row>
    <row r="67" spans="1:24" s="1720" customFormat="1">
      <c r="A67" s="1185">
        <v>65</v>
      </c>
      <c r="B67" s="1185" t="s">
        <v>1948</v>
      </c>
      <c r="C67" s="1185">
        <v>65</v>
      </c>
      <c r="D67" s="1185">
        <v>167</v>
      </c>
      <c r="E67" s="1185">
        <v>161006617</v>
      </c>
      <c r="F67" s="1185">
        <v>58</v>
      </c>
      <c r="G67" s="1185">
        <v>3412.02</v>
      </c>
      <c r="H67" s="1185">
        <v>357.98</v>
      </c>
      <c r="I67" s="1185">
        <v>0</v>
      </c>
      <c r="J67" s="1185"/>
      <c r="K67" s="1185"/>
      <c r="L67" s="1185">
        <v>2</v>
      </c>
      <c r="M67" s="1185">
        <v>25</v>
      </c>
      <c r="N67" s="1185"/>
      <c r="O67" s="1185"/>
      <c r="P67" s="1185"/>
      <c r="Q67" s="1185"/>
      <c r="R67" s="1185"/>
      <c r="S67" s="1185"/>
      <c r="T67" s="1185"/>
      <c r="U67" s="1185">
        <f t="shared" si="0"/>
        <v>0</v>
      </c>
      <c r="V67" s="1185">
        <f t="shared" si="1"/>
        <v>0</v>
      </c>
      <c r="W67" s="1185" t="s">
        <v>257</v>
      </c>
    </row>
    <row r="68" spans="1:24" s="1720" customFormat="1">
      <c r="A68" s="1185">
        <v>66</v>
      </c>
      <c r="B68" s="1185" t="s">
        <v>1948</v>
      </c>
      <c r="C68" s="1185">
        <v>66</v>
      </c>
      <c r="D68" s="1185">
        <v>168</v>
      </c>
      <c r="E68" s="1185">
        <v>161006618</v>
      </c>
      <c r="F68" s="1185">
        <v>58</v>
      </c>
      <c r="G68" s="1185">
        <v>3419.07</v>
      </c>
      <c r="H68" s="1185">
        <v>335.93</v>
      </c>
      <c r="I68" s="1185">
        <v>0</v>
      </c>
      <c r="J68" s="1185"/>
      <c r="K68" s="1185"/>
      <c r="L68" s="1185">
        <v>2</v>
      </c>
      <c r="M68" s="1185">
        <v>50</v>
      </c>
      <c r="N68" s="1185"/>
      <c r="O68" s="1185"/>
      <c r="P68" s="1185"/>
      <c r="Q68" s="1185"/>
      <c r="R68" s="1185"/>
      <c r="S68" s="1185"/>
      <c r="T68" s="1185"/>
      <c r="U68" s="1185">
        <f t="shared" si="0"/>
        <v>0</v>
      </c>
      <c r="V68" s="1185">
        <f t="shared" si="1"/>
        <v>0</v>
      </c>
      <c r="W68" s="1185" t="s">
        <v>257</v>
      </c>
    </row>
    <row r="69" spans="1:24" s="1720" customFormat="1">
      <c r="A69" s="1185">
        <v>67</v>
      </c>
      <c r="B69" s="1185" t="s">
        <v>1948</v>
      </c>
      <c r="C69" s="1185">
        <v>67</v>
      </c>
      <c r="D69" s="1185">
        <v>169</v>
      </c>
      <c r="E69" s="1185">
        <v>161006619</v>
      </c>
      <c r="F69" s="1185">
        <v>57</v>
      </c>
      <c r="G69" s="1185">
        <v>3378.66</v>
      </c>
      <c r="H69" s="1185">
        <v>317.33999999999997</v>
      </c>
      <c r="I69" s="1185">
        <v>0</v>
      </c>
      <c r="J69" s="1185"/>
      <c r="K69" s="1185"/>
      <c r="L69" s="1185">
        <v>2</v>
      </c>
      <c r="M69" s="1185">
        <v>25</v>
      </c>
      <c r="N69" s="1185"/>
      <c r="O69" s="1185"/>
      <c r="P69" s="1185"/>
      <c r="Q69" s="1185"/>
      <c r="R69" s="1185"/>
      <c r="S69" s="1185"/>
      <c r="T69" s="1185"/>
      <c r="U69" s="1185">
        <f t="shared" si="0"/>
        <v>0</v>
      </c>
      <c r="V69" s="1185">
        <f t="shared" si="1"/>
        <v>0</v>
      </c>
      <c r="W69" s="1185" t="s">
        <v>257</v>
      </c>
    </row>
    <row r="70" spans="1:24" s="1720" customFormat="1">
      <c r="A70" s="1185">
        <v>68</v>
      </c>
      <c r="B70" s="1185" t="s">
        <v>1948</v>
      </c>
      <c r="C70" s="1185">
        <v>68</v>
      </c>
      <c r="D70" s="1185">
        <v>170</v>
      </c>
      <c r="E70" s="1185">
        <v>161006620</v>
      </c>
      <c r="F70" s="1185">
        <v>59</v>
      </c>
      <c r="G70" s="1185">
        <v>3498.27</v>
      </c>
      <c r="H70" s="1185">
        <v>318.73</v>
      </c>
      <c r="I70" s="1185">
        <v>0</v>
      </c>
      <c r="J70" s="1185"/>
      <c r="K70" s="1185"/>
      <c r="L70" s="1185">
        <v>2</v>
      </c>
      <c r="M70" s="1185">
        <v>25</v>
      </c>
      <c r="N70" s="1185"/>
      <c r="O70" s="1185"/>
      <c r="P70" s="1185"/>
      <c r="Q70" s="1185"/>
      <c r="R70" s="1185"/>
      <c r="S70" s="1185"/>
      <c r="T70" s="1185"/>
      <c r="U70" s="1185">
        <f t="shared" si="0"/>
        <v>0</v>
      </c>
      <c r="V70" s="1185">
        <f t="shared" si="1"/>
        <v>0</v>
      </c>
      <c r="W70" s="1185" t="s">
        <v>257</v>
      </c>
    </row>
    <row r="71" spans="1:24" s="1720" customFormat="1">
      <c r="A71" s="1185">
        <v>69</v>
      </c>
      <c r="B71" s="1185" t="s">
        <v>1949</v>
      </c>
      <c r="C71" s="1185">
        <v>69</v>
      </c>
      <c r="D71" s="1185">
        <v>171</v>
      </c>
      <c r="E71" s="1185">
        <v>161006621</v>
      </c>
      <c r="F71" s="1185">
        <v>58</v>
      </c>
      <c r="G71" s="1185">
        <v>3373.08</v>
      </c>
      <c r="H71" s="1185">
        <v>378.92</v>
      </c>
      <c r="I71" s="1185">
        <v>0</v>
      </c>
      <c r="J71" s="1185"/>
      <c r="K71" s="1185"/>
      <c r="L71" s="1185">
        <v>2</v>
      </c>
      <c r="M71" s="1185">
        <v>45</v>
      </c>
      <c r="N71" s="1185"/>
      <c r="O71" s="1185"/>
      <c r="P71" s="1185"/>
      <c r="Q71" s="1185"/>
      <c r="R71" s="1185"/>
      <c r="S71" s="1185"/>
      <c r="T71" s="1185"/>
      <c r="U71" s="1185">
        <f t="shared" si="0"/>
        <v>0</v>
      </c>
      <c r="V71" s="1185">
        <f t="shared" si="1"/>
        <v>0</v>
      </c>
      <c r="W71" s="1185" t="s">
        <v>257</v>
      </c>
    </row>
    <row r="72" spans="1:24" s="1720" customFormat="1">
      <c r="A72" s="1185">
        <v>70</v>
      </c>
      <c r="B72" s="1185" t="s">
        <v>1949</v>
      </c>
      <c r="C72" s="1185">
        <v>70</v>
      </c>
      <c r="D72" s="1185">
        <v>172</v>
      </c>
      <c r="E72" s="1185">
        <v>161006622</v>
      </c>
      <c r="F72" s="1185">
        <v>58</v>
      </c>
      <c r="G72" s="1185">
        <v>3422.03</v>
      </c>
      <c r="H72" s="1185">
        <v>344.97</v>
      </c>
      <c r="I72" s="1185">
        <v>0</v>
      </c>
      <c r="J72" s="1185"/>
      <c r="K72" s="1185"/>
      <c r="L72" s="1185">
        <v>2</v>
      </c>
      <c r="M72" s="1185">
        <v>40</v>
      </c>
      <c r="N72" s="1185"/>
      <c r="O72" s="1185"/>
      <c r="P72" s="1185"/>
      <c r="Q72" s="1185"/>
      <c r="R72" s="1185"/>
      <c r="S72" s="1185"/>
      <c r="T72" s="1185"/>
      <c r="U72" s="1185">
        <f t="shared" si="0"/>
        <v>0</v>
      </c>
      <c r="V72" s="1185">
        <f t="shared" si="1"/>
        <v>0</v>
      </c>
      <c r="W72" s="1185" t="s">
        <v>257</v>
      </c>
    </row>
    <row r="73" spans="1:24" s="1720" customFormat="1">
      <c r="A73" s="1185">
        <v>71</v>
      </c>
      <c r="B73" s="1185" t="s">
        <v>1949</v>
      </c>
      <c r="C73" s="1185">
        <v>71</v>
      </c>
      <c r="D73" s="1185">
        <v>173</v>
      </c>
      <c r="E73" s="1185">
        <v>161006623</v>
      </c>
      <c r="F73" s="1185">
        <v>58</v>
      </c>
      <c r="G73" s="1185">
        <v>3480.66</v>
      </c>
      <c r="H73" s="1185">
        <v>277.33999999999997</v>
      </c>
      <c r="I73" s="1185">
        <v>0</v>
      </c>
      <c r="J73" s="1185"/>
      <c r="K73" s="1185"/>
      <c r="L73" s="1185">
        <v>2</v>
      </c>
      <c r="M73" s="1185">
        <v>25</v>
      </c>
      <c r="N73" s="1185"/>
      <c r="O73" s="1185"/>
      <c r="P73" s="1185"/>
      <c r="Q73" s="1185"/>
      <c r="R73" s="1185"/>
      <c r="S73" s="1185"/>
      <c r="T73" s="1185"/>
      <c r="U73" s="1185">
        <f t="shared" si="0"/>
        <v>0</v>
      </c>
      <c r="V73" s="1185">
        <f t="shared" si="1"/>
        <v>0</v>
      </c>
      <c r="W73" s="1185" t="s">
        <v>257</v>
      </c>
    </row>
    <row r="74" spans="1:24" s="1720" customFormat="1">
      <c r="A74" s="1185">
        <v>72</v>
      </c>
      <c r="B74" s="1185" t="s">
        <v>1949</v>
      </c>
      <c r="C74" s="1185">
        <v>72</v>
      </c>
      <c r="D74" s="1185">
        <v>174</v>
      </c>
      <c r="E74" s="1185">
        <v>161006624</v>
      </c>
      <c r="F74" s="1185">
        <v>56</v>
      </c>
      <c r="G74" s="1185">
        <v>3343.85</v>
      </c>
      <c r="H74" s="1185">
        <v>293.14999999999998</v>
      </c>
      <c r="I74" s="1185">
        <v>0</v>
      </c>
      <c r="J74" s="1185"/>
      <c r="K74" s="1185"/>
      <c r="L74" s="1185">
        <v>2</v>
      </c>
      <c r="M74" s="1185">
        <v>25</v>
      </c>
      <c r="N74" s="1185"/>
      <c r="O74" s="1185"/>
      <c r="P74" s="1185"/>
      <c r="Q74" s="1185"/>
      <c r="R74" s="1185"/>
      <c r="S74" s="1185"/>
      <c r="T74" s="1185"/>
      <c r="U74" s="1185">
        <f t="shared" si="0"/>
        <v>0</v>
      </c>
      <c r="V74" s="1185">
        <f t="shared" si="1"/>
        <v>0</v>
      </c>
      <c r="W74" s="1185" t="s">
        <v>257</v>
      </c>
    </row>
    <row r="75" spans="1:24" s="1720" customFormat="1">
      <c r="A75" s="1185">
        <v>73</v>
      </c>
      <c r="B75" s="1185" t="s">
        <v>1954</v>
      </c>
      <c r="C75" s="1185">
        <v>73</v>
      </c>
      <c r="D75" s="1185">
        <v>175</v>
      </c>
      <c r="E75" s="1185">
        <v>161006625</v>
      </c>
      <c r="F75" s="1185">
        <v>58</v>
      </c>
      <c r="G75" s="1185">
        <v>3413.64</v>
      </c>
      <c r="H75" s="1185">
        <v>350.36</v>
      </c>
      <c r="I75" s="1185">
        <v>0</v>
      </c>
      <c r="J75" s="1185"/>
      <c r="K75" s="1185"/>
      <c r="L75" s="1185">
        <v>2</v>
      </c>
      <c r="M75" s="1185">
        <v>35</v>
      </c>
      <c r="N75" s="1185"/>
      <c r="O75" s="1185"/>
      <c r="P75" s="1185"/>
      <c r="Q75" s="1185"/>
      <c r="R75" s="1185"/>
      <c r="S75" s="1185"/>
      <c r="T75" s="1185"/>
      <c r="U75" s="1185">
        <f t="shared" si="0"/>
        <v>0</v>
      </c>
      <c r="V75" s="1185">
        <f t="shared" si="1"/>
        <v>0</v>
      </c>
      <c r="W75" s="1185" t="s">
        <v>257</v>
      </c>
    </row>
    <row r="76" spans="1:24" s="1720" customFormat="1">
      <c r="A76" s="1185">
        <v>74</v>
      </c>
      <c r="B76" s="1185" t="s">
        <v>1954</v>
      </c>
      <c r="C76" s="1185">
        <v>74</v>
      </c>
      <c r="D76" s="1185">
        <v>176</v>
      </c>
      <c r="E76" s="1185">
        <v>161006626</v>
      </c>
      <c r="F76" s="1185">
        <v>59</v>
      </c>
      <c r="G76" s="1185">
        <v>3474.46</v>
      </c>
      <c r="H76" s="1185">
        <v>345.54</v>
      </c>
      <c r="I76" s="1185">
        <v>0</v>
      </c>
      <c r="J76" s="1185"/>
      <c r="K76" s="1185"/>
      <c r="L76" s="1185">
        <v>2</v>
      </c>
      <c r="M76" s="1185">
        <v>30</v>
      </c>
      <c r="N76" s="1185"/>
      <c r="O76" s="1185"/>
      <c r="P76" s="1185"/>
      <c r="Q76" s="1185"/>
      <c r="R76" s="1185"/>
      <c r="S76" s="1185"/>
      <c r="T76" s="1185"/>
      <c r="U76" s="1185">
        <f t="shared" si="0"/>
        <v>0</v>
      </c>
      <c r="V76" s="1185">
        <f t="shared" si="1"/>
        <v>0</v>
      </c>
      <c r="W76" s="1185" t="s">
        <v>257</v>
      </c>
    </row>
    <row r="77" spans="1:24" s="1720" customFormat="1">
      <c r="A77" s="1185">
        <v>75</v>
      </c>
      <c r="B77" s="1185" t="s">
        <v>1954</v>
      </c>
      <c r="C77" s="1185">
        <v>75</v>
      </c>
      <c r="D77" s="1185">
        <v>177</v>
      </c>
      <c r="E77" s="1185">
        <v>161006627</v>
      </c>
      <c r="F77" s="1185">
        <v>56</v>
      </c>
      <c r="G77" s="1185">
        <v>3292.31</v>
      </c>
      <c r="H77" s="1185">
        <v>326.69</v>
      </c>
      <c r="I77" s="1185">
        <v>0</v>
      </c>
      <c r="J77" s="1185"/>
      <c r="K77" s="1185"/>
      <c r="L77" s="1185">
        <v>2</v>
      </c>
      <c r="M77" s="1185">
        <v>20</v>
      </c>
      <c r="N77" s="1185"/>
      <c r="O77" s="1185"/>
      <c r="P77" s="1185"/>
      <c r="Q77" s="1185"/>
      <c r="R77" s="1185"/>
      <c r="S77" s="1185"/>
      <c r="T77" s="1185"/>
      <c r="U77" s="1185">
        <f t="shared" si="0"/>
        <v>0</v>
      </c>
      <c r="V77" s="1185">
        <f t="shared" si="1"/>
        <v>0</v>
      </c>
      <c r="W77" s="1185" t="s">
        <v>257</v>
      </c>
    </row>
    <row r="78" spans="1:24" s="1720" customFormat="1">
      <c r="A78" s="1185">
        <v>76</v>
      </c>
      <c r="B78" s="1185" t="s">
        <v>1955</v>
      </c>
      <c r="C78" s="1185">
        <v>76</v>
      </c>
      <c r="D78" s="1185">
        <v>178</v>
      </c>
      <c r="E78" s="1185">
        <v>161006628</v>
      </c>
      <c r="F78" s="1185">
        <v>59</v>
      </c>
      <c r="G78" s="1185">
        <v>3467.43</v>
      </c>
      <c r="H78" s="1185">
        <v>361.57</v>
      </c>
      <c r="I78" s="1185">
        <v>0</v>
      </c>
      <c r="J78" s="1185"/>
      <c r="K78" s="1185"/>
      <c r="L78" s="1185">
        <v>8</v>
      </c>
      <c r="M78" s="1185">
        <v>40</v>
      </c>
      <c r="N78" s="1185"/>
      <c r="O78" s="1185">
        <v>53100</v>
      </c>
      <c r="P78" s="1185"/>
      <c r="Q78" s="1185"/>
      <c r="R78" s="1185"/>
      <c r="S78" s="1185"/>
      <c r="T78" s="1185"/>
      <c r="U78" s="1185">
        <f t="shared" si="0"/>
        <v>2655</v>
      </c>
      <c r="V78" s="1185">
        <f t="shared" si="1"/>
        <v>55755</v>
      </c>
      <c r="W78" s="1185" t="s">
        <v>257</v>
      </c>
      <c r="X78" s="57" t="s">
        <v>1965</v>
      </c>
    </row>
    <row r="79" spans="1:24" s="1720" customFormat="1">
      <c r="A79" s="1185">
        <v>77</v>
      </c>
      <c r="B79" s="1185" t="s">
        <v>1955</v>
      </c>
      <c r="C79" s="1185">
        <v>77</v>
      </c>
      <c r="D79" s="1185">
        <v>179</v>
      </c>
      <c r="E79" s="1185">
        <v>161006629</v>
      </c>
      <c r="F79" s="1185">
        <v>58</v>
      </c>
      <c r="G79" s="1185">
        <v>3481.84</v>
      </c>
      <c r="H79" s="1185">
        <v>283.35000000000002</v>
      </c>
      <c r="I79" s="1185">
        <v>1.19</v>
      </c>
      <c r="J79" s="1185"/>
      <c r="K79" s="1185"/>
      <c r="L79" s="1185">
        <v>2</v>
      </c>
      <c r="M79" s="1185">
        <v>20</v>
      </c>
      <c r="N79" s="1185"/>
      <c r="O79" s="1185"/>
      <c r="P79" s="1185"/>
      <c r="Q79" s="1185"/>
      <c r="R79" s="1185"/>
      <c r="S79" s="1185"/>
      <c r="T79" s="1185"/>
      <c r="U79" s="1185">
        <f t="shared" si="0"/>
        <v>0</v>
      </c>
      <c r="V79" s="1185">
        <f t="shared" si="1"/>
        <v>0</v>
      </c>
      <c r="W79" s="1185" t="s">
        <v>257</v>
      </c>
      <c r="X79" s="57"/>
    </row>
    <row r="80" spans="1:24" s="1720" customFormat="1">
      <c r="A80" s="1185">
        <v>78</v>
      </c>
      <c r="B80" s="1185" t="s">
        <v>1957</v>
      </c>
      <c r="C80" s="1185">
        <v>78</v>
      </c>
      <c r="D80" s="1185">
        <v>180</v>
      </c>
      <c r="E80" s="1185">
        <v>161006630</v>
      </c>
      <c r="F80" s="1185">
        <v>59</v>
      </c>
      <c r="G80" s="1185">
        <v>3533.24</v>
      </c>
      <c r="H80" s="1185">
        <v>292.76</v>
      </c>
      <c r="I80" s="1185">
        <v>0</v>
      </c>
      <c r="J80" s="1185"/>
      <c r="K80" s="1185"/>
      <c r="L80" s="1185">
        <v>2</v>
      </c>
      <c r="M80" s="1185">
        <v>40</v>
      </c>
      <c r="N80" s="1185"/>
      <c r="O80" s="1185"/>
      <c r="P80" s="1185"/>
      <c r="Q80" s="1185"/>
      <c r="R80" s="1185"/>
      <c r="S80" s="1185"/>
      <c r="T80" s="1185"/>
      <c r="U80" s="1185">
        <f t="shared" ref="U80:U108" si="2">O80*5%</f>
        <v>0</v>
      </c>
      <c r="V80" s="1185">
        <f t="shared" ref="V80:V108" si="3">O80+U80</f>
        <v>0</v>
      </c>
      <c r="W80" s="1185" t="s">
        <v>257</v>
      </c>
      <c r="X80" s="57"/>
    </row>
    <row r="81" spans="1:24" s="1720" customFormat="1">
      <c r="A81" s="1185">
        <v>79</v>
      </c>
      <c r="B81" s="1185" t="s">
        <v>1957</v>
      </c>
      <c r="C81" s="1185">
        <v>79</v>
      </c>
      <c r="D81" s="1185">
        <v>181</v>
      </c>
      <c r="E81" s="1185">
        <v>161006631</v>
      </c>
      <c r="F81" s="1185">
        <v>59</v>
      </c>
      <c r="G81" s="1185">
        <v>3552.47</v>
      </c>
      <c r="H81" s="1185">
        <v>264.52999999999997</v>
      </c>
      <c r="I81" s="1185">
        <v>0</v>
      </c>
      <c r="J81" s="1185"/>
      <c r="K81" s="1185"/>
      <c r="L81" s="1185">
        <v>2</v>
      </c>
      <c r="M81" s="1185">
        <v>15</v>
      </c>
      <c r="N81" s="1185"/>
      <c r="O81" s="1185"/>
      <c r="P81" s="1185"/>
      <c r="Q81" s="1185"/>
      <c r="R81" s="1185"/>
      <c r="S81" s="1185"/>
      <c r="T81" s="1185"/>
      <c r="U81" s="1185">
        <f t="shared" si="2"/>
        <v>0</v>
      </c>
      <c r="V81" s="1185">
        <f t="shared" si="3"/>
        <v>0</v>
      </c>
      <c r="W81" s="1185" t="s">
        <v>257</v>
      </c>
      <c r="X81" s="57"/>
    </row>
    <row r="82" spans="1:24" s="1720" customFormat="1">
      <c r="A82" s="1185">
        <v>80</v>
      </c>
      <c r="B82" s="1185" t="s">
        <v>1957</v>
      </c>
      <c r="C82" s="1185">
        <v>80</v>
      </c>
      <c r="D82" s="1185">
        <v>182</v>
      </c>
      <c r="E82" s="1185">
        <v>161006632</v>
      </c>
      <c r="F82" s="1185">
        <v>58</v>
      </c>
      <c r="G82" s="1185">
        <v>3415.48</v>
      </c>
      <c r="H82" s="1185">
        <v>274.52</v>
      </c>
      <c r="I82" s="1185">
        <v>0</v>
      </c>
      <c r="J82" s="1185"/>
      <c r="K82" s="1185"/>
      <c r="L82" s="1185">
        <v>1</v>
      </c>
      <c r="M82" s="1185">
        <v>50</v>
      </c>
      <c r="N82" s="1185"/>
      <c r="O82" s="1185"/>
      <c r="P82" s="1185"/>
      <c r="Q82" s="1185"/>
      <c r="R82" s="1185"/>
      <c r="S82" s="1185"/>
      <c r="T82" s="1185"/>
      <c r="U82" s="1185">
        <f t="shared" si="2"/>
        <v>0</v>
      </c>
      <c r="V82" s="1185">
        <f t="shared" si="3"/>
        <v>0</v>
      </c>
      <c r="W82" s="1185" t="s">
        <v>257</v>
      </c>
      <c r="X82" s="57"/>
    </row>
    <row r="83" spans="1:24" s="1720" customFormat="1">
      <c r="A83" s="1185">
        <v>81</v>
      </c>
      <c r="B83" s="1185" t="s">
        <v>1957</v>
      </c>
      <c r="C83" s="1185">
        <v>81</v>
      </c>
      <c r="D83" s="1185">
        <v>183</v>
      </c>
      <c r="E83" s="1185">
        <v>161006633</v>
      </c>
      <c r="F83" s="1185">
        <v>55</v>
      </c>
      <c r="G83" s="1185">
        <v>3296.28</v>
      </c>
      <c r="H83" s="1185">
        <v>269.72000000000003</v>
      </c>
      <c r="I83" s="1185">
        <v>0</v>
      </c>
      <c r="J83" s="1185"/>
      <c r="K83" s="1185"/>
      <c r="L83" s="1185">
        <v>2</v>
      </c>
      <c r="M83" s="1185">
        <v>0</v>
      </c>
      <c r="N83" s="1185"/>
      <c r="O83" s="1185"/>
      <c r="P83" s="1185"/>
      <c r="Q83" s="1185"/>
      <c r="R83" s="1185"/>
      <c r="S83" s="1185"/>
      <c r="T83" s="1185"/>
      <c r="U83" s="1185">
        <f t="shared" si="2"/>
        <v>0</v>
      </c>
      <c r="V83" s="1185">
        <f t="shared" si="3"/>
        <v>0</v>
      </c>
      <c r="W83" s="1185" t="s">
        <v>257</v>
      </c>
      <c r="X83" s="57"/>
    </row>
    <row r="84" spans="1:24" s="1720" customFormat="1">
      <c r="A84" s="1185">
        <v>82</v>
      </c>
      <c r="B84" s="1185" t="s">
        <v>1957</v>
      </c>
      <c r="C84" s="1185">
        <v>82</v>
      </c>
      <c r="D84" s="1185">
        <v>184</v>
      </c>
      <c r="E84" s="1185">
        <v>161006634</v>
      </c>
      <c r="F84" s="1185">
        <v>57</v>
      </c>
      <c r="G84" s="1185">
        <v>3350.68</v>
      </c>
      <c r="H84" s="1185">
        <v>339.32</v>
      </c>
      <c r="I84" s="1185">
        <v>0</v>
      </c>
      <c r="J84" s="1185"/>
      <c r="K84" s="1185"/>
      <c r="L84" s="1185">
        <v>2</v>
      </c>
      <c r="M84" s="1185">
        <v>20</v>
      </c>
      <c r="N84" s="1185"/>
      <c r="O84" s="1185"/>
      <c r="P84" s="1185"/>
      <c r="Q84" s="1185"/>
      <c r="R84" s="1185"/>
      <c r="S84" s="1185"/>
      <c r="T84" s="1185"/>
      <c r="U84" s="1185">
        <f t="shared" si="2"/>
        <v>0</v>
      </c>
      <c r="V84" s="1185">
        <f t="shared" si="3"/>
        <v>0</v>
      </c>
      <c r="W84" s="1185" t="s">
        <v>257</v>
      </c>
      <c r="X84" s="57"/>
    </row>
    <row r="85" spans="1:24" s="1720" customFormat="1">
      <c r="A85" s="1185">
        <v>83</v>
      </c>
      <c r="B85" s="1185" t="s">
        <v>1959</v>
      </c>
      <c r="C85" s="1185">
        <v>83</v>
      </c>
      <c r="D85" s="1185">
        <v>185</v>
      </c>
      <c r="E85" s="1185">
        <v>161006635</v>
      </c>
      <c r="F85" s="1185">
        <v>59</v>
      </c>
      <c r="G85" s="1185">
        <v>3551.09</v>
      </c>
      <c r="H85" s="1185">
        <v>262.91000000000003</v>
      </c>
      <c r="I85" s="1185">
        <v>3</v>
      </c>
      <c r="J85" s="1185"/>
      <c r="K85" s="1185"/>
      <c r="L85" s="1185">
        <v>2</v>
      </c>
      <c r="M85" s="1185">
        <v>25</v>
      </c>
      <c r="N85" s="1185"/>
      <c r="O85" s="1185"/>
      <c r="P85" s="1185"/>
      <c r="Q85" s="1185"/>
      <c r="R85" s="1185"/>
      <c r="S85" s="1185"/>
      <c r="T85" s="1185"/>
      <c r="U85" s="1185">
        <f t="shared" si="2"/>
        <v>0</v>
      </c>
      <c r="V85" s="1185">
        <f t="shared" si="3"/>
        <v>0</v>
      </c>
      <c r="W85" s="1185" t="s">
        <v>257</v>
      </c>
      <c r="X85" s="57"/>
    </row>
    <row r="86" spans="1:24" s="1720" customFormat="1">
      <c r="A86" s="1185">
        <v>84</v>
      </c>
      <c r="B86" s="1185" t="s">
        <v>1959</v>
      </c>
      <c r="C86" s="1185">
        <v>84</v>
      </c>
      <c r="D86" s="1185">
        <v>186</v>
      </c>
      <c r="E86" s="1185">
        <v>161006636</v>
      </c>
      <c r="F86" s="1185">
        <v>57</v>
      </c>
      <c r="G86" s="1185">
        <v>3385.44</v>
      </c>
      <c r="H86" s="1185">
        <v>316.56</v>
      </c>
      <c r="I86" s="1185">
        <v>0</v>
      </c>
      <c r="J86" s="1185"/>
      <c r="K86" s="1185"/>
      <c r="L86" s="1185">
        <v>1</v>
      </c>
      <c r="M86" s="1185">
        <v>40</v>
      </c>
      <c r="N86" s="1185"/>
      <c r="O86" s="1185"/>
      <c r="P86" s="1185"/>
      <c r="Q86" s="1185"/>
      <c r="R86" s="1185"/>
      <c r="S86" s="1185"/>
      <c r="T86" s="1185"/>
      <c r="U86" s="1185">
        <f t="shared" si="2"/>
        <v>0</v>
      </c>
      <c r="V86" s="1185">
        <f t="shared" si="3"/>
        <v>0</v>
      </c>
      <c r="W86" s="1185" t="s">
        <v>257</v>
      </c>
      <c r="X86" s="57"/>
    </row>
    <row r="87" spans="1:24" s="1720" customFormat="1">
      <c r="A87" s="1185">
        <v>85</v>
      </c>
      <c r="B87" s="1185" t="s">
        <v>1959</v>
      </c>
      <c r="C87" s="1185">
        <v>85</v>
      </c>
      <c r="D87" s="1185">
        <v>187</v>
      </c>
      <c r="E87" s="1185">
        <v>161006637</v>
      </c>
      <c r="F87" s="1185">
        <v>57</v>
      </c>
      <c r="G87" s="1185">
        <v>3413.68</v>
      </c>
      <c r="H87" s="1185">
        <v>276.32</v>
      </c>
      <c r="I87" s="1185">
        <v>0</v>
      </c>
      <c r="J87" s="1185"/>
      <c r="K87" s="1185"/>
      <c r="L87" s="1185">
        <v>2</v>
      </c>
      <c r="M87" s="1185">
        <v>0</v>
      </c>
      <c r="N87" s="1185"/>
      <c r="O87" s="1185"/>
      <c r="P87" s="1185"/>
      <c r="Q87" s="1185"/>
      <c r="R87" s="1185"/>
      <c r="S87" s="1185"/>
      <c r="T87" s="1185"/>
      <c r="U87" s="1185">
        <f t="shared" si="2"/>
        <v>0</v>
      </c>
      <c r="V87" s="1185">
        <f t="shared" si="3"/>
        <v>0</v>
      </c>
      <c r="W87" s="1185" t="s">
        <v>257</v>
      </c>
      <c r="X87" s="57"/>
    </row>
    <row r="88" spans="1:24" s="1720" customFormat="1">
      <c r="A88" s="1185">
        <v>86</v>
      </c>
      <c r="B88" s="1185" t="s">
        <v>1959</v>
      </c>
      <c r="C88" s="1185">
        <v>86</v>
      </c>
      <c r="D88" s="1185">
        <v>188</v>
      </c>
      <c r="E88" s="1185">
        <v>161006638</v>
      </c>
      <c r="F88" s="1185">
        <v>57</v>
      </c>
      <c r="G88" s="1185">
        <v>3333.08</v>
      </c>
      <c r="H88" s="1185">
        <v>356.92</v>
      </c>
      <c r="I88" s="1185">
        <v>0</v>
      </c>
      <c r="J88" s="1185"/>
      <c r="K88" s="1185"/>
      <c r="L88" s="1185">
        <v>2</v>
      </c>
      <c r="M88" s="1185">
        <v>15</v>
      </c>
      <c r="N88" s="1185"/>
      <c r="O88" s="1185"/>
      <c r="P88" s="1185"/>
      <c r="Q88" s="1185"/>
      <c r="R88" s="1185"/>
      <c r="S88" s="1185"/>
      <c r="T88" s="1185"/>
      <c r="U88" s="1185">
        <f t="shared" si="2"/>
        <v>0</v>
      </c>
      <c r="V88" s="1185">
        <f t="shared" si="3"/>
        <v>0</v>
      </c>
      <c r="W88" s="1185" t="s">
        <v>257</v>
      </c>
      <c r="X88" s="57"/>
    </row>
    <row r="89" spans="1:24" s="1720" customFormat="1">
      <c r="A89" s="1185">
        <v>87</v>
      </c>
      <c r="B89" s="1185" t="s">
        <v>1959</v>
      </c>
      <c r="C89" s="1185">
        <v>87</v>
      </c>
      <c r="D89" s="1185">
        <v>189</v>
      </c>
      <c r="E89" s="1185">
        <v>141000488</v>
      </c>
      <c r="F89" s="1185">
        <v>59</v>
      </c>
      <c r="G89" s="1185">
        <v>3571.12</v>
      </c>
      <c r="H89" s="1185">
        <v>240.68</v>
      </c>
      <c r="I89" s="1185">
        <v>9.8000000000000007</v>
      </c>
      <c r="J89" s="1185"/>
      <c r="K89" s="1185"/>
      <c r="L89" s="1185">
        <v>2</v>
      </c>
      <c r="M89" s="1185">
        <v>15</v>
      </c>
      <c r="N89" s="1185"/>
      <c r="O89" s="1185"/>
      <c r="P89" s="1185"/>
      <c r="Q89" s="1185"/>
      <c r="R89" s="1185"/>
      <c r="S89" s="1185"/>
      <c r="T89" s="1185"/>
      <c r="U89" s="1185">
        <f t="shared" si="2"/>
        <v>0</v>
      </c>
      <c r="V89" s="1185">
        <f t="shared" si="3"/>
        <v>0</v>
      </c>
      <c r="W89" s="1185" t="s">
        <v>257</v>
      </c>
      <c r="X89" s="57"/>
    </row>
    <row r="90" spans="1:24" s="1720" customFormat="1">
      <c r="A90" s="1185">
        <v>88</v>
      </c>
      <c r="B90" s="1185" t="s">
        <v>1961</v>
      </c>
      <c r="C90" s="1185">
        <v>88</v>
      </c>
      <c r="D90" s="1185">
        <v>190</v>
      </c>
      <c r="E90" s="1185">
        <v>161006639</v>
      </c>
      <c r="F90" s="1185">
        <v>57</v>
      </c>
      <c r="G90" s="1185">
        <v>3402.89</v>
      </c>
      <c r="H90" s="1185">
        <v>285.51</v>
      </c>
      <c r="I90" s="1185">
        <v>1.4</v>
      </c>
      <c r="J90" s="1185"/>
      <c r="K90" s="1185"/>
      <c r="L90" s="1185">
        <v>2</v>
      </c>
      <c r="M90" s="1185">
        <v>50</v>
      </c>
      <c r="N90" s="1185"/>
      <c r="O90" s="1185">
        <v>8850</v>
      </c>
      <c r="P90" s="1185"/>
      <c r="Q90" s="1185"/>
      <c r="R90" s="1185"/>
      <c r="S90" s="1185"/>
      <c r="T90" s="1185"/>
      <c r="U90" s="1185">
        <f t="shared" si="2"/>
        <v>442.5</v>
      </c>
      <c r="V90" s="1185">
        <f t="shared" si="3"/>
        <v>9292.5</v>
      </c>
      <c r="W90" s="1185" t="s">
        <v>257</v>
      </c>
      <c r="X90" s="57" t="s">
        <v>1966</v>
      </c>
    </row>
    <row r="91" spans="1:24" s="1720" customFormat="1">
      <c r="A91" s="1185">
        <v>89</v>
      </c>
      <c r="B91" s="1185" t="s">
        <v>1961</v>
      </c>
      <c r="C91" s="1185">
        <v>89</v>
      </c>
      <c r="D91" s="1185">
        <v>191</v>
      </c>
      <c r="E91" s="1185">
        <v>161006640</v>
      </c>
      <c r="F91" s="1185">
        <v>56</v>
      </c>
      <c r="G91" s="1185">
        <v>3303.47</v>
      </c>
      <c r="H91" s="1185">
        <v>327.52999999999997</v>
      </c>
      <c r="I91" s="1185">
        <v>0</v>
      </c>
      <c r="J91" s="1185"/>
      <c r="K91" s="1185"/>
      <c r="L91" s="1185">
        <v>2</v>
      </c>
      <c r="M91" s="1185">
        <v>55</v>
      </c>
      <c r="N91" s="1185"/>
      <c r="O91" s="1185"/>
      <c r="P91" s="1185"/>
      <c r="Q91" s="1185"/>
      <c r="R91" s="1185"/>
      <c r="S91" s="1185"/>
      <c r="T91" s="1185"/>
      <c r="U91" s="1185">
        <f t="shared" si="2"/>
        <v>0</v>
      </c>
      <c r="V91" s="1185">
        <f t="shared" si="3"/>
        <v>0</v>
      </c>
      <c r="W91" s="1185" t="s">
        <v>257</v>
      </c>
      <c r="X91" s="57"/>
    </row>
    <row r="92" spans="1:24" s="1720" customFormat="1">
      <c r="A92" s="1185">
        <v>90</v>
      </c>
      <c r="B92" s="1185" t="s">
        <v>1961</v>
      </c>
      <c r="C92" s="1185">
        <v>90</v>
      </c>
      <c r="D92" s="1185">
        <v>192</v>
      </c>
      <c r="E92" s="1185">
        <v>161006641</v>
      </c>
      <c r="F92" s="1185">
        <v>57</v>
      </c>
      <c r="G92" s="1185">
        <v>3522.65</v>
      </c>
      <c r="H92" s="1185">
        <v>179.31</v>
      </c>
      <c r="I92" s="1185">
        <v>2.96</v>
      </c>
      <c r="J92" s="1185"/>
      <c r="K92" s="1185"/>
      <c r="L92" s="1185">
        <v>2</v>
      </c>
      <c r="M92" s="1185">
        <v>10</v>
      </c>
      <c r="N92" s="1185"/>
      <c r="O92" s="1185"/>
      <c r="P92" s="1185"/>
      <c r="Q92" s="1185"/>
      <c r="R92" s="1185"/>
      <c r="S92" s="1185"/>
      <c r="T92" s="1185"/>
      <c r="U92" s="1185">
        <f t="shared" si="2"/>
        <v>0</v>
      </c>
      <c r="V92" s="1185">
        <f t="shared" si="3"/>
        <v>0</v>
      </c>
      <c r="W92" s="1185" t="s">
        <v>257</v>
      </c>
      <c r="X92" s="57"/>
    </row>
    <row r="93" spans="1:24" s="1720" customFormat="1">
      <c r="A93" s="1185">
        <v>91</v>
      </c>
      <c r="B93" s="1185" t="s">
        <v>1961</v>
      </c>
      <c r="C93" s="1185">
        <v>91</v>
      </c>
      <c r="D93" s="1185">
        <v>193</v>
      </c>
      <c r="E93" s="1185">
        <v>161006642</v>
      </c>
      <c r="F93" s="1185">
        <v>57</v>
      </c>
      <c r="G93" s="1185">
        <v>3467.3</v>
      </c>
      <c r="H93" s="1185">
        <v>217.48</v>
      </c>
      <c r="I93" s="1185">
        <v>0.78</v>
      </c>
      <c r="J93" s="1185"/>
      <c r="K93" s="1185"/>
      <c r="L93" s="1185">
        <v>2</v>
      </c>
      <c r="M93" s="1185">
        <v>25</v>
      </c>
      <c r="N93" s="1185"/>
      <c r="O93" s="1185"/>
      <c r="P93" s="1185"/>
      <c r="Q93" s="1185"/>
      <c r="R93" s="1185"/>
      <c r="S93" s="1185"/>
      <c r="T93" s="1185"/>
      <c r="U93" s="1185">
        <f t="shared" si="2"/>
        <v>0</v>
      </c>
      <c r="V93" s="1185">
        <f t="shared" si="3"/>
        <v>0</v>
      </c>
      <c r="W93" s="1185" t="s">
        <v>257</v>
      </c>
      <c r="X93" s="57"/>
    </row>
    <row r="94" spans="1:24" s="1720" customFormat="1">
      <c r="A94" s="1185">
        <v>92</v>
      </c>
      <c r="B94" s="1185" t="s">
        <v>1961</v>
      </c>
      <c r="C94" s="1185">
        <v>92</v>
      </c>
      <c r="D94" s="1185">
        <v>194</v>
      </c>
      <c r="E94" s="1185">
        <v>161006643</v>
      </c>
      <c r="F94" s="1185">
        <v>56</v>
      </c>
      <c r="G94" s="1185">
        <v>3271.27</v>
      </c>
      <c r="H94" s="1185">
        <v>359.73</v>
      </c>
      <c r="I94" s="1185">
        <v>0</v>
      </c>
      <c r="J94" s="1185"/>
      <c r="K94" s="1185"/>
      <c r="L94" s="1185">
        <v>2</v>
      </c>
      <c r="M94" s="1185">
        <v>35</v>
      </c>
      <c r="N94" s="1185"/>
      <c r="O94" s="1185"/>
      <c r="P94" s="1185"/>
      <c r="Q94" s="1185"/>
      <c r="R94" s="1185"/>
      <c r="S94" s="1185"/>
      <c r="T94" s="1185"/>
      <c r="U94" s="1185">
        <f t="shared" si="2"/>
        <v>0</v>
      </c>
      <c r="V94" s="1185">
        <f t="shared" si="3"/>
        <v>0</v>
      </c>
      <c r="W94" s="1185" t="s">
        <v>257</v>
      </c>
      <c r="X94" s="57"/>
    </row>
    <row r="95" spans="1:24" s="1720" customFormat="1">
      <c r="A95" s="1185">
        <v>93</v>
      </c>
      <c r="B95" s="1185" t="s">
        <v>1961</v>
      </c>
      <c r="C95" s="1185">
        <v>93</v>
      </c>
      <c r="D95" s="1185">
        <v>195</v>
      </c>
      <c r="E95" s="1185">
        <v>161006644</v>
      </c>
      <c r="F95" s="1185">
        <v>58</v>
      </c>
      <c r="G95" s="1185">
        <v>3414.49</v>
      </c>
      <c r="H95" s="1185">
        <v>334.51</v>
      </c>
      <c r="I95" s="1185">
        <v>0</v>
      </c>
      <c r="J95" s="1185"/>
      <c r="K95" s="1185"/>
      <c r="L95" s="1185">
        <v>1</v>
      </c>
      <c r="M95" s="1185">
        <v>50</v>
      </c>
      <c r="N95" s="1185"/>
      <c r="O95" s="1185"/>
      <c r="P95" s="1185"/>
      <c r="Q95" s="1185"/>
      <c r="R95" s="1185"/>
      <c r="S95" s="1185"/>
      <c r="T95" s="1185"/>
      <c r="U95" s="1185">
        <f t="shared" si="2"/>
        <v>0</v>
      </c>
      <c r="V95" s="1185">
        <f t="shared" si="3"/>
        <v>0</v>
      </c>
      <c r="W95" s="1185" t="s">
        <v>257</v>
      </c>
      <c r="X95" s="57"/>
    </row>
    <row r="96" spans="1:24" s="1720" customFormat="1">
      <c r="A96" s="1185">
        <v>94</v>
      </c>
      <c r="B96" s="1185" t="s">
        <v>1962</v>
      </c>
      <c r="C96" s="1185">
        <v>94</v>
      </c>
      <c r="D96" s="1185">
        <v>196</v>
      </c>
      <c r="E96" s="1185">
        <v>161006645</v>
      </c>
      <c r="F96" s="1185">
        <v>59</v>
      </c>
      <c r="G96" s="1185">
        <v>3493.21</v>
      </c>
      <c r="H96" s="1185">
        <v>341.79</v>
      </c>
      <c r="I96" s="1185">
        <v>0</v>
      </c>
      <c r="J96" s="1185"/>
      <c r="K96" s="1185"/>
      <c r="L96" s="1185">
        <v>2</v>
      </c>
      <c r="M96" s="1185">
        <v>15</v>
      </c>
      <c r="N96" s="1185"/>
      <c r="O96" s="1185"/>
      <c r="P96" s="1185"/>
      <c r="Q96" s="1185"/>
      <c r="R96" s="1185"/>
      <c r="S96" s="1185"/>
      <c r="T96" s="1185"/>
      <c r="U96" s="1185">
        <f t="shared" si="2"/>
        <v>0</v>
      </c>
      <c r="V96" s="1185">
        <f t="shared" si="3"/>
        <v>0</v>
      </c>
      <c r="W96" s="1185" t="s">
        <v>257</v>
      </c>
      <c r="X96" s="57"/>
    </row>
    <row r="97" spans="1:24" s="1720" customFormat="1">
      <c r="A97" s="1185">
        <v>95</v>
      </c>
      <c r="B97" s="1185" t="s">
        <v>1962</v>
      </c>
      <c r="C97" s="1185">
        <v>95</v>
      </c>
      <c r="D97" s="1185">
        <v>197</v>
      </c>
      <c r="E97" s="1185">
        <v>151000229</v>
      </c>
      <c r="F97" s="1185">
        <v>58</v>
      </c>
      <c r="G97" s="1185">
        <v>3439.88</v>
      </c>
      <c r="H97" s="1185">
        <v>312.32</v>
      </c>
      <c r="I97" s="1185">
        <v>0.2</v>
      </c>
      <c r="J97" s="1185"/>
      <c r="K97" s="1185"/>
      <c r="L97" s="1185">
        <v>2</v>
      </c>
      <c r="M97" s="1185">
        <v>0</v>
      </c>
      <c r="N97" s="1185"/>
      <c r="O97" s="1185"/>
      <c r="P97" s="1185"/>
      <c r="Q97" s="1185"/>
      <c r="R97" s="1185"/>
      <c r="S97" s="1185"/>
      <c r="T97" s="1185"/>
      <c r="U97" s="1185">
        <f t="shared" si="2"/>
        <v>0</v>
      </c>
      <c r="V97" s="1185">
        <f t="shared" si="3"/>
        <v>0</v>
      </c>
      <c r="W97" s="1185" t="s">
        <v>257</v>
      </c>
      <c r="X97" s="57"/>
    </row>
    <row r="98" spans="1:24" s="1720" customFormat="1">
      <c r="A98" s="1185">
        <v>96</v>
      </c>
      <c r="B98" s="1185" t="s">
        <v>1962</v>
      </c>
      <c r="C98" s="1185">
        <v>96</v>
      </c>
      <c r="D98" s="1185">
        <v>198</v>
      </c>
      <c r="E98" s="1185">
        <v>161006646</v>
      </c>
      <c r="F98" s="1185">
        <v>59</v>
      </c>
      <c r="G98" s="1185">
        <v>3500.32</v>
      </c>
      <c r="H98" s="1185">
        <v>301.68</v>
      </c>
      <c r="I98" s="1185">
        <v>0</v>
      </c>
      <c r="J98" s="1185"/>
      <c r="K98" s="1185"/>
      <c r="L98" s="1185">
        <v>2</v>
      </c>
      <c r="M98" s="1185">
        <v>10</v>
      </c>
      <c r="N98" s="1185"/>
      <c r="O98" s="1185"/>
      <c r="P98" s="1185"/>
      <c r="Q98" s="1185"/>
      <c r="R98" s="1185"/>
      <c r="S98" s="1185"/>
      <c r="T98" s="1185"/>
      <c r="U98" s="1185">
        <f t="shared" si="2"/>
        <v>0</v>
      </c>
      <c r="V98" s="1185">
        <f t="shared" si="3"/>
        <v>0</v>
      </c>
      <c r="W98" s="1185" t="s">
        <v>257</v>
      </c>
      <c r="X98" s="57"/>
    </row>
    <row r="99" spans="1:24" s="1720" customFormat="1">
      <c r="A99" s="1185">
        <v>97</v>
      </c>
      <c r="B99" s="1185" t="s">
        <v>1962</v>
      </c>
      <c r="C99" s="1185">
        <v>97</v>
      </c>
      <c r="D99" s="1185">
        <v>199</v>
      </c>
      <c r="E99" s="1185">
        <v>161006647</v>
      </c>
      <c r="F99" s="1185">
        <v>57</v>
      </c>
      <c r="G99" s="1185">
        <v>3377.66</v>
      </c>
      <c r="H99" s="1185">
        <v>318.33999999999997</v>
      </c>
      <c r="I99" s="1185">
        <v>0</v>
      </c>
      <c r="J99" s="1185"/>
      <c r="K99" s="1185"/>
      <c r="L99" s="1185">
        <v>2</v>
      </c>
      <c r="M99" s="1185">
        <v>25</v>
      </c>
      <c r="N99" s="1185"/>
      <c r="O99" s="1185"/>
      <c r="P99" s="1185"/>
      <c r="Q99" s="1185"/>
      <c r="R99" s="1185"/>
      <c r="S99" s="1185"/>
      <c r="T99" s="1185"/>
      <c r="U99" s="1185">
        <f t="shared" si="2"/>
        <v>0</v>
      </c>
      <c r="V99" s="1185">
        <f t="shared" si="3"/>
        <v>0</v>
      </c>
      <c r="W99" s="1185" t="s">
        <v>257</v>
      </c>
      <c r="X99" s="57"/>
    </row>
    <row r="100" spans="1:24" s="1720" customFormat="1">
      <c r="A100" s="1185">
        <v>98</v>
      </c>
      <c r="B100" s="1185" t="s">
        <v>1964</v>
      </c>
      <c r="C100" s="1185">
        <v>98</v>
      </c>
      <c r="D100" s="1185">
        <v>200</v>
      </c>
      <c r="E100" s="1185">
        <v>161006648</v>
      </c>
      <c r="F100" s="1185">
        <v>55</v>
      </c>
      <c r="G100" s="1185">
        <v>3283.9</v>
      </c>
      <c r="H100" s="1185">
        <v>276.29000000000002</v>
      </c>
      <c r="I100" s="1185">
        <v>0.19</v>
      </c>
      <c r="J100" s="1185"/>
      <c r="K100" s="1185"/>
      <c r="L100" s="1185">
        <v>2</v>
      </c>
      <c r="M100" s="1185">
        <v>25</v>
      </c>
      <c r="N100" s="1185"/>
      <c r="O100" s="1185"/>
      <c r="P100" s="1185"/>
      <c r="Q100" s="1185"/>
      <c r="R100" s="1185"/>
      <c r="S100" s="1185"/>
      <c r="T100" s="1185"/>
      <c r="U100" s="1185">
        <f t="shared" si="2"/>
        <v>0</v>
      </c>
      <c r="V100" s="1185">
        <f t="shared" si="3"/>
        <v>0</v>
      </c>
      <c r="W100" s="1185" t="s">
        <v>257</v>
      </c>
      <c r="X100" s="57"/>
    </row>
    <row r="101" spans="1:24" s="1720" customFormat="1">
      <c r="A101" s="1185">
        <v>99</v>
      </c>
      <c r="B101" s="1185" t="s">
        <v>1964</v>
      </c>
      <c r="C101" s="1185">
        <v>99</v>
      </c>
      <c r="D101" s="1185">
        <v>201</v>
      </c>
      <c r="E101" s="1185">
        <v>161006649</v>
      </c>
      <c r="F101" s="1185">
        <v>59</v>
      </c>
      <c r="G101" s="1185">
        <v>3576.01</v>
      </c>
      <c r="H101" s="1185">
        <v>259.38</v>
      </c>
      <c r="I101" s="1185">
        <v>0.39</v>
      </c>
      <c r="J101" s="1185"/>
      <c r="K101" s="1185"/>
      <c r="L101" s="1185">
        <v>1</v>
      </c>
      <c r="M101" s="1185">
        <v>55</v>
      </c>
      <c r="N101" s="1185"/>
      <c r="O101" s="1185"/>
      <c r="P101" s="1185"/>
      <c r="Q101" s="1185"/>
      <c r="R101" s="1185"/>
      <c r="S101" s="1185"/>
      <c r="T101" s="1185"/>
      <c r="U101" s="1185">
        <f t="shared" si="2"/>
        <v>0</v>
      </c>
      <c r="V101" s="1185">
        <f t="shared" si="3"/>
        <v>0</v>
      </c>
      <c r="W101" s="1185" t="s">
        <v>257</v>
      </c>
      <c r="X101" s="57"/>
    </row>
    <row r="102" spans="1:24" s="1720" customFormat="1">
      <c r="A102" s="1185">
        <v>100</v>
      </c>
      <c r="B102" s="1185" t="s">
        <v>1964</v>
      </c>
      <c r="C102" s="1185">
        <v>100</v>
      </c>
      <c r="D102" s="1185">
        <v>202</v>
      </c>
      <c r="E102" s="1185">
        <v>161006650</v>
      </c>
      <c r="F102" s="1185">
        <v>55</v>
      </c>
      <c r="G102" s="1185">
        <v>3387.67</v>
      </c>
      <c r="H102" s="1185">
        <v>189.48</v>
      </c>
      <c r="I102" s="1185">
        <v>10.14</v>
      </c>
      <c r="J102" s="1185"/>
      <c r="K102" s="1185"/>
      <c r="L102" s="1185">
        <v>2</v>
      </c>
      <c r="M102" s="1185">
        <v>5</v>
      </c>
      <c r="N102" s="1185"/>
      <c r="O102" s="1185">
        <v>23690</v>
      </c>
      <c r="P102" s="1185"/>
      <c r="Q102" s="1185"/>
      <c r="R102" s="1185"/>
      <c r="S102" s="1185"/>
      <c r="T102" s="1185"/>
      <c r="U102" s="1185">
        <f t="shared" si="2"/>
        <v>1184.5</v>
      </c>
      <c r="V102" s="1185">
        <f t="shared" si="3"/>
        <v>24874.5</v>
      </c>
      <c r="W102" s="1185" t="s">
        <v>257</v>
      </c>
      <c r="X102" s="57"/>
    </row>
    <row r="103" spans="1:24" s="1720" customFormat="1">
      <c r="A103" s="1185">
        <v>101</v>
      </c>
      <c r="B103" s="1185" t="s">
        <v>1981</v>
      </c>
      <c r="C103" s="1185">
        <v>101</v>
      </c>
      <c r="D103" s="1185">
        <v>203</v>
      </c>
      <c r="E103" s="1185">
        <v>161006651</v>
      </c>
      <c r="F103" s="1185">
        <v>57</v>
      </c>
      <c r="G103" s="1185">
        <v>3469.47</v>
      </c>
      <c r="H103" s="1185">
        <v>223.53</v>
      </c>
      <c r="I103" s="1185">
        <v>0</v>
      </c>
      <c r="J103" s="1185"/>
      <c r="K103" s="1185"/>
      <c r="L103" s="1185">
        <v>2</v>
      </c>
      <c r="M103" s="1185">
        <v>25</v>
      </c>
      <c r="N103" s="1185"/>
      <c r="O103" s="1185"/>
      <c r="P103" s="1185"/>
      <c r="Q103" s="1185"/>
      <c r="R103" s="1185"/>
      <c r="S103" s="1185"/>
      <c r="T103" s="1185"/>
      <c r="U103" s="1185">
        <f t="shared" si="2"/>
        <v>0</v>
      </c>
      <c r="V103" s="1185">
        <f t="shared" si="3"/>
        <v>0</v>
      </c>
      <c r="W103" s="1185" t="s">
        <v>257</v>
      </c>
      <c r="X103" s="57"/>
    </row>
    <row r="104" spans="1:24" s="1720" customFormat="1">
      <c r="A104" s="1185">
        <v>102</v>
      </c>
      <c r="B104" s="1185" t="s">
        <v>1981</v>
      </c>
      <c r="C104" s="1185">
        <v>102</v>
      </c>
      <c r="D104" s="1185">
        <v>204</v>
      </c>
      <c r="E104" s="1185">
        <v>161006652</v>
      </c>
      <c r="F104" s="1185">
        <v>58</v>
      </c>
      <c r="G104" s="1185">
        <v>3457.69</v>
      </c>
      <c r="H104" s="1185">
        <v>299.10000000000002</v>
      </c>
      <c r="I104" s="1185">
        <v>7.79</v>
      </c>
      <c r="J104" s="1185"/>
      <c r="K104" s="1185"/>
      <c r="L104" s="1185">
        <v>2</v>
      </c>
      <c r="M104" s="1185">
        <v>0</v>
      </c>
      <c r="N104" s="1185"/>
      <c r="O104" s="1185">
        <v>8700</v>
      </c>
      <c r="P104" s="1185"/>
      <c r="Q104" s="1185"/>
      <c r="R104" s="1185"/>
      <c r="S104" s="1185"/>
      <c r="T104" s="1185"/>
      <c r="U104" s="1185">
        <f t="shared" si="2"/>
        <v>435</v>
      </c>
      <c r="V104" s="1185">
        <f t="shared" si="3"/>
        <v>9135</v>
      </c>
      <c r="W104" s="1185" t="s">
        <v>257</v>
      </c>
      <c r="X104" s="57"/>
    </row>
    <row r="105" spans="1:24" s="1720" customFormat="1">
      <c r="A105" s="1185">
        <v>103</v>
      </c>
      <c r="B105" s="1185" t="s">
        <v>1982</v>
      </c>
      <c r="C105" s="1185">
        <v>103</v>
      </c>
      <c r="D105" s="1185">
        <v>205</v>
      </c>
      <c r="E105" s="1185">
        <v>161006653</v>
      </c>
      <c r="F105" s="1185">
        <v>59</v>
      </c>
      <c r="G105" s="1185">
        <v>3435.84</v>
      </c>
      <c r="H105" s="1185">
        <v>390.16</v>
      </c>
      <c r="I105" s="1185">
        <v>0</v>
      </c>
      <c r="J105" s="1185"/>
      <c r="K105" s="1185"/>
      <c r="L105" s="1185">
        <v>2</v>
      </c>
      <c r="M105" s="1185">
        <v>40</v>
      </c>
      <c r="N105" s="1185"/>
      <c r="O105" s="1185"/>
      <c r="P105" s="1185"/>
      <c r="Q105" s="1185"/>
      <c r="R105" s="1185"/>
      <c r="S105" s="1185"/>
      <c r="T105" s="1185"/>
      <c r="U105" s="1185">
        <f t="shared" si="2"/>
        <v>0</v>
      </c>
      <c r="V105" s="1185">
        <f t="shared" si="3"/>
        <v>0</v>
      </c>
      <c r="W105" s="1185" t="s">
        <v>257</v>
      </c>
      <c r="X105" s="57"/>
    </row>
    <row r="106" spans="1:24" s="1720" customFormat="1">
      <c r="A106" s="1185">
        <v>104</v>
      </c>
      <c r="B106" s="1185" t="s">
        <v>1982</v>
      </c>
      <c r="C106" s="1185">
        <v>104</v>
      </c>
      <c r="D106" s="1185">
        <v>206</v>
      </c>
      <c r="E106" s="1185">
        <v>161006654</v>
      </c>
      <c r="F106" s="1185">
        <v>58</v>
      </c>
      <c r="G106" s="1185">
        <v>3510.87</v>
      </c>
      <c r="H106" s="1185">
        <v>244.13</v>
      </c>
      <c r="I106" s="1185">
        <v>0</v>
      </c>
      <c r="J106" s="1185"/>
      <c r="K106" s="1185"/>
      <c r="L106" s="1185">
        <v>2</v>
      </c>
      <c r="M106" s="1185">
        <v>10</v>
      </c>
      <c r="N106" s="1185"/>
      <c r="O106" s="1185"/>
      <c r="P106" s="1185"/>
      <c r="Q106" s="1185"/>
      <c r="R106" s="1185"/>
      <c r="S106" s="1185"/>
      <c r="T106" s="1185"/>
      <c r="U106" s="1185">
        <f t="shared" si="2"/>
        <v>0</v>
      </c>
      <c r="V106" s="1185">
        <f t="shared" si="3"/>
        <v>0</v>
      </c>
      <c r="W106" s="1185" t="s">
        <v>257</v>
      </c>
      <c r="X106" s="57"/>
    </row>
    <row r="107" spans="1:24" s="1720" customFormat="1">
      <c r="A107" s="1185">
        <v>105</v>
      </c>
      <c r="B107" s="1185" t="s">
        <v>1982</v>
      </c>
      <c r="C107" s="1185">
        <v>105</v>
      </c>
      <c r="D107" s="1185">
        <v>207</v>
      </c>
      <c r="E107" s="1185">
        <v>161006655</v>
      </c>
      <c r="F107" s="1185">
        <v>59</v>
      </c>
      <c r="G107" s="1185">
        <v>3595.04</v>
      </c>
      <c r="H107" s="1185">
        <v>233.56</v>
      </c>
      <c r="I107" s="1185">
        <v>2.6</v>
      </c>
      <c r="J107" s="1185"/>
      <c r="K107" s="1185"/>
      <c r="L107" s="1185">
        <v>2</v>
      </c>
      <c r="M107" s="1185">
        <v>5</v>
      </c>
      <c r="N107" s="1185"/>
      <c r="O107" s="1185"/>
      <c r="P107" s="1185"/>
      <c r="Q107" s="1185"/>
      <c r="R107" s="1185"/>
      <c r="S107" s="1185"/>
      <c r="T107" s="1185"/>
      <c r="U107" s="1185">
        <f t="shared" si="2"/>
        <v>0</v>
      </c>
      <c r="V107" s="1185">
        <f t="shared" si="3"/>
        <v>0</v>
      </c>
      <c r="W107" s="1185" t="s">
        <v>257</v>
      </c>
      <c r="X107" s="57"/>
    </row>
    <row r="108" spans="1:24" s="1720" customFormat="1">
      <c r="A108" s="1185">
        <v>106</v>
      </c>
      <c r="B108" s="1185" t="s">
        <v>1982</v>
      </c>
      <c r="C108" s="1185">
        <v>106</v>
      </c>
      <c r="D108" s="1185">
        <v>208</v>
      </c>
      <c r="E108" s="1185">
        <v>161006656</v>
      </c>
      <c r="F108" s="1185">
        <v>59</v>
      </c>
      <c r="G108" s="1185">
        <v>3472.86</v>
      </c>
      <c r="H108" s="1185">
        <v>347.14</v>
      </c>
      <c r="I108" s="1185">
        <v>0</v>
      </c>
      <c r="J108" s="1185"/>
      <c r="K108" s="1185"/>
      <c r="L108" s="1185">
        <v>2</v>
      </c>
      <c r="M108" s="1185">
        <v>0</v>
      </c>
      <c r="N108" s="1185"/>
      <c r="O108" s="1185"/>
      <c r="P108" s="1185"/>
      <c r="Q108" s="1185"/>
      <c r="R108" s="1185"/>
      <c r="S108" s="1185"/>
      <c r="T108" s="1185"/>
      <c r="U108" s="1185">
        <f t="shared" si="2"/>
        <v>0</v>
      </c>
      <c r="V108" s="1185">
        <f t="shared" si="3"/>
        <v>0</v>
      </c>
      <c r="W108" s="1185" t="s">
        <v>257</v>
      </c>
      <c r="X108" s="57"/>
    </row>
    <row r="109" spans="1:24" s="1720" customFormat="1">
      <c r="A109" s="1185">
        <v>107</v>
      </c>
      <c r="B109" s="1185" t="s">
        <v>1982</v>
      </c>
      <c r="C109" s="1185">
        <v>107</v>
      </c>
      <c r="D109" s="1185">
        <v>209</v>
      </c>
      <c r="E109" s="1185">
        <v>161006657</v>
      </c>
      <c r="F109" s="1185">
        <v>58</v>
      </c>
      <c r="G109" s="1185">
        <v>3346.84</v>
      </c>
      <c r="H109" s="1185">
        <v>417.16</v>
      </c>
      <c r="I109" s="1185">
        <v>0</v>
      </c>
      <c r="J109" s="1185"/>
      <c r="K109" s="1185"/>
      <c r="L109" s="1185">
        <v>1</v>
      </c>
      <c r="M109" s="1185">
        <v>35</v>
      </c>
      <c r="N109" s="1185"/>
      <c r="O109" s="1185"/>
      <c r="P109" s="1185"/>
      <c r="Q109" s="1185"/>
      <c r="R109" s="1185"/>
      <c r="S109" s="1185"/>
      <c r="T109" s="1185"/>
      <c r="U109" s="1185"/>
      <c r="V109" s="1185"/>
      <c r="W109" s="1185" t="s">
        <v>257</v>
      </c>
      <c r="X109" s="57"/>
    </row>
    <row r="110" spans="1:24" s="1720" customFormat="1">
      <c r="A110" s="1185">
        <v>108</v>
      </c>
      <c r="B110" s="1185" t="s">
        <v>1984</v>
      </c>
      <c r="C110" s="1735">
        <v>108</v>
      </c>
      <c r="D110" s="1185">
        <v>210</v>
      </c>
      <c r="E110" s="1185">
        <v>161006658</v>
      </c>
      <c r="F110" s="1185">
        <v>57</v>
      </c>
      <c r="G110" s="1185">
        <v>3458.29</v>
      </c>
      <c r="H110" s="1185">
        <v>229.3</v>
      </c>
      <c r="I110" s="1185">
        <v>0.59</v>
      </c>
      <c r="J110" s="1185"/>
      <c r="K110" s="1185"/>
      <c r="L110" s="1185">
        <v>2</v>
      </c>
      <c r="M110" s="1185">
        <v>25</v>
      </c>
      <c r="N110" s="1185"/>
      <c r="O110" s="1185"/>
      <c r="P110" s="1185"/>
      <c r="Q110" s="1185"/>
      <c r="R110" s="1185"/>
      <c r="S110" s="1185"/>
      <c r="T110" s="1185"/>
      <c r="U110" s="1185"/>
      <c r="V110" s="1185"/>
      <c r="W110" s="1185" t="s">
        <v>257</v>
      </c>
      <c r="X110" s="57"/>
    </row>
    <row r="111" spans="1:24" s="1720" customFormat="1">
      <c r="A111" s="1185">
        <v>109</v>
      </c>
      <c r="B111" s="1185" t="s">
        <v>1984</v>
      </c>
      <c r="C111" s="1185">
        <v>109</v>
      </c>
      <c r="D111" s="1185">
        <v>211</v>
      </c>
      <c r="E111" s="1185">
        <v>161006659</v>
      </c>
      <c r="F111" s="1185">
        <v>59</v>
      </c>
      <c r="G111" s="1185">
        <v>3391.04</v>
      </c>
      <c r="H111" s="1185">
        <v>434.96</v>
      </c>
      <c r="I111" s="1185">
        <v>0</v>
      </c>
      <c r="J111" s="1185"/>
      <c r="K111" s="1185"/>
      <c r="L111" s="1185">
        <v>1</v>
      </c>
      <c r="M111" s="1185">
        <v>45</v>
      </c>
      <c r="N111" s="1185"/>
      <c r="O111" s="1185"/>
      <c r="P111" s="1185"/>
      <c r="Q111" s="1185"/>
      <c r="R111" s="1185"/>
      <c r="S111" s="1185"/>
      <c r="T111" s="1185"/>
      <c r="U111" s="1185"/>
      <c r="V111" s="1185"/>
      <c r="W111" s="1185" t="s">
        <v>257</v>
      </c>
      <c r="X111" s="57"/>
    </row>
    <row r="112" spans="1:24" s="1734" customFormat="1">
      <c r="A112" s="1185">
        <v>110</v>
      </c>
      <c r="B112" s="1185" t="s">
        <v>1985</v>
      </c>
      <c r="C112" s="1185">
        <v>110</v>
      </c>
      <c r="D112" s="1185">
        <v>212</v>
      </c>
      <c r="E112" s="1185">
        <v>161006660</v>
      </c>
      <c r="F112" s="1185">
        <v>58</v>
      </c>
      <c r="G112" s="1185">
        <v>3362.65</v>
      </c>
      <c r="H112" s="1185">
        <v>398.35</v>
      </c>
      <c r="I112" s="1185">
        <v>0</v>
      </c>
      <c r="J112" s="1185"/>
      <c r="K112" s="1185"/>
      <c r="L112" s="1185">
        <v>2</v>
      </c>
      <c r="M112" s="1185">
        <v>0</v>
      </c>
      <c r="N112" s="1185"/>
      <c r="O112" s="1185"/>
      <c r="P112" s="1185"/>
      <c r="Q112" s="1185"/>
      <c r="R112" s="1185"/>
      <c r="S112" s="1185"/>
      <c r="T112" s="1185"/>
      <c r="U112" s="1185"/>
      <c r="V112" s="1185"/>
      <c r="W112" s="1185" t="s">
        <v>257</v>
      </c>
      <c r="X112" s="1733"/>
    </row>
    <row r="113" spans="1:24" s="1734" customFormat="1">
      <c r="A113" s="1185">
        <v>111</v>
      </c>
      <c r="B113" s="1185" t="s">
        <v>1985</v>
      </c>
      <c r="C113" s="1185">
        <v>111</v>
      </c>
      <c r="D113" s="1185">
        <v>213</v>
      </c>
      <c r="E113" s="1185">
        <v>161006661</v>
      </c>
      <c r="F113" s="1185">
        <v>59</v>
      </c>
      <c r="G113" s="1185">
        <v>3425.06</v>
      </c>
      <c r="H113" s="1185">
        <v>394.94</v>
      </c>
      <c r="I113" s="1185">
        <v>0</v>
      </c>
      <c r="J113" s="1185"/>
      <c r="K113" s="1185"/>
      <c r="L113" s="1185">
        <v>2</v>
      </c>
      <c r="M113" s="1185">
        <v>20</v>
      </c>
      <c r="N113" s="1185"/>
      <c r="O113" s="1185"/>
      <c r="P113" s="1185"/>
      <c r="Q113" s="1185"/>
      <c r="R113" s="1185"/>
      <c r="S113" s="1185"/>
      <c r="T113" s="1185"/>
      <c r="U113" s="1185"/>
      <c r="V113" s="1185"/>
      <c r="W113" s="1185" t="s">
        <v>257</v>
      </c>
      <c r="X113" s="1733"/>
    </row>
    <row r="114" spans="1:24" s="1734" customFormat="1">
      <c r="A114" s="1185">
        <v>112</v>
      </c>
      <c r="B114" s="1185" t="s">
        <v>1986</v>
      </c>
      <c r="C114" s="1185">
        <v>112</v>
      </c>
      <c r="D114" s="1185">
        <v>214</v>
      </c>
      <c r="E114" s="1185">
        <v>161006662</v>
      </c>
      <c r="F114" s="1185">
        <v>58</v>
      </c>
      <c r="G114" s="1185">
        <v>3326.43</v>
      </c>
      <c r="H114" s="1185">
        <v>440.57</v>
      </c>
      <c r="I114" s="1185">
        <v>0</v>
      </c>
      <c r="J114" s="1185"/>
      <c r="K114" s="1185"/>
      <c r="L114" s="1185">
        <v>2</v>
      </c>
      <c r="M114" s="1185">
        <v>5</v>
      </c>
      <c r="N114" s="1185"/>
      <c r="O114" s="1185"/>
      <c r="P114" s="1185"/>
      <c r="Q114" s="1185"/>
      <c r="R114" s="1185"/>
      <c r="S114" s="1185"/>
      <c r="T114" s="1185"/>
      <c r="U114" s="1185"/>
      <c r="V114" s="1185"/>
      <c r="W114" s="1185" t="s">
        <v>257</v>
      </c>
      <c r="X114" s="1733"/>
    </row>
    <row r="115" spans="1:24" s="1734" customFormat="1">
      <c r="A115" s="1185">
        <v>113</v>
      </c>
      <c r="B115" s="1185" t="s">
        <v>1986</v>
      </c>
      <c r="C115" s="1185">
        <v>113</v>
      </c>
      <c r="D115" s="1185">
        <v>215</v>
      </c>
      <c r="E115" s="1185">
        <v>161006663</v>
      </c>
      <c r="F115" s="1185">
        <v>57</v>
      </c>
      <c r="G115" s="1185">
        <v>3308.09</v>
      </c>
      <c r="H115" s="1185">
        <v>378.91</v>
      </c>
      <c r="I115" s="1185">
        <v>0</v>
      </c>
      <c r="J115" s="1185"/>
      <c r="K115" s="1185"/>
      <c r="L115" s="1185">
        <v>2</v>
      </c>
      <c r="M115" s="1185">
        <v>15</v>
      </c>
      <c r="N115" s="1185"/>
      <c r="O115" s="1185"/>
      <c r="P115" s="1185"/>
      <c r="Q115" s="1185"/>
      <c r="R115" s="1185"/>
      <c r="S115" s="1185"/>
      <c r="T115" s="1185"/>
      <c r="U115" s="1185"/>
      <c r="V115" s="1185"/>
      <c r="W115" s="1185" t="s">
        <v>257</v>
      </c>
      <c r="X115" s="1733"/>
    </row>
    <row r="116" spans="1:24" s="1734" customFormat="1">
      <c r="A116" s="1185">
        <v>114</v>
      </c>
      <c r="B116" s="1185" t="s">
        <v>1986</v>
      </c>
      <c r="C116" s="1185">
        <v>114</v>
      </c>
      <c r="D116" s="1185">
        <v>216</v>
      </c>
      <c r="E116" s="1185">
        <v>161006664</v>
      </c>
      <c r="F116" s="1185">
        <v>55</v>
      </c>
      <c r="G116" s="1185">
        <v>3332.9</v>
      </c>
      <c r="H116" s="1185">
        <v>230.7</v>
      </c>
      <c r="I116" s="1185">
        <v>3.6</v>
      </c>
      <c r="J116" s="1185"/>
      <c r="K116" s="1185"/>
      <c r="L116" s="1185">
        <v>2</v>
      </c>
      <c r="M116" s="1185">
        <v>10</v>
      </c>
      <c r="N116" s="1185"/>
      <c r="O116" s="1185"/>
      <c r="P116" s="1185"/>
      <c r="Q116" s="1185"/>
      <c r="R116" s="1185"/>
      <c r="S116" s="1185"/>
      <c r="T116" s="1185"/>
      <c r="U116" s="1185"/>
      <c r="V116" s="1185"/>
      <c r="W116" s="1185" t="s">
        <v>257</v>
      </c>
      <c r="X116" s="1733"/>
    </row>
    <row r="117" spans="1:24" s="1734" customFormat="1">
      <c r="A117" s="1185">
        <v>115</v>
      </c>
      <c r="B117" s="1185" t="s">
        <v>1986</v>
      </c>
      <c r="C117" s="1185">
        <v>115</v>
      </c>
      <c r="D117" s="1185">
        <v>217</v>
      </c>
      <c r="E117" s="1185">
        <v>161006665</v>
      </c>
      <c r="F117" s="1185">
        <v>59</v>
      </c>
      <c r="G117" s="1185">
        <v>3573.04</v>
      </c>
      <c r="H117" s="1185">
        <v>252.96</v>
      </c>
      <c r="I117" s="1185">
        <v>0</v>
      </c>
      <c r="J117" s="1185"/>
      <c r="K117" s="1185"/>
      <c r="L117" s="1185">
        <v>2</v>
      </c>
      <c r="M117" s="1185">
        <v>25</v>
      </c>
      <c r="N117" s="1185"/>
      <c r="O117" s="1185"/>
      <c r="P117" s="1185"/>
      <c r="Q117" s="1185"/>
      <c r="R117" s="1185"/>
      <c r="S117" s="1185"/>
      <c r="T117" s="1185"/>
      <c r="U117" s="1185"/>
      <c r="V117" s="1185"/>
      <c r="W117" s="1185" t="s">
        <v>257</v>
      </c>
      <c r="X117" s="1733"/>
    </row>
    <row r="118" spans="1:24" s="1734" customFormat="1">
      <c r="A118" s="1185">
        <v>116</v>
      </c>
      <c r="B118" s="1185" t="s">
        <v>1986</v>
      </c>
      <c r="C118" s="1185">
        <v>116</v>
      </c>
      <c r="D118" s="1185">
        <v>218</v>
      </c>
      <c r="E118" s="1185">
        <v>161006666</v>
      </c>
      <c r="F118" s="1185">
        <v>59</v>
      </c>
      <c r="G118" s="1185">
        <v>3525.84</v>
      </c>
      <c r="H118" s="1185">
        <v>300.16000000000003</v>
      </c>
      <c r="I118" s="1185">
        <v>0</v>
      </c>
      <c r="J118" s="1185"/>
      <c r="K118" s="1185"/>
      <c r="L118" s="1185">
        <v>2</v>
      </c>
      <c r="M118" s="1185">
        <v>0</v>
      </c>
      <c r="N118" s="1185"/>
      <c r="O118" s="1185"/>
      <c r="P118" s="1185"/>
      <c r="Q118" s="1185"/>
      <c r="R118" s="1185"/>
      <c r="S118" s="1185"/>
      <c r="T118" s="1185"/>
      <c r="U118" s="1185"/>
      <c r="V118" s="1185"/>
      <c r="W118" s="1185" t="s">
        <v>257</v>
      </c>
      <c r="X118" s="1733"/>
    </row>
    <row r="119" spans="1:24" s="1734" customFormat="1">
      <c r="A119" s="1185">
        <v>117</v>
      </c>
      <c r="B119" s="1185" t="s">
        <v>1986</v>
      </c>
      <c r="C119" s="1185">
        <v>117</v>
      </c>
      <c r="D119" s="1185">
        <v>219</v>
      </c>
      <c r="E119" s="1185">
        <v>161006667</v>
      </c>
      <c r="F119" s="1185">
        <v>59</v>
      </c>
      <c r="G119" s="1185">
        <v>3463.06</v>
      </c>
      <c r="H119" s="1185">
        <v>356.94</v>
      </c>
      <c r="I119" s="1185">
        <v>0</v>
      </c>
      <c r="J119" s="1185"/>
      <c r="K119" s="1185"/>
      <c r="L119" s="1185">
        <v>1</v>
      </c>
      <c r="M119" s="1185">
        <v>50</v>
      </c>
      <c r="N119" s="1185"/>
      <c r="O119" s="1185"/>
      <c r="P119" s="1185"/>
      <c r="Q119" s="1185"/>
      <c r="R119" s="1185"/>
      <c r="S119" s="1185"/>
      <c r="T119" s="1185"/>
      <c r="U119" s="1185"/>
      <c r="V119" s="1185"/>
      <c r="W119" s="1185" t="s">
        <v>257</v>
      </c>
      <c r="X119" s="1733"/>
    </row>
    <row r="120" spans="1:24" ht="15.75">
      <c r="A120" s="112"/>
      <c r="B120" s="112"/>
      <c r="C120" s="112"/>
      <c r="D120" s="105"/>
      <c r="E120" s="105"/>
      <c r="F120" s="113">
        <f>SUM(F3:F119)</f>
        <v>6757</v>
      </c>
      <c r="G120" s="113">
        <f>SUM(G3:G119)</f>
        <v>400548.48999999993</v>
      </c>
      <c r="H120" s="113">
        <f>SUM(H3:H119)</f>
        <v>37011.24</v>
      </c>
      <c r="I120" s="113">
        <f>SUM(I3:I119)</f>
        <v>70.7</v>
      </c>
      <c r="J120" s="1504"/>
      <c r="O120" s="113">
        <f>SUM(O3:O108)</f>
        <v>428070</v>
      </c>
      <c r="U120" s="113">
        <f>SUM(U3:U108)</f>
        <v>21403.5</v>
      </c>
      <c r="V120" s="113">
        <f>SUM(V3:V108)</f>
        <v>449473.5</v>
      </c>
      <c r="W120" s="560"/>
    </row>
    <row r="121" spans="1:24" ht="15.75">
      <c r="A121" s="112"/>
      <c r="B121" s="112"/>
      <c r="C121" s="112"/>
      <c r="D121" s="105"/>
      <c r="E121" s="105"/>
      <c r="F121" s="1723"/>
      <c r="G121" s="1723"/>
      <c r="H121" s="1723">
        <f>H120/C119</f>
        <v>316.33538461538461</v>
      </c>
      <c r="I121" s="113"/>
      <c r="J121" s="11"/>
      <c r="O121" s="1723"/>
      <c r="U121" s="1723"/>
      <c r="V121" s="1723"/>
      <c r="W121" s="118"/>
    </row>
    <row r="122" spans="1:24" ht="15.75">
      <c r="A122" s="112"/>
      <c r="B122" s="112"/>
      <c r="C122" s="112"/>
      <c r="D122" s="105"/>
      <c r="E122" s="105"/>
      <c r="F122" s="1723"/>
      <c r="G122" s="1723"/>
      <c r="H122" s="1723"/>
      <c r="I122" s="113"/>
      <c r="J122" s="11"/>
      <c r="O122" s="1723"/>
      <c r="U122" s="1723"/>
      <c r="V122" s="1723"/>
      <c r="W122" s="118"/>
    </row>
    <row r="123" spans="1:24" ht="15.75">
      <c r="A123" s="112"/>
      <c r="B123" s="112"/>
      <c r="C123" s="112"/>
      <c r="D123" s="105"/>
      <c r="E123" s="105"/>
      <c r="F123" s="1723"/>
      <c r="G123" s="1723"/>
      <c r="H123" s="1723"/>
      <c r="I123" s="1728" t="s">
        <v>1969</v>
      </c>
      <c r="J123" s="11"/>
      <c r="O123" s="1723"/>
      <c r="U123" s="233"/>
      <c r="V123" s="1723"/>
      <c r="W123" s="118"/>
    </row>
    <row r="124" spans="1:24" s="11" customFormat="1">
      <c r="G124" s="1187"/>
      <c r="H124" s="1737" t="s">
        <v>1974</v>
      </c>
      <c r="I124" s="1738"/>
      <c r="J124" s="1738"/>
      <c r="K124" s="1739">
        <v>40000</v>
      </c>
      <c r="L124" s="1740"/>
      <c r="M124" s="1740"/>
      <c r="U124" s="118"/>
    </row>
    <row r="125" spans="1:24" s="11" customFormat="1" ht="15.75">
      <c r="A125" s="1714" t="s">
        <v>1983</v>
      </c>
      <c r="B125" s="1715"/>
      <c r="C125" s="1715"/>
      <c r="D125" s="1716"/>
      <c r="E125" s="9" t="s">
        <v>1970</v>
      </c>
      <c r="F125" s="5"/>
      <c r="G125" s="1732" t="s">
        <v>1967</v>
      </c>
      <c r="H125" s="1737" t="s">
        <v>1975</v>
      </c>
      <c r="I125" s="1738"/>
      <c r="J125" s="1738"/>
      <c r="K125" s="1739">
        <v>104000</v>
      </c>
      <c r="L125" s="1740"/>
      <c r="M125" s="1740"/>
      <c r="U125" s="118"/>
    </row>
    <row r="126" spans="1:24" s="11" customFormat="1" ht="15.75">
      <c r="A126" s="1582" t="s">
        <v>1968</v>
      </c>
      <c r="B126" s="1583"/>
      <c r="C126" s="1718"/>
      <c r="D126" s="1717"/>
      <c r="E126" s="1736" t="s">
        <v>1969</v>
      </c>
      <c r="F126" s="9"/>
      <c r="G126" s="1736">
        <v>151200</v>
      </c>
      <c r="H126" s="1740"/>
      <c r="I126" s="1740"/>
      <c r="J126" s="1741" t="s">
        <v>26</v>
      </c>
      <c r="K126" s="1741">
        <f>SUM(K124:K125)</f>
        <v>144000</v>
      </c>
      <c r="L126" s="1737" t="s">
        <v>1979</v>
      </c>
      <c r="M126" s="1738"/>
      <c r="U126" s="118"/>
    </row>
    <row r="127" spans="1:24" s="11" customFormat="1" ht="15.75">
      <c r="A127" s="1585" t="s">
        <v>1980</v>
      </c>
      <c r="B127" s="1586"/>
      <c r="C127" s="1586"/>
      <c r="D127" s="1759"/>
      <c r="E127" s="1742" t="s">
        <v>1973</v>
      </c>
      <c r="F127" s="1742" t="s">
        <v>1972</v>
      </c>
      <c r="G127" s="1742">
        <v>105052</v>
      </c>
      <c r="H127" s="1743" t="s">
        <v>1976</v>
      </c>
      <c r="I127" s="1744"/>
      <c r="J127" s="1744"/>
      <c r="K127" s="1745">
        <v>52200</v>
      </c>
      <c r="L127" s="1746">
        <v>8700</v>
      </c>
      <c r="M127" s="1746" t="s">
        <v>1978</v>
      </c>
      <c r="N127" s="1746"/>
      <c r="R127" s="1730"/>
      <c r="U127" s="118"/>
      <c r="V127" s="1730"/>
    </row>
    <row r="128" spans="1:24" s="11" customFormat="1">
      <c r="E128" s="9" t="s">
        <v>1337</v>
      </c>
      <c r="F128" s="9" t="s">
        <v>1971</v>
      </c>
      <c r="G128" s="9">
        <v>55755</v>
      </c>
      <c r="H128" s="1743" t="s">
        <v>1977</v>
      </c>
      <c r="I128" s="1744"/>
      <c r="J128" s="1744"/>
      <c r="K128" s="1745">
        <v>47850</v>
      </c>
      <c r="L128" s="1746">
        <v>9570</v>
      </c>
      <c r="M128" s="1746" t="s">
        <v>1978</v>
      </c>
      <c r="N128" s="1746"/>
      <c r="Q128" s="1730"/>
      <c r="R128" s="1730"/>
      <c r="U128" s="118"/>
      <c r="V128" s="1730"/>
    </row>
    <row r="129" spans="5:21" s="11" customFormat="1" ht="15.75">
      <c r="E129" s="9" t="s">
        <v>1337</v>
      </c>
      <c r="F129" s="9" t="s">
        <v>1971</v>
      </c>
      <c r="G129" s="166">
        <v>34650</v>
      </c>
      <c r="H129" s="1747"/>
      <c r="I129" s="1747"/>
      <c r="J129" s="1748" t="s">
        <v>26</v>
      </c>
      <c r="K129" s="1748">
        <f>SUM(K127:K128)</f>
        <v>100050</v>
      </c>
      <c r="L129" s="1743" t="s">
        <v>1979</v>
      </c>
      <c r="M129" s="1744"/>
      <c r="N129" s="1747"/>
      <c r="Q129" s="1730"/>
      <c r="U129" s="118"/>
    </row>
    <row r="130" spans="5:21" s="11" customFormat="1">
      <c r="E130" s="9" t="s">
        <v>1337</v>
      </c>
      <c r="F130" s="9" t="s">
        <v>1971</v>
      </c>
      <c r="G130" s="166">
        <v>32424</v>
      </c>
      <c r="Q130" s="1730"/>
      <c r="U130" s="118"/>
    </row>
    <row r="131" spans="5:21" s="11" customFormat="1" ht="15.75">
      <c r="E131" s="1729" t="s">
        <v>968</v>
      </c>
      <c r="F131" s="1731"/>
      <c r="G131" s="1729">
        <f>SUM(G126:G130)</f>
        <v>379081</v>
      </c>
      <c r="U131" s="118"/>
    </row>
    <row r="132" spans="5:21" s="11" customFormat="1">
      <c r="Q132" s="1730"/>
      <c r="U132" s="118"/>
    </row>
    <row r="133" spans="5:21" s="11" customFormat="1">
      <c r="U133" s="118"/>
    </row>
    <row r="134" spans="5:21" s="11" customFormat="1">
      <c r="U134" s="118"/>
    </row>
    <row r="135" spans="5:21" s="11" customFormat="1">
      <c r="U135" s="118"/>
    </row>
    <row r="136" spans="5:21" s="11" customFormat="1">
      <c r="U136" s="118"/>
    </row>
    <row r="137" spans="5:21" s="11" customFormat="1">
      <c r="U137" s="118"/>
    </row>
    <row r="138" spans="5:21" s="11" customFormat="1">
      <c r="U138" s="118"/>
    </row>
    <row r="139" spans="5:21" s="11" customFormat="1">
      <c r="U139" s="118"/>
    </row>
    <row r="140" spans="5:21" s="11" customFormat="1">
      <c r="U140" s="118"/>
    </row>
    <row r="141" spans="5:21" s="11" customFormat="1">
      <c r="U141" s="118"/>
    </row>
    <row r="142" spans="5:21" s="11" customFormat="1">
      <c r="U142" s="118"/>
    </row>
    <row r="143" spans="5:21" s="11" customFormat="1">
      <c r="U143" s="118"/>
    </row>
    <row r="144" spans="5:21" s="11" customFormat="1">
      <c r="U144" s="118"/>
    </row>
    <row r="145" spans="21:21" s="11" customFormat="1">
      <c r="U145" s="118"/>
    </row>
    <row r="146" spans="21:21" s="11" customFormat="1">
      <c r="U146" s="118"/>
    </row>
    <row r="147" spans="21:21" s="11" customFormat="1">
      <c r="U147" s="118"/>
    </row>
    <row r="148" spans="21:21" s="11" customFormat="1">
      <c r="U148" s="118"/>
    </row>
    <row r="149" spans="21:21" s="11" customFormat="1">
      <c r="U149" s="118"/>
    </row>
    <row r="150" spans="21:21" s="11" customFormat="1">
      <c r="U150" s="118"/>
    </row>
    <row r="151" spans="21:21" s="11" customFormat="1">
      <c r="U151" s="118"/>
    </row>
    <row r="152" spans="21:21" s="11" customFormat="1">
      <c r="U152" s="118"/>
    </row>
    <row r="153" spans="21:21" s="11" customFormat="1">
      <c r="U153" s="118"/>
    </row>
    <row r="154" spans="21:21" s="11" customFormat="1">
      <c r="U154" s="118"/>
    </row>
    <row r="155" spans="21:21" s="11" customFormat="1">
      <c r="U155" s="118"/>
    </row>
    <row r="156" spans="21:21" s="11" customFormat="1">
      <c r="U156" s="118"/>
    </row>
    <row r="157" spans="21:21" s="11" customFormat="1">
      <c r="U157" s="118"/>
    </row>
    <row r="158" spans="21:21" s="11" customFormat="1">
      <c r="U158" s="118"/>
    </row>
    <row r="159" spans="21:21" s="11" customFormat="1">
      <c r="U159" s="118"/>
    </row>
    <row r="160" spans="21:21" s="11" customFormat="1">
      <c r="U160" s="118"/>
    </row>
    <row r="161" spans="21:21" s="11" customFormat="1">
      <c r="U161" s="118"/>
    </row>
    <row r="162" spans="21:21" s="11" customFormat="1">
      <c r="U162" s="118"/>
    </row>
    <row r="163" spans="21:21" s="11" customFormat="1">
      <c r="U163" s="118"/>
    </row>
    <row r="164" spans="21:21" s="11" customFormat="1">
      <c r="U164" s="118"/>
    </row>
    <row r="165" spans="21:21" s="11" customFormat="1">
      <c r="U165" s="118"/>
    </row>
    <row r="166" spans="21:21" s="11" customFormat="1">
      <c r="U166" s="118"/>
    </row>
    <row r="167" spans="21:21" s="11" customFormat="1">
      <c r="U167" s="118"/>
    </row>
    <row r="168" spans="21:21" s="11" customFormat="1">
      <c r="U168" s="118"/>
    </row>
    <row r="169" spans="21:21" s="11" customFormat="1">
      <c r="U169" s="118"/>
    </row>
    <row r="170" spans="21:21" s="11" customFormat="1">
      <c r="U170" s="118"/>
    </row>
    <row r="171" spans="21:21" s="11" customFormat="1">
      <c r="U171" s="118"/>
    </row>
    <row r="172" spans="21:21" s="11" customFormat="1">
      <c r="U172" s="118"/>
    </row>
    <row r="173" spans="21:21" s="11" customFormat="1">
      <c r="U173" s="118"/>
    </row>
    <row r="174" spans="21:21" s="11" customFormat="1">
      <c r="U174" s="118"/>
    </row>
    <row r="175" spans="21:21" s="11" customFormat="1">
      <c r="U175" s="118"/>
    </row>
    <row r="176" spans="21:21" s="11" customFormat="1">
      <c r="U176" s="118"/>
    </row>
    <row r="177" spans="21:21" s="11" customFormat="1">
      <c r="U177" s="118"/>
    </row>
    <row r="178" spans="21:21" s="11" customFormat="1">
      <c r="U178" s="118"/>
    </row>
    <row r="179" spans="21:21" s="11" customFormat="1">
      <c r="U179" s="118"/>
    </row>
    <row r="180" spans="21:21" s="11" customFormat="1">
      <c r="U180" s="118"/>
    </row>
    <row r="181" spans="21:21" s="11" customFormat="1">
      <c r="U181" s="118"/>
    </row>
    <row r="182" spans="21:21" s="11" customFormat="1">
      <c r="U182" s="118"/>
    </row>
    <row r="183" spans="21:21" s="11" customFormat="1">
      <c r="U183" s="118"/>
    </row>
    <row r="184" spans="21:21" s="11" customFormat="1">
      <c r="U184" s="118"/>
    </row>
    <row r="185" spans="21:21" s="11" customFormat="1">
      <c r="U185" s="118"/>
    </row>
    <row r="186" spans="21:21" s="11" customFormat="1">
      <c r="U186" s="118"/>
    </row>
    <row r="187" spans="21:21" s="11" customFormat="1">
      <c r="U187" s="118"/>
    </row>
    <row r="188" spans="21:21" s="11" customFormat="1">
      <c r="U188" s="118"/>
    </row>
    <row r="189" spans="21:21" s="11" customFormat="1">
      <c r="U189" s="118"/>
    </row>
    <row r="190" spans="21:21" s="11" customFormat="1">
      <c r="U190" s="118"/>
    </row>
    <row r="191" spans="21:21" s="11" customFormat="1">
      <c r="U191" s="118"/>
    </row>
    <row r="192" spans="21:21" s="11" customFormat="1">
      <c r="U192" s="118"/>
    </row>
    <row r="193" spans="21:21" s="11" customFormat="1">
      <c r="U193" s="118"/>
    </row>
    <row r="194" spans="21:21" s="11" customFormat="1">
      <c r="U194" s="118"/>
    </row>
    <row r="195" spans="21:21" s="11" customFormat="1">
      <c r="U195" s="118"/>
    </row>
    <row r="196" spans="21:21" s="11" customFormat="1">
      <c r="U196" s="118"/>
    </row>
    <row r="197" spans="21:21" s="11" customFormat="1">
      <c r="U197" s="118"/>
    </row>
    <row r="198" spans="21:21" s="11" customFormat="1">
      <c r="U198" s="118"/>
    </row>
    <row r="199" spans="21:21" s="11" customFormat="1">
      <c r="U199" s="118"/>
    </row>
    <row r="200" spans="21:21" s="11" customFormat="1">
      <c r="U200" s="118"/>
    </row>
    <row r="201" spans="21:21" s="11" customFormat="1">
      <c r="U201" s="118"/>
    </row>
    <row r="202" spans="21:21" s="11" customFormat="1">
      <c r="U202" s="118"/>
    </row>
    <row r="203" spans="21:21" s="11" customFormat="1">
      <c r="U203" s="118"/>
    </row>
    <row r="204" spans="21:21" s="11" customFormat="1">
      <c r="U204" s="118"/>
    </row>
    <row r="205" spans="21:21" s="11" customFormat="1">
      <c r="U205" s="118"/>
    </row>
    <row r="206" spans="21:21" s="11" customFormat="1">
      <c r="U206" s="118"/>
    </row>
    <row r="207" spans="21:21" s="11" customFormat="1">
      <c r="U207" s="118"/>
    </row>
    <row r="208" spans="21:21" s="11" customFormat="1">
      <c r="U208" s="118"/>
    </row>
    <row r="209" spans="21:21" s="11" customFormat="1">
      <c r="U209" s="118"/>
    </row>
    <row r="210" spans="21:21" s="11" customFormat="1">
      <c r="U210" s="118"/>
    </row>
    <row r="211" spans="21:21" s="11" customFormat="1">
      <c r="U211" s="118"/>
    </row>
    <row r="212" spans="21:21" s="11" customFormat="1">
      <c r="U212" s="118"/>
    </row>
    <row r="213" spans="21:21" s="11" customFormat="1">
      <c r="U213" s="118"/>
    </row>
    <row r="214" spans="21:21" s="11" customFormat="1">
      <c r="U214" s="118"/>
    </row>
    <row r="215" spans="21:21" s="11" customFormat="1">
      <c r="U215" s="118"/>
    </row>
    <row r="216" spans="21:21" s="11" customFormat="1">
      <c r="U216" s="118"/>
    </row>
    <row r="217" spans="21:21" s="11" customFormat="1">
      <c r="U217" s="118"/>
    </row>
    <row r="218" spans="21:21" s="11" customFormat="1">
      <c r="U218" s="118"/>
    </row>
    <row r="219" spans="21:21" s="11" customFormat="1">
      <c r="U219" s="118"/>
    </row>
    <row r="220" spans="21:21" s="11" customFormat="1">
      <c r="U220" s="118"/>
    </row>
    <row r="221" spans="21:21" s="11" customFormat="1">
      <c r="U221" s="118"/>
    </row>
    <row r="222" spans="21:21" s="11" customFormat="1">
      <c r="U222" s="118"/>
    </row>
    <row r="223" spans="21:21" s="11" customFormat="1">
      <c r="U223" s="118"/>
    </row>
    <row r="224" spans="21:21" s="11" customFormat="1">
      <c r="U224" s="118"/>
    </row>
    <row r="225" spans="21:21" s="11" customFormat="1">
      <c r="U225" s="118"/>
    </row>
    <row r="226" spans="21:21" s="11" customFormat="1">
      <c r="U226" s="118"/>
    </row>
    <row r="227" spans="21:21" s="11" customFormat="1">
      <c r="U227" s="118"/>
    </row>
    <row r="228" spans="21:21" s="11" customFormat="1">
      <c r="U228" s="118"/>
    </row>
    <row r="229" spans="21:21" s="11" customFormat="1">
      <c r="U229" s="118"/>
    </row>
    <row r="230" spans="21:21" s="11" customFormat="1">
      <c r="U230" s="118"/>
    </row>
    <row r="231" spans="21:21" s="11" customFormat="1">
      <c r="U231" s="118"/>
    </row>
    <row r="232" spans="21:21" s="11" customFormat="1">
      <c r="U232" s="118"/>
    </row>
    <row r="233" spans="21:21" s="11" customFormat="1">
      <c r="U233" s="118"/>
    </row>
    <row r="234" spans="21:21" s="11" customFormat="1">
      <c r="U234" s="118"/>
    </row>
    <row r="235" spans="21:21" s="11" customFormat="1">
      <c r="U235" s="118"/>
    </row>
    <row r="236" spans="21:21" s="11" customFormat="1">
      <c r="U236" s="118"/>
    </row>
    <row r="237" spans="21:21" s="11" customFormat="1">
      <c r="U237" s="118"/>
    </row>
    <row r="238" spans="21:21" s="11" customFormat="1">
      <c r="U238" s="118"/>
    </row>
    <row r="239" spans="21:21" s="11" customFormat="1">
      <c r="U239" s="118"/>
    </row>
    <row r="240" spans="21:21" s="11" customFormat="1">
      <c r="U240" s="118"/>
    </row>
    <row r="241" spans="21:21" s="11" customFormat="1">
      <c r="U241" s="118"/>
    </row>
    <row r="242" spans="21:21" s="11" customFormat="1">
      <c r="U242" s="118"/>
    </row>
    <row r="243" spans="21:21" s="11" customFormat="1">
      <c r="U243" s="118"/>
    </row>
    <row r="244" spans="21:21" s="11" customFormat="1">
      <c r="U244" s="118"/>
    </row>
    <row r="245" spans="21:21" s="11" customFormat="1">
      <c r="U245" s="118"/>
    </row>
    <row r="246" spans="21:21" s="11" customFormat="1">
      <c r="U246" s="118"/>
    </row>
    <row r="247" spans="21:21" s="11" customFormat="1">
      <c r="U247" s="118"/>
    </row>
    <row r="248" spans="21:21" s="11" customFormat="1">
      <c r="U248" s="118"/>
    </row>
    <row r="249" spans="21:21" s="11" customFormat="1">
      <c r="U249" s="118"/>
    </row>
    <row r="250" spans="21:21" s="11" customFormat="1">
      <c r="U250" s="118"/>
    </row>
    <row r="251" spans="21:21" s="11" customFormat="1">
      <c r="U251" s="118"/>
    </row>
    <row r="252" spans="21:21" s="11" customFormat="1">
      <c r="U252" s="118"/>
    </row>
    <row r="253" spans="21:21" s="11" customFormat="1">
      <c r="U253" s="118"/>
    </row>
    <row r="254" spans="21:21" s="11" customFormat="1">
      <c r="U254" s="118"/>
    </row>
    <row r="255" spans="21:21" s="11" customFormat="1">
      <c r="U255" s="118"/>
    </row>
    <row r="256" spans="21:21" s="11" customFormat="1">
      <c r="U256" s="118"/>
    </row>
    <row r="257" spans="21:21" s="11" customFormat="1">
      <c r="U257" s="118"/>
    </row>
    <row r="258" spans="21:21" s="11" customFormat="1">
      <c r="U258" s="118"/>
    </row>
    <row r="259" spans="21:21" s="11" customFormat="1">
      <c r="U259" s="118"/>
    </row>
    <row r="260" spans="21:21" s="11" customFormat="1">
      <c r="U260" s="118"/>
    </row>
    <row r="261" spans="21:21" s="11" customFormat="1">
      <c r="U261" s="118"/>
    </row>
    <row r="262" spans="21:21" s="11" customFormat="1">
      <c r="U262" s="118"/>
    </row>
    <row r="263" spans="21:21" s="11" customFormat="1">
      <c r="U263" s="118"/>
    </row>
    <row r="264" spans="21:21" s="11" customFormat="1">
      <c r="U264" s="118"/>
    </row>
    <row r="265" spans="21:21" s="11" customFormat="1">
      <c r="U265" s="118"/>
    </row>
    <row r="266" spans="21:21" s="11" customFormat="1">
      <c r="U266" s="118"/>
    </row>
    <row r="267" spans="21:21" s="11" customFormat="1">
      <c r="U267" s="118"/>
    </row>
    <row r="268" spans="21:21" s="11" customFormat="1">
      <c r="U268" s="118"/>
    </row>
    <row r="269" spans="21:21" s="11" customFormat="1">
      <c r="U269" s="118"/>
    </row>
    <row r="270" spans="21:21" s="11" customFormat="1">
      <c r="U270" s="118"/>
    </row>
    <row r="271" spans="21:21" s="11" customFormat="1">
      <c r="U271" s="118"/>
    </row>
    <row r="272" spans="21:21" s="11" customFormat="1">
      <c r="U272" s="118"/>
    </row>
    <row r="273" spans="21:21" s="11" customFormat="1">
      <c r="U273" s="118"/>
    </row>
    <row r="274" spans="21:21" s="11" customFormat="1">
      <c r="U274" s="118"/>
    </row>
    <row r="275" spans="21:21" s="11" customFormat="1">
      <c r="U275" s="118"/>
    </row>
    <row r="276" spans="21:21" s="11" customFormat="1">
      <c r="U276" s="118"/>
    </row>
    <row r="277" spans="21:21" s="11" customFormat="1">
      <c r="U277" s="118"/>
    </row>
    <row r="278" spans="21:21" s="11" customFormat="1">
      <c r="U278" s="118"/>
    </row>
    <row r="279" spans="21:21" s="11" customFormat="1">
      <c r="U279" s="118"/>
    </row>
    <row r="280" spans="21:21" s="11" customFormat="1">
      <c r="U280" s="118"/>
    </row>
    <row r="281" spans="21:21" s="11" customFormat="1">
      <c r="U281" s="118"/>
    </row>
    <row r="282" spans="21:21" s="11" customFormat="1">
      <c r="U282" s="118"/>
    </row>
    <row r="283" spans="21:21" s="11" customFormat="1">
      <c r="U283" s="118"/>
    </row>
    <row r="284" spans="21:21" s="11" customFormat="1">
      <c r="U284" s="118"/>
    </row>
    <row r="285" spans="21:21" s="11" customFormat="1">
      <c r="U285" s="118"/>
    </row>
    <row r="286" spans="21:21" s="11" customFormat="1">
      <c r="U286" s="118"/>
    </row>
    <row r="287" spans="21:21" s="11" customFormat="1">
      <c r="U287" s="118"/>
    </row>
    <row r="288" spans="21:21" s="11" customFormat="1">
      <c r="U288" s="118"/>
    </row>
    <row r="289" spans="21:21" s="11" customFormat="1">
      <c r="U289" s="118"/>
    </row>
    <row r="290" spans="21:21" s="11" customFormat="1">
      <c r="U290" s="118"/>
    </row>
    <row r="291" spans="21:21" s="11" customFormat="1">
      <c r="U291" s="118"/>
    </row>
    <row r="292" spans="21:21" s="11" customFormat="1">
      <c r="U292" s="118"/>
    </row>
    <row r="293" spans="21:21" s="11" customFormat="1">
      <c r="U293" s="118"/>
    </row>
    <row r="294" spans="21:21" s="11" customFormat="1">
      <c r="U294" s="118"/>
    </row>
    <row r="295" spans="21:21" s="11" customFormat="1">
      <c r="U295" s="118"/>
    </row>
    <row r="296" spans="21:21" s="11" customFormat="1">
      <c r="U296" s="118"/>
    </row>
    <row r="297" spans="21:21" s="11" customFormat="1">
      <c r="U297" s="118"/>
    </row>
    <row r="298" spans="21:21" s="11" customFormat="1">
      <c r="U298" s="118"/>
    </row>
    <row r="299" spans="21:21" s="11" customFormat="1">
      <c r="U299" s="118"/>
    </row>
    <row r="300" spans="21:21" s="11" customFormat="1">
      <c r="U300" s="118"/>
    </row>
    <row r="301" spans="21:21" s="11" customFormat="1">
      <c r="U301" s="118"/>
    </row>
    <row r="302" spans="21:21" s="11" customFormat="1">
      <c r="U302" s="118"/>
    </row>
    <row r="303" spans="21:21" s="11" customFormat="1">
      <c r="U303" s="118"/>
    </row>
    <row r="304" spans="21:21" s="11" customFormat="1">
      <c r="U304" s="118"/>
    </row>
    <row r="305" spans="21:21" s="11" customFormat="1">
      <c r="U305" s="118"/>
    </row>
    <row r="306" spans="21:21" s="11" customFormat="1">
      <c r="U306" s="118"/>
    </row>
    <row r="307" spans="21:21" s="11" customFormat="1">
      <c r="U307" s="118"/>
    </row>
    <row r="308" spans="21:21" s="11" customFormat="1">
      <c r="U308" s="118"/>
    </row>
    <row r="309" spans="21:21" s="11" customFormat="1">
      <c r="U309" s="118"/>
    </row>
    <row r="310" spans="21:21" s="11" customFormat="1">
      <c r="U310" s="118"/>
    </row>
    <row r="311" spans="21:21" s="11" customFormat="1">
      <c r="U311" s="118"/>
    </row>
    <row r="312" spans="21:21" s="11" customFormat="1">
      <c r="U312" s="118"/>
    </row>
    <row r="313" spans="21:21" s="11" customFormat="1">
      <c r="U313" s="118"/>
    </row>
    <row r="314" spans="21:21" s="11" customFormat="1">
      <c r="U314" s="118"/>
    </row>
    <row r="315" spans="21:21" s="11" customFormat="1">
      <c r="U315" s="118"/>
    </row>
    <row r="316" spans="21:21" s="11" customFormat="1">
      <c r="U316" s="118"/>
    </row>
    <row r="317" spans="21:21" s="11" customFormat="1">
      <c r="U317" s="118"/>
    </row>
    <row r="318" spans="21:21" s="11" customFormat="1">
      <c r="U318" s="118"/>
    </row>
    <row r="319" spans="21:21" s="11" customFormat="1">
      <c r="U319" s="118"/>
    </row>
    <row r="320" spans="21:21" s="11" customFormat="1">
      <c r="U320" s="118"/>
    </row>
    <row r="321" spans="21:21" s="11" customFormat="1">
      <c r="U321" s="118"/>
    </row>
    <row r="322" spans="21:21" s="11" customFormat="1">
      <c r="U322" s="118"/>
    </row>
    <row r="323" spans="21:21" s="11" customFormat="1">
      <c r="U323" s="118"/>
    </row>
    <row r="324" spans="21:21" s="11" customFormat="1">
      <c r="U324" s="118"/>
    </row>
    <row r="325" spans="21:21" s="11" customFormat="1">
      <c r="U325" s="118"/>
    </row>
    <row r="326" spans="21:21" s="11" customFormat="1">
      <c r="U326" s="118"/>
    </row>
    <row r="327" spans="21:21" s="11" customFormat="1">
      <c r="U327" s="118"/>
    </row>
    <row r="328" spans="21:21" s="11" customFormat="1">
      <c r="U328" s="118"/>
    </row>
    <row r="329" spans="21:21" s="11" customFormat="1">
      <c r="U329" s="118"/>
    </row>
    <row r="330" spans="21:21" s="11" customFormat="1">
      <c r="U330" s="118"/>
    </row>
    <row r="331" spans="21:21" s="11" customFormat="1">
      <c r="U331" s="118"/>
    </row>
    <row r="332" spans="21:21" s="11" customFormat="1">
      <c r="U332" s="118"/>
    </row>
    <row r="333" spans="21:21" s="11" customFormat="1">
      <c r="U333" s="118"/>
    </row>
    <row r="334" spans="21:21" s="11" customFormat="1">
      <c r="U334" s="118"/>
    </row>
    <row r="335" spans="21:21" s="11" customFormat="1">
      <c r="U335" s="118"/>
    </row>
    <row r="336" spans="21:21" s="11" customFormat="1">
      <c r="U336" s="118"/>
    </row>
    <row r="337" spans="21:21" s="11" customFormat="1">
      <c r="U337" s="118"/>
    </row>
    <row r="338" spans="21:21" s="11" customFormat="1">
      <c r="U338" s="118"/>
    </row>
    <row r="339" spans="21:21" s="11" customFormat="1">
      <c r="U339" s="118"/>
    </row>
    <row r="340" spans="21:21" s="11" customFormat="1">
      <c r="U340" s="118"/>
    </row>
    <row r="341" spans="21:21" s="11" customFormat="1">
      <c r="U341" s="118"/>
    </row>
    <row r="342" spans="21:21" s="11" customFormat="1">
      <c r="U342" s="118"/>
    </row>
    <row r="343" spans="21:21" s="11" customFormat="1">
      <c r="U343" s="118"/>
    </row>
    <row r="344" spans="21:21" s="11" customFormat="1">
      <c r="U344" s="118"/>
    </row>
    <row r="345" spans="21:21" s="11" customFormat="1">
      <c r="U345" s="118"/>
    </row>
    <row r="346" spans="21:21" s="11" customFormat="1">
      <c r="U346" s="118"/>
    </row>
    <row r="347" spans="21:21" s="11" customFormat="1">
      <c r="U347" s="118"/>
    </row>
    <row r="348" spans="21:21" s="11" customFormat="1">
      <c r="U348" s="118"/>
    </row>
    <row r="349" spans="21:21" s="11" customFormat="1">
      <c r="U349" s="118"/>
    </row>
    <row r="350" spans="21:21" s="11" customFormat="1">
      <c r="U350" s="118"/>
    </row>
    <row r="351" spans="21:21" s="11" customFormat="1">
      <c r="U351" s="118"/>
    </row>
    <row r="352" spans="21:21" s="11" customFormat="1">
      <c r="U352" s="118"/>
    </row>
    <row r="353" spans="21:21" s="11" customFormat="1">
      <c r="U353" s="118"/>
    </row>
    <row r="354" spans="21:21" s="11" customFormat="1">
      <c r="U354" s="118"/>
    </row>
    <row r="355" spans="21:21" s="11" customFormat="1">
      <c r="U355" s="118"/>
    </row>
    <row r="356" spans="21:21" s="11" customFormat="1">
      <c r="U356" s="118"/>
    </row>
    <row r="357" spans="21:21" s="11" customFormat="1">
      <c r="U357" s="118"/>
    </row>
    <row r="358" spans="21:21" s="11" customFormat="1">
      <c r="U358" s="118"/>
    </row>
    <row r="359" spans="21:21" s="11" customFormat="1">
      <c r="U359" s="118"/>
    </row>
    <row r="360" spans="21:21" s="11" customFormat="1">
      <c r="U360" s="118"/>
    </row>
    <row r="361" spans="21:21" s="11" customFormat="1">
      <c r="U361" s="118"/>
    </row>
    <row r="362" spans="21:21" s="11" customFormat="1">
      <c r="U362" s="118"/>
    </row>
    <row r="363" spans="21:21" s="11" customFormat="1">
      <c r="U363" s="118"/>
    </row>
    <row r="364" spans="21:21" s="11" customFormat="1">
      <c r="U364" s="118"/>
    </row>
    <row r="365" spans="21:21" s="11" customFormat="1">
      <c r="U365" s="118"/>
    </row>
    <row r="366" spans="21:21" s="11" customFormat="1">
      <c r="U366" s="118"/>
    </row>
    <row r="367" spans="21:21" s="11" customFormat="1">
      <c r="U367" s="118"/>
    </row>
    <row r="368" spans="21:21" s="11" customFormat="1">
      <c r="U368" s="118"/>
    </row>
    <row r="369" spans="21:21" s="11" customFormat="1">
      <c r="U369" s="118"/>
    </row>
    <row r="370" spans="21:21" s="11" customFormat="1">
      <c r="U370" s="118"/>
    </row>
    <row r="371" spans="21:21" s="11" customFormat="1">
      <c r="U371" s="118"/>
    </row>
    <row r="372" spans="21:21" s="11" customFormat="1">
      <c r="U372" s="118"/>
    </row>
    <row r="373" spans="21:21" s="11" customFormat="1">
      <c r="U373" s="118"/>
    </row>
    <row r="374" spans="21:21" s="11" customFormat="1">
      <c r="U374" s="118"/>
    </row>
    <row r="375" spans="21:21" s="11" customFormat="1">
      <c r="U375" s="118"/>
    </row>
    <row r="376" spans="21:21" s="11" customFormat="1">
      <c r="U376" s="118"/>
    </row>
    <row r="377" spans="21:21" s="11" customFormat="1">
      <c r="U377" s="118"/>
    </row>
    <row r="378" spans="21:21" s="11" customFormat="1">
      <c r="U378" s="118"/>
    </row>
    <row r="379" spans="21:21" s="11" customFormat="1">
      <c r="U379" s="118"/>
    </row>
    <row r="380" spans="21:21" s="11" customFormat="1">
      <c r="U380" s="118"/>
    </row>
    <row r="381" spans="21:21" s="11" customFormat="1">
      <c r="U381" s="118"/>
    </row>
    <row r="382" spans="21:21" s="11" customFormat="1">
      <c r="U382" s="118"/>
    </row>
    <row r="383" spans="21:21" s="11" customFormat="1">
      <c r="U383" s="118"/>
    </row>
    <row r="384" spans="21:21" s="11" customFormat="1">
      <c r="U384" s="118"/>
    </row>
    <row r="385" spans="21:21" s="11" customFormat="1">
      <c r="U385" s="118"/>
    </row>
    <row r="386" spans="21:21" s="11" customFormat="1">
      <c r="U386" s="118"/>
    </row>
    <row r="387" spans="21:21" s="11" customFormat="1">
      <c r="U387" s="118"/>
    </row>
    <row r="388" spans="21:21" s="11" customFormat="1">
      <c r="U388" s="118"/>
    </row>
    <row r="389" spans="21:21" s="11" customFormat="1">
      <c r="U389" s="118"/>
    </row>
    <row r="390" spans="21:21" s="11" customFormat="1">
      <c r="U390" s="118"/>
    </row>
    <row r="391" spans="21:21" s="11" customFormat="1">
      <c r="U391" s="118"/>
    </row>
    <row r="392" spans="21:21" s="11" customFormat="1">
      <c r="U392" s="118"/>
    </row>
    <row r="393" spans="21:21" s="11" customFormat="1">
      <c r="U393" s="118"/>
    </row>
    <row r="394" spans="21:21" s="11" customFormat="1">
      <c r="U394" s="118"/>
    </row>
    <row r="395" spans="21:21" s="11" customFormat="1">
      <c r="U395" s="118"/>
    </row>
    <row r="396" spans="21:21" s="11" customFormat="1">
      <c r="U396" s="118"/>
    </row>
    <row r="397" spans="21:21" s="11" customFormat="1">
      <c r="U397" s="118"/>
    </row>
    <row r="398" spans="21:21" s="11" customFormat="1">
      <c r="U398" s="118"/>
    </row>
    <row r="399" spans="21:21" s="11" customFormat="1">
      <c r="U399" s="118"/>
    </row>
    <row r="400" spans="21:21" s="11" customFormat="1">
      <c r="U400" s="118"/>
    </row>
    <row r="401" spans="21:21" s="11" customFormat="1">
      <c r="U401" s="118"/>
    </row>
    <row r="402" spans="21:21" s="11" customFormat="1">
      <c r="U402" s="118"/>
    </row>
    <row r="403" spans="21:21" s="11" customFormat="1">
      <c r="U403" s="118"/>
    </row>
    <row r="404" spans="21:21" s="11" customFormat="1">
      <c r="U404" s="118"/>
    </row>
    <row r="405" spans="21:21" s="11" customFormat="1">
      <c r="U405" s="118"/>
    </row>
    <row r="406" spans="21:21" s="11" customFormat="1">
      <c r="U406" s="118"/>
    </row>
    <row r="407" spans="21:21" s="11" customFormat="1">
      <c r="U407" s="118"/>
    </row>
    <row r="408" spans="21:21" s="11" customFormat="1">
      <c r="U408" s="118"/>
    </row>
    <row r="409" spans="21:21" s="11" customFormat="1">
      <c r="U409" s="118"/>
    </row>
    <row r="410" spans="21:21" s="11" customFormat="1">
      <c r="U410" s="118"/>
    </row>
    <row r="411" spans="21:21" s="11" customFormat="1">
      <c r="U411" s="118"/>
    </row>
    <row r="412" spans="21:21" s="11" customFormat="1">
      <c r="U412" s="118"/>
    </row>
    <row r="413" spans="21:21" s="11" customFormat="1">
      <c r="U413" s="118"/>
    </row>
    <row r="414" spans="21:21" s="11" customFormat="1">
      <c r="U414" s="118"/>
    </row>
    <row r="415" spans="21:21" s="11" customFormat="1">
      <c r="U415" s="118"/>
    </row>
    <row r="416" spans="21:21" s="11" customFormat="1">
      <c r="U416" s="118"/>
    </row>
    <row r="417" spans="21:21" s="11" customFormat="1">
      <c r="U417" s="118"/>
    </row>
    <row r="418" spans="21:21" s="11" customFormat="1">
      <c r="U418" s="118"/>
    </row>
    <row r="419" spans="21:21" s="11" customFormat="1">
      <c r="U419" s="118"/>
    </row>
    <row r="420" spans="21:21" s="11" customFormat="1">
      <c r="U420" s="118"/>
    </row>
    <row r="421" spans="21:21" s="11" customFormat="1">
      <c r="U421" s="118"/>
    </row>
    <row r="422" spans="21:21" s="11" customFormat="1">
      <c r="U422" s="118"/>
    </row>
    <row r="423" spans="21:21" s="11" customFormat="1">
      <c r="U423" s="118"/>
    </row>
    <row r="424" spans="21:21" s="11" customFormat="1">
      <c r="U424" s="118"/>
    </row>
    <row r="425" spans="21:21" s="11" customFormat="1">
      <c r="U425" s="118"/>
    </row>
    <row r="426" spans="21:21" s="11" customFormat="1">
      <c r="U426" s="118"/>
    </row>
    <row r="427" spans="21:21" s="11" customFormat="1">
      <c r="U427" s="118"/>
    </row>
    <row r="428" spans="21:21" s="11" customFormat="1">
      <c r="U428" s="118"/>
    </row>
    <row r="429" spans="21:21" s="11" customFormat="1">
      <c r="U429" s="118"/>
    </row>
    <row r="430" spans="21:21" s="11" customFormat="1">
      <c r="U430" s="118"/>
    </row>
    <row r="431" spans="21:21" s="11" customFormat="1">
      <c r="U431" s="118"/>
    </row>
    <row r="432" spans="21:21" s="11" customFormat="1">
      <c r="U432" s="118"/>
    </row>
    <row r="433" spans="21:21" s="11" customFormat="1">
      <c r="U433" s="118"/>
    </row>
    <row r="434" spans="21:21" s="11" customFormat="1">
      <c r="U434" s="118"/>
    </row>
    <row r="435" spans="21:21" s="11" customFormat="1">
      <c r="U435" s="118"/>
    </row>
    <row r="436" spans="21:21" s="11" customFormat="1">
      <c r="U436" s="118"/>
    </row>
    <row r="437" spans="21:21" s="11" customFormat="1">
      <c r="U437" s="118"/>
    </row>
    <row r="438" spans="21:21" s="11" customFormat="1">
      <c r="U438" s="118"/>
    </row>
    <row r="439" spans="21:21" s="11" customFormat="1">
      <c r="U439" s="118"/>
    </row>
    <row r="440" spans="21:21" s="11" customFormat="1">
      <c r="U440" s="118"/>
    </row>
    <row r="441" spans="21:21" s="11" customFormat="1">
      <c r="U441" s="118"/>
    </row>
    <row r="442" spans="21:21" s="11" customFormat="1">
      <c r="U442" s="118"/>
    </row>
    <row r="443" spans="21:21" s="11" customFormat="1">
      <c r="U443" s="118"/>
    </row>
    <row r="444" spans="21:21" s="11" customFormat="1">
      <c r="U444" s="118"/>
    </row>
    <row r="445" spans="21:21" s="11" customFormat="1">
      <c r="U445" s="118"/>
    </row>
    <row r="446" spans="21:21" s="11" customFormat="1">
      <c r="U446" s="118"/>
    </row>
    <row r="447" spans="21:21" s="11" customFormat="1">
      <c r="U447" s="118"/>
    </row>
    <row r="448" spans="21:21" s="11" customFormat="1">
      <c r="U448" s="118"/>
    </row>
    <row r="449" spans="21:21" s="11" customFormat="1">
      <c r="U449" s="118"/>
    </row>
    <row r="450" spans="21:21" s="11" customFormat="1">
      <c r="U450" s="118"/>
    </row>
    <row r="451" spans="21:21" s="11" customFormat="1">
      <c r="U451" s="118"/>
    </row>
    <row r="452" spans="21:21" s="11" customFormat="1">
      <c r="U452" s="118"/>
    </row>
    <row r="453" spans="21:21" s="11" customFormat="1">
      <c r="U453" s="118"/>
    </row>
    <row r="454" spans="21:21" s="11" customFormat="1">
      <c r="U454" s="118"/>
    </row>
    <row r="455" spans="21:21" s="11" customFormat="1">
      <c r="U455" s="118"/>
    </row>
    <row r="456" spans="21:21" s="11" customFormat="1">
      <c r="U456" s="118"/>
    </row>
    <row r="457" spans="21:21" s="11" customFormat="1">
      <c r="U457" s="118"/>
    </row>
    <row r="458" spans="21:21" s="11" customFormat="1">
      <c r="U458" s="118"/>
    </row>
    <row r="459" spans="21:21" s="11" customFormat="1">
      <c r="U459" s="118"/>
    </row>
    <row r="460" spans="21:21" s="11" customFormat="1">
      <c r="U460" s="118"/>
    </row>
    <row r="461" spans="21:21" s="11" customFormat="1">
      <c r="U461" s="118"/>
    </row>
    <row r="462" spans="21:21" s="11" customFormat="1">
      <c r="U462" s="118"/>
    </row>
    <row r="463" spans="21:21" s="11" customFormat="1">
      <c r="U463" s="118"/>
    </row>
    <row r="464" spans="21:21" s="11" customFormat="1">
      <c r="U464" s="118"/>
    </row>
    <row r="465" spans="21:21" s="11" customFormat="1">
      <c r="U465" s="118"/>
    </row>
    <row r="466" spans="21:21" s="11" customFormat="1">
      <c r="U466" s="118"/>
    </row>
    <row r="467" spans="21:21" s="11" customFormat="1">
      <c r="U467" s="118"/>
    </row>
    <row r="468" spans="21:21" s="11" customFormat="1">
      <c r="U468" s="118"/>
    </row>
    <row r="469" spans="21:21" s="11" customFormat="1">
      <c r="U469" s="118"/>
    </row>
    <row r="470" spans="21:21" s="11" customFormat="1">
      <c r="U470" s="118"/>
    </row>
    <row r="471" spans="21:21" s="11" customFormat="1">
      <c r="U471" s="118"/>
    </row>
    <row r="472" spans="21:21" s="11" customFormat="1">
      <c r="U472" s="118"/>
    </row>
    <row r="473" spans="21:21" s="11" customFormat="1">
      <c r="U473" s="118"/>
    </row>
    <row r="474" spans="21:21" s="11" customFormat="1">
      <c r="U474" s="118"/>
    </row>
    <row r="475" spans="21:21" s="11" customFormat="1">
      <c r="U475" s="118"/>
    </row>
    <row r="476" spans="21:21" s="11" customFormat="1">
      <c r="U476" s="118"/>
    </row>
    <row r="477" spans="21:21" s="11" customFormat="1">
      <c r="U477" s="118"/>
    </row>
    <row r="478" spans="21:21" s="11" customFormat="1">
      <c r="U478" s="118"/>
    </row>
    <row r="479" spans="21:21" s="11" customFormat="1">
      <c r="U479" s="118"/>
    </row>
    <row r="480" spans="21:21" s="11" customFormat="1">
      <c r="U480" s="118"/>
    </row>
    <row r="481" spans="21:21" s="11" customFormat="1">
      <c r="U481" s="118"/>
    </row>
    <row r="482" spans="21:21" s="11" customFormat="1">
      <c r="U482" s="118"/>
    </row>
    <row r="483" spans="21:21" s="11" customFormat="1">
      <c r="U483" s="118"/>
    </row>
    <row r="484" spans="21:21" s="11" customFormat="1">
      <c r="U484" s="118"/>
    </row>
    <row r="485" spans="21:21" s="11" customFormat="1">
      <c r="U485" s="118"/>
    </row>
    <row r="486" spans="21:21" s="11" customFormat="1">
      <c r="U486" s="118"/>
    </row>
    <row r="487" spans="21:21" s="11" customFormat="1">
      <c r="U487" s="118"/>
    </row>
    <row r="488" spans="21:21" s="11" customFormat="1">
      <c r="U488" s="118"/>
    </row>
    <row r="489" spans="21:21" s="11" customFormat="1">
      <c r="U489" s="118"/>
    </row>
    <row r="490" spans="21:21" s="11" customFormat="1">
      <c r="U490" s="118"/>
    </row>
    <row r="491" spans="21:21" s="11" customFormat="1">
      <c r="U491" s="118"/>
    </row>
    <row r="492" spans="21:21" s="11" customFormat="1">
      <c r="U492" s="118"/>
    </row>
    <row r="493" spans="21:21" s="11" customFormat="1">
      <c r="U493" s="118"/>
    </row>
    <row r="494" spans="21:21" s="11" customFormat="1">
      <c r="U494" s="118"/>
    </row>
    <row r="495" spans="21:21" s="11" customFormat="1">
      <c r="U495" s="118"/>
    </row>
    <row r="496" spans="21:21" s="11" customFormat="1">
      <c r="U496" s="118"/>
    </row>
    <row r="497" spans="21:21" s="11" customFormat="1">
      <c r="U497" s="118"/>
    </row>
  </sheetData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72.xml><?xml version="1.0" encoding="utf-8"?>
<worksheet xmlns="http://schemas.openxmlformats.org/spreadsheetml/2006/main" xmlns:r="http://schemas.openxmlformats.org/officeDocument/2006/relationships">
  <dimension ref="A1:W127"/>
  <sheetViews>
    <sheetView workbookViewId="0">
      <selection sqref="A1:XFD1048576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6" max="6" width="10" bestFit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1924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719" t="s">
        <v>2</v>
      </c>
      <c r="C2" s="1719" t="s">
        <v>3</v>
      </c>
      <c r="D2" s="1719" t="s">
        <v>4</v>
      </c>
      <c r="E2" s="1719" t="s">
        <v>5</v>
      </c>
      <c r="F2" s="1719" t="s">
        <v>6</v>
      </c>
      <c r="G2" s="1719" t="s">
        <v>7</v>
      </c>
      <c r="H2" s="1719" t="s">
        <v>8</v>
      </c>
      <c r="I2" s="1719" t="s">
        <v>9</v>
      </c>
      <c r="J2" s="1719" t="s">
        <v>10</v>
      </c>
      <c r="K2" s="1719" t="s">
        <v>11</v>
      </c>
      <c r="L2" s="2809" t="s">
        <v>419</v>
      </c>
      <c r="M2" s="2809"/>
      <c r="N2" s="1719" t="s">
        <v>12</v>
      </c>
      <c r="O2" s="1719" t="s">
        <v>13</v>
      </c>
      <c r="P2" s="1719" t="s">
        <v>14</v>
      </c>
      <c r="Q2" s="1719" t="s">
        <v>15</v>
      </c>
      <c r="R2" s="1719" t="s">
        <v>16</v>
      </c>
      <c r="S2" s="1719" t="s">
        <v>15</v>
      </c>
      <c r="T2" s="1719" t="s">
        <v>18</v>
      </c>
      <c r="U2" s="1719" t="s">
        <v>19</v>
      </c>
      <c r="V2" s="1719" t="s">
        <v>543</v>
      </c>
      <c r="W2" s="61" t="s">
        <v>255</v>
      </c>
    </row>
    <row r="3" spans="1:23" s="54" customFormat="1" ht="15" customHeight="1">
      <c r="A3" s="1176"/>
      <c r="B3" s="1185" t="str">
        <f>'NOV''23'!B3</f>
        <v>01.11.23</v>
      </c>
      <c r="C3" s="1185">
        <f>'NOV''23'!C3</f>
        <v>1</v>
      </c>
      <c r="D3" s="1185">
        <f>'NOV''23'!D3</f>
        <v>103</v>
      </c>
      <c r="E3" s="1185"/>
      <c r="F3" s="1185">
        <f>'NOV''23'!F3</f>
        <v>57</v>
      </c>
      <c r="G3" s="1185">
        <f>'NOV''23'!G3</f>
        <v>3236.28</v>
      </c>
      <c r="H3" s="1185">
        <f>'NOV''23'!H3</f>
        <v>453.72</v>
      </c>
      <c r="I3" s="1185">
        <f>'NOV''23'!I3</f>
        <v>0</v>
      </c>
      <c r="J3" s="1185"/>
      <c r="K3" s="1185"/>
      <c r="L3" s="1185">
        <f>'NOV''23'!L3</f>
        <v>2</v>
      </c>
      <c r="M3" s="1185">
        <f>'NOV''23'!M3</f>
        <v>5</v>
      </c>
      <c r="N3" s="1185"/>
      <c r="O3" s="1185"/>
      <c r="P3" s="1185"/>
      <c r="Q3" s="1185"/>
      <c r="R3" s="1185"/>
      <c r="S3" s="1185"/>
      <c r="T3" s="1185"/>
      <c r="U3" s="1185"/>
      <c r="V3" s="1185">
        <f>'NOV''23'!V3</f>
        <v>0</v>
      </c>
      <c r="W3" s="1176"/>
    </row>
    <row r="4" spans="1:23" s="54" customFormat="1" ht="15" customHeight="1">
      <c r="A4" s="1176"/>
      <c r="B4" s="1185" t="str">
        <f>'NOV''23'!B4</f>
        <v>01.11.23</v>
      </c>
      <c r="C4" s="1185">
        <f>'NOV''23'!C4</f>
        <v>2</v>
      </c>
      <c r="D4" s="1185">
        <f>'NOV''23'!D4</f>
        <v>104</v>
      </c>
      <c r="E4" s="1185"/>
      <c r="F4" s="1185">
        <f>'NOV''23'!F4</f>
        <v>58</v>
      </c>
      <c r="G4" s="1185">
        <f>'NOV''23'!G4</f>
        <v>3338.03</v>
      </c>
      <c r="H4" s="1185">
        <f>'NOV''23'!H4</f>
        <v>428.97</v>
      </c>
      <c r="I4" s="1185">
        <f>'NOV''23'!I4</f>
        <v>0</v>
      </c>
      <c r="J4" s="1185"/>
      <c r="K4" s="1185"/>
      <c r="L4" s="1185">
        <f>'NOV''23'!L4</f>
        <v>2</v>
      </c>
      <c r="M4" s="1185">
        <f>'NOV''23'!M4</f>
        <v>10</v>
      </c>
      <c r="N4" s="1185"/>
      <c r="O4" s="1185"/>
      <c r="P4" s="1185"/>
      <c r="Q4" s="1185"/>
      <c r="R4" s="1185"/>
      <c r="S4" s="1185"/>
      <c r="T4" s="1185"/>
      <c r="U4" s="1185"/>
      <c r="V4" s="1185">
        <f>'NOV''23'!V4</f>
        <v>0</v>
      </c>
      <c r="W4" s="1176"/>
    </row>
    <row r="5" spans="1:23" s="54" customFormat="1" ht="15" customHeight="1">
      <c r="A5" s="1176"/>
      <c r="B5" s="1185" t="str">
        <f>'NOV''23'!B5</f>
        <v>01.11.23</v>
      </c>
      <c r="C5" s="1185">
        <f>'NOV''23'!C5</f>
        <v>3</v>
      </c>
      <c r="D5" s="1185">
        <f>'NOV''23'!D5</f>
        <v>105</v>
      </c>
      <c r="E5" s="1185"/>
      <c r="F5" s="1185">
        <f>'NOV''23'!F5</f>
        <v>58</v>
      </c>
      <c r="G5" s="1185">
        <f>'NOV''23'!G5</f>
        <v>3412.74</v>
      </c>
      <c r="H5" s="1185">
        <f>'NOV''23'!H5</f>
        <v>321.66000000000003</v>
      </c>
      <c r="I5" s="1185">
        <f>'NOV''23'!I5</f>
        <v>0.4</v>
      </c>
      <c r="J5" s="1185"/>
      <c r="K5" s="1185"/>
      <c r="L5" s="1185">
        <f>'NOV''23'!L5</f>
        <v>2</v>
      </c>
      <c r="M5" s="1185">
        <f>'NOV''23'!M5</f>
        <v>20</v>
      </c>
      <c r="N5" s="1185"/>
      <c r="O5" s="1185"/>
      <c r="P5" s="1185"/>
      <c r="Q5" s="1185"/>
      <c r="R5" s="1185"/>
      <c r="S5" s="1185"/>
      <c r="T5" s="1185"/>
      <c r="U5" s="1185"/>
      <c r="V5" s="1185">
        <f>'NOV''23'!V5</f>
        <v>0</v>
      </c>
      <c r="W5" s="1176"/>
    </row>
    <row r="6" spans="1:23" s="54" customFormat="1" ht="15" customHeight="1">
      <c r="A6" s="1176"/>
      <c r="B6" s="1185" t="str">
        <f>'NOV''23'!B6</f>
        <v>01.11.23</v>
      </c>
      <c r="C6" s="1185">
        <f>'NOV''23'!C6</f>
        <v>4</v>
      </c>
      <c r="D6" s="1185">
        <f>'NOV''23'!D6</f>
        <v>106</v>
      </c>
      <c r="E6" s="1185"/>
      <c r="F6" s="1185">
        <f>'NOV''23'!F6</f>
        <v>52</v>
      </c>
      <c r="G6" s="1185">
        <f>'NOV''23'!G6</f>
        <v>3013.13</v>
      </c>
      <c r="H6" s="1185">
        <f>'NOV''23'!H6</f>
        <v>357.89</v>
      </c>
      <c r="I6" s="1185">
        <f>'NOV''23'!I6</f>
        <v>0</v>
      </c>
      <c r="J6" s="1185"/>
      <c r="K6" s="1185"/>
      <c r="L6" s="1185">
        <f>'NOV''23'!L6</f>
        <v>2</v>
      </c>
      <c r="M6" s="1185">
        <f>'NOV''23'!M6</f>
        <v>55</v>
      </c>
      <c r="N6" s="1185"/>
      <c r="O6" s="1185"/>
      <c r="P6" s="1185"/>
      <c r="Q6" s="1185"/>
      <c r="R6" s="1185"/>
      <c r="S6" s="1185"/>
      <c r="T6" s="1185"/>
      <c r="U6" s="1185"/>
      <c r="V6" s="1185">
        <f>'NOV''23'!V6</f>
        <v>0</v>
      </c>
      <c r="W6" s="1176"/>
    </row>
    <row r="7" spans="1:23" s="54" customFormat="1" ht="15" customHeight="1">
      <c r="A7" s="1176"/>
      <c r="B7" s="1185" t="str">
        <f>'NOV''23'!B7</f>
        <v>01.11.23</v>
      </c>
      <c r="C7" s="1185">
        <f>'NOV''23'!C7</f>
        <v>5</v>
      </c>
      <c r="D7" s="1185">
        <f>'NOV''23'!D7</f>
        <v>107</v>
      </c>
      <c r="E7" s="1185"/>
      <c r="F7" s="1185">
        <f>'NOV''23'!F7</f>
        <v>59</v>
      </c>
      <c r="G7" s="1185">
        <f>'NOV''23'!G7</f>
        <v>3432.81</v>
      </c>
      <c r="H7" s="1185">
        <f>'NOV''23'!H7</f>
        <v>402.19</v>
      </c>
      <c r="I7" s="1185">
        <f>'NOV''23'!I7</f>
        <v>0</v>
      </c>
      <c r="J7" s="1185"/>
      <c r="K7" s="1185"/>
      <c r="L7" s="1185">
        <f>'NOV''23'!L7</f>
        <v>2</v>
      </c>
      <c r="M7" s="1185">
        <f>'NOV''23'!M7</f>
        <v>5</v>
      </c>
      <c r="N7" s="1185"/>
      <c r="O7" s="1185"/>
      <c r="P7" s="1185"/>
      <c r="Q7" s="1185"/>
      <c r="R7" s="1185"/>
      <c r="S7" s="1185"/>
      <c r="T7" s="1185"/>
      <c r="U7" s="1185"/>
      <c r="V7" s="1185">
        <f>'NOV''23'!V7</f>
        <v>0</v>
      </c>
      <c r="W7" s="1176"/>
    </row>
    <row r="8" spans="1:23" s="54" customFormat="1" ht="15" customHeight="1">
      <c r="A8" s="1176"/>
      <c r="B8" s="1185" t="str">
        <f>'NOV''23'!B8</f>
        <v>02.11.23</v>
      </c>
      <c r="C8" s="1185">
        <f>'NOV''23'!C8</f>
        <v>6</v>
      </c>
      <c r="D8" s="1185">
        <f>'NOV''23'!D8</f>
        <v>108</v>
      </c>
      <c r="E8" s="1185"/>
      <c r="F8" s="1185">
        <f>'NOV''23'!F8</f>
        <v>59</v>
      </c>
      <c r="G8" s="1185">
        <f>'NOV''23'!G8</f>
        <v>3323.23</v>
      </c>
      <c r="H8" s="1185">
        <f>'NOV''23'!H8</f>
        <v>505.77</v>
      </c>
      <c r="I8" s="1185">
        <f>'NOV''23'!I8</f>
        <v>0</v>
      </c>
      <c r="J8" s="1185"/>
      <c r="K8" s="1185"/>
      <c r="L8" s="1185">
        <f>'NOV''23'!L8</f>
        <v>2</v>
      </c>
      <c r="M8" s="1185">
        <f>'NOV''23'!M8</f>
        <v>5</v>
      </c>
      <c r="N8" s="1185"/>
      <c r="O8" s="1185"/>
      <c r="P8" s="1185"/>
      <c r="Q8" s="1185"/>
      <c r="R8" s="1185"/>
      <c r="S8" s="1185"/>
      <c r="T8" s="1185"/>
      <c r="U8" s="1185"/>
      <c r="V8" s="1185">
        <f>'NOV''23'!V8</f>
        <v>0</v>
      </c>
      <c r="W8" s="1176"/>
    </row>
    <row r="9" spans="1:23" s="54" customFormat="1" ht="15" customHeight="1">
      <c r="A9" s="1176"/>
      <c r="B9" s="1185" t="str">
        <f>'NOV''23'!B9</f>
        <v>02.11.23</v>
      </c>
      <c r="C9" s="1185">
        <f>'NOV''23'!C9</f>
        <v>7</v>
      </c>
      <c r="D9" s="1185">
        <f>'NOV''23'!D9</f>
        <v>109</v>
      </c>
      <c r="E9" s="1185"/>
      <c r="F9" s="1185">
        <f>'NOV''23'!F9</f>
        <v>59</v>
      </c>
      <c r="G9" s="1185">
        <f>'NOV''23'!G9</f>
        <v>3442.65</v>
      </c>
      <c r="H9" s="1185">
        <f>'NOV''23'!H9</f>
        <v>380.35</v>
      </c>
      <c r="I9" s="1185">
        <f>'NOV''23'!I9</f>
        <v>0</v>
      </c>
      <c r="J9" s="1185"/>
      <c r="K9" s="1185"/>
      <c r="L9" s="1185">
        <f>'NOV''23'!L9</f>
        <v>2</v>
      </c>
      <c r="M9" s="1185">
        <f>'NOV''23'!M9</f>
        <v>10</v>
      </c>
      <c r="N9" s="1185"/>
      <c r="O9" s="1185"/>
      <c r="P9" s="1185"/>
      <c r="Q9" s="1185"/>
      <c r="R9" s="1185"/>
      <c r="S9" s="1185"/>
      <c r="T9" s="1185"/>
      <c r="U9" s="1185"/>
      <c r="V9" s="1185">
        <f>'NOV''23'!V9</f>
        <v>0</v>
      </c>
      <c r="W9" s="1176"/>
    </row>
    <row r="10" spans="1:23" s="54" customFormat="1" ht="15" customHeight="1">
      <c r="A10" s="1176"/>
      <c r="B10" s="1185" t="str">
        <f>'NOV''23'!B10</f>
        <v>02.11.23</v>
      </c>
      <c r="C10" s="1185">
        <f>'NOV''23'!C10</f>
        <v>8</v>
      </c>
      <c r="D10" s="1185">
        <f>'NOV''23'!D10</f>
        <v>110</v>
      </c>
      <c r="E10" s="1185"/>
      <c r="F10" s="1185">
        <f>'NOV''23'!F10</f>
        <v>58</v>
      </c>
      <c r="G10" s="1185">
        <f>'NOV''23'!G10</f>
        <v>3456.65</v>
      </c>
      <c r="H10" s="1185">
        <f>'NOV''23'!H10</f>
        <v>304.94</v>
      </c>
      <c r="I10" s="1185">
        <f>'NOV''23'!I10</f>
        <v>0.59</v>
      </c>
      <c r="J10" s="1185"/>
      <c r="K10" s="1185"/>
      <c r="L10" s="1185">
        <f>'NOV''23'!L10</f>
        <v>2</v>
      </c>
      <c r="M10" s="1185">
        <f>'NOV''23'!M10</f>
        <v>20</v>
      </c>
      <c r="N10" s="1185"/>
      <c r="O10" s="1185"/>
      <c r="P10" s="1185"/>
      <c r="Q10" s="1185"/>
      <c r="R10" s="1185"/>
      <c r="S10" s="1185"/>
      <c r="T10" s="1185"/>
      <c r="U10" s="1185"/>
      <c r="V10" s="1185">
        <f>'NOV''23'!V10</f>
        <v>0</v>
      </c>
      <c r="W10" s="1176"/>
    </row>
    <row r="11" spans="1:23" s="54" customFormat="1" ht="15" customHeight="1">
      <c r="A11" s="1176"/>
      <c r="B11" s="1185" t="str">
        <f>'NOV''23'!B11</f>
        <v>02.11.23</v>
      </c>
      <c r="C11" s="1185">
        <f>'NOV''23'!C11</f>
        <v>9</v>
      </c>
      <c r="D11" s="1185">
        <f>'NOV''23'!D11</f>
        <v>111</v>
      </c>
      <c r="E11" s="1185"/>
      <c r="F11" s="1185">
        <f>'NOV''23'!F11</f>
        <v>58</v>
      </c>
      <c r="G11" s="1185">
        <f>'NOV''23'!G11</f>
        <v>3396.82</v>
      </c>
      <c r="H11" s="1185">
        <f>'NOV''23'!H11</f>
        <v>373.18</v>
      </c>
      <c r="I11" s="1185">
        <f>'NOV''23'!I11</f>
        <v>0</v>
      </c>
      <c r="J11" s="1185"/>
      <c r="K11" s="1185"/>
      <c r="L11" s="1185">
        <f>'NOV''23'!L11</f>
        <v>2</v>
      </c>
      <c r="M11" s="1185">
        <f>'NOV''23'!M11</f>
        <v>0</v>
      </c>
      <c r="N11" s="1185"/>
      <c r="O11" s="1185"/>
      <c r="P11" s="1185"/>
      <c r="Q11" s="1185"/>
      <c r="R11" s="1185"/>
      <c r="S11" s="1185"/>
      <c r="T11" s="1185"/>
      <c r="U11" s="1185"/>
      <c r="V11" s="1185">
        <f>'NOV''23'!V11</f>
        <v>0</v>
      </c>
      <c r="W11" s="1176"/>
    </row>
    <row r="12" spans="1:23" s="54" customFormat="1" ht="15" customHeight="1">
      <c r="A12" s="1176"/>
      <c r="B12" s="1185" t="str">
        <f>'NOV''23'!B12</f>
        <v>02.11.23</v>
      </c>
      <c r="C12" s="1185">
        <f>'NOV''23'!C12</f>
        <v>10</v>
      </c>
      <c r="D12" s="1185">
        <f>'NOV''23'!D12</f>
        <v>112</v>
      </c>
      <c r="E12" s="1185"/>
      <c r="F12" s="1185">
        <f>'NOV''23'!F12</f>
        <v>58</v>
      </c>
      <c r="G12" s="1185">
        <f>'NOV''23'!G12</f>
        <v>3358.06</v>
      </c>
      <c r="H12" s="1185">
        <f>'NOV''23'!H12</f>
        <v>399.94</v>
      </c>
      <c r="I12" s="1185">
        <f>'NOV''23'!I12</f>
        <v>0</v>
      </c>
      <c r="J12" s="1185"/>
      <c r="K12" s="1185"/>
      <c r="L12" s="1185">
        <f>'NOV''23'!L12</f>
        <v>2</v>
      </c>
      <c r="M12" s="1185">
        <f>'NOV''23'!M12</f>
        <v>0</v>
      </c>
      <c r="N12" s="1185"/>
      <c r="O12" s="1185"/>
      <c r="P12" s="1185"/>
      <c r="Q12" s="1185"/>
      <c r="R12" s="1185"/>
      <c r="S12" s="1185"/>
      <c r="T12" s="1185"/>
      <c r="U12" s="1185"/>
      <c r="V12" s="1185">
        <f>'NOV''23'!V12</f>
        <v>0</v>
      </c>
      <c r="W12" s="1176"/>
    </row>
    <row r="13" spans="1:23" s="54" customFormat="1" ht="15" customHeight="1">
      <c r="A13" s="1176"/>
      <c r="B13" s="1185" t="str">
        <f>'NOV''23'!B13</f>
        <v>03.11.23</v>
      </c>
      <c r="C13" s="1185">
        <f>'NOV''23'!C13</f>
        <v>11</v>
      </c>
      <c r="D13" s="1185">
        <f>'NOV''23'!D13</f>
        <v>113</v>
      </c>
      <c r="E13" s="1185"/>
      <c r="F13" s="1185">
        <f>'NOV''23'!F13</f>
        <v>59</v>
      </c>
      <c r="G13" s="1185">
        <f>'NOV''23'!G13</f>
        <v>3466.24</v>
      </c>
      <c r="H13" s="1185">
        <f>'NOV''23'!H13</f>
        <v>359.76</v>
      </c>
      <c r="I13" s="1185">
        <f>'NOV''23'!I13</f>
        <v>0</v>
      </c>
      <c r="J13" s="1185"/>
      <c r="K13" s="1185"/>
      <c r="L13" s="1185">
        <f>'NOV''23'!L13</f>
        <v>2</v>
      </c>
      <c r="M13" s="1185">
        <f>'NOV''23'!M13</f>
        <v>10</v>
      </c>
      <c r="N13" s="1185"/>
      <c r="O13" s="1185"/>
      <c r="P13" s="1185"/>
      <c r="Q13" s="1185"/>
      <c r="R13" s="1185"/>
      <c r="S13" s="1185"/>
      <c r="T13" s="1185"/>
      <c r="U13" s="1185"/>
      <c r="V13" s="1185">
        <f>'NOV''23'!V13</f>
        <v>0</v>
      </c>
      <c r="W13" s="1176"/>
    </row>
    <row r="14" spans="1:23" s="54" customFormat="1" ht="15" customHeight="1">
      <c r="A14" s="1176"/>
      <c r="B14" s="1185" t="str">
        <f>'NOV''23'!B14</f>
        <v>03.11.23</v>
      </c>
      <c r="C14" s="1185">
        <f>'NOV''23'!C14</f>
        <v>12</v>
      </c>
      <c r="D14" s="1185">
        <f>'NOV''23'!D14</f>
        <v>114</v>
      </c>
      <c r="E14" s="1185"/>
      <c r="F14" s="1185">
        <f>'NOV''23'!F14</f>
        <v>58</v>
      </c>
      <c r="G14" s="1185">
        <f>'NOV''23'!G14</f>
        <v>3394.67</v>
      </c>
      <c r="H14" s="1185">
        <f>'NOV''23'!H14</f>
        <v>360.33</v>
      </c>
      <c r="I14" s="1185">
        <f>'NOV''23'!I14</f>
        <v>0</v>
      </c>
      <c r="J14" s="1185"/>
      <c r="K14" s="1185"/>
      <c r="L14" s="1185">
        <f>'NOV''23'!L14</f>
        <v>2</v>
      </c>
      <c r="M14" s="1185">
        <f>'NOV''23'!M14</f>
        <v>35</v>
      </c>
      <c r="N14" s="1185"/>
      <c r="O14" s="1185"/>
      <c r="P14" s="1185"/>
      <c r="Q14" s="1185"/>
      <c r="R14" s="1185"/>
      <c r="S14" s="1185"/>
      <c r="T14" s="1185"/>
      <c r="U14" s="1185"/>
      <c r="V14" s="1185">
        <f>'NOV''23'!V14</f>
        <v>0</v>
      </c>
      <c r="W14" s="1176"/>
    </row>
    <row r="15" spans="1:23" s="54" customFormat="1" ht="15" customHeight="1">
      <c r="A15" s="1176"/>
      <c r="B15" s="1185" t="str">
        <f>'NOV''23'!B15</f>
        <v>03.11.23</v>
      </c>
      <c r="C15" s="1185">
        <f>'NOV''23'!C15</f>
        <v>13</v>
      </c>
      <c r="D15" s="1185">
        <f>'NOV''23'!D15</f>
        <v>115</v>
      </c>
      <c r="E15" s="1185"/>
      <c r="F15" s="1185">
        <f>'NOV''23'!F15</f>
        <v>59</v>
      </c>
      <c r="G15" s="1185">
        <f>'NOV''23'!G15</f>
        <v>3520.23</v>
      </c>
      <c r="H15" s="1185">
        <f>'NOV''23'!H15</f>
        <v>308.77</v>
      </c>
      <c r="I15" s="1185">
        <f>'NOV''23'!I15</f>
        <v>0</v>
      </c>
      <c r="J15" s="1185"/>
      <c r="K15" s="1185"/>
      <c r="L15" s="1185">
        <f>'NOV''23'!L15</f>
        <v>2</v>
      </c>
      <c r="M15" s="1185">
        <f>'NOV''23'!M15</f>
        <v>5</v>
      </c>
      <c r="N15" s="1185"/>
      <c r="O15" s="1185"/>
      <c r="P15" s="1185"/>
      <c r="Q15" s="1185"/>
      <c r="R15" s="1185"/>
      <c r="S15" s="1185"/>
      <c r="T15" s="1185"/>
      <c r="U15" s="1185"/>
      <c r="V15" s="1185">
        <f>'NOV''23'!V15</f>
        <v>151200</v>
      </c>
      <c r="W15" s="1176"/>
    </row>
    <row r="16" spans="1:23" s="54" customFormat="1" ht="15" customHeight="1">
      <c r="A16" s="1176"/>
      <c r="B16" s="1185" t="str">
        <f>'NOV''23'!B16</f>
        <v>03.11.23</v>
      </c>
      <c r="C16" s="1185">
        <f>'NOV''23'!C16</f>
        <v>14</v>
      </c>
      <c r="D16" s="1185">
        <f>'NOV''23'!D16</f>
        <v>116</v>
      </c>
      <c r="E16" s="1185"/>
      <c r="F16" s="1185">
        <f>'NOV''23'!F16</f>
        <v>58</v>
      </c>
      <c r="G16" s="1185">
        <f>'NOV''23'!G16</f>
        <v>3403.43</v>
      </c>
      <c r="H16" s="1185">
        <f>'NOV''23'!H16</f>
        <v>363.57</v>
      </c>
      <c r="I16" s="1185">
        <f>'NOV''23'!I16</f>
        <v>0</v>
      </c>
      <c r="J16" s="1185"/>
      <c r="K16" s="1185"/>
      <c r="L16" s="1185">
        <f>'NOV''23'!L16</f>
        <v>2</v>
      </c>
      <c r="M16" s="1185">
        <f>'NOV''23'!M16</f>
        <v>15</v>
      </c>
      <c r="N16" s="1185"/>
      <c r="O16" s="1185"/>
      <c r="P16" s="1185"/>
      <c r="Q16" s="1185"/>
      <c r="R16" s="1185"/>
      <c r="S16" s="1185"/>
      <c r="T16" s="1185"/>
      <c r="U16" s="1185"/>
      <c r="V16" s="1185">
        <f>'NOV''23'!V16</f>
        <v>0</v>
      </c>
      <c r="W16" s="1176"/>
    </row>
    <row r="17" spans="1:23" s="54" customFormat="1" ht="15" customHeight="1">
      <c r="A17" s="1176"/>
      <c r="B17" s="1185" t="str">
        <f>'NOV''23'!B17</f>
        <v>04.11.23</v>
      </c>
      <c r="C17" s="1185">
        <f>'NOV''23'!C17</f>
        <v>15</v>
      </c>
      <c r="D17" s="1185">
        <f>'NOV''23'!D17</f>
        <v>117</v>
      </c>
      <c r="E17" s="1185"/>
      <c r="F17" s="1185">
        <f>'NOV''23'!F17</f>
        <v>59</v>
      </c>
      <c r="G17" s="1185">
        <f>'NOV''23'!G17</f>
        <v>3521.86</v>
      </c>
      <c r="H17" s="1185">
        <f>'NOV''23'!H17</f>
        <v>298.14</v>
      </c>
      <c r="I17" s="1185">
        <f>'NOV''23'!I17</f>
        <v>0</v>
      </c>
      <c r="J17" s="1185"/>
      <c r="K17" s="1185"/>
      <c r="L17" s="1185">
        <f>'NOV''23'!L17</f>
        <v>2</v>
      </c>
      <c r="M17" s="1185">
        <f>'NOV''23'!M17</f>
        <v>15</v>
      </c>
      <c r="N17" s="1185"/>
      <c r="O17" s="1185"/>
      <c r="P17" s="1185"/>
      <c r="Q17" s="1185"/>
      <c r="R17" s="1185"/>
      <c r="S17" s="1185"/>
      <c r="T17" s="1185"/>
      <c r="U17" s="1185"/>
      <c r="V17" s="1185">
        <f>'NOV''23'!V17</f>
        <v>0</v>
      </c>
      <c r="W17" s="1176"/>
    </row>
    <row r="18" spans="1:23" s="54" customFormat="1">
      <c r="A18" s="1176"/>
      <c r="B18" s="1185" t="str">
        <f>'NOV''23'!B18</f>
        <v>05.11.23</v>
      </c>
      <c r="C18" s="1185">
        <f>'NOV''23'!C18</f>
        <v>16</v>
      </c>
      <c r="D18" s="1185">
        <f>'NOV''23'!D18</f>
        <v>118</v>
      </c>
      <c r="E18" s="1185"/>
      <c r="F18" s="1185">
        <f>'NOV''23'!F18</f>
        <v>58</v>
      </c>
      <c r="G18" s="1185">
        <f>'NOV''23'!G18</f>
        <v>3351.68</v>
      </c>
      <c r="H18" s="1185">
        <f>'NOV''23'!H18</f>
        <v>400.32</v>
      </c>
      <c r="I18" s="1185">
        <f>'NOV''23'!I18</f>
        <v>0</v>
      </c>
      <c r="J18" s="1185"/>
      <c r="K18" s="1185"/>
      <c r="L18" s="1185">
        <f>'NOV''23'!L18</f>
        <v>13</v>
      </c>
      <c r="M18" s="1185">
        <f>'NOV''23'!M18</f>
        <v>45</v>
      </c>
      <c r="N18" s="1185"/>
      <c r="O18" s="1185"/>
      <c r="P18" s="1185"/>
      <c r="Q18" s="1185"/>
      <c r="R18" s="1185"/>
      <c r="S18" s="1185"/>
      <c r="T18" s="1185"/>
      <c r="U18" s="1185"/>
      <c r="V18" s="1185">
        <f>'NOV''23'!V18</f>
        <v>105052.5</v>
      </c>
      <c r="W18" s="1176"/>
    </row>
    <row r="19" spans="1:23" s="54" customFormat="1">
      <c r="A19" s="1176"/>
      <c r="B19" s="1185" t="str">
        <f>'NOV''23'!B19</f>
        <v>05.11.23</v>
      </c>
      <c r="C19" s="1185">
        <f>'NOV''23'!C19</f>
        <v>17</v>
      </c>
      <c r="D19" s="1185">
        <f>'NOV''23'!D19</f>
        <v>119</v>
      </c>
      <c r="E19" s="1185"/>
      <c r="F19" s="1185">
        <f>'NOV''23'!F19</f>
        <v>59</v>
      </c>
      <c r="G19" s="1185">
        <f>'NOV''23'!G19</f>
        <v>3297.83</v>
      </c>
      <c r="H19" s="1185">
        <f>'NOV''23'!H19</f>
        <v>531.16999999999996</v>
      </c>
      <c r="I19" s="1185">
        <f>'NOV''23'!I19</f>
        <v>0</v>
      </c>
      <c r="J19" s="1185"/>
      <c r="K19" s="1185"/>
      <c r="L19" s="1185">
        <f>'NOV''23'!L19</f>
        <v>2</v>
      </c>
      <c r="M19" s="1185">
        <f>'NOV''23'!M19</f>
        <v>30</v>
      </c>
      <c r="N19" s="1185"/>
      <c r="O19" s="1185"/>
      <c r="P19" s="1185"/>
      <c r="Q19" s="1185"/>
      <c r="R19" s="1185"/>
      <c r="S19" s="1185"/>
      <c r="T19" s="1185"/>
      <c r="U19" s="1185"/>
      <c r="V19" s="1185">
        <f>'NOV''23'!V19</f>
        <v>0</v>
      </c>
      <c r="W19" s="1176"/>
    </row>
    <row r="20" spans="1:23" s="54" customFormat="1">
      <c r="A20" s="1176"/>
      <c r="B20" s="1185" t="str">
        <f>'NOV''23'!B20</f>
        <v>06.11.23</v>
      </c>
      <c r="C20" s="1185">
        <f>'NOV''23'!C20</f>
        <v>18</v>
      </c>
      <c r="D20" s="1185">
        <f>'NOV''23'!D20</f>
        <v>120</v>
      </c>
      <c r="E20" s="1185"/>
      <c r="F20" s="1185">
        <f>'NOV''23'!F20</f>
        <v>59</v>
      </c>
      <c r="G20" s="1185">
        <f>'NOV''23'!G20</f>
        <v>3377.06</v>
      </c>
      <c r="H20" s="1185">
        <f>'NOV''23'!H20</f>
        <v>442.94</v>
      </c>
      <c r="I20" s="1185">
        <f>'NOV''23'!I20</f>
        <v>0</v>
      </c>
      <c r="J20" s="1185"/>
      <c r="K20" s="1185"/>
      <c r="L20" s="1185">
        <f>'NOV''23'!L20</f>
        <v>2</v>
      </c>
      <c r="M20" s="1185">
        <f>'NOV''23'!M20</f>
        <v>35</v>
      </c>
      <c r="N20" s="1185"/>
      <c r="O20" s="1185"/>
      <c r="P20" s="1185"/>
      <c r="Q20" s="1185"/>
      <c r="R20" s="1185"/>
      <c r="S20" s="1185"/>
      <c r="T20" s="1185"/>
      <c r="U20" s="1185"/>
      <c r="V20" s="1185">
        <f>'NOV''23'!V20</f>
        <v>0</v>
      </c>
      <c r="W20" s="1176"/>
    </row>
    <row r="21" spans="1:23" s="54" customFormat="1">
      <c r="A21" s="1176"/>
      <c r="B21" s="1185" t="str">
        <f>'NOV''23'!B21</f>
        <v>06.11.23</v>
      </c>
      <c r="C21" s="1185">
        <f>'NOV''23'!C21</f>
        <v>19</v>
      </c>
      <c r="D21" s="1185">
        <f>'NOV''23'!D21</f>
        <v>121</v>
      </c>
      <c r="E21" s="1185"/>
      <c r="F21" s="1185">
        <f>'NOV''23'!F21</f>
        <v>58</v>
      </c>
      <c r="G21" s="1185">
        <f>'NOV''23'!G21</f>
        <v>3359.05</v>
      </c>
      <c r="H21" s="1185">
        <f>'NOV''23'!H21</f>
        <v>401.95</v>
      </c>
      <c r="I21" s="1185">
        <f>'NOV''23'!I21</f>
        <v>0</v>
      </c>
      <c r="J21" s="1185"/>
      <c r="K21" s="1185"/>
      <c r="L21" s="1185">
        <f>'NOV''23'!L21</f>
        <v>2</v>
      </c>
      <c r="M21" s="1185">
        <f>'NOV''23'!M21</f>
        <v>35</v>
      </c>
      <c r="N21" s="1185"/>
      <c r="O21" s="1185"/>
      <c r="P21" s="1185"/>
      <c r="Q21" s="1185"/>
      <c r="R21" s="1185"/>
      <c r="S21" s="1185"/>
      <c r="T21" s="1185"/>
      <c r="U21" s="1185"/>
      <c r="V21" s="1185">
        <f>'NOV''23'!V21</f>
        <v>0</v>
      </c>
      <c r="W21" s="1176"/>
    </row>
    <row r="22" spans="1:23" s="54" customFormat="1">
      <c r="A22" s="1176"/>
      <c r="B22" s="1185" t="str">
        <f>'NOV''23'!B22</f>
        <v>06.11.23</v>
      </c>
      <c r="C22" s="1185">
        <f>'NOV''23'!C22</f>
        <v>20</v>
      </c>
      <c r="D22" s="1185">
        <f>'NOV''23'!D22</f>
        <v>122</v>
      </c>
      <c r="E22" s="1185"/>
      <c r="F22" s="1185">
        <f>'NOV''23'!F22</f>
        <v>54</v>
      </c>
      <c r="G22" s="1185">
        <f>'NOV''23'!G22</f>
        <v>3251.49</v>
      </c>
      <c r="H22" s="1185">
        <f>'NOV''23'!H22</f>
        <v>252.71</v>
      </c>
      <c r="I22" s="1185">
        <f>'NOV''23'!I22</f>
        <v>3.2</v>
      </c>
      <c r="J22" s="1185"/>
      <c r="K22" s="1185"/>
      <c r="L22" s="1185">
        <f>'NOV''23'!L22</f>
        <v>2</v>
      </c>
      <c r="M22" s="1185">
        <f>'NOV''23'!M22</f>
        <v>0</v>
      </c>
      <c r="N22" s="1185"/>
      <c r="O22" s="1185"/>
      <c r="P22" s="1185"/>
      <c r="Q22" s="1185"/>
      <c r="R22" s="1185"/>
      <c r="S22" s="1185"/>
      <c r="T22" s="1185"/>
      <c r="U22" s="1185"/>
      <c r="V22" s="1185">
        <f>'NOV''23'!V22</f>
        <v>0</v>
      </c>
      <c r="W22" s="1176"/>
    </row>
    <row r="23" spans="1:23" s="54" customFormat="1">
      <c r="A23" s="1176"/>
      <c r="B23" s="1185" t="str">
        <f>'NOV''23'!B23</f>
        <v>06.11.23</v>
      </c>
      <c r="C23" s="1185">
        <f>'NOV''23'!C23</f>
        <v>21</v>
      </c>
      <c r="D23" s="1185">
        <f>'NOV''23'!D23</f>
        <v>123</v>
      </c>
      <c r="E23" s="1185"/>
      <c r="F23" s="1185">
        <f>'NOV''23'!F23</f>
        <v>57</v>
      </c>
      <c r="G23" s="1185">
        <f>'NOV''23'!G23</f>
        <v>3250.67</v>
      </c>
      <c r="H23" s="1185">
        <f>'NOV''23'!H23</f>
        <v>442.33</v>
      </c>
      <c r="I23" s="1185">
        <f>'NOV''23'!I23</f>
        <v>0</v>
      </c>
      <c r="J23" s="1185"/>
      <c r="K23" s="1185"/>
      <c r="L23" s="1185">
        <f>'NOV''23'!L23</f>
        <v>2</v>
      </c>
      <c r="M23" s="1185">
        <f>'NOV''23'!M23</f>
        <v>20</v>
      </c>
      <c r="N23" s="1185"/>
      <c r="O23" s="1185"/>
      <c r="P23" s="1185"/>
      <c r="Q23" s="1185"/>
      <c r="R23" s="1185"/>
      <c r="S23" s="1185"/>
      <c r="T23" s="1185"/>
      <c r="U23" s="1185"/>
      <c r="V23" s="1185">
        <f>'NOV''23'!V23</f>
        <v>0</v>
      </c>
      <c r="W23" s="1176"/>
    </row>
    <row r="24" spans="1:23" s="54" customFormat="1">
      <c r="A24" s="1176"/>
      <c r="B24" s="1185" t="str">
        <f>'NOV''23'!B24</f>
        <v>07.11.23</v>
      </c>
      <c r="C24" s="1185">
        <f>'NOV''23'!C24</f>
        <v>22</v>
      </c>
      <c r="D24" s="1185">
        <f>'NOV''23'!D24</f>
        <v>124</v>
      </c>
      <c r="E24" s="1185"/>
      <c r="F24" s="1185">
        <f>'NOV''23'!F24</f>
        <v>58</v>
      </c>
      <c r="G24" s="1185">
        <f>'NOV''23'!G24</f>
        <v>3350.27</v>
      </c>
      <c r="H24" s="1185">
        <f>'NOV''23'!H24</f>
        <v>404.73</v>
      </c>
      <c r="I24" s="1185">
        <f>'NOV''23'!I24</f>
        <v>0</v>
      </c>
      <c r="J24" s="1185"/>
      <c r="K24" s="1185"/>
      <c r="L24" s="1185">
        <f>'NOV''23'!L24</f>
        <v>2</v>
      </c>
      <c r="M24" s="1185">
        <f>'NOV''23'!M24</f>
        <v>35</v>
      </c>
      <c r="N24" s="1185"/>
      <c r="O24" s="1185"/>
      <c r="P24" s="1185"/>
      <c r="Q24" s="1185"/>
      <c r="R24" s="1185"/>
      <c r="S24" s="1185"/>
      <c r="T24" s="1185"/>
      <c r="U24" s="1185"/>
      <c r="V24" s="1185">
        <f>'NOV''23'!V24</f>
        <v>0</v>
      </c>
      <c r="W24" s="1176"/>
    </row>
    <row r="25" spans="1:23" s="54" customFormat="1">
      <c r="A25" s="1176"/>
      <c r="B25" s="1185" t="str">
        <f>'NOV''23'!B25</f>
        <v>07.11.23</v>
      </c>
      <c r="C25" s="1185">
        <f>'NOV''23'!C25</f>
        <v>23</v>
      </c>
      <c r="D25" s="1185">
        <f>'NOV''23'!D25</f>
        <v>125</v>
      </c>
      <c r="E25" s="1185"/>
      <c r="F25" s="1185">
        <f>'NOV''23'!F25</f>
        <v>58</v>
      </c>
      <c r="G25" s="1185">
        <f>'NOV''23'!G25</f>
        <v>3460.25</v>
      </c>
      <c r="H25" s="1185">
        <f>'NOV''23'!H25</f>
        <v>300.75</v>
      </c>
      <c r="I25" s="1185">
        <f>'NOV''23'!I25</f>
        <v>0</v>
      </c>
      <c r="J25" s="1185"/>
      <c r="K25" s="1185"/>
      <c r="L25" s="1185">
        <f>'NOV''23'!L25</f>
        <v>1</v>
      </c>
      <c r="M25" s="1185">
        <f>'NOV''23'!M25</f>
        <v>45</v>
      </c>
      <c r="N25" s="1185"/>
      <c r="O25" s="1185"/>
      <c r="P25" s="1185"/>
      <c r="Q25" s="1185"/>
      <c r="R25" s="1185"/>
      <c r="S25" s="1185"/>
      <c r="T25" s="1185"/>
      <c r="U25" s="1185"/>
      <c r="V25" s="1185">
        <f>'NOV''23'!V25</f>
        <v>0</v>
      </c>
      <c r="W25" s="1176"/>
    </row>
    <row r="26" spans="1:23" s="54" customFormat="1">
      <c r="A26" s="1176"/>
      <c r="B26" s="1185" t="str">
        <f>'NOV''23'!B26</f>
        <v>07.11.23</v>
      </c>
      <c r="C26" s="1185">
        <f>'NOV''23'!C26</f>
        <v>24</v>
      </c>
      <c r="D26" s="1185">
        <f>'NOV''23'!D26</f>
        <v>126</v>
      </c>
      <c r="E26" s="1185"/>
      <c r="F26" s="1185">
        <f>'NOV''23'!F26</f>
        <v>59</v>
      </c>
      <c r="G26" s="1185">
        <f>'NOV''23'!G26</f>
        <v>3481.01</v>
      </c>
      <c r="H26" s="1185">
        <f>'NOV''23'!H26</f>
        <v>353.99</v>
      </c>
      <c r="I26" s="1185">
        <f>'NOV''23'!I26</f>
        <v>0</v>
      </c>
      <c r="J26" s="1185"/>
      <c r="K26" s="1185"/>
      <c r="L26" s="1185">
        <f>'NOV''23'!L26</f>
        <v>2</v>
      </c>
      <c r="M26" s="1185">
        <f>'NOV''23'!M26</f>
        <v>0</v>
      </c>
      <c r="N26" s="1185"/>
      <c r="O26" s="1185"/>
      <c r="P26" s="1185"/>
      <c r="Q26" s="1185"/>
      <c r="R26" s="1185"/>
      <c r="S26" s="1185"/>
      <c r="T26" s="1185"/>
      <c r="U26" s="1185"/>
      <c r="V26" s="1185">
        <f>'NOV''23'!V26</f>
        <v>0</v>
      </c>
      <c r="W26" s="1176"/>
    </row>
    <row r="27" spans="1:23" s="54" customFormat="1">
      <c r="A27" s="1176"/>
      <c r="B27" s="1185" t="str">
        <f>'NOV''23'!B27</f>
        <v>07.11.23</v>
      </c>
      <c r="C27" s="1185">
        <f>'NOV''23'!C27</f>
        <v>25</v>
      </c>
      <c r="D27" s="1185">
        <f>'NOV''23'!D27</f>
        <v>127</v>
      </c>
      <c r="E27" s="1185"/>
      <c r="F27" s="1185">
        <f>'NOV''23'!F27</f>
        <v>57</v>
      </c>
      <c r="G27" s="1185">
        <f>'NOV''23'!G27</f>
        <v>3383.05</v>
      </c>
      <c r="H27" s="1185">
        <f>'NOV''23'!H27</f>
        <v>315.95</v>
      </c>
      <c r="I27" s="1185">
        <f>'NOV''23'!I27</f>
        <v>0</v>
      </c>
      <c r="J27" s="1185"/>
      <c r="K27" s="1185"/>
      <c r="L27" s="1185">
        <f>'NOV''23'!L27</f>
        <v>2</v>
      </c>
      <c r="M27" s="1185">
        <f>'NOV''23'!M27</f>
        <v>20</v>
      </c>
      <c r="N27" s="1185"/>
      <c r="O27" s="1185"/>
      <c r="P27" s="1185"/>
      <c r="Q27" s="1185"/>
      <c r="R27" s="1185"/>
      <c r="S27" s="1185"/>
      <c r="T27" s="1185"/>
      <c r="U27" s="1185"/>
      <c r="V27" s="1185">
        <f>'NOV''23'!V27</f>
        <v>0</v>
      </c>
      <c r="W27" s="1176"/>
    </row>
    <row r="28" spans="1:23" s="54" customFormat="1">
      <c r="A28" s="1176"/>
      <c r="B28" s="1185" t="str">
        <f>'NOV''23'!B28</f>
        <v>07.11.23</v>
      </c>
      <c r="C28" s="1185">
        <f>'NOV''23'!C28</f>
        <v>26</v>
      </c>
      <c r="D28" s="1185">
        <f>'NOV''23'!D28</f>
        <v>128</v>
      </c>
      <c r="E28" s="1185"/>
      <c r="F28" s="1185">
        <f>'NOV''23'!F28</f>
        <v>59</v>
      </c>
      <c r="G28" s="1185">
        <f>'NOV''23'!G28</f>
        <v>3461.32</v>
      </c>
      <c r="H28" s="1185">
        <f>'NOV''23'!H28</f>
        <v>340.88</v>
      </c>
      <c r="I28" s="1185">
        <f>'NOV''23'!I28</f>
        <v>0.2</v>
      </c>
      <c r="J28" s="1185"/>
      <c r="K28" s="1185"/>
      <c r="L28" s="1185">
        <f>'NOV''23'!L28</f>
        <v>2</v>
      </c>
      <c r="M28" s="1185">
        <f>'NOV''23'!M28</f>
        <v>25</v>
      </c>
      <c r="N28" s="1185"/>
      <c r="O28" s="1185"/>
      <c r="P28" s="1185"/>
      <c r="Q28" s="1185"/>
      <c r="R28" s="1185"/>
      <c r="S28" s="1185"/>
      <c r="T28" s="1185"/>
      <c r="U28" s="1185"/>
      <c r="V28" s="1185">
        <f>'NOV''23'!V28</f>
        <v>0</v>
      </c>
      <c r="W28" s="1176"/>
    </row>
    <row r="29" spans="1:23" s="54" customFormat="1">
      <c r="A29" s="1176"/>
      <c r="B29" s="1185" t="str">
        <f>'NOV''23'!B29</f>
        <v>08.11.23</v>
      </c>
      <c r="C29" s="1185">
        <f>'NOV''23'!C29</f>
        <v>27</v>
      </c>
      <c r="D29" s="1185">
        <f>'NOV''23'!D29</f>
        <v>129</v>
      </c>
      <c r="E29" s="1185"/>
      <c r="F29" s="1185">
        <f>'NOV''23'!F29</f>
        <v>59</v>
      </c>
      <c r="G29" s="1185">
        <f>'NOV''23'!G29</f>
        <v>3612.65</v>
      </c>
      <c r="H29" s="1185">
        <f>'NOV''23'!H29</f>
        <v>212.34</v>
      </c>
      <c r="I29" s="1185">
        <f>'NOV''23'!I29</f>
        <v>1.99</v>
      </c>
      <c r="J29" s="1185"/>
      <c r="K29" s="1185"/>
      <c r="L29" s="1185">
        <f>'NOV''23'!L29</f>
        <v>2</v>
      </c>
      <c r="M29" s="1185">
        <f>'NOV''23'!M29</f>
        <v>20</v>
      </c>
      <c r="N29" s="1185"/>
      <c r="O29" s="1185"/>
      <c r="P29" s="1185"/>
      <c r="Q29" s="1185"/>
      <c r="R29" s="1185"/>
      <c r="S29" s="1185"/>
      <c r="T29" s="1185"/>
      <c r="U29" s="1185"/>
      <c r="V29" s="1185">
        <f>'NOV''23'!V29</f>
        <v>9292.5</v>
      </c>
      <c r="W29" s="1176"/>
    </row>
    <row r="30" spans="1:23" s="54" customFormat="1">
      <c r="A30" s="1176"/>
      <c r="B30" s="1185" t="str">
        <f>'NOV''23'!B30</f>
        <v>08.11.23</v>
      </c>
      <c r="C30" s="1185">
        <f>'NOV''23'!C30</f>
        <v>28</v>
      </c>
      <c r="D30" s="1185">
        <f>'NOV''23'!D30</f>
        <v>130</v>
      </c>
      <c r="E30" s="1185"/>
      <c r="F30" s="1185">
        <f>'NOV''23'!F30</f>
        <v>51</v>
      </c>
      <c r="G30" s="1185">
        <f>'NOV''23'!G30</f>
        <v>3069.69</v>
      </c>
      <c r="H30" s="1185">
        <f>'NOV''23'!H30</f>
        <v>245.31</v>
      </c>
      <c r="I30" s="1185">
        <f>'NOV''23'!I30</f>
        <v>0</v>
      </c>
      <c r="J30" s="1185"/>
      <c r="K30" s="1185"/>
      <c r="L30" s="1185">
        <f>'NOV''23'!L30</f>
        <v>1</v>
      </c>
      <c r="M30" s="1185">
        <f>'NOV''23'!M30</f>
        <v>50</v>
      </c>
      <c r="N30" s="1185"/>
      <c r="O30" s="1185"/>
      <c r="P30" s="1185"/>
      <c r="Q30" s="1185"/>
      <c r="R30" s="1185"/>
      <c r="S30" s="1185"/>
      <c r="T30" s="1185"/>
      <c r="U30" s="1185"/>
      <c r="V30" s="1185">
        <f>'NOV''23'!V30</f>
        <v>0</v>
      </c>
      <c r="W30" s="1176"/>
    </row>
    <row r="31" spans="1:23" s="54" customFormat="1">
      <c r="A31" s="1176"/>
      <c r="B31" s="1185" t="str">
        <f>'NOV''23'!B31</f>
        <v>08.11.23</v>
      </c>
      <c r="C31" s="1185">
        <f>'NOV''23'!C31</f>
        <v>29</v>
      </c>
      <c r="D31" s="1185">
        <f>'NOV''23'!D31</f>
        <v>131</v>
      </c>
      <c r="E31" s="1185"/>
      <c r="F31" s="1185">
        <f>'NOV''23'!F31</f>
        <v>55</v>
      </c>
      <c r="G31" s="1185">
        <f>'NOV''23'!G31</f>
        <v>3158.68</v>
      </c>
      <c r="H31" s="1185">
        <f>'NOV''23'!H31</f>
        <v>407.32</v>
      </c>
      <c r="I31" s="1185">
        <f>'NOV''23'!I31</f>
        <v>0</v>
      </c>
      <c r="J31" s="1185"/>
      <c r="K31" s="1185"/>
      <c r="L31" s="1185">
        <f>'NOV''23'!L31</f>
        <v>2</v>
      </c>
      <c r="M31" s="1185">
        <f>'NOV''23'!M31</f>
        <v>35</v>
      </c>
      <c r="N31" s="1185"/>
      <c r="O31" s="1185"/>
      <c r="P31" s="1185"/>
      <c r="Q31" s="1185"/>
      <c r="R31" s="1185"/>
      <c r="S31" s="1185"/>
      <c r="T31" s="1185"/>
      <c r="U31" s="1185"/>
      <c r="V31" s="1185">
        <f>'NOV''23'!V31</f>
        <v>0</v>
      </c>
      <c r="W31" s="1176"/>
    </row>
    <row r="32" spans="1:23" s="54" customFormat="1">
      <c r="A32" s="1176"/>
      <c r="B32" s="1185" t="str">
        <f>'NOV''23'!B32</f>
        <v>08.11.23</v>
      </c>
      <c r="C32" s="1185">
        <f>'NOV''23'!C32</f>
        <v>30</v>
      </c>
      <c r="D32" s="1185">
        <f>'NOV''23'!D32</f>
        <v>132</v>
      </c>
      <c r="E32" s="1185"/>
      <c r="F32" s="1185">
        <f>'NOV''23'!F32</f>
        <v>58</v>
      </c>
      <c r="G32" s="1185">
        <f>'NOV''23'!G32</f>
        <v>3382.25</v>
      </c>
      <c r="H32" s="1185">
        <f>'NOV''23'!H32</f>
        <v>378.75</v>
      </c>
      <c r="I32" s="1185">
        <f>'NOV''23'!I32</f>
        <v>0</v>
      </c>
      <c r="J32" s="1185"/>
      <c r="K32" s="1185"/>
      <c r="L32" s="1185">
        <f>'NOV''23'!L32</f>
        <v>2</v>
      </c>
      <c r="M32" s="1185">
        <f>'NOV''23'!M32</f>
        <v>55</v>
      </c>
      <c r="N32" s="1185"/>
      <c r="O32" s="1185"/>
      <c r="P32" s="1185"/>
      <c r="Q32" s="1185"/>
      <c r="R32" s="1185"/>
      <c r="S32" s="1185"/>
      <c r="T32" s="1185"/>
      <c r="U32" s="1185"/>
      <c r="V32" s="1185">
        <f>'NOV''23'!V32</f>
        <v>0</v>
      </c>
      <c r="W32" s="1176"/>
    </row>
    <row r="33" spans="1:23" s="54" customFormat="1">
      <c r="A33" s="1176"/>
      <c r="B33" s="1185" t="str">
        <f>'NOV''23'!B33</f>
        <v>09.11.23</v>
      </c>
      <c r="C33" s="1185">
        <f>'NOV''23'!C33</f>
        <v>31</v>
      </c>
      <c r="D33" s="1185">
        <f>'NOV''23'!D33</f>
        <v>133</v>
      </c>
      <c r="E33" s="1185"/>
      <c r="F33" s="1185">
        <f>'NOV''23'!F33</f>
        <v>58</v>
      </c>
      <c r="G33" s="1185">
        <f>'NOV''23'!G33</f>
        <v>3399.04</v>
      </c>
      <c r="H33" s="1185">
        <f>'NOV''23'!H33</f>
        <v>364.96</v>
      </c>
      <c r="I33" s="1185">
        <f>'NOV''23'!I33</f>
        <v>0</v>
      </c>
      <c r="J33" s="1185"/>
      <c r="K33" s="1185"/>
      <c r="L33" s="1185">
        <f>'NOV''23'!L33</f>
        <v>2</v>
      </c>
      <c r="M33" s="1185">
        <f>'NOV''23'!M33</f>
        <v>25</v>
      </c>
      <c r="N33" s="1185"/>
      <c r="O33" s="1185"/>
      <c r="P33" s="1185"/>
      <c r="Q33" s="1185"/>
      <c r="R33" s="1185"/>
      <c r="S33" s="1185"/>
      <c r="T33" s="1185"/>
      <c r="U33" s="1185"/>
      <c r="V33" s="1185">
        <f>'NOV''23'!V33</f>
        <v>0</v>
      </c>
      <c r="W33" s="1176"/>
    </row>
    <row r="34" spans="1:23" s="54" customFormat="1">
      <c r="A34" s="1176"/>
      <c r="B34" s="1185" t="str">
        <f>'NOV''23'!B34</f>
        <v>09.11.23</v>
      </c>
      <c r="C34" s="1185">
        <f>'NOV''23'!C34</f>
        <v>32</v>
      </c>
      <c r="D34" s="1185">
        <f>'NOV''23'!D34</f>
        <v>134</v>
      </c>
      <c r="E34" s="1185"/>
      <c r="F34" s="1185">
        <f>'NOV''23'!F34</f>
        <v>59</v>
      </c>
      <c r="G34" s="1185">
        <f>'NOV''23'!G34</f>
        <v>3473.68</v>
      </c>
      <c r="H34" s="1185">
        <f>'NOV''23'!H34</f>
        <v>340.32</v>
      </c>
      <c r="I34" s="1185">
        <f>'NOV''23'!I34</f>
        <v>0</v>
      </c>
      <c r="J34" s="1185"/>
      <c r="K34" s="1185"/>
      <c r="L34" s="1185">
        <f>'NOV''23'!L34</f>
        <v>2</v>
      </c>
      <c r="M34" s="1185">
        <f>'NOV''23'!M34</f>
        <v>35</v>
      </c>
      <c r="N34" s="1185"/>
      <c r="O34" s="1185"/>
      <c r="P34" s="1185"/>
      <c r="Q34" s="1185"/>
      <c r="R34" s="1185"/>
      <c r="S34" s="1185"/>
      <c r="T34" s="1185"/>
      <c r="U34" s="1185"/>
      <c r="V34" s="1185">
        <f>'NOV''23'!V34</f>
        <v>0</v>
      </c>
      <c r="W34" s="1176"/>
    </row>
    <row r="35" spans="1:23" s="54" customFormat="1">
      <c r="A35" s="1176"/>
      <c r="B35" s="1185" t="str">
        <f>'NOV''23'!B35</f>
        <v>09.11.23</v>
      </c>
      <c r="C35" s="1185">
        <f>'NOV''23'!C35</f>
        <v>33</v>
      </c>
      <c r="D35" s="1185">
        <f>'NOV''23'!D35</f>
        <v>135</v>
      </c>
      <c r="E35" s="1185"/>
      <c r="F35" s="1185">
        <f>'NOV''23'!F35</f>
        <v>58</v>
      </c>
      <c r="G35" s="1185">
        <f>'NOV''23'!G35</f>
        <v>3502.86</v>
      </c>
      <c r="H35" s="1185">
        <f>'NOV''23'!H35</f>
        <v>255.14</v>
      </c>
      <c r="I35" s="1185">
        <f>'NOV''23'!I35</f>
        <v>0</v>
      </c>
      <c r="J35" s="1185"/>
      <c r="K35" s="1185"/>
      <c r="L35" s="1185">
        <f>'NOV''23'!L35</f>
        <v>1</v>
      </c>
      <c r="M35" s="1185">
        <f>'NOV''23'!M35</f>
        <v>55</v>
      </c>
      <c r="N35" s="1185"/>
      <c r="O35" s="1185"/>
      <c r="P35" s="1185"/>
      <c r="Q35" s="1185"/>
      <c r="R35" s="1185"/>
      <c r="S35" s="1185"/>
      <c r="T35" s="1185"/>
      <c r="U35" s="1185"/>
      <c r="V35" s="1185">
        <f>'NOV''23'!V35</f>
        <v>0</v>
      </c>
      <c r="W35" s="1176"/>
    </row>
    <row r="36" spans="1:23" s="54" customFormat="1">
      <c r="A36" s="1176"/>
      <c r="B36" s="1185" t="str">
        <f>'NOV''23'!B36</f>
        <v>09.11.23</v>
      </c>
      <c r="C36" s="1185">
        <f>'NOV''23'!C36</f>
        <v>34</v>
      </c>
      <c r="D36" s="1185">
        <f>'NOV''23'!D36</f>
        <v>136</v>
      </c>
      <c r="E36" s="1185"/>
      <c r="F36" s="1185">
        <f>'NOV''23'!F36</f>
        <v>59</v>
      </c>
      <c r="G36" s="1185">
        <f>'NOV''23'!G36</f>
        <v>3565.23</v>
      </c>
      <c r="H36" s="1185">
        <f>'NOV''23'!H36</f>
        <v>263.77</v>
      </c>
      <c r="I36" s="1185">
        <f>'NOV''23'!I36</f>
        <v>0</v>
      </c>
      <c r="J36" s="1185"/>
      <c r="K36" s="1185"/>
      <c r="L36" s="1185">
        <f>'NOV''23'!L36</f>
        <v>2</v>
      </c>
      <c r="M36" s="1185">
        <f>'NOV''23'!M36</f>
        <v>20</v>
      </c>
      <c r="N36" s="1185"/>
      <c r="O36" s="1185"/>
      <c r="P36" s="1185"/>
      <c r="Q36" s="1185"/>
      <c r="R36" s="1185"/>
      <c r="S36" s="1185"/>
      <c r="T36" s="1185"/>
      <c r="U36" s="1185"/>
      <c r="V36" s="1185">
        <f>'NOV''23'!V36</f>
        <v>0</v>
      </c>
      <c r="W36" s="1176"/>
    </row>
    <row r="37" spans="1:23" s="54" customFormat="1">
      <c r="A37" s="1176"/>
      <c r="B37" s="1185" t="str">
        <f>'NOV''23'!B37</f>
        <v>09.11.23</v>
      </c>
      <c r="C37" s="1185">
        <f>'NOV''23'!C37</f>
        <v>35</v>
      </c>
      <c r="D37" s="1185">
        <f>'NOV''23'!D37</f>
        <v>137</v>
      </c>
      <c r="E37" s="1185"/>
      <c r="F37" s="1185">
        <f>'NOV''23'!F37</f>
        <v>59</v>
      </c>
      <c r="G37" s="1185">
        <f>'NOV''23'!G37</f>
        <v>3541.32</v>
      </c>
      <c r="H37" s="1185">
        <f>'NOV''23'!H37</f>
        <v>261.68</v>
      </c>
      <c r="I37" s="1185">
        <f>'NOV''23'!I37</f>
        <v>1</v>
      </c>
      <c r="J37" s="1185"/>
      <c r="K37" s="1185"/>
      <c r="L37" s="1185">
        <f>'NOV''23'!L37</f>
        <v>2</v>
      </c>
      <c r="M37" s="1185">
        <f>'NOV''23'!M37</f>
        <v>15</v>
      </c>
      <c r="N37" s="1185"/>
      <c r="O37" s="1185"/>
      <c r="P37" s="1185"/>
      <c r="Q37" s="1185"/>
      <c r="R37" s="1185"/>
      <c r="S37" s="1185"/>
      <c r="T37" s="1185"/>
      <c r="U37" s="1185"/>
      <c r="V37" s="1185">
        <f>'NOV''23'!V37</f>
        <v>0</v>
      </c>
      <c r="W37" s="1176"/>
    </row>
    <row r="38" spans="1:23" s="54" customFormat="1">
      <c r="A38" s="1176"/>
      <c r="B38" s="1185" t="str">
        <f>'NOV''23'!B38</f>
        <v>09.11.23</v>
      </c>
      <c r="C38" s="1185">
        <f>'NOV''23'!C38</f>
        <v>36</v>
      </c>
      <c r="D38" s="1185">
        <f>'NOV''23'!D38</f>
        <v>138</v>
      </c>
      <c r="E38" s="1185"/>
      <c r="F38" s="1185">
        <f>'NOV''23'!F38</f>
        <v>57</v>
      </c>
      <c r="G38" s="1185">
        <f>'NOV''23'!G38</f>
        <v>3389.87</v>
      </c>
      <c r="H38" s="1185">
        <f>'NOV''23'!H38</f>
        <v>303.13</v>
      </c>
      <c r="I38" s="1185">
        <f>'NOV''23'!I38</f>
        <v>0</v>
      </c>
      <c r="J38" s="1185"/>
      <c r="K38" s="1185"/>
      <c r="L38" s="1185">
        <f>'NOV''23'!L38</f>
        <v>2</v>
      </c>
      <c r="M38" s="1185">
        <f>'NOV''23'!M38</f>
        <v>30</v>
      </c>
      <c r="N38" s="1185"/>
      <c r="O38" s="1185"/>
      <c r="P38" s="1185"/>
      <c r="Q38" s="1185"/>
      <c r="R38" s="1185"/>
      <c r="S38" s="1185"/>
      <c r="T38" s="1185"/>
      <c r="U38" s="1185"/>
      <c r="V38" s="1185">
        <f>'NOV''23'!V38</f>
        <v>0</v>
      </c>
      <c r="W38" s="1176"/>
    </row>
    <row r="39" spans="1:23" s="54" customFormat="1">
      <c r="A39" s="1176"/>
      <c r="B39" s="1185" t="str">
        <f>'NOV''23'!B39</f>
        <v>10.11.23</v>
      </c>
      <c r="C39" s="1185">
        <f>'NOV''23'!C39</f>
        <v>37</v>
      </c>
      <c r="D39" s="1185">
        <f>'NOV''23'!D39</f>
        <v>139</v>
      </c>
      <c r="E39" s="1185"/>
      <c r="F39" s="1185">
        <f>'NOV''23'!F39</f>
        <v>58</v>
      </c>
      <c r="G39" s="1185">
        <f>'NOV''23'!G39</f>
        <v>3457.68</v>
      </c>
      <c r="H39" s="1185">
        <f>'NOV''23'!H39</f>
        <v>294.32</v>
      </c>
      <c r="I39" s="1185">
        <f>'NOV''23'!I39</f>
        <v>0</v>
      </c>
      <c r="J39" s="1185"/>
      <c r="K39" s="1185"/>
      <c r="L39" s="1185">
        <f>'NOV''23'!L39</f>
        <v>2</v>
      </c>
      <c r="M39" s="1185">
        <f>'NOV''23'!M39</f>
        <v>35</v>
      </c>
      <c r="N39" s="1185"/>
      <c r="O39" s="1185"/>
      <c r="P39" s="1185"/>
      <c r="Q39" s="1185"/>
      <c r="R39" s="1185"/>
      <c r="S39" s="1185"/>
      <c r="T39" s="1185"/>
      <c r="U39" s="1185"/>
      <c r="V39" s="1185">
        <f>'NOV''23'!V39</f>
        <v>0</v>
      </c>
      <c r="W39" s="1176"/>
    </row>
    <row r="40" spans="1:23" s="54" customFormat="1">
      <c r="A40" s="1176"/>
      <c r="B40" s="1185" t="str">
        <f>'NOV''23'!B40</f>
        <v>10.11.23</v>
      </c>
      <c r="C40" s="1185">
        <f>'NOV''23'!C40</f>
        <v>38</v>
      </c>
      <c r="D40" s="1185">
        <f>'NOV''23'!D40</f>
        <v>140</v>
      </c>
      <c r="E40" s="1185"/>
      <c r="F40" s="1185">
        <f>'NOV''23'!F40</f>
        <v>58</v>
      </c>
      <c r="G40" s="1185">
        <f>'NOV''23'!G40</f>
        <v>3473.67</v>
      </c>
      <c r="H40" s="1185">
        <f>'NOV''23'!H40</f>
        <v>281.33</v>
      </c>
      <c r="I40" s="1185">
        <f>'NOV''23'!I40</f>
        <v>0</v>
      </c>
      <c r="J40" s="1185"/>
      <c r="K40" s="1185"/>
      <c r="L40" s="1185">
        <f>'NOV''23'!L40</f>
        <v>1</v>
      </c>
      <c r="M40" s="1185">
        <f>'NOV''23'!M40</f>
        <v>45</v>
      </c>
      <c r="N40" s="1185"/>
      <c r="O40" s="1185"/>
      <c r="P40" s="1185"/>
      <c r="Q40" s="1185"/>
      <c r="R40" s="1185"/>
      <c r="S40" s="1185"/>
      <c r="T40" s="1185"/>
      <c r="U40" s="1185"/>
      <c r="V40" s="1185">
        <f>'NOV''23'!V40</f>
        <v>0</v>
      </c>
      <c r="W40" s="1176"/>
    </row>
    <row r="41" spans="1:23" s="54" customFormat="1">
      <c r="A41" s="1176"/>
      <c r="B41" s="1185" t="str">
        <f>'NOV''23'!B41</f>
        <v>10.11.23</v>
      </c>
      <c r="C41" s="1185">
        <f>'NOV''23'!C41</f>
        <v>39</v>
      </c>
      <c r="D41" s="1185">
        <f>'NOV''23'!D41</f>
        <v>141</v>
      </c>
      <c r="E41" s="1185"/>
      <c r="F41" s="1185">
        <f>'NOV''23'!F41</f>
        <v>58</v>
      </c>
      <c r="G41" s="1185">
        <f>'NOV''23'!G41</f>
        <v>3477.65</v>
      </c>
      <c r="H41" s="1185">
        <f>'NOV''23'!H41</f>
        <v>283.35000000000002</v>
      </c>
      <c r="I41" s="1185">
        <f>'NOV''23'!I41</f>
        <v>0</v>
      </c>
      <c r="J41" s="1185"/>
      <c r="K41" s="1185"/>
      <c r="L41" s="1185">
        <f>'NOV''23'!L41</f>
        <v>2</v>
      </c>
      <c r="M41" s="1185">
        <f>'NOV''23'!M41</f>
        <v>5</v>
      </c>
      <c r="N41" s="1185"/>
      <c r="O41" s="1185"/>
      <c r="P41" s="1185"/>
      <c r="Q41" s="1185"/>
      <c r="R41" s="1185"/>
      <c r="S41" s="1185"/>
      <c r="T41" s="1185"/>
      <c r="U41" s="1185"/>
      <c r="V41" s="1185">
        <f>'NOV''23'!V41</f>
        <v>0</v>
      </c>
      <c r="W41" s="1176"/>
    </row>
    <row r="42" spans="1:23" s="54" customFormat="1">
      <c r="A42" s="1176"/>
      <c r="B42" s="1185" t="str">
        <f>'NOV''23'!B42</f>
        <v>10.11.23</v>
      </c>
      <c r="C42" s="1185">
        <f>'NOV''23'!C42</f>
        <v>40</v>
      </c>
      <c r="D42" s="1185">
        <f>'NOV''23'!D42</f>
        <v>142</v>
      </c>
      <c r="E42" s="1185"/>
      <c r="F42" s="1185">
        <f>'NOV''23'!F42</f>
        <v>57</v>
      </c>
      <c r="G42" s="1185">
        <f>'NOV''23'!G42</f>
        <v>3419.64</v>
      </c>
      <c r="H42" s="1185">
        <f>'NOV''23'!H42</f>
        <v>282.36</v>
      </c>
      <c r="I42" s="1185">
        <f>'NOV''23'!I42</f>
        <v>0</v>
      </c>
      <c r="J42" s="1185"/>
      <c r="K42" s="1185"/>
      <c r="L42" s="1185">
        <f>'NOV''23'!L42</f>
        <v>2</v>
      </c>
      <c r="M42" s="1185">
        <f>'NOV''23'!M42</f>
        <v>25</v>
      </c>
      <c r="N42" s="1185"/>
      <c r="O42" s="1185"/>
      <c r="P42" s="1185"/>
      <c r="Q42" s="1185"/>
      <c r="R42" s="1185"/>
      <c r="S42" s="1185"/>
      <c r="T42" s="1185"/>
      <c r="U42" s="1185"/>
      <c r="V42" s="1185">
        <f>'NOV''23'!V42</f>
        <v>0</v>
      </c>
      <c r="W42" s="1176"/>
    </row>
    <row r="43" spans="1:23" s="54" customFormat="1">
      <c r="A43" s="1176"/>
      <c r="B43" s="1185" t="str">
        <f>'NOV''23'!B43</f>
        <v>10.11.23</v>
      </c>
      <c r="C43" s="1185">
        <f>'NOV''23'!C43</f>
        <v>41</v>
      </c>
      <c r="D43" s="1185">
        <f>'NOV''23'!D43</f>
        <v>143</v>
      </c>
      <c r="E43" s="1185"/>
      <c r="F43" s="1185">
        <f>'NOV''23'!F43</f>
        <v>59</v>
      </c>
      <c r="G43" s="1185">
        <f>'NOV''23'!G43</f>
        <v>3545.44</v>
      </c>
      <c r="H43" s="1185">
        <f>'NOV''23'!H43</f>
        <v>280.56</v>
      </c>
      <c r="I43" s="1185">
        <f>'NOV''23'!I43</f>
        <v>0</v>
      </c>
      <c r="J43" s="1185"/>
      <c r="K43" s="1185"/>
      <c r="L43" s="1185">
        <f>'NOV''23'!L43</f>
        <v>2</v>
      </c>
      <c r="M43" s="1185">
        <f>'NOV''23'!M43</f>
        <v>45</v>
      </c>
      <c r="N43" s="1185"/>
      <c r="O43" s="1185"/>
      <c r="P43" s="1185"/>
      <c r="Q43" s="1185"/>
      <c r="R43" s="1185"/>
      <c r="S43" s="1185"/>
      <c r="T43" s="1185"/>
      <c r="U43" s="1185"/>
      <c r="V43" s="1185">
        <f>'NOV''23'!V43</f>
        <v>0</v>
      </c>
      <c r="W43" s="1176"/>
    </row>
    <row r="44" spans="1:23" s="54" customFormat="1">
      <c r="A44" s="1176"/>
      <c r="B44" s="1185" t="str">
        <f>'NOV''23'!B44</f>
        <v>11.11.23</v>
      </c>
      <c r="C44" s="1185">
        <f>'NOV''23'!C44</f>
        <v>42</v>
      </c>
      <c r="D44" s="1185">
        <f>'NOV''23'!D44</f>
        <v>144</v>
      </c>
      <c r="E44" s="1185"/>
      <c r="F44" s="1185">
        <f>'NOV''23'!F44</f>
        <v>58</v>
      </c>
      <c r="G44" s="1185">
        <f>'NOV''23'!G44</f>
        <v>3424.56</v>
      </c>
      <c r="H44" s="1185">
        <f>'NOV''23'!H44</f>
        <v>303.44</v>
      </c>
      <c r="I44" s="1185">
        <f>'NOV''23'!I44</f>
        <v>0</v>
      </c>
      <c r="J44" s="1185"/>
      <c r="K44" s="1185"/>
      <c r="L44" s="1185">
        <f>'NOV''23'!L44</f>
        <v>2</v>
      </c>
      <c r="M44" s="1185">
        <f>'NOV''23'!M44</f>
        <v>20</v>
      </c>
      <c r="N44" s="1185"/>
      <c r="O44" s="1185"/>
      <c r="P44" s="1185"/>
      <c r="Q44" s="1185"/>
      <c r="R44" s="1185"/>
      <c r="S44" s="1185"/>
      <c r="T44" s="1185"/>
      <c r="U44" s="1185"/>
      <c r="V44" s="1185">
        <f>'NOV''23'!V44</f>
        <v>0</v>
      </c>
      <c r="W44" s="1176"/>
    </row>
    <row r="45" spans="1:23" s="54" customFormat="1">
      <c r="A45" s="1176"/>
      <c r="B45" s="1185" t="str">
        <f>'NOV''23'!B45</f>
        <v>11.11.23</v>
      </c>
      <c r="C45" s="1185">
        <f>'NOV''23'!C45</f>
        <v>43</v>
      </c>
      <c r="D45" s="1185">
        <f>'NOV''23'!D45</f>
        <v>145</v>
      </c>
      <c r="E45" s="1185"/>
      <c r="F45" s="1185">
        <f>'NOV''23'!F45</f>
        <v>59</v>
      </c>
      <c r="G45" s="1185">
        <f>'NOV''23'!G45</f>
        <v>3503.44</v>
      </c>
      <c r="H45" s="1185">
        <f>'NOV''23'!H45</f>
        <v>322.56</v>
      </c>
      <c r="I45" s="1185">
        <f>'NOV''23'!I45</f>
        <v>0</v>
      </c>
      <c r="J45" s="1185"/>
      <c r="K45" s="1185"/>
      <c r="L45" s="1185">
        <f>'NOV''23'!L45</f>
        <v>2</v>
      </c>
      <c r="M45" s="1185">
        <f>'NOV''23'!M45</f>
        <v>35</v>
      </c>
      <c r="N45" s="1185"/>
      <c r="O45" s="1185"/>
      <c r="P45" s="1185"/>
      <c r="Q45" s="1185"/>
      <c r="R45" s="1185"/>
      <c r="S45" s="1185"/>
      <c r="T45" s="1185"/>
      <c r="U45" s="1185"/>
      <c r="V45" s="1185">
        <f>'NOV''23'!V45</f>
        <v>0</v>
      </c>
      <c r="W45" s="1176"/>
    </row>
    <row r="46" spans="1:23" s="54" customFormat="1">
      <c r="A46" s="1176"/>
      <c r="B46" s="1185" t="str">
        <f>'NOV''23'!B46</f>
        <v>11.11.23</v>
      </c>
      <c r="C46" s="1185">
        <f>'NOV''23'!C46</f>
        <v>44</v>
      </c>
      <c r="D46" s="1185">
        <f>'NOV''23'!D46</f>
        <v>146</v>
      </c>
      <c r="E46" s="1185"/>
      <c r="F46" s="1185">
        <f>'NOV''23'!F46</f>
        <v>59</v>
      </c>
      <c r="G46" s="1185">
        <f>'NOV''23'!G46</f>
        <v>3595.63</v>
      </c>
      <c r="H46" s="1185">
        <f>'NOV''23'!H46</f>
        <v>234.36</v>
      </c>
      <c r="I46" s="1185">
        <f>'NOV''23'!I46</f>
        <v>0.99</v>
      </c>
      <c r="J46" s="1185"/>
      <c r="K46" s="1185"/>
      <c r="L46" s="1185">
        <f>'NOV''23'!L46</f>
        <v>2</v>
      </c>
      <c r="M46" s="1185">
        <f>'NOV''23'!M46</f>
        <v>15</v>
      </c>
      <c r="N46" s="1185"/>
      <c r="O46" s="1185"/>
      <c r="P46" s="1185"/>
      <c r="Q46" s="1185"/>
      <c r="R46" s="1185"/>
      <c r="S46" s="1185"/>
      <c r="T46" s="1185"/>
      <c r="U46" s="1185"/>
      <c r="V46" s="1185">
        <f>'NOV''23'!V46</f>
        <v>0</v>
      </c>
      <c r="W46" s="1176"/>
    </row>
    <row r="47" spans="1:23" s="54" customFormat="1">
      <c r="A47" s="1176"/>
      <c r="B47" s="1185" t="str">
        <f>'NOV''23'!B47</f>
        <v>11.11.23</v>
      </c>
      <c r="C47" s="1185">
        <f>'NOV''23'!C47</f>
        <v>45</v>
      </c>
      <c r="D47" s="1185">
        <f>'NOV''23'!D47</f>
        <v>147</v>
      </c>
      <c r="E47" s="1185"/>
      <c r="F47" s="1185">
        <f>'NOV''23'!F47</f>
        <v>58</v>
      </c>
      <c r="G47" s="1185">
        <f>'NOV''23'!G47</f>
        <v>3508.66</v>
      </c>
      <c r="H47" s="1185">
        <f>'NOV''23'!H47</f>
        <v>250.51</v>
      </c>
      <c r="I47" s="1185">
        <f>'NOV''23'!I47</f>
        <v>1.17</v>
      </c>
      <c r="J47" s="1185"/>
      <c r="K47" s="1185"/>
      <c r="L47" s="1185">
        <f>'NOV''23'!L47</f>
        <v>2</v>
      </c>
      <c r="M47" s="1185">
        <f>'NOV''23'!M47</f>
        <v>35</v>
      </c>
      <c r="N47" s="1185"/>
      <c r="O47" s="1185"/>
      <c r="P47" s="1185"/>
      <c r="Q47" s="1185"/>
      <c r="R47" s="1185"/>
      <c r="S47" s="1185"/>
      <c r="T47" s="1185"/>
      <c r="U47" s="1185"/>
      <c r="V47" s="1185">
        <f>'NOV''23'!V47</f>
        <v>0</v>
      </c>
      <c r="W47" s="1176"/>
    </row>
    <row r="48" spans="1:23" s="54" customFormat="1">
      <c r="A48" s="1176"/>
      <c r="B48" s="1185" t="str">
        <f>'NOV''23'!B48</f>
        <v>12.11.23</v>
      </c>
      <c r="C48" s="1185">
        <f>'NOV''23'!C48</f>
        <v>46</v>
      </c>
      <c r="D48" s="1185">
        <f>'NOV''23'!D48</f>
        <v>148</v>
      </c>
      <c r="E48" s="1185"/>
      <c r="F48" s="1185">
        <f>'NOV''23'!F48</f>
        <v>56</v>
      </c>
      <c r="G48" s="1185">
        <f>'NOV''23'!G48</f>
        <v>3331.72</v>
      </c>
      <c r="H48" s="1185">
        <f>'NOV''23'!H48</f>
        <v>284.27999999999997</v>
      </c>
      <c r="I48" s="1185">
        <f>'NOV''23'!I48</f>
        <v>0</v>
      </c>
      <c r="J48" s="1185"/>
      <c r="K48" s="1185"/>
      <c r="L48" s="1185">
        <f>'NOV''23'!L48</f>
        <v>2</v>
      </c>
      <c r="M48" s="1185">
        <f>'NOV''23'!M48</f>
        <v>10</v>
      </c>
      <c r="N48" s="1185"/>
      <c r="O48" s="1185"/>
      <c r="P48" s="1185"/>
      <c r="Q48" s="1185"/>
      <c r="R48" s="1185"/>
      <c r="S48" s="1185"/>
      <c r="T48" s="1185"/>
      <c r="U48" s="1185"/>
      <c r="V48" s="1185">
        <f>'NOV''23'!V48</f>
        <v>0</v>
      </c>
      <c r="W48" s="1176"/>
    </row>
    <row r="49" spans="1:23" s="54" customFormat="1">
      <c r="A49" s="1176"/>
      <c r="B49" s="1185" t="str">
        <f>'NOV''23'!B49</f>
        <v>12.11.23</v>
      </c>
      <c r="C49" s="1185">
        <f>'NOV''23'!C49</f>
        <v>47</v>
      </c>
      <c r="D49" s="1185">
        <f>'NOV''23'!D49</f>
        <v>149</v>
      </c>
      <c r="E49" s="1185"/>
      <c r="F49" s="1185">
        <f>'NOV''23'!F49</f>
        <v>59</v>
      </c>
      <c r="G49" s="1185">
        <f>'NOV''23'!G49</f>
        <v>3604.86</v>
      </c>
      <c r="H49" s="1185">
        <f>'NOV''23'!H49</f>
        <v>215.14</v>
      </c>
      <c r="I49" s="1185">
        <f>'NOV''23'!I49</f>
        <v>0</v>
      </c>
      <c r="J49" s="1185"/>
      <c r="K49" s="1185"/>
      <c r="L49" s="1185">
        <f>'NOV''23'!L49</f>
        <v>2</v>
      </c>
      <c r="M49" s="1185">
        <f>'NOV''23'!M49</f>
        <v>40</v>
      </c>
      <c r="N49" s="1185"/>
      <c r="O49" s="1185"/>
      <c r="P49" s="1185"/>
      <c r="Q49" s="1185"/>
      <c r="R49" s="1185"/>
      <c r="S49" s="1185"/>
      <c r="T49" s="1185"/>
      <c r="U49" s="1185"/>
      <c r="V49" s="1185">
        <f>'NOV''23'!V49</f>
        <v>0</v>
      </c>
      <c r="W49" s="1176"/>
    </row>
    <row r="50" spans="1:23" s="54" customFormat="1">
      <c r="A50" s="1176"/>
      <c r="B50" s="1185" t="str">
        <f>'NOV''23'!B50</f>
        <v>13.11.23</v>
      </c>
      <c r="C50" s="1185">
        <f>'NOV''23'!C50</f>
        <v>48</v>
      </c>
      <c r="D50" s="1185">
        <f>'NOV''23'!D50</f>
        <v>150</v>
      </c>
      <c r="E50" s="1185"/>
      <c r="F50" s="1185">
        <f>'NOV''23'!F50</f>
        <v>55</v>
      </c>
      <c r="G50" s="1185">
        <f>'NOV''23'!G50</f>
        <v>3358.3</v>
      </c>
      <c r="H50" s="1185">
        <f>'NOV''23'!H50</f>
        <v>206.48</v>
      </c>
      <c r="I50" s="1185">
        <f>'NOV''23'!I50</f>
        <v>4.78</v>
      </c>
      <c r="J50" s="1185"/>
      <c r="K50" s="1185"/>
      <c r="L50" s="1185">
        <f>'NOV''23'!L50</f>
        <v>2</v>
      </c>
      <c r="M50" s="1185">
        <f>'NOV''23'!M50</f>
        <v>15</v>
      </c>
      <c r="N50" s="1185"/>
      <c r="O50" s="1185"/>
      <c r="P50" s="1185"/>
      <c r="Q50" s="1185"/>
      <c r="R50" s="1185"/>
      <c r="S50" s="1185"/>
      <c r="T50" s="1185"/>
      <c r="U50" s="1185"/>
      <c r="V50" s="1185">
        <f>'NOV''23'!V50</f>
        <v>8662.5</v>
      </c>
      <c r="W50" s="1176"/>
    </row>
    <row r="51" spans="1:23" s="54" customFormat="1">
      <c r="A51" s="1176"/>
      <c r="B51" s="1185" t="str">
        <f>'NOV''23'!B51</f>
        <v>13.11.23</v>
      </c>
      <c r="C51" s="1185">
        <f>'NOV''23'!C51</f>
        <v>49</v>
      </c>
      <c r="D51" s="1185">
        <f>'NOV''23'!D51</f>
        <v>151</v>
      </c>
      <c r="E51" s="1185"/>
      <c r="F51" s="1185">
        <f>'NOV''23'!F51</f>
        <v>59</v>
      </c>
      <c r="G51" s="1185">
        <f>'NOV''23'!G51</f>
        <v>3618.43</v>
      </c>
      <c r="H51" s="1185">
        <f>'NOV''23'!H51</f>
        <v>210.57</v>
      </c>
      <c r="I51" s="1185">
        <f>'NOV''23'!I51</f>
        <v>0</v>
      </c>
      <c r="J51" s="1185"/>
      <c r="K51" s="1185"/>
      <c r="L51" s="1185">
        <f>'NOV''23'!L51</f>
        <v>2</v>
      </c>
      <c r="M51" s="1185">
        <f>'NOV''23'!M51</f>
        <v>0</v>
      </c>
      <c r="N51" s="1185"/>
      <c r="O51" s="1185"/>
      <c r="P51" s="1185"/>
      <c r="Q51" s="1185"/>
      <c r="R51" s="1185"/>
      <c r="S51" s="1185"/>
      <c r="T51" s="1185"/>
      <c r="U51" s="1185"/>
      <c r="V51" s="1185">
        <f>'NOV''23'!V51</f>
        <v>0</v>
      </c>
      <c r="W51" s="1176"/>
    </row>
    <row r="52" spans="1:23" s="54" customFormat="1">
      <c r="A52" s="1176"/>
      <c r="B52" s="1185" t="str">
        <f>'NOV''23'!B52</f>
        <v>13.11.23</v>
      </c>
      <c r="C52" s="1185">
        <f>'NOV''23'!C52</f>
        <v>50</v>
      </c>
      <c r="D52" s="1185">
        <f>'NOV''23'!D52</f>
        <v>152</v>
      </c>
      <c r="E52" s="1185"/>
      <c r="F52" s="1185">
        <f>'NOV''23'!F52</f>
        <v>58</v>
      </c>
      <c r="G52" s="1185">
        <f>'NOV''23'!G52</f>
        <v>3498.65</v>
      </c>
      <c r="H52" s="1185">
        <f>'NOV''23'!H52</f>
        <v>262.35000000000002</v>
      </c>
      <c r="I52" s="1185">
        <f>'NOV''23'!I52</f>
        <v>0</v>
      </c>
      <c r="J52" s="1185"/>
      <c r="K52" s="1185"/>
      <c r="L52" s="1185">
        <f>'NOV''23'!L52</f>
        <v>2</v>
      </c>
      <c r="M52" s="1185">
        <f>'NOV''23'!M52</f>
        <v>0</v>
      </c>
      <c r="N52" s="1185"/>
      <c r="O52" s="1185"/>
      <c r="P52" s="1185"/>
      <c r="Q52" s="1185"/>
      <c r="R52" s="1185"/>
      <c r="S52" s="1185"/>
      <c r="T52" s="1185"/>
      <c r="U52" s="1185"/>
      <c r="V52" s="1185">
        <f>'NOV''23'!V52</f>
        <v>0</v>
      </c>
      <c r="W52" s="1176"/>
    </row>
    <row r="53" spans="1:23" s="54" customFormat="1">
      <c r="A53" s="1176"/>
      <c r="B53" s="1185" t="str">
        <f>'NOV''23'!B53</f>
        <v>13.11.23</v>
      </c>
      <c r="C53" s="1185">
        <f>'NOV''23'!C53</f>
        <v>51</v>
      </c>
      <c r="D53" s="1185">
        <f>'NOV''23'!D53</f>
        <v>153</v>
      </c>
      <c r="E53" s="1185"/>
      <c r="F53" s="1185">
        <f>'NOV''23'!F53</f>
        <v>58</v>
      </c>
      <c r="G53" s="1185">
        <f>'NOV''23'!G53</f>
        <v>3500.66</v>
      </c>
      <c r="H53" s="1185">
        <f>'NOV''23'!H53</f>
        <v>259.52999999999997</v>
      </c>
      <c r="I53" s="1185">
        <f>'NOV''23'!I53</f>
        <v>2.19</v>
      </c>
      <c r="J53" s="1185"/>
      <c r="K53" s="1185"/>
      <c r="L53" s="1185">
        <f>'NOV''23'!L53</f>
        <v>2</v>
      </c>
      <c r="M53" s="1185">
        <f>'NOV''23'!M53</f>
        <v>0</v>
      </c>
      <c r="N53" s="1185"/>
      <c r="O53" s="1185"/>
      <c r="P53" s="1185"/>
      <c r="Q53" s="1185"/>
      <c r="R53" s="1185"/>
      <c r="S53" s="1185"/>
      <c r="T53" s="1185"/>
      <c r="U53" s="1185"/>
      <c r="V53" s="1185">
        <f>'NOV''23'!V53</f>
        <v>9135</v>
      </c>
      <c r="W53" s="1176"/>
    </row>
    <row r="54" spans="1:23" s="54" customFormat="1">
      <c r="A54" s="1176"/>
      <c r="B54" s="1185" t="str">
        <f>'NOV''23'!B54</f>
        <v>14.11.23</v>
      </c>
      <c r="C54" s="1185">
        <f>'NOV''23'!C54</f>
        <v>52</v>
      </c>
      <c r="D54" s="1185">
        <f>'NOV''23'!D54</f>
        <v>154</v>
      </c>
      <c r="E54" s="1185"/>
      <c r="F54" s="1185">
        <f>'NOV''23'!F54</f>
        <v>58</v>
      </c>
      <c r="G54" s="1185">
        <f>'NOV''23'!G54</f>
        <v>3487.73</v>
      </c>
      <c r="H54" s="1185">
        <f>'NOV''23'!H54</f>
        <v>249.47</v>
      </c>
      <c r="I54" s="1185">
        <f>'NOV''23'!I54</f>
        <v>0.2</v>
      </c>
      <c r="J54" s="1185"/>
      <c r="K54" s="1185"/>
      <c r="L54" s="1185">
        <f>'NOV''23'!L54</f>
        <v>2</v>
      </c>
      <c r="M54" s="1185">
        <f>'NOV''23'!M54</f>
        <v>5</v>
      </c>
      <c r="N54" s="1185"/>
      <c r="O54" s="1185"/>
      <c r="P54" s="1185"/>
      <c r="Q54" s="1185"/>
      <c r="R54" s="1185"/>
      <c r="S54" s="1185"/>
      <c r="T54" s="1185"/>
      <c r="U54" s="1185"/>
      <c r="V54" s="1185">
        <f>'NOV''23'!V54</f>
        <v>0</v>
      </c>
      <c r="W54" s="1176"/>
    </row>
    <row r="55" spans="1:23" s="54" customFormat="1">
      <c r="A55" s="1176"/>
      <c r="B55" s="1185" t="str">
        <f>'NOV''23'!B55</f>
        <v>14.11.23</v>
      </c>
      <c r="C55" s="1185">
        <f>'NOV''23'!C55</f>
        <v>53</v>
      </c>
      <c r="D55" s="1185">
        <f>'NOV''23'!D55</f>
        <v>155</v>
      </c>
      <c r="E55" s="1185"/>
      <c r="F55" s="1185">
        <f>'NOV''23'!F55</f>
        <v>59</v>
      </c>
      <c r="G55" s="1185">
        <f>'NOV''23'!G55</f>
        <v>3526.03</v>
      </c>
      <c r="H55" s="1185">
        <f>'NOV''23'!H55</f>
        <v>302.97000000000003</v>
      </c>
      <c r="I55" s="1185">
        <f>'NOV''23'!I55</f>
        <v>0</v>
      </c>
      <c r="J55" s="1185"/>
      <c r="K55" s="1185"/>
      <c r="L55" s="1185">
        <f>'NOV''23'!L55</f>
        <v>2</v>
      </c>
      <c r="M55" s="1185">
        <f>'NOV''23'!M55</f>
        <v>55</v>
      </c>
      <c r="N55" s="1185"/>
      <c r="O55" s="1185"/>
      <c r="P55" s="1185"/>
      <c r="Q55" s="1185"/>
      <c r="R55" s="1185"/>
      <c r="S55" s="1185"/>
      <c r="T55" s="1185"/>
      <c r="U55" s="1185"/>
      <c r="V55" s="1185">
        <f>'NOV''23'!V55</f>
        <v>0</v>
      </c>
      <c r="W55" s="1176"/>
    </row>
    <row r="56" spans="1:23" s="54" customFormat="1">
      <c r="A56" s="1176"/>
      <c r="B56" s="1185" t="str">
        <f>'NOV''23'!B56</f>
        <v>14.11.23</v>
      </c>
      <c r="C56" s="1185">
        <f>'NOV''23'!C56</f>
        <v>54</v>
      </c>
      <c r="D56" s="1185">
        <f>'NOV''23'!D56</f>
        <v>156</v>
      </c>
      <c r="E56" s="1185"/>
      <c r="F56" s="1185">
        <f>'NOV''23'!F56</f>
        <v>57</v>
      </c>
      <c r="G56" s="1185">
        <f>'NOV''23'!G56</f>
        <v>3498.68</v>
      </c>
      <c r="H56" s="1185">
        <f>'NOV''23'!H56</f>
        <v>192.9</v>
      </c>
      <c r="I56" s="1185">
        <f>'NOV''23'!I56</f>
        <v>1.58</v>
      </c>
      <c r="J56" s="1185"/>
      <c r="K56" s="1185"/>
      <c r="L56" s="1185">
        <f>'NOV''23'!L56</f>
        <v>2</v>
      </c>
      <c r="M56" s="1185">
        <f>'NOV''23'!M56</f>
        <v>0</v>
      </c>
      <c r="N56" s="1185"/>
      <c r="O56" s="1185"/>
      <c r="P56" s="1185"/>
      <c r="Q56" s="1185"/>
      <c r="R56" s="1185"/>
      <c r="S56" s="1185"/>
      <c r="T56" s="1185"/>
      <c r="U56" s="1185"/>
      <c r="V56" s="1185">
        <f>'NOV''23'!V56</f>
        <v>32424</v>
      </c>
      <c r="W56" s="1176"/>
    </row>
    <row r="57" spans="1:23" s="54" customFormat="1">
      <c r="A57" s="1176"/>
      <c r="B57" s="1185" t="str">
        <f>'NOV''23'!B57</f>
        <v>14.11.23</v>
      </c>
      <c r="C57" s="1185">
        <f>'NOV''23'!C57</f>
        <v>55</v>
      </c>
      <c r="D57" s="1185">
        <f>'NOV''23'!D57</f>
        <v>157</v>
      </c>
      <c r="E57" s="1185"/>
      <c r="F57" s="1185">
        <f>'NOV''23'!F57</f>
        <v>58</v>
      </c>
      <c r="G57" s="1185">
        <f>'NOV''23'!G57</f>
        <v>3501.08</v>
      </c>
      <c r="H57" s="1185">
        <f>'NOV''23'!H57</f>
        <v>250.92</v>
      </c>
      <c r="I57" s="1185">
        <f>'NOV''23'!I57</f>
        <v>0</v>
      </c>
      <c r="J57" s="1185"/>
      <c r="K57" s="1185"/>
      <c r="L57" s="1185">
        <f>'NOV''23'!L57</f>
        <v>2</v>
      </c>
      <c r="M57" s="1185">
        <f>'NOV''23'!M57</f>
        <v>10</v>
      </c>
      <c r="N57" s="1185"/>
      <c r="O57" s="1185"/>
      <c r="P57" s="1185"/>
      <c r="Q57" s="1185"/>
      <c r="R57" s="1185"/>
      <c r="S57" s="1185"/>
      <c r="T57" s="1185"/>
      <c r="U57" s="1185"/>
      <c r="V57" s="1185">
        <f>'NOV''23'!V57</f>
        <v>0</v>
      </c>
      <c r="W57" s="1176"/>
    </row>
    <row r="58" spans="1:23" s="54" customFormat="1">
      <c r="A58" s="1176"/>
      <c r="B58" s="1185" t="str">
        <f>'NOV''23'!B58</f>
        <v>15.11.23</v>
      </c>
      <c r="C58" s="1185">
        <f>'NOV''23'!C58</f>
        <v>56</v>
      </c>
      <c r="D58" s="1185">
        <f>'NOV''23'!D58</f>
        <v>158</v>
      </c>
      <c r="E58" s="1185"/>
      <c r="F58" s="1185">
        <f>'NOV''23'!F58</f>
        <v>59</v>
      </c>
      <c r="G58" s="1185">
        <f>'NOV''23'!G58</f>
        <v>3456.43</v>
      </c>
      <c r="H58" s="1185">
        <f>'NOV''23'!H58</f>
        <v>372.57</v>
      </c>
      <c r="I58" s="1185">
        <f>'NOV''23'!I58</f>
        <v>0</v>
      </c>
      <c r="J58" s="1185"/>
      <c r="K58" s="1185"/>
      <c r="L58" s="1185">
        <f>'NOV''23'!L58</f>
        <v>2</v>
      </c>
      <c r="M58" s="1185">
        <f>'NOV''23'!M58</f>
        <v>15</v>
      </c>
      <c r="N58" s="1185"/>
      <c r="O58" s="1185"/>
      <c r="P58" s="1185"/>
      <c r="Q58" s="1185"/>
      <c r="R58" s="1185"/>
      <c r="S58" s="1185"/>
      <c r="T58" s="1185"/>
      <c r="U58" s="1185"/>
      <c r="V58" s="1185">
        <f>'NOV''23'!V58</f>
        <v>0</v>
      </c>
      <c r="W58" s="1176"/>
    </row>
    <row r="59" spans="1:23" s="54" customFormat="1">
      <c r="A59" s="1176"/>
      <c r="B59" s="1185" t="str">
        <f>'NOV''23'!B59</f>
        <v>15.11.23</v>
      </c>
      <c r="C59" s="1185">
        <f>'NOV''23'!C59</f>
        <v>57</v>
      </c>
      <c r="D59" s="1185">
        <f>'NOV''23'!D59</f>
        <v>159</v>
      </c>
      <c r="E59" s="1185"/>
      <c r="F59" s="1185">
        <f>'NOV''23'!F59</f>
        <v>59</v>
      </c>
      <c r="G59" s="1185">
        <f>'NOV''23'!G59</f>
        <v>3538.46</v>
      </c>
      <c r="H59" s="1185">
        <f>'NOV''23'!H59</f>
        <v>282.74</v>
      </c>
      <c r="I59" s="1185">
        <f>'NOV''23'!I59</f>
        <v>1.2</v>
      </c>
      <c r="J59" s="1185"/>
      <c r="K59" s="1185"/>
      <c r="L59" s="1185">
        <f>'NOV''23'!L59</f>
        <v>2</v>
      </c>
      <c r="M59" s="1185">
        <f>'NOV''23'!M59</f>
        <v>35</v>
      </c>
      <c r="N59" s="1185"/>
      <c r="O59" s="1185"/>
      <c r="P59" s="1185"/>
      <c r="Q59" s="1185"/>
      <c r="R59" s="1185"/>
      <c r="S59" s="1185"/>
      <c r="T59" s="1185"/>
      <c r="U59" s="1185"/>
      <c r="V59" s="1185">
        <f>'NOV''23'!V59</f>
        <v>0</v>
      </c>
      <c r="W59" s="1176"/>
    </row>
    <row r="60" spans="1:23" s="54" customFormat="1">
      <c r="A60" s="1176"/>
      <c r="B60" s="1185" t="str">
        <f>'NOV''23'!B60</f>
        <v>15.11.23</v>
      </c>
      <c r="C60" s="1185">
        <f>'NOV''23'!C60</f>
        <v>58</v>
      </c>
      <c r="D60" s="1185">
        <f>'NOV''23'!D60</f>
        <v>160</v>
      </c>
      <c r="E60" s="1185"/>
      <c r="F60" s="1185">
        <f>'NOV''23'!F60</f>
        <v>55</v>
      </c>
      <c r="G60" s="1185">
        <f>'NOV''23'!G60</f>
        <v>3253.52</v>
      </c>
      <c r="H60" s="1185">
        <f>'NOV''23'!H60</f>
        <v>300.48</v>
      </c>
      <c r="I60" s="1185">
        <f>'NOV''23'!I60</f>
        <v>0</v>
      </c>
      <c r="J60" s="1185"/>
      <c r="K60" s="1185"/>
      <c r="L60" s="1185">
        <f>'NOV''23'!L60</f>
        <v>6</v>
      </c>
      <c r="M60" s="1185">
        <f>'NOV''23'!M60</f>
        <v>20</v>
      </c>
      <c r="N60" s="1185"/>
      <c r="O60" s="1185"/>
      <c r="P60" s="1185"/>
      <c r="Q60" s="1185"/>
      <c r="R60" s="1185"/>
      <c r="S60" s="1185"/>
      <c r="T60" s="1185"/>
      <c r="U60" s="1185"/>
      <c r="V60" s="1185">
        <f>'NOV''23'!V60</f>
        <v>34650</v>
      </c>
      <c r="W60" s="1176"/>
    </row>
    <row r="61" spans="1:23" s="54" customFormat="1">
      <c r="A61" s="1176"/>
      <c r="B61" s="1185" t="str">
        <f>'NOV''23'!B61</f>
        <v>15.11.23</v>
      </c>
      <c r="C61" s="1185">
        <f>'NOV''23'!C61</f>
        <v>59</v>
      </c>
      <c r="D61" s="1185">
        <f>'NOV''23'!D61</f>
        <v>161</v>
      </c>
      <c r="E61" s="1185"/>
      <c r="F61" s="1185">
        <f>'NOV''23'!F61</f>
        <v>55</v>
      </c>
      <c r="G61" s="1185">
        <f>'NOV''23'!G61</f>
        <v>3242.46</v>
      </c>
      <c r="H61" s="1185">
        <f>'NOV''23'!H61</f>
        <v>329.54</v>
      </c>
      <c r="I61" s="1185">
        <f>'NOV''23'!I61</f>
        <v>0</v>
      </c>
      <c r="J61" s="1185"/>
      <c r="K61" s="1185"/>
      <c r="L61" s="1185">
        <f>'NOV''23'!L61</f>
        <v>2</v>
      </c>
      <c r="M61" s="1185">
        <f>'NOV''23'!M61</f>
        <v>10</v>
      </c>
      <c r="N61" s="1185"/>
      <c r="O61" s="1185"/>
      <c r="P61" s="1185"/>
      <c r="Q61" s="1185"/>
      <c r="R61" s="1185"/>
      <c r="S61" s="1185"/>
      <c r="T61" s="1185"/>
      <c r="U61" s="1185"/>
      <c r="V61" s="1185">
        <f>'NOV''23'!V61</f>
        <v>0</v>
      </c>
      <c r="W61" s="1176"/>
    </row>
    <row r="62" spans="1:23" s="54" customFormat="1">
      <c r="A62" s="1176"/>
      <c r="B62" s="1185" t="str">
        <f>'NOV''23'!B62</f>
        <v>16.11.23</v>
      </c>
      <c r="C62" s="1185">
        <f>'NOV''23'!C62</f>
        <v>60</v>
      </c>
      <c r="D62" s="1185">
        <f>'NOV''23'!D62</f>
        <v>162</v>
      </c>
      <c r="E62" s="1185"/>
      <c r="F62" s="1185">
        <f>'NOV''23'!F62</f>
        <v>57</v>
      </c>
      <c r="G62" s="1185">
        <f>'NOV''23'!G62</f>
        <v>3382.86</v>
      </c>
      <c r="H62" s="1185">
        <f>'NOV''23'!H62</f>
        <v>313.14</v>
      </c>
      <c r="I62" s="1185">
        <f>'NOV''23'!I62</f>
        <v>0</v>
      </c>
      <c r="J62" s="1185"/>
      <c r="K62" s="1185"/>
      <c r="L62" s="1185">
        <f>'NOV''23'!L62</f>
        <v>2</v>
      </c>
      <c r="M62" s="1185">
        <f>'NOV''23'!M62</f>
        <v>35</v>
      </c>
      <c r="N62" s="1185"/>
      <c r="O62" s="1185"/>
      <c r="P62" s="1185"/>
      <c r="Q62" s="1185"/>
      <c r="R62" s="1185"/>
      <c r="S62" s="1185"/>
      <c r="T62" s="1185"/>
      <c r="U62" s="1185"/>
      <c r="V62" s="1185">
        <f>'NOV''23'!V62</f>
        <v>0</v>
      </c>
      <c r="W62" s="1176"/>
    </row>
    <row r="63" spans="1:23" s="54" customFormat="1">
      <c r="A63" s="1176"/>
      <c r="B63" s="1185" t="str">
        <f>'NOV''23'!B63</f>
        <v>16.11.23</v>
      </c>
      <c r="C63" s="1185">
        <f>'NOV''23'!C63</f>
        <v>61</v>
      </c>
      <c r="D63" s="1185">
        <f>'NOV''23'!D63</f>
        <v>163</v>
      </c>
      <c r="E63" s="1185"/>
      <c r="F63" s="1185">
        <f>'NOV''23'!F63</f>
        <v>58</v>
      </c>
      <c r="G63" s="1185">
        <f>'NOV''23'!G63</f>
        <v>3360.69</v>
      </c>
      <c r="H63" s="1185">
        <f>'NOV''23'!H63</f>
        <v>194.69</v>
      </c>
      <c r="I63" s="1185">
        <f>'NOV''23'!I63</f>
        <v>6.38</v>
      </c>
      <c r="J63" s="1185"/>
      <c r="K63" s="1185"/>
      <c r="L63" s="1185">
        <f>'NOV''23'!L63</f>
        <v>2</v>
      </c>
      <c r="M63" s="1185">
        <f>'NOV''23'!M63</f>
        <v>40</v>
      </c>
      <c r="N63" s="1185"/>
      <c r="O63" s="1185"/>
      <c r="P63" s="1185"/>
      <c r="Q63" s="1185"/>
      <c r="R63" s="1185"/>
      <c r="S63" s="1185"/>
      <c r="T63" s="1185"/>
      <c r="U63" s="1185"/>
      <c r="V63" s="1185">
        <f>'NOV''23'!V63</f>
        <v>0</v>
      </c>
      <c r="W63" s="1176"/>
    </row>
    <row r="64" spans="1:23" s="54" customFormat="1">
      <c r="A64" s="1176"/>
      <c r="B64" s="1185" t="str">
        <f>'NOV''23'!B64</f>
        <v>16.11.23</v>
      </c>
      <c r="C64" s="1185">
        <f>'NOV''23'!C64</f>
        <v>62</v>
      </c>
      <c r="D64" s="1185">
        <f>'NOV''23'!D64</f>
        <v>164</v>
      </c>
      <c r="E64" s="1185"/>
      <c r="F64" s="1185">
        <f>'NOV''23'!F64</f>
        <v>58</v>
      </c>
      <c r="G64" s="1185">
        <f>'NOV''23'!G64</f>
        <v>3455.08</v>
      </c>
      <c r="H64" s="1185">
        <f>'NOV''23'!H64</f>
        <v>296.92</v>
      </c>
      <c r="I64" s="1185">
        <f>'NOV''23'!I64</f>
        <v>0</v>
      </c>
      <c r="J64" s="1185"/>
      <c r="K64" s="1185"/>
      <c r="L64" s="1185">
        <f>'NOV''23'!L64</f>
        <v>2</v>
      </c>
      <c r="M64" s="1185">
        <f>'NOV''23'!M64</f>
        <v>40</v>
      </c>
      <c r="N64" s="1185"/>
      <c r="O64" s="1185"/>
      <c r="P64" s="1185"/>
      <c r="Q64" s="1185"/>
      <c r="R64" s="1185"/>
      <c r="S64" s="1185"/>
      <c r="T64" s="1185"/>
      <c r="U64" s="1185"/>
      <c r="V64" s="1185">
        <f>'NOV''23'!V64</f>
        <v>0</v>
      </c>
      <c r="W64" s="1176"/>
    </row>
    <row r="65" spans="1:23" s="54" customFormat="1">
      <c r="A65" s="1176"/>
      <c r="B65" s="1185" t="str">
        <f>'NOV''23'!B65</f>
        <v>16.11.23</v>
      </c>
      <c r="C65" s="1185">
        <f>'NOV''23'!C65</f>
        <v>63</v>
      </c>
      <c r="D65" s="1185">
        <f>'NOV''23'!D65</f>
        <v>165</v>
      </c>
      <c r="E65" s="1185"/>
      <c r="F65" s="1185">
        <f>'NOV''23'!F65</f>
        <v>58</v>
      </c>
      <c r="G65" s="1185">
        <f>'NOV''23'!G65</f>
        <v>3405.65</v>
      </c>
      <c r="H65" s="1185">
        <f>'NOV''23'!H65</f>
        <v>355.35</v>
      </c>
      <c r="I65" s="1185">
        <f>'NOV''23'!I65</f>
        <v>0</v>
      </c>
      <c r="J65" s="1185"/>
      <c r="K65" s="1185"/>
      <c r="L65" s="1185">
        <f>'NOV''23'!L65</f>
        <v>2</v>
      </c>
      <c r="M65" s="1185">
        <f>'NOV''23'!M65</f>
        <v>30</v>
      </c>
      <c r="N65" s="1185"/>
      <c r="O65" s="1185"/>
      <c r="P65" s="1185"/>
      <c r="Q65" s="1185"/>
      <c r="R65" s="1185"/>
      <c r="S65" s="1185"/>
      <c r="T65" s="1185"/>
      <c r="U65" s="1185"/>
      <c r="V65" s="1185">
        <f>'NOV''23'!V65</f>
        <v>0</v>
      </c>
      <c r="W65" s="1176"/>
    </row>
    <row r="66" spans="1:23" s="54" customFormat="1">
      <c r="A66" s="1176"/>
      <c r="B66" s="1185" t="str">
        <f>'NOV''23'!B66</f>
        <v>17.11.23</v>
      </c>
      <c r="C66" s="1185">
        <f>'NOV''23'!C66</f>
        <v>64</v>
      </c>
      <c r="D66" s="1185">
        <f>'NOV''23'!D66</f>
        <v>166</v>
      </c>
      <c r="E66" s="1185"/>
      <c r="F66" s="1185">
        <f>'NOV''23'!F66</f>
        <v>59</v>
      </c>
      <c r="G66" s="1185">
        <f>'NOV''23'!G66</f>
        <v>3529.44</v>
      </c>
      <c r="H66" s="1185">
        <f>'NOV''23'!H66</f>
        <v>296.76</v>
      </c>
      <c r="I66" s="1185">
        <f>'NOV''23'!I66</f>
        <v>0.2</v>
      </c>
      <c r="J66" s="1185"/>
      <c r="K66" s="1185"/>
      <c r="L66" s="1185">
        <f>'NOV''23'!L66</f>
        <v>2</v>
      </c>
      <c r="M66" s="1185">
        <f>'NOV''23'!M66</f>
        <v>30</v>
      </c>
      <c r="N66" s="1185"/>
      <c r="O66" s="1185"/>
      <c r="P66" s="1185"/>
      <c r="Q66" s="1185"/>
      <c r="R66" s="1185"/>
      <c r="S66" s="1185"/>
      <c r="T66" s="1185"/>
      <c r="U66" s="1185"/>
      <c r="V66" s="1185">
        <f>'NOV''23'!V66</f>
        <v>0</v>
      </c>
      <c r="W66" s="1176"/>
    </row>
    <row r="67" spans="1:23" s="54" customFormat="1">
      <c r="A67" s="1176"/>
      <c r="B67" s="1185" t="str">
        <f>'NOV''23'!B67</f>
        <v>17.11.23</v>
      </c>
      <c r="C67" s="1185">
        <f>'NOV''23'!C67</f>
        <v>65</v>
      </c>
      <c r="D67" s="1185">
        <f>'NOV''23'!D67</f>
        <v>167</v>
      </c>
      <c r="E67" s="1185"/>
      <c r="F67" s="1185">
        <f>'NOV''23'!F67</f>
        <v>58</v>
      </c>
      <c r="G67" s="1185">
        <f>'NOV''23'!G67</f>
        <v>3412.02</v>
      </c>
      <c r="H67" s="1185">
        <f>'NOV''23'!H67</f>
        <v>357.98</v>
      </c>
      <c r="I67" s="1185">
        <f>'NOV''23'!I67</f>
        <v>0</v>
      </c>
      <c r="J67" s="1185"/>
      <c r="K67" s="1185"/>
      <c r="L67" s="1185">
        <f>'NOV''23'!L67</f>
        <v>2</v>
      </c>
      <c r="M67" s="1185">
        <f>'NOV''23'!M67</f>
        <v>25</v>
      </c>
      <c r="N67" s="1185"/>
      <c r="O67" s="1185"/>
      <c r="P67" s="1185"/>
      <c r="Q67" s="1185"/>
      <c r="R67" s="1185"/>
      <c r="S67" s="1185"/>
      <c r="T67" s="1185"/>
      <c r="U67" s="1185"/>
      <c r="V67" s="1185">
        <f>'NOV''23'!V67</f>
        <v>0</v>
      </c>
      <c r="W67" s="1176"/>
    </row>
    <row r="68" spans="1:23" s="54" customFormat="1">
      <c r="A68" s="1176"/>
      <c r="B68" s="1185" t="str">
        <f>'NOV''23'!B68</f>
        <v>17.11.23</v>
      </c>
      <c r="C68" s="1185">
        <f>'NOV''23'!C68</f>
        <v>66</v>
      </c>
      <c r="D68" s="1185">
        <f>'NOV''23'!D68</f>
        <v>168</v>
      </c>
      <c r="E68" s="1185"/>
      <c r="F68" s="1185">
        <f>'NOV''23'!F68</f>
        <v>58</v>
      </c>
      <c r="G68" s="1185">
        <f>'NOV''23'!G68</f>
        <v>3419.07</v>
      </c>
      <c r="H68" s="1185">
        <f>'NOV''23'!H68</f>
        <v>335.93</v>
      </c>
      <c r="I68" s="1185">
        <f>'NOV''23'!I68</f>
        <v>0</v>
      </c>
      <c r="J68" s="1185"/>
      <c r="K68" s="1185"/>
      <c r="L68" s="1185">
        <f>'NOV''23'!L68</f>
        <v>2</v>
      </c>
      <c r="M68" s="1185">
        <f>'NOV''23'!M68</f>
        <v>50</v>
      </c>
      <c r="N68" s="1185"/>
      <c r="O68" s="1185"/>
      <c r="P68" s="1185"/>
      <c r="Q68" s="1185"/>
      <c r="R68" s="1185"/>
      <c r="S68" s="1185"/>
      <c r="T68" s="1185"/>
      <c r="U68" s="1185"/>
      <c r="V68" s="1185">
        <f>'NOV''23'!V68</f>
        <v>0</v>
      </c>
      <c r="W68" s="1176"/>
    </row>
    <row r="69" spans="1:23" s="54" customFormat="1">
      <c r="A69" s="1176"/>
      <c r="B69" s="1185" t="str">
        <f>'NOV''23'!B69</f>
        <v>17.11.23</v>
      </c>
      <c r="C69" s="1185">
        <f>'NOV''23'!C69</f>
        <v>67</v>
      </c>
      <c r="D69" s="1185">
        <f>'NOV''23'!D69</f>
        <v>169</v>
      </c>
      <c r="E69" s="1185"/>
      <c r="F69" s="1185">
        <f>'NOV''23'!F69</f>
        <v>57</v>
      </c>
      <c r="G69" s="1185">
        <f>'NOV''23'!G69</f>
        <v>3378.66</v>
      </c>
      <c r="H69" s="1185">
        <f>'NOV''23'!H69</f>
        <v>317.33999999999997</v>
      </c>
      <c r="I69" s="1185">
        <f>'NOV''23'!I69</f>
        <v>0</v>
      </c>
      <c r="J69" s="1185"/>
      <c r="K69" s="1185"/>
      <c r="L69" s="1185">
        <f>'NOV''23'!L69</f>
        <v>2</v>
      </c>
      <c r="M69" s="1185">
        <f>'NOV''23'!M69</f>
        <v>25</v>
      </c>
      <c r="N69" s="1185"/>
      <c r="O69" s="1185"/>
      <c r="P69" s="1185"/>
      <c r="Q69" s="1185"/>
      <c r="R69" s="1185"/>
      <c r="S69" s="1185"/>
      <c r="T69" s="1185"/>
      <c r="U69" s="1185"/>
      <c r="V69" s="1185">
        <f>'NOV''23'!V69</f>
        <v>0</v>
      </c>
      <c r="W69" s="1176"/>
    </row>
    <row r="70" spans="1:23" s="54" customFormat="1">
      <c r="A70" s="1176"/>
      <c r="B70" s="1185" t="str">
        <f>'NOV''23'!B70</f>
        <v>17.11.23</v>
      </c>
      <c r="C70" s="1185">
        <f>'NOV''23'!C70</f>
        <v>68</v>
      </c>
      <c r="D70" s="1185">
        <f>'NOV''23'!D70</f>
        <v>170</v>
      </c>
      <c r="E70" s="1185"/>
      <c r="F70" s="1185">
        <f>'NOV''23'!F70</f>
        <v>59</v>
      </c>
      <c r="G70" s="1185">
        <f>'NOV''23'!G70</f>
        <v>3498.27</v>
      </c>
      <c r="H70" s="1185">
        <f>'NOV''23'!H70</f>
        <v>318.73</v>
      </c>
      <c r="I70" s="1185">
        <f>'NOV''23'!I70</f>
        <v>0</v>
      </c>
      <c r="J70" s="1185"/>
      <c r="K70" s="1185"/>
      <c r="L70" s="1185">
        <f>'NOV''23'!L70</f>
        <v>2</v>
      </c>
      <c r="M70" s="1185">
        <f>'NOV''23'!M70</f>
        <v>25</v>
      </c>
      <c r="N70" s="1185"/>
      <c r="O70" s="1185"/>
      <c r="P70" s="1185"/>
      <c r="Q70" s="1185"/>
      <c r="R70" s="1185"/>
      <c r="S70" s="1185"/>
      <c r="T70" s="1185"/>
      <c r="U70" s="1185"/>
      <c r="V70" s="1185">
        <f>'NOV''23'!V70</f>
        <v>0</v>
      </c>
      <c r="W70" s="1176"/>
    </row>
    <row r="71" spans="1:23" s="54" customFormat="1">
      <c r="A71" s="1176"/>
      <c r="B71" s="1185" t="str">
        <f>'NOV''23'!B71</f>
        <v>18.11.23</v>
      </c>
      <c r="C71" s="1185">
        <f>'NOV''23'!C71</f>
        <v>69</v>
      </c>
      <c r="D71" s="1185">
        <f>'NOV''23'!D71</f>
        <v>171</v>
      </c>
      <c r="E71" s="1185"/>
      <c r="F71" s="1185">
        <f>'NOV''23'!F71</f>
        <v>58</v>
      </c>
      <c r="G71" s="1185">
        <f>'NOV''23'!G71</f>
        <v>3373.08</v>
      </c>
      <c r="H71" s="1185">
        <f>'NOV''23'!H71</f>
        <v>378.92</v>
      </c>
      <c r="I71" s="1185">
        <f>'NOV''23'!I71</f>
        <v>0</v>
      </c>
      <c r="J71" s="1185"/>
      <c r="K71" s="1185"/>
      <c r="L71" s="1185">
        <f>'NOV''23'!L71</f>
        <v>2</v>
      </c>
      <c r="M71" s="1185">
        <f>'NOV''23'!M71</f>
        <v>45</v>
      </c>
      <c r="N71" s="1185"/>
      <c r="O71" s="1185"/>
      <c r="P71" s="1185"/>
      <c r="Q71" s="1185"/>
      <c r="R71" s="1185"/>
      <c r="S71" s="1185"/>
      <c r="T71" s="1185"/>
      <c r="U71" s="1185"/>
      <c r="V71" s="1185">
        <f>'NOV''23'!V71</f>
        <v>0</v>
      </c>
      <c r="W71" s="1176"/>
    </row>
    <row r="72" spans="1:23" s="54" customFormat="1">
      <c r="A72" s="1176"/>
      <c r="B72" s="1185" t="str">
        <f>'NOV''23'!B72</f>
        <v>18.11.23</v>
      </c>
      <c r="C72" s="1185">
        <f>'NOV''23'!C72</f>
        <v>70</v>
      </c>
      <c r="D72" s="1185">
        <f>'NOV''23'!D72</f>
        <v>172</v>
      </c>
      <c r="E72" s="1185"/>
      <c r="F72" s="1185">
        <f>'NOV''23'!F72</f>
        <v>58</v>
      </c>
      <c r="G72" s="1185">
        <f>'NOV''23'!G72</f>
        <v>3422.03</v>
      </c>
      <c r="H72" s="1185">
        <f>'NOV''23'!H72</f>
        <v>344.97</v>
      </c>
      <c r="I72" s="1185">
        <f>'NOV''23'!I72</f>
        <v>0</v>
      </c>
      <c r="J72" s="1185"/>
      <c r="K72" s="1185"/>
      <c r="L72" s="1185">
        <f>'NOV''23'!L72</f>
        <v>2</v>
      </c>
      <c r="M72" s="1185">
        <f>'NOV''23'!M72</f>
        <v>40</v>
      </c>
      <c r="N72" s="1185"/>
      <c r="O72" s="1185"/>
      <c r="P72" s="1185"/>
      <c r="Q72" s="1185"/>
      <c r="R72" s="1185"/>
      <c r="S72" s="1185"/>
      <c r="T72" s="1185"/>
      <c r="U72" s="1185"/>
      <c r="V72" s="1185">
        <f>'NOV''23'!V72</f>
        <v>0</v>
      </c>
      <c r="W72" s="1176"/>
    </row>
    <row r="73" spans="1:23" s="54" customFormat="1">
      <c r="A73" s="1176"/>
      <c r="B73" s="1185" t="str">
        <f>'NOV''23'!B73</f>
        <v>18.11.23</v>
      </c>
      <c r="C73" s="1185">
        <f>'NOV''23'!C73</f>
        <v>71</v>
      </c>
      <c r="D73" s="1185">
        <f>'NOV''23'!D73</f>
        <v>173</v>
      </c>
      <c r="E73" s="1185"/>
      <c r="F73" s="1185">
        <f>'NOV''23'!F73</f>
        <v>58</v>
      </c>
      <c r="G73" s="1185">
        <f>'NOV''23'!G73</f>
        <v>3480.66</v>
      </c>
      <c r="H73" s="1185">
        <f>'NOV''23'!H73</f>
        <v>277.33999999999997</v>
      </c>
      <c r="I73" s="1185">
        <f>'NOV''23'!I73</f>
        <v>0</v>
      </c>
      <c r="J73" s="1185"/>
      <c r="K73" s="1185"/>
      <c r="L73" s="1185">
        <f>'NOV''23'!L73</f>
        <v>2</v>
      </c>
      <c r="M73" s="1185">
        <f>'NOV''23'!M73</f>
        <v>25</v>
      </c>
      <c r="N73" s="1185"/>
      <c r="O73" s="1185"/>
      <c r="P73" s="1185"/>
      <c r="Q73" s="1185"/>
      <c r="R73" s="1185"/>
      <c r="S73" s="1185"/>
      <c r="T73" s="1185"/>
      <c r="U73" s="1185"/>
      <c r="V73" s="1185">
        <f>'NOV''23'!V73</f>
        <v>0</v>
      </c>
      <c r="W73" s="1176"/>
    </row>
    <row r="74" spans="1:23" s="54" customFormat="1">
      <c r="A74" s="1176"/>
      <c r="B74" s="1185" t="str">
        <f>'NOV''23'!B74</f>
        <v>18.11.23</v>
      </c>
      <c r="C74" s="1185">
        <f>'NOV''23'!C74</f>
        <v>72</v>
      </c>
      <c r="D74" s="1185">
        <f>'NOV''23'!D74</f>
        <v>174</v>
      </c>
      <c r="E74" s="1185"/>
      <c r="F74" s="1185">
        <f>'NOV''23'!F74</f>
        <v>56</v>
      </c>
      <c r="G74" s="1185">
        <f>'NOV''23'!G74</f>
        <v>3343.85</v>
      </c>
      <c r="H74" s="1185">
        <f>'NOV''23'!H74</f>
        <v>293.14999999999998</v>
      </c>
      <c r="I74" s="1185">
        <f>'NOV''23'!I74</f>
        <v>0</v>
      </c>
      <c r="J74" s="1185"/>
      <c r="K74" s="1185"/>
      <c r="L74" s="1185">
        <f>'NOV''23'!L74</f>
        <v>2</v>
      </c>
      <c r="M74" s="1185">
        <f>'NOV''23'!M74</f>
        <v>25</v>
      </c>
      <c r="N74" s="1185"/>
      <c r="O74" s="1185"/>
      <c r="P74" s="1185"/>
      <c r="Q74" s="1185"/>
      <c r="R74" s="1185"/>
      <c r="S74" s="1185"/>
      <c r="T74" s="1185"/>
      <c r="U74" s="1185"/>
      <c r="V74" s="1185">
        <f>'NOV''23'!V74</f>
        <v>0</v>
      </c>
      <c r="W74" s="1176"/>
    </row>
    <row r="75" spans="1:23" s="54" customFormat="1">
      <c r="A75" s="1176"/>
      <c r="B75" s="1185" t="str">
        <f>'NOV''23'!B75</f>
        <v>19.11.23</v>
      </c>
      <c r="C75" s="1185">
        <f>'NOV''23'!C75</f>
        <v>73</v>
      </c>
      <c r="D75" s="1185">
        <f>'NOV''23'!D75</f>
        <v>175</v>
      </c>
      <c r="E75" s="1185"/>
      <c r="F75" s="1185">
        <f>'NOV''23'!F75</f>
        <v>58</v>
      </c>
      <c r="G75" s="1185">
        <f>'NOV''23'!G75</f>
        <v>3413.64</v>
      </c>
      <c r="H75" s="1185">
        <f>'NOV''23'!H75</f>
        <v>350.36</v>
      </c>
      <c r="I75" s="1185">
        <f>'NOV''23'!I75</f>
        <v>0</v>
      </c>
      <c r="J75" s="1185"/>
      <c r="K75" s="1185"/>
      <c r="L75" s="1185">
        <f>'NOV''23'!L75</f>
        <v>2</v>
      </c>
      <c r="M75" s="1185">
        <f>'NOV''23'!M75</f>
        <v>35</v>
      </c>
      <c r="N75" s="1185"/>
      <c r="O75" s="1185"/>
      <c r="P75" s="1185"/>
      <c r="Q75" s="1185"/>
      <c r="R75" s="1185"/>
      <c r="S75" s="1185"/>
      <c r="T75" s="1185"/>
      <c r="U75" s="1185"/>
      <c r="V75" s="1185">
        <f>'NOV''23'!V75</f>
        <v>0</v>
      </c>
      <c r="W75" s="1176"/>
    </row>
    <row r="76" spans="1:23" s="54" customFormat="1">
      <c r="A76" s="1176"/>
      <c r="B76" s="1185" t="str">
        <f>'NOV''23'!B76</f>
        <v>19.11.23</v>
      </c>
      <c r="C76" s="1185">
        <f>'NOV''23'!C76</f>
        <v>74</v>
      </c>
      <c r="D76" s="1185">
        <f>'NOV''23'!D76</f>
        <v>176</v>
      </c>
      <c r="E76" s="1185"/>
      <c r="F76" s="1185">
        <f>'NOV''23'!F76</f>
        <v>59</v>
      </c>
      <c r="G76" s="1185">
        <f>'NOV''23'!G76</f>
        <v>3474.46</v>
      </c>
      <c r="H76" s="1185">
        <f>'NOV''23'!H76</f>
        <v>345.54</v>
      </c>
      <c r="I76" s="1185">
        <f>'NOV''23'!I76</f>
        <v>0</v>
      </c>
      <c r="J76" s="1185"/>
      <c r="K76" s="1185"/>
      <c r="L76" s="1185">
        <f>'NOV''23'!L76</f>
        <v>2</v>
      </c>
      <c r="M76" s="1185">
        <f>'NOV''23'!M76</f>
        <v>30</v>
      </c>
      <c r="N76" s="1185"/>
      <c r="O76" s="1185"/>
      <c r="P76" s="1185"/>
      <c r="Q76" s="1185"/>
      <c r="R76" s="1185"/>
      <c r="S76" s="1185"/>
      <c r="T76" s="1185"/>
      <c r="U76" s="1185"/>
      <c r="V76" s="1185">
        <f>'NOV''23'!V76</f>
        <v>0</v>
      </c>
      <c r="W76" s="1176"/>
    </row>
    <row r="77" spans="1:23" s="54" customFormat="1">
      <c r="A77" s="1176"/>
      <c r="B77" s="1185" t="str">
        <f>'NOV''23'!B77</f>
        <v>19.11.23</v>
      </c>
      <c r="C77" s="1185">
        <f>'NOV''23'!C77</f>
        <v>75</v>
      </c>
      <c r="D77" s="1185">
        <f>'NOV''23'!D77</f>
        <v>177</v>
      </c>
      <c r="E77" s="1185"/>
      <c r="F77" s="1185">
        <f>'NOV''23'!F77</f>
        <v>56</v>
      </c>
      <c r="G77" s="1185">
        <f>'NOV''23'!G77</f>
        <v>3292.31</v>
      </c>
      <c r="H77" s="1185">
        <f>'NOV''23'!H77</f>
        <v>326.69</v>
      </c>
      <c r="I77" s="1185">
        <f>'NOV''23'!I77</f>
        <v>0</v>
      </c>
      <c r="J77" s="1185"/>
      <c r="K77" s="1185"/>
      <c r="L77" s="1185">
        <f>'NOV''23'!L77</f>
        <v>2</v>
      </c>
      <c r="M77" s="1185">
        <f>'NOV''23'!M77</f>
        <v>20</v>
      </c>
      <c r="N77" s="1185"/>
      <c r="O77" s="1185"/>
      <c r="P77" s="1185"/>
      <c r="Q77" s="1185"/>
      <c r="R77" s="1185"/>
      <c r="S77" s="1185"/>
      <c r="T77" s="1185"/>
      <c r="U77" s="1185"/>
      <c r="V77" s="1185">
        <f>'NOV''23'!V77</f>
        <v>0</v>
      </c>
      <c r="W77" s="1176"/>
    </row>
    <row r="78" spans="1:23" s="54" customFormat="1">
      <c r="A78" s="1176"/>
      <c r="B78" s="1185" t="str">
        <f>'NOV''23'!B78</f>
        <v>20.11.23</v>
      </c>
      <c r="C78" s="1185">
        <f>'NOV''23'!C78</f>
        <v>76</v>
      </c>
      <c r="D78" s="1185">
        <f>'NOV''23'!D78</f>
        <v>178</v>
      </c>
      <c r="E78" s="1185"/>
      <c r="F78" s="1185">
        <f>'NOV''23'!F78</f>
        <v>59</v>
      </c>
      <c r="G78" s="1185">
        <f>'NOV''23'!G78</f>
        <v>3467.43</v>
      </c>
      <c r="H78" s="1185">
        <f>'NOV''23'!H78</f>
        <v>361.57</v>
      </c>
      <c r="I78" s="1185">
        <f>'NOV''23'!I78</f>
        <v>0</v>
      </c>
      <c r="J78" s="1185"/>
      <c r="K78" s="1185"/>
      <c r="L78" s="1185">
        <f>'NOV''23'!L78</f>
        <v>8</v>
      </c>
      <c r="M78" s="1185">
        <f>'NOV''23'!M78</f>
        <v>40</v>
      </c>
      <c r="N78" s="1185"/>
      <c r="O78" s="1185"/>
      <c r="P78" s="1185"/>
      <c r="Q78" s="1185"/>
      <c r="R78" s="1185"/>
      <c r="S78" s="1185"/>
      <c r="T78" s="1185"/>
      <c r="U78" s="1185"/>
      <c r="V78" s="1185">
        <f>'NOV''23'!V78</f>
        <v>55755</v>
      </c>
      <c r="W78" s="1176"/>
    </row>
    <row r="79" spans="1:23" s="54" customFormat="1">
      <c r="A79" s="1176"/>
      <c r="B79" s="1185" t="str">
        <f>'NOV''23'!B79</f>
        <v>20.11.23</v>
      </c>
      <c r="C79" s="1185">
        <f>'NOV''23'!C79</f>
        <v>77</v>
      </c>
      <c r="D79" s="1185">
        <f>'NOV''23'!D79</f>
        <v>179</v>
      </c>
      <c r="E79" s="1185"/>
      <c r="F79" s="1185">
        <f>'NOV''23'!F79</f>
        <v>58</v>
      </c>
      <c r="G79" s="1185">
        <f>'NOV''23'!G79</f>
        <v>3481.84</v>
      </c>
      <c r="H79" s="1185">
        <f>'NOV''23'!H79</f>
        <v>283.35000000000002</v>
      </c>
      <c r="I79" s="1185">
        <f>'NOV''23'!I79</f>
        <v>1.19</v>
      </c>
      <c r="J79" s="1185"/>
      <c r="K79" s="1185"/>
      <c r="L79" s="1185">
        <f>'NOV''23'!L79</f>
        <v>2</v>
      </c>
      <c r="M79" s="1185">
        <f>'NOV''23'!M79</f>
        <v>20</v>
      </c>
      <c r="N79" s="1185"/>
      <c r="O79" s="1185"/>
      <c r="P79" s="1185"/>
      <c r="Q79" s="1185"/>
      <c r="R79" s="1185"/>
      <c r="S79" s="1185"/>
      <c r="T79" s="1185"/>
      <c r="U79" s="1185"/>
      <c r="V79" s="1185">
        <f>'NOV''23'!V79</f>
        <v>0</v>
      </c>
      <c r="W79" s="1176"/>
    </row>
    <row r="80" spans="1:23" s="54" customFormat="1">
      <c r="A80" s="1176"/>
      <c r="B80" s="1185" t="str">
        <f>'NOV''23'!B80</f>
        <v>21.11.23</v>
      </c>
      <c r="C80" s="1185">
        <f>'NOV''23'!C80</f>
        <v>78</v>
      </c>
      <c r="D80" s="1185">
        <f>'NOV''23'!D80</f>
        <v>180</v>
      </c>
      <c r="E80" s="1185"/>
      <c r="F80" s="1185">
        <f>'NOV''23'!F80</f>
        <v>59</v>
      </c>
      <c r="G80" s="1185">
        <f>'NOV''23'!G80</f>
        <v>3533.24</v>
      </c>
      <c r="H80" s="1185">
        <f>'NOV''23'!H80</f>
        <v>292.76</v>
      </c>
      <c r="I80" s="1185">
        <f>'NOV''23'!I80</f>
        <v>0</v>
      </c>
      <c r="J80" s="1185"/>
      <c r="K80" s="1185"/>
      <c r="L80" s="1185">
        <f>'NOV''23'!L80</f>
        <v>2</v>
      </c>
      <c r="M80" s="1185">
        <f>'NOV''23'!M80</f>
        <v>40</v>
      </c>
      <c r="N80" s="1185"/>
      <c r="O80" s="1185"/>
      <c r="P80" s="1185"/>
      <c r="Q80" s="1185"/>
      <c r="R80" s="1185"/>
      <c r="S80" s="1185"/>
      <c r="T80" s="1185"/>
      <c r="U80" s="1185"/>
      <c r="V80" s="1185">
        <f>'NOV''23'!V80</f>
        <v>0</v>
      </c>
      <c r="W80" s="1176"/>
    </row>
    <row r="81" spans="1:23" s="54" customFormat="1">
      <c r="A81" s="1176"/>
      <c r="B81" s="1185" t="str">
        <f>'NOV''23'!B81</f>
        <v>21.11.23</v>
      </c>
      <c r="C81" s="1185">
        <f>'NOV''23'!C81</f>
        <v>79</v>
      </c>
      <c r="D81" s="1185">
        <f>'NOV''23'!D81</f>
        <v>181</v>
      </c>
      <c r="E81" s="1185"/>
      <c r="F81" s="1185">
        <f>'NOV''23'!F81</f>
        <v>59</v>
      </c>
      <c r="G81" s="1185">
        <f>'NOV''23'!G81</f>
        <v>3552.47</v>
      </c>
      <c r="H81" s="1185">
        <f>'NOV''23'!H81</f>
        <v>264.52999999999997</v>
      </c>
      <c r="I81" s="1185">
        <f>'NOV''23'!I81</f>
        <v>0</v>
      </c>
      <c r="J81" s="1185"/>
      <c r="K81" s="1185"/>
      <c r="L81" s="1185">
        <f>'NOV''23'!L81</f>
        <v>2</v>
      </c>
      <c r="M81" s="1185">
        <f>'NOV''23'!M81</f>
        <v>15</v>
      </c>
      <c r="N81" s="1185"/>
      <c r="O81" s="1185"/>
      <c r="P81" s="1185"/>
      <c r="Q81" s="1185"/>
      <c r="R81" s="1185"/>
      <c r="S81" s="1185"/>
      <c r="T81" s="1185"/>
      <c r="U81" s="1185"/>
      <c r="V81" s="1185">
        <f>'NOV''23'!V81</f>
        <v>0</v>
      </c>
      <c r="W81" s="1176"/>
    </row>
    <row r="82" spans="1:23" s="54" customFormat="1">
      <c r="A82" s="1176"/>
      <c r="B82" s="1185" t="str">
        <f>'NOV''23'!B82</f>
        <v>21.11.23</v>
      </c>
      <c r="C82" s="1185">
        <f>'NOV''23'!C82</f>
        <v>80</v>
      </c>
      <c r="D82" s="1185">
        <f>'NOV''23'!D82</f>
        <v>182</v>
      </c>
      <c r="E82" s="1185"/>
      <c r="F82" s="1185">
        <f>'NOV''23'!F82</f>
        <v>58</v>
      </c>
      <c r="G82" s="1185">
        <f>'NOV''23'!G82</f>
        <v>3415.48</v>
      </c>
      <c r="H82" s="1185">
        <f>'NOV''23'!H82</f>
        <v>274.52</v>
      </c>
      <c r="I82" s="1185">
        <f>'NOV''23'!I82</f>
        <v>0</v>
      </c>
      <c r="J82" s="1185"/>
      <c r="K82" s="1185"/>
      <c r="L82" s="1185">
        <f>'NOV''23'!L82</f>
        <v>1</v>
      </c>
      <c r="M82" s="1185">
        <f>'NOV''23'!M82</f>
        <v>50</v>
      </c>
      <c r="N82" s="1185"/>
      <c r="O82" s="1185"/>
      <c r="P82" s="1185"/>
      <c r="Q82" s="1185"/>
      <c r="R82" s="1185"/>
      <c r="S82" s="1185"/>
      <c r="T82" s="1185"/>
      <c r="U82" s="1185"/>
      <c r="V82" s="1185">
        <f>'NOV''23'!V82</f>
        <v>0</v>
      </c>
      <c r="W82" s="1176"/>
    </row>
    <row r="83" spans="1:23" s="54" customFormat="1">
      <c r="A83" s="1176"/>
      <c r="B83" s="1185" t="str">
        <f>'NOV''23'!B83</f>
        <v>21.11.23</v>
      </c>
      <c r="C83" s="1185">
        <f>'NOV''23'!C83</f>
        <v>81</v>
      </c>
      <c r="D83" s="1185">
        <f>'NOV''23'!D83</f>
        <v>183</v>
      </c>
      <c r="E83" s="1185"/>
      <c r="F83" s="1185">
        <f>'NOV''23'!F83</f>
        <v>55</v>
      </c>
      <c r="G83" s="1185">
        <f>'NOV''23'!G83</f>
        <v>3296.28</v>
      </c>
      <c r="H83" s="1185">
        <f>'NOV''23'!H83</f>
        <v>269.72000000000003</v>
      </c>
      <c r="I83" s="1185">
        <f>'NOV''23'!I83</f>
        <v>0</v>
      </c>
      <c r="J83" s="1185"/>
      <c r="K83" s="1185"/>
      <c r="L83" s="1185">
        <f>'NOV''23'!L83</f>
        <v>2</v>
      </c>
      <c r="M83" s="1185">
        <f>'NOV''23'!M83</f>
        <v>0</v>
      </c>
      <c r="N83" s="1185"/>
      <c r="O83" s="1185"/>
      <c r="P83" s="1185"/>
      <c r="Q83" s="1185"/>
      <c r="R83" s="1185"/>
      <c r="S83" s="1185"/>
      <c r="T83" s="1185"/>
      <c r="U83" s="1185"/>
      <c r="V83" s="1185">
        <f>'NOV''23'!V83</f>
        <v>0</v>
      </c>
      <c r="W83" s="1176"/>
    </row>
    <row r="84" spans="1:23" s="54" customFormat="1">
      <c r="A84" s="1176"/>
      <c r="B84" s="1185" t="str">
        <f>'NOV''23'!B84</f>
        <v>21.11.23</v>
      </c>
      <c r="C84" s="1185">
        <f>'NOV''23'!C84</f>
        <v>82</v>
      </c>
      <c r="D84" s="1185">
        <f>'NOV''23'!D84</f>
        <v>184</v>
      </c>
      <c r="E84" s="1185"/>
      <c r="F84" s="1185">
        <f>'NOV''23'!F84</f>
        <v>57</v>
      </c>
      <c r="G84" s="1185">
        <f>'NOV''23'!G84</f>
        <v>3350.68</v>
      </c>
      <c r="H84" s="1185">
        <f>'NOV''23'!H84</f>
        <v>339.32</v>
      </c>
      <c r="I84" s="1185">
        <f>'NOV''23'!I84</f>
        <v>0</v>
      </c>
      <c r="J84" s="1185"/>
      <c r="K84" s="1185"/>
      <c r="L84" s="1185">
        <f>'NOV''23'!L84</f>
        <v>2</v>
      </c>
      <c r="M84" s="1185">
        <f>'NOV''23'!M84</f>
        <v>20</v>
      </c>
      <c r="N84" s="1185"/>
      <c r="O84" s="1185"/>
      <c r="P84" s="1185"/>
      <c r="Q84" s="1185"/>
      <c r="R84" s="1185"/>
      <c r="S84" s="1185"/>
      <c r="T84" s="1185"/>
      <c r="U84" s="1185"/>
      <c r="V84" s="1185">
        <f>'NOV''23'!V84</f>
        <v>0</v>
      </c>
      <c r="W84" s="1176"/>
    </row>
    <row r="85" spans="1:23" s="54" customFormat="1">
      <c r="A85" s="1176"/>
      <c r="B85" s="1185" t="str">
        <f>'NOV''23'!B85</f>
        <v>22.11.23</v>
      </c>
      <c r="C85" s="1185">
        <f>'NOV''23'!C85</f>
        <v>83</v>
      </c>
      <c r="D85" s="1185">
        <f>'NOV''23'!D85</f>
        <v>185</v>
      </c>
      <c r="E85" s="1185"/>
      <c r="F85" s="1185">
        <f>'NOV''23'!F85</f>
        <v>59</v>
      </c>
      <c r="G85" s="1185">
        <f>'NOV''23'!G85</f>
        <v>3551.09</v>
      </c>
      <c r="H85" s="1185">
        <f>'NOV''23'!H85</f>
        <v>262.91000000000003</v>
      </c>
      <c r="I85" s="1185">
        <f>'NOV''23'!I85</f>
        <v>3</v>
      </c>
      <c r="J85" s="1185"/>
      <c r="K85" s="1185"/>
      <c r="L85" s="1185">
        <f>'NOV''23'!L85</f>
        <v>2</v>
      </c>
      <c r="M85" s="1185">
        <f>'NOV''23'!M85</f>
        <v>25</v>
      </c>
      <c r="N85" s="1185"/>
      <c r="O85" s="1185"/>
      <c r="P85" s="1185"/>
      <c r="Q85" s="1185"/>
      <c r="R85" s="1185"/>
      <c r="S85" s="1185"/>
      <c r="T85" s="1185"/>
      <c r="U85" s="1185"/>
      <c r="V85" s="1185">
        <f>'NOV''23'!V85</f>
        <v>0</v>
      </c>
      <c r="W85" s="1176"/>
    </row>
    <row r="86" spans="1:23" s="54" customFormat="1">
      <c r="A86" s="1176"/>
      <c r="B86" s="1185" t="str">
        <f>'NOV''23'!B86</f>
        <v>22.11.23</v>
      </c>
      <c r="C86" s="1185">
        <f>'NOV''23'!C86</f>
        <v>84</v>
      </c>
      <c r="D86" s="1185">
        <f>'NOV''23'!D86</f>
        <v>186</v>
      </c>
      <c r="E86" s="1185"/>
      <c r="F86" s="1185">
        <f>'NOV''23'!F86</f>
        <v>57</v>
      </c>
      <c r="G86" s="1185">
        <f>'NOV''23'!G86</f>
        <v>3385.44</v>
      </c>
      <c r="H86" s="1185">
        <f>'NOV''23'!H86</f>
        <v>316.56</v>
      </c>
      <c r="I86" s="1185">
        <f>'NOV''23'!I86</f>
        <v>0</v>
      </c>
      <c r="J86" s="1185"/>
      <c r="K86" s="1185"/>
      <c r="L86" s="1185">
        <f>'NOV''23'!L86</f>
        <v>1</v>
      </c>
      <c r="M86" s="1185">
        <f>'NOV''23'!M86</f>
        <v>40</v>
      </c>
      <c r="N86" s="1185"/>
      <c r="O86" s="1185"/>
      <c r="P86" s="1185"/>
      <c r="Q86" s="1185"/>
      <c r="R86" s="1185"/>
      <c r="S86" s="1185"/>
      <c r="T86" s="1185"/>
      <c r="U86" s="1185"/>
      <c r="V86" s="1185">
        <f>'NOV''23'!V86</f>
        <v>0</v>
      </c>
      <c r="W86" s="1176"/>
    </row>
    <row r="87" spans="1:23" s="54" customFormat="1">
      <c r="A87" s="1176"/>
      <c r="B87" s="1185" t="str">
        <f>'NOV''23'!B87</f>
        <v>22.11.23</v>
      </c>
      <c r="C87" s="1185">
        <f>'NOV''23'!C87</f>
        <v>85</v>
      </c>
      <c r="D87" s="1185">
        <f>'NOV''23'!D87</f>
        <v>187</v>
      </c>
      <c r="E87" s="1185"/>
      <c r="F87" s="1185">
        <f>'NOV''23'!F87</f>
        <v>57</v>
      </c>
      <c r="G87" s="1185">
        <f>'NOV''23'!G87</f>
        <v>3413.68</v>
      </c>
      <c r="H87" s="1185">
        <f>'NOV''23'!H87</f>
        <v>276.32</v>
      </c>
      <c r="I87" s="1185">
        <f>'NOV''23'!I87</f>
        <v>0</v>
      </c>
      <c r="J87" s="1185"/>
      <c r="K87" s="1185"/>
      <c r="L87" s="1185">
        <f>'NOV''23'!L87</f>
        <v>2</v>
      </c>
      <c r="M87" s="1185">
        <f>'NOV''23'!M87</f>
        <v>0</v>
      </c>
      <c r="N87" s="1185"/>
      <c r="O87" s="1185"/>
      <c r="P87" s="1185"/>
      <c r="Q87" s="1185"/>
      <c r="R87" s="1185"/>
      <c r="S87" s="1185"/>
      <c r="T87" s="1185"/>
      <c r="U87" s="1185"/>
      <c r="V87" s="1185">
        <f>'NOV''23'!V87</f>
        <v>0</v>
      </c>
      <c r="W87" s="1176"/>
    </row>
    <row r="88" spans="1:23" s="54" customFormat="1">
      <c r="A88" s="1176"/>
      <c r="B88" s="1185" t="str">
        <f>'NOV''23'!B88</f>
        <v>22.11.23</v>
      </c>
      <c r="C88" s="1185">
        <f>'NOV''23'!C88</f>
        <v>86</v>
      </c>
      <c r="D88" s="1185">
        <f>'NOV''23'!D88</f>
        <v>188</v>
      </c>
      <c r="E88" s="1185"/>
      <c r="F88" s="1185">
        <f>'NOV''23'!F88</f>
        <v>57</v>
      </c>
      <c r="G88" s="1185">
        <f>'NOV''23'!G88</f>
        <v>3333.08</v>
      </c>
      <c r="H88" s="1185">
        <f>'NOV''23'!H88</f>
        <v>356.92</v>
      </c>
      <c r="I88" s="1185">
        <f>'NOV''23'!I88</f>
        <v>0</v>
      </c>
      <c r="J88" s="1185"/>
      <c r="K88" s="1185"/>
      <c r="L88" s="1185">
        <f>'NOV''23'!L88</f>
        <v>2</v>
      </c>
      <c r="M88" s="1185">
        <f>'NOV''23'!M88</f>
        <v>15</v>
      </c>
      <c r="N88" s="1185"/>
      <c r="O88" s="1185"/>
      <c r="P88" s="1185"/>
      <c r="Q88" s="1185"/>
      <c r="R88" s="1185"/>
      <c r="S88" s="1185"/>
      <c r="T88" s="1185"/>
      <c r="U88" s="1185"/>
      <c r="V88" s="1185">
        <f>'NOV''23'!V88</f>
        <v>0</v>
      </c>
      <c r="W88" s="1176"/>
    </row>
    <row r="89" spans="1:23" s="54" customFormat="1">
      <c r="A89" s="1176"/>
      <c r="B89" s="1185" t="str">
        <f>'NOV''23'!B89</f>
        <v>22.11.23</v>
      </c>
      <c r="C89" s="1185">
        <f>'NOV''23'!C89</f>
        <v>87</v>
      </c>
      <c r="D89" s="1185">
        <f>'NOV''23'!D89</f>
        <v>189</v>
      </c>
      <c r="E89" s="1185"/>
      <c r="F89" s="1185">
        <f>'NOV''23'!F89</f>
        <v>59</v>
      </c>
      <c r="G89" s="1185">
        <f>'NOV''23'!G89</f>
        <v>3571.12</v>
      </c>
      <c r="H89" s="1185">
        <f>'NOV''23'!H89</f>
        <v>240.68</v>
      </c>
      <c r="I89" s="1185">
        <f>'NOV''23'!I89</f>
        <v>9.8000000000000007</v>
      </c>
      <c r="J89" s="1185"/>
      <c r="K89" s="1185"/>
      <c r="L89" s="1185">
        <f>'NOV''23'!L89</f>
        <v>2</v>
      </c>
      <c r="M89" s="1185">
        <f>'NOV''23'!M89</f>
        <v>15</v>
      </c>
      <c r="N89" s="1185"/>
      <c r="O89" s="1185"/>
      <c r="P89" s="1185"/>
      <c r="Q89" s="1185"/>
      <c r="R89" s="1185"/>
      <c r="S89" s="1185"/>
      <c r="T89" s="1185"/>
      <c r="U89" s="1185"/>
      <c r="V89" s="1185">
        <f>'NOV''23'!V89</f>
        <v>0</v>
      </c>
      <c r="W89" s="1176"/>
    </row>
    <row r="90" spans="1:23" s="54" customFormat="1">
      <c r="A90" s="1176"/>
      <c r="B90" s="1185" t="str">
        <f>'NOV''23'!B90</f>
        <v>23.11.23</v>
      </c>
      <c r="C90" s="1185">
        <f>'NOV''23'!C90</f>
        <v>88</v>
      </c>
      <c r="D90" s="1185">
        <f>'NOV''23'!D90</f>
        <v>190</v>
      </c>
      <c r="E90" s="1185"/>
      <c r="F90" s="1185">
        <f>'NOV''23'!F90</f>
        <v>57</v>
      </c>
      <c r="G90" s="1185">
        <f>'NOV''23'!G90</f>
        <v>3402.89</v>
      </c>
      <c r="H90" s="1185">
        <f>'NOV''23'!H90</f>
        <v>285.51</v>
      </c>
      <c r="I90" s="1185">
        <f>'NOV''23'!I90</f>
        <v>1.4</v>
      </c>
      <c r="J90" s="1185"/>
      <c r="K90" s="1185"/>
      <c r="L90" s="1185">
        <f>'NOV''23'!L90</f>
        <v>2</v>
      </c>
      <c r="M90" s="1185">
        <f>'NOV''23'!M90</f>
        <v>50</v>
      </c>
      <c r="N90" s="1185"/>
      <c r="O90" s="1185"/>
      <c r="P90" s="1185"/>
      <c r="Q90" s="1185"/>
      <c r="R90" s="1185"/>
      <c r="S90" s="1185"/>
      <c r="T90" s="1185"/>
      <c r="U90" s="1185"/>
      <c r="V90" s="1185">
        <f>'NOV''23'!V90</f>
        <v>9292.5</v>
      </c>
      <c r="W90" s="1176"/>
    </row>
    <row r="91" spans="1:23" s="54" customFormat="1">
      <c r="A91" s="1176"/>
      <c r="B91" s="1185" t="str">
        <f>'NOV''23'!B91</f>
        <v>23.11.23</v>
      </c>
      <c r="C91" s="1185">
        <f>'NOV''23'!C91</f>
        <v>89</v>
      </c>
      <c r="D91" s="1185">
        <f>'NOV''23'!D91</f>
        <v>191</v>
      </c>
      <c r="E91" s="1185"/>
      <c r="F91" s="1185">
        <f>'NOV''23'!F91</f>
        <v>56</v>
      </c>
      <c r="G91" s="1185">
        <f>'NOV''23'!G91</f>
        <v>3303.47</v>
      </c>
      <c r="H91" s="1185">
        <f>'NOV''23'!H91</f>
        <v>327.52999999999997</v>
      </c>
      <c r="I91" s="1185">
        <f>'NOV''23'!I91</f>
        <v>0</v>
      </c>
      <c r="J91" s="1185"/>
      <c r="K91" s="1185"/>
      <c r="L91" s="1185">
        <f>'NOV''23'!L91</f>
        <v>2</v>
      </c>
      <c r="M91" s="1185">
        <f>'NOV''23'!M91</f>
        <v>55</v>
      </c>
      <c r="N91" s="1185"/>
      <c r="O91" s="1185"/>
      <c r="P91" s="1185"/>
      <c r="Q91" s="1185"/>
      <c r="R91" s="1185"/>
      <c r="S91" s="1185"/>
      <c r="T91" s="1185"/>
      <c r="U91" s="1185"/>
      <c r="V91" s="1185">
        <f>'NOV''23'!V91</f>
        <v>0</v>
      </c>
      <c r="W91" s="1176"/>
    </row>
    <row r="92" spans="1:23" s="54" customFormat="1">
      <c r="A92" s="1176"/>
      <c r="B92" s="1185" t="str">
        <f>'NOV''23'!B92</f>
        <v>23.11.23</v>
      </c>
      <c r="C92" s="1185">
        <f>'NOV''23'!C92</f>
        <v>90</v>
      </c>
      <c r="D92" s="1185">
        <f>'NOV''23'!D92</f>
        <v>192</v>
      </c>
      <c r="E92" s="1185"/>
      <c r="F92" s="1185">
        <f>'NOV''23'!F92</f>
        <v>57</v>
      </c>
      <c r="G92" s="1185">
        <f>'NOV''23'!G92</f>
        <v>3522.65</v>
      </c>
      <c r="H92" s="1185">
        <f>'NOV''23'!H92</f>
        <v>179.31</v>
      </c>
      <c r="I92" s="1185">
        <f>'NOV''23'!I92</f>
        <v>2.96</v>
      </c>
      <c r="J92" s="1185"/>
      <c r="K92" s="1185"/>
      <c r="L92" s="1185">
        <f>'NOV''23'!L92</f>
        <v>2</v>
      </c>
      <c r="M92" s="1185">
        <f>'NOV''23'!M92</f>
        <v>10</v>
      </c>
      <c r="N92" s="1185"/>
      <c r="O92" s="1185"/>
      <c r="P92" s="1185"/>
      <c r="Q92" s="1185"/>
      <c r="R92" s="1185"/>
      <c r="S92" s="1185"/>
      <c r="T92" s="1185"/>
      <c r="U92" s="1185"/>
      <c r="V92" s="1185">
        <f>'NOV''23'!V92</f>
        <v>0</v>
      </c>
      <c r="W92" s="1176"/>
    </row>
    <row r="93" spans="1:23" s="54" customFormat="1">
      <c r="A93" s="1176"/>
      <c r="B93" s="1185" t="str">
        <f>'NOV''23'!B93</f>
        <v>23.11.23</v>
      </c>
      <c r="C93" s="1185">
        <f>'NOV''23'!C93</f>
        <v>91</v>
      </c>
      <c r="D93" s="1185">
        <f>'NOV''23'!D93</f>
        <v>193</v>
      </c>
      <c r="E93" s="1185"/>
      <c r="F93" s="1185">
        <f>'NOV''23'!F93</f>
        <v>57</v>
      </c>
      <c r="G93" s="1185">
        <f>'NOV''23'!G93</f>
        <v>3467.3</v>
      </c>
      <c r="H93" s="1185">
        <f>'NOV''23'!H93</f>
        <v>217.48</v>
      </c>
      <c r="I93" s="1185">
        <f>'NOV''23'!I93</f>
        <v>0.78</v>
      </c>
      <c r="J93" s="1185"/>
      <c r="K93" s="1185"/>
      <c r="L93" s="1185">
        <f>'NOV''23'!L93</f>
        <v>2</v>
      </c>
      <c r="M93" s="1185">
        <f>'NOV''23'!M93</f>
        <v>25</v>
      </c>
      <c r="N93" s="1185"/>
      <c r="O93" s="1185"/>
      <c r="P93" s="1185"/>
      <c r="Q93" s="1185"/>
      <c r="R93" s="1185"/>
      <c r="S93" s="1185"/>
      <c r="T93" s="1185"/>
      <c r="U93" s="1185"/>
      <c r="V93" s="1185">
        <f>'NOV''23'!V93</f>
        <v>0</v>
      </c>
      <c r="W93" s="1176"/>
    </row>
    <row r="94" spans="1:23" s="54" customFormat="1">
      <c r="A94" s="1176"/>
      <c r="B94" s="1185" t="str">
        <f>'NOV''23'!B94</f>
        <v>23.11.23</v>
      </c>
      <c r="C94" s="1185">
        <f>'NOV''23'!C94</f>
        <v>92</v>
      </c>
      <c r="D94" s="1185">
        <f>'NOV''23'!D94</f>
        <v>194</v>
      </c>
      <c r="E94" s="1185"/>
      <c r="F94" s="1185">
        <f>'NOV''23'!F94</f>
        <v>56</v>
      </c>
      <c r="G94" s="1185">
        <f>'NOV''23'!G94</f>
        <v>3271.27</v>
      </c>
      <c r="H94" s="1185">
        <f>'NOV''23'!H94</f>
        <v>359.73</v>
      </c>
      <c r="I94" s="1185">
        <f>'NOV''23'!I94</f>
        <v>0</v>
      </c>
      <c r="J94" s="1185"/>
      <c r="K94" s="1185"/>
      <c r="L94" s="1185">
        <f>'NOV''23'!L94</f>
        <v>2</v>
      </c>
      <c r="M94" s="1185">
        <f>'NOV''23'!M94</f>
        <v>35</v>
      </c>
      <c r="N94" s="1185"/>
      <c r="O94" s="1185"/>
      <c r="P94" s="1185"/>
      <c r="Q94" s="1185"/>
      <c r="R94" s="1185"/>
      <c r="S94" s="1185"/>
      <c r="T94" s="1185"/>
      <c r="U94" s="1185"/>
      <c r="V94" s="1185">
        <f>'NOV''23'!V94</f>
        <v>0</v>
      </c>
      <c r="W94" s="1176"/>
    </row>
    <row r="95" spans="1:23" s="54" customFormat="1">
      <c r="A95" s="1176"/>
      <c r="B95" s="1185" t="str">
        <f>'NOV''23'!B95</f>
        <v>23.11.23</v>
      </c>
      <c r="C95" s="1185">
        <f>'NOV''23'!C95</f>
        <v>93</v>
      </c>
      <c r="D95" s="1185">
        <f>'NOV''23'!D95</f>
        <v>195</v>
      </c>
      <c r="E95" s="1185"/>
      <c r="F95" s="1185">
        <f>'NOV''23'!F95</f>
        <v>58</v>
      </c>
      <c r="G95" s="1185">
        <f>'NOV''23'!G95</f>
        <v>3414.49</v>
      </c>
      <c r="H95" s="1185">
        <f>'NOV''23'!H95</f>
        <v>334.51</v>
      </c>
      <c r="I95" s="1185">
        <f>'NOV''23'!I95</f>
        <v>0</v>
      </c>
      <c r="J95" s="1185"/>
      <c r="K95" s="1185"/>
      <c r="L95" s="1185">
        <f>'NOV''23'!L95</f>
        <v>1</v>
      </c>
      <c r="M95" s="1185">
        <f>'NOV''23'!M95</f>
        <v>50</v>
      </c>
      <c r="N95" s="1185"/>
      <c r="O95" s="1185"/>
      <c r="P95" s="1185"/>
      <c r="Q95" s="1185"/>
      <c r="R95" s="1185"/>
      <c r="S95" s="1185"/>
      <c r="T95" s="1185"/>
      <c r="U95" s="1185"/>
      <c r="V95" s="1185">
        <f>'NOV''23'!V95</f>
        <v>0</v>
      </c>
      <c r="W95" s="1176"/>
    </row>
    <row r="96" spans="1:23" s="54" customFormat="1">
      <c r="A96" s="1176"/>
      <c r="B96" s="1185" t="str">
        <f>'NOV''23'!B96</f>
        <v>24.11.23</v>
      </c>
      <c r="C96" s="1185">
        <f>'NOV''23'!C96</f>
        <v>94</v>
      </c>
      <c r="D96" s="1185">
        <f>'NOV''23'!D96</f>
        <v>196</v>
      </c>
      <c r="E96" s="1185"/>
      <c r="F96" s="1185">
        <f>'NOV''23'!F96</f>
        <v>59</v>
      </c>
      <c r="G96" s="1185">
        <f>'NOV''23'!G96</f>
        <v>3493.21</v>
      </c>
      <c r="H96" s="1185">
        <f>'NOV''23'!H96</f>
        <v>341.79</v>
      </c>
      <c r="I96" s="1185">
        <f>'NOV''23'!I96</f>
        <v>0</v>
      </c>
      <c r="J96" s="1185"/>
      <c r="K96" s="1185"/>
      <c r="L96" s="1185">
        <f>'NOV''23'!L96</f>
        <v>2</v>
      </c>
      <c r="M96" s="1185">
        <f>'NOV''23'!M96</f>
        <v>15</v>
      </c>
      <c r="N96" s="1185"/>
      <c r="O96" s="1185"/>
      <c r="P96" s="1185"/>
      <c r="Q96" s="1185"/>
      <c r="R96" s="1185"/>
      <c r="S96" s="1185"/>
      <c r="T96" s="1185"/>
      <c r="U96" s="1185"/>
      <c r="V96" s="1185">
        <f>'NOV''23'!V96</f>
        <v>0</v>
      </c>
      <c r="W96" s="1176"/>
    </row>
    <row r="97" spans="1:23" s="54" customFormat="1">
      <c r="A97" s="1176"/>
      <c r="B97" s="1185" t="str">
        <f>'NOV''23'!B97</f>
        <v>24.11.23</v>
      </c>
      <c r="C97" s="1185">
        <f>'NOV''23'!C97</f>
        <v>95</v>
      </c>
      <c r="D97" s="1185">
        <f>'NOV''23'!D97</f>
        <v>197</v>
      </c>
      <c r="E97" s="1185"/>
      <c r="F97" s="1185">
        <f>'NOV''23'!F97</f>
        <v>58</v>
      </c>
      <c r="G97" s="1185">
        <f>'NOV''23'!G97</f>
        <v>3439.88</v>
      </c>
      <c r="H97" s="1185">
        <f>'NOV''23'!H97</f>
        <v>312.32</v>
      </c>
      <c r="I97" s="1185">
        <f>'NOV''23'!I97</f>
        <v>0.2</v>
      </c>
      <c r="J97" s="1185"/>
      <c r="K97" s="1185"/>
      <c r="L97" s="1185">
        <f>'NOV''23'!L97</f>
        <v>2</v>
      </c>
      <c r="M97" s="1185">
        <f>'NOV''23'!M97</f>
        <v>0</v>
      </c>
      <c r="N97" s="1185"/>
      <c r="O97" s="1185"/>
      <c r="P97" s="1185"/>
      <c r="Q97" s="1185"/>
      <c r="R97" s="1185"/>
      <c r="S97" s="1185"/>
      <c r="T97" s="1185"/>
      <c r="U97" s="1185"/>
      <c r="V97" s="1185">
        <f>'NOV''23'!V97</f>
        <v>0</v>
      </c>
      <c r="W97" s="1176"/>
    </row>
    <row r="98" spans="1:23" s="54" customFormat="1">
      <c r="A98" s="1176"/>
      <c r="B98" s="1185" t="str">
        <f>'NOV''23'!B98</f>
        <v>24.11.23</v>
      </c>
      <c r="C98" s="1185">
        <f>'NOV''23'!C98</f>
        <v>96</v>
      </c>
      <c r="D98" s="1185">
        <f>'NOV''23'!D98</f>
        <v>198</v>
      </c>
      <c r="E98" s="1185"/>
      <c r="F98" s="1185">
        <f>'NOV''23'!F98</f>
        <v>59</v>
      </c>
      <c r="G98" s="1185">
        <f>'NOV''23'!G98</f>
        <v>3500.32</v>
      </c>
      <c r="H98" s="1185">
        <f>'NOV''23'!H98</f>
        <v>301.68</v>
      </c>
      <c r="I98" s="1185">
        <f>'NOV''23'!I98</f>
        <v>0</v>
      </c>
      <c r="J98" s="1185"/>
      <c r="K98" s="1185"/>
      <c r="L98" s="1185">
        <f>'NOV''23'!L98</f>
        <v>2</v>
      </c>
      <c r="M98" s="1185">
        <f>'NOV''23'!M98</f>
        <v>10</v>
      </c>
      <c r="N98" s="1185"/>
      <c r="O98" s="1185"/>
      <c r="P98" s="1185"/>
      <c r="Q98" s="1185"/>
      <c r="R98" s="1185"/>
      <c r="S98" s="1185"/>
      <c r="T98" s="1185"/>
      <c r="U98" s="1185"/>
      <c r="V98" s="1185">
        <f>'NOV''23'!V98</f>
        <v>0</v>
      </c>
      <c r="W98" s="1176"/>
    </row>
    <row r="99" spans="1:23" s="54" customFormat="1">
      <c r="A99" s="1176"/>
      <c r="B99" s="1185" t="str">
        <f>'NOV''23'!B99</f>
        <v>24.11.23</v>
      </c>
      <c r="C99" s="1185">
        <f>'NOV''23'!C99</f>
        <v>97</v>
      </c>
      <c r="D99" s="1185">
        <f>'NOV''23'!D99</f>
        <v>199</v>
      </c>
      <c r="E99" s="1185"/>
      <c r="F99" s="1185">
        <f>'NOV''23'!F99</f>
        <v>57</v>
      </c>
      <c r="G99" s="1185">
        <f>'NOV''23'!G99</f>
        <v>3377.66</v>
      </c>
      <c r="H99" s="1185">
        <f>'NOV''23'!H99</f>
        <v>318.33999999999997</v>
      </c>
      <c r="I99" s="1185">
        <f>'NOV''23'!I99</f>
        <v>0</v>
      </c>
      <c r="J99" s="1185"/>
      <c r="K99" s="1185"/>
      <c r="L99" s="1185">
        <f>'NOV''23'!L99</f>
        <v>2</v>
      </c>
      <c r="M99" s="1185">
        <f>'NOV''23'!M99</f>
        <v>25</v>
      </c>
      <c r="N99" s="1185"/>
      <c r="O99" s="1185"/>
      <c r="P99" s="1185"/>
      <c r="Q99" s="1185"/>
      <c r="R99" s="1185"/>
      <c r="S99" s="1185"/>
      <c r="T99" s="1185"/>
      <c r="U99" s="1185"/>
      <c r="V99" s="1185">
        <f>'NOV''23'!V99</f>
        <v>0</v>
      </c>
      <c r="W99" s="1176"/>
    </row>
    <row r="100" spans="1:23" s="54" customFormat="1">
      <c r="A100" s="1176"/>
      <c r="B100" s="1185" t="str">
        <f>'NOV''23'!B100</f>
        <v>25.11.23</v>
      </c>
      <c r="C100" s="1185">
        <f>'NOV''23'!C100</f>
        <v>98</v>
      </c>
      <c r="D100" s="1185">
        <f>'NOV''23'!D100</f>
        <v>200</v>
      </c>
      <c r="E100" s="1185"/>
      <c r="F100" s="1185">
        <f>'NOV''23'!F100</f>
        <v>55</v>
      </c>
      <c r="G100" s="1185">
        <f>'NOV''23'!G100</f>
        <v>3283.9</v>
      </c>
      <c r="H100" s="1185">
        <f>'NOV''23'!H100</f>
        <v>276.29000000000002</v>
      </c>
      <c r="I100" s="1185">
        <f>'NOV''23'!I100</f>
        <v>0.19</v>
      </c>
      <c r="J100" s="1185"/>
      <c r="K100" s="1185"/>
      <c r="L100" s="1185">
        <f>'NOV''23'!L100</f>
        <v>2</v>
      </c>
      <c r="M100" s="1185">
        <f>'NOV''23'!M100</f>
        <v>25</v>
      </c>
      <c r="N100" s="1185"/>
      <c r="O100" s="1185"/>
      <c r="P100" s="1185"/>
      <c r="Q100" s="1185"/>
      <c r="R100" s="1185"/>
      <c r="S100" s="1185"/>
      <c r="T100" s="1185"/>
      <c r="U100" s="1185"/>
      <c r="V100" s="1185">
        <f>'NOV''23'!V100</f>
        <v>0</v>
      </c>
      <c r="W100" s="1176"/>
    </row>
    <row r="101" spans="1:23" s="54" customFormat="1">
      <c r="A101" s="1176"/>
      <c r="B101" s="1185" t="str">
        <f>'NOV''23'!B101</f>
        <v>25.11.23</v>
      </c>
      <c r="C101" s="1185">
        <f>'NOV''23'!C101</f>
        <v>99</v>
      </c>
      <c r="D101" s="1185">
        <f>'NOV''23'!D101</f>
        <v>201</v>
      </c>
      <c r="E101" s="1185"/>
      <c r="F101" s="1185">
        <f>'NOV''23'!F101</f>
        <v>59</v>
      </c>
      <c r="G101" s="1185">
        <f>'NOV''23'!G101</f>
        <v>3576.01</v>
      </c>
      <c r="H101" s="1185">
        <f>'NOV''23'!H101</f>
        <v>259.38</v>
      </c>
      <c r="I101" s="1185">
        <f>'NOV''23'!I101</f>
        <v>0.39</v>
      </c>
      <c r="J101" s="1185"/>
      <c r="K101" s="1185"/>
      <c r="L101" s="1185">
        <f>'NOV''23'!L101</f>
        <v>1</v>
      </c>
      <c r="M101" s="1185">
        <f>'NOV''23'!M101</f>
        <v>55</v>
      </c>
      <c r="N101" s="1185"/>
      <c r="O101" s="1185"/>
      <c r="P101" s="1185"/>
      <c r="Q101" s="1185"/>
      <c r="R101" s="1185"/>
      <c r="S101" s="1185"/>
      <c r="T101" s="1185"/>
      <c r="U101" s="1185"/>
      <c r="V101" s="1185">
        <f>'NOV''23'!V101</f>
        <v>0</v>
      </c>
      <c r="W101" s="1176"/>
    </row>
    <row r="102" spans="1:23" s="54" customFormat="1">
      <c r="A102" s="1176"/>
      <c r="B102" s="1185" t="str">
        <f>'NOV''23'!B102</f>
        <v>25.11.23</v>
      </c>
      <c r="C102" s="1185">
        <f>'NOV''23'!C102</f>
        <v>100</v>
      </c>
      <c r="D102" s="1185">
        <f>'NOV''23'!D102</f>
        <v>202</v>
      </c>
      <c r="E102" s="1185"/>
      <c r="F102" s="1185">
        <f>'NOV''23'!F102</f>
        <v>55</v>
      </c>
      <c r="G102" s="1185">
        <f>'NOV''23'!G102</f>
        <v>3387.67</v>
      </c>
      <c r="H102" s="1185">
        <f>'NOV''23'!H102</f>
        <v>189.48</v>
      </c>
      <c r="I102" s="1185">
        <f>'NOV''23'!I102</f>
        <v>10.14</v>
      </c>
      <c r="J102" s="1185"/>
      <c r="K102" s="1185"/>
      <c r="L102" s="1185">
        <f>'NOV''23'!L102</f>
        <v>2</v>
      </c>
      <c r="M102" s="1185">
        <f>'NOV''23'!M102</f>
        <v>5</v>
      </c>
      <c r="N102" s="1185"/>
      <c r="O102" s="1185"/>
      <c r="P102" s="1185"/>
      <c r="Q102" s="1185"/>
      <c r="R102" s="1185"/>
      <c r="S102" s="1185"/>
      <c r="T102" s="1185"/>
      <c r="U102" s="1185"/>
      <c r="V102" s="1185">
        <f>'NOV''23'!V102</f>
        <v>24874.5</v>
      </c>
      <c r="W102" s="1176"/>
    </row>
    <row r="103" spans="1:23" s="54" customFormat="1">
      <c r="A103" s="1176"/>
      <c r="B103" s="1185" t="str">
        <f>'NOV''23'!B103</f>
        <v>26.11.23</v>
      </c>
      <c r="C103" s="1185">
        <f>'NOV''23'!C103</f>
        <v>101</v>
      </c>
      <c r="D103" s="1185">
        <f>'NOV''23'!D103</f>
        <v>203</v>
      </c>
      <c r="E103" s="1185"/>
      <c r="F103" s="1185">
        <f>'NOV''23'!F103</f>
        <v>57</v>
      </c>
      <c r="G103" s="1185">
        <f>'NOV''23'!G103</f>
        <v>3469.47</v>
      </c>
      <c r="H103" s="1185">
        <f>'NOV''23'!H103</f>
        <v>223.53</v>
      </c>
      <c r="I103" s="1185">
        <f>'NOV''23'!I103</f>
        <v>0</v>
      </c>
      <c r="J103" s="1185"/>
      <c r="K103" s="1185"/>
      <c r="L103" s="1185">
        <f>'NOV''23'!L103</f>
        <v>2</v>
      </c>
      <c r="M103" s="1185">
        <f>'NOV''23'!M103</f>
        <v>25</v>
      </c>
      <c r="N103" s="1185"/>
      <c r="O103" s="1185"/>
      <c r="P103" s="1185"/>
      <c r="Q103" s="1185"/>
      <c r="R103" s="1185"/>
      <c r="S103" s="1185"/>
      <c r="T103" s="1185"/>
      <c r="U103" s="1185"/>
      <c r="V103" s="1185">
        <f>'NOV''23'!V103</f>
        <v>0</v>
      </c>
      <c r="W103" s="1176"/>
    </row>
    <row r="104" spans="1:23" s="54" customFormat="1">
      <c r="A104" s="1176"/>
      <c r="B104" s="1185" t="str">
        <f>'NOV''23'!B104</f>
        <v>26.11.23</v>
      </c>
      <c r="C104" s="1185">
        <f>'NOV''23'!C104</f>
        <v>102</v>
      </c>
      <c r="D104" s="1185">
        <f>'NOV''23'!D104</f>
        <v>204</v>
      </c>
      <c r="E104" s="1185"/>
      <c r="F104" s="1185">
        <f>'NOV''23'!F104</f>
        <v>58</v>
      </c>
      <c r="G104" s="1185">
        <f>'NOV''23'!G104</f>
        <v>3457.69</v>
      </c>
      <c r="H104" s="1185">
        <f>'NOV''23'!H104</f>
        <v>299.10000000000002</v>
      </c>
      <c r="I104" s="1185">
        <f>'NOV''23'!I104</f>
        <v>7.79</v>
      </c>
      <c r="J104" s="1185"/>
      <c r="K104" s="1185"/>
      <c r="L104" s="1185">
        <f>'NOV''23'!L104</f>
        <v>2</v>
      </c>
      <c r="M104" s="1185">
        <f>'NOV''23'!M104</f>
        <v>0</v>
      </c>
      <c r="N104" s="1185"/>
      <c r="O104" s="1185"/>
      <c r="P104" s="1185"/>
      <c r="Q104" s="1185"/>
      <c r="R104" s="1185"/>
      <c r="S104" s="1185"/>
      <c r="T104" s="1185"/>
      <c r="U104" s="1185"/>
      <c r="V104" s="1185">
        <f>'NOV''23'!V104</f>
        <v>9135</v>
      </c>
      <c r="W104" s="1176"/>
    </row>
    <row r="105" spans="1:23" s="54" customFormat="1">
      <c r="A105" s="1176"/>
      <c r="B105" s="1185" t="str">
        <f>'NOV''23'!B105</f>
        <v>27.11.23</v>
      </c>
      <c r="C105" s="1185">
        <f>'NOV''23'!C105</f>
        <v>103</v>
      </c>
      <c r="D105" s="1185">
        <f>'NOV''23'!D105</f>
        <v>205</v>
      </c>
      <c r="E105" s="1185"/>
      <c r="F105" s="1185">
        <f>'NOV''23'!F105</f>
        <v>59</v>
      </c>
      <c r="G105" s="1185">
        <f>'NOV''23'!G105</f>
        <v>3435.84</v>
      </c>
      <c r="H105" s="1185">
        <f>'NOV''23'!H105</f>
        <v>390.16</v>
      </c>
      <c r="I105" s="1185">
        <f>'NOV''23'!I105</f>
        <v>0</v>
      </c>
      <c r="J105" s="1185"/>
      <c r="K105" s="1185"/>
      <c r="L105" s="1185">
        <f>'NOV''23'!L105</f>
        <v>2</v>
      </c>
      <c r="M105" s="1185">
        <f>'NOV''23'!M105</f>
        <v>40</v>
      </c>
      <c r="N105" s="1185"/>
      <c r="O105" s="1185"/>
      <c r="P105" s="1185"/>
      <c r="Q105" s="1185"/>
      <c r="R105" s="1185"/>
      <c r="S105" s="1185"/>
      <c r="T105" s="1185"/>
      <c r="U105" s="1185"/>
      <c r="V105" s="1185">
        <f>'NOV''23'!V105</f>
        <v>0</v>
      </c>
      <c r="W105" s="1176"/>
    </row>
    <row r="106" spans="1:23" s="54" customFormat="1">
      <c r="A106" s="1176"/>
      <c r="B106" s="1185" t="str">
        <f>'NOV''23'!B106</f>
        <v>27.11.23</v>
      </c>
      <c r="C106" s="1185">
        <f>'NOV''23'!C106</f>
        <v>104</v>
      </c>
      <c r="D106" s="1185">
        <f>'NOV''23'!D106</f>
        <v>206</v>
      </c>
      <c r="E106" s="1185"/>
      <c r="F106" s="1185">
        <f>'NOV''23'!F106</f>
        <v>58</v>
      </c>
      <c r="G106" s="1185">
        <f>'NOV''23'!G106</f>
        <v>3510.87</v>
      </c>
      <c r="H106" s="1185">
        <f>'NOV''23'!H106</f>
        <v>244.13</v>
      </c>
      <c r="I106" s="1185">
        <f>'NOV''23'!I106</f>
        <v>0</v>
      </c>
      <c r="J106" s="1185"/>
      <c r="K106" s="1185"/>
      <c r="L106" s="1185">
        <f>'NOV''23'!L106</f>
        <v>2</v>
      </c>
      <c r="M106" s="1185">
        <f>'NOV''23'!M106</f>
        <v>10</v>
      </c>
      <c r="N106" s="1185"/>
      <c r="O106" s="1185"/>
      <c r="P106" s="1185"/>
      <c r="Q106" s="1185"/>
      <c r="R106" s="1185"/>
      <c r="S106" s="1185"/>
      <c r="T106" s="1185"/>
      <c r="U106" s="1185"/>
      <c r="V106" s="1185">
        <f>'NOV''23'!V106</f>
        <v>0</v>
      </c>
      <c r="W106" s="1176"/>
    </row>
    <row r="107" spans="1:23" s="54" customFormat="1">
      <c r="A107" s="1176"/>
      <c r="B107" s="1185" t="str">
        <f>'NOV''23'!B107</f>
        <v>27.11.23</v>
      </c>
      <c r="C107" s="1185">
        <f>'NOV''23'!C107</f>
        <v>105</v>
      </c>
      <c r="D107" s="1185">
        <f>'NOV''23'!D107</f>
        <v>207</v>
      </c>
      <c r="E107" s="1185"/>
      <c r="F107" s="1185">
        <f>'NOV''23'!F107</f>
        <v>59</v>
      </c>
      <c r="G107" s="1185">
        <f>'NOV''23'!G107</f>
        <v>3595.04</v>
      </c>
      <c r="H107" s="1185">
        <f>'NOV''23'!H107</f>
        <v>233.56</v>
      </c>
      <c r="I107" s="1185">
        <f>'NOV''23'!I107</f>
        <v>2.6</v>
      </c>
      <c r="J107" s="1185"/>
      <c r="K107" s="1185"/>
      <c r="L107" s="1185">
        <f>'NOV''23'!L107</f>
        <v>2</v>
      </c>
      <c r="M107" s="1185">
        <f>'NOV''23'!M107</f>
        <v>5</v>
      </c>
      <c r="N107" s="1185"/>
      <c r="O107" s="1185"/>
      <c r="P107" s="1185"/>
      <c r="Q107" s="1185"/>
      <c r="R107" s="1185"/>
      <c r="S107" s="1185"/>
      <c r="T107" s="1185"/>
      <c r="U107" s="1185"/>
      <c r="V107" s="1185">
        <f>'NOV''23'!V107</f>
        <v>0</v>
      </c>
      <c r="W107" s="1176"/>
    </row>
    <row r="108" spans="1:23" s="54" customFormat="1">
      <c r="A108" s="1176"/>
      <c r="B108" s="1185" t="str">
        <f>'NOV''23'!B108</f>
        <v>27.11.23</v>
      </c>
      <c r="C108" s="1185">
        <f>'NOV''23'!C108</f>
        <v>106</v>
      </c>
      <c r="D108" s="1185">
        <f>'NOV''23'!D108</f>
        <v>208</v>
      </c>
      <c r="E108" s="1185"/>
      <c r="F108" s="1185">
        <f>'NOV''23'!F108</f>
        <v>59</v>
      </c>
      <c r="G108" s="1185">
        <f>'NOV''23'!G108</f>
        <v>3472.86</v>
      </c>
      <c r="H108" s="1185">
        <f>'NOV''23'!H108</f>
        <v>347.14</v>
      </c>
      <c r="I108" s="1185">
        <f>'NOV''23'!I108</f>
        <v>0</v>
      </c>
      <c r="J108" s="1185"/>
      <c r="K108" s="1185"/>
      <c r="L108" s="1185">
        <f>'NOV''23'!L108</f>
        <v>2</v>
      </c>
      <c r="M108" s="1185">
        <f>'NOV''23'!M108</f>
        <v>0</v>
      </c>
      <c r="N108" s="1185"/>
      <c r="O108" s="1185"/>
      <c r="P108" s="1185"/>
      <c r="Q108" s="1185"/>
      <c r="R108" s="1185"/>
      <c r="S108" s="1185"/>
      <c r="T108" s="1185"/>
      <c r="U108" s="1185"/>
      <c r="V108" s="1185">
        <f>'NOV''23'!V108</f>
        <v>0</v>
      </c>
      <c r="W108" s="1176"/>
    </row>
    <row r="109" spans="1:23" s="54" customFormat="1">
      <c r="A109" s="1176"/>
      <c r="B109" s="1185" t="str">
        <f>'NOV''23'!B109</f>
        <v>27.11.23</v>
      </c>
      <c r="C109" s="1185">
        <f>'NOV''23'!C109</f>
        <v>107</v>
      </c>
      <c r="D109" s="1185">
        <f>'NOV''23'!D109</f>
        <v>209</v>
      </c>
      <c r="E109" s="1185"/>
      <c r="F109" s="1185">
        <f>'NOV''23'!F109</f>
        <v>58</v>
      </c>
      <c r="G109" s="1185">
        <f>'NOV''23'!G109</f>
        <v>3346.84</v>
      </c>
      <c r="H109" s="1185">
        <f>'NOV''23'!H109</f>
        <v>417.16</v>
      </c>
      <c r="I109" s="1185">
        <f>'NOV''23'!I109</f>
        <v>0</v>
      </c>
      <c r="J109" s="1185"/>
      <c r="K109" s="1185"/>
      <c r="L109" s="1185">
        <f>'NOV''23'!L109</f>
        <v>1</v>
      </c>
      <c r="M109" s="1185">
        <f>'NOV''23'!M109</f>
        <v>35</v>
      </c>
      <c r="N109" s="1185"/>
      <c r="O109" s="1185"/>
      <c r="P109" s="1185"/>
      <c r="Q109" s="1185"/>
      <c r="R109" s="1185"/>
      <c r="S109" s="1185"/>
      <c r="T109" s="1185"/>
      <c r="U109" s="1185"/>
      <c r="V109" s="1185">
        <f>'NOV''23'!V109</f>
        <v>0</v>
      </c>
      <c r="W109" s="1176"/>
    </row>
    <row r="110" spans="1:23" s="54" customFormat="1">
      <c r="A110" s="1176"/>
      <c r="B110" s="1185" t="str">
        <f>'NOV''23'!B110</f>
        <v>28.11.23</v>
      </c>
      <c r="C110" s="1185">
        <f>'NOV''23'!C110</f>
        <v>108</v>
      </c>
      <c r="D110" s="1185">
        <f>'NOV''23'!D110</f>
        <v>210</v>
      </c>
      <c r="E110" s="1185"/>
      <c r="F110" s="1185">
        <f>'NOV''23'!F110</f>
        <v>57</v>
      </c>
      <c r="G110" s="1185">
        <f>'NOV''23'!G110</f>
        <v>3458.29</v>
      </c>
      <c r="H110" s="1185">
        <f>'NOV''23'!H110</f>
        <v>229.3</v>
      </c>
      <c r="I110" s="1185">
        <f>'NOV''23'!I110</f>
        <v>0.59</v>
      </c>
      <c r="J110" s="1185"/>
      <c r="K110" s="1185"/>
      <c r="L110" s="1185">
        <f>'NOV''23'!L110</f>
        <v>2</v>
      </c>
      <c r="M110" s="1185">
        <f>'NOV''23'!M110</f>
        <v>25</v>
      </c>
      <c r="N110" s="1185"/>
      <c r="O110" s="1185"/>
      <c r="P110" s="1185"/>
      <c r="Q110" s="1185"/>
      <c r="R110" s="1185"/>
      <c r="S110" s="1185"/>
      <c r="T110" s="1185"/>
      <c r="U110" s="1185"/>
      <c r="V110" s="1185">
        <f>'NOV''23'!V110</f>
        <v>0</v>
      </c>
      <c r="W110" s="1176"/>
    </row>
    <row r="111" spans="1:23" s="54" customFormat="1">
      <c r="A111" s="1176"/>
      <c r="B111" s="1185" t="str">
        <f>'NOV''23'!B111</f>
        <v>28.11.23</v>
      </c>
      <c r="C111" s="1185">
        <f>'NOV''23'!C111</f>
        <v>109</v>
      </c>
      <c r="D111" s="1185">
        <f>'NOV''23'!D111</f>
        <v>211</v>
      </c>
      <c r="E111" s="1185"/>
      <c r="F111" s="1185">
        <f>'NOV''23'!F111</f>
        <v>59</v>
      </c>
      <c r="G111" s="1185">
        <f>'NOV''23'!G111</f>
        <v>3391.04</v>
      </c>
      <c r="H111" s="1185">
        <f>'NOV''23'!H111</f>
        <v>434.96</v>
      </c>
      <c r="I111" s="1185">
        <f>'NOV''23'!I111</f>
        <v>0</v>
      </c>
      <c r="J111" s="1185"/>
      <c r="K111" s="1185"/>
      <c r="L111" s="1185">
        <f>'NOV''23'!L111</f>
        <v>1</v>
      </c>
      <c r="M111" s="1185">
        <f>'NOV''23'!M111</f>
        <v>45</v>
      </c>
      <c r="N111" s="1185"/>
      <c r="O111" s="1185"/>
      <c r="P111" s="1185"/>
      <c r="Q111" s="1185"/>
      <c r="R111" s="1185"/>
      <c r="S111" s="1185"/>
      <c r="T111" s="1185"/>
      <c r="U111" s="1185"/>
      <c r="V111" s="1185">
        <f>'NOV''23'!V111</f>
        <v>0</v>
      </c>
      <c r="W111" s="1176"/>
    </row>
    <row r="112" spans="1:23" s="54" customFormat="1">
      <c r="A112" s="1176"/>
      <c r="B112" s="1185" t="str">
        <f>'NOV''23'!B112</f>
        <v>29.11.23</v>
      </c>
      <c r="C112" s="1185">
        <f>'NOV''23'!C112</f>
        <v>110</v>
      </c>
      <c r="D112" s="1185">
        <f>'NOV''23'!D112</f>
        <v>212</v>
      </c>
      <c r="E112" s="1185"/>
      <c r="F112" s="1185">
        <f>'NOV''23'!F112</f>
        <v>58</v>
      </c>
      <c r="G112" s="1185">
        <f>'NOV''23'!G112</f>
        <v>3362.65</v>
      </c>
      <c r="H112" s="1185">
        <f>'NOV''23'!H112</f>
        <v>398.35</v>
      </c>
      <c r="I112" s="1185">
        <f>'NOV''23'!I112</f>
        <v>0</v>
      </c>
      <c r="J112" s="1185"/>
      <c r="K112" s="1185"/>
      <c r="L112" s="1185">
        <f>'NOV''23'!L112</f>
        <v>2</v>
      </c>
      <c r="M112" s="1185">
        <f>'NOV''23'!M112</f>
        <v>0</v>
      </c>
      <c r="N112" s="1185"/>
      <c r="O112" s="1185"/>
      <c r="P112" s="1185"/>
      <c r="Q112" s="1185"/>
      <c r="R112" s="1185"/>
      <c r="S112" s="1185"/>
      <c r="T112" s="1185"/>
      <c r="U112" s="1185"/>
      <c r="V112" s="1185">
        <f>'NOV''23'!V112</f>
        <v>0</v>
      </c>
      <c r="W112" s="1176"/>
    </row>
    <row r="113" spans="1:23" s="54" customFormat="1">
      <c r="A113" s="1176"/>
      <c r="B113" s="1185" t="str">
        <f>'NOV''23'!B113</f>
        <v>29.11.23</v>
      </c>
      <c r="C113" s="1185">
        <f>'NOV''23'!C113</f>
        <v>111</v>
      </c>
      <c r="D113" s="1185">
        <f>'NOV''23'!D113</f>
        <v>213</v>
      </c>
      <c r="E113" s="1185"/>
      <c r="F113" s="1185">
        <f>'NOV''23'!F113</f>
        <v>59</v>
      </c>
      <c r="G113" s="1185">
        <f>'NOV''23'!G113</f>
        <v>3425.06</v>
      </c>
      <c r="H113" s="1185">
        <f>'NOV''23'!H113</f>
        <v>394.94</v>
      </c>
      <c r="I113" s="1185">
        <f>'NOV''23'!I113</f>
        <v>0</v>
      </c>
      <c r="J113" s="1185"/>
      <c r="K113" s="1185"/>
      <c r="L113" s="1185">
        <f>'NOV''23'!L113</f>
        <v>2</v>
      </c>
      <c r="M113" s="1185">
        <f>'NOV''23'!M113</f>
        <v>20</v>
      </c>
      <c r="N113" s="1185"/>
      <c r="O113" s="1185"/>
      <c r="P113" s="1185"/>
      <c r="Q113" s="1185"/>
      <c r="R113" s="1185"/>
      <c r="S113" s="1185"/>
      <c r="T113" s="1185"/>
      <c r="U113" s="1185"/>
      <c r="V113" s="1185">
        <f>'NOV''23'!V113</f>
        <v>0</v>
      </c>
      <c r="W113" s="1176"/>
    </row>
    <row r="114" spans="1:23" s="54" customFormat="1">
      <c r="A114" s="1176"/>
      <c r="B114" s="1185" t="str">
        <f>'NOV''23'!B114</f>
        <v>30.11.23</v>
      </c>
      <c r="C114" s="1185">
        <f>'NOV''23'!C114</f>
        <v>112</v>
      </c>
      <c r="D114" s="1185">
        <f>'NOV''23'!D114</f>
        <v>214</v>
      </c>
      <c r="E114" s="1185"/>
      <c r="F114" s="1185">
        <f>'NOV''23'!F114</f>
        <v>58</v>
      </c>
      <c r="G114" s="1185">
        <f>'NOV''23'!G114</f>
        <v>3326.43</v>
      </c>
      <c r="H114" s="1185">
        <f>'NOV''23'!H114</f>
        <v>440.57</v>
      </c>
      <c r="I114" s="1185">
        <f>'NOV''23'!I114</f>
        <v>0</v>
      </c>
      <c r="J114" s="1185"/>
      <c r="K114" s="1185"/>
      <c r="L114" s="1185">
        <f>'NOV''23'!L114</f>
        <v>2</v>
      </c>
      <c r="M114" s="1185">
        <f>'NOV''23'!M114</f>
        <v>5</v>
      </c>
      <c r="N114" s="1185"/>
      <c r="O114" s="1185"/>
      <c r="P114" s="1185"/>
      <c r="Q114" s="1185"/>
      <c r="R114" s="1185"/>
      <c r="S114" s="1185"/>
      <c r="T114" s="1185"/>
      <c r="U114" s="1185"/>
      <c r="V114" s="1185">
        <f>'NOV''23'!V114</f>
        <v>0</v>
      </c>
      <c r="W114" s="1176"/>
    </row>
    <row r="115" spans="1:23" s="54" customFormat="1">
      <c r="A115" s="1176"/>
      <c r="B115" s="1185" t="str">
        <f>'NOV''23'!B115</f>
        <v>30.11.23</v>
      </c>
      <c r="C115" s="1185">
        <f>'NOV''23'!C115</f>
        <v>113</v>
      </c>
      <c r="D115" s="1185">
        <f>'NOV''23'!D115</f>
        <v>215</v>
      </c>
      <c r="E115" s="1185"/>
      <c r="F115" s="1185">
        <f>'NOV''23'!F115</f>
        <v>57</v>
      </c>
      <c r="G115" s="1185">
        <f>'NOV''23'!G115</f>
        <v>3308.09</v>
      </c>
      <c r="H115" s="1185">
        <f>'NOV''23'!H115</f>
        <v>378.91</v>
      </c>
      <c r="I115" s="1185">
        <f>'NOV''23'!I115</f>
        <v>0</v>
      </c>
      <c r="J115" s="1185"/>
      <c r="K115" s="1185"/>
      <c r="L115" s="1185">
        <f>'NOV''23'!L115</f>
        <v>2</v>
      </c>
      <c r="M115" s="1185">
        <f>'NOV''23'!M115</f>
        <v>15</v>
      </c>
      <c r="N115" s="1185"/>
      <c r="O115" s="1185"/>
      <c r="P115" s="1185"/>
      <c r="Q115" s="1185"/>
      <c r="R115" s="1185"/>
      <c r="S115" s="1185"/>
      <c r="T115" s="1185"/>
      <c r="U115" s="1185"/>
      <c r="V115" s="1185">
        <f>'NOV''23'!V115</f>
        <v>0</v>
      </c>
      <c r="W115" s="1176"/>
    </row>
    <row r="116" spans="1:23" s="54" customFormat="1">
      <c r="A116" s="1176"/>
      <c r="B116" s="1185" t="str">
        <f>'NOV''23'!B116</f>
        <v>30.11.23</v>
      </c>
      <c r="C116" s="1185">
        <f>'NOV''23'!C116</f>
        <v>114</v>
      </c>
      <c r="D116" s="1185">
        <f>'NOV''23'!D116</f>
        <v>216</v>
      </c>
      <c r="E116" s="1185"/>
      <c r="F116" s="1185">
        <f>'NOV''23'!F116</f>
        <v>55</v>
      </c>
      <c r="G116" s="1185">
        <f>'NOV''23'!G116</f>
        <v>3332.9</v>
      </c>
      <c r="H116" s="1185">
        <f>'NOV''23'!H116</f>
        <v>230.7</v>
      </c>
      <c r="I116" s="1185">
        <f>'NOV''23'!I116</f>
        <v>3.6</v>
      </c>
      <c r="J116" s="1185"/>
      <c r="K116" s="1185"/>
      <c r="L116" s="1185">
        <f>'NOV''23'!L116</f>
        <v>2</v>
      </c>
      <c r="M116" s="1185">
        <f>'NOV''23'!M116</f>
        <v>10</v>
      </c>
      <c r="N116" s="1185"/>
      <c r="O116" s="1185"/>
      <c r="P116" s="1185"/>
      <c r="Q116" s="1185"/>
      <c r="R116" s="1185"/>
      <c r="S116" s="1185"/>
      <c r="T116" s="1185"/>
      <c r="U116" s="1185"/>
      <c r="V116" s="1185">
        <f>'NOV''23'!V116</f>
        <v>0</v>
      </c>
      <c r="W116" s="1176"/>
    </row>
    <row r="117" spans="1:23" s="54" customFormat="1">
      <c r="A117" s="1176"/>
      <c r="B117" s="1185" t="str">
        <f>'NOV''23'!B117</f>
        <v>30.11.23</v>
      </c>
      <c r="C117" s="1185">
        <f>'NOV''23'!C117</f>
        <v>115</v>
      </c>
      <c r="D117" s="1185">
        <f>'NOV''23'!D117</f>
        <v>217</v>
      </c>
      <c r="E117" s="1185"/>
      <c r="F117" s="1185">
        <f>'NOV''23'!F117</f>
        <v>59</v>
      </c>
      <c r="G117" s="1185">
        <f>'NOV''23'!G117</f>
        <v>3573.04</v>
      </c>
      <c r="H117" s="1185">
        <f>'NOV''23'!H117</f>
        <v>252.96</v>
      </c>
      <c r="I117" s="1185">
        <f>'NOV''23'!I117</f>
        <v>0</v>
      </c>
      <c r="J117" s="1185"/>
      <c r="K117" s="1185"/>
      <c r="L117" s="1185">
        <f>'NOV''23'!L117</f>
        <v>2</v>
      </c>
      <c r="M117" s="1185">
        <f>'NOV''23'!M117</f>
        <v>25</v>
      </c>
      <c r="N117" s="1185"/>
      <c r="O117" s="1185"/>
      <c r="P117" s="1185"/>
      <c r="Q117" s="1185"/>
      <c r="R117" s="1185"/>
      <c r="S117" s="1185"/>
      <c r="T117" s="1185"/>
      <c r="U117" s="1185"/>
      <c r="V117" s="1185">
        <f>'NOV''23'!V117</f>
        <v>0</v>
      </c>
      <c r="W117" s="1176"/>
    </row>
    <row r="118" spans="1:23" s="54" customFormat="1">
      <c r="A118" s="1176"/>
      <c r="B118" s="1185" t="str">
        <f>'NOV''23'!B118</f>
        <v>30.11.23</v>
      </c>
      <c r="C118" s="1185">
        <f>'NOV''23'!C118</f>
        <v>116</v>
      </c>
      <c r="D118" s="1185">
        <f>'NOV''23'!D118</f>
        <v>218</v>
      </c>
      <c r="E118" s="1185"/>
      <c r="F118" s="1185">
        <f>'NOV''23'!F118</f>
        <v>59</v>
      </c>
      <c r="G118" s="1185">
        <f>'NOV''23'!G118</f>
        <v>3525.84</v>
      </c>
      <c r="H118" s="1185">
        <f>'NOV''23'!H118</f>
        <v>300.16000000000003</v>
      </c>
      <c r="I118" s="1185">
        <f>'NOV''23'!I118</f>
        <v>0</v>
      </c>
      <c r="J118" s="1185"/>
      <c r="K118" s="1185"/>
      <c r="L118" s="1185">
        <f>'NOV''23'!L118</f>
        <v>2</v>
      </c>
      <c r="M118" s="1185">
        <f>'NOV''23'!M118</f>
        <v>0</v>
      </c>
      <c r="N118" s="1185"/>
      <c r="O118" s="1185"/>
      <c r="P118" s="1185"/>
      <c r="Q118" s="1185"/>
      <c r="R118" s="1185"/>
      <c r="S118" s="1185"/>
      <c r="T118" s="1185"/>
      <c r="U118" s="1185"/>
      <c r="V118" s="1185">
        <f>'NOV''23'!V118</f>
        <v>0</v>
      </c>
      <c r="W118" s="1176"/>
    </row>
    <row r="119" spans="1:23" s="54" customFormat="1">
      <c r="A119" s="1176"/>
      <c r="B119" s="1185" t="str">
        <f>'NOV''23'!B119</f>
        <v>30.11.23</v>
      </c>
      <c r="C119" s="1185">
        <f>'NOV''23'!C119</f>
        <v>117</v>
      </c>
      <c r="D119" s="1185">
        <f>'NOV''23'!D119</f>
        <v>219</v>
      </c>
      <c r="E119" s="1185"/>
      <c r="F119" s="1185">
        <f>'NOV''23'!F119</f>
        <v>59</v>
      </c>
      <c r="G119" s="1185">
        <f>'NOV''23'!G119</f>
        <v>3463.06</v>
      </c>
      <c r="H119" s="1185">
        <f>'NOV''23'!H119</f>
        <v>356.94</v>
      </c>
      <c r="I119" s="1185">
        <f>'NOV''23'!I119</f>
        <v>0</v>
      </c>
      <c r="J119" s="1185"/>
      <c r="K119" s="1185"/>
      <c r="L119" s="1185">
        <f>'NOV''23'!L119</f>
        <v>1</v>
      </c>
      <c r="M119" s="1185">
        <f>'NOV''23'!M119</f>
        <v>50</v>
      </c>
      <c r="N119" s="1185"/>
      <c r="O119" s="1185"/>
      <c r="P119" s="1185"/>
      <c r="Q119" s="1185"/>
      <c r="R119" s="1185"/>
      <c r="S119" s="1185"/>
      <c r="T119" s="1185"/>
      <c r="U119" s="1185"/>
      <c r="V119" s="1185">
        <f>'NOV''23'!V119</f>
        <v>0</v>
      </c>
      <c r="W119" s="1176"/>
    </row>
    <row r="120" spans="1:23" s="58" customFormat="1" ht="18.75">
      <c r="B120" s="97" t="s">
        <v>670</v>
      </c>
      <c r="C120" s="1177">
        <v>6</v>
      </c>
      <c r="D120" s="353"/>
      <c r="E120" s="354"/>
      <c r="F120" s="1276">
        <f>SUBTOTAL(9,F114:F119)</f>
        <v>347</v>
      </c>
      <c r="G120" s="1276">
        <f>SUBTOTAL(9,G114:G119)</f>
        <v>20529.36</v>
      </c>
      <c r="H120" s="1276">
        <f>SUBTOTAL(9,H114:H119)</f>
        <v>1960.2400000000002</v>
      </c>
      <c r="I120" s="1276">
        <f>SUBTOTAL(9,I114:I119)</f>
        <v>3.6</v>
      </c>
      <c r="J120" s="1184"/>
      <c r="K120" s="1184"/>
      <c r="L120" s="1276">
        <v>12</v>
      </c>
      <c r="M120" s="1276">
        <v>45</v>
      </c>
      <c r="N120" s="1193"/>
      <c r="O120" s="1193"/>
      <c r="P120" s="1193"/>
      <c r="Q120" s="1193"/>
      <c r="R120" s="1193"/>
      <c r="S120" s="1193"/>
      <c r="T120" s="1193"/>
      <c r="U120" s="1193"/>
      <c r="V120" s="1719">
        <v>0</v>
      </c>
      <c r="W120"/>
    </row>
    <row r="121" spans="1:23" s="58" customFormat="1" ht="18.75">
      <c r="B121" s="352" t="s">
        <v>671</v>
      </c>
      <c r="E121" s="38"/>
      <c r="F121" s="839">
        <f>'NOV''23'!F120</f>
        <v>6757</v>
      </c>
      <c r="G121" s="839">
        <f>'NOV''23'!G120</f>
        <v>400548.48999999993</v>
      </c>
      <c r="H121" s="839">
        <f>'NOV''23'!H120</f>
        <v>37011.24</v>
      </c>
      <c r="I121" s="1177">
        <f>'NOV''23'!I120</f>
        <v>70.7</v>
      </c>
      <c r="J121" s="1180"/>
      <c r="K121" s="1181"/>
      <c r="L121" s="1179"/>
      <c r="M121" s="1179"/>
      <c r="N121" s="1182"/>
      <c r="O121" s="1180"/>
      <c r="P121" s="1180"/>
      <c r="Q121" s="1180"/>
      <c r="R121" s="1180"/>
      <c r="S121" s="1180"/>
      <c r="T121" s="1180"/>
      <c r="U121" s="1180"/>
      <c r="V121" s="1379">
        <f>'NOV''23'!V120</f>
        <v>449473.5</v>
      </c>
      <c r="W121" s="38"/>
    </row>
    <row r="122" spans="1:23" s="57" customFormat="1">
      <c r="B122" s="57" t="s">
        <v>1933</v>
      </c>
      <c r="E122"/>
      <c r="J122"/>
      <c r="K122"/>
      <c r="N122"/>
      <c r="O122"/>
      <c r="P122"/>
      <c r="Q122"/>
      <c r="R122"/>
      <c r="S122"/>
      <c r="T122"/>
      <c r="U122"/>
      <c r="W122"/>
    </row>
    <row r="123" spans="1:23" s="58" customFormat="1" ht="15.75">
      <c r="B123" s="58" t="s">
        <v>1956</v>
      </c>
      <c r="E123"/>
      <c r="J123"/>
      <c r="K123"/>
      <c r="N123"/>
      <c r="O123"/>
      <c r="P123"/>
      <c r="Q123"/>
      <c r="R123"/>
      <c r="S123"/>
      <c r="T123"/>
      <c r="U123"/>
      <c r="W123"/>
    </row>
    <row r="124" spans="1:23" s="58" customFormat="1" ht="15.75">
      <c r="B124" s="58" t="s">
        <v>1958</v>
      </c>
      <c r="E124"/>
      <c r="J124"/>
      <c r="K124"/>
      <c r="N124"/>
      <c r="O124"/>
      <c r="P124"/>
      <c r="Q124"/>
      <c r="R124"/>
      <c r="S124"/>
      <c r="T124"/>
      <c r="U124"/>
      <c r="W124"/>
    </row>
    <row r="125" spans="1:23" s="58" customFormat="1" ht="15.75">
      <c r="B125" s="58" t="s">
        <v>1960</v>
      </c>
    </row>
    <row r="126" spans="1:23" s="331" customFormat="1" ht="18.75">
      <c r="B126" s="331" t="s">
        <v>1963</v>
      </c>
      <c r="E126"/>
      <c r="J126"/>
      <c r="K126"/>
      <c r="N126"/>
      <c r="O126"/>
      <c r="P126"/>
      <c r="Q126"/>
      <c r="R126"/>
      <c r="S126"/>
      <c r="T126"/>
      <c r="U126"/>
      <c r="W126"/>
    </row>
    <row r="127" spans="1:23" s="59" customFormat="1">
      <c r="B127" s="59" t="s">
        <v>1987</v>
      </c>
      <c r="E127"/>
      <c r="J127"/>
      <c r="K127"/>
      <c r="N127"/>
      <c r="O127"/>
      <c r="P127"/>
      <c r="Q127"/>
      <c r="R127"/>
      <c r="S127"/>
      <c r="T127"/>
      <c r="U127"/>
      <c r="W127"/>
    </row>
  </sheetData>
  <autoFilter ref="B2:V127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73.xml><?xml version="1.0" encoding="utf-8"?>
<worksheet xmlns="http://schemas.openxmlformats.org/spreadsheetml/2006/main" xmlns:r="http://schemas.openxmlformats.org/officeDocument/2006/relationships">
  <dimension ref="A1:AF511"/>
  <sheetViews>
    <sheetView topLeftCell="A133" workbookViewId="0">
      <selection activeCell="G152" sqref="G152"/>
    </sheetView>
  </sheetViews>
  <sheetFormatPr defaultRowHeight="15"/>
  <cols>
    <col min="1" max="1" width="6.140625" bestFit="1" customWidth="1"/>
    <col min="3" max="3" width="5.7109375" customWidth="1"/>
    <col min="4" max="4" width="9" bestFit="1" customWidth="1"/>
    <col min="5" max="5" width="12" bestFit="1" customWidth="1"/>
    <col min="7" max="7" width="9.5703125" bestFit="1" customWidth="1"/>
    <col min="8" max="8" width="7.7109375" customWidth="1"/>
    <col min="9" max="9" width="7" customWidth="1"/>
    <col min="12" max="13" width="5.85546875" customWidth="1"/>
    <col min="15" max="15" width="9.140625" style="78"/>
    <col min="21" max="21" width="9.140625" style="75"/>
    <col min="25" max="25" width="10.7109375" customWidth="1"/>
  </cols>
  <sheetData>
    <row r="1" spans="1:32" ht="21">
      <c r="A1" s="2820" t="s">
        <v>1988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32" ht="60">
      <c r="A2" s="1756" t="s">
        <v>1</v>
      </c>
      <c r="B2" s="1756" t="s">
        <v>2</v>
      </c>
      <c r="C2" s="1756" t="s">
        <v>28</v>
      </c>
      <c r="D2" s="1756" t="s">
        <v>4</v>
      </c>
      <c r="E2" s="1756" t="s">
        <v>5</v>
      </c>
      <c r="F2" s="1756" t="s">
        <v>6</v>
      </c>
      <c r="G2" s="1756" t="s">
        <v>7</v>
      </c>
      <c r="H2" s="1756" t="s">
        <v>8</v>
      </c>
      <c r="I2" s="1756" t="s">
        <v>9</v>
      </c>
      <c r="J2" s="1756" t="s">
        <v>10</v>
      </c>
      <c r="K2" s="1756" t="s">
        <v>11</v>
      </c>
      <c r="L2" s="2809" t="s">
        <v>419</v>
      </c>
      <c r="M2" s="2809"/>
      <c r="N2" s="1756" t="s">
        <v>12</v>
      </c>
      <c r="O2" s="1760" t="s">
        <v>13</v>
      </c>
      <c r="P2" s="1756" t="s">
        <v>14</v>
      </c>
      <c r="Q2" s="1756" t="s">
        <v>15</v>
      </c>
      <c r="R2" s="1756" t="s">
        <v>16</v>
      </c>
      <c r="S2" s="1756" t="s">
        <v>15</v>
      </c>
      <c r="T2" s="1756" t="s">
        <v>460</v>
      </c>
      <c r="U2" s="1756" t="s">
        <v>19</v>
      </c>
      <c r="V2" s="1756" t="s">
        <v>20</v>
      </c>
      <c r="W2" s="1756" t="s">
        <v>255</v>
      </c>
    </row>
    <row r="3" spans="1:32" s="1720" customFormat="1">
      <c r="A3" s="1185">
        <v>1</v>
      </c>
      <c r="B3" s="1185" t="s">
        <v>1989</v>
      </c>
      <c r="C3" s="1185">
        <v>1</v>
      </c>
      <c r="D3" s="1185">
        <v>220</v>
      </c>
      <c r="E3" s="1185">
        <v>151000230</v>
      </c>
      <c r="F3" s="1185">
        <v>56</v>
      </c>
      <c r="G3" s="1721">
        <v>3362.49</v>
      </c>
      <c r="H3" s="1185">
        <v>265.3</v>
      </c>
      <c r="I3" s="1185">
        <v>2.79</v>
      </c>
      <c r="J3" s="1185"/>
      <c r="K3" s="1185"/>
      <c r="L3" s="1185">
        <v>2</v>
      </c>
      <c r="M3" s="1185">
        <v>10</v>
      </c>
      <c r="N3" s="1185"/>
      <c r="O3" s="1185"/>
      <c r="P3" s="1185"/>
      <c r="Q3" s="1185"/>
      <c r="R3" s="1185"/>
      <c r="S3" s="1185"/>
      <c r="T3" s="1185"/>
      <c r="U3" s="1185"/>
      <c r="V3" s="1185">
        <f>O3+U3</f>
        <v>0</v>
      </c>
      <c r="W3" s="1185" t="s">
        <v>257</v>
      </c>
      <c r="X3" s="1750"/>
      <c r="Y3" s="1750"/>
      <c r="Z3" s="1750"/>
      <c r="AA3" s="1750"/>
      <c r="AB3" s="1750"/>
      <c r="AC3" s="1750"/>
      <c r="AD3" s="1750"/>
      <c r="AE3" s="1750"/>
      <c r="AF3" s="1750"/>
    </row>
    <row r="4" spans="1:32" s="1720" customFormat="1">
      <c r="A4" s="1185">
        <v>2</v>
      </c>
      <c r="B4" s="1185" t="s">
        <v>1989</v>
      </c>
      <c r="C4" s="1185">
        <v>2</v>
      </c>
      <c r="D4" s="1185">
        <v>221</v>
      </c>
      <c r="E4" s="1185">
        <v>161006668</v>
      </c>
      <c r="F4" s="1185">
        <v>58</v>
      </c>
      <c r="G4" s="1721">
        <v>3472.47</v>
      </c>
      <c r="H4" s="1185">
        <v>282.52999999999997</v>
      </c>
      <c r="I4" s="1185">
        <v>0</v>
      </c>
      <c r="J4" s="1185"/>
      <c r="K4" s="1185"/>
      <c r="L4" s="1185">
        <v>2</v>
      </c>
      <c r="M4" s="1185">
        <v>5</v>
      </c>
      <c r="N4" s="1185"/>
      <c r="O4" s="1185"/>
      <c r="P4" s="1185"/>
      <c r="Q4" s="1185"/>
      <c r="R4" s="1185"/>
      <c r="S4" s="1185"/>
      <c r="T4" s="1185"/>
      <c r="U4" s="1185"/>
      <c r="V4" s="1185">
        <f t="shared" ref="V4:V67" si="0">O4+U4</f>
        <v>0</v>
      </c>
      <c r="W4" s="1185" t="s">
        <v>257</v>
      </c>
      <c r="X4" s="1750"/>
      <c r="Y4" s="1750"/>
      <c r="Z4" s="1750"/>
      <c r="AA4" s="1750"/>
      <c r="AB4" s="1750"/>
      <c r="AC4" s="1750"/>
      <c r="AD4" s="1750"/>
      <c r="AE4" s="1750"/>
      <c r="AF4" s="1750"/>
    </row>
    <row r="5" spans="1:32" s="1720" customFormat="1">
      <c r="A5" s="1185">
        <v>3</v>
      </c>
      <c r="B5" s="1185" t="s">
        <v>1989</v>
      </c>
      <c r="C5" s="1185">
        <v>3</v>
      </c>
      <c r="D5" s="1185">
        <v>222</v>
      </c>
      <c r="E5" s="1185">
        <v>161006669</v>
      </c>
      <c r="F5" s="1185">
        <v>58</v>
      </c>
      <c r="G5" s="1721">
        <v>3408.07</v>
      </c>
      <c r="H5" s="1185">
        <v>346.93</v>
      </c>
      <c r="I5" s="1185">
        <v>0</v>
      </c>
      <c r="J5" s="1185"/>
      <c r="K5" s="1185"/>
      <c r="L5" s="1185">
        <v>2</v>
      </c>
      <c r="M5" s="1185">
        <v>20</v>
      </c>
      <c r="N5" s="1185"/>
      <c r="O5" s="1185"/>
      <c r="P5" s="1185"/>
      <c r="Q5" s="1185"/>
      <c r="R5" s="1185"/>
      <c r="S5" s="1185"/>
      <c r="T5" s="1185"/>
      <c r="U5" s="1185"/>
      <c r="V5" s="1185">
        <f t="shared" si="0"/>
        <v>0</v>
      </c>
      <c r="W5" s="1185" t="s">
        <v>257</v>
      </c>
      <c r="X5" s="1750"/>
      <c r="Y5" s="1750"/>
      <c r="Z5" s="1750"/>
      <c r="AA5" s="1750"/>
      <c r="AB5" s="1750"/>
      <c r="AC5" s="1750"/>
      <c r="AD5" s="1750"/>
      <c r="AE5" s="1750"/>
      <c r="AF5" s="1750"/>
    </row>
    <row r="6" spans="1:32" s="1720" customFormat="1">
      <c r="A6" s="1185">
        <v>4</v>
      </c>
      <c r="B6" s="1185" t="s">
        <v>1989</v>
      </c>
      <c r="C6" s="1185">
        <v>4</v>
      </c>
      <c r="D6" s="1185">
        <v>223</v>
      </c>
      <c r="E6" s="1185">
        <v>161006670</v>
      </c>
      <c r="F6" s="1185">
        <v>55</v>
      </c>
      <c r="G6" s="1721">
        <v>3215.1</v>
      </c>
      <c r="H6" s="1185">
        <v>344.9</v>
      </c>
      <c r="I6" s="1185">
        <v>0</v>
      </c>
      <c r="J6" s="1185"/>
      <c r="K6" s="1185"/>
      <c r="L6" s="1185">
        <v>1</v>
      </c>
      <c r="M6" s="1185">
        <v>55</v>
      </c>
      <c r="N6" s="1185"/>
      <c r="O6" s="1185"/>
      <c r="P6" s="1185"/>
      <c r="Q6" s="1185"/>
      <c r="R6" s="1185"/>
      <c r="S6" s="1185"/>
      <c r="T6" s="1185"/>
      <c r="U6" s="1185"/>
      <c r="V6" s="1185">
        <f t="shared" si="0"/>
        <v>0</v>
      </c>
      <c r="W6" s="1185" t="s">
        <v>257</v>
      </c>
      <c r="X6" s="1750"/>
      <c r="Y6" s="1750"/>
      <c r="Z6" s="1750"/>
      <c r="AA6" s="1750"/>
      <c r="AB6" s="1750"/>
      <c r="AC6" s="1750"/>
      <c r="AD6" s="1750"/>
      <c r="AE6" s="1750"/>
      <c r="AF6" s="1750"/>
    </row>
    <row r="7" spans="1:32" s="1720" customFormat="1">
      <c r="A7" s="1185">
        <v>5</v>
      </c>
      <c r="B7" s="1185" t="s">
        <v>1995</v>
      </c>
      <c r="C7" s="1185">
        <v>5</v>
      </c>
      <c r="D7" s="1185">
        <v>224</v>
      </c>
      <c r="E7" s="1185">
        <v>161006671</v>
      </c>
      <c r="F7" s="1185">
        <v>58</v>
      </c>
      <c r="G7" s="1721">
        <v>3355.27</v>
      </c>
      <c r="H7" s="1185">
        <v>399.73</v>
      </c>
      <c r="I7" s="1185">
        <v>0</v>
      </c>
      <c r="J7" s="1185"/>
      <c r="K7" s="1185"/>
      <c r="L7" s="1185">
        <v>2</v>
      </c>
      <c r="M7" s="1185">
        <v>10</v>
      </c>
      <c r="N7" s="1185"/>
      <c r="O7" s="1185"/>
      <c r="P7" s="1185"/>
      <c r="Q7" s="1185"/>
      <c r="R7" s="1185"/>
      <c r="S7" s="1185"/>
      <c r="T7" s="1185"/>
      <c r="U7" s="1185"/>
      <c r="V7" s="1185">
        <f t="shared" si="0"/>
        <v>0</v>
      </c>
      <c r="W7" s="1185" t="s">
        <v>257</v>
      </c>
      <c r="X7" s="1750"/>
      <c r="Y7" s="1750"/>
      <c r="Z7" s="1750"/>
      <c r="AA7" s="1750"/>
      <c r="AB7" s="1750"/>
      <c r="AC7" s="1750"/>
      <c r="AD7" s="1750"/>
      <c r="AE7" s="1750"/>
      <c r="AF7" s="1750"/>
    </row>
    <row r="8" spans="1:32" s="1720" customFormat="1">
      <c r="A8" s="1185">
        <v>6</v>
      </c>
      <c r="B8" s="1185" t="s">
        <v>1995</v>
      </c>
      <c r="C8" s="1185">
        <v>6</v>
      </c>
      <c r="D8" s="1185">
        <v>225</v>
      </c>
      <c r="E8" s="1185">
        <v>161006672</v>
      </c>
      <c r="F8" s="1185">
        <v>58</v>
      </c>
      <c r="G8" s="1721">
        <v>3375.69</v>
      </c>
      <c r="H8" s="1185">
        <v>373.51</v>
      </c>
      <c r="I8" s="1185">
        <v>0.2</v>
      </c>
      <c r="J8" s="1185"/>
      <c r="K8" s="1185"/>
      <c r="L8" s="1185">
        <v>2</v>
      </c>
      <c r="M8" s="1185">
        <v>25</v>
      </c>
      <c r="N8" s="1185"/>
      <c r="O8" s="1185"/>
      <c r="P8" s="1185"/>
      <c r="Q8" s="1185"/>
      <c r="R8" s="1185"/>
      <c r="S8" s="1185"/>
      <c r="T8" s="1185"/>
      <c r="U8" s="1185"/>
      <c r="V8" s="1185">
        <f t="shared" si="0"/>
        <v>0</v>
      </c>
      <c r="W8" s="1185" t="s">
        <v>257</v>
      </c>
      <c r="X8" s="1750"/>
      <c r="Y8" s="1750"/>
      <c r="Z8" s="1750"/>
      <c r="AA8" s="1750"/>
      <c r="AB8" s="1750"/>
      <c r="AC8" s="1750"/>
      <c r="AD8" s="1750"/>
      <c r="AE8" s="1750"/>
      <c r="AF8" s="1750"/>
    </row>
    <row r="9" spans="1:32" s="1720" customFormat="1">
      <c r="A9" s="1185">
        <v>7</v>
      </c>
      <c r="B9" s="1185" t="s">
        <v>1995</v>
      </c>
      <c r="C9" s="1185">
        <v>7</v>
      </c>
      <c r="D9" s="1185">
        <v>226</v>
      </c>
      <c r="E9" s="1185">
        <v>161006673</v>
      </c>
      <c r="F9" s="1185">
        <v>59</v>
      </c>
      <c r="G9" s="1721">
        <v>3586.02</v>
      </c>
      <c r="H9" s="1185">
        <v>246.76</v>
      </c>
      <c r="I9" s="1185">
        <v>0.78</v>
      </c>
      <c r="J9" s="1185"/>
      <c r="K9" s="1185"/>
      <c r="L9" s="1185">
        <v>2</v>
      </c>
      <c r="M9" s="1185">
        <v>15</v>
      </c>
      <c r="N9" s="1185"/>
      <c r="O9" s="1185"/>
      <c r="P9" s="1185"/>
      <c r="Q9" s="1185"/>
      <c r="R9" s="1185"/>
      <c r="S9" s="1185"/>
      <c r="T9" s="1185"/>
      <c r="U9" s="1185"/>
      <c r="V9" s="1185">
        <f t="shared" si="0"/>
        <v>0</v>
      </c>
      <c r="W9" s="1185" t="s">
        <v>257</v>
      </c>
      <c r="X9" s="1750"/>
      <c r="Y9" s="1750"/>
      <c r="Z9" s="1750"/>
      <c r="AA9" s="1750"/>
      <c r="AB9" s="1750"/>
      <c r="AC9" s="1750"/>
      <c r="AD9" s="1750"/>
      <c r="AE9" s="1750"/>
      <c r="AF9" s="1750"/>
    </row>
    <row r="10" spans="1:32" s="1720" customFormat="1">
      <c r="A10" s="1185">
        <v>8</v>
      </c>
      <c r="B10" s="1757" t="s">
        <v>1995</v>
      </c>
      <c r="C10" s="1185">
        <v>8</v>
      </c>
      <c r="D10" s="1185">
        <v>227</v>
      </c>
      <c r="E10" s="1185">
        <v>161006674</v>
      </c>
      <c r="F10" s="1185">
        <v>57</v>
      </c>
      <c r="G10" s="1721">
        <v>3484.1</v>
      </c>
      <c r="H10" s="1185">
        <v>207.49</v>
      </c>
      <c r="I10" s="1185">
        <v>7.59</v>
      </c>
      <c r="J10" s="1185"/>
      <c r="K10" s="1185"/>
      <c r="L10" s="1185">
        <v>2</v>
      </c>
      <c r="M10" s="1185">
        <v>30</v>
      </c>
      <c r="N10" s="1185"/>
      <c r="O10" s="1185">
        <v>8550</v>
      </c>
      <c r="P10" s="1185"/>
      <c r="Q10" s="1185"/>
      <c r="R10" s="1185"/>
      <c r="S10" s="1185"/>
      <c r="T10" s="1185"/>
      <c r="U10" s="1185">
        <f>O10*5%</f>
        <v>427.5</v>
      </c>
      <c r="V10" s="1185">
        <f t="shared" si="0"/>
        <v>8977.5</v>
      </c>
      <c r="W10" s="1185" t="s">
        <v>257</v>
      </c>
      <c r="X10" s="1750"/>
      <c r="Y10" s="1750"/>
      <c r="Z10" s="1750"/>
      <c r="AA10" s="1750"/>
      <c r="AB10" s="1750"/>
      <c r="AC10" s="1750"/>
      <c r="AD10" s="1750"/>
      <c r="AE10" s="1750"/>
      <c r="AF10" s="1750"/>
    </row>
    <row r="11" spans="1:32" s="1720" customFormat="1">
      <c r="A11" s="1185">
        <v>9</v>
      </c>
      <c r="B11" s="1185" t="s">
        <v>1995</v>
      </c>
      <c r="C11" s="1185">
        <v>9</v>
      </c>
      <c r="D11" s="1185">
        <v>228</v>
      </c>
      <c r="E11" s="1185">
        <v>161006675</v>
      </c>
      <c r="F11" s="1185">
        <v>56</v>
      </c>
      <c r="G11" s="1721">
        <v>3381.07</v>
      </c>
      <c r="H11" s="1185">
        <v>252.32</v>
      </c>
      <c r="I11" s="1185">
        <v>2.39</v>
      </c>
      <c r="J11" s="1185"/>
      <c r="K11" s="1185"/>
      <c r="L11" s="1185">
        <v>2</v>
      </c>
      <c r="M11" s="1185">
        <v>30</v>
      </c>
      <c r="N11" s="1185"/>
      <c r="O11" s="1185"/>
      <c r="P11" s="1185"/>
      <c r="Q11" s="1185"/>
      <c r="R11" s="1185"/>
      <c r="S11" s="1185"/>
      <c r="T11" s="1185"/>
      <c r="U11" s="1185">
        <f t="shared" ref="U11:U74" si="1">O11*5%</f>
        <v>0</v>
      </c>
      <c r="V11" s="1185">
        <f t="shared" si="0"/>
        <v>0</v>
      </c>
      <c r="W11" s="1185" t="s">
        <v>257</v>
      </c>
      <c r="X11" s="1750"/>
      <c r="Y11" s="1750"/>
      <c r="Z11" s="1750"/>
      <c r="AA11" s="1750"/>
      <c r="AB11" s="1750"/>
      <c r="AC11" s="1750"/>
      <c r="AD11" s="1750"/>
      <c r="AE11" s="1750"/>
      <c r="AF11" s="1750"/>
    </row>
    <row r="12" spans="1:32" s="1720" customFormat="1">
      <c r="A12" s="1185">
        <v>10</v>
      </c>
      <c r="B12" s="1185" t="s">
        <v>1997</v>
      </c>
      <c r="C12" s="1185">
        <v>10</v>
      </c>
      <c r="D12" s="1185">
        <v>229</v>
      </c>
      <c r="E12" s="1185">
        <v>161006676</v>
      </c>
      <c r="F12" s="1185">
        <v>57</v>
      </c>
      <c r="G12" s="1721">
        <v>3365.88</v>
      </c>
      <c r="H12" s="1185">
        <v>324.12</v>
      </c>
      <c r="I12" s="1185">
        <v>0</v>
      </c>
      <c r="J12" s="1185"/>
      <c r="K12" s="1185"/>
      <c r="L12" s="1185">
        <v>2</v>
      </c>
      <c r="M12" s="1185">
        <v>25</v>
      </c>
      <c r="N12" s="1185"/>
      <c r="O12" s="1185"/>
      <c r="P12" s="1185"/>
      <c r="Q12" s="1185"/>
      <c r="R12" s="1185"/>
      <c r="S12" s="1185"/>
      <c r="T12" s="1185"/>
      <c r="U12" s="1185">
        <f t="shared" si="1"/>
        <v>0</v>
      </c>
      <c r="V12" s="1185">
        <f t="shared" si="0"/>
        <v>0</v>
      </c>
      <c r="W12" s="1185" t="s">
        <v>257</v>
      </c>
      <c r="X12" s="1750"/>
      <c r="Y12" s="1750"/>
      <c r="Z12" s="1750"/>
      <c r="AA12" s="1750"/>
      <c r="AB12" s="1750"/>
      <c r="AC12" s="1750"/>
      <c r="AD12" s="1750"/>
      <c r="AE12" s="1750"/>
      <c r="AF12" s="1750"/>
    </row>
    <row r="13" spans="1:32" s="1720" customFormat="1">
      <c r="A13" s="1185">
        <v>11</v>
      </c>
      <c r="B13" s="1185" t="s">
        <v>1998</v>
      </c>
      <c r="C13" s="1185">
        <v>11</v>
      </c>
      <c r="D13" s="1185">
        <v>230</v>
      </c>
      <c r="E13" s="1185">
        <v>161006677</v>
      </c>
      <c r="F13" s="1185">
        <v>59</v>
      </c>
      <c r="G13" s="1721">
        <v>3460.83</v>
      </c>
      <c r="H13" s="1185">
        <v>368.17</v>
      </c>
      <c r="I13" s="1185">
        <v>0</v>
      </c>
      <c r="J13" s="1185"/>
      <c r="K13" s="1185"/>
      <c r="L13" s="1185">
        <v>2</v>
      </c>
      <c r="M13" s="1185">
        <v>40</v>
      </c>
      <c r="N13" s="1185"/>
      <c r="O13" s="1185"/>
      <c r="P13" s="1185"/>
      <c r="Q13" s="1185"/>
      <c r="R13" s="1185"/>
      <c r="S13" s="1185"/>
      <c r="T13" s="1185"/>
      <c r="U13" s="1185">
        <f t="shared" si="1"/>
        <v>0</v>
      </c>
      <c r="V13" s="1185">
        <f t="shared" si="0"/>
        <v>0</v>
      </c>
      <c r="W13" s="1185" t="s">
        <v>257</v>
      </c>
      <c r="X13" s="1750"/>
      <c r="Y13" s="1750"/>
      <c r="Z13" s="1750"/>
      <c r="AA13" s="1750"/>
      <c r="AB13" s="1750"/>
      <c r="AC13" s="1750"/>
      <c r="AD13" s="1750"/>
      <c r="AE13" s="1750"/>
      <c r="AF13" s="1750"/>
    </row>
    <row r="14" spans="1:32" s="1720" customFormat="1">
      <c r="A14" s="1185">
        <v>12</v>
      </c>
      <c r="B14" s="1185" t="s">
        <v>1998</v>
      </c>
      <c r="C14" s="1185">
        <v>12</v>
      </c>
      <c r="D14" s="1185">
        <v>231</v>
      </c>
      <c r="E14" s="1185">
        <v>151000231</v>
      </c>
      <c r="F14" s="1185">
        <v>59</v>
      </c>
      <c r="G14" s="1721">
        <v>3478.42</v>
      </c>
      <c r="H14" s="1185">
        <v>353.58</v>
      </c>
      <c r="I14" s="1185">
        <v>0</v>
      </c>
      <c r="J14" s="1185"/>
      <c r="K14" s="1185"/>
      <c r="L14" s="1185">
        <v>2</v>
      </c>
      <c r="M14" s="1185">
        <v>35</v>
      </c>
      <c r="N14" s="1185"/>
      <c r="O14" s="1185"/>
      <c r="P14" s="1185"/>
      <c r="Q14" s="1185"/>
      <c r="R14" s="1185"/>
      <c r="S14" s="1185"/>
      <c r="T14" s="1185"/>
      <c r="U14" s="1185">
        <f t="shared" si="1"/>
        <v>0</v>
      </c>
      <c r="V14" s="1185">
        <f t="shared" si="0"/>
        <v>0</v>
      </c>
      <c r="W14" s="1185" t="s">
        <v>257</v>
      </c>
      <c r="X14" s="1750"/>
      <c r="Y14" s="1750"/>
      <c r="Z14" s="1750"/>
      <c r="AA14" s="1750"/>
      <c r="AB14" s="1750"/>
      <c r="AC14" s="1750"/>
      <c r="AD14" s="1750"/>
      <c r="AE14" s="1750"/>
      <c r="AF14" s="1750"/>
    </row>
    <row r="15" spans="1:32" s="1720" customFormat="1">
      <c r="A15" s="1185">
        <v>13</v>
      </c>
      <c r="B15" s="1185" t="s">
        <v>1998</v>
      </c>
      <c r="C15" s="1185">
        <v>13</v>
      </c>
      <c r="D15" s="1185">
        <v>232</v>
      </c>
      <c r="E15" s="1185">
        <v>151000232</v>
      </c>
      <c r="F15" s="1185">
        <v>57</v>
      </c>
      <c r="G15" s="1721">
        <v>3422.66</v>
      </c>
      <c r="H15" s="1185">
        <v>273.33999999999997</v>
      </c>
      <c r="I15" s="1185">
        <v>0</v>
      </c>
      <c r="J15" s="1185"/>
      <c r="K15" s="1185"/>
      <c r="L15" s="1185">
        <v>2</v>
      </c>
      <c r="M15" s="1185">
        <v>5</v>
      </c>
      <c r="N15" s="1185"/>
      <c r="O15" s="1185"/>
      <c r="P15" s="1185"/>
      <c r="Q15" s="1185"/>
      <c r="R15" s="1185"/>
      <c r="S15" s="1185"/>
      <c r="T15" s="1185"/>
      <c r="U15" s="1185">
        <f t="shared" si="1"/>
        <v>0</v>
      </c>
      <c r="V15" s="1185">
        <f t="shared" si="0"/>
        <v>0</v>
      </c>
      <c r="W15" s="1185" t="s">
        <v>257</v>
      </c>
      <c r="X15" s="1750"/>
      <c r="Y15" s="1750"/>
      <c r="Z15" s="1750"/>
      <c r="AA15" s="1750"/>
      <c r="AB15" s="1750"/>
      <c r="AC15" s="1750"/>
      <c r="AD15" s="1750"/>
      <c r="AE15" s="1750"/>
      <c r="AF15" s="1750"/>
    </row>
    <row r="16" spans="1:32" s="1720" customFormat="1">
      <c r="A16" s="1185">
        <v>14</v>
      </c>
      <c r="B16" s="1185" t="s">
        <v>1998</v>
      </c>
      <c r="C16" s="1185">
        <v>14</v>
      </c>
      <c r="D16" s="1185">
        <v>233</v>
      </c>
      <c r="E16" s="1185">
        <v>151000233</v>
      </c>
      <c r="F16" s="1185">
        <v>59</v>
      </c>
      <c r="G16" s="1721">
        <v>3608.24</v>
      </c>
      <c r="H16" s="1185">
        <v>217.76</v>
      </c>
      <c r="I16" s="1185">
        <v>0</v>
      </c>
      <c r="J16" s="1185"/>
      <c r="K16" s="1185"/>
      <c r="L16" s="1185">
        <v>2</v>
      </c>
      <c r="M16" s="1185">
        <v>0</v>
      </c>
      <c r="N16" s="1185"/>
      <c r="O16" s="1185"/>
      <c r="P16" s="1185"/>
      <c r="Q16" s="1185"/>
      <c r="R16" s="1185"/>
      <c r="S16" s="1185"/>
      <c r="T16" s="1185"/>
      <c r="U16" s="1185">
        <f t="shared" si="1"/>
        <v>0</v>
      </c>
      <c r="V16" s="1185">
        <f t="shared" si="0"/>
        <v>0</v>
      </c>
      <c r="W16" s="1185" t="s">
        <v>257</v>
      </c>
      <c r="X16" s="1750"/>
      <c r="Y16" s="1750"/>
      <c r="Z16" s="1750"/>
      <c r="AA16" s="1750"/>
      <c r="AB16" s="1750"/>
      <c r="AC16" s="1750"/>
      <c r="AD16" s="1750"/>
      <c r="AE16" s="1750"/>
      <c r="AF16" s="1750"/>
    </row>
    <row r="17" spans="1:32" s="1720" customFormat="1">
      <c r="A17" s="1185">
        <v>15</v>
      </c>
      <c r="B17" s="1185" t="s">
        <v>2001</v>
      </c>
      <c r="C17" s="1185">
        <v>15</v>
      </c>
      <c r="D17" s="1185">
        <v>234</v>
      </c>
      <c r="E17" s="1185">
        <v>151000234</v>
      </c>
      <c r="F17" s="1185">
        <v>56</v>
      </c>
      <c r="G17" s="1721">
        <v>3465.07</v>
      </c>
      <c r="H17" s="1185">
        <v>166.12</v>
      </c>
      <c r="I17" s="1185">
        <v>0.19</v>
      </c>
      <c r="J17" s="1185"/>
      <c r="K17" s="1185"/>
      <c r="L17" s="1185">
        <v>2</v>
      </c>
      <c r="M17" s="1185">
        <v>5</v>
      </c>
      <c r="N17" s="1185"/>
      <c r="O17" s="1185"/>
      <c r="P17" s="1185"/>
      <c r="Q17" s="1185"/>
      <c r="R17" s="1185"/>
      <c r="S17" s="1185"/>
      <c r="T17" s="1185"/>
      <c r="U17" s="1185">
        <f t="shared" si="1"/>
        <v>0</v>
      </c>
      <c r="V17" s="1185">
        <f t="shared" si="0"/>
        <v>0</v>
      </c>
      <c r="W17" s="1185" t="s">
        <v>257</v>
      </c>
      <c r="X17" s="1750"/>
      <c r="Y17" s="1750"/>
      <c r="Z17" s="1750"/>
      <c r="AA17" s="1750"/>
      <c r="AB17" s="1750"/>
      <c r="AC17" s="1750"/>
      <c r="AD17" s="1750"/>
      <c r="AE17" s="1750"/>
      <c r="AF17" s="1750"/>
    </row>
    <row r="18" spans="1:32" s="1720" customFormat="1">
      <c r="A18" s="1185">
        <v>16</v>
      </c>
      <c r="B18" s="1185" t="s">
        <v>2001</v>
      </c>
      <c r="C18" s="1185">
        <v>16</v>
      </c>
      <c r="D18" s="1185">
        <v>235</v>
      </c>
      <c r="E18" s="1185">
        <v>161006678</v>
      </c>
      <c r="F18" s="1185">
        <v>59</v>
      </c>
      <c r="G18" s="1721">
        <v>3583.21</v>
      </c>
      <c r="H18" s="1185">
        <v>251.79</v>
      </c>
      <c r="I18" s="1185">
        <v>0</v>
      </c>
      <c r="J18" s="1185"/>
      <c r="K18" s="1185"/>
      <c r="L18" s="1185">
        <v>2</v>
      </c>
      <c r="M18" s="1185">
        <v>25</v>
      </c>
      <c r="N18" s="1185"/>
      <c r="O18" s="1185"/>
      <c r="P18" s="1185"/>
      <c r="Q18" s="1185"/>
      <c r="R18" s="1185"/>
      <c r="S18" s="1185"/>
      <c r="T18" s="1185"/>
      <c r="U18" s="1185">
        <f t="shared" si="1"/>
        <v>0</v>
      </c>
      <c r="V18" s="1185">
        <f t="shared" si="0"/>
        <v>0</v>
      </c>
      <c r="W18" s="1185" t="s">
        <v>257</v>
      </c>
      <c r="X18" s="1750"/>
      <c r="Y18" s="1750"/>
      <c r="Z18" s="1750"/>
      <c r="AA18" s="1750"/>
      <c r="AB18" s="1750"/>
      <c r="AC18" s="1750"/>
      <c r="AD18" s="1750"/>
      <c r="AE18" s="1750"/>
      <c r="AF18" s="1750"/>
    </row>
    <row r="19" spans="1:32" s="1720" customFormat="1">
      <c r="A19" s="1185">
        <v>17</v>
      </c>
      <c r="B19" s="1185" t="s">
        <v>2001</v>
      </c>
      <c r="C19" s="1185">
        <v>17</v>
      </c>
      <c r="D19" s="1185">
        <v>236</v>
      </c>
      <c r="E19" s="1185">
        <v>161006679</v>
      </c>
      <c r="F19" s="1185">
        <v>58</v>
      </c>
      <c r="G19" s="1721">
        <v>3381.92</v>
      </c>
      <c r="H19" s="1185">
        <v>358.08</v>
      </c>
      <c r="I19" s="1185">
        <v>0</v>
      </c>
      <c r="J19" s="1185"/>
      <c r="K19" s="1185"/>
      <c r="L19" s="1185">
        <v>2</v>
      </c>
      <c r="M19" s="1185">
        <v>50</v>
      </c>
      <c r="N19" s="1185"/>
      <c r="O19" s="1185"/>
      <c r="P19" s="1185"/>
      <c r="Q19" s="1185"/>
      <c r="R19" s="1185"/>
      <c r="S19" s="1185"/>
      <c r="T19" s="1185"/>
      <c r="U19" s="1185">
        <f t="shared" si="1"/>
        <v>0</v>
      </c>
      <c r="V19" s="1185">
        <f t="shared" si="0"/>
        <v>0</v>
      </c>
      <c r="W19" s="1185" t="s">
        <v>257</v>
      </c>
      <c r="X19" s="1750"/>
      <c r="Y19" s="1750"/>
      <c r="Z19" s="1750"/>
      <c r="AA19" s="1750"/>
      <c r="AB19" s="1750"/>
      <c r="AC19" s="1750"/>
      <c r="AD19" s="1750"/>
      <c r="AE19" s="1750"/>
      <c r="AF19" s="1750"/>
    </row>
    <row r="20" spans="1:32" s="1720" customFormat="1">
      <c r="A20" s="1185">
        <v>18</v>
      </c>
      <c r="B20" s="1185" t="s">
        <v>2002</v>
      </c>
      <c r="C20" s="1185">
        <v>18</v>
      </c>
      <c r="D20" s="1185">
        <v>237</v>
      </c>
      <c r="E20" s="1185">
        <v>161006680</v>
      </c>
      <c r="F20" s="1185">
        <v>59</v>
      </c>
      <c r="G20" s="1721">
        <v>3510.04</v>
      </c>
      <c r="H20" s="1185">
        <v>315.95999999999998</v>
      </c>
      <c r="I20" s="1185">
        <v>0</v>
      </c>
      <c r="J20" s="1185"/>
      <c r="K20" s="1185"/>
      <c r="L20" s="1185">
        <v>2</v>
      </c>
      <c r="M20" s="1185">
        <v>5</v>
      </c>
      <c r="N20" s="1185"/>
      <c r="O20" s="1185"/>
      <c r="P20" s="1185"/>
      <c r="Q20" s="1185"/>
      <c r="R20" s="1185"/>
      <c r="S20" s="1185"/>
      <c r="T20" s="1185"/>
      <c r="U20" s="1185">
        <f t="shared" si="1"/>
        <v>0</v>
      </c>
      <c r="V20" s="1185">
        <f t="shared" si="0"/>
        <v>0</v>
      </c>
      <c r="W20" s="1185" t="s">
        <v>257</v>
      </c>
      <c r="X20" s="1750"/>
      <c r="Y20" s="1750"/>
      <c r="Z20" s="1750"/>
      <c r="AA20" s="1750"/>
      <c r="AB20" s="1750"/>
      <c r="AC20" s="1750"/>
      <c r="AD20" s="1750"/>
      <c r="AE20" s="1750"/>
      <c r="AF20" s="1750"/>
    </row>
    <row r="21" spans="1:32" s="1720" customFormat="1">
      <c r="A21" s="1185">
        <v>19</v>
      </c>
      <c r="B21" s="1185" t="s">
        <v>2002</v>
      </c>
      <c r="C21" s="1185">
        <v>19</v>
      </c>
      <c r="D21" s="1185">
        <v>238</v>
      </c>
      <c r="E21" s="1185">
        <v>161006681</v>
      </c>
      <c r="F21" s="1185">
        <v>58</v>
      </c>
      <c r="G21" s="1721">
        <v>3505.24</v>
      </c>
      <c r="H21" s="1185">
        <v>258.76</v>
      </c>
      <c r="I21" s="1185">
        <v>0</v>
      </c>
      <c r="J21" s="1185"/>
      <c r="K21" s="1185"/>
      <c r="L21" s="1185">
        <v>1</v>
      </c>
      <c r="M21" s="1185">
        <v>45</v>
      </c>
      <c r="N21" s="1185"/>
      <c r="O21" s="1185"/>
      <c r="P21" s="1185"/>
      <c r="Q21" s="1185"/>
      <c r="R21" s="1185"/>
      <c r="S21" s="1185"/>
      <c r="T21" s="1185"/>
      <c r="U21" s="1185">
        <f t="shared" si="1"/>
        <v>0</v>
      </c>
      <c r="V21" s="1185">
        <f t="shared" si="0"/>
        <v>0</v>
      </c>
      <c r="W21" s="1185" t="s">
        <v>257</v>
      </c>
      <c r="X21" s="1750"/>
      <c r="Y21" s="1750"/>
      <c r="Z21" s="1750"/>
      <c r="AA21" s="1750"/>
      <c r="AB21" s="1750"/>
      <c r="AC21" s="1750"/>
      <c r="AD21" s="1750"/>
      <c r="AE21" s="1750"/>
      <c r="AF21" s="1750"/>
    </row>
    <row r="22" spans="1:32" s="1720" customFormat="1">
      <c r="A22" s="1185">
        <v>20</v>
      </c>
      <c r="B22" s="1185" t="s">
        <v>2002</v>
      </c>
      <c r="C22" s="1185">
        <v>20</v>
      </c>
      <c r="D22" s="1185">
        <v>239</v>
      </c>
      <c r="E22" s="1185">
        <v>161006682</v>
      </c>
      <c r="F22" s="1185">
        <v>59</v>
      </c>
      <c r="G22" s="1721">
        <v>3602.42</v>
      </c>
      <c r="H22" s="1185">
        <v>231.17</v>
      </c>
      <c r="I22" s="1185">
        <v>1.59</v>
      </c>
      <c r="J22" s="1185"/>
      <c r="K22" s="1185"/>
      <c r="L22" s="1185">
        <v>2</v>
      </c>
      <c r="M22" s="1185">
        <v>15</v>
      </c>
      <c r="N22" s="1185"/>
      <c r="O22" s="1185">
        <v>8850</v>
      </c>
      <c r="P22" s="1185"/>
      <c r="Q22" s="1185"/>
      <c r="R22" s="1185"/>
      <c r="S22" s="1185"/>
      <c r="T22" s="1185"/>
      <c r="U22" s="1185">
        <f t="shared" si="1"/>
        <v>442.5</v>
      </c>
      <c r="V22" s="1185">
        <f t="shared" si="0"/>
        <v>9292.5</v>
      </c>
      <c r="W22" s="1185" t="s">
        <v>257</v>
      </c>
      <c r="X22" s="1750"/>
      <c r="Y22" s="1750"/>
      <c r="Z22" s="1750"/>
      <c r="AA22" s="1750"/>
      <c r="AB22" s="1750"/>
      <c r="AC22" s="1750"/>
      <c r="AD22" s="1750"/>
      <c r="AE22" s="1750"/>
      <c r="AF22" s="1750"/>
    </row>
    <row r="23" spans="1:32" s="1720" customFormat="1">
      <c r="A23" s="1185">
        <v>21</v>
      </c>
      <c r="B23" s="1185" t="s">
        <v>2004</v>
      </c>
      <c r="C23" s="1185">
        <v>21</v>
      </c>
      <c r="D23" s="1185">
        <v>240</v>
      </c>
      <c r="E23" s="1185">
        <v>161006683</v>
      </c>
      <c r="F23" s="1185">
        <v>57</v>
      </c>
      <c r="G23" s="1721">
        <v>3360.08</v>
      </c>
      <c r="H23" s="1185">
        <v>329.92</v>
      </c>
      <c r="I23" s="1185">
        <v>0</v>
      </c>
      <c r="J23" s="1185"/>
      <c r="K23" s="1185"/>
      <c r="L23" s="1185">
        <v>10</v>
      </c>
      <c r="M23" s="1185">
        <v>59</v>
      </c>
      <c r="N23" s="1185"/>
      <c r="O23" s="1185">
        <v>70110</v>
      </c>
      <c r="P23" s="1185"/>
      <c r="Q23" s="1185"/>
      <c r="R23" s="1185"/>
      <c r="S23" s="1185"/>
      <c r="T23" s="1185"/>
      <c r="U23" s="1185">
        <f t="shared" si="1"/>
        <v>3505.5</v>
      </c>
      <c r="V23" s="1185">
        <f t="shared" si="0"/>
        <v>73615.5</v>
      </c>
      <c r="W23" s="1185" t="s">
        <v>257</v>
      </c>
      <c r="X23" s="139" t="s">
        <v>2007</v>
      </c>
      <c r="Y23" s="1750"/>
      <c r="Z23" s="1750"/>
      <c r="AA23" s="1750"/>
      <c r="AB23" s="1750"/>
      <c r="AC23" s="1750"/>
      <c r="AD23" s="1750"/>
      <c r="AE23" s="1750"/>
      <c r="AF23" s="1750"/>
    </row>
    <row r="24" spans="1:32" s="1720" customFormat="1">
      <c r="A24" s="1185">
        <v>22</v>
      </c>
      <c r="B24" s="1185" t="s">
        <v>2004</v>
      </c>
      <c r="C24" s="1185">
        <v>22</v>
      </c>
      <c r="D24" s="1185">
        <v>241</v>
      </c>
      <c r="E24" s="1185">
        <v>161006684</v>
      </c>
      <c r="F24" s="1185">
        <v>56</v>
      </c>
      <c r="G24" s="1721">
        <v>3510.47</v>
      </c>
      <c r="H24" s="1185">
        <v>132.85</v>
      </c>
      <c r="I24" s="1185">
        <v>12.32</v>
      </c>
      <c r="J24" s="1185"/>
      <c r="K24" s="1185"/>
      <c r="L24" s="1185">
        <v>2</v>
      </c>
      <c r="M24" s="1185">
        <v>10</v>
      </c>
      <c r="N24" s="1185"/>
      <c r="O24" s="1185">
        <v>8400</v>
      </c>
      <c r="P24" s="1185"/>
      <c r="Q24" s="1185"/>
      <c r="R24" s="1185"/>
      <c r="S24" s="1185"/>
      <c r="T24" s="1185"/>
      <c r="U24" s="1185">
        <f t="shared" si="1"/>
        <v>420</v>
      </c>
      <c r="V24" s="1185">
        <f t="shared" si="0"/>
        <v>8820</v>
      </c>
      <c r="W24" s="1185" t="s">
        <v>257</v>
      </c>
      <c r="X24" s="1750"/>
      <c r="Y24" s="1750"/>
      <c r="Z24" s="1750"/>
      <c r="AA24" s="1750"/>
      <c r="AB24" s="1750"/>
      <c r="AC24" s="1750"/>
      <c r="AD24" s="1750"/>
      <c r="AE24" s="1750"/>
      <c r="AF24" s="1750"/>
    </row>
    <row r="25" spans="1:32" s="1720" customFormat="1">
      <c r="A25" s="1185">
        <v>23</v>
      </c>
      <c r="B25" s="1185" t="s">
        <v>2004</v>
      </c>
      <c r="C25" s="1185">
        <v>23</v>
      </c>
      <c r="D25" s="1185">
        <v>242</v>
      </c>
      <c r="E25" s="1185">
        <v>161006685</v>
      </c>
      <c r="F25" s="1185">
        <v>57</v>
      </c>
      <c r="G25" s="1721">
        <v>3565.68</v>
      </c>
      <c r="H25" s="1185">
        <v>142.68</v>
      </c>
      <c r="I25" s="1185">
        <v>18.36</v>
      </c>
      <c r="J25" s="1185"/>
      <c r="K25" s="1185"/>
      <c r="L25" s="1185">
        <v>2</v>
      </c>
      <c r="M25" s="1185">
        <v>15</v>
      </c>
      <c r="N25" s="1185"/>
      <c r="O25" s="1185">
        <v>8550</v>
      </c>
      <c r="P25" s="1185"/>
      <c r="Q25" s="1185"/>
      <c r="R25" s="1185"/>
      <c r="S25" s="1185"/>
      <c r="T25" s="1185"/>
      <c r="U25" s="1185">
        <f t="shared" si="1"/>
        <v>427.5</v>
      </c>
      <c r="V25" s="1185">
        <f t="shared" si="0"/>
        <v>8977.5</v>
      </c>
      <c r="W25" s="1185" t="s">
        <v>257</v>
      </c>
      <c r="X25" s="1750"/>
      <c r="Y25" s="1750"/>
      <c r="Z25" s="1750"/>
      <c r="AA25" s="1750"/>
      <c r="AB25" s="1750"/>
      <c r="AC25" s="1750"/>
      <c r="AD25" s="1750"/>
      <c r="AE25" s="1750"/>
      <c r="AF25" s="1750"/>
    </row>
    <row r="26" spans="1:32" s="1720" customFormat="1">
      <c r="A26" s="1185">
        <v>24</v>
      </c>
      <c r="B26" s="1185" t="s">
        <v>2004</v>
      </c>
      <c r="C26" s="1185">
        <v>24</v>
      </c>
      <c r="D26" s="1185">
        <v>243</v>
      </c>
      <c r="E26" s="1185">
        <v>161006686</v>
      </c>
      <c r="F26" s="1185">
        <v>59</v>
      </c>
      <c r="G26" s="1721">
        <v>3686.44</v>
      </c>
      <c r="H26" s="1185">
        <v>144.53</v>
      </c>
      <c r="I26" s="1185">
        <v>4.97</v>
      </c>
      <c r="J26" s="1185"/>
      <c r="K26" s="1185"/>
      <c r="L26" s="1185">
        <v>2</v>
      </c>
      <c r="M26" s="1185">
        <v>5</v>
      </c>
      <c r="N26" s="1185"/>
      <c r="O26" s="1185">
        <v>8850</v>
      </c>
      <c r="P26" s="1185"/>
      <c r="Q26" s="1185"/>
      <c r="R26" s="1185"/>
      <c r="S26" s="1185"/>
      <c r="T26" s="1185"/>
      <c r="U26" s="1185">
        <f t="shared" si="1"/>
        <v>442.5</v>
      </c>
      <c r="V26" s="1185">
        <f t="shared" si="0"/>
        <v>9292.5</v>
      </c>
      <c r="W26" s="1185" t="s">
        <v>257</v>
      </c>
      <c r="X26" s="1750"/>
      <c r="Y26" s="1750"/>
      <c r="Z26" s="1750"/>
      <c r="AA26" s="1750"/>
      <c r="AB26" s="1750"/>
      <c r="AC26" s="1750"/>
      <c r="AD26" s="1750"/>
      <c r="AE26" s="1750"/>
      <c r="AF26" s="1750"/>
    </row>
    <row r="27" spans="1:32" s="1720" customFormat="1">
      <c r="A27" s="1185">
        <v>25</v>
      </c>
      <c r="B27" s="1185" t="s">
        <v>2004</v>
      </c>
      <c r="C27" s="1185">
        <v>25</v>
      </c>
      <c r="D27" s="1185">
        <v>244</v>
      </c>
      <c r="E27" s="1185">
        <v>161006687</v>
      </c>
      <c r="F27" s="1185">
        <v>59</v>
      </c>
      <c r="G27" s="1721">
        <v>3566.83</v>
      </c>
      <c r="H27" s="1185">
        <v>262.17</v>
      </c>
      <c r="I27" s="1185">
        <v>0</v>
      </c>
      <c r="J27" s="1185"/>
      <c r="K27" s="1185"/>
      <c r="L27" s="1185">
        <v>2</v>
      </c>
      <c r="M27" s="1185">
        <v>30</v>
      </c>
      <c r="N27" s="1185"/>
      <c r="O27" s="1185"/>
      <c r="P27" s="1185"/>
      <c r="Q27" s="1185"/>
      <c r="R27" s="1185"/>
      <c r="S27" s="1185"/>
      <c r="T27" s="1185"/>
      <c r="U27" s="1185">
        <f t="shared" si="1"/>
        <v>0</v>
      </c>
      <c r="V27" s="1185">
        <f t="shared" si="0"/>
        <v>0</v>
      </c>
      <c r="W27" s="1185" t="s">
        <v>257</v>
      </c>
      <c r="X27" s="1750"/>
      <c r="Y27" s="1750"/>
      <c r="Z27" s="1750"/>
      <c r="AA27" s="1750"/>
      <c r="AB27" s="1750"/>
      <c r="AC27" s="1750"/>
      <c r="AD27" s="1750"/>
      <c r="AE27" s="1750"/>
      <c r="AF27" s="1750"/>
    </row>
    <row r="28" spans="1:32" s="1720" customFormat="1">
      <c r="A28" s="1185">
        <v>26</v>
      </c>
      <c r="B28" s="1185" t="s">
        <v>2006</v>
      </c>
      <c r="C28" s="1185">
        <v>26</v>
      </c>
      <c r="D28" s="1185">
        <v>245</v>
      </c>
      <c r="E28" s="1185">
        <v>161006688</v>
      </c>
      <c r="F28" s="1185">
        <v>59</v>
      </c>
      <c r="G28" s="1721">
        <v>3550.44</v>
      </c>
      <c r="H28" s="1185">
        <v>277.56</v>
      </c>
      <c r="I28" s="1185">
        <v>2</v>
      </c>
      <c r="J28" s="1185"/>
      <c r="K28" s="1185"/>
      <c r="L28" s="1185">
        <v>2</v>
      </c>
      <c r="M28" s="1185">
        <v>40</v>
      </c>
      <c r="N28" s="1185"/>
      <c r="O28" s="1185"/>
      <c r="P28" s="1185"/>
      <c r="Q28" s="1185"/>
      <c r="R28" s="1185"/>
      <c r="S28" s="1185"/>
      <c r="T28" s="1185"/>
      <c r="U28" s="1185">
        <f t="shared" si="1"/>
        <v>0</v>
      </c>
      <c r="V28" s="1185">
        <f t="shared" si="0"/>
        <v>0</v>
      </c>
      <c r="W28" s="1185" t="s">
        <v>257</v>
      </c>
      <c r="X28" s="1750"/>
      <c r="Y28" s="1750"/>
      <c r="Z28" s="1750"/>
      <c r="AA28" s="1750"/>
      <c r="AB28" s="1750"/>
      <c r="AC28" s="1750"/>
      <c r="AD28" s="1750"/>
      <c r="AE28" s="1750"/>
      <c r="AF28" s="1750"/>
    </row>
    <row r="29" spans="1:32" s="1720" customFormat="1">
      <c r="A29" s="1185">
        <v>27</v>
      </c>
      <c r="B29" s="1185" t="s">
        <v>2006</v>
      </c>
      <c r="C29" s="1185">
        <v>27</v>
      </c>
      <c r="D29" s="1185">
        <v>246</v>
      </c>
      <c r="E29" s="1185">
        <v>161006689</v>
      </c>
      <c r="F29" s="1185">
        <v>53</v>
      </c>
      <c r="G29" s="1721">
        <v>3188.89</v>
      </c>
      <c r="H29" s="1185">
        <v>250.11</v>
      </c>
      <c r="I29" s="1185">
        <v>0</v>
      </c>
      <c r="J29" s="1185"/>
      <c r="K29" s="1185"/>
      <c r="L29" s="1185">
        <v>2</v>
      </c>
      <c r="M29" s="1185">
        <v>15</v>
      </c>
      <c r="N29" s="1185"/>
      <c r="O29" s="1185"/>
      <c r="P29" s="1185"/>
      <c r="Q29" s="1185"/>
      <c r="R29" s="1185"/>
      <c r="S29" s="1185"/>
      <c r="T29" s="1185"/>
      <c r="U29" s="1185">
        <f t="shared" si="1"/>
        <v>0</v>
      </c>
      <c r="V29" s="1185">
        <f t="shared" si="0"/>
        <v>0</v>
      </c>
      <c r="W29" s="1185" t="s">
        <v>257</v>
      </c>
      <c r="X29" s="1750"/>
      <c r="Y29" s="1750"/>
      <c r="Z29" s="1750"/>
      <c r="AA29" s="1750"/>
      <c r="AB29" s="1750"/>
      <c r="AC29" s="1750"/>
      <c r="AD29" s="1750"/>
      <c r="AE29" s="1750"/>
      <c r="AF29" s="1750"/>
    </row>
    <row r="30" spans="1:32" s="1720" customFormat="1">
      <c r="A30" s="1185">
        <v>28</v>
      </c>
      <c r="B30" s="1185" t="s">
        <v>2006</v>
      </c>
      <c r="C30" s="1185">
        <v>28</v>
      </c>
      <c r="D30" s="1185">
        <v>247</v>
      </c>
      <c r="E30" s="1185">
        <v>161006690</v>
      </c>
      <c r="F30" s="1185">
        <v>55</v>
      </c>
      <c r="G30" s="1721">
        <v>3337.7</v>
      </c>
      <c r="H30" s="1185">
        <v>222.3</v>
      </c>
      <c r="I30" s="1185">
        <v>0</v>
      </c>
      <c r="J30" s="1185"/>
      <c r="K30" s="1185"/>
      <c r="L30" s="1185">
        <v>2</v>
      </c>
      <c r="M30" s="1185">
        <v>0</v>
      </c>
      <c r="N30" s="1185"/>
      <c r="O30" s="1185"/>
      <c r="P30" s="1185"/>
      <c r="Q30" s="1185"/>
      <c r="R30" s="1185"/>
      <c r="S30" s="1185"/>
      <c r="T30" s="1185"/>
      <c r="U30" s="1185">
        <f t="shared" si="1"/>
        <v>0</v>
      </c>
      <c r="V30" s="1185">
        <f t="shared" si="0"/>
        <v>0</v>
      </c>
      <c r="W30" s="1185" t="s">
        <v>257</v>
      </c>
      <c r="X30" s="1750"/>
      <c r="Y30" s="1750"/>
      <c r="Z30" s="1750"/>
      <c r="AA30" s="1750"/>
      <c r="AB30" s="1750"/>
      <c r="AC30" s="1750"/>
      <c r="AD30" s="1750"/>
      <c r="AE30" s="1750"/>
      <c r="AF30" s="1750"/>
    </row>
    <row r="31" spans="1:32" s="1720" customFormat="1">
      <c r="A31" s="1185">
        <v>29</v>
      </c>
      <c r="B31" s="1185" t="s">
        <v>2006</v>
      </c>
      <c r="C31" s="1185">
        <v>29</v>
      </c>
      <c r="D31" s="1185">
        <v>248</v>
      </c>
      <c r="E31" s="1185">
        <v>161006691</v>
      </c>
      <c r="F31" s="1185">
        <v>59</v>
      </c>
      <c r="G31" s="1721">
        <v>3584.65</v>
      </c>
      <c r="H31" s="1185">
        <v>238.35</v>
      </c>
      <c r="I31" s="1185">
        <v>0</v>
      </c>
      <c r="J31" s="1185"/>
      <c r="K31" s="1185"/>
      <c r="L31" s="1185">
        <v>1</v>
      </c>
      <c r="M31" s="1185">
        <v>50</v>
      </c>
      <c r="N31" s="1185"/>
      <c r="O31" s="1185"/>
      <c r="P31" s="1185"/>
      <c r="Q31" s="1185"/>
      <c r="R31" s="1185"/>
      <c r="S31" s="1185"/>
      <c r="T31" s="1185"/>
      <c r="U31" s="1185">
        <f t="shared" si="1"/>
        <v>0</v>
      </c>
      <c r="V31" s="1185">
        <f t="shared" si="0"/>
        <v>0</v>
      </c>
      <c r="W31" s="1185" t="s">
        <v>257</v>
      </c>
      <c r="X31" s="1750"/>
      <c r="Y31" s="1750"/>
      <c r="Z31" s="1750"/>
      <c r="AA31" s="1750"/>
      <c r="AB31" s="1750"/>
      <c r="AC31" s="1750"/>
      <c r="AD31" s="1750"/>
      <c r="AE31" s="1750"/>
      <c r="AF31" s="1750"/>
    </row>
    <row r="32" spans="1:32" s="1720" customFormat="1">
      <c r="A32" s="1185">
        <v>30</v>
      </c>
      <c r="B32" s="1185" t="s">
        <v>2006</v>
      </c>
      <c r="C32" s="1185">
        <v>30</v>
      </c>
      <c r="D32" s="1185">
        <v>249</v>
      </c>
      <c r="E32" s="1185">
        <v>161006692</v>
      </c>
      <c r="F32" s="1185">
        <v>57</v>
      </c>
      <c r="G32" s="1721">
        <v>3484.9</v>
      </c>
      <c r="H32" s="1185">
        <v>200.7</v>
      </c>
      <c r="I32" s="1185">
        <v>1.6</v>
      </c>
      <c r="J32" s="1185"/>
      <c r="K32" s="1185"/>
      <c r="L32" s="1185">
        <v>2</v>
      </c>
      <c r="M32" s="1185">
        <v>0</v>
      </c>
      <c r="N32" s="1185"/>
      <c r="O32" s="1185"/>
      <c r="P32" s="1185"/>
      <c r="Q32" s="1185"/>
      <c r="R32" s="1185"/>
      <c r="S32" s="1185"/>
      <c r="T32" s="1185"/>
      <c r="U32" s="1185">
        <f t="shared" si="1"/>
        <v>0</v>
      </c>
      <c r="V32" s="1185">
        <f t="shared" si="0"/>
        <v>0</v>
      </c>
      <c r="W32" s="1185" t="s">
        <v>257</v>
      </c>
      <c r="X32" s="1750"/>
      <c r="Y32" s="1750"/>
      <c r="Z32" s="1750"/>
      <c r="AA32" s="1750"/>
      <c r="AB32" s="1750"/>
      <c r="AC32" s="1750"/>
      <c r="AD32" s="1750"/>
      <c r="AE32" s="1750"/>
      <c r="AF32" s="1750"/>
    </row>
    <row r="33" spans="1:32" s="1720" customFormat="1">
      <c r="A33" s="1185">
        <v>31</v>
      </c>
      <c r="B33" s="1185" t="s">
        <v>2006</v>
      </c>
      <c r="C33" s="1185">
        <v>31</v>
      </c>
      <c r="D33" s="1185">
        <v>250</v>
      </c>
      <c r="E33" s="1185">
        <v>161006693</v>
      </c>
      <c r="F33" s="1185">
        <v>59</v>
      </c>
      <c r="G33" s="1721">
        <v>3613.82</v>
      </c>
      <c r="H33" s="1185">
        <v>219.77</v>
      </c>
      <c r="I33" s="1185">
        <v>1.59</v>
      </c>
      <c r="J33" s="1185"/>
      <c r="K33" s="1185"/>
      <c r="L33" s="1185">
        <v>2</v>
      </c>
      <c r="M33" s="1185">
        <v>5</v>
      </c>
      <c r="N33" s="1185"/>
      <c r="O33" s="1185"/>
      <c r="P33" s="1185"/>
      <c r="Q33" s="1185"/>
      <c r="R33" s="1185"/>
      <c r="S33" s="1185"/>
      <c r="T33" s="1185"/>
      <c r="U33" s="1185">
        <f t="shared" si="1"/>
        <v>0</v>
      </c>
      <c r="V33" s="1185">
        <f t="shared" si="0"/>
        <v>0</v>
      </c>
      <c r="W33" s="1185" t="s">
        <v>257</v>
      </c>
      <c r="X33" s="1750"/>
      <c r="Y33" s="1750"/>
      <c r="Z33" s="1750"/>
      <c r="AA33" s="1750"/>
      <c r="AB33" s="1750"/>
      <c r="AC33" s="1750"/>
      <c r="AD33" s="1750"/>
      <c r="AE33" s="1750"/>
      <c r="AF33" s="1750"/>
    </row>
    <row r="34" spans="1:32" s="1720" customFormat="1">
      <c r="A34" s="1185">
        <v>32</v>
      </c>
      <c r="B34" s="1185" t="s">
        <v>2009</v>
      </c>
      <c r="C34" s="1185">
        <v>32</v>
      </c>
      <c r="D34" s="1185">
        <v>251</v>
      </c>
      <c r="E34" s="1185">
        <v>161006694</v>
      </c>
      <c r="F34" s="1185">
        <v>59</v>
      </c>
      <c r="G34" s="1721">
        <v>3610.64</v>
      </c>
      <c r="H34" s="1185">
        <v>218.95</v>
      </c>
      <c r="I34" s="1185">
        <v>3.59</v>
      </c>
      <c r="J34" s="1185"/>
      <c r="K34" s="1185"/>
      <c r="L34" s="1185">
        <v>2</v>
      </c>
      <c r="M34" s="1185">
        <v>50</v>
      </c>
      <c r="N34" s="1185"/>
      <c r="O34" s="1185">
        <v>8850</v>
      </c>
      <c r="P34" s="1185"/>
      <c r="Q34" s="1185"/>
      <c r="R34" s="1185"/>
      <c r="S34" s="1185"/>
      <c r="T34" s="1185"/>
      <c r="U34" s="1185">
        <f t="shared" si="1"/>
        <v>442.5</v>
      </c>
      <c r="V34" s="1185">
        <f t="shared" si="0"/>
        <v>9292.5</v>
      </c>
      <c r="W34" s="1185" t="s">
        <v>257</v>
      </c>
      <c r="X34" s="1750"/>
      <c r="Y34" s="1750"/>
      <c r="Z34" s="1750"/>
      <c r="AA34" s="1750"/>
      <c r="AB34" s="1750"/>
      <c r="AC34" s="1750"/>
      <c r="AD34" s="1750"/>
      <c r="AE34" s="1750"/>
      <c r="AF34" s="1750"/>
    </row>
    <row r="35" spans="1:32" s="1720" customFormat="1">
      <c r="A35" s="1185">
        <v>33</v>
      </c>
      <c r="B35" s="1185" t="s">
        <v>2009</v>
      </c>
      <c r="C35" s="1185">
        <v>33</v>
      </c>
      <c r="D35" s="1185">
        <v>252</v>
      </c>
      <c r="E35" s="1185">
        <v>161006695</v>
      </c>
      <c r="F35" s="1185">
        <v>53</v>
      </c>
      <c r="G35" s="1721">
        <v>3325.49</v>
      </c>
      <c r="H35" s="1185">
        <v>123.04</v>
      </c>
      <c r="I35" s="1185">
        <v>9.5299999999999994</v>
      </c>
      <c r="J35" s="1185"/>
      <c r="K35" s="1185"/>
      <c r="L35" s="1185">
        <v>2</v>
      </c>
      <c r="M35" s="1185">
        <v>15</v>
      </c>
      <c r="N35" s="1185"/>
      <c r="O35" s="1185">
        <v>7950</v>
      </c>
      <c r="P35" s="1185"/>
      <c r="Q35" s="1185"/>
      <c r="R35" s="1185"/>
      <c r="S35" s="1185"/>
      <c r="T35" s="1185"/>
      <c r="U35" s="1185">
        <f t="shared" si="1"/>
        <v>397.5</v>
      </c>
      <c r="V35" s="1185">
        <f t="shared" si="0"/>
        <v>8347.5</v>
      </c>
      <c r="W35" s="1185" t="s">
        <v>257</v>
      </c>
      <c r="X35" s="1750"/>
      <c r="Y35" s="1750"/>
      <c r="Z35" s="1750"/>
      <c r="AA35" s="1750"/>
      <c r="AB35" s="1750"/>
      <c r="AC35" s="1750"/>
      <c r="AD35" s="1750"/>
      <c r="AE35" s="1750"/>
      <c r="AF35" s="1750"/>
    </row>
    <row r="36" spans="1:32" s="1720" customFormat="1">
      <c r="A36" s="1185">
        <v>34</v>
      </c>
      <c r="B36" s="1185" t="s">
        <v>2012</v>
      </c>
      <c r="C36" s="1185">
        <v>34</v>
      </c>
      <c r="D36" s="1185">
        <v>253</v>
      </c>
      <c r="E36" s="1185">
        <v>161006696</v>
      </c>
      <c r="F36" s="1185">
        <v>58</v>
      </c>
      <c r="G36" s="1721">
        <v>3591.49</v>
      </c>
      <c r="H36" s="1185">
        <v>161.11000000000001</v>
      </c>
      <c r="I36" s="1185">
        <v>3.6</v>
      </c>
      <c r="J36" s="1185"/>
      <c r="K36" s="1185"/>
      <c r="L36" s="1185">
        <v>2</v>
      </c>
      <c r="M36" s="1185">
        <v>0</v>
      </c>
      <c r="N36" s="1185"/>
      <c r="O36" s="1185"/>
      <c r="P36" s="1185"/>
      <c r="Q36" s="1185"/>
      <c r="R36" s="1185"/>
      <c r="S36" s="1185"/>
      <c r="T36" s="1185"/>
      <c r="U36" s="1185">
        <f t="shared" si="1"/>
        <v>0</v>
      </c>
      <c r="V36" s="1185">
        <f t="shared" si="0"/>
        <v>0</v>
      </c>
      <c r="W36" s="1185" t="s">
        <v>257</v>
      </c>
      <c r="X36" s="1750"/>
      <c r="Y36" s="1750"/>
      <c r="Z36" s="1750"/>
      <c r="AA36" s="1750"/>
      <c r="AB36" s="1750"/>
      <c r="AC36" s="1750"/>
      <c r="AD36" s="1750"/>
      <c r="AE36" s="1750"/>
      <c r="AF36" s="1750"/>
    </row>
    <row r="37" spans="1:32" s="1720" customFormat="1">
      <c r="A37" s="1185">
        <v>35</v>
      </c>
      <c r="B37" s="1185" t="s">
        <v>2012</v>
      </c>
      <c r="C37" s="1185">
        <v>35</v>
      </c>
      <c r="D37" s="1185">
        <v>254</v>
      </c>
      <c r="E37" s="1185">
        <v>161006697</v>
      </c>
      <c r="F37" s="1185">
        <v>57</v>
      </c>
      <c r="G37" s="1721">
        <v>3511.45</v>
      </c>
      <c r="H37" s="1185">
        <v>192.33</v>
      </c>
      <c r="I37" s="1185">
        <v>4.78</v>
      </c>
      <c r="J37" s="1185"/>
      <c r="K37" s="1185"/>
      <c r="L37" s="1185">
        <v>2</v>
      </c>
      <c r="M37" s="1185">
        <v>15</v>
      </c>
      <c r="N37" s="1185"/>
      <c r="O37" s="1185">
        <v>8550</v>
      </c>
      <c r="P37" s="1185"/>
      <c r="Q37" s="1185"/>
      <c r="R37" s="1185"/>
      <c r="S37" s="1185"/>
      <c r="T37" s="1185"/>
      <c r="U37" s="1185">
        <f t="shared" si="1"/>
        <v>427.5</v>
      </c>
      <c r="V37" s="1185">
        <f t="shared" si="0"/>
        <v>8977.5</v>
      </c>
      <c r="W37" s="1185" t="s">
        <v>257</v>
      </c>
      <c r="X37" s="1750"/>
      <c r="Y37" s="1750"/>
      <c r="Z37" s="1750"/>
      <c r="AA37" s="1750"/>
      <c r="AB37" s="1750"/>
      <c r="AC37" s="1750"/>
      <c r="AD37" s="1750"/>
      <c r="AE37" s="1750"/>
      <c r="AF37" s="1750"/>
    </row>
    <row r="38" spans="1:32" s="1720" customFormat="1">
      <c r="A38" s="1185">
        <v>36</v>
      </c>
      <c r="B38" s="1185" t="s">
        <v>2012</v>
      </c>
      <c r="C38" s="1185">
        <v>36</v>
      </c>
      <c r="D38" s="1185">
        <v>255</v>
      </c>
      <c r="E38" s="1185">
        <v>161006698</v>
      </c>
      <c r="F38" s="1185">
        <v>59</v>
      </c>
      <c r="G38" s="1721">
        <v>3756.82</v>
      </c>
      <c r="H38" s="1185">
        <v>88.5</v>
      </c>
      <c r="I38" s="1185">
        <v>13.32</v>
      </c>
      <c r="J38" s="1185"/>
      <c r="K38" s="1185"/>
      <c r="L38" s="1185">
        <v>2</v>
      </c>
      <c r="M38" s="1185">
        <v>15</v>
      </c>
      <c r="N38" s="1185"/>
      <c r="O38" s="1185">
        <v>8850</v>
      </c>
      <c r="P38" s="1185"/>
      <c r="Q38" s="1185"/>
      <c r="R38" s="1185"/>
      <c r="S38" s="1185"/>
      <c r="T38" s="1185"/>
      <c r="U38" s="1185">
        <f t="shared" si="1"/>
        <v>442.5</v>
      </c>
      <c r="V38" s="1185">
        <f t="shared" si="0"/>
        <v>9292.5</v>
      </c>
      <c r="W38" s="1185" t="s">
        <v>257</v>
      </c>
      <c r="X38" s="1750"/>
      <c r="Y38" s="1750"/>
      <c r="Z38" s="1750"/>
      <c r="AA38" s="1750"/>
      <c r="AB38" s="1750"/>
      <c r="AC38" s="1750"/>
      <c r="AD38" s="1750"/>
      <c r="AE38" s="1750"/>
      <c r="AF38" s="1750"/>
    </row>
    <row r="39" spans="1:32" s="1720" customFormat="1">
      <c r="A39" s="1185">
        <v>37</v>
      </c>
      <c r="B39" s="1185" t="s">
        <v>2012</v>
      </c>
      <c r="C39" s="1185">
        <v>37</v>
      </c>
      <c r="D39" s="1185">
        <v>256</v>
      </c>
      <c r="E39" s="1185">
        <v>161006699</v>
      </c>
      <c r="F39" s="1185">
        <v>59</v>
      </c>
      <c r="G39" s="1721">
        <v>3696.84</v>
      </c>
      <c r="H39" s="1185">
        <v>131.33000000000001</v>
      </c>
      <c r="I39" s="1185">
        <v>2.17</v>
      </c>
      <c r="J39" s="1185"/>
      <c r="K39" s="1185"/>
      <c r="L39" s="1185">
        <v>2</v>
      </c>
      <c r="M39" s="1185">
        <v>30</v>
      </c>
      <c r="N39" s="1185"/>
      <c r="O39" s="1185"/>
      <c r="P39" s="1185"/>
      <c r="Q39" s="1185"/>
      <c r="R39" s="1185"/>
      <c r="S39" s="1185"/>
      <c r="T39" s="1185"/>
      <c r="U39" s="1185">
        <f t="shared" si="1"/>
        <v>0</v>
      </c>
      <c r="V39" s="1185">
        <f t="shared" si="0"/>
        <v>0</v>
      </c>
      <c r="W39" s="1185" t="s">
        <v>257</v>
      </c>
      <c r="X39" s="1750"/>
      <c r="Y39" s="1750"/>
      <c r="Z39" s="1750"/>
      <c r="AA39" s="1750"/>
      <c r="AB39" s="1750"/>
      <c r="AC39" s="1750"/>
      <c r="AD39" s="1750"/>
      <c r="AE39" s="1750"/>
      <c r="AF39" s="1750"/>
    </row>
    <row r="40" spans="1:32" s="1720" customFormat="1">
      <c r="A40" s="1185">
        <v>38</v>
      </c>
      <c r="B40" s="1185" t="s">
        <v>2012</v>
      </c>
      <c r="C40" s="1185">
        <v>38</v>
      </c>
      <c r="D40" s="1185">
        <v>257</v>
      </c>
      <c r="E40" s="1185">
        <v>161006700</v>
      </c>
      <c r="F40" s="1185">
        <v>57</v>
      </c>
      <c r="G40" s="1721">
        <v>3473.28</v>
      </c>
      <c r="H40" s="1185">
        <v>220.08</v>
      </c>
      <c r="I40" s="1185">
        <v>3.36</v>
      </c>
      <c r="J40" s="1185"/>
      <c r="K40" s="1185"/>
      <c r="L40" s="1185">
        <v>2</v>
      </c>
      <c r="M40" s="1185">
        <v>15</v>
      </c>
      <c r="N40" s="1185"/>
      <c r="O40" s="1185">
        <v>8550</v>
      </c>
      <c r="P40" s="1185"/>
      <c r="Q40" s="1185"/>
      <c r="R40" s="1185"/>
      <c r="S40" s="1185"/>
      <c r="T40" s="1185"/>
      <c r="U40" s="1185">
        <f t="shared" si="1"/>
        <v>427.5</v>
      </c>
      <c r="V40" s="1185">
        <f t="shared" si="0"/>
        <v>8977.5</v>
      </c>
      <c r="W40" s="1185" t="s">
        <v>257</v>
      </c>
      <c r="X40" s="1750"/>
      <c r="Y40" s="1750"/>
      <c r="Z40" s="1750"/>
      <c r="AA40" s="1750"/>
      <c r="AB40" s="1750"/>
      <c r="AC40" s="1750"/>
      <c r="AD40" s="1750"/>
      <c r="AE40" s="1750"/>
      <c r="AF40" s="1750"/>
    </row>
    <row r="41" spans="1:32" s="1720" customFormat="1">
      <c r="A41" s="1185">
        <v>39</v>
      </c>
      <c r="B41" s="1185" t="s">
        <v>2014</v>
      </c>
      <c r="C41" s="1185">
        <v>39</v>
      </c>
      <c r="D41" s="1185">
        <v>258</v>
      </c>
      <c r="E41" s="1185">
        <v>161006701</v>
      </c>
      <c r="F41" s="1185">
        <v>58</v>
      </c>
      <c r="G41" s="1721">
        <v>3557.27</v>
      </c>
      <c r="H41" s="1185">
        <v>203.73</v>
      </c>
      <c r="I41" s="1185">
        <v>6</v>
      </c>
      <c r="J41" s="1185"/>
      <c r="K41" s="1185"/>
      <c r="L41" s="1185">
        <v>2</v>
      </c>
      <c r="M41" s="1185">
        <v>50</v>
      </c>
      <c r="N41" s="1185"/>
      <c r="O41" s="1185">
        <v>8700</v>
      </c>
      <c r="P41" s="1185"/>
      <c r="Q41" s="1185"/>
      <c r="R41" s="1185"/>
      <c r="S41" s="1185"/>
      <c r="T41" s="1185"/>
      <c r="U41" s="1185">
        <f t="shared" si="1"/>
        <v>435</v>
      </c>
      <c r="V41" s="1185">
        <f t="shared" si="0"/>
        <v>9135</v>
      </c>
      <c r="W41" s="1185" t="s">
        <v>257</v>
      </c>
      <c r="X41" s="1750"/>
      <c r="Y41" s="1750"/>
      <c r="Z41" s="1750"/>
      <c r="AA41" s="1750"/>
      <c r="AB41" s="1750"/>
      <c r="AC41" s="1750"/>
      <c r="AD41" s="1750"/>
      <c r="AE41" s="1750"/>
      <c r="AF41" s="1750"/>
    </row>
    <row r="42" spans="1:32" s="1720" customFormat="1">
      <c r="A42" s="1185">
        <v>40</v>
      </c>
      <c r="B42" s="1185" t="s">
        <v>2014</v>
      </c>
      <c r="C42" s="1185">
        <v>40</v>
      </c>
      <c r="D42" s="1185">
        <v>259</v>
      </c>
      <c r="E42" s="1185">
        <v>151000235</v>
      </c>
      <c r="F42" s="1185">
        <v>58</v>
      </c>
      <c r="G42" s="1721">
        <v>3552.68</v>
      </c>
      <c r="H42" s="1185">
        <v>201.32</v>
      </c>
      <c r="I42" s="1185">
        <v>2</v>
      </c>
      <c r="J42" s="1185"/>
      <c r="K42" s="1185"/>
      <c r="L42" s="1185">
        <v>2</v>
      </c>
      <c r="M42" s="1185">
        <v>30</v>
      </c>
      <c r="N42" s="1185"/>
      <c r="O42" s="1185"/>
      <c r="P42" s="1185"/>
      <c r="Q42" s="1185"/>
      <c r="R42" s="1185"/>
      <c r="S42" s="1185"/>
      <c r="T42" s="1185"/>
      <c r="U42" s="1185">
        <f t="shared" si="1"/>
        <v>0</v>
      </c>
      <c r="V42" s="1185">
        <f t="shared" si="0"/>
        <v>0</v>
      </c>
      <c r="W42" s="1185" t="s">
        <v>257</v>
      </c>
      <c r="X42" s="1750"/>
      <c r="Y42" s="1750"/>
      <c r="Z42" s="1750"/>
      <c r="AA42" s="1750"/>
      <c r="AB42" s="1750"/>
      <c r="AC42" s="1750"/>
      <c r="AD42" s="1750"/>
      <c r="AE42" s="1750"/>
      <c r="AF42" s="1750"/>
    </row>
    <row r="43" spans="1:32" s="1720" customFormat="1">
      <c r="A43" s="1185">
        <v>41</v>
      </c>
      <c r="B43" s="1185" t="s">
        <v>2014</v>
      </c>
      <c r="C43" s="1185">
        <v>41</v>
      </c>
      <c r="D43" s="1185">
        <v>260</v>
      </c>
      <c r="E43" s="1185">
        <v>151000236</v>
      </c>
      <c r="F43" s="1185">
        <v>59</v>
      </c>
      <c r="G43" s="1721">
        <v>3631.83</v>
      </c>
      <c r="H43" s="1185">
        <v>197.17</v>
      </c>
      <c r="I43" s="1185">
        <v>0</v>
      </c>
      <c r="J43" s="1185"/>
      <c r="K43" s="1185"/>
      <c r="L43" s="1185">
        <v>2</v>
      </c>
      <c r="M43" s="1185">
        <v>0</v>
      </c>
      <c r="N43" s="1185"/>
      <c r="O43" s="1185"/>
      <c r="P43" s="1185"/>
      <c r="Q43" s="1185"/>
      <c r="R43" s="1185"/>
      <c r="S43" s="1185"/>
      <c r="T43" s="1185"/>
      <c r="U43" s="1185">
        <f t="shared" si="1"/>
        <v>0</v>
      </c>
      <c r="V43" s="1185">
        <f t="shared" si="0"/>
        <v>0</v>
      </c>
      <c r="W43" s="1185" t="s">
        <v>257</v>
      </c>
      <c r="X43" s="1750"/>
      <c r="Y43" s="1750"/>
      <c r="Z43" s="1750"/>
      <c r="AA43" s="1750"/>
      <c r="AB43" s="1750"/>
      <c r="AC43" s="1750"/>
      <c r="AD43" s="1750"/>
      <c r="AE43" s="1750"/>
      <c r="AF43" s="1750"/>
    </row>
    <row r="44" spans="1:32" s="1720" customFormat="1">
      <c r="A44" s="1185">
        <v>42</v>
      </c>
      <c r="B44" s="1185" t="s">
        <v>2014</v>
      </c>
      <c r="C44" s="1185">
        <v>42</v>
      </c>
      <c r="D44" s="1185">
        <v>261</v>
      </c>
      <c r="E44" s="1185">
        <v>161006702</v>
      </c>
      <c r="F44" s="1185">
        <v>59</v>
      </c>
      <c r="G44" s="1721">
        <v>3691.02</v>
      </c>
      <c r="H44" s="1185">
        <v>147.54</v>
      </c>
      <c r="I44" s="1185">
        <v>6.56</v>
      </c>
      <c r="J44" s="1185"/>
      <c r="K44" s="1185"/>
      <c r="L44" s="1185">
        <v>2</v>
      </c>
      <c r="M44" s="1185">
        <v>20</v>
      </c>
      <c r="N44" s="1185"/>
      <c r="O44" s="1185">
        <v>8850</v>
      </c>
      <c r="P44" s="1185"/>
      <c r="Q44" s="1185"/>
      <c r="R44" s="1185"/>
      <c r="S44" s="1185"/>
      <c r="T44" s="1185"/>
      <c r="U44" s="1185">
        <f t="shared" si="1"/>
        <v>442.5</v>
      </c>
      <c r="V44" s="1185">
        <f t="shared" si="0"/>
        <v>9292.5</v>
      </c>
      <c r="W44" s="1185" t="s">
        <v>257</v>
      </c>
      <c r="X44" s="1750"/>
      <c r="Y44" s="1750"/>
      <c r="Z44" s="1750"/>
      <c r="AA44" s="1750"/>
      <c r="AB44" s="1750"/>
      <c r="AC44" s="1750"/>
      <c r="AD44" s="1750"/>
      <c r="AE44" s="1750"/>
      <c r="AF44" s="1750"/>
    </row>
    <row r="45" spans="1:32" s="1720" customFormat="1">
      <c r="A45" s="1185">
        <v>43</v>
      </c>
      <c r="B45" s="1185" t="s">
        <v>2014</v>
      </c>
      <c r="C45" s="1185">
        <v>43</v>
      </c>
      <c r="D45" s="1185">
        <v>262</v>
      </c>
      <c r="E45" s="1185">
        <v>161006703</v>
      </c>
      <c r="F45" s="1185">
        <v>58</v>
      </c>
      <c r="G45" s="1721">
        <v>3593.26</v>
      </c>
      <c r="H45" s="1185">
        <v>165.14</v>
      </c>
      <c r="I45" s="1185">
        <v>0.4</v>
      </c>
      <c r="J45" s="1185"/>
      <c r="K45" s="1185"/>
      <c r="L45" s="1185">
        <v>2</v>
      </c>
      <c r="M45" s="1185">
        <v>0</v>
      </c>
      <c r="N45" s="1185"/>
      <c r="O45" s="1185"/>
      <c r="P45" s="1185"/>
      <c r="Q45" s="1185"/>
      <c r="R45" s="1185"/>
      <c r="S45" s="1185"/>
      <c r="T45" s="1185"/>
      <c r="U45" s="1185">
        <f t="shared" si="1"/>
        <v>0</v>
      </c>
      <c r="V45" s="1185">
        <f t="shared" si="0"/>
        <v>0</v>
      </c>
      <c r="W45" s="1185" t="s">
        <v>257</v>
      </c>
      <c r="X45" s="1750"/>
      <c r="Y45" s="1750"/>
      <c r="Z45" s="1750"/>
      <c r="AA45" s="1750"/>
      <c r="AB45" s="1750"/>
      <c r="AC45" s="1750"/>
      <c r="AD45" s="1750"/>
      <c r="AE45" s="1750"/>
      <c r="AF45" s="1750"/>
    </row>
    <row r="46" spans="1:32" s="1720" customFormat="1">
      <c r="A46" s="1185">
        <v>44</v>
      </c>
      <c r="B46" s="1185" t="s">
        <v>2016</v>
      </c>
      <c r="C46" s="1185">
        <v>44</v>
      </c>
      <c r="D46" s="1185">
        <v>263</v>
      </c>
      <c r="E46" s="1185">
        <v>161006704</v>
      </c>
      <c r="F46" s="1185">
        <v>58</v>
      </c>
      <c r="G46" s="1721">
        <v>3600.47</v>
      </c>
      <c r="H46" s="1185">
        <v>166.09</v>
      </c>
      <c r="I46" s="1185">
        <v>11.56</v>
      </c>
      <c r="J46" s="1185"/>
      <c r="K46" s="1185"/>
      <c r="L46" s="1185">
        <v>2</v>
      </c>
      <c r="M46" s="1185">
        <v>5</v>
      </c>
      <c r="N46" s="1185"/>
      <c r="O46" s="1185">
        <v>8700</v>
      </c>
      <c r="P46" s="1185"/>
      <c r="Q46" s="1185"/>
      <c r="R46" s="1185"/>
      <c r="S46" s="1185"/>
      <c r="T46" s="1185"/>
      <c r="U46" s="1185">
        <f t="shared" si="1"/>
        <v>435</v>
      </c>
      <c r="V46" s="1185">
        <f t="shared" si="0"/>
        <v>9135</v>
      </c>
      <c r="W46" s="1185" t="s">
        <v>257</v>
      </c>
      <c r="X46" s="1750"/>
      <c r="Y46" s="1750"/>
      <c r="Z46" s="1750"/>
      <c r="AA46" s="1750"/>
      <c r="AB46" s="1750"/>
      <c r="AC46" s="1750"/>
      <c r="AD46" s="1750"/>
      <c r="AE46" s="1750"/>
      <c r="AF46" s="1750"/>
    </row>
    <row r="47" spans="1:32" s="1720" customFormat="1">
      <c r="A47" s="1185">
        <v>45</v>
      </c>
      <c r="B47" s="1185" t="s">
        <v>2016</v>
      </c>
      <c r="C47" s="1185">
        <v>45</v>
      </c>
      <c r="D47" s="1185">
        <v>264</v>
      </c>
      <c r="E47" s="1185">
        <v>161006705</v>
      </c>
      <c r="F47" s="1185">
        <v>55</v>
      </c>
      <c r="G47" s="1721">
        <v>3428.96</v>
      </c>
      <c r="H47" s="1185">
        <v>123.63</v>
      </c>
      <c r="I47" s="1185">
        <v>10.59</v>
      </c>
      <c r="J47" s="1185"/>
      <c r="K47" s="1185"/>
      <c r="L47" s="1185">
        <v>2</v>
      </c>
      <c r="M47" s="1185">
        <v>45</v>
      </c>
      <c r="N47" s="1185"/>
      <c r="O47" s="1185">
        <v>8250</v>
      </c>
      <c r="P47" s="1185"/>
      <c r="Q47" s="1185"/>
      <c r="R47" s="1185"/>
      <c r="S47" s="1185"/>
      <c r="T47" s="1185"/>
      <c r="U47" s="1185">
        <f t="shared" si="1"/>
        <v>412.5</v>
      </c>
      <c r="V47" s="1185">
        <f t="shared" si="0"/>
        <v>8662.5</v>
      </c>
      <c r="W47" s="1185" t="s">
        <v>257</v>
      </c>
      <c r="X47" s="1750"/>
      <c r="Y47" s="1750"/>
      <c r="Z47" s="1750"/>
      <c r="AA47" s="1750"/>
      <c r="AB47" s="1750"/>
      <c r="AC47" s="1750"/>
      <c r="AD47" s="1750"/>
      <c r="AE47" s="1750"/>
      <c r="AF47" s="1750"/>
    </row>
    <row r="48" spans="1:32" s="1720" customFormat="1">
      <c r="A48" s="1185">
        <v>46</v>
      </c>
      <c r="B48" s="1185" t="s">
        <v>2016</v>
      </c>
      <c r="C48" s="1185">
        <v>46</v>
      </c>
      <c r="D48" s="1185">
        <v>265</v>
      </c>
      <c r="E48" s="1185">
        <v>161006706</v>
      </c>
      <c r="F48" s="1185">
        <v>59</v>
      </c>
      <c r="G48" s="1721">
        <v>3642.24</v>
      </c>
      <c r="H48" s="1185">
        <v>184.14</v>
      </c>
      <c r="I48" s="1185">
        <v>0.38</v>
      </c>
      <c r="J48" s="1185"/>
      <c r="K48" s="1185"/>
      <c r="L48" s="1185">
        <v>2</v>
      </c>
      <c r="M48" s="1185">
        <v>25</v>
      </c>
      <c r="N48" s="1185"/>
      <c r="O48" s="1185"/>
      <c r="P48" s="1185"/>
      <c r="Q48" s="1185"/>
      <c r="R48" s="1185"/>
      <c r="S48" s="1185"/>
      <c r="T48" s="1185"/>
      <c r="U48" s="1185">
        <f t="shared" si="1"/>
        <v>0</v>
      </c>
      <c r="V48" s="1185">
        <f t="shared" si="0"/>
        <v>0</v>
      </c>
      <c r="W48" s="1185" t="s">
        <v>257</v>
      </c>
      <c r="X48" s="1750"/>
      <c r="Y48" s="1750"/>
      <c r="Z48" s="1750"/>
      <c r="AA48" s="1750"/>
      <c r="AB48" s="1750"/>
      <c r="AC48" s="1750"/>
      <c r="AD48" s="1750"/>
      <c r="AE48" s="1750"/>
      <c r="AF48" s="1750"/>
    </row>
    <row r="49" spans="1:32" s="1720" customFormat="1">
      <c r="A49" s="1185">
        <v>47</v>
      </c>
      <c r="B49" s="1185" t="s">
        <v>2016</v>
      </c>
      <c r="C49" s="1185">
        <v>47</v>
      </c>
      <c r="D49" s="1185">
        <v>266</v>
      </c>
      <c r="E49" s="1185">
        <v>161006707</v>
      </c>
      <c r="F49" s="1185">
        <v>56</v>
      </c>
      <c r="G49" s="1721">
        <v>3459.27</v>
      </c>
      <c r="H49" s="1185">
        <v>172.33</v>
      </c>
      <c r="I49" s="1185">
        <v>0.6</v>
      </c>
      <c r="J49" s="1185"/>
      <c r="K49" s="1185"/>
      <c r="L49" s="1185">
        <v>2</v>
      </c>
      <c r="M49" s="1185">
        <v>5</v>
      </c>
      <c r="N49" s="1185"/>
      <c r="O49" s="1185"/>
      <c r="P49" s="1185"/>
      <c r="Q49" s="1185"/>
      <c r="R49" s="1185"/>
      <c r="S49" s="1185"/>
      <c r="T49" s="1185"/>
      <c r="U49" s="1185">
        <f t="shared" si="1"/>
        <v>0</v>
      </c>
      <c r="V49" s="1185">
        <f t="shared" si="0"/>
        <v>0</v>
      </c>
      <c r="W49" s="1185" t="s">
        <v>257</v>
      </c>
      <c r="X49" s="1750"/>
      <c r="Y49" s="1750"/>
      <c r="Z49" s="1750"/>
      <c r="AA49" s="1750"/>
      <c r="AB49" s="1750"/>
      <c r="AC49" s="1750"/>
      <c r="AD49" s="1750"/>
      <c r="AE49" s="1750"/>
      <c r="AF49" s="1750"/>
    </row>
    <row r="50" spans="1:32" s="1720" customFormat="1">
      <c r="A50" s="1185">
        <v>48</v>
      </c>
      <c r="B50" s="1185" t="s">
        <v>2016</v>
      </c>
      <c r="C50" s="1185">
        <v>48</v>
      </c>
      <c r="D50" s="1185">
        <v>267</v>
      </c>
      <c r="E50" s="1185">
        <v>161006708</v>
      </c>
      <c r="F50" s="1185">
        <v>59</v>
      </c>
      <c r="G50" s="1721">
        <v>3658.04</v>
      </c>
      <c r="H50" s="1185">
        <v>168.36</v>
      </c>
      <c r="I50" s="1185">
        <v>0.4</v>
      </c>
      <c r="J50" s="1185"/>
      <c r="K50" s="1185"/>
      <c r="L50" s="1185">
        <v>2</v>
      </c>
      <c r="M50" s="1185">
        <v>20</v>
      </c>
      <c r="N50" s="1185"/>
      <c r="O50" s="1185"/>
      <c r="P50" s="1185"/>
      <c r="Q50" s="1185"/>
      <c r="R50" s="1185"/>
      <c r="S50" s="1185"/>
      <c r="T50" s="1185"/>
      <c r="U50" s="1185">
        <f t="shared" si="1"/>
        <v>0</v>
      </c>
      <c r="V50" s="1185">
        <f t="shared" si="0"/>
        <v>0</v>
      </c>
      <c r="W50" s="1185" t="s">
        <v>257</v>
      </c>
      <c r="X50" s="1750"/>
      <c r="Y50" s="1750"/>
      <c r="Z50" s="1750"/>
      <c r="AA50" s="1750"/>
      <c r="AB50" s="1750"/>
      <c r="AC50" s="1750"/>
      <c r="AD50" s="1750"/>
      <c r="AE50" s="1750"/>
      <c r="AF50" s="1750"/>
    </row>
    <row r="51" spans="1:32" s="1720" customFormat="1">
      <c r="A51" s="1185">
        <v>49</v>
      </c>
      <c r="B51" s="1185" t="s">
        <v>2016</v>
      </c>
      <c r="C51" s="1185">
        <v>49</v>
      </c>
      <c r="D51" s="1185">
        <v>268</v>
      </c>
      <c r="E51" s="1185">
        <v>161006709</v>
      </c>
      <c r="F51" s="1185">
        <v>58</v>
      </c>
      <c r="G51" s="1721">
        <v>3546.65</v>
      </c>
      <c r="H51" s="1185">
        <v>214.35</v>
      </c>
      <c r="I51" s="1185">
        <v>0</v>
      </c>
      <c r="J51" s="1185"/>
      <c r="K51" s="1185"/>
      <c r="L51" s="1185">
        <v>2</v>
      </c>
      <c r="M51" s="1185">
        <v>15</v>
      </c>
      <c r="N51" s="1185"/>
      <c r="O51" s="1185"/>
      <c r="P51" s="1185"/>
      <c r="Q51" s="1185"/>
      <c r="R51" s="1185"/>
      <c r="S51" s="1185"/>
      <c r="T51" s="1185"/>
      <c r="U51" s="1185">
        <f t="shared" si="1"/>
        <v>0</v>
      </c>
      <c r="V51" s="1185">
        <f t="shared" si="0"/>
        <v>0</v>
      </c>
      <c r="W51" s="1185" t="s">
        <v>257</v>
      </c>
      <c r="X51" s="1750"/>
      <c r="Y51" s="1750"/>
      <c r="Z51" s="1750"/>
      <c r="AA51" s="1750"/>
      <c r="AB51" s="1750"/>
      <c r="AC51" s="1750"/>
      <c r="AD51" s="1750"/>
      <c r="AE51" s="1750"/>
      <c r="AF51" s="1750"/>
    </row>
    <row r="52" spans="1:32" s="1720" customFormat="1">
      <c r="A52" s="1185">
        <v>50</v>
      </c>
      <c r="B52" s="1185" t="s">
        <v>2016</v>
      </c>
      <c r="C52" s="1185">
        <v>50</v>
      </c>
      <c r="D52" s="1185">
        <v>269</v>
      </c>
      <c r="E52" s="1185">
        <v>161006710</v>
      </c>
      <c r="F52" s="1185">
        <v>58</v>
      </c>
      <c r="G52" s="1721">
        <v>3540.67</v>
      </c>
      <c r="H52" s="1185">
        <v>215.33</v>
      </c>
      <c r="I52" s="1185">
        <v>1</v>
      </c>
      <c r="J52" s="1185"/>
      <c r="K52" s="1185"/>
      <c r="L52" s="1185">
        <v>1</v>
      </c>
      <c r="M52" s="1185">
        <v>50</v>
      </c>
      <c r="N52" s="1185"/>
      <c r="O52" s="1185"/>
      <c r="P52" s="1185"/>
      <c r="Q52" s="1185"/>
      <c r="R52" s="1185"/>
      <c r="S52" s="1185"/>
      <c r="T52" s="1185"/>
      <c r="U52" s="1185">
        <f t="shared" si="1"/>
        <v>0</v>
      </c>
      <c r="V52" s="1185">
        <f t="shared" si="0"/>
        <v>0</v>
      </c>
      <c r="W52" s="1185" t="s">
        <v>257</v>
      </c>
      <c r="X52" s="1750"/>
      <c r="Y52" s="1750"/>
      <c r="Z52" s="1750"/>
      <c r="AA52" s="1750"/>
      <c r="AB52" s="1750"/>
      <c r="AC52" s="1750"/>
      <c r="AD52" s="1750"/>
      <c r="AE52" s="1750"/>
      <c r="AF52" s="1750"/>
    </row>
    <row r="53" spans="1:32" s="1720" customFormat="1">
      <c r="A53" s="1185">
        <v>51</v>
      </c>
      <c r="B53" s="1185" t="s">
        <v>2018</v>
      </c>
      <c r="C53" s="1185">
        <v>51</v>
      </c>
      <c r="D53" s="1185">
        <v>270</v>
      </c>
      <c r="E53" s="1185">
        <v>161006711</v>
      </c>
      <c r="F53" s="1185">
        <v>58</v>
      </c>
      <c r="G53" s="1721">
        <v>3559.43</v>
      </c>
      <c r="H53" s="1185">
        <v>207.57</v>
      </c>
      <c r="I53" s="1185">
        <v>0</v>
      </c>
      <c r="J53" s="1185"/>
      <c r="K53" s="1185"/>
      <c r="L53" s="1185">
        <v>1</v>
      </c>
      <c r="M53" s="1185">
        <v>50</v>
      </c>
      <c r="N53" s="1185"/>
      <c r="O53" s="1185"/>
      <c r="P53" s="1185"/>
      <c r="Q53" s="1185"/>
      <c r="R53" s="1185"/>
      <c r="S53" s="1185"/>
      <c r="T53" s="1185"/>
      <c r="U53" s="1185">
        <f t="shared" si="1"/>
        <v>0</v>
      </c>
      <c r="V53" s="1185">
        <f t="shared" si="0"/>
        <v>0</v>
      </c>
      <c r="W53" s="1185" t="s">
        <v>257</v>
      </c>
      <c r="X53" s="1750"/>
      <c r="Y53" s="1750"/>
      <c r="Z53" s="1750"/>
      <c r="AA53" s="1750"/>
      <c r="AB53" s="1750"/>
      <c r="AC53" s="1750"/>
      <c r="AD53" s="1750"/>
      <c r="AE53" s="1750"/>
      <c r="AF53" s="1750"/>
    </row>
    <row r="54" spans="1:32" s="1720" customFormat="1">
      <c r="A54" s="1185">
        <v>52</v>
      </c>
      <c r="B54" s="1185" t="s">
        <v>2018</v>
      </c>
      <c r="C54" s="1185">
        <v>52</v>
      </c>
      <c r="D54" s="1185">
        <v>271</v>
      </c>
      <c r="E54" s="1185">
        <v>161006712</v>
      </c>
      <c r="F54" s="1185">
        <v>59</v>
      </c>
      <c r="G54" s="1721">
        <v>3651.66</v>
      </c>
      <c r="H54" s="1185">
        <v>172.73</v>
      </c>
      <c r="I54" s="1185">
        <v>4.3899999999999997</v>
      </c>
      <c r="J54" s="1185"/>
      <c r="K54" s="1185"/>
      <c r="L54" s="1185">
        <v>2</v>
      </c>
      <c r="M54" s="1185">
        <v>25</v>
      </c>
      <c r="N54" s="1185"/>
      <c r="O54" s="1185"/>
      <c r="P54" s="1185"/>
      <c r="Q54" s="1185"/>
      <c r="R54" s="1185"/>
      <c r="S54" s="1185"/>
      <c r="T54" s="1185"/>
      <c r="U54" s="1185">
        <f t="shared" si="1"/>
        <v>0</v>
      </c>
      <c r="V54" s="1185">
        <f t="shared" si="0"/>
        <v>0</v>
      </c>
      <c r="W54" s="1185" t="s">
        <v>257</v>
      </c>
      <c r="X54" s="1750"/>
      <c r="Y54" s="1750"/>
      <c r="Z54" s="1750"/>
      <c r="AA54" s="1750"/>
      <c r="AB54" s="1750"/>
      <c r="AC54" s="1750"/>
      <c r="AD54" s="1750"/>
      <c r="AE54" s="1750"/>
      <c r="AF54" s="1750"/>
    </row>
    <row r="55" spans="1:32" s="1720" customFormat="1">
      <c r="A55" s="1185">
        <v>53</v>
      </c>
      <c r="B55" s="1185" t="s">
        <v>2018</v>
      </c>
      <c r="C55" s="1185">
        <v>53</v>
      </c>
      <c r="D55" s="1185">
        <v>272</v>
      </c>
      <c r="E55" s="1185">
        <v>161006713</v>
      </c>
      <c r="F55" s="1185">
        <v>59</v>
      </c>
      <c r="G55" s="1721">
        <v>3637.25</v>
      </c>
      <c r="H55" s="1185">
        <v>188.34</v>
      </c>
      <c r="I55" s="1185">
        <v>2.59</v>
      </c>
      <c r="J55" s="1185"/>
      <c r="K55" s="1185"/>
      <c r="L55" s="1185">
        <v>2</v>
      </c>
      <c r="M55" s="1185">
        <v>5</v>
      </c>
      <c r="N55" s="1185"/>
      <c r="O55" s="1185">
        <v>8850</v>
      </c>
      <c r="P55" s="1185"/>
      <c r="Q55" s="1185"/>
      <c r="R55" s="1185"/>
      <c r="S55" s="1185"/>
      <c r="T55" s="1185"/>
      <c r="U55" s="1185">
        <f t="shared" si="1"/>
        <v>442.5</v>
      </c>
      <c r="V55" s="1185">
        <f t="shared" si="0"/>
        <v>9292.5</v>
      </c>
      <c r="W55" s="1185" t="s">
        <v>257</v>
      </c>
      <c r="X55" s="1750"/>
      <c r="Y55" s="1750"/>
      <c r="Z55" s="1750"/>
      <c r="AA55" s="1750"/>
      <c r="AB55" s="1750"/>
      <c r="AC55" s="1750"/>
      <c r="AD55" s="1750"/>
      <c r="AE55" s="1750"/>
      <c r="AF55" s="1750"/>
    </row>
    <row r="56" spans="1:32" s="1720" customFormat="1">
      <c r="A56" s="1185">
        <v>54</v>
      </c>
      <c r="B56" s="1185" t="s">
        <v>2018</v>
      </c>
      <c r="C56" s="1185">
        <v>54</v>
      </c>
      <c r="D56" s="1185">
        <v>273</v>
      </c>
      <c r="E56" s="1185">
        <v>161006714</v>
      </c>
      <c r="F56" s="1185">
        <v>54</v>
      </c>
      <c r="G56" s="1721">
        <v>3292.48</v>
      </c>
      <c r="H56" s="1185">
        <v>212.12</v>
      </c>
      <c r="I56" s="1185">
        <v>0.6</v>
      </c>
      <c r="J56" s="1185"/>
      <c r="K56" s="1185"/>
      <c r="L56" s="1185">
        <v>2</v>
      </c>
      <c r="M56" s="1185">
        <v>0</v>
      </c>
      <c r="N56" s="1185"/>
      <c r="O56" s="1185"/>
      <c r="P56" s="1185"/>
      <c r="Q56" s="1185"/>
      <c r="R56" s="1185"/>
      <c r="S56" s="1185"/>
      <c r="T56" s="1185"/>
      <c r="U56" s="1185">
        <f t="shared" si="1"/>
        <v>0</v>
      </c>
      <c r="V56" s="1185">
        <f t="shared" si="0"/>
        <v>0</v>
      </c>
      <c r="W56" s="1185" t="s">
        <v>257</v>
      </c>
      <c r="X56" s="1750"/>
      <c r="Y56" s="1750"/>
      <c r="Z56" s="1750"/>
      <c r="AA56" s="1750"/>
      <c r="AB56" s="1750"/>
      <c r="AC56" s="1750"/>
      <c r="AD56" s="1750"/>
      <c r="AE56" s="1750"/>
      <c r="AF56" s="1750"/>
    </row>
    <row r="57" spans="1:32" s="1720" customFormat="1">
      <c r="A57" s="1185">
        <v>55</v>
      </c>
      <c r="B57" s="1185" t="s">
        <v>2018</v>
      </c>
      <c r="C57" s="1185">
        <v>55</v>
      </c>
      <c r="D57" s="1185">
        <v>274</v>
      </c>
      <c r="E57" s="1185">
        <v>161006715</v>
      </c>
      <c r="F57" s="1185">
        <v>59</v>
      </c>
      <c r="G57" s="1721">
        <v>3612.05</v>
      </c>
      <c r="H57" s="1185">
        <v>211.54</v>
      </c>
      <c r="I57" s="1185">
        <v>0.59</v>
      </c>
      <c r="J57" s="1185"/>
      <c r="K57" s="1185"/>
      <c r="L57" s="1185">
        <v>1</v>
      </c>
      <c r="M57" s="1185">
        <v>55</v>
      </c>
      <c r="N57" s="1185"/>
      <c r="O57" s="1185"/>
      <c r="P57" s="1185"/>
      <c r="Q57" s="1185"/>
      <c r="R57" s="1185"/>
      <c r="S57" s="1185"/>
      <c r="T57" s="1185"/>
      <c r="U57" s="1185">
        <f t="shared" si="1"/>
        <v>0</v>
      </c>
      <c r="V57" s="1185">
        <f t="shared" si="0"/>
        <v>0</v>
      </c>
      <c r="W57" s="1185" t="s">
        <v>257</v>
      </c>
      <c r="X57" s="1750"/>
      <c r="Y57" s="1750"/>
      <c r="Z57" s="1750"/>
      <c r="AA57" s="1750"/>
      <c r="AB57" s="1750"/>
      <c r="AC57" s="1750"/>
      <c r="AD57" s="1750"/>
      <c r="AE57" s="1750"/>
      <c r="AF57" s="1750"/>
    </row>
    <row r="58" spans="1:32" s="1720" customFormat="1">
      <c r="A58" s="1185">
        <v>56</v>
      </c>
      <c r="B58" s="1185" t="s">
        <v>2020</v>
      </c>
      <c r="C58" s="1185">
        <v>56</v>
      </c>
      <c r="D58" s="1185">
        <v>275</v>
      </c>
      <c r="E58" s="1185">
        <v>161006716</v>
      </c>
      <c r="F58" s="1185">
        <v>58</v>
      </c>
      <c r="G58" s="1721">
        <v>3532.25</v>
      </c>
      <c r="H58" s="1185">
        <v>228.75</v>
      </c>
      <c r="I58" s="1185">
        <v>0</v>
      </c>
      <c r="J58" s="1185"/>
      <c r="K58" s="1185"/>
      <c r="L58" s="1185">
        <v>2</v>
      </c>
      <c r="M58" s="1185">
        <v>0</v>
      </c>
      <c r="N58" s="1185"/>
      <c r="O58" s="1185"/>
      <c r="P58" s="1185"/>
      <c r="Q58" s="1185"/>
      <c r="R58" s="1185"/>
      <c r="S58" s="1185"/>
      <c r="T58" s="1185"/>
      <c r="U58" s="1185">
        <f t="shared" si="1"/>
        <v>0</v>
      </c>
      <c r="V58" s="1185">
        <f t="shared" si="0"/>
        <v>0</v>
      </c>
      <c r="W58" s="1185" t="s">
        <v>257</v>
      </c>
      <c r="X58" s="1750"/>
      <c r="Y58" s="1750"/>
      <c r="Z58" s="1750"/>
      <c r="AA58" s="1750"/>
      <c r="AB58" s="1750"/>
      <c r="AC58" s="1750"/>
      <c r="AD58" s="1750"/>
      <c r="AE58" s="1750"/>
      <c r="AF58" s="1750"/>
    </row>
    <row r="59" spans="1:32" s="1720" customFormat="1">
      <c r="A59" s="1185">
        <v>57</v>
      </c>
      <c r="B59" s="1185" t="s">
        <v>2020</v>
      </c>
      <c r="C59" s="1185">
        <v>57</v>
      </c>
      <c r="D59" s="1185">
        <v>276</v>
      </c>
      <c r="E59" s="1185">
        <v>161006717</v>
      </c>
      <c r="F59" s="1185">
        <v>57</v>
      </c>
      <c r="G59" s="1721">
        <v>3557.65</v>
      </c>
      <c r="H59" s="1185">
        <v>153.51</v>
      </c>
      <c r="I59" s="1185">
        <v>12.16</v>
      </c>
      <c r="J59" s="1185"/>
      <c r="K59" s="1185"/>
      <c r="L59" s="1185">
        <v>2</v>
      </c>
      <c r="M59" s="1185">
        <v>15</v>
      </c>
      <c r="N59" s="1185"/>
      <c r="O59" s="1185">
        <v>8550</v>
      </c>
      <c r="P59" s="1185"/>
      <c r="Q59" s="1185"/>
      <c r="R59" s="1185"/>
      <c r="S59" s="1185"/>
      <c r="T59" s="1185"/>
      <c r="U59" s="1185">
        <f t="shared" si="1"/>
        <v>427.5</v>
      </c>
      <c r="V59" s="1185">
        <f t="shared" si="0"/>
        <v>8977.5</v>
      </c>
      <c r="W59" s="1185" t="s">
        <v>257</v>
      </c>
      <c r="X59" s="1750"/>
      <c r="Y59" s="1750"/>
      <c r="Z59" s="1750"/>
      <c r="AA59" s="1750"/>
      <c r="AB59" s="1750"/>
      <c r="AC59" s="1750"/>
      <c r="AD59" s="1750"/>
      <c r="AE59" s="1750"/>
      <c r="AF59" s="1750"/>
    </row>
    <row r="60" spans="1:32" s="1720" customFormat="1">
      <c r="A60" s="1185">
        <v>58</v>
      </c>
      <c r="B60" s="1185" t="s">
        <v>2020</v>
      </c>
      <c r="C60" s="1185">
        <v>58</v>
      </c>
      <c r="D60" s="1185">
        <v>277</v>
      </c>
      <c r="E60" s="1185">
        <v>161006718</v>
      </c>
      <c r="F60" s="1185">
        <v>58</v>
      </c>
      <c r="G60" s="1721">
        <v>3604.68</v>
      </c>
      <c r="H60" s="1185">
        <v>149.51</v>
      </c>
      <c r="I60" s="1185">
        <v>2.19</v>
      </c>
      <c r="J60" s="1185"/>
      <c r="K60" s="1185"/>
      <c r="L60" s="1185">
        <v>2</v>
      </c>
      <c r="M60" s="1185">
        <v>5</v>
      </c>
      <c r="N60" s="1185"/>
      <c r="O60" s="1185"/>
      <c r="P60" s="1185"/>
      <c r="Q60" s="1185"/>
      <c r="R60" s="1185"/>
      <c r="S60" s="1185"/>
      <c r="T60" s="1185"/>
      <c r="U60" s="1185">
        <f t="shared" si="1"/>
        <v>0</v>
      </c>
      <c r="V60" s="1185">
        <f t="shared" si="0"/>
        <v>0</v>
      </c>
      <c r="W60" s="1185" t="s">
        <v>257</v>
      </c>
      <c r="X60" s="1750"/>
      <c r="Y60" s="1750"/>
      <c r="Z60" s="1750"/>
      <c r="AA60" s="1750"/>
      <c r="AB60" s="1750"/>
      <c r="AC60" s="1750"/>
      <c r="AD60" s="1750"/>
      <c r="AE60" s="1750"/>
      <c r="AF60" s="1750"/>
    </row>
    <row r="61" spans="1:32" s="1720" customFormat="1">
      <c r="A61" s="1185">
        <v>59</v>
      </c>
      <c r="B61" s="1185" t="s">
        <v>2020</v>
      </c>
      <c r="C61" s="1185">
        <v>59</v>
      </c>
      <c r="D61" s="1185">
        <v>278</v>
      </c>
      <c r="E61" s="1185">
        <v>161006719</v>
      </c>
      <c r="F61" s="1185">
        <v>51</v>
      </c>
      <c r="G61" s="1721">
        <v>3192.31</v>
      </c>
      <c r="H61" s="1185">
        <v>123.05</v>
      </c>
      <c r="I61" s="1185">
        <v>6.36</v>
      </c>
      <c r="J61" s="1185"/>
      <c r="K61" s="1185"/>
      <c r="L61" s="1185">
        <v>2</v>
      </c>
      <c r="M61" s="1185">
        <v>0</v>
      </c>
      <c r="N61" s="1185"/>
      <c r="O61" s="1185">
        <v>7650</v>
      </c>
      <c r="P61" s="1185"/>
      <c r="Q61" s="1185"/>
      <c r="R61" s="1185"/>
      <c r="S61" s="1185"/>
      <c r="T61" s="1185"/>
      <c r="U61" s="1185">
        <f t="shared" si="1"/>
        <v>382.5</v>
      </c>
      <c r="V61" s="1185">
        <f t="shared" si="0"/>
        <v>8032.5</v>
      </c>
      <c r="W61" s="1185" t="s">
        <v>257</v>
      </c>
      <c r="X61" s="1750"/>
      <c r="Y61" s="1750"/>
      <c r="Z61" s="1750"/>
      <c r="AA61" s="1750"/>
      <c r="AB61" s="1750"/>
      <c r="AC61" s="1750"/>
      <c r="AD61" s="1750"/>
      <c r="AE61" s="1750"/>
      <c r="AF61" s="1750"/>
    </row>
    <row r="62" spans="1:32" s="1720" customFormat="1">
      <c r="A62" s="1185">
        <v>60</v>
      </c>
      <c r="B62" s="1185" t="s">
        <v>2020</v>
      </c>
      <c r="C62" s="1185">
        <v>60</v>
      </c>
      <c r="D62" s="1185">
        <v>279</v>
      </c>
      <c r="E62" s="1185">
        <v>161006720</v>
      </c>
      <c r="F62" s="1185">
        <v>56</v>
      </c>
      <c r="G62" s="1721">
        <v>3486.47</v>
      </c>
      <c r="H62" s="1185">
        <v>145.91999999999999</v>
      </c>
      <c r="I62" s="1185">
        <v>1.39</v>
      </c>
      <c r="J62" s="1185"/>
      <c r="K62" s="1185"/>
      <c r="L62" s="1185">
        <v>2</v>
      </c>
      <c r="M62" s="1185">
        <v>10</v>
      </c>
      <c r="N62" s="1185"/>
      <c r="O62" s="1185"/>
      <c r="P62" s="1185"/>
      <c r="Q62" s="1185"/>
      <c r="R62" s="1185"/>
      <c r="S62" s="1185"/>
      <c r="T62" s="1185"/>
      <c r="U62" s="1185">
        <f t="shared" si="1"/>
        <v>0</v>
      </c>
      <c r="V62" s="1185">
        <f t="shared" si="0"/>
        <v>0</v>
      </c>
      <c r="W62" s="1185" t="s">
        <v>257</v>
      </c>
      <c r="X62" s="1750"/>
      <c r="Y62" s="1750"/>
      <c r="Z62" s="1750"/>
      <c r="AA62" s="1750"/>
      <c r="AB62" s="1750"/>
      <c r="AC62" s="1750"/>
      <c r="AD62" s="1750"/>
      <c r="AE62" s="1750"/>
      <c r="AF62" s="1750"/>
    </row>
    <row r="63" spans="1:32" s="1720" customFormat="1">
      <c r="A63" s="1185">
        <v>61</v>
      </c>
      <c r="B63" s="1185" t="s">
        <v>2020</v>
      </c>
      <c r="C63" s="1185">
        <v>61</v>
      </c>
      <c r="D63" s="1185">
        <v>280</v>
      </c>
      <c r="E63" s="1185">
        <v>161006721</v>
      </c>
      <c r="F63" s="1185">
        <v>55</v>
      </c>
      <c r="G63" s="1721">
        <v>3400.9</v>
      </c>
      <c r="H63" s="1185">
        <v>165.08</v>
      </c>
      <c r="I63" s="1185">
        <v>5.98</v>
      </c>
      <c r="J63" s="1185"/>
      <c r="K63" s="1185"/>
      <c r="L63" s="1185">
        <v>1</v>
      </c>
      <c r="M63" s="1185">
        <v>55</v>
      </c>
      <c r="N63" s="1185"/>
      <c r="O63" s="1185">
        <v>8250</v>
      </c>
      <c r="P63" s="1185"/>
      <c r="Q63" s="1185"/>
      <c r="R63" s="1185"/>
      <c r="S63" s="1185"/>
      <c r="T63" s="1185"/>
      <c r="U63" s="1185">
        <f t="shared" si="1"/>
        <v>412.5</v>
      </c>
      <c r="V63" s="1185">
        <f t="shared" si="0"/>
        <v>8662.5</v>
      </c>
      <c r="W63" s="1185" t="s">
        <v>257</v>
      </c>
      <c r="X63" s="1750"/>
      <c r="Y63" s="1750"/>
      <c r="Z63" s="1750"/>
      <c r="AA63" s="1750"/>
      <c r="AB63" s="1750"/>
      <c r="AC63" s="1750"/>
      <c r="AD63" s="1750"/>
      <c r="AE63" s="1750"/>
      <c r="AF63" s="1750"/>
    </row>
    <row r="64" spans="1:32" s="1720" customFormat="1">
      <c r="A64" s="1185">
        <v>62</v>
      </c>
      <c r="B64" s="1185" t="s">
        <v>2022</v>
      </c>
      <c r="C64" s="1185">
        <v>62</v>
      </c>
      <c r="D64" s="1185">
        <v>281</v>
      </c>
      <c r="E64" s="1185">
        <v>161006722</v>
      </c>
      <c r="F64" s="1185">
        <v>57</v>
      </c>
      <c r="G64" s="1721">
        <v>3494.27</v>
      </c>
      <c r="H64" s="1185">
        <v>202.89</v>
      </c>
      <c r="I64" s="1185">
        <v>4.16</v>
      </c>
      <c r="J64" s="1185"/>
      <c r="K64" s="1185"/>
      <c r="L64" s="1185">
        <v>2</v>
      </c>
      <c r="M64" s="1185">
        <v>5</v>
      </c>
      <c r="N64" s="1185"/>
      <c r="O64" s="1185"/>
      <c r="P64" s="1185"/>
      <c r="Q64" s="1185"/>
      <c r="R64" s="1185"/>
      <c r="S64" s="1185"/>
      <c r="T64" s="1185"/>
      <c r="U64" s="1185">
        <f t="shared" si="1"/>
        <v>0</v>
      </c>
      <c r="V64" s="1185">
        <f t="shared" si="0"/>
        <v>0</v>
      </c>
      <c r="W64" s="1185" t="s">
        <v>257</v>
      </c>
      <c r="X64" s="1750"/>
      <c r="Y64" s="1750"/>
      <c r="Z64" s="1750"/>
      <c r="AA64" s="1750"/>
      <c r="AB64" s="1750"/>
      <c r="AC64" s="1750"/>
      <c r="AD64" s="1750"/>
      <c r="AE64" s="1750"/>
      <c r="AF64" s="1750"/>
    </row>
    <row r="65" spans="1:32" s="1720" customFormat="1">
      <c r="A65" s="1185">
        <v>63</v>
      </c>
      <c r="B65" s="1185" t="s">
        <v>2022</v>
      </c>
      <c r="C65" s="1185">
        <v>63</v>
      </c>
      <c r="D65" s="1185">
        <v>282</v>
      </c>
      <c r="E65" s="1185">
        <v>161006723</v>
      </c>
      <c r="F65" s="1185">
        <v>59</v>
      </c>
      <c r="G65" s="1721">
        <v>3677.22</v>
      </c>
      <c r="H65" s="1185">
        <v>159.75</v>
      </c>
      <c r="I65" s="1185">
        <v>4.97</v>
      </c>
      <c r="J65" s="1185"/>
      <c r="K65" s="1185"/>
      <c r="L65" s="1185">
        <v>2</v>
      </c>
      <c r="M65" s="1185">
        <v>5</v>
      </c>
      <c r="N65" s="1185"/>
      <c r="O65" s="1185">
        <v>8850</v>
      </c>
      <c r="P65" s="1185"/>
      <c r="Q65" s="1185"/>
      <c r="R65" s="1185"/>
      <c r="S65" s="1185"/>
      <c r="T65" s="1185"/>
      <c r="U65" s="1185">
        <f t="shared" si="1"/>
        <v>442.5</v>
      </c>
      <c r="V65" s="1185">
        <f t="shared" si="0"/>
        <v>9292.5</v>
      </c>
      <c r="W65" s="1185" t="s">
        <v>257</v>
      </c>
      <c r="X65" s="1750"/>
      <c r="Y65" s="1750"/>
      <c r="Z65" s="1750"/>
      <c r="AA65" s="1750"/>
      <c r="AB65" s="1750"/>
      <c r="AC65" s="1750"/>
      <c r="AD65" s="1750"/>
      <c r="AE65" s="1750"/>
      <c r="AF65" s="1750"/>
    </row>
    <row r="66" spans="1:32" s="1720" customFormat="1">
      <c r="A66" s="1185">
        <v>64</v>
      </c>
      <c r="B66" s="1185" t="s">
        <v>2022</v>
      </c>
      <c r="C66" s="1185">
        <v>64</v>
      </c>
      <c r="D66" s="1185">
        <v>283</v>
      </c>
      <c r="E66" s="1185">
        <v>161006724</v>
      </c>
      <c r="F66" s="1185">
        <v>59</v>
      </c>
      <c r="G66" s="1721">
        <v>3634.44</v>
      </c>
      <c r="H66" s="1185">
        <v>195.95</v>
      </c>
      <c r="I66" s="1185">
        <v>4.3899999999999997</v>
      </c>
      <c r="J66" s="1185"/>
      <c r="K66" s="1185"/>
      <c r="L66" s="1185">
        <v>2</v>
      </c>
      <c r="M66" s="1185">
        <v>30</v>
      </c>
      <c r="N66" s="1185"/>
      <c r="O66" s="1185">
        <v>8850</v>
      </c>
      <c r="P66" s="1185"/>
      <c r="Q66" s="1185"/>
      <c r="R66" s="1185"/>
      <c r="S66" s="1185"/>
      <c r="T66" s="1185"/>
      <c r="U66" s="1185">
        <f t="shared" si="1"/>
        <v>442.5</v>
      </c>
      <c r="V66" s="1185">
        <f t="shared" si="0"/>
        <v>9292.5</v>
      </c>
      <c r="W66" s="1185" t="s">
        <v>257</v>
      </c>
      <c r="X66" s="1750"/>
      <c r="Y66" s="1750"/>
      <c r="Z66" s="1750"/>
      <c r="AA66" s="1750"/>
      <c r="AB66" s="1750"/>
      <c r="AC66" s="1750"/>
      <c r="AD66" s="1750"/>
      <c r="AE66" s="1750"/>
      <c r="AF66" s="1750"/>
    </row>
    <row r="67" spans="1:32" s="1720" customFormat="1">
      <c r="A67" s="1185">
        <v>65</v>
      </c>
      <c r="B67" s="1185" t="s">
        <v>2022</v>
      </c>
      <c r="C67" s="1185">
        <v>65</v>
      </c>
      <c r="D67" s="1185">
        <v>284</v>
      </c>
      <c r="E67" s="1185">
        <v>161006725</v>
      </c>
      <c r="F67" s="1185">
        <v>58</v>
      </c>
      <c r="G67" s="1721">
        <v>3747.2</v>
      </c>
      <c r="H67" s="1185">
        <v>316.8</v>
      </c>
      <c r="I67" s="1185">
        <v>4</v>
      </c>
      <c r="J67" s="1185"/>
      <c r="K67" s="1185"/>
      <c r="L67" s="1185">
        <v>2</v>
      </c>
      <c r="M67" s="1185">
        <v>25</v>
      </c>
      <c r="N67" s="1185"/>
      <c r="O67" s="1185">
        <v>8700</v>
      </c>
      <c r="P67" s="1185"/>
      <c r="Q67" s="1185"/>
      <c r="R67" s="1185"/>
      <c r="S67" s="1185"/>
      <c r="T67" s="1185"/>
      <c r="U67" s="1185">
        <f t="shared" si="1"/>
        <v>435</v>
      </c>
      <c r="V67" s="1185">
        <f t="shared" si="0"/>
        <v>9135</v>
      </c>
      <c r="W67" s="1185" t="s">
        <v>257</v>
      </c>
      <c r="X67" s="139" t="s">
        <v>2023</v>
      </c>
      <c r="Y67" s="1750"/>
      <c r="Z67" s="1750"/>
      <c r="AA67" s="1750"/>
      <c r="AB67" s="1750"/>
      <c r="AC67" s="1750"/>
      <c r="AD67" s="1750"/>
      <c r="AE67" s="1750"/>
      <c r="AF67" s="1750"/>
    </row>
    <row r="68" spans="1:32" s="1720" customFormat="1">
      <c r="A68" s="1185">
        <v>66</v>
      </c>
      <c r="B68" s="1185" t="s">
        <v>2022</v>
      </c>
      <c r="C68" s="1185">
        <v>66</v>
      </c>
      <c r="D68" s="1185">
        <v>285</v>
      </c>
      <c r="E68" s="1185">
        <v>161006726</v>
      </c>
      <c r="F68" s="1185">
        <v>58</v>
      </c>
      <c r="G68" s="1721">
        <v>3486.63</v>
      </c>
      <c r="H68" s="1185">
        <v>280.37</v>
      </c>
      <c r="I68" s="1185">
        <v>0</v>
      </c>
      <c r="J68" s="1185"/>
      <c r="K68" s="1185"/>
      <c r="L68" s="1185">
        <v>2</v>
      </c>
      <c r="M68" s="1185">
        <v>59</v>
      </c>
      <c r="N68" s="1185"/>
      <c r="O68" s="1185"/>
      <c r="P68" s="1185"/>
      <c r="Q68" s="1185"/>
      <c r="R68" s="1185"/>
      <c r="S68" s="1185"/>
      <c r="T68" s="1185"/>
      <c r="U68" s="1185">
        <f t="shared" si="1"/>
        <v>0</v>
      </c>
      <c r="V68" s="1185">
        <f t="shared" ref="V68:V131" si="2">O68+U68</f>
        <v>0</v>
      </c>
      <c r="W68" s="1185" t="s">
        <v>257</v>
      </c>
      <c r="X68" s="1750"/>
      <c r="Y68" s="1750"/>
      <c r="Z68" s="1750"/>
      <c r="AA68" s="1750"/>
      <c r="AB68" s="1750"/>
      <c r="AC68" s="1750"/>
      <c r="AD68" s="1750"/>
      <c r="AE68" s="1750"/>
      <c r="AF68" s="1750"/>
    </row>
    <row r="69" spans="1:32" s="1720" customFormat="1">
      <c r="A69" s="1185">
        <v>67</v>
      </c>
      <c r="B69" s="1185" t="s">
        <v>2024</v>
      </c>
      <c r="C69" s="1185">
        <v>67</v>
      </c>
      <c r="D69" s="1185">
        <v>286</v>
      </c>
      <c r="E69" s="1185">
        <v>161006727</v>
      </c>
      <c r="F69" s="1185">
        <v>59</v>
      </c>
      <c r="G69" s="1721">
        <v>3569.64</v>
      </c>
      <c r="H69" s="1185">
        <v>257.35000000000002</v>
      </c>
      <c r="I69" s="1185">
        <v>0.99</v>
      </c>
      <c r="J69" s="1185"/>
      <c r="K69" s="1185"/>
      <c r="L69" s="1185">
        <v>2</v>
      </c>
      <c r="M69" s="1185">
        <v>45</v>
      </c>
      <c r="N69" s="1185"/>
      <c r="O69" s="1185"/>
      <c r="P69" s="1185"/>
      <c r="Q69" s="1185"/>
      <c r="R69" s="1185"/>
      <c r="S69" s="1185"/>
      <c r="T69" s="1185"/>
      <c r="U69" s="1185">
        <f t="shared" si="1"/>
        <v>0</v>
      </c>
      <c r="V69" s="1185">
        <f t="shared" si="2"/>
        <v>0</v>
      </c>
      <c r="W69" s="1185" t="s">
        <v>257</v>
      </c>
      <c r="X69" s="1750"/>
      <c r="Y69" s="1750"/>
      <c r="Z69" s="1750"/>
      <c r="AA69" s="1750"/>
      <c r="AB69" s="1750"/>
      <c r="AC69" s="1750"/>
      <c r="AD69" s="1750"/>
      <c r="AE69" s="1750"/>
      <c r="AF69" s="1750"/>
    </row>
    <row r="70" spans="1:32" s="1720" customFormat="1">
      <c r="A70" s="1185">
        <v>68</v>
      </c>
      <c r="B70" s="1185" t="s">
        <v>2024</v>
      </c>
      <c r="C70" s="1185">
        <v>68</v>
      </c>
      <c r="D70" s="1185">
        <v>287</v>
      </c>
      <c r="E70" s="1185">
        <v>161006728</v>
      </c>
      <c r="F70" s="1185">
        <v>58</v>
      </c>
      <c r="G70" s="1721">
        <v>3595.68</v>
      </c>
      <c r="H70" s="1185">
        <v>165.49</v>
      </c>
      <c r="I70" s="1185">
        <v>9.17</v>
      </c>
      <c r="J70" s="1185"/>
      <c r="K70" s="1185"/>
      <c r="L70" s="1185">
        <v>2</v>
      </c>
      <c r="M70" s="1185">
        <v>0</v>
      </c>
      <c r="N70" s="1185"/>
      <c r="O70" s="1185">
        <v>8700</v>
      </c>
      <c r="P70" s="1185"/>
      <c r="Q70" s="1185"/>
      <c r="R70" s="1185"/>
      <c r="S70" s="1185"/>
      <c r="T70" s="1185"/>
      <c r="U70" s="1185">
        <f t="shared" si="1"/>
        <v>435</v>
      </c>
      <c r="V70" s="1185">
        <f t="shared" si="2"/>
        <v>9135</v>
      </c>
      <c r="W70" s="1185" t="s">
        <v>257</v>
      </c>
      <c r="X70" s="1750"/>
      <c r="Y70" s="1750"/>
      <c r="Z70" s="1750"/>
      <c r="AA70" s="1750"/>
      <c r="AB70" s="1750"/>
      <c r="AC70" s="1750"/>
      <c r="AD70" s="1750"/>
      <c r="AE70" s="1750"/>
      <c r="AF70" s="1750"/>
    </row>
    <row r="71" spans="1:32" s="1720" customFormat="1">
      <c r="A71" s="1185">
        <v>69</v>
      </c>
      <c r="B71" s="1185" t="s">
        <v>2024</v>
      </c>
      <c r="C71" s="1185">
        <v>69</v>
      </c>
      <c r="D71" s="1185">
        <v>288</v>
      </c>
      <c r="E71" s="1185">
        <v>161006729</v>
      </c>
      <c r="F71" s="1185">
        <v>54</v>
      </c>
      <c r="G71" s="1721">
        <v>3259.68</v>
      </c>
      <c r="H71" s="1185">
        <v>244.32</v>
      </c>
      <c r="I71" s="1185">
        <v>0</v>
      </c>
      <c r="J71" s="1185"/>
      <c r="K71" s="1185"/>
      <c r="L71" s="1185">
        <v>1</v>
      </c>
      <c r="M71" s="1185">
        <v>40</v>
      </c>
      <c r="N71" s="1185"/>
      <c r="O71" s="1185"/>
      <c r="P71" s="1185"/>
      <c r="Q71" s="1185"/>
      <c r="R71" s="1185"/>
      <c r="S71" s="1185"/>
      <c r="T71" s="1185"/>
      <c r="U71" s="1185">
        <f t="shared" si="1"/>
        <v>0</v>
      </c>
      <c r="V71" s="1185">
        <f t="shared" si="2"/>
        <v>0</v>
      </c>
      <c r="W71" s="1185" t="s">
        <v>257</v>
      </c>
      <c r="X71" s="1750"/>
      <c r="Y71" s="1750"/>
      <c r="Z71" s="1750"/>
      <c r="AA71" s="1750"/>
      <c r="AB71" s="1750"/>
      <c r="AC71" s="1750"/>
      <c r="AD71" s="1750"/>
      <c r="AE71" s="1750"/>
      <c r="AF71" s="1750"/>
    </row>
    <row r="72" spans="1:32" s="1720" customFormat="1">
      <c r="A72" s="1185">
        <v>70</v>
      </c>
      <c r="B72" s="1185" t="s">
        <v>2024</v>
      </c>
      <c r="C72" s="1185">
        <v>70</v>
      </c>
      <c r="D72" s="1185">
        <v>289</v>
      </c>
      <c r="E72" s="1185">
        <v>161006730</v>
      </c>
      <c r="F72" s="1185">
        <v>58</v>
      </c>
      <c r="G72" s="1721">
        <v>3450.65</v>
      </c>
      <c r="H72" s="1185">
        <v>310.35000000000002</v>
      </c>
      <c r="I72" s="1185">
        <v>0</v>
      </c>
      <c r="J72" s="1185"/>
      <c r="K72" s="1185"/>
      <c r="L72" s="1185">
        <v>2</v>
      </c>
      <c r="M72" s="1185">
        <v>35</v>
      </c>
      <c r="N72" s="1185"/>
      <c r="O72" s="1185"/>
      <c r="P72" s="1185"/>
      <c r="Q72" s="1185"/>
      <c r="R72" s="1185"/>
      <c r="S72" s="1185"/>
      <c r="T72" s="1185"/>
      <c r="U72" s="1185">
        <f t="shared" si="1"/>
        <v>0</v>
      </c>
      <c r="V72" s="1185">
        <f t="shared" si="2"/>
        <v>0</v>
      </c>
      <c r="W72" s="1185" t="s">
        <v>257</v>
      </c>
      <c r="X72" s="1750"/>
      <c r="Y72" s="1750"/>
      <c r="Z72" s="1750"/>
      <c r="AA72" s="1750"/>
      <c r="AB72" s="1750"/>
      <c r="AC72" s="1750"/>
      <c r="AD72" s="1750"/>
      <c r="AE72" s="1750"/>
      <c r="AF72" s="1750"/>
    </row>
    <row r="73" spans="1:32" s="1720" customFormat="1">
      <c r="A73" s="1185">
        <v>71</v>
      </c>
      <c r="B73" s="1185" t="s">
        <v>2026</v>
      </c>
      <c r="C73" s="1185">
        <v>71</v>
      </c>
      <c r="D73" s="1185">
        <v>290</v>
      </c>
      <c r="E73" s="1185">
        <v>161006731</v>
      </c>
      <c r="F73" s="1185">
        <v>59</v>
      </c>
      <c r="G73" s="1721">
        <v>3641.04</v>
      </c>
      <c r="H73" s="1185">
        <v>188.55</v>
      </c>
      <c r="I73" s="1185">
        <v>3.59</v>
      </c>
      <c r="J73" s="1185"/>
      <c r="K73" s="1185"/>
      <c r="L73" s="1185">
        <v>2</v>
      </c>
      <c r="M73" s="1185">
        <v>30</v>
      </c>
      <c r="N73" s="1185"/>
      <c r="O73" s="1185">
        <v>8700</v>
      </c>
      <c r="P73" s="1185"/>
      <c r="Q73" s="1185"/>
      <c r="R73" s="1185"/>
      <c r="S73" s="1185"/>
      <c r="T73" s="1185"/>
      <c r="U73" s="1185">
        <f t="shared" si="1"/>
        <v>435</v>
      </c>
      <c r="V73" s="1185">
        <f t="shared" si="2"/>
        <v>9135</v>
      </c>
      <c r="W73" s="1185" t="s">
        <v>257</v>
      </c>
      <c r="X73" s="1750"/>
      <c r="Y73" s="1750"/>
      <c r="Z73" s="1750"/>
      <c r="AA73" s="1750"/>
      <c r="AB73" s="1750"/>
      <c r="AC73" s="1750"/>
      <c r="AD73" s="1750"/>
      <c r="AE73" s="1750"/>
      <c r="AF73" s="1750"/>
    </row>
    <row r="74" spans="1:32" s="1720" customFormat="1">
      <c r="A74" s="1185">
        <v>72</v>
      </c>
      <c r="B74" s="1185" t="s">
        <v>2026</v>
      </c>
      <c r="C74" s="1185">
        <v>72</v>
      </c>
      <c r="D74" s="1185">
        <v>291</v>
      </c>
      <c r="E74" s="1185">
        <v>161006732</v>
      </c>
      <c r="F74" s="1185">
        <v>58</v>
      </c>
      <c r="G74" s="1721">
        <v>3539.24</v>
      </c>
      <c r="H74" s="1185">
        <v>224.96</v>
      </c>
      <c r="I74" s="1185">
        <v>0.2</v>
      </c>
      <c r="J74" s="1185"/>
      <c r="K74" s="1185"/>
      <c r="L74" s="1185">
        <v>2</v>
      </c>
      <c r="M74" s="1185">
        <v>25</v>
      </c>
      <c r="N74" s="1185"/>
      <c r="O74" s="1185"/>
      <c r="P74" s="1185"/>
      <c r="Q74" s="1185"/>
      <c r="R74" s="1185"/>
      <c r="S74" s="1185"/>
      <c r="T74" s="1185"/>
      <c r="U74" s="1185">
        <f t="shared" si="1"/>
        <v>0</v>
      </c>
      <c r="V74" s="1185">
        <f t="shared" si="2"/>
        <v>0</v>
      </c>
      <c r="W74" s="1185" t="s">
        <v>257</v>
      </c>
      <c r="X74" s="1750"/>
      <c r="Y74" s="1750"/>
      <c r="Z74" s="1750"/>
      <c r="AA74" s="1750"/>
      <c r="AB74" s="1750"/>
      <c r="AC74" s="1750"/>
      <c r="AD74" s="1750"/>
      <c r="AE74" s="1750"/>
      <c r="AF74" s="1750"/>
    </row>
    <row r="75" spans="1:32" s="1720" customFormat="1">
      <c r="A75" s="1185">
        <v>73</v>
      </c>
      <c r="B75" s="1185" t="s">
        <v>2026</v>
      </c>
      <c r="C75" s="1185">
        <v>73</v>
      </c>
      <c r="D75" s="1185">
        <v>292</v>
      </c>
      <c r="E75" s="1185">
        <v>161006733</v>
      </c>
      <c r="F75" s="1185">
        <v>57</v>
      </c>
      <c r="G75" s="1721">
        <v>3429.88</v>
      </c>
      <c r="H75" s="1185">
        <v>265.5</v>
      </c>
      <c r="I75" s="1185">
        <v>5.38</v>
      </c>
      <c r="J75" s="1185"/>
      <c r="K75" s="1185"/>
      <c r="L75" s="1185">
        <v>1</v>
      </c>
      <c r="M75" s="1185">
        <v>45</v>
      </c>
      <c r="N75" s="1185"/>
      <c r="O75" s="1185"/>
      <c r="P75" s="1185"/>
      <c r="Q75" s="1185"/>
      <c r="R75" s="1185"/>
      <c r="S75" s="1185"/>
      <c r="T75" s="1185"/>
      <c r="U75" s="1185">
        <f t="shared" ref="U75:U137" si="3">O75*5%</f>
        <v>0</v>
      </c>
      <c r="V75" s="1185">
        <f t="shared" si="2"/>
        <v>0</v>
      </c>
      <c r="W75" s="1185" t="s">
        <v>257</v>
      </c>
      <c r="X75" s="1750"/>
      <c r="Y75" s="1750"/>
      <c r="Z75" s="1750"/>
      <c r="AA75" s="1750"/>
      <c r="AB75" s="1750"/>
      <c r="AC75" s="1750"/>
      <c r="AD75" s="1750"/>
      <c r="AE75" s="1750"/>
      <c r="AF75" s="1750"/>
    </row>
    <row r="76" spans="1:32" s="1720" customFormat="1">
      <c r="A76" s="1185">
        <v>74</v>
      </c>
      <c r="B76" s="1185" t="s">
        <v>2026</v>
      </c>
      <c r="C76" s="1185">
        <v>74</v>
      </c>
      <c r="D76" s="1185">
        <v>293</v>
      </c>
      <c r="E76" s="1185">
        <v>161006734</v>
      </c>
      <c r="F76" s="1185">
        <v>55</v>
      </c>
      <c r="G76" s="1721">
        <v>3391.68</v>
      </c>
      <c r="H76" s="1185">
        <v>174.52</v>
      </c>
      <c r="I76" s="1185">
        <v>0.2</v>
      </c>
      <c r="J76" s="1185"/>
      <c r="K76" s="1185"/>
      <c r="L76" s="1185">
        <v>1</v>
      </c>
      <c r="M76" s="1185">
        <v>55</v>
      </c>
      <c r="N76" s="1185"/>
      <c r="O76" s="1185"/>
      <c r="P76" s="1185"/>
      <c r="Q76" s="1185"/>
      <c r="R76" s="1185"/>
      <c r="S76" s="1185"/>
      <c r="T76" s="1185"/>
      <c r="U76" s="1185">
        <f t="shared" si="3"/>
        <v>0</v>
      </c>
      <c r="V76" s="1185">
        <f t="shared" si="2"/>
        <v>0</v>
      </c>
      <c r="W76" s="1185" t="s">
        <v>257</v>
      </c>
      <c r="X76" s="1750"/>
      <c r="Y76" s="1750"/>
      <c r="Z76" s="1750"/>
      <c r="AA76" s="1750"/>
      <c r="AB76" s="1750"/>
      <c r="AC76" s="1750"/>
      <c r="AD76" s="1750"/>
      <c r="AE76" s="1750"/>
      <c r="AF76" s="1750"/>
    </row>
    <row r="77" spans="1:32" s="1720" customFormat="1">
      <c r="A77" s="1185">
        <v>75</v>
      </c>
      <c r="B77" s="1185" t="s">
        <v>2026</v>
      </c>
      <c r="C77" s="1185">
        <v>75</v>
      </c>
      <c r="D77" s="1185">
        <v>294</v>
      </c>
      <c r="E77" s="1185">
        <v>161006735</v>
      </c>
      <c r="F77" s="1185">
        <v>59</v>
      </c>
      <c r="G77" s="1721">
        <v>3713.88</v>
      </c>
      <c r="H77" s="1185">
        <v>113.87</v>
      </c>
      <c r="I77" s="1185">
        <v>13.75</v>
      </c>
      <c r="J77" s="1185"/>
      <c r="K77" s="1185"/>
      <c r="L77" s="1185">
        <v>2</v>
      </c>
      <c r="M77" s="1185">
        <v>5</v>
      </c>
      <c r="N77" s="1185"/>
      <c r="O77" s="1185">
        <v>8850</v>
      </c>
      <c r="P77" s="1185"/>
      <c r="Q77" s="1185"/>
      <c r="R77" s="1185"/>
      <c r="S77" s="1185"/>
      <c r="T77" s="1185"/>
      <c r="U77" s="1185">
        <f t="shared" si="3"/>
        <v>442.5</v>
      </c>
      <c r="V77" s="1185">
        <f t="shared" si="2"/>
        <v>9292.5</v>
      </c>
      <c r="W77" s="1185" t="s">
        <v>257</v>
      </c>
      <c r="X77" s="1750"/>
      <c r="Y77" s="1750"/>
      <c r="Z77" s="1750"/>
      <c r="AA77" s="1750"/>
      <c r="AB77" s="1750"/>
      <c r="AC77" s="1750"/>
      <c r="AD77" s="1750"/>
      <c r="AE77" s="1750"/>
      <c r="AF77" s="1750"/>
    </row>
    <row r="78" spans="1:32" s="1720" customFormat="1">
      <c r="A78" s="1185">
        <v>76</v>
      </c>
      <c r="B78" s="1185" t="s">
        <v>2026</v>
      </c>
      <c r="C78" s="1185">
        <v>76</v>
      </c>
      <c r="D78" s="1185">
        <v>295</v>
      </c>
      <c r="E78" s="1185">
        <v>161006736</v>
      </c>
      <c r="F78" s="1185">
        <v>57</v>
      </c>
      <c r="G78" s="1721">
        <v>3565.05</v>
      </c>
      <c r="H78" s="1185">
        <v>136.11000000000001</v>
      </c>
      <c r="I78" s="1185">
        <v>2.16</v>
      </c>
      <c r="J78" s="1185"/>
      <c r="K78" s="1185"/>
      <c r="L78" s="1185">
        <v>2</v>
      </c>
      <c r="M78" s="1185">
        <v>0</v>
      </c>
      <c r="N78" s="1185"/>
      <c r="O78" s="1185"/>
      <c r="P78" s="1185"/>
      <c r="Q78" s="1185"/>
      <c r="R78" s="1185"/>
      <c r="S78" s="1185"/>
      <c r="T78" s="1185"/>
      <c r="U78" s="1185">
        <f t="shared" si="3"/>
        <v>0</v>
      </c>
      <c r="V78" s="1185">
        <f t="shared" si="2"/>
        <v>0</v>
      </c>
      <c r="W78" s="1185" t="s">
        <v>257</v>
      </c>
      <c r="X78" s="1750"/>
      <c r="Y78" s="1750"/>
      <c r="Z78" s="1750"/>
      <c r="AA78" s="1750"/>
      <c r="AB78" s="1750"/>
      <c r="AC78" s="1750"/>
      <c r="AD78" s="1750"/>
      <c r="AE78" s="1750"/>
      <c r="AF78" s="1750"/>
    </row>
    <row r="79" spans="1:32" s="1720" customFormat="1">
      <c r="A79" s="1185">
        <v>77</v>
      </c>
      <c r="B79" s="1185" t="s">
        <v>2028</v>
      </c>
      <c r="C79" s="1185">
        <v>77</v>
      </c>
      <c r="D79" s="1185">
        <v>296</v>
      </c>
      <c r="E79" s="1185">
        <v>161006737</v>
      </c>
      <c r="F79" s="1185">
        <v>55</v>
      </c>
      <c r="G79" s="1721">
        <v>3388.09</v>
      </c>
      <c r="H79" s="1185">
        <v>174.91</v>
      </c>
      <c r="I79" s="1185">
        <v>0</v>
      </c>
      <c r="J79" s="1185"/>
      <c r="K79" s="1185"/>
      <c r="L79" s="1185">
        <v>2</v>
      </c>
      <c r="M79" s="1185">
        <v>20</v>
      </c>
      <c r="N79" s="1185"/>
      <c r="O79" s="1185"/>
      <c r="P79" s="1185"/>
      <c r="Q79" s="1185"/>
      <c r="R79" s="1185"/>
      <c r="S79" s="1185"/>
      <c r="T79" s="1185"/>
      <c r="U79" s="1185">
        <f t="shared" si="3"/>
        <v>0</v>
      </c>
      <c r="V79" s="1185">
        <f t="shared" si="2"/>
        <v>0</v>
      </c>
      <c r="W79" s="1185" t="s">
        <v>257</v>
      </c>
      <c r="X79" s="1750"/>
      <c r="Y79" s="1750"/>
      <c r="Z79" s="1750"/>
      <c r="AA79" s="1750"/>
      <c r="AB79" s="1750"/>
      <c r="AC79" s="1750"/>
      <c r="AD79" s="1750"/>
      <c r="AE79" s="1750"/>
      <c r="AF79" s="1750"/>
    </row>
    <row r="80" spans="1:32" s="1720" customFormat="1">
      <c r="A80" s="1185">
        <v>78</v>
      </c>
      <c r="B80" s="1185" t="s">
        <v>2028</v>
      </c>
      <c r="C80" s="1185">
        <v>78</v>
      </c>
      <c r="D80" s="1185">
        <v>297</v>
      </c>
      <c r="E80" s="1185">
        <v>151000237</v>
      </c>
      <c r="F80" s="1185">
        <v>58</v>
      </c>
      <c r="G80" s="1721">
        <v>3632.87</v>
      </c>
      <c r="H80" s="1185">
        <v>135.05000000000001</v>
      </c>
      <c r="I80" s="1185">
        <v>12.92</v>
      </c>
      <c r="J80" s="1185"/>
      <c r="K80" s="1185"/>
      <c r="L80" s="1185">
        <v>2</v>
      </c>
      <c r="M80" s="1185">
        <v>15</v>
      </c>
      <c r="N80" s="1185"/>
      <c r="O80" s="1185">
        <v>8700</v>
      </c>
      <c r="P80" s="1185"/>
      <c r="Q80" s="1185"/>
      <c r="R80" s="1185"/>
      <c r="S80" s="1185"/>
      <c r="T80" s="1185"/>
      <c r="U80" s="1185">
        <f t="shared" si="3"/>
        <v>435</v>
      </c>
      <c r="V80" s="1185">
        <f t="shared" si="2"/>
        <v>9135</v>
      </c>
      <c r="W80" s="1185" t="s">
        <v>257</v>
      </c>
      <c r="X80" s="1750"/>
      <c r="Y80" s="1750"/>
      <c r="Z80" s="1750"/>
      <c r="AA80" s="1750"/>
      <c r="AB80" s="1750"/>
      <c r="AC80" s="1750"/>
      <c r="AD80" s="1750"/>
      <c r="AE80" s="1750"/>
      <c r="AF80" s="1750"/>
    </row>
    <row r="81" spans="1:32" s="1720" customFormat="1">
      <c r="A81" s="1185">
        <v>79</v>
      </c>
      <c r="B81" s="1185" t="s">
        <v>2028</v>
      </c>
      <c r="C81" s="1185">
        <v>79</v>
      </c>
      <c r="D81" s="1185">
        <v>298</v>
      </c>
      <c r="E81" s="1185">
        <v>161006738</v>
      </c>
      <c r="F81" s="1185">
        <v>58</v>
      </c>
      <c r="G81" s="1721">
        <v>3592.46</v>
      </c>
      <c r="H81" s="1185">
        <v>176.9</v>
      </c>
      <c r="I81" s="1185">
        <v>11.36</v>
      </c>
      <c r="J81" s="1185"/>
      <c r="K81" s="1185"/>
      <c r="L81" s="1185">
        <v>2</v>
      </c>
      <c r="M81" s="1185">
        <v>30</v>
      </c>
      <c r="N81" s="1185"/>
      <c r="O81" s="1185">
        <v>8700</v>
      </c>
      <c r="P81" s="1185"/>
      <c r="Q81" s="1185"/>
      <c r="R81" s="1185"/>
      <c r="S81" s="1185"/>
      <c r="T81" s="1185"/>
      <c r="U81" s="1185">
        <f t="shared" si="3"/>
        <v>435</v>
      </c>
      <c r="V81" s="1185">
        <f t="shared" si="2"/>
        <v>9135</v>
      </c>
      <c r="W81" s="1185" t="s">
        <v>257</v>
      </c>
      <c r="X81" s="1750"/>
      <c r="Y81" s="1750"/>
      <c r="Z81" s="1750"/>
      <c r="AA81" s="1750"/>
      <c r="AB81" s="1750"/>
      <c r="AC81" s="1750"/>
      <c r="AD81" s="1750"/>
      <c r="AE81" s="1750"/>
      <c r="AF81" s="1750"/>
    </row>
    <row r="82" spans="1:32" s="1720" customFormat="1">
      <c r="A82" s="1185">
        <v>80</v>
      </c>
      <c r="B82" s="1185" t="s">
        <v>2028</v>
      </c>
      <c r="C82" s="1185">
        <v>80</v>
      </c>
      <c r="D82" s="1185">
        <v>299</v>
      </c>
      <c r="E82" s="1185">
        <v>161006739</v>
      </c>
      <c r="F82" s="1185">
        <v>59</v>
      </c>
      <c r="G82" s="1721">
        <v>3671.62</v>
      </c>
      <c r="H82" s="1185">
        <v>160.97</v>
      </c>
      <c r="I82" s="1185">
        <v>0.59</v>
      </c>
      <c r="J82" s="1185"/>
      <c r="K82" s="1185"/>
      <c r="L82" s="1185">
        <v>2</v>
      </c>
      <c r="M82" s="1185">
        <v>10</v>
      </c>
      <c r="N82" s="1185"/>
      <c r="O82" s="1185"/>
      <c r="P82" s="1185"/>
      <c r="Q82" s="1185"/>
      <c r="R82" s="1185"/>
      <c r="S82" s="1185"/>
      <c r="T82" s="1185"/>
      <c r="U82" s="1185">
        <f t="shared" si="3"/>
        <v>0</v>
      </c>
      <c r="V82" s="1185">
        <f t="shared" si="2"/>
        <v>0</v>
      </c>
      <c r="W82" s="1185" t="s">
        <v>257</v>
      </c>
      <c r="X82" s="1750"/>
      <c r="Y82" s="1750"/>
      <c r="Z82" s="1750"/>
      <c r="AA82" s="1750"/>
      <c r="AB82" s="1750"/>
      <c r="AC82" s="1750"/>
      <c r="AD82" s="1750"/>
      <c r="AE82" s="1750"/>
      <c r="AF82" s="1750"/>
    </row>
    <row r="83" spans="1:32" s="1720" customFormat="1">
      <c r="A83" s="1185">
        <v>81</v>
      </c>
      <c r="B83" s="1185" t="s">
        <v>2030</v>
      </c>
      <c r="C83" s="1185">
        <v>81</v>
      </c>
      <c r="D83" s="1185">
        <v>300</v>
      </c>
      <c r="E83" s="1185">
        <v>161006740</v>
      </c>
      <c r="F83" s="1185">
        <v>58</v>
      </c>
      <c r="G83" s="1721">
        <v>3629.25</v>
      </c>
      <c r="H83" s="1185">
        <v>140.72</v>
      </c>
      <c r="I83" s="1185">
        <v>8.9700000000000006</v>
      </c>
      <c r="J83" s="1185"/>
      <c r="K83" s="1185"/>
      <c r="L83" s="1185">
        <v>2</v>
      </c>
      <c r="M83" s="1185">
        <v>35</v>
      </c>
      <c r="N83" s="1185"/>
      <c r="O83" s="1185">
        <v>8700</v>
      </c>
      <c r="P83" s="1185"/>
      <c r="Q83" s="1185"/>
      <c r="R83" s="1185"/>
      <c r="S83" s="1185"/>
      <c r="T83" s="1185"/>
      <c r="U83" s="1185">
        <f t="shared" si="3"/>
        <v>435</v>
      </c>
      <c r="V83" s="1185">
        <f t="shared" si="2"/>
        <v>9135</v>
      </c>
      <c r="W83" s="1185" t="s">
        <v>257</v>
      </c>
      <c r="X83" s="1750"/>
      <c r="Y83" s="1750"/>
      <c r="Z83" s="1750"/>
      <c r="AA83" s="1750"/>
      <c r="AB83" s="1750"/>
      <c r="AC83" s="1750"/>
      <c r="AD83" s="1750"/>
      <c r="AE83" s="1750"/>
      <c r="AF83" s="1750"/>
    </row>
    <row r="84" spans="1:32" s="1720" customFormat="1">
      <c r="A84" s="1185">
        <v>82</v>
      </c>
      <c r="B84" s="1185" t="s">
        <v>2030</v>
      </c>
      <c r="C84" s="1185">
        <v>82</v>
      </c>
      <c r="D84" s="1185">
        <v>301</v>
      </c>
      <c r="E84" s="1185">
        <v>161006741</v>
      </c>
      <c r="F84" s="1185">
        <v>59</v>
      </c>
      <c r="G84" s="1721">
        <v>3610.08</v>
      </c>
      <c r="H84" s="1185">
        <v>205.32</v>
      </c>
      <c r="I84" s="1185">
        <v>1.4</v>
      </c>
      <c r="J84" s="1185"/>
      <c r="K84" s="1185"/>
      <c r="L84" s="1185">
        <v>2</v>
      </c>
      <c r="M84" s="1185">
        <v>20</v>
      </c>
      <c r="N84" s="1185"/>
      <c r="O84" s="1185"/>
      <c r="P84" s="1185"/>
      <c r="Q84" s="1185"/>
      <c r="R84" s="1185"/>
      <c r="S84" s="1185"/>
      <c r="T84" s="1185"/>
      <c r="U84" s="1185">
        <f t="shared" si="3"/>
        <v>0</v>
      </c>
      <c r="V84" s="1185">
        <f t="shared" si="2"/>
        <v>0</v>
      </c>
      <c r="W84" s="1185" t="s">
        <v>257</v>
      </c>
      <c r="X84" s="1750"/>
      <c r="Y84" s="1750"/>
      <c r="Z84" s="1750"/>
      <c r="AA84" s="1750"/>
      <c r="AB84" s="1750"/>
      <c r="AC84" s="1750"/>
      <c r="AD84" s="1750"/>
      <c r="AE84" s="1750"/>
      <c r="AF84" s="1750"/>
    </row>
    <row r="85" spans="1:32" s="1720" customFormat="1">
      <c r="A85" s="1185">
        <v>83</v>
      </c>
      <c r="B85" s="1185" t="s">
        <v>2030</v>
      </c>
      <c r="C85" s="1185">
        <v>83</v>
      </c>
      <c r="D85" s="1185">
        <v>302</v>
      </c>
      <c r="E85" s="1185">
        <v>161006742</v>
      </c>
      <c r="F85" s="1185">
        <v>59</v>
      </c>
      <c r="G85" s="1721">
        <v>3687.22</v>
      </c>
      <c r="H85" s="1185">
        <v>150.34</v>
      </c>
      <c r="I85" s="1185">
        <v>5.56</v>
      </c>
      <c r="J85" s="1185"/>
      <c r="K85" s="1185"/>
      <c r="L85" s="1185">
        <v>2</v>
      </c>
      <c r="M85" s="1185">
        <v>5</v>
      </c>
      <c r="N85" s="1185"/>
      <c r="O85" s="1185">
        <v>8850</v>
      </c>
      <c r="P85" s="1185"/>
      <c r="Q85" s="1185"/>
      <c r="R85" s="1185"/>
      <c r="S85" s="1185"/>
      <c r="T85" s="1185"/>
      <c r="U85" s="1185">
        <f t="shared" si="3"/>
        <v>442.5</v>
      </c>
      <c r="V85" s="1185">
        <f t="shared" si="2"/>
        <v>9292.5</v>
      </c>
      <c r="W85" s="1185" t="s">
        <v>257</v>
      </c>
      <c r="X85" s="1750"/>
      <c r="Y85" s="1750"/>
      <c r="Z85" s="1750"/>
      <c r="AA85" s="1750"/>
      <c r="AB85" s="1750"/>
      <c r="AC85" s="1750"/>
      <c r="AD85" s="1750"/>
      <c r="AE85" s="1750"/>
      <c r="AF85" s="1750"/>
    </row>
    <row r="86" spans="1:32" s="1720" customFormat="1">
      <c r="A86" s="1185">
        <v>84</v>
      </c>
      <c r="B86" s="1185" t="s">
        <v>2030</v>
      </c>
      <c r="C86" s="1185">
        <v>84</v>
      </c>
      <c r="D86" s="1185">
        <v>303</v>
      </c>
      <c r="E86" s="1185">
        <v>161006743</v>
      </c>
      <c r="F86" s="1185">
        <v>58</v>
      </c>
      <c r="G86" s="1721">
        <v>3611.86</v>
      </c>
      <c r="H86" s="1185">
        <v>150.11000000000001</v>
      </c>
      <c r="I86" s="1185">
        <v>3.97</v>
      </c>
      <c r="J86" s="1185"/>
      <c r="K86" s="1185"/>
      <c r="L86" s="1185">
        <v>1</v>
      </c>
      <c r="M86" s="1185">
        <v>40</v>
      </c>
      <c r="N86" s="1185"/>
      <c r="O86" s="1185"/>
      <c r="P86" s="1185"/>
      <c r="Q86" s="1185"/>
      <c r="R86" s="1185"/>
      <c r="S86" s="1185"/>
      <c r="T86" s="1185"/>
      <c r="U86" s="1185">
        <f t="shared" si="3"/>
        <v>0</v>
      </c>
      <c r="V86" s="1185">
        <f t="shared" si="2"/>
        <v>0</v>
      </c>
      <c r="W86" s="1185" t="s">
        <v>257</v>
      </c>
      <c r="X86" s="1750"/>
      <c r="Y86" s="1750"/>
      <c r="Z86" s="1750"/>
      <c r="AA86" s="1750"/>
      <c r="AB86" s="1750"/>
      <c r="AC86" s="1750"/>
      <c r="AD86" s="1750"/>
      <c r="AE86" s="1750"/>
      <c r="AF86" s="1750"/>
    </row>
    <row r="87" spans="1:32" s="1720" customFormat="1">
      <c r="A87" s="1185">
        <v>85</v>
      </c>
      <c r="B87" s="1185" t="s">
        <v>2030</v>
      </c>
      <c r="C87" s="1185">
        <v>85</v>
      </c>
      <c r="D87" s="1185">
        <v>304</v>
      </c>
      <c r="E87" s="1185">
        <v>161006744</v>
      </c>
      <c r="F87" s="1185">
        <v>57</v>
      </c>
      <c r="G87" s="1721">
        <v>3506.65</v>
      </c>
      <c r="H87" s="1185">
        <v>192.35</v>
      </c>
      <c r="I87" s="1185">
        <v>0</v>
      </c>
      <c r="J87" s="1185"/>
      <c r="K87" s="1185"/>
      <c r="L87" s="1185">
        <v>2</v>
      </c>
      <c r="M87" s="1185">
        <v>5</v>
      </c>
      <c r="N87" s="1185"/>
      <c r="O87" s="1185"/>
      <c r="P87" s="1185"/>
      <c r="Q87" s="1185"/>
      <c r="R87" s="1185"/>
      <c r="S87" s="1185"/>
      <c r="T87" s="1185"/>
      <c r="U87" s="1185">
        <f t="shared" si="3"/>
        <v>0</v>
      </c>
      <c r="V87" s="1185">
        <f t="shared" si="2"/>
        <v>0</v>
      </c>
      <c r="W87" s="1185" t="s">
        <v>257</v>
      </c>
      <c r="X87" s="1750"/>
      <c r="Y87" s="1750"/>
      <c r="Z87" s="1750"/>
      <c r="AA87" s="1750"/>
      <c r="AB87" s="1750"/>
      <c r="AC87" s="1750"/>
      <c r="AD87" s="1750"/>
      <c r="AE87" s="1750"/>
      <c r="AF87" s="1750"/>
    </row>
    <row r="88" spans="1:32" s="1720" customFormat="1">
      <c r="A88" s="1185">
        <v>86</v>
      </c>
      <c r="B88" s="1185" t="s">
        <v>2030</v>
      </c>
      <c r="C88" s="1185">
        <v>86</v>
      </c>
      <c r="D88" s="1185">
        <v>305</v>
      </c>
      <c r="E88" s="1185">
        <v>161006745</v>
      </c>
      <c r="F88" s="1185">
        <v>58</v>
      </c>
      <c r="G88" s="1721">
        <v>3642.28</v>
      </c>
      <c r="H88" s="1185">
        <v>127.08</v>
      </c>
      <c r="I88" s="1185">
        <v>17.36</v>
      </c>
      <c r="J88" s="1185"/>
      <c r="K88" s="1185"/>
      <c r="L88" s="1185">
        <v>2</v>
      </c>
      <c r="M88" s="1185">
        <v>15</v>
      </c>
      <c r="N88" s="1185"/>
      <c r="O88" s="1185">
        <v>8700</v>
      </c>
      <c r="P88" s="1185"/>
      <c r="Q88" s="1185"/>
      <c r="R88" s="1185"/>
      <c r="S88" s="1185"/>
      <c r="T88" s="1185"/>
      <c r="U88" s="1185">
        <f t="shared" si="3"/>
        <v>435</v>
      </c>
      <c r="V88" s="1185">
        <f t="shared" si="2"/>
        <v>9135</v>
      </c>
      <c r="W88" s="1185" t="s">
        <v>257</v>
      </c>
      <c r="X88" s="1750"/>
      <c r="Y88" s="1750"/>
      <c r="Z88" s="1750"/>
      <c r="AA88" s="1750"/>
      <c r="AB88" s="1750"/>
      <c r="AC88" s="1750"/>
      <c r="AD88" s="1750"/>
      <c r="AE88" s="1750"/>
      <c r="AF88" s="1750"/>
    </row>
    <row r="89" spans="1:32" s="1720" customFormat="1">
      <c r="A89" s="1185">
        <v>87</v>
      </c>
      <c r="B89" s="1185" t="s">
        <v>2030</v>
      </c>
      <c r="C89" s="1185">
        <v>87</v>
      </c>
      <c r="D89" s="1185">
        <v>306</v>
      </c>
      <c r="E89" s="1185">
        <v>161006746</v>
      </c>
      <c r="F89" s="1185">
        <v>59</v>
      </c>
      <c r="G89" s="1721">
        <v>3670.86</v>
      </c>
      <c r="H89" s="1185">
        <v>158.72</v>
      </c>
      <c r="I89" s="1185">
        <v>9.58</v>
      </c>
      <c r="J89" s="1185"/>
      <c r="K89" s="1185"/>
      <c r="L89" s="1185">
        <v>2</v>
      </c>
      <c r="M89" s="1185">
        <v>25</v>
      </c>
      <c r="N89" s="1185"/>
      <c r="O89" s="1185">
        <v>8850</v>
      </c>
      <c r="P89" s="1185"/>
      <c r="Q89" s="1185"/>
      <c r="R89" s="1185"/>
      <c r="S89" s="1185"/>
      <c r="T89" s="1185"/>
      <c r="U89" s="1185">
        <f t="shared" si="3"/>
        <v>442.5</v>
      </c>
      <c r="V89" s="1185">
        <f t="shared" si="2"/>
        <v>9292.5</v>
      </c>
      <c r="W89" s="1185" t="s">
        <v>257</v>
      </c>
      <c r="X89" s="1750"/>
      <c r="Y89" s="1750"/>
      <c r="Z89" s="1750"/>
      <c r="AA89" s="1750"/>
      <c r="AB89" s="1750"/>
      <c r="AC89" s="1750"/>
      <c r="AD89" s="1750"/>
      <c r="AE89" s="1750"/>
      <c r="AF89" s="1750"/>
    </row>
    <row r="90" spans="1:32" s="1720" customFormat="1">
      <c r="A90" s="1185">
        <v>88</v>
      </c>
      <c r="B90" s="1185" t="s">
        <v>2032</v>
      </c>
      <c r="C90" s="1185">
        <v>88</v>
      </c>
      <c r="D90" s="1185">
        <v>307</v>
      </c>
      <c r="E90" s="1185">
        <v>161006747</v>
      </c>
      <c r="F90" s="1185">
        <v>59</v>
      </c>
      <c r="G90" s="1721">
        <v>3611.26</v>
      </c>
      <c r="H90" s="1185">
        <v>209.72</v>
      </c>
      <c r="I90" s="1185">
        <v>0.98</v>
      </c>
      <c r="J90" s="1185"/>
      <c r="K90" s="1185"/>
      <c r="L90" s="1185">
        <v>2</v>
      </c>
      <c r="M90" s="1185">
        <v>5</v>
      </c>
      <c r="N90" s="1185"/>
      <c r="O90" s="1185"/>
      <c r="P90" s="1185"/>
      <c r="Q90" s="1185"/>
      <c r="R90" s="1185"/>
      <c r="S90" s="1185"/>
      <c r="T90" s="1185"/>
      <c r="U90" s="1185">
        <f t="shared" si="3"/>
        <v>0</v>
      </c>
      <c r="V90" s="1185">
        <f t="shared" si="2"/>
        <v>0</v>
      </c>
      <c r="W90" s="1185" t="s">
        <v>257</v>
      </c>
      <c r="X90" s="1750"/>
      <c r="Y90" s="1750"/>
      <c r="Z90" s="1750"/>
      <c r="AA90" s="1750"/>
      <c r="AB90" s="1750"/>
      <c r="AC90" s="1750"/>
      <c r="AD90" s="1750"/>
      <c r="AE90" s="1750"/>
      <c r="AF90" s="1750"/>
    </row>
    <row r="91" spans="1:32" s="1720" customFormat="1">
      <c r="A91" s="1185">
        <v>89</v>
      </c>
      <c r="B91" s="1185" t="s">
        <v>2032</v>
      </c>
      <c r="C91" s="1185">
        <v>89</v>
      </c>
      <c r="D91" s="1185">
        <v>308</v>
      </c>
      <c r="E91" s="1185">
        <v>161006748</v>
      </c>
      <c r="F91" s="1185">
        <v>55</v>
      </c>
      <c r="G91" s="1721">
        <v>3336.68</v>
      </c>
      <c r="H91" s="1185">
        <v>231.31</v>
      </c>
      <c r="I91" s="1185">
        <v>1.99</v>
      </c>
      <c r="J91" s="1185"/>
      <c r="K91" s="1185"/>
      <c r="L91" s="1185">
        <v>2</v>
      </c>
      <c r="M91" s="1185">
        <v>15</v>
      </c>
      <c r="N91" s="1185"/>
      <c r="O91" s="1185">
        <v>8250</v>
      </c>
      <c r="P91" s="1185"/>
      <c r="Q91" s="1185"/>
      <c r="R91" s="1185"/>
      <c r="S91" s="1185"/>
      <c r="T91" s="1185"/>
      <c r="U91" s="1185">
        <f t="shared" si="3"/>
        <v>412.5</v>
      </c>
      <c r="V91" s="1185">
        <f t="shared" si="2"/>
        <v>8662.5</v>
      </c>
      <c r="W91" s="1185" t="s">
        <v>257</v>
      </c>
      <c r="X91" s="1750"/>
      <c r="Y91" s="1750"/>
      <c r="Z91" s="1750"/>
      <c r="AA91" s="1750"/>
      <c r="AB91" s="1750"/>
      <c r="AC91" s="1750"/>
      <c r="AD91" s="1750"/>
      <c r="AE91" s="1750"/>
      <c r="AF91" s="1750"/>
    </row>
    <row r="92" spans="1:32" s="1720" customFormat="1">
      <c r="A92" s="1185">
        <v>90</v>
      </c>
      <c r="B92" s="1185" t="s">
        <v>2032</v>
      </c>
      <c r="C92" s="1185">
        <v>90</v>
      </c>
      <c r="D92" s="1185">
        <v>309</v>
      </c>
      <c r="E92" s="1185">
        <v>151000238</v>
      </c>
      <c r="F92" s="1185">
        <v>56</v>
      </c>
      <c r="G92" s="1721">
        <v>3464.69</v>
      </c>
      <c r="H92" s="1185">
        <v>174.84</v>
      </c>
      <c r="I92" s="1185">
        <v>14.53</v>
      </c>
      <c r="J92" s="1185"/>
      <c r="K92" s="1185"/>
      <c r="L92" s="1185">
        <v>2</v>
      </c>
      <c r="M92" s="1185">
        <v>0</v>
      </c>
      <c r="N92" s="1185"/>
      <c r="O92" s="1185">
        <v>8400</v>
      </c>
      <c r="P92" s="1185"/>
      <c r="Q92" s="1185"/>
      <c r="R92" s="1185"/>
      <c r="S92" s="1185"/>
      <c r="T92" s="1185"/>
      <c r="U92" s="1185">
        <f t="shared" si="3"/>
        <v>420</v>
      </c>
      <c r="V92" s="1185">
        <f t="shared" si="2"/>
        <v>8820</v>
      </c>
      <c r="W92" s="1185" t="s">
        <v>257</v>
      </c>
      <c r="X92" s="1750"/>
      <c r="Y92" s="1750"/>
      <c r="Z92" s="1750"/>
      <c r="AA92" s="1750"/>
      <c r="AB92" s="1750"/>
      <c r="AC92" s="1750"/>
      <c r="AD92" s="1750"/>
      <c r="AE92" s="1750"/>
      <c r="AF92" s="1750"/>
    </row>
    <row r="93" spans="1:32" s="1720" customFormat="1">
      <c r="A93" s="1185">
        <v>91</v>
      </c>
      <c r="B93" s="1185" t="s">
        <v>2032</v>
      </c>
      <c r="C93" s="1185">
        <v>91</v>
      </c>
      <c r="D93" s="1185">
        <v>310</v>
      </c>
      <c r="E93" s="1185">
        <v>151000239</v>
      </c>
      <c r="F93" s="1185">
        <v>59</v>
      </c>
      <c r="G93" s="1721">
        <v>3623.82</v>
      </c>
      <c r="H93" s="1185">
        <v>208.58</v>
      </c>
      <c r="I93" s="1185">
        <v>0.4</v>
      </c>
      <c r="J93" s="1185"/>
      <c r="K93" s="1185"/>
      <c r="L93" s="1185">
        <v>1</v>
      </c>
      <c r="M93" s="1185">
        <v>50</v>
      </c>
      <c r="N93" s="1185"/>
      <c r="O93" s="1185"/>
      <c r="P93" s="1185"/>
      <c r="Q93" s="1185"/>
      <c r="R93" s="1185"/>
      <c r="S93" s="1185"/>
      <c r="T93" s="1185"/>
      <c r="U93" s="1185">
        <f t="shared" si="3"/>
        <v>0</v>
      </c>
      <c r="V93" s="1185">
        <f t="shared" si="2"/>
        <v>0</v>
      </c>
      <c r="W93" s="1185" t="s">
        <v>257</v>
      </c>
      <c r="X93" s="1750"/>
      <c r="Y93" s="1750"/>
      <c r="Z93" s="1750"/>
      <c r="AA93" s="1750"/>
      <c r="AB93" s="1750"/>
      <c r="AC93" s="1750"/>
      <c r="AD93" s="1750"/>
      <c r="AE93" s="1750"/>
      <c r="AF93" s="1750"/>
    </row>
    <row r="94" spans="1:32" s="1720" customFormat="1">
      <c r="A94" s="1185">
        <v>92</v>
      </c>
      <c r="B94" s="1185" t="s">
        <v>2032</v>
      </c>
      <c r="C94" s="1185">
        <v>92</v>
      </c>
      <c r="D94" s="1185">
        <v>311</v>
      </c>
      <c r="E94" s="1185">
        <v>161006749</v>
      </c>
      <c r="F94" s="1185">
        <v>56</v>
      </c>
      <c r="G94" s="1721">
        <v>3450.67</v>
      </c>
      <c r="H94" s="1185">
        <v>182.72</v>
      </c>
      <c r="I94" s="1185">
        <v>2.39</v>
      </c>
      <c r="J94" s="1185"/>
      <c r="K94" s="1185"/>
      <c r="L94" s="1185">
        <v>2</v>
      </c>
      <c r="M94" s="1185">
        <v>0</v>
      </c>
      <c r="N94" s="1185"/>
      <c r="O94" s="1185">
        <v>8400</v>
      </c>
      <c r="P94" s="1185"/>
      <c r="Q94" s="1185"/>
      <c r="R94" s="1185"/>
      <c r="S94" s="1185"/>
      <c r="T94" s="1185"/>
      <c r="U94" s="1185">
        <f t="shared" si="3"/>
        <v>420</v>
      </c>
      <c r="V94" s="1185">
        <f t="shared" si="2"/>
        <v>8820</v>
      </c>
      <c r="W94" s="1185" t="s">
        <v>257</v>
      </c>
      <c r="X94" s="1750"/>
      <c r="Y94" s="1750"/>
      <c r="Z94" s="1750"/>
      <c r="AA94" s="1750"/>
      <c r="AB94" s="1750"/>
      <c r="AC94" s="1750"/>
      <c r="AD94" s="1750"/>
      <c r="AE94" s="1750"/>
      <c r="AF94" s="1750"/>
    </row>
    <row r="95" spans="1:32" s="1720" customFormat="1">
      <c r="A95" s="1185">
        <v>93</v>
      </c>
      <c r="B95" s="1185" t="s">
        <v>2032</v>
      </c>
      <c r="C95" s="1185">
        <v>93</v>
      </c>
      <c r="D95" s="1185">
        <v>312</v>
      </c>
      <c r="E95" s="1185">
        <v>161006750</v>
      </c>
      <c r="F95" s="1185">
        <v>57</v>
      </c>
      <c r="G95" s="1721">
        <v>3527.05</v>
      </c>
      <c r="H95" s="1185">
        <v>173.15</v>
      </c>
      <c r="I95" s="1185">
        <v>1.2</v>
      </c>
      <c r="J95" s="1185"/>
      <c r="K95" s="1185"/>
      <c r="L95" s="1185">
        <v>2</v>
      </c>
      <c r="M95" s="1185">
        <v>15</v>
      </c>
      <c r="N95" s="1185"/>
      <c r="O95" s="1185"/>
      <c r="P95" s="1185"/>
      <c r="Q95" s="1185"/>
      <c r="R95" s="1185"/>
      <c r="S95" s="1185"/>
      <c r="T95" s="1185"/>
      <c r="U95" s="1185">
        <f t="shared" si="3"/>
        <v>0</v>
      </c>
      <c r="V95" s="1185">
        <f t="shared" si="2"/>
        <v>0</v>
      </c>
      <c r="W95" s="1185" t="s">
        <v>257</v>
      </c>
      <c r="X95" s="1750"/>
      <c r="Y95" s="1750"/>
      <c r="Z95" s="1750"/>
      <c r="AA95" s="1750"/>
      <c r="AB95" s="1750"/>
      <c r="AC95" s="1750"/>
      <c r="AD95" s="1750"/>
      <c r="AE95" s="1750"/>
      <c r="AF95" s="1750"/>
    </row>
    <row r="96" spans="1:32" s="1720" customFormat="1">
      <c r="A96" s="1185">
        <v>94</v>
      </c>
      <c r="B96" s="1185" t="s">
        <v>2032</v>
      </c>
      <c r="C96" s="1185">
        <v>94</v>
      </c>
      <c r="D96" s="1185">
        <v>313</v>
      </c>
      <c r="E96" s="1185">
        <v>161006751</v>
      </c>
      <c r="F96" s="1185">
        <v>59</v>
      </c>
      <c r="G96" s="1721">
        <v>3635.46</v>
      </c>
      <c r="H96" s="1185">
        <v>191.29</v>
      </c>
      <c r="I96" s="1185">
        <v>6.75</v>
      </c>
      <c r="J96" s="1185"/>
      <c r="K96" s="1185"/>
      <c r="L96" s="1185">
        <v>2</v>
      </c>
      <c r="M96" s="1185">
        <v>25</v>
      </c>
      <c r="N96" s="1185"/>
      <c r="O96" s="1185">
        <v>8850</v>
      </c>
      <c r="P96" s="1185"/>
      <c r="Q96" s="1185"/>
      <c r="R96" s="1185"/>
      <c r="S96" s="1185"/>
      <c r="T96" s="1185"/>
      <c r="U96" s="1185">
        <f t="shared" si="3"/>
        <v>442.5</v>
      </c>
      <c r="V96" s="1185">
        <f t="shared" si="2"/>
        <v>9292.5</v>
      </c>
      <c r="W96" s="1185" t="s">
        <v>257</v>
      </c>
      <c r="X96" s="1750"/>
      <c r="Y96" s="1750"/>
      <c r="Z96" s="1750"/>
      <c r="AA96" s="1750"/>
      <c r="AB96" s="1750"/>
      <c r="AC96" s="1750"/>
      <c r="AD96" s="1750"/>
      <c r="AE96" s="1750"/>
      <c r="AF96" s="1750"/>
    </row>
    <row r="97" spans="1:32" s="1720" customFormat="1">
      <c r="A97" s="1185">
        <v>95</v>
      </c>
      <c r="B97" s="1185" t="s">
        <v>2032</v>
      </c>
      <c r="C97" s="1185">
        <v>95</v>
      </c>
      <c r="D97" s="1185">
        <v>314</v>
      </c>
      <c r="E97" s="1185">
        <v>161006752</v>
      </c>
      <c r="F97" s="1185">
        <v>58</v>
      </c>
      <c r="G97" s="1721">
        <v>3628.27</v>
      </c>
      <c r="H97" s="1185">
        <v>136.69</v>
      </c>
      <c r="I97" s="1185">
        <v>9.9600000000000009</v>
      </c>
      <c r="J97" s="1185"/>
      <c r="K97" s="1185"/>
      <c r="L97" s="1185">
        <v>1</v>
      </c>
      <c r="M97" s="1185">
        <v>55</v>
      </c>
      <c r="N97" s="1185"/>
      <c r="O97" s="1185">
        <v>8700</v>
      </c>
      <c r="P97" s="1185"/>
      <c r="Q97" s="1185"/>
      <c r="R97" s="1185"/>
      <c r="S97" s="1185"/>
      <c r="T97" s="1185"/>
      <c r="U97" s="1185">
        <f t="shared" si="3"/>
        <v>435</v>
      </c>
      <c r="V97" s="1185">
        <f t="shared" si="2"/>
        <v>9135</v>
      </c>
      <c r="W97" s="1185" t="s">
        <v>257</v>
      </c>
      <c r="X97" s="1750"/>
      <c r="Y97" s="1750"/>
      <c r="Z97" s="1750"/>
      <c r="AA97" s="1750"/>
      <c r="AB97" s="1750"/>
      <c r="AC97" s="1750"/>
      <c r="AD97" s="1750"/>
      <c r="AE97" s="1750"/>
      <c r="AF97" s="1750"/>
    </row>
    <row r="98" spans="1:32" s="1720" customFormat="1">
      <c r="A98" s="1185">
        <v>96</v>
      </c>
      <c r="B98" s="1185" t="s">
        <v>2034</v>
      </c>
      <c r="C98" s="1185">
        <v>96</v>
      </c>
      <c r="D98" s="1185">
        <v>315</v>
      </c>
      <c r="E98" s="1185">
        <v>161006753</v>
      </c>
      <c r="F98" s="1185">
        <v>59</v>
      </c>
      <c r="G98" s="1721">
        <v>3613.64</v>
      </c>
      <c r="H98" s="1185">
        <v>213.36</v>
      </c>
      <c r="I98" s="1185">
        <v>1</v>
      </c>
      <c r="J98" s="1185"/>
      <c r="K98" s="1185"/>
      <c r="L98" s="1185">
        <v>2</v>
      </c>
      <c r="M98" s="1185">
        <v>40</v>
      </c>
      <c r="N98" s="1185"/>
      <c r="O98" s="1185"/>
      <c r="P98" s="1185"/>
      <c r="Q98" s="1185"/>
      <c r="R98" s="1185"/>
      <c r="S98" s="1185"/>
      <c r="T98" s="1185"/>
      <c r="U98" s="1185">
        <f t="shared" si="3"/>
        <v>0</v>
      </c>
      <c r="V98" s="1185">
        <f t="shared" si="2"/>
        <v>0</v>
      </c>
      <c r="W98" s="1185" t="s">
        <v>257</v>
      </c>
      <c r="X98" s="1750"/>
      <c r="Y98" s="1750"/>
      <c r="Z98" s="1750"/>
      <c r="AA98" s="1750"/>
      <c r="AB98" s="1750"/>
      <c r="AC98" s="1750"/>
      <c r="AD98" s="1750"/>
      <c r="AE98" s="1750"/>
      <c r="AF98" s="1750"/>
    </row>
    <row r="99" spans="1:32" s="1720" customFormat="1">
      <c r="A99" s="1185">
        <v>97</v>
      </c>
      <c r="B99" s="1185" t="s">
        <v>2034</v>
      </c>
      <c r="C99" s="1185">
        <v>97</v>
      </c>
      <c r="D99" s="1185">
        <v>316</v>
      </c>
      <c r="E99" s="1185">
        <v>161006754</v>
      </c>
      <c r="F99" s="1185">
        <v>59</v>
      </c>
      <c r="G99" s="1721">
        <v>3634.24</v>
      </c>
      <c r="H99" s="1185">
        <v>192.35</v>
      </c>
      <c r="I99" s="1185">
        <v>0.59</v>
      </c>
      <c r="J99" s="1185"/>
      <c r="K99" s="1185"/>
      <c r="L99" s="1185">
        <v>2</v>
      </c>
      <c r="M99" s="1185">
        <v>0</v>
      </c>
      <c r="N99" s="1185"/>
      <c r="O99" s="1185"/>
      <c r="P99" s="1185"/>
      <c r="Q99" s="1185"/>
      <c r="R99" s="1185"/>
      <c r="S99" s="1185"/>
      <c r="T99" s="1185"/>
      <c r="U99" s="1185">
        <f t="shared" si="3"/>
        <v>0</v>
      </c>
      <c r="V99" s="1185">
        <f t="shared" si="2"/>
        <v>0</v>
      </c>
      <c r="W99" s="1185" t="s">
        <v>257</v>
      </c>
      <c r="X99" s="1750"/>
      <c r="Y99" s="1750"/>
      <c r="Z99" s="1750"/>
      <c r="AA99" s="1750"/>
      <c r="AB99" s="1750"/>
      <c r="AC99" s="1750"/>
      <c r="AD99" s="1750"/>
      <c r="AE99" s="1750"/>
      <c r="AF99" s="1750"/>
    </row>
    <row r="100" spans="1:32" s="1720" customFormat="1">
      <c r="A100" s="1185">
        <v>98</v>
      </c>
      <c r="B100" s="1185" t="s">
        <v>2034</v>
      </c>
      <c r="C100" s="1185">
        <v>98</v>
      </c>
      <c r="D100" s="1185">
        <v>317</v>
      </c>
      <c r="E100" s="1185">
        <v>151000240</v>
      </c>
      <c r="F100" s="1185">
        <v>58</v>
      </c>
      <c r="G100" s="1721">
        <v>3583.25</v>
      </c>
      <c r="H100" s="1185">
        <v>179.94</v>
      </c>
      <c r="I100" s="1185">
        <v>2.19</v>
      </c>
      <c r="J100" s="1185"/>
      <c r="K100" s="1185"/>
      <c r="L100" s="1185">
        <v>2</v>
      </c>
      <c r="M100" s="1185">
        <v>0</v>
      </c>
      <c r="N100" s="1185"/>
      <c r="O100" s="1185"/>
      <c r="P100" s="1185"/>
      <c r="Q100" s="1185"/>
      <c r="R100" s="1185"/>
      <c r="S100" s="1185"/>
      <c r="T100" s="1185"/>
      <c r="U100" s="1185">
        <f t="shared" si="3"/>
        <v>0</v>
      </c>
      <c r="V100" s="1185">
        <f t="shared" si="2"/>
        <v>0</v>
      </c>
      <c r="W100" s="1185" t="s">
        <v>257</v>
      </c>
      <c r="X100" s="1750"/>
      <c r="Y100" s="1750"/>
      <c r="Z100" s="1750"/>
      <c r="AA100" s="1750"/>
      <c r="AB100" s="1750"/>
      <c r="AC100" s="1750"/>
      <c r="AD100" s="1750"/>
      <c r="AE100" s="1750"/>
      <c r="AF100" s="1750"/>
    </row>
    <row r="101" spans="1:32" s="1720" customFormat="1">
      <c r="A101" s="1185">
        <v>99</v>
      </c>
      <c r="B101" s="1185" t="s">
        <v>2034</v>
      </c>
      <c r="C101" s="1185">
        <v>99</v>
      </c>
      <c r="D101" s="1185">
        <v>318</v>
      </c>
      <c r="E101" s="1185">
        <v>161006755</v>
      </c>
      <c r="F101" s="1185">
        <v>59</v>
      </c>
      <c r="G101" s="1721">
        <v>3664.46</v>
      </c>
      <c r="H101" s="1185">
        <v>159.11000000000001</v>
      </c>
      <c r="I101" s="1185">
        <v>3.57</v>
      </c>
      <c r="J101" s="1185"/>
      <c r="K101" s="1185"/>
      <c r="L101" s="1185">
        <v>2</v>
      </c>
      <c r="M101" s="1185">
        <v>10</v>
      </c>
      <c r="N101" s="1185"/>
      <c r="O101" s="1185"/>
      <c r="P101" s="1185"/>
      <c r="Q101" s="1185"/>
      <c r="R101" s="1185"/>
      <c r="S101" s="1185"/>
      <c r="T101" s="1185"/>
      <c r="U101" s="1185">
        <f t="shared" si="3"/>
        <v>0</v>
      </c>
      <c r="V101" s="1185">
        <f t="shared" si="2"/>
        <v>0</v>
      </c>
      <c r="W101" s="1185" t="s">
        <v>257</v>
      </c>
      <c r="X101" s="1750"/>
      <c r="Y101" s="1750"/>
      <c r="Z101" s="1750"/>
      <c r="AA101" s="1750"/>
      <c r="AB101" s="1750"/>
      <c r="AC101" s="1750"/>
      <c r="AD101" s="1750"/>
      <c r="AE101" s="1750"/>
      <c r="AF101" s="1750"/>
    </row>
    <row r="102" spans="1:32" s="1720" customFormat="1">
      <c r="A102" s="1185">
        <v>100</v>
      </c>
      <c r="B102" s="1185" t="s">
        <v>2034</v>
      </c>
      <c r="C102" s="1185">
        <v>100</v>
      </c>
      <c r="D102" s="1185">
        <v>319</v>
      </c>
      <c r="E102" s="1185">
        <v>161006756</v>
      </c>
      <c r="F102" s="1185">
        <v>58</v>
      </c>
      <c r="G102" s="1721">
        <v>3578.25</v>
      </c>
      <c r="H102" s="1185">
        <v>187.92</v>
      </c>
      <c r="I102" s="1185">
        <v>5.17</v>
      </c>
      <c r="J102" s="1185"/>
      <c r="K102" s="1185"/>
      <c r="L102" s="1185">
        <v>2</v>
      </c>
      <c r="M102" s="1185">
        <v>25</v>
      </c>
      <c r="N102" s="1185"/>
      <c r="O102" s="1185">
        <v>8700</v>
      </c>
      <c r="P102" s="1185"/>
      <c r="Q102" s="1185"/>
      <c r="R102" s="1185"/>
      <c r="S102" s="1185"/>
      <c r="T102" s="1185"/>
      <c r="U102" s="1185">
        <f t="shared" si="3"/>
        <v>435</v>
      </c>
      <c r="V102" s="1185">
        <f t="shared" si="2"/>
        <v>9135</v>
      </c>
      <c r="W102" s="1185" t="s">
        <v>257</v>
      </c>
      <c r="X102" s="1750"/>
      <c r="Y102" s="1750"/>
      <c r="Z102" s="1750"/>
      <c r="AA102" s="1750"/>
      <c r="AB102" s="1750"/>
      <c r="AC102" s="1750"/>
      <c r="AD102" s="1750"/>
      <c r="AE102" s="1750"/>
      <c r="AF102" s="1750"/>
    </row>
    <row r="103" spans="1:32" s="1720" customFormat="1">
      <c r="A103" s="1185">
        <v>101</v>
      </c>
      <c r="B103" s="1185" t="s">
        <v>2034</v>
      </c>
      <c r="C103" s="1185">
        <v>101</v>
      </c>
      <c r="D103" s="1185">
        <v>320</v>
      </c>
      <c r="E103" s="1185">
        <v>161006757</v>
      </c>
      <c r="F103" s="1185">
        <v>57</v>
      </c>
      <c r="G103" s="1721">
        <v>3520.09</v>
      </c>
      <c r="H103" s="1185">
        <v>173.3</v>
      </c>
      <c r="I103" s="1185">
        <v>6.39</v>
      </c>
      <c r="J103" s="1185"/>
      <c r="K103" s="1185"/>
      <c r="L103" s="1185">
        <v>2</v>
      </c>
      <c r="M103" s="1185">
        <v>15</v>
      </c>
      <c r="N103" s="1185"/>
      <c r="O103" s="1185">
        <v>8550</v>
      </c>
      <c r="P103" s="1185"/>
      <c r="Q103" s="1185"/>
      <c r="R103" s="1185"/>
      <c r="S103" s="1185"/>
      <c r="T103" s="1185"/>
      <c r="U103" s="1185">
        <f t="shared" si="3"/>
        <v>427.5</v>
      </c>
      <c r="V103" s="1185">
        <f t="shared" si="2"/>
        <v>8977.5</v>
      </c>
      <c r="W103" s="1185" t="s">
        <v>257</v>
      </c>
      <c r="X103" s="1750"/>
      <c r="Y103" s="1750"/>
      <c r="Z103" s="1750"/>
      <c r="AA103" s="1750"/>
      <c r="AB103" s="1750"/>
      <c r="AC103" s="1750"/>
      <c r="AD103" s="1750"/>
      <c r="AE103" s="1750"/>
      <c r="AF103" s="1750"/>
    </row>
    <row r="104" spans="1:32" s="1720" customFormat="1">
      <c r="A104" s="1185">
        <v>102</v>
      </c>
      <c r="B104" s="1185" t="s">
        <v>2036</v>
      </c>
      <c r="C104" s="1185">
        <v>102</v>
      </c>
      <c r="D104" s="1185">
        <v>321</v>
      </c>
      <c r="E104" s="1185">
        <v>161006758</v>
      </c>
      <c r="F104" s="1185">
        <v>59</v>
      </c>
      <c r="G104" s="1721">
        <v>3698.26</v>
      </c>
      <c r="H104" s="1185">
        <v>134.28</v>
      </c>
      <c r="I104" s="1185">
        <v>12.54</v>
      </c>
      <c r="J104" s="1185"/>
      <c r="K104" s="1185"/>
      <c r="L104" s="1185">
        <v>2</v>
      </c>
      <c r="M104" s="1185">
        <v>20</v>
      </c>
      <c r="N104" s="1185"/>
      <c r="O104" s="1185">
        <v>8850</v>
      </c>
      <c r="P104" s="1185"/>
      <c r="Q104" s="1185"/>
      <c r="R104" s="1185"/>
      <c r="S104" s="1185"/>
      <c r="T104" s="1185"/>
      <c r="U104" s="1185">
        <f t="shared" si="3"/>
        <v>442.5</v>
      </c>
      <c r="V104" s="1185">
        <f t="shared" si="2"/>
        <v>9292.5</v>
      </c>
      <c r="W104" s="1185" t="s">
        <v>257</v>
      </c>
      <c r="X104" s="1750"/>
      <c r="Y104" s="1750"/>
      <c r="Z104" s="1750"/>
      <c r="AA104" s="1750"/>
      <c r="AB104" s="1750"/>
      <c r="AC104" s="1750"/>
      <c r="AD104" s="1750"/>
      <c r="AE104" s="1750"/>
      <c r="AF104" s="1750"/>
    </row>
    <row r="105" spans="1:32" s="1720" customFormat="1">
      <c r="A105" s="1185">
        <v>103</v>
      </c>
      <c r="B105" s="1185" t="s">
        <v>2036</v>
      </c>
      <c r="C105" s="1185">
        <v>103</v>
      </c>
      <c r="D105" s="1185">
        <v>322</v>
      </c>
      <c r="E105" s="1185">
        <v>161006759</v>
      </c>
      <c r="F105" s="1185">
        <v>59</v>
      </c>
      <c r="G105" s="1721">
        <v>3702.46</v>
      </c>
      <c r="H105" s="1185">
        <v>142.65</v>
      </c>
      <c r="I105" s="1185">
        <v>25.11</v>
      </c>
      <c r="J105" s="1185"/>
      <c r="K105" s="1185"/>
      <c r="L105" s="1185">
        <v>2</v>
      </c>
      <c r="M105" s="1185">
        <v>45</v>
      </c>
      <c r="N105" s="1185"/>
      <c r="O105" s="1185">
        <v>8850</v>
      </c>
      <c r="P105" s="1185"/>
      <c r="Q105" s="1185"/>
      <c r="R105" s="1185"/>
      <c r="S105" s="1185"/>
      <c r="T105" s="1185"/>
      <c r="U105" s="1185">
        <f t="shared" si="3"/>
        <v>442.5</v>
      </c>
      <c r="V105" s="1185">
        <f t="shared" si="2"/>
        <v>9292.5</v>
      </c>
      <c r="W105" s="1185" t="s">
        <v>257</v>
      </c>
      <c r="X105" s="1750"/>
      <c r="Y105" s="1750"/>
      <c r="Z105" s="1750"/>
      <c r="AA105" s="1750"/>
      <c r="AB105" s="1750"/>
      <c r="AC105" s="1750"/>
      <c r="AD105" s="1750"/>
      <c r="AE105" s="1750"/>
      <c r="AF105" s="1750"/>
    </row>
    <row r="106" spans="1:32" s="1720" customFormat="1">
      <c r="A106" s="1185">
        <v>104</v>
      </c>
      <c r="B106" s="1185" t="s">
        <v>2036</v>
      </c>
      <c r="C106" s="1185">
        <v>104</v>
      </c>
      <c r="D106" s="1185">
        <v>323</v>
      </c>
      <c r="E106" s="1185">
        <v>161006760</v>
      </c>
      <c r="F106" s="1185">
        <v>57</v>
      </c>
      <c r="G106" s="1721">
        <v>3577.7</v>
      </c>
      <c r="H106" s="1185">
        <v>116.85</v>
      </c>
      <c r="I106" s="1185">
        <v>10.55</v>
      </c>
      <c r="J106" s="1185"/>
      <c r="K106" s="1185"/>
      <c r="L106" s="1185">
        <v>2</v>
      </c>
      <c r="M106" s="1185">
        <v>15</v>
      </c>
      <c r="N106" s="1185"/>
      <c r="O106" s="1185">
        <v>8550</v>
      </c>
      <c r="P106" s="1185"/>
      <c r="Q106" s="1185"/>
      <c r="R106" s="1185"/>
      <c r="S106" s="1185"/>
      <c r="T106" s="1185"/>
      <c r="U106" s="1185">
        <f t="shared" si="3"/>
        <v>427.5</v>
      </c>
      <c r="V106" s="1185">
        <f t="shared" si="2"/>
        <v>8977.5</v>
      </c>
      <c r="W106" s="1185" t="s">
        <v>257</v>
      </c>
      <c r="X106" s="1750"/>
      <c r="Y106" s="1750"/>
      <c r="Z106" s="1750"/>
      <c r="AA106" s="1750"/>
      <c r="AB106" s="1750"/>
      <c r="AC106" s="1750"/>
      <c r="AD106" s="1750"/>
      <c r="AE106" s="1750"/>
      <c r="AF106" s="1750"/>
    </row>
    <row r="107" spans="1:32" s="1720" customFormat="1">
      <c r="A107" s="1185">
        <v>105</v>
      </c>
      <c r="B107" s="1185" t="s">
        <v>2036</v>
      </c>
      <c r="C107" s="1185">
        <v>105</v>
      </c>
      <c r="D107" s="1185">
        <v>324</v>
      </c>
      <c r="E107" s="1185">
        <v>161006761</v>
      </c>
      <c r="F107" s="1185">
        <v>57</v>
      </c>
      <c r="G107" s="1721">
        <v>3543.27</v>
      </c>
      <c r="H107" s="1185">
        <v>151.91999999999999</v>
      </c>
      <c r="I107" s="1185">
        <v>2.19</v>
      </c>
      <c r="J107" s="1185"/>
      <c r="K107" s="1185"/>
      <c r="L107" s="1185">
        <v>2</v>
      </c>
      <c r="M107" s="1185">
        <v>0</v>
      </c>
      <c r="N107" s="1185"/>
      <c r="O107" s="1185"/>
      <c r="P107" s="1185"/>
      <c r="Q107" s="1185"/>
      <c r="R107" s="1185"/>
      <c r="S107" s="1185"/>
      <c r="T107" s="1185"/>
      <c r="U107" s="1185">
        <f t="shared" si="3"/>
        <v>0</v>
      </c>
      <c r="V107" s="1185">
        <f t="shared" si="2"/>
        <v>0</v>
      </c>
      <c r="W107" s="1185" t="s">
        <v>257</v>
      </c>
      <c r="X107" s="1750"/>
      <c r="Y107" s="1750"/>
      <c r="Z107" s="1750"/>
      <c r="AA107" s="1750"/>
      <c r="AB107" s="1750"/>
      <c r="AC107" s="1750"/>
      <c r="AD107" s="1750"/>
      <c r="AE107" s="1750"/>
      <c r="AF107" s="1750"/>
    </row>
    <row r="108" spans="1:32" s="1720" customFormat="1">
      <c r="A108" s="1185">
        <v>106</v>
      </c>
      <c r="B108" s="1185" t="s">
        <v>2036</v>
      </c>
      <c r="C108" s="1185">
        <v>106</v>
      </c>
      <c r="D108" s="1185">
        <v>325</v>
      </c>
      <c r="E108" s="1185">
        <v>161006762</v>
      </c>
      <c r="F108" s="1185">
        <v>58</v>
      </c>
      <c r="G108" s="1721">
        <v>3648.05</v>
      </c>
      <c r="H108" s="1185">
        <v>129.63</v>
      </c>
      <c r="I108" s="1185">
        <v>16.68</v>
      </c>
      <c r="J108" s="1185"/>
      <c r="K108" s="1185"/>
      <c r="L108" s="1185">
        <v>2</v>
      </c>
      <c r="M108" s="1185">
        <v>10</v>
      </c>
      <c r="N108" s="1185"/>
      <c r="O108" s="1185">
        <v>8700</v>
      </c>
      <c r="P108" s="1185"/>
      <c r="Q108" s="1185"/>
      <c r="R108" s="1185"/>
      <c r="S108" s="1185"/>
      <c r="T108" s="1185"/>
      <c r="U108" s="1185">
        <f t="shared" si="3"/>
        <v>435</v>
      </c>
      <c r="V108" s="1185">
        <f t="shared" si="2"/>
        <v>9135</v>
      </c>
      <c r="W108" s="1185" t="s">
        <v>257</v>
      </c>
      <c r="X108" s="1750"/>
      <c r="Y108" s="1750"/>
      <c r="Z108" s="1750"/>
      <c r="AA108" s="1750"/>
      <c r="AB108" s="1750"/>
      <c r="AC108" s="1750"/>
      <c r="AD108" s="1750"/>
      <c r="AE108" s="1750"/>
      <c r="AF108" s="1750"/>
    </row>
    <row r="109" spans="1:32" s="1720" customFormat="1">
      <c r="A109" s="1185">
        <v>107</v>
      </c>
      <c r="B109" s="1185" t="s">
        <v>2037</v>
      </c>
      <c r="C109" s="1185">
        <v>107</v>
      </c>
      <c r="D109" s="1185">
        <v>326</v>
      </c>
      <c r="E109" s="1185">
        <v>161006763</v>
      </c>
      <c r="F109" s="1185">
        <v>59</v>
      </c>
      <c r="G109" s="1721">
        <v>3775.64</v>
      </c>
      <c r="H109" s="1185">
        <v>93.43</v>
      </c>
      <c r="I109" s="1185">
        <v>43.07</v>
      </c>
      <c r="J109" s="1185"/>
      <c r="K109" s="1185"/>
      <c r="L109" s="1185">
        <v>2</v>
      </c>
      <c r="M109" s="1185">
        <v>30</v>
      </c>
      <c r="N109" s="1185"/>
      <c r="O109" s="1185">
        <v>8850</v>
      </c>
      <c r="P109" s="1185"/>
      <c r="Q109" s="1185"/>
      <c r="R109" s="1185"/>
      <c r="S109" s="1185"/>
      <c r="T109" s="1185"/>
      <c r="U109" s="1185">
        <f t="shared" si="3"/>
        <v>442.5</v>
      </c>
      <c r="V109" s="1185">
        <f t="shared" si="2"/>
        <v>9292.5</v>
      </c>
      <c r="W109" s="1185" t="s">
        <v>257</v>
      </c>
      <c r="X109" s="1750"/>
      <c r="Y109" s="1750"/>
      <c r="Z109" s="1750"/>
      <c r="AA109" s="1750"/>
      <c r="AB109" s="1750"/>
      <c r="AC109" s="1750"/>
      <c r="AD109" s="1750"/>
      <c r="AE109" s="1750"/>
      <c r="AF109" s="1750"/>
    </row>
    <row r="110" spans="1:32" s="1720" customFormat="1">
      <c r="A110" s="1185">
        <v>108</v>
      </c>
      <c r="B110" s="1185" t="s">
        <v>2037</v>
      </c>
      <c r="C110" s="1185">
        <v>108</v>
      </c>
      <c r="D110" s="1185">
        <v>327</v>
      </c>
      <c r="E110" s="1185">
        <v>161006764</v>
      </c>
      <c r="F110" s="1185">
        <v>57</v>
      </c>
      <c r="G110" s="1721">
        <v>3548.47</v>
      </c>
      <c r="H110" s="1185">
        <v>156.88</v>
      </c>
      <c r="I110" s="1185">
        <v>12.35</v>
      </c>
      <c r="J110" s="1185"/>
      <c r="K110" s="1185"/>
      <c r="L110" s="1185">
        <v>2</v>
      </c>
      <c r="M110" s="1185">
        <v>25</v>
      </c>
      <c r="N110" s="1185"/>
      <c r="O110" s="1185">
        <v>8550</v>
      </c>
      <c r="P110" s="1185"/>
      <c r="Q110" s="1185"/>
      <c r="R110" s="1185"/>
      <c r="S110" s="1185"/>
      <c r="T110" s="1185"/>
      <c r="U110" s="1185">
        <f t="shared" si="3"/>
        <v>427.5</v>
      </c>
      <c r="V110" s="1185">
        <f t="shared" si="2"/>
        <v>8977.5</v>
      </c>
      <c r="W110" s="1185" t="s">
        <v>257</v>
      </c>
      <c r="X110" s="1750"/>
      <c r="Y110" s="1750"/>
      <c r="Z110" s="1750"/>
      <c r="AA110" s="1750"/>
      <c r="AB110" s="1750"/>
      <c r="AC110" s="1750"/>
      <c r="AD110" s="1750"/>
      <c r="AE110" s="1750"/>
      <c r="AF110" s="1750"/>
    </row>
    <row r="111" spans="1:32" s="1720" customFormat="1">
      <c r="A111" s="1185">
        <v>109</v>
      </c>
      <c r="B111" s="1185" t="s">
        <v>2037</v>
      </c>
      <c r="C111" s="1185">
        <v>109</v>
      </c>
      <c r="D111" s="1185">
        <v>328</v>
      </c>
      <c r="E111" s="1185">
        <v>161006765</v>
      </c>
      <c r="F111" s="1185">
        <v>56</v>
      </c>
      <c r="G111" s="1721">
        <v>3517.31</v>
      </c>
      <c r="H111" s="1185">
        <v>116.85</v>
      </c>
      <c r="I111" s="1185">
        <v>15.16</v>
      </c>
      <c r="J111" s="1185"/>
      <c r="K111" s="1185"/>
      <c r="L111" s="1185">
        <v>1</v>
      </c>
      <c r="M111" s="1185">
        <v>55</v>
      </c>
      <c r="N111" s="1185"/>
      <c r="O111" s="1185">
        <v>8400</v>
      </c>
      <c r="P111" s="1185"/>
      <c r="Q111" s="1185"/>
      <c r="R111" s="1185"/>
      <c r="S111" s="1185"/>
      <c r="T111" s="1185"/>
      <c r="U111" s="1185">
        <f t="shared" si="3"/>
        <v>420</v>
      </c>
      <c r="V111" s="1185">
        <f t="shared" si="2"/>
        <v>8820</v>
      </c>
      <c r="W111" s="1185" t="s">
        <v>257</v>
      </c>
      <c r="X111" s="1750"/>
      <c r="Y111" s="1750"/>
      <c r="Z111" s="1750"/>
      <c r="AA111" s="1750"/>
      <c r="AB111" s="1750"/>
      <c r="AC111" s="1750"/>
      <c r="AD111" s="1750"/>
      <c r="AE111" s="1750"/>
      <c r="AF111" s="1750"/>
    </row>
    <row r="112" spans="1:32" s="1720" customFormat="1">
      <c r="A112" s="1185">
        <v>110</v>
      </c>
      <c r="B112" s="1185" t="s">
        <v>2038</v>
      </c>
      <c r="C112" s="1185">
        <v>110</v>
      </c>
      <c r="D112" s="1185">
        <v>329</v>
      </c>
      <c r="E112" s="1185">
        <v>161006766</v>
      </c>
      <c r="F112" s="1185">
        <v>59</v>
      </c>
      <c r="G112" s="1721">
        <v>3643.26</v>
      </c>
      <c r="H112" s="1185">
        <v>178.94</v>
      </c>
      <c r="I112" s="1185">
        <v>2.2000000000000002</v>
      </c>
      <c r="J112" s="1185"/>
      <c r="K112" s="1185"/>
      <c r="L112" s="1185">
        <v>2</v>
      </c>
      <c r="M112" s="1185">
        <v>5</v>
      </c>
      <c r="N112" s="1185"/>
      <c r="O112" s="1185">
        <v>24290</v>
      </c>
      <c r="P112" s="1185"/>
      <c r="Q112" s="1185"/>
      <c r="R112" s="1185"/>
      <c r="S112" s="1185"/>
      <c r="T112" s="1185"/>
      <c r="U112" s="1185">
        <f t="shared" si="3"/>
        <v>1214.5</v>
      </c>
      <c r="V112" s="1185">
        <f t="shared" si="2"/>
        <v>25504.5</v>
      </c>
      <c r="W112" s="1185" t="s">
        <v>257</v>
      </c>
      <c r="X112" s="1750"/>
      <c r="Y112" s="1750"/>
      <c r="Z112" s="1750"/>
      <c r="AA112" s="1750"/>
      <c r="AB112" s="1750"/>
      <c r="AC112" s="1750"/>
      <c r="AD112" s="1750"/>
      <c r="AE112" s="1750"/>
      <c r="AF112" s="1750"/>
    </row>
    <row r="113" spans="1:32" s="1720" customFormat="1">
      <c r="A113" s="1185">
        <v>111</v>
      </c>
      <c r="B113" s="1185" t="s">
        <v>2038</v>
      </c>
      <c r="C113" s="1185">
        <v>111</v>
      </c>
      <c r="D113" s="1185">
        <v>330</v>
      </c>
      <c r="E113" s="1185">
        <v>161006767</v>
      </c>
      <c r="F113" s="1185">
        <v>58</v>
      </c>
      <c r="G113" s="1721">
        <v>3515.64</v>
      </c>
      <c r="H113" s="1185">
        <v>249.35</v>
      </c>
      <c r="I113" s="1185">
        <v>0.99</v>
      </c>
      <c r="J113" s="1185"/>
      <c r="K113" s="1185"/>
      <c r="L113" s="1185">
        <v>2</v>
      </c>
      <c r="M113" s="1185">
        <v>15</v>
      </c>
      <c r="N113" s="1185"/>
      <c r="O113" s="1185"/>
      <c r="P113" s="1185"/>
      <c r="Q113" s="1185"/>
      <c r="R113" s="1185"/>
      <c r="S113" s="1185"/>
      <c r="T113" s="1185"/>
      <c r="U113" s="1185">
        <f t="shared" si="3"/>
        <v>0</v>
      </c>
      <c r="V113" s="1185">
        <f t="shared" si="2"/>
        <v>0</v>
      </c>
      <c r="W113" s="1185" t="s">
        <v>257</v>
      </c>
      <c r="X113" s="1750"/>
      <c r="Y113" s="1750"/>
      <c r="Z113" s="1750"/>
      <c r="AA113" s="1750"/>
      <c r="AB113" s="1750"/>
      <c r="AC113" s="1750"/>
      <c r="AD113" s="1750"/>
      <c r="AE113" s="1750"/>
      <c r="AF113" s="1750"/>
    </row>
    <row r="114" spans="1:32" s="1720" customFormat="1">
      <c r="A114" s="1185">
        <v>112</v>
      </c>
      <c r="B114" s="1185" t="s">
        <v>2038</v>
      </c>
      <c r="C114" s="1185">
        <v>112</v>
      </c>
      <c r="D114" s="1185">
        <v>331</v>
      </c>
      <c r="E114" s="1185">
        <v>161006768</v>
      </c>
      <c r="F114" s="1185">
        <v>57</v>
      </c>
      <c r="G114" s="1721">
        <v>3488.48</v>
      </c>
      <c r="H114" s="1185">
        <v>203.71</v>
      </c>
      <c r="I114" s="1185">
        <v>2.19</v>
      </c>
      <c r="J114" s="1185"/>
      <c r="K114" s="1185"/>
      <c r="L114" s="1185">
        <v>2</v>
      </c>
      <c r="M114" s="1185">
        <v>5</v>
      </c>
      <c r="N114" s="1185"/>
      <c r="O114" s="1185">
        <v>8550</v>
      </c>
      <c r="P114" s="1185"/>
      <c r="Q114" s="1185"/>
      <c r="R114" s="1185"/>
      <c r="S114" s="1185"/>
      <c r="T114" s="1185"/>
      <c r="U114" s="1185">
        <f t="shared" si="3"/>
        <v>427.5</v>
      </c>
      <c r="V114" s="1185">
        <f t="shared" si="2"/>
        <v>8977.5</v>
      </c>
      <c r="W114" s="1185" t="s">
        <v>257</v>
      </c>
      <c r="X114" s="1750"/>
      <c r="Y114" s="1750"/>
      <c r="Z114" s="1750"/>
      <c r="AA114" s="1750"/>
      <c r="AB114" s="1750"/>
      <c r="AC114" s="1750"/>
      <c r="AD114" s="1750"/>
      <c r="AE114" s="1750"/>
      <c r="AF114" s="1750"/>
    </row>
    <row r="115" spans="1:32" s="1720" customFormat="1">
      <c r="A115" s="1185">
        <v>113</v>
      </c>
      <c r="B115" s="1185" t="s">
        <v>2038</v>
      </c>
      <c r="C115" s="1185">
        <v>113</v>
      </c>
      <c r="D115" s="1185">
        <v>332</v>
      </c>
      <c r="E115" s="1185">
        <v>161006769</v>
      </c>
      <c r="F115" s="1185">
        <v>56</v>
      </c>
      <c r="G115" s="1721">
        <v>3305.27</v>
      </c>
      <c r="H115" s="1185">
        <v>263.73</v>
      </c>
      <c r="I115" s="1185">
        <v>0</v>
      </c>
      <c r="J115" s="1185"/>
      <c r="K115" s="1185"/>
      <c r="L115" s="1185">
        <v>2</v>
      </c>
      <c r="M115" s="1185">
        <v>0</v>
      </c>
      <c r="N115" s="1185"/>
      <c r="O115" s="1185"/>
      <c r="P115" s="1185"/>
      <c r="Q115" s="1185"/>
      <c r="R115" s="1185"/>
      <c r="S115" s="1185"/>
      <c r="T115" s="1185"/>
      <c r="U115" s="1185">
        <f t="shared" si="3"/>
        <v>0</v>
      </c>
      <c r="V115" s="1185">
        <f t="shared" si="2"/>
        <v>0</v>
      </c>
      <c r="W115" s="1185" t="s">
        <v>257</v>
      </c>
      <c r="X115" s="1750"/>
      <c r="Y115" s="1750"/>
      <c r="Z115" s="1750"/>
      <c r="AA115" s="1750"/>
      <c r="AB115" s="1750"/>
      <c r="AC115" s="1750"/>
      <c r="AD115" s="1750"/>
      <c r="AE115" s="1750"/>
      <c r="AF115" s="1750"/>
    </row>
    <row r="116" spans="1:32" s="1720" customFormat="1">
      <c r="A116" s="1185">
        <v>114</v>
      </c>
      <c r="B116" s="1185" t="s">
        <v>2038</v>
      </c>
      <c r="C116" s="1185">
        <v>114</v>
      </c>
      <c r="D116" s="1185">
        <v>333</v>
      </c>
      <c r="E116" s="1185">
        <v>161006770</v>
      </c>
      <c r="F116" s="1185">
        <v>59</v>
      </c>
      <c r="G116" s="1721">
        <v>3487.46</v>
      </c>
      <c r="H116" s="1185">
        <v>332.54</v>
      </c>
      <c r="I116" s="1185">
        <v>0</v>
      </c>
      <c r="J116" s="1185"/>
      <c r="K116" s="1185"/>
      <c r="L116" s="1185">
        <v>1</v>
      </c>
      <c r="M116" s="1185">
        <v>50</v>
      </c>
      <c r="N116" s="1185"/>
      <c r="O116" s="1185"/>
      <c r="P116" s="1185"/>
      <c r="Q116" s="1185"/>
      <c r="R116" s="1185"/>
      <c r="S116" s="1185"/>
      <c r="T116" s="1185"/>
      <c r="U116" s="1185">
        <f t="shared" si="3"/>
        <v>0</v>
      </c>
      <c r="V116" s="1185">
        <f t="shared" si="2"/>
        <v>0</v>
      </c>
      <c r="W116" s="1185" t="s">
        <v>257</v>
      </c>
      <c r="X116" s="1750"/>
      <c r="Y116" s="1750"/>
      <c r="Z116" s="1750"/>
      <c r="AA116" s="1750"/>
      <c r="AB116" s="1750"/>
      <c r="AC116" s="1750"/>
      <c r="AD116" s="1750"/>
      <c r="AE116" s="1750"/>
      <c r="AF116" s="1750"/>
    </row>
    <row r="117" spans="1:32" s="1720" customFormat="1">
      <c r="A117" s="1185">
        <v>115</v>
      </c>
      <c r="B117" s="1185" t="s">
        <v>2039</v>
      </c>
      <c r="C117" s="1185">
        <v>115</v>
      </c>
      <c r="D117" s="1185">
        <v>334</v>
      </c>
      <c r="E117" s="1185">
        <v>161006771</v>
      </c>
      <c r="F117" s="1185">
        <v>57</v>
      </c>
      <c r="G117" s="1721">
        <v>3481.26</v>
      </c>
      <c r="H117" s="1185">
        <v>216.14</v>
      </c>
      <c r="I117" s="1185">
        <v>1.4</v>
      </c>
      <c r="J117" s="1185"/>
      <c r="K117" s="1185"/>
      <c r="L117" s="1185">
        <v>2</v>
      </c>
      <c r="M117" s="1185">
        <v>0</v>
      </c>
      <c r="N117" s="1185"/>
      <c r="O117" s="1185"/>
      <c r="P117" s="1185"/>
      <c r="Q117" s="1185"/>
      <c r="R117" s="1185"/>
      <c r="S117" s="1185"/>
      <c r="T117" s="1185"/>
      <c r="U117" s="1185">
        <f t="shared" si="3"/>
        <v>0</v>
      </c>
      <c r="V117" s="1185">
        <f t="shared" si="2"/>
        <v>0</v>
      </c>
      <c r="W117" s="1185" t="s">
        <v>257</v>
      </c>
      <c r="X117" s="1750"/>
      <c r="Y117" s="1750"/>
      <c r="Z117" s="1750"/>
      <c r="AA117" s="1750"/>
      <c r="AB117" s="1750"/>
      <c r="AC117" s="1750"/>
      <c r="AD117" s="1750"/>
      <c r="AE117" s="1750"/>
      <c r="AF117" s="1750"/>
    </row>
    <row r="118" spans="1:32" s="1720" customFormat="1">
      <c r="A118" s="1185">
        <v>116</v>
      </c>
      <c r="B118" s="1185" t="s">
        <v>2039</v>
      </c>
      <c r="C118" s="1185">
        <v>116</v>
      </c>
      <c r="D118" s="1185">
        <v>335</v>
      </c>
      <c r="E118" s="1185">
        <v>161006772</v>
      </c>
      <c r="F118" s="1185">
        <v>57</v>
      </c>
      <c r="G118" s="1721">
        <v>3487.1</v>
      </c>
      <c r="H118" s="1185">
        <v>204.1</v>
      </c>
      <c r="I118" s="1185">
        <v>7.2</v>
      </c>
      <c r="J118" s="1185"/>
      <c r="K118" s="1185"/>
      <c r="L118" s="1185">
        <v>2</v>
      </c>
      <c r="M118" s="1185">
        <v>10</v>
      </c>
      <c r="N118" s="1185"/>
      <c r="O118" s="1185">
        <v>8550</v>
      </c>
      <c r="P118" s="1185"/>
      <c r="Q118" s="1185"/>
      <c r="R118" s="1185"/>
      <c r="S118" s="1185"/>
      <c r="T118" s="1185"/>
      <c r="U118" s="1185">
        <f t="shared" si="3"/>
        <v>427.5</v>
      </c>
      <c r="V118" s="1185">
        <f t="shared" si="2"/>
        <v>8977.5</v>
      </c>
      <c r="W118" s="1185" t="s">
        <v>257</v>
      </c>
      <c r="X118" s="1750"/>
      <c r="Y118" s="1750"/>
      <c r="Z118" s="1750"/>
      <c r="AA118" s="1750"/>
      <c r="AB118" s="1750"/>
      <c r="AC118" s="1750"/>
      <c r="AD118" s="1750"/>
      <c r="AE118" s="1750"/>
      <c r="AF118" s="1750"/>
    </row>
    <row r="119" spans="1:32" s="1720" customFormat="1">
      <c r="A119" s="1185">
        <v>117</v>
      </c>
      <c r="B119" s="1185" t="s">
        <v>2039</v>
      </c>
      <c r="C119" s="1185">
        <v>117</v>
      </c>
      <c r="D119" s="1185">
        <v>336</v>
      </c>
      <c r="E119" s="1185">
        <v>161006773</v>
      </c>
      <c r="F119" s="1185">
        <v>58</v>
      </c>
      <c r="G119" s="1721">
        <v>3593.65</v>
      </c>
      <c r="H119" s="1185">
        <v>167.35</v>
      </c>
      <c r="I119" s="1185">
        <v>0</v>
      </c>
      <c r="J119" s="1185"/>
      <c r="K119" s="1185"/>
      <c r="L119" s="1185">
        <v>2</v>
      </c>
      <c r="M119" s="1185">
        <v>10</v>
      </c>
      <c r="N119" s="1185"/>
      <c r="O119" s="1185"/>
      <c r="P119" s="1185"/>
      <c r="Q119" s="1185"/>
      <c r="R119" s="1185"/>
      <c r="S119" s="1185"/>
      <c r="T119" s="1185"/>
      <c r="U119" s="1185">
        <f t="shared" si="3"/>
        <v>0</v>
      </c>
      <c r="V119" s="1185">
        <f t="shared" si="2"/>
        <v>0</v>
      </c>
      <c r="W119" s="1185" t="s">
        <v>257</v>
      </c>
      <c r="X119" s="1750"/>
      <c r="Y119" s="1750"/>
      <c r="Z119" s="1750"/>
      <c r="AA119" s="1750"/>
      <c r="AB119" s="1750"/>
      <c r="AC119" s="1750"/>
      <c r="AD119" s="1750"/>
      <c r="AE119" s="1750"/>
      <c r="AF119" s="1750"/>
    </row>
    <row r="120" spans="1:32" s="1720" customFormat="1">
      <c r="A120" s="1185">
        <v>118</v>
      </c>
      <c r="B120" s="1185" t="s">
        <v>2039</v>
      </c>
      <c r="C120" s="1185">
        <v>118</v>
      </c>
      <c r="D120" s="1185">
        <v>337</v>
      </c>
      <c r="E120" s="1185">
        <v>161006774</v>
      </c>
      <c r="F120" s="1185">
        <v>59</v>
      </c>
      <c r="G120" s="1721">
        <v>3575.84</v>
      </c>
      <c r="H120" s="1185">
        <v>251.54</v>
      </c>
      <c r="I120" s="1185">
        <v>1.38</v>
      </c>
      <c r="J120" s="1185"/>
      <c r="K120" s="1185"/>
      <c r="L120" s="1185">
        <v>2</v>
      </c>
      <c r="M120" s="1185">
        <v>10</v>
      </c>
      <c r="N120" s="1185"/>
      <c r="O120" s="1185"/>
      <c r="P120" s="1185"/>
      <c r="Q120" s="1185"/>
      <c r="R120" s="1185"/>
      <c r="S120" s="1185"/>
      <c r="T120" s="1185"/>
      <c r="U120" s="1185">
        <f t="shared" si="3"/>
        <v>0</v>
      </c>
      <c r="V120" s="1185">
        <f t="shared" si="2"/>
        <v>0</v>
      </c>
      <c r="W120" s="1185" t="s">
        <v>257</v>
      </c>
      <c r="X120" s="1750"/>
      <c r="Y120" s="1750"/>
      <c r="Z120" s="1750"/>
      <c r="AA120" s="1750"/>
      <c r="AB120" s="1750"/>
      <c r="AC120" s="1750"/>
      <c r="AD120" s="1750"/>
      <c r="AE120" s="1750"/>
      <c r="AF120" s="1750"/>
    </row>
    <row r="121" spans="1:32" s="1720" customFormat="1">
      <c r="A121" s="1185">
        <v>119</v>
      </c>
      <c r="B121" s="1185" t="s">
        <v>2039</v>
      </c>
      <c r="C121" s="1185">
        <v>119</v>
      </c>
      <c r="D121" s="1185">
        <v>338</v>
      </c>
      <c r="E121" s="1185">
        <v>161006775</v>
      </c>
      <c r="F121" s="1185">
        <v>56</v>
      </c>
      <c r="G121" s="1721">
        <v>3459.29</v>
      </c>
      <c r="H121" s="1185">
        <v>166.5</v>
      </c>
      <c r="I121" s="1185">
        <v>0.79</v>
      </c>
      <c r="J121" s="1185"/>
      <c r="K121" s="1185"/>
      <c r="L121" s="1185">
        <v>2</v>
      </c>
      <c r="M121" s="1185">
        <v>15</v>
      </c>
      <c r="N121" s="1185"/>
      <c r="O121" s="1185"/>
      <c r="P121" s="1185"/>
      <c r="Q121" s="1185"/>
      <c r="R121" s="1185"/>
      <c r="S121" s="1185"/>
      <c r="T121" s="1185"/>
      <c r="U121" s="1185">
        <f t="shared" si="3"/>
        <v>0</v>
      </c>
      <c r="V121" s="1185">
        <f t="shared" si="2"/>
        <v>0</v>
      </c>
      <c r="W121" s="1185" t="s">
        <v>257</v>
      </c>
      <c r="X121" s="1750"/>
      <c r="Y121" s="1750"/>
      <c r="Z121" s="1750"/>
      <c r="AA121" s="1750"/>
      <c r="AB121" s="1750"/>
      <c r="AC121" s="1750"/>
      <c r="AD121" s="1750"/>
      <c r="AE121" s="1750"/>
      <c r="AF121" s="1750"/>
    </row>
    <row r="122" spans="1:32" s="1720" customFormat="1">
      <c r="A122" s="1185">
        <v>120</v>
      </c>
      <c r="B122" s="1185" t="s">
        <v>2039</v>
      </c>
      <c r="C122" s="1185">
        <v>120</v>
      </c>
      <c r="D122" s="1185">
        <v>339</v>
      </c>
      <c r="E122" s="1185">
        <v>161006776</v>
      </c>
      <c r="F122" s="1185">
        <v>57</v>
      </c>
      <c r="G122" s="1721">
        <v>3443.87</v>
      </c>
      <c r="H122" s="1185">
        <v>251.33</v>
      </c>
      <c r="I122" s="1185">
        <v>2.2000000000000002</v>
      </c>
      <c r="J122" s="1185"/>
      <c r="K122" s="1185"/>
      <c r="L122" s="1185">
        <v>2</v>
      </c>
      <c r="M122" s="1185">
        <v>15</v>
      </c>
      <c r="N122" s="1185"/>
      <c r="O122" s="1185"/>
      <c r="P122" s="1185"/>
      <c r="Q122" s="1185"/>
      <c r="R122" s="1185"/>
      <c r="S122" s="1185"/>
      <c r="T122" s="1185"/>
      <c r="U122" s="1185">
        <f t="shared" si="3"/>
        <v>0</v>
      </c>
      <c r="V122" s="1185">
        <f t="shared" si="2"/>
        <v>0</v>
      </c>
      <c r="W122" s="1185" t="s">
        <v>257</v>
      </c>
      <c r="X122" s="1750"/>
      <c r="Y122" s="1750"/>
      <c r="Z122" s="1750"/>
      <c r="AA122" s="1750"/>
      <c r="AB122" s="1750"/>
      <c r="AC122" s="1750"/>
      <c r="AD122" s="1750"/>
      <c r="AE122" s="1750"/>
      <c r="AF122" s="1750"/>
    </row>
    <row r="123" spans="1:32" s="1720" customFormat="1">
      <c r="A123" s="1185">
        <v>121</v>
      </c>
      <c r="B123" s="1185" t="s">
        <v>2040</v>
      </c>
      <c r="C123" s="1185">
        <v>121</v>
      </c>
      <c r="D123" s="1185">
        <v>340</v>
      </c>
      <c r="E123" s="1185">
        <v>161006777</v>
      </c>
      <c r="F123" s="1185">
        <v>58</v>
      </c>
      <c r="G123" s="1721">
        <v>3555.83</v>
      </c>
      <c r="H123" s="1185">
        <v>216.15</v>
      </c>
      <c r="I123" s="1185">
        <v>4.9800000000000004</v>
      </c>
      <c r="J123" s="1185"/>
      <c r="K123" s="1185"/>
      <c r="L123" s="1185">
        <v>2</v>
      </c>
      <c r="M123" s="1185">
        <v>25</v>
      </c>
      <c r="N123" s="1185"/>
      <c r="O123" s="1185">
        <v>8700</v>
      </c>
      <c r="P123" s="1185"/>
      <c r="Q123" s="1185"/>
      <c r="R123" s="1185"/>
      <c r="S123" s="1185"/>
      <c r="T123" s="1185"/>
      <c r="U123" s="1185">
        <f t="shared" si="3"/>
        <v>435</v>
      </c>
      <c r="V123" s="1185">
        <f t="shared" si="2"/>
        <v>9135</v>
      </c>
      <c r="W123" s="1185" t="s">
        <v>257</v>
      </c>
      <c r="X123" s="1750"/>
      <c r="Y123" s="1750"/>
      <c r="Z123" s="1750"/>
      <c r="AA123" s="1750"/>
      <c r="AB123" s="1750"/>
      <c r="AC123" s="1750"/>
      <c r="AD123" s="1750"/>
      <c r="AE123" s="1750"/>
      <c r="AF123" s="1750"/>
    </row>
    <row r="124" spans="1:32" s="1720" customFormat="1">
      <c r="A124" s="1185">
        <v>122</v>
      </c>
      <c r="B124" s="1185" t="s">
        <v>2040</v>
      </c>
      <c r="C124" s="1185">
        <v>122</v>
      </c>
      <c r="D124" s="1185">
        <v>341</v>
      </c>
      <c r="E124" s="1185">
        <v>161006778</v>
      </c>
      <c r="F124" s="1185">
        <v>59</v>
      </c>
      <c r="G124" s="1721">
        <v>3599.46</v>
      </c>
      <c r="H124" s="1185">
        <v>226.52</v>
      </c>
      <c r="I124" s="1185">
        <v>5.98</v>
      </c>
      <c r="J124" s="1185"/>
      <c r="K124" s="1185"/>
      <c r="L124" s="1185">
        <v>2</v>
      </c>
      <c r="M124" s="1185">
        <v>45</v>
      </c>
      <c r="N124" s="1185"/>
      <c r="O124" s="1185">
        <v>8850</v>
      </c>
      <c r="P124" s="1185"/>
      <c r="Q124" s="1185"/>
      <c r="R124" s="1185"/>
      <c r="S124" s="1185"/>
      <c r="T124" s="1185"/>
      <c r="U124" s="1185">
        <f t="shared" si="3"/>
        <v>442.5</v>
      </c>
      <c r="V124" s="1185">
        <f t="shared" si="2"/>
        <v>9292.5</v>
      </c>
      <c r="W124" s="1185" t="s">
        <v>257</v>
      </c>
      <c r="X124" s="1750"/>
      <c r="Y124" s="1750"/>
      <c r="Z124" s="1750"/>
      <c r="AA124" s="1750"/>
      <c r="AB124" s="1750"/>
      <c r="AC124" s="1750"/>
      <c r="AD124" s="1750"/>
      <c r="AE124" s="1750"/>
      <c r="AF124" s="1750"/>
    </row>
    <row r="125" spans="1:32" s="1720" customFormat="1">
      <c r="A125" s="1185">
        <v>123</v>
      </c>
      <c r="B125" s="1185" t="s">
        <v>2043</v>
      </c>
      <c r="C125" s="1185">
        <v>123</v>
      </c>
      <c r="D125" s="1185">
        <v>342</v>
      </c>
      <c r="E125" s="1185">
        <v>161006779</v>
      </c>
      <c r="F125" s="1185">
        <v>57</v>
      </c>
      <c r="G125" s="1721">
        <v>3457.87</v>
      </c>
      <c r="H125" s="1185">
        <v>241.53</v>
      </c>
      <c r="I125" s="1185">
        <v>6.4</v>
      </c>
      <c r="J125" s="1185"/>
      <c r="K125" s="1185"/>
      <c r="L125" s="1185">
        <v>2</v>
      </c>
      <c r="M125" s="1185">
        <v>55</v>
      </c>
      <c r="N125" s="1185"/>
      <c r="O125" s="1185">
        <v>8550</v>
      </c>
      <c r="P125" s="1185"/>
      <c r="Q125" s="1185"/>
      <c r="R125" s="1185"/>
      <c r="S125" s="1185"/>
      <c r="T125" s="1185"/>
      <c r="U125" s="1185">
        <f t="shared" si="3"/>
        <v>427.5</v>
      </c>
      <c r="V125" s="1185">
        <f t="shared" si="2"/>
        <v>8977.5</v>
      </c>
      <c r="W125" s="1185" t="s">
        <v>257</v>
      </c>
      <c r="X125" s="1750"/>
      <c r="Y125" s="1750"/>
      <c r="Z125" s="1750"/>
      <c r="AA125" s="1750"/>
      <c r="AB125" s="1750"/>
      <c r="AC125" s="1750"/>
      <c r="AD125" s="1750"/>
      <c r="AE125" s="1750"/>
      <c r="AF125" s="1750"/>
    </row>
    <row r="126" spans="1:32" s="1720" customFormat="1">
      <c r="A126" s="1185">
        <v>124</v>
      </c>
      <c r="B126" s="1185" t="s">
        <v>2043</v>
      </c>
      <c r="C126" s="1185">
        <v>124</v>
      </c>
      <c r="D126" s="1185">
        <v>343</v>
      </c>
      <c r="E126" s="1185">
        <v>161006780</v>
      </c>
      <c r="F126" s="1185">
        <v>57</v>
      </c>
      <c r="G126" s="1721">
        <v>3441.3</v>
      </c>
      <c r="H126" s="1185">
        <v>245.09</v>
      </c>
      <c r="I126" s="1185">
        <v>2.39</v>
      </c>
      <c r="J126" s="1185"/>
      <c r="K126" s="1185"/>
      <c r="L126" s="1185">
        <v>2</v>
      </c>
      <c r="M126" s="1185">
        <v>40</v>
      </c>
      <c r="N126" s="1185"/>
      <c r="O126" s="1185">
        <v>8550</v>
      </c>
      <c r="P126" s="1185"/>
      <c r="Q126" s="1185"/>
      <c r="R126" s="1185"/>
      <c r="S126" s="1185"/>
      <c r="T126" s="1185"/>
      <c r="U126" s="1185">
        <f t="shared" si="3"/>
        <v>427.5</v>
      </c>
      <c r="V126" s="1185">
        <f t="shared" si="2"/>
        <v>8977.5</v>
      </c>
      <c r="W126" s="1185" t="s">
        <v>257</v>
      </c>
      <c r="X126" s="1750"/>
      <c r="Y126" s="1750"/>
      <c r="Z126" s="1750"/>
      <c r="AA126" s="1750"/>
      <c r="AB126" s="1750"/>
      <c r="AC126" s="1750"/>
      <c r="AD126" s="1750"/>
      <c r="AE126" s="1750"/>
      <c r="AF126" s="1750"/>
    </row>
    <row r="127" spans="1:32" s="1720" customFormat="1">
      <c r="A127" s="1185">
        <v>125</v>
      </c>
      <c r="B127" s="1185" t="s">
        <v>2043</v>
      </c>
      <c r="C127" s="1185">
        <v>125</v>
      </c>
      <c r="D127" s="1185">
        <v>344</v>
      </c>
      <c r="E127" s="1185">
        <v>161006781</v>
      </c>
      <c r="F127" s="1185">
        <v>57</v>
      </c>
      <c r="G127" s="1721">
        <v>3543.64</v>
      </c>
      <c r="H127" s="1185">
        <v>162.53</v>
      </c>
      <c r="I127" s="1185">
        <v>4.17</v>
      </c>
      <c r="J127" s="1185"/>
      <c r="K127" s="1185"/>
      <c r="L127" s="1185">
        <v>2</v>
      </c>
      <c r="M127" s="1185">
        <v>30</v>
      </c>
      <c r="N127" s="1185"/>
      <c r="O127" s="1185">
        <v>8550</v>
      </c>
      <c r="P127" s="1185"/>
      <c r="Q127" s="1185"/>
      <c r="R127" s="1185"/>
      <c r="S127" s="1185"/>
      <c r="T127" s="1185"/>
      <c r="U127" s="1185">
        <f t="shared" si="3"/>
        <v>427.5</v>
      </c>
      <c r="V127" s="1185">
        <f t="shared" si="2"/>
        <v>8977.5</v>
      </c>
      <c r="W127" s="1185" t="s">
        <v>257</v>
      </c>
      <c r="X127" s="1750"/>
      <c r="Y127" s="1750"/>
      <c r="Z127" s="1750"/>
      <c r="AA127" s="1750"/>
      <c r="AB127" s="1750"/>
      <c r="AC127" s="1750"/>
      <c r="AD127" s="1750"/>
      <c r="AE127" s="1750"/>
      <c r="AF127" s="1750"/>
    </row>
    <row r="128" spans="1:32" s="1720" customFormat="1">
      <c r="A128" s="1185">
        <v>126</v>
      </c>
      <c r="B128" s="1185" t="s">
        <v>2043</v>
      </c>
      <c r="C128" s="1185">
        <v>126</v>
      </c>
      <c r="D128" s="1185">
        <v>345</v>
      </c>
      <c r="E128" s="1185">
        <v>161006782</v>
      </c>
      <c r="F128" s="1185">
        <v>55</v>
      </c>
      <c r="G128" s="1721">
        <v>3483.88</v>
      </c>
      <c r="H128" s="1185">
        <v>99.42</v>
      </c>
      <c r="I128" s="1185">
        <v>17.3</v>
      </c>
      <c r="J128" s="1185"/>
      <c r="K128" s="1185"/>
      <c r="L128" s="1185">
        <v>1</v>
      </c>
      <c r="M128" s="1185">
        <v>50</v>
      </c>
      <c r="N128" s="1185"/>
      <c r="O128" s="1185">
        <v>8250</v>
      </c>
      <c r="P128" s="1185"/>
      <c r="Q128" s="1185"/>
      <c r="R128" s="1185"/>
      <c r="S128" s="1185"/>
      <c r="T128" s="1185"/>
      <c r="U128" s="1185">
        <f t="shared" si="3"/>
        <v>412.5</v>
      </c>
      <c r="V128" s="1185">
        <f t="shared" si="2"/>
        <v>8662.5</v>
      </c>
      <c r="W128" s="1185" t="s">
        <v>257</v>
      </c>
      <c r="X128" s="1750"/>
      <c r="Y128" s="1750"/>
      <c r="Z128" s="1750"/>
      <c r="AA128" s="1750"/>
      <c r="AB128" s="1750"/>
      <c r="AC128" s="1750"/>
      <c r="AD128" s="1750"/>
      <c r="AE128" s="1750"/>
      <c r="AF128" s="1750"/>
    </row>
    <row r="129" spans="1:32" s="1720" customFormat="1">
      <c r="A129" s="1185">
        <v>127</v>
      </c>
      <c r="B129" s="1185" t="s">
        <v>2044</v>
      </c>
      <c r="C129" s="1185">
        <v>127</v>
      </c>
      <c r="D129" s="1185">
        <v>346</v>
      </c>
      <c r="E129" s="1185">
        <v>161006783</v>
      </c>
      <c r="F129" s="1185">
        <v>51</v>
      </c>
      <c r="G129" s="1721">
        <v>3162.6</v>
      </c>
      <c r="H129" s="1185">
        <v>146.33000000000001</v>
      </c>
      <c r="I129" s="1185">
        <v>26.93</v>
      </c>
      <c r="J129" s="1185"/>
      <c r="K129" s="1185"/>
      <c r="L129" s="1185">
        <v>2</v>
      </c>
      <c r="M129" s="1185">
        <v>0</v>
      </c>
      <c r="N129" s="1185"/>
      <c r="O129" s="1185">
        <v>7650</v>
      </c>
      <c r="P129" s="1185"/>
      <c r="Q129" s="1185"/>
      <c r="R129" s="1185"/>
      <c r="S129" s="1185"/>
      <c r="T129" s="1185"/>
      <c r="U129" s="1185">
        <f t="shared" si="3"/>
        <v>382.5</v>
      </c>
      <c r="V129" s="1185">
        <f t="shared" si="2"/>
        <v>8032.5</v>
      </c>
      <c r="W129" s="1185" t="s">
        <v>257</v>
      </c>
      <c r="X129" s="1750"/>
      <c r="Y129" s="1750"/>
      <c r="Z129" s="1750"/>
      <c r="AA129" s="1750"/>
      <c r="AB129" s="1750"/>
      <c r="AC129" s="1750"/>
      <c r="AD129" s="1750"/>
      <c r="AE129" s="1750"/>
      <c r="AF129" s="1750"/>
    </row>
    <row r="130" spans="1:32" s="1720" customFormat="1">
      <c r="A130" s="1185">
        <v>128</v>
      </c>
      <c r="B130" s="1185" t="s">
        <v>2044</v>
      </c>
      <c r="C130" s="1185">
        <v>128</v>
      </c>
      <c r="D130" s="1185">
        <v>347</v>
      </c>
      <c r="E130" s="1185">
        <v>161006784</v>
      </c>
      <c r="F130" s="1185">
        <v>57</v>
      </c>
      <c r="G130" s="1721">
        <v>3530.27</v>
      </c>
      <c r="H130" s="1185">
        <v>177.48</v>
      </c>
      <c r="I130" s="1185">
        <v>14.75</v>
      </c>
      <c r="J130" s="1185"/>
      <c r="K130" s="1185"/>
      <c r="L130" s="1185">
        <v>2</v>
      </c>
      <c r="M130" s="1185">
        <v>0</v>
      </c>
      <c r="N130" s="1185"/>
      <c r="O130" s="1185">
        <v>8550</v>
      </c>
      <c r="P130" s="1185"/>
      <c r="Q130" s="1185"/>
      <c r="R130" s="1185"/>
      <c r="S130" s="1185"/>
      <c r="T130" s="1185"/>
      <c r="U130" s="1185">
        <f t="shared" si="3"/>
        <v>427.5</v>
      </c>
      <c r="V130" s="1185">
        <f t="shared" si="2"/>
        <v>8977.5</v>
      </c>
      <c r="W130" s="1185" t="s">
        <v>257</v>
      </c>
      <c r="X130" s="1750"/>
      <c r="Y130" s="1750"/>
      <c r="Z130" s="1750"/>
      <c r="AA130" s="1750"/>
      <c r="AB130" s="1750"/>
      <c r="AC130" s="1750"/>
      <c r="AD130" s="1750"/>
      <c r="AE130" s="1750"/>
      <c r="AF130" s="1750"/>
    </row>
    <row r="131" spans="1:32" s="1720" customFormat="1">
      <c r="A131" s="1185">
        <v>129</v>
      </c>
      <c r="B131" s="1185" t="s">
        <v>2044</v>
      </c>
      <c r="C131" s="1185">
        <v>129</v>
      </c>
      <c r="D131" s="1185">
        <v>348</v>
      </c>
      <c r="E131" s="1185">
        <v>161006785</v>
      </c>
      <c r="F131" s="1185">
        <v>57</v>
      </c>
      <c r="G131" s="1721">
        <v>3579.67</v>
      </c>
      <c r="H131" s="1185">
        <v>126.25</v>
      </c>
      <c r="I131" s="1185">
        <v>12.92</v>
      </c>
      <c r="J131" s="1185"/>
      <c r="K131" s="1185"/>
      <c r="L131" s="1185">
        <v>2</v>
      </c>
      <c r="M131" s="1185">
        <v>15</v>
      </c>
      <c r="N131" s="1185"/>
      <c r="O131" s="1185">
        <v>8550</v>
      </c>
      <c r="P131" s="1185"/>
      <c r="Q131" s="1185"/>
      <c r="R131" s="1185"/>
      <c r="S131" s="1185"/>
      <c r="T131" s="1185"/>
      <c r="U131" s="1185">
        <f t="shared" si="3"/>
        <v>427.5</v>
      </c>
      <c r="V131" s="1185">
        <f t="shared" si="2"/>
        <v>8977.5</v>
      </c>
      <c r="W131" s="1185" t="s">
        <v>257</v>
      </c>
      <c r="X131" s="1750"/>
      <c r="Y131" s="1750"/>
      <c r="Z131" s="1750"/>
      <c r="AA131" s="1750"/>
      <c r="AB131" s="1750"/>
      <c r="AC131" s="1750"/>
      <c r="AD131" s="1750"/>
      <c r="AE131" s="1750"/>
      <c r="AF131" s="1750"/>
    </row>
    <row r="132" spans="1:32" s="1720" customFormat="1">
      <c r="A132" s="1185">
        <v>130</v>
      </c>
      <c r="B132" s="1185" t="s">
        <v>2044</v>
      </c>
      <c r="C132" s="1185">
        <v>130</v>
      </c>
      <c r="D132" s="1185">
        <v>349</v>
      </c>
      <c r="E132" s="1185">
        <v>161006786</v>
      </c>
      <c r="F132" s="1185">
        <v>56</v>
      </c>
      <c r="G132" s="1721">
        <v>3555.86</v>
      </c>
      <c r="H132" s="1185">
        <v>97.22</v>
      </c>
      <c r="I132" s="1185">
        <v>19.079999999999998</v>
      </c>
      <c r="J132" s="1185"/>
      <c r="K132" s="1185"/>
      <c r="L132" s="1185">
        <v>2</v>
      </c>
      <c r="M132" s="1185">
        <v>10</v>
      </c>
      <c r="N132" s="1185"/>
      <c r="O132" s="1185">
        <v>8400</v>
      </c>
      <c r="P132" s="1185"/>
      <c r="Q132" s="1185"/>
      <c r="R132" s="1185"/>
      <c r="S132" s="1185"/>
      <c r="T132" s="1185"/>
      <c r="U132" s="1185">
        <f t="shared" si="3"/>
        <v>420</v>
      </c>
      <c r="V132" s="1185">
        <f t="shared" ref="V132:V137" si="4">O132+U132</f>
        <v>8820</v>
      </c>
      <c r="W132" s="1185" t="s">
        <v>257</v>
      </c>
      <c r="X132" s="1750"/>
      <c r="Y132" s="1750"/>
      <c r="Z132" s="1750"/>
      <c r="AA132" s="1750"/>
      <c r="AB132" s="1750"/>
      <c r="AC132" s="1750"/>
      <c r="AD132" s="1750"/>
      <c r="AE132" s="1750"/>
      <c r="AF132" s="1750"/>
    </row>
    <row r="133" spans="1:32" s="1720" customFormat="1">
      <c r="A133" s="1185">
        <v>131</v>
      </c>
      <c r="B133" s="1185" t="s">
        <v>2044</v>
      </c>
      <c r="C133" s="1185">
        <v>131</v>
      </c>
      <c r="D133" s="1185">
        <v>350</v>
      </c>
      <c r="E133" s="1185">
        <v>161006787</v>
      </c>
      <c r="F133" s="1185">
        <v>58</v>
      </c>
      <c r="G133" s="1721">
        <v>3590.47</v>
      </c>
      <c r="H133" s="1185">
        <v>167.51</v>
      </c>
      <c r="I133" s="1185">
        <v>2.98</v>
      </c>
      <c r="J133" s="1185"/>
      <c r="K133" s="1185"/>
      <c r="L133" s="1185">
        <v>2</v>
      </c>
      <c r="M133" s="1185">
        <v>0</v>
      </c>
      <c r="N133" s="1185"/>
      <c r="O133" s="1185">
        <v>8700</v>
      </c>
      <c r="P133" s="1185"/>
      <c r="Q133" s="1185"/>
      <c r="R133" s="1185"/>
      <c r="S133" s="1185"/>
      <c r="T133" s="1185"/>
      <c r="U133" s="1185">
        <f t="shared" si="3"/>
        <v>435</v>
      </c>
      <c r="V133" s="1185">
        <f t="shared" si="4"/>
        <v>9135</v>
      </c>
      <c r="W133" s="1185" t="s">
        <v>257</v>
      </c>
      <c r="X133" s="1750"/>
      <c r="Y133" s="1750"/>
      <c r="Z133" s="1750"/>
      <c r="AA133" s="1750"/>
      <c r="AB133" s="1750"/>
      <c r="AC133" s="1750"/>
      <c r="AD133" s="1750"/>
      <c r="AE133" s="1750"/>
      <c r="AF133" s="1750"/>
    </row>
    <row r="134" spans="1:32" s="1720" customFormat="1">
      <c r="A134" s="1185">
        <v>132</v>
      </c>
      <c r="B134" s="1185" t="s">
        <v>2045</v>
      </c>
      <c r="C134" s="1185">
        <v>132</v>
      </c>
      <c r="D134" s="1185">
        <v>351</v>
      </c>
      <c r="E134" s="1185">
        <v>161006788</v>
      </c>
      <c r="F134" s="1185">
        <v>58</v>
      </c>
      <c r="G134" s="1721">
        <v>3611.24</v>
      </c>
      <c r="H134" s="1185">
        <v>157.74</v>
      </c>
      <c r="I134" s="1185">
        <v>4.9800000000000004</v>
      </c>
      <c r="J134" s="1185"/>
      <c r="K134" s="1185"/>
      <c r="L134" s="1185">
        <v>2</v>
      </c>
      <c r="M134" s="1185">
        <v>50</v>
      </c>
      <c r="N134" s="1185"/>
      <c r="O134" s="1185">
        <v>8700</v>
      </c>
      <c r="P134" s="1185"/>
      <c r="Q134" s="1185"/>
      <c r="R134" s="1185"/>
      <c r="S134" s="1185"/>
      <c r="T134" s="1185"/>
      <c r="U134" s="1185">
        <f t="shared" si="3"/>
        <v>435</v>
      </c>
      <c r="V134" s="1185">
        <f t="shared" si="4"/>
        <v>9135</v>
      </c>
      <c r="W134" s="1185" t="s">
        <v>257</v>
      </c>
      <c r="X134" s="1750"/>
      <c r="Y134" s="1750"/>
      <c r="Z134" s="1750"/>
      <c r="AA134" s="1750"/>
      <c r="AB134" s="1750"/>
      <c r="AC134" s="1750"/>
      <c r="AD134" s="1750"/>
      <c r="AE134" s="1750"/>
      <c r="AF134" s="1750"/>
    </row>
    <row r="135" spans="1:32" s="1720" customFormat="1">
      <c r="A135" s="1185">
        <v>133</v>
      </c>
      <c r="B135" s="1185" t="s">
        <v>2045</v>
      </c>
      <c r="C135" s="1185">
        <v>133</v>
      </c>
      <c r="D135" s="1185">
        <v>352</v>
      </c>
      <c r="E135" s="1185">
        <v>161006789</v>
      </c>
      <c r="F135" s="1185">
        <v>57</v>
      </c>
      <c r="G135" s="1721">
        <v>3654.05</v>
      </c>
      <c r="H135" s="1185">
        <v>45.68</v>
      </c>
      <c r="I135" s="1185">
        <v>70.180000000000007</v>
      </c>
      <c r="J135" s="1185">
        <v>18</v>
      </c>
      <c r="K135" s="1185"/>
      <c r="L135" s="1185">
        <v>2</v>
      </c>
      <c r="M135" s="1185">
        <v>10</v>
      </c>
      <c r="N135" s="1185"/>
      <c r="O135" s="1185">
        <v>25670</v>
      </c>
      <c r="P135" s="1185"/>
      <c r="Q135" s="1185"/>
      <c r="R135" s="1185"/>
      <c r="S135" s="1185"/>
      <c r="T135" s="1185"/>
      <c r="U135" s="1185">
        <f t="shared" si="3"/>
        <v>1283.5</v>
      </c>
      <c r="V135" s="1185">
        <f t="shared" si="4"/>
        <v>26953.5</v>
      </c>
      <c r="W135" s="1185" t="s">
        <v>257</v>
      </c>
      <c r="X135" s="1750"/>
      <c r="Y135" s="1750"/>
      <c r="Z135" s="1750"/>
      <c r="AA135" s="1750"/>
      <c r="AB135" s="1750"/>
      <c r="AC135" s="1750"/>
      <c r="AD135" s="1750"/>
      <c r="AE135" s="1750"/>
      <c r="AF135" s="1750"/>
    </row>
    <row r="136" spans="1:32" s="1720" customFormat="1">
      <c r="A136" s="1185">
        <v>134</v>
      </c>
      <c r="B136" s="1185" t="s">
        <v>2046</v>
      </c>
      <c r="C136" s="1185">
        <v>134</v>
      </c>
      <c r="D136" s="1185">
        <v>353</v>
      </c>
      <c r="E136" s="1185">
        <v>161006790</v>
      </c>
      <c r="F136" s="1185">
        <v>57</v>
      </c>
      <c r="G136" s="1721">
        <v>3499.28</v>
      </c>
      <c r="H136" s="1185">
        <v>198.24</v>
      </c>
      <c r="I136" s="1185">
        <v>7.52</v>
      </c>
      <c r="J136" s="1185"/>
      <c r="K136" s="1185"/>
      <c r="L136" s="1185">
        <v>2</v>
      </c>
      <c r="M136" s="1185">
        <v>45</v>
      </c>
      <c r="N136" s="1185"/>
      <c r="O136" s="1185">
        <v>8550</v>
      </c>
      <c r="P136" s="1185"/>
      <c r="Q136" s="1185"/>
      <c r="R136" s="1185"/>
      <c r="S136" s="1185"/>
      <c r="T136" s="1185"/>
      <c r="U136" s="1185">
        <f t="shared" si="3"/>
        <v>427.5</v>
      </c>
      <c r="V136" s="1185">
        <f t="shared" si="4"/>
        <v>8977.5</v>
      </c>
      <c r="W136" s="1185" t="s">
        <v>257</v>
      </c>
      <c r="X136" s="1750"/>
      <c r="Y136" s="1750"/>
      <c r="Z136" s="1750"/>
      <c r="AA136" s="1750"/>
      <c r="AB136" s="1750"/>
      <c r="AC136" s="1750"/>
      <c r="AD136" s="1750"/>
      <c r="AE136" s="1750"/>
      <c r="AF136" s="1750"/>
    </row>
    <row r="137" spans="1:32" s="1720" customFormat="1">
      <c r="A137" s="1185">
        <v>135</v>
      </c>
      <c r="B137" s="1185" t="s">
        <v>2046</v>
      </c>
      <c r="C137" s="1185">
        <v>135</v>
      </c>
      <c r="D137" s="1185">
        <v>354</v>
      </c>
      <c r="E137" s="1185">
        <v>161006791</v>
      </c>
      <c r="F137" s="1185">
        <v>57</v>
      </c>
      <c r="G137" s="1721">
        <v>3502.46</v>
      </c>
      <c r="H137" s="1185">
        <v>194.52</v>
      </c>
      <c r="I137" s="1185">
        <v>0.98</v>
      </c>
      <c r="J137" s="1185"/>
      <c r="K137" s="1185"/>
      <c r="L137" s="1185">
        <v>2</v>
      </c>
      <c r="M137" s="1185">
        <v>0</v>
      </c>
      <c r="N137" s="1185"/>
      <c r="O137" s="1185">
        <v>8850</v>
      </c>
      <c r="P137" s="1185"/>
      <c r="Q137" s="1185"/>
      <c r="R137" s="1185"/>
      <c r="S137" s="1185"/>
      <c r="T137" s="1185"/>
      <c r="U137" s="1185">
        <f t="shared" si="3"/>
        <v>442.5</v>
      </c>
      <c r="V137" s="1185">
        <f t="shared" si="4"/>
        <v>9292.5</v>
      </c>
      <c r="W137" s="1185" t="s">
        <v>257</v>
      </c>
      <c r="X137" s="1750"/>
      <c r="Y137" s="1750"/>
      <c r="Z137" s="1750"/>
      <c r="AA137" s="1750"/>
      <c r="AB137" s="1750"/>
      <c r="AC137" s="1750"/>
      <c r="AD137" s="1750"/>
      <c r="AE137" s="1750"/>
      <c r="AF137" s="1750"/>
    </row>
    <row r="138" spans="1:32" s="1720" customFormat="1">
      <c r="A138" s="1185">
        <v>136</v>
      </c>
      <c r="B138" s="1185" t="s">
        <v>2046</v>
      </c>
      <c r="C138" s="1185">
        <v>136</v>
      </c>
      <c r="D138" s="1185">
        <v>355</v>
      </c>
      <c r="E138" s="1185">
        <v>161006792</v>
      </c>
      <c r="F138" s="1185">
        <v>59</v>
      </c>
      <c r="G138" s="1721">
        <v>3669.46</v>
      </c>
      <c r="H138" s="1185">
        <v>159.27000000000001</v>
      </c>
      <c r="I138" s="1185">
        <v>8.73</v>
      </c>
      <c r="J138" s="1185"/>
      <c r="K138" s="1185"/>
      <c r="L138" s="1185">
        <v>1</v>
      </c>
      <c r="M138" s="1185">
        <v>55</v>
      </c>
      <c r="N138" s="1185"/>
      <c r="O138" s="1185"/>
      <c r="P138" s="1185"/>
      <c r="Q138" s="1185"/>
      <c r="R138" s="1185"/>
      <c r="S138" s="1185"/>
      <c r="T138" s="1185"/>
      <c r="U138" s="1185"/>
      <c r="V138" s="1185"/>
      <c r="W138" s="1185" t="s">
        <v>257</v>
      </c>
      <c r="X138" s="1750"/>
      <c r="Y138" s="1750"/>
      <c r="Z138" s="1750"/>
      <c r="AA138" s="1750"/>
      <c r="AB138" s="1750"/>
      <c r="AC138" s="1750"/>
      <c r="AD138" s="1750"/>
      <c r="AE138" s="1750"/>
      <c r="AF138" s="1750"/>
    </row>
    <row r="139" spans="1:32" ht="15.75">
      <c r="A139" s="112"/>
      <c r="B139" s="112"/>
      <c r="C139" s="112"/>
      <c r="D139" s="105"/>
      <c r="E139" s="105"/>
      <c r="F139" s="113">
        <f>SUM(F3:F138)</f>
        <v>7823</v>
      </c>
      <c r="G139" s="113">
        <f>SUM(G3:G138)</f>
        <v>480510.48000000016</v>
      </c>
      <c r="H139" s="113">
        <f>SUM(H3:H138)</f>
        <v>27324.580000000005</v>
      </c>
      <c r="I139" s="113">
        <f>SUM(I3:I138)</f>
        <v>720.50999999999976</v>
      </c>
      <c r="J139" s="398"/>
      <c r="K139" s="78"/>
      <c r="L139" s="78"/>
      <c r="M139" s="78"/>
      <c r="N139" s="78"/>
      <c r="O139" s="113">
        <f>SUM(O3:O138)</f>
        <v>636070</v>
      </c>
      <c r="P139" s="78"/>
      <c r="Q139" s="78"/>
      <c r="R139" s="78"/>
      <c r="S139" s="78"/>
      <c r="T139" s="78"/>
      <c r="U139" s="113"/>
      <c r="V139" s="1758">
        <f>SUM(V3:V138)</f>
        <v>667873.5</v>
      </c>
      <c r="W139" s="118"/>
      <c r="X139" s="78"/>
      <c r="Y139" s="78"/>
      <c r="Z139" s="78"/>
      <c r="AA139" s="78"/>
      <c r="AB139" s="78"/>
      <c r="AC139" s="78"/>
      <c r="AD139" s="78"/>
      <c r="AE139" s="78"/>
      <c r="AF139" s="78"/>
    </row>
    <row r="140" spans="1:32" s="11" customFormat="1" ht="15.75">
      <c r="A140" s="112"/>
      <c r="B140" s="112"/>
      <c r="C140" s="112"/>
      <c r="D140" s="112"/>
      <c r="E140" s="112"/>
      <c r="F140" s="1723"/>
      <c r="G140" s="1723"/>
      <c r="H140" s="1723">
        <f>H139/C138</f>
        <v>200.91602941176475</v>
      </c>
      <c r="I140" s="1723"/>
      <c r="J140" s="100"/>
      <c r="K140" s="100"/>
      <c r="L140" s="100"/>
      <c r="M140" s="100"/>
      <c r="N140" s="100"/>
      <c r="O140" s="1723"/>
      <c r="P140" s="100"/>
      <c r="Q140" s="100"/>
      <c r="R140" s="100"/>
      <c r="S140" s="100"/>
      <c r="T140" s="100"/>
      <c r="U140" s="233"/>
      <c r="V140" s="1723"/>
      <c r="W140" s="118"/>
      <c r="X140" s="100"/>
      <c r="Y140" s="100"/>
      <c r="Z140" s="100"/>
      <c r="AA140" s="100"/>
      <c r="AB140" s="100"/>
      <c r="AC140" s="100"/>
      <c r="AD140" s="100"/>
      <c r="AE140" s="100"/>
      <c r="AF140" s="100"/>
    </row>
    <row r="141" spans="1:32" s="11" customFormat="1">
      <c r="B141" s="100"/>
      <c r="C141" s="100"/>
      <c r="D141" s="100"/>
      <c r="E141" s="100"/>
      <c r="F141" s="100"/>
      <c r="G141" s="1187"/>
      <c r="H141" s="1752"/>
      <c r="I141" s="100"/>
      <c r="J141" s="100"/>
      <c r="K141" s="25"/>
      <c r="L141" s="100"/>
      <c r="M141" s="100"/>
      <c r="N141" s="100"/>
      <c r="O141" s="100"/>
      <c r="P141" s="100"/>
      <c r="Q141" s="100"/>
      <c r="R141" s="100"/>
      <c r="S141" s="100"/>
      <c r="T141" s="100"/>
      <c r="U141" s="118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</row>
    <row r="142" spans="1:32" s="11" customFormat="1" ht="15.75">
      <c r="A142" s="1714" t="s">
        <v>1991</v>
      </c>
      <c r="B142" s="1715"/>
      <c r="C142" s="1715"/>
      <c r="D142" s="1715">
        <v>667874</v>
      </c>
      <c r="E142" s="1753"/>
      <c r="F142" s="2829" t="s">
        <v>2047</v>
      </c>
      <c r="G142" s="2829"/>
      <c r="H142" s="2829"/>
      <c r="I142" s="2829"/>
      <c r="J142" s="100"/>
      <c r="K142" s="25"/>
      <c r="L142" s="100"/>
      <c r="M142" s="100"/>
      <c r="N142" s="100"/>
      <c r="O142" s="100"/>
      <c r="P142" s="100"/>
      <c r="Q142" s="100"/>
      <c r="R142" s="100"/>
      <c r="S142" s="100"/>
      <c r="T142" s="100"/>
      <c r="U142" s="118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</row>
    <row r="143" spans="1:32" s="11" customFormat="1" ht="15.75">
      <c r="A143" s="1582" t="s">
        <v>1992</v>
      </c>
      <c r="B143" s="1583"/>
      <c r="C143" s="1718"/>
      <c r="D143" s="180">
        <v>0</v>
      </c>
      <c r="E143" s="1754"/>
      <c r="F143" s="180"/>
      <c r="G143" s="180"/>
      <c r="H143" s="100"/>
      <c r="I143" s="100"/>
      <c r="J143" s="232"/>
      <c r="K143" s="232"/>
      <c r="L143" s="1752"/>
      <c r="M143" s="100"/>
      <c r="N143" s="100"/>
      <c r="O143" s="100"/>
      <c r="P143" s="100"/>
      <c r="Q143" s="100"/>
      <c r="R143" s="100"/>
      <c r="S143" s="100"/>
      <c r="T143" s="100"/>
      <c r="U143" s="118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</row>
    <row r="144" spans="1:32" s="11" customFormat="1" ht="15.75">
      <c r="A144" s="1585" t="s">
        <v>1993</v>
      </c>
      <c r="B144" s="1586"/>
      <c r="C144" s="1586"/>
      <c r="D144" s="1586">
        <v>667874</v>
      </c>
      <c r="E144" s="1755"/>
      <c r="F144" s="180"/>
      <c r="G144" s="180"/>
      <c r="H144" s="1752"/>
      <c r="I144" s="100"/>
      <c r="J144" s="100"/>
      <c r="K144" s="25"/>
      <c r="L144" s="1751"/>
      <c r="M144" s="1751"/>
      <c r="N144" s="1751"/>
      <c r="O144" s="100"/>
      <c r="P144" s="100"/>
      <c r="Q144" s="100"/>
      <c r="R144" s="100"/>
      <c r="S144" s="100"/>
      <c r="T144" s="100"/>
      <c r="U144" s="118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</row>
    <row r="145" spans="2:32" s="11" customFormat="1">
      <c r="B145" s="100"/>
      <c r="C145" s="100"/>
      <c r="D145" s="100"/>
      <c r="E145" s="180"/>
      <c r="F145" s="180"/>
      <c r="G145" s="180"/>
      <c r="H145" s="1752"/>
      <c r="I145" s="100"/>
      <c r="J145" s="100"/>
      <c r="K145" s="25"/>
      <c r="L145" s="1751"/>
      <c r="M145" s="1751"/>
      <c r="N145" s="1751"/>
      <c r="O145" s="100"/>
      <c r="P145" s="100"/>
      <c r="Q145" s="100"/>
      <c r="R145" s="100"/>
      <c r="S145" s="100"/>
      <c r="T145" s="100"/>
      <c r="U145" s="118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</row>
    <row r="146" spans="2:32" s="11" customFormat="1">
      <c r="O146" s="100"/>
      <c r="U146" s="118"/>
    </row>
    <row r="147" spans="2:32" s="11" customFormat="1">
      <c r="O147" s="100"/>
      <c r="U147" s="118"/>
    </row>
    <row r="148" spans="2:32" s="11" customFormat="1">
      <c r="O148" s="100"/>
      <c r="U148" s="118"/>
    </row>
    <row r="149" spans="2:32" s="11" customFormat="1">
      <c r="O149" s="100"/>
      <c r="U149" s="118"/>
    </row>
    <row r="150" spans="2:32" s="11" customFormat="1">
      <c r="O150" s="100"/>
      <c r="U150" s="118"/>
    </row>
    <row r="151" spans="2:32" s="11" customFormat="1">
      <c r="O151" s="100"/>
      <c r="U151" s="118"/>
    </row>
    <row r="152" spans="2:32" s="11" customFormat="1">
      <c r="O152" s="100"/>
      <c r="U152" s="118"/>
    </row>
    <row r="153" spans="2:32" s="11" customFormat="1">
      <c r="O153" s="100"/>
      <c r="U153" s="118"/>
    </row>
    <row r="154" spans="2:32" s="11" customFormat="1">
      <c r="O154" s="100"/>
      <c r="U154" s="118"/>
    </row>
    <row r="155" spans="2:32" s="11" customFormat="1">
      <c r="O155" s="100"/>
      <c r="U155" s="118"/>
    </row>
    <row r="156" spans="2:32" s="11" customFormat="1">
      <c r="O156" s="100"/>
      <c r="U156" s="118"/>
    </row>
    <row r="157" spans="2:32" s="11" customFormat="1">
      <c r="O157" s="100"/>
      <c r="U157" s="118"/>
    </row>
    <row r="158" spans="2:32" s="11" customFormat="1">
      <c r="O158" s="100"/>
      <c r="U158" s="118"/>
    </row>
    <row r="159" spans="2:32" s="11" customFormat="1">
      <c r="O159" s="100"/>
      <c r="U159" s="118"/>
    </row>
    <row r="160" spans="2:32" s="11" customFormat="1">
      <c r="O160" s="100"/>
      <c r="U160" s="118"/>
    </row>
    <row r="161" spans="15:21" s="11" customFormat="1">
      <c r="O161" s="100"/>
      <c r="U161" s="118"/>
    </row>
    <row r="162" spans="15:21" s="11" customFormat="1">
      <c r="O162" s="100"/>
      <c r="U162" s="118"/>
    </row>
    <row r="163" spans="15:21" s="11" customFormat="1">
      <c r="O163" s="100"/>
      <c r="U163" s="118"/>
    </row>
    <row r="164" spans="15:21" s="11" customFormat="1">
      <c r="O164" s="100"/>
      <c r="U164" s="118"/>
    </row>
    <row r="165" spans="15:21" s="11" customFormat="1">
      <c r="O165" s="100"/>
      <c r="U165" s="118"/>
    </row>
    <row r="166" spans="15:21" s="11" customFormat="1">
      <c r="O166" s="100"/>
      <c r="U166" s="118"/>
    </row>
    <row r="167" spans="15:21" s="11" customFormat="1">
      <c r="O167" s="100"/>
      <c r="U167" s="118"/>
    </row>
    <row r="168" spans="15:21" s="11" customFormat="1">
      <c r="O168" s="100"/>
      <c r="U168" s="118"/>
    </row>
    <row r="169" spans="15:21" s="11" customFormat="1">
      <c r="O169" s="100"/>
      <c r="U169" s="118"/>
    </row>
    <row r="170" spans="15:21" s="11" customFormat="1">
      <c r="O170" s="100"/>
      <c r="U170" s="118"/>
    </row>
    <row r="171" spans="15:21" s="11" customFormat="1">
      <c r="O171" s="100"/>
      <c r="U171" s="118"/>
    </row>
    <row r="172" spans="15:21" s="11" customFormat="1">
      <c r="O172" s="100"/>
      <c r="U172" s="118"/>
    </row>
    <row r="173" spans="15:21" s="11" customFormat="1">
      <c r="O173" s="100"/>
      <c r="U173" s="118"/>
    </row>
    <row r="174" spans="15:21" s="11" customFormat="1">
      <c r="O174" s="100"/>
      <c r="U174" s="118"/>
    </row>
    <row r="175" spans="15:21" s="11" customFormat="1">
      <c r="O175" s="100"/>
      <c r="U175" s="118"/>
    </row>
    <row r="176" spans="15:21" s="11" customFormat="1">
      <c r="O176" s="100"/>
      <c r="U176" s="118"/>
    </row>
    <row r="177" spans="15:21" s="11" customFormat="1">
      <c r="O177" s="100"/>
      <c r="U177" s="118"/>
    </row>
    <row r="178" spans="15:21" s="11" customFormat="1">
      <c r="O178" s="100"/>
      <c r="U178" s="118"/>
    </row>
    <row r="179" spans="15:21" s="11" customFormat="1">
      <c r="O179" s="100"/>
      <c r="U179" s="118"/>
    </row>
    <row r="180" spans="15:21" s="11" customFormat="1">
      <c r="O180" s="100"/>
      <c r="U180" s="118"/>
    </row>
    <row r="181" spans="15:21" s="11" customFormat="1">
      <c r="O181" s="100"/>
      <c r="U181" s="118"/>
    </row>
    <row r="182" spans="15:21" s="11" customFormat="1">
      <c r="O182" s="100"/>
      <c r="U182" s="118"/>
    </row>
    <row r="183" spans="15:21" s="11" customFormat="1">
      <c r="O183" s="100"/>
      <c r="U183" s="118"/>
    </row>
    <row r="184" spans="15:21" s="11" customFormat="1">
      <c r="O184" s="100"/>
      <c r="U184" s="118"/>
    </row>
    <row r="185" spans="15:21" s="11" customFormat="1">
      <c r="O185" s="100"/>
      <c r="U185" s="118"/>
    </row>
    <row r="186" spans="15:21" s="11" customFormat="1">
      <c r="O186" s="100"/>
      <c r="U186" s="118"/>
    </row>
    <row r="187" spans="15:21" s="11" customFormat="1">
      <c r="O187" s="100"/>
      <c r="U187" s="118"/>
    </row>
    <row r="188" spans="15:21" s="11" customFormat="1">
      <c r="O188" s="100"/>
      <c r="U188" s="118"/>
    </row>
    <row r="189" spans="15:21" s="11" customFormat="1">
      <c r="O189" s="100"/>
      <c r="U189" s="118"/>
    </row>
    <row r="190" spans="15:21" s="11" customFormat="1">
      <c r="O190" s="100"/>
      <c r="U190" s="118"/>
    </row>
    <row r="191" spans="15:21" s="11" customFormat="1">
      <c r="O191" s="100"/>
      <c r="U191" s="118"/>
    </row>
    <row r="192" spans="15:21" s="11" customFormat="1">
      <c r="O192" s="100"/>
      <c r="U192" s="118"/>
    </row>
    <row r="193" spans="15:21" s="11" customFormat="1">
      <c r="O193" s="100"/>
      <c r="U193" s="118"/>
    </row>
    <row r="194" spans="15:21" s="11" customFormat="1">
      <c r="O194" s="100"/>
      <c r="U194" s="118"/>
    </row>
    <row r="195" spans="15:21" s="11" customFormat="1">
      <c r="O195" s="100"/>
      <c r="U195" s="118"/>
    </row>
    <row r="196" spans="15:21" s="11" customFormat="1">
      <c r="O196" s="100"/>
      <c r="U196" s="118"/>
    </row>
    <row r="197" spans="15:21" s="11" customFormat="1">
      <c r="O197" s="100"/>
      <c r="U197" s="118"/>
    </row>
    <row r="198" spans="15:21" s="11" customFormat="1">
      <c r="O198" s="100"/>
      <c r="U198" s="118"/>
    </row>
    <row r="199" spans="15:21" s="11" customFormat="1">
      <c r="O199" s="100"/>
      <c r="U199" s="118"/>
    </row>
    <row r="200" spans="15:21" s="11" customFormat="1">
      <c r="O200" s="100"/>
      <c r="U200" s="118"/>
    </row>
    <row r="201" spans="15:21" s="11" customFormat="1">
      <c r="O201" s="100"/>
      <c r="U201" s="118"/>
    </row>
    <row r="202" spans="15:21" s="11" customFormat="1">
      <c r="O202" s="100"/>
      <c r="U202" s="118"/>
    </row>
    <row r="203" spans="15:21" s="11" customFormat="1">
      <c r="O203" s="100"/>
      <c r="U203" s="118"/>
    </row>
    <row r="204" spans="15:21" s="11" customFormat="1">
      <c r="O204" s="100"/>
      <c r="U204" s="118"/>
    </row>
    <row r="205" spans="15:21" s="11" customFormat="1">
      <c r="O205" s="100"/>
      <c r="U205" s="118"/>
    </row>
    <row r="206" spans="15:21" s="11" customFormat="1">
      <c r="O206" s="100"/>
      <c r="U206" s="118"/>
    </row>
    <row r="207" spans="15:21" s="11" customFormat="1">
      <c r="O207" s="100"/>
      <c r="U207" s="118"/>
    </row>
    <row r="208" spans="15:21" s="11" customFormat="1">
      <c r="O208" s="100"/>
      <c r="U208" s="118"/>
    </row>
    <row r="209" spans="15:21" s="11" customFormat="1">
      <c r="O209" s="100"/>
      <c r="U209" s="118"/>
    </row>
    <row r="210" spans="15:21" s="11" customFormat="1">
      <c r="O210" s="100"/>
      <c r="U210" s="118"/>
    </row>
    <row r="211" spans="15:21" s="11" customFormat="1">
      <c r="O211" s="100"/>
      <c r="U211" s="118"/>
    </row>
    <row r="212" spans="15:21" s="11" customFormat="1">
      <c r="O212" s="100"/>
      <c r="U212" s="118"/>
    </row>
    <row r="213" spans="15:21" s="11" customFormat="1">
      <c r="O213" s="100"/>
      <c r="U213" s="118"/>
    </row>
    <row r="214" spans="15:21" s="11" customFormat="1">
      <c r="O214" s="100"/>
      <c r="U214" s="118"/>
    </row>
    <row r="215" spans="15:21" s="11" customFormat="1">
      <c r="O215" s="100"/>
      <c r="U215" s="118"/>
    </row>
    <row r="216" spans="15:21" s="11" customFormat="1">
      <c r="O216" s="100"/>
      <c r="U216" s="118"/>
    </row>
    <row r="217" spans="15:21" s="11" customFormat="1">
      <c r="O217" s="100"/>
      <c r="U217" s="118"/>
    </row>
    <row r="218" spans="15:21" s="11" customFormat="1">
      <c r="O218" s="100"/>
      <c r="U218" s="118"/>
    </row>
    <row r="219" spans="15:21" s="11" customFormat="1">
      <c r="O219" s="100"/>
      <c r="U219" s="118"/>
    </row>
    <row r="220" spans="15:21" s="11" customFormat="1">
      <c r="O220" s="100"/>
      <c r="U220" s="118"/>
    </row>
    <row r="221" spans="15:21" s="11" customFormat="1">
      <c r="O221" s="100"/>
      <c r="U221" s="118"/>
    </row>
    <row r="222" spans="15:21" s="11" customFormat="1">
      <c r="O222" s="100"/>
      <c r="U222" s="118"/>
    </row>
    <row r="223" spans="15:21" s="11" customFormat="1">
      <c r="O223" s="100"/>
      <c r="U223" s="118"/>
    </row>
    <row r="224" spans="15:21" s="11" customFormat="1">
      <c r="O224" s="100"/>
      <c r="U224" s="118"/>
    </row>
    <row r="225" spans="15:21" s="11" customFormat="1">
      <c r="O225" s="100"/>
      <c r="U225" s="118"/>
    </row>
    <row r="226" spans="15:21" s="11" customFormat="1">
      <c r="O226" s="100"/>
      <c r="U226" s="118"/>
    </row>
    <row r="227" spans="15:21" s="11" customFormat="1">
      <c r="O227" s="100"/>
      <c r="U227" s="118"/>
    </row>
    <row r="228" spans="15:21" s="11" customFormat="1">
      <c r="O228" s="100"/>
      <c r="U228" s="118"/>
    </row>
    <row r="229" spans="15:21" s="11" customFormat="1">
      <c r="O229" s="100"/>
      <c r="U229" s="118"/>
    </row>
    <row r="230" spans="15:21" s="11" customFormat="1">
      <c r="O230" s="100"/>
      <c r="U230" s="118"/>
    </row>
    <row r="231" spans="15:21" s="11" customFormat="1">
      <c r="O231" s="100"/>
      <c r="U231" s="118"/>
    </row>
    <row r="232" spans="15:21" s="11" customFormat="1">
      <c r="O232" s="100"/>
      <c r="U232" s="118"/>
    </row>
    <row r="233" spans="15:21" s="11" customFormat="1">
      <c r="O233" s="100"/>
      <c r="U233" s="118"/>
    </row>
    <row r="234" spans="15:21" s="11" customFormat="1">
      <c r="O234" s="100"/>
      <c r="U234" s="118"/>
    </row>
    <row r="235" spans="15:21" s="11" customFormat="1">
      <c r="O235" s="100"/>
      <c r="U235" s="118"/>
    </row>
    <row r="236" spans="15:21" s="11" customFormat="1">
      <c r="O236" s="100"/>
      <c r="U236" s="118"/>
    </row>
    <row r="237" spans="15:21" s="11" customFormat="1">
      <c r="O237" s="100"/>
      <c r="U237" s="118"/>
    </row>
    <row r="238" spans="15:21" s="11" customFormat="1">
      <c r="O238" s="100"/>
      <c r="U238" s="118"/>
    </row>
    <row r="239" spans="15:21" s="11" customFormat="1">
      <c r="O239" s="100"/>
      <c r="U239" s="118"/>
    </row>
    <row r="240" spans="15:21" s="11" customFormat="1">
      <c r="O240" s="100"/>
      <c r="U240" s="118"/>
    </row>
    <row r="241" spans="15:21" s="11" customFormat="1">
      <c r="O241" s="100"/>
      <c r="U241" s="118"/>
    </row>
    <row r="242" spans="15:21" s="11" customFormat="1">
      <c r="O242" s="100"/>
      <c r="U242" s="118"/>
    </row>
    <row r="243" spans="15:21" s="11" customFormat="1">
      <c r="O243" s="100"/>
      <c r="U243" s="118"/>
    </row>
    <row r="244" spans="15:21" s="11" customFormat="1">
      <c r="O244" s="100"/>
      <c r="U244" s="118"/>
    </row>
    <row r="245" spans="15:21" s="11" customFormat="1">
      <c r="O245" s="100"/>
      <c r="U245" s="118"/>
    </row>
    <row r="246" spans="15:21" s="11" customFormat="1">
      <c r="O246" s="100"/>
      <c r="U246" s="118"/>
    </row>
    <row r="247" spans="15:21" s="11" customFormat="1">
      <c r="O247" s="100"/>
      <c r="U247" s="118"/>
    </row>
    <row r="248" spans="15:21" s="11" customFormat="1">
      <c r="O248" s="100"/>
      <c r="U248" s="118"/>
    </row>
    <row r="249" spans="15:21" s="11" customFormat="1">
      <c r="O249" s="100"/>
      <c r="U249" s="118"/>
    </row>
    <row r="250" spans="15:21" s="11" customFormat="1">
      <c r="O250" s="100"/>
      <c r="U250" s="118"/>
    </row>
    <row r="251" spans="15:21" s="11" customFormat="1">
      <c r="O251" s="100"/>
      <c r="U251" s="118"/>
    </row>
    <row r="252" spans="15:21" s="11" customFormat="1">
      <c r="O252" s="100"/>
      <c r="U252" s="118"/>
    </row>
    <row r="253" spans="15:21" s="11" customFormat="1">
      <c r="O253" s="100"/>
      <c r="U253" s="118"/>
    </row>
    <row r="254" spans="15:21" s="11" customFormat="1">
      <c r="O254" s="100"/>
      <c r="U254" s="118"/>
    </row>
    <row r="255" spans="15:21" s="11" customFormat="1">
      <c r="O255" s="100"/>
      <c r="U255" s="118"/>
    </row>
    <row r="256" spans="15:21" s="11" customFormat="1">
      <c r="O256" s="100"/>
      <c r="U256" s="118"/>
    </row>
    <row r="257" spans="15:21" s="11" customFormat="1">
      <c r="O257" s="100"/>
      <c r="U257" s="118"/>
    </row>
    <row r="258" spans="15:21" s="11" customFormat="1">
      <c r="O258" s="100"/>
      <c r="U258" s="118"/>
    </row>
    <row r="259" spans="15:21" s="11" customFormat="1">
      <c r="O259" s="100"/>
      <c r="U259" s="118"/>
    </row>
    <row r="260" spans="15:21" s="11" customFormat="1">
      <c r="O260" s="100"/>
      <c r="U260" s="118"/>
    </row>
    <row r="261" spans="15:21" s="11" customFormat="1">
      <c r="O261" s="100"/>
      <c r="U261" s="118"/>
    </row>
    <row r="262" spans="15:21" s="11" customFormat="1">
      <c r="O262" s="100"/>
      <c r="U262" s="118"/>
    </row>
    <row r="263" spans="15:21" s="11" customFormat="1">
      <c r="O263" s="100"/>
      <c r="U263" s="118"/>
    </row>
    <row r="264" spans="15:21" s="11" customFormat="1">
      <c r="O264" s="100"/>
      <c r="U264" s="118"/>
    </row>
    <row r="265" spans="15:21" s="11" customFormat="1">
      <c r="O265" s="100"/>
      <c r="U265" s="118"/>
    </row>
    <row r="266" spans="15:21" s="11" customFormat="1">
      <c r="O266" s="100"/>
      <c r="U266" s="118"/>
    </row>
    <row r="267" spans="15:21" s="11" customFormat="1">
      <c r="O267" s="100"/>
      <c r="U267" s="118"/>
    </row>
    <row r="268" spans="15:21" s="11" customFormat="1">
      <c r="O268" s="100"/>
      <c r="U268" s="118"/>
    </row>
    <row r="269" spans="15:21" s="11" customFormat="1">
      <c r="O269" s="100"/>
      <c r="U269" s="118"/>
    </row>
    <row r="270" spans="15:21" s="11" customFormat="1">
      <c r="O270" s="100"/>
      <c r="U270" s="118"/>
    </row>
    <row r="271" spans="15:21" s="11" customFormat="1">
      <c r="O271" s="100"/>
      <c r="U271" s="118"/>
    </row>
    <row r="272" spans="15:21" s="11" customFormat="1">
      <c r="O272" s="100"/>
      <c r="U272" s="118"/>
    </row>
    <row r="273" spans="15:21" s="11" customFormat="1">
      <c r="O273" s="100"/>
      <c r="U273" s="118"/>
    </row>
    <row r="274" spans="15:21" s="11" customFormat="1">
      <c r="O274" s="100"/>
      <c r="U274" s="118"/>
    </row>
    <row r="275" spans="15:21" s="11" customFormat="1">
      <c r="O275" s="100"/>
      <c r="U275" s="118"/>
    </row>
    <row r="276" spans="15:21" s="11" customFormat="1">
      <c r="O276" s="100"/>
      <c r="U276" s="118"/>
    </row>
    <row r="277" spans="15:21" s="11" customFormat="1">
      <c r="O277" s="100"/>
      <c r="U277" s="118"/>
    </row>
    <row r="278" spans="15:21" s="11" customFormat="1">
      <c r="O278" s="100"/>
      <c r="U278" s="118"/>
    </row>
    <row r="279" spans="15:21" s="11" customFormat="1">
      <c r="O279" s="100"/>
      <c r="U279" s="118"/>
    </row>
    <row r="280" spans="15:21" s="11" customFormat="1">
      <c r="O280" s="100"/>
      <c r="U280" s="118"/>
    </row>
    <row r="281" spans="15:21" s="11" customFormat="1">
      <c r="O281" s="100"/>
      <c r="U281" s="118"/>
    </row>
    <row r="282" spans="15:21" s="11" customFormat="1">
      <c r="O282" s="100"/>
      <c r="U282" s="118"/>
    </row>
    <row r="283" spans="15:21" s="11" customFormat="1">
      <c r="O283" s="100"/>
      <c r="U283" s="118"/>
    </row>
    <row r="284" spans="15:21" s="11" customFormat="1">
      <c r="O284" s="100"/>
      <c r="U284" s="118"/>
    </row>
    <row r="285" spans="15:21" s="11" customFormat="1">
      <c r="O285" s="100"/>
      <c r="U285" s="118"/>
    </row>
    <row r="286" spans="15:21" s="11" customFormat="1">
      <c r="O286" s="100"/>
      <c r="U286" s="118"/>
    </row>
    <row r="287" spans="15:21" s="11" customFormat="1">
      <c r="O287" s="100"/>
      <c r="U287" s="118"/>
    </row>
    <row r="288" spans="15:21" s="11" customFormat="1">
      <c r="O288" s="100"/>
      <c r="U288" s="118"/>
    </row>
    <row r="289" spans="15:21" s="11" customFormat="1">
      <c r="O289" s="100"/>
      <c r="U289" s="118"/>
    </row>
    <row r="290" spans="15:21" s="11" customFormat="1">
      <c r="O290" s="100"/>
      <c r="U290" s="118"/>
    </row>
    <row r="291" spans="15:21" s="11" customFormat="1">
      <c r="O291" s="100"/>
      <c r="U291" s="118"/>
    </row>
    <row r="292" spans="15:21" s="11" customFormat="1">
      <c r="O292" s="100"/>
      <c r="U292" s="118"/>
    </row>
    <row r="293" spans="15:21" s="11" customFormat="1">
      <c r="O293" s="100"/>
      <c r="U293" s="118"/>
    </row>
    <row r="294" spans="15:21" s="11" customFormat="1">
      <c r="O294" s="100"/>
      <c r="U294" s="118"/>
    </row>
    <row r="295" spans="15:21" s="11" customFormat="1">
      <c r="O295" s="100"/>
      <c r="U295" s="118"/>
    </row>
    <row r="296" spans="15:21" s="11" customFormat="1">
      <c r="O296" s="100"/>
      <c r="U296" s="118"/>
    </row>
    <row r="297" spans="15:21" s="11" customFormat="1">
      <c r="O297" s="100"/>
      <c r="U297" s="118"/>
    </row>
    <row r="298" spans="15:21" s="11" customFormat="1">
      <c r="O298" s="100"/>
      <c r="U298" s="118"/>
    </row>
    <row r="299" spans="15:21" s="11" customFormat="1">
      <c r="O299" s="100"/>
      <c r="U299" s="118"/>
    </row>
    <row r="300" spans="15:21" s="11" customFormat="1">
      <c r="O300" s="100"/>
      <c r="U300" s="118"/>
    </row>
    <row r="301" spans="15:21" s="11" customFormat="1">
      <c r="O301" s="100"/>
      <c r="U301" s="118"/>
    </row>
    <row r="302" spans="15:21" s="11" customFormat="1">
      <c r="O302" s="100"/>
      <c r="U302" s="118"/>
    </row>
    <row r="303" spans="15:21" s="11" customFormat="1">
      <c r="O303" s="100"/>
      <c r="U303" s="118"/>
    </row>
    <row r="304" spans="15:21" s="11" customFormat="1">
      <c r="O304" s="100"/>
      <c r="U304" s="118"/>
    </row>
    <row r="305" spans="15:21" s="11" customFormat="1">
      <c r="O305" s="100"/>
      <c r="U305" s="118"/>
    </row>
    <row r="306" spans="15:21" s="11" customFormat="1">
      <c r="O306" s="100"/>
      <c r="U306" s="118"/>
    </row>
    <row r="307" spans="15:21" s="11" customFormat="1">
      <c r="O307" s="100"/>
      <c r="U307" s="118"/>
    </row>
    <row r="308" spans="15:21" s="11" customFormat="1">
      <c r="O308" s="100"/>
      <c r="U308" s="118"/>
    </row>
    <row r="309" spans="15:21" s="11" customFormat="1">
      <c r="O309" s="100"/>
      <c r="U309" s="118"/>
    </row>
    <row r="310" spans="15:21" s="11" customFormat="1">
      <c r="O310" s="100"/>
      <c r="U310" s="118"/>
    </row>
    <row r="311" spans="15:21" s="11" customFormat="1">
      <c r="O311" s="100"/>
      <c r="U311" s="118"/>
    </row>
    <row r="312" spans="15:21" s="11" customFormat="1">
      <c r="O312" s="100"/>
      <c r="U312" s="118"/>
    </row>
    <row r="313" spans="15:21" s="11" customFormat="1">
      <c r="O313" s="100"/>
      <c r="U313" s="118"/>
    </row>
    <row r="314" spans="15:21" s="11" customFormat="1">
      <c r="O314" s="100"/>
      <c r="U314" s="118"/>
    </row>
    <row r="315" spans="15:21" s="11" customFormat="1">
      <c r="O315" s="100"/>
      <c r="U315" s="118"/>
    </row>
    <row r="316" spans="15:21" s="11" customFormat="1">
      <c r="O316" s="100"/>
      <c r="U316" s="118"/>
    </row>
    <row r="317" spans="15:21" s="11" customFormat="1">
      <c r="O317" s="100"/>
      <c r="U317" s="118"/>
    </row>
    <row r="318" spans="15:21" s="11" customFormat="1">
      <c r="O318" s="100"/>
      <c r="U318" s="118"/>
    </row>
    <row r="319" spans="15:21" s="11" customFormat="1">
      <c r="O319" s="100"/>
      <c r="U319" s="118"/>
    </row>
    <row r="320" spans="15:21" s="11" customFormat="1">
      <c r="O320" s="100"/>
      <c r="U320" s="118"/>
    </row>
    <row r="321" spans="15:21" s="11" customFormat="1">
      <c r="O321" s="100"/>
      <c r="U321" s="118"/>
    </row>
    <row r="322" spans="15:21" s="11" customFormat="1">
      <c r="O322" s="100"/>
      <c r="U322" s="118"/>
    </row>
    <row r="323" spans="15:21" s="11" customFormat="1">
      <c r="O323" s="100"/>
      <c r="U323" s="118"/>
    </row>
    <row r="324" spans="15:21" s="11" customFormat="1">
      <c r="O324" s="100"/>
      <c r="U324" s="118"/>
    </row>
    <row r="325" spans="15:21" s="11" customFormat="1">
      <c r="O325" s="100"/>
      <c r="U325" s="118"/>
    </row>
    <row r="326" spans="15:21" s="11" customFormat="1">
      <c r="O326" s="100"/>
      <c r="U326" s="118"/>
    </row>
    <row r="327" spans="15:21" s="11" customFormat="1">
      <c r="O327" s="100"/>
      <c r="U327" s="118"/>
    </row>
    <row r="328" spans="15:21" s="11" customFormat="1">
      <c r="O328" s="100"/>
      <c r="U328" s="118"/>
    </row>
    <row r="329" spans="15:21" s="11" customFormat="1">
      <c r="O329" s="100"/>
      <c r="U329" s="118"/>
    </row>
    <row r="330" spans="15:21" s="11" customFormat="1">
      <c r="O330" s="100"/>
      <c r="U330" s="118"/>
    </row>
    <row r="331" spans="15:21" s="11" customFormat="1">
      <c r="O331" s="100"/>
      <c r="U331" s="118"/>
    </row>
    <row r="332" spans="15:21" s="11" customFormat="1">
      <c r="O332" s="100"/>
      <c r="U332" s="118"/>
    </row>
    <row r="333" spans="15:21" s="11" customFormat="1">
      <c r="O333" s="100"/>
      <c r="U333" s="118"/>
    </row>
    <row r="334" spans="15:21" s="11" customFormat="1">
      <c r="O334" s="100"/>
      <c r="U334" s="118"/>
    </row>
    <row r="335" spans="15:21" s="11" customFormat="1">
      <c r="O335" s="100"/>
      <c r="U335" s="118"/>
    </row>
    <row r="336" spans="15:21" s="11" customFormat="1">
      <c r="O336" s="100"/>
      <c r="U336" s="118"/>
    </row>
    <row r="337" spans="15:21" s="11" customFormat="1">
      <c r="O337" s="100"/>
      <c r="U337" s="118"/>
    </row>
    <row r="338" spans="15:21" s="11" customFormat="1">
      <c r="O338" s="100"/>
      <c r="U338" s="118"/>
    </row>
    <row r="339" spans="15:21" s="11" customFormat="1">
      <c r="O339" s="100"/>
      <c r="U339" s="118"/>
    </row>
    <row r="340" spans="15:21" s="11" customFormat="1">
      <c r="O340" s="100"/>
      <c r="U340" s="118"/>
    </row>
    <row r="341" spans="15:21" s="11" customFormat="1">
      <c r="O341" s="100"/>
      <c r="U341" s="118"/>
    </row>
    <row r="342" spans="15:21" s="11" customFormat="1">
      <c r="O342" s="100"/>
      <c r="U342" s="118"/>
    </row>
    <row r="343" spans="15:21" s="11" customFormat="1">
      <c r="O343" s="100"/>
      <c r="U343" s="118"/>
    </row>
    <row r="344" spans="15:21" s="11" customFormat="1">
      <c r="O344" s="100"/>
      <c r="U344" s="118"/>
    </row>
    <row r="345" spans="15:21" s="11" customFormat="1">
      <c r="O345" s="100"/>
      <c r="U345" s="118"/>
    </row>
    <row r="346" spans="15:21" s="11" customFormat="1">
      <c r="O346" s="100"/>
      <c r="U346" s="118"/>
    </row>
    <row r="347" spans="15:21" s="11" customFormat="1">
      <c r="O347" s="100"/>
      <c r="U347" s="118"/>
    </row>
    <row r="348" spans="15:21" s="11" customFormat="1">
      <c r="O348" s="100"/>
      <c r="U348" s="118"/>
    </row>
    <row r="349" spans="15:21" s="11" customFormat="1">
      <c r="O349" s="100"/>
      <c r="U349" s="118"/>
    </row>
    <row r="350" spans="15:21" s="11" customFormat="1">
      <c r="O350" s="100"/>
      <c r="U350" s="118"/>
    </row>
    <row r="351" spans="15:21" s="11" customFormat="1">
      <c r="O351" s="100"/>
      <c r="U351" s="118"/>
    </row>
    <row r="352" spans="15:21" s="11" customFormat="1">
      <c r="O352" s="100"/>
      <c r="U352" s="118"/>
    </row>
    <row r="353" spans="15:21" s="11" customFormat="1">
      <c r="O353" s="100"/>
      <c r="U353" s="118"/>
    </row>
    <row r="354" spans="15:21" s="11" customFormat="1">
      <c r="O354" s="100"/>
      <c r="U354" s="118"/>
    </row>
    <row r="355" spans="15:21" s="11" customFormat="1">
      <c r="O355" s="100"/>
      <c r="U355" s="118"/>
    </row>
    <row r="356" spans="15:21" s="11" customFormat="1">
      <c r="O356" s="100"/>
      <c r="U356" s="118"/>
    </row>
    <row r="357" spans="15:21" s="11" customFormat="1">
      <c r="O357" s="100"/>
      <c r="U357" s="118"/>
    </row>
    <row r="358" spans="15:21" s="11" customFormat="1">
      <c r="O358" s="100"/>
      <c r="U358" s="118"/>
    </row>
    <row r="359" spans="15:21" s="11" customFormat="1">
      <c r="O359" s="100"/>
      <c r="U359" s="118"/>
    </row>
    <row r="360" spans="15:21" s="11" customFormat="1">
      <c r="O360" s="100"/>
      <c r="U360" s="118"/>
    </row>
    <row r="361" spans="15:21" s="11" customFormat="1">
      <c r="O361" s="100"/>
      <c r="U361" s="118"/>
    </row>
    <row r="362" spans="15:21" s="11" customFormat="1">
      <c r="O362" s="100"/>
      <c r="U362" s="118"/>
    </row>
    <row r="363" spans="15:21" s="11" customFormat="1">
      <c r="O363" s="100"/>
      <c r="U363" s="118"/>
    </row>
    <row r="364" spans="15:21" s="11" customFormat="1">
      <c r="O364" s="100"/>
      <c r="U364" s="118"/>
    </row>
    <row r="365" spans="15:21" s="11" customFormat="1">
      <c r="O365" s="100"/>
      <c r="U365" s="118"/>
    </row>
    <row r="366" spans="15:21" s="11" customFormat="1">
      <c r="O366" s="100"/>
      <c r="U366" s="118"/>
    </row>
    <row r="367" spans="15:21" s="11" customFormat="1">
      <c r="O367" s="100"/>
      <c r="U367" s="118"/>
    </row>
    <row r="368" spans="15:21" s="11" customFormat="1">
      <c r="O368" s="100"/>
      <c r="U368" s="118"/>
    </row>
    <row r="369" spans="15:21" s="11" customFormat="1">
      <c r="O369" s="100"/>
      <c r="U369" s="118"/>
    </row>
    <row r="370" spans="15:21" s="11" customFormat="1">
      <c r="O370" s="100"/>
      <c r="U370" s="118"/>
    </row>
    <row r="371" spans="15:21" s="11" customFormat="1">
      <c r="O371" s="100"/>
      <c r="U371" s="118"/>
    </row>
    <row r="372" spans="15:21" s="11" customFormat="1">
      <c r="O372" s="100"/>
      <c r="U372" s="118"/>
    </row>
    <row r="373" spans="15:21" s="11" customFormat="1">
      <c r="O373" s="100"/>
      <c r="U373" s="118"/>
    </row>
    <row r="374" spans="15:21" s="11" customFormat="1">
      <c r="O374" s="100"/>
      <c r="U374" s="118"/>
    </row>
    <row r="375" spans="15:21" s="11" customFormat="1">
      <c r="O375" s="100"/>
      <c r="U375" s="118"/>
    </row>
    <row r="376" spans="15:21" s="11" customFormat="1">
      <c r="O376" s="100"/>
      <c r="U376" s="118"/>
    </row>
    <row r="377" spans="15:21" s="11" customFormat="1">
      <c r="O377" s="100"/>
      <c r="U377" s="118"/>
    </row>
    <row r="378" spans="15:21" s="11" customFormat="1">
      <c r="O378" s="100"/>
      <c r="U378" s="118"/>
    </row>
    <row r="379" spans="15:21" s="11" customFormat="1">
      <c r="O379" s="100"/>
      <c r="U379" s="118"/>
    </row>
    <row r="380" spans="15:21" s="11" customFormat="1">
      <c r="O380" s="100"/>
      <c r="U380" s="118"/>
    </row>
    <row r="381" spans="15:21" s="11" customFormat="1">
      <c r="O381" s="100"/>
      <c r="U381" s="118"/>
    </row>
    <row r="382" spans="15:21" s="11" customFormat="1">
      <c r="O382" s="100"/>
      <c r="U382" s="118"/>
    </row>
    <row r="383" spans="15:21" s="11" customFormat="1">
      <c r="O383" s="100"/>
      <c r="U383" s="118"/>
    </row>
    <row r="384" spans="15:21" s="11" customFormat="1">
      <c r="O384" s="100"/>
      <c r="U384" s="118"/>
    </row>
    <row r="385" spans="15:21" s="11" customFormat="1">
      <c r="O385" s="100"/>
      <c r="U385" s="118"/>
    </row>
    <row r="386" spans="15:21" s="11" customFormat="1">
      <c r="O386" s="100"/>
      <c r="U386" s="118"/>
    </row>
    <row r="387" spans="15:21" s="11" customFormat="1">
      <c r="O387" s="100"/>
      <c r="U387" s="118"/>
    </row>
    <row r="388" spans="15:21" s="11" customFormat="1">
      <c r="O388" s="100"/>
      <c r="U388" s="118"/>
    </row>
    <row r="389" spans="15:21" s="11" customFormat="1">
      <c r="O389" s="100"/>
      <c r="U389" s="118"/>
    </row>
    <row r="390" spans="15:21" s="11" customFormat="1">
      <c r="O390" s="100"/>
      <c r="U390" s="118"/>
    </row>
    <row r="391" spans="15:21" s="11" customFormat="1">
      <c r="O391" s="100"/>
      <c r="U391" s="118"/>
    </row>
    <row r="392" spans="15:21" s="11" customFormat="1">
      <c r="O392" s="100"/>
      <c r="U392" s="118"/>
    </row>
    <row r="393" spans="15:21" s="11" customFormat="1">
      <c r="O393" s="100"/>
      <c r="U393" s="118"/>
    </row>
    <row r="394" spans="15:21" s="11" customFormat="1">
      <c r="O394" s="100"/>
      <c r="U394" s="118"/>
    </row>
    <row r="395" spans="15:21" s="11" customFormat="1">
      <c r="O395" s="100"/>
      <c r="U395" s="118"/>
    </row>
    <row r="396" spans="15:21" s="11" customFormat="1">
      <c r="O396" s="100"/>
      <c r="U396" s="118"/>
    </row>
    <row r="397" spans="15:21" s="11" customFormat="1">
      <c r="O397" s="100"/>
      <c r="U397" s="118"/>
    </row>
    <row r="398" spans="15:21" s="11" customFormat="1">
      <c r="O398" s="100"/>
      <c r="U398" s="118"/>
    </row>
    <row r="399" spans="15:21" s="11" customFormat="1">
      <c r="O399" s="100"/>
      <c r="U399" s="118"/>
    </row>
    <row r="400" spans="15:21" s="11" customFormat="1">
      <c r="O400" s="100"/>
      <c r="U400" s="118"/>
    </row>
    <row r="401" spans="15:21" s="11" customFormat="1">
      <c r="O401" s="100"/>
      <c r="U401" s="118"/>
    </row>
    <row r="402" spans="15:21" s="11" customFormat="1">
      <c r="O402" s="100"/>
      <c r="U402" s="118"/>
    </row>
    <row r="403" spans="15:21" s="11" customFormat="1">
      <c r="O403" s="100"/>
      <c r="U403" s="118"/>
    </row>
    <row r="404" spans="15:21" s="11" customFormat="1">
      <c r="O404" s="100"/>
      <c r="U404" s="118"/>
    </row>
    <row r="405" spans="15:21" s="11" customFormat="1">
      <c r="O405" s="100"/>
      <c r="U405" s="118"/>
    </row>
    <row r="406" spans="15:21" s="11" customFormat="1">
      <c r="O406" s="100"/>
      <c r="U406" s="118"/>
    </row>
    <row r="407" spans="15:21" s="11" customFormat="1">
      <c r="O407" s="100"/>
      <c r="U407" s="118"/>
    </row>
    <row r="408" spans="15:21" s="11" customFormat="1">
      <c r="O408" s="100"/>
      <c r="U408" s="118"/>
    </row>
    <row r="409" spans="15:21" s="11" customFormat="1">
      <c r="O409" s="100"/>
      <c r="U409" s="118"/>
    </row>
    <row r="410" spans="15:21" s="11" customFormat="1">
      <c r="O410" s="100"/>
      <c r="U410" s="118"/>
    </row>
    <row r="411" spans="15:21" s="11" customFormat="1">
      <c r="O411" s="100"/>
      <c r="U411" s="118"/>
    </row>
    <row r="412" spans="15:21" s="11" customFormat="1">
      <c r="O412" s="100"/>
      <c r="U412" s="118"/>
    </row>
    <row r="413" spans="15:21" s="11" customFormat="1">
      <c r="O413" s="100"/>
      <c r="U413" s="118"/>
    </row>
    <row r="414" spans="15:21" s="11" customFormat="1">
      <c r="O414" s="100"/>
      <c r="U414" s="118"/>
    </row>
    <row r="415" spans="15:21" s="11" customFormat="1">
      <c r="O415" s="100"/>
      <c r="U415" s="118"/>
    </row>
    <row r="416" spans="15:21" s="11" customFormat="1">
      <c r="O416" s="100"/>
      <c r="U416" s="118"/>
    </row>
    <row r="417" spans="15:21" s="11" customFormat="1">
      <c r="O417" s="100"/>
      <c r="U417" s="118"/>
    </row>
    <row r="418" spans="15:21" s="11" customFormat="1">
      <c r="O418" s="100"/>
      <c r="U418" s="118"/>
    </row>
    <row r="419" spans="15:21" s="11" customFormat="1">
      <c r="O419" s="100"/>
      <c r="U419" s="118"/>
    </row>
    <row r="420" spans="15:21" s="11" customFormat="1">
      <c r="O420" s="100"/>
      <c r="U420" s="118"/>
    </row>
    <row r="421" spans="15:21" s="11" customFormat="1">
      <c r="O421" s="100"/>
      <c r="U421" s="118"/>
    </row>
    <row r="422" spans="15:21" s="11" customFormat="1">
      <c r="O422" s="100"/>
      <c r="U422" s="118"/>
    </row>
    <row r="423" spans="15:21" s="11" customFormat="1">
      <c r="O423" s="100"/>
      <c r="U423" s="118"/>
    </row>
    <row r="424" spans="15:21" s="11" customFormat="1">
      <c r="O424" s="100"/>
      <c r="U424" s="118"/>
    </row>
    <row r="425" spans="15:21" s="11" customFormat="1">
      <c r="O425" s="100"/>
      <c r="U425" s="118"/>
    </row>
    <row r="426" spans="15:21" s="11" customFormat="1">
      <c r="O426" s="100"/>
      <c r="U426" s="118"/>
    </row>
    <row r="427" spans="15:21" s="11" customFormat="1">
      <c r="O427" s="100"/>
      <c r="U427" s="118"/>
    </row>
    <row r="428" spans="15:21" s="11" customFormat="1">
      <c r="O428" s="100"/>
      <c r="U428" s="118"/>
    </row>
    <row r="429" spans="15:21" s="11" customFormat="1">
      <c r="O429" s="100"/>
      <c r="U429" s="118"/>
    </row>
    <row r="430" spans="15:21" s="11" customFormat="1">
      <c r="O430" s="100"/>
      <c r="U430" s="118"/>
    </row>
    <row r="431" spans="15:21" s="11" customFormat="1">
      <c r="O431" s="100"/>
      <c r="U431" s="118"/>
    </row>
    <row r="432" spans="15:21" s="11" customFormat="1">
      <c r="O432" s="100"/>
      <c r="U432" s="118"/>
    </row>
    <row r="433" spans="15:21" s="11" customFormat="1">
      <c r="O433" s="100"/>
      <c r="U433" s="118"/>
    </row>
    <row r="434" spans="15:21" s="11" customFormat="1">
      <c r="O434" s="100"/>
      <c r="U434" s="118"/>
    </row>
    <row r="435" spans="15:21" s="11" customFormat="1">
      <c r="O435" s="100"/>
      <c r="U435" s="118"/>
    </row>
    <row r="436" spans="15:21" s="11" customFormat="1">
      <c r="O436" s="100"/>
      <c r="U436" s="118"/>
    </row>
    <row r="437" spans="15:21" s="11" customFormat="1">
      <c r="O437" s="100"/>
      <c r="U437" s="118"/>
    </row>
    <row r="438" spans="15:21" s="11" customFormat="1">
      <c r="O438" s="100"/>
      <c r="U438" s="118"/>
    </row>
    <row r="439" spans="15:21" s="11" customFormat="1">
      <c r="O439" s="100"/>
      <c r="U439" s="118"/>
    </row>
    <row r="440" spans="15:21" s="11" customFormat="1">
      <c r="O440" s="100"/>
      <c r="U440" s="118"/>
    </row>
    <row r="441" spans="15:21" s="11" customFormat="1">
      <c r="O441" s="100"/>
      <c r="U441" s="118"/>
    </row>
    <row r="442" spans="15:21" s="11" customFormat="1">
      <c r="O442" s="100"/>
      <c r="U442" s="118"/>
    </row>
    <row r="443" spans="15:21" s="11" customFormat="1">
      <c r="O443" s="100"/>
      <c r="U443" s="118"/>
    </row>
    <row r="444" spans="15:21" s="11" customFormat="1">
      <c r="O444" s="100"/>
      <c r="U444" s="118"/>
    </row>
    <row r="445" spans="15:21" s="11" customFormat="1">
      <c r="O445" s="100"/>
      <c r="U445" s="118"/>
    </row>
    <row r="446" spans="15:21" s="11" customFormat="1">
      <c r="O446" s="100"/>
      <c r="U446" s="118"/>
    </row>
    <row r="447" spans="15:21" s="11" customFormat="1">
      <c r="O447" s="100"/>
      <c r="U447" s="118"/>
    </row>
    <row r="448" spans="15:21" s="11" customFormat="1">
      <c r="O448" s="100"/>
      <c r="U448" s="118"/>
    </row>
    <row r="449" spans="15:21" s="11" customFormat="1">
      <c r="O449" s="100"/>
      <c r="U449" s="118"/>
    </row>
    <row r="450" spans="15:21" s="11" customFormat="1">
      <c r="O450" s="100"/>
      <c r="U450" s="118"/>
    </row>
    <row r="451" spans="15:21" s="11" customFormat="1">
      <c r="O451" s="100"/>
      <c r="U451" s="118"/>
    </row>
    <row r="452" spans="15:21" s="11" customFormat="1">
      <c r="O452" s="100"/>
      <c r="U452" s="118"/>
    </row>
    <row r="453" spans="15:21" s="11" customFormat="1">
      <c r="O453" s="100"/>
      <c r="U453" s="118"/>
    </row>
    <row r="454" spans="15:21" s="11" customFormat="1">
      <c r="O454" s="100"/>
      <c r="U454" s="118"/>
    </row>
    <row r="455" spans="15:21" s="11" customFormat="1">
      <c r="O455" s="100"/>
      <c r="U455" s="118"/>
    </row>
    <row r="456" spans="15:21" s="11" customFormat="1">
      <c r="O456" s="100"/>
      <c r="U456" s="118"/>
    </row>
    <row r="457" spans="15:21" s="11" customFormat="1">
      <c r="O457" s="100"/>
      <c r="U457" s="118"/>
    </row>
    <row r="458" spans="15:21" s="11" customFormat="1">
      <c r="O458" s="100"/>
      <c r="U458" s="118"/>
    </row>
    <row r="459" spans="15:21" s="11" customFormat="1">
      <c r="O459" s="100"/>
      <c r="U459" s="118"/>
    </row>
    <row r="460" spans="15:21" s="11" customFormat="1">
      <c r="O460" s="100"/>
      <c r="U460" s="118"/>
    </row>
    <row r="461" spans="15:21" s="11" customFormat="1">
      <c r="O461" s="100"/>
      <c r="U461" s="118"/>
    </row>
    <row r="462" spans="15:21" s="11" customFormat="1">
      <c r="O462" s="100"/>
      <c r="U462" s="118"/>
    </row>
    <row r="463" spans="15:21" s="11" customFormat="1">
      <c r="O463" s="100"/>
      <c r="U463" s="118"/>
    </row>
    <row r="464" spans="15:21" s="11" customFormat="1">
      <c r="O464" s="100"/>
      <c r="U464" s="118"/>
    </row>
    <row r="465" spans="15:21" s="11" customFormat="1">
      <c r="O465" s="100"/>
      <c r="U465" s="118"/>
    </row>
    <row r="466" spans="15:21" s="11" customFormat="1">
      <c r="O466" s="100"/>
      <c r="U466" s="118"/>
    </row>
    <row r="467" spans="15:21" s="11" customFormat="1">
      <c r="O467" s="100"/>
      <c r="U467" s="118"/>
    </row>
    <row r="468" spans="15:21" s="11" customFormat="1">
      <c r="O468" s="100"/>
      <c r="U468" s="118"/>
    </row>
    <row r="469" spans="15:21" s="11" customFormat="1">
      <c r="O469" s="100"/>
      <c r="U469" s="118"/>
    </row>
    <row r="470" spans="15:21" s="11" customFormat="1">
      <c r="O470" s="100"/>
      <c r="U470" s="118"/>
    </row>
    <row r="471" spans="15:21" s="11" customFormat="1">
      <c r="O471" s="100"/>
      <c r="U471" s="118"/>
    </row>
    <row r="472" spans="15:21" s="11" customFormat="1">
      <c r="O472" s="100"/>
      <c r="U472" s="118"/>
    </row>
    <row r="473" spans="15:21" s="11" customFormat="1">
      <c r="O473" s="100"/>
      <c r="U473" s="118"/>
    </row>
    <row r="474" spans="15:21" s="11" customFormat="1">
      <c r="O474" s="100"/>
      <c r="U474" s="118"/>
    </row>
    <row r="475" spans="15:21" s="11" customFormat="1">
      <c r="O475" s="100"/>
      <c r="U475" s="118"/>
    </row>
    <row r="476" spans="15:21" s="11" customFormat="1">
      <c r="O476" s="100"/>
      <c r="U476" s="118"/>
    </row>
    <row r="477" spans="15:21" s="11" customFormat="1">
      <c r="O477" s="100"/>
      <c r="U477" s="118"/>
    </row>
    <row r="478" spans="15:21" s="11" customFormat="1">
      <c r="O478" s="100"/>
      <c r="U478" s="118"/>
    </row>
    <row r="479" spans="15:21" s="11" customFormat="1">
      <c r="O479" s="100"/>
      <c r="U479" s="118"/>
    </row>
    <row r="480" spans="15:21" s="11" customFormat="1">
      <c r="O480" s="100"/>
      <c r="U480" s="118"/>
    </row>
    <row r="481" spans="15:21" s="11" customFormat="1">
      <c r="O481" s="100"/>
      <c r="U481" s="118"/>
    </row>
    <row r="482" spans="15:21" s="11" customFormat="1">
      <c r="O482" s="100"/>
      <c r="U482" s="118"/>
    </row>
    <row r="483" spans="15:21" s="11" customFormat="1">
      <c r="O483" s="100"/>
      <c r="U483" s="118"/>
    </row>
    <row r="484" spans="15:21" s="11" customFormat="1">
      <c r="O484" s="100"/>
      <c r="U484" s="118"/>
    </row>
    <row r="485" spans="15:21" s="11" customFormat="1">
      <c r="O485" s="100"/>
      <c r="U485" s="118"/>
    </row>
    <row r="486" spans="15:21" s="11" customFormat="1">
      <c r="O486" s="100"/>
      <c r="U486" s="118"/>
    </row>
    <row r="487" spans="15:21" s="11" customFormat="1">
      <c r="O487" s="100"/>
      <c r="U487" s="118"/>
    </row>
    <row r="488" spans="15:21" s="11" customFormat="1">
      <c r="O488" s="100"/>
      <c r="U488" s="118"/>
    </row>
    <row r="489" spans="15:21" s="11" customFormat="1">
      <c r="O489" s="100"/>
      <c r="U489" s="118"/>
    </row>
    <row r="490" spans="15:21" s="11" customFormat="1">
      <c r="O490" s="100"/>
      <c r="U490" s="118"/>
    </row>
    <row r="491" spans="15:21" s="11" customFormat="1">
      <c r="O491" s="100"/>
      <c r="U491" s="118"/>
    </row>
    <row r="492" spans="15:21" s="11" customFormat="1">
      <c r="O492" s="100"/>
      <c r="U492" s="118"/>
    </row>
    <row r="493" spans="15:21" s="11" customFormat="1">
      <c r="O493" s="100"/>
      <c r="U493" s="118"/>
    </row>
    <row r="494" spans="15:21" s="11" customFormat="1">
      <c r="O494" s="100"/>
      <c r="U494" s="118"/>
    </row>
    <row r="495" spans="15:21" s="11" customFormat="1">
      <c r="O495" s="100"/>
      <c r="U495" s="118"/>
    </row>
    <row r="496" spans="15:21" s="11" customFormat="1">
      <c r="O496" s="100"/>
      <c r="U496" s="118"/>
    </row>
    <row r="497" spans="15:21" s="11" customFormat="1">
      <c r="O497" s="100"/>
      <c r="U497" s="118"/>
    </row>
    <row r="498" spans="15:21" s="11" customFormat="1">
      <c r="O498" s="100"/>
      <c r="U498" s="118"/>
    </row>
    <row r="499" spans="15:21" s="11" customFormat="1">
      <c r="O499" s="100"/>
      <c r="U499" s="118"/>
    </row>
    <row r="500" spans="15:21" s="11" customFormat="1">
      <c r="O500" s="100"/>
      <c r="U500" s="118"/>
    </row>
    <row r="501" spans="15:21" s="11" customFormat="1">
      <c r="O501" s="100"/>
      <c r="U501" s="118"/>
    </row>
    <row r="502" spans="15:21" s="11" customFormat="1">
      <c r="O502" s="100"/>
      <c r="U502" s="118"/>
    </row>
    <row r="503" spans="15:21" s="11" customFormat="1">
      <c r="O503" s="100"/>
      <c r="U503" s="118"/>
    </row>
    <row r="504" spans="15:21" s="11" customFormat="1">
      <c r="O504" s="100"/>
      <c r="U504" s="118"/>
    </row>
    <row r="505" spans="15:21" s="11" customFormat="1">
      <c r="O505" s="100"/>
      <c r="U505" s="118"/>
    </row>
    <row r="506" spans="15:21" s="11" customFormat="1">
      <c r="O506" s="100"/>
      <c r="U506" s="118"/>
    </row>
    <row r="507" spans="15:21" s="11" customFormat="1">
      <c r="O507" s="100"/>
      <c r="U507" s="118"/>
    </row>
    <row r="508" spans="15:21" s="11" customFormat="1">
      <c r="O508" s="100"/>
      <c r="U508" s="118"/>
    </row>
    <row r="509" spans="15:21" s="11" customFormat="1">
      <c r="O509" s="100"/>
      <c r="U509" s="118"/>
    </row>
    <row r="510" spans="15:21" s="11" customFormat="1">
      <c r="O510" s="100"/>
      <c r="U510" s="118"/>
    </row>
    <row r="511" spans="15:21" s="11" customFormat="1">
      <c r="O511" s="100"/>
      <c r="U511" s="118"/>
    </row>
  </sheetData>
  <mergeCells count="3">
    <mergeCell ref="A1:W1"/>
    <mergeCell ref="L2:M2"/>
    <mergeCell ref="F142:I142"/>
  </mergeCells>
  <pageMargins left="0.7" right="0.7" top="0.75" bottom="0.75" header="0.3" footer="0.3"/>
  <pageSetup orientation="portrait" horizontalDpi="0" verticalDpi="0" r:id="rId1"/>
</worksheet>
</file>

<file path=xl/worksheets/sheet74.xml><?xml version="1.0" encoding="utf-8"?>
<worksheet xmlns="http://schemas.openxmlformats.org/spreadsheetml/2006/main" xmlns:r="http://schemas.openxmlformats.org/officeDocument/2006/relationships">
  <dimension ref="A1:W161"/>
  <sheetViews>
    <sheetView topLeftCell="A127" workbookViewId="0">
      <selection activeCell="A127" sqref="A1:XFD1048576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6" max="6" width="10" bestFit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1990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749" t="s">
        <v>2</v>
      </c>
      <c r="C2" s="1749" t="s">
        <v>3</v>
      </c>
      <c r="D2" s="1749" t="s">
        <v>4</v>
      </c>
      <c r="E2" s="1749" t="s">
        <v>5</v>
      </c>
      <c r="F2" s="1749" t="s">
        <v>6</v>
      </c>
      <c r="G2" s="1749" t="s">
        <v>7</v>
      </c>
      <c r="H2" s="1749" t="s">
        <v>8</v>
      </c>
      <c r="I2" s="1749" t="s">
        <v>9</v>
      </c>
      <c r="J2" s="1749" t="s">
        <v>10</v>
      </c>
      <c r="K2" s="1749" t="s">
        <v>11</v>
      </c>
      <c r="L2" s="2809" t="s">
        <v>419</v>
      </c>
      <c r="M2" s="2809"/>
      <c r="N2" s="1749" t="s">
        <v>12</v>
      </c>
      <c r="O2" s="1749" t="s">
        <v>13</v>
      </c>
      <c r="P2" s="1749" t="s">
        <v>14</v>
      </c>
      <c r="Q2" s="1749" t="s">
        <v>15</v>
      </c>
      <c r="R2" s="1749" t="s">
        <v>16</v>
      </c>
      <c r="S2" s="1749" t="s">
        <v>15</v>
      </c>
      <c r="T2" s="1749" t="s">
        <v>18</v>
      </c>
      <c r="U2" s="1749" t="s">
        <v>19</v>
      </c>
      <c r="V2" s="1749" t="s">
        <v>543</v>
      </c>
      <c r="W2" s="61" t="s">
        <v>255</v>
      </c>
    </row>
    <row r="3" spans="1:23" s="54" customFormat="1" ht="15" customHeight="1">
      <c r="A3" s="1176"/>
      <c r="B3" s="1185" t="str">
        <f>'DEC''23'!B3</f>
        <v>01.12.23</v>
      </c>
      <c r="C3" s="1185">
        <f>'DEC''23'!C3</f>
        <v>1</v>
      </c>
      <c r="D3" s="1185">
        <f>'DEC''23'!D3</f>
        <v>220</v>
      </c>
      <c r="E3" s="1185"/>
      <c r="F3" s="1185">
        <f>'DEC''23'!F3</f>
        <v>56</v>
      </c>
      <c r="G3" s="1185">
        <f>'DEC''23'!G3</f>
        <v>3362.49</v>
      </c>
      <c r="H3" s="1185">
        <f>'DEC''23'!H3</f>
        <v>265.3</v>
      </c>
      <c r="I3" s="1185">
        <f>'DEC''23'!I3</f>
        <v>2.79</v>
      </c>
      <c r="J3" s="1185"/>
      <c r="K3" s="1185"/>
      <c r="L3" s="1185">
        <f>'DEC''23'!L3</f>
        <v>2</v>
      </c>
      <c r="M3" s="1185">
        <f>'DEC''23'!M3</f>
        <v>10</v>
      </c>
      <c r="N3" s="1185"/>
      <c r="O3" s="1185"/>
      <c r="P3" s="1185"/>
      <c r="Q3" s="1185"/>
      <c r="R3" s="1185"/>
      <c r="S3" s="1185"/>
      <c r="T3" s="1185"/>
      <c r="U3" s="1185"/>
      <c r="V3" s="1185">
        <f>'DEC''23'!V3</f>
        <v>0</v>
      </c>
      <c r="W3" s="1176"/>
    </row>
    <row r="4" spans="1:23" s="54" customFormat="1" ht="15" customHeight="1">
      <c r="A4" s="1176"/>
      <c r="B4" s="1185" t="str">
        <f>'DEC''23'!B4</f>
        <v>01.12.23</v>
      </c>
      <c r="C4" s="1185">
        <f>'DEC''23'!C4</f>
        <v>2</v>
      </c>
      <c r="D4" s="1185">
        <f>'DEC''23'!D4</f>
        <v>221</v>
      </c>
      <c r="E4" s="1185"/>
      <c r="F4" s="1185">
        <f>'DEC''23'!F4</f>
        <v>58</v>
      </c>
      <c r="G4" s="1185">
        <f>'DEC''23'!G4</f>
        <v>3472.47</v>
      </c>
      <c r="H4" s="1185">
        <f>'DEC''23'!H4</f>
        <v>282.52999999999997</v>
      </c>
      <c r="I4" s="1185">
        <f>'DEC''23'!I4</f>
        <v>0</v>
      </c>
      <c r="J4" s="1185"/>
      <c r="K4" s="1185"/>
      <c r="L4" s="1185">
        <f>'DEC''23'!L4</f>
        <v>2</v>
      </c>
      <c r="M4" s="1185">
        <f>'DEC''23'!M4</f>
        <v>5</v>
      </c>
      <c r="N4" s="1185"/>
      <c r="O4" s="1185"/>
      <c r="P4" s="1185"/>
      <c r="Q4" s="1185"/>
      <c r="R4" s="1185"/>
      <c r="S4" s="1185"/>
      <c r="T4" s="1185"/>
      <c r="U4" s="1185"/>
      <c r="V4" s="1185">
        <f>'DEC''23'!V4</f>
        <v>0</v>
      </c>
      <c r="W4" s="1176"/>
    </row>
    <row r="5" spans="1:23" s="54" customFormat="1" ht="15" customHeight="1">
      <c r="A5" s="1176"/>
      <c r="B5" s="1185" t="str">
        <f>'DEC''23'!B5</f>
        <v>01.12.23</v>
      </c>
      <c r="C5" s="1185">
        <f>'DEC''23'!C5</f>
        <v>3</v>
      </c>
      <c r="D5" s="1185">
        <f>'DEC''23'!D5</f>
        <v>222</v>
      </c>
      <c r="E5" s="1185"/>
      <c r="F5" s="1185">
        <f>'DEC''23'!F5</f>
        <v>58</v>
      </c>
      <c r="G5" s="1185">
        <f>'DEC''23'!G5</f>
        <v>3408.07</v>
      </c>
      <c r="H5" s="1185">
        <f>'DEC''23'!H5</f>
        <v>346.93</v>
      </c>
      <c r="I5" s="1185">
        <f>'DEC''23'!I5</f>
        <v>0</v>
      </c>
      <c r="J5" s="1185"/>
      <c r="K5" s="1185"/>
      <c r="L5" s="1185">
        <f>'DEC''23'!L5</f>
        <v>2</v>
      </c>
      <c r="M5" s="1185">
        <f>'DEC''23'!M5</f>
        <v>20</v>
      </c>
      <c r="N5" s="1185"/>
      <c r="O5" s="1185"/>
      <c r="P5" s="1185"/>
      <c r="Q5" s="1185"/>
      <c r="R5" s="1185"/>
      <c r="S5" s="1185"/>
      <c r="T5" s="1185"/>
      <c r="U5" s="1185"/>
      <c r="V5" s="1185">
        <f>'DEC''23'!V5</f>
        <v>0</v>
      </c>
      <c r="W5" s="1176"/>
    </row>
    <row r="6" spans="1:23" s="54" customFormat="1" ht="15" customHeight="1">
      <c r="A6" s="1176"/>
      <c r="B6" s="1185" t="str">
        <f>'DEC''23'!B6</f>
        <v>01.12.23</v>
      </c>
      <c r="C6" s="1185">
        <f>'DEC''23'!C6</f>
        <v>4</v>
      </c>
      <c r="D6" s="1185">
        <f>'DEC''23'!D6</f>
        <v>223</v>
      </c>
      <c r="E6" s="1185"/>
      <c r="F6" s="1185">
        <f>'DEC''23'!F6</f>
        <v>55</v>
      </c>
      <c r="G6" s="1185">
        <f>'DEC''23'!G6</f>
        <v>3215.1</v>
      </c>
      <c r="H6" s="1185">
        <f>'DEC''23'!H6</f>
        <v>344.9</v>
      </c>
      <c r="I6" s="1185">
        <f>'DEC''23'!I6</f>
        <v>0</v>
      </c>
      <c r="J6" s="1185"/>
      <c r="K6" s="1185"/>
      <c r="L6" s="1185">
        <f>'DEC''23'!L6</f>
        <v>1</v>
      </c>
      <c r="M6" s="1185">
        <f>'DEC''23'!M6</f>
        <v>55</v>
      </c>
      <c r="N6" s="1185"/>
      <c r="O6" s="1185"/>
      <c r="P6" s="1185"/>
      <c r="Q6" s="1185"/>
      <c r="R6" s="1185"/>
      <c r="S6" s="1185"/>
      <c r="T6" s="1185"/>
      <c r="U6" s="1185"/>
      <c r="V6" s="1185">
        <f>'DEC''23'!V6</f>
        <v>0</v>
      </c>
      <c r="W6" s="1176"/>
    </row>
    <row r="7" spans="1:23" s="54" customFormat="1" ht="15" customHeight="1">
      <c r="A7" s="1176"/>
      <c r="B7" s="1185" t="str">
        <f>'DEC''23'!B7</f>
        <v>02.12.23</v>
      </c>
      <c r="C7" s="1185">
        <f>'DEC''23'!C7</f>
        <v>5</v>
      </c>
      <c r="D7" s="1185">
        <f>'DEC''23'!D7</f>
        <v>224</v>
      </c>
      <c r="E7" s="1185"/>
      <c r="F7" s="1185">
        <f>'DEC''23'!F7</f>
        <v>58</v>
      </c>
      <c r="G7" s="1185">
        <f>'DEC''23'!G7</f>
        <v>3355.27</v>
      </c>
      <c r="H7" s="1185">
        <f>'DEC''23'!H7</f>
        <v>399.73</v>
      </c>
      <c r="I7" s="1185">
        <f>'DEC''23'!I7</f>
        <v>0</v>
      </c>
      <c r="J7" s="1185"/>
      <c r="K7" s="1185"/>
      <c r="L7" s="1185">
        <f>'DEC''23'!L7</f>
        <v>2</v>
      </c>
      <c r="M7" s="1185">
        <f>'DEC''23'!M7</f>
        <v>10</v>
      </c>
      <c r="N7" s="1185"/>
      <c r="O7" s="1185"/>
      <c r="P7" s="1185"/>
      <c r="Q7" s="1185"/>
      <c r="R7" s="1185"/>
      <c r="S7" s="1185"/>
      <c r="T7" s="1185"/>
      <c r="U7" s="1185"/>
      <c r="V7" s="1185">
        <f>'DEC''23'!V7</f>
        <v>0</v>
      </c>
      <c r="W7" s="1176"/>
    </row>
    <row r="8" spans="1:23" s="54" customFormat="1" ht="15" customHeight="1">
      <c r="A8" s="1176"/>
      <c r="B8" s="1185" t="str">
        <f>'DEC''23'!B8</f>
        <v>02.12.23</v>
      </c>
      <c r="C8" s="1185">
        <f>'DEC''23'!C8</f>
        <v>6</v>
      </c>
      <c r="D8" s="1185">
        <f>'DEC''23'!D8</f>
        <v>225</v>
      </c>
      <c r="E8" s="1185"/>
      <c r="F8" s="1185">
        <f>'DEC''23'!F8</f>
        <v>58</v>
      </c>
      <c r="G8" s="1185">
        <f>'DEC''23'!G8</f>
        <v>3375.69</v>
      </c>
      <c r="H8" s="1185">
        <f>'DEC''23'!H8</f>
        <v>373.51</v>
      </c>
      <c r="I8" s="1185">
        <f>'DEC''23'!I8</f>
        <v>0.2</v>
      </c>
      <c r="J8" s="1185"/>
      <c r="K8" s="1185"/>
      <c r="L8" s="1185">
        <f>'DEC''23'!L8</f>
        <v>2</v>
      </c>
      <c r="M8" s="1185">
        <f>'DEC''23'!M8</f>
        <v>25</v>
      </c>
      <c r="N8" s="1185"/>
      <c r="O8" s="1185"/>
      <c r="P8" s="1185"/>
      <c r="Q8" s="1185"/>
      <c r="R8" s="1185"/>
      <c r="S8" s="1185"/>
      <c r="T8" s="1185"/>
      <c r="U8" s="1185"/>
      <c r="V8" s="1185">
        <f>'DEC''23'!V8</f>
        <v>0</v>
      </c>
      <c r="W8" s="1176"/>
    </row>
    <row r="9" spans="1:23" s="54" customFormat="1" ht="15" customHeight="1">
      <c r="A9" s="1176"/>
      <c r="B9" s="1185" t="str">
        <f>'DEC''23'!B9</f>
        <v>02.12.23</v>
      </c>
      <c r="C9" s="1185">
        <f>'DEC''23'!C9</f>
        <v>7</v>
      </c>
      <c r="D9" s="1185">
        <f>'DEC''23'!D9</f>
        <v>226</v>
      </c>
      <c r="E9" s="1185"/>
      <c r="F9" s="1185">
        <f>'DEC''23'!F9</f>
        <v>59</v>
      </c>
      <c r="G9" s="1185">
        <f>'DEC''23'!G9</f>
        <v>3586.02</v>
      </c>
      <c r="H9" s="1185">
        <f>'DEC''23'!H9</f>
        <v>246.76</v>
      </c>
      <c r="I9" s="1185">
        <f>'DEC''23'!I9</f>
        <v>0.78</v>
      </c>
      <c r="J9" s="1185"/>
      <c r="K9" s="1185"/>
      <c r="L9" s="1185">
        <f>'DEC''23'!L9</f>
        <v>2</v>
      </c>
      <c r="M9" s="1185">
        <f>'DEC''23'!M9</f>
        <v>15</v>
      </c>
      <c r="N9" s="1185"/>
      <c r="O9" s="1185"/>
      <c r="P9" s="1185"/>
      <c r="Q9" s="1185"/>
      <c r="R9" s="1185"/>
      <c r="S9" s="1185"/>
      <c r="T9" s="1185"/>
      <c r="U9" s="1185"/>
      <c r="V9" s="1185">
        <f>'DEC''23'!V9</f>
        <v>0</v>
      </c>
      <c r="W9" s="1176"/>
    </row>
    <row r="10" spans="1:23" s="54" customFormat="1" ht="15" customHeight="1">
      <c r="A10" s="1176"/>
      <c r="B10" s="1185" t="str">
        <f>'DEC''23'!B10</f>
        <v>02.12.23</v>
      </c>
      <c r="C10" s="1185">
        <f>'DEC''23'!C10</f>
        <v>8</v>
      </c>
      <c r="D10" s="1185">
        <f>'DEC''23'!D10</f>
        <v>227</v>
      </c>
      <c r="E10" s="1185"/>
      <c r="F10" s="1185">
        <f>'DEC''23'!F10</f>
        <v>57</v>
      </c>
      <c r="G10" s="1185">
        <f>'DEC''23'!G10</f>
        <v>3484.1</v>
      </c>
      <c r="H10" s="1185">
        <f>'DEC''23'!H10</f>
        <v>207.49</v>
      </c>
      <c r="I10" s="1185">
        <f>'DEC''23'!I10</f>
        <v>7.59</v>
      </c>
      <c r="J10" s="1185"/>
      <c r="K10" s="1185"/>
      <c r="L10" s="1185">
        <f>'DEC''23'!L10</f>
        <v>2</v>
      </c>
      <c r="M10" s="1185">
        <f>'DEC''23'!M10</f>
        <v>30</v>
      </c>
      <c r="N10" s="1185"/>
      <c r="O10" s="1185"/>
      <c r="P10" s="1185"/>
      <c r="Q10" s="1185"/>
      <c r="R10" s="1185"/>
      <c r="S10" s="1185"/>
      <c r="T10" s="1185"/>
      <c r="U10" s="1185"/>
      <c r="V10" s="1185">
        <f>'DEC''23'!V10</f>
        <v>8977.5</v>
      </c>
      <c r="W10" s="1176"/>
    </row>
    <row r="11" spans="1:23" s="54" customFormat="1" ht="15" customHeight="1">
      <c r="A11" s="1176"/>
      <c r="B11" s="1185" t="str">
        <f>'DEC''23'!B11</f>
        <v>02.12.23</v>
      </c>
      <c r="C11" s="1185">
        <f>'DEC''23'!C11</f>
        <v>9</v>
      </c>
      <c r="D11" s="1185">
        <f>'DEC''23'!D11</f>
        <v>228</v>
      </c>
      <c r="E11" s="1185"/>
      <c r="F11" s="1185">
        <f>'DEC''23'!F11</f>
        <v>56</v>
      </c>
      <c r="G11" s="1185">
        <f>'DEC''23'!G11</f>
        <v>3381.07</v>
      </c>
      <c r="H11" s="1185">
        <f>'DEC''23'!H11</f>
        <v>252.32</v>
      </c>
      <c r="I11" s="1185">
        <f>'DEC''23'!I11</f>
        <v>2.39</v>
      </c>
      <c r="J11" s="1185"/>
      <c r="K11" s="1185"/>
      <c r="L11" s="1185">
        <f>'DEC''23'!L11</f>
        <v>2</v>
      </c>
      <c r="M11" s="1185">
        <f>'DEC''23'!M11</f>
        <v>30</v>
      </c>
      <c r="N11" s="1185"/>
      <c r="O11" s="1185"/>
      <c r="P11" s="1185"/>
      <c r="Q11" s="1185"/>
      <c r="R11" s="1185"/>
      <c r="S11" s="1185"/>
      <c r="T11" s="1185"/>
      <c r="U11" s="1185"/>
      <c r="V11" s="1185">
        <f>'DEC''23'!V11</f>
        <v>0</v>
      </c>
      <c r="W11" s="1176"/>
    </row>
    <row r="12" spans="1:23" s="54" customFormat="1" ht="15" customHeight="1">
      <c r="A12" s="1176"/>
      <c r="B12" s="1185" t="str">
        <f>'DEC''23'!B12</f>
        <v>03.12.23</v>
      </c>
      <c r="C12" s="1185">
        <f>'DEC''23'!C12</f>
        <v>10</v>
      </c>
      <c r="D12" s="1185">
        <f>'DEC''23'!D12</f>
        <v>229</v>
      </c>
      <c r="E12" s="1185"/>
      <c r="F12" s="1185">
        <f>'DEC''23'!F12</f>
        <v>57</v>
      </c>
      <c r="G12" s="1185">
        <f>'DEC''23'!G12</f>
        <v>3365.88</v>
      </c>
      <c r="H12" s="1185">
        <f>'DEC''23'!H12</f>
        <v>324.12</v>
      </c>
      <c r="I12" s="1185">
        <f>'DEC''23'!I12</f>
        <v>0</v>
      </c>
      <c r="J12" s="1185"/>
      <c r="K12" s="1185"/>
      <c r="L12" s="1185">
        <f>'DEC''23'!L12</f>
        <v>2</v>
      </c>
      <c r="M12" s="1185">
        <f>'DEC''23'!M12</f>
        <v>25</v>
      </c>
      <c r="N12" s="1185"/>
      <c r="O12" s="1185"/>
      <c r="P12" s="1185"/>
      <c r="Q12" s="1185"/>
      <c r="R12" s="1185"/>
      <c r="S12" s="1185"/>
      <c r="T12" s="1185"/>
      <c r="U12" s="1185"/>
      <c r="V12" s="1185">
        <f>'DEC''23'!V12</f>
        <v>0</v>
      </c>
      <c r="W12" s="1176"/>
    </row>
    <row r="13" spans="1:23" s="54" customFormat="1" ht="15" customHeight="1">
      <c r="A13" s="1176"/>
      <c r="B13" s="1185" t="str">
        <f>'DEC''23'!B13</f>
        <v>04.12.23</v>
      </c>
      <c r="C13" s="1185">
        <f>'DEC''23'!C13</f>
        <v>11</v>
      </c>
      <c r="D13" s="1185">
        <f>'DEC''23'!D13</f>
        <v>230</v>
      </c>
      <c r="E13" s="1185"/>
      <c r="F13" s="1185">
        <f>'DEC''23'!F13</f>
        <v>59</v>
      </c>
      <c r="G13" s="1185">
        <f>'DEC''23'!G13</f>
        <v>3460.83</v>
      </c>
      <c r="H13" s="1185">
        <f>'DEC''23'!H13</f>
        <v>368.17</v>
      </c>
      <c r="I13" s="1185">
        <f>'DEC''23'!I13</f>
        <v>0</v>
      </c>
      <c r="J13" s="1185"/>
      <c r="K13" s="1185"/>
      <c r="L13" s="1185">
        <f>'DEC''23'!L13</f>
        <v>2</v>
      </c>
      <c r="M13" s="1185">
        <f>'DEC''23'!M13</f>
        <v>40</v>
      </c>
      <c r="N13" s="1185"/>
      <c r="O13" s="1185"/>
      <c r="P13" s="1185"/>
      <c r="Q13" s="1185"/>
      <c r="R13" s="1185"/>
      <c r="S13" s="1185"/>
      <c r="T13" s="1185"/>
      <c r="U13" s="1185"/>
      <c r="V13" s="1185">
        <f>'DEC''23'!V13</f>
        <v>0</v>
      </c>
      <c r="W13" s="1176"/>
    </row>
    <row r="14" spans="1:23" s="54" customFormat="1" ht="15" customHeight="1">
      <c r="A14" s="1176"/>
      <c r="B14" s="1185" t="str">
        <f>'DEC''23'!B14</f>
        <v>04.12.23</v>
      </c>
      <c r="C14" s="1185">
        <f>'DEC''23'!C14</f>
        <v>12</v>
      </c>
      <c r="D14" s="1185">
        <f>'DEC''23'!D14</f>
        <v>231</v>
      </c>
      <c r="E14" s="1185"/>
      <c r="F14" s="1185">
        <f>'DEC''23'!F14</f>
        <v>59</v>
      </c>
      <c r="G14" s="1185">
        <f>'DEC''23'!G14</f>
        <v>3478.42</v>
      </c>
      <c r="H14" s="1185">
        <f>'DEC''23'!H14</f>
        <v>353.58</v>
      </c>
      <c r="I14" s="1185">
        <f>'DEC''23'!I14</f>
        <v>0</v>
      </c>
      <c r="J14" s="1185"/>
      <c r="K14" s="1185"/>
      <c r="L14" s="1185">
        <f>'DEC''23'!L14</f>
        <v>2</v>
      </c>
      <c r="M14" s="1185">
        <f>'DEC''23'!M14</f>
        <v>35</v>
      </c>
      <c r="N14" s="1185"/>
      <c r="O14" s="1185"/>
      <c r="P14" s="1185"/>
      <c r="Q14" s="1185"/>
      <c r="R14" s="1185"/>
      <c r="S14" s="1185"/>
      <c r="T14" s="1185"/>
      <c r="U14" s="1185"/>
      <c r="V14" s="1185">
        <f>'DEC''23'!V14</f>
        <v>0</v>
      </c>
      <c r="W14" s="1176"/>
    </row>
    <row r="15" spans="1:23" s="54" customFormat="1" ht="15" customHeight="1">
      <c r="A15" s="1176"/>
      <c r="B15" s="1185" t="str">
        <f>'DEC''23'!B15</f>
        <v>04.12.23</v>
      </c>
      <c r="C15" s="1185">
        <f>'DEC''23'!C15</f>
        <v>13</v>
      </c>
      <c r="D15" s="1185">
        <f>'DEC''23'!D15</f>
        <v>232</v>
      </c>
      <c r="E15" s="1185"/>
      <c r="F15" s="1185">
        <f>'DEC''23'!F15</f>
        <v>57</v>
      </c>
      <c r="G15" s="1185">
        <f>'DEC''23'!G15</f>
        <v>3422.66</v>
      </c>
      <c r="H15" s="1185">
        <f>'DEC''23'!H15</f>
        <v>273.33999999999997</v>
      </c>
      <c r="I15" s="1185">
        <f>'DEC''23'!I15</f>
        <v>0</v>
      </c>
      <c r="J15" s="1185"/>
      <c r="K15" s="1185"/>
      <c r="L15" s="1185">
        <f>'DEC''23'!L15</f>
        <v>2</v>
      </c>
      <c r="M15" s="1185">
        <f>'DEC''23'!M15</f>
        <v>5</v>
      </c>
      <c r="N15" s="1185"/>
      <c r="O15" s="1185"/>
      <c r="P15" s="1185"/>
      <c r="Q15" s="1185"/>
      <c r="R15" s="1185"/>
      <c r="S15" s="1185"/>
      <c r="T15" s="1185"/>
      <c r="U15" s="1185"/>
      <c r="V15" s="1185">
        <f>'DEC''23'!V15</f>
        <v>0</v>
      </c>
      <c r="W15" s="1176"/>
    </row>
    <row r="16" spans="1:23" s="54" customFormat="1" ht="15" customHeight="1">
      <c r="A16" s="1176"/>
      <c r="B16" s="1185" t="str">
        <f>'DEC''23'!B16</f>
        <v>04.12.23</v>
      </c>
      <c r="C16" s="1185">
        <f>'DEC''23'!C16</f>
        <v>14</v>
      </c>
      <c r="D16" s="1185">
        <f>'DEC''23'!D16</f>
        <v>233</v>
      </c>
      <c r="E16" s="1185"/>
      <c r="F16" s="1185">
        <f>'DEC''23'!F16</f>
        <v>59</v>
      </c>
      <c r="G16" s="1185">
        <f>'DEC''23'!G16</f>
        <v>3608.24</v>
      </c>
      <c r="H16" s="1185">
        <f>'DEC''23'!H16</f>
        <v>217.76</v>
      </c>
      <c r="I16" s="1185">
        <f>'DEC''23'!I16</f>
        <v>0</v>
      </c>
      <c r="J16" s="1185"/>
      <c r="K16" s="1185"/>
      <c r="L16" s="1185">
        <f>'DEC''23'!L16</f>
        <v>2</v>
      </c>
      <c r="M16" s="1185">
        <f>'DEC''23'!M16</f>
        <v>0</v>
      </c>
      <c r="N16" s="1185"/>
      <c r="O16" s="1185"/>
      <c r="P16" s="1185"/>
      <c r="Q16" s="1185"/>
      <c r="R16" s="1185"/>
      <c r="S16" s="1185"/>
      <c r="T16" s="1185"/>
      <c r="U16" s="1185"/>
      <c r="V16" s="1185">
        <f>'DEC''23'!V16</f>
        <v>0</v>
      </c>
      <c r="W16" s="1176"/>
    </row>
    <row r="17" spans="1:23" s="54" customFormat="1" ht="15" customHeight="1">
      <c r="A17" s="1176"/>
      <c r="B17" s="1185" t="str">
        <f>'DEC''23'!B17</f>
        <v>06.12.23</v>
      </c>
      <c r="C17" s="1185">
        <f>'DEC''23'!C17</f>
        <v>15</v>
      </c>
      <c r="D17" s="1185">
        <f>'DEC''23'!D17</f>
        <v>234</v>
      </c>
      <c r="E17" s="1185"/>
      <c r="F17" s="1185">
        <f>'DEC''23'!F17</f>
        <v>56</v>
      </c>
      <c r="G17" s="1185">
        <f>'DEC''23'!G17</f>
        <v>3465.07</v>
      </c>
      <c r="H17" s="1185">
        <f>'DEC''23'!H17</f>
        <v>166.12</v>
      </c>
      <c r="I17" s="1185">
        <f>'DEC''23'!I17</f>
        <v>0.19</v>
      </c>
      <c r="J17" s="1185"/>
      <c r="K17" s="1185"/>
      <c r="L17" s="1185">
        <f>'DEC''23'!L17</f>
        <v>2</v>
      </c>
      <c r="M17" s="1185">
        <f>'DEC''23'!M17</f>
        <v>5</v>
      </c>
      <c r="N17" s="1185"/>
      <c r="O17" s="1185"/>
      <c r="P17" s="1185"/>
      <c r="Q17" s="1185"/>
      <c r="R17" s="1185"/>
      <c r="S17" s="1185"/>
      <c r="T17" s="1185"/>
      <c r="U17" s="1185"/>
      <c r="V17" s="1185">
        <f>'DEC''23'!V17</f>
        <v>0</v>
      </c>
      <c r="W17" s="1176"/>
    </row>
    <row r="18" spans="1:23" s="54" customFormat="1" ht="15" customHeight="1">
      <c r="A18" s="1176"/>
      <c r="B18" s="1185" t="str">
        <f>'DEC''23'!B18</f>
        <v>06.12.23</v>
      </c>
      <c r="C18" s="1185">
        <f>'DEC''23'!C18</f>
        <v>16</v>
      </c>
      <c r="D18" s="1185">
        <f>'DEC''23'!D18</f>
        <v>235</v>
      </c>
      <c r="E18" s="1185"/>
      <c r="F18" s="1185">
        <f>'DEC''23'!F18</f>
        <v>59</v>
      </c>
      <c r="G18" s="1185">
        <f>'DEC''23'!G18</f>
        <v>3583.21</v>
      </c>
      <c r="H18" s="1185">
        <f>'DEC''23'!H18</f>
        <v>251.79</v>
      </c>
      <c r="I18" s="1185">
        <f>'DEC''23'!I18</f>
        <v>0</v>
      </c>
      <c r="J18" s="1185"/>
      <c r="K18" s="1185"/>
      <c r="L18" s="1185">
        <f>'DEC''23'!L18</f>
        <v>2</v>
      </c>
      <c r="M18" s="1185">
        <f>'DEC''23'!M18</f>
        <v>25</v>
      </c>
      <c r="N18" s="1185"/>
      <c r="O18" s="1185"/>
      <c r="P18" s="1185"/>
      <c r="Q18" s="1185"/>
      <c r="R18" s="1185"/>
      <c r="S18" s="1185"/>
      <c r="T18" s="1185"/>
      <c r="U18" s="1185"/>
      <c r="V18" s="1185">
        <f>'DEC''23'!V18</f>
        <v>0</v>
      </c>
      <c r="W18" s="1176"/>
    </row>
    <row r="19" spans="1:23" s="54" customFormat="1" ht="15" customHeight="1">
      <c r="A19" s="1176"/>
      <c r="B19" s="1185" t="str">
        <f>'DEC''23'!B19</f>
        <v>06.12.23</v>
      </c>
      <c r="C19" s="1185">
        <f>'DEC''23'!C19</f>
        <v>17</v>
      </c>
      <c r="D19" s="1185">
        <f>'DEC''23'!D19</f>
        <v>236</v>
      </c>
      <c r="E19" s="1185"/>
      <c r="F19" s="1185">
        <f>'DEC''23'!F19</f>
        <v>58</v>
      </c>
      <c r="G19" s="1185">
        <f>'DEC''23'!G19</f>
        <v>3381.92</v>
      </c>
      <c r="H19" s="1185">
        <f>'DEC''23'!H19</f>
        <v>358.08</v>
      </c>
      <c r="I19" s="1185">
        <f>'DEC''23'!I19</f>
        <v>0</v>
      </c>
      <c r="J19" s="1185"/>
      <c r="K19" s="1185"/>
      <c r="L19" s="1185">
        <f>'DEC''23'!L19</f>
        <v>2</v>
      </c>
      <c r="M19" s="1185">
        <f>'DEC''23'!M19</f>
        <v>50</v>
      </c>
      <c r="N19" s="1185"/>
      <c r="O19" s="1185"/>
      <c r="P19" s="1185"/>
      <c r="Q19" s="1185"/>
      <c r="R19" s="1185"/>
      <c r="S19" s="1185"/>
      <c r="T19" s="1185"/>
      <c r="U19" s="1185"/>
      <c r="V19" s="1185">
        <f>'DEC''23'!V19</f>
        <v>0</v>
      </c>
      <c r="W19" s="1176"/>
    </row>
    <row r="20" spans="1:23" s="54" customFormat="1" ht="15" customHeight="1">
      <c r="A20" s="1176"/>
      <c r="B20" s="1185" t="str">
        <f>'DEC''23'!B20</f>
        <v>07.12.23</v>
      </c>
      <c r="C20" s="1185">
        <f>'DEC''23'!C20</f>
        <v>18</v>
      </c>
      <c r="D20" s="1185">
        <f>'DEC''23'!D20</f>
        <v>237</v>
      </c>
      <c r="E20" s="1185"/>
      <c r="F20" s="1185">
        <f>'DEC''23'!F20</f>
        <v>59</v>
      </c>
      <c r="G20" s="1185">
        <f>'DEC''23'!G20</f>
        <v>3510.04</v>
      </c>
      <c r="H20" s="1185">
        <f>'DEC''23'!H20</f>
        <v>315.95999999999998</v>
      </c>
      <c r="I20" s="1185">
        <f>'DEC''23'!I20</f>
        <v>0</v>
      </c>
      <c r="J20" s="1185"/>
      <c r="K20" s="1185"/>
      <c r="L20" s="1185">
        <f>'DEC''23'!L20</f>
        <v>2</v>
      </c>
      <c r="M20" s="1185">
        <f>'DEC''23'!M20</f>
        <v>5</v>
      </c>
      <c r="N20" s="1185"/>
      <c r="O20" s="1185"/>
      <c r="P20" s="1185"/>
      <c r="Q20" s="1185"/>
      <c r="R20" s="1185"/>
      <c r="S20" s="1185"/>
      <c r="T20" s="1185"/>
      <c r="U20" s="1185"/>
      <c r="V20" s="1185">
        <f>'DEC''23'!V20</f>
        <v>0</v>
      </c>
      <c r="W20" s="1176"/>
    </row>
    <row r="21" spans="1:23" s="54" customFormat="1" ht="15" customHeight="1">
      <c r="A21" s="1176"/>
      <c r="B21" s="1185" t="str">
        <f>'DEC''23'!B21</f>
        <v>07.12.23</v>
      </c>
      <c r="C21" s="1185">
        <f>'DEC''23'!C21</f>
        <v>19</v>
      </c>
      <c r="D21" s="1185">
        <f>'DEC''23'!D21</f>
        <v>238</v>
      </c>
      <c r="E21" s="1185"/>
      <c r="F21" s="1185">
        <f>'DEC''23'!F21</f>
        <v>58</v>
      </c>
      <c r="G21" s="1185">
        <f>'DEC''23'!G21</f>
        <v>3505.24</v>
      </c>
      <c r="H21" s="1185">
        <f>'DEC''23'!H21</f>
        <v>258.76</v>
      </c>
      <c r="I21" s="1185">
        <f>'DEC''23'!I21</f>
        <v>0</v>
      </c>
      <c r="J21" s="1185"/>
      <c r="K21" s="1185"/>
      <c r="L21" s="1185">
        <f>'DEC''23'!L21</f>
        <v>1</v>
      </c>
      <c r="M21" s="1185">
        <f>'DEC''23'!M21</f>
        <v>45</v>
      </c>
      <c r="N21" s="1185"/>
      <c r="O21" s="1185"/>
      <c r="P21" s="1185"/>
      <c r="Q21" s="1185"/>
      <c r="R21" s="1185"/>
      <c r="S21" s="1185"/>
      <c r="T21" s="1185"/>
      <c r="U21" s="1185"/>
      <c r="V21" s="1185">
        <f>'DEC''23'!V21</f>
        <v>0</v>
      </c>
      <c r="W21" s="1176"/>
    </row>
    <row r="22" spans="1:23" s="54" customFormat="1" ht="15" customHeight="1">
      <c r="A22" s="1176"/>
      <c r="B22" s="1185" t="str">
        <f>'DEC''23'!B22</f>
        <v>07.12.23</v>
      </c>
      <c r="C22" s="1185">
        <f>'DEC''23'!C22</f>
        <v>20</v>
      </c>
      <c r="D22" s="1185">
        <f>'DEC''23'!D22</f>
        <v>239</v>
      </c>
      <c r="E22" s="1185"/>
      <c r="F22" s="1185">
        <f>'DEC''23'!F22</f>
        <v>59</v>
      </c>
      <c r="G22" s="1185">
        <f>'DEC''23'!G22</f>
        <v>3602.42</v>
      </c>
      <c r="H22" s="1185">
        <f>'DEC''23'!H22</f>
        <v>231.17</v>
      </c>
      <c r="I22" s="1185">
        <f>'DEC''23'!I22</f>
        <v>1.59</v>
      </c>
      <c r="J22" s="1185"/>
      <c r="K22" s="1185"/>
      <c r="L22" s="1185">
        <f>'DEC''23'!L22</f>
        <v>2</v>
      </c>
      <c r="M22" s="1185">
        <f>'DEC''23'!M22</f>
        <v>15</v>
      </c>
      <c r="N22" s="1185"/>
      <c r="O22" s="1185"/>
      <c r="P22" s="1185"/>
      <c r="Q22" s="1185"/>
      <c r="R22" s="1185"/>
      <c r="S22" s="1185"/>
      <c r="T22" s="1185"/>
      <c r="U22" s="1185"/>
      <c r="V22" s="1185">
        <f>'DEC''23'!V22</f>
        <v>9292.5</v>
      </c>
      <c r="W22" s="1176"/>
    </row>
    <row r="23" spans="1:23" s="54" customFormat="1" ht="15" customHeight="1">
      <c r="A23" s="1176"/>
      <c r="B23" s="1185" t="str">
        <f>'DEC''23'!B23</f>
        <v>08.12.23</v>
      </c>
      <c r="C23" s="1185">
        <f>'DEC''23'!C23</f>
        <v>21</v>
      </c>
      <c r="D23" s="1185">
        <f>'DEC''23'!D23</f>
        <v>240</v>
      </c>
      <c r="E23" s="1185"/>
      <c r="F23" s="1185">
        <f>'DEC''23'!F23</f>
        <v>57</v>
      </c>
      <c r="G23" s="1185">
        <f>'DEC''23'!G23</f>
        <v>3360.08</v>
      </c>
      <c r="H23" s="1185">
        <f>'DEC''23'!H23</f>
        <v>329.92</v>
      </c>
      <c r="I23" s="1185">
        <f>'DEC''23'!I23</f>
        <v>0</v>
      </c>
      <c r="J23" s="1185"/>
      <c r="K23" s="1185"/>
      <c r="L23" s="1185">
        <f>'DEC''23'!L23</f>
        <v>10</v>
      </c>
      <c r="M23" s="1185">
        <f>'DEC''23'!M23</f>
        <v>59</v>
      </c>
      <c r="N23" s="1185"/>
      <c r="O23" s="1185"/>
      <c r="P23" s="1185"/>
      <c r="Q23" s="1185"/>
      <c r="R23" s="1185"/>
      <c r="S23" s="1185"/>
      <c r="T23" s="1185"/>
      <c r="U23" s="1185"/>
      <c r="V23" s="1185">
        <f>'DEC''23'!V23</f>
        <v>73615.5</v>
      </c>
      <c r="W23" s="1176"/>
    </row>
    <row r="24" spans="1:23" s="54" customFormat="1" ht="15" customHeight="1">
      <c r="A24" s="1176"/>
      <c r="B24" s="1185" t="str">
        <f>'DEC''23'!B24</f>
        <v>08.12.23</v>
      </c>
      <c r="C24" s="1185">
        <f>'DEC''23'!C24</f>
        <v>22</v>
      </c>
      <c r="D24" s="1185">
        <f>'DEC''23'!D24</f>
        <v>241</v>
      </c>
      <c r="E24" s="1185"/>
      <c r="F24" s="1185">
        <f>'DEC''23'!F24</f>
        <v>56</v>
      </c>
      <c r="G24" s="1185">
        <f>'DEC''23'!G24</f>
        <v>3510.47</v>
      </c>
      <c r="H24" s="1185">
        <f>'DEC''23'!H24</f>
        <v>132.85</v>
      </c>
      <c r="I24" s="1185">
        <f>'DEC''23'!I24</f>
        <v>12.32</v>
      </c>
      <c r="J24" s="1185"/>
      <c r="K24" s="1185"/>
      <c r="L24" s="1185">
        <f>'DEC''23'!L24</f>
        <v>2</v>
      </c>
      <c r="M24" s="1185">
        <f>'DEC''23'!M24</f>
        <v>10</v>
      </c>
      <c r="N24" s="1185"/>
      <c r="O24" s="1185"/>
      <c r="P24" s="1185"/>
      <c r="Q24" s="1185"/>
      <c r="R24" s="1185"/>
      <c r="S24" s="1185"/>
      <c r="T24" s="1185"/>
      <c r="U24" s="1185"/>
      <c r="V24" s="1185">
        <f>'DEC''23'!V24</f>
        <v>8820</v>
      </c>
      <c r="W24" s="1176"/>
    </row>
    <row r="25" spans="1:23" s="54" customFormat="1" ht="15" customHeight="1">
      <c r="A25" s="1176"/>
      <c r="B25" s="1185" t="str">
        <f>'DEC''23'!B25</f>
        <v>08.12.23</v>
      </c>
      <c r="C25" s="1185">
        <f>'DEC''23'!C25</f>
        <v>23</v>
      </c>
      <c r="D25" s="1185">
        <f>'DEC''23'!D25</f>
        <v>242</v>
      </c>
      <c r="E25" s="1185"/>
      <c r="F25" s="1185">
        <f>'DEC''23'!F25</f>
        <v>57</v>
      </c>
      <c r="G25" s="1185">
        <f>'DEC''23'!G25</f>
        <v>3565.68</v>
      </c>
      <c r="H25" s="1185">
        <f>'DEC''23'!H25</f>
        <v>142.68</v>
      </c>
      <c r="I25" s="1185">
        <f>'DEC''23'!I25</f>
        <v>18.36</v>
      </c>
      <c r="J25" s="1185"/>
      <c r="K25" s="1185"/>
      <c r="L25" s="1185">
        <f>'DEC''23'!L25</f>
        <v>2</v>
      </c>
      <c r="M25" s="1185">
        <f>'DEC''23'!M25</f>
        <v>15</v>
      </c>
      <c r="N25" s="1185"/>
      <c r="O25" s="1185"/>
      <c r="P25" s="1185"/>
      <c r="Q25" s="1185"/>
      <c r="R25" s="1185"/>
      <c r="S25" s="1185"/>
      <c r="T25" s="1185"/>
      <c r="U25" s="1185"/>
      <c r="V25" s="1185">
        <f>'DEC''23'!V25</f>
        <v>8977.5</v>
      </c>
      <c r="W25" s="1176"/>
    </row>
    <row r="26" spans="1:23" s="54" customFormat="1" ht="15" customHeight="1">
      <c r="A26" s="1176"/>
      <c r="B26" s="1185" t="str">
        <f>'DEC''23'!B26</f>
        <v>08.12.23</v>
      </c>
      <c r="C26" s="1185">
        <f>'DEC''23'!C26</f>
        <v>24</v>
      </c>
      <c r="D26" s="1185">
        <f>'DEC''23'!D26</f>
        <v>243</v>
      </c>
      <c r="E26" s="1185"/>
      <c r="F26" s="1185">
        <f>'DEC''23'!F26</f>
        <v>59</v>
      </c>
      <c r="G26" s="1185">
        <f>'DEC''23'!G26</f>
        <v>3686.44</v>
      </c>
      <c r="H26" s="1185">
        <f>'DEC''23'!H26</f>
        <v>144.53</v>
      </c>
      <c r="I26" s="1185">
        <f>'DEC''23'!I26</f>
        <v>4.97</v>
      </c>
      <c r="J26" s="1185"/>
      <c r="K26" s="1185"/>
      <c r="L26" s="1185">
        <f>'DEC''23'!L26</f>
        <v>2</v>
      </c>
      <c r="M26" s="1185">
        <f>'DEC''23'!M26</f>
        <v>5</v>
      </c>
      <c r="N26" s="1185"/>
      <c r="O26" s="1185"/>
      <c r="P26" s="1185"/>
      <c r="Q26" s="1185"/>
      <c r="R26" s="1185"/>
      <c r="S26" s="1185"/>
      <c r="T26" s="1185"/>
      <c r="U26" s="1185"/>
      <c r="V26" s="1185">
        <f>'DEC''23'!V26</f>
        <v>9292.5</v>
      </c>
      <c r="W26" s="1176"/>
    </row>
    <row r="27" spans="1:23" s="54" customFormat="1" ht="15" customHeight="1">
      <c r="A27" s="1176"/>
      <c r="B27" s="1185" t="str">
        <f>'DEC''23'!B27</f>
        <v>08.12.23</v>
      </c>
      <c r="C27" s="1185">
        <f>'DEC''23'!C27</f>
        <v>25</v>
      </c>
      <c r="D27" s="1185">
        <f>'DEC''23'!D27</f>
        <v>244</v>
      </c>
      <c r="E27" s="1185"/>
      <c r="F27" s="1185">
        <f>'DEC''23'!F27</f>
        <v>59</v>
      </c>
      <c r="G27" s="1185">
        <f>'DEC''23'!G27</f>
        <v>3566.83</v>
      </c>
      <c r="H27" s="1185">
        <f>'DEC''23'!H27</f>
        <v>262.17</v>
      </c>
      <c r="I27" s="1185">
        <f>'DEC''23'!I27</f>
        <v>0</v>
      </c>
      <c r="J27" s="1185"/>
      <c r="K27" s="1185"/>
      <c r="L27" s="1185">
        <f>'DEC''23'!L27</f>
        <v>2</v>
      </c>
      <c r="M27" s="1185">
        <f>'DEC''23'!M27</f>
        <v>30</v>
      </c>
      <c r="N27" s="1185"/>
      <c r="O27" s="1185"/>
      <c r="P27" s="1185"/>
      <c r="Q27" s="1185"/>
      <c r="R27" s="1185"/>
      <c r="S27" s="1185"/>
      <c r="T27" s="1185"/>
      <c r="U27" s="1185"/>
      <c r="V27" s="1185">
        <f>'DEC''23'!V27</f>
        <v>0</v>
      </c>
      <c r="W27" s="1176"/>
    </row>
    <row r="28" spans="1:23" s="54" customFormat="1" ht="15" customHeight="1">
      <c r="A28" s="1176"/>
      <c r="B28" s="1185" t="str">
        <f>'DEC''23'!B28</f>
        <v>09.12.23</v>
      </c>
      <c r="C28" s="1185">
        <f>'DEC''23'!C28</f>
        <v>26</v>
      </c>
      <c r="D28" s="1185">
        <f>'DEC''23'!D28</f>
        <v>245</v>
      </c>
      <c r="E28" s="1185"/>
      <c r="F28" s="1185">
        <f>'DEC''23'!F28</f>
        <v>59</v>
      </c>
      <c r="G28" s="1185">
        <f>'DEC''23'!G28</f>
        <v>3550.44</v>
      </c>
      <c r="H28" s="1185">
        <f>'DEC''23'!H28</f>
        <v>277.56</v>
      </c>
      <c r="I28" s="1185">
        <f>'DEC''23'!I28</f>
        <v>2</v>
      </c>
      <c r="J28" s="1185"/>
      <c r="K28" s="1185"/>
      <c r="L28" s="1185">
        <f>'DEC''23'!L28</f>
        <v>2</v>
      </c>
      <c r="M28" s="1185">
        <f>'DEC''23'!M28</f>
        <v>40</v>
      </c>
      <c r="N28" s="1185"/>
      <c r="O28" s="1185"/>
      <c r="P28" s="1185"/>
      <c r="Q28" s="1185"/>
      <c r="R28" s="1185"/>
      <c r="S28" s="1185"/>
      <c r="T28" s="1185"/>
      <c r="U28" s="1185"/>
      <c r="V28" s="1185">
        <f>'DEC''23'!V28</f>
        <v>0</v>
      </c>
      <c r="W28" s="1176"/>
    </row>
    <row r="29" spans="1:23" s="54" customFormat="1" ht="15" customHeight="1">
      <c r="A29" s="1176"/>
      <c r="B29" s="1185" t="str">
        <f>'DEC''23'!B29</f>
        <v>09.12.23</v>
      </c>
      <c r="C29" s="1185">
        <f>'DEC''23'!C29</f>
        <v>27</v>
      </c>
      <c r="D29" s="1185">
        <f>'DEC''23'!D29</f>
        <v>246</v>
      </c>
      <c r="E29" s="1185"/>
      <c r="F29" s="1185">
        <f>'DEC''23'!F29</f>
        <v>53</v>
      </c>
      <c r="G29" s="1185">
        <f>'DEC''23'!G29</f>
        <v>3188.89</v>
      </c>
      <c r="H29" s="1185">
        <f>'DEC''23'!H29</f>
        <v>250.11</v>
      </c>
      <c r="I29" s="1185">
        <f>'DEC''23'!I29</f>
        <v>0</v>
      </c>
      <c r="J29" s="1185"/>
      <c r="K29" s="1185"/>
      <c r="L29" s="1185">
        <f>'DEC''23'!L29</f>
        <v>2</v>
      </c>
      <c r="M29" s="1185">
        <f>'DEC''23'!M29</f>
        <v>15</v>
      </c>
      <c r="N29" s="1185"/>
      <c r="O29" s="1185"/>
      <c r="P29" s="1185"/>
      <c r="Q29" s="1185"/>
      <c r="R29" s="1185"/>
      <c r="S29" s="1185"/>
      <c r="T29" s="1185"/>
      <c r="U29" s="1185"/>
      <c r="V29" s="1185">
        <f>'DEC''23'!V29</f>
        <v>0</v>
      </c>
      <c r="W29" s="1176"/>
    </row>
    <row r="30" spans="1:23" s="54" customFormat="1" ht="15" customHeight="1">
      <c r="A30" s="1176"/>
      <c r="B30" s="1185" t="str">
        <f>'DEC''23'!B30</f>
        <v>09.12.23</v>
      </c>
      <c r="C30" s="1185">
        <f>'DEC''23'!C30</f>
        <v>28</v>
      </c>
      <c r="D30" s="1185">
        <f>'DEC''23'!D30</f>
        <v>247</v>
      </c>
      <c r="E30" s="1185"/>
      <c r="F30" s="1185">
        <f>'DEC''23'!F30</f>
        <v>55</v>
      </c>
      <c r="G30" s="1185">
        <f>'DEC''23'!G30</f>
        <v>3337.7</v>
      </c>
      <c r="H30" s="1185">
        <f>'DEC''23'!H30</f>
        <v>222.3</v>
      </c>
      <c r="I30" s="1185">
        <f>'DEC''23'!I30</f>
        <v>0</v>
      </c>
      <c r="J30" s="1185"/>
      <c r="K30" s="1185"/>
      <c r="L30" s="1185">
        <f>'DEC''23'!L30</f>
        <v>2</v>
      </c>
      <c r="M30" s="1185">
        <f>'DEC''23'!M30</f>
        <v>0</v>
      </c>
      <c r="N30" s="1185"/>
      <c r="O30" s="1185"/>
      <c r="P30" s="1185"/>
      <c r="Q30" s="1185"/>
      <c r="R30" s="1185"/>
      <c r="S30" s="1185"/>
      <c r="T30" s="1185"/>
      <c r="U30" s="1185"/>
      <c r="V30" s="1185">
        <f>'DEC''23'!V30</f>
        <v>0</v>
      </c>
      <c r="W30" s="1176"/>
    </row>
    <row r="31" spans="1:23" s="54" customFormat="1" ht="15" customHeight="1">
      <c r="A31" s="1176"/>
      <c r="B31" s="1185" t="str">
        <f>'DEC''23'!B31</f>
        <v>09.12.23</v>
      </c>
      <c r="C31" s="1185">
        <f>'DEC''23'!C31</f>
        <v>29</v>
      </c>
      <c r="D31" s="1185">
        <f>'DEC''23'!D31</f>
        <v>248</v>
      </c>
      <c r="E31" s="1185"/>
      <c r="F31" s="1185">
        <f>'DEC''23'!F31</f>
        <v>59</v>
      </c>
      <c r="G31" s="1185">
        <f>'DEC''23'!G31</f>
        <v>3584.65</v>
      </c>
      <c r="H31" s="1185">
        <f>'DEC''23'!H31</f>
        <v>238.35</v>
      </c>
      <c r="I31" s="1185">
        <f>'DEC''23'!I31</f>
        <v>0</v>
      </c>
      <c r="J31" s="1185"/>
      <c r="K31" s="1185"/>
      <c r="L31" s="1185">
        <f>'DEC''23'!L31</f>
        <v>1</v>
      </c>
      <c r="M31" s="1185">
        <f>'DEC''23'!M31</f>
        <v>50</v>
      </c>
      <c r="N31" s="1185"/>
      <c r="O31" s="1185"/>
      <c r="P31" s="1185"/>
      <c r="Q31" s="1185"/>
      <c r="R31" s="1185"/>
      <c r="S31" s="1185"/>
      <c r="T31" s="1185"/>
      <c r="U31" s="1185"/>
      <c r="V31" s="1185">
        <f>'DEC''23'!V31</f>
        <v>0</v>
      </c>
      <c r="W31" s="1176"/>
    </row>
    <row r="32" spans="1:23" s="54" customFormat="1" ht="15" customHeight="1">
      <c r="A32" s="1176"/>
      <c r="B32" s="1185" t="str">
        <f>'DEC''23'!B32</f>
        <v>09.12.23</v>
      </c>
      <c r="C32" s="1185">
        <f>'DEC''23'!C32</f>
        <v>30</v>
      </c>
      <c r="D32" s="1185">
        <f>'DEC''23'!D32</f>
        <v>249</v>
      </c>
      <c r="E32" s="1185"/>
      <c r="F32" s="1185">
        <f>'DEC''23'!F32</f>
        <v>57</v>
      </c>
      <c r="G32" s="1185">
        <f>'DEC''23'!G32</f>
        <v>3484.9</v>
      </c>
      <c r="H32" s="1185">
        <f>'DEC''23'!H32</f>
        <v>200.7</v>
      </c>
      <c r="I32" s="1185">
        <f>'DEC''23'!I32</f>
        <v>1.6</v>
      </c>
      <c r="J32" s="1185"/>
      <c r="K32" s="1185"/>
      <c r="L32" s="1185">
        <f>'DEC''23'!L32</f>
        <v>2</v>
      </c>
      <c r="M32" s="1185">
        <f>'DEC''23'!M32</f>
        <v>0</v>
      </c>
      <c r="N32" s="1185"/>
      <c r="O32" s="1185"/>
      <c r="P32" s="1185"/>
      <c r="Q32" s="1185"/>
      <c r="R32" s="1185"/>
      <c r="S32" s="1185"/>
      <c r="T32" s="1185"/>
      <c r="U32" s="1185"/>
      <c r="V32" s="1185">
        <f>'DEC''23'!V32</f>
        <v>0</v>
      </c>
      <c r="W32" s="1176"/>
    </row>
    <row r="33" spans="1:23" s="54" customFormat="1" ht="15" customHeight="1">
      <c r="A33" s="1176"/>
      <c r="B33" s="1185" t="str">
        <f>'DEC''23'!B33</f>
        <v>09.12.23</v>
      </c>
      <c r="C33" s="1185">
        <f>'DEC''23'!C33</f>
        <v>31</v>
      </c>
      <c r="D33" s="1185">
        <f>'DEC''23'!D33</f>
        <v>250</v>
      </c>
      <c r="E33" s="1185"/>
      <c r="F33" s="1185">
        <f>'DEC''23'!F33</f>
        <v>59</v>
      </c>
      <c r="G33" s="1185">
        <f>'DEC''23'!G33</f>
        <v>3613.82</v>
      </c>
      <c r="H33" s="1185">
        <f>'DEC''23'!H33</f>
        <v>219.77</v>
      </c>
      <c r="I33" s="1185">
        <f>'DEC''23'!I33</f>
        <v>1.59</v>
      </c>
      <c r="J33" s="1185"/>
      <c r="K33" s="1185"/>
      <c r="L33" s="1185">
        <f>'DEC''23'!L33</f>
        <v>2</v>
      </c>
      <c r="M33" s="1185">
        <f>'DEC''23'!M33</f>
        <v>5</v>
      </c>
      <c r="N33" s="1185"/>
      <c r="O33" s="1185"/>
      <c r="P33" s="1185"/>
      <c r="Q33" s="1185"/>
      <c r="R33" s="1185"/>
      <c r="S33" s="1185"/>
      <c r="T33" s="1185"/>
      <c r="U33" s="1185"/>
      <c r="V33" s="1185">
        <f>'DEC''23'!V33</f>
        <v>0</v>
      </c>
      <c r="W33" s="1176"/>
    </row>
    <row r="34" spans="1:23" s="54" customFormat="1" ht="15" customHeight="1">
      <c r="A34" s="1176"/>
      <c r="B34" s="1185" t="str">
        <f>'DEC''23'!B34</f>
        <v>10.12.23</v>
      </c>
      <c r="C34" s="1185">
        <f>'DEC''23'!C34</f>
        <v>32</v>
      </c>
      <c r="D34" s="1185">
        <f>'DEC''23'!D34</f>
        <v>251</v>
      </c>
      <c r="E34" s="1185"/>
      <c r="F34" s="1185">
        <f>'DEC''23'!F34</f>
        <v>59</v>
      </c>
      <c r="G34" s="1185">
        <f>'DEC''23'!G34</f>
        <v>3610.64</v>
      </c>
      <c r="H34" s="1185">
        <f>'DEC''23'!H34</f>
        <v>218.95</v>
      </c>
      <c r="I34" s="1185">
        <f>'DEC''23'!I34</f>
        <v>3.59</v>
      </c>
      <c r="J34" s="1185"/>
      <c r="K34" s="1185"/>
      <c r="L34" s="1185">
        <f>'DEC''23'!L34</f>
        <v>2</v>
      </c>
      <c r="M34" s="1185">
        <f>'DEC''23'!M34</f>
        <v>50</v>
      </c>
      <c r="N34" s="1185"/>
      <c r="O34" s="1185"/>
      <c r="P34" s="1185"/>
      <c r="Q34" s="1185"/>
      <c r="R34" s="1185"/>
      <c r="S34" s="1185"/>
      <c r="T34" s="1185"/>
      <c r="U34" s="1185"/>
      <c r="V34" s="1185">
        <f>'DEC''23'!V34</f>
        <v>9292.5</v>
      </c>
      <c r="W34" s="1176"/>
    </row>
    <row r="35" spans="1:23" s="54" customFormat="1" ht="15" customHeight="1">
      <c r="A35" s="1176"/>
      <c r="B35" s="1185" t="str">
        <f>'DEC''23'!B35</f>
        <v>10.12.23</v>
      </c>
      <c r="C35" s="1185">
        <f>'DEC''23'!C35</f>
        <v>33</v>
      </c>
      <c r="D35" s="1185">
        <f>'DEC''23'!D35</f>
        <v>252</v>
      </c>
      <c r="E35" s="1185"/>
      <c r="F35" s="1185">
        <f>'DEC''23'!F35</f>
        <v>53</v>
      </c>
      <c r="G35" s="1185">
        <f>'DEC''23'!G35</f>
        <v>3325.49</v>
      </c>
      <c r="H35" s="1185">
        <f>'DEC''23'!H35</f>
        <v>123.04</v>
      </c>
      <c r="I35" s="1185">
        <f>'DEC''23'!I35</f>
        <v>9.5299999999999994</v>
      </c>
      <c r="J35" s="1185"/>
      <c r="K35" s="1185"/>
      <c r="L35" s="1185">
        <f>'DEC''23'!L35</f>
        <v>2</v>
      </c>
      <c r="M35" s="1185">
        <f>'DEC''23'!M35</f>
        <v>15</v>
      </c>
      <c r="N35" s="1185"/>
      <c r="O35" s="1185"/>
      <c r="P35" s="1185"/>
      <c r="Q35" s="1185"/>
      <c r="R35" s="1185"/>
      <c r="S35" s="1185"/>
      <c r="T35" s="1185"/>
      <c r="U35" s="1185"/>
      <c r="V35" s="1185">
        <f>'DEC''23'!V35</f>
        <v>8347.5</v>
      </c>
      <c r="W35" s="1176"/>
    </row>
    <row r="36" spans="1:23" s="54" customFormat="1" ht="15" customHeight="1">
      <c r="A36" s="1176"/>
      <c r="B36" s="1185" t="str">
        <f>'DEC''23'!B36</f>
        <v>11.12.23</v>
      </c>
      <c r="C36" s="1185">
        <f>'DEC''23'!C36</f>
        <v>34</v>
      </c>
      <c r="D36" s="1185">
        <f>'DEC''23'!D36</f>
        <v>253</v>
      </c>
      <c r="E36" s="1185"/>
      <c r="F36" s="1185">
        <f>'DEC''23'!F36</f>
        <v>58</v>
      </c>
      <c r="G36" s="1185">
        <f>'DEC''23'!G36</f>
        <v>3591.49</v>
      </c>
      <c r="H36" s="1185">
        <f>'DEC''23'!H36</f>
        <v>161.11000000000001</v>
      </c>
      <c r="I36" s="1185">
        <f>'DEC''23'!I36</f>
        <v>3.6</v>
      </c>
      <c r="J36" s="1185"/>
      <c r="K36" s="1185"/>
      <c r="L36" s="1185">
        <f>'DEC''23'!L36</f>
        <v>2</v>
      </c>
      <c r="M36" s="1185">
        <f>'DEC''23'!M36</f>
        <v>0</v>
      </c>
      <c r="N36" s="1185"/>
      <c r="O36" s="1185"/>
      <c r="P36" s="1185"/>
      <c r="Q36" s="1185"/>
      <c r="R36" s="1185"/>
      <c r="S36" s="1185"/>
      <c r="T36" s="1185"/>
      <c r="U36" s="1185"/>
      <c r="V36" s="1185">
        <f>'DEC''23'!V36</f>
        <v>0</v>
      </c>
      <c r="W36" s="1176"/>
    </row>
    <row r="37" spans="1:23" s="54" customFormat="1" ht="15" customHeight="1">
      <c r="A37" s="1176"/>
      <c r="B37" s="1185" t="str">
        <f>'DEC''23'!B37</f>
        <v>11.12.23</v>
      </c>
      <c r="C37" s="1185">
        <f>'DEC''23'!C37</f>
        <v>35</v>
      </c>
      <c r="D37" s="1185">
        <f>'DEC''23'!D37</f>
        <v>254</v>
      </c>
      <c r="E37" s="1185"/>
      <c r="F37" s="1185">
        <f>'DEC''23'!F37</f>
        <v>57</v>
      </c>
      <c r="G37" s="1185">
        <f>'DEC''23'!G37</f>
        <v>3511.45</v>
      </c>
      <c r="H37" s="1185">
        <f>'DEC''23'!H37</f>
        <v>192.33</v>
      </c>
      <c r="I37" s="1185">
        <f>'DEC''23'!I37</f>
        <v>4.78</v>
      </c>
      <c r="J37" s="1185"/>
      <c r="K37" s="1185"/>
      <c r="L37" s="1185">
        <f>'DEC''23'!L37</f>
        <v>2</v>
      </c>
      <c r="M37" s="1185">
        <f>'DEC''23'!M37</f>
        <v>15</v>
      </c>
      <c r="N37" s="1185"/>
      <c r="O37" s="1185"/>
      <c r="P37" s="1185"/>
      <c r="Q37" s="1185"/>
      <c r="R37" s="1185"/>
      <c r="S37" s="1185"/>
      <c r="T37" s="1185"/>
      <c r="U37" s="1185"/>
      <c r="V37" s="1185">
        <f>'DEC''23'!V37</f>
        <v>8977.5</v>
      </c>
      <c r="W37" s="1176"/>
    </row>
    <row r="38" spans="1:23" s="54" customFormat="1" ht="15" customHeight="1">
      <c r="A38" s="1176"/>
      <c r="B38" s="1185" t="str">
        <f>'DEC''23'!B38</f>
        <v>11.12.23</v>
      </c>
      <c r="C38" s="1185">
        <f>'DEC''23'!C38</f>
        <v>36</v>
      </c>
      <c r="D38" s="1185">
        <f>'DEC''23'!D38</f>
        <v>255</v>
      </c>
      <c r="E38" s="1185"/>
      <c r="F38" s="1185">
        <f>'DEC''23'!F38</f>
        <v>59</v>
      </c>
      <c r="G38" s="1185">
        <f>'DEC''23'!G38</f>
        <v>3756.82</v>
      </c>
      <c r="H38" s="1185">
        <f>'DEC''23'!H38</f>
        <v>88.5</v>
      </c>
      <c r="I38" s="1185">
        <f>'DEC''23'!I38</f>
        <v>13.32</v>
      </c>
      <c r="J38" s="1185"/>
      <c r="K38" s="1185"/>
      <c r="L38" s="1185">
        <f>'DEC''23'!L38</f>
        <v>2</v>
      </c>
      <c r="M38" s="1185">
        <f>'DEC''23'!M38</f>
        <v>15</v>
      </c>
      <c r="N38" s="1185"/>
      <c r="O38" s="1185"/>
      <c r="P38" s="1185"/>
      <c r="Q38" s="1185"/>
      <c r="R38" s="1185"/>
      <c r="S38" s="1185"/>
      <c r="T38" s="1185"/>
      <c r="U38" s="1185"/>
      <c r="V38" s="1185">
        <f>'DEC''23'!V38</f>
        <v>9292.5</v>
      </c>
      <c r="W38" s="1176"/>
    </row>
    <row r="39" spans="1:23" s="54" customFormat="1" ht="15" customHeight="1">
      <c r="A39" s="1176"/>
      <c r="B39" s="1185" t="str">
        <f>'DEC''23'!B39</f>
        <v>11.12.23</v>
      </c>
      <c r="C39" s="1185">
        <f>'DEC''23'!C39</f>
        <v>37</v>
      </c>
      <c r="D39" s="1185">
        <f>'DEC''23'!D39</f>
        <v>256</v>
      </c>
      <c r="E39" s="1185"/>
      <c r="F39" s="1185">
        <f>'DEC''23'!F39</f>
        <v>59</v>
      </c>
      <c r="G39" s="1185">
        <f>'DEC''23'!G39</f>
        <v>3696.84</v>
      </c>
      <c r="H39" s="1185">
        <f>'DEC''23'!H39</f>
        <v>131.33000000000001</v>
      </c>
      <c r="I39" s="1185">
        <f>'DEC''23'!I39</f>
        <v>2.17</v>
      </c>
      <c r="J39" s="1185"/>
      <c r="K39" s="1185"/>
      <c r="L39" s="1185">
        <f>'DEC''23'!L39</f>
        <v>2</v>
      </c>
      <c r="M39" s="1185">
        <f>'DEC''23'!M39</f>
        <v>30</v>
      </c>
      <c r="N39" s="1185"/>
      <c r="O39" s="1185"/>
      <c r="P39" s="1185"/>
      <c r="Q39" s="1185"/>
      <c r="R39" s="1185"/>
      <c r="S39" s="1185"/>
      <c r="T39" s="1185"/>
      <c r="U39" s="1185"/>
      <c r="V39" s="1185">
        <f>'DEC''23'!V39</f>
        <v>0</v>
      </c>
      <c r="W39" s="1176"/>
    </row>
    <row r="40" spans="1:23" s="54" customFormat="1" ht="15" customHeight="1">
      <c r="A40" s="1176"/>
      <c r="B40" s="1185" t="str">
        <f>'DEC''23'!B40</f>
        <v>11.12.23</v>
      </c>
      <c r="C40" s="1185">
        <f>'DEC''23'!C40</f>
        <v>38</v>
      </c>
      <c r="D40" s="1185">
        <f>'DEC''23'!D40</f>
        <v>257</v>
      </c>
      <c r="E40" s="1185"/>
      <c r="F40" s="1185">
        <f>'DEC''23'!F40</f>
        <v>57</v>
      </c>
      <c r="G40" s="1185">
        <f>'DEC''23'!G40</f>
        <v>3473.28</v>
      </c>
      <c r="H40" s="1185">
        <f>'DEC''23'!H40</f>
        <v>220.08</v>
      </c>
      <c r="I40" s="1185">
        <f>'DEC''23'!I40</f>
        <v>3.36</v>
      </c>
      <c r="J40" s="1185"/>
      <c r="K40" s="1185"/>
      <c r="L40" s="1185">
        <f>'DEC''23'!L40</f>
        <v>2</v>
      </c>
      <c r="M40" s="1185">
        <f>'DEC''23'!M40</f>
        <v>15</v>
      </c>
      <c r="N40" s="1185"/>
      <c r="O40" s="1185"/>
      <c r="P40" s="1185"/>
      <c r="Q40" s="1185"/>
      <c r="R40" s="1185"/>
      <c r="S40" s="1185"/>
      <c r="T40" s="1185"/>
      <c r="U40" s="1185"/>
      <c r="V40" s="1185">
        <f>'DEC''23'!V40</f>
        <v>8977.5</v>
      </c>
      <c r="W40" s="1176"/>
    </row>
    <row r="41" spans="1:23" s="54" customFormat="1" ht="15" customHeight="1">
      <c r="A41" s="1176"/>
      <c r="B41" s="1185" t="str">
        <f>'DEC''23'!B41</f>
        <v>12.12.23</v>
      </c>
      <c r="C41" s="1185">
        <f>'DEC''23'!C41</f>
        <v>39</v>
      </c>
      <c r="D41" s="1185">
        <f>'DEC''23'!D41</f>
        <v>258</v>
      </c>
      <c r="E41" s="1185"/>
      <c r="F41" s="1185">
        <f>'DEC''23'!F41</f>
        <v>58</v>
      </c>
      <c r="G41" s="1185">
        <f>'DEC''23'!G41</f>
        <v>3557.27</v>
      </c>
      <c r="H41" s="1185">
        <f>'DEC''23'!H41</f>
        <v>203.73</v>
      </c>
      <c r="I41" s="1185">
        <f>'DEC''23'!I41</f>
        <v>6</v>
      </c>
      <c r="J41" s="1185"/>
      <c r="K41" s="1185"/>
      <c r="L41" s="1185">
        <f>'DEC''23'!L41</f>
        <v>2</v>
      </c>
      <c r="M41" s="1185">
        <f>'DEC''23'!M41</f>
        <v>50</v>
      </c>
      <c r="N41" s="1185"/>
      <c r="O41" s="1185"/>
      <c r="P41" s="1185"/>
      <c r="Q41" s="1185"/>
      <c r="R41" s="1185"/>
      <c r="S41" s="1185"/>
      <c r="T41" s="1185"/>
      <c r="U41" s="1185"/>
      <c r="V41" s="1185">
        <f>'DEC''23'!V41</f>
        <v>9135</v>
      </c>
      <c r="W41" s="1176"/>
    </row>
    <row r="42" spans="1:23" s="54" customFormat="1" ht="15" customHeight="1">
      <c r="A42" s="1176"/>
      <c r="B42" s="1185" t="str">
        <f>'DEC''23'!B42</f>
        <v>12.12.23</v>
      </c>
      <c r="C42" s="1185">
        <f>'DEC''23'!C42</f>
        <v>40</v>
      </c>
      <c r="D42" s="1185">
        <f>'DEC''23'!D42</f>
        <v>259</v>
      </c>
      <c r="E42" s="1185"/>
      <c r="F42" s="1185">
        <f>'DEC''23'!F42</f>
        <v>58</v>
      </c>
      <c r="G42" s="1185">
        <f>'DEC''23'!G42</f>
        <v>3552.68</v>
      </c>
      <c r="H42" s="1185">
        <f>'DEC''23'!H42</f>
        <v>201.32</v>
      </c>
      <c r="I42" s="1185">
        <f>'DEC''23'!I42</f>
        <v>2</v>
      </c>
      <c r="J42" s="1185"/>
      <c r="K42" s="1185"/>
      <c r="L42" s="1185">
        <f>'DEC''23'!L42</f>
        <v>2</v>
      </c>
      <c r="M42" s="1185">
        <f>'DEC''23'!M42</f>
        <v>30</v>
      </c>
      <c r="N42" s="1185"/>
      <c r="O42" s="1185"/>
      <c r="P42" s="1185"/>
      <c r="Q42" s="1185"/>
      <c r="R42" s="1185"/>
      <c r="S42" s="1185"/>
      <c r="T42" s="1185"/>
      <c r="U42" s="1185"/>
      <c r="V42" s="1185">
        <f>'DEC''23'!V42</f>
        <v>0</v>
      </c>
      <c r="W42" s="1176"/>
    </row>
    <row r="43" spans="1:23" s="54" customFormat="1" ht="15" customHeight="1">
      <c r="A43" s="1176"/>
      <c r="B43" s="1185" t="str">
        <f>'DEC''23'!B43</f>
        <v>12.12.23</v>
      </c>
      <c r="C43" s="1185">
        <f>'DEC''23'!C43</f>
        <v>41</v>
      </c>
      <c r="D43" s="1185">
        <f>'DEC''23'!D43</f>
        <v>260</v>
      </c>
      <c r="E43" s="1185"/>
      <c r="F43" s="1185">
        <f>'DEC''23'!F43</f>
        <v>59</v>
      </c>
      <c r="G43" s="1185">
        <f>'DEC''23'!G43</f>
        <v>3631.83</v>
      </c>
      <c r="H43" s="1185">
        <f>'DEC''23'!H43</f>
        <v>197.17</v>
      </c>
      <c r="I43" s="1185">
        <f>'DEC''23'!I43</f>
        <v>0</v>
      </c>
      <c r="J43" s="1185"/>
      <c r="K43" s="1185"/>
      <c r="L43" s="1185">
        <f>'DEC''23'!L43</f>
        <v>2</v>
      </c>
      <c r="M43" s="1185">
        <f>'DEC''23'!M43</f>
        <v>0</v>
      </c>
      <c r="N43" s="1185"/>
      <c r="O43" s="1185"/>
      <c r="P43" s="1185"/>
      <c r="Q43" s="1185"/>
      <c r="R43" s="1185"/>
      <c r="S43" s="1185"/>
      <c r="T43" s="1185"/>
      <c r="U43" s="1185"/>
      <c r="V43" s="1185">
        <f>'DEC''23'!V43</f>
        <v>0</v>
      </c>
      <c r="W43" s="1176"/>
    </row>
    <row r="44" spans="1:23" s="54" customFormat="1" ht="15" customHeight="1">
      <c r="A44" s="1176"/>
      <c r="B44" s="1185" t="str">
        <f>'DEC''23'!B44</f>
        <v>12.12.23</v>
      </c>
      <c r="C44" s="1185">
        <f>'DEC''23'!C44</f>
        <v>42</v>
      </c>
      <c r="D44" s="1185">
        <f>'DEC''23'!D44</f>
        <v>261</v>
      </c>
      <c r="E44" s="1185"/>
      <c r="F44" s="1185">
        <f>'DEC''23'!F44</f>
        <v>59</v>
      </c>
      <c r="G44" s="1185">
        <f>'DEC''23'!G44</f>
        <v>3691.02</v>
      </c>
      <c r="H44" s="1185">
        <f>'DEC''23'!H44</f>
        <v>147.54</v>
      </c>
      <c r="I44" s="1185">
        <f>'DEC''23'!I44</f>
        <v>6.56</v>
      </c>
      <c r="J44" s="1185"/>
      <c r="K44" s="1185"/>
      <c r="L44" s="1185">
        <f>'DEC''23'!L44</f>
        <v>2</v>
      </c>
      <c r="M44" s="1185">
        <f>'DEC''23'!M44</f>
        <v>20</v>
      </c>
      <c r="N44" s="1185"/>
      <c r="O44" s="1185"/>
      <c r="P44" s="1185"/>
      <c r="Q44" s="1185"/>
      <c r="R44" s="1185"/>
      <c r="S44" s="1185"/>
      <c r="T44" s="1185"/>
      <c r="U44" s="1185"/>
      <c r="V44" s="1185">
        <f>'DEC''23'!V44</f>
        <v>9292.5</v>
      </c>
      <c r="W44" s="1176"/>
    </row>
    <row r="45" spans="1:23" s="54" customFormat="1" ht="15" customHeight="1">
      <c r="A45" s="1176"/>
      <c r="B45" s="1185" t="str">
        <f>'DEC''23'!B45</f>
        <v>12.12.23</v>
      </c>
      <c r="C45" s="1185">
        <f>'DEC''23'!C45</f>
        <v>43</v>
      </c>
      <c r="D45" s="1185">
        <f>'DEC''23'!D45</f>
        <v>262</v>
      </c>
      <c r="E45" s="1185"/>
      <c r="F45" s="1185">
        <f>'DEC''23'!F45</f>
        <v>58</v>
      </c>
      <c r="G45" s="1185">
        <f>'DEC''23'!G45</f>
        <v>3593.26</v>
      </c>
      <c r="H45" s="1185">
        <f>'DEC''23'!H45</f>
        <v>165.14</v>
      </c>
      <c r="I45" s="1185">
        <f>'DEC''23'!I45</f>
        <v>0.4</v>
      </c>
      <c r="J45" s="1185"/>
      <c r="K45" s="1185"/>
      <c r="L45" s="1185">
        <f>'DEC''23'!L45</f>
        <v>2</v>
      </c>
      <c r="M45" s="1185">
        <f>'DEC''23'!M45</f>
        <v>0</v>
      </c>
      <c r="N45" s="1185"/>
      <c r="O45" s="1185"/>
      <c r="P45" s="1185"/>
      <c r="Q45" s="1185"/>
      <c r="R45" s="1185"/>
      <c r="S45" s="1185"/>
      <c r="T45" s="1185"/>
      <c r="U45" s="1185"/>
      <c r="V45" s="1185">
        <f>'DEC''23'!V45</f>
        <v>0</v>
      </c>
      <c r="W45" s="1176"/>
    </row>
    <row r="46" spans="1:23" s="54" customFormat="1" ht="15" customHeight="1">
      <c r="A46" s="1176"/>
      <c r="B46" s="1185" t="str">
        <f>'DEC''23'!B46</f>
        <v>13.12.23</v>
      </c>
      <c r="C46" s="1185">
        <f>'DEC''23'!C46</f>
        <v>44</v>
      </c>
      <c r="D46" s="1185">
        <f>'DEC''23'!D46</f>
        <v>263</v>
      </c>
      <c r="E46" s="1185"/>
      <c r="F46" s="1185">
        <f>'DEC''23'!F46</f>
        <v>58</v>
      </c>
      <c r="G46" s="1185">
        <f>'DEC''23'!G46</f>
        <v>3600.47</v>
      </c>
      <c r="H46" s="1185">
        <f>'DEC''23'!H46</f>
        <v>166.09</v>
      </c>
      <c r="I46" s="1185">
        <f>'DEC''23'!I46</f>
        <v>11.56</v>
      </c>
      <c r="J46" s="1185"/>
      <c r="K46" s="1185"/>
      <c r="L46" s="1185">
        <f>'DEC''23'!L46</f>
        <v>2</v>
      </c>
      <c r="M46" s="1185">
        <f>'DEC''23'!M46</f>
        <v>5</v>
      </c>
      <c r="N46" s="1185"/>
      <c r="O46" s="1185"/>
      <c r="P46" s="1185"/>
      <c r="Q46" s="1185"/>
      <c r="R46" s="1185"/>
      <c r="S46" s="1185"/>
      <c r="T46" s="1185"/>
      <c r="U46" s="1185"/>
      <c r="V46" s="1185">
        <f>'DEC''23'!V46</f>
        <v>9135</v>
      </c>
      <c r="W46" s="1176"/>
    </row>
    <row r="47" spans="1:23" s="54" customFormat="1" ht="15" customHeight="1">
      <c r="A47" s="1176"/>
      <c r="B47" s="1185" t="str">
        <f>'DEC''23'!B47</f>
        <v>13.12.23</v>
      </c>
      <c r="C47" s="1185">
        <f>'DEC''23'!C47</f>
        <v>45</v>
      </c>
      <c r="D47" s="1185">
        <f>'DEC''23'!D47</f>
        <v>264</v>
      </c>
      <c r="E47" s="1185"/>
      <c r="F47" s="1185">
        <f>'DEC''23'!F47</f>
        <v>55</v>
      </c>
      <c r="G47" s="1185">
        <f>'DEC''23'!G47</f>
        <v>3428.96</v>
      </c>
      <c r="H47" s="1185">
        <f>'DEC''23'!H47</f>
        <v>123.63</v>
      </c>
      <c r="I47" s="1185">
        <f>'DEC''23'!I47</f>
        <v>10.59</v>
      </c>
      <c r="J47" s="1185"/>
      <c r="K47" s="1185"/>
      <c r="L47" s="1185">
        <f>'DEC''23'!L47</f>
        <v>2</v>
      </c>
      <c r="M47" s="1185">
        <f>'DEC''23'!M47</f>
        <v>45</v>
      </c>
      <c r="N47" s="1185"/>
      <c r="O47" s="1185"/>
      <c r="P47" s="1185"/>
      <c r="Q47" s="1185"/>
      <c r="R47" s="1185"/>
      <c r="S47" s="1185"/>
      <c r="T47" s="1185"/>
      <c r="U47" s="1185"/>
      <c r="V47" s="1185">
        <f>'DEC''23'!V47</f>
        <v>8662.5</v>
      </c>
      <c r="W47" s="1176"/>
    </row>
    <row r="48" spans="1:23" s="54" customFormat="1" ht="15" customHeight="1">
      <c r="A48" s="1176"/>
      <c r="B48" s="1185" t="str">
        <f>'DEC''23'!B48</f>
        <v>13.12.23</v>
      </c>
      <c r="C48" s="1185">
        <f>'DEC''23'!C48</f>
        <v>46</v>
      </c>
      <c r="D48" s="1185">
        <f>'DEC''23'!D48</f>
        <v>265</v>
      </c>
      <c r="E48" s="1185"/>
      <c r="F48" s="1185">
        <f>'DEC''23'!F48</f>
        <v>59</v>
      </c>
      <c r="G48" s="1185">
        <f>'DEC''23'!G48</f>
        <v>3642.24</v>
      </c>
      <c r="H48" s="1185">
        <f>'DEC''23'!H48</f>
        <v>184.14</v>
      </c>
      <c r="I48" s="1185">
        <f>'DEC''23'!I48</f>
        <v>0.38</v>
      </c>
      <c r="J48" s="1185"/>
      <c r="K48" s="1185"/>
      <c r="L48" s="1185">
        <f>'DEC''23'!L48</f>
        <v>2</v>
      </c>
      <c r="M48" s="1185">
        <f>'DEC''23'!M48</f>
        <v>25</v>
      </c>
      <c r="N48" s="1185"/>
      <c r="O48" s="1185"/>
      <c r="P48" s="1185"/>
      <c r="Q48" s="1185"/>
      <c r="R48" s="1185"/>
      <c r="S48" s="1185"/>
      <c r="T48" s="1185"/>
      <c r="U48" s="1185"/>
      <c r="V48" s="1185">
        <f>'DEC''23'!V48</f>
        <v>0</v>
      </c>
      <c r="W48" s="1176"/>
    </row>
    <row r="49" spans="1:23" s="54" customFormat="1" ht="15" customHeight="1">
      <c r="A49" s="1176"/>
      <c r="B49" s="1185" t="str">
        <f>'DEC''23'!B49</f>
        <v>13.12.23</v>
      </c>
      <c r="C49" s="1185">
        <f>'DEC''23'!C49</f>
        <v>47</v>
      </c>
      <c r="D49" s="1185">
        <f>'DEC''23'!D49</f>
        <v>266</v>
      </c>
      <c r="E49" s="1185"/>
      <c r="F49" s="1185">
        <f>'DEC''23'!F49</f>
        <v>56</v>
      </c>
      <c r="G49" s="1185">
        <f>'DEC''23'!G49</f>
        <v>3459.27</v>
      </c>
      <c r="H49" s="1185">
        <f>'DEC''23'!H49</f>
        <v>172.33</v>
      </c>
      <c r="I49" s="1185">
        <f>'DEC''23'!I49</f>
        <v>0.6</v>
      </c>
      <c r="J49" s="1185"/>
      <c r="K49" s="1185"/>
      <c r="L49" s="1185">
        <f>'DEC''23'!L49</f>
        <v>2</v>
      </c>
      <c r="M49" s="1185">
        <f>'DEC''23'!M49</f>
        <v>5</v>
      </c>
      <c r="N49" s="1185"/>
      <c r="O49" s="1185"/>
      <c r="P49" s="1185"/>
      <c r="Q49" s="1185"/>
      <c r="R49" s="1185"/>
      <c r="S49" s="1185"/>
      <c r="T49" s="1185"/>
      <c r="U49" s="1185"/>
      <c r="V49" s="1185">
        <f>'DEC''23'!V49</f>
        <v>0</v>
      </c>
      <c r="W49" s="1176"/>
    </row>
    <row r="50" spans="1:23" s="54" customFormat="1" ht="15" customHeight="1">
      <c r="A50" s="1176"/>
      <c r="B50" s="1185" t="str">
        <f>'DEC''23'!B50</f>
        <v>13.12.23</v>
      </c>
      <c r="C50" s="1185">
        <f>'DEC''23'!C50</f>
        <v>48</v>
      </c>
      <c r="D50" s="1185">
        <f>'DEC''23'!D50</f>
        <v>267</v>
      </c>
      <c r="E50" s="1185"/>
      <c r="F50" s="1185">
        <f>'DEC''23'!F50</f>
        <v>59</v>
      </c>
      <c r="G50" s="1185">
        <f>'DEC''23'!G50</f>
        <v>3658.04</v>
      </c>
      <c r="H50" s="1185">
        <f>'DEC''23'!H50</f>
        <v>168.36</v>
      </c>
      <c r="I50" s="1185">
        <f>'DEC''23'!I50</f>
        <v>0.4</v>
      </c>
      <c r="J50" s="1185"/>
      <c r="K50" s="1185"/>
      <c r="L50" s="1185">
        <f>'DEC''23'!L50</f>
        <v>2</v>
      </c>
      <c r="M50" s="1185">
        <f>'DEC''23'!M50</f>
        <v>20</v>
      </c>
      <c r="N50" s="1185"/>
      <c r="O50" s="1185"/>
      <c r="P50" s="1185"/>
      <c r="Q50" s="1185"/>
      <c r="R50" s="1185"/>
      <c r="S50" s="1185"/>
      <c r="T50" s="1185"/>
      <c r="U50" s="1185"/>
      <c r="V50" s="1185">
        <f>'DEC''23'!V50</f>
        <v>0</v>
      </c>
      <c r="W50" s="1176"/>
    </row>
    <row r="51" spans="1:23" s="54" customFormat="1" ht="15" customHeight="1">
      <c r="A51" s="1176"/>
      <c r="B51" s="1185" t="str">
        <f>'DEC''23'!B51</f>
        <v>13.12.23</v>
      </c>
      <c r="C51" s="1185">
        <f>'DEC''23'!C51</f>
        <v>49</v>
      </c>
      <c r="D51" s="1185">
        <f>'DEC''23'!D51</f>
        <v>268</v>
      </c>
      <c r="E51" s="1185"/>
      <c r="F51" s="1185">
        <f>'DEC''23'!F51</f>
        <v>58</v>
      </c>
      <c r="G51" s="1185">
        <f>'DEC''23'!G51</f>
        <v>3546.65</v>
      </c>
      <c r="H51" s="1185">
        <f>'DEC''23'!H51</f>
        <v>214.35</v>
      </c>
      <c r="I51" s="1185">
        <f>'DEC''23'!I51</f>
        <v>0</v>
      </c>
      <c r="J51" s="1185"/>
      <c r="K51" s="1185"/>
      <c r="L51" s="1185">
        <f>'DEC''23'!L51</f>
        <v>2</v>
      </c>
      <c r="M51" s="1185">
        <f>'DEC''23'!M51</f>
        <v>15</v>
      </c>
      <c r="N51" s="1185"/>
      <c r="O51" s="1185"/>
      <c r="P51" s="1185"/>
      <c r="Q51" s="1185"/>
      <c r="R51" s="1185"/>
      <c r="S51" s="1185"/>
      <c r="T51" s="1185"/>
      <c r="U51" s="1185"/>
      <c r="V51" s="1185">
        <f>'DEC''23'!V51</f>
        <v>0</v>
      </c>
      <c r="W51" s="1176"/>
    </row>
    <row r="52" spans="1:23" s="54" customFormat="1" ht="15" customHeight="1">
      <c r="A52" s="1176"/>
      <c r="B52" s="1185" t="str">
        <f>'DEC''23'!B52</f>
        <v>13.12.23</v>
      </c>
      <c r="C52" s="1185">
        <f>'DEC''23'!C52</f>
        <v>50</v>
      </c>
      <c r="D52" s="1185">
        <f>'DEC''23'!D52</f>
        <v>269</v>
      </c>
      <c r="E52" s="1185"/>
      <c r="F52" s="1185">
        <f>'DEC''23'!F52</f>
        <v>58</v>
      </c>
      <c r="G52" s="1185">
        <f>'DEC''23'!G52</f>
        <v>3540.67</v>
      </c>
      <c r="H52" s="1185">
        <f>'DEC''23'!H52</f>
        <v>215.33</v>
      </c>
      <c r="I52" s="1185">
        <f>'DEC''23'!I52</f>
        <v>1</v>
      </c>
      <c r="J52" s="1185"/>
      <c r="K52" s="1185"/>
      <c r="L52" s="1185">
        <f>'DEC''23'!L52</f>
        <v>1</v>
      </c>
      <c r="M52" s="1185">
        <f>'DEC''23'!M52</f>
        <v>50</v>
      </c>
      <c r="N52" s="1185"/>
      <c r="O52" s="1185"/>
      <c r="P52" s="1185"/>
      <c r="Q52" s="1185"/>
      <c r="R52" s="1185"/>
      <c r="S52" s="1185"/>
      <c r="T52" s="1185"/>
      <c r="U52" s="1185"/>
      <c r="V52" s="1185">
        <f>'DEC''23'!V52</f>
        <v>0</v>
      </c>
      <c r="W52" s="1176"/>
    </row>
    <row r="53" spans="1:23" s="54" customFormat="1" ht="15" customHeight="1">
      <c r="A53" s="1176"/>
      <c r="B53" s="1185" t="str">
        <f>'DEC''23'!B53</f>
        <v>14.12.23</v>
      </c>
      <c r="C53" s="1185">
        <f>'DEC''23'!C53</f>
        <v>51</v>
      </c>
      <c r="D53" s="1185">
        <f>'DEC''23'!D53</f>
        <v>270</v>
      </c>
      <c r="E53" s="1185"/>
      <c r="F53" s="1185">
        <f>'DEC''23'!F53</f>
        <v>58</v>
      </c>
      <c r="G53" s="1185">
        <f>'DEC''23'!G53</f>
        <v>3559.43</v>
      </c>
      <c r="H53" s="1185">
        <f>'DEC''23'!H53</f>
        <v>207.57</v>
      </c>
      <c r="I53" s="1185">
        <f>'DEC''23'!I53</f>
        <v>0</v>
      </c>
      <c r="J53" s="1185"/>
      <c r="K53" s="1185"/>
      <c r="L53" s="1185">
        <f>'DEC''23'!L53</f>
        <v>1</v>
      </c>
      <c r="M53" s="1185">
        <f>'DEC''23'!M53</f>
        <v>50</v>
      </c>
      <c r="N53" s="1185"/>
      <c r="O53" s="1185"/>
      <c r="P53" s="1185"/>
      <c r="Q53" s="1185"/>
      <c r="R53" s="1185"/>
      <c r="S53" s="1185"/>
      <c r="T53" s="1185"/>
      <c r="U53" s="1185"/>
      <c r="V53" s="1185">
        <f>'DEC''23'!V53</f>
        <v>0</v>
      </c>
      <c r="W53" s="1176"/>
    </row>
    <row r="54" spans="1:23" s="54" customFormat="1" ht="15" customHeight="1">
      <c r="A54" s="1176"/>
      <c r="B54" s="1185" t="str">
        <f>'DEC''23'!B54</f>
        <v>14.12.23</v>
      </c>
      <c r="C54" s="1185">
        <f>'DEC''23'!C54</f>
        <v>52</v>
      </c>
      <c r="D54" s="1185">
        <f>'DEC''23'!D54</f>
        <v>271</v>
      </c>
      <c r="E54" s="1185"/>
      <c r="F54" s="1185">
        <f>'DEC''23'!F54</f>
        <v>59</v>
      </c>
      <c r="G54" s="1185">
        <f>'DEC''23'!G54</f>
        <v>3651.66</v>
      </c>
      <c r="H54" s="1185">
        <f>'DEC''23'!H54</f>
        <v>172.73</v>
      </c>
      <c r="I54" s="1185">
        <f>'DEC''23'!I54</f>
        <v>4.3899999999999997</v>
      </c>
      <c r="J54" s="1185"/>
      <c r="K54" s="1185"/>
      <c r="L54" s="1185">
        <f>'DEC''23'!L54</f>
        <v>2</v>
      </c>
      <c r="M54" s="1185">
        <f>'DEC''23'!M54</f>
        <v>25</v>
      </c>
      <c r="N54" s="1185"/>
      <c r="O54" s="1185"/>
      <c r="P54" s="1185"/>
      <c r="Q54" s="1185"/>
      <c r="R54" s="1185"/>
      <c r="S54" s="1185"/>
      <c r="T54" s="1185"/>
      <c r="U54" s="1185"/>
      <c r="V54" s="1185">
        <f>'DEC''23'!V54</f>
        <v>0</v>
      </c>
      <c r="W54" s="1176"/>
    </row>
    <row r="55" spans="1:23" s="54" customFormat="1" ht="15" customHeight="1">
      <c r="A55" s="1176"/>
      <c r="B55" s="1185" t="str">
        <f>'DEC''23'!B55</f>
        <v>14.12.23</v>
      </c>
      <c r="C55" s="1185">
        <f>'DEC''23'!C55</f>
        <v>53</v>
      </c>
      <c r="D55" s="1185">
        <f>'DEC''23'!D55</f>
        <v>272</v>
      </c>
      <c r="E55" s="1185"/>
      <c r="F55" s="1185">
        <f>'DEC''23'!F55</f>
        <v>59</v>
      </c>
      <c r="G55" s="1185">
        <f>'DEC''23'!G55</f>
        <v>3637.25</v>
      </c>
      <c r="H55" s="1185">
        <f>'DEC''23'!H55</f>
        <v>188.34</v>
      </c>
      <c r="I55" s="1185">
        <f>'DEC''23'!I55</f>
        <v>2.59</v>
      </c>
      <c r="J55" s="1185"/>
      <c r="K55" s="1185"/>
      <c r="L55" s="1185">
        <f>'DEC''23'!L55</f>
        <v>2</v>
      </c>
      <c r="M55" s="1185">
        <f>'DEC''23'!M55</f>
        <v>5</v>
      </c>
      <c r="N55" s="1185"/>
      <c r="O55" s="1185"/>
      <c r="P55" s="1185"/>
      <c r="Q55" s="1185"/>
      <c r="R55" s="1185"/>
      <c r="S55" s="1185"/>
      <c r="T55" s="1185"/>
      <c r="U55" s="1185"/>
      <c r="V55" s="1185">
        <f>'DEC''23'!V55</f>
        <v>9292.5</v>
      </c>
      <c r="W55" s="1176"/>
    </row>
    <row r="56" spans="1:23" s="54" customFormat="1" ht="15" customHeight="1">
      <c r="A56" s="1176"/>
      <c r="B56" s="1185" t="str">
        <f>'DEC''23'!B56</f>
        <v>14.12.23</v>
      </c>
      <c r="C56" s="1185">
        <f>'DEC''23'!C56</f>
        <v>54</v>
      </c>
      <c r="D56" s="1185">
        <f>'DEC''23'!D56</f>
        <v>273</v>
      </c>
      <c r="E56" s="1185"/>
      <c r="F56" s="1185">
        <f>'DEC''23'!F56</f>
        <v>54</v>
      </c>
      <c r="G56" s="1185">
        <f>'DEC''23'!G56</f>
        <v>3292.48</v>
      </c>
      <c r="H56" s="1185">
        <f>'DEC''23'!H56</f>
        <v>212.12</v>
      </c>
      <c r="I56" s="1185">
        <f>'DEC''23'!I56</f>
        <v>0.6</v>
      </c>
      <c r="J56" s="1185"/>
      <c r="K56" s="1185"/>
      <c r="L56" s="1185">
        <f>'DEC''23'!L56</f>
        <v>2</v>
      </c>
      <c r="M56" s="1185">
        <f>'DEC''23'!M56</f>
        <v>0</v>
      </c>
      <c r="N56" s="1185"/>
      <c r="O56" s="1185"/>
      <c r="P56" s="1185"/>
      <c r="Q56" s="1185"/>
      <c r="R56" s="1185"/>
      <c r="S56" s="1185"/>
      <c r="T56" s="1185"/>
      <c r="U56" s="1185"/>
      <c r="V56" s="1185">
        <f>'DEC''23'!V56</f>
        <v>0</v>
      </c>
      <c r="W56" s="1176"/>
    </row>
    <row r="57" spans="1:23" s="54" customFormat="1" ht="15" customHeight="1">
      <c r="A57" s="1176"/>
      <c r="B57" s="1185" t="str">
        <f>'DEC''23'!B57</f>
        <v>14.12.23</v>
      </c>
      <c r="C57" s="1185">
        <f>'DEC''23'!C57</f>
        <v>55</v>
      </c>
      <c r="D57" s="1185">
        <f>'DEC''23'!D57</f>
        <v>274</v>
      </c>
      <c r="E57" s="1185"/>
      <c r="F57" s="1185">
        <f>'DEC''23'!F57</f>
        <v>59</v>
      </c>
      <c r="G57" s="1185">
        <f>'DEC''23'!G57</f>
        <v>3612.05</v>
      </c>
      <c r="H57" s="1185">
        <f>'DEC''23'!H57</f>
        <v>211.54</v>
      </c>
      <c r="I57" s="1185">
        <f>'DEC''23'!I57</f>
        <v>0.59</v>
      </c>
      <c r="J57" s="1185"/>
      <c r="K57" s="1185"/>
      <c r="L57" s="1185">
        <f>'DEC''23'!L57</f>
        <v>1</v>
      </c>
      <c r="M57" s="1185">
        <f>'DEC''23'!M57</f>
        <v>55</v>
      </c>
      <c r="N57" s="1185"/>
      <c r="O57" s="1185"/>
      <c r="P57" s="1185"/>
      <c r="Q57" s="1185"/>
      <c r="R57" s="1185"/>
      <c r="S57" s="1185"/>
      <c r="T57" s="1185"/>
      <c r="U57" s="1185"/>
      <c r="V57" s="1185">
        <f>'DEC''23'!V57</f>
        <v>0</v>
      </c>
      <c r="W57" s="1176"/>
    </row>
    <row r="58" spans="1:23" s="54" customFormat="1" ht="15" customHeight="1">
      <c r="A58" s="1176"/>
      <c r="B58" s="1185" t="str">
        <f>'DEC''23'!B58</f>
        <v>15.12.23</v>
      </c>
      <c r="C58" s="1185">
        <f>'DEC''23'!C58</f>
        <v>56</v>
      </c>
      <c r="D58" s="1185">
        <f>'DEC''23'!D58</f>
        <v>275</v>
      </c>
      <c r="E58" s="1185"/>
      <c r="F58" s="1185">
        <f>'DEC''23'!F58</f>
        <v>58</v>
      </c>
      <c r="G58" s="1185">
        <f>'DEC''23'!G58</f>
        <v>3532.25</v>
      </c>
      <c r="H58" s="1185">
        <f>'DEC''23'!H58</f>
        <v>228.75</v>
      </c>
      <c r="I58" s="1185">
        <f>'DEC''23'!I58</f>
        <v>0</v>
      </c>
      <c r="J58" s="1185"/>
      <c r="K58" s="1185"/>
      <c r="L58" s="1185">
        <f>'DEC''23'!L58</f>
        <v>2</v>
      </c>
      <c r="M58" s="1185">
        <f>'DEC''23'!M58</f>
        <v>0</v>
      </c>
      <c r="N58" s="1185"/>
      <c r="O58" s="1185"/>
      <c r="P58" s="1185"/>
      <c r="Q58" s="1185"/>
      <c r="R58" s="1185"/>
      <c r="S58" s="1185"/>
      <c r="T58" s="1185"/>
      <c r="U58" s="1185"/>
      <c r="V58" s="1185">
        <f>'DEC''23'!V58</f>
        <v>0</v>
      </c>
      <c r="W58" s="1176"/>
    </row>
    <row r="59" spans="1:23" s="54" customFormat="1" ht="15" customHeight="1">
      <c r="A59" s="1176"/>
      <c r="B59" s="1185" t="str">
        <f>'DEC''23'!B59</f>
        <v>15.12.23</v>
      </c>
      <c r="C59" s="1185">
        <f>'DEC''23'!C59</f>
        <v>57</v>
      </c>
      <c r="D59" s="1185">
        <f>'DEC''23'!D59</f>
        <v>276</v>
      </c>
      <c r="E59" s="1185"/>
      <c r="F59" s="1185">
        <f>'DEC''23'!F59</f>
        <v>57</v>
      </c>
      <c r="G59" s="1185">
        <f>'DEC''23'!G59</f>
        <v>3557.65</v>
      </c>
      <c r="H59" s="1185">
        <f>'DEC''23'!H59</f>
        <v>153.51</v>
      </c>
      <c r="I59" s="1185">
        <f>'DEC''23'!I59</f>
        <v>12.16</v>
      </c>
      <c r="J59" s="1185"/>
      <c r="K59" s="1185"/>
      <c r="L59" s="1185">
        <f>'DEC''23'!L59</f>
        <v>2</v>
      </c>
      <c r="M59" s="1185">
        <f>'DEC''23'!M59</f>
        <v>15</v>
      </c>
      <c r="N59" s="1185"/>
      <c r="O59" s="1185"/>
      <c r="P59" s="1185"/>
      <c r="Q59" s="1185"/>
      <c r="R59" s="1185"/>
      <c r="S59" s="1185"/>
      <c r="T59" s="1185"/>
      <c r="U59" s="1185"/>
      <c r="V59" s="1185">
        <f>'DEC''23'!V59</f>
        <v>8977.5</v>
      </c>
      <c r="W59" s="1176"/>
    </row>
    <row r="60" spans="1:23" s="54" customFormat="1" ht="15" customHeight="1">
      <c r="A60" s="1176"/>
      <c r="B60" s="1185" t="str">
        <f>'DEC''23'!B60</f>
        <v>15.12.23</v>
      </c>
      <c r="C60" s="1185">
        <f>'DEC''23'!C60</f>
        <v>58</v>
      </c>
      <c r="D60" s="1185">
        <f>'DEC''23'!D60</f>
        <v>277</v>
      </c>
      <c r="E60" s="1185"/>
      <c r="F60" s="1185">
        <f>'DEC''23'!F60</f>
        <v>58</v>
      </c>
      <c r="G60" s="1185">
        <f>'DEC''23'!G60</f>
        <v>3604.68</v>
      </c>
      <c r="H60" s="1185">
        <f>'DEC''23'!H60</f>
        <v>149.51</v>
      </c>
      <c r="I60" s="1185">
        <f>'DEC''23'!I60</f>
        <v>2.19</v>
      </c>
      <c r="J60" s="1185"/>
      <c r="K60" s="1185"/>
      <c r="L60" s="1185">
        <f>'DEC''23'!L60</f>
        <v>2</v>
      </c>
      <c r="M60" s="1185">
        <f>'DEC''23'!M60</f>
        <v>5</v>
      </c>
      <c r="N60" s="1185"/>
      <c r="O60" s="1185"/>
      <c r="P60" s="1185"/>
      <c r="Q60" s="1185"/>
      <c r="R60" s="1185"/>
      <c r="S60" s="1185"/>
      <c r="T60" s="1185"/>
      <c r="U60" s="1185"/>
      <c r="V60" s="1185">
        <f>'DEC''23'!V60</f>
        <v>0</v>
      </c>
      <c r="W60" s="1176"/>
    </row>
    <row r="61" spans="1:23" s="54" customFormat="1" ht="15" customHeight="1">
      <c r="A61" s="1176"/>
      <c r="B61" s="1185" t="str">
        <f>'DEC''23'!B61</f>
        <v>15.12.23</v>
      </c>
      <c r="C61" s="1185">
        <f>'DEC''23'!C61</f>
        <v>59</v>
      </c>
      <c r="D61" s="1185">
        <f>'DEC''23'!D61</f>
        <v>278</v>
      </c>
      <c r="E61" s="1185"/>
      <c r="F61" s="1185">
        <f>'DEC''23'!F61</f>
        <v>51</v>
      </c>
      <c r="G61" s="1185">
        <f>'DEC''23'!G61</f>
        <v>3192.31</v>
      </c>
      <c r="H61" s="1185">
        <f>'DEC''23'!H61</f>
        <v>123.05</v>
      </c>
      <c r="I61" s="1185">
        <f>'DEC''23'!I61</f>
        <v>6.36</v>
      </c>
      <c r="J61" s="1185"/>
      <c r="K61" s="1185"/>
      <c r="L61" s="1185">
        <f>'DEC''23'!L61</f>
        <v>2</v>
      </c>
      <c r="M61" s="1185">
        <f>'DEC''23'!M61</f>
        <v>0</v>
      </c>
      <c r="N61" s="1185"/>
      <c r="O61" s="1185"/>
      <c r="P61" s="1185"/>
      <c r="Q61" s="1185"/>
      <c r="R61" s="1185"/>
      <c r="S61" s="1185"/>
      <c r="T61" s="1185"/>
      <c r="U61" s="1185"/>
      <c r="V61" s="1185">
        <f>'DEC''23'!V61</f>
        <v>8032.5</v>
      </c>
      <c r="W61" s="1176"/>
    </row>
    <row r="62" spans="1:23" s="54" customFormat="1" ht="15" customHeight="1">
      <c r="A62" s="1176"/>
      <c r="B62" s="1185" t="str">
        <f>'DEC''23'!B62</f>
        <v>15.12.23</v>
      </c>
      <c r="C62" s="1185">
        <f>'DEC''23'!C62</f>
        <v>60</v>
      </c>
      <c r="D62" s="1185">
        <f>'DEC''23'!D62</f>
        <v>279</v>
      </c>
      <c r="E62" s="1185"/>
      <c r="F62" s="1185">
        <f>'DEC''23'!F62</f>
        <v>56</v>
      </c>
      <c r="G62" s="1185">
        <f>'DEC''23'!G62</f>
        <v>3486.47</v>
      </c>
      <c r="H62" s="1185">
        <f>'DEC''23'!H62</f>
        <v>145.91999999999999</v>
      </c>
      <c r="I62" s="1185">
        <f>'DEC''23'!I62</f>
        <v>1.39</v>
      </c>
      <c r="J62" s="1185"/>
      <c r="K62" s="1185"/>
      <c r="L62" s="1185">
        <f>'DEC''23'!L62</f>
        <v>2</v>
      </c>
      <c r="M62" s="1185">
        <f>'DEC''23'!M62</f>
        <v>10</v>
      </c>
      <c r="N62" s="1185"/>
      <c r="O62" s="1185"/>
      <c r="P62" s="1185"/>
      <c r="Q62" s="1185"/>
      <c r="R62" s="1185"/>
      <c r="S62" s="1185"/>
      <c r="T62" s="1185"/>
      <c r="U62" s="1185"/>
      <c r="V62" s="1185">
        <f>'DEC''23'!V62</f>
        <v>0</v>
      </c>
      <c r="W62" s="1176"/>
    </row>
    <row r="63" spans="1:23" s="54" customFormat="1" ht="15" customHeight="1">
      <c r="A63" s="1176"/>
      <c r="B63" s="1185" t="str">
        <f>'DEC''23'!B63</f>
        <v>15.12.23</v>
      </c>
      <c r="C63" s="1185">
        <f>'DEC''23'!C63</f>
        <v>61</v>
      </c>
      <c r="D63" s="1185">
        <f>'DEC''23'!D63</f>
        <v>280</v>
      </c>
      <c r="E63" s="1185"/>
      <c r="F63" s="1185">
        <f>'DEC''23'!F63</f>
        <v>55</v>
      </c>
      <c r="G63" s="1185">
        <f>'DEC''23'!G63</f>
        <v>3400.9</v>
      </c>
      <c r="H63" s="1185">
        <f>'DEC''23'!H63</f>
        <v>165.08</v>
      </c>
      <c r="I63" s="1185">
        <f>'DEC''23'!I63</f>
        <v>5.98</v>
      </c>
      <c r="J63" s="1185"/>
      <c r="K63" s="1185"/>
      <c r="L63" s="1185">
        <f>'DEC''23'!L63</f>
        <v>1</v>
      </c>
      <c r="M63" s="1185">
        <f>'DEC''23'!M63</f>
        <v>55</v>
      </c>
      <c r="N63" s="1185"/>
      <c r="O63" s="1185"/>
      <c r="P63" s="1185"/>
      <c r="Q63" s="1185"/>
      <c r="R63" s="1185"/>
      <c r="S63" s="1185"/>
      <c r="T63" s="1185"/>
      <c r="U63" s="1185"/>
      <c r="V63" s="1185">
        <f>'DEC''23'!V63</f>
        <v>8662.5</v>
      </c>
      <c r="W63" s="1176"/>
    </row>
    <row r="64" spans="1:23" s="54" customFormat="1" ht="15" customHeight="1">
      <c r="A64" s="1176"/>
      <c r="B64" s="1185" t="str">
        <f>'DEC''23'!B64</f>
        <v>16.12.23</v>
      </c>
      <c r="C64" s="1185">
        <f>'DEC''23'!C64</f>
        <v>62</v>
      </c>
      <c r="D64" s="1185">
        <f>'DEC''23'!D64</f>
        <v>281</v>
      </c>
      <c r="E64" s="1185"/>
      <c r="F64" s="1185">
        <f>'DEC''23'!F64</f>
        <v>57</v>
      </c>
      <c r="G64" s="1185">
        <f>'DEC''23'!G64</f>
        <v>3494.27</v>
      </c>
      <c r="H64" s="1185">
        <f>'DEC''23'!H64</f>
        <v>202.89</v>
      </c>
      <c r="I64" s="1185">
        <f>'DEC''23'!I64</f>
        <v>4.16</v>
      </c>
      <c r="J64" s="1185"/>
      <c r="K64" s="1185"/>
      <c r="L64" s="1185">
        <f>'DEC''23'!L64</f>
        <v>2</v>
      </c>
      <c r="M64" s="1185">
        <f>'DEC''23'!M64</f>
        <v>5</v>
      </c>
      <c r="N64" s="1185"/>
      <c r="O64" s="1185"/>
      <c r="P64" s="1185"/>
      <c r="Q64" s="1185"/>
      <c r="R64" s="1185"/>
      <c r="S64" s="1185"/>
      <c r="T64" s="1185"/>
      <c r="U64" s="1185"/>
      <c r="V64" s="1185">
        <f>'DEC''23'!V64</f>
        <v>0</v>
      </c>
      <c r="W64" s="1176"/>
    </row>
    <row r="65" spans="1:23" s="54" customFormat="1" ht="15" customHeight="1">
      <c r="A65" s="1176"/>
      <c r="B65" s="1185" t="str">
        <f>'DEC''23'!B65</f>
        <v>16.12.23</v>
      </c>
      <c r="C65" s="1185">
        <f>'DEC''23'!C65</f>
        <v>63</v>
      </c>
      <c r="D65" s="1185">
        <f>'DEC''23'!D65</f>
        <v>282</v>
      </c>
      <c r="E65" s="1185"/>
      <c r="F65" s="1185">
        <f>'DEC''23'!F65</f>
        <v>59</v>
      </c>
      <c r="G65" s="1185">
        <f>'DEC''23'!G65</f>
        <v>3677.22</v>
      </c>
      <c r="H65" s="1185">
        <f>'DEC''23'!H65</f>
        <v>159.75</v>
      </c>
      <c r="I65" s="1185">
        <f>'DEC''23'!I65</f>
        <v>4.97</v>
      </c>
      <c r="J65" s="1185"/>
      <c r="K65" s="1185"/>
      <c r="L65" s="1185">
        <f>'DEC''23'!L65</f>
        <v>2</v>
      </c>
      <c r="M65" s="1185">
        <f>'DEC''23'!M65</f>
        <v>5</v>
      </c>
      <c r="N65" s="1185"/>
      <c r="O65" s="1185"/>
      <c r="P65" s="1185"/>
      <c r="Q65" s="1185"/>
      <c r="R65" s="1185"/>
      <c r="S65" s="1185"/>
      <c r="T65" s="1185"/>
      <c r="U65" s="1185"/>
      <c r="V65" s="1185">
        <f>'DEC''23'!V65</f>
        <v>9292.5</v>
      </c>
      <c r="W65" s="1176"/>
    </row>
    <row r="66" spans="1:23" s="54" customFormat="1" ht="15" customHeight="1">
      <c r="A66" s="1176"/>
      <c r="B66" s="1185" t="str">
        <f>'DEC''23'!B66</f>
        <v>16.12.23</v>
      </c>
      <c r="C66" s="1185">
        <f>'DEC''23'!C66</f>
        <v>64</v>
      </c>
      <c r="D66" s="1185">
        <f>'DEC''23'!D66</f>
        <v>283</v>
      </c>
      <c r="E66" s="1185"/>
      <c r="F66" s="1185">
        <f>'DEC''23'!F66</f>
        <v>59</v>
      </c>
      <c r="G66" s="1185">
        <f>'DEC''23'!G66</f>
        <v>3634.44</v>
      </c>
      <c r="H66" s="1185">
        <f>'DEC''23'!H66</f>
        <v>195.95</v>
      </c>
      <c r="I66" s="1185">
        <f>'DEC''23'!I66</f>
        <v>4.3899999999999997</v>
      </c>
      <c r="J66" s="1185"/>
      <c r="K66" s="1185"/>
      <c r="L66" s="1185">
        <f>'DEC''23'!L66</f>
        <v>2</v>
      </c>
      <c r="M66" s="1185">
        <f>'DEC''23'!M66</f>
        <v>30</v>
      </c>
      <c r="N66" s="1185"/>
      <c r="O66" s="1185"/>
      <c r="P66" s="1185"/>
      <c r="Q66" s="1185"/>
      <c r="R66" s="1185"/>
      <c r="S66" s="1185"/>
      <c r="T66" s="1185"/>
      <c r="U66" s="1185"/>
      <c r="V66" s="1185">
        <f>'DEC''23'!V66</f>
        <v>9292.5</v>
      </c>
      <c r="W66" s="1176"/>
    </row>
    <row r="67" spans="1:23" s="54" customFormat="1" ht="15" customHeight="1">
      <c r="A67" s="1176"/>
      <c r="B67" s="1185" t="str">
        <f>'DEC''23'!B67</f>
        <v>16.12.23</v>
      </c>
      <c r="C67" s="1185">
        <f>'DEC''23'!C67</f>
        <v>65</v>
      </c>
      <c r="D67" s="1185">
        <f>'DEC''23'!D67</f>
        <v>284</v>
      </c>
      <c r="E67" s="1185"/>
      <c r="F67" s="1185">
        <f>'DEC''23'!F67</f>
        <v>58</v>
      </c>
      <c r="G67" s="1185">
        <f>'DEC''23'!G67</f>
        <v>3747.2</v>
      </c>
      <c r="H67" s="1185">
        <f>'DEC''23'!H67</f>
        <v>316.8</v>
      </c>
      <c r="I67" s="1185">
        <f>'DEC''23'!I67</f>
        <v>4</v>
      </c>
      <c r="J67" s="1185"/>
      <c r="K67" s="1185"/>
      <c r="L67" s="1185">
        <f>'DEC''23'!L67</f>
        <v>2</v>
      </c>
      <c r="M67" s="1185">
        <f>'DEC''23'!M67</f>
        <v>25</v>
      </c>
      <c r="N67" s="1185"/>
      <c r="O67" s="1185"/>
      <c r="P67" s="1185"/>
      <c r="Q67" s="1185"/>
      <c r="R67" s="1185"/>
      <c r="S67" s="1185"/>
      <c r="T67" s="1185"/>
      <c r="U67" s="1185"/>
      <c r="V67" s="1185">
        <f>'DEC''23'!V67</f>
        <v>9135</v>
      </c>
      <c r="W67" s="1176"/>
    </row>
    <row r="68" spans="1:23" s="54" customFormat="1" ht="15" customHeight="1">
      <c r="A68" s="1176"/>
      <c r="B68" s="1185" t="str">
        <f>'DEC''23'!B68</f>
        <v>16.12.23</v>
      </c>
      <c r="C68" s="1185">
        <f>'DEC''23'!C68</f>
        <v>66</v>
      </c>
      <c r="D68" s="1185">
        <f>'DEC''23'!D68</f>
        <v>285</v>
      </c>
      <c r="E68" s="1185"/>
      <c r="F68" s="1185">
        <f>'DEC''23'!F68</f>
        <v>58</v>
      </c>
      <c r="G68" s="1185">
        <f>'DEC''23'!G68</f>
        <v>3486.63</v>
      </c>
      <c r="H68" s="1185">
        <f>'DEC''23'!H68</f>
        <v>280.37</v>
      </c>
      <c r="I68" s="1185">
        <f>'DEC''23'!I68</f>
        <v>0</v>
      </c>
      <c r="J68" s="1185"/>
      <c r="K68" s="1185"/>
      <c r="L68" s="1185">
        <f>'DEC''23'!L68</f>
        <v>2</v>
      </c>
      <c r="M68" s="1185">
        <f>'DEC''23'!M68</f>
        <v>59</v>
      </c>
      <c r="N68" s="1185"/>
      <c r="O68" s="1185"/>
      <c r="P68" s="1185"/>
      <c r="Q68" s="1185"/>
      <c r="R68" s="1185"/>
      <c r="S68" s="1185"/>
      <c r="T68" s="1185"/>
      <c r="U68" s="1185"/>
      <c r="V68" s="1185">
        <f>'DEC''23'!V68</f>
        <v>0</v>
      </c>
      <c r="W68" s="1176"/>
    </row>
    <row r="69" spans="1:23" s="54" customFormat="1" ht="15" customHeight="1">
      <c r="A69" s="1176"/>
      <c r="B69" s="1185" t="str">
        <f>'DEC''23'!B69</f>
        <v>17.12.23</v>
      </c>
      <c r="C69" s="1185">
        <f>'DEC''23'!C69</f>
        <v>67</v>
      </c>
      <c r="D69" s="1185">
        <f>'DEC''23'!D69</f>
        <v>286</v>
      </c>
      <c r="E69" s="1185"/>
      <c r="F69" s="1185">
        <f>'DEC''23'!F69</f>
        <v>59</v>
      </c>
      <c r="G69" s="1185">
        <f>'DEC''23'!G69</f>
        <v>3569.64</v>
      </c>
      <c r="H69" s="1185">
        <f>'DEC''23'!H69</f>
        <v>257.35000000000002</v>
      </c>
      <c r="I69" s="1185">
        <f>'DEC''23'!I69</f>
        <v>0.99</v>
      </c>
      <c r="J69" s="1185"/>
      <c r="K69" s="1185"/>
      <c r="L69" s="1185">
        <f>'DEC''23'!L69</f>
        <v>2</v>
      </c>
      <c r="M69" s="1185">
        <f>'DEC''23'!M69</f>
        <v>45</v>
      </c>
      <c r="N69" s="1185"/>
      <c r="O69" s="1185"/>
      <c r="P69" s="1185"/>
      <c r="Q69" s="1185"/>
      <c r="R69" s="1185"/>
      <c r="S69" s="1185"/>
      <c r="T69" s="1185"/>
      <c r="U69" s="1185"/>
      <c r="V69" s="1185">
        <f>'DEC''23'!V69</f>
        <v>0</v>
      </c>
      <c r="W69" s="1176"/>
    </row>
    <row r="70" spans="1:23" s="54" customFormat="1" ht="15" customHeight="1">
      <c r="A70" s="1176"/>
      <c r="B70" s="1185" t="str">
        <f>'DEC''23'!B70</f>
        <v>17.12.23</v>
      </c>
      <c r="C70" s="1185">
        <f>'DEC''23'!C70</f>
        <v>68</v>
      </c>
      <c r="D70" s="1185">
        <f>'DEC''23'!D70</f>
        <v>287</v>
      </c>
      <c r="E70" s="1185"/>
      <c r="F70" s="1185">
        <f>'DEC''23'!F70</f>
        <v>58</v>
      </c>
      <c r="G70" s="1185">
        <f>'DEC''23'!G70</f>
        <v>3595.68</v>
      </c>
      <c r="H70" s="1185">
        <f>'DEC''23'!H70</f>
        <v>165.49</v>
      </c>
      <c r="I70" s="1185">
        <f>'DEC''23'!I70</f>
        <v>9.17</v>
      </c>
      <c r="J70" s="1185"/>
      <c r="K70" s="1185"/>
      <c r="L70" s="1185">
        <f>'DEC''23'!L70</f>
        <v>2</v>
      </c>
      <c r="M70" s="1185">
        <f>'DEC''23'!M70</f>
        <v>0</v>
      </c>
      <c r="N70" s="1185"/>
      <c r="O70" s="1185"/>
      <c r="P70" s="1185"/>
      <c r="Q70" s="1185"/>
      <c r="R70" s="1185"/>
      <c r="S70" s="1185"/>
      <c r="T70" s="1185"/>
      <c r="U70" s="1185"/>
      <c r="V70" s="1185">
        <f>'DEC''23'!V70</f>
        <v>9135</v>
      </c>
      <c r="W70" s="1176"/>
    </row>
    <row r="71" spans="1:23" s="54" customFormat="1" ht="15" customHeight="1">
      <c r="A71" s="1176"/>
      <c r="B71" s="1185" t="str">
        <f>'DEC''23'!B71</f>
        <v>17.12.23</v>
      </c>
      <c r="C71" s="1185">
        <f>'DEC''23'!C71</f>
        <v>69</v>
      </c>
      <c r="D71" s="1185">
        <f>'DEC''23'!D71</f>
        <v>288</v>
      </c>
      <c r="E71" s="1185"/>
      <c r="F71" s="1185">
        <f>'DEC''23'!F71</f>
        <v>54</v>
      </c>
      <c r="G71" s="1185">
        <f>'DEC''23'!G71</f>
        <v>3259.68</v>
      </c>
      <c r="H71" s="1185">
        <f>'DEC''23'!H71</f>
        <v>244.32</v>
      </c>
      <c r="I71" s="1185">
        <f>'DEC''23'!I71</f>
        <v>0</v>
      </c>
      <c r="J71" s="1185"/>
      <c r="K71" s="1185"/>
      <c r="L71" s="1185">
        <f>'DEC''23'!L71</f>
        <v>1</v>
      </c>
      <c r="M71" s="1185">
        <f>'DEC''23'!M71</f>
        <v>40</v>
      </c>
      <c r="N71" s="1185"/>
      <c r="O71" s="1185"/>
      <c r="P71" s="1185"/>
      <c r="Q71" s="1185"/>
      <c r="R71" s="1185"/>
      <c r="S71" s="1185"/>
      <c r="T71" s="1185"/>
      <c r="U71" s="1185"/>
      <c r="V71" s="1185">
        <f>'DEC''23'!V71</f>
        <v>0</v>
      </c>
      <c r="W71" s="1176"/>
    </row>
    <row r="72" spans="1:23" s="54" customFormat="1" ht="15" customHeight="1">
      <c r="A72" s="1176"/>
      <c r="B72" s="1185" t="str">
        <f>'DEC''23'!B72</f>
        <v>17.12.23</v>
      </c>
      <c r="C72" s="1185">
        <f>'DEC''23'!C72</f>
        <v>70</v>
      </c>
      <c r="D72" s="1185">
        <f>'DEC''23'!D72</f>
        <v>289</v>
      </c>
      <c r="E72" s="1185"/>
      <c r="F72" s="1185">
        <f>'DEC''23'!F72</f>
        <v>58</v>
      </c>
      <c r="G72" s="1185">
        <f>'DEC''23'!G72</f>
        <v>3450.65</v>
      </c>
      <c r="H72" s="1185">
        <f>'DEC''23'!H72</f>
        <v>310.35000000000002</v>
      </c>
      <c r="I72" s="1185">
        <f>'DEC''23'!I72</f>
        <v>0</v>
      </c>
      <c r="J72" s="1185"/>
      <c r="K72" s="1185"/>
      <c r="L72" s="1185">
        <f>'DEC''23'!L72</f>
        <v>2</v>
      </c>
      <c r="M72" s="1185">
        <f>'DEC''23'!M72</f>
        <v>35</v>
      </c>
      <c r="N72" s="1185"/>
      <c r="O72" s="1185"/>
      <c r="P72" s="1185"/>
      <c r="Q72" s="1185"/>
      <c r="R72" s="1185"/>
      <c r="S72" s="1185"/>
      <c r="T72" s="1185"/>
      <c r="U72" s="1185"/>
      <c r="V72" s="1185">
        <f>'DEC''23'!V72</f>
        <v>0</v>
      </c>
      <c r="W72" s="1176"/>
    </row>
    <row r="73" spans="1:23" s="54" customFormat="1" ht="15" customHeight="1">
      <c r="A73" s="1176"/>
      <c r="B73" s="1185" t="str">
        <f>'DEC''23'!B73</f>
        <v>18.12.23</v>
      </c>
      <c r="C73" s="1185">
        <f>'DEC''23'!C73</f>
        <v>71</v>
      </c>
      <c r="D73" s="1185">
        <f>'DEC''23'!D73</f>
        <v>290</v>
      </c>
      <c r="E73" s="1185"/>
      <c r="F73" s="1185">
        <f>'DEC''23'!F73</f>
        <v>59</v>
      </c>
      <c r="G73" s="1185">
        <f>'DEC''23'!G73</f>
        <v>3641.04</v>
      </c>
      <c r="H73" s="1185">
        <f>'DEC''23'!H73</f>
        <v>188.55</v>
      </c>
      <c r="I73" s="1185">
        <f>'DEC''23'!I73</f>
        <v>3.59</v>
      </c>
      <c r="J73" s="1185"/>
      <c r="K73" s="1185"/>
      <c r="L73" s="1185">
        <f>'DEC''23'!L73</f>
        <v>2</v>
      </c>
      <c r="M73" s="1185">
        <f>'DEC''23'!M73</f>
        <v>30</v>
      </c>
      <c r="N73" s="1185"/>
      <c r="O73" s="1185"/>
      <c r="P73" s="1185"/>
      <c r="Q73" s="1185"/>
      <c r="R73" s="1185"/>
      <c r="S73" s="1185"/>
      <c r="T73" s="1185"/>
      <c r="U73" s="1185"/>
      <c r="V73" s="1185">
        <f>'DEC''23'!V73</f>
        <v>9135</v>
      </c>
      <c r="W73" s="1176"/>
    </row>
    <row r="74" spans="1:23" s="54" customFormat="1" ht="15" customHeight="1">
      <c r="A74" s="1176"/>
      <c r="B74" s="1185" t="str">
        <f>'DEC''23'!B74</f>
        <v>18.12.23</v>
      </c>
      <c r="C74" s="1185">
        <f>'DEC''23'!C74</f>
        <v>72</v>
      </c>
      <c r="D74" s="1185">
        <f>'DEC''23'!D74</f>
        <v>291</v>
      </c>
      <c r="E74" s="1185"/>
      <c r="F74" s="1185">
        <f>'DEC''23'!F74</f>
        <v>58</v>
      </c>
      <c r="G74" s="1185">
        <f>'DEC''23'!G74</f>
        <v>3539.24</v>
      </c>
      <c r="H74" s="1185">
        <f>'DEC''23'!H74</f>
        <v>224.96</v>
      </c>
      <c r="I74" s="1185">
        <f>'DEC''23'!I74</f>
        <v>0.2</v>
      </c>
      <c r="J74" s="1185"/>
      <c r="K74" s="1185"/>
      <c r="L74" s="1185">
        <f>'DEC''23'!L74</f>
        <v>2</v>
      </c>
      <c r="M74" s="1185">
        <f>'DEC''23'!M74</f>
        <v>25</v>
      </c>
      <c r="N74" s="1185"/>
      <c r="O74" s="1185"/>
      <c r="P74" s="1185"/>
      <c r="Q74" s="1185"/>
      <c r="R74" s="1185"/>
      <c r="S74" s="1185"/>
      <c r="T74" s="1185"/>
      <c r="U74" s="1185"/>
      <c r="V74" s="1185">
        <f>'DEC''23'!V74</f>
        <v>0</v>
      </c>
      <c r="W74" s="1176"/>
    </row>
    <row r="75" spans="1:23" s="54" customFormat="1" ht="15" customHeight="1">
      <c r="A75" s="1176"/>
      <c r="B75" s="1185" t="str">
        <f>'DEC''23'!B75</f>
        <v>18.12.23</v>
      </c>
      <c r="C75" s="1185">
        <f>'DEC''23'!C75</f>
        <v>73</v>
      </c>
      <c r="D75" s="1185">
        <f>'DEC''23'!D75</f>
        <v>292</v>
      </c>
      <c r="E75" s="1185"/>
      <c r="F75" s="1185">
        <f>'DEC''23'!F75</f>
        <v>57</v>
      </c>
      <c r="G75" s="1185">
        <f>'DEC''23'!G75</f>
        <v>3429.88</v>
      </c>
      <c r="H75" s="1185">
        <f>'DEC''23'!H75</f>
        <v>265.5</v>
      </c>
      <c r="I75" s="1185">
        <f>'DEC''23'!I75</f>
        <v>5.38</v>
      </c>
      <c r="J75" s="1185"/>
      <c r="K75" s="1185"/>
      <c r="L75" s="1185">
        <f>'DEC''23'!L75</f>
        <v>1</v>
      </c>
      <c r="M75" s="1185">
        <f>'DEC''23'!M75</f>
        <v>45</v>
      </c>
      <c r="N75" s="1185"/>
      <c r="O75" s="1185"/>
      <c r="P75" s="1185"/>
      <c r="Q75" s="1185"/>
      <c r="R75" s="1185"/>
      <c r="S75" s="1185"/>
      <c r="T75" s="1185"/>
      <c r="U75" s="1185"/>
      <c r="V75" s="1185">
        <f>'DEC''23'!V75</f>
        <v>0</v>
      </c>
      <c r="W75" s="1176"/>
    </row>
    <row r="76" spans="1:23" s="54" customFormat="1" ht="15" customHeight="1">
      <c r="A76" s="1176"/>
      <c r="B76" s="1185" t="str">
        <f>'DEC''23'!B76</f>
        <v>18.12.23</v>
      </c>
      <c r="C76" s="1185">
        <f>'DEC''23'!C76</f>
        <v>74</v>
      </c>
      <c r="D76" s="1185">
        <f>'DEC''23'!D76</f>
        <v>293</v>
      </c>
      <c r="E76" s="1185"/>
      <c r="F76" s="1185">
        <f>'DEC''23'!F76</f>
        <v>55</v>
      </c>
      <c r="G76" s="1185">
        <f>'DEC''23'!G76</f>
        <v>3391.68</v>
      </c>
      <c r="H76" s="1185">
        <f>'DEC''23'!H76</f>
        <v>174.52</v>
      </c>
      <c r="I76" s="1185">
        <f>'DEC''23'!I76</f>
        <v>0.2</v>
      </c>
      <c r="J76" s="1185"/>
      <c r="K76" s="1185"/>
      <c r="L76" s="1185">
        <f>'DEC''23'!L76</f>
        <v>1</v>
      </c>
      <c r="M76" s="1185">
        <f>'DEC''23'!M76</f>
        <v>55</v>
      </c>
      <c r="N76" s="1185"/>
      <c r="O76" s="1185"/>
      <c r="P76" s="1185"/>
      <c r="Q76" s="1185"/>
      <c r="R76" s="1185"/>
      <c r="S76" s="1185"/>
      <c r="T76" s="1185"/>
      <c r="U76" s="1185"/>
      <c r="V76" s="1185">
        <f>'DEC''23'!V76</f>
        <v>0</v>
      </c>
      <c r="W76" s="1176"/>
    </row>
    <row r="77" spans="1:23" s="54" customFormat="1" ht="15" customHeight="1">
      <c r="A77" s="1176"/>
      <c r="B77" s="1185" t="str">
        <f>'DEC''23'!B77</f>
        <v>18.12.23</v>
      </c>
      <c r="C77" s="1185">
        <f>'DEC''23'!C77</f>
        <v>75</v>
      </c>
      <c r="D77" s="1185">
        <f>'DEC''23'!D77</f>
        <v>294</v>
      </c>
      <c r="E77" s="1185"/>
      <c r="F77" s="1185">
        <f>'DEC''23'!F77</f>
        <v>59</v>
      </c>
      <c r="G77" s="1185">
        <f>'DEC''23'!G77</f>
        <v>3713.88</v>
      </c>
      <c r="H77" s="1185">
        <f>'DEC''23'!H77</f>
        <v>113.87</v>
      </c>
      <c r="I77" s="1185">
        <f>'DEC''23'!I77</f>
        <v>13.75</v>
      </c>
      <c r="J77" s="1185"/>
      <c r="K77" s="1185"/>
      <c r="L77" s="1185">
        <f>'DEC''23'!L77</f>
        <v>2</v>
      </c>
      <c r="M77" s="1185">
        <f>'DEC''23'!M77</f>
        <v>5</v>
      </c>
      <c r="N77" s="1185"/>
      <c r="O77" s="1185"/>
      <c r="P77" s="1185"/>
      <c r="Q77" s="1185"/>
      <c r="R77" s="1185"/>
      <c r="S77" s="1185"/>
      <c r="T77" s="1185"/>
      <c r="U77" s="1185"/>
      <c r="V77" s="1185">
        <f>'DEC''23'!V77</f>
        <v>9292.5</v>
      </c>
      <c r="W77" s="1176"/>
    </row>
    <row r="78" spans="1:23" s="54" customFormat="1" ht="15" customHeight="1">
      <c r="A78" s="1176"/>
      <c r="B78" s="1185" t="str">
        <f>'DEC''23'!B78</f>
        <v>18.12.23</v>
      </c>
      <c r="C78" s="1185">
        <f>'DEC''23'!C78</f>
        <v>76</v>
      </c>
      <c r="D78" s="1185">
        <f>'DEC''23'!D78</f>
        <v>295</v>
      </c>
      <c r="E78" s="1185"/>
      <c r="F78" s="1185">
        <f>'DEC''23'!F78</f>
        <v>57</v>
      </c>
      <c r="G78" s="1185">
        <f>'DEC''23'!G78</f>
        <v>3565.05</v>
      </c>
      <c r="H78" s="1185">
        <f>'DEC''23'!H78</f>
        <v>136.11000000000001</v>
      </c>
      <c r="I78" s="1185">
        <f>'DEC''23'!I78</f>
        <v>2.16</v>
      </c>
      <c r="J78" s="1185"/>
      <c r="K78" s="1185"/>
      <c r="L78" s="1185">
        <f>'DEC''23'!L78</f>
        <v>2</v>
      </c>
      <c r="M78" s="1185">
        <f>'DEC''23'!M78</f>
        <v>0</v>
      </c>
      <c r="N78" s="1185"/>
      <c r="O78" s="1185"/>
      <c r="P78" s="1185"/>
      <c r="Q78" s="1185"/>
      <c r="R78" s="1185"/>
      <c r="S78" s="1185"/>
      <c r="T78" s="1185"/>
      <c r="U78" s="1185"/>
      <c r="V78" s="1185">
        <f>'DEC''23'!V78</f>
        <v>0</v>
      </c>
      <c r="W78" s="1176"/>
    </row>
    <row r="79" spans="1:23" s="54" customFormat="1" ht="15" customHeight="1">
      <c r="A79" s="1176"/>
      <c r="B79" s="1185" t="str">
        <f>'DEC''23'!B79</f>
        <v>19.12.23</v>
      </c>
      <c r="C79" s="1185">
        <f>'DEC''23'!C79</f>
        <v>77</v>
      </c>
      <c r="D79" s="1185">
        <f>'DEC''23'!D79</f>
        <v>296</v>
      </c>
      <c r="E79" s="1185"/>
      <c r="F79" s="1185">
        <f>'DEC''23'!F79</f>
        <v>55</v>
      </c>
      <c r="G79" s="1185">
        <f>'DEC''23'!G79</f>
        <v>3388.09</v>
      </c>
      <c r="H79" s="1185">
        <f>'DEC''23'!H79</f>
        <v>174.91</v>
      </c>
      <c r="I79" s="1185">
        <f>'DEC''23'!I79</f>
        <v>0</v>
      </c>
      <c r="J79" s="1185"/>
      <c r="K79" s="1185"/>
      <c r="L79" s="1185">
        <f>'DEC''23'!L79</f>
        <v>2</v>
      </c>
      <c r="M79" s="1185">
        <f>'DEC''23'!M79</f>
        <v>20</v>
      </c>
      <c r="N79" s="1185"/>
      <c r="O79" s="1185"/>
      <c r="P79" s="1185"/>
      <c r="Q79" s="1185"/>
      <c r="R79" s="1185"/>
      <c r="S79" s="1185"/>
      <c r="T79" s="1185"/>
      <c r="U79" s="1185"/>
      <c r="V79" s="1185">
        <f>'DEC''23'!V79</f>
        <v>0</v>
      </c>
      <c r="W79" s="1176"/>
    </row>
    <row r="80" spans="1:23" s="54" customFormat="1" ht="15" customHeight="1">
      <c r="A80" s="1176"/>
      <c r="B80" s="1185" t="str">
        <f>'DEC''23'!B80</f>
        <v>19.12.23</v>
      </c>
      <c r="C80" s="1185">
        <f>'DEC''23'!C80</f>
        <v>78</v>
      </c>
      <c r="D80" s="1185">
        <f>'DEC''23'!D80</f>
        <v>297</v>
      </c>
      <c r="E80" s="1185"/>
      <c r="F80" s="1185">
        <f>'DEC''23'!F80</f>
        <v>58</v>
      </c>
      <c r="G80" s="1185">
        <f>'DEC''23'!G80</f>
        <v>3632.87</v>
      </c>
      <c r="H80" s="1185">
        <f>'DEC''23'!H80</f>
        <v>135.05000000000001</v>
      </c>
      <c r="I80" s="1185">
        <f>'DEC''23'!I80</f>
        <v>12.92</v>
      </c>
      <c r="J80" s="1185"/>
      <c r="K80" s="1185"/>
      <c r="L80" s="1185">
        <f>'DEC''23'!L80</f>
        <v>2</v>
      </c>
      <c r="M80" s="1185">
        <f>'DEC''23'!M80</f>
        <v>15</v>
      </c>
      <c r="N80" s="1185"/>
      <c r="O80" s="1185"/>
      <c r="P80" s="1185"/>
      <c r="Q80" s="1185"/>
      <c r="R80" s="1185"/>
      <c r="S80" s="1185"/>
      <c r="T80" s="1185"/>
      <c r="U80" s="1185"/>
      <c r="V80" s="1185">
        <f>'DEC''23'!V80</f>
        <v>9135</v>
      </c>
      <c r="W80" s="1176"/>
    </row>
    <row r="81" spans="1:23" s="54" customFormat="1" ht="15" customHeight="1">
      <c r="A81" s="1176"/>
      <c r="B81" s="1185" t="str">
        <f>'DEC''23'!B81</f>
        <v>19.12.23</v>
      </c>
      <c r="C81" s="1185">
        <f>'DEC''23'!C81</f>
        <v>79</v>
      </c>
      <c r="D81" s="1185">
        <f>'DEC''23'!D81</f>
        <v>298</v>
      </c>
      <c r="E81" s="1185"/>
      <c r="F81" s="1185">
        <f>'DEC''23'!F81</f>
        <v>58</v>
      </c>
      <c r="G81" s="1185">
        <f>'DEC''23'!G81</f>
        <v>3592.46</v>
      </c>
      <c r="H81" s="1185">
        <f>'DEC''23'!H81</f>
        <v>176.9</v>
      </c>
      <c r="I81" s="1185">
        <f>'DEC''23'!I81</f>
        <v>11.36</v>
      </c>
      <c r="J81" s="1185"/>
      <c r="K81" s="1185"/>
      <c r="L81" s="1185">
        <f>'DEC''23'!L81</f>
        <v>2</v>
      </c>
      <c r="M81" s="1185">
        <f>'DEC''23'!M81</f>
        <v>30</v>
      </c>
      <c r="N81" s="1185"/>
      <c r="O81" s="1185"/>
      <c r="P81" s="1185"/>
      <c r="Q81" s="1185"/>
      <c r="R81" s="1185"/>
      <c r="S81" s="1185"/>
      <c r="T81" s="1185"/>
      <c r="U81" s="1185"/>
      <c r="V81" s="1185">
        <f>'DEC''23'!V81</f>
        <v>9135</v>
      </c>
      <c r="W81" s="1176"/>
    </row>
    <row r="82" spans="1:23" s="54" customFormat="1" ht="15" customHeight="1">
      <c r="A82" s="1176"/>
      <c r="B82" s="1185" t="str">
        <f>'DEC''23'!B82</f>
        <v>19.12.23</v>
      </c>
      <c r="C82" s="1185">
        <f>'DEC''23'!C82</f>
        <v>80</v>
      </c>
      <c r="D82" s="1185">
        <f>'DEC''23'!D82</f>
        <v>299</v>
      </c>
      <c r="E82" s="1185"/>
      <c r="F82" s="1185">
        <f>'DEC''23'!F82</f>
        <v>59</v>
      </c>
      <c r="G82" s="1185">
        <f>'DEC''23'!G82</f>
        <v>3671.62</v>
      </c>
      <c r="H82" s="1185">
        <f>'DEC''23'!H82</f>
        <v>160.97</v>
      </c>
      <c r="I82" s="1185">
        <f>'DEC''23'!I82</f>
        <v>0.59</v>
      </c>
      <c r="J82" s="1185"/>
      <c r="K82" s="1185"/>
      <c r="L82" s="1185">
        <f>'DEC''23'!L82</f>
        <v>2</v>
      </c>
      <c r="M82" s="1185">
        <f>'DEC''23'!M82</f>
        <v>10</v>
      </c>
      <c r="N82" s="1185"/>
      <c r="O82" s="1185"/>
      <c r="P82" s="1185"/>
      <c r="Q82" s="1185"/>
      <c r="R82" s="1185"/>
      <c r="S82" s="1185"/>
      <c r="T82" s="1185"/>
      <c r="U82" s="1185"/>
      <c r="V82" s="1185">
        <f>'DEC''23'!V82</f>
        <v>0</v>
      </c>
      <c r="W82" s="1176"/>
    </row>
    <row r="83" spans="1:23" s="54" customFormat="1" ht="15" customHeight="1">
      <c r="A83" s="1176"/>
      <c r="B83" s="1185" t="str">
        <f>'DEC''23'!B83</f>
        <v>20.12.23</v>
      </c>
      <c r="C83" s="1185">
        <f>'DEC''23'!C83</f>
        <v>81</v>
      </c>
      <c r="D83" s="1185">
        <f>'DEC''23'!D83</f>
        <v>300</v>
      </c>
      <c r="E83" s="1185"/>
      <c r="F83" s="1185">
        <f>'DEC''23'!F83</f>
        <v>58</v>
      </c>
      <c r="G83" s="1185">
        <f>'DEC''23'!G83</f>
        <v>3629.25</v>
      </c>
      <c r="H83" s="1185">
        <f>'DEC''23'!H83</f>
        <v>140.72</v>
      </c>
      <c r="I83" s="1185">
        <f>'DEC''23'!I83</f>
        <v>8.9700000000000006</v>
      </c>
      <c r="J83" s="1185"/>
      <c r="K83" s="1185"/>
      <c r="L83" s="1185">
        <f>'DEC''23'!L83</f>
        <v>2</v>
      </c>
      <c r="M83" s="1185">
        <f>'DEC''23'!M83</f>
        <v>35</v>
      </c>
      <c r="N83" s="1185"/>
      <c r="O83" s="1185"/>
      <c r="P83" s="1185"/>
      <c r="Q83" s="1185"/>
      <c r="R83" s="1185"/>
      <c r="S83" s="1185"/>
      <c r="T83" s="1185"/>
      <c r="U83" s="1185"/>
      <c r="V83" s="1185">
        <f>'DEC''23'!V83</f>
        <v>9135</v>
      </c>
      <c r="W83" s="1176"/>
    </row>
    <row r="84" spans="1:23" s="54" customFormat="1" ht="15" customHeight="1">
      <c r="A84" s="1176"/>
      <c r="B84" s="1185" t="str">
        <f>'DEC''23'!B84</f>
        <v>20.12.23</v>
      </c>
      <c r="C84" s="1185">
        <f>'DEC''23'!C84</f>
        <v>82</v>
      </c>
      <c r="D84" s="1185">
        <f>'DEC''23'!D84</f>
        <v>301</v>
      </c>
      <c r="E84" s="1185"/>
      <c r="F84" s="1185">
        <f>'DEC''23'!F84</f>
        <v>59</v>
      </c>
      <c r="G84" s="1185">
        <f>'DEC''23'!G84</f>
        <v>3610.08</v>
      </c>
      <c r="H84" s="1185">
        <f>'DEC''23'!H84</f>
        <v>205.32</v>
      </c>
      <c r="I84" s="1185">
        <f>'DEC''23'!I84</f>
        <v>1.4</v>
      </c>
      <c r="J84" s="1185"/>
      <c r="K84" s="1185"/>
      <c r="L84" s="1185">
        <f>'DEC''23'!L84</f>
        <v>2</v>
      </c>
      <c r="M84" s="1185">
        <f>'DEC''23'!M84</f>
        <v>20</v>
      </c>
      <c r="N84" s="1185"/>
      <c r="O84" s="1185"/>
      <c r="P84" s="1185"/>
      <c r="Q84" s="1185"/>
      <c r="R84" s="1185"/>
      <c r="S84" s="1185"/>
      <c r="T84" s="1185"/>
      <c r="U84" s="1185"/>
      <c r="V84" s="1185">
        <f>'DEC''23'!V84</f>
        <v>0</v>
      </c>
      <c r="W84" s="1176"/>
    </row>
    <row r="85" spans="1:23" s="54" customFormat="1" ht="15" customHeight="1">
      <c r="A85" s="1176"/>
      <c r="B85" s="1185" t="str">
        <f>'DEC''23'!B85</f>
        <v>20.12.23</v>
      </c>
      <c r="C85" s="1185">
        <f>'DEC''23'!C85</f>
        <v>83</v>
      </c>
      <c r="D85" s="1185">
        <f>'DEC''23'!D85</f>
        <v>302</v>
      </c>
      <c r="E85" s="1185"/>
      <c r="F85" s="1185">
        <f>'DEC''23'!F85</f>
        <v>59</v>
      </c>
      <c r="G85" s="1185">
        <f>'DEC''23'!G85</f>
        <v>3687.22</v>
      </c>
      <c r="H85" s="1185">
        <f>'DEC''23'!H85</f>
        <v>150.34</v>
      </c>
      <c r="I85" s="1185">
        <f>'DEC''23'!I85</f>
        <v>5.56</v>
      </c>
      <c r="J85" s="1185"/>
      <c r="K85" s="1185"/>
      <c r="L85" s="1185">
        <f>'DEC''23'!L85</f>
        <v>2</v>
      </c>
      <c r="M85" s="1185">
        <f>'DEC''23'!M85</f>
        <v>5</v>
      </c>
      <c r="N85" s="1185"/>
      <c r="O85" s="1185"/>
      <c r="P85" s="1185"/>
      <c r="Q85" s="1185"/>
      <c r="R85" s="1185"/>
      <c r="S85" s="1185"/>
      <c r="T85" s="1185"/>
      <c r="U85" s="1185"/>
      <c r="V85" s="1185">
        <f>'DEC''23'!V85</f>
        <v>9292.5</v>
      </c>
      <c r="W85" s="1176"/>
    </row>
    <row r="86" spans="1:23" s="54" customFormat="1" ht="15" customHeight="1">
      <c r="A86" s="1176"/>
      <c r="B86" s="1185" t="str">
        <f>'DEC''23'!B86</f>
        <v>20.12.23</v>
      </c>
      <c r="C86" s="1185">
        <f>'DEC''23'!C86</f>
        <v>84</v>
      </c>
      <c r="D86" s="1185">
        <f>'DEC''23'!D86</f>
        <v>303</v>
      </c>
      <c r="E86" s="1185"/>
      <c r="F86" s="1185">
        <f>'DEC''23'!F86</f>
        <v>58</v>
      </c>
      <c r="G86" s="1185">
        <f>'DEC''23'!G86</f>
        <v>3611.86</v>
      </c>
      <c r="H86" s="1185">
        <f>'DEC''23'!H86</f>
        <v>150.11000000000001</v>
      </c>
      <c r="I86" s="1185">
        <f>'DEC''23'!I86</f>
        <v>3.97</v>
      </c>
      <c r="J86" s="1185"/>
      <c r="K86" s="1185"/>
      <c r="L86" s="1185">
        <f>'DEC''23'!L86</f>
        <v>1</v>
      </c>
      <c r="M86" s="1185">
        <f>'DEC''23'!M86</f>
        <v>40</v>
      </c>
      <c r="N86" s="1185"/>
      <c r="O86" s="1185"/>
      <c r="P86" s="1185"/>
      <c r="Q86" s="1185"/>
      <c r="R86" s="1185"/>
      <c r="S86" s="1185"/>
      <c r="T86" s="1185"/>
      <c r="U86" s="1185"/>
      <c r="V86" s="1185">
        <f>'DEC''23'!V86</f>
        <v>0</v>
      </c>
      <c r="W86" s="1176"/>
    </row>
    <row r="87" spans="1:23" s="54" customFormat="1" ht="15" customHeight="1">
      <c r="A87" s="1176"/>
      <c r="B87" s="1185" t="str">
        <f>'DEC''23'!B87</f>
        <v>20.12.23</v>
      </c>
      <c r="C87" s="1185">
        <f>'DEC''23'!C87</f>
        <v>85</v>
      </c>
      <c r="D87" s="1185">
        <f>'DEC''23'!D87</f>
        <v>304</v>
      </c>
      <c r="E87" s="1185"/>
      <c r="F87" s="1185">
        <f>'DEC''23'!F87</f>
        <v>57</v>
      </c>
      <c r="G87" s="1185">
        <f>'DEC''23'!G87</f>
        <v>3506.65</v>
      </c>
      <c r="H87" s="1185">
        <f>'DEC''23'!H87</f>
        <v>192.35</v>
      </c>
      <c r="I87" s="1185">
        <f>'DEC''23'!I87</f>
        <v>0</v>
      </c>
      <c r="J87" s="1185"/>
      <c r="K87" s="1185"/>
      <c r="L87" s="1185">
        <f>'DEC''23'!L87</f>
        <v>2</v>
      </c>
      <c r="M87" s="1185">
        <f>'DEC''23'!M87</f>
        <v>5</v>
      </c>
      <c r="N87" s="1185"/>
      <c r="O87" s="1185"/>
      <c r="P87" s="1185"/>
      <c r="Q87" s="1185"/>
      <c r="R87" s="1185"/>
      <c r="S87" s="1185"/>
      <c r="T87" s="1185"/>
      <c r="U87" s="1185"/>
      <c r="V87" s="1185">
        <f>'DEC''23'!V87</f>
        <v>0</v>
      </c>
      <c r="W87" s="1176"/>
    </row>
    <row r="88" spans="1:23" s="54" customFormat="1" ht="15" customHeight="1">
      <c r="A88" s="1176"/>
      <c r="B88" s="1185" t="str">
        <f>'DEC''23'!B88</f>
        <v>20.12.23</v>
      </c>
      <c r="C88" s="1185">
        <f>'DEC''23'!C88</f>
        <v>86</v>
      </c>
      <c r="D88" s="1185">
        <f>'DEC''23'!D88</f>
        <v>305</v>
      </c>
      <c r="E88" s="1185"/>
      <c r="F88" s="1185">
        <f>'DEC''23'!F88</f>
        <v>58</v>
      </c>
      <c r="G88" s="1185">
        <f>'DEC''23'!G88</f>
        <v>3642.28</v>
      </c>
      <c r="H88" s="1185">
        <f>'DEC''23'!H88</f>
        <v>127.08</v>
      </c>
      <c r="I88" s="1185">
        <f>'DEC''23'!I88</f>
        <v>17.36</v>
      </c>
      <c r="J88" s="1185"/>
      <c r="K88" s="1185"/>
      <c r="L88" s="1185">
        <f>'DEC''23'!L88</f>
        <v>2</v>
      </c>
      <c r="M88" s="1185">
        <f>'DEC''23'!M88</f>
        <v>15</v>
      </c>
      <c r="N88" s="1185"/>
      <c r="O88" s="1185"/>
      <c r="P88" s="1185"/>
      <c r="Q88" s="1185"/>
      <c r="R88" s="1185"/>
      <c r="S88" s="1185"/>
      <c r="T88" s="1185"/>
      <c r="U88" s="1185"/>
      <c r="V88" s="1185">
        <f>'DEC''23'!V88</f>
        <v>9135</v>
      </c>
      <c r="W88" s="1176"/>
    </row>
    <row r="89" spans="1:23" s="54" customFormat="1" ht="15" customHeight="1">
      <c r="A89" s="1176"/>
      <c r="B89" s="1185" t="str">
        <f>'DEC''23'!B89</f>
        <v>20.12.23</v>
      </c>
      <c r="C89" s="1185">
        <f>'DEC''23'!C89</f>
        <v>87</v>
      </c>
      <c r="D89" s="1185">
        <f>'DEC''23'!D89</f>
        <v>306</v>
      </c>
      <c r="E89" s="1185"/>
      <c r="F89" s="1185">
        <f>'DEC''23'!F89</f>
        <v>59</v>
      </c>
      <c r="G89" s="1185">
        <f>'DEC''23'!G89</f>
        <v>3670.86</v>
      </c>
      <c r="H89" s="1185">
        <f>'DEC''23'!H89</f>
        <v>158.72</v>
      </c>
      <c r="I89" s="1185">
        <f>'DEC''23'!I89</f>
        <v>9.58</v>
      </c>
      <c r="J89" s="1185"/>
      <c r="K89" s="1185"/>
      <c r="L89" s="1185">
        <f>'DEC''23'!L89</f>
        <v>2</v>
      </c>
      <c r="M89" s="1185">
        <f>'DEC''23'!M89</f>
        <v>25</v>
      </c>
      <c r="N89" s="1185"/>
      <c r="O89" s="1185"/>
      <c r="P89" s="1185"/>
      <c r="Q89" s="1185"/>
      <c r="R89" s="1185"/>
      <c r="S89" s="1185"/>
      <c r="T89" s="1185"/>
      <c r="U89" s="1185"/>
      <c r="V89" s="1185">
        <f>'DEC''23'!V89</f>
        <v>9292.5</v>
      </c>
      <c r="W89" s="1176"/>
    </row>
    <row r="90" spans="1:23" s="54" customFormat="1" ht="15" customHeight="1">
      <c r="A90" s="1176"/>
      <c r="B90" s="1185" t="str">
        <f>'DEC''23'!B90</f>
        <v>21.12.23</v>
      </c>
      <c r="C90" s="1185">
        <f>'DEC''23'!C90</f>
        <v>88</v>
      </c>
      <c r="D90" s="1185">
        <f>'DEC''23'!D90</f>
        <v>307</v>
      </c>
      <c r="E90" s="1185"/>
      <c r="F90" s="1185">
        <f>'DEC''23'!F90</f>
        <v>59</v>
      </c>
      <c r="G90" s="1185">
        <f>'DEC''23'!G90</f>
        <v>3611.26</v>
      </c>
      <c r="H90" s="1185">
        <f>'DEC''23'!H90</f>
        <v>209.72</v>
      </c>
      <c r="I90" s="1185">
        <f>'DEC''23'!I90</f>
        <v>0.98</v>
      </c>
      <c r="J90" s="1185"/>
      <c r="K90" s="1185"/>
      <c r="L90" s="1185">
        <f>'DEC''23'!L90</f>
        <v>2</v>
      </c>
      <c r="M90" s="1185">
        <f>'DEC''23'!M90</f>
        <v>5</v>
      </c>
      <c r="N90" s="1185"/>
      <c r="O90" s="1185"/>
      <c r="P90" s="1185"/>
      <c r="Q90" s="1185"/>
      <c r="R90" s="1185"/>
      <c r="S90" s="1185"/>
      <c r="T90" s="1185"/>
      <c r="U90" s="1185"/>
      <c r="V90" s="1185">
        <f>'DEC''23'!V90</f>
        <v>0</v>
      </c>
      <c r="W90" s="1176"/>
    </row>
    <row r="91" spans="1:23" s="54" customFormat="1" ht="15" customHeight="1">
      <c r="A91" s="1176"/>
      <c r="B91" s="1185" t="str">
        <f>'DEC''23'!B91</f>
        <v>21.12.23</v>
      </c>
      <c r="C91" s="1185">
        <f>'DEC''23'!C91</f>
        <v>89</v>
      </c>
      <c r="D91" s="1185">
        <f>'DEC''23'!D91</f>
        <v>308</v>
      </c>
      <c r="E91" s="1185"/>
      <c r="F91" s="1185">
        <f>'DEC''23'!F91</f>
        <v>55</v>
      </c>
      <c r="G91" s="1185">
        <f>'DEC''23'!G91</f>
        <v>3336.68</v>
      </c>
      <c r="H91" s="1185">
        <f>'DEC''23'!H91</f>
        <v>231.31</v>
      </c>
      <c r="I91" s="1185">
        <f>'DEC''23'!I91</f>
        <v>1.99</v>
      </c>
      <c r="J91" s="1185"/>
      <c r="K91" s="1185"/>
      <c r="L91" s="1185">
        <f>'DEC''23'!L91</f>
        <v>2</v>
      </c>
      <c r="M91" s="1185">
        <f>'DEC''23'!M91</f>
        <v>15</v>
      </c>
      <c r="N91" s="1185"/>
      <c r="O91" s="1185"/>
      <c r="P91" s="1185"/>
      <c r="Q91" s="1185"/>
      <c r="R91" s="1185"/>
      <c r="S91" s="1185"/>
      <c r="T91" s="1185"/>
      <c r="U91" s="1185"/>
      <c r="V91" s="1185">
        <f>'DEC''23'!V91</f>
        <v>8662.5</v>
      </c>
      <c r="W91" s="1176"/>
    </row>
    <row r="92" spans="1:23" s="54" customFormat="1" ht="15" customHeight="1">
      <c r="A92" s="1176"/>
      <c r="B92" s="1185" t="str">
        <f>'DEC''23'!B92</f>
        <v>21.12.23</v>
      </c>
      <c r="C92" s="1185">
        <f>'DEC''23'!C92</f>
        <v>90</v>
      </c>
      <c r="D92" s="1185">
        <f>'DEC''23'!D92</f>
        <v>309</v>
      </c>
      <c r="E92" s="1185"/>
      <c r="F92" s="1185">
        <f>'DEC''23'!F92</f>
        <v>56</v>
      </c>
      <c r="G92" s="1185">
        <f>'DEC''23'!G92</f>
        <v>3464.69</v>
      </c>
      <c r="H92" s="1185">
        <f>'DEC''23'!H92</f>
        <v>174.84</v>
      </c>
      <c r="I92" s="1185">
        <f>'DEC''23'!I92</f>
        <v>14.53</v>
      </c>
      <c r="J92" s="1185"/>
      <c r="K92" s="1185"/>
      <c r="L92" s="1185">
        <f>'DEC''23'!L92</f>
        <v>2</v>
      </c>
      <c r="M92" s="1185">
        <f>'DEC''23'!M92</f>
        <v>0</v>
      </c>
      <c r="N92" s="1185"/>
      <c r="O92" s="1185"/>
      <c r="P92" s="1185"/>
      <c r="Q92" s="1185"/>
      <c r="R92" s="1185"/>
      <c r="S92" s="1185"/>
      <c r="T92" s="1185"/>
      <c r="U92" s="1185"/>
      <c r="V92" s="1185">
        <f>'DEC''23'!V92</f>
        <v>8820</v>
      </c>
      <c r="W92" s="1176"/>
    </row>
    <row r="93" spans="1:23" s="54" customFormat="1" ht="15" customHeight="1">
      <c r="A93" s="1176"/>
      <c r="B93" s="1185" t="str">
        <f>'DEC''23'!B93</f>
        <v>21.12.23</v>
      </c>
      <c r="C93" s="1185">
        <f>'DEC''23'!C93</f>
        <v>91</v>
      </c>
      <c r="D93" s="1185">
        <f>'DEC''23'!D93</f>
        <v>310</v>
      </c>
      <c r="E93" s="1185"/>
      <c r="F93" s="1185">
        <f>'DEC''23'!F93</f>
        <v>59</v>
      </c>
      <c r="G93" s="1185">
        <f>'DEC''23'!G93</f>
        <v>3623.82</v>
      </c>
      <c r="H93" s="1185">
        <f>'DEC''23'!H93</f>
        <v>208.58</v>
      </c>
      <c r="I93" s="1185">
        <f>'DEC''23'!I93</f>
        <v>0.4</v>
      </c>
      <c r="J93" s="1185"/>
      <c r="K93" s="1185"/>
      <c r="L93" s="1185">
        <f>'DEC''23'!L93</f>
        <v>1</v>
      </c>
      <c r="M93" s="1185">
        <f>'DEC''23'!M93</f>
        <v>50</v>
      </c>
      <c r="N93" s="1185"/>
      <c r="O93" s="1185"/>
      <c r="P93" s="1185"/>
      <c r="Q93" s="1185"/>
      <c r="R93" s="1185"/>
      <c r="S93" s="1185"/>
      <c r="T93" s="1185"/>
      <c r="U93" s="1185"/>
      <c r="V93" s="1185">
        <f>'DEC''23'!V93</f>
        <v>0</v>
      </c>
      <c r="W93" s="1176"/>
    </row>
    <row r="94" spans="1:23" s="54" customFormat="1" ht="15" customHeight="1">
      <c r="A94" s="1176"/>
      <c r="B94" s="1185" t="str">
        <f>'DEC''23'!B94</f>
        <v>21.12.23</v>
      </c>
      <c r="C94" s="1185">
        <f>'DEC''23'!C94</f>
        <v>92</v>
      </c>
      <c r="D94" s="1185">
        <f>'DEC''23'!D94</f>
        <v>311</v>
      </c>
      <c r="E94" s="1185"/>
      <c r="F94" s="1185">
        <f>'DEC''23'!F94</f>
        <v>56</v>
      </c>
      <c r="G94" s="1185">
        <f>'DEC''23'!G94</f>
        <v>3450.67</v>
      </c>
      <c r="H94" s="1185">
        <f>'DEC''23'!H94</f>
        <v>182.72</v>
      </c>
      <c r="I94" s="1185">
        <f>'DEC''23'!I94</f>
        <v>2.39</v>
      </c>
      <c r="J94" s="1185"/>
      <c r="K94" s="1185"/>
      <c r="L94" s="1185">
        <f>'DEC''23'!L94</f>
        <v>2</v>
      </c>
      <c r="M94" s="1185">
        <f>'DEC''23'!M94</f>
        <v>0</v>
      </c>
      <c r="N94" s="1185"/>
      <c r="O94" s="1185"/>
      <c r="P94" s="1185"/>
      <c r="Q94" s="1185"/>
      <c r="R94" s="1185"/>
      <c r="S94" s="1185"/>
      <c r="T94" s="1185"/>
      <c r="U94" s="1185"/>
      <c r="V94" s="1185">
        <f>'DEC''23'!V94</f>
        <v>8820</v>
      </c>
      <c r="W94" s="1176"/>
    </row>
    <row r="95" spans="1:23" s="54" customFormat="1" ht="15" customHeight="1">
      <c r="A95" s="1176"/>
      <c r="B95" s="1185" t="str">
        <f>'DEC''23'!B95</f>
        <v>21.12.23</v>
      </c>
      <c r="C95" s="1185">
        <f>'DEC''23'!C95</f>
        <v>93</v>
      </c>
      <c r="D95" s="1185">
        <f>'DEC''23'!D95</f>
        <v>312</v>
      </c>
      <c r="E95" s="1185"/>
      <c r="F95" s="1185">
        <f>'DEC''23'!F95</f>
        <v>57</v>
      </c>
      <c r="G95" s="1185">
        <f>'DEC''23'!G95</f>
        <v>3527.05</v>
      </c>
      <c r="H95" s="1185">
        <f>'DEC''23'!H95</f>
        <v>173.15</v>
      </c>
      <c r="I95" s="1185">
        <f>'DEC''23'!I95</f>
        <v>1.2</v>
      </c>
      <c r="J95" s="1185"/>
      <c r="K95" s="1185"/>
      <c r="L95" s="1185">
        <f>'DEC''23'!L95</f>
        <v>2</v>
      </c>
      <c r="M95" s="1185">
        <f>'DEC''23'!M95</f>
        <v>15</v>
      </c>
      <c r="N95" s="1185"/>
      <c r="O95" s="1185"/>
      <c r="P95" s="1185"/>
      <c r="Q95" s="1185"/>
      <c r="R95" s="1185"/>
      <c r="S95" s="1185"/>
      <c r="T95" s="1185"/>
      <c r="U95" s="1185"/>
      <c r="V95" s="1185">
        <f>'DEC''23'!V95</f>
        <v>0</v>
      </c>
      <c r="W95" s="1176"/>
    </row>
    <row r="96" spans="1:23" s="54" customFormat="1" ht="15" customHeight="1">
      <c r="A96" s="1176"/>
      <c r="B96" s="1185" t="str">
        <f>'DEC''23'!B96</f>
        <v>21.12.23</v>
      </c>
      <c r="C96" s="1185">
        <f>'DEC''23'!C96</f>
        <v>94</v>
      </c>
      <c r="D96" s="1185">
        <f>'DEC''23'!D96</f>
        <v>313</v>
      </c>
      <c r="E96" s="1185"/>
      <c r="F96" s="1185">
        <f>'DEC''23'!F96</f>
        <v>59</v>
      </c>
      <c r="G96" s="1185">
        <f>'DEC''23'!G96</f>
        <v>3635.46</v>
      </c>
      <c r="H96" s="1185">
        <f>'DEC''23'!H96</f>
        <v>191.29</v>
      </c>
      <c r="I96" s="1185">
        <f>'DEC''23'!I96</f>
        <v>6.75</v>
      </c>
      <c r="J96" s="1185"/>
      <c r="K96" s="1185"/>
      <c r="L96" s="1185">
        <f>'DEC''23'!L96</f>
        <v>2</v>
      </c>
      <c r="M96" s="1185">
        <f>'DEC''23'!M96</f>
        <v>25</v>
      </c>
      <c r="N96" s="1185"/>
      <c r="O96" s="1185"/>
      <c r="P96" s="1185"/>
      <c r="Q96" s="1185"/>
      <c r="R96" s="1185"/>
      <c r="S96" s="1185"/>
      <c r="T96" s="1185"/>
      <c r="U96" s="1185"/>
      <c r="V96" s="1185">
        <f>'DEC''23'!V96</f>
        <v>9292.5</v>
      </c>
      <c r="W96" s="1176"/>
    </row>
    <row r="97" spans="1:23" s="54" customFormat="1" ht="15" customHeight="1">
      <c r="A97" s="1176"/>
      <c r="B97" s="1185" t="str">
        <f>'DEC''23'!B97</f>
        <v>21.12.23</v>
      </c>
      <c r="C97" s="1185">
        <f>'DEC''23'!C97</f>
        <v>95</v>
      </c>
      <c r="D97" s="1185">
        <f>'DEC''23'!D97</f>
        <v>314</v>
      </c>
      <c r="E97" s="1185"/>
      <c r="F97" s="1185">
        <f>'DEC''23'!F97</f>
        <v>58</v>
      </c>
      <c r="G97" s="1185">
        <f>'DEC''23'!G97</f>
        <v>3628.27</v>
      </c>
      <c r="H97" s="1185">
        <f>'DEC''23'!H97</f>
        <v>136.69</v>
      </c>
      <c r="I97" s="1185">
        <f>'DEC''23'!I97</f>
        <v>9.9600000000000009</v>
      </c>
      <c r="J97" s="1185"/>
      <c r="K97" s="1185"/>
      <c r="L97" s="1185">
        <f>'DEC''23'!L97</f>
        <v>1</v>
      </c>
      <c r="M97" s="1185">
        <f>'DEC''23'!M97</f>
        <v>55</v>
      </c>
      <c r="N97" s="1185"/>
      <c r="O97" s="1185"/>
      <c r="P97" s="1185"/>
      <c r="Q97" s="1185"/>
      <c r="R97" s="1185"/>
      <c r="S97" s="1185"/>
      <c r="T97" s="1185"/>
      <c r="U97" s="1185"/>
      <c r="V97" s="1185">
        <f>'DEC''23'!V97</f>
        <v>9135</v>
      </c>
      <c r="W97" s="1176"/>
    </row>
    <row r="98" spans="1:23" s="54" customFormat="1" ht="15" customHeight="1">
      <c r="A98" s="1176"/>
      <c r="B98" s="1185" t="str">
        <f>'DEC''23'!B98</f>
        <v>22.12.23</v>
      </c>
      <c r="C98" s="1185">
        <f>'DEC''23'!C98</f>
        <v>96</v>
      </c>
      <c r="D98" s="1185">
        <f>'DEC''23'!D98</f>
        <v>315</v>
      </c>
      <c r="E98" s="1185"/>
      <c r="F98" s="1185">
        <f>'DEC''23'!F98</f>
        <v>59</v>
      </c>
      <c r="G98" s="1185">
        <f>'DEC''23'!G98</f>
        <v>3613.64</v>
      </c>
      <c r="H98" s="1185">
        <f>'DEC''23'!H98</f>
        <v>213.36</v>
      </c>
      <c r="I98" s="1185">
        <f>'DEC''23'!I98</f>
        <v>1</v>
      </c>
      <c r="J98" s="1185"/>
      <c r="K98" s="1185"/>
      <c r="L98" s="1185">
        <f>'DEC''23'!L98</f>
        <v>2</v>
      </c>
      <c r="M98" s="1185">
        <f>'DEC''23'!M98</f>
        <v>40</v>
      </c>
      <c r="N98" s="1185"/>
      <c r="O98" s="1185"/>
      <c r="P98" s="1185"/>
      <c r="Q98" s="1185"/>
      <c r="R98" s="1185"/>
      <c r="S98" s="1185"/>
      <c r="T98" s="1185"/>
      <c r="U98" s="1185"/>
      <c r="V98" s="1185">
        <f>'DEC''23'!V98</f>
        <v>0</v>
      </c>
      <c r="W98" s="1176"/>
    </row>
    <row r="99" spans="1:23" s="54" customFormat="1" ht="15" customHeight="1">
      <c r="A99" s="1176"/>
      <c r="B99" s="1185" t="str">
        <f>'DEC''23'!B99</f>
        <v>22.12.23</v>
      </c>
      <c r="C99" s="1185">
        <f>'DEC''23'!C99</f>
        <v>97</v>
      </c>
      <c r="D99" s="1185">
        <f>'DEC''23'!D99</f>
        <v>316</v>
      </c>
      <c r="E99" s="1185"/>
      <c r="F99" s="1185">
        <f>'DEC''23'!F99</f>
        <v>59</v>
      </c>
      <c r="G99" s="1185">
        <f>'DEC''23'!G99</f>
        <v>3634.24</v>
      </c>
      <c r="H99" s="1185">
        <f>'DEC''23'!H99</f>
        <v>192.35</v>
      </c>
      <c r="I99" s="1185">
        <f>'DEC''23'!I99</f>
        <v>0.59</v>
      </c>
      <c r="J99" s="1185"/>
      <c r="K99" s="1185"/>
      <c r="L99" s="1185">
        <f>'DEC''23'!L99</f>
        <v>2</v>
      </c>
      <c r="M99" s="1185">
        <f>'DEC''23'!M99</f>
        <v>0</v>
      </c>
      <c r="N99" s="1185"/>
      <c r="O99" s="1185"/>
      <c r="P99" s="1185"/>
      <c r="Q99" s="1185"/>
      <c r="R99" s="1185"/>
      <c r="S99" s="1185"/>
      <c r="T99" s="1185"/>
      <c r="U99" s="1185"/>
      <c r="V99" s="1185">
        <f>'DEC''23'!V99</f>
        <v>0</v>
      </c>
      <c r="W99" s="1176"/>
    </row>
    <row r="100" spans="1:23" s="54" customFormat="1" ht="15" customHeight="1">
      <c r="A100" s="1176"/>
      <c r="B100" s="1185" t="str">
        <f>'DEC''23'!B100</f>
        <v>22.12.23</v>
      </c>
      <c r="C100" s="1185">
        <f>'DEC''23'!C100</f>
        <v>98</v>
      </c>
      <c r="D100" s="1185">
        <f>'DEC''23'!D100</f>
        <v>317</v>
      </c>
      <c r="E100" s="1185"/>
      <c r="F100" s="1185">
        <f>'DEC''23'!F100</f>
        <v>58</v>
      </c>
      <c r="G100" s="1185">
        <f>'DEC''23'!G100</f>
        <v>3583.25</v>
      </c>
      <c r="H100" s="1185">
        <f>'DEC''23'!H100</f>
        <v>179.94</v>
      </c>
      <c r="I100" s="1185">
        <f>'DEC''23'!I100</f>
        <v>2.19</v>
      </c>
      <c r="J100" s="1185"/>
      <c r="K100" s="1185"/>
      <c r="L100" s="1185">
        <f>'DEC''23'!L100</f>
        <v>2</v>
      </c>
      <c r="M100" s="1185">
        <f>'DEC''23'!M100</f>
        <v>0</v>
      </c>
      <c r="N100" s="1185"/>
      <c r="O100" s="1185"/>
      <c r="P100" s="1185"/>
      <c r="Q100" s="1185"/>
      <c r="R100" s="1185"/>
      <c r="S100" s="1185"/>
      <c r="T100" s="1185"/>
      <c r="U100" s="1185"/>
      <c r="V100" s="1185">
        <f>'DEC''23'!V100</f>
        <v>0</v>
      </c>
      <c r="W100" s="1176"/>
    </row>
    <row r="101" spans="1:23" s="54" customFormat="1" ht="15" customHeight="1">
      <c r="A101" s="1176"/>
      <c r="B101" s="1185" t="str">
        <f>'DEC''23'!B101</f>
        <v>22.12.23</v>
      </c>
      <c r="C101" s="1185">
        <f>'DEC''23'!C101</f>
        <v>99</v>
      </c>
      <c r="D101" s="1185">
        <f>'DEC''23'!D101</f>
        <v>318</v>
      </c>
      <c r="E101" s="1185"/>
      <c r="F101" s="1185">
        <f>'DEC''23'!F101</f>
        <v>59</v>
      </c>
      <c r="G101" s="1185">
        <f>'DEC''23'!G101</f>
        <v>3664.46</v>
      </c>
      <c r="H101" s="1185">
        <f>'DEC''23'!H101</f>
        <v>159.11000000000001</v>
      </c>
      <c r="I101" s="1185">
        <f>'DEC''23'!I101</f>
        <v>3.57</v>
      </c>
      <c r="J101" s="1185"/>
      <c r="K101" s="1185"/>
      <c r="L101" s="1185">
        <f>'DEC''23'!L101</f>
        <v>2</v>
      </c>
      <c r="M101" s="1185">
        <f>'DEC''23'!M101</f>
        <v>10</v>
      </c>
      <c r="N101" s="1185"/>
      <c r="O101" s="1185"/>
      <c r="P101" s="1185"/>
      <c r="Q101" s="1185"/>
      <c r="R101" s="1185"/>
      <c r="S101" s="1185"/>
      <c r="T101" s="1185"/>
      <c r="U101" s="1185"/>
      <c r="V101" s="1185">
        <f>'DEC''23'!V101</f>
        <v>0</v>
      </c>
      <c r="W101" s="1176"/>
    </row>
    <row r="102" spans="1:23" s="54" customFormat="1" ht="15" customHeight="1">
      <c r="A102" s="1176"/>
      <c r="B102" s="1185" t="str">
        <f>'DEC''23'!B102</f>
        <v>22.12.23</v>
      </c>
      <c r="C102" s="1185">
        <f>'DEC''23'!C102</f>
        <v>100</v>
      </c>
      <c r="D102" s="1185">
        <f>'DEC''23'!D102</f>
        <v>319</v>
      </c>
      <c r="E102" s="1185"/>
      <c r="F102" s="1185">
        <f>'DEC''23'!F102</f>
        <v>58</v>
      </c>
      <c r="G102" s="1185">
        <f>'DEC''23'!G102</f>
        <v>3578.25</v>
      </c>
      <c r="H102" s="1185">
        <f>'DEC''23'!H102</f>
        <v>187.92</v>
      </c>
      <c r="I102" s="1185">
        <f>'DEC''23'!I102</f>
        <v>5.17</v>
      </c>
      <c r="J102" s="1185"/>
      <c r="K102" s="1185"/>
      <c r="L102" s="1185">
        <f>'DEC''23'!L102</f>
        <v>2</v>
      </c>
      <c r="M102" s="1185">
        <f>'DEC''23'!M102</f>
        <v>25</v>
      </c>
      <c r="N102" s="1185"/>
      <c r="O102" s="1185"/>
      <c r="P102" s="1185"/>
      <c r="Q102" s="1185"/>
      <c r="R102" s="1185"/>
      <c r="S102" s="1185"/>
      <c r="T102" s="1185"/>
      <c r="U102" s="1185"/>
      <c r="V102" s="1185">
        <f>'DEC''23'!V102</f>
        <v>9135</v>
      </c>
      <c r="W102" s="1176"/>
    </row>
    <row r="103" spans="1:23" s="54" customFormat="1" ht="15" customHeight="1">
      <c r="A103" s="1176"/>
      <c r="B103" s="1185" t="str">
        <f>'DEC''23'!B103</f>
        <v>22.12.23</v>
      </c>
      <c r="C103" s="1185">
        <f>'DEC''23'!C103</f>
        <v>101</v>
      </c>
      <c r="D103" s="1185">
        <f>'DEC''23'!D103</f>
        <v>320</v>
      </c>
      <c r="E103" s="1185"/>
      <c r="F103" s="1185">
        <f>'DEC''23'!F103</f>
        <v>57</v>
      </c>
      <c r="G103" s="1185">
        <f>'DEC''23'!G103</f>
        <v>3520.09</v>
      </c>
      <c r="H103" s="1185">
        <f>'DEC''23'!H103</f>
        <v>173.3</v>
      </c>
      <c r="I103" s="1185">
        <f>'DEC''23'!I103</f>
        <v>6.39</v>
      </c>
      <c r="J103" s="1185"/>
      <c r="K103" s="1185"/>
      <c r="L103" s="1185">
        <f>'DEC''23'!L103</f>
        <v>2</v>
      </c>
      <c r="M103" s="1185">
        <f>'DEC''23'!M103</f>
        <v>15</v>
      </c>
      <c r="N103" s="1185"/>
      <c r="O103" s="1185"/>
      <c r="P103" s="1185"/>
      <c r="Q103" s="1185"/>
      <c r="R103" s="1185"/>
      <c r="S103" s="1185"/>
      <c r="T103" s="1185"/>
      <c r="U103" s="1185"/>
      <c r="V103" s="1185">
        <f>'DEC''23'!V103</f>
        <v>8977.5</v>
      </c>
      <c r="W103" s="1176"/>
    </row>
    <row r="104" spans="1:23" s="54" customFormat="1" ht="15" customHeight="1">
      <c r="A104" s="1176"/>
      <c r="B104" s="1185" t="str">
        <f>'DEC''23'!B104</f>
        <v>23.12.23</v>
      </c>
      <c r="C104" s="1185">
        <f>'DEC''23'!C104</f>
        <v>102</v>
      </c>
      <c r="D104" s="1185">
        <f>'DEC''23'!D104</f>
        <v>321</v>
      </c>
      <c r="E104" s="1185"/>
      <c r="F104" s="1185">
        <f>'DEC''23'!F104</f>
        <v>59</v>
      </c>
      <c r="G104" s="1185">
        <f>'DEC''23'!G104</f>
        <v>3698.26</v>
      </c>
      <c r="H104" s="1185">
        <f>'DEC''23'!H104</f>
        <v>134.28</v>
      </c>
      <c r="I104" s="1185">
        <f>'DEC''23'!I104</f>
        <v>12.54</v>
      </c>
      <c r="J104" s="1185"/>
      <c r="K104" s="1185"/>
      <c r="L104" s="1185">
        <f>'DEC''23'!L104</f>
        <v>2</v>
      </c>
      <c r="M104" s="1185">
        <f>'DEC''23'!M104</f>
        <v>20</v>
      </c>
      <c r="N104" s="1185"/>
      <c r="O104" s="1185"/>
      <c r="P104" s="1185"/>
      <c r="Q104" s="1185"/>
      <c r="R104" s="1185"/>
      <c r="S104" s="1185"/>
      <c r="T104" s="1185"/>
      <c r="U104" s="1185"/>
      <c r="V104" s="1185">
        <f>'DEC''23'!V104</f>
        <v>9292.5</v>
      </c>
      <c r="W104" s="1176"/>
    </row>
    <row r="105" spans="1:23" s="54" customFormat="1" ht="15" customHeight="1">
      <c r="A105" s="1176"/>
      <c r="B105" s="1185" t="str">
        <f>'DEC''23'!B105</f>
        <v>23.12.23</v>
      </c>
      <c r="C105" s="1185">
        <f>'DEC''23'!C105</f>
        <v>103</v>
      </c>
      <c r="D105" s="1185">
        <f>'DEC''23'!D105</f>
        <v>322</v>
      </c>
      <c r="E105" s="1185"/>
      <c r="F105" s="1185">
        <f>'DEC''23'!F105</f>
        <v>59</v>
      </c>
      <c r="G105" s="1185">
        <f>'DEC''23'!G105</f>
        <v>3702.46</v>
      </c>
      <c r="H105" s="1185">
        <f>'DEC''23'!H105</f>
        <v>142.65</v>
      </c>
      <c r="I105" s="1185">
        <f>'DEC''23'!I105</f>
        <v>25.11</v>
      </c>
      <c r="J105" s="1185"/>
      <c r="K105" s="1185"/>
      <c r="L105" s="1185">
        <f>'DEC''23'!L105</f>
        <v>2</v>
      </c>
      <c r="M105" s="1185">
        <f>'DEC''23'!M105</f>
        <v>45</v>
      </c>
      <c r="N105" s="1185"/>
      <c r="O105" s="1185"/>
      <c r="P105" s="1185"/>
      <c r="Q105" s="1185"/>
      <c r="R105" s="1185"/>
      <c r="S105" s="1185"/>
      <c r="T105" s="1185"/>
      <c r="U105" s="1185"/>
      <c r="V105" s="1185">
        <f>'DEC''23'!V105</f>
        <v>9292.5</v>
      </c>
      <c r="W105" s="1176"/>
    </row>
    <row r="106" spans="1:23" s="54" customFormat="1" ht="15" customHeight="1">
      <c r="A106" s="1176"/>
      <c r="B106" s="1185" t="str">
        <f>'DEC''23'!B106</f>
        <v>23.12.23</v>
      </c>
      <c r="C106" s="1185">
        <f>'DEC''23'!C106</f>
        <v>104</v>
      </c>
      <c r="D106" s="1185">
        <f>'DEC''23'!D106</f>
        <v>323</v>
      </c>
      <c r="E106" s="1185"/>
      <c r="F106" s="1185">
        <f>'DEC''23'!F106</f>
        <v>57</v>
      </c>
      <c r="G106" s="1185">
        <f>'DEC''23'!G106</f>
        <v>3577.7</v>
      </c>
      <c r="H106" s="1185">
        <f>'DEC''23'!H106</f>
        <v>116.85</v>
      </c>
      <c r="I106" s="1185">
        <f>'DEC''23'!I106</f>
        <v>10.55</v>
      </c>
      <c r="J106" s="1185"/>
      <c r="K106" s="1185"/>
      <c r="L106" s="1185">
        <f>'DEC''23'!L106</f>
        <v>2</v>
      </c>
      <c r="M106" s="1185">
        <f>'DEC''23'!M106</f>
        <v>15</v>
      </c>
      <c r="N106" s="1185"/>
      <c r="O106" s="1185"/>
      <c r="P106" s="1185"/>
      <c r="Q106" s="1185"/>
      <c r="R106" s="1185"/>
      <c r="S106" s="1185"/>
      <c r="T106" s="1185"/>
      <c r="U106" s="1185"/>
      <c r="V106" s="1185">
        <f>'DEC''23'!V106</f>
        <v>8977.5</v>
      </c>
      <c r="W106" s="1176"/>
    </row>
    <row r="107" spans="1:23" s="54" customFormat="1" ht="15" customHeight="1">
      <c r="A107" s="1176"/>
      <c r="B107" s="1185" t="str">
        <f>'DEC''23'!B107</f>
        <v>23.12.23</v>
      </c>
      <c r="C107" s="1185">
        <f>'DEC''23'!C107</f>
        <v>105</v>
      </c>
      <c r="D107" s="1185">
        <f>'DEC''23'!D107</f>
        <v>324</v>
      </c>
      <c r="E107" s="1185"/>
      <c r="F107" s="1185">
        <f>'DEC''23'!F107</f>
        <v>57</v>
      </c>
      <c r="G107" s="1185">
        <f>'DEC''23'!G107</f>
        <v>3543.27</v>
      </c>
      <c r="H107" s="1185">
        <f>'DEC''23'!H107</f>
        <v>151.91999999999999</v>
      </c>
      <c r="I107" s="1185">
        <f>'DEC''23'!I107</f>
        <v>2.19</v>
      </c>
      <c r="J107" s="1185"/>
      <c r="K107" s="1185"/>
      <c r="L107" s="1185">
        <f>'DEC''23'!L107</f>
        <v>2</v>
      </c>
      <c r="M107" s="1185">
        <f>'DEC''23'!M107</f>
        <v>0</v>
      </c>
      <c r="N107" s="1185"/>
      <c r="O107" s="1185"/>
      <c r="P107" s="1185"/>
      <c r="Q107" s="1185"/>
      <c r="R107" s="1185"/>
      <c r="S107" s="1185"/>
      <c r="T107" s="1185"/>
      <c r="U107" s="1185"/>
      <c r="V107" s="1185">
        <f>'DEC''23'!V107</f>
        <v>0</v>
      </c>
      <c r="W107" s="1176"/>
    </row>
    <row r="108" spans="1:23" s="54" customFormat="1" ht="15" customHeight="1">
      <c r="A108" s="1176"/>
      <c r="B108" s="1185" t="str">
        <f>'DEC''23'!B108</f>
        <v>23.12.23</v>
      </c>
      <c r="C108" s="1185">
        <f>'DEC''23'!C108</f>
        <v>106</v>
      </c>
      <c r="D108" s="1185">
        <f>'DEC''23'!D108</f>
        <v>325</v>
      </c>
      <c r="E108" s="1185"/>
      <c r="F108" s="1185">
        <f>'DEC''23'!F108</f>
        <v>58</v>
      </c>
      <c r="G108" s="1185">
        <f>'DEC''23'!G108</f>
        <v>3648.05</v>
      </c>
      <c r="H108" s="1185">
        <f>'DEC''23'!H108</f>
        <v>129.63</v>
      </c>
      <c r="I108" s="1185">
        <f>'DEC''23'!I108</f>
        <v>16.68</v>
      </c>
      <c r="J108" s="1185"/>
      <c r="K108" s="1185"/>
      <c r="L108" s="1185">
        <f>'DEC''23'!L108</f>
        <v>2</v>
      </c>
      <c r="M108" s="1185">
        <f>'DEC''23'!M108</f>
        <v>10</v>
      </c>
      <c r="N108" s="1185"/>
      <c r="O108" s="1185"/>
      <c r="P108" s="1185"/>
      <c r="Q108" s="1185"/>
      <c r="R108" s="1185"/>
      <c r="S108" s="1185"/>
      <c r="T108" s="1185"/>
      <c r="U108" s="1185"/>
      <c r="V108" s="1185">
        <f>'DEC''23'!V108</f>
        <v>9135</v>
      </c>
      <c r="W108" s="1176"/>
    </row>
    <row r="109" spans="1:23" s="54" customFormat="1" ht="15" customHeight="1">
      <c r="A109" s="1176"/>
      <c r="B109" s="1185" t="str">
        <f>'DEC''23'!B109</f>
        <v>24.12.23</v>
      </c>
      <c r="C109" s="1185">
        <f>'DEC''23'!C109</f>
        <v>107</v>
      </c>
      <c r="D109" s="1185">
        <f>'DEC''23'!D109</f>
        <v>326</v>
      </c>
      <c r="E109" s="1185"/>
      <c r="F109" s="1185">
        <f>'DEC''23'!F109</f>
        <v>59</v>
      </c>
      <c r="G109" s="1185">
        <f>'DEC''23'!G109</f>
        <v>3775.64</v>
      </c>
      <c r="H109" s="1185">
        <f>'DEC''23'!H109</f>
        <v>93.43</v>
      </c>
      <c r="I109" s="1185">
        <f>'DEC''23'!I109</f>
        <v>43.07</v>
      </c>
      <c r="J109" s="1185"/>
      <c r="K109" s="1185"/>
      <c r="L109" s="1185">
        <f>'DEC''23'!L109</f>
        <v>2</v>
      </c>
      <c r="M109" s="1185">
        <f>'DEC''23'!M109</f>
        <v>30</v>
      </c>
      <c r="N109" s="1185"/>
      <c r="O109" s="1185"/>
      <c r="P109" s="1185"/>
      <c r="Q109" s="1185"/>
      <c r="R109" s="1185"/>
      <c r="S109" s="1185"/>
      <c r="T109" s="1185"/>
      <c r="U109" s="1185"/>
      <c r="V109" s="1185">
        <f>'DEC''23'!V109</f>
        <v>9292.5</v>
      </c>
      <c r="W109" s="1176"/>
    </row>
    <row r="110" spans="1:23" s="54" customFormat="1" ht="15" customHeight="1">
      <c r="A110" s="1176"/>
      <c r="B110" s="1185" t="str">
        <f>'DEC''23'!B110</f>
        <v>24.12.23</v>
      </c>
      <c r="C110" s="1185">
        <f>'DEC''23'!C110</f>
        <v>108</v>
      </c>
      <c r="D110" s="1185">
        <f>'DEC''23'!D110</f>
        <v>327</v>
      </c>
      <c r="E110" s="1185"/>
      <c r="F110" s="1185">
        <f>'DEC''23'!F110</f>
        <v>57</v>
      </c>
      <c r="G110" s="1185">
        <f>'DEC''23'!G110</f>
        <v>3548.47</v>
      </c>
      <c r="H110" s="1185">
        <f>'DEC''23'!H110</f>
        <v>156.88</v>
      </c>
      <c r="I110" s="1185">
        <f>'DEC''23'!I110</f>
        <v>12.35</v>
      </c>
      <c r="J110" s="1185"/>
      <c r="K110" s="1185"/>
      <c r="L110" s="1185">
        <f>'DEC''23'!L110</f>
        <v>2</v>
      </c>
      <c r="M110" s="1185">
        <f>'DEC''23'!M110</f>
        <v>25</v>
      </c>
      <c r="N110" s="1185"/>
      <c r="O110" s="1185"/>
      <c r="P110" s="1185"/>
      <c r="Q110" s="1185"/>
      <c r="R110" s="1185"/>
      <c r="S110" s="1185"/>
      <c r="T110" s="1185"/>
      <c r="U110" s="1185"/>
      <c r="V110" s="1185">
        <f>'DEC''23'!V110</f>
        <v>8977.5</v>
      </c>
      <c r="W110" s="1176"/>
    </row>
    <row r="111" spans="1:23" s="54" customFormat="1" ht="15" customHeight="1">
      <c r="A111" s="1176"/>
      <c r="B111" s="1185" t="str">
        <f>'DEC''23'!B111</f>
        <v>24.12.23</v>
      </c>
      <c r="C111" s="1185">
        <f>'DEC''23'!C111</f>
        <v>109</v>
      </c>
      <c r="D111" s="1185">
        <f>'DEC''23'!D111</f>
        <v>328</v>
      </c>
      <c r="E111" s="1185"/>
      <c r="F111" s="1185">
        <f>'DEC''23'!F111</f>
        <v>56</v>
      </c>
      <c r="G111" s="1185">
        <f>'DEC''23'!G111</f>
        <v>3517.31</v>
      </c>
      <c r="H111" s="1185">
        <f>'DEC''23'!H111</f>
        <v>116.85</v>
      </c>
      <c r="I111" s="1185">
        <f>'DEC''23'!I111</f>
        <v>15.16</v>
      </c>
      <c r="J111" s="1185"/>
      <c r="K111" s="1185"/>
      <c r="L111" s="1185">
        <f>'DEC''23'!L111</f>
        <v>1</v>
      </c>
      <c r="M111" s="1185">
        <f>'DEC''23'!M111</f>
        <v>55</v>
      </c>
      <c r="N111" s="1185"/>
      <c r="O111" s="1185"/>
      <c r="P111" s="1185"/>
      <c r="Q111" s="1185"/>
      <c r="R111" s="1185"/>
      <c r="S111" s="1185"/>
      <c r="T111" s="1185"/>
      <c r="U111" s="1185"/>
      <c r="V111" s="1185">
        <f>'DEC''23'!V111</f>
        <v>8820</v>
      </c>
      <c r="W111" s="1176"/>
    </row>
    <row r="112" spans="1:23" s="54" customFormat="1" ht="15" customHeight="1">
      <c r="A112" s="1176"/>
      <c r="B112" s="1185" t="str">
        <f>'DEC''23'!B112</f>
        <v>25.12.23</v>
      </c>
      <c r="C112" s="1185">
        <f>'DEC''23'!C112</f>
        <v>110</v>
      </c>
      <c r="D112" s="1185">
        <f>'DEC''23'!D112</f>
        <v>329</v>
      </c>
      <c r="E112" s="1185"/>
      <c r="F112" s="1185">
        <f>'DEC''23'!F112</f>
        <v>59</v>
      </c>
      <c r="G112" s="1185">
        <f>'DEC''23'!G112</f>
        <v>3643.26</v>
      </c>
      <c r="H112" s="1185">
        <f>'DEC''23'!H112</f>
        <v>178.94</v>
      </c>
      <c r="I112" s="1185">
        <f>'DEC''23'!I112</f>
        <v>2.2000000000000002</v>
      </c>
      <c r="J112" s="1185"/>
      <c r="K112" s="1185"/>
      <c r="L112" s="1185">
        <f>'DEC''23'!L112</f>
        <v>2</v>
      </c>
      <c r="M112" s="1185">
        <f>'DEC''23'!M112</f>
        <v>5</v>
      </c>
      <c r="N112" s="1185"/>
      <c r="O112" s="1185"/>
      <c r="P112" s="1185"/>
      <c r="Q112" s="1185"/>
      <c r="R112" s="1185"/>
      <c r="S112" s="1185"/>
      <c r="T112" s="1185"/>
      <c r="U112" s="1185"/>
      <c r="V112" s="1185">
        <f>'DEC''23'!V112</f>
        <v>25504.5</v>
      </c>
      <c r="W112" s="1176"/>
    </row>
    <row r="113" spans="1:23" s="54" customFormat="1" ht="15" customHeight="1">
      <c r="A113" s="1176"/>
      <c r="B113" s="1185" t="str">
        <f>'DEC''23'!B113</f>
        <v>25.12.23</v>
      </c>
      <c r="C113" s="1185">
        <f>'DEC''23'!C113</f>
        <v>111</v>
      </c>
      <c r="D113" s="1185">
        <f>'DEC''23'!D113</f>
        <v>330</v>
      </c>
      <c r="E113" s="1185"/>
      <c r="F113" s="1185">
        <f>'DEC''23'!F113</f>
        <v>58</v>
      </c>
      <c r="G113" s="1185">
        <f>'DEC''23'!G113</f>
        <v>3515.64</v>
      </c>
      <c r="H113" s="1185">
        <f>'DEC''23'!H113</f>
        <v>249.35</v>
      </c>
      <c r="I113" s="1185">
        <f>'DEC''23'!I113</f>
        <v>0.99</v>
      </c>
      <c r="J113" s="1185"/>
      <c r="K113" s="1185"/>
      <c r="L113" s="1185">
        <f>'DEC''23'!L113</f>
        <v>2</v>
      </c>
      <c r="M113" s="1185">
        <f>'DEC''23'!M113</f>
        <v>15</v>
      </c>
      <c r="N113" s="1185"/>
      <c r="O113" s="1185"/>
      <c r="P113" s="1185"/>
      <c r="Q113" s="1185"/>
      <c r="R113" s="1185"/>
      <c r="S113" s="1185"/>
      <c r="T113" s="1185"/>
      <c r="U113" s="1185"/>
      <c r="V113" s="1185">
        <f>'DEC''23'!V113</f>
        <v>0</v>
      </c>
      <c r="W113" s="1176"/>
    </row>
    <row r="114" spans="1:23" s="54" customFormat="1" ht="15" customHeight="1">
      <c r="A114" s="1176"/>
      <c r="B114" s="1185" t="str">
        <f>'DEC''23'!B114</f>
        <v>25.12.23</v>
      </c>
      <c r="C114" s="1185">
        <f>'DEC''23'!C114</f>
        <v>112</v>
      </c>
      <c r="D114" s="1185">
        <f>'DEC''23'!D114</f>
        <v>331</v>
      </c>
      <c r="E114" s="1185"/>
      <c r="F114" s="1185">
        <f>'DEC''23'!F114</f>
        <v>57</v>
      </c>
      <c r="G114" s="1185">
        <f>'DEC''23'!G114</f>
        <v>3488.48</v>
      </c>
      <c r="H114" s="1185">
        <f>'DEC''23'!H114</f>
        <v>203.71</v>
      </c>
      <c r="I114" s="1185">
        <f>'DEC''23'!I114</f>
        <v>2.19</v>
      </c>
      <c r="J114" s="1185"/>
      <c r="K114" s="1185"/>
      <c r="L114" s="1185">
        <f>'DEC''23'!L114</f>
        <v>2</v>
      </c>
      <c r="M114" s="1185">
        <f>'DEC''23'!M114</f>
        <v>5</v>
      </c>
      <c r="N114" s="1185"/>
      <c r="O114" s="1185"/>
      <c r="P114" s="1185"/>
      <c r="Q114" s="1185"/>
      <c r="R114" s="1185"/>
      <c r="S114" s="1185"/>
      <c r="T114" s="1185"/>
      <c r="U114" s="1185"/>
      <c r="V114" s="1185">
        <f>'DEC''23'!V114</f>
        <v>8977.5</v>
      </c>
      <c r="W114" s="1176"/>
    </row>
    <row r="115" spans="1:23" s="54" customFormat="1" ht="15" customHeight="1">
      <c r="A115" s="1176"/>
      <c r="B115" s="1185" t="str">
        <f>'DEC''23'!B115</f>
        <v>25.12.23</v>
      </c>
      <c r="C115" s="1185">
        <f>'DEC''23'!C115</f>
        <v>113</v>
      </c>
      <c r="D115" s="1185">
        <f>'DEC''23'!D115</f>
        <v>332</v>
      </c>
      <c r="E115" s="1185"/>
      <c r="F115" s="1185">
        <f>'DEC''23'!F115</f>
        <v>56</v>
      </c>
      <c r="G115" s="1185">
        <f>'DEC''23'!G115</f>
        <v>3305.27</v>
      </c>
      <c r="H115" s="1185">
        <f>'DEC''23'!H115</f>
        <v>263.73</v>
      </c>
      <c r="I115" s="1185">
        <f>'DEC''23'!I115</f>
        <v>0</v>
      </c>
      <c r="J115" s="1185"/>
      <c r="K115" s="1185"/>
      <c r="L115" s="1185">
        <f>'DEC''23'!L115</f>
        <v>2</v>
      </c>
      <c r="M115" s="1185">
        <f>'DEC''23'!M115</f>
        <v>0</v>
      </c>
      <c r="N115" s="1185"/>
      <c r="O115" s="1185"/>
      <c r="P115" s="1185"/>
      <c r="Q115" s="1185"/>
      <c r="R115" s="1185"/>
      <c r="S115" s="1185"/>
      <c r="T115" s="1185"/>
      <c r="U115" s="1185"/>
      <c r="V115" s="1185">
        <f>'DEC''23'!V115</f>
        <v>0</v>
      </c>
      <c r="W115" s="1176"/>
    </row>
    <row r="116" spans="1:23" s="54" customFormat="1" ht="15" customHeight="1">
      <c r="A116" s="1176"/>
      <c r="B116" s="1185" t="str">
        <f>'DEC''23'!B116</f>
        <v>25.12.23</v>
      </c>
      <c r="C116" s="1185">
        <f>'DEC''23'!C116</f>
        <v>114</v>
      </c>
      <c r="D116" s="1185">
        <f>'DEC''23'!D116</f>
        <v>333</v>
      </c>
      <c r="E116" s="1185"/>
      <c r="F116" s="1185">
        <f>'DEC''23'!F116</f>
        <v>59</v>
      </c>
      <c r="G116" s="1185">
        <f>'DEC''23'!G116</f>
        <v>3487.46</v>
      </c>
      <c r="H116" s="1185">
        <f>'DEC''23'!H116</f>
        <v>332.54</v>
      </c>
      <c r="I116" s="1185">
        <f>'DEC''23'!I116</f>
        <v>0</v>
      </c>
      <c r="J116" s="1185"/>
      <c r="K116" s="1185"/>
      <c r="L116" s="1185">
        <f>'DEC''23'!L116</f>
        <v>1</v>
      </c>
      <c r="M116" s="1185">
        <f>'DEC''23'!M116</f>
        <v>50</v>
      </c>
      <c r="N116" s="1185"/>
      <c r="O116" s="1185"/>
      <c r="P116" s="1185"/>
      <c r="Q116" s="1185"/>
      <c r="R116" s="1185"/>
      <c r="S116" s="1185"/>
      <c r="T116" s="1185"/>
      <c r="U116" s="1185"/>
      <c r="V116" s="1185">
        <f>'DEC''23'!V116</f>
        <v>0</v>
      </c>
      <c r="W116" s="1176"/>
    </row>
    <row r="117" spans="1:23" s="54" customFormat="1" ht="15" customHeight="1">
      <c r="A117" s="1176"/>
      <c r="B117" s="1185" t="str">
        <f>'DEC''23'!B117</f>
        <v>26.12.23</v>
      </c>
      <c r="C117" s="1185">
        <f>'DEC''23'!C117</f>
        <v>115</v>
      </c>
      <c r="D117" s="1185">
        <f>'DEC''23'!D117</f>
        <v>334</v>
      </c>
      <c r="E117" s="1185"/>
      <c r="F117" s="1185">
        <f>'DEC''23'!F117</f>
        <v>57</v>
      </c>
      <c r="G117" s="1185">
        <f>'DEC''23'!G117</f>
        <v>3481.26</v>
      </c>
      <c r="H117" s="1185">
        <f>'DEC''23'!H117</f>
        <v>216.14</v>
      </c>
      <c r="I117" s="1185">
        <f>'DEC''23'!I117</f>
        <v>1.4</v>
      </c>
      <c r="J117" s="1185"/>
      <c r="K117" s="1185"/>
      <c r="L117" s="1185">
        <f>'DEC''23'!L117</f>
        <v>2</v>
      </c>
      <c r="M117" s="1185">
        <f>'DEC''23'!M117</f>
        <v>0</v>
      </c>
      <c r="N117" s="1185"/>
      <c r="O117" s="1185"/>
      <c r="P117" s="1185"/>
      <c r="Q117" s="1185"/>
      <c r="R117" s="1185"/>
      <c r="S117" s="1185"/>
      <c r="T117" s="1185"/>
      <c r="U117" s="1185"/>
      <c r="V117" s="1185">
        <f>'DEC''23'!V117</f>
        <v>0</v>
      </c>
      <c r="W117" s="1176"/>
    </row>
    <row r="118" spans="1:23" s="54" customFormat="1" ht="15" customHeight="1">
      <c r="A118" s="1176"/>
      <c r="B118" s="1185" t="str">
        <f>'DEC''23'!B118</f>
        <v>26.12.23</v>
      </c>
      <c r="C118" s="1185">
        <f>'DEC''23'!C118</f>
        <v>116</v>
      </c>
      <c r="D118" s="1185">
        <f>'DEC''23'!D118</f>
        <v>335</v>
      </c>
      <c r="E118" s="1185"/>
      <c r="F118" s="1185">
        <f>'DEC''23'!F118</f>
        <v>57</v>
      </c>
      <c r="G118" s="1185">
        <f>'DEC''23'!G118</f>
        <v>3487.1</v>
      </c>
      <c r="H118" s="1185">
        <f>'DEC''23'!H118</f>
        <v>204.1</v>
      </c>
      <c r="I118" s="1185">
        <f>'DEC''23'!I118</f>
        <v>7.2</v>
      </c>
      <c r="J118" s="1185"/>
      <c r="K118" s="1185"/>
      <c r="L118" s="1185">
        <f>'DEC''23'!L118</f>
        <v>2</v>
      </c>
      <c r="M118" s="1185">
        <f>'DEC''23'!M118</f>
        <v>10</v>
      </c>
      <c r="N118" s="1185"/>
      <c r="O118" s="1185"/>
      <c r="P118" s="1185"/>
      <c r="Q118" s="1185"/>
      <c r="R118" s="1185"/>
      <c r="S118" s="1185"/>
      <c r="T118" s="1185"/>
      <c r="U118" s="1185"/>
      <c r="V118" s="1185">
        <f>'DEC''23'!V118</f>
        <v>8977.5</v>
      </c>
      <c r="W118" s="1176"/>
    </row>
    <row r="119" spans="1:23" s="54" customFormat="1" ht="15" customHeight="1">
      <c r="A119" s="1176"/>
      <c r="B119" s="1185" t="str">
        <f>'DEC''23'!B119</f>
        <v>26.12.23</v>
      </c>
      <c r="C119" s="1185">
        <f>'DEC''23'!C119</f>
        <v>117</v>
      </c>
      <c r="D119" s="1185">
        <f>'DEC''23'!D119</f>
        <v>336</v>
      </c>
      <c r="E119" s="1185"/>
      <c r="F119" s="1185">
        <f>'DEC''23'!F119</f>
        <v>58</v>
      </c>
      <c r="G119" s="1185">
        <f>'DEC''23'!G119</f>
        <v>3593.65</v>
      </c>
      <c r="H119" s="1185">
        <f>'DEC''23'!H119</f>
        <v>167.35</v>
      </c>
      <c r="I119" s="1185">
        <f>'DEC''23'!I119</f>
        <v>0</v>
      </c>
      <c r="J119" s="1185"/>
      <c r="K119" s="1185"/>
      <c r="L119" s="1185">
        <f>'DEC''23'!L119</f>
        <v>2</v>
      </c>
      <c r="M119" s="1185">
        <f>'DEC''23'!M119</f>
        <v>10</v>
      </c>
      <c r="N119" s="1185"/>
      <c r="O119" s="1185"/>
      <c r="P119" s="1185"/>
      <c r="Q119" s="1185"/>
      <c r="R119" s="1185"/>
      <c r="S119" s="1185"/>
      <c r="T119" s="1185"/>
      <c r="U119" s="1185"/>
      <c r="V119" s="1185">
        <f>'DEC''23'!V119</f>
        <v>0</v>
      </c>
      <c r="W119" s="1176"/>
    </row>
    <row r="120" spans="1:23" s="54" customFormat="1" ht="15" customHeight="1">
      <c r="A120" s="1176"/>
      <c r="B120" s="1185" t="str">
        <f>'DEC''23'!B120</f>
        <v>26.12.23</v>
      </c>
      <c r="C120" s="1185">
        <f>'DEC''23'!C120</f>
        <v>118</v>
      </c>
      <c r="D120" s="1185">
        <f>'DEC''23'!D120</f>
        <v>337</v>
      </c>
      <c r="E120" s="1185"/>
      <c r="F120" s="1185">
        <f>'DEC''23'!F120</f>
        <v>59</v>
      </c>
      <c r="G120" s="1185">
        <f>'DEC''23'!G120</f>
        <v>3575.84</v>
      </c>
      <c r="H120" s="1185">
        <f>'DEC''23'!H120</f>
        <v>251.54</v>
      </c>
      <c r="I120" s="1185">
        <f>'DEC''23'!I120</f>
        <v>1.38</v>
      </c>
      <c r="J120" s="1185"/>
      <c r="K120" s="1185"/>
      <c r="L120" s="1185">
        <f>'DEC''23'!L120</f>
        <v>2</v>
      </c>
      <c r="M120" s="1185">
        <f>'DEC''23'!M120</f>
        <v>10</v>
      </c>
      <c r="N120" s="1185"/>
      <c r="O120" s="1185"/>
      <c r="P120" s="1185"/>
      <c r="Q120" s="1185"/>
      <c r="R120" s="1185"/>
      <c r="S120" s="1185"/>
      <c r="T120" s="1185"/>
      <c r="U120" s="1185"/>
      <c r="V120" s="1185">
        <f>'DEC''23'!V120</f>
        <v>0</v>
      </c>
      <c r="W120" s="1176"/>
    </row>
    <row r="121" spans="1:23" s="54" customFormat="1" ht="15" customHeight="1">
      <c r="A121" s="1176"/>
      <c r="B121" s="1185" t="str">
        <f>'DEC''23'!B121</f>
        <v>26.12.23</v>
      </c>
      <c r="C121" s="1185">
        <f>'DEC''23'!C121</f>
        <v>119</v>
      </c>
      <c r="D121" s="1185">
        <f>'DEC''23'!D121</f>
        <v>338</v>
      </c>
      <c r="E121" s="1185"/>
      <c r="F121" s="1185">
        <f>'DEC''23'!F121</f>
        <v>56</v>
      </c>
      <c r="G121" s="1185">
        <f>'DEC''23'!G121</f>
        <v>3459.29</v>
      </c>
      <c r="H121" s="1185">
        <f>'DEC''23'!H121</f>
        <v>166.5</v>
      </c>
      <c r="I121" s="1185">
        <f>'DEC''23'!I121</f>
        <v>0.79</v>
      </c>
      <c r="J121" s="1185"/>
      <c r="K121" s="1185"/>
      <c r="L121" s="1185">
        <f>'DEC''23'!L121</f>
        <v>2</v>
      </c>
      <c r="M121" s="1185">
        <f>'DEC''23'!M121</f>
        <v>15</v>
      </c>
      <c r="N121" s="1185"/>
      <c r="O121" s="1185"/>
      <c r="P121" s="1185"/>
      <c r="Q121" s="1185"/>
      <c r="R121" s="1185"/>
      <c r="S121" s="1185"/>
      <c r="T121" s="1185"/>
      <c r="U121" s="1185"/>
      <c r="V121" s="1185">
        <f>'DEC''23'!V121</f>
        <v>0</v>
      </c>
      <c r="W121" s="1176"/>
    </row>
    <row r="122" spans="1:23" s="54" customFormat="1" ht="15" customHeight="1">
      <c r="A122" s="1176"/>
      <c r="B122" s="1185" t="str">
        <f>'DEC''23'!B122</f>
        <v>26.12.23</v>
      </c>
      <c r="C122" s="1185">
        <f>'DEC''23'!C122</f>
        <v>120</v>
      </c>
      <c r="D122" s="1185">
        <f>'DEC''23'!D122</f>
        <v>339</v>
      </c>
      <c r="E122" s="1185"/>
      <c r="F122" s="1185">
        <f>'DEC''23'!F122</f>
        <v>57</v>
      </c>
      <c r="G122" s="1185">
        <f>'DEC''23'!G122</f>
        <v>3443.87</v>
      </c>
      <c r="H122" s="1185">
        <f>'DEC''23'!H122</f>
        <v>251.33</v>
      </c>
      <c r="I122" s="1185">
        <f>'DEC''23'!I122</f>
        <v>2.2000000000000002</v>
      </c>
      <c r="J122" s="1185"/>
      <c r="K122" s="1185"/>
      <c r="L122" s="1185">
        <f>'DEC''23'!L122</f>
        <v>2</v>
      </c>
      <c r="M122" s="1185">
        <f>'DEC''23'!M122</f>
        <v>15</v>
      </c>
      <c r="N122" s="1185"/>
      <c r="O122" s="1185"/>
      <c r="P122" s="1185"/>
      <c r="Q122" s="1185"/>
      <c r="R122" s="1185"/>
      <c r="S122" s="1185"/>
      <c r="T122" s="1185"/>
      <c r="U122" s="1185"/>
      <c r="V122" s="1185">
        <f>'DEC''23'!V122</f>
        <v>0</v>
      </c>
      <c r="W122" s="1176"/>
    </row>
    <row r="123" spans="1:23" s="54" customFormat="1" ht="15" customHeight="1">
      <c r="A123" s="1176"/>
      <c r="B123" s="1185" t="str">
        <f>'DEC''23'!B123</f>
        <v>27.12.23</v>
      </c>
      <c r="C123" s="1185">
        <f>'DEC''23'!C123</f>
        <v>121</v>
      </c>
      <c r="D123" s="1185">
        <f>'DEC''23'!D123</f>
        <v>340</v>
      </c>
      <c r="E123" s="1185"/>
      <c r="F123" s="1185">
        <f>'DEC''23'!F123</f>
        <v>58</v>
      </c>
      <c r="G123" s="1185">
        <f>'DEC''23'!G123</f>
        <v>3555.83</v>
      </c>
      <c r="H123" s="1185">
        <f>'DEC''23'!H123</f>
        <v>216.15</v>
      </c>
      <c r="I123" s="1185">
        <f>'DEC''23'!I123</f>
        <v>4.9800000000000004</v>
      </c>
      <c r="J123" s="1185"/>
      <c r="K123" s="1185"/>
      <c r="L123" s="1185">
        <f>'DEC''23'!L123</f>
        <v>2</v>
      </c>
      <c r="M123" s="1185">
        <f>'DEC''23'!M123</f>
        <v>25</v>
      </c>
      <c r="N123" s="1185"/>
      <c r="O123" s="1185"/>
      <c r="P123" s="1185"/>
      <c r="Q123" s="1185"/>
      <c r="R123" s="1185"/>
      <c r="S123" s="1185"/>
      <c r="T123" s="1185"/>
      <c r="U123" s="1185"/>
      <c r="V123" s="1185">
        <f>'DEC''23'!V123</f>
        <v>9135</v>
      </c>
      <c r="W123" s="1176"/>
    </row>
    <row r="124" spans="1:23" s="54" customFormat="1" ht="15" customHeight="1">
      <c r="A124" s="1176"/>
      <c r="B124" s="1185" t="str">
        <f>'DEC''23'!B124</f>
        <v>27.12.23</v>
      </c>
      <c r="C124" s="1185">
        <f>'DEC''23'!C124</f>
        <v>122</v>
      </c>
      <c r="D124" s="1185">
        <f>'DEC''23'!D124</f>
        <v>341</v>
      </c>
      <c r="E124" s="1185"/>
      <c r="F124" s="1185">
        <f>'DEC''23'!F124</f>
        <v>59</v>
      </c>
      <c r="G124" s="1185">
        <f>'DEC''23'!G124</f>
        <v>3599.46</v>
      </c>
      <c r="H124" s="1185">
        <f>'DEC''23'!H124</f>
        <v>226.52</v>
      </c>
      <c r="I124" s="1185">
        <f>'DEC''23'!I124</f>
        <v>5.98</v>
      </c>
      <c r="J124" s="1185"/>
      <c r="K124" s="1185"/>
      <c r="L124" s="1185">
        <f>'DEC''23'!L124</f>
        <v>2</v>
      </c>
      <c r="M124" s="1185">
        <f>'DEC''23'!M124</f>
        <v>45</v>
      </c>
      <c r="N124" s="1185"/>
      <c r="O124" s="1185"/>
      <c r="P124" s="1185"/>
      <c r="Q124" s="1185"/>
      <c r="R124" s="1185"/>
      <c r="S124" s="1185"/>
      <c r="T124" s="1185"/>
      <c r="U124" s="1185"/>
      <c r="V124" s="1185">
        <f>'DEC''23'!V124</f>
        <v>9292.5</v>
      </c>
      <c r="W124" s="1176"/>
    </row>
    <row r="125" spans="1:23" s="54" customFormat="1" ht="15" customHeight="1">
      <c r="A125" s="1176"/>
      <c r="B125" s="1185" t="str">
        <f>'DEC''23'!B125</f>
        <v>28.12.23</v>
      </c>
      <c r="C125" s="1185">
        <f>'DEC''23'!C125</f>
        <v>123</v>
      </c>
      <c r="D125" s="1185">
        <f>'DEC''23'!D125</f>
        <v>342</v>
      </c>
      <c r="E125" s="1185"/>
      <c r="F125" s="1185">
        <f>'DEC''23'!F125</f>
        <v>57</v>
      </c>
      <c r="G125" s="1185">
        <f>'DEC''23'!G125</f>
        <v>3457.87</v>
      </c>
      <c r="H125" s="1185">
        <f>'DEC''23'!H125</f>
        <v>241.53</v>
      </c>
      <c r="I125" s="1185">
        <f>'DEC''23'!I125</f>
        <v>6.4</v>
      </c>
      <c r="J125" s="1185"/>
      <c r="K125" s="1185"/>
      <c r="L125" s="1185">
        <f>'DEC''23'!L125</f>
        <v>2</v>
      </c>
      <c r="M125" s="1185">
        <f>'DEC''23'!M125</f>
        <v>55</v>
      </c>
      <c r="N125" s="1185"/>
      <c r="O125" s="1185"/>
      <c r="P125" s="1185"/>
      <c r="Q125" s="1185"/>
      <c r="R125" s="1185"/>
      <c r="S125" s="1185"/>
      <c r="T125" s="1185"/>
      <c r="U125" s="1185"/>
      <c r="V125" s="1185">
        <f>'DEC''23'!V125</f>
        <v>8977.5</v>
      </c>
      <c r="W125" s="1176"/>
    </row>
    <row r="126" spans="1:23" s="54" customFormat="1" ht="15" customHeight="1">
      <c r="A126" s="1176"/>
      <c r="B126" s="1185" t="str">
        <f>'DEC''23'!B126</f>
        <v>28.12.23</v>
      </c>
      <c r="C126" s="1185">
        <f>'DEC''23'!C126</f>
        <v>124</v>
      </c>
      <c r="D126" s="1185">
        <f>'DEC''23'!D126</f>
        <v>343</v>
      </c>
      <c r="E126" s="1185"/>
      <c r="F126" s="1185">
        <f>'DEC''23'!F126</f>
        <v>57</v>
      </c>
      <c r="G126" s="1185">
        <f>'DEC''23'!G126</f>
        <v>3441.3</v>
      </c>
      <c r="H126" s="1185">
        <f>'DEC''23'!H126</f>
        <v>245.09</v>
      </c>
      <c r="I126" s="1185">
        <f>'DEC''23'!I126</f>
        <v>2.39</v>
      </c>
      <c r="J126" s="1185"/>
      <c r="K126" s="1185"/>
      <c r="L126" s="1185">
        <f>'DEC''23'!L126</f>
        <v>2</v>
      </c>
      <c r="M126" s="1185">
        <f>'DEC''23'!M126</f>
        <v>40</v>
      </c>
      <c r="N126" s="1185"/>
      <c r="O126" s="1185"/>
      <c r="P126" s="1185"/>
      <c r="Q126" s="1185"/>
      <c r="R126" s="1185"/>
      <c r="S126" s="1185"/>
      <c r="T126" s="1185"/>
      <c r="U126" s="1185"/>
      <c r="V126" s="1185">
        <f>'DEC''23'!V126</f>
        <v>8977.5</v>
      </c>
      <c r="W126" s="1176"/>
    </row>
    <row r="127" spans="1:23" s="54" customFormat="1" ht="15" customHeight="1">
      <c r="A127" s="1176"/>
      <c r="B127" s="1185" t="str">
        <f>'DEC''23'!B127</f>
        <v>28.12.23</v>
      </c>
      <c r="C127" s="1185">
        <f>'DEC''23'!C127</f>
        <v>125</v>
      </c>
      <c r="D127" s="1185">
        <f>'DEC''23'!D127</f>
        <v>344</v>
      </c>
      <c r="E127" s="1185"/>
      <c r="F127" s="1185">
        <f>'DEC''23'!F127</f>
        <v>57</v>
      </c>
      <c r="G127" s="1185">
        <f>'DEC''23'!G127</f>
        <v>3543.64</v>
      </c>
      <c r="H127" s="1185">
        <f>'DEC''23'!H127</f>
        <v>162.53</v>
      </c>
      <c r="I127" s="1185">
        <f>'DEC''23'!I127</f>
        <v>4.17</v>
      </c>
      <c r="J127" s="1185"/>
      <c r="K127" s="1185"/>
      <c r="L127" s="1185">
        <f>'DEC''23'!L127</f>
        <v>2</v>
      </c>
      <c r="M127" s="1185">
        <f>'DEC''23'!M127</f>
        <v>30</v>
      </c>
      <c r="N127" s="1185"/>
      <c r="O127" s="1185"/>
      <c r="P127" s="1185"/>
      <c r="Q127" s="1185"/>
      <c r="R127" s="1185"/>
      <c r="S127" s="1185"/>
      <c r="T127" s="1185"/>
      <c r="U127" s="1185"/>
      <c r="V127" s="1185">
        <f>'DEC''23'!V127</f>
        <v>8977.5</v>
      </c>
      <c r="W127" s="1176"/>
    </row>
    <row r="128" spans="1:23" s="54" customFormat="1" ht="15" customHeight="1">
      <c r="A128" s="1176"/>
      <c r="B128" s="1185" t="str">
        <f>'DEC''23'!B128</f>
        <v>28.12.23</v>
      </c>
      <c r="C128" s="1185">
        <f>'DEC''23'!C128</f>
        <v>126</v>
      </c>
      <c r="D128" s="1185">
        <f>'DEC''23'!D128</f>
        <v>345</v>
      </c>
      <c r="E128" s="1185"/>
      <c r="F128" s="1185">
        <f>'DEC''23'!F128</f>
        <v>55</v>
      </c>
      <c r="G128" s="1185">
        <f>'DEC''23'!G128</f>
        <v>3483.88</v>
      </c>
      <c r="H128" s="1185">
        <f>'DEC''23'!H128</f>
        <v>99.42</v>
      </c>
      <c r="I128" s="1185">
        <f>'DEC''23'!I128</f>
        <v>17.3</v>
      </c>
      <c r="J128" s="1185"/>
      <c r="K128" s="1185"/>
      <c r="L128" s="1185">
        <f>'DEC''23'!L128</f>
        <v>1</v>
      </c>
      <c r="M128" s="1185">
        <f>'DEC''23'!M128</f>
        <v>50</v>
      </c>
      <c r="N128" s="1185"/>
      <c r="O128" s="1185"/>
      <c r="P128" s="1185"/>
      <c r="Q128" s="1185"/>
      <c r="R128" s="1185"/>
      <c r="S128" s="1185"/>
      <c r="T128" s="1185"/>
      <c r="U128" s="1185"/>
      <c r="V128" s="1185">
        <f>'DEC''23'!V128</f>
        <v>8662.5</v>
      </c>
      <c r="W128" s="1176"/>
    </row>
    <row r="129" spans="1:23" s="54" customFormat="1" ht="15" customHeight="1">
      <c r="A129" s="1176"/>
      <c r="B129" s="1185" t="str">
        <f>'DEC''23'!B129</f>
        <v>29.12.23</v>
      </c>
      <c r="C129" s="1185">
        <f>'DEC''23'!C129</f>
        <v>127</v>
      </c>
      <c r="D129" s="1185">
        <f>'DEC''23'!D129</f>
        <v>346</v>
      </c>
      <c r="E129" s="1185"/>
      <c r="F129" s="1185">
        <f>'DEC''23'!F129</f>
        <v>51</v>
      </c>
      <c r="G129" s="1185">
        <f>'DEC''23'!G129</f>
        <v>3162.6</v>
      </c>
      <c r="H129" s="1185">
        <f>'DEC''23'!H129</f>
        <v>146.33000000000001</v>
      </c>
      <c r="I129" s="1185">
        <f>'DEC''23'!I129</f>
        <v>26.93</v>
      </c>
      <c r="J129" s="1185"/>
      <c r="K129" s="1185"/>
      <c r="L129" s="1185">
        <f>'DEC''23'!L129</f>
        <v>2</v>
      </c>
      <c r="M129" s="1185">
        <f>'DEC''23'!M129</f>
        <v>0</v>
      </c>
      <c r="N129" s="1185"/>
      <c r="O129" s="1185"/>
      <c r="P129" s="1185"/>
      <c r="Q129" s="1185"/>
      <c r="R129" s="1185"/>
      <c r="S129" s="1185"/>
      <c r="T129" s="1185"/>
      <c r="U129" s="1185"/>
      <c r="V129" s="1185">
        <f>'DEC''23'!V129</f>
        <v>8032.5</v>
      </c>
      <c r="W129" s="1176"/>
    </row>
    <row r="130" spans="1:23" s="54" customFormat="1" ht="15" customHeight="1">
      <c r="A130" s="1176"/>
      <c r="B130" s="1185" t="str">
        <f>'DEC''23'!B130</f>
        <v>29.12.23</v>
      </c>
      <c r="C130" s="1185">
        <f>'DEC''23'!C130</f>
        <v>128</v>
      </c>
      <c r="D130" s="1185">
        <f>'DEC''23'!D130</f>
        <v>347</v>
      </c>
      <c r="E130" s="1185"/>
      <c r="F130" s="1185">
        <f>'DEC''23'!F130</f>
        <v>57</v>
      </c>
      <c r="G130" s="1185">
        <f>'DEC''23'!G130</f>
        <v>3530.27</v>
      </c>
      <c r="H130" s="1185">
        <f>'DEC''23'!H130</f>
        <v>177.48</v>
      </c>
      <c r="I130" s="1185">
        <f>'DEC''23'!I130</f>
        <v>14.75</v>
      </c>
      <c r="J130" s="1185"/>
      <c r="K130" s="1185"/>
      <c r="L130" s="1185">
        <f>'DEC''23'!L130</f>
        <v>2</v>
      </c>
      <c r="M130" s="1185">
        <f>'DEC''23'!M130</f>
        <v>0</v>
      </c>
      <c r="N130" s="1185"/>
      <c r="O130" s="1185"/>
      <c r="P130" s="1185"/>
      <c r="Q130" s="1185"/>
      <c r="R130" s="1185"/>
      <c r="S130" s="1185"/>
      <c r="T130" s="1185"/>
      <c r="U130" s="1185"/>
      <c r="V130" s="1185">
        <f>'DEC''23'!V130</f>
        <v>8977.5</v>
      </c>
      <c r="W130" s="1176"/>
    </row>
    <row r="131" spans="1:23" s="54" customFormat="1" ht="15" customHeight="1">
      <c r="A131" s="1176"/>
      <c r="B131" s="1185" t="str">
        <f>'DEC''23'!B131</f>
        <v>29.12.23</v>
      </c>
      <c r="C131" s="1185">
        <f>'DEC''23'!C131</f>
        <v>129</v>
      </c>
      <c r="D131" s="1185">
        <f>'DEC''23'!D131</f>
        <v>348</v>
      </c>
      <c r="E131" s="1185"/>
      <c r="F131" s="1185">
        <f>'DEC''23'!F131</f>
        <v>57</v>
      </c>
      <c r="G131" s="1185">
        <f>'DEC''23'!G131</f>
        <v>3579.67</v>
      </c>
      <c r="H131" s="1185">
        <f>'DEC''23'!H131</f>
        <v>126.25</v>
      </c>
      <c r="I131" s="1185">
        <f>'DEC''23'!I131</f>
        <v>12.92</v>
      </c>
      <c r="J131" s="1185"/>
      <c r="K131" s="1185"/>
      <c r="L131" s="1185">
        <f>'DEC''23'!L131</f>
        <v>2</v>
      </c>
      <c r="M131" s="1185">
        <f>'DEC''23'!M131</f>
        <v>15</v>
      </c>
      <c r="N131" s="1185"/>
      <c r="O131" s="1185"/>
      <c r="P131" s="1185"/>
      <c r="Q131" s="1185"/>
      <c r="R131" s="1185"/>
      <c r="S131" s="1185"/>
      <c r="T131" s="1185"/>
      <c r="U131" s="1185"/>
      <c r="V131" s="1185">
        <f>'DEC''23'!V131</f>
        <v>8977.5</v>
      </c>
      <c r="W131" s="1176"/>
    </row>
    <row r="132" spans="1:23" s="54" customFormat="1" ht="15" customHeight="1">
      <c r="A132" s="1176"/>
      <c r="B132" s="1185" t="str">
        <f>'DEC''23'!B132</f>
        <v>29.12.23</v>
      </c>
      <c r="C132" s="1185">
        <f>'DEC''23'!C132</f>
        <v>130</v>
      </c>
      <c r="D132" s="1185">
        <f>'DEC''23'!D132</f>
        <v>349</v>
      </c>
      <c r="E132" s="1185"/>
      <c r="F132" s="1185">
        <f>'DEC''23'!F132</f>
        <v>56</v>
      </c>
      <c r="G132" s="1185">
        <f>'DEC''23'!G132</f>
        <v>3555.86</v>
      </c>
      <c r="H132" s="1185">
        <f>'DEC''23'!H132</f>
        <v>97.22</v>
      </c>
      <c r="I132" s="1185">
        <f>'DEC''23'!I132</f>
        <v>19.079999999999998</v>
      </c>
      <c r="J132" s="1185"/>
      <c r="K132" s="1185"/>
      <c r="L132" s="1185">
        <f>'DEC''23'!L132</f>
        <v>2</v>
      </c>
      <c r="M132" s="1185">
        <f>'DEC''23'!M132</f>
        <v>10</v>
      </c>
      <c r="N132" s="1185"/>
      <c r="O132" s="1185"/>
      <c r="P132" s="1185"/>
      <c r="Q132" s="1185"/>
      <c r="R132" s="1185"/>
      <c r="S132" s="1185"/>
      <c r="T132" s="1185"/>
      <c r="U132" s="1185"/>
      <c r="V132" s="1185">
        <f>'DEC''23'!V132</f>
        <v>8820</v>
      </c>
      <c r="W132" s="1176"/>
    </row>
    <row r="133" spans="1:23" s="54" customFormat="1" ht="15" customHeight="1">
      <c r="A133" s="1176"/>
      <c r="B133" s="1185" t="str">
        <f>'DEC''23'!B133</f>
        <v>29.12.23</v>
      </c>
      <c r="C133" s="1185">
        <f>'DEC''23'!C133</f>
        <v>131</v>
      </c>
      <c r="D133" s="1185">
        <f>'DEC''23'!D133</f>
        <v>350</v>
      </c>
      <c r="E133" s="1185"/>
      <c r="F133" s="1185">
        <f>'DEC''23'!F133</f>
        <v>58</v>
      </c>
      <c r="G133" s="1185">
        <f>'DEC''23'!G133</f>
        <v>3590.47</v>
      </c>
      <c r="H133" s="1185">
        <f>'DEC''23'!H133</f>
        <v>167.51</v>
      </c>
      <c r="I133" s="1185">
        <f>'DEC''23'!I133</f>
        <v>2.98</v>
      </c>
      <c r="J133" s="1185"/>
      <c r="K133" s="1185"/>
      <c r="L133" s="1185">
        <f>'DEC''23'!L133</f>
        <v>2</v>
      </c>
      <c r="M133" s="1185">
        <f>'DEC''23'!M133</f>
        <v>0</v>
      </c>
      <c r="N133" s="1185"/>
      <c r="O133" s="1185"/>
      <c r="P133" s="1185"/>
      <c r="Q133" s="1185"/>
      <c r="R133" s="1185"/>
      <c r="S133" s="1185"/>
      <c r="T133" s="1185"/>
      <c r="U133" s="1185"/>
      <c r="V133" s="1185">
        <f>'DEC''23'!V133</f>
        <v>9135</v>
      </c>
      <c r="W133" s="1176"/>
    </row>
    <row r="134" spans="1:23" s="54" customFormat="1" ht="15" customHeight="1">
      <c r="A134" s="1176"/>
      <c r="B134" s="1185" t="str">
        <f>'DEC''23'!B134</f>
        <v>30.12.23</v>
      </c>
      <c r="C134" s="1185">
        <f>'DEC''23'!C134</f>
        <v>132</v>
      </c>
      <c r="D134" s="1185">
        <f>'DEC''23'!D134</f>
        <v>351</v>
      </c>
      <c r="E134" s="1185"/>
      <c r="F134" s="1185">
        <f>'DEC''23'!F134</f>
        <v>58</v>
      </c>
      <c r="G134" s="1185">
        <f>'DEC''23'!G134</f>
        <v>3611.24</v>
      </c>
      <c r="H134" s="1185">
        <f>'DEC''23'!H134</f>
        <v>157.74</v>
      </c>
      <c r="I134" s="1185">
        <f>'DEC''23'!I134</f>
        <v>4.9800000000000004</v>
      </c>
      <c r="J134" s="1185"/>
      <c r="K134" s="1185"/>
      <c r="L134" s="1185">
        <f>'DEC''23'!L134</f>
        <v>2</v>
      </c>
      <c r="M134" s="1185">
        <f>'DEC''23'!M134</f>
        <v>50</v>
      </c>
      <c r="N134" s="1185"/>
      <c r="O134" s="1185"/>
      <c r="P134" s="1185"/>
      <c r="Q134" s="1185"/>
      <c r="R134" s="1185"/>
      <c r="S134" s="1185"/>
      <c r="T134" s="1185"/>
      <c r="U134" s="1185"/>
      <c r="V134" s="1185">
        <f>'DEC''23'!V134</f>
        <v>9135</v>
      </c>
      <c r="W134" s="1176"/>
    </row>
    <row r="135" spans="1:23" s="54" customFormat="1" ht="15" customHeight="1">
      <c r="A135" s="1176"/>
      <c r="B135" s="1185" t="str">
        <f>'DEC''23'!B135</f>
        <v>30.12.23</v>
      </c>
      <c r="C135" s="1185">
        <f>'DEC''23'!C135</f>
        <v>133</v>
      </c>
      <c r="D135" s="1185">
        <f>'DEC''23'!D135</f>
        <v>352</v>
      </c>
      <c r="E135" s="1185"/>
      <c r="F135" s="1185">
        <f>'DEC''23'!F135</f>
        <v>57</v>
      </c>
      <c r="G135" s="1185">
        <f>'DEC''23'!G135</f>
        <v>3654.05</v>
      </c>
      <c r="H135" s="1185">
        <f>'DEC''23'!H135</f>
        <v>45.68</v>
      </c>
      <c r="I135" s="1185">
        <f>'DEC''23'!I135</f>
        <v>70.180000000000007</v>
      </c>
      <c r="J135" s="1185"/>
      <c r="K135" s="1185"/>
      <c r="L135" s="1185">
        <f>'DEC''23'!L135</f>
        <v>2</v>
      </c>
      <c r="M135" s="1185">
        <f>'DEC''23'!M135</f>
        <v>10</v>
      </c>
      <c r="N135" s="1185"/>
      <c r="O135" s="1185"/>
      <c r="P135" s="1185"/>
      <c r="Q135" s="1185"/>
      <c r="R135" s="1185"/>
      <c r="S135" s="1185"/>
      <c r="T135" s="1185"/>
      <c r="U135" s="1185"/>
      <c r="V135" s="1185">
        <f>'DEC''23'!V135</f>
        <v>26953.5</v>
      </c>
      <c r="W135" s="1176"/>
    </row>
    <row r="136" spans="1:23" s="54" customFormat="1" ht="15" customHeight="1">
      <c r="A136" s="1176"/>
      <c r="B136" s="1185" t="str">
        <f>'DEC''23'!B136</f>
        <v>31.12.23</v>
      </c>
      <c r="C136" s="1185">
        <f>'DEC''23'!C136</f>
        <v>134</v>
      </c>
      <c r="D136" s="1185">
        <f>'DEC''23'!D136</f>
        <v>353</v>
      </c>
      <c r="E136" s="1185"/>
      <c r="F136" s="1185">
        <f>'DEC''23'!F136</f>
        <v>57</v>
      </c>
      <c r="G136" s="1185">
        <f>'DEC''23'!G136</f>
        <v>3499.28</v>
      </c>
      <c r="H136" s="1185">
        <f>'DEC''23'!H136</f>
        <v>198.24</v>
      </c>
      <c r="I136" s="1185">
        <f>'DEC''23'!I136</f>
        <v>7.52</v>
      </c>
      <c r="J136" s="1185"/>
      <c r="K136" s="1185"/>
      <c r="L136" s="1185">
        <f>'DEC''23'!L136</f>
        <v>2</v>
      </c>
      <c r="M136" s="1185">
        <f>'DEC''23'!M136</f>
        <v>45</v>
      </c>
      <c r="N136" s="1185"/>
      <c r="O136" s="1185"/>
      <c r="P136" s="1185"/>
      <c r="Q136" s="1185"/>
      <c r="R136" s="1185"/>
      <c r="S136" s="1185"/>
      <c r="T136" s="1185"/>
      <c r="U136" s="1185"/>
      <c r="V136" s="1185">
        <f>'DEC''23'!V136</f>
        <v>8977.5</v>
      </c>
      <c r="W136" s="1176"/>
    </row>
    <row r="137" spans="1:23" s="54" customFormat="1" ht="15" customHeight="1">
      <c r="A137" s="1176"/>
      <c r="B137" s="1185" t="str">
        <f>'DEC''23'!B137</f>
        <v>31.12.23</v>
      </c>
      <c r="C137" s="1185">
        <f>'DEC''23'!C137</f>
        <v>135</v>
      </c>
      <c r="D137" s="1185">
        <f>'DEC''23'!D137</f>
        <v>354</v>
      </c>
      <c r="E137" s="1185"/>
      <c r="F137" s="1185">
        <f>'DEC''23'!F137</f>
        <v>57</v>
      </c>
      <c r="G137" s="1185">
        <f>'DEC''23'!G137</f>
        <v>3502.46</v>
      </c>
      <c r="H137" s="1185">
        <f>'DEC''23'!H137</f>
        <v>194.52</v>
      </c>
      <c r="I137" s="1185">
        <f>'DEC''23'!I137</f>
        <v>0.98</v>
      </c>
      <c r="J137" s="1185"/>
      <c r="K137" s="1185"/>
      <c r="L137" s="1185">
        <f>'DEC''23'!L137</f>
        <v>2</v>
      </c>
      <c r="M137" s="1185">
        <f>'DEC''23'!M137</f>
        <v>0</v>
      </c>
      <c r="N137" s="1185"/>
      <c r="O137" s="1185"/>
      <c r="P137" s="1185"/>
      <c r="Q137" s="1185"/>
      <c r="R137" s="1185"/>
      <c r="S137" s="1185"/>
      <c r="T137" s="1185"/>
      <c r="U137" s="1185"/>
      <c r="V137" s="1185">
        <f>'DEC''23'!V137</f>
        <v>9292.5</v>
      </c>
      <c r="W137" s="1176"/>
    </row>
    <row r="138" spans="1:23" s="54" customFormat="1" ht="15" customHeight="1">
      <c r="A138" s="1176"/>
      <c r="B138" s="1185" t="str">
        <f>'DEC''23'!B138</f>
        <v>31.12.23</v>
      </c>
      <c r="C138" s="1185">
        <f>'DEC''23'!C138</f>
        <v>136</v>
      </c>
      <c r="D138" s="1185">
        <f>'DEC''23'!D138</f>
        <v>355</v>
      </c>
      <c r="E138" s="1185"/>
      <c r="F138" s="1185">
        <f>'DEC''23'!F138</f>
        <v>59</v>
      </c>
      <c r="G138" s="1185">
        <f>'DEC''23'!G138</f>
        <v>3669.46</v>
      </c>
      <c r="H138" s="1185">
        <f>'DEC''23'!H138</f>
        <v>159.27000000000001</v>
      </c>
      <c r="I138" s="1185">
        <f>'DEC''23'!I138</f>
        <v>8.73</v>
      </c>
      <c r="J138" s="1185"/>
      <c r="K138" s="1185"/>
      <c r="L138" s="1185">
        <f>'DEC''23'!L138</f>
        <v>1</v>
      </c>
      <c r="M138" s="1185">
        <f>'DEC''23'!M138</f>
        <v>55</v>
      </c>
      <c r="N138" s="1185"/>
      <c r="O138" s="1185"/>
      <c r="P138" s="1185"/>
      <c r="Q138" s="1185"/>
      <c r="R138" s="1185"/>
      <c r="S138" s="1185"/>
      <c r="T138" s="1185"/>
      <c r="U138" s="1185"/>
      <c r="V138" s="1185">
        <f>'DEC''23'!V138</f>
        <v>0</v>
      </c>
      <c r="W138" s="1176"/>
    </row>
    <row r="139" spans="1:23" s="58" customFormat="1" ht="18.75">
      <c r="B139" s="97" t="s">
        <v>670</v>
      </c>
      <c r="C139" s="1177">
        <v>3</v>
      </c>
      <c r="D139" s="353"/>
      <c r="E139" s="354"/>
      <c r="F139" s="1276">
        <f>SUBTOTAL(9,F136:F138)</f>
        <v>173</v>
      </c>
      <c r="G139" s="1276">
        <f>SUBTOTAL(9,G136:G138)</f>
        <v>10671.2</v>
      </c>
      <c r="H139" s="1276">
        <f>SUBTOTAL(9,H136:H138)</f>
        <v>552.03</v>
      </c>
      <c r="I139" s="1276">
        <f>SUBTOTAL(9,I136:I138)</f>
        <v>17.23</v>
      </c>
      <c r="J139" s="1184"/>
      <c r="K139" s="1184"/>
      <c r="L139" s="1276">
        <v>6</v>
      </c>
      <c r="M139" s="1276">
        <v>40</v>
      </c>
      <c r="N139" s="1193"/>
      <c r="O139" s="1193"/>
      <c r="P139" s="1193"/>
      <c r="Q139" s="1193"/>
      <c r="R139" s="1193"/>
      <c r="S139" s="1193"/>
      <c r="T139" s="1193"/>
      <c r="U139" s="1193"/>
      <c r="V139" s="1749">
        <v>0</v>
      </c>
      <c r="W139"/>
    </row>
    <row r="140" spans="1:23" s="58" customFormat="1" ht="18.75">
      <c r="B140" s="352" t="s">
        <v>671</v>
      </c>
      <c r="E140" s="38"/>
      <c r="F140" s="839">
        <f>'DEC''23'!F139</f>
        <v>7823</v>
      </c>
      <c r="G140" s="839">
        <f>'DEC''23'!G139</f>
        <v>480510.48000000016</v>
      </c>
      <c r="H140" s="839">
        <f>'DEC''23'!H139</f>
        <v>27324.580000000005</v>
      </c>
      <c r="I140" s="1177">
        <f>'DEC''23'!I139</f>
        <v>720.50999999999976</v>
      </c>
      <c r="J140" s="1180"/>
      <c r="K140" s="1181"/>
      <c r="L140" s="1179"/>
      <c r="M140" s="1179"/>
      <c r="N140" s="1182"/>
      <c r="O140" s="1180"/>
      <c r="P140" s="1180"/>
      <c r="Q140" s="1180"/>
      <c r="R140" s="1180"/>
      <c r="S140" s="1180"/>
      <c r="T140" s="1180"/>
      <c r="U140" s="1180"/>
      <c r="V140" s="1379">
        <f>'DEC''23'!V139</f>
        <v>667873.5</v>
      </c>
      <c r="W140" s="38"/>
    </row>
    <row r="141" spans="1:23" s="331" customFormat="1" ht="18.75">
      <c r="B141" s="331" t="s">
        <v>1994</v>
      </c>
    </row>
    <row r="142" spans="1:23" s="58" customFormat="1" ht="15.75">
      <c r="B142" s="58" t="s">
        <v>2000</v>
      </c>
      <c r="E142"/>
      <c r="J142"/>
      <c r="K142"/>
      <c r="N142"/>
      <c r="O142"/>
      <c r="P142"/>
      <c r="Q142"/>
      <c r="R142"/>
      <c r="S142"/>
      <c r="T142"/>
      <c r="U142"/>
      <c r="W142"/>
    </row>
    <row r="143" spans="1:23" s="58" customFormat="1" ht="15.75">
      <c r="B143" s="58" t="s">
        <v>1999</v>
      </c>
      <c r="E143"/>
      <c r="J143"/>
      <c r="K143"/>
      <c r="N143"/>
      <c r="O143"/>
      <c r="P143"/>
      <c r="Q143"/>
      <c r="R143"/>
      <c r="S143"/>
      <c r="T143"/>
      <c r="U143"/>
      <c r="W143"/>
    </row>
    <row r="144" spans="1:23" s="331" customFormat="1" ht="18.75">
      <c r="B144" s="331" t="s">
        <v>2003</v>
      </c>
      <c r="E144"/>
      <c r="J144"/>
      <c r="K144"/>
      <c r="N144"/>
      <c r="O144"/>
      <c r="P144"/>
      <c r="Q144"/>
      <c r="R144"/>
      <c r="S144"/>
      <c r="T144"/>
      <c r="U144"/>
      <c r="W144"/>
    </row>
    <row r="145" spans="2:23" s="331" customFormat="1" ht="18.75">
      <c r="B145" s="331" t="s">
        <v>2005</v>
      </c>
      <c r="E145"/>
      <c r="J145"/>
      <c r="K145"/>
      <c r="N145"/>
      <c r="O145"/>
      <c r="P145"/>
      <c r="Q145"/>
      <c r="R145"/>
      <c r="S145"/>
      <c r="T145"/>
      <c r="U145"/>
      <c r="W145"/>
    </row>
    <row r="146" spans="2:23" s="58" customFormat="1" ht="15.75">
      <c r="B146" s="58" t="s">
        <v>2008</v>
      </c>
      <c r="E146"/>
      <c r="J146"/>
      <c r="K146"/>
      <c r="N146"/>
      <c r="O146"/>
      <c r="P146"/>
      <c r="Q146"/>
      <c r="R146"/>
      <c r="S146"/>
      <c r="T146"/>
      <c r="U146"/>
      <c r="W146"/>
    </row>
    <row r="147" spans="2:23" s="331" customFormat="1" ht="18.75">
      <c r="B147" s="331" t="s">
        <v>2010</v>
      </c>
      <c r="E147"/>
      <c r="J147"/>
      <c r="K147"/>
      <c r="N147"/>
      <c r="O147"/>
      <c r="P147"/>
      <c r="Q147"/>
      <c r="R147"/>
      <c r="S147"/>
      <c r="T147"/>
      <c r="U147"/>
      <c r="W147"/>
    </row>
    <row r="148" spans="2:23" s="331" customFormat="1" ht="18.75">
      <c r="B148" s="331" t="s">
        <v>2011</v>
      </c>
      <c r="E148"/>
      <c r="J148"/>
      <c r="K148"/>
      <c r="N148"/>
      <c r="O148"/>
      <c r="P148"/>
      <c r="Q148"/>
      <c r="R148"/>
      <c r="S148"/>
      <c r="T148"/>
      <c r="U148"/>
      <c r="W148"/>
    </row>
    <row r="149" spans="2:23" s="331" customFormat="1" ht="18.75">
      <c r="B149" s="331" t="s">
        <v>2013</v>
      </c>
      <c r="E149"/>
      <c r="J149"/>
      <c r="K149"/>
      <c r="N149"/>
      <c r="O149"/>
      <c r="P149"/>
      <c r="Q149"/>
      <c r="R149"/>
      <c r="S149"/>
      <c r="T149"/>
      <c r="U149"/>
      <c r="W149"/>
    </row>
    <row r="150" spans="2:23" s="331" customFormat="1" ht="18.75">
      <c r="B150" s="331" t="s">
        <v>2015</v>
      </c>
      <c r="E150"/>
      <c r="J150"/>
      <c r="K150"/>
      <c r="N150"/>
      <c r="O150"/>
      <c r="P150"/>
      <c r="Q150"/>
      <c r="R150"/>
      <c r="S150"/>
      <c r="T150"/>
      <c r="U150"/>
      <c r="W150"/>
    </row>
    <row r="151" spans="2:23" s="331" customFormat="1" ht="18.75">
      <c r="B151" s="331" t="s">
        <v>2017</v>
      </c>
      <c r="E151"/>
      <c r="J151"/>
      <c r="K151"/>
      <c r="N151"/>
      <c r="O151"/>
      <c r="P151"/>
      <c r="Q151"/>
      <c r="R151"/>
      <c r="S151"/>
      <c r="T151"/>
      <c r="U151"/>
      <c r="W151"/>
    </row>
    <row r="152" spans="2:23" s="331" customFormat="1" ht="18.75">
      <c r="B152" s="331" t="s">
        <v>2019</v>
      </c>
      <c r="E152"/>
      <c r="J152"/>
      <c r="K152"/>
      <c r="N152"/>
      <c r="O152"/>
      <c r="P152"/>
      <c r="Q152"/>
      <c r="R152"/>
      <c r="S152"/>
      <c r="T152"/>
      <c r="U152"/>
      <c r="W152"/>
    </row>
    <row r="153" spans="2:23" s="59" customFormat="1">
      <c r="B153" s="59" t="s">
        <v>2021</v>
      </c>
      <c r="E153"/>
      <c r="J153"/>
      <c r="K153"/>
      <c r="N153"/>
      <c r="O153"/>
      <c r="P153"/>
      <c r="Q153"/>
      <c r="R153"/>
      <c r="S153"/>
      <c r="T153"/>
      <c r="U153"/>
      <c r="W153"/>
    </row>
    <row r="154" spans="2:23" s="331" customFormat="1" ht="18.75">
      <c r="B154" s="331" t="s">
        <v>2025</v>
      </c>
      <c r="E154"/>
      <c r="J154"/>
      <c r="K154"/>
      <c r="N154"/>
      <c r="O154"/>
      <c r="P154"/>
      <c r="Q154"/>
      <c r="R154"/>
      <c r="S154"/>
      <c r="T154"/>
      <c r="U154"/>
      <c r="W154"/>
    </row>
    <row r="155" spans="2:23" s="58" customFormat="1" ht="15.75">
      <c r="B155" s="58" t="s">
        <v>2027</v>
      </c>
      <c r="E155"/>
      <c r="J155"/>
      <c r="K155"/>
      <c r="N155"/>
      <c r="O155"/>
      <c r="P155"/>
      <c r="Q155"/>
      <c r="R155"/>
      <c r="S155"/>
      <c r="T155"/>
      <c r="U155"/>
      <c r="W155"/>
    </row>
    <row r="156" spans="2:23" s="58" customFormat="1" ht="15.75">
      <c r="B156" s="58" t="s">
        <v>2029</v>
      </c>
      <c r="E156"/>
      <c r="J156"/>
      <c r="K156"/>
      <c r="N156"/>
      <c r="O156"/>
      <c r="P156"/>
      <c r="Q156"/>
      <c r="R156"/>
      <c r="S156"/>
      <c r="T156"/>
      <c r="U156"/>
      <c r="W156"/>
    </row>
    <row r="157" spans="2:23" s="331" customFormat="1" ht="18.75">
      <c r="B157" s="331" t="s">
        <v>2031</v>
      </c>
      <c r="E157"/>
      <c r="J157"/>
      <c r="K157"/>
      <c r="N157"/>
      <c r="O157"/>
      <c r="P157"/>
      <c r="Q157"/>
      <c r="R157"/>
      <c r="S157"/>
      <c r="T157"/>
      <c r="U157"/>
      <c r="W157"/>
    </row>
    <row r="158" spans="2:23" s="331" customFormat="1" ht="18.75">
      <c r="B158" s="331" t="s">
        <v>2033</v>
      </c>
      <c r="E158"/>
      <c r="J158"/>
      <c r="K158"/>
      <c r="N158"/>
      <c r="O158"/>
      <c r="P158"/>
      <c r="Q158"/>
      <c r="R158"/>
      <c r="S158"/>
      <c r="T158"/>
      <c r="U158"/>
      <c r="W158"/>
    </row>
    <row r="159" spans="2:23" s="331" customFormat="1" ht="18.75">
      <c r="B159" s="331" t="s">
        <v>2035</v>
      </c>
      <c r="E159"/>
      <c r="J159"/>
      <c r="K159"/>
      <c r="N159"/>
      <c r="O159"/>
      <c r="P159"/>
      <c r="Q159"/>
      <c r="R159"/>
      <c r="S159"/>
      <c r="T159"/>
      <c r="U159"/>
      <c r="W159"/>
    </row>
    <row r="160" spans="2:23" s="59" customFormat="1">
      <c r="B160" s="59" t="s">
        <v>2041</v>
      </c>
      <c r="E160"/>
      <c r="J160"/>
      <c r="K160"/>
      <c r="N160"/>
      <c r="O160"/>
      <c r="P160"/>
      <c r="Q160"/>
      <c r="R160"/>
      <c r="S160"/>
      <c r="T160"/>
      <c r="U160"/>
      <c r="W160"/>
    </row>
    <row r="161" spans="2:23" s="59" customFormat="1">
      <c r="B161" s="59" t="s">
        <v>2042</v>
      </c>
      <c r="E161"/>
      <c r="J161"/>
      <c r="K161"/>
      <c r="N161"/>
      <c r="O161"/>
      <c r="P161"/>
      <c r="Q161"/>
      <c r="R161"/>
      <c r="S161"/>
      <c r="T161"/>
      <c r="U161"/>
      <c r="W161"/>
    </row>
  </sheetData>
  <autoFilter ref="B2:V161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75.xml><?xml version="1.0" encoding="utf-8"?>
<worksheet xmlns="http://schemas.openxmlformats.org/spreadsheetml/2006/main" xmlns:r="http://schemas.openxmlformats.org/officeDocument/2006/relationships">
  <dimension ref="A1:AF509"/>
  <sheetViews>
    <sheetView topLeftCell="A130" workbookViewId="0">
      <selection activeCell="J149" sqref="J149"/>
    </sheetView>
  </sheetViews>
  <sheetFormatPr defaultRowHeight="15"/>
  <cols>
    <col min="1" max="1" width="6.140625" bestFit="1" customWidth="1"/>
    <col min="3" max="3" width="5.7109375" customWidth="1"/>
    <col min="4" max="4" width="9" bestFit="1" customWidth="1"/>
    <col min="5" max="5" width="12" bestFit="1" customWidth="1"/>
    <col min="7" max="7" width="9.5703125" style="78" bestFit="1" customWidth="1"/>
    <col min="8" max="8" width="7.7109375" customWidth="1"/>
    <col min="9" max="9" width="7" customWidth="1"/>
    <col min="12" max="13" width="5.85546875" customWidth="1"/>
    <col min="15" max="15" width="9.140625" style="78"/>
    <col min="21" max="21" width="9.140625" style="75"/>
    <col min="25" max="25" width="10.7109375" customWidth="1"/>
  </cols>
  <sheetData>
    <row r="1" spans="1:32" ht="21">
      <c r="A1" s="2820" t="s">
        <v>2067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32" ht="60">
      <c r="A2" s="1763" t="s">
        <v>1</v>
      </c>
      <c r="B2" s="1763" t="s">
        <v>2</v>
      </c>
      <c r="C2" s="1763" t="s">
        <v>28</v>
      </c>
      <c r="D2" s="1763" t="s">
        <v>4</v>
      </c>
      <c r="E2" s="1763" t="s">
        <v>5</v>
      </c>
      <c r="F2" s="1763" t="s">
        <v>6</v>
      </c>
      <c r="G2" s="1763" t="s">
        <v>7</v>
      </c>
      <c r="H2" s="1763" t="s">
        <v>8</v>
      </c>
      <c r="I2" s="1763" t="s">
        <v>9</v>
      </c>
      <c r="J2" s="1763" t="s">
        <v>10</v>
      </c>
      <c r="K2" s="1763" t="s">
        <v>11</v>
      </c>
      <c r="L2" s="2809" t="s">
        <v>419</v>
      </c>
      <c r="M2" s="2809"/>
      <c r="N2" s="1763" t="s">
        <v>12</v>
      </c>
      <c r="O2" s="1763" t="s">
        <v>13</v>
      </c>
      <c r="P2" s="1763" t="s">
        <v>14</v>
      </c>
      <c r="Q2" s="1763" t="s">
        <v>15</v>
      </c>
      <c r="R2" s="1763" t="s">
        <v>16</v>
      </c>
      <c r="S2" s="1763" t="s">
        <v>15</v>
      </c>
      <c r="T2" s="1763" t="s">
        <v>460</v>
      </c>
      <c r="U2" s="1763" t="s">
        <v>19</v>
      </c>
      <c r="V2" s="1763" t="s">
        <v>20</v>
      </c>
      <c r="W2" s="1763" t="s">
        <v>255</v>
      </c>
    </row>
    <row r="3" spans="1:32" s="1720" customFormat="1">
      <c r="A3" s="1185">
        <v>1</v>
      </c>
      <c r="B3" s="1185" t="s">
        <v>2048</v>
      </c>
      <c r="C3" s="1185">
        <v>1</v>
      </c>
      <c r="D3" s="1185">
        <v>356</v>
      </c>
      <c r="E3" s="1185">
        <v>161006793</v>
      </c>
      <c r="F3" s="1185">
        <v>57</v>
      </c>
      <c r="G3" s="1721">
        <v>3564.65</v>
      </c>
      <c r="H3" s="1185">
        <v>150.06</v>
      </c>
      <c r="I3" s="1185">
        <v>15.31</v>
      </c>
      <c r="J3" s="1185">
        <v>4</v>
      </c>
      <c r="K3" s="1185"/>
      <c r="L3" s="1185">
        <v>2</v>
      </c>
      <c r="M3" s="1185">
        <v>30</v>
      </c>
      <c r="N3" s="1185"/>
      <c r="O3" s="1721">
        <v>8550</v>
      </c>
      <c r="P3" s="1185"/>
      <c r="Q3" s="1185"/>
      <c r="R3" s="1185"/>
      <c r="S3" s="1185"/>
      <c r="T3" s="1185"/>
      <c r="U3" s="1185">
        <f>O3*5%</f>
        <v>427.5</v>
      </c>
      <c r="V3" s="1185">
        <f>O3+U3</f>
        <v>8977.5</v>
      </c>
      <c r="W3" s="1185" t="s">
        <v>257</v>
      </c>
      <c r="X3" s="1750"/>
      <c r="Y3" s="1750"/>
      <c r="Z3" s="1750"/>
      <c r="AA3" s="1750"/>
      <c r="AB3" s="1750"/>
      <c r="AC3" s="1750"/>
      <c r="AD3" s="1750"/>
      <c r="AE3" s="1750"/>
      <c r="AF3" s="1750"/>
    </row>
    <row r="4" spans="1:32" s="1720" customFormat="1">
      <c r="A4" s="1185">
        <v>2</v>
      </c>
      <c r="B4" s="1185" t="s">
        <v>2048</v>
      </c>
      <c r="C4" s="1185">
        <v>2</v>
      </c>
      <c r="D4" s="1185">
        <v>357</v>
      </c>
      <c r="E4" s="1185">
        <v>161006794</v>
      </c>
      <c r="F4" s="1185">
        <v>56</v>
      </c>
      <c r="G4" s="1721">
        <v>3433.91</v>
      </c>
      <c r="H4" s="1185">
        <v>192.87</v>
      </c>
      <c r="I4" s="1185">
        <v>6.38</v>
      </c>
      <c r="J4" s="1185"/>
      <c r="K4" s="1185"/>
      <c r="L4" s="1185">
        <v>2</v>
      </c>
      <c r="M4" s="1185">
        <v>5</v>
      </c>
      <c r="N4" s="1185"/>
      <c r="O4" s="1721">
        <v>8400</v>
      </c>
      <c r="P4" s="1185"/>
      <c r="Q4" s="1185"/>
      <c r="R4" s="1185"/>
      <c r="S4" s="1185"/>
      <c r="T4" s="1185"/>
      <c r="U4" s="1185">
        <f t="shared" ref="U4:U67" si="0">O4*5%</f>
        <v>420</v>
      </c>
      <c r="V4" s="1185">
        <f t="shared" ref="V4:V67" si="1">O4+U4</f>
        <v>8820</v>
      </c>
      <c r="W4" s="1185" t="s">
        <v>257</v>
      </c>
      <c r="X4" s="1750"/>
      <c r="Y4" s="1750"/>
      <c r="Z4" s="1750"/>
      <c r="AA4" s="1750"/>
      <c r="AB4" s="1750"/>
      <c r="AC4" s="1750"/>
      <c r="AD4" s="1750"/>
      <c r="AE4" s="1750"/>
      <c r="AF4" s="1750"/>
    </row>
    <row r="5" spans="1:32" s="1720" customFormat="1">
      <c r="A5" s="1185">
        <v>3</v>
      </c>
      <c r="B5" s="1185" t="s">
        <v>2048</v>
      </c>
      <c r="C5" s="1185">
        <v>3</v>
      </c>
      <c r="D5" s="1185">
        <v>358</v>
      </c>
      <c r="E5" s="1185">
        <v>161006795</v>
      </c>
      <c r="F5" s="1185">
        <v>58</v>
      </c>
      <c r="G5" s="1721">
        <v>3634.87</v>
      </c>
      <c r="H5" s="1185">
        <v>132.25</v>
      </c>
      <c r="I5" s="1185">
        <v>11.12</v>
      </c>
      <c r="J5" s="1185"/>
      <c r="K5" s="1185"/>
      <c r="L5" s="1185">
        <v>1</v>
      </c>
      <c r="M5" s="1185">
        <v>50</v>
      </c>
      <c r="N5" s="1185"/>
      <c r="O5" s="1721">
        <v>8700</v>
      </c>
      <c r="P5" s="1185"/>
      <c r="Q5" s="1185"/>
      <c r="R5" s="1185"/>
      <c r="S5" s="1185"/>
      <c r="T5" s="1185"/>
      <c r="U5" s="1185">
        <f t="shared" si="0"/>
        <v>435</v>
      </c>
      <c r="V5" s="1185">
        <f t="shared" si="1"/>
        <v>9135</v>
      </c>
      <c r="W5" s="1185" t="s">
        <v>257</v>
      </c>
      <c r="X5" s="1750"/>
      <c r="Y5" s="1750"/>
      <c r="Z5" s="1750"/>
      <c r="AA5" s="1750"/>
      <c r="AB5" s="1750"/>
      <c r="AC5" s="1750"/>
      <c r="AD5" s="1750"/>
      <c r="AE5" s="1750"/>
      <c r="AF5" s="1750"/>
    </row>
    <row r="6" spans="1:32" s="1720" customFormat="1">
      <c r="A6" s="1185">
        <v>4</v>
      </c>
      <c r="B6" s="1185" t="s">
        <v>2052</v>
      </c>
      <c r="C6" s="1185">
        <v>4</v>
      </c>
      <c r="D6" s="1185">
        <v>359</v>
      </c>
      <c r="E6" s="1185">
        <v>161006796</v>
      </c>
      <c r="F6" s="1185">
        <v>59</v>
      </c>
      <c r="G6" s="1721">
        <v>3793.24</v>
      </c>
      <c r="H6" s="1185">
        <v>78.41</v>
      </c>
      <c r="I6" s="1185">
        <v>45.05</v>
      </c>
      <c r="J6" s="1185"/>
      <c r="K6" s="1185"/>
      <c r="L6" s="1185">
        <v>1</v>
      </c>
      <c r="M6" s="1185">
        <v>45</v>
      </c>
      <c r="N6" s="1185"/>
      <c r="O6" s="1721">
        <v>8850</v>
      </c>
      <c r="P6" s="1185"/>
      <c r="Q6" s="1185"/>
      <c r="R6" s="1185"/>
      <c r="S6" s="1185"/>
      <c r="T6" s="1185"/>
      <c r="U6" s="1185">
        <f t="shared" si="0"/>
        <v>442.5</v>
      </c>
      <c r="V6" s="1185">
        <f t="shared" si="1"/>
        <v>9292.5</v>
      </c>
      <c r="W6" s="1185" t="s">
        <v>257</v>
      </c>
      <c r="X6" s="1750"/>
      <c r="Y6" s="1750"/>
      <c r="Z6" s="1750"/>
      <c r="AA6" s="1750"/>
      <c r="AB6" s="1750"/>
      <c r="AC6" s="1750"/>
      <c r="AD6" s="1750"/>
      <c r="AE6" s="1750"/>
      <c r="AF6" s="1750"/>
    </row>
    <row r="7" spans="1:32" s="1720" customFormat="1">
      <c r="A7" s="1185">
        <v>5</v>
      </c>
      <c r="B7" s="1185" t="s">
        <v>2052</v>
      </c>
      <c r="C7" s="1185">
        <v>5</v>
      </c>
      <c r="D7" s="1185">
        <v>360</v>
      </c>
      <c r="E7" s="1185">
        <v>161006797</v>
      </c>
      <c r="F7" s="1185">
        <v>59</v>
      </c>
      <c r="G7" s="1721">
        <v>3712.24</v>
      </c>
      <c r="H7" s="1185">
        <v>125.46</v>
      </c>
      <c r="I7" s="1185">
        <v>11.1</v>
      </c>
      <c r="J7" s="1185"/>
      <c r="K7" s="1185"/>
      <c r="L7" s="1185">
        <v>2</v>
      </c>
      <c r="M7" s="1185">
        <v>0</v>
      </c>
      <c r="N7" s="1185"/>
      <c r="O7" s="1721">
        <v>8850</v>
      </c>
      <c r="P7" s="1185"/>
      <c r="Q7" s="1185"/>
      <c r="R7" s="1185"/>
      <c r="S7" s="1185"/>
      <c r="T7" s="1185"/>
      <c r="U7" s="1185">
        <f t="shared" si="0"/>
        <v>442.5</v>
      </c>
      <c r="V7" s="1185">
        <f t="shared" si="1"/>
        <v>9292.5</v>
      </c>
      <c r="W7" s="1185" t="s">
        <v>257</v>
      </c>
      <c r="X7" s="1750"/>
      <c r="Y7" s="1750"/>
      <c r="Z7" s="1750"/>
      <c r="AA7" s="1750"/>
      <c r="AB7" s="1750"/>
      <c r="AC7" s="1750"/>
      <c r="AD7" s="1750"/>
      <c r="AE7" s="1750"/>
      <c r="AF7" s="1750"/>
    </row>
    <row r="8" spans="1:32" s="1720" customFormat="1">
      <c r="A8" s="1185">
        <v>6</v>
      </c>
      <c r="B8" s="1185" t="s">
        <v>2053</v>
      </c>
      <c r="C8" s="1185">
        <v>6</v>
      </c>
      <c r="D8" s="1185">
        <v>361</v>
      </c>
      <c r="E8" s="1185">
        <v>151000241</v>
      </c>
      <c r="F8" s="1185">
        <v>59</v>
      </c>
      <c r="G8" s="1721">
        <v>3784.22</v>
      </c>
      <c r="H8" s="1185">
        <v>86.58</v>
      </c>
      <c r="I8" s="1185">
        <v>38.6</v>
      </c>
      <c r="J8" s="1185"/>
      <c r="K8" s="1185"/>
      <c r="L8" s="1185">
        <v>1</v>
      </c>
      <c r="M8" s="1185">
        <v>45</v>
      </c>
      <c r="N8" s="1185"/>
      <c r="O8" s="1721">
        <v>17700</v>
      </c>
      <c r="P8" s="1185">
        <v>15440</v>
      </c>
      <c r="Q8" s="1185">
        <f>O8+P8</f>
        <v>33140</v>
      </c>
      <c r="R8" s="1185"/>
      <c r="S8" s="1185"/>
      <c r="T8" s="1185"/>
      <c r="U8" s="1185">
        <f>Q8*5%</f>
        <v>1657</v>
      </c>
      <c r="V8" s="1185">
        <f>Q8+U8</f>
        <v>34797</v>
      </c>
      <c r="W8" s="1185" t="s">
        <v>257</v>
      </c>
      <c r="X8" s="1750"/>
      <c r="Y8" s="1750"/>
      <c r="Z8" s="1750"/>
      <c r="AA8" s="1750"/>
      <c r="AB8" s="1750"/>
      <c r="AC8" s="1750"/>
      <c r="AD8" s="1750"/>
      <c r="AE8" s="1750"/>
      <c r="AF8" s="1750"/>
    </row>
    <row r="9" spans="1:32" s="1720" customFormat="1">
      <c r="A9" s="1185">
        <v>7</v>
      </c>
      <c r="B9" s="1185" t="s">
        <v>2053</v>
      </c>
      <c r="C9" s="1185">
        <v>7</v>
      </c>
      <c r="D9" s="1185">
        <v>362</v>
      </c>
      <c r="E9" s="1185">
        <v>151000242</v>
      </c>
      <c r="F9" s="1185">
        <v>54</v>
      </c>
      <c r="G9" s="1721">
        <v>3346.48</v>
      </c>
      <c r="H9" s="1185">
        <v>159.91</v>
      </c>
      <c r="I9" s="1185">
        <v>1.99</v>
      </c>
      <c r="J9" s="1185"/>
      <c r="K9" s="1185"/>
      <c r="L9" s="1185">
        <v>1</v>
      </c>
      <c r="M9" s="1185">
        <v>50</v>
      </c>
      <c r="N9" s="1185"/>
      <c r="O9" s="1721">
        <v>8100</v>
      </c>
      <c r="P9" s="1185"/>
      <c r="Q9" s="1185"/>
      <c r="R9" s="1185"/>
      <c r="S9" s="1185"/>
      <c r="T9" s="1185"/>
      <c r="U9" s="1185">
        <f t="shared" si="0"/>
        <v>405</v>
      </c>
      <c r="V9" s="1185">
        <f t="shared" si="1"/>
        <v>8505</v>
      </c>
      <c r="W9" s="1185" t="s">
        <v>257</v>
      </c>
      <c r="X9" s="1750"/>
      <c r="Y9" s="1750"/>
      <c r="Z9" s="1750"/>
      <c r="AA9" s="1750"/>
      <c r="AB9" s="1750"/>
      <c r="AC9" s="1750"/>
      <c r="AD9" s="1750"/>
      <c r="AE9" s="1750"/>
      <c r="AF9" s="1750"/>
    </row>
    <row r="10" spans="1:32" s="1720" customFormat="1">
      <c r="A10" s="1185">
        <v>8</v>
      </c>
      <c r="B10" s="1185" t="s">
        <v>2053</v>
      </c>
      <c r="C10" s="1185">
        <v>8</v>
      </c>
      <c r="D10" s="1185">
        <v>363</v>
      </c>
      <c r="E10" s="1185">
        <v>151000243</v>
      </c>
      <c r="F10" s="1185">
        <v>58</v>
      </c>
      <c r="G10" s="1721">
        <v>3614.03</v>
      </c>
      <c r="H10" s="1185">
        <v>155.75</v>
      </c>
      <c r="I10" s="1185">
        <v>2.58</v>
      </c>
      <c r="J10" s="1185"/>
      <c r="K10" s="1185"/>
      <c r="L10" s="1185">
        <v>2</v>
      </c>
      <c r="M10" s="1185">
        <v>0</v>
      </c>
      <c r="N10" s="1185"/>
      <c r="O10" s="1185"/>
      <c r="P10" s="1185"/>
      <c r="Q10" s="1185"/>
      <c r="R10" s="1185"/>
      <c r="S10" s="1757"/>
      <c r="T10" s="1185"/>
      <c r="U10" s="1185">
        <f t="shared" si="0"/>
        <v>0</v>
      </c>
      <c r="V10" s="1185">
        <f t="shared" si="1"/>
        <v>0</v>
      </c>
      <c r="W10" s="1185" t="s">
        <v>257</v>
      </c>
      <c r="X10" s="1750"/>
      <c r="Y10" s="1750"/>
      <c r="Z10" s="1750"/>
      <c r="AA10" s="1750"/>
      <c r="AB10" s="1750"/>
      <c r="AC10" s="1750"/>
      <c r="AD10" s="1750"/>
      <c r="AE10" s="1750"/>
      <c r="AF10" s="1750"/>
    </row>
    <row r="11" spans="1:32" s="1720" customFormat="1">
      <c r="A11" s="1185">
        <v>9</v>
      </c>
      <c r="B11" s="1185" t="s">
        <v>2053</v>
      </c>
      <c r="C11" s="1185">
        <v>9</v>
      </c>
      <c r="D11" s="1185">
        <v>364</v>
      </c>
      <c r="E11" s="1185">
        <v>151000244</v>
      </c>
      <c r="F11" s="1185">
        <v>59</v>
      </c>
      <c r="G11" s="1721">
        <v>3480.86</v>
      </c>
      <c r="H11" s="1185">
        <v>340.14</v>
      </c>
      <c r="I11" s="1185">
        <v>0</v>
      </c>
      <c r="J11" s="1185"/>
      <c r="K11" s="1185"/>
      <c r="L11" s="1185">
        <v>2</v>
      </c>
      <c r="M11" s="1185">
        <v>5</v>
      </c>
      <c r="N11" s="1185"/>
      <c r="O11" s="1185"/>
      <c r="P11" s="1185"/>
      <c r="Q11" s="1185"/>
      <c r="R11" s="1185"/>
      <c r="S11" s="1185"/>
      <c r="T11" s="1185"/>
      <c r="U11" s="1185">
        <f t="shared" si="0"/>
        <v>0</v>
      </c>
      <c r="V11" s="1185">
        <f t="shared" si="1"/>
        <v>0</v>
      </c>
      <c r="W11" s="1185" t="s">
        <v>257</v>
      </c>
      <c r="X11" s="1750"/>
      <c r="Y11" s="1750"/>
      <c r="Z11" s="1750"/>
      <c r="AA11" s="1750"/>
      <c r="AB11" s="1750"/>
      <c r="AC11" s="1750"/>
      <c r="AD11" s="1750"/>
      <c r="AE11" s="1750"/>
      <c r="AF11" s="1750"/>
    </row>
    <row r="12" spans="1:32" s="1720" customFormat="1">
      <c r="A12" s="1185">
        <v>10</v>
      </c>
      <c r="B12" s="1185" t="s">
        <v>2054</v>
      </c>
      <c r="C12" s="1185">
        <v>10</v>
      </c>
      <c r="D12" s="1185">
        <v>365</v>
      </c>
      <c r="E12" s="1185">
        <v>151000245</v>
      </c>
      <c r="F12" s="1185">
        <v>56</v>
      </c>
      <c r="G12" s="1721">
        <v>3341.27</v>
      </c>
      <c r="H12" s="1185">
        <v>290.33</v>
      </c>
      <c r="I12" s="1185">
        <v>0</v>
      </c>
      <c r="J12" s="1185"/>
      <c r="K12" s="1185"/>
      <c r="L12" s="1185">
        <v>2</v>
      </c>
      <c r="M12" s="1185">
        <v>35</v>
      </c>
      <c r="N12" s="1185"/>
      <c r="O12" s="1185"/>
      <c r="P12" s="1185"/>
      <c r="Q12" s="1185"/>
      <c r="R12" s="1185"/>
      <c r="S12" s="1185"/>
      <c r="T12" s="1185"/>
      <c r="U12" s="1185">
        <f t="shared" si="0"/>
        <v>0</v>
      </c>
      <c r="V12" s="1185">
        <f t="shared" si="1"/>
        <v>0</v>
      </c>
      <c r="W12" s="1185" t="s">
        <v>257</v>
      </c>
      <c r="X12" s="1750"/>
      <c r="Y12" s="1750"/>
      <c r="Z12" s="1750"/>
      <c r="AA12" s="1750"/>
      <c r="AB12" s="1750"/>
      <c r="AC12" s="1750"/>
      <c r="AD12" s="1750"/>
      <c r="AE12" s="1750"/>
      <c r="AF12" s="1750"/>
    </row>
    <row r="13" spans="1:32" s="1720" customFormat="1">
      <c r="A13" s="1185">
        <v>11</v>
      </c>
      <c r="B13" s="1185" t="s">
        <v>2054</v>
      </c>
      <c r="C13" s="1185">
        <v>11</v>
      </c>
      <c r="D13" s="1185">
        <v>366</v>
      </c>
      <c r="E13" s="1185">
        <v>151000246</v>
      </c>
      <c r="F13" s="1185">
        <v>55</v>
      </c>
      <c r="G13" s="1721">
        <v>3318.68</v>
      </c>
      <c r="H13" s="1185">
        <v>247.92</v>
      </c>
      <c r="I13" s="1185">
        <v>0</v>
      </c>
      <c r="J13" s="1185"/>
      <c r="K13" s="1185"/>
      <c r="L13" s="1185">
        <v>2</v>
      </c>
      <c r="M13" s="1185">
        <v>5</v>
      </c>
      <c r="N13" s="1185"/>
      <c r="O13" s="1185"/>
      <c r="P13" s="1185"/>
      <c r="Q13" s="1185"/>
      <c r="R13" s="1185"/>
      <c r="S13" s="1185"/>
      <c r="T13" s="1185"/>
      <c r="U13" s="1185">
        <f t="shared" si="0"/>
        <v>0</v>
      </c>
      <c r="V13" s="1185">
        <f t="shared" si="1"/>
        <v>0</v>
      </c>
      <c r="W13" s="1185" t="s">
        <v>257</v>
      </c>
      <c r="X13" s="1750"/>
      <c r="Y13" s="1750"/>
      <c r="Z13" s="1750"/>
      <c r="AA13" s="1750"/>
      <c r="AB13" s="1750"/>
      <c r="AC13" s="1750"/>
      <c r="AD13" s="1750"/>
      <c r="AE13" s="1750"/>
      <c r="AF13" s="1750"/>
    </row>
    <row r="14" spans="1:32" s="1720" customFormat="1">
      <c r="A14" s="1185">
        <v>12</v>
      </c>
      <c r="B14" s="1185" t="s">
        <v>2054</v>
      </c>
      <c r="C14" s="1185">
        <v>12</v>
      </c>
      <c r="D14" s="1185">
        <v>367</v>
      </c>
      <c r="E14" s="1185">
        <v>151000247</v>
      </c>
      <c r="F14" s="1185">
        <v>57</v>
      </c>
      <c r="G14" s="1721">
        <v>3508.65</v>
      </c>
      <c r="H14" s="1185">
        <v>190.75</v>
      </c>
      <c r="I14" s="1185">
        <v>0</v>
      </c>
      <c r="J14" s="1185"/>
      <c r="K14" s="1185"/>
      <c r="L14" s="1185">
        <v>1</v>
      </c>
      <c r="M14" s="1185">
        <v>20</v>
      </c>
      <c r="N14" s="1185"/>
      <c r="O14" s="1185"/>
      <c r="P14" s="1185"/>
      <c r="Q14" s="1185"/>
      <c r="R14" s="1185"/>
      <c r="S14" s="1185"/>
      <c r="T14" s="1185"/>
      <c r="U14" s="1185">
        <f t="shared" si="0"/>
        <v>0</v>
      </c>
      <c r="V14" s="1185">
        <f t="shared" si="1"/>
        <v>0</v>
      </c>
      <c r="W14" s="1185" t="s">
        <v>257</v>
      </c>
      <c r="X14" s="1750"/>
      <c r="Y14" s="1750"/>
      <c r="Z14" s="1750"/>
      <c r="AA14" s="1750"/>
      <c r="AB14" s="1750"/>
      <c r="AC14" s="1750"/>
      <c r="AD14" s="1750"/>
      <c r="AE14" s="1750"/>
      <c r="AF14" s="1750"/>
    </row>
    <row r="15" spans="1:32" s="1720" customFormat="1">
      <c r="A15" s="1185">
        <v>13</v>
      </c>
      <c r="B15" s="1185" t="s">
        <v>2054</v>
      </c>
      <c r="C15" s="1185">
        <v>13</v>
      </c>
      <c r="D15" s="1185">
        <v>368</v>
      </c>
      <c r="E15" s="1185">
        <v>161006798</v>
      </c>
      <c r="F15" s="1185">
        <v>58</v>
      </c>
      <c r="G15" s="1721">
        <v>3637.03</v>
      </c>
      <c r="H15" s="1185">
        <v>131.75</v>
      </c>
      <c r="I15" s="1185">
        <v>1.58</v>
      </c>
      <c r="J15" s="1185"/>
      <c r="K15" s="1185"/>
      <c r="L15" s="1185">
        <v>1</v>
      </c>
      <c r="M15" s="1185">
        <v>45</v>
      </c>
      <c r="N15" s="1185"/>
      <c r="O15" s="1185"/>
      <c r="P15" s="1185"/>
      <c r="Q15" s="1185"/>
      <c r="R15" s="1185"/>
      <c r="S15" s="1185"/>
      <c r="T15" s="1185"/>
      <c r="U15" s="1185">
        <f t="shared" si="0"/>
        <v>0</v>
      </c>
      <c r="V15" s="1185">
        <f t="shared" si="1"/>
        <v>0</v>
      </c>
      <c r="W15" s="1185" t="s">
        <v>257</v>
      </c>
      <c r="X15" s="1750"/>
      <c r="Y15" s="1750"/>
      <c r="Z15" s="1750"/>
      <c r="AA15" s="1750"/>
      <c r="AB15" s="1750"/>
      <c r="AC15" s="1750"/>
      <c r="AD15" s="1750"/>
      <c r="AE15" s="1750"/>
      <c r="AF15" s="1750"/>
    </row>
    <row r="16" spans="1:32" s="1720" customFormat="1">
      <c r="A16" s="1185">
        <v>14</v>
      </c>
      <c r="B16" s="1185" t="s">
        <v>2054</v>
      </c>
      <c r="C16" s="1185">
        <v>14</v>
      </c>
      <c r="D16" s="1185">
        <v>369</v>
      </c>
      <c r="E16" s="1185">
        <v>141000489</v>
      </c>
      <c r="F16" s="1185">
        <v>59</v>
      </c>
      <c r="G16" s="1721">
        <v>3746.24</v>
      </c>
      <c r="H16" s="1185">
        <v>111.24</v>
      </c>
      <c r="I16" s="1185">
        <v>30.88</v>
      </c>
      <c r="J16" s="1185"/>
      <c r="K16" s="1185"/>
      <c r="L16" s="1185">
        <v>2</v>
      </c>
      <c r="M16" s="1185">
        <v>5</v>
      </c>
      <c r="N16" s="1185"/>
      <c r="O16" s="1721">
        <v>17700</v>
      </c>
      <c r="P16" s="1185"/>
      <c r="Q16" s="1185"/>
      <c r="R16" s="1185"/>
      <c r="S16" s="1185"/>
      <c r="T16" s="1185"/>
      <c r="U16" s="1185">
        <f t="shared" si="0"/>
        <v>885</v>
      </c>
      <c r="V16" s="1185">
        <f t="shared" si="1"/>
        <v>18585</v>
      </c>
      <c r="W16" s="1185" t="s">
        <v>257</v>
      </c>
      <c r="X16" s="1750"/>
      <c r="Y16" s="1750"/>
      <c r="Z16" s="1750"/>
      <c r="AA16" s="1750"/>
      <c r="AB16" s="1750"/>
      <c r="AC16" s="1750"/>
      <c r="AD16" s="1750"/>
      <c r="AE16" s="1750"/>
      <c r="AF16" s="1750"/>
    </row>
    <row r="17" spans="1:32" s="1720" customFormat="1">
      <c r="A17" s="1185">
        <v>15</v>
      </c>
      <c r="B17" s="1185" t="s">
        <v>2055</v>
      </c>
      <c r="C17" s="1185">
        <v>15</v>
      </c>
      <c r="D17" s="1185">
        <v>370</v>
      </c>
      <c r="E17" s="1185">
        <v>161006799</v>
      </c>
      <c r="F17" s="1185">
        <v>58</v>
      </c>
      <c r="G17" s="1721">
        <v>3569.66</v>
      </c>
      <c r="H17" s="1185">
        <v>195.92</v>
      </c>
      <c r="I17" s="1185">
        <v>6.78</v>
      </c>
      <c r="J17" s="1185"/>
      <c r="K17" s="1185"/>
      <c r="L17" s="1185">
        <v>1</v>
      </c>
      <c r="M17" s="1185">
        <v>55</v>
      </c>
      <c r="N17" s="1185"/>
      <c r="O17" s="1721">
        <v>8700</v>
      </c>
      <c r="P17" s="1185"/>
      <c r="Q17" s="1185"/>
      <c r="R17" s="1185"/>
      <c r="S17" s="1185"/>
      <c r="T17" s="1185"/>
      <c r="U17" s="1185">
        <f t="shared" si="0"/>
        <v>435</v>
      </c>
      <c r="V17" s="1185">
        <f t="shared" si="1"/>
        <v>9135</v>
      </c>
      <c r="W17" s="1185" t="s">
        <v>257</v>
      </c>
      <c r="X17" s="1750"/>
      <c r="Y17" s="1750"/>
      <c r="Z17" s="1750"/>
      <c r="AA17" s="1750"/>
      <c r="AB17" s="1750"/>
      <c r="AC17" s="1750"/>
      <c r="AD17" s="1750"/>
      <c r="AE17" s="1750"/>
      <c r="AF17" s="1750"/>
    </row>
    <row r="18" spans="1:32" s="1720" customFormat="1">
      <c r="A18" s="1185">
        <v>16</v>
      </c>
      <c r="B18" s="1185" t="s">
        <v>2055</v>
      </c>
      <c r="C18" s="1185">
        <v>16</v>
      </c>
      <c r="D18" s="1185">
        <v>371</v>
      </c>
      <c r="E18" s="1185">
        <v>161006800</v>
      </c>
      <c r="F18" s="1185">
        <v>59</v>
      </c>
      <c r="G18" s="1721">
        <v>3732.84</v>
      </c>
      <c r="H18" s="1185">
        <v>104.08</v>
      </c>
      <c r="I18" s="1185">
        <v>10.32</v>
      </c>
      <c r="J18" s="1185"/>
      <c r="K18" s="1185"/>
      <c r="L18" s="1185">
        <v>1</v>
      </c>
      <c r="M18" s="1185">
        <v>50</v>
      </c>
      <c r="N18" s="1185"/>
      <c r="O18" s="1721">
        <v>8850</v>
      </c>
      <c r="P18" s="1185"/>
      <c r="Q18" s="1185"/>
      <c r="R18" s="1185"/>
      <c r="S18" s="1185"/>
      <c r="T18" s="1185"/>
      <c r="U18" s="1185">
        <f t="shared" si="0"/>
        <v>442.5</v>
      </c>
      <c r="V18" s="1185">
        <f t="shared" si="1"/>
        <v>9292.5</v>
      </c>
      <c r="W18" s="1185" t="s">
        <v>257</v>
      </c>
      <c r="X18" s="1750"/>
      <c r="Y18" s="1750"/>
      <c r="Z18" s="1750"/>
      <c r="AA18" s="1750"/>
      <c r="AB18" s="1750"/>
      <c r="AC18" s="1750"/>
      <c r="AD18" s="1750"/>
      <c r="AE18" s="1750"/>
      <c r="AF18" s="1750"/>
    </row>
    <row r="19" spans="1:32" s="1720" customFormat="1">
      <c r="A19" s="1185">
        <v>17</v>
      </c>
      <c r="B19" s="1185" t="s">
        <v>2056</v>
      </c>
      <c r="C19" s="1185">
        <v>17</v>
      </c>
      <c r="D19" s="1185">
        <v>372</v>
      </c>
      <c r="E19" s="1185">
        <v>161006801</v>
      </c>
      <c r="F19" s="1185">
        <v>59</v>
      </c>
      <c r="G19" s="1721">
        <v>3728.86</v>
      </c>
      <c r="H19" s="1185">
        <v>102.47</v>
      </c>
      <c r="I19" s="1185">
        <v>10.33</v>
      </c>
      <c r="J19" s="1185"/>
      <c r="K19" s="1185"/>
      <c r="L19" s="1185">
        <v>2</v>
      </c>
      <c r="M19" s="1185">
        <v>10</v>
      </c>
      <c r="N19" s="1185"/>
      <c r="O19" s="1185"/>
      <c r="P19" s="1185"/>
      <c r="Q19" s="1185"/>
      <c r="R19" s="1185"/>
      <c r="S19" s="1185"/>
      <c r="T19" s="1185"/>
      <c r="U19" s="1185">
        <f t="shared" si="0"/>
        <v>0</v>
      </c>
      <c r="V19" s="1185">
        <f t="shared" si="1"/>
        <v>0</v>
      </c>
      <c r="W19" s="1185" t="s">
        <v>257</v>
      </c>
      <c r="X19" s="1750"/>
      <c r="Y19" s="1750"/>
      <c r="Z19" s="1750"/>
      <c r="AA19" s="1750"/>
      <c r="AB19" s="1750"/>
      <c r="AC19" s="1750"/>
      <c r="AD19" s="1750"/>
      <c r="AE19" s="1750"/>
      <c r="AF19" s="1750"/>
    </row>
    <row r="20" spans="1:32" s="1720" customFormat="1">
      <c r="A20" s="1185">
        <v>18</v>
      </c>
      <c r="B20" s="1185" t="s">
        <v>2056</v>
      </c>
      <c r="C20" s="1185">
        <v>18</v>
      </c>
      <c r="D20" s="1185">
        <v>373</v>
      </c>
      <c r="E20" s="1185">
        <v>161006802</v>
      </c>
      <c r="F20" s="1185">
        <v>59</v>
      </c>
      <c r="G20" s="1721">
        <v>3578.04</v>
      </c>
      <c r="H20" s="1185">
        <v>190.52</v>
      </c>
      <c r="I20" s="1185">
        <v>4.16</v>
      </c>
      <c r="J20" s="1185"/>
      <c r="K20" s="1185"/>
      <c r="L20" s="1185">
        <v>2</v>
      </c>
      <c r="M20" s="1185">
        <v>5</v>
      </c>
      <c r="N20" s="1185"/>
      <c r="O20" s="1721">
        <v>8700</v>
      </c>
      <c r="P20" s="1185"/>
      <c r="Q20" s="1185"/>
      <c r="R20" s="1185"/>
      <c r="S20" s="1185"/>
      <c r="T20" s="1185"/>
      <c r="U20" s="1185">
        <f t="shared" si="0"/>
        <v>435</v>
      </c>
      <c r="V20" s="1185">
        <f t="shared" si="1"/>
        <v>9135</v>
      </c>
      <c r="W20" s="1185" t="s">
        <v>257</v>
      </c>
      <c r="X20" s="1750"/>
      <c r="Y20" s="1750"/>
      <c r="Z20" s="1750"/>
      <c r="AA20" s="1750"/>
      <c r="AB20" s="1750"/>
      <c r="AC20" s="1750"/>
      <c r="AD20" s="1750"/>
      <c r="AE20" s="1750"/>
      <c r="AF20" s="1750"/>
    </row>
    <row r="21" spans="1:32" s="1720" customFormat="1">
      <c r="A21" s="1185">
        <v>19</v>
      </c>
      <c r="B21" s="1185" t="s">
        <v>2056</v>
      </c>
      <c r="C21" s="1185">
        <v>19</v>
      </c>
      <c r="D21" s="1185">
        <v>374</v>
      </c>
      <c r="E21" s="1185">
        <v>141000490</v>
      </c>
      <c r="F21" s="1185">
        <v>58</v>
      </c>
      <c r="G21" s="1721">
        <v>3575.27</v>
      </c>
      <c r="H21" s="1185">
        <v>187.32</v>
      </c>
      <c r="I21" s="1185">
        <v>6.59</v>
      </c>
      <c r="J21" s="1185"/>
      <c r="K21" s="1185"/>
      <c r="L21" s="1185">
        <v>1</v>
      </c>
      <c r="M21" s="1185">
        <v>55</v>
      </c>
      <c r="N21" s="1185"/>
      <c r="O21" s="1185"/>
      <c r="P21" s="1185"/>
      <c r="Q21" s="1185"/>
      <c r="R21" s="1185"/>
      <c r="S21" s="1185"/>
      <c r="T21" s="1185"/>
      <c r="U21" s="1185">
        <f t="shared" si="0"/>
        <v>0</v>
      </c>
      <c r="V21" s="1185">
        <f t="shared" si="1"/>
        <v>0</v>
      </c>
      <c r="W21" s="1185" t="s">
        <v>257</v>
      </c>
      <c r="X21" s="1750"/>
      <c r="Y21" s="1750"/>
      <c r="Z21" s="1750"/>
      <c r="AA21" s="1750"/>
      <c r="AB21" s="1750"/>
      <c r="AC21" s="1750"/>
      <c r="AD21" s="1750"/>
      <c r="AE21" s="1750"/>
      <c r="AF21" s="1750"/>
    </row>
    <row r="22" spans="1:32" s="1720" customFormat="1">
      <c r="A22" s="1185">
        <v>20</v>
      </c>
      <c r="B22" s="1185" t="s">
        <v>2056</v>
      </c>
      <c r="C22" s="1185">
        <v>20</v>
      </c>
      <c r="D22" s="1185">
        <v>375</v>
      </c>
      <c r="E22" s="1185">
        <v>161006803</v>
      </c>
      <c r="F22" s="1185">
        <v>59</v>
      </c>
      <c r="G22" s="1721">
        <v>3654.06</v>
      </c>
      <c r="H22" s="1185">
        <v>170.11</v>
      </c>
      <c r="I22" s="1185">
        <v>3.17</v>
      </c>
      <c r="J22" s="1185"/>
      <c r="K22" s="1185"/>
      <c r="L22" s="1185">
        <v>1</v>
      </c>
      <c r="M22" s="1185">
        <v>55</v>
      </c>
      <c r="N22" s="1185"/>
      <c r="O22" s="1185"/>
      <c r="P22" s="1185"/>
      <c r="Q22" s="1185"/>
      <c r="R22" s="1185"/>
      <c r="S22" s="1185"/>
      <c r="T22" s="1185"/>
      <c r="U22" s="1185">
        <f t="shared" si="0"/>
        <v>0</v>
      </c>
      <c r="V22" s="1185">
        <f t="shared" si="1"/>
        <v>0</v>
      </c>
      <c r="W22" s="1185" t="s">
        <v>257</v>
      </c>
      <c r="X22" s="1750"/>
      <c r="Y22" s="1750"/>
      <c r="Z22" s="1750"/>
      <c r="AA22" s="1750"/>
      <c r="AB22" s="1750"/>
      <c r="AC22" s="1750"/>
      <c r="AD22" s="1750"/>
      <c r="AE22" s="1750"/>
      <c r="AF22" s="1750"/>
    </row>
    <row r="23" spans="1:32" s="1720" customFormat="1">
      <c r="A23" s="1185">
        <v>21</v>
      </c>
      <c r="B23" s="1185" t="s">
        <v>2057</v>
      </c>
      <c r="C23" s="1185">
        <v>21</v>
      </c>
      <c r="D23" s="1185">
        <v>376</v>
      </c>
      <c r="E23" s="1185">
        <v>161006804</v>
      </c>
      <c r="F23" s="1185">
        <v>58</v>
      </c>
      <c r="G23" s="1721">
        <v>3619.03</v>
      </c>
      <c r="H23" s="1185">
        <v>149.34</v>
      </c>
      <c r="I23" s="1185">
        <v>1.17</v>
      </c>
      <c r="J23" s="1185"/>
      <c r="K23" s="1185"/>
      <c r="L23" s="1185">
        <v>1</v>
      </c>
      <c r="M23" s="1185">
        <v>45</v>
      </c>
      <c r="N23" s="1185"/>
      <c r="O23" s="1185"/>
      <c r="P23" s="1185"/>
      <c r="Q23" s="1185"/>
      <c r="R23" s="1185"/>
      <c r="S23" s="1185"/>
      <c r="T23" s="1185"/>
      <c r="U23" s="1185">
        <f t="shared" si="0"/>
        <v>0</v>
      </c>
      <c r="V23" s="1185">
        <f t="shared" si="1"/>
        <v>0</v>
      </c>
      <c r="W23" s="1185" t="s">
        <v>257</v>
      </c>
      <c r="X23" s="1750"/>
      <c r="Y23" s="1750"/>
      <c r="Z23" s="1750"/>
      <c r="AA23" s="1750"/>
      <c r="AB23" s="1750"/>
      <c r="AC23" s="1750"/>
      <c r="AD23" s="1750"/>
      <c r="AE23" s="1750"/>
      <c r="AF23" s="1750"/>
    </row>
    <row r="24" spans="1:32" s="1720" customFormat="1">
      <c r="A24" s="1185">
        <v>22</v>
      </c>
      <c r="B24" s="1185" t="s">
        <v>2057</v>
      </c>
      <c r="C24" s="1185">
        <v>22</v>
      </c>
      <c r="D24" s="1185">
        <v>377</v>
      </c>
      <c r="E24" s="1185">
        <v>161006805</v>
      </c>
      <c r="F24" s="1185">
        <v>55</v>
      </c>
      <c r="G24" s="1721">
        <v>3401.68</v>
      </c>
      <c r="H24" s="1185">
        <v>166.71</v>
      </c>
      <c r="I24" s="1185">
        <v>1.79</v>
      </c>
      <c r="J24" s="1185"/>
      <c r="K24" s="1185"/>
      <c r="L24" s="1185">
        <v>2</v>
      </c>
      <c r="M24" s="1185">
        <v>25</v>
      </c>
      <c r="N24" s="1185"/>
      <c r="O24" s="1721">
        <v>8250</v>
      </c>
      <c r="P24" s="1185"/>
      <c r="Q24" s="1185"/>
      <c r="R24" s="1185"/>
      <c r="S24" s="1185"/>
      <c r="T24" s="1185"/>
      <c r="U24" s="1185">
        <f t="shared" si="0"/>
        <v>412.5</v>
      </c>
      <c r="V24" s="1185">
        <f t="shared" si="1"/>
        <v>8662.5</v>
      </c>
      <c r="W24" s="1185" t="s">
        <v>257</v>
      </c>
      <c r="X24" s="1750"/>
      <c r="Y24" s="1750"/>
      <c r="Z24" s="1750"/>
      <c r="AA24" s="1750"/>
      <c r="AB24" s="1750"/>
      <c r="AC24" s="1750"/>
      <c r="AD24" s="1750"/>
      <c r="AE24" s="1750"/>
      <c r="AF24" s="1750"/>
    </row>
    <row r="25" spans="1:32" s="1720" customFormat="1">
      <c r="A25" s="1185">
        <v>23</v>
      </c>
      <c r="B25" s="1185" t="s">
        <v>2057</v>
      </c>
      <c r="C25" s="1185">
        <v>23</v>
      </c>
      <c r="D25" s="1185">
        <v>378</v>
      </c>
      <c r="E25" s="1185">
        <v>141000491</v>
      </c>
      <c r="F25" s="1185">
        <v>55</v>
      </c>
      <c r="G25" s="1721">
        <v>3384.08</v>
      </c>
      <c r="H25" s="1185">
        <v>184.31</v>
      </c>
      <c r="I25" s="1185">
        <v>1.79</v>
      </c>
      <c r="J25" s="1185"/>
      <c r="K25" s="1185"/>
      <c r="L25" s="1185">
        <v>2</v>
      </c>
      <c r="M25" s="1185">
        <v>5</v>
      </c>
      <c r="N25" s="1185"/>
      <c r="O25" s="1721">
        <v>8250</v>
      </c>
      <c r="P25" s="1185"/>
      <c r="Q25" s="1185"/>
      <c r="R25" s="1185"/>
      <c r="S25" s="1185"/>
      <c r="T25" s="1185"/>
      <c r="U25" s="1185">
        <f t="shared" si="0"/>
        <v>412.5</v>
      </c>
      <c r="V25" s="1185">
        <f t="shared" si="1"/>
        <v>8662.5</v>
      </c>
      <c r="W25" s="1185" t="s">
        <v>257</v>
      </c>
      <c r="X25" s="1750"/>
      <c r="Y25" s="1750"/>
      <c r="Z25" s="1750"/>
      <c r="AA25" s="1750"/>
      <c r="AB25" s="1750"/>
      <c r="AC25" s="1750"/>
      <c r="AD25" s="1750"/>
      <c r="AE25" s="1750"/>
      <c r="AF25" s="1750"/>
    </row>
    <row r="26" spans="1:32" s="1720" customFormat="1">
      <c r="A26" s="1185">
        <v>24</v>
      </c>
      <c r="B26" s="1185" t="s">
        <v>2057</v>
      </c>
      <c r="C26" s="1185">
        <v>24</v>
      </c>
      <c r="D26" s="1185">
        <v>379</v>
      </c>
      <c r="E26" s="1185">
        <v>161006806</v>
      </c>
      <c r="F26" s="1185">
        <v>59</v>
      </c>
      <c r="G26" s="1721">
        <v>3647.84</v>
      </c>
      <c r="H26" s="1185">
        <v>179.15</v>
      </c>
      <c r="I26" s="1185">
        <v>0.39</v>
      </c>
      <c r="J26" s="1185"/>
      <c r="K26" s="1185"/>
      <c r="L26" s="1185">
        <v>2</v>
      </c>
      <c r="M26" s="1185">
        <v>15</v>
      </c>
      <c r="N26" s="1185"/>
      <c r="O26" s="1185"/>
      <c r="P26" s="1185"/>
      <c r="Q26" s="1185"/>
      <c r="R26" s="1185"/>
      <c r="S26" s="1185"/>
      <c r="T26" s="1185"/>
      <c r="U26" s="1185">
        <f t="shared" si="0"/>
        <v>0</v>
      </c>
      <c r="V26" s="1185">
        <f t="shared" si="1"/>
        <v>0</v>
      </c>
      <c r="W26" s="1185" t="s">
        <v>257</v>
      </c>
      <c r="X26" s="1750"/>
      <c r="Y26" s="1750"/>
      <c r="Z26" s="1750"/>
      <c r="AA26" s="1750"/>
      <c r="AB26" s="1750"/>
      <c r="AC26" s="1750"/>
      <c r="AD26" s="1750"/>
      <c r="AE26" s="1750"/>
      <c r="AF26" s="1750"/>
    </row>
    <row r="27" spans="1:32" s="1720" customFormat="1">
      <c r="A27" s="1185">
        <v>25</v>
      </c>
      <c r="B27" s="1185" t="s">
        <v>2057</v>
      </c>
      <c r="C27" s="1185">
        <v>25</v>
      </c>
      <c r="D27" s="1185">
        <v>380</v>
      </c>
      <c r="E27" s="1185">
        <v>161006807</v>
      </c>
      <c r="F27" s="1185">
        <v>59</v>
      </c>
      <c r="G27" s="1721">
        <v>3684.86</v>
      </c>
      <c r="H27" s="1185">
        <v>140.91999999999999</v>
      </c>
      <c r="I27" s="1185">
        <v>4.78</v>
      </c>
      <c r="J27" s="1185"/>
      <c r="K27" s="1185"/>
      <c r="L27" s="1185">
        <v>1</v>
      </c>
      <c r="M27" s="1185">
        <v>40</v>
      </c>
      <c r="N27" s="1185"/>
      <c r="O27" s="1721">
        <v>8850</v>
      </c>
      <c r="P27" s="1185"/>
      <c r="Q27" s="1185"/>
      <c r="R27" s="1185"/>
      <c r="S27" s="1185"/>
      <c r="T27" s="1185"/>
      <c r="U27" s="1185">
        <f t="shared" si="0"/>
        <v>442.5</v>
      </c>
      <c r="V27" s="1185">
        <f t="shared" si="1"/>
        <v>9292.5</v>
      </c>
      <c r="W27" s="1185" t="s">
        <v>257</v>
      </c>
      <c r="X27" s="1750"/>
      <c r="Y27" s="1750"/>
      <c r="Z27" s="1750"/>
      <c r="AA27" s="1750"/>
      <c r="AB27" s="1750"/>
      <c r="AC27" s="1750"/>
      <c r="AD27" s="1750"/>
      <c r="AE27" s="1750"/>
      <c r="AF27" s="1750"/>
    </row>
    <row r="28" spans="1:32" s="1720" customFormat="1">
      <c r="A28" s="1185">
        <v>26</v>
      </c>
      <c r="B28" s="1185" t="s">
        <v>2057</v>
      </c>
      <c r="C28" s="1185">
        <v>26</v>
      </c>
      <c r="D28" s="1185">
        <v>381</v>
      </c>
      <c r="E28" s="1185">
        <v>141000492</v>
      </c>
      <c r="F28" s="1185">
        <v>57</v>
      </c>
      <c r="G28" s="1721">
        <v>3537.68</v>
      </c>
      <c r="H28" s="1185">
        <v>156.9</v>
      </c>
      <c r="I28" s="1185">
        <v>3.58</v>
      </c>
      <c r="J28" s="1185"/>
      <c r="K28" s="1185"/>
      <c r="L28" s="1185">
        <v>1</v>
      </c>
      <c r="M28" s="1185">
        <v>50</v>
      </c>
      <c r="N28" s="1185"/>
      <c r="O28" s="1185"/>
      <c r="P28" s="1185"/>
      <c r="Q28" s="1185"/>
      <c r="R28" s="1185"/>
      <c r="S28" s="1185"/>
      <c r="T28" s="1185"/>
      <c r="U28" s="1185">
        <f t="shared" si="0"/>
        <v>0</v>
      </c>
      <c r="V28" s="1185">
        <f t="shared" si="1"/>
        <v>0</v>
      </c>
      <c r="W28" s="1185" t="s">
        <v>257</v>
      </c>
      <c r="X28" s="1750"/>
      <c r="Y28" s="1750"/>
      <c r="Z28" s="1750"/>
      <c r="AA28" s="1750"/>
      <c r="AB28" s="1750"/>
      <c r="AC28" s="1750"/>
      <c r="AD28" s="1750"/>
      <c r="AE28" s="1750"/>
      <c r="AF28" s="1750"/>
    </row>
    <row r="29" spans="1:32" s="1720" customFormat="1">
      <c r="A29" s="1185">
        <v>27</v>
      </c>
      <c r="B29" s="1185" t="s">
        <v>2058</v>
      </c>
      <c r="C29" s="1185">
        <v>27</v>
      </c>
      <c r="D29" s="1185">
        <v>382</v>
      </c>
      <c r="E29" s="1185">
        <v>161006808</v>
      </c>
      <c r="F29" s="1185">
        <v>58</v>
      </c>
      <c r="G29" s="1721">
        <v>3708.3</v>
      </c>
      <c r="H29" s="1185">
        <v>64.739999999999995</v>
      </c>
      <c r="I29" s="1185">
        <v>25.44</v>
      </c>
      <c r="J29" s="1185"/>
      <c r="K29" s="1185"/>
      <c r="L29" s="1185">
        <v>2</v>
      </c>
      <c r="M29" s="1185">
        <v>15</v>
      </c>
      <c r="N29" s="1185"/>
      <c r="O29" s="1721">
        <v>8700</v>
      </c>
      <c r="P29" s="1185"/>
      <c r="Q29" s="1185"/>
      <c r="R29" s="1185"/>
      <c r="S29" s="1185"/>
      <c r="T29" s="1185"/>
      <c r="U29" s="1185">
        <f t="shared" si="0"/>
        <v>435</v>
      </c>
      <c r="V29" s="1185">
        <f t="shared" si="1"/>
        <v>9135</v>
      </c>
      <c r="W29" s="1185" t="s">
        <v>257</v>
      </c>
      <c r="X29" s="1750"/>
      <c r="Y29" s="1750"/>
      <c r="Z29" s="1750"/>
      <c r="AA29" s="1750"/>
      <c r="AB29" s="1750"/>
      <c r="AC29" s="1750"/>
      <c r="AD29" s="1750"/>
      <c r="AE29" s="1750"/>
      <c r="AF29" s="1750"/>
    </row>
    <row r="30" spans="1:32" s="1720" customFormat="1">
      <c r="A30" s="1185">
        <v>28</v>
      </c>
      <c r="B30" s="1185" t="s">
        <v>2058</v>
      </c>
      <c r="C30" s="1185">
        <v>28</v>
      </c>
      <c r="D30" s="1185">
        <v>383</v>
      </c>
      <c r="E30" s="1185">
        <v>141000493</v>
      </c>
      <c r="F30" s="1185">
        <v>58</v>
      </c>
      <c r="G30" s="1721">
        <v>3580.43</v>
      </c>
      <c r="H30" s="1185">
        <v>186.77</v>
      </c>
      <c r="I30" s="1185">
        <v>0</v>
      </c>
      <c r="J30" s="1185"/>
      <c r="K30" s="1185"/>
      <c r="L30" s="1185">
        <v>2</v>
      </c>
      <c r="M30" s="1185">
        <v>30</v>
      </c>
      <c r="N30" s="1185"/>
      <c r="O30" s="1185"/>
      <c r="P30" s="1185"/>
      <c r="Q30" s="1185"/>
      <c r="R30" s="1185"/>
      <c r="S30" s="1185"/>
      <c r="T30" s="1185"/>
      <c r="U30" s="1185">
        <f t="shared" si="0"/>
        <v>0</v>
      </c>
      <c r="V30" s="1185">
        <f t="shared" si="1"/>
        <v>0</v>
      </c>
      <c r="W30" s="1185" t="s">
        <v>257</v>
      </c>
      <c r="X30" s="1750"/>
      <c r="Y30" s="1750"/>
      <c r="Z30" s="1750"/>
      <c r="AA30" s="1750"/>
      <c r="AB30" s="1750"/>
      <c r="AC30" s="1750"/>
      <c r="AD30" s="1750"/>
      <c r="AE30" s="1750"/>
      <c r="AF30" s="1750"/>
    </row>
    <row r="31" spans="1:32" s="1720" customFormat="1">
      <c r="A31" s="1185">
        <v>29</v>
      </c>
      <c r="B31" s="1185" t="s">
        <v>2058</v>
      </c>
      <c r="C31" s="1185">
        <v>29</v>
      </c>
      <c r="D31" s="1185">
        <v>384</v>
      </c>
      <c r="E31" s="1185">
        <v>161006809</v>
      </c>
      <c r="F31" s="1185">
        <v>57</v>
      </c>
      <c r="G31" s="1721">
        <v>3524.89</v>
      </c>
      <c r="H31" s="1185">
        <v>170.07</v>
      </c>
      <c r="I31" s="1185">
        <v>6.76</v>
      </c>
      <c r="J31" s="1185"/>
      <c r="K31" s="1185"/>
      <c r="L31" s="1185">
        <v>1</v>
      </c>
      <c r="M31" s="1185">
        <v>55</v>
      </c>
      <c r="N31" s="1185"/>
      <c r="O31" s="1721">
        <v>8550</v>
      </c>
      <c r="P31" s="1185"/>
      <c r="Q31" s="1185"/>
      <c r="R31" s="1185"/>
      <c r="S31" s="1185"/>
      <c r="T31" s="1185"/>
      <c r="U31" s="1185">
        <f t="shared" si="0"/>
        <v>427.5</v>
      </c>
      <c r="V31" s="1185">
        <f t="shared" si="1"/>
        <v>8977.5</v>
      </c>
      <c r="W31" s="1185" t="s">
        <v>257</v>
      </c>
      <c r="X31" s="1750"/>
      <c r="Y31" s="1750"/>
      <c r="Z31" s="1750"/>
      <c r="AA31" s="1750"/>
      <c r="AB31" s="1750"/>
      <c r="AC31" s="1750"/>
      <c r="AD31" s="1750"/>
      <c r="AE31" s="1750"/>
      <c r="AF31" s="1750"/>
    </row>
    <row r="32" spans="1:32" s="1720" customFormat="1">
      <c r="A32" s="1185">
        <v>30</v>
      </c>
      <c r="B32" s="1185" t="s">
        <v>2058</v>
      </c>
      <c r="C32" s="1185">
        <v>30</v>
      </c>
      <c r="D32" s="1185">
        <v>385</v>
      </c>
      <c r="E32" s="1185">
        <v>161006810</v>
      </c>
      <c r="F32" s="1185">
        <v>58</v>
      </c>
      <c r="G32" s="1721">
        <v>3595.06</v>
      </c>
      <c r="H32" s="1185">
        <v>165.93</v>
      </c>
      <c r="I32" s="1185">
        <v>2.19</v>
      </c>
      <c r="J32" s="1185"/>
      <c r="K32" s="1185"/>
      <c r="L32" s="1185">
        <v>1</v>
      </c>
      <c r="M32" s="1185">
        <v>55</v>
      </c>
      <c r="N32" s="1185"/>
      <c r="O32" s="1185"/>
      <c r="P32" s="1185"/>
      <c r="Q32" s="1185"/>
      <c r="R32" s="1185"/>
      <c r="S32" s="1185"/>
      <c r="T32" s="1185"/>
      <c r="U32" s="1185">
        <f t="shared" si="0"/>
        <v>0</v>
      </c>
      <c r="V32" s="1185">
        <f t="shared" si="1"/>
        <v>0</v>
      </c>
      <c r="W32" s="1185" t="s">
        <v>257</v>
      </c>
      <c r="X32" s="1750"/>
      <c r="Y32" s="1750"/>
      <c r="Z32" s="1750"/>
      <c r="AA32" s="1750"/>
      <c r="AB32" s="1750"/>
      <c r="AC32" s="1750"/>
      <c r="AD32" s="1750"/>
      <c r="AE32" s="1750"/>
      <c r="AF32" s="1750"/>
    </row>
    <row r="33" spans="1:32" s="1720" customFormat="1">
      <c r="A33" s="1185">
        <v>31</v>
      </c>
      <c r="B33" s="1185" t="s">
        <v>2058</v>
      </c>
      <c r="C33" s="1185">
        <v>31</v>
      </c>
      <c r="D33" s="1185">
        <v>386</v>
      </c>
      <c r="E33" s="1185">
        <v>161006811</v>
      </c>
      <c r="F33" s="1185">
        <v>59</v>
      </c>
      <c r="G33" s="1721">
        <v>3663.45</v>
      </c>
      <c r="H33" s="1185">
        <v>165.51</v>
      </c>
      <c r="I33" s="1185">
        <v>5.16</v>
      </c>
      <c r="J33" s="1185"/>
      <c r="K33" s="1185"/>
      <c r="L33" s="1185">
        <v>1</v>
      </c>
      <c r="M33" s="1185">
        <v>40</v>
      </c>
      <c r="N33" s="1185"/>
      <c r="O33" s="1185"/>
      <c r="P33" s="1185"/>
      <c r="Q33" s="1185"/>
      <c r="R33" s="1185"/>
      <c r="S33" s="1185"/>
      <c r="T33" s="1185"/>
      <c r="U33" s="1185">
        <f t="shared" si="0"/>
        <v>0</v>
      </c>
      <c r="V33" s="1185">
        <f t="shared" si="1"/>
        <v>0</v>
      </c>
      <c r="W33" s="1185" t="s">
        <v>257</v>
      </c>
      <c r="X33" s="1750"/>
      <c r="Y33" s="1750"/>
      <c r="Z33" s="1750"/>
      <c r="AA33" s="1750"/>
      <c r="AB33" s="1750"/>
      <c r="AC33" s="1750"/>
      <c r="AD33" s="1750"/>
      <c r="AE33" s="1750"/>
      <c r="AF33" s="1750"/>
    </row>
    <row r="34" spans="1:32" s="1720" customFormat="1">
      <c r="A34" s="1185">
        <v>32</v>
      </c>
      <c r="B34" s="1185" t="s">
        <v>2059</v>
      </c>
      <c r="C34" s="1185">
        <v>32</v>
      </c>
      <c r="D34" s="1185">
        <v>387</v>
      </c>
      <c r="E34" s="1185">
        <v>141000494</v>
      </c>
      <c r="F34" s="1185">
        <v>57</v>
      </c>
      <c r="G34" s="1721">
        <v>3491.68</v>
      </c>
      <c r="H34" s="1185">
        <v>203.12</v>
      </c>
      <c r="I34" s="1185">
        <v>3.8</v>
      </c>
      <c r="J34" s="1185"/>
      <c r="K34" s="1185"/>
      <c r="L34" s="1185">
        <v>1</v>
      </c>
      <c r="M34" s="1185">
        <v>45</v>
      </c>
      <c r="N34" s="1185"/>
      <c r="O34" s="1185"/>
      <c r="P34" s="1185"/>
      <c r="Q34" s="1185"/>
      <c r="R34" s="1185"/>
      <c r="S34" s="1185"/>
      <c r="T34" s="1185"/>
      <c r="U34" s="1185">
        <f t="shared" si="0"/>
        <v>0</v>
      </c>
      <c r="V34" s="1185">
        <f t="shared" si="1"/>
        <v>0</v>
      </c>
      <c r="W34" s="1185" t="s">
        <v>257</v>
      </c>
      <c r="X34" s="1750"/>
      <c r="Y34" s="1750"/>
      <c r="Z34" s="1750"/>
      <c r="AA34" s="1750"/>
      <c r="AB34" s="1750"/>
      <c r="AC34" s="1750"/>
      <c r="AD34" s="1750"/>
      <c r="AE34" s="1750"/>
      <c r="AF34" s="1750"/>
    </row>
    <row r="35" spans="1:32" s="1720" customFormat="1">
      <c r="A35" s="1185">
        <v>33</v>
      </c>
      <c r="B35" s="1185" t="s">
        <v>2059</v>
      </c>
      <c r="C35" s="1185">
        <v>33</v>
      </c>
      <c r="D35" s="1185">
        <v>388</v>
      </c>
      <c r="E35" s="1185">
        <v>161006812</v>
      </c>
      <c r="F35" s="1185">
        <v>58</v>
      </c>
      <c r="G35" s="1721">
        <v>3557.47</v>
      </c>
      <c r="H35" s="1185">
        <v>199.32</v>
      </c>
      <c r="I35" s="1185">
        <v>0.79</v>
      </c>
      <c r="J35" s="1185"/>
      <c r="K35" s="1185"/>
      <c r="L35" s="1185">
        <v>2</v>
      </c>
      <c r="M35" s="1185">
        <v>10</v>
      </c>
      <c r="N35" s="1185"/>
      <c r="O35" s="1185"/>
      <c r="P35" s="1185"/>
      <c r="Q35" s="1185"/>
      <c r="R35" s="1185"/>
      <c r="S35" s="1185"/>
      <c r="T35" s="1185"/>
      <c r="U35" s="1185">
        <f t="shared" si="0"/>
        <v>0</v>
      </c>
      <c r="V35" s="1185">
        <f t="shared" si="1"/>
        <v>0</v>
      </c>
      <c r="W35" s="1185" t="s">
        <v>257</v>
      </c>
      <c r="X35" s="1750"/>
      <c r="Y35" s="1750"/>
      <c r="Z35" s="1750"/>
      <c r="AA35" s="1750"/>
      <c r="AB35" s="1750"/>
      <c r="AC35" s="1750"/>
      <c r="AD35" s="1750"/>
      <c r="AE35" s="1750"/>
      <c r="AF35" s="1750"/>
    </row>
    <row r="36" spans="1:32" s="1720" customFormat="1">
      <c r="A36" s="1185">
        <v>34</v>
      </c>
      <c r="B36" s="1185" t="s">
        <v>2059</v>
      </c>
      <c r="C36" s="1185">
        <v>34</v>
      </c>
      <c r="D36" s="1185">
        <v>389</v>
      </c>
      <c r="E36" s="1185">
        <v>141000495</v>
      </c>
      <c r="F36" s="1185">
        <v>58</v>
      </c>
      <c r="G36" s="1721">
        <v>3586.44</v>
      </c>
      <c r="H36" s="1185">
        <v>180.32</v>
      </c>
      <c r="I36" s="1185">
        <v>2.36</v>
      </c>
      <c r="J36" s="1185"/>
      <c r="K36" s="1185"/>
      <c r="L36" s="1185">
        <v>2</v>
      </c>
      <c r="M36" s="1185">
        <v>25</v>
      </c>
      <c r="N36" s="1185"/>
      <c r="O36" s="1185"/>
      <c r="P36" s="1185"/>
      <c r="Q36" s="1185"/>
      <c r="R36" s="1185"/>
      <c r="S36" s="1185"/>
      <c r="T36" s="1185"/>
      <c r="U36" s="1185">
        <f t="shared" si="0"/>
        <v>0</v>
      </c>
      <c r="V36" s="1185">
        <f t="shared" si="1"/>
        <v>0</v>
      </c>
      <c r="W36" s="1185" t="s">
        <v>257</v>
      </c>
      <c r="X36" s="1750"/>
      <c r="Y36" s="1750"/>
      <c r="Z36" s="1750"/>
      <c r="AA36" s="1750"/>
      <c r="AB36" s="1750"/>
      <c r="AC36" s="1750"/>
      <c r="AD36" s="1750"/>
      <c r="AE36" s="1750"/>
      <c r="AF36" s="1750"/>
    </row>
    <row r="37" spans="1:32" s="1720" customFormat="1">
      <c r="A37" s="1185">
        <v>35</v>
      </c>
      <c r="B37" s="1185" t="s">
        <v>2059</v>
      </c>
      <c r="C37" s="1185">
        <v>35</v>
      </c>
      <c r="D37" s="1185">
        <v>390</v>
      </c>
      <c r="E37" s="1185">
        <v>161006813</v>
      </c>
      <c r="F37" s="1185">
        <v>59</v>
      </c>
      <c r="G37" s="1721">
        <v>3594.05</v>
      </c>
      <c r="H37" s="1185">
        <v>231.75</v>
      </c>
      <c r="I37" s="1185">
        <v>2</v>
      </c>
      <c r="J37" s="1185"/>
      <c r="K37" s="1185"/>
      <c r="L37" s="1185">
        <v>2</v>
      </c>
      <c r="M37" s="1185">
        <v>20</v>
      </c>
      <c r="N37" s="1185"/>
      <c r="O37" s="1185"/>
      <c r="P37" s="1185"/>
      <c r="Q37" s="1185"/>
      <c r="R37" s="1185"/>
      <c r="S37" s="1185"/>
      <c r="T37" s="1185"/>
      <c r="U37" s="1185">
        <f t="shared" si="0"/>
        <v>0</v>
      </c>
      <c r="V37" s="1185">
        <f t="shared" si="1"/>
        <v>0</v>
      </c>
      <c r="W37" s="1185" t="s">
        <v>257</v>
      </c>
      <c r="X37" s="1750"/>
      <c r="Y37" s="1750"/>
      <c r="Z37" s="1750"/>
      <c r="AA37" s="1750"/>
      <c r="AB37" s="1750"/>
      <c r="AC37" s="1750"/>
      <c r="AD37" s="1750"/>
      <c r="AE37" s="1750"/>
      <c r="AF37" s="1750"/>
    </row>
    <row r="38" spans="1:32" s="1720" customFormat="1">
      <c r="A38" s="1185">
        <v>36</v>
      </c>
      <c r="B38" s="1185" t="s">
        <v>2060</v>
      </c>
      <c r="C38" s="1185">
        <v>36</v>
      </c>
      <c r="D38" s="1185">
        <v>391</v>
      </c>
      <c r="E38" s="1185">
        <v>161006814</v>
      </c>
      <c r="F38" s="1185">
        <v>57</v>
      </c>
      <c r="G38" s="1721">
        <v>3546.66</v>
      </c>
      <c r="H38" s="1185">
        <v>158.11000000000001</v>
      </c>
      <c r="I38" s="1185">
        <v>8.17</v>
      </c>
      <c r="J38" s="1185"/>
      <c r="K38" s="1185"/>
      <c r="L38" s="1185">
        <v>1</v>
      </c>
      <c r="M38" s="1185">
        <v>50</v>
      </c>
      <c r="N38" s="1185"/>
      <c r="O38" s="1721">
        <v>8550</v>
      </c>
      <c r="P38" s="1185"/>
      <c r="Q38" s="1185"/>
      <c r="R38" s="1185"/>
      <c r="S38" s="1185"/>
      <c r="T38" s="1185"/>
      <c r="U38" s="1185">
        <f t="shared" si="0"/>
        <v>427.5</v>
      </c>
      <c r="V38" s="1185">
        <f t="shared" si="1"/>
        <v>8977.5</v>
      </c>
      <c r="W38" s="1185" t="s">
        <v>257</v>
      </c>
      <c r="X38" s="1750"/>
      <c r="Y38" s="1750"/>
      <c r="Z38" s="1750"/>
      <c r="AA38" s="1750"/>
      <c r="AB38" s="1750"/>
      <c r="AC38" s="1750"/>
      <c r="AD38" s="1750"/>
      <c r="AE38" s="1750"/>
      <c r="AF38" s="1750"/>
    </row>
    <row r="39" spans="1:32" s="1720" customFormat="1">
      <c r="A39" s="1185">
        <v>37</v>
      </c>
      <c r="B39" s="1185" t="s">
        <v>2060</v>
      </c>
      <c r="C39" s="1185">
        <v>37</v>
      </c>
      <c r="D39" s="1185">
        <v>392</v>
      </c>
      <c r="E39" s="1185">
        <v>161006815</v>
      </c>
      <c r="F39" s="1185">
        <v>57</v>
      </c>
      <c r="G39" s="1721">
        <v>3482.11</v>
      </c>
      <c r="H39" s="1185">
        <v>208.08</v>
      </c>
      <c r="I39" s="1185">
        <v>7.59</v>
      </c>
      <c r="J39" s="1185"/>
      <c r="K39" s="1185"/>
      <c r="L39" s="1185">
        <v>2</v>
      </c>
      <c r="M39" s="1185">
        <v>15</v>
      </c>
      <c r="N39" s="1185"/>
      <c r="O39" s="1185"/>
      <c r="P39" s="1185"/>
      <c r="Q39" s="1185"/>
      <c r="R39" s="1185"/>
      <c r="S39" s="1185"/>
      <c r="T39" s="1185"/>
      <c r="U39" s="1185">
        <f t="shared" si="0"/>
        <v>0</v>
      </c>
      <c r="V39" s="1185">
        <f t="shared" si="1"/>
        <v>0</v>
      </c>
      <c r="W39" s="1185" t="s">
        <v>257</v>
      </c>
      <c r="X39" s="1750"/>
      <c r="Y39" s="1750"/>
      <c r="Z39" s="1750"/>
      <c r="AA39" s="1750"/>
      <c r="AB39" s="1750"/>
      <c r="AC39" s="1750"/>
      <c r="AD39" s="1750"/>
      <c r="AE39" s="1750"/>
      <c r="AF39" s="1750"/>
    </row>
    <row r="40" spans="1:32" s="1720" customFormat="1">
      <c r="A40" s="1185">
        <v>38</v>
      </c>
      <c r="B40" s="1185" t="s">
        <v>2060</v>
      </c>
      <c r="C40" s="1185">
        <v>38</v>
      </c>
      <c r="D40" s="1185">
        <v>393</v>
      </c>
      <c r="E40" s="1185">
        <v>161006816</v>
      </c>
      <c r="F40" s="1185">
        <v>58</v>
      </c>
      <c r="G40" s="1721">
        <v>3572.65</v>
      </c>
      <c r="H40" s="1185">
        <v>202.31</v>
      </c>
      <c r="I40" s="1185">
        <v>13.36</v>
      </c>
      <c r="J40" s="1185"/>
      <c r="K40" s="1185"/>
      <c r="L40" s="1185">
        <v>2</v>
      </c>
      <c r="M40" s="1185">
        <v>0</v>
      </c>
      <c r="N40" s="1185"/>
      <c r="O40" s="1721">
        <v>8700</v>
      </c>
      <c r="P40" s="1185"/>
      <c r="Q40" s="1185"/>
      <c r="R40" s="1185"/>
      <c r="S40" s="1185"/>
      <c r="T40" s="1185"/>
      <c r="U40" s="1185">
        <f t="shared" si="0"/>
        <v>435</v>
      </c>
      <c r="V40" s="1185">
        <f t="shared" si="1"/>
        <v>9135</v>
      </c>
      <c r="W40" s="1185" t="s">
        <v>257</v>
      </c>
      <c r="X40" s="1750"/>
      <c r="Y40" s="1750"/>
      <c r="Z40" s="1750"/>
      <c r="AA40" s="1750"/>
      <c r="AB40" s="1750"/>
      <c r="AC40" s="1750"/>
      <c r="AD40" s="1750"/>
      <c r="AE40" s="1750"/>
      <c r="AF40" s="1750"/>
    </row>
    <row r="41" spans="1:32" s="1720" customFormat="1">
      <c r="A41" s="1185">
        <v>39</v>
      </c>
      <c r="B41" s="1185" t="s">
        <v>2060</v>
      </c>
      <c r="C41" s="1185">
        <v>39</v>
      </c>
      <c r="D41" s="1185">
        <v>394</v>
      </c>
      <c r="E41" s="1185">
        <v>161006817</v>
      </c>
      <c r="F41" s="1185">
        <v>60</v>
      </c>
      <c r="G41" s="1721">
        <v>3685.8</v>
      </c>
      <c r="H41" s="1185">
        <v>218.36</v>
      </c>
      <c r="I41" s="1185">
        <v>4.16</v>
      </c>
      <c r="J41" s="1185"/>
      <c r="K41" s="1185"/>
      <c r="L41" s="1185">
        <v>2</v>
      </c>
      <c r="M41" s="1185">
        <v>5</v>
      </c>
      <c r="N41" s="1185"/>
      <c r="O41" s="1721">
        <v>9000</v>
      </c>
      <c r="P41" s="1185"/>
      <c r="Q41" s="1185"/>
      <c r="R41" s="1185"/>
      <c r="S41" s="1185"/>
      <c r="T41" s="1185"/>
      <c r="U41" s="1185">
        <f t="shared" si="0"/>
        <v>450</v>
      </c>
      <c r="V41" s="1185">
        <f t="shared" si="1"/>
        <v>9450</v>
      </c>
      <c r="W41" s="1185" t="s">
        <v>257</v>
      </c>
      <c r="X41" s="1750"/>
      <c r="Y41" s="1750"/>
      <c r="Z41" s="1750"/>
      <c r="AA41" s="1750"/>
      <c r="AB41" s="1750"/>
      <c r="AC41" s="1750"/>
      <c r="AD41" s="1750"/>
      <c r="AE41" s="1750"/>
      <c r="AF41" s="1750"/>
    </row>
    <row r="42" spans="1:32" s="1720" customFormat="1">
      <c r="A42" s="1185">
        <v>40</v>
      </c>
      <c r="B42" s="1185" t="s">
        <v>2060</v>
      </c>
      <c r="C42" s="1185">
        <v>40</v>
      </c>
      <c r="D42" s="1185">
        <v>395</v>
      </c>
      <c r="E42" s="1185">
        <v>161006818</v>
      </c>
      <c r="F42" s="1185">
        <v>58</v>
      </c>
      <c r="G42" s="1721">
        <v>3599.52</v>
      </c>
      <c r="H42" s="1185">
        <v>156.43</v>
      </c>
      <c r="I42" s="1185">
        <v>13.95</v>
      </c>
      <c r="J42" s="1185"/>
      <c r="K42" s="1185"/>
      <c r="L42" s="1185">
        <v>2</v>
      </c>
      <c r="M42" s="1185">
        <v>5</v>
      </c>
      <c r="N42" s="1185"/>
      <c r="O42" s="1721">
        <v>8700</v>
      </c>
      <c r="P42" s="1185"/>
      <c r="Q42" s="1185"/>
      <c r="R42" s="1185"/>
      <c r="S42" s="1185"/>
      <c r="T42" s="1185"/>
      <c r="U42" s="1185">
        <f t="shared" si="0"/>
        <v>435</v>
      </c>
      <c r="V42" s="1185">
        <f t="shared" si="1"/>
        <v>9135</v>
      </c>
      <c r="W42" s="1185" t="s">
        <v>257</v>
      </c>
      <c r="X42" s="1750"/>
      <c r="Y42" s="1750"/>
      <c r="Z42" s="1750"/>
      <c r="AA42" s="1750"/>
      <c r="AB42" s="1750"/>
      <c r="AC42" s="1750"/>
      <c r="AD42" s="1750"/>
      <c r="AE42" s="1750"/>
      <c r="AF42" s="1750"/>
    </row>
    <row r="43" spans="1:32" s="1720" customFormat="1">
      <c r="A43" s="1185">
        <v>41</v>
      </c>
      <c r="B43" s="1185" t="s">
        <v>2060</v>
      </c>
      <c r="C43" s="1185">
        <v>41</v>
      </c>
      <c r="D43" s="1185">
        <v>396</v>
      </c>
      <c r="E43" s="1185">
        <v>161006819</v>
      </c>
      <c r="F43" s="1185">
        <v>57</v>
      </c>
      <c r="G43" s="1721">
        <v>3516.48</v>
      </c>
      <c r="H43" s="1185">
        <v>176.09</v>
      </c>
      <c r="I43" s="1185">
        <v>1.57</v>
      </c>
      <c r="J43" s="1185"/>
      <c r="K43" s="1185"/>
      <c r="L43" s="1185">
        <v>1</v>
      </c>
      <c r="M43" s="1185">
        <v>55</v>
      </c>
      <c r="N43" s="1185"/>
      <c r="O43" s="1185"/>
      <c r="P43" s="1185"/>
      <c r="Q43" s="1185"/>
      <c r="R43" s="1185"/>
      <c r="S43" s="1185"/>
      <c r="T43" s="1185"/>
      <c r="U43" s="1185">
        <f t="shared" si="0"/>
        <v>0</v>
      </c>
      <c r="V43" s="1185">
        <f t="shared" si="1"/>
        <v>0</v>
      </c>
      <c r="W43" s="1185" t="s">
        <v>257</v>
      </c>
      <c r="X43" s="1750"/>
      <c r="Y43" s="1750"/>
      <c r="Z43" s="1750"/>
      <c r="AA43" s="1750"/>
      <c r="AB43" s="1750"/>
      <c r="AC43" s="1750"/>
      <c r="AD43" s="1750"/>
      <c r="AE43" s="1750"/>
      <c r="AF43" s="1750"/>
    </row>
    <row r="44" spans="1:32" s="1720" customFormat="1">
      <c r="A44" s="1185">
        <v>42</v>
      </c>
      <c r="B44" s="1185" t="s">
        <v>2061</v>
      </c>
      <c r="C44" s="1185">
        <v>42</v>
      </c>
      <c r="D44" s="1185">
        <v>397</v>
      </c>
      <c r="E44" s="1185">
        <v>161006820</v>
      </c>
      <c r="F44" s="1185">
        <v>55</v>
      </c>
      <c r="G44" s="1721">
        <v>3377.5</v>
      </c>
      <c r="H44" s="1185">
        <v>204.26</v>
      </c>
      <c r="I44" s="1185">
        <v>20.76</v>
      </c>
      <c r="J44" s="1185"/>
      <c r="K44" s="1185"/>
      <c r="L44" s="1185">
        <v>2</v>
      </c>
      <c r="M44" s="1185">
        <v>10</v>
      </c>
      <c r="N44" s="1185"/>
      <c r="O44" s="1721">
        <v>8250</v>
      </c>
      <c r="P44" s="1185"/>
      <c r="Q44" s="1185"/>
      <c r="R44" s="1185"/>
      <c r="S44" s="1185"/>
      <c r="T44" s="1185"/>
      <c r="U44" s="1185">
        <f t="shared" si="0"/>
        <v>412.5</v>
      </c>
      <c r="V44" s="1185">
        <f t="shared" si="1"/>
        <v>8662.5</v>
      </c>
      <c r="W44" s="1185" t="s">
        <v>257</v>
      </c>
      <c r="X44" s="1750"/>
      <c r="Y44" s="1750"/>
      <c r="Z44" s="1750"/>
      <c r="AA44" s="1750"/>
      <c r="AB44" s="1750"/>
      <c r="AC44" s="1750"/>
      <c r="AD44" s="1750"/>
      <c r="AE44" s="1750"/>
      <c r="AF44" s="1750"/>
    </row>
    <row r="45" spans="1:32" s="1720" customFormat="1">
      <c r="A45" s="1185">
        <v>43</v>
      </c>
      <c r="B45" s="1185" t="s">
        <v>2061</v>
      </c>
      <c r="C45" s="1185">
        <v>43</v>
      </c>
      <c r="D45" s="1185">
        <v>398</v>
      </c>
      <c r="E45" s="1185">
        <v>161006821</v>
      </c>
      <c r="F45" s="1185">
        <v>58</v>
      </c>
      <c r="G45" s="1721">
        <v>3532.43</v>
      </c>
      <c r="H45" s="1185">
        <v>234.77</v>
      </c>
      <c r="I45" s="1185">
        <v>0</v>
      </c>
      <c r="J45" s="1185"/>
      <c r="K45" s="1185"/>
      <c r="L45" s="1185">
        <v>2</v>
      </c>
      <c r="M45" s="1185">
        <v>0</v>
      </c>
      <c r="N45" s="1185"/>
      <c r="O45" s="1185"/>
      <c r="P45" s="1185"/>
      <c r="Q45" s="1185"/>
      <c r="R45" s="1185"/>
      <c r="S45" s="1185"/>
      <c r="T45" s="1185"/>
      <c r="U45" s="1185">
        <f t="shared" si="0"/>
        <v>0</v>
      </c>
      <c r="V45" s="1185">
        <f t="shared" si="1"/>
        <v>0</v>
      </c>
      <c r="W45" s="1185" t="s">
        <v>257</v>
      </c>
      <c r="X45" s="1750"/>
      <c r="Y45" s="1750"/>
      <c r="Z45" s="1750"/>
      <c r="AA45" s="1750"/>
      <c r="AB45" s="1750"/>
      <c r="AC45" s="1750"/>
      <c r="AD45" s="1750"/>
      <c r="AE45" s="1750"/>
      <c r="AF45" s="1750"/>
    </row>
    <row r="46" spans="1:32" s="1720" customFormat="1">
      <c r="A46" s="1185">
        <v>44</v>
      </c>
      <c r="B46" s="1185" t="s">
        <v>2061</v>
      </c>
      <c r="C46" s="1185">
        <v>44</v>
      </c>
      <c r="D46" s="1185">
        <v>399</v>
      </c>
      <c r="E46" s="1185">
        <v>141000496</v>
      </c>
      <c r="F46" s="1185">
        <v>58</v>
      </c>
      <c r="G46" s="1721">
        <v>3497.68</v>
      </c>
      <c r="H46" s="1185">
        <v>255.92</v>
      </c>
      <c r="I46" s="1185">
        <v>0.4</v>
      </c>
      <c r="J46" s="1185"/>
      <c r="K46" s="1185"/>
      <c r="L46" s="1185">
        <v>2</v>
      </c>
      <c r="M46" s="1185">
        <v>10</v>
      </c>
      <c r="N46" s="1185"/>
      <c r="O46" s="1185"/>
      <c r="P46" s="1185"/>
      <c r="Q46" s="1185"/>
      <c r="R46" s="1185"/>
      <c r="S46" s="1185"/>
      <c r="T46" s="1185"/>
      <c r="U46" s="1185">
        <f t="shared" si="0"/>
        <v>0</v>
      </c>
      <c r="V46" s="1185">
        <f t="shared" si="1"/>
        <v>0</v>
      </c>
      <c r="W46" s="1185" t="s">
        <v>257</v>
      </c>
      <c r="X46" s="1750"/>
      <c r="Y46" s="1750"/>
      <c r="Z46" s="1750"/>
      <c r="AA46" s="1750"/>
      <c r="AB46" s="1750"/>
      <c r="AC46" s="1750"/>
      <c r="AD46" s="1750"/>
      <c r="AE46" s="1750"/>
      <c r="AF46" s="1750"/>
    </row>
    <row r="47" spans="1:32" s="1720" customFormat="1">
      <c r="A47" s="1185">
        <v>45</v>
      </c>
      <c r="B47" s="1185" t="s">
        <v>2061</v>
      </c>
      <c r="C47" s="1185">
        <v>45</v>
      </c>
      <c r="D47" s="1185">
        <v>400</v>
      </c>
      <c r="E47" s="1185">
        <v>161006822</v>
      </c>
      <c r="F47" s="1185">
        <v>57</v>
      </c>
      <c r="G47" s="1721">
        <v>3520.66</v>
      </c>
      <c r="H47" s="1185">
        <v>179.91</v>
      </c>
      <c r="I47" s="1185">
        <v>3.97</v>
      </c>
      <c r="J47" s="1185"/>
      <c r="K47" s="1185"/>
      <c r="L47" s="1185">
        <v>1</v>
      </c>
      <c r="M47" s="1185">
        <v>40</v>
      </c>
      <c r="N47" s="1185"/>
      <c r="O47" s="1721">
        <v>8550</v>
      </c>
      <c r="P47" s="1185"/>
      <c r="Q47" s="1185"/>
      <c r="R47" s="1185"/>
      <c r="S47" s="1185"/>
      <c r="T47" s="1185"/>
      <c r="U47" s="1185">
        <f t="shared" si="0"/>
        <v>427.5</v>
      </c>
      <c r="V47" s="1185">
        <f t="shared" si="1"/>
        <v>8977.5</v>
      </c>
      <c r="W47" s="1185" t="s">
        <v>257</v>
      </c>
      <c r="X47" s="1750"/>
      <c r="Y47" s="1750"/>
      <c r="Z47" s="1750"/>
      <c r="AA47" s="1750"/>
      <c r="AB47" s="1750"/>
      <c r="AC47" s="1750"/>
      <c r="AD47" s="1750"/>
      <c r="AE47" s="1750"/>
      <c r="AF47" s="1750"/>
    </row>
    <row r="48" spans="1:32" s="1720" customFormat="1">
      <c r="A48" s="1185">
        <v>46</v>
      </c>
      <c r="B48" s="1185" t="s">
        <v>2061</v>
      </c>
      <c r="C48" s="1185">
        <v>46</v>
      </c>
      <c r="D48" s="1185">
        <v>401</v>
      </c>
      <c r="E48" s="1185">
        <v>161006823</v>
      </c>
      <c r="F48" s="1185">
        <v>58</v>
      </c>
      <c r="G48" s="1721">
        <v>3577.46</v>
      </c>
      <c r="H48" s="1185">
        <v>185.12</v>
      </c>
      <c r="I48" s="1185">
        <v>3.78</v>
      </c>
      <c r="J48" s="1185"/>
      <c r="K48" s="1185"/>
      <c r="L48" s="1185">
        <v>1</v>
      </c>
      <c r="M48" s="1185">
        <v>45</v>
      </c>
      <c r="N48" s="1185"/>
      <c r="O48" s="1185"/>
      <c r="P48" s="1185"/>
      <c r="Q48" s="1185"/>
      <c r="R48" s="1185"/>
      <c r="S48" s="1185"/>
      <c r="T48" s="1185"/>
      <c r="U48" s="1185">
        <f t="shared" si="0"/>
        <v>0</v>
      </c>
      <c r="V48" s="1185">
        <f t="shared" si="1"/>
        <v>0</v>
      </c>
      <c r="W48" s="1185" t="s">
        <v>257</v>
      </c>
      <c r="X48" s="1750"/>
      <c r="Y48" s="1750"/>
      <c r="Z48" s="1750"/>
      <c r="AA48" s="1750"/>
      <c r="AB48" s="1750"/>
      <c r="AC48" s="1750"/>
      <c r="AD48" s="1750"/>
      <c r="AE48" s="1750"/>
      <c r="AF48" s="1750"/>
    </row>
    <row r="49" spans="1:32" s="1720" customFormat="1">
      <c r="A49" s="1185">
        <v>47</v>
      </c>
      <c r="B49" s="1185" t="s">
        <v>2062</v>
      </c>
      <c r="C49" s="1185">
        <v>47</v>
      </c>
      <c r="D49" s="1185">
        <v>402</v>
      </c>
      <c r="E49" s="1185">
        <v>161006824</v>
      </c>
      <c r="F49" s="1185">
        <v>56</v>
      </c>
      <c r="G49" s="1721">
        <v>3429.68</v>
      </c>
      <c r="H49" s="1185">
        <v>199.71</v>
      </c>
      <c r="I49" s="1185">
        <v>0.59</v>
      </c>
      <c r="J49" s="1185"/>
      <c r="K49" s="1185"/>
      <c r="L49" s="1185">
        <v>2</v>
      </c>
      <c r="M49" s="1185">
        <v>10</v>
      </c>
      <c r="N49" s="1185"/>
      <c r="O49" s="1185"/>
      <c r="P49" s="1185"/>
      <c r="Q49" s="1185"/>
      <c r="R49" s="1185"/>
      <c r="S49" s="1185"/>
      <c r="T49" s="1185"/>
      <c r="U49" s="1185">
        <f t="shared" si="0"/>
        <v>0</v>
      </c>
      <c r="V49" s="1185">
        <f t="shared" si="1"/>
        <v>0</v>
      </c>
      <c r="W49" s="1185" t="s">
        <v>257</v>
      </c>
      <c r="X49" s="1750"/>
      <c r="Y49" s="1750"/>
      <c r="Z49" s="1750"/>
      <c r="AA49" s="1750"/>
      <c r="AB49" s="1750"/>
      <c r="AC49" s="1750"/>
      <c r="AD49" s="1750"/>
      <c r="AE49" s="1750"/>
      <c r="AF49" s="1750"/>
    </row>
    <row r="50" spans="1:32" s="1720" customFormat="1">
      <c r="A50" s="1185">
        <v>48</v>
      </c>
      <c r="B50" s="1185" t="s">
        <v>2062</v>
      </c>
      <c r="C50" s="1185">
        <v>48</v>
      </c>
      <c r="D50" s="1185">
        <v>403</v>
      </c>
      <c r="E50" s="1185">
        <v>141000497</v>
      </c>
      <c r="F50" s="1185">
        <v>59</v>
      </c>
      <c r="G50" s="1721">
        <v>3632.06</v>
      </c>
      <c r="H50" s="1185">
        <v>189.13</v>
      </c>
      <c r="I50" s="1185">
        <v>0.19</v>
      </c>
      <c r="J50" s="1185"/>
      <c r="K50" s="1185"/>
      <c r="L50" s="1185">
        <v>2</v>
      </c>
      <c r="M50" s="1185">
        <v>30</v>
      </c>
      <c r="N50" s="1185"/>
      <c r="O50" s="1185"/>
      <c r="P50" s="1185"/>
      <c r="Q50" s="1185"/>
      <c r="R50" s="1185"/>
      <c r="S50" s="1185"/>
      <c r="T50" s="1185"/>
      <c r="U50" s="1185">
        <f t="shared" si="0"/>
        <v>0</v>
      </c>
      <c r="V50" s="1185">
        <f t="shared" si="1"/>
        <v>0</v>
      </c>
      <c r="W50" s="1185" t="s">
        <v>257</v>
      </c>
      <c r="X50" s="1750"/>
      <c r="Y50" s="1750"/>
      <c r="Z50" s="1750"/>
      <c r="AA50" s="1750"/>
      <c r="AB50" s="1750"/>
      <c r="AC50" s="1750"/>
      <c r="AD50" s="1750"/>
      <c r="AE50" s="1750"/>
      <c r="AF50" s="1750"/>
    </row>
    <row r="51" spans="1:32" s="1720" customFormat="1">
      <c r="A51" s="1185">
        <v>49</v>
      </c>
      <c r="B51" s="1185" t="s">
        <v>2062</v>
      </c>
      <c r="C51" s="1185">
        <v>49</v>
      </c>
      <c r="D51" s="1185">
        <v>404</v>
      </c>
      <c r="E51" s="1185">
        <v>161006825</v>
      </c>
      <c r="F51" s="1185">
        <v>56</v>
      </c>
      <c r="G51" s="1721">
        <v>3492.89</v>
      </c>
      <c r="H51" s="1185">
        <v>138.68</v>
      </c>
      <c r="I51" s="1185">
        <v>5.57</v>
      </c>
      <c r="J51" s="1185"/>
      <c r="K51" s="1185"/>
      <c r="L51" s="1185">
        <v>2</v>
      </c>
      <c r="M51" s="1185">
        <v>0</v>
      </c>
      <c r="N51" s="1185"/>
      <c r="O51" s="1721">
        <v>8400</v>
      </c>
      <c r="P51" s="1185"/>
      <c r="Q51" s="1185"/>
      <c r="R51" s="1185"/>
      <c r="S51" s="1185"/>
      <c r="T51" s="1185"/>
      <c r="U51" s="1185">
        <f t="shared" si="0"/>
        <v>420</v>
      </c>
      <c r="V51" s="1185">
        <f t="shared" si="1"/>
        <v>8820</v>
      </c>
      <c r="W51" s="1185" t="s">
        <v>257</v>
      </c>
      <c r="X51" s="1750"/>
      <c r="Y51" s="1750"/>
      <c r="Z51" s="1750"/>
      <c r="AA51" s="1750"/>
      <c r="AB51" s="1750"/>
      <c r="AC51" s="1750"/>
      <c r="AD51" s="1750"/>
      <c r="AE51" s="1750"/>
      <c r="AF51" s="1750"/>
    </row>
    <row r="52" spans="1:32" s="1720" customFormat="1">
      <c r="A52" s="1185">
        <v>50</v>
      </c>
      <c r="B52" s="1185" t="s">
        <v>2063</v>
      </c>
      <c r="C52" s="1185">
        <v>50</v>
      </c>
      <c r="D52" s="1185">
        <v>405</v>
      </c>
      <c r="E52" s="1185">
        <v>161006826</v>
      </c>
      <c r="F52" s="1185">
        <v>57</v>
      </c>
      <c r="G52" s="1721">
        <v>3484.24</v>
      </c>
      <c r="H52" s="1185">
        <v>218.34</v>
      </c>
      <c r="I52" s="1185">
        <v>0.38</v>
      </c>
      <c r="J52" s="1185"/>
      <c r="K52" s="1185"/>
      <c r="L52" s="1185">
        <v>2</v>
      </c>
      <c r="M52" s="1185">
        <v>15</v>
      </c>
      <c r="N52" s="1185"/>
      <c r="O52" s="1185"/>
      <c r="P52" s="1185"/>
      <c r="Q52" s="1185"/>
      <c r="R52" s="1185"/>
      <c r="S52" s="1185"/>
      <c r="T52" s="1185"/>
      <c r="U52" s="1185">
        <f t="shared" si="0"/>
        <v>0</v>
      </c>
      <c r="V52" s="1185">
        <f t="shared" si="1"/>
        <v>0</v>
      </c>
      <c r="W52" s="1185" t="s">
        <v>257</v>
      </c>
      <c r="X52" s="1750"/>
      <c r="Y52" s="1750"/>
      <c r="Z52" s="1750"/>
      <c r="AA52" s="1750"/>
      <c r="AB52" s="1750"/>
      <c r="AC52" s="1750"/>
      <c r="AD52" s="1750"/>
      <c r="AE52" s="1750"/>
      <c r="AF52" s="1750"/>
    </row>
    <row r="53" spans="1:32" s="1720" customFormat="1">
      <c r="A53" s="1185">
        <v>51</v>
      </c>
      <c r="B53" s="1185" t="s">
        <v>2063</v>
      </c>
      <c r="C53" s="1185">
        <v>51</v>
      </c>
      <c r="D53" s="1185">
        <v>406</v>
      </c>
      <c r="E53" s="1185">
        <v>161006827</v>
      </c>
      <c r="F53" s="1185">
        <v>59</v>
      </c>
      <c r="G53" s="1721">
        <v>3690.67</v>
      </c>
      <c r="H53" s="1185">
        <v>138.5</v>
      </c>
      <c r="I53" s="1185">
        <v>10.97</v>
      </c>
      <c r="J53" s="1185"/>
      <c r="K53" s="1185"/>
      <c r="L53" s="1185">
        <v>1</v>
      </c>
      <c r="M53" s="1185">
        <v>55</v>
      </c>
      <c r="N53" s="1185"/>
      <c r="O53" s="1721">
        <v>8850</v>
      </c>
      <c r="P53" s="1185"/>
      <c r="Q53" s="1185"/>
      <c r="R53" s="1185"/>
      <c r="S53" s="1185"/>
      <c r="T53" s="1185"/>
      <c r="U53" s="1185">
        <f t="shared" si="0"/>
        <v>442.5</v>
      </c>
      <c r="V53" s="1185">
        <f t="shared" si="1"/>
        <v>9292.5</v>
      </c>
      <c r="W53" s="1185" t="s">
        <v>257</v>
      </c>
      <c r="X53" s="1750"/>
      <c r="Y53" s="1750"/>
      <c r="Z53" s="1750"/>
      <c r="AA53" s="1750"/>
      <c r="AB53" s="1750"/>
      <c r="AC53" s="1750"/>
      <c r="AD53" s="1750"/>
      <c r="AE53" s="1750"/>
      <c r="AF53" s="1750"/>
    </row>
    <row r="54" spans="1:32" s="1720" customFormat="1">
      <c r="A54" s="1185">
        <v>52</v>
      </c>
      <c r="B54" s="1185" t="s">
        <v>2063</v>
      </c>
      <c r="C54" s="1185">
        <v>52</v>
      </c>
      <c r="D54" s="1185">
        <v>407</v>
      </c>
      <c r="E54" s="1185">
        <v>161006828</v>
      </c>
      <c r="F54" s="1185">
        <v>58</v>
      </c>
      <c r="G54" s="1721">
        <v>3612.86</v>
      </c>
      <c r="H54" s="1185">
        <v>150.71</v>
      </c>
      <c r="I54" s="1185">
        <v>4.7699999999999996</v>
      </c>
      <c r="J54" s="1185"/>
      <c r="K54" s="1185"/>
      <c r="L54" s="1185">
        <v>1</v>
      </c>
      <c r="M54" s="1185">
        <v>40</v>
      </c>
      <c r="N54" s="1185"/>
      <c r="O54" s="1721">
        <v>8700</v>
      </c>
      <c r="P54" s="1185"/>
      <c r="Q54" s="1185"/>
      <c r="R54" s="1185"/>
      <c r="S54" s="1185"/>
      <c r="T54" s="1185"/>
      <c r="U54" s="1185">
        <f t="shared" si="0"/>
        <v>435</v>
      </c>
      <c r="V54" s="1185">
        <f t="shared" si="1"/>
        <v>9135</v>
      </c>
      <c r="W54" s="1185" t="s">
        <v>257</v>
      </c>
      <c r="X54" s="1750"/>
      <c r="Y54" s="1750"/>
      <c r="Z54" s="1750"/>
      <c r="AA54" s="1750"/>
      <c r="AB54" s="1750"/>
      <c r="AC54" s="1750"/>
      <c r="AD54" s="1750"/>
      <c r="AE54" s="1750"/>
      <c r="AF54" s="1750"/>
    </row>
    <row r="55" spans="1:32" s="1720" customFormat="1">
      <c r="A55" s="1185">
        <v>53</v>
      </c>
      <c r="B55" s="1185" t="s">
        <v>2063</v>
      </c>
      <c r="C55" s="1185">
        <v>53</v>
      </c>
      <c r="D55" s="1185">
        <v>408</v>
      </c>
      <c r="E55" s="1185">
        <v>141000498</v>
      </c>
      <c r="F55" s="1185">
        <v>58</v>
      </c>
      <c r="G55" s="1721">
        <v>3594.05</v>
      </c>
      <c r="H55" s="1185">
        <v>176.33</v>
      </c>
      <c r="I55" s="1185">
        <v>8.7799999999999994</v>
      </c>
      <c r="J55" s="1185"/>
      <c r="K55" s="1185"/>
      <c r="L55" s="1185">
        <v>2</v>
      </c>
      <c r="M55" s="1185">
        <v>15</v>
      </c>
      <c r="N55" s="1185"/>
      <c r="O55" s="1721">
        <v>8700</v>
      </c>
      <c r="P55" s="1185"/>
      <c r="Q55" s="1185"/>
      <c r="R55" s="1185"/>
      <c r="S55" s="1185"/>
      <c r="T55" s="1185"/>
      <c r="U55" s="1185">
        <f t="shared" si="0"/>
        <v>435</v>
      </c>
      <c r="V55" s="1185">
        <f t="shared" si="1"/>
        <v>9135</v>
      </c>
      <c r="W55" s="1185" t="s">
        <v>257</v>
      </c>
      <c r="X55" s="1750"/>
      <c r="Y55" s="1750"/>
      <c r="Z55" s="1750"/>
      <c r="AA55" s="1750"/>
      <c r="AB55" s="1750"/>
      <c r="AC55" s="1750"/>
      <c r="AD55" s="1750"/>
      <c r="AE55" s="1750"/>
      <c r="AF55" s="1750"/>
    </row>
    <row r="56" spans="1:32" s="1720" customFormat="1">
      <c r="A56" s="1185">
        <v>54</v>
      </c>
      <c r="B56" s="1185" t="s">
        <v>2063</v>
      </c>
      <c r="C56" s="1185">
        <v>54</v>
      </c>
      <c r="D56" s="1185">
        <v>409</v>
      </c>
      <c r="E56" s="1185">
        <v>141000499</v>
      </c>
      <c r="F56" s="1185">
        <v>59</v>
      </c>
      <c r="G56" s="1721">
        <v>3665.67</v>
      </c>
      <c r="H56" s="1185">
        <v>155.69</v>
      </c>
      <c r="I56" s="1185">
        <v>3.16</v>
      </c>
      <c r="J56" s="1185"/>
      <c r="K56" s="1185"/>
      <c r="L56" s="1185">
        <v>2</v>
      </c>
      <c r="M56" s="1185">
        <v>0</v>
      </c>
      <c r="N56" s="1185"/>
      <c r="O56" s="1185"/>
      <c r="P56" s="1185"/>
      <c r="Q56" s="1185"/>
      <c r="R56" s="1185"/>
      <c r="S56" s="1185"/>
      <c r="T56" s="1185"/>
      <c r="U56" s="1185">
        <f t="shared" si="0"/>
        <v>0</v>
      </c>
      <c r="V56" s="1185">
        <f t="shared" si="1"/>
        <v>0</v>
      </c>
      <c r="W56" s="1185" t="s">
        <v>257</v>
      </c>
      <c r="X56" s="1750"/>
      <c r="Y56" s="1750"/>
      <c r="Z56" s="1750"/>
      <c r="AA56" s="1750"/>
      <c r="AB56" s="1750"/>
      <c r="AC56" s="1750"/>
      <c r="AD56" s="1750"/>
      <c r="AE56" s="1750"/>
      <c r="AF56" s="1750"/>
    </row>
    <row r="57" spans="1:32" s="1720" customFormat="1">
      <c r="A57" s="1185">
        <v>55</v>
      </c>
      <c r="B57" s="1185" t="s">
        <v>2064</v>
      </c>
      <c r="C57" s="1185">
        <v>55</v>
      </c>
      <c r="D57" s="1185">
        <v>410</v>
      </c>
      <c r="E57" s="1185">
        <v>161006829</v>
      </c>
      <c r="F57" s="1185">
        <v>57</v>
      </c>
      <c r="G57" s="1721">
        <v>3597.68</v>
      </c>
      <c r="H57" s="1185">
        <v>108.83</v>
      </c>
      <c r="I57" s="1185">
        <v>15.51</v>
      </c>
      <c r="J57" s="1185"/>
      <c r="K57" s="1185"/>
      <c r="L57" s="1185">
        <v>1</v>
      </c>
      <c r="M57" s="1185">
        <v>50</v>
      </c>
      <c r="N57" s="1185"/>
      <c r="O57" s="1721">
        <v>8550</v>
      </c>
      <c r="P57" s="1185"/>
      <c r="Q57" s="1185"/>
      <c r="R57" s="1185"/>
      <c r="S57" s="1185"/>
      <c r="T57" s="1185"/>
      <c r="U57" s="1185">
        <f t="shared" si="0"/>
        <v>427.5</v>
      </c>
      <c r="V57" s="1185">
        <f t="shared" si="1"/>
        <v>8977.5</v>
      </c>
      <c r="W57" s="1185" t="s">
        <v>257</v>
      </c>
      <c r="X57" s="1750"/>
      <c r="Y57" s="1750"/>
      <c r="Z57" s="1750"/>
      <c r="AA57" s="1750"/>
      <c r="AB57" s="1750"/>
      <c r="AC57" s="1750"/>
      <c r="AD57" s="1750"/>
      <c r="AE57" s="1750"/>
      <c r="AF57" s="1750"/>
    </row>
    <row r="58" spans="1:32" s="1720" customFormat="1">
      <c r="A58" s="1185">
        <v>56</v>
      </c>
      <c r="B58" s="1185" t="s">
        <v>2064</v>
      </c>
      <c r="C58" s="1185">
        <v>56</v>
      </c>
      <c r="D58" s="1185">
        <v>411</v>
      </c>
      <c r="E58" s="1185">
        <v>161006830</v>
      </c>
      <c r="F58" s="1185">
        <v>58</v>
      </c>
      <c r="G58" s="1721">
        <v>3612.84</v>
      </c>
      <c r="H58" s="1185">
        <v>154.91999999999999</v>
      </c>
      <c r="I58" s="1185">
        <v>3.36</v>
      </c>
      <c r="J58" s="1185"/>
      <c r="K58" s="1185"/>
      <c r="L58" s="1185">
        <v>1</v>
      </c>
      <c r="M58" s="1185">
        <v>35</v>
      </c>
      <c r="N58" s="1185"/>
      <c r="O58" s="1721">
        <v>8700</v>
      </c>
      <c r="P58" s="1185"/>
      <c r="Q58" s="1185"/>
      <c r="R58" s="1185"/>
      <c r="S58" s="1185"/>
      <c r="T58" s="1185"/>
      <c r="U58" s="1185">
        <f t="shared" si="0"/>
        <v>435</v>
      </c>
      <c r="V58" s="1185">
        <f t="shared" si="1"/>
        <v>9135</v>
      </c>
      <c r="W58" s="1185" t="s">
        <v>257</v>
      </c>
      <c r="X58" s="1750"/>
      <c r="Y58" s="1750"/>
      <c r="Z58" s="1750"/>
      <c r="AA58" s="1750"/>
      <c r="AB58" s="1750"/>
      <c r="AC58" s="1750"/>
      <c r="AD58" s="1750"/>
      <c r="AE58" s="1750"/>
      <c r="AF58" s="1750"/>
    </row>
    <row r="59" spans="1:32" s="1720" customFormat="1">
      <c r="A59" s="1185">
        <v>57</v>
      </c>
      <c r="B59" s="1185" t="s">
        <v>2064</v>
      </c>
      <c r="C59" s="1185">
        <v>57</v>
      </c>
      <c r="D59" s="1185">
        <v>412</v>
      </c>
      <c r="E59" s="1185">
        <v>161006831</v>
      </c>
      <c r="F59" s="1185">
        <v>59</v>
      </c>
      <c r="G59" s="1721">
        <v>3544.64</v>
      </c>
      <c r="H59" s="1185">
        <v>281.95999999999998</v>
      </c>
      <c r="I59" s="1185">
        <v>0</v>
      </c>
      <c r="J59" s="1185"/>
      <c r="K59" s="1185"/>
      <c r="L59" s="1185">
        <v>2</v>
      </c>
      <c r="M59" s="1185">
        <v>58</v>
      </c>
      <c r="N59" s="1185"/>
      <c r="O59" s="1185"/>
      <c r="P59" s="1185"/>
      <c r="Q59" s="1185"/>
      <c r="R59" s="1185"/>
      <c r="S59" s="1185"/>
      <c r="T59" s="1185"/>
      <c r="U59" s="1185">
        <f t="shared" si="0"/>
        <v>0</v>
      </c>
      <c r="V59" s="1185">
        <f t="shared" si="1"/>
        <v>0</v>
      </c>
      <c r="W59" s="1185" t="s">
        <v>257</v>
      </c>
      <c r="X59" s="1750"/>
      <c r="Y59" s="1750"/>
      <c r="Z59" s="1750"/>
      <c r="AA59" s="1750"/>
      <c r="AB59" s="1750"/>
      <c r="AC59" s="1750"/>
      <c r="AD59" s="1750"/>
      <c r="AE59" s="1750"/>
      <c r="AF59" s="1750"/>
    </row>
    <row r="60" spans="1:32" s="1720" customFormat="1">
      <c r="A60" s="1185">
        <v>58</v>
      </c>
      <c r="B60" s="1185" t="s">
        <v>2064</v>
      </c>
      <c r="C60" s="1185">
        <v>58</v>
      </c>
      <c r="D60" s="1185">
        <v>413</v>
      </c>
      <c r="E60" s="1185">
        <v>161006832</v>
      </c>
      <c r="F60" s="1185">
        <v>57</v>
      </c>
      <c r="G60" s="1721">
        <v>3505.26</v>
      </c>
      <c r="H60" s="1185">
        <v>191.94</v>
      </c>
      <c r="I60" s="1185">
        <v>0.6</v>
      </c>
      <c r="J60" s="1185"/>
      <c r="K60" s="1185"/>
      <c r="L60" s="1185">
        <v>2</v>
      </c>
      <c r="M60" s="1185">
        <v>15</v>
      </c>
      <c r="N60" s="1185"/>
      <c r="O60" s="1185"/>
      <c r="P60" s="1185"/>
      <c r="Q60" s="1185"/>
      <c r="R60" s="1185"/>
      <c r="S60" s="1185"/>
      <c r="T60" s="1185"/>
      <c r="U60" s="1185">
        <f t="shared" si="0"/>
        <v>0</v>
      </c>
      <c r="V60" s="1185">
        <f t="shared" si="1"/>
        <v>0</v>
      </c>
      <c r="W60" s="1185" t="s">
        <v>257</v>
      </c>
      <c r="X60" s="1750"/>
      <c r="Y60" s="1750"/>
      <c r="Z60" s="1750"/>
      <c r="AA60" s="1750"/>
      <c r="AB60" s="1750"/>
      <c r="AC60" s="1750"/>
      <c r="AD60" s="1750"/>
      <c r="AE60" s="1750"/>
      <c r="AF60" s="1750"/>
    </row>
    <row r="61" spans="1:32" s="1720" customFormat="1">
      <c r="A61" s="1185">
        <v>59</v>
      </c>
      <c r="B61" s="1185" t="s">
        <v>2065</v>
      </c>
      <c r="C61" s="1185">
        <v>59</v>
      </c>
      <c r="D61" s="1185">
        <v>414</v>
      </c>
      <c r="E61" s="1185">
        <v>161006833</v>
      </c>
      <c r="F61" s="1185">
        <v>58</v>
      </c>
      <c r="G61" s="1721">
        <v>3611.48</v>
      </c>
      <c r="H61" s="1185">
        <v>145.72</v>
      </c>
      <c r="I61" s="1185">
        <v>4</v>
      </c>
      <c r="J61" s="1185"/>
      <c r="K61" s="1185"/>
      <c r="L61" s="1185">
        <v>2</v>
      </c>
      <c r="M61" s="1185">
        <v>25</v>
      </c>
      <c r="N61" s="1185"/>
      <c r="O61" s="1185"/>
      <c r="P61" s="1185"/>
      <c r="Q61" s="1185"/>
      <c r="R61" s="1185"/>
      <c r="S61" s="1185"/>
      <c r="T61" s="1185"/>
      <c r="U61" s="1185">
        <f t="shared" si="0"/>
        <v>0</v>
      </c>
      <c r="V61" s="1185">
        <f t="shared" si="1"/>
        <v>0</v>
      </c>
      <c r="W61" s="1185" t="s">
        <v>257</v>
      </c>
      <c r="X61" s="1750"/>
      <c r="Y61" s="1750"/>
      <c r="Z61" s="1750"/>
      <c r="AA61" s="1750"/>
      <c r="AB61" s="1750"/>
      <c r="AC61" s="1750"/>
      <c r="AD61" s="1750"/>
      <c r="AE61" s="1750"/>
      <c r="AF61" s="1750"/>
    </row>
    <row r="62" spans="1:32" s="1720" customFormat="1">
      <c r="A62" s="1185">
        <v>60</v>
      </c>
      <c r="B62" s="1185" t="s">
        <v>2065</v>
      </c>
      <c r="C62" s="1185">
        <v>60</v>
      </c>
      <c r="D62" s="1185">
        <v>415</v>
      </c>
      <c r="E62" s="1185">
        <v>161006834</v>
      </c>
      <c r="F62" s="1185">
        <v>56</v>
      </c>
      <c r="G62" s="1721">
        <v>3432.88</v>
      </c>
      <c r="H62" s="1185">
        <v>196.72</v>
      </c>
      <c r="I62" s="1185">
        <v>0.8</v>
      </c>
      <c r="J62" s="1185"/>
      <c r="K62" s="1185"/>
      <c r="L62" s="1185">
        <v>1</v>
      </c>
      <c r="M62" s="1185">
        <v>30</v>
      </c>
      <c r="N62" s="1185"/>
      <c r="O62" s="1185"/>
      <c r="P62" s="1185"/>
      <c r="Q62" s="1185"/>
      <c r="R62" s="1185"/>
      <c r="S62" s="1185"/>
      <c r="T62" s="1185"/>
      <c r="U62" s="1185">
        <f t="shared" si="0"/>
        <v>0</v>
      </c>
      <c r="V62" s="1185">
        <f t="shared" si="1"/>
        <v>0</v>
      </c>
      <c r="W62" s="1185" t="s">
        <v>257</v>
      </c>
      <c r="X62" s="1750"/>
      <c r="Y62" s="1750"/>
      <c r="Z62" s="1750"/>
      <c r="AA62" s="1750"/>
      <c r="AB62" s="1750"/>
      <c r="AC62" s="1750"/>
      <c r="AD62" s="1750"/>
      <c r="AE62" s="1750"/>
      <c r="AF62" s="1750"/>
    </row>
    <row r="63" spans="1:32" s="1720" customFormat="1">
      <c r="A63" s="1185">
        <v>61</v>
      </c>
      <c r="B63" s="1185" t="s">
        <v>2065</v>
      </c>
      <c r="C63" s="1185">
        <v>61</v>
      </c>
      <c r="D63" s="1185">
        <v>416</v>
      </c>
      <c r="E63" s="1185">
        <v>161006835</v>
      </c>
      <c r="F63" s="1185">
        <v>52</v>
      </c>
      <c r="G63" s="1721">
        <v>3250.31</v>
      </c>
      <c r="H63" s="1185">
        <v>123.66</v>
      </c>
      <c r="I63" s="1185">
        <v>2.37</v>
      </c>
      <c r="J63" s="1185"/>
      <c r="K63" s="1185"/>
      <c r="L63" s="1185">
        <v>1</v>
      </c>
      <c r="M63" s="1185">
        <v>45</v>
      </c>
      <c r="N63" s="1185"/>
      <c r="O63" s="1185"/>
      <c r="P63" s="1185"/>
      <c r="Q63" s="1185"/>
      <c r="R63" s="1185"/>
      <c r="S63" s="1185"/>
      <c r="T63" s="1185"/>
      <c r="U63" s="1185">
        <f t="shared" si="0"/>
        <v>0</v>
      </c>
      <c r="V63" s="1185">
        <f t="shared" si="1"/>
        <v>0</v>
      </c>
      <c r="W63" s="1185" t="s">
        <v>257</v>
      </c>
      <c r="X63" s="1750"/>
      <c r="Y63" s="1750"/>
      <c r="Z63" s="1750"/>
      <c r="AA63" s="1750"/>
      <c r="AB63" s="1750"/>
      <c r="AC63" s="1750"/>
      <c r="AD63" s="1750"/>
      <c r="AE63" s="1750"/>
      <c r="AF63" s="1750"/>
    </row>
    <row r="64" spans="1:32" s="1720" customFormat="1">
      <c r="A64" s="1185">
        <v>62</v>
      </c>
      <c r="B64" s="1185" t="s">
        <v>2065</v>
      </c>
      <c r="C64" s="1185">
        <v>62</v>
      </c>
      <c r="D64" s="1185">
        <v>417</v>
      </c>
      <c r="E64" s="1185">
        <v>141000500</v>
      </c>
      <c r="F64" s="1185">
        <v>57</v>
      </c>
      <c r="G64" s="1721">
        <v>3557.86</v>
      </c>
      <c r="H64" s="1185">
        <v>146.5</v>
      </c>
      <c r="I64" s="1185">
        <v>7.76</v>
      </c>
      <c r="J64" s="1185"/>
      <c r="K64" s="1185"/>
      <c r="L64" s="1185">
        <v>1</v>
      </c>
      <c r="M64" s="1185">
        <v>55</v>
      </c>
      <c r="N64" s="1185"/>
      <c r="O64" s="1721">
        <v>8550</v>
      </c>
      <c r="P64" s="1185"/>
      <c r="Q64" s="1185"/>
      <c r="R64" s="1185"/>
      <c r="S64" s="1185"/>
      <c r="T64" s="1185"/>
      <c r="U64" s="1185">
        <f t="shared" si="0"/>
        <v>427.5</v>
      </c>
      <c r="V64" s="1185">
        <f t="shared" si="1"/>
        <v>8977.5</v>
      </c>
      <c r="W64" s="1185" t="s">
        <v>257</v>
      </c>
      <c r="X64" s="1750"/>
      <c r="Y64" s="1750"/>
      <c r="Z64" s="1750"/>
      <c r="AA64" s="1750"/>
      <c r="AB64" s="1750"/>
      <c r="AC64" s="1750"/>
      <c r="AD64" s="1750"/>
      <c r="AE64" s="1750"/>
      <c r="AF64" s="1750"/>
    </row>
    <row r="65" spans="1:32" s="1720" customFormat="1">
      <c r="A65" s="1185">
        <v>63</v>
      </c>
      <c r="B65" s="1185" t="s">
        <v>2065</v>
      </c>
      <c r="C65" s="1185">
        <v>63</v>
      </c>
      <c r="D65" s="1185">
        <v>418</v>
      </c>
      <c r="E65" s="1185">
        <v>161006836</v>
      </c>
      <c r="F65" s="1185">
        <v>58</v>
      </c>
      <c r="G65" s="1721">
        <v>3605.64</v>
      </c>
      <c r="H65" s="1185">
        <v>162.11000000000001</v>
      </c>
      <c r="I65" s="1185">
        <v>3.35</v>
      </c>
      <c r="J65" s="1185"/>
      <c r="K65" s="1185"/>
      <c r="L65" s="1185">
        <v>1</v>
      </c>
      <c r="M65" s="1185">
        <v>50</v>
      </c>
      <c r="N65" s="1185"/>
      <c r="O65" s="1185"/>
      <c r="P65" s="1185"/>
      <c r="Q65" s="1185"/>
      <c r="R65" s="1185"/>
      <c r="S65" s="1185"/>
      <c r="T65" s="1185"/>
      <c r="U65" s="1185">
        <f t="shared" si="0"/>
        <v>0</v>
      </c>
      <c r="V65" s="1185">
        <f t="shared" si="1"/>
        <v>0</v>
      </c>
      <c r="W65" s="1185" t="s">
        <v>257</v>
      </c>
      <c r="X65" s="1750"/>
      <c r="Y65" s="1750"/>
      <c r="Z65" s="1750"/>
      <c r="AA65" s="1750"/>
      <c r="AB65" s="1750"/>
      <c r="AC65" s="1750"/>
      <c r="AD65" s="1750"/>
      <c r="AE65" s="1750"/>
      <c r="AF65" s="1750"/>
    </row>
    <row r="66" spans="1:32" s="1720" customFormat="1">
      <c r="A66" s="1185">
        <v>64</v>
      </c>
      <c r="B66" s="1185" t="s">
        <v>2066</v>
      </c>
      <c r="C66" s="1185">
        <v>64</v>
      </c>
      <c r="D66" s="1185">
        <v>419</v>
      </c>
      <c r="E66" s="1185">
        <v>161006837</v>
      </c>
      <c r="F66" s="1185">
        <v>58</v>
      </c>
      <c r="G66" s="1721">
        <v>3609.85</v>
      </c>
      <c r="H66" s="1185">
        <v>158.71</v>
      </c>
      <c r="I66" s="1185">
        <v>6.96</v>
      </c>
      <c r="J66" s="1185"/>
      <c r="K66" s="1185"/>
      <c r="L66" s="1185">
        <v>2</v>
      </c>
      <c r="M66" s="1185">
        <v>20</v>
      </c>
      <c r="N66" s="1185"/>
      <c r="O66" s="1721">
        <v>8700</v>
      </c>
      <c r="P66" s="1185"/>
      <c r="Q66" s="1185"/>
      <c r="R66" s="1185"/>
      <c r="S66" s="1185"/>
      <c r="T66" s="1185"/>
      <c r="U66" s="1185">
        <f t="shared" si="0"/>
        <v>435</v>
      </c>
      <c r="V66" s="1185">
        <f t="shared" si="1"/>
        <v>9135</v>
      </c>
      <c r="W66" s="1185" t="s">
        <v>257</v>
      </c>
      <c r="X66" s="1750"/>
      <c r="Y66" s="1750"/>
      <c r="Z66" s="1750"/>
      <c r="AA66" s="1750"/>
      <c r="AB66" s="1750"/>
      <c r="AC66" s="1750"/>
      <c r="AD66" s="1750"/>
      <c r="AE66" s="1750"/>
      <c r="AF66" s="1750"/>
    </row>
    <row r="67" spans="1:32" s="1720" customFormat="1">
      <c r="A67" s="1185">
        <v>65</v>
      </c>
      <c r="B67" s="1185" t="s">
        <v>2066</v>
      </c>
      <c r="C67" s="1185">
        <v>65</v>
      </c>
      <c r="D67" s="1185">
        <v>420</v>
      </c>
      <c r="E67" s="1185">
        <v>161006838</v>
      </c>
      <c r="F67" s="1185">
        <v>59</v>
      </c>
      <c r="G67" s="1721">
        <v>3712.66</v>
      </c>
      <c r="H67" s="1185">
        <v>114.31</v>
      </c>
      <c r="I67" s="1185">
        <v>5.97</v>
      </c>
      <c r="J67" s="1185"/>
      <c r="K67" s="1185"/>
      <c r="L67" s="1185">
        <v>2</v>
      </c>
      <c r="M67" s="1185">
        <v>0</v>
      </c>
      <c r="N67" s="1185"/>
      <c r="O67" s="1721">
        <v>8850</v>
      </c>
      <c r="P67" s="1185"/>
      <c r="Q67" s="1185"/>
      <c r="R67" s="1185"/>
      <c r="S67" s="1185"/>
      <c r="T67" s="1185"/>
      <c r="U67" s="1185">
        <f t="shared" si="0"/>
        <v>442.5</v>
      </c>
      <c r="V67" s="1185">
        <f t="shared" si="1"/>
        <v>9292.5</v>
      </c>
      <c r="W67" s="1185" t="s">
        <v>257</v>
      </c>
      <c r="X67" s="1750"/>
      <c r="Y67" s="1750"/>
      <c r="Z67" s="1750"/>
      <c r="AA67" s="1750"/>
      <c r="AB67" s="1750"/>
      <c r="AC67" s="1750"/>
      <c r="AD67" s="1750"/>
      <c r="AE67" s="1750"/>
      <c r="AF67" s="1750"/>
    </row>
    <row r="68" spans="1:32" s="1720" customFormat="1">
      <c r="A68" s="1185">
        <v>66</v>
      </c>
      <c r="B68" s="1185" t="s">
        <v>2066</v>
      </c>
      <c r="C68" s="1185">
        <v>66</v>
      </c>
      <c r="D68" s="1185">
        <v>421</v>
      </c>
      <c r="E68" s="1185">
        <v>161006839</v>
      </c>
      <c r="F68" s="1185">
        <v>58</v>
      </c>
      <c r="G68" s="1721">
        <v>3562.85</v>
      </c>
      <c r="H68" s="1185">
        <v>201.55</v>
      </c>
      <c r="I68" s="1185">
        <v>2.8</v>
      </c>
      <c r="J68" s="1185"/>
      <c r="K68" s="1185"/>
      <c r="L68" s="1185">
        <v>2</v>
      </c>
      <c r="M68" s="1185">
        <v>25</v>
      </c>
      <c r="N68" s="1185"/>
      <c r="O68" s="1185"/>
      <c r="P68" s="1185"/>
      <c r="Q68" s="1185"/>
      <c r="R68" s="1185"/>
      <c r="S68" s="1185"/>
      <c r="T68" s="1185"/>
      <c r="U68" s="1185">
        <f t="shared" ref="U68:U131" si="2">O68*5%</f>
        <v>0</v>
      </c>
      <c r="V68" s="1185">
        <f t="shared" ref="V68:V131" si="3">O68+U68</f>
        <v>0</v>
      </c>
      <c r="W68" s="1185" t="s">
        <v>257</v>
      </c>
      <c r="X68" s="1750"/>
      <c r="Y68" s="1750"/>
      <c r="Z68" s="1750"/>
      <c r="AA68" s="1750"/>
      <c r="AB68" s="1750"/>
      <c r="AC68" s="1750"/>
      <c r="AD68" s="1750"/>
      <c r="AE68" s="1750"/>
      <c r="AF68" s="1750"/>
    </row>
    <row r="69" spans="1:32" s="1720" customFormat="1">
      <c r="A69" s="1185">
        <v>67</v>
      </c>
      <c r="B69" s="1185" t="s">
        <v>2066</v>
      </c>
      <c r="C69" s="1185">
        <v>67</v>
      </c>
      <c r="D69" s="1185">
        <v>422</v>
      </c>
      <c r="E69" s="1185">
        <v>161006840</v>
      </c>
      <c r="F69" s="1185">
        <v>56</v>
      </c>
      <c r="G69" s="1721">
        <v>3490.64</v>
      </c>
      <c r="H69" s="1185">
        <v>150.72999999999999</v>
      </c>
      <c r="I69" s="1185">
        <v>1.37</v>
      </c>
      <c r="J69" s="1185"/>
      <c r="K69" s="1185"/>
      <c r="L69" s="1185">
        <v>1</v>
      </c>
      <c r="M69" s="1185">
        <v>50</v>
      </c>
      <c r="N69" s="1185"/>
      <c r="O69" s="1185"/>
      <c r="P69" s="1185"/>
      <c r="Q69" s="1185"/>
      <c r="R69" s="1185"/>
      <c r="S69" s="1185"/>
      <c r="T69" s="1185"/>
      <c r="U69" s="1185">
        <f t="shared" si="2"/>
        <v>0</v>
      </c>
      <c r="V69" s="1185">
        <f t="shared" si="3"/>
        <v>0</v>
      </c>
      <c r="W69" s="1185" t="s">
        <v>257</v>
      </c>
      <c r="X69" s="1750"/>
      <c r="Y69" s="1750"/>
      <c r="Z69" s="1750"/>
      <c r="AA69" s="1750"/>
      <c r="AB69" s="1750"/>
      <c r="AC69" s="1750"/>
      <c r="AD69" s="1750"/>
      <c r="AE69" s="1750"/>
      <c r="AF69" s="1750"/>
    </row>
    <row r="70" spans="1:32" s="1720" customFormat="1">
      <c r="A70" s="1185">
        <v>68</v>
      </c>
      <c r="B70" s="1185" t="s">
        <v>2066</v>
      </c>
      <c r="C70" s="1185">
        <v>68</v>
      </c>
      <c r="D70" s="1185">
        <v>423</v>
      </c>
      <c r="E70" s="1185">
        <v>161006841</v>
      </c>
      <c r="F70" s="1185">
        <v>59</v>
      </c>
      <c r="G70" s="1721">
        <v>3628.04</v>
      </c>
      <c r="H70" s="1185">
        <v>198.95</v>
      </c>
      <c r="I70" s="1185">
        <v>0.39</v>
      </c>
      <c r="J70" s="1185"/>
      <c r="K70" s="1185"/>
      <c r="L70" s="1185">
        <v>1</v>
      </c>
      <c r="M70" s="1185">
        <v>40</v>
      </c>
      <c r="N70" s="1185"/>
      <c r="O70" s="1185"/>
      <c r="P70" s="1185"/>
      <c r="Q70" s="1185"/>
      <c r="R70" s="1185"/>
      <c r="S70" s="1185"/>
      <c r="T70" s="1185"/>
      <c r="U70" s="1185">
        <f t="shared" si="2"/>
        <v>0</v>
      </c>
      <c r="V70" s="1185">
        <f t="shared" si="3"/>
        <v>0</v>
      </c>
      <c r="W70" s="1185" t="s">
        <v>257</v>
      </c>
      <c r="X70" s="1750"/>
      <c r="Y70" s="1750"/>
      <c r="Z70" s="1750"/>
      <c r="AA70" s="1750"/>
      <c r="AB70" s="1750"/>
      <c r="AC70" s="1750"/>
      <c r="AD70" s="1750"/>
      <c r="AE70" s="1750"/>
      <c r="AF70" s="1750"/>
    </row>
    <row r="71" spans="1:32" s="1720" customFormat="1">
      <c r="A71" s="1185">
        <v>69</v>
      </c>
      <c r="B71" s="1185" t="s">
        <v>2068</v>
      </c>
      <c r="C71" s="1185">
        <v>69</v>
      </c>
      <c r="D71" s="1185">
        <v>424</v>
      </c>
      <c r="E71" s="1185">
        <v>161006842</v>
      </c>
      <c r="F71" s="1185">
        <v>57</v>
      </c>
      <c r="G71" s="1721">
        <v>3552.05</v>
      </c>
      <c r="H71" s="1185">
        <v>148.52000000000001</v>
      </c>
      <c r="I71" s="1185">
        <v>1.17</v>
      </c>
      <c r="J71" s="1185"/>
      <c r="K71" s="1185"/>
      <c r="L71" s="1185">
        <v>2</v>
      </c>
      <c r="M71" s="1185">
        <v>35</v>
      </c>
      <c r="N71" s="1185"/>
      <c r="O71" s="1185"/>
      <c r="P71" s="1185"/>
      <c r="Q71" s="1185"/>
      <c r="R71" s="1185"/>
      <c r="S71" s="1185"/>
      <c r="T71" s="1185"/>
      <c r="U71" s="1185">
        <f t="shared" si="2"/>
        <v>0</v>
      </c>
      <c r="V71" s="1185">
        <f t="shared" si="3"/>
        <v>0</v>
      </c>
      <c r="W71" s="1185" t="s">
        <v>257</v>
      </c>
      <c r="X71" s="1750"/>
      <c r="Y71" s="1750"/>
      <c r="Z71" s="1750"/>
      <c r="AA71" s="1750"/>
      <c r="AB71" s="1750"/>
      <c r="AC71" s="1750"/>
      <c r="AD71" s="1750"/>
      <c r="AE71" s="1750"/>
      <c r="AF71" s="1750"/>
    </row>
    <row r="72" spans="1:32" s="1720" customFormat="1">
      <c r="A72" s="1185">
        <v>70</v>
      </c>
      <c r="B72" s="1185" t="s">
        <v>2068</v>
      </c>
      <c r="C72" s="1185">
        <v>70</v>
      </c>
      <c r="D72" s="1185">
        <v>425</v>
      </c>
      <c r="E72" s="1185">
        <v>141000501</v>
      </c>
      <c r="F72" s="1185">
        <v>60</v>
      </c>
      <c r="G72" s="1721">
        <v>3766.6</v>
      </c>
      <c r="H72" s="1185">
        <v>138.93</v>
      </c>
      <c r="I72" s="1185">
        <v>5.53</v>
      </c>
      <c r="J72" s="1185"/>
      <c r="K72" s="1185"/>
      <c r="L72" s="1185">
        <v>2</v>
      </c>
      <c r="M72" s="1185">
        <v>0</v>
      </c>
      <c r="N72" s="1185"/>
      <c r="O72" s="1721">
        <v>9000</v>
      </c>
      <c r="P72" s="1185"/>
      <c r="Q72" s="1185"/>
      <c r="R72" s="1185"/>
      <c r="S72" s="1185"/>
      <c r="T72" s="1185"/>
      <c r="U72" s="1185">
        <f t="shared" si="2"/>
        <v>450</v>
      </c>
      <c r="V72" s="1185">
        <f t="shared" si="3"/>
        <v>9450</v>
      </c>
      <c r="W72" s="1185" t="s">
        <v>257</v>
      </c>
      <c r="X72" s="1750"/>
      <c r="Y72" s="1750"/>
      <c r="Z72" s="1750"/>
      <c r="AA72" s="1750"/>
      <c r="AB72" s="1750"/>
      <c r="AC72" s="1750"/>
      <c r="AD72" s="1750"/>
      <c r="AE72" s="1750"/>
      <c r="AF72" s="1750"/>
    </row>
    <row r="73" spans="1:32" s="1720" customFormat="1">
      <c r="A73" s="1185">
        <v>71</v>
      </c>
      <c r="B73" s="1185" t="s">
        <v>2068</v>
      </c>
      <c r="C73" s="1185">
        <v>71</v>
      </c>
      <c r="D73" s="1185">
        <v>426</v>
      </c>
      <c r="E73" s="1185">
        <v>161006843</v>
      </c>
      <c r="F73" s="1185">
        <v>57</v>
      </c>
      <c r="G73" s="1721">
        <v>3532.9</v>
      </c>
      <c r="H73" s="1185">
        <v>155.09</v>
      </c>
      <c r="I73" s="1185">
        <v>2.59</v>
      </c>
      <c r="J73" s="1185"/>
      <c r="K73" s="1185"/>
      <c r="L73" s="1185">
        <v>1</v>
      </c>
      <c r="M73" s="1185">
        <v>50</v>
      </c>
      <c r="N73" s="1185"/>
      <c r="O73" s="1185"/>
      <c r="P73" s="1185"/>
      <c r="Q73" s="1185"/>
      <c r="R73" s="1185"/>
      <c r="S73" s="1185"/>
      <c r="T73" s="1185"/>
      <c r="U73" s="1185">
        <f t="shared" si="2"/>
        <v>0</v>
      </c>
      <c r="V73" s="1185">
        <f t="shared" si="3"/>
        <v>0</v>
      </c>
      <c r="W73" s="1185" t="s">
        <v>257</v>
      </c>
      <c r="X73" s="1750"/>
      <c r="Y73" s="1750"/>
      <c r="Z73" s="1750"/>
      <c r="AA73" s="1750"/>
      <c r="AB73" s="1750"/>
      <c r="AC73" s="1750"/>
      <c r="AD73" s="1750"/>
      <c r="AE73" s="1750"/>
      <c r="AF73" s="1750"/>
    </row>
    <row r="74" spans="1:32" s="1720" customFormat="1">
      <c r="A74" s="1185">
        <v>72</v>
      </c>
      <c r="B74" s="1185" t="s">
        <v>2068</v>
      </c>
      <c r="C74" s="1185">
        <v>72</v>
      </c>
      <c r="D74" s="1185">
        <v>427</v>
      </c>
      <c r="E74" s="1185">
        <v>161006844</v>
      </c>
      <c r="F74" s="1185">
        <v>58</v>
      </c>
      <c r="G74" s="1721">
        <v>3622.28</v>
      </c>
      <c r="H74" s="1185">
        <v>138.66</v>
      </c>
      <c r="I74" s="1185">
        <v>7.74</v>
      </c>
      <c r="J74" s="1185"/>
      <c r="K74" s="1185"/>
      <c r="L74" s="1185">
        <v>2</v>
      </c>
      <c r="M74" s="1185">
        <v>10</v>
      </c>
      <c r="N74" s="1185"/>
      <c r="O74" s="1721">
        <v>8700</v>
      </c>
      <c r="P74" s="1185"/>
      <c r="Q74" s="1185"/>
      <c r="R74" s="1185"/>
      <c r="S74" s="1185"/>
      <c r="T74" s="1185"/>
      <c r="U74" s="1185">
        <f t="shared" si="2"/>
        <v>435</v>
      </c>
      <c r="V74" s="1185">
        <f t="shared" si="3"/>
        <v>9135</v>
      </c>
      <c r="W74" s="1185" t="s">
        <v>257</v>
      </c>
      <c r="X74" s="1750"/>
      <c r="Y74" s="1750"/>
      <c r="Z74" s="1750"/>
      <c r="AA74" s="1750"/>
      <c r="AB74" s="1750"/>
      <c r="AC74" s="1750"/>
      <c r="AD74" s="1750"/>
      <c r="AE74" s="1750"/>
      <c r="AF74" s="1750"/>
    </row>
    <row r="75" spans="1:32" s="1720" customFormat="1">
      <c r="A75" s="1185">
        <v>73</v>
      </c>
      <c r="B75" s="1185" t="s">
        <v>2068</v>
      </c>
      <c r="C75" s="1185">
        <v>73</v>
      </c>
      <c r="D75" s="1185">
        <v>428</v>
      </c>
      <c r="E75" s="1185">
        <v>161006845</v>
      </c>
      <c r="F75" s="1185">
        <v>57</v>
      </c>
      <c r="G75" s="1721">
        <v>3553.86</v>
      </c>
      <c r="H75" s="1185">
        <v>149.09</v>
      </c>
      <c r="I75" s="1185">
        <v>6.35</v>
      </c>
      <c r="J75" s="1185"/>
      <c r="K75" s="1185"/>
      <c r="L75" s="1185">
        <v>2</v>
      </c>
      <c r="M75" s="1185">
        <v>5</v>
      </c>
      <c r="N75" s="1185"/>
      <c r="O75" s="1721">
        <v>8550</v>
      </c>
      <c r="P75" s="1185"/>
      <c r="Q75" s="1185"/>
      <c r="R75" s="1185"/>
      <c r="S75" s="1185"/>
      <c r="T75" s="1185"/>
      <c r="U75" s="1185">
        <f t="shared" si="2"/>
        <v>427.5</v>
      </c>
      <c r="V75" s="1185">
        <f t="shared" si="3"/>
        <v>8977.5</v>
      </c>
      <c r="W75" s="1185" t="s">
        <v>257</v>
      </c>
      <c r="X75" s="1750"/>
      <c r="Y75" s="1750"/>
      <c r="Z75" s="1750"/>
      <c r="AA75" s="1750"/>
      <c r="AB75" s="1750"/>
      <c r="AC75" s="1750"/>
      <c r="AD75" s="1750"/>
      <c r="AE75" s="1750"/>
      <c r="AF75" s="1750"/>
    </row>
    <row r="76" spans="1:32" s="1720" customFormat="1">
      <c r="A76" s="1185">
        <v>74</v>
      </c>
      <c r="B76" s="1185" t="s">
        <v>2069</v>
      </c>
      <c r="C76" s="1185">
        <v>74</v>
      </c>
      <c r="D76" s="1185">
        <v>429</v>
      </c>
      <c r="E76" s="1185">
        <v>161006846</v>
      </c>
      <c r="F76" s="1185">
        <v>58</v>
      </c>
      <c r="G76" s="1721">
        <v>3615.27</v>
      </c>
      <c r="H76" s="1185">
        <v>144.69</v>
      </c>
      <c r="I76" s="1185">
        <v>3.96</v>
      </c>
      <c r="J76" s="1185"/>
      <c r="K76" s="1185"/>
      <c r="L76" s="1185">
        <v>2</v>
      </c>
      <c r="M76" s="1797" t="s">
        <v>2076</v>
      </c>
      <c r="N76" s="1185"/>
      <c r="O76" s="1721">
        <v>8700</v>
      </c>
      <c r="P76" s="1185"/>
      <c r="Q76" s="1185"/>
      <c r="R76" s="1185"/>
      <c r="S76" s="1185"/>
      <c r="T76" s="1185"/>
      <c r="U76" s="1185">
        <f t="shared" si="2"/>
        <v>435</v>
      </c>
      <c r="V76" s="1185">
        <f t="shared" si="3"/>
        <v>9135</v>
      </c>
      <c r="W76" s="1185" t="s">
        <v>257</v>
      </c>
      <c r="X76" s="1750"/>
      <c r="Y76" s="1750"/>
      <c r="Z76" s="1750"/>
      <c r="AA76" s="1750"/>
      <c r="AB76" s="1750"/>
      <c r="AC76" s="1750"/>
      <c r="AD76" s="1750"/>
      <c r="AE76" s="1750"/>
      <c r="AF76" s="1750"/>
    </row>
    <row r="77" spans="1:32" s="1720" customFormat="1">
      <c r="A77" s="1185">
        <v>75</v>
      </c>
      <c r="B77" s="1185" t="s">
        <v>2069</v>
      </c>
      <c r="C77" s="1185">
        <v>75</v>
      </c>
      <c r="D77" s="1185">
        <v>430</v>
      </c>
      <c r="E77" s="1185">
        <v>161006847</v>
      </c>
      <c r="F77" s="1185">
        <v>59</v>
      </c>
      <c r="G77" s="1721">
        <v>3711.06</v>
      </c>
      <c r="H77" s="1185">
        <v>115.11</v>
      </c>
      <c r="I77" s="1185">
        <v>5.17</v>
      </c>
      <c r="J77" s="1185"/>
      <c r="K77" s="1185"/>
      <c r="L77" s="1185">
        <v>1</v>
      </c>
      <c r="M77" s="1797" t="s">
        <v>1830</v>
      </c>
      <c r="N77" s="1185"/>
      <c r="O77" s="1721">
        <v>8850</v>
      </c>
      <c r="P77" s="1185"/>
      <c r="Q77" s="1185"/>
      <c r="R77" s="1185"/>
      <c r="S77" s="1185"/>
      <c r="T77" s="1185"/>
      <c r="U77" s="1185">
        <f t="shared" si="2"/>
        <v>442.5</v>
      </c>
      <c r="V77" s="1185">
        <f t="shared" si="3"/>
        <v>9292.5</v>
      </c>
      <c r="W77" s="1185" t="s">
        <v>257</v>
      </c>
      <c r="X77" s="1750"/>
      <c r="Y77" s="1750"/>
      <c r="Z77" s="1750"/>
      <c r="AA77" s="1750"/>
      <c r="AB77" s="1750"/>
      <c r="AC77" s="1750"/>
      <c r="AD77" s="1750"/>
      <c r="AE77" s="1750"/>
      <c r="AF77" s="1750"/>
    </row>
    <row r="78" spans="1:32" s="1720" customFormat="1">
      <c r="A78" s="1185">
        <v>76</v>
      </c>
      <c r="B78" s="1185" t="s">
        <v>2069</v>
      </c>
      <c r="C78" s="1185">
        <v>76</v>
      </c>
      <c r="D78" s="1185">
        <v>431</v>
      </c>
      <c r="E78" s="1185">
        <v>151000248</v>
      </c>
      <c r="F78" s="1185">
        <v>58</v>
      </c>
      <c r="G78" s="1721">
        <v>3619.43</v>
      </c>
      <c r="H78" s="1185">
        <v>147.77000000000001</v>
      </c>
      <c r="I78" s="1185">
        <v>0</v>
      </c>
      <c r="J78" s="1185"/>
      <c r="K78" s="1185"/>
      <c r="L78" s="1185">
        <v>2</v>
      </c>
      <c r="M78" s="1797" t="s">
        <v>2077</v>
      </c>
      <c r="N78" s="1185"/>
      <c r="O78" s="1185"/>
      <c r="P78" s="1185"/>
      <c r="Q78" s="1185"/>
      <c r="R78" s="1185"/>
      <c r="S78" s="1185"/>
      <c r="T78" s="1185"/>
      <c r="U78" s="1185">
        <f t="shared" si="2"/>
        <v>0</v>
      </c>
      <c r="V78" s="1185">
        <f t="shared" si="3"/>
        <v>0</v>
      </c>
      <c r="W78" s="1185" t="s">
        <v>257</v>
      </c>
      <c r="X78" s="1750"/>
      <c r="Y78" s="1750"/>
      <c r="Z78" s="1750"/>
      <c r="AA78" s="1750"/>
      <c r="AB78" s="1750"/>
      <c r="AC78" s="1750"/>
      <c r="AD78" s="1750"/>
      <c r="AE78" s="1750"/>
      <c r="AF78" s="1750"/>
    </row>
    <row r="79" spans="1:32" s="1720" customFormat="1">
      <c r="A79" s="1185">
        <v>77</v>
      </c>
      <c r="B79" s="1185" t="s">
        <v>2069</v>
      </c>
      <c r="C79" s="1185">
        <v>77</v>
      </c>
      <c r="D79" s="1185">
        <v>432</v>
      </c>
      <c r="E79" s="1185">
        <v>141000502</v>
      </c>
      <c r="F79" s="1185">
        <v>58</v>
      </c>
      <c r="G79" s="1721">
        <v>3635.06</v>
      </c>
      <c r="H79" s="1185">
        <v>128.9</v>
      </c>
      <c r="I79" s="1185">
        <v>5.16</v>
      </c>
      <c r="J79" s="1185"/>
      <c r="K79" s="1185"/>
      <c r="L79" s="1185">
        <v>2</v>
      </c>
      <c r="M79" s="1797" t="s">
        <v>2076</v>
      </c>
      <c r="N79" s="1185"/>
      <c r="O79" s="1185"/>
      <c r="P79" s="1185"/>
      <c r="Q79" s="1185"/>
      <c r="R79" s="1185"/>
      <c r="S79" s="1185"/>
      <c r="T79" s="1185"/>
      <c r="U79" s="1185">
        <f t="shared" si="2"/>
        <v>0</v>
      </c>
      <c r="V79" s="1185">
        <f t="shared" si="3"/>
        <v>0</v>
      </c>
      <c r="W79" s="1185" t="s">
        <v>257</v>
      </c>
      <c r="X79" s="1750"/>
      <c r="Y79" s="1750"/>
      <c r="Z79" s="1750"/>
      <c r="AA79" s="1750"/>
      <c r="AB79" s="1750"/>
      <c r="AC79" s="1750"/>
      <c r="AD79" s="1750"/>
      <c r="AE79" s="1750"/>
      <c r="AF79" s="1750"/>
    </row>
    <row r="80" spans="1:32" s="1720" customFormat="1">
      <c r="A80" s="1185">
        <v>78</v>
      </c>
      <c r="B80" s="1185" t="s">
        <v>2069</v>
      </c>
      <c r="C80" s="1185">
        <v>78</v>
      </c>
      <c r="D80" s="1185">
        <v>433</v>
      </c>
      <c r="E80" s="1185">
        <v>161006848</v>
      </c>
      <c r="F80" s="1185">
        <v>58</v>
      </c>
      <c r="G80" s="1721">
        <v>3656.48</v>
      </c>
      <c r="H80" s="1185">
        <v>113.85</v>
      </c>
      <c r="I80" s="1185">
        <v>17.13</v>
      </c>
      <c r="J80" s="1185"/>
      <c r="K80" s="1185"/>
      <c r="L80" s="1185">
        <v>2</v>
      </c>
      <c r="M80" s="1797" t="s">
        <v>2078</v>
      </c>
      <c r="N80" s="1185"/>
      <c r="O80" s="1721">
        <v>8700</v>
      </c>
      <c r="P80" s="1185"/>
      <c r="Q80" s="1185"/>
      <c r="R80" s="1185"/>
      <c r="S80" s="1185"/>
      <c r="T80" s="1185"/>
      <c r="U80" s="1185">
        <f t="shared" si="2"/>
        <v>435</v>
      </c>
      <c r="V80" s="1185">
        <f t="shared" si="3"/>
        <v>9135</v>
      </c>
      <c r="W80" s="1185" t="s">
        <v>257</v>
      </c>
      <c r="X80" s="1750"/>
      <c r="Y80" s="1750"/>
      <c r="Z80" s="1750"/>
      <c r="AA80" s="1750"/>
      <c r="AB80" s="1750"/>
      <c r="AC80" s="1750"/>
      <c r="AD80" s="1750"/>
      <c r="AE80" s="1750"/>
      <c r="AF80" s="1750"/>
    </row>
    <row r="81" spans="1:32" s="1720" customFormat="1">
      <c r="A81" s="1185">
        <v>79</v>
      </c>
      <c r="B81" s="1185" t="s">
        <v>2070</v>
      </c>
      <c r="C81" s="1185">
        <v>79</v>
      </c>
      <c r="D81" s="1185">
        <v>434</v>
      </c>
      <c r="E81" s="1185">
        <v>161006849</v>
      </c>
      <c r="F81" s="1185">
        <v>58</v>
      </c>
      <c r="G81" s="1721">
        <v>3476.64</v>
      </c>
      <c r="H81" s="1185">
        <v>226.54</v>
      </c>
      <c r="I81" s="1185">
        <v>0.98</v>
      </c>
      <c r="J81" s="1185"/>
      <c r="K81" s="1185"/>
      <c r="L81" s="1185">
        <v>2</v>
      </c>
      <c r="M81" s="1797" t="s">
        <v>2078</v>
      </c>
      <c r="N81" s="1185"/>
      <c r="O81" s="1185"/>
      <c r="P81" s="1185"/>
      <c r="Q81" s="1185"/>
      <c r="R81" s="1185"/>
      <c r="S81" s="1185"/>
      <c r="T81" s="1185"/>
      <c r="U81" s="1185">
        <f t="shared" si="2"/>
        <v>0</v>
      </c>
      <c r="V81" s="1185">
        <f t="shared" si="3"/>
        <v>0</v>
      </c>
      <c r="W81" s="1185" t="s">
        <v>257</v>
      </c>
      <c r="X81" s="1750"/>
      <c r="Y81" s="1750"/>
      <c r="Z81" s="1750"/>
      <c r="AA81" s="1750"/>
      <c r="AB81" s="1750"/>
      <c r="AC81" s="1750"/>
      <c r="AD81" s="1750"/>
      <c r="AE81" s="1750"/>
      <c r="AF81" s="1750"/>
    </row>
    <row r="82" spans="1:32" s="1720" customFormat="1">
      <c r="A82" s="1185">
        <v>80</v>
      </c>
      <c r="B82" s="1185" t="s">
        <v>2070</v>
      </c>
      <c r="C82" s="1185">
        <v>80</v>
      </c>
      <c r="D82" s="1185">
        <v>435</v>
      </c>
      <c r="E82" s="1185">
        <v>161006850</v>
      </c>
      <c r="F82" s="1185">
        <v>59</v>
      </c>
      <c r="G82" s="1721">
        <v>3605.45</v>
      </c>
      <c r="H82" s="1185">
        <v>219.74</v>
      </c>
      <c r="I82" s="1185">
        <v>1.39</v>
      </c>
      <c r="J82" s="1185"/>
      <c r="K82" s="1185"/>
      <c r="L82" s="1185">
        <v>2</v>
      </c>
      <c r="M82" s="1797" t="s">
        <v>2079</v>
      </c>
      <c r="N82" s="1185"/>
      <c r="O82" s="1185"/>
      <c r="P82" s="1185"/>
      <c r="Q82" s="1185"/>
      <c r="R82" s="1185"/>
      <c r="S82" s="1185"/>
      <c r="T82" s="1185"/>
      <c r="U82" s="1185">
        <f t="shared" si="2"/>
        <v>0</v>
      </c>
      <c r="V82" s="1185">
        <f t="shared" si="3"/>
        <v>0</v>
      </c>
      <c r="W82" s="1185" t="s">
        <v>257</v>
      </c>
      <c r="X82" s="1750"/>
      <c r="Y82" s="1750"/>
      <c r="Z82" s="1750"/>
      <c r="AA82" s="1750"/>
      <c r="AB82" s="1750"/>
      <c r="AC82" s="1750"/>
      <c r="AD82" s="1750"/>
      <c r="AE82" s="1750"/>
      <c r="AF82" s="1750"/>
    </row>
    <row r="83" spans="1:32" s="1720" customFormat="1">
      <c r="A83" s="1185">
        <v>81</v>
      </c>
      <c r="B83" s="1185" t="s">
        <v>2070</v>
      </c>
      <c r="C83" s="1185">
        <v>81</v>
      </c>
      <c r="D83" s="1185">
        <v>436</v>
      </c>
      <c r="E83" s="1185">
        <v>161006851</v>
      </c>
      <c r="F83" s="1185">
        <v>59</v>
      </c>
      <c r="G83" s="1721">
        <v>3671.42</v>
      </c>
      <c r="H83" s="1185">
        <v>161.16999999999999</v>
      </c>
      <c r="I83" s="1185">
        <v>0.39</v>
      </c>
      <c r="J83" s="1185"/>
      <c r="K83" s="1185"/>
      <c r="L83" s="1185">
        <v>2</v>
      </c>
      <c r="M83" s="1797" t="s">
        <v>1787</v>
      </c>
      <c r="N83" s="1185"/>
      <c r="O83" s="1185"/>
      <c r="P83" s="1185"/>
      <c r="Q83" s="1185"/>
      <c r="R83" s="1185"/>
      <c r="S83" s="1185"/>
      <c r="T83" s="1185"/>
      <c r="U83" s="1185">
        <f t="shared" si="2"/>
        <v>0</v>
      </c>
      <c r="V83" s="1185">
        <f t="shared" si="3"/>
        <v>0</v>
      </c>
      <c r="W83" s="1185" t="s">
        <v>257</v>
      </c>
      <c r="X83" s="1750"/>
      <c r="Y83" s="1750"/>
      <c r="Z83" s="1750"/>
      <c r="AA83" s="1750"/>
      <c r="AB83" s="1750"/>
      <c r="AC83" s="1750"/>
      <c r="AD83" s="1750"/>
      <c r="AE83" s="1750"/>
      <c r="AF83" s="1750"/>
    </row>
    <row r="84" spans="1:32" s="1720" customFormat="1">
      <c r="A84" s="1185">
        <v>82</v>
      </c>
      <c r="B84" s="1185" t="s">
        <v>2070</v>
      </c>
      <c r="C84" s="1185">
        <v>82</v>
      </c>
      <c r="D84" s="1185">
        <v>437</v>
      </c>
      <c r="E84" s="1185">
        <v>161006852</v>
      </c>
      <c r="F84" s="1185">
        <v>59</v>
      </c>
      <c r="G84" s="1721">
        <v>3689.23</v>
      </c>
      <c r="H84" s="1185">
        <v>143.71</v>
      </c>
      <c r="I84" s="1185">
        <v>3.54</v>
      </c>
      <c r="J84" s="1185"/>
      <c r="K84" s="1185"/>
      <c r="L84" s="1185">
        <v>2</v>
      </c>
      <c r="M84" s="1797" t="s">
        <v>1792</v>
      </c>
      <c r="N84" s="1185"/>
      <c r="O84" s="1185"/>
      <c r="P84" s="1185"/>
      <c r="Q84" s="1185"/>
      <c r="R84" s="1185"/>
      <c r="S84" s="1185"/>
      <c r="T84" s="1185"/>
      <c r="U84" s="1185">
        <f t="shared" si="2"/>
        <v>0</v>
      </c>
      <c r="V84" s="1185">
        <f t="shared" si="3"/>
        <v>0</v>
      </c>
      <c r="W84" s="1185" t="s">
        <v>257</v>
      </c>
      <c r="X84" s="1750"/>
      <c r="Y84" s="1750"/>
      <c r="Z84" s="1750"/>
      <c r="AA84" s="1750"/>
      <c r="AB84" s="1750"/>
      <c r="AC84" s="1750"/>
      <c r="AD84" s="1750"/>
      <c r="AE84" s="1750"/>
      <c r="AF84" s="1750"/>
    </row>
    <row r="85" spans="1:32" s="1720" customFormat="1">
      <c r="A85" s="1185">
        <v>83</v>
      </c>
      <c r="B85" s="1185" t="s">
        <v>2071</v>
      </c>
      <c r="C85" s="1185">
        <v>83</v>
      </c>
      <c r="D85" s="1185">
        <v>438</v>
      </c>
      <c r="E85" s="1185">
        <v>141000503</v>
      </c>
      <c r="F85" s="1185">
        <v>59</v>
      </c>
      <c r="G85" s="1721">
        <v>3689.64</v>
      </c>
      <c r="H85" s="1185">
        <v>139.15</v>
      </c>
      <c r="I85" s="1185">
        <v>2.19</v>
      </c>
      <c r="J85" s="1185"/>
      <c r="K85" s="1185"/>
      <c r="L85" s="1185">
        <v>2</v>
      </c>
      <c r="M85" s="1797" t="s">
        <v>2080</v>
      </c>
      <c r="N85" s="1185"/>
      <c r="O85" s="1721">
        <v>24290</v>
      </c>
      <c r="P85" s="1185"/>
      <c r="Q85" s="1185"/>
      <c r="R85" s="1185"/>
      <c r="S85" s="1185"/>
      <c r="T85" s="1185"/>
      <c r="U85" s="1185">
        <f t="shared" si="2"/>
        <v>1214.5</v>
      </c>
      <c r="V85" s="1185">
        <f t="shared" si="3"/>
        <v>25504.5</v>
      </c>
      <c r="W85" s="1185" t="s">
        <v>257</v>
      </c>
      <c r="X85" s="1750"/>
      <c r="Y85" s="1750"/>
      <c r="Z85" s="1750"/>
      <c r="AA85" s="1750"/>
      <c r="AB85" s="1750"/>
      <c r="AC85" s="1750"/>
      <c r="AD85" s="1750"/>
      <c r="AE85" s="1750"/>
      <c r="AF85" s="1750"/>
    </row>
    <row r="86" spans="1:32" s="1720" customFormat="1">
      <c r="A86" s="1185">
        <v>84</v>
      </c>
      <c r="B86" s="1185" t="s">
        <v>2071</v>
      </c>
      <c r="C86" s="1185">
        <v>84</v>
      </c>
      <c r="D86" s="1185">
        <v>439</v>
      </c>
      <c r="E86" s="1185">
        <v>161006853</v>
      </c>
      <c r="F86" s="1185">
        <v>60</v>
      </c>
      <c r="G86" s="1818">
        <v>3762</v>
      </c>
      <c r="H86" s="1185">
        <v>140.94999999999999</v>
      </c>
      <c r="I86" s="1185">
        <v>2.95</v>
      </c>
      <c r="J86" s="1185"/>
      <c r="K86" s="1185"/>
      <c r="L86" s="1185">
        <v>2</v>
      </c>
      <c r="M86" s="1797" t="s">
        <v>2080</v>
      </c>
      <c r="N86" s="1185"/>
      <c r="O86" s="1721">
        <v>9000</v>
      </c>
      <c r="P86" s="1185"/>
      <c r="Q86" s="1185"/>
      <c r="R86" s="1185"/>
      <c r="S86" s="1185"/>
      <c r="T86" s="1185"/>
      <c r="U86" s="1185">
        <f t="shared" si="2"/>
        <v>450</v>
      </c>
      <c r="V86" s="1185">
        <f t="shared" si="3"/>
        <v>9450</v>
      </c>
      <c r="W86" s="1185" t="s">
        <v>257</v>
      </c>
      <c r="X86" s="1750"/>
      <c r="Y86" s="1750"/>
      <c r="Z86" s="1750"/>
      <c r="AA86" s="1750"/>
      <c r="AB86" s="1750"/>
      <c r="AC86" s="1750"/>
      <c r="AD86" s="1750"/>
      <c r="AE86" s="1750"/>
      <c r="AF86" s="1750"/>
    </row>
    <row r="87" spans="1:32" s="1720" customFormat="1">
      <c r="A87" s="1185">
        <v>85</v>
      </c>
      <c r="B87" s="1185" t="s">
        <v>2071</v>
      </c>
      <c r="C87" s="1185">
        <v>85</v>
      </c>
      <c r="D87" s="1185">
        <v>440</v>
      </c>
      <c r="E87" s="1185">
        <v>161006854</v>
      </c>
      <c r="F87" s="1185">
        <v>59</v>
      </c>
      <c r="G87" s="1721">
        <v>3686.04</v>
      </c>
      <c r="H87" s="1185">
        <v>145.75</v>
      </c>
      <c r="I87" s="1185">
        <v>5.19</v>
      </c>
      <c r="J87" s="1185"/>
      <c r="K87" s="1185"/>
      <c r="L87" s="1185">
        <v>2</v>
      </c>
      <c r="M87" s="1797" t="s">
        <v>1732</v>
      </c>
      <c r="N87" s="1185"/>
      <c r="O87" s="1721">
        <v>8850</v>
      </c>
      <c r="P87" s="1185"/>
      <c r="Q87" s="1185"/>
      <c r="R87" s="1185"/>
      <c r="S87" s="1185"/>
      <c r="T87" s="1185"/>
      <c r="U87" s="1185">
        <f t="shared" si="2"/>
        <v>442.5</v>
      </c>
      <c r="V87" s="1185">
        <f t="shared" si="3"/>
        <v>9292.5</v>
      </c>
      <c r="W87" s="1185" t="s">
        <v>257</v>
      </c>
      <c r="X87" s="1750"/>
      <c r="Y87" s="1750"/>
      <c r="Z87" s="1750"/>
      <c r="AA87" s="1750"/>
      <c r="AB87" s="1750"/>
      <c r="AC87" s="1750"/>
      <c r="AD87" s="1750"/>
      <c r="AE87" s="1750"/>
      <c r="AF87" s="1750"/>
    </row>
    <row r="88" spans="1:32" s="1720" customFormat="1">
      <c r="A88" s="1185">
        <v>86</v>
      </c>
      <c r="B88" s="1185" t="s">
        <v>2072</v>
      </c>
      <c r="C88" s="1185">
        <v>86</v>
      </c>
      <c r="D88" s="1185">
        <v>441</v>
      </c>
      <c r="E88" s="1185">
        <v>161006855</v>
      </c>
      <c r="F88" s="1185">
        <v>54</v>
      </c>
      <c r="G88" s="1721">
        <v>3376.46</v>
      </c>
      <c r="H88" s="1185">
        <v>138.29</v>
      </c>
      <c r="I88" s="1185">
        <v>4.75</v>
      </c>
      <c r="J88" s="1185"/>
      <c r="K88" s="1185"/>
      <c r="L88" s="1185">
        <v>2</v>
      </c>
      <c r="M88" s="1797" t="s">
        <v>2076</v>
      </c>
      <c r="N88" s="1185"/>
      <c r="O88" s="1721">
        <v>8100</v>
      </c>
      <c r="P88" s="1185"/>
      <c r="Q88" s="1185"/>
      <c r="R88" s="1185"/>
      <c r="S88" s="1185"/>
      <c r="T88" s="1185"/>
      <c r="U88" s="1185">
        <f t="shared" si="2"/>
        <v>405</v>
      </c>
      <c r="V88" s="1185">
        <f t="shared" si="3"/>
        <v>8505</v>
      </c>
      <c r="W88" s="1185" t="s">
        <v>257</v>
      </c>
      <c r="X88" s="1750"/>
      <c r="Y88" s="1750"/>
      <c r="Z88" s="1750"/>
      <c r="AA88" s="1750"/>
      <c r="AB88" s="1750"/>
      <c r="AC88" s="1750"/>
      <c r="AD88" s="1750"/>
      <c r="AE88" s="1750"/>
      <c r="AF88" s="1750"/>
    </row>
    <row r="89" spans="1:32" s="1720" customFormat="1">
      <c r="A89" s="1185">
        <v>87</v>
      </c>
      <c r="B89" s="1185" t="s">
        <v>2072</v>
      </c>
      <c r="C89" s="1185">
        <v>87</v>
      </c>
      <c r="D89" s="1185">
        <v>442</v>
      </c>
      <c r="E89" s="1185">
        <v>141000504</v>
      </c>
      <c r="F89" s="1185">
        <v>59</v>
      </c>
      <c r="G89" s="1721">
        <v>3646.83</v>
      </c>
      <c r="H89" s="1185">
        <v>188.31</v>
      </c>
      <c r="I89" s="1185">
        <v>5.74</v>
      </c>
      <c r="J89" s="1185"/>
      <c r="K89" s="1185"/>
      <c r="L89" s="1185">
        <v>2</v>
      </c>
      <c r="M89" s="1797" t="s">
        <v>2080</v>
      </c>
      <c r="N89" s="1185"/>
      <c r="O89" s="1185"/>
      <c r="P89" s="1185"/>
      <c r="Q89" s="1185"/>
      <c r="R89" s="1185"/>
      <c r="S89" s="1185"/>
      <c r="T89" s="1185"/>
      <c r="U89" s="1185">
        <f t="shared" si="2"/>
        <v>0</v>
      </c>
      <c r="V89" s="1185">
        <f t="shared" si="3"/>
        <v>0</v>
      </c>
      <c r="W89" s="1185" t="s">
        <v>257</v>
      </c>
      <c r="X89" s="1750"/>
      <c r="Y89" s="1750"/>
      <c r="Z89" s="1750"/>
      <c r="AA89" s="1750"/>
      <c r="AB89" s="1750"/>
      <c r="AC89" s="1750"/>
      <c r="AD89" s="1750"/>
      <c r="AE89" s="1750"/>
      <c r="AF89" s="1750"/>
    </row>
    <row r="90" spans="1:32" s="1720" customFormat="1">
      <c r="A90" s="1185">
        <v>88</v>
      </c>
      <c r="B90" s="1185" t="s">
        <v>2072</v>
      </c>
      <c r="C90" s="1185">
        <v>88</v>
      </c>
      <c r="D90" s="1185">
        <v>443</v>
      </c>
      <c r="E90" s="1185">
        <v>141000505</v>
      </c>
      <c r="F90" s="1185">
        <v>59</v>
      </c>
      <c r="G90" s="1721">
        <v>3640.66</v>
      </c>
      <c r="H90" s="1185">
        <v>182.32</v>
      </c>
      <c r="I90" s="1185">
        <v>1.98</v>
      </c>
      <c r="J90" s="1185"/>
      <c r="K90" s="1185"/>
      <c r="L90" s="1185">
        <v>2</v>
      </c>
      <c r="M90" s="1797" t="s">
        <v>1787</v>
      </c>
      <c r="N90" s="1185"/>
      <c r="O90" s="1721">
        <v>8850</v>
      </c>
      <c r="P90" s="1185"/>
      <c r="Q90" s="1185"/>
      <c r="R90" s="1185"/>
      <c r="S90" s="1185"/>
      <c r="T90" s="1185"/>
      <c r="U90" s="1185">
        <f t="shared" si="2"/>
        <v>442.5</v>
      </c>
      <c r="V90" s="1185">
        <f t="shared" si="3"/>
        <v>9292.5</v>
      </c>
      <c r="W90" s="1185" t="s">
        <v>257</v>
      </c>
      <c r="X90" s="1750"/>
      <c r="Y90" s="1750"/>
      <c r="Z90" s="1750"/>
      <c r="AA90" s="1750"/>
      <c r="AB90" s="1750"/>
      <c r="AC90" s="1750"/>
      <c r="AD90" s="1750"/>
      <c r="AE90" s="1750"/>
      <c r="AF90" s="1750"/>
    </row>
    <row r="91" spans="1:32" s="1720" customFormat="1">
      <c r="A91" s="1185">
        <v>89</v>
      </c>
      <c r="B91" s="1185" t="s">
        <v>2072</v>
      </c>
      <c r="C91" s="1185">
        <v>89</v>
      </c>
      <c r="D91" s="1185">
        <v>444</v>
      </c>
      <c r="E91" s="1185">
        <v>161006856</v>
      </c>
      <c r="F91" s="1185">
        <v>59</v>
      </c>
      <c r="G91" s="1721">
        <v>3674.25</v>
      </c>
      <c r="H91" s="1185">
        <v>149.75</v>
      </c>
      <c r="I91" s="1185">
        <v>0.2</v>
      </c>
      <c r="J91" s="1185"/>
      <c r="K91" s="1185"/>
      <c r="L91" s="1185">
        <v>2</v>
      </c>
      <c r="M91" s="1797" t="s">
        <v>2076</v>
      </c>
      <c r="N91" s="1185"/>
      <c r="O91" s="1185"/>
      <c r="P91" s="1185"/>
      <c r="Q91" s="1185"/>
      <c r="R91" s="1185"/>
      <c r="S91" s="1185"/>
      <c r="T91" s="1185"/>
      <c r="U91" s="1185">
        <f t="shared" si="2"/>
        <v>0</v>
      </c>
      <c r="V91" s="1185">
        <f t="shared" si="3"/>
        <v>0</v>
      </c>
      <c r="W91" s="1185" t="s">
        <v>257</v>
      </c>
      <c r="X91" s="1750"/>
      <c r="Y91" s="1750"/>
      <c r="Z91" s="1750"/>
      <c r="AA91" s="1750"/>
      <c r="AB91" s="1750"/>
      <c r="AC91" s="1750"/>
      <c r="AD91" s="1750"/>
      <c r="AE91" s="1750"/>
      <c r="AF91" s="1750"/>
    </row>
    <row r="92" spans="1:32" s="1720" customFormat="1">
      <c r="A92" s="1185">
        <v>90</v>
      </c>
      <c r="B92" s="1185" t="s">
        <v>2073</v>
      </c>
      <c r="C92" s="1185">
        <v>90</v>
      </c>
      <c r="D92" s="1185">
        <v>445</v>
      </c>
      <c r="E92" s="1185">
        <v>161006857</v>
      </c>
      <c r="F92" s="1185">
        <v>59</v>
      </c>
      <c r="G92" s="1721">
        <v>3670.85</v>
      </c>
      <c r="H92" s="1185">
        <v>155.94</v>
      </c>
      <c r="I92" s="1185">
        <v>2.99</v>
      </c>
      <c r="J92" s="1185"/>
      <c r="K92" s="1185"/>
      <c r="L92" s="1185">
        <v>2</v>
      </c>
      <c r="M92" s="1797" t="s">
        <v>1792</v>
      </c>
      <c r="N92" s="1185"/>
      <c r="O92" s="1185"/>
      <c r="P92" s="1185"/>
      <c r="Q92" s="1185"/>
      <c r="R92" s="1185"/>
      <c r="S92" s="1185"/>
      <c r="T92" s="1185"/>
      <c r="U92" s="1185">
        <f t="shared" si="2"/>
        <v>0</v>
      </c>
      <c r="V92" s="1185">
        <f t="shared" si="3"/>
        <v>0</v>
      </c>
      <c r="W92" s="1185" t="s">
        <v>257</v>
      </c>
      <c r="X92" s="1750"/>
      <c r="Y92" s="1750"/>
      <c r="Z92" s="1750"/>
      <c r="AA92" s="1750"/>
      <c r="AB92" s="1750"/>
      <c r="AC92" s="1750"/>
      <c r="AD92" s="1750"/>
      <c r="AE92" s="1750"/>
      <c r="AF92" s="1750"/>
    </row>
    <row r="93" spans="1:32" s="1720" customFormat="1">
      <c r="A93" s="1185">
        <v>91</v>
      </c>
      <c r="B93" s="1185" t="s">
        <v>2073</v>
      </c>
      <c r="C93" s="1185">
        <v>91</v>
      </c>
      <c r="D93" s="1185">
        <v>446</v>
      </c>
      <c r="E93" s="1185">
        <v>161006858</v>
      </c>
      <c r="F93" s="1185">
        <v>54</v>
      </c>
      <c r="G93" s="1721">
        <v>3369.91</v>
      </c>
      <c r="H93" s="1185">
        <v>133.46</v>
      </c>
      <c r="I93" s="1185">
        <v>7.37</v>
      </c>
      <c r="J93" s="1185"/>
      <c r="K93" s="1185"/>
      <c r="L93" s="1185">
        <v>2</v>
      </c>
      <c r="M93" s="1797" t="s">
        <v>2078</v>
      </c>
      <c r="N93" s="1185"/>
      <c r="O93" s="1185"/>
      <c r="P93" s="1185"/>
      <c r="Q93" s="1185"/>
      <c r="R93" s="1185"/>
      <c r="S93" s="1185"/>
      <c r="T93" s="1185"/>
      <c r="U93" s="1185">
        <f t="shared" si="2"/>
        <v>0</v>
      </c>
      <c r="V93" s="1185">
        <f t="shared" si="3"/>
        <v>0</v>
      </c>
      <c r="W93" s="1185" t="s">
        <v>257</v>
      </c>
      <c r="X93" s="1750"/>
      <c r="Y93" s="1750"/>
      <c r="Z93" s="1750"/>
      <c r="AA93" s="1750"/>
      <c r="AB93" s="1750"/>
      <c r="AC93" s="1750"/>
      <c r="AD93" s="1750"/>
      <c r="AE93" s="1750"/>
      <c r="AF93" s="1750"/>
    </row>
    <row r="94" spans="1:32" s="1720" customFormat="1">
      <c r="A94" s="1185">
        <v>92</v>
      </c>
      <c r="B94" s="1185" t="s">
        <v>2073</v>
      </c>
      <c r="C94" s="1185">
        <v>92</v>
      </c>
      <c r="D94" s="1185">
        <v>447</v>
      </c>
      <c r="E94" s="1185">
        <v>161006859</v>
      </c>
      <c r="F94" s="1185">
        <v>59</v>
      </c>
      <c r="G94" s="1721">
        <v>3692.07</v>
      </c>
      <c r="H94" s="1185">
        <v>132.30000000000001</v>
      </c>
      <c r="I94" s="1185">
        <v>6.17</v>
      </c>
      <c r="J94" s="1185"/>
      <c r="K94" s="1185"/>
      <c r="L94" s="1185">
        <v>2</v>
      </c>
      <c r="M94" s="1797" t="s">
        <v>2081</v>
      </c>
      <c r="N94" s="1185"/>
      <c r="O94" s="1721">
        <v>8850</v>
      </c>
      <c r="P94" s="1185"/>
      <c r="Q94" s="1185"/>
      <c r="R94" s="1185"/>
      <c r="S94" s="1185"/>
      <c r="T94" s="1185"/>
      <c r="U94" s="1185">
        <f t="shared" si="2"/>
        <v>442.5</v>
      </c>
      <c r="V94" s="1185">
        <f t="shared" si="3"/>
        <v>9292.5</v>
      </c>
      <c r="W94" s="1185" t="s">
        <v>257</v>
      </c>
      <c r="X94" s="1750"/>
      <c r="Y94" s="1750"/>
      <c r="Z94" s="1750"/>
      <c r="AA94" s="1750"/>
      <c r="AB94" s="1750"/>
      <c r="AC94" s="1750"/>
      <c r="AD94" s="1750"/>
      <c r="AE94" s="1750"/>
      <c r="AF94" s="1750"/>
    </row>
    <row r="95" spans="1:32" s="1720" customFormat="1">
      <c r="A95" s="1185">
        <v>93</v>
      </c>
      <c r="B95" s="1185" t="s">
        <v>2073</v>
      </c>
      <c r="C95" s="1185">
        <v>93</v>
      </c>
      <c r="D95" s="1185">
        <v>448</v>
      </c>
      <c r="E95" s="1185">
        <v>161006860</v>
      </c>
      <c r="F95" s="1185">
        <v>59</v>
      </c>
      <c r="G95" s="1721">
        <v>3688.42</v>
      </c>
      <c r="H95" s="1185">
        <v>147.74</v>
      </c>
      <c r="I95" s="1185">
        <v>3.96</v>
      </c>
      <c r="J95" s="1185"/>
      <c r="K95" s="1185"/>
      <c r="L95" s="1185">
        <v>2</v>
      </c>
      <c r="M95" s="1797" t="s">
        <v>1787</v>
      </c>
      <c r="N95" s="1185"/>
      <c r="O95" s="1721">
        <v>8850</v>
      </c>
      <c r="P95" s="1185"/>
      <c r="Q95" s="1185"/>
      <c r="R95" s="1185"/>
      <c r="S95" s="1185"/>
      <c r="T95" s="1185"/>
      <c r="U95" s="1185">
        <f t="shared" si="2"/>
        <v>442.5</v>
      </c>
      <c r="V95" s="1185">
        <f t="shared" si="3"/>
        <v>9292.5</v>
      </c>
      <c r="W95" s="1185" t="s">
        <v>257</v>
      </c>
      <c r="X95" s="1750"/>
      <c r="Y95" s="1750"/>
      <c r="Z95" s="1750"/>
      <c r="AA95" s="1750"/>
      <c r="AB95" s="1750"/>
      <c r="AC95" s="1750"/>
      <c r="AD95" s="1750"/>
      <c r="AE95" s="1750"/>
      <c r="AF95" s="1750"/>
    </row>
    <row r="96" spans="1:32" s="1720" customFormat="1">
      <c r="A96" s="1185">
        <v>94</v>
      </c>
      <c r="B96" s="1185" t="s">
        <v>2074</v>
      </c>
      <c r="C96" s="1185">
        <v>94</v>
      </c>
      <c r="D96" s="1185">
        <v>449</v>
      </c>
      <c r="E96" s="1185">
        <v>161006861</v>
      </c>
      <c r="F96" s="1185">
        <v>57</v>
      </c>
      <c r="G96" s="1721">
        <v>3515.86</v>
      </c>
      <c r="H96" s="1185">
        <v>181.13</v>
      </c>
      <c r="I96" s="1185">
        <v>0.39</v>
      </c>
      <c r="J96" s="1185"/>
      <c r="K96" s="1185"/>
      <c r="L96" s="1185">
        <v>2</v>
      </c>
      <c r="M96" s="1797" t="s">
        <v>1787</v>
      </c>
      <c r="N96" s="1185"/>
      <c r="O96" s="1185"/>
      <c r="P96" s="1185"/>
      <c r="Q96" s="1185"/>
      <c r="R96" s="1185"/>
      <c r="S96" s="1185"/>
      <c r="T96" s="1185"/>
      <c r="U96" s="1185">
        <f t="shared" si="2"/>
        <v>0</v>
      </c>
      <c r="V96" s="1185">
        <f t="shared" si="3"/>
        <v>0</v>
      </c>
      <c r="W96" s="1185" t="s">
        <v>257</v>
      </c>
      <c r="X96" s="1750"/>
      <c r="Y96" s="1750"/>
      <c r="Z96" s="1750"/>
      <c r="AA96" s="1750"/>
      <c r="AB96" s="1750"/>
      <c r="AC96" s="1750"/>
      <c r="AD96" s="1750"/>
      <c r="AE96" s="1750"/>
      <c r="AF96" s="1750"/>
    </row>
    <row r="97" spans="1:32" s="1720" customFormat="1">
      <c r="A97" s="1185">
        <v>95</v>
      </c>
      <c r="B97" s="1185" t="s">
        <v>2074</v>
      </c>
      <c r="C97" s="1185">
        <v>95</v>
      </c>
      <c r="D97" s="1185">
        <v>450</v>
      </c>
      <c r="E97" s="1185">
        <v>161006862</v>
      </c>
      <c r="F97" s="1185">
        <v>57</v>
      </c>
      <c r="G97" s="1721">
        <v>3562.48</v>
      </c>
      <c r="H97" s="1185">
        <v>130.51</v>
      </c>
      <c r="I97" s="1185">
        <v>1.99</v>
      </c>
      <c r="J97" s="1185"/>
      <c r="K97" s="1185"/>
      <c r="L97" s="1185">
        <v>2</v>
      </c>
      <c r="M97" s="1797" t="s">
        <v>2076</v>
      </c>
      <c r="N97" s="1185"/>
      <c r="O97" s="1185"/>
      <c r="P97" s="1185"/>
      <c r="Q97" s="1185"/>
      <c r="R97" s="1185"/>
      <c r="S97" s="1185"/>
      <c r="T97" s="1185"/>
      <c r="U97" s="1185">
        <f t="shared" si="2"/>
        <v>0</v>
      </c>
      <c r="V97" s="1185">
        <f t="shared" si="3"/>
        <v>0</v>
      </c>
      <c r="W97" s="1185" t="s">
        <v>257</v>
      </c>
      <c r="X97" s="1750"/>
      <c r="Y97" s="1750"/>
      <c r="Z97" s="1750"/>
      <c r="AA97" s="1750"/>
      <c r="AB97" s="1750"/>
      <c r="AC97" s="1750"/>
      <c r="AD97" s="1750"/>
      <c r="AE97" s="1750"/>
      <c r="AF97" s="1750"/>
    </row>
    <row r="98" spans="1:32" s="1720" customFormat="1">
      <c r="A98" s="1185">
        <v>96</v>
      </c>
      <c r="B98" s="1185" t="s">
        <v>2074</v>
      </c>
      <c r="C98" s="1185">
        <v>96</v>
      </c>
      <c r="D98" s="1185">
        <v>451</v>
      </c>
      <c r="E98" s="1185">
        <v>161006863</v>
      </c>
      <c r="F98" s="1185">
        <v>58</v>
      </c>
      <c r="G98" s="1721">
        <v>3611.86</v>
      </c>
      <c r="H98" s="1185">
        <v>148.74</v>
      </c>
      <c r="I98" s="1185">
        <v>1.8</v>
      </c>
      <c r="J98" s="1185"/>
      <c r="K98" s="1185"/>
      <c r="L98" s="1185">
        <v>2</v>
      </c>
      <c r="M98" s="1797" t="s">
        <v>2078</v>
      </c>
      <c r="N98" s="1185"/>
      <c r="O98" s="1185"/>
      <c r="P98" s="1185"/>
      <c r="Q98" s="1185"/>
      <c r="R98" s="1185"/>
      <c r="S98" s="1185"/>
      <c r="T98" s="1185"/>
      <c r="U98" s="1185">
        <f t="shared" si="2"/>
        <v>0</v>
      </c>
      <c r="V98" s="1185">
        <f t="shared" si="3"/>
        <v>0</v>
      </c>
      <c r="W98" s="1185" t="s">
        <v>257</v>
      </c>
      <c r="X98" s="1750"/>
      <c r="Y98" s="1750"/>
      <c r="Z98" s="1750"/>
      <c r="AA98" s="1750"/>
      <c r="AB98" s="1750"/>
      <c r="AC98" s="1750"/>
      <c r="AD98" s="1750"/>
      <c r="AE98" s="1750"/>
      <c r="AF98" s="1750"/>
    </row>
    <row r="99" spans="1:32" s="1720" customFormat="1">
      <c r="A99" s="1185">
        <v>97</v>
      </c>
      <c r="B99" s="1185" t="s">
        <v>2074</v>
      </c>
      <c r="C99" s="1185">
        <v>97</v>
      </c>
      <c r="D99" s="1185">
        <v>452</v>
      </c>
      <c r="E99" s="1185">
        <v>161006864</v>
      </c>
      <c r="F99" s="1185">
        <v>59</v>
      </c>
      <c r="G99" s="1721">
        <v>3699.64</v>
      </c>
      <c r="H99" s="1185">
        <v>131.72</v>
      </c>
      <c r="I99" s="1185">
        <v>4.76</v>
      </c>
      <c r="J99" s="1185"/>
      <c r="K99" s="1185"/>
      <c r="L99" s="1185">
        <v>2</v>
      </c>
      <c r="M99" s="1797" t="s">
        <v>1792</v>
      </c>
      <c r="N99" s="1185"/>
      <c r="O99" s="1185"/>
      <c r="P99" s="1185"/>
      <c r="Q99" s="1185"/>
      <c r="R99" s="1185"/>
      <c r="S99" s="1185"/>
      <c r="T99" s="1185"/>
      <c r="U99" s="1185">
        <f t="shared" si="2"/>
        <v>0</v>
      </c>
      <c r="V99" s="1185">
        <f t="shared" si="3"/>
        <v>0</v>
      </c>
      <c r="W99" s="1185" t="s">
        <v>257</v>
      </c>
      <c r="X99" s="1750"/>
      <c r="Y99" s="1750"/>
      <c r="Z99" s="1750"/>
      <c r="AA99" s="1750"/>
      <c r="AB99" s="1750"/>
      <c r="AC99" s="1750"/>
      <c r="AD99" s="1750"/>
      <c r="AE99" s="1750"/>
      <c r="AF99" s="1750"/>
    </row>
    <row r="100" spans="1:32" s="1720" customFormat="1">
      <c r="A100" s="1185">
        <v>98</v>
      </c>
      <c r="B100" s="1185" t="s">
        <v>2074</v>
      </c>
      <c r="C100" s="1185">
        <v>98</v>
      </c>
      <c r="D100" s="1185">
        <v>453</v>
      </c>
      <c r="E100" s="1185">
        <v>161006865</v>
      </c>
      <c r="F100" s="1185">
        <v>58</v>
      </c>
      <c r="G100" s="1721">
        <v>3617.22</v>
      </c>
      <c r="H100" s="1185">
        <v>155.75</v>
      </c>
      <c r="I100" s="1185">
        <v>2.97</v>
      </c>
      <c r="J100" s="1185"/>
      <c r="K100" s="1185"/>
      <c r="L100" s="1185">
        <v>2</v>
      </c>
      <c r="M100" s="1797" t="s">
        <v>2080</v>
      </c>
      <c r="N100" s="1185"/>
      <c r="O100" s="1721">
        <v>8700</v>
      </c>
      <c r="P100" s="1185"/>
      <c r="Q100" s="1185"/>
      <c r="R100" s="1185"/>
      <c r="S100" s="1185"/>
      <c r="T100" s="1185"/>
      <c r="U100" s="1185">
        <f t="shared" si="2"/>
        <v>435</v>
      </c>
      <c r="V100" s="1185">
        <f t="shared" si="3"/>
        <v>9135</v>
      </c>
      <c r="W100" s="1185" t="s">
        <v>257</v>
      </c>
      <c r="X100" s="1750"/>
      <c r="Y100" s="1750"/>
      <c r="Z100" s="1750"/>
      <c r="AA100" s="1750"/>
      <c r="AB100" s="1750"/>
      <c r="AC100" s="1750"/>
      <c r="AD100" s="1750"/>
      <c r="AE100" s="1750"/>
      <c r="AF100" s="1750"/>
    </row>
    <row r="101" spans="1:32" s="1720" customFormat="1">
      <c r="A101" s="1185">
        <v>99</v>
      </c>
      <c r="B101" s="1185" t="s">
        <v>2074</v>
      </c>
      <c r="C101" s="1185">
        <v>99</v>
      </c>
      <c r="D101" s="1185">
        <v>454</v>
      </c>
      <c r="E101" s="1185">
        <v>161006866</v>
      </c>
      <c r="F101" s="1185">
        <v>58</v>
      </c>
      <c r="G101" s="1721">
        <v>3610.65</v>
      </c>
      <c r="H101" s="1185">
        <v>154.52000000000001</v>
      </c>
      <c r="I101" s="1185">
        <v>3.57</v>
      </c>
      <c r="J101" s="1185"/>
      <c r="K101" s="1185"/>
      <c r="L101" s="1185">
        <v>2</v>
      </c>
      <c r="M101" s="1797" t="s">
        <v>1732</v>
      </c>
      <c r="N101" s="1185"/>
      <c r="O101" s="1185"/>
      <c r="P101" s="1185"/>
      <c r="Q101" s="1185"/>
      <c r="R101" s="1185"/>
      <c r="S101" s="1185"/>
      <c r="T101" s="1185"/>
      <c r="U101" s="1185">
        <f t="shared" si="2"/>
        <v>0</v>
      </c>
      <c r="V101" s="1185">
        <f t="shared" si="3"/>
        <v>0</v>
      </c>
      <c r="W101" s="1185" t="s">
        <v>257</v>
      </c>
      <c r="X101" s="1750"/>
      <c r="Y101" s="1750"/>
      <c r="Z101" s="1750"/>
      <c r="AA101" s="1750"/>
      <c r="AB101" s="1750"/>
      <c r="AC101" s="1750"/>
      <c r="AD101" s="1750"/>
      <c r="AE101" s="1750"/>
      <c r="AF101" s="1750"/>
    </row>
    <row r="102" spans="1:32" s="1720" customFormat="1">
      <c r="A102" s="1185">
        <v>100</v>
      </c>
      <c r="B102" s="1185" t="s">
        <v>2075</v>
      </c>
      <c r="C102" s="1185">
        <v>100</v>
      </c>
      <c r="D102" s="1185">
        <v>455</v>
      </c>
      <c r="E102" s="1185">
        <v>161006867</v>
      </c>
      <c r="F102" s="1185">
        <v>59</v>
      </c>
      <c r="G102" s="1721">
        <v>3641.25</v>
      </c>
      <c r="H102" s="1185">
        <v>183.74</v>
      </c>
      <c r="I102" s="1185">
        <v>1.19</v>
      </c>
      <c r="J102" s="1185"/>
      <c r="K102" s="1185"/>
      <c r="L102" s="1185">
        <v>2</v>
      </c>
      <c r="M102" s="1797" t="s">
        <v>1792</v>
      </c>
      <c r="N102" s="1185"/>
      <c r="O102" s="1185"/>
      <c r="P102" s="1185"/>
      <c r="Q102" s="1185"/>
      <c r="R102" s="1185"/>
      <c r="S102" s="1185"/>
      <c r="T102" s="1185"/>
      <c r="U102" s="1185">
        <f t="shared" si="2"/>
        <v>0</v>
      </c>
      <c r="V102" s="1185">
        <f t="shared" si="3"/>
        <v>0</v>
      </c>
      <c r="W102" s="1185" t="s">
        <v>257</v>
      </c>
      <c r="X102" s="1750"/>
      <c r="Y102" s="1750"/>
      <c r="Z102" s="1750"/>
      <c r="AA102" s="1750"/>
      <c r="AB102" s="1750"/>
      <c r="AC102" s="1750"/>
      <c r="AD102" s="1750"/>
      <c r="AE102" s="1750"/>
      <c r="AF102" s="1750"/>
    </row>
    <row r="103" spans="1:32" s="1720" customFormat="1">
      <c r="A103" s="1185">
        <v>101</v>
      </c>
      <c r="B103" s="1185" t="s">
        <v>2075</v>
      </c>
      <c r="C103" s="1185">
        <v>101</v>
      </c>
      <c r="D103" s="1185">
        <v>456</v>
      </c>
      <c r="E103" s="1185">
        <v>161006868</v>
      </c>
      <c r="F103" s="1185">
        <v>59</v>
      </c>
      <c r="G103" s="1721">
        <v>3705.84</v>
      </c>
      <c r="H103" s="1185">
        <v>183.74</v>
      </c>
      <c r="I103" s="1185">
        <v>1.19</v>
      </c>
      <c r="J103" s="1185"/>
      <c r="K103" s="1185"/>
      <c r="L103" s="1185">
        <v>2</v>
      </c>
      <c r="M103" s="1797" t="s">
        <v>2081</v>
      </c>
      <c r="N103" s="1185"/>
      <c r="O103" s="1721">
        <v>8850</v>
      </c>
      <c r="P103" s="1185"/>
      <c r="Q103" s="1185"/>
      <c r="R103" s="1185"/>
      <c r="S103" s="1185"/>
      <c r="T103" s="1185"/>
      <c r="U103" s="1185">
        <f t="shared" si="2"/>
        <v>442.5</v>
      </c>
      <c r="V103" s="1185">
        <f t="shared" si="3"/>
        <v>9292.5</v>
      </c>
      <c r="W103" s="1185" t="s">
        <v>257</v>
      </c>
      <c r="X103" s="1750"/>
      <c r="Y103" s="1750"/>
      <c r="Z103" s="1750"/>
      <c r="AA103" s="1750"/>
      <c r="AB103" s="1750"/>
      <c r="AC103" s="1750"/>
      <c r="AD103" s="1750"/>
      <c r="AE103" s="1750"/>
      <c r="AF103" s="1750"/>
    </row>
    <row r="104" spans="1:32" s="1720" customFormat="1">
      <c r="A104" s="1185">
        <v>102</v>
      </c>
      <c r="B104" s="1185" t="s">
        <v>2075</v>
      </c>
      <c r="C104" s="1185">
        <v>102</v>
      </c>
      <c r="D104" s="1185">
        <v>457</v>
      </c>
      <c r="E104" s="1185">
        <v>161006869</v>
      </c>
      <c r="F104" s="1185">
        <v>57</v>
      </c>
      <c r="G104" s="1721">
        <v>3531.86</v>
      </c>
      <c r="H104" s="1185">
        <v>167.92</v>
      </c>
      <c r="I104" s="1185">
        <v>3.18</v>
      </c>
      <c r="J104" s="1185"/>
      <c r="K104" s="1185"/>
      <c r="L104" s="1185">
        <v>2</v>
      </c>
      <c r="M104" s="1797" t="s">
        <v>1787</v>
      </c>
      <c r="N104" s="1185"/>
      <c r="O104" s="1185"/>
      <c r="P104" s="1185"/>
      <c r="Q104" s="1185"/>
      <c r="R104" s="1185"/>
      <c r="S104" s="1185"/>
      <c r="T104" s="1185"/>
      <c r="U104" s="1185">
        <f t="shared" si="2"/>
        <v>0</v>
      </c>
      <c r="V104" s="1185">
        <f t="shared" si="3"/>
        <v>0</v>
      </c>
      <c r="W104" s="1185" t="s">
        <v>257</v>
      </c>
      <c r="X104" s="1750"/>
      <c r="Y104" s="1750"/>
      <c r="Z104" s="1750"/>
      <c r="AA104" s="1750"/>
      <c r="AB104" s="1750"/>
      <c r="AC104" s="1750"/>
      <c r="AD104" s="1750"/>
      <c r="AE104" s="1750"/>
      <c r="AF104" s="1750"/>
    </row>
    <row r="105" spans="1:32" s="1720" customFormat="1">
      <c r="A105" s="1185">
        <v>103</v>
      </c>
      <c r="B105" s="1185" t="s">
        <v>2075</v>
      </c>
      <c r="C105" s="1185">
        <v>103</v>
      </c>
      <c r="D105" s="1185">
        <v>458</v>
      </c>
      <c r="E105" s="1185">
        <v>161006870</v>
      </c>
      <c r="F105" s="1185">
        <v>59</v>
      </c>
      <c r="G105" s="1721">
        <v>3678.26</v>
      </c>
      <c r="H105" s="1185">
        <v>146.93</v>
      </c>
      <c r="I105" s="1185">
        <v>4.1900000000000004</v>
      </c>
      <c r="J105" s="1185"/>
      <c r="K105" s="1185"/>
      <c r="L105" s="1185">
        <v>2</v>
      </c>
      <c r="M105" s="1797" t="s">
        <v>1787</v>
      </c>
      <c r="N105" s="1185"/>
      <c r="O105" s="1185"/>
      <c r="P105" s="1185"/>
      <c r="Q105" s="1185"/>
      <c r="R105" s="1185"/>
      <c r="S105" s="1185"/>
      <c r="T105" s="1185"/>
      <c r="U105" s="1185">
        <f t="shared" si="2"/>
        <v>0</v>
      </c>
      <c r="V105" s="1185">
        <f t="shared" si="3"/>
        <v>0</v>
      </c>
      <c r="W105" s="1185" t="s">
        <v>257</v>
      </c>
      <c r="X105" s="1750"/>
      <c r="Y105" s="1750"/>
      <c r="Z105" s="1750"/>
      <c r="AA105" s="1750"/>
      <c r="AB105" s="1750"/>
      <c r="AC105" s="1750"/>
      <c r="AD105" s="1750"/>
      <c r="AE105" s="1750"/>
      <c r="AF105" s="1750"/>
    </row>
    <row r="106" spans="1:32" s="1720" customFormat="1">
      <c r="A106" s="1185">
        <v>104</v>
      </c>
      <c r="B106" s="1185" t="s">
        <v>2082</v>
      </c>
      <c r="C106" s="1185">
        <v>104</v>
      </c>
      <c r="D106" s="1185">
        <v>459</v>
      </c>
      <c r="E106" s="1185">
        <v>161006871</v>
      </c>
      <c r="F106" s="1185">
        <v>58</v>
      </c>
      <c r="G106" s="1721">
        <v>3626.24</v>
      </c>
      <c r="H106" s="1185">
        <v>140.72</v>
      </c>
      <c r="I106" s="1185">
        <v>2.56</v>
      </c>
      <c r="J106" s="1185"/>
      <c r="K106" s="1185"/>
      <c r="L106" s="1185">
        <v>2</v>
      </c>
      <c r="M106" s="1797" t="s">
        <v>2083</v>
      </c>
      <c r="N106" s="1185"/>
      <c r="O106" s="1185"/>
      <c r="P106" s="1185"/>
      <c r="Q106" s="1185"/>
      <c r="R106" s="1185"/>
      <c r="S106" s="1185"/>
      <c r="T106" s="1185"/>
      <c r="U106" s="1185">
        <f t="shared" si="2"/>
        <v>0</v>
      </c>
      <c r="V106" s="1185">
        <f t="shared" si="3"/>
        <v>0</v>
      </c>
      <c r="W106" s="1185" t="s">
        <v>257</v>
      </c>
      <c r="X106" s="1750"/>
      <c r="Y106" s="1750"/>
      <c r="Z106" s="1750"/>
      <c r="AA106" s="1750"/>
      <c r="AB106" s="1750"/>
      <c r="AC106" s="1750"/>
      <c r="AD106" s="1750"/>
      <c r="AE106" s="1750"/>
      <c r="AF106" s="1750"/>
    </row>
    <row r="107" spans="1:32" s="1720" customFormat="1">
      <c r="A107" s="1185">
        <v>105</v>
      </c>
      <c r="B107" s="1185" t="s">
        <v>2082</v>
      </c>
      <c r="C107" s="1185">
        <v>105</v>
      </c>
      <c r="D107" s="1185">
        <v>460</v>
      </c>
      <c r="E107" s="1185">
        <v>161006872</v>
      </c>
      <c r="F107" s="1185">
        <v>59</v>
      </c>
      <c r="G107" s="1721">
        <v>3649.85</v>
      </c>
      <c r="H107" s="1185">
        <v>175.14</v>
      </c>
      <c r="I107" s="1185">
        <v>1.19</v>
      </c>
      <c r="J107" s="1185"/>
      <c r="K107" s="1185"/>
      <c r="L107" s="1185">
        <v>2</v>
      </c>
      <c r="M107" s="1797" t="s">
        <v>1830</v>
      </c>
      <c r="N107" s="1185"/>
      <c r="O107" s="1185"/>
      <c r="P107" s="1185"/>
      <c r="Q107" s="1185"/>
      <c r="R107" s="1185"/>
      <c r="S107" s="1185"/>
      <c r="T107" s="1185"/>
      <c r="U107" s="1185">
        <f t="shared" si="2"/>
        <v>0</v>
      </c>
      <c r="V107" s="1185">
        <f t="shared" si="3"/>
        <v>0</v>
      </c>
      <c r="W107" s="1185" t="s">
        <v>257</v>
      </c>
      <c r="X107" s="1750"/>
      <c r="Y107" s="1750"/>
      <c r="Z107" s="1750"/>
      <c r="AA107" s="1750"/>
      <c r="AB107" s="1750"/>
      <c r="AC107" s="1750"/>
      <c r="AD107" s="1750"/>
      <c r="AE107" s="1750"/>
      <c r="AF107" s="1750"/>
    </row>
    <row r="108" spans="1:32" s="1720" customFormat="1">
      <c r="A108" s="1185">
        <v>106</v>
      </c>
      <c r="B108" s="1185" t="s">
        <v>2082</v>
      </c>
      <c r="C108" s="1185">
        <v>106</v>
      </c>
      <c r="D108" s="1185">
        <v>461</v>
      </c>
      <c r="E108" s="1185">
        <v>161006873</v>
      </c>
      <c r="F108" s="1185">
        <v>59</v>
      </c>
      <c r="G108" s="1721">
        <v>3843.69</v>
      </c>
      <c r="H108" s="1185">
        <v>248.68</v>
      </c>
      <c r="I108" s="1185">
        <v>1.07</v>
      </c>
      <c r="J108" s="1185"/>
      <c r="K108" s="1185"/>
      <c r="L108" s="1185">
        <v>2</v>
      </c>
      <c r="M108" s="1797" t="s">
        <v>1792</v>
      </c>
      <c r="N108" s="1185"/>
      <c r="O108" s="1185"/>
      <c r="P108" s="1185"/>
      <c r="Q108" s="1185"/>
      <c r="R108" s="1185"/>
      <c r="S108" s="1185"/>
      <c r="T108" s="1185"/>
      <c r="U108" s="1185">
        <f t="shared" si="2"/>
        <v>0</v>
      </c>
      <c r="V108" s="1185">
        <f t="shared" si="3"/>
        <v>0</v>
      </c>
      <c r="W108" s="1185" t="s">
        <v>257</v>
      </c>
      <c r="X108" s="174" t="s">
        <v>247</v>
      </c>
      <c r="Y108" s="1750"/>
      <c r="Z108" s="1750"/>
      <c r="AA108" s="1750"/>
      <c r="AB108" s="1750"/>
      <c r="AC108" s="1750"/>
      <c r="AD108" s="1750"/>
      <c r="AE108" s="1750"/>
      <c r="AF108" s="1750"/>
    </row>
    <row r="109" spans="1:32" s="1720" customFormat="1">
      <c r="A109" s="1185">
        <v>107</v>
      </c>
      <c r="B109" s="1185" t="s">
        <v>2082</v>
      </c>
      <c r="C109" s="1185">
        <v>107</v>
      </c>
      <c r="D109" s="1185">
        <v>462</v>
      </c>
      <c r="E109" s="1185">
        <v>161006874</v>
      </c>
      <c r="F109" s="1185">
        <v>58</v>
      </c>
      <c r="G109" s="1721">
        <v>3628.28</v>
      </c>
      <c r="H109" s="1185">
        <v>131.51</v>
      </c>
      <c r="I109" s="1185">
        <v>6.59</v>
      </c>
      <c r="J109" s="1185"/>
      <c r="K109" s="1185"/>
      <c r="L109" s="1185">
        <v>2</v>
      </c>
      <c r="M109" s="1797" t="s">
        <v>1732</v>
      </c>
      <c r="N109" s="1185"/>
      <c r="O109" s="1721">
        <v>8700</v>
      </c>
      <c r="P109" s="1185"/>
      <c r="Q109" s="1185"/>
      <c r="R109" s="1185"/>
      <c r="S109" s="1185"/>
      <c r="T109" s="1185"/>
      <c r="U109" s="1185">
        <f t="shared" si="2"/>
        <v>435</v>
      </c>
      <c r="V109" s="1185">
        <f t="shared" si="3"/>
        <v>9135</v>
      </c>
      <c r="W109" s="1185" t="s">
        <v>257</v>
      </c>
      <c r="X109" s="1750"/>
      <c r="Y109" s="1750"/>
      <c r="Z109" s="1750"/>
      <c r="AA109" s="1750"/>
      <c r="AB109" s="1750"/>
      <c r="AC109" s="1750"/>
      <c r="AD109" s="1750"/>
      <c r="AE109" s="1750"/>
      <c r="AF109" s="1750"/>
    </row>
    <row r="110" spans="1:32" s="1720" customFormat="1">
      <c r="A110" s="1185">
        <v>108</v>
      </c>
      <c r="B110" s="1185" t="s">
        <v>2082</v>
      </c>
      <c r="C110" s="1185">
        <v>108</v>
      </c>
      <c r="D110" s="1185">
        <v>463</v>
      </c>
      <c r="E110" s="1185">
        <v>161006875</v>
      </c>
      <c r="F110" s="1185">
        <v>59</v>
      </c>
      <c r="G110" s="1721">
        <v>3741.42</v>
      </c>
      <c r="H110" s="1185">
        <v>84.55</v>
      </c>
      <c r="I110" s="1185">
        <v>58.22</v>
      </c>
      <c r="J110" s="1185"/>
      <c r="K110" s="1185"/>
      <c r="L110" s="1185">
        <v>2</v>
      </c>
      <c r="M110" s="1797" t="s">
        <v>1732</v>
      </c>
      <c r="N110" s="1185"/>
      <c r="O110" s="1721">
        <v>24290</v>
      </c>
      <c r="P110" s="1185"/>
      <c r="Q110" s="1185"/>
      <c r="R110" s="1185"/>
      <c r="S110" s="1185"/>
      <c r="T110" s="1185"/>
      <c r="U110" s="1185">
        <f t="shared" si="2"/>
        <v>1214.5</v>
      </c>
      <c r="V110" s="1185">
        <f t="shared" si="3"/>
        <v>25504.5</v>
      </c>
      <c r="W110" s="1185" t="s">
        <v>257</v>
      </c>
      <c r="X110" s="1750"/>
      <c r="Y110" s="1750"/>
      <c r="Z110" s="1750"/>
      <c r="AA110" s="1750"/>
      <c r="AB110" s="1750"/>
      <c r="AC110" s="1750"/>
      <c r="AD110" s="1750"/>
      <c r="AE110" s="1750"/>
      <c r="AF110" s="1750"/>
    </row>
    <row r="111" spans="1:32" s="1720" customFormat="1">
      <c r="A111" s="1185">
        <v>109</v>
      </c>
      <c r="B111" s="1185" t="s">
        <v>2084</v>
      </c>
      <c r="C111" s="1185">
        <v>109</v>
      </c>
      <c r="D111" s="1185">
        <v>464</v>
      </c>
      <c r="E111" s="1185">
        <v>161006876</v>
      </c>
      <c r="F111" s="1185">
        <v>54</v>
      </c>
      <c r="G111" s="1721">
        <v>3397.91</v>
      </c>
      <c r="H111" s="1185">
        <v>104.06</v>
      </c>
      <c r="I111" s="1185">
        <v>5.97</v>
      </c>
      <c r="J111" s="1185"/>
      <c r="K111" s="1185"/>
      <c r="L111" s="1185">
        <v>2</v>
      </c>
      <c r="M111" s="1797" t="s">
        <v>2083</v>
      </c>
      <c r="N111" s="1185"/>
      <c r="O111" s="1185"/>
      <c r="P111" s="1185"/>
      <c r="Q111" s="1185"/>
      <c r="R111" s="1185"/>
      <c r="S111" s="1185"/>
      <c r="T111" s="1185"/>
      <c r="U111" s="1185">
        <f t="shared" si="2"/>
        <v>0</v>
      </c>
      <c r="V111" s="1185">
        <f t="shared" si="3"/>
        <v>0</v>
      </c>
      <c r="W111" s="1185" t="s">
        <v>257</v>
      </c>
      <c r="X111" s="1750"/>
      <c r="Y111" s="1750"/>
      <c r="Z111" s="1750"/>
      <c r="AA111" s="1750"/>
      <c r="AB111" s="1750"/>
      <c r="AC111" s="1750"/>
      <c r="AD111" s="1750"/>
      <c r="AE111" s="1750"/>
      <c r="AF111" s="1750"/>
    </row>
    <row r="112" spans="1:32" s="1720" customFormat="1">
      <c r="A112" s="1185">
        <v>110</v>
      </c>
      <c r="B112" s="1185" t="s">
        <v>2084</v>
      </c>
      <c r="C112" s="1185">
        <v>110</v>
      </c>
      <c r="D112" s="1185">
        <v>465</v>
      </c>
      <c r="E112" s="1185">
        <v>161006877</v>
      </c>
      <c r="F112" s="1185">
        <v>59</v>
      </c>
      <c r="G112" s="1721">
        <v>3608.62</v>
      </c>
      <c r="H112" s="1185">
        <v>226.76</v>
      </c>
      <c r="I112" s="1185">
        <v>3.18</v>
      </c>
      <c r="J112" s="1185"/>
      <c r="K112" s="1185"/>
      <c r="L112" s="1185">
        <v>2</v>
      </c>
      <c r="M112" s="1797" t="s">
        <v>1785</v>
      </c>
      <c r="N112" s="1185"/>
      <c r="O112" s="1721">
        <v>8850</v>
      </c>
      <c r="P112" s="1185"/>
      <c r="Q112" s="1185"/>
      <c r="R112" s="1185"/>
      <c r="S112" s="1185"/>
      <c r="T112" s="1185"/>
      <c r="U112" s="1185">
        <f t="shared" si="2"/>
        <v>442.5</v>
      </c>
      <c r="V112" s="1185">
        <f t="shared" si="3"/>
        <v>9292.5</v>
      </c>
      <c r="W112" s="1185" t="s">
        <v>257</v>
      </c>
      <c r="X112" s="1750"/>
      <c r="Y112" s="1750"/>
      <c r="Z112" s="1750"/>
      <c r="AA112" s="1750"/>
      <c r="AB112" s="1750"/>
      <c r="AC112" s="1750"/>
      <c r="AD112" s="1750"/>
      <c r="AE112" s="1750"/>
      <c r="AF112" s="1750"/>
    </row>
    <row r="113" spans="1:32" s="1720" customFormat="1">
      <c r="A113" s="1185">
        <v>111</v>
      </c>
      <c r="B113" s="1185" t="s">
        <v>2084</v>
      </c>
      <c r="C113" s="1185">
        <v>111</v>
      </c>
      <c r="D113" s="1185">
        <v>466</v>
      </c>
      <c r="E113" s="1185">
        <v>161006878</v>
      </c>
      <c r="F113" s="1185">
        <v>58</v>
      </c>
      <c r="G113" s="1721">
        <v>3641.05</v>
      </c>
      <c r="H113" s="1185">
        <v>127.32</v>
      </c>
      <c r="I113" s="1185">
        <v>6.77</v>
      </c>
      <c r="J113" s="1185"/>
      <c r="K113" s="1185"/>
      <c r="L113" s="1185">
        <v>2</v>
      </c>
      <c r="M113" s="1797" t="s">
        <v>2078</v>
      </c>
      <c r="N113" s="1185"/>
      <c r="O113" s="1721">
        <v>8700</v>
      </c>
      <c r="P113" s="1185"/>
      <c r="Q113" s="1185"/>
      <c r="R113" s="1185"/>
      <c r="S113" s="1185"/>
      <c r="T113" s="1185"/>
      <c r="U113" s="1185">
        <f t="shared" si="2"/>
        <v>435</v>
      </c>
      <c r="V113" s="1185">
        <f t="shared" si="3"/>
        <v>9135</v>
      </c>
      <c r="W113" s="1185" t="s">
        <v>257</v>
      </c>
      <c r="X113" s="1750"/>
      <c r="Y113" s="1750"/>
      <c r="Z113" s="1750"/>
      <c r="AA113" s="1750"/>
      <c r="AB113" s="1750"/>
      <c r="AC113" s="1750"/>
      <c r="AD113" s="1750"/>
      <c r="AE113" s="1750"/>
      <c r="AF113" s="1750"/>
    </row>
    <row r="114" spans="1:32" s="1720" customFormat="1">
      <c r="A114" s="1185">
        <v>112</v>
      </c>
      <c r="B114" s="1185" t="s">
        <v>2084</v>
      </c>
      <c r="C114" s="1185">
        <v>112</v>
      </c>
      <c r="D114" s="1185">
        <v>467</v>
      </c>
      <c r="E114" s="1185">
        <v>161006879</v>
      </c>
      <c r="F114" s="1185">
        <v>59</v>
      </c>
      <c r="G114" s="1721">
        <v>3675.83</v>
      </c>
      <c r="H114" s="1185">
        <v>154.74</v>
      </c>
      <c r="I114" s="1185">
        <v>1.17</v>
      </c>
      <c r="J114" s="1185"/>
      <c r="K114" s="1185"/>
      <c r="L114" s="1185">
        <v>2</v>
      </c>
      <c r="M114" s="1797" t="s">
        <v>1830</v>
      </c>
      <c r="N114" s="1185"/>
      <c r="O114" s="1185"/>
      <c r="P114" s="1185"/>
      <c r="Q114" s="1185"/>
      <c r="R114" s="1185"/>
      <c r="S114" s="1185"/>
      <c r="T114" s="1185"/>
      <c r="U114" s="1185">
        <f t="shared" si="2"/>
        <v>0</v>
      </c>
      <c r="V114" s="1185">
        <f t="shared" si="3"/>
        <v>0</v>
      </c>
      <c r="W114" s="1185" t="s">
        <v>257</v>
      </c>
      <c r="X114" s="1750"/>
      <c r="Y114" s="1750"/>
      <c r="Z114" s="1750"/>
      <c r="AA114" s="1750"/>
      <c r="AB114" s="1750"/>
      <c r="AC114" s="1750"/>
      <c r="AD114" s="1750"/>
      <c r="AE114" s="1750"/>
      <c r="AF114" s="1750"/>
    </row>
    <row r="115" spans="1:32" s="1720" customFormat="1">
      <c r="A115" s="1185">
        <v>113</v>
      </c>
      <c r="B115" s="1185" t="s">
        <v>2085</v>
      </c>
      <c r="C115" s="1185">
        <v>113</v>
      </c>
      <c r="D115" s="1185">
        <v>468</v>
      </c>
      <c r="E115" s="1185">
        <v>161006880</v>
      </c>
      <c r="F115" s="1185">
        <v>59</v>
      </c>
      <c r="G115" s="1721">
        <v>3597.83</v>
      </c>
      <c r="H115" s="1185">
        <v>233.37</v>
      </c>
      <c r="I115" s="1185">
        <v>1.8</v>
      </c>
      <c r="J115" s="1185"/>
      <c r="K115" s="1185"/>
      <c r="L115" s="1185">
        <v>2</v>
      </c>
      <c r="M115" s="1797" t="s">
        <v>1792</v>
      </c>
      <c r="N115" s="1185"/>
      <c r="O115" s="1185"/>
      <c r="P115" s="1185"/>
      <c r="Q115" s="1185"/>
      <c r="R115" s="1185"/>
      <c r="S115" s="1185"/>
      <c r="T115" s="1185"/>
      <c r="U115" s="1185">
        <f t="shared" si="2"/>
        <v>0</v>
      </c>
      <c r="V115" s="1185">
        <f t="shared" si="3"/>
        <v>0</v>
      </c>
      <c r="W115" s="1185" t="s">
        <v>257</v>
      </c>
      <c r="X115" s="1750"/>
      <c r="Y115" s="1750"/>
      <c r="Z115" s="1750"/>
      <c r="AA115" s="1750"/>
      <c r="AB115" s="1750"/>
      <c r="AC115" s="1750"/>
      <c r="AD115" s="1750"/>
      <c r="AE115" s="1750"/>
      <c r="AF115" s="1750"/>
    </row>
    <row r="116" spans="1:32" s="1720" customFormat="1">
      <c r="A116" s="1185">
        <v>114</v>
      </c>
      <c r="B116" s="1185" t="s">
        <v>2085</v>
      </c>
      <c r="C116" s="1185">
        <v>114</v>
      </c>
      <c r="D116" s="1185">
        <v>469</v>
      </c>
      <c r="E116" s="1185">
        <v>161006881</v>
      </c>
      <c r="F116" s="1185">
        <v>58</v>
      </c>
      <c r="G116" s="1721">
        <v>3612.27</v>
      </c>
      <c r="H116" s="1185">
        <v>144.69999999999999</v>
      </c>
      <c r="I116" s="1185">
        <v>0.97</v>
      </c>
      <c r="J116" s="1185"/>
      <c r="K116" s="1185"/>
      <c r="L116" s="1185">
        <v>2</v>
      </c>
      <c r="M116" s="1797" t="s">
        <v>1732</v>
      </c>
      <c r="N116" s="1185"/>
      <c r="O116" s="1185"/>
      <c r="P116" s="1185"/>
      <c r="Q116" s="1185"/>
      <c r="R116" s="1185"/>
      <c r="S116" s="1185"/>
      <c r="T116" s="1185"/>
      <c r="U116" s="1185">
        <f t="shared" si="2"/>
        <v>0</v>
      </c>
      <c r="V116" s="1185">
        <f t="shared" si="3"/>
        <v>0</v>
      </c>
      <c r="W116" s="1185" t="s">
        <v>257</v>
      </c>
      <c r="X116" s="1750"/>
      <c r="Y116" s="1750"/>
      <c r="Z116" s="1750"/>
      <c r="AA116" s="1750"/>
      <c r="AB116" s="1750"/>
      <c r="AC116" s="1750"/>
      <c r="AD116" s="1750"/>
      <c r="AE116" s="1750"/>
      <c r="AF116" s="1750"/>
    </row>
    <row r="117" spans="1:32" s="1720" customFormat="1">
      <c r="A117" s="1185">
        <v>115</v>
      </c>
      <c r="B117" s="1185" t="s">
        <v>2085</v>
      </c>
      <c r="C117" s="1185">
        <v>115</v>
      </c>
      <c r="D117" s="1185">
        <v>470</v>
      </c>
      <c r="E117" s="1185">
        <v>161006882</v>
      </c>
      <c r="F117" s="1185">
        <v>59</v>
      </c>
      <c r="G117" s="1721">
        <v>3644.63</v>
      </c>
      <c r="H117" s="1185">
        <v>184.97</v>
      </c>
      <c r="I117" s="1185">
        <v>0.2</v>
      </c>
      <c r="J117" s="1185"/>
      <c r="K117" s="1185"/>
      <c r="L117" s="1185">
        <v>1</v>
      </c>
      <c r="M117" s="1797" t="s">
        <v>2079</v>
      </c>
      <c r="N117" s="1185"/>
      <c r="O117" s="1185"/>
      <c r="P117" s="1185"/>
      <c r="Q117" s="1185"/>
      <c r="R117" s="1185"/>
      <c r="S117" s="1185"/>
      <c r="T117" s="1185"/>
      <c r="U117" s="1185">
        <f t="shared" si="2"/>
        <v>0</v>
      </c>
      <c r="V117" s="1185">
        <f t="shared" si="3"/>
        <v>0</v>
      </c>
      <c r="W117" s="1185" t="s">
        <v>257</v>
      </c>
      <c r="X117" s="1750"/>
      <c r="Y117" s="1750"/>
      <c r="Z117" s="1750"/>
      <c r="AA117" s="1750"/>
      <c r="AB117" s="1750"/>
      <c r="AC117" s="1750"/>
      <c r="AD117" s="1750"/>
      <c r="AE117" s="1750"/>
      <c r="AF117" s="1750"/>
    </row>
    <row r="118" spans="1:32" s="1720" customFormat="1">
      <c r="A118" s="1185">
        <v>116</v>
      </c>
      <c r="B118" s="1185" t="s">
        <v>2085</v>
      </c>
      <c r="C118" s="1185">
        <v>116</v>
      </c>
      <c r="D118" s="1185">
        <v>471</v>
      </c>
      <c r="E118" s="1185">
        <v>161006883</v>
      </c>
      <c r="F118" s="1185">
        <v>58</v>
      </c>
      <c r="G118" s="1721">
        <v>3824.26</v>
      </c>
      <c r="H118" s="1185">
        <v>202.71</v>
      </c>
      <c r="I118" s="1185">
        <v>2.27</v>
      </c>
      <c r="J118" s="1185"/>
      <c r="K118" s="1185"/>
      <c r="L118" s="1185">
        <v>2</v>
      </c>
      <c r="M118" s="1797" t="s">
        <v>1787</v>
      </c>
      <c r="N118" s="1185"/>
      <c r="O118" s="1721">
        <v>8700</v>
      </c>
      <c r="P118" s="1185"/>
      <c r="Q118" s="1185"/>
      <c r="R118" s="1185"/>
      <c r="S118" s="1185"/>
      <c r="T118" s="1185"/>
      <c r="U118" s="1185">
        <f t="shared" si="2"/>
        <v>435</v>
      </c>
      <c r="V118" s="1185">
        <f t="shared" si="3"/>
        <v>9135</v>
      </c>
      <c r="W118" s="1185" t="s">
        <v>257</v>
      </c>
      <c r="X118" s="1806" t="s">
        <v>247</v>
      </c>
      <c r="Y118" s="1750"/>
      <c r="Z118" s="1750"/>
      <c r="AA118" s="1750"/>
      <c r="AB118" s="1750"/>
      <c r="AC118" s="1750"/>
      <c r="AD118" s="1750"/>
      <c r="AE118" s="1750"/>
      <c r="AF118" s="1750"/>
    </row>
    <row r="119" spans="1:32" s="1720" customFormat="1">
      <c r="A119" s="1185">
        <v>117</v>
      </c>
      <c r="B119" s="1185" t="s">
        <v>2085</v>
      </c>
      <c r="C119" s="1185">
        <v>117</v>
      </c>
      <c r="D119" s="1185">
        <v>472</v>
      </c>
      <c r="E119" s="1185">
        <v>161006884</v>
      </c>
      <c r="F119" s="1185">
        <v>58</v>
      </c>
      <c r="G119" s="1721">
        <v>3621.06</v>
      </c>
      <c r="H119" s="1185">
        <v>147.49</v>
      </c>
      <c r="I119" s="1185">
        <v>9.75</v>
      </c>
      <c r="J119" s="1185"/>
      <c r="K119" s="1185"/>
      <c r="L119" s="1185">
        <v>2</v>
      </c>
      <c r="M119" s="1797" t="s">
        <v>2076</v>
      </c>
      <c r="N119" s="1185"/>
      <c r="O119" s="1721">
        <v>8700</v>
      </c>
      <c r="P119" s="1185"/>
      <c r="Q119" s="1185"/>
      <c r="R119" s="1185"/>
      <c r="S119" s="1185"/>
      <c r="T119" s="1185"/>
      <c r="U119" s="1185">
        <f t="shared" si="2"/>
        <v>435</v>
      </c>
      <c r="V119" s="1185">
        <f t="shared" si="3"/>
        <v>9135</v>
      </c>
      <c r="W119" s="1185" t="s">
        <v>257</v>
      </c>
      <c r="X119" s="1750"/>
      <c r="Y119" s="1750"/>
      <c r="Z119" s="1750"/>
      <c r="AA119" s="1750"/>
      <c r="AB119" s="1750"/>
      <c r="AC119" s="1750"/>
      <c r="AD119" s="1750"/>
      <c r="AE119" s="1750"/>
      <c r="AF119" s="1750"/>
    </row>
    <row r="120" spans="1:32" s="1720" customFormat="1">
      <c r="A120" s="1185">
        <v>118</v>
      </c>
      <c r="B120" s="1185" t="s">
        <v>2086</v>
      </c>
      <c r="C120" s="1185">
        <v>118</v>
      </c>
      <c r="D120" s="1185">
        <v>473</v>
      </c>
      <c r="E120" s="1185">
        <v>161006885</v>
      </c>
      <c r="F120" s="1185">
        <v>57</v>
      </c>
      <c r="G120" s="1721">
        <v>3523.06</v>
      </c>
      <c r="H120" s="1185">
        <v>177.33</v>
      </c>
      <c r="I120" s="1185">
        <v>3.79</v>
      </c>
      <c r="J120" s="1185"/>
      <c r="K120" s="1185"/>
      <c r="L120" s="1185">
        <v>2</v>
      </c>
      <c r="M120" s="1797" t="s">
        <v>2078</v>
      </c>
      <c r="N120" s="1185"/>
      <c r="O120" s="1721">
        <v>8550</v>
      </c>
      <c r="P120" s="1185"/>
      <c r="Q120" s="1185"/>
      <c r="R120" s="1185"/>
      <c r="S120" s="1185"/>
      <c r="T120" s="1185"/>
      <c r="U120" s="1185">
        <f t="shared" si="2"/>
        <v>427.5</v>
      </c>
      <c r="V120" s="1185">
        <f t="shared" si="3"/>
        <v>8977.5</v>
      </c>
      <c r="W120" s="1185" t="s">
        <v>257</v>
      </c>
      <c r="X120" s="1750"/>
      <c r="Y120" s="1750"/>
      <c r="Z120" s="1750"/>
      <c r="AA120" s="1750"/>
      <c r="AB120" s="1750"/>
      <c r="AC120" s="1750"/>
      <c r="AD120" s="1750"/>
      <c r="AE120" s="1750"/>
      <c r="AF120" s="1750"/>
    </row>
    <row r="121" spans="1:32" s="1720" customFormat="1">
      <c r="A121" s="1185">
        <v>119</v>
      </c>
      <c r="B121" s="1185" t="s">
        <v>2086</v>
      </c>
      <c r="C121" s="1185">
        <v>119</v>
      </c>
      <c r="D121" s="1185">
        <v>474</v>
      </c>
      <c r="E121" s="1185">
        <v>161006886</v>
      </c>
      <c r="F121" s="1185">
        <v>58</v>
      </c>
      <c r="G121" s="1721">
        <v>3638.48</v>
      </c>
      <c r="H121" s="1185">
        <v>120.66</v>
      </c>
      <c r="I121" s="1185">
        <v>5.94</v>
      </c>
      <c r="J121" s="1185"/>
      <c r="K121" s="1185"/>
      <c r="L121" s="1185">
        <v>2</v>
      </c>
      <c r="M121" s="1797" t="s">
        <v>2076</v>
      </c>
      <c r="N121" s="1185"/>
      <c r="O121" s="1185"/>
      <c r="P121" s="1185"/>
      <c r="Q121" s="1185"/>
      <c r="R121" s="1185"/>
      <c r="S121" s="1185"/>
      <c r="T121" s="1185"/>
      <c r="U121" s="1185">
        <f t="shared" si="2"/>
        <v>0</v>
      </c>
      <c r="V121" s="1185">
        <f t="shared" si="3"/>
        <v>0</v>
      </c>
      <c r="W121" s="1185" t="s">
        <v>257</v>
      </c>
      <c r="X121" s="1750"/>
      <c r="Y121" s="1750"/>
      <c r="Z121" s="1750"/>
      <c r="AA121" s="1750"/>
      <c r="AB121" s="1750"/>
      <c r="AC121" s="1750"/>
      <c r="AD121" s="1750"/>
      <c r="AE121" s="1750"/>
      <c r="AF121" s="1750"/>
    </row>
    <row r="122" spans="1:32" s="1720" customFormat="1">
      <c r="A122" s="1185">
        <v>120</v>
      </c>
      <c r="B122" s="1185" t="s">
        <v>2086</v>
      </c>
      <c r="C122" s="1185">
        <v>120</v>
      </c>
      <c r="D122" s="1185">
        <v>475</v>
      </c>
      <c r="E122" s="1185">
        <v>161006887</v>
      </c>
      <c r="F122" s="1185">
        <v>56</v>
      </c>
      <c r="G122" s="1721">
        <v>3497.06</v>
      </c>
      <c r="H122" s="1185">
        <v>140.94</v>
      </c>
      <c r="I122" s="1185">
        <v>3.6</v>
      </c>
      <c r="J122" s="1185"/>
      <c r="K122" s="1185"/>
      <c r="L122" s="1185">
        <v>1</v>
      </c>
      <c r="M122" s="1797" t="s">
        <v>1830</v>
      </c>
      <c r="N122" s="1185"/>
      <c r="O122" s="1185"/>
      <c r="P122" s="1185"/>
      <c r="Q122" s="1185"/>
      <c r="R122" s="1185"/>
      <c r="S122" s="1185"/>
      <c r="T122" s="1185"/>
      <c r="U122" s="1185">
        <f t="shared" si="2"/>
        <v>0</v>
      </c>
      <c r="V122" s="1185">
        <f t="shared" si="3"/>
        <v>0</v>
      </c>
      <c r="W122" s="1185" t="s">
        <v>257</v>
      </c>
      <c r="X122" s="1750"/>
      <c r="Y122" s="1750"/>
      <c r="Z122" s="1750"/>
      <c r="AA122" s="1750"/>
      <c r="AB122" s="1750"/>
      <c r="AC122" s="1750"/>
      <c r="AD122" s="1750"/>
      <c r="AE122" s="1750"/>
      <c r="AF122" s="1750"/>
    </row>
    <row r="123" spans="1:32" s="1720" customFormat="1">
      <c r="A123" s="1185">
        <v>121</v>
      </c>
      <c r="B123" s="1185" t="s">
        <v>2086</v>
      </c>
      <c r="C123" s="1185">
        <v>121</v>
      </c>
      <c r="D123" s="1185">
        <v>476</v>
      </c>
      <c r="E123" s="1185">
        <v>161006888</v>
      </c>
      <c r="F123" s="1185">
        <v>57</v>
      </c>
      <c r="G123" s="1721">
        <v>3570.29</v>
      </c>
      <c r="H123" s="1185">
        <v>125.48</v>
      </c>
      <c r="I123" s="1185">
        <v>7.57</v>
      </c>
      <c r="J123" s="1185"/>
      <c r="K123" s="1185"/>
      <c r="L123" s="1185">
        <v>2</v>
      </c>
      <c r="M123" s="1797" t="s">
        <v>2083</v>
      </c>
      <c r="N123" s="1185"/>
      <c r="O123" s="1185"/>
      <c r="P123" s="1185"/>
      <c r="Q123" s="1185"/>
      <c r="R123" s="1185"/>
      <c r="S123" s="1185"/>
      <c r="T123" s="1185"/>
      <c r="U123" s="1185">
        <f t="shared" si="2"/>
        <v>0</v>
      </c>
      <c r="V123" s="1185">
        <f t="shared" si="3"/>
        <v>0</v>
      </c>
      <c r="W123" s="1185" t="s">
        <v>257</v>
      </c>
      <c r="X123" s="1750"/>
      <c r="Y123" s="1750"/>
      <c r="Z123" s="1750"/>
      <c r="AA123" s="1750"/>
      <c r="AB123" s="1750"/>
      <c r="AC123" s="1750"/>
      <c r="AD123" s="1750"/>
      <c r="AE123" s="1750"/>
      <c r="AF123" s="1750"/>
    </row>
    <row r="124" spans="1:32" s="1720" customFormat="1">
      <c r="A124" s="1185">
        <v>122</v>
      </c>
      <c r="B124" s="1185" t="s">
        <v>2086</v>
      </c>
      <c r="C124" s="1185">
        <v>122</v>
      </c>
      <c r="D124" s="1185">
        <v>477</v>
      </c>
      <c r="E124" s="1185">
        <v>161006889</v>
      </c>
      <c r="F124" s="1185">
        <v>59</v>
      </c>
      <c r="G124" s="1721">
        <v>3649.85</v>
      </c>
      <c r="H124" s="1185">
        <v>178.31</v>
      </c>
      <c r="I124" s="1185">
        <v>4.3600000000000003</v>
      </c>
      <c r="J124" s="1185"/>
      <c r="K124" s="1185"/>
      <c r="L124" s="1185">
        <v>2</v>
      </c>
      <c r="M124" s="1797" t="s">
        <v>1792</v>
      </c>
      <c r="N124" s="1185"/>
      <c r="O124" s="1185"/>
      <c r="P124" s="1185"/>
      <c r="Q124" s="1185"/>
      <c r="R124" s="1185"/>
      <c r="S124" s="1185"/>
      <c r="T124" s="1185"/>
      <c r="U124" s="1185">
        <f t="shared" si="2"/>
        <v>0</v>
      </c>
      <c r="V124" s="1185">
        <f t="shared" si="3"/>
        <v>0</v>
      </c>
      <c r="W124" s="1185" t="s">
        <v>257</v>
      </c>
      <c r="X124" s="1750"/>
      <c r="Y124" s="1750"/>
      <c r="Z124" s="1750"/>
      <c r="AA124" s="1750"/>
      <c r="AB124" s="1750"/>
      <c r="AC124" s="1750"/>
      <c r="AD124" s="1750"/>
      <c r="AE124" s="1750"/>
      <c r="AF124" s="1750"/>
    </row>
    <row r="125" spans="1:32" s="1720" customFormat="1">
      <c r="A125" s="1185">
        <v>123</v>
      </c>
      <c r="B125" s="1185" t="s">
        <v>2087</v>
      </c>
      <c r="C125" s="1185">
        <v>123</v>
      </c>
      <c r="D125" s="1185">
        <v>478</v>
      </c>
      <c r="E125" s="1185">
        <v>161006890</v>
      </c>
      <c r="F125" s="1185">
        <v>54</v>
      </c>
      <c r="G125" s="1721">
        <v>3526.72</v>
      </c>
      <c r="H125" s="1185">
        <v>220.75</v>
      </c>
      <c r="I125" s="1185">
        <v>1.27</v>
      </c>
      <c r="J125" s="1185"/>
      <c r="K125" s="1185"/>
      <c r="L125" s="1185">
        <v>2</v>
      </c>
      <c r="M125" s="1797" t="s">
        <v>1787</v>
      </c>
      <c r="N125" s="1185"/>
      <c r="O125" s="1185"/>
      <c r="P125" s="1185"/>
      <c r="Q125" s="1185"/>
      <c r="R125" s="1185"/>
      <c r="S125" s="1185"/>
      <c r="T125" s="1185"/>
      <c r="U125" s="1185">
        <f t="shared" si="2"/>
        <v>0</v>
      </c>
      <c r="V125" s="1185">
        <f t="shared" si="3"/>
        <v>0</v>
      </c>
      <c r="W125" s="1185" t="s">
        <v>257</v>
      </c>
      <c r="X125" s="1750"/>
      <c r="Y125" s="1750"/>
      <c r="Z125" s="1750"/>
      <c r="AA125" s="1750"/>
      <c r="AB125" s="1750"/>
      <c r="AC125" s="1750"/>
      <c r="AD125" s="1750"/>
      <c r="AE125" s="1750"/>
      <c r="AF125" s="1750"/>
    </row>
    <row r="126" spans="1:32" s="1720" customFormat="1">
      <c r="A126" s="1185">
        <v>124</v>
      </c>
      <c r="B126" s="1185" t="s">
        <v>2087</v>
      </c>
      <c r="C126" s="1185">
        <v>124</v>
      </c>
      <c r="D126" s="1185">
        <v>479</v>
      </c>
      <c r="E126" s="1185">
        <v>161006891</v>
      </c>
      <c r="F126" s="1185">
        <v>59</v>
      </c>
      <c r="G126" s="1721">
        <v>3597.25</v>
      </c>
      <c r="H126" s="1185">
        <v>226.55</v>
      </c>
      <c r="I126" s="1185">
        <v>0</v>
      </c>
      <c r="J126" s="1185"/>
      <c r="K126" s="1185"/>
      <c r="L126" s="1185">
        <v>1</v>
      </c>
      <c r="M126" s="1797" t="s">
        <v>2081</v>
      </c>
      <c r="N126" s="1185"/>
      <c r="O126" s="1185"/>
      <c r="P126" s="1185"/>
      <c r="Q126" s="1185"/>
      <c r="R126" s="1185"/>
      <c r="S126" s="1185"/>
      <c r="T126" s="1185"/>
      <c r="U126" s="1185">
        <f t="shared" si="2"/>
        <v>0</v>
      </c>
      <c r="V126" s="1185">
        <f t="shared" si="3"/>
        <v>0</v>
      </c>
      <c r="W126" s="1185" t="s">
        <v>257</v>
      </c>
      <c r="X126" s="1750"/>
      <c r="Y126" s="1750"/>
      <c r="Z126" s="1750"/>
      <c r="AA126" s="1750"/>
      <c r="AB126" s="1750"/>
      <c r="AC126" s="1750"/>
      <c r="AD126" s="1750"/>
      <c r="AE126" s="1750"/>
      <c r="AF126" s="1750"/>
    </row>
    <row r="127" spans="1:32" s="1720" customFormat="1">
      <c r="A127" s="1185">
        <v>125</v>
      </c>
      <c r="B127" s="1185" t="s">
        <v>2087</v>
      </c>
      <c r="C127" s="1185">
        <v>125</v>
      </c>
      <c r="D127" s="1185">
        <v>480</v>
      </c>
      <c r="E127" s="1185">
        <v>151000249</v>
      </c>
      <c r="F127" s="1185">
        <v>59</v>
      </c>
      <c r="G127" s="1721">
        <v>3660.43</v>
      </c>
      <c r="H127" s="1185">
        <v>170.16</v>
      </c>
      <c r="I127" s="1185">
        <v>1.19</v>
      </c>
      <c r="J127" s="1185"/>
      <c r="K127" s="1185"/>
      <c r="L127" s="1185">
        <v>2</v>
      </c>
      <c r="M127" s="1797" t="s">
        <v>2083</v>
      </c>
      <c r="N127" s="1185"/>
      <c r="O127" s="1185"/>
      <c r="P127" s="1185"/>
      <c r="Q127" s="1185"/>
      <c r="R127" s="1185"/>
      <c r="S127" s="1185"/>
      <c r="T127" s="1185"/>
      <c r="U127" s="1185">
        <f t="shared" si="2"/>
        <v>0</v>
      </c>
      <c r="V127" s="1185">
        <f t="shared" si="3"/>
        <v>0</v>
      </c>
      <c r="W127" s="1185" t="s">
        <v>257</v>
      </c>
      <c r="X127" s="1750"/>
      <c r="Y127" s="1750"/>
      <c r="Z127" s="1750"/>
      <c r="AA127" s="1750"/>
      <c r="AB127" s="1750"/>
      <c r="AC127" s="1750"/>
      <c r="AD127" s="1750"/>
      <c r="AE127" s="1750"/>
      <c r="AF127" s="1750"/>
    </row>
    <row r="128" spans="1:32" s="1720" customFormat="1">
      <c r="A128" s="1185">
        <v>126</v>
      </c>
      <c r="B128" s="1185" t="s">
        <v>2087</v>
      </c>
      <c r="C128" s="1185">
        <v>126</v>
      </c>
      <c r="D128" s="1185">
        <v>481</v>
      </c>
      <c r="E128" s="1185">
        <v>161006892</v>
      </c>
      <c r="F128" s="1185">
        <v>56</v>
      </c>
      <c r="G128" s="1721">
        <v>3479.04</v>
      </c>
      <c r="H128" s="1185">
        <v>162.54</v>
      </c>
      <c r="I128" s="1185">
        <v>1.58</v>
      </c>
      <c r="J128" s="1185"/>
      <c r="K128" s="1185"/>
      <c r="L128" s="1185">
        <v>2</v>
      </c>
      <c r="M128" s="1797" t="s">
        <v>1787</v>
      </c>
      <c r="N128" s="1185"/>
      <c r="O128" s="1185"/>
      <c r="P128" s="1185"/>
      <c r="Q128" s="1185"/>
      <c r="R128" s="1185"/>
      <c r="S128" s="1185"/>
      <c r="T128" s="1185"/>
      <c r="U128" s="1185">
        <f t="shared" si="2"/>
        <v>0</v>
      </c>
      <c r="V128" s="1185">
        <f t="shared" si="3"/>
        <v>0</v>
      </c>
      <c r="W128" s="1185" t="s">
        <v>257</v>
      </c>
      <c r="X128" s="1750"/>
      <c r="Y128" s="1750"/>
      <c r="Z128" s="1750"/>
      <c r="AA128" s="1750"/>
      <c r="AB128" s="1750"/>
      <c r="AC128" s="1750"/>
      <c r="AD128" s="1750"/>
      <c r="AE128" s="1750"/>
      <c r="AF128" s="1750"/>
    </row>
    <row r="129" spans="1:32" s="1720" customFormat="1">
      <c r="A129" s="1185">
        <v>127</v>
      </c>
      <c r="B129" s="1185" t="s">
        <v>2087</v>
      </c>
      <c r="C129" s="1185">
        <v>127</v>
      </c>
      <c r="D129" s="1185">
        <v>482</v>
      </c>
      <c r="E129" s="1185">
        <v>161006893</v>
      </c>
      <c r="F129" s="1185">
        <v>56</v>
      </c>
      <c r="G129" s="1721">
        <v>3395.3</v>
      </c>
      <c r="H129" s="1185">
        <v>227.9</v>
      </c>
      <c r="I129" s="1185">
        <v>0</v>
      </c>
      <c r="J129" s="1185"/>
      <c r="K129" s="1185"/>
      <c r="L129" s="1185">
        <v>2</v>
      </c>
      <c r="M129" s="1797" t="s">
        <v>2079</v>
      </c>
      <c r="N129" s="1185"/>
      <c r="O129" s="1185"/>
      <c r="P129" s="1185"/>
      <c r="Q129" s="1185"/>
      <c r="R129" s="1185"/>
      <c r="S129" s="1185"/>
      <c r="T129" s="1185"/>
      <c r="U129" s="1185">
        <f t="shared" si="2"/>
        <v>0</v>
      </c>
      <c r="V129" s="1185">
        <f t="shared" si="3"/>
        <v>0</v>
      </c>
      <c r="W129" s="1185" t="s">
        <v>257</v>
      </c>
      <c r="X129" s="1750"/>
      <c r="Y129" s="1750"/>
      <c r="Z129" s="1750"/>
      <c r="AA129" s="1750"/>
      <c r="AB129" s="1750"/>
      <c r="AC129" s="1750"/>
      <c r="AD129" s="1750"/>
      <c r="AE129" s="1750"/>
      <c r="AF129" s="1750"/>
    </row>
    <row r="130" spans="1:32" s="1720" customFormat="1">
      <c r="A130" s="1185">
        <v>128</v>
      </c>
      <c r="B130" s="1185" t="s">
        <v>2087</v>
      </c>
      <c r="C130" s="1185">
        <v>128</v>
      </c>
      <c r="D130" s="1185">
        <v>483</v>
      </c>
      <c r="E130" s="1185">
        <v>141000506</v>
      </c>
      <c r="F130" s="1185">
        <v>58</v>
      </c>
      <c r="G130" s="1721">
        <v>3628.66</v>
      </c>
      <c r="H130" s="1185">
        <v>136.29</v>
      </c>
      <c r="I130" s="1185">
        <v>6.15</v>
      </c>
      <c r="J130" s="1185"/>
      <c r="K130" s="1185"/>
      <c r="L130" s="1185">
        <v>1</v>
      </c>
      <c r="M130" s="1797" t="s">
        <v>2088</v>
      </c>
      <c r="N130" s="1185"/>
      <c r="O130" s="1721">
        <v>8700</v>
      </c>
      <c r="P130" s="1185"/>
      <c r="Q130" s="1185"/>
      <c r="R130" s="1185"/>
      <c r="S130" s="1185"/>
      <c r="T130" s="1185"/>
      <c r="U130" s="1185">
        <f t="shared" si="2"/>
        <v>435</v>
      </c>
      <c r="V130" s="1185">
        <f t="shared" si="3"/>
        <v>9135</v>
      </c>
      <c r="W130" s="1185" t="s">
        <v>257</v>
      </c>
      <c r="X130" s="1750"/>
      <c r="Y130" s="1750"/>
      <c r="Z130" s="1750"/>
      <c r="AA130" s="1750"/>
      <c r="AB130" s="1750"/>
      <c r="AC130" s="1750"/>
      <c r="AD130" s="1750"/>
      <c r="AE130" s="1750"/>
      <c r="AF130" s="1750"/>
    </row>
    <row r="131" spans="1:32" s="1734" customFormat="1">
      <c r="A131" s="1185">
        <v>129</v>
      </c>
      <c r="B131" s="1185" t="s">
        <v>2087</v>
      </c>
      <c r="C131" s="1185">
        <v>129</v>
      </c>
      <c r="D131" s="1185">
        <v>484</v>
      </c>
      <c r="E131" s="1185">
        <v>161006894</v>
      </c>
      <c r="F131" s="1185">
        <v>56</v>
      </c>
      <c r="G131" s="1721">
        <v>3467.06</v>
      </c>
      <c r="H131" s="1185">
        <v>170.3</v>
      </c>
      <c r="I131" s="1185">
        <v>2.96</v>
      </c>
      <c r="J131" s="1185"/>
      <c r="K131" s="1185"/>
      <c r="L131" s="1185">
        <v>2</v>
      </c>
      <c r="M131" s="1797" t="s">
        <v>1732</v>
      </c>
      <c r="N131" s="1185"/>
      <c r="O131" s="1185"/>
      <c r="P131" s="1185"/>
      <c r="Q131" s="1185"/>
      <c r="R131" s="1185"/>
      <c r="S131" s="1185"/>
      <c r="T131" s="1185"/>
      <c r="U131" s="1185">
        <f t="shared" si="2"/>
        <v>0</v>
      </c>
      <c r="V131" s="1185">
        <f t="shared" si="3"/>
        <v>0</v>
      </c>
      <c r="W131" s="1185" t="s">
        <v>257</v>
      </c>
      <c r="X131" s="1812"/>
      <c r="Y131" s="1812"/>
      <c r="Z131" s="1812"/>
      <c r="AA131" s="1812"/>
      <c r="AB131" s="1812"/>
      <c r="AC131" s="1812"/>
      <c r="AD131" s="1812"/>
      <c r="AE131" s="1812"/>
      <c r="AF131" s="1812"/>
    </row>
    <row r="132" spans="1:32" s="1734" customFormat="1">
      <c r="A132" s="1185">
        <v>130</v>
      </c>
      <c r="B132" s="1185" t="s">
        <v>2089</v>
      </c>
      <c r="C132" s="1185">
        <v>130</v>
      </c>
      <c r="D132" s="1185">
        <v>485</v>
      </c>
      <c r="E132" s="1185">
        <v>161006895</v>
      </c>
      <c r="F132" s="1185">
        <v>58</v>
      </c>
      <c r="G132" s="1721">
        <v>3596.27</v>
      </c>
      <c r="H132" s="1185">
        <v>160.32</v>
      </c>
      <c r="I132" s="1185">
        <v>0.59</v>
      </c>
      <c r="J132" s="1185"/>
      <c r="K132" s="1185"/>
      <c r="L132" s="1185">
        <v>2</v>
      </c>
      <c r="M132" s="1797" t="s">
        <v>1732</v>
      </c>
      <c r="N132" s="1185"/>
      <c r="O132" s="1185"/>
      <c r="P132" s="1185"/>
      <c r="Q132" s="1185"/>
      <c r="R132" s="1185"/>
      <c r="S132" s="1185"/>
      <c r="T132" s="1185"/>
      <c r="U132" s="1185">
        <f t="shared" ref="U132:U134" si="4">O132*5%</f>
        <v>0</v>
      </c>
      <c r="V132" s="1185">
        <f t="shared" ref="V132:V134" si="5">O132+U132</f>
        <v>0</v>
      </c>
      <c r="W132" s="1185" t="s">
        <v>257</v>
      </c>
      <c r="X132" s="1812"/>
      <c r="Y132" s="1812"/>
      <c r="Z132" s="1812"/>
      <c r="AA132" s="1812"/>
      <c r="AB132" s="1812"/>
      <c r="AC132" s="1812"/>
      <c r="AD132" s="1812"/>
      <c r="AE132" s="1812"/>
      <c r="AF132" s="1812"/>
    </row>
    <row r="133" spans="1:32" s="1734" customFormat="1">
      <c r="A133" s="1185">
        <v>131</v>
      </c>
      <c r="B133" s="1185" t="s">
        <v>2089</v>
      </c>
      <c r="C133" s="1185">
        <v>131</v>
      </c>
      <c r="D133" s="1185">
        <v>486</v>
      </c>
      <c r="E133" s="1185">
        <v>161006896</v>
      </c>
      <c r="F133" s="1185">
        <v>59</v>
      </c>
      <c r="G133" s="1721">
        <v>3657.26</v>
      </c>
      <c r="H133" s="1185">
        <v>165.73</v>
      </c>
      <c r="I133" s="1185">
        <v>1.99</v>
      </c>
      <c r="J133" s="1185"/>
      <c r="K133" s="1185"/>
      <c r="L133" s="1185">
        <v>2</v>
      </c>
      <c r="M133" s="1797" t="s">
        <v>2076</v>
      </c>
      <c r="N133" s="1185"/>
      <c r="O133" s="1185"/>
      <c r="P133" s="1185"/>
      <c r="Q133" s="1185"/>
      <c r="R133" s="1185"/>
      <c r="S133" s="1185"/>
      <c r="T133" s="1185"/>
      <c r="U133" s="1185">
        <f t="shared" si="4"/>
        <v>0</v>
      </c>
      <c r="V133" s="1185">
        <f t="shared" si="5"/>
        <v>0</v>
      </c>
      <c r="W133" s="1185" t="s">
        <v>257</v>
      </c>
      <c r="X133" s="1812"/>
      <c r="Y133" s="1812"/>
      <c r="Z133" s="1812"/>
      <c r="AA133" s="1812"/>
      <c r="AB133" s="1812"/>
      <c r="AC133" s="1812"/>
      <c r="AD133" s="1812"/>
      <c r="AE133" s="1812"/>
      <c r="AF133" s="1812"/>
    </row>
    <row r="134" spans="1:32" s="1734" customFormat="1">
      <c r="A134" s="1185">
        <v>132</v>
      </c>
      <c r="B134" s="1185" t="s">
        <v>2089</v>
      </c>
      <c r="C134" s="1185">
        <v>132</v>
      </c>
      <c r="D134" s="1185">
        <v>487</v>
      </c>
      <c r="E134" s="1185">
        <v>161006897</v>
      </c>
      <c r="F134" s="1185">
        <v>59</v>
      </c>
      <c r="G134" s="1721">
        <v>3687.63</v>
      </c>
      <c r="H134" s="1185">
        <v>143.77000000000001</v>
      </c>
      <c r="I134" s="1185">
        <v>2</v>
      </c>
      <c r="J134" s="1185"/>
      <c r="K134" s="1185"/>
      <c r="L134" s="1185">
        <v>2</v>
      </c>
      <c r="M134" s="1797" t="s">
        <v>2076</v>
      </c>
      <c r="N134" s="1185"/>
      <c r="O134" s="1185"/>
      <c r="P134" s="1185"/>
      <c r="Q134" s="1185"/>
      <c r="R134" s="1185"/>
      <c r="S134" s="1185"/>
      <c r="T134" s="1185"/>
      <c r="U134" s="1185">
        <f t="shared" si="4"/>
        <v>0</v>
      </c>
      <c r="V134" s="1185">
        <f t="shared" si="5"/>
        <v>0</v>
      </c>
      <c r="W134" s="1185" t="s">
        <v>257</v>
      </c>
      <c r="X134" s="1812"/>
      <c r="Y134" s="1812"/>
      <c r="Z134" s="1812"/>
      <c r="AA134" s="1812"/>
      <c r="AB134" s="1812"/>
      <c r="AC134" s="1812"/>
      <c r="AD134" s="1812"/>
      <c r="AE134" s="1812"/>
      <c r="AF134" s="1812"/>
    </row>
    <row r="135" spans="1:32" s="1734" customFormat="1">
      <c r="A135" s="1185">
        <v>133</v>
      </c>
      <c r="B135" s="1185" t="s">
        <v>2089</v>
      </c>
      <c r="C135" s="1185">
        <v>133</v>
      </c>
      <c r="D135" s="1185">
        <v>488</v>
      </c>
      <c r="E135" s="1185">
        <v>161006898</v>
      </c>
      <c r="F135" s="1185">
        <v>56</v>
      </c>
      <c r="G135" s="1721">
        <v>3464.07</v>
      </c>
      <c r="H135" s="1185">
        <v>168.52</v>
      </c>
      <c r="I135" s="1185">
        <v>0.99</v>
      </c>
      <c r="J135" s="1185"/>
      <c r="K135" s="1185"/>
      <c r="L135" s="1185">
        <v>2</v>
      </c>
      <c r="M135" s="1797" t="s">
        <v>1732</v>
      </c>
      <c r="N135" s="1185"/>
      <c r="O135" s="1185"/>
      <c r="P135" s="1185"/>
      <c r="Q135" s="1185"/>
      <c r="R135" s="1185"/>
      <c r="S135" s="1185"/>
      <c r="T135" s="1185"/>
      <c r="U135" s="1185"/>
      <c r="V135" s="1185"/>
      <c r="W135" s="1185" t="s">
        <v>257</v>
      </c>
      <c r="X135" s="1812"/>
      <c r="Y135" s="1812"/>
      <c r="Z135" s="1812"/>
      <c r="AA135" s="1812"/>
      <c r="AB135" s="1812"/>
      <c r="AC135" s="1812"/>
      <c r="AD135" s="1812"/>
      <c r="AE135" s="1812"/>
      <c r="AF135" s="1812"/>
    </row>
    <row r="136" spans="1:32" s="1734" customFormat="1">
      <c r="A136" s="1185">
        <v>134</v>
      </c>
      <c r="B136" s="1185" t="s">
        <v>2089</v>
      </c>
      <c r="C136" s="1185">
        <v>134</v>
      </c>
      <c r="D136" s="1185">
        <v>489</v>
      </c>
      <c r="E136" s="1185">
        <v>161006899</v>
      </c>
      <c r="F136" s="1185">
        <v>59</v>
      </c>
      <c r="G136" s="1721">
        <v>3651.87</v>
      </c>
      <c r="H136" s="1185">
        <v>173.29</v>
      </c>
      <c r="I136" s="1185">
        <v>6.96</v>
      </c>
      <c r="J136" s="1185"/>
      <c r="K136" s="1185"/>
      <c r="L136" s="1185">
        <v>2</v>
      </c>
      <c r="M136" s="1797" t="s">
        <v>2083</v>
      </c>
      <c r="N136" s="1185"/>
      <c r="O136" s="1185"/>
      <c r="P136" s="1185"/>
      <c r="Q136" s="1185"/>
      <c r="R136" s="1185"/>
      <c r="S136" s="1185"/>
      <c r="T136" s="1185"/>
      <c r="U136" s="1185"/>
      <c r="V136" s="1185"/>
      <c r="W136" s="1185" t="s">
        <v>257</v>
      </c>
      <c r="X136" s="1812"/>
      <c r="Y136" s="1812"/>
      <c r="Z136" s="1812"/>
      <c r="AA136" s="1812"/>
      <c r="AB136" s="1812"/>
      <c r="AC136" s="1812"/>
      <c r="AD136" s="1812"/>
      <c r="AE136" s="1812"/>
      <c r="AF136" s="1812"/>
    </row>
    <row r="137" spans="1:32" ht="15.75">
      <c r="A137" s="112"/>
      <c r="B137" s="112"/>
      <c r="C137" s="112"/>
      <c r="D137" s="105"/>
      <c r="E137" s="105"/>
      <c r="F137" s="113">
        <f>SUM(F3:F136)</f>
        <v>7745</v>
      </c>
      <c r="G137" s="113">
        <f>SUM(G3:G136)</f>
        <v>481148.75999999972</v>
      </c>
      <c r="H137" s="113">
        <f>SUM(H3:H136)</f>
        <v>22317.75</v>
      </c>
      <c r="I137" s="113">
        <f>SUM(I3:I136)</f>
        <v>717.77000000000055</v>
      </c>
      <c r="J137" s="398"/>
      <c r="K137" s="78"/>
      <c r="L137" s="78"/>
      <c r="M137" s="78"/>
      <c r="N137" s="78"/>
      <c r="O137" s="113">
        <f>SUM(O3:O136)</f>
        <v>517480</v>
      </c>
      <c r="P137" s="1815">
        <f>SUM(P3:P136)</f>
        <v>15440</v>
      </c>
      <c r="Q137" s="1815">
        <f>SUM(Q3:Q136)</f>
        <v>33140</v>
      </c>
      <c r="R137" s="78"/>
      <c r="S137" s="78"/>
      <c r="T137" s="78"/>
      <c r="U137" s="113">
        <f>SUM(U3:U124)</f>
        <v>26211</v>
      </c>
      <c r="V137" s="1758">
        <f>SUM(V3:V136)</f>
        <v>559566</v>
      </c>
      <c r="W137" s="118"/>
      <c r="X137" s="78"/>
      <c r="Y137" s="78"/>
      <c r="Z137" s="78"/>
      <c r="AA137" s="78"/>
      <c r="AB137" s="78"/>
      <c r="AC137" s="78"/>
      <c r="AD137" s="78"/>
      <c r="AE137" s="78"/>
      <c r="AF137" s="78"/>
    </row>
    <row r="138" spans="1:32" s="11" customFormat="1" ht="15.75">
      <c r="A138" s="112"/>
      <c r="B138" s="112"/>
      <c r="C138" s="112"/>
      <c r="D138" s="112"/>
      <c r="E138" s="112"/>
      <c r="F138" s="1723"/>
      <c r="G138" s="1723"/>
      <c r="H138" s="1723">
        <f>H137/C136</f>
        <v>166.55037313432837</v>
      </c>
      <c r="I138" s="1723"/>
      <c r="J138" s="100"/>
      <c r="K138" s="100"/>
      <c r="L138" s="100"/>
      <c r="M138" s="100"/>
      <c r="N138" s="100"/>
      <c r="O138" s="1723"/>
      <c r="P138" s="100"/>
      <c r="Q138" s="100"/>
      <c r="R138" s="100"/>
      <c r="S138" s="100"/>
      <c r="T138" s="100"/>
      <c r="U138" s="233"/>
      <c r="V138" s="1723"/>
      <c r="W138" s="118"/>
      <c r="X138" s="100"/>
      <c r="Y138" s="100"/>
      <c r="Z138" s="100"/>
      <c r="AA138" s="100"/>
      <c r="AB138" s="100"/>
      <c r="AC138" s="100"/>
      <c r="AD138" s="100"/>
      <c r="AE138" s="100"/>
      <c r="AF138" s="100"/>
    </row>
    <row r="139" spans="1:32" s="11" customFormat="1">
      <c r="B139" s="100"/>
      <c r="C139" s="100"/>
      <c r="D139" s="100"/>
      <c r="E139" s="100"/>
      <c r="F139" s="100"/>
      <c r="G139" s="1187"/>
      <c r="H139" s="1752"/>
      <c r="I139" s="100"/>
      <c r="J139" s="100"/>
      <c r="K139" s="25"/>
      <c r="L139" s="100"/>
      <c r="M139" s="100"/>
      <c r="N139" s="100"/>
      <c r="O139" s="100"/>
      <c r="P139" s="100"/>
      <c r="Q139" s="100"/>
      <c r="R139" s="100"/>
      <c r="S139" s="100"/>
      <c r="T139" s="100"/>
      <c r="U139" s="118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</row>
    <row r="140" spans="1:32" s="11" customFormat="1" ht="15.75">
      <c r="A140" s="1714" t="s">
        <v>1991</v>
      </c>
      <c r="B140" s="1715"/>
      <c r="C140" s="1715"/>
      <c r="D140" s="1824">
        <v>559566</v>
      </c>
      <c r="E140" s="1753"/>
      <c r="F140" s="2829"/>
      <c r="G140" s="2829"/>
      <c r="H140" s="2829"/>
      <c r="I140" s="2829"/>
      <c r="J140" s="100"/>
      <c r="K140" s="25"/>
      <c r="L140" s="100"/>
      <c r="M140" s="100"/>
      <c r="N140" s="100"/>
      <c r="O140" s="100"/>
      <c r="P140" s="100"/>
      <c r="Q140" s="100"/>
      <c r="R140" s="100"/>
      <c r="S140" s="100"/>
      <c r="T140" s="100"/>
      <c r="U140" s="118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</row>
    <row r="141" spans="1:32" s="11" customFormat="1" ht="15.75">
      <c r="A141" s="1582" t="s">
        <v>1992</v>
      </c>
      <c r="B141" s="1583"/>
      <c r="C141" s="1718"/>
      <c r="D141" s="1822">
        <v>0</v>
      </c>
      <c r="E141" s="1754"/>
      <c r="F141" s="180"/>
      <c r="G141" s="180"/>
      <c r="H141" s="100"/>
      <c r="I141" s="100"/>
      <c r="J141" s="232"/>
      <c r="K141" s="232"/>
      <c r="L141" s="1752"/>
      <c r="M141" s="100"/>
      <c r="N141" s="100"/>
      <c r="O141" s="100"/>
      <c r="P141" s="100"/>
      <c r="Q141" s="100"/>
      <c r="R141" s="100"/>
      <c r="S141" s="100"/>
      <c r="T141" s="100"/>
      <c r="U141" s="118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</row>
    <row r="142" spans="1:32" s="11" customFormat="1" ht="15.75">
      <c r="A142" s="1585" t="s">
        <v>1993</v>
      </c>
      <c r="B142" s="1586"/>
      <c r="C142" s="1586"/>
      <c r="D142" s="1824">
        <v>559566</v>
      </c>
      <c r="E142" s="1755"/>
      <c r="F142" s="180"/>
      <c r="G142" s="180"/>
      <c r="H142" s="1752"/>
      <c r="I142" s="100"/>
      <c r="J142" s="100"/>
      <c r="K142" s="25"/>
      <c r="L142" s="1751"/>
      <c r="M142" s="1751"/>
      <c r="N142" s="1751"/>
      <c r="O142" s="100"/>
      <c r="P142" s="100"/>
      <c r="Q142" s="100"/>
      <c r="R142" s="100"/>
      <c r="S142" s="100"/>
      <c r="T142" s="100"/>
      <c r="U142" s="118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</row>
    <row r="143" spans="1:32" s="11" customFormat="1">
      <c r="B143" s="100"/>
      <c r="C143" s="100"/>
      <c r="D143" s="100"/>
      <c r="E143" s="180"/>
      <c r="F143" s="180"/>
      <c r="G143" s="180"/>
      <c r="H143" s="1752"/>
      <c r="I143" s="100"/>
      <c r="J143" s="100"/>
      <c r="K143" s="25"/>
      <c r="L143" s="1751"/>
      <c r="M143" s="1751"/>
      <c r="N143" s="1751"/>
      <c r="O143" s="100"/>
      <c r="P143" s="100"/>
      <c r="Q143" s="100"/>
      <c r="R143" s="100"/>
      <c r="S143" s="100"/>
      <c r="T143" s="100"/>
      <c r="U143" s="118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</row>
    <row r="144" spans="1:32" s="11" customFormat="1">
      <c r="G144" s="100"/>
      <c r="O144" s="100"/>
      <c r="U144" s="118"/>
    </row>
    <row r="145" spans="7:21" s="11" customFormat="1">
      <c r="G145" s="100"/>
      <c r="O145" s="100"/>
      <c r="U145" s="118"/>
    </row>
    <row r="146" spans="7:21" s="11" customFormat="1">
      <c r="G146" s="100"/>
      <c r="O146" s="100"/>
      <c r="U146" s="118"/>
    </row>
    <row r="147" spans="7:21" s="11" customFormat="1">
      <c r="G147" s="100"/>
      <c r="O147" s="100"/>
      <c r="U147" s="118"/>
    </row>
    <row r="148" spans="7:21" s="11" customFormat="1">
      <c r="G148" s="100"/>
      <c r="O148" s="100"/>
      <c r="U148" s="118"/>
    </row>
    <row r="149" spans="7:21" s="11" customFormat="1">
      <c r="G149" s="100"/>
      <c r="O149" s="100"/>
      <c r="U149" s="118"/>
    </row>
    <row r="150" spans="7:21" s="11" customFormat="1">
      <c r="G150" s="100"/>
      <c r="O150" s="100"/>
      <c r="U150" s="118"/>
    </row>
    <row r="151" spans="7:21" s="11" customFormat="1">
      <c r="G151" s="100"/>
      <c r="O151" s="100"/>
      <c r="U151" s="118"/>
    </row>
    <row r="152" spans="7:21" s="11" customFormat="1">
      <c r="G152" s="100"/>
      <c r="O152" s="100"/>
      <c r="U152" s="118"/>
    </row>
    <row r="153" spans="7:21" s="11" customFormat="1">
      <c r="G153" s="100"/>
      <c r="O153" s="100"/>
      <c r="U153" s="118"/>
    </row>
    <row r="154" spans="7:21" s="11" customFormat="1">
      <c r="G154" s="100"/>
      <c r="O154" s="100"/>
      <c r="U154" s="118"/>
    </row>
    <row r="155" spans="7:21" s="11" customFormat="1">
      <c r="G155" s="100"/>
      <c r="O155" s="100"/>
      <c r="U155" s="118"/>
    </row>
    <row r="156" spans="7:21" s="11" customFormat="1">
      <c r="G156" s="100"/>
      <c r="O156" s="100"/>
      <c r="U156" s="118"/>
    </row>
    <row r="157" spans="7:21" s="11" customFormat="1">
      <c r="G157" s="100"/>
      <c r="O157" s="100"/>
      <c r="U157" s="118"/>
    </row>
    <row r="158" spans="7:21" s="11" customFormat="1">
      <c r="G158" s="100"/>
      <c r="O158" s="100"/>
      <c r="U158" s="118"/>
    </row>
    <row r="159" spans="7:21" s="11" customFormat="1">
      <c r="G159" s="100"/>
      <c r="O159" s="100"/>
      <c r="U159" s="118"/>
    </row>
    <row r="160" spans="7:21" s="11" customFormat="1">
      <c r="G160" s="100"/>
      <c r="O160" s="100"/>
      <c r="U160" s="118"/>
    </row>
    <row r="161" spans="7:21" s="11" customFormat="1">
      <c r="G161" s="100"/>
      <c r="O161" s="100"/>
      <c r="U161" s="118"/>
    </row>
    <row r="162" spans="7:21" s="11" customFormat="1">
      <c r="G162" s="100"/>
      <c r="O162" s="100"/>
      <c r="U162" s="118"/>
    </row>
    <row r="163" spans="7:21" s="11" customFormat="1">
      <c r="G163" s="100"/>
      <c r="O163" s="100"/>
      <c r="U163" s="118"/>
    </row>
    <row r="164" spans="7:21" s="11" customFormat="1">
      <c r="G164" s="100"/>
      <c r="O164" s="100"/>
      <c r="U164" s="118"/>
    </row>
    <row r="165" spans="7:21" s="11" customFormat="1">
      <c r="G165" s="100"/>
      <c r="O165" s="100"/>
      <c r="U165" s="118"/>
    </row>
    <row r="166" spans="7:21" s="11" customFormat="1">
      <c r="G166" s="100"/>
      <c r="O166" s="100"/>
      <c r="U166" s="118"/>
    </row>
    <row r="167" spans="7:21" s="11" customFormat="1">
      <c r="G167" s="100"/>
      <c r="O167" s="100"/>
      <c r="U167" s="118"/>
    </row>
    <row r="168" spans="7:21" s="11" customFormat="1">
      <c r="G168" s="100"/>
      <c r="O168" s="100"/>
      <c r="U168" s="118"/>
    </row>
    <row r="169" spans="7:21" s="11" customFormat="1">
      <c r="G169" s="100"/>
      <c r="O169" s="100"/>
      <c r="U169" s="118"/>
    </row>
    <row r="170" spans="7:21" s="11" customFormat="1">
      <c r="G170" s="100"/>
      <c r="O170" s="100"/>
      <c r="U170" s="118"/>
    </row>
    <row r="171" spans="7:21" s="11" customFormat="1">
      <c r="G171" s="100"/>
      <c r="O171" s="100"/>
      <c r="U171" s="118"/>
    </row>
    <row r="172" spans="7:21" s="11" customFormat="1">
      <c r="G172" s="100"/>
      <c r="O172" s="100"/>
      <c r="U172" s="118"/>
    </row>
    <row r="173" spans="7:21" s="11" customFormat="1">
      <c r="G173" s="100"/>
      <c r="O173" s="100"/>
      <c r="U173" s="118"/>
    </row>
    <row r="174" spans="7:21" s="11" customFormat="1">
      <c r="G174" s="100"/>
      <c r="O174" s="100"/>
      <c r="U174" s="118"/>
    </row>
    <row r="175" spans="7:21" s="11" customFormat="1">
      <c r="G175" s="100"/>
      <c r="O175" s="100"/>
      <c r="U175" s="118"/>
    </row>
    <row r="176" spans="7:21" s="11" customFormat="1">
      <c r="G176" s="100"/>
      <c r="O176" s="100"/>
      <c r="U176" s="118"/>
    </row>
    <row r="177" spans="7:21" s="11" customFormat="1">
      <c r="G177" s="100"/>
      <c r="O177" s="100"/>
      <c r="U177" s="118"/>
    </row>
    <row r="178" spans="7:21" s="11" customFormat="1">
      <c r="G178" s="100"/>
      <c r="O178" s="100"/>
      <c r="U178" s="118"/>
    </row>
    <row r="179" spans="7:21" s="11" customFormat="1">
      <c r="G179" s="100"/>
      <c r="O179" s="100"/>
      <c r="U179" s="118"/>
    </row>
    <row r="180" spans="7:21" s="11" customFormat="1">
      <c r="G180" s="100"/>
      <c r="O180" s="100"/>
      <c r="U180" s="118"/>
    </row>
    <row r="181" spans="7:21" s="11" customFormat="1">
      <c r="G181" s="100"/>
      <c r="O181" s="100"/>
      <c r="U181" s="118"/>
    </row>
    <row r="182" spans="7:21" s="11" customFormat="1">
      <c r="G182" s="100"/>
      <c r="O182" s="100"/>
      <c r="U182" s="118"/>
    </row>
    <row r="183" spans="7:21" s="11" customFormat="1">
      <c r="G183" s="100"/>
      <c r="O183" s="100"/>
      <c r="U183" s="118"/>
    </row>
    <row r="184" spans="7:21" s="11" customFormat="1">
      <c r="G184" s="100"/>
      <c r="O184" s="100"/>
      <c r="U184" s="118"/>
    </row>
    <row r="185" spans="7:21" s="11" customFormat="1">
      <c r="G185" s="100"/>
      <c r="O185" s="100"/>
      <c r="U185" s="118"/>
    </row>
    <row r="186" spans="7:21" s="11" customFormat="1">
      <c r="G186" s="100"/>
      <c r="O186" s="100"/>
      <c r="U186" s="118"/>
    </row>
    <row r="187" spans="7:21" s="11" customFormat="1">
      <c r="G187" s="100"/>
      <c r="O187" s="100"/>
      <c r="U187" s="118"/>
    </row>
    <row r="188" spans="7:21" s="11" customFormat="1">
      <c r="G188" s="100"/>
      <c r="O188" s="100"/>
      <c r="U188" s="118"/>
    </row>
    <row r="189" spans="7:21" s="11" customFormat="1">
      <c r="G189" s="100"/>
      <c r="O189" s="100"/>
      <c r="U189" s="118"/>
    </row>
    <row r="190" spans="7:21" s="11" customFormat="1">
      <c r="G190" s="100"/>
      <c r="O190" s="100"/>
      <c r="U190" s="118"/>
    </row>
    <row r="191" spans="7:21" s="11" customFormat="1">
      <c r="G191" s="100"/>
      <c r="O191" s="100"/>
      <c r="U191" s="118"/>
    </row>
    <row r="192" spans="7:21" s="11" customFormat="1">
      <c r="G192" s="100"/>
      <c r="O192" s="100"/>
      <c r="U192" s="118"/>
    </row>
    <row r="193" spans="7:21" s="11" customFormat="1">
      <c r="G193" s="100"/>
      <c r="O193" s="100"/>
      <c r="U193" s="118"/>
    </row>
    <row r="194" spans="7:21" s="11" customFormat="1">
      <c r="G194" s="100"/>
      <c r="O194" s="100"/>
      <c r="U194" s="118"/>
    </row>
    <row r="195" spans="7:21" s="11" customFormat="1">
      <c r="G195" s="100"/>
      <c r="O195" s="100"/>
      <c r="U195" s="118"/>
    </row>
    <row r="196" spans="7:21" s="11" customFormat="1">
      <c r="G196" s="100"/>
      <c r="O196" s="100"/>
      <c r="U196" s="118"/>
    </row>
    <row r="197" spans="7:21" s="11" customFormat="1">
      <c r="G197" s="100"/>
      <c r="O197" s="100"/>
      <c r="U197" s="118"/>
    </row>
    <row r="198" spans="7:21" s="11" customFormat="1">
      <c r="G198" s="100"/>
      <c r="O198" s="100"/>
      <c r="U198" s="118"/>
    </row>
    <row r="199" spans="7:21" s="11" customFormat="1">
      <c r="G199" s="100"/>
      <c r="O199" s="100"/>
      <c r="U199" s="118"/>
    </row>
    <row r="200" spans="7:21" s="11" customFormat="1">
      <c r="G200" s="100"/>
      <c r="O200" s="100"/>
      <c r="U200" s="118"/>
    </row>
    <row r="201" spans="7:21" s="11" customFormat="1">
      <c r="G201" s="100"/>
      <c r="O201" s="100"/>
      <c r="U201" s="118"/>
    </row>
    <row r="202" spans="7:21" s="11" customFormat="1">
      <c r="G202" s="100"/>
      <c r="O202" s="100"/>
      <c r="U202" s="118"/>
    </row>
    <row r="203" spans="7:21" s="11" customFormat="1">
      <c r="G203" s="100"/>
      <c r="O203" s="100"/>
      <c r="U203" s="118"/>
    </row>
    <row r="204" spans="7:21" s="11" customFormat="1">
      <c r="G204" s="100"/>
      <c r="O204" s="100"/>
      <c r="U204" s="118"/>
    </row>
    <row r="205" spans="7:21" s="11" customFormat="1">
      <c r="G205" s="100"/>
      <c r="O205" s="100"/>
      <c r="U205" s="118"/>
    </row>
    <row r="206" spans="7:21" s="11" customFormat="1">
      <c r="G206" s="100"/>
      <c r="O206" s="100"/>
      <c r="U206" s="118"/>
    </row>
    <row r="207" spans="7:21" s="11" customFormat="1">
      <c r="G207" s="100"/>
      <c r="O207" s="100"/>
      <c r="U207" s="118"/>
    </row>
    <row r="208" spans="7:21" s="11" customFormat="1">
      <c r="G208" s="100"/>
      <c r="O208" s="100"/>
      <c r="U208" s="118"/>
    </row>
    <row r="209" spans="7:21" s="11" customFormat="1">
      <c r="G209" s="100"/>
      <c r="O209" s="100"/>
      <c r="U209" s="118"/>
    </row>
    <row r="210" spans="7:21" s="11" customFormat="1">
      <c r="G210" s="100"/>
      <c r="O210" s="100"/>
      <c r="U210" s="118"/>
    </row>
    <row r="211" spans="7:21" s="11" customFormat="1">
      <c r="G211" s="100"/>
      <c r="O211" s="100"/>
      <c r="U211" s="118"/>
    </row>
    <row r="212" spans="7:21" s="11" customFormat="1">
      <c r="G212" s="100"/>
      <c r="O212" s="100"/>
      <c r="U212" s="118"/>
    </row>
    <row r="213" spans="7:21" s="11" customFormat="1">
      <c r="G213" s="100"/>
      <c r="O213" s="100"/>
      <c r="U213" s="118"/>
    </row>
    <row r="214" spans="7:21" s="11" customFormat="1">
      <c r="G214" s="100"/>
      <c r="O214" s="100"/>
      <c r="U214" s="118"/>
    </row>
    <row r="215" spans="7:21" s="11" customFormat="1">
      <c r="G215" s="100"/>
      <c r="O215" s="100"/>
      <c r="U215" s="118"/>
    </row>
    <row r="216" spans="7:21" s="11" customFormat="1">
      <c r="G216" s="100"/>
      <c r="O216" s="100"/>
      <c r="U216" s="118"/>
    </row>
    <row r="217" spans="7:21" s="11" customFormat="1">
      <c r="G217" s="100"/>
      <c r="O217" s="100"/>
      <c r="U217" s="118"/>
    </row>
    <row r="218" spans="7:21" s="11" customFormat="1">
      <c r="G218" s="100"/>
      <c r="O218" s="100"/>
      <c r="U218" s="118"/>
    </row>
    <row r="219" spans="7:21" s="11" customFormat="1">
      <c r="G219" s="100"/>
      <c r="O219" s="100"/>
      <c r="U219" s="118"/>
    </row>
    <row r="220" spans="7:21" s="11" customFormat="1">
      <c r="G220" s="100"/>
      <c r="O220" s="100"/>
      <c r="U220" s="118"/>
    </row>
    <row r="221" spans="7:21" s="11" customFormat="1">
      <c r="G221" s="100"/>
      <c r="O221" s="100"/>
      <c r="U221" s="118"/>
    </row>
    <row r="222" spans="7:21" s="11" customFormat="1">
      <c r="G222" s="100"/>
      <c r="O222" s="100"/>
      <c r="U222" s="118"/>
    </row>
    <row r="223" spans="7:21" s="11" customFormat="1">
      <c r="G223" s="100"/>
      <c r="O223" s="100"/>
      <c r="U223" s="118"/>
    </row>
    <row r="224" spans="7:21" s="11" customFormat="1">
      <c r="G224" s="100"/>
      <c r="O224" s="100"/>
      <c r="U224" s="118"/>
    </row>
    <row r="225" spans="7:21" s="11" customFormat="1">
      <c r="G225" s="100"/>
      <c r="O225" s="100"/>
      <c r="U225" s="118"/>
    </row>
    <row r="226" spans="7:21" s="11" customFormat="1">
      <c r="G226" s="100"/>
      <c r="O226" s="100"/>
      <c r="U226" s="118"/>
    </row>
    <row r="227" spans="7:21" s="11" customFormat="1">
      <c r="G227" s="100"/>
      <c r="O227" s="100"/>
      <c r="U227" s="118"/>
    </row>
    <row r="228" spans="7:21" s="11" customFormat="1">
      <c r="G228" s="100"/>
      <c r="O228" s="100"/>
      <c r="U228" s="118"/>
    </row>
    <row r="229" spans="7:21" s="11" customFormat="1">
      <c r="G229" s="100"/>
      <c r="O229" s="100"/>
      <c r="U229" s="118"/>
    </row>
    <row r="230" spans="7:21" s="11" customFormat="1">
      <c r="G230" s="100"/>
      <c r="O230" s="100"/>
      <c r="U230" s="118"/>
    </row>
    <row r="231" spans="7:21" s="11" customFormat="1">
      <c r="G231" s="100"/>
      <c r="O231" s="100"/>
      <c r="U231" s="118"/>
    </row>
    <row r="232" spans="7:21" s="11" customFormat="1">
      <c r="G232" s="100"/>
      <c r="O232" s="100"/>
      <c r="U232" s="118"/>
    </row>
    <row r="233" spans="7:21" s="11" customFormat="1">
      <c r="G233" s="100"/>
      <c r="O233" s="100"/>
      <c r="U233" s="118"/>
    </row>
    <row r="234" spans="7:21" s="11" customFormat="1">
      <c r="G234" s="100"/>
      <c r="O234" s="100"/>
      <c r="U234" s="118"/>
    </row>
    <row r="235" spans="7:21" s="11" customFormat="1">
      <c r="G235" s="100"/>
      <c r="O235" s="100"/>
      <c r="U235" s="118"/>
    </row>
    <row r="236" spans="7:21" s="11" customFormat="1">
      <c r="G236" s="100"/>
      <c r="O236" s="100"/>
      <c r="U236" s="118"/>
    </row>
    <row r="237" spans="7:21" s="11" customFormat="1">
      <c r="G237" s="100"/>
      <c r="O237" s="100"/>
      <c r="U237" s="118"/>
    </row>
    <row r="238" spans="7:21" s="11" customFormat="1">
      <c r="G238" s="100"/>
      <c r="O238" s="100"/>
      <c r="U238" s="118"/>
    </row>
    <row r="239" spans="7:21" s="11" customFormat="1">
      <c r="G239" s="100"/>
      <c r="O239" s="100"/>
      <c r="U239" s="118"/>
    </row>
    <row r="240" spans="7:21" s="11" customFormat="1">
      <c r="G240" s="100"/>
      <c r="O240" s="100"/>
      <c r="U240" s="118"/>
    </row>
    <row r="241" spans="7:21" s="11" customFormat="1">
      <c r="G241" s="100"/>
      <c r="O241" s="100"/>
      <c r="U241" s="118"/>
    </row>
    <row r="242" spans="7:21" s="11" customFormat="1">
      <c r="G242" s="100"/>
      <c r="O242" s="100"/>
      <c r="U242" s="118"/>
    </row>
    <row r="243" spans="7:21" s="11" customFormat="1">
      <c r="G243" s="100"/>
      <c r="O243" s="100"/>
      <c r="U243" s="118"/>
    </row>
    <row r="244" spans="7:21" s="11" customFormat="1">
      <c r="G244" s="100"/>
      <c r="O244" s="100"/>
      <c r="U244" s="118"/>
    </row>
    <row r="245" spans="7:21" s="11" customFormat="1">
      <c r="G245" s="100"/>
      <c r="O245" s="100"/>
      <c r="U245" s="118"/>
    </row>
    <row r="246" spans="7:21" s="11" customFormat="1">
      <c r="G246" s="100"/>
      <c r="O246" s="100"/>
      <c r="U246" s="118"/>
    </row>
    <row r="247" spans="7:21" s="11" customFormat="1">
      <c r="G247" s="100"/>
      <c r="O247" s="100"/>
      <c r="U247" s="118"/>
    </row>
    <row r="248" spans="7:21" s="11" customFormat="1">
      <c r="G248" s="100"/>
      <c r="O248" s="100"/>
      <c r="U248" s="118"/>
    </row>
    <row r="249" spans="7:21" s="11" customFormat="1">
      <c r="G249" s="100"/>
      <c r="O249" s="100"/>
      <c r="U249" s="118"/>
    </row>
    <row r="250" spans="7:21" s="11" customFormat="1">
      <c r="G250" s="100"/>
      <c r="O250" s="100"/>
      <c r="U250" s="118"/>
    </row>
    <row r="251" spans="7:21" s="11" customFormat="1">
      <c r="G251" s="100"/>
      <c r="O251" s="100"/>
      <c r="U251" s="118"/>
    </row>
    <row r="252" spans="7:21" s="11" customFormat="1">
      <c r="G252" s="100"/>
      <c r="O252" s="100"/>
      <c r="U252" s="118"/>
    </row>
    <row r="253" spans="7:21" s="11" customFormat="1">
      <c r="G253" s="100"/>
      <c r="O253" s="100"/>
      <c r="U253" s="118"/>
    </row>
    <row r="254" spans="7:21" s="11" customFormat="1">
      <c r="G254" s="100"/>
      <c r="O254" s="100"/>
      <c r="U254" s="118"/>
    </row>
    <row r="255" spans="7:21" s="11" customFormat="1">
      <c r="G255" s="100"/>
      <c r="O255" s="100"/>
      <c r="U255" s="118"/>
    </row>
    <row r="256" spans="7:21" s="11" customFormat="1">
      <c r="G256" s="100"/>
      <c r="O256" s="100"/>
      <c r="U256" s="118"/>
    </row>
    <row r="257" spans="7:21" s="11" customFormat="1">
      <c r="G257" s="100"/>
      <c r="O257" s="100"/>
      <c r="U257" s="118"/>
    </row>
    <row r="258" spans="7:21" s="11" customFormat="1">
      <c r="G258" s="100"/>
      <c r="O258" s="100"/>
      <c r="U258" s="118"/>
    </row>
    <row r="259" spans="7:21" s="11" customFormat="1">
      <c r="G259" s="100"/>
      <c r="O259" s="100"/>
      <c r="U259" s="118"/>
    </row>
    <row r="260" spans="7:21" s="11" customFormat="1">
      <c r="G260" s="100"/>
      <c r="O260" s="100"/>
      <c r="U260" s="118"/>
    </row>
    <row r="261" spans="7:21" s="11" customFormat="1">
      <c r="G261" s="100"/>
      <c r="O261" s="100"/>
      <c r="U261" s="118"/>
    </row>
    <row r="262" spans="7:21" s="11" customFormat="1">
      <c r="G262" s="100"/>
      <c r="O262" s="100"/>
      <c r="U262" s="118"/>
    </row>
    <row r="263" spans="7:21" s="11" customFormat="1">
      <c r="G263" s="100"/>
      <c r="O263" s="100"/>
      <c r="U263" s="118"/>
    </row>
    <row r="264" spans="7:21" s="11" customFormat="1">
      <c r="G264" s="100"/>
      <c r="O264" s="100"/>
      <c r="U264" s="118"/>
    </row>
    <row r="265" spans="7:21" s="11" customFormat="1">
      <c r="G265" s="100"/>
      <c r="O265" s="100"/>
      <c r="U265" s="118"/>
    </row>
    <row r="266" spans="7:21" s="11" customFormat="1">
      <c r="G266" s="100"/>
      <c r="O266" s="100"/>
      <c r="U266" s="118"/>
    </row>
    <row r="267" spans="7:21" s="11" customFormat="1">
      <c r="G267" s="100"/>
      <c r="O267" s="100"/>
      <c r="U267" s="118"/>
    </row>
    <row r="268" spans="7:21" s="11" customFormat="1">
      <c r="G268" s="100"/>
      <c r="O268" s="100"/>
      <c r="U268" s="118"/>
    </row>
    <row r="269" spans="7:21" s="11" customFormat="1">
      <c r="G269" s="100"/>
      <c r="O269" s="100"/>
      <c r="U269" s="118"/>
    </row>
    <row r="270" spans="7:21" s="11" customFormat="1">
      <c r="G270" s="100"/>
      <c r="O270" s="100"/>
      <c r="U270" s="118"/>
    </row>
    <row r="271" spans="7:21" s="11" customFormat="1">
      <c r="G271" s="100"/>
      <c r="O271" s="100"/>
      <c r="U271" s="118"/>
    </row>
    <row r="272" spans="7:21" s="11" customFormat="1">
      <c r="G272" s="100"/>
      <c r="O272" s="100"/>
      <c r="U272" s="118"/>
    </row>
    <row r="273" spans="7:21" s="11" customFormat="1">
      <c r="G273" s="100"/>
      <c r="O273" s="100"/>
      <c r="U273" s="118"/>
    </row>
    <row r="274" spans="7:21" s="11" customFormat="1">
      <c r="G274" s="100"/>
      <c r="O274" s="100"/>
      <c r="U274" s="118"/>
    </row>
    <row r="275" spans="7:21" s="11" customFormat="1">
      <c r="G275" s="100"/>
      <c r="O275" s="100"/>
      <c r="U275" s="118"/>
    </row>
    <row r="276" spans="7:21" s="11" customFormat="1">
      <c r="G276" s="100"/>
      <c r="O276" s="100"/>
      <c r="U276" s="118"/>
    </row>
    <row r="277" spans="7:21" s="11" customFormat="1">
      <c r="G277" s="100"/>
      <c r="O277" s="100"/>
      <c r="U277" s="118"/>
    </row>
    <row r="278" spans="7:21" s="11" customFormat="1">
      <c r="G278" s="100"/>
      <c r="O278" s="100"/>
      <c r="U278" s="118"/>
    </row>
    <row r="279" spans="7:21" s="11" customFormat="1">
      <c r="G279" s="100"/>
      <c r="O279" s="100"/>
      <c r="U279" s="118"/>
    </row>
    <row r="280" spans="7:21" s="11" customFormat="1">
      <c r="G280" s="100"/>
      <c r="O280" s="100"/>
      <c r="U280" s="118"/>
    </row>
    <row r="281" spans="7:21" s="11" customFormat="1">
      <c r="G281" s="100"/>
      <c r="O281" s="100"/>
      <c r="U281" s="118"/>
    </row>
    <row r="282" spans="7:21" s="11" customFormat="1">
      <c r="G282" s="100"/>
      <c r="O282" s="100"/>
      <c r="U282" s="118"/>
    </row>
    <row r="283" spans="7:21" s="11" customFormat="1">
      <c r="G283" s="100"/>
      <c r="O283" s="100"/>
      <c r="U283" s="118"/>
    </row>
    <row r="284" spans="7:21" s="11" customFormat="1">
      <c r="G284" s="100"/>
      <c r="O284" s="100"/>
      <c r="U284" s="118"/>
    </row>
    <row r="285" spans="7:21" s="11" customFormat="1">
      <c r="G285" s="100"/>
      <c r="O285" s="100"/>
      <c r="U285" s="118"/>
    </row>
    <row r="286" spans="7:21" s="11" customFormat="1">
      <c r="G286" s="100"/>
      <c r="O286" s="100"/>
      <c r="U286" s="118"/>
    </row>
    <row r="287" spans="7:21" s="11" customFormat="1">
      <c r="G287" s="100"/>
      <c r="O287" s="100"/>
      <c r="U287" s="118"/>
    </row>
    <row r="288" spans="7:21" s="11" customFormat="1">
      <c r="G288" s="100"/>
      <c r="O288" s="100"/>
      <c r="U288" s="118"/>
    </row>
    <row r="289" spans="7:21" s="11" customFormat="1">
      <c r="G289" s="100"/>
      <c r="O289" s="100"/>
      <c r="U289" s="118"/>
    </row>
    <row r="290" spans="7:21" s="11" customFormat="1">
      <c r="G290" s="100"/>
      <c r="O290" s="100"/>
      <c r="U290" s="118"/>
    </row>
    <row r="291" spans="7:21" s="11" customFormat="1">
      <c r="G291" s="100"/>
      <c r="O291" s="100"/>
      <c r="U291" s="118"/>
    </row>
    <row r="292" spans="7:21" s="11" customFormat="1">
      <c r="G292" s="100"/>
      <c r="O292" s="100"/>
      <c r="U292" s="118"/>
    </row>
    <row r="293" spans="7:21" s="11" customFormat="1">
      <c r="G293" s="100"/>
      <c r="O293" s="100"/>
      <c r="U293" s="118"/>
    </row>
    <row r="294" spans="7:21" s="11" customFormat="1">
      <c r="G294" s="100"/>
      <c r="O294" s="100"/>
      <c r="U294" s="118"/>
    </row>
    <row r="295" spans="7:21" s="11" customFormat="1">
      <c r="G295" s="100"/>
      <c r="O295" s="100"/>
      <c r="U295" s="118"/>
    </row>
    <row r="296" spans="7:21" s="11" customFormat="1">
      <c r="G296" s="100"/>
      <c r="O296" s="100"/>
      <c r="U296" s="118"/>
    </row>
    <row r="297" spans="7:21" s="11" customFormat="1">
      <c r="G297" s="100"/>
      <c r="O297" s="100"/>
      <c r="U297" s="118"/>
    </row>
    <row r="298" spans="7:21" s="11" customFormat="1">
      <c r="G298" s="100"/>
      <c r="O298" s="100"/>
      <c r="U298" s="118"/>
    </row>
    <row r="299" spans="7:21" s="11" customFormat="1">
      <c r="G299" s="100"/>
      <c r="O299" s="100"/>
      <c r="U299" s="118"/>
    </row>
    <row r="300" spans="7:21" s="11" customFormat="1">
      <c r="G300" s="100"/>
      <c r="O300" s="100"/>
      <c r="U300" s="118"/>
    </row>
    <row r="301" spans="7:21" s="11" customFormat="1">
      <c r="G301" s="100"/>
      <c r="O301" s="100"/>
      <c r="U301" s="118"/>
    </row>
    <row r="302" spans="7:21" s="11" customFormat="1">
      <c r="G302" s="100"/>
      <c r="O302" s="100"/>
      <c r="U302" s="118"/>
    </row>
    <row r="303" spans="7:21" s="11" customFormat="1">
      <c r="G303" s="100"/>
      <c r="O303" s="100"/>
      <c r="U303" s="118"/>
    </row>
    <row r="304" spans="7:21" s="11" customFormat="1">
      <c r="G304" s="100"/>
      <c r="O304" s="100"/>
      <c r="U304" s="118"/>
    </row>
    <row r="305" spans="7:21" s="11" customFormat="1">
      <c r="G305" s="100"/>
      <c r="O305" s="100"/>
      <c r="U305" s="118"/>
    </row>
    <row r="306" spans="7:21" s="11" customFormat="1">
      <c r="G306" s="100"/>
      <c r="O306" s="100"/>
      <c r="U306" s="118"/>
    </row>
    <row r="307" spans="7:21" s="11" customFormat="1">
      <c r="G307" s="100"/>
      <c r="O307" s="100"/>
      <c r="U307" s="118"/>
    </row>
    <row r="308" spans="7:21" s="11" customFormat="1">
      <c r="G308" s="100"/>
      <c r="O308" s="100"/>
      <c r="U308" s="118"/>
    </row>
    <row r="309" spans="7:21" s="11" customFormat="1">
      <c r="G309" s="100"/>
      <c r="O309" s="100"/>
      <c r="U309" s="118"/>
    </row>
    <row r="310" spans="7:21" s="11" customFormat="1">
      <c r="G310" s="100"/>
      <c r="O310" s="100"/>
      <c r="U310" s="118"/>
    </row>
    <row r="311" spans="7:21" s="11" customFormat="1">
      <c r="G311" s="100"/>
      <c r="O311" s="100"/>
      <c r="U311" s="118"/>
    </row>
    <row r="312" spans="7:21" s="11" customFormat="1">
      <c r="G312" s="100"/>
      <c r="O312" s="100"/>
      <c r="U312" s="118"/>
    </row>
    <row r="313" spans="7:21" s="11" customFormat="1">
      <c r="G313" s="100"/>
      <c r="O313" s="100"/>
      <c r="U313" s="118"/>
    </row>
    <row r="314" spans="7:21" s="11" customFormat="1">
      <c r="G314" s="100"/>
      <c r="O314" s="100"/>
      <c r="U314" s="118"/>
    </row>
    <row r="315" spans="7:21" s="11" customFormat="1">
      <c r="G315" s="100"/>
      <c r="O315" s="100"/>
      <c r="U315" s="118"/>
    </row>
    <row r="316" spans="7:21" s="11" customFormat="1">
      <c r="G316" s="100"/>
      <c r="O316" s="100"/>
      <c r="U316" s="118"/>
    </row>
    <row r="317" spans="7:21" s="11" customFormat="1">
      <c r="G317" s="100"/>
      <c r="O317" s="100"/>
      <c r="U317" s="118"/>
    </row>
    <row r="318" spans="7:21" s="11" customFormat="1">
      <c r="G318" s="100"/>
      <c r="O318" s="100"/>
      <c r="U318" s="118"/>
    </row>
    <row r="319" spans="7:21" s="11" customFormat="1">
      <c r="G319" s="100"/>
      <c r="O319" s="100"/>
      <c r="U319" s="118"/>
    </row>
    <row r="320" spans="7:21" s="11" customFormat="1">
      <c r="G320" s="100"/>
      <c r="O320" s="100"/>
      <c r="U320" s="118"/>
    </row>
    <row r="321" spans="7:21" s="11" customFormat="1">
      <c r="G321" s="100"/>
      <c r="O321" s="100"/>
      <c r="U321" s="118"/>
    </row>
    <row r="322" spans="7:21" s="11" customFormat="1">
      <c r="G322" s="100"/>
      <c r="O322" s="100"/>
      <c r="U322" s="118"/>
    </row>
    <row r="323" spans="7:21" s="11" customFormat="1">
      <c r="G323" s="100"/>
      <c r="O323" s="100"/>
      <c r="U323" s="118"/>
    </row>
    <row r="324" spans="7:21" s="11" customFormat="1">
      <c r="G324" s="100"/>
      <c r="O324" s="100"/>
      <c r="U324" s="118"/>
    </row>
    <row r="325" spans="7:21" s="11" customFormat="1">
      <c r="G325" s="100"/>
      <c r="O325" s="100"/>
      <c r="U325" s="118"/>
    </row>
    <row r="326" spans="7:21" s="11" customFormat="1">
      <c r="G326" s="100"/>
      <c r="O326" s="100"/>
      <c r="U326" s="118"/>
    </row>
    <row r="327" spans="7:21" s="11" customFormat="1">
      <c r="G327" s="100"/>
      <c r="O327" s="100"/>
      <c r="U327" s="118"/>
    </row>
    <row r="328" spans="7:21" s="11" customFormat="1">
      <c r="G328" s="100"/>
      <c r="O328" s="100"/>
      <c r="U328" s="118"/>
    </row>
    <row r="329" spans="7:21" s="11" customFormat="1">
      <c r="G329" s="100"/>
      <c r="O329" s="100"/>
      <c r="U329" s="118"/>
    </row>
    <row r="330" spans="7:21" s="11" customFormat="1">
      <c r="G330" s="100"/>
      <c r="O330" s="100"/>
      <c r="U330" s="118"/>
    </row>
    <row r="331" spans="7:21" s="11" customFormat="1">
      <c r="G331" s="100"/>
      <c r="O331" s="100"/>
      <c r="U331" s="118"/>
    </row>
    <row r="332" spans="7:21" s="11" customFormat="1">
      <c r="G332" s="100"/>
      <c r="O332" s="100"/>
      <c r="U332" s="118"/>
    </row>
    <row r="333" spans="7:21" s="11" customFormat="1">
      <c r="G333" s="100"/>
      <c r="O333" s="100"/>
      <c r="U333" s="118"/>
    </row>
    <row r="334" spans="7:21" s="11" customFormat="1">
      <c r="G334" s="100"/>
      <c r="O334" s="100"/>
      <c r="U334" s="118"/>
    </row>
    <row r="335" spans="7:21" s="11" customFormat="1">
      <c r="G335" s="100"/>
      <c r="O335" s="100"/>
      <c r="U335" s="118"/>
    </row>
    <row r="336" spans="7:21" s="11" customFormat="1">
      <c r="G336" s="100"/>
      <c r="O336" s="100"/>
      <c r="U336" s="118"/>
    </row>
    <row r="337" spans="7:21" s="11" customFormat="1">
      <c r="G337" s="100"/>
      <c r="O337" s="100"/>
      <c r="U337" s="118"/>
    </row>
    <row r="338" spans="7:21" s="11" customFormat="1">
      <c r="G338" s="100"/>
      <c r="O338" s="100"/>
      <c r="U338" s="118"/>
    </row>
    <row r="339" spans="7:21" s="11" customFormat="1">
      <c r="G339" s="100"/>
      <c r="O339" s="100"/>
      <c r="U339" s="118"/>
    </row>
    <row r="340" spans="7:21" s="11" customFormat="1">
      <c r="G340" s="100"/>
      <c r="O340" s="100"/>
      <c r="U340" s="118"/>
    </row>
    <row r="341" spans="7:21" s="11" customFormat="1">
      <c r="G341" s="100"/>
      <c r="O341" s="100"/>
      <c r="U341" s="118"/>
    </row>
    <row r="342" spans="7:21" s="11" customFormat="1">
      <c r="G342" s="100"/>
      <c r="O342" s="100"/>
      <c r="U342" s="118"/>
    </row>
    <row r="343" spans="7:21" s="11" customFormat="1">
      <c r="G343" s="100"/>
      <c r="O343" s="100"/>
      <c r="U343" s="118"/>
    </row>
    <row r="344" spans="7:21" s="11" customFormat="1">
      <c r="G344" s="100"/>
      <c r="O344" s="100"/>
      <c r="U344" s="118"/>
    </row>
    <row r="345" spans="7:21" s="11" customFormat="1">
      <c r="G345" s="100"/>
      <c r="O345" s="100"/>
      <c r="U345" s="118"/>
    </row>
    <row r="346" spans="7:21" s="11" customFormat="1">
      <c r="G346" s="100"/>
      <c r="O346" s="100"/>
      <c r="U346" s="118"/>
    </row>
    <row r="347" spans="7:21" s="11" customFormat="1">
      <c r="G347" s="100"/>
      <c r="O347" s="100"/>
      <c r="U347" s="118"/>
    </row>
    <row r="348" spans="7:21" s="11" customFormat="1">
      <c r="G348" s="100"/>
      <c r="O348" s="100"/>
      <c r="U348" s="118"/>
    </row>
    <row r="349" spans="7:21" s="11" customFormat="1">
      <c r="G349" s="100"/>
      <c r="O349" s="100"/>
      <c r="U349" s="118"/>
    </row>
    <row r="350" spans="7:21" s="11" customFormat="1">
      <c r="G350" s="100"/>
      <c r="O350" s="100"/>
      <c r="U350" s="118"/>
    </row>
    <row r="351" spans="7:21" s="11" customFormat="1">
      <c r="G351" s="100"/>
      <c r="O351" s="100"/>
      <c r="U351" s="118"/>
    </row>
    <row r="352" spans="7:21" s="11" customFormat="1">
      <c r="G352" s="100"/>
      <c r="O352" s="100"/>
      <c r="U352" s="118"/>
    </row>
    <row r="353" spans="7:21" s="11" customFormat="1">
      <c r="G353" s="100"/>
      <c r="O353" s="100"/>
      <c r="U353" s="118"/>
    </row>
    <row r="354" spans="7:21" s="11" customFormat="1">
      <c r="G354" s="100"/>
      <c r="O354" s="100"/>
      <c r="U354" s="118"/>
    </row>
    <row r="355" spans="7:21" s="11" customFormat="1">
      <c r="G355" s="100"/>
      <c r="O355" s="100"/>
      <c r="U355" s="118"/>
    </row>
    <row r="356" spans="7:21" s="11" customFormat="1">
      <c r="G356" s="100"/>
      <c r="O356" s="100"/>
      <c r="U356" s="118"/>
    </row>
    <row r="357" spans="7:21" s="11" customFormat="1">
      <c r="G357" s="100"/>
      <c r="O357" s="100"/>
      <c r="U357" s="118"/>
    </row>
    <row r="358" spans="7:21" s="11" customFormat="1">
      <c r="G358" s="100"/>
      <c r="O358" s="100"/>
      <c r="U358" s="118"/>
    </row>
    <row r="359" spans="7:21" s="11" customFormat="1">
      <c r="G359" s="100"/>
      <c r="O359" s="100"/>
      <c r="U359" s="118"/>
    </row>
    <row r="360" spans="7:21" s="11" customFormat="1">
      <c r="G360" s="100"/>
      <c r="O360" s="100"/>
      <c r="U360" s="118"/>
    </row>
    <row r="361" spans="7:21" s="11" customFormat="1">
      <c r="G361" s="100"/>
      <c r="O361" s="100"/>
      <c r="U361" s="118"/>
    </row>
    <row r="362" spans="7:21" s="11" customFormat="1">
      <c r="G362" s="100"/>
      <c r="O362" s="100"/>
      <c r="U362" s="118"/>
    </row>
    <row r="363" spans="7:21" s="11" customFormat="1">
      <c r="G363" s="100"/>
      <c r="O363" s="100"/>
      <c r="U363" s="118"/>
    </row>
    <row r="364" spans="7:21" s="11" customFormat="1">
      <c r="G364" s="100"/>
      <c r="O364" s="100"/>
      <c r="U364" s="118"/>
    </row>
    <row r="365" spans="7:21" s="11" customFormat="1">
      <c r="G365" s="100"/>
      <c r="O365" s="100"/>
      <c r="U365" s="118"/>
    </row>
    <row r="366" spans="7:21" s="11" customFormat="1">
      <c r="G366" s="100"/>
      <c r="O366" s="100"/>
      <c r="U366" s="118"/>
    </row>
    <row r="367" spans="7:21" s="11" customFormat="1">
      <c r="G367" s="100"/>
      <c r="O367" s="100"/>
      <c r="U367" s="118"/>
    </row>
    <row r="368" spans="7:21" s="11" customFormat="1">
      <c r="G368" s="100"/>
      <c r="O368" s="100"/>
      <c r="U368" s="118"/>
    </row>
    <row r="369" spans="7:21" s="11" customFormat="1">
      <c r="G369" s="100"/>
      <c r="O369" s="100"/>
      <c r="U369" s="118"/>
    </row>
    <row r="370" spans="7:21" s="11" customFormat="1">
      <c r="G370" s="100"/>
      <c r="O370" s="100"/>
      <c r="U370" s="118"/>
    </row>
    <row r="371" spans="7:21" s="11" customFormat="1">
      <c r="G371" s="100"/>
      <c r="O371" s="100"/>
      <c r="U371" s="118"/>
    </row>
    <row r="372" spans="7:21" s="11" customFormat="1">
      <c r="G372" s="100"/>
      <c r="O372" s="100"/>
      <c r="U372" s="118"/>
    </row>
    <row r="373" spans="7:21" s="11" customFormat="1">
      <c r="G373" s="100"/>
      <c r="O373" s="100"/>
      <c r="U373" s="118"/>
    </row>
    <row r="374" spans="7:21" s="11" customFormat="1">
      <c r="G374" s="100"/>
      <c r="O374" s="100"/>
      <c r="U374" s="118"/>
    </row>
    <row r="375" spans="7:21" s="11" customFormat="1">
      <c r="G375" s="100"/>
      <c r="O375" s="100"/>
      <c r="U375" s="118"/>
    </row>
    <row r="376" spans="7:21" s="11" customFormat="1">
      <c r="G376" s="100"/>
      <c r="O376" s="100"/>
      <c r="U376" s="118"/>
    </row>
    <row r="377" spans="7:21" s="11" customFormat="1">
      <c r="G377" s="100"/>
      <c r="O377" s="100"/>
      <c r="U377" s="118"/>
    </row>
    <row r="378" spans="7:21" s="11" customFormat="1">
      <c r="G378" s="100"/>
      <c r="O378" s="100"/>
      <c r="U378" s="118"/>
    </row>
    <row r="379" spans="7:21" s="11" customFormat="1">
      <c r="G379" s="100"/>
      <c r="O379" s="100"/>
      <c r="U379" s="118"/>
    </row>
    <row r="380" spans="7:21" s="11" customFormat="1">
      <c r="G380" s="100"/>
      <c r="O380" s="100"/>
      <c r="U380" s="118"/>
    </row>
    <row r="381" spans="7:21" s="11" customFormat="1">
      <c r="G381" s="100"/>
      <c r="O381" s="100"/>
      <c r="U381" s="118"/>
    </row>
    <row r="382" spans="7:21" s="11" customFormat="1">
      <c r="G382" s="100"/>
      <c r="O382" s="100"/>
      <c r="U382" s="118"/>
    </row>
    <row r="383" spans="7:21" s="11" customFormat="1">
      <c r="G383" s="100"/>
      <c r="O383" s="100"/>
      <c r="U383" s="118"/>
    </row>
    <row r="384" spans="7:21" s="11" customFormat="1">
      <c r="G384" s="100"/>
      <c r="O384" s="100"/>
      <c r="U384" s="118"/>
    </row>
    <row r="385" spans="7:21" s="11" customFormat="1">
      <c r="G385" s="100"/>
      <c r="O385" s="100"/>
      <c r="U385" s="118"/>
    </row>
    <row r="386" spans="7:21" s="11" customFormat="1">
      <c r="G386" s="100"/>
      <c r="O386" s="100"/>
      <c r="U386" s="118"/>
    </row>
    <row r="387" spans="7:21" s="11" customFormat="1">
      <c r="G387" s="100"/>
      <c r="O387" s="100"/>
      <c r="U387" s="118"/>
    </row>
    <row r="388" spans="7:21" s="11" customFormat="1">
      <c r="G388" s="100"/>
      <c r="O388" s="100"/>
      <c r="U388" s="118"/>
    </row>
    <row r="389" spans="7:21" s="11" customFormat="1">
      <c r="G389" s="100"/>
      <c r="O389" s="100"/>
      <c r="U389" s="118"/>
    </row>
    <row r="390" spans="7:21" s="11" customFormat="1">
      <c r="G390" s="100"/>
      <c r="O390" s="100"/>
      <c r="U390" s="118"/>
    </row>
    <row r="391" spans="7:21" s="11" customFormat="1">
      <c r="G391" s="100"/>
      <c r="O391" s="100"/>
      <c r="U391" s="118"/>
    </row>
    <row r="392" spans="7:21" s="11" customFormat="1">
      <c r="G392" s="100"/>
      <c r="O392" s="100"/>
      <c r="U392" s="118"/>
    </row>
    <row r="393" spans="7:21" s="11" customFormat="1">
      <c r="G393" s="100"/>
      <c r="O393" s="100"/>
      <c r="U393" s="118"/>
    </row>
    <row r="394" spans="7:21" s="11" customFormat="1">
      <c r="G394" s="100"/>
      <c r="O394" s="100"/>
      <c r="U394" s="118"/>
    </row>
    <row r="395" spans="7:21" s="11" customFormat="1">
      <c r="G395" s="100"/>
      <c r="O395" s="100"/>
      <c r="U395" s="118"/>
    </row>
    <row r="396" spans="7:21" s="11" customFormat="1">
      <c r="G396" s="100"/>
      <c r="O396" s="100"/>
      <c r="U396" s="118"/>
    </row>
    <row r="397" spans="7:21" s="11" customFormat="1">
      <c r="G397" s="100"/>
      <c r="O397" s="100"/>
      <c r="U397" s="118"/>
    </row>
    <row r="398" spans="7:21" s="11" customFormat="1">
      <c r="G398" s="100"/>
      <c r="O398" s="100"/>
      <c r="U398" s="118"/>
    </row>
    <row r="399" spans="7:21" s="11" customFormat="1">
      <c r="G399" s="100"/>
      <c r="O399" s="100"/>
      <c r="U399" s="118"/>
    </row>
    <row r="400" spans="7:21" s="11" customFormat="1">
      <c r="G400" s="100"/>
      <c r="O400" s="100"/>
      <c r="U400" s="118"/>
    </row>
    <row r="401" spans="7:21" s="11" customFormat="1">
      <c r="G401" s="100"/>
      <c r="O401" s="100"/>
      <c r="U401" s="118"/>
    </row>
    <row r="402" spans="7:21" s="11" customFormat="1">
      <c r="G402" s="100"/>
      <c r="O402" s="100"/>
      <c r="U402" s="118"/>
    </row>
    <row r="403" spans="7:21" s="11" customFormat="1">
      <c r="G403" s="100"/>
      <c r="O403" s="100"/>
      <c r="U403" s="118"/>
    </row>
    <row r="404" spans="7:21" s="11" customFormat="1">
      <c r="G404" s="100"/>
      <c r="O404" s="100"/>
      <c r="U404" s="118"/>
    </row>
    <row r="405" spans="7:21" s="11" customFormat="1">
      <c r="G405" s="100"/>
      <c r="O405" s="100"/>
      <c r="U405" s="118"/>
    </row>
    <row r="406" spans="7:21" s="11" customFormat="1">
      <c r="G406" s="100"/>
      <c r="O406" s="100"/>
      <c r="U406" s="118"/>
    </row>
    <row r="407" spans="7:21" s="11" customFormat="1">
      <c r="G407" s="100"/>
      <c r="O407" s="100"/>
      <c r="U407" s="118"/>
    </row>
    <row r="408" spans="7:21" s="11" customFormat="1">
      <c r="G408" s="100"/>
      <c r="O408" s="100"/>
      <c r="U408" s="118"/>
    </row>
    <row r="409" spans="7:21" s="11" customFormat="1">
      <c r="G409" s="100"/>
      <c r="O409" s="100"/>
      <c r="U409" s="118"/>
    </row>
    <row r="410" spans="7:21" s="11" customFormat="1">
      <c r="G410" s="100"/>
      <c r="O410" s="100"/>
      <c r="U410" s="118"/>
    </row>
    <row r="411" spans="7:21" s="11" customFormat="1">
      <c r="G411" s="100"/>
      <c r="O411" s="100"/>
      <c r="U411" s="118"/>
    </row>
    <row r="412" spans="7:21" s="11" customFormat="1">
      <c r="G412" s="100"/>
      <c r="O412" s="100"/>
      <c r="U412" s="118"/>
    </row>
    <row r="413" spans="7:21" s="11" customFormat="1">
      <c r="G413" s="100"/>
      <c r="O413" s="100"/>
      <c r="U413" s="118"/>
    </row>
    <row r="414" spans="7:21" s="11" customFormat="1">
      <c r="G414" s="100"/>
      <c r="O414" s="100"/>
      <c r="U414" s="118"/>
    </row>
    <row r="415" spans="7:21" s="11" customFormat="1">
      <c r="G415" s="100"/>
      <c r="O415" s="100"/>
      <c r="U415" s="118"/>
    </row>
    <row r="416" spans="7:21" s="11" customFormat="1">
      <c r="G416" s="100"/>
      <c r="O416" s="100"/>
      <c r="U416" s="118"/>
    </row>
    <row r="417" spans="7:21" s="11" customFormat="1">
      <c r="G417" s="100"/>
      <c r="O417" s="100"/>
      <c r="U417" s="118"/>
    </row>
    <row r="418" spans="7:21" s="11" customFormat="1">
      <c r="G418" s="100"/>
      <c r="O418" s="100"/>
      <c r="U418" s="118"/>
    </row>
    <row r="419" spans="7:21" s="11" customFormat="1">
      <c r="G419" s="100"/>
      <c r="O419" s="100"/>
      <c r="U419" s="118"/>
    </row>
    <row r="420" spans="7:21" s="11" customFormat="1">
      <c r="G420" s="100"/>
      <c r="O420" s="100"/>
      <c r="U420" s="118"/>
    </row>
    <row r="421" spans="7:21" s="11" customFormat="1">
      <c r="G421" s="100"/>
      <c r="O421" s="100"/>
      <c r="U421" s="118"/>
    </row>
    <row r="422" spans="7:21" s="11" customFormat="1">
      <c r="G422" s="100"/>
      <c r="O422" s="100"/>
      <c r="U422" s="118"/>
    </row>
    <row r="423" spans="7:21" s="11" customFormat="1">
      <c r="G423" s="100"/>
      <c r="O423" s="100"/>
      <c r="U423" s="118"/>
    </row>
    <row r="424" spans="7:21" s="11" customFormat="1">
      <c r="G424" s="100"/>
      <c r="O424" s="100"/>
      <c r="U424" s="118"/>
    </row>
    <row r="425" spans="7:21" s="11" customFormat="1">
      <c r="G425" s="100"/>
      <c r="O425" s="100"/>
      <c r="U425" s="118"/>
    </row>
    <row r="426" spans="7:21" s="11" customFormat="1">
      <c r="G426" s="100"/>
      <c r="O426" s="100"/>
      <c r="U426" s="118"/>
    </row>
    <row r="427" spans="7:21" s="11" customFormat="1">
      <c r="G427" s="100"/>
      <c r="O427" s="100"/>
      <c r="U427" s="118"/>
    </row>
    <row r="428" spans="7:21" s="11" customFormat="1">
      <c r="G428" s="100"/>
      <c r="O428" s="100"/>
      <c r="U428" s="118"/>
    </row>
    <row r="429" spans="7:21" s="11" customFormat="1">
      <c r="G429" s="100"/>
      <c r="O429" s="100"/>
      <c r="U429" s="118"/>
    </row>
    <row r="430" spans="7:21" s="11" customFormat="1">
      <c r="G430" s="100"/>
      <c r="O430" s="100"/>
      <c r="U430" s="118"/>
    </row>
    <row r="431" spans="7:21" s="11" customFormat="1">
      <c r="G431" s="100"/>
      <c r="O431" s="100"/>
      <c r="U431" s="118"/>
    </row>
    <row r="432" spans="7:21" s="11" customFormat="1">
      <c r="G432" s="100"/>
      <c r="O432" s="100"/>
      <c r="U432" s="118"/>
    </row>
    <row r="433" spans="7:21" s="11" customFormat="1">
      <c r="G433" s="100"/>
      <c r="O433" s="100"/>
      <c r="U433" s="118"/>
    </row>
    <row r="434" spans="7:21" s="11" customFormat="1">
      <c r="G434" s="100"/>
      <c r="O434" s="100"/>
      <c r="U434" s="118"/>
    </row>
    <row r="435" spans="7:21" s="11" customFormat="1">
      <c r="G435" s="100"/>
      <c r="O435" s="100"/>
      <c r="U435" s="118"/>
    </row>
    <row r="436" spans="7:21" s="11" customFormat="1">
      <c r="G436" s="100"/>
      <c r="O436" s="100"/>
      <c r="U436" s="118"/>
    </row>
    <row r="437" spans="7:21" s="11" customFormat="1">
      <c r="G437" s="100"/>
      <c r="O437" s="100"/>
      <c r="U437" s="118"/>
    </row>
    <row r="438" spans="7:21" s="11" customFormat="1">
      <c r="G438" s="100"/>
      <c r="O438" s="100"/>
      <c r="U438" s="118"/>
    </row>
    <row r="439" spans="7:21" s="11" customFormat="1">
      <c r="G439" s="100"/>
      <c r="O439" s="100"/>
      <c r="U439" s="118"/>
    </row>
    <row r="440" spans="7:21" s="11" customFormat="1">
      <c r="G440" s="100"/>
      <c r="O440" s="100"/>
      <c r="U440" s="118"/>
    </row>
    <row r="441" spans="7:21" s="11" customFormat="1">
      <c r="G441" s="100"/>
      <c r="O441" s="100"/>
      <c r="U441" s="118"/>
    </row>
    <row r="442" spans="7:21" s="11" customFormat="1">
      <c r="G442" s="100"/>
      <c r="O442" s="100"/>
      <c r="U442" s="118"/>
    </row>
    <row r="443" spans="7:21" s="11" customFormat="1">
      <c r="G443" s="100"/>
      <c r="O443" s="100"/>
      <c r="U443" s="118"/>
    </row>
    <row r="444" spans="7:21" s="11" customFormat="1">
      <c r="G444" s="100"/>
      <c r="O444" s="100"/>
      <c r="U444" s="118"/>
    </row>
    <row r="445" spans="7:21" s="11" customFormat="1">
      <c r="G445" s="100"/>
      <c r="O445" s="100"/>
      <c r="U445" s="118"/>
    </row>
    <row r="446" spans="7:21" s="11" customFormat="1">
      <c r="G446" s="100"/>
      <c r="O446" s="100"/>
      <c r="U446" s="118"/>
    </row>
    <row r="447" spans="7:21" s="11" customFormat="1">
      <c r="G447" s="100"/>
      <c r="O447" s="100"/>
      <c r="U447" s="118"/>
    </row>
    <row r="448" spans="7:21" s="11" customFormat="1">
      <c r="G448" s="100"/>
      <c r="O448" s="100"/>
      <c r="U448" s="118"/>
    </row>
    <row r="449" spans="7:21" s="11" customFormat="1">
      <c r="G449" s="100"/>
      <c r="O449" s="100"/>
      <c r="U449" s="118"/>
    </row>
    <row r="450" spans="7:21" s="11" customFormat="1">
      <c r="G450" s="100"/>
      <c r="O450" s="100"/>
      <c r="U450" s="118"/>
    </row>
    <row r="451" spans="7:21" s="11" customFormat="1">
      <c r="G451" s="100"/>
      <c r="O451" s="100"/>
      <c r="U451" s="118"/>
    </row>
    <row r="452" spans="7:21" s="11" customFormat="1">
      <c r="G452" s="100"/>
      <c r="O452" s="100"/>
      <c r="U452" s="118"/>
    </row>
    <row r="453" spans="7:21" s="11" customFormat="1">
      <c r="G453" s="100"/>
      <c r="O453" s="100"/>
      <c r="U453" s="118"/>
    </row>
    <row r="454" spans="7:21" s="11" customFormat="1">
      <c r="G454" s="100"/>
      <c r="O454" s="100"/>
      <c r="U454" s="118"/>
    </row>
    <row r="455" spans="7:21" s="11" customFormat="1">
      <c r="G455" s="100"/>
      <c r="O455" s="100"/>
      <c r="U455" s="118"/>
    </row>
    <row r="456" spans="7:21" s="11" customFormat="1">
      <c r="G456" s="100"/>
      <c r="O456" s="100"/>
      <c r="U456" s="118"/>
    </row>
    <row r="457" spans="7:21" s="11" customFormat="1">
      <c r="G457" s="100"/>
      <c r="O457" s="100"/>
      <c r="U457" s="118"/>
    </row>
    <row r="458" spans="7:21" s="11" customFormat="1">
      <c r="G458" s="100"/>
      <c r="O458" s="100"/>
      <c r="U458" s="118"/>
    </row>
    <row r="459" spans="7:21" s="11" customFormat="1">
      <c r="G459" s="100"/>
      <c r="O459" s="100"/>
      <c r="U459" s="118"/>
    </row>
    <row r="460" spans="7:21" s="11" customFormat="1">
      <c r="G460" s="100"/>
      <c r="O460" s="100"/>
      <c r="U460" s="118"/>
    </row>
    <row r="461" spans="7:21" s="11" customFormat="1">
      <c r="G461" s="100"/>
      <c r="O461" s="100"/>
      <c r="U461" s="118"/>
    </row>
    <row r="462" spans="7:21" s="11" customFormat="1">
      <c r="G462" s="100"/>
      <c r="O462" s="100"/>
      <c r="U462" s="118"/>
    </row>
    <row r="463" spans="7:21" s="11" customFormat="1">
      <c r="G463" s="100"/>
      <c r="O463" s="100"/>
      <c r="U463" s="118"/>
    </row>
    <row r="464" spans="7:21" s="11" customFormat="1">
      <c r="G464" s="100"/>
      <c r="O464" s="100"/>
      <c r="U464" s="118"/>
    </row>
    <row r="465" spans="7:21" s="11" customFormat="1">
      <c r="G465" s="100"/>
      <c r="O465" s="100"/>
      <c r="U465" s="118"/>
    </row>
    <row r="466" spans="7:21" s="11" customFormat="1">
      <c r="G466" s="100"/>
      <c r="O466" s="100"/>
      <c r="U466" s="118"/>
    </row>
    <row r="467" spans="7:21" s="11" customFormat="1">
      <c r="G467" s="100"/>
      <c r="O467" s="100"/>
      <c r="U467" s="118"/>
    </row>
    <row r="468" spans="7:21" s="11" customFormat="1">
      <c r="G468" s="100"/>
      <c r="O468" s="100"/>
      <c r="U468" s="118"/>
    </row>
    <row r="469" spans="7:21" s="11" customFormat="1">
      <c r="G469" s="100"/>
      <c r="O469" s="100"/>
      <c r="U469" s="118"/>
    </row>
    <row r="470" spans="7:21" s="11" customFormat="1">
      <c r="G470" s="100"/>
      <c r="O470" s="100"/>
      <c r="U470" s="118"/>
    </row>
    <row r="471" spans="7:21" s="11" customFormat="1">
      <c r="G471" s="100"/>
      <c r="O471" s="100"/>
      <c r="U471" s="118"/>
    </row>
    <row r="472" spans="7:21" s="11" customFormat="1">
      <c r="G472" s="100"/>
      <c r="O472" s="100"/>
      <c r="U472" s="118"/>
    </row>
    <row r="473" spans="7:21" s="11" customFormat="1">
      <c r="G473" s="100"/>
      <c r="O473" s="100"/>
      <c r="U473" s="118"/>
    </row>
    <row r="474" spans="7:21" s="11" customFormat="1">
      <c r="G474" s="100"/>
      <c r="O474" s="100"/>
      <c r="U474" s="118"/>
    </row>
    <row r="475" spans="7:21" s="11" customFormat="1">
      <c r="G475" s="100"/>
      <c r="O475" s="100"/>
      <c r="U475" s="118"/>
    </row>
    <row r="476" spans="7:21" s="11" customFormat="1">
      <c r="G476" s="100"/>
      <c r="O476" s="100"/>
      <c r="U476" s="118"/>
    </row>
    <row r="477" spans="7:21" s="11" customFormat="1">
      <c r="G477" s="100"/>
      <c r="O477" s="100"/>
      <c r="U477" s="118"/>
    </row>
    <row r="478" spans="7:21" s="11" customFormat="1">
      <c r="G478" s="100"/>
      <c r="O478" s="100"/>
      <c r="U478" s="118"/>
    </row>
    <row r="479" spans="7:21" s="11" customFormat="1">
      <c r="G479" s="100"/>
      <c r="O479" s="100"/>
      <c r="U479" s="118"/>
    </row>
    <row r="480" spans="7:21" s="11" customFormat="1">
      <c r="G480" s="100"/>
      <c r="O480" s="100"/>
      <c r="U480" s="118"/>
    </row>
    <row r="481" spans="7:21" s="11" customFormat="1">
      <c r="G481" s="100"/>
      <c r="O481" s="100"/>
      <c r="U481" s="118"/>
    </row>
    <row r="482" spans="7:21" s="11" customFormat="1">
      <c r="G482" s="100"/>
      <c r="O482" s="100"/>
      <c r="U482" s="118"/>
    </row>
    <row r="483" spans="7:21" s="11" customFormat="1">
      <c r="G483" s="100"/>
      <c r="O483" s="100"/>
      <c r="U483" s="118"/>
    </row>
    <row r="484" spans="7:21" s="11" customFormat="1">
      <c r="G484" s="100"/>
      <c r="O484" s="100"/>
      <c r="U484" s="118"/>
    </row>
    <row r="485" spans="7:21" s="11" customFormat="1">
      <c r="G485" s="100"/>
      <c r="O485" s="100"/>
      <c r="U485" s="118"/>
    </row>
    <row r="486" spans="7:21" s="11" customFormat="1">
      <c r="G486" s="100"/>
      <c r="O486" s="100"/>
      <c r="U486" s="118"/>
    </row>
    <row r="487" spans="7:21" s="11" customFormat="1">
      <c r="G487" s="100"/>
      <c r="O487" s="100"/>
      <c r="U487" s="118"/>
    </row>
    <row r="488" spans="7:21" s="11" customFormat="1">
      <c r="G488" s="100"/>
      <c r="O488" s="100"/>
      <c r="U488" s="118"/>
    </row>
    <row r="489" spans="7:21" s="11" customFormat="1">
      <c r="G489" s="100"/>
      <c r="O489" s="100"/>
      <c r="U489" s="118"/>
    </row>
    <row r="490" spans="7:21" s="11" customFormat="1">
      <c r="G490" s="100"/>
      <c r="O490" s="100"/>
      <c r="U490" s="118"/>
    </row>
    <row r="491" spans="7:21" s="11" customFormat="1">
      <c r="G491" s="100"/>
      <c r="O491" s="100"/>
      <c r="U491" s="118"/>
    </row>
    <row r="492" spans="7:21" s="11" customFormat="1">
      <c r="G492" s="100"/>
      <c r="O492" s="100"/>
      <c r="U492" s="118"/>
    </row>
    <row r="493" spans="7:21" s="11" customFormat="1">
      <c r="G493" s="100"/>
      <c r="O493" s="100"/>
      <c r="U493" s="118"/>
    </row>
    <row r="494" spans="7:21" s="11" customFormat="1">
      <c r="G494" s="100"/>
      <c r="O494" s="100"/>
      <c r="U494" s="118"/>
    </row>
    <row r="495" spans="7:21" s="11" customFormat="1">
      <c r="G495" s="100"/>
      <c r="O495" s="100"/>
      <c r="U495" s="118"/>
    </row>
    <row r="496" spans="7:21" s="11" customFormat="1">
      <c r="G496" s="100"/>
      <c r="O496" s="100"/>
      <c r="U496" s="118"/>
    </row>
    <row r="497" spans="7:21" s="11" customFormat="1">
      <c r="G497" s="100"/>
      <c r="O497" s="100"/>
      <c r="U497" s="118"/>
    </row>
    <row r="498" spans="7:21" s="11" customFormat="1">
      <c r="G498" s="100"/>
      <c r="O498" s="100"/>
      <c r="U498" s="118"/>
    </row>
    <row r="499" spans="7:21" s="11" customFormat="1">
      <c r="G499" s="100"/>
      <c r="O499" s="100"/>
      <c r="U499" s="118"/>
    </row>
    <row r="500" spans="7:21" s="11" customFormat="1">
      <c r="G500" s="100"/>
      <c r="O500" s="100"/>
      <c r="U500" s="118"/>
    </row>
    <row r="501" spans="7:21" s="11" customFormat="1">
      <c r="G501" s="100"/>
      <c r="O501" s="100"/>
      <c r="U501" s="118"/>
    </row>
    <row r="502" spans="7:21" s="11" customFormat="1">
      <c r="G502" s="100"/>
      <c r="O502" s="100"/>
      <c r="U502" s="118"/>
    </row>
    <row r="503" spans="7:21" s="11" customFormat="1">
      <c r="G503" s="100"/>
      <c r="O503" s="100"/>
      <c r="U503" s="118"/>
    </row>
    <row r="504" spans="7:21" s="11" customFormat="1">
      <c r="G504" s="100"/>
      <c r="O504" s="100"/>
      <c r="U504" s="118"/>
    </row>
    <row r="505" spans="7:21" s="11" customFormat="1">
      <c r="G505" s="100"/>
      <c r="O505" s="100"/>
      <c r="U505" s="118"/>
    </row>
    <row r="506" spans="7:21" s="11" customFormat="1">
      <c r="G506" s="100"/>
      <c r="O506" s="100"/>
      <c r="U506" s="118"/>
    </row>
    <row r="507" spans="7:21" s="11" customFormat="1">
      <c r="G507" s="100"/>
      <c r="O507" s="100"/>
      <c r="U507" s="118"/>
    </row>
    <row r="508" spans="7:21" s="11" customFormat="1">
      <c r="G508" s="100"/>
      <c r="O508" s="100"/>
      <c r="U508" s="118"/>
    </row>
    <row r="509" spans="7:21" s="11" customFormat="1">
      <c r="G509" s="100"/>
      <c r="O509" s="100"/>
      <c r="U509" s="118"/>
    </row>
  </sheetData>
  <mergeCells count="3">
    <mergeCell ref="A1:W1"/>
    <mergeCell ref="L2:M2"/>
    <mergeCell ref="F140:I140"/>
  </mergeCells>
  <pageMargins left="0.7" right="0.7" top="0.75" bottom="0.75" header="0.3" footer="0.3"/>
  <pageSetup orientation="portrait" horizontalDpi="0" verticalDpi="0" r:id="rId1"/>
</worksheet>
</file>

<file path=xl/worksheets/sheet76.xml><?xml version="1.0" encoding="utf-8"?>
<worksheet xmlns="http://schemas.openxmlformats.org/spreadsheetml/2006/main" xmlns:r="http://schemas.openxmlformats.org/officeDocument/2006/relationships">
  <dimension ref="A1:W139"/>
  <sheetViews>
    <sheetView topLeftCell="A124" workbookViewId="0">
      <selection activeCell="Y142" sqref="Y142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6" max="6" width="10" bestFit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2049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761" t="s">
        <v>2</v>
      </c>
      <c r="C2" s="1761" t="s">
        <v>3</v>
      </c>
      <c r="D2" s="1761" t="s">
        <v>4</v>
      </c>
      <c r="E2" s="1761" t="s">
        <v>5</v>
      </c>
      <c r="F2" s="1761" t="s">
        <v>6</v>
      </c>
      <c r="G2" s="1761" t="s">
        <v>7</v>
      </c>
      <c r="H2" s="1761" t="s">
        <v>8</v>
      </c>
      <c r="I2" s="1761" t="s">
        <v>9</v>
      </c>
      <c r="J2" s="1761" t="s">
        <v>10</v>
      </c>
      <c r="K2" s="1761" t="s">
        <v>11</v>
      </c>
      <c r="L2" s="2809" t="s">
        <v>419</v>
      </c>
      <c r="M2" s="2809"/>
      <c r="N2" s="1761" t="s">
        <v>12</v>
      </c>
      <c r="O2" s="1761" t="s">
        <v>13</v>
      </c>
      <c r="P2" s="1761" t="s">
        <v>14</v>
      </c>
      <c r="Q2" s="1761" t="s">
        <v>15</v>
      </c>
      <c r="R2" s="1761" t="s">
        <v>16</v>
      </c>
      <c r="S2" s="1761" t="s">
        <v>15</v>
      </c>
      <c r="T2" s="1761" t="s">
        <v>18</v>
      </c>
      <c r="U2" s="1761" t="s">
        <v>19</v>
      </c>
      <c r="V2" s="1761" t="s">
        <v>543</v>
      </c>
      <c r="W2" s="61" t="s">
        <v>255</v>
      </c>
    </row>
    <row r="3" spans="1:23" s="54" customFormat="1">
      <c r="A3" s="1176"/>
      <c r="B3" s="1762" t="str">
        <f>'JAN-24'!B3</f>
        <v>01.01.24</v>
      </c>
      <c r="C3" s="1762">
        <f>'JAN-24'!C3</f>
        <v>1</v>
      </c>
      <c r="D3" s="1762">
        <f>'JAN-24'!D3</f>
        <v>356</v>
      </c>
      <c r="E3" s="1762"/>
      <c r="F3" s="1762">
        <f>'JAN-24'!F3</f>
        <v>57</v>
      </c>
      <c r="G3" s="1638">
        <f>'JAN-24'!G3</f>
        <v>3564.65</v>
      </c>
      <c r="H3" s="1638">
        <f>'JAN-24'!H3</f>
        <v>150.06</v>
      </c>
      <c r="I3" s="1638">
        <f>'JAN-24'!I3</f>
        <v>15.31</v>
      </c>
      <c r="J3" s="1638"/>
      <c r="K3" s="1638"/>
      <c r="L3" s="1638">
        <f>'JAN-24'!L3</f>
        <v>2</v>
      </c>
      <c r="M3" s="1638">
        <f>'JAN-24'!M3</f>
        <v>30</v>
      </c>
      <c r="N3" s="1638"/>
      <c r="O3" s="1638"/>
      <c r="P3" s="1638"/>
      <c r="Q3" s="1638"/>
      <c r="R3" s="1638"/>
      <c r="S3" s="1638"/>
      <c r="T3" s="1638"/>
      <c r="U3" s="1638"/>
      <c r="V3" s="1761">
        <f>'JAN-24'!V3</f>
        <v>8977.5</v>
      </c>
      <c r="W3" s="1176"/>
    </row>
    <row r="4" spans="1:23" s="54" customFormat="1">
      <c r="A4" s="1176"/>
      <c r="B4" s="1762" t="str">
        <f>'JAN-24'!B4</f>
        <v>01.01.24</v>
      </c>
      <c r="C4" s="1762">
        <f>'JAN-24'!C4</f>
        <v>2</v>
      </c>
      <c r="D4" s="1762">
        <f>'JAN-24'!D4</f>
        <v>357</v>
      </c>
      <c r="E4" s="1762"/>
      <c r="F4" s="1762">
        <f>'JAN-24'!F4</f>
        <v>56</v>
      </c>
      <c r="G4" s="1638">
        <f>'JAN-24'!G4</f>
        <v>3433.91</v>
      </c>
      <c r="H4" s="1638">
        <f>'JAN-24'!H4</f>
        <v>192.87</v>
      </c>
      <c r="I4" s="1638">
        <f>'JAN-24'!I4</f>
        <v>6.38</v>
      </c>
      <c r="J4" s="1638"/>
      <c r="K4" s="1638"/>
      <c r="L4" s="1638">
        <f>'JAN-24'!L4</f>
        <v>2</v>
      </c>
      <c r="M4" s="1638">
        <f>'JAN-24'!M4</f>
        <v>5</v>
      </c>
      <c r="N4" s="1638"/>
      <c r="O4" s="1638"/>
      <c r="P4" s="1638"/>
      <c r="Q4" s="1638"/>
      <c r="R4" s="1638"/>
      <c r="S4" s="1638"/>
      <c r="T4" s="1638"/>
      <c r="U4" s="1638"/>
      <c r="V4" s="1761">
        <f>'JAN-24'!V4</f>
        <v>8820</v>
      </c>
      <c r="W4" s="1176"/>
    </row>
    <row r="5" spans="1:23" s="54" customFormat="1">
      <c r="A5" s="1176"/>
      <c r="B5" s="1762" t="str">
        <f>'JAN-24'!B5</f>
        <v>01.01.24</v>
      </c>
      <c r="C5" s="1762">
        <f>'JAN-24'!C5</f>
        <v>3</v>
      </c>
      <c r="D5" s="1762">
        <f>'JAN-24'!D5</f>
        <v>358</v>
      </c>
      <c r="E5" s="1762"/>
      <c r="F5" s="1762">
        <f>'JAN-24'!F5</f>
        <v>58</v>
      </c>
      <c r="G5" s="1638">
        <f>'JAN-24'!G5</f>
        <v>3634.87</v>
      </c>
      <c r="H5" s="1638">
        <f>'JAN-24'!H5</f>
        <v>132.25</v>
      </c>
      <c r="I5" s="1638">
        <f>'JAN-24'!I5</f>
        <v>11.12</v>
      </c>
      <c r="J5" s="1638"/>
      <c r="K5" s="1638"/>
      <c r="L5" s="1638">
        <f>'JAN-24'!L5</f>
        <v>1</v>
      </c>
      <c r="M5" s="1638">
        <f>'JAN-24'!M5</f>
        <v>50</v>
      </c>
      <c r="N5" s="1638"/>
      <c r="O5" s="1638"/>
      <c r="P5" s="1638"/>
      <c r="Q5" s="1638"/>
      <c r="R5" s="1638"/>
      <c r="S5" s="1638"/>
      <c r="T5" s="1638"/>
      <c r="U5" s="1638"/>
      <c r="V5" s="1761">
        <f>'JAN-24'!V5</f>
        <v>9135</v>
      </c>
      <c r="W5" s="1176"/>
    </row>
    <row r="6" spans="1:23" s="54" customFormat="1">
      <c r="A6" s="1176"/>
      <c r="B6" s="1764" t="str">
        <f>'JAN-24'!B6</f>
        <v>03.01.24</v>
      </c>
      <c r="C6" s="1764">
        <f>'JAN-24'!C6</f>
        <v>4</v>
      </c>
      <c r="D6" s="1764">
        <f>'JAN-24'!D6</f>
        <v>359</v>
      </c>
      <c r="E6" s="1764"/>
      <c r="F6" s="1764">
        <f>'JAN-24'!F6</f>
        <v>59</v>
      </c>
      <c r="G6" s="1638">
        <f>'JAN-24'!G6</f>
        <v>3793.24</v>
      </c>
      <c r="H6" s="1638">
        <f>'JAN-24'!H6</f>
        <v>78.41</v>
      </c>
      <c r="I6" s="1638">
        <f>'JAN-24'!I6</f>
        <v>45.05</v>
      </c>
      <c r="J6" s="1638"/>
      <c r="K6" s="1638"/>
      <c r="L6" s="1638">
        <f>'JAN-24'!L6</f>
        <v>1</v>
      </c>
      <c r="M6" s="1638">
        <f>'JAN-24'!M6</f>
        <v>45</v>
      </c>
      <c r="N6" s="1638"/>
      <c r="O6" s="1638"/>
      <c r="P6" s="1638"/>
      <c r="Q6" s="1638"/>
      <c r="R6" s="1638"/>
      <c r="S6" s="1638"/>
      <c r="T6" s="1638"/>
      <c r="U6" s="1638"/>
      <c r="V6" s="1764">
        <f>'JAN-24'!V6</f>
        <v>9292.5</v>
      </c>
      <c r="W6" s="1176"/>
    </row>
    <row r="7" spans="1:23" s="54" customFormat="1">
      <c r="A7" s="1176"/>
      <c r="B7" s="1764" t="str">
        <f>'JAN-24'!B7</f>
        <v>03.01.24</v>
      </c>
      <c r="C7" s="1764">
        <f>'JAN-24'!C7</f>
        <v>5</v>
      </c>
      <c r="D7" s="1764">
        <f>'JAN-24'!D7</f>
        <v>360</v>
      </c>
      <c r="E7" s="1764"/>
      <c r="F7" s="1764">
        <f>'JAN-24'!F7</f>
        <v>59</v>
      </c>
      <c r="G7" s="1638">
        <f>'JAN-24'!G7</f>
        <v>3712.24</v>
      </c>
      <c r="H7" s="1638">
        <f>'JAN-24'!H7</f>
        <v>125.46</v>
      </c>
      <c r="I7" s="1638">
        <f>'JAN-24'!I7</f>
        <v>11.1</v>
      </c>
      <c r="J7" s="1638"/>
      <c r="K7" s="1638"/>
      <c r="L7" s="1638">
        <f>'JAN-24'!L7</f>
        <v>2</v>
      </c>
      <c r="M7" s="1638">
        <f>'JAN-24'!M7</f>
        <v>0</v>
      </c>
      <c r="N7" s="1638"/>
      <c r="O7" s="1638"/>
      <c r="P7" s="1638"/>
      <c r="Q7" s="1638"/>
      <c r="R7" s="1638"/>
      <c r="S7" s="1638"/>
      <c r="T7" s="1638"/>
      <c r="U7" s="1638"/>
      <c r="V7" s="1764">
        <f>'JAN-24'!V7</f>
        <v>9292.5</v>
      </c>
      <c r="W7" s="1176"/>
    </row>
    <row r="8" spans="1:23" s="54" customFormat="1">
      <c r="A8" s="1176"/>
      <c r="B8" s="1765" t="str">
        <f>'JAN-24'!B8</f>
        <v>04.01.24</v>
      </c>
      <c r="C8" s="1765">
        <f>'JAN-24'!C8</f>
        <v>6</v>
      </c>
      <c r="D8" s="1765">
        <f>'JAN-24'!D8</f>
        <v>361</v>
      </c>
      <c r="E8" s="1765"/>
      <c r="F8" s="1765">
        <f>'JAN-24'!F8</f>
        <v>59</v>
      </c>
      <c r="G8" s="1638">
        <f>'JAN-24'!G8</f>
        <v>3784.22</v>
      </c>
      <c r="H8" s="1638">
        <f>'JAN-24'!H8</f>
        <v>86.58</v>
      </c>
      <c r="I8" s="1638">
        <f>'JAN-24'!I8</f>
        <v>38.6</v>
      </c>
      <c r="J8" s="1638"/>
      <c r="K8" s="1638"/>
      <c r="L8" s="1638">
        <f>'JAN-24'!L8</f>
        <v>1</v>
      </c>
      <c r="M8" s="1638">
        <f>'JAN-24'!M8</f>
        <v>45</v>
      </c>
      <c r="N8" s="1638"/>
      <c r="O8" s="1638"/>
      <c r="P8" s="1638"/>
      <c r="Q8" s="1638"/>
      <c r="R8" s="1638"/>
      <c r="S8" s="1638"/>
      <c r="T8" s="1638"/>
      <c r="U8" s="1638"/>
      <c r="V8" s="1765">
        <f>'JAN-24'!V8</f>
        <v>34797</v>
      </c>
      <c r="W8" s="1176"/>
    </row>
    <row r="9" spans="1:23" s="54" customFormat="1">
      <c r="A9" s="1176"/>
      <c r="B9" s="1765" t="str">
        <f>'JAN-24'!B9</f>
        <v>04.01.24</v>
      </c>
      <c r="C9" s="1765">
        <f>'JAN-24'!C9</f>
        <v>7</v>
      </c>
      <c r="D9" s="1765">
        <f>'JAN-24'!D9</f>
        <v>362</v>
      </c>
      <c r="E9" s="1765"/>
      <c r="F9" s="1765">
        <f>'JAN-24'!F9</f>
        <v>54</v>
      </c>
      <c r="G9" s="1638">
        <f>'JAN-24'!G9</f>
        <v>3346.48</v>
      </c>
      <c r="H9" s="1638">
        <f>'JAN-24'!H9</f>
        <v>159.91</v>
      </c>
      <c r="I9" s="1638">
        <f>'JAN-24'!I9</f>
        <v>1.99</v>
      </c>
      <c r="J9" s="1638"/>
      <c r="K9" s="1638"/>
      <c r="L9" s="1638">
        <f>'JAN-24'!L9</f>
        <v>1</v>
      </c>
      <c r="M9" s="1638">
        <f>'JAN-24'!M9</f>
        <v>50</v>
      </c>
      <c r="N9" s="1638"/>
      <c r="O9" s="1638"/>
      <c r="P9" s="1638"/>
      <c r="Q9" s="1638"/>
      <c r="R9" s="1638"/>
      <c r="S9" s="1638"/>
      <c r="T9" s="1638"/>
      <c r="U9" s="1638"/>
      <c r="V9" s="1765">
        <f>'JAN-24'!V9</f>
        <v>8505</v>
      </c>
      <c r="W9" s="1176"/>
    </row>
    <row r="10" spans="1:23" s="54" customFormat="1">
      <c r="A10" s="1176"/>
      <c r="B10" s="1766" t="str">
        <f>'JAN-24'!B10</f>
        <v>04.01.24</v>
      </c>
      <c r="C10" s="1766">
        <f>'JAN-24'!C10</f>
        <v>8</v>
      </c>
      <c r="D10" s="1766">
        <f>'JAN-24'!D10</f>
        <v>363</v>
      </c>
      <c r="E10" s="1766"/>
      <c r="F10" s="1766">
        <f>'JAN-24'!F10</f>
        <v>58</v>
      </c>
      <c r="G10" s="1638">
        <f>'JAN-24'!G10</f>
        <v>3614.03</v>
      </c>
      <c r="H10" s="1638">
        <f>'JAN-24'!H10</f>
        <v>155.75</v>
      </c>
      <c r="I10" s="1638">
        <f>'JAN-24'!I10</f>
        <v>2.58</v>
      </c>
      <c r="J10" s="1638"/>
      <c r="K10" s="1638"/>
      <c r="L10" s="1638">
        <f>'JAN-24'!L10</f>
        <v>2</v>
      </c>
      <c r="M10" s="1638">
        <f>'JAN-24'!M10</f>
        <v>0</v>
      </c>
      <c r="N10" s="1638"/>
      <c r="O10" s="1638"/>
      <c r="P10" s="1638"/>
      <c r="Q10" s="1638"/>
      <c r="R10" s="1638"/>
      <c r="S10" s="1638"/>
      <c r="T10" s="1638"/>
      <c r="U10" s="1638"/>
      <c r="V10" s="1766">
        <f>'JAN-24'!V10</f>
        <v>0</v>
      </c>
      <c r="W10" s="1176"/>
    </row>
    <row r="11" spans="1:23" s="54" customFormat="1">
      <c r="A11" s="1176"/>
      <c r="B11" s="1766" t="str">
        <f>'JAN-24'!B11</f>
        <v>04.01.24</v>
      </c>
      <c r="C11" s="1766">
        <f>'JAN-24'!C11</f>
        <v>9</v>
      </c>
      <c r="D11" s="1766">
        <f>'JAN-24'!D11</f>
        <v>364</v>
      </c>
      <c r="E11" s="1766"/>
      <c r="F11" s="1766">
        <f>'JAN-24'!F11</f>
        <v>59</v>
      </c>
      <c r="G11" s="1638">
        <f>'JAN-24'!G11</f>
        <v>3480.86</v>
      </c>
      <c r="H11" s="1638">
        <f>'JAN-24'!H11</f>
        <v>340.14</v>
      </c>
      <c r="I11" s="1638">
        <f>'JAN-24'!I11</f>
        <v>0</v>
      </c>
      <c r="J11" s="1638"/>
      <c r="K11" s="1638"/>
      <c r="L11" s="1638">
        <f>'JAN-24'!L11</f>
        <v>2</v>
      </c>
      <c r="M11" s="1638">
        <f>'JAN-24'!M11</f>
        <v>5</v>
      </c>
      <c r="N11" s="1638"/>
      <c r="O11" s="1638"/>
      <c r="P11" s="1638"/>
      <c r="Q11" s="1638"/>
      <c r="R11" s="1638"/>
      <c r="S11" s="1638"/>
      <c r="T11" s="1638"/>
      <c r="U11" s="1638"/>
      <c r="V11" s="1766">
        <f>'JAN-24'!V11</f>
        <v>0</v>
      </c>
      <c r="W11" s="1176"/>
    </row>
    <row r="12" spans="1:23" s="54" customFormat="1">
      <c r="A12" s="1176"/>
      <c r="B12" s="1767" t="str">
        <f>'JAN-24'!B12</f>
        <v>05.01.24</v>
      </c>
      <c r="C12" s="1767">
        <f>'JAN-24'!C12</f>
        <v>10</v>
      </c>
      <c r="D12" s="1767">
        <f>'JAN-24'!D12</f>
        <v>365</v>
      </c>
      <c r="E12" s="1767"/>
      <c r="F12" s="1767">
        <f>'JAN-24'!F12</f>
        <v>56</v>
      </c>
      <c r="G12" s="1638">
        <f>'JAN-24'!G12</f>
        <v>3341.27</v>
      </c>
      <c r="H12" s="1638">
        <f>'JAN-24'!H12</f>
        <v>290.33</v>
      </c>
      <c r="I12" s="1638">
        <f>'JAN-24'!I12</f>
        <v>0</v>
      </c>
      <c r="J12" s="1638"/>
      <c r="K12" s="1638"/>
      <c r="L12" s="1638">
        <f>'JAN-24'!L12</f>
        <v>2</v>
      </c>
      <c r="M12" s="1638">
        <f>'JAN-24'!M12</f>
        <v>35</v>
      </c>
      <c r="N12" s="1638"/>
      <c r="O12" s="1638"/>
      <c r="P12" s="1638"/>
      <c r="Q12" s="1638"/>
      <c r="R12" s="1638"/>
      <c r="S12" s="1638"/>
      <c r="T12" s="1638"/>
      <c r="U12" s="1638"/>
      <c r="V12" s="1767">
        <f>'JAN-24'!V12</f>
        <v>0</v>
      </c>
      <c r="W12" s="1176"/>
    </row>
    <row r="13" spans="1:23" s="54" customFormat="1">
      <c r="A13" s="1176"/>
      <c r="B13" s="1767" t="str">
        <f>'JAN-24'!B13</f>
        <v>05.01.24</v>
      </c>
      <c r="C13" s="1767">
        <f>'JAN-24'!C13</f>
        <v>11</v>
      </c>
      <c r="D13" s="1767">
        <f>'JAN-24'!D13</f>
        <v>366</v>
      </c>
      <c r="E13" s="1767"/>
      <c r="F13" s="1767">
        <f>'JAN-24'!F13</f>
        <v>55</v>
      </c>
      <c r="G13" s="1638">
        <f>'JAN-24'!G13</f>
        <v>3318.68</v>
      </c>
      <c r="H13" s="1638">
        <f>'JAN-24'!H13</f>
        <v>247.92</v>
      </c>
      <c r="I13" s="1638">
        <f>'JAN-24'!I13</f>
        <v>0</v>
      </c>
      <c r="J13" s="1638"/>
      <c r="K13" s="1638"/>
      <c r="L13" s="1638">
        <f>'JAN-24'!L13</f>
        <v>2</v>
      </c>
      <c r="M13" s="1638">
        <f>'JAN-24'!M13</f>
        <v>5</v>
      </c>
      <c r="N13" s="1638"/>
      <c r="O13" s="1638"/>
      <c r="P13" s="1638"/>
      <c r="Q13" s="1638"/>
      <c r="R13" s="1638"/>
      <c r="S13" s="1638"/>
      <c r="T13" s="1638"/>
      <c r="U13" s="1638"/>
      <c r="V13" s="1767">
        <f>'JAN-24'!V13</f>
        <v>0</v>
      </c>
      <c r="W13" s="1176"/>
    </row>
    <row r="14" spans="1:23" s="54" customFormat="1">
      <c r="A14" s="1176"/>
      <c r="B14" s="1768" t="str">
        <f>'JAN-24'!B14</f>
        <v>05.01.24</v>
      </c>
      <c r="C14" s="1768">
        <f>'JAN-24'!C14</f>
        <v>12</v>
      </c>
      <c r="D14" s="1768">
        <f>'JAN-24'!D14</f>
        <v>367</v>
      </c>
      <c r="E14" s="1768"/>
      <c r="F14" s="1768">
        <f>'JAN-24'!F14</f>
        <v>57</v>
      </c>
      <c r="G14" s="1638">
        <f>'JAN-24'!G14</f>
        <v>3508.65</v>
      </c>
      <c r="H14" s="1638">
        <f>'JAN-24'!H14</f>
        <v>190.75</v>
      </c>
      <c r="I14" s="1638">
        <f>'JAN-24'!I14</f>
        <v>0</v>
      </c>
      <c r="J14" s="1638"/>
      <c r="K14" s="1638"/>
      <c r="L14" s="1638">
        <f>'JAN-24'!L14</f>
        <v>1</v>
      </c>
      <c r="M14" s="1638">
        <f>'JAN-24'!M14</f>
        <v>20</v>
      </c>
      <c r="N14" s="1638"/>
      <c r="O14" s="1638"/>
      <c r="P14" s="1638"/>
      <c r="Q14" s="1638"/>
      <c r="R14" s="1638"/>
      <c r="S14" s="1638"/>
      <c r="T14" s="1638"/>
      <c r="U14" s="1638"/>
      <c r="V14" s="1768">
        <f>'JAN-24'!V14</f>
        <v>0</v>
      </c>
      <c r="W14" s="1176"/>
    </row>
    <row r="15" spans="1:23" s="54" customFormat="1">
      <c r="A15" s="1176"/>
      <c r="B15" s="1768" t="str">
        <f>'JAN-24'!B15</f>
        <v>05.01.24</v>
      </c>
      <c r="C15" s="1768">
        <f>'JAN-24'!C15</f>
        <v>13</v>
      </c>
      <c r="D15" s="1768">
        <f>'JAN-24'!D15</f>
        <v>368</v>
      </c>
      <c r="E15" s="1768"/>
      <c r="F15" s="1768">
        <f>'JAN-24'!F15</f>
        <v>58</v>
      </c>
      <c r="G15" s="1638">
        <f>'JAN-24'!G15</f>
        <v>3637.03</v>
      </c>
      <c r="H15" s="1638">
        <f>'JAN-24'!H15</f>
        <v>131.75</v>
      </c>
      <c r="I15" s="1638">
        <f>'JAN-24'!I15</f>
        <v>1.58</v>
      </c>
      <c r="J15" s="1638"/>
      <c r="K15" s="1638"/>
      <c r="L15" s="1638">
        <f>'JAN-24'!L15</f>
        <v>1</v>
      </c>
      <c r="M15" s="1638">
        <f>'JAN-24'!M15</f>
        <v>45</v>
      </c>
      <c r="N15" s="1638"/>
      <c r="O15" s="1638"/>
      <c r="P15" s="1638"/>
      <c r="Q15" s="1638"/>
      <c r="R15" s="1638"/>
      <c r="S15" s="1638"/>
      <c r="T15" s="1638"/>
      <c r="U15" s="1638"/>
      <c r="V15" s="1768">
        <f>'JAN-24'!V15</f>
        <v>0</v>
      </c>
      <c r="W15" s="1176"/>
    </row>
    <row r="16" spans="1:23" s="54" customFormat="1">
      <c r="A16" s="1176"/>
      <c r="B16" s="1769" t="str">
        <f>'JAN-24'!B16</f>
        <v>05.01.24</v>
      </c>
      <c r="C16" s="1769">
        <f>'JAN-24'!C16</f>
        <v>14</v>
      </c>
      <c r="D16" s="1769">
        <f>'JAN-24'!D16</f>
        <v>369</v>
      </c>
      <c r="E16" s="1769"/>
      <c r="F16" s="1769">
        <f>'JAN-24'!F16</f>
        <v>59</v>
      </c>
      <c r="G16" s="1638">
        <f>'JAN-24'!G16</f>
        <v>3746.24</v>
      </c>
      <c r="H16" s="1638">
        <f>'JAN-24'!H16</f>
        <v>111.24</v>
      </c>
      <c r="I16" s="1638">
        <f>'JAN-24'!I16</f>
        <v>30.88</v>
      </c>
      <c r="J16" s="1638"/>
      <c r="K16" s="1638"/>
      <c r="L16" s="1638">
        <f>'JAN-24'!L16</f>
        <v>2</v>
      </c>
      <c r="M16" s="1638">
        <f>'JAN-24'!M16</f>
        <v>5</v>
      </c>
      <c r="N16" s="1638"/>
      <c r="O16" s="1638"/>
      <c r="P16" s="1638"/>
      <c r="Q16" s="1638"/>
      <c r="R16" s="1638"/>
      <c r="S16" s="1638"/>
      <c r="T16" s="1638"/>
      <c r="U16" s="1638"/>
      <c r="V16" s="1769">
        <f>'JAN-24'!V16</f>
        <v>18585</v>
      </c>
      <c r="W16" s="1176"/>
    </row>
    <row r="17" spans="1:23" s="54" customFormat="1">
      <c r="A17" s="1176"/>
      <c r="B17" s="1770" t="str">
        <f>'JAN-24'!B17</f>
        <v>06.01.24</v>
      </c>
      <c r="C17" s="1770">
        <f>'JAN-24'!C17</f>
        <v>15</v>
      </c>
      <c r="D17" s="1770">
        <f>'JAN-24'!D17</f>
        <v>370</v>
      </c>
      <c r="E17" s="1770"/>
      <c r="F17" s="1770">
        <f>'JAN-24'!F17</f>
        <v>58</v>
      </c>
      <c r="G17" s="1638">
        <f>'JAN-24'!G17</f>
        <v>3569.66</v>
      </c>
      <c r="H17" s="1638">
        <f>'JAN-24'!H17</f>
        <v>195.92</v>
      </c>
      <c r="I17" s="1638">
        <f>'JAN-24'!I17</f>
        <v>6.78</v>
      </c>
      <c r="J17" s="1638"/>
      <c r="K17" s="1638"/>
      <c r="L17" s="1638">
        <f>'JAN-24'!L17</f>
        <v>1</v>
      </c>
      <c r="M17" s="1638">
        <f>'JAN-24'!M17</f>
        <v>55</v>
      </c>
      <c r="N17" s="1638"/>
      <c r="O17" s="1638"/>
      <c r="P17" s="1638"/>
      <c r="Q17" s="1638"/>
      <c r="R17" s="1638"/>
      <c r="S17" s="1638"/>
      <c r="T17" s="1638"/>
      <c r="U17" s="1638"/>
      <c r="V17" s="1770">
        <f>'JAN-24'!V17</f>
        <v>9135</v>
      </c>
      <c r="W17" s="1176"/>
    </row>
    <row r="18" spans="1:23" s="54" customFormat="1">
      <c r="A18" s="1176"/>
      <c r="B18" s="1770" t="str">
        <f>'JAN-24'!B18</f>
        <v>06.01.24</v>
      </c>
      <c r="C18" s="1770">
        <f>'JAN-24'!C18</f>
        <v>16</v>
      </c>
      <c r="D18" s="1770">
        <f>'JAN-24'!D18</f>
        <v>371</v>
      </c>
      <c r="E18" s="1770"/>
      <c r="F18" s="1770">
        <f>'JAN-24'!F18</f>
        <v>59</v>
      </c>
      <c r="G18" s="1638">
        <f>'JAN-24'!G18</f>
        <v>3732.84</v>
      </c>
      <c r="H18" s="1638">
        <f>'JAN-24'!H18</f>
        <v>104.08</v>
      </c>
      <c r="I18" s="1638">
        <f>'JAN-24'!I18</f>
        <v>10.32</v>
      </c>
      <c r="J18" s="1638"/>
      <c r="K18" s="1638"/>
      <c r="L18" s="1638">
        <f>'JAN-24'!L18</f>
        <v>1</v>
      </c>
      <c r="M18" s="1638">
        <f>'JAN-24'!M18</f>
        <v>50</v>
      </c>
      <c r="N18" s="1638"/>
      <c r="O18" s="1638"/>
      <c r="P18" s="1638"/>
      <c r="Q18" s="1638"/>
      <c r="R18" s="1638"/>
      <c r="S18" s="1638"/>
      <c r="T18" s="1638"/>
      <c r="U18" s="1638"/>
      <c r="V18" s="1770">
        <f>'JAN-24'!V18</f>
        <v>9292.5</v>
      </c>
      <c r="W18" s="1176"/>
    </row>
    <row r="19" spans="1:23" s="54" customFormat="1">
      <c r="A19" s="1176"/>
      <c r="B19" s="1771" t="str">
        <f>'JAN-24'!B19</f>
        <v>07.01.24</v>
      </c>
      <c r="C19" s="1771">
        <f>'JAN-24'!C19</f>
        <v>17</v>
      </c>
      <c r="D19" s="1771">
        <f>'JAN-24'!D19</f>
        <v>372</v>
      </c>
      <c r="E19" s="1771"/>
      <c r="F19" s="1771">
        <f>'JAN-24'!F19</f>
        <v>59</v>
      </c>
      <c r="G19" s="1638">
        <f>'JAN-24'!G19</f>
        <v>3728.86</v>
      </c>
      <c r="H19" s="1638">
        <f>'JAN-24'!H19</f>
        <v>102.47</v>
      </c>
      <c r="I19" s="1638">
        <f>'JAN-24'!I19</f>
        <v>10.33</v>
      </c>
      <c r="J19" s="1638"/>
      <c r="K19" s="1638"/>
      <c r="L19" s="1638">
        <f>'JAN-24'!L19</f>
        <v>2</v>
      </c>
      <c r="M19" s="1638">
        <f>'JAN-24'!M19</f>
        <v>10</v>
      </c>
      <c r="N19" s="1638"/>
      <c r="O19" s="1638"/>
      <c r="P19" s="1638"/>
      <c r="Q19" s="1638"/>
      <c r="R19" s="1638"/>
      <c r="S19" s="1638"/>
      <c r="T19" s="1638"/>
      <c r="U19" s="1638"/>
      <c r="V19" s="1771">
        <f>'JAN-24'!V19</f>
        <v>0</v>
      </c>
      <c r="W19" s="1176"/>
    </row>
    <row r="20" spans="1:23" s="54" customFormat="1">
      <c r="A20" s="1176"/>
      <c r="B20" s="1771" t="str">
        <f>'JAN-24'!B20</f>
        <v>07.01.24</v>
      </c>
      <c r="C20" s="1771">
        <f>'JAN-24'!C20</f>
        <v>18</v>
      </c>
      <c r="D20" s="1771">
        <f>'JAN-24'!D20</f>
        <v>373</v>
      </c>
      <c r="E20" s="1771"/>
      <c r="F20" s="1771">
        <f>'JAN-24'!F20</f>
        <v>59</v>
      </c>
      <c r="G20" s="1638">
        <f>'JAN-24'!G20</f>
        <v>3578.04</v>
      </c>
      <c r="H20" s="1638">
        <f>'JAN-24'!H20</f>
        <v>190.52</v>
      </c>
      <c r="I20" s="1638">
        <f>'JAN-24'!I20</f>
        <v>4.16</v>
      </c>
      <c r="J20" s="1638"/>
      <c r="K20" s="1638"/>
      <c r="L20" s="1638">
        <f>'JAN-24'!L20</f>
        <v>2</v>
      </c>
      <c r="M20" s="1638">
        <f>'JAN-24'!M20</f>
        <v>5</v>
      </c>
      <c r="N20" s="1638"/>
      <c r="O20" s="1638"/>
      <c r="P20" s="1638"/>
      <c r="Q20" s="1638"/>
      <c r="R20" s="1638"/>
      <c r="S20" s="1638"/>
      <c r="T20" s="1638"/>
      <c r="U20" s="1638"/>
      <c r="V20" s="1771">
        <f>'JAN-24'!V20</f>
        <v>9135</v>
      </c>
      <c r="W20" s="1176"/>
    </row>
    <row r="21" spans="1:23" s="54" customFormat="1">
      <c r="A21" s="1176"/>
      <c r="B21" s="1772" t="str">
        <f>'JAN-24'!B21</f>
        <v>07.01.24</v>
      </c>
      <c r="C21" s="1772">
        <f>'JAN-24'!C21</f>
        <v>19</v>
      </c>
      <c r="D21" s="1772">
        <f>'JAN-24'!D21</f>
        <v>374</v>
      </c>
      <c r="E21" s="1772"/>
      <c r="F21" s="1772">
        <f>'JAN-24'!F21</f>
        <v>58</v>
      </c>
      <c r="G21" s="1638">
        <f>'JAN-24'!G21</f>
        <v>3575.27</v>
      </c>
      <c r="H21" s="1638">
        <f>'JAN-24'!H21</f>
        <v>187.32</v>
      </c>
      <c r="I21" s="1638">
        <f>'JAN-24'!I21</f>
        <v>6.59</v>
      </c>
      <c r="J21" s="1638"/>
      <c r="K21" s="1638"/>
      <c r="L21" s="1638">
        <f>'JAN-24'!L21</f>
        <v>1</v>
      </c>
      <c r="M21" s="1638">
        <f>'JAN-24'!M21</f>
        <v>55</v>
      </c>
      <c r="N21" s="1638"/>
      <c r="O21" s="1638"/>
      <c r="P21" s="1638"/>
      <c r="Q21" s="1638"/>
      <c r="R21" s="1638"/>
      <c r="S21" s="1638"/>
      <c r="T21" s="1638"/>
      <c r="U21" s="1638"/>
      <c r="V21" s="1772">
        <f>'JAN-24'!V21</f>
        <v>0</v>
      </c>
      <c r="W21" s="1176"/>
    </row>
    <row r="22" spans="1:23" s="54" customFormat="1">
      <c r="A22" s="1176"/>
      <c r="B22" s="1773" t="str">
        <f>'JAN-24'!B22</f>
        <v>07.01.24</v>
      </c>
      <c r="C22" s="1773">
        <f>'JAN-24'!C22</f>
        <v>20</v>
      </c>
      <c r="D22" s="1773">
        <f>'JAN-24'!D22</f>
        <v>375</v>
      </c>
      <c r="E22" s="1773"/>
      <c r="F22" s="1773">
        <f>'JAN-24'!F22</f>
        <v>59</v>
      </c>
      <c r="G22" s="1638">
        <f>'JAN-24'!G22</f>
        <v>3654.06</v>
      </c>
      <c r="H22" s="1638">
        <f>'JAN-24'!H22</f>
        <v>170.11</v>
      </c>
      <c r="I22" s="1638">
        <f>'JAN-24'!I22</f>
        <v>3.17</v>
      </c>
      <c r="J22" s="1638"/>
      <c r="K22" s="1638"/>
      <c r="L22" s="1638">
        <f>'JAN-24'!L22</f>
        <v>1</v>
      </c>
      <c r="M22" s="1638">
        <f>'JAN-24'!M22</f>
        <v>55</v>
      </c>
      <c r="N22" s="1638"/>
      <c r="O22" s="1638"/>
      <c r="P22" s="1638"/>
      <c r="Q22" s="1638"/>
      <c r="R22" s="1638"/>
      <c r="S22" s="1638"/>
      <c r="T22" s="1638"/>
      <c r="U22" s="1638"/>
      <c r="V22" s="1773">
        <f>'JAN-24'!V22</f>
        <v>0</v>
      </c>
      <c r="W22" s="1176"/>
    </row>
    <row r="23" spans="1:23" s="54" customFormat="1">
      <c r="A23" s="1176"/>
      <c r="B23" s="1774" t="str">
        <f>'JAN-24'!B23</f>
        <v>08.01.24</v>
      </c>
      <c r="C23" s="1774">
        <f>'JAN-24'!C23</f>
        <v>21</v>
      </c>
      <c r="D23" s="1774">
        <f>'JAN-24'!D23</f>
        <v>376</v>
      </c>
      <c r="E23" s="1774"/>
      <c r="F23" s="1774">
        <f>'JAN-24'!F23</f>
        <v>58</v>
      </c>
      <c r="G23" s="1638">
        <f>'JAN-24'!G23</f>
        <v>3619.03</v>
      </c>
      <c r="H23" s="1638">
        <f>'JAN-24'!H23</f>
        <v>149.34</v>
      </c>
      <c r="I23" s="1638">
        <f>'JAN-24'!I23</f>
        <v>1.17</v>
      </c>
      <c r="J23" s="1638"/>
      <c r="K23" s="1638"/>
      <c r="L23" s="1638">
        <f>'JAN-24'!L23</f>
        <v>1</v>
      </c>
      <c r="M23" s="1638">
        <f>'JAN-24'!M23</f>
        <v>45</v>
      </c>
      <c r="N23" s="1638"/>
      <c r="O23" s="1638"/>
      <c r="P23" s="1638"/>
      <c r="Q23" s="1638"/>
      <c r="R23" s="1638"/>
      <c r="S23" s="1638"/>
      <c r="T23" s="1638"/>
      <c r="U23" s="1638"/>
      <c r="V23" s="1774">
        <f>'JAN-24'!V23</f>
        <v>0</v>
      </c>
      <c r="W23" s="1176"/>
    </row>
    <row r="24" spans="1:23" s="54" customFormat="1">
      <c r="A24" s="1176"/>
      <c r="B24" s="1774" t="str">
        <f>'JAN-24'!B24</f>
        <v>08.01.24</v>
      </c>
      <c r="C24" s="1774">
        <f>'JAN-24'!C24</f>
        <v>22</v>
      </c>
      <c r="D24" s="1774">
        <f>'JAN-24'!D24</f>
        <v>377</v>
      </c>
      <c r="E24" s="1774"/>
      <c r="F24" s="1774">
        <f>'JAN-24'!F24</f>
        <v>55</v>
      </c>
      <c r="G24" s="1638">
        <f>'JAN-24'!G24</f>
        <v>3401.68</v>
      </c>
      <c r="H24" s="1638">
        <f>'JAN-24'!H24</f>
        <v>166.71</v>
      </c>
      <c r="I24" s="1638">
        <f>'JAN-24'!I24</f>
        <v>1.79</v>
      </c>
      <c r="J24" s="1638"/>
      <c r="K24" s="1638"/>
      <c r="L24" s="1638">
        <f>'JAN-24'!L24</f>
        <v>2</v>
      </c>
      <c r="M24" s="1638">
        <f>'JAN-24'!M24</f>
        <v>25</v>
      </c>
      <c r="N24" s="1638"/>
      <c r="O24" s="1638"/>
      <c r="P24" s="1638"/>
      <c r="Q24" s="1638"/>
      <c r="R24" s="1638"/>
      <c r="S24" s="1638"/>
      <c r="T24" s="1638"/>
      <c r="U24" s="1638"/>
      <c r="V24" s="1774">
        <f>'JAN-24'!V24</f>
        <v>8662.5</v>
      </c>
      <c r="W24" s="1176"/>
    </row>
    <row r="25" spans="1:23" s="54" customFormat="1">
      <c r="A25" s="1176"/>
      <c r="B25" s="1774" t="str">
        <f>'JAN-24'!B25</f>
        <v>08.01.24</v>
      </c>
      <c r="C25" s="1774">
        <f>'JAN-24'!C25</f>
        <v>23</v>
      </c>
      <c r="D25" s="1774">
        <f>'JAN-24'!D25</f>
        <v>378</v>
      </c>
      <c r="E25" s="1774"/>
      <c r="F25" s="1774">
        <f>'JAN-24'!F25</f>
        <v>55</v>
      </c>
      <c r="G25" s="1638">
        <f>'JAN-24'!G25</f>
        <v>3384.08</v>
      </c>
      <c r="H25" s="1638">
        <f>'JAN-24'!H25</f>
        <v>184.31</v>
      </c>
      <c r="I25" s="1638">
        <f>'JAN-24'!I25</f>
        <v>1.79</v>
      </c>
      <c r="J25" s="1638"/>
      <c r="K25" s="1638"/>
      <c r="L25" s="1638">
        <f>'JAN-24'!L25</f>
        <v>2</v>
      </c>
      <c r="M25" s="1638">
        <f>'JAN-24'!M25</f>
        <v>5</v>
      </c>
      <c r="N25" s="1638"/>
      <c r="O25" s="1638"/>
      <c r="P25" s="1638"/>
      <c r="Q25" s="1638"/>
      <c r="R25" s="1638"/>
      <c r="S25" s="1638"/>
      <c r="T25" s="1638"/>
      <c r="U25" s="1638"/>
      <c r="V25" s="1774">
        <f>'JAN-24'!V25</f>
        <v>8662.5</v>
      </c>
      <c r="W25" s="1176"/>
    </row>
    <row r="26" spans="1:23" s="54" customFormat="1">
      <c r="A26" s="1176"/>
      <c r="B26" s="1775" t="str">
        <f>'JAN-24'!B26</f>
        <v>08.01.24</v>
      </c>
      <c r="C26" s="1775">
        <f>'JAN-24'!C26</f>
        <v>24</v>
      </c>
      <c r="D26" s="1775">
        <f>'JAN-24'!D26</f>
        <v>379</v>
      </c>
      <c r="E26" s="1775"/>
      <c r="F26" s="1775">
        <f>'JAN-24'!F26</f>
        <v>59</v>
      </c>
      <c r="G26" s="1638">
        <f>'JAN-24'!G26</f>
        <v>3647.84</v>
      </c>
      <c r="H26" s="1638">
        <f>'JAN-24'!H26</f>
        <v>179.15</v>
      </c>
      <c r="I26" s="1638">
        <f>'JAN-24'!I26</f>
        <v>0.39</v>
      </c>
      <c r="J26" s="1638"/>
      <c r="K26" s="1638"/>
      <c r="L26" s="1638">
        <f>'JAN-24'!L26</f>
        <v>2</v>
      </c>
      <c r="M26" s="1638">
        <f>'JAN-24'!M26</f>
        <v>15</v>
      </c>
      <c r="N26" s="1638"/>
      <c r="O26" s="1638"/>
      <c r="P26" s="1638"/>
      <c r="Q26" s="1638"/>
      <c r="R26" s="1638"/>
      <c r="S26" s="1638"/>
      <c r="T26" s="1638"/>
      <c r="U26" s="1638"/>
      <c r="V26" s="1775">
        <f>'JAN-24'!V26</f>
        <v>0</v>
      </c>
      <c r="W26" s="1176"/>
    </row>
    <row r="27" spans="1:23" s="54" customFormat="1">
      <c r="A27" s="1176"/>
      <c r="B27" s="1775" t="str">
        <f>'JAN-24'!B27</f>
        <v>08.01.24</v>
      </c>
      <c r="C27" s="1775">
        <f>'JAN-24'!C27</f>
        <v>25</v>
      </c>
      <c r="D27" s="1775">
        <f>'JAN-24'!D27</f>
        <v>380</v>
      </c>
      <c r="E27" s="1775"/>
      <c r="F27" s="1775">
        <f>'JAN-24'!F27</f>
        <v>59</v>
      </c>
      <c r="G27" s="1638">
        <f>'JAN-24'!G27</f>
        <v>3684.86</v>
      </c>
      <c r="H27" s="1638">
        <f>'JAN-24'!H27</f>
        <v>140.91999999999999</v>
      </c>
      <c r="I27" s="1638">
        <f>'JAN-24'!I27</f>
        <v>4.78</v>
      </c>
      <c r="J27" s="1638"/>
      <c r="K27" s="1638"/>
      <c r="L27" s="1638">
        <f>'JAN-24'!L27</f>
        <v>1</v>
      </c>
      <c r="M27" s="1638">
        <f>'JAN-24'!M27</f>
        <v>40</v>
      </c>
      <c r="N27" s="1638"/>
      <c r="O27" s="1638"/>
      <c r="P27" s="1638"/>
      <c r="Q27" s="1638"/>
      <c r="R27" s="1638"/>
      <c r="S27" s="1638"/>
      <c r="T27" s="1638"/>
      <c r="U27" s="1638"/>
      <c r="V27" s="1775">
        <f>'JAN-24'!V27</f>
        <v>9292.5</v>
      </c>
      <c r="W27" s="1176"/>
    </row>
    <row r="28" spans="1:23" s="54" customFormat="1">
      <c r="A28" s="1176"/>
      <c r="B28" s="1776" t="str">
        <f>'JAN-24'!B28</f>
        <v>08.01.24</v>
      </c>
      <c r="C28" s="1776">
        <f>'JAN-24'!C28</f>
        <v>26</v>
      </c>
      <c r="D28" s="1776">
        <f>'JAN-24'!D28</f>
        <v>381</v>
      </c>
      <c r="E28" s="1776"/>
      <c r="F28" s="1776">
        <f>'JAN-24'!F28</f>
        <v>57</v>
      </c>
      <c r="G28" s="1638">
        <f>'JAN-24'!G28</f>
        <v>3537.68</v>
      </c>
      <c r="H28" s="1638">
        <f>'JAN-24'!H28</f>
        <v>156.9</v>
      </c>
      <c r="I28" s="1638">
        <f>'JAN-24'!I28</f>
        <v>3.58</v>
      </c>
      <c r="J28" s="1638"/>
      <c r="K28" s="1638"/>
      <c r="L28" s="1638">
        <f>'JAN-24'!L28</f>
        <v>1</v>
      </c>
      <c r="M28" s="1638">
        <f>'JAN-24'!M28</f>
        <v>50</v>
      </c>
      <c r="N28" s="1638"/>
      <c r="O28" s="1638"/>
      <c r="P28" s="1638"/>
      <c r="Q28" s="1638"/>
      <c r="R28" s="1638"/>
      <c r="S28" s="1638"/>
      <c r="T28" s="1638"/>
      <c r="U28" s="1638"/>
      <c r="V28" s="1776">
        <f>'JAN-24'!V28</f>
        <v>0</v>
      </c>
      <c r="W28" s="1176"/>
    </row>
    <row r="29" spans="1:23" s="54" customFormat="1">
      <c r="A29" s="1176"/>
      <c r="B29" s="1777" t="str">
        <f>'JAN-24'!B29</f>
        <v>09.01.24</v>
      </c>
      <c r="C29" s="1777">
        <f>'JAN-24'!C29</f>
        <v>27</v>
      </c>
      <c r="D29" s="1777">
        <f>'JAN-24'!D29</f>
        <v>382</v>
      </c>
      <c r="E29" s="1777"/>
      <c r="F29" s="1777">
        <f>'JAN-24'!F29</f>
        <v>58</v>
      </c>
      <c r="G29" s="1638">
        <f>'JAN-24'!G29</f>
        <v>3708.3</v>
      </c>
      <c r="H29" s="1638">
        <f>'JAN-24'!H29</f>
        <v>64.739999999999995</v>
      </c>
      <c r="I29" s="1638">
        <f>'JAN-24'!I29</f>
        <v>25.44</v>
      </c>
      <c r="J29" s="1638"/>
      <c r="K29" s="1638"/>
      <c r="L29" s="1638">
        <f>'JAN-24'!L29</f>
        <v>2</v>
      </c>
      <c r="M29" s="1638">
        <f>'JAN-24'!M29</f>
        <v>15</v>
      </c>
      <c r="N29" s="1638"/>
      <c r="O29" s="1638"/>
      <c r="P29" s="1638"/>
      <c r="Q29" s="1638"/>
      <c r="R29" s="1638"/>
      <c r="S29" s="1638"/>
      <c r="T29" s="1638"/>
      <c r="U29" s="1638"/>
      <c r="V29" s="1777">
        <f>'JAN-24'!V29</f>
        <v>9135</v>
      </c>
      <c r="W29" s="1176"/>
    </row>
    <row r="30" spans="1:23" s="54" customFormat="1">
      <c r="A30" s="1176"/>
      <c r="B30" s="1777" t="str">
        <f>'JAN-24'!B30</f>
        <v>09.01.24</v>
      </c>
      <c r="C30" s="1777">
        <f>'JAN-24'!C30</f>
        <v>28</v>
      </c>
      <c r="D30" s="1777">
        <f>'JAN-24'!D30</f>
        <v>383</v>
      </c>
      <c r="E30" s="1777"/>
      <c r="F30" s="1777">
        <f>'JAN-24'!F30</f>
        <v>58</v>
      </c>
      <c r="G30" s="1638">
        <f>'JAN-24'!G30</f>
        <v>3580.43</v>
      </c>
      <c r="H30" s="1638">
        <f>'JAN-24'!H30</f>
        <v>186.77</v>
      </c>
      <c r="I30" s="1638">
        <f>'JAN-24'!I30</f>
        <v>0</v>
      </c>
      <c r="J30" s="1638"/>
      <c r="K30" s="1638"/>
      <c r="L30" s="1638">
        <f>'JAN-24'!L30</f>
        <v>2</v>
      </c>
      <c r="M30" s="1638">
        <f>'JAN-24'!M30</f>
        <v>30</v>
      </c>
      <c r="N30" s="1638"/>
      <c r="O30" s="1638"/>
      <c r="P30" s="1638"/>
      <c r="Q30" s="1638"/>
      <c r="R30" s="1638"/>
      <c r="S30" s="1638"/>
      <c r="T30" s="1638"/>
      <c r="U30" s="1638"/>
      <c r="V30" s="1777">
        <f>'JAN-24'!V30</f>
        <v>0</v>
      </c>
      <c r="W30" s="1176"/>
    </row>
    <row r="31" spans="1:23" s="54" customFormat="1">
      <c r="A31" s="1176"/>
      <c r="B31" s="1778" t="str">
        <f>'JAN-24'!B31</f>
        <v>09.01.24</v>
      </c>
      <c r="C31" s="1778">
        <f>'JAN-24'!C31</f>
        <v>29</v>
      </c>
      <c r="D31" s="1778">
        <f>'JAN-24'!D31</f>
        <v>384</v>
      </c>
      <c r="E31" s="1778"/>
      <c r="F31" s="1778">
        <f>'JAN-24'!F31</f>
        <v>57</v>
      </c>
      <c r="G31" s="1638">
        <f>'JAN-24'!G31</f>
        <v>3524.89</v>
      </c>
      <c r="H31" s="1638">
        <f>'JAN-24'!H31</f>
        <v>170.07</v>
      </c>
      <c r="I31" s="1638">
        <f>'JAN-24'!I31</f>
        <v>6.76</v>
      </c>
      <c r="J31" s="1638"/>
      <c r="K31" s="1638"/>
      <c r="L31" s="1638">
        <f>'JAN-24'!L31</f>
        <v>1</v>
      </c>
      <c r="M31" s="1638">
        <f>'JAN-24'!M31</f>
        <v>55</v>
      </c>
      <c r="N31" s="1638"/>
      <c r="O31" s="1638"/>
      <c r="P31" s="1638"/>
      <c r="Q31" s="1638"/>
      <c r="R31" s="1638"/>
      <c r="S31" s="1638"/>
      <c r="T31" s="1638"/>
      <c r="U31" s="1638"/>
      <c r="V31" s="1778">
        <f>'JAN-24'!V31</f>
        <v>8977.5</v>
      </c>
      <c r="W31" s="1176"/>
    </row>
    <row r="32" spans="1:23" s="54" customFormat="1">
      <c r="A32" s="1176"/>
      <c r="B32" s="1778" t="str">
        <f>'JAN-24'!B32</f>
        <v>09.01.24</v>
      </c>
      <c r="C32" s="1778">
        <f>'JAN-24'!C32</f>
        <v>30</v>
      </c>
      <c r="D32" s="1778">
        <f>'JAN-24'!D32</f>
        <v>385</v>
      </c>
      <c r="E32" s="1778"/>
      <c r="F32" s="1778">
        <f>'JAN-24'!F32</f>
        <v>58</v>
      </c>
      <c r="G32" s="1638">
        <f>'JAN-24'!G32</f>
        <v>3595.06</v>
      </c>
      <c r="H32" s="1638">
        <f>'JAN-24'!H32</f>
        <v>165.93</v>
      </c>
      <c r="I32" s="1638">
        <f>'JAN-24'!I32</f>
        <v>2.19</v>
      </c>
      <c r="J32" s="1638"/>
      <c r="K32" s="1638"/>
      <c r="L32" s="1638">
        <f>'JAN-24'!L32</f>
        <v>1</v>
      </c>
      <c r="M32" s="1638">
        <f>'JAN-24'!M32</f>
        <v>55</v>
      </c>
      <c r="N32" s="1638"/>
      <c r="O32" s="1638"/>
      <c r="P32" s="1638"/>
      <c r="Q32" s="1638"/>
      <c r="R32" s="1638"/>
      <c r="S32" s="1638"/>
      <c r="T32" s="1638"/>
      <c r="U32" s="1638"/>
      <c r="V32" s="1778">
        <f>'JAN-24'!V32</f>
        <v>0</v>
      </c>
      <c r="W32" s="1176"/>
    </row>
    <row r="33" spans="1:23" s="54" customFormat="1">
      <c r="A33" s="1176"/>
      <c r="B33" s="1778" t="str">
        <f>'JAN-24'!B33</f>
        <v>09.01.24</v>
      </c>
      <c r="C33" s="1778">
        <f>'JAN-24'!C33</f>
        <v>31</v>
      </c>
      <c r="D33" s="1778">
        <f>'JAN-24'!D33</f>
        <v>386</v>
      </c>
      <c r="E33" s="1778"/>
      <c r="F33" s="1778">
        <f>'JAN-24'!F33</f>
        <v>59</v>
      </c>
      <c r="G33" s="1638">
        <f>'JAN-24'!G33</f>
        <v>3663.45</v>
      </c>
      <c r="H33" s="1638">
        <f>'JAN-24'!H33</f>
        <v>165.51</v>
      </c>
      <c r="I33" s="1638">
        <f>'JAN-24'!I33</f>
        <v>5.16</v>
      </c>
      <c r="J33" s="1638"/>
      <c r="K33" s="1638"/>
      <c r="L33" s="1638">
        <f>'JAN-24'!L33</f>
        <v>1</v>
      </c>
      <c r="M33" s="1638">
        <f>'JAN-24'!M33</f>
        <v>40</v>
      </c>
      <c r="N33" s="1638"/>
      <c r="O33" s="1638"/>
      <c r="P33" s="1638"/>
      <c r="Q33" s="1638"/>
      <c r="R33" s="1638"/>
      <c r="S33" s="1638"/>
      <c r="T33" s="1638"/>
      <c r="U33" s="1638"/>
      <c r="V33" s="1778">
        <f>'JAN-24'!V33</f>
        <v>0</v>
      </c>
      <c r="W33" s="1176"/>
    </row>
    <row r="34" spans="1:23" s="54" customFormat="1">
      <c r="A34" s="1176"/>
      <c r="B34" s="1779" t="str">
        <f>'JAN-24'!B34</f>
        <v>10.01.24</v>
      </c>
      <c r="C34" s="1779">
        <f>'JAN-24'!C34</f>
        <v>32</v>
      </c>
      <c r="D34" s="1779">
        <f>'JAN-24'!D34</f>
        <v>387</v>
      </c>
      <c r="E34" s="1779"/>
      <c r="F34" s="1779">
        <f>'JAN-24'!F34</f>
        <v>57</v>
      </c>
      <c r="G34" s="1638">
        <f>'JAN-24'!G34</f>
        <v>3491.68</v>
      </c>
      <c r="H34" s="1638">
        <f>'JAN-24'!H34</f>
        <v>203.12</v>
      </c>
      <c r="I34" s="1638">
        <f>'JAN-24'!I34</f>
        <v>3.8</v>
      </c>
      <c r="J34" s="1638"/>
      <c r="K34" s="1638"/>
      <c r="L34" s="1638">
        <f>'JAN-24'!L34</f>
        <v>1</v>
      </c>
      <c r="M34" s="1638">
        <f>'JAN-24'!M34</f>
        <v>45</v>
      </c>
      <c r="N34" s="1638"/>
      <c r="O34" s="1638"/>
      <c r="P34" s="1638"/>
      <c r="Q34" s="1638"/>
      <c r="R34" s="1638"/>
      <c r="S34" s="1638"/>
      <c r="T34" s="1638"/>
      <c r="U34" s="1638"/>
      <c r="V34" s="1779">
        <f>'JAN-24'!V34</f>
        <v>0</v>
      </c>
      <c r="W34" s="1176"/>
    </row>
    <row r="35" spans="1:23" s="54" customFormat="1">
      <c r="A35" s="1176"/>
      <c r="B35" s="1779" t="str">
        <f>'JAN-24'!B35</f>
        <v>10.01.24</v>
      </c>
      <c r="C35" s="1779">
        <f>'JAN-24'!C35</f>
        <v>33</v>
      </c>
      <c r="D35" s="1779">
        <f>'JAN-24'!D35</f>
        <v>388</v>
      </c>
      <c r="E35" s="1779"/>
      <c r="F35" s="1779">
        <f>'JAN-24'!F35</f>
        <v>58</v>
      </c>
      <c r="G35" s="1638">
        <f>'JAN-24'!G35</f>
        <v>3557.47</v>
      </c>
      <c r="H35" s="1638">
        <f>'JAN-24'!H35</f>
        <v>199.32</v>
      </c>
      <c r="I35" s="1638">
        <f>'JAN-24'!I35</f>
        <v>0.79</v>
      </c>
      <c r="J35" s="1638"/>
      <c r="K35" s="1638"/>
      <c r="L35" s="1638">
        <f>'JAN-24'!L35</f>
        <v>2</v>
      </c>
      <c r="M35" s="1638">
        <f>'JAN-24'!M35</f>
        <v>10</v>
      </c>
      <c r="N35" s="1638"/>
      <c r="O35" s="1638"/>
      <c r="P35" s="1638"/>
      <c r="Q35" s="1638"/>
      <c r="R35" s="1638"/>
      <c r="S35" s="1638"/>
      <c r="T35" s="1638"/>
      <c r="U35" s="1638"/>
      <c r="V35" s="1779">
        <f>'JAN-24'!V35</f>
        <v>0</v>
      </c>
      <c r="W35" s="1176"/>
    </row>
    <row r="36" spans="1:23" s="54" customFormat="1">
      <c r="A36" s="1176"/>
      <c r="B36" s="1779" t="str">
        <f>'JAN-24'!B36</f>
        <v>10.01.24</v>
      </c>
      <c r="C36" s="1779">
        <f>'JAN-24'!C36</f>
        <v>34</v>
      </c>
      <c r="D36" s="1779">
        <f>'JAN-24'!D36</f>
        <v>389</v>
      </c>
      <c r="E36" s="1779"/>
      <c r="F36" s="1779">
        <f>'JAN-24'!F36</f>
        <v>58</v>
      </c>
      <c r="G36" s="1638">
        <f>'JAN-24'!G36</f>
        <v>3586.44</v>
      </c>
      <c r="H36" s="1638">
        <f>'JAN-24'!H36</f>
        <v>180.32</v>
      </c>
      <c r="I36" s="1638">
        <f>'JAN-24'!I36</f>
        <v>2.36</v>
      </c>
      <c r="J36" s="1638"/>
      <c r="K36" s="1638"/>
      <c r="L36" s="1638">
        <f>'JAN-24'!L36</f>
        <v>2</v>
      </c>
      <c r="M36" s="1638">
        <f>'JAN-24'!M36</f>
        <v>25</v>
      </c>
      <c r="N36" s="1638"/>
      <c r="O36" s="1638"/>
      <c r="P36" s="1638"/>
      <c r="Q36" s="1638"/>
      <c r="R36" s="1638"/>
      <c r="S36" s="1638"/>
      <c r="T36" s="1638"/>
      <c r="U36" s="1638"/>
      <c r="V36" s="1779">
        <f>'JAN-24'!V36</f>
        <v>0</v>
      </c>
      <c r="W36" s="1176"/>
    </row>
    <row r="37" spans="1:23" s="54" customFormat="1">
      <c r="A37" s="1176"/>
      <c r="B37" s="1780" t="str">
        <f>'JAN-24'!B37</f>
        <v>10.01.24</v>
      </c>
      <c r="C37" s="1780">
        <f>'JAN-24'!C37</f>
        <v>35</v>
      </c>
      <c r="D37" s="1780">
        <f>'JAN-24'!D37</f>
        <v>390</v>
      </c>
      <c r="E37" s="1780"/>
      <c r="F37" s="1780">
        <f>'JAN-24'!F37</f>
        <v>59</v>
      </c>
      <c r="G37" s="1638">
        <f>'JAN-24'!G37</f>
        <v>3594.05</v>
      </c>
      <c r="H37" s="1638">
        <f>'JAN-24'!H37</f>
        <v>231.75</v>
      </c>
      <c r="I37" s="1638">
        <f>'JAN-24'!I37</f>
        <v>2</v>
      </c>
      <c r="J37" s="1638"/>
      <c r="K37" s="1638"/>
      <c r="L37" s="1638">
        <f>'JAN-24'!L37</f>
        <v>2</v>
      </c>
      <c r="M37" s="1638">
        <f>'JAN-24'!M37</f>
        <v>20</v>
      </c>
      <c r="N37" s="1638"/>
      <c r="O37" s="1638"/>
      <c r="P37" s="1638"/>
      <c r="Q37" s="1638"/>
      <c r="R37" s="1638"/>
      <c r="S37" s="1638"/>
      <c r="T37" s="1638"/>
      <c r="U37" s="1638"/>
      <c r="V37" s="1780">
        <f>'JAN-24'!V37</f>
        <v>0</v>
      </c>
      <c r="W37" s="1176"/>
    </row>
    <row r="38" spans="1:23" s="54" customFormat="1">
      <c r="A38" s="1176"/>
      <c r="B38" s="1781" t="str">
        <f>'JAN-24'!B38</f>
        <v>11.01.24</v>
      </c>
      <c r="C38" s="1781">
        <f>'JAN-24'!C38</f>
        <v>36</v>
      </c>
      <c r="D38" s="1781">
        <f>'JAN-24'!D38</f>
        <v>391</v>
      </c>
      <c r="E38" s="1781"/>
      <c r="F38" s="1781">
        <f>'JAN-24'!F38</f>
        <v>57</v>
      </c>
      <c r="G38" s="1638">
        <f>'JAN-24'!G38</f>
        <v>3546.66</v>
      </c>
      <c r="H38" s="1638">
        <f>'JAN-24'!H38</f>
        <v>158.11000000000001</v>
      </c>
      <c r="I38" s="1638">
        <f>'JAN-24'!I38</f>
        <v>8.17</v>
      </c>
      <c r="J38" s="1638"/>
      <c r="K38" s="1638"/>
      <c r="L38" s="1638">
        <f>'JAN-24'!L38</f>
        <v>1</v>
      </c>
      <c r="M38" s="1638">
        <f>'JAN-24'!M38</f>
        <v>50</v>
      </c>
      <c r="N38" s="1638"/>
      <c r="O38" s="1638"/>
      <c r="P38" s="1638"/>
      <c r="Q38" s="1638"/>
      <c r="R38" s="1638"/>
      <c r="S38" s="1638"/>
      <c r="T38" s="1638"/>
      <c r="U38" s="1638"/>
      <c r="V38" s="1781">
        <f>'JAN-24'!V38</f>
        <v>8977.5</v>
      </c>
      <c r="W38" s="1176"/>
    </row>
    <row r="39" spans="1:23" s="54" customFormat="1">
      <c r="A39" s="1176"/>
      <c r="B39" s="1781" t="str">
        <f>'JAN-24'!B39</f>
        <v>11.01.24</v>
      </c>
      <c r="C39" s="1781">
        <f>'JAN-24'!C39</f>
        <v>37</v>
      </c>
      <c r="D39" s="1781">
        <f>'JAN-24'!D39</f>
        <v>392</v>
      </c>
      <c r="E39" s="1781"/>
      <c r="F39" s="1781">
        <f>'JAN-24'!F39</f>
        <v>57</v>
      </c>
      <c r="G39" s="1638">
        <f>'JAN-24'!G39</f>
        <v>3482.11</v>
      </c>
      <c r="H39" s="1638">
        <f>'JAN-24'!H39</f>
        <v>208.08</v>
      </c>
      <c r="I39" s="1638">
        <f>'JAN-24'!I39</f>
        <v>7.59</v>
      </c>
      <c r="J39" s="1638"/>
      <c r="K39" s="1638"/>
      <c r="L39" s="1638">
        <f>'JAN-24'!L39</f>
        <v>2</v>
      </c>
      <c r="M39" s="1638">
        <f>'JAN-24'!M39</f>
        <v>15</v>
      </c>
      <c r="N39" s="1638"/>
      <c r="O39" s="1638"/>
      <c r="P39" s="1638"/>
      <c r="Q39" s="1638"/>
      <c r="R39" s="1638"/>
      <c r="S39" s="1638"/>
      <c r="T39" s="1638"/>
      <c r="U39" s="1638"/>
      <c r="V39" s="1781">
        <f>'JAN-24'!V39</f>
        <v>0</v>
      </c>
      <c r="W39" s="1176"/>
    </row>
    <row r="40" spans="1:23" s="54" customFormat="1">
      <c r="A40" s="1176"/>
      <c r="B40" s="1781" t="str">
        <f>'JAN-24'!B40</f>
        <v>11.01.24</v>
      </c>
      <c r="C40" s="1781">
        <f>'JAN-24'!C40</f>
        <v>38</v>
      </c>
      <c r="D40" s="1781">
        <f>'JAN-24'!D40</f>
        <v>393</v>
      </c>
      <c r="E40" s="1781"/>
      <c r="F40" s="1781">
        <f>'JAN-24'!F40</f>
        <v>58</v>
      </c>
      <c r="G40" s="1638">
        <f>'JAN-24'!G40</f>
        <v>3572.65</v>
      </c>
      <c r="H40" s="1638">
        <f>'JAN-24'!H40</f>
        <v>202.31</v>
      </c>
      <c r="I40" s="1638">
        <f>'JAN-24'!I40</f>
        <v>13.36</v>
      </c>
      <c r="J40" s="1638"/>
      <c r="K40" s="1638"/>
      <c r="L40" s="1638">
        <f>'JAN-24'!L40</f>
        <v>2</v>
      </c>
      <c r="M40" s="1638">
        <f>'JAN-24'!M40</f>
        <v>0</v>
      </c>
      <c r="N40" s="1638"/>
      <c r="O40" s="1638"/>
      <c r="P40" s="1638"/>
      <c r="Q40" s="1638"/>
      <c r="R40" s="1638"/>
      <c r="S40" s="1638"/>
      <c r="T40" s="1638"/>
      <c r="U40" s="1638"/>
      <c r="V40" s="1781">
        <f>'JAN-24'!V40</f>
        <v>9135</v>
      </c>
      <c r="W40" s="1176"/>
    </row>
    <row r="41" spans="1:23" s="54" customFormat="1">
      <c r="A41" s="1176"/>
      <c r="B41" s="1782" t="str">
        <f>'JAN-24'!B41</f>
        <v>11.01.24</v>
      </c>
      <c r="C41" s="1782">
        <f>'JAN-24'!C41</f>
        <v>39</v>
      </c>
      <c r="D41" s="1782">
        <f>'JAN-24'!D41</f>
        <v>394</v>
      </c>
      <c r="E41" s="1782"/>
      <c r="F41" s="1782">
        <f>'JAN-24'!F41</f>
        <v>60</v>
      </c>
      <c r="G41" s="1638">
        <f>'JAN-24'!G41</f>
        <v>3685.8</v>
      </c>
      <c r="H41" s="1638">
        <f>'JAN-24'!H41</f>
        <v>218.36</v>
      </c>
      <c r="I41" s="1638">
        <f>'JAN-24'!I41</f>
        <v>4.16</v>
      </c>
      <c r="J41" s="1638"/>
      <c r="K41" s="1638"/>
      <c r="L41" s="1638">
        <f>'JAN-24'!L41</f>
        <v>2</v>
      </c>
      <c r="M41" s="1638">
        <f>'JAN-24'!M41</f>
        <v>5</v>
      </c>
      <c r="N41" s="1638"/>
      <c r="O41" s="1638"/>
      <c r="P41" s="1638"/>
      <c r="Q41" s="1638"/>
      <c r="R41" s="1638"/>
      <c r="S41" s="1638"/>
      <c r="T41" s="1638"/>
      <c r="U41" s="1638"/>
      <c r="V41" s="1782">
        <f>'JAN-24'!V41</f>
        <v>9450</v>
      </c>
      <c r="W41" s="1176"/>
    </row>
    <row r="42" spans="1:23" s="54" customFormat="1">
      <c r="A42" s="1176"/>
      <c r="B42" s="1783" t="str">
        <f>'JAN-24'!B42</f>
        <v>11.01.24</v>
      </c>
      <c r="C42" s="1783">
        <f>'JAN-24'!C42</f>
        <v>40</v>
      </c>
      <c r="D42" s="1783">
        <f>'JAN-24'!D42</f>
        <v>395</v>
      </c>
      <c r="E42" s="1783"/>
      <c r="F42" s="1783">
        <f>'JAN-24'!F42</f>
        <v>58</v>
      </c>
      <c r="G42" s="1638">
        <f>'JAN-24'!G42</f>
        <v>3599.52</v>
      </c>
      <c r="H42" s="1638">
        <f>'JAN-24'!H42</f>
        <v>156.43</v>
      </c>
      <c r="I42" s="1638">
        <f>'JAN-24'!I42</f>
        <v>13.95</v>
      </c>
      <c r="J42" s="1638"/>
      <c r="K42" s="1638"/>
      <c r="L42" s="1638">
        <f>'JAN-24'!L42</f>
        <v>2</v>
      </c>
      <c r="M42" s="1638">
        <f>'JAN-24'!M42</f>
        <v>5</v>
      </c>
      <c r="N42" s="1638"/>
      <c r="O42" s="1638"/>
      <c r="P42" s="1638"/>
      <c r="Q42" s="1638"/>
      <c r="R42" s="1638"/>
      <c r="S42" s="1638"/>
      <c r="T42" s="1638"/>
      <c r="U42" s="1638"/>
      <c r="V42" s="1783">
        <f>'JAN-24'!V42</f>
        <v>9135</v>
      </c>
      <c r="W42" s="1176"/>
    </row>
    <row r="43" spans="1:23" s="54" customFormat="1">
      <c r="A43" s="1176"/>
      <c r="B43" s="1783" t="str">
        <f>'JAN-24'!B43</f>
        <v>11.01.24</v>
      </c>
      <c r="C43" s="1783">
        <f>'JAN-24'!C43</f>
        <v>41</v>
      </c>
      <c r="D43" s="1783">
        <f>'JAN-24'!D43</f>
        <v>396</v>
      </c>
      <c r="E43" s="1783"/>
      <c r="F43" s="1783">
        <f>'JAN-24'!F43</f>
        <v>57</v>
      </c>
      <c r="G43" s="1638">
        <f>'JAN-24'!G43</f>
        <v>3516.48</v>
      </c>
      <c r="H43" s="1638">
        <f>'JAN-24'!H43</f>
        <v>176.09</v>
      </c>
      <c r="I43" s="1638">
        <f>'JAN-24'!I43</f>
        <v>1.57</v>
      </c>
      <c r="J43" s="1638"/>
      <c r="K43" s="1638"/>
      <c r="L43" s="1638">
        <f>'JAN-24'!L43</f>
        <v>1</v>
      </c>
      <c r="M43" s="1638">
        <f>'JAN-24'!M43</f>
        <v>55</v>
      </c>
      <c r="N43" s="1638"/>
      <c r="O43" s="1638"/>
      <c r="P43" s="1638"/>
      <c r="Q43" s="1638"/>
      <c r="R43" s="1638"/>
      <c r="S43" s="1638"/>
      <c r="T43" s="1638"/>
      <c r="U43" s="1638"/>
      <c r="V43" s="1783">
        <f>'JAN-24'!V43</f>
        <v>0</v>
      </c>
      <c r="W43" s="1176"/>
    </row>
    <row r="44" spans="1:23" s="54" customFormat="1">
      <c r="A44" s="1176"/>
      <c r="B44" s="1784" t="str">
        <f>'JAN-24'!B44</f>
        <v>12.01.24</v>
      </c>
      <c r="C44" s="1784">
        <f>'JAN-24'!C44</f>
        <v>42</v>
      </c>
      <c r="D44" s="1784">
        <f>'JAN-24'!D44</f>
        <v>397</v>
      </c>
      <c r="E44" s="1784"/>
      <c r="F44" s="1784">
        <f>'JAN-24'!F44</f>
        <v>55</v>
      </c>
      <c r="G44" s="1638">
        <f>'JAN-24'!G44</f>
        <v>3377.5</v>
      </c>
      <c r="H44" s="1638">
        <f>'JAN-24'!H44</f>
        <v>204.26</v>
      </c>
      <c r="I44" s="1638">
        <f>'JAN-24'!I44</f>
        <v>20.76</v>
      </c>
      <c r="J44" s="1638"/>
      <c r="K44" s="1638"/>
      <c r="L44" s="1638">
        <f>'JAN-24'!L44</f>
        <v>2</v>
      </c>
      <c r="M44" s="1638">
        <f>'JAN-24'!M44</f>
        <v>10</v>
      </c>
      <c r="N44" s="1638"/>
      <c r="O44" s="1638"/>
      <c r="P44" s="1638"/>
      <c r="Q44" s="1638"/>
      <c r="R44" s="1638"/>
      <c r="S44" s="1638"/>
      <c r="T44" s="1638"/>
      <c r="U44" s="1638"/>
      <c r="V44" s="1784">
        <f>'JAN-24'!V44</f>
        <v>8662.5</v>
      </c>
      <c r="W44" s="1176"/>
    </row>
    <row r="45" spans="1:23" s="54" customFormat="1">
      <c r="A45" s="1176"/>
      <c r="B45" s="1784" t="str">
        <f>'JAN-24'!B45</f>
        <v>12.01.24</v>
      </c>
      <c r="C45" s="1784">
        <f>'JAN-24'!C45</f>
        <v>43</v>
      </c>
      <c r="D45" s="1784">
        <f>'JAN-24'!D45</f>
        <v>398</v>
      </c>
      <c r="E45" s="1784"/>
      <c r="F45" s="1784">
        <f>'JAN-24'!F45</f>
        <v>58</v>
      </c>
      <c r="G45" s="1638">
        <f>'JAN-24'!G45</f>
        <v>3532.43</v>
      </c>
      <c r="H45" s="1638">
        <f>'JAN-24'!H45</f>
        <v>234.77</v>
      </c>
      <c r="I45" s="1638">
        <f>'JAN-24'!I45</f>
        <v>0</v>
      </c>
      <c r="J45" s="1638"/>
      <c r="K45" s="1638"/>
      <c r="L45" s="1638">
        <f>'JAN-24'!L45</f>
        <v>2</v>
      </c>
      <c r="M45" s="1638">
        <f>'JAN-24'!M45</f>
        <v>0</v>
      </c>
      <c r="N45" s="1638"/>
      <c r="O45" s="1638"/>
      <c r="P45" s="1638"/>
      <c r="Q45" s="1638"/>
      <c r="R45" s="1638"/>
      <c r="S45" s="1638"/>
      <c r="T45" s="1638"/>
      <c r="U45" s="1638"/>
      <c r="V45" s="1784">
        <f>'JAN-24'!V45</f>
        <v>0</v>
      </c>
      <c r="W45" s="1176"/>
    </row>
    <row r="46" spans="1:23" s="54" customFormat="1">
      <c r="A46" s="1176"/>
      <c r="B46" s="1784" t="str">
        <f>'JAN-24'!B46</f>
        <v>12.01.24</v>
      </c>
      <c r="C46" s="1784">
        <f>'JAN-24'!C46</f>
        <v>44</v>
      </c>
      <c r="D46" s="1784">
        <f>'JAN-24'!D46</f>
        <v>399</v>
      </c>
      <c r="E46" s="1784"/>
      <c r="F46" s="1784">
        <f>'JAN-24'!F46</f>
        <v>58</v>
      </c>
      <c r="G46" s="1638">
        <f>'JAN-24'!G46</f>
        <v>3497.68</v>
      </c>
      <c r="H46" s="1638">
        <f>'JAN-24'!H46</f>
        <v>255.92</v>
      </c>
      <c r="I46" s="1638">
        <f>'JAN-24'!I46</f>
        <v>0.4</v>
      </c>
      <c r="J46" s="1638"/>
      <c r="K46" s="1638"/>
      <c r="L46" s="1638">
        <f>'JAN-24'!L46</f>
        <v>2</v>
      </c>
      <c r="M46" s="1638">
        <f>'JAN-24'!M46</f>
        <v>10</v>
      </c>
      <c r="N46" s="1638"/>
      <c r="O46" s="1638"/>
      <c r="P46" s="1638"/>
      <c r="Q46" s="1638"/>
      <c r="R46" s="1638"/>
      <c r="S46" s="1638"/>
      <c r="T46" s="1638"/>
      <c r="U46" s="1638"/>
      <c r="V46" s="1784">
        <f>'JAN-24'!V46</f>
        <v>0</v>
      </c>
      <c r="W46" s="1176"/>
    </row>
    <row r="47" spans="1:23" s="54" customFormat="1">
      <c r="A47" s="1176"/>
      <c r="B47" s="1785" t="str">
        <f>'JAN-24'!B47</f>
        <v>12.01.24</v>
      </c>
      <c r="C47" s="1785">
        <f>'JAN-24'!C47</f>
        <v>45</v>
      </c>
      <c r="D47" s="1785">
        <f>'JAN-24'!D47</f>
        <v>400</v>
      </c>
      <c r="E47" s="1785"/>
      <c r="F47" s="1785">
        <f>'JAN-24'!F47</f>
        <v>57</v>
      </c>
      <c r="G47" s="1638">
        <f>'JAN-24'!G47</f>
        <v>3520.66</v>
      </c>
      <c r="H47" s="1638">
        <f>'JAN-24'!H47</f>
        <v>179.91</v>
      </c>
      <c r="I47" s="1638">
        <f>'JAN-24'!I47</f>
        <v>3.97</v>
      </c>
      <c r="J47" s="1638"/>
      <c r="K47" s="1638"/>
      <c r="L47" s="1638">
        <f>'JAN-24'!L47</f>
        <v>1</v>
      </c>
      <c r="M47" s="1638">
        <f>'JAN-24'!M47</f>
        <v>40</v>
      </c>
      <c r="N47" s="1638"/>
      <c r="O47" s="1638"/>
      <c r="P47" s="1638"/>
      <c r="Q47" s="1638"/>
      <c r="R47" s="1638"/>
      <c r="S47" s="1638"/>
      <c r="T47" s="1638"/>
      <c r="U47" s="1638"/>
      <c r="V47" s="1785">
        <f>'JAN-24'!V47</f>
        <v>8977.5</v>
      </c>
      <c r="W47" s="1176"/>
    </row>
    <row r="48" spans="1:23" s="54" customFormat="1">
      <c r="A48" s="1176"/>
      <c r="B48" s="1785" t="str">
        <f>'JAN-24'!B48</f>
        <v>12.01.24</v>
      </c>
      <c r="C48" s="1785">
        <f>'JAN-24'!C48</f>
        <v>46</v>
      </c>
      <c r="D48" s="1785">
        <f>'JAN-24'!D48</f>
        <v>401</v>
      </c>
      <c r="E48" s="1785"/>
      <c r="F48" s="1785">
        <f>'JAN-24'!F48</f>
        <v>58</v>
      </c>
      <c r="G48" s="1638">
        <f>'JAN-24'!G48</f>
        <v>3577.46</v>
      </c>
      <c r="H48" s="1638">
        <f>'JAN-24'!H48</f>
        <v>185.12</v>
      </c>
      <c r="I48" s="1638">
        <f>'JAN-24'!I48</f>
        <v>3.78</v>
      </c>
      <c r="J48" s="1638"/>
      <c r="K48" s="1638"/>
      <c r="L48" s="1638">
        <f>'JAN-24'!L48</f>
        <v>1</v>
      </c>
      <c r="M48" s="1638">
        <f>'JAN-24'!M48</f>
        <v>45</v>
      </c>
      <c r="N48" s="1638"/>
      <c r="O48" s="1638"/>
      <c r="P48" s="1638"/>
      <c r="Q48" s="1638"/>
      <c r="R48" s="1638"/>
      <c r="S48" s="1638"/>
      <c r="T48" s="1638"/>
      <c r="U48" s="1638"/>
      <c r="V48" s="1785">
        <f>'JAN-24'!V48</f>
        <v>0</v>
      </c>
      <c r="W48" s="1176"/>
    </row>
    <row r="49" spans="1:23" s="54" customFormat="1">
      <c r="A49" s="1176"/>
      <c r="B49" s="1786" t="str">
        <f>'JAN-24'!B49</f>
        <v>13.01.24</v>
      </c>
      <c r="C49" s="1786">
        <f>'JAN-24'!C49</f>
        <v>47</v>
      </c>
      <c r="D49" s="1786">
        <f>'JAN-24'!D49</f>
        <v>402</v>
      </c>
      <c r="E49" s="1786"/>
      <c r="F49" s="1786">
        <f>'JAN-24'!F49</f>
        <v>56</v>
      </c>
      <c r="G49" s="1638">
        <f>'JAN-24'!G49</f>
        <v>3429.68</v>
      </c>
      <c r="H49" s="1638">
        <f>'JAN-24'!H49</f>
        <v>199.71</v>
      </c>
      <c r="I49" s="1638">
        <f>'JAN-24'!I49</f>
        <v>0.59</v>
      </c>
      <c r="J49" s="1638"/>
      <c r="K49" s="1638"/>
      <c r="L49" s="1638">
        <f>'JAN-24'!L49</f>
        <v>2</v>
      </c>
      <c r="M49" s="1638">
        <f>'JAN-24'!M49</f>
        <v>10</v>
      </c>
      <c r="N49" s="1638"/>
      <c r="O49" s="1638"/>
      <c r="P49" s="1638"/>
      <c r="Q49" s="1638"/>
      <c r="R49" s="1638"/>
      <c r="S49" s="1638"/>
      <c r="T49" s="1638"/>
      <c r="U49" s="1638"/>
      <c r="V49" s="1786">
        <f>'JAN-24'!V49</f>
        <v>0</v>
      </c>
      <c r="W49" s="1176"/>
    </row>
    <row r="50" spans="1:23" s="54" customFormat="1">
      <c r="A50" s="1176"/>
      <c r="B50" s="1786" t="str">
        <f>'JAN-24'!B50</f>
        <v>13.01.24</v>
      </c>
      <c r="C50" s="1786">
        <f>'JAN-24'!C50</f>
        <v>48</v>
      </c>
      <c r="D50" s="1786">
        <f>'JAN-24'!D50</f>
        <v>403</v>
      </c>
      <c r="E50" s="1786"/>
      <c r="F50" s="1786">
        <f>'JAN-24'!F50</f>
        <v>59</v>
      </c>
      <c r="G50" s="1638">
        <f>'JAN-24'!G50</f>
        <v>3632.06</v>
      </c>
      <c r="H50" s="1638">
        <f>'JAN-24'!H50</f>
        <v>189.13</v>
      </c>
      <c r="I50" s="1638">
        <f>'JAN-24'!I50</f>
        <v>0.19</v>
      </c>
      <c r="J50" s="1638"/>
      <c r="K50" s="1638"/>
      <c r="L50" s="1638">
        <f>'JAN-24'!L50</f>
        <v>2</v>
      </c>
      <c r="M50" s="1638">
        <f>'JAN-24'!M50</f>
        <v>30</v>
      </c>
      <c r="N50" s="1638"/>
      <c r="O50" s="1638"/>
      <c r="P50" s="1638"/>
      <c r="Q50" s="1638"/>
      <c r="R50" s="1638"/>
      <c r="S50" s="1638"/>
      <c r="T50" s="1638"/>
      <c r="U50" s="1638"/>
      <c r="V50" s="1786">
        <f>'JAN-24'!V50</f>
        <v>0</v>
      </c>
      <c r="W50" s="1176"/>
    </row>
    <row r="51" spans="1:23" s="54" customFormat="1">
      <c r="A51" s="1176"/>
      <c r="B51" s="1786" t="str">
        <f>'JAN-24'!B51</f>
        <v>13.01.24</v>
      </c>
      <c r="C51" s="1786">
        <f>'JAN-24'!C51</f>
        <v>49</v>
      </c>
      <c r="D51" s="1786">
        <f>'JAN-24'!D51</f>
        <v>404</v>
      </c>
      <c r="E51" s="1786"/>
      <c r="F51" s="1786">
        <f>'JAN-24'!F51</f>
        <v>56</v>
      </c>
      <c r="G51" s="1638">
        <f>'JAN-24'!G51</f>
        <v>3492.89</v>
      </c>
      <c r="H51" s="1638">
        <f>'JAN-24'!H51</f>
        <v>138.68</v>
      </c>
      <c r="I51" s="1638">
        <f>'JAN-24'!I51</f>
        <v>5.57</v>
      </c>
      <c r="J51" s="1638"/>
      <c r="K51" s="1638"/>
      <c r="L51" s="1638">
        <f>'JAN-24'!L51</f>
        <v>2</v>
      </c>
      <c r="M51" s="1638">
        <f>'JAN-24'!M51</f>
        <v>0</v>
      </c>
      <c r="N51" s="1638"/>
      <c r="O51" s="1638"/>
      <c r="P51" s="1638"/>
      <c r="Q51" s="1638"/>
      <c r="R51" s="1638"/>
      <c r="S51" s="1638"/>
      <c r="T51" s="1638"/>
      <c r="U51" s="1638"/>
      <c r="V51" s="1786">
        <f>'JAN-24'!V51</f>
        <v>8820</v>
      </c>
      <c r="W51" s="1176"/>
    </row>
    <row r="52" spans="1:23" s="54" customFormat="1">
      <c r="A52" s="1176"/>
      <c r="B52" s="1787" t="str">
        <f>'JAN-24'!B52</f>
        <v>14.01.24</v>
      </c>
      <c r="C52" s="1787">
        <f>'JAN-24'!C52</f>
        <v>50</v>
      </c>
      <c r="D52" s="1787">
        <f>'JAN-24'!D52</f>
        <v>405</v>
      </c>
      <c r="E52" s="1787"/>
      <c r="F52" s="1787">
        <f>'JAN-24'!F52</f>
        <v>57</v>
      </c>
      <c r="G52" s="1638">
        <f>'JAN-24'!G52</f>
        <v>3484.24</v>
      </c>
      <c r="H52" s="1638">
        <f>'JAN-24'!H52</f>
        <v>218.34</v>
      </c>
      <c r="I52" s="1638">
        <f>'JAN-24'!I52</f>
        <v>0.38</v>
      </c>
      <c r="J52" s="1638"/>
      <c r="K52" s="1638"/>
      <c r="L52" s="1638">
        <f>'JAN-24'!L52</f>
        <v>2</v>
      </c>
      <c r="M52" s="1638">
        <f>'JAN-24'!M52</f>
        <v>15</v>
      </c>
      <c r="N52" s="1638"/>
      <c r="O52" s="1638"/>
      <c r="P52" s="1638"/>
      <c r="Q52" s="1638"/>
      <c r="R52" s="1638"/>
      <c r="S52" s="1638"/>
      <c r="T52" s="1638"/>
      <c r="U52" s="1638"/>
      <c r="V52" s="1787">
        <f>'JAN-24'!V52</f>
        <v>0</v>
      </c>
      <c r="W52" s="1176"/>
    </row>
    <row r="53" spans="1:23" s="54" customFormat="1">
      <c r="A53" s="1176"/>
      <c r="B53" s="1787" t="str">
        <f>'JAN-24'!B53</f>
        <v>14.01.24</v>
      </c>
      <c r="C53" s="1787">
        <f>'JAN-24'!C53</f>
        <v>51</v>
      </c>
      <c r="D53" s="1787">
        <f>'JAN-24'!D53</f>
        <v>406</v>
      </c>
      <c r="E53" s="1787"/>
      <c r="F53" s="1787">
        <f>'JAN-24'!F53</f>
        <v>59</v>
      </c>
      <c r="G53" s="1638">
        <f>'JAN-24'!G53</f>
        <v>3690.67</v>
      </c>
      <c r="H53" s="1638">
        <f>'JAN-24'!H53</f>
        <v>138.5</v>
      </c>
      <c r="I53" s="1638">
        <f>'JAN-24'!I53</f>
        <v>10.97</v>
      </c>
      <c r="J53" s="1638"/>
      <c r="K53" s="1638"/>
      <c r="L53" s="1638">
        <f>'JAN-24'!L53</f>
        <v>1</v>
      </c>
      <c r="M53" s="1638">
        <f>'JAN-24'!M53</f>
        <v>55</v>
      </c>
      <c r="N53" s="1638"/>
      <c r="O53" s="1638"/>
      <c r="P53" s="1638"/>
      <c r="Q53" s="1638"/>
      <c r="R53" s="1638"/>
      <c r="S53" s="1638"/>
      <c r="T53" s="1638"/>
      <c r="U53" s="1638"/>
      <c r="V53" s="1787">
        <f>'JAN-24'!V53</f>
        <v>9292.5</v>
      </c>
      <c r="W53" s="1176"/>
    </row>
    <row r="54" spans="1:23" s="54" customFormat="1">
      <c r="A54" s="1176"/>
      <c r="B54" s="1787" t="str">
        <f>'JAN-24'!B54</f>
        <v>14.01.24</v>
      </c>
      <c r="C54" s="1787">
        <f>'JAN-24'!C54</f>
        <v>52</v>
      </c>
      <c r="D54" s="1787">
        <f>'JAN-24'!D54</f>
        <v>407</v>
      </c>
      <c r="E54" s="1787"/>
      <c r="F54" s="1787">
        <f>'JAN-24'!F54</f>
        <v>58</v>
      </c>
      <c r="G54" s="1638">
        <f>'JAN-24'!G54</f>
        <v>3612.86</v>
      </c>
      <c r="H54" s="1638">
        <f>'JAN-24'!H54</f>
        <v>150.71</v>
      </c>
      <c r="I54" s="1638">
        <f>'JAN-24'!I54</f>
        <v>4.7699999999999996</v>
      </c>
      <c r="J54" s="1638"/>
      <c r="K54" s="1638"/>
      <c r="L54" s="1638">
        <f>'JAN-24'!L54</f>
        <v>1</v>
      </c>
      <c r="M54" s="1638">
        <f>'JAN-24'!M54</f>
        <v>40</v>
      </c>
      <c r="N54" s="1638"/>
      <c r="O54" s="1638"/>
      <c r="P54" s="1638"/>
      <c r="Q54" s="1638"/>
      <c r="R54" s="1638"/>
      <c r="S54" s="1638"/>
      <c r="T54" s="1638"/>
      <c r="U54" s="1638"/>
      <c r="V54" s="1787">
        <f>'JAN-24'!V54</f>
        <v>9135</v>
      </c>
      <c r="W54" s="1176"/>
    </row>
    <row r="55" spans="1:23" s="54" customFormat="1">
      <c r="A55" s="1176"/>
      <c r="B55" s="1788" t="str">
        <f>'JAN-24'!B55</f>
        <v>14.01.24</v>
      </c>
      <c r="C55" s="1788">
        <f>'JAN-24'!C55</f>
        <v>53</v>
      </c>
      <c r="D55" s="1788">
        <f>'JAN-24'!D55</f>
        <v>408</v>
      </c>
      <c r="E55" s="1788"/>
      <c r="F55" s="1788">
        <f>'JAN-24'!F55</f>
        <v>58</v>
      </c>
      <c r="G55" s="1638">
        <f>'JAN-24'!G55</f>
        <v>3594.05</v>
      </c>
      <c r="H55" s="1638">
        <f>'JAN-24'!H55</f>
        <v>176.33</v>
      </c>
      <c r="I55" s="1638">
        <f>'JAN-24'!I55</f>
        <v>8.7799999999999994</v>
      </c>
      <c r="J55" s="1638"/>
      <c r="K55" s="1638"/>
      <c r="L55" s="1638">
        <f>'JAN-24'!L55</f>
        <v>2</v>
      </c>
      <c r="M55" s="1638">
        <f>'JAN-24'!M55</f>
        <v>15</v>
      </c>
      <c r="N55" s="1638"/>
      <c r="O55" s="1638"/>
      <c r="P55" s="1638"/>
      <c r="Q55" s="1638"/>
      <c r="R55" s="1638"/>
      <c r="S55" s="1638"/>
      <c r="T55" s="1638"/>
      <c r="U55" s="1638"/>
      <c r="V55" s="1788">
        <f>'JAN-24'!V55</f>
        <v>9135</v>
      </c>
      <c r="W55" s="1176"/>
    </row>
    <row r="56" spans="1:23" s="54" customFormat="1">
      <c r="A56" s="1176"/>
      <c r="B56" s="1789" t="str">
        <f>'JAN-24'!B56</f>
        <v>14.01.24</v>
      </c>
      <c r="C56" s="1789">
        <f>'JAN-24'!C56</f>
        <v>54</v>
      </c>
      <c r="D56" s="1789">
        <f>'JAN-24'!D56</f>
        <v>409</v>
      </c>
      <c r="E56" s="1789"/>
      <c r="F56" s="1789">
        <f>'JAN-24'!F56</f>
        <v>59</v>
      </c>
      <c r="G56" s="1638">
        <f>'JAN-24'!G56</f>
        <v>3665.67</v>
      </c>
      <c r="H56" s="1638">
        <f>'JAN-24'!H56</f>
        <v>155.69</v>
      </c>
      <c r="I56" s="1638">
        <f>'JAN-24'!I56</f>
        <v>3.16</v>
      </c>
      <c r="J56" s="1638"/>
      <c r="K56" s="1638"/>
      <c r="L56" s="1638">
        <f>'JAN-24'!L56</f>
        <v>2</v>
      </c>
      <c r="M56" s="1638">
        <f>'JAN-24'!M56</f>
        <v>0</v>
      </c>
      <c r="N56" s="1638"/>
      <c r="O56" s="1638"/>
      <c r="P56" s="1638"/>
      <c r="Q56" s="1638"/>
      <c r="R56" s="1638"/>
      <c r="S56" s="1638"/>
      <c r="T56" s="1638"/>
      <c r="U56" s="1638"/>
      <c r="V56" s="1789">
        <f>'JAN-24'!V56</f>
        <v>0</v>
      </c>
      <c r="W56" s="1176"/>
    </row>
    <row r="57" spans="1:23" s="54" customFormat="1">
      <c r="A57" s="1176"/>
      <c r="B57" s="1789" t="str">
        <f>'JAN-24'!B57</f>
        <v>15.01.24</v>
      </c>
      <c r="C57" s="1789">
        <f>'JAN-24'!C57</f>
        <v>55</v>
      </c>
      <c r="D57" s="1789">
        <f>'JAN-24'!D57</f>
        <v>410</v>
      </c>
      <c r="E57" s="1789"/>
      <c r="F57" s="1789">
        <f>'JAN-24'!F57</f>
        <v>57</v>
      </c>
      <c r="G57" s="1638">
        <f>'JAN-24'!G57</f>
        <v>3597.68</v>
      </c>
      <c r="H57" s="1638">
        <f>'JAN-24'!H57</f>
        <v>108.83</v>
      </c>
      <c r="I57" s="1638">
        <f>'JAN-24'!I57</f>
        <v>15.51</v>
      </c>
      <c r="J57" s="1638"/>
      <c r="K57" s="1638"/>
      <c r="L57" s="1638">
        <f>'JAN-24'!L57</f>
        <v>1</v>
      </c>
      <c r="M57" s="1638">
        <f>'JAN-24'!M57</f>
        <v>50</v>
      </c>
      <c r="N57" s="1638"/>
      <c r="O57" s="1638"/>
      <c r="P57" s="1638"/>
      <c r="Q57" s="1638"/>
      <c r="R57" s="1638"/>
      <c r="S57" s="1638"/>
      <c r="T57" s="1638"/>
      <c r="U57" s="1638"/>
      <c r="V57" s="1789">
        <f>'JAN-24'!V57</f>
        <v>8977.5</v>
      </c>
      <c r="W57" s="1176"/>
    </row>
    <row r="58" spans="1:23" s="54" customFormat="1">
      <c r="A58" s="1176"/>
      <c r="B58" s="1789" t="str">
        <f>'JAN-24'!B58</f>
        <v>15.01.24</v>
      </c>
      <c r="C58" s="1789">
        <f>'JAN-24'!C58</f>
        <v>56</v>
      </c>
      <c r="D58" s="1789">
        <f>'JAN-24'!D58</f>
        <v>411</v>
      </c>
      <c r="E58" s="1789"/>
      <c r="F58" s="1789">
        <f>'JAN-24'!F58</f>
        <v>58</v>
      </c>
      <c r="G58" s="1638">
        <f>'JAN-24'!G58</f>
        <v>3612.84</v>
      </c>
      <c r="H58" s="1638">
        <f>'JAN-24'!H58</f>
        <v>154.91999999999999</v>
      </c>
      <c r="I58" s="1638">
        <f>'JAN-24'!I58</f>
        <v>3.36</v>
      </c>
      <c r="J58" s="1638"/>
      <c r="K58" s="1638"/>
      <c r="L58" s="1638">
        <f>'JAN-24'!L58</f>
        <v>1</v>
      </c>
      <c r="M58" s="1638">
        <f>'JAN-24'!M58</f>
        <v>35</v>
      </c>
      <c r="N58" s="1638"/>
      <c r="O58" s="1638"/>
      <c r="P58" s="1638"/>
      <c r="Q58" s="1638"/>
      <c r="R58" s="1638"/>
      <c r="S58" s="1638"/>
      <c r="T58" s="1638"/>
      <c r="U58" s="1638"/>
      <c r="V58" s="1789">
        <f>'JAN-24'!V58</f>
        <v>9135</v>
      </c>
      <c r="W58" s="1176"/>
    </row>
    <row r="59" spans="1:23" s="54" customFormat="1">
      <c r="A59" s="1176"/>
      <c r="B59" s="1789" t="str">
        <f>'JAN-24'!B59</f>
        <v>15.01.24</v>
      </c>
      <c r="C59" s="1789">
        <f>'JAN-24'!C59</f>
        <v>57</v>
      </c>
      <c r="D59" s="1789">
        <f>'JAN-24'!D59</f>
        <v>412</v>
      </c>
      <c r="E59" s="1789"/>
      <c r="F59" s="1789">
        <f>'JAN-24'!F59</f>
        <v>59</v>
      </c>
      <c r="G59" s="1638">
        <f>'JAN-24'!G59</f>
        <v>3544.64</v>
      </c>
      <c r="H59" s="1638">
        <f>'JAN-24'!H59</f>
        <v>281.95999999999998</v>
      </c>
      <c r="I59" s="1638">
        <f>'JAN-24'!I59</f>
        <v>0</v>
      </c>
      <c r="J59" s="1638"/>
      <c r="K59" s="1638"/>
      <c r="L59" s="1638">
        <f>'JAN-24'!L59</f>
        <v>2</v>
      </c>
      <c r="M59" s="1638">
        <f>'JAN-24'!M59</f>
        <v>58</v>
      </c>
      <c r="N59" s="1638"/>
      <c r="O59" s="1638"/>
      <c r="P59" s="1638"/>
      <c r="Q59" s="1638"/>
      <c r="R59" s="1638"/>
      <c r="S59" s="1638"/>
      <c r="T59" s="1638"/>
      <c r="U59" s="1638"/>
      <c r="V59" s="1789">
        <f>'JAN-24'!V59</f>
        <v>0</v>
      </c>
      <c r="W59" s="1176"/>
    </row>
    <row r="60" spans="1:23" s="54" customFormat="1">
      <c r="A60" s="1176"/>
      <c r="B60" s="1790" t="str">
        <f>'JAN-24'!B60</f>
        <v>15.01.24</v>
      </c>
      <c r="C60" s="1790">
        <f>'JAN-24'!C60</f>
        <v>58</v>
      </c>
      <c r="D60" s="1790">
        <f>'JAN-24'!D60</f>
        <v>413</v>
      </c>
      <c r="E60" s="1790"/>
      <c r="F60" s="1790">
        <f>'JAN-24'!F60</f>
        <v>57</v>
      </c>
      <c r="G60" s="1638">
        <f>'JAN-24'!G60</f>
        <v>3505.26</v>
      </c>
      <c r="H60" s="1638">
        <f>'JAN-24'!H60</f>
        <v>191.94</v>
      </c>
      <c r="I60" s="1638">
        <f>'JAN-24'!I60</f>
        <v>0.6</v>
      </c>
      <c r="J60" s="1638"/>
      <c r="K60" s="1638"/>
      <c r="L60" s="1638">
        <f>'JAN-24'!L60</f>
        <v>2</v>
      </c>
      <c r="M60" s="1638">
        <f>'JAN-24'!M60</f>
        <v>15</v>
      </c>
      <c r="N60" s="1638"/>
      <c r="O60" s="1638"/>
      <c r="P60" s="1638"/>
      <c r="Q60" s="1638"/>
      <c r="R60" s="1638"/>
      <c r="S60" s="1638"/>
      <c r="T60" s="1638"/>
      <c r="U60" s="1638"/>
      <c r="V60" s="1790">
        <f>'JAN-24'!V60</f>
        <v>0</v>
      </c>
      <c r="W60" s="1176"/>
    </row>
    <row r="61" spans="1:23" s="54" customFormat="1">
      <c r="A61" s="1176"/>
      <c r="B61" s="1791" t="str">
        <f>'JAN-24'!B61</f>
        <v>16.01.24</v>
      </c>
      <c r="C61" s="1791">
        <f>'JAN-24'!C61</f>
        <v>59</v>
      </c>
      <c r="D61" s="1791">
        <f>'JAN-24'!D61</f>
        <v>414</v>
      </c>
      <c r="E61" s="1791"/>
      <c r="F61" s="1791">
        <f>'JAN-24'!F61</f>
        <v>58</v>
      </c>
      <c r="G61" s="1638">
        <f>'JAN-24'!G61</f>
        <v>3611.48</v>
      </c>
      <c r="H61" s="1638">
        <f>'JAN-24'!H61</f>
        <v>145.72</v>
      </c>
      <c r="I61" s="1638">
        <f>'JAN-24'!I61</f>
        <v>4</v>
      </c>
      <c r="J61" s="1638"/>
      <c r="K61" s="1638"/>
      <c r="L61" s="1638">
        <f>'JAN-24'!L61</f>
        <v>2</v>
      </c>
      <c r="M61" s="1638">
        <f>'JAN-24'!M61</f>
        <v>25</v>
      </c>
      <c r="N61" s="1638"/>
      <c r="O61" s="1638"/>
      <c r="P61" s="1638"/>
      <c r="Q61" s="1638"/>
      <c r="R61" s="1638"/>
      <c r="S61" s="1638"/>
      <c r="T61" s="1638"/>
      <c r="U61" s="1638"/>
      <c r="V61" s="1791">
        <f>'JAN-24'!V61</f>
        <v>0</v>
      </c>
      <c r="W61" s="1176"/>
    </row>
    <row r="62" spans="1:23" s="54" customFormat="1">
      <c r="A62" s="1176"/>
      <c r="B62" s="1792" t="str">
        <f>'JAN-24'!B62</f>
        <v>16.01.24</v>
      </c>
      <c r="C62" s="1792">
        <f>'JAN-24'!C62</f>
        <v>60</v>
      </c>
      <c r="D62" s="1792">
        <f>'JAN-24'!D62</f>
        <v>415</v>
      </c>
      <c r="E62" s="1792"/>
      <c r="F62" s="1792">
        <f>'JAN-24'!F62</f>
        <v>56</v>
      </c>
      <c r="G62" s="1792">
        <f>'JAN-24'!G62</f>
        <v>3432.88</v>
      </c>
      <c r="H62" s="1792">
        <f>'JAN-24'!H62</f>
        <v>196.72</v>
      </c>
      <c r="I62" s="1792">
        <f>'JAN-24'!I62</f>
        <v>0.8</v>
      </c>
      <c r="J62" s="1792"/>
      <c r="K62" s="1792"/>
      <c r="L62" s="1792">
        <f>'JAN-24'!L62</f>
        <v>1</v>
      </c>
      <c r="M62" s="1792">
        <f>'JAN-24'!M62</f>
        <v>30</v>
      </c>
      <c r="N62" s="1792"/>
      <c r="O62" s="1792"/>
      <c r="P62" s="1792"/>
      <c r="Q62" s="1792"/>
      <c r="R62" s="1792"/>
      <c r="S62" s="1792"/>
      <c r="T62" s="1792"/>
      <c r="U62" s="1792"/>
      <c r="V62" s="1792">
        <f>'JAN-24'!V62</f>
        <v>0</v>
      </c>
      <c r="W62" s="1176"/>
    </row>
    <row r="63" spans="1:23" s="54" customFormat="1">
      <c r="A63" s="1176"/>
      <c r="B63" s="1792" t="str">
        <f>'JAN-24'!B63</f>
        <v>16.01.24</v>
      </c>
      <c r="C63" s="1792">
        <f>'JAN-24'!C63</f>
        <v>61</v>
      </c>
      <c r="D63" s="1792">
        <f>'JAN-24'!D63</f>
        <v>416</v>
      </c>
      <c r="E63" s="1792"/>
      <c r="F63" s="1792">
        <f>'JAN-24'!F63</f>
        <v>52</v>
      </c>
      <c r="G63" s="1792">
        <f>'JAN-24'!G63</f>
        <v>3250.31</v>
      </c>
      <c r="H63" s="1792">
        <f>'JAN-24'!H63</f>
        <v>123.66</v>
      </c>
      <c r="I63" s="1792">
        <f>'JAN-24'!I63</f>
        <v>2.37</v>
      </c>
      <c r="J63" s="1792"/>
      <c r="K63" s="1792"/>
      <c r="L63" s="1792">
        <f>'JAN-24'!L63</f>
        <v>1</v>
      </c>
      <c r="M63" s="1792">
        <f>'JAN-24'!M63</f>
        <v>45</v>
      </c>
      <c r="N63" s="1792"/>
      <c r="O63" s="1792"/>
      <c r="P63" s="1792"/>
      <c r="Q63" s="1792"/>
      <c r="R63" s="1792"/>
      <c r="S63" s="1792"/>
      <c r="T63" s="1792"/>
      <c r="U63" s="1792"/>
      <c r="V63" s="1792">
        <f>'JAN-24'!V63</f>
        <v>0</v>
      </c>
      <c r="W63" s="1176"/>
    </row>
    <row r="64" spans="1:23" s="54" customFormat="1">
      <c r="A64" s="1176"/>
      <c r="B64" s="1793" t="str">
        <f>'JAN-24'!B64</f>
        <v>16.01.24</v>
      </c>
      <c r="C64" s="1793">
        <f>'JAN-24'!C64</f>
        <v>62</v>
      </c>
      <c r="D64" s="1793">
        <f>'JAN-24'!D64</f>
        <v>417</v>
      </c>
      <c r="E64" s="1793"/>
      <c r="F64" s="1793">
        <f>'JAN-24'!F64</f>
        <v>57</v>
      </c>
      <c r="G64" s="1793">
        <f>'JAN-24'!G64</f>
        <v>3557.86</v>
      </c>
      <c r="H64" s="1793">
        <f>'JAN-24'!H64</f>
        <v>146.5</v>
      </c>
      <c r="I64" s="1793">
        <f>'JAN-24'!I64</f>
        <v>7.76</v>
      </c>
      <c r="J64" s="1793"/>
      <c r="K64" s="1793"/>
      <c r="L64" s="1793">
        <f>'JAN-24'!L64</f>
        <v>1</v>
      </c>
      <c r="M64" s="1793">
        <f>'JAN-24'!M64</f>
        <v>55</v>
      </c>
      <c r="N64" s="1793"/>
      <c r="O64" s="1793"/>
      <c r="P64" s="1793"/>
      <c r="Q64" s="1793"/>
      <c r="R64" s="1793"/>
      <c r="S64" s="1793"/>
      <c r="T64" s="1793"/>
      <c r="U64" s="1793"/>
      <c r="V64" s="1793">
        <f>'JAN-24'!V64</f>
        <v>8977.5</v>
      </c>
      <c r="W64" s="1176"/>
    </row>
    <row r="65" spans="1:23" s="54" customFormat="1">
      <c r="A65" s="1176"/>
      <c r="B65" s="1793" t="str">
        <f>'JAN-24'!B65</f>
        <v>16.01.24</v>
      </c>
      <c r="C65" s="1793">
        <f>'JAN-24'!C65</f>
        <v>63</v>
      </c>
      <c r="D65" s="1793">
        <f>'JAN-24'!D65</f>
        <v>418</v>
      </c>
      <c r="E65" s="1793"/>
      <c r="F65" s="1793">
        <f>'JAN-24'!F65</f>
        <v>58</v>
      </c>
      <c r="G65" s="1793">
        <f>'JAN-24'!G65</f>
        <v>3605.64</v>
      </c>
      <c r="H65" s="1793">
        <f>'JAN-24'!H65</f>
        <v>162.11000000000001</v>
      </c>
      <c r="I65" s="1793">
        <f>'JAN-24'!I65</f>
        <v>3.35</v>
      </c>
      <c r="J65" s="1793"/>
      <c r="K65" s="1793"/>
      <c r="L65" s="1793">
        <f>'JAN-24'!L65</f>
        <v>1</v>
      </c>
      <c r="M65" s="1793">
        <f>'JAN-24'!M65</f>
        <v>50</v>
      </c>
      <c r="N65" s="1793"/>
      <c r="O65" s="1793"/>
      <c r="P65" s="1793"/>
      <c r="Q65" s="1793"/>
      <c r="R65" s="1793"/>
      <c r="S65" s="1793"/>
      <c r="T65" s="1793"/>
      <c r="U65" s="1793"/>
      <c r="V65" s="1793">
        <f>'JAN-24'!V65</f>
        <v>0</v>
      </c>
      <c r="W65" s="1176"/>
    </row>
    <row r="66" spans="1:23" s="54" customFormat="1">
      <c r="A66" s="1176"/>
      <c r="B66" s="1794" t="str">
        <f>'JAN-24'!B66</f>
        <v>17.01.24</v>
      </c>
      <c r="C66" s="1794">
        <f>'JAN-24'!C66</f>
        <v>64</v>
      </c>
      <c r="D66" s="1794">
        <f>'JAN-24'!D66</f>
        <v>419</v>
      </c>
      <c r="E66" s="1794"/>
      <c r="F66" s="1794">
        <f>'JAN-24'!F66</f>
        <v>58</v>
      </c>
      <c r="G66" s="1794">
        <f>'JAN-24'!G66</f>
        <v>3609.85</v>
      </c>
      <c r="H66" s="1794">
        <f>'JAN-24'!H66</f>
        <v>158.71</v>
      </c>
      <c r="I66" s="1794">
        <f>'JAN-24'!I66</f>
        <v>6.96</v>
      </c>
      <c r="J66" s="1794"/>
      <c r="K66" s="1794"/>
      <c r="L66" s="1794">
        <f>'JAN-24'!L66</f>
        <v>2</v>
      </c>
      <c r="M66" s="1794">
        <f>'JAN-24'!M66</f>
        <v>20</v>
      </c>
      <c r="N66" s="1794"/>
      <c r="O66" s="1794"/>
      <c r="P66" s="1794"/>
      <c r="Q66" s="1794"/>
      <c r="R66" s="1794"/>
      <c r="S66" s="1794"/>
      <c r="T66" s="1794"/>
      <c r="U66" s="1794"/>
      <c r="V66" s="1794">
        <f>'JAN-24'!V66</f>
        <v>9135</v>
      </c>
      <c r="W66" s="1176"/>
    </row>
    <row r="67" spans="1:23" s="54" customFormat="1">
      <c r="A67" s="1176"/>
      <c r="B67" s="1794" t="str">
        <f>'JAN-24'!B67</f>
        <v>17.01.24</v>
      </c>
      <c r="C67" s="1794">
        <f>'JAN-24'!C67</f>
        <v>65</v>
      </c>
      <c r="D67" s="1794">
        <f>'JAN-24'!D67</f>
        <v>420</v>
      </c>
      <c r="E67" s="1794"/>
      <c r="F67" s="1794">
        <f>'JAN-24'!F67</f>
        <v>59</v>
      </c>
      <c r="G67" s="1794">
        <f>'JAN-24'!G67</f>
        <v>3712.66</v>
      </c>
      <c r="H67" s="1794">
        <f>'JAN-24'!H67</f>
        <v>114.31</v>
      </c>
      <c r="I67" s="1794">
        <f>'JAN-24'!I67</f>
        <v>5.97</v>
      </c>
      <c r="J67" s="1794"/>
      <c r="K67" s="1794"/>
      <c r="L67" s="1794">
        <f>'JAN-24'!L67</f>
        <v>2</v>
      </c>
      <c r="M67" s="1794">
        <f>'JAN-24'!M67</f>
        <v>0</v>
      </c>
      <c r="N67" s="1794"/>
      <c r="O67" s="1794"/>
      <c r="P67" s="1794"/>
      <c r="Q67" s="1794"/>
      <c r="R67" s="1794"/>
      <c r="S67" s="1794"/>
      <c r="T67" s="1794"/>
      <c r="U67" s="1794"/>
      <c r="V67" s="1794">
        <f>'JAN-24'!V67</f>
        <v>9292.5</v>
      </c>
      <c r="W67" s="1176"/>
    </row>
    <row r="68" spans="1:23" s="54" customFormat="1">
      <c r="A68" s="1176"/>
      <c r="B68" s="1794" t="str">
        <f>'JAN-24'!B68</f>
        <v>17.01.24</v>
      </c>
      <c r="C68" s="1794">
        <f>'JAN-24'!C68</f>
        <v>66</v>
      </c>
      <c r="D68" s="1794">
        <f>'JAN-24'!D68</f>
        <v>421</v>
      </c>
      <c r="E68" s="1794"/>
      <c r="F68" s="1794">
        <f>'JAN-24'!F68</f>
        <v>58</v>
      </c>
      <c r="G68" s="1794">
        <f>'JAN-24'!G68</f>
        <v>3562.85</v>
      </c>
      <c r="H68" s="1794">
        <f>'JAN-24'!H68</f>
        <v>201.55</v>
      </c>
      <c r="I68" s="1794">
        <f>'JAN-24'!I68</f>
        <v>2.8</v>
      </c>
      <c r="J68" s="1794"/>
      <c r="K68" s="1794"/>
      <c r="L68" s="1794">
        <f>'JAN-24'!L68</f>
        <v>2</v>
      </c>
      <c r="M68" s="1794">
        <f>'JAN-24'!M68</f>
        <v>25</v>
      </c>
      <c r="N68" s="1794"/>
      <c r="O68" s="1794"/>
      <c r="P68" s="1794"/>
      <c r="Q68" s="1794"/>
      <c r="R68" s="1794"/>
      <c r="S68" s="1794"/>
      <c r="T68" s="1794"/>
      <c r="U68" s="1794"/>
      <c r="V68" s="1794">
        <f>'JAN-24'!V68</f>
        <v>0</v>
      </c>
      <c r="W68" s="1176"/>
    </row>
    <row r="69" spans="1:23" s="54" customFormat="1">
      <c r="A69" s="1176"/>
      <c r="B69" s="1795" t="str">
        <f>'JAN-24'!B69</f>
        <v>17.01.24</v>
      </c>
      <c r="C69" s="1795">
        <f>'JAN-24'!C69</f>
        <v>67</v>
      </c>
      <c r="D69" s="1795">
        <f>'JAN-24'!D69</f>
        <v>422</v>
      </c>
      <c r="E69" s="1795"/>
      <c r="F69" s="1795">
        <f>'JAN-24'!F69</f>
        <v>56</v>
      </c>
      <c r="G69" s="1795">
        <f>'JAN-24'!G69</f>
        <v>3490.64</v>
      </c>
      <c r="H69" s="1795">
        <f>'JAN-24'!H69</f>
        <v>150.72999999999999</v>
      </c>
      <c r="I69" s="1795">
        <f>'JAN-24'!I69</f>
        <v>1.37</v>
      </c>
      <c r="J69" s="1795"/>
      <c r="K69" s="1795"/>
      <c r="L69" s="1795">
        <f>'JAN-24'!L69</f>
        <v>1</v>
      </c>
      <c r="M69" s="1795">
        <f>'JAN-24'!M69</f>
        <v>50</v>
      </c>
      <c r="N69" s="1795"/>
      <c r="O69" s="1795"/>
      <c r="P69" s="1795"/>
      <c r="Q69" s="1795"/>
      <c r="R69" s="1795"/>
      <c r="S69" s="1795"/>
      <c r="T69" s="1795"/>
      <c r="U69" s="1795"/>
      <c r="V69" s="1795">
        <f>'JAN-24'!V69</f>
        <v>0</v>
      </c>
      <c r="W69" s="1176"/>
    </row>
    <row r="70" spans="1:23" s="54" customFormat="1">
      <c r="A70" s="1176"/>
      <c r="B70" s="1796" t="str">
        <f>'JAN-24'!B70</f>
        <v>17.01.24</v>
      </c>
      <c r="C70" s="1796">
        <f>'JAN-24'!C70</f>
        <v>68</v>
      </c>
      <c r="D70" s="1796">
        <f>'JAN-24'!D70</f>
        <v>423</v>
      </c>
      <c r="E70" s="1796"/>
      <c r="F70" s="1796">
        <f>'JAN-24'!F70</f>
        <v>59</v>
      </c>
      <c r="G70" s="1796">
        <f>'JAN-24'!G70</f>
        <v>3628.04</v>
      </c>
      <c r="H70" s="1796">
        <f>'JAN-24'!H70</f>
        <v>198.95</v>
      </c>
      <c r="I70" s="1796">
        <f>'JAN-24'!I70</f>
        <v>0.39</v>
      </c>
      <c r="J70" s="1796"/>
      <c r="K70" s="1796"/>
      <c r="L70" s="1796">
        <f>'JAN-24'!L70</f>
        <v>1</v>
      </c>
      <c r="M70" s="1796">
        <f>'JAN-24'!M70</f>
        <v>40</v>
      </c>
      <c r="N70" s="1796"/>
      <c r="O70" s="1796"/>
      <c r="P70" s="1796"/>
      <c r="Q70" s="1796"/>
      <c r="R70" s="1796"/>
      <c r="S70" s="1796"/>
      <c r="T70" s="1796"/>
      <c r="U70" s="1796"/>
      <c r="V70" s="1796">
        <f>'JAN-24'!V70</f>
        <v>0</v>
      </c>
      <c r="W70" s="1176"/>
    </row>
    <row r="71" spans="1:23" s="54" customFormat="1">
      <c r="A71" s="1176"/>
      <c r="B71" s="1798" t="str">
        <f>'JAN-24'!B71</f>
        <v>18.01.24</v>
      </c>
      <c r="C71" s="1798">
        <f>'JAN-24'!C71</f>
        <v>69</v>
      </c>
      <c r="D71" s="1798">
        <f>'JAN-24'!D71</f>
        <v>424</v>
      </c>
      <c r="E71" s="1798"/>
      <c r="F71" s="1798">
        <f>'JAN-24'!F71</f>
        <v>57</v>
      </c>
      <c r="G71" s="1798">
        <f>'JAN-24'!G71</f>
        <v>3552.05</v>
      </c>
      <c r="H71" s="1798">
        <f>'JAN-24'!H71</f>
        <v>148.52000000000001</v>
      </c>
      <c r="I71" s="1798">
        <f>'JAN-24'!I71</f>
        <v>1.17</v>
      </c>
      <c r="J71" s="1798"/>
      <c r="K71" s="1798"/>
      <c r="L71" s="1798">
        <f>'JAN-24'!L71</f>
        <v>2</v>
      </c>
      <c r="M71" s="1798">
        <f>'JAN-24'!M71</f>
        <v>35</v>
      </c>
      <c r="N71" s="1798"/>
      <c r="O71" s="1798"/>
      <c r="P71" s="1798"/>
      <c r="Q71" s="1798"/>
      <c r="R71" s="1798"/>
      <c r="S71" s="1798"/>
      <c r="T71" s="1798"/>
      <c r="U71" s="1798"/>
      <c r="V71" s="1798">
        <f>'JAN-24'!V71</f>
        <v>0</v>
      </c>
      <c r="W71" s="1176"/>
    </row>
    <row r="72" spans="1:23" s="54" customFormat="1">
      <c r="A72" s="1176"/>
      <c r="B72" s="1798" t="str">
        <f>'JAN-24'!B72</f>
        <v>18.01.24</v>
      </c>
      <c r="C72" s="1798">
        <f>'JAN-24'!C72</f>
        <v>70</v>
      </c>
      <c r="D72" s="1798">
        <f>'JAN-24'!D72</f>
        <v>425</v>
      </c>
      <c r="E72" s="1798"/>
      <c r="F72" s="1798">
        <f>'JAN-24'!F72</f>
        <v>60</v>
      </c>
      <c r="G72" s="1798">
        <f>'JAN-24'!G72</f>
        <v>3766.6</v>
      </c>
      <c r="H72" s="1798">
        <f>'JAN-24'!H72</f>
        <v>138.93</v>
      </c>
      <c r="I72" s="1798">
        <f>'JAN-24'!I72</f>
        <v>5.53</v>
      </c>
      <c r="J72" s="1798"/>
      <c r="K72" s="1798"/>
      <c r="L72" s="1798">
        <f>'JAN-24'!L72</f>
        <v>2</v>
      </c>
      <c r="M72" s="1798">
        <f>'JAN-24'!M72</f>
        <v>0</v>
      </c>
      <c r="N72" s="1798"/>
      <c r="O72" s="1798"/>
      <c r="P72" s="1798"/>
      <c r="Q72" s="1798"/>
      <c r="R72" s="1798"/>
      <c r="S72" s="1798"/>
      <c r="T72" s="1798"/>
      <c r="U72" s="1798"/>
      <c r="V72" s="1798">
        <f>'JAN-24'!V72</f>
        <v>9450</v>
      </c>
      <c r="W72" s="1176"/>
    </row>
    <row r="73" spans="1:23" s="54" customFormat="1">
      <c r="A73" s="1176"/>
      <c r="B73" s="1798" t="str">
        <f>'JAN-24'!B73</f>
        <v>18.01.24</v>
      </c>
      <c r="C73" s="1798">
        <f>'JAN-24'!C73</f>
        <v>71</v>
      </c>
      <c r="D73" s="1798">
        <f>'JAN-24'!D73</f>
        <v>426</v>
      </c>
      <c r="E73" s="1798"/>
      <c r="F73" s="1798">
        <f>'JAN-24'!F73</f>
        <v>57</v>
      </c>
      <c r="G73" s="1798">
        <f>'JAN-24'!G73</f>
        <v>3532.9</v>
      </c>
      <c r="H73" s="1798">
        <f>'JAN-24'!H73</f>
        <v>155.09</v>
      </c>
      <c r="I73" s="1798">
        <f>'JAN-24'!I73</f>
        <v>2.59</v>
      </c>
      <c r="J73" s="1798"/>
      <c r="K73" s="1798"/>
      <c r="L73" s="1798">
        <f>'JAN-24'!L73</f>
        <v>1</v>
      </c>
      <c r="M73" s="1798">
        <f>'JAN-24'!M73</f>
        <v>50</v>
      </c>
      <c r="N73" s="1798"/>
      <c r="O73" s="1798"/>
      <c r="P73" s="1798"/>
      <c r="Q73" s="1798"/>
      <c r="R73" s="1798"/>
      <c r="S73" s="1798"/>
      <c r="T73" s="1798"/>
      <c r="U73" s="1798"/>
      <c r="V73" s="1798">
        <f>'JAN-24'!V73</f>
        <v>0</v>
      </c>
      <c r="W73" s="1176"/>
    </row>
    <row r="74" spans="1:23" s="54" customFormat="1">
      <c r="A74" s="1176"/>
      <c r="B74" s="1798" t="str">
        <f>'JAN-24'!B74</f>
        <v>18.01.24</v>
      </c>
      <c r="C74" s="1798">
        <f>'JAN-24'!C74</f>
        <v>72</v>
      </c>
      <c r="D74" s="1798">
        <f>'JAN-24'!D74</f>
        <v>427</v>
      </c>
      <c r="E74" s="1798"/>
      <c r="F74" s="1798">
        <f>'JAN-24'!F74</f>
        <v>58</v>
      </c>
      <c r="G74" s="1798">
        <f>'JAN-24'!G74</f>
        <v>3622.28</v>
      </c>
      <c r="H74" s="1798">
        <f>'JAN-24'!H74</f>
        <v>138.66</v>
      </c>
      <c r="I74" s="1798">
        <f>'JAN-24'!I74</f>
        <v>7.74</v>
      </c>
      <c r="J74" s="1798"/>
      <c r="K74" s="1798"/>
      <c r="L74" s="1798">
        <f>'JAN-24'!L74</f>
        <v>2</v>
      </c>
      <c r="M74" s="1798">
        <f>'JAN-24'!M74</f>
        <v>10</v>
      </c>
      <c r="N74" s="1798"/>
      <c r="O74" s="1798"/>
      <c r="P74" s="1798"/>
      <c r="Q74" s="1798"/>
      <c r="R74" s="1798"/>
      <c r="S74" s="1798"/>
      <c r="T74" s="1798"/>
      <c r="U74" s="1798"/>
      <c r="V74" s="1798">
        <f>'JAN-24'!V74</f>
        <v>9135</v>
      </c>
      <c r="W74" s="1176"/>
    </row>
    <row r="75" spans="1:23" s="54" customFormat="1">
      <c r="A75" s="1176"/>
      <c r="B75" s="1798" t="str">
        <f>'JAN-24'!B75</f>
        <v>18.01.24</v>
      </c>
      <c r="C75" s="1798">
        <f>'JAN-24'!C75</f>
        <v>73</v>
      </c>
      <c r="D75" s="1798">
        <f>'JAN-24'!D75</f>
        <v>428</v>
      </c>
      <c r="E75" s="1798"/>
      <c r="F75" s="1798">
        <f>'JAN-24'!F75</f>
        <v>57</v>
      </c>
      <c r="G75" s="1798">
        <f>'JAN-24'!G75</f>
        <v>3553.86</v>
      </c>
      <c r="H75" s="1798">
        <f>'JAN-24'!H75</f>
        <v>149.09</v>
      </c>
      <c r="I75" s="1798">
        <f>'JAN-24'!I75</f>
        <v>6.35</v>
      </c>
      <c r="J75" s="1798"/>
      <c r="K75" s="1798"/>
      <c r="L75" s="1798">
        <f>'JAN-24'!L75</f>
        <v>2</v>
      </c>
      <c r="M75" s="1798">
        <f>'JAN-24'!M75</f>
        <v>5</v>
      </c>
      <c r="N75" s="1798"/>
      <c r="O75" s="1798"/>
      <c r="P75" s="1798"/>
      <c r="Q75" s="1798"/>
      <c r="R75" s="1798"/>
      <c r="S75" s="1798"/>
      <c r="T75" s="1798"/>
      <c r="U75" s="1798"/>
      <c r="V75" s="1798">
        <f>'JAN-24'!V75</f>
        <v>8977.5</v>
      </c>
      <c r="W75" s="1176"/>
    </row>
    <row r="76" spans="1:23" s="54" customFormat="1">
      <c r="A76" s="1176"/>
      <c r="B76" s="1798" t="str">
        <f>'JAN-24'!B76</f>
        <v>19.01.24</v>
      </c>
      <c r="C76" s="1798">
        <f>'JAN-24'!C76</f>
        <v>74</v>
      </c>
      <c r="D76" s="1798">
        <f>'JAN-24'!D76</f>
        <v>429</v>
      </c>
      <c r="E76" s="1798"/>
      <c r="F76" s="1798">
        <f>'JAN-24'!F76</f>
        <v>58</v>
      </c>
      <c r="G76" s="1798">
        <f>'JAN-24'!G76</f>
        <v>3615.27</v>
      </c>
      <c r="H76" s="1798">
        <f>'JAN-24'!H76</f>
        <v>144.69</v>
      </c>
      <c r="I76" s="1798">
        <f>'JAN-24'!I76</f>
        <v>3.96</v>
      </c>
      <c r="J76" s="1798"/>
      <c r="K76" s="1798"/>
      <c r="L76" s="1798">
        <f>'JAN-24'!L76</f>
        <v>2</v>
      </c>
      <c r="M76" s="1798" t="str">
        <f>'JAN-24'!M76</f>
        <v>15</v>
      </c>
      <c r="N76" s="1798"/>
      <c r="O76" s="1798"/>
      <c r="P76" s="1798"/>
      <c r="Q76" s="1798"/>
      <c r="R76" s="1798"/>
      <c r="S76" s="1798"/>
      <c r="T76" s="1798"/>
      <c r="U76" s="1798"/>
      <c r="V76" s="1798">
        <f>'JAN-24'!V76</f>
        <v>9135</v>
      </c>
      <c r="W76" s="1176"/>
    </row>
    <row r="77" spans="1:23" s="54" customFormat="1">
      <c r="A77" s="1176"/>
      <c r="B77" s="1798" t="str">
        <f>'JAN-24'!B77</f>
        <v>19.01.24</v>
      </c>
      <c r="C77" s="1798">
        <f>'JAN-24'!C77</f>
        <v>75</v>
      </c>
      <c r="D77" s="1798">
        <f>'JAN-24'!D77</f>
        <v>430</v>
      </c>
      <c r="E77" s="1798"/>
      <c r="F77" s="1798">
        <f>'JAN-24'!F77</f>
        <v>59</v>
      </c>
      <c r="G77" s="1798">
        <f>'JAN-24'!G77</f>
        <v>3711.06</v>
      </c>
      <c r="H77" s="1798">
        <f>'JAN-24'!H77</f>
        <v>115.11</v>
      </c>
      <c r="I77" s="1798">
        <f>'JAN-24'!I77</f>
        <v>5.17</v>
      </c>
      <c r="J77" s="1798"/>
      <c r="K77" s="1798"/>
      <c r="L77" s="1798">
        <f>'JAN-24'!L77</f>
        <v>1</v>
      </c>
      <c r="M77" s="1798" t="str">
        <f>'JAN-24'!M77</f>
        <v>40</v>
      </c>
      <c r="N77" s="1798"/>
      <c r="O77" s="1798"/>
      <c r="P77" s="1798"/>
      <c r="Q77" s="1798"/>
      <c r="R77" s="1798"/>
      <c r="S77" s="1798"/>
      <c r="T77" s="1798"/>
      <c r="U77" s="1798"/>
      <c r="V77" s="1798">
        <f>'JAN-24'!V77</f>
        <v>9292.5</v>
      </c>
      <c r="W77" s="1176"/>
    </row>
    <row r="78" spans="1:23" s="54" customFormat="1">
      <c r="A78" s="1176"/>
      <c r="B78" s="1798" t="str">
        <f>'JAN-24'!B78</f>
        <v>19.01.24</v>
      </c>
      <c r="C78" s="1798">
        <f>'JAN-24'!C78</f>
        <v>76</v>
      </c>
      <c r="D78" s="1798">
        <f>'JAN-24'!D78</f>
        <v>431</v>
      </c>
      <c r="E78" s="1798"/>
      <c r="F78" s="1798">
        <f>'JAN-24'!F78</f>
        <v>58</v>
      </c>
      <c r="G78" s="1798">
        <f>'JAN-24'!G78</f>
        <v>3619.43</v>
      </c>
      <c r="H78" s="1798">
        <f>'JAN-24'!H78</f>
        <v>147.77000000000001</v>
      </c>
      <c r="I78" s="1798">
        <f>'JAN-24'!I78</f>
        <v>0</v>
      </c>
      <c r="J78" s="1798"/>
      <c r="K78" s="1798"/>
      <c r="L78" s="1798">
        <f>'JAN-24'!L78</f>
        <v>2</v>
      </c>
      <c r="M78" s="1798" t="str">
        <f>'JAN-24'!M78</f>
        <v>00</v>
      </c>
      <c r="N78" s="1798"/>
      <c r="O78" s="1798"/>
      <c r="P78" s="1798"/>
      <c r="Q78" s="1798"/>
      <c r="R78" s="1798"/>
      <c r="S78" s="1798"/>
      <c r="T78" s="1798"/>
      <c r="U78" s="1798"/>
      <c r="V78" s="1798">
        <f>'JAN-24'!V78</f>
        <v>0</v>
      </c>
      <c r="W78" s="1176"/>
    </row>
    <row r="79" spans="1:23" s="54" customFormat="1">
      <c r="A79" s="1176"/>
      <c r="B79" s="1798" t="str">
        <f>'JAN-24'!B79</f>
        <v>19.01.24</v>
      </c>
      <c r="C79" s="1798">
        <f>'JAN-24'!C79</f>
        <v>77</v>
      </c>
      <c r="D79" s="1798">
        <f>'JAN-24'!D79</f>
        <v>432</v>
      </c>
      <c r="E79" s="1798"/>
      <c r="F79" s="1798">
        <f>'JAN-24'!F79</f>
        <v>58</v>
      </c>
      <c r="G79" s="1798">
        <f>'JAN-24'!G79</f>
        <v>3635.06</v>
      </c>
      <c r="H79" s="1798">
        <f>'JAN-24'!H79</f>
        <v>128.9</v>
      </c>
      <c r="I79" s="1798">
        <f>'JAN-24'!I79</f>
        <v>5.16</v>
      </c>
      <c r="J79" s="1798"/>
      <c r="K79" s="1798"/>
      <c r="L79" s="1798">
        <f>'JAN-24'!L79</f>
        <v>2</v>
      </c>
      <c r="M79" s="1798" t="str">
        <f>'JAN-24'!M79</f>
        <v>15</v>
      </c>
      <c r="N79" s="1798"/>
      <c r="O79" s="1798"/>
      <c r="P79" s="1798"/>
      <c r="Q79" s="1798"/>
      <c r="R79" s="1798"/>
      <c r="S79" s="1798"/>
      <c r="T79" s="1798"/>
      <c r="U79" s="1798"/>
      <c r="V79" s="1798">
        <f>'JAN-24'!V79</f>
        <v>0</v>
      </c>
      <c r="W79" s="1176"/>
    </row>
    <row r="80" spans="1:23" s="54" customFormat="1">
      <c r="A80" s="1176"/>
      <c r="B80" s="1798" t="str">
        <f>'JAN-24'!B80</f>
        <v>19.01.24</v>
      </c>
      <c r="C80" s="1798">
        <f>'JAN-24'!C80</f>
        <v>78</v>
      </c>
      <c r="D80" s="1798">
        <f>'JAN-24'!D80</f>
        <v>433</v>
      </c>
      <c r="E80" s="1798"/>
      <c r="F80" s="1798">
        <f>'JAN-24'!F80</f>
        <v>58</v>
      </c>
      <c r="G80" s="1798">
        <f>'JAN-24'!G80</f>
        <v>3656.48</v>
      </c>
      <c r="H80" s="1798">
        <f>'JAN-24'!H80</f>
        <v>113.85</v>
      </c>
      <c r="I80" s="1798">
        <f>'JAN-24'!I80</f>
        <v>17.13</v>
      </c>
      <c r="J80" s="1798"/>
      <c r="K80" s="1798"/>
      <c r="L80" s="1798">
        <f>'JAN-24'!L80</f>
        <v>2</v>
      </c>
      <c r="M80" s="1798" t="str">
        <f>'JAN-24'!M80</f>
        <v>30</v>
      </c>
      <c r="N80" s="1798"/>
      <c r="O80" s="1798"/>
      <c r="P80" s="1798"/>
      <c r="Q80" s="1798"/>
      <c r="R80" s="1798"/>
      <c r="S80" s="1798"/>
      <c r="T80" s="1798"/>
      <c r="U80" s="1798"/>
      <c r="V80" s="1798">
        <f>'JAN-24'!V80</f>
        <v>9135</v>
      </c>
      <c r="W80" s="1176"/>
    </row>
    <row r="81" spans="1:23" s="54" customFormat="1">
      <c r="A81" s="1176"/>
      <c r="B81" s="1798" t="str">
        <f>'JAN-24'!B81</f>
        <v>20.01.24</v>
      </c>
      <c r="C81" s="1798">
        <f>'JAN-24'!C81</f>
        <v>79</v>
      </c>
      <c r="D81" s="1798">
        <f>'JAN-24'!D81</f>
        <v>434</v>
      </c>
      <c r="E81" s="1798"/>
      <c r="F81" s="1798">
        <f>'JAN-24'!F81</f>
        <v>58</v>
      </c>
      <c r="G81" s="1798">
        <f>'JAN-24'!G81</f>
        <v>3476.64</v>
      </c>
      <c r="H81" s="1798">
        <f>'JAN-24'!H81</f>
        <v>226.54</v>
      </c>
      <c r="I81" s="1798">
        <f>'JAN-24'!I81</f>
        <v>0.98</v>
      </c>
      <c r="J81" s="1798"/>
      <c r="K81" s="1798"/>
      <c r="L81" s="1798">
        <f>'JAN-24'!L81</f>
        <v>2</v>
      </c>
      <c r="M81" s="1798" t="str">
        <f>'JAN-24'!M81</f>
        <v>30</v>
      </c>
      <c r="N81" s="1798"/>
      <c r="O81" s="1798"/>
      <c r="P81" s="1798"/>
      <c r="Q81" s="1798"/>
      <c r="R81" s="1798"/>
      <c r="S81" s="1798"/>
      <c r="T81" s="1798"/>
      <c r="U81" s="1798"/>
      <c r="V81" s="1798">
        <f>'JAN-24'!V81</f>
        <v>0</v>
      </c>
      <c r="W81" s="1176"/>
    </row>
    <row r="82" spans="1:23" s="54" customFormat="1">
      <c r="A82" s="1176"/>
      <c r="B82" s="1798" t="str">
        <f>'JAN-24'!B82</f>
        <v>20.01.24</v>
      </c>
      <c r="C82" s="1798">
        <f>'JAN-24'!C82</f>
        <v>80</v>
      </c>
      <c r="D82" s="1798">
        <f>'JAN-24'!D82</f>
        <v>435</v>
      </c>
      <c r="E82" s="1798"/>
      <c r="F82" s="1798">
        <f>'JAN-24'!F82</f>
        <v>59</v>
      </c>
      <c r="G82" s="1798">
        <f>'JAN-24'!G82</f>
        <v>3605.45</v>
      </c>
      <c r="H82" s="1798">
        <f>'JAN-24'!H82</f>
        <v>219.74</v>
      </c>
      <c r="I82" s="1798">
        <f>'JAN-24'!I82</f>
        <v>1.39</v>
      </c>
      <c r="J82" s="1798"/>
      <c r="K82" s="1798"/>
      <c r="L82" s="1798">
        <f>'JAN-24'!L82</f>
        <v>2</v>
      </c>
      <c r="M82" s="1798" t="str">
        <f>'JAN-24'!M82</f>
        <v>45</v>
      </c>
      <c r="N82" s="1798"/>
      <c r="O82" s="1798"/>
      <c r="P82" s="1798"/>
      <c r="Q82" s="1798"/>
      <c r="R82" s="1798"/>
      <c r="S82" s="1798"/>
      <c r="T82" s="1798"/>
      <c r="U82" s="1798"/>
      <c r="V82" s="1798">
        <f>'JAN-24'!V82</f>
        <v>0</v>
      </c>
      <c r="W82" s="1176"/>
    </row>
    <row r="83" spans="1:23" s="54" customFormat="1">
      <c r="A83" s="1176"/>
      <c r="B83" s="1798" t="str">
        <f>'JAN-24'!B83</f>
        <v>20.01.24</v>
      </c>
      <c r="C83" s="1798">
        <f>'JAN-24'!C83</f>
        <v>81</v>
      </c>
      <c r="D83" s="1798">
        <f>'JAN-24'!D83</f>
        <v>436</v>
      </c>
      <c r="E83" s="1798"/>
      <c r="F83" s="1798">
        <f>'JAN-24'!F83</f>
        <v>59</v>
      </c>
      <c r="G83" s="1798">
        <f>'JAN-24'!G83</f>
        <v>3671.42</v>
      </c>
      <c r="H83" s="1798">
        <f>'JAN-24'!H83</f>
        <v>161.16999999999999</v>
      </c>
      <c r="I83" s="1798">
        <f>'JAN-24'!I83</f>
        <v>0.39</v>
      </c>
      <c r="J83" s="1798"/>
      <c r="K83" s="1798"/>
      <c r="L83" s="1798">
        <f>'JAN-24'!L83</f>
        <v>2</v>
      </c>
      <c r="M83" s="1798" t="str">
        <f>'JAN-24'!M83</f>
        <v>10</v>
      </c>
      <c r="N83" s="1798"/>
      <c r="O83" s="1798"/>
      <c r="P83" s="1798"/>
      <c r="Q83" s="1798"/>
      <c r="R83" s="1798"/>
      <c r="S83" s="1798"/>
      <c r="T83" s="1798"/>
      <c r="U83" s="1798"/>
      <c r="V83" s="1798">
        <f>'JAN-24'!V83</f>
        <v>0</v>
      </c>
      <c r="W83" s="1176"/>
    </row>
    <row r="84" spans="1:23" s="54" customFormat="1">
      <c r="A84" s="1176"/>
      <c r="B84" s="1798" t="str">
        <f>'JAN-24'!B84</f>
        <v>20.01.24</v>
      </c>
      <c r="C84" s="1798">
        <f>'JAN-24'!C84</f>
        <v>82</v>
      </c>
      <c r="D84" s="1798">
        <f>'JAN-24'!D84</f>
        <v>437</v>
      </c>
      <c r="E84" s="1798"/>
      <c r="F84" s="1798">
        <f>'JAN-24'!F84</f>
        <v>59</v>
      </c>
      <c r="G84" s="1798">
        <f>'JAN-24'!G84</f>
        <v>3689.23</v>
      </c>
      <c r="H84" s="1798">
        <f>'JAN-24'!H84</f>
        <v>143.71</v>
      </c>
      <c r="I84" s="1798">
        <f>'JAN-24'!I84</f>
        <v>3.54</v>
      </c>
      <c r="J84" s="1798"/>
      <c r="K84" s="1798"/>
      <c r="L84" s="1798">
        <f>'JAN-24'!L84</f>
        <v>2</v>
      </c>
      <c r="M84" s="1798" t="str">
        <f>'JAN-24'!M84</f>
        <v>20</v>
      </c>
      <c r="N84" s="1798"/>
      <c r="O84" s="1798"/>
      <c r="P84" s="1798"/>
      <c r="Q84" s="1798"/>
      <c r="R84" s="1798"/>
      <c r="S84" s="1798"/>
      <c r="T84" s="1798"/>
      <c r="U84" s="1798"/>
      <c r="V84" s="1798">
        <f>'JAN-24'!V84</f>
        <v>0</v>
      </c>
      <c r="W84" s="1176"/>
    </row>
    <row r="85" spans="1:23" s="54" customFormat="1">
      <c r="A85" s="1176"/>
      <c r="B85" s="1798" t="str">
        <f>'JAN-24'!B85</f>
        <v>21.01.24</v>
      </c>
      <c r="C85" s="1798">
        <f>'JAN-24'!C85</f>
        <v>83</v>
      </c>
      <c r="D85" s="1798">
        <f>'JAN-24'!D85</f>
        <v>438</v>
      </c>
      <c r="E85" s="1798"/>
      <c r="F85" s="1798">
        <f>'JAN-24'!F85</f>
        <v>59</v>
      </c>
      <c r="G85" s="1798">
        <f>'JAN-24'!G85</f>
        <v>3689.64</v>
      </c>
      <c r="H85" s="1798">
        <f>'JAN-24'!H85</f>
        <v>139.15</v>
      </c>
      <c r="I85" s="1798">
        <f>'JAN-24'!I85</f>
        <v>2.19</v>
      </c>
      <c r="J85" s="1798"/>
      <c r="K85" s="1798"/>
      <c r="L85" s="1798">
        <f>'JAN-24'!L85</f>
        <v>2</v>
      </c>
      <c r="M85" s="1798" t="str">
        <f>'JAN-24'!M85</f>
        <v>25</v>
      </c>
      <c r="N85" s="1798"/>
      <c r="O85" s="1798"/>
      <c r="P85" s="1798"/>
      <c r="Q85" s="1798"/>
      <c r="R85" s="1798"/>
      <c r="S85" s="1798"/>
      <c r="T85" s="1798"/>
      <c r="U85" s="1798"/>
      <c r="V85" s="1798">
        <f>'JAN-24'!V85</f>
        <v>25504.5</v>
      </c>
      <c r="W85" s="1176"/>
    </row>
    <row r="86" spans="1:23" s="54" customFormat="1">
      <c r="A86" s="1176"/>
      <c r="B86" s="1798" t="str">
        <f>'JAN-24'!B86</f>
        <v>21.01.24</v>
      </c>
      <c r="C86" s="1798">
        <f>'JAN-24'!C86</f>
        <v>84</v>
      </c>
      <c r="D86" s="1798">
        <f>'JAN-24'!D86</f>
        <v>439</v>
      </c>
      <c r="E86" s="1798"/>
      <c r="F86" s="1798">
        <f>'JAN-24'!F86</f>
        <v>60</v>
      </c>
      <c r="G86" s="1798">
        <f>'JAN-24'!G86</f>
        <v>3762</v>
      </c>
      <c r="H86" s="1798">
        <f>'JAN-24'!H86</f>
        <v>140.94999999999999</v>
      </c>
      <c r="I86" s="1798">
        <f>'JAN-24'!I86</f>
        <v>2.95</v>
      </c>
      <c r="J86" s="1798"/>
      <c r="K86" s="1798"/>
      <c r="L86" s="1798">
        <f>'JAN-24'!L86</f>
        <v>2</v>
      </c>
      <c r="M86" s="1798" t="str">
        <f>'JAN-24'!M86</f>
        <v>25</v>
      </c>
      <c r="N86" s="1798"/>
      <c r="O86" s="1798"/>
      <c r="P86" s="1798"/>
      <c r="Q86" s="1798"/>
      <c r="R86" s="1798"/>
      <c r="S86" s="1798"/>
      <c r="T86" s="1798"/>
      <c r="U86" s="1798"/>
      <c r="V86" s="1798">
        <f>'JAN-24'!V86</f>
        <v>9450</v>
      </c>
      <c r="W86" s="1176"/>
    </row>
    <row r="87" spans="1:23" s="54" customFormat="1">
      <c r="A87" s="1176"/>
      <c r="B87" s="1798" t="str">
        <f>'JAN-24'!B87</f>
        <v>21.01.24</v>
      </c>
      <c r="C87" s="1798">
        <f>'JAN-24'!C87</f>
        <v>85</v>
      </c>
      <c r="D87" s="1798">
        <f>'JAN-24'!D87</f>
        <v>440</v>
      </c>
      <c r="E87" s="1798"/>
      <c r="F87" s="1798">
        <f>'JAN-24'!F87</f>
        <v>59</v>
      </c>
      <c r="G87" s="1798">
        <f>'JAN-24'!G87</f>
        <v>3686.04</v>
      </c>
      <c r="H87" s="1798">
        <f>'JAN-24'!H87</f>
        <v>145.75</v>
      </c>
      <c r="I87" s="1798">
        <f>'JAN-24'!I87</f>
        <v>5.19</v>
      </c>
      <c r="J87" s="1798"/>
      <c r="K87" s="1798"/>
      <c r="L87" s="1798">
        <f>'JAN-24'!L87</f>
        <v>2</v>
      </c>
      <c r="M87" s="1798" t="str">
        <f>'JAN-24'!M87</f>
        <v>05</v>
      </c>
      <c r="N87" s="1798"/>
      <c r="O87" s="1798"/>
      <c r="P87" s="1798"/>
      <c r="Q87" s="1798"/>
      <c r="R87" s="1798"/>
      <c r="S87" s="1798"/>
      <c r="T87" s="1798"/>
      <c r="U87" s="1798"/>
      <c r="V87" s="1798">
        <f>'JAN-24'!V87</f>
        <v>9292.5</v>
      </c>
      <c r="W87" s="1176"/>
    </row>
    <row r="88" spans="1:23" s="54" customFormat="1">
      <c r="A88" s="1176"/>
      <c r="B88" s="1798" t="str">
        <f>'JAN-24'!B88</f>
        <v>22.01.24</v>
      </c>
      <c r="C88" s="1798">
        <f>'JAN-24'!C88</f>
        <v>86</v>
      </c>
      <c r="D88" s="1798">
        <f>'JAN-24'!D88</f>
        <v>441</v>
      </c>
      <c r="E88" s="1798"/>
      <c r="F88" s="1798">
        <f>'JAN-24'!F88</f>
        <v>54</v>
      </c>
      <c r="G88" s="1798">
        <f>'JAN-24'!G88</f>
        <v>3376.46</v>
      </c>
      <c r="H88" s="1798">
        <f>'JAN-24'!H88</f>
        <v>138.29</v>
      </c>
      <c r="I88" s="1798">
        <f>'JAN-24'!I88</f>
        <v>4.75</v>
      </c>
      <c r="J88" s="1798"/>
      <c r="K88" s="1798"/>
      <c r="L88" s="1798">
        <f>'JAN-24'!L88</f>
        <v>2</v>
      </c>
      <c r="M88" s="1798" t="str">
        <f>'JAN-24'!M88</f>
        <v>15</v>
      </c>
      <c r="N88" s="1798"/>
      <c r="O88" s="1798"/>
      <c r="P88" s="1798"/>
      <c r="Q88" s="1798"/>
      <c r="R88" s="1798"/>
      <c r="S88" s="1798"/>
      <c r="T88" s="1798"/>
      <c r="U88" s="1798"/>
      <c r="V88" s="1798">
        <f>'JAN-24'!V88</f>
        <v>8505</v>
      </c>
      <c r="W88" s="1176"/>
    </row>
    <row r="89" spans="1:23" s="54" customFormat="1">
      <c r="A89" s="1176"/>
      <c r="B89" s="1798" t="str">
        <f>'JAN-24'!B89</f>
        <v>22.01.24</v>
      </c>
      <c r="C89" s="1798">
        <f>'JAN-24'!C89</f>
        <v>87</v>
      </c>
      <c r="D89" s="1798">
        <f>'JAN-24'!D89</f>
        <v>442</v>
      </c>
      <c r="E89" s="1798"/>
      <c r="F89" s="1798">
        <f>'JAN-24'!F89</f>
        <v>59</v>
      </c>
      <c r="G89" s="1798">
        <f>'JAN-24'!G89</f>
        <v>3646.83</v>
      </c>
      <c r="H89" s="1798">
        <f>'JAN-24'!H89</f>
        <v>188.31</v>
      </c>
      <c r="I89" s="1798">
        <f>'JAN-24'!I89</f>
        <v>5.74</v>
      </c>
      <c r="J89" s="1798"/>
      <c r="K89" s="1798"/>
      <c r="L89" s="1798">
        <f>'JAN-24'!L89</f>
        <v>2</v>
      </c>
      <c r="M89" s="1798" t="str">
        <f>'JAN-24'!M89</f>
        <v>25</v>
      </c>
      <c r="N89" s="1798"/>
      <c r="O89" s="1798"/>
      <c r="P89" s="1798"/>
      <c r="Q89" s="1798"/>
      <c r="R89" s="1798"/>
      <c r="S89" s="1798"/>
      <c r="T89" s="1798"/>
      <c r="U89" s="1798"/>
      <c r="V89" s="1798">
        <f>'JAN-24'!V89</f>
        <v>0</v>
      </c>
      <c r="W89" s="1176"/>
    </row>
    <row r="90" spans="1:23" s="54" customFormat="1">
      <c r="A90" s="1176"/>
      <c r="B90" s="1798" t="str">
        <f>'JAN-24'!B90</f>
        <v>22.01.24</v>
      </c>
      <c r="C90" s="1798">
        <f>'JAN-24'!C90</f>
        <v>88</v>
      </c>
      <c r="D90" s="1798">
        <f>'JAN-24'!D90</f>
        <v>443</v>
      </c>
      <c r="E90" s="1798"/>
      <c r="F90" s="1798">
        <f>'JAN-24'!F90</f>
        <v>59</v>
      </c>
      <c r="G90" s="1798">
        <f>'JAN-24'!G90</f>
        <v>3640.66</v>
      </c>
      <c r="H90" s="1798">
        <f>'JAN-24'!H90</f>
        <v>182.32</v>
      </c>
      <c r="I90" s="1798">
        <f>'JAN-24'!I90</f>
        <v>1.98</v>
      </c>
      <c r="J90" s="1798"/>
      <c r="K90" s="1798"/>
      <c r="L90" s="1798">
        <f>'JAN-24'!L90</f>
        <v>2</v>
      </c>
      <c r="M90" s="1798" t="str">
        <f>'JAN-24'!M90</f>
        <v>10</v>
      </c>
      <c r="N90" s="1798"/>
      <c r="O90" s="1798"/>
      <c r="P90" s="1798"/>
      <c r="Q90" s="1798"/>
      <c r="R90" s="1798"/>
      <c r="S90" s="1798"/>
      <c r="T90" s="1798"/>
      <c r="U90" s="1798"/>
      <c r="V90" s="1798">
        <f>'JAN-24'!V90</f>
        <v>9292.5</v>
      </c>
      <c r="W90" s="1176"/>
    </row>
    <row r="91" spans="1:23" s="54" customFormat="1">
      <c r="A91" s="1176"/>
      <c r="B91" s="1798" t="str">
        <f>'JAN-24'!B91</f>
        <v>22.01.24</v>
      </c>
      <c r="C91" s="1798">
        <f>'JAN-24'!C91</f>
        <v>89</v>
      </c>
      <c r="D91" s="1798">
        <f>'JAN-24'!D91</f>
        <v>444</v>
      </c>
      <c r="E91" s="1798"/>
      <c r="F91" s="1798">
        <f>'JAN-24'!F91</f>
        <v>59</v>
      </c>
      <c r="G91" s="1798">
        <f>'JAN-24'!G91</f>
        <v>3674.25</v>
      </c>
      <c r="H91" s="1798">
        <f>'JAN-24'!H91</f>
        <v>149.75</v>
      </c>
      <c r="I91" s="1798">
        <f>'JAN-24'!I91</f>
        <v>0.2</v>
      </c>
      <c r="J91" s="1798"/>
      <c r="K91" s="1798"/>
      <c r="L91" s="1798">
        <f>'JAN-24'!L91</f>
        <v>2</v>
      </c>
      <c r="M91" s="1798" t="str">
        <f>'JAN-24'!M91</f>
        <v>15</v>
      </c>
      <c r="N91" s="1798"/>
      <c r="O91" s="1798"/>
      <c r="P91" s="1798"/>
      <c r="Q91" s="1798"/>
      <c r="R91" s="1798"/>
      <c r="S91" s="1798"/>
      <c r="T91" s="1798"/>
      <c r="U91" s="1798"/>
      <c r="V91" s="1798">
        <f>'JAN-24'!V91</f>
        <v>0</v>
      </c>
      <c r="W91" s="1176"/>
    </row>
    <row r="92" spans="1:23" s="58" customFormat="1" ht="15.75">
      <c r="B92" s="1798" t="str">
        <f>'JAN-24'!B92</f>
        <v>23.01.24</v>
      </c>
      <c r="C92" s="1798">
        <f>'JAN-24'!C92</f>
        <v>90</v>
      </c>
      <c r="D92" s="1798">
        <f>'JAN-24'!D92</f>
        <v>445</v>
      </c>
      <c r="E92" s="1798"/>
      <c r="F92" s="1798">
        <f>'JAN-24'!F92</f>
        <v>59</v>
      </c>
      <c r="G92" s="1798">
        <f>'JAN-24'!G92</f>
        <v>3670.85</v>
      </c>
      <c r="H92" s="1798">
        <f>'JAN-24'!H92</f>
        <v>155.94</v>
      </c>
      <c r="I92" s="1798">
        <f>'JAN-24'!I92</f>
        <v>2.99</v>
      </c>
      <c r="J92" s="1798"/>
      <c r="K92" s="1798"/>
      <c r="L92" s="1798">
        <f>'JAN-24'!L92</f>
        <v>2</v>
      </c>
      <c r="M92" s="1798" t="str">
        <f>'JAN-24'!M92</f>
        <v>20</v>
      </c>
      <c r="N92" s="1798"/>
      <c r="O92" s="1798"/>
      <c r="P92" s="1798"/>
      <c r="Q92" s="1798"/>
      <c r="R92" s="1798"/>
      <c r="S92" s="1798"/>
      <c r="T92" s="1798"/>
      <c r="U92" s="1798"/>
      <c r="V92" s="1798">
        <f>'JAN-24'!V92</f>
        <v>0</v>
      </c>
      <c r="W92"/>
    </row>
    <row r="93" spans="1:23" s="58" customFormat="1" ht="15.75">
      <c r="B93" s="1798" t="str">
        <f>'JAN-24'!B93</f>
        <v>23.01.24</v>
      </c>
      <c r="C93" s="1798">
        <f>'JAN-24'!C93</f>
        <v>91</v>
      </c>
      <c r="D93" s="1798">
        <f>'JAN-24'!D93</f>
        <v>446</v>
      </c>
      <c r="E93" s="1798"/>
      <c r="F93" s="1798">
        <f>'JAN-24'!F93</f>
        <v>54</v>
      </c>
      <c r="G93" s="1798">
        <f>'JAN-24'!G93</f>
        <v>3369.91</v>
      </c>
      <c r="H93" s="1798">
        <f>'JAN-24'!H93</f>
        <v>133.46</v>
      </c>
      <c r="I93" s="1798">
        <f>'JAN-24'!I93</f>
        <v>7.37</v>
      </c>
      <c r="J93" s="1798"/>
      <c r="K93" s="1798"/>
      <c r="L93" s="1798">
        <f>'JAN-24'!L93</f>
        <v>2</v>
      </c>
      <c r="M93" s="1798" t="str">
        <f>'JAN-24'!M93</f>
        <v>30</v>
      </c>
      <c r="N93" s="1798"/>
      <c r="O93" s="1798"/>
      <c r="P93" s="1798"/>
      <c r="Q93" s="1798"/>
      <c r="R93" s="1798"/>
      <c r="S93" s="1798"/>
      <c r="T93" s="1798"/>
      <c r="U93" s="1798"/>
      <c r="V93" s="1798">
        <f>'JAN-24'!V93</f>
        <v>0</v>
      </c>
      <c r="W93"/>
    </row>
    <row r="94" spans="1:23" s="58" customFormat="1" ht="15.75">
      <c r="B94" s="1798" t="str">
        <f>'JAN-24'!B94</f>
        <v>23.01.24</v>
      </c>
      <c r="C94" s="1798">
        <f>'JAN-24'!C94</f>
        <v>92</v>
      </c>
      <c r="D94" s="1798">
        <f>'JAN-24'!D94</f>
        <v>447</v>
      </c>
      <c r="E94" s="1798"/>
      <c r="F94" s="1798">
        <f>'JAN-24'!F94</f>
        <v>59</v>
      </c>
      <c r="G94" s="1798">
        <f>'JAN-24'!G94</f>
        <v>3692.07</v>
      </c>
      <c r="H94" s="1798">
        <f>'JAN-24'!H94</f>
        <v>132.30000000000001</v>
      </c>
      <c r="I94" s="1798">
        <f>'JAN-24'!I94</f>
        <v>6.17</v>
      </c>
      <c r="J94" s="1798"/>
      <c r="K94" s="1798"/>
      <c r="L94" s="1798">
        <f>'JAN-24'!L94</f>
        <v>2</v>
      </c>
      <c r="M94" s="1798" t="str">
        <f>'JAN-24'!M94</f>
        <v>35</v>
      </c>
      <c r="N94" s="1798"/>
      <c r="O94" s="1798"/>
      <c r="P94" s="1798"/>
      <c r="Q94" s="1798"/>
      <c r="R94" s="1798"/>
      <c r="S94" s="1798"/>
      <c r="T94" s="1798"/>
      <c r="U94" s="1798"/>
      <c r="V94" s="1798">
        <f>'JAN-24'!V94</f>
        <v>9292.5</v>
      </c>
      <c r="W94"/>
    </row>
    <row r="95" spans="1:23" s="58" customFormat="1" ht="15.75">
      <c r="B95" s="1798" t="str">
        <f>'JAN-24'!B95</f>
        <v>23.01.24</v>
      </c>
      <c r="C95" s="1798">
        <f>'JAN-24'!C95</f>
        <v>93</v>
      </c>
      <c r="D95" s="1798">
        <f>'JAN-24'!D95</f>
        <v>448</v>
      </c>
      <c r="E95" s="1798"/>
      <c r="F95" s="1798">
        <f>'JAN-24'!F95</f>
        <v>59</v>
      </c>
      <c r="G95" s="1798">
        <f>'JAN-24'!G95</f>
        <v>3688.42</v>
      </c>
      <c r="H95" s="1798">
        <f>'JAN-24'!H95</f>
        <v>147.74</v>
      </c>
      <c r="I95" s="1798">
        <f>'JAN-24'!I95</f>
        <v>3.96</v>
      </c>
      <c r="J95" s="1798"/>
      <c r="K95" s="1798"/>
      <c r="L95" s="1798">
        <f>'JAN-24'!L95</f>
        <v>2</v>
      </c>
      <c r="M95" s="1798" t="str">
        <f>'JAN-24'!M95</f>
        <v>10</v>
      </c>
      <c r="N95" s="1798"/>
      <c r="O95" s="1798"/>
      <c r="P95" s="1798"/>
      <c r="Q95" s="1798"/>
      <c r="R95" s="1798"/>
      <c r="S95" s="1798"/>
      <c r="T95" s="1798"/>
      <c r="U95" s="1798"/>
      <c r="V95" s="1798">
        <f>'JAN-24'!V95</f>
        <v>9292.5</v>
      </c>
      <c r="W95"/>
    </row>
    <row r="96" spans="1:23" s="58" customFormat="1" ht="15.75">
      <c r="B96" s="1798" t="str">
        <f>'JAN-24'!B96</f>
        <v>24.01.24</v>
      </c>
      <c r="C96" s="1798">
        <f>'JAN-24'!C96</f>
        <v>94</v>
      </c>
      <c r="D96" s="1798">
        <f>'JAN-24'!D96</f>
        <v>449</v>
      </c>
      <c r="E96" s="1798"/>
      <c r="F96" s="1798">
        <f>'JAN-24'!F96</f>
        <v>57</v>
      </c>
      <c r="G96" s="1798">
        <f>'JAN-24'!G96</f>
        <v>3515.86</v>
      </c>
      <c r="H96" s="1798">
        <f>'JAN-24'!H96</f>
        <v>181.13</v>
      </c>
      <c r="I96" s="1798">
        <f>'JAN-24'!I96</f>
        <v>0.39</v>
      </c>
      <c r="J96" s="1798"/>
      <c r="K96" s="1798"/>
      <c r="L96" s="1798">
        <f>'JAN-24'!L96</f>
        <v>2</v>
      </c>
      <c r="M96" s="1798" t="str">
        <f>'JAN-24'!M96</f>
        <v>10</v>
      </c>
      <c r="N96" s="1798"/>
      <c r="O96" s="1798"/>
      <c r="P96" s="1798"/>
      <c r="Q96" s="1798"/>
      <c r="R96" s="1798"/>
      <c r="S96" s="1798"/>
      <c r="T96" s="1798"/>
      <c r="U96" s="1798"/>
      <c r="V96" s="1798">
        <f>'JAN-24'!V96</f>
        <v>0</v>
      </c>
      <c r="W96"/>
    </row>
    <row r="97" spans="2:23" s="58" customFormat="1" ht="15.75">
      <c r="B97" s="1798" t="str">
        <f>'JAN-24'!B97</f>
        <v>24.01.24</v>
      </c>
      <c r="C97" s="1798">
        <f>'JAN-24'!C97</f>
        <v>95</v>
      </c>
      <c r="D97" s="1798">
        <f>'JAN-24'!D97</f>
        <v>450</v>
      </c>
      <c r="E97" s="1798"/>
      <c r="F97" s="1798">
        <f>'JAN-24'!F97</f>
        <v>57</v>
      </c>
      <c r="G97" s="1798">
        <f>'JAN-24'!G97</f>
        <v>3562.48</v>
      </c>
      <c r="H97" s="1798">
        <f>'JAN-24'!H97</f>
        <v>130.51</v>
      </c>
      <c r="I97" s="1798">
        <f>'JAN-24'!I97</f>
        <v>1.99</v>
      </c>
      <c r="J97" s="1798"/>
      <c r="K97" s="1798"/>
      <c r="L97" s="1798">
        <f>'JAN-24'!L97</f>
        <v>2</v>
      </c>
      <c r="M97" s="1798" t="str">
        <f>'JAN-24'!M97</f>
        <v>15</v>
      </c>
      <c r="N97" s="1798"/>
      <c r="O97" s="1798"/>
      <c r="P97" s="1798"/>
      <c r="Q97" s="1798"/>
      <c r="R97" s="1798"/>
      <c r="S97" s="1798"/>
      <c r="T97" s="1798"/>
      <c r="U97" s="1798"/>
      <c r="V97" s="1798">
        <f>'JAN-24'!V97</f>
        <v>0</v>
      </c>
      <c r="W97"/>
    </row>
    <row r="98" spans="2:23" s="58" customFormat="1" ht="15.75">
      <c r="B98" s="1798" t="str">
        <f>'JAN-24'!B98</f>
        <v>24.01.24</v>
      </c>
      <c r="C98" s="1798">
        <f>'JAN-24'!C98</f>
        <v>96</v>
      </c>
      <c r="D98" s="1798">
        <f>'JAN-24'!D98</f>
        <v>451</v>
      </c>
      <c r="E98" s="1798"/>
      <c r="F98" s="1798">
        <f>'JAN-24'!F98</f>
        <v>58</v>
      </c>
      <c r="G98" s="1798">
        <f>'JAN-24'!G98</f>
        <v>3611.86</v>
      </c>
      <c r="H98" s="1798">
        <f>'JAN-24'!H98</f>
        <v>148.74</v>
      </c>
      <c r="I98" s="1798">
        <f>'JAN-24'!I98</f>
        <v>1.8</v>
      </c>
      <c r="J98" s="1798"/>
      <c r="K98" s="1798"/>
      <c r="L98" s="1798">
        <f>'JAN-24'!L98</f>
        <v>2</v>
      </c>
      <c r="M98" s="1798" t="str">
        <f>'JAN-24'!M98</f>
        <v>30</v>
      </c>
      <c r="N98" s="1798"/>
      <c r="O98" s="1798"/>
      <c r="P98" s="1798"/>
      <c r="Q98" s="1798"/>
      <c r="R98" s="1798"/>
      <c r="S98" s="1798"/>
      <c r="T98" s="1798"/>
      <c r="U98" s="1798"/>
      <c r="V98" s="1798">
        <f>'JAN-24'!V98</f>
        <v>0</v>
      </c>
      <c r="W98"/>
    </row>
    <row r="99" spans="2:23" s="58" customFormat="1" ht="15.75">
      <c r="B99" s="1798" t="str">
        <f>'JAN-24'!B99</f>
        <v>24.01.24</v>
      </c>
      <c r="C99" s="1798">
        <f>'JAN-24'!C99</f>
        <v>97</v>
      </c>
      <c r="D99" s="1798">
        <f>'JAN-24'!D99</f>
        <v>452</v>
      </c>
      <c r="E99" s="1798"/>
      <c r="F99" s="1798">
        <f>'JAN-24'!F99</f>
        <v>59</v>
      </c>
      <c r="G99" s="1798">
        <f>'JAN-24'!G99</f>
        <v>3699.64</v>
      </c>
      <c r="H99" s="1798">
        <f>'JAN-24'!H99</f>
        <v>131.72</v>
      </c>
      <c r="I99" s="1798">
        <f>'JAN-24'!I99</f>
        <v>4.76</v>
      </c>
      <c r="J99" s="1798"/>
      <c r="K99" s="1798"/>
      <c r="L99" s="1798">
        <f>'JAN-24'!L99</f>
        <v>2</v>
      </c>
      <c r="M99" s="1798" t="str">
        <f>'JAN-24'!M99</f>
        <v>20</v>
      </c>
      <c r="N99" s="1798"/>
      <c r="O99" s="1798"/>
      <c r="P99" s="1798"/>
      <c r="Q99" s="1798"/>
      <c r="R99" s="1798"/>
      <c r="S99" s="1798"/>
      <c r="T99" s="1798"/>
      <c r="U99" s="1798"/>
      <c r="V99" s="1798">
        <f>'JAN-24'!V99</f>
        <v>0</v>
      </c>
      <c r="W99"/>
    </row>
    <row r="100" spans="2:23" s="58" customFormat="1" ht="15.75">
      <c r="B100" s="1798" t="str">
        <f>'JAN-24'!B100</f>
        <v>24.01.24</v>
      </c>
      <c r="C100" s="1798">
        <f>'JAN-24'!C100</f>
        <v>98</v>
      </c>
      <c r="D100" s="1798">
        <f>'JAN-24'!D100</f>
        <v>453</v>
      </c>
      <c r="E100" s="1798"/>
      <c r="F100" s="1798">
        <f>'JAN-24'!F100</f>
        <v>58</v>
      </c>
      <c r="G100" s="1798">
        <f>'JAN-24'!G100</f>
        <v>3617.22</v>
      </c>
      <c r="H100" s="1798">
        <f>'JAN-24'!H100</f>
        <v>155.75</v>
      </c>
      <c r="I100" s="1798">
        <f>'JAN-24'!I100</f>
        <v>2.97</v>
      </c>
      <c r="J100" s="1798"/>
      <c r="K100" s="1798"/>
      <c r="L100" s="1798">
        <f>'JAN-24'!L100</f>
        <v>2</v>
      </c>
      <c r="M100" s="1798" t="str">
        <f>'JAN-24'!M100</f>
        <v>25</v>
      </c>
      <c r="N100" s="1798"/>
      <c r="O100" s="1798"/>
      <c r="P100" s="1798"/>
      <c r="Q100" s="1798"/>
      <c r="R100" s="1798"/>
      <c r="S100" s="1798"/>
      <c r="T100" s="1798"/>
      <c r="U100" s="1798"/>
      <c r="V100" s="1798">
        <f>'JAN-24'!V100</f>
        <v>9135</v>
      </c>
      <c r="W100"/>
    </row>
    <row r="101" spans="2:23" s="58" customFormat="1" ht="15.75">
      <c r="B101" s="1798" t="str">
        <f>'JAN-24'!B101</f>
        <v>24.01.24</v>
      </c>
      <c r="C101" s="1798">
        <f>'JAN-24'!C101</f>
        <v>99</v>
      </c>
      <c r="D101" s="1798">
        <f>'JAN-24'!D101</f>
        <v>454</v>
      </c>
      <c r="E101" s="1798"/>
      <c r="F101" s="1798">
        <f>'JAN-24'!F101</f>
        <v>58</v>
      </c>
      <c r="G101" s="1798">
        <f>'JAN-24'!G101</f>
        <v>3610.65</v>
      </c>
      <c r="H101" s="1798">
        <f>'JAN-24'!H101</f>
        <v>154.52000000000001</v>
      </c>
      <c r="I101" s="1798">
        <f>'JAN-24'!I101</f>
        <v>3.57</v>
      </c>
      <c r="J101" s="1798"/>
      <c r="K101" s="1798"/>
      <c r="L101" s="1798">
        <f>'JAN-24'!L101</f>
        <v>2</v>
      </c>
      <c r="M101" s="1798" t="str">
        <f>'JAN-24'!M101</f>
        <v>05</v>
      </c>
      <c r="N101" s="1798"/>
      <c r="O101" s="1798"/>
      <c r="P101" s="1798"/>
      <c r="Q101" s="1798"/>
      <c r="R101" s="1798"/>
      <c r="S101" s="1798"/>
      <c r="T101" s="1798"/>
      <c r="U101" s="1798"/>
      <c r="V101" s="1798">
        <f>'JAN-24'!V101</f>
        <v>0</v>
      </c>
      <c r="W101"/>
    </row>
    <row r="102" spans="2:23" s="58" customFormat="1" ht="15.75">
      <c r="B102" s="1798" t="str">
        <f>'JAN-24'!B102</f>
        <v>25.01.24</v>
      </c>
      <c r="C102" s="1798">
        <f>'JAN-24'!C102</f>
        <v>100</v>
      </c>
      <c r="D102" s="1798">
        <f>'JAN-24'!D102</f>
        <v>455</v>
      </c>
      <c r="E102" s="1798"/>
      <c r="F102" s="1798">
        <f>'JAN-24'!F102</f>
        <v>59</v>
      </c>
      <c r="G102" s="1798">
        <f>'JAN-24'!G102</f>
        <v>3641.25</v>
      </c>
      <c r="H102" s="1798">
        <f>'JAN-24'!H102</f>
        <v>183.74</v>
      </c>
      <c r="I102" s="1798">
        <f>'JAN-24'!I102</f>
        <v>1.19</v>
      </c>
      <c r="J102" s="1798"/>
      <c r="K102" s="1798"/>
      <c r="L102" s="1798">
        <f>'JAN-24'!L102</f>
        <v>2</v>
      </c>
      <c r="M102" s="1798" t="str">
        <f>'JAN-24'!M102</f>
        <v>20</v>
      </c>
      <c r="N102" s="1798"/>
      <c r="O102" s="1798"/>
      <c r="P102" s="1798"/>
      <c r="Q102" s="1798"/>
      <c r="R102" s="1798"/>
      <c r="S102" s="1798"/>
      <c r="T102" s="1798"/>
      <c r="U102" s="1798"/>
      <c r="V102" s="1798">
        <f>'JAN-24'!V102</f>
        <v>0</v>
      </c>
      <c r="W102"/>
    </row>
    <row r="103" spans="2:23" s="58" customFormat="1" ht="15.75">
      <c r="B103" s="1798" t="str">
        <f>'JAN-24'!B103</f>
        <v>25.01.24</v>
      </c>
      <c r="C103" s="1798">
        <f>'JAN-24'!C103</f>
        <v>101</v>
      </c>
      <c r="D103" s="1798">
        <f>'JAN-24'!D103</f>
        <v>456</v>
      </c>
      <c r="E103" s="1798"/>
      <c r="F103" s="1798">
        <f>'JAN-24'!F103</f>
        <v>59</v>
      </c>
      <c r="G103" s="1798">
        <f>'JAN-24'!G103</f>
        <v>3705.84</v>
      </c>
      <c r="H103" s="1798">
        <f>'JAN-24'!H103</f>
        <v>183.74</v>
      </c>
      <c r="I103" s="1798">
        <f>'JAN-24'!I103</f>
        <v>1.19</v>
      </c>
      <c r="J103" s="1798"/>
      <c r="K103" s="1798"/>
      <c r="L103" s="1798">
        <f>'JAN-24'!L103</f>
        <v>2</v>
      </c>
      <c r="M103" s="1798" t="str">
        <f>'JAN-24'!M103</f>
        <v>35</v>
      </c>
      <c r="N103" s="1798"/>
      <c r="O103" s="1798"/>
      <c r="P103" s="1798"/>
      <c r="Q103" s="1798"/>
      <c r="R103" s="1798"/>
      <c r="S103" s="1798"/>
      <c r="T103" s="1798"/>
      <c r="U103" s="1798"/>
      <c r="V103" s="1798">
        <f>'JAN-24'!V103</f>
        <v>9292.5</v>
      </c>
      <c r="W103"/>
    </row>
    <row r="104" spans="2:23" s="58" customFormat="1" ht="15.75">
      <c r="B104" s="1798" t="str">
        <f>'JAN-24'!B104</f>
        <v>25.01.24</v>
      </c>
      <c r="C104" s="1798">
        <f>'JAN-24'!C104</f>
        <v>102</v>
      </c>
      <c r="D104" s="1798">
        <f>'JAN-24'!D104</f>
        <v>457</v>
      </c>
      <c r="E104" s="1798"/>
      <c r="F104" s="1798">
        <f>'JAN-24'!F104</f>
        <v>57</v>
      </c>
      <c r="G104" s="1798">
        <f>'JAN-24'!G104</f>
        <v>3531.86</v>
      </c>
      <c r="H104" s="1798">
        <f>'JAN-24'!H104</f>
        <v>167.92</v>
      </c>
      <c r="I104" s="1798">
        <f>'JAN-24'!I104</f>
        <v>3.18</v>
      </c>
      <c r="J104" s="1798"/>
      <c r="K104" s="1798"/>
      <c r="L104" s="1798">
        <f>'JAN-24'!L104</f>
        <v>2</v>
      </c>
      <c r="M104" s="1798" t="str">
        <f>'JAN-24'!M104</f>
        <v>10</v>
      </c>
      <c r="N104" s="1798"/>
      <c r="O104" s="1798"/>
      <c r="P104" s="1798"/>
      <c r="Q104" s="1798"/>
      <c r="R104" s="1798"/>
      <c r="S104" s="1798"/>
      <c r="T104" s="1798"/>
      <c r="U104" s="1798"/>
      <c r="V104" s="1798">
        <f>'JAN-24'!V104</f>
        <v>0</v>
      </c>
      <c r="W104"/>
    </row>
    <row r="105" spans="2:23" s="58" customFormat="1" ht="15.75">
      <c r="B105" s="1798" t="str">
        <f>'JAN-24'!B105</f>
        <v>25.01.24</v>
      </c>
      <c r="C105" s="1798">
        <f>'JAN-24'!C105</f>
        <v>103</v>
      </c>
      <c r="D105" s="1798">
        <f>'JAN-24'!D105</f>
        <v>458</v>
      </c>
      <c r="E105" s="1798"/>
      <c r="F105" s="1798">
        <f>'JAN-24'!F105</f>
        <v>59</v>
      </c>
      <c r="G105" s="1798">
        <f>'JAN-24'!G105</f>
        <v>3678.26</v>
      </c>
      <c r="H105" s="1798">
        <f>'JAN-24'!H105</f>
        <v>146.93</v>
      </c>
      <c r="I105" s="1798">
        <f>'JAN-24'!I105</f>
        <v>4.1900000000000004</v>
      </c>
      <c r="J105" s="1798"/>
      <c r="K105" s="1798"/>
      <c r="L105" s="1798">
        <f>'JAN-24'!L105</f>
        <v>2</v>
      </c>
      <c r="M105" s="1798" t="str">
        <f>'JAN-24'!M105</f>
        <v>10</v>
      </c>
      <c r="N105" s="1798"/>
      <c r="O105" s="1798"/>
      <c r="P105" s="1798"/>
      <c r="Q105" s="1798"/>
      <c r="R105" s="1798"/>
      <c r="S105" s="1798"/>
      <c r="T105" s="1798"/>
      <c r="U105" s="1798"/>
      <c r="V105" s="1798">
        <f>'JAN-24'!V105</f>
        <v>0</v>
      </c>
      <c r="W105"/>
    </row>
    <row r="106" spans="2:23" s="58" customFormat="1" ht="15.75">
      <c r="B106" s="1798" t="str">
        <f>'JAN-24'!B106</f>
        <v>26.01.24</v>
      </c>
      <c r="C106" s="1798">
        <f>'JAN-24'!C106</f>
        <v>104</v>
      </c>
      <c r="D106" s="1798">
        <f>'JAN-24'!D106</f>
        <v>459</v>
      </c>
      <c r="E106" s="1798"/>
      <c r="F106" s="1798">
        <f>'JAN-24'!F106</f>
        <v>58</v>
      </c>
      <c r="G106" s="1798">
        <f>'JAN-24'!G106</f>
        <v>3626.24</v>
      </c>
      <c r="H106" s="1798">
        <f>'JAN-24'!H106</f>
        <v>140.72</v>
      </c>
      <c r="I106" s="1798">
        <f>'JAN-24'!I106</f>
        <v>2.56</v>
      </c>
      <c r="J106" s="1798"/>
      <c r="K106" s="1798"/>
      <c r="L106" s="1798">
        <f>'JAN-24'!L106</f>
        <v>2</v>
      </c>
      <c r="M106" s="1798" t="str">
        <f>'JAN-24'!M106</f>
        <v>0</v>
      </c>
      <c r="N106" s="1798"/>
      <c r="O106" s="1798"/>
      <c r="P106" s="1798"/>
      <c r="Q106" s="1798"/>
      <c r="R106" s="1798"/>
      <c r="S106" s="1798"/>
      <c r="T106" s="1798"/>
      <c r="U106" s="1798"/>
      <c r="V106" s="1798">
        <f>'JAN-24'!V106</f>
        <v>0</v>
      </c>
      <c r="W106"/>
    </row>
    <row r="107" spans="2:23" s="58" customFormat="1" ht="15.75">
      <c r="B107" s="1798" t="str">
        <f>'JAN-24'!B107</f>
        <v>26.01.24</v>
      </c>
      <c r="C107" s="1798">
        <f>'JAN-24'!C107</f>
        <v>105</v>
      </c>
      <c r="D107" s="1798">
        <f>'JAN-24'!D107</f>
        <v>460</v>
      </c>
      <c r="E107" s="1798"/>
      <c r="F107" s="1798">
        <f>'JAN-24'!F107</f>
        <v>59</v>
      </c>
      <c r="G107" s="1798">
        <f>'JAN-24'!G107</f>
        <v>3649.85</v>
      </c>
      <c r="H107" s="1798">
        <f>'JAN-24'!H107</f>
        <v>175.14</v>
      </c>
      <c r="I107" s="1798">
        <f>'JAN-24'!I107</f>
        <v>1.19</v>
      </c>
      <c r="J107" s="1798"/>
      <c r="K107" s="1798"/>
      <c r="L107" s="1798">
        <f>'JAN-24'!L107</f>
        <v>2</v>
      </c>
      <c r="M107" s="1798" t="str">
        <f>'JAN-24'!M107</f>
        <v>40</v>
      </c>
      <c r="N107" s="1798"/>
      <c r="O107" s="1798"/>
      <c r="P107" s="1798"/>
      <c r="Q107" s="1798"/>
      <c r="R107" s="1798"/>
      <c r="S107" s="1798"/>
      <c r="T107" s="1798"/>
      <c r="U107" s="1798"/>
      <c r="V107" s="1798">
        <f>'JAN-24'!V107</f>
        <v>0</v>
      </c>
      <c r="W107"/>
    </row>
    <row r="108" spans="2:23" s="58" customFormat="1" ht="15.75">
      <c r="B108" s="1798" t="str">
        <f>'JAN-24'!B108</f>
        <v>26.01.24</v>
      </c>
      <c r="C108" s="1798">
        <f>'JAN-24'!C108</f>
        <v>106</v>
      </c>
      <c r="D108" s="1798">
        <f>'JAN-24'!D108</f>
        <v>461</v>
      </c>
      <c r="E108" s="1798"/>
      <c r="F108" s="1798">
        <f>'JAN-24'!F108</f>
        <v>59</v>
      </c>
      <c r="G108" s="1798">
        <f>'JAN-24'!G108</f>
        <v>3843.69</v>
      </c>
      <c r="H108" s="1798">
        <f>'JAN-24'!H108</f>
        <v>248.68</v>
      </c>
      <c r="I108" s="1798">
        <f>'JAN-24'!I108</f>
        <v>1.07</v>
      </c>
      <c r="J108" s="1798"/>
      <c r="K108" s="1798"/>
      <c r="L108" s="1798">
        <f>'JAN-24'!L108</f>
        <v>2</v>
      </c>
      <c r="M108" s="1798" t="str">
        <f>'JAN-24'!M108</f>
        <v>20</v>
      </c>
      <c r="N108" s="1798"/>
      <c r="O108" s="1798"/>
      <c r="P108" s="1798"/>
      <c r="Q108" s="1798"/>
      <c r="R108" s="1798"/>
      <c r="S108" s="1798"/>
      <c r="T108" s="1798"/>
      <c r="U108" s="1798"/>
      <c r="V108" s="1798">
        <f>'JAN-24'!V108</f>
        <v>0</v>
      </c>
      <c r="W108"/>
    </row>
    <row r="109" spans="2:23" s="58" customFormat="1" ht="15.75">
      <c r="B109" s="1798" t="str">
        <f>'JAN-24'!B109</f>
        <v>26.01.24</v>
      </c>
      <c r="C109" s="1798">
        <f>'JAN-24'!C109</f>
        <v>107</v>
      </c>
      <c r="D109" s="1798">
        <f>'JAN-24'!D109</f>
        <v>462</v>
      </c>
      <c r="E109" s="1798"/>
      <c r="F109" s="1798">
        <f>'JAN-24'!F109</f>
        <v>58</v>
      </c>
      <c r="G109" s="1798">
        <f>'JAN-24'!G109</f>
        <v>3628.28</v>
      </c>
      <c r="H109" s="1798">
        <f>'JAN-24'!H109</f>
        <v>131.51</v>
      </c>
      <c r="I109" s="1798">
        <f>'JAN-24'!I109</f>
        <v>6.59</v>
      </c>
      <c r="J109" s="1798"/>
      <c r="K109" s="1798"/>
      <c r="L109" s="1798">
        <f>'JAN-24'!L109</f>
        <v>2</v>
      </c>
      <c r="M109" s="1798" t="str">
        <f>'JAN-24'!M109</f>
        <v>05</v>
      </c>
      <c r="N109" s="1798"/>
      <c r="O109" s="1798"/>
      <c r="P109" s="1798"/>
      <c r="Q109" s="1798"/>
      <c r="R109" s="1798"/>
      <c r="S109" s="1798"/>
      <c r="T109" s="1798"/>
      <c r="U109" s="1798"/>
      <c r="V109" s="1798">
        <f>'JAN-24'!V109</f>
        <v>9135</v>
      </c>
      <c r="W109"/>
    </row>
    <row r="110" spans="2:23" s="58" customFormat="1" ht="15.75">
      <c r="B110" s="1798" t="str">
        <f>'JAN-24'!B110</f>
        <v>26.01.24</v>
      </c>
      <c r="C110" s="1798">
        <f>'JAN-24'!C110</f>
        <v>108</v>
      </c>
      <c r="D110" s="1798">
        <f>'JAN-24'!D110</f>
        <v>463</v>
      </c>
      <c r="E110" s="1798"/>
      <c r="F110" s="1798">
        <f>'JAN-24'!F110</f>
        <v>59</v>
      </c>
      <c r="G110" s="1798">
        <f>'JAN-24'!G110</f>
        <v>3741.42</v>
      </c>
      <c r="H110" s="1798">
        <f>'JAN-24'!H110</f>
        <v>84.55</v>
      </c>
      <c r="I110" s="1798">
        <f>'JAN-24'!I110</f>
        <v>58.22</v>
      </c>
      <c r="J110" s="1798"/>
      <c r="K110" s="1798"/>
      <c r="L110" s="1798">
        <f>'JAN-24'!L110</f>
        <v>2</v>
      </c>
      <c r="M110" s="1798" t="str">
        <f>'JAN-24'!M110</f>
        <v>05</v>
      </c>
      <c r="N110" s="1798"/>
      <c r="O110" s="1798"/>
      <c r="P110" s="1798"/>
      <c r="Q110" s="1798"/>
      <c r="R110" s="1798"/>
      <c r="S110" s="1798"/>
      <c r="T110" s="1798"/>
      <c r="U110" s="1798"/>
      <c r="V110" s="1798">
        <f>'JAN-24'!V110</f>
        <v>25504.5</v>
      </c>
      <c r="W110"/>
    </row>
    <row r="111" spans="2:23" s="58" customFormat="1" ht="15.75">
      <c r="B111" s="1799" t="str">
        <f>'JAN-24'!B111</f>
        <v>27.01.24</v>
      </c>
      <c r="C111" s="1799">
        <f>'JAN-24'!C111</f>
        <v>109</v>
      </c>
      <c r="D111" s="1799">
        <f>'JAN-24'!D111</f>
        <v>464</v>
      </c>
      <c r="E111" s="1799"/>
      <c r="F111" s="1799">
        <f>'JAN-24'!F111</f>
        <v>54</v>
      </c>
      <c r="G111" s="1799">
        <f>'JAN-24'!G111</f>
        <v>3397.91</v>
      </c>
      <c r="H111" s="1799">
        <f>'JAN-24'!H111</f>
        <v>104.06</v>
      </c>
      <c r="I111" s="1799">
        <f>'JAN-24'!I111</f>
        <v>5.97</v>
      </c>
      <c r="J111" s="1799"/>
      <c r="K111" s="1799"/>
      <c r="L111" s="1799">
        <f>'JAN-24'!L111</f>
        <v>2</v>
      </c>
      <c r="M111" s="1799" t="str">
        <f>'JAN-24'!M111</f>
        <v>0</v>
      </c>
      <c r="N111" s="1799"/>
      <c r="O111" s="1799"/>
      <c r="P111" s="1799"/>
      <c r="Q111" s="1799"/>
      <c r="R111" s="1799"/>
      <c r="S111" s="1799"/>
      <c r="T111" s="1799"/>
      <c r="U111" s="1799"/>
      <c r="V111" s="1799">
        <f>'JAN-24'!V111</f>
        <v>0</v>
      </c>
      <c r="W111"/>
    </row>
    <row r="112" spans="2:23" s="58" customFormat="1" ht="15.75">
      <c r="B112" s="1799" t="str">
        <f>'JAN-24'!B112</f>
        <v>27.01.24</v>
      </c>
      <c r="C112" s="1799">
        <f>'JAN-24'!C112</f>
        <v>110</v>
      </c>
      <c r="D112" s="1799">
        <f>'JAN-24'!D112</f>
        <v>465</v>
      </c>
      <c r="E112" s="1799"/>
      <c r="F112" s="1799">
        <f>'JAN-24'!F112</f>
        <v>59</v>
      </c>
      <c r="G112" s="1799">
        <f>'JAN-24'!G112</f>
        <v>3608.62</v>
      </c>
      <c r="H112" s="1799">
        <f>'JAN-24'!H112</f>
        <v>226.76</v>
      </c>
      <c r="I112" s="1799">
        <f>'JAN-24'!I112</f>
        <v>3.18</v>
      </c>
      <c r="J112" s="1799"/>
      <c r="K112" s="1799"/>
      <c r="L112" s="1799">
        <f>'JAN-24'!L112</f>
        <v>2</v>
      </c>
      <c r="M112" s="1799" t="str">
        <f>'JAN-24'!M112</f>
        <v>50</v>
      </c>
      <c r="N112" s="1799"/>
      <c r="O112" s="1799"/>
      <c r="P112" s="1799"/>
      <c r="Q112" s="1799"/>
      <c r="R112" s="1799"/>
      <c r="S112" s="1799"/>
      <c r="T112" s="1799"/>
      <c r="U112" s="1799"/>
      <c r="V112" s="1799">
        <f>'JAN-24'!V112</f>
        <v>9292.5</v>
      </c>
      <c r="W112"/>
    </row>
    <row r="113" spans="2:23" s="58" customFormat="1" ht="15.75">
      <c r="B113" s="1799" t="str">
        <f>'JAN-24'!B113</f>
        <v>27.01.24</v>
      </c>
      <c r="C113" s="1799">
        <f>'JAN-24'!C113</f>
        <v>111</v>
      </c>
      <c r="D113" s="1799">
        <f>'JAN-24'!D113</f>
        <v>466</v>
      </c>
      <c r="E113" s="1799"/>
      <c r="F113" s="1799">
        <f>'JAN-24'!F113</f>
        <v>58</v>
      </c>
      <c r="G113" s="1799">
        <f>'JAN-24'!G113</f>
        <v>3641.05</v>
      </c>
      <c r="H113" s="1799">
        <f>'JAN-24'!H113</f>
        <v>127.32</v>
      </c>
      <c r="I113" s="1799">
        <f>'JAN-24'!I113</f>
        <v>6.77</v>
      </c>
      <c r="J113" s="1799"/>
      <c r="K113" s="1799"/>
      <c r="L113" s="1799">
        <f>'JAN-24'!L113</f>
        <v>2</v>
      </c>
      <c r="M113" s="1799" t="str">
        <f>'JAN-24'!M113</f>
        <v>30</v>
      </c>
      <c r="N113" s="1799"/>
      <c r="O113" s="1799"/>
      <c r="P113" s="1799"/>
      <c r="Q113" s="1799"/>
      <c r="R113" s="1799"/>
      <c r="S113" s="1799"/>
      <c r="T113" s="1799"/>
      <c r="U113" s="1799"/>
      <c r="V113" s="1799">
        <f>'JAN-24'!V113</f>
        <v>9135</v>
      </c>
      <c r="W113"/>
    </row>
    <row r="114" spans="2:23" s="58" customFormat="1" ht="15.75">
      <c r="B114" s="1800" t="str">
        <f>'JAN-24'!B114</f>
        <v>27.01.24</v>
      </c>
      <c r="C114" s="1800">
        <f>'JAN-24'!C114</f>
        <v>112</v>
      </c>
      <c r="D114" s="1800">
        <f>'JAN-24'!D114</f>
        <v>467</v>
      </c>
      <c r="E114" s="1800"/>
      <c r="F114" s="1800">
        <f>'JAN-24'!F114</f>
        <v>59</v>
      </c>
      <c r="G114" s="1800">
        <f>'JAN-24'!G114</f>
        <v>3675.83</v>
      </c>
      <c r="H114" s="1800">
        <f>'JAN-24'!H114</f>
        <v>154.74</v>
      </c>
      <c r="I114" s="1800">
        <f>'JAN-24'!I114</f>
        <v>1.17</v>
      </c>
      <c r="J114" s="1800"/>
      <c r="K114" s="1800"/>
      <c r="L114" s="1800">
        <f>'JAN-24'!L114</f>
        <v>2</v>
      </c>
      <c r="M114" s="1800" t="str">
        <f>'JAN-24'!M114</f>
        <v>40</v>
      </c>
      <c r="N114" s="1800"/>
      <c r="O114" s="1800"/>
      <c r="P114" s="1800"/>
      <c r="Q114" s="1800"/>
      <c r="R114" s="1800"/>
      <c r="S114" s="1800"/>
      <c r="T114" s="1800"/>
      <c r="U114" s="1800"/>
      <c r="V114" s="1800">
        <f>'JAN-24'!V114</f>
        <v>0</v>
      </c>
      <c r="W114"/>
    </row>
    <row r="115" spans="2:23" s="58" customFormat="1" ht="15.75">
      <c r="B115" s="1804" t="str">
        <f>'JAN-24'!B115</f>
        <v>28.01.24</v>
      </c>
      <c r="C115" s="1804">
        <f>'JAN-24'!C115</f>
        <v>113</v>
      </c>
      <c r="D115" s="1804">
        <f>'JAN-24'!D115</f>
        <v>468</v>
      </c>
      <c r="E115" s="1804"/>
      <c r="F115" s="1804">
        <f>'JAN-24'!F115</f>
        <v>59</v>
      </c>
      <c r="G115" s="1804">
        <f>'JAN-24'!G115</f>
        <v>3597.83</v>
      </c>
      <c r="H115" s="1804">
        <f>'JAN-24'!H115</f>
        <v>233.37</v>
      </c>
      <c r="I115" s="1804">
        <f>'JAN-24'!I115</f>
        <v>1.8</v>
      </c>
      <c r="J115" s="1804"/>
      <c r="K115" s="1804"/>
      <c r="L115" s="1804">
        <f>'JAN-24'!L115</f>
        <v>2</v>
      </c>
      <c r="M115" s="1804" t="str">
        <f>'JAN-24'!M115</f>
        <v>20</v>
      </c>
      <c r="N115" s="1804"/>
      <c r="O115" s="1804"/>
      <c r="P115" s="1804"/>
      <c r="Q115" s="1804"/>
      <c r="R115" s="1804"/>
      <c r="S115" s="1804"/>
      <c r="T115" s="1804"/>
      <c r="U115" s="1804"/>
      <c r="V115" s="1804">
        <f>'JAN-24'!V115</f>
        <v>0</v>
      </c>
      <c r="W115"/>
    </row>
    <row r="116" spans="2:23" s="58" customFormat="1" ht="15.75">
      <c r="B116" s="1804" t="str">
        <f>'JAN-24'!B116</f>
        <v>28.01.24</v>
      </c>
      <c r="C116" s="1804">
        <f>'JAN-24'!C116</f>
        <v>114</v>
      </c>
      <c r="D116" s="1804">
        <f>'JAN-24'!D116</f>
        <v>469</v>
      </c>
      <c r="E116" s="1804"/>
      <c r="F116" s="1804">
        <f>'JAN-24'!F116</f>
        <v>58</v>
      </c>
      <c r="G116" s="1804">
        <f>'JAN-24'!G116</f>
        <v>3612.27</v>
      </c>
      <c r="H116" s="1804">
        <f>'JAN-24'!H116</f>
        <v>144.69999999999999</v>
      </c>
      <c r="I116" s="1804">
        <f>'JAN-24'!I116</f>
        <v>0.97</v>
      </c>
      <c r="J116" s="1804"/>
      <c r="K116" s="1804"/>
      <c r="L116" s="1804">
        <f>'JAN-24'!L116</f>
        <v>2</v>
      </c>
      <c r="M116" s="1804" t="str">
        <f>'JAN-24'!M116</f>
        <v>05</v>
      </c>
      <c r="N116" s="1804"/>
      <c r="O116" s="1804"/>
      <c r="P116" s="1804"/>
      <c r="Q116" s="1804"/>
      <c r="R116" s="1804"/>
      <c r="S116" s="1804"/>
      <c r="T116" s="1804"/>
      <c r="U116" s="1804"/>
      <c r="V116" s="1804">
        <f>'JAN-24'!V116</f>
        <v>0</v>
      </c>
      <c r="W116"/>
    </row>
    <row r="117" spans="2:23" s="58" customFormat="1" ht="15.75">
      <c r="B117" s="1804" t="str">
        <f>'JAN-24'!B117</f>
        <v>28.01.24</v>
      </c>
      <c r="C117" s="1804">
        <f>'JAN-24'!C117</f>
        <v>115</v>
      </c>
      <c r="D117" s="1804">
        <f>'JAN-24'!D117</f>
        <v>470</v>
      </c>
      <c r="E117" s="1804"/>
      <c r="F117" s="1804">
        <f>'JAN-24'!F117</f>
        <v>59</v>
      </c>
      <c r="G117" s="1804">
        <f>'JAN-24'!G117</f>
        <v>3644.63</v>
      </c>
      <c r="H117" s="1804">
        <f>'JAN-24'!H117</f>
        <v>184.97</v>
      </c>
      <c r="I117" s="1804">
        <f>'JAN-24'!I117</f>
        <v>0.2</v>
      </c>
      <c r="J117" s="1804"/>
      <c r="K117" s="1804"/>
      <c r="L117" s="1804">
        <f>'JAN-24'!L117</f>
        <v>1</v>
      </c>
      <c r="M117" s="1804" t="str">
        <f>'JAN-24'!M117</f>
        <v>45</v>
      </c>
      <c r="N117" s="1804"/>
      <c r="O117" s="1804"/>
      <c r="P117" s="1804"/>
      <c r="Q117" s="1804"/>
      <c r="R117" s="1804"/>
      <c r="S117" s="1804"/>
      <c r="T117" s="1804"/>
      <c r="U117" s="1804"/>
      <c r="V117" s="1804">
        <f>'JAN-24'!V117</f>
        <v>0</v>
      </c>
      <c r="W117"/>
    </row>
    <row r="118" spans="2:23" s="58" customFormat="1" ht="15.75">
      <c r="B118" s="1804" t="str">
        <f>'JAN-24'!B118</f>
        <v>28.01.24</v>
      </c>
      <c r="C118" s="1804">
        <f>'JAN-24'!C118</f>
        <v>116</v>
      </c>
      <c r="D118" s="1804">
        <f>'JAN-24'!D118</f>
        <v>471</v>
      </c>
      <c r="E118" s="1804"/>
      <c r="F118" s="1804">
        <f>'JAN-24'!F118</f>
        <v>58</v>
      </c>
      <c r="G118" s="1804">
        <f>'JAN-24'!G118</f>
        <v>3824.26</v>
      </c>
      <c r="H118" s="1804">
        <f>'JAN-24'!H118</f>
        <v>202.71</v>
      </c>
      <c r="I118" s="1804">
        <f>'JAN-24'!I118</f>
        <v>2.27</v>
      </c>
      <c r="J118" s="1804"/>
      <c r="K118" s="1804"/>
      <c r="L118" s="1804">
        <f>'JAN-24'!L118</f>
        <v>2</v>
      </c>
      <c r="M118" s="1804" t="str">
        <f>'JAN-24'!M118</f>
        <v>10</v>
      </c>
      <c r="N118" s="1804"/>
      <c r="O118" s="1804"/>
      <c r="P118" s="1804"/>
      <c r="Q118" s="1804"/>
      <c r="R118" s="1804"/>
      <c r="S118" s="1804"/>
      <c r="T118" s="1804"/>
      <c r="U118" s="1804"/>
      <c r="V118" s="1804">
        <f>'JAN-24'!V118</f>
        <v>9135</v>
      </c>
      <c r="W118"/>
    </row>
    <row r="119" spans="2:23" s="58" customFormat="1" ht="15.75">
      <c r="B119" s="1804" t="str">
        <f>'JAN-24'!B119</f>
        <v>28.01.24</v>
      </c>
      <c r="C119" s="1804">
        <f>'JAN-24'!C119</f>
        <v>117</v>
      </c>
      <c r="D119" s="1804">
        <f>'JAN-24'!D119</f>
        <v>472</v>
      </c>
      <c r="E119" s="1804"/>
      <c r="F119" s="1804">
        <f>'JAN-24'!F119</f>
        <v>58</v>
      </c>
      <c r="G119" s="1804">
        <f>'JAN-24'!G119</f>
        <v>3621.06</v>
      </c>
      <c r="H119" s="1804">
        <f>'JAN-24'!H119</f>
        <v>147.49</v>
      </c>
      <c r="I119" s="1804">
        <f>'JAN-24'!I119</f>
        <v>9.75</v>
      </c>
      <c r="J119" s="1804"/>
      <c r="K119" s="1804"/>
      <c r="L119" s="1804">
        <f>'JAN-24'!L119</f>
        <v>2</v>
      </c>
      <c r="M119" s="1804" t="str">
        <f>'JAN-24'!M119</f>
        <v>15</v>
      </c>
      <c r="N119" s="1804"/>
      <c r="O119" s="1804"/>
      <c r="P119" s="1804"/>
      <c r="Q119" s="1804"/>
      <c r="R119" s="1804"/>
      <c r="S119" s="1804"/>
      <c r="T119" s="1804"/>
      <c r="U119" s="1804"/>
      <c r="V119" s="1804">
        <f>'JAN-24'!V119</f>
        <v>9135</v>
      </c>
      <c r="W119"/>
    </row>
    <row r="120" spans="2:23" s="58" customFormat="1" ht="15.75">
      <c r="B120" s="1805" t="str">
        <f>'JAN-24'!B120</f>
        <v>29.01.24</v>
      </c>
      <c r="C120" s="1805">
        <f>'JAN-24'!C120</f>
        <v>118</v>
      </c>
      <c r="D120" s="1805">
        <f>'JAN-24'!D120</f>
        <v>473</v>
      </c>
      <c r="E120" s="1805"/>
      <c r="F120" s="1805">
        <f>'JAN-24'!F120</f>
        <v>57</v>
      </c>
      <c r="G120" s="1805">
        <f>'JAN-24'!G120</f>
        <v>3523.06</v>
      </c>
      <c r="H120" s="1805">
        <f>'JAN-24'!H120</f>
        <v>177.33</v>
      </c>
      <c r="I120" s="1805">
        <f>'JAN-24'!I120</f>
        <v>3.79</v>
      </c>
      <c r="J120" s="1805"/>
      <c r="K120" s="1805"/>
      <c r="L120" s="1805">
        <f>'JAN-24'!L120</f>
        <v>2</v>
      </c>
      <c r="M120" s="1805" t="str">
        <f>'JAN-24'!M120</f>
        <v>30</v>
      </c>
      <c r="N120" s="1805"/>
      <c r="O120" s="1805"/>
      <c r="P120" s="1805"/>
      <c r="Q120" s="1805"/>
      <c r="R120" s="1805"/>
      <c r="S120" s="1805"/>
      <c r="T120" s="1805"/>
      <c r="U120" s="1805"/>
      <c r="V120" s="1805">
        <f>'JAN-24'!V120</f>
        <v>8977.5</v>
      </c>
      <c r="W120"/>
    </row>
    <row r="121" spans="2:23" s="58" customFormat="1" ht="15.75">
      <c r="B121" s="1805" t="str">
        <f>'JAN-24'!B121</f>
        <v>29.01.24</v>
      </c>
      <c r="C121" s="1805">
        <f>'JAN-24'!C121</f>
        <v>119</v>
      </c>
      <c r="D121" s="1805">
        <f>'JAN-24'!D121</f>
        <v>474</v>
      </c>
      <c r="E121" s="1805"/>
      <c r="F121" s="1805">
        <f>'JAN-24'!F121</f>
        <v>58</v>
      </c>
      <c r="G121" s="1805">
        <f>'JAN-24'!G121</f>
        <v>3638.48</v>
      </c>
      <c r="H121" s="1805">
        <f>'JAN-24'!H121</f>
        <v>120.66</v>
      </c>
      <c r="I121" s="1805">
        <f>'JAN-24'!I121</f>
        <v>5.94</v>
      </c>
      <c r="J121" s="1805"/>
      <c r="K121" s="1805"/>
      <c r="L121" s="1805">
        <f>'JAN-24'!L121</f>
        <v>2</v>
      </c>
      <c r="M121" s="1805" t="str">
        <f>'JAN-24'!M121</f>
        <v>15</v>
      </c>
      <c r="N121" s="1805"/>
      <c r="O121" s="1805"/>
      <c r="P121" s="1805"/>
      <c r="Q121" s="1805"/>
      <c r="R121" s="1805"/>
      <c r="S121" s="1805"/>
      <c r="T121" s="1805"/>
      <c r="U121" s="1805"/>
      <c r="V121" s="1805">
        <f>'JAN-24'!V121</f>
        <v>0</v>
      </c>
      <c r="W121"/>
    </row>
    <row r="122" spans="2:23" s="58" customFormat="1" ht="15.75">
      <c r="B122" s="1805" t="str">
        <f>'JAN-24'!B122</f>
        <v>29.01.24</v>
      </c>
      <c r="C122" s="1805">
        <f>'JAN-24'!C122</f>
        <v>120</v>
      </c>
      <c r="D122" s="1805">
        <f>'JAN-24'!D122</f>
        <v>475</v>
      </c>
      <c r="E122" s="1805"/>
      <c r="F122" s="1805">
        <f>'JAN-24'!F122</f>
        <v>56</v>
      </c>
      <c r="G122" s="1805">
        <f>'JAN-24'!G122</f>
        <v>3497.06</v>
      </c>
      <c r="H122" s="1805">
        <f>'JAN-24'!H122</f>
        <v>140.94</v>
      </c>
      <c r="I122" s="1805">
        <f>'JAN-24'!I122</f>
        <v>3.6</v>
      </c>
      <c r="J122" s="1805"/>
      <c r="K122" s="1805"/>
      <c r="L122" s="1805">
        <f>'JAN-24'!L122</f>
        <v>1</v>
      </c>
      <c r="M122" s="1805" t="str">
        <f>'JAN-24'!M122</f>
        <v>40</v>
      </c>
      <c r="N122" s="1805"/>
      <c r="O122" s="1805"/>
      <c r="P122" s="1805"/>
      <c r="Q122" s="1805"/>
      <c r="R122" s="1805"/>
      <c r="S122" s="1805"/>
      <c r="T122" s="1805"/>
      <c r="U122" s="1805"/>
      <c r="V122" s="1805">
        <f>'JAN-24'!V122</f>
        <v>0</v>
      </c>
      <c r="W122"/>
    </row>
    <row r="123" spans="2:23" s="58" customFormat="1" ht="15.75">
      <c r="B123" s="1807" t="str">
        <f>'JAN-24'!B123</f>
        <v>29.01.24</v>
      </c>
      <c r="C123" s="1807">
        <f>'JAN-24'!C123</f>
        <v>121</v>
      </c>
      <c r="D123" s="1807">
        <f>'JAN-24'!D123</f>
        <v>476</v>
      </c>
      <c r="E123" s="1807"/>
      <c r="F123" s="1807">
        <f>'JAN-24'!F123</f>
        <v>57</v>
      </c>
      <c r="G123" s="1807">
        <f>'JAN-24'!G123</f>
        <v>3570.29</v>
      </c>
      <c r="H123" s="1807">
        <f>'JAN-24'!H123</f>
        <v>125.48</v>
      </c>
      <c r="I123" s="1807">
        <f>'JAN-24'!I123</f>
        <v>7.57</v>
      </c>
      <c r="J123" s="1807"/>
      <c r="K123" s="1807"/>
      <c r="L123" s="1807">
        <f>'JAN-24'!L123</f>
        <v>2</v>
      </c>
      <c r="M123" s="1807" t="str">
        <f>'JAN-24'!M123</f>
        <v>0</v>
      </c>
      <c r="N123" s="1807"/>
      <c r="O123" s="1807"/>
      <c r="P123" s="1807"/>
      <c r="Q123" s="1807"/>
      <c r="R123" s="1807"/>
      <c r="S123" s="1807"/>
      <c r="T123" s="1807"/>
      <c r="U123" s="1807"/>
      <c r="V123" s="1807">
        <f>'JAN-24'!V123</f>
        <v>0</v>
      </c>
      <c r="W123"/>
    </row>
    <row r="124" spans="2:23" s="58" customFormat="1" ht="15.75">
      <c r="B124" s="1807" t="str">
        <f>'JAN-24'!B124</f>
        <v>29.01.24</v>
      </c>
      <c r="C124" s="1807">
        <f>'JAN-24'!C124</f>
        <v>122</v>
      </c>
      <c r="D124" s="1807">
        <f>'JAN-24'!D124</f>
        <v>477</v>
      </c>
      <c r="E124" s="1807"/>
      <c r="F124" s="1807">
        <f>'JAN-24'!F124</f>
        <v>59</v>
      </c>
      <c r="G124" s="1807">
        <f>'JAN-24'!G124</f>
        <v>3649.85</v>
      </c>
      <c r="H124" s="1807">
        <f>'JAN-24'!H124</f>
        <v>178.31</v>
      </c>
      <c r="I124" s="1807">
        <f>'JAN-24'!I124</f>
        <v>4.3600000000000003</v>
      </c>
      <c r="J124" s="1807"/>
      <c r="K124" s="1807"/>
      <c r="L124" s="1807">
        <f>'JAN-24'!L124</f>
        <v>2</v>
      </c>
      <c r="M124" s="1807" t="str">
        <f>'JAN-24'!M124</f>
        <v>20</v>
      </c>
      <c r="N124" s="1807"/>
      <c r="O124" s="1807"/>
      <c r="P124" s="1807"/>
      <c r="Q124" s="1807"/>
      <c r="R124" s="1807"/>
      <c r="S124" s="1807"/>
      <c r="T124" s="1807"/>
      <c r="U124" s="1807"/>
      <c r="V124" s="1807">
        <f>'JAN-24'!V124</f>
        <v>0</v>
      </c>
      <c r="W124"/>
    </row>
    <row r="125" spans="2:23" s="58" customFormat="1" ht="15.75">
      <c r="B125" s="1808" t="str">
        <f>'JAN-24'!B125</f>
        <v>30.01.24</v>
      </c>
      <c r="C125" s="1808">
        <f>'JAN-24'!C125</f>
        <v>123</v>
      </c>
      <c r="D125" s="1808">
        <f>'JAN-24'!D125</f>
        <v>478</v>
      </c>
      <c r="E125" s="1808"/>
      <c r="F125" s="1808">
        <f>'JAN-24'!F125</f>
        <v>54</v>
      </c>
      <c r="G125" s="1808">
        <f>'JAN-24'!G125</f>
        <v>3526.72</v>
      </c>
      <c r="H125" s="1808">
        <f>'JAN-24'!H125</f>
        <v>220.75</v>
      </c>
      <c r="I125" s="1808">
        <f>'JAN-24'!I125</f>
        <v>1.27</v>
      </c>
      <c r="J125" s="1808"/>
      <c r="K125" s="1808"/>
      <c r="L125" s="1808">
        <f>'JAN-24'!L125</f>
        <v>2</v>
      </c>
      <c r="M125" s="1808" t="str">
        <f>'JAN-24'!M125</f>
        <v>10</v>
      </c>
      <c r="N125" s="1808"/>
      <c r="O125" s="1808"/>
      <c r="P125" s="1808"/>
      <c r="Q125" s="1808"/>
      <c r="R125" s="1808"/>
      <c r="S125" s="1808"/>
      <c r="T125" s="1808"/>
      <c r="U125" s="1808"/>
      <c r="V125" s="1808">
        <f>'JAN-24'!V125</f>
        <v>0</v>
      </c>
      <c r="W125"/>
    </row>
    <row r="126" spans="2:23" s="58" customFormat="1" ht="15.75">
      <c r="B126" s="1808" t="str">
        <f>'JAN-24'!B126</f>
        <v>30.01.24</v>
      </c>
      <c r="C126" s="1808">
        <f>'JAN-24'!C126</f>
        <v>124</v>
      </c>
      <c r="D126" s="1808">
        <f>'JAN-24'!D126</f>
        <v>479</v>
      </c>
      <c r="E126" s="1808"/>
      <c r="F126" s="1808">
        <f>'JAN-24'!F126</f>
        <v>59</v>
      </c>
      <c r="G126" s="1808">
        <f>'JAN-24'!G126</f>
        <v>3597.25</v>
      </c>
      <c r="H126" s="1808">
        <f>'JAN-24'!H126</f>
        <v>226.55</v>
      </c>
      <c r="I126" s="1808">
        <f>'JAN-24'!I126</f>
        <v>0</v>
      </c>
      <c r="J126" s="1808"/>
      <c r="K126" s="1808"/>
      <c r="L126" s="1808">
        <f>'JAN-24'!L126</f>
        <v>1</v>
      </c>
      <c r="M126" s="1808" t="str">
        <f>'JAN-24'!M126</f>
        <v>35</v>
      </c>
      <c r="N126" s="1808"/>
      <c r="O126" s="1808"/>
      <c r="P126" s="1808"/>
      <c r="Q126" s="1808"/>
      <c r="R126" s="1808"/>
      <c r="S126" s="1808"/>
      <c r="T126" s="1808"/>
      <c r="U126" s="1808"/>
      <c r="V126" s="1808">
        <f>'JAN-24'!V126</f>
        <v>0</v>
      </c>
      <c r="W126"/>
    </row>
    <row r="127" spans="2:23" s="58" customFormat="1" ht="15.75">
      <c r="B127" s="1808" t="str">
        <f>'JAN-24'!B127</f>
        <v>30.01.24</v>
      </c>
      <c r="C127" s="1808">
        <f>'JAN-24'!C127</f>
        <v>125</v>
      </c>
      <c r="D127" s="1808">
        <f>'JAN-24'!D127</f>
        <v>480</v>
      </c>
      <c r="E127" s="1808"/>
      <c r="F127" s="1808">
        <f>'JAN-24'!F127</f>
        <v>59</v>
      </c>
      <c r="G127" s="1808">
        <f>'JAN-24'!G127</f>
        <v>3660.43</v>
      </c>
      <c r="H127" s="1808">
        <f>'JAN-24'!H127</f>
        <v>170.16</v>
      </c>
      <c r="I127" s="1808">
        <f>'JAN-24'!I127</f>
        <v>1.19</v>
      </c>
      <c r="J127" s="1808"/>
      <c r="K127" s="1808"/>
      <c r="L127" s="1808">
        <f>'JAN-24'!L127</f>
        <v>2</v>
      </c>
      <c r="M127" s="1808" t="str">
        <f>'JAN-24'!M127</f>
        <v>0</v>
      </c>
      <c r="N127" s="1808"/>
      <c r="O127" s="1808"/>
      <c r="P127" s="1808"/>
      <c r="Q127" s="1808"/>
      <c r="R127" s="1808"/>
      <c r="S127" s="1808"/>
      <c r="T127" s="1808"/>
      <c r="U127" s="1808"/>
      <c r="V127" s="1808">
        <f>'JAN-24'!V127</f>
        <v>0</v>
      </c>
      <c r="W127"/>
    </row>
    <row r="128" spans="2:23" s="58" customFormat="1" ht="15.75">
      <c r="B128" s="1809" t="str">
        <f>'JAN-24'!B128</f>
        <v>30.01.24</v>
      </c>
      <c r="C128" s="1809">
        <f>'JAN-24'!C128</f>
        <v>126</v>
      </c>
      <c r="D128" s="1809">
        <f>'JAN-24'!D128</f>
        <v>481</v>
      </c>
      <c r="E128" s="1809"/>
      <c r="F128" s="1809">
        <f>'JAN-24'!F128</f>
        <v>56</v>
      </c>
      <c r="G128" s="1809">
        <f>'JAN-24'!G128</f>
        <v>3479.04</v>
      </c>
      <c r="H128" s="1809">
        <f>'JAN-24'!H128</f>
        <v>162.54</v>
      </c>
      <c r="I128" s="1809">
        <f>'JAN-24'!I128</f>
        <v>1.58</v>
      </c>
      <c r="J128" s="1809"/>
      <c r="K128" s="1809"/>
      <c r="L128" s="1809">
        <f>'JAN-24'!L128</f>
        <v>2</v>
      </c>
      <c r="M128" s="1809" t="str">
        <f>'JAN-24'!M128</f>
        <v>10</v>
      </c>
      <c r="N128" s="1809"/>
      <c r="O128" s="1809"/>
      <c r="P128" s="1809"/>
      <c r="Q128" s="1809"/>
      <c r="R128" s="1809"/>
      <c r="S128" s="1809"/>
      <c r="T128" s="1809"/>
      <c r="U128" s="1809"/>
      <c r="V128" s="1809">
        <f>'JAN-24'!V128</f>
        <v>0</v>
      </c>
      <c r="W128"/>
    </row>
    <row r="129" spans="2:23" s="58" customFormat="1" ht="15.75">
      <c r="B129" s="1809" t="str">
        <f>'JAN-24'!B129</f>
        <v>30.01.24</v>
      </c>
      <c r="C129" s="1809">
        <f>'JAN-24'!C129</f>
        <v>127</v>
      </c>
      <c r="D129" s="1809">
        <f>'JAN-24'!D129</f>
        <v>482</v>
      </c>
      <c r="E129" s="1809"/>
      <c r="F129" s="1809">
        <f>'JAN-24'!F129</f>
        <v>56</v>
      </c>
      <c r="G129" s="1809">
        <f>'JAN-24'!G129</f>
        <v>3395.3</v>
      </c>
      <c r="H129" s="1809">
        <f>'JAN-24'!H129</f>
        <v>227.9</v>
      </c>
      <c r="I129" s="1809">
        <f>'JAN-24'!I129</f>
        <v>0</v>
      </c>
      <c r="J129" s="1809"/>
      <c r="K129" s="1809"/>
      <c r="L129" s="1809">
        <f>'JAN-24'!L129</f>
        <v>2</v>
      </c>
      <c r="M129" s="1809" t="str">
        <f>'JAN-24'!M129</f>
        <v>45</v>
      </c>
      <c r="N129" s="1809"/>
      <c r="O129" s="1809"/>
      <c r="P129" s="1809"/>
      <c r="Q129" s="1809"/>
      <c r="R129" s="1809"/>
      <c r="S129" s="1809"/>
      <c r="T129" s="1809"/>
      <c r="U129" s="1809"/>
      <c r="V129" s="1809">
        <f>'JAN-24'!V129</f>
        <v>0</v>
      </c>
      <c r="W129"/>
    </row>
    <row r="130" spans="2:23" s="58" customFormat="1" ht="15.75">
      <c r="B130" s="1809" t="str">
        <f>'JAN-24'!B130</f>
        <v>30.01.24</v>
      </c>
      <c r="C130" s="1809">
        <f>'JAN-24'!C130</f>
        <v>128</v>
      </c>
      <c r="D130" s="1809">
        <f>'JAN-24'!D130</f>
        <v>483</v>
      </c>
      <c r="E130" s="1809"/>
      <c r="F130" s="1809">
        <f>'JAN-24'!F130</f>
        <v>58</v>
      </c>
      <c r="G130" s="1809">
        <f>'JAN-24'!G130</f>
        <v>3628.66</v>
      </c>
      <c r="H130" s="1809">
        <f>'JAN-24'!H130</f>
        <v>136.29</v>
      </c>
      <c r="I130" s="1809">
        <f>'JAN-24'!I130</f>
        <v>6.15</v>
      </c>
      <c r="J130" s="1809"/>
      <c r="K130" s="1809"/>
      <c r="L130" s="1809">
        <f>'JAN-24'!L130</f>
        <v>1</v>
      </c>
      <c r="M130" s="1809" t="str">
        <f>'JAN-24'!M130</f>
        <v>55</v>
      </c>
      <c r="N130" s="1809"/>
      <c r="O130" s="1809"/>
      <c r="P130" s="1809"/>
      <c r="Q130" s="1809"/>
      <c r="R130" s="1809"/>
      <c r="S130" s="1809"/>
      <c r="T130" s="1809"/>
      <c r="U130" s="1809"/>
      <c r="V130" s="1809">
        <f>'JAN-24'!V130</f>
        <v>9135</v>
      </c>
      <c r="W130"/>
    </row>
    <row r="131" spans="2:23" s="58" customFormat="1" ht="15.75">
      <c r="B131" s="1809" t="str">
        <f>'JAN-24'!B131</f>
        <v>30.01.24</v>
      </c>
      <c r="C131" s="1809">
        <f>'JAN-24'!C131</f>
        <v>129</v>
      </c>
      <c r="D131" s="1809">
        <f>'JAN-24'!D131</f>
        <v>484</v>
      </c>
      <c r="E131" s="1809"/>
      <c r="F131" s="1809">
        <f>'JAN-24'!F131</f>
        <v>56</v>
      </c>
      <c r="G131" s="1809">
        <f>'JAN-24'!G131</f>
        <v>3467.06</v>
      </c>
      <c r="H131" s="1809">
        <f>'JAN-24'!H131</f>
        <v>170.3</v>
      </c>
      <c r="I131" s="1809">
        <f>'JAN-24'!I131</f>
        <v>2.96</v>
      </c>
      <c r="J131" s="1809"/>
      <c r="K131" s="1809"/>
      <c r="L131" s="1809">
        <f>'JAN-24'!L131</f>
        <v>2</v>
      </c>
      <c r="M131" s="1809" t="str">
        <f>'JAN-24'!M131</f>
        <v>05</v>
      </c>
      <c r="N131" s="1809"/>
      <c r="O131" s="1809"/>
      <c r="P131" s="1809"/>
      <c r="Q131" s="1809"/>
      <c r="R131" s="1809"/>
      <c r="S131" s="1809"/>
      <c r="T131" s="1809"/>
      <c r="U131" s="1809"/>
      <c r="V131" s="1809">
        <f>'JAN-24'!V131</f>
        <v>0</v>
      </c>
      <c r="W131"/>
    </row>
    <row r="132" spans="2:23" s="58" customFormat="1" ht="15.75">
      <c r="B132" s="1810" t="str">
        <f>'JAN-24'!B132</f>
        <v>31.01.24</v>
      </c>
      <c r="C132" s="1810">
        <f>'JAN-24'!C132</f>
        <v>130</v>
      </c>
      <c r="D132" s="1810">
        <f>'JAN-24'!D132</f>
        <v>485</v>
      </c>
      <c r="E132" s="1810"/>
      <c r="F132" s="1810">
        <f>'JAN-24'!F132</f>
        <v>58</v>
      </c>
      <c r="G132" s="1810">
        <f>'JAN-24'!G132</f>
        <v>3596.27</v>
      </c>
      <c r="H132" s="1810">
        <f>'JAN-24'!H132</f>
        <v>160.32</v>
      </c>
      <c r="I132" s="1810">
        <f>'JAN-24'!I132</f>
        <v>0.59</v>
      </c>
      <c r="J132" s="1810"/>
      <c r="K132" s="1810"/>
      <c r="L132" s="1810">
        <f>'JAN-24'!L132</f>
        <v>2</v>
      </c>
      <c r="M132" s="1810" t="str">
        <f>'JAN-24'!M132</f>
        <v>05</v>
      </c>
      <c r="N132" s="1810"/>
      <c r="O132" s="1810"/>
      <c r="P132" s="1810"/>
      <c r="Q132" s="1810"/>
      <c r="R132" s="1810"/>
      <c r="S132" s="1810"/>
      <c r="T132" s="1810"/>
      <c r="U132" s="1810"/>
      <c r="V132" s="1810">
        <f>'JAN-24'!V132</f>
        <v>0</v>
      </c>
      <c r="W132"/>
    </row>
    <row r="133" spans="2:23" s="58" customFormat="1" ht="15.75">
      <c r="B133" s="1810" t="str">
        <f>'JAN-24'!B133</f>
        <v>31.01.24</v>
      </c>
      <c r="C133" s="1810">
        <f>'JAN-24'!C133</f>
        <v>131</v>
      </c>
      <c r="D133" s="1810">
        <f>'JAN-24'!D133</f>
        <v>486</v>
      </c>
      <c r="E133" s="1810"/>
      <c r="F133" s="1810">
        <f>'JAN-24'!F133</f>
        <v>59</v>
      </c>
      <c r="G133" s="1810">
        <f>'JAN-24'!G133</f>
        <v>3657.26</v>
      </c>
      <c r="H133" s="1810">
        <f>'JAN-24'!H133</f>
        <v>165.73</v>
      </c>
      <c r="I133" s="1810">
        <f>'JAN-24'!I133</f>
        <v>1.99</v>
      </c>
      <c r="J133" s="1810"/>
      <c r="K133" s="1810"/>
      <c r="L133" s="1810">
        <f>'JAN-24'!L133</f>
        <v>2</v>
      </c>
      <c r="M133" s="1810" t="str">
        <f>'JAN-24'!M133</f>
        <v>15</v>
      </c>
      <c r="N133" s="1810"/>
      <c r="O133" s="1810"/>
      <c r="P133" s="1810"/>
      <c r="Q133" s="1810"/>
      <c r="R133" s="1810"/>
      <c r="S133" s="1810"/>
      <c r="T133" s="1810"/>
      <c r="U133" s="1810"/>
      <c r="V133" s="1810">
        <f>'JAN-24'!V133</f>
        <v>0</v>
      </c>
      <c r="W133"/>
    </row>
    <row r="134" spans="2:23" s="58" customFormat="1" ht="15.75">
      <c r="B134" s="1810" t="str">
        <f>'JAN-24'!B134</f>
        <v>31.01.24</v>
      </c>
      <c r="C134" s="1810">
        <f>'JAN-24'!C134</f>
        <v>132</v>
      </c>
      <c r="D134" s="1810">
        <f>'JAN-24'!D134</f>
        <v>487</v>
      </c>
      <c r="E134" s="1810"/>
      <c r="F134" s="1810">
        <f>'JAN-24'!F134</f>
        <v>59</v>
      </c>
      <c r="G134" s="1810">
        <f>'JAN-24'!G134</f>
        <v>3687.63</v>
      </c>
      <c r="H134" s="1810">
        <f>'JAN-24'!H134</f>
        <v>143.77000000000001</v>
      </c>
      <c r="I134" s="1810">
        <f>'JAN-24'!I134</f>
        <v>2</v>
      </c>
      <c r="J134" s="1810"/>
      <c r="K134" s="1810"/>
      <c r="L134" s="1810">
        <f>'JAN-24'!L134</f>
        <v>2</v>
      </c>
      <c r="M134" s="1810" t="str">
        <f>'JAN-24'!M134</f>
        <v>15</v>
      </c>
      <c r="N134" s="1810"/>
      <c r="O134" s="1810"/>
      <c r="P134" s="1810"/>
      <c r="Q134" s="1810"/>
      <c r="R134" s="1810"/>
      <c r="S134" s="1810"/>
      <c r="T134" s="1810"/>
      <c r="U134" s="1810"/>
      <c r="V134" s="1810">
        <f>'JAN-24'!V134</f>
        <v>0</v>
      </c>
      <c r="W134"/>
    </row>
    <row r="135" spans="2:23" s="58" customFormat="1" ht="15.75">
      <c r="B135" s="1811" t="str">
        <f>'JAN-24'!B135</f>
        <v>31.01.24</v>
      </c>
      <c r="C135" s="1811">
        <f>'JAN-24'!C135</f>
        <v>133</v>
      </c>
      <c r="D135" s="1811">
        <f>'JAN-24'!D135</f>
        <v>488</v>
      </c>
      <c r="E135" s="1811"/>
      <c r="F135" s="1811">
        <f>'JAN-24'!F135</f>
        <v>56</v>
      </c>
      <c r="G135" s="1811">
        <f>'JAN-24'!G135</f>
        <v>3464.07</v>
      </c>
      <c r="H135" s="1811">
        <f>'JAN-24'!H135</f>
        <v>168.52</v>
      </c>
      <c r="I135" s="1811">
        <f>'JAN-24'!I135</f>
        <v>0.99</v>
      </c>
      <c r="J135" s="1811"/>
      <c r="K135" s="1811"/>
      <c r="L135" s="1811">
        <f>'JAN-24'!L135</f>
        <v>2</v>
      </c>
      <c r="M135" s="1811" t="str">
        <f>'JAN-24'!M135</f>
        <v>05</v>
      </c>
      <c r="N135" s="1811"/>
      <c r="O135" s="1811"/>
      <c r="P135" s="1811"/>
      <c r="Q135" s="1811"/>
      <c r="R135" s="1811"/>
      <c r="S135" s="1811"/>
      <c r="T135" s="1811"/>
      <c r="U135" s="1811"/>
      <c r="V135" s="1811">
        <f>'JAN-24'!V135</f>
        <v>0</v>
      </c>
      <c r="W135"/>
    </row>
    <row r="136" spans="2:23" s="58" customFormat="1" ht="15.75">
      <c r="B136" s="1813" t="str">
        <f>'JAN-24'!B136</f>
        <v>31.01.24</v>
      </c>
      <c r="C136" s="1813">
        <f>'JAN-24'!C136</f>
        <v>134</v>
      </c>
      <c r="D136" s="1813">
        <f>'JAN-24'!D136</f>
        <v>489</v>
      </c>
      <c r="E136" s="1813"/>
      <c r="F136" s="1813">
        <f>'JAN-24'!F136</f>
        <v>59</v>
      </c>
      <c r="G136" s="1813">
        <f>'JAN-24'!G136</f>
        <v>3651.87</v>
      </c>
      <c r="H136" s="1813">
        <f>'JAN-24'!H136</f>
        <v>173.29</v>
      </c>
      <c r="I136" s="1813">
        <f>'JAN-24'!I136</f>
        <v>6.96</v>
      </c>
      <c r="J136" s="1813"/>
      <c r="K136" s="1813"/>
      <c r="L136" s="1813">
        <f>'JAN-24'!L136</f>
        <v>2</v>
      </c>
      <c r="M136" s="1813" t="str">
        <f>'JAN-24'!M136</f>
        <v>0</v>
      </c>
      <c r="N136" s="1813"/>
      <c r="O136" s="1813"/>
      <c r="P136" s="1813"/>
      <c r="Q136" s="1813"/>
      <c r="R136" s="1813"/>
      <c r="S136" s="1813"/>
      <c r="T136" s="1813"/>
      <c r="U136" s="1813"/>
      <c r="V136" s="1813">
        <f>'JAN-24'!V136</f>
        <v>0</v>
      </c>
      <c r="W136"/>
    </row>
    <row r="137" spans="2:23" s="58" customFormat="1" ht="18.75">
      <c r="B137" s="1802" t="s">
        <v>670</v>
      </c>
      <c r="C137" s="1379">
        <v>5</v>
      </c>
      <c r="D137" s="1802"/>
      <c r="E137" s="1801"/>
      <c r="F137" s="1758">
        <f>SUBTOTAL(9,F132:F136)</f>
        <v>291</v>
      </c>
      <c r="G137" s="1802">
        <f>SUBTOTAL(9,G132:G136)</f>
        <v>18057.099999999999</v>
      </c>
      <c r="H137" s="1802">
        <f>SUBTOTAL(9,H132:H136)</f>
        <v>811.62999999999988</v>
      </c>
      <c r="I137" s="1802">
        <f>SUBTOTAL(9,I132:I136)</f>
        <v>12.530000000000001</v>
      </c>
      <c r="J137" s="1800"/>
      <c r="K137" s="1800"/>
      <c r="L137" s="1802"/>
      <c r="M137" s="1802"/>
      <c r="N137" s="1800"/>
      <c r="O137" s="1800"/>
      <c r="P137" s="1800"/>
      <c r="Q137" s="1800"/>
      <c r="R137" s="1800"/>
      <c r="S137" s="1800"/>
      <c r="T137" s="1800"/>
      <c r="U137" s="1800"/>
      <c r="V137" s="1802"/>
      <c r="W137"/>
    </row>
    <row r="138" spans="2:23" s="58" customFormat="1" ht="18.75">
      <c r="B138" s="396" t="s">
        <v>671</v>
      </c>
      <c r="E138" s="38"/>
      <c r="F138" s="1803">
        <f>'JAN-24'!F137</f>
        <v>7745</v>
      </c>
      <c r="G138" s="1803">
        <f>'JAN-24'!G137</f>
        <v>481148.75999999972</v>
      </c>
      <c r="H138" s="1803">
        <f>'JAN-24'!H137</f>
        <v>22317.75</v>
      </c>
      <c r="I138" s="1177">
        <f>'JAN-24'!I137</f>
        <v>717.77000000000055</v>
      </c>
      <c r="J138" s="1180"/>
      <c r="K138" s="1181"/>
      <c r="L138" s="1179"/>
      <c r="M138" s="1179"/>
      <c r="N138" s="1182"/>
      <c r="O138" s="1180"/>
      <c r="P138" s="1180"/>
      <c r="Q138" s="1180"/>
      <c r="R138" s="1180"/>
      <c r="S138" s="1180"/>
      <c r="T138" s="1180"/>
      <c r="U138" s="1180"/>
      <c r="V138" s="1276">
        <f>'JAN-24'!V137</f>
        <v>559566</v>
      </c>
      <c r="W138" s="38"/>
    </row>
    <row r="139" spans="2:23" s="58" customFormat="1" ht="15.75">
      <c r="B139" s="58" t="s">
        <v>2050</v>
      </c>
    </row>
  </sheetData>
  <autoFilter ref="B2:V139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F444"/>
  <sheetViews>
    <sheetView topLeftCell="A130" workbookViewId="0">
      <selection activeCell="H144" sqref="H144"/>
    </sheetView>
  </sheetViews>
  <sheetFormatPr defaultRowHeight="15"/>
  <cols>
    <col min="1" max="1" width="6.140625" style="1840" bestFit="1" customWidth="1"/>
    <col min="2" max="2" width="9.28515625" style="1867" bestFit="1" customWidth="1"/>
    <col min="3" max="3" width="5.7109375" style="1840" customWidth="1"/>
    <col min="4" max="4" width="9" style="1840" bestFit="1" customWidth="1"/>
    <col min="5" max="5" width="12" style="1840" bestFit="1" customWidth="1"/>
    <col min="6" max="6" width="9.140625" style="1840"/>
    <col min="7" max="7" width="9.5703125" style="1848" bestFit="1" customWidth="1"/>
    <col min="8" max="8" width="7.7109375" style="1840" customWidth="1"/>
    <col min="9" max="9" width="7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2" width="9.5703125" style="1840" bestFit="1" customWidth="1"/>
    <col min="23" max="24" width="9.140625" style="1840"/>
    <col min="25" max="25" width="10.7109375" style="1840" customWidth="1"/>
    <col min="26" max="16384" width="9.140625" style="1840"/>
  </cols>
  <sheetData>
    <row r="1" spans="1:23" s="57" customFormat="1" ht="21">
      <c r="A1" s="2820" t="s">
        <v>2091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3" s="57" customFormat="1" ht="60">
      <c r="A2" s="1839" t="s">
        <v>1</v>
      </c>
      <c r="B2" s="1857" t="s">
        <v>2</v>
      </c>
      <c r="C2" s="1839" t="s">
        <v>28</v>
      </c>
      <c r="D2" s="1839" t="s">
        <v>4</v>
      </c>
      <c r="E2" s="1839" t="s">
        <v>5</v>
      </c>
      <c r="F2" s="1839" t="s">
        <v>6</v>
      </c>
      <c r="G2" s="1839" t="s">
        <v>7</v>
      </c>
      <c r="H2" s="1839" t="s">
        <v>8</v>
      </c>
      <c r="I2" s="1839" t="s">
        <v>9</v>
      </c>
      <c r="J2" s="1839" t="s">
        <v>10</v>
      </c>
      <c r="K2" s="1839" t="s">
        <v>11</v>
      </c>
      <c r="L2" s="2809" t="s">
        <v>419</v>
      </c>
      <c r="M2" s="2809"/>
      <c r="N2" s="1839" t="s">
        <v>12</v>
      </c>
      <c r="O2" s="1839" t="s">
        <v>13</v>
      </c>
      <c r="P2" s="1839" t="s">
        <v>14</v>
      </c>
      <c r="Q2" s="1839" t="s">
        <v>15</v>
      </c>
      <c r="R2" s="1839" t="s">
        <v>16</v>
      </c>
      <c r="S2" s="1839" t="s">
        <v>15</v>
      </c>
      <c r="T2" s="1839" t="s">
        <v>460</v>
      </c>
      <c r="U2" s="1839" t="s">
        <v>19</v>
      </c>
      <c r="V2" s="1839" t="s">
        <v>20</v>
      </c>
      <c r="W2" s="1839" t="s">
        <v>255</v>
      </c>
    </row>
    <row r="3" spans="1:23">
      <c r="A3" s="1185">
        <v>1</v>
      </c>
      <c r="B3" s="1185" t="s">
        <v>2092</v>
      </c>
      <c r="C3" s="1185">
        <v>1</v>
      </c>
      <c r="D3" s="1185">
        <v>490</v>
      </c>
      <c r="E3" s="1735">
        <v>161006900</v>
      </c>
      <c r="F3" s="1185">
        <v>59</v>
      </c>
      <c r="G3" s="1185">
        <v>3626.44</v>
      </c>
      <c r="H3" s="1185">
        <v>201.14</v>
      </c>
      <c r="I3" s="1185">
        <v>0.98</v>
      </c>
      <c r="J3" s="1757"/>
      <c r="K3" s="1185"/>
      <c r="L3" s="1185">
        <v>2</v>
      </c>
      <c r="M3" s="1185">
        <v>20</v>
      </c>
      <c r="N3" s="1735"/>
      <c r="O3" s="1185"/>
      <c r="P3" s="1757"/>
      <c r="Q3" s="1185"/>
      <c r="R3" s="1185"/>
      <c r="S3" s="1185"/>
      <c r="T3" s="1185"/>
      <c r="U3" s="1185"/>
      <c r="V3" s="1185"/>
      <c r="W3" s="1185" t="s">
        <v>257</v>
      </c>
    </row>
    <row r="4" spans="1:23">
      <c r="A4" s="1185">
        <v>2</v>
      </c>
      <c r="B4" s="1185" t="s">
        <v>2092</v>
      </c>
      <c r="C4" s="1185">
        <v>2</v>
      </c>
      <c r="D4" s="1185">
        <v>491</v>
      </c>
      <c r="E4" s="1735">
        <v>161006901</v>
      </c>
      <c r="F4" s="1185">
        <v>58</v>
      </c>
      <c r="G4" s="1185">
        <v>3610.47</v>
      </c>
      <c r="H4" s="1185">
        <v>146.31</v>
      </c>
      <c r="I4" s="1185">
        <v>0.78</v>
      </c>
      <c r="J4" s="1757"/>
      <c r="K4" s="1185"/>
      <c r="L4" s="1185">
        <v>1</v>
      </c>
      <c r="M4" s="1185">
        <v>55</v>
      </c>
      <c r="N4" s="1735"/>
      <c r="O4" s="1185"/>
      <c r="P4" s="1757"/>
      <c r="Q4" s="1185"/>
      <c r="R4" s="1185"/>
      <c r="S4" s="1185"/>
      <c r="T4" s="1185"/>
      <c r="U4" s="1185"/>
      <c r="V4" s="1185"/>
      <c r="W4" s="1185" t="s">
        <v>257</v>
      </c>
    </row>
    <row r="5" spans="1:23">
      <c r="A5" s="1185">
        <v>3</v>
      </c>
      <c r="B5" s="1185" t="s">
        <v>2092</v>
      </c>
      <c r="C5" s="1185">
        <v>3</v>
      </c>
      <c r="D5" s="1185">
        <v>492</v>
      </c>
      <c r="E5" s="1735">
        <v>161006902</v>
      </c>
      <c r="F5" s="1185">
        <v>57</v>
      </c>
      <c r="G5" s="1185">
        <v>3544.65</v>
      </c>
      <c r="H5" s="1185">
        <v>156.74</v>
      </c>
      <c r="I5" s="1185">
        <v>1.99</v>
      </c>
      <c r="J5" s="1757"/>
      <c r="K5" s="1185"/>
      <c r="L5" s="1185">
        <v>1</v>
      </c>
      <c r="M5" s="1185">
        <v>55</v>
      </c>
      <c r="N5" s="1735"/>
      <c r="O5" s="1185"/>
      <c r="P5" s="1757"/>
      <c r="Q5" s="1185"/>
      <c r="R5" s="1185"/>
      <c r="S5" s="1185"/>
      <c r="T5" s="1185"/>
      <c r="U5" s="1185"/>
      <c r="V5" s="1185"/>
      <c r="W5" s="1185" t="s">
        <v>257</v>
      </c>
    </row>
    <row r="6" spans="1:23">
      <c r="A6" s="1185">
        <v>4</v>
      </c>
      <c r="B6" s="1185" t="s">
        <v>2092</v>
      </c>
      <c r="C6" s="1185">
        <v>4</v>
      </c>
      <c r="D6" s="1185">
        <v>493</v>
      </c>
      <c r="E6" s="1735">
        <v>161006903</v>
      </c>
      <c r="F6" s="1185">
        <v>58</v>
      </c>
      <c r="G6" s="1185">
        <v>3570.46</v>
      </c>
      <c r="H6" s="1185">
        <v>188.93</v>
      </c>
      <c r="I6" s="1185">
        <v>0.59</v>
      </c>
      <c r="J6" s="1757"/>
      <c r="K6" s="1185"/>
      <c r="L6" s="1185">
        <v>1</v>
      </c>
      <c r="M6" s="1185">
        <v>50</v>
      </c>
      <c r="N6" s="1735"/>
      <c r="O6" s="1185"/>
      <c r="P6" s="1757"/>
      <c r="Q6" s="1185"/>
      <c r="R6" s="1185"/>
      <c r="S6" s="1185"/>
      <c r="T6" s="1185"/>
      <c r="U6" s="1185"/>
      <c r="V6" s="1185"/>
      <c r="W6" s="1185" t="s">
        <v>257</v>
      </c>
    </row>
    <row r="7" spans="1:23">
      <c r="A7" s="1185">
        <v>5</v>
      </c>
      <c r="B7" s="1185" t="s">
        <v>2094</v>
      </c>
      <c r="C7" s="1185">
        <v>5</v>
      </c>
      <c r="D7" s="1185">
        <v>494</v>
      </c>
      <c r="E7" s="1735">
        <v>161006904</v>
      </c>
      <c r="F7" s="1185">
        <v>58</v>
      </c>
      <c r="G7" s="1185">
        <v>3530.87</v>
      </c>
      <c r="H7" s="1185">
        <v>226.93</v>
      </c>
      <c r="I7" s="1185">
        <v>1.8</v>
      </c>
      <c r="J7" s="1757"/>
      <c r="K7" s="1185"/>
      <c r="L7" s="1185">
        <v>1</v>
      </c>
      <c r="M7" s="1185">
        <v>50</v>
      </c>
      <c r="N7" s="1735"/>
      <c r="O7" s="1185"/>
      <c r="P7" s="1757"/>
      <c r="Q7" s="1185"/>
      <c r="R7" s="1185"/>
      <c r="S7" s="1185"/>
      <c r="T7" s="1185"/>
      <c r="U7" s="1185"/>
      <c r="V7" s="1185"/>
      <c r="W7" s="1185" t="s">
        <v>257</v>
      </c>
    </row>
    <row r="8" spans="1:23">
      <c r="A8" s="1185">
        <v>6</v>
      </c>
      <c r="B8" s="1185" t="s">
        <v>2094</v>
      </c>
      <c r="C8" s="1185">
        <v>6</v>
      </c>
      <c r="D8" s="1185">
        <v>495</v>
      </c>
      <c r="E8" s="1735">
        <v>161006905</v>
      </c>
      <c r="F8" s="1185">
        <v>58</v>
      </c>
      <c r="G8" s="1185">
        <v>3531.83</v>
      </c>
      <c r="H8" s="1185">
        <v>235.37</v>
      </c>
      <c r="I8" s="1185">
        <v>0</v>
      </c>
      <c r="J8" s="1757"/>
      <c r="K8" s="1185"/>
      <c r="L8" s="1185">
        <v>2</v>
      </c>
      <c r="M8" s="1185">
        <v>55</v>
      </c>
      <c r="N8" s="1735"/>
      <c r="O8" s="1185"/>
      <c r="P8" s="1757"/>
      <c r="Q8" s="1185"/>
      <c r="R8" s="1185"/>
      <c r="S8" s="1185"/>
      <c r="T8" s="1185"/>
      <c r="U8" s="1185"/>
      <c r="V8" s="1185"/>
      <c r="W8" s="1185" t="s">
        <v>257</v>
      </c>
    </row>
    <row r="9" spans="1:23">
      <c r="A9" s="1185">
        <v>7</v>
      </c>
      <c r="B9" s="1185" t="s">
        <v>2094</v>
      </c>
      <c r="C9" s="1185">
        <v>7</v>
      </c>
      <c r="D9" s="1185">
        <v>496</v>
      </c>
      <c r="E9" s="1735">
        <v>161006906</v>
      </c>
      <c r="F9" s="1185">
        <v>58</v>
      </c>
      <c r="G9" s="1185">
        <v>3609.48</v>
      </c>
      <c r="H9" s="1185">
        <v>146.32</v>
      </c>
      <c r="I9" s="1185">
        <v>2.6</v>
      </c>
      <c r="J9" s="1757"/>
      <c r="K9" s="1185"/>
      <c r="L9" s="1185">
        <v>1</v>
      </c>
      <c r="M9" s="1185">
        <v>45</v>
      </c>
      <c r="N9" s="1735"/>
      <c r="O9" s="1185"/>
      <c r="P9" s="1757"/>
      <c r="Q9" s="1185"/>
      <c r="R9" s="1185"/>
      <c r="S9" s="1185"/>
      <c r="T9" s="1185"/>
      <c r="U9" s="1185"/>
      <c r="V9" s="1185"/>
      <c r="W9" s="1185" t="s">
        <v>257</v>
      </c>
    </row>
    <row r="10" spans="1:23">
      <c r="A10" s="1185">
        <v>8</v>
      </c>
      <c r="B10" s="1185" t="s">
        <v>2094</v>
      </c>
      <c r="C10" s="1185">
        <v>8</v>
      </c>
      <c r="D10" s="1185">
        <v>497</v>
      </c>
      <c r="E10" s="1735">
        <v>161006907</v>
      </c>
      <c r="F10" s="1185">
        <v>58</v>
      </c>
      <c r="G10" s="1185">
        <v>3561.87</v>
      </c>
      <c r="H10" s="1185">
        <v>195.92</v>
      </c>
      <c r="I10" s="1185">
        <v>1.79</v>
      </c>
      <c r="J10" s="1757"/>
      <c r="K10" s="1185"/>
      <c r="L10" s="1185">
        <v>2</v>
      </c>
      <c r="M10" s="1185">
        <v>10</v>
      </c>
      <c r="N10" s="1735"/>
      <c r="O10" s="1185"/>
      <c r="P10" s="1757"/>
      <c r="Q10" s="1185"/>
      <c r="R10" s="1185"/>
      <c r="S10" s="1185"/>
      <c r="T10" s="1185"/>
      <c r="U10" s="1185"/>
      <c r="V10" s="1185"/>
      <c r="W10" s="1185" t="s">
        <v>257</v>
      </c>
    </row>
    <row r="11" spans="1:23">
      <c r="A11" s="1185">
        <v>9</v>
      </c>
      <c r="B11" s="1185" t="s">
        <v>2094</v>
      </c>
      <c r="C11" s="1185">
        <v>9</v>
      </c>
      <c r="D11" s="1185">
        <v>498</v>
      </c>
      <c r="E11" s="1735">
        <v>161006908</v>
      </c>
      <c r="F11" s="1185">
        <v>56</v>
      </c>
      <c r="G11" s="1185">
        <v>3447.95</v>
      </c>
      <c r="H11" s="1185">
        <v>165.44</v>
      </c>
      <c r="I11" s="1185">
        <v>4.1900000000000004</v>
      </c>
      <c r="J11" s="1757"/>
      <c r="K11" s="1185"/>
      <c r="L11" s="1185">
        <v>2</v>
      </c>
      <c r="M11" s="1185">
        <v>20</v>
      </c>
      <c r="N11" s="1735"/>
      <c r="O11" s="1185"/>
      <c r="P11" s="1757"/>
      <c r="Q11" s="1185"/>
      <c r="R11" s="1185"/>
      <c r="S11" s="1185"/>
      <c r="T11" s="1185"/>
      <c r="U11" s="1185"/>
      <c r="V11" s="1185"/>
      <c r="W11" s="1185" t="s">
        <v>257</v>
      </c>
    </row>
    <row r="12" spans="1:23">
      <c r="A12" s="1185">
        <v>10</v>
      </c>
      <c r="B12" s="1185" t="s">
        <v>2094</v>
      </c>
      <c r="C12" s="1185">
        <v>10</v>
      </c>
      <c r="D12" s="1185">
        <v>499</v>
      </c>
      <c r="E12" s="1735">
        <v>161006909</v>
      </c>
      <c r="F12" s="1185">
        <v>59</v>
      </c>
      <c r="G12" s="1185">
        <v>3623.83</v>
      </c>
      <c r="H12" s="1185">
        <v>205.96</v>
      </c>
      <c r="I12" s="1185">
        <v>0.39</v>
      </c>
      <c r="J12" s="1757"/>
      <c r="K12" s="1185"/>
      <c r="L12" s="1185">
        <v>2</v>
      </c>
      <c r="M12" s="1185">
        <v>5</v>
      </c>
      <c r="N12" s="1735"/>
      <c r="O12" s="1185"/>
      <c r="P12" s="1757"/>
      <c r="Q12" s="1185"/>
      <c r="R12" s="1185"/>
      <c r="S12" s="1185"/>
      <c r="T12" s="1185"/>
      <c r="U12" s="1185"/>
      <c r="V12" s="1185"/>
      <c r="W12" s="1185" t="s">
        <v>257</v>
      </c>
    </row>
    <row r="13" spans="1:23">
      <c r="A13" s="1185">
        <v>11</v>
      </c>
      <c r="B13" s="1185" t="s">
        <v>2095</v>
      </c>
      <c r="C13" s="1185">
        <v>11</v>
      </c>
      <c r="D13" s="1185">
        <v>500</v>
      </c>
      <c r="E13" s="1735">
        <v>161006910</v>
      </c>
      <c r="F13" s="1185">
        <v>59</v>
      </c>
      <c r="G13" s="1185">
        <v>3632.61</v>
      </c>
      <c r="H13" s="1185">
        <v>202.39</v>
      </c>
      <c r="I13" s="1185">
        <v>0</v>
      </c>
      <c r="J13" s="1757"/>
      <c r="K13" s="1185"/>
      <c r="L13" s="1185">
        <v>2</v>
      </c>
      <c r="M13" s="1185">
        <v>30</v>
      </c>
      <c r="N13" s="1735"/>
      <c r="O13" s="1185"/>
      <c r="P13" s="1757"/>
      <c r="Q13" s="1185"/>
      <c r="R13" s="1185"/>
      <c r="S13" s="1185"/>
      <c r="T13" s="1185"/>
      <c r="U13" s="1185"/>
      <c r="V13" s="1185"/>
      <c r="W13" s="1185" t="s">
        <v>257</v>
      </c>
    </row>
    <row r="14" spans="1:23">
      <c r="A14" s="1185">
        <v>12</v>
      </c>
      <c r="B14" s="1185" t="s">
        <v>2095</v>
      </c>
      <c r="C14" s="1185">
        <v>12</v>
      </c>
      <c r="D14" s="1185">
        <v>501</v>
      </c>
      <c r="E14" s="1735">
        <v>161006911</v>
      </c>
      <c r="F14" s="1185">
        <v>58</v>
      </c>
      <c r="G14" s="1185">
        <v>3603.84</v>
      </c>
      <c r="H14" s="1185">
        <v>162.94</v>
      </c>
      <c r="I14" s="1185">
        <v>2.38</v>
      </c>
      <c r="J14" s="1757"/>
      <c r="K14" s="1185"/>
      <c r="L14" s="1185">
        <v>2</v>
      </c>
      <c r="M14" s="1185">
        <v>5</v>
      </c>
      <c r="N14" s="1735"/>
      <c r="O14" s="1185"/>
      <c r="P14" s="1757"/>
      <c r="Q14" s="1185"/>
      <c r="R14" s="1185"/>
      <c r="S14" s="1185"/>
      <c r="T14" s="1185"/>
      <c r="U14" s="1185"/>
      <c r="V14" s="1185"/>
      <c r="W14" s="1185" t="s">
        <v>257</v>
      </c>
    </row>
    <row r="15" spans="1:23">
      <c r="A15" s="1185">
        <v>13</v>
      </c>
      <c r="B15" s="1185" t="s">
        <v>2095</v>
      </c>
      <c r="C15" s="1185">
        <v>13</v>
      </c>
      <c r="D15" s="1185">
        <v>502</v>
      </c>
      <c r="E15" s="1735">
        <v>161006912</v>
      </c>
      <c r="F15" s="1185">
        <v>55</v>
      </c>
      <c r="G15" s="1185">
        <v>3406.3</v>
      </c>
      <c r="H15" s="1185">
        <v>155.88999999999999</v>
      </c>
      <c r="I15" s="1185">
        <v>1.19</v>
      </c>
      <c r="J15" s="1757"/>
      <c r="K15" s="1185"/>
      <c r="L15" s="1185">
        <v>2</v>
      </c>
      <c r="M15" s="1185">
        <v>0</v>
      </c>
      <c r="N15" s="1735"/>
      <c r="O15" s="1185"/>
      <c r="P15" s="1757"/>
      <c r="Q15" s="1185"/>
      <c r="R15" s="1185"/>
      <c r="S15" s="1185"/>
      <c r="T15" s="1185"/>
      <c r="U15" s="1185"/>
      <c r="V15" s="1185"/>
      <c r="W15" s="1185" t="s">
        <v>257</v>
      </c>
    </row>
    <row r="16" spans="1:23">
      <c r="A16" s="1185">
        <v>14</v>
      </c>
      <c r="B16" s="1185" t="s">
        <v>2096</v>
      </c>
      <c r="C16" s="1185">
        <v>14</v>
      </c>
      <c r="D16" s="1185">
        <v>503</v>
      </c>
      <c r="E16" s="1735">
        <v>161006913</v>
      </c>
      <c r="F16" s="1185">
        <v>59</v>
      </c>
      <c r="G16" s="1185">
        <v>3622.46</v>
      </c>
      <c r="H16" s="1185">
        <v>198.54</v>
      </c>
      <c r="I16" s="1185">
        <v>0</v>
      </c>
      <c r="J16" s="1757"/>
      <c r="K16" s="1185"/>
      <c r="L16" s="1185">
        <v>2</v>
      </c>
      <c r="M16" s="1185">
        <v>20</v>
      </c>
      <c r="N16" s="1735"/>
      <c r="O16" s="1185"/>
      <c r="P16" s="1757"/>
      <c r="Q16" s="1185"/>
      <c r="R16" s="1185"/>
      <c r="S16" s="1185"/>
      <c r="T16" s="1185"/>
      <c r="U16" s="1185"/>
      <c r="V16" s="1185"/>
      <c r="W16" s="1185" t="s">
        <v>257</v>
      </c>
    </row>
    <row r="17" spans="1:23">
      <c r="A17" s="1185">
        <v>15</v>
      </c>
      <c r="B17" s="1185" t="s">
        <v>2096</v>
      </c>
      <c r="C17" s="1185">
        <v>15</v>
      </c>
      <c r="D17" s="1185">
        <v>504</v>
      </c>
      <c r="E17" s="1735">
        <v>161006914</v>
      </c>
      <c r="F17" s="1185">
        <v>59</v>
      </c>
      <c r="G17" s="1185">
        <v>3666.07</v>
      </c>
      <c r="H17" s="1185">
        <v>156.91999999999999</v>
      </c>
      <c r="I17" s="1185">
        <v>4.79</v>
      </c>
      <c r="J17" s="1757"/>
      <c r="K17" s="1185"/>
      <c r="L17" s="1185">
        <v>2</v>
      </c>
      <c r="M17" s="1185">
        <v>25</v>
      </c>
      <c r="N17" s="1735"/>
      <c r="O17" s="1185"/>
      <c r="P17" s="1757"/>
      <c r="Q17" s="1185"/>
      <c r="R17" s="1185"/>
      <c r="S17" s="1185"/>
      <c r="T17" s="1185"/>
      <c r="U17" s="1185"/>
      <c r="V17" s="1185"/>
      <c r="W17" s="1185" t="s">
        <v>257</v>
      </c>
    </row>
    <row r="18" spans="1:23">
      <c r="A18" s="1185">
        <v>16</v>
      </c>
      <c r="B18" s="1185" t="s">
        <v>2096</v>
      </c>
      <c r="C18" s="1185">
        <v>16</v>
      </c>
      <c r="D18" s="1185">
        <v>505</v>
      </c>
      <c r="E18" s="1735">
        <v>161006915</v>
      </c>
      <c r="F18" s="1185">
        <v>59</v>
      </c>
      <c r="G18" s="1185">
        <v>3638.85</v>
      </c>
      <c r="H18" s="1185">
        <v>187.12</v>
      </c>
      <c r="I18" s="1185">
        <v>2.17</v>
      </c>
      <c r="J18" s="1757"/>
      <c r="K18" s="1185"/>
      <c r="L18" s="1185">
        <v>2</v>
      </c>
      <c r="M18" s="1185">
        <v>15</v>
      </c>
      <c r="N18" s="1735"/>
      <c r="O18" s="1185"/>
      <c r="P18" s="1757"/>
      <c r="Q18" s="1185"/>
      <c r="R18" s="1185"/>
      <c r="S18" s="1185"/>
      <c r="T18" s="1185"/>
      <c r="U18" s="1185"/>
      <c r="V18" s="1185"/>
      <c r="W18" s="1185" t="s">
        <v>257</v>
      </c>
    </row>
    <row r="19" spans="1:23">
      <c r="A19" s="1185">
        <v>17</v>
      </c>
      <c r="B19" s="1185" t="s">
        <v>2096</v>
      </c>
      <c r="C19" s="1185">
        <v>17</v>
      </c>
      <c r="D19" s="1185">
        <v>506</v>
      </c>
      <c r="E19" s="1735">
        <v>161006916</v>
      </c>
      <c r="F19" s="1185">
        <v>59</v>
      </c>
      <c r="G19" s="1185">
        <v>3639.64</v>
      </c>
      <c r="H19" s="1185">
        <v>187.16</v>
      </c>
      <c r="I19" s="1185">
        <v>0.2</v>
      </c>
      <c r="J19" s="1757"/>
      <c r="K19" s="1185"/>
      <c r="L19" s="1185">
        <v>2</v>
      </c>
      <c r="M19" s="1185">
        <v>15</v>
      </c>
      <c r="N19" s="1735"/>
      <c r="O19" s="1185"/>
      <c r="P19" s="1757"/>
      <c r="Q19" s="1185"/>
      <c r="R19" s="1185"/>
      <c r="S19" s="1185"/>
      <c r="T19" s="1185"/>
      <c r="U19" s="1185"/>
      <c r="V19" s="1185"/>
      <c r="W19" s="1185" t="s">
        <v>257</v>
      </c>
    </row>
    <row r="20" spans="1:23">
      <c r="A20" s="1185">
        <v>18</v>
      </c>
      <c r="B20" s="1185" t="s">
        <v>2096</v>
      </c>
      <c r="C20" s="1185">
        <v>18</v>
      </c>
      <c r="D20" s="1185">
        <v>507</v>
      </c>
      <c r="E20" s="1735">
        <v>161006917</v>
      </c>
      <c r="F20" s="1185">
        <v>59</v>
      </c>
      <c r="G20" s="1185">
        <v>3636.45</v>
      </c>
      <c r="H20" s="1185">
        <v>190.75</v>
      </c>
      <c r="I20" s="1185">
        <v>3.4</v>
      </c>
      <c r="J20" s="1757"/>
      <c r="K20" s="1185"/>
      <c r="L20" s="1185">
        <v>2</v>
      </c>
      <c r="M20" s="1185">
        <v>0</v>
      </c>
      <c r="N20" s="1735"/>
      <c r="O20" s="1185"/>
      <c r="P20" s="1757"/>
      <c r="Q20" s="1185"/>
      <c r="R20" s="1185"/>
      <c r="S20" s="1185"/>
      <c r="T20" s="1185"/>
      <c r="U20" s="1185"/>
      <c r="V20" s="1185"/>
      <c r="W20" s="1185" t="s">
        <v>257</v>
      </c>
    </row>
    <row r="21" spans="1:23">
      <c r="A21" s="1185">
        <v>19</v>
      </c>
      <c r="B21" s="1185" t="s">
        <v>2097</v>
      </c>
      <c r="C21" s="1185">
        <v>19</v>
      </c>
      <c r="D21" s="1185">
        <v>508</v>
      </c>
      <c r="E21" s="1735">
        <v>161006918</v>
      </c>
      <c r="F21" s="1185">
        <v>59</v>
      </c>
      <c r="G21" s="1185">
        <v>3722.84</v>
      </c>
      <c r="H21" s="1185">
        <v>111.31</v>
      </c>
      <c r="I21" s="1185">
        <v>7.55</v>
      </c>
      <c r="J21" s="1757"/>
      <c r="K21" s="1185"/>
      <c r="L21" s="1185">
        <v>1</v>
      </c>
      <c r="M21" s="1185">
        <v>45</v>
      </c>
      <c r="N21" s="1735"/>
      <c r="O21" s="1185">
        <v>8850</v>
      </c>
      <c r="P21" s="1757"/>
      <c r="Q21" s="1185"/>
      <c r="R21" s="1185"/>
      <c r="S21" s="1185"/>
      <c r="T21" s="1185"/>
      <c r="U21" s="1185">
        <f>O21*5%</f>
        <v>442.5</v>
      </c>
      <c r="V21" s="1185">
        <f>O21+U21</f>
        <v>9292.5</v>
      </c>
      <c r="W21" s="1185" t="s">
        <v>257</v>
      </c>
    </row>
    <row r="22" spans="1:23">
      <c r="A22" s="1185">
        <v>20</v>
      </c>
      <c r="B22" s="1185" t="s">
        <v>2097</v>
      </c>
      <c r="C22" s="1185">
        <v>20</v>
      </c>
      <c r="D22" s="1185">
        <v>509</v>
      </c>
      <c r="E22" s="1735">
        <v>161006919</v>
      </c>
      <c r="F22" s="1185">
        <v>59</v>
      </c>
      <c r="G22" s="1185">
        <v>3604.42</v>
      </c>
      <c r="H22" s="1185">
        <v>227.78</v>
      </c>
      <c r="I22" s="1185">
        <v>0</v>
      </c>
      <c r="J22" s="1757"/>
      <c r="K22" s="1185"/>
      <c r="L22" s="1185">
        <v>1</v>
      </c>
      <c r="M22" s="1185">
        <v>55</v>
      </c>
      <c r="N22" s="1735"/>
      <c r="O22" s="1185"/>
      <c r="P22" s="1757"/>
      <c r="Q22" s="1185"/>
      <c r="R22" s="1185"/>
      <c r="S22" s="1185"/>
      <c r="T22" s="1185"/>
      <c r="U22" s="1185">
        <f t="shared" ref="U22:U85" si="0">O22*5%</f>
        <v>0</v>
      </c>
      <c r="V22" s="1185">
        <f t="shared" ref="V22:V85" si="1">O22+U22</f>
        <v>0</v>
      </c>
      <c r="W22" s="1185" t="s">
        <v>257</v>
      </c>
    </row>
    <row r="23" spans="1:23">
      <c r="A23" s="1185">
        <v>21</v>
      </c>
      <c r="B23" s="1185" t="s">
        <v>2097</v>
      </c>
      <c r="C23" s="1185">
        <v>21</v>
      </c>
      <c r="D23" s="1185">
        <v>510</v>
      </c>
      <c r="E23" s="1735">
        <v>161006920</v>
      </c>
      <c r="F23" s="1185">
        <v>59</v>
      </c>
      <c r="G23" s="1185">
        <v>3631.27</v>
      </c>
      <c r="H23" s="1185">
        <v>186.93</v>
      </c>
      <c r="I23" s="1185">
        <v>0</v>
      </c>
      <c r="J23" s="1757"/>
      <c r="K23" s="1185"/>
      <c r="L23" s="1185">
        <v>1</v>
      </c>
      <c r="M23" s="1185">
        <v>40</v>
      </c>
      <c r="N23" s="1735"/>
      <c r="O23" s="1185"/>
      <c r="P23" s="1757"/>
      <c r="Q23" s="1185"/>
      <c r="R23" s="1185"/>
      <c r="S23" s="1185"/>
      <c r="T23" s="1185"/>
      <c r="U23" s="1185">
        <f t="shared" si="0"/>
        <v>0</v>
      </c>
      <c r="V23" s="1185">
        <f t="shared" si="1"/>
        <v>0</v>
      </c>
      <c r="W23" s="1185" t="s">
        <v>257</v>
      </c>
    </row>
    <row r="24" spans="1:23">
      <c r="A24" s="1185">
        <v>22</v>
      </c>
      <c r="B24" s="1735" t="s">
        <v>2097</v>
      </c>
      <c r="C24" s="1185">
        <v>22</v>
      </c>
      <c r="D24" s="1185">
        <v>511</v>
      </c>
      <c r="E24" s="1735">
        <v>161006921</v>
      </c>
      <c r="F24" s="1185">
        <v>59</v>
      </c>
      <c r="G24" s="1185">
        <v>3644.66</v>
      </c>
      <c r="H24" s="1185">
        <v>178.53</v>
      </c>
      <c r="I24" s="1185">
        <v>2.19</v>
      </c>
      <c r="J24" s="1757"/>
      <c r="K24" s="1185"/>
      <c r="L24" s="1185">
        <v>1</v>
      </c>
      <c r="M24" s="1185">
        <v>50</v>
      </c>
      <c r="N24" s="1735"/>
      <c r="O24" s="1185"/>
      <c r="P24" s="1757"/>
      <c r="Q24" s="1185"/>
      <c r="R24" s="1185"/>
      <c r="S24" s="1185"/>
      <c r="T24" s="1185"/>
      <c r="U24" s="1185">
        <f t="shared" si="0"/>
        <v>0</v>
      </c>
      <c r="V24" s="1185">
        <f t="shared" si="1"/>
        <v>0</v>
      </c>
      <c r="W24" s="1185" t="s">
        <v>257</v>
      </c>
    </row>
    <row r="25" spans="1:23">
      <c r="A25" s="1185">
        <v>23</v>
      </c>
      <c r="B25" s="1735" t="s">
        <v>2097</v>
      </c>
      <c r="C25" s="1185">
        <v>23</v>
      </c>
      <c r="D25" s="1185">
        <v>512</v>
      </c>
      <c r="E25" s="1735">
        <v>161006922</v>
      </c>
      <c r="F25" s="1185">
        <v>58</v>
      </c>
      <c r="G25" s="1185">
        <v>3587.86</v>
      </c>
      <c r="H25" s="1185">
        <v>174.94</v>
      </c>
      <c r="I25" s="1185">
        <v>4</v>
      </c>
      <c r="J25" s="1757"/>
      <c r="K25" s="1185"/>
      <c r="L25" s="1185">
        <v>1</v>
      </c>
      <c r="M25" s="1185">
        <v>50</v>
      </c>
      <c r="N25" s="1735"/>
      <c r="O25" s="1185"/>
      <c r="P25" s="1757"/>
      <c r="Q25" s="1185"/>
      <c r="R25" s="1185"/>
      <c r="S25" s="1185"/>
      <c r="T25" s="1185"/>
      <c r="U25" s="1185">
        <f t="shared" si="0"/>
        <v>0</v>
      </c>
      <c r="V25" s="1185">
        <f t="shared" si="1"/>
        <v>0</v>
      </c>
      <c r="W25" s="1185" t="s">
        <v>257</v>
      </c>
    </row>
    <row r="26" spans="1:23">
      <c r="A26" s="1185">
        <v>24</v>
      </c>
      <c r="B26" s="1185" t="s">
        <v>2097</v>
      </c>
      <c r="C26" s="1185">
        <v>24</v>
      </c>
      <c r="D26" s="1185">
        <v>513</v>
      </c>
      <c r="E26" s="1735">
        <v>161006923</v>
      </c>
      <c r="F26" s="1185">
        <v>54</v>
      </c>
      <c r="G26" s="1185">
        <v>3310.37</v>
      </c>
      <c r="H26" s="1185">
        <v>173.03</v>
      </c>
      <c r="I26" s="1185">
        <v>4.2</v>
      </c>
      <c r="J26" s="1757"/>
      <c r="K26" s="1185"/>
      <c r="L26" s="1185">
        <v>1</v>
      </c>
      <c r="M26" s="1185">
        <v>45</v>
      </c>
      <c r="N26" s="1735"/>
      <c r="O26" s="1185"/>
      <c r="P26" s="1757"/>
      <c r="Q26" s="1185"/>
      <c r="R26" s="1185"/>
      <c r="S26" s="1185"/>
      <c r="T26" s="1185"/>
      <c r="U26" s="1185">
        <f t="shared" si="0"/>
        <v>0</v>
      </c>
      <c r="V26" s="1185">
        <f t="shared" si="1"/>
        <v>0</v>
      </c>
      <c r="W26" s="1185" t="s">
        <v>257</v>
      </c>
    </row>
    <row r="27" spans="1:23">
      <c r="A27" s="1185">
        <v>25</v>
      </c>
      <c r="B27" s="1185" t="s">
        <v>2098</v>
      </c>
      <c r="C27" s="1185">
        <v>25</v>
      </c>
      <c r="D27" s="1185">
        <v>514</v>
      </c>
      <c r="E27" s="1735">
        <v>161006924</v>
      </c>
      <c r="F27" s="1185">
        <v>57</v>
      </c>
      <c r="G27" s="1185">
        <v>3530.86</v>
      </c>
      <c r="H27" s="1185">
        <v>166.73</v>
      </c>
      <c r="I27" s="1185">
        <v>0.99</v>
      </c>
      <c r="J27" s="1757"/>
      <c r="K27" s="1185"/>
      <c r="L27" s="1185">
        <v>1</v>
      </c>
      <c r="M27" s="1185">
        <v>55</v>
      </c>
      <c r="N27" s="1735"/>
      <c r="O27" s="1185"/>
      <c r="P27" s="1757"/>
      <c r="Q27" s="1185"/>
      <c r="R27" s="1185"/>
      <c r="S27" s="1185"/>
      <c r="T27" s="1185"/>
      <c r="U27" s="1185">
        <f t="shared" si="0"/>
        <v>0</v>
      </c>
      <c r="V27" s="1185">
        <f t="shared" si="1"/>
        <v>0</v>
      </c>
      <c r="W27" s="1185" t="s">
        <v>257</v>
      </c>
    </row>
    <row r="28" spans="1:23">
      <c r="A28" s="1185">
        <v>26</v>
      </c>
      <c r="B28" s="1185" t="s">
        <v>2098</v>
      </c>
      <c r="C28" s="1185">
        <v>26</v>
      </c>
      <c r="D28" s="1185">
        <v>515</v>
      </c>
      <c r="E28" s="1735">
        <v>161006925</v>
      </c>
      <c r="F28" s="1185">
        <v>58</v>
      </c>
      <c r="G28" s="1185">
        <v>3593.83</v>
      </c>
      <c r="H28" s="1185">
        <v>174.16</v>
      </c>
      <c r="I28" s="1185">
        <v>0.79</v>
      </c>
      <c r="J28" s="1757"/>
      <c r="K28" s="1185"/>
      <c r="L28" s="1185">
        <v>2</v>
      </c>
      <c r="M28" s="1185">
        <v>0</v>
      </c>
      <c r="N28" s="1735"/>
      <c r="O28" s="1185"/>
      <c r="P28" s="1757"/>
      <c r="Q28" s="1185"/>
      <c r="R28" s="1185"/>
      <c r="S28" s="1185"/>
      <c r="T28" s="1185"/>
      <c r="U28" s="1185">
        <f t="shared" si="0"/>
        <v>0</v>
      </c>
      <c r="V28" s="1185">
        <f t="shared" si="1"/>
        <v>0</v>
      </c>
      <c r="W28" s="1185" t="s">
        <v>257</v>
      </c>
    </row>
    <row r="29" spans="1:23">
      <c r="A29" s="1185">
        <v>27</v>
      </c>
      <c r="B29" s="1185" t="s">
        <v>2098</v>
      </c>
      <c r="C29" s="1185">
        <v>27</v>
      </c>
      <c r="D29" s="1185">
        <v>516</v>
      </c>
      <c r="E29" s="1735">
        <v>161006926</v>
      </c>
      <c r="F29" s="1185">
        <v>60</v>
      </c>
      <c r="G29" s="1185">
        <v>3766</v>
      </c>
      <c r="H29" s="1185">
        <v>136.16999999999999</v>
      </c>
      <c r="I29" s="1185">
        <v>2.17</v>
      </c>
      <c r="J29" s="1757"/>
      <c r="K29" s="1185"/>
      <c r="L29" s="1185">
        <v>2</v>
      </c>
      <c r="M29" s="1185">
        <v>20</v>
      </c>
      <c r="N29" s="1735"/>
      <c r="O29" s="1185"/>
      <c r="P29" s="1757"/>
      <c r="Q29" s="1185"/>
      <c r="R29" s="1185"/>
      <c r="S29" s="1185"/>
      <c r="T29" s="1185"/>
      <c r="U29" s="1185">
        <f t="shared" si="0"/>
        <v>0</v>
      </c>
      <c r="V29" s="1185">
        <f t="shared" si="1"/>
        <v>0</v>
      </c>
      <c r="W29" s="1185" t="s">
        <v>257</v>
      </c>
    </row>
    <row r="30" spans="1:23">
      <c r="A30" s="1185">
        <v>28</v>
      </c>
      <c r="B30" s="1185" t="s">
        <v>2098</v>
      </c>
      <c r="C30" s="1185">
        <v>28</v>
      </c>
      <c r="D30" s="1185">
        <v>517</v>
      </c>
      <c r="E30" s="1735">
        <v>161006927</v>
      </c>
      <c r="F30" s="1185">
        <v>57</v>
      </c>
      <c r="G30" s="1185">
        <v>3553.88</v>
      </c>
      <c r="H30" s="1185">
        <v>139.12</v>
      </c>
      <c r="I30" s="1185">
        <v>2</v>
      </c>
      <c r="J30" s="1757"/>
      <c r="K30" s="1185"/>
      <c r="L30" s="1185">
        <v>2</v>
      </c>
      <c r="M30" s="1185">
        <v>20</v>
      </c>
      <c r="N30" s="1735"/>
      <c r="O30" s="1185"/>
      <c r="P30" s="1757"/>
      <c r="Q30" s="1185"/>
      <c r="R30" s="1185"/>
      <c r="S30" s="1185"/>
      <c r="T30" s="1185"/>
      <c r="U30" s="1185">
        <f t="shared" si="0"/>
        <v>0</v>
      </c>
      <c r="V30" s="1185">
        <f t="shared" si="1"/>
        <v>0</v>
      </c>
      <c r="W30" s="1185" t="s">
        <v>257</v>
      </c>
    </row>
    <row r="31" spans="1:23">
      <c r="A31" s="1185">
        <v>29</v>
      </c>
      <c r="B31" s="1185" t="s">
        <v>2098</v>
      </c>
      <c r="C31" s="1185">
        <v>29</v>
      </c>
      <c r="D31" s="1185">
        <v>518</v>
      </c>
      <c r="E31" s="1735">
        <v>161006928</v>
      </c>
      <c r="F31" s="1185">
        <v>56</v>
      </c>
      <c r="G31" s="1185">
        <v>3484.27</v>
      </c>
      <c r="H31" s="1185">
        <v>149.13</v>
      </c>
      <c r="I31" s="1185">
        <v>1.8</v>
      </c>
      <c r="J31" s="1757"/>
      <c r="K31" s="1185"/>
      <c r="L31" s="1185">
        <v>1</v>
      </c>
      <c r="M31" s="1185">
        <v>35</v>
      </c>
      <c r="N31" s="1735"/>
      <c r="O31" s="1185"/>
      <c r="P31" s="1757"/>
      <c r="Q31" s="1185"/>
      <c r="R31" s="1185"/>
      <c r="S31" s="1185"/>
      <c r="T31" s="1185"/>
      <c r="U31" s="1185">
        <f t="shared" si="0"/>
        <v>0</v>
      </c>
      <c r="V31" s="1185">
        <f t="shared" si="1"/>
        <v>0</v>
      </c>
      <c r="W31" s="1185" t="s">
        <v>257</v>
      </c>
    </row>
    <row r="32" spans="1:23">
      <c r="A32" s="1185">
        <v>30</v>
      </c>
      <c r="B32" s="1185" t="s">
        <v>2099</v>
      </c>
      <c r="C32" s="1185">
        <v>30</v>
      </c>
      <c r="D32" s="1185">
        <v>519</v>
      </c>
      <c r="E32" s="1735">
        <v>161006929</v>
      </c>
      <c r="F32" s="1185">
        <v>58</v>
      </c>
      <c r="G32" s="1185">
        <v>3536.63</v>
      </c>
      <c r="H32" s="1185">
        <v>230.76</v>
      </c>
      <c r="I32" s="1185">
        <v>0.19</v>
      </c>
      <c r="J32" s="1757"/>
      <c r="K32" s="1185"/>
      <c r="L32" s="1185">
        <v>2</v>
      </c>
      <c r="M32" s="1185">
        <v>0</v>
      </c>
      <c r="N32" s="1735"/>
      <c r="O32" s="1185"/>
      <c r="P32" s="1757"/>
      <c r="Q32" s="1185"/>
      <c r="R32" s="1185"/>
      <c r="S32" s="1185"/>
      <c r="T32" s="1185"/>
      <c r="U32" s="1185">
        <f t="shared" si="0"/>
        <v>0</v>
      </c>
      <c r="V32" s="1185">
        <f t="shared" si="1"/>
        <v>0</v>
      </c>
      <c r="W32" s="1185" t="s">
        <v>257</v>
      </c>
    </row>
    <row r="33" spans="1:23">
      <c r="A33" s="1185">
        <v>31</v>
      </c>
      <c r="B33" s="1185" t="s">
        <v>2099</v>
      </c>
      <c r="C33" s="1185">
        <v>31</v>
      </c>
      <c r="D33" s="1185">
        <v>520</v>
      </c>
      <c r="E33" s="1735">
        <v>151000250</v>
      </c>
      <c r="F33" s="1185">
        <v>59</v>
      </c>
      <c r="G33" s="1185">
        <v>3706.08</v>
      </c>
      <c r="H33" s="1185">
        <v>121.28</v>
      </c>
      <c r="I33" s="1185">
        <v>11.96</v>
      </c>
      <c r="J33" s="1757"/>
      <c r="K33" s="1185"/>
      <c r="L33" s="1185">
        <v>2</v>
      </c>
      <c r="M33" s="1185">
        <v>20</v>
      </c>
      <c r="N33" s="1735"/>
      <c r="O33" s="1185">
        <v>8850</v>
      </c>
      <c r="P33" s="1757"/>
      <c r="Q33" s="1185"/>
      <c r="R33" s="1185"/>
      <c r="S33" s="1185"/>
      <c r="T33" s="1185"/>
      <c r="U33" s="1185">
        <f t="shared" si="0"/>
        <v>442.5</v>
      </c>
      <c r="V33" s="1185">
        <f t="shared" si="1"/>
        <v>9292.5</v>
      </c>
      <c r="W33" s="1185" t="s">
        <v>257</v>
      </c>
    </row>
    <row r="34" spans="1:23">
      <c r="A34" s="1185">
        <v>32</v>
      </c>
      <c r="B34" s="1185" t="s">
        <v>2099</v>
      </c>
      <c r="C34" s="1185">
        <v>32</v>
      </c>
      <c r="D34" s="1185">
        <v>521</v>
      </c>
      <c r="E34" s="1735">
        <v>151000251</v>
      </c>
      <c r="F34" s="1185">
        <v>59</v>
      </c>
      <c r="G34" s="1185">
        <v>3652.05</v>
      </c>
      <c r="H34" s="1185">
        <v>172.35</v>
      </c>
      <c r="I34" s="1185">
        <v>0.6</v>
      </c>
      <c r="J34" s="1757"/>
      <c r="K34" s="1185"/>
      <c r="L34" s="1185">
        <v>2</v>
      </c>
      <c r="M34" s="1185">
        <v>30</v>
      </c>
      <c r="N34" s="1735"/>
      <c r="O34" s="1185"/>
      <c r="P34" s="1757"/>
      <c r="Q34" s="1185"/>
      <c r="R34" s="1185"/>
      <c r="S34" s="1185"/>
      <c r="T34" s="1185"/>
      <c r="U34" s="1185">
        <f t="shared" si="0"/>
        <v>0</v>
      </c>
      <c r="V34" s="1185">
        <f t="shared" si="1"/>
        <v>0</v>
      </c>
      <c r="W34" s="1185" t="s">
        <v>257</v>
      </c>
    </row>
    <row r="35" spans="1:23">
      <c r="A35" s="1185">
        <v>33</v>
      </c>
      <c r="B35" s="1185" t="s">
        <v>2099</v>
      </c>
      <c r="C35" s="1185">
        <v>33</v>
      </c>
      <c r="D35" s="1185">
        <v>522</v>
      </c>
      <c r="E35" s="1735">
        <v>161006930</v>
      </c>
      <c r="F35" s="1185">
        <v>58</v>
      </c>
      <c r="G35" s="1185">
        <v>3604.47</v>
      </c>
      <c r="H35" s="1185">
        <v>155.11000000000001</v>
      </c>
      <c r="I35" s="1185">
        <v>3.58</v>
      </c>
      <c r="J35" s="1757"/>
      <c r="K35" s="1185"/>
      <c r="L35" s="1185">
        <v>2</v>
      </c>
      <c r="M35" s="1185">
        <v>20</v>
      </c>
      <c r="N35" s="1735"/>
      <c r="O35" s="1185">
        <v>8700</v>
      </c>
      <c r="P35" s="1757"/>
      <c r="Q35" s="1185"/>
      <c r="R35" s="1185"/>
      <c r="S35" s="1185"/>
      <c r="T35" s="1185"/>
      <c r="U35" s="1185">
        <f t="shared" si="0"/>
        <v>435</v>
      </c>
      <c r="V35" s="1185">
        <f t="shared" si="1"/>
        <v>9135</v>
      </c>
      <c r="W35" s="1185" t="s">
        <v>257</v>
      </c>
    </row>
    <row r="36" spans="1:23">
      <c r="A36" s="1185">
        <v>34</v>
      </c>
      <c r="B36" s="1841" t="s">
        <v>2100</v>
      </c>
      <c r="C36" s="1842">
        <v>34</v>
      </c>
      <c r="D36" s="1842">
        <v>523</v>
      </c>
      <c r="E36" s="1735">
        <v>161006931</v>
      </c>
      <c r="F36" s="1185">
        <v>59</v>
      </c>
      <c r="G36" s="1185">
        <v>3653.63</v>
      </c>
      <c r="H36" s="1185">
        <v>176.56</v>
      </c>
      <c r="I36" s="1185">
        <v>0.79</v>
      </c>
      <c r="J36" s="1757"/>
      <c r="K36" s="1185"/>
      <c r="L36" s="1185">
        <v>2</v>
      </c>
      <c r="M36" s="1185">
        <v>5</v>
      </c>
      <c r="N36" s="1735"/>
      <c r="O36" s="1185"/>
      <c r="P36" s="1757"/>
      <c r="Q36" s="1185"/>
      <c r="R36" s="1185"/>
      <c r="S36" s="1185"/>
      <c r="T36" s="1185"/>
      <c r="U36" s="1185">
        <f t="shared" si="0"/>
        <v>0</v>
      </c>
      <c r="V36" s="1185">
        <f t="shared" si="1"/>
        <v>0</v>
      </c>
      <c r="W36" s="1185" t="s">
        <v>257</v>
      </c>
    </row>
    <row r="37" spans="1:23">
      <c r="A37" s="1185">
        <v>35</v>
      </c>
      <c r="B37" s="1841" t="s">
        <v>2100</v>
      </c>
      <c r="C37" s="1842">
        <v>35</v>
      </c>
      <c r="D37" s="1842">
        <v>524</v>
      </c>
      <c r="E37" s="1735">
        <v>161006932</v>
      </c>
      <c r="F37" s="1185">
        <v>59</v>
      </c>
      <c r="G37" s="1843">
        <v>3527.65</v>
      </c>
      <c r="H37" s="1185">
        <v>176.56</v>
      </c>
      <c r="I37" s="1185">
        <v>0.79</v>
      </c>
      <c r="J37" s="1757"/>
      <c r="K37" s="1185"/>
      <c r="L37" s="1185">
        <v>2</v>
      </c>
      <c r="M37" s="1185">
        <v>15</v>
      </c>
      <c r="N37" s="1735"/>
      <c r="O37" s="1185">
        <v>8550</v>
      </c>
      <c r="P37" s="1757"/>
      <c r="Q37" s="1185"/>
      <c r="R37" s="1185"/>
      <c r="S37" s="1185"/>
      <c r="T37" s="1185"/>
      <c r="U37" s="1185">
        <f t="shared" si="0"/>
        <v>427.5</v>
      </c>
      <c r="V37" s="1185">
        <f t="shared" si="1"/>
        <v>8977.5</v>
      </c>
      <c r="W37" s="1185" t="s">
        <v>257</v>
      </c>
    </row>
    <row r="38" spans="1:23">
      <c r="A38" s="1185">
        <v>36</v>
      </c>
      <c r="B38" s="1841" t="s">
        <v>2100</v>
      </c>
      <c r="C38" s="1842">
        <v>36</v>
      </c>
      <c r="D38" s="1842">
        <v>525</v>
      </c>
      <c r="E38" s="1735">
        <v>161006933</v>
      </c>
      <c r="F38" s="1185">
        <v>57</v>
      </c>
      <c r="G38" s="1843">
        <v>3620.64</v>
      </c>
      <c r="H38" s="1185">
        <v>173.94</v>
      </c>
      <c r="I38" s="1185">
        <v>2.19</v>
      </c>
      <c r="J38" s="1757"/>
      <c r="K38" s="1185"/>
      <c r="L38" s="1185">
        <v>2</v>
      </c>
      <c r="M38" s="1844">
        <v>15</v>
      </c>
      <c r="N38" s="1735"/>
      <c r="O38" s="1185"/>
      <c r="P38" s="1757"/>
      <c r="Q38" s="1185"/>
      <c r="R38" s="1185"/>
      <c r="S38" s="1185"/>
      <c r="T38" s="1185"/>
      <c r="U38" s="1185">
        <f t="shared" si="0"/>
        <v>0</v>
      </c>
      <c r="V38" s="1185">
        <f t="shared" si="1"/>
        <v>0</v>
      </c>
      <c r="W38" s="1185" t="s">
        <v>257</v>
      </c>
    </row>
    <row r="39" spans="1:23">
      <c r="A39" s="1185">
        <v>37</v>
      </c>
      <c r="B39" s="1841" t="s">
        <v>2100</v>
      </c>
      <c r="C39" s="1842">
        <v>37</v>
      </c>
      <c r="D39" s="1842">
        <v>526</v>
      </c>
      <c r="E39" s="1735">
        <v>161006934</v>
      </c>
      <c r="F39" s="1185">
        <v>59</v>
      </c>
      <c r="G39" s="1843">
        <v>3498.49</v>
      </c>
      <c r="H39" s="1185">
        <v>206.55</v>
      </c>
      <c r="I39" s="1843">
        <v>0.59</v>
      </c>
      <c r="J39" s="1757"/>
      <c r="K39" s="1185"/>
      <c r="L39" s="1185">
        <v>2</v>
      </c>
      <c r="M39" s="1185">
        <v>25</v>
      </c>
      <c r="N39" s="1735"/>
      <c r="O39" s="1185"/>
      <c r="P39" s="1757"/>
      <c r="Q39" s="1185"/>
      <c r="R39" s="1185"/>
      <c r="S39" s="1185"/>
      <c r="T39" s="1185"/>
      <c r="U39" s="1185">
        <f t="shared" si="0"/>
        <v>0</v>
      </c>
      <c r="V39" s="1185">
        <f t="shared" si="1"/>
        <v>0</v>
      </c>
      <c r="W39" s="1185" t="s">
        <v>257</v>
      </c>
    </row>
    <row r="40" spans="1:23">
      <c r="A40" s="1185">
        <v>38</v>
      </c>
      <c r="B40" s="1841" t="s">
        <v>2100</v>
      </c>
      <c r="C40" s="1842">
        <v>38</v>
      </c>
      <c r="D40" s="1842">
        <v>527</v>
      </c>
      <c r="E40" s="1735">
        <v>161006935</v>
      </c>
      <c r="F40" s="1185">
        <v>57</v>
      </c>
      <c r="G40" s="1843">
        <v>3689.86</v>
      </c>
      <c r="H40" s="1185">
        <v>189.71</v>
      </c>
      <c r="I40" s="1843">
        <v>0</v>
      </c>
      <c r="J40" s="1757"/>
      <c r="K40" s="1185"/>
      <c r="L40" s="1185">
        <v>2</v>
      </c>
      <c r="M40" s="1185">
        <v>35</v>
      </c>
      <c r="N40" s="1735"/>
      <c r="O40" s="1185">
        <v>8850</v>
      </c>
      <c r="P40" s="1757"/>
      <c r="Q40" s="1185"/>
      <c r="R40" s="1185"/>
      <c r="S40" s="1185"/>
      <c r="T40" s="1185"/>
      <c r="U40" s="1185">
        <f t="shared" si="0"/>
        <v>442.5</v>
      </c>
      <c r="V40" s="1185">
        <f t="shared" si="1"/>
        <v>9292.5</v>
      </c>
      <c r="W40" s="1185" t="s">
        <v>257</v>
      </c>
    </row>
    <row r="41" spans="1:23">
      <c r="A41" s="1185">
        <v>39</v>
      </c>
      <c r="B41" s="1841" t="s">
        <v>2101</v>
      </c>
      <c r="C41" s="1842">
        <v>39</v>
      </c>
      <c r="D41" s="1842">
        <v>528</v>
      </c>
      <c r="E41" s="1735">
        <v>161006936</v>
      </c>
      <c r="F41" s="1185">
        <v>59</v>
      </c>
      <c r="G41" s="1185">
        <v>3551.47</v>
      </c>
      <c r="H41" s="1843">
        <v>138.9</v>
      </c>
      <c r="I41" s="1843">
        <v>7.76</v>
      </c>
      <c r="J41" s="1757"/>
      <c r="K41" s="1185"/>
      <c r="L41" s="1185">
        <v>1</v>
      </c>
      <c r="M41" s="1185">
        <v>55</v>
      </c>
      <c r="N41" s="1735"/>
      <c r="O41" s="1185">
        <v>8700</v>
      </c>
      <c r="P41" s="1757"/>
      <c r="Q41" s="1185"/>
      <c r="R41" s="1185"/>
      <c r="S41" s="1185"/>
      <c r="T41" s="1185"/>
      <c r="U41" s="1185">
        <f t="shared" si="0"/>
        <v>435</v>
      </c>
      <c r="V41" s="1185">
        <f t="shared" si="1"/>
        <v>9135</v>
      </c>
      <c r="W41" s="1185" t="s">
        <v>257</v>
      </c>
    </row>
    <row r="42" spans="1:23">
      <c r="A42" s="1185">
        <v>40</v>
      </c>
      <c r="B42" s="1841" t="s">
        <v>2101</v>
      </c>
      <c r="C42" s="1842">
        <v>40</v>
      </c>
      <c r="D42" s="1842">
        <v>529</v>
      </c>
      <c r="E42" s="1735">
        <v>161006937</v>
      </c>
      <c r="F42" s="1185">
        <v>58</v>
      </c>
      <c r="G42" s="1843">
        <v>3653.03</v>
      </c>
      <c r="H42" s="1185">
        <v>208.72</v>
      </c>
      <c r="I42" s="1185">
        <v>4.1900000000000004</v>
      </c>
      <c r="J42" s="1757"/>
      <c r="K42" s="1185"/>
      <c r="L42" s="1185">
        <v>2</v>
      </c>
      <c r="M42" s="1185">
        <v>15</v>
      </c>
      <c r="N42" s="1735"/>
      <c r="O42" s="1185"/>
      <c r="P42" s="1757"/>
      <c r="Q42" s="1185"/>
      <c r="R42" s="1185"/>
      <c r="S42" s="1185"/>
      <c r="T42" s="1185"/>
      <c r="U42" s="1185">
        <f t="shared" si="0"/>
        <v>0</v>
      </c>
      <c r="V42" s="1185">
        <f t="shared" si="1"/>
        <v>0</v>
      </c>
      <c r="W42" s="1185" t="s">
        <v>257</v>
      </c>
    </row>
    <row r="43" spans="1:23">
      <c r="A43" s="1185">
        <v>41</v>
      </c>
      <c r="B43" s="1841" t="s">
        <v>2101</v>
      </c>
      <c r="C43" s="1842">
        <v>41</v>
      </c>
      <c r="D43" s="1842">
        <v>530</v>
      </c>
      <c r="E43" s="1735">
        <v>161006938</v>
      </c>
      <c r="F43" s="1185">
        <v>59</v>
      </c>
      <c r="G43" s="1843">
        <v>3653.09</v>
      </c>
      <c r="H43" s="1185">
        <v>179.35</v>
      </c>
      <c r="I43" s="1185">
        <v>2.98</v>
      </c>
      <c r="J43" s="1757"/>
      <c r="K43" s="1185"/>
      <c r="L43" s="1185">
        <v>2</v>
      </c>
      <c r="M43" s="1844">
        <v>25</v>
      </c>
      <c r="N43" s="1735"/>
      <c r="O43" s="1185">
        <v>8850</v>
      </c>
      <c r="P43" s="1757"/>
      <c r="Q43" s="1185"/>
      <c r="R43" s="1185"/>
      <c r="S43" s="1185"/>
      <c r="T43" s="1185"/>
      <c r="U43" s="1185">
        <f t="shared" si="0"/>
        <v>442.5</v>
      </c>
      <c r="V43" s="1185">
        <f t="shared" si="1"/>
        <v>9292.5</v>
      </c>
      <c r="W43" s="1185" t="s">
        <v>257</v>
      </c>
    </row>
    <row r="44" spans="1:23">
      <c r="A44" s="1185">
        <v>42</v>
      </c>
      <c r="B44" s="1841" t="s">
        <v>2101</v>
      </c>
      <c r="C44" s="1842">
        <v>42</v>
      </c>
      <c r="D44" s="1842">
        <v>531</v>
      </c>
      <c r="E44" s="1735">
        <v>161006939</v>
      </c>
      <c r="F44" s="1185">
        <v>59</v>
      </c>
      <c r="G44" s="1843">
        <v>3379.89</v>
      </c>
      <c r="H44" s="1185">
        <v>166.51</v>
      </c>
      <c r="I44" s="1843">
        <v>7</v>
      </c>
      <c r="J44" s="1757"/>
      <c r="K44" s="1185"/>
      <c r="L44" s="1185">
        <v>2</v>
      </c>
      <c r="M44" s="1185">
        <v>10</v>
      </c>
      <c r="N44" s="1735"/>
      <c r="O44" s="1185"/>
      <c r="P44" s="1757"/>
      <c r="Q44" s="1185"/>
      <c r="R44" s="1185"/>
      <c r="S44" s="1185"/>
      <c r="T44" s="1185"/>
      <c r="U44" s="1185">
        <f t="shared" si="0"/>
        <v>0</v>
      </c>
      <c r="V44" s="1185">
        <f t="shared" si="1"/>
        <v>0</v>
      </c>
      <c r="W44" s="1185" t="s">
        <v>257</v>
      </c>
    </row>
    <row r="45" spans="1:23">
      <c r="A45" s="1185">
        <v>43</v>
      </c>
      <c r="B45" s="1841" t="s">
        <v>2101</v>
      </c>
      <c r="C45" s="1842">
        <v>43</v>
      </c>
      <c r="D45" s="1842">
        <v>532</v>
      </c>
      <c r="E45" s="1735">
        <v>161006940</v>
      </c>
      <c r="F45" s="1185">
        <v>55</v>
      </c>
      <c r="G45" s="1843">
        <v>3519.26</v>
      </c>
      <c r="H45" s="1185">
        <v>184.71</v>
      </c>
      <c r="I45" s="1843">
        <v>0.8</v>
      </c>
      <c r="J45" s="1757"/>
      <c r="K45" s="1185"/>
      <c r="L45" s="1185">
        <v>2</v>
      </c>
      <c r="M45" s="1844">
        <v>5</v>
      </c>
      <c r="N45" s="1735"/>
      <c r="O45" s="1185"/>
      <c r="P45" s="1757"/>
      <c r="Q45" s="1185"/>
      <c r="R45" s="1185"/>
      <c r="S45" s="1185"/>
      <c r="T45" s="1185"/>
      <c r="U45" s="1185">
        <f t="shared" si="0"/>
        <v>0</v>
      </c>
      <c r="V45" s="1185">
        <f t="shared" si="1"/>
        <v>0</v>
      </c>
      <c r="W45" s="1185" t="s">
        <v>257</v>
      </c>
    </row>
    <row r="46" spans="1:23">
      <c r="A46" s="1185">
        <v>44</v>
      </c>
      <c r="B46" s="1841" t="s">
        <v>2101</v>
      </c>
      <c r="C46" s="1842">
        <v>44</v>
      </c>
      <c r="D46" s="1842">
        <v>533</v>
      </c>
      <c r="E46" s="1735">
        <v>161006941</v>
      </c>
      <c r="F46" s="1185">
        <v>58</v>
      </c>
      <c r="G46" s="1843">
        <v>3564.67</v>
      </c>
      <c r="H46" s="1843">
        <v>219.54</v>
      </c>
      <c r="I46" s="1843">
        <v>0</v>
      </c>
      <c r="J46" s="1757"/>
      <c r="K46" s="1185"/>
      <c r="L46" s="1185">
        <v>2</v>
      </c>
      <c r="M46" s="1185">
        <v>30</v>
      </c>
      <c r="N46" s="1735"/>
      <c r="O46" s="1185"/>
      <c r="P46" s="1757"/>
      <c r="Q46" s="1185"/>
      <c r="R46" s="1185"/>
      <c r="S46" s="1185"/>
      <c r="T46" s="1185"/>
      <c r="U46" s="1185">
        <f t="shared" si="0"/>
        <v>0</v>
      </c>
      <c r="V46" s="1185">
        <f t="shared" si="1"/>
        <v>0</v>
      </c>
      <c r="W46" s="1185" t="s">
        <v>257</v>
      </c>
    </row>
    <row r="47" spans="1:23">
      <c r="A47" s="1185">
        <v>45</v>
      </c>
      <c r="B47" s="1841" t="s">
        <v>2102</v>
      </c>
      <c r="C47" s="1842">
        <v>45</v>
      </c>
      <c r="D47" s="1842">
        <v>534</v>
      </c>
      <c r="E47" s="1735">
        <v>161006942</v>
      </c>
      <c r="F47" s="1185">
        <v>58</v>
      </c>
      <c r="G47" s="1185">
        <v>3540.64</v>
      </c>
      <c r="H47" s="1843">
        <v>191.52</v>
      </c>
      <c r="I47" s="1843">
        <v>0.19</v>
      </c>
      <c r="J47" s="1757"/>
      <c r="K47" s="1185"/>
      <c r="L47" s="1185">
        <v>2</v>
      </c>
      <c r="M47" s="1185">
        <v>0</v>
      </c>
      <c r="N47" s="1735"/>
      <c r="O47" s="1185"/>
      <c r="P47" s="1757"/>
      <c r="Q47" s="1185"/>
      <c r="R47" s="1185"/>
      <c r="S47" s="1185"/>
      <c r="T47" s="1185"/>
      <c r="U47" s="1185">
        <f t="shared" si="0"/>
        <v>0</v>
      </c>
      <c r="V47" s="1185">
        <f t="shared" si="1"/>
        <v>0</v>
      </c>
      <c r="W47" s="1185" t="s">
        <v>257</v>
      </c>
    </row>
    <row r="48" spans="1:23">
      <c r="A48" s="1185">
        <v>46</v>
      </c>
      <c r="B48" s="1841" t="s">
        <v>2103</v>
      </c>
      <c r="C48" s="1842">
        <v>46</v>
      </c>
      <c r="D48" s="1842">
        <v>535</v>
      </c>
      <c r="E48" s="1735">
        <v>161006943</v>
      </c>
      <c r="F48" s="1185">
        <v>57</v>
      </c>
      <c r="G48" s="1185">
        <v>3519.46</v>
      </c>
      <c r="H48" s="1185">
        <v>162.55000000000001</v>
      </c>
      <c r="I48" s="1185">
        <v>0.99</v>
      </c>
      <c r="J48" s="1757"/>
      <c r="K48" s="1185"/>
      <c r="L48" s="1185">
        <v>2</v>
      </c>
      <c r="M48" s="1185">
        <v>10</v>
      </c>
      <c r="N48" s="1735"/>
      <c r="O48" s="1185"/>
      <c r="P48" s="1757"/>
      <c r="Q48" s="1185"/>
      <c r="R48" s="1185"/>
      <c r="S48" s="1185"/>
      <c r="T48" s="1185"/>
      <c r="U48" s="1185">
        <f t="shared" si="0"/>
        <v>0</v>
      </c>
      <c r="V48" s="1185">
        <f t="shared" si="1"/>
        <v>0</v>
      </c>
      <c r="W48" s="1185" t="s">
        <v>257</v>
      </c>
    </row>
    <row r="49" spans="1:23">
      <c r="A49" s="1185">
        <v>47</v>
      </c>
      <c r="B49" s="1841" t="s">
        <v>2103</v>
      </c>
      <c r="C49" s="1842">
        <v>47</v>
      </c>
      <c r="D49" s="1842">
        <v>536</v>
      </c>
      <c r="E49" s="1735">
        <v>161006944</v>
      </c>
      <c r="F49" s="1185">
        <v>57</v>
      </c>
      <c r="G49" s="1843">
        <v>3526.27</v>
      </c>
      <c r="H49" s="1185">
        <v>177.14</v>
      </c>
      <c r="I49" s="1185">
        <v>0</v>
      </c>
      <c r="J49" s="1757"/>
      <c r="K49" s="1185"/>
      <c r="L49" s="1185">
        <v>2</v>
      </c>
      <c r="M49" s="1185">
        <v>25</v>
      </c>
      <c r="N49" s="1735"/>
      <c r="O49" s="1185"/>
      <c r="P49" s="1757"/>
      <c r="Q49" s="1185"/>
      <c r="R49" s="1185"/>
      <c r="S49" s="1185"/>
      <c r="T49" s="1185"/>
      <c r="U49" s="1185">
        <f t="shared" si="0"/>
        <v>0</v>
      </c>
      <c r="V49" s="1185">
        <f t="shared" si="1"/>
        <v>0</v>
      </c>
      <c r="W49" s="1185" t="s">
        <v>257</v>
      </c>
    </row>
    <row r="50" spans="1:23">
      <c r="A50" s="1185">
        <v>48</v>
      </c>
      <c r="B50" s="1841" t="s">
        <v>2103</v>
      </c>
      <c r="C50" s="1842">
        <v>48</v>
      </c>
      <c r="D50" s="1842">
        <v>537</v>
      </c>
      <c r="E50" s="1735">
        <v>161006945</v>
      </c>
      <c r="F50" s="1185">
        <v>58</v>
      </c>
      <c r="G50" s="1843">
        <v>3636.24</v>
      </c>
      <c r="H50" s="1185">
        <v>229.73</v>
      </c>
      <c r="I50" s="1185">
        <v>0</v>
      </c>
      <c r="J50" s="1757"/>
      <c r="K50" s="1185"/>
      <c r="L50" s="1185">
        <v>2</v>
      </c>
      <c r="M50" s="1844">
        <v>20</v>
      </c>
      <c r="N50" s="1735"/>
      <c r="O50" s="1185"/>
      <c r="P50" s="1757"/>
      <c r="Q50" s="1185"/>
      <c r="R50" s="1185"/>
      <c r="S50" s="1185"/>
      <c r="T50" s="1185"/>
      <c r="U50" s="1185">
        <f t="shared" si="0"/>
        <v>0</v>
      </c>
      <c r="V50" s="1185">
        <f t="shared" si="1"/>
        <v>0</v>
      </c>
      <c r="W50" s="1185" t="s">
        <v>257</v>
      </c>
    </row>
    <row r="51" spans="1:23">
      <c r="A51" s="1185">
        <v>49</v>
      </c>
      <c r="B51" s="1841" t="s">
        <v>2103</v>
      </c>
      <c r="C51" s="1842">
        <v>49</v>
      </c>
      <c r="D51" s="1842">
        <v>538</v>
      </c>
      <c r="E51" s="1735">
        <v>161006946</v>
      </c>
      <c r="F51" s="1185">
        <v>59</v>
      </c>
      <c r="G51" s="1843">
        <v>3465.89</v>
      </c>
      <c r="H51" s="1185">
        <v>191.75</v>
      </c>
      <c r="I51" s="1843">
        <v>1.39</v>
      </c>
      <c r="J51" s="1757"/>
      <c r="K51" s="1185"/>
      <c r="L51" s="1185">
        <v>2</v>
      </c>
      <c r="M51" s="1185">
        <v>0</v>
      </c>
      <c r="N51" s="1735"/>
      <c r="O51" s="1185"/>
      <c r="P51" s="1757"/>
      <c r="Q51" s="1185"/>
      <c r="R51" s="1185"/>
      <c r="S51" s="1185"/>
      <c r="T51" s="1185"/>
      <c r="U51" s="1185">
        <f t="shared" si="0"/>
        <v>0</v>
      </c>
      <c r="V51" s="1185">
        <f t="shared" si="1"/>
        <v>0</v>
      </c>
      <c r="W51" s="1185" t="s">
        <v>257</v>
      </c>
    </row>
    <row r="52" spans="1:23">
      <c r="A52" s="1185">
        <v>50</v>
      </c>
      <c r="B52" s="1841" t="s">
        <v>2104</v>
      </c>
      <c r="C52" s="1842">
        <v>50</v>
      </c>
      <c r="D52" s="1842">
        <v>539</v>
      </c>
      <c r="E52" s="1735">
        <v>161006947</v>
      </c>
      <c r="F52" s="1185">
        <v>56</v>
      </c>
      <c r="G52" s="1185">
        <v>3656.65</v>
      </c>
      <c r="H52" s="1185">
        <v>163.9</v>
      </c>
      <c r="I52" s="1843">
        <v>3.79</v>
      </c>
      <c r="J52" s="1757"/>
      <c r="K52" s="1185"/>
      <c r="L52" s="1185">
        <v>2</v>
      </c>
      <c r="M52" s="1844">
        <v>20</v>
      </c>
      <c r="N52" s="1735"/>
      <c r="O52" s="1185"/>
      <c r="P52" s="1757"/>
      <c r="Q52" s="1185"/>
      <c r="R52" s="1185"/>
      <c r="S52" s="1185"/>
      <c r="T52" s="1185"/>
      <c r="U52" s="1185">
        <f t="shared" si="0"/>
        <v>0</v>
      </c>
      <c r="V52" s="1185">
        <f t="shared" si="1"/>
        <v>0</v>
      </c>
      <c r="W52" s="1185" t="s">
        <v>257</v>
      </c>
    </row>
    <row r="53" spans="1:23">
      <c r="A53" s="1185">
        <v>51</v>
      </c>
      <c r="B53" s="1841" t="s">
        <v>2104</v>
      </c>
      <c r="C53" s="1842">
        <v>51</v>
      </c>
      <c r="D53" s="1842">
        <v>540</v>
      </c>
      <c r="E53" s="1735">
        <v>161006948</v>
      </c>
      <c r="F53" s="1185">
        <v>59</v>
      </c>
      <c r="G53" s="1843">
        <v>3618.64</v>
      </c>
      <c r="H53" s="1185">
        <v>167.94</v>
      </c>
      <c r="I53" s="1185">
        <v>0.79</v>
      </c>
      <c r="J53" s="1757"/>
      <c r="K53" s="1185"/>
      <c r="L53" s="1185">
        <v>2</v>
      </c>
      <c r="M53" s="1185">
        <v>20</v>
      </c>
      <c r="N53" s="1735"/>
      <c r="O53" s="1185">
        <v>8700</v>
      </c>
      <c r="P53" s="1757"/>
      <c r="Q53" s="1185"/>
      <c r="R53" s="1185"/>
      <c r="S53" s="1185"/>
      <c r="T53" s="1185"/>
      <c r="U53" s="1185">
        <f t="shared" si="0"/>
        <v>435</v>
      </c>
      <c r="V53" s="1185">
        <f t="shared" si="1"/>
        <v>9135</v>
      </c>
      <c r="W53" s="1185" t="s">
        <v>257</v>
      </c>
    </row>
    <row r="54" spans="1:23">
      <c r="A54" s="1185">
        <v>52</v>
      </c>
      <c r="B54" s="1841" t="s">
        <v>2104</v>
      </c>
      <c r="C54" s="1842">
        <v>52</v>
      </c>
      <c r="D54" s="1842">
        <v>541</v>
      </c>
      <c r="E54" s="1735">
        <v>161006949</v>
      </c>
      <c r="F54" s="1185">
        <v>58</v>
      </c>
      <c r="G54" s="1843">
        <v>3676.66</v>
      </c>
      <c r="H54" s="1185">
        <v>147.94</v>
      </c>
      <c r="I54" s="1185">
        <v>2.1800000000000002</v>
      </c>
      <c r="J54" s="1757"/>
      <c r="K54" s="1185"/>
      <c r="L54" s="1185">
        <v>2</v>
      </c>
      <c r="M54" s="1844">
        <v>0</v>
      </c>
      <c r="N54" s="1735"/>
      <c r="O54" s="1185">
        <v>8850</v>
      </c>
      <c r="P54" s="1757"/>
      <c r="Q54" s="1185"/>
      <c r="R54" s="1185"/>
      <c r="S54" s="1185"/>
      <c r="T54" s="1185"/>
      <c r="U54" s="1185">
        <f t="shared" si="0"/>
        <v>442.5</v>
      </c>
      <c r="V54" s="1185">
        <f t="shared" si="1"/>
        <v>9292.5</v>
      </c>
      <c r="W54" s="1185" t="s">
        <v>257</v>
      </c>
    </row>
    <row r="55" spans="1:23">
      <c r="A55" s="1185">
        <v>53</v>
      </c>
      <c r="B55" s="1841" t="s">
        <v>2104</v>
      </c>
      <c r="C55" s="1842">
        <v>53</v>
      </c>
      <c r="D55" s="1842">
        <v>542</v>
      </c>
      <c r="E55" s="1735">
        <v>161006950</v>
      </c>
      <c r="F55" s="1185">
        <v>59</v>
      </c>
      <c r="G55" s="1843">
        <v>3653.06</v>
      </c>
      <c r="H55" s="1185">
        <v>151.29</v>
      </c>
      <c r="I55" s="1843">
        <v>6.95</v>
      </c>
      <c r="J55" s="1757"/>
      <c r="K55" s="1185"/>
      <c r="L55" s="1185">
        <v>2</v>
      </c>
      <c r="M55" s="1185">
        <v>0</v>
      </c>
      <c r="N55" s="1735"/>
      <c r="O55" s="1185"/>
      <c r="P55" s="1757"/>
      <c r="Q55" s="1185"/>
      <c r="R55" s="1185"/>
      <c r="S55" s="1185"/>
      <c r="T55" s="1185"/>
      <c r="U55" s="1185">
        <f t="shared" si="0"/>
        <v>0</v>
      </c>
      <c r="V55" s="1185">
        <f t="shared" si="1"/>
        <v>0</v>
      </c>
      <c r="W55" s="1185" t="s">
        <v>257</v>
      </c>
    </row>
    <row r="56" spans="1:23">
      <c r="A56" s="1185">
        <v>54</v>
      </c>
      <c r="B56" s="1841" t="s">
        <v>2105</v>
      </c>
      <c r="C56" s="1842">
        <v>54</v>
      </c>
      <c r="D56" s="1842">
        <v>543</v>
      </c>
      <c r="E56" s="1735">
        <v>161006951</v>
      </c>
      <c r="F56" s="1185">
        <v>59</v>
      </c>
      <c r="G56" s="1185">
        <v>3653.84</v>
      </c>
      <c r="H56" s="1185">
        <v>172.13</v>
      </c>
      <c r="I56" s="1843">
        <v>4.1900000000000004</v>
      </c>
      <c r="J56" s="1757"/>
      <c r="K56" s="1185"/>
      <c r="L56" s="1185">
        <v>2</v>
      </c>
      <c r="M56" s="1844">
        <v>15</v>
      </c>
      <c r="N56" s="1735"/>
      <c r="O56" s="1185"/>
      <c r="P56" s="1757"/>
      <c r="Q56" s="1185"/>
      <c r="R56" s="1185"/>
      <c r="S56" s="1185"/>
      <c r="T56" s="1185"/>
      <c r="U56" s="1185">
        <f t="shared" si="0"/>
        <v>0</v>
      </c>
      <c r="V56" s="1185">
        <f t="shared" si="1"/>
        <v>0</v>
      </c>
      <c r="W56" s="1185" t="s">
        <v>257</v>
      </c>
    </row>
    <row r="57" spans="1:23">
      <c r="A57" s="1185">
        <v>55</v>
      </c>
      <c r="B57" s="1841" t="s">
        <v>2105</v>
      </c>
      <c r="C57" s="1842">
        <v>55</v>
      </c>
      <c r="D57" s="1842">
        <v>544</v>
      </c>
      <c r="E57" s="1735">
        <v>161006952</v>
      </c>
      <c r="F57" s="1185">
        <v>59</v>
      </c>
      <c r="G57" s="1843">
        <v>3634.61</v>
      </c>
      <c r="H57" s="1185">
        <v>173.55</v>
      </c>
      <c r="I57" s="1185">
        <v>0.79</v>
      </c>
      <c r="J57" s="1757"/>
      <c r="K57" s="1185"/>
      <c r="L57" s="1185">
        <v>2</v>
      </c>
      <c r="M57" s="1185">
        <v>20</v>
      </c>
      <c r="N57" s="1735"/>
      <c r="O57" s="1185"/>
      <c r="P57" s="1757"/>
      <c r="Q57" s="1185"/>
      <c r="R57" s="1185"/>
      <c r="S57" s="1185"/>
      <c r="T57" s="1185"/>
      <c r="U57" s="1185">
        <f t="shared" si="0"/>
        <v>0</v>
      </c>
      <c r="V57" s="1185">
        <f t="shared" si="1"/>
        <v>0</v>
      </c>
      <c r="W57" s="1185" t="s">
        <v>257</v>
      </c>
    </row>
    <row r="58" spans="1:23">
      <c r="A58" s="1185">
        <v>56</v>
      </c>
      <c r="B58" s="1841" t="s">
        <v>2105</v>
      </c>
      <c r="C58" s="1842">
        <v>56</v>
      </c>
      <c r="D58" s="1842">
        <v>545</v>
      </c>
      <c r="E58" s="1735">
        <v>161006953</v>
      </c>
      <c r="F58" s="1185">
        <v>59</v>
      </c>
      <c r="G58" s="1843">
        <v>3530.85</v>
      </c>
      <c r="H58" s="1185">
        <v>200.39</v>
      </c>
      <c r="I58" s="1185">
        <v>0</v>
      </c>
      <c r="J58" s="1757"/>
      <c r="K58" s="1185"/>
      <c r="L58" s="1185">
        <v>2</v>
      </c>
      <c r="M58" s="1844">
        <v>35</v>
      </c>
      <c r="N58" s="1735"/>
      <c r="O58" s="1185"/>
      <c r="P58" s="1757"/>
      <c r="Q58" s="1185"/>
      <c r="R58" s="1185"/>
      <c r="S58" s="1185"/>
      <c r="T58" s="1185"/>
      <c r="U58" s="1185">
        <f t="shared" si="0"/>
        <v>0</v>
      </c>
      <c r="V58" s="1185">
        <f t="shared" si="1"/>
        <v>0</v>
      </c>
      <c r="W58" s="1185" t="s">
        <v>257</v>
      </c>
    </row>
    <row r="59" spans="1:23">
      <c r="A59" s="1185">
        <v>57</v>
      </c>
      <c r="B59" s="1841" t="s">
        <v>2105</v>
      </c>
      <c r="C59" s="1842">
        <v>57</v>
      </c>
      <c r="D59" s="1842">
        <v>546</v>
      </c>
      <c r="E59" s="1735">
        <v>161006954</v>
      </c>
      <c r="F59" s="1185">
        <v>57</v>
      </c>
      <c r="G59" s="1843">
        <v>3419.69</v>
      </c>
      <c r="H59" s="1185">
        <v>169.14</v>
      </c>
      <c r="I59" s="1843">
        <v>0.59</v>
      </c>
      <c r="J59" s="1757"/>
      <c r="K59" s="1185"/>
      <c r="L59" s="1185">
        <v>2</v>
      </c>
      <c r="M59" s="1185">
        <v>0</v>
      </c>
      <c r="N59" s="1735"/>
      <c r="O59" s="1185"/>
      <c r="P59" s="1757"/>
      <c r="Q59" s="1185"/>
      <c r="R59" s="1185"/>
      <c r="S59" s="1185"/>
      <c r="T59" s="1185"/>
      <c r="U59" s="1185">
        <f t="shared" si="0"/>
        <v>0</v>
      </c>
      <c r="V59" s="1185">
        <f t="shared" si="1"/>
        <v>0</v>
      </c>
      <c r="W59" s="1185" t="s">
        <v>257</v>
      </c>
    </row>
    <row r="60" spans="1:23">
      <c r="A60" s="1185">
        <v>58</v>
      </c>
      <c r="B60" s="1841" t="s">
        <v>2105</v>
      </c>
      <c r="C60" s="1842">
        <v>58</v>
      </c>
      <c r="D60" s="1842">
        <v>547</v>
      </c>
      <c r="E60" s="1735">
        <v>161006955</v>
      </c>
      <c r="F60" s="1185">
        <v>55</v>
      </c>
      <c r="G60" s="1843">
        <v>3612.47</v>
      </c>
      <c r="H60" s="1185">
        <v>144.11000000000001</v>
      </c>
      <c r="I60" s="1843">
        <v>0</v>
      </c>
      <c r="J60" s="1757"/>
      <c r="K60" s="1185"/>
      <c r="L60" s="1185">
        <v>2</v>
      </c>
      <c r="M60" s="1844">
        <v>20</v>
      </c>
      <c r="N60" s="1735"/>
      <c r="O60" s="1185">
        <v>8700</v>
      </c>
      <c r="P60" s="1757"/>
      <c r="Q60" s="1185"/>
      <c r="R60" s="1185"/>
      <c r="S60" s="1185"/>
      <c r="T60" s="1185"/>
      <c r="U60" s="1185">
        <f t="shared" si="0"/>
        <v>435</v>
      </c>
      <c r="V60" s="1185">
        <f t="shared" si="1"/>
        <v>9135</v>
      </c>
      <c r="W60" s="1185" t="s">
        <v>257</v>
      </c>
    </row>
    <row r="61" spans="1:23">
      <c r="A61" s="1185">
        <v>59</v>
      </c>
      <c r="B61" s="1841" t="s">
        <v>2106</v>
      </c>
      <c r="C61" s="1842">
        <v>59</v>
      </c>
      <c r="D61" s="1842">
        <v>548</v>
      </c>
      <c r="E61" s="1735">
        <v>161006956</v>
      </c>
      <c r="F61" s="1185">
        <v>58</v>
      </c>
      <c r="G61" s="1185">
        <v>3694.05</v>
      </c>
      <c r="H61" s="1185">
        <v>149.1</v>
      </c>
      <c r="I61" s="1843">
        <v>5.57</v>
      </c>
      <c r="J61" s="1757"/>
      <c r="K61" s="1185"/>
      <c r="L61" s="1185">
        <v>2</v>
      </c>
      <c r="M61" s="1844">
        <v>10</v>
      </c>
      <c r="N61" s="1735"/>
      <c r="O61" s="1185">
        <v>8850</v>
      </c>
      <c r="P61" s="1757"/>
      <c r="Q61" s="1185"/>
      <c r="R61" s="1185"/>
      <c r="S61" s="1185"/>
      <c r="T61" s="1185"/>
      <c r="U61" s="1185">
        <f t="shared" si="0"/>
        <v>442.5</v>
      </c>
      <c r="V61" s="1185">
        <f t="shared" si="1"/>
        <v>9292.5</v>
      </c>
      <c r="W61" s="1185" t="s">
        <v>257</v>
      </c>
    </row>
    <row r="62" spans="1:23">
      <c r="A62" s="1185">
        <v>60</v>
      </c>
      <c r="B62" s="1841" t="s">
        <v>2106</v>
      </c>
      <c r="C62" s="1842">
        <v>60</v>
      </c>
      <c r="D62" s="1842">
        <v>549</v>
      </c>
      <c r="E62" s="1735">
        <v>161006957</v>
      </c>
      <c r="F62" s="1185">
        <v>59</v>
      </c>
      <c r="G62" s="1843">
        <v>3642.83</v>
      </c>
      <c r="H62" s="1185">
        <v>138.88999999999999</v>
      </c>
      <c r="I62" s="1185">
        <v>9.14</v>
      </c>
      <c r="J62" s="1757"/>
      <c r="K62" s="1185"/>
      <c r="L62" s="1185">
        <v>2</v>
      </c>
      <c r="M62" s="1185">
        <v>20</v>
      </c>
      <c r="N62" s="1735"/>
      <c r="O62" s="1185"/>
      <c r="P62" s="1757"/>
      <c r="Q62" s="1185"/>
      <c r="R62" s="1185"/>
      <c r="S62" s="1185"/>
      <c r="T62" s="1185"/>
      <c r="U62" s="1185">
        <f t="shared" si="0"/>
        <v>0</v>
      </c>
      <c r="V62" s="1185">
        <f t="shared" si="1"/>
        <v>0</v>
      </c>
      <c r="W62" s="1185" t="s">
        <v>257</v>
      </c>
    </row>
    <row r="63" spans="1:23">
      <c r="A63" s="1185">
        <v>61</v>
      </c>
      <c r="B63" s="1841" t="s">
        <v>2106</v>
      </c>
      <c r="C63" s="1842">
        <v>61</v>
      </c>
      <c r="D63" s="1842">
        <v>550</v>
      </c>
      <c r="E63" s="1735">
        <v>161006958</v>
      </c>
      <c r="F63" s="1185">
        <v>58</v>
      </c>
      <c r="G63" s="1843">
        <v>3442.87</v>
      </c>
      <c r="H63" s="1185">
        <v>127.74</v>
      </c>
      <c r="I63" s="1185">
        <v>3.37</v>
      </c>
      <c r="J63" s="1757"/>
      <c r="K63" s="1185"/>
      <c r="L63" s="1185">
        <v>1</v>
      </c>
      <c r="M63" s="1844">
        <v>45</v>
      </c>
      <c r="N63" s="1735"/>
      <c r="O63" s="1185"/>
      <c r="P63" s="1757"/>
      <c r="Q63" s="1185"/>
      <c r="R63" s="1185"/>
      <c r="S63" s="1185"/>
      <c r="T63" s="1185"/>
      <c r="U63" s="1185">
        <f t="shared" si="0"/>
        <v>0</v>
      </c>
      <c r="V63" s="1185">
        <f t="shared" si="1"/>
        <v>0</v>
      </c>
      <c r="W63" s="1185" t="s">
        <v>257</v>
      </c>
    </row>
    <row r="64" spans="1:23">
      <c r="A64" s="1185">
        <v>62</v>
      </c>
      <c r="B64" s="1841" t="s">
        <v>2106</v>
      </c>
      <c r="C64" s="1842">
        <v>62</v>
      </c>
      <c r="D64" s="1842">
        <v>551</v>
      </c>
      <c r="E64" s="1735">
        <v>161006959</v>
      </c>
      <c r="F64" s="1185">
        <v>56</v>
      </c>
      <c r="G64" s="1843">
        <v>3443.87</v>
      </c>
      <c r="H64" s="1185">
        <v>189.13</v>
      </c>
      <c r="I64" s="1843">
        <v>0.4</v>
      </c>
      <c r="J64" s="1757"/>
      <c r="K64" s="1185"/>
      <c r="L64" s="1185">
        <v>1</v>
      </c>
      <c r="M64" s="1185">
        <v>45</v>
      </c>
      <c r="N64" s="1735"/>
      <c r="O64" s="1185"/>
      <c r="P64" s="1757"/>
      <c r="Q64" s="1185"/>
      <c r="R64" s="1185"/>
      <c r="S64" s="1185"/>
      <c r="T64" s="1185"/>
      <c r="U64" s="1185">
        <f t="shared" si="0"/>
        <v>0</v>
      </c>
      <c r="V64" s="1185">
        <f t="shared" si="1"/>
        <v>0</v>
      </c>
      <c r="W64" s="1185" t="s">
        <v>257</v>
      </c>
    </row>
    <row r="65" spans="1:23">
      <c r="A65" s="1185">
        <v>63</v>
      </c>
      <c r="B65" s="1841" t="s">
        <v>2107</v>
      </c>
      <c r="C65" s="1842">
        <v>63</v>
      </c>
      <c r="D65" s="1842">
        <v>552</v>
      </c>
      <c r="E65" s="1735">
        <v>161006960</v>
      </c>
      <c r="F65" s="1185">
        <v>57</v>
      </c>
      <c r="G65" s="1185">
        <v>3584.45</v>
      </c>
      <c r="H65" s="1185">
        <v>190.12</v>
      </c>
      <c r="I65" s="1843">
        <v>2.39</v>
      </c>
      <c r="J65" s="1757"/>
      <c r="K65" s="1185"/>
      <c r="L65" s="1185">
        <v>2</v>
      </c>
      <c r="M65" s="1844">
        <v>15</v>
      </c>
      <c r="N65" s="1735"/>
      <c r="O65" s="1185">
        <v>8700</v>
      </c>
      <c r="P65" s="1757"/>
      <c r="Q65" s="1185"/>
      <c r="R65" s="1185"/>
      <c r="S65" s="1185"/>
      <c r="T65" s="1185"/>
      <c r="U65" s="1185">
        <f t="shared" si="0"/>
        <v>435</v>
      </c>
      <c r="V65" s="1185">
        <f t="shared" si="1"/>
        <v>9135</v>
      </c>
      <c r="W65" s="1185" t="s">
        <v>257</v>
      </c>
    </row>
    <row r="66" spans="1:23">
      <c r="A66" s="1185">
        <v>64</v>
      </c>
      <c r="B66" s="1841" t="s">
        <v>2107</v>
      </c>
      <c r="C66" s="1842">
        <v>64</v>
      </c>
      <c r="D66" s="1842">
        <v>553</v>
      </c>
      <c r="E66" s="1735">
        <v>161006961</v>
      </c>
      <c r="F66" s="1185">
        <v>58</v>
      </c>
      <c r="G66" s="1843">
        <v>3638.27</v>
      </c>
      <c r="H66" s="1185">
        <v>179.93</v>
      </c>
      <c r="I66" s="1185">
        <v>2.78</v>
      </c>
      <c r="J66" s="1757"/>
      <c r="K66" s="1185"/>
      <c r="L66" s="1185">
        <v>2</v>
      </c>
      <c r="M66" s="1185">
        <v>10</v>
      </c>
      <c r="N66" s="1735"/>
      <c r="O66" s="1185"/>
      <c r="P66" s="1757"/>
      <c r="Q66" s="1185"/>
      <c r="R66" s="1185"/>
      <c r="S66" s="1185"/>
      <c r="T66" s="1185"/>
      <c r="U66" s="1185">
        <f t="shared" si="0"/>
        <v>0</v>
      </c>
      <c r="V66" s="1185">
        <f t="shared" si="1"/>
        <v>0</v>
      </c>
      <c r="W66" s="1185" t="s">
        <v>257</v>
      </c>
    </row>
    <row r="67" spans="1:23">
      <c r="A67" s="1185">
        <v>65</v>
      </c>
      <c r="B67" s="1841" t="s">
        <v>2107</v>
      </c>
      <c r="C67" s="1842">
        <v>65</v>
      </c>
      <c r="D67" s="1842">
        <v>554</v>
      </c>
      <c r="E67" s="1735">
        <v>161006962</v>
      </c>
      <c r="F67" s="1185">
        <v>59</v>
      </c>
      <c r="G67" s="1843">
        <v>3670.22</v>
      </c>
      <c r="H67" s="1185">
        <v>179.93</v>
      </c>
      <c r="I67" s="1185">
        <v>0</v>
      </c>
      <c r="J67" s="1757"/>
      <c r="K67" s="1185"/>
      <c r="L67" s="1185">
        <v>2</v>
      </c>
      <c r="M67" s="1844">
        <v>30</v>
      </c>
      <c r="N67" s="1735"/>
      <c r="O67" s="1185"/>
      <c r="P67" s="1757"/>
      <c r="Q67" s="1185"/>
      <c r="R67" s="1185"/>
      <c r="S67" s="1185"/>
      <c r="T67" s="1185"/>
      <c r="U67" s="1185">
        <f t="shared" si="0"/>
        <v>0</v>
      </c>
      <c r="V67" s="1185">
        <f t="shared" si="1"/>
        <v>0</v>
      </c>
      <c r="W67" s="1185" t="s">
        <v>257</v>
      </c>
    </row>
    <row r="68" spans="1:23">
      <c r="A68" s="1185">
        <v>66</v>
      </c>
      <c r="B68" s="1841" t="s">
        <v>2107</v>
      </c>
      <c r="C68" s="1842">
        <v>66</v>
      </c>
      <c r="D68" s="1842">
        <v>555</v>
      </c>
      <c r="E68" s="1735">
        <v>161006963</v>
      </c>
      <c r="F68" s="1185">
        <v>59</v>
      </c>
      <c r="G68" s="1843">
        <v>3596.26</v>
      </c>
      <c r="H68" s="1185">
        <v>165.97</v>
      </c>
      <c r="I68" s="1843">
        <v>3.99</v>
      </c>
      <c r="J68" s="1757"/>
      <c r="K68" s="1185"/>
      <c r="L68" s="1185">
        <v>2</v>
      </c>
      <c r="M68" s="1185">
        <v>10</v>
      </c>
      <c r="N68" s="1735"/>
      <c r="O68" s="1185"/>
      <c r="P68" s="1757"/>
      <c r="Q68" s="1185"/>
      <c r="R68" s="1185"/>
      <c r="S68" s="1185"/>
      <c r="T68" s="1185"/>
      <c r="U68" s="1185">
        <f t="shared" si="0"/>
        <v>0</v>
      </c>
      <c r="V68" s="1185">
        <f t="shared" si="1"/>
        <v>0</v>
      </c>
      <c r="W68" s="1185" t="s">
        <v>257</v>
      </c>
    </row>
    <row r="69" spans="1:23">
      <c r="A69" s="1185">
        <v>67</v>
      </c>
      <c r="B69" s="1841" t="s">
        <v>2107</v>
      </c>
      <c r="C69" s="1842">
        <v>67</v>
      </c>
      <c r="D69" s="1842">
        <v>556</v>
      </c>
      <c r="E69" s="1735">
        <v>161006964</v>
      </c>
      <c r="F69" s="1185">
        <v>58</v>
      </c>
      <c r="G69" s="1843">
        <v>3369.09</v>
      </c>
      <c r="H69" s="1185">
        <v>164.34</v>
      </c>
      <c r="I69" s="1843">
        <v>1.8</v>
      </c>
      <c r="J69" s="1757"/>
      <c r="K69" s="1185"/>
      <c r="L69" s="1185">
        <v>1</v>
      </c>
      <c r="M69" s="1844">
        <v>45</v>
      </c>
      <c r="N69" s="1735"/>
      <c r="O69" s="1185"/>
      <c r="P69" s="1757"/>
      <c r="Q69" s="1185"/>
      <c r="R69" s="1185"/>
      <c r="S69" s="1185"/>
      <c r="T69" s="1185"/>
      <c r="U69" s="1185">
        <f t="shared" si="0"/>
        <v>0</v>
      </c>
      <c r="V69" s="1185">
        <f t="shared" si="1"/>
        <v>0</v>
      </c>
      <c r="W69" s="1185" t="s">
        <v>257</v>
      </c>
    </row>
    <row r="70" spans="1:23">
      <c r="A70" s="1185">
        <v>68</v>
      </c>
      <c r="B70" s="1841" t="s">
        <v>2108</v>
      </c>
      <c r="C70" s="1842">
        <v>68</v>
      </c>
      <c r="D70" s="1842">
        <v>557</v>
      </c>
      <c r="E70" s="1735">
        <v>161006965</v>
      </c>
      <c r="F70" s="1185">
        <v>54</v>
      </c>
      <c r="G70" s="1185">
        <v>3544.65</v>
      </c>
      <c r="H70" s="1185">
        <v>137.28</v>
      </c>
      <c r="I70" s="1843">
        <v>4.7699999999999996</v>
      </c>
      <c r="J70" s="1757"/>
      <c r="K70" s="1185"/>
      <c r="L70" s="1185">
        <v>2</v>
      </c>
      <c r="M70" s="1844">
        <v>20</v>
      </c>
      <c r="N70" s="1735"/>
      <c r="O70" s="1185"/>
      <c r="P70" s="1757"/>
      <c r="Q70" s="1185"/>
      <c r="R70" s="1185"/>
      <c r="S70" s="1185"/>
      <c r="T70" s="1185"/>
      <c r="U70" s="1185">
        <f t="shared" si="0"/>
        <v>0</v>
      </c>
      <c r="V70" s="1185">
        <f t="shared" si="1"/>
        <v>0</v>
      </c>
      <c r="W70" s="1185" t="s">
        <v>257</v>
      </c>
    </row>
    <row r="71" spans="1:23">
      <c r="A71" s="1185">
        <v>69</v>
      </c>
      <c r="B71" s="1841" t="s">
        <v>2108</v>
      </c>
      <c r="C71" s="1842">
        <v>69</v>
      </c>
      <c r="D71" s="1842">
        <v>558</v>
      </c>
      <c r="E71" s="1735">
        <v>161006966</v>
      </c>
      <c r="F71" s="1185">
        <v>57</v>
      </c>
      <c r="G71" s="1843">
        <v>3684.66</v>
      </c>
      <c r="H71" s="1185">
        <v>154.94</v>
      </c>
      <c r="I71" s="1185">
        <v>0.19</v>
      </c>
      <c r="J71" s="1757"/>
      <c r="K71" s="1185"/>
      <c r="L71" s="1185">
        <v>2</v>
      </c>
      <c r="M71" s="1185">
        <v>25</v>
      </c>
      <c r="N71" s="1735"/>
      <c r="O71" s="1185">
        <v>8850</v>
      </c>
      <c r="P71" s="1757"/>
      <c r="Q71" s="1185"/>
      <c r="R71" s="1185"/>
      <c r="S71" s="1185"/>
      <c r="T71" s="1185"/>
      <c r="U71" s="1185">
        <f t="shared" si="0"/>
        <v>442.5</v>
      </c>
      <c r="V71" s="1185">
        <f t="shared" si="1"/>
        <v>9292.5</v>
      </c>
      <c r="W71" s="1185" t="s">
        <v>257</v>
      </c>
    </row>
    <row r="72" spans="1:23">
      <c r="A72" s="1185">
        <v>70</v>
      </c>
      <c r="B72" s="1841" t="s">
        <v>2108</v>
      </c>
      <c r="C72" s="1842">
        <v>70</v>
      </c>
      <c r="D72" s="1842">
        <v>559</v>
      </c>
      <c r="E72" s="1735">
        <v>161006967</v>
      </c>
      <c r="F72" s="1185">
        <v>59</v>
      </c>
      <c r="G72" s="1843">
        <v>3661.44</v>
      </c>
      <c r="H72" s="1185">
        <v>140.72999999999999</v>
      </c>
      <c r="I72" s="1185">
        <v>4.3899999999999997</v>
      </c>
      <c r="J72" s="1757"/>
      <c r="K72" s="1185"/>
      <c r="L72" s="1185">
        <v>2</v>
      </c>
      <c r="M72" s="1844">
        <v>0</v>
      </c>
      <c r="N72" s="1735"/>
      <c r="O72" s="1185">
        <v>8850</v>
      </c>
      <c r="P72" s="1757"/>
      <c r="Q72" s="1185"/>
      <c r="R72" s="1185"/>
      <c r="S72" s="1185"/>
      <c r="T72" s="1185"/>
      <c r="U72" s="1185">
        <f t="shared" si="0"/>
        <v>442.5</v>
      </c>
      <c r="V72" s="1185">
        <f t="shared" si="1"/>
        <v>9292.5</v>
      </c>
      <c r="W72" s="1185" t="s">
        <v>257</v>
      </c>
    </row>
    <row r="73" spans="1:23">
      <c r="A73" s="1185">
        <v>71</v>
      </c>
      <c r="B73" s="1841" t="s">
        <v>2108</v>
      </c>
      <c r="C73" s="1842">
        <v>71</v>
      </c>
      <c r="D73" s="1842">
        <v>560</v>
      </c>
      <c r="E73" s="1735">
        <v>161006968</v>
      </c>
      <c r="F73" s="1185">
        <v>59</v>
      </c>
      <c r="G73" s="1843">
        <v>3660.66</v>
      </c>
      <c r="H73" s="1185">
        <v>169.52</v>
      </c>
      <c r="I73" s="1843">
        <v>4.3600000000000003</v>
      </c>
      <c r="J73" s="1757"/>
      <c r="K73" s="1185"/>
      <c r="L73" s="1185">
        <v>1</v>
      </c>
      <c r="M73" s="1185">
        <v>40</v>
      </c>
      <c r="N73" s="1735"/>
      <c r="O73" s="1185"/>
      <c r="P73" s="1757"/>
      <c r="Q73" s="1185"/>
      <c r="R73" s="1185"/>
      <c r="S73" s="1185"/>
      <c r="T73" s="1185"/>
      <c r="U73" s="1185">
        <f t="shared" si="0"/>
        <v>0</v>
      </c>
      <c r="V73" s="1185">
        <f t="shared" si="1"/>
        <v>0</v>
      </c>
      <c r="W73" s="1185" t="s">
        <v>257</v>
      </c>
    </row>
    <row r="74" spans="1:23">
      <c r="A74" s="1185">
        <v>72</v>
      </c>
      <c r="B74" s="1841" t="s">
        <v>2108</v>
      </c>
      <c r="C74" s="1842">
        <v>72</v>
      </c>
      <c r="D74" s="1842">
        <v>561</v>
      </c>
      <c r="E74" s="1735">
        <v>161006969</v>
      </c>
      <c r="F74" s="1185">
        <v>59</v>
      </c>
      <c r="G74" s="1843">
        <v>3666.42</v>
      </c>
      <c r="H74" s="1185">
        <v>161.33000000000001</v>
      </c>
      <c r="I74" s="1843">
        <v>0.99</v>
      </c>
      <c r="J74" s="1757"/>
      <c r="K74" s="1185"/>
      <c r="L74" s="1185">
        <v>1</v>
      </c>
      <c r="M74" s="1844">
        <v>40</v>
      </c>
      <c r="N74" s="1735"/>
      <c r="O74" s="1185"/>
      <c r="P74" s="1757"/>
      <c r="Q74" s="1185"/>
      <c r="R74" s="1185"/>
      <c r="S74" s="1185"/>
      <c r="T74" s="1185"/>
      <c r="U74" s="1185">
        <f t="shared" si="0"/>
        <v>0</v>
      </c>
      <c r="V74" s="1185">
        <f t="shared" si="1"/>
        <v>0</v>
      </c>
      <c r="W74" s="1185" t="s">
        <v>257</v>
      </c>
    </row>
    <row r="75" spans="1:23">
      <c r="A75" s="1185">
        <v>73</v>
      </c>
      <c r="B75" s="1841" t="s">
        <v>2109</v>
      </c>
      <c r="C75" s="1842">
        <v>73</v>
      </c>
      <c r="D75" s="1842">
        <v>562</v>
      </c>
      <c r="E75" s="1735">
        <v>161006970</v>
      </c>
      <c r="F75" s="1185">
        <v>59</v>
      </c>
      <c r="G75" s="1185">
        <v>3443.69</v>
      </c>
      <c r="H75" s="1185">
        <v>169.94</v>
      </c>
      <c r="I75" s="1843">
        <v>4.16</v>
      </c>
      <c r="J75" s="1757"/>
      <c r="K75" s="1185"/>
      <c r="L75" s="1185">
        <v>2</v>
      </c>
      <c r="M75" s="1844">
        <v>20</v>
      </c>
      <c r="N75" s="1735"/>
      <c r="O75" s="1185"/>
      <c r="P75" s="1757"/>
      <c r="Q75" s="1185"/>
      <c r="R75" s="1185"/>
      <c r="S75" s="1185"/>
      <c r="T75" s="1185"/>
      <c r="U75" s="1185">
        <f t="shared" si="0"/>
        <v>0</v>
      </c>
      <c r="V75" s="1185">
        <f t="shared" si="1"/>
        <v>0</v>
      </c>
      <c r="W75" s="1185" t="s">
        <v>257</v>
      </c>
    </row>
    <row r="76" spans="1:23">
      <c r="A76" s="1185">
        <v>74</v>
      </c>
      <c r="B76" s="1841" t="s">
        <v>2109</v>
      </c>
      <c r="C76" s="1842">
        <v>74</v>
      </c>
      <c r="D76" s="1842">
        <v>563</v>
      </c>
      <c r="E76" s="1735">
        <v>161006971</v>
      </c>
      <c r="F76" s="1185">
        <v>55</v>
      </c>
      <c r="G76" s="1843">
        <v>3791.86</v>
      </c>
      <c r="H76" s="1185">
        <v>123.89</v>
      </c>
      <c r="I76" s="1185">
        <v>3.78</v>
      </c>
      <c r="J76" s="1757"/>
      <c r="K76" s="1185"/>
      <c r="L76" s="1185">
        <v>2</v>
      </c>
      <c r="M76" s="1185">
        <v>25</v>
      </c>
      <c r="N76" s="1735"/>
      <c r="O76" s="1185"/>
      <c r="P76" s="1757"/>
      <c r="Q76" s="1185"/>
      <c r="R76" s="1185"/>
      <c r="S76" s="1185"/>
      <c r="T76" s="1185"/>
      <c r="U76" s="1185">
        <f t="shared" si="0"/>
        <v>0</v>
      </c>
      <c r="V76" s="1185">
        <f t="shared" si="1"/>
        <v>0</v>
      </c>
      <c r="W76" s="1185" t="s">
        <v>257</v>
      </c>
    </row>
    <row r="77" spans="1:23">
      <c r="A77" s="1185">
        <v>75</v>
      </c>
      <c r="B77" s="1841" t="s">
        <v>2109</v>
      </c>
      <c r="C77" s="1842">
        <v>75</v>
      </c>
      <c r="D77" s="1842">
        <v>564</v>
      </c>
      <c r="E77" s="1735">
        <v>161006972</v>
      </c>
      <c r="F77" s="1185">
        <v>59</v>
      </c>
      <c r="G77" s="1843">
        <v>3703.61</v>
      </c>
      <c r="H77" s="1185">
        <v>49.09</v>
      </c>
      <c r="I77" s="1185">
        <v>20.85</v>
      </c>
      <c r="J77" s="1757"/>
      <c r="K77" s="1185"/>
      <c r="L77" s="1185">
        <v>1</v>
      </c>
      <c r="M77" s="1844">
        <v>55</v>
      </c>
      <c r="N77" s="1735"/>
      <c r="O77" s="1185">
        <v>8850</v>
      </c>
      <c r="P77" s="1757"/>
      <c r="Q77" s="1185"/>
      <c r="R77" s="1185"/>
      <c r="S77" s="1185"/>
      <c r="T77" s="1185"/>
      <c r="U77" s="1185">
        <f t="shared" si="0"/>
        <v>442.5</v>
      </c>
      <c r="V77" s="1185">
        <f t="shared" si="1"/>
        <v>9292.5</v>
      </c>
      <c r="W77" s="1185" t="s">
        <v>257</v>
      </c>
    </row>
    <row r="78" spans="1:23">
      <c r="A78" s="1185">
        <v>76</v>
      </c>
      <c r="B78" s="1841" t="s">
        <v>2110</v>
      </c>
      <c r="C78" s="1842">
        <v>76</v>
      </c>
      <c r="D78" s="1842">
        <v>565</v>
      </c>
      <c r="E78" s="1735">
        <v>161006973</v>
      </c>
      <c r="F78" s="1185">
        <v>59</v>
      </c>
      <c r="G78" s="1185">
        <v>3593.42</v>
      </c>
      <c r="H78" s="1185">
        <v>135.93</v>
      </c>
      <c r="I78" s="1843">
        <v>4.54</v>
      </c>
      <c r="J78" s="1757"/>
      <c r="K78" s="1185"/>
      <c r="L78" s="1185">
        <v>1</v>
      </c>
      <c r="M78" s="1185">
        <v>40</v>
      </c>
      <c r="N78" s="1735"/>
      <c r="O78" s="1185">
        <v>8850</v>
      </c>
      <c r="P78" s="1757"/>
      <c r="Q78" s="1185"/>
      <c r="R78" s="1185"/>
      <c r="S78" s="1185"/>
      <c r="T78" s="1185"/>
      <c r="U78" s="1185">
        <f t="shared" si="0"/>
        <v>442.5</v>
      </c>
      <c r="V78" s="1185">
        <f t="shared" si="1"/>
        <v>9292.5</v>
      </c>
      <c r="W78" s="1185" t="s">
        <v>257</v>
      </c>
    </row>
    <row r="79" spans="1:23">
      <c r="A79" s="1185">
        <v>77</v>
      </c>
      <c r="B79" s="1841" t="s">
        <v>2110</v>
      </c>
      <c r="C79" s="1842">
        <v>77</v>
      </c>
      <c r="D79" s="1842">
        <v>566</v>
      </c>
      <c r="E79" s="1735">
        <v>161006974</v>
      </c>
      <c r="F79" s="1185">
        <v>59</v>
      </c>
      <c r="G79" s="1843">
        <v>3478.05</v>
      </c>
      <c r="H79" s="1185">
        <v>249.14</v>
      </c>
      <c r="I79" s="1185">
        <v>10.36</v>
      </c>
      <c r="J79" s="1757"/>
      <c r="K79" s="1185"/>
      <c r="L79" s="1185">
        <v>2</v>
      </c>
      <c r="M79" s="1185">
        <v>5</v>
      </c>
      <c r="N79" s="1735"/>
      <c r="O79" s="1185"/>
      <c r="P79" s="1757"/>
      <c r="Q79" s="1185"/>
      <c r="R79" s="1185"/>
      <c r="S79" s="1185"/>
      <c r="T79" s="1185"/>
      <c r="U79" s="1185">
        <f t="shared" si="0"/>
        <v>0</v>
      </c>
      <c r="V79" s="1185">
        <f t="shared" si="1"/>
        <v>0</v>
      </c>
      <c r="W79" s="1185" t="s">
        <v>257</v>
      </c>
    </row>
    <row r="80" spans="1:23">
      <c r="A80" s="1185">
        <v>78</v>
      </c>
      <c r="B80" s="1841" t="s">
        <v>2111</v>
      </c>
      <c r="C80" s="1842">
        <v>78</v>
      </c>
      <c r="D80" s="1842">
        <v>567</v>
      </c>
      <c r="E80" s="1735">
        <v>161006975</v>
      </c>
      <c r="F80" s="1185">
        <v>58</v>
      </c>
      <c r="G80" s="1185">
        <v>3628.63</v>
      </c>
      <c r="H80" s="1185">
        <v>286.14999999999998</v>
      </c>
      <c r="I80" s="1185">
        <v>2.6</v>
      </c>
      <c r="J80" s="1757"/>
      <c r="K80" s="1185"/>
      <c r="L80" s="1185">
        <v>1</v>
      </c>
      <c r="M80" s="1844">
        <v>45</v>
      </c>
      <c r="N80" s="1735"/>
      <c r="O80" s="1185">
        <v>8850</v>
      </c>
      <c r="P80" s="1757"/>
      <c r="Q80" s="1185"/>
      <c r="R80" s="1185"/>
      <c r="S80" s="1185"/>
      <c r="T80" s="1185"/>
      <c r="U80" s="1185">
        <f t="shared" si="0"/>
        <v>442.5</v>
      </c>
      <c r="V80" s="1185">
        <f t="shared" si="1"/>
        <v>9292.5</v>
      </c>
      <c r="W80" s="1185" t="s">
        <v>257</v>
      </c>
    </row>
    <row r="81" spans="1:32">
      <c r="A81" s="1185">
        <v>79</v>
      </c>
      <c r="B81" s="1841" t="s">
        <v>2111</v>
      </c>
      <c r="C81" s="1842">
        <v>79</v>
      </c>
      <c r="D81" s="1842">
        <v>568</v>
      </c>
      <c r="E81" s="1735">
        <v>161006976</v>
      </c>
      <c r="F81" s="1185">
        <v>59</v>
      </c>
      <c r="G81" s="1843">
        <v>3644.27</v>
      </c>
      <c r="H81" s="1185">
        <v>206.35</v>
      </c>
      <c r="I81" s="1185">
        <v>5.58</v>
      </c>
      <c r="J81" s="1757"/>
      <c r="K81" s="1185"/>
      <c r="L81" s="1185">
        <v>2</v>
      </c>
      <c r="M81" s="1185">
        <v>10</v>
      </c>
      <c r="N81" s="1735"/>
      <c r="O81" s="1185">
        <v>8850</v>
      </c>
      <c r="P81" s="1757"/>
      <c r="Q81" s="1185"/>
      <c r="R81" s="1185"/>
      <c r="S81" s="1185"/>
      <c r="T81" s="1185"/>
      <c r="U81" s="1185">
        <f t="shared" si="0"/>
        <v>442.5</v>
      </c>
      <c r="V81" s="1185">
        <f t="shared" si="1"/>
        <v>9292.5</v>
      </c>
      <c r="W81" s="1185" t="s">
        <v>257</v>
      </c>
    </row>
    <row r="82" spans="1:32">
      <c r="A82" s="1185">
        <v>80</v>
      </c>
      <c r="B82" s="1841" t="s">
        <v>2111</v>
      </c>
      <c r="C82" s="1842">
        <v>80</v>
      </c>
      <c r="D82" s="1842">
        <v>569</v>
      </c>
      <c r="E82" s="1735">
        <v>161006977</v>
      </c>
      <c r="F82" s="1185">
        <v>59</v>
      </c>
      <c r="G82" s="1843">
        <v>3352.49</v>
      </c>
      <c r="H82" s="1185">
        <v>177.49</v>
      </c>
      <c r="I82" s="1185">
        <v>3.56</v>
      </c>
      <c r="J82" s="1757"/>
      <c r="K82" s="1185"/>
      <c r="L82" s="1185">
        <v>1</v>
      </c>
      <c r="M82" s="1844">
        <v>55</v>
      </c>
      <c r="N82" s="1735"/>
      <c r="O82" s="1185">
        <v>8100</v>
      </c>
      <c r="P82" s="1757"/>
      <c r="Q82" s="1185"/>
      <c r="R82" s="1185"/>
      <c r="S82" s="1185"/>
      <c r="T82" s="1185"/>
      <c r="U82" s="1185">
        <f t="shared" si="0"/>
        <v>405</v>
      </c>
      <c r="V82" s="1185">
        <f t="shared" si="1"/>
        <v>8505</v>
      </c>
      <c r="W82" s="1185" t="s">
        <v>257</v>
      </c>
    </row>
    <row r="83" spans="1:32" ht="15.75">
      <c r="A83" s="1185">
        <v>81</v>
      </c>
      <c r="B83" s="1841" t="s">
        <v>2111</v>
      </c>
      <c r="C83" s="1842">
        <v>81</v>
      </c>
      <c r="D83" s="1842">
        <v>570</v>
      </c>
      <c r="E83" s="1735">
        <v>161006978</v>
      </c>
      <c r="F83" s="1185">
        <v>54</v>
      </c>
      <c r="G83" s="1845">
        <v>3581.04</v>
      </c>
      <c r="H83" s="1185">
        <v>151.9</v>
      </c>
      <c r="I83" s="1185">
        <v>2.79</v>
      </c>
      <c r="J83" s="1757"/>
      <c r="K83" s="1185"/>
      <c r="L83" s="1185">
        <v>1</v>
      </c>
      <c r="M83" s="1844">
        <v>40</v>
      </c>
      <c r="N83" s="1735"/>
      <c r="O83" s="1185"/>
      <c r="P83" s="1757"/>
      <c r="Q83" s="1185"/>
      <c r="R83" s="1185"/>
      <c r="S83" s="1185"/>
      <c r="T83" s="1185"/>
      <c r="U83" s="1185">
        <f t="shared" si="0"/>
        <v>0</v>
      </c>
      <c r="V83" s="1185">
        <f t="shared" si="1"/>
        <v>0</v>
      </c>
      <c r="W83" s="1185" t="s">
        <v>257</v>
      </c>
    </row>
    <row r="84" spans="1:32" ht="15.75">
      <c r="A84" s="1185">
        <v>82</v>
      </c>
      <c r="B84" s="1841" t="s">
        <v>2111</v>
      </c>
      <c r="C84" s="1842">
        <v>82</v>
      </c>
      <c r="D84" s="1842">
        <v>571</v>
      </c>
      <c r="E84" s="1735">
        <v>161006979</v>
      </c>
      <c r="F84" s="198">
        <v>58</v>
      </c>
      <c r="G84" s="1845">
        <v>3478.65</v>
      </c>
      <c r="H84" s="198">
        <v>183.94</v>
      </c>
      <c r="I84" s="198">
        <v>0.57999999999999996</v>
      </c>
      <c r="J84" s="1864"/>
      <c r="K84" s="1846"/>
      <c r="L84" s="1846">
        <v>2</v>
      </c>
      <c r="M84" s="1847">
        <v>0</v>
      </c>
      <c r="N84" s="1868"/>
      <c r="O84" s="198"/>
      <c r="P84" s="1864"/>
      <c r="Q84" s="1846"/>
      <c r="R84" s="1846"/>
      <c r="S84" s="1846"/>
      <c r="T84" s="1846"/>
      <c r="U84" s="1185">
        <f t="shared" si="0"/>
        <v>0</v>
      </c>
      <c r="V84" s="1185">
        <f t="shared" si="1"/>
        <v>0</v>
      </c>
      <c r="W84" s="1185" t="s">
        <v>257</v>
      </c>
      <c r="X84" s="1848"/>
      <c r="Y84" s="1848"/>
      <c r="Z84" s="1848"/>
      <c r="AA84" s="1848"/>
      <c r="AB84" s="1848"/>
      <c r="AC84" s="1848"/>
      <c r="AD84" s="1848"/>
      <c r="AE84" s="1848"/>
      <c r="AF84" s="1848"/>
    </row>
    <row r="85" spans="1:32" s="1850" customFormat="1" ht="15.75">
      <c r="A85" s="1185">
        <v>83</v>
      </c>
      <c r="B85" s="1841" t="s">
        <v>2112</v>
      </c>
      <c r="C85" s="1842">
        <v>83</v>
      </c>
      <c r="D85" s="1842">
        <v>572</v>
      </c>
      <c r="E85" s="1735">
        <v>161006980</v>
      </c>
      <c r="F85" s="198">
        <v>57</v>
      </c>
      <c r="G85" s="1185">
        <v>3625.63</v>
      </c>
      <c r="H85" s="198">
        <v>220.75</v>
      </c>
      <c r="I85" s="198">
        <v>0</v>
      </c>
      <c r="J85" s="1864"/>
      <c r="K85" s="1846"/>
      <c r="L85" s="1846">
        <v>1</v>
      </c>
      <c r="M85" s="1847">
        <v>45</v>
      </c>
      <c r="N85" s="1868"/>
      <c r="O85" s="198"/>
      <c r="P85" s="1864"/>
      <c r="Q85" s="1846"/>
      <c r="R85" s="1846"/>
      <c r="S85" s="1846"/>
      <c r="T85" s="1846"/>
      <c r="U85" s="1185">
        <f t="shared" si="0"/>
        <v>0</v>
      </c>
      <c r="V85" s="1185">
        <f t="shared" si="1"/>
        <v>0</v>
      </c>
      <c r="W85" s="1185" t="s">
        <v>257</v>
      </c>
      <c r="X85" s="1849"/>
      <c r="Y85" s="1849"/>
      <c r="Z85" s="1849"/>
      <c r="AA85" s="1849"/>
      <c r="AB85" s="1849"/>
      <c r="AC85" s="1849"/>
      <c r="AD85" s="1849"/>
      <c r="AE85" s="1849"/>
      <c r="AF85" s="1849"/>
    </row>
    <row r="86" spans="1:32" s="1850" customFormat="1">
      <c r="A86" s="1185">
        <v>84</v>
      </c>
      <c r="B86" s="1841" t="s">
        <v>2112</v>
      </c>
      <c r="C86" s="1842">
        <v>84</v>
      </c>
      <c r="D86" s="1842">
        <v>573</v>
      </c>
      <c r="E86" s="1735">
        <v>161006981</v>
      </c>
      <c r="F86" s="1846">
        <v>59</v>
      </c>
      <c r="G86" s="1852">
        <v>3550.65</v>
      </c>
      <c r="H86" s="1846">
        <v>203.77</v>
      </c>
      <c r="I86" s="1846">
        <v>0</v>
      </c>
      <c r="J86" s="1864"/>
      <c r="K86" s="1846"/>
      <c r="L86" s="1846">
        <v>1</v>
      </c>
      <c r="M86" s="1846">
        <v>50</v>
      </c>
      <c r="N86" s="1868"/>
      <c r="O86" s="1846"/>
      <c r="P86" s="1864"/>
      <c r="Q86" s="1846"/>
      <c r="R86" s="1846"/>
      <c r="S86" s="1846"/>
      <c r="T86" s="1846"/>
      <c r="U86" s="1185">
        <f t="shared" ref="U86:U141" si="2">O86*5%</f>
        <v>0</v>
      </c>
      <c r="V86" s="1185">
        <f t="shared" ref="V86:V142" si="3">O86+U86</f>
        <v>0</v>
      </c>
      <c r="W86" s="1185" t="s">
        <v>257</v>
      </c>
      <c r="X86" s="1849"/>
      <c r="Y86" s="1849"/>
      <c r="Z86" s="1849"/>
      <c r="AA86" s="1849"/>
      <c r="AB86" s="1849"/>
      <c r="AC86" s="1849"/>
      <c r="AD86" s="1849"/>
      <c r="AE86" s="1849"/>
      <c r="AF86" s="1849"/>
    </row>
    <row r="87" spans="1:32" s="1850" customFormat="1">
      <c r="A87" s="1185">
        <v>85</v>
      </c>
      <c r="B87" s="1841" t="s">
        <v>2112</v>
      </c>
      <c r="C87" s="1842">
        <v>85</v>
      </c>
      <c r="D87" s="1842">
        <v>574</v>
      </c>
      <c r="E87" s="1735">
        <v>161006982</v>
      </c>
      <c r="F87" s="1842">
        <v>49</v>
      </c>
      <c r="G87" s="1852">
        <v>3105.29</v>
      </c>
      <c r="H87" s="1185">
        <v>306.51</v>
      </c>
      <c r="I87" s="1185">
        <v>0</v>
      </c>
      <c r="J87" s="1865"/>
      <c r="K87" s="1851"/>
      <c r="L87" s="1851">
        <v>2</v>
      </c>
      <c r="M87" s="1853">
        <v>5</v>
      </c>
      <c r="N87" s="1863"/>
      <c r="O87" s="1846"/>
      <c r="P87" s="1865"/>
      <c r="Q87" s="1851"/>
      <c r="R87" s="1851"/>
      <c r="S87" s="1851"/>
      <c r="T87" s="1851"/>
      <c r="U87" s="1185">
        <f t="shared" si="2"/>
        <v>0</v>
      </c>
      <c r="V87" s="1185">
        <f t="shared" si="3"/>
        <v>0</v>
      </c>
      <c r="W87" s="1185" t="s">
        <v>257</v>
      </c>
    </row>
    <row r="88" spans="1:32" s="1850" customFormat="1">
      <c r="A88" s="1185">
        <v>86</v>
      </c>
      <c r="B88" s="1841" t="s">
        <v>2112</v>
      </c>
      <c r="C88" s="1842">
        <v>86</v>
      </c>
      <c r="D88" s="1842">
        <v>575</v>
      </c>
      <c r="E88" s="1735">
        <v>161006983</v>
      </c>
      <c r="F88" s="1842">
        <v>54</v>
      </c>
      <c r="G88" s="1846">
        <v>3302.29</v>
      </c>
      <c r="H88" s="1185">
        <v>199.71</v>
      </c>
      <c r="I88" s="1185">
        <v>0.4</v>
      </c>
      <c r="J88" s="1865"/>
      <c r="K88" s="1851"/>
      <c r="L88" s="1851">
        <v>1</v>
      </c>
      <c r="M88" s="1853">
        <v>45</v>
      </c>
      <c r="N88" s="1863"/>
      <c r="O88" s="1846"/>
      <c r="P88" s="1865"/>
      <c r="Q88" s="1851"/>
      <c r="R88" s="1851"/>
      <c r="S88" s="1851"/>
      <c r="T88" s="1851"/>
      <c r="U88" s="1185">
        <f t="shared" si="2"/>
        <v>0</v>
      </c>
      <c r="V88" s="1185">
        <f t="shared" si="3"/>
        <v>0</v>
      </c>
      <c r="W88" s="1185" t="s">
        <v>257</v>
      </c>
    </row>
    <row r="89" spans="1:32" s="1850" customFormat="1">
      <c r="A89" s="1185">
        <v>87</v>
      </c>
      <c r="B89" s="1841" t="s">
        <v>2112</v>
      </c>
      <c r="C89" s="1842">
        <v>87</v>
      </c>
      <c r="D89" s="1842">
        <v>576</v>
      </c>
      <c r="E89" s="1735">
        <v>161006984</v>
      </c>
      <c r="F89" s="1851">
        <v>57</v>
      </c>
      <c r="G89" s="1846">
        <v>3487.67</v>
      </c>
      <c r="H89" s="1851">
        <v>206.52</v>
      </c>
      <c r="I89" s="1851">
        <v>0.39</v>
      </c>
      <c r="J89" s="1865"/>
      <c r="K89" s="1851"/>
      <c r="L89" s="1851"/>
      <c r="M89" s="1853"/>
      <c r="N89" s="1863"/>
      <c r="O89" s="1846"/>
      <c r="P89" s="1865"/>
      <c r="Q89" s="1851"/>
      <c r="R89" s="1851"/>
      <c r="S89" s="1851"/>
      <c r="T89" s="1851"/>
      <c r="U89" s="1185">
        <f t="shared" si="2"/>
        <v>0</v>
      </c>
      <c r="V89" s="1185">
        <f t="shared" si="3"/>
        <v>0</v>
      </c>
      <c r="W89" s="1185" t="s">
        <v>257</v>
      </c>
    </row>
    <row r="90" spans="1:32" s="1850" customFormat="1">
      <c r="A90" s="1185">
        <v>88</v>
      </c>
      <c r="B90" s="1866" t="s">
        <v>2125</v>
      </c>
      <c r="C90" s="1842">
        <v>88</v>
      </c>
      <c r="D90" s="1842">
        <v>577</v>
      </c>
      <c r="E90" s="1735">
        <v>161006985</v>
      </c>
      <c r="F90" s="1851">
        <v>58</v>
      </c>
      <c r="G90" s="1846">
        <v>3536.07</v>
      </c>
      <c r="H90" s="1851">
        <v>222.12</v>
      </c>
      <c r="I90" s="1851">
        <v>2.19</v>
      </c>
      <c r="J90" s="1865"/>
      <c r="K90" s="1851"/>
      <c r="L90" s="1851"/>
      <c r="M90" s="1851"/>
      <c r="N90" s="1863"/>
      <c r="O90" s="1846"/>
      <c r="P90" s="1865"/>
      <c r="Q90" s="1851"/>
      <c r="R90" s="1851"/>
      <c r="S90" s="1851"/>
      <c r="T90" s="1851"/>
      <c r="U90" s="1185">
        <f t="shared" si="2"/>
        <v>0</v>
      </c>
      <c r="V90" s="1185">
        <f t="shared" si="3"/>
        <v>0</v>
      </c>
      <c r="W90" s="1185" t="s">
        <v>257</v>
      </c>
    </row>
    <row r="91" spans="1:32" s="1850" customFormat="1">
      <c r="A91" s="1185">
        <v>89</v>
      </c>
      <c r="B91" s="1866" t="s">
        <v>2125</v>
      </c>
      <c r="C91" s="1842">
        <v>89</v>
      </c>
      <c r="D91" s="1842">
        <v>578</v>
      </c>
      <c r="E91" s="1735">
        <v>161006986</v>
      </c>
      <c r="F91" s="1851">
        <v>59</v>
      </c>
      <c r="G91" s="1846">
        <v>3566.03</v>
      </c>
      <c r="H91" s="1851">
        <v>263.37</v>
      </c>
      <c r="I91" s="1851">
        <v>0</v>
      </c>
      <c r="J91" s="1865"/>
      <c r="K91" s="1851"/>
      <c r="L91" s="1851"/>
      <c r="M91" s="1851"/>
      <c r="N91" s="1863"/>
      <c r="O91" s="1846"/>
      <c r="P91" s="1865"/>
      <c r="Q91" s="1851"/>
      <c r="R91" s="1851"/>
      <c r="S91" s="1851"/>
      <c r="T91" s="1851"/>
      <c r="U91" s="1185">
        <f t="shared" si="2"/>
        <v>0</v>
      </c>
      <c r="V91" s="1185">
        <f t="shared" si="3"/>
        <v>0</v>
      </c>
      <c r="W91" s="1185" t="s">
        <v>257</v>
      </c>
    </row>
    <row r="92" spans="1:32" s="1850" customFormat="1">
      <c r="A92" s="1185">
        <v>90</v>
      </c>
      <c r="B92" s="1866" t="s">
        <v>2125</v>
      </c>
      <c r="C92" s="1842">
        <v>90</v>
      </c>
      <c r="D92" s="1842">
        <v>579</v>
      </c>
      <c r="E92" s="1735">
        <v>161006987</v>
      </c>
      <c r="F92" s="1851">
        <v>59</v>
      </c>
      <c r="G92" s="1846">
        <v>3616.66</v>
      </c>
      <c r="H92" s="1851">
        <v>204.34</v>
      </c>
      <c r="I92" s="1851">
        <v>0</v>
      </c>
      <c r="J92" s="1865"/>
      <c r="K92" s="1851"/>
      <c r="L92" s="1851"/>
      <c r="M92" s="1851"/>
      <c r="N92" s="1863"/>
      <c r="O92" s="1846"/>
      <c r="P92" s="1865"/>
      <c r="Q92" s="1851"/>
      <c r="R92" s="1851"/>
      <c r="S92" s="1851"/>
      <c r="T92" s="1851"/>
      <c r="U92" s="1185">
        <f t="shared" si="2"/>
        <v>0</v>
      </c>
      <c r="V92" s="1185">
        <f t="shared" si="3"/>
        <v>0</v>
      </c>
      <c r="W92" s="1185" t="s">
        <v>257</v>
      </c>
    </row>
    <row r="93" spans="1:32" s="1850" customFormat="1">
      <c r="A93" s="1185">
        <v>91</v>
      </c>
      <c r="B93" s="1866" t="s">
        <v>2125</v>
      </c>
      <c r="C93" s="1842">
        <v>91</v>
      </c>
      <c r="D93" s="1842">
        <v>580</v>
      </c>
      <c r="E93" s="1735">
        <v>161006988</v>
      </c>
      <c r="F93" s="1851">
        <v>59</v>
      </c>
      <c r="G93" s="1846">
        <v>3594.26</v>
      </c>
      <c r="H93" s="1851">
        <v>226.74</v>
      </c>
      <c r="I93" s="1851">
        <v>0</v>
      </c>
      <c r="J93" s="1865"/>
      <c r="K93" s="1851"/>
      <c r="L93" s="1851"/>
      <c r="M93" s="1851"/>
      <c r="N93" s="1863"/>
      <c r="O93" s="1846"/>
      <c r="P93" s="1865"/>
      <c r="Q93" s="1851"/>
      <c r="R93" s="1851"/>
      <c r="S93" s="1851"/>
      <c r="T93" s="1851"/>
      <c r="U93" s="1185">
        <f t="shared" si="2"/>
        <v>0</v>
      </c>
      <c r="V93" s="1185">
        <f t="shared" si="3"/>
        <v>0</v>
      </c>
      <c r="W93" s="1185" t="s">
        <v>257</v>
      </c>
    </row>
    <row r="94" spans="1:32" s="1850" customFormat="1">
      <c r="A94" s="1185">
        <v>92</v>
      </c>
      <c r="B94" s="1866" t="s">
        <v>2125</v>
      </c>
      <c r="C94" s="1842">
        <v>92</v>
      </c>
      <c r="D94" s="1842">
        <v>581</v>
      </c>
      <c r="E94" s="1735">
        <v>161006989</v>
      </c>
      <c r="F94" s="1851">
        <v>53</v>
      </c>
      <c r="G94" s="1846">
        <v>3284.5</v>
      </c>
      <c r="H94" s="1851">
        <v>162.27000000000001</v>
      </c>
      <c r="I94" s="1851">
        <v>10.17</v>
      </c>
      <c r="J94" s="1865"/>
      <c r="K94" s="1851"/>
      <c r="L94" s="1851"/>
      <c r="M94" s="1851"/>
      <c r="N94" s="1863"/>
      <c r="O94" s="1846">
        <v>7950</v>
      </c>
      <c r="P94" s="1865"/>
      <c r="Q94" s="1851"/>
      <c r="R94" s="1851"/>
      <c r="S94" s="1851"/>
      <c r="T94" s="1851"/>
      <c r="U94" s="1185">
        <f t="shared" si="2"/>
        <v>397.5</v>
      </c>
      <c r="V94" s="1185">
        <f t="shared" si="3"/>
        <v>8347.5</v>
      </c>
      <c r="W94" s="1185" t="s">
        <v>257</v>
      </c>
    </row>
    <row r="95" spans="1:32" s="1850" customFormat="1">
      <c r="A95" s="1185">
        <v>93</v>
      </c>
      <c r="B95" s="1866" t="s">
        <v>2124</v>
      </c>
      <c r="C95" s="1842">
        <v>93</v>
      </c>
      <c r="D95" s="1842">
        <v>582</v>
      </c>
      <c r="E95" s="1735">
        <v>161006990</v>
      </c>
      <c r="F95" s="1851">
        <v>58</v>
      </c>
      <c r="G95" s="1846">
        <v>3516.86</v>
      </c>
      <c r="H95" s="1851">
        <v>241.94</v>
      </c>
      <c r="I95" s="1851">
        <v>0</v>
      </c>
      <c r="J95" s="1865"/>
      <c r="K95" s="1851"/>
      <c r="L95" s="1851"/>
      <c r="M95" s="1851"/>
      <c r="N95" s="1863"/>
      <c r="O95" s="1846"/>
      <c r="P95" s="1865"/>
      <c r="Q95" s="1851"/>
      <c r="R95" s="1851"/>
      <c r="S95" s="1851"/>
      <c r="T95" s="1851"/>
      <c r="U95" s="1185">
        <f t="shared" si="2"/>
        <v>0</v>
      </c>
      <c r="V95" s="1185">
        <f t="shared" si="3"/>
        <v>0</v>
      </c>
      <c r="W95" s="1185" t="s">
        <v>257</v>
      </c>
    </row>
    <row r="96" spans="1:32" s="1850" customFormat="1">
      <c r="A96" s="1185">
        <v>94</v>
      </c>
      <c r="B96" s="1866" t="s">
        <v>2124</v>
      </c>
      <c r="C96" s="1842">
        <v>94</v>
      </c>
      <c r="D96" s="1842">
        <v>583</v>
      </c>
      <c r="E96" s="1735">
        <v>161006991</v>
      </c>
      <c r="F96" s="1851">
        <v>58</v>
      </c>
      <c r="G96" s="1846">
        <v>3555.25</v>
      </c>
      <c r="H96" s="1851">
        <v>208.13</v>
      </c>
      <c r="I96" s="1851">
        <v>1.78</v>
      </c>
      <c r="J96" s="1865"/>
      <c r="K96" s="1851"/>
      <c r="L96" s="1851"/>
      <c r="M96" s="1851"/>
      <c r="N96" s="1863"/>
      <c r="O96" s="1846"/>
      <c r="P96" s="1865"/>
      <c r="Q96" s="1851"/>
      <c r="R96" s="1851"/>
      <c r="S96" s="1851"/>
      <c r="T96" s="1851"/>
      <c r="U96" s="1185">
        <f t="shared" si="2"/>
        <v>0</v>
      </c>
      <c r="V96" s="1185">
        <f t="shared" si="3"/>
        <v>0</v>
      </c>
      <c r="W96" s="1185" t="s">
        <v>257</v>
      </c>
    </row>
    <row r="97" spans="1:23" s="1850" customFormat="1">
      <c r="A97" s="1185">
        <v>95</v>
      </c>
      <c r="B97" s="1866" t="s">
        <v>2124</v>
      </c>
      <c r="C97" s="1842">
        <v>95</v>
      </c>
      <c r="D97" s="1842">
        <v>584</v>
      </c>
      <c r="E97" s="1735">
        <v>161006992</v>
      </c>
      <c r="F97" s="1851">
        <v>58</v>
      </c>
      <c r="G97" s="1846">
        <v>3558.47</v>
      </c>
      <c r="H97" s="1851">
        <v>201.93</v>
      </c>
      <c r="I97" s="1851">
        <v>4.4000000000000004</v>
      </c>
      <c r="J97" s="1865"/>
      <c r="K97" s="1851"/>
      <c r="L97" s="1851"/>
      <c r="M97" s="1851"/>
      <c r="N97" s="1863"/>
      <c r="O97" s="1846"/>
      <c r="P97" s="1865"/>
      <c r="Q97" s="1851"/>
      <c r="R97" s="1851"/>
      <c r="S97" s="1851"/>
      <c r="T97" s="1851"/>
      <c r="U97" s="1185">
        <f t="shared" si="2"/>
        <v>0</v>
      </c>
      <c r="V97" s="1185">
        <f t="shared" si="3"/>
        <v>0</v>
      </c>
      <c r="W97" s="1185" t="s">
        <v>257</v>
      </c>
    </row>
    <row r="98" spans="1:23" s="1850" customFormat="1">
      <c r="A98" s="1185">
        <v>96</v>
      </c>
      <c r="B98" s="1866" t="s">
        <v>2124</v>
      </c>
      <c r="C98" s="1842">
        <v>96</v>
      </c>
      <c r="D98" s="1842">
        <v>585</v>
      </c>
      <c r="E98" s="1735">
        <v>161006993</v>
      </c>
      <c r="F98" s="1851">
        <v>58</v>
      </c>
      <c r="G98" s="1846">
        <v>3559.24</v>
      </c>
      <c r="H98" s="1851">
        <v>205.76</v>
      </c>
      <c r="I98" s="1851">
        <v>0.6</v>
      </c>
      <c r="J98" s="1865"/>
      <c r="K98" s="1851"/>
      <c r="L98" s="1851"/>
      <c r="M98" s="1851"/>
      <c r="N98" s="1863"/>
      <c r="O98" s="1846"/>
      <c r="P98" s="1865"/>
      <c r="Q98" s="1851"/>
      <c r="R98" s="1851"/>
      <c r="S98" s="1851"/>
      <c r="T98" s="1851"/>
      <c r="U98" s="1185">
        <f t="shared" si="2"/>
        <v>0</v>
      </c>
      <c r="V98" s="1185">
        <f t="shared" si="3"/>
        <v>0</v>
      </c>
      <c r="W98" s="1185" t="s">
        <v>257</v>
      </c>
    </row>
    <row r="99" spans="1:23" s="1850" customFormat="1">
      <c r="A99" s="1185">
        <v>97</v>
      </c>
      <c r="B99" s="1866" t="s">
        <v>2124</v>
      </c>
      <c r="C99" s="1842">
        <v>97</v>
      </c>
      <c r="D99" s="1842">
        <v>586</v>
      </c>
      <c r="E99" s="1735">
        <v>161006994</v>
      </c>
      <c r="F99" s="1851">
        <v>57</v>
      </c>
      <c r="G99" s="1846">
        <v>3521.25</v>
      </c>
      <c r="H99" s="1851">
        <v>179.95</v>
      </c>
      <c r="I99" s="1851">
        <v>1.8</v>
      </c>
      <c r="J99" s="1865"/>
      <c r="K99" s="1851"/>
      <c r="L99" s="1851"/>
      <c r="M99" s="1851"/>
      <c r="N99" s="1863"/>
      <c r="O99" s="1846"/>
      <c r="P99" s="1865"/>
      <c r="Q99" s="1851"/>
      <c r="R99" s="1851"/>
      <c r="S99" s="1851"/>
      <c r="T99" s="1851"/>
      <c r="U99" s="1185">
        <f t="shared" si="2"/>
        <v>0</v>
      </c>
      <c r="V99" s="1185">
        <f t="shared" si="3"/>
        <v>0</v>
      </c>
      <c r="W99" s="1185" t="s">
        <v>257</v>
      </c>
    </row>
    <row r="100" spans="1:23" s="1850" customFormat="1">
      <c r="A100" s="1185">
        <v>98</v>
      </c>
      <c r="B100" s="1866" t="s">
        <v>2124</v>
      </c>
      <c r="C100" s="1842">
        <v>98</v>
      </c>
      <c r="D100" s="1842">
        <v>587</v>
      </c>
      <c r="E100" s="1735">
        <v>161006995</v>
      </c>
      <c r="F100" s="1851">
        <v>59</v>
      </c>
      <c r="G100" s="1846">
        <v>3771.23</v>
      </c>
      <c r="H100" s="1851">
        <v>78.599999999999994</v>
      </c>
      <c r="I100" s="1851">
        <v>20.43</v>
      </c>
      <c r="J100" s="1865"/>
      <c r="K100" s="1851"/>
      <c r="L100" s="1851"/>
      <c r="M100" s="1851"/>
      <c r="N100" s="1863"/>
      <c r="O100" s="1846">
        <v>8850</v>
      </c>
      <c r="P100" s="1865"/>
      <c r="Q100" s="1851"/>
      <c r="R100" s="1851"/>
      <c r="S100" s="1851"/>
      <c r="T100" s="1851"/>
      <c r="U100" s="1185">
        <f t="shared" si="2"/>
        <v>442.5</v>
      </c>
      <c r="V100" s="1185">
        <f t="shared" si="3"/>
        <v>9292.5</v>
      </c>
      <c r="W100" s="1185" t="s">
        <v>257</v>
      </c>
    </row>
    <row r="101" spans="1:23" s="1850" customFormat="1">
      <c r="A101" s="1185">
        <v>99</v>
      </c>
      <c r="B101" s="1866" t="s">
        <v>2124</v>
      </c>
      <c r="C101" s="1842">
        <v>99</v>
      </c>
      <c r="D101" s="1842">
        <v>588</v>
      </c>
      <c r="E101" s="1735">
        <v>161006996</v>
      </c>
      <c r="F101" s="1851">
        <v>58</v>
      </c>
      <c r="G101" s="1846">
        <v>3641.87</v>
      </c>
      <c r="H101" s="1851">
        <v>123.64</v>
      </c>
      <c r="I101" s="1851">
        <v>9.51</v>
      </c>
      <c r="J101" s="1865"/>
      <c r="K101" s="1851"/>
      <c r="L101" s="1851"/>
      <c r="M101" s="1851"/>
      <c r="N101" s="1863"/>
      <c r="O101" s="1846">
        <v>8700</v>
      </c>
      <c r="P101" s="1865"/>
      <c r="Q101" s="1851"/>
      <c r="R101" s="1851"/>
      <c r="S101" s="1851"/>
      <c r="T101" s="1851"/>
      <c r="U101" s="1185">
        <f t="shared" si="2"/>
        <v>435</v>
      </c>
      <c r="V101" s="1185">
        <f t="shared" si="3"/>
        <v>9135</v>
      </c>
      <c r="W101" s="1185" t="s">
        <v>257</v>
      </c>
    </row>
    <row r="102" spans="1:23" s="1850" customFormat="1">
      <c r="A102" s="1185">
        <v>100</v>
      </c>
      <c r="B102" s="1866" t="s">
        <v>2123</v>
      </c>
      <c r="C102" s="1842">
        <v>100</v>
      </c>
      <c r="D102" s="1842">
        <v>589</v>
      </c>
      <c r="E102" s="1735">
        <v>161006997</v>
      </c>
      <c r="F102" s="1851">
        <v>59</v>
      </c>
      <c r="G102" s="1846">
        <v>3701.86</v>
      </c>
      <c r="H102" s="1851">
        <v>129.84</v>
      </c>
      <c r="I102" s="1851">
        <v>10.7</v>
      </c>
      <c r="J102" s="1865"/>
      <c r="K102" s="1851"/>
      <c r="L102" s="1851"/>
      <c r="M102" s="1851"/>
      <c r="N102" s="1863"/>
      <c r="O102" s="1846">
        <v>8850</v>
      </c>
      <c r="P102" s="1865"/>
      <c r="Q102" s="1851"/>
      <c r="R102" s="1851"/>
      <c r="S102" s="1851"/>
      <c r="T102" s="1851"/>
      <c r="U102" s="1185">
        <f t="shared" si="2"/>
        <v>442.5</v>
      </c>
      <c r="V102" s="1185">
        <f t="shared" si="3"/>
        <v>9292.5</v>
      </c>
      <c r="W102" s="1185" t="s">
        <v>257</v>
      </c>
    </row>
    <row r="103" spans="1:23" s="1850" customFormat="1">
      <c r="A103" s="1185">
        <v>101</v>
      </c>
      <c r="B103" s="1866" t="s">
        <v>2123</v>
      </c>
      <c r="C103" s="1842">
        <v>101</v>
      </c>
      <c r="D103" s="1842">
        <v>590</v>
      </c>
      <c r="E103" s="1735">
        <v>161006998</v>
      </c>
      <c r="F103" s="1851">
        <v>59</v>
      </c>
      <c r="G103" s="1846">
        <v>3733.63</v>
      </c>
      <c r="H103" s="1851">
        <v>118.67</v>
      </c>
      <c r="I103" s="1851">
        <v>20.29</v>
      </c>
      <c r="J103" s="1865"/>
      <c r="K103" s="1851"/>
      <c r="L103" s="1851"/>
      <c r="M103" s="1851"/>
      <c r="N103" s="1863"/>
      <c r="O103" s="1846">
        <v>8850</v>
      </c>
      <c r="P103" s="1865"/>
      <c r="Q103" s="1851"/>
      <c r="R103" s="1851"/>
      <c r="S103" s="1851"/>
      <c r="T103" s="1851"/>
      <c r="U103" s="1185">
        <f t="shared" si="2"/>
        <v>442.5</v>
      </c>
      <c r="V103" s="1185">
        <f t="shared" si="3"/>
        <v>9292.5</v>
      </c>
      <c r="W103" s="1185" t="s">
        <v>257</v>
      </c>
    </row>
    <row r="104" spans="1:23" s="1850" customFormat="1">
      <c r="A104" s="1185">
        <v>102</v>
      </c>
      <c r="B104" s="1866" t="s">
        <v>2123</v>
      </c>
      <c r="C104" s="1842">
        <v>102</v>
      </c>
      <c r="D104" s="1842">
        <v>591</v>
      </c>
      <c r="E104" s="1735">
        <v>161006999</v>
      </c>
      <c r="F104" s="1851">
        <v>58</v>
      </c>
      <c r="G104" s="1846">
        <v>3957.63</v>
      </c>
      <c r="H104" s="1851">
        <v>81.790000000000006</v>
      </c>
      <c r="I104" s="1851">
        <v>24.42</v>
      </c>
      <c r="J104" s="1865"/>
      <c r="K104" s="1851"/>
      <c r="L104" s="1851"/>
      <c r="M104" s="1851"/>
      <c r="N104" s="1863"/>
      <c r="O104" s="1846">
        <v>8700</v>
      </c>
      <c r="P104" s="1865"/>
      <c r="Q104" s="1851"/>
      <c r="R104" s="1851"/>
      <c r="S104" s="1851"/>
      <c r="T104" s="1851"/>
      <c r="U104" s="1185">
        <f t="shared" si="2"/>
        <v>435</v>
      </c>
      <c r="V104" s="1185">
        <f t="shared" si="3"/>
        <v>9135</v>
      </c>
      <c r="W104" s="1185" t="s">
        <v>257</v>
      </c>
    </row>
    <row r="105" spans="1:23" s="1850" customFormat="1">
      <c r="A105" s="1185">
        <v>103</v>
      </c>
      <c r="B105" s="1866" t="s">
        <v>2123</v>
      </c>
      <c r="C105" s="1842">
        <v>103</v>
      </c>
      <c r="D105" s="1842">
        <v>592</v>
      </c>
      <c r="E105" s="1735">
        <v>161007000</v>
      </c>
      <c r="F105" s="1851">
        <v>58</v>
      </c>
      <c r="G105" s="1846">
        <v>3582.47</v>
      </c>
      <c r="H105" s="1851">
        <v>175.72</v>
      </c>
      <c r="I105" s="1851">
        <v>2.19</v>
      </c>
      <c r="J105" s="1865"/>
      <c r="K105" s="1851"/>
      <c r="L105" s="1851"/>
      <c r="M105" s="1851"/>
      <c r="N105" s="1863"/>
      <c r="O105" s="1846">
        <v>8700</v>
      </c>
      <c r="P105" s="1865"/>
      <c r="Q105" s="1851"/>
      <c r="R105" s="1851"/>
      <c r="S105" s="1851"/>
      <c r="T105" s="1851"/>
      <c r="U105" s="1185">
        <f t="shared" si="2"/>
        <v>435</v>
      </c>
      <c r="V105" s="1185">
        <f t="shared" si="3"/>
        <v>9135</v>
      </c>
      <c r="W105" s="1185" t="s">
        <v>257</v>
      </c>
    </row>
    <row r="106" spans="1:23" s="1850" customFormat="1">
      <c r="A106" s="1185">
        <v>104</v>
      </c>
      <c r="B106" s="1866" t="s">
        <v>2123</v>
      </c>
      <c r="C106" s="1842">
        <v>104</v>
      </c>
      <c r="D106" s="1842">
        <v>593</v>
      </c>
      <c r="E106" s="1735">
        <v>161007001</v>
      </c>
      <c r="F106" s="1851">
        <v>59</v>
      </c>
      <c r="G106" s="1846">
        <v>3574.41</v>
      </c>
      <c r="H106" s="1851">
        <v>260.58999999999997</v>
      </c>
      <c r="I106" s="1851">
        <v>0</v>
      </c>
      <c r="J106" s="1865"/>
      <c r="K106" s="1851"/>
      <c r="L106" s="1851"/>
      <c r="M106" s="1851"/>
      <c r="N106" s="1863"/>
      <c r="O106" s="1846"/>
      <c r="P106" s="1865"/>
      <c r="Q106" s="1851"/>
      <c r="R106" s="1851"/>
      <c r="S106" s="1851"/>
      <c r="T106" s="1851"/>
      <c r="U106" s="1185">
        <f t="shared" si="2"/>
        <v>0</v>
      </c>
      <c r="V106" s="1185">
        <f t="shared" si="3"/>
        <v>0</v>
      </c>
      <c r="W106" s="1185" t="s">
        <v>257</v>
      </c>
    </row>
    <row r="107" spans="1:23" s="1850" customFormat="1">
      <c r="A107" s="1185">
        <v>105</v>
      </c>
      <c r="B107" s="1866" t="s">
        <v>2123</v>
      </c>
      <c r="C107" s="1842">
        <v>105</v>
      </c>
      <c r="D107" s="1842">
        <v>594</v>
      </c>
      <c r="E107" s="1735">
        <v>161007002</v>
      </c>
      <c r="F107" s="1851">
        <v>58</v>
      </c>
      <c r="G107" s="1846">
        <v>3574.64</v>
      </c>
      <c r="H107" s="1851">
        <v>189.76</v>
      </c>
      <c r="I107" s="1851">
        <v>0</v>
      </c>
      <c r="J107" s="1865"/>
      <c r="K107" s="1851"/>
      <c r="L107" s="1851"/>
      <c r="M107" s="1851"/>
      <c r="N107" s="1863"/>
      <c r="O107" s="1846"/>
      <c r="P107" s="1865"/>
      <c r="Q107" s="1851"/>
      <c r="R107" s="1851"/>
      <c r="S107" s="1851"/>
      <c r="T107" s="1851"/>
      <c r="U107" s="1185">
        <f t="shared" si="2"/>
        <v>0</v>
      </c>
      <c r="V107" s="1185">
        <f t="shared" si="3"/>
        <v>0</v>
      </c>
      <c r="W107" s="1185" t="s">
        <v>257</v>
      </c>
    </row>
    <row r="108" spans="1:23" s="1850" customFormat="1">
      <c r="A108" s="1185">
        <v>106</v>
      </c>
      <c r="B108" s="1866" t="s">
        <v>2122</v>
      </c>
      <c r="C108" s="1842">
        <v>106</v>
      </c>
      <c r="D108" s="1842">
        <v>595</v>
      </c>
      <c r="E108" s="1735">
        <v>161007003</v>
      </c>
      <c r="F108" s="1851">
        <v>57</v>
      </c>
      <c r="G108" s="1846">
        <v>3464.45</v>
      </c>
      <c r="H108" s="1851">
        <v>235.74</v>
      </c>
      <c r="I108" s="1851">
        <v>0.79</v>
      </c>
      <c r="J108" s="1865"/>
      <c r="K108" s="1851"/>
      <c r="L108" s="1851"/>
      <c r="M108" s="1851"/>
      <c r="N108" s="1863"/>
      <c r="O108" s="1846"/>
      <c r="P108" s="1865"/>
      <c r="Q108" s="1851"/>
      <c r="R108" s="1851"/>
      <c r="S108" s="1851"/>
      <c r="T108" s="1851"/>
      <c r="U108" s="1185">
        <f t="shared" si="2"/>
        <v>0</v>
      </c>
      <c r="V108" s="1185">
        <f t="shared" si="3"/>
        <v>0</v>
      </c>
      <c r="W108" s="1185" t="s">
        <v>257</v>
      </c>
    </row>
    <row r="109" spans="1:23" s="1850" customFormat="1">
      <c r="A109" s="1185">
        <v>107</v>
      </c>
      <c r="B109" s="1866" t="s">
        <v>2122</v>
      </c>
      <c r="C109" s="1842">
        <v>107</v>
      </c>
      <c r="D109" s="1842">
        <v>596</v>
      </c>
      <c r="E109" s="1735">
        <v>161007004</v>
      </c>
      <c r="F109" s="1851">
        <v>58</v>
      </c>
      <c r="G109" s="1846">
        <v>3528.66</v>
      </c>
      <c r="H109" s="1851">
        <v>231.34</v>
      </c>
      <c r="I109" s="1851">
        <v>1.2</v>
      </c>
      <c r="J109" s="1865"/>
      <c r="K109" s="1851"/>
      <c r="L109" s="1851"/>
      <c r="M109" s="1851"/>
      <c r="N109" s="1863"/>
      <c r="O109" s="1846"/>
      <c r="P109" s="1865"/>
      <c r="Q109" s="1851"/>
      <c r="R109" s="1851"/>
      <c r="S109" s="1851"/>
      <c r="T109" s="1851"/>
      <c r="U109" s="1185">
        <f t="shared" si="2"/>
        <v>0</v>
      </c>
      <c r="V109" s="1185">
        <f t="shared" si="3"/>
        <v>0</v>
      </c>
      <c r="W109" s="1185" t="s">
        <v>257</v>
      </c>
    </row>
    <row r="110" spans="1:23" s="1850" customFormat="1">
      <c r="A110" s="1185">
        <v>108</v>
      </c>
      <c r="B110" s="1866" t="s">
        <v>2122</v>
      </c>
      <c r="C110" s="1842">
        <v>108</v>
      </c>
      <c r="D110" s="1842">
        <v>597</v>
      </c>
      <c r="E110" s="1735">
        <v>161007005</v>
      </c>
      <c r="F110" s="1851">
        <v>58</v>
      </c>
      <c r="G110" s="1846">
        <v>3608.24</v>
      </c>
      <c r="H110" s="1851">
        <v>166.53</v>
      </c>
      <c r="I110" s="1851">
        <v>10.37</v>
      </c>
      <c r="J110" s="1865"/>
      <c r="K110" s="1851"/>
      <c r="L110" s="1851"/>
      <c r="M110" s="1851"/>
      <c r="N110" s="1863"/>
      <c r="O110" s="1846">
        <v>8700</v>
      </c>
      <c r="P110" s="1865"/>
      <c r="Q110" s="1851"/>
      <c r="R110" s="1851"/>
      <c r="S110" s="1851"/>
      <c r="T110" s="1851"/>
      <c r="U110" s="1185">
        <f t="shared" si="2"/>
        <v>435</v>
      </c>
      <c r="V110" s="1185">
        <f t="shared" si="3"/>
        <v>9135</v>
      </c>
      <c r="W110" s="1185" t="s">
        <v>257</v>
      </c>
    </row>
    <row r="111" spans="1:23" s="1850" customFormat="1">
      <c r="A111" s="1185">
        <v>109</v>
      </c>
      <c r="B111" s="1866" t="s">
        <v>2121</v>
      </c>
      <c r="C111" s="1842">
        <v>109</v>
      </c>
      <c r="D111" s="1842">
        <v>598</v>
      </c>
      <c r="E111" s="1735">
        <v>161007006</v>
      </c>
      <c r="F111" s="1851">
        <v>59</v>
      </c>
      <c r="G111" s="1846">
        <v>3653.86</v>
      </c>
      <c r="H111" s="1851">
        <v>167.73</v>
      </c>
      <c r="I111" s="1851">
        <v>0.59</v>
      </c>
      <c r="J111" s="1865"/>
      <c r="K111" s="1851"/>
      <c r="L111" s="1851"/>
      <c r="M111" s="1851"/>
      <c r="N111" s="1863"/>
      <c r="O111" s="1846"/>
      <c r="P111" s="1865"/>
      <c r="Q111" s="1851"/>
      <c r="R111" s="1851"/>
      <c r="S111" s="1851"/>
      <c r="T111" s="1851"/>
      <c r="U111" s="1185">
        <f t="shared" si="2"/>
        <v>0</v>
      </c>
      <c r="V111" s="1185">
        <f t="shared" si="3"/>
        <v>0</v>
      </c>
      <c r="W111" s="1185" t="s">
        <v>257</v>
      </c>
    </row>
    <row r="112" spans="1:23" s="1850" customFormat="1">
      <c r="A112" s="1185">
        <v>110</v>
      </c>
      <c r="B112" s="1866" t="s">
        <v>2121</v>
      </c>
      <c r="C112" s="1842">
        <v>110</v>
      </c>
      <c r="D112" s="1842">
        <v>599</v>
      </c>
      <c r="E112" s="1735">
        <v>161007007</v>
      </c>
      <c r="F112" s="1851">
        <v>59</v>
      </c>
      <c r="G112" s="1846">
        <v>3599.61</v>
      </c>
      <c r="H112" s="1851">
        <v>236.18</v>
      </c>
      <c r="I112" s="1851">
        <v>0.79</v>
      </c>
      <c r="J112" s="1865"/>
      <c r="K112" s="1851"/>
      <c r="L112" s="1851"/>
      <c r="M112" s="1851"/>
      <c r="N112" s="1863"/>
      <c r="O112" s="1846"/>
      <c r="P112" s="1865"/>
      <c r="Q112" s="1851"/>
      <c r="R112" s="1851"/>
      <c r="S112" s="1851"/>
      <c r="T112" s="1851"/>
      <c r="U112" s="1185">
        <f t="shared" si="2"/>
        <v>0</v>
      </c>
      <c r="V112" s="1185">
        <f t="shared" si="3"/>
        <v>0</v>
      </c>
      <c r="W112" s="1185" t="s">
        <v>257</v>
      </c>
    </row>
    <row r="113" spans="1:23" s="1850" customFormat="1">
      <c r="A113" s="1185">
        <v>111</v>
      </c>
      <c r="B113" s="1866" t="s">
        <v>2121</v>
      </c>
      <c r="C113" s="1842">
        <v>111</v>
      </c>
      <c r="D113" s="1842">
        <v>600</v>
      </c>
      <c r="E113" s="1735">
        <v>161007008</v>
      </c>
      <c r="F113" s="1851">
        <v>58</v>
      </c>
      <c r="G113" s="1846">
        <v>3543.45</v>
      </c>
      <c r="H113" s="1851">
        <v>218.15</v>
      </c>
      <c r="I113" s="1851">
        <v>0</v>
      </c>
      <c r="J113" s="1865"/>
      <c r="K113" s="1851"/>
      <c r="L113" s="1851"/>
      <c r="M113" s="1851"/>
      <c r="N113" s="1863"/>
      <c r="O113" s="1846"/>
      <c r="P113" s="1865"/>
      <c r="Q113" s="1851"/>
      <c r="R113" s="1851"/>
      <c r="S113" s="1851"/>
      <c r="T113" s="1851"/>
      <c r="U113" s="1185">
        <f t="shared" si="2"/>
        <v>0</v>
      </c>
      <c r="V113" s="1185">
        <f t="shared" si="3"/>
        <v>0</v>
      </c>
      <c r="W113" s="1185" t="s">
        <v>257</v>
      </c>
    </row>
    <row r="114" spans="1:23" s="1850" customFormat="1">
      <c r="A114" s="1185">
        <v>112</v>
      </c>
      <c r="B114" s="1866" t="s">
        <v>2121</v>
      </c>
      <c r="C114" s="1842">
        <v>112</v>
      </c>
      <c r="D114" s="1842">
        <v>601</v>
      </c>
      <c r="E114" s="1735">
        <v>161007009</v>
      </c>
      <c r="F114" s="1851">
        <v>58</v>
      </c>
      <c r="G114" s="1846">
        <v>3543.26</v>
      </c>
      <c r="H114" s="1851">
        <v>215.54</v>
      </c>
      <c r="I114" s="1851">
        <v>0</v>
      </c>
      <c r="J114" s="1865"/>
      <c r="K114" s="1851"/>
      <c r="L114" s="1851"/>
      <c r="M114" s="1851"/>
      <c r="N114" s="1863"/>
      <c r="O114" s="1846"/>
      <c r="P114" s="1865"/>
      <c r="Q114" s="1851"/>
      <c r="R114" s="1851"/>
      <c r="S114" s="1851"/>
      <c r="T114" s="1851"/>
      <c r="U114" s="1185">
        <f t="shared" si="2"/>
        <v>0</v>
      </c>
      <c r="V114" s="1185">
        <f t="shared" si="3"/>
        <v>0</v>
      </c>
      <c r="W114" s="1185" t="s">
        <v>257</v>
      </c>
    </row>
    <row r="115" spans="1:23" s="1850" customFormat="1">
      <c r="A115" s="1185">
        <v>113</v>
      </c>
      <c r="B115" s="1866" t="s">
        <v>2121</v>
      </c>
      <c r="C115" s="1842">
        <v>113</v>
      </c>
      <c r="D115" s="1842">
        <v>602</v>
      </c>
      <c r="E115" s="1863">
        <v>141000507</v>
      </c>
      <c r="F115" s="1851">
        <v>57</v>
      </c>
      <c r="G115" s="1846">
        <v>3489.48</v>
      </c>
      <c r="H115" s="1851">
        <v>210.91</v>
      </c>
      <c r="I115" s="1851">
        <v>9.39</v>
      </c>
      <c r="J115" s="1865"/>
      <c r="K115" s="1851"/>
      <c r="L115" s="1851"/>
      <c r="M115" s="1851"/>
      <c r="N115" s="1863"/>
      <c r="O115" s="1846">
        <v>8550</v>
      </c>
      <c r="P115" s="1865"/>
      <c r="Q115" s="1851"/>
      <c r="R115" s="1851"/>
      <c r="S115" s="1851"/>
      <c r="T115" s="1851"/>
      <c r="U115" s="1185">
        <f t="shared" si="2"/>
        <v>427.5</v>
      </c>
      <c r="V115" s="1185">
        <f t="shared" si="3"/>
        <v>8977.5</v>
      </c>
      <c r="W115" s="1185" t="s">
        <v>257</v>
      </c>
    </row>
    <row r="116" spans="1:23" s="1850" customFormat="1">
      <c r="A116" s="1185">
        <v>114</v>
      </c>
      <c r="B116" s="1866" t="s">
        <v>2121</v>
      </c>
      <c r="C116" s="1842">
        <v>114</v>
      </c>
      <c r="D116" s="1842">
        <v>603</v>
      </c>
      <c r="E116" s="1863">
        <v>161007010</v>
      </c>
      <c r="F116" s="1851">
        <v>58</v>
      </c>
      <c r="G116" s="1846">
        <v>3508.27</v>
      </c>
      <c r="H116" s="1851">
        <v>247.73</v>
      </c>
      <c r="I116" s="1851">
        <v>0</v>
      </c>
      <c r="J116" s="1865"/>
      <c r="K116" s="1851"/>
      <c r="L116" s="1851"/>
      <c r="M116" s="1851"/>
      <c r="N116" s="1863"/>
      <c r="O116" s="1846"/>
      <c r="P116" s="1865"/>
      <c r="Q116" s="1851"/>
      <c r="R116" s="1851"/>
      <c r="S116" s="1851"/>
      <c r="T116" s="1851"/>
      <c r="U116" s="1185">
        <f t="shared" si="2"/>
        <v>0</v>
      </c>
      <c r="V116" s="1185">
        <f t="shared" si="3"/>
        <v>0</v>
      </c>
      <c r="W116" s="1185" t="s">
        <v>257</v>
      </c>
    </row>
    <row r="117" spans="1:23" s="1850" customFormat="1">
      <c r="A117" s="1185">
        <v>115</v>
      </c>
      <c r="B117" s="1866" t="s">
        <v>2120</v>
      </c>
      <c r="C117" s="1842">
        <v>115</v>
      </c>
      <c r="D117" s="1842">
        <v>604</v>
      </c>
      <c r="E117" s="1863">
        <v>161007011</v>
      </c>
      <c r="F117" s="1851">
        <v>59</v>
      </c>
      <c r="G117" s="1846">
        <v>3754.99</v>
      </c>
      <c r="H117" s="1851">
        <v>338.01</v>
      </c>
      <c r="I117" s="1851">
        <v>0</v>
      </c>
      <c r="J117" s="1865"/>
      <c r="K117" s="1851"/>
      <c r="L117" s="1851"/>
      <c r="M117" s="1851"/>
      <c r="N117" s="1863"/>
      <c r="O117" s="1846"/>
      <c r="P117" s="1865"/>
      <c r="Q117" s="1851"/>
      <c r="R117" s="1851"/>
      <c r="S117" s="1851"/>
      <c r="T117" s="1851"/>
      <c r="U117" s="1185">
        <f t="shared" si="2"/>
        <v>0</v>
      </c>
      <c r="V117" s="1185">
        <f t="shared" si="3"/>
        <v>0</v>
      </c>
      <c r="W117" s="1185" t="s">
        <v>257</v>
      </c>
    </row>
    <row r="118" spans="1:23" s="1850" customFormat="1">
      <c r="A118" s="1185">
        <v>116</v>
      </c>
      <c r="B118" s="1866" t="s">
        <v>2120</v>
      </c>
      <c r="C118" s="1842">
        <v>116</v>
      </c>
      <c r="D118" s="1842">
        <v>605</v>
      </c>
      <c r="E118" s="1863">
        <v>161007012</v>
      </c>
      <c r="F118" s="1851">
        <v>59</v>
      </c>
      <c r="G118" s="1846">
        <v>3629.66</v>
      </c>
      <c r="H118" s="1851">
        <v>191.74</v>
      </c>
      <c r="I118" s="1851">
        <v>0.4</v>
      </c>
      <c r="J118" s="1865"/>
      <c r="K118" s="1851"/>
      <c r="L118" s="1851"/>
      <c r="M118" s="1851"/>
      <c r="N118" s="1863"/>
      <c r="O118" s="1846"/>
      <c r="P118" s="1865"/>
      <c r="Q118" s="1851"/>
      <c r="R118" s="1851"/>
      <c r="S118" s="1851"/>
      <c r="T118" s="1851"/>
      <c r="U118" s="1185">
        <f t="shared" si="2"/>
        <v>0</v>
      </c>
      <c r="V118" s="1185">
        <f t="shared" si="3"/>
        <v>0</v>
      </c>
      <c r="W118" s="1185" t="s">
        <v>257</v>
      </c>
    </row>
    <row r="119" spans="1:23" s="1850" customFormat="1">
      <c r="A119" s="1185">
        <v>117</v>
      </c>
      <c r="B119" s="1866" t="s">
        <v>2120</v>
      </c>
      <c r="C119" s="1842">
        <v>117</v>
      </c>
      <c r="D119" s="1842">
        <v>606</v>
      </c>
      <c r="E119" s="1863">
        <v>161007013</v>
      </c>
      <c r="F119" s="1851">
        <v>59</v>
      </c>
      <c r="G119" s="1846">
        <v>3621.81</v>
      </c>
      <c r="H119" s="1851">
        <v>213.19</v>
      </c>
      <c r="I119" s="1851">
        <v>0</v>
      </c>
      <c r="J119" s="1865"/>
      <c r="K119" s="1851"/>
      <c r="L119" s="1851"/>
      <c r="M119" s="1851"/>
      <c r="N119" s="1863"/>
      <c r="O119" s="1846"/>
      <c r="P119" s="1865"/>
      <c r="Q119" s="1851"/>
      <c r="R119" s="1851"/>
      <c r="S119" s="1851"/>
      <c r="T119" s="1851"/>
      <c r="U119" s="1185">
        <f t="shared" si="2"/>
        <v>0</v>
      </c>
      <c r="V119" s="1185">
        <f t="shared" si="3"/>
        <v>0</v>
      </c>
      <c r="W119" s="1185" t="s">
        <v>257</v>
      </c>
    </row>
    <row r="120" spans="1:23" s="1850" customFormat="1">
      <c r="A120" s="1185">
        <v>118</v>
      </c>
      <c r="B120" s="1866" t="s">
        <v>2120</v>
      </c>
      <c r="C120" s="1842">
        <v>118</v>
      </c>
      <c r="D120" s="1842">
        <v>607</v>
      </c>
      <c r="E120" s="1863">
        <v>161007014</v>
      </c>
      <c r="F120" s="1851">
        <v>58</v>
      </c>
      <c r="G120" s="1846">
        <v>3578.65</v>
      </c>
      <c r="H120" s="1851">
        <v>183.54</v>
      </c>
      <c r="I120" s="1851">
        <v>0.59</v>
      </c>
      <c r="J120" s="1865"/>
      <c r="K120" s="1851"/>
      <c r="L120" s="1851"/>
      <c r="M120" s="1851"/>
      <c r="N120" s="1863"/>
      <c r="O120" s="1846"/>
      <c r="P120" s="1865"/>
      <c r="Q120" s="1851"/>
      <c r="R120" s="1851"/>
      <c r="S120" s="1851"/>
      <c r="T120" s="1851"/>
      <c r="U120" s="1185">
        <f t="shared" si="2"/>
        <v>0</v>
      </c>
      <c r="V120" s="1185">
        <f t="shared" si="3"/>
        <v>0</v>
      </c>
      <c r="W120" s="1185" t="s">
        <v>257</v>
      </c>
    </row>
    <row r="121" spans="1:23" s="1850" customFormat="1">
      <c r="A121" s="1185">
        <v>119</v>
      </c>
      <c r="B121" s="1866" t="s">
        <v>2120</v>
      </c>
      <c r="C121" s="1842">
        <v>119</v>
      </c>
      <c r="D121" s="1842">
        <v>608</v>
      </c>
      <c r="E121" s="1863">
        <v>161007015</v>
      </c>
      <c r="F121" s="1851">
        <v>58</v>
      </c>
      <c r="G121" s="1846">
        <v>3684.83</v>
      </c>
      <c r="H121" s="1851">
        <v>346.47</v>
      </c>
      <c r="I121" s="1851">
        <v>0</v>
      </c>
      <c r="J121" s="1865"/>
      <c r="K121" s="1851"/>
      <c r="L121" s="1851"/>
      <c r="M121" s="1851"/>
      <c r="N121" s="1863"/>
      <c r="O121" s="1846"/>
      <c r="P121" s="1865"/>
      <c r="Q121" s="1851"/>
      <c r="R121" s="1851"/>
      <c r="S121" s="1851"/>
      <c r="T121" s="1851"/>
      <c r="U121" s="1185">
        <f t="shared" si="2"/>
        <v>0</v>
      </c>
      <c r="V121" s="1185">
        <f t="shared" si="3"/>
        <v>0</v>
      </c>
      <c r="W121" s="1185" t="s">
        <v>257</v>
      </c>
    </row>
    <row r="122" spans="1:23" s="1850" customFormat="1">
      <c r="A122" s="1185">
        <v>120</v>
      </c>
      <c r="B122" s="1866" t="s">
        <v>2119</v>
      </c>
      <c r="C122" s="1842">
        <v>120</v>
      </c>
      <c r="D122" s="1842">
        <v>609</v>
      </c>
      <c r="E122" s="1863">
        <v>161007016</v>
      </c>
      <c r="F122" s="1851">
        <v>59</v>
      </c>
      <c r="G122" s="1846">
        <v>3618.44</v>
      </c>
      <c r="H122" s="1851">
        <v>208.55</v>
      </c>
      <c r="I122" s="1851">
        <v>0.39</v>
      </c>
      <c r="J122" s="1865"/>
      <c r="K122" s="1851"/>
      <c r="L122" s="1851"/>
      <c r="M122" s="1851"/>
      <c r="N122" s="1863"/>
      <c r="O122" s="1846"/>
      <c r="P122" s="1865"/>
      <c r="Q122" s="1851"/>
      <c r="R122" s="1851"/>
      <c r="S122" s="1851"/>
      <c r="T122" s="1851"/>
      <c r="U122" s="1185">
        <f t="shared" si="2"/>
        <v>0</v>
      </c>
      <c r="V122" s="1185">
        <f t="shared" si="3"/>
        <v>0</v>
      </c>
      <c r="W122" s="1185" t="s">
        <v>257</v>
      </c>
    </row>
    <row r="123" spans="1:23" s="1850" customFormat="1">
      <c r="A123" s="1185">
        <v>121</v>
      </c>
      <c r="B123" s="1866" t="s">
        <v>2119</v>
      </c>
      <c r="C123" s="1842">
        <v>121</v>
      </c>
      <c r="D123" s="1842">
        <v>610</v>
      </c>
      <c r="E123" s="1863">
        <v>161007017</v>
      </c>
      <c r="F123" s="1851">
        <v>58</v>
      </c>
      <c r="G123" s="1846">
        <v>3537.84</v>
      </c>
      <c r="H123" s="1851">
        <v>226.56</v>
      </c>
      <c r="I123" s="1851">
        <v>0</v>
      </c>
      <c r="J123" s="1865"/>
      <c r="K123" s="1851"/>
      <c r="L123" s="1851"/>
      <c r="M123" s="1851"/>
      <c r="N123" s="1863"/>
      <c r="O123" s="1846"/>
      <c r="P123" s="1865"/>
      <c r="Q123" s="1851"/>
      <c r="R123" s="1851"/>
      <c r="S123" s="1851"/>
      <c r="T123" s="1851"/>
      <c r="U123" s="1185">
        <f t="shared" si="2"/>
        <v>0</v>
      </c>
      <c r="V123" s="1185">
        <f t="shared" si="3"/>
        <v>0</v>
      </c>
      <c r="W123" s="1185" t="s">
        <v>257</v>
      </c>
    </row>
    <row r="124" spans="1:23" s="1850" customFormat="1">
      <c r="A124" s="1185">
        <v>122</v>
      </c>
      <c r="B124" s="1866" t="s">
        <v>2119</v>
      </c>
      <c r="C124" s="1842">
        <v>122</v>
      </c>
      <c r="D124" s="1842">
        <v>611</v>
      </c>
      <c r="E124" s="1863">
        <v>151000252</v>
      </c>
      <c r="F124" s="1851">
        <v>58</v>
      </c>
      <c r="G124" s="1846">
        <v>3563.27</v>
      </c>
      <c r="H124" s="1851">
        <v>193.52</v>
      </c>
      <c r="I124" s="1851">
        <v>0.79</v>
      </c>
      <c r="J124" s="1865"/>
      <c r="K124" s="1851"/>
      <c r="L124" s="1851"/>
      <c r="M124" s="1851"/>
      <c r="N124" s="1863"/>
      <c r="O124" s="1846"/>
      <c r="P124" s="1865"/>
      <c r="Q124" s="1851"/>
      <c r="R124" s="1851"/>
      <c r="S124" s="1851"/>
      <c r="T124" s="1851"/>
      <c r="U124" s="1185">
        <f t="shared" si="2"/>
        <v>0</v>
      </c>
      <c r="V124" s="1185">
        <f t="shared" si="3"/>
        <v>0</v>
      </c>
      <c r="W124" s="1185" t="s">
        <v>257</v>
      </c>
    </row>
    <row r="125" spans="1:23" s="1850" customFormat="1">
      <c r="A125" s="1185">
        <v>123</v>
      </c>
      <c r="B125" s="1866" t="s">
        <v>2119</v>
      </c>
      <c r="C125" s="1842">
        <v>123</v>
      </c>
      <c r="D125" s="1842">
        <v>612</v>
      </c>
      <c r="E125" s="1863">
        <v>151000253</v>
      </c>
      <c r="F125" s="1851">
        <v>59</v>
      </c>
      <c r="G125" s="1846">
        <v>3620.62</v>
      </c>
      <c r="H125" s="1851">
        <v>211.77</v>
      </c>
      <c r="I125" s="1851">
        <v>0.19</v>
      </c>
      <c r="J125" s="1865"/>
      <c r="K125" s="1851"/>
      <c r="L125" s="1851"/>
      <c r="M125" s="1851"/>
      <c r="N125" s="1863"/>
      <c r="O125" s="1846"/>
      <c r="P125" s="1865"/>
      <c r="Q125" s="1851"/>
      <c r="R125" s="1851"/>
      <c r="S125" s="1851"/>
      <c r="T125" s="1851"/>
      <c r="U125" s="1185">
        <f t="shared" si="2"/>
        <v>0</v>
      </c>
      <c r="V125" s="1185">
        <f t="shared" si="3"/>
        <v>0</v>
      </c>
      <c r="W125" s="1185" t="s">
        <v>257</v>
      </c>
    </row>
    <row r="126" spans="1:23" s="1850" customFormat="1">
      <c r="A126" s="1185">
        <v>124</v>
      </c>
      <c r="B126" s="1866" t="s">
        <v>2119</v>
      </c>
      <c r="C126" s="1842">
        <v>124</v>
      </c>
      <c r="D126" s="1842">
        <v>613</v>
      </c>
      <c r="E126" s="1863">
        <v>151000254</v>
      </c>
      <c r="F126" s="1851">
        <v>59</v>
      </c>
      <c r="G126" s="1846">
        <v>3648.65</v>
      </c>
      <c r="H126" s="1851">
        <v>185.31</v>
      </c>
      <c r="I126" s="1851">
        <v>10.16</v>
      </c>
      <c r="J126" s="1865"/>
      <c r="K126" s="1851"/>
      <c r="L126" s="1851"/>
      <c r="M126" s="1851"/>
      <c r="N126" s="1863"/>
      <c r="O126" s="1846">
        <v>8850</v>
      </c>
      <c r="P126" s="1865"/>
      <c r="Q126" s="1851"/>
      <c r="R126" s="1851"/>
      <c r="S126" s="1851"/>
      <c r="T126" s="1851"/>
      <c r="U126" s="1185">
        <f t="shared" si="2"/>
        <v>442.5</v>
      </c>
      <c r="V126" s="1185">
        <f t="shared" si="3"/>
        <v>9292.5</v>
      </c>
      <c r="W126" s="1185" t="s">
        <v>257</v>
      </c>
    </row>
    <row r="127" spans="1:23" s="1850" customFormat="1">
      <c r="A127" s="1185">
        <v>125</v>
      </c>
      <c r="B127" s="1866" t="s">
        <v>2119</v>
      </c>
      <c r="C127" s="1842">
        <v>125</v>
      </c>
      <c r="D127" s="1842">
        <v>614</v>
      </c>
      <c r="E127" s="1863">
        <v>161007018</v>
      </c>
      <c r="F127" s="1851">
        <v>57</v>
      </c>
      <c r="G127" s="1846">
        <v>3486.28</v>
      </c>
      <c r="H127" s="1851">
        <v>207.9</v>
      </c>
      <c r="I127" s="1851">
        <v>3.18</v>
      </c>
      <c r="J127" s="1865"/>
      <c r="K127" s="1851"/>
      <c r="L127" s="1851"/>
      <c r="M127" s="1851"/>
      <c r="N127" s="1863"/>
      <c r="O127" s="1846">
        <v>8550</v>
      </c>
      <c r="P127" s="1865"/>
      <c r="Q127" s="1851"/>
      <c r="R127" s="1851"/>
      <c r="S127" s="1851"/>
      <c r="T127" s="1851"/>
      <c r="U127" s="1185">
        <f t="shared" si="2"/>
        <v>427.5</v>
      </c>
      <c r="V127" s="1185">
        <f t="shared" si="3"/>
        <v>8977.5</v>
      </c>
      <c r="W127" s="1185" t="s">
        <v>257</v>
      </c>
    </row>
    <row r="128" spans="1:23" s="1850" customFormat="1">
      <c r="A128" s="1185">
        <v>126</v>
      </c>
      <c r="B128" s="1866" t="s">
        <v>2119</v>
      </c>
      <c r="C128" s="1842">
        <v>126</v>
      </c>
      <c r="D128" s="1842">
        <v>615</v>
      </c>
      <c r="E128" s="1863">
        <v>161007019</v>
      </c>
      <c r="F128" s="1851">
        <v>58</v>
      </c>
      <c r="G128" s="1846">
        <v>3522.24</v>
      </c>
      <c r="H128" s="1851">
        <v>242.16</v>
      </c>
      <c r="I128" s="1851">
        <v>0</v>
      </c>
      <c r="J128" s="1865"/>
      <c r="K128" s="1851"/>
      <c r="L128" s="1851"/>
      <c r="M128" s="1851"/>
      <c r="N128" s="1863"/>
      <c r="O128" s="1846"/>
      <c r="P128" s="1865"/>
      <c r="Q128" s="1851"/>
      <c r="R128" s="1851"/>
      <c r="S128" s="1851"/>
      <c r="T128" s="1851"/>
      <c r="U128" s="1185">
        <f t="shared" si="2"/>
        <v>0</v>
      </c>
      <c r="V128" s="1185">
        <f t="shared" si="3"/>
        <v>0</v>
      </c>
      <c r="W128" s="1185" t="s">
        <v>257</v>
      </c>
    </row>
    <row r="129" spans="1:23" s="1850" customFormat="1">
      <c r="A129" s="1185">
        <v>127</v>
      </c>
      <c r="B129" s="1866" t="s">
        <v>2118</v>
      </c>
      <c r="C129" s="1842">
        <v>127</v>
      </c>
      <c r="D129" s="1842">
        <v>616</v>
      </c>
      <c r="E129" s="1863">
        <v>161007020</v>
      </c>
      <c r="F129" s="1851">
        <v>58</v>
      </c>
      <c r="G129" s="1846">
        <v>3534.85</v>
      </c>
      <c r="H129" s="1851">
        <v>228.55</v>
      </c>
      <c r="I129" s="1851">
        <v>1.8</v>
      </c>
      <c r="J129" s="1865"/>
      <c r="K129" s="1851"/>
      <c r="L129" s="1851"/>
      <c r="M129" s="1851"/>
      <c r="N129" s="1863"/>
      <c r="O129" s="1846"/>
      <c r="P129" s="1865"/>
      <c r="Q129" s="1851"/>
      <c r="R129" s="1851"/>
      <c r="S129" s="1851"/>
      <c r="T129" s="1851"/>
      <c r="U129" s="1185">
        <f t="shared" si="2"/>
        <v>0</v>
      </c>
      <c r="V129" s="1185">
        <f t="shared" si="3"/>
        <v>0</v>
      </c>
      <c r="W129" s="1185" t="s">
        <v>257</v>
      </c>
    </row>
    <row r="130" spans="1:23" s="1850" customFormat="1">
      <c r="A130" s="1185">
        <v>128</v>
      </c>
      <c r="B130" s="1866" t="s">
        <v>2118</v>
      </c>
      <c r="C130" s="1842">
        <v>128</v>
      </c>
      <c r="D130" s="1842">
        <v>617</v>
      </c>
      <c r="E130" s="1863">
        <v>161007021</v>
      </c>
      <c r="F130" s="1851">
        <v>59</v>
      </c>
      <c r="G130" s="1846">
        <v>3569.81</v>
      </c>
      <c r="H130" s="1851">
        <v>265.19</v>
      </c>
      <c r="I130" s="1851">
        <v>0</v>
      </c>
      <c r="J130" s="1865"/>
      <c r="K130" s="1851"/>
      <c r="L130" s="1851"/>
      <c r="M130" s="1851"/>
      <c r="N130" s="1863"/>
      <c r="O130" s="1846"/>
      <c r="P130" s="1865"/>
      <c r="Q130" s="1851"/>
      <c r="R130" s="1851"/>
      <c r="S130" s="1851"/>
      <c r="T130" s="1851"/>
      <c r="U130" s="1185">
        <f t="shared" si="2"/>
        <v>0</v>
      </c>
      <c r="V130" s="1185">
        <f t="shared" si="3"/>
        <v>0</v>
      </c>
      <c r="W130" s="1185" t="s">
        <v>257</v>
      </c>
    </row>
    <row r="131" spans="1:23" s="1850" customFormat="1">
      <c r="A131" s="1185">
        <v>129</v>
      </c>
      <c r="B131" s="1866" t="s">
        <v>2118</v>
      </c>
      <c r="C131" s="1842">
        <v>129</v>
      </c>
      <c r="D131" s="1842">
        <v>618</v>
      </c>
      <c r="E131" s="1863">
        <v>161007022</v>
      </c>
      <c r="F131" s="1851">
        <v>57</v>
      </c>
      <c r="G131" s="1846">
        <v>3593.64</v>
      </c>
      <c r="H131" s="1851">
        <v>359.26</v>
      </c>
      <c r="I131" s="1851">
        <v>0</v>
      </c>
      <c r="J131" s="1865"/>
      <c r="K131" s="1851"/>
      <c r="L131" s="1851"/>
      <c r="M131" s="1851"/>
      <c r="N131" s="1863"/>
      <c r="O131" s="1846"/>
      <c r="P131" s="1865"/>
      <c r="Q131" s="1851"/>
      <c r="R131" s="1851"/>
      <c r="S131" s="1851"/>
      <c r="T131" s="1851"/>
      <c r="U131" s="1185">
        <f t="shared" si="2"/>
        <v>0</v>
      </c>
      <c r="V131" s="1185">
        <f t="shared" si="3"/>
        <v>0</v>
      </c>
      <c r="W131" s="1185" t="s">
        <v>257</v>
      </c>
    </row>
    <row r="132" spans="1:23" s="1850" customFormat="1">
      <c r="A132" s="1185">
        <v>130</v>
      </c>
      <c r="B132" s="1866" t="s">
        <v>2118</v>
      </c>
      <c r="C132" s="1842">
        <v>130</v>
      </c>
      <c r="D132" s="1842">
        <v>619</v>
      </c>
      <c r="E132" s="1863">
        <v>161007023</v>
      </c>
      <c r="F132" s="1851">
        <v>59</v>
      </c>
      <c r="G132" s="1846">
        <v>3601.27</v>
      </c>
      <c r="H132" s="1851">
        <v>216.93</v>
      </c>
      <c r="I132" s="1851">
        <v>0</v>
      </c>
      <c r="J132" s="1865"/>
      <c r="K132" s="1851"/>
      <c r="L132" s="1851"/>
      <c r="M132" s="1851"/>
      <c r="N132" s="1863"/>
      <c r="O132" s="1846"/>
      <c r="P132" s="1865"/>
      <c r="Q132" s="1851"/>
      <c r="R132" s="1851"/>
      <c r="S132" s="1851"/>
      <c r="T132" s="1851"/>
      <c r="U132" s="1185">
        <f t="shared" si="2"/>
        <v>0</v>
      </c>
      <c r="V132" s="1185">
        <f t="shared" si="3"/>
        <v>0</v>
      </c>
      <c r="W132" s="1185" t="s">
        <v>257</v>
      </c>
    </row>
    <row r="133" spans="1:23" s="1850" customFormat="1">
      <c r="A133" s="1185">
        <v>131</v>
      </c>
      <c r="B133" s="1866" t="s">
        <v>2118</v>
      </c>
      <c r="C133" s="1842">
        <v>131</v>
      </c>
      <c r="D133" s="1842">
        <v>620</v>
      </c>
      <c r="E133" s="1863">
        <v>161007024</v>
      </c>
      <c r="F133" s="1851">
        <v>59</v>
      </c>
      <c r="G133" s="1846">
        <v>3639.75</v>
      </c>
      <c r="H133" s="1851">
        <v>191.33</v>
      </c>
      <c r="I133" s="1851">
        <v>6.78</v>
      </c>
      <c r="J133" s="1865"/>
      <c r="K133" s="1851"/>
      <c r="L133" s="1851"/>
      <c r="M133" s="1851"/>
      <c r="N133" s="1863"/>
      <c r="O133" s="1846">
        <v>8850</v>
      </c>
      <c r="P133" s="1865"/>
      <c r="Q133" s="1851"/>
      <c r="R133" s="1851"/>
      <c r="S133" s="1851"/>
      <c r="T133" s="1851"/>
      <c r="U133" s="1185">
        <f t="shared" si="2"/>
        <v>442.5</v>
      </c>
      <c r="V133" s="1185">
        <f t="shared" si="3"/>
        <v>9292.5</v>
      </c>
      <c r="W133" s="1185" t="s">
        <v>257</v>
      </c>
    </row>
    <row r="134" spans="1:23" s="1850" customFormat="1">
      <c r="A134" s="1185">
        <v>132</v>
      </c>
      <c r="B134" s="1866" t="s">
        <v>2118</v>
      </c>
      <c r="C134" s="1842">
        <v>132</v>
      </c>
      <c r="D134" s="1842">
        <v>621</v>
      </c>
      <c r="E134" s="1863">
        <v>161007025</v>
      </c>
      <c r="F134" s="1851">
        <v>59</v>
      </c>
      <c r="G134" s="1846">
        <v>3645.42</v>
      </c>
      <c r="H134" s="1851">
        <v>188.36</v>
      </c>
      <c r="I134" s="1851">
        <v>1.58</v>
      </c>
      <c r="J134" s="1865"/>
      <c r="K134" s="1851"/>
      <c r="L134" s="1851"/>
      <c r="M134" s="1851"/>
      <c r="N134" s="1863"/>
      <c r="O134" s="1846"/>
      <c r="P134" s="1865"/>
      <c r="Q134" s="1851"/>
      <c r="R134" s="1851"/>
      <c r="S134" s="1851"/>
      <c r="T134" s="1851"/>
      <c r="U134" s="1185">
        <f t="shared" si="2"/>
        <v>0</v>
      </c>
      <c r="V134" s="1185">
        <f t="shared" si="3"/>
        <v>0</v>
      </c>
      <c r="W134" s="1185" t="s">
        <v>257</v>
      </c>
    </row>
    <row r="135" spans="1:23" s="1850" customFormat="1">
      <c r="A135" s="1185">
        <v>133</v>
      </c>
      <c r="B135" s="1866" t="s">
        <v>2117</v>
      </c>
      <c r="C135" s="1842">
        <v>133</v>
      </c>
      <c r="D135" s="1842">
        <v>622</v>
      </c>
      <c r="E135" s="1863">
        <v>161007026</v>
      </c>
      <c r="F135" s="1851">
        <v>59</v>
      </c>
      <c r="G135" s="1846">
        <v>3608.06</v>
      </c>
      <c r="H135" s="1851">
        <v>212.94</v>
      </c>
      <c r="I135" s="1851">
        <v>0</v>
      </c>
      <c r="J135" s="1865"/>
      <c r="K135" s="1851"/>
      <c r="L135" s="1851"/>
      <c r="M135" s="1851"/>
      <c r="N135" s="1863"/>
      <c r="O135" s="1846"/>
      <c r="P135" s="1865"/>
      <c r="Q135" s="1851"/>
      <c r="R135" s="1851"/>
      <c r="S135" s="1851"/>
      <c r="T135" s="1851"/>
      <c r="U135" s="1185">
        <f t="shared" si="2"/>
        <v>0</v>
      </c>
      <c r="V135" s="1185">
        <f t="shared" si="3"/>
        <v>0</v>
      </c>
      <c r="W135" s="1185" t="s">
        <v>257</v>
      </c>
    </row>
    <row r="136" spans="1:23" s="1850" customFormat="1">
      <c r="A136" s="1185">
        <v>134</v>
      </c>
      <c r="B136" s="1866" t="s">
        <v>2117</v>
      </c>
      <c r="C136" s="1842">
        <v>134</v>
      </c>
      <c r="D136" s="1842">
        <v>623</v>
      </c>
      <c r="E136" s="1863">
        <v>161007027</v>
      </c>
      <c r="F136" s="1851">
        <v>57</v>
      </c>
      <c r="G136" s="1846">
        <v>3466.45</v>
      </c>
      <c r="H136" s="1851">
        <v>232.95</v>
      </c>
      <c r="I136" s="1851">
        <v>0</v>
      </c>
      <c r="J136" s="1865"/>
      <c r="K136" s="1851"/>
      <c r="L136" s="1851"/>
      <c r="M136" s="1851"/>
      <c r="N136" s="1863"/>
      <c r="O136" s="1846"/>
      <c r="P136" s="1865"/>
      <c r="Q136" s="1851"/>
      <c r="R136" s="1851"/>
      <c r="S136" s="1851"/>
      <c r="T136" s="1851"/>
      <c r="U136" s="1185">
        <f t="shared" si="2"/>
        <v>0</v>
      </c>
      <c r="V136" s="1185">
        <f t="shared" si="3"/>
        <v>0</v>
      </c>
      <c r="W136" s="1185" t="s">
        <v>257</v>
      </c>
    </row>
    <row r="137" spans="1:23" s="1850" customFormat="1">
      <c r="A137" s="1185">
        <v>135</v>
      </c>
      <c r="B137" s="1866" t="s">
        <v>2117</v>
      </c>
      <c r="C137" s="1842">
        <v>135</v>
      </c>
      <c r="D137" s="1842">
        <v>624</v>
      </c>
      <c r="E137" s="1863">
        <v>161007028</v>
      </c>
      <c r="F137" s="1851">
        <v>56</v>
      </c>
      <c r="G137" s="1846">
        <v>3420.26</v>
      </c>
      <c r="H137" s="1851">
        <v>214.14</v>
      </c>
      <c r="I137" s="1851">
        <v>0</v>
      </c>
      <c r="J137" s="1865"/>
      <c r="K137" s="1851"/>
      <c r="L137" s="1851"/>
      <c r="M137" s="1851"/>
      <c r="N137" s="1863"/>
      <c r="O137" s="1846"/>
      <c r="P137" s="1865"/>
      <c r="Q137" s="1851"/>
      <c r="R137" s="1851"/>
      <c r="S137" s="1851"/>
      <c r="T137" s="1851"/>
      <c r="U137" s="1185">
        <f t="shared" si="2"/>
        <v>0</v>
      </c>
      <c r="V137" s="1185">
        <f t="shared" si="3"/>
        <v>0</v>
      </c>
      <c r="W137" s="1185" t="s">
        <v>257</v>
      </c>
    </row>
    <row r="138" spans="1:23" s="1850" customFormat="1">
      <c r="A138" s="1185">
        <v>136</v>
      </c>
      <c r="B138" s="1866" t="s">
        <v>2117</v>
      </c>
      <c r="C138" s="1842">
        <v>136</v>
      </c>
      <c r="D138" s="1842">
        <v>625</v>
      </c>
      <c r="E138" s="1863">
        <v>161007029</v>
      </c>
      <c r="F138" s="1851">
        <v>57</v>
      </c>
      <c r="G138" s="1846">
        <v>3457.68</v>
      </c>
      <c r="H138" s="1851">
        <v>234.91</v>
      </c>
      <c r="I138" s="1851">
        <v>1.59</v>
      </c>
      <c r="J138" s="1865"/>
      <c r="K138" s="1851"/>
      <c r="L138" s="1851"/>
      <c r="M138" s="1851"/>
      <c r="N138" s="1863"/>
      <c r="O138" s="1846">
        <v>8550</v>
      </c>
      <c r="P138" s="1865"/>
      <c r="Q138" s="1851"/>
      <c r="R138" s="1851"/>
      <c r="S138" s="1851"/>
      <c r="T138" s="1851"/>
      <c r="U138" s="1185">
        <f t="shared" si="2"/>
        <v>427.5</v>
      </c>
      <c r="V138" s="1185">
        <f t="shared" si="3"/>
        <v>8977.5</v>
      </c>
      <c r="W138" s="1185" t="s">
        <v>257</v>
      </c>
    </row>
    <row r="139" spans="1:23" s="1850" customFormat="1">
      <c r="A139" s="1185">
        <v>137</v>
      </c>
      <c r="B139" s="1866" t="s">
        <v>2117</v>
      </c>
      <c r="C139" s="1842">
        <v>137</v>
      </c>
      <c r="D139" s="1842">
        <v>626</v>
      </c>
      <c r="E139" s="1863">
        <v>161007030</v>
      </c>
      <c r="F139" s="1851">
        <v>56</v>
      </c>
      <c r="G139" s="1846">
        <v>3423.27</v>
      </c>
      <c r="H139" s="1851">
        <v>208.53</v>
      </c>
      <c r="I139" s="1851">
        <v>0.2</v>
      </c>
      <c r="J139" s="1865"/>
      <c r="K139" s="1851"/>
      <c r="L139" s="1851"/>
      <c r="M139" s="1851"/>
      <c r="N139" s="1863"/>
      <c r="O139" s="1846"/>
      <c r="P139" s="1865"/>
      <c r="Q139" s="1851"/>
      <c r="R139" s="1851"/>
      <c r="S139" s="1851"/>
      <c r="T139" s="1851"/>
      <c r="U139" s="1185">
        <f t="shared" si="2"/>
        <v>0</v>
      </c>
      <c r="V139" s="1185">
        <f t="shared" si="3"/>
        <v>0</v>
      </c>
      <c r="W139" s="1185" t="s">
        <v>257</v>
      </c>
    </row>
    <row r="140" spans="1:23" s="1850" customFormat="1">
      <c r="A140" s="1185">
        <v>138</v>
      </c>
      <c r="B140" s="1866" t="s">
        <v>2117</v>
      </c>
      <c r="C140" s="1842">
        <v>138</v>
      </c>
      <c r="D140" s="1842">
        <v>627</v>
      </c>
      <c r="E140" s="1863">
        <v>161007031</v>
      </c>
      <c r="F140" s="1851">
        <v>59</v>
      </c>
      <c r="G140" s="1846">
        <v>3613.26</v>
      </c>
      <c r="H140" s="1851">
        <v>212.33</v>
      </c>
      <c r="I140" s="1851">
        <v>4.59</v>
      </c>
      <c r="J140" s="1865"/>
      <c r="K140" s="1851"/>
      <c r="L140" s="1851"/>
      <c r="M140" s="1851"/>
      <c r="N140" s="1863"/>
      <c r="O140" s="1846">
        <v>8850</v>
      </c>
      <c r="P140" s="1865"/>
      <c r="Q140" s="1851"/>
      <c r="R140" s="1851"/>
      <c r="S140" s="1851"/>
      <c r="T140" s="1851"/>
      <c r="U140" s="1185">
        <f t="shared" si="2"/>
        <v>442.5</v>
      </c>
      <c r="V140" s="1185">
        <f t="shared" si="3"/>
        <v>9292.5</v>
      </c>
      <c r="W140" s="1185" t="s">
        <v>257</v>
      </c>
    </row>
    <row r="141" spans="1:23" s="1850" customFormat="1">
      <c r="A141" s="1185">
        <v>139</v>
      </c>
      <c r="B141" s="1866" t="s">
        <v>2117</v>
      </c>
      <c r="C141" s="1842">
        <v>139</v>
      </c>
      <c r="D141" s="1842">
        <v>628</v>
      </c>
      <c r="E141" s="1863">
        <v>161007032</v>
      </c>
      <c r="F141" s="1851">
        <v>59</v>
      </c>
      <c r="G141" s="1846">
        <v>3639.86</v>
      </c>
      <c r="H141" s="1851">
        <v>181.54</v>
      </c>
      <c r="I141" s="1851">
        <v>0.4</v>
      </c>
      <c r="J141" s="1865"/>
      <c r="K141" s="1851"/>
      <c r="L141" s="1851"/>
      <c r="M141" s="1851"/>
      <c r="N141" s="1863"/>
      <c r="O141" s="1846"/>
      <c r="P141" s="1865"/>
      <c r="Q141" s="1851"/>
      <c r="R141" s="1851"/>
      <c r="S141" s="1851"/>
      <c r="T141" s="1851"/>
      <c r="U141" s="1185">
        <f t="shared" si="2"/>
        <v>0</v>
      </c>
      <c r="V141" s="1185">
        <f t="shared" si="3"/>
        <v>0</v>
      </c>
      <c r="W141" s="1185" t="s">
        <v>257</v>
      </c>
    </row>
    <row r="142" spans="1:23" s="301" customFormat="1" ht="15.75">
      <c r="B142" s="28"/>
      <c r="F142" s="1859">
        <f>SUM(F3:F141)</f>
        <v>8052</v>
      </c>
      <c r="G142" s="1855">
        <f>SUM(G3:G141)</f>
        <v>497223.66</v>
      </c>
      <c r="H142" s="1859">
        <f>SUM(H3:H141)</f>
        <v>26292.950000000004</v>
      </c>
      <c r="I142" s="1859">
        <f>SUM(I3:I141)</f>
        <v>388.17999999999989</v>
      </c>
      <c r="J142" s="28"/>
      <c r="K142" s="28"/>
      <c r="L142" s="28"/>
      <c r="M142" s="28"/>
      <c r="N142" s="28"/>
      <c r="O142" s="1855">
        <f>SUM(O3:O141)</f>
        <v>287850</v>
      </c>
      <c r="P142" s="28"/>
      <c r="Q142" s="28"/>
      <c r="R142" s="28"/>
      <c r="S142" s="28"/>
      <c r="T142" s="28"/>
      <c r="U142" s="1802">
        <f>SUM(U3:U141)</f>
        <v>14392.5</v>
      </c>
      <c r="V142" s="1802">
        <f t="shared" si="3"/>
        <v>302242.5</v>
      </c>
    </row>
    <row r="143" spans="1:23" s="1850" customFormat="1">
      <c r="B143" s="1861"/>
      <c r="F143" s="1861"/>
      <c r="G143" s="1862"/>
      <c r="H143" s="1861">
        <f>H142/C141</f>
        <v>189.15791366906478</v>
      </c>
      <c r="I143" s="1861"/>
      <c r="J143" s="1861"/>
      <c r="K143" s="1861"/>
      <c r="L143" s="1861"/>
      <c r="M143" s="1861"/>
      <c r="N143" s="1861"/>
      <c r="O143" s="1862"/>
      <c r="P143" s="1861"/>
      <c r="Q143" s="1861"/>
      <c r="R143" s="1861"/>
      <c r="S143" s="1861"/>
      <c r="T143" s="1861"/>
      <c r="U143" s="112"/>
      <c r="V143" s="1861"/>
    </row>
    <row r="144" spans="1:23" s="1850" customFormat="1" ht="15.75">
      <c r="A144" s="1714" t="s">
        <v>1991</v>
      </c>
      <c r="B144" s="1715"/>
      <c r="C144" s="1715"/>
      <c r="D144" s="1858">
        <f>V142</f>
        <v>302242.5</v>
      </c>
      <c r="F144" s="1861"/>
      <c r="G144" s="1862"/>
      <c r="H144" s="1861"/>
      <c r="I144" s="1861"/>
      <c r="J144" s="1861"/>
      <c r="K144" s="1861"/>
      <c r="L144" s="1861"/>
      <c r="M144" s="1861"/>
      <c r="N144" s="1861"/>
      <c r="O144" s="1862"/>
      <c r="P144" s="1861"/>
      <c r="Q144" s="1861"/>
      <c r="R144" s="1861"/>
      <c r="S144" s="1861"/>
      <c r="T144" s="1861"/>
      <c r="U144" s="112"/>
      <c r="V144" s="1861"/>
    </row>
    <row r="145" spans="1:22" s="1850" customFormat="1" ht="15.75">
      <c r="A145" s="1582" t="s">
        <v>1992</v>
      </c>
      <c r="B145" s="1583"/>
      <c r="C145" s="1718"/>
      <c r="D145" s="1856">
        <v>0</v>
      </c>
      <c r="F145" s="1861"/>
      <c r="G145" s="1862"/>
      <c r="H145" s="1861"/>
      <c r="I145" s="1861"/>
      <c r="J145" s="1861"/>
      <c r="K145" s="1861"/>
      <c r="L145" s="1861"/>
      <c r="M145" s="1861"/>
      <c r="N145" s="1861"/>
      <c r="O145" s="1862"/>
      <c r="P145" s="1861"/>
      <c r="Q145" s="1861"/>
      <c r="R145" s="1861"/>
      <c r="S145" s="1861"/>
      <c r="T145" s="1861"/>
      <c r="U145" s="112"/>
      <c r="V145" s="1861"/>
    </row>
    <row r="146" spans="1:22" s="1850" customFormat="1" ht="15.75">
      <c r="A146" s="1585" t="s">
        <v>1993</v>
      </c>
      <c r="B146" s="1586"/>
      <c r="C146" s="1586"/>
      <c r="D146" s="1858">
        <f>SUM(D144:D145)</f>
        <v>302242.5</v>
      </c>
      <c r="F146" s="1861"/>
      <c r="G146" s="1862"/>
      <c r="H146" s="1861"/>
      <c r="I146" s="1861"/>
      <c r="J146" s="1861"/>
      <c r="K146" s="1861"/>
      <c r="L146" s="1861"/>
      <c r="M146" s="1861"/>
      <c r="N146" s="1861"/>
      <c r="O146" s="1862"/>
      <c r="P146" s="1861"/>
      <c r="Q146" s="1861"/>
      <c r="R146" s="1861"/>
      <c r="S146" s="1861"/>
      <c r="T146" s="1861"/>
      <c r="U146" s="112"/>
      <c r="V146" s="1861"/>
    </row>
    <row r="147" spans="1:22" s="1850" customFormat="1">
      <c r="B147" s="1861"/>
      <c r="F147" s="1861"/>
      <c r="G147" s="1862"/>
      <c r="H147" s="1861"/>
      <c r="I147" s="1861"/>
      <c r="J147" s="1861"/>
      <c r="K147" s="1861"/>
      <c r="L147" s="1861"/>
      <c r="M147" s="1861"/>
      <c r="N147" s="1861"/>
      <c r="O147" s="1862"/>
      <c r="P147" s="1861"/>
      <c r="Q147" s="1861"/>
      <c r="R147" s="1861"/>
      <c r="S147" s="1861"/>
      <c r="T147" s="1861"/>
      <c r="U147" s="112"/>
      <c r="V147" s="1861"/>
    </row>
    <row r="148" spans="1:22" s="1850" customFormat="1">
      <c r="B148" s="1861"/>
      <c r="F148" s="1861"/>
      <c r="G148" s="1862"/>
      <c r="H148" s="1861"/>
      <c r="I148" s="1861"/>
      <c r="J148" s="1861"/>
      <c r="K148" s="1861"/>
      <c r="L148" s="1861"/>
      <c r="M148" s="1861"/>
      <c r="N148" s="1861"/>
      <c r="O148" s="1862"/>
      <c r="P148" s="1861"/>
      <c r="Q148" s="1861"/>
      <c r="R148" s="1861"/>
      <c r="S148" s="1861"/>
      <c r="T148" s="1861"/>
      <c r="U148" s="112"/>
      <c r="V148" s="1861"/>
    </row>
    <row r="149" spans="1:22" s="1850" customFormat="1">
      <c r="B149" s="1861"/>
      <c r="F149" s="1861"/>
      <c r="G149" s="1862"/>
      <c r="H149" s="1861"/>
      <c r="I149" s="1861"/>
      <c r="J149" s="1861"/>
      <c r="K149" s="1861"/>
      <c r="L149" s="1861"/>
      <c r="M149" s="1861"/>
      <c r="N149" s="1861"/>
      <c r="O149" s="1862"/>
      <c r="P149" s="1861"/>
      <c r="Q149" s="1861"/>
      <c r="R149" s="1861"/>
      <c r="S149" s="1861"/>
      <c r="T149" s="1861"/>
      <c r="U149" s="112"/>
      <c r="V149" s="1861"/>
    </row>
    <row r="150" spans="1:22" s="1850" customFormat="1">
      <c r="B150" s="1861"/>
      <c r="F150" s="1861"/>
      <c r="G150" s="1862"/>
      <c r="H150" s="1861"/>
      <c r="I150" s="1861"/>
      <c r="J150" s="1861"/>
      <c r="K150" s="1861"/>
      <c r="L150" s="1861"/>
      <c r="M150" s="1861"/>
      <c r="N150" s="1861"/>
      <c r="O150" s="1862"/>
      <c r="P150" s="1861"/>
      <c r="Q150" s="1861"/>
      <c r="R150" s="1861"/>
      <c r="S150" s="1861"/>
      <c r="T150" s="1861"/>
      <c r="U150" s="112"/>
      <c r="V150" s="1861"/>
    </row>
    <row r="151" spans="1:22" s="1850" customFormat="1">
      <c r="B151" s="1861"/>
      <c r="F151" s="1861"/>
      <c r="G151" s="1862"/>
      <c r="H151" s="1861"/>
      <c r="I151" s="1861"/>
      <c r="J151" s="1861"/>
      <c r="K151" s="1861"/>
      <c r="L151" s="1861"/>
      <c r="M151" s="1861"/>
      <c r="N151" s="1861"/>
      <c r="O151" s="1862"/>
      <c r="P151" s="1861"/>
      <c r="Q151" s="1861"/>
      <c r="R151" s="1861"/>
      <c r="S151" s="1861"/>
      <c r="T151" s="1861"/>
      <c r="U151" s="112"/>
      <c r="V151" s="1861"/>
    </row>
    <row r="152" spans="1:22" s="1850" customFormat="1">
      <c r="B152" s="1861"/>
      <c r="F152" s="1861"/>
      <c r="G152" s="1862"/>
      <c r="H152" s="1861"/>
      <c r="I152" s="1861"/>
      <c r="J152" s="1861"/>
      <c r="K152" s="1861"/>
      <c r="L152" s="1861"/>
      <c r="M152" s="1861"/>
      <c r="N152" s="1861"/>
      <c r="O152" s="1862"/>
      <c r="P152" s="1861"/>
      <c r="Q152" s="1861"/>
      <c r="R152" s="1861"/>
      <c r="S152" s="1861"/>
      <c r="T152" s="1861"/>
      <c r="U152" s="112"/>
      <c r="V152" s="1861"/>
    </row>
    <row r="153" spans="1:22" s="1850" customFormat="1">
      <c r="B153" s="1861"/>
      <c r="F153" s="1861"/>
      <c r="G153" s="1862"/>
      <c r="H153" s="1861"/>
      <c r="I153" s="1861"/>
      <c r="J153" s="1861"/>
      <c r="K153" s="1861"/>
      <c r="L153" s="1861"/>
      <c r="M153" s="1861"/>
      <c r="N153" s="1861"/>
      <c r="O153" s="1862"/>
      <c r="P153" s="1861"/>
      <c r="Q153" s="1861"/>
      <c r="R153" s="1861"/>
      <c r="S153" s="1861"/>
      <c r="T153" s="1861"/>
      <c r="U153" s="112"/>
      <c r="V153" s="1861"/>
    </row>
    <row r="154" spans="1:22" s="1850" customFormat="1">
      <c r="B154" s="1861"/>
      <c r="F154" s="1861"/>
      <c r="G154" s="1862"/>
      <c r="H154" s="1861"/>
      <c r="I154" s="1861"/>
      <c r="J154" s="1861"/>
      <c r="K154" s="1861"/>
      <c r="L154" s="1861"/>
      <c r="M154" s="1861"/>
      <c r="N154" s="1861"/>
      <c r="O154" s="1862"/>
      <c r="P154" s="1861"/>
      <c r="Q154" s="1861"/>
      <c r="R154" s="1861"/>
      <c r="S154" s="1861"/>
      <c r="T154" s="1861"/>
      <c r="U154" s="112"/>
      <c r="V154" s="1861"/>
    </row>
    <row r="155" spans="1:22" s="1850" customFormat="1">
      <c r="B155" s="1861"/>
      <c r="F155" s="1861"/>
      <c r="G155" s="1862"/>
      <c r="H155" s="1861"/>
      <c r="I155" s="1861"/>
      <c r="J155" s="1861"/>
      <c r="K155" s="1861"/>
      <c r="L155" s="1861"/>
      <c r="M155" s="1861"/>
      <c r="N155" s="1861"/>
      <c r="O155" s="1862"/>
      <c r="P155" s="1861"/>
      <c r="Q155" s="1861"/>
      <c r="R155" s="1861"/>
      <c r="S155" s="1861"/>
      <c r="T155" s="1861"/>
      <c r="U155" s="112"/>
      <c r="V155" s="1861"/>
    </row>
    <row r="156" spans="1:22" s="1850" customFormat="1">
      <c r="B156" s="1861"/>
      <c r="F156" s="1861"/>
      <c r="G156" s="1862"/>
      <c r="H156" s="1861"/>
      <c r="I156" s="1861"/>
      <c r="J156" s="1861"/>
      <c r="K156" s="1861"/>
      <c r="L156" s="1861"/>
      <c r="M156" s="1861"/>
      <c r="N156" s="1861"/>
      <c r="O156" s="1862"/>
      <c r="P156" s="1861"/>
      <c r="Q156" s="1861"/>
      <c r="R156" s="1861"/>
      <c r="S156" s="1861"/>
      <c r="T156" s="1861"/>
      <c r="U156" s="112"/>
      <c r="V156" s="1861"/>
    </row>
    <row r="157" spans="1:22" s="1850" customFormat="1">
      <c r="B157" s="1861"/>
      <c r="F157" s="1861"/>
      <c r="G157" s="1862"/>
      <c r="H157" s="1861"/>
      <c r="I157" s="1861"/>
      <c r="J157" s="1861"/>
      <c r="K157" s="1861"/>
      <c r="L157" s="1861"/>
      <c r="M157" s="1861"/>
      <c r="N157" s="1861"/>
      <c r="O157" s="1862"/>
      <c r="P157" s="1861"/>
      <c r="Q157" s="1861"/>
      <c r="R157" s="1861"/>
      <c r="S157" s="1861"/>
      <c r="T157" s="1861"/>
      <c r="U157" s="112"/>
      <c r="V157" s="1861"/>
    </row>
    <row r="158" spans="1:22" s="1850" customFormat="1">
      <c r="B158" s="1861"/>
      <c r="F158" s="1861"/>
      <c r="G158" s="1862"/>
      <c r="H158" s="1861"/>
      <c r="I158" s="1861"/>
      <c r="J158" s="1861"/>
      <c r="K158" s="1861"/>
      <c r="L158" s="1861"/>
      <c r="M158" s="1861"/>
      <c r="N158" s="1861"/>
      <c r="O158" s="1862"/>
      <c r="P158" s="1861"/>
      <c r="Q158" s="1861"/>
      <c r="R158" s="1861"/>
      <c r="S158" s="1861"/>
      <c r="T158" s="1861"/>
      <c r="U158" s="112"/>
      <c r="V158" s="1861"/>
    </row>
    <row r="159" spans="1:22" s="1850" customFormat="1">
      <c r="B159" s="1861"/>
      <c r="F159" s="1861"/>
      <c r="G159" s="1862"/>
      <c r="H159" s="1861"/>
      <c r="I159" s="1861"/>
      <c r="J159" s="1861"/>
      <c r="K159" s="1861"/>
      <c r="L159" s="1861"/>
      <c r="M159" s="1861"/>
      <c r="N159" s="1861"/>
      <c r="O159" s="1862"/>
      <c r="P159" s="1861"/>
      <c r="Q159" s="1861"/>
      <c r="R159" s="1861"/>
      <c r="S159" s="1861"/>
      <c r="T159" s="1861"/>
      <c r="U159" s="112"/>
      <c r="V159" s="1861"/>
    </row>
    <row r="160" spans="1:22" s="1850" customFormat="1">
      <c r="B160" s="1861"/>
      <c r="F160" s="1861"/>
      <c r="G160" s="1862"/>
      <c r="H160" s="1861"/>
      <c r="I160" s="1861"/>
      <c r="J160" s="1861"/>
      <c r="K160" s="1861"/>
      <c r="L160" s="1861"/>
      <c r="M160" s="1861"/>
      <c r="N160" s="1861"/>
      <c r="O160" s="1862"/>
      <c r="P160" s="1861"/>
      <c r="Q160" s="1861"/>
      <c r="R160" s="1861"/>
      <c r="S160" s="1861"/>
      <c r="T160" s="1861"/>
      <c r="U160" s="112"/>
      <c r="V160" s="1861"/>
    </row>
    <row r="161" spans="2:22" s="1850" customFormat="1">
      <c r="B161" s="1861"/>
      <c r="F161" s="1861"/>
      <c r="G161" s="1862"/>
      <c r="H161" s="1861"/>
      <c r="I161" s="1861"/>
      <c r="J161" s="1861"/>
      <c r="K161" s="1861"/>
      <c r="L161" s="1861"/>
      <c r="M161" s="1861"/>
      <c r="N161" s="1861"/>
      <c r="O161" s="1862"/>
      <c r="P161" s="1861"/>
      <c r="Q161" s="1861"/>
      <c r="R161" s="1861"/>
      <c r="S161" s="1861"/>
      <c r="T161" s="1861"/>
      <c r="U161" s="112"/>
      <c r="V161" s="1861"/>
    </row>
    <row r="162" spans="2:22" s="1850" customFormat="1">
      <c r="B162" s="1861"/>
      <c r="F162" s="1861"/>
      <c r="G162" s="1862"/>
      <c r="H162" s="1861"/>
      <c r="I162" s="1861"/>
      <c r="J162" s="1861"/>
      <c r="K162" s="1861"/>
      <c r="L162" s="1861"/>
      <c r="M162" s="1861"/>
      <c r="N162" s="1861"/>
      <c r="O162" s="1862"/>
      <c r="P162" s="1861"/>
      <c r="Q162" s="1861"/>
      <c r="R162" s="1861"/>
      <c r="S162" s="1861"/>
      <c r="T162" s="1861"/>
      <c r="U162" s="112"/>
      <c r="V162" s="1861"/>
    </row>
    <row r="163" spans="2:22" s="1850" customFormat="1">
      <c r="B163" s="1861"/>
      <c r="F163" s="1861"/>
      <c r="G163" s="1862"/>
      <c r="H163" s="1861"/>
      <c r="I163" s="1861"/>
      <c r="J163" s="1861"/>
      <c r="K163" s="1861"/>
      <c r="L163" s="1861"/>
      <c r="M163" s="1861"/>
      <c r="N163" s="1861"/>
      <c r="O163" s="1862"/>
      <c r="P163" s="1861"/>
      <c r="Q163" s="1861"/>
      <c r="R163" s="1861"/>
      <c r="S163" s="1861"/>
      <c r="T163" s="1861"/>
      <c r="U163" s="112"/>
      <c r="V163" s="1861"/>
    </row>
    <row r="164" spans="2:22" s="1850" customFormat="1">
      <c r="B164" s="1861"/>
      <c r="F164" s="1861"/>
      <c r="G164" s="1862"/>
      <c r="H164" s="1861"/>
      <c r="I164" s="1861"/>
      <c r="J164" s="1861"/>
      <c r="K164" s="1861"/>
      <c r="L164" s="1861"/>
      <c r="M164" s="1861"/>
      <c r="N164" s="1861"/>
      <c r="O164" s="1862"/>
      <c r="P164" s="1861"/>
      <c r="Q164" s="1861"/>
      <c r="R164" s="1861"/>
      <c r="S164" s="1861"/>
      <c r="T164" s="1861"/>
      <c r="U164" s="112"/>
      <c r="V164" s="1861"/>
    </row>
    <row r="165" spans="2:22" s="1850" customFormat="1">
      <c r="B165" s="1861"/>
      <c r="F165" s="1861"/>
      <c r="G165" s="1862"/>
      <c r="H165" s="1861"/>
      <c r="I165" s="1861"/>
      <c r="J165" s="1861"/>
      <c r="K165" s="1861"/>
      <c r="L165" s="1861"/>
      <c r="M165" s="1861"/>
      <c r="N165" s="1861"/>
      <c r="O165" s="1862"/>
      <c r="P165" s="1861"/>
      <c r="Q165" s="1861"/>
      <c r="R165" s="1861"/>
      <c r="S165" s="1861"/>
      <c r="T165" s="1861"/>
      <c r="U165" s="112"/>
      <c r="V165" s="1861"/>
    </row>
    <row r="166" spans="2:22" s="1850" customFormat="1">
      <c r="B166" s="1861"/>
      <c r="F166" s="1861"/>
      <c r="G166" s="1862"/>
      <c r="H166" s="1861"/>
      <c r="I166" s="1861"/>
      <c r="J166" s="1861"/>
      <c r="K166" s="1861"/>
      <c r="L166" s="1861"/>
      <c r="M166" s="1861"/>
      <c r="N166" s="1861"/>
      <c r="O166" s="1862"/>
      <c r="P166" s="1861"/>
      <c r="Q166" s="1861"/>
      <c r="R166" s="1861"/>
      <c r="S166" s="1861"/>
      <c r="T166" s="1861"/>
      <c r="U166" s="112"/>
      <c r="V166" s="1861"/>
    </row>
    <row r="167" spans="2:22" s="1850" customFormat="1">
      <c r="B167" s="1861"/>
      <c r="F167" s="1861"/>
      <c r="G167" s="1862"/>
      <c r="H167" s="1861"/>
      <c r="I167" s="1861"/>
      <c r="J167" s="1861"/>
      <c r="K167" s="1861"/>
      <c r="L167" s="1861"/>
      <c r="M167" s="1861"/>
      <c r="N167" s="1861"/>
      <c r="O167" s="1862"/>
      <c r="P167" s="1861"/>
      <c r="Q167" s="1861"/>
      <c r="R167" s="1861"/>
      <c r="S167" s="1861"/>
      <c r="T167" s="1861"/>
      <c r="U167" s="112"/>
      <c r="V167" s="1861"/>
    </row>
    <row r="168" spans="2:22" s="1850" customFormat="1">
      <c r="B168" s="1861"/>
      <c r="F168" s="1861"/>
      <c r="G168" s="1862"/>
      <c r="H168" s="1861"/>
      <c r="I168" s="1861"/>
      <c r="J168" s="1861"/>
      <c r="K168" s="1861"/>
      <c r="L168" s="1861"/>
      <c r="M168" s="1861"/>
      <c r="N168" s="1861"/>
      <c r="O168" s="1862"/>
      <c r="P168" s="1861"/>
      <c r="Q168" s="1861"/>
      <c r="R168" s="1861"/>
      <c r="S168" s="1861"/>
      <c r="T168" s="1861"/>
      <c r="U168" s="112"/>
      <c r="V168" s="1861"/>
    </row>
    <row r="169" spans="2:22" s="1850" customFormat="1">
      <c r="B169" s="1861"/>
      <c r="F169" s="1861"/>
      <c r="G169" s="1862"/>
      <c r="H169" s="1861"/>
      <c r="I169" s="1861"/>
      <c r="J169" s="1861"/>
      <c r="K169" s="1861"/>
      <c r="L169" s="1861"/>
      <c r="M169" s="1861"/>
      <c r="N169" s="1861"/>
      <c r="O169" s="1862"/>
      <c r="P169" s="1861"/>
      <c r="Q169" s="1861"/>
      <c r="R169" s="1861"/>
      <c r="S169" s="1861"/>
      <c r="T169" s="1861"/>
      <c r="U169" s="112"/>
      <c r="V169" s="1861"/>
    </row>
    <row r="170" spans="2:22" s="1850" customFormat="1">
      <c r="B170" s="1861"/>
      <c r="F170" s="1861"/>
      <c r="G170" s="1862"/>
      <c r="H170" s="1861"/>
      <c r="I170" s="1861"/>
      <c r="J170" s="1861"/>
      <c r="K170" s="1861"/>
      <c r="L170" s="1861"/>
      <c r="M170" s="1861"/>
      <c r="N170" s="1861"/>
      <c r="O170" s="1862"/>
      <c r="P170" s="1861"/>
      <c r="Q170" s="1861"/>
      <c r="R170" s="1861"/>
      <c r="S170" s="1861"/>
      <c r="T170" s="1861"/>
      <c r="U170" s="112"/>
      <c r="V170" s="1861"/>
    </row>
    <row r="171" spans="2:22" s="1850" customFormat="1">
      <c r="B171" s="1861"/>
      <c r="F171" s="1861"/>
      <c r="G171" s="1862"/>
      <c r="H171" s="1861"/>
      <c r="I171" s="1861"/>
      <c r="J171" s="1861"/>
      <c r="K171" s="1861"/>
      <c r="L171" s="1861"/>
      <c r="M171" s="1861"/>
      <c r="N171" s="1861"/>
      <c r="O171" s="1862"/>
      <c r="P171" s="1861"/>
      <c r="Q171" s="1861"/>
      <c r="R171" s="1861"/>
      <c r="S171" s="1861"/>
      <c r="T171" s="1861"/>
      <c r="U171" s="112"/>
      <c r="V171" s="1861"/>
    </row>
    <row r="172" spans="2:22" s="1850" customFormat="1">
      <c r="B172" s="1861"/>
      <c r="F172" s="1861"/>
      <c r="G172" s="1862"/>
      <c r="H172" s="1861"/>
      <c r="I172" s="1861"/>
      <c r="J172" s="1861"/>
      <c r="K172" s="1861"/>
      <c r="L172" s="1861"/>
      <c r="M172" s="1861"/>
      <c r="N172" s="1861"/>
      <c r="O172" s="1862"/>
      <c r="P172" s="1861"/>
      <c r="Q172" s="1861"/>
      <c r="R172" s="1861"/>
      <c r="S172" s="1861"/>
      <c r="T172" s="1861"/>
      <c r="U172" s="112"/>
      <c r="V172" s="1861"/>
    </row>
    <row r="173" spans="2:22" s="1850" customFormat="1">
      <c r="B173" s="1861"/>
      <c r="F173" s="1861"/>
      <c r="G173" s="1862"/>
      <c r="H173" s="1861"/>
      <c r="I173" s="1861"/>
      <c r="J173" s="1861"/>
      <c r="K173" s="1861"/>
      <c r="L173" s="1861"/>
      <c r="M173" s="1861"/>
      <c r="N173" s="1861"/>
      <c r="O173" s="1862"/>
      <c r="P173" s="1861"/>
      <c r="Q173" s="1861"/>
      <c r="R173" s="1861"/>
      <c r="S173" s="1861"/>
      <c r="T173" s="1861"/>
      <c r="U173" s="112"/>
      <c r="V173" s="1861"/>
    </row>
    <row r="174" spans="2:22" s="1850" customFormat="1">
      <c r="B174" s="1861"/>
      <c r="F174" s="1861"/>
      <c r="G174" s="1862"/>
      <c r="H174" s="1861"/>
      <c r="I174" s="1861"/>
      <c r="J174" s="1861"/>
      <c r="K174" s="1861"/>
      <c r="L174" s="1861"/>
      <c r="M174" s="1861"/>
      <c r="N174" s="1861"/>
      <c r="O174" s="1862"/>
      <c r="P174" s="1861"/>
      <c r="Q174" s="1861"/>
      <c r="R174" s="1861"/>
      <c r="S174" s="1861"/>
      <c r="T174" s="1861"/>
      <c r="U174" s="112"/>
      <c r="V174" s="1861"/>
    </row>
    <row r="175" spans="2:22" s="1850" customFormat="1">
      <c r="B175" s="1861"/>
      <c r="F175" s="1861"/>
      <c r="G175" s="1862"/>
      <c r="H175" s="1861"/>
      <c r="I175" s="1861"/>
      <c r="J175" s="1861"/>
      <c r="K175" s="1861"/>
      <c r="L175" s="1861"/>
      <c r="M175" s="1861"/>
      <c r="N175" s="1861"/>
      <c r="O175" s="1862"/>
      <c r="P175" s="1861"/>
      <c r="Q175" s="1861"/>
      <c r="R175" s="1861"/>
      <c r="S175" s="1861"/>
      <c r="T175" s="1861"/>
      <c r="U175" s="112"/>
      <c r="V175" s="1861"/>
    </row>
    <row r="176" spans="2:22" s="1850" customFormat="1">
      <c r="B176" s="1861"/>
      <c r="F176" s="1861"/>
      <c r="G176" s="1862"/>
      <c r="H176" s="1861"/>
      <c r="I176" s="1861"/>
      <c r="J176" s="1861"/>
      <c r="K176" s="1861"/>
      <c r="L176" s="1861"/>
      <c r="M176" s="1861"/>
      <c r="N176" s="1861"/>
      <c r="O176" s="1862"/>
      <c r="P176" s="1861"/>
      <c r="Q176" s="1861"/>
      <c r="R176" s="1861"/>
      <c r="S176" s="1861"/>
      <c r="T176" s="1861"/>
      <c r="U176" s="112"/>
      <c r="V176" s="1861"/>
    </row>
    <row r="177" spans="2:21" s="1850" customFormat="1">
      <c r="B177" s="1861"/>
      <c r="G177" s="1849"/>
      <c r="O177" s="1849"/>
      <c r="U177" s="118"/>
    </row>
    <row r="178" spans="2:21" s="1850" customFormat="1">
      <c r="B178" s="1861"/>
      <c r="G178" s="1849"/>
      <c r="O178" s="1849"/>
      <c r="U178" s="118"/>
    </row>
    <row r="179" spans="2:21" s="1850" customFormat="1">
      <c r="B179" s="1861"/>
      <c r="G179" s="1849"/>
      <c r="O179" s="1849"/>
      <c r="U179" s="118"/>
    </row>
    <row r="180" spans="2:21" s="1850" customFormat="1">
      <c r="B180" s="1861"/>
      <c r="G180" s="1849"/>
      <c r="O180" s="1849"/>
      <c r="U180" s="118"/>
    </row>
    <row r="181" spans="2:21" s="1850" customFormat="1">
      <c r="B181" s="1861"/>
      <c r="G181" s="1849"/>
      <c r="O181" s="1849"/>
      <c r="U181" s="118"/>
    </row>
    <row r="182" spans="2:21" s="1850" customFormat="1">
      <c r="B182" s="1861"/>
      <c r="G182" s="1849"/>
      <c r="O182" s="1849"/>
      <c r="U182" s="118"/>
    </row>
    <row r="183" spans="2:21" s="1850" customFormat="1">
      <c r="B183" s="1861"/>
      <c r="G183" s="1849"/>
      <c r="O183" s="1849"/>
      <c r="U183" s="118"/>
    </row>
    <row r="184" spans="2:21" s="1850" customFormat="1">
      <c r="B184" s="1861"/>
      <c r="G184" s="1849"/>
      <c r="O184" s="1849"/>
      <c r="U184" s="118"/>
    </row>
    <row r="185" spans="2:21" s="1850" customFormat="1">
      <c r="B185" s="1861"/>
      <c r="G185" s="1849"/>
      <c r="O185" s="1849"/>
      <c r="U185" s="118"/>
    </row>
    <row r="186" spans="2:21" s="1850" customFormat="1">
      <c r="B186" s="1861"/>
      <c r="G186" s="1849"/>
      <c r="O186" s="1849"/>
      <c r="U186" s="118"/>
    </row>
    <row r="187" spans="2:21" s="1850" customFormat="1">
      <c r="B187" s="1861"/>
      <c r="G187" s="1849"/>
      <c r="O187" s="1849"/>
      <c r="U187" s="118"/>
    </row>
    <row r="188" spans="2:21" s="1850" customFormat="1">
      <c r="B188" s="1861"/>
      <c r="G188" s="1849"/>
      <c r="O188" s="1849"/>
      <c r="U188" s="118"/>
    </row>
    <row r="189" spans="2:21" s="1850" customFormat="1">
      <c r="B189" s="1861"/>
      <c r="G189" s="1849"/>
      <c r="O189" s="1849"/>
      <c r="U189" s="118"/>
    </row>
    <row r="190" spans="2:21" s="1850" customFormat="1">
      <c r="B190" s="1861"/>
      <c r="G190" s="1849"/>
      <c r="O190" s="1849"/>
      <c r="U190" s="118"/>
    </row>
    <row r="191" spans="2:21" s="1850" customFormat="1">
      <c r="B191" s="1861"/>
      <c r="G191" s="1849"/>
      <c r="O191" s="1849"/>
      <c r="U191" s="118"/>
    </row>
    <row r="192" spans="2:21" s="1850" customFormat="1">
      <c r="B192" s="1861"/>
      <c r="G192" s="1849"/>
      <c r="O192" s="1849"/>
      <c r="U192" s="118"/>
    </row>
    <row r="193" spans="2:21" s="1850" customFormat="1">
      <c r="B193" s="1861"/>
      <c r="G193" s="1849"/>
      <c r="O193" s="1849"/>
      <c r="U193" s="118"/>
    </row>
    <row r="194" spans="2:21" s="1850" customFormat="1">
      <c r="B194" s="1861"/>
      <c r="G194" s="1849"/>
      <c r="O194" s="1849"/>
      <c r="U194" s="118"/>
    </row>
    <row r="195" spans="2:21" s="1850" customFormat="1">
      <c r="B195" s="1861"/>
      <c r="G195" s="1849"/>
      <c r="O195" s="1849"/>
      <c r="U195" s="118"/>
    </row>
    <row r="196" spans="2:21" s="1850" customFormat="1">
      <c r="B196" s="1861"/>
      <c r="G196" s="1849"/>
      <c r="O196" s="1849"/>
      <c r="U196" s="118"/>
    </row>
    <row r="197" spans="2:21" s="1850" customFormat="1">
      <c r="B197" s="1861"/>
      <c r="G197" s="1849"/>
      <c r="O197" s="1849"/>
      <c r="U197" s="118"/>
    </row>
    <row r="198" spans="2:21" s="1850" customFormat="1">
      <c r="B198" s="1861"/>
      <c r="G198" s="1849"/>
      <c r="O198" s="1849"/>
      <c r="U198" s="118"/>
    </row>
    <row r="199" spans="2:21" s="1850" customFormat="1">
      <c r="B199" s="1861"/>
      <c r="G199" s="1849"/>
      <c r="O199" s="1849"/>
      <c r="U199" s="118"/>
    </row>
    <row r="200" spans="2:21" s="1850" customFormat="1">
      <c r="B200" s="1861"/>
      <c r="G200" s="1849"/>
      <c r="O200" s="1849"/>
      <c r="U200" s="118"/>
    </row>
    <row r="201" spans="2:21" s="1850" customFormat="1">
      <c r="B201" s="1861"/>
      <c r="G201" s="1849"/>
      <c r="O201" s="1849"/>
      <c r="U201" s="118"/>
    </row>
    <row r="202" spans="2:21" s="1850" customFormat="1">
      <c r="B202" s="1861"/>
      <c r="G202" s="1849"/>
      <c r="O202" s="1849"/>
      <c r="U202" s="118"/>
    </row>
    <row r="203" spans="2:21" s="1850" customFormat="1">
      <c r="B203" s="1861"/>
      <c r="G203" s="1849"/>
      <c r="O203" s="1849"/>
      <c r="U203" s="118"/>
    </row>
    <row r="204" spans="2:21" s="1850" customFormat="1">
      <c r="B204" s="1861"/>
      <c r="G204" s="1849"/>
      <c r="O204" s="1849"/>
      <c r="U204" s="118"/>
    </row>
    <row r="205" spans="2:21" s="1850" customFormat="1">
      <c r="B205" s="1861"/>
      <c r="G205" s="1849"/>
      <c r="O205" s="1849"/>
      <c r="U205" s="118"/>
    </row>
    <row r="206" spans="2:21" s="1850" customFormat="1">
      <c r="B206" s="1861"/>
      <c r="G206" s="1849"/>
      <c r="O206" s="1849"/>
      <c r="U206" s="118"/>
    </row>
    <row r="207" spans="2:21" s="1850" customFormat="1">
      <c r="B207" s="1861"/>
      <c r="G207" s="1849"/>
      <c r="O207" s="1849"/>
      <c r="U207" s="118"/>
    </row>
    <row r="208" spans="2:21" s="1850" customFormat="1">
      <c r="B208" s="1861"/>
      <c r="G208" s="1849"/>
      <c r="O208" s="1849"/>
      <c r="U208" s="118"/>
    </row>
    <row r="209" spans="2:21" s="1850" customFormat="1">
      <c r="B209" s="1861"/>
      <c r="G209" s="1849"/>
      <c r="O209" s="1849"/>
      <c r="U209" s="118"/>
    </row>
    <row r="210" spans="2:21" s="1850" customFormat="1">
      <c r="B210" s="1861"/>
      <c r="G210" s="1849"/>
      <c r="O210" s="1849"/>
      <c r="U210" s="118"/>
    </row>
    <row r="211" spans="2:21" s="1850" customFormat="1">
      <c r="B211" s="1861"/>
      <c r="G211" s="1849"/>
      <c r="O211" s="1849"/>
      <c r="U211" s="118"/>
    </row>
    <row r="212" spans="2:21" s="1850" customFormat="1">
      <c r="B212" s="1861"/>
      <c r="G212" s="1849"/>
      <c r="O212" s="1849"/>
      <c r="U212" s="118"/>
    </row>
    <row r="213" spans="2:21" s="1850" customFormat="1">
      <c r="B213" s="1861"/>
      <c r="G213" s="1849"/>
      <c r="O213" s="1849"/>
      <c r="U213" s="118"/>
    </row>
    <row r="214" spans="2:21" s="1850" customFormat="1">
      <c r="B214" s="1861"/>
      <c r="G214" s="1849"/>
      <c r="O214" s="1849"/>
      <c r="U214" s="118"/>
    </row>
    <row r="215" spans="2:21" s="1850" customFormat="1">
      <c r="B215" s="1861"/>
      <c r="G215" s="1849"/>
      <c r="O215" s="1849"/>
      <c r="U215" s="118"/>
    </row>
    <row r="216" spans="2:21" s="1850" customFormat="1">
      <c r="B216" s="1861"/>
      <c r="G216" s="1849"/>
      <c r="O216" s="1849"/>
      <c r="U216" s="118"/>
    </row>
    <row r="217" spans="2:21" s="1850" customFormat="1">
      <c r="B217" s="1861"/>
      <c r="G217" s="1849"/>
      <c r="O217" s="1849"/>
      <c r="U217" s="118"/>
    </row>
    <row r="218" spans="2:21" s="1850" customFormat="1">
      <c r="B218" s="1861"/>
      <c r="G218" s="1849"/>
      <c r="O218" s="1849"/>
      <c r="U218" s="118"/>
    </row>
    <row r="219" spans="2:21" s="1850" customFormat="1">
      <c r="B219" s="1861"/>
      <c r="G219" s="1849"/>
      <c r="O219" s="1849"/>
      <c r="U219" s="118"/>
    </row>
    <row r="220" spans="2:21" s="1850" customFormat="1">
      <c r="B220" s="1861"/>
      <c r="G220" s="1849"/>
      <c r="O220" s="1849"/>
      <c r="U220" s="118"/>
    </row>
    <row r="221" spans="2:21" s="1850" customFormat="1">
      <c r="B221" s="1861"/>
      <c r="G221" s="1849"/>
      <c r="O221" s="1849"/>
      <c r="U221" s="118"/>
    </row>
    <row r="222" spans="2:21" s="1850" customFormat="1">
      <c r="B222" s="1861"/>
      <c r="G222" s="1849"/>
      <c r="O222" s="1849"/>
      <c r="U222" s="118"/>
    </row>
    <row r="223" spans="2:21" s="1850" customFormat="1">
      <c r="B223" s="1861"/>
      <c r="G223" s="1849"/>
      <c r="O223" s="1849"/>
      <c r="U223" s="118"/>
    </row>
    <row r="224" spans="2:21" s="1850" customFormat="1">
      <c r="B224" s="1861"/>
      <c r="G224" s="1849"/>
      <c r="O224" s="1849"/>
      <c r="U224" s="118"/>
    </row>
    <row r="225" spans="2:21" s="1850" customFormat="1">
      <c r="B225" s="1861"/>
      <c r="G225" s="1849"/>
      <c r="O225" s="1849"/>
      <c r="U225" s="118"/>
    </row>
    <row r="226" spans="2:21" s="1850" customFormat="1">
      <c r="B226" s="1861"/>
      <c r="G226" s="1849"/>
      <c r="O226" s="1849"/>
      <c r="U226" s="118"/>
    </row>
    <row r="227" spans="2:21" s="1850" customFormat="1">
      <c r="B227" s="1861"/>
      <c r="G227" s="1849"/>
      <c r="O227" s="1849"/>
      <c r="U227" s="118"/>
    </row>
    <row r="228" spans="2:21" s="1850" customFormat="1">
      <c r="B228" s="1861"/>
      <c r="G228" s="1849"/>
      <c r="O228" s="1849"/>
      <c r="U228" s="118"/>
    </row>
    <row r="229" spans="2:21" s="1850" customFormat="1">
      <c r="B229" s="1861"/>
      <c r="G229" s="1849"/>
      <c r="O229" s="1849"/>
      <c r="U229" s="118"/>
    </row>
    <row r="230" spans="2:21" s="1850" customFormat="1">
      <c r="B230" s="1861"/>
      <c r="G230" s="1849"/>
      <c r="O230" s="1849"/>
      <c r="U230" s="118"/>
    </row>
    <row r="231" spans="2:21" s="1850" customFormat="1">
      <c r="B231" s="1861"/>
      <c r="G231" s="1849"/>
      <c r="O231" s="1849"/>
      <c r="U231" s="118"/>
    </row>
    <row r="232" spans="2:21" s="1850" customFormat="1">
      <c r="B232" s="1861"/>
      <c r="G232" s="1849"/>
      <c r="O232" s="1849"/>
      <c r="U232" s="118"/>
    </row>
    <row r="233" spans="2:21" s="1850" customFormat="1">
      <c r="B233" s="1861"/>
      <c r="G233" s="1849"/>
      <c r="O233" s="1849"/>
      <c r="U233" s="118"/>
    </row>
    <row r="234" spans="2:21" s="1850" customFormat="1">
      <c r="B234" s="1861"/>
      <c r="G234" s="1849"/>
      <c r="O234" s="1849"/>
      <c r="U234" s="118"/>
    </row>
    <row r="235" spans="2:21" s="1850" customFormat="1">
      <c r="B235" s="1861"/>
      <c r="G235" s="1849"/>
      <c r="O235" s="1849"/>
      <c r="U235" s="118"/>
    </row>
    <row r="236" spans="2:21" s="1850" customFormat="1">
      <c r="B236" s="1861"/>
      <c r="G236" s="1849"/>
      <c r="O236" s="1849"/>
      <c r="U236" s="118"/>
    </row>
    <row r="237" spans="2:21" s="1850" customFormat="1">
      <c r="B237" s="1861"/>
      <c r="G237" s="1849"/>
      <c r="O237" s="1849"/>
      <c r="U237" s="118"/>
    </row>
    <row r="238" spans="2:21" s="1850" customFormat="1">
      <c r="B238" s="1861"/>
      <c r="G238" s="1849"/>
      <c r="O238" s="1849"/>
      <c r="U238" s="118"/>
    </row>
    <row r="239" spans="2:21" s="1850" customFormat="1">
      <c r="B239" s="1861"/>
      <c r="G239" s="1849"/>
      <c r="O239" s="1849"/>
      <c r="U239" s="118"/>
    </row>
    <row r="240" spans="2:21" s="1850" customFormat="1">
      <c r="B240" s="1861"/>
      <c r="G240" s="1849"/>
      <c r="O240" s="1849"/>
      <c r="U240" s="118"/>
    </row>
    <row r="241" spans="2:21" s="1850" customFormat="1">
      <c r="B241" s="1861"/>
      <c r="G241" s="1849"/>
      <c r="O241" s="1849"/>
      <c r="U241" s="118"/>
    </row>
    <row r="242" spans="2:21" s="1850" customFormat="1">
      <c r="B242" s="1861"/>
      <c r="G242" s="1849"/>
      <c r="O242" s="1849"/>
      <c r="U242" s="118"/>
    </row>
    <row r="243" spans="2:21" s="1850" customFormat="1">
      <c r="B243" s="1861"/>
      <c r="G243" s="1849"/>
      <c r="O243" s="1849"/>
      <c r="U243" s="118"/>
    </row>
    <row r="244" spans="2:21" s="1850" customFormat="1">
      <c r="B244" s="1861"/>
      <c r="G244" s="1849"/>
      <c r="O244" s="1849"/>
      <c r="U244" s="118"/>
    </row>
    <row r="245" spans="2:21" s="1850" customFormat="1">
      <c r="B245" s="1861"/>
      <c r="G245" s="1849"/>
      <c r="O245" s="1849"/>
      <c r="U245" s="118"/>
    </row>
    <row r="246" spans="2:21" s="1850" customFormat="1">
      <c r="B246" s="1861"/>
      <c r="G246" s="1849"/>
      <c r="O246" s="1849"/>
      <c r="U246" s="118"/>
    </row>
    <row r="247" spans="2:21" s="1850" customFormat="1">
      <c r="B247" s="1861"/>
      <c r="G247" s="1849"/>
      <c r="O247" s="1849"/>
      <c r="U247" s="118"/>
    </row>
    <row r="248" spans="2:21" s="1850" customFormat="1">
      <c r="B248" s="1861"/>
      <c r="G248" s="1849"/>
      <c r="O248" s="1849"/>
      <c r="U248" s="118"/>
    </row>
    <row r="249" spans="2:21" s="1850" customFormat="1">
      <c r="B249" s="1861"/>
      <c r="G249" s="1849"/>
      <c r="O249" s="1849"/>
      <c r="U249" s="118"/>
    </row>
    <row r="250" spans="2:21" s="1850" customFormat="1">
      <c r="B250" s="1861"/>
      <c r="G250" s="1849"/>
      <c r="O250" s="1849"/>
      <c r="U250" s="118"/>
    </row>
    <row r="251" spans="2:21" s="1850" customFormat="1">
      <c r="B251" s="1861"/>
      <c r="G251" s="1849"/>
      <c r="O251" s="1849"/>
      <c r="U251" s="118"/>
    </row>
    <row r="252" spans="2:21" s="1850" customFormat="1">
      <c r="B252" s="1861"/>
      <c r="G252" s="1849"/>
      <c r="O252" s="1849"/>
      <c r="U252" s="118"/>
    </row>
    <row r="253" spans="2:21" s="1850" customFormat="1">
      <c r="B253" s="1861"/>
      <c r="G253" s="1849"/>
      <c r="O253" s="1849"/>
      <c r="U253" s="118"/>
    </row>
    <row r="254" spans="2:21" s="1850" customFormat="1">
      <c r="B254" s="1861"/>
      <c r="G254" s="1849"/>
      <c r="O254" s="1849"/>
      <c r="U254" s="118"/>
    </row>
    <row r="255" spans="2:21" s="1850" customFormat="1">
      <c r="B255" s="1861"/>
      <c r="G255" s="1849"/>
      <c r="O255" s="1849"/>
      <c r="U255" s="118"/>
    </row>
    <row r="256" spans="2:21" s="1850" customFormat="1">
      <c r="B256" s="1861"/>
      <c r="G256" s="1849"/>
      <c r="O256" s="1849"/>
      <c r="U256" s="118"/>
    </row>
    <row r="257" spans="2:21" s="1850" customFormat="1">
      <c r="B257" s="1861"/>
      <c r="G257" s="1849"/>
      <c r="O257" s="1849"/>
      <c r="U257" s="118"/>
    </row>
    <row r="258" spans="2:21" s="1850" customFormat="1">
      <c r="B258" s="1861"/>
      <c r="G258" s="1849"/>
      <c r="O258" s="1849"/>
      <c r="U258" s="118"/>
    </row>
    <row r="259" spans="2:21" s="1850" customFormat="1">
      <c r="B259" s="1861"/>
      <c r="G259" s="1849"/>
      <c r="O259" s="1849"/>
      <c r="U259" s="118"/>
    </row>
    <row r="260" spans="2:21" s="1850" customFormat="1">
      <c r="B260" s="1861"/>
      <c r="G260" s="1849"/>
      <c r="O260" s="1849"/>
      <c r="U260" s="118"/>
    </row>
    <row r="261" spans="2:21" s="1850" customFormat="1">
      <c r="B261" s="1861"/>
      <c r="G261" s="1849"/>
      <c r="O261" s="1849"/>
      <c r="U261" s="118"/>
    </row>
    <row r="262" spans="2:21" s="1850" customFormat="1">
      <c r="B262" s="1861"/>
      <c r="G262" s="1849"/>
      <c r="O262" s="1849"/>
      <c r="U262" s="118"/>
    </row>
    <row r="263" spans="2:21" s="1850" customFormat="1">
      <c r="B263" s="1861"/>
      <c r="G263" s="1849"/>
      <c r="O263" s="1849"/>
      <c r="U263" s="118"/>
    </row>
    <row r="264" spans="2:21" s="1850" customFormat="1">
      <c r="B264" s="1861"/>
      <c r="G264" s="1849"/>
      <c r="O264" s="1849"/>
      <c r="U264" s="118"/>
    </row>
    <row r="265" spans="2:21" s="1850" customFormat="1">
      <c r="B265" s="1861"/>
      <c r="G265" s="1849"/>
      <c r="O265" s="1849"/>
      <c r="U265" s="118"/>
    </row>
    <row r="266" spans="2:21" s="1850" customFormat="1">
      <c r="B266" s="1861"/>
      <c r="G266" s="1849"/>
      <c r="O266" s="1849"/>
      <c r="U266" s="118"/>
    </row>
    <row r="267" spans="2:21" s="1850" customFormat="1">
      <c r="B267" s="1861"/>
      <c r="G267" s="1849"/>
      <c r="O267" s="1849"/>
      <c r="U267" s="118"/>
    </row>
    <row r="268" spans="2:21" s="1850" customFormat="1">
      <c r="B268" s="1861"/>
      <c r="G268" s="1849"/>
      <c r="O268" s="1849"/>
      <c r="U268" s="118"/>
    </row>
    <row r="269" spans="2:21" s="1850" customFormat="1">
      <c r="B269" s="1861"/>
      <c r="G269" s="1849"/>
      <c r="O269" s="1849"/>
      <c r="U269" s="118"/>
    </row>
    <row r="270" spans="2:21" s="1850" customFormat="1">
      <c r="B270" s="1861"/>
      <c r="G270" s="1849"/>
      <c r="O270" s="1849"/>
      <c r="U270" s="118"/>
    </row>
    <row r="271" spans="2:21" s="1850" customFormat="1">
      <c r="B271" s="1861"/>
      <c r="G271" s="1849"/>
      <c r="O271" s="1849"/>
      <c r="U271" s="118"/>
    </row>
    <row r="272" spans="2:21" s="1850" customFormat="1">
      <c r="B272" s="1861"/>
      <c r="G272" s="1849"/>
      <c r="O272" s="1849"/>
      <c r="U272" s="118"/>
    </row>
    <row r="273" spans="2:21" s="1850" customFormat="1">
      <c r="B273" s="1861"/>
      <c r="G273" s="1849"/>
      <c r="O273" s="1849"/>
      <c r="U273" s="118"/>
    </row>
    <row r="274" spans="2:21" s="1850" customFormat="1">
      <c r="B274" s="1861"/>
      <c r="G274" s="1849"/>
      <c r="O274" s="1849"/>
      <c r="U274" s="118"/>
    </row>
    <row r="275" spans="2:21" s="1850" customFormat="1">
      <c r="B275" s="1861"/>
      <c r="G275" s="1849"/>
      <c r="O275" s="1849"/>
      <c r="U275" s="118"/>
    </row>
    <row r="276" spans="2:21" s="1850" customFormat="1">
      <c r="B276" s="1861"/>
      <c r="G276" s="1849"/>
      <c r="O276" s="1849"/>
      <c r="U276" s="118"/>
    </row>
    <row r="277" spans="2:21" s="1850" customFormat="1">
      <c r="B277" s="1861"/>
      <c r="G277" s="1849"/>
      <c r="O277" s="1849"/>
      <c r="U277" s="118"/>
    </row>
    <row r="278" spans="2:21" s="1850" customFormat="1">
      <c r="B278" s="1861"/>
      <c r="G278" s="1849"/>
      <c r="O278" s="1849"/>
      <c r="U278" s="118"/>
    </row>
    <row r="279" spans="2:21" s="1850" customFormat="1">
      <c r="B279" s="1861"/>
      <c r="G279" s="1849"/>
      <c r="O279" s="1849"/>
      <c r="U279" s="118"/>
    </row>
    <row r="280" spans="2:21" s="1850" customFormat="1">
      <c r="B280" s="1861"/>
      <c r="G280" s="1849"/>
      <c r="O280" s="1849"/>
      <c r="U280" s="118"/>
    </row>
    <row r="281" spans="2:21" s="1850" customFormat="1">
      <c r="B281" s="1861"/>
      <c r="G281" s="1849"/>
      <c r="O281" s="1849"/>
      <c r="U281" s="118"/>
    </row>
    <row r="282" spans="2:21" s="1850" customFormat="1">
      <c r="B282" s="1861"/>
      <c r="G282" s="1849"/>
      <c r="O282" s="1849"/>
      <c r="U282" s="118"/>
    </row>
    <row r="283" spans="2:21" s="1850" customFormat="1">
      <c r="B283" s="1861"/>
      <c r="G283" s="1849"/>
      <c r="O283" s="1849"/>
      <c r="U283" s="118"/>
    </row>
    <row r="284" spans="2:21" s="1850" customFormat="1">
      <c r="B284" s="1861"/>
      <c r="G284" s="1849"/>
      <c r="O284" s="1849"/>
      <c r="U284" s="118"/>
    </row>
    <row r="285" spans="2:21" s="1850" customFormat="1">
      <c r="B285" s="1861"/>
      <c r="G285" s="1849"/>
      <c r="O285" s="1849"/>
      <c r="U285" s="118"/>
    </row>
    <row r="286" spans="2:21" s="1850" customFormat="1">
      <c r="B286" s="1861"/>
      <c r="G286" s="1849"/>
      <c r="O286" s="1849"/>
      <c r="U286" s="118"/>
    </row>
    <row r="287" spans="2:21" s="1850" customFormat="1">
      <c r="B287" s="1861"/>
      <c r="G287" s="1849"/>
      <c r="O287" s="1849"/>
      <c r="U287" s="118"/>
    </row>
    <row r="288" spans="2:21" s="1850" customFormat="1">
      <c r="B288" s="1861"/>
      <c r="G288" s="1849"/>
      <c r="O288" s="1849"/>
      <c r="U288" s="118"/>
    </row>
    <row r="289" spans="2:21" s="1850" customFormat="1">
      <c r="B289" s="1861"/>
      <c r="G289" s="1849"/>
      <c r="O289" s="1849"/>
      <c r="U289" s="118"/>
    </row>
    <row r="290" spans="2:21" s="1850" customFormat="1">
      <c r="B290" s="1861"/>
      <c r="G290" s="1849"/>
      <c r="O290" s="1849"/>
      <c r="U290" s="118"/>
    </row>
    <row r="291" spans="2:21" s="1850" customFormat="1">
      <c r="B291" s="1861"/>
      <c r="G291" s="1849"/>
      <c r="O291" s="1849"/>
      <c r="U291" s="118"/>
    </row>
    <row r="292" spans="2:21" s="1850" customFormat="1">
      <c r="B292" s="1861"/>
      <c r="G292" s="1849"/>
      <c r="O292" s="1849"/>
      <c r="U292" s="118"/>
    </row>
    <row r="293" spans="2:21" s="1850" customFormat="1">
      <c r="B293" s="1861"/>
      <c r="G293" s="1849"/>
      <c r="O293" s="1849"/>
      <c r="U293" s="118"/>
    </row>
    <row r="294" spans="2:21" s="1850" customFormat="1">
      <c r="B294" s="1861"/>
      <c r="G294" s="1849"/>
      <c r="O294" s="1849"/>
      <c r="U294" s="118"/>
    </row>
    <row r="295" spans="2:21" s="1850" customFormat="1">
      <c r="B295" s="1861"/>
      <c r="G295" s="1849"/>
      <c r="O295" s="1849"/>
      <c r="U295" s="118"/>
    </row>
    <row r="296" spans="2:21" s="1850" customFormat="1">
      <c r="B296" s="1861"/>
      <c r="G296" s="1849"/>
      <c r="O296" s="1849"/>
      <c r="U296" s="118"/>
    </row>
    <row r="297" spans="2:21" s="1850" customFormat="1">
      <c r="B297" s="1861"/>
      <c r="G297" s="1849"/>
      <c r="O297" s="1849"/>
      <c r="U297" s="118"/>
    </row>
    <row r="298" spans="2:21" s="1850" customFormat="1">
      <c r="B298" s="1861"/>
      <c r="G298" s="1849"/>
      <c r="O298" s="1849"/>
      <c r="U298" s="118"/>
    </row>
    <row r="299" spans="2:21" s="1850" customFormat="1">
      <c r="B299" s="1861"/>
      <c r="G299" s="1849"/>
      <c r="O299" s="1849"/>
      <c r="U299" s="118"/>
    </row>
    <row r="300" spans="2:21" s="1850" customFormat="1">
      <c r="B300" s="1861"/>
      <c r="G300" s="1849"/>
      <c r="O300" s="1849"/>
      <c r="U300" s="118"/>
    </row>
    <row r="301" spans="2:21" s="1850" customFormat="1">
      <c r="B301" s="1861"/>
      <c r="G301" s="1849"/>
      <c r="O301" s="1849"/>
      <c r="U301" s="118"/>
    </row>
    <row r="302" spans="2:21" s="1850" customFormat="1">
      <c r="B302" s="1861"/>
      <c r="G302" s="1849"/>
      <c r="O302" s="1849"/>
      <c r="U302" s="118"/>
    </row>
    <row r="303" spans="2:21" s="1850" customFormat="1">
      <c r="B303" s="1861"/>
      <c r="G303" s="1849"/>
      <c r="O303" s="1849"/>
      <c r="U303" s="118"/>
    </row>
    <row r="304" spans="2:21" s="1850" customFormat="1">
      <c r="B304" s="1861"/>
      <c r="G304" s="1849"/>
      <c r="O304" s="1849"/>
      <c r="U304" s="118"/>
    </row>
    <row r="305" spans="2:21" s="1850" customFormat="1">
      <c r="B305" s="1861"/>
      <c r="G305" s="1849"/>
      <c r="O305" s="1849"/>
      <c r="U305" s="118"/>
    </row>
    <row r="306" spans="2:21" s="1850" customFormat="1">
      <c r="B306" s="1861"/>
      <c r="G306" s="1849"/>
      <c r="O306" s="1849"/>
      <c r="U306" s="118"/>
    </row>
    <row r="307" spans="2:21" s="1850" customFormat="1">
      <c r="B307" s="1861"/>
      <c r="G307" s="1849"/>
      <c r="O307" s="1849"/>
      <c r="U307" s="118"/>
    </row>
    <row r="308" spans="2:21" s="1850" customFormat="1">
      <c r="B308" s="1861"/>
      <c r="G308" s="1849"/>
      <c r="O308" s="1849"/>
      <c r="U308" s="118"/>
    </row>
    <row r="309" spans="2:21" s="1850" customFormat="1">
      <c r="B309" s="1861"/>
      <c r="G309" s="1849"/>
      <c r="O309" s="1849"/>
      <c r="U309" s="118"/>
    </row>
    <row r="310" spans="2:21" s="1850" customFormat="1">
      <c r="B310" s="1861"/>
      <c r="G310" s="1849"/>
      <c r="O310" s="1849"/>
      <c r="U310" s="118"/>
    </row>
    <row r="311" spans="2:21" s="1850" customFormat="1">
      <c r="B311" s="1861"/>
      <c r="G311" s="1849"/>
      <c r="O311" s="1849"/>
      <c r="U311" s="118"/>
    </row>
    <row r="312" spans="2:21" s="1850" customFormat="1">
      <c r="B312" s="1861"/>
      <c r="G312" s="1849"/>
      <c r="O312" s="1849"/>
      <c r="U312" s="118"/>
    </row>
    <row r="313" spans="2:21" s="1850" customFormat="1">
      <c r="B313" s="1861"/>
      <c r="G313" s="1849"/>
      <c r="O313" s="1849"/>
      <c r="U313" s="118"/>
    </row>
    <row r="314" spans="2:21" s="1850" customFormat="1">
      <c r="B314" s="1861"/>
      <c r="G314" s="1849"/>
      <c r="O314" s="1849"/>
      <c r="U314" s="118"/>
    </row>
    <row r="315" spans="2:21" s="1850" customFormat="1">
      <c r="B315" s="1861"/>
      <c r="G315" s="1849"/>
      <c r="O315" s="1849"/>
      <c r="U315" s="118"/>
    </row>
    <row r="316" spans="2:21" s="1850" customFormat="1">
      <c r="B316" s="1861"/>
      <c r="G316" s="1849"/>
      <c r="O316" s="1849"/>
      <c r="U316" s="118"/>
    </row>
    <row r="317" spans="2:21" s="1850" customFormat="1">
      <c r="B317" s="1861"/>
      <c r="G317" s="1849"/>
      <c r="O317" s="1849"/>
      <c r="U317" s="118"/>
    </row>
    <row r="318" spans="2:21" s="1850" customFormat="1">
      <c r="B318" s="1861"/>
      <c r="G318" s="1849"/>
      <c r="O318" s="1849"/>
      <c r="U318" s="118"/>
    </row>
    <row r="319" spans="2:21" s="1850" customFormat="1">
      <c r="B319" s="1861"/>
      <c r="G319" s="1849"/>
      <c r="O319" s="1849"/>
      <c r="U319" s="118"/>
    </row>
    <row r="320" spans="2:21" s="1850" customFormat="1">
      <c r="B320" s="1861"/>
      <c r="G320" s="1849"/>
      <c r="O320" s="1849"/>
      <c r="U320" s="118"/>
    </row>
    <row r="321" spans="2:21" s="1850" customFormat="1">
      <c r="B321" s="1861"/>
      <c r="G321" s="1849"/>
      <c r="O321" s="1849"/>
      <c r="U321" s="118"/>
    </row>
    <row r="322" spans="2:21" s="1850" customFormat="1">
      <c r="B322" s="1861"/>
      <c r="G322" s="1849"/>
      <c r="O322" s="1849"/>
      <c r="U322" s="118"/>
    </row>
    <row r="323" spans="2:21" s="1850" customFormat="1">
      <c r="B323" s="1861"/>
      <c r="G323" s="1849"/>
      <c r="O323" s="1849"/>
      <c r="U323" s="118"/>
    </row>
    <row r="324" spans="2:21" s="1850" customFormat="1">
      <c r="B324" s="1861"/>
      <c r="G324" s="1849"/>
      <c r="O324" s="1849"/>
      <c r="U324" s="118"/>
    </row>
    <row r="325" spans="2:21" s="1850" customFormat="1">
      <c r="B325" s="1861"/>
      <c r="G325" s="1849"/>
      <c r="O325" s="1849"/>
      <c r="U325" s="118"/>
    </row>
    <row r="326" spans="2:21" s="1850" customFormat="1">
      <c r="B326" s="1861"/>
      <c r="G326" s="1849"/>
      <c r="O326" s="1849"/>
      <c r="U326" s="118"/>
    </row>
    <row r="327" spans="2:21" s="1850" customFormat="1">
      <c r="B327" s="1861"/>
      <c r="G327" s="1849"/>
      <c r="O327" s="1849"/>
      <c r="U327" s="118"/>
    </row>
    <row r="328" spans="2:21" s="1850" customFormat="1">
      <c r="B328" s="1861"/>
      <c r="G328" s="1849"/>
      <c r="O328" s="1849"/>
      <c r="U328" s="118"/>
    </row>
    <row r="329" spans="2:21" s="1850" customFormat="1">
      <c r="B329" s="1861"/>
      <c r="G329" s="1849"/>
      <c r="O329" s="1849"/>
      <c r="U329" s="118"/>
    </row>
    <row r="330" spans="2:21" s="1850" customFormat="1">
      <c r="B330" s="1861"/>
      <c r="G330" s="1849"/>
      <c r="O330" s="1849"/>
      <c r="U330" s="118"/>
    </row>
    <row r="331" spans="2:21" s="1850" customFormat="1">
      <c r="B331" s="1861"/>
      <c r="G331" s="1849"/>
      <c r="O331" s="1849"/>
      <c r="U331" s="118"/>
    </row>
    <row r="332" spans="2:21" s="1850" customFormat="1">
      <c r="B332" s="1861"/>
      <c r="G332" s="1849"/>
      <c r="O332" s="1849"/>
      <c r="U332" s="118"/>
    </row>
    <row r="333" spans="2:21" s="1850" customFormat="1">
      <c r="B333" s="1861"/>
      <c r="G333" s="1849"/>
      <c r="O333" s="1849"/>
      <c r="U333" s="118"/>
    </row>
    <row r="334" spans="2:21" s="1850" customFormat="1">
      <c r="B334" s="1861"/>
      <c r="G334" s="1849"/>
      <c r="O334" s="1849"/>
      <c r="U334" s="118"/>
    </row>
    <row r="335" spans="2:21" s="1850" customFormat="1">
      <c r="B335" s="1861"/>
      <c r="G335" s="1849"/>
      <c r="O335" s="1849"/>
      <c r="U335" s="118"/>
    </row>
    <row r="336" spans="2:21" s="1850" customFormat="1">
      <c r="B336" s="1861"/>
      <c r="G336" s="1849"/>
      <c r="O336" s="1849"/>
      <c r="U336" s="118"/>
    </row>
    <row r="337" spans="2:21" s="1850" customFormat="1">
      <c r="B337" s="1861"/>
      <c r="G337" s="1849"/>
      <c r="O337" s="1849"/>
      <c r="U337" s="118"/>
    </row>
    <row r="338" spans="2:21" s="1850" customFormat="1">
      <c r="B338" s="1861"/>
      <c r="G338" s="1849"/>
      <c r="O338" s="1849"/>
      <c r="U338" s="118"/>
    </row>
    <row r="339" spans="2:21" s="1850" customFormat="1">
      <c r="B339" s="1861"/>
      <c r="G339" s="1849"/>
      <c r="O339" s="1849"/>
      <c r="U339" s="118"/>
    </row>
    <row r="340" spans="2:21" s="1850" customFormat="1">
      <c r="B340" s="1861"/>
      <c r="G340" s="1849"/>
      <c r="O340" s="1849"/>
      <c r="U340" s="118"/>
    </row>
    <row r="341" spans="2:21" s="1850" customFormat="1">
      <c r="B341" s="1861"/>
      <c r="G341" s="1849"/>
      <c r="O341" s="1849"/>
      <c r="U341" s="118"/>
    </row>
    <row r="342" spans="2:21" s="1850" customFormat="1">
      <c r="B342" s="1861"/>
      <c r="G342" s="1849"/>
      <c r="O342" s="1849"/>
      <c r="U342" s="118"/>
    </row>
    <row r="343" spans="2:21" s="1850" customFormat="1">
      <c r="B343" s="1861"/>
      <c r="G343" s="1849"/>
      <c r="O343" s="1849"/>
      <c r="U343" s="118"/>
    </row>
    <row r="344" spans="2:21" s="1850" customFormat="1">
      <c r="B344" s="1861"/>
      <c r="G344" s="1849"/>
      <c r="O344" s="1849"/>
      <c r="U344" s="118"/>
    </row>
    <row r="345" spans="2:21" s="1850" customFormat="1">
      <c r="B345" s="1861"/>
      <c r="G345" s="1849"/>
      <c r="O345" s="1849"/>
      <c r="U345" s="118"/>
    </row>
    <row r="346" spans="2:21" s="1850" customFormat="1">
      <c r="B346" s="1861"/>
      <c r="G346" s="1849"/>
      <c r="O346" s="1849"/>
      <c r="U346" s="118"/>
    </row>
    <row r="347" spans="2:21" s="1850" customFormat="1">
      <c r="B347" s="1861"/>
      <c r="G347" s="1849"/>
      <c r="O347" s="1849"/>
      <c r="U347" s="118"/>
    </row>
    <row r="348" spans="2:21" s="1850" customFormat="1">
      <c r="B348" s="1861"/>
      <c r="G348" s="1849"/>
      <c r="O348" s="1849"/>
      <c r="U348" s="118"/>
    </row>
    <row r="349" spans="2:21" s="1850" customFormat="1">
      <c r="B349" s="1861"/>
      <c r="G349" s="1849"/>
      <c r="O349" s="1849"/>
      <c r="U349" s="118"/>
    </row>
    <row r="350" spans="2:21" s="1850" customFormat="1">
      <c r="B350" s="1861"/>
      <c r="G350" s="1849"/>
      <c r="O350" s="1849"/>
      <c r="U350" s="118"/>
    </row>
    <row r="351" spans="2:21" s="1850" customFormat="1">
      <c r="B351" s="1861"/>
      <c r="G351" s="1849"/>
      <c r="O351" s="1849"/>
      <c r="U351" s="118"/>
    </row>
    <row r="352" spans="2:21" s="1850" customFormat="1">
      <c r="B352" s="1861"/>
      <c r="G352" s="1849"/>
      <c r="O352" s="1849"/>
      <c r="U352" s="118"/>
    </row>
    <row r="353" spans="2:21" s="1850" customFormat="1">
      <c r="B353" s="1861"/>
      <c r="G353" s="1849"/>
      <c r="O353" s="1849"/>
      <c r="U353" s="118"/>
    </row>
    <row r="354" spans="2:21" s="1850" customFormat="1">
      <c r="B354" s="1861"/>
      <c r="G354" s="1849"/>
      <c r="O354" s="1849"/>
      <c r="U354" s="118"/>
    </row>
    <row r="355" spans="2:21" s="1850" customFormat="1">
      <c r="B355" s="1861"/>
      <c r="G355" s="1849"/>
      <c r="O355" s="1849"/>
      <c r="U355" s="118"/>
    </row>
    <row r="356" spans="2:21" s="1850" customFormat="1">
      <c r="B356" s="1861"/>
      <c r="G356" s="1849"/>
      <c r="O356" s="1849"/>
      <c r="U356" s="118"/>
    </row>
    <row r="357" spans="2:21" s="1850" customFormat="1">
      <c r="B357" s="1861"/>
      <c r="G357" s="1849"/>
      <c r="O357" s="1849"/>
      <c r="U357" s="118"/>
    </row>
    <row r="358" spans="2:21" s="1850" customFormat="1">
      <c r="B358" s="1861"/>
      <c r="G358" s="1849"/>
      <c r="O358" s="1849"/>
      <c r="U358" s="118"/>
    </row>
    <row r="359" spans="2:21" s="1850" customFormat="1">
      <c r="B359" s="1861"/>
      <c r="G359" s="1849"/>
      <c r="O359" s="1849"/>
      <c r="U359" s="118"/>
    </row>
    <row r="360" spans="2:21" s="1850" customFormat="1">
      <c r="B360" s="1861"/>
      <c r="G360" s="1849"/>
      <c r="O360" s="1849"/>
      <c r="U360" s="118"/>
    </row>
    <row r="361" spans="2:21" s="1850" customFormat="1">
      <c r="B361" s="1861"/>
      <c r="G361" s="1849"/>
      <c r="O361" s="1849"/>
      <c r="U361" s="118"/>
    </row>
    <row r="362" spans="2:21" s="1850" customFormat="1">
      <c r="B362" s="1861"/>
      <c r="G362" s="1849"/>
      <c r="O362" s="1849"/>
      <c r="U362" s="118"/>
    </row>
    <row r="363" spans="2:21" s="1850" customFormat="1">
      <c r="B363" s="1861"/>
      <c r="G363" s="1849"/>
      <c r="O363" s="1849"/>
      <c r="U363" s="118"/>
    </row>
    <row r="364" spans="2:21" s="1850" customFormat="1">
      <c r="B364" s="1861"/>
      <c r="G364" s="1849"/>
      <c r="O364" s="1849"/>
      <c r="U364" s="118"/>
    </row>
    <row r="365" spans="2:21" s="1850" customFormat="1">
      <c r="B365" s="1861"/>
      <c r="G365" s="1849"/>
      <c r="O365" s="1849"/>
      <c r="U365" s="118"/>
    </row>
    <row r="366" spans="2:21" s="1850" customFormat="1">
      <c r="B366" s="1861"/>
      <c r="G366" s="1849"/>
      <c r="O366" s="1849"/>
      <c r="U366" s="118"/>
    </row>
    <row r="367" spans="2:21" s="1850" customFormat="1">
      <c r="B367" s="1861"/>
      <c r="G367" s="1849"/>
      <c r="O367" s="1849"/>
      <c r="U367" s="118"/>
    </row>
    <row r="368" spans="2:21" s="1850" customFormat="1">
      <c r="B368" s="1861"/>
      <c r="G368" s="1849"/>
      <c r="O368" s="1849"/>
      <c r="U368" s="118"/>
    </row>
    <row r="369" spans="2:21" s="1850" customFormat="1">
      <c r="B369" s="1861"/>
      <c r="G369" s="1849"/>
      <c r="O369" s="1849"/>
      <c r="U369" s="118"/>
    </row>
    <row r="370" spans="2:21" s="1850" customFormat="1">
      <c r="B370" s="1861"/>
      <c r="G370" s="1849"/>
      <c r="O370" s="1849"/>
      <c r="U370" s="118"/>
    </row>
    <row r="371" spans="2:21" s="1850" customFormat="1">
      <c r="B371" s="1861"/>
      <c r="G371" s="1849"/>
      <c r="O371" s="1849"/>
      <c r="U371" s="118"/>
    </row>
    <row r="372" spans="2:21" s="1850" customFormat="1">
      <c r="B372" s="1861"/>
      <c r="G372" s="1849"/>
      <c r="O372" s="1849"/>
      <c r="U372" s="118"/>
    </row>
    <row r="373" spans="2:21" s="1850" customFormat="1">
      <c r="B373" s="1861"/>
      <c r="G373" s="1849"/>
      <c r="O373" s="1849"/>
      <c r="U373" s="118"/>
    </row>
    <row r="374" spans="2:21" s="1850" customFormat="1">
      <c r="B374" s="1861"/>
      <c r="G374" s="1849"/>
      <c r="O374" s="1849"/>
      <c r="U374" s="118"/>
    </row>
    <row r="375" spans="2:21" s="1850" customFormat="1">
      <c r="B375" s="1861"/>
      <c r="G375" s="1849"/>
      <c r="O375" s="1849"/>
      <c r="U375" s="118"/>
    </row>
    <row r="376" spans="2:21" s="1850" customFormat="1">
      <c r="B376" s="1861"/>
      <c r="G376" s="1849"/>
      <c r="O376" s="1849"/>
      <c r="U376" s="118"/>
    </row>
    <row r="377" spans="2:21" s="1850" customFormat="1">
      <c r="B377" s="1861"/>
      <c r="G377" s="1849"/>
      <c r="O377" s="1849"/>
      <c r="U377" s="118"/>
    </row>
    <row r="378" spans="2:21" s="1850" customFormat="1">
      <c r="B378" s="1861"/>
      <c r="G378" s="1849"/>
      <c r="O378" s="1849"/>
      <c r="U378" s="118"/>
    </row>
    <row r="379" spans="2:21" s="1850" customFormat="1">
      <c r="B379" s="1861"/>
      <c r="G379" s="1849"/>
      <c r="O379" s="1849"/>
      <c r="U379" s="118"/>
    </row>
    <row r="380" spans="2:21" s="1850" customFormat="1">
      <c r="B380" s="1861"/>
      <c r="G380" s="1849"/>
      <c r="O380" s="1849"/>
      <c r="U380" s="118"/>
    </row>
    <row r="381" spans="2:21" s="1850" customFormat="1">
      <c r="B381" s="1861"/>
      <c r="G381" s="1849"/>
      <c r="O381" s="1849"/>
      <c r="U381" s="118"/>
    </row>
    <row r="382" spans="2:21" s="1850" customFormat="1">
      <c r="B382" s="1861"/>
      <c r="G382" s="1849"/>
      <c r="O382" s="1849"/>
      <c r="U382" s="118"/>
    </row>
    <row r="383" spans="2:21" s="1850" customFormat="1">
      <c r="B383" s="1861"/>
      <c r="G383" s="1849"/>
      <c r="O383" s="1849"/>
      <c r="U383" s="118"/>
    </row>
    <row r="384" spans="2:21" s="1850" customFormat="1">
      <c r="B384" s="1861"/>
      <c r="G384" s="1849"/>
      <c r="O384" s="1849"/>
      <c r="U384" s="118"/>
    </row>
    <row r="385" spans="2:21" s="1850" customFormat="1">
      <c r="B385" s="1861"/>
      <c r="G385" s="1849"/>
      <c r="O385" s="1849"/>
      <c r="U385" s="118"/>
    </row>
    <row r="386" spans="2:21" s="1850" customFormat="1">
      <c r="B386" s="1861"/>
      <c r="G386" s="1849"/>
      <c r="O386" s="1849"/>
      <c r="U386" s="118"/>
    </row>
    <row r="387" spans="2:21" s="1850" customFormat="1">
      <c r="B387" s="1861"/>
      <c r="G387" s="1849"/>
      <c r="O387" s="1849"/>
      <c r="U387" s="118"/>
    </row>
    <row r="388" spans="2:21" s="1850" customFormat="1">
      <c r="B388" s="1861"/>
      <c r="G388" s="1849"/>
      <c r="O388" s="1849"/>
      <c r="U388" s="118"/>
    </row>
    <row r="389" spans="2:21" s="1850" customFormat="1">
      <c r="B389" s="1861"/>
      <c r="G389" s="1849"/>
      <c r="O389" s="1849"/>
      <c r="U389" s="118"/>
    </row>
    <row r="390" spans="2:21" s="1850" customFormat="1">
      <c r="B390" s="1861"/>
      <c r="G390" s="1849"/>
      <c r="O390" s="1849"/>
      <c r="U390" s="118"/>
    </row>
    <row r="391" spans="2:21" s="1850" customFormat="1">
      <c r="B391" s="1861"/>
      <c r="G391" s="1849"/>
      <c r="O391" s="1849"/>
      <c r="U391" s="118"/>
    </row>
    <row r="392" spans="2:21" s="1850" customFormat="1">
      <c r="B392" s="1861"/>
      <c r="G392" s="1849"/>
      <c r="O392" s="1849"/>
      <c r="U392" s="118"/>
    </row>
    <row r="393" spans="2:21" s="1850" customFormat="1">
      <c r="B393" s="1861"/>
      <c r="G393" s="1849"/>
      <c r="O393" s="1849"/>
      <c r="U393" s="118"/>
    </row>
    <row r="394" spans="2:21" s="1850" customFormat="1">
      <c r="B394" s="1861"/>
      <c r="G394" s="1849"/>
      <c r="O394" s="1849"/>
      <c r="U394" s="118"/>
    </row>
    <row r="395" spans="2:21" s="1850" customFormat="1">
      <c r="B395" s="1861"/>
      <c r="G395" s="1849"/>
      <c r="O395" s="1849"/>
      <c r="U395" s="118"/>
    </row>
    <row r="396" spans="2:21" s="1850" customFormat="1">
      <c r="B396" s="1861"/>
      <c r="G396" s="1849"/>
      <c r="O396" s="1849"/>
      <c r="U396" s="118"/>
    </row>
    <row r="397" spans="2:21" s="1850" customFormat="1">
      <c r="B397" s="1861"/>
      <c r="G397" s="1849"/>
      <c r="O397" s="1849"/>
      <c r="U397" s="118"/>
    </row>
    <row r="398" spans="2:21" s="1850" customFormat="1">
      <c r="B398" s="1861"/>
      <c r="G398" s="1849"/>
      <c r="O398" s="1849"/>
      <c r="U398" s="118"/>
    </row>
    <row r="399" spans="2:21" s="1850" customFormat="1">
      <c r="B399" s="1861"/>
      <c r="G399" s="1849"/>
      <c r="O399" s="1849"/>
      <c r="U399" s="118"/>
    </row>
    <row r="400" spans="2:21" s="1850" customFormat="1">
      <c r="B400" s="1861"/>
      <c r="G400" s="1849"/>
      <c r="O400" s="1849"/>
      <c r="U400" s="118"/>
    </row>
    <row r="401" spans="2:21" s="1850" customFormat="1">
      <c r="B401" s="1861"/>
      <c r="G401" s="1849"/>
      <c r="O401" s="1849"/>
      <c r="U401" s="118"/>
    </row>
    <row r="402" spans="2:21" s="1850" customFormat="1">
      <c r="B402" s="1861"/>
      <c r="G402" s="1849"/>
      <c r="O402" s="1849"/>
      <c r="U402" s="118"/>
    </row>
    <row r="403" spans="2:21" s="1850" customFormat="1">
      <c r="B403" s="1861"/>
      <c r="G403" s="1849"/>
      <c r="O403" s="1849"/>
      <c r="U403" s="118"/>
    </row>
    <row r="404" spans="2:21" s="1850" customFormat="1">
      <c r="B404" s="1861"/>
      <c r="G404" s="1849"/>
      <c r="O404" s="1849"/>
      <c r="U404" s="118"/>
    </row>
    <row r="405" spans="2:21" s="1850" customFormat="1">
      <c r="B405" s="1861"/>
      <c r="G405" s="1849"/>
      <c r="O405" s="1849"/>
      <c r="U405" s="118"/>
    </row>
    <row r="406" spans="2:21" s="1850" customFormat="1">
      <c r="B406" s="1861"/>
      <c r="G406" s="1849"/>
      <c r="O406" s="1849"/>
      <c r="U406" s="118"/>
    </row>
    <row r="407" spans="2:21" s="1850" customFormat="1">
      <c r="B407" s="1861"/>
      <c r="G407" s="1849"/>
      <c r="O407" s="1849"/>
      <c r="U407" s="118"/>
    </row>
    <row r="408" spans="2:21" s="1850" customFormat="1">
      <c r="B408" s="1861"/>
      <c r="G408" s="1849"/>
      <c r="O408" s="1849"/>
      <c r="U408" s="118"/>
    </row>
    <row r="409" spans="2:21" s="1850" customFormat="1">
      <c r="B409" s="1861"/>
      <c r="G409" s="1849"/>
      <c r="O409" s="1849"/>
      <c r="U409" s="118"/>
    </row>
    <row r="410" spans="2:21" s="1850" customFormat="1">
      <c r="B410" s="1861"/>
      <c r="G410" s="1849"/>
      <c r="O410" s="1849"/>
      <c r="U410" s="118"/>
    </row>
    <row r="411" spans="2:21" s="1850" customFormat="1">
      <c r="B411" s="1861"/>
      <c r="G411" s="1849"/>
      <c r="O411" s="1849"/>
      <c r="U411" s="118"/>
    </row>
    <row r="412" spans="2:21" s="1850" customFormat="1">
      <c r="B412" s="1861"/>
      <c r="G412" s="1849"/>
      <c r="O412" s="1849"/>
      <c r="U412" s="118"/>
    </row>
    <row r="413" spans="2:21" s="1850" customFormat="1">
      <c r="B413" s="1861"/>
      <c r="G413" s="1849"/>
      <c r="O413" s="1849"/>
      <c r="U413" s="118"/>
    </row>
    <row r="414" spans="2:21" s="1850" customFormat="1">
      <c r="B414" s="1861"/>
      <c r="G414" s="1849"/>
      <c r="O414" s="1849"/>
      <c r="U414" s="118"/>
    </row>
    <row r="415" spans="2:21" s="1850" customFormat="1">
      <c r="B415" s="1861"/>
      <c r="G415" s="1849"/>
      <c r="O415" s="1849"/>
      <c r="U415" s="118"/>
    </row>
    <row r="416" spans="2:21" s="1850" customFormat="1">
      <c r="B416" s="1861"/>
      <c r="G416" s="1849"/>
      <c r="O416" s="1849"/>
      <c r="U416" s="118"/>
    </row>
    <row r="417" spans="2:21" s="1850" customFormat="1">
      <c r="B417" s="1861"/>
      <c r="G417" s="1849"/>
      <c r="O417" s="1849"/>
      <c r="U417" s="118"/>
    </row>
    <row r="418" spans="2:21" s="1850" customFormat="1">
      <c r="B418" s="1861"/>
      <c r="G418" s="1849"/>
      <c r="O418" s="1849"/>
      <c r="U418" s="118"/>
    </row>
    <row r="419" spans="2:21" s="1850" customFormat="1">
      <c r="B419" s="1861"/>
      <c r="G419" s="1849"/>
      <c r="O419" s="1849"/>
      <c r="U419" s="118"/>
    </row>
    <row r="420" spans="2:21" s="1850" customFormat="1">
      <c r="B420" s="1861"/>
      <c r="G420" s="1849"/>
      <c r="O420" s="1849"/>
      <c r="U420" s="118"/>
    </row>
    <row r="421" spans="2:21" s="1850" customFormat="1">
      <c r="B421" s="1861"/>
      <c r="G421" s="1849"/>
      <c r="O421" s="1849"/>
      <c r="U421" s="118"/>
    </row>
    <row r="422" spans="2:21" s="1850" customFormat="1">
      <c r="B422" s="1861"/>
      <c r="G422" s="1849"/>
      <c r="O422" s="1849"/>
      <c r="U422" s="118"/>
    </row>
    <row r="423" spans="2:21" s="1850" customFormat="1">
      <c r="B423" s="1861"/>
      <c r="G423" s="1849"/>
      <c r="O423" s="1849"/>
      <c r="U423" s="118"/>
    </row>
    <row r="424" spans="2:21" s="1850" customFormat="1">
      <c r="B424" s="1861"/>
      <c r="G424" s="1849"/>
      <c r="O424" s="1849"/>
      <c r="U424" s="118"/>
    </row>
    <row r="425" spans="2:21" s="1850" customFormat="1">
      <c r="B425" s="1861"/>
      <c r="G425" s="1849"/>
      <c r="O425" s="1849"/>
      <c r="U425" s="118"/>
    </row>
    <row r="426" spans="2:21" s="1850" customFormat="1">
      <c r="B426" s="1861"/>
      <c r="G426" s="1849"/>
      <c r="O426" s="1849"/>
      <c r="U426" s="118"/>
    </row>
    <row r="427" spans="2:21" s="1850" customFormat="1">
      <c r="B427" s="1861"/>
      <c r="G427" s="1849"/>
      <c r="O427" s="1849"/>
      <c r="U427" s="118"/>
    </row>
    <row r="428" spans="2:21" s="1850" customFormat="1">
      <c r="B428" s="1861"/>
      <c r="G428" s="1849"/>
      <c r="O428" s="1849"/>
      <c r="U428" s="118"/>
    </row>
    <row r="429" spans="2:21" s="1850" customFormat="1">
      <c r="B429" s="1861"/>
      <c r="G429" s="1849"/>
      <c r="O429" s="1849"/>
      <c r="U429" s="118"/>
    </row>
    <row r="430" spans="2:21" s="1850" customFormat="1">
      <c r="B430" s="1861"/>
      <c r="G430" s="1849"/>
      <c r="O430" s="1849"/>
      <c r="U430" s="118"/>
    </row>
    <row r="431" spans="2:21" s="1850" customFormat="1">
      <c r="B431" s="1861"/>
      <c r="G431" s="1849"/>
      <c r="O431" s="1849"/>
      <c r="U431" s="118"/>
    </row>
    <row r="432" spans="2:21" s="1850" customFormat="1">
      <c r="B432" s="1861"/>
      <c r="G432" s="1849"/>
      <c r="O432" s="1849"/>
      <c r="U432" s="118"/>
    </row>
    <row r="433" spans="2:21" s="1850" customFormat="1">
      <c r="B433" s="1861"/>
      <c r="G433" s="1849"/>
      <c r="O433" s="1849"/>
      <c r="U433" s="118"/>
    </row>
    <row r="434" spans="2:21" s="1850" customFormat="1">
      <c r="B434" s="1861"/>
      <c r="G434" s="1849"/>
      <c r="O434" s="1849"/>
      <c r="U434" s="118"/>
    </row>
    <row r="435" spans="2:21" s="1850" customFormat="1">
      <c r="B435" s="1861"/>
      <c r="G435" s="1849"/>
      <c r="O435" s="1849"/>
      <c r="U435" s="118"/>
    </row>
    <row r="436" spans="2:21" s="1850" customFormat="1">
      <c r="B436" s="1861"/>
      <c r="G436" s="1849"/>
      <c r="O436" s="1849"/>
      <c r="U436" s="118"/>
    </row>
    <row r="437" spans="2:21" s="1850" customFormat="1">
      <c r="B437" s="1861"/>
      <c r="G437" s="1849"/>
      <c r="O437" s="1849"/>
      <c r="U437" s="118"/>
    </row>
    <row r="438" spans="2:21" s="1850" customFormat="1">
      <c r="B438" s="1861"/>
      <c r="G438" s="1849"/>
      <c r="O438" s="1849"/>
      <c r="U438" s="118"/>
    </row>
    <row r="439" spans="2:21" s="1850" customFormat="1">
      <c r="B439" s="1861"/>
      <c r="G439" s="1849"/>
      <c r="O439" s="1849"/>
      <c r="U439" s="118"/>
    </row>
    <row r="440" spans="2:21" s="1850" customFormat="1">
      <c r="B440" s="1861"/>
      <c r="G440" s="1849"/>
      <c r="O440" s="1849"/>
      <c r="U440" s="118"/>
    </row>
    <row r="441" spans="2:21" s="1850" customFormat="1">
      <c r="B441" s="1861"/>
      <c r="G441" s="1849"/>
      <c r="O441" s="1849"/>
      <c r="U441" s="118"/>
    </row>
    <row r="442" spans="2:21" s="1850" customFormat="1">
      <c r="B442" s="1861"/>
      <c r="G442" s="1849"/>
      <c r="O442" s="1849"/>
      <c r="U442" s="118"/>
    </row>
    <row r="443" spans="2:21" s="1850" customFormat="1">
      <c r="B443" s="1861"/>
      <c r="G443" s="1849"/>
      <c r="O443" s="1849"/>
      <c r="U443" s="118"/>
    </row>
    <row r="444" spans="2:21" s="1850" customFormat="1">
      <c r="B444" s="1861"/>
      <c r="G444" s="1849"/>
      <c r="O444" s="1849"/>
      <c r="U444" s="118"/>
    </row>
  </sheetData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W143"/>
  <sheetViews>
    <sheetView topLeftCell="A124" workbookViewId="0">
      <selection activeCell="V146" sqref="V146"/>
    </sheetView>
  </sheetViews>
  <sheetFormatPr defaultColWidth="9" defaultRowHeight="15"/>
  <cols>
    <col min="1" max="1" width="0.140625" customWidth="1"/>
    <col min="2" max="2" width="15.7109375" bestFit="1" customWidth="1"/>
    <col min="3" max="3" width="7.140625" customWidth="1"/>
    <col min="4" max="4" width="10" bestFit="1" customWidth="1"/>
    <col min="5" max="5" width="9" hidden="1" customWidth="1"/>
    <col min="6" max="6" width="10" bestFit="1" customWidth="1"/>
    <col min="7" max="7" width="12.140625" bestFit="1" customWidth="1"/>
    <col min="8" max="8" width="9.28515625" bestFit="1" customWidth="1"/>
    <col min="9" max="9" width="6.42578125" customWidth="1"/>
    <col min="10" max="11" width="9" hidden="1" customWidth="1"/>
    <col min="12" max="12" width="6" customWidth="1"/>
    <col min="13" max="13" width="4.42578125" customWidth="1"/>
    <col min="14" max="21" width="9" hidden="1" customWidth="1"/>
    <col min="22" max="22" width="10.140625" customWidth="1"/>
    <col min="23" max="23" width="9" hidden="1" customWidth="1"/>
  </cols>
  <sheetData>
    <row r="1" spans="1:23" ht="15.75">
      <c r="A1" s="2807" t="s">
        <v>2090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54" customFormat="1" ht="60">
      <c r="A2" s="61" t="s">
        <v>1</v>
      </c>
      <c r="B2" s="1814" t="s">
        <v>2</v>
      </c>
      <c r="C2" s="1814" t="s">
        <v>3</v>
      </c>
      <c r="D2" s="1814" t="s">
        <v>4</v>
      </c>
      <c r="E2" s="1814" t="s">
        <v>5</v>
      </c>
      <c r="F2" s="1814" t="s">
        <v>6</v>
      </c>
      <c r="G2" s="1814" t="s">
        <v>7</v>
      </c>
      <c r="H2" s="1814" t="s">
        <v>8</v>
      </c>
      <c r="I2" s="1814" t="s">
        <v>9</v>
      </c>
      <c r="J2" s="1814" t="s">
        <v>10</v>
      </c>
      <c r="K2" s="1814" t="s">
        <v>11</v>
      </c>
      <c r="L2" s="2809" t="s">
        <v>419</v>
      </c>
      <c r="M2" s="2809"/>
      <c r="N2" s="1814" t="s">
        <v>12</v>
      </c>
      <c r="O2" s="1814" t="s">
        <v>13</v>
      </c>
      <c r="P2" s="1814" t="s">
        <v>14</v>
      </c>
      <c r="Q2" s="1814" t="s">
        <v>15</v>
      </c>
      <c r="R2" s="1814" t="s">
        <v>16</v>
      </c>
      <c r="S2" s="1814" t="s">
        <v>15</v>
      </c>
      <c r="T2" s="1814" t="s">
        <v>18</v>
      </c>
      <c r="U2" s="1814" t="s">
        <v>19</v>
      </c>
      <c r="V2" s="1814" t="s">
        <v>543</v>
      </c>
      <c r="W2" s="61" t="s">
        <v>255</v>
      </c>
    </row>
    <row r="3" spans="1:23" s="54" customFormat="1">
      <c r="A3" s="1176"/>
      <c r="B3" s="1814" t="str">
        <f>'FEB-24'!B3</f>
        <v>01.02.24</v>
      </c>
      <c r="C3" s="1814">
        <f>'FEB-24'!C3</f>
        <v>1</v>
      </c>
      <c r="D3" s="1814">
        <f>'FEB-24'!E3</f>
        <v>161006900</v>
      </c>
      <c r="E3" s="1801"/>
      <c r="F3" s="1638">
        <f>'FEB-24'!F3</f>
        <v>59</v>
      </c>
      <c r="G3" s="1814">
        <f>'FEB-24'!G3</f>
        <v>3626.44</v>
      </c>
      <c r="H3" s="1814">
        <f>'FEB-24'!H3</f>
        <v>201.14</v>
      </c>
      <c r="I3" s="1814">
        <f>'FEB-24'!I3</f>
        <v>0.98</v>
      </c>
      <c r="J3" s="1814"/>
      <c r="K3" s="1814"/>
      <c r="L3" s="1814">
        <f>'FEB-24'!L3</f>
        <v>2</v>
      </c>
      <c r="M3" s="1814">
        <f>'FEB-24'!M3</f>
        <v>20</v>
      </c>
      <c r="N3" s="1814"/>
      <c r="O3" s="1814"/>
      <c r="P3" s="1814"/>
      <c r="Q3" s="1814"/>
      <c r="R3" s="1814"/>
      <c r="S3" s="1814"/>
      <c r="T3" s="1814"/>
      <c r="U3" s="1814"/>
      <c r="V3" s="1814">
        <f>'FEB-24'!V3</f>
        <v>0</v>
      </c>
      <c r="W3" s="1176"/>
    </row>
    <row r="4" spans="1:23" s="54" customFormat="1">
      <c r="A4" s="1176"/>
      <c r="B4" s="1823" t="str">
        <f>'FEB-24'!B4</f>
        <v>01.02.24</v>
      </c>
      <c r="C4" s="1823">
        <f>'FEB-24'!C4</f>
        <v>2</v>
      </c>
      <c r="D4" s="1823">
        <f>'FEB-24'!E4</f>
        <v>161006901</v>
      </c>
      <c r="E4" s="1801"/>
      <c r="F4" s="1638">
        <f>'FEB-24'!F4</f>
        <v>58</v>
      </c>
      <c r="G4" s="1823">
        <f>'FEB-24'!G4</f>
        <v>3610.47</v>
      </c>
      <c r="H4" s="1823">
        <f>'FEB-24'!H4</f>
        <v>146.31</v>
      </c>
      <c r="I4" s="1823">
        <f>'FEB-24'!I4</f>
        <v>0.78</v>
      </c>
      <c r="J4" s="1823"/>
      <c r="K4" s="1823"/>
      <c r="L4" s="1823">
        <f>'FEB-24'!L4</f>
        <v>1</v>
      </c>
      <c r="M4" s="1823">
        <f>'FEB-24'!M4</f>
        <v>55</v>
      </c>
      <c r="N4" s="1823"/>
      <c r="O4" s="1823"/>
      <c r="P4" s="1823"/>
      <c r="Q4" s="1823"/>
      <c r="R4" s="1823"/>
      <c r="S4" s="1823"/>
      <c r="T4" s="1823"/>
      <c r="U4" s="1823"/>
      <c r="V4" s="1823">
        <f>'FEB-24'!V4</f>
        <v>0</v>
      </c>
      <c r="W4" s="1176"/>
    </row>
    <row r="5" spans="1:23" s="54" customFormat="1">
      <c r="A5" s="1176"/>
      <c r="B5" s="1823" t="str">
        <f>'FEB-24'!B5</f>
        <v>01.02.24</v>
      </c>
      <c r="C5" s="1823">
        <f>'FEB-24'!C5</f>
        <v>3</v>
      </c>
      <c r="D5" s="1823">
        <f>'FEB-24'!E5</f>
        <v>161006902</v>
      </c>
      <c r="E5" s="1801"/>
      <c r="F5" s="1638">
        <f>'FEB-24'!F5</f>
        <v>57</v>
      </c>
      <c r="G5" s="1823">
        <f>'FEB-24'!G5</f>
        <v>3544.65</v>
      </c>
      <c r="H5" s="1823">
        <f>'FEB-24'!H5</f>
        <v>156.74</v>
      </c>
      <c r="I5" s="1823">
        <f>'FEB-24'!I5</f>
        <v>1.99</v>
      </c>
      <c r="J5" s="1823"/>
      <c r="K5" s="1823"/>
      <c r="L5" s="1823">
        <f>'FEB-24'!L5</f>
        <v>1</v>
      </c>
      <c r="M5" s="1823">
        <f>'FEB-24'!M5</f>
        <v>55</v>
      </c>
      <c r="N5" s="1823"/>
      <c r="O5" s="1823"/>
      <c r="P5" s="1823"/>
      <c r="Q5" s="1823"/>
      <c r="R5" s="1823"/>
      <c r="S5" s="1823"/>
      <c r="T5" s="1823"/>
      <c r="U5" s="1823"/>
      <c r="V5" s="1823">
        <f>'FEB-24'!V5</f>
        <v>0</v>
      </c>
      <c r="W5" s="1176"/>
    </row>
    <row r="6" spans="1:23" s="54" customFormat="1">
      <c r="A6" s="1176"/>
      <c r="B6" s="1823" t="str">
        <f>'FEB-24'!B6</f>
        <v>01.02.24</v>
      </c>
      <c r="C6" s="1823">
        <f>'FEB-24'!C6</f>
        <v>4</v>
      </c>
      <c r="D6" s="1823">
        <f>'FEB-24'!E6</f>
        <v>161006903</v>
      </c>
      <c r="E6" s="1801"/>
      <c r="F6" s="1638">
        <f>'FEB-24'!F6</f>
        <v>58</v>
      </c>
      <c r="G6" s="1823">
        <f>'FEB-24'!G6</f>
        <v>3570.46</v>
      </c>
      <c r="H6" s="1823">
        <f>'FEB-24'!H6</f>
        <v>188.93</v>
      </c>
      <c r="I6" s="1823">
        <f>'FEB-24'!I6</f>
        <v>0.59</v>
      </c>
      <c r="J6" s="1823"/>
      <c r="K6" s="1823"/>
      <c r="L6" s="1823">
        <f>'FEB-24'!L6</f>
        <v>1</v>
      </c>
      <c r="M6" s="1823">
        <f>'FEB-24'!M6</f>
        <v>50</v>
      </c>
      <c r="N6" s="1823"/>
      <c r="O6" s="1823"/>
      <c r="P6" s="1823"/>
      <c r="Q6" s="1823"/>
      <c r="R6" s="1823"/>
      <c r="S6" s="1823"/>
      <c r="T6" s="1823"/>
      <c r="U6" s="1823"/>
      <c r="V6" s="1823">
        <f>'FEB-24'!V6</f>
        <v>0</v>
      </c>
      <c r="W6" s="1176"/>
    </row>
    <row r="7" spans="1:23" s="54" customFormat="1">
      <c r="A7" s="1176"/>
      <c r="B7" s="1825" t="str">
        <f>'FEB-24'!B7</f>
        <v>02.02.24</v>
      </c>
      <c r="C7" s="1825">
        <f>'FEB-24'!C7</f>
        <v>5</v>
      </c>
      <c r="D7" s="1825">
        <f>'FEB-24'!E7</f>
        <v>161006904</v>
      </c>
      <c r="E7" s="1801"/>
      <c r="F7" s="1638">
        <f>'FEB-24'!F7</f>
        <v>58</v>
      </c>
      <c r="G7" s="1825">
        <f>'FEB-24'!G7</f>
        <v>3530.87</v>
      </c>
      <c r="H7" s="1825">
        <f>'FEB-24'!H7</f>
        <v>226.93</v>
      </c>
      <c r="I7" s="1825">
        <f>'FEB-24'!I7</f>
        <v>1.8</v>
      </c>
      <c r="J7" s="1825"/>
      <c r="K7" s="1825"/>
      <c r="L7" s="1825">
        <f>'FEB-24'!L7</f>
        <v>1</v>
      </c>
      <c r="M7" s="1825">
        <f>'FEB-24'!M7</f>
        <v>50</v>
      </c>
      <c r="N7" s="1825"/>
      <c r="O7" s="1825"/>
      <c r="P7" s="1825"/>
      <c r="Q7" s="1825"/>
      <c r="R7" s="1825"/>
      <c r="S7" s="1825"/>
      <c r="T7" s="1825"/>
      <c r="U7" s="1825"/>
      <c r="V7" s="1825">
        <f>'FEB-24'!V7</f>
        <v>0</v>
      </c>
      <c r="W7" s="1176"/>
    </row>
    <row r="8" spans="1:23" s="54" customFormat="1">
      <c r="A8" s="1176"/>
      <c r="B8" s="1825" t="str">
        <f>'FEB-24'!B8</f>
        <v>02.02.24</v>
      </c>
      <c r="C8" s="1825">
        <f>'FEB-24'!C8</f>
        <v>6</v>
      </c>
      <c r="D8" s="1825">
        <f>'FEB-24'!E8</f>
        <v>161006905</v>
      </c>
      <c r="E8" s="1801"/>
      <c r="F8" s="1638">
        <f>'FEB-24'!F8</f>
        <v>58</v>
      </c>
      <c r="G8" s="1825">
        <f>'FEB-24'!G8</f>
        <v>3531.83</v>
      </c>
      <c r="H8" s="1825">
        <f>'FEB-24'!H8</f>
        <v>235.37</v>
      </c>
      <c r="I8" s="1825">
        <f>'FEB-24'!I8</f>
        <v>0</v>
      </c>
      <c r="J8" s="1825"/>
      <c r="K8" s="1825"/>
      <c r="L8" s="1825">
        <f>'FEB-24'!L8</f>
        <v>2</v>
      </c>
      <c r="M8" s="1825">
        <f>'FEB-24'!M8</f>
        <v>55</v>
      </c>
      <c r="N8" s="1825"/>
      <c r="O8" s="1825"/>
      <c r="P8" s="1825"/>
      <c r="Q8" s="1825"/>
      <c r="R8" s="1825"/>
      <c r="S8" s="1825"/>
      <c r="T8" s="1825"/>
      <c r="U8" s="1825"/>
      <c r="V8" s="1825">
        <f>'FEB-24'!V8</f>
        <v>0</v>
      </c>
      <c r="W8" s="1176"/>
    </row>
    <row r="9" spans="1:23" s="54" customFormat="1">
      <c r="A9" s="1176"/>
      <c r="B9" s="1825" t="str">
        <f>'FEB-24'!B9</f>
        <v>02.02.24</v>
      </c>
      <c r="C9" s="1825">
        <f>'FEB-24'!C9</f>
        <v>7</v>
      </c>
      <c r="D9" s="1825">
        <f>'FEB-24'!E9</f>
        <v>161006906</v>
      </c>
      <c r="E9" s="1801"/>
      <c r="F9" s="1638">
        <f>'FEB-24'!F9</f>
        <v>58</v>
      </c>
      <c r="G9" s="1825">
        <f>'FEB-24'!G9</f>
        <v>3609.48</v>
      </c>
      <c r="H9" s="1825">
        <f>'FEB-24'!H9</f>
        <v>146.32</v>
      </c>
      <c r="I9" s="1825">
        <f>'FEB-24'!I9</f>
        <v>2.6</v>
      </c>
      <c r="J9" s="1825"/>
      <c r="K9" s="1825"/>
      <c r="L9" s="1825">
        <f>'FEB-24'!L9</f>
        <v>1</v>
      </c>
      <c r="M9" s="1825">
        <f>'FEB-24'!M9</f>
        <v>45</v>
      </c>
      <c r="N9" s="1825"/>
      <c r="O9" s="1825"/>
      <c r="P9" s="1825"/>
      <c r="Q9" s="1825"/>
      <c r="R9" s="1825"/>
      <c r="S9" s="1825"/>
      <c r="T9" s="1825"/>
      <c r="U9" s="1825"/>
      <c r="V9" s="1825">
        <f>'FEB-24'!V9</f>
        <v>0</v>
      </c>
      <c r="W9" s="1176"/>
    </row>
    <row r="10" spans="1:23" s="54" customFormat="1">
      <c r="A10" s="1176"/>
      <c r="B10" s="1826" t="str">
        <f>'FEB-24'!B10</f>
        <v>02.02.24</v>
      </c>
      <c r="C10" s="1826">
        <f>'FEB-24'!C10</f>
        <v>8</v>
      </c>
      <c r="D10" s="1826">
        <f>'FEB-24'!E10</f>
        <v>161006907</v>
      </c>
      <c r="E10" s="1801"/>
      <c r="F10" s="1638">
        <f>'FEB-24'!F10</f>
        <v>58</v>
      </c>
      <c r="G10" s="1826">
        <f>'FEB-24'!G10</f>
        <v>3561.87</v>
      </c>
      <c r="H10" s="1826">
        <f>'FEB-24'!H10</f>
        <v>195.92</v>
      </c>
      <c r="I10" s="1826">
        <f>'FEB-24'!I10</f>
        <v>1.79</v>
      </c>
      <c r="J10" s="1826"/>
      <c r="K10" s="1826"/>
      <c r="L10" s="1826">
        <f>'FEB-24'!L10</f>
        <v>2</v>
      </c>
      <c r="M10" s="1826">
        <f>'FEB-24'!M10</f>
        <v>10</v>
      </c>
      <c r="N10" s="1826"/>
      <c r="O10" s="1826"/>
      <c r="P10" s="1826"/>
      <c r="Q10" s="1826"/>
      <c r="R10" s="1826"/>
      <c r="S10" s="1826"/>
      <c r="T10" s="1826"/>
      <c r="U10" s="1826"/>
      <c r="V10" s="1826">
        <f>'FEB-24'!V10</f>
        <v>0</v>
      </c>
      <c r="W10" s="1176"/>
    </row>
    <row r="11" spans="1:23" s="54" customFormat="1">
      <c r="A11" s="1176"/>
      <c r="B11" s="1826" t="str">
        <f>'FEB-24'!B11</f>
        <v>02.02.24</v>
      </c>
      <c r="C11" s="1826">
        <f>'FEB-24'!C11</f>
        <v>9</v>
      </c>
      <c r="D11" s="1826">
        <f>'FEB-24'!E11</f>
        <v>161006908</v>
      </c>
      <c r="E11" s="1801"/>
      <c r="F11" s="1638">
        <f>'FEB-24'!F11</f>
        <v>56</v>
      </c>
      <c r="G11" s="1826">
        <f>'FEB-24'!G11</f>
        <v>3447.95</v>
      </c>
      <c r="H11" s="1826">
        <f>'FEB-24'!H11</f>
        <v>165.44</v>
      </c>
      <c r="I11" s="1826">
        <f>'FEB-24'!I11</f>
        <v>4.1900000000000004</v>
      </c>
      <c r="J11" s="1826"/>
      <c r="K11" s="1826"/>
      <c r="L11" s="1826">
        <f>'FEB-24'!L11</f>
        <v>2</v>
      </c>
      <c r="M11" s="1826">
        <f>'FEB-24'!M11</f>
        <v>20</v>
      </c>
      <c r="N11" s="1826"/>
      <c r="O11" s="1826"/>
      <c r="P11" s="1826"/>
      <c r="Q11" s="1826"/>
      <c r="R11" s="1826"/>
      <c r="S11" s="1826"/>
      <c r="T11" s="1826"/>
      <c r="U11" s="1826"/>
      <c r="V11" s="1826">
        <f>'FEB-24'!V11</f>
        <v>0</v>
      </c>
      <c r="W11" s="1176"/>
    </row>
    <row r="12" spans="1:23" s="54" customFormat="1">
      <c r="A12" s="1176"/>
      <c r="B12" s="1826" t="str">
        <f>'FEB-24'!B12</f>
        <v>02.02.24</v>
      </c>
      <c r="C12" s="1826">
        <f>'FEB-24'!C12</f>
        <v>10</v>
      </c>
      <c r="D12" s="1826">
        <f>'FEB-24'!E12</f>
        <v>161006909</v>
      </c>
      <c r="E12" s="1801"/>
      <c r="F12" s="1638">
        <f>'FEB-24'!F12</f>
        <v>59</v>
      </c>
      <c r="G12" s="1826">
        <f>'FEB-24'!G12</f>
        <v>3623.83</v>
      </c>
      <c r="H12" s="1826">
        <f>'FEB-24'!H12</f>
        <v>205.96</v>
      </c>
      <c r="I12" s="1826">
        <f>'FEB-24'!I12</f>
        <v>0.39</v>
      </c>
      <c r="J12" s="1826"/>
      <c r="K12" s="1826"/>
      <c r="L12" s="1826">
        <f>'FEB-24'!L12</f>
        <v>2</v>
      </c>
      <c r="M12" s="1826">
        <f>'FEB-24'!M12</f>
        <v>5</v>
      </c>
      <c r="N12" s="1826"/>
      <c r="O12" s="1826"/>
      <c r="P12" s="1826"/>
      <c r="Q12" s="1826"/>
      <c r="R12" s="1826"/>
      <c r="S12" s="1826"/>
      <c r="T12" s="1826"/>
      <c r="U12" s="1826"/>
      <c r="V12" s="1826">
        <f>'FEB-24'!V12</f>
        <v>0</v>
      </c>
      <c r="W12" s="1176"/>
    </row>
    <row r="13" spans="1:23" s="54" customFormat="1">
      <c r="A13" s="1176"/>
      <c r="B13" s="1827" t="str">
        <f>'FEB-24'!B13</f>
        <v>03.02.24</v>
      </c>
      <c r="C13" s="1827">
        <f>'FEB-24'!C13</f>
        <v>11</v>
      </c>
      <c r="D13" s="1827">
        <f>'FEB-24'!E13</f>
        <v>161006910</v>
      </c>
      <c r="E13" s="1801"/>
      <c r="F13" s="1638">
        <f>'FEB-24'!F13</f>
        <v>59</v>
      </c>
      <c r="G13" s="1827">
        <f>'FEB-24'!G13</f>
        <v>3632.61</v>
      </c>
      <c r="H13" s="1827">
        <f>'FEB-24'!H13</f>
        <v>202.39</v>
      </c>
      <c r="I13" s="1827">
        <f>'FEB-24'!I13</f>
        <v>0</v>
      </c>
      <c r="J13" s="1827"/>
      <c r="K13" s="1827"/>
      <c r="L13" s="1827">
        <f>'FEB-24'!L13</f>
        <v>2</v>
      </c>
      <c r="M13" s="1827">
        <f>'FEB-24'!M13</f>
        <v>30</v>
      </c>
      <c r="N13" s="1827"/>
      <c r="O13" s="1827"/>
      <c r="P13" s="1827"/>
      <c r="Q13" s="1827"/>
      <c r="R13" s="1827"/>
      <c r="S13" s="1827"/>
      <c r="T13" s="1827"/>
      <c r="U13" s="1827"/>
      <c r="V13" s="1827">
        <f>'FEB-24'!V13</f>
        <v>0</v>
      </c>
      <c r="W13" s="1176"/>
    </row>
    <row r="14" spans="1:23" s="54" customFormat="1">
      <c r="A14" s="1176"/>
      <c r="B14" s="1827" t="str">
        <f>'FEB-24'!B14</f>
        <v>03.02.24</v>
      </c>
      <c r="C14" s="1827">
        <f>'FEB-24'!C14</f>
        <v>12</v>
      </c>
      <c r="D14" s="1827">
        <f>'FEB-24'!E14</f>
        <v>161006911</v>
      </c>
      <c r="E14" s="1801"/>
      <c r="F14" s="1638">
        <f>'FEB-24'!F14</f>
        <v>58</v>
      </c>
      <c r="G14" s="1827">
        <f>'FEB-24'!G14</f>
        <v>3603.84</v>
      </c>
      <c r="H14" s="1827">
        <f>'FEB-24'!H14</f>
        <v>162.94</v>
      </c>
      <c r="I14" s="1827">
        <f>'FEB-24'!I14</f>
        <v>2.38</v>
      </c>
      <c r="J14" s="1827"/>
      <c r="K14" s="1827"/>
      <c r="L14" s="1827">
        <f>'FEB-24'!L14</f>
        <v>2</v>
      </c>
      <c r="M14" s="1827">
        <f>'FEB-24'!M14</f>
        <v>5</v>
      </c>
      <c r="N14" s="1827"/>
      <c r="O14" s="1827"/>
      <c r="P14" s="1827"/>
      <c r="Q14" s="1827"/>
      <c r="R14" s="1827"/>
      <c r="S14" s="1827"/>
      <c r="T14" s="1827"/>
      <c r="U14" s="1827"/>
      <c r="V14" s="1827">
        <f>'FEB-24'!V14</f>
        <v>0</v>
      </c>
      <c r="W14" s="1176"/>
    </row>
    <row r="15" spans="1:23" s="54" customFormat="1">
      <c r="A15" s="1176"/>
      <c r="B15" s="1827" t="str">
        <f>'FEB-24'!B15</f>
        <v>03.02.24</v>
      </c>
      <c r="C15" s="1827">
        <f>'FEB-24'!C15</f>
        <v>13</v>
      </c>
      <c r="D15" s="1827">
        <f>'FEB-24'!E15</f>
        <v>161006912</v>
      </c>
      <c r="E15" s="1801"/>
      <c r="F15" s="1638">
        <f>'FEB-24'!F15</f>
        <v>55</v>
      </c>
      <c r="G15" s="1827">
        <f>'FEB-24'!G15</f>
        <v>3406.3</v>
      </c>
      <c r="H15" s="1827">
        <f>'FEB-24'!H15</f>
        <v>155.88999999999999</v>
      </c>
      <c r="I15" s="1827">
        <f>'FEB-24'!I15</f>
        <v>1.19</v>
      </c>
      <c r="J15" s="1827"/>
      <c r="K15" s="1827"/>
      <c r="L15" s="1827">
        <f>'FEB-24'!L15</f>
        <v>2</v>
      </c>
      <c r="M15" s="1827">
        <f>'FEB-24'!M15</f>
        <v>0</v>
      </c>
      <c r="N15" s="1827"/>
      <c r="O15" s="1827"/>
      <c r="P15" s="1827"/>
      <c r="Q15" s="1827"/>
      <c r="R15" s="1827"/>
      <c r="S15" s="1827"/>
      <c r="T15" s="1827"/>
      <c r="U15" s="1827"/>
      <c r="V15" s="1827">
        <f>'FEB-24'!V15</f>
        <v>0</v>
      </c>
      <c r="W15" s="1176"/>
    </row>
    <row r="16" spans="1:23" s="54" customFormat="1">
      <c r="A16" s="1176"/>
      <c r="B16" s="1828" t="str">
        <f>'FEB-24'!B16</f>
        <v>04.02.24</v>
      </c>
      <c r="C16" s="1828">
        <f>'FEB-24'!C16</f>
        <v>14</v>
      </c>
      <c r="D16" s="1828">
        <f>'FEB-24'!E16</f>
        <v>161006913</v>
      </c>
      <c r="E16" s="1801"/>
      <c r="F16" s="1638">
        <f>'FEB-24'!F16</f>
        <v>59</v>
      </c>
      <c r="G16" s="1828">
        <f>'FEB-24'!G16</f>
        <v>3622.46</v>
      </c>
      <c r="H16" s="1828">
        <f>'FEB-24'!H16</f>
        <v>198.54</v>
      </c>
      <c r="I16" s="1828">
        <f>'FEB-24'!I16</f>
        <v>0</v>
      </c>
      <c r="J16" s="1828"/>
      <c r="K16" s="1828"/>
      <c r="L16" s="1828">
        <f>'FEB-24'!L16</f>
        <v>2</v>
      </c>
      <c r="M16" s="1828">
        <f>'FEB-24'!M16</f>
        <v>20</v>
      </c>
      <c r="N16" s="1828"/>
      <c r="O16" s="1828"/>
      <c r="P16" s="1828"/>
      <c r="Q16" s="1828"/>
      <c r="R16" s="1828"/>
      <c r="S16" s="1828"/>
      <c r="T16" s="1828"/>
      <c r="U16" s="1828"/>
      <c r="V16" s="1828">
        <f>'FEB-24'!V16</f>
        <v>0</v>
      </c>
      <c r="W16" s="1176"/>
    </row>
    <row r="17" spans="1:23" s="54" customFormat="1">
      <c r="A17" s="1176"/>
      <c r="B17" s="1828" t="str">
        <f>'FEB-24'!B17</f>
        <v>04.02.24</v>
      </c>
      <c r="C17" s="1828">
        <f>'FEB-24'!C17</f>
        <v>15</v>
      </c>
      <c r="D17" s="1828">
        <f>'FEB-24'!E17</f>
        <v>161006914</v>
      </c>
      <c r="E17" s="1801"/>
      <c r="F17" s="1638">
        <f>'FEB-24'!F17</f>
        <v>59</v>
      </c>
      <c r="G17" s="1828">
        <f>'FEB-24'!G17</f>
        <v>3666.07</v>
      </c>
      <c r="H17" s="1828">
        <f>'FEB-24'!H17</f>
        <v>156.91999999999999</v>
      </c>
      <c r="I17" s="1828">
        <f>'FEB-24'!I17</f>
        <v>4.79</v>
      </c>
      <c r="J17" s="1828"/>
      <c r="K17" s="1828"/>
      <c r="L17" s="1828">
        <f>'FEB-24'!L17</f>
        <v>2</v>
      </c>
      <c r="M17" s="1828">
        <f>'FEB-24'!M17</f>
        <v>25</v>
      </c>
      <c r="N17" s="1828"/>
      <c r="O17" s="1828"/>
      <c r="P17" s="1828"/>
      <c r="Q17" s="1828"/>
      <c r="R17" s="1828"/>
      <c r="S17" s="1828"/>
      <c r="T17" s="1828"/>
      <c r="U17" s="1828"/>
      <c r="V17" s="1828">
        <f>'FEB-24'!V17</f>
        <v>0</v>
      </c>
      <c r="W17" s="1176"/>
    </row>
    <row r="18" spans="1:23" s="54" customFormat="1">
      <c r="A18" s="1176"/>
      <c r="B18" s="1828" t="str">
        <f>'FEB-24'!B18</f>
        <v>04.02.24</v>
      </c>
      <c r="C18" s="1828">
        <f>'FEB-24'!C18</f>
        <v>16</v>
      </c>
      <c r="D18" s="1828">
        <f>'FEB-24'!E18</f>
        <v>161006915</v>
      </c>
      <c r="E18" s="1801"/>
      <c r="F18" s="1638">
        <f>'FEB-24'!F18</f>
        <v>59</v>
      </c>
      <c r="G18" s="1828">
        <f>'FEB-24'!G18</f>
        <v>3638.85</v>
      </c>
      <c r="H18" s="1828">
        <f>'FEB-24'!H18</f>
        <v>187.12</v>
      </c>
      <c r="I18" s="1828">
        <f>'FEB-24'!I18</f>
        <v>2.17</v>
      </c>
      <c r="J18" s="1828"/>
      <c r="K18" s="1828"/>
      <c r="L18" s="1828">
        <f>'FEB-24'!L18</f>
        <v>2</v>
      </c>
      <c r="M18" s="1828">
        <f>'FEB-24'!M18</f>
        <v>15</v>
      </c>
      <c r="N18" s="1828"/>
      <c r="O18" s="1828"/>
      <c r="P18" s="1828"/>
      <c r="Q18" s="1828"/>
      <c r="R18" s="1828"/>
      <c r="S18" s="1828"/>
      <c r="T18" s="1828"/>
      <c r="U18" s="1828"/>
      <c r="V18" s="1828">
        <f>'FEB-24'!V18</f>
        <v>0</v>
      </c>
      <c r="W18" s="1176"/>
    </row>
    <row r="19" spans="1:23" s="54" customFormat="1">
      <c r="A19" s="1176"/>
      <c r="B19" s="1829" t="str">
        <f>'FEB-24'!B19</f>
        <v>04.02.24</v>
      </c>
      <c r="C19" s="1829">
        <f>'FEB-24'!C19</f>
        <v>17</v>
      </c>
      <c r="D19" s="1829">
        <f>'FEB-24'!E19</f>
        <v>161006916</v>
      </c>
      <c r="E19" s="1801"/>
      <c r="F19" s="1638">
        <f>'FEB-24'!F19</f>
        <v>59</v>
      </c>
      <c r="G19" s="1829">
        <f>'FEB-24'!G19</f>
        <v>3639.64</v>
      </c>
      <c r="H19" s="1829">
        <f>'FEB-24'!H19</f>
        <v>187.16</v>
      </c>
      <c r="I19" s="1829">
        <f>'FEB-24'!I19</f>
        <v>0.2</v>
      </c>
      <c r="J19" s="1829"/>
      <c r="K19" s="1829"/>
      <c r="L19" s="1829">
        <f>'FEB-24'!L19</f>
        <v>2</v>
      </c>
      <c r="M19" s="1829">
        <f>'FEB-24'!M19</f>
        <v>15</v>
      </c>
      <c r="N19" s="1829"/>
      <c r="O19" s="1829"/>
      <c r="P19" s="1829"/>
      <c r="Q19" s="1829"/>
      <c r="R19" s="1829"/>
      <c r="S19" s="1829"/>
      <c r="T19" s="1829"/>
      <c r="U19" s="1829"/>
      <c r="V19" s="1829">
        <f>'FEB-24'!V19</f>
        <v>0</v>
      </c>
      <c r="W19" s="1176"/>
    </row>
    <row r="20" spans="1:23" s="54" customFormat="1">
      <c r="A20" s="1176"/>
      <c r="B20" s="1829" t="str">
        <f>'FEB-24'!B20</f>
        <v>04.02.24</v>
      </c>
      <c r="C20" s="1829">
        <f>'FEB-24'!C20</f>
        <v>18</v>
      </c>
      <c r="D20" s="1829">
        <f>'FEB-24'!E20</f>
        <v>161006917</v>
      </c>
      <c r="E20" s="1801"/>
      <c r="F20" s="1638">
        <f>'FEB-24'!F20</f>
        <v>59</v>
      </c>
      <c r="G20" s="1829">
        <f>'FEB-24'!G20</f>
        <v>3636.45</v>
      </c>
      <c r="H20" s="1829">
        <f>'FEB-24'!H20</f>
        <v>190.75</v>
      </c>
      <c r="I20" s="1829">
        <f>'FEB-24'!I20</f>
        <v>3.4</v>
      </c>
      <c r="J20" s="1829"/>
      <c r="K20" s="1829"/>
      <c r="L20" s="1829">
        <f>'FEB-24'!L20</f>
        <v>2</v>
      </c>
      <c r="M20" s="1829">
        <f>'FEB-24'!M20</f>
        <v>0</v>
      </c>
      <c r="N20" s="1829"/>
      <c r="O20" s="1829"/>
      <c r="P20" s="1829"/>
      <c r="Q20" s="1829"/>
      <c r="R20" s="1829"/>
      <c r="S20" s="1829"/>
      <c r="T20" s="1829"/>
      <c r="U20" s="1829"/>
      <c r="V20" s="1829">
        <f>'FEB-24'!V20</f>
        <v>0</v>
      </c>
      <c r="W20" s="1176"/>
    </row>
    <row r="21" spans="1:23" s="54" customFormat="1">
      <c r="A21" s="1176"/>
      <c r="B21" s="1830" t="str">
        <f>'FEB-24'!B21</f>
        <v>05.02.24</v>
      </c>
      <c r="C21" s="1830">
        <f>'FEB-24'!C21</f>
        <v>19</v>
      </c>
      <c r="D21" s="1830">
        <f>'FEB-24'!E21</f>
        <v>161006918</v>
      </c>
      <c r="E21" s="1801"/>
      <c r="F21" s="1638">
        <f>'FEB-24'!F21</f>
        <v>59</v>
      </c>
      <c r="G21" s="1830">
        <f>'FEB-24'!G21</f>
        <v>3722.84</v>
      </c>
      <c r="H21" s="1830">
        <f>'FEB-24'!H21</f>
        <v>111.31</v>
      </c>
      <c r="I21" s="1830">
        <f>'FEB-24'!I21</f>
        <v>7.55</v>
      </c>
      <c r="J21" s="1830"/>
      <c r="K21" s="1830"/>
      <c r="L21" s="1830">
        <f>'FEB-24'!L21</f>
        <v>1</v>
      </c>
      <c r="M21" s="1830">
        <f>'FEB-24'!M21</f>
        <v>45</v>
      </c>
      <c r="N21" s="1830"/>
      <c r="O21" s="1830"/>
      <c r="P21" s="1830"/>
      <c r="Q21" s="1830"/>
      <c r="R21" s="1830"/>
      <c r="S21" s="1830"/>
      <c r="T21" s="1830"/>
      <c r="U21" s="1830"/>
      <c r="V21" s="1830">
        <f>'FEB-24'!V21</f>
        <v>9292.5</v>
      </c>
      <c r="W21" s="1176"/>
    </row>
    <row r="22" spans="1:23" s="54" customFormat="1">
      <c r="A22" s="1176"/>
      <c r="B22" s="1830" t="str">
        <f>'FEB-24'!B22</f>
        <v>05.02.24</v>
      </c>
      <c r="C22" s="1830">
        <f>'FEB-24'!C22</f>
        <v>20</v>
      </c>
      <c r="D22" s="1830">
        <f>'FEB-24'!E22</f>
        <v>161006919</v>
      </c>
      <c r="E22" s="1801"/>
      <c r="F22" s="1638">
        <f>'FEB-24'!F22</f>
        <v>59</v>
      </c>
      <c r="G22" s="1830">
        <f>'FEB-24'!G22</f>
        <v>3604.42</v>
      </c>
      <c r="H22" s="1830">
        <f>'FEB-24'!H22</f>
        <v>227.78</v>
      </c>
      <c r="I22" s="1830">
        <f>'FEB-24'!I22</f>
        <v>0</v>
      </c>
      <c r="J22" s="1830"/>
      <c r="K22" s="1830"/>
      <c r="L22" s="1830">
        <f>'FEB-24'!L22</f>
        <v>1</v>
      </c>
      <c r="M22" s="1830">
        <f>'FEB-24'!M22</f>
        <v>55</v>
      </c>
      <c r="N22" s="1830"/>
      <c r="O22" s="1830"/>
      <c r="P22" s="1830"/>
      <c r="Q22" s="1830"/>
      <c r="R22" s="1830"/>
      <c r="S22" s="1830"/>
      <c r="T22" s="1830"/>
      <c r="U22" s="1830"/>
      <c r="V22" s="1830">
        <f>'FEB-24'!V22</f>
        <v>0</v>
      </c>
      <c r="W22" s="1176"/>
    </row>
    <row r="23" spans="1:23" s="54" customFormat="1">
      <c r="A23" s="1176"/>
      <c r="B23" s="1830" t="str">
        <f>'FEB-24'!B23</f>
        <v>05.02.24</v>
      </c>
      <c r="C23" s="1830">
        <f>'FEB-24'!C23</f>
        <v>21</v>
      </c>
      <c r="D23" s="1830">
        <f>'FEB-24'!E23</f>
        <v>161006920</v>
      </c>
      <c r="E23" s="1801"/>
      <c r="F23" s="1638">
        <f>'FEB-24'!F23</f>
        <v>59</v>
      </c>
      <c r="G23" s="1830">
        <f>'FEB-24'!G23</f>
        <v>3631.27</v>
      </c>
      <c r="H23" s="1830">
        <f>'FEB-24'!H23</f>
        <v>186.93</v>
      </c>
      <c r="I23" s="1830">
        <f>'FEB-24'!I23</f>
        <v>0</v>
      </c>
      <c r="J23" s="1830"/>
      <c r="K23" s="1830"/>
      <c r="L23" s="1830">
        <f>'FEB-24'!L23</f>
        <v>1</v>
      </c>
      <c r="M23" s="1830">
        <f>'FEB-24'!M23</f>
        <v>40</v>
      </c>
      <c r="N23" s="1830"/>
      <c r="O23" s="1830"/>
      <c r="P23" s="1830"/>
      <c r="Q23" s="1830"/>
      <c r="R23" s="1830"/>
      <c r="S23" s="1830"/>
      <c r="T23" s="1830"/>
      <c r="U23" s="1830"/>
      <c r="V23" s="1830">
        <f>'FEB-24'!V23</f>
        <v>0</v>
      </c>
      <c r="W23" s="1176"/>
    </row>
    <row r="24" spans="1:23" s="54" customFormat="1">
      <c r="A24" s="1176"/>
      <c r="B24" s="1831" t="str">
        <f>'FEB-24'!B24</f>
        <v>05.02.24</v>
      </c>
      <c r="C24" s="1831">
        <f>'FEB-24'!C24</f>
        <v>22</v>
      </c>
      <c r="D24" s="1831">
        <f>'FEB-24'!E24</f>
        <v>161006921</v>
      </c>
      <c r="E24" s="1801"/>
      <c r="F24" s="1638">
        <f>'FEB-24'!F24</f>
        <v>59</v>
      </c>
      <c r="G24" s="1831">
        <f>'FEB-24'!G24</f>
        <v>3644.66</v>
      </c>
      <c r="H24" s="1831">
        <f>'FEB-24'!H24</f>
        <v>178.53</v>
      </c>
      <c r="I24" s="1831">
        <f>'FEB-24'!I24</f>
        <v>2.19</v>
      </c>
      <c r="J24" s="1831"/>
      <c r="K24" s="1831"/>
      <c r="L24" s="1831">
        <f>'FEB-24'!L24</f>
        <v>1</v>
      </c>
      <c r="M24" s="1831">
        <f>'FEB-24'!M24</f>
        <v>50</v>
      </c>
      <c r="N24" s="1831"/>
      <c r="O24" s="1831"/>
      <c r="P24" s="1831"/>
      <c r="Q24" s="1831"/>
      <c r="R24" s="1831"/>
      <c r="S24" s="1831"/>
      <c r="T24" s="1831"/>
      <c r="U24" s="1831"/>
      <c r="V24" s="1831">
        <f>'FEB-24'!V24</f>
        <v>0</v>
      </c>
      <c r="W24" s="1176"/>
    </row>
    <row r="25" spans="1:23" s="54" customFormat="1">
      <c r="A25" s="1176"/>
      <c r="B25" s="1831" t="str">
        <f>'FEB-24'!B25</f>
        <v>05.02.24</v>
      </c>
      <c r="C25" s="1831">
        <f>'FEB-24'!C25</f>
        <v>23</v>
      </c>
      <c r="D25" s="1831">
        <f>'FEB-24'!E25</f>
        <v>161006922</v>
      </c>
      <c r="E25" s="1801"/>
      <c r="F25" s="1638">
        <f>'FEB-24'!F25</f>
        <v>58</v>
      </c>
      <c r="G25" s="1831">
        <f>'FEB-24'!G25</f>
        <v>3587.86</v>
      </c>
      <c r="H25" s="1831">
        <f>'FEB-24'!H25</f>
        <v>174.94</v>
      </c>
      <c r="I25" s="1831">
        <f>'FEB-24'!I25</f>
        <v>4</v>
      </c>
      <c r="J25" s="1831"/>
      <c r="K25" s="1831"/>
      <c r="L25" s="1831">
        <f>'FEB-24'!L25</f>
        <v>1</v>
      </c>
      <c r="M25" s="1831">
        <f>'FEB-24'!M25</f>
        <v>50</v>
      </c>
      <c r="N25" s="1831"/>
      <c r="O25" s="1831"/>
      <c r="P25" s="1831"/>
      <c r="Q25" s="1831"/>
      <c r="R25" s="1831"/>
      <c r="S25" s="1831"/>
      <c r="T25" s="1831"/>
      <c r="U25" s="1831"/>
      <c r="V25" s="1831">
        <f>'FEB-24'!V25</f>
        <v>0</v>
      </c>
      <c r="W25" s="1176"/>
    </row>
    <row r="26" spans="1:23" s="54" customFormat="1">
      <c r="A26" s="1176"/>
      <c r="B26" s="1832" t="str">
        <f>'FEB-24'!B26</f>
        <v>05.02.24</v>
      </c>
      <c r="C26" s="1832">
        <f>'FEB-24'!C26</f>
        <v>24</v>
      </c>
      <c r="D26" s="1832">
        <f>'FEB-24'!E26</f>
        <v>161006923</v>
      </c>
      <c r="E26" s="1801"/>
      <c r="F26" s="1638">
        <f>'FEB-24'!F26</f>
        <v>54</v>
      </c>
      <c r="G26" s="1832">
        <f>'FEB-24'!G26</f>
        <v>3310.37</v>
      </c>
      <c r="H26" s="1832">
        <f>'FEB-24'!H26</f>
        <v>173.03</v>
      </c>
      <c r="I26" s="1832">
        <f>'FEB-24'!I26</f>
        <v>4.2</v>
      </c>
      <c r="J26" s="1832"/>
      <c r="K26" s="1832"/>
      <c r="L26" s="1832">
        <f>'FEB-24'!L26</f>
        <v>1</v>
      </c>
      <c r="M26" s="1832">
        <f>'FEB-24'!M26</f>
        <v>45</v>
      </c>
      <c r="N26" s="1832"/>
      <c r="O26" s="1832"/>
      <c r="P26" s="1832"/>
      <c r="Q26" s="1832"/>
      <c r="R26" s="1832"/>
      <c r="S26" s="1832"/>
      <c r="T26" s="1832"/>
      <c r="U26" s="1832"/>
      <c r="V26" s="1832">
        <f>'FEB-24'!V26</f>
        <v>0</v>
      </c>
      <c r="W26" s="1176"/>
    </row>
    <row r="27" spans="1:23" s="54" customFormat="1">
      <c r="A27" s="1176"/>
      <c r="B27" s="1832" t="str">
        <f>'FEB-24'!B27</f>
        <v>06.02.24</v>
      </c>
      <c r="C27" s="1832">
        <f>'FEB-24'!C27</f>
        <v>25</v>
      </c>
      <c r="D27" s="1832">
        <f>'FEB-24'!E27</f>
        <v>161006924</v>
      </c>
      <c r="E27" s="1801"/>
      <c r="F27" s="1638">
        <f>'FEB-24'!F27</f>
        <v>57</v>
      </c>
      <c r="G27" s="1832">
        <f>'FEB-24'!G27</f>
        <v>3530.86</v>
      </c>
      <c r="H27" s="1832">
        <f>'FEB-24'!H27</f>
        <v>166.73</v>
      </c>
      <c r="I27" s="1832">
        <f>'FEB-24'!I27</f>
        <v>0.99</v>
      </c>
      <c r="J27" s="1832"/>
      <c r="K27" s="1832"/>
      <c r="L27" s="1832">
        <f>'FEB-24'!L27</f>
        <v>1</v>
      </c>
      <c r="M27" s="1832">
        <f>'FEB-24'!M27</f>
        <v>55</v>
      </c>
      <c r="N27" s="1832"/>
      <c r="O27" s="1832"/>
      <c r="P27" s="1832"/>
      <c r="Q27" s="1832"/>
      <c r="R27" s="1832"/>
      <c r="S27" s="1832"/>
      <c r="T27" s="1832"/>
      <c r="U27" s="1832"/>
      <c r="V27" s="1832">
        <f>'FEB-24'!V27</f>
        <v>0</v>
      </c>
      <c r="W27" s="1176"/>
    </row>
    <row r="28" spans="1:23" s="54" customFormat="1">
      <c r="A28" s="1176"/>
      <c r="B28" s="1832" t="str">
        <f>'FEB-24'!B28</f>
        <v>06.02.24</v>
      </c>
      <c r="C28" s="1832">
        <f>'FEB-24'!C28</f>
        <v>26</v>
      </c>
      <c r="D28" s="1832">
        <f>'FEB-24'!E28</f>
        <v>161006925</v>
      </c>
      <c r="E28" s="1801"/>
      <c r="F28" s="1638">
        <f>'FEB-24'!F28</f>
        <v>58</v>
      </c>
      <c r="G28" s="1832">
        <f>'FEB-24'!G28</f>
        <v>3593.83</v>
      </c>
      <c r="H28" s="1832">
        <f>'FEB-24'!H28</f>
        <v>174.16</v>
      </c>
      <c r="I28" s="1832">
        <f>'FEB-24'!I28</f>
        <v>0.79</v>
      </c>
      <c r="J28" s="1832"/>
      <c r="K28" s="1832"/>
      <c r="L28" s="1832">
        <f>'FEB-24'!L28</f>
        <v>2</v>
      </c>
      <c r="M28" s="1832">
        <f>'FEB-24'!M28</f>
        <v>0</v>
      </c>
      <c r="N28" s="1832"/>
      <c r="O28" s="1832"/>
      <c r="P28" s="1832"/>
      <c r="Q28" s="1832"/>
      <c r="R28" s="1832"/>
      <c r="S28" s="1832"/>
      <c r="T28" s="1832"/>
      <c r="U28" s="1832"/>
      <c r="V28" s="1832">
        <f>'FEB-24'!V28</f>
        <v>0</v>
      </c>
      <c r="W28" s="1176"/>
    </row>
    <row r="29" spans="1:23" s="54" customFormat="1">
      <c r="A29" s="1176"/>
      <c r="B29" s="1832" t="str">
        <f>'FEB-24'!B29</f>
        <v>06.02.24</v>
      </c>
      <c r="C29" s="1832">
        <f>'FEB-24'!C29</f>
        <v>27</v>
      </c>
      <c r="D29" s="1832">
        <f>'FEB-24'!E29</f>
        <v>161006926</v>
      </c>
      <c r="E29" s="1801"/>
      <c r="F29" s="1638">
        <f>'FEB-24'!F29</f>
        <v>60</v>
      </c>
      <c r="G29" s="1832">
        <f>'FEB-24'!G29</f>
        <v>3766</v>
      </c>
      <c r="H29" s="1832">
        <f>'FEB-24'!H29</f>
        <v>136.16999999999999</v>
      </c>
      <c r="I29" s="1832">
        <f>'FEB-24'!I29</f>
        <v>2.17</v>
      </c>
      <c r="J29" s="1832"/>
      <c r="K29" s="1832"/>
      <c r="L29" s="1832">
        <f>'FEB-24'!L29</f>
        <v>2</v>
      </c>
      <c r="M29" s="1832">
        <f>'FEB-24'!M29</f>
        <v>20</v>
      </c>
      <c r="N29" s="1832"/>
      <c r="O29" s="1832"/>
      <c r="P29" s="1832"/>
      <c r="Q29" s="1832"/>
      <c r="R29" s="1832"/>
      <c r="S29" s="1832"/>
      <c r="T29" s="1832"/>
      <c r="U29" s="1832"/>
      <c r="V29" s="1832">
        <f>'FEB-24'!V29</f>
        <v>0</v>
      </c>
      <c r="W29" s="1176"/>
    </row>
    <row r="30" spans="1:23" s="54" customFormat="1">
      <c r="A30" s="1176"/>
      <c r="B30" s="1833" t="str">
        <f>'FEB-24'!B30</f>
        <v>06.02.24</v>
      </c>
      <c r="C30" s="1833">
        <f>'FEB-24'!C30</f>
        <v>28</v>
      </c>
      <c r="D30" s="1833">
        <f>'FEB-24'!E30</f>
        <v>161006927</v>
      </c>
      <c r="E30" s="1801"/>
      <c r="F30" s="1638">
        <f>'FEB-24'!F30</f>
        <v>57</v>
      </c>
      <c r="G30" s="1833">
        <f>'FEB-24'!G30</f>
        <v>3553.88</v>
      </c>
      <c r="H30" s="1833">
        <f>'FEB-24'!H30</f>
        <v>139.12</v>
      </c>
      <c r="I30" s="1833">
        <f>'FEB-24'!I30</f>
        <v>2</v>
      </c>
      <c r="J30" s="1833"/>
      <c r="K30" s="1833"/>
      <c r="L30" s="1833">
        <f>'FEB-24'!L30</f>
        <v>2</v>
      </c>
      <c r="M30" s="1833">
        <f>'FEB-24'!M30</f>
        <v>20</v>
      </c>
      <c r="N30" s="1833"/>
      <c r="O30" s="1833"/>
      <c r="P30" s="1833"/>
      <c r="Q30" s="1833"/>
      <c r="R30" s="1833"/>
      <c r="S30" s="1833"/>
      <c r="T30" s="1833"/>
      <c r="U30" s="1833"/>
      <c r="V30" s="1833">
        <f>'FEB-24'!V30</f>
        <v>0</v>
      </c>
      <c r="W30" s="1176"/>
    </row>
    <row r="31" spans="1:23" s="54" customFormat="1">
      <c r="A31" s="1176"/>
      <c r="B31" s="1833" t="str">
        <f>'FEB-24'!B31</f>
        <v>06.02.24</v>
      </c>
      <c r="C31" s="1833">
        <f>'FEB-24'!C31</f>
        <v>29</v>
      </c>
      <c r="D31" s="1833">
        <f>'FEB-24'!E31</f>
        <v>161006928</v>
      </c>
      <c r="E31" s="1801"/>
      <c r="F31" s="1638">
        <f>'FEB-24'!F31</f>
        <v>56</v>
      </c>
      <c r="G31" s="1833">
        <f>'FEB-24'!G31</f>
        <v>3484.27</v>
      </c>
      <c r="H31" s="1833">
        <f>'FEB-24'!H31</f>
        <v>149.13</v>
      </c>
      <c r="I31" s="1833">
        <f>'FEB-24'!I31</f>
        <v>1.8</v>
      </c>
      <c r="J31" s="1833"/>
      <c r="K31" s="1833"/>
      <c r="L31" s="1833">
        <f>'FEB-24'!L31</f>
        <v>1</v>
      </c>
      <c r="M31" s="1833">
        <f>'FEB-24'!M31</f>
        <v>35</v>
      </c>
      <c r="N31" s="1833"/>
      <c r="O31" s="1833"/>
      <c r="P31" s="1833"/>
      <c r="Q31" s="1833"/>
      <c r="R31" s="1833"/>
      <c r="S31" s="1833"/>
      <c r="T31" s="1833"/>
      <c r="U31" s="1833"/>
      <c r="V31" s="1833">
        <f>'FEB-24'!V31</f>
        <v>0</v>
      </c>
      <c r="W31" s="1176"/>
    </row>
    <row r="32" spans="1:23" s="54" customFormat="1">
      <c r="A32" s="1176"/>
      <c r="B32" s="1834" t="str">
        <f>'FEB-24'!B32</f>
        <v>07.02.24</v>
      </c>
      <c r="C32" s="1834">
        <f>'FEB-24'!C32</f>
        <v>30</v>
      </c>
      <c r="D32" s="1834">
        <f>'FEB-24'!E32</f>
        <v>161006929</v>
      </c>
      <c r="E32" s="1801"/>
      <c r="F32" s="1638">
        <f>'FEB-24'!F32</f>
        <v>58</v>
      </c>
      <c r="G32" s="1834">
        <f>'FEB-24'!G32</f>
        <v>3536.63</v>
      </c>
      <c r="H32" s="1834">
        <f>'FEB-24'!H32</f>
        <v>230.76</v>
      </c>
      <c r="I32" s="1834">
        <f>'FEB-24'!I32</f>
        <v>0.19</v>
      </c>
      <c r="J32" s="1834"/>
      <c r="K32" s="1834"/>
      <c r="L32" s="1834">
        <f>'FEB-24'!L32</f>
        <v>2</v>
      </c>
      <c r="M32" s="1834">
        <f>'FEB-24'!M32</f>
        <v>0</v>
      </c>
      <c r="N32" s="1834"/>
      <c r="O32" s="1834"/>
      <c r="P32" s="1834"/>
      <c r="Q32" s="1834"/>
      <c r="R32" s="1834"/>
      <c r="S32" s="1834"/>
      <c r="T32" s="1834"/>
      <c r="U32" s="1834"/>
      <c r="V32" s="1834">
        <f>'FEB-24'!V32</f>
        <v>0</v>
      </c>
      <c r="W32" s="1176"/>
    </row>
    <row r="33" spans="1:23" s="54" customFormat="1">
      <c r="A33" s="1176"/>
      <c r="B33" s="1834" t="str">
        <f>'FEB-24'!B33</f>
        <v>07.02.24</v>
      </c>
      <c r="C33" s="1834">
        <f>'FEB-24'!C33</f>
        <v>31</v>
      </c>
      <c r="D33" s="1834">
        <f>'FEB-24'!E33</f>
        <v>151000250</v>
      </c>
      <c r="E33" s="1801"/>
      <c r="F33" s="1638">
        <f>'FEB-24'!F33</f>
        <v>59</v>
      </c>
      <c r="G33" s="1834">
        <f>'FEB-24'!G33</f>
        <v>3706.08</v>
      </c>
      <c r="H33" s="1834">
        <f>'FEB-24'!H33</f>
        <v>121.28</v>
      </c>
      <c r="I33" s="1834">
        <f>'FEB-24'!I33</f>
        <v>11.96</v>
      </c>
      <c r="J33" s="1834"/>
      <c r="K33" s="1834"/>
      <c r="L33" s="1834">
        <f>'FEB-24'!L33</f>
        <v>2</v>
      </c>
      <c r="M33" s="1834">
        <f>'FEB-24'!M33</f>
        <v>20</v>
      </c>
      <c r="N33" s="1834"/>
      <c r="O33" s="1834"/>
      <c r="P33" s="1834"/>
      <c r="Q33" s="1834"/>
      <c r="R33" s="1834"/>
      <c r="S33" s="1834"/>
      <c r="T33" s="1834"/>
      <c r="U33" s="1834"/>
      <c r="V33" s="1834">
        <f>'FEB-24'!V33</f>
        <v>9292.5</v>
      </c>
      <c r="W33" s="1176"/>
    </row>
    <row r="34" spans="1:23" s="54" customFormat="1">
      <c r="A34" s="1176"/>
      <c r="B34" s="1834" t="str">
        <f>'FEB-24'!B34</f>
        <v>07.02.24</v>
      </c>
      <c r="C34" s="1834">
        <f>'FEB-24'!C34</f>
        <v>32</v>
      </c>
      <c r="D34" s="1834">
        <f>'FEB-24'!E34</f>
        <v>151000251</v>
      </c>
      <c r="E34" s="1801"/>
      <c r="F34" s="1638">
        <f>'FEB-24'!F34</f>
        <v>59</v>
      </c>
      <c r="G34" s="1834">
        <f>'FEB-24'!G34</f>
        <v>3652.05</v>
      </c>
      <c r="H34" s="1834">
        <f>'FEB-24'!H34</f>
        <v>172.35</v>
      </c>
      <c r="I34" s="1834">
        <f>'FEB-24'!I34</f>
        <v>0.6</v>
      </c>
      <c r="J34" s="1834"/>
      <c r="K34" s="1834"/>
      <c r="L34" s="1834">
        <f>'FEB-24'!L34</f>
        <v>2</v>
      </c>
      <c r="M34" s="1834">
        <f>'FEB-24'!M34</f>
        <v>30</v>
      </c>
      <c r="N34" s="1834"/>
      <c r="O34" s="1834"/>
      <c r="P34" s="1834"/>
      <c r="Q34" s="1834"/>
      <c r="R34" s="1834"/>
      <c r="S34" s="1834"/>
      <c r="T34" s="1834"/>
      <c r="U34" s="1834"/>
      <c r="V34" s="1834">
        <f>'FEB-24'!V34</f>
        <v>0</v>
      </c>
      <c r="W34" s="1176"/>
    </row>
    <row r="35" spans="1:23" s="54" customFormat="1">
      <c r="A35" s="1176"/>
      <c r="B35" s="1835" t="str">
        <f>'FEB-24'!B35</f>
        <v>07.02.24</v>
      </c>
      <c r="C35" s="1835">
        <f>'FEB-24'!C35</f>
        <v>33</v>
      </c>
      <c r="D35" s="1835">
        <f>'FEB-24'!E35</f>
        <v>161006930</v>
      </c>
      <c r="E35" s="1801"/>
      <c r="F35" s="1638">
        <f>'FEB-24'!F35</f>
        <v>58</v>
      </c>
      <c r="G35" s="1835">
        <f>'FEB-24'!G35</f>
        <v>3604.47</v>
      </c>
      <c r="H35" s="1835">
        <f>'FEB-24'!H35</f>
        <v>155.11000000000001</v>
      </c>
      <c r="I35" s="1835">
        <f>'FEB-24'!I35</f>
        <v>3.58</v>
      </c>
      <c r="J35" s="1835"/>
      <c r="K35" s="1835"/>
      <c r="L35" s="1835">
        <f>'FEB-24'!L35</f>
        <v>2</v>
      </c>
      <c r="M35" s="1835">
        <f>'FEB-24'!M35</f>
        <v>20</v>
      </c>
      <c r="N35" s="1835"/>
      <c r="O35" s="1835"/>
      <c r="P35" s="1835"/>
      <c r="Q35" s="1835"/>
      <c r="R35" s="1835"/>
      <c r="S35" s="1835"/>
      <c r="T35" s="1835"/>
      <c r="U35" s="1835"/>
      <c r="V35" s="1835">
        <f>'FEB-24'!V35</f>
        <v>9135</v>
      </c>
      <c r="W35" s="1176"/>
    </row>
    <row r="36" spans="1:23" s="54" customFormat="1">
      <c r="A36" s="1176"/>
      <c r="B36" s="1836" t="str">
        <f>'FEB-24'!B36</f>
        <v>08.02.24</v>
      </c>
      <c r="C36" s="1836">
        <f>'FEB-24'!C36</f>
        <v>34</v>
      </c>
      <c r="D36" s="1836">
        <f>'FEB-24'!E36</f>
        <v>161006931</v>
      </c>
      <c r="E36" s="1801"/>
      <c r="F36" s="1638">
        <f>'FEB-24'!F36</f>
        <v>59</v>
      </c>
      <c r="G36" s="1836">
        <f>'FEB-24'!G36</f>
        <v>3653.63</v>
      </c>
      <c r="H36" s="1836">
        <f>'FEB-24'!H36</f>
        <v>176.56</v>
      </c>
      <c r="I36" s="1836">
        <f>'FEB-24'!I36</f>
        <v>0.79</v>
      </c>
      <c r="J36" s="1836"/>
      <c r="K36" s="1836"/>
      <c r="L36" s="1836">
        <f>'FEB-24'!L36</f>
        <v>2</v>
      </c>
      <c r="M36" s="1836">
        <f>'FEB-24'!M36</f>
        <v>5</v>
      </c>
      <c r="N36" s="1836"/>
      <c r="O36" s="1836"/>
      <c r="P36" s="1836"/>
      <c r="Q36" s="1836"/>
      <c r="R36" s="1836"/>
      <c r="S36" s="1836"/>
      <c r="T36" s="1836"/>
      <c r="U36" s="1836"/>
      <c r="V36" s="1836">
        <f>'FEB-24'!V36</f>
        <v>0</v>
      </c>
      <c r="W36" s="1176"/>
    </row>
    <row r="37" spans="1:23" s="54" customFormat="1">
      <c r="A37" s="1176"/>
      <c r="B37" s="1836" t="str">
        <f>'FEB-24'!B37</f>
        <v>08.02.24</v>
      </c>
      <c r="C37" s="1836">
        <f>'FEB-24'!C37</f>
        <v>35</v>
      </c>
      <c r="D37" s="1836">
        <f>'FEB-24'!E37</f>
        <v>161006932</v>
      </c>
      <c r="E37" s="1801"/>
      <c r="F37" s="1638">
        <f>'FEB-24'!F37</f>
        <v>59</v>
      </c>
      <c r="G37" s="1836">
        <f>'FEB-24'!G37</f>
        <v>3527.65</v>
      </c>
      <c r="H37" s="1836">
        <f>'FEB-24'!H37</f>
        <v>176.56</v>
      </c>
      <c r="I37" s="1836">
        <f>'FEB-24'!I37</f>
        <v>0.79</v>
      </c>
      <c r="J37" s="1836"/>
      <c r="K37" s="1836"/>
      <c r="L37" s="1836">
        <f>'FEB-24'!L37</f>
        <v>2</v>
      </c>
      <c r="M37" s="1836">
        <f>'FEB-24'!M37</f>
        <v>15</v>
      </c>
      <c r="N37" s="1836"/>
      <c r="O37" s="1836"/>
      <c r="P37" s="1836"/>
      <c r="Q37" s="1836"/>
      <c r="R37" s="1836"/>
      <c r="S37" s="1836"/>
      <c r="T37" s="1836"/>
      <c r="U37" s="1836"/>
      <c r="V37" s="1836">
        <f>'FEB-24'!V37</f>
        <v>8977.5</v>
      </c>
      <c r="W37" s="1176"/>
    </row>
    <row r="38" spans="1:23" s="54" customFormat="1">
      <c r="A38" s="1176"/>
      <c r="B38" s="1836" t="str">
        <f>'FEB-24'!B38</f>
        <v>08.02.24</v>
      </c>
      <c r="C38" s="1836">
        <f>'FEB-24'!C38</f>
        <v>36</v>
      </c>
      <c r="D38" s="1836">
        <f>'FEB-24'!E38</f>
        <v>161006933</v>
      </c>
      <c r="E38" s="1801"/>
      <c r="F38" s="1638">
        <f>'FEB-24'!F38</f>
        <v>57</v>
      </c>
      <c r="G38" s="1836">
        <f>'FEB-24'!G38</f>
        <v>3620.64</v>
      </c>
      <c r="H38" s="1836">
        <f>'FEB-24'!H38</f>
        <v>173.94</v>
      </c>
      <c r="I38" s="1836">
        <f>'FEB-24'!I38</f>
        <v>2.19</v>
      </c>
      <c r="J38" s="1836"/>
      <c r="K38" s="1836"/>
      <c r="L38" s="1836">
        <f>'FEB-24'!L38</f>
        <v>2</v>
      </c>
      <c r="M38" s="1836">
        <f>'FEB-24'!M38</f>
        <v>15</v>
      </c>
      <c r="N38" s="1836"/>
      <c r="O38" s="1836"/>
      <c r="P38" s="1836"/>
      <c r="Q38" s="1836"/>
      <c r="R38" s="1836"/>
      <c r="S38" s="1836"/>
      <c r="T38" s="1836"/>
      <c r="U38" s="1836"/>
      <c r="V38" s="1836">
        <f>'FEB-24'!V38</f>
        <v>0</v>
      </c>
      <c r="W38" s="1176"/>
    </row>
    <row r="39" spans="1:23" s="54" customFormat="1">
      <c r="A39" s="1176"/>
      <c r="B39" s="1837" t="str">
        <f>'FEB-24'!B39</f>
        <v>08.02.24</v>
      </c>
      <c r="C39" s="1837">
        <f>'FEB-24'!C39</f>
        <v>37</v>
      </c>
      <c r="D39" s="1837">
        <f>'FEB-24'!E39</f>
        <v>161006934</v>
      </c>
      <c r="E39" s="1801"/>
      <c r="F39" s="1638">
        <f>'FEB-24'!F39</f>
        <v>59</v>
      </c>
      <c r="G39" s="1837">
        <f>'FEB-24'!G39</f>
        <v>3498.49</v>
      </c>
      <c r="H39" s="1837">
        <f>'FEB-24'!H39</f>
        <v>206.55</v>
      </c>
      <c r="I39" s="1837">
        <f>'FEB-24'!I39</f>
        <v>0.59</v>
      </c>
      <c r="J39" s="1837"/>
      <c r="K39" s="1837"/>
      <c r="L39" s="1837">
        <f>'FEB-24'!L39</f>
        <v>2</v>
      </c>
      <c r="M39" s="1837">
        <f>'FEB-24'!M39</f>
        <v>25</v>
      </c>
      <c r="N39" s="1837"/>
      <c r="O39" s="1837"/>
      <c r="P39" s="1837"/>
      <c r="Q39" s="1837"/>
      <c r="R39" s="1837"/>
      <c r="S39" s="1837"/>
      <c r="T39" s="1837"/>
      <c r="U39" s="1837"/>
      <c r="V39" s="1837">
        <f>'FEB-24'!V39</f>
        <v>0</v>
      </c>
      <c r="W39" s="1176"/>
    </row>
    <row r="40" spans="1:23" s="54" customFormat="1">
      <c r="A40" s="1176"/>
      <c r="B40" s="1838" t="str">
        <f>'FEB-24'!B40</f>
        <v>08.02.24</v>
      </c>
      <c r="C40" s="1838">
        <f>'FEB-24'!C40</f>
        <v>38</v>
      </c>
      <c r="D40" s="1838">
        <f>'FEB-24'!E40</f>
        <v>161006935</v>
      </c>
      <c r="E40" s="1801"/>
      <c r="F40" s="1638">
        <f>'FEB-24'!F40</f>
        <v>57</v>
      </c>
      <c r="G40" s="1838">
        <f>'FEB-24'!G40</f>
        <v>3689.86</v>
      </c>
      <c r="H40" s="1838">
        <f>'FEB-24'!H40</f>
        <v>189.71</v>
      </c>
      <c r="I40" s="1838">
        <f>'FEB-24'!I40</f>
        <v>0</v>
      </c>
      <c r="J40" s="1838"/>
      <c r="K40" s="1838"/>
      <c r="L40" s="1838">
        <f>'FEB-24'!L40</f>
        <v>2</v>
      </c>
      <c r="M40" s="1838">
        <f>'FEB-24'!M40</f>
        <v>35</v>
      </c>
      <c r="N40" s="1838"/>
      <c r="O40" s="1838"/>
      <c r="P40" s="1838"/>
      <c r="Q40" s="1838"/>
      <c r="R40" s="1838"/>
      <c r="S40" s="1838"/>
      <c r="T40" s="1838"/>
      <c r="U40" s="1838"/>
      <c r="V40" s="1838">
        <f>'FEB-24'!V40</f>
        <v>9292.5</v>
      </c>
      <c r="W40" s="1176"/>
    </row>
    <row r="41" spans="1:23" s="54" customFormat="1">
      <c r="A41" s="1176"/>
      <c r="B41" s="1838" t="str">
        <f>'FEB-24'!B41</f>
        <v>09.02.24</v>
      </c>
      <c r="C41" s="1838">
        <f>'FEB-24'!C41</f>
        <v>39</v>
      </c>
      <c r="D41" s="1838">
        <f>'FEB-24'!E41</f>
        <v>161006936</v>
      </c>
      <c r="E41" s="1801"/>
      <c r="F41" s="1638">
        <f>'FEB-24'!F41</f>
        <v>59</v>
      </c>
      <c r="G41" s="1838">
        <f>'FEB-24'!G41</f>
        <v>3551.47</v>
      </c>
      <c r="H41" s="1838">
        <f>'FEB-24'!H41</f>
        <v>138.9</v>
      </c>
      <c r="I41" s="1838">
        <f>'FEB-24'!I41</f>
        <v>7.76</v>
      </c>
      <c r="J41" s="1838"/>
      <c r="K41" s="1838"/>
      <c r="L41" s="1838">
        <f>'FEB-24'!L41</f>
        <v>1</v>
      </c>
      <c r="M41" s="1838">
        <f>'FEB-24'!M41</f>
        <v>55</v>
      </c>
      <c r="N41" s="1838"/>
      <c r="O41" s="1838"/>
      <c r="P41" s="1838"/>
      <c r="Q41" s="1838"/>
      <c r="R41" s="1838"/>
      <c r="S41" s="1838"/>
      <c r="T41" s="1838"/>
      <c r="U41" s="1838"/>
      <c r="V41" s="1838">
        <f>'FEB-24'!V41</f>
        <v>9135</v>
      </c>
      <c r="W41" s="1176"/>
    </row>
    <row r="42" spans="1:23" s="54" customFormat="1">
      <c r="A42" s="1176"/>
      <c r="B42" s="1838" t="str">
        <f>'FEB-24'!B42</f>
        <v>09.02.24</v>
      </c>
      <c r="C42" s="1838">
        <f>'FEB-24'!C42</f>
        <v>40</v>
      </c>
      <c r="D42" s="1838">
        <f>'FEB-24'!E42</f>
        <v>161006937</v>
      </c>
      <c r="E42" s="1801"/>
      <c r="F42" s="1638">
        <f>'FEB-24'!F42</f>
        <v>58</v>
      </c>
      <c r="G42" s="1838">
        <f>'FEB-24'!G42</f>
        <v>3653.03</v>
      </c>
      <c r="H42" s="1838">
        <f>'FEB-24'!H42</f>
        <v>208.72</v>
      </c>
      <c r="I42" s="1838">
        <f>'FEB-24'!I42</f>
        <v>4.1900000000000004</v>
      </c>
      <c r="J42" s="1838"/>
      <c r="K42" s="1838"/>
      <c r="L42" s="1838">
        <f>'FEB-24'!L42</f>
        <v>2</v>
      </c>
      <c r="M42" s="1838">
        <f>'FEB-24'!M42</f>
        <v>15</v>
      </c>
      <c r="N42" s="1838"/>
      <c r="O42" s="1838"/>
      <c r="P42" s="1838"/>
      <c r="Q42" s="1838"/>
      <c r="R42" s="1838"/>
      <c r="S42" s="1838"/>
      <c r="T42" s="1838"/>
      <c r="U42" s="1838"/>
      <c r="V42" s="1838">
        <f>'FEB-24'!V42</f>
        <v>0</v>
      </c>
      <c r="W42" s="1176"/>
    </row>
    <row r="43" spans="1:23" s="54" customFormat="1">
      <c r="A43" s="1176"/>
      <c r="B43" s="1838" t="str">
        <f>'FEB-24'!B43</f>
        <v>09.02.24</v>
      </c>
      <c r="C43" s="1838">
        <f>'FEB-24'!C43</f>
        <v>41</v>
      </c>
      <c r="D43" s="1838">
        <f>'FEB-24'!E43</f>
        <v>161006938</v>
      </c>
      <c r="E43" s="1801"/>
      <c r="F43" s="1638">
        <f>'FEB-24'!F43</f>
        <v>59</v>
      </c>
      <c r="G43" s="1838">
        <f>'FEB-24'!G43</f>
        <v>3653.09</v>
      </c>
      <c r="H43" s="1838">
        <f>'FEB-24'!H43</f>
        <v>179.35</v>
      </c>
      <c r="I43" s="1838">
        <f>'FEB-24'!I43</f>
        <v>2.98</v>
      </c>
      <c r="J43" s="1838"/>
      <c r="K43" s="1838"/>
      <c r="L43" s="1838">
        <f>'FEB-24'!L43</f>
        <v>2</v>
      </c>
      <c r="M43" s="1838">
        <f>'FEB-24'!M43</f>
        <v>25</v>
      </c>
      <c r="N43" s="1838"/>
      <c r="O43" s="1838"/>
      <c r="P43" s="1838"/>
      <c r="Q43" s="1838"/>
      <c r="R43" s="1838"/>
      <c r="S43" s="1838"/>
      <c r="T43" s="1838"/>
      <c r="U43" s="1838"/>
      <c r="V43" s="1838">
        <f>'FEB-24'!V43</f>
        <v>9292.5</v>
      </c>
      <c r="W43" s="1176"/>
    </row>
    <row r="44" spans="1:23" s="54" customFormat="1">
      <c r="A44" s="1176"/>
      <c r="B44" s="1838" t="str">
        <f>'FEB-24'!B44</f>
        <v>09.02.24</v>
      </c>
      <c r="C44" s="1838">
        <f>'FEB-24'!C44</f>
        <v>42</v>
      </c>
      <c r="D44" s="1838">
        <f>'FEB-24'!E44</f>
        <v>161006939</v>
      </c>
      <c r="E44" s="1801"/>
      <c r="F44" s="1638">
        <f>'FEB-24'!F44</f>
        <v>59</v>
      </c>
      <c r="G44" s="1838">
        <f>'FEB-24'!G44</f>
        <v>3379.89</v>
      </c>
      <c r="H44" s="1838">
        <f>'FEB-24'!H44</f>
        <v>166.51</v>
      </c>
      <c r="I44" s="1838">
        <f>'FEB-24'!I44</f>
        <v>7</v>
      </c>
      <c r="J44" s="1838"/>
      <c r="K44" s="1838"/>
      <c r="L44" s="1838">
        <f>'FEB-24'!L44</f>
        <v>2</v>
      </c>
      <c r="M44" s="1838">
        <f>'FEB-24'!M44</f>
        <v>10</v>
      </c>
      <c r="N44" s="1838"/>
      <c r="O44" s="1838"/>
      <c r="P44" s="1838"/>
      <c r="Q44" s="1838"/>
      <c r="R44" s="1838"/>
      <c r="S44" s="1838"/>
      <c r="T44" s="1838"/>
      <c r="U44" s="1838"/>
      <c r="V44" s="1838">
        <f>'FEB-24'!V44</f>
        <v>0</v>
      </c>
      <c r="W44" s="1176"/>
    </row>
    <row r="45" spans="1:23" s="54" customFormat="1">
      <c r="A45" s="1176"/>
      <c r="B45" s="1838" t="str">
        <f>'FEB-24'!B45</f>
        <v>09.02.24</v>
      </c>
      <c r="C45" s="1838">
        <f>'FEB-24'!C45</f>
        <v>43</v>
      </c>
      <c r="D45" s="1838">
        <f>'FEB-24'!E45</f>
        <v>161006940</v>
      </c>
      <c r="E45" s="1801"/>
      <c r="F45" s="1638">
        <f>'FEB-24'!F45</f>
        <v>55</v>
      </c>
      <c r="G45" s="1838">
        <f>'FEB-24'!G45</f>
        <v>3519.26</v>
      </c>
      <c r="H45" s="1838">
        <f>'FEB-24'!H45</f>
        <v>184.71</v>
      </c>
      <c r="I45" s="1838">
        <f>'FEB-24'!I45</f>
        <v>0.8</v>
      </c>
      <c r="J45" s="1838"/>
      <c r="K45" s="1838"/>
      <c r="L45" s="1838">
        <f>'FEB-24'!L45</f>
        <v>2</v>
      </c>
      <c r="M45" s="1838">
        <f>'FEB-24'!M45</f>
        <v>5</v>
      </c>
      <c r="N45" s="1838"/>
      <c r="O45" s="1838"/>
      <c r="P45" s="1838"/>
      <c r="Q45" s="1838"/>
      <c r="R45" s="1838"/>
      <c r="S45" s="1838"/>
      <c r="T45" s="1838"/>
      <c r="U45" s="1838"/>
      <c r="V45" s="1838">
        <f>'FEB-24'!V45</f>
        <v>0</v>
      </c>
      <c r="W45" s="1176"/>
    </row>
    <row r="46" spans="1:23" s="54" customFormat="1">
      <c r="A46" s="1176"/>
      <c r="B46" s="1838" t="str">
        <f>'FEB-24'!B46</f>
        <v>09.02.24</v>
      </c>
      <c r="C46" s="1838">
        <f>'FEB-24'!C46</f>
        <v>44</v>
      </c>
      <c r="D46" s="1838">
        <f>'FEB-24'!E46</f>
        <v>161006941</v>
      </c>
      <c r="E46" s="1801"/>
      <c r="F46" s="1638">
        <f>'FEB-24'!F46</f>
        <v>58</v>
      </c>
      <c r="G46" s="1838">
        <f>'FEB-24'!G46</f>
        <v>3564.67</v>
      </c>
      <c r="H46" s="1838">
        <f>'FEB-24'!H46</f>
        <v>219.54</v>
      </c>
      <c r="I46" s="1838">
        <f>'FEB-24'!I46</f>
        <v>0</v>
      </c>
      <c r="J46" s="1838"/>
      <c r="K46" s="1838"/>
      <c r="L46" s="1838">
        <f>'FEB-24'!L46</f>
        <v>2</v>
      </c>
      <c r="M46" s="1838">
        <f>'FEB-24'!M46</f>
        <v>30</v>
      </c>
      <c r="N46" s="1838"/>
      <c r="O46" s="1838"/>
      <c r="P46" s="1838"/>
      <c r="Q46" s="1838"/>
      <c r="R46" s="1838"/>
      <c r="S46" s="1838"/>
      <c r="T46" s="1838"/>
      <c r="U46" s="1838"/>
      <c r="V46" s="1838">
        <f>'FEB-24'!V46</f>
        <v>0</v>
      </c>
      <c r="W46" s="1176"/>
    </row>
    <row r="47" spans="1:23" s="54" customFormat="1">
      <c r="A47" s="1176"/>
      <c r="B47" s="1838" t="str">
        <f>'FEB-24'!B47</f>
        <v>10.02.24</v>
      </c>
      <c r="C47" s="1838">
        <f>'FEB-24'!C47</f>
        <v>45</v>
      </c>
      <c r="D47" s="1838">
        <f>'FEB-24'!E47</f>
        <v>161006942</v>
      </c>
      <c r="E47" s="1801"/>
      <c r="F47" s="1638">
        <f>'FEB-24'!F47</f>
        <v>58</v>
      </c>
      <c r="G47" s="1838">
        <f>'FEB-24'!G47</f>
        <v>3540.64</v>
      </c>
      <c r="H47" s="1838">
        <f>'FEB-24'!H47</f>
        <v>191.52</v>
      </c>
      <c r="I47" s="1838">
        <f>'FEB-24'!I47</f>
        <v>0.19</v>
      </c>
      <c r="J47" s="1838"/>
      <c r="K47" s="1838"/>
      <c r="L47" s="1838">
        <f>'FEB-24'!L47</f>
        <v>2</v>
      </c>
      <c r="M47" s="1838">
        <f>'FEB-24'!M47</f>
        <v>0</v>
      </c>
      <c r="N47" s="1838"/>
      <c r="O47" s="1838"/>
      <c r="P47" s="1838"/>
      <c r="Q47" s="1838"/>
      <c r="R47" s="1838"/>
      <c r="S47" s="1838"/>
      <c r="T47" s="1838"/>
      <c r="U47" s="1838"/>
      <c r="V47" s="1838">
        <f>'FEB-24'!V47</f>
        <v>0</v>
      </c>
      <c r="W47" s="1176"/>
    </row>
    <row r="48" spans="1:23" s="54" customFormat="1">
      <c r="A48" s="1176"/>
      <c r="B48" s="1838" t="str">
        <f>'FEB-24'!B48</f>
        <v>11.02.24</v>
      </c>
      <c r="C48" s="1838">
        <f>'FEB-24'!C48</f>
        <v>46</v>
      </c>
      <c r="D48" s="1838">
        <f>'FEB-24'!E48</f>
        <v>161006943</v>
      </c>
      <c r="E48" s="1801"/>
      <c r="F48" s="1638">
        <f>'FEB-24'!F48</f>
        <v>57</v>
      </c>
      <c r="G48" s="1838">
        <f>'FEB-24'!G48</f>
        <v>3519.46</v>
      </c>
      <c r="H48" s="1838">
        <f>'FEB-24'!H48</f>
        <v>162.55000000000001</v>
      </c>
      <c r="I48" s="1838">
        <f>'FEB-24'!I48</f>
        <v>0.99</v>
      </c>
      <c r="J48" s="1838"/>
      <c r="K48" s="1838"/>
      <c r="L48" s="1838">
        <f>'FEB-24'!L48</f>
        <v>2</v>
      </c>
      <c r="M48" s="1838">
        <f>'FEB-24'!M48</f>
        <v>10</v>
      </c>
      <c r="N48" s="1838"/>
      <c r="O48" s="1838"/>
      <c r="P48" s="1838"/>
      <c r="Q48" s="1838"/>
      <c r="R48" s="1838"/>
      <c r="S48" s="1838"/>
      <c r="T48" s="1838"/>
      <c r="U48" s="1838"/>
      <c r="V48" s="1838">
        <f>'FEB-24'!V48</f>
        <v>0</v>
      </c>
      <c r="W48" s="1176"/>
    </row>
    <row r="49" spans="1:23" s="54" customFormat="1">
      <c r="A49" s="1176"/>
      <c r="B49" s="1838" t="str">
        <f>'FEB-24'!B49</f>
        <v>11.02.24</v>
      </c>
      <c r="C49" s="1838">
        <f>'FEB-24'!C49</f>
        <v>47</v>
      </c>
      <c r="D49" s="1838">
        <f>'FEB-24'!E49</f>
        <v>161006944</v>
      </c>
      <c r="E49" s="1801"/>
      <c r="F49" s="1638">
        <f>'FEB-24'!F49</f>
        <v>57</v>
      </c>
      <c r="G49" s="1838">
        <f>'FEB-24'!G49</f>
        <v>3526.27</v>
      </c>
      <c r="H49" s="1838">
        <f>'FEB-24'!H49</f>
        <v>177.14</v>
      </c>
      <c r="I49" s="1838">
        <f>'FEB-24'!I49</f>
        <v>0</v>
      </c>
      <c r="J49" s="1838"/>
      <c r="K49" s="1838"/>
      <c r="L49" s="1838">
        <f>'FEB-24'!L49</f>
        <v>2</v>
      </c>
      <c r="M49" s="1838">
        <f>'FEB-24'!M49</f>
        <v>25</v>
      </c>
      <c r="N49" s="1838"/>
      <c r="O49" s="1838"/>
      <c r="P49" s="1838"/>
      <c r="Q49" s="1838"/>
      <c r="R49" s="1838"/>
      <c r="S49" s="1838"/>
      <c r="T49" s="1838"/>
      <c r="U49" s="1838"/>
      <c r="V49" s="1838">
        <f>'FEB-24'!V49</f>
        <v>0</v>
      </c>
      <c r="W49" s="1176"/>
    </row>
    <row r="50" spans="1:23" s="54" customFormat="1">
      <c r="A50" s="1176"/>
      <c r="B50" s="1838" t="str">
        <f>'FEB-24'!B50</f>
        <v>11.02.24</v>
      </c>
      <c r="C50" s="1838">
        <f>'FEB-24'!C50</f>
        <v>48</v>
      </c>
      <c r="D50" s="1838">
        <f>'FEB-24'!E50</f>
        <v>161006945</v>
      </c>
      <c r="E50" s="1801"/>
      <c r="F50" s="1638">
        <f>'FEB-24'!F50</f>
        <v>58</v>
      </c>
      <c r="G50" s="1838">
        <f>'FEB-24'!G50</f>
        <v>3636.24</v>
      </c>
      <c r="H50" s="1838">
        <f>'FEB-24'!H50</f>
        <v>229.73</v>
      </c>
      <c r="I50" s="1838">
        <f>'FEB-24'!I50</f>
        <v>0</v>
      </c>
      <c r="J50" s="1838"/>
      <c r="K50" s="1838"/>
      <c r="L50" s="1838">
        <f>'FEB-24'!L50</f>
        <v>2</v>
      </c>
      <c r="M50" s="1838">
        <f>'FEB-24'!M50</f>
        <v>20</v>
      </c>
      <c r="N50" s="1838"/>
      <c r="O50" s="1838"/>
      <c r="P50" s="1838"/>
      <c r="Q50" s="1838"/>
      <c r="R50" s="1838"/>
      <c r="S50" s="1838"/>
      <c r="T50" s="1838"/>
      <c r="U50" s="1838"/>
      <c r="V50" s="1838">
        <f>'FEB-24'!V50</f>
        <v>0</v>
      </c>
      <c r="W50" s="1176"/>
    </row>
    <row r="51" spans="1:23" s="54" customFormat="1">
      <c r="A51" s="1176"/>
      <c r="B51" s="1838" t="str">
        <f>'FEB-24'!B51</f>
        <v>11.02.24</v>
      </c>
      <c r="C51" s="1838">
        <f>'FEB-24'!C51</f>
        <v>49</v>
      </c>
      <c r="D51" s="1838">
        <f>'FEB-24'!E51</f>
        <v>161006946</v>
      </c>
      <c r="E51" s="1801"/>
      <c r="F51" s="1638">
        <f>'FEB-24'!F51</f>
        <v>59</v>
      </c>
      <c r="G51" s="1838">
        <f>'FEB-24'!G51</f>
        <v>3465.89</v>
      </c>
      <c r="H51" s="1838">
        <f>'FEB-24'!H51</f>
        <v>191.75</v>
      </c>
      <c r="I51" s="1838">
        <f>'FEB-24'!I51</f>
        <v>1.39</v>
      </c>
      <c r="J51" s="1838"/>
      <c r="K51" s="1838"/>
      <c r="L51" s="1838">
        <f>'FEB-24'!L51</f>
        <v>2</v>
      </c>
      <c r="M51" s="1838">
        <f>'FEB-24'!M51</f>
        <v>0</v>
      </c>
      <c r="N51" s="1838"/>
      <c r="O51" s="1838"/>
      <c r="P51" s="1838"/>
      <c r="Q51" s="1838"/>
      <c r="R51" s="1838"/>
      <c r="S51" s="1838"/>
      <c r="T51" s="1838"/>
      <c r="U51" s="1838"/>
      <c r="V51" s="1838">
        <f>'FEB-24'!V51</f>
        <v>0</v>
      </c>
      <c r="W51" s="1176"/>
    </row>
    <row r="52" spans="1:23" s="54" customFormat="1">
      <c r="A52" s="1176"/>
      <c r="B52" s="1838" t="str">
        <f>'FEB-24'!B52</f>
        <v>12.02.24</v>
      </c>
      <c r="C52" s="1838">
        <f>'FEB-24'!C52</f>
        <v>50</v>
      </c>
      <c r="D52" s="1838">
        <f>'FEB-24'!E52</f>
        <v>161006947</v>
      </c>
      <c r="E52" s="1801"/>
      <c r="F52" s="1638">
        <f>'FEB-24'!F52</f>
        <v>56</v>
      </c>
      <c r="G52" s="1838">
        <f>'FEB-24'!G52</f>
        <v>3656.65</v>
      </c>
      <c r="H52" s="1838">
        <f>'FEB-24'!H52</f>
        <v>163.9</v>
      </c>
      <c r="I52" s="1838">
        <f>'FEB-24'!I52</f>
        <v>3.79</v>
      </c>
      <c r="J52" s="1838"/>
      <c r="K52" s="1838"/>
      <c r="L52" s="1838">
        <f>'FEB-24'!L52</f>
        <v>2</v>
      </c>
      <c r="M52" s="1838">
        <f>'FEB-24'!M52</f>
        <v>20</v>
      </c>
      <c r="N52" s="1838"/>
      <c r="O52" s="1838"/>
      <c r="P52" s="1838"/>
      <c r="Q52" s="1838"/>
      <c r="R52" s="1838"/>
      <c r="S52" s="1838"/>
      <c r="T52" s="1838"/>
      <c r="U52" s="1838"/>
      <c r="V52" s="1838">
        <f>'FEB-24'!V52</f>
        <v>0</v>
      </c>
      <c r="W52" s="1176"/>
    </row>
    <row r="53" spans="1:23" s="54" customFormat="1">
      <c r="A53" s="1176"/>
      <c r="B53" s="1838" t="str">
        <f>'FEB-24'!B53</f>
        <v>12.02.24</v>
      </c>
      <c r="C53" s="1838">
        <f>'FEB-24'!C53</f>
        <v>51</v>
      </c>
      <c r="D53" s="1838">
        <f>'FEB-24'!E53</f>
        <v>161006948</v>
      </c>
      <c r="E53" s="1801"/>
      <c r="F53" s="1638">
        <f>'FEB-24'!F53</f>
        <v>59</v>
      </c>
      <c r="G53" s="1838">
        <f>'FEB-24'!G53</f>
        <v>3618.64</v>
      </c>
      <c r="H53" s="1838">
        <f>'FEB-24'!H53</f>
        <v>167.94</v>
      </c>
      <c r="I53" s="1838">
        <f>'FEB-24'!I53</f>
        <v>0.79</v>
      </c>
      <c r="J53" s="1838"/>
      <c r="K53" s="1838"/>
      <c r="L53" s="1838">
        <f>'FEB-24'!L53</f>
        <v>2</v>
      </c>
      <c r="M53" s="1838">
        <f>'FEB-24'!M53</f>
        <v>20</v>
      </c>
      <c r="N53" s="1838"/>
      <c r="O53" s="1838"/>
      <c r="P53" s="1838"/>
      <c r="Q53" s="1838"/>
      <c r="R53" s="1838"/>
      <c r="S53" s="1838"/>
      <c r="T53" s="1838"/>
      <c r="U53" s="1838"/>
      <c r="V53" s="1838">
        <f>'FEB-24'!V53</f>
        <v>9135</v>
      </c>
      <c r="W53" s="1176"/>
    </row>
    <row r="54" spans="1:23" s="54" customFormat="1">
      <c r="A54" s="1176"/>
      <c r="B54" s="1838" t="str">
        <f>'FEB-24'!B54</f>
        <v>12.02.24</v>
      </c>
      <c r="C54" s="1838">
        <f>'FEB-24'!C54</f>
        <v>52</v>
      </c>
      <c r="D54" s="1838">
        <f>'FEB-24'!E54</f>
        <v>161006949</v>
      </c>
      <c r="E54" s="1801"/>
      <c r="F54" s="1638">
        <f>'FEB-24'!F54</f>
        <v>58</v>
      </c>
      <c r="G54" s="1838">
        <f>'FEB-24'!G54</f>
        <v>3676.66</v>
      </c>
      <c r="H54" s="1838">
        <f>'FEB-24'!H54</f>
        <v>147.94</v>
      </c>
      <c r="I54" s="1838">
        <f>'FEB-24'!I54</f>
        <v>2.1800000000000002</v>
      </c>
      <c r="J54" s="1838"/>
      <c r="K54" s="1838"/>
      <c r="L54" s="1838">
        <f>'FEB-24'!L54</f>
        <v>2</v>
      </c>
      <c r="M54" s="1838">
        <f>'FEB-24'!M54</f>
        <v>0</v>
      </c>
      <c r="N54" s="1838"/>
      <c r="O54" s="1838"/>
      <c r="P54" s="1838"/>
      <c r="Q54" s="1838"/>
      <c r="R54" s="1838"/>
      <c r="S54" s="1838"/>
      <c r="T54" s="1838"/>
      <c r="U54" s="1838"/>
      <c r="V54" s="1838">
        <f>'FEB-24'!V54</f>
        <v>9292.5</v>
      </c>
      <c r="W54" s="1176"/>
    </row>
    <row r="55" spans="1:23" s="54" customFormat="1">
      <c r="A55" s="1176"/>
      <c r="B55" s="1838" t="str">
        <f>'FEB-24'!B55</f>
        <v>12.02.24</v>
      </c>
      <c r="C55" s="1838">
        <f>'FEB-24'!C55</f>
        <v>53</v>
      </c>
      <c r="D55" s="1838">
        <f>'FEB-24'!E55</f>
        <v>161006950</v>
      </c>
      <c r="E55" s="1801"/>
      <c r="F55" s="1638">
        <f>'FEB-24'!F55</f>
        <v>59</v>
      </c>
      <c r="G55" s="1838">
        <f>'FEB-24'!G55</f>
        <v>3653.06</v>
      </c>
      <c r="H55" s="1838">
        <f>'FEB-24'!H55</f>
        <v>151.29</v>
      </c>
      <c r="I55" s="1838">
        <f>'FEB-24'!I55</f>
        <v>6.95</v>
      </c>
      <c r="J55" s="1838"/>
      <c r="K55" s="1838"/>
      <c r="L55" s="1838">
        <f>'FEB-24'!L55</f>
        <v>2</v>
      </c>
      <c r="M55" s="1838">
        <f>'FEB-24'!M55</f>
        <v>0</v>
      </c>
      <c r="N55" s="1838"/>
      <c r="O55" s="1838"/>
      <c r="P55" s="1838"/>
      <c r="Q55" s="1838"/>
      <c r="R55" s="1838"/>
      <c r="S55" s="1838"/>
      <c r="T55" s="1838"/>
      <c r="U55" s="1838"/>
      <c r="V55" s="1838">
        <f>'FEB-24'!V55</f>
        <v>0</v>
      </c>
      <c r="W55" s="1176"/>
    </row>
    <row r="56" spans="1:23" s="54" customFormat="1">
      <c r="A56" s="1176"/>
      <c r="B56" s="1838" t="str">
        <f>'FEB-24'!B56</f>
        <v>13.02.24</v>
      </c>
      <c r="C56" s="1838">
        <f>'FEB-24'!C56</f>
        <v>54</v>
      </c>
      <c r="D56" s="1838">
        <f>'FEB-24'!E56</f>
        <v>161006951</v>
      </c>
      <c r="E56" s="1801"/>
      <c r="F56" s="1638">
        <f>'FEB-24'!F56</f>
        <v>59</v>
      </c>
      <c r="G56" s="1838">
        <f>'FEB-24'!G56</f>
        <v>3653.84</v>
      </c>
      <c r="H56" s="1838">
        <f>'FEB-24'!H56</f>
        <v>172.13</v>
      </c>
      <c r="I56" s="1838">
        <f>'FEB-24'!I56</f>
        <v>4.1900000000000004</v>
      </c>
      <c r="J56" s="1838"/>
      <c r="K56" s="1838"/>
      <c r="L56" s="1838">
        <f>'FEB-24'!L56</f>
        <v>2</v>
      </c>
      <c r="M56" s="1838">
        <f>'FEB-24'!M56</f>
        <v>15</v>
      </c>
      <c r="N56" s="1838"/>
      <c r="O56" s="1838"/>
      <c r="P56" s="1838"/>
      <c r="Q56" s="1838"/>
      <c r="R56" s="1838"/>
      <c r="S56" s="1838"/>
      <c r="T56" s="1838"/>
      <c r="U56" s="1838"/>
      <c r="V56" s="1838">
        <f>'FEB-24'!V56</f>
        <v>0</v>
      </c>
      <c r="W56" s="1176"/>
    </row>
    <row r="57" spans="1:23" s="54" customFormat="1">
      <c r="A57" s="1176"/>
      <c r="B57" s="1838" t="str">
        <f>'FEB-24'!B57</f>
        <v>13.02.24</v>
      </c>
      <c r="C57" s="1838">
        <f>'FEB-24'!C57</f>
        <v>55</v>
      </c>
      <c r="D57" s="1838">
        <f>'FEB-24'!E57</f>
        <v>161006952</v>
      </c>
      <c r="E57" s="1801"/>
      <c r="F57" s="1638">
        <f>'FEB-24'!F57</f>
        <v>59</v>
      </c>
      <c r="G57" s="1838">
        <f>'FEB-24'!G57</f>
        <v>3634.61</v>
      </c>
      <c r="H57" s="1838">
        <f>'FEB-24'!H57</f>
        <v>173.55</v>
      </c>
      <c r="I57" s="1838">
        <f>'FEB-24'!I57</f>
        <v>0.79</v>
      </c>
      <c r="J57" s="1838"/>
      <c r="K57" s="1838"/>
      <c r="L57" s="1838">
        <f>'FEB-24'!L57</f>
        <v>2</v>
      </c>
      <c r="M57" s="1838">
        <f>'FEB-24'!M57</f>
        <v>20</v>
      </c>
      <c r="N57" s="1838"/>
      <c r="O57" s="1838"/>
      <c r="P57" s="1838"/>
      <c r="Q57" s="1838"/>
      <c r="R57" s="1838"/>
      <c r="S57" s="1838"/>
      <c r="T57" s="1838"/>
      <c r="U57" s="1838"/>
      <c r="V57" s="1838">
        <f>'FEB-24'!V57</f>
        <v>0</v>
      </c>
      <c r="W57" s="1176"/>
    </row>
    <row r="58" spans="1:23" s="54" customFormat="1">
      <c r="A58" s="1176"/>
      <c r="B58" s="1838" t="str">
        <f>'FEB-24'!B58</f>
        <v>13.02.24</v>
      </c>
      <c r="C58" s="1838">
        <f>'FEB-24'!C58</f>
        <v>56</v>
      </c>
      <c r="D58" s="1838">
        <f>'FEB-24'!E58</f>
        <v>161006953</v>
      </c>
      <c r="E58" s="1801"/>
      <c r="F58" s="1638">
        <f>'FEB-24'!F58</f>
        <v>59</v>
      </c>
      <c r="G58" s="1838">
        <f>'FEB-24'!G58</f>
        <v>3530.85</v>
      </c>
      <c r="H58" s="1838">
        <f>'FEB-24'!H58</f>
        <v>200.39</v>
      </c>
      <c r="I58" s="1838">
        <f>'FEB-24'!I58</f>
        <v>0</v>
      </c>
      <c r="J58" s="1838"/>
      <c r="K58" s="1838"/>
      <c r="L58" s="1838">
        <f>'FEB-24'!L58</f>
        <v>2</v>
      </c>
      <c r="M58" s="1838">
        <f>'FEB-24'!M58</f>
        <v>35</v>
      </c>
      <c r="N58" s="1838"/>
      <c r="O58" s="1838"/>
      <c r="P58" s="1838"/>
      <c r="Q58" s="1838"/>
      <c r="R58" s="1838"/>
      <c r="S58" s="1838"/>
      <c r="T58" s="1838"/>
      <c r="U58" s="1838"/>
      <c r="V58" s="1838">
        <f>'FEB-24'!V58</f>
        <v>0</v>
      </c>
      <c r="W58" s="1176"/>
    </row>
    <row r="59" spans="1:23" s="54" customFormat="1">
      <c r="A59" s="1176"/>
      <c r="B59" s="1838" t="str">
        <f>'FEB-24'!B59</f>
        <v>13.02.24</v>
      </c>
      <c r="C59" s="1838">
        <f>'FEB-24'!C59</f>
        <v>57</v>
      </c>
      <c r="D59" s="1838">
        <f>'FEB-24'!E59</f>
        <v>161006954</v>
      </c>
      <c r="E59" s="1801"/>
      <c r="F59" s="1638">
        <f>'FEB-24'!F59</f>
        <v>57</v>
      </c>
      <c r="G59" s="1838">
        <f>'FEB-24'!G59</f>
        <v>3419.69</v>
      </c>
      <c r="H59" s="1838">
        <f>'FEB-24'!H59</f>
        <v>169.14</v>
      </c>
      <c r="I59" s="1838">
        <f>'FEB-24'!I59</f>
        <v>0.59</v>
      </c>
      <c r="J59" s="1838"/>
      <c r="K59" s="1838"/>
      <c r="L59" s="1838">
        <f>'FEB-24'!L59</f>
        <v>2</v>
      </c>
      <c r="M59" s="1838">
        <f>'FEB-24'!M59</f>
        <v>0</v>
      </c>
      <c r="N59" s="1838"/>
      <c r="O59" s="1838"/>
      <c r="P59" s="1838"/>
      <c r="Q59" s="1838"/>
      <c r="R59" s="1838"/>
      <c r="S59" s="1838"/>
      <c r="T59" s="1838"/>
      <c r="U59" s="1838"/>
      <c r="V59" s="1838">
        <f>'FEB-24'!V59</f>
        <v>0</v>
      </c>
      <c r="W59" s="1176"/>
    </row>
    <row r="60" spans="1:23" s="54" customFormat="1">
      <c r="A60" s="1176"/>
      <c r="B60" s="1838" t="str">
        <f>'FEB-24'!B60</f>
        <v>13.02.24</v>
      </c>
      <c r="C60" s="1838">
        <f>'FEB-24'!C60</f>
        <v>58</v>
      </c>
      <c r="D60" s="1838">
        <f>'FEB-24'!E60</f>
        <v>161006955</v>
      </c>
      <c r="E60" s="1801"/>
      <c r="F60" s="1638">
        <f>'FEB-24'!F60</f>
        <v>55</v>
      </c>
      <c r="G60" s="1838">
        <f>'FEB-24'!G60</f>
        <v>3612.47</v>
      </c>
      <c r="H60" s="1838">
        <f>'FEB-24'!H60</f>
        <v>144.11000000000001</v>
      </c>
      <c r="I60" s="1838">
        <f>'FEB-24'!I60</f>
        <v>0</v>
      </c>
      <c r="J60" s="1838"/>
      <c r="K60" s="1838"/>
      <c r="L60" s="1838">
        <f>'FEB-24'!L60</f>
        <v>2</v>
      </c>
      <c r="M60" s="1838">
        <f>'FEB-24'!M60</f>
        <v>20</v>
      </c>
      <c r="N60" s="1838"/>
      <c r="O60" s="1838"/>
      <c r="P60" s="1838"/>
      <c r="Q60" s="1838"/>
      <c r="R60" s="1838"/>
      <c r="S60" s="1838"/>
      <c r="T60" s="1838"/>
      <c r="U60" s="1838"/>
      <c r="V60" s="1838">
        <f>'FEB-24'!V60</f>
        <v>9135</v>
      </c>
      <c r="W60" s="1176"/>
    </row>
    <row r="61" spans="1:23" s="54" customFormat="1">
      <c r="A61" s="1176"/>
      <c r="B61" s="1838" t="str">
        <f>'FEB-24'!B61</f>
        <v>14.02.24</v>
      </c>
      <c r="C61" s="1838">
        <f>'FEB-24'!C61</f>
        <v>59</v>
      </c>
      <c r="D61" s="1838">
        <f>'FEB-24'!E61</f>
        <v>161006956</v>
      </c>
      <c r="E61" s="1801"/>
      <c r="F61" s="1638">
        <f>'FEB-24'!F61</f>
        <v>58</v>
      </c>
      <c r="G61" s="1838">
        <f>'FEB-24'!G61</f>
        <v>3694.05</v>
      </c>
      <c r="H61" s="1838">
        <f>'FEB-24'!H61</f>
        <v>149.1</v>
      </c>
      <c r="I61" s="1838">
        <f>'FEB-24'!I61</f>
        <v>5.57</v>
      </c>
      <c r="J61" s="1838"/>
      <c r="K61" s="1838"/>
      <c r="L61" s="1838">
        <f>'FEB-24'!L61</f>
        <v>2</v>
      </c>
      <c r="M61" s="1838">
        <f>'FEB-24'!M61</f>
        <v>10</v>
      </c>
      <c r="N61" s="1838"/>
      <c r="O61" s="1838"/>
      <c r="P61" s="1838"/>
      <c r="Q61" s="1838"/>
      <c r="R61" s="1838"/>
      <c r="S61" s="1838"/>
      <c r="T61" s="1838"/>
      <c r="U61" s="1838"/>
      <c r="V61" s="1838">
        <f>'FEB-24'!V61</f>
        <v>9292.5</v>
      </c>
      <c r="W61" s="1176"/>
    </row>
    <row r="62" spans="1:23" s="54" customFormat="1">
      <c r="A62" s="1176"/>
      <c r="B62" s="1838" t="str">
        <f>'FEB-24'!B62</f>
        <v>14.02.24</v>
      </c>
      <c r="C62" s="1838">
        <f>'FEB-24'!C62</f>
        <v>60</v>
      </c>
      <c r="D62" s="1838">
        <f>'FEB-24'!E62</f>
        <v>161006957</v>
      </c>
      <c r="E62" s="1801"/>
      <c r="F62" s="1638">
        <f>'FEB-24'!F62</f>
        <v>59</v>
      </c>
      <c r="G62" s="1838">
        <f>'FEB-24'!G62</f>
        <v>3642.83</v>
      </c>
      <c r="H62" s="1838">
        <f>'FEB-24'!H62</f>
        <v>138.88999999999999</v>
      </c>
      <c r="I62" s="1838">
        <f>'FEB-24'!I62</f>
        <v>9.14</v>
      </c>
      <c r="J62" s="1838"/>
      <c r="K62" s="1838"/>
      <c r="L62" s="1838">
        <f>'FEB-24'!L62</f>
        <v>2</v>
      </c>
      <c r="M62" s="1838">
        <f>'FEB-24'!M62</f>
        <v>20</v>
      </c>
      <c r="N62" s="1838"/>
      <c r="O62" s="1838"/>
      <c r="P62" s="1838"/>
      <c r="Q62" s="1838"/>
      <c r="R62" s="1838"/>
      <c r="S62" s="1838"/>
      <c r="T62" s="1838"/>
      <c r="U62" s="1838"/>
      <c r="V62" s="1838">
        <f>'FEB-24'!V62</f>
        <v>0</v>
      </c>
      <c r="W62" s="1176"/>
    </row>
    <row r="63" spans="1:23" s="54" customFormat="1">
      <c r="A63" s="1176"/>
      <c r="B63" s="1838" t="str">
        <f>'FEB-24'!B63</f>
        <v>14.02.24</v>
      </c>
      <c r="C63" s="1838">
        <f>'FEB-24'!C63</f>
        <v>61</v>
      </c>
      <c r="D63" s="1838">
        <f>'FEB-24'!E63</f>
        <v>161006958</v>
      </c>
      <c r="E63" s="1801"/>
      <c r="F63" s="1638">
        <f>'FEB-24'!F63</f>
        <v>58</v>
      </c>
      <c r="G63" s="1838">
        <f>'FEB-24'!G63</f>
        <v>3442.87</v>
      </c>
      <c r="H63" s="1838">
        <f>'FEB-24'!H63</f>
        <v>127.74</v>
      </c>
      <c r="I63" s="1838">
        <f>'FEB-24'!I63</f>
        <v>3.37</v>
      </c>
      <c r="J63" s="1838"/>
      <c r="K63" s="1838"/>
      <c r="L63" s="1838">
        <f>'FEB-24'!L63</f>
        <v>1</v>
      </c>
      <c r="M63" s="1838">
        <f>'FEB-24'!M63</f>
        <v>45</v>
      </c>
      <c r="N63" s="1838"/>
      <c r="O63" s="1838"/>
      <c r="P63" s="1838"/>
      <c r="Q63" s="1838"/>
      <c r="R63" s="1838"/>
      <c r="S63" s="1838"/>
      <c r="T63" s="1838"/>
      <c r="U63" s="1838"/>
      <c r="V63" s="1838">
        <f>'FEB-24'!V63</f>
        <v>0</v>
      </c>
      <c r="W63" s="1176"/>
    </row>
    <row r="64" spans="1:23" s="54" customFormat="1">
      <c r="A64" s="1176"/>
      <c r="B64" s="1838" t="str">
        <f>'FEB-24'!B64</f>
        <v>14.02.24</v>
      </c>
      <c r="C64" s="1838">
        <f>'FEB-24'!C64</f>
        <v>62</v>
      </c>
      <c r="D64" s="1838">
        <f>'FEB-24'!E64</f>
        <v>161006959</v>
      </c>
      <c r="E64" s="1801"/>
      <c r="F64" s="1638">
        <f>'FEB-24'!F64</f>
        <v>56</v>
      </c>
      <c r="G64" s="1838">
        <f>'FEB-24'!G64</f>
        <v>3443.87</v>
      </c>
      <c r="H64" s="1838">
        <f>'FEB-24'!H64</f>
        <v>189.13</v>
      </c>
      <c r="I64" s="1838">
        <f>'FEB-24'!I64</f>
        <v>0.4</v>
      </c>
      <c r="J64" s="1838"/>
      <c r="K64" s="1838"/>
      <c r="L64" s="1838">
        <f>'FEB-24'!L64</f>
        <v>1</v>
      </c>
      <c r="M64" s="1838">
        <f>'FEB-24'!M64</f>
        <v>45</v>
      </c>
      <c r="N64" s="1838"/>
      <c r="O64" s="1838"/>
      <c r="P64" s="1838"/>
      <c r="Q64" s="1838"/>
      <c r="R64" s="1838"/>
      <c r="S64" s="1838"/>
      <c r="T64" s="1838"/>
      <c r="U64" s="1838"/>
      <c r="V64" s="1838">
        <f>'FEB-24'!V64</f>
        <v>0</v>
      </c>
      <c r="W64" s="1176"/>
    </row>
    <row r="65" spans="1:23" s="54" customFormat="1">
      <c r="A65" s="1176"/>
      <c r="B65" s="1838" t="str">
        <f>'FEB-24'!B65</f>
        <v>15.02.24</v>
      </c>
      <c r="C65" s="1838">
        <f>'FEB-24'!C65</f>
        <v>63</v>
      </c>
      <c r="D65" s="1838">
        <f>'FEB-24'!E65</f>
        <v>161006960</v>
      </c>
      <c r="E65" s="1801"/>
      <c r="F65" s="1638">
        <f>'FEB-24'!F65</f>
        <v>57</v>
      </c>
      <c r="G65" s="1838">
        <f>'FEB-24'!G65</f>
        <v>3584.45</v>
      </c>
      <c r="H65" s="1838">
        <f>'FEB-24'!H65</f>
        <v>190.12</v>
      </c>
      <c r="I65" s="1838">
        <f>'FEB-24'!I65</f>
        <v>2.39</v>
      </c>
      <c r="J65" s="1838"/>
      <c r="K65" s="1838"/>
      <c r="L65" s="1838">
        <f>'FEB-24'!L65</f>
        <v>2</v>
      </c>
      <c r="M65" s="1838">
        <f>'FEB-24'!M65</f>
        <v>15</v>
      </c>
      <c r="N65" s="1838"/>
      <c r="O65" s="1838"/>
      <c r="P65" s="1838"/>
      <c r="Q65" s="1838"/>
      <c r="R65" s="1838"/>
      <c r="S65" s="1838"/>
      <c r="T65" s="1838"/>
      <c r="U65" s="1838"/>
      <c r="V65" s="1838">
        <f>'FEB-24'!V65</f>
        <v>9135</v>
      </c>
      <c r="W65" s="1176"/>
    </row>
    <row r="66" spans="1:23" s="54" customFormat="1">
      <c r="A66" s="1176"/>
      <c r="B66" s="1838" t="str">
        <f>'FEB-24'!B66</f>
        <v>15.02.24</v>
      </c>
      <c r="C66" s="1838">
        <f>'FEB-24'!C66</f>
        <v>64</v>
      </c>
      <c r="D66" s="1838">
        <f>'FEB-24'!E66</f>
        <v>161006961</v>
      </c>
      <c r="E66" s="1801"/>
      <c r="F66" s="1638">
        <f>'FEB-24'!F66</f>
        <v>58</v>
      </c>
      <c r="G66" s="1838">
        <f>'FEB-24'!G66</f>
        <v>3638.27</v>
      </c>
      <c r="H66" s="1838">
        <f>'FEB-24'!H66</f>
        <v>179.93</v>
      </c>
      <c r="I66" s="1838">
        <f>'FEB-24'!I66</f>
        <v>2.78</v>
      </c>
      <c r="J66" s="1838"/>
      <c r="K66" s="1838"/>
      <c r="L66" s="1838">
        <f>'FEB-24'!L66</f>
        <v>2</v>
      </c>
      <c r="M66" s="1838">
        <f>'FEB-24'!M66</f>
        <v>10</v>
      </c>
      <c r="N66" s="1838"/>
      <c r="O66" s="1838"/>
      <c r="P66" s="1838"/>
      <c r="Q66" s="1838"/>
      <c r="R66" s="1838"/>
      <c r="S66" s="1838"/>
      <c r="T66" s="1838"/>
      <c r="U66" s="1838"/>
      <c r="V66" s="1838">
        <f>'FEB-24'!V66</f>
        <v>0</v>
      </c>
      <c r="W66" s="1176"/>
    </row>
    <row r="67" spans="1:23" s="54" customFormat="1">
      <c r="A67" s="1176"/>
      <c r="B67" s="1838" t="str">
        <f>'FEB-24'!B67</f>
        <v>15.02.24</v>
      </c>
      <c r="C67" s="1838">
        <f>'FEB-24'!C67</f>
        <v>65</v>
      </c>
      <c r="D67" s="1838">
        <f>'FEB-24'!E67</f>
        <v>161006962</v>
      </c>
      <c r="E67" s="1801"/>
      <c r="F67" s="1638">
        <f>'FEB-24'!F67</f>
        <v>59</v>
      </c>
      <c r="G67" s="1838">
        <f>'FEB-24'!G67</f>
        <v>3670.22</v>
      </c>
      <c r="H67" s="1838">
        <f>'FEB-24'!H67</f>
        <v>179.93</v>
      </c>
      <c r="I67" s="1838">
        <f>'FEB-24'!I67</f>
        <v>0</v>
      </c>
      <c r="J67" s="1838"/>
      <c r="K67" s="1838"/>
      <c r="L67" s="1838">
        <f>'FEB-24'!L67</f>
        <v>2</v>
      </c>
      <c r="M67" s="1838">
        <f>'FEB-24'!M67</f>
        <v>30</v>
      </c>
      <c r="N67" s="1838"/>
      <c r="O67" s="1838"/>
      <c r="P67" s="1838"/>
      <c r="Q67" s="1838"/>
      <c r="R67" s="1838"/>
      <c r="S67" s="1838"/>
      <c r="T67" s="1838"/>
      <c r="U67" s="1838"/>
      <c r="V67" s="1838">
        <f>'FEB-24'!V67</f>
        <v>0</v>
      </c>
      <c r="W67" s="1176"/>
    </row>
    <row r="68" spans="1:23" s="54" customFormat="1">
      <c r="A68" s="1176"/>
      <c r="B68" s="1838" t="str">
        <f>'FEB-24'!B68</f>
        <v>15.02.24</v>
      </c>
      <c r="C68" s="1838">
        <f>'FEB-24'!C68</f>
        <v>66</v>
      </c>
      <c r="D68" s="1838">
        <f>'FEB-24'!E68</f>
        <v>161006963</v>
      </c>
      <c r="E68" s="1801"/>
      <c r="F68" s="1638">
        <f>'FEB-24'!F68</f>
        <v>59</v>
      </c>
      <c r="G68" s="1838">
        <f>'FEB-24'!G68</f>
        <v>3596.26</v>
      </c>
      <c r="H68" s="1838">
        <f>'FEB-24'!H68</f>
        <v>165.97</v>
      </c>
      <c r="I68" s="1838">
        <f>'FEB-24'!I68</f>
        <v>3.99</v>
      </c>
      <c r="J68" s="1838"/>
      <c r="K68" s="1838"/>
      <c r="L68" s="1838">
        <f>'FEB-24'!L68</f>
        <v>2</v>
      </c>
      <c r="M68" s="1838">
        <f>'FEB-24'!M68</f>
        <v>10</v>
      </c>
      <c r="N68" s="1838"/>
      <c r="O68" s="1838"/>
      <c r="P68" s="1838"/>
      <c r="Q68" s="1838"/>
      <c r="R68" s="1838"/>
      <c r="S68" s="1838"/>
      <c r="T68" s="1838"/>
      <c r="U68" s="1838"/>
      <c r="V68" s="1838">
        <f>'FEB-24'!V68</f>
        <v>0</v>
      </c>
      <c r="W68" s="1176"/>
    </row>
    <row r="69" spans="1:23" s="54" customFormat="1">
      <c r="A69" s="1176"/>
      <c r="B69" s="1838" t="str">
        <f>'FEB-24'!B69</f>
        <v>15.02.24</v>
      </c>
      <c r="C69" s="1838">
        <f>'FEB-24'!C69</f>
        <v>67</v>
      </c>
      <c r="D69" s="1838">
        <f>'FEB-24'!E69</f>
        <v>161006964</v>
      </c>
      <c r="E69" s="1801"/>
      <c r="F69" s="1638">
        <f>'FEB-24'!F69</f>
        <v>58</v>
      </c>
      <c r="G69" s="1838">
        <f>'FEB-24'!G69</f>
        <v>3369.09</v>
      </c>
      <c r="H69" s="1838">
        <f>'FEB-24'!H69</f>
        <v>164.34</v>
      </c>
      <c r="I69" s="1838">
        <f>'FEB-24'!I69</f>
        <v>1.8</v>
      </c>
      <c r="J69" s="1838"/>
      <c r="K69" s="1838"/>
      <c r="L69" s="1838">
        <f>'FEB-24'!L69</f>
        <v>1</v>
      </c>
      <c r="M69" s="1838">
        <f>'FEB-24'!M69</f>
        <v>45</v>
      </c>
      <c r="N69" s="1838"/>
      <c r="O69" s="1838"/>
      <c r="P69" s="1838"/>
      <c r="Q69" s="1838"/>
      <c r="R69" s="1838"/>
      <c r="S69" s="1838"/>
      <c r="T69" s="1838"/>
      <c r="U69" s="1838"/>
      <c r="V69" s="1838">
        <f>'FEB-24'!V69</f>
        <v>0</v>
      </c>
      <c r="W69" s="1176"/>
    </row>
    <row r="70" spans="1:23" s="54" customFormat="1">
      <c r="A70" s="1176"/>
      <c r="B70" s="1838" t="str">
        <f>'FEB-24'!B70</f>
        <v>16.02.24</v>
      </c>
      <c r="C70" s="1838">
        <f>'FEB-24'!C70</f>
        <v>68</v>
      </c>
      <c r="D70" s="1838">
        <f>'FEB-24'!E70</f>
        <v>161006965</v>
      </c>
      <c r="E70" s="1801"/>
      <c r="F70" s="1638">
        <f>'FEB-24'!F70</f>
        <v>54</v>
      </c>
      <c r="G70" s="1838">
        <f>'FEB-24'!G70</f>
        <v>3544.65</v>
      </c>
      <c r="H70" s="1838">
        <f>'FEB-24'!H70</f>
        <v>137.28</v>
      </c>
      <c r="I70" s="1838">
        <f>'FEB-24'!I70</f>
        <v>4.7699999999999996</v>
      </c>
      <c r="J70" s="1838"/>
      <c r="K70" s="1838"/>
      <c r="L70" s="1838">
        <f>'FEB-24'!L70</f>
        <v>2</v>
      </c>
      <c r="M70" s="1838">
        <f>'FEB-24'!M70</f>
        <v>20</v>
      </c>
      <c r="N70" s="1838"/>
      <c r="O70" s="1838"/>
      <c r="P70" s="1838"/>
      <c r="Q70" s="1838"/>
      <c r="R70" s="1838"/>
      <c r="S70" s="1838"/>
      <c r="T70" s="1838"/>
      <c r="U70" s="1838"/>
      <c r="V70" s="1838">
        <f>'FEB-24'!V70</f>
        <v>0</v>
      </c>
      <c r="W70" s="1176"/>
    </row>
    <row r="71" spans="1:23" s="54" customFormat="1">
      <c r="A71" s="1176"/>
      <c r="B71" s="1838" t="str">
        <f>'FEB-24'!B71</f>
        <v>16.02.24</v>
      </c>
      <c r="C71" s="1838">
        <f>'FEB-24'!C71</f>
        <v>69</v>
      </c>
      <c r="D71" s="1838">
        <f>'FEB-24'!E71</f>
        <v>161006966</v>
      </c>
      <c r="E71" s="1801"/>
      <c r="F71" s="1638">
        <f>'FEB-24'!F71</f>
        <v>57</v>
      </c>
      <c r="G71" s="1838">
        <f>'FEB-24'!G71</f>
        <v>3684.66</v>
      </c>
      <c r="H71" s="1838">
        <f>'FEB-24'!H71</f>
        <v>154.94</v>
      </c>
      <c r="I71" s="1838">
        <f>'FEB-24'!I71</f>
        <v>0.19</v>
      </c>
      <c r="J71" s="1838"/>
      <c r="K71" s="1838"/>
      <c r="L71" s="1838">
        <f>'FEB-24'!L71</f>
        <v>2</v>
      </c>
      <c r="M71" s="1838">
        <f>'FEB-24'!M71</f>
        <v>25</v>
      </c>
      <c r="N71" s="1838"/>
      <c r="O71" s="1838"/>
      <c r="P71" s="1838"/>
      <c r="Q71" s="1838"/>
      <c r="R71" s="1838"/>
      <c r="S71" s="1838"/>
      <c r="T71" s="1838"/>
      <c r="U71" s="1838"/>
      <c r="V71" s="1838">
        <f>'FEB-24'!V71</f>
        <v>9292.5</v>
      </c>
      <c r="W71" s="1176"/>
    </row>
    <row r="72" spans="1:23" s="54" customFormat="1">
      <c r="A72" s="1176"/>
      <c r="B72" s="1857" t="str">
        <f>'FEB-24'!B72</f>
        <v>16.02.24</v>
      </c>
      <c r="C72" s="1857">
        <f>'FEB-24'!C72</f>
        <v>70</v>
      </c>
      <c r="D72" s="1857">
        <f>'FEB-24'!E72</f>
        <v>161006967</v>
      </c>
      <c r="E72" s="1801"/>
      <c r="F72" s="1638">
        <f>'FEB-24'!F72</f>
        <v>59</v>
      </c>
      <c r="G72" s="1857">
        <f>'FEB-24'!G72</f>
        <v>3661.44</v>
      </c>
      <c r="H72" s="1857">
        <f>'FEB-24'!H72</f>
        <v>140.72999999999999</v>
      </c>
      <c r="I72" s="1857">
        <f>'FEB-24'!I72</f>
        <v>4.3899999999999997</v>
      </c>
      <c r="J72" s="1857"/>
      <c r="K72" s="1857"/>
      <c r="L72" s="1857">
        <f>'FEB-24'!L72</f>
        <v>2</v>
      </c>
      <c r="M72" s="1857">
        <f>'FEB-24'!M72</f>
        <v>0</v>
      </c>
      <c r="N72" s="1857"/>
      <c r="O72" s="1857"/>
      <c r="P72" s="1857"/>
      <c r="Q72" s="1857"/>
      <c r="R72" s="1857"/>
      <c r="S72" s="1857"/>
      <c r="T72" s="1857"/>
      <c r="U72" s="1857"/>
      <c r="V72" s="1857">
        <f>'FEB-24'!V72</f>
        <v>9292.5</v>
      </c>
      <c r="W72" s="1176"/>
    </row>
    <row r="73" spans="1:23" s="54" customFormat="1">
      <c r="A73" s="1176"/>
      <c r="B73" s="1857" t="str">
        <f>'FEB-24'!B73</f>
        <v>16.02.24</v>
      </c>
      <c r="C73" s="1857">
        <f>'FEB-24'!C73</f>
        <v>71</v>
      </c>
      <c r="D73" s="1857">
        <f>'FEB-24'!E73</f>
        <v>161006968</v>
      </c>
      <c r="E73" s="1801"/>
      <c r="F73" s="1638">
        <f>'FEB-24'!F73</f>
        <v>59</v>
      </c>
      <c r="G73" s="1857">
        <f>'FEB-24'!G73</f>
        <v>3660.66</v>
      </c>
      <c r="H73" s="1857">
        <f>'FEB-24'!H73</f>
        <v>169.52</v>
      </c>
      <c r="I73" s="1857">
        <f>'FEB-24'!I73</f>
        <v>4.3600000000000003</v>
      </c>
      <c r="J73" s="1857"/>
      <c r="K73" s="1857"/>
      <c r="L73" s="1857">
        <f>'FEB-24'!L73</f>
        <v>1</v>
      </c>
      <c r="M73" s="1857">
        <f>'FEB-24'!M73</f>
        <v>40</v>
      </c>
      <c r="N73" s="1857"/>
      <c r="O73" s="1857"/>
      <c r="P73" s="1857"/>
      <c r="Q73" s="1857"/>
      <c r="R73" s="1857"/>
      <c r="S73" s="1857"/>
      <c r="T73" s="1857"/>
      <c r="U73" s="1857"/>
      <c r="V73" s="1857">
        <f>'FEB-24'!V73</f>
        <v>0</v>
      </c>
      <c r="W73" s="1176"/>
    </row>
    <row r="74" spans="1:23" s="54" customFormat="1">
      <c r="A74" s="1176"/>
      <c r="B74" s="1857" t="str">
        <f>'FEB-24'!B74</f>
        <v>16.02.24</v>
      </c>
      <c r="C74" s="1857">
        <f>'FEB-24'!C74</f>
        <v>72</v>
      </c>
      <c r="D74" s="1857">
        <f>'FEB-24'!E74</f>
        <v>161006969</v>
      </c>
      <c r="E74" s="1801"/>
      <c r="F74" s="1638">
        <f>'FEB-24'!F74</f>
        <v>59</v>
      </c>
      <c r="G74" s="1857">
        <f>'FEB-24'!G74</f>
        <v>3666.42</v>
      </c>
      <c r="H74" s="1857">
        <f>'FEB-24'!H74</f>
        <v>161.33000000000001</v>
      </c>
      <c r="I74" s="1857">
        <f>'FEB-24'!I74</f>
        <v>0.99</v>
      </c>
      <c r="J74" s="1857"/>
      <c r="K74" s="1857"/>
      <c r="L74" s="1857">
        <f>'FEB-24'!L74</f>
        <v>1</v>
      </c>
      <c r="M74" s="1857">
        <f>'FEB-24'!M74</f>
        <v>40</v>
      </c>
      <c r="N74" s="1857"/>
      <c r="O74" s="1857"/>
      <c r="P74" s="1857"/>
      <c r="Q74" s="1857"/>
      <c r="R74" s="1857"/>
      <c r="S74" s="1857"/>
      <c r="T74" s="1857"/>
      <c r="U74" s="1857"/>
      <c r="V74" s="1857">
        <f>'FEB-24'!V74</f>
        <v>0</v>
      </c>
      <c r="W74" s="1176"/>
    </row>
    <row r="75" spans="1:23" s="54" customFormat="1">
      <c r="A75" s="1176"/>
      <c r="B75" s="1857" t="str">
        <f>'FEB-24'!B75</f>
        <v>17.02.24</v>
      </c>
      <c r="C75" s="1857">
        <f>'FEB-24'!C75</f>
        <v>73</v>
      </c>
      <c r="D75" s="1857">
        <f>'FEB-24'!E75</f>
        <v>161006970</v>
      </c>
      <c r="E75" s="1801"/>
      <c r="F75" s="1638">
        <f>'FEB-24'!F75</f>
        <v>59</v>
      </c>
      <c r="G75" s="1857">
        <f>'FEB-24'!G75</f>
        <v>3443.69</v>
      </c>
      <c r="H75" s="1857">
        <f>'FEB-24'!H75</f>
        <v>169.94</v>
      </c>
      <c r="I75" s="1857">
        <f>'FEB-24'!I75</f>
        <v>4.16</v>
      </c>
      <c r="J75" s="1857"/>
      <c r="K75" s="1857"/>
      <c r="L75" s="1857">
        <f>'FEB-24'!L75</f>
        <v>2</v>
      </c>
      <c r="M75" s="1857">
        <f>'FEB-24'!M75</f>
        <v>20</v>
      </c>
      <c r="N75" s="1857"/>
      <c r="O75" s="1857"/>
      <c r="P75" s="1857"/>
      <c r="Q75" s="1857"/>
      <c r="R75" s="1857"/>
      <c r="S75" s="1857"/>
      <c r="T75" s="1857"/>
      <c r="U75" s="1857"/>
      <c r="V75" s="1857">
        <f>'FEB-24'!V75</f>
        <v>0</v>
      </c>
      <c r="W75" s="1176"/>
    </row>
    <row r="76" spans="1:23" s="54" customFormat="1">
      <c r="A76" s="1176"/>
      <c r="B76" s="1857" t="str">
        <f>'FEB-24'!B76</f>
        <v>17.02.24</v>
      </c>
      <c r="C76" s="1857">
        <f>'FEB-24'!C76</f>
        <v>74</v>
      </c>
      <c r="D76" s="1857">
        <f>'FEB-24'!E76</f>
        <v>161006971</v>
      </c>
      <c r="E76" s="1801"/>
      <c r="F76" s="1638">
        <f>'FEB-24'!F76</f>
        <v>55</v>
      </c>
      <c r="G76" s="1857">
        <f>'FEB-24'!G76</f>
        <v>3791.86</v>
      </c>
      <c r="H76" s="1857">
        <f>'FEB-24'!H76</f>
        <v>123.89</v>
      </c>
      <c r="I76" s="1857">
        <f>'FEB-24'!I76</f>
        <v>3.78</v>
      </c>
      <c r="J76" s="1857"/>
      <c r="K76" s="1857"/>
      <c r="L76" s="1857">
        <f>'FEB-24'!L76</f>
        <v>2</v>
      </c>
      <c r="M76" s="1857">
        <f>'FEB-24'!M76</f>
        <v>25</v>
      </c>
      <c r="N76" s="1857"/>
      <c r="O76" s="1857"/>
      <c r="P76" s="1857"/>
      <c r="Q76" s="1857"/>
      <c r="R76" s="1857"/>
      <c r="S76" s="1857"/>
      <c r="T76" s="1857"/>
      <c r="U76" s="1857"/>
      <c r="V76" s="1857">
        <f>'FEB-24'!V76</f>
        <v>0</v>
      </c>
      <c r="W76" s="1176"/>
    </row>
    <row r="77" spans="1:23" s="54" customFormat="1">
      <c r="A77" s="1176"/>
      <c r="B77" s="1857" t="str">
        <f>'FEB-24'!B77</f>
        <v>17.02.24</v>
      </c>
      <c r="C77" s="1857">
        <f>'FEB-24'!C77</f>
        <v>75</v>
      </c>
      <c r="D77" s="1857">
        <f>'FEB-24'!E77</f>
        <v>161006972</v>
      </c>
      <c r="E77" s="1801"/>
      <c r="F77" s="1638">
        <f>'FEB-24'!F77</f>
        <v>59</v>
      </c>
      <c r="G77" s="1857">
        <f>'FEB-24'!G77</f>
        <v>3703.61</v>
      </c>
      <c r="H77" s="1857">
        <f>'FEB-24'!H77</f>
        <v>49.09</v>
      </c>
      <c r="I77" s="1857">
        <f>'FEB-24'!I77</f>
        <v>20.85</v>
      </c>
      <c r="J77" s="1857"/>
      <c r="K77" s="1857"/>
      <c r="L77" s="1857">
        <f>'FEB-24'!L77</f>
        <v>1</v>
      </c>
      <c r="M77" s="1857">
        <f>'FEB-24'!M77</f>
        <v>55</v>
      </c>
      <c r="N77" s="1857"/>
      <c r="O77" s="1857"/>
      <c r="P77" s="1857"/>
      <c r="Q77" s="1857"/>
      <c r="R77" s="1857"/>
      <c r="S77" s="1857"/>
      <c r="T77" s="1857"/>
      <c r="U77" s="1857"/>
      <c r="V77" s="1857">
        <f>'FEB-24'!V77</f>
        <v>9292.5</v>
      </c>
      <c r="W77" s="1176"/>
    </row>
    <row r="78" spans="1:23" s="54" customFormat="1">
      <c r="A78" s="1176"/>
      <c r="B78" s="1857" t="str">
        <f>'FEB-24'!B78</f>
        <v>18.02.24</v>
      </c>
      <c r="C78" s="1857">
        <f>'FEB-24'!C78</f>
        <v>76</v>
      </c>
      <c r="D78" s="1857">
        <f>'FEB-24'!E78</f>
        <v>161006973</v>
      </c>
      <c r="E78" s="1801"/>
      <c r="F78" s="1638">
        <f>'FEB-24'!F78</f>
        <v>59</v>
      </c>
      <c r="G78" s="1857">
        <f>'FEB-24'!G78</f>
        <v>3593.42</v>
      </c>
      <c r="H78" s="1857">
        <f>'FEB-24'!H78</f>
        <v>135.93</v>
      </c>
      <c r="I78" s="1857">
        <f>'FEB-24'!I78</f>
        <v>4.54</v>
      </c>
      <c r="J78" s="1857"/>
      <c r="K78" s="1857"/>
      <c r="L78" s="1857">
        <f>'FEB-24'!L78</f>
        <v>1</v>
      </c>
      <c r="M78" s="1857">
        <f>'FEB-24'!M78</f>
        <v>40</v>
      </c>
      <c r="N78" s="1857"/>
      <c r="O78" s="1857"/>
      <c r="P78" s="1857"/>
      <c r="Q78" s="1857"/>
      <c r="R78" s="1857"/>
      <c r="S78" s="1857"/>
      <c r="T78" s="1857"/>
      <c r="U78" s="1857"/>
      <c r="V78" s="1857">
        <f>'FEB-24'!V78</f>
        <v>9292.5</v>
      </c>
      <c r="W78" s="1176"/>
    </row>
    <row r="79" spans="1:23" s="54" customFormat="1">
      <c r="A79" s="1176"/>
      <c r="B79" s="1857" t="str">
        <f>'FEB-24'!B79</f>
        <v>18.02.24</v>
      </c>
      <c r="C79" s="1857">
        <f>'FEB-24'!C79</f>
        <v>77</v>
      </c>
      <c r="D79" s="1857">
        <f>'FEB-24'!E79</f>
        <v>161006974</v>
      </c>
      <c r="E79" s="1801"/>
      <c r="F79" s="1638">
        <f>'FEB-24'!F79</f>
        <v>59</v>
      </c>
      <c r="G79" s="1857">
        <f>'FEB-24'!G79</f>
        <v>3478.05</v>
      </c>
      <c r="H79" s="1857">
        <f>'FEB-24'!H79</f>
        <v>249.14</v>
      </c>
      <c r="I79" s="1857">
        <f>'FEB-24'!I79</f>
        <v>10.36</v>
      </c>
      <c r="J79" s="1857"/>
      <c r="K79" s="1857"/>
      <c r="L79" s="1857">
        <f>'FEB-24'!L79</f>
        <v>2</v>
      </c>
      <c r="M79" s="1857">
        <f>'FEB-24'!M79</f>
        <v>5</v>
      </c>
      <c r="N79" s="1857"/>
      <c r="O79" s="1857"/>
      <c r="P79" s="1857"/>
      <c r="Q79" s="1857"/>
      <c r="R79" s="1857"/>
      <c r="S79" s="1857"/>
      <c r="T79" s="1857"/>
      <c r="U79" s="1857"/>
      <c r="V79" s="1857">
        <f>'FEB-24'!V79</f>
        <v>0</v>
      </c>
      <c r="W79" s="1176"/>
    </row>
    <row r="80" spans="1:23" s="54" customFormat="1">
      <c r="A80" s="1176"/>
      <c r="B80" s="1857" t="str">
        <f>'FEB-24'!B80</f>
        <v>19.02.24</v>
      </c>
      <c r="C80" s="1857">
        <f>'FEB-24'!C80</f>
        <v>78</v>
      </c>
      <c r="D80" s="1857">
        <f>'FEB-24'!E80</f>
        <v>161006975</v>
      </c>
      <c r="E80" s="1801"/>
      <c r="F80" s="1638">
        <f>'FEB-24'!F80</f>
        <v>58</v>
      </c>
      <c r="G80" s="1857">
        <f>'FEB-24'!G80</f>
        <v>3628.63</v>
      </c>
      <c r="H80" s="1857">
        <f>'FEB-24'!H80</f>
        <v>286.14999999999998</v>
      </c>
      <c r="I80" s="1857">
        <f>'FEB-24'!I80</f>
        <v>2.6</v>
      </c>
      <c r="J80" s="1857"/>
      <c r="K80" s="1857"/>
      <c r="L80" s="1857">
        <f>'FEB-24'!L80</f>
        <v>1</v>
      </c>
      <c r="M80" s="1857">
        <f>'FEB-24'!M80</f>
        <v>45</v>
      </c>
      <c r="N80" s="1857"/>
      <c r="O80" s="1857"/>
      <c r="P80" s="1857"/>
      <c r="Q80" s="1857"/>
      <c r="R80" s="1857"/>
      <c r="S80" s="1857"/>
      <c r="T80" s="1857"/>
      <c r="U80" s="1857"/>
      <c r="V80" s="1857">
        <f>'FEB-24'!V80</f>
        <v>9292.5</v>
      </c>
      <c r="W80" s="1176"/>
    </row>
    <row r="81" spans="1:23" s="54" customFormat="1">
      <c r="A81" s="1176"/>
      <c r="B81" s="1857" t="str">
        <f>'FEB-24'!B81</f>
        <v>19.02.24</v>
      </c>
      <c r="C81" s="1857">
        <f>'FEB-24'!C81</f>
        <v>79</v>
      </c>
      <c r="D81" s="1857">
        <f>'FEB-24'!E81</f>
        <v>161006976</v>
      </c>
      <c r="E81" s="1801"/>
      <c r="F81" s="1638">
        <f>'FEB-24'!F81</f>
        <v>59</v>
      </c>
      <c r="G81" s="1857">
        <f>'FEB-24'!G81</f>
        <v>3644.27</v>
      </c>
      <c r="H81" s="1857">
        <f>'FEB-24'!H81</f>
        <v>206.35</v>
      </c>
      <c r="I81" s="1857">
        <f>'FEB-24'!I81</f>
        <v>5.58</v>
      </c>
      <c r="J81" s="1857"/>
      <c r="K81" s="1857"/>
      <c r="L81" s="1857">
        <f>'FEB-24'!L81</f>
        <v>2</v>
      </c>
      <c r="M81" s="1857">
        <f>'FEB-24'!M81</f>
        <v>10</v>
      </c>
      <c r="N81" s="1857"/>
      <c r="O81" s="1857"/>
      <c r="P81" s="1857"/>
      <c r="Q81" s="1857"/>
      <c r="R81" s="1857"/>
      <c r="S81" s="1857"/>
      <c r="T81" s="1857"/>
      <c r="U81" s="1857"/>
      <c r="V81" s="1857">
        <f>'FEB-24'!V81</f>
        <v>9292.5</v>
      </c>
      <c r="W81" s="1176"/>
    </row>
    <row r="82" spans="1:23" s="54" customFormat="1">
      <c r="A82" s="1176"/>
      <c r="B82" s="1857" t="str">
        <f>'FEB-24'!B82</f>
        <v>19.02.24</v>
      </c>
      <c r="C82" s="1857">
        <f>'FEB-24'!C82</f>
        <v>80</v>
      </c>
      <c r="D82" s="1857">
        <f>'FEB-24'!E82</f>
        <v>161006977</v>
      </c>
      <c r="E82" s="1801"/>
      <c r="F82" s="1638">
        <f>'FEB-24'!F82</f>
        <v>59</v>
      </c>
      <c r="G82" s="1857">
        <f>'FEB-24'!G82</f>
        <v>3352.49</v>
      </c>
      <c r="H82" s="1857">
        <f>'FEB-24'!H82</f>
        <v>177.49</v>
      </c>
      <c r="I82" s="1857">
        <f>'FEB-24'!I82</f>
        <v>3.56</v>
      </c>
      <c r="J82" s="1857"/>
      <c r="K82" s="1857"/>
      <c r="L82" s="1857">
        <f>'FEB-24'!L82</f>
        <v>1</v>
      </c>
      <c r="M82" s="1857">
        <f>'FEB-24'!M82</f>
        <v>55</v>
      </c>
      <c r="N82" s="1857"/>
      <c r="O82" s="1857"/>
      <c r="P82" s="1857"/>
      <c r="Q82" s="1857"/>
      <c r="R82" s="1857"/>
      <c r="S82" s="1857"/>
      <c r="T82" s="1857"/>
      <c r="U82" s="1857"/>
      <c r="V82" s="1857">
        <f>'FEB-24'!V82</f>
        <v>8505</v>
      </c>
      <c r="W82" s="1176"/>
    </row>
    <row r="83" spans="1:23" s="54" customFormat="1">
      <c r="A83" s="1176"/>
      <c r="B83" s="1857" t="str">
        <f>'FEB-24'!B83</f>
        <v>19.02.24</v>
      </c>
      <c r="C83" s="1857">
        <f>'FEB-24'!C83</f>
        <v>81</v>
      </c>
      <c r="D83" s="1857">
        <f>'FEB-24'!E83</f>
        <v>161006978</v>
      </c>
      <c r="E83" s="1801"/>
      <c r="F83" s="1638">
        <f>'FEB-24'!F83</f>
        <v>54</v>
      </c>
      <c r="G83" s="1857">
        <f>'FEB-24'!G83</f>
        <v>3581.04</v>
      </c>
      <c r="H83" s="1857">
        <f>'FEB-24'!H83</f>
        <v>151.9</v>
      </c>
      <c r="I83" s="1857">
        <f>'FEB-24'!I83</f>
        <v>2.79</v>
      </c>
      <c r="J83" s="1857"/>
      <c r="K83" s="1857"/>
      <c r="L83" s="1857">
        <f>'FEB-24'!L83</f>
        <v>1</v>
      </c>
      <c r="M83" s="1857">
        <f>'FEB-24'!M83</f>
        <v>40</v>
      </c>
      <c r="N83" s="1857"/>
      <c r="O83" s="1857"/>
      <c r="P83" s="1857"/>
      <c r="Q83" s="1857"/>
      <c r="R83" s="1857"/>
      <c r="S83" s="1857"/>
      <c r="T83" s="1857"/>
      <c r="U83" s="1857"/>
      <c r="V83" s="1857">
        <f>'FEB-24'!V83</f>
        <v>0</v>
      </c>
      <c r="W83" s="1176"/>
    </row>
    <row r="84" spans="1:23" s="54" customFormat="1">
      <c r="A84" s="1176"/>
      <c r="B84" s="1857" t="str">
        <f>'FEB-24'!B84</f>
        <v>19.02.24</v>
      </c>
      <c r="C84" s="1857">
        <f>'FEB-24'!C84</f>
        <v>82</v>
      </c>
      <c r="D84" s="1857">
        <f>'FEB-24'!E84</f>
        <v>161006979</v>
      </c>
      <c r="E84" s="1801"/>
      <c r="F84" s="1638">
        <f>'FEB-24'!F84</f>
        <v>58</v>
      </c>
      <c r="G84" s="1857">
        <f>'FEB-24'!G84</f>
        <v>3478.65</v>
      </c>
      <c r="H84" s="1857">
        <f>'FEB-24'!H84</f>
        <v>183.94</v>
      </c>
      <c r="I84" s="1857">
        <f>'FEB-24'!I84</f>
        <v>0.57999999999999996</v>
      </c>
      <c r="J84" s="1857"/>
      <c r="K84" s="1857"/>
      <c r="L84" s="1857">
        <f>'FEB-24'!L84</f>
        <v>2</v>
      </c>
      <c r="M84" s="1857">
        <f>'FEB-24'!M84</f>
        <v>0</v>
      </c>
      <c r="N84" s="1857"/>
      <c r="O84" s="1857"/>
      <c r="P84" s="1857"/>
      <c r="Q84" s="1857"/>
      <c r="R84" s="1857"/>
      <c r="S84" s="1857"/>
      <c r="T84" s="1857"/>
      <c r="U84" s="1857"/>
      <c r="V84" s="1857">
        <f>'FEB-24'!V84</f>
        <v>0</v>
      </c>
      <c r="W84" s="1176"/>
    </row>
    <row r="85" spans="1:23" s="54" customFormat="1">
      <c r="A85" s="1176"/>
      <c r="B85" s="1857" t="str">
        <f>'FEB-24'!B85</f>
        <v>20.02.24</v>
      </c>
      <c r="C85" s="1857">
        <f>'FEB-24'!C85</f>
        <v>83</v>
      </c>
      <c r="D85" s="1857">
        <f>'FEB-24'!E85</f>
        <v>161006980</v>
      </c>
      <c r="E85" s="1801"/>
      <c r="F85" s="1638">
        <f>'FEB-24'!F85</f>
        <v>57</v>
      </c>
      <c r="G85" s="1857">
        <f>'FEB-24'!G85</f>
        <v>3625.63</v>
      </c>
      <c r="H85" s="1857">
        <f>'FEB-24'!H85</f>
        <v>220.75</v>
      </c>
      <c r="I85" s="1857">
        <f>'FEB-24'!I85</f>
        <v>0</v>
      </c>
      <c r="J85" s="1857"/>
      <c r="K85" s="1857"/>
      <c r="L85" s="1857">
        <f>'FEB-24'!L85</f>
        <v>1</v>
      </c>
      <c r="M85" s="1857">
        <f>'FEB-24'!M85</f>
        <v>45</v>
      </c>
      <c r="N85" s="1857"/>
      <c r="O85" s="1857"/>
      <c r="P85" s="1857"/>
      <c r="Q85" s="1857"/>
      <c r="R85" s="1857"/>
      <c r="S85" s="1857"/>
      <c r="T85" s="1857"/>
      <c r="U85" s="1857"/>
      <c r="V85" s="1857">
        <f>'FEB-24'!V85</f>
        <v>0</v>
      </c>
      <c r="W85" s="1176"/>
    </row>
    <row r="86" spans="1:23" s="54" customFormat="1">
      <c r="A86" s="1176"/>
      <c r="B86" s="1857" t="str">
        <f>'FEB-24'!B86</f>
        <v>20.02.24</v>
      </c>
      <c r="C86" s="1857">
        <f>'FEB-24'!C86</f>
        <v>84</v>
      </c>
      <c r="D86" s="1857">
        <f>'FEB-24'!E86</f>
        <v>161006981</v>
      </c>
      <c r="E86" s="1801"/>
      <c r="F86" s="1638">
        <f>'FEB-24'!F86</f>
        <v>59</v>
      </c>
      <c r="G86" s="1857">
        <f>'FEB-24'!G86</f>
        <v>3550.65</v>
      </c>
      <c r="H86" s="1857">
        <f>'FEB-24'!H86</f>
        <v>203.77</v>
      </c>
      <c r="I86" s="1857">
        <f>'FEB-24'!I86</f>
        <v>0</v>
      </c>
      <c r="J86" s="1857"/>
      <c r="K86" s="1857"/>
      <c r="L86" s="1857">
        <f>'FEB-24'!L86</f>
        <v>1</v>
      </c>
      <c r="M86" s="1857">
        <f>'FEB-24'!M86</f>
        <v>50</v>
      </c>
      <c r="N86" s="1857"/>
      <c r="O86" s="1857"/>
      <c r="P86" s="1857"/>
      <c r="Q86" s="1857"/>
      <c r="R86" s="1857"/>
      <c r="S86" s="1857"/>
      <c r="T86" s="1857"/>
      <c r="U86" s="1857"/>
      <c r="V86" s="1857">
        <f>'FEB-24'!V86</f>
        <v>0</v>
      </c>
      <c r="W86" s="1176"/>
    </row>
    <row r="87" spans="1:23" s="54" customFormat="1">
      <c r="A87" s="1176"/>
      <c r="B87" s="1857" t="str">
        <f>'FEB-24'!B87</f>
        <v>20.02.24</v>
      </c>
      <c r="C87" s="1857">
        <f>'FEB-24'!C87</f>
        <v>85</v>
      </c>
      <c r="D87" s="1857">
        <f>'FEB-24'!E87</f>
        <v>161006982</v>
      </c>
      <c r="E87" s="1801"/>
      <c r="F87" s="1638">
        <f>'FEB-24'!F87</f>
        <v>49</v>
      </c>
      <c r="G87" s="1857">
        <f>'FEB-24'!G87</f>
        <v>3105.29</v>
      </c>
      <c r="H87" s="1857">
        <f>'FEB-24'!H87</f>
        <v>306.51</v>
      </c>
      <c r="I87" s="1857">
        <f>'FEB-24'!I87</f>
        <v>0</v>
      </c>
      <c r="J87" s="1857"/>
      <c r="K87" s="1857"/>
      <c r="L87" s="1857">
        <f>'FEB-24'!L87</f>
        <v>2</v>
      </c>
      <c r="M87" s="1857">
        <f>'FEB-24'!M87</f>
        <v>5</v>
      </c>
      <c r="N87" s="1857"/>
      <c r="O87" s="1857"/>
      <c r="P87" s="1857"/>
      <c r="Q87" s="1857"/>
      <c r="R87" s="1857"/>
      <c r="S87" s="1857"/>
      <c r="T87" s="1857"/>
      <c r="U87" s="1857"/>
      <c r="V87" s="1857">
        <f>'FEB-24'!V87</f>
        <v>0</v>
      </c>
      <c r="W87" s="1176"/>
    </row>
    <row r="88" spans="1:23" s="54" customFormat="1">
      <c r="A88" s="1176"/>
      <c r="B88" s="1857" t="str">
        <f>'FEB-24'!B88</f>
        <v>20.02.24</v>
      </c>
      <c r="C88" s="1857">
        <f>'FEB-24'!C88</f>
        <v>86</v>
      </c>
      <c r="D88" s="1857">
        <f>'FEB-24'!E88</f>
        <v>161006983</v>
      </c>
      <c r="E88" s="1801"/>
      <c r="F88" s="1638">
        <f>'FEB-24'!F88</f>
        <v>54</v>
      </c>
      <c r="G88" s="1857">
        <f>'FEB-24'!G88</f>
        <v>3302.29</v>
      </c>
      <c r="H88" s="1857">
        <f>'FEB-24'!H88</f>
        <v>199.71</v>
      </c>
      <c r="I88" s="1857">
        <f>'FEB-24'!I88</f>
        <v>0.4</v>
      </c>
      <c r="J88" s="1857"/>
      <c r="K88" s="1857"/>
      <c r="L88" s="1857">
        <f>'FEB-24'!L88</f>
        <v>1</v>
      </c>
      <c r="M88" s="1857">
        <f>'FEB-24'!M88</f>
        <v>45</v>
      </c>
      <c r="N88" s="1857"/>
      <c r="O88" s="1857"/>
      <c r="P88" s="1857"/>
      <c r="Q88" s="1857"/>
      <c r="R88" s="1857"/>
      <c r="S88" s="1857"/>
      <c r="T88" s="1857"/>
      <c r="U88" s="1857"/>
      <c r="V88" s="1857">
        <f>'FEB-24'!V88</f>
        <v>0</v>
      </c>
      <c r="W88" s="1176"/>
    </row>
    <row r="89" spans="1:23" s="54" customFormat="1">
      <c r="A89" s="1176"/>
      <c r="B89" s="1857" t="str">
        <f>'FEB-24'!B89</f>
        <v>20.02.24</v>
      </c>
      <c r="C89" s="1857">
        <f>'FEB-24'!C89</f>
        <v>87</v>
      </c>
      <c r="D89" s="1857">
        <f>'FEB-24'!E89</f>
        <v>161006984</v>
      </c>
      <c r="E89" s="1801"/>
      <c r="F89" s="1638">
        <f>'FEB-24'!F89</f>
        <v>57</v>
      </c>
      <c r="G89" s="1857">
        <f>'FEB-24'!G89</f>
        <v>3487.67</v>
      </c>
      <c r="H89" s="1857">
        <f>'FEB-24'!H89</f>
        <v>206.52</v>
      </c>
      <c r="I89" s="1857">
        <f>'FEB-24'!I89</f>
        <v>0.39</v>
      </c>
      <c r="J89" s="1857"/>
      <c r="K89" s="1857"/>
      <c r="L89" s="1857">
        <f>'FEB-24'!L89</f>
        <v>0</v>
      </c>
      <c r="M89" s="1857">
        <f>'FEB-24'!M89</f>
        <v>0</v>
      </c>
      <c r="N89" s="1857"/>
      <c r="O89" s="1857"/>
      <c r="P89" s="1857"/>
      <c r="Q89" s="1857"/>
      <c r="R89" s="1857"/>
      <c r="S89" s="1857"/>
      <c r="T89" s="1857"/>
      <c r="U89" s="1857"/>
      <c r="V89" s="1857">
        <f>'FEB-24'!V89</f>
        <v>0</v>
      </c>
      <c r="W89" s="1176"/>
    </row>
    <row r="90" spans="1:23" s="54" customFormat="1">
      <c r="A90" s="1176"/>
      <c r="B90" s="1857" t="str">
        <f>'FEB-24'!B90</f>
        <v>21.02.24</v>
      </c>
      <c r="C90" s="1857">
        <f>'FEB-24'!C90</f>
        <v>88</v>
      </c>
      <c r="D90" s="1857">
        <f>'FEB-24'!E90</f>
        <v>161006985</v>
      </c>
      <c r="E90" s="1801"/>
      <c r="F90" s="1638">
        <f>'FEB-24'!F90</f>
        <v>58</v>
      </c>
      <c r="G90" s="1857">
        <f>'FEB-24'!G90</f>
        <v>3536.07</v>
      </c>
      <c r="H90" s="1857">
        <f>'FEB-24'!H90</f>
        <v>222.12</v>
      </c>
      <c r="I90" s="1857">
        <f>'FEB-24'!I90</f>
        <v>2.19</v>
      </c>
      <c r="J90" s="1857"/>
      <c r="K90" s="1857"/>
      <c r="L90" s="1857">
        <f>'FEB-24'!L90</f>
        <v>0</v>
      </c>
      <c r="M90" s="1857">
        <f>'FEB-24'!M90</f>
        <v>0</v>
      </c>
      <c r="N90" s="1857"/>
      <c r="O90" s="1857"/>
      <c r="P90" s="1857"/>
      <c r="Q90" s="1857"/>
      <c r="R90" s="1857"/>
      <c r="S90" s="1857"/>
      <c r="T90" s="1857"/>
      <c r="U90" s="1857"/>
      <c r="V90" s="1857">
        <f>'FEB-24'!V90</f>
        <v>0</v>
      </c>
      <c r="W90" s="1176"/>
    </row>
    <row r="91" spans="1:23" s="54" customFormat="1">
      <c r="A91" s="1176"/>
      <c r="B91" s="1857" t="str">
        <f>'FEB-24'!B91</f>
        <v>21.02.24</v>
      </c>
      <c r="C91" s="1857">
        <f>'FEB-24'!C91</f>
        <v>89</v>
      </c>
      <c r="D91" s="1857">
        <f>'FEB-24'!E91</f>
        <v>161006986</v>
      </c>
      <c r="E91" s="1801"/>
      <c r="F91" s="1638">
        <f>'FEB-24'!F91</f>
        <v>59</v>
      </c>
      <c r="G91" s="1857">
        <f>'FEB-24'!G91</f>
        <v>3566.03</v>
      </c>
      <c r="H91" s="1857">
        <f>'FEB-24'!H91</f>
        <v>263.37</v>
      </c>
      <c r="I91" s="1857">
        <f>'FEB-24'!I91</f>
        <v>0</v>
      </c>
      <c r="J91" s="1857"/>
      <c r="K91" s="1857"/>
      <c r="L91" s="1857">
        <f>'FEB-24'!L91</f>
        <v>0</v>
      </c>
      <c r="M91" s="1857">
        <f>'FEB-24'!M91</f>
        <v>0</v>
      </c>
      <c r="N91" s="1857"/>
      <c r="O91" s="1857"/>
      <c r="P91" s="1857"/>
      <c r="Q91" s="1857"/>
      <c r="R91" s="1857"/>
      <c r="S91" s="1857"/>
      <c r="T91" s="1857"/>
      <c r="U91" s="1857"/>
      <c r="V91" s="1857">
        <f>'FEB-24'!V91</f>
        <v>0</v>
      </c>
      <c r="W91" s="1176"/>
    </row>
    <row r="92" spans="1:23" s="54" customFormat="1">
      <c r="A92" s="1176"/>
      <c r="B92" s="1857" t="str">
        <f>'FEB-24'!B92</f>
        <v>21.02.24</v>
      </c>
      <c r="C92" s="1857">
        <f>'FEB-24'!C92</f>
        <v>90</v>
      </c>
      <c r="D92" s="1857">
        <f>'FEB-24'!E92</f>
        <v>161006987</v>
      </c>
      <c r="E92" s="1801"/>
      <c r="F92" s="1638">
        <f>'FEB-24'!F92</f>
        <v>59</v>
      </c>
      <c r="G92" s="1857">
        <f>'FEB-24'!G92</f>
        <v>3616.66</v>
      </c>
      <c r="H92" s="1857">
        <f>'FEB-24'!H92</f>
        <v>204.34</v>
      </c>
      <c r="I92" s="1857">
        <f>'FEB-24'!I92</f>
        <v>0</v>
      </c>
      <c r="J92" s="1857"/>
      <c r="K92" s="1857"/>
      <c r="L92" s="1857">
        <f>'FEB-24'!L92</f>
        <v>0</v>
      </c>
      <c r="M92" s="1857">
        <f>'FEB-24'!M92</f>
        <v>0</v>
      </c>
      <c r="N92" s="1857"/>
      <c r="O92" s="1857"/>
      <c r="P92" s="1857"/>
      <c r="Q92" s="1857"/>
      <c r="R92" s="1857"/>
      <c r="S92" s="1857"/>
      <c r="T92" s="1857"/>
      <c r="U92" s="1857"/>
      <c r="V92" s="1857">
        <f>'FEB-24'!V92</f>
        <v>0</v>
      </c>
      <c r="W92" s="1176"/>
    </row>
    <row r="93" spans="1:23" s="54" customFormat="1">
      <c r="A93" s="1176"/>
      <c r="B93" s="1857" t="str">
        <f>'FEB-24'!B93</f>
        <v>21.02.24</v>
      </c>
      <c r="C93" s="1857">
        <f>'FEB-24'!C93</f>
        <v>91</v>
      </c>
      <c r="D93" s="1857">
        <f>'FEB-24'!E93</f>
        <v>161006988</v>
      </c>
      <c r="E93" s="1801"/>
      <c r="F93" s="1638">
        <f>'FEB-24'!F93</f>
        <v>59</v>
      </c>
      <c r="G93" s="1857">
        <f>'FEB-24'!G93</f>
        <v>3594.26</v>
      </c>
      <c r="H93" s="1857">
        <f>'FEB-24'!H93</f>
        <v>226.74</v>
      </c>
      <c r="I93" s="1857">
        <f>'FEB-24'!I93</f>
        <v>0</v>
      </c>
      <c r="J93" s="1857"/>
      <c r="K93" s="1857"/>
      <c r="L93" s="1857">
        <f>'FEB-24'!L93</f>
        <v>0</v>
      </c>
      <c r="M93" s="1857">
        <f>'FEB-24'!M93</f>
        <v>0</v>
      </c>
      <c r="N93" s="1857"/>
      <c r="O93" s="1857"/>
      <c r="P93" s="1857"/>
      <c r="Q93" s="1857"/>
      <c r="R93" s="1857"/>
      <c r="S93" s="1857"/>
      <c r="T93" s="1857"/>
      <c r="U93" s="1857"/>
      <c r="V93" s="1857">
        <f>'FEB-24'!V93</f>
        <v>0</v>
      </c>
      <c r="W93" s="1176"/>
    </row>
    <row r="94" spans="1:23" s="54" customFormat="1">
      <c r="A94" s="1176"/>
      <c r="B94" s="1857" t="str">
        <f>'FEB-24'!B94</f>
        <v>21.02.24</v>
      </c>
      <c r="C94" s="1857">
        <f>'FEB-24'!C94</f>
        <v>92</v>
      </c>
      <c r="D94" s="1857">
        <f>'FEB-24'!E94</f>
        <v>161006989</v>
      </c>
      <c r="E94" s="1801"/>
      <c r="F94" s="1638">
        <f>'FEB-24'!F94</f>
        <v>53</v>
      </c>
      <c r="G94" s="1857">
        <f>'FEB-24'!G94</f>
        <v>3284.5</v>
      </c>
      <c r="H94" s="1857">
        <f>'FEB-24'!H94</f>
        <v>162.27000000000001</v>
      </c>
      <c r="I94" s="1857">
        <f>'FEB-24'!I94</f>
        <v>10.17</v>
      </c>
      <c r="J94" s="1857"/>
      <c r="K94" s="1857"/>
      <c r="L94" s="1857">
        <f>'FEB-24'!L94</f>
        <v>0</v>
      </c>
      <c r="M94" s="1857">
        <f>'FEB-24'!M94</f>
        <v>0</v>
      </c>
      <c r="N94" s="1857"/>
      <c r="O94" s="1857"/>
      <c r="P94" s="1857"/>
      <c r="Q94" s="1857"/>
      <c r="R94" s="1857"/>
      <c r="S94" s="1857"/>
      <c r="T94" s="1857"/>
      <c r="U94" s="1857"/>
      <c r="V94" s="1857">
        <f>'FEB-24'!V94</f>
        <v>8347.5</v>
      </c>
      <c r="W94" s="1176"/>
    </row>
    <row r="95" spans="1:23" s="54" customFormat="1">
      <c r="A95" s="1176"/>
      <c r="B95" s="1857" t="str">
        <f>'FEB-24'!B95</f>
        <v>22.02.24</v>
      </c>
      <c r="C95" s="1857">
        <f>'FEB-24'!C95</f>
        <v>93</v>
      </c>
      <c r="D95" s="1857">
        <f>'FEB-24'!E95</f>
        <v>161006990</v>
      </c>
      <c r="E95" s="1801"/>
      <c r="F95" s="1638">
        <f>'FEB-24'!F95</f>
        <v>58</v>
      </c>
      <c r="G95" s="1857">
        <f>'FEB-24'!G95</f>
        <v>3516.86</v>
      </c>
      <c r="H95" s="1857">
        <f>'FEB-24'!H95</f>
        <v>241.94</v>
      </c>
      <c r="I95" s="1857">
        <f>'FEB-24'!I95</f>
        <v>0</v>
      </c>
      <c r="J95" s="1857"/>
      <c r="K95" s="1857"/>
      <c r="L95" s="1857">
        <f>'FEB-24'!L95</f>
        <v>0</v>
      </c>
      <c r="M95" s="1857">
        <f>'FEB-24'!M95</f>
        <v>0</v>
      </c>
      <c r="N95" s="1857"/>
      <c r="O95" s="1857"/>
      <c r="P95" s="1857"/>
      <c r="Q95" s="1857"/>
      <c r="R95" s="1857"/>
      <c r="S95" s="1857"/>
      <c r="T95" s="1857"/>
      <c r="U95" s="1857"/>
      <c r="V95" s="1857">
        <f>'FEB-24'!V95</f>
        <v>0</v>
      </c>
      <c r="W95" s="1176"/>
    </row>
    <row r="96" spans="1:23" s="54" customFormat="1">
      <c r="A96" s="1176"/>
      <c r="B96" s="1857" t="str">
        <f>'FEB-24'!B96</f>
        <v>22.02.24</v>
      </c>
      <c r="C96" s="1857">
        <f>'FEB-24'!C96</f>
        <v>94</v>
      </c>
      <c r="D96" s="1857">
        <f>'FEB-24'!E96</f>
        <v>161006991</v>
      </c>
      <c r="E96" s="1801"/>
      <c r="F96" s="1638">
        <f>'FEB-24'!F96</f>
        <v>58</v>
      </c>
      <c r="G96" s="1857">
        <f>'FEB-24'!G96</f>
        <v>3555.25</v>
      </c>
      <c r="H96" s="1857">
        <f>'FEB-24'!H96</f>
        <v>208.13</v>
      </c>
      <c r="I96" s="1857">
        <f>'FEB-24'!I96</f>
        <v>1.78</v>
      </c>
      <c r="J96" s="1857"/>
      <c r="K96" s="1857"/>
      <c r="L96" s="1857">
        <f>'FEB-24'!L96</f>
        <v>0</v>
      </c>
      <c r="M96" s="1857">
        <f>'FEB-24'!M96</f>
        <v>0</v>
      </c>
      <c r="N96" s="1857"/>
      <c r="O96" s="1857"/>
      <c r="P96" s="1857"/>
      <c r="Q96" s="1857"/>
      <c r="R96" s="1857"/>
      <c r="S96" s="1857"/>
      <c r="T96" s="1857"/>
      <c r="U96" s="1857"/>
      <c r="V96" s="1857">
        <f>'FEB-24'!V96</f>
        <v>0</v>
      </c>
      <c r="W96" s="1176"/>
    </row>
    <row r="97" spans="1:23" s="54" customFormat="1">
      <c r="A97" s="1176"/>
      <c r="B97" s="1857" t="str">
        <f>'FEB-24'!B97</f>
        <v>22.02.24</v>
      </c>
      <c r="C97" s="1857">
        <f>'FEB-24'!C97</f>
        <v>95</v>
      </c>
      <c r="D97" s="1857">
        <f>'FEB-24'!E97</f>
        <v>161006992</v>
      </c>
      <c r="E97" s="1801"/>
      <c r="F97" s="1638">
        <f>'FEB-24'!F97</f>
        <v>58</v>
      </c>
      <c r="G97" s="1857">
        <f>'FEB-24'!G97</f>
        <v>3558.47</v>
      </c>
      <c r="H97" s="1857">
        <f>'FEB-24'!H97</f>
        <v>201.93</v>
      </c>
      <c r="I97" s="1857">
        <f>'FEB-24'!I97</f>
        <v>4.4000000000000004</v>
      </c>
      <c r="J97" s="1857"/>
      <c r="K97" s="1857"/>
      <c r="L97" s="1857">
        <f>'FEB-24'!L97</f>
        <v>0</v>
      </c>
      <c r="M97" s="1857">
        <f>'FEB-24'!M97</f>
        <v>0</v>
      </c>
      <c r="N97" s="1857"/>
      <c r="O97" s="1857"/>
      <c r="P97" s="1857"/>
      <c r="Q97" s="1857"/>
      <c r="R97" s="1857"/>
      <c r="S97" s="1857"/>
      <c r="T97" s="1857"/>
      <c r="U97" s="1857"/>
      <c r="V97" s="1857">
        <f>'FEB-24'!V97</f>
        <v>0</v>
      </c>
      <c r="W97" s="1176"/>
    </row>
    <row r="98" spans="1:23" s="54" customFormat="1">
      <c r="A98" s="1176"/>
      <c r="B98" s="1857" t="str">
        <f>'FEB-24'!B98</f>
        <v>22.02.24</v>
      </c>
      <c r="C98" s="1857">
        <f>'FEB-24'!C98</f>
        <v>96</v>
      </c>
      <c r="D98" s="1857">
        <f>'FEB-24'!E98</f>
        <v>161006993</v>
      </c>
      <c r="E98" s="1801"/>
      <c r="F98" s="1638">
        <f>'FEB-24'!F98</f>
        <v>58</v>
      </c>
      <c r="G98" s="1857">
        <f>'FEB-24'!G98</f>
        <v>3559.24</v>
      </c>
      <c r="H98" s="1857">
        <f>'FEB-24'!H98</f>
        <v>205.76</v>
      </c>
      <c r="I98" s="1857">
        <f>'FEB-24'!I98</f>
        <v>0.6</v>
      </c>
      <c r="J98" s="1857"/>
      <c r="K98" s="1857"/>
      <c r="L98" s="1857">
        <f>'FEB-24'!L98</f>
        <v>0</v>
      </c>
      <c r="M98" s="1857">
        <f>'FEB-24'!M98</f>
        <v>0</v>
      </c>
      <c r="N98" s="1857"/>
      <c r="O98" s="1857"/>
      <c r="P98" s="1857"/>
      <c r="Q98" s="1857"/>
      <c r="R98" s="1857"/>
      <c r="S98" s="1857"/>
      <c r="T98" s="1857"/>
      <c r="U98" s="1857"/>
      <c r="V98" s="1857">
        <f>'FEB-24'!V98</f>
        <v>0</v>
      </c>
      <c r="W98" s="1176"/>
    </row>
    <row r="99" spans="1:23" s="54" customFormat="1">
      <c r="A99" s="1176"/>
      <c r="B99" s="1857" t="str">
        <f>'FEB-24'!B99</f>
        <v>22.02.24</v>
      </c>
      <c r="C99" s="1857">
        <f>'FEB-24'!C99</f>
        <v>97</v>
      </c>
      <c r="D99" s="1857">
        <f>'FEB-24'!E99</f>
        <v>161006994</v>
      </c>
      <c r="E99" s="1801"/>
      <c r="F99" s="1638">
        <f>'FEB-24'!F99</f>
        <v>57</v>
      </c>
      <c r="G99" s="1857">
        <f>'FEB-24'!G99</f>
        <v>3521.25</v>
      </c>
      <c r="H99" s="1857">
        <f>'FEB-24'!H99</f>
        <v>179.95</v>
      </c>
      <c r="I99" s="1857">
        <f>'FEB-24'!I99</f>
        <v>1.8</v>
      </c>
      <c r="J99" s="1857"/>
      <c r="K99" s="1857"/>
      <c r="L99" s="1857">
        <f>'FEB-24'!L99</f>
        <v>0</v>
      </c>
      <c r="M99" s="1857">
        <f>'FEB-24'!M99</f>
        <v>0</v>
      </c>
      <c r="N99" s="1857"/>
      <c r="O99" s="1857"/>
      <c r="P99" s="1857"/>
      <c r="Q99" s="1857"/>
      <c r="R99" s="1857"/>
      <c r="S99" s="1857"/>
      <c r="T99" s="1857"/>
      <c r="U99" s="1857"/>
      <c r="V99" s="1857">
        <f>'FEB-24'!V99</f>
        <v>0</v>
      </c>
      <c r="W99" s="1176"/>
    </row>
    <row r="100" spans="1:23" s="54" customFormat="1">
      <c r="A100" s="1176"/>
      <c r="B100" s="1857" t="str">
        <f>'FEB-24'!B100</f>
        <v>22.02.24</v>
      </c>
      <c r="C100" s="1857">
        <f>'FEB-24'!C100</f>
        <v>98</v>
      </c>
      <c r="D100" s="1857">
        <f>'FEB-24'!E100</f>
        <v>161006995</v>
      </c>
      <c r="E100" s="1801"/>
      <c r="F100" s="1638">
        <f>'FEB-24'!F100</f>
        <v>59</v>
      </c>
      <c r="G100" s="1857">
        <f>'FEB-24'!G100</f>
        <v>3771.23</v>
      </c>
      <c r="H100" s="1857">
        <f>'FEB-24'!H100</f>
        <v>78.599999999999994</v>
      </c>
      <c r="I100" s="1857">
        <f>'FEB-24'!I100</f>
        <v>20.43</v>
      </c>
      <c r="J100" s="1857"/>
      <c r="K100" s="1857"/>
      <c r="L100" s="1857">
        <f>'FEB-24'!L100</f>
        <v>0</v>
      </c>
      <c r="M100" s="1857">
        <f>'FEB-24'!M100</f>
        <v>0</v>
      </c>
      <c r="N100" s="1857"/>
      <c r="O100" s="1857"/>
      <c r="P100" s="1857"/>
      <c r="Q100" s="1857"/>
      <c r="R100" s="1857"/>
      <c r="S100" s="1857"/>
      <c r="T100" s="1857"/>
      <c r="U100" s="1857"/>
      <c r="V100" s="1857">
        <f>'FEB-24'!V100</f>
        <v>9292.5</v>
      </c>
      <c r="W100" s="1176"/>
    </row>
    <row r="101" spans="1:23" s="54" customFormat="1">
      <c r="A101" s="1176"/>
      <c r="B101" s="1857" t="str">
        <f>'FEB-24'!B101</f>
        <v>22.02.24</v>
      </c>
      <c r="C101" s="1857">
        <f>'FEB-24'!C101</f>
        <v>99</v>
      </c>
      <c r="D101" s="1857">
        <f>'FEB-24'!E101</f>
        <v>161006996</v>
      </c>
      <c r="E101" s="1801"/>
      <c r="F101" s="1638">
        <f>'FEB-24'!F101</f>
        <v>58</v>
      </c>
      <c r="G101" s="1857">
        <f>'FEB-24'!G101</f>
        <v>3641.87</v>
      </c>
      <c r="H101" s="1857">
        <f>'FEB-24'!H101</f>
        <v>123.64</v>
      </c>
      <c r="I101" s="1857">
        <f>'FEB-24'!I101</f>
        <v>9.51</v>
      </c>
      <c r="J101" s="1857"/>
      <c r="K101" s="1857"/>
      <c r="L101" s="1857">
        <f>'FEB-24'!L101</f>
        <v>0</v>
      </c>
      <c r="M101" s="1857">
        <f>'FEB-24'!M101</f>
        <v>0</v>
      </c>
      <c r="N101" s="1857"/>
      <c r="O101" s="1857"/>
      <c r="P101" s="1857"/>
      <c r="Q101" s="1857"/>
      <c r="R101" s="1857"/>
      <c r="S101" s="1857"/>
      <c r="T101" s="1857"/>
      <c r="U101" s="1857"/>
      <c r="V101" s="1857">
        <f>'FEB-24'!V101</f>
        <v>9135</v>
      </c>
      <c r="W101" s="1176"/>
    </row>
    <row r="102" spans="1:23" s="54" customFormat="1">
      <c r="A102" s="1176"/>
      <c r="B102" s="1857" t="str">
        <f>'FEB-24'!B102</f>
        <v>23.02.24</v>
      </c>
      <c r="C102" s="1857">
        <f>'FEB-24'!C102</f>
        <v>100</v>
      </c>
      <c r="D102" s="1857">
        <f>'FEB-24'!E102</f>
        <v>161006997</v>
      </c>
      <c r="E102" s="1801"/>
      <c r="F102" s="1638">
        <f>'FEB-24'!F102</f>
        <v>59</v>
      </c>
      <c r="G102" s="1857">
        <f>'FEB-24'!G102</f>
        <v>3701.86</v>
      </c>
      <c r="H102" s="1857">
        <f>'FEB-24'!H102</f>
        <v>129.84</v>
      </c>
      <c r="I102" s="1857">
        <f>'FEB-24'!I102</f>
        <v>10.7</v>
      </c>
      <c r="J102" s="1857"/>
      <c r="K102" s="1857"/>
      <c r="L102" s="1857">
        <f>'FEB-24'!L102</f>
        <v>0</v>
      </c>
      <c r="M102" s="1857">
        <f>'FEB-24'!M102</f>
        <v>0</v>
      </c>
      <c r="N102" s="1857"/>
      <c r="O102" s="1857"/>
      <c r="P102" s="1857"/>
      <c r="Q102" s="1857"/>
      <c r="R102" s="1857"/>
      <c r="S102" s="1857"/>
      <c r="T102" s="1857"/>
      <c r="U102" s="1857"/>
      <c r="V102" s="1857">
        <f>'FEB-24'!V102</f>
        <v>9292.5</v>
      </c>
      <c r="W102" s="1176"/>
    </row>
    <row r="103" spans="1:23" s="54" customFormat="1">
      <c r="A103" s="1176"/>
      <c r="B103" s="1857" t="str">
        <f>'FEB-24'!B103</f>
        <v>23.02.24</v>
      </c>
      <c r="C103" s="1857">
        <f>'FEB-24'!C103</f>
        <v>101</v>
      </c>
      <c r="D103" s="1857">
        <f>'FEB-24'!E103</f>
        <v>161006998</v>
      </c>
      <c r="E103" s="1801"/>
      <c r="F103" s="1638">
        <f>'FEB-24'!F103</f>
        <v>59</v>
      </c>
      <c r="G103" s="1857">
        <f>'FEB-24'!G103</f>
        <v>3733.63</v>
      </c>
      <c r="H103" s="1857">
        <f>'FEB-24'!H103</f>
        <v>118.67</v>
      </c>
      <c r="I103" s="1857">
        <f>'FEB-24'!I103</f>
        <v>20.29</v>
      </c>
      <c r="J103" s="1857"/>
      <c r="K103" s="1857"/>
      <c r="L103" s="1857">
        <f>'FEB-24'!L103</f>
        <v>0</v>
      </c>
      <c r="M103" s="1857">
        <f>'FEB-24'!M103</f>
        <v>0</v>
      </c>
      <c r="N103" s="1857"/>
      <c r="O103" s="1857"/>
      <c r="P103" s="1857"/>
      <c r="Q103" s="1857"/>
      <c r="R103" s="1857"/>
      <c r="S103" s="1857"/>
      <c r="T103" s="1857"/>
      <c r="U103" s="1857"/>
      <c r="V103" s="1857">
        <f>'FEB-24'!V103</f>
        <v>9292.5</v>
      </c>
      <c r="W103" s="1176"/>
    </row>
    <row r="104" spans="1:23" s="54" customFormat="1">
      <c r="A104" s="1176"/>
      <c r="B104" s="1857" t="str">
        <f>'FEB-24'!B104</f>
        <v>23.02.24</v>
      </c>
      <c r="C104" s="1857">
        <f>'FEB-24'!C104</f>
        <v>102</v>
      </c>
      <c r="D104" s="1857">
        <f>'FEB-24'!E104</f>
        <v>161006999</v>
      </c>
      <c r="E104" s="1801"/>
      <c r="F104" s="1638">
        <f>'FEB-24'!F104</f>
        <v>58</v>
      </c>
      <c r="G104" s="1857">
        <f>'FEB-24'!G104</f>
        <v>3957.63</v>
      </c>
      <c r="H104" s="1857">
        <f>'FEB-24'!H104</f>
        <v>81.790000000000006</v>
      </c>
      <c r="I104" s="1857">
        <f>'FEB-24'!I104</f>
        <v>24.42</v>
      </c>
      <c r="J104" s="1857"/>
      <c r="K104" s="1857"/>
      <c r="L104" s="1857">
        <f>'FEB-24'!L104</f>
        <v>0</v>
      </c>
      <c r="M104" s="1857">
        <f>'FEB-24'!M104</f>
        <v>0</v>
      </c>
      <c r="N104" s="1857"/>
      <c r="O104" s="1857"/>
      <c r="P104" s="1857"/>
      <c r="Q104" s="1857"/>
      <c r="R104" s="1857"/>
      <c r="S104" s="1857"/>
      <c r="T104" s="1857"/>
      <c r="U104" s="1857"/>
      <c r="V104" s="1857">
        <f>'FEB-24'!V104</f>
        <v>9135</v>
      </c>
      <c r="W104" s="1176"/>
    </row>
    <row r="105" spans="1:23" s="54" customFormat="1">
      <c r="A105" s="1176"/>
      <c r="B105" s="1857" t="str">
        <f>'FEB-24'!B105</f>
        <v>23.02.24</v>
      </c>
      <c r="C105" s="1857">
        <f>'FEB-24'!C105</f>
        <v>103</v>
      </c>
      <c r="D105" s="1857">
        <f>'FEB-24'!E105</f>
        <v>161007000</v>
      </c>
      <c r="E105" s="1801"/>
      <c r="F105" s="1638">
        <f>'FEB-24'!F105</f>
        <v>58</v>
      </c>
      <c r="G105" s="1857">
        <f>'FEB-24'!G105</f>
        <v>3582.47</v>
      </c>
      <c r="H105" s="1857">
        <f>'FEB-24'!H105</f>
        <v>175.72</v>
      </c>
      <c r="I105" s="1857">
        <f>'FEB-24'!I105</f>
        <v>2.19</v>
      </c>
      <c r="J105" s="1857"/>
      <c r="K105" s="1857"/>
      <c r="L105" s="1857">
        <f>'FEB-24'!L105</f>
        <v>0</v>
      </c>
      <c r="M105" s="1857">
        <f>'FEB-24'!M105</f>
        <v>0</v>
      </c>
      <c r="N105" s="1857"/>
      <c r="O105" s="1857"/>
      <c r="P105" s="1857"/>
      <c r="Q105" s="1857"/>
      <c r="R105" s="1857"/>
      <c r="S105" s="1857"/>
      <c r="T105" s="1857"/>
      <c r="U105" s="1857"/>
      <c r="V105" s="1857">
        <f>'FEB-24'!V105</f>
        <v>9135</v>
      </c>
      <c r="W105" s="1176"/>
    </row>
    <row r="106" spans="1:23" s="54" customFormat="1">
      <c r="A106" s="1176"/>
      <c r="B106" s="1857" t="str">
        <f>'FEB-24'!B106</f>
        <v>23.02.24</v>
      </c>
      <c r="C106" s="1857">
        <f>'FEB-24'!C106</f>
        <v>104</v>
      </c>
      <c r="D106" s="1857">
        <f>'FEB-24'!E106</f>
        <v>161007001</v>
      </c>
      <c r="E106" s="1801"/>
      <c r="F106" s="1638">
        <f>'FEB-24'!F106</f>
        <v>59</v>
      </c>
      <c r="G106" s="1857">
        <f>'FEB-24'!G106</f>
        <v>3574.41</v>
      </c>
      <c r="H106" s="1857">
        <f>'FEB-24'!H106</f>
        <v>260.58999999999997</v>
      </c>
      <c r="I106" s="1857">
        <f>'FEB-24'!I106</f>
        <v>0</v>
      </c>
      <c r="J106" s="1857"/>
      <c r="K106" s="1857"/>
      <c r="L106" s="1857">
        <f>'FEB-24'!L106</f>
        <v>0</v>
      </c>
      <c r="M106" s="1857">
        <f>'FEB-24'!M106</f>
        <v>0</v>
      </c>
      <c r="N106" s="1857"/>
      <c r="O106" s="1857"/>
      <c r="P106" s="1857"/>
      <c r="Q106" s="1857"/>
      <c r="R106" s="1857"/>
      <c r="S106" s="1857"/>
      <c r="T106" s="1857"/>
      <c r="U106" s="1857"/>
      <c r="V106" s="1857">
        <f>'FEB-24'!V106</f>
        <v>0</v>
      </c>
      <c r="W106" s="1176"/>
    </row>
    <row r="107" spans="1:23" s="54" customFormat="1">
      <c r="A107" s="1176"/>
      <c r="B107" s="1857" t="str">
        <f>'FEB-24'!B107</f>
        <v>23.02.24</v>
      </c>
      <c r="C107" s="1857">
        <f>'FEB-24'!C107</f>
        <v>105</v>
      </c>
      <c r="D107" s="1857">
        <f>'FEB-24'!E107</f>
        <v>161007002</v>
      </c>
      <c r="E107" s="1801"/>
      <c r="F107" s="1638">
        <f>'FEB-24'!F107</f>
        <v>58</v>
      </c>
      <c r="G107" s="1857">
        <f>'FEB-24'!G107</f>
        <v>3574.64</v>
      </c>
      <c r="H107" s="1857">
        <f>'FEB-24'!H107</f>
        <v>189.76</v>
      </c>
      <c r="I107" s="1857">
        <f>'FEB-24'!I107</f>
        <v>0</v>
      </c>
      <c r="J107" s="1857"/>
      <c r="K107" s="1857"/>
      <c r="L107" s="1857">
        <f>'FEB-24'!L107</f>
        <v>0</v>
      </c>
      <c r="M107" s="1857">
        <f>'FEB-24'!M107</f>
        <v>0</v>
      </c>
      <c r="N107" s="1857"/>
      <c r="O107" s="1857"/>
      <c r="P107" s="1857"/>
      <c r="Q107" s="1857"/>
      <c r="R107" s="1857"/>
      <c r="S107" s="1857"/>
      <c r="T107" s="1857"/>
      <c r="U107" s="1857"/>
      <c r="V107" s="1857">
        <f>'FEB-24'!V107</f>
        <v>0</v>
      </c>
      <c r="W107" s="1176"/>
    </row>
    <row r="108" spans="1:23" s="54" customFormat="1">
      <c r="A108" s="1176"/>
      <c r="B108" s="1857" t="str">
        <f>'FEB-24'!B108</f>
        <v>24.02.24</v>
      </c>
      <c r="C108" s="1857">
        <f>'FEB-24'!C108</f>
        <v>106</v>
      </c>
      <c r="D108" s="1857">
        <f>'FEB-24'!E108</f>
        <v>161007003</v>
      </c>
      <c r="E108" s="1801"/>
      <c r="F108" s="1638">
        <f>'FEB-24'!F108</f>
        <v>57</v>
      </c>
      <c r="G108" s="1857">
        <f>'FEB-24'!G108</f>
        <v>3464.45</v>
      </c>
      <c r="H108" s="1857">
        <f>'FEB-24'!H108</f>
        <v>235.74</v>
      </c>
      <c r="I108" s="1857">
        <f>'FEB-24'!I108</f>
        <v>0.79</v>
      </c>
      <c r="J108" s="1857"/>
      <c r="K108" s="1857"/>
      <c r="L108" s="1857">
        <f>'FEB-24'!L108</f>
        <v>0</v>
      </c>
      <c r="M108" s="1857">
        <f>'FEB-24'!M108</f>
        <v>0</v>
      </c>
      <c r="N108" s="1857"/>
      <c r="O108" s="1857"/>
      <c r="P108" s="1857"/>
      <c r="Q108" s="1857"/>
      <c r="R108" s="1857"/>
      <c r="S108" s="1857"/>
      <c r="T108" s="1857"/>
      <c r="U108" s="1857"/>
      <c r="V108" s="1857">
        <f>'FEB-24'!V108</f>
        <v>0</v>
      </c>
      <c r="W108" s="1176"/>
    </row>
    <row r="109" spans="1:23" s="54" customFormat="1">
      <c r="A109" s="1176"/>
      <c r="B109" s="1857" t="str">
        <f>'FEB-24'!B109</f>
        <v>24.02.24</v>
      </c>
      <c r="C109" s="1857">
        <f>'FEB-24'!C109</f>
        <v>107</v>
      </c>
      <c r="D109" s="1857">
        <f>'FEB-24'!E109</f>
        <v>161007004</v>
      </c>
      <c r="E109" s="1801"/>
      <c r="F109" s="1638">
        <f>'FEB-24'!F109</f>
        <v>58</v>
      </c>
      <c r="G109" s="1857">
        <f>'FEB-24'!G109</f>
        <v>3528.66</v>
      </c>
      <c r="H109" s="1857">
        <f>'FEB-24'!H109</f>
        <v>231.34</v>
      </c>
      <c r="I109" s="1857">
        <f>'FEB-24'!I109</f>
        <v>1.2</v>
      </c>
      <c r="J109" s="1857"/>
      <c r="K109" s="1857"/>
      <c r="L109" s="1857">
        <f>'FEB-24'!L109</f>
        <v>0</v>
      </c>
      <c r="M109" s="1857">
        <f>'FEB-24'!M109</f>
        <v>0</v>
      </c>
      <c r="N109" s="1857"/>
      <c r="O109" s="1857"/>
      <c r="P109" s="1857"/>
      <c r="Q109" s="1857"/>
      <c r="R109" s="1857"/>
      <c r="S109" s="1857"/>
      <c r="T109" s="1857"/>
      <c r="U109" s="1857"/>
      <c r="V109" s="1857">
        <f>'FEB-24'!V109</f>
        <v>0</v>
      </c>
      <c r="W109" s="1176"/>
    </row>
    <row r="110" spans="1:23" s="54" customFormat="1">
      <c r="A110" s="1176"/>
      <c r="B110" s="1857" t="str">
        <f>'FEB-24'!B110</f>
        <v>24.02.24</v>
      </c>
      <c r="C110" s="1857">
        <f>'FEB-24'!C110</f>
        <v>108</v>
      </c>
      <c r="D110" s="1857">
        <f>'FEB-24'!E110</f>
        <v>161007005</v>
      </c>
      <c r="E110" s="1801"/>
      <c r="F110" s="1638">
        <f>'FEB-24'!F110</f>
        <v>58</v>
      </c>
      <c r="G110" s="1857">
        <f>'FEB-24'!G110</f>
        <v>3608.24</v>
      </c>
      <c r="H110" s="1857">
        <f>'FEB-24'!H110</f>
        <v>166.53</v>
      </c>
      <c r="I110" s="1857">
        <f>'FEB-24'!I110</f>
        <v>10.37</v>
      </c>
      <c r="J110" s="1857"/>
      <c r="K110" s="1857"/>
      <c r="L110" s="1857">
        <f>'FEB-24'!L110</f>
        <v>0</v>
      </c>
      <c r="M110" s="1857">
        <f>'FEB-24'!M110</f>
        <v>0</v>
      </c>
      <c r="N110" s="1857"/>
      <c r="O110" s="1857"/>
      <c r="P110" s="1857"/>
      <c r="Q110" s="1857"/>
      <c r="R110" s="1857"/>
      <c r="S110" s="1857"/>
      <c r="T110" s="1857"/>
      <c r="U110" s="1857"/>
      <c r="V110" s="1857">
        <f>'FEB-24'!V110</f>
        <v>9135</v>
      </c>
      <c r="W110" s="1176"/>
    </row>
    <row r="111" spans="1:23" s="54" customFormat="1">
      <c r="A111" s="1176"/>
      <c r="B111" s="1857" t="str">
        <f>'FEB-24'!B111</f>
        <v>25.02.24</v>
      </c>
      <c r="C111" s="1857">
        <f>'FEB-24'!C111</f>
        <v>109</v>
      </c>
      <c r="D111" s="1857">
        <f>'FEB-24'!E111</f>
        <v>161007006</v>
      </c>
      <c r="E111" s="1801"/>
      <c r="F111" s="1638">
        <f>'FEB-24'!F111</f>
        <v>59</v>
      </c>
      <c r="G111" s="1857">
        <f>'FEB-24'!G111</f>
        <v>3653.86</v>
      </c>
      <c r="H111" s="1857">
        <f>'FEB-24'!H111</f>
        <v>167.73</v>
      </c>
      <c r="I111" s="1857">
        <f>'FEB-24'!I111</f>
        <v>0.59</v>
      </c>
      <c r="J111" s="1857"/>
      <c r="K111" s="1857"/>
      <c r="L111" s="1857">
        <f>'FEB-24'!L111</f>
        <v>0</v>
      </c>
      <c r="M111" s="1857">
        <f>'FEB-24'!M111</f>
        <v>0</v>
      </c>
      <c r="N111" s="1857"/>
      <c r="O111" s="1857"/>
      <c r="P111" s="1857"/>
      <c r="Q111" s="1857"/>
      <c r="R111" s="1857"/>
      <c r="S111" s="1857"/>
      <c r="T111" s="1857"/>
      <c r="U111" s="1857"/>
      <c r="V111" s="1857">
        <f>'FEB-24'!V111</f>
        <v>0</v>
      </c>
      <c r="W111" s="1176"/>
    </row>
    <row r="112" spans="1:23" s="54" customFormat="1">
      <c r="A112" s="1176"/>
      <c r="B112" s="1857" t="str">
        <f>'FEB-24'!B112</f>
        <v>25.02.24</v>
      </c>
      <c r="C112" s="1857">
        <f>'FEB-24'!C112</f>
        <v>110</v>
      </c>
      <c r="D112" s="1857">
        <f>'FEB-24'!E112</f>
        <v>161007007</v>
      </c>
      <c r="E112" s="1801"/>
      <c r="F112" s="1638">
        <f>'FEB-24'!F112</f>
        <v>59</v>
      </c>
      <c r="G112" s="1857">
        <f>'FEB-24'!G112</f>
        <v>3599.61</v>
      </c>
      <c r="H112" s="1857">
        <f>'FEB-24'!H112</f>
        <v>236.18</v>
      </c>
      <c r="I112" s="1857">
        <f>'FEB-24'!I112</f>
        <v>0.79</v>
      </c>
      <c r="J112" s="1857"/>
      <c r="K112" s="1857"/>
      <c r="L112" s="1857">
        <f>'FEB-24'!L112</f>
        <v>0</v>
      </c>
      <c r="M112" s="1857">
        <f>'FEB-24'!M112</f>
        <v>0</v>
      </c>
      <c r="N112" s="1857"/>
      <c r="O112" s="1857"/>
      <c r="P112" s="1857"/>
      <c r="Q112" s="1857"/>
      <c r="R112" s="1857"/>
      <c r="S112" s="1857"/>
      <c r="T112" s="1857"/>
      <c r="U112" s="1857"/>
      <c r="V112" s="1857">
        <f>'FEB-24'!V112</f>
        <v>0</v>
      </c>
      <c r="W112" s="1176"/>
    </row>
    <row r="113" spans="1:23" s="54" customFormat="1">
      <c r="A113" s="1176"/>
      <c r="B113" s="1857" t="str">
        <f>'FEB-24'!B113</f>
        <v>25.02.24</v>
      </c>
      <c r="C113" s="1857">
        <f>'FEB-24'!C113</f>
        <v>111</v>
      </c>
      <c r="D113" s="1857">
        <f>'FEB-24'!E113</f>
        <v>161007008</v>
      </c>
      <c r="E113" s="1801"/>
      <c r="F113" s="1638">
        <f>'FEB-24'!F113</f>
        <v>58</v>
      </c>
      <c r="G113" s="1857">
        <f>'FEB-24'!G113</f>
        <v>3543.45</v>
      </c>
      <c r="H113" s="1857">
        <f>'FEB-24'!H113</f>
        <v>218.15</v>
      </c>
      <c r="I113" s="1857">
        <f>'FEB-24'!I113</f>
        <v>0</v>
      </c>
      <c r="J113" s="1857"/>
      <c r="K113" s="1857"/>
      <c r="L113" s="1857">
        <f>'FEB-24'!L113</f>
        <v>0</v>
      </c>
      <c r="M113" s="1857">
        <f>'FEB-24'!M113</f>
        <v>0</v>
      </c>
      <c r="N113" s="1857"/>
      <c r="O113" s="1857"/>
      <c r="P113" s="1857"/>
      <c r="Q113" s="1857"/>
      <c r="R113" s="1857"/>
      <c r="S113" s="1857"/>
      <c r="T113" s="1857"/>
      <c r="U113" s="1857"/>
      <c r="V113" s="1857">
        <f>'FEB-24'!V113</f>
        <v>0</v>
      </c>
      <c r="W113" s="1176"/>
    </row>
    <row r="114" spans="1:23" s="54" customFormat="1">
      <c r="A114" s="1176"/>
      <c r="B114" s="1857" t="str">
        <f>'FEB-24'!B114</f>
        <v>25.02.24</v>
      </c>
      <c r="C114" s="1857">
        <f>'FEB-24'!C114</f>
        <v>112</v>
      </c>
      <c r="D114" s="1857">
        <f>'FEB-24'!E114</f>
        <v>161007009</v>
      </c>
      <c r="E114" s="1801"/>
      <c r="F114" s="1638">
        <f>'FEB-24'!F114</f>
        <v>58</v>
      </c>
      <c r="G114" s="1857">
        <f>'FEB-24'!G114</f>
        <v>3543.26</v>
      </c>
      <c r="H114" s="1857">
        <f>'FEB-24'!H114</f>
        <v>215.54</v>
      </c>
      <c r="I114" s="1857">
        <f>'FEB-24'!I114</f>
        <v>0</v>
      </c>
      <c r="J114" s="1857"/>
      <c r="K114" s="1857"/>
      <c r="L114" s="1857">
        <f>'FEB-24'!L114</f>
        <v>0</v>
      </c>
      <c r="M114" s="1857">
        <f>'FEB-24'!M114</f>
        <v>0</v>
      </c>
      <c r="N114" s="1857"/>
      <c r="O114" s="1857"/>
      <c r="P114" s="1857"/>
      <c r="Q114" s="1857"/>
      <c r="R114" s="1857"/>
      <c r="S114" s="1857"/>
      <c r="T114" s="1857"/>
      <c r="U114" s="1857"/>
      <c r="V114" s="1857">
        <f>'FEB-24'!V114</f>
        <v>0</v>
      </c>
      <c r="W114" s="1176"/>
    </row>
    <row r="115" spans="1:23" s="54" customFormat="1">
      <c r="A115" s="1176"/>
      <c r="B115" s="1857" t="str">
        <f>'FEB-24'!B115</f>
        <v>25.02.24</v>
      </c>
      <c r="C115" s="1857">
        <f>'FEB-24'!C115</f>
        <v>113</v>
      </c>
      <c r="D115" s="1857">
        <f>'FEB-24'!E115</f>
        <v>141000507</v>
      </c>
      <c r="E115" s="1801"/>
      <c r="F115" s="1638">
        <f>'FEB-24'!F115</f>
        <v>57</v>
      </c>
      <c r="G115" s="1857">
        <f>'FEB-24'!G115</f>
        <v>3489.48</v>
      </c>
      <c r="H115" s="1857">
        <f>'FEB-24'!H115</f>
        <v>210.91</v>
      </c>
      <c r="I115" s="1857">
        <f>'FEB-24'!I115</f>
        <v>9.39</v>
      </c>
      <c r="J115" s="1857"/>
      <c r="K115" s="1857"/>
      <c r="L115" s="1857">
        <f>'FEB-24'!L115</f>
        <v>0</v>
      </c>
      <c r="M115" s="1857">
        <f>'FEB-24'!M115</f>
        <v>0</v>
      </c>
      <c r="N115" s="1857"/>
      <c r="O115" s="1857"/>
      <c r="P115" s="1857"/>
      <c r="Q115" s="1857"/>
      <c r="R115" s="1857"/>
      <c r="S115" s="1857"/>
      <c r="T115" s="1857"/>
      <c r="U115" s="1857"/>
      <c r="V115" s="1857">
        <f>'FEB-24'!V115</f>
        <v>8977.5</v>
      </c>
      <c r="W115" s="1176"/>
    </row>
    <row r="116" spans="1:23" s="54" customFormat="1">
      <c r="A116" s="1176"/>
      <c r="B116" s="1857" t="str">
        <f>'FEB-24'!B116</f>
        <v>25.02.24</v>
      </c>
      <c r="C116" s="1857">
        <f>'FEB-24'!C116</f>
        <v>114</v>
      </c>
      <c r="D116" s="1857">
        <f>'FEB-24'!E116</f>
        <v>161007010</v>
      </c>
      <c r="E116" s="1801"/>
      <c r="F116" s="1638">
        <f>'FEB-24'!F116</f>
        <v>58</v>
      </c>
      <c r="G116" s="1857">
        <f>'FEB-24'!G116</f>
        <v>3508.27</v>
      </c>
      <c r="H116" s="1857">
        <f>'FEB-24'!H116</f>
        <v>247.73</v>
      </c>
      <c r="I116" s="1857">
        <f>'FEB-24'!I116</f>
        <v>0</v>
      </c>
      <c r="J116" s="1857"/>
      <c r="K116" s="1857"/>
      <c r="L116" s="1857">
        <f>'FEB-24'!L116</f>
        <v>0</v>
      </c>
      <c r="M116" s="1857">
        <f>'FEB-24'!M116</f>
        <v>0</v>
      </c>
      <c r="N116" s="1857"/>
      <c r="O116" s="1857"/>
      <c r="P116" s="1857"/>
      <c r="Q116" s="1857"/>
      <c r="R116" s="1857"/>
      <c r="S116" s="1857"/>
      <c r="T116" s="1857"/>
      <c r="U116" s="1857"/>
      <c r="V116" s="1857">
        <f>'FEB-24'!V116</f>
        <v>0</v>
      </c>
      <c r="W116" s="1176"/>
    </row>
    <row r="117" spans="1:23" s="54" customFormat="1">
      <c r="A117" s="1176"/>
      <c r="B117" s="1857" t="str">
        <f>'FEB-24'!B117</f>
        <v>26.02.24</v>
      </c>
      <c r="C117" s="1857">
        <f>'FEB-24'!C117</f>
        <v>115</v>
      </c>
      <c r="D117" s="1857">
        <f>'FEB-24'!E117</f>
        <v>161007011</v>
      </c>
      <c r="E117" s="1801"/>
      <c r="F117" s="1638">
        <f>'FEB-24'!F117</f>
        <v>59</v>
      </c>
      <c r="G117" s="1857">
        <f>'FEB-24'!G117</f>
        <v>3754.99</v>
      </c>
      <c r="H117" s="1857">
        <f>'FEB-24'!H117</f>
        <v>338.01</v>
      </c>
      <c r="I117" s="1857">
        <f>'FEB-24'!I117</f>
        <v>0</v>
      </c>
      <c r="J117" s="1857"/>
      <c r="K117" s="1857"/>
      <c r="L117" s="1857">
        <f>'FEB-24'!L117</f>
        <v>0</v>
      </c>
      <c r="M117" s="1857">
        <f>'FEB-24'!M117</f>
        <v>0</v>
      </c>
      <c r="N117" s="1857"/>
      <c r="O117" s="1857"/>
      <c r="P117" s="1857"/>
      <c r="Q117" s="1857"/>
      <c r="R117" s="1857"/>
      <c r="S117" s="1857"/>
      <c r="T117" s="1857"/>
      <c r="U117" s="1857"/>
      <c r="V117" s="1857">
        <f>'FEB-24'!V117</f>
        <v>0</v>
      </c>
      <c r="W117" s="1176"/>
    </row>
    <row r="118" spans="1:23" s="54" customFormat="1">
      <c r="A118" s="1176"/>
      <c r="B118" s="1857" t="str">
        <f>'FEB-24'!B118</f>
        <v>26.02.24</v>
      </c>
      <c r="C118" s="1857">
        <f>'FEB-24'!C118</f>
        <v>116</v>
      </c>
      <c r="D118" s="1857">
        <f>'FEB-24'!E118</f>
        <v>161007012</v>
      </c>
      <c r="E118" s="1801"/>
      <c r="F118" s="1638">
        <f>'FEB-24'!F118</f>
        <v>59</v>
      </c>
      <c r="G118" s="1857">
        <f>'FEB-24'!G118</f>
        <v>3629.66</v>
      </c>
      <c r="H118" s="1857">
        <f>'FEB-24'!H118</f>
        <v>191.74</v>
      </c>
      <c r="I118" s="1857">
        <f>'FEB-24'!I118</f>
        <v>0.4</v>
      </c>
      <c r="J118" s="1857"/>
      <c r="K118" s="1857"/>
      <c r="L118" s="1857">
        <f>'FEB-24'!L118</f>
        <v>0</v>
      </c>
      <c r="M118" s="1857">
        <f>'FEB-24'!M118</f>
        <v>0</v>
      </c>
      <c r="N118" s="1857"/>
      <c r="O118" s="1857"/>
      <c r="P118" s="1857"/>
      <c r="Q118" s="1857"/>
      <c r="R118" s="1857"/>
      <c r="S118" s="1857"/>
      <c r="T118" s="1857"/>
      <c r="U118" s="1857"/>
      <c r="V118" s="1857">
        <f>'FEB-24'!V118</f>
        <v>0</v>
      </c>
      <c r="W118" s="1176"/>
    </row>
    <row r="119" spans="1:23" s="54" customFormat="1">
      <c r="A119" s="1176"/>
      <c r="B119" s="1857" t="str">
        <f>'FEB-24'!B119</f>
        <v>26.02.24</v>
      </c>
      <c r="C119" s="1857">
        <f>'FEB-24'!C119</f>
        <v>117</v>
      </c>
      <c r="D119" s="1857">
        <f>'FEB-24'!E119</f>
        <v>161007013</v>
      </c>
      <c r="E119" s="1801"/>
      <c r="F119" s="1638">
        <f>'FEB-24'!F119</f>
        <v>59</v>
      </c>
      <c r="G119" s="1857">
        <f>'FEB-24'!G119</f>
        <v>3621.81</v>
      </c>
      <c r="H119" s="1857">
        <f>'FEB-24'!H119</f>
        <v>213.19</v>
      </c>
      <c r="I119" s="1857">
        <f>'FEB-24'!I119</f>
        <v>0</v>
      </c>
      <c r="J119" s="1857"/>
      <c r="K119" s="1857"/>
      <c r="L119" s="1857">
        <f>'FEB-24'!L119</f>
        <v>0</v>
      </c>
      <c r="M119" s="1857">
        <f>'FEB-24'!M119</f>
        <v>0</v>
      </c>
      <c r="N119" s="1857"/>
      <c r="O119" s="1857"/>
      <c r="P119" s="1857"/>
      <c r="Q119" s="1857"/>
      <c r="R119" s="1857"/>
      <c r="S119" s="1857"/>
      <c r="T119" s="1857"/>
      <c r="U119" s="1857"/>
      <c r="V119" s="1857">
        <f>'FEB-24'!V119</f>
        <v>0</v>
      </c>
      <c r="W119" s="1176"/>
    </row>
    <row r="120" spans="1:23" s="54" customFormat="1">
      <c r="A120" s="1176"/>
      <c r="B120" s="1857" t="str">
        <f>'FEB-24'!B120</f>
        <v>26.02.24</v>
      </c>
      <c r="C120" s="1857">
        <f>'FEB-24'!C120</f>
        <v>118</v>
      </c>
      <c r="D120" s="1857">
        <f>'FEB-24'!E120</f>
        <v>161007014</v>
      </c>
      <c r="E120" s="1801"/>
      <c r="F120" s="1638">
        <f>'FEB-24'!F120</f>
        <v>58</v>
      </c>
      <c r="G120" s="1857">
        <f>'FEB-24'!G120</f>
        <v>3578.65</v>
      </c>
      <c r="H120" s="1857">
        <f>'FEB-24'!H120</f>
        <v>183.54</v>
      </c>
      <c r="I120" s="1857">
        <f>'FEB-24'!I120</f>
        <v>0.59</v>
      </c>
      <c r="J120" s="1857"/>
      <c r="K120" s="1857"/>
      <c r="L120" s="1857">
        <f>'FEB-24'!L120</f>
        <v>0</v>
      </c>
      <c r="M120" s="1857">
        <f>'FEB-24'!M120</f>
        <v>0</v>
      </c>
      <c r="N120" s="1857"/>
      <c r="O120" s="1857"/>
      <c r="P120" s="1857"/>
      <c r="Q120" s="1857"/>
      <c r="R120" s="1857"/>
      <c r="S120" s="1857"/>
      <c r="T120" s="1857"/>
      <c r="U120" s="1857"/>
      <c r="V120" s="1857">
        <f>'FEB-24'!V120</f>
        <v>0</v>
      </c>
      <c r="W120" s="1176"/>
    </row>
    <row r="121" spans="1:23" s="54" customFormat="1">
      <c r="A121" s="1176"/>
      <c r="B121" s="1857" t="str">
        <f>'FEB-24'!B121</f>
        <v>26.02.24</v>
      </c>
      <c r="C121" s="1857">
        <f>'FEB-24'!C121</f>
        <v>119</v>
      </c>
      <c r="D121" s="1857">
        <f>'FEB-24'!E121</f>
        <v>161007015</v>
      </c>
      <c r="E121" s="1801"/>
      <c r="F121" s="1638">
        <f>'FEB-24'!F121</f>
        <v>58</v>
      </c>
      <c r="G121" s="1857">
        <f>'FEB-24'!G121</f>
        <v>3684.83</v>
      </c>
      <c r="H121" s="1857">
        <f>'FEB-24'!H121</f>
        <v>346.47</v>
      </c>
      <c r="I121" s="1857">
        <f>'FEB-24'!I121</f>
        <v>0</v>
      </c>
      <c r="J121" s="1857"/>
      <c r="K121" s="1857"/>
      <c r="L121" s="1857">
        <f>'FEB-24'!L121</f>
        <v>0</v>
      </c>
      <c r="M121" s="1857">
        <f>'FEB-24'!M121</f>
        <v>0</v>
      </c>
      <c r="N121" s="1857"/>
      <c r="O121" s="1857"/>
      <c r="P121" s="1857"/>
      <c r="Q121" s="1857"/>
      <c r="R121" s="1857"/>
      <c r="S121" s="1857"/>
      <c r="T121" s="1857"/>
      <c r="U121" s="1857"/>
      <c r="V121" s="1857">
        <f>'FEB-24'!V121</f>
        <v>0</v>
      </c>
      <c r="W121" s="1176"/>
    </row>
    <row r="122" spans="1:23" s="54" customFormat="1">
      <c r="A122" s="1176"/>
      <c r="B122" s="1857" t="str">
        <f>'FEB-24'!B122</f>
        <v>27.02.24</v>
      </c>
      <c r="C122" s="1857">
        <f>'FEB-24'!C122</f>
        <v>120</v>
      </c>
      <c r="D122" s="1857">
        <f>'FEB-24'!E122</f>
        <v>161007016</v>
      </c>
      <c r="E122" s="1801"/>
      <c r="F122" s="1638">
        <f>'FEB-24'!F122</f>
        <v>59</v>
      </c>
      <c r="G122" s="1857">
        <f>'FEB-24'!G122</f>
        <v>3618.44</v>
      </c>
      <c r="H122" s="1857">
        <f>'FEB-24'!H122</f>
        <v>208.55</v>
      </c>
      <c r="I122" s="1857">
        <f>'FEB-24'!I122</f>
        <v>0.39</v>
      </c>
      <c r="J122" s="1857"/>
      <c r="K122" s="1857"/>
      <c r="L122" s="1857">
        <f>'FEB-24'!L122</f>
        <v>0</v>
      </c>
      <c r="M122" s="1857">
        <f>'FEB-24'!M122</f>
        <v>0</v>
      </c>
      <c r="N122" s="1857"/>
      <c r="O122" s="1857"/>
      <c r="P122" s="1857"/>
      <c r="Q122" s="1857"/>
      <c r="R122" s="1857"/>
      <c r="S122" s="1857"/>
      <c r="T122" s="1857"/>
      <c r="U122" s="1857"/>
      <c r="V122" s="1857">
        <f>'FEB-24'!V122</f>
        <v>0</v>
      </c>
      <c r="W122" s="1176"/>
    </row>
    <row r="123" spans="1:23" s="54" customFormat="1">
      <c r="A123" s="1176"/>
      <c r="B123" s="1857" t="str">
        <f>'FEB-24'!B123</f>
        <v>27.02.24</v>
      </c>
      <c r="C123" s="1857">
        <f>'FEB-24'!C123</f>
        <v>121</v>
      </c>
      <c r="D123" s="1857">
        <f>'FEB-24'!E123</f>
        <v>161007017</v>
      </c>
      <c r="E123" s="1801"/>
      <c r="F123" s="1638">
        <f>'FEB-24'!F123</f>
        <v>58</v>
      </c>
      <c r="G123" s="1857">
        <f>'FEB-24'!G123</f>
        <v>3537.84</v>
      </c>
      <c r="H123" s="1857">
        <f>'FEB-24'!H123</f>
        <v>226.56</v>
      </c>
      <c r="I123" s="1857">
        <f>'FEB-24'!I123</f>
        <v>0</v>
      </c>
      <c r="J123" s="1857"/>
      <c r="K123" s="1857"/>
      <c r="L123" s="1857">
        <f>'FEB-24'!L123</f>
        <v>0</v>
      </c>
      <c r="M123" s="1857">
        <f>'FEB-24'!M123</f>
        <v>0</v>
      </c>
      <c r="N123" s="1857"/>
      <c r="O123" s="1857"/>
      <c r="P123" s="1857"/>
      <c r="Q123" s="1857"/>
      <c r="R123" s="1857"/>
      <c r="S123" s="1857"/>
      <c r="T123" s="1857"/>
      <c r="U123" s="1857"/>
      <c r="V123" s="1857">
        <f>'FEB-24'!V123</f>
        <v>0</v>
      </c>
      <c r="W123" s="1176"/>
    </row>
    <row r="124" spans="1:23" s="54" customFormat="1">
      <c r="A124" s="1176"/>
      <c r="B124" s="1857" t="str">
        <f>'FEB-24'!B124</f>
        <v>27.02.24</v>
      </c>
      <c r="C124" s="1857">
        <f>'FEB-24'!C124</f>
        <v>122</v>
      </c>
      <c r="D124" s="1857">
        <f>'FEB-24'!E124</f>
        <v>151000252</v>
      </c>
      <c r="E124" s="1801"/>
      <c r="F124" s="1638">
        <f>'FEB-24'!F124</f>
        <v>58</v>
      </c>
      <c r="G124" s="1857">
        <f>'FEB-24'!G124</f>
        <v>3563.27</v>
      </c>
      <c r="H124" s="1857">
        <f>'FEB-24'!H124</f>
        <v>193.52</v>
      </c>
      <c r="I124" s="1857">
        <f>'FEB-24'!I124</f>
        <v>0.79</v>
      </c>
      <c r="J124" s="1857"/>
      <c r="K124" s="1857"/>
      <c r="L124" s="1857">
        <f>'FEB-24'!L124</f>
        <v>0</v>
      </c>
      <c r="M124" s="1857">
        <f>'FEB-24'!M124</f>
        <v>0</v>
      </c>
      <c r="N124" s="1857"/>
      <c r="O124" s="1857"/>
      <c r="P124" s="1857"/>
      <c r="Q124" s="1857"/>
      <c r="R124" s="1857"/>
      <c r="S124" s="1857"/>
      <c r="T124" s="1857"/>
      <c r="U124" s="1857"/>
      <c r="V124" s="1857">
        <f>'FEB-24'!V124</f>
        <v>0</v>
      </c>
      <c r="W124" s="1176"/>
    </row>
    <row r="125" spans="1:23" s="54" customFormat="1">
      <c r="A125" s="1176"/>
      <c r="B125" s="1857" t="str">
        <f>'FEB-24'!B125</f>
        <v>27.02.24</v>
      </c>
      <c r="C125" s="1857">
        <f>'FEB-24'!C125</f>
        <v>123</v>
      </c>
      <c r="D125" s="1857">
        <f>'FEB-24'!E125</f>
        <v>151000253</v>
      </c>
      <c r="E125" s="1801"/>
      <c r="F125" s="1638">
        <f>'FEB-24'!F125</f>
        <v>59</v>
      </c>
      <c r="G125" s="1857">
        <f>'FEB-24'!G125</f>
        <v>3620.62</v>
      </c>
      <c r="H125" s="1857">
        <f>'FEB-24'!H125</f>
        <v>211.77</v>
      </c>
      <c r="I125" s="1857">
        <f>'FEB-24'!I125</f>
        <v>0.19</v>
      </c>
      <c r="J125" s="1857"/>
      <c r="K125" s="1857"/>
      <c r="L125" s="1857">
        <f>'FEB-24'!L125</f>
        <v>0</v>
      </c>
      <c r="M125" s="1857">
        <f>'FEB-24'!M125</f>
        <v>0</v>
      </c>
      <c r="N125" s="1857"/>
      <c r="O125" s="1857"/>
      <c r="P125" s="1857"/>
      <c r="Q125" s="1857"/>
      <c r="R125" s="1857"/>
      <c r="S125" s="1857"/>
      <c r="T125" s="1857"/>
      <c r="U125" s="1857"/>
      <c r="V125" s="1857">
        <f>'FEB-24'!V125</f>
        <v>0</v>
      </c>
      <c r="W125" s="1176"/>
    </row>
    <row r="126" spans="1:23" s="54" customFormat="1">
      <c r="A126" s="1176"/>
      <c r="B126" s="1857" t="str">
        <f>'FEB-24'!B126</f>
        <v>27.02.24</v>
      </c>
      <c r="C126" s="1857">
        <f>'FEB-24'!C126</f>
        <v>124</v>
      </c>
      <c r="D126" s="1857">
        <f>'FEB-24'!E126</f>
        <v>151000254</v>
      </c>
      <c r="E126" s="1801"/>
      <c r="F126" s="1638">
        <f>'FEB-24'!F126</f>
        <v>59</v>
      </c>
      <c r="G126" s="1857">
        <f>'FEB-24'!G126</f>
        <v>3648.65</v>
      </c>
      <c r="H126" s="1857">
        <f>'FEB-24'!H126</f>
        <v>185.31</v>
      </c>
      <c r="I126" s="1857">
        <f>'FEB-24'!I126</f>
        <v>10.16</v>
      </c>
      <c r="J126" s="1857"/>
      <c r="K126" s="1857"/>
      <c r="L126" s="1857">
        <f>'FEB-24'!L126</f>
        <v>0</v>
      </c>
      <c r="M126" s="1857">
        <f>'FEB-24'!M126</f>
        <v>0</v>
      </c>
      <c r="N126" s="1857"/>
      <c r="O126" s="1857"/>
      <c r="P126" s="1857"/>
      <c r="Q126" s="1857"/>
      <c r="R126" s="1857"/>
      <c r="S126" s="1857"/>
      <c r="T126" s="1857"/>
      <c r="U126" s="1857"/>
      <c r="V126" s="1857">
        <f>'FEB-24'!V126</f>
        <v>9292.5</v>
      </c>
      <c r="W126" s="1176"/>
    </row>
    <row r="127" spans="1:23" s="54" customFormat="1">
      <c r="A127" s="1176"/>
      <c r="B127" s="1857" t="str">
        <f>'FEB-24'!B127</f>
        <v>27.02.24</v>
      </c>
      <c r="C127" s="1857">
        <f>'FEB-24'!C127</f>
        <v>125</v>
      </c>
      <c r="D127" s="1857">
        <f>'FEB-24'!E127</f>
        <v>161007018</v>
      </c>
      <c r="E127" s="1801"/>
      <c r="F127" s="1638">
        <f>'FEB-24'!F127</f>
        <v>57</v>
      </c>
      <c r="G127" s="1857">
        <f>'FEB-24'!G127</f>
        <v>3486.28</v>
      </c>
      <c r="H127" s="1857">
        <f>'FEB-24'!H127</f>
        <v>207.9</v>
      </c>
      <c r="I127" s="1857">
        <f>'FEB-24'!I127</f>
        <v>3.18</v>
      </c>
      <c r="J127" s="1857"/>
      <c r="K127" s="1857"/>
      <c r="L127" s="1857">
        <f>'FEB-24'!L127</f>
        <v>0</v>
      </c>
      <c r="M127" s="1857">
        <f>'FEB-24'!M127</f>
        <v>0</v>
      </c>
      <c r="N127" s="1857"/>
      <c r="O127" s="1857"/>
      <c r="P127" s="1857"/>
      <c r="Q127" s="1857"/>
      <c r="R127" s="1857"/>
      <c r="S127" s="1857"/>
      <c r="T127" s="1857"/>
      <c r="U127" s="1857"/>
      <c r="V127" s="1857">
        <f>'FEB-24'!V127</f>
        <v>8977.5</v>
      </c>
      <c r="W127" s="1176"/>
    </row>
    <row r="128" spans="1:23" s="54" customFormat="1">
      <c r="A128" s="1176"/>
      <c r="B128" s="1857" t="str">
        <f>'FEB-24'!B128</f>
        <v>27.02.24</v>
      </c>
      <c r="C128" s="1857">
        <f>'FEB-24'!C128</f>
        <v>126</v>
      </c>
      <c r="D128" s="1857">
        <f>'FEB-24'!E128</f>
        <v>161007019</v>
      </c>
      <c r="E128" s="1801"/>
      <c r="F128" s="1638">
        <f>'FEB-24'!F128</f>
        <v>58</v>
      </c>
      <c r="G128" s="1857">
        <f>'FEB-24'!G128</f>
        <v>3522.24</v>
      </c>
      <c r="H128" s="1857">
        <f>'FEB-24'!H128</f>
        <v>242.16</v>
      </c>
      <c r="I128" s="1857">
        <f>'FEB-24'!I128</f>
        <v>0</v>
      </c>
      <c r="J128" s="1857"/>
      <c r="K128" s="1857"/>
      <c r="L128" s="1857">
        <f>'FEB-24'!L128</f>
        <v>0</v>
      </c>
      <c r="M128" s="1857">
        <f>'FEB-24'!M128</f>
        <v>0</v>
      </c>
      <c r="N128" s="1857"/>
      <c r="O128" s="1857"/>
      <c r="P128" s="1857"/>
      <c r="Q128" s="1857"/>
      <c r="R128" s="1857"/>
      <c r="S128" s="1857"/>
      <c r="T128" s="1857"/>
      <c r="U128" s="1857"/>
      <c r="V128" s="1857">
        <f>'FEB-24'!V128</f>
        <v>0</v>
      </c>
      <c r="W128" s="1176"/>
    </row>
    <row r="129" spans="1:23" s="54" customFormat="1">
      <c r="A129" s="1176"/>
      <c r="B129" s="1857" t="str">
        <f>'FEB-24'!B129</f>
        <v>28.02.24</v>
      </c>
      <c r="C129" s="1857">
        <f>'FEB-24'!C129</f>
        <v>127</v>
      </c>
      <c r="D129" s="1857">
        <f>'FEB-24'!E129</f>
        <v>161007020</v>
      </c>
      <c r="E129" s="1801"/>
      <c r="F129" s="1638">
        <f>'FEB-24'!F129</f>
        <v>58</v>
      </c>
      <c r="G129" s="1857">
        <f>'FEB-24'!G129</f>
        <v>3534.85</v>
      </c>
      <c r="H129" s="1857">
        <f>'FEB-24'!H129</f>
        <v>228.55</v>
      </c>
      <c r="I129" s="1857">
        <f>'FEB-24'!I129</f>
        <v>1.8</v>
      </c>
      <c r="J129" s="1857"/>
      <c r="K129" s="1857"/>
      <c r="L129" s="1857">
        <f>'FEB-24'!L129</f>
        <v>0</v>
      </c>
      <c r="M129" s="1857">
        <f>'FEB-24'!M129</f>
        <v>0</v>
      </c>
      <c r="N129" s="1857"/>
      <c r="O129" s="1857"/>
      <c r="P129" s="1857"/>
      <c r="Q129" s="1857"/>
      <c r="R129" s="1857"/>
      <c r="S129" s="1857"/>
      <c r="T129" s="1857"/>
      <c r="U129" s="1857"/>
      <c r="V129" s="1857">
        <f>'FEB-24'!V129</f>
        <v>0</v>
      </c>
      <c r="W129" s="1176"/>
    </row>
    <row r="130" spans="1:23" s="54" customFormat="1">
      <c r="A130" s="1176"/>
      <c r="B130" s="1857" t="str">
        <f>'FEB-24'!B130</f>
        <v>28.02.24</v>
      </c>
      <c r="C130" s="1857">
        <f>'FEB-24'!C130</f>
        <v>128</v>
      </c>
      <c r="D130" s="1857">
        <f>'FEB-24'!E130</f>
        <v>161007021</v>
      </c>
      <c r="E130" s="1801"/>
      <c r="F130" s="1638">
        <f>'FEB-24'!F130</f>
        <v>59</v>
      </c>
      <c r="G130" s="1857">
        <f>'FEB-24'!G130</f>
        <v>3569.81</v>
      </c>
      <c r="H130" s="1857">
        <f>'FEB-24'!H130</f>
        <v>265.19</v>
      </c>
      <c r="I130" s="1857">
        <f>'FEB-24'!I130</f>
        <v>0</v>
      </c>
      <c r="J130" s="1857"/>
      <c r="K130" s="1857"/>
      <c r="L130" s="1857">
        <f>'FEB-24'!L130</f>
        <v>0</v>
      </c>
      <c r="M130" s="1857">
        <f>'FEB-24'!M130</f>
        <v>0</v>
      </c>
      <c r="N130" s="1857"/>
      <c r="O130" s="1857"/>
      <c r="P130" s="1857"/>
      <c r="Q130" s="1857"/>
      <c r="R130" s="1857"/>
      <c r="S130" s="1857"/>
      <c r="T130" s="1857"/>
      <c r="U130" s="1857"/>
      <c r="V130" s="1857">
        <f>'FEB-24'!V130</f>
        <v>0</v>
      </c>
      <c r="W130" s="1176"/>
    </row>
    <row r="131" spans="1:23" s="54" customFormat="1">
      <c r="A131" s="1176"/>
      <c r="B131" s="1857" t="str">
        <f>'FEB-24'!B131</f>
        <v>28.02.24</v>
      </c>
      <c r="C131" s="1857">
        <f>'FEB-24'!C131</f>
        <v>129</v>
      </c>
      <c r="D131" s="1857">
        <f>'FEB-24'!E131</f>
        <v>161007022</v>
      </c>
      <c r="E131" s="1801"/>
      <c r="F131" s="1638">
        <f>'FEB-24'!F131</f>
        <v>57</v>
      </c>
      <c r="G131" s="1857">
        <f>'FEB-24'!G131</f>
        <v>3593.64</v>
      </c>
      <c r="H131" s="1857">
        <f>'FEB-24'!H131</f>
        <v>359.26</v>
      </c>
      <c r="I131" s="1857">
        <f>'FEB-24'!I131</f>
        <v>0</v>
      </c>
      <c r="J131" s="1857"/>
      <c r="K131" s="1857"/>
      <c r="L131" s="1857">
        <f>'FEB-24'!L131</f>
        <v>0</v>
      </c>
      <c r="M131" s="1857">
        <f>'FEB-24'!M131</f>
        <v>0</v>
      </c>
      <c r="N131" s="1857"/>
      <c r="O131" s="1857"/>
      <c r="P131" s="1857"/>
      <c r="Q131" s="1857"/>
      <c r="R131" s="1857"/>
      <c r="S131" s="1857"/>
      <c r="T131" s="1857"/>
      <c r="U131" s="1857"/>
      <c r="V131" s="1857">
        <f>'FEB-24'!V131</f>
        <v>0</v>
      </c>
      <c r="W131" s="1176"/>
    </row>
    <row r="132" spans="1:23" s="54" customFormat="1">
      <c r="A132" s="1176"/>
      <c r="B132" s="1857" t="str">
        <f>'FEB-24'!B132</f>
        <v>28.02.24</v>
      </c>
      <c r="C132" s="1857">
        <f>'FEB-24'!C132</f>
        <v>130</v>
      </c>
      <c r="D132" s="1857">
        <f>'FEB-24'!E132</f>
        <v>161007023</v>
      </c>
      <c r="E132" s="1801"/>
      <c r="F132" s="1638">
        <f>'FEB-24'!F132</f>
        <v>59</v>
      </c>
      <c r="G132" s="1857">
        <f>'FEB-24'!G132</f>
        <v>3601.27</v>
      </c>
      <c r="H132" s="1857">
        <f>'FEB-24'!H132</f>
        <v>216.93</v>
      </c>
      <c r="I132" s="1857">
        <f>'FEB-24'!I132</f>
        <v>0</v>
      </c>
      <c r="J132" s="1857"/>
      <c r="K132" s="1857"/>
      <c r="L132" s="1857">
        <f>'FEB-24'!L132</f>
        <v>0</v>
      </c>
      <c r="M132" s="1857">
        <f>'FEB-24'!M132</f>
        <v>0</v>
      </c>
      <c r="N132" s="1857"/>
      <c r="O132" s="1857"/>
      <c r="P132" s="1857"/>
      <c r="Q132" s="1857"/>
      <c r="R132" s="1857"/>
      <c r="S132" s="1857"/>
      <c r="T132" s="1857"/>
      <c r="U132" s="1857"/>
      <c r="V132" s="1857">
        <f>'FEB-24'!V132</f>
        <v>0</v>
      </c>
      <c r="W132" s="1176"/>
    </row>
    <row r="133" spans="1:23" s="54" customFormat="1">
      <c r="A133" s="1176"/>
      <c r="B133" s="1857" t="str">
        <f>'FEB-24'!B133</f>
        <v>28.02.24</v>
      </c>
      <c r="C133" s="1857">
        <f>'FEB-24'!C133</f>
        <v>131</v>
      </c>
      <c r="D133" s="1857">
        <f>'FEB-24'!E133</f>
        <v>161007024</v>
      </c>
      <c r="E133" s="1801"/>
      <c r="F133" s="1638">
        <f>'FEB-24'!F133</f>
        <v>59</v>
      </c>
      <c r="G133" s="1857">
        <f>'FEB-24'!G133</f>
        <v>3639.75</v>
      </c>
      <c r="H133" s="1857">
        <f>'FEB-24'!H133</f>
        <v>191.33</v>
      </c>
      <c r="I133" s="1857">
        <f>'FEB-24'!I133</f>
        <v>6.78</v>
      </c>
      <c r="J133" s="1857"/>
      <c r="K133" s="1857"/>
      <c r="L133" s="1857">
        <f>'FEB-24'!L133</f>
        <v>0</v>
      </c>
      <c r="M133" s="1857">
        <f>'FEB-24'!M133</f>
        <v>0</v>
      </c>
      <c r="N133" s="1857"/>
      <c r="O133" s="1857"/>
      <c r="P133" s="1857"/>
      <c r="Q133" s="1857"/>
      <c r="R133" s="1857"/>
      <c r="S133" s="1857"/>
      <c r="T133" s="1857"/>
      <c r="U133" s="1857"/>
      <c r="V133" s="1857">
        <f>'FEB-24'!V133</f>
        <v>9292.5</v>
      </c>
      <c r="W133" s="1176"/>
    </row>
    <row r="134" spans="1:23" s="54" customFormat="1">
      <c r="A134" s="1176"/>
      <c r="B134" s="1857" t="str">
        <f>'FEB-24'!B134</f>
        <v>28.02.24</v>
      </c>
      <c r="C134" s="1857">
        <f>'FEB-24'!C134</f>
        <v>132</v>
      </c>
      <c r="D134" s="1857">
        <f>'FEB-24'!E134</f>
        <v>161007025</v>
      </c>
      <c r="E134" s="1801"/>
      <c r="F134" s="1638">
        <f>'FEB-24'!F134</f>
        <v>59</v>
      </c>
      <c r="G134" s="1857">
        <f>'FEB-24'!G134</f>
        <v>3645.42</v>
      </c>
      <c r="H134" s="1857">
        <f>'FEB-24'!H134</f>
        <v>188.36</v>
      </c>
      <c r="I134" s="1857">
        <f>'FEB-24'!I134</f>
        <v>1.58</v>
      </c>
      <c r="J134" s="1857"/>
      <c r="K134" s="1857"/>
      <c r="L134" s="1857">
        <f>'FEB-24'!L134</f>
        <v>0</v>
      </c>
      <c r="M134" s="1857">
        <f>'FEB-24'!M134</f>
        <v>0</v>
      </c>
      <c r="N134" s="1857"/>
      <c r="O134" s="1857"/>
      <c r="P134" s="1857"/>
      <c r="Q134" s="1857"/>
      <c r="R134" s="1857"/>
      <c r="S134" s="1857"/>
      <c r="T134" s="1857"/>
      <c r="U134" s="1857"/>
      <c r="V134" s="1857">
        <f>'FEB-24'!V134</f>
        <v>0</v>
      </c>
      <c r="W134" s="1176"/>
    </row>
    <row r="135" spans="1:23" s="54" customFormat="1">
      <c r="A135" s="1176"/>
      <c r="B135" s="1857" t="str">
        <f>'FEB-24'!B135</f>
        <v>29.02.24</v>
      </c>
      <c r="C135" s="1857">
        <f>'FEB-24'!C135</f>
        <v>133</v>
      </c>
      <c r="D135" s="1857">
        <f>'FEB-24'!E135</f>
        <v>161007026</v>
      </c>
      <c r="E135" s="1801"/>
      <c r="F135" s="1638">
        <f>'FEB-24'!F135</f>
        <v>59</v>
      </c>
      <c r="G135" s="1857">
        <f>'FEB-24'!G135</f>
        <v>3608.06</v>
      </c>
      <c r="H135" s="1857">
        <f>'FEB-24'!H135</f>
        <v>212.94</v>
      </c>
      <c r="I135" s="1857">
        <f>'FEB-24'!I135</f>
        <v>0</v>
      </c>
      <c r="J135" s="1857"/>
      <c r="K135" s="1857"/>
      <c r="L135" s="1857">
        <f>'FEB-24'!L135</f>
        <v>0</v>
      </c>
      <c r="M135" s="1857">
        <f>'FEB-24'!M135</f>
        <v>0</v>
      </c>
      <c r="N135" s="1857"/>
      <c r="O135" s="1857"/>
      <c r="P135" s="1857"/>
      <c r="Q135" s="1857"/>
      <c r="R135" s="1857"/>
      <c r="S135" s="1857"/>
      <c r="T135" s="1857"/>
      <c r="U135" s="1857"/>
      <c r="V135" s="1857">
        <f>'FEB-24'!V135</f>
        <v>0</v>
      </c>
      <c r="W135" s="1176"/>
    </row>
    <row r="136" spans="1:23" s="54" customFormat="1">
      <c r="A136" s="1176"/>
      <c r="B136" s="1857" t="str">
        <f>'FEB-24'!B136</f>
        <v>29.02.24</v>
      </c>
      <c r="C136" s="1857">
        <f>'FEB-24'!C136</f>
        <v>134</v>
      </c>
      <c r="D136" s="1857">
        <f>'FEB-24'!E136</f>
        <v>161007027</v>
      </c>
      <c r="E136" s="1801"/>
      <c r="F136" s="1638">
        <f>'FEB-24'!F136</f>
        <v>57</v>
      </c>
      <c r="G136" s="1857">
        <f>'FEB-24'!G136</f>
        <v>3466.45</v>
      </c>
      <c r="H136" s="1857">
        <f>'FEB-24'!H136</f>
        <v>232.95</v>
      </c>
      <c r="I136" s="1857">
        <f>'FEB-24'!I136</f>
        <v>0</v>
      </c>
      <c r="J136" s="1857"/>
      <c r="K136" s="1857"/>
      <c r="L136" s="1857">
        <f>'FEB-24'!L136</f>
        <v>0</v>
      </c>
      <c r="M136" s="1857">
        <f>'FEB-24'!M136</f>
        <v>0</v>
      </c>
      <c r="N136" s="1857"/>
      <c r="O136" s="1857"/>
      <c r="P136" s="1857"/>
      <c r="Q136" s="1857"/>
      <c r="R136" s="1857"/>
      <c r="S136" s="1857"/>
      <c r="T136" s="1857"/>
      <c r="U136" s="1857"/>
      <c r="V136" s="1857">
        <f>'FEB-24'!V136</f>
        <v>0</v>
      </c>
      <c r="W136" s="1176"/>
    </row>
    <row r="137" spans="1:23" s="54" customFormat="1">
      <c r="A137" s="1176"/>
      <c r="B137" s="1857" t="str">
        <f>'FEB-24'!B137</f>
        <v>29.02.24</v>
      </c>
      <c r="C137" s="1857">
        <f>'FEB-24'!C137</f>
        <v>135</v>
      </c>
      <c r="D137" s="1857">
        <f>'FEB-24'!E137</f>
        <v>161007028</v>
      </c>
      <c r="E137" s="1801"/>
      <c r="F137" s="1638">
        <f>'FEB-24'!F137</f>
        <v>56</v>
      </c>
      <c r="G137" s="1857">
        <f>'FEB-24'!G137</f>
        <v>3420.26</v>
      </c>
      <c r="H137" s="1857">
        <f>'FEB-24'!H137</f>
        <v>214.14</v>
      </c>
      <c r="I137" s="1857">
        <f>'FEB-24'!I137</f>
        <v>0</v>
      </c>
      <c r="J137" s="1857"/>
      <c r="K137" s="1857"/>
      <c r="L137" s="1857">
        <f>'FEB-24'!L137</f>
        <v>0</v>
      </c>
      <c r="M137" s="1857">
        <f>'FEB-24'!M137</f>
        <v>0</v>
      </c>
      <c r="N137" s="1857"/>
      <c r="O137" s="1857"/>
      <c r="P137" s="1857"/>
      <c r="Q137" s="1857"/>
      <c r="R137" s="1857"/>
      <c r="S137" s="1857"/>
      <c r="T137" s="1857"/>
      <c r="U137" s="1857"/>
      <c r="V137" s="1857">
        <f>'FEB-24'!V137</f>
        <v>0</v>
      </c>
      <c r="W137" s="1176"/>
    </row>
    <row r="138" spans="1:23" s="54" customFormat="1">
      <c r="A138" s="1176"/>
      <c r="B138" s="1857" t="str">
        <f>'FEB-24'!B138</f>
        <v>29.02.24</v>
      </c>
      <c r="C138" s="1857">
        <f>'FEB-24'!C138</f>
        <v>136</v>
      </c>
      <c r="D138" s="1857">
        <f>'FEB-24'!E138</f>
        <v>161007029</v>
      </c>
      <c r="E138" s="1801"/>
      <c r="F138" s="1638">
        <f>'FEB-24'!F138</f>
        <v>57</v>
      </c>
      <c r="G138" s="1857">
        <f>'FEB-24'!G138</f>
        <v>3457.68</v>
      </c>
      <c r="H138" s="1857">
        <f>'FEB-24'!H138</f>
        <v>234.91</v>
      </c>
      <c r="I138" s="1857">
        <f>'FEB-24'!I138</f>
        <v>1.59</v>
      </c>
      <c r="J138" s="1857"/>
      <c r="K138" s="1857"/>
      <c r="L138" s="1857">
        <f>'FEB-24'!L138</f>
        <v>0</v>
      </c>
      <c r="M138" s="1857">
        <f>'FEB-24'!M138</f>
        <v>0</v>
      </c>
      <c r="N138" s="1857"/>
      <c r="O138" s="1857"/>
      <c r="P138" s="1857"/>
      <c r="Q138" s="1857"/>
      <c r="R138" s="1857"/>
      <c r="S138" s="1857"/>
      <c r="T138" s="1857"/>
      <c r="U138" s="1857"/>
      <c r="V138" s="1857">
        <f>'FEB-24'!V138</f>
        <v>8977.5</v>
      </c>
      <c r="W138" s="1176"/>
    </row>
    <row r="139" spans="1:23" s="54" customFormat="1">
      <c r="A139" s="1176"/>
      <c r="B139" s="1857" t="str">
        <f>'FEB-24'!B139</f>
        <v>29.02.24</v>
      </c>
      <c r="C139" s="1857">
        <f>'FEB-24'!C139</f>
        <v>137</v>
      </c>
      <c r="D139" s="1857">
        <f>'FEB-24'!E139</f>
        <v>161007030</v>
      </c>
      <c r="E139" s="1801"/>
      <c r="F139" s="1638">
        <f>'FEB-24'!F139</f>
        <v>56</v>
      </c>
      <c r="G139" s="1857">
        <f>'FEB-24'!G139</f>
        <v>3423.27</v>
      </c>
      <c r="H139" s="1857">
        <f>'FEB-24'!H139</f>
        <v>208.53</v>
      </c>
      <c r="I139" s="1857">
        <f>'FEB-24'!I139</f>
        <v>0.2</v>
      </c>
      <c r="J139" s="1857"/>
      <c r="K139" s="1857"/>
      <c r="L139" s="1857">
        <f>'FEB-24'!L139</f>
        <v>0</v>
      </c>
      <c r="M139" s="1857">
        <f>'FEB-24'!M139</f>
        <v>0</v>
      </c>
      <c r="N139" s="1857"/>
      <c r="O139" s="1857"/>
      <c r="P139" s="1857"/>
      <c r="Q139" s="1857"/>
      <c r="R139" s="1857"/>
      <c r="S139" s="1857"/>
      <c r="T139" s="1857"/>
      <c r="U139" s="1857"/>
      <c r="V139" s="1857">
        <f>'FEB-24'!V139</f>
        <v>0</v>
      </c>
      <c r="W139" s="1176"/>
    </row>
    <row r="140" spans="1:23" s="54" customFormat="1">
      <c r="A140" s="1176"/>
      <c r="B140" s="1857" t="str">
        <f>'FEB-24'!B140</f>
        <v>29.02.24</v>
      </c>
      <c r="C140" s="1857">
        <f>'FEB-24'!C140</f>
        <v>138</v>
      </c>
      <c r="D140" s="1857">
        <f>'FEB-24'!E140</f>
        <v>161007031</v>
      </c>
      <c r="E140" s="1801"/>
      <c r="F140" s="1638">
        <f>'FEB-24'!F140</f>
        <v>59</v>
      </c>
      <c r="G140" s="1857">
        <f>'FEB-24'!G140</f>
        <v>3613.26</v>
      </c>
      <c r="H140" s="1857">
        <f>'FEB-24'!H140</f>
        <v>212.33</v>
      </c>
      <c r="I140" s="1857">
        <f>'FEB-24'!I140</f>
        <v>4.59</v>
      </c>
      <c r="J140" s="1857"/>
      <c r="K140" s="1857"/>
      <c r="L140" s="1857">
        <f>'FEB-24'!L140</f>
        <v>0</v>
      </c>
      <c r="M140" s="1857">
        <f>'FEB-24'!M140</f>
        <v>0</v>
      </c>
      <c r="N140" s="1857"/>
      <c r="O140" s="1857"/>
      <c r="P140" s="1857"/>
      <c r="Q140" s="1857"/>
      <c r="R140" s="1857"/>
      <c r="S140" s="1857"/>
      <c r="T140" s="1857"/>
      <c r="U140" s="1857"/>
      <c r="V140" s="1857">
        <f>'FEB-24'!V140</f>
        <v>9292.5</v>
      </c>
      <c r="W140" s="1176"/>
    </row>
    <row r="141" spans="1:23" s="54" customFormat="1">
      <c r="A141" s="1176"/>
      <c r="B141" s="1857" t="str">
        <f>'FEB-24'!B141</f>
        <v>29.02.24</v>
      </c>
      <c r="C141" s="1857">
        <f>'FEB-24'!C141</f>
        <v>139</v>
      </c>
      <c r="D141" s="1857">
        <f>'FEB-24'!E141</f>
        <v>161007032</v>
      </c>
      <c r="E141" s="1801"/>
      <c r="F141" s="1638">
        <f>'FEB-24'!F141</f>
        <v>59</v>
      </c>
      <c r="G141" s="1857">
        <f>'FEB-24'!G141</f>
        <v>3639.86</v>
      </c>
      <c r="H141" s="1857">
        <f>'FEB-24'!H141</f>
        <v>181.54</v>
      </c>
      <c r="I141" s="1857">
        <f>'FEB-24'!I141</f>
        <v>0.4</v>
      </c>
      <c r="J141" s="1857"/>
      <c r="K141" s="1857"/>
      <c r="L141" s="1857">
        <f>'FEB-24'!L141</f>
        <v>0</v>
      </c>
      <c r="M141" s="1857">
        <f>'FEB-24'!M141</f>
        <v>0</v>
      </c>
      <c r="N141" s="1857"/>
      <c r="O141" s="1857"/>
      <c r="P141" s="1857"/>
      <c r="Q141" s="1857"/>
      <c r="R141" s="1857"/>
      <c r="S141" s="1857"/>
      <c r="T141" s="1857"/>
      <c r="U141" s="1857"/>
      <c r="V141" s="1857">
        <f>'FEB-24'!V141</f>
        <v>0</v>
      </c>
      <c r="W141" s="1176"/>
    </row>
    <row r="142" spans="1:23" s="58" customFormat="1" ht="18.75">
      <c r="B142" s="1802" t="s">
        <v>670</v>
      </c>
      <c r="C142" s="1379"/>
      <c r="D142" s="1802"/>
      <c r="E142" s="1801"/>
      <c r="F142" s="1758">
        <f>SUM(F3:F141)</f>
        <v>8052</v>
      </c>
      <c r="G142" s="1802">
        <f>SUM(G3:G141)</f>
        <v>497223.66</v>
      </c>
      <c r="H142" s="1802">
        <f>SUM(H3:H141)</f>
        <v>26292.950000000004</v>
      </c>
      <c r="I142" s="1802">
        <f>SUM(I3:I141)</f>
        <v>388.17999999999989</v>
      </c>
      <c r="J142" s="1814"/>
      <c r="K142" s="1814"/>
      <c r="L142" s="1802"/>
      <c r="M142" s="1802"/>
      <c r="N142" s="1814"/>
      <c r="O142" s="1814"/>
      <c r="P142" s="1814"/>
      <c r="Q142" s="1814"/>
      <c r="R142" s="1814"/>
      <c r="S142" s="1814"/>
      <c r="T142" s="1814"/>
      <c r="U142" s="1814"/>
      <c r="V142" s="1802"/>
      <c r="W142"/>
    </row>
    <row r="143" spans="1:23" s="58" customFormat="1" ht="18.75">
      <c r="B143" s="396" t="s">
        <v>671</v>
      </c>
      <c r="E143" s="38"/>
      <c r="F143" s="1803">
        <f>'FEB-24'!F142</f>
        <v>8052</v>
      </c>
      <c r="G143" s="1803">
        <f>'FEB-24'!G142</f>
        <v>497223.66</v>
      </c>
      <c r="H143" s="1803">
        <f>'FEB-24'!H142</f>
        <v>26292.950000000004</v>
      </c>
      <c r="I143" s="1177">
        <f>'FEB-24'!I142</f>
        <v>388.17999999999989</v>
      </c>
      <c r="J143" s="1180"/>
      <c r="K143" s="1181"/>
      <c r="L143" s="1179"/>
      <c r="M143" s="1179"/>
      <c r="N143" s="1182"/>
      <c r="O143" s="1180"/>
      <c r="P143" s="1180"/>
      <c r="Q143" s="1180"/>
      <c r="R143" s="1180"/>
      <c r="S143" s="1180"/>
      <c r="T143" s="1180"/>
      <c r="U143" s="1180"/>
      <c r="V143" s="1276">
        <f>'FEB-24'!V142</f>
        <v>302242.5</v>
      </c>
      <c r="W143" s="38"/>
    </row>
  </sheetData>
  <autoFilter ref="B2:V143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Z485"/>
  <sheetViews>
    <sheetView topLeftCell="A160" workbookViewId="0">
      <selection activeCell="A177" sqref="A177"/>
    </sheetView>
  </sheetViews>
  <sheetFormatPr defaultRowHeight="15"/>
  <cols>
    <col min="1" max="1" width="6.140625" style="1840" bestFit="1" customWidth="1"/>
    <col min="2" max="2" width="9.28515625" style="1840" bestFit="1" customWidth="1"/>
    <col min="3" max="3" width="5.7109375" style="1840" customWidth="1"/>
    <col min="4" max="4" width="9" style="1840" bestFit="1" customWidth="1"/>
    <col min="5" max="5" width="12" style="1840" bestFit="1" customWidth="1"/>
    <col min="6" max="6" width="9.140625" style="1840"/>
    <col min="7" max="7" width="9.5703125" style="1848" bestFit="1" customWidth="1"/>
    <col min="8" max="8" width="7.7109375" style="1840" customWidth="1"/>
    <col min="9" max="9" width="7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4" width="9.140625" style="1840"/>
    <col min="25" max="25" width="10.7109375" style="1840" customWidth="1"/>
    <col min="26" max="16384" width="9.140625" style="1840"/>
  </cols>
  <sheetData>
    <row r="1" spans="1:24" s="57" customFormat="1" ht="21">
      <c r="A1" s="2820" t="s">
        <v>2113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</row>
    <row r="2" spans="1:24" s="57" customFormat="1" ht="60">
      <c r="A2" s="1869" t="s">
        <v>1</v>
      </c>
      <c r="B2" s="1869" t="s">
        <v>2</v>
      </c>
      <c r="C2" s="1869" t="s">
        <v>28</v>
      </c>
      <c r="D2" s="1869" t="s">
        <v>4</v>
      </c>
      <c r="E2" s="1869" t="s">
        <v>5</v>
      </c>
      <c r="F2" s="1869" t="s">
        <v>6</v>
      </c>
      <c r="G2" s="1869" t="s">
        <v>7</v>
      </c>
      <c r="H2" s="1869" t="s">
        <v>8</v>
      </c>
      <c r="I2" s="1869" t="s">
        <v>9</v>
      </c>
      <c r="J2" s="1869" t="s">
        <v>10</v>
      </c>
      <c r="K2" s="1869" t="s">
        <v>11</v>
      </c>
      <c r="L2" s="2809" t="s">
        <v>419</v>
      </c>
      <c r="M2" s="2809"/>
      <c r="N2" s="1869" t="s">
        <v>12</v>
      </c>
      <c r="O2" s="1869" t="s">
        <v>13</v>
      </c>
      <c r="P2" s="1869" t="s">
        <v>14</v>
      </c>
      <c r="Q2" s="1869" t="s">
        <v>15</v>
      </c>
      <c r="R2" s="1869" t="s">
        <v>16</v>
      </c>
      <c r="S2" s="1869" t="s">
        <v>15</v>
      </c>
      <c r="T2" s="1869" t="s">
        <v>460</v>
      </c>
      <c r="U2" s="1869" t="s">
        <v>19</v>
      </c>
      <c r="V2" s="1869" t="s">
        <v>20</v>
      </c>
      <c r="W2" s="1869" t="s">
        <v>255</v>
      </c>
    </row>
    <row r="3" spans="1:24">
      <c r="A3" s="1185">
        <v>1</v>
      </c>
      <c r="B3" s="1185" t="s">
        <v>2115</v>
      </c>
      <c r="C3" s="1185">
        <v>1</v>
      </c>
      <c r="D3" s="1185">
        <v>629</v>
      </c>
      <c r="E3" s="1185">
        <v>161007033</v>
      </c>
      <c r="F3" s="1185">
        <v>59</v>
      </c>
      <c r="G3" s="1721">
        <v>3611.41</v>
      </c>
      <c r="H3" s="1185">
        <v>223.78</v>
      </c>
      <c r="I3" s="1185">
        <v>0.19</v>
      </c>
      <c r="J3" s="1185"/>
      <c r="K3" s="1185"/>
      <c r="L3" s="1185">
        <v>2</v>
      </c>
      <c r="M3" s="1185">
        <v>25</v>
      </c>
      <c r="N3" s="1185"/>
      <c r="O3" s="1185"/>
      <c r="P3" s="1185"/>
      <c r="Q3" s="1185"/>
      <c r="R3" s="1185"/>
      <c r="S3" s="1185"/>
      <c r="T3" s="1185"/>
      <c r="U3" s="1185"/>
      <c r="V3" s="1185"/>
      <c r="W3" s="1185" t="s">
        <v>257</v>
      </c>
    </row>
    <row r="4" spans="1:24">
      <c r="A4" s="1185">
        <v>2</v>
      </c>
      <c r="B4" s="1185" t="s">
        <v>2115</v>
      </c>
      <c r="C4" s="1185">
        <v>2</v>
      </c>
      <c r="D4" s="1185">
        <v>630</v>
      </c>
      <c r="E4" s="1185">
        <v>161007034</v>
      </c>
      <c r="F4" s="1185">
        <v>58</v>
      </c>
      <c r="G4" s="1721">
        <v>3513.45</v>
      </c>
      <c r="H4" s="1185">
        <v>248.15</v>
      </c>
      <c r="I4" s="1185">
        <v>0</v>
      </c>
      <c r="J4" s="1185"/>
      <c r="K4" s="1185"/>
      <c r="L4" s="1185">
        <v>1</v>
      </c>
      <c r="M4" s="1185">
        <v>50</v>
      </c>
      <c r="N4" s="1185"/>
      <c r="O4" s="1185"/>
      <c r="P4" s="1185"/>
      <c r="Q4" s="1185"/>
      <c r="R4" s="1185"/>
      <c r="S4" s="1185"/>
      <c r="T4" s="1185"/>
      <c r="U4" s="1185"/>
      <c r="V4" s="1185"/>
      <c r="W4" s="1185" t="s">
        <v>257</v>
      </c>
    </row>
    <row r="5" spans="1:24">
      <c r="A5" s="1185">
        <v>3</v>
      </c>
      <c r="B5" s="1185" t="s">
        <v>2115</v>
      </c>
      <c r="C5" s="1185">
        <v>3</v>
      </c>
      <c r="D5" s="1185">
        <v>631</v>
      </c>
      <c r="E5" s="1185">
        <v>161007035</v>
      </c>
      <c r="F5" s="1185">
        <v>59</v>
      </c>
      <c r="G5" s="1721">
        <v>3621.06</v>
      </c>
      <c r="H5" s="1185">
        <v>202.72</v>
      </c>
      <c r="I5" s="1185">
        <v>2.78</v>
      </c>
      <c r="J5" s="1185"/>
      <c r="K5" s="1185"/>
      <c r="L5" s="1185">
        <v>2</v>
      </c>
      <c r="M5" s="1185">
        <v>0</v>
      </c>
      <c r="N5" s="1185">
        <v>1</v>
      </c>
      <c r="O5" s="1185">
        <v>8850</v>
      </c>
      <c r="P5" s="1185"/>
      <c r="Q5" s="1185"/>
      <c r="R5" s="1185"/>
      <c r="S5" s="1185"/>
      <c r="T5" s="1185"/>
      <c r="U5" s="1185">
        <f>O5*5%</f>
        <v>442.5</v>
      </c>
      <c r="V5" s="1721">
        <f>O5+U5</f>
        <v>9292.5</v>
      </c>
      <c r="W5" s="1185" t="s">
        <v>257</v>
      </c>
      <c r="X5" s="1905" t="s">
        <v>690</v>
      </c>
    </row>
    <row r="6" spans="1:24">
      <c r="A6" s="1185">
        <v>4</v>
      </c>
      <c r="B6" s="1185" t="s">
        <v>2115</v>
      </c>
      <c r="C6" s="1185">
        <v>4</v>
      </c>
      <c r="D6" s="1185">
        <v>632</v>
      </c>
      <c r="E6" s="1185">
        <v>161007036</v>
      </c>
      <c r="F6" s="1185">
        <v>59</v>
      </c>
      <c r="G6" s="1721">
        <v>3642.67</v>
      </c>
      <c r="H6" s="1185">
        <v>176.52</v>
      </c>
      <c r="I6" s="1185">
        <v>0.99</v>
      </c>
      <c r="J6" s="1185"/>
      <c r="K6" s="1185"/>
      <c r="L6" s="1185">
        <v>2</v>
      </c>
      <c r="M6" s="1185">
        <v>0</v>
      </c>
      <c r="N6" s="1185"/>
      <c r="O6" s="1185"/>
      <c r="P6" s="1185"/>
      <c r="Q6" s="1185"/>
      <c r="R6" s="1185"/>
      <c r="S6" s="1185"/>
      <c r="T6" s="1185"/>
      <c r="U6" s="1185">
        <f t="shared" ref="U6:U70" si="0">O6*5%</f>
        <v>0</v>
      </c>
      <c r="V6" s="1185">
        <f t="shared" ref="V6:V70" si="1">O6+U6</f>
        <v>0</v>
      </c>
      <c r="W6" s="1185" t="s">
        <v>257</v>
      </c>
    </row>
    <row r="7" spans="1:24">
      <c r="A7" s="1185">
        <v>5</v>
      </c>
      <c r="B7" s="1185" t="s">
        <v>2115</v>
      </c>
      <c r="C7" s="1185">
        <v>5</v>
      </c>
      <c r="D7" s="1185">
        <v>633</v>
      </c>
      <c r="E7" s="1185">
        <v>161007037</v>
      </c>
      <c r="F7" s="1185">
        <v>59</v>
      </c>
      <c r="G7" s="1721">
        <v>3562.63</v>
      </c>
      <c r="H7" s="1185">
        <v>266.77</v>
      </c>
      <c r="I7" s="1185">
        <v>0</v>
      </c>
      <c r="J7" s="1185"/>
      <c r="K7" s="1185"/>
      <c r="L7" s="1185">
        <v>2</v>
      </c>
      <c r="M7" s="1185">
        <v>20</v>
      </c>
      <c r="N7" s="1185"/>
      <c r="O7" s="1185"/>
      <c r="P7" s="1185"/>
      <c r="Q7" s="1185"/>
      <c r="R7" s="1185"/>
      <c r="S7" s="1185"/>
      <c r="T7" s="1185"/>
      <c r="U7" s="1185">
        <f t="shared" si="0"/>
        <v>0</v>
      </c>
      <c r="V7" s="1185">
        <f t="shared" si="1"/>
        <v>0</v>
      </c>
      <c r="W7" s="1185" t="s">
        <v>257</v>
      </c>
    </row>
    <row r="8" spans="1:24">
      <c r="A8" s="1185">
        <v>6</v>
      </c>
      <c r="B8" s="1185" t="s">
        <v>2116</v>
      </c>
      <c r="C8" s="1185">
        <v>6</v>
      </c>
      <c r="D8" s="1185">
        <v>634</v>
      </c>
      <c r="E8" s="1185">
        <v>161007038</v>
      </c>
      <c r="F8" s="1185">
        <v>58</v>
      </c>
      <c r="G8" s="1721">
        <v>3526.27</v>
      </c>
      <c r="H8" s="1185">
        <v>230.13</v>
      </c>
      <c r="I8" s="1185">
        <v>0.4</v>
      </c>
      <c r="J8" s="1185"/>
      <c r="K8" s="1185"/>
      <c r="L8" s="1185">
        <v>2</v>
      </c>
      <c r="M8" s="1185">
        <v>30</v>
      </c>
      <c r="N8" s="1185"/>
      <c r="O8" s="1185"/>
      <c r="P8" s="1185"/>
      <c r="Q8" s="1185"/>
      <c r="R8" s="1185"/>
      <c r="S8" s="1185"/>
      <c r="T8" s="1185"/>
      <c r="U8" s="1185">
        <f t="shared" si="0"/>
        <v>0</v>
      </c>
      <c r="V8" s="1185">
        <f t="shared" si="1"/>
        <v>0</v>
      </c>
      <c r="W8" s="1185" t="s">
        <v>257</v>
      </c>
    </row>
    <row r="9" spans="1:24">
      <c r="A9" s="1185">
        <v>7</v>
      </c>
      <c r="B9" s="1185" t="s">
        <v>2116</v>
      </c>
      <c r="C9" s="1185">
        <v>7</v>
      </c>
      <c r="D9" s="1185">
        <v>635</v>
      </c>
      <c r="E9" s="1185">
        <v>161007039</v>
      </c>
      <c r="F9" s="1185">
        <v>59</v>
      </c>
      <c r="G9" s="1721">
        <v>3634.02</v>
      </c>
      <c r="H9" s="1185">
        <v>198.18</v>
      </c>
      <c r="I9" s="1185">
        <v>0</v>
      </c>
      <c r="J9" s="1185"/>
      <c r="K9" s="1185"/>
      <c r="L9" s="1185">
        <v>1</v>
      </c>
      <c r="M9" s="1185">
        <v>55</v>
      </c>
      <c r="N9" s="1185"/>
      <c r="O9" s="1185"/>
      <c r="P9" s="1185"/>
      <c r="Q9" s="1185"/>
      <c r="R9" s="1185"/>
      <c r="S9" s="1185"/>
      <c r="T9" s="1185"/>
      <c r="U9" s="1185">
        <f t="shared" si="0"/>
        <v>0</v>
      </c>
      <c r="V9" s="1185">
        <f t="shared" si="1"/>
        <v>0</v>
      </c>
      <c r="W9" s="1185" t="s">
        <v>257</v>
      </c>
    </row>
    <row r="10" spans="1:24">
      <c r="A10" s="1185">
        <v>8</v>
      </c>
      <c r="B10" s="1185" t="s">
        <v>2116</v>
      </c>
      <c r="C10" s="1185">
        <v>8</v>
      </c>
      <c r="D10" s="1185">
        <v>636</v>
      </c>
      <c r="E10" s="1185">
        <v>161007040</v>
      </c>
      <c r="F10" s="1185">
        <v>59</v>
      </c>
      <c r="G10" s="1721">
        <v>3623.25</v>
      </c>
      <c r="H10" s="1185">
        <v>201.93</v>
      </c>
      <c r="I10" s="1185">
        <v>1.38</v>
      </c>
      <c r="J10" s="1185"/>
      <c r="K10" s="1185"/>
      <c r="L10" s="1185">
        <v>2</v>
      </c>
      <c r="M10" s="1185">
        <v>5</v>
      </c>
      <c r="N10" s="1185"/>
      <c r="O10" s="1185"/>
      <c r="P10" s="1185"/>
      <c r="Q10" s="1185"/>
      <c r="R10" s="1185"/>
      <c r="S10" s="1185"/>
      <c r="T10" s="1185"/>
      <c r="U10" s="1185">
        <f t="shared" si="0"/>
        <v>0</v>
      </c>
      <c r="V10" s="1185">
        <f t="shared" si="1"/>
        <v>0</v>
      </c>
      <c r="W10" s="1185" t="s">
        <v>257</v>
      </c>
    </row>
    <row r="11" spans="1:24">
      <c r="A11" s="1185">
        <v>9</v>
      </c>
      <c r="B11" s="1185" t="s">
        <v>2127</v>
      </c>
      <c r="C11" s="1185">
        <v>9</v>
      </c>
      <c r="D11" s="1185">
        <v>637</v>
      </c>
      <c r="E11" s="1185">
        <v>161007041</v>
      </c>
      <c r="F11" s="1185">
        <v>59</v>
      </c>
      <c r="G11" s="1721">
        <v>3602.45</v>
      </c>
      <c r="H11" s="1185">
        <v>224.93</v>
      </c>
      <c r="I11" s="1185">
        <v>3.58</v>
      </c>
      <c r="J11" s="1185"/>
      <c r="K11" s="1185"/>
      <c r="L11" s="1185">
        <v>2</v>
      </c>
      <c r="M11" s="1185">
        <v>5</v>
      </c>
      <c r="N11" s="1185"/>
      <c r="O11" s="1185">
        <v>8850</v>
      </c>
      <c r="P11" s="1185"/>
      <c r="Q11" s="1185"/>
      <c r="R11" s="1185"/>
      <c r="S11" s="1185"/>
      <c r="T11" s="1185"/>
      <c r="U11" s="1185">
        <f t="shared" si="0"/>
        <v>442.5</v>
      </c>
      <c r="V11" s="1721">
        <f t="shared" si="1"/>
        <v>9292.5</v>
      </c>
      <c r="W11" s="1185" t="s">
        <v>257</v>
      </c>
      <c r="X11" s="1905" t="s">
        <v>690</v>
      </c>
    </row>
    <row r="12" spans="1:24">
      <c r="A12" s="1185">
        <v>10</v>
      </c>
      <c r="B12" s="1185" t="s">
        <v>2127</v>
      </c>
      <c r="C12" s="1185">
        <v>10</v>
      </c>
      <c r="D12" s="1185">
        <v>638</v>
      </c>
      <c r="E12" s="1185">
        <v>161007042</v>
      </c>
      <c r="F12" s="1185">
        <v>59</v>
      </c>
      <c r="G12" s="1721">
        <v>3685.01</v>
      </c>
      <c r="H12" s="1185">
        <v>157.32</v>
      </c>
      <c r="I12" s="1185">
        <v>7.33</v>
      </c>
      <c r="J12" s="1185"/>
      <c r="K12" s="1185"/>
      <c r="L12" s="1185">
        <v>2</v>
      </c>
      <c r="M12" s="1185">
        <v>0</v>
      </c>
      <c r="N12" s="1185"/>
      <c r="O12" s="1185">
        <v>8850</v>
      </c>
      <c r="P12" s="1185"/>
      <c r="Q12" s="1185"/>
      <c r="R12" s="1185"/>
      <c r="S12" s="1185"/>
      <c r="T12" s="1185"/>
      <c r="U12" s="1185">
        <f t="shared" si="0"/>
        <v>442.5</v>
      </c>
      <c r="V12" s="1721">
        <f t="shared" si="1"/>
        <v>9292.5</v>
      </c>
      <c r="W12" s="1185" t="s">
        <v>257</v>
      </c>
      <c r="X12" s="1905" t="s">
        <v>690</v>
      </c>
    </row>
    <row r="13" spans="1:24">
      <c r="A13" s="1185">
        <v>11</v>
      </c>
      <c r="B13" s="1185" t="s">
        <v>2128</v>
      </c>
      <c r="C13" s="1185">
        <v>11</v>
      </c>
      <c r="D13" s="1185">
        <v>639</v>
      </c>
      <c r="E13" s="1185">
        <v>161007043</v>
      </c>
      <c r="F13" s="1185">
        <v>59</v>
      </c>
      <c r="G13" s="1721">
        <v>3614.46</v>
      </c>
      <c r="H13" s="1185">
        <v>207.13</v>
      </c>
      <c r="I13" s="1185">
        <v>0.59</v>
      </c>
      <c r="J13" s="1185"/>
      <c r="K13" s="1185"/>
      <c r="L13" s="1185">
        <v>2</v>
      </c>
      <c r="M13" s="1185">
        <v>25</v>
      </c>
      <c r="N13" s="1185"/>
      <c r="O13" s="1185"/>
      <c r="P13" s="1185"/>
      <c r="Q13" s="1185"/>
      <c r="R13" s="1185"/>
      <c r="S13" s="1185"/>
      <c r="T13" s="1185"/>
      <c r="U13" s="1185">
        <f t="shared" si="0"/>
        <v>0</v>
      </c>
      <c r="V13" s="1185">
        <f t="shared" si="1"/>
        <v>0</v>
      </c>
      <c r="W13" s="1185" t="s">
        <v>257</v>
      </c>
    </row>
    <row r="14" spans="1:24">
      <c r="A14" s="1185">
        <v>12</v>
      </c>
      <c r="B14" s="1185" t="s">
        <v>2128</v>
      </c>
      <c r="C14" s="1185">
        <v>12</v>
      </c>
      <c r="D14" s="1185">
        <v>640</v>
      </c>
      <c r="E14" s="1185">
        <v>161007044</v>
      </c>
      <c r="F14" s="1185">
        <v>59</v>
      </c>
      <c r="G14" s="1721">
        <v>3588.03</v>
      </c>
      <c r="H14" s="1185">
        <v>242.16</v>
      </c>
      <c r="I14" s="1185">
        <v>0.79</v>
      </c>
      <c r="J14" s="1185"/>
      <c r="K14" s="1185"/>
      <c r="L14" s="1185">
        <v>2</v>
      </c>
      <c r="M14" s="1185">
        <v>30</v>
      </c>
      <c r="N14" s="1185"/>
      <c r="O14" s="1185"/>
      <c r="P14" s="1185"/>
      <c r="Q14" s="1185"/>
      <c r="R14" s="1185"/>
      <c r="S14" s="1185"/>
      <c r="T14" s="1185"/>
      <c r="U14" s="1185">
        <f t="shared" si="0"/>
        <v>0</v>
      </c>
      <c r="V14" s="1185">
        <f t="shared" si="1"/>
        <v>0</v>
      </c>
      <c r="W14" s="1185" t="s">
        <v>257</v>
      </c>
    </row>
    <row r="15" spans="1:24">
      <c r="A15" s="1185">
        <v>13</v>
      </c>
      <c r="B15" s="1185" t="s">
        <v>2128</v>
      </c>
      <c r="C15" s="1185">
        <v>13</v>
      </c>
      <c r="D15" s="1185">
        <v>641</v>
      </c>
      <c r="E15" s="1185">
        <v>161007045</v>
      </c>
      <c r="F15" s="1185">
        <v>58</v>
      </c>
      <c r="G15" s="1721">
        <v>3528.69</v>
      </c>
      <c r="H15" s="1185">
        <v>222.31</v>
      </c>
      <c r="I15" s="1185">
        <v>0.6</v>
      </c>
      <c r="J15" s="1185"/>
      <c r="K15" s="1185"/>
      <c r="L15" s="1185">
        <v>2</v>
      </c>
      <c r="M15" s="1185">
        <v>0</v>
      </c>
      <c r="N15" s="1185"/>
      <c r="O15" s="1185"/>
      <c r="P15" s="1185"/>
      <c r="Q15" s="1185"/>
      <c r="R15" s="1185"/>
      <c r="S15" s="1185"/>
      <c r="T15" s="1185"/>
      <c r="U15" s="1185">
        <f t="shared" si="0"/>
        <v>0</v>
      </c>
      <c r="V15" s="1185">
        <f t="shared" si="1"/>
        <v>0</v>
      </c>
      <c r="W15" s="1185" t="s">
        <v>257</v>
      </c>
    </row>
    <row r="16" spans="1:24">
      <c r="A16" s="1185">
        <v>14</v>
      </c>
      <c r="B16" s="1185" t="s">
        <v>2128</v>
      </c>
      <c r="C16" s="1185">
        <v>14</v>
      </c>
      <c r="D16" s="1185">
        <v>642</v>
      </c>
      <c r="E16" s="1185">
        <v>161007046</v>
      </c>
      <c r="F16" s="1185">
        <v>59</v>
      </c>
      <c r="G16" s="1721">
        <v>3614.31</v>
      </c>
      <c r="H16" s="1185">
        <v>194.69</v>
      </c>
      <c r="I16" s="1185">
        <v>2</v>
      </c>
      <c r="J16" s="1185"/>
      <c r="K16" s="1185"/>
      <c r="L16" s="1185">
        <v>2</v>
      </c>
      <c r="M16" s="1185">
        <v>15</v>
      </c>
      <c r="N16" s="1185"/>
      <c r="O16" s="1185"/>
      <c r="P16" s="1185"/>
      <c r="Q16" s="1185"/>
      <c r="R16" s="1185"/>
      <c r="S16" s="1185"/>
      <c r="T16" s="1185"/>
      <c r="U16" s="1185">
        <f t="shared" si="0"/>
        <v>0</v>
      </c>
      <c r="V16" s="1185">
        <f t="shared" si="1"/>
        <v>0</v>
      </c>
      <c r="W16" s="1185" t="s">
        <v>257</v>
      </c>
    </row>
    <row r="17" spans="1:24">
      <c r="A17" s="1185">
        <v>15</v>
      </c>
      <c r="B17" s="1185" t="s">
        <v>2128</v>
      </c>
      <c r="C17" s="1185">
        <v>15</v>
      </c>
      <c r="D17" s="1185">
        <v>643</v>
      </c>
      <c r="E17" s="1185">
        <v>161007047</v>
      </c>
      <c r="F17" s="1185">
        <v>57</v>
      </c>
      <c r="G17" s="1721">
        <v>3522.85</v>
      </c>
      <c r="H17" s="1185">
        <v>176.55</v>
      </c>
      <c r="I17" s="1185">
        <v>0</v>
      </c>
      <c r="J17" s="1185"/>
      <c r="K17" s="1185"/>
      <c r="L17" s="1185">
        <v>2</v>
      </c>
      <c r="M17" s="1185">
        <v>35</v>
      </c>
      <c r="N17" s="1185"/>
      <c r="O17" s="1185"/>
      <c r="P17" s="1185"/>
      <c r="Q17" s="1185"/>
      <c r="R17" s="1185"/>
      <c r="S17" s="1185"/>
      <c r="T17" s="1185"/>
      <c r="U17" s="1185">
        <f t="shared" si="0"/>
        <v>0</v>
      </c>
      <c r="V17" s="1185">
        <f t="shared" si="1"/>
        <v>0</v>
      </c>
      <c r="W17" s="1185" t="s">
        <v>257</v>
      </c>
    </row>
    <row r="18" spans="1:24">
      <c r="A18" s="1185">
        <v>16</v>
      </c>
      <c r="B18" s="1185" t="s">
        <v>2129</v>
      </c>
      <c r="C18" s="1185">
        <v>16</v>
      </c>
      <c r="D18" s="1185">
        <v>644</v>
      </c>
      <c r="E18" s="1185">
        <v>161007048</v>
      </c>
      <c r="F18" s="1185">
        <v>57</v>
      </c>
      <c r="G18" s="1721">
        <v>3508.46</v>
      </c>
      <c r="H18" s="1185">
        <v>189.52</v>
      </c>
      <c r="I18" s="1185">
        <v>1.38</v>
      </c>
      <c r="J18" s="1185"/>
      <c r="K18" s="1185"/>
      <c r="L18" s="1185">
        <v>2</v>
      </c>
      <c r="M18" s="1185">
        <v>30</v>
      </c>
      <c r="N18" s="1185"/>
      <c r="O18" s="1185"/>
      <c r="P18" s="1185"/>
      <c r="Q18" s="1185"/>
      <c r="R18" s="1185"/>
      <c r="S18" s="1185"/>
      <c r="T18" s="1185"/>
      <c r="U18" s="1185">
        <f t="shared" si="0"/>
        <v>0</v>
      </c>
      <c r="V18" s="1185">
        <f t="shared" si="1"/>
        <v>0</v>
      </c>
      <c r="W18" s="1185" t="s">
        <v>257</v>
      </c>
    </row>
    <row r="19" spans="1:24">
      <c r="A19" s="1185">
        <v>17</v>
      </c>
      <c r="B19" s="1185" t="s">
        <v>2129</v>
      </c>
      <c r="C19" s="1185">
        <v>17</v>
      </c>
      <c r="D19" s="1185">
        <v>645</v>
      </c>
      <c r="E19" s="1185">
        <v>161007049</v>
      </c>
      <c r="F19" s="1185">
        <v>58</v>
      </c>
      <c r="G19" s="1721">
        <v>3590.42</v>
      </c>
      <c r="H19" s="1185">
        <v>179.97</v>
      </c>
      <c r="I19" s="1185">
        <v>0.39</v>
      </c>
      <c r="J19" s="1185"/>
      <c r="K19" s="1185"/>
      <c r="L19" s="1185">
        <v>2</v>
      </c>
      <c r="M19" s="1185">
        <v>20</v>
      </c>
      <c r="N19" s="1185"/>
      <c r="O19" s="1185"/>
      <c r="P19" s="1185"/>
      <c r="Q19" s="1185"/>
      <c r="R19" s="1185"/>
      <c r="S19" s="1185"/>
      <c r="T19" s="1185"/>
      <c r="U19" s="1185">
        <f t="shared" si="0"/>
        <v>0</v>
      </c>
      <c r="V19" s="1185">
        <f t="shared" si="1"/>
        <v>0</v>
      </c>
      <c r="W19" s="1185" t="s">
        <v>257</v>
      </c>
    </row>
    <row r="20" spans="1:24">
      <c r="A20" s="1185">
        <v>18</v>
      </c>
      <c r="B20" s="1185" t="s">
        <v>2129</v>
      </c>
      <c r="C20" s="1185">
        <v>18</v>
      </c>
      <c r="D20" s="1185">
        <v>646</v>
      </c>
      <c r="E20" s="1185">
        <v>161007050</v>
      </c>
      <c r="F20" s="1185">
        <v>57</v>
      </c>
      <c r="G20" s="1721">
        <v>3488.05</v>
      </c>
      <c r="H20" s="1185">
        <v>213.93</v>
      </c>
      <c r="I20" s="1185">
        <v>2.58</v>
      </c>
      <c r="J20" s="1185"/>
      <c r="K20" s="1185"/>
      <c r="L20" s="1185">
        <v>2</v>
      </c>
      <c r="M20" s="1185">
        <v>10</v>
      </c>
      <c r="N20" s="1185"/>
      <c r="O20" s="1185"/>
      <c r="P20" s="1185"/>
      <c r="Q20" s="1185"/>
      <c r="R20" s="1185"/>
      <c r="S20" s="1185"/>
      <c r="T20" s="1185"/>
      <c r="U20" s="1185">
        <f t="shared" si="0"/>
        <v>0</v>
      </c>
      <c r="V20" s="1185">
        <f t="shared" si="1"/>
        <v>0</v>
      </c>
      <c r="W20" s="1185" t="s">
        <v>257</v>
      </c>
    </row>
    <row r="21" spans="1:24">
      <c r="A21" s="1185">
        <v>19</v>
      </c>
      <c r="B21" s="1185" t="s">
        <v>2129</v>
      </c>
      <c r="C21" s="1185">
        <v>19</v>
      </c>
      <c r="D21" s="1185">
        <v>647</v>
      </c>
      <c r="E21" s="1185">
        <v>161007051</v>
      </c>
      <c r="F21" s="1185">
        <v>58</v>
      </c>
      <c r="G21" s="1721">
        <v>3510.24</v>
      </c>
      <c r="H21" s="1185">
        <v>254.16</v>
      </c>
      <c r="I21" s="1185">
        <v>0</v>
      </c>
      <c r="J21" s="1185"/>
      <c r="K21" s="1185"/>
      <c r="L21" s="1185">
        <v>1</v>
      </c>
      <c r="M21" s="1185">
        <v>40</v>
      </c>
      <c r="N21" s="1185"/>
      <c r="O21" s="1185"/>
      <c r="P21" s="1185"/>
      <c r="Q21" s="1185"/>
      <c r="R21" s="1185"/>
      <c r="S21" s="1185"/>
      <c r="T21" s="1185"/>
      <c r="U21" s="1185">
        <f t="shared" si="0"/>
        <v>0</v>
      </c>
      <c r="V21" s="1185">
        <f t="shared" si="1"/>
        <v>0</v>
      </c>
      <c r="W21" s="1185" t="s">
        <v>257</v>
      </c>
    </row>
    <row r="22" spans="1:24">
      <c r="A22" s="1185">
        <v>20</v>
      </c>
      <c r="B22" s="1185" t="s">
        <v>2129</v>
      </c>
      <c r="C22" s="1185">
        <v>20</v>
      </c>
      <c r="D22" s="1185">
        <v>648</v>
      </c>
      <c r="E22" s="1185">
        <v>161007052</v>
      </c>
      <c r="F22" s="1185">
        <v>59</v>
      </c>
      <c r="G22" s="1721">
        <v>3565.23</v>
      </c>
      <c r="H22" s="1185">
        <v>264.17</v>
      </c>
      <c r="I22" s="1185">
        <v>0</v>
      </c>
      <c r="J22" s="1185"/>
      <c r="K22" s="1185"/>
      <c r="L22" s="1185">
        <v>1</v>
      </c>
      <c r="M22" s="1185">
        <v>50</v>
      </c>
      <c r="N22" s="1185"/>
      <c r="O22" s="1185"/>
      <c r="P22" s="1185"/>
      <c r="Q22" s="1185"/>
      <c r="R22" s="1185"/>
      <c r="S22" s="1185"/>
      <c r="T22" s="1185"/>
      <c r="U22" s="1185">
        <f t="shared" si="0"/>
        <v>0</v>
      </c>
      <c r="V22" s="1185">
        <f t="shared" si="1"/>
        <v>0</v>
      </c>
      <c r="W22" s="1185" t="s">
        <v>257</v>
      </c>
    </row>
    <row r="23" spans="1:24">
      <c r="A23" s="1185">
        <v>21</v>
      </c>
      <c r="B23" s="1185" t="s">
        <v>2130</v>
      </c>
      <c r="C23" s="1185">
        <v>21</v>
      </c>
      <c r="D23" s="1185">
        <v>649</v>
      </c>
      <c r="E23" s="1185">
        <v>161007053</v>
      </c>
      <c r="F23" s="1185">
        <v>55</v>
      </c>
      <c r="G23" s="1721">
        <v>3420.08</v>
      </c>
      <c r="H23" s="1185">
        <v>149.69999999999999</v>
      </c>
      <c r="I23" s="1185">
        <v>3.18</v>
      </c>
      <c r="J23" s="1185"/>
      <c r="K23" s="1185"/>
      <c r="L23" s="1185">
        <v>2</v>
      </c>
      <c r="M23" s="1185">
        <v>25</v>
      </c>
      <c r="N23" s="1185"/>
      <c r="O23" s="1185">
        <v>8250</v>
      </c>
      <c r="P23" s="1185"/>
      <c r="Q23" s="1185"/>
      <c r="R23" s="1185"/>
      <c r="S23" s="1185"/>
      <c r="T23" s="1185"/>
      <c r="U23" s="1185">
        <f t="shared" si="0"/>
        <v>412.5</v>
      </c>
      <c r="V23" s="1721">
        <f t="shared" si="1"/>
        <v>8662.5</v>
      </c>
      <c r="W23" s="1185" t="s">
        <v>257</v>
      </c>
      <c r="X23" s="1905" t="s">
        <v>690</v>
      </c>
    </row>
    <row r="24" spans="1:24">
      <c r="A24" s="1185">
        <v>22</v>
      </c>
      <c r="B24" s="1185" t="s">
        <v>2130</v>
      </c>
      <c r="C24" s="1185">
        <v>22</v>
      </c>
      <c r="D24" s="1185">
        <v>650</v>
      </c>
      <c r="E24" s="1185">
        <v>161007054</v>
      </c>
      <c r="F24" s="1185">
        <v>57</v>
      </c>
      <c r="G24" s="1721">
        <v>3534.25</v>
      </c>
      <c r="H24" s="1185">
        <v>166.94</v>
      </c>
      <c r="I24" s="1185">
        <v>1.79</v>
      </c>
      <c r="J24" s="1185"/>
      <c r="K24" s="1185"/>
      <c r="L24" s="1185">
        <v>2</v>
      </c>
      <c r="M24" s="1185">
        <v>30</v>
      </c>
      <c r="N24" s="1185"/>
      <c r="O24" s="1185">
        <v>8550</v>
      </c>
      <c r="P24" s="1185"/>
      <c r="Q24" s="1185"/>
      <c r="R24" s="1185"/>
      <c r="S24" s="1185"/>
      <c r="T24" s="1185"/>
      <c r="U24" s="1185">
        <f t="shared" si="0"/>
        <v>427.5</v>
      </c>
      <c r="V24" s="1721">
        <f t="shared" si="1"/>
        <v>8977.5</v>
      </c>
      <c r="W24" s="1185" t="s">
        <v>257</v>
      </c>
      <c r="X24" s="1905" t="s">
        <v>690</v>
      </c>
    </row>
    <row r="25" spans="1:24">
      <c r="A25" s="1185">
        <v>23</v>
      </c>
      <c r="B25" s="1185" t="s">
        <v>2130</v>
      </c>
      <c r="C25" s="1185">
        <v>23</v>
      </c>
      <c r="D25" s="1185">
        <v>651</v>
      </c>
      <c r="E25" s="1185">
        <v>161007055</v>
      </c>
      <c r="F25" s="1185">
        <v>57</v>
      </c>
      <c r="G25" s="1721">
        <v>3525.86</v>
      </c>
      <c r="H25" s="1185">
        <v>171.93</v>
      </c>
      <c r="I25" s="1185">
        <v>1.19</v>
      </c>
      <c r="J25" s="1185"/>
      <c r="K25" s="1185"/>
      <c r="L25" s="1185">
        <v>2</v>
      </c>
      <c r="M25" s="1185">
        <v>5</v>
      </c>
      <c r="N25" s="1185"/>
      <c r="O25" s="1185"/>
      <c r="P25" s="1185"/>
      <c r="Q25" s="1185"/>
      <c r="R25" s="1185"/>
      <c r="S25" s="1185"/>
      <c r="T25" s="1185"/>
      <c r="U25" s="1185">
        <f t="shared" si="0"/>
        <v>0</v>
      </c>
      <c r="V25" s="1185">
        <f t="shared" si="1"/>
        <v>0</v>
      </c>
      <c r="W25" s="1185" t="s">
        <v>257</v>
      </c>
    </row>
    <row r="26" spans="1:24">
      <c r="A26" s="1185">
        <v>24</v>
      </c>
      <c r="B26" s="1185" t="s">
        <v>2130</v>
      </c>
      <c r="C26" s="1185">
        <v>24</v>
      </c>
      <c r="D26" s="1185">
        <v>652</v>
      </c>
      <c r="E26" s="1185">
        <v>161007056</v>
      </c>
      <c r="F26" s="1185">
        <v>59</v>
      </c>
      <c r="G26" s="1721">
        <v>3617.71</v>
      </c>
      <c r="H26" s="1185">
        <v>194.69</v>
      </c>
      <c r="I26" s="1185">
        <v>5.4</v>
      </c>
      <c r="J26" s="1185"/>
      <c r="K26" s="1185"/>
      <c r="L26" s="1185">
        <v>2</v>
      </c>
      <c r="M26" s="1185">
        <v>15</v>
      </c>
      <c r="N26" s="1185"/>
      <c r="O26" s="1185"/>
      <c r="P26" s="1185"/>
      <c r="Q26" s="1185"/>
      <c r="R26" s="1185"/>
      <c r="S26" s="1185"/>
      <c r="T26" s="1185"/>
      <c r="U26" s="1185">
        <f t="shared" si="0"/>
        <v>0</v>
      </c>
      <c r="V26" s="1185">
        <f t="shared" si="1"/>
        <v>0</v>
      </c>
      <c r="W26" s="1185" t="s">
        <v>257</v>
      </c>
    </row>
    <row r="27" spans="1:24">
      <c r="A27" s="1185">
        <v>25</v>
      </c>
      <c r="B27" s="1185" t="s">
        <v>2130</v>
      </c>
      <c r="C27" s="1185">
        <v>25</v>
      </c>
      <c r="D27" s="1185">
        <v>653</v>
      </c>
      <c r="E27" s="1185">
        <v>161007057</v>
      </c>
      <c r="F27" s="1185">
        <v>59</v>
      </c>
      <c r="G27" s="1721">
        <v>3588.45</v>
      </c>
      <c r="H27" s="1185">
        <v>235.35</v>
      </c>
      <c r="I27" s="1185">
        <v>0</v>
      </c>
      <c r="J27" s="1185"/>
      <c r="K27" s="1185"/>
      <c r="L27" s="1185">
        <v>1</v>
      </c>
      <c r="M27" s="1185">
        <v>40</v>
      </c>
      <c r="N27" s="1185"/>
      <c r="O27" s="1185"/>
      <c r="P27" s="1185"/>
      <c r="Q27" s="1185"/>
      <c r="R27" s="1185"/>
      <c r="S27" s="1185"/>
      <c r="T27" s="1185"/>
      <c r="U27" s="1185">
        <f t="shared" si="0"/>
        <v>0</v>
      </c>
      <c r="V27" s="1185">
        <f t="shared" si="1"/>
        <v>0</v>
      </c>
      <c r="W27" s="1185" t="s">
        <v>257</v>
      </c>
    </row>
    <row r="28" spans="1:24">
      <c r="A28" s="1185">
        <v>26</v>
      </c>
      <c r="B28" s="1185" t="s">
        <v>2130</v>
      </c>
      <c r="C28" s="1185">
        <v>26</v>
      </c>
      <c r="D28" s="1185">
        <v>654</v>
      </c>
      <c r="E28" s="1185">
        <v>161007058</v>
      </c>
      <c r="F28" s="1185">
        <v>59</v>
      </c>
      <c r="G28" s="1721">
        <v>3558.08</v>
      </c>
      <c r="H28" s="1185">
        <v>257.32</v>
      </c>
      <c r="I28" s="1185">
        <v>0</v>
      </c>
      <c r="J28" s="1185"/>
      <c r="K28" s="1185"/>
      <c r="L28" s="1185">
        <v>2</v>
      </c>
      <c r="M28" s="1185">
        <v>20</v>
      </c>
      <c r="N28" s="1185"/>
      <c r="O28" s="1185"/>
      <c r="P28" s="1185"/>
      <c r="Q28" s="1185"/>
      <c r="R28" s="1185"/>
      <c r="S28" s="1185"/>
      <c r="T28" s="1185"/>
      <c r="U28" s="1185">
        <f t="shared" si="0"/>
        <v>0</v>
      </c>
      <c r="V28" s="1185">
        <f t="shared" si="1"/>
        <v>0</v>
      </c>
      <c r="W28" s="1185" t="s">
        <v>257</v>
      </c>
    </row>
    <row r="29" spans="1:24">
      <c r="A29" s="1185">
        <v>27</v>
      </c>
      <c r="B29" s="1185" t="s">
        <v>2131</v>
      </c>
      <c r="C29" s="1185">
        <v>27</v>
      </c>
      <c r="D29" s="1185">
        <v>655</v>
      </c>
      <c r="E29" s="1185">
        <v>161007059</v>
      </c>
      <c r="F29" s="1185">
        <v>58</v>
      </c>
      <c r="G29" s="1721">
        <v>3525.26</v>
      </c>
      <c r="H29" s="1185">
        <v>233.54</v>
      </c>
      <c r="I29" s="1185">
        <v>0</v>
      </c>
      <c r="J29" s="1185"/>
      <c r="K29" s="1185"/>
      <c r="L29" s="1185">
        <v>2</v>
      </c>
      <c r="M29" s="1185">
        <v>30</v>
      </c>
      <c r="N29" s="1185"/>
      <c r="O29" s="1185"/>
      <c r="P29" s="1185"/>
      <c r="Q29" s="1185"/>
      <c r="R29" s="1185"/>
      <c r="S29" s="1185"/>
      <c r="T29" s="1185"/>
      <c r="U29" s="1185">
        <f t="shared" si="0"/>
        <v>0</v>
      </c>
      <c r="V29" s="1185">
        <f t="shared" si="1"/>
        <v>0</v>
      </c>
      <c r="W29" s="1185" t="s">
        <v>257</v>
      </c>
    </row>
    <row r="30" spans="1:24">
      <c r="A30" s="1185">
        <v>28</v>
      </c>
      <c r="B30" s="1185" t="s">
        <v>2131</v>
      </c>
      <c r="C30" s="1185">
        <v>28</v>
      </c>
      <c r="D30" s="1185">
        <v>656</v>
      </c>
      <c r="E30" s="1185">
        <v>161007060</v>
      </c>
      <c r="F30" s="1185">
        <v>57</v>
      </c>
      <c r="G30" s="1721">
        <v>3487.65</v>
      </c>
      <c r="H30" s="1185">
        <v>215.98</v>
      </c>
      <c r="I30" s="1185">
        <v>4.18</v>
      </c>
      <c r="J30" s="1185"/>
      <c r="K30" s="1185"/>
      <c r="L30" s="1185">
        <v>1</v>
      </c>
      <c r="M30" s="1185">
        <v>25</v>
      </c>
      <c r="N30" s="1185"/>
      <c r="O30" s="1185">
        <v>8550</v>
      </c>
      <c r="P30" s="1185"/>
      <c r="Q30" s="1185"/>
      <c r="R30" s="1185"/>
      <c r="S30" s="1185"/>
      <c r="T30" s="1185"/>
      <c r="U30" s="1185">
        <f t="shared" si="0"/>
        <v>427.5</v>
      </c>
      <c r="V30" s="1721">
        <f t="shared" si="1"/>
        <v>8977.5</v>
      </c>
      <c r="W30" s="1185" t="s">
        <v>257</v>
      </c>
      <c r="X30" s="1905" t="s">
        <v>690</v>
      </c>
    </row>
    <row r="31" spans="1:24">
      <c r="A31" s="1185">
        <v>29</v>
      </c>
      <c r="B31" s="1185" t="s">
        <v>2131</v>
      </c>
      <c r="C31" s="1185">
        <v>29</v>
      </c>
      <c r="D31" s="1185">
        <v>657</v>
      </c>
      <c r="E31" s="1185">
        <v>151000255</v>
      </c>
      <c r="F31" s="1185">
        <v>58</v>
      </c>
      <c r="G31" s="1721">
        <v>3506.47</v>
      </c>
      <c r="H31" s="1185">
        <v>249.53</v>
      </c>
      <c r="I31" s="1185">
        <v>0</v>
      </c>
      <c r="J31" s="1185"/>
      <c r="K31" s="1185"/>
      <c r="L31" s="1185">
        <v>2</v>
      </c>
      <c r="M31" s="1185">
        <v>5</v>
      </c>
      <c r="N31" s="1185"/>
      <c r="O31" s="1185"/>
      <c r="P31" s="1185"/>
      <c r="Q31" s="1185"/>
      <c r="R31" s="1185"/>
      <c r="S31" s="1185"/>
      <c r="T31" s="1185"/>
      <c r="U31" s="1185">
        <f t="shared" si="0"/>
        <v>0</v>
      </c>
      <c r="V31" s="1185">
        <f t="shared" si="1"/>
        <v>0</v>
      </c>
      <c r="W31" s="1185" t="s">
        <v>257</v>
      </c>
    </row>
    <row r="32" spans="1:24">
      <c r="A32" s="1185">
        <v>30</v>
      </c>
      <c r="B32" s="1185" t="s">
        <v>2131</v>
      </c>
      <c r="C32" s="1185">
        <v>30</v>
      </c>
      <c r="D32" s="1185">
        <v>658</v>
      </c>
      <c r="E32" s="1185">
        <v>161007061</v>
      </c>
      <c r="F32" s="1185">
        <v>58</v>
      </c>
      <c r="G32" s="1721">
        <v>3568.05</v>
      </c>
      <c r="H32" s="1185">
        <v>193.94</v>
      </c>
      <c r="I32" s="1185">
        <v>0.39</v>
      </c>
      <c r="J32" s="1185"/>
      <c r="K32" s="1185"/>
      <c r="L32" s="1185">
        <v>2</v>
      </c>
      <c r="M32" s="1185">
        <v>10</v>
      </c>
      <c r="N32" s="1185"/>
      <c r="O32" s="1185"/>
      <c r="P32" s="1185"/>
      <c r="Q32" s="1185"/>
      <c r="R32" s="1185"/>
      <c r="S32" s="1185"/>
      <c r="T32" s="1185"/>
      <c r="U32" s="1185">
        <f t="shared" si="0"/>
        <v>0</v>
      </c>
      <c r="V32" s="1185">
        <f t="shared" si="1"/>
        <v>0</v>
      </c>
      <c r="W32" s="1185" t="s">
        <v>257</v>
      </c>
    </row>
    <row r="33" spans="1:24">
      <c r="A33" s="1185">
        <v>31</v>
      </c>
      <c r="B33" s="1185" t="s">
        <v>2131</v>
      </c>
      <c r="C33" s="1185">
        <v>31</v>
      </c>
      <c r="D33" s="1185">
        <v>659</v>
      </c>
      <c r="E33" s="1185">
        <v>161007062</v>
      </c>
      <c r="F33" s="1185">
        <v>59</v>
      </c>
      <c r="G33" s="1721">
        <v>3621.05</v>
      </c>
      <c r="H33" s="1185">
        <v>204.92</v>
      </c>
      <c r="I33" s="1185">
        <v>2.17</v>
      </c>
      <c r="J33" s="1185"/>
      <c r="K33" s="1185"/>
      <c r="L33" s="1185">
        <v>1</v>
      </c>
      <c r="M33" s="1185">
        <v>50</v>
      </c>
      <c r="N33" s="1185"/>
      <c r="O33" s="1185"/>
      <c r="P33" s="1185"/>
      <c r="Q33" s="1185"/>
      <c r="R33" s="1185"/>
      <c r="S33" s="1185"/>
      <c r="T33" s="1185"/>
      <c r="U33" s="1185">
        <f t="shared" si="0"/>
        <v>0</v>
      </c>
      <c r="V33" s="1185">
        <f t="shared" si="1"/>
        <v>0</v>
      </c>
      <c r="W33" s="1185" t="s">
        <v>257</v>
      </c>
    </row>
    <row r="34" spans="1:24">
      <c r="A34" s="1185">
        <v>32</v>
      </c>
      <c r="B34" s="1185" t="s">
        <v>2131</v>
      </c>
      <c r="C34" s="1185">
        <v>32</v>
      </c>
      <c r="D34" s="1185">
        <v>660</v>
      </c>
      <c r="E34" s="1185">
        <v>161007063</v>
      </c>
      <c r="F34" s="1185">
        <v>59</v>
      </c>
      <c r="G34" s="1721">
        <v>3597.43</v>
      </c>
      <c r="H34" s="1185">
        <v>233.94</v>
      </c>
      <c r="I34" s="1185">
        <v>1.97</v>
      </c>
      <c r="J34" s="1185"/>
      <c r="K34" s="1185"/>
      <c r="L34" s="1185">
        <v>2</v>
      </c>
      <c r="M34" s="1185">
        <v>15</v>
      </c>
      <c r="N34" s="1185"/>
      <c r="O34" s="1185"/>
      <c r="P34" s="1185"/>
      <c r="Q34" s="1185"/>
      <c r="R34" s="1185"/>
      <c r="S34" s="1185"/>
      <c r="T34" s="1185"/>
      <c r="U34" s="1185">
        <f t="shared" si="0"/>
        <v>0</v>
      </c>
      <c r="V34" s="1185">
        <f t="shared" si="1"/>
        <v>0</v>
      </c>
      <c r="W34" s="1185" t="s">
        <v>257</v>
      </c>
    </row>
    <row r="35" spans="1:24">
      <c r="A35" s="1185">
        <v>33</v>
      </c>
      <c r="B35" s="1185" t="s">
        <v>2132</v>
      </c>
      <c r="C35" s="1185">
        <v>33</v>
      </c>
      <c r="D35" s="1185">
        <v>661</v>
      </c>
      <c r="E35" s="1185">
        <v>161007064</v>
      </c>
      <c r="F35" s="1185">
        <v>59</v>
      </c>
      <c r="G35" s="1721">
        <v>3571.05</v>
      </c>
      <c r="H35" s="1185">
        <v>253.14</v>
      </c>
      <c r="I35" s="1185">
        <v>0.39</v>
      </c>
      <c r="J35" s="1185"/>
      <c r="K35" s="1185"/>
      <c r="L35" s="1185">
        <v>2</v>
      </c>
      <c r="M35" s="1185">
        <v>15</v>
      </c>
      <c r="N35" s="1185"/>
      <c r="O35" s="1185"/>
      <c r="P35" s="1185"/>
      <c r="Q35" s="1185"/>
      <c r="R35" s="1185"/>
      <c r="S35" s="1185"/>
      <c r="T35" s="1185"/>
      <c r="U35" s="1185">
        <f t="shared" si="0"/>
        <v>0</v>
      </c>
      <c r="V35" s="1185">
        <f t="shared" si="1"/>
        <v>0</v>
      </c>
      <c r="W35" s="1185" t="s">
        <v>257</v>
      </c>
    </row>
    <row r="36" spans="1:24">
      <c r="A36" s="1185">
        <v>34</v>
      </c>
      <c r="B36" s="1185" t="s">
        <v>2132</v>
      </c>
      <c r="C36" s="1185">
        <v>34</v>
      </c>
      <c r="D36" s="1185">
        <v>662</v>
      </c>
      <c r="E36" s="1185">
        <v>161007065</v>
      </c>
      <c r="F36" s="1185">
        <v>58</v>
      </c>
      <c r="G36" s="1721">
        <v>3582.09</v>
      </c>
      <c r="H36" s="1185">
        <v>170.5</v>
      </c>
      <c r="I36" s="1185">
        <v>2.19</v>
      </c>
      <c r="J36" s="1185"/>
      <c r="K36" s="1185"/>
      <c r="L36" s="1185">
        <v>2</v>
      </c>
      <c r="M36" s="1185">
        <v>40</v>
      </c>
      <c r="N36" s="1185"/>
      <c r="O36" s="1185"/>
      <c r="P36" s="1185"/>
      <c r="Q36" s="1185"/>
      <c r="R36" s="1185"/>
      <c r="S36" s="1185"/>
      <c r="T36" s="1185"/>
      <c r="U36" s="1185">
        <f t="shared" si="0"/>
        <v>0</v>
      </c>
      <c r="V36" s="1185">
        <f t="shared" si="1"/>
        <v>0</v>
      </c>
      <c r="W36" s="1185" t="s">
        <v>257</v>
      </c>
    </row>
    <row r="37" spans="1:24">
      <c r="A37" s="1185">
        <v>35</v>
      </c>
      <c r="B37" s="1185" t="s">
        <v>2132</v>
      </c>
      <c r="C37" s="1185">
        <v>35</v>
      </c>
      <c r="D37" s="1185">
        <v>663</v>
      </c>
      <c r="E37" s="1185">
        <v>161007066</v>
      </c>
      <c r="F37" s="1185">
        <v>57</v>
      </c>
      <c r="G37" s="1721">
        <v>3544.46</v>
      </c>
      <c r="H37" s="1185">
        <v>157.1</v>
      </c>
      <c r="I37" s="1185">
        <v>4.96</v>
      </c>
      <c r="J37" s="1185"/>
      <c r="K37" s="1185"/>
      <c r="L37" s="1185">
        <v>2</v>
      </c>
      <c r="M37" s="1185">
        <v>20</v>
      </c>
      <c r="N37" s="1185"/>
      <c r="O37" s="1185">
        <v>8550</v>
      </c>
      <c r="P37" s="1185"/>
      <c r="Q37" s="1185"/>
      <c r="R37" s="1185"/>
      <c r="S37" s="1185"/>
      <c r="T37" s="1185"/>
      <c r="U37" s="1185">
        <f t="shared" si="0"/>
        <v>427.5</v>
      </c>
      <c r="V37" s="1721">
        <f t="shared" si="1"/>
        <v>8977.5</v>
      </c>
      <c r="W37" s="1185" t="s">
        <v>257</v>
      </c>
      <c r="X37" s="1905" t="s">
        <v>690</v>
      </c>
    </row>
    <row r="38" spans="1:24">
      <c r="A38" s="1185">
        <v>36</v>
      </c>
      <c r="B38" s="1185" t="s">
        <v>2132</v>
      </c>
      <c r="C38" s="1185">
        <v>36</v>
      </c>
      <c r="D38" s="1185">
        <v>664</v>
      </c>
      <c r="E38" s="1185">
        <v>161007067</v>
      </c>
      <c r="F38" s="1185">
        <v>58</v>
      </c>
      <c r="G38" s="1721">
        <v>3609.47</v>
      </c>
      <c r="H38" s="1185">
        <v>152.68</v>
      </c>
      <c r="I38" s="1185">
        <v>6.15</v>
      </c>
      <c r="J38" s="1185"/>
      <c r="K38" s="1185"/>
      <c r="L38" s="1185">
        <v>2</v>
      </c>
      <c r="M38" s="1185">
        <v>20</v>
      </c>
      <c r="N38" s="1185"/>
      <c r="O38" s="1185"/>
      <c r="P38" s="1185"/>
      <c r="Q38" s="1185"/>
      <c r="R38" s="1185"/>
      <c r="S38" s="1185"/>
      <c r="T38" s="1185"/>
      <c r="U38" s="1185">
        <f t="shared" si="0"/>
        <v>0</v>
      </c>
      <c r="V38" s="1185">
        <f t="shared" si="1"/>
        <v>0</v>
      </c>
      <c r="W38" s="1185" t="s">
        <v>257</v>
      </c>
    </row>
    <row r="39" spans="1:24">
      <c r="A39" s="1185">
        <v>37</v>
      </c>
      <c r="B39" s="1185" t="s">
        <v>2132</v>
      </c>
      <c r="C39" s="1185">
        <v>37</v>
      </c>
      <c r="D39" s="1185">
        <v>665</v>
      </c>
      <c r="E39" s="1185">
        <v>161007068</v>
      </c>
      <c r="F39" s="1185">
        <v>57</v>
      </c>
      <c r="G39" s="1721">
        <v>3485.27</v>
      </c>
      <c r="H39" s="1185">
        <v>212.32</v>
      </c>
      <c r="I39" s="1185">
        <v>3.79</v>
      </c>
      <c r="J39" s="1185"/>
      <c r="K39" s="1185"/>
      <c r="L39" s="1185">
        <v>2</v>
      </c>
      <c r="M39" s="1185">
        <v>20</v>
      </c>
      <c r="N39" s="1185"/>
      <c r="O39" s="1185"/>
      <c r="P39" s="1185"/>
      <c r="Q39" s="1185"/>
      <c r="R39" s="1185"/>
      <c r="S39" s="1185"/>
      <c r="T39" s="1185"/>
      <c r="U39" s="1185">
        <f t="shared" si="0"/>
        <v>0</v>
      </c>
      <c r="V39" s="1185">
        <f t="shared" si="1"/>
        <v>0</v>
      </c>
      <c r="W39" s="1185" t="s">
        <v>257</v>
      </c>
    </row>
    <row r="40" spans="1:24">
      <c r="A40" s="1185">
        <v>38</v>
      </c>
      <c r="B40" s="1185" t="s">
        <v>2132</v>
      </c>
      <c r="C40" s="1185">
        <v>38</v>
      </c>
      <c r="D40" s="1185">
        <v>666</v>
      </c>
      <c r="E40" s="1185">
        <v>161007069</v>
      </c>
      <c r="F40" s="1185">
        <v>57</v>
      </c>
      <c r="G40" s="1721">
        <v>3496.06</v>
      </c>
      <c r="H40" s="1185">
        <v>200.54</v>
      </c>
      <c r="I40" s="1185">
        <v>0</v>
      </c>
      <c r="J40" s="1185"/>
      <c r="K40" s="1185"/>
      <c r="L40" s="1185">
        <v>2</v>
      </c>
      <c r="M40" s="1185">
        <v>25</v>
      </c>
      <c r="N40" s="1185"/>
      <c r="O40" s="1185"/>
      <c r="P40" s="1185"/>
      <c r="Q40" s="1185"/>
      <c r="R40" s="1185"/>
      <c r="S40" s="1185"/>
      <c r="T40" s="1185"/>
      <c r="U40" s="1185">
        <f t="shared" si="0"/>
        <v>0</v>
      </c>
      <c r="V40" s="1185">
        <f t="shared" si="1"/>
        <v>0</v>
      </c>
      <c r="W40" s="1185" t="s">
        <v>257</v>
      </c>
    </row>
    <row r="41" spans="1:24">
      <c r="A41" s="1185">
        <v>39</v>
      </c>
      <c r="B41" s="1185" t="s">
        <v>2132</v>
      </c>
      <c r="C41" s="1185">
        <v>39</v>
      </c>
      <c r="D41" s="1185">
        <v>667</v>
      </c>
      <c r="E41" s="1185">
        <v>161007070</v>
      </c>
      <c r="F41" s="1185">
        <v>58</v>
      </c>
      <c r="G41" s="1721">
        <v>3526.24</v>
      </c>
      <c r="H41" s="1185">
        <v>238.16</v>
      </c>
      <c r="I41" s="1185">
        <v>0</v>
      </c>
      <c r="J41" s="1185"/>
      <c r="K41" s="1185"/>
      <c r="L41" s="1185">
        <v>1</v>
      </c>
      <c r="M41" s="1185">
        <v>55</v>
      </c>
      <c r="N41" s="1185"/>
      <c r="O41" s="1185"/>
      <c r="P41" s="1185"/>
      <c r="Q41" s="1185"/>
      <c r="R41" s="1185"/>
      <c r="S41" s="1185"/>
      <c r="T41" s="1185"/>
      <c r="U41" s="1185">
        <f t="shared" si="0"/>
        <v>0</v>
      </c>
      <c r="V41" s="1185">
        <f t="shared" si="1"/>
        <v>0</v>
      </c>
      <c r="W41" s="1185" t="s">
        <v>257</v>
      </c>
    </row>
    <row r="42" spans="1:24">
      <c r="A42" s="1185">
        <v>40</v>
      </c>
      <c r="B42" s="1185" t="s">
        <v>2133</v>
      </c>
      <c r="C42" s="1185">
        <v>40</v>
      </c>
      <c r="D42" s="1185">
        <v>668</v>
      </c>
      <c r="E42" s="1185">
        <v>161007071</v>
      </c>
      <c r="F42" s="1185">
        <v>59</v>
      </c>
      <c r="G42" s="1721">
        <v>3599.25</v>
      </c>
      <c r="H42" s="1185">
        <v>224.94</v>
      </c>
      <c r="I42" s="1185">
        <v>0.39</v>
      </c>
      <c r="J42" s="1185"/>
      <c r="K42" s="1185"/>
      <c r="L42" s="1185">
        <v>2</v>
      </c>
      <c r="M42" s="1185">
        <v>40</v>
      </c>
      <c r="N42" s="1185"/>
      <c r="O42" s="1185"/>
      <c r="P42" s="1185"/>
      <c r="Q42" s="1185"/>
      <c r="R42" s="1185"/>
      <c r="S42" s="1185"/>
      <c r="T42" s="1185"/>
      <c r="U42" s="1185">
        <f t="shared" si="0"/>
        <v>0</v>
      </c>
      <c r="V42" s="1185">
        <f t="shared" si="1"/>
        <v>0</v>
      </c>
      <c r="W42" s="1185" t="s">
        <v>257</v>
      </c>
    </row>
    <row r="43" spans="1:24">
      <c r="A43" s="1185">
        <v>41</v>
      </c>
      <c r="B43" s="1185" t="s">
        <v>2133</v>
      </c>
      <c r="C43" s="1185">
        <v>41</v>
      </c>
      <c r="D43" s="1185">
        <v>669</v>
      </c>
      <c r="E43" s="1185">
        <v>161007072</v>
      </c>
      <c r="F43" s="1185">
        <v>57</v>
      </c>
      <c r="G43" s="1721">
        <v>3478.85</v>
      </c>
      <c r="H43" s="1185">
        <v>221.93</v>
      </c>
      <c r="I43" s="1185">
        <v>1.38</v>
      </c>
      <c r="J43" s="1185"/>
      <c r="K43" s="1185"/>
      <c r="L43" s="1185">
        <v>2</v>
      </c>
      <c r="M43" s="1185">
        <v>15</v>
      </c>
      <c r="N43" s="1185"/>
      <c r="O43" s="1185"/>
      <c r="P43" s="1185"/>
      <c r="Q43" s="1185"/>
      <c r="R43" s="1185"/>
      <c r="S43" s="1185"/>
      <c r="T43" s="1185"/>
      <c r="U43" s="1185">
        <f t="shared" si="0"/>
        <v>0</v>
      </c>
      <c r="V43" s="1185">
        <f t="shared" si="1"/>
        <v>0</v>
      </c>
      <c r="W43" s="1185" t="s">
        <v>257</v>
      </c>
    </row>
    <row r="44" spans="1:24">
      <c r="A44" s="1185">
        <v>42</v>
      </c>
      <c r="B44" s="1185" t="s">
        <v>2133</v>
      </c>
      <c r="C44" s="1185">
        <v>42</v>
      </c>
      <c r="D44" s="1185">
        <v>670</v>
      </c>
      <c r="E44" s="1185">
        <v>161007073</v>
      </c>
      <c r="F44" s="1185">
        <v>59</v>
      </c>
      <c r="G44" s="1721">
        <v>3662.83</v>
      </c>
      <c r="H44" s="1185">
        <v>171.13</v>
      </c>
      <c r="I44" s="1185">
        <v>4.5599999999999996</v>
      </c>
      <c r="J44" s="1185"/>
      <c r="K44" s="1185"/>
      <c r="L44" s="1185">
        <v>2</v>
      </c>
      <c r="M44" s="1185">
        <v>10</v>
      </c>
      <c r="N44" s="1185"/>
      <c r="O44" s="1185">
        <v>8850</v>
      </c>
      <c r="P44" s="1185"/>
      <c r="Q44" s="1185"/>
      <c r="R44" s="1185"/>
      <c r="S44" s="1185"/>
      <c r="T44" s="1185"/>
      <c r="U44" s="1185">
        <f t="shared" si="0"/>
        <v>442.5</v>
      </c>
      <c r="V44" s="1721">
        <f t="shared" si="1"/>
        <v>9292.5</v>
      </c>
      <c r="W44" s="1185" t="s">
        <v>257</v>
      </c>
      <c r="X44" s="1905" t="s">
        <v>690</v>
      </c>
    </row>
    <row r="45" spans="1:24">
      <c r="A45" s="1185">
        <v>43</v>
      </c>
      <c r="B45" s="1185" t="s">
        <v>2133</v>
      </c>
      <c r="C45" s="1185">
        <v>43</v>
      </c>
      <c r="D45" s="1185">
        <v>671</v>
      </c>
      <c r="E45" s="1185">
        <v>161007074</v>
      </c>
      <c r="F45" s="1185">
        <v>58</v>
      </c>
      <c r="G45" s="1721">
        <v>3573.05</v>
      </c>
      <c r="H45" s="1185">
        <v>188.55</v>
      </c>
      <c r="I45" s="1185">
        <v>0</v>
      </c>
      <c r="J45" s="1185"/>
      <c r="K45" s="1185"/>
      <c r="L45" s="1185">
        <v>2</v>
      </c>
      <c r="M45" s="1185">
        <v>10</v>
      </c>
      <c r="N45" s="1185"/>
      <c r="O45" s="1185"/>
      <c r="P45" s="1185"/>
      <c r="Q45" s="1185"/>
      <c r="R45" s="1185"/>
      <c r="S45" s="1185"/>
      <c r="T45" s="1185"/>
      <c r="U45" s="1185">
        <f t="shared" si="0"/>
        <v>0</v>
      </c>
      <c r="V45" s="1185">
        <f t="shared" si="1"/>
        <v>0</v>
      </c>
      <c r="W45" s="1185" t="s">
        <v>257</v>
      </c>
    </row>
    <row r="46" spans="1:24">
      <c r="A46" s="1185">
        <v>44</v>
      </c>
      <c r="B46" s="1185" t="s">
        <v>2134</v>
      </c>
      <c r="C46" s="1185">
        <v>44</v>
      </c>
      <c r="D46" s="1185">
        <v>672</v>
      </c>
      <c r="E46" s="1185">
        <v>161007078</v>
      </c>
      <c r="F46" s="1185">
        <v>59</v>
      </c>
      <c r="G46" s="1721">
        <v>3582.31</v>
      </c>
      <c r="H46" s="1185">
        <v>237.08</v>
      </c>
      <c r="I46" s="1185">
        <v>12.39</v>
      </c>
      <c r="J46" s="1185"/>
      <c r="K46" s="1185"/>
      <c r="L46" s="1185">
        <v>2</v>
      </c>
      <c r="M46" s="1185">
        <v>45</v>
      </c>
      <c r="N46" s="1185"/>
      <c r="O46" s="1185">
        <v>132698</v>
      </c>
      <c r="P46" s="1185"/>
      <c r="Q46" s="1185"/>
      <c r="R46" s="1185"/>
      <c r="S46" s="1185"/>
      <c r="T46" s="1185"/>
      <c r="U46" s="1185">
        <f t="shared" si="0"/>
        <v>6634.9000000000005</v>
      </c>
      <c r="V46" s="1902">
        <f t="shared" si="1"/>
        <v>139332.9</v>
      </c>
      <c r="W46" s="1185" t="s">
        <v>257</v>
      </c>
      <c r="X46" s="1905" t="s">
        <v>690</v>
      </c>
    </row>
    <row r="47" spans="1:24">
      <c r="A47" s="1185">
        <v>45</v>
      </c>
      <c r="B47" s="1185" t="s">
        <v>2134</v>
      </c>
      <c r="C47" s="1185">
        <v>45</v>
      </c>
      <c r="D47" s="1185">
        <v>673</v>
      </c>
      <c r="E47" s="1185">
        <v>161007075</v>
      </c>
      <c r="F47" s="1185">
        <v>59</v>
      </c>
      <c r="G47" s="1721">
        <v>3636.48</v>
      </c>
      <c r="H47" s="1185">
        <v>179.12</v>
      </c>
      <c r="I47" s="1185">
        <v>0.2</v>
      </c>
      <c r="J47" s="1185"/>
      <c r="K47" s="1185"/>
      <c r="L47" s="1185">
        <v>2</v>
      </c>
      <c r="M47" s="1185">
        <v>5</v>
      </c>
      <c r="N47" s="1185"/>
      <c r="O47" s="1185"/>
      <c r="P47" s="1185"/>
      <c r="Q47" s="1185"/>
      <c r="R47" s="1185"/>
      <c r="S47" s="1185"/>
      <c r="T47" s="1185"/>
      <c r="U47" s="1185">
        <f t="shared" si="0"/>
        <v>0</v>
      </c>
      <c r="V47" s="1185">
        <f t="shared" si="1"/>
        <v>0</v>
      </c>
      <c r="W47" s="1185" t="s">
        <v>257</v>
      </c>
    </row>
    <row r="48" spans="1:24">
      <c r="A48" s="1185">
        <v>46</v>
      </c>
      <c r="B48" s="1185" t="s">
        <v>2134</v>
      </c>
      <c r="C48" s="1185">
        <v>46</v>
      </c>
      <c r="D48" s="1185">
        <v>674</v>
      </c>
      <c r="E48" s="1185">
        <v>141000508</v>
      </c>
      <c r="F48" s="1185">
        <v>59</v>
      </c>
      <c r="G48" s="1721">
        <v>3611.45</v>
      </c>
      <c r="H48" s="1185">
        <v>212.35</v>
      </c>
      <c r="I48" s="1185">
        <v>0</v>
      </c>
      <c r="J48" s="1185"/>
      <c r="K48" s="1185"/>
      <c r="L48" s="1185">
        <v>2</v>
      </c>
      <c r="M48" s="1185">
        <v>10</v>
      </c>
      <c r="N48" s="1185"/>
      <c r="O48" s="1185"/>
      <c r="P48" s="1185"/>
      <c r="Q48" s="1185"/>
      <c r="R48" s="1185"/>
      <c r="S48" s="1185"/>
      <c r="T48" s="1185"/>
      <c r="U48" s="1185">
        <f t="shared" si="0"/>
        <v>0</v>
      </c>
      <c r="V48" s="1185">
        <f t="shared" si="1"/>
        <v>0</v>
      </c>
      <c r="W48" s="1185" t="s">
        <v>257</v>
      </c>
    </row>
    <row r="49" spans="1:24">
      <c r="A49" s="1185">
        <v>47</v>
      </c>
      <c r="B49" s="1185" t="s">
        <v>2134</v>
      </c>
      <c r="C49" s="1185">
        <v>47</v>
      </c>
      <c r="D49" s="1185">
        <v>675</v>
      </c>
      <c r="E49" s="1185">
        <v>161007076</v>
      </c>
      <c r="F49" s="1185">
        <v>59</v>
      </c>
      <c r="G49" s="1721">
        <v>3579.24</v>
      </c>
      <c r="H49" s="1185">
        <v>249.14</v>
      </c>
      <c r="I49" s="1185">
        <v>1.78</v>
      </c>
      <c r="J49" s="1185"/>
      <c r="K49" s="1185"/>
      <c r="L49" s="1185">
        <v>2</v>
      </c>
      <c r="M49" s="1185">
        <v>0</v>
      </c>
      <c r="N49" s="1185"/>
      <c r="O49" s="1185"/>
      <c r="P49" s="1185"/>
      <c r="Q49" s="1185"/>
      <c r="R49" s="1185"/>
      <c r="S49" s="1185"/>
      <c r="T49" s="1185"/>
      <c r="U49" s="1185">
        <f t="shared" si="0"/>
        <v>0</v>
      </c>
      <c r="V49" s="1185">
        <f t="shared" si="1"/>
        <v>0</v>
      </c>
      <c r="W49" s="1185" t="s">
        <v>257</v>
      </c>
    </row>
    <row r="50" spans="1:24">
      <c r="A50" s="1185">
        <v>48</v>
      </c>
      <c r="B50" s="1185" t="s">
        <v>2134</v>
      </c>
      <c r="C50" s="1185">
        <v>48</v>
      </c>
      <c r="D50" s="1185">
        <v>676</v>
      </c>
      <c r="E50" s="1185">
        <v>161007077</v>
      </c>
      <c r="F50" s="1185">
        <v>57</v>
      </c>
      <c r="G50" s="1721">
        <v>3380.68</v>
      </c>
      <c r="H50" s="1185">
        <v>310.52</v>
      </c>
      <c r="I50" s="1185">
        <v>0.2</v>
      </c>
      <c r="J50" s="1185"/>
      <c r="K50" s="1185"/>
      <c r="L50" s="1185">
        <v>2</v>
      </c>
      <c r="M50" s="1185">
        <v>15</v>
      </c>
      <c r="N50" s="1185"/>
      <c r="O50" s="1185"/>
      <c r="P50" s="1185"/>
      <c r="Q50" s="1185"/>
      <c r="R50" s="1185"/>
      <c r="S50" s="1185"/>
      <c r="T50" s="1185"/>
      <c r="U50" s="1185">
        <f t="shared" si="0"/>
        <v>0</v>
      </c>
      <c r="V50" s="1185">
        <f t="shared" si="1"/>
        <v>0</v>
      </c>
      <c r="W50" s="1185" t="s">
        <v>257</v>
      </c>
    </row>
    <row r="51" spans="1:24">
      <c r="A51" s="1185">
        <v>49</v>
      </c>
      <c r="B51" s="1185" t="s">
        <v>2135</v>
      </c>
      <c r="C51" s="1185">
        <v>49</v>
      </c>
      <c r="D51" s="1185">
        <v>677</v>
      </c>
      <c r="E51" s="1185">
        <v>161007079</v>
      </c>
      <c r="F51" s="1185">
        <v>57</v>
      </c>
      <c r="G51" s="1721">
        <v>3457.07</v>
      </c>
      <c r="H51" s="1185">
        <v>239.32</v>
      </c>
      <c r="I51" s="1185">
        <v>2.59</v>
      </c>
      <c r="J51" s="1185"/>
      <c r="K51" s="1185"/>
      <c r="L51" s="1185">
        <v>2</v>
      </c>
      <c r="M51" s="1185">
        <v>15</v>
      </c>
      <c r="N51" s="1185"/>
      <c r="O51" s="1185"/>
      <c r="P51" s="1185"/>
      <c r="Q51" s="1185"/>
      <c r="R51" s="1185"/>
      <c r="S51" s="1185"/>
      <c r="T51" s="1185"/>
      <c r="U51" s="1185">
        <f t="shared" si="0"/>
        <v>0</v>
      </c>
      <c r="V51" s="1185">
        <f t="shared" si="1"/>
        <v>0</v>
      </c>
      <c r="W51" s="1185" t="s">
        <v>257</v>
      </c>
    </row>
    <row r="52" spans="1:24">
      <c r="A52" s="1185">
        <v>50</v>
      </c>
      <c r="B52" s="1185" t="s">
        <v>2135</v>
      </c>
      <c r="C52" s="1185">
        <v>50</v>
      </c>
      <c r="D52" s="1185">
        <v>678</v>
      </c>
      <c r="E52" s="1185">
        <v>161007080</v>
      </c>
      <c r="F52" s="1185">
        <v>59</v>
      </c>
      <c r="G52" s="1721">
        <v>3634.65</v>
      </c>
      <c r="H52" s="1185">
        <v>189.54</v>
      </c>
      <c r="I52" s="1185">
        <v>0.39</v>
      </c>
      <c r="J52" s="1185"/>
      <c r="K52" s="1185"/>
      <c r="L52" s="1185">
        <v>1</v>
      </c>
      <c r="M52" s="1185">
        <v>55</v>
      </c>
      <c r="N52" s="1185"/>
      <c r="O52" s="1185"/>
      <c r="P52" s="1185"/>
      <c r="Q52" s="1185"/>
      <c r="R52" s="1185"/>
      <c r="S52" s="1185"/>
      <c r="T52" s="1185"/>
      <c r="U52" s="1185">
        <f t="shared" si="0"/>
        <v>0</v>
      </c>
      <c r="V52" s="1185">
        <f t="shared" si="1"/>
        <v>0</v>
      </c>
      <c r="W52" s="1185" t="s">
        <v>257</v>
      </c>
    </row>
    <row r="53" spans="1:24">
      <c r="A53" s="1185">
        <v>51</v>
      </c>
      <c r="B53" s="1185" t="s">
        <v>2135</v>
      </c>
      <c r="C53" s="1185">
        <v>51</v>
      </c>
      <c r="D53" s="1185">
        <v>679</v>
      </c>
      <c r="E53" s="1185">
        <v>161007081</v>
      </c>
      <c r="F53" s="1185">
        <v>58</v>
      </c>
      <c r="G53" s="1721">
        <v>3549.69</v>
      </c>
      <c r="H53" s="1185">
        <v>202.7</v>
      </c>
      <c r="I53" s="1185">
        <v>1.99</v>
      </c>
      <c r="J53" s="1185"/>
      <c r="K53" s="1185"/>
      <c r="L53" s="1185">
        <v>1</v>
      </c>
      <c r="M53" s="1185">
        <v>40</v>
      </c>
      <c r="N53" s="1185"/>
      <c r="O53" s="1185">
        <v>8700</v>
      </c>
      <c r="P53" s="1185"/>
      <c r="Q53" s="1185"/>
      <c r="R53" s="1185"/>
      <c r="S53" s="1185"/>
      <c r="T53" s="1185"/>
      <c r="U53" s="1185">
        <f t="shared" si="0"/>
        <v>435</v>
      </c>
      <c r="V53" s="1721">
        <f t="shared" si="1"/>
        <v>9135</v>
      </c>
      <c r="W53" s="1185" t="s">
        <v>257</v>
      </c>
      <c r="X53" s="139" t="s">
        <v>766</v>
      </c>
    </row>
    <row r="54" spans="1:24">
      <c r="A54" s="1185">
        <v>52</v>
      </c>
      <c r="B54" s="1185" t="s">
        <v>2135</v>
      </c>
      <c r="C54" s="1185">
        <v>52</v>
      </c>
      <c r="D54" s="1185">
        <v>680</v>
      </c>
      <c r="E54" s="1185">
        <v>161007082</v>
      </c>
      <c r="F54" s="1185">
        <v>59</v>
      </c>
      <c r="G54" s="1721">
        <v>3650.26</v>
      </c>
      <c r="H54" s="1185">
        <v>172.33</v>
      </c>
      <c r="I54" s="1185">
        <v>1.59</v>
      </c>
      <c r="J54" s="1185"/>
      <c r="K54" s="1185"/>
      <c r="L54" s="1185">
        <v>2</v>
      </c>
      <c r="M54" s="1185">
        <v>10</v>
      </c>
      <c r="N54" s="1185"/>
      <c r="O54" s="1185"/>
      <c r="P54" s="1185"/>
      <c r="Q54" s="1185"/>
      <c r="R54" s="1185"/>
      <c r="S54" s="1185"/>
      <c r="T54" s="1185"/>
      <c r="U54" s="1185">
        <f t="shared" si="0"/>
        <v>0</v>
      </c>
      <c r="V54" s="1185">
        <f t="shared" si="1"/>
        <v>0</v>
      </c>
      <c r="W54" s="1185" t="s">
        <v>257</v>
      </c>
    </row>
    <row r="55" spans="1:24">
      <c r="A55" s="1185">
        <v>53</v>
      </c>
      <c r="B55" s="1185" t="s">
        <v>2135</v>
      </c>
      <c r="C55" s="1185">
        <v>53</v>
      </c>
      <c r="D55" s="1185">
        <v>681</v>
      </c>
      <c r="E55" s="1185">
        <v>161007083</v>
      </c>
      <c r="F55" s="1185">
        <v>59</v>
      </c>
      <c r="G55" s="1721">
        <v>3615.87</v>
      </c>
      <c r="H55" s="1185">
        <v>208.31</v>
      </c>
      <c r="I55" s="1185">
        <v>5.98</v>
      </c>
      <c r="J55" s="1185"/>
      <c r="K55" s="1185"/>
      <c r="L55" s="1185">
        <v>2</v>
      </c>
      <c r="M55" s="1185">
        <v>15</v>
      </c>
      <c r="N55" s="1185"/>
      <c r="O55" s="1185">
        <v>8850</v>
      </c>
      <c r="P55" s="1185"/>
      <c r="Q55" s="1185"/>
      <c r="R55" s="1185"/>
      <c r="S55" s="1185"/>
      <c r="T55" s="1185"/>
      <c r="U55" s="1185">
        <f t="shared" si="0"/>
        <v>442.5</v>
      </c>
      <c r="V55" s="1721">
        <f t="shared" si="1"/>
        <v>9292.5</v>
      </c>
      <c r="W55" s="1185" t="s">
        <v>257</v>
      </c>
      <c r="X55" s="1905" t="s">
        <v>690</v>
      </c>
    </row>
    <row r="56" spans="1:24">
      <c r="A56" s="1185">
        <v>54</v>
      </c>
      <c r="B56" s="1185" t="s">
        <v>2135</v>
      </c>
      <c r="C56" s="1185">
        <v>54</v>
      </c>
      <c r="D56" s="1185">
        <v>682</v>
      </c>
      <c r="E56" s="1185">
        <v>161007084</v>
      </c>
      <c r="F56" s="1185">
        <v>59</v>
      </c>
      <c r="G56" s="1721">
        <v>3613.64</v>
      </c>
      <c r="H56" s="1185">
        <v>212.96</v>
      </c>
      <c r="I56" s="1185">
        <v>0</v>
      </c>
      <c r="J56" s="1185"/>
      <c r="K56" s="1185"/>
      <c r="L56" s="1185">
        <v>2</v>
      </c>
      <c r="M56" s="1185">
        <v>20</v>
      </c>
      <c r="N56" s="1185"/>
      <c r="O56" s="1185"/>
      <c r="P56" s="1185"/>
      <c r="Q56" s="1185"/>
      <c r="R56" s="1185"/>
      <c r="S56" s="1185"/>
      <c r="T56" s="1185"/>
      <c r="U56" s="1185">
        <f t="shared" si="0"/>
        <v>0</v>
      </c>
      <c r="V56" s="1185">
        <f t="shared" si="1"/>
        <v>0</v>
      </c>
      <c r="W56" s="1185" t="s">
        <v>257</v>
      </c>
    </row>
    <row r="57" spans="1:24">
      <c r="A57" s="1185">
        <v>55</v>
      </c>
      <c r="B57" s="1185" t="s">
        <v>2136</v>
      </c>
      <c r="C57" s="1185">
        <v>55</v>
      </c>
      <c r="D57" s="1185">
        <v>683</v>
      </c>
      <c r="E57" s="1185">
        <v>161007085</v>
      </c>
      <c r="F57" s="1185">
        <v>58</v>
      </c>
      <c r="G57" s="1721">
        <v>3551.47</v>
      </c>
      <c r="H57" s="1185">
        <v>211.11</v>
      </c>
      <c r="I57" s="1185">
        <v>6.58</v>
      </c>
      <c r="J57" s="1185"/>
      <c r="K57" s="1185"/>
      <c r="L57" s="1185">
        <v>2</v>
      </c>
      <c r="M57" s="1185">
        <v>10</v>
      </c>
      <c r="N57" s="1185"/>
      <c r="O57" s="1185">
        <v>8700</v>
      </c>
      <c r="P57" s="1185"/>
      <c r="Q57" s="1185"/>
      <c r="R57" s="1185"/>
      <c r="S57" s="1185"/>
      <c r="T57" s="1185"/>
      <c r="U57" s="1185">
        <f t="shared" si="0"/>
        <v>435</v>
      </c>
      <c r="V57" s="1721">
        <f t="shared" si="1"/>
        <v>9135</v>
      </c>
      <c r="W57" s="1185" t="s">
        <v>257</v>
      </c>
      <c r="X57" s="1905" t="s">
        <v>690</v>
      </c>
    </row>
    <row r="58" spans="1:24">
      <c r="A58" s="1185">
        <v>56</v>
      </c>
      <c r="B58" s="1185" t="s">
        <v>2136</v>
      </c>
      <c r="C58" s="1185">
        <v>56</v>
      </c>
      <c r="D58" s="1185">
        <v>684</v>
      </c>
      <c r="E58" s="1185">
        <v>161007086</v>
      </c>
      <c r="F58" s="1185">
        <v>59</v>
      </c>
      <c r="G58" s="1721">
        <v>3640.04</v>
      </c>
      <c r="H58" s="1185">
        <v>194.31</v>
      </c>
      <c r="I58" s="1185">
        <v>7.75</v>
      </c>
      <c r="J58" s="1185"/>
      <c r="K58" s="1185"/>
      <c r="L58" s="1185">
        <v>2</v>
      </c>
      <c r="M58" s="1185">
        <v>5</v>
      </c>
      <c r="N58" s="1185"/>
      <c r="O58" s="1185"/>
      <c r="P58" s="1185"/>
      <c r="Q58" s="1185"/>
      <c r="R58" s="1185"/>
      <c r="S58" s="1185"/>
      <c r="T58" s="1185"/>
      <c r="U58" s="1185">
        <f t="shared" si="0"/>
        <v>0</v>
      </c>
      <c r="V58" s="1185">
        <f t="shared" si="1"/>
        <v>0</v>
      </c>
      <c r="W58" s="1185" t="s">
        <v>257</v>
      </c>
    </row>
    <row r="59" spans="1:24">
      <c r="A59" s="1185">
        <v>57</v>
      </c>
      <c r="B59" s="1185" t="s">
        <v>2136</v>
      </c>
      <c r="C59" s="1185">
        <v>57</v>
      </c>
      <c r="D59" s="1185">
        <v>685</v>
      </c>
      <c r="E59" s="1185">
        <v>161007087</v>
      </c>
      <c r="F59" s="1185">
        <v>58</v>
      </c>
      <c r="G59" s="1721">
        <v>3535.66</v>
      </c>
      <c r="H59" s="1185">
        <v>224.93</v>
      </c>
      <c r="I59" s="1185">
        <v>1.79</v>
      </c>
      <c r="J59" s="1185"/>
      <c r="K59" s="1185"/>
      <c r="L59" s="1185">
        <v>1</v>
      </c>
      <c r="M59" s="1185">
        <v>45</v>
      </c>
      <c r="N59" s="1185"/>
      <c r="O59" s="1185"/>
      <c r="P59" s="1185"/>
      <c r="Q59" s="1185"/>
      <c r="R59" s="1185"/>
      <c r="S59" s="1185"/>
      <c r="T59" s="1185"/>
      <c r="U59" s="1185">
        <f t="shared" si="0"/>
        <v>0</v>
      </c>
      <c r="V59" s="1185">
        <f t="shared" si="1"/>
        <v>0</v>
      </c>
      <c r="W59" s="1185" t="s">
        <v>257</v>
      </c>
    </row>
    <row r="60" spans="1:24">
      <c r="A60" s="1185">
        <v>58</v>
      </c>
      <c r="B60" s="1185" t="s">
        <v>2136</v>
      </c>
      <c r="C60" s="1185">
        <v>58</v>
      </c>
      <c r="D60" s="1185">
        <v>686</v>
      </c>
      <c r="E60" s="1185">
        <v>161007088</v>
      </c>
      <c r="F60" s="1185">
        <v>58</v>
      </c>
      <c r="G60" s="1721">
        <v>3517.25</v>
      </c>
      <c r="H60" s="1185">
        <v>248.15</v>
      </c>
      <c r="I60" s="1185">
        <v>3.8</v>
      </c>
      <c r="J60" s="1185"/>
      <c r="K60" s="1185"/>
      <c r="L60" s="1185">
        <v>1</v>
      </c>
      <c r="M60" s="1185">
        <v>55</v>
      </c>
      <c r="N60" s="1185"/>
      <c r="O60" s="1185"/>
      <c r="P60" s="1185"/>
      <c r="Q60" s="1185"/>
      <c r="R60" s="1185"/>
      <c r="S60" s="1185"/>
      <c r="T60" s="1185"/>
      <c r="U60" s="1185">
        <f t="shared" si="0"/>
        <v>0</v>
      </c>
      <c r="V60" s="1185">
        <f t="shared" si="1"/>
        <v>0</v>
      </c>
      <c r="W60" s="1185" t="s">
        <v>257</v>
      </c>
    </row>
    <row r="61" spans="1:24">
      <c r="A61" s="1185">
        <v>59</v>
      </c>
      <c r="B61" s="1185" t="s">
        <v>2136</v>
      </c>
      <c r="C61" s="1185">
        <v>59</v>
      </c>
      <c r="D61" s="1185">
        <v>687</v>
      </c>
      <c r="E61" s="1185">
        <v>161007089</v>
      </c>
      <c r="F61" s="1185">
        <v>57</v>
      </c>
      <c r="G61" s="1721">
        <v>3416.47</v>
      </c>
      <c r="H61" s="1185">
        <v>277.33</v>
      </c>
      <c r="I61" s="1185">
        <v>0</v>
      </c>
      <c r="J61" s="1185"/>
      <c r="K61" s="1185"/>
      <c r="L61" s="1185">
        <v>1</v>
      </c>
      <c r="M61" s="1185">
        <v>50</v>
      </c>
      <c r="N61" s="1185"/>
      <c r="O61" s="1185"/>
      <c r="P61" s="1185"/>
      <c r="Q61" s="1185"/>
      <c r="R61" s="1185"/>
      <c r="S61" s="1185"/>
      <c r="T61" s="1185"/>
      <c r="U61" s="1185">
        <f t="shared" si="0"/>
        <v>0</v>
      </c>
      <c r="V61" s="1185">
        <f t="shared" si="1"/>
        <v>0</v>
      </c>
      <c r="W61" s="1185" t="s">
        <v>257</v>
      </c>
    </row>
    <row r="62" spans="1:24">
      <c r="A62" s="1185">
        <v>60</v>
      </c>
      <c r="B62" s="1185" t="s">
        <v>2137</v>
      </c>
      <c r="C62" s="1185">
        <v>60</v>
      </c>
      <c r="D62" s="1185">
        <v>688</v>
      </c>
      <c r="E62" s="1185">
        <v>161007090</v>
      </c>
      <c r="F62" s="1185">
        <v>59</v>
      </c>
      <c r="G62" s="1721">
        <v>3581.85</v>
      </c>
      <c r="H62" s="1185">
        <v>241.95</v>
      </c>
      <c r="I62" s="1185">
        <v>0</v>
      </c>
      <c r="J62" s="1185"/>
      <c r="K62" s="1185"/>
      <c r="L62" s="1185">
        <v>2</v>
      </c>
      <c r="M62" s="1185">
        <v>20</v>
      </c>
      <c r="N62" s="1185"/>
      <c r="O62" s="1185"/>
      <c r="P62" s="1185"/>
      <c r="Q62" s="1185"/>
      <c r="R62" s="1185"/>
      <c r="S62" s="1185"/>
      <c r="T62" s="1185"/>
      <c r="U62" s="1185">
        <f t="shared" si="0"/>
        <v>0</v>
      </c>
      <c r="V62" s="1185">
        <f t="shared" si="1"/>
        <v>0</v>
      </c>
      <c r="W62" s="1185" t="s">
        <v>257</v>
      </c>
    </row>
    <row r="63" spans="1:24">
      <c r="A63" s="1185">
        <v>61</v>
      </c>
      <c r="B63" s="1185" t="s">
        <v>2137</v>
      </c>
      <c r="C63" s="1185">
        <v>61</v>
      </c>
      <c r="D63" s="1185">
        <v>689</v>
      </c>
      <c r="E63" s="1185">
        <v>161007091</v>
      </c>
      <c r="F63" s="1185">
        <v>58</v>
      </c>
      <c r="G63" s="1721">
        <v>3478.65</v>
      </c>
      <c r="H63" s="1185">
        <v>285.33999999999997</v>
      </c>
      <c r="I63" s="1185">
        <v>2.39</v>
      </c>
      <c r="J63" s="1185"/>
      <c r="K63" s="1185"/>
      <c r="L63" s="1185">
        <v>2</v>
      </c>
      <c r="M63" s="1185">
        <v>50</v>
      </c>
      <c r="N63" s="1185"/>
      <c r="O63" s="1185">
        <v>8700</v>
      </c>
      <c r="P63" s="1185"/>
      <c r="Q63" s="1185"/>
      <c r="R63" s="1185"/>
      <c r="S63" s="1185"/>
      <c r="T63" s="1185"/>
      <c r="U63" s="1185">
        <f t="shared" si="0"/>
        <v>435</v>
      </c>
      <c r="V63" s="1721">
        <f t="shared" si="1"/>
        <v>9135</v>
      </c>
      <c r="W63" s="1185" t="s">
        <v>257</v>
      </c>
      <c r="X63" s="139" t="s">
        <v>766</v>
      </c>
    </row>
    <row r="64" spans="1:24">
      <c r="A64" s="1185">
        <v>62</v>
      </c>
      <c r="B64" s="1185" t="s">
        <v>2137</v>
      </c>
      <c r="C64" s="1185">
        <v>62</v>
      </c>
      <c r="D64" s="1185">
        <v>690</v>
      </c>
      <c r="E64" s="1185">
        <v>161007092</v>
      </c>
      <c r="F64" s="1185">
        <v>58</v>
      </c>
      <c r="G64" s="1721">
        <v>3558.25</v>
      </c>
      <c r="H64" s="1185">
        <v>203.35</v>
      </c>
      <c r="I64" s="1185">
        <v>0</v>
      </c>
      <c r="J64" s="1185"/>
      <c r="K64" s="1185"/>
      <c r="L64" s="1185">
        <v>2</v>
      </c>
      <c r="M64" s="1185">
        <v>20</v>
      </c>
      <c r="N64" s="1185"/>
      <c r="O64" s="1185"/>
      <c r="P64" s="1185"/>
      <c r="Q64" s="1185"/>
      <c r="R64" s="1185"/>
      <c r="S64" s="1185"/>
      <c r="T64" s="1185"/>
      <c r="U64" s="1185">
        <f t="shared" si="0"/>
        <v>0</v>
      </c>
      <c r="V64" s="1185">
        <f t="shared" si="1"/>
        <v>0</v>
      </c>
      <c r="W64" s="1185" t="s">
        <v>257</v>
      </c>
    </row>
    <row r="65" spans="1:24">
      <c r="A65" s="1185">
        <v>63</v>
      </c>
      <c r="B65" s="1185" t="s">
        <v>2137</v>
      </c>
      <c r="C65" s="1185">
        <v>63</v>
      </c>
      <c r="D65" s="1185">
        <v>691</v>
      </c>
      <c r="E65" s="1185">
        <v>161007093</v>
      </c>
      <c r="F65" s="1185">
        <v>59</v>
      </c>
      <c r="G65" s="1721">
        <v>3645.23</v>
      </c>
      <c r="H65" s="1185">
        <v>189.53</v>
      </c>
      <c r="I65" s="1185">
        <v>5.36</v>
      </c>
      <c r="J65" s="1185"/>
      <c r="K65" s="1185"/>
      <c r="L65" s="1185">
        <v>2</v>
      </c>
      <c r="M65" s="1185">
        <v>10</v>
      </c>
      <c r="N65" s="1185"/>
      <c r="O65" s="1185">
        <v>8850</v>
      </c>
      <c r="P65" s="1185"/>
      <c r="Q65" s="1185"/>
      <c r="R65" s="1185"/>
      <c r="S65" s="1185"/>
      <c r="T65" s="1185"/>
      <c r="U65" s="1185">
        <f t="shared" si="0"/>
        <v>442.5</v>
      </c>
      <c r="V65" s="1721">
        <f t="shared" si="1"/>
        <v>9292.5</v>
      </c>
      <c r="W65" s="1185" t="s">
        <v>257</v>
      </c>
      <c r="X65" s="1905" t="s">
        <v>690</v>
      </c>
    </row>
    <row r="66" spans="1:24">
      <c r="A66" s="1185">
        <v>64</v>
      </c>
      <c r="B66" s="1185" t="s">
        <v>2137</v>
      </c>
      <c r="C66" s="1185">
        <v>64</v>
      </c>
      <c r="D66" s="1185">
        <v>692</v>
      </c>
      <c r="E66" s="1185">
        <v>141000509</v>
      </c>
      <c r="F66" s="1185">
        <v>59</v>
      </c>
      <c r="G66" s="1721">
        <v>3656.87</v>
      </c>
      <c r="H66" s="1185">
        <v>166.07</v>
      </c>
      <c r="I66" s="1185">
        <v>4.74</v>
      </c>
      <c r="J66" s="1185"/>
      <c r="K66" s="1185"/>
      <c r="L66" s="1185">
        <v>2</v>
      </c>
      <c r="M66" s="1185">
        <v>10</v>
      </c>
      <c r="N66" s="1185"/>
      <c r="O66" s="1185"/>
      <c r="P66" s="1185"/>
      <c r="Q66" s="1185"/>
      <c r="R66" s="1185"/>
      <c r="S66" s="1185"/>
      <c r="T66" s="1185"/>
      <c r="U66" s="1185">
        <f t="shared" si="0"/>
        <v>0</v>
      </c>
      <c r="V66" s="1185">
        <f t="shared" si="1"/>
        <v>0</v>
      </c>
      <c r="W66" s="1185" t="s">
        <v>257</v>
      </c>
    </row>
    <row r="67" spans="1:24">
      <c r="A67" s="1185">
        <v>65</v>
      </c>
      <c r="B67" s="1185" t="s">
        <v>2137</v>
      </c>
      <c r="C67" s="1185">
        <v>65</v>
      </c>
      <c r="D67" s="1185">
        <v>693</v>
      </c>
      <c r="E67" s="1185">
        <v>161007094</v>
      </c>
      <c r="F67" s="1185">
        <v>57</v>
      </c>
      <c r="G67" s="1721">
        <v>3485.26</v>
      </c>
      <c r="H67" s="1185">
        <v>211.34</v>
      </c>
      <c r="I67" s="1185">
        <v>0</v>
      </c>
      <c r="J67" s="1185"/>
      <c r="K67" s="1185"/>
      <c r="L67" s="1185">
        <v>2</v>
      </c>
      <c r="M67" s="1185">
        <v>25</v>
      </c>
      <c r="N67" s="1185"/>
      <c r="O67" s="1185"/>
      <c r="P67" s="1185"/>
      <c r="Q67" s="1185"/>
      <c r="R67" s="1185"/>
      <c r="S67" s="1185"/>
      <c r="T67" s="1185"/>
      <c r="U67" s="1185">
        <f t="shared" si="0"/>
        <v>0</v>
      </c>
      <c r="V67" s="1185">
        <f t="shared" si="1"/>
        <v>0</v>
      </c>
      <c r="W67" s="1185" t="s">
        <v>257</v>
      </c>
    </row>
    <row r="68" spans="1:24">
      <c r="A68" s="1185">
        <v>66</v>
      </c>
      <c r="B68" s="1185" t="s">
        <v>2137</v>
      </c>
      <c r="C68" s="1185">
        <v>66</v>
      </c>
      <c r="D68" s="1185">
        <v>694</v>
      </c>
      <c r="E68" s="1185">
        <v>161007095</v>
      </c>
      <c r="F68" s="1185">
        <v>58</v>
      </c>
      <c r="G68" s="1721">
        <v>3470.89</v>
      </c>
      <c r="H68" s="1185">
        <v>279.51</v>
      </c>
      <c r="I68" s="1185">
        <v>0</v>
      </c>
      <c r="J68" s="1185"/>
      <c r="K68" s="1185"/>
      <c r="L68" s="1185">
        <v>2</v>
      </c>
      <c r="M68" s="1185">
        <v>40</v>
      </c>
      <c r="N68" s="1185"/>
      <c r="O68" s="1185"/>
      <c r="P68" s="1185"/>
      <c r="Q68" s="1185"/>
      <c r="R68" s="1185"/>
      <c r="S68" s="1185"/>
      <c r="T68" s="1185"/>
      <c r="U68" s="1185">
        <f t="shared" si="0"/>
        <v>0</v>
      </c>
      <c r="V68" s="1185">
        <f t="shared" si="1"/>
        <v>0</v>
      </c>
      <c r="W68" s="1185" t="s">
        <v>257</v>
      </c>
    </row>
    <row r="69" spans="1:24">
      <c r="A69" s="1185">
        <v>67</v>
      </c>
      <c r="B69" s="1185" t="s">
        <v>2137</v>
      </c>
      <c r="C69" s="1185">
        <v>67</v>
      </c>
      <c r="D69" s="1185">
        <v>695</v>
      </c>
      <c r="E69" s="1185">
        <v>161007096</v>
      </c>
      <c r="F69" s="1185">
        <v>57</v>
      </c>
      <c r="G69" s="1721">
        <v>3459.27</v>
      </c>
      <c r="H69" s="1185">
        <v>234.53</v>
      </c>
      <c r="I69" s="1185">
        <v>0</v>
      </c>
      <c r="J69" s="1185"/>
      <c r="K69" s="1185"/>
      <c r="L69" s="1185">
        <v>2</v>
      </c>
      <c r="M69" s="1185">
        <v>0</v>
      </c>
      <c r="N69" s="1185"/>
      <c r="O69" s="1185"/>
      <c r="P69" s="1185"/>
      <c r="Q69" s="1185"/>
      <c r="R69" s="1185"/>
      <c r="S69" s="1185"/>
      <c r="T69" s="1185"/>
      <c r="U69" s="1185">
        <f t="shared" si="0"/>
        <v>0</v>
      </c>
      <c r="V69" s="1185">
        <f t="shared" si="1"/>
        <v>0</v>
      </c>
      <c r="W69" s="1185" t="s">
        <v>257</v>
      </c>
    </row>
    <row r="70" spans="1:24">
      <c r="A70" s="1185">
        <v>68</v>
      </c>
      <c r="B70" s="1185" t="s">
        <v>2138</v>
      </c>
      <c r="C70" s="1185">
        <v>68</v>
      </c>
      <c r="D70" s="1185">
        <v>696</v>
      </c>
      <c r="E70" s="1185">
        <v>161007097</v>
      </c>
      <c r="F70" s="1185">
        <v>59</v>
      </c>
      <c r="G70" s="1721">
        <v>3621.05</v>
      </c>
      <c r="H70" s="1185">
        <v>208.71</v>
      </c>
      <c r="I70" s="1185">
        <v>5.96</v>
      </c>
      <c r="J70" s="1185"/>
      <c r="K70" s="1185"/>
      <c r="L70" s="1185">
        <v>2</v>
      </c>
      <c r="M70" s="1185">
        <v>5</v>
      </c>
      <c r="N70" s="1185"/>
      <c r="O70" s="1185">
        <v>8850</v>
      </c>
      <c r="P70" s="1185"/>
      <c r="Q70" s="1185"/>
      <c r="R70" s="1185"/>
      <c r="S70" s="1185"/>
      <c r="T70" s="1185"/>
      <c r="U70" s="1185">
        <f t="shared" si="0"/>
        <v>442.5</v>
      </c>
      <c r="V70" s="1721">
        <f t="shared" si="1"/>
        <v>9292.5</v>
      </c>
      <c r="W70" s="1185" t="s">
        <v>257</v>
      </c>
      <c r="X70" s="1905" t="s">
        <v>690</v>
      </c>
    </row>
    <row r="71" spans="1:24">
      <c r="A71" s="1185">
        <v>69</v>
      </c>
      <c r="B71" s="1185" t="s">
        <v>2138</v>
      </c>
      <c r="C71" s="1185">
        <v>69</v>
      </c>
      <c r="D71" s="1185">
        <v>697</v>
      </c>
      <c r="E71" s="1185">
        <v>141000510</v>
      </c>
      <c r="F71" s="1185">
        <v>58</v>
      </c>
      <c r="G71" s="1721">
        <v>3530.06</v>
      </c>
      <c r="H71" s="1185">
        <v>228.74</v>
      </c>
      <c r="I71" s="1185">
        <v>0</v>
      </c>
      <c r="J71" s="1185"/>
      <c r="K71" s="1185"/>
      <c r="L71" s="1185">
        <v>1</v>
      </c>
      <c r="M71" s="1185">
        <v>40</v>
      </c>
      <c r="N71" s="1185"/>
      <c r="O71" s="1185"/>
      <c r="P71" s="1185"/>
      <c r="Q71" s="1185"/>
      <c r="R71" s="1185"/>
      <c r="S71" s="1185"/>
      <c r="T71" s="1185"/>
      <c r="U71" s="1185">
        <f t="shared" ref="U71:U134" si="2">O71*5%</f>
        <v>0</v>
      </c>
      <c r="V71" s="1185">
        <f t="shared" ref="V71:V134" si="3">O71+U71</f>
        <v>0</v>
      </c>
      <c r="W71" s="1185" t="s">
        <v>257</v>
      </c>
    </row>
    <row r="72" spans="1:24">
      <c r="A72" s="1185">
        <v>70</v>
      </c>
      <c r="B72" s="1185" t="s">
        <v>2138</v>
      </c>
      <c r="C72" s="1185">
        <v>70</v>
      </c>
      <c r="D72" s="1185">
        <v>698</v>
      </c>
      <c r="E72" s="1185">
        <v>141000511</v>
      </c>
      <c r="F72" s="1185">
        <v>58</v>
      </c>
      <c r="G72" s="1721">
        <v>3569.88</v>
      </c>
      <c r="H72" s="1185">
        <v>187.29</v>
      </c>
      <c r="I72" s="1185">
        <v>3.97</v>
      </c>
      <c r="J72" s="1185"/>
      <c r="K72" s="1185"/>
      <c r="L72" s="1185">
        <v>1</v>
      </c>
      <c r="M72" s="1185">
        <v>40</v>
      </c>
      <c r="N72" s="1185"/>
      <c r="O72" s="1185">
        <v>8700</v>
      </c>
      <c r="P72" s="1185"/>
      <c r="Q72" s="1185"/>
      <c r="R72" s="1185"/>
      <c r="S72" s="1185"/>
      <c r="T72" s="1185"/>
      <c r="U72" s="1185">
        <f t="shared" si="2"/>
        <v>435</v>
      </c>
      <c r="V72" s="1721">
        <f t="shared" si="3"/>
        <v>9135</v>
      </c>
      <c r="W72" s="1185" t="s">
        <v>257</v>
      </c>
      <c r="X72" s="139" t="s">
        <v>766</v>
      </c>
    </row>
    <row r="73" spans="1:24">
      <c r="A73" s="1185">
        <v>71</v>
      </c>
      <c r="B73" s="1185" t="s">
        <v>2138</v>
      </c>
      <c r="C73" s="1185">
        <v>71</v>
      </c>
      <c r="D73" s="1185">
        <v>699</v>
      </c>
      <c r="E73" s="1185">
        <v>161007098</v>
      </c>
      <c r="F73" s="1185">
        <v>59</v>
      </c>
      <c r="G73" s="1721">
        <v>3621.85</v>
      </c>
      <c r="H73" s="1185">
        <v>203.73</v>
      </c>
      <c r="I73" s="1185">
        <v>1.78</v>
      </c>
      <c r="J73" s="1185"/>
      <c r="K73" s="1185"/>
      <c r="L73" s="1185">
        <v>1</v>
      </c>
      <c r="M73" s="1185">
        <v>45</v>
      </c>
      <c r="N73" s="1185"/>
      <c r="O73" s="1185"/>
      <c r="P73" s="1185"/>
      <c r="Q73" s="1185"/>
      <c r="R73" s="1185"/>
      <c r="S73" s="1185"/>
      <c r="T73" s="1185"/>
      <c r="U73" s="1185">
        <f t="shared" si="2"/>
        <v>0</v>
      </c>
      <c r="V73" s="1185">
        <f t="shared" si="3"/>
        <v>0</v>
      </c>
      <c r="W73" s="1185" t="s">
        <v>257</v>
      </c>
    </row>
    <row r="74" spans="1:24">
      <c r="A74" s="1185">
        <v>72</v>
      </c>
      <c r="B74" s="1185" t="s">
        <v>2138</v>
      </c>
      <c r="C74" s="1185">
        <v>72</v>
      </c>
      <c r="D74" s="1185">
        <v>700</v>
      </c>
      <c r="E74" s="1185">
        <v>161007099</v>
      </c>
      <c r="F74" s="1185">
        <v>58</v>
      </c>
      <c r="G74" s="1721">
        <v>3559.67</v>
      </c>
      <c r="H74" s="1185">
        <v>196.53</v>
      </c>
      <c r="I74" s="1185">
        <v>0.2</v>
      </c>
      <c r="J74" s="1185"/>
      <c r="K74" s="1185"/>
      <c r="L74" s="1185">
        <v>1</v>
      </c>
      <c r="M74" s="1185">
        <v>35</v>
      </c>
      <c r="N74" s="1185"/>
      <c r="O74" s="1185"/>
      <c r="P74" s="1185"/>
      <c r="Q74" s="1185"/>
      <c r="R74" s="1185"/>
      <c r="S74" s="1185"/>
      <c r="T74" s="1185"/>
      <c r="U74" s="1185">
        <f t="shared" si="2"/>
        <v>0</v>
      </c>
      <c r="V74" s="1185">
        <f t="shared" si="3"/>
        <v>0</v>
      </c>
      <c r="W74" s="1185" t="s">
        <v>257</v>
      </c>
    </row>
    <row r="75" spans="1:24">
      <c r="A75" s="1185">
        <v>73</v>
      </c>
      <c r="B75" s="1185" t="s">
        <v>2138</v>
      </c>
      <c r="C75" s="1185">
        <v>73</v>
      </c>
      <c r="D75" s="1185">
        <v>701</v>
      </c>
      <c r="E75" s="1185">
        <v>161007100</v>
      </c>
      <c r="F75" s="1185">
        <v>59</v>
      </c>
      <c r="G75" s="1721">
        <v>3634.45</v>
      </c>
      <c r="H75" s="1185">
        <v>194.14</v>
      </c>
      <c r="I75" s="1185">
        <v>4.79</v>
      </c>
      <c r="J75" s="1185"/>
      <c r="K75" s="1185"/>
      <c r="L75" s="1185">
        <v>1</v>
      </c>
      <c r="M75" s="1185">
        <v>45</v>
      </c>
      <c r="N75" s="1185"/>
      <c r="O75" s="1185">
        <v>8850</v>
      </c>
      <c r="P75" s="1185"/>
      <c r="Q75" s="1185"/>
      <c r="R75" s="1185"/>
      <c r="S75" s="1185"/>
      <c r="T75" s="1185"/>
      <c r="U75" s="1185">
        <f t="shared" si="2"/>
        <v>442.5</v>
      </c>
      <c r="V75" s="1721">
        <f t="shared" si="3"/>
        <v>9292.5</v>
      </c>
      <c r="W75" s="1185" t="s">
        <v>257</v>
      </c>
      <c r="X75" s="1905" t="s">
        <v>690</v>
      </c>
    </row>
    <row r="76" spans="1:24">
      <c r="A76" s="1185">
        <v>74</v>
      </c>
      <c r="B76" s="1185" t="s">
        <v>2138</v>
      </c>
      <c r="C76" s="1185">
        <v>74</v>
      </c>
      <c r="D76" s="1185">
        <v>702</v>
      </c>
      <c r="E76" s="1185">
        <v>161007101</v>
      </c>
      <c r="F76" s="1185">
        <v>59</v>
      </c>
      <c r="G76" s="1721">
        <v>3593.03</v>
      </c>
      <c r="H76" s="1185">
        <v>237.16</v>
      </c>
      <c r="I76" s="1185">
        <v>0.79</v>
      </c>
      <c r="J76" s="1185"/>
      <c r="K76" s="1185"/>
      <c r="L76" s="1185">
        <v>1</v>
      </c>
      <c r="M76" s="1185">
        <v>45</v>
      </c>
      <c r="N76" s="1185"/>
      <c r="O76" s="1185"/>
      <c r="P76" s="1185"/>
      <c r="Q76" s="1185"/>
      <c r="R76" s="1185"/>
      <c r="S76" s="1185"/>
      <c r="T76" s="1185"/>
      <c r="U76" s="1185">
        <f t="shared" si="2"/>
        <v>0</v>
      </c>
      <c r="V76" s="1185">
        <f t="shared" si="3"/>
        <v>0</v>
      </c>
      <c r="W76" s="1185" t="s">
        <v>257</v>
      </c>
    </row>
    <row r="77" spans="1:24">
      <c r="A77" s="1185">
        <v>75</v>
      </c>
      <c r="B77" s="1185" t="s">
        <v>2138</v>
      </c>
      <c r="C77" s="1185">
        <v>75</v>
      </c>
      <c r="D77" s="1185">
        <v>703</v>
      </c>
      <c r="E77" s="1185">
        <v>161007102</v>
      </c>
      <c r="F77" s="1185">
        <v>58</v>
      </c>
      <c r="G77" s="1721">
        <v>3504.89</v>
      </c>
      <c r="H77" s="1185">
        <v>248.91</v>
      </c>
      <c r="I77" s="1185">
        <v>3.4</v>
      </c>
      <c r="J77" s="1185"/>
      <c r="K77" s="1185"/>
      <c r="L77" s="1185">
        <v>1</v>
      </c>
      <c r="M77" s="1185">
        <v>15</v>
      </c>
      <c r="N77" s="1185"/>
      <c r="O77" s="1185"/>
      <c r="P77" s="1185"/>
      <c r="Q77" s="1185"/>
      <c r="R77" s="1185"/>
      <c r="S77" s="1185"/>
      <c r="T77" s="1185"/>
      <c r="U77" s="1185">
        <f t="shared" si="2"/>
        <v>0</v>
      </c>
      <c r="V77" s="1185">
        <f t="shared" si="3"/>
        <v>0</v>
      </c>
      <c r="W77" s="1185" t="s">
        <v>257</v>
      </c>
    </row>
    <row r="78" spans="1:24">
      <c r="A78" s="1185">
        <v>76</v>
      </c>
      <c r="B78" s="1185" t="s">
        <v>2139</v>
      </c>
      <c r="C78" s="1185">
        <v>76</v>
      </c>
      <c r="D78" s="1185">
        <v>704</v>
      </c>
      <c r="E78" s="1185">
        <v>161007103</v>
      </c>
      <c r="F78" s="1185">
        <v>58</v>
      </c>
      <c r="G78" s="1721">
        <v>3501.65</v>
      </c>
      <c r="H78" s="1185">
        <v>259.95</v>
      </c>
      <c r="I78" s="1185">
        <v>0</v>
      </c>
      <c r="J78" s="1185"/>
      <c r="K78" s="1185"/>
      <c r="L78" s="1185">
        <v>2</v>
      </c>
      <c r="M78" s="1185">
        <v>35</v>
      </c>
      <c r="N78" s="1185"/>
      <c r="O78" s="1185"/>
      <c r="P78" s="1185"/>
      <c r="Q78" s="1185"/>
      <c r="R78" s="1185"/>
      <c r="S78" s="1185"/>
      <c r="T78" s="1185"/>
      <c r="U78" s="1185">
        <f t="shared" si="2"/>
        <v>0</v>
      </c>
      <c r="V78" s="1185">
        <f t="shared" si="3"/>
        <v>0</v>
      </c>
      <c r="W78" s="1185" t="s">
        <v>257</v>
      </c>
    </row>
    <row r="79" spans="1:24">
      <c r="A79" s="1185">
        <v>77</v>
      </c>
      <c r="B79" s="1185" t="s">
        <v>2139</v>
      </c>
      <c r="C79" s="1185">
        <v>77</v>
      </c>
      <c r="D79" s="1185">
        <v>705</v>
      </c>
      <c r="E79" s="1185">
        <v>161007104</v>
      </c>
      <c r="F79" s="1185">
        <v>57</v>
      </c>
      <c r="G79" s="1721">
        <v>3487.87</v>
      </c>
      <c r="H79" s="1185">
        <v>206.91</v>
      </c>
      <c r="I79" s="1185">
        <v>0.98</v>
      </c>
      <c r="J79" s="1185"/>
      <c r="K79" s="1185"/>
      <c r="L79" s="1185">
        <v>2</v>
      </c>
      <c r="M79" s="1185">
        <v>40</v>
      </c>
      <c r="N79" s="1185"/>
      <c r="O79" s="1185"/>
      <c r="P79" s="1185"/>
      <c r="Q79" s="1185"/>
      <c r="R79" s="1185"/>
      <c r="S79" s="1185"/>
      <c r="T79" s="1185"/>
      <c r="U79" s="1185">
        <f t="shared" si="2"/>
        <v>0</v>
      </c>
      <c r="V79" s="1185">
        <f t="shared" si="3"/>
        <v>0</v>
      </c>
      <c r="W79" s="1185" t="s">
        <v>257</v>
      </c>
    </row>
    <row r="80" spans="1:24">
      <c r="A80" s="1185">
        <v>78</v>
      </c>
      <c r="B80" s="1185" t="s">
        <v>2139</v>
      </c>
      <c r="C80" s="1185">
        <v>78</v>
      </c>
      <c r="D80" s="1185">
        <v>706</v>
      </c>
      <c r="E80" s="1185">
        <v>161007105</v>
      </c>
      <c r="F80" s="1185">
        <v>57</v>
      </c>
      <c r="G80" s="1721">
        <v>3486.25</v>
      </c>
      <c r="H80" s="1185">
        <v>213.15</v>
      </c>
      <c r="I80" s="1185">
        <v>0</v>
      </c>
      <c r="J80" s="1185"/>
      <c r="K80" s="1185"/>
      <c r="L80" s="1185">
        <v>2</v>
      </c>
      <c r="M80" s="1185">
        <v>30</v>
      </c>
      <c r="N80" s="1185"/>
      <c r="O80" s="1185"/>
      <c r="P80" s="1185"/>
      <c r="Q80" s="1185"/>
      <c r="R80" s="1185"/>
      <c r="S80" s="1185"/>
      <c r="T80" s="1185"/>
      <c r="U80" s="1185">
        <f t="shared" si="2"/>
        <v>0</v>
      </c>
      <c r="V80" s="1185">
        <f t="shared" si="3"/>
        <v>0</v>
      </c>
      <c r="W80" s="1185" t="s">
        <v>257</v>
      </c>
    </row>
    <row r="81" spans="1:24">
      <c r="A81" s="1185">
        <v>79</v>
      </c>
      <c r="B81" s="1185" t="s">
        <v>2139</v>
      </c>
      <c r="C81" s="1185">
        <v>79</v>
      </c>
      <c r="D81" s="1185">
        <v>707</v>
      </c>
      <c r="E81" s="1185">
        <v>161007106</v>
      </c>
      <c r="F81" s="1185">
        <v>57</v>
      </c>
      <c r="G81" s="1721">
        <v>3506.69</v>
      </c>
      <c r="H81" s="1185">
        <v>181.9</v>
      </c>
      <c r="I81" s="1185">
        <v>0.39</v>
      </c>
      <c r="J81" s="1185"/>
      <c r="K81" s="1185"/>
      <c r="L81" s="1185">
        <v>1</v>
      </c>
      <c r="M81" s="1185">
        <v>50</v>
      </c>
      <c r="N81" s="1185"/>
      <c r="O81" s="1185"/>
      <c r="P81" s="1185"/>
      <c r="Q81" s="1185"/>
      <c r="R81" s="1185"/>
      <c r="S81" s="1185"/>
      <c r="T81" s="1185"/>
      <c r="U81" s="1185">
        <f t="shared" si="2"/>
        <v>0</v>
      </c>
      <c r="V81" s="1185">
        <f t="shared" si="3"/>
        <v>0</v>
      </c>
      <c r="W81" s="1185" t="s">
        <v>257</v>
      </c>
    </row>
    <row r="82" spans="1:24">
      <c r="A82" s="1185">
        <v>80</v>
      </c>
      <c r="B82" s="1185" t="s">
        <v>2139</v>
      </c>
      <c r="C82" s="1185">
        <v>80</v>
      </c>
      <c r="D82" s="1185">
        <v>708</v>
      </c>
      <c r="E82" s="1185">
        <v>151000256</v>
      </c>
      <c r="F82" s="1185">
        <v>57</v>
      </c>
      <c r="G82" s="1721">
        <v>3514.06</v>
      </c>
      <c r="H82" s="1185">
        <v>182.73</v>
      </c>
      <c r="I82" s="1185">
        <v>0.19</v>
      </c>
      <c r="J82" s="1185"/>
      <c r="K82" s="1185"/>
      <c r="L82" s="1185">
        <v>2</v>
      </c>
      <c r="M82" s="1185">
        <v>5</v>
      </c>
      <c r="N82" s="1185"/>
      <c r="O82" s="1185"/>
      <c r="P82" s="1185"/>
      <c r="Q82" s="1185"/>
      <c r="R82" s="1185"/>
      <c r="S82" s="1185"/>
      <c r="T82" s="1185"/>
      <c r="U82" s="1185">
        <f t="shared" si="2"/>
        <v>0</v>
      </c>
      <c r="V82" s="1185">
        <f t="shared" si="3"/>
        <v>0</v>
      </c>
      <c r="W82" s="1185" t="s">
        <v>257</v>
      </c>
    </row>
    <row r="83" spans="1:24">
      <c r="A83" s="1185">
        <v>81</v>
      </c>
      <c r="B83" s="1185" t="s">
        <v>2139</v>
      </c>
      <c r="C83" s="1185">
        <v>81</v>
      </c>
      <c r="D83" s="1185">
        <v>709</v>
      </c>
      <c r="E83" s="1185">
        <v>161007107</v>
      </c>
      <c r="F83" s="1185">
        <v>58</v>
      </c>
      <c r="G83" s="1721">
        <v>3555.05</v>
      </c>
      <c r="H83" s="1185">
        <v>206.55</v>
      </c>
      <c r="I83" s="1185">
        <v>0</v>
      </c>
      <c r="J83" s="1185"/>
      <c r="K83" s="1185"/>
      <c r="L83" s="1185">
        <v>2</v>
      </c>
      <c r="M83" s="1185">
        <v>10</v>
      </c>
      <c r="N83" s="1185"/>
      <c r="O83" s="1185"/>
      <c r="P83" s="1185"/>
      <c r="Q83" s="1185"/>
      <c r="R83" s="1185"/>
      <c r="S83" s="1185"/>
      <c r="T83" s="1185"/>
      <c r="U83" s="1185">
        <f t="shared" si="2"/>
        <v>0</v>
      </c>
      <c r="V83" s="1185">
        <f t="shared" si="3"/>
        <v>0</v>
      </c>
      <c r="W83" s="1185" t="s">
        <v>257</v>
      </c>
    </row>
    <row r="84" spans="1:24">
      <c r="A84" s="1185">
        <v>82</v>
      </c>
      <c r="B84" s="1185" t="s">
        <v>2139</v>
      </c>
      <c r="C84" s="1185">
        <v>82</v>
      </c>
      <c r="D84" s="1185">
        <v>710</v>
      </c>
      <c r="E84" s="1185">
        <v>161007108</v>
      </c>
      <c r="F84" s="1185">
        <v>59</v>
      </c>
      <c r="G84" s="1721">
        <v>3619.26</v>
      </c>
      <c r="H84" s="1185">
        <v>201.74</v>
      </c>
      <c r="I84" s="1185">
        <v>0</v>
      </c>
      <c r="J84" s="1185"/>
      <c r="K84" s="1185"/>
      <c r="L84" s="1185">
        <v>2</v>
      </c>
      <c r="M84" s="1185">
        <v>30</v>
      </c>
      <c r="N84" s="1185"/>
      <c r="O84" s="1185"/>
      <c r="P84" s="1185"/>
      <c r="Q84" s="1185"/>
      <c r="R84" s="1185"/>
      <c r="S84" s="1185"/>
      <c r="T84" s="1185"/>
      <c r="U84" s="1185">
        <f t="shared" si="2"/>
        <v>0</v>
      </c>
      <c r="V84" s="1185">
        <f t="shared" si="3"/>
        <v>0</v>
      </c>
      <c r="W84" s="1185" t="s">
        <v>257</v>
      </c>
    </row>
    <row r="85" spans="1:24">
      <c r="A85" s="1185">
        <v>83</v>
      </c>
      <c r="B85" s="1185" t="s">
        <v>2140</v>
      </c>
      <c r="C85" s="1185">
        <v>83</v>
      </c>
      <c r="D85" s="1185">
        <v>711</v>
      </c>
      <c r="E85" s="1185">
        <v>161007109</v>
      </c>
      <c r="F85" s="1185">
        <v>59</v>
      </c>
      <c r="G85" s="1721">
        <v>3563.7</v>
      </c>
      <c r="H85" s="1185">
        <v>256.66000000000003</v>
      </c>
      <c r="I85" s="1185">
        <v>10.56</v>
      </c>
      <c r="J85" s="1185"/>
      <c r="K85" s="1185"/>
      <c r="L85" s="1185">
        <v>2</v>
      </c>
      <c r="M85" s="1185">
        <v>30</v>
      </c>
      <c r="N85" s="1185"/>
      <c r="O85" s="1185">
        <v>17700</v>
      </c>
      <c r="P85" s="1185"/>
      <c r="Q85" s="1185"/>
      <c r="R85" s="1185"/>
      <c r="S85" s="1185"/>
      <c r="T85" s="1185"/>
      <c r="U85" s="1185">
        <f t="shared" si="2"/>
        <v>885</v>
      </c>
      <c r="V85" s="1721">
        <f t="shared" si="3"/>
        <v>18585</v>
      </c>
      <c r="W85" s="1185" t="s">
        <v>257</v>
      </c>
      <c r="X85" s="1905" t="s">
        <v>690</v>
      </c>
    </row>
    <row r="86" spans="1:24">
      <c r="A86" s="1185">
        <v>84</v>
      </c>
      <c r="B86" s="1185" t="s">
        <v>2140</v>
      </c>
      <c r="C86" s="1185">
        <v>84</v>
      </c>
      <c r="D86" s="1185">
        <v>712</v>
      </c>
      <c r="E86" s="1185">
        <v>161007110</v>
      </c>
      <c r="F86" s="1185">
        <v>58</v>
      </c>
      <c r="G86" s="1721">
        <v>3491.66</v>
      </c>
      <c r="H86" s="1185">
        <v>267.14</v>
      </c>
      <c r="I86" s="1185">
        <v>0</v>
      </c>
      <c r="J86" s="1185"/>
      <c r="K86" s="1185"/>
      <c r="L86" s="1185">
        <v>2</v>
      </c>
      <c r="M86" s="1185">
        <v>40</v>
      </c>
      <c r="N86" s="1185"/>
      <c r="O86" s="1185"/>
      <c r="P86" s="1185"/>
      <c r="Q86" s="1185"/>
      <c r="R86" s="1185"/>
      <c r="S86" s="1185"/>
      <c r="T86" s="1185"/>
      <c r="U86" s="1185">
        <f t="shared" si="2"/>
        <v>0</v>
      </c>
      <c r="V86" s="1185">
        <f t="shared" si="3"/>
        <v>0</v>
      </c>
      <c r="W86" s="1185" t="s">
        <v>257</v>
      </c>
    </row>
    <row r="87" spans="1:24">
      <c r="A87" s="1185">
        <v>85</v>
      </c>
      <c r="B87" s="1185" t="s">
        <v>2140</v>
      </c>
      <c r="C87" s="1185">
        <v>85</v>
      </c>
      <c r="D87" s="1185">
        <v>713</v>
      </c>
      <c r="E87" s="1185">
        <v>161007111</v>
      </c>
      <c r="F87" s="1185">
        <v>58</v>
      </c>
      <c r="G87" s="1721">
        <v>3551.08</v>
      </c>
      <c r="H87" s="1185">
        <v>205.71</v>
      </c>
      <c r="I87" s="1185">
        <v>3.59</v>
      </c>
      <c r="J87" s="1185"/>
      <c r="K87" s="1185"/>
      <c r="L87" s="1185">
        <v>2</v>
      </c>
      <c r="M87" s="1185">
        <v>40</v>
      </c>
      <c r="N87" s="1185"/>
      <c r="O87" s="1185"/>
      <c r="P87" s="1185"/>
      <c r="Q87" s="1185"/>
      <c r="R87" s="1185"/>
      <c r="S87" s="1185"/>
      <c r="T87" s="1185"/>
      <c r="U87" s="1185">
        <f t="shared" si="2"/>
        <v>0</v>
      </c>
      <c r="V87" s="1185">
        <f t="shared" si="3"/>
        <v>0</v>
      </c>
      <c r="W87" s="1185" t="s">
        <v>257</v>
      </c>
    </row>
    <row r="88" spans="1:24">
      <c r="A88" s="1185">
        <v>86</v>
      </c>
      <c r="B88" s="1185" t="s">
        <v>2140</v>
      </c>
      <c r="C88" s="1185">
        <v>86</v>
      </c>
      <c r="D88" s="1185">
        <v>714</v>
      </c>
      <c r="E88" s="1185">
        <v>161007112</v>
      </c>
      <c r="F88" s="1185">
        <v>58</v>
      </c>
      <c r="G88" s="1721">
        <v>3533.65</v>
      </c>
      <c r="H88" s="1185">
        <v>228.14</v>
      </c>
      <c r="I88" s="1185">
        <v>0.19</v>
      </c>
      <c r="J88" s="1185"/>
      <c r="K88" s="1185"/>
      <c r="L88" s="1185">
        <v>1</v>
      </c>
      <c r="M88" s="1185">
        <v>50</v>
      </c>
      <c r="N88" s="1185"/>
      <c r="O88" s="1185"/>
      <c r="P88" s="1185"/>
      <c r="Q88" s="1185"/>
      <c r="R88" s="1185"/>
      <c r="S88" s="1185"/>
      <c r="T88" s="1185"/>
      <c r="U88" s="1185">
        <f t="shared" si="2"/>
        <v>0</v>
      </c>
      <c r="V88" s="1185">
        <f t="shared" si="3"/>
        <v>0</v>
      </c>
      <c r="W88" s="1185" t="s">
        <v>257</v>
      </c>
    </row>
    <row r="89" spans="1:24">
      <c r="A89" s="1185">
        <v>87</v>
      </c>
      <c r="B89" s="1185" t="s">
        <v>2141</v>
      </c>
      <c r="C89" s="1185">
        <v>87</v>
      </c>
      <c r="D89" s="1185">
        <v>715</v>
      </c>
      <c r="E89" s="1185">
        <v>161007113</v>
      </c>
      <c r="F89" s="1185">
        <v>56</v>
      </c>
      <c r="G89" s="1721">
        <v>3439.69</v>
      </c>
      <c r="H89" s="1185">
        <v>191.69</v>
      </c>
      <c r="I89" s="1185">
        <v>5.38</v>
      </c>
      <c r="J89" s="1185"/>
      <c r="K89" s="1185"/>
      <c r="L89" s="1185">
        <v>2</v>
      </c>
      <c r="M89" s="1185">
        <v>0</v>
      </c>
      <c r="N89" s="1185"/>
      <c r="O89" s="1185">
        <v>8400</v>
      </c>
      <c r="P89" s="1185"/>
      <c r="Q89" s="1185"/>
      <c r="R89" s="1185"/>
      <c r="S89" s="1185"/>
      <c r="T89" s="1185"/>
      <c r="U89" s="1185">
        <f t="shared" si="2"/>
        <v>420</v>
      </c>
      <c r="V89" s="1721">
        <f t="shared" si="3"/>
        <v>8820</v>
      </c>
      <c r="W89" s="1185" t="s">
        <v>257</v>
      </c>
      <c r="X89" s="1905" t="s">
        <v>690</v>
      </c>
    </row>
    <row r="90" spans="1:24">
      <c r="A90" s="1185">
        <v>88</v>
      </c>
      <c r="B90" s="1185" t="s">
        <v>2141</v>
      </c>
      <c r="C90" s="1185">
        <v>88</v>
      </c>
      <c r="D90" s="1185">
        <v>716</v>
      </c>
      <c r="E90" s="1185">
        <v>161007114</v>
      </c>
      <c r="F90" s="1185">
        <v>59</v>
      </c>
      <c r="G90" s="1721">
        <v>3664.45</v>
      </c>
      <c r="H90" s="1185">
        <v>166.11</v>
      </c>
      <c r="I90" s="1185">
        <v>6.76</v>
      </c>
      <c r="J90" s="1185"/>
      <c r="K90" s="1185"/>
      <c r="L90" s="1185">
        <v>2</v>
      </c>
      <c r="M90" s="1185">
        <v>20</v>
      </c>
      <c r="N90" s="1185"/>
      <c r="O90" s="1185">
        <v>8850</v>
      </c>
      <c r="P90" s="1185"/>
      <c r="Q90" s="1185"/>
      <c r="R90" s="1185"/>
      <c r="S90" s="1185"/>
      <c r="T90" s="1185"/>
      <c r="U90" s="1185">
        <f t="shared" si="2"/>
        <v>442.5</v>
      </c>
      <c r="V90" s="1721">
        <f t="shared" si="3"/>
        <v>9292.5</v>
      </c>
      <c r="W90" s="1185" t="s">
        <v>257</v>
      </c>
      <c r="X90" s="1906" t="s">
        <v>2163</v>
      </c>
    </row>
    <row r="91" spans="1:24">
      <c r="A91" s="1185">
        <v>89</v>
      </c>
      <c r="B91" s="1185" t="s">
        <v>2141</v>
      </c>
      <c r="C91" s="1185">
        <v>89</v>
      </c>
      <c r="D91" s="1185">
        <v>717</v>
      </c>
      <c r="E91" s="1185">
        <v>161007115</v>
      </c>
      <c r="F91" s="1185">
        <v>58</v>
      </c>
      <c r="G91" s="1721">
        <v>3537.06</v>
      </c>
      <c r="H91" s="1185">
        <v>221.74</v>
      </c>
      <c r="I91" s="1185">
        <v>0</v>
      </c>
      <c r="J91" s="1185"/>
      <c r="K91" s="1185"/>
      <c r="L91" s="1185">
        <v>1</v>
      </c>
      <c r="M91" s="1185">
        <v>55</v>
      </c>
      <c r="N91" s="1185"/>
      <c r="O91" s="1185"/>
      <c r="P91" s="1185"/>
      <c r="Q91" s="1185"/>
      <c r="R91" s="1185"/>
      <c r="S91" s="1185"/>
      <c r="T91" s="1185"/>
      <c r="U91" s="1185">
        <f t="shared" si="2"/>
        <v>0</v>
      </c>
      <c r="V91" s="1185">
        <f t="shared" si="3"/>
        <v>0</v>
      </c>
      <c r="W91" s="1185" t="s">
        <v>257</v>
      </c>
    </row>
    <row r="92" spans="1:24">
      <c r="A92" s="1185">
        <v>90</v>
      </c>
      <c r="B92" s="1185" t="s">
        <v>2141</v>
      </c>
      <c r="C92" s="1185">
        <v>90</v>
      </c>
      <c r="D92" s="1185">
        <v>718</v>
      </c>
      <c r="E92" s="1185">
        <v>161007116</v>
      </c>
      <c r="F92" s="1185">
        <v>59</v>
      </c>
      <c r="G92" s="1721">
        <v>3635.45</v>
      </c>
      <c r="H92" s="1185">
        <v>192.54</v>
      </c>
      <c r="I92" s="1185">
        <v>4.1900000000000004</v>
      </c>
      <c r="J92" s="1185"/>
      <c r="K92" s="1185"/>
      <c r="L92" s="1185">
        <v>2</v>
      </c>
      <c r="M92" s="1185">
        <v>40</v>
      </c>
      <c r="N92" s="1185"/>
      <c r="O92" s="1185">
        <v>8850</v>
      </c>
      <c r="P92" s="1185"/>
      <c r="Q92" s="1185"/>
      <c r="R92" s="1185"/>
      <c r="S92" s="1185"/>
      <c r="T92" s="1185"/>
      <c r="U92" s="1185">
        <f t="shared" si="2"/>
        <v>442.5</v>
      </c>
      <c r="V92" s="1721">
        <f t="shared" si="3"/>
        <v>9292.5</v>
      </c>
      <c r="W92" s="1185" t="s">
        <v>257</v>
      </c>
      <c r="X92" s="1905" t="s">
        <v>690</v>
      </c>
    </row>
    <row r="93" spans="1:24">
      <c r="A93" s="1185">
        <v>91</v>
      </c>
      <c r="B93" s="1185" t="s">
        <v>2142</v>
      </c>
      <c r="C93" s="1185">
        <v>91</v>
      </c>
      <c r="D93" s="1185">
        <v>719</v>
      </c>
      <c r="E93" s="1185">
        <v>161007117</v>
      </c>
      <c r="F93" s="1185">
        <v>59</v>
      </c>
      <c r="G93" s="1721">
        <v>3622.87</v>
      </c>
      <c r="H93" s="1185">
        <v>195.33</v>
      </c>
      <c r="I93" s="1185">
        <v>0</v>
      </c>
      <c r="J93" s="1185"/>
      <c r="K93" s="1185"/>
      <c r="L93" s="1185">
        <v>2</v>
      </c>
      <c r="M93" s="1185">
        <v>20</v>
      </c>
      <c r="N93" s="1185"/>
      <c r="O93" s="1185"/>
      <c r="P93" s="1185"/>
      <c r="Q93" s="1185"/>
      <c r="R93" s="1185"/>
      <c r="S93" s="1185"/>
      <c r="T93" s="1185"/>
      <c r="U93" s="1185">
        <f t="shared" si="2"/>
        <v>0</v>
      </c>
      <c r="V93" s="1185">
        <f t="shared" si="3"/>
        <v>0</v>
      </c>
      <c r="W93" s="1185" t="s">
        <v>257</v>
      </c>
    </row>
    <row r="94" spans="1:24">
      <c r="A94" s="1185">
        <v>92</v>
      </c>
      <c r="B94" s="1185" t="s">
        <v>2142</v>
      </c>
      <c r="C94" s="1185">
        <v>92</v>
      </c>
      <c r="D94" s="1185">
        <v>720</v>
      </c>
      <c r="E94" s="1185">
        <v>161007118</v>
      </c>
      <c r="F94" s="1185">
        <v>58</v>
      </c>
      <c r="G94" s="1721">
        <v>3544.85</v>
      </c>
      <c r="H94" s="1185">
        <v>216.75</v>
      </c>
      <c r="I94" s="1185">
        <v>0</v>
      </c>
      <c r="J94" s="1185"/>
      <c r="K94" s="1185"/>
      <c r="L94" s="1185">
        <v>2</v>
      </c>
      <c r="M94" s="1185">
        <v>10</v>
      </c>
      <c r="N94" s="1185"/>
      <c r="O94" s="1185"/>
      <c r="P94" s="1185"/>
      <c r="Q94" s="1185"/>
      <c r="R94" s="1185"/>
      <c r="S94" s="1185"/>
      <c r="T94" s="1185"/>
      <c r="U94" s="1185">
        <f t="shared" si="2"/>
        <v>0</v>
      </c>
      <c r="V94" s="1185">
        <f t="shared" si="3"/>
        <v>0</v>
      </c>
      <c r="W94" s="1185" t="s">
        <v>257</v>
      </c>
    </row>
    <row r="95" spans="1:24">
      <c r="A95" s="1185">
        <v>93</v>
      </c>
      <c r="B95" s="1185" t="s">
        <v>2142</v>
      </c>
      <c r="C95" s="1185">
        <v>93</v>
      </c>
      <c r="D95" s="1185">
        <v>721</v>
      </c>
      <c r="E95" s="1185">
        <v>161007119</v>
      </c>
      <c r="F95" s="1185">
        <v>57</v>
      </c>
      <c r="G95" s="1721">
        <v>3537.7</v>
      </c>
      <c r="H95" s="1185">
        <v>153.09</v>
      </c>
      <c r="I95" s="1185">
        <v>5.39</v>
      </c>
      <c r="J95" s="1185"/>
      <c r="K95" s="1185"/>
      <c r="L95" s="1185">
        <v>2</v>
      </c>
      <c r="M95" s="1185">
        <v>0</v>
      </c>
      <c r="N95" s="1185"/>
      <c r="O95" s="1185">
        <v>8550</v>
      </c>
      <c r="P95" s="1185"/>
      <c r="Q95" s="1185"/>
      <c r="R95" s="1185"/>
      <c r="S95" s="1185"/>
      <c r="T95" s="1185"/>
      <c r="U95" s="1185">
        <f t="shared" si="2"/>
        <v>427.5</v>
      </c>
      <c r="V95" s="1721">
        <f t="shared" si="3"/>
        <v>8977.5</v>
      </c>
      <c r="W95" s="1185" t="s">
        <v>257</v>
      </c>
      <c r="X95" s="1905" t="s">
        <v>690</v>
      </c>
    </row>
    <row r="96" spans="1:24">
      <c r="A96" s="1185">
        <v>94</v>
      </c>
      <c r="B96" s="1185" t="s">
        <v>2142</v>
      </c>
      <c r="C96" s="1185">
        <v>94</v>
      </c>
      <c r="D96" s="1185">
        <v>722</v>
      </c>
      <c r="E96" s="1185">
        <v>161007120</v>
      </c>
      <c r="F96" s="1185">
        <v>58</v>
      </c>
      <c r="G96" s="1721">
        <v>3556.45</v>
      </c>
      <c r="H96" s="1185">
        <v>205.34</v>
      </c>
      <c r="I96" s="1185">
        <v>0.19</v>
      </c>
      <c r="J96" s="1185"/>
      <c r="K96" s="1185"/>
      <c r="L96" s="1185">
        <v>1</v>
      </c>
      <c r="M96" s="1185">
        <v>55</v>
      </c>
      <c r="N96" s="1185"/>
      <c r="O96" s="1185"/>
      <c r="P96" s="1185"/>
      <c r="Q96" s="1185"/>
      <c r="R96" s="1185"/>
      <c r="S96" s="1185"/>
      <c r="T96" s="1185"/>
      <c r="U96" s="1185">
        <f t="shared" si="2"/>
        <v>0</v>
      </c>
      <c r="V96" s="1185">
        <f t="shared" si="3"/>
        <v>0</v>
      </c>
      <c r="W96" s="1185" t="s">
        <v>257</v>
      </c>
    </row>
    <row r="97" spans="1:24">
      <c r="A97" s="1185">
        <v>95</v>
      </c>
      <c r="B97" s="1185" t="s">
        <v>2142</v>
      </c>
      <c r="C97" s="1185">
        <v>95</v>
      </c>
      <c r="D97" s="1185">
        <v>723</v>
      </c>
      <c r="E97" s="1185">
        <v>161007121</v>
      </c>
      <c r="F97" s="1185">
        <v>57</v>
      </c>
      <c r="G97" s="1721">
        <v>3498.49</v>
      </c>
      <c r="H97" s="1185">
        <v>195.88</v>
      </c>
      <c r="I97" s="1185">
        <v>6.17</v>
      </c>
      <c r="J97" s="1185"/>
      <c r="K97" s="1185"/>
      <c r="L97" s="1185">
        <v>2</v>
      </c>
      <c r="M97" s="1185">
        <v>15</v>
      </c>
      <c r="N97" s="1185"/>
      <c r="O97" s="1185">
        <v>8550</v>
      </c>
      <c r="P97" s="1185"/>
      <c r="Q97" s="1185"/>
      <c r="R97" s="1185"/>
      <c r="S97" s="1185"/>
      <c r="T97" s="1185"/>
      <c r="U97" s="1185">
        <f t="shared" si="2"/>
        <v>427.5</v>
      </c>
      <c r="V97" s="1721">
        <f t="shared" si="3"/>
        <v>8977.5</v>
      </c>
      <c r="W97" s="1185" t="s">
        <v>257</v>
      </c>
      <c r="X97" s="1905" t="s">
        <v>690</v>
      </c>
    </row>
    <row r="98" spans="1:24">
      <c r="A98" s="1185">
        <v>96</v>
      </c>
      <c r="B98" s="1185" t="s">
        <v>2144</v>
      </c>
      <c r="C98" s="1185">
        <v>96</v>
      </c>
      <c r="D98" s="1185">
        <v>724</v>
      </c>
      <c r="E98" s="1185">
        <v>161007122</v>
      </c>
      <c r="F98" s="1185">
        <v>56</v>
      </c>
      <c r="G98" s="1721">
        <v>3496.69</v>
      </c>
      <c r="H98" s="1185">
        <v>136.05000000000001</v>
      </c>
      <c r="I98" s="1185">
        <v>6.74</v>
      </c>
      <c r="J98" s="1185"/>
      <c r="K98" s="1185"/>
      <c r="L98" s="1185">
        <v>2</v>
      </c>
      <c r="M98" s="1185">
        <v>15</v>
      </c>
      <c r="N98" s="1185"/>
      <c r="O98" s="1185">
        <v>8400</v>
      </c>
      <c r="P98" s="1185"/>
      <c r="Q98" s="1185"/>
      <c r="R98" s="1185"/>
      <c r="S98" s="1185"/>
      <c r="T98" s="1185"/>
      <c r="U98" s="1185">
        <f t="shared" si="2"/>
        <v>420</v>
      </c>
      <c r="V98" s="1721">
        <f t="shared" si="3"/>
        <v>8820</v>
      </c>
      <c r="W98" s="1185" t="s">
        <v>257</v>
      </c>
      <c r="X98" s="139" t="s">
        <v>766</v>
      </c>
    </row>
    <row r="99" spans="1:24">
      <c r="A99" s="1185">
        <v>97</v>
      </c>
      <c r="B99" s="1185" t="s">
        <v>2144</v>
      </c>
      <c r="C99" s="1185">
        <v>97</v>
      </c>
      <c r="D99" s="1185">
        <v>725</v>
      </c>
      <c r="E99" s="1185">
        <v>161007123</v>
      </c>
      <c r="F99" s="1185">
        <v>58</v>
      </c>
      <c r="G99" s="1721">
        <v>3551.45</v>
      </c>
      <c r="H99" s="1185">
        <v>210.15</v>
      </c>
      <c r="I99" s="1185">
        <v>0</v>
      </c>
      <c r="J99" s="1185"/>
      <c r="K99" s="1185"/>
      <c r="L99" s="1185">
        <v>2</v>
      </c>
      <c r="M99" s="1185">
        <v>30</v>
      </c>
      <c r="N99" s="1185"/>
      <c r="O99" s="1185"/>
      <c r="P99" s="1185"/>
      <c r="Q99" s="1185"/>
      <c r="R99" s="1185"/>
      <c r="S99" s="1185"/>
      <c r="T99" s="1185"/>
      <c r="U99" s="1185">
        <f t="shared" si="2"/>
        <v>0</v>
      </c>
      <c r="V99" s="1185">
        <f t="shared" si="3"/>
        <v>0</v>
      </c>
      <c r="W99" s="1185" t="s">
        <v>257</v>
      </c>
    </row>
    <row r="100" spans="1:24">
      <c r="A100" s="1185">
        <v>98</v>
      </c>
      <c r="B100" s="1185" t="s">
        <v>2144</v>
      </c>
      <c r="C100" s="1185">
        <v>98</v>
      </c>
      <c r="D100" s="1185">
        <v>726</v>
      </c>
      <c r="E100" s="1185">
        <v>161007124</v>
      </c>
      <c r="F100" s="1185">
        <v>59</v>
      </c>
      <c r="G100" s="1721">
        <v>3612.48</v>
      </c>
      <c r="H100" s="1185">
        <v>202.92</v>
      </c>
      <c r="I100" s="1185">
        <v>0</v>
      </c>
      <c r="J100" s="1185"/>
      <c r="K100" s="1185"/>
      <c r="L100" s="1185">
        <v>2</v>
      </c>
      <c r="M100" s="1185">
        <v>15</v>
      </c>
      <c r="N100" s="1185"/>
      <c r="O100" s="1185"/>
      <c r="P100" s="1185"/>
      <c r="Q100" s="1185"/>
      <c r="R100" s="1185"/>
      <c r="S100" s="1185"/>
      <c r="T100" s="1185"/>
      <c r="U100" s="1185">
        <f t="shared" si="2"/>
        <v>0</v>
      </c>
      <c r="V100" s="1185">
        <f t="shared" si="3"/>
        <v>0</v>
      </c>
      <c r="W100" s="1185" t="s">
        <v>257</v>
      </c>
    </row>
    <row r="101" spans="1:24">
      <c r="A101" s="1185">
        <v>99</v>
      </c>
      <c r="B101" s="1185" t="s">
        <v>2144</v>
      </c>
      <c r="C101" s="1185">
        <v>99</v>
      </c>
      <c r="D101" s="1185">
        <v>727</v>
      </c>
      <c r="E101" s="1185">
        <v>161007125</v>
      </c>
      <c r="F101" s="1185">
        <v>59</v>
      </c>
      <c r="G101" s="1721">
        <v>3686.05</v>
      </c>
      <c r="H101" s="1185">
        <v>146.32</v>
      </c>
      <c r="I101" s="1185">
        <v>8.57</v>
      </c>
      <c r="J101" s="1185"/>
      <c r="K101" s="1185"/>
      <c r="L101" s="1185">
        <v>2</v>
      </c>
      <c r="M101" s="1185">
        <v>25</v>
      </c>
      <c r="N101" s="1185"/>
      <c r="O101" s="1185">
        <v>8850</v>
      </c>
      <c r="P101" s="1185"/>
      <c r="Q101" s="1185"/>
      <c r="R101" s="1185"/>
      <c r="S101" s="1185"/>
      <c r="T101" s="1185"/>
      <c r="U101" s="1185">
        <f t="shared" si="2"/>
        <v>442.5</v>
      </c>
      <c r="V101" s="1721">
        <f t="shared" si="3"/>
        <v>9292.5</v>
      </c>
      <c r="W101" s="1185" t="s">
        <v>257</v>
      </c>
      <c r="X101" s="1905" t="s">
        <v>2149</v>
      </c>
    </row>
    <row r="102" spans="1:24">
      <c r="A102" s="1185">
        <v>100</v>
      </c>
      <c r="B102" s="1185" t="s">
        <v>2144</v>
      </c>
      <c r="C102" s="1185">
        <v>100</v>
      </c>
      <c r="D102" s="1185">
        <v>728</v>
      </c>
      <c r="E102" s="1185">
        <v>161007126</v>
      </c>
      <c r="F102" s="1185">
        <v>56</v>
      </c>
      <c r="G102" s="1721">
        <v>3474.09</v>
      </c>
      <c r="H102" s="1185">
        <v>155.1</v>
      </c>
      <c r="I102" s="1185">
        <v>3.19</v>
      </c>
      <c r="J102" s="1185"/>
      <c r="K102" s="1185"/>
      <c r="L102" s="1185">
        <v>1</v>
      </c>
      <c r="M102" s="1185">
        <v>45</v>
      </c>
      <c r="N102" s="1185"/>
      <c r="O102" s="1185">
        <v>23840</v>
      </c>
      <c r="P102" s="1185"/>
      <c r="Q102" s="1185"/>
      <c r="R102" s="1185"/>
      <c r="S102" s="1185"/>
      <c r="T102" s="1185"/>
      <c r="U102" s="1185">
        <f t="shared" si="2"/>
        <v>1192</v>
      </c>
      <c r="V102" s="1902">
        <f t="shared" si="3"/>
        <v>25032</v>
      </c>
      <c r="W102" s="1185" t="s">
        <v>257</v>
      </c>
      <c r="X102" s="139" t="s">
        <v>766</v>
      </c>
    </row>
    <row r="103" spans="1:24">
      <c r="A103" s="1185">
        <v>101</v>
      </c>
      <c r="B103" s="1185" t="s">
        <v>2143</v>
      </c>
      <c r="C103" s="1185">
        <v>101</v>
      </c>
      <c r="D103" s="1185">
        <v>729</v>
      </c>
      <c r="E103" s="1185">
        <v>161007127</v>
      </c>
      <c r="F103" s="1185">
        <v>58</v>
      </c>
      <c r="G103" s="1721">
        <v>3564.67</v>
      </c>
      <c r="H103" s="1185">
        <v>191.33</v>
      </c>
      <c r="I103" s="1185">
        <v>0</v>
      </c>
      <c r="J103" s="1185"/>
      <c r="K103" s="1185"/>
      <c r="L103" s="1185">
        <v>2</v>
      </c>
      <c r="M103" s="1185">
        <v>10</v>
      </c>
      <c r="N103" s="1185"/>
      <c r="O103" s="1185"/>
      <c r="P103" s="1185"/>
      <c r="Q103" s="1185"/>
      <c r="R103" s="1185"/>
      <c r="S103" s="1185"/>
      <c r="T103" s="1185"/>
      <c r="U103" s="1185">
        <f t="shared" si="2"/>
        <v>0</v>
      </c>
      <c r="V103" s="1185">
        <f t="shared" si="3"/>
        <v>0</v>
      </c>
      <c r="W103" s="1185" t="s">
        <v>257</v>
      </c>
    </row>
    <row r="104" spans="1:24">
      <c r="A104" s="1185">
        <v>102</v>
      </c>
      <c r="B104" s="1185" t="s">
        <v>2143</v>
      </c>
      <c r="C104" s="1185">
        <v>102</v>
      </c>
      <c r="D104" s="1185">
        <v>730</v>
      </c>
      <c r="E104" s="1185">
        <v>161007128</v>
      </c>
      <c r="F104" s="1185">
        <v>57</v>
      </c>
      <c r="G104" s="1721">
        <v>3536.68</v>
      </c>
      <c r="H104" s="1185">
        <v>164.07</v>
      </c>
      <c r="I104" s="1185">
        <v>9.75</v>
      </c>
      <c r="J104" s="1185"/>
      <c r="K104" s="1185"/>
      <c r="L104" s="1185">
        <v>2</v>
      </c>
      <c r="M104" s="1185">
        <v>5</v>
      </c>
      <c r="N104" s="1185"/>
      <c r="O104" s="1185"/>
      <c r="P104" s="1185"/>
      <c r="Q104" s="1185"/>
      <c r="R104" s="1185"/>
      <c r="S104" s="1185"/>
      <c r="T104" s="1185"/>
      <c r="U104" s="1185">
        <f t="shared" si="2"/>
        <v>0</v>
      </c>
      <c r="V104" s="1185">
        <f t="shared" si="3"/>
        <v>0</v>
      </c>
      <c r="W104" s="1185" t="s">
        <v>257</v>
      </c>
    </row>
    <row r="105" spans="1:24">
      <c r="A105" s="1185">
        <v>103</v>
      </c>
      <c r="B105" s="1185" t="s">
        <v>2143</v>
      </c>
      <c r="C105" s="1185">
        <v>103</v>
      </c>
      <c r="D105" s="1185">
        <v>731</v>
      </c>
      <c r="E105" s="1185">
        <v>161007129</v>
      </c>
      <c r="F105" s="1185">
        <v>57</v>
      </c>
      <c r="G105" s="1721">
        <v>3483.09</v>
      </c>
      <c r="H105" s="1185">
        <v>209.5</v>
      </c>
      <c r="I105" s="1185">
        <v>4.3899999999999997</v>
      </c>
      <c r="J105" s="1185"/>
      <c r="K105" s="1185"/>
      <c r="L105" s="1185">
        <v>2</v>
      </c>
      <c r="M105" s="1185">
        <v>30</v>
      </c>
      <c r="N105" s="1185"/>
      <c r="O105" s="1185">
        <v>8550</v>
      </c>
      <c r="P105" s="1185"/>
      <c r="Q105" s="1185"/>
      <c r="R105" s="1185"/>
      <c r="S105" s="1185"/>
      <c r="T105" s="1185"/>
      <c r="U105" s="1185">
        <f t="shared" si="2"/>
        <v>427.5</v>
      </c>
      <c r="V105" s="1185">
        <f t="shared" si="3"/>
        <v>8977.5</v>
      </c>
      <c r="W105" s="1185" t="s">
        <v>257</v>
      </c>
      <c r="X105" s="1870" t="s">
        <v>690</v>
      </c>
    </row>
    <row r="106" spans="1:24">
      <c r="A106" s="1185">
        <v>104</v>
      </c>
      <c r="B106" s="1185" t="s">
        <v>2143</v>
      </c>
      <c r="C106" s="1185">
        <v>104</v>
      </c>
      <c r="D106" s="1185">
        <v>732</v>
      </c>
      <c r="E106" s="1185">
        <v>161007130</v>
      </c>
      <c r="F106" s="1185">
        <v>57</v>
      </c>
      <c r="G106" s="1721">
        <v>3510.05</v>
      </c>
      <c r="H106" s="1185">
        <v>193.72</v>
      </c>
      <c r="I106" s="1185">
        <v>4.37</v>
      </c>
      <c r="J106" s="1185"/>
      <c r="K106" s="1185"/>
      <c r="L106" s="1185">
        <v>2</v>
      </c>
      <c r="M106" s="1185">
        <v>5</v>
      </c>
      <c r="N106" s="1185"/>
      <c r="O106" s="1185">
        <v>8550</v>
      </c>
      <c r="P106" s="1185"/>
      <c r="Q106" s="1185"/>
      <c r="R106" s="1185"/>
      <c r="S106" s="1185"/>
      <c r="T106" s="1185"/>
      <c r="U106" s="1185">
        <f t="shared" si="2"/>
        <v>427.5</v>
      </c>
      <c r="V106" s="1185">
        <f t="shared" si="3"/>
        <v>8977.5</v>
      </c>
      <c r="W106" s="1185" t="s">
        <v>257</v>
      </c>
      <c r="X106" s="139" t="s">
        <v>766</v>
      </c>
    </row>
    <row r="107" spans="1:24">
      <c r="A107" s="1185">
        <v>105</v>
      </c>
      <c r="B107" s="1185" t="s">
        <v>2143</v>
      </c>
      <c r="C107" s="1185">
        <v>105</v>
      </c>
      <c r="D107" s="1185">
        <v>733</v>
      </c>
      <c r="E107" s="1185">
        <v>161007131</v>
      </c>
      <c r="F107" s="1185">
        <v>57</v>
      </c>
      <c r="G107" s="1721">
        <v>3445.5</v>
      </c>
      <c r="H107" s="1185">
        <v>239.9</v>
      </c>
      <c r="I107" s="1185">
        <v>0</v>
      </c>
      <c r="J107" s="1185"/>
      <c r="K107" s="1185"/>
      <c r="L107" s="1185">
        <v>1</v>
      </c>
      <c r="M107" s="1185">
        <v>55</v>
      </c>
      <c r="N107" s="1185"/>
      <c r="O107" s="1185"/>
      <c r="P107" s="1185"/>
      <c r="Q107" s="1185"/>
      <c r="R107" s="1185"/>
      <c r="S107" s="1185"/>
      <c r="T107" s="1185"/>
      <c r="U107" s="1185">
        <f t="shared" si="2"/>
        <v>0</v>
      </c>
      <c r="V107" s="1185">
        <f t="shared" si="3"/>
        <v>0</v>
      </c>
      <c r="W107" s="1185" t="s">
        <v>257</v>
      </c>
    </row>
    <row r="108" spans="1:24">
      <c r="A108" s="1185">
        <v>106</v>
      </c>
      <c r="B108" s="1185" t="s">
        <v>2143</v>
      </c>
      <c r="C108" s="1185">
        <v>106</v>
      </c>
      <c r="D108" s="1185">
        <v>734</v>
      </c>
      <c r="E108" s="1185">
        <v>161007132</v>
      </c>
      <c r="F108" s="1185">
        <v>57</v>
      </c>
      <c r="G108" s="1721">
        <v>3487.49</v>
      </c>
      <c r="H108" s="1185">
        <v>205.68</v>
      </c>
      <c r="I108" s="1185">
        <v>4.97</v>
      </c>
      <c r="J108" s="1185"/>
      <c r="K108" s="1185"/>
      <c r="L108" s="1185">
        <v>2</v>
      </c>
      <c r="M108" s="1185">
        <v>10</v>
      </c>
      <c r="N108" s="1185"/>
      <c r="O108" s="1185">
        <v>8550</v>
      </c>
      <c r="P108" s="1185"/>
      <c r="Q108" s="1185"/>
      <c r="R108" s="1185"/>
      <c r="S108" s="1185"/>
      <c r="T108" s="1185"/>
      <c r="U108" s="1185">
        <f t="shared" si="2"/>
        <v>427.5</v>
      </c>
      <c r="V108" s="1185">
        <f t="shared" si="3"/>
        <v>8977.5</v>
      </c>
      <c r="W108" s="1185" t="s">
        <v>257</v>
      </c>
      <c r="X108" s="1870" t="s">
        <v>690</v>
      </c>
    </row>
    <row r="109" spans="1:24">
      <c r="A109" s="1185">
        <v>107</v>
      </c>
      <c r="B109" s="1185" t="s">
        <v>2145</v>
      </c>
      <c r="C109" s="1185">
        <v>107</v>
      </c>
      <c r="D109" s="1185">
        <v>735</v>
      </c>
      <c r="E109" s="1185">
        <v>161007133</v>
      </c>
      <c r="F109" s="1185">
        <v>58</v>
      </c>
      <c r="G109" s="1721">
        <v>3514.26</v>
      </c>
      <c r="H109" s="1185">
        <v>246.54</v>
      </c>
      <c r="I109" s="1185">
        <v>2</v>
      </c>
      <c r="J109" s="1185"/>
      <c r="K109" s="1185"/>
      <c r="L109" s="1185">
        <v>2</v>
      </c>
      <c r="M109" s="1185">
        <v>20</v>
      </c>
      <c r="N109" s="1185"/>
      <c r="O109" s="1185"/>
      <c r="P109" s="1185"/>
      <c r="Q109" s="1185"/>
      <c r="R109" s="1185"/>
      <c r="S109" s="1185"/>
      <c r="T109" s="1185"/>
      <c r="U109" s="1185">
        <f t="shared" si="2"/>
        <v>0</v>
      </c>
      <c r="V109" s="1185">
        <f t="shared" si="3"/>
        <v>0</v>
      </c>
      <c r="W109" s="1185" t="s">
        <v>257</v>
      </c>
    </row>
    <row r="110" spans="1:24">
      <c r="A110" s="1185">
        <v>108</v>
      </c>
      <c r="B110" s="1185" t="s">
        <v>2145</v>
      </c>
      <c r="C110" s="1185">
        <v>108</v>
      </c>
      <c r="D110" s="1185">
        <v>736</v>
      </c>
      <c r="E110" s="1185">
        <v>161007134</v>
      </c>
      <c r="F110" s="1185">
        <v>59</v>
      </c>
      <c r="G110" s="1721">
        <v>3642.65</v>
      </c>
      <c r="H110" s="1185">
        <v>181.15</v>
      </c>
      <c r="I110" s="1185">
        <v>0</v>
      </c>
      <c r="J110" s="1185"/>
      <c r="K110" s="1185"/>
      <c r="L110" s="1185">
        <v>2</v>
      </c>
      <c r="M110" s="1185">
        <v>25</v>
      </c>
      <c r="N110" s="1185"/>
      <c r="O110" s="1185"/>
      <c r="P110" s="1185"/>
      <c r="Q110" s="1185"/>
      <c r="R110" s="1185"/>
      <c r="S110" s="1185"/>
      <c r="T110" s="1185"/>
      <c r="U110" s="1185">
        <f t="shared" si="2"/>
        <v>0</v>
      </c>
      <c r="V110" s="1185">
        <f t="shared" si="3"/>
        <v>0</v>
      </c>
      <c r="W110" s="1185" t="s">
        <v>257</v>
      </c>
    </row>
    <row r="111" spans="1:24">
      <c r="A111" s="1185">
        <v>109</v>
      </c>
      <c r="B111" s="1185" t="s">
        <v>2145</v>
      </c>
      <c r="C111" s="1185">
        <v>109</v>
      </c>
      <c r="D111" s="1185">
        <v>737</v>
      </c>
      <c r="E111" s="1185">
        <v>161007135</v>
      </c>
      <c r="F111" s="1185">
        <v>58</v>
      </c>
      <c r="G111" s="1721">
        <v>3545.45</v>
      </c>
      <c r="H111" s="1185">
        <v>218.14</v>
      </c>
      <c r="I111" s="1185">
        <v>1.99</v>
      </c>
      <c r="J111" s="1185"/>
      <c r="K111" s="1185"/>
      <c r="L111" s="1185">
        <v>2</v>
      </c>
      <c r="M111" s="1185">
        <v>20</v>
      </c>
      <c r="N111" s="1185"/>
      <c r="O111" s="1185"/>
      <c r="P111" s="1185"/>
      <c r="Q111" s="1185"/>
      <c r="R111" s="1185"/>
      <c r="S111" s="1185"/>
      <c r="T111" s="1185"/>
      <c r="U111" s="1185">
        <f t="shared" si="2"/>
        <v>0</v>
      </c>
      <c r="V111" s="1185">
        <f t="shared" si="3"/>
        <v>0</v>
      </c>
      <c r="W111" s="1185" t="s">
        <v>257</v>
      </c>
    </row>
    <row r="112" spans="1:24">
      <c r="A112" s="1185">
        <v>110</v>
      </c>
      <c r="B112" s="1185" t="s">
        <v>2145</v>
      </c>
      <c r="C112" s="1185">
        <v>110</v>
      </c>
      <c r="D112" s="1185">
        <v>738</v>
      </c>
      <c r="E112" s="1185">
        <v>161007136</v>
      </c>
      <c r="F112" s="1185">
        <v>57</v>
      </c>
      <c r="G112" s="1721">
        <v>3575.86</v>
      </c>
      <c r="H112" s="1185">
        <v>130.69</v>
      </c>
      <c r="I112" s="1185">
        <v>9.9499999999999993</v>
      </c>
      <c r="J112" s="1185"/>
      <c r="K112" s="1185"/>
      <c r="L112" s="1185">
        <v>2</v>
      </c>
      <c r="M112" s="1185">
        <v>15</v>
      </c>
      <c r="N112" s="1185"/>
      <c r="O112" s="1185">
        <v>8550</v>
      </c>
      <c r="P112" s="1185"/>
      <c r="Q112" s="1185"/>
      <c r="R112" s="1185"/>
      <c r="S112" s="1185"/>
      <c r="T112" s="1185"/>
      <c r="U112" s="1185">
        <f t="shared" si="2"/>
        <v>427.5</v>
      </c>
      <c r="V112" s="1185">
        <f t="shared" si="3"/>
        <v>8977.5</v>
      </c>
      <c r="W112" s="1185" t="s">
        <v>257</v>
      </c>
      <c r="X112" s="1870" t="s">
        <v>690</v>
      </c>
    </row>
    <row r="113" spans="1:26">
      <c r="A113" s="1185">
        <v>111</v>
      </c>
      <c r="B113" s="1185" t="s">
        <v>2145</v>
      </c>
      <c r="C113" s="1185">
        <v>111</v>
      </c>
      <c r="D113" s="1185">
        <v>739</v>
      </c>
      <c r="E113" s="1185">
        <v>161007137</v>
      </c>
      <c r="F113" s="1185">
        <v>59</v>
      </c>
      <c r="G113" s="1721">
        <v>3626.04</v>
      </c>
      <c r="H113" s="1185">
        <v>200.95</v>
      </c>
      <c r="I113" s="1185">
        <v>0.39</v>
      </c>
      <c r="J113" s="1185"/>
      <c r="K113" s="1185"/>
      <c r="L113" s="1185">
        <v>2</v>
      </c>
      <c r="M113" s="1185">
        <v>0</v>
      </c>
      <c r="N113" s="1185"/>
      <c r="O113" s="1185"/>
      <c r="P113" s="1185"/>
      <c r="Q113" s="1185"/>
      <c r="R113" s="1185"/>
      <c r="S113" s="1185"/>
      <c r="T113" s="1185"/>
      <c r="U113" s="1185">
        <f t="shared" si="2"/>
        <v>0</v>
      </c>
      <c r="V113" s="1185">
        <f t="shared" si="3"/>
        <v>0</v>
      </c>
      <c r="W113" s="1185" t="s">
        <v>257</v>
      </c>
    </row>
    <row r="114" spans="1:26">
      <c r="A114" s="1185">
        <v>112</v>
      </c>
      <c r="B114" s="1185" t="s">
        <v>2145</v>
      </c>
      <c r="C114" s="1185">
        <v>112</v>
      </c>
      <c r="D114" s="1185">
        <v>740</v>
      </c>
      <c r="E114" s="1185">
        <v>161007138</v>
      </c>
      <c r="F114" s="1185">
        <v>58</v>
      </c>
      <c r="G114" s="1721">
        <v>3564.45</v>
      </c>
      <c r="H114" s="1185">
        <v>197.15</v>
      </c>
      <c r="I114" s="1185">
        <v>0</v>
      </c>
      <c r="J114" s="1185"/>
      <c r="K114" s="1185"/>
      <c r="L114" s="1185">
        <v>2</v>
      </c>
      <c r="M114" s="1185">
        <v>10</v>
      </c>
      <c r="N114" s="1185"/>
      <c r="O114" s="1185"/>
      <c r="P114" s="1185"/>
      <c r="Q114" s="1185"/>
      <c r="R114" s="1185"/>
      <c r="S114" s="1185"/>
      <c r="T114" s="1185"/>
      <c r="U114" s="1185">
        <f t="shared" si="2"/>
        <v>0</v>
      </c>
      <c r="V114" s="1185">
        <f t="shared" si="3"/>
        <v>0</v>
      </c>
      <c r="W114" s="1185" t="s">
        <v>257</v>
      </c>
    </row>
    <row r="115" spans="1:26">
      <c r="A115" s="1185">
        <v>113</v>
      </c>
      <c r="B115" s="1185" t="s">
        <v>2147</v>
      </c>
      <c r="C115" s="1185">
        <v>113</v>
      </c>
      <c r="D115" s="1185">
        <v>741</v>
      </c>
      <c r="E115" s="1185">
        <v>161007139</v>
      </c>
      <c r="F115" s="1185">
        <v>58</v>
      </c>
      <c r="G115" s="1721">
        <v>3548.65</v>
      </c>
      <c r="H115" s="1185">
        <v>216.14</v>
      </c>
      <c r="I115" s="1185">
        <v>3.19</v>
      </c>
      <c r="J115" s="1185"/>
      <c r="K115" s="1185"/>
      <c r="L115" s="1185">
        <v>2</v>
      </c>
      <c r="M115" s="1185">
        <v>10</v>
      </c>
      <c r="N115" s="1185"/>
      <c r="O115" s="1185">
        <v>8700</v>
      </c>
      <c r="P115" s="1185"/>
      <c r="Q115" s="1185"/>
      <c r="R115" s="1185"/>
      <c r="S115" s="1185"/>
      <c r="T115" s="1185"/>
      <c r="U115" s="1185">
        <f t="shared" si="2"/>
        <v>435</v>
      </c>
      <c r="V115" s="1185">
        <f t="shared" si="3"/>
        <v>9135</v>
      </c>
      <c r="W115" s="1185" t="s">
        <v>257</v>
      </c>
      <c r="X115" s="1870" t="s">
        <v>690</v>
      </c>
    </row>
    <row r="116" spans="1:26">
      <c r="A116" s="1185">
        <v>114</v>
      </c>
      <c r="B116" s="1185" t="s">
        <v>2147</v>
      </c>
      <c r="C116" s="1185">
        <v>114</v>
      </c>
      <c r="D116" s="1185">
        <v>742</v>
      </c>
      <c r="E116" s="1185">
        <v>161007140</v>
      </c>
      <c r="F116" s="1185">
        <v>57</v>
      </c>
      <c r="G116" s="1721">
        <v>3511.9</v>
      </c>
      <c r="H116" s="1185">
        <v>173.5</v>
      </c>
      <c r="I116" s="1185">
        <v>0</v>
      </c>
      <c r="J116" s="1185"/>
      <c r="K116" s="1185"/>
      <c r="L116" s="1185">
        <v>2</v>
      </c>
      <c r="M116" s="1185">
        <v>0</v>
      </c>
      <c r="N116" s="1185"/>
      <c r="O116" s="1185"/>
      <c r="P116" s="1185"/>
      <c r="Q116" s="1185"/>
      <c r="R116" s="1185"/>
      <c r="S116" s="1185"/>
      <c r="T116" s="1185"/>
      <c r="U116" s="1185">
        <f t="shared" si="2"/>
        <v>0</v>
      </c>
      <c r="V116" s="1185">
        <f t="shared" si="3"/>
        <v>0</v>
      </c>
      <c r="W116" s="1185" t="s">
        <v>257</v>
      </c>
    </row>
    <row r="117" spans="1:26">
      <c r="A117" s="1185">
        <v>115</v>
      </c>
      <c r="B117" s="1185" t="s">
        <v>2147</v>
      </c>
      <c r="C117" s="1185">
        <v>115</v>
      </c>
      <c r="D117" s="1185">
        <v>743</v>
      </c>
      <c r="E117" s="1185">
        <v>161007141</v>
      </c>
      <c r="F117" s="1185">
        <v>57</v>
      </c>
      <c r="G117" s="1721">
        <v>3541.89</v>
      </c>
      <c r="H117" s="1185">
        <v>150.11000000000001</v>
      </c>
      <c r="I117" s="1185">
        <v>3.8</v>
      </c>
      <c r="J117" s="1185"/>
      <c r="K117" s="1185"/>
      <c r="L117" s="1185">
        <v>2</v>
      </c>
      <c r="M117" s="1185">
        <v>5</v>
      </c>
      <c r="N117" s="1185"/>
      <c r="O117" s="1185"/>
      <c r="P117" s="1185"/>
      <c r="Q117" s="1185"/>
      <c r="R117" s="1185"/>
      <c r="S117" s="1185"/>
      <c r="T117" s="1185"/>
      <c r="U117" s="1185">
        <f t="shared" si="2"/>
        <v>0</v>
      </c>
      <c r="V117" s="1185">
        <f t="shared" si="3"/>
        <v>0</v>
      </c>
      <c r="W117" s="1185" t="s">
        <v>257</v>
      </c>
    </row>
    <row r="118" spans="1:26">
      <c r="A118" s="1185">
        <v>116</v>
      </c>
      <c r="B118" s="1185" t="s">
        <v>2147</v>
      </c>
      <c r="C118" s="1185">
        <v>116</v>
      </c>
      <c r="D118" s="1185">
        <v>744</v>
      </c>
      <c r="E118" s="1185">
        <v>151000257</v>
      </c>
      <c r="F118" s="1185">
        <v>59</v>
      </c>
      <c r="G118" s="1721">
        <v>3609.45</v>
      </c>
      <c r="H118" s="1185">
        <v>214.35</v>
      </c>
      <c r="I118" s="1185">
        <v>0</v>
      </c>
      <c r="J118" s="1185"/>
      <c r="K118" s="1185"/>
      <c r="L118" s="1185">
        <v>2</v>
      </c>
      <c r="M118" s="1185">
        <v>40</v>
      </c>
      <c r="N118" s="1185"/>
      <c r="O118" s="1185"/>
      <c r="P118" s="1185"/>
      <c r="Q118" s="1185"/>
      <c r="R118" s="1185"/>
      <c r="S118" s="1185"/>
      <c r="T118" s="1185"/>
      <c r="U118" s="1185">
        <f t="shared" si="2"/>
        <v>0</v>
      </c>
      <c r="V118" s="1185">
        <f t="shared" si="3"/>
        <v>0</v>
      </c>
      <c r="W118" s="1185" t="s">
        <v>257</v>
      </c>
    </row>
    <row r="119" spans="1:26">
      <c r="A119" s="1185">
        <v>117</v>
      </c>
      <c r="B119" s="1185" t="s">
        <v>2147</v>
      </c>
      <c r="C119" s="1185">
        <v>117</v>
      </c>
      <c r="D119" s="1185">
        <v>745</v>
      </c>
      <c r="E119" s="1185">
        <v>161007142</v>
      </c>
      <c r="F119" s="1185">
        <v>58</v>
      </c>
      <c r="G119" s="1721">
        <v>3581.65</v>
      </c>
      <c r="H119" s="1185">
        <v>180.34</v>
      </c>
      <c r="I119" s="1185">
        <v>0.39</v>
      </c>
      <c r="J119" s="1185"/>
      <c r="K119" s="1185"/>
      <c r="L119" s="1185">
        <v>2</v>
      </c>
      <c r="M119" s="1185">
        <v>50</v>
      </c>
      <c r="N119" s="1185"/>
      <c r="O119" s="1185"/>
      <c r="P119" s="1185"/>
      <c r="Q119" s="1185"/>
      <c r="R119" s="1185"/>
      <c r="S119" s="1185"/>
      <c r="T119" s="1185"/>
      <c r="U119" s="1185">
        <f t="shared" si="2"/>
        <v>0</v>
      </c>
      <c r="V119" s="1185">
        <f t="shared" si="3"/>
        <v>0</v>
      </c>
      <c r="W119" s="1185" t="s">
        <v>257</v>
      </c>
    </row>
    <row r="120" spans="1:26">
      <c r="A120" s="1185">
        <v>118</v>
      </c>
      <c r="B120" s="1185" t="s">
        <v>2147</v>
      </c>
      <c r="C120" s="1185">
        <v>118</v>
      </c>
      <c r="D120" s="1185">
        <v>746</v>
      </c>
      <c r="E120" s="1185">
        <v>161007143</v>
      </c>
      <c r="F120" s="1185">
        <v>59</v>
      </c>
      <c r="G120" s="1721">
        <v>3636.05</v>
      </c>
      <c r="H120" s="1185">
        <v>190.73</v>
      </c>
      <c r="I120" s="1185">
        <v>2.98</v>
      </c>
      <c r="J120" s="1185"/>
      <c r="K120" s="1185"/>
      <c r="L120" s="1185">
        <v>2</v>
      </c>
      <c r="M120" s="1185">
        <v>10</v>
      </c>
      <c r="N120" s="1185"/>
      <c r="O120" s="1185">
        <v>8850</v>
      </c>
      <c r="P120" s="1185"/>
      <c r="Q120" s="1185"/>
      <c r="R120" s="1185"/>
      <c r="S120" s="1185"/>
      <c r="T120" s="1185"/>
      <c r="U120" s="1185">
        <f t="shared" si="2"/>
        <v>442.5</v>
      </c>
      <c r="V120" s="1185">
        <f t="shared" si="3"/>
        <v>9292.5</v>
      </c>
      <c r="W120" s="1185" t="s">
        <v>257</v>
      </c>
      <c r="X120" s="1870" t="s">
        <v>690</v>
      </c>
    </row>
    <row r="121" spans="1:26">
      <c r="A121" s="1185">
        <v>119</v>
      </c>
      <c r="B121" s="1185" t="s">
        <v>2147</v>
      </c>
      <c r="C121" s="1185">
        <v>119</v>
      </c>
      <c r="D121" s="1185">
        <v>747</v>
      </c>
      <c r="E121" s="1185">
        <v>161007144</v>
      </c>
      <c r="F121" s="1185">
        <v>59</v>
      </c>
      <c r="G121" s="1721">
        <v>3647.23</v>
      </c>
      <c r="H121" s="1185">
        <v>189.91</v>
      </c>
      <c r="I121" s="1185">
        <v>7.74</v>
      </c>
      <c r="J121" s="1185"/>
      <c r="K121" s="1185"/>
      <c r="L121" s="1185">
        <v>2</v>
      </c>
      <c r="M121" s="1185">
        <v>5</v>
      </c>
      <c r="N121" s="1185"/>
      <c r="O121" s="1185">
        <v>8850</v>
      </c>
      <c r="P121" s="1185"/>
      <c r="Q121" s="1185"/>
      <c r="R121" s="1185"/>
      <c r="S121" s="1185"/>
      <c r="T121" s="1185"/>
      <c r="U121" s="1185">
        <f t="shared" si="2"/>
        <v>442.5</v>
      </c>
      <c r="V121" s="1185">
        <f t="shared" si="3"/>
        <v>9292.5</v>
      </c>
      <c r="W121" s="1185" t="s">
        <v>257</v>
      </c>
      <c r="X121" s="57" t="s">
        <v>2149</v>
      </c>
    </row>
    <row r="122" spans="1:26">
      <c r="A122" s="1185">
        <v>120</v>
      </c>
      <c r="B122" s="1185" t="s">
        <v>2148</v>
      </c>
      <c r="C122" s="1185">
        <v>120</v>
      </c>
      <c r="D122" s="1185">
        <v>748</v>
      </c>
      <c r="E122" s="1185">
        <v>161007145</v>
      </c>
      <c r="F122" s="1185">
        <v>59</v>
      </c>
      <c r="G122" s="1721">
        <v>3495.05</v>
      </c>
      <c r="H122" s="1185">
        <v>331.52</v>
      </c>
      <c r="I122" s="1185">
        <v>2.77</v>
      </c>
      <c r="J122" s="1185"/>
      <c r="K122" s="1185"/>
      <c r="L122" s="1185">
        <v>2</v>
      </c>
      <c r="M122" s="1185">
        <v>25</v>
      </c>
      <c r="N122" s="1185"/>
      <c r="O122" s="1185">
        <v>8850</v>
      </c>
      <c r="P122" s="1185"/>
      <c r="Q122" s="1185"/>
      <c r="R122" s="1185"/>
      <c r="S122" s="1185"/>
      <c r="T122" s="1185"/>
      <c r="U122" s="1185">
        <f t="shared" si="2"/>
        <v>442.5</v>
      </c>
      <c r="V122" s="1185">
        <f t="shared" si="3"/>
        <v>9292.5</v>
      </c>
      <c r="W122" s="1185" t="s">
        <v>257</v>
      </c>
      <c r="X122" s="1870" t="s">
        <v>690</v>
      </c>
    </row>
    <row r="123" spans="1:26">
      <c r="A123" s="1185">
        <v>121</v>
      </c>
      <c r="B123" s="1185" t="s">
        <v>2148</v>
      </c>
      <c r="C123" s="1185">
        <v>121</v>
      </c>
      <c r="D123" s="1185">
        <v>749</v>
      </c>
      <c r="E123" s="1185">
        <v>161007146</v>
      </c>
      <c r="F123" s="1185">
        <v>57</v>
      </c>
      <c r="G123" s="1721">
        <v>3475.68</v>
      </c>
      <c r="H123" s="1185">
        <v>215.52</v>
      </c>
      <c r="I123" s="1185">
        <v>0.2</v>
      </c>
      <c r="J123" s="1185"/>
      <c r="K123" s="1185"/>
      <c r="L123" s="1185">
        <v>2</v>
      </c>
      <c r="M123" s="1185">
        <v>45</v>
      </c>
      <c r="N123" s="1185"/>
      <c r="O123" s="1185"/>
      <c r="P123" s="1185"/>
      <c r="Q123" s="1185"/>
      <c r="R123" s="1185"/>
      <c r="S123" s="1185"/>
      <c r="T123" s="1185"/>
      <c r="U123" s="1185">
        <f t="shared" si="2"/>
        <v>0</v>
      </c>
      <c r="V123" s="1185">
        <f t="shared" si="3"/>
        <v>0</v>
      </c>
      <c r="W123" s="1185" t="s">
        <v>257</v>
      </c>
    </row>
    <row r="124" spans="1:26">
      <c r="A124" s="1185">
        <v>122</v>
      </c>
      <c r="B124" s="1185" t="s">
        <v>2148</v>
      </c>
      <c r="C124" s="1185">
        <v>122</v>
      </c>
      <c r="D124" s="1185">
        <v>750</v>
      </c>
      <c r="E124" s="1185">
        <v>141000512</v>
      </c>
      <c r="F124" s="1185">
        <v>56</v>
      </c>
      <c r="G124" s="1721">
        <v>3407.9</v>
      </c>
      <c r="H124" s="1185">
        <v>215.3</v>
      </c>
      <c r="I124" s="1185">
        <v>0</v>
      </c>
      <c r="J124" s="1185"/>
      <c r="K124" s="1185"/>
      <c r="L124" s="1185">
        <v>2</v>
      </c>
      <c r="M124" s="1185">
        <v>50</v>
      </c>
      <c r="N124" s="1185"/>
      <c r="O124" s="1185"/>
      <c r="P124" s="1185"/>
      <c r="Q124" s="1185"/>
      <c r="R124" s="1185"/>
      <c r="S124" s="1185"/>
      <c r="T124" s="1185"/>
      <c r="U124" s="1185">
        <f t="shared" si="2"/>
        <v>0</v>
      </c>
      <c r="V124" s="1185">
        <f t="shared" si="3"/>
        <v>0</v>
      </c>
      <c r="W124" s="1185" t="s">
        <v>257</v>
      </c>
    </row>
    <row r="125" spans="1:26">
      <c r="A125" s="1185">
        <v>123</v>
      </c>
      <c r="B125" s="1185" t="s">
        <v>2150</v>
      </c>
      <c r="C125" s="1185">
        <v>123</v>
      </c>
      <c r="D125" s="1185">
        <v>751</v>
      </c>
      <c r="E125" s="1185">
        <v>161007147</v>
      </c>
      <c r="F125" s="1185">
        <v>57</v>
      </c>
      <c r="G125" s="1721">
        <v>3505.86</v>
      </c>
      <c r="H125" s="1185">
        <v>201.31</v>
      </c>
      <c r="I125" s="1185">
        <v>10.57</v>
      </c>
      <c r="J125" s="1185"/>
      <c r="K125" s="1185"/>
      <c r="L125" s="1185">
        <v>2</v>
      </c>
      <c r="M125" s="1185">
        <v>35</v>
      </c>
      <c r="N125" s="1185"/>
      <c r="O125" s="1185">
        <v>8550</v>
      </c>
      <c r="P125" s="1185"/>
      <c r="Q125" s="1185"/>
      <c r="R125" s="1185"/>
      <c r="S125" s="1185"/>
      <c r="T125" s="1185"/>
      <c r="U125" s="1185">
        <f t="shared" si="2"/>
        <v>427.5</v>
      </c>
      <c r="V125" s="1185">
        <f t="shared" si="3"/>
        <v>8977.5</v>
      </c>
      <c r="W125" s="1185" t="s">
        <v>257</v>
      </c>
      <c r="X125" s="139" t="s">
        <v>766</v>
      </c>
    </row>
    <row r="126" spans="1:26">
      <c r="A126" s="1185">
        <v>124</v>
      </c>
      <c r="B126" s="1185" t="s">
        <v>2150</v>
      </c>
      <c r="C126" s="1185">
        <v>124</v>
      </c>
      <c r="D126" s="1185">
        <v>752</v>
      </c>
      <c r="E126" s="1185">
        <v>161007148</v>
      </c>
      <c r="F126" s="1185">
        <v>58</v>
      </c>
      <c r="G126" s="1721">
        <v>3475.68</v>
      </c>
      <c r="H126" s="1185">
        <v>280.27999999999997</v>
      </c>
      <c r="I126" s="1185">
        <v>2.76</v>
      </c>
      <c r="J126" s="1185"/>
      <c r="K126" s="1185"/>
      <c r="L126" s="1185">
        <v>2</v>
      </c>
      <c r="M126" s="1185">
        <v>35</v>
      </c>
      <c r="N126" s="1185"/>
      <c r="O126" s="1185"/>
      <c r="P126" s="1185"/>
      <c r="Q126" s="1185"/>
      <c r="R126" s="1185"/>
      <c r="S126" s="1185"/>
      <c r="T126" s="1185"/>
      <c r="U126" s="1185">
        <f t="shared" si="2"/>
        <v>0</v>
      </c>
      <c r="V126" s="1185">
        <f t="shared" si="3"/>
        <v>0</v>
      </c>
      <c r="W126" s="1185" t="s">
        <v>257</v>
      </c>
    </row>
    <row r="127" spans="1:26">
      <c r="A127" s="1185">
        <v>125</v>
      </c>
      <c r="B127" s="1185" t="s">
        <v>2150</v>
      </c>
      <c r="C127" s="1185">
        <v>125</v>
      </c>
      <c r="D127" s="1185">
        <v>753</v>
      </c>
      <c r="E127" s="1185">
        <v>161007149</v>
      </c>
      <c r="F127" s="1185">
        <v>59</v>
      </c>
      <c r="G127" s="1721">
        <v>3681.85</v>
      </c>
      <c r="H127" s="1185">
        <v>153.71</v>
      </c>
      <c r="I127" s="1185">
        <v>11.76</v>
      </c>
      <c r="J127" s="1185"/>
      <c r="K127" s="1185"/>
      <c r="L127" s="1185">
        <v>2</v>
      </c>
      <c r="M127" s="1185">
        <v>20</v>
      </c>
      <c r="N127" s="1185"/>
      <c r="O127" s="1185">
        <v>8850</v>
      </c>
      <c r="P127" s="1185"/>
      <c r="Q127" s="1185"/>
      <c r="R127" s="1185"/>
      <c r="S127" s="1185"/>
      <c r="T127" s="1185"/>
      <c r="U127" s="1185">
        <f t="shared" si="2"/>
        <v>442.5</v>
      </c>
      <c r="V127" s="1185">
        <f t="shared" si="3"/>
        <v>9292.5</v>
      </c>
      <c r="W127" s="1185" t="s">
        <v>257</v>
      </c>
      <c r="X127" s="139" t="s">
        <v>766</v>
      </c>
    </row>
    <row r="128" spans="1:26">
      <c r="A128" s="1185">
        <v>126</v>
      </c>
      <c r="B128" s="1185" t="s">
        <v>2150</v>
      </c>
      <c r="C128" s="1185">
        <v>126</v>
      </c>
      <c r="D128" s="1185">
        <v>754</v>
      </c>
      <c r="E128" s="1185">
        <v>161007153</v>
      </c>
      <c r="F128" s="1185">
        <v>57</v>
      </c>
      <c r="G128" s="1721">
        <v>3572.31</v>
      </c>
      <c r="H128" s="1185">
        <v>127.88</v>
      </c>
      <c r="I128" s="1185">
        <v>18.73</v>
      </c>
      <c r="J128" s="1185"/>
      <c r="K128" s="1185"/>
      <c r="L128" s="1185">
        <v>2</v>
      </c>
      <c r="M128" s="1185">
        <v>20</v>
      </c>
      <c r="N128" s="1185"/>
      <c r="O128" s="1185">
        <v>17100</v>
      </c>
      <c r="P128" s="1185"/>
      <c r="Q128" s="1185"/>
      <c r="R128" s="1185"/>
      <c r="S128" s="1185"/>
      <c r="T128" s="1185"/>
      <c r="U128" s="1185">
        <f t="shared" si="2"/>
        <v>855</v>
      </c>
      <c r="V128" s="1902">
        <f t="shared" si="3"/>
        <v>17955</v>
      </c>
      <c r="W128" s="1185" t="s">
        <v>257</v>
      </c>
      <c r="X128" s="139" t="s">
        <v>2164</v>
      </c>
      <c r="Y128" s="139"/>
      <c r="Z128" s="139"/>
    </row>
    <row r="129" spans="1:24">
      <c r="A129" s="1185">
        <v>127</v>
      </c>
      <c r="B129" s="1185" t="s">
        <v>2150</v>
      </c>
      <c r="C129" s="1185">
        <v>127</v>
      </c>
      <c r="D129" s="1185">
        <v>755</v>
      </c>
      <c r="E129" s="1185">
        <v>161007150</v>
      </c>
      <c r="F129" s="1185">
        <v>56</v>
      </c>
      <c r="G129" s="1721">
        <v>3399.5</v>
      </c>
      <c r="H129" s="1185">
        <v>224.5</v>
      </c>
      <c r="I129" s="1185">
        <v>0.8</v>
      </c>
      <c r="J129" s="1185"/>
      <c r="K129" s="1185"/>
      <c r="L129" s="1185">
        <v>2</v>
      </c>
      <c r="M129" s="1185">
        <v>40</v>
      </c>
      <c r="N129" s="1185"/>
      <c r="O129" s="1185"/>
      <c r="P129" s="1185"/>
      <c r="Q129" s="1185"/>
      <c r="R129" s="1185"/>
      <c r="S129" s="1185"/>
      <c r="T129" s="1185"/>
      <c r="U129" s="1185">
        <f t="shared" si="2"/>
        <v>0</v>
      </c>
      <c r="V129" s="1185">
        <f t="shared" si="3"/>
        <v>0</v>
      </c>
      <c r="W129" s="1185" t="s">
        <v>257</v>
      </c>
    </row>
    <row r="130" spans="1:24">
      <c r="A130" s="1185">
        <v>128</v>
      </c>
      <c r="B130" s="1185" t="s">
        <v>2151</v>
      </c>
      <c r="C130" s="1185">
        <v>128</v>
      </c>
      <c r="D130" s="1185">
        <v>756</v>
      </c>
      <c r="E130" s="1185">
        <v>161007151</v>
      </c>
      <c r="F130" s="1185">
        <v>58</v>
      </c>
      <c r="G130" s="1721">
        <v>3531.5</v>
      </c>
      <c r="H130" s="1185">
        <v>218.89</v>
      </c>
      <c r="I130" s="1185">
        <v>2.79</v>
      </c>
      <c r="J130" s="1185"/>
      <c r="K130" s="1185"/>
      <c r="L130" s="1185">
        <v>2</v>
      </c>
      <c r="M130" s="1185">
        <v>50</v>
      </c>
      <c r="N130" s="1185"/>
      <c r="O130" s="1185">
        <v>8700</v>
      </c>
      <c r="P130" s="1185"/>
      <c r="Q130" s="1185"/>
      <c r="R130" s="1185"/>
      <c r="S130" s="1185"/>
      <c r="T130" s="1185"/>
      <c r="U130" s="1185">
        <f t="shared" si="2"/>
        <v>435</v>
      </c>
      <c r="V130" s="1185">
        <f t="shared" si="3"/>
        <v>9135</v>
      </c>
      <c r="W130" s="1185" t="s">
        <v>257</v>
      </c>
      <c r="X130" s="1870" t="s">
        <v>690</v>
      </c>
    </row>
    <row r="131" spans="1:24">
      <c r="A131" s="1185">
        <v>129</v>
      </c>
      <c r="B131" s="1185" t="s">
        <v>2151</v>
      </c>
      <c r="C131" s="1185">
        <v>129</v>
      </c>
      <c r="D131" s="1185">
        <v>757</v>
      </c>
      <c r="E131" s="1185">
        <v>161007152</v>
      </c>
      <c r="F131" s="1185">
        <v>58</v>
      </c>
      <c r="G131" s="1721">
        <v>3522.26</v>
      </c>
      <c r="H131" s="1185">
        <v>236.54</v>
      </c>
      <c r="I131" s="1185">
        <v>0</v>
      </c>
      <c r="J131" s="1185"/>
      <c r="K131" s="1185"/>
      <c r="L131" s="1185">
        <v>2</v>
      </c>
      <c r="M131" s="1185">
        <v>50</v>
      </c>
      <c r="N131" s="1185"/>
      <c r="O131" s="1185"/>
      <c r="P131" s="1185"/>
      <c r="Q131" s="1185"/>
      <c r="R131" s="1185"/>
      <c r="S131" s="1185"/>
      <c r="T131" s="1185"/>
      <c r="U131" s="1185">
        <f t="shared" si="2"/>
        <v>0</v>
      </c>
      <c r="V131" s="1185">
        <f t="shared" si="3"/>
        <v>0</v>
      </c>
      <c r="W131" s="1185" t="s">
        <v>257</v>
      </c>
    </row>
    <row r="132" spans="1:24">
      <c r="A132" s="1185">
        <v>130</v>
      </c>
      <c r="B132" s="1185" t="s">
        <v>2151</v>
      </c>
      <c r="C132" s="1185">
        <v>130</v>
      </c>
      <c r="D132" s="1185">
        <v>758</v>
      </c>
      <c r="E132" s="1185">
        <v>161007154</v>
      </c>
      <c r="F132" s="1185">
        <v>58</v>
      </c>
      <c r="G132" s="1721">
        <v>3598.86</v>
      </c>
      <c r="H132" s="1185">
        <v>160.13999999999999</v>
      </c>
      <c r="I132" s="1185">
        <v>0.2</v>
      </c>
      <c r="J132" s="1185"/>
      <c r="K132" s="1185"/>
      <c r="L132" s="1185">
        <v>2</v>
      </c>
      <c r="M132" s="1185">
        <v>25</v>
      </c>
      <c r="N132" s="1185"/>
      <c r="O132" s="1185"/>
      <c r="P132" s="1185"/>
      <c r="Q132" s="1185"/>
      <c r="R132" s="1185"/>
      <c r="S132" s="1185"/>
      <c r="T132" s="1185"/>
      <c r="U132" s="1185">
        <f t="shared" si="2"/>
        <v>0</v>
      </c>
      <c r="V132" s="1185">
        <f t="shared" si="3"/>
        <v>0</v>
      </c>
      <c r="W132" s="1185" t="s">
        <v>257</v>
      </c>
    </row>
    <row r="133" spans="1:24">
      <c r="A133" s="1185">
        <v>131</v>
      </c>
      <c r="B133" s="1185" t="s">
        <v>2151</v>
      </c>
      <c r="C133" s="1185">
        <v>131</v>
      </c>
      <c r="D133" s="1185">
        <v>759</v>
      </c>
      <c r="E133" s="1185">
        <v>161007155</v>
      </c>
      <c r="F133" s="1185">
        <v>59</v>
      </c>
      <c r="G133" s="1721">
        <v>3662.84</v>
      </c>
      <c r="H133" s="1185">
        <v>164.76</v>
      </c>
      <c r="I133" s="1185">
        <v>1</v>
      </c>
      <c r="J133" s="1185"/>
      <c r="K133" s="1185"/>
      <c r="L133" s="1185">
        <v>2</v>
      </c>
      <c r="M133" s="1185">
        <v>40</v>
      </c>
      <c r="N133" s="1185"/>
      <c r="O133" s="1185"/>
      <c r="P133" s="1185"/>
      <c r="Q133" s="1185"/>
      <c r="R133" s="1185"/>
      <c r="S133" s="1185"/>
      <c r="T133" s="1185"/>
      <c r="U133" s="1185">
        <f t="shared" si="2"/>
        <v>0</v>
      </c>
      <c r="V133" s="1185">
        <f t="shared" si="3"/>
        <v>0</v>
      </c>
      <c r="W133" s="1185" t="s">
        <v>257</v>
      </c>
    </row>
    <row r="134" spans="1:24">
      <c r="A134" s="1185">
        <v>132</v>
      </c>
      <c r="B134" s="1185" t="s">
        <v>2151</v>
      </c>
      <c r="C134" s="1185">
        <v>132</v>
      </c>
      <c r="D134" s="1185">
        <v>760</v>
      </c>
      <c r="E134" s="1185">
        <v>161007156</v>
      </c>
      <c r="F134" s="1185">
        <v>59</v>
      </c>
      <c r="G134" s="1721">
        <v>3605.64</v>
      </c>
      <c r="H134" s="1185">
        <v>221.15</v>
      </c>
      <c r="I134" s="1185">
        <v>0.19</v>
      </c>
      <c r="J134" s="1185"/>
      <c r="K134" s="1185"/>
      <c r="L134" s="1185">
        <v>2</v>
      </c>
      <c r="M134" s="1185">
        <v>35</v>
      </c>
      <c r="N134" s="1185"/>
      <c r="O134" s="1185"/>
      <c r="P134" s="1185"/>
      <c r="Q134" s="1185"/>
      <c r="R134" s="1185"/>
      <c r="S134" s="1185"/>
      <c r="T134" s="1185"/>
      <c r="U134" s="1185">
        <f t="shared" si="2"/>
        <v>0</v>
      </c>
      <c r="V134" s="1185">
        <f t="shared" si="3"/>
        <v>0</v>
      </c>
      <c r="W134" s="1185" t="s">
        <v>257</v>
      </c>
    </row>
    <row r="135" spans="1:24">
      <c r="A135" s="1185">
        <v>133</v>
      </c>
      <c r="B135" s="1185" t="s">
        <v>2152</v>
      </c>
      <c r="C135" s="1185">
        <v>133</v>
      </c>
      <c r="D135" s="1185">
        <v>761</v>
      </c>
      <c r="E135" s="1185">
        <v>161007157</v>
      </c>
      <c r="F135" s="1185">
        <v>58</v>
      </c>
      <c r="G135" s="1721">
        <v>3535.27</v>
      </c>
      <c r="H135" s="1185">
        <v>220.73</v>
      </c>
      <c r="I135" s="1185">
        <v>0</v>
      </c>
      <c r="J135" s="1185"/>
      <c r="K135" s="1185"/>
      <c r="L135" s="1185">
        <v>2</v>
      </c>
      <c r="M135" s="1185">
        <v>35</v>
      </c>
      <c r="N135" s="1185"/>
      <c r="O135" s="1185"/>
      <c r="P135" s="1185"/>
      <c r="Q135" s="1185"/>
      <c r="R135" s="1185"/>
      <c r="S135" s="1185"/>
      <c r="T135" s="1185"/>
      <c r="U135" s="1185">
        <f t="shared" ref="U135:U170" si="4">O135*5%</f>
        <v>0</v>
      </c>
      <c r="V135" s="1185">
        <f t="shared" ref="V135:V170" si="5">O135+U135</f>
        <v>0</v>
      </c>
      <c r="W135" s="1185" t="s">
        <v>257</v>
      </c>
    </row>
    <row r="136" spans="1:24">
      <c r="A136" s="1185">
        <v>134</v>
      </c>
      <c r="B136" s="1185" t="s">
        <v>2152</v>
      </c>
      <c r="C136" s="1185">
        <v>134</v>
      </c>
      <c r="D136" s="1185">
        <v>762</v>
      </c>
      <c r="E136" s="1185">
        <v>161007158</v>
      </c>
      <c r="F136" s="1185">
        <v>59</v>
      </c>
      <c r="G136" s="1721">
        <v>3642.85</v>
      </c>
      <c r="H136" s="1185">
        <v>185.55</v>
      </c>
      <c r="I136" s="1185">
        <v>4.5999999999999996</v>
      </c>
      <c r="J136" s="1185"/>
      <c r="K136" s="1185"/>
      <c r="L136" s="1185">
        <v>2</v>
      </c>
      <c r="M136" s="1185">
        <v>45</v>
      </c>
      <c r="N136" s="1185"/>
      <c r="O136" s="1185">
        <v>8850</v>
      </c>
      <c r="P136" s="1185"/>
      <c r="Q136" s="1185"/>
      <c r="R136" s="1185"/>
      <c r="S136" s="1185"/>
      <c r="T136" s="1185"/>
      <c r="U136" s="1185">
        <f t="shared" si="4"/>
        <v>442.5</v>
      </c>
      <c r="V136" s="1185">
        <f t="shared" si="5"/>
        <v>9292.5</v>
      </c>
      <c r="W136" s="1185" t="s">
        <v>257</v>
      </c>
      <c r="X136" s="1870" t="s">
        <v>690</v>
      </c>
    </row>
    <row r="137" spans="1:24">
      <c r="A137" s="1185">
        <v>135</v>
      </c>
      <c r="B137" s="1185" t="s">
        <v>2152</v>
      </c>
      <c r="C137" s="1185">
        <v>135</v>
      </c>
      <c r="D137" s="1185">
        <v>763</v>
      </c>
      <c r="E137" s="1185">
        <v>161007159</v>
      </c>
      <c r="F137" s="1185">
        <v>57</v>
      </c>
      <c r="G137" s="1721">
        <v>3536.1</v>
      </c>
      <c r="H137" s="1185">
        <v>153.69999999999999</v>
      </c>
      <c r="I137" s="1185">
        <v>4.4000000000000004</v>
      </c>
      <c r="J137" s="1185"/>
      <c r="K137" s="1185"/>
      <c r="L137" s="1185">
        <v>2</v>
      </c>
      <c r="M137" s="1185">
        <v>25</v>
      </c>
      <c r="N137" s="1185"/>
      <c r="O137" s="1185">
        <v>8550</v>
      </c>
      <c r="P137" s="1185"/>
      <c r="Q137" s="1185"/>
      <c r="R137" s="1185"/>
      <c r="S137" s="1185"/>
      <c r="T137" s="1185"/>
      <c r="U137" s="1185">
        <f t="shared" si="4"/>
        <v>427.5</v>
      </c>
      <c r="V137" s="1185">
        <f t="shared" si="5"/>
        <v>8977.5</v>
      </c>
      <c r="W137" s="1185" t="s">
        <v>257</v>
      </c>
      <c r="X137" s="1870" t="s">
        <v>690</v>
      </c>
    </row>
    <row r="138" spans="1:24">
      <c r="A138" s="1185">
        <v>136</v>
      </c>
      <c r="B138" s="1185" t="s">
        <v>2152</v>
      </c>
      <c r="C138" s="1185">
        <v>136</v>
      </c>
      <c r="D138" s="1185">
        <v>764</v>
      </c>
      <c r="E138" s="1185">
        <v>161007160</v>
      </c>
      <c r="F138" s="1185">
        <v>57</v>
      </c>
      <c r="G138" s="1721">
        <v>3552.86</v>
      </c>
      <c r="H138" s="1185">
        <v>144.13</v>
      </c>
      <c r="I138" s="1185">
        <v>0.39</v>
      </c>
      <c r="J138" s="1185"/>
      <c r="K138" s="1185"/>
      <c r="L138" s="1185">
        <v>2</v>
      </c>
      <c r="M138" s="1185">
        <v>35</v>
      </c>
      <c r="N138" s="1185"/>
      <c r="O138" s="1185"/>
      <c r="P138" s="1185"/>
      <c r="Q138" s="1185"/>
      <c r="R138" s="1185"/>
      <c r="S138" s="1185"/>
      <c r="T138" s="1185"/>
      <c r="U138" s="1185">
        <f t="shared" si="4"/>
        <v>0</v>
      </c>
      <c r="V138" s="1185">
        <f t="shared" si="5"/>
        <v>0</v>
      </c>
      <c r="W138" s="1185" t="s">
        <v>257</v>
      </c>
    </row>
    <row r="139" spans="1:24">
      <c r="A139" s="1185">
        <v>137</v>
      </c>
      <c r="B139" s="1185" t="s">
        <v>2152</v>
      </c>
      <c r="C139" s="1185">
        <v>137</v>
      </c>
      <c r="D139" s="1185">
        <v>765</v>
      </c>
      <c r="E139" s="1185">
        <v>161007161</v>
      </c>
      <c r="F139" s="1185">
        <v>57</v>
      </c>
      <c r="G139" s="1721">
        <v>3513.28</v>
      </c>
      <c r="H139" s="1185">
        <v>178.71</v>
      </c>
      <c r="I139" s="1185">
        <v>0.99</v>
      </c>
      <c r="J139" s="1185"/>
      <c r="K139" s="1185"/>
      <c r="L139" s="1185">
        <v>1</v>
      </c>
      <c r="M139" s="1185">
        <v>55</v>
      </c>
      <c r="N139" s="1185"/>
      <c r="O139" s="1185"/>
      <c r="P139" s="1185"/>
      <c r="Q139" s="1185"/>
      <c r="R139" s="1185"/>
      <c r="S139" s="1185"/>
      <c r="T139" s="1185"/>
      <c r="U139" s="1185">
        <f t="shared" si="4"/>
        <v>0</v>
      </c>
      <c r="V139" s="1185">
        <f t="shared" si="5"/>
        <v>0</v>
      </c>
      <c r="W139" s="1185" t="s">
        <v>257</v>
      </c>
    </row>
    <row r="140" spans="1:24">
      <c r="A140" s="1185">
        <v>138</v>
      </c>
      <c r="B140" s="1185" t="s">
        <v>2153</v>
      </c>
      <c r="C140" s="1185">
        <v>138</v>
      </c>
      <c r="D140" s="1185">
        <v>766</v>
      </c>
      <c r="E140" s="1185">
        <v>161007162</v>
      </c>
      <c r="F140" s="1185">
        <v>59</v>
      </c>
      <c r="G140" s="1721">
        <v>3646.44</v>
      </c>
      <c r="H140" s="1185">
        <v>183.93</v>
      </c>
      <c r="I140" s="1185">
        <v>3.77</v>
      </c>
      <c r="J140" s="1185"/>
      <c r="K140" s="1185"/>
      <c r="L140" s="1185">
        <v>2</v>
      </c>
      <c r="M140" s="1185">
        <v>45</v>
      </c>
      <c r="N140" s="1185"/>
      <c r="O140" s="1185">
        <v>8850</v>
      </c>
      <c r="P140" s="1185"/>
      <c r="Q140" s="1185"/>
      <c r="R140" s="1185"/>
      <c r="S140" s="1185"/>
      <c r="T140" s="1185"/>
      <c r="U140" s="1185">
        <f t="shared" si="4"/>
        <v>442.5</v>
      </c>
      <c r="V140" s="1185">
        <f t="shared" si="5"/>
        <v>9292.5</v>
      </c>
      <c r="W140" s="1185" t="s">
        <v>257</v>
      </c>
      <c r="X140" s="1887" t="s">
        <v>690</v>
      </c>
    </row>
    <row r="141" spans="1:24">
      <c r="A141" s="1185">
        <v>139</v>
      </c>
      <c r="B141" s="1185" t="s">
        <v>2153</v>
      </c>
      <c r="C141" s="1185">
        <v>139</v>
      </c>
      <c r="D141" s="1185">
        <v>767</v>
      </c>
      <c r="E141" s="1185">
        <v>161007163</v>
      </c>
      <c r="F141" s="1185">
        <v>56</v>
      </c>
      <c r="G141" s="1721">
        <v>3478.1</v>
      </c>
      <c r="H141" s="1185">
        <v>148.66999999999999</v>
      </c>
      <c r="I141" s="1185">
        <v>3.57</v>
      </c>
      <c r="J141" s="1185"/>
      <c r="K141" s="1185"/>
      <c r="L141" s="1185">
        <v>2</v>
      </c>
      <c r="M141" s="1185">
        <v>35</v>
      </c>
      <c r="N141" s="1185"/>
      <c r="O141" s="1185">
        <v>23840</v>
      </c>
      <c r="P141" s="1185"/>
      <c r="Q141" s="1185"/>
      <c r="R141" s="1185"/>
      <c r="S141" s="1185"/>
      <c r="T141" s="1185"/>
      <c r="U141" s="1185">
        <f t="shared" si="4"/>
        <v>1192</v>
      </c>
      <c r="V141" s="1185">
        <f t="shared" si="5"/>
        <v>25032</v>
      </c>
      <c r="W141" s="1185" t="s">
        <v>257</v>
      </c>
      <c r="X141" s="1887" t="s">
        <v>690</v>
      </c>
    </row>
    <row r="142" spans="1:24">
      <c r="A142" s="1185">
        <v>140</v>
      </c>
      <c r="B142" s="1185" t="s">
        <v>2153</v>
      </c>
      <c r="C142" s="1185">
        <v>140</v>
      </c>
      <c r="D142" s="1185">
        <v>768</v>
      </c>
      <c r="E142" s="1185">
        <v>161007164</v>
      </c>
      <c r="F142" s="1185">
        <v>57</v>
      </c>
      <c r="G142" s="1721">
        <v>3549.65</v>
      </c>
      <c r="H142" s="1185">
        <v>150.13999999999999</v>
      </c>
      <c r="I142" s="1185">
        <v>0.39</v>
      </c>
      <c r="J142" s="1185"/>
      <c r="K142" s="1185"/>
      <c r="L142" s="1185">
        <v>2</v>
      </c>
      <c r="M142" s="1185">
        <v>25</v>
      </c>
      <c r="N142" s="1185"/>
      <c r="O142" s="1185"/>
      <c r="P142" s="1185"/>
      <c r="Q142" s="1185"/>
      <c r="R142" s="1185"/>
      <c r="S142" s="1185"/>
      <c r="T142" s="1185"/>
      <c r="U142" s="1185">
        <f t="shared" si="4"/>
        <v>0</v>
      </c>
      <c r="V142" s="1185">
        <f t="shared" si="5"/>
        <v>0</v>
      </c>
      <c r="W142" s="1185" t="s">
        <v>257</v>
      </c>
      <c r="X142" s="1887"/>
    </row>
    <row r="143" spans="1:24">
      <c r="A143" s="1185">
        <v>141</v>
      </c>
      <c r="B143" s="1185" t="s">
        <v>2153</v>
      </c>
      <c r="C143" s="1185">
        <v>141</v>
      </c>
      <c r="D143" s="1185">
        <v>769</v>
      </c>
      <c r="E143" s="1185">
        <v>161007165</v>
      </c>
      <c r="F143" s="1185">
        <v>56</v>
      </c>
      <c r="G143" s="1721">
        <v>3443.3</v>
      </c>
      <c r="H143" s="1185">
        <v>185.7</v>
      </c>
      <c r="I143" s="1185">
        <v>5.8</v>
      </c>
      <c r="J143" s="1185"/>
      <c r="K143" s="1185"/>
      <c r="L143" s="1185">
        <v>2</v>
      </c>
      <c r="M143" s="1185">
        <v>35</v>
      </c>
      <c r="N143" s="1185"/>
      <c r="O143" s="1185">
        <v>23840</v>
      </c>
      <c r="P143" s="1185"/>
      <c r="Q143" s="1185"/>
      <c r="R143" s="1185"/>
      <c r="S143" s="1185"/>
      <c r="T143" s="1185"/>
      <c r="U143" s="1185">
        <f t="shared" si="4"/>
        <v>1192</v>
      </c>
      <c r="V143" s="1185">
        <f t="shared" si="5"/>
        <v>25032</v>
      </c>
      <c r="W143" s="1185" t="s">
        <v>257</v>
      </c>
      <c r="X143" s="1905" t="s">
        <v>690</v>
      </c>
    </row>
    <row r="144" spans="1:24">
      <c r="A144" s="1185">
        <v>142</v>
      </c>
      <c r="B144" s="1185" t="s">
        <v>2154</v>
      </c>
      <c r="C144" s="1185">
        <v>142</v>
      </c>
      <c r="D144" s="1185">
        <v>770</v>
      </c>
      <c r="E144" s="1185">
        <v>161007166</v>
      </c>
      <c r="F144" s="1185">
        <v>58</v>
      </c>
      <c r="G144" s="1721">
        <v>3536.3</v>
      </c>
      <c r="H144" s="1185">
        <v>215.3</v>
      </c>
      <c r="I144" s="1185">
        <v>4</v>
      </c>
      <c r="J144" s="1185"/>
      <c r="K144" s="1185"/>
      <c r="L144" s="1185">
        <v>2</v>
      </c>
      <c r="M144" s="1185">
        <v>40</v>
      </c>
      <c r="N144" s="1185"/>
      <c r="O144" s="1185">
        <v>24140</v>
      </c>
      <c r="P144" s="1185"/>
      <c r="Q144" s="1185"/>
      <c r="R144" s="1185"/>
      <c r="S144" s="1185"/>
      <c r="T144" s="1185"/>
      <c r="U144" s="1185">
        <f t="shared" si="4"/>
        <v>1207</v>
      </c>
      <c r="V144" s="1185">
        <f t="shared" si="5"/>
        <v>25347</v>
      </c>
      <c r="W144" s="1185" t="s">
        <v>257</v>
      </c>
      <c r="X144" s="1887" t="s">
        <v>690</v>
      </c>
    </row>
    <row r="145" spans="1:24">
      <c r="A145" s="1185">
        <v>143</v>
      </c>
      <c r="B145" s="1185" t="s">
        <v>2154</v>
      </c>
      <c r="C145" s="1185">
        <v>143</v>
      </c>
      <c r="D145" s="1185">
        <v>771</v>
      </c>
      <c r="E145" s="1185">
        <v>161007167</v>
      </c>
      <c r="F145" s="1185">
        <v>57</v>
      </c>
      <c r="G145" s="1721">
        <v>3526.46</v>
      </c>
      <c r="H145" s="1185">
        <v>171.73</v>
      </c>
      <c r="I145" s="1185">
        <v>1.59</v>
      </c>
      <c r="J145" s="1185"/>
      <c r="K145" s="1185"/>
      <c r="L145" s="1185">
        <v>2</v>
      </c>
      <c r="M145" s="1185">
        <v>35</v>
      </c>
      <c r="N145" s="1185"/>
      <c r="O145" s="1185">
        <v>25670</v>
      </c>
      <c r="P145" s="1185"/>
      <c r="Q145" s="1185"/>
      <c r="R145" s="1185"/>
      <c r="S145" s="1185"/>
      <c r="T145" s="1185"/>
      <c r="U145" s="1185">
        <f t="shared" si="4"/>
        <v>1283.5</v>
      </c>
      <c r="V145" s="1185">
        <f t="shared" si="5"/>
        <v>26953.5</v>
      </c>
      <c r="W145" s="1185" t="s">
        <v>257</v>
      </c>
      <c r="X145" s="1887" t="s">
        <v>690</v>
      </c>
    </row>
    <row r="146" spans="1:24">
      <c r="A146" s="1185">
        <v>144</v>
      </c>
      <c r="B146" s="1185" t="s">
        <v>2154</v>
      </c>
      <c r="C146" s="1185">
        <v>144</v>
      </c>
      <c r="D146" s="1185">
        <v>772</v>
      </c>
      <c r="E146" s="1185">
        <v>161007168</v>
      </c>
      <c r="F146" s="1185">
        <v>58</v>
      </c>
      <c r="G146" s="1721">
        <v>3485.05</v>
      </c>
      <c r="H146" s="1185">
        <v>276.55</v>
      </c>
      <c r="I146" s="1185">
        <v>0</v>
      </c>
      <c r="J146" s="1185"/>
      <c r="K146" s="1185"/>
      <c r="L146" s="1185">
        <v>2</v>
      </c>
      <c r="M146" s="1185">
        <v>15</v>
      </c>
      <c r="N146" s="1185"/>
      <c r="O146" s="1185"/>
      <c r="P146" s="1185"/>
      <c r="Q146" s="1185"/>
      <c r="R146" s="1185"/>
      <c r="S146" s="1185"/>
      <c r="T146" s="1185"/>
      <c r="U146" s="1185">
        <f t="shared" si="4"/>
        <v>0</v>
      </c>
      <c r="V146" s="1185">
        <f t="shared" si="5"/>
        <v>0</v>
      </c>
      <c r="W146" s="1185" t="s">
        <v>257</v>
      </c>
    </row>
    <row r="147" spans="1:24">
      <c r="A147" s="1185">
        <v>145</v>
      </c>
      <c r="B147" s="1185" t="s">
        <v>2154</v>
      </c>
      <c r="C147" s="1185">
        <v>145</v>
      </c>
      <c r="D147" s="1185">
        <v>773</v>
      </c>
      <c r="E147" s="1185">
        <v>161007169</v>
      </c>
      <c r="F147" s="1185">
        <v>57</v>
      </c>
      <c r="G147" s="1721">
        <v>3506.49</v>
      </c>
      <c r="H147" s="1185">
        <v>186.1</v>
      </c>
      <c r="I147" s="1185">
        <v>4.3899999999999997</v>
      </c>
      <c r="J147" s="1185"/>
      <c r="K147" s="1185"/>
      <c r="L147" s="1185">
        <v>2</v>
      </c>
      <c r="M147" s="1185">
        <v>25</v>
      </c>
      <c r="N147" s="1185"/>
      <c r="O147" s="1185"/>
      <c r="P147" s="1185"/>
      <c r="Q147" s="1185"/>
      <c r="R147" s="1185"/>
      <c r="S147" s="1185"/>
      <c r="T147" s="1185"/>
      <c r="U147" s="1185">
        <f t="shared" si="4"/>
        <v>0</v>
      </c>
      <c r="V147" s="1185">
        <f t="shared" si="5"/>
        <v>0</v>
      </c>
      <c r="W147" s="1185" t="s">
        <v>257</v>
      </c>
    </row>
    <row r="148" spans="1:24">
      <c r="A148" s="1185">
        <v>146</v>
      </c>
      <c r="B148" s="1185" t="s">
        <v>2154</v>
      </c>
      <c r="C148" s="1185">
        <v>146</v>
      </c>
      <c r="D148" s="1185">
        <v>774</v>
      </c>
      <c r="E148" s="1185">
        <v>161007170</v>
      </c>
      <c r="F148" s="1185">
        <v>56</v>
      </c>
      <c r="G148" s="1721">
        <v>3401.87</v>
      </c>
      <c r="H148" s="1185">
        <v>230.32</v>
      </c>
      <c r="I148" s="1185">
        <v>0.59</v>
      </c>
      <c r="J148" s="1185"/>
      <c r="K148" s="1185"/>
      <c r="L148" s="1185">
        <v>2</v>
      </c>
      <c r="M148" s="1185">
        <v>25</v>
      </c>
      <c r="N148" s="1185"/>
      <c r="O148" s="1185"/>
      <c r="P148" s="1185"/>
      <c r="Q148" s="1185"/>
      <c r="R148" s="1185"/>
      <c r="S148" s="1185"/>
      <c r="T148" s="1185"/>
      <c r="U148" s="1185">
        <f t="shared" si="4"/>
        <v>0</v>
      </c>
      <c r="V148" s="1185">
        <f t="shared" si="5"/>
        <v>0</v>
      </c>
      <c r="W148" s="1185" t="s">
        <v>257</v>
      </c>
    </row>
    <row r="149" spans="1:24">
      <c r="A149" s="1185">
        <v>147</v>
      </c>
      <c r="B149" s="1185" t="s">
        <v>2154</v>
      </c>
      <c r="C149" s="1185">
        <v>147</v>
      </c>
      <c r="D149" s="1185">
        <v>775</v>
      </c>
      <c r="E149" s="1185">
        <v>161007171</v>
      </c>
      <c r="F149" s="1185">
        <v>58</v>
      </c>
      <c r="G149" s="1721">
        <v>3727.9</v>
      </c>
      <c r="H149" s="1185">
        <v>303.2</v>
      </c>
      <c r="I149" s="1185">
        <v>0</v>
      </c>
      <c r="J149" s="1185"/>
      <c r="K149" s="1185"/>
      <c r="L149" s="1185">
        <v>1</v>
      </c>
      <c r="M149" s="1185">
        <v>40</v>
      </c>
      <c r="N149" s="1185"/>
      <c r="O149" s="1185"/>
      <c r="P149" s="1185"/>
      <c r="Q149" s="1185"/>
      <c r="R149" s="1185"/>
      <c r="S149" s="1185"/>
      <c r="T149" s="1185"/>
      <c r="U149" s="1185">
        <f t="shared" si="4"/>
        <v>0</v>
      </c>
      <c r="V149" s="1185">
        <f t="shared" si="5"/>
        <v>0</v>
      </c>
      <c r="W149" s="1185" t="s">
        <v>257</v>
      </c>
    </row>
    <row r="150" spans="1:24">
      <c r="A150" s="1185">
        <v>148</v>
      </c>
      <c r="B150" s="1185" t="s">
        <v>2155</v>
      </c>
      <c r="C150" s="1185">
        <v>148</v>
      </c>
      <c r="D150" s="1185">
        <v>776</v>
      </c>
      <c r="E150" s="1185">
        <v>161007172</v>
      </c>
      <c r="F150" s="1185">
        <v>58</v>
      </c>
      <c r="G150" s="1721">
        <v>3584.06</v>
      </c>
      <c r="H150" s="1185">
        <v>174.94</v>
      </c>
      <c r="I150" s="1185">
        <v>0.2</v>
      </c>
      <c r="J150" s="1185"/>
      <c r="K150" s="1185"/>
      <c r="L150" s="1185">
        <v>1</v>
      </c>
      <c r="M150" s="1185">
        <v>55</v>
      </c>
      <c r="N150" s="1185"/>
      <c r="O150" s="1185"/>
      <c r="P150" s="1185"/>
      <c r="Q150" s="1185"/>
      <c r="R150" s="1185"/>
      <c r="S150" s="1185"/>
      <c r="T150" s="1185"/>
      <c r="U150" s="1185">
        <f t="shared" si="4"/>
        <v>0</v>
      </c>
      <c r="V150" s="1185">
        <f t="shared" si="5"/>
        <v>0</v>
      </c>
      <c r="W150" s="1185" t="s">
        <v>257</v>
      </c>
    </row>
    <row r="151" spans="1:24">
      <c r="A151" s="1185">
        <v>149</v>
      </c>
      <c r="B151" s="1185" t="s">
        <v>2155</v>
      </c>
      <c r="C151" s="1185">
        <v>149</v>
      </c>
      <c r="D151" s="1185">
        <v>777</v>
      </c>
      <c r="E151" s="1185">
        <v>161007173</v>
      </c>
      <c r="F151" s="1185">
        <v>56</v>
      </c>
      <c r="G151" s="1721">
        <v>3434.07</v>
      </c>
      <c r="H151" s="1185">
        <v>197.92</v>
      </c>
      <c r="I151" s="1185">
        <v>0.39</v>
      </c>
      <c r="J151" s="1185"/>
      <c r="K151" s="1185"/>
      <c r="L151" s="1185">
        <v>1</v>
      </c>
      <c r="M151" s="1185">
        <v>45</v>
      </c>
      <c r="N151" s="1185"/>
      <c r="O151" s="1185"/>
      <c r="P151" s="1185"/>
      <c r="Q151" s="1185"/>
      <c r="R151" s="1185"/>
      <c r="S151" s="1185"/>
      <c r="T151" s="1185"/>
      <c r="U151" s="1185">
        <f t="shared" si="4"/>
        <v>0</v>
      </c>
      <c r="V151" s="1185">
        <f t="shared" si="5"/>
        <v>0</v>
      </c>
      <c r="W151" s="1185" t="s">
        <v>257</v>
      </c>
    </row>
    <row r="152" spans="1:24">
      <c r="A152" s="1185">
        <v>150</v>
      </c>
      <c r="B152" s="1185" t="s">
        <v>2155</v>
      </c>
      <c r="C152" s="1185">
        <v>150</v>
      </c>
      <c r="D152" s="1185">
        <v>778</v>
      </c>
      <c r="E152" s="1185">
        <v>161007174</v>
      </c>
      <c r="F152" s="1185">
        <v>56</v>
      </c>
      <c r="G152" s="1721">
        <v>3435.68</v>
      </c>
      <c r="H152" s="1185">
        <v>193.12</v>
      </c>
      <c r="I152" s="1185">
        <v>0</v>
      </c>
      <c r="J152" s="1185"/>
      <c r="K152" s="1185"/>
      <c r="L152" s="1185">
        <v>1</v>
      </c>
      <c r="M152" s="1185">
        <v>45</v>
      </c>
      <c r="N152" s="1185"/>
      <c r="O152" s="1185"/>
      <c r="P152" s="1185"/>
      <c r="Q152" s="1185"/>
      <c r="R152" s="1185"/>
      <c r="S152" s="1185"/>
      <c r="T152" s="1185"/>
      <c r="U152" s="1185">
        <f t="shared" si="4"/>
        <v>0</v>
      </c>
      <c r="V152" s="1185">
        <f t="shared" si="5"/>
        <v>0</v>
      </c>
      <c r="W152" s="1185" t="s">
        <v>257</v>
      </c>
    </row>
    <row r="153" spans="1:24">
      <c r="A153" s="1185">
        <v>151</v>
      </c>
      <c r="B153" s="1185" t="s">
        <v>2155</v>
      </c>
      <c r="C153" s="1185">
        <v>151</v>
      </c>
      <c r="D153" s="1185">
        <v>779</v>
      </c>
      <c r="E153" s="1185">
        <v>161007175</v>
      </c>
      <c r="F153" s="1185">
        <v>57</v>
      </c>
      <c r="G153" s="1721">
        <v>3488.68</v>
      </c>
      <c r="H153" s="1185">
        <v>203.11</v>
      </c>
      <c r="I153" s="1185">
        <v>0.79</v>
      </c>
      <c r="J153" s="1185"/>
      <c r="K153" s="1185"/>
      <c r="L153" s="1185">
        <v>2</v>
      </c>
      <c r="M153" s="1185">
        <v>25</v>
      </c>
      <c r="N153" s="1185"/>
      <c r="O153" s="1185"/>
      <c r="P153" s="1185"/>
      <c r="Q153" s="1185"/>
      <c r="R153" s="1185"/>
      <c r="S153" s="1185"/>
      <c r="T153" s="1185"/>
      <c r="U153" s="1185">
        <f t="shared" si="4"/>
        <v>0</v>
      </c>
      <c r="V153" s="1185">
        <f t="shared" si="5"/>
        <v>0</v>
      </c>
      <c r="W153" s="1185" t="s">
        <v>257</v>
      </c>
    </row>
    <row r="154" spans="1:24">
      <c r="A154" s="1185">
        <v>152</v>
      </c>
      <c r="B154" s="1185" t="s">
        <v>2155</v>
      </c>
      <c r="C154" s="1185">
        <v>152</v>
      </c>
      <c r="D154" s="1185">
        <v>780</v>
      </c>
      <c r="E154" s="1185">
        <v>161007176</v>
      </c>
      <c r="F154" s="1185">
        <v>57</v>
      </c>
      <c r="G154" s="1721">
        <v>3482.06</v>
      </c>
      <c r="H154" s="1185">
        <v>214.54</v>
      </c>
      <c r="I154" s="1185">
        <v>0</v>
      </c>
      <c r="J154" s="1185"/>
      <c r="K154" s="1185"/>
      <c r="L154" s="1185">
        <v>1</v>
      </c>
      <c r="M154" s="1185">
        <v>50</v>
      </c>
      <c r="N154" s="1185"/>
      <c r="O154" s="1185"/>
      <c r="P154" s="1185"/>
      <c r="Q154" s="1185"/>
      <c r="R154" s="1185"/>
      <c r="S154" s="1185"/>
      <c r="T154" s="1185"/>
      <c r="U154" s="1185">
        <f t="shared" si="4"/>
        <v>0</v>
      </c>
      <c r="V154" s="1185">
        <f t="shared" si="5"/>
        <v>0</v>
      </c>
      <c r="W154" s="1185" t="s">
        <v>257</v>
      </c>
    </row>
    <row r="155" spans="1:24">
      <c r="A155" s="1185">
        <v>153</v>
      </c>
      <c r="B155" s="1185" t="s">
        <v>2155</v>
      </c>
      <c r="C155" s="1185">
        <v>153</v>
      </c>
      <c r="D155" s="1185">
        <v>781</v>
      </c>
      <c r="E155" s="1185">
        <v>161007177</v>
      </c>
      <c r="F155" s="1185">
        <v>57</v>
      </c>
      <c r="G155" s="1721">
        <v>3455.9</v>
      </c>
      <c r="H155" s="1185">
        <v>229.5</v>
      </c>
      <c r="I155" s="1185">
        <v>0</v>
      </c>
      <c r="J155" s="1185"/>
      <c r="K155" s="1185"/>
      <c r="L155" s="1185">
        <v>2</v>
      </c>
      <c r="M155" s="1185">
        <v>35</v>
      </c>
      <c r="N155" s="1185"/>
      <c r="O155" s="1185"/>
      <c r="P155" s="1185"/>
      <c r="Q155" s="1185"/>
      <c r="R155" s="1185"/>
      <c r="S155" s="1185"/>
      <c r="T155" s="1185"/>
      <c r="U155" s="1185">
        <f t="shared" si="4"/>
        <v>0</v>
      </c>
      <c r="V155" s="1185">
        <f t="shared" si="5"/>
        <v>0</v>
      </c>
      <c r="W155" s="1185" t="s">
        <v>257</v>
      </c>
    </row>
    <row r="156" spans="1:24">
      <c r="A156" s="1185">
        <v>154</v>
      </c>
      <c r="B156" s="1185" t="s">
        <v>2155</v>
      </c>
      <c r="C156" s="1185">
        <v>154</v>
      </c>
      <c r="D156" s="1185">
        <v>782</v>
      </c>
      <c r="E156" s="1185">
        <v>161007178</v>
      </c>
      <c r="F156" s="1185">
        <v>59</v>
      </c>
      <c r="G156" s="1721">
        <v>3578.24</v>
      </c>
      <c r="H156" s="1185">
        <v>248.36</v>
      </c>
      <c r="I156" s="1185">
        <v>0</v>
      </c>
      <c r="J156" s="1185"/>
      <c r="K156" s="1185"/>
      <c r="L156" s="1185">
        <v>2</v>
      </c>
      <c r="M156" s="1185">
        <v>5</v>
      </c>
      <c r="N156" s="1185"/>
      <c r="O156" s="1185"/>
      <c r="P156" s="1185"/>
      <c r="Q156" s="1185"/>
      <c r="R156" s="1185"/>
      <c r="S156" s="1185"/>
      <c r="T156" s="1185"/>
      <c r="U156" s="1185">
        <f t="shared" si="4"/>
        <v>0</v>
      </c>
      <c r="V156" s="1185">
        <f t="shared" si="5"/>
        <v>0</v>
      </c>
      <c r="W156" s="1185" t="s">
        <v>257</v>
      </c>
    </row>
    <row r="157" spans="1:24">
      <c r="A157" s="1185">
        <v>155</v>
      </c>
      <c r="B157" s="1185" t="s">
        <v>2157</v>
      </c>
      <c r="C157" s="1185">
        <v>155</v>
      </c>
      <c r="D157" s="1185">
        <v>783</v>
      </c>
      <c r="E157" s="1185">
        <v>161007179</v>
      </c>
      <c r="F157" s="1185">
        <v>58</v>
      </c>
      <c r="G157" s="1721">
        <v>3530.7</v>
      </c>
      <c r="H157" s="1185">
        <v>216.9</v>
      </c>
      <c r="I157" s="1185">
        <v>0</v>
      </c>
      <c r="J157" s="1185"/>
      <c r="K157" s="1185"/>
      <c r="L157" s="1185">
        <v>2</v>
      </c>
      <c r="M157" s="1185">
        <v>10</v>
      </c>
      <c r="N157" s="1185"/>
      <c r="O157" s="1185"/>
      <c r="P157" s="1185"/>
      <c r="Q157" s="1185"/>
      <c r="R157" s="1185"/>
      <c r="S157" s="1185"/>
      <c r="T157" s="1185"/>
      <c r="U157" s="1185">
        <f t="shared" si="4"/>
        <v>0</v>
      </c>
      <c r="V157" s="1185">
        <f t="shared" si="5"/>
        <v>0</v>
      </c>
      <c r="W157" s="1185" t="s">
        <v>257</v>
      </c>
    </row>
    <row r="158" spans="1:24">
      <c r="A158" s="1185">
        <v>156</v>
      </c>
      <c r="B158" s="1185" t="s">
        <v>2157</v>
      </c>
      <c r="C158" s="1185">
        <v>156</v>
      </c>
      <c r="D158" s="1185">
        <v>784</v>
      </c>
      <c r="E158" s="1185">
        <v>161007180</v>
      </c>
      <c r="F158" s="1185">
        <v>59</v>
      </c>
      <c r="G158" s="1721">
        <v>3581.45</v>
      </c>
      <c r="H158" s="1185">
        <v>242.35</v>
      </c>
      <c r="I158" s="1185">
        <v>0</v>
      </c>
      <c r="J158" s="1185"/>
      <c r="K158" s="1185"/>
      <c r="L158" s="1185">
        <v>2</v>
      </c>
      <c r="M158" s="1185">
        <v>15</v>
      </c>
      <c r="N158" s="1185"/>
      <c r="O158" s="1185"/>
      <c r="P158" s="1185"/>
      <c r="Q158" s="1185"/>
      <c r="R158" s="1185"/>
      <c r="S158" s="1185"/>
      <c r="T158" s="1185"/>
      <c r="U158" s="1185">
        <f t="shared" si="4"/>
        <v>0</v>
      </c>
      <c r="V158" s="1185">
        <f t="shared" si="5"/>
        <v>0</v>
      </c>
      <c r="W158" s="1185" t="s">
        <v>257</v>
      </c>
    </row>
    <row r="159" spans="1:24">
      <c r="A159" s="1185">
        <v>157</v>
      </c>
      <c r="B159" s="1185" t="s">
        <v>2157</v>
      </c>
      <c r="C159" s="1185">
        <v>157</v>
      </c>
      <c r="D159" s="1185">
        <v>785</v>
      </c>
      <c r="E159" s="1185">
        <v>161007181</v>
      </c>
      <c r="F159" s="1185">
        <v>59</v>
      </c>
      <c r="G159" s="1721">
        <v>3653.01</v>
      </c>
      <c r="H159" s="1185">
        <v>182.77</v>
      </c>
      <c r="I159" s="1185">
        <v>0.78</v>
      </c>
      <c r="J159" s="1185"/>
      <c r="K159" s="1185"/>
      <c r="L159" s="1185">
        <v>1</v>
      </c>
      <c r="M159" s="1185">
        <v>45</v>
      </c>
      <c r="N159" s="1185"/>
      <c r="O159" s="1185"/>
      <c r="P159" s="1185"/>
      <c r="Q159" s="1185"/>
      <c r="R159" s="1185"/>
      <c r="S159" s="1185"/>
      <c r="T159" s="1185"/>
      <c r="U159" s="1185">
        <f t="shared" si="4"/>
        <v>0</v>
      </c>
      <c r="V159" s="1185">
        <f t="shared" si="5"/>
        <v>0</v>
      </c>
      <c r="W159" s="1185" t="s">
        <v>257</v>
      </c>
    </row>
    <row r="160" spans="1:24">
      <c r="A160" s="1185">
        <v>158</v>
      </c>
      <c r="B160" s="1185" t="s">
        <v>2157</v>
      </c>
      <c r="C160" s="1185">
        <v>158</v>
      </c>
      <c r="D160" s="1185">
        <v>786</v>
      </c>
      <c r="E160" s="1185">
        <v>161007182</v>
      </c>
      <c r="F160" s="1185">
        <v>59</v>
      </c>
      <c r="G160" s="1721">
        <v>3643.63</v>
      </c>
      <c r="H160" s="1185">
        <v>185.77</v>
      </c>
      <c r="I160" s="1185">
        <v>0</v>
      </c>
      <c r="J160" s="1185"/>
      <c r="K160" s="1185"/>
      <c r="L160" s="1185">
        <v>2</v>
      </c>
      <c r="M160" s="1185">
        <v>5</v>
      </c>
      <c r="N160" s="1185"/>
      <c r="O160" s="1185"/>
      <c r="P160" s="1185"/>
      <c r="Q160" s="1185"/>
      <c r="R160" s="1185"/>
      <c r="S160" s="1185"/>
      <c r="T160" s="1185"/>
      <c r="U160" s="1185">
        <f t="shared" si="4"/>
        <v>0</v>
      </c>
      <c r="V160" s="1185">
        <f t="shared" si="5"/>
        <v>0</v>
      </c>
      <c r="W160" s="1185" t="s">
        <v>257</v>
      </c>
    </row>
    <row r="161" spans="1:24">
      <c r="A161" s="1185">
        <v>159</v>
      </c>
      <c r="B161" s="1185" t="s">
        <v>2157</v>
      </c>
      <c r="C161" s="1185">
        <v>159</v>
      </c>
      <c r="D161" s="1185">
        <v>787</v>
      </c>
      <c r="E161" s="1185">
        <v>161007183</v>
      </c>
      <c r="F161" s="1185">
        <v>59</v>
      </c>
      <c r="G161" s="1721">
        <v>3679.84</v>
      </c>
      <c r="H161" s="1185">
        <v>156.28</v>
      </c>
      <c r="I161" s="1185">
        <v>9.52</v>
      </c>
      <c r="J161" s="1185"/>
      <c r="K161" s="1185"/>
      <c r="L161" s="1185">
        <v>2</v>
      </c>
      <c r="M161" s="1185">
        <v>40</v>
      </c>
      <c r="N161" s="1185"/>
      <c r="O161" s="1185">
        <v>24290</v>
      </c>
      <c r="P161" s="1185"/>
      <c r="Q161" s="1185"/>
      <c r="R161" s="1185"/>
      <c r="S161" s="1185"/>
      <c r="T161" s="1185"/>
      <c r="U161" s="1185">
        <f t="shared" si="4"/>
        <v>1214.5</v>
      </c>
      <c r="V161" s="1185">
        <f t="shared" si="5"/>
        <v>25504.5</v>
      </c>
      <c r="W161" s="1185" t="s">
        <v>257</v>
      </c>
      <c r="X161" s="57" t="s">
        <v>2149</v>
      </c>
    </row>
    <row r="162" spans="1:24">
      <c r="A162" s="1185">
        <v>160</v>
      </c>
      <c r="B162" s="1185" t="s">
        <v>2158</v>
      </c>
      <c r="C162" s="1185">
        <v>160</v>
      </c>
      <c r="D162" s="1185">
        <v>788</v>
      </c>
      <c r="E162" s="1185">
        <v>161007184</v>
      </c>
      <c r="F162" s="1185">
        <v>58</v>
      </c>
      <c r="G162" s="1721">
        <v>3557.88</v>
      </c>
      <c r="H162" s="1185">
        <v>195.32</v>
      </c>
      <c r="I162" s="1185">
        <v>0</v>
      </c>
      <c r="J162" s="1185"/>
      <c r="K162" s="1185"/>
      <c r="L162" s="1185">
        <v>2</v>
      </c>
      <c r="M162" s="1185">
        <v>10</v>
      </c>
      <c r="N162" s="1185"/>
      <c r="O162" s="1185"/>
      <c r="P162" s="1185"/>
      <c r="Q162" s="1185"/>
      <c r="R162" s="1185"/>
      <c r="S162" s="1185"/>
      <c r="T162" s="1185"/>
      <c r="U162" s="1185">
        <f t="shared" si="4"/>
        <v>0</v>
      </c>
      <c r="V162" s="1185">
        <f t="shared" si="5"/>
        <v>0</v>
      </c>
      <c r="W162" s="1185" t="s">
        <v>257</v>
      </c>
    </row>
    <row r="163" spans="1:24">
      <c r="A163" s="1185">
        <v>161</v>
      </c>
      <c r="B163" s="1185" t="s">
        <v>2158</v>
      </c>
      <c r="C163" s="1185">
        <v>161</v>
      </c>
      <c r="D163" s="1185">
        <v>789</v>
      </c>
      <c r="E163" s="1185">
        <v>161007185</v>
      </c>
      <c r="F163" s="1185">
        <v>58</v>
      </c>
      <c r="G163" s="1721">
        <v>3547.05</v>
      </c>
      <c r="H163" s="1185">
        <v>214.94</v>
      </c>
      <c r="I163" s="1185">
        <v>0.39</v>
      </c>
      <c r="J163" s="1185"/>
      <c r="K163" s="1185"/>
      <c r="L163" s="1185">
        <v>2</v>
      </c>
      <c r="M163" s="1185">
        <v>20</v>
      </c>
      <c r="N163" s="1185"/>
      <c r="O163" s="1185"/>
      <c r="P163" s="1185"/>
      <c r="Q163" s="1185"/>
      <c r="R163" s="1185"/>
      <c r="S163" s="1185"/>
      <c r="T163" s="1185"/>
      <c r="U163" s="1185">
        <f t="shared" si="4"/>
        <v>0</v>
      </c>
      <c r="V163" s="1185">
        <f t="shared" si="5"/>
        <v>0</v>
      </c>
      <c r="W163" s="1185" t="s">
        <v>257</v>
      </c>
    </row>
    <row r="164" spans="1:24">
      <c r="A164" s="1185">
        <v>162</v>
      </c>
      <c r="B164" s="1185" t="s">
        <v>2158</v>
      </c>
      <c r="C164" s="1185">
        <v>162</v>
      </c>
      <c r="D164" s="1185">
        <v>790</v>
      </c>
      <c r="E164" s="1185">
        <v>161007186</v>
      </c>
      <c r="F164" s="1185">
        <v>57</v>
      </c>
      <c r="G164" s="1721">
        <v>3526.05</v>
      </c>
      <c r="H164" s="1185">
        <v>173.54</v>
      </c>
      <c r="I164" s="1185">
        <v>0.19</v>
      </c>
      <c r="J164" s="1185"/>
      <c r="K164" s="1185"/>
      <c r="L164" s="1185">
        <v>2</v>
      </c>
      <c r="M164" s="1185">
        <v>10</v>
      </c>
      <c r="N164" s="1185"/>
      <c r="O164" s="1185"/>
      <c r="P164" s="1185"/>
      <c r="Q164" s="1185"/>
      <c r="R164" s="1185"/>
      <c r="S164" s="1185"/>
      <c r="T164" s="1185"/>
      <c r="U164" s="1185">
        <f t="shared" si="4"/>
        <v>0</v>
      </c>
      <c r="V164" s="1185">
        <f t="shared" si="5"/>
        <v>0</v>
      </c>
      <c r="W164" s="1185" t="s">
        <v>257</v>
      </c>
    </row>
    <row r="165" spans="1:24">
      <c r="A165" s="1185">
        <v>163</v>
      </c>
      <c r="B165" s="1185" t="s">
        <v>2158</v>
      </c>
      <c r="C165" s="1185">
        <v>163</v>
      </c>
      <c r="D165" s="1185">
        <v>791</v>
      </c>
      <c r="E165" s="1185">
        <v>161007187</v>
      </c>
      <c r="F165" s="1185">
        <v>57</v>
      </c>
      <c r="G165" s="1721">
        <v>3505.26</v>
      </c>
      <c r="H165" s="1185">
        <v>191.73</v>
      </c>
      <c r="I165" s="1185">
        <v>0.39</v>
      </c>
      <c r="J165" s="1185"/>
      <c r="K165" s="1185"/>
      <c r="L165" s="1185">
        <v>2</v>
      </c>
      <c r="M165" s="1185">
        <v>20</v>
      </c>
      <c r="N165" s="1185"/>
      <c r="O165" s="1185"/>
      <c r="P165" s="1185"/>
      <c r="Q165" s="1185"/>
      <c r="R165" s="1185"/>
      <c r="S165" s="1185"/>
      <c r="T165" s="1185"/>
      <c r="U165" s="1185">
        <f t="shared" si="4"/>
        <v>0</v>
      </c>
      <c r="V165" s="1185">
        <f t="shared" si="5"/>
        <v>0</v>
      </c>
      <c r="W165" s="1185" t="s">
        <v>257</v>
      </c>
    </row>
    <row r="166" spans="1:24">
      <c r="A166" s="1185">
        <v>164</v>
      </c>
      <c r="B166" s="1185" t="s">
        <v>2158</v>
      </c>
      <c r="C166" s="1185">
        <v>164</v>
      </c>
      <c r="D166" s="1185">
        <v>792</v>
      </c>
      <c r="E166" s="1185">
        <v>161007188</v>
      </c>
      <c r="F166" s="1185">
        <v>58</v>
      </c>
      <c r="G166" s="1721">
        <v>3523.23</v>
      </c>
      <c r="H166" s="1185">
        <v>243.97</v>
      </c>
      <c r="I166" s="1185">
        <v>0</v>
      </c>
      <c r="J166" s="1185"/>
      <c r="K166" s="1185"/>
      <c r="L166" s="1185">
        <v>2</v>
      </c>
      <c r="M166" s="1185">
        <v>40</v>
      </c>
      <c r="N166" s="1185"/>
      <c r="O166" s="1185"/>
      <c r="P166" s="1185"/>
      <c r="Q166" s="1185"/>
      <c r="R166" s="1185"/>
      <c r="S166" s="1185"/>
      <c r="T166" s="1185"/>
      <c r="U166" s="1185">
        <f t="shared" si="4"/>
        <v>0</v>
      </c>
      <c r="V166" s="1185">
        <f t="shared" si="5"/>
        <v>0</v>
      </c>
      <c r="W166" s="1185" t="s">
        <v>257</v>
      </c>
    </row>
    <row r="167" spans="1:24">
      <c r="A167" s="1185">
        <v>165</v>
      </c>
      <c r="B167" s="1185" t="s">
        <v>2158</v>
      </c>
      <c r="C167" s="1185">
        <v>165</v>
      </c>
      <c r="D167" s="1185">
        <v>793</v>
      </c>
      <c r="E167" s="1185">
        <v>161007189</v>
      </c>
      <c r="F167" s="1185">
        <v>57</v>
      </c>
      <c r="G167" s="1721">
        <v>3691</v>
      </c>
      <c r="H167" s="1185">
        <v>0</v>
      </c>
      <c r="I167" s="1902">
        <v>2</v>
      </c>
      <c r="J167" s="1185">
        <v>3</v>
      </c>
      <c r="K167" s="1185"/>
      <c r="L167" s="1185">
        <v>1</v>
      </c>
      <c r="M167" s="1185">
        <v>15</v>
      </c>
      <c r="N167" s="1185"/>
      <c r="O167" s="1185"/>
      <c r="P167" s="1185"/>
      <c r="Q167" s="1185"/>
      <c r="R167" s="1185"/>
      <c r="S167" s="1185"/>
      <c r="T167" s="1185"/>
      <c r="U167" s="1185">
        <f t="shared" si="4"/>
        <v>0</v>
      </c>
      <c r="V167" s="1185">
        <f t="shared" si="5"/>
        <v>0</v>
      </c>
      <c r="W167" s="1185" t="s">
        <v>257</v>
      </c>
      <c r="X167" s="139"/>
    </row>
    <row r="168" spans="1:24">
      <c r="A168" s="1185">
        <v>166</v>
      </c>
      <c r="B168" s="1185" t="s">
        <v>2158</v>
      </c>
      <c r="C168" s="1185">
        <v>166</v>
      </c>
      <c r="D168" s="1185">
        <v>794</v>
      </c>
      <c r="E168" s="1185">
        <v>161007190</v>
      </c>
      <c r="F168" s="1185">
        <v>56</v>
      </c>
      <c r="G168" s="1721">
        <v>3631.6</v>
      </c>
      <c r="H168" s="1185">
        <v>0</v>
      </c>
      <c r="I168" s="1185">
        <v>0</v>
      </c>
      <c r="J168" s="1185"/>
      <c r="K168" s="1185"/>
      <c r="L168" s="1185">
        <v>1</v>
      </c>
      <c r="M168" s="1185">
        <v>15</v>
      </c>
      <c r="N168" s="1185"/>
      <c r="O168" s="1185"/>
      <c r="P168" s="1185"/>
      <c r="Q168" s="1185"/>
      <c r="R168" s="1185"/>
      <c r="S168" s="1185"/>
      <c r="T168" s="1185"/>
      <c r="U168" s="1185">
        <f t="shared" si="4"/>
        <v>0</v>
      </c>
      <c r="V168" s="1185">
        <f t="shared" si="5"/>
        <v>0</v>
      </c>
      <c r="W168" s="1185" t="s">
        <v>257</v>
      </c>
      <c r="X168" s="139"/>
    </row>
    <row r="169" spans="1:24">
      <c r="A169" s="1185">
        <v>167</v>
      </c>
      <c r="B169" s="1185" t="s">
        <v>2158</v>
      </c>
      <c r="C169" s="1185">
        <v>167</v>
      </c>
      <c r="D169" s="1185">
        <v>795</v>
      </c>
      <c r="E169" s="1185">
        <v>161007191</v>
      </c>
      <c r="F169" s="1185">
        <v>59</v>
      </c>
      <c r="G169" s="1721">
        <v>3826.6</v>
      </c>
      <c r="H169" s="1185">
        <v>0</v>
      </c>
      <c r="I169" s="1185">
        <v>0</v>
      </c>
      <c r="J169" s="1185"/>
      <c r="K169" s="1185"/>
      <c r="L169" s="1185">
        <v>1</v>
      </c>
      <c r="M169" s="1185">
        <v>35</v>
      </c>
      <c r="N169" s="1185"/>
      <c r="O169" s="1185"/>
      <c r="P169" s="1185"/>
      <c r="Q169" s="1185"/>
      <c r="R169" s="1185"/>
      <c r="S169" s="1185"/>
      <c r="T169" s="1185"/>
      <c r="U169" s="1185">
        <f t="shared" si="4"/>
        <v>0</v>
      </c>
      <c r="V169" s="1185">
        <f t="shared" si="5"/>
        <v>0</v>
      </c>
      <c r="W169" s="1185" t="s">
        <v>257</v>
      </c>
      <c r="X169" s="139"/>
    </row>
    <row r="170" spans="1:24">
      <c r="A170" s="1185">
        <v>168</v>
      </c>
      <c r="B170" s="1185" t="s">
        <v>2158</v>
      </c>
      <c r="C170" s="1185">
        <v>168</v>
      </c>
      <c r="D170" s="1185">
        <v>796</v>
      </c>
      <c r="E170" s="1185">
        <v>161007192</v>
      </c>
      <c r="F170" s="1185">
        <v>59</v>
      </c>
      <c r="G170" s="1721">
        <v>3815.4</v>
      </c>
      <c r="H170" s="1185">
        <v>0</v>
      </c>
      <c r="I170" s="1185">
        <v>0</v>
      </c>
      <c r="J170" s="1185"/>
      <c r="K170" s="1185"/>
      <c r="L170" s="1185">
        <v>0</v>
      </c>
      <c r="M170" s="1185">
        <v>30</v>
      </c>
      <c r="N170" s="1185"/>
      <c r="O170" s="1185"/>
      <c r="P170" s="1185"/>
      <c r="Q170" s="1185"/>
      <c r="R170" s="1185"/>
      <c r="S170" s="1185"/>
      <c r="T170" s="1185"/>
      <c r="U170" s="1185">
        <f t="shared" si="4"/>
        <v>0</v>
      </c>
      <c r="V170" s="1185">
        <f t="shared" si="5"/>
        <v>0</v>
      </c>
      <c r="W170" s="1185" t="s">
        <v>257</v>
      </c>
      <c r="X170" s="76"/>
    </row>
    <row r="171" spans="1:24" s="1850" customFormat="1" ht="15.75">
      <c r="E171" s="1187"/>
      <c r="F171" s="1030">
        <f>SUM(F3:F170)</f>
        <v>9736</v>
      </c>
      <c r="G171" s="97">
        <f>SUM(G3:G170)</f>
        <v>597605.24000000022</v>
      </c>
      <c r="H171" s="1030">
        <f>SUM(H3:H170)</f>
        <v>33904.330000000009</v>
      </c>
      <c r="I171" s="1030">
        <f>SUM(I3:I170)</f>
        <v>368.75999999999971</v>
      </c>
      <c r="L171" s="1854"/>
      <c r="M171" s="1854"/>
      <c r="O171" s="97">
        <f>SUM(O3:O156)</f>
        <v>610578</v>
      </c>
      <c r="T171" s="1854"/>
      <c r="U171" s="560"/>
      <c r="V171" s="1758">
        <f>SUM(V3:V170)</f>
        <v>666611.4</v>
      </c>
    </row>
    <row r="172" spans="1:24" s="1850" customFormat="1">
      <c r="G172" s="1849"/>
      <c r="H172" s="1850">
        <f>H171/C170</f>
        <v>201.81148809523816</v>
      </c>
      <c r="O172" s="1849"/>
      <c r="U172" s="118"/>
    </row>
    <row r="173" spans="1:24" s="1850" customFormat="1">
      <c r="G173" s="1849"/>
      <c r="O173" s="1849"/>
      <c r="U173" s="118"/>
    </row>
    <row r="174" spans="1:24" s="1850" customFormat="1">
      <c r="G174" s="1849"/>
      <c r="O174" s="1849"/>
      <c r="R174" s="1880"/>
      <c r="S174" s="1880"/>
      <c r="U174" s="118"/>
    </row>
    <row r="175" spans="1:24" s="1850" customFormat="1" ht="15.75">
      <c r="A175" s="1714" t="s">
        <v>2166</v>
      </c>
      <c r="B175" s="1715"/>
      <c r="C175" s="1715"/>
      <c r="D175" s="1904">
        <f>9292.5+9292.5+9292.5+8662.5+8977.5+8977.5+8977.5+9292.5+139332.9+9292.5+9135+9292.5+9292.5+9292.5+18585+8820+9292.5+9292.5+8977.5+8977.5+8977.5+8977.5+8977.5+9135+9292.5+9292.5+17955+9135+9292.5+8977.5+9292.5+25032+25032+25347+26953.5+4646.25+4646.25+12752.25</f>
        <v>556062.15</v>
      </c>
      <c r="G175" s="1849"/>
      <c r="O175" s="1849"/>
      <c r="U175" s="118"/>
    </row>
    <row r="176" spans="1:24" s="1850" customFormat="1" ht="15.75">
      <c r="A176" s="1582" t="s">
        <v>1992</v>
      </c>
      <c r="B176" s="1583"/>
      <c r="C176" s="1718"/>
      <c r="D176" s="1903">
        <f>9135+9135+9135+8820+25032+8977.5+8977.5+9292.5+25504.5+4646.25+4646.25+12752.25</f>
        <v>136053.75</v>
      </c>
      <c r="E176" s="1733" t="s">
        <v>2165</v>
      </c>
      <c r="F176" s="1733"/>
      <c r="G176" s="1849"/>
      <c r="K176" s="1907"/>
      <c r="O176" s="1849"/>
      <c r="U176" s="118"/>
    </row>
    <row r="177" spans="1:21" s="1850" customFormat="1" ht="15.75">
      <c r="A177" s="1585" t="s">
        <v>1993</v>
      </c>
      <c r="B177" s="1586"/>
      <c r="C177" s="1586"/>
      <c r="D177" s="1904">
        <f>SUM(D175:D176)</f>
        <v>692115.9</v>
      </c>
      <c r="G177" s="1849"/>
      <c r="O177" s="1849"/>
      <c r="U177" s="118"/>
    </row>
    <row r="178" spans="1:21" s="1850" customFormat="1">
      <c r="G178" s="1849"/>
      <c r="O178" s="1849"/>
      <c r="U178" s="118"/>
    </row>
    <row r="179" spans="1:21" s="1850" customFormat="1">
      <c r="G179" s="1849"/>
      <c r="O179" s="1849"/>
      <c r="U179" s="118"/>
    </row>
    <row r="180" spans="1:21" s="1850" customFormat="1">
      <c r="G180" s="1849"/>
      <c r="O180" s="1849"/>
      <c r="U180" s="118"/>
    </row>
    <row r="181" spans="1:21" s="1850" customFormat="1">
      <c r="G181" s="1849"/>
      <c r="O181" s="1849"/>
      <c r="U181" s="118"/>
    </row>
    <row r="182" spans="1:21" s="1850" customFormat="1">
      <c r="G182" s="1849"/>
      <c r="O182" s="1849"/>
      <c r="U182" s="118"/>
    </row>
    <row r="183" spans="1:21" s="1850" customFormat="1">
      <c r="G183" s="1849"/>
      <c r="O183" s="1849"/>
      <c r="U183" s="118"/>
    </row>
    <row r="184" spans="1:21" s="1850" customFormat="1">
      <c r="G184" s="1849"/>
      <c r="O184" s="1849"/>
      <c r="U184" s="118"/>
    </row>
    <row r="185" spans="1:21" s="1850" customFormat="1">
      <c r="G185" s="1849"/>
      <c r="O185" s="1849"/>
      <c r="U185" s="118"/>
    </row>
    <row r="186" spans="1:21" s="1850" customFormat="1">
      <c r="G186" s="1849"/>
      <c r="O186" s="1849"/>
      <c r="U186" s="118"/>
    </row>
    <row r="187" spans="1:21" s="1850" customFormat="1">
      <c r="G187" s="1849"/>
      <c r="O187" s="1849"/>
      <c r="U187" s="118"/>
    </row>
    <row r="188" spans="1:21" s="1850" customFormat="1">
      <c r="G188" s="1849"/>
      <c r="O188" s="1849"/>
      <c r="U188" s="118"/>
    </row>
    <row r="189" spans="1:21" s="1850" customFormat="1">
      <c r="G189" s="1849"/>
      <c r="O189" s="1849"/>
      <c r="U189" s="118"/>
    </row>
    <row r="190" spans="1:21" s="1850" customFormat="1">
      <c r="G190" s="1849"/>
      <c r="O190" s="1849"/>
      <c r="U190" s="118"/>
    </row>
    <row r="191" spans="1:21" s="1850" customFormat="1">
      <c r="G191" s="1849"/>
      <c r="O191" s="1849"/>
      <c r="U191" s="118"/>
    </row>
    <row r="192" spans="1:21" s="1850" customFormat="1">
      <c r="G192" s="1849"/>
      <c r="O192" s="1849"/>
      <c r="U192" s="118"/>
    </row>
    <row r="193" spans="7:21" s="1850" customFormat="1">
      <c r="G193" s="1849"/>
      <c r="O193" s="1849"/>
      <c r="U193" s="118"/>
    </row>
    <row r="194" spans="7:21" s="1850" customFormat="1">
      <c r="G194" s="1849"/>
      <c r="O194" s="1849"/>
      <c r="U194" s="118"/>
    </row>
    <row r="195" spans="7:21" s="1850" customFormat="1">
      <c r="G195" s="1849"/>
      <c r="O195" s="1849"/>
      <c r="U195" s="118"/>
    </row>
    <row r="196" spans="7:21" s="1850" customFormat="1">
      <c r="G196" s="1849"/>
      <c r="O196" s="1849"/>
      <c r="U196" s="118"/>
    </row>
    <row r="197" spans="7:21" s="1850" customFormat="1">
      <c r="G197" s="1849"/>
      <c r="O197" s="1849"/>
      <c r="U197" s="118"/>
    </row>
    <row r="198" spans="7:21" s="1850" customFormat="1">
      <c r="G198" s="1849"/>
      <c r="O198" s="1849"/>
      <c r="U198" s="118"/>
    </row>
    <row r="199" spans="7:21" s="1850" customFormat="1">
      <c r="G199" s="1849"/>
      <c r="O199" s="1849"/>
      <c r="U199" s="118"/>
    </row>
    <row r="200" spans="7:21" s="1850" customFormat="1">
      <c r="G200" s="1849"/>
      <c r="O200" s="1849"/>
      <c r="U200" s="118"/>
    </row>
    <row r="201" spans="7:21" s="1850" customFormat="1">
      <c r="G201" s="1849"/>
      <c r="O201" s="1849"/>
      <c r="U201" s="118"/>
    </row>
    <row r="202" spans="7:21" s="1850" customFormat="1">
      <c r="G202" s="1849"/>
      <c r="O202" s="1849"/>
      <c r="U202" s="118"/>
    </row>
    <row r="203" spans="7:21" s="1850" customFormat="1">
      <c r="G203" s="1849"/>
      <c r="O203" s="1849"/>
      <c r="U203" s="118"/>
    </row>
    <row r="204" spans="7:21" s="1850" customFormat="1">
      <c r="G204" s="1849"/>
      <c r="O204" s="1849"/>
      <c r="U204" s="118"/>
    </row>
    <row r="205" spans="7:21" s="1850" customFormat="1">
      <c r="G205" s="1849"/>
      <c r="O205" s="1849"/>
      <c r="U205" s="118"/>
    </row>
    <row r="206" spans="7:21" s="1850" customFormat="1">
      <c r="G206" s="1849"/>
      <c r="O206" s="1849"/>
      <c r="U206" s="118"/>
    </row>
    <row r="207" spans="7:21" s="1850" customFormat="1">
      <c r="G207" s="1849"/>
      <c r="O207" s="1849"/>
      <c r="U207" s="118"/>
    </row>
    <row r="208" spans="7:21" s="1850" customFormat="1">
      <c r="G208" s="1849"/>
      <c r="O208" s="1849"/>
      <c r="U208" s="118"/>
    </row>
    <row r="209" spans="7:21" s="1850" customFormat="1">
      <c r="G209" s="1849"/>
      <c r="O209" s="1849"/>
      <c r="U209" s="118"/>
    </row>
    <row r="210" spans="7:21" s="1850" customFormat="1">
      <c r="G210" s="1849"/>
      <c r="O210" s="1849"/>
      <c r="U210" s="118"/>
    </row>
    <row r="211" spans="7:21" s="1850" customFormat="1">
      <c r="G211" s="1849"/>
      <c r="O211" s="1849"/>
      <c r="U211" s="118"/>
    </row>
    <row r="212" spans="7:21" s="1850" customFormat="1">
      <c r="G212" s="1849"/>
      <c r="O212" s="1849"/>
      <c r="U212" s="118"/>
    </row>
    <row r="213" spans="7:21" s="1850" customFormat="1">
      <c r="G213" s="1849"/>
      <c r="O213" s="1849"/>
      <c r="U213" s="118"/>
    </row>
    <row r="214" spans="7:21" s="1850" customFormat="1">
      <c r="G214" s="1849"/>
      <c r="O214" s="1849"/>
      <c r="U214" s="118"/>
    </row>
    <row r="215" spans="7:21" s="1850" customFormat="1">
      <c r="G215" s="1849"/>
      <c r="O215" s="1849"/>
      <c r="U215" s="118"/>
    </row>
    <row r="216" spans="7:21" s="1850" customFormat="1">
      <c r="G216" s="1849"/>
      <c r="O216" s="1849"/>
      <c r="U216" s="118"/>
    </row>
    <row r="217" spans="7:21" s="1850" customFormat="1">
      <c r="G217" s="1849"/>
      <c r="O217" s="1849"/>
      <c r="U217" s="118"/>
    </row>
    <row r="218" spans="7:21" s="1850" customFormat="1">
      <c r="G218" s="1849"/>
      <c r="O218" s="1849"/>
      <c r="U218" s="118"/>
    </row>
    <row r="219" spans="7:21" s="1850" customFormat="1">
      <c r="G219" s="1849"/>
      <c r="O219" s="1849"/>
      <c r="U219" s="118"/>
    </row>
    <row r="220" spans="7:21" s="1850" customFormat="1">
      <c r="G220" s="1849"/>
      <c r="O220" s="1849"/>
      <c r="U220" s="118"/>
    </row>
    <row r="221" spans="7:21" s="1850" customFormat="1">
      <c r="G221" s="1849"/>
      <c r="O221" s="1849"/>
      <c r="U221" s="118"/>
    </row>
    <row r="222" spans="7:21" s="1850" customFormat="1">
      <c r="G222" s="1849"/>
      <c r="O222" s="1849"/>
      <c r="U222" s="118"/>
    </row>
    <row r="223" spans="7:21" s="1850" customFormat="1">
      <c r="G223" s="1849"/>
      <c r="O223" s="1849"/>
      <c r="U223" s="118"/>
    </row>
    <row r="224" spans="7:21" s="1850" customFormat="1">
      <c r="G224" s="1849"/>
      <c r="O224" s="1849"/>
      <c r="U224" s="118"/>
    </row>
    <row r="225" spans="7:21" s="1850" customFormat="1">
      <c r="G225" s="1849"/>
      <c r="O225" s="1849"/>
      <c r="U225" s="118"/>
    </row>
    <row r="226" spans="7:21" s="1850" customFormat="1">
      <c r="G226" s="1849"/>
      <c r="O226" s="1849"/>
      <c r="U226" s="118"/>
    </row>
    <row r="227" spans="7:21" s="1850" customFormat="1">
      <c r="G227" s="1849"/>
      <c r="O227" s="1849"/>
      <c r="U227" s="118"/>
    </row>
    <row r="228" spans="7:21" s="1850" customFormat="1">
      <c r="G228" s="1849"/>
      <c r="O228" s="1849"/>
      <c r="U228" s="118"/>
    </row>
    <row r="229" spans="7:21" s="1850" customFormat="1">
      <c r="G229" s="1849"/>
      <c r="O229" s="1849"/>
      <c r="U229" s="118"/>
    </row>
    <row r="230" spans="7:21" s="1850" customFormat="1">
      <c r="G230" s="1849"/>
      <c r="O230" s="1849"/>
      <c r="U230" s="118"/>
    </row>
    <row r="231" spans="7:21" s="1850" customFormat="1">
      <c r="G231" s="1849"/>
      <c r="O231" s="1849"/>
      <c r="U231" s="118"/>
    </row>
    <row r="232" spans="7:21" s="1850" customFormat="1">
      <c r="G232" s="1849"/>
      <c r="O232" s="1849"/>
      <c r="U232" s="118"/>
    </row>
    <row r="233" spans="7:21" s="1850" customFormat="1">
      <c r="G233" s="1849"/>
      <c r="O233" s="1849"/>
      <c r="U233" s="118"/>
    </row>
    <row r="234" spans="7:21" s="1850" customFormat="1">
      <c r="G234" s="1849"/>
      <c r="O234" s="1849"/>
      <c r="U234" s="118"/>
    </row>
    <row r="235" spans="7:21" s="1850" customFormat="1">
      <c r="G235" s="1849"/>
      <c r="O235" s="1849"/>
      <c r="U235" s="118"/>
    </row>
    <row r="236" spans="7:21" s="1850" customFormat="1">
      <c r="G236" s="1849"/>
      <c r="O236" s="1849"/>
      <c r="U236" s="118"/>
    </row>
    <row r="237" spans="7:21" s="1850" customFormat="1">
      <c r="G237" s="1849"/>
      <c r="O237" s="1849"/>
      <c r="U237" s="118"/>
    </row>
    <row r="238" spans="7:21" s="1850" customFormat="1">
      <c r="G238" s="1849"/>
      <c r="O238" s="1849"/>
      <c r="U238" s="118"/>
    </row>
    <row r="239" spans="7:21" s="1850" customFormat="1">
      <c r="G239" s="1849"/>
      <c r="O239" s="1849"/>
      <c r="U239" s="118"/>
    </row>
    <row r="240" spans="7:21" s="1850" customFormat="1">
      <c r="G240" s="1849"/>
      <c r="O240" s="1849"/>
      <c r="U240" s="118"/>
    </row>
    <row r="241" spans="7:21" s="1850" customFormat="1">
      <c r="G241" s="1849"/>
      <c r="O241" s="1849"/>
      <c r="U241" s="118"/>
    </row>
    <row r="242" spans="7:21" s="1850" customFormat="1">
      <c r="G242" s="1849"/>
      <c r="O242" s="1849"/>
      <c r="U242" s="118"/>
    </row>
    <row r="243" spans="7:21" s="1850" customFormat="1">
      <c r="G243" s="1849"/>
      <c r="O243" s="1849"/>
      <c r="U243" s="118"/>
    </row>
    <row r="244" spans="7:21" s="1850" customFormat="1">
      <c r="G244" s="1849"/>
      <c r="O244" s="1849"/>
      <c r="U244" s="118"/>
    </row>
    <row r="245" spans="7:21" s="1850" customFormat="1">
      <c r="G245" s="1849"/>
      <c r="O245" s="1849"/>
      <c r="U245" s="118"/>
    </row>
    <row r="246" spans="7:21" s="1850" customFormat="1">
      <c r="G246" s="1849"/>
      <c r="O246" s="1849"/>
      <c r="U246" s="118"/>
    </row>
    <row r="247" spans="7:21" s="1850" customFormat="1">
      <c r="G247" s="1849"/>
      <c r="O247" s="1849"/>
      <c r="U247" s="118"/>
    </row>
    <row r="248" spans="7:21" s="1850" customFormat="1">
      <c r="G248" s="1849"/>
      <c r="O248" s="1849"/>
      <c r="U248" s="118"/>
    </row>
    <row r="249" spans="7:21" s="1850" customFormat="1">
      <c r="G249" s="1849"/>
      <c r="O249" s="1849"/>
      <c r="U249" s="118"/>
    </row>
    <row r="250" spans="7:21" s="1850" customFormat="1">
      <c r="G250" s="1849"/>
      <c r="O250" s="1849"/>
      <c r="U250" s="118"/>
    </row>
    <row r="251" spans="7:21" s="1850" customFormat="1">
      <c r="G251" s="1849"/>
      <c r="O251" s="1849"/>
      <c r="U251" s="118"/>
    </row>
    <row r="252" spans="7:21" s="1850" customFormat="1">
      <c r="G252" s="1849"/>
      <c r="O252" s="1849"/>
      <c r="U252" s="118"/>
    </row>
    <row r="253" spans="7:21" s="1850" customFormat="1">
      <c r="G253" s="1849"/>
      <c r="O253" s="1849"/>
      <c r="U253" s="118"/>
    </row>
    <row r="254" spans="7:21" s="1850" customFormat="1">
      <c r="G254" s="1849"/>
      <c r="O254" s="1849"/>
      <c r="U254" s="118"/>
    </row>
    <row r="255" spans="7:21" s="1850" customFormat="1">
      <c r="G255" s="1849"/>
      <c r="O255" s="1849"/>
      <c r="U255" s="118"/>
    </row>
    <row r="256" spans="7:21" s="1850" customFormat="1">
      <c r="G256" s="1849"/>
      <c r="O256" s="1849"/>
      <c r="U256" s="118"/>
    </row>
    <row r="257" spans="7:21" s="1850" customFormat="1">
      <c r="G257" s="1849"/>
      <c r="O257" s="1849"/>
      <c r="U257" s="118"/>
    </row>
    <row r="258" spans="7:21" s="1850" customFormat="1">
      <c r="G258" s="1849"/>
      <c r="O258" s="1849"/>
      <c r="U258" s="118"/>
    </row>
    <row r="259" spans="7:21" s="1850" customFormat="1">
      <c r="G259" s="1849"/>
      <c r="O259" s="1849"/>
      <c r="U259" s="118"/>
    </row>
    <row r="260" spans="7:21" s="1850" customFormat="1">
      <c r="G260" s="1849"/>
      <c r="O260" s="1849"/>
      <c r="U260" s="118"/>
    </row>
    <row r="261" spans="7:21" s="1850" customFormat="1">
      <c r="G261" s="1849"/>
      <c r="O261" s="1849"/>
      <c r="U261" s="118"/>
    </row>
    <row r="262" spans="7:21" s="1850" customFormat="1">
      <c r="G262" s="1849"/>
      <c r="O262" s="1849"/>
      <c r="U262" s="118"/>
    </row>
    <row r="263" spans="7:21" s="1850" customFormat="1">
      <c r="G263" s="1849"/>
      <c r="O263" s="1849"/>
      <c r="U263" s="118"/>
    </row>
    <row r="264" spans="7:21" s="1850" customFormat="1">
      <c r="G264" s="1849"/>
      <c r="O264" s="1849"/>
      <c r="U264" s="118"/>
    </row>
    <row r="265" spans="7:21" s="1850" customFormat="1">
      <c r="G265" s="1849"/>
      <c r="O265" s="1849"/>
      <c r="U265" s="118"/>
    </row>
    <row r="266" spans="7:21" s="1850" customFormat="1">
      <c r="G266" s="1849"/>
      <c r="O266" s="1849"/>
      <c r="U266" s="118"/>
    </row>
    <row r="267" spans="7:21" s="1850" customFormat="1">
      <c r="G267" s="1849"/>
      <c r="O267" s="1849"/>
      <c r="U267" s="118"/>
    </row>
    <row r="268" spans="7:21" s="1850" customFormat="1">
      <c r="G268" s="1849"/>
      <c r="O268" s="1849"/>
      <c r="U268" s="118"/>
    </row>
    <row r="269" spans="7:21" s="1850" customFormat="1">
      <c r="G269" s="1849"/>
      <c r="O269" s="1849"/>
      <c r="U269" s="118"/>
    </row>
    <row r="270" spans="7:21" s="1850" customFormat="1">
      <c r="G270" s="1849"/>
      <c r="O270" s="1849"/>
      <c r="U270" s="118"/>
    </row>
    <row r="271" spans="7:21" s="1850" customFormat="1">
      <c r="G271" s="1849"/>
      <c r="O271" s="1849"/>
      <c r="U271" s="118"/>
    </row>
    <row r="272" spans="7:21" s="1850" customFormat="1">
      <c r="G272" s="1849"/>
      <c r="O272" s="1849"/>
      <c r="U272" s="118"/>
    </row>
    <row r="273" spans="7:21" s="1850" customFormat="1">
      <c r="G273" s="1849"/>
      <c r="O273" s="1849"/>
      <c r="U273" s="118"/>
    </row>
    <row r="274" spans="7:21" s="1850" customFormat="1">
      <c r="G274" s="1849"/>
      <c r="O274" s="1849"/>
      <c r="U274" s="118"/>
    </row>
    <row r="275" spans="7:21" s="1850" customFormat="1">
      <c r="G275" s="1849"/>
      <c r="O275" s="1849"/>
      <c r="U275" s="118"/>
    </row>
    <row r="276" spans="7:21" s="1850" customFormat="1">
      <c r="G276" s="1849"/>
      <c r="O276" s="1849"/>
      <c r="U276" s="118"/>
    </row>
    <row r="277" spans="7:21" s="1850" customFormat="1">
      <c r="G277" s="1849"/>
      <c r="O277" s="1849"/>
      <c r="U277" s="118"/>
    </row>
    <row r="278" spans="7:21" s="1850" customFormat="1">
      <c r="G278" s="1849"/>
      <c r="O278" s="1849"/>
      <c r="U278" s="118"/>
    </row>
    <row r="279" spans="7:21" s="1850" customFormat="1">
      <c r="G279" s="1849"/>
      <c r="O279" s="1849"/>
      <c r="U279" s="118"/>
    </row>
    <row r="280" spans="7:21" s="1850" customFormat="1">
      <c r="G280" s="1849"/>
      <c r="O280" s="1849"/>
      <c r="U280" s="118"/>
    </row>
    <row r="281" spans="7:21" s="1850" customFormat="1">
      <c r="G281" s="1849"/>
      <c r="O281" s="1849"/>
      <c r="U281" s="118"/>
    </row>
    <row r="282" spans="7:21" s="1850" customFormat="1">
      <c r="G282" s="1849"/>
      <c r="O282" s="1849"/>
      <c r="U282" s="118"/>
    </row>
    <row r="283" spans="7:21" s="1850" customFormat="1">
      <c r="G283" s="1849"/>
      <c r="O283" s="1849"/>
      <c r="U283" s="118"/>
    </row>
    <row r="284" spans="7:21" s="1850" customFormat="1">
      <c r="G284" s="1849"/>
      <c r="O284" s="1849"/>
      <c r="U284" s="118"/>
    </row>
    <row r="285" spans="7:21" s="1850" customFormat="1">
      <c r="G285" s="1849"/>
      <c r="O285" s="1849"/>
      <c r="U285" s="118"/>
    </row>
    <row r="286" spans="7:21" s="1850" customFormat="1">
      <c r="G286" s="1849"/>
      <c r="O286" s="1849"/>
      <c r="U286" s="118"/>
    </row>
    <row r="287" spans="7:21" s="1850" customFormat="1">
      <c r="G287" s="1849"/>
      <c r="O287" s="1849"/>
      <c r="U287" s="118"/>
    </row>
    <row r="288" spans="7:21" s="1850" customFormat="1">
      <c r="G288" s="1849"/>
      <c r="O288" s="1849"/>
      <c r="U288" s="118"/>
    </row>
    <row r="289" spans="7:21" s="1850" customFormat="1">
      <c r="G289" s="1849"/>
      <c r="O289" s="1849"/>
      <c r="U289" s="118"/>
    </row>
    <row r="290" spans="7:21" s="1850" customFormat="1">
      <c r="G290" s="1849"/>
      <c r="O290" s="1849"/>
      <c r="U290" s="118"/>
    </row>
    <row r="291" spans="7:21" s="1850" customFormat="1">
      <c r="G291" s="1849"/>
      <c r="O291" s="1849"/>
      <c r="U291" s="118"/>
    </row>
    <row r="292" spans="7:21" s="1850" customFormat="1">
      <c r="G292" s="1849"/>
      <c r="O292" s="1849"/>
      <c r="U292" s="118"/>
    </row>
    <row r="293" spans="7:21" s="1850" customFormat="1">
      <c r="G293" s="1849"/>
      <c r="O293" s="1849"/>
      <c r="U293" s="118"/>
    </row>
    <row r="294" spans="7:21" s="1850" customFormat="1">
      <c r="G294" s="1849"/>
      <c r="O294" s="1849"/>
      <c r="U294" s="118"/>
    </row>
    <row r="295" spans="7:21" s="1850" customFormat="1">
      <c r="G295" s="1849"/>
      <c r="O295" s="1849"/>
      <c r="U295" s="118"/>
    </row>
    <row r="296" spans="7:21" s="1850" customFormat="1">
      <c r="G296" s="1849"/>
      <c r="O296" s="1849"/>
      <c r="U296" s="118"/>
    </row>
    <row r="297" spans="7:21" s="1850" customFormat="1">
      <c r="G297" s="1849"/>
      <c r="O297" s="1849"/>
      <c r="U297" s="118"/>
    </row>
    <row r="298" spans="7:21" s="1850" customFormat="1">
      <c r="G298" s="1849"/>
      <c r="O298" s="1849"/>
      <c r="U298" s="118"/>
    </row>
    <row r="299" spans="7:21" s="1850" customFormat="1">
      <c r="G299" s="1849"/>
      <c r="O299" s="1849"/>
      <c r="U299" s="118"/>
    </row>
    <row r="300" spans="7:21" s="1850" customFormat="1">
      <c r="G300" s="1849"/>
      <c r="O300" s="1849"/>
      <c r="U300" s="118"/>
    </row>
    <row r="301" spans="7:21" s="1850" customFormat="1">
      <c r="G301" s="1849"/>
      <c r="O301" s="1849"/>
      <c r="U301" s="118"/>
    </row>
    <row r="302" spans="7:21" s="1850" customFormat="1">
      <c r="G302" s="1849"/>
      <c r="O302" s="1849"/>
      <c r="U302" s="118"/>
    </row>
    <row r="303" spans="7:21" s="1850" customFormat="1">
      <c r="G303" s="1849"/>
      <c r="O303" s="1849"/>
      <c r="U303" s="118"/>
    </row>
    <row r="304" spans="7:21" s="1850" customFormat="1">
      <c r="G304" s="1849"/>
      <c r="O304" s="1849"/>
      <c r="U304" s="118"/>
    </row>
    <row r="305" spans="7:21" s="1850" customFormat="1">
      <c r="G305" s="1849"/>
      <c r="O305" s="1849"/>
      <c r="U305" s="118"/>
    </row>
    <row r="306" spans="7:21" s="1850" customFormat="1">
      <c r="G306" s="1849"/>
      <c r="O306" s="1849"/>
      <c r="U306" s="118"/>
    </row>
    <row r="307" spans="7:21" s="1850" customFormat="1">
      <c r="G307" s="1849"/>
      <c r="O307" s="1849"/>
      <c r="U307" s="118"/>
    </row>
    <row r="308" spans="7:21" s="1850" customFormat="1">
      <c r="G308" s="1849"/>
      <c r="O308" s="1849"/>
      <c r="U308" s="118"/>
    </row>
    <row r="309" spans="7:21" s="1850" customFormat="1">
      <c r="G309" s="1849"/>
      <c r="O309" s="1849"/>
      <c r="U309" s="118"/>
    </row>
    <row r="310" spans="7:21" s="1850" customFormat="1">
      <c r="G310" s="1849"/>
      <c r="O310" s="1849"/>
      <c r="U310" s="118"/>
    </row>
    <row r="311" spans="7:21" s="1850" customFormat="1">
      <c r="G311" s="1849"/>
      <c r="O311" s="1849"/>
      <c r="U311" s="118"/>
    </row>
    <row r="312" spans="7:21" s="1850" customFormat="1">
      <c r="G312" s="1849"/>
      <c r="O312" s="1849"/>
      <c r="U312" s="118"/>
    </row>
    <row r="313" spans="7:21" s="1850" customFormat="1">
      <c r="G313" s="1849"/>
      <c r="O313" s="1849"/>
      <c r="U313" s="118"/>
    </row>
    <row r="314" spans="7:21" s="1850" customFormat="1">
      <c r="G314" s="1849"/>
      <c r="O314" s="1849"/>
      <c r="U314" s="118"/>
    </row>
    <row r="315" spans="7:21" s="1850" customFormat="1">
      <c r="G315" s="1849"/>
      <c r="O315" s="1849"/>
      <c r="U315" s="118"/>
    </row>
    <row r="316" spans="7:21" s="1850" customFormat="1">
      <c r="G316" s="1849"/>
      <c r="O316" s="1849"/>
      <c r="U316" s="118"/>
    </row>
    <row r="317" spans="7:21" s="1850" customFormat="1">
      <c r="G317" s="1849"/>
      <c r="O317" s="1849"/>
      <c r="U317" s="118"/>
    </row>
    <row r="318" spans="7:21" s="1850" customFormat="1">
      <c r="G318" s="1849"/>
      <c r="O318" s="1849"/>
      <c r="U318" s="118"/>
    </row>
    <row r="319" spans="7:21" s="1850" customFormat="1">
      <c r="G319" s="1849"/>
      <c r="O319" s="1849"/>
      <c r="U319" s="118"/>
    </row>
    <row r="320" spans="7:21" s="1850" customFormat="1">
      <c r="G320" s="1849"/>
      <c r="O320" s="1849"/>
      <c r="U320" s="118"/>
    </row>
    <row r="321" spans="7:21" s="1850" customFormat="1">
      <c r="G321" s="1849"/>
      <c r="O321" s="1849"/>
      <c r="U321" s="118"/>
    </row>
    <row r="322" spans="7:21" s="1850" customFormat="1">
      <c r="G322" s="1849"/>
      <c r="O322" s="1849"/>
      <c r="U322" s="118"/>
    </row>
    <row r="323" spans="7:21" s="1850" customFormat="1">
      <c r="G323" s="1849"/>
      <c r="O323" s="1849"/>
      <c r="U323" s="118"/>
    </row>
    <row r="324" spans="7:21" s="1850" customFormat="1">
      <c r="G324" s="1849"/>
      <c r="O324" s="1849"/>
      <c r="U324" s="118"/>
    </row>
    <row r="325" spans="7:21" s="1850" customFormat="1">
      <c r="G325" s="1849"/>
      <c r="O325" s="1849"/>
      <c r="U325" s="118"/>
    </row>
    <row r="326" spans="7:21" s="1850" customFormat="1">
      <c r="G326" s="1849"/>
      <c r="O326" s="1849"/>
      <c r="U326" s="118"/>
    </row>
    <row r="327" spans="7:21" s="1850" customFormat="1">
      <c r="G327" s="1849"/>
      <c r="O327" s="1849"/>
      <c r="U327" s="118"/>
    </row>
    <row r="328" spans="7:21" s="1850" customFormat="1">
      <c r="G328" s="1849"/>
      <c r="O328" s="1849"/>
      <c r="U328" s="118"/>
    </row>
    <row r="329" spans="7:21" s="1850" customFormat="1">
      <c r="G329" s="1849"/>
      <c r="O329" s="1849"/>
      <c r="U329" s="118"/>
    </row>
    <row r="330" spans="7:21" s="1850" customFormat="1">
      <c r="G330" s="1849"/>
      <c r="O330" s="1849"/>
      <c r="U330" s="118"/>
    </row>
    <row r="331" spans="7:21" s="1850" customFormat="1">
      <c r="G331" s="1849"/>
      <c r="O331" s="1849"/>
      <c r="U331" s="118"/>
    </row>
    <row r="332" spans="7:21" s="1850" customFormat="1">
      <c r="G332" s="1849"/>
      <c r="O332" s="1849"/>
      <c r="U332" s="118"/>
    </row>
    <row r="333" spans="7:21" s="1850" customFormat="1">
      <c r="G333" s="1849"/>
      <c r="O333" s="1849"/>
      <c r="U333" s="118"/>
    </row>
    <row r="334" spans="7:21" s="1850" customFormat="1">
      <c r="G334" s="1849"/>
      <c r="O334" s="1849"/>
      <c r="U334" s="118"/>
    </row>
    <row r="335" spans="7:21" s="1850" customFormat="1">
      <c r="G335" s="1849"/>
      <c r="O335" s="1849"/>
      <c r="U335" s="118"/>
    </row>
    <row r="336" spans="7:21" s="1850" customFormat="1">
      <c r="G336" s="1849"/>
      <c r="O336" s="1849"/>
      <c r="U336" s="118"/>
    </row>
    <row r="337" spans="7:21" s="1850" customFormat="1">
      <c r="G337" s="1849"/>
      <c r="O337" s="1849"/>
      <c r="U337" s="118"/>
    </row>
    <row r="338" spans="7:21" s="1850" customFormat="1">
      <c r="G338" s="1849"/>
      <c r="O338" s="1849"/>
      <c r="U338" s="118"/>
    </row>
    <row r="339" spans="7:21" s="1850" customFormat="1">
      <c r="G339" s="1849"/>
      <c r="O339" s="1849"/>
      <c r="U339" s="118"/>
    </row>
    <row r="340" spans="7:21" s="1850" customFormat="1">
      <c r="G340" s="1849"/>
      <c r="O340" s="1849"/>
      <c r="U340" s="118"/>
    </row>
    <row r="341" spans="7:21" s="1850" customFormat="1">
      <c r="G341" s="1849"/>
      <c r="O341" s="1849"/>
      <c r="U341" s="118"/>
    </row>
    <row r="342" spans="7:21" s="1850" customFormat="1">
      <c r="G342" s="1849"/>
      <c r="O342" s="1849"/>
      <c r="U342" s="118"/>
    </row>
    <row r="343" spans="7:21" s="1850" customFormat="1">
      <c r="G343" s="1849"/>
      <c r="O343" s="1849"/>
      <c r="U343" s="118"/>
    </row>
    <row r="344" spans="7:21" s="1850" customFormat="1">
      <c r="G344" s="1849"/>
      <c r="O344" s="1849"/>
      <c r="U344" s="118"/>
    </row>
    <row r="345" spans="7:21" s="1850" customFormat="1">
      <c r="G345" s="1849"/>
      <c r="O345" s="1849"/>
      <c r="U345" s="118"/>
    </row>
    <row r="346" spans="7:21" s="1850" customFormat="1">
      <c r="G346" s="1849"/>
      <c r="O346" s="1849"/>
      <c r="U346" s="118"/>
    </row>
    <row r="347" spans="7:21" s="1850" customFormat="1">
      <c r="G347" s="1849"/>
      <c r="O347" s="1849"/>
      <c r="U347" s="118"/>
    </row>
    <row r="348" spans="7:21" s="1850" customFormat="1">
      <c r="G348" s="1849"/>
      <c r="O348" s="1849"/>
      <c r="U348" s="118"/>
    </row>
    <row r="349" spans="7:21" s="1850" customFormat="1">
      <c r="G349" s="1849"/>
      <c r="O349" s="1849"/>
      <c r="U349" s="118"/>
    </row>
    <row r="350" spans="7:21" s="1850" customFormat="1">
      <c r="G350" s="1849"/>
      <c r="O350" s="1849"/>
      <c r="U350" s="118"/>
    </row>
    <row r="351" spans="7:21" s="1850" customFormat="1">
      <c r="G351" s="1849"/>
      <c r="O351" s="1849"/>
      <c r="U351" s="118"/>
    </row>
    <row r="352" spans="7:21" s="1850" customFormat="1">
      <c r="G352" s="1849"/>
      <c r="O352" s="1849"/>
      <c r="U352" s="118"/>
    </row>
    <row r="353" spans="7:21" s="1850" customFormat="1">
      <c r="G353" s="1849"/>
      <c r="O353" s="1849"/>
      <c r="U353" s="118"/>
    </row>
    <row r="354" spans="7:21" s="1850" customFormat="1">
      <c r="G354" s="1849"/>
      <c r="O354" s="1849"/>
      <c r="U354" s="118"/>
    </row>
    <row r="355" spans="7:21" s="1850" customFormat="1">
      <c r="G355" s="1849"/>
      <c r="O355" s="1849"/>
      <c r="U355" s="118"/>
    </row>
    <row r="356" spans="7:21" s="1850" customFormat="1">
      <c r="G356" s="1849"/>
      <c r="O356" s="1849"/>
      <c r="U356" s="118"/>
    </row>
    <row r="357" spans="7:21" s="1850" customFormat="1">
      <c r="G357" s="1849"/>
      <c r="O357" s="1849"/>
      <c r="U357" s="118"/>
    </row>
    <row r="358" spans="7:21" s="1850" customFormat="1">
      <c r="G358" s="1849"/>
      <c r="O358" s="1849"/>
      <c r="U358" s="118"/>
    </row>
    <row r="359" spans="7:21" s="1850" customFormat="1">
      <c r="G359" s="1849"/>
      <c r="O359" s="1849"/>
      <c r="U359" s="118"/>
    </row>
    <row r="360" spans="7:21" s="1850" customFormat="1">
      <c r="G360" s="1849"/>
      <c r="O360" s="1849"/>
      <c r="U360" s="118"/>
    </row>
    <row r="361" spans="7:21" s="1850" customFormat="1">
      <c r="G361" s="1849"/>
      <c r="O361" s="1849"/>
      <c r="U361" s="118"/>
    </row>
    <row r="362" spans="7:21" s="1850" customFormat="1">
      <c r="G362" s="1849"/>
      <c r="O362" s="1849"/>
      <c r="U362" s="118"/>
    </row>
    <row r="363" spans="7:21" s="1850" customFormat="1">
      <c r="G363" s="1849"/>
      <c r="O363" s="1849"/>
      <c r="U363" s="118"/>
    </row>
    <row r="364" spans="7:21" s="1850" customFormat="1">
      <c r="G364" s="1849"/>
      <c r="O364" s="1849"/>
      <c r="U364" s="118"/>
    </row>
    <row r="365" spans="7:21" s="1850" customFormat="1">
      <c r="G365" s="1849"/>
      <c r="O365" s="1849"/>
      <c r="U365" s="118"/>
    </row>
    <row r="366" spans="7:21" s="1850" customFormat="1">
      <c r="G366" s="1849"/>
      <c r="O366" s="1849"/>
      <c r="U366" s="118"/>
    </row>
    <row r="367" spans="7:21" s="1850" customFormat="1">
      <c r="G367" s="1849"/>
      <c r="O367" s="1849"/>
      <c r="U367" s="118"/>
    </row>
    <row r="368" spans="7:21" s="1850" customFormat="1">
      <c r="G368" s="1849"/>
      <c r="O368" s="1849"/>
      <c r="U368" s="118"/>
    </row>
    <row r="369" spans="7:21" s="1850" customFormat="1">
      <c r="G369" s="1849"/>
      <c r="O369" s="1849"/>
      <c r="U369" s="118"/>
    </row>
    <row r="370" spans="7:21" s="1850" customFormat="1">
      <c r="G370" s="1849"/>
      <c r="O370" s="1849"/>
      <c r="U370" s="118"/>
    </row>
    <row r="371" spans="7:21" s="1850" customFormat="1">
      <c r="G371" s="1849"/>
      <c r="O371" s="1849"/>
      <c r="U371" s="118"/>
    </row>
    <row r="372" spans="7:21" s="1850" customFormat="1">
      <c r="G372" s="1849"/>
      <c r="O372" s="1849"/>
      <c r="U372" s="118"/>
    </row>
    <row r="373" spans="7:21" s="1850" customFormat="1">
      <c r="G373" s="1849"/>
      <c r="O373" s="1849"/>
      <c r="U373" s="118"/>
    </row>
    <row r="374" spans="7:21" s="1850" customFormat="1">
      <c r="G374" s="1849"/>
      <c r="O374" s="1849"/>
      <c r="U374" s="118"/>
    </row>
    <row r="375" spans="7:21" s="1850" customFormat="1">
      <c r="G375" s="1849"/>
      <c r="O375" s="1849"/>
      <c r="U375" s="118"/>
    </row>
    <row r="376" spans="7:21" s="1850" customFormat="1">
      <c r="G376" s="1849"/>
      <c r="O376" s="1849"/>
      <c r="U376" s="118"/>
    </row>
    <row r="377" spans="7:21" s="1850" customFormat="1">
      <c r="G377" s="1849"/>
      <c r="O377" s="1849"/>
      <c r="U377" s="118"/>
    </row>
    <row r="378" spans="7:21" s="1850" customFormat="1">
      <c r="G378" s="1849"/>
      <c r="O378" s="1849"/>
      <c r="U378" s="118"/>
    </row>
    <row r="379" spans="7:21" s="1850" customFormat="1">
      <c r="G379" s="1849"/>
      <c r="O379" s="1849"/>
      <c r="U379" s="118"/>
    </row>
    <row r="380" spans="7:21" s="1850" customFormat="1">
      <c r="G380" s="1849"/>
      <c r="O380" s="1849"/>
      <c r="U380" s="118"/>
    </row>
    <row r="381" spans="7:21" s="1850" customFormat="1">
      <c r="G381" s="1849"/>
      <c r="O381" s="1849"/>
      <c r="U381" s="118"/>
    </row>
    <row r="382" spans="7:21" s="1850" customFormat="1">
      <c r="G382" s="1849"/>
      <c r="O382" s="1849"/>
      <c r="U382" s="118"/>
    </row>
    <row r="383" spans="7:21" s="1850" customFormat="1">
      <c r="G383" s="1849"/>
      <c r="O383" s="1849"/>
      <c r="U383" s="118"/>
    </row>
    <row r="384" spans="7:21" s="1850" customFormat="1">
      <c r="G384" s="1849"/>
      <c r="O384" s="1849"/>
      <c r="U384" s="118"/>
    </row>
    <row r="385" spans="7:21" s="1850" customFormat="1">
      <c r="G385" s="1849"/>
      <c r="O385" s="1849"/>
      <c r="U385" s="118"/>
    </row>
    <row r="386" spans="7:21" s="1850" customFormat="1">
      <c r="G386" s="1849"/>
      <c r="O386" s="1849"/>
      <c r="U386" s="118"/>
    </row>
    <row r="387" spans="7:21" s="1850" customFormat="1">
      <c r="G387" s="1849"/>
      <c r="O387" s="1849"/>
      <c r="U387" s="118"/>
    </row>
    <row r="388" spans="7:21" s="1850" customFormat="1">
      <c r="G388" s="1849"/>
      <c r="O388" s="1849"/>
      <c r="U388" s="118"/>
    </row>
    <row r="389" spans="7:21" s="1850" customFormat="1">
      <c r="G389" s="1849"/>
      <c r="O389" s="1849"/>
      <c r="U389" s="118"/>
    </row>
    <row r="390" spans="7:21" s="1850" customFormat="1">
      <c r="G390" s="1849"/>
      <c r="O390" s="1849"/>
      <c r="U390" s="118"/>
    </row>
    <row r="391" spans="7:21" s="1850" customFormat="1">
      <c r="G391" s="1849"/>
      <c r="O391" s="1849"/>
      <c r="U391" s="118"/>
    </row>
    <row r="392" spans="7:21" s="1850" customFormat="1">
      <c r="G392" s="1849"/>
      <c r="O392" s="1849"/>
      <c r="U392" s="118"/>
    </row>
    <row r="393" spans="7:21" s="1850" customFormat="1">
      <c r="G393" s="1849"/>
      <c r="O393" s="1849"/>
      <c r="U393" s="118"/>
    </row>
    <row r="394" spans="7:21" s="1850" customFormat="1">
      <c r="G394" s="1849"/>
      <c r="O394" s="1849"/>
      <c r="U394" s="118"/>
    </row>
    <row r="395" spans="7:21" s="1850" customFormat="1">
      <c r="G395" s="1849"/>
      <c r="O395" s="1849"/>
      <c r="U395" s="118"/>
    </row>
    <row r="396" spans="7:21" s="1850" customFormat="1">
      <c r="G396" s="1849"/>
      <c r="O396" s="1849"/>
      <c r="U396" s="118"/>
    </row>
    <row r="397" spans="7:21" s="1850" customFormat="1">
      <c r="G397" s="1849"/>
      <c r="O397" s="1849"/>
      <c r="U397" s="118"/>
    </row>
    <row r="398" spans="7:21" s="1850" customFormat="1">
      <c r="G398" s="1849"/>
      <c r="O398" s="1849"/>
      <c r="U398" s="118"/>
    </row>
    <row r="399" spans="7:21" s="1850" customFormat="1">
      <c r="G399" s="1849"/>
      <c r="O399" s="1849"/>
      <c r="U399" s="118"/>
    </row>
    <row r="400" spans="7:21" s="1850" customFormat="1">
      <c r="G400" s="1849"/>
      <c r="O400" s="1849"/>
      <c r="U400" s="118"/>
    </row>
    <row r="401" spans="7:21" s="1850" customFormat="1">
      <c r="G401" s="1849"/>
      <c r="O401" s="1849"/>
      <c r="U401" s="118"/>
    </row>
    <row r="402" spans="7:21" s="1850" customFormat="1">
      <c r="G402" s="1849"/>
      <c r="O402" s="1849"/>
      <c r="U402" s="118"/>
    </row>
    <row r="403" spans="7:21" s="1850" customFormat="1">
      <c r="G403" s="1849"/>
      <c r="O403" s="1849"/>
      <c r="U403" s="118"/>
    </row>
    <row r="404" spans="7:21" s="1850" customFormat="1">
      <c r="G404" s="1849"/>
      <c r="O404" s="1849"/>
      <c r="U404" s="118"/>
    </row>
    <row r="405" spans="7:21" s="1850" customFormat="1">
      <c r="G405" s="1849"/>
      <c r="O405" s="1849"/>
      <c r="U405" s="118"/>
    </row>
    <row r="406" spans="7:21" s="1850" customFormat="1">
      <c r="G406" s="1849"/>
      <c r="O406" s="1849"/>
      <c r="U406" s="118"/>
    </row>
    <row r="407" spans="7:21" s="1850" customFormat="1">
      <c r="G407" s="1849"/>
      <c r="O407" s="1849"/>
      <c r="U407" s="118"/>
    </row>
    <row r="408" spans="7:21" s="1850" customFormat="1">
      <c r="G408" s="1849"/>
      <c r="O408" s="1849"/>
      <c r="U408" s="118"/>
    </row>
    <row r="409" spans="7:21" s="1850" customFormat="1">
      <c r="G409" s="1849"/>
      <c r="O409" s="1849"/>
      <c r="U409" s="118"/>
    </row>
    <row r="410" spans="7:21" s="1850" customFormat="1">
      <c r="G410" s="1849"/>
      <c r="O410" s="1849"/>
      <c r="U410" s="118"/>
    </row>
    <row r="411" spans="7:21" s="1850" customFormat="1">
      <c r="G411" s="1849"/>
      <c r="O411" s="1849"/>
      <c r="U411" s="118"/>
    </row>
    <row r="412" spans="7:21" s="1850" customFormat="1">
      <c r="G412" s="1849"/>
      <c r="O412" s="1849"/>
      <c r="U412" s="118"/>
    </row>
    <row r="413" spans="7:21" s="1850" customFormat="1">
      <c r="G413" s="1849"/>
      <c r="O413" s="1849"/>
      <c r="U413" s="118"/>
    </row>
    <row r="414" spans="7:21" s="1850" customFormat="1">
      <c r="G414" s="1849"/>
      <c r="O414" s="1849"/>
      <c r="U414" s="118"/>
    </row>
    <row r="415" spans="7:21" s="1850" customFormat="1">
      <c r="G415" s="1849"/>
      <c r="O415" s="1849"/>
      <c r="U415" s="118"/>
    </row>
    <row r="416" spans="7:21" s="1850" customFormat="1">
      <c r="G416" s="1849"/>
      <c r="O416" s="1849"/>
      <c r="U416" s="118"/>
    </row>
    <row r="417" spans="7:21" s="1850" customFormat="1">
      <c r="G417" s="1849"/>
      <c r="O417" s="1849"/>
      <c r="U417" s="118"/>
    </row>
    <row r="418" spans="7:21" s="1850" customFormat="1">
      <c r="G418" s="1849"/>
      <c r="O418" s="1849"/>
      <c r="U418" s="118"/>
    </row>
    <row r="419" spans="7:21" s="1850" customFormat="1">
      <c r="G419" s="1849"/>
      <c r="O419" s="1849"/>
      <c r="U419" s="118"/>
    </row>
    <row r="420" spans="7:21" s="1850" customFormat="1">
      <c r="G420" s="1849"/>
      <c r="O420" s="1849"/>
      <c r="U420" s="118"/>
    </row>
    <row r="421" spans="7:21" s="1850" customFormat="1">
      <c r="G421" s="1849"/>
      <c r="O421" s="1849"/>
      <c r="U421" s="118"/>
    </row>
    <row r="422" spans="7:21" s="1850" customFormat="1">
      <c r="G422" s="1849"/>
      <c r="O422" s="1849"/>
      <c r="U422" s="118"/>
    </row>
    <row r="423" spans="7:21" s="1850" customFormat="1">
      <c r="G423" s="1849"/>
      <c r="O423" s="1849"/>
      <c r="U423" s="118"/>
    </row>
    <row r="424" spans="7:21" s="1850" customFormat="1">
      <c r="G424" s="1849"/>
      <c r="O424" s="1849"/>
      <c r="U424" s="118"/>
    </row>
    <row r="425" spans="7:21" s="1850" customFormat="1">
      <c r="G425" s="1849"/>
      <c r="O425" s="1849"/>
      <c r="U425" s="118"/>
    </row>
    <row r="426" spans="7:21" s="1850" customFormat="1">
      <c r="G426" s="1849"/>
      <c r="O426" s="1849"/>
      <c r="U426" s="118"/>
    </row>
    <row r="427" spans="7:21" s="1850" customFormat="1">
      <c r="G427" s="1849"/>
      <c r="O427" s="1849"/>
      <c r="U427" s="118"/>
    </row>
    <row r="428" spans="7:21" s="1850" customFormat="1">
      <c r="G428" s="1849"/>
      <c r="O428" s="1849"/>
      <c r="U428" s="118"/>
    </row>
    <row r="429" spans="7:21" s="1850" customFormat="1">
      <c r="G429" s="1849"/>
      <c r="O429" s="1849"/>
      <c r="U429" s="118"/>
    </row>
    <row r="430" spans="7:21" s="1850" customFormat="1">
      <c r="G430" s="1849"/>
      <c r="O430" s="1849"/>
      <c r="U430" s="118"/>
    </row>
    <row r="431" spans="7:21" s="1850" customFormat="1">
      <c r="G431" s="1849"/>
      <c r="O431" s="1849"/>
      <c r="U431" s="118"/>
    </row>
    <row r="432" spans="7:21" s="1850" customFormat="1">
      <c r="G432" s="1849"/>
      <c r="O432" s="1849"/>
      <c r="U432" s="118"/>
    </row>
    <row r="433" spans="7:21" s="1850" customFormat="1">
      <c r="G433" s="1849"/>
      <c r="O433" s="1849"/>
      <c r="U433" s="118"/>
    </row>
    <row r="434" spans="7:21" s="1850" customFormat="1">
      <c r="G434" s="1849"/>
      <c r="O434" s="1849"/>
      <c r="U434" s="118"/>
    </row>
    <row r="435" spans="7:21" s="1850" customFormat="1">
      <c r="G435" s="1849"/>
      <c r="O435" s="1849"/>
      <c r="U435" s="118"/>
    </row>
    <row r="436" spans="7:21" s="1850" customFormat="1">
      <c r="G436" s="1849"/>
      <c r="O436" s="1849"/>
      <c r="U436" s="118"/>
    </row>
    <row r="437" spans="7:21" s="1850" customFormat="1">
      <c r="G437" s="1849"/>
      <c r="O437" s="1849"/>
      <c r="U437" s="118"/>
    </row>
    <row r="438" spans="7:21" s="1850" customFormat="1">
      <c r="G438" s="1849"/>
      <c r="O438" s="1849"/>
      <c r="U438" s="118"/>
    </row>
    <row r="439" spans="7:21" s="1850" customFormat="1">
      <c r="G439" s="1849"/>
      <c r="O439" s="1849"/>
      <c r="U439" s="118"/>
    </row>
    <row r="440" spans="7:21" s="1850" customFormat="1">
      <c r="G440" s="1849"/>
      <c r="O440" s="1849"/>
      <c r="U440" s="118"/>
    </row>
    <row r="441" spans="7:21" s="1850" customFormat="1">
      <c r="G441" s="1849"/>
      <c r="O441" s="1849"/>
      <c r="U441" s="118"/>
    </row>
    <row r="442" spans="7:21" s="1850" customFormat="1">
      <c r="G442" s="1849"/>
      <c r="O442" s="1849"/>
      <c r="U442" s="118"/>
    </row>
    <row r="443" spans="7:21" s="1850" customFormat="1">
      <c r="G443" s="1849"/>
      <c r="O443" s="1849"/>
      <c r="U443" s="118"/>
    </row>
    <row r="444" spans="7:21" s="1850" customFormat="1">
      <c r="G444" s="1849"/>
      <c r="O444" s="1849"/>
      <c r="U444" s="118"/>
    </row>
    <row r="445" spans="7:21" s="1850" customFormat="1">
      <c r="G445" s="1849"/>
      <c r="O445" s="1849"/>
      <c r="U445" s="118"/>
    </row>
    <row r="446" spans="7:21" s="1850" customFormat="1">
      <c r="G446" s="1849"/>
      <c r="O446" s="1849"/>
      <c r="U446" s="118"/>
    </row>
    <row r="447" spans="7:21" s="1850" customFormat="1">
      <c r="G447" s="1849"/>
      <c r="O447" s="1849"/>
      <c r="U447" s="118"/>
    </row>
    <row r="448" spans="7:21" s="1850" customFormat="1">
      <c r="G448" s="1849"/>
      <c r="O448" s="1849"/>
      <c r="U448" s="118"/>
    </row>
    <row r="449" spans="7:21" s="1850" customFormat="1">
      <c r="G449" s="1849"/>
      <c r="O449" s="1849"/>
      <c r="U449" s="118"/>
    </row>
    <row r="450" spans="7:21" s="1850" customFormat="1">
      <c r="G450" s="1849"/>
      <c r="O450" s="1849"/>
      <c r="U450" s="118"/>
    </row>
    <row r="451" spans="7:21" s="1850" customFormat="1">
      <c r="G451" s="1849"/>
      <c r="O451" s="1849"/>
      <c r="U451" s="118"/>
    </row>
    <row r="452" spans="7:21" s="1850" customFormat="1">
      <c r="G452" s="1849"/>
      <c r="O452" s="1849"/>
      <c r="U452" s="118"/>
    </row>
    <row r="453" spans="7:21" s="1850" customFormat="1">
      <c r="G453" s="1849"/>
      <c r="O453" s="1849"/>
      <c r="U453" s="118"/>
    </row>
    <row r="454" spans="7:21" s="1850" customFormat="1">
      <c r="G454" s="1849"/>
      <c r="O454" s="1849"/>
      <c r="U454" s="118"/>
    </row>
    <row r="455" spans="7:21" s="1850" customFormat="1">
      <c r="G455" s="1849"/>
      <c r="O455" s="1849"/>
      <c r="U455" s="118"/>
    </row>
    <row r="456" spans="7:21" s="1850" customFormat="1">
      <c r="G456" s="1849"/>
      <c r="O456" s="1849"/>
      <c r="U456" s="118"/>
    </row>
    <row r="457" spans="7:21" s="1850" customFormat="1">
      <c r="G457" s="1849"/>
      <c r="O457" s="1849"/>
      <c r="U457" s="118"/>
    </row>
    <row r="458" spans="7:21" s="1850" customFormat="1">
      <c r="G458" s="1849"/>
      <c r="O458" s="1849"/>
      <c r="U458" s="118"/>
    </row>
    <row r="459" spans="7:21" s="1850" customFormat="1">
      <c r="G459" s="1849"/>
      <c r="O459" s="1849"/>
      <c r="U459" s="118"/>
    </row>
    <row r="460" spans="7:21" s="1850" customFormat="1">
      <c r="G460" s="1849"/>
      <c r="O460" s="1849"/>
      <c r="U460" s="118"/>
    </row>
    <row r="461" spans="7:21" s="1850" customFormat="1">
      <c r="G461" s="1849"/>
      <c r="O461" s="1849"/>
      <c r="U461" s="118"/>
    </row>
    <row r="462" spans="7:21" s="1850" customFormat="1">
      <c r="G462" s="1849"/>
      <c r="O462" s="1849"/>
      <c r="U462" s="118"/>
    </row>
    <row r="463" spans="7:21" s="1850" customFormat="1">
      <c r="G463" s="1849"/>
      <c r="O463" s="1849"/>
      <c r="U463" s="118"/>
    </row>
    <row r="464" spans="7:21" s="1850" customFormat="1">
      <c r="G464" s="1849"/>
      <c r="O464" s="1849"/>
      <c r="U464" s="118"/>
    </row>
    <row r="465" spans="7:21" s="1850" customFormat="1">
      <c r="G465" s="1849"/>
      <c r="O465" s="1849"/>
      <c r="U465" s="118"/>
    </row>
    <row r="466" spans="7:21" s="1850" customFormat="1">
      <c r="G466" s="1849"/>
      <c r="O466" s="1849"/>
      <c r="U466" s="118"/>
    </row>
    <row r="467" spans="7:21" s="1850" customFormat="1">
      <c r="G467" s="1849"/>
      <c r="O467" s="1849"/>
      <c r="U467" s="118"/>
    </row>
    <row r="468" spans="7:21" s="1850" customFormat="1">
      <c r="G468" s="1849"/>
      <c r="O468" s="1849"/>
      <c r="U468" s="118"/>
    </row>
    <row r="469" spans="7:21" s="1850" customFormat="1">
      <c r="G469" s="1849"/>
      <c r="O469" s="1849"/>
      <c r="U469" s="118"/>
    </row>
    <row r="470" spans="7:21" s="1850" customFormat="1">
      <c r="G470" s="1849"/>
      <c r="O470" s="1849"/>
      <c r="U470" s="118"/>
    </row>
    <row r="471" spans="7:21" s="1850" customFormat="1">
      <c r="G471" s="1849"/>
      <c r="O471" s="1849"/>
      <c r="U471" s="118"/>
    </row>
    <row r="472" spans="7:21" s="1850" customFormat="1">
      <c r="G472" s="1849"/>
      <c r="O472" s="1849"/>
      <c r="U472" s="118"/>
    </row>
    <row r="473" spans="7:21" s="1850" customFormat="1">
      <c r="G473" s="1849"/>
      <c r="O473" s="1849"/>
      <c r="U473" s="118"/>
    </row>
    <row r="474" spans="7:21" s="1850" customFormat="1">
      <c r="G474" s="1849"/>
      <c r="O474" s="1849"/>
      <c r="U474" s="118"/>
    </row>
    <row r="475" spans="7:21" s="1850" customFormat="1">
      <c r="G475" s="1849"/>
      <c r="O475" s="1849"/>
      <c r="U475" s="118"/>
    </row>
    <row r="476" spans="7:21" s="1850" customFormat="1">
      <c r="G476" s="1849"/>
      <c r="O476" s="1849"/>
      <c r="U476" s="118"/>
    </row>
    <row r="477" spans="7:21" s="1850" customFormat="1">
      <c r="G477" s="1849"/>
      <c r="O477" s="1849"/>
      <c r="U477" s="118"/>
    </row>
    <row r="478" spans="7:21" s="1850" customFormat="1">
      <c r="G478" s="1849"/>
      <c r="O478" s="1849"/>
      <c r="U478" s="118"/>
    </row>
    <row r="479" spans="7:21" s="1850" customFormat="1">
      <c r="G479" s="1849"/>
      <c r="O479" s="1849"/>
      <c r="U479" s="118"/>
    </row>
    <row r="480" spans="7:21" s="1850" customFormat="1">
      <c r="G480" s="1849"/>
      <c r="O480" s="1849"/>
      <c r="U480" s="118"/>
    </row>
    <row r="481" spans="7:21" s="1850" customFormat="1">
      <c r="G481" s="1849"/>
      <c r="O481" s="1849"/>
      <c r="U481" s="118"/>
    </row>
    <row r="482" spans="7:21" s="1850" customFormat="1">
      <c r="G482" s="1849"/>
      <c r="O482" s="1849"/>
      <c r="U482" s="118"/>
    </row>
    <row r="483" spans="7:21" s="1850" customFormat="1">
      <c r="G483" s="1849"/>
      <c r="O483" s="1849"/>
      <c r="U483" s="118"/>
    </row>
    <row r="484" spans="7:21" s="1850" customFormat="1">
      <c r="G484" s="1849"/>
      <c r="O484" s="1849"/>
      <c r="U484" s="118"/>
    </row>
    <row r="485" spans="7:21" s="1850" customFormat="1">
      <c r="G485" s="1849"/>
      <c r="O485" s="1849"/>
      <c r="U485" s="118"/>
    </row>
  </sheetData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X174"/>
  <sheetViews>
    <sheetView topLeftCell="B160" workbookViewId="0">
      <selection activeCell="B175" sqref="A175:XFD178"/>
    </sheetView>
  </sheetViews>
  <sheetFormatPr defaultColWidth="9" defaultRowHeight="15"/>
  <cols>
    <col min="1" max="1" width="0.140625" style="1873" hidden="1" customWidth="1"/>
    <col min="2" max="2" width="15.7109375" style="1873" customWidth="1"/>
    <col min="3" max="3" width="7.140625" style="1873" customWidth="1"/>
    <col min="4" max="4" width="10" style="1873" bestFit="1" customWidth="1"/>
    <col min="5" max="5" width="9" style="1873" hidden="1" customWidth="1"/>
    <col min="6" max="6" width="8.28515625" style="1873" customWidth="1"/>
    <col min="7" max="7" width="12.140625" style="1873" bestFit="1" customWidth="1"/>
    <col min="8" max="8" width="9.28515625" style="1873" bestFit="1" customWidth="1"/>
    <col min="9" max="9" width="6.42578125" style="1873" customWidth="1"/>
    <col min="10" max="11" width="9" style="1873" hidden="1" customWidth="1"/>
    <col min="12" max="12" width="6" style="1873" customWidth="1"/>
    <col min="13" max="13" width="4.42578125" style="1873" customWidth="1"/>
    <col min="14" max="21" width="9" style="1873" hidden="1" customWidth="1"/>
    <col min="22" max="22" width="10.140625" style="1873" customWidth="1"/>
    <col min="23" max="23" width="9" style="1873" hidden="1" customWidth="1"/>
    <col min="24" max="16384" width="9" style="1873"/>
  </cols>
  <sheetData>
    <row r="1" spans="1:23" ht="15.75">
      <c r="A1" s="2807" t="s">
        <v>2114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1875" customFormat="1" ht="42" customHeight="1">
      <c r="A2" s="1874" t="s">
        <v>1</v>
      </c>
      <c r="B2" s="1871" t="s">
        <v>2</v>
      </c>
      <c r="C2" s="1871" t="s">
        <v>3</v>
      </c>
      <c r="D2" s="1871" t="s">
        <v>4</v>
      </c>
      <c r="E2" s="1871" t="s">
        <v>5</v>
      </c>
      <c r="F2" s="1871" t="s">
        <v>6</v>
      </c>
      <c r="G2" s="1871" t="s">
        <v>7</v>
      </c>
      <c r="H2" s="1871" t="s">
        <v>8</v>
      </c>
      <c r="I2" s="1871" t="s">
        <v>9</v>
      </c>
      <c r="J2" s="1871" t="s">
        <v>10</v>
      </c>
      <c r="K2" s="1871" t="s">
        <v>11</v>
      </c>
      <c r="L2" s="2809" t="s">
        <v>419</v>
      </c>
      <c r="M2" s="2809"/>
      <c r="N2" s="1871" t="s">
        <v>12</v>
      </c>
      <c r="O2" s="1871" t="s">
        <v>13</v>
      </c>
      <c r="P2" s="1871" t="s">
        <v>14</v>
      </c>
      <c r="Q2" s="1871" t="s">
        <v>15</v>
      </c>
      <c r="R2" s="1871" t="s">
        <v>16</v>
      </c>
      <c r="S2" s="1871" t="s">
        <v>15</v>
      </c>
      <c r="T2" s="1871" t="s">
        <v>18</v>
      </c>
      <c r="U2" s="1871" t="s">
        <v>19</v>
      </c>
      <c r="V2" s="1871" t="s">
        <v>543</v>
      </c>
      <c r="W2" s="1874" t="s">
        <v>255</v>
      </c>
    </row>
    <row r="3" spans="1:23" s="1875" customFormat="1">
      <c r="A3" s="1876"/>
      <c r="B3" s="1185" t="str">
        <f>'MAR''24'!B3</f>
        <v>01.03.24</v>
      </c>
      <c r="C3" s="1185">
        <f>'MAR''24'!C3</f>
        <v>1</v>
      </c>
      <c r="D3" s="1185">
        <f>'MAR''24'!D3</f>
        <v>629</v>
      </c>
      <c r="E3" s="1269"/>
      <c r="F3" s="1184">
        <f>'MAR''24'!F3</f>
        <v>59</v>
      </c>
      <c r="G3" s="1185">
        <f>'MAR''24'!G3</f>
        <v>3611.41</v>
      </c>
      <c r="H3" s="1871">
        <f>'MAR''24'!H3</f>
        <v>223.78</v>
      </c>
      <c r="I3" s="1185">
        <f>'MAR''24'!I3</f>
        <v>0.19</v>
      </c>
      <c r="J3" s="1185"/>
      <c r="K3" s="1185"/>
      <c r="L3" s="1185">
        <f>'MAR''24'!L3</f>
        <v>2</v>
      </c>
      <c r="M3" s="1185">
        <f>'MAR''24'!M3</f>
        <v>25</v>
      </c>
      <c r="N3" s="1185"/>
      <c r="O3" s="1185"/>
      <c r="P3" s="1185"/>
      <c r="Q3" s="1185"/>
      <c r="R3" s="1185"/>
      <c r="S3" s="1185"/>
      <c r="T3" s="1185"/>
      <c r="U3" s="1185"/>
      <c r="V3" s="1185">
        <f>'MAR''24'!V3</f>
        <v>0</v>
      </c>
      <c r="W3" s="1876"/>
    </row>
    <row r="4" spans="1:23" s="1875" customFormat="1">
      <c r="A4" s="1876"/>
      <c r="B4" s="1185" t="str">
        <f>'MAR''24'!B4</f>
        <v>01.03.24</v>
      </c>
      <c r="C4" s="1185">
        <f>'MAR''24'!C4</f>
        <v>2</v>
      </c>
      <c r="D4" s="1185">
        <f>'MAR''24'!D4</f>
        <v>630</v>
      </c>
      <c r="E4" s="1269"/>
      <c r="F4" s="1184">
        <f>'MAR''24'!F4</f>
        <v>58</v>
      </c>
      <c r="G4" s="1185">
        <f>'MAR''24'!G4</f>
        <v>3513.45</v>
      </c>
      <c r="H4" s="1871">
        <f>'MAR''24'!H4</f>
        <v>248.15</v>
      </c>
      <c r="I4" s="1185">
        <f>'MAR''24'!I4</f>
        <v>0</v>
      </c>
      <c r="J4" s="1185"/>
      <c r="K4" s="1185"/>
      <c r="L4" s="1185">
        <f>'MAR''24'!L4</f>
        <v>1</v>
      </c>
      <c r="M4" s="1185">
        <f>'MAR''24'!M4</f>
        <v>50</v>
      </c>
      <c r="N4" s="1185"/>
      <c r="O4" s="1185"/>
      <c r="P4" s="1185"/>
      <c r="Q4" s="1185"/>
      <c r="R4" s="1185"/>
      <c r="S4" s="1185"/>
      <c r="T4" s="1185"/>
      <c r="U4" s="1185"/>
      <c r="V4" s="1185">
        <f>'MAR''24'!V4</f>
        <v>0</v>
      </c>
      <c r="W4" s="1876"/>
    </row>
    <row r="5" spans="1:23" s="1875" customFormat="1">
      <c r="A5" s="1876"/>
      <c r="B5" s="1185" t="str">
        <f>'MAR''24'!B5</f>
        <v>01.03.24</v>
      </c>
      <c r="C5" s="1185">
        <f>'MAR''24'!C5</f>
        <v>3</v>
      </c>
      <c r="D5" s="1185">
        <f>'MAR''24'!D5</f>
        <v>631</v>
      </c>
      <c r="E5" s="1269"/>
      <c r="F5" s="1184">
        <f>'MAR''24'!F5</f>
        <v>59</v>
      </c>
      <c r="G5" s="1185">
        <f>'MAR''24'!G5</f>
        <v>3621.06</v>
      </c>
      <c r="H5" s="1871">
        <f>'MAR''24'!H5</f>
        <v>202.72</v>
      </c>
      <c r="I5" s="1185">
        <f>'MAR''24'!I5</f>
        <v>2.78</v>
      </c>
      <c r="J5" s="1185"/>
      <c r="K5" s="1185"/>
      <c r="L5" s="1185">
        <f>'MAR''24'!L5</f>
        <v>2</v>
      </c>
      <c r="M5" s="1185">
        <f>'MAR''24'!M5</f>
        <v>0</v>
      </c>
      <c r="N5" s="1185"/>
      <c r="O5" s="1185"/>
      <c r="P5" s="1185"/>
      <c r="Q5" s="1185"/>
      <c r="R5" s="1185"/>
      <c r="S5" s="1185"/>
      <c r="T5" s="1185"/>
      <c r="U5" s="1185"/>
      <c r="V5" s="1185">
        <f>'MAR''24'!V5</f>
        <v>9292.5</v>
      </c>
      <c r="W5" s="1876"/>
    </row>
    <row r="6" spans="1:23" s="1875" customFormat="1">
      <c r="A6" s="1876"/>
      <c r="B6" s="1185" t="str">
        <f>'MAR''24'!B6</f>
        <v>01.03.24</v>
      </c>
      <c r="C6" s="1185">
        <f>'MAR''24'!C6</f>
        <v>4</v>
      </c>
      <c r="D6" s="1185">
        <f>'MAR''24'!D6</f>
        <v>632</v>
      </c>
      <c r="E6" s="1269"/>
      <c r="F6" s="1184">
        <f>'MAR''24'!F6</f>
        <v>59</v>
      </c>
      <c r="G6" s="1185">
        <f>'MAR''24'!G6</f>
        <v>3642.67</v>
      </c>
      <c r="H6" s="1185">
        <f>'MAR''24'!H6</f>
        <v>176.52</v>
      </c>
      <c r="I6" s="1185">
        <f>'MAR''24'!I6</f>
        <v>0.99</v>
      </c>
      <c r="J6" s="1185"/>
      <c r="K6" s="1185"/>
      <c r="L6" s="1185">
        <f>'MAR''24'!L6</f>
        <v>2</v>
      </c>
      <c r="M6" s="1185">
        <f>'MAR''24'!M6</f>
        <v>0</v>
      </c>
      <c r="N6" s="1185"/>
      <c r="O6" s="1185"/>
      <c r="P6" s="1185"/>
      <c r="Q6" s="1185"/>
      <c r="R6" s="1185"/>
      <c r="S6" s="1185"/>
      <c r="T6" s="1185"/>
      <c r="U6" s="1185"/>
      <c r="V6" s="1185">
        <f>'MAR''24'!V6</f>
        <v>0</v>
      </c>
      <c r="W6" s="1876"/>
    </row>
    <row r="7" spans="1:23" s="1875" customFormat="1">
      <c r="A7" s="1876"/>
      <c r="B7" s="1185" t="str">
        <f>'MAR''24'!B7</f>
        <v>01.03.24</v>
      </c>
      <c r="C7" s="1185">
        <f>'MAR''24'!C7</f>
        <v>5</v>
      </c>
      <c r="D7" s="1185">
        <f>'MAR''24'!D7</f>
        <v>633</v>
      </c>
      <c r="E7" s="1269"/>
      <c r="F7" s="1184">
        <f>'MAR''24'!F7</f>
        <v>59</v>
      </c>
      <c r="G7" s="1185">
        <f>'MAR''24'!G7</f>
        <v>3562.63</v>
      </c>
      <c r="H7" s="1871">
        <f>'MAR''24'!H7</f>
        <v>266.77</v>
      </c>
      <c r="I7" s="1185">
        <f>'MAR''24'!I7</f>
        <v>0</v>
      </c>
      <c r="J7" s="1185"/>
      <c r="K7" s="1185"/>
      <c r="L7" s="1185">
        <f>'MAR''24'!L7</f>
        <v>2</v>
      </c>
      <c r="M7" s="1185">
        <f>'MAR''24'!M7</f>
        <v>20</v>
      </c>
      <c r="N7" s="1185"/>
      <c r="O7" s="1185"/>
      <c r="P7" s="1185"/>
      <c r="Q7" s="1185"/>
      <c r="R7" s="1185"/>
      <c r="S7" s="1185"/>
      <c r="T7" s="1185"/>
      <c r="U7" s="1185"/>
      <c r="V7" s="1185">
        <f>'MAR''24'!V7</f>
        <v>0</v>
      </c>
      <c r="W7" s="1876"/>
    </row>
    <row r="8" spans="1:23" s="1875" customFormat="1">
      <c r="A8" s="1876"/>
      <c r="B8" s="1185" t="str">
        <f>'MAR''24'!B8</f>
        <v>02.03.24</v>
      </c>
      <c r="C8" s="1185">
        <f>'MAR''24'!C8</f>
        <v>6</v>
      </c>
      <c r="D8" s="1185">
        <f>'MAR''24'!D8</f>
        <v>634</v>
      </c>
      <c r="E8" s="1269"/>
      <c r="F8" s="1184">
        <f>'MAR''24'!F8</f>
        <v>58</v>
      </c>
      <c r="G8" s="1185">
        <f>'MAR''24'!G8</f>
        <v>3526.27</v>
      </c>
      <c r="H8" s="1871">
        <f>'MAR''24'!H8</f>
        <v>230.13</v>
      </c>
      <c r="I8" s="1185">
        <f>'MAR''24'!I8</f>
        <v>0.4</v>
      </c>
      <c r="J8" s="1185"/>
      <c r="K8" s="1185"/>
      <c r="L8" s="1185">
        <f>'MAR''24'!L8</f>
        <v>2</v>
      </c>
      <c r="M8" s="1185">
        <f>'MAR''24'!M8</f>
        <v>30</v>
      </c>
      <c r="N8" s="1185"/>
      <c r="O8" s="1185"/>
      <c r="P8" s="1185"/>
      <c r="Q8" s="1185"/>
      <c r="R8" s="1185"/>
      <c r="S8" s="1185"/>
      <c r="T8" s="1185"/>
      <c r="U8" s="1185"/>
      <c r="V8" s="1185">
        <f>'MAR''24'!V8</f>
        <v>0</v>
      </c>
      <c r="W8" s="1876"/>
    </row>
    <row r="9" spans="1:23" s="1875" customFormat="1">
      <c r="A9" s="1876"/>
      <c r="B9" s="1185" t="str">
        <f>'MAR''24'!B9</f>
        <v>02.03.24</v>
      </c>
      <c r="C9" s="1185">
        <f>'MAR''24'!C9</f>
        <v>7</v>
      </c>
      <c r="D9" s="1185">
        <f>'MAR''24'!D9</f>
        <v>635</v>
      </c>
      <c r="E9" s="1269"/>
      <c r="F9" s="1184">
        <f>'MAR''24'!F9</f>
        <v>59</v>
      </c>
      <c r="G9" s="1185">
        <f>'MAR''24'!G9</f>
        <v>3634.02</v>
      </c>
      <c r="H9" s="1185">
        <f>'MAR''24'!H9</f>
        <v>198.18</v>
      </c>
      <c r="I9" s="1185">
        <f>'MAR''24'!I9</f>
        <v>0</v>
      </c>
      <c r="J9" s="1185"/>
      <c r="K9" s="1185"/>
      <c r="L9" s="1185">
        <f>'MAR''24'!L9</f>
        <v>1</v>
      </c>
      <c r="M9" s="1185">
        <f>'MAR''24'!M9</f>
        <v>55</v>
      </c>
      <c r="N9" s="1185"/>
      <c r="O9" s="1185"/>
      <c r="P9" s="1185"/>
      <c r="Q9" s="1185"/>
      <c r="R9" s="1185"/>
      <c r="S9" s="1185"/>
      <c r="T9" s="1185"/>
      <c r="U9" s="1185"/>
      <c r="V9" s="1185">
        <f>'MAR''24'!V9</f>
        <v>0</v>
      </c>
      <c r="W9" s="1876"/>
    </row>
    <row r="10" spans="1:23" s="1875" customFormat="1">
      <c r="A10" s="1876"/>
      <c r="B10" s="1185" t="str">
        <f>'MAR''24'!B10</f>
        <v>02.03.24</v>
      </c>
      <c r="C10" s="1185">
        <f>'MAR''24'!C10</f>
        <v>8</v>
      </c>
      <c r="D10" s="1185">
        <f>'MAR''24'!D10</f>
        <v>636</v>
      </c>
      <c r="E10" s="1269"/>
      <c r="F10" s="1184">
        <f>'MAR''24'!F10</f>
        <v>59</v>
      </c>
      <c r="G10" s="1185">
        <f>'MAR''24'!G10</f>
        <v>3623.25</v>
      </c>
      <c r="H10" s="1871">
        <f>'MAR''24'!H10</f>
        <v>201.93</v>
      </c>
      <c r="I10" s="1185">
        <f>'MAR''24'!I10</f>
        <v>1.38</v>
      </c>
      <c r="J10" s="1185"/>
      <c r="K10" s="1185"/>
      <c r="L10" s="1185">
        <f>'MAR''24'!L10</f>
        <v>2</v>
      </c>
      <c r="M10" s="1185">
        <f>'MAR''24'!M10</f>
        <v>5</v>
      </c>
      <c r="N10" s="1185"/>
      <c r="O10" s="1185"/>
      <c r="P10" s="1185"/>
      <c r="Q10" s="1185"/>
      <c r="R10" s="1185"/>
      <c r="S10" s="1185"/>
      <c r="T10" s="1185"/>
      <c r="U10" s="1185"/>
      <c r="V10" s="1185">
        <f>'MAR''24'!V10</f>
        <v>0</v>
      </c>
      <c r="W10" s="1876"/>
    </row>
    <row r="11" spans="1:23" s="1875" customFormat="1">
      <c r="A11" s="1876"/>
      <c r="B11" s="1185" t="str">
        <f>'MAR''24'!B11</f>
        <v>03.03.24</v>
      </c>
      <c r="C11" s="1185">
        <f>'MAR''24'!C11</f>
        <v>9</v>
      </c>
      <c r="D11" s="1185">
        <f>'MAR''24'!D11</f>
        <v>637</v>
      </c>
      <c r="E11" s="1269"/>
      <c r="F11" s="1184">
        <f>'MAR''24'!F11</f>
        <v>59</v>
      </c>
      <c r="G11" s="1185">
        <f>'MAR''24'!G11</f>
        <v>3602.45</v>
      </c>
      <c r="H11" s="1871">
        <f>'MAR''24'!H11</f>
        <v>224.93</v>
      </c>
      <c r="I11" s="1185">
        <f>'MAR''24'!I11</f>
        <v>3.58</v>
      </c>
      <c r="J11" s="1185"/>
      <c r="K11" s="1185"/>
      <c r="L11" s="1185">
        <f>'MAR''24'!L11</f>
        <v>2</v>
      </c>
      <c r="M11" s="1185">
        <f>'MAR''24'!M11</f>
        <v>5</v>
      </c>
      <c r="N11" s="1185"/>
      <c r="O11" s="1185"/>
      <c r="P11" s="1185"/>
      <c r="Q11" s="1185"/>
      <c r="R11" s="1185"/>
      <c r="S11" s="1185"/>
      <c r="T11" s="1185"/>
      <c r="U11" s="1185"/>
      <c r="V11" s="1185">
        <f>'MAR''24'!V11</f>
        <v>9292.5</v>
      </c>
      <c r="W11" s="1876"/>
    </row>
    <row r="12" spans="1:23" s="1875" customFormat="1">
      <c r="A12" s="1876"/>
      <c r="B12" s="1185" t="str">
        <f>'MAR''24'!B12</f>
        <v>03.03.24</v>
      </c>
      <c r="C12" s="1185">
        <f>'MAR''24'!C12</f>
        <v>10</v>
      </c>
      <c r="D12" s="1185">
        <f>'MAR''24'!D12</f>
        <v>638</v>
      </c>
      <c r="E12" s="1269"/>
      <c r="F12" s="1184">
        <f>'MAR''24'!F12</f>
        <v>59</v>
      </c>
      <c r="G12" s="1185">
        <f>'MAR''24'!G12</f>
        <v>3685.01</v>
      </c>
      <c r="H12" s="1185">
        <f>'MAR''24'!H12</f>
        <v>157.32</v>
      </c>
      <c r="I12" s="1185">
        <f>'MAR''24'!I12</f>
        <v>7.33</v>
      </c>
      <c r="J12" s="1185"/>
      <c r="K12" s="1185"/>
      <c r="L12" s="1185">
        <f>'MAR''24'!L12</f>
        <v>2</v>
      </c>
      <c r="M12" s="1185">
        <f>'MAR''24'!M12</f>
        <v>0</v>
      </c>
      <c r="N12" s="1185"/>
      <c r="O12" s="1185"/>
      <c r="P12" s="1185"/>
      <c r="Q12" s="1185"/>
      <c r="R12" s="1185"/>
      <c r="S12" s="1185"/>
      <c r="T12" s="1185"/>
      <c r="U12" s="1185"/>
      <c r="V12" s="1185">
        <f>'MAR''24'!V12</f>
        <v>9292.5</v>
      </c>
      <c r="W12" s="1876"/>
    </row>
    <row r="13" spans="1:23" s="1875" customFormat="1">
      <c r="A13" s="1876"/>
      <c r="B13" s="1185" t="str">
        <f>'MAR''24'!B13</f>
        <v>04.03.24</v>
      </c>
      <c r="C13" s="1185">
        <f>'MAR''24'!C13</f>
        <v>11</v>
      </c>
      <c r="D13" s="1185">
        <f>'MAR''24'!D13</f>
        <v>639</v>
      </c>
      <c r="E13" s="1269"/>
      <c r="F13" s="1184">
        <f>'MAR''24'!F13</f>
        <v>59</v>
      </c>
      <c r="G13" s="1185">
        <f>'MAR''24'!G13</f>
        <v>3614.46</v>
      </c>
      <c r="H13" s="1871">
        <f>'MAR''24'!H13</f>
        <v>207.13</v>
      </c>
      <c r="I13" s="1185">
        <f>'MAR''24'!I13</f>
        <v>0.59</v>
      </c>
      <c r="J13" s="1185"/>
      <c r="K13" s="1185"/>
      <c r="L13" s="1185">
        <f>'MAR''24'!L13</f>
        <v>2</v>
      </c>
      <c r="M13" s="1185">
        <f>'MAR''24'!M13</f>
        <v>25</v>
      </c>
      <c r="N13" s="1185"/>
      <c r="O13" s="1185"/>
      <c r="P13" s="1185"/>
      <c r="Q13" s="1185"/>
      <c r="R13" s="1185"/>
      <c r="S13" s="1185"/>
      <c r="T13" s="1185"/>
      <c r="U13" s="1185"/>
      <c r="V13" s="1185">
        <f>'MAR''24'!V13</f>
        <v>0</v>
      </c>
      <c r="W13" s="1876"/>
    </row>
    <row r="14" spans="1:23" s="1875" customFormat="1">
      <c r="A14" s="1876"/>
      <c r="B14" s="1185" t="str">
        <f>'MAR''24'!B14</f>
        <v>04.03.24</v>
      </c>
      <c r="C14" s="1185">
        <f>'MAR''24'!C14</f>
        <v>12</v>
      </c>
      <c r="D14" s="1185">
        <f>'MAR''24'!D14</f>
        <v>640</v>
      </c>
      <c r="E14" s="1269"/>
      <c r="F14" s="1184">
        <f>'MAR''24'!F14</f>
        <v>59</v>
      </c>
      <c r="G14" s="1185">
        <f>'MAR''24'!G14</f>
        <v>3588.03</v>
      </c>
      <c r="H14" s="1871">
        <f>'MAR''24'!H14</f>
        <v>242.16</v>
      </c>
      <c r="I14" s="1185">
        <f>'MAR''24'!I14</f>
        <v>0.79</v>
      </c>
      <c r="J14" s="1185"/>
      <c r="K14" s="1185"/>
      <c r="L14" s="1185">
        <f>'MAR''24'!L14</f>
        <v>2</v>
      </c>
      <c r="M14" s="1185">
        <f>'MAR''24'!M14</f>
        <v>30</v>
      </c>
      <c r="N14" s="1185"/>
      <c r="O14" s="1185"/>
      <c r="P14" s="1185"/>
      <c r="Q14" s="1185"/>
      <c r="R14" s="1185"/>
      <c r="S14" s="1185"/>
      <c r="T14" s="1185"/>
      <c r="U14" s="1185"/>
      <c r="V14" s="1185">
        <f>'MAR''24'!V14</f>
        <v>0</v>
      </c>
      <c r="W14" s="1876"/>
    </row>
    <row r="15" spans="1:23" s="1875" customFormat="1">
      <c r="A15" s="1876"/>
      <c r="B15" s="1185" t="str">
        <f>'MAR''24'!B15</f>
        <v>04.03.24</v>
      </c>
      <c r="C15" s="1185">
        <f>'MAR''24'!C15</f>
        <v>13</v>
      </c>
      <c r="D15" s="1185">
        <f>'MAR''24'!D15</f>
        <v>641</v>
      </c>
      <c r="E15" s="1269"/>
      <c r="F15" s="1184">
        <f>'MAR''24'!F15</f>
        <v>58</v>
      </c>
      <c r="G15" s="1185">
        <f>'MAR''24'!G15</f>
        <v>3528.69</v>
      </c>
      <c r="H15" s="1871">
        <f>'MAR''24'!H15</f>
        <v>222.31</v>
      </c>
      <c r="I15" s="1185">
        <f>'MAR''24'!I15</f>
        <v>0.6</v>
      </c>
      <c r="J15" s="1185"/>
      <c r="K15" s="1185"/>
      <c r="L15" s="1185">
        <f>'MAR''24'!L15</f>
        <v>2</v>
      </c>
      <c r="M15" s="1185">
        <f>'MAR''24'!M15</f>
        <v>0</v>
      </c>
      <c r="N15" s="1185"/>
      <c r="O15" s="1185"/>
      <c r="P15" s="1185"/>
      <c r="Q15" s="1185"/>
      <c r="R15" s="1185"/>
      <c r="S15" s="1185"/>
      <c r="T15" s="1185"/>
      <c r="U15" s="1185"/>
      <c r="V15" s="1185">
        <f>'MAR''24'!V15</f>
        <v>0</v>
      </c>
      <c r="W15" s="1876"/>
    </row>
    <row r="16" spans="1:23" s="1875" customFormat="1">
      <c r="A16" s="1876"/>
      <c r="B16" s="1185" t="str">
        <f>'MAR''24'!B16</f>
        <v>04.03.24</v>
      </c>
      <c r="C16" s="1185">
        <f>'MAR''24'!C16</f>
        <v>14</v>
      </c>
      <c r="D16" s="1185">
        <f>'MAR''24'!D16</f>
        <v>642</v>
      </c>
      <c r="E16" s="1269"/>
      <c r="F16" s="1184">
        <f>'MAR''24'!F16</f>
        <v>59</v>
      </c>
      <c r="G16" s="1185">
        <f>'MAR''24'!G16</f>
        <v>3614.31</v>
      </c>
      <c r="H16" s="1185">
        <f>'MAR''24'!H16</f>
        <v>194.69</v>
      </c>
      <c r="I16" s="1185">
        <f>'MAR''24'!I16</f>
        <v>2</v>
      </c>
      <c r="J16" s="1185"/>
      <c r="K16" s="1185"/>
      <c r="L16" s="1185">
        <f>'MAR''24'!L16</f>
        <v>2</v>
      </c>
      <c r="M16" s="1185">
        <f>'MAR''24'!M16</f>
        <v>15</v>
      </c>
      <c r="N16" s="1185"/>
      <c r="O16" s="1185"/>
      <c r="P16" s="1185"/>
      <c r="Q16" s="1185"/>
      <c r="R16" s="1185"/>
      <c r="S16" s="1185"/>
      <c r="T16" s="1185"/>
      <c r="U16" s="1185"/>
      <c r="V16" s="1185">
        <f>'MAR''24'!V16</f>
        <v>0</v>
      </c>
      <c r="W16" s="1876"/>
    </row>
    <row r="17" spans="1:23" s="1875" customFormat="1">
      <c r="A17" s="1876"/>
      <c r="B17" s="1185" t="str">
        <f>'MAR''24'!B17</f>
        <v>04.03.24</v>
      </c>
      <c r="C17" s="1185">
        <f>'MAR''24'!C17</f>
        <v>15</v>
      </c>
      <c r="D17" s="1185">
        <f>'MAR''24'!D17</f>
        <v>643</v>
      </c>
      <c r="E17" s="1269"/>
      <c r="F17" s="1184">
        <f>'MAR''24'!F17</f>
        <v>57</v>
      </c>
      <c r="G17" s="1185">
        <f>'MAR''24'!G17</f>
        <v>3522.85</v>
      </c>
      <c r="H17" s="1185">
        <f>'MAR''24'!H17</f>
        <v>176.55</v>
      </c>
      <c r="I17" s="1185">
        <f>'MAR''24'!I17</f>
        <v>0</v>
      </c>
      <c r="J17" s="1185"/>
      <c r="K17" s="1185"/>
      <c r="L17" s="1185">
        <f>'MAR''24'!L17</f>
        <v>2</v>
      </c>
      <c r="M17" s="1185">
        <f>'MAR''24'!M17</f>
        <v>35</v>
      </c>
      <c r="N17" s="1185"/>
      <c r="O17" s="1185"/>
      <c r="P17" s="1185"/>
      <c r="Q17" s="1185"/>
      <c r="R17" s="1185"/>
      <c r="S17" s="1185"/>
      <c r="T17" s="1185"/>
      <c r="U17" s="1185"/>
      <c r="V17" s="1185">
        <f>'MAR''24'!V17</f>
        <v>0</v>
      </c>
      <c r="W17" s="1876"/>
    </row>
    <row r="18" spans="1:23" s="1875" customFormat="1">
      <c r="A18" s="1876"/>
      <c r="B18" s="1185" t="str">
        <f>'MAR''24'!B18</f>
        <v>05.03.24</v>
      </c>
      <c r="C18" s="1185">
        <f>'MAR''24'!C18</f>
        <v>16</v>
      </c>
      <c r="D18" s="1185">
        <f>'MAR''24'!D18</f>
        <v>644</v>
      </c>
      <c r="E18" s="1269"/>
      <c r="F18" s="1184">
        <f>'MAR''24'!F18</f>
        <v>57</v>
      </c>
      <c r="G18" s="1185">
        <f>'MAR''24'!G18</f>
        <v>3508.46</v>
      </c>
      <c r="H18" s="1185">
        <f>'MAR''24'!H18</f>
        <v>189.52</v>
      </c>
      <c r="I18" s="1185">
        <f>'MAR''24'!I18</f>
        <v>1.38</v>
      </c>
      <c r="J18" s="1185"/>
      <c r="K18" s="1185"/>
      <c r="L18" s="1185">
        <f>'MAR''24'!L18</f>
        <v>2</v>
      </c>
      <c r="M18" s="1185">
        <f>'MAR''24'!M18</f>
        <v>30</v>
      </c>
      <c r="N18" s="1185"/>
      <c r="O18" s="1185"/>
      <c r="P18" s="1185"/>
      <c r="Q18" s="1185"/>
      <c r="R18" s="1185"/>
      <c r="S18" s="1185"/>
      <c r="T18" s="1185"/>
      <c r="U18" s="1185"/>
      <c r="V18" s="1185">
        <f>'MAR''24'!V18</f>
        <v>0</v>
      </c>
      <c r="W18" s="1876"/>
    </row>
    <row r="19" spans="1:23" s="1875" customFormat="1">
      <c r="A19" s="1876"/>
      <c r="B19" s="1185" t="str">
        <f>'MAR''24'!B19</f>
        <v>05.03.24</v>
      </c>
      <c r="C19" s="1185">
        <f>'MAR''24'!C19</f>
        <v>17</v>
      </c>
      <c r="D19" s="1185">
        <f>'MAR''24'!D19</f>
        <v>645</v>
      </c>
      <c r="E19" s="1269"/>
      <c r="F19" s="1184">
        <f>'MAR''24'!F19</f>
        <v>58</v>
      </c>
      <c r="G19" s="1185">
        <f>'MAR''24'!G19</f>
        <v>3590.42</v>
      </c>
      <c r="H19" s="1185">
        <f>'MAR''24'!H19</f>
        <v>179.97</v>
      </c>
      <c r="I19" s="1185">
        <f>'MAR''24'!I19</f>
        <v>0.39</v>
      </c>
      <c r="J19" s="1185"/>
      <c r="K19" s="1185"/>
      <c r="L19" s="1185">
        <f>'MAR''24'!L19</f>
        <v>2</v>
      </c>
      <c r="M19" s="1185">
        <f>'MAR''24'!M19</f>
        <v>20</v>
      </c>
      <c r="N19" s="1185"/>
      <c r="O19" s="1185"/>
      <c r="P19" s="1185"/>
      <c r="Q19" s="1185"/>
      <c r="R19" s="1185"/>
      <c r="S19" s="1185"/>
      <c r="T19" s="1185"/>
      <c r="U19" s="1185"/>
      <c r="V19" s="1185">
        <f>'MAR''24'!V19</f>
        <v>0</v>
      </c>
      <c r="W19" s="1876"/>
    </row>
    <row r="20" spans="1:23" s="1875" customFormat="1">
      <c r="A20" s="1876"/>
      <c r="B20" s="1185" t="str">
        <f>'MAR''24'!B20</f>
        <v>05.03.24</v>
      </c>
      <c r="C20" s="1185">
        <f>'MAR''24'!C20</f>
        <v>18</v>
      </c>
      <c r="D20" s="1185">
        <f>'MAR''24'!D20</f>
        <v>646</v>
      </c>
      <c r="E20" s="1269"/>
      <c r="F20" s="1184">
        <f>'MAR''24'!F20</f>
        <v>57</v>
      </c>
      <c r="G20" s="1185">
        <f>'MAR''24'!G20</f>
        <v>3488.05</v>
      </c>
      <c r="H20" s="1871">
        <f>'MAR''24'!H20</f>
        <v>213.93</v>
      </c>
      <c r="I20" s="1185">
        <f>'MAR''24'!I20</f>
        <v>2.58</v>
      </c>
      <c r="J20" s="1185"/>
      <c r="K20" s="1185"/>
      <c r="L20" s="1185">
        <f>'MAR''24'!L20</f>
        <v>2</v>
      </c>
      <c r="M20" s="1185">
        <f>'MAR''24'!M20</f>
        <v>10</v>
      </c>
      <c r="N20" s="1185"/>
      <c r="O20" s="1185"/>
      <c r="P20" s="1185"/>
      <c r="Q20" s="1185"/>
      <c r="R20" s="1185"/>
      <c r="S20" s="1185"/>
      <c r="T20" s="1185"/>
      <c r="U20" s="1185"/>
      <c r="V20" s="1185">
        <f>'MAR''24'!V20</f>
        <v>0</v>
      </c>
      <c r="W20" s="1876"/>
    </row>
    <row r="21" spans="1:23" s="1875" customFormat="1">
      <c r="A21" s="1876"/>
      <c r="B21" s="1185" t="str">
        <f>'MAR''24'!B21</f>
        <v>05.03.24</v>
      </c>
      <c r="C21" s="1185">
        <f>'MAR''24'!C21</f>
        <v>19</v>
      </c>
      <c r="D21" s="1185">
        <f>'MAR''24'!D21</f>
        <v>647</v>
      </c>
      <c r="E21" s="1269"/>
      <c r="F21" s="1184">
        <f>'MAR''24'!F21</f>
        <v>58</v>
      </c>
      <c r="G21" s="1185">
        <f>'MAR''24'!G21</f>
        <v>3510.24</v>
      </c>
      <c r="H21" s="1871">
        <f>'MAR''24'!H21</f>
        <v>254.16</v>
      </c>
      <c r="I21" s="1185">
        <f>'MAR''24'!I21</f>
        <v>0</v>
      </c>
      <c r="J21" s="1185"/>
      <c r="K21" s="1185"/>
      <c r="L21" s="1185">
        <f>'MAR''24'!L21</f>
        <v>1</v>
      </c>
      <c r="M21" s="1185">
        <f>'MAR''24'!M21</f>
        <v>40</v>
      </c>
      <c r="N21" s="1185"/>
      <c r="O21" s="1185"/>
      <c r="P21" s="1185"/>
      <c r="Q21" s="1185"/>
      <c r="R21" s="1185"/>
      <c r="S21" s="1185"/>
      <c r="T21" s="1185"/>
      <c r="U21" s="1185"/>
      <c r="V21" s="1185">
        <f>'MAR''24'!V21</f>
        <v>0</v>
      </c>
      <c r="W21" s="1876"/>
    </row>
    <row r="22" spans="1:23" s="1875" customFormat="1">
      <c r="A22" s="1876"/>
      <c r="B22" s="1185" t="str">
        <f>'MAR''24'!B22</f>
        <v>05.03.24</v>
      </c>
      <c r="C22" s="1185">
        <f>'MAR''24'!C22</f>
        <v>20</v>
      </c>
      <c r="D22" s="1185">
        <f>'MAR''24'!D22</f>
        <v>648</v>
      </c>
      <c r="E22" s="1269"/>
      <c r="F22" s="1184">
        <f>'MAR''24'!F22</f>
        <v>59</v>
      </c>
      <c r="G22" s="1185">
        <f>'MAR''24'!G22</f>
        <v>3565.23</v>
      </c>
      <c r="H22" s="1871">
        <f>'MAR''24'!H22</f>
        <v>264.17</v>
      </c>
      <c r="I22" s="1185">
        <f>'MAR''24'!I22</f>
        <v>0</v>
      </c>
      <c r="J22" s="1185"/>
      <c r="K22" s="1185"/>
      <c r="L22" s="1185">
        <f>'MAR''24'!L22</f>
        <v>1</v>
      </c>
      <c r="M22" s="1185">
        <f>'MAR''24'!M22</f>
        <v>50</v>
      </c>
      <c r="N22" s="1185"/>
      <c r="O22" s="1185"/>
      <c r="P22" s="1185"/>
      <c r="Q22" s="1185"/>
      <c r="R22" s="1185"/>
      <c r="S22" s="1185"/>
      <c r="T22" s="1185"/>
      <c r="U22" s="1185"/>
      <c r="V22" s="1185">
        <f>'MAR''24'!V22</f>
        <v>0</v>
      </c>
      <c r="W22" s="1876"/>
    </row>
    <row r="23" spans="1:23" s="1875" customFormat="1">
      <c r="A23" s="1876"/>
      <c r="B23" s="1185" t="str">
        <f>'MAR''24'!B23</f>
        <v>06.03.24</v>
      </c>
      <c r="C23" s="1185">
        <f>'MAR''24'!C23</f>
        <v>21</v>
      </c>
      <c r="D23" s="1185">
        <f>'MAR''24'!D23</f>
        <v>649</v>
      </c>
      <c r="E23" s="1269"/>
      <c r="F23" s="1184">
        <f>'MAR''24'!F23</f>
        <v>55</v>
      </c>
      <c r="G23" s="1185">
        <f>'MAR''24'!G23</f>
        <v>3420.08</v>
      </c>
      <c r="H23" s="1185">
        <f>'MAR''24'!H23</f>
        <v>149.69999999999999</v>
      </c>
      <c r="I23" s="1185">
        <f>'MAR''24'!I23</f>
        <v>3.18</v>
      </c>
      <c r="J23" s="1185"/>
      <c r="K23" s="1185"/>
      <c r="L23" s="1185">
        <f>'MAR''24'!L23</f>
        <v>2</v>
      </c>
      <c r="M23" s="1185">
        <f>'MAR''24'!M23</f>
        <v>25</v>
      </c>
      <c r="N23" s="1185"/>
      <c r="O23" s="1185"/>
      <c r="P23" s="1185"/>
      <c r="Q23" s="1185"/>
      <c r="R23" s="1185"/>
      <c r="S23" s="1185"/>
      <c r="T23" s="1185"/>
      <c r="U23" s="1185"/>
      <c r="V23" s="1185">
        <f>'MAR''24'!V23</f>
        <v>8662.5</v>
      </c>
      <c r="W23" s="1876"/>
    </row>
    <row r="24" spans="1:23" s="1875" customFormat="1">
      <c r="A24" s="1876"/>
      <c r="B24" s="1185" t="str">
        <f>'MAR''24'!B24</f>
        <v>06.03.24</v>
      </c>
      <c r="C24" s="1185">
        <f>'MAR''24'!C24</f>
        <v>22</v>
      </c>
      <c r="D24" s="1185">
        <f>'MAR''24'!D24</f>
        <v>650</v>
      </c>
      <c r="E24" s="1269"/>
      <c r="F24" s="1184">
        <f>'MAR''24'!F24</f>
        <v>57</v>
      </c>
      <c r="G24" s="1185">
        <f>'MAR''24'!G24</f>
        <v>3534.25</v>
      </c>
      <c r="H24" s="1185">
        <f>'MAR''24'!H24</f>
        <v>166.94</v>
      </c>
      <c r="I24" s="1185">
        <f>'MAR''24'!I24</f>
        <v>1.79</v>
      </c>
      <c r="J24" s="1185"/>
      <c r="K24" s="1185"/>
      <c r="L24" s="1185">
        <f>'MAR''24'!L24</f>
        <v>2</v>
      </c>
      <c r="M24" s="1185">
        <f>'MAR''24'!M24</f>
        <v>30</v>
      </c>
      <c r="N24" s="1185"/>
      <c r="O24" s="1185"/>
      <c r="P24" s="1185"/>
      <c r="Q24" s="1185"/>
      <c r="R24" s="1185"/>
      <c r="S24" s="1185"/>
      <c r="T24" s="1185"/>
      <c r="U24" s="1185"/>
      <c r="V24" s="1185">
        <f>'MAR''24'!V24</f>
        <v>8977.5</v>
      </c>
      <c r="W24" s="1876"/>
    </row>
    <row r="25" spans="1:23" s="1875" customFormat="1">
      <c r="A25" s="1876"/>
      <c r="B25" s="1185" t="str">
        <f>'MAR''24'!B25</f>
        <v>06.03.24</v>
      </c>
      <c r="C25" s="1185">
        <f>'MAR''24'!C25</f>
        <v>23</v>
      </c>
      <c r="D25" s="1185">
        <f>'MAR''24'!D25</f>
        <v>651</v>
      </c>
      <c r="E25" s="1269"/>
      <c r="F25" s="1184">
        <f>'MAR''24'!F25</f>
        <v>57</v>
      </c>
      <c r="G25" s="1185">
        <f>'MAR''24'!G25</f>
        <v>3525.86</v>
      </c>
      <c r="H25" s="1185">
        <f>'MAR''24'!H25</f>
        <v>171.93</v>
      </c>
      <c r="I25" s="1185">
        <f>'MAR''24'!I25</f>
        <v>1.19</v>
      </c>
      <c r="J25" s="1185"/>
      <c r="K25" s="1185"/>
      <c r="L25" s="1185">
        <f>'MAR''24'!L25</f>
        <v>2</v>
      </c>
      <c r="M25" s="1185">
        <f>'MAR''24'!M25</f>
        <v>5</v>
      </c>
      <c r="N25" s="1185"/>
      <c r="O25" s="1185"/>
      <c r="P25" s="1185"/>
      <c r="Q25" s="1185"/>
      <c r="R25" s="1185"/>
      <c r="S25" s="1185"/>
      <c r="T25" s="1185"/>
      <c r="U25" s="1185"/>
      <c r="V25" s="1185">
        <f>'MAR''24'!V25</f>
        <v>0</v>
      </c>
      <c r="W25" s="1876"/>
    </row>
    <row r="26" spans="1:23" s="1875" customFormat="1">
      <c r="A26" s="1876"/>
      <c r="B26" s="1185" t="str">
        <f>'MAR''24'!B26</f>
        <v>06.03.24</v>
      </c>
      <c r="C26" s="1185">
        <f>'MAR''24'!C26</f>
        <v>24</v>
      </c>
      <c r="D26" s="1185">
        <f>'MAR''24'!D26</f>
        <v>652</v>
      </c>
      <c r="E26" s="1269"/>
      <c r="F26" s="1184">
        <f>'MAR''24'!F26</f>
        <v>59</v>
      </c>
      <c r="G26" s="1185">
        <f>'MAR''24'!G26</f>
        <v>3617.71</v>
      </c>
      <c r="H26" s="1185">
        <f>'MAR''24'!H26</f>
        <v>194.69</v>
      </c>
      <c r="I26" s="1185">
        <f>'MAR''24'!I26</f>
        <v>5.4</v>
      </c>
      <c r="J26" s="1185"/>
      <c r="K26" s="1185"/>
      <c r="L26" s="1185">
        <f>'MAR''24'!L26</f>
        <v>2</v>
      </c>
      <c r="M26" s="1185">
        <f>'MAR''24'!M26</f>
        <v>15</v>
      </c>
      <c r="N26" s="1185"/>
      <c r="O26" s="1185"/>
      <c r="P26" s="1185"/>
      <c r="Q26" s="1185"/>
      <c r="R26" s="1185"/>
      <c r="S26" s="1185"/>
      <c r="T26" s="1185"/>
      <c r="U26" s="1185"/>
      <c r="V26" s="1185">
        <f>'MAR''24'!V26</f>
        <v>0</v>
      </c>
      <c r="W26" s="1876"/>
    </row>
    <row r="27" spans="1:23" s="1875" customFormat="1">
      <c r="A27" s="1876"/>
      <c r="B27" s="1185" t="str">
        <f>'MAR''24'!B27</f>
        <v>06.03.24</v>
      </c>
      <c r="C27" s="1185">
        <f>'MAR''24'!C27</f>
        <v>25</v>
      </c>
      <c r="D27" s="1185">
        <f>'MAR''24'!D27</f>
        <v>653</v>
      </c>
      <c r="E27" s="1269"/>
      <c r="F27" s="1184">
        <f>'MAR''24'!F27</f>
        <v>59</v>
      </c>
      <c r="G27" s="1185">
        <f>'MAR''24'!G27</f>
        <v>3588.45</v>
      </c>
      <c r="H27" s="1871">
        <f>'MAR''24'!H27</f>
        <v>235.35</v>
      </c>
      <c r="I27" s="1185">
        <f>'MAR''24'!I27</f>
        <v>0</v>
      </c>
      <c r="J27" s="1185"/>
      <c r="K27" s="1185"/>
      <c r="L27" s="1185">
        <f>'MAR''24'!L27</f>
        <v>1</v>
      </c>
      <c r="M27" s="1185">
        <f>'MAR''24'!M27</f>
        <v>40</v>
      </c>
      <c r="N27" s="1185"/>
      <c r="O27" s="1185"/>
      <c r="P27" s="1185"/>
      <c r="Q27" s="1185"/>
      <c r="R27" s="1185"/>
      <c r="S27" s="1185"/>
      <c r="T27" s="1185"/>
      <c r="U27" s="1185"/>
      <c r="V27" s="1185">
        <f>'MAR''24'!V27</f>
        <v>0</v>
      </c>
      <c r="W27" s="1876"/>
    </row>
    <row r="28" spans="1:23" s="1875" customFormat="1">
      <c r="A28" s="1876"/>
      <c r="B28" s="1185" t="str">
        <f>'MAR''24'!B28</f>
        <v>06.03.24</v>
      </c>
      <c r="C28" s="1185">
        <f>'MAR''24'!C28</f>
        <v>26</v>
      </c>
      <c r="D28" s="1185">
        <f>'MAR''24'!D28</f>
        <v>654</v>
      </c>
      <c r="E28" s="1269"/>
      <c r="F28" s="1184">
        <f>'MAR''24'!F28</f>
        <v>59</v>
      </c>
      <c r="G28" s="1185">
        <f>'MAR''24'!G28</f>
        <v>3558.08</v>
      </c>
      <c r="H28" s="1871">
        <f>'MAR''24'!H28</f>
        <v>257.32</v>
      </c>
      <c r="I28" s="1185">
        <f>'MAR''24'!I28</f>
        <v>0</v>
      </c>
      <c r="J28" s="1185"/>
      <c r="K28" s="1185"/>
      <c r="L28" s="1185">
        <f>'MAR''24'!L28</f>
        <v>2</v>
      </c>
      <c r="M28" s="1185">
        <f>'MAR''24'!M28</f>
        <v>20</v>
      </c>
      <c r="N28" s="1185"/>
      <c r="O28" s="1185"/>
      <c r="P28" s="1185"/>
      <c r="Q28" s="1185"/>
      <c r="R28" s="1185"/>
      <c r="S28" s="1185"/>
      <c r="T28" s="1185"/>
      <c r="U28" s="1185"/>
      <c r="V28" s="1185">
        <f>'MAR''24'!V28</f>
        <v>0</v>
      </c>
      <c r="W28" s="1876"/>
    </row>
    <row r="29" spans="1:23" s="1875" customFormat="1">
      <c r="A29" s="1876"/>
      <c r="B29" s="1185" t="str">
        <f>'MAR''24'!B29</f>
        <v>07.03.24</v>
      </c>
      <c r="C29" s="1185">
        <f>'MAR''24'!C29</f>
        <v>27</v>
      </c>
      <c r="D29" s="1185">
        <f>'MAR''24'!D29</f>
        <v>655</v>
      </c>
      <c r="E29" s="1269"/>
      <c r="F29" s="1184">
        <f>'MAR''24'!F29</f>
        <v>58</v>
      </c>
      <c r="G29" s="1185">
        <f>'MAR''24'!G29</f>
        <v>3525.26</v>
      </c>
      <c r="H29" s="1871">
        <f>'MAR''24'!H29</f>
        <v>233.54</v>
      </c>
      <c r="I29" s="1185">
        <f>'MAR''24'!I29</f>
        <v>0</v>
      </c>
      <c r="J29" s="1185"/>
      <c r="K29" s="1185"/>
      <c r="L29" s="1185">
        <f>'MAR''24'!L29</f>
        <v>2</v>
      </c>
      <c r="M29" s="1185">
        <f>'MAR''24'!M29</f>
        <v>30</v>
      </c>
      <c r="N29" s="1185"/>
      <c r="O29" s="1185"/>
      <c r="P29" s="1185"/>
      <c r="Q29" s="1185"/>
      <c r="R29" s="1185"/>
      <c r="S29" s="1185"/>
      <c r="T29" s="1185"/>
      <c r="U29" s="1185"/>
      <c r="V29" s="1185">
        <f>'MAR''24'!V29</f>
        <v>0</v>
      </c>
      <c r="W29" s="1876"/>
    </row>
    <row r="30" spans="1:23" s="1875" customFormat="1">
      <c r="A30" s="1876"/>
      <c r="B30" s="1185" t="str">
        <f>'MAR''24'!B30</f>
        <v>07.03.24</v>
      </c>
      <c r="C30" s="1185">
        <f>'MAR''24'!C30</f>
        <v>28</v>
      </c>
      <c r="D30" s="1185">
        <f>'MAR''24'!D30</f>
        <v>656</v>
      </c>
      <c r="E30" s="1269"/>
      <c r="F30" s="1184">
        <f>'MAR''24'!F30</f>
        <v>57</v>
      </c>
      <c r="G30" s="1185">
        <f>'MAR''24'!G30</f>
        <v>3487.65</v>
      </c>
      <c r="H30" s="1871">
        <f>'MAR''24'!H30</f>
        <v>215.98</v>
      </c>
      <c r="I30" s="1185">
        <f>'MAR''24'!I30</f>
        <v>4.18</v>
      </c>
      <c r="J30" s="1185"/>
      <c r="K30" s="1185"/>
      <c r="L30" s="1185">
        <f>'MAR''24'!L30</f>
        <v>1</v>
      </c>
      <c r="M30" s="1185">
        <f>'MAR''24'!M30</f>
        <v>25</v>
      </c>
      <c r="N30" s="1185"/>
      <c r="O30" s="1185"/>
      <c r="P30" s="1185"/>
      <c r="Q30" s="1185"/>
      <c r="R30" s="1185"/>
      <c r="S30" s="1185"/>
      <c r="T30" s="1185"/>
      <c r="U30" s="1185"/>
      <c r="V30" s="1185">
        <f>'MAR''24'!V30</f>
        <v>8977.5</v>
      </c>
      <c r="W30" s="1876"/>
    </row>
    <row r="31" spans="1:23" s="1875" customFormat="1">
      <c r="A31" s="1876"/>
      <c r="B31" s="1185" t="str">
        <f>'MAR''24'!B31</f>
        <v>07.03.24</v>
      </c>
      <c r="C31" s="1185">
        <f>'MAR''24'!C31</f>
        <v>29</v>
      </c>
      <c r="D31" s="1185">
        <f>'MAR''24'!D31</f>
        <v>657</v>
      </c>
      <c r="E31" s="1269"/>
      <c r="F31" s="1184">
        <f>'MAR''24'!F31</f>
        <v>58</v>
      </c>
      <c r="G31" s="1185">
        <f>'MAR''24'!G31</f>
        <v>3506.47</v>
      </c>
      <c r="H31" s="1871">
        <f>'MAR''24'!H31</f>
        <v>249.53</v>
      </c>
      <c r="I31" s="1185">
        <f>'MAR''24'!I31</f>
        <v>0</v>
      </c>
      <c r="J31" s="1185"/>
      <c r="K31" s="1185"/>
      <c r="L31" s="1185">
        <f>'MAR''24'!L31</f>
        <v>2</v>
      </c>
      <c r="M31" s="1185">
        <f>'MAR''24'!M31</f>
        <v>5</v>
      </c>
      <c r="N31" s="1185"/>
      <c r="O31" s="1185"/>
      <c r="P31" s="1185"/>
      <c r="Q31" s="1185"/>
      <c r="R31" s="1185"/>
      <c r="S31" s="1185"/>
      <c r="T31" s="1185"/>
      <c r="U31" s="1185"/>
      <c r="V31" s="1185">
        <f>'MAR''24'!V31</f>
        <v>0</v>
      </c>
      <c r="W31" s="1876"/>
    </row>
    <row r="32" spans="1:23" s="1875" customFormat="1">
      <c r="A32" s="1876"/>
      <c r="B32" s="1185" t="str">
        <f>'MAR''24'!B32</f>
        <v>07.03.24</v>
      </c>
      <c r="C32" s="1185">
        <f>'MAR''24'!C32</f>
        <v>30</v>
      </c>
      <c r="D32" s="1185">
        <f>'MAR''24'!D32</f>
        <v>658</v>
      </c>
      <c r="E32" s="1269"/>
      <c r="F32" s="1184">
        <f>'MAR''24'!F32</f>
        <v>58</v>
      </c>
      <c r="G32" s="1185">
        <f>'MAR''24'!G32</f>
        <v>3568.05</v>
      </c>
      <c r="H32" s="1185">
        <f>'MAR''24'!H32</f>
        <v>193.94</v>
      </c>
      <c r="I32" s="1185">
        <f>'MAR''24'!I32</f>
        <v>0.39</v>
      </c>
      <c r="J32" s="1185"/>
      <c r="K32" s="1185"/>
      <c r="L32" s="1185">
        <f>'MAR''24'!L32</f>
        <v>2</v>
      </c>
      <c r="M32" s="1185">
        <f>'MAR''24'!M32</f>
        <v>10</v>
      </c>
      <c r="N32" s="1185"/>
      <c r="O32" s="1185"/>
      <c r="P32" s="1185"/>
      <c r="Q32" s="1185"/>
      <c r="R32" s="1185"/>
      <c r="S32" s="1185"/>
      <c r="T32" s="1185"/>
      <c r="U32" s="1185"/>
      <c r="V32" s="1185">
        <f>'MAR''24'!V32</f>
        <v>0</v>
      </c>
      <c r="W32" s="1876"/>
    </row>
    <row r="33" spans="1:23" s="1875" customFormat="1">
      <c r="A33" s="1876"/>
      <c r="B33" s="1185" t="str">
        <f>'MAR''24'!B33</f>
        <v>07.03.24</v>
      </c>
      <c r="C33" s="1185">
        <f>'MAR''24'!C33</f>
        <v>31</v>
      </c>
      <c r="D33" s="1185">
        <f>'MAR''24'!D33</f>
        <v>659</v>
      </c>
      <c r="E33" s="1269"/>
      <c r="F33" s="1184">
        <f>'MAR''24'!F33</f>
        <v>59</v>
      </c>
      <c r="G33" s="1185">
        <f>'MAR''24'!G33</f>
        <v>3621.05</v>
      </c>
      <c r="H33" s="1871">
        <f>'MAR''24'!H33</f>
        <v>204.92</v>
      </c>
      <c r="I33" s="1185">
        <f>'MAR''24'!I33</f>
        <v>2.17</v>
      </c>
      <c r="J33" s="1185"/>
      <c r="K33" s="1185"/>
      <c r="L33" s="1185">
        <f>'MAR''24'!L33</f>
        <v>1</v>
      </c>
      <c r="M33" s="1185">
        <f>'MAR''24'!M33</f>
        <v>50</v>
      </c>
      <c r="N33" s="1185"/>
      <c r="O33" s="1185"/>
      <c r="P33" s="1185"/>
      <c r="Q33" s="1185"/>
      <c r="R33" s="1185"/>
      <c r="S33" s="1185"/>
      <c r="T33" s="1185"/>
      <c r="U33" s="1185"/>
      <c r="V33" s="1185">
        <f>'MAR''24'!V33</f>
        <v>0</v>
      </c>
      <c r="W33" s="1876"/>
    </row>
    <row r="34" spans="1:23" s="1875" customFormat="1">
      <c r="A34" s="1876"/>
      <c r="B34" s="1185" t="str">
        <f>'MAR''24'!B34</f>
        <v>07.03.24</v>
      </c>
      <c r="C34" s="1185">
        <f>'MAR''24'!C34</f>
        <v>32</v>
      </c>
      <c r="D34" s="1185">
        <f>'MAR''24'!D34</f>
        <v>660</v>
      </c>
      <c r="E34" s="1269"/>
      <c r="F34" s="1184">
        <f>'MAR''24'!F34</f>
        <v>59</v>
      </c>
      <c r="G34" s="1185">
        <f>'MAR''24'!G34</f>
        <v>3597.43</v>
      </c>
      <c r="H34" s="1871">
        <f>'MAR''24'!H34</f>
        <v>233.94</v>
      </c>
      <c r="I34" s="1185">
        <f>'MAR''24'!I34</f>
        <v>1.97</v>
      </c>
      <c r="J34" s="1185"/>
      <c r="K34" s="1185"/>
      <c r="L34" s="1185">
        <f>'MAR''24'!L34</f>
        <v>2</v>
      </c>
      <c r="M34" s="1185">
        <f>'MAR''24'!M34</f>
        <v>15</v>
      </c>
      <c r="N34" s="1185"/>
      <c r="O34" s="1185"/>
      <c r="P34" s="1185"/>
      <c r="Q34" s="1185"/>
      <c r="R34" s="1185"/>
      <c r="S34" s="1185"/>
      <c r="T34" s="1185"/>
      <c r="U34" s="1185"/>
      <c r="V34" s="1185">
        <f>'MAR''24'!V34</f>
        <v>0</v>
      </c>
      <c r="W34" s="1876"/>
    </row>
    <row r="35" spans="1:23" s="1875" customFormat="1">
      <c r="A35" s="1876"/>
      <c r="B35" s="1185" t="str">
        <f>'MAR''24'!B35</f>
        <v>08.03.24</v>
      </c>
      <c r="C35" s="1185">
        <f>'MAR''24'!C35</f>
        <v>33</v>
      </c>
      <c r="D35" s="1185">
        <f>'MAR''24'!D35</f>
        <v>661</v>
      </c>
      <c r="E35" s="1269"/>
      <c r="F35" s="1184">
        <f>'MAR''24'!F35</f>
        <v>59</v>
      </c>
      <c r="G35" s="1185">
        <f>'MAR''24'!G35</f>
        <v>3571.05</v>
      </c>
      <c r="H35" s="1871">
        <f>'MAR''24'!H35</f>
        <v>253.14</v>
      </c>
      <c r="I35" s="1185">
        <f>'MAR''24'!I35</f>
        <v>0.39</v>
      </c>
      <c r="J35" s="1185"/>
      <c r="K35" s="1185"/>
      <c r="L35" s="1185">
        <f>'MAR''24'!L35</f>
        <v>2</v>
      </c>
      <c r="M35" s="1185">
        <f>'MAR''24'!M35</f>
        <v>15</v>
      </c>
      <c r="N35" s="1185"/>
      <c r="O35" s="1185"/>
      <c r="P35" s="1185"/>
      <c r="Q35" s="1185"/>
      <c r="R35" s="1185"/>
      <c r="S35" s="1185"/>
      <c r="T35" s="1185"/>
      <c r="U35" s="1185"/>
      <c r="V35" s="1185">
        <f>'MAR''24'!V35</f>
        <v>0</v>
      </c>
      <c r="W35" s="1876"/>
    </row>
    <row r="36" spans="1:23" s="1875" customFormat="1">
      <c r="A36" s="1876"/>
      <c r="B36" s="1185" t="str">
        <f>'MAR''24'!B36</f>
        <v>08.03.24</v>
      </c>
      <c r="C36" s="1185">
        <f>'MAR''24'!C36</f>
        <v>34</v>
      </c>
      <c r="D36" s="1185">
        <f>'MAR''24'!D36</f>
        <v>662</v>
      </c>
      <c r="E36" s="1269"/>
      <c r="F36" s="1184">
        <f>'MAR''24'!F36</f>
        <v>58</v>
      </c>
      <c r="G36" s="1185">
        <f>'MAR''24'!G36</f>
        <v>3582.09</v>
      </c>
      <c r="H36" s="1185">
        <f>'MAR''24'!H36</f>
        <v>170.5</v>
      </c>
      <c r="I36" s="1185">
        <f>'MAR''24'!I36</f>
        <v>2.19</v>
      </c>
      <c r="J36" s="1185"/>
      <c r="K36" s="1185"/>
      <c r="L36" s="1185">
        <f>'MAR''24'!L36</f>
        <v>2</v>
      </c>
      <c r="M36" s="1185">
        <f>'MAR''24'!M36</f>
        <v>40</v>
      </c>
      <c r="N36" s="1185"/>
      <c r="O36" s="1185"/>
      <c r="P36" s="1185"/>
      <c r="Q36" s="1185"/>
      <c r="R36" s="1185"/>
      <c r="S36" s="1185"/>
      <c r="T36" s="1185"/>
      <c r="U36" s="1185"/>
      <c r="V36" s="1185">
        <f>'MAR''24'!V36</f>
        <v>0</v>
      </c>
      <c r="W36" s="1876"/>
    </row>
    <row r="37" spans="1:23" s="1875" customFormat="1">
      <c r="A37" s="1876"/>
      <c r="B37" s="1185" t="str">
        <f>'MAR''24'!B37</f>
        <v>08.03.24</v>
      </c>
      <c r="C37" s="1185">
        <f>'MAR''24'!C37</f>
        <v>35</v>
      </c>
      <c r="D37" s="1185">
        <f>'MAR''24'!D37</f>
        <v>663</v>
      </c>
      <c r="E37" s="1269"/>
      <c r="F37" s="1184">
        <f>'MAR''24'!F37</f>
        <v>57</v>
      </c>
      <c r="G37" s="1185">
        <f>'MAR''24'!G37</f>
        <v>3544.46</v>
      </c>
      <c r="H37" s="1185">
        <f>'MAR''24'!H37</f>
        <v>157.1</v>
      </c>
      <c r="I37" s="1185">
        <f>'MAR''24'!I37</f>
        <v>4.96</v>
      </c>
      <c r="J37" s="1185"/>
      <c r="K37" s="1185"/>
      <c r="L37" s="1185">
        <f>'MAR''24'!L37</f>
        <v>2</v>
      </c>
      <c r="M37" s="1185">
        <f>'MAR''24'!M37</f>
        <v>20</v>
      </c>
      <c r="N37" s="1185"/>
      <c r="O37" s="1185"/>
      <c r="P37" s="1185"/>
      <c r="Q37" s="1185"/>
      <c r="R37" s="1185"/>
      <c r="S37" s="1185"/>
      <c r="T37" s="1185"/>
      <c r="U37" s="1185"/>
      <c r="V37" s="1185">
        <f>'MAR''24'!V37</f>
        <v>8977.5</v>
      </c>
      <c r="W37" s="1876"/>
    </row>
    <row r="38" spans="1:23" s="1875" customFormat="1">
      <c r="A38" s="1876"/>
      <c r="B38" s="1185" t="str">
        <f>'MAR''24'!B38</f>
        <v>08.03.24</v>
      </c>
      <c r="C38" s="1185">
        <f>'MAR''24'!C38</f>
        <v>36</v>
      </c>
      <c r="D38" s="1185">
        <f>'MAR''24'!D38</f>
        <v>664</v>
      </c>
      <c r="E38" s="1269"/>
      <c r="F38" s="1184">
        <f>'MAR''24'!F38</f>
        <v>58</v>
      </c>
      <c r="G38" s="1185">
        <f>'MAR''24'!G38</f>
        <v>3609.47</v>
      </c>
      <c r="H38" s="1185">
        <f>'MAR''24'!H38</f>
        <v>152.68</v>
      </c>
      <c r="I38" s="1185">
        <f>'MAR''24'!I38</f>
        <v>6.15</v>
      </c>
      <c r="J38" s="1185"/>
      <c r="K38" s="1185"/>
      <c r="L38" s="1185">
        <f>'MAR''24'!L38</f>
        <v>2</v>
      </c>
      <c r="M38" s="1185">
        <f>'MAR''24'!M38</f>
        <v>20</v>
      </c>
      <c r="N38" s="1185"/>
      <c r="O38" s="1185"/>
      <c r="P38" s="1185"/>
      <c r="Q38" s="1185"/>
      <c r="R38" s="1185"/>
      <c r="S38" s="1185"/>
      <c r="T38" s="1185"/>
      <c r="U38" s="1185"/>
      <c r="V38" s="1185">
        <f>'MAR''24'!V38</f>
        <v>0</v>
      </c>
      <c r="W38" s="1876"/>
    </row>
    <row r="39" spans="1:23" s="1875" customFormat="1">
      <c r="A39" s="1876"/>
      <c r="B39" s="1185" t="str">
        <f>'MAR''24'!B39</f>
        <v>08.03.24</v>
      </c>
      <c r="C39" s="1185">
        <f>'MAR''24'!C39</f>
        <v>37</v>
      </c>
      <c r="D39" s="1185">
        <f>'MAR''24'!D39</f>
        <v>665</v>
      </c>
      <c r="E39" s="1269"/>
      <c r="F39" s="1184">
        <f>'MAR''24'!F39</f>
        <v>57</v>
      </c>
      <c r="G39" s="1185">
        <f>'MAR''24'!G39</f>
        <v>3485.27</v>
      </c>
      <c r="H39" s="1871">
        <f>'MAR''24'!H39</f>
        <v>212.32</v>
      </c>
      <c r="I39" s="1185">
        <f>'MAR''24'!I39</f>
        <v>3.79</v>
      </c>
      <c r="J39" s="1185"/>
      <c r="K39" s="1185"/>
      <c r="L39" s="1185">
        <f>'MAR''24'!L39</f>
        <v>2</v>
      </c>
      <c r="M39" s="1185">
        <f>'MAR''24'!M39</f>
        <v>20</v>
      </c>
      <c r="N39" s="1185"/>
      <c r="O39" s="1185"/>
      <c r="P39" s="1185"/>
      <c r="Q39" s="1185"/>
      <c r="R39" s="1185"/>
      <c r="S39" s="1185"/>
      <c r="T39" s="1185"/>
      <c r="U39" s="1185"/>
      <c r="V39" s="1185">
        <f>'MAR''24'!V39</f>
        <v>0</v>
      </c>
      <c r="W39" s="1876"/>
    </row>
    <row r="40" spans="1:23" s="1875" customFormat="1">
      <c r="A40" s="1876"/>
      <c r="B40" s="1185" t="str">
        <f>'MAR''24'!B40</f>
        <v>08.03.24</v>
      </c>
      <c r="C40" s="1185">
        <f>'MAR''24'!C40</f>
        <v>38</v>
      </c>
      <c r="D40" s="1185">
        <f>'MAR''24'!D40</f>
        <v>666</v>
      </c>
      <c r="E40" s="1269"/>
      <c r="F40" s="1184">
        <f>'MAR''24'!F40</f>
        <v>57</v>
      </c>
      <c r="G40" s="1185">
        <f>'MAR''24'!G40</f>
        <v>3496.06</v>
      </c>
      <c r="H40" s="1871">
        <f>'MAR''24'!H40</f>
        <v>200.54</v>
      </c>
      <c r="I40" s="1185">
        <f>'MAR''24'!I40</f>
        <v>0</v>
      </c>
      <c r="J40" s="1185"/>
      <c r="K40" s="1185"/>
      <c r="L40" s="1185">
        <f>'MAR''24'!L40</f>
        <v>2</v>
      </c>
      <c r="M40" s="1185">
        <f>'MAR''24'!M40</f>
        <v>25</v>
      </c>
      <c r="N40" s="1185"/>
      <c r="O40" s="1185"/>
      <c r="P40" s="1185"/>
      <c r="Q40" s="1185"/>
      <c r="R40" s="1185"/>
      <c r="S40" s="1185"/>
      <c r="T40" s="1185"/>
      <c r="U40" s="1185"/>
      <c r="V40" s="1185">
        <f>'MAR''24'!V40</f>
        <v>0</v>
      </c>
      <c r="W40" s="1876"/>
    </row>
    <row r="41" spans="1:23" s="1875" customFormat="1">
      <c r="A41" s="1876"/>
      <c r="B41" s="1185" t="str">
        <f>'MAR''24'!B41</f>
        <v>08.03.24</v>
      </c>
      <c r="C41" s="1185">
        <f>'MAR''24'!C41</f>
        <v>39</v>
      </c>
      <c r="D41" s="1185">
        <f>'MAR''24'!D41</f>
        <v>667</v>
      </c>
      <c r="E41" s="1269"/>
      <c r="F41" s="1184">
        <f>'MAR''24'!F41</f>
        <v>58</v>
      </c>
      <c r="G41" s="1185">
        <f>'MAR''24'!G41</f>
        <v>3526.24</v>
      </c>
      <c r="H41" s="1871">
        <f>'MAR''24'!H41</f>
        <v>238.16</v>
      </c>
      <c r="I41" s="1185">
        <f>'MAR''24'!I41</f>
        <v>0</v>
      </c>
      <c r="J41" s="1185"/>
      <c r="K41" s="1185"/>
      <c r="L41" s="1185">
        <f>'MAR''24'!L41</f>
        <v>1</v>
      </c>
      <c r="M41" s="1185">
        <f>'MAR''24'!M41</f>
        <v>55</v>
      </c>
      <c r="N41" s="1185"/>
      <c r="O41" s="1185"/>
      <c r="P41" s="1185"/>
      <c r="Q41" s="1185"/>
      <c r="R41" s="1185"/>
      <c r="S41" s="1185"/>
      <c r="T41" s="1185"/>
      <c r="U41" s="1185"/>
      <c r="V41" s="1185">
        <f>'MAR''24'!V41</f>
        <v>0</v>
      </c>
      <c r="W41" s="1876"/>
    </row>
    <row r="42" spans="1:23" s="1875" customFormat="1">
      <c r="A42" s="1876"/>
      <c r="B42" s="1185" t="str">
        <f>'MAR''24'!B42</f>
        <v>09.03.24</v>
      </c>
      <c r="C42" s="1185">
        <f>'MAR''24'!C42</f>
        <v>40</v>
      </c>
      <c r="D42" s="1185">
        <f>'MAR''24'!D42</f>
        <v>668</v>
      </c>
      <c r="E42" s="1269"/>
      <c r="F42" s="1184">
        <f>'MAR''24'!F42</f>
        <v>59</v>
      </c>
      <c r="G42" s="1185">
        <f>'MAR''24'!G42</f>
        <v>3599.25</v>
      </c>
      <c r="H42" s="1871">
        <f>'MAR''24'!H42</f>
        <v>224.94</v>
      </c>
      <c r="I42" s="1185">
        <f>'MAR''24'!I42</f>
        <v>0.39</v>
      </c>
      <c r="J42" s="1185"/>
      <c r="K42" s="1185"/>
      <c r="L42" s="1185">
        <f>'MAR''24'!L42</f>
        <v>2</v>
      </c>
      <c r="M42" s="1185">
        <f>'MAR''24'!M42</f>
        <v>40</v>
      </c>
      <c r="N42" s="1185"/>
      <c r="O42" s="1185"/>
      <c r="P42" s="1185"/>
      <c r="Q42" s="1185"/>
      <c r="R42" s="1185"/>
      <c r="S42" s="1185"/>
      <c r="T42" s="1185"/>
      <c r="U42" s="1185"/>
      <c r="V42" s="1185">
        <f>'MAR''24'!V42</f>
        <v>0</v>
      </c>
      <c r="W42" s="1876"/>
    </row>
    <row r="43" spans="1:23" s="1875" customFormat="1">
      <c r="A43" s="1876"/>
      <c r="B43" s="1185" t="str">
        <f>'MAR''24'!B43</f>
        <v>09.03.24</v>
      </c>
      <c r="C43" s="1185">
        <f>'MAR''24'!C43</f>
        <v>41</v>
      </c>
      <c r="D43" s="1185">
        <f>'MAR''24'!D43</f>
        <v>669</v>
      </c>
      <c r="E43" s="1269"/>
      <c r="F43" s="1184">
        <f>'MAR''24'!F43</f>
        <v>57</v>
      </c>
      <c r="G43" s="1185">
        <f>'MAR''24'!G43</f>
        <v>3478.85</v>
      </c>
      <c r="H43" s="1871">
        <f>'MAR''24'!H43</f>
        <v>221.93</v>
      </c>
      <c r="I43" s="1185">
        <f>'MAR''24'!I43</f>
        <v>1.38</v>
      </c>
      <c r="J43" s="1185"/>
      <c r="K43" s="1185"/>
      <c r="L43" s="1185">
        <f>'MAR''24'!L43</f>
        <v>2</v>
      </c>
      <c r="M43" s="1185">
        <f>'MAR''24'!M43</f>
        <v>15</v>
      </c>
      <c r="N43" s="1185"/>
      <c r="O43" s="1185"/>
      <c r="P43" s="1185"/>
      <c r="Q43" s="1185"/>
      <c r="R43" s="1185"/>
      <c r="S43" s="1185"/>
      <c r="T43" s="1185"/>
      <c r="U43" s="1185"/>
      <c r="V43" s="1185">
        <f>'MAR''24'!V43</f>
        <v>0</v>
      </c>
      <c r="W43" s="1876"/>
    </row>
    <row r="44" spans="1:23" s="1875" customFormat="1">
      <c r="A44" s="1876"/>
      <c r="B44" s="1185" t="str">
        <f>'MAR''24'!B44</f>
        <v>09.03.24</v>
      </c>
      <c r="C44" s="1185">
        <f>'MAR''24'!C44</f>
        <v>42</v>
      </c>
      <c r="D44" s="1185">
        <f>'MAR''24'!D44</f>
        <v>670</v>
      </c>
      <c r="E44" s="1269"/>
      <c r="F44" s="1184">
        <f>'MAR''24'!F44</f>
        <v>59</v>
      </c>
      <c r="G44" s="1185">
        <f>'MAR''24'!G44</f>
        <v>3662.83</v>
      </c>
      <c r="H44" s="1185">
        <f>'MAR''24'!H44</f>
        <v>171.13</v>
      </c>
      <c r="I44" s="1185">
        <f>'MAR''24'!I44</f>
        <v>4.5599999999999996</v>
      </c>
      <c r="J44" s="1185"/>
      <c r="K44" s="1185"/>
      <c r="L44" s="1185">
        <f>'MAR''24'!L44</f>
        <v>2</v>
      </c>
      <c r="M44" s="1185">
        <f>'MAR''24'!M44</f>
        <v>10</v>
      </c>
      <c r="N44" s="1185"/>
      <c r="O44" s="1185"/>
      <c r="P44" s="1185"/>
      <c r="Q44" s="1185"/>
      <c r="R44" s="1185"/>
      <c r="S44" s="1185"/>
      <c r="T44" s="1185"/>
      <c r="U44" s="1185"/>
      <c r="V44" s="1185">
        <f>'MAR''24'!V44</f>
        <v>9292.5</v>
      </c>
      <c r="W44" s="1876"/>
    </row>
    <row r="45" spans="1:23" s="1875" customFormat="1">
      <c r="A45" s="1876"/>
      <c r="B45" s="1185" t="str">
        <f>'MAR''24'!B45</f>
        <v>09.03.24</v>
      </c>
      <c r="C45" s="1185">
        <f>'MAR''24'!C45</f>
        <v>43</v>
      </c>
      <c r="D45" s="1185">
        <f>'MAR''24'!D45</f>
        <v>671</v>
      </c>
      <c r="E45" s="1269"/>
      <c r="F45" s="1184">
        <f>'MAR''24'!F45</f>
        <v>58</v>
      </c>
      <c r="G45" s="1185">
        <f>'MAR''24'!G45</f>
        <v>3573.05</v>
      </c>
      <c r="H45" s="1185">
        <f>'MAR''24'!H45</f>
        <v>188.55</v>
      </c>
      <c r="I45" s="1185">
        <f>'MAR''24'!I45</f>
        <v>0</v>
      </c>
      <c r="J45" s="1185"/>
      <c r="K45" s="1185"/>
      <c r="L45" s="1185">
        <f>'MAR''24'!L45</f>
        <v>2</v>
      </c>
      <c r="M45" s="1185">
        <f>'MAR''24'!M45</f>
        <v>10</v>
      </c>
      <c r="N45" s="1185"/>
      <c r="O45" s="1185"/>
      <c r="P45" s="1185"/>
      <c r="Q45" s="1185"/>
      <c r="R45" s="1185"/>
      <c r="S45" s="1185"/>
      <c r="T45" s="1185"/>
      <c r="U45" s="1185"/>
      <c r="V45" s="1185">
        <f>'MAR''24'!V45</f>
        <v>0</v>
      </c>
      <c r="W45" s="1876"/>
    </row>
    <row r="46" spans="1:23" s="1875" customFormat="1">
      <c r="A46" s="1876"/>
      <c r="B46" s="1185" t="str">
        <f>'MAR''24'!B46</f>
        <v>10.03.24</v>
      </c>
      <c r="C46" s="1185">
        <f>'MAR''24'!C46</f>
        <v>44</v>
      </c>
      <c r="D46" s="1185">
        <f>'MAR''24'!D46</f>
        <v>672</v>
      </c>
      <c r="E46" s="1269"/>
      <c r="F46" s="1184">
        <f>'MAR''24'!F46</f>
        <v>59</v>
      </c>
      <c r="G46" s="1185">
        <f>'MAR''24'!G46</f>
        <v>3582.31</v>
      </c>
      <c r="H46" s="1871">
        <f>'MAR''24'!H46</f>
        <v>237.08</v>
      </c>
      <c r="I46" s="1185">
        <f>'MAR''24'!I46</f>
        <v>12.39</v>
      </c>
      <c r="J46" s="1185"/>
      <c r="K46" s="1185"/>
      <c r="L46" s="1185">
        <f>'MAR''24'!L46</f>
        <v>2</v>
      </c>
      <c r="M46" s="1185">
        <f>'MAR''24'!M46</f>
        <v>45</v>
      </c>
      <c r="N46" s="1185"/>
      <c r="O46" s="1185"/>
      <c r="P46" s="1185"/>
      <c r="Q46" s="1185"/>
      <c r="R46" s="1185"/>
      <c r="S46" s="1185"/>
      <c r="T46" s="1185"/>
      <c r="U46" s="1185"/>
      <c r="V46" s="1185">
        <f>'MAR''24'!V46</f>
        <v>139332.9</v>
      </c>
      <c r="W46" s="1876"/>
    </row>
    <row r="47" spans="1:23" s="1875" customFormat="1">
      <c r="A47" s="1876"/>
      <c r="B47" s="1185" t="str">
        <f>'MAR''24'!B47</f>
        <v>10.03.24</v>
      </c>
      <c r="C47" s="1185">
        <f>'MAR''24'!C47</f>
        <v>45</v>
      </c>
      <c r="D47" s="1185">
        <f>'MAR''24'!D47</f>
        <v>673</v>
      </c>
      <c r="E47" s="1269"/>
      <c r="F47" s="1184">
        <f>'MAR''24'!F47</f>
        <v>59</v>
      </c>
      <c r="G47" s="1185">
        <f>'MAR''24'!G47</f>
        <v>3636.48</v>
      </c>
      <c r="H47" s="1185">
        <f>'MAR''24'!H47</f>
        <v>179.12</v>
      </c>
      <c r="I47" s="1185">
        <f>'MAR''24'!I47</f>
        <v>0.2</v>
      </c>
      <c r="J47" s="1185"/>
      <c r="K47" s="1185"/>
      <c r="L47" s="1185">
        <f>'MAR''24'!L47</f>
        <v>2</v>
      </c>
      <c r="M47" s="1185">
        <f>'MAR''24'!M47</f>
        <v>5</v>
      </c>
      <c r="N47" s="1185"/>
      <c r="O47" s="1185"/>
      <c r="P47" s="1185"/>
      <c r="Q47" s="1185"/>
      <c r="R47" s="1185"/>
      <c r="S47" s="1185"/>
      <c r="T47" s="1185"/>
      <c r="U47" s="1185"/>
      <c r="V47" s="1185">
        <f>'MAR''24'!V47</f>
        <v>0</v>
      </c>
      <c r="W47" s="1876"/>
    </row>
    <row r="48" spans="1:23" s="1875" customFormat="1">
      <c r="A48" s="1876"/>
      <c r="B48" s="1185" t="str">
        <f>'MAR''24'!B48</f>
        <v>10.03.24</v>
      </c>
      <c r="C48" s="1185">
        <f>'MAR''24'!C48</f>
        <v>46</v>
      </c>
      <c r="D48" s="1185">
        <f>'MAR''24'!D48</f>
        <v>674</v>
      </c>
      <c r="E48" s="1269"/>
      <c r="F48" s="1184">
        <f>'MAR''24'!F48</f>
        <v>59</v>
      </c>
      <c r="G48" s="1185">
        <f>'MAR''24'!G48</f>
        <v>3611.45</v>
      </c>
      <c r="H48" s="1871">
        <f>'MAR''24'!H48</f>
        <v>212.35</v>
      </c>
      <c r="I48" s="1185">
        <f>'MAR''24'!I48</f>
        <v>0</v>
      </c>
      <c r="J48" s="1185"/>
      <c r="K48" s="1185"/>
      <c r="L48" s="1185">
        <f>'MAR''24'!L48</f>
        <v>2</v>
      </c>
      <c r="M48" s="1185">
        <f>'MAR''24'!M48</f>
        <v>10</v>
      </c>
      <c r="N48" s="1185"/>
      <c r="O48" s="1185"/>
      <c r="P48" s="1185"/>
      <c r="Q48" s="1185"/>
      <c r="R48" s="1185"/>
      <c r="S48" s="1185"/>
      <c r="T48" s="1185"/>
      <c r="U48" s="1185"/>
      <c r="V48" s="1185">
        <f>'MAR''24'!V48</f>
        <v>0</v>
      </c>
      <c r="W48" s="1876"/>
    </row>
    <row r="49" spans="1:24" s="1875" customFormat="1">
      <c r="A49" s="1876"/>
      <c r="B49" s="1185" t="str">
        <f>'MAR''24'!B49</f>
        <v>10.03.24</v>
      </c>
      <c r="C49" s="1185">
        <f>'MAR''24'!C49</f>
        <v>47</v>
      </c>
      <c r="D49" s="1185">
        <f>'MAR''24'!D49</f>
        <v>675</v>
      </c>
      <c r="E49" s="1269"/>
      <c r="F49" s="1184">
        <f>'MAR''24'!F49</f>
        <v>59</v>
      </c>
      <c r="G49" s="1185">
        <f>'MAR''24'!G49</f>
        <v>3579.24</v>
      </c>
      <c r="H49" s="1871">
        <f>'MAR''24'!H49</f>
        <v>249.14</v>
      </c>
      <c r="I49" s="1185">
        <f>'MAR''24'!I49</f>
        <v>1.78</v>
      </c>
      <c r="J49" s="1185"/>
      <c r="K49" s="1185"/>
      <c r="L49" s="1185">
        <f>'MAR''24'!L49</f>
        <v>2</v>
      </c>
      <c r="M49" s="1185">
        <f>'MAR''24'!M49</f>
        <v>0</v>
      </c>
      <c r="N49" s="1185"/>
      <c r="O49" s="1185"/>
      <c r="P49" s="1185"/>
      <c r="Q49" s="1185"/>
      <c r="R49" s="1185"/>
      <c r="S49" s="1185"/>
      <c r="T49" s="1185"/>
      <c r="U49" s="1185"/>
      <c r="V49" s="1185">
        <f>'MAR''24'!V49</f>
        <v>0</v>
      </c>
      <c r="W49" s="1876"/>
    </row>
    <row r="50" spans="1:24" s="1875" customFormat="1">
      <c r="A50" s="1876"/>
      <c r="B50" s="1185" t="str">
        <f>'MAR''24'!B50</f>
        <v>10.03.24</v>
      </c>
      <c r="C50" s="1185">
        <f>'MAR''24'!C50</f>
        <v>48</v>
      </c>
      <c r="D50" s="1185">
        <f>'MAR''24'!D50</f>
        <v>676</v>
      </c>
      <c r="E50" s="1269"/>
      <c r="F50" s="1184">
        <f>'MAR''24'!F50</f>
        <v>57</v>
      </c>
      <c r="G50" s="1185">
        <f>'MAR''24'!G50</f>
        <v>3380.68</v>
      </c>
      <c r="H50" s="1871">
        <f>'MAR''24'!H50</f>
        <v>310.52</v>
      </c>
      <c r="I50" s="1185">
        <f>'MAR''24'!I50</f>
        <v>0.2</v>
      </c>
      <c r="J50" s="1185"/>
      <c r="K50" s="1185"/>
      <c r="L50" s="1185">
        <f>'MAR''24'!L50</f>
        <v>2</v>
      </c>
      <c r="M50" s="1185">
        <f>'MAR''24'!M50</f>
        <v>15</v>
      </c>
      <c r="N50" s="1185"/>
      <c r="O50" s="1185"/>
      <c r="P50" s="1185"/>
      <c r="Q50" s="1185"/>
      <c r="R50" s="1185"/>
      <c r="S50" s="1185"/>
      <c r="T50" s="1185"/>
      <c r="U50" s="1185"/>
      <c r="V50" s="1185">
        <f>'MAR''24'!V50</f>
        <v>0</v>
      </c>
      <c r="W50" s="1876"/>
    </row>
    <row r="51" spans="1:24" s="1875" customFormat="1">
      <c r="A51" s="1876"/>
      <c r="B51" s="1185" t="str">
        <f>'MAR''24'!B51</f>
        <v>11.03.24</v>
      </c>
      <c r="C51" s="1185">
        <f>'MAR''24'!C51</f>
        <v>49</v>
      </c>
      <c r="D51" s="1185">
        <f>'MAR''24'!D51</f>
        <v>677</v>
      </c>
      <c r="E51" s="1269"/>
      <c r="F51" s="1184">
        <f>'MAR''24'!F51</f>
        <v>57</v>
      </c>
      <c r="G51" s="1185">
        <f>'MAR''24'!G51</f>
        <v>3457.07</v>
      </c>
      <c r="H51" s="1871">
        <f>'MAR''24'!H51</f>
        <v>239.32</v>
      </c>
      <c r="I51" s="1185">
        <f>'MAR''24'!I51</f>
        <v>2.59</v>
      </c>
      <c r="J51" s="1185"/>
      <c r="K51" s="1185"/>
      <c r="L51" s="1185">
        <f>'MAR''24'!L51</f>
        <v>2</v>
      </c>
      <c r="M51" s="1185">
        <f>'MAR''24'!M51</f>
        <v>15</v>
      </c>
      <c r="N51" s="1185"/>
      <c r="O51" s="1185"/>
      <c r="P51" s="1185"/>
      <c r="Q51" s="1185"/>
      <c r="R51" s="1185"/>
      <c r="S51" s="1185"/>
      <c r="T51" s="1185"/>
      <c r="U51" s="1185"/>
      <c r="V51" s="1185">
        <f>'MAR''24'!V51</f>
        <v>0</v>
      </c>
      <c r="W51" s="1876"/>
    </row>
    <row r="52" spans="1:24" s="1875" customFormat="1">
      <c r="A52" s="1876"/>
      <c r="B52" s="1185" t="str">
        <f>'MAR''24'!B52</f>
        <v>11.03.24</v>
      </c>
      <c r="C52" s="1185">
        <f>'MAR''24'!C52</f>
        <v>50</v>
      </c>
      <c r="D52" s="1185">
        <f>'MAR''24'!D52</f>
        <v>678</v>
      </c>
      <c r="E52" s="1269"/>
      <c r="F52" s="1184">
        <f>'MAR''24'!F52</f>
        <v>59</v>
      </c>
      <c r="G52" s="1185">
        <f>'MAR''24'!G52</f>
        <v>3634.65</v>
      </c>
      <c r="H52" s="1185">
        <f>'MAR''24'!H52</f>
        <v>189.54</v>
      </c>
      <c r="I52" s="1185">
        <f>'MAR''24'!I52</f>
        <v>0.39</v>
      </c>
      <c r="J52" s="1185"/>
      <c r="K52" s="1185"/>
      <c r="L52" s="1185">
        <f>'MAR''24'!L52</f>
        <v>1</v>
      </c>
      <c r="M52" s="1185">
        <f>'MAR''24'!M52</f>
        <v>55</v>
      </c>
      <c r="N52" s="1185"/>
      <c r="O52" s="1185"/>
      <c r="P52" s="1185"/>
      <c r="Q52" s="1185"/>
      <c r="R52" s="1185"/>
      <c r="S52" s="1185"/>
      <c r="T52" s="1185"/>
      <c r="U52" s="1185"/>
      <c r="V52" s="1185">
        <f>'MAR''24'!V52</f>
        <v>0</v>
      </c>
      <c r="W52" s="1876"/>
    </row>
    <row r="53" spans="1:24" s="1875" customFormat="1">
      <c r="A53" s="1876"/>
      <c r="B53" s="1185" t="str">
        <f>'MAR''24'!B53</f>
        <v>11.03.24</v>
      </c>
      <c r="C53" s="1185">
        <f>'MAR''24'!C53</f>
        <v>51</v>
      </c>
      <c r="D53" s="1185">
        <f>'MAR''24'!D53</f>
        <v>679</v>
      </c>
      <c r="E53" s="1269"/>
      <c r="F53" s="1184">
        <f>'MAR''24'!F53</f>
        <v>58</v>
      </c>
      <c r="G53" s="1185">
        <f>'MAR''24'!G53</f>
        <v>3549.69</v>
      </c>
      <c r="H53" s="1871">
        <f>'MAR''24'!H53</f>
        <v>202.7</v>
      </c>
      <c r="I53" s="1185">
        <f>'MAR''24'!I53</f>
        <v>1.99</v>
      </c>
      <c r="J53" s="1185"/>
      <c r="K53" s="1185"/>
      <c r="L53" s="1185">
        <f>'MAR''24'!L53</f>
        <v>1</v>
      </c>
      <c r="M53" s="1185">
        <f>'MAR''24'!M53</f>
        <v>40</v>
      </c>
      <c r="N53" s="1185"/>
      <c r="O53" s="1185"/>
      <c r="P53" s="1185"/>
      <c r="Q53" s="1185"/>
      <c r="R53" s="1185"/>
      <c r="S53" s="1185"/>
      <c r="T53" s="1185"/>
      <c r="U53" s="1185"/>
      <c r="V53" s="1185">
        <f>'MAR''24'!V53</f>
        <v>9135</v>
      </c>
      <c r="W53" s="1876"/>
    </row>
    <row r="54" spans="1:24" s="1875" customFormat="1">
      <c r="A54" s="1876"/>
      <c r="B54" s="1185" t="str">
        <f>'MAR''24'!B54</f>
        <v>11.03.24</v>
      </c>
      <c r="C54" s="1185">
        <f>'MAR''24'!C54</f>
        <v>52</v>
      </c>
      <c r="D54" s="1185">
        <f>'MAR''24'!D54</f>
        <v>680</v>
      </c>
      <c r="E54" s="1269"/>
      <c r="F54" s="1184">
        <f>'MAR''24'!F54</f>
        <v>59</v>
      </c>
      <c r="G54" s="1185">
        <f>'MAR''24'!G54</f>
        <v>3650.26</v>
      </c>
      <c r="H54" s="1185">
        <f>'MAR''24'!H54</f>
        <v>172.33</v>
      </c>
      <c r="I54" s="1185">
        <f>'MAR''24'!I54</f>
        <v>1.59</v>
      </c>
      <c r="J54" s="1185"/>
      <c r="K54" s="1185"/>
      <c r="L54" s="1185">
        <f>'MAR''24'!L54</f>
        <v>2</v>
      </c>
      <c r="M54" s="1185">
        <f>'MAR''24'!M54</f>
        <v>10</v>
      </c>
      <c r="N54" s="1185"/>
      <c r="O54" s="1185"/>
      <c r="P54" s="1185"/>
      <c r="Q54" s="1185"/>
      <c r="R54" s="1185"/>
      <c r="S54" s="1185"/>
      <c r="T54" s="1185"/>
      <c r="U54" s="1185"/>
      <c r="V54" s="1185">
        <f>'MAR''24'!V54</f>
        <v>0</v>
      </c>
      <c r="W54" s="1876"/>
      <c r="X54" s="1875" t="s">
        <v>766</v>
      </c>
    </row>
    <row r="55" spans="1:24" s="1875" customFormat="1">
      <c r="A55" s="1876"/>
      <c r="B55" s="1185" t="str">
        <f>'MAR''24'!B55</f>
        <v>11.03.24</v>
      </c>
      <c r="C55" s="1185">
        <f>'MAR''24'!C55</f>
        <v>53</v>
      </c>
      <c r="D55" s="1185">
        <f>'MAR''24'!D55</f>
        <v>681</v>
      </c>
      <c r="E55" s="1269"/>
      <c r="F55" s="1184">
        <f>'MAR''24'!F55</f>
        <v>59</v>
      </c>
      <c r="G55" s="1185">
        <f>'MAR''24'!G55</f>
        <v>3615.87</v>
      </c>
      <c r="H55" s="1871">
        <f>'MAR''24'!H55</f>
        <v>208.31</v>
      </c>
      <c r="I55" s="1185">
        <f>'MAR''24'!I55</f>
        <v>5.98</v>
      </c>
      <c r="J55" s="1185"/>
      <c r="K55" s="1185"/>
      <c r="L55" s="1185">
        <f>'MAR''24'!L55</f>
        <v>2</v>
      </c>
      <c r="M55" s="1185">
        <f>'MAR''24'!M55</f>
        <v>15</v>
      </c>
      <c r="N55" s="1185"/>
      <c r="O55" s="1185"/>
      <c r="P55" s="1185"/>
      <c r="Q55" s="1185"/>
      <c r="R55" s="1185"/>
      <c r="S55" s="1185"/>
      <c r="T55" s="1185"/>
      <c r="U55" s="1185"/>
      <c r="V55" s="1185">
        <f>'MAR''24'!V55</f>
        <v>9292.5</v>
      </c>
      <c r="W55" s="1876"/>
    </row>
    <row r="56" spans="1:24" s="1875" customFormat="1">
      <c r="A56" s="1876"/>
      <c r="B56" s="1185" t="str">
        <f>'MAR''24'!B56</f>
        <v>11.03.24</v>
      </c>
      <c r="C56" s="1185">
        <f>'MAR''24'!C56</f>
        <v>54</v>
      </c>
      <c r="D56" s="1185">
        <f>'MAR''24'!D56</f>
        <v>682</v>
      </c>
      <c r="E56" s="1269"/>
      <c r="F56" s="1184">
        <f>'MAR''24'!F56</f>
        <v>59</v>
      </c>
      <c r="G56" s="1185">
        <f>'MAR''24'!G56</f>
        <v>3613.64</v>
      </c>
      <c r="H56" s="1871">
        <f>'MAR''24'!H56</f>
        <v>212.96</v>
      </c>
      <c r="I56" s="1185">
        <f>'MAR''24'!I56</f>
        <v>0</v>
      </c>
      <c r="J56" s="1185"/>
      <c r="K56" s="1185"/>
      <c r="L56" s="1185">
        <f>'MAR''24'!L56</f>
        <v>2</v>
      </c>
      <c r="M56" s="1185">
        <f>'MAR''24'!M56</f>
        <v>20</v>
      </c>
      <c r="N56" s="1185"/>
      <c r="O56" s="1185"/>
      <c r="P56" s="1185"/>
      <c r="Q56" s="1185"/>
      <c r="R56" s="1185"/>
      <c r="S56" s="1185"/>
      <c r="T56" s="1185"/>
      <c r="U56" s="1185"/>
      <c r="V56" s="1185">
        <f>'MAR''24'!V56</f>
        <v>0</v>
      </c>
      <c r="W56" s="1876"/>
    </row>
    <row r="57" spans="1:24" s="1875" customFormat="1">
      <c r="A57" s="1876"/>
      <c r="B57" s="1185" t="str">
        <f>'MAR''24'!B57</f>
        <v>12.03.24</v>
      </c>
      <c r="C57" s="1185">
        <f>'MAR''24'!C57</f>
        <v>55</v>
      </c>
      <c r="D57" s="1185">
        <f>'MAR''24'!D57</f>
        <v>683</v>
      </c>
      <c r="E57" s="1269"/>
      <c r="F57" s="1184">
        <f>'MAR''24'!F57</f>
        <v>58</v>
      </c>
      <c r="G57" s="1185">
        <f>'MAR''24'!G57</f>
        <v>3551.47</v>
      </c>
      <c r="H57" s="1871">
        <f>'MAR''24'!H57</f>
        <v>211.11</v>
      </c>
      <c r="I57" s="1185">
        <f>'MAR''24'!I57</f>
        <v>6.58</v>
      </c>
      <c r="J57" s="1185"/>
      <c r="K57" s="1185"/>
      <c r="L57" s="1185">
        <f>'MAR''24'!L57</f>
        <v>2</v>
      </c>
      <c r="M57" s="1185">
        <f>'MAR''24'!M57</f>
        <v>10</v>
      </c>
      <c r="N57" s="1185"/>
      <c r="O57" s="1185"/>
      <c r="P57" s="1185"/>
      <c r="Q57" s="1185"/>
      <c r="R57" s="1185"/>
      <c r="S57" s="1185"/>
      <c r="T57" s="1185"/>
      <c r="U57" s="1185"/>
      <c r="V57" s="1185">
        <f>'MAR''24'!V57</f>
        <v>9135</v>
      </c>
      <c r="W57" s="1876"/>
    </row>
    <row r="58" spans="1:24" s="1875" customFormat="1">
      <c r="A58" s="1876"/>
      <c r="B58" s="1185" t="str">
        <f>'MAR''24'!B58</f>
        <v>12.03.24</v>
      </c>
      <c r="C58" s="1185">
        <f>'MAR''24'!C58</f>
        <v>56</v>
      </c>
      <c r="D58" s="1185">
        <f>'MAR''24'!D58</f>
        <v>684</v>
      </c>
      <c r="E58" s="1269"/>
      <c r="F58" s="1184">
        <f>'MAR''24'!F58</f>
        <v>59</v>
      </c>
      <c r="G58" s="1185">
        <f>'MAR''24'!G58</f>
        <v>3640.04</v>
      </c>
      <c r="H58" s="1185">
        <f>'MAR''24'!H58</f>
        <v>194.31</v>
      </c>
      <c r="I58" s="1185">
        <f>'MAR''24'!I58</f>
        <v>7.75</v>
      </c>
      <c r="J58" s="1185"/>
      <c r="K58" s="1185"/>
      <c r="L58" s="1185">
        <f>'MAR''24'!L58</f>
        <v>2</v>
      </c>
      <c r="M58" s="1185">
        <f>'MAR''24'!M58</f>
        <v>5</v>
      </c>
      <c r="N58" s="1185"/>
      <c r="O58" s="1185"/>
      <c r="P58" s="1185"/>
      <c r="Q58" s="1185"/>
      <c r="R58" s="1185"/>
      <c r="S58" s="1185"/>
      <c r="T58" s="1185"/>
      <c r="U58" s="1185"/>
      <c r="V58" s="1185">
        <f>'MAR''24'!V58</f>
        <v>0</v>
      </c>
      <c r="W58" s="1876"/>
    </row>
    <row r="59" spans="1:24" s="1875" customFormat="1">
      <c r="A59" s="1876"/>
      <c r="B59" s="1185" t="str">
        <f>'MAR''24'!B59</f>
        <v>12.03.24</v>
      </c>
      <c r="C59" s="1185">
        <f>'MAR''24'!C59</f>
        <v>57</v>
      </c>
      <c r="D59" s="1185">
        <f>'MAR''24'!D59</f>
        <v>685</v>
      </c>
      <c r="E59" s="1269"/>
      <c r="F59" s="1184">
        <f>'MAR''24'!F59</f>
        <v>58</v>
      </c>
      <c r="G59" s="1185">
        <f>'MAR''24'!G59</f>
        <v>3535.66</v>
      </c>
      <c r="H59" s="1871">
        <f>'MAR''24'!H59</f>
        <v>224.93</v>
      </c>
      <c r="I59" s="1185">
        <f>'MAR''24'!I59</f>
        <v>1.79</v>
      </c>
      <c r="J59" s="1185"/>
      <c r="K59" s="1185"/>
      <c r="L59" s="1185">
        <f>'MAR''24'!L59</f>
        <v>1</v>
      </c>
      <c r="M59" s="1185">
        <f>'MAR''24'!M59</f>
        <v>45</v>
      </c>
      <c r="N59" s="1185"/>
      <c r="O59" s="1185"/>
      <c r="P59" s="1185"/>
      <c r="Q59" s="1185"/>
      <c r="R59" s="1185"/>
      <c r="S59" s="1185"/>
      <c r="T59" s="1185"/>
      <c r="U59" s="1185"/>
      <c r="V59" s="1185">
        <f>'MAR''24'!V59</f>
        <v>0</v>
      </c>
      <c r="W59" s="1876"/>
    </row>
    <row r="60" spans="1:24" s="1875" customFormat="1">
      <c r="A60" s="1876"/>
      <c r="B60" s="1185" t="str">
        <f>'MAR''24'!B60</f>
        <v>12.03.24</v>
      </c>
      <c r="C60" s="1185">
        <f>'MAR''24'!C60</f>
        <v>58</v>
      </c>
      <c r="D60" s="1185">
        <f>'MAR''24'!D60</f>
        <v>686</v>
      </c>
      <c r="E60" s="1269"/>
      <c r="F60" s="1184">
        <f>'MAR''24'!F60</f>
        <v>58</v>
      </c>
      <c r="G60" s="1185">
        <f>'MAR''24'!G60</f>
        <v>3517.25</v>
      </c>
      <c r="H60" s="1871">
        <f>'MAR''24'!H60</f>
        <v>248.15</v>
      </c>
      <c r="I60" s="1185">
        <f>'MAR''24'!I60</f>
        <v>3.8</v>
      </c>
      <c r="J60" s="1185"/>
      <c r="K60" s="1185"/>
      <c r="L60" s="1185">
        <f>'MAR''24'!L60</f>
        <v>1</v>
      </c>
      <c r="M60" s="1185">
        <f>'MAR''24'!M60</f>
        <v>55</v>
      </c>
      <c r="N60" s="1185"/>
      <c r="O60" s="1185"/>
      <c r="P60" s="1185"/>
      <c r="Q60" s="1185"/>
      <c r="R60" s="1185"/>
      <c r="S60" s="1185"/>
      <c r="T60" s="1185"/>
      <c r="U60" s="1185"/>
      <c r="V60" s="1185">
        <f>'MAR''24'!V60</f>
        <v>0</v>
      </c>
      <c r="W60" s="1876"/>
    </row>
    <row r="61" spans="1:24" s="1875" customFormat="1">
      <c r="A61" s="1876"/>
      <c r="B61" s="1185" t="str">
        <f>'MAR''24'!B61</f>
        <v>12.03.24</v>
      </c>
      <c r="C61" s="1185">
        <f>'MAR''24'!C61</f>
        <v>59</v>
      </c>
      <c r="D61" s="1185">
        <f>'MAR''24'!D61</f>
        <v>687</v>
      </c>
      <c r="E61" s="1269"/>
      <c r="F61" s="1184">
        <f>'MAR''24'!F61</f>
        <v>57</v>
      </c>
      <c r="G61" s="1185">
        <f>'MAR''24'!G61</f>
        <v>3416.47</v>
      </c>
      <c r="H61" s="1871">
        <f>'MAR''24'!H61</f>
        <v>277.33</v>
      </c>
      <c r="I61" s="1185">
        <f>'MAR''24'!I61</f>
        <v>0</v>
      </c>
      <c r="J61" s="1185"/>
      <c r="K61" s="1185"/>
      <c r="L61" s="1185">
        <f>'MAR''24'!L61</f>
        <v>1</v>
      </c>
      <c r="M61" s="1185">
        <f>'MAR''24'!M61</f>
        <v>50</v>
      </c>
      <c r="N61" s="1185"/>
      <c r="O61" s="1185"/>
      <c r="P61" s="1185"/>
      <c r="Q61" s="1185"/>
      <c r="R61" s="1185"/>
      <c r="S61" s="1185"/>
      <c r="T61" s="1185"/>
      <c r="U61" s="1185"/>
      <c r="V61" s="1185">
        <f>'MAR''24'!V61</f>
        <v>0</v>
      </c>
      <c r="W61" s="1876"/>
    </row>
    <row r="62" spans="1:24" s="1875" customFormat="1">
      <c r="A62" s="1876"/>
      <c r="B62" s="1185" t="str">
        <f>'MAR''24'!B62</f>
        <v>13.03.24</v>
      </c>
      <c r="C62" s="1185">
        <f>'MAR''24'!C62</f>
        <v>60</v>
      </c>
      <c r="D62" s="1185">
        <f>'MAR''24'!D62</f>
        <v>688</v>
      </c>
      <c r="E62" s="1269"/>
      <c r="F62" s="1184">
        <f>'MAR''24'!F62</f>
        <v>59</v>
      </c>
      <c r="G62" s="1185">
        <f>'MAR''24'!G62</f>
        <v>3581.85</v>
      </c>
      <c r="H62" s="1871">
        <f>'MAR''24'!H62</f>
        <v>241.95</v>
      </c>
      <c r="I62" s="1185">
        <f>'MAR''24'!I62</f>
        <v>0</v>
      </c>
      <c r="J62" s="1185"/>
      <c r="K62" s="1185"/>
      <c r="L62" s="1185">
        <f>'MAR''24'!L62</f>
        <v>2</v>
      </c>
      <c r="M62" s="1185">
        <f>'MAR''24'!M62</f>
        <v>20</v>
      </c>
      <c r="N62" s="1185"/>
      <c r="O62" s="1185"/>
      <c r="P62" s="1185"/>
      <c r="Q62" s="1185"/>
      <c r="R62" s="1185"/>
      <c r="S62" s="1185"/>
      <c r="T62" s="1185"/>
      <c r="U62" s="1185"/>
      <c r="V62" s="1185">
        <f>'MAR''24'!V62</f>
        <v>0</v>
      </c>
      <c r="W62" s="1876"/>
    </row>
    <row r="63" spans="1:24" s="1875" customFormat="1">
      <c r="A63" s="1876"/>
      <c r="B63" s="1185" t="str">
        <f>'MAR''24'!B63</f>
        <v>13.03.24</v>
      </c>
      <c r="C63" s="1185">
        <f>'MAR''24'!C63</f>
        <v>61</v>
      </c>
      <c r="D63" s="1185">
        <f>'MAR''24'!D63</f>
        <v>689</v>
      </c>
      <c r="E63" s="1269"/>
      <c r="F63" s="1184">
        <f>'MAR''24'!F63</f>
        <v>58</v>
      </c>
      <c r="G63" s="1185">
        <f>'MAR''24'!G63</f>
        <v>3478.65</v>
      </c>
      <c r="H63" s="1871">
        <f>'MAR''24'!H63</f>
        <v>285.33999999999997</v>
      </c>
      <c r="I63" s="1185">
        <f>'MAR''24'!I63</f>
        <v>2.39</v>
      </c>
      <c r="J63" s="1185"/>
      <c r="K63" s="1185"/>
      <c r="L63" s="1185">
        <f>'MAR''24'!L63</f>
        <v>2</v>
      </c>
      <c r="M63" s="1185">
        <f>'MAR''24'!M63</f>
        <v>50</v>
      </c>
      <c r="N63" s="1185"/>
      <c r="O63" s="1185"/>
      <c r="P63" s="1185"/>
      <c r="Q63" s="1185"/>
      <c r="R63" s="1185"/>
      <c r="S63" s="1185"/>
      <c r="T63" s="1185"/>
      <c r="U63" s="1185"/>
      <c r="V63" s="1185">
        <f>'MAR''24'!V63</f>
        <v>9135</v>
      </c>
      <c r="W63" s="1876"/>
    </row>
    <row r="64" spans="1:24" s="1875" customFormat="1">
      <c r="A64" s="1876"/>
      <c r="B64" s="1185" t="str">
        <f>'MAR''24'!B64</f>
        <v>13.03.24</v>
      </c>
      <c r="C64" s="1185">
        <f>'MAR''24'!C64</f>
        <v>62</v>
      </c>
      <c r="D64" s="1185">
        <f>'MAR''24'!D64</f>
        <v>690</v>
      </c>
      <c r="E64" s="1269"/>
      <c r="F64" s="1184">
        <f>'MAR''24'!F64</f>
        <v>58</v>
      </c>
      <c r="G64" s="1185">
        <f>'MAR''24'!G64</f>
        <v>3558.25</v>
      </c>
      <c r="H64" s="1871">
        <f>'MAR''24'!H64</f>
        <v>203.35</v>
      </c>
      <c r="I64" s="1185">
        <f>'MAR''24'!I64</f>
        <v>0</v>
      </c>
      <c r="J64" s="1185"/>
      <c r="K64" s="1185"/>
      <c r="L64" s="1185">
        <f>'MAR''24'!L64</f>
        <v>2</v>
      </c>
      <c r="M64" s="1185">
        <f>'MAR''24'!M64</f>
        <v>20</v>
      </c>
      <c r="N64" s="1185"/>
      <c r="O64" s="1185"/>
      <c r="P64" s="1185"/>
      <c r="Q64" s="1185"/>
      <c r="R64" s="1185"/>
      <c r="S64" s="1185"/>
      <c r="T64" s="1185"/>
      <c r="U64" s="1185"/>
      <c r="V64" s="1185">
        <f>'MAR''24'!V64</f>
        <v>0</v>
      </c>
      <c r="W64" s="1876"/>
      <c r="X64" s="1875" t="s">
        <v>766</v>
      </c>
    </row>
    <row r="65" spans="1:24" s="1875" customFormat="1">
      <c r="A65" s="1876"/>
      <c r="B65" s="1185" t="str">
        <f>'MAR''24'!B65</f>
        <v>13.03.24</v>
      </c>
      <c r="C65" s="1185">
        <f>'MAR''24'!C65</f>
        <v>63</v>
      </c>
      <c r="D65" s="1185">
        <f>'MAR''24'!D65</f>
        <v>691</v>
      </c>
      <c r="E65" s="1269"/>
      <c r="F65" s="1184">
        <f>'MAR''24'!F65</f>
        <v>59</v>
      </c>
      <c r="G65" s="1185">
        <f>'MAR''24'!G65</f>
        <v>3645.23</v>
      </c>
      <c r="H65" s="1185">
        <f>'MAR''24'!H65</f>
        <v>189.53</v>
      </c>
      <c r="I65" s="1185">
        <f>'MAR''24'!I65</f>
        <v>5.36</v>
      </c>
      <c r="J65" s="1185"/>
      <c r="K65" s="1185"/>
      <c r="L65" s="1185">
        <f>'MAR''24'!L65</f>
        <v>2</v>
      </c>
      <c r="M65" s="1185">
        <f>'MAR''24'!M65</f>
        <v>10</v>
      </c>
      <c r="N65" s="1185"/>
      <c r="O65" s="1185"/>
      <c r="P65" s="1185"/>
      <c r="Q65" s="1185"/>
      <c r="R65" s="1185"/>
      <c r="S65" s="1185"/>
      <c r="T65" s="1185"/>
      <c r="U65" s="1185"/>
      <c r="V65" s="1185">
        <f>'MAR''24'!V65</f>
        <v>9292.5</v>
      </c>
      <c r="W65" s="1876"/>
    </row>
    <row r="66" spans="1:24" s="1875" customFormat="1">
      <c r="A66" s="1876"/>
      <c r="B66" s="1185" t="str">
        <f>'MAR''24'!B66</f>
        <v>13.03.24</v>
      </c>
      <c r="C66" s="1185">
        <f>'MAR''24'!C66</f>
        <v>64</v>
      </c>
      <c r="D66" s="1185">
        <f>'MAR''24'!D66</f>
        <v>692</v>
      </c>
      <c r="E66" s="1269"/>
      <c r="F66" s="1184">
        <f>'MAR''24'!F66</f>
        <v>59</v>
      </c>
      <c r="G66" s="1185">
        <f>'MAR''24'!G66</f>
        <v>3656.87</v>
      </c>
      <c r="H66" s="1185">
        <f>'MAR''24'!H66</f>
        <v>166.07</v>
      </c>
      <c r="I66" s="1185">
        <f>'MAR''24'!I66</f>
        <v>4.74</v>
      </c>
      <c r="J66" s="1185"/>
      <c r="K66" s="1185"/>
      <c r="L66" s="1185">
        <f>'MAR''24'!L66</f>
        <v>2</v>
      </c>
      <c r="M66" s="1185">
        <f>'MAR''24'!M66</f>
        <v>10</v>
      </c>
      <c r="N66" s="1185"/>
      <c r="O66" s="1185"/>
      <c r="P66" s="1185"/>
      <c r="Q66" s="1185"/>
      <c r="R66" s="1185"/>
      <c r="S66" s="1185"/>
      <c r="T66" s="1185"/>
      <c r="U66" s="1185"/>
      <c r="V66" s="1185">
        <f>'MAR''24'!V66</f>
        <v>0</v>
      </c>
      <c r="W66" s="1876"/>
    </row>
    <row r="67" spans="1:24" s="1875" customFormat="1">
      <c r="A67" s="1876"/>
      <c r="B67" s="1185" t="str">
        <f>'MAR''24'!B67</f>
        <v>13.03.24</v>
      </c>
      <c r="C67" s="1185">
        <f>'MAR''24'!C67</f>
        <v>65</v>
      </c>
      <c r="D67" s="1185">
        <f>'MAR''24'!D67</f>
        <v>693</v>
      </c>
      <c r="E67" s="1269"/>
      <c r="F67" s="1184">
        <f>'MAR''24'!F67</f>
        <v>57</v>
      </c>
      <c r="G67" s="1185">
        <f>'MAR''24'!G67</f>
        <v>3485.26</v>
      </c>
      <c r="H67" s="1871">
        <f>'MAR''24'!H67</f>
        <v>211.34</v>
      </c>
      <c r="I67" s="1185">
        <f>'MAR''24'!I67</f>
        <v>0</v>
      </c>
      <c r="J67" s="1185"/>
      <c r="K67" s="1185"/>
      <c r="L67" s="1185">
        <f>'MAR''24'!L67</f>
        <v>2</v>
      </c>
      <c r="M67" s="1185">
        <f>'MAR''24'!M67</f>
        <v>25</v>
      </c>
      <c r="N67" s="1185"/>
      <c r="O67" s="1185"/>
      <c r="P67" s="1185"/>
      <c r="Q67" s="1185"/>
      <c r="R67" s="1185"/>
      <c r="S67" s="1185"/>
      <c r="T67" s="1185"/>
      <c r="U67" s="1185"/>
      <c r="V67" s="1185">
        <f>'MAR''24'!V67</f>
        <v>0</v>
      </c>
      <c r="W67" s="1876"/>
    </row>
    <row r="68" spans="1:24" s="1875" customFormat="1">
      <c r="A68" s="1876"/>
      <c r="B68" s="1185" t="str">
        <f>'MAR''24'!B68</f>
        <v>13.03.24</v>
      </c>
      <c r="C68" s="1185">
        <f>'MAR''24'!C68</f>
        <v>66</v>
      </c>
      <c r="D68" s="1185">
        <f>'MAR''24'!D68</f>
        <v>694</v>
      </c>
      <c r="E68" s="1269"/>
      <c r="F68" s="1184">
        <f>'MAR''24'!F68</f>
        <v>58</v>
      </c>
      <c r="G68" s="1185">
        <f>'MAR''24'!G68</f>
        <v>3470.89</v>
      </c>
      <c r="H68" s="1871">
        <f>'MAR''24'!H68</f>
        <v>279.51</v>
      </c>
      <c r="I68" s="1185">
        <f>'MAR''24'!I68</f>
        <v>0</v>
      </c>
      <c r="J68" s="1185"/>
      <c r="K68" s="1185"/>
      <c r="L68" s="1185">
        <f>'MAR''24'!L68</f>
        <v>2</v>
      </c>
      <c r="M68" s="1185">
        <f>'MAR''24'!M68</f>
        <v>40</v>
      </c>
      <c r="N68" s="1185"/>
      <c r="O68" s="1185"/>
      <c r="P68" s="1185"/>
      <c r="Q68" s="1185"/>
      <c r="R68" s="1185"/>
      <c r="S68" s="1185"/>
      <c r="T68" s="1185"/>
      <c r="U68" s="1185"/>
      <c r="V68" s="1185">
        <f>'MAR''24'!V68</f>
        <v>0</v>
      </c>
      <c r="W68" s="1876"/>
    </row>
    <row r="69" spans="1:24" s="1875" customFormat="1">
      <c r="A69" s="1876"/>
      <c r="B69" s="1185" t="str">
        <f>'MAR''24'!B69</f>
        <v>13.03.24</v>
      </c>
      <c r="C69" s="1185">
        <f>'MAR''24'!C69</f>
        <v>67</v>
      </c>
      <c r="D69" s="1185">
        <f>'MAR''24'!D69</f>
        <v>695</v>
      </c>
      <c r="E69" s="1269"/>
      <c r="F69" s="1184">
        <f>'MAR''24'!F69</f>
        <v>57</v>
      </c>
      <c r="G69" s="1185">
        <f>'MAR''24'!G69</f>
        <v>3459.27</v>
      </c>
      <c r="H69" s="1871">
        <f>'MAR''24'!H69</f>
        <v>234.53</v>
      </c>
      <c r="I69" s="1185">
        <f>'MAR''24'!I69</f>
        <v>0</v>
      </c>
      <c r="J69" s="1185"/>
      <c r="K69" s="1185"/>
      <c r="L69" s="1185">
        <f>'MAR''24'!L69</f>
        <v>2</v>
      </c>
      <c r="M69" s="1185">
        <f>'MAR''24'!M69</f>
        <v>0</v>
      </c>
      <c r="N69" s="1185"/>
      <c r="O69" s="1185"/>
      <c r="P69" s="1185"/>
      <c r="Q69" s="1185"/>
      <c r="R69" s="1185"/>
      <c r="S69" s="1185"/>
      <c r="T69" s="1185"/>
      <c r="U69" s="1185"/>
      <c r="V69" s="1185">
        <f>'MAR''24'!V69</f>
        <v>0</v>
      </c>
      <c r="W69" s="1876"/>
    </row>
    <row r="70" spans="1:24" s="1875" customFormat="1">
      <c r="A70" s="1876"/>
      <c r="B70" s="1185" t="str">
        <f>'MAR''24'!B70</f>
        <v>14.03.24</v>
      </c>
      <c r="C70" s="1185">
        <f>'MAR''24'!C70</f>
        <v>68</v>
      </c>
      <c r="D70" s="1185">
        <f>'MAR''24'!D70</f>
        <v>696</v>
      </c>
      <c r="E70" s="1269"/>
      <c r="F70" s="1184">
        <f>'MAR''24'!F70</f>
        <v>59</v>
      </c>
      <c r="G70" s="1185">
        <f>'MAR''24'!G70</f>
        <v>3621.05</v>
      </c>
      <c r="H70" s="1871">
        <f>'MAR''24'!H70</f>
        <v>208.71</v>
      </c>
      <c r="I70" s="1185">
        <f>'MAR''24'!I70</f>
        <v>5.96</v>
      </c>
      <c r="J70" s="1185"/>
      <c r="K70" s="1185"/>
      <c r="L70" s="1185">
        <f>'MAR''24'!L70</f>
        <v>2</v>
      </c>
      <c r="M70" s="1185">
        <f>'MAR''24'!M70</f>
        <v>5</v>
      </c>
      <c r="N70" s="1185"/>
      <c r="O70" s="1185"/>
      <c r="P70" s="1185"/>
      <c r="Q70" s="1185"/>
      <c r="R70" s="1185"/>
      <c r="S70" s="1185"/>
      <c r="T70" s="1185"/>
      <c r="U70" s="1185"/>
      <c r="V70" s="1185">
        <f>'MAR''24'!V70</f>
        <v>9292.5</v>
      </c>
      <c r="W70" s="1876"/>
    </row>
    <row r="71" spans="1:24" s="1875" customFormat="1">
      <c r="A71" s="1876"/>
      <c r="B71" s="1185" t="str">
        <f>'MAR''24'!B71</f>
        <v>14.03.24</v>
      </c>
      <c r="C71" s="1185">
        <f>'MAR''24'!C71</f>
        <v>69</v>
      </c>
      <c r="D71" s="1185">
        <f>'MAR''24'!D71</f>
        <v>697</v>
      </c>
      <c r="E71" s="1269"/>
      <c r="F71" s="1184">
        <f>'MAR''24'!F71</f>
        <v>58</v>
      </c>
      <c r="G71" s="1185">
        <f>'MAR''24'!G71</f>
        <v>3530.06</v>
      </c>
      <c r="H71" s="1871">
        <f>'MAR''24'!H71</f>
        <v>228.74</v>
      </c>
      <c r="I71" s="1185">
        <f>'MAR''24'!I71</f>
        <v>0</v>
      </c>
      <c r="J71" s="1185"/>
      <c r="K71" s="1185"/>
      <c r="L71" s="1185">
        <f>'MAR''24'!L71</f>
        <v>1</v>
      </c>
      <c r="M71" s="1185">
        <f>'MAR''24'!M71</f>
        <v>40</v>
      </c>
      <c r="N71" s="1185"/>
      <c r="O71" s="1185"/>
      <c r="P71" s="1185"/>
      <c r="Q71" s="1185"/>
      <c r="R71" s="1185"/>
      <c r="S71" s="1185"/>
      <c r="T71" s="1185"/>
      <c r="U71" s="1185"/>
      <c r="V71" s="1185">
        <f>'MAR''24'!V71</f>
        <v>0</v>
      </c>
      <c r="W71" s="1876"/>
    </row>
    <row r="72" spans="1:24" s="1875" customFormat="1">
      <c r="A72" s="1876"/>
      <c r="B72" s="1185" t="str">
        <f>'MAR''24'!B72</f>
        <v>14.03.24</v>
      </c>
      <c r="C72" s="1185">
        <f>'MAR''24'!C72</f>
        <v>70</v>
      </c>
      <c r="D72" s="1185">
        <f>'MAR''24'!D72</f>
        <v>698</v>
      </c>
      <c r="E72" s="1269"/>
      <c r="F72" s="1184">
        <f>'MAR''24'!F72</f>
        <v>58</v>
      </c>
      <c r="G72" s="1185">
        <f>'MAR''24'!G72</f>
        <v>3569.88</v>
      </c>
      <c r="H72" s="1185">
        <f>'MAR''24'!H72</f>
        <v>187.29</v>
      </c>
      <c r="I72" s="1185">
        <f>'MAR''24'!I72</f>
        <v>3.97</v>
      </c>
      <c r="J72" s="1185"/>
      <c r="K72" s="1185"/>
      <c r="L72" s="1185">
        <f>'MAR''24'!L72</f>
        <v>1</v>
      </c>
      <c r="M72" s="1185">
        <f>'MAR''24'!M72</f>
        <v>40</v>
      </c>
      <c r="N72" s="1185"/>
      <c r="O72" s="1185"/>
      <c r="P72" s="1185"/>
      <c r="Q72" s="1185"/>
      <c r="R72" s="1185"/>
      <c r="S72" s="1185"/>
      <c r="T72" s="1185"/>
      <c r="U72" s="1185"/>
      <c r="V72" s="1185">
        <f>'MAR''24'!V72</f>
        <v>9135</v>
      </c>
      <c r="W72" s="1876"/>
    </row>
    <row r="73" spans="1:24" s="1875" customFormat="1">
      <c r="A73" s="1876"/>
      <c r="B73" s="1185" t="str">
        <f>'MAR''24'!B73</f>
        <v>14.03.24</v>
      </c>
      <c r="C73" s="1185">
        <f>'MAR''24'!C73</f>
        <v>71</v>
      </c>
      <c r="D73" s="1185">
        <f>'MAR''24'!D73</f>
        <v>699</v>
      </c>
      <c r="E73" s="1269"/>
      <c r="F73" s="1184">
        <f>'MAR''24'!F73</f>
        <v>59</v>
      </c>
      <c r="G73" s="1185">
        <f>'MAR''24'!G73</f>
        <v>3621.85</v>
      </c>
      <c r="H73" s="1871">
        <f>'MAR''24'!H73</f>
        <v>203.73</v>
      </c>
      <c r="I73" s="1185">
        <f>'MAR''24'!I73</f>
        <v>1.78</v>
      </c>
      <c r="J73" s="1185"/>
      <c r="K73" s="1185"/>
      <c r="L73" s="1185">
        <f>'MAR''24'!L73</f>
        <v>1</v>
      </c>
      <c r="M73" s="1185">
        <f>'MAR''24'!M73</f>
        <v>45</v>
      </c>
      <c r="N73" s="1185"/>
      <c r="O73" s="1185"/>
      <c r="P73" s="1185"/>
      <c r="Q73" s="1185"/>
      <c r="R73" s="1185"/>
      <c r="S73" s="1185"/>
      <c r="T73" s="1185"/>
      <c r="U73" s="1185"/>
      <c r="V73" s="1185">
        <f>'MAR''24'!V73</f>
        <v>0</v>
      </c>
      <c r="W73" s="1876"/>
      <c r="X73" s="1875" t="s">
        <v>766</v>
      </c>
    </row>
    <row r="74" spans="1:24" s="1875" customFormat="1">
      <c r="A74" s="1876"/>
      <c r="B74" s="1185" t="str">
        <f>'MAR''24'!B74</f>
        <v>14.03.24</v>
      </c>
      <c r="C74" s="1185">
        <f>'MAR''24'!C74</f>
        <v>72</v>
      </c>
      <c r="D74" s="1185">
        <f>'MAR''24'!D74</f>
        <v>700</v>
      </c>
      <c r="E74" s="1269"/>
      <c r="F74" s="1184">
        <f>'MAR''24'!F74</f>
        <v>58</v>
      </c>
      <c r="G74" s="1185">
        <f>'MAR''24'!G74</f>
        <v>3559.67</v>
      </c>
      <c r="H74" s="1185">
        <f>'MAR''24'!H74</f>
        <v>196.53</v>
      </c>
      <c r="I74" s="1185">
        <f>'MAR''24'!I74</f>
        <v>0.2</v>
      </c>
      <c r="J74" s="1185"/>
      <c r="K74" s="1185"/>
      <c r="L74" s="1185">
        <f>'MAR''24'!L74</f>
        <v>1</v>
      </c>
      <c r="M74" s="1185">
        <f>'MAR''24'!M74</f>
        <v>35</v>
      </c>
      <c r="N74" s="1185"/>
      <c r="O74" s="1185"/>
      <c r="P74" s="1185"/>
      <c r="Q74" s="1185"/>
      <c r="R74" s="1185"/>
      <c r="S74" s="1185"/>
      <c r="T74" s="1185"/>
      <c r="U74" s="1185"/>
      <c r="V74" s="1185">
        <f>'MAR''24'!V74</f>
        <v>0</v>
      </c>
      <c r="W74" s="1876"/>
    </row>
    <row r="75" spans="1:24" s="1875" customFormat="1">
      <c r="A75" s="1876"/>
      <c r="B75" s="1185" t="str">
        <f>'MAR''24'!B75</f>
        <v>14.03.24</v>
      </c>
      <c r="C75" s="1185">
        <f>'MAR''24'!C75</f>
        <v>73</v>
      </c>
      <c r="D75" s="1185">
        <f>'MAR''24'!D75</f>
        <v>701</v>
      </c>
      <c r="E75" s="1269"/>
      <c r="F75" s="1184">
        <f>'MAR''24'!F75</f>
        <v>59</v>
      </c>
      <c r="G75" s="1185">
        <f>'MAR''24'!G75</f>
        <v>3634.45</v>
      </c>
      <c r="H75" s="1185">
        <f>'MAR''24'!H75</f>
        <v>194.14</v>
      </c>
      <c r="I75" s="1185">
        <f>'MAR''24'!I75</f>
        <v>4.79</v>
      </c>
      <c r="J75" s="1185"/>
      <c r="K75" s="1185"/>
      <c r="L75" s="1185">
        <f>'MAR''24'!L75</f>
        <v>1</v>
      </c>
      <c r="M75" s="1185">
        <f>'MAR''24'!M75</f>
        <v>45</v>
      </c>
      <c r="N75" s="1185"/>
      <c r="O75" s="1185"/>
      <c r="P75" s="1185"/>
      <c r="Q75" s="1185"/>
      <c r="R75" s="1185"/>
      <c r="S75" s="1185"/>
      <c r="T75" s="1185"/>
      <c r="U75" s="1185"/>
      <c r="V75" s="1185">
        <f>'MAR''24'!V75</f>
        <v>9292.5</v>
      </c>
      <c r="W75" s="1876"/>
    </row>
    <row r="76" spans="1:24" s="1875" customFormat="1">
      <c r="A76" s="1876"/>
      <c r="B76" s="1185" t="str">
        <f>'MAR''24'!B76</f>
        <v>14.03.24</v>
      </c>
      <c r="C76" s="1185">
        <f>'MAR''24'!C76</f>
        <v>74</v>
      </c>
      <c r="D76" s="1185">
        <f>'MAR''24'!D76</f>
        <v>702</v>
      </c>
      <c r="E76" s="1269"/>
      <c r="F76" s="1184">
        <f>'MAR''24'!F76</f>
        <v>59</v>
      </c>
      <c r="G76" s="1185">
        <f>'MAR''24'!G76</f>
        <v>3593.03</v>
      </c>
      <c r="H76" s="1871">
        <f>'MAR''24'!H76</f>
        <v>237.16</v>
      </c>
      <c r="I76" s="1185">
        <f>'MAR''24'!I76</f>
        <v>0.79</v>
      </c>
      <c r="J76" s="1185"/>
      <c r="K76" s="1185"/>
      <c r="L76" s="1185">
        <f>'MAR''24'!L76</f>
        <v>1</v>
      </c>
      <c r="M76" s="1185">
        <f>'MAR''24'!M76</f>
        <v>45</v>
      </c>
      <c r="N76" s="1185"/>
      <c r="O76" s="1185"/>
      <c r="P76" s="1185"/>
      <c r="Q76" s="1185"/>
      <c r="R76" s="1185"/>
      <c r="S76" s="1185"/>
      <c r="T76" s="1185"/>
      <c r="U76" s="1185"/>
      <c r="V76" s="1185">
        <f>'MAR''24'!V76</f>
        <v>0</v>
      </c>
      <c r="W76" s="1876"/>
    </row>
    <row r="77" spans="1:24" s="1875" customFormat="1">
      <c r="A77" s="1876"/>
      <c r="B77" s="1185" t="str">
        <f>'MAR''24'!B77</f>
        <v>14.03.24</v>
      </c>
      <c r="C77" s="1185">
        <f>'MAR''24'!C77</f>
        <v>75</v>
      </c>
      <c r="D77" s="1185">
        <f>'MAR''24'!D77</f>
        <v>703</v>
      </c>
      <c r="E77" s="1269"/>
      <c r="F77" s="1184">
        <f>'MAR''24'!F77</f>
        <v>58</v>
      </c>
      <c r="G77" s="1185">
        <f>'MAR''24'!G77</f>
        <v>3504.89</v>
      </c>
      <c r="H77" s="1871">
        <f>'MAR''24'!H77</f>
        <v>248.91</v>
      </c>
      <c r="I77" s="1185">
        <f>'MAR''24'!I77</f>
        <v>3.4</v>
      </c>
      <c r="J77" s="1185"/>
      <c r="K77" s="1185"/>
      <c r="L77" s="1185">
        <f>'MAR''24'!L77</f>
        <v>1</v>
      </c>
      <c r="M77" s="1185">
        <f>'MAR''24'!M77</f>
        <v>15</v>
      </c>
      <c r="N77" s="1185"/>
      <c r="O77" s="1185"/>
      <c r="P77" s="1185"/>
      <c r="Q77" s="1185"/>
      <c r="R77" s="1185"/>
      <c r="S77" s="1185"/>
      <c r="T77" s="1185"/>
      <c r="U77" s="1185"/>
      <c r="V77" s="1185">
        <f>'MAR''24'!V77</f>
        <v>0</v>
      </c>
      <c r="W77" s="1876"/>
    </row>
    <row r="78" spans="1:24" s="1875" customFormat="1">
      <c r="A78" s="1876"/>
      <c r="B78" s="1185" t="str">
        <f>'MAR''24'!B78</f>
        <v>15.03.24</v>
      </c>
      <c r="C78" s="1185">
        <f>'MAR''24'!C78</f>
        <v>76</v>
      </c>
      <c r="D78" s="1185">
        <f>'MAR''24'!D78</f>
        <v>704</v>
      </c>
      <c r="E78" s="1269"/>
      <c r="F78" s="1184">
        <f>'MAR''24'!F78</f>
        <v>58</v>
      </c>
      <c r="G78" s="1185">
        <f>'MAR''24'!G78</f>
        <v>3501.65</v>
      </c>
      <c r="H78" s="1871">
        <f>'MAR''24'!H78</f>
        <v>259.95</v>
      </c>
      <c r="I78" s="1185">
        <f>'MAR''24'!I78</f>
        <v>0</v>
      </c>
      <c r="J78" s="1185"/>
      <c r="K78" s="1185"/>
      <c r="L78" s="1185">
        <f>'MAR''24'!L78</f>
        <v>2</v>
      </c>
      <c r="M78" s="1185">
        <f>'MAR''24'!M78</f>
        <v>35</v>
      </c>
      <c r="N78" s="1185"/>
      <c r="O78" s="1185"/>
      <c r="P78" s="1185"/>
      <c r="Q78" s="1185"/>
      <c r="R78" s="1185"/>
      <c r="S78" s="1185"/>
      <c r="T78" s="1185"/>
      <c r="U78" s="1185"/>
      <c r="V78" s="1185">
        <f>'MAR''24'!V78</f>
        <v>0</v>
      </c>
      <c r="W78" s="1876"/>
    </row>
    <row r="79" spans="1:24" s="1875" customFormat="1">
      <c r="A79" s="1876"/>
      <c r="B79" s="1185" t="str">
        <f>'MAR''24'!B79</f>
        <v>15.03.24</v>
      </c>
      <c r="C79" s="1185">
        <f>'MAR''24'!C79</f>
        <v>77</v>
      </c>
      <c r="D79" s="1185">
        <f>'MAR''24'!D79</f>
        <v>705</v>
      </c>
      <c r="E79" s="1269"/>
      <c r="F79" s="1184">
        <f>'MAR''24'!F79</f>
        <v>57</v>
      </c>
      <c r="G79" s="1185">
        <f>'MAR''24'!G79</f>
        <v>3487.87</v>
      </c>
      <c r="H79" s="1871">
        <f>'MAR''24'!H79</f>
        <v>206.91</v>
      </c>
      <c r="I79" s="1185">
        <f>'MAR''24'!I79</f>
        <v>0.98</v>
      </c>
      <c r="J79" s="1185"/>
      <c r="K79" s="1185"/>
      <c r="L79" s="1185">
        <f>'MAR''24'!L79</f>
        <v>2</v>
      </c>
      <c r="M79" s="1185">
        <f>'MAR''24'!M79</f>
        <v>40</v>
      </c>
      <c r="N79" s="1185"/>
      <c r="O79" s="1185"/>
      <c r="P79" s="1185"/>
      <c r="Q79" s="1185"/>
      <c r="R79" s="1185"/>
      <c r="S79" s="1185"/>
      <c r="T79" s="1185"/>
      <c r="U79" s="1185"/>
      <c r="V79" s="1185">
        <f>'MAR''24'!V79</f>
        <v>0</v>
      </c>
      <c r="W79" s="1876"/>
    </row>
    <row r="80" spans="1:24" s="1875" customFormat="1">
      <c r="A80" s="1876"/>
      <c r="B80" s="1185" t="str">
        <f>'MAR''24'!B80</f>
        <v>15.03.24</v>
      </c>
      <c r="C80" s="1185">
        <f>'MAR''24'!C80</f>
        <v>78</v>
      </c>
      <c r="D80" s="1185">
        <f>'MAR''24'!D80</f>
        <v>706</v>
      </c>
      <c r="E80" s="1269"/>
      <c r="F80" s="1184">
        <f>'MAR''24'!F80</f>
        <v>57</v>
      </c>
      <c r="G80" s="1185">
        <f>'MAR''24'!G80</f>
        <v>3486.25</v>
      </c>
      <c r="H80" s="1871">
        <f>'MAR''24'!H80</f>
        <v>213.15</v>
      </c>
      <c r="I80" s="1185">
        <f>'MAR''24'!I80</f>
        <v>0</v>
      </c>
      <c r="J80" s="1185"/>
      <c r="K80" s="1185"/>
      <c r="L80" s="1185">
        <f>'MAR''24'!L80</f>
        <v>2</v>
      </c>
      <c r="M80" s="1185">
        <f>'MAR''24'!M80</f>
        <v>30</v>
      </c>
      <c r="N80" s="1185"/>
      <c r="O80" s="1185"/>
      <c r="P80" s="1185"/>
      <c r="Q80" s="1185"/>
      <c r="R80" s="1185"/>
      <c r="S80" s="1185"/>
      <c r="T80" s="1185"/>
      <c r="U80" s="1185"/>
      <c r="V80" s="1185">
        <f>'MAR''24'!V80</f>
        <v>0</v>
      </c>
      <c r="W80" s="1876"/>
    </row>
    <row r="81" spans="1:23" s="1875" customFormat="1">
      <c r="A81" s="1876"/>
      <c r="B81" s="1185" t="str">
        <f>'MAR''24'!B81</f>
        <v>15.03.24</v>
      </c>
      <c r="C81" s="1185">
        <f>'MAR''24'!C81</f>
        <v>79</v>
      </c>
      <c r="D81" s="1185">
        <f>'MAR''24'!D81</f>
        <v>707</v>
      </c>
      <c r="E81" s="1269"/>
      <c r="F81" s="1184">
        <f>'MAR''24'!F81</f>
        <v>57</v>
      </c>
      <c r="G81" s="1185">
        <f>'MAR''24'!G81</f>
        <v>3506.69</v>
      </c>
      <c r="H81" s="1185">
        <f>'MAR''24'!H81</f>
        <v>181.9</v>
      </c>
      <c r="I81" s="1185">
        <f>'MAR''24'!I81</f>
        <v>0.39</v>
      </c>
      <c r="J81" s="1185"/>
      <c r="K81" s="1185"/>
      <c r="L81" s="1185">
        <f>'MAR''24'!L81</f>
        <v>1</v>
      </c>
      <c r="M81" s="1185">
        <f>'MAR''24'!M81</f>
        <v>50</v>
      </c>
      <c r="N81" s="1185"/>
      <c r="O81" s="1185"/>
      <c r="P81" s="1185"/>
      <c r="Q81" s="1185"/>
      <c r="R81" s="1185"/>
      <c r="S81" s="1185"/>
      <c r="T81" s="1185"/>
      <c r="U81" s="1185"/>
      <c r="V81" s="1185">
        <f>'MAR''24'!V81</f>
        <v>0</v>
      </c>
      <c r="W81" s="1876"/>
    </row>
    <row r="82" spans="1:23" s="1875" customFormat="1">
      <c r="A82" s="1876"/>
      <c r="B82" s="1185" t="str">
        <f>'MAR''24'!B82</f>
        <v>15.03.24</v>
      </c>
      <c r="C82" s="1185">
        <f>'MAR''24'!C82</f>
        <v>80</v>
      </c>
      <c r="D82" s="1185">
        <f>'MAR''24'!D82</f>
        <v>708</v>
      </c>
      <c r="E82" s="1269"/>
      <c r="F82" s="1184">
        <f>'MAR''24'!F82</f>
        <v>57</v>
      </c>
      <c r="G82" s="1185">
        <f>'MAR''24'!G82</f>
        <v>3514.06</v>
      </c>
      <c r="H82" s="1185">
        <f>'MAR''24'!H82</f>
        <v>182.73</v>
      </c>
      <c r="I82" s="1185">
        <f>'MAR''24'!I82</f>
        <v>0.19</v>
      </c>
      <c r="J82" s="1185"/>
      <c r="K82" s="1185"/>
      <c r="L82" s="1185">
        <f>'MAR''24'!L82</f>
        <v>2</v>
      </c>
      <c r="M82" s="1185">
        <f>'MAR''24'!M82</f>
        <v>5</v>
      </c>
      <c r="N82" s="1185"/>
      <c r="O82" s="1185"/>
      <c r="P82" s="1185"/>
      <c r="Q82" s="1185"/>
      <c r="R82" s="1185"/>
      <c r="S82" s="1185"/>
      <c r="T82" s="1185"/>
      <c r="U82" s="1185"/>
      <c r="V82" s="1185">
        <f>'MAR''24'!V82</f>
        <v>0</v>
      </c>
      <c r="W82" s="1876"/>
    </row>
    <row r="83" spans="1:23" s="1875" customFormat="1">
      <c r="A83" s="1876"/>
      <c r="B83" s="1185" t="str">
        <f>'MAR''24'!B83</f>
        <v>15.03.24</v>
      </c>
      <c r="C83" s="1185">
        <f>'MAR''24'!C83</f>
        <v>81</v>
      </c>
      <c r="D83" s="1185">
        <f>'MAR''24'!D83</f>
        <v>709</v>
      </c>
      <c r="E83" s="1269"/>
      <c r="F83" s="1184">
        <f>'MAR''24'!F83</f>
        <v>58</v>
      </c>
      <c r="G83" s="1185">
        <f>'MAR''24'!G83</f>
        <v>3555.05</v>
      </c>
      <c r="H83" s="1871">
        <f>'MAR''24'!H83</f>
        <v>206.55</v>
      </c>
      <c r="I83" s="1185">
        <f>'MAR''24'!I83</f>
        <v>0</v>
      </c>
      <c r="J83" s="1185"/>
      <c r="K83" s="1185"/>
      <c r="L83" s="1185">
        <f>'MAR''24'!L83</f>
        <v>2</v>
      </c>
      <c r="M83" s="1185">
        <f>'MAR''24'!M83</f>
        <v>10</v>
      </c>
      <c r="N83" s="1185"/>
      <c r="O83" s="1185"/>
      <c r="P83" s="1185"/>
      <c r="Q83" s="1185"/>
      <c r="R83" s="1185"/>
      <c r="S83" s="1185"/>
      <c r="T83" s="1185"/>
      <c r="U83" s="1185"/>
      <c r="V83" s="1185">
        <f>'MAR''24'!V83</f>
        <v>0</v>
      </c>
      <c r="W83" s="1876"/>
    </row>
    <row r="84" spans="1:23" s="1875" customFormat="1">
      <c r="A84" s="1876"/>
      <c r="B84" s="1185" t="str">
        <f>'MAR''24'!B84</f>
        <v>15.03.24</v>
      </c>
      <c r="C84" s="1185">
        <f>'MAR''24'!C84</f>
        <v>82</v>
      </c>
      <c r="D84" s="1185">
        <f>'MAR''24'!D84</f>
        <v>710</v>
      </c>
      <c r="E84" s="1269"/>
      <c r="F84" s="1184">
        <f>'MAR''24'!F84</f>
        <v>59</v>
      </c>
      <c r="G84" s="1185">
        <f>'MAR''24'!G84</f>
        <v>3619.26</v>
      </c>
      <c r="H84" s="1871">
        <f>'MAR''24'!H84</f>
        <v>201.74</v>
      </c>
      <c r="I84" s="1185">
        <f>'MAR''24'!I84</f>
        <v>0</v>
      </c>
      <c r="J84" s="1185"/>
      <c r="K84" s="1185"/>
      <c r="L84" s="1185">
        <f>'MAR''24'!L84</f>
        <v>2</v>
      </c>
      <c r="M84" s="1185">
        <f>'MAR''24'!M84</f>
        <v>30</v>
      </c>
      <c r="N84" s="1185"/>
      <c r="O84" s="1185"/>
      <c r="P84" s="1185"/>
      <c r="Q84" s="1185"/>
      <c r="R84" s="1185"/>
      <c r="S84" s="1185"/>
      <c r="T84" s="1185"/>
      <c r="U84" s="1185"/>
      <c r="V84" s="1185">
        <f>'MAR''24'!V84</f>
        <v>0</v>
      </c>
      <c r="W84" s="1876"/>
    </row>
    <row r="85" spans="1:23" s="1875" customFormat="1">
      <c r="A85" s="1876"/>
      <c r="B85" s="1185" t="str">
        <f>'MAR''24'!B85</f>
        <v>16.03.24</v>
      </c>
      <c r="C85" s="1185">
        <f>'MAR''24'!C85</f>
        <v>83</v>
      </c>
      <c r="D85" s="1185">
        <f>'MAR''24'!D85</f>
        <v>711</v>
      </c>
      <c r="E85" s="1269"/>
      <c r="F85" s="1184">
        <f>'MAR''24'!F85</f>
        <v>59</v>
      </c>
      <c r="G85" s="1185">
        <f>'MAR''24'!G85</f>
        <v>3563.7</v>
      </c>
      <c r="H85" s="1871">
        <f>'MAR''24'!H85</f>
        <v>256.66000000000003</v>
      </c>
      <c r="I85" s="1185">
        <f>'MAR''24'!I85</f>
        <v>10.56</v>
      </c>
      <c r="J85" s="1185"/>
      <c r="K85" s="1185"/>
      <c r="L85" s="1185">
        <f>'MAR''24'!L85</f>
        <v>2</v>
      </c>
      <c r="M85" s="1185">
        <f>'MAR''24'!M85</f>
        <v>30</v>
      </c>
      <c r="N85" s="1185"/>
      <c r="O85" s="1185"/>
      <c r="P85" s="1185"/>
      <c r="Q85" s="1185"/>
      <c r="R85" s="1185"/>
      <c r="S85" s="1185"/>
      <c r="T85" s="1185"/>
      <c r="U85" s="1185"/>
      <c r="V85" s="1185">
        <f>'MAR''24'!V85</f>
        <v>18585</v>
      </c>
      <c r="W85" s="1876"/>
    </row>
    <row r="86" spans="1:23" s="1875" customFormat="1">
      <c r="A86" s="1876"/>
      <c r="B86" s="1185" t="str">
        <f>'MAR''24'!B86</f>
        <v>16.03.24</v>
      </c>
      <c r="C86" s="1185">
        <f>'MAR''24'!C86</f>
        <v>84</v>
      </c>
      <c r="D86" s="1185">
        <f>'MAR''24'!D86</f>
        <v>712</v>
      </c>
      <c r="E86" s="1269"/>
      <c r="F86" s="1184">
        <f>'MAR''24'!F86</f>
        <v>58</v>
      </c>
      <c r="G86" s="1185">
        <f>'MAR''24'!G86</f>
        <v>3491.66</v>
      </c>
      <c r="H86" s="1871">
        <f>'MAR''24'!H86</f>
        <v>267.14</v>
      </c>
      <c r="I86" s="1185">
        <f>'MAR''24'!I86</f>
        <v>0</v>
      </c>
      <c r="J86" s="1185"/>
      <c r="K86" s="1185"/>
      <c r="L86" s="1185">
        <f>'MAR''24'!L86</f>
        <v>2</v>
      </c>
      <c r="M86" s="1185">
        <f>'MAR''24'!M86</f>
        <v>40</v>
      </c>
      <c r="N86" s="1185"/>
      <c r="O86" s="1185"/>
      <c r="P86" s="1185"/>
      <c r="Q86" s="1185"/>
      <c r="R86" s="1185"/>
      <c r="S86" s="1185"/>
      <c r="T86" s="1185"/>
      <c r="U86" s="1185"/>
      <c r="V86" s="1185">
        <f>'MAR''24'!V86</f>
        <v>0</v>
      </c>
      <c r="W86" s="1876"/>
    </row>
    <row r="87" spans="1:23" s="1875" customFormat="1">
      <c r="A87" s="1876"/>
      <c r="B87" s="1185" t="str">
        <f>'MAR''24'!B87</f>
        <v>16.03.24</v>
      </c>
      <c r="C87" s="1185">
        <f>'MAR''24'!C87</f>
        <v>85</v>
      </c>
      <c r="D87" s="1185">
        <f>'MAR''24'!D87</f>
        <v>713</v>
      </c>
      <c r="E87" s="1269"/>
      <c r="F87" s="1184">
        <f>'MAR''24'!F87</f>
        <v>58</v>
      </c>
      <c r="G87" s="1185">
        <f>'MAR''24'!G87</f>
        <v>3551.08</v>
      </c>
      <c r="H87" s="1871">
        <f>'MAR''24'!H87</f>
        <v>205.71</v>
      </c>
      <c r="I87" s="1185">
        <f>'MAR''24'!I87</f>
        <v>3.59</v>
      </c>
      <c r="J87" s="1185"/>
      <c r="K87" s="1185"/>
      <c r="L87" s="1185">
        <f>'MAR''24'!L87</f>
        <v>2</v>
      </c>
      <c r="M87" s="1185">
        <f>'MAR''24'!M87</f>
        <v>40</v>
      </c>
      <c r="N87" s="1185"/>
      <c r="O87" s="1185"/>
      <c r="P87" s="1185"/>
      <c r="Q87" s="1185"/>
      <c r="R87" s="1185"/>
      <c r="S87" s="1185"/>
      <c r="T87" s="1185"/>
      <c r="U87" s="1185"/>
      <c r="V87" s="1185">
        <f>'MAR''24'!V87</f>
        <v>0</v>
      </c>
      <c r="W87" s="1876"/>
    </row>
    <row r="88" spans="1:23" s="1875" customFormat="1">
      <c r="A88" s="1876"/>
      <c r="B88" s="1185" t="str">
        <f>'MAR''24'!B88</f>
        <v>16.03.24</v>
      </c>
      <c r="C88" s="1185">
        <f>'MAR''24'!C88</f>
        <v>86</v>
      </c>
      <c r="D88" s="1185">
        <f>'MAR''24'!D88</f>
        <v>714</v>
      </c>
      <c r="E88" s="1269"/>
      <c r="F88" s="1184">
        <f>'MAR''24'!F88</f>
        <v>58</v>
      </c>
      <c r="G88" s="1185">
        <f>'MAR''24'!G88</f>
        <v>3533.65</v>
      </c>
      <c r="H88" s="1871">
        <f>'MAR''24'!H88</f>
        <v>228.14</v>
      </c>
      <c r="I88" s="1185">
        <f>'MAR''24'!I88</f>
        <v>0.19</v>
      </c>
      <c r="J88" s="1185"/>
      <c r="K88" s="1185"/>
      <c r="L88" s="1185">
        <f>'MAR''24'!L88</f>
        <v>1</v>
      </c>
      <c r="M88" s="1185">
        <f>'MAR''24'!M88</f>
        <v>50</v>
      </c>
      <c r="N88" s="1185"/>
      <c r="O88" s="1185"/>
      <c r="P88" s="1185"/>
      <c r="Q88" s="1185"/>
      <c r="R88" s="1185"/>
      <c r="S88" s="1185"/>
      <c r="T88" s="1185"/>
      <c r="U88" s="1185"/>
      <c r="V88" s="1185">
        <f>'MAR''24'!V88</f>
        <v>0</v>
      </c>
      <c r="W88" s="1876"/>
    </row>
    <row r="89" spans="1:23" s="1875" customFormat="1">
      <c r="A89" s="1876"/>
      <c r="B89" s="1185" t="str">
        <f>'MAR''24'!B89</f>
        <v>17.03.24</v>
      </c>
      <c r="C89" s="1185">
        <f>'MAR''24'!C89</f>
        <v>87</v>
      </c>
      <c r="D89" s="1185">
        <f>'MAR''24'!D89</f>
        <v>715</v>
      </c>
      <c r="E89" s="1269"/>
      <c r="F89" s="1184">
        <f>'MAR''24'!F89</f>
        <v>56</v>
      </c>
      <c r="G89" s="1185">
        <f>'MAR''24'!G89</f>
        <v>3439.69</v>
      </c>
      <c r="H89" s="1185">
        <f>'MAR''24'!H89</f>
        <v>191.69</v>
      </c>
      <c r="I89" s="1185">
        <f>'MAR''24'!I89</f>
        <v>5.38</v>
      </c>
      <c r="J89" s="1185"/>
      <c r="K89" s="1185"/>
      <c r="L89" s="1185">
        <f>'MAR''24'!L89</f>
        <v>2</v>
      </c>
      <c r="M89" s="1185">
        <f>'MAR''24'!M89</f>
        <v>0</v>
      </c>
      <c r="N89" s="1185"/>
      <c r="O89" s="1185"/>
      <c r="P89" s="1185"/>
      <c r="Q89" s="1185"/>
      <c r="R89" s="1185"/>
      <c r="S89" s="1185"/>
      <c r="T89" s="1185"/>
      <c r="U89" s="1185"/>
      <c r="V89" s="1185">
        <f>'MAR''24'!V89</f>
        <v>8820</v>
      </c>
      <c r="W89" s="1876"/>
    </row>
    <row r="90" spans="1:23" s="1875" customFormat="1">
      <c r="A90" s="1876"/>
      <c r="B90" s="1185" t="str">
        <f>'MAR''24'!B90</f>
        <v>17.03.24</v>
      </c>
      <c r="C90" s="1185">
        <f>'MAR''24'!C90</f>
        <v>88</v>
      </c>
      <c r="D90" s="1185">
        <f>'MAR''24'!D90</f>
        <v>716</v>
      </c>
      <c r="E90" s="1269"/>
      <c r="F90" s="1184">
        <f>'MAR''24'!F90</f>
        <v>59</v>
      </c>
      <c r="G90" s="1185">
        <f>'MAR''24'!G90</f>
        <v>3664.45</v>
      </c>
      <c r="H90" s="1185">
        <f>'MAR''24'!H90</f>
        <v>166.11</v>
      </c>
      <c r="I90" s="1185">
        <f>'MAR''24'!I90</f>
        <v>6.76</v>
      </c>
      <c r="J90" s="1185"/>
      <c r="K90" s="1185"/>
      <c r="L90" s="1185">
        <f>'MAR''24'!L90</f>
        <v>2</v>
      </c>
      <c r="M90" s="1185">
        <f>'MAR''24'!M90</f>
        <v>20</v>
      </c>
      <c r="N90" s="1185"/>
      <c r="O90" s="1185"/>
      <c r="P90" s="1185"/>
      <c r="Q90" s="1185"/>
      <c r="R90" s="1185"/>
      <c r="S90" s="1185"/>
      <c r="T90" s="1185"/>
      <c r="U90" s="1185"/>
      <c r="V90" s="1185">
        <f>'MAR''24'!V90</f>
        <v>9292.5</v>
      </c>
      <c r="W90" s="1876"/>
    </row>
    <row r="91" spans="1:23" s="1875" customFormat="1">
      <c r="A91" s="1876"/>
      <c r="B91" s="1185" t="str">
        <f>'MAR''24'!B91</f>
        <v>17.03.24</v>
      </c>
      <c r="C91" s="1185">
        <f>'MAR''24'!C91</f>
        <v>89</v>
      </c>
      <c r="D91" s="1185">
        <f>'MAR''24'!D91</f>
        <v>717</v>
      </c>
      <c r="E91" s="1269"/>
      <c r="F91" s="1184">
        <f>'MAR''24'!F91</f>
        <v>58</v>
      </c>
      <c r="G91" s="1185">
        <f>'MAR''24'!G91</f>
        <v>3537.06</v>
      </c>
      <c r="H91" s="1871">
        <f>'MAR''24'!H91</f>
        <v>221.74</v>
      </c>
      <c r="I91" s="1185">
        <f>'MAR''24'!I91</f>
        <v>0</v>
      </c>
      <c r="J91" s="1185"/>
      <c r="K91" s="1185"/>
      <c r="L91" s="1185">
        <f>'MAR''24'!L91</f>
        <v>1</v>
      </c>
      <c r="M91" s="1185">
        <f>'MAR''24'!M91</f>
        <v>55</v>
      </c>
      <c r="N91" s="1185"/>
      <c r="O91" s="1185"/>
      <c r="P91" s="1185"/>
      <c r="Q91" s="1185"/>
      <c r="R91" s="1185"/>
      <c r="S91" s="1185"/>
      <c r="T91" s="1185"/>
      <c r="U91" s="1185"/>
      <c r="V91" s="1185">
        <f>'MAR''24'!V91</f>
        <v>0</v>
      </c>
      <c r="W91" s="1876"/>
    </row>
    <row r="92" spans="1:23" s="1875" customFormat="1">
      <c r="A92" s="1876"/>
      <c r="B92" s="1185" t="str">
        <f>'MAR''24'!B92</f>
        <v>17.03.24</v>
      </c>
      <c r="C92" s="1185">
        <f>'MAR''24'!C92</f>
        <v>90</v>
      </c>
      <c r="D92" s="1185">
        <f>'MAR''24'!D92</f>
        <v>718</v>
      </c>
      <c r="E92" s="1269"/>
      <c r="F92" s="1184">
        <f>'MAR''24'!F92</f>
        <v>59</v>
      </c>
      <c r="G92" s="1185">
        <f>'MAR''24'!G92</f>
        <v>3635.45</v>
      </c>
      <c r="H92" s="1185">
        <f>'MAR''24'!H92</f>
        <v>192.54</v>
      </c>
      <c r="I92" s="1185">
        <f>'MAR''24'!I92</f>
        <v>4.1900000000000004</v>
      </c>
      <c r="J92" s="1185"/>
      <c r="K92" s="1185"/>
      <c r="L92" s="1185">
        <f>'MAR''24'!L92</f>
        <v>2</v>
      </c>
      <c r="M92" s="1185">
        <f>'MAR''24'!M92</f>
        <v>40</v>
      </c>
      <c r="N92" s="1185"/>
      <c r="O92" s="1185"/>
      <c r="P92" s="1185"/>
      <c r="Q92" s="1185"/>
      <c r="R92" s="1185"/>
      <c r="S92" s="1185"/>
      <c r="T92" s="1185"/>
      <c r="U92" s="1185"/>
      <c r="V92" s="1185">
        <f>'MAR''24'!V92</f>
        <v>9292.5</v>
      </c>
      <c r="W92" s="1876"/>
    </row>
    <row r="93" spans="1:23" s="1875" customFormat="1">
      <c r="A93" s="1876"/>
      <c r="B93" s="1185" t="str">
        <f>'MAR''24'!B93</f>
        <v>18.03.24</v>
      </c>
      <c r="C93" s="1185">
        <f>'MAR''24'!C93</f>
        <v>91</v>
      </c>
      <c r="D93" s="1185">
        <f>'MAR''24'!D93</f>
        <v>719</v>
      </c>
      <c r="E93" s="1269"/>
      <c r="F93" s="1184">
        <f>'MAR''24'!F93</f>
        <v>59</v>
      </c>
      <c r="G93" s="1185">
        <f>'MAR''24'!G93</f>
        <v>3622.87</v>
      </c>
      <c r="H93" s="1185">
        <f>'MAR''24'!H93</f>
        <v>195.33</v>
      </c>
      <c r="I93" s="1185">
        <f>'MAR''24'!I93</f>
        <v>0</v>
      </c>
      <c r="J93" s="1185"/>
      <c r="K93" s="1185"/>
      <c r="L93" s="1185">
        <f>'MAR''24'!L93</f>
        <v>2</v>
      </c>
      <c r="M93" s="1185">
        <f>'MAR''24'!M93</f>
        <v>20</v>
      </c>
      <c r="N93" s="1185"/>
      <c r="O93" s="1185"/>
      <c r="P93" s="1185"/>
      <c r="Q93" s="1185"/>
      <c r="R93" s="1185"/>
      <c r="S93" s="1185"/>
      <c r="T93" s="1185"/>
      <c r="U93" s="1185"/>
      <c r="V93" s="1185">
        <f>'MAR''24'!V93</f>
        <v>0</v>
      </c>
      <c r="W93" s="1876"/>
    </row>
    <row r="94" spans="1:23" s="1875" customFormat="1">
      <c r="A94" s="1876"/>
      <c r="B94" s="1185" t="str">
        <f>'MAR''24'!B94</f>
        <v>18.03.24</v>
      </c>
      <c r="C94" s="1185">
        <f>'MAR''24'!C94</f>
        <v>92</v>
      </c>
      <c r="D94" s="1185">
        <f>'MAR''24'!D94</f>
        <v>720</v>
      </c>
      <c r="E94" s="1269"/>
      <c r="F94" s="1184">
        <f>'MAR''24'!F94</f>
        <v>58</v>
      </c>
      <c r="G94" s="1185">
        <f>'MAR''24'!G94</f>
        <v>3544.85</v>
      </c>
      <c r="H94" s="1871">
        <f>'MAR''24'!H94</f>
        <v>216.75</v>
      </c>
      <c r="I94" s="1185">
        <f>'MAR''24'!I94</f>
        <v>0</v>
      </c>
      <c r="J94" s="1185"/>
      <c r="K94" s="1185"/>
      <c r="L94" s="1185">
        <f>'MAR''24'!L94</f>
        <v>2</v>
      </c>
      <c r="M94" s="1185">
        <f>'MAR''24'!M94</f>
        <v>10</v>
      </c>
      <c r="N94" s="1185"/>
      <c r="O94" s="1185"/>
      <c r="P94" s="1185"/>
      <c r="Q94" s="1185"/>
      <c r="R94" s="1185"/>
      <c r="S94" s="1185"/>
      <c r="T94" s="1185"/>
      <c r="U94" s="1185"/>
      <c r="V94" s="1185">
        <f>'MAR''24'!V94</f>
        <v>0</v>
      </c>
      <c r="W94" s="1876"/>
    </row>
    <row r="95" spans="1:23" s="1875" customFormat="1">
      <c r="A95" s="1876"/>
      <c r="B95" s="1185" t="str">
        <f>'MAR''24'!B95</f>
        <v>18.03.24</v>
      </c>
      <c r="C95" s="1185">
        <f>'MAR''24'!C95</f>
        <v>93</v>
      </c>
      <c r="D95" s="1185">
        <f>'MAR''24'!D95</f>
        <v>721</v>
      </c>
      <c r="E95" s="1269"/>
      <c r="F95" s="1184">
        <f>'MAR''24'!F95</f>
        <v>57</v>
      </c>
      <c r="G95" s="1185">
        <f>'MAR''24'!G95</f>
        <v>3537.7</v>
      </c>
      <c r="H95" s="1185">
        <f>'MAR''24'!H95</f>
        <v>153.09</v>
      </c>
      <c r="I95" s="1185">
        <f>'MAR''24'!I95</f>
        <v>5.39</v>
      </c>
      <c r="J95" s="1185"/>
      <c r="K95" s="1185"/>
      <c r="L95" s="1185">
        <f>'MAR''24'!L95</f>
        <v>2</v>
      </c>
      <c r="M95" s="1185">
        <f>'MAR''24'!M95</f>
        <v>0</v>
      </c>
      <c r="N95" s="1185"/>
      <c r="O95" s="1185"/>
      <c r="P95" s="1185"/>
      <c r="Q95" s="1185"/>
      <c r="R95" s="1185"/>
      <c r="S95" s="1185"/>
      <c r="T95" s="1185"/>
      <c r="U95" s="1185"/>
      <c r="V95" s="1185">
        <f>'MAR''24'!V95</f>
        <v>8977.5</v>
      </c>
      <c r="W95" s="1876"/>
    </row>
    <row r="96" spans="1:23" s="1875" customFormat="1">
      <c r="A96" s="1876"/>
      <c r="B96" s="1185" t="str">
        <f>'MAR''24'!B96</f>
        <v>18.03.24</v>
      </c>
      <c r="C96" s="1185">
        <f>'MAR''24'!C96</f>
        <v>94</v>
      </c>
      <c r="D96" s="1185">
        <f>'MAR''24'!D96</f>
        <v>722</v>
      </c>
      <c r="E96" s="1269"/>
      <c r="F96" s="1184">
        <f>'MAR''24'!F96</f>
        <v>58</v>
      </c>
      <c r="G96" s="1185">
        <f>'MAR''24'!G96</f>
        <v>3556.45</v>
      </c>
      <c r="H96" s="1871">
        <f>'MAR''24'!H96</f>
        <v>205.34</v>
      </c>
      <c r="I96" s="1185">
        <f>'MAR''24'!I96</f>
        <v>0.19</v>
      </c>
      <c r="J96" s="1185"/>
      <c r="K96" s="1185"/>
      <c r="L96" s="1185">
        <f>'MAR''24'!L96</f>
        <v>1</v>
      </c>
      <c r="M96" s="1185">
        <f>'MAR''24'!M96</f>
        <v>55</v>
      </c>
      <c r="N96" s="1185"/>
      <c r="O96" s="1185"/>
      <c r="P96" s="1185"/>
      <c r="Q96" s="1185"/>
      <c r="R96" s="1185"/>
      <c r="S96" s="1185"/>
      <c r="T96" s="1185"/>
      <c r="U96" s="1185"/>
      <c r="V96" s="1185">
        <f>'MAR''24'!V96</f>
        <v>0</v>
      </c>
      <c r="W96" s="1876"/>
    </row>
    <row r="97" spans="1:24" s="1875" customFormat="1">
      <c r="A97" s="1876"/>
      <c r="B97" s="1185" t="str">
        <f>'MAR''24'!B97</f>
        <v>18.03.24</v>
      </c>
      <c r="C97" s="1185">
        <f>'MAR''24'!C97</f>
        <v>95</v>
      </c>
      <c r="D97" s="1185">
        <f>'MAR''24'!D97</f>
        <v>723</v>
      </c>
      <c r="E97" s="1269"/>
      <c r="F97" s="1184">
        <f>'MAR''24'!F97</f>
        <v>57</v>
      </c>
      <c r="G97" s="1185">
        <f>'MAR''24'!G97</f>
        <v>3498.49</v>
      </c>
      <c r="H97" s="1185">
        <f>'MAR''24'!H97</f>
        <v>195.88</v>
      </c>
      <c r="I97" s="1185">
        <f>'MAR''24'!I97</f>
        <v>6.17</v>
      </c>
      <c r="J97" s="1185"/>
      <c r="K97" s="1185"/>
      <c r="L97" s="1185">
        <f>'MAR''24'!L97</f>
        <v>2</v>
      </c>
      <c r="M97" s="1185">
        <f>'MAR''24'!M97</f>
        <v>15</v>
      </c>
      <c r="N97" s="1185"/>
      <c r="O97" s="1185"/>
      <c r="P97" s="1185"/>
      <c r="Q97" s="1185"/>
      <c r="R97" s="1185"/>
      <c r="S97" s="1185"/>
      <c r="T97" s="1185"/>
      <c r="U97" s="1185"/>
      <c r="V97" s="1185">
        <f>'MAR''24'!V97</f>
        <v>8977.5</v>
      </c>
      <c r="W97" s="1876"/>
    </row>
    <row r="98" spans="1:24" s="1875" customFormat="1">
      <c r="A98" s="1876"/>
      <c r="B98" s="1185" t="str">
        <f>'MAR''24'!B98</f>
        <v>19.03.24</v>
      </c>
      <c r="C98" s="1185">
        <f>'MAR''24'!C98</f>
        <v>96</v>
      </c>
      <c r="D98" s="1185">
        <f>'MAR''24'!D98</f>
        <v>724</v>
      </c>
      <c r="E98" s="1269"/>
      <c r="F98" s="1184">
        <f>'MAR''24'!F98</f>
        <v>56</v>
      </c>
      <c r="G98" s="1185">
        <f>'MAR''24'!G98</f>
        <v>3496.69</v>
      </c>
      <c r="H98" s="1185">
        <f>'MAR''24'!H98</f>
        <v>136.05000000000001</v>
      </c>
      <c r="I98" s="1185">
        <f>'MAR''24'!I98</f>
        <v>6.74</v>
      </c>
      <c r="J98" s="1185"/>
      <c r="K98" s="1185"/>
      <c r="L98" s="1185">
        <f>'MAR''24'!L98</f>
        <v>2</v>
      </c>
      <c r="M98" s="1185">
        <f>'MAR''24'!M98</f>
        <v>15</v>
      </c>
      <c r="N98" s="1185"/>
      <c r="O98" s="1185"/>
      <c r="P98" s="1185"/>
      <c r="Q98" s="1185"/>
      <c r="R98" s="1185"/>
      <c r="S98" s="1185"/>
      <c r="T98" s="1185"/>
      <c r="U98" s="1185"/>
      <c r="V98" s="1185">
        <f>'MAR''24'!V98</f>
        <v>8820</v>
      </c>
      <c r="W98" s="1876"/>
    </row>
    <row r="99" spans="1:24" s="1875" customFormat="1">
      <c r="A99" s="1876"/>
      <c r="B99" s="1185" t="str">
        <f>'MAR''24'!B99</f>
        <v>19.03.24</v>
      </c>
      <c r="C99" s="1185">
        <f>'MAR''24'!C99</f>
        <v>97</v>
      </c>
      <c r="D99" s="1185">
        <f>'MAR''24'!D99</f>
        <v>725</v>
      </c>
      <c r="E99" s="1269"/>
      <c r="F99" s="1184">
        <f>'MAR''24'!F99</f>
        <v>58</v>
      </c>
      <c r="G99" s="1185">
        <f>'MAR''24'!G99</f>
        <v>3551.45</v>
      </c>
      <c r="H99" s="1871">
        <f>'MAR''24'!H99</f>
        <v>210.15</v>
      </c>
      <c r="I99" s="1185">
        <f>'MAR''24'!I99</f>
        <v>0</v>
      </c>
      <c r="J99" s="1185"/>
      <c r="K99" s="1185"/>
      <c r="L99" s="1185">
        <f>'MAR''24'!L99</f>
        <v>2</v>
      </c>
      <c r="M99" s="1185">
        <f>'MAR''24'!M99</f>
        <v>30</v>
      </c>
      <c r="N99" s="1185"/>
      <c r="O99" s="1185"/>
      <c r="P99" s="1185"/>
      <c r="Q99" s="1185"/>
      <c r="R99" s="1185"/>
      <c r="S99" s="1185"/>
      <c r="T99" s="1185"/>
      <c r="U99" s="1185"/>
      <c r="V99" s="1185">
        <f>'MAR''24'!V99</f>
        <v>0</v>
      </c>
      <c r="W99" s="1876"/>
    </row>
    <row r="100" spans="1:24" s="1875" customFormat="1">
      <c r="A100" s="1876"/>
      <c r="B100" s="1185" t="str">
        <f>'MAR''24'!B100</f>
        <v>19.03.24</v>
      </c>
      <c r="C100" s="1185">
        <f>'MAR''24'!C100</f>
        <v>98</v>
      </c>
      <c r="D100" s="1185">
        <f>'MAR''24'!D100</f>
        <v>726</v>
      </c>
      <c r="E100" s="1269"/>
      <c r="F100" s="1184">
        <f>'MAR''24'!F100</f>
        <v>59</v>
      </c>
      <c r="G100" s="1185">
        <f>'MAR''24'!G100</f>
        <v>3612.48</v>
      </c>
      <c r="H100" s="1871">
        <f>'MAR''24'!H100</f>
        <v>202.92</v>
      </c>
      <c r="I100" s="1185">
        <f>'MAR''24'!I100</f>
        <v>0</v>
      </c>
      <c r="J100" s="1185"/>
      <c r="K100" s="1185"/>
      <c r="L100" s="1185">
        <f>'MAR''24'!L100</f>
        <v>2</v>
      </c>
      <c r="M100" s="1185">
        <f>'MAR''24'!M100</f>
        <v>15</v>
      </c>
      <c r="N100" s="1185"/>
      <c r="O100" s="1185"/>
      <c r="P100" s="1185"/>
      <c r="Q100" s="1185"/>
      <c r="R100" s="1185"/>
      <c r="S100" s="1185"/>
      <c r="T100" s="1185"/>
      <c r="U100" s="1185"/>
      <c r="V100" s="1185">
        <f>'MAR''24'!V100</f>
        <v>0</v>
      </c>
      <c r="W100" s="1876"/>
    </row>
    <row r="101" spans="1:24" s="1875" customFormat="1">
      <c r="A101" s="1876"/>
      <c r="B101" s="1185" t="str">
        <f>'MAR''24'!B101</f>
        <v>19.03.24</v>
      </c>
      <c r="C101" s="1185">
        <f>'MAR''24'!C101</f>
        <v>99</v>
      </c>
      <c r="D101" s="1185">
        <f>'MAR''24'!D101</f>
        <v>727</v>
      </c>
      <c r="E101" s="1269"/>
      <c r="F101" s="1184">
        <f>'MAR''24'!F101</f>
        <v>59</v>
      </c>
      <c r="G101" s="1185">
        <f>'MAR''24'!G101</f>
        <v>3686.05</v>
      </c>
      <c r="H101" s="1185">
        <f>'MAR''24'!H101</f>
        <v>146.32</v>
      </c>
      <c r="I101" s="1185">
        <f>'MAR''24'!I101</f>
        <v>8.57</v>
      </c>
      <c r="J101" s="1185"/>
      <c r="K101" s="1185"/>
      <c r="L101" s="1185">
        <f>'MAR''24'!L101</f>
        <v>2</v>
      </c>
      <c r="M101" s="1185">
        <f>'MAR''24'!M101</f>
        <v>25</v>
      </c>
      <c r="N101" s="1185"/>
      <c r="O101" s="1185"/>
      <c r="P101" s="1185"/>
      <c r="Q101" s="1185"/>
      <c r="R101" s="1185"/>
      <c r="S101" s="1185"/>
      <c r="T101" s="1185"/>
      <c r="U101" s="1185"/>
      <c r="V101" s="1185">
        <f>'MAR''24'!V101</f>
        <v>9292.5</v>
      </c>
      <c r="W101" s="1876"/>
    </row>
    <row r="102" spans="1:24" s="1875" customFormat="1">
      <c r="A102" s="1876"/>
      <c r="B102" s="1185" t="str">
        <f>'MAR''24'!B102</f>
        <v>19.03.24</v>
      </c>
      <c r="C102" s="1185">
        <f>'MAR''24'!C102</f>
        <v>100</v>
      </c>
      <c r="D102" s="1185">
        <f>'MAR''24'!D102</f>
        <v>728</v>
      </c>
      <c r="E102" s="1269"/>
      <c r="F102" s="1184">
        <f>'MAR''24'!F102</f>
        <v>56</v>
      </c>
      <c r="G102" s="1185">
        <f>'MAR''24'!G102</f>
        <v>3474.09</v>
      </c>
      <c r="H102" s="1185">
        <f>'MAR''24'!H102</f>
        <v>155.1</v>
      </c>
      <c r="I102" s="1185">
        <f>'MAR''24'!I102</f>
        <v>3.19</v>
      </c>
      <c r="J102" s="1185"/>
      <c r="K102" s="1185"/>
      <c r="L102" s="1185">
        <f>'MAR''24'!L102</f>
        <v>1</v>
      </c>
      <c r="M102" s="1185">
        <f>'MAR''24'!M102</f>
        <v>45</v>
      </c>
      <c r="N102" s="1185"/>
      <c r="O102" s="1185"/>
      <c r="P102" s="1185"/>
      <c r="Q102" s="1185"/>
      <c r="R102" s="1185"/>
      <c r="S102" s="1185"/>
      <c r="T102" s="1185"/>
      <c r="U102" s="1185"/>
      <c r="V102" s="1185">
        <f>'MAR''24'!V102</f>
        <v>25032</v>
      </c>
      <c r="W102" s="1876"/>
      <c r="X102" s="1875" t="s">
        <v>766</v>
      </c>
    </row>
    <row r="103" spans="1:24" s="1875" customFormat="1">
      <c r="A103" s="1876"/>
      <c r="B103" s="1185" t="str">
        <f>'MAR''24'!B103</f>
        <v>20.03.24</v>
      </c>
      <c r="C103" s="1185">
        <f>'MAR''24'!C103</f>
        <v>101</v>
      </c>
      <c r="D103" s="1185">
        <f>'MAR''24'!D103</f>
        <v>729</v>
      </c>
      <c r="E103" s="1269"/>
      <c r="F103" s="1184">
        <f>'MAR''24'!F103</f>
        <v>58</v>
      </c>
      <c r="G103" s="1185">
        <f>'MAR''24'!G103</f>
        <v>3564.67</v>
      </c>
      <c r="H103" s="1185">
        <f>'MAR''24'!H103</f>
        <v>191.33</v>
      </c>
      <c r="I103" s="1185">
        <f>'MAR''24'!I103</f>
        <v>0</v>
      </c>
      <c r="J103" s="1185"/>
      <c r="K103" s="1185"/>
      <c r="L103" s="1185">
        <f>'MAR''24'!L103</f>
        <v>2</v>
      </c>
      <c r="M103" s="1185">
        <f>'MAR''24'!M103</f>
        <v>10</v>
      </c>
      <c r="N103" s="1185"/>
      <c r="O103" s="1185"/>
      <c r="P103" s="1185"/>
      <c r="Q103" s="1185"/>
      <c r="R103" s="1185"/>
      <c r="S103" s="1185"/>
      <c r="T103" s="1185"/>
      <c r="U103" s="1185"/>
      <c r="V103" s="1185">
        <f>'MAR''24'!V103</f>
        <v>0</v>
      </c>
      <c r="W103" s="1876"/>
    </row>
    <row r="104" spans="1:24" s="1875" customFormat="1">
      <c r="A104" s="1876"/>
      <c r="B104" s="1185" t="str">
        <f>'MAR''24'!B104</f>
        <v>20.03.24</v>
      </c>
      <c r="C104" s="1185">
        <f>'MAR''24'!C104</f>
        <v>102</v>
      </c>
      <c r="D104" s="1185">
        <f>'MAR''24'!D104</f>
        <v>730</v>
      </c>
      <c r="E104" s="1269"/>
      <c r="F104" s="1184">
        <f>'MAR''24'!F104</f>
        <v>57</v>
      </c>
      <c r="G104" s="1185">
        <f>'MAR''24'!G104</f>
        <v>3536.68</v>
      </c>
      <c r="H104" s="1185">
        <f>'MAR''24'!H104</f>
        <v>164.07</v>
      </c>
      <c r="I104" s="1185">
        <f>'MAR''24'!I104</f>
        <v>9.75</v>
      </c>
      <c r="J104" s="1185"/>
      <c r="K104" s="1185"/>
      <c r="L104" s="1185">
        <f>'MAR''24'!L104</f>
        <v>2</v>
      </c>
      <c r="M104" s="1185">
        <f>'MAR''24'!M104</f>
        <v>5</v>
      </c>
      <c r="N104" s="1185"/>
      <c r="O104" s="1185"/>
      <c r="P104" s="1185"/>
      <c r="Q104" s="1185"/>
      <c r="R104" s="1185"/>
      <c r="S104" s="1185"/>
      <c r="T104" s="1185"/>
      <c r="U104" s="1185"/>
      <c r="V104" s="1185">
        <f>'MAR''24'!V104</f>
        <v>0</v>
      </c>
      <c r="W104" s="1876"/>
    </row>
    <row r="105" spans="1:24" s="1875" customFormat="1">
      <c r="A105" s="1876"/>
      <c r="B105" s="1185" t="str">
        <f>'MAR''24'!B105</f>
        <v>20.03.24</v>
      </c>
      <c r="C105" s="1185">
        <f>'MAR''24'!C105</f>
        <v>103</v>
      </c>
      <c r="D105" s="1185">
        <f>'MAR''24'!D105</f>
        <v>731</v>
      </c>
      <c r="E105" s="1269"/>
      <c r="F105" s="1184">
        <f>'MAR''24'!F105</f>
        <v>57</v>
      </c>
      <c r="G105" s="1185">
        <f>'MAR''24'!G105</f>
        <v>3483.09</v>
      </c>
      <c r="H105" s="1871">
        <f>'MAR''24'!H105</f>
        <v>209.5</v>
      </c>
      <c r="I105" s="1185">
        <f>'MAR''24'!I105</f>
        <v>4.3899999999999997</v>
      </c>
      <c r="J105" s="1185"/>
      <c r="K105" s="1185"/>
      <c r="L105" s="1185">
        <f>'MAR''24'!L105</f>
        <v>2</v>
      </c>
      <c r="M105" s="1185">
        <f>'MAR''24'!M105</f>
        <v>30</v>
      </c>
      <c r="N105" s="1185"/>
      <c r="O105" s="1185"/>
      <c r="P105" s="1185"/>
      <c r="Q105" s="1185"/>
      <c r="R105" s="1185"/>
      <c r="S105" s="1185"/>
      <c r="T105" s="1185"/>
      <c r="U105" s="1185"/>
      <c r="V105" s="1185">
        <f>'MAR''24'!V105</f>
        <v>8977.5</v>
      </c>
      <c r="W105" s="1876"/>
      <c r="X105" s="1875" t="s">
        <v>690</v>
      </c>
    </row>
    <row r="106" spans="1:24" s="1875" customFormat="1">
      <c r="A106" s="1876"/>
      <c r="B106" s="1185" t="str">
        <f>'MAR''24'!B106</f>
        <v>20.03.24</v>
      </c>
      <c r="C106" s="1185">
        <f>'MAR''24'!C106</f>
        <v>104</v>
      </c>
      <c r="D106" s="1185">
        <f>'MAR''24'!D106</f>
        <v>732</v>
      </c>
      <c r="E106" s="1269"/>
      <c r="F106" s="1184">
        <f>'MAR''24'!F106</f>
        <v>57</v>
      </c>
      <c r="G106" s="1185">
        <f>'MAR''24'!G106</f>
        <v>3510.05</v>
      </c>
      <c r="H106" s="1185">
        <f>'MAR''24'!H106</f>
        <v>193.72</v>
      </c>
      <c r="I106" s="1185">
        <f>'MAR''24'!I106</f>
        <v>4.37</v>
      </c>
      <c r="J106" s="1185"/>
      <c r="K106" s="1185"/>
      <c r="L106" s="1185">
        <f>'MAR''24'!L106</f>
        <v>2</v>
      </c>
      <c r="M106" s="1185">
        <f>'MAR''24'!M106</f>
        <v>5</v>
      </c>
      <c r="N106" s="1185"/>
      <c r="O106" s="1185"/>
      <c r="P106" s="1185"/>
      <c r="Q106" s="1185"/>
      <c r="R106" s="1185"/>
      <c r="S106" s="1185"/>
      <c r="T106" s="1185"/>
      <c r="U106" s="1185"/>
      <c r="V106" s="1185">
        <f>'MAR''24'!V106</f>
        <v>8977.5</v>
      </c>
      <c r="W106" s="1876"/>
      <c r="X106" s="1875" t="s">
        <v>766</v>
      </c>
    </row>
    <row r="107" spans="1:24" s="1875" customFormat="1">
      <c r="A107" s="1876"/>
      <c r="B107" s="1185" t="str">
        <f>'MAR''24'!B107</f>
        <v>20.03.24</v>
      </c>
      <c r="C107" s="1185">
        <f>'MAR''24'!C107</f>
        <v>105</v>
      </c>
      <c r="D107" s="1185">
        <f>'MAR''24'!D107</f>
        <v>733</v>
      </c>
      <c r="E107" s="1269"/>
      <c r="F107" s="1184">
        <f>'MAR''24'!F107</f>
        <v>57</v>
      </c>
      <c r="G107" s="1185">
        <f>'MAR''24'!G107</f>
        <v>3445.5</v>
      </c>
      <c r="H107" s="1871">
        <f>'MAR''24'!H107</f>
        <v>239.9</v>
      </c>
      <c r="I107" s="1185">
        <f>'MAR''24'!I107</f>
        <v>0</v>
      </c>
      <c r="J107" s="1185"/>
      <c r="K107" s="1185"/>
      <c r="L107" s="1185">
        <f>'MAR''24'!L107</f>
        <v>1</v>
      </c>
      <c r="M107" s="1185">
        <f>'MAR''24'!M107</f>
        <v>55</v>
      </c>
      <c r="N107" s="1185"/>
      <c r="O107" s="1185"/>
      <c r="P107" s="1185"/>
      <c r="Q107" s="1185"/>
      <c r="R107" s="1185"/>
      <c r="S107" s="1185"/>
      <c r="T107" s="1185"/>
      <c r="U107" s="1185"/>
      <c r="V107" s="1185">
        <f>'MAR''24'!V107</f>
        <v>0</v>
      </c>
      <c r="W107" s="1876"/>
    </row>
    <row r="108" spans="1:24" s="1875" customFormat="1">
      <c r="A108" s="1876"/>
      <c r="B108" s="1185" t="str">
        <f>'MAR''24'!B108</f>
        <v>20.03.24</v>
      </c>
      <c r="C108" s="1185">
        <f>'MAR''24'!C108</f>
        <v>106</v>
      </c>
      <c r="D108" s="1185">
        <f>'MAR''24'!D108</f>
        <v>734</v>
      </c>
      <c r="E108" s="1269"/>
      <c r="F108" s="1184">
        <f>'MAR''24'!F108</f>
        <v>57</v>
      </c>
      <c r="G108" s="1185">
        <f>'MAR''24'!G108</f>
        <v>3487.49</v>
      </c>
      <c r="H108" s="1871">
        <f>'MAR''24'!H108</f>
        <v>205.68</v>
      </c>
      <c r="I108" s="1185">
        <f>'MAR''24'!I108</f>
        <v>4.97</v>
      </c>
      <c r="J108" s="1185"/>
      <c r="K108" s="1185"/>
      <c r="L108" s="1185">
        <f>'MAR''24'!L108</f>
        <v>2</v>
      </c>
      <c r="M108" s="1185">
        <f>'MAR''24'!M108</f>
        <v>10</v>
      </c>
      <c r="N108" s="1185"/>
      <c r="O108" s="1185"/>
      <c r="P108" s="1185"/>
      <c r="Q108" s="1185"/>
      <c r="R108" s="1185"/>
      <c r="S108" s="1185"/>
      <c r="T108" s="1185"/>
      <c r="U108" s="1185"/>
      <c r="V108" s="1185">
        <f>'MAR''24'!V108</f>
        <v>8977.5</v>
      </c>
      <c r="W108" s="1876"/>
      <c r="X108" s="1875" t="s">
        <v>690</v>
      </c>
    </row>
    <row r="109" spans="1:24" s="1875" customFormat="1">
      <c r="A109" s="1876"/>
      <c r="B109" s="1185" t="str">
        <f>'MAR''24'!B109</f>
        <v>21.03.24</v>
      </c>
      <c r="C109" s="1185">
        <f>'MAR''24'!C109</f>
        <v>107</v>
      </c>
      <c r="D109" s="1185">
        <f>'MAR''24'!D109</f>
        <v>735</v>
      </c>
      <c r="E109" s="1269"/>
      <c r="F109" s="1184">
        <f>'MAR''24'!F109</f>
        <v>58</v>
      </c>
      <c r="G109" s="1185">
        <f>'MAR''24'!G109</f>
        <v>3514.26</v>
      </c>
      <c r="H109" s="1871">
        <f>'MAR''24'!H109</f>
        <v>246.54</v>
      </c>
      <c r="I109" s="1185">
        <f>'MAR''24'!I109</f>
        <v>2</v>
      </c>
      <c r="J109" s="1185"/>
      <c r="K109" s="1185"/>
      <c r="L109" s="1185">
        <f>'MAR''24'!L109</f>
        <v>2</v>
      </c>
      <c r="M109" s="1185">
        <f>'MAR''24'!M109</f>
        <v>20</v>
      </c>
      <c r="N109" s="1185"/>
      <c r="O109" s="1185"/>
      <c r="P109" s="1185"/>
      <c r="Q109" s="1185"/>
      <c r="R109" s="1185"/>
      <c r="S109" s="1185"/>
      <c r="T109" s="1185"/>
      <c r="U109" s="1185"/>
      <c r="V109" s="1185">
        <f>'MAR''24'!V109</f>
        <v>0</v>
      </c>
      <c r="W109" s="1876"/>
    </row>
    <row r="110" spans="1:24" s="1875" customFormat="1">
      <c r="A110" s="1876"/>
      <c r="B110" s="1185" t="str">
        <f>'MAR''24'!B110</f>
        <v>21.03.24</v>
      </c>
      <c r="C110" s="1185">
        <f>'MAR''24'!C110</f>
        <v>108</v>
      </c>
      <c r="D110" s="1185">
        <f>'MAR''24'!D110</f>
        <v>736</v>
      </c>
      <c r="E110" s="1269"/>
      <c r="F110" s="1184">
        <f>'MAR''24'!F110</f>
        <v>59</v>
      </c>
      <c r="G110" s="1185">
        <f>'MAR''24'!G110</f>
        <v>3642.65</v>
      </c>
      <c r="H110" s="1185">
        <f>'MAR''24'!H110</f>
        <v>181.15</v>
      </c>
      <c r="I110" s="1185">
        <f>'MAR''24'!I110</f>
        <v>0</v>
      </c>
      <c r="J110" s="1185"/>
      <c r="K110" s="1185"/>
      <c r="L110" s="1185">
        <f>'MAR''24'!L110</f>
        <v>2</v>
      </c>
      <c r="M110" s="1185">
        <f>'MAR''24'!M110</f>
        <v>25</v>
      </c>
      <c r="N110" s="1185"/>
      <c r="O110" s="1185"/>
      <c r="P110" s="1185"/>
      <c r="Q110" s="1185"/>
      <c r="R110" s="1185"/>
      <c r="S110" s="1185"/>
      <c r="T110" s="1185"/>
      <c r="U110" s="1185"/>
      <c r="V110" s="1185">
        <f>'MAR''24'!V110</f>
        <v>0</v>
      </c>
      <c r="W110" s="1876"/>
    </row>
    <row r="111" spans="1:24" s="1875" customFormat="1">
      <c r="A111" s="1876"/>
      <c r="B111" s="1185" t="str">
        <f>'MAR''24'!B111</f>
        <v>21.03.24</v>
      </c>
      <c r="C111" s="1185">
        <f>'MAR''24'!C111</f>
        <v>109</v>
      </c>
      <c r="D111" s="1185">
        <f>'MAR''24'!D111</f>
        <v>737</v>
      </c>
      <c r="E111" s="1269"/>
      <c r="F111" s="1184">
        <f>'MAR''24'!F111</f>
        <v>58</v>
      </c>
      <c r="G111" s="1185">
        <f>'MAR''24'!G111</f>
        <v>3545.45</v>
      </c>
      <c r="H111" s="1871">
        <f>'MAR''24'!H111</f>
        <v>218.14</v>
      </c>
      <c r="I111" s="1185">
        <f>'MAR''24'!I111</f>
        <v>1.99</v>
      </c>
      <c r="J111" s="1185"/>
      <c r="K111" s="1185"/>
      <c r="L111" s="1185">
        <f>'MAR''24'!L111</f>
        <v>2</v>
      </c>
      <c r="M111" s="1185">
        <f>'MAR''24'!M111</f>
        <v>20</v>
      </c>
      <c r="N111" s="1185"/>
      <c r="O111" s="1185"/>
      <c r="P111" s="1185"/>
      <c r="Q111" s="1185"/>
      <c r="R111" s="1185"/>
      <c r="S111" s="1185"/>
      <c r="T111" s="1185"/>
      <c r="U111" s="1185"/>
      <c r="V111" s="1185">
        <f>'MAR''24'!V111</f>
        <v>0</v>
      </c>
      <c r="W111" s="1876"/>
    </row>
    <row r="112" spans="1:24" s="1875" customFormat="1">
      <c r="A112" s="1876"/>
      <c r="B112" s="1185" t="str">
        <f>'MAR''24'!B112</f>
        <v>21.03.24</v>
      </c>
      <c r="C112" s="1185">
        <f>'MAR''24'!C112</f>
        <v>110</v>
      </c>
      <c r="D112" s="1185">
        <f>'MAR''24'!D112</f>
        <v>738</v>
      </c>
      <c r="E112" s="1269"/>
      <c r="F112" s="1184">
        <f>'MAR''24'!F112</f>
        <v>57</v>
      </c>
      <c r="G112" s="1185">
        <f>'MAR''24'!G112</f>
        <v>3575.86</v>
      </c>
      <c r="H112" s="1185">
        <f>'MAR''24'!H112</f>
        <v>130.69</v>
      </c>
      <c r="I112" s="1185">
        <f>'MAR''24'!I112</f>
        <v>9.9499999999999993</v>
      </c>
      <c r="J112" s="1185"/>
      <c r="K112" s="1185"/>
      <c r="L112" s="1185">
        <f>'MAR''24'!L112</f>
        <v>2</v>
      </c>
      <c r="M112" s="1185">
        <f>'MAR''24'!M112</f>
        <v>15</v>
      </c>
      <c r="N112" s="1185"/>
      <c r="O112" s="1185"/>
      <c r="P112" s="1185"/>
      <c r="Q112" s="1185"/>
      <c r="R112" s="1185"/>
      <c r="S112" s="1185"/>
      <c r="T112" s="1185"/>
      <c r="U112" s="1185"/>
      <c r="V112" s="1185">
        <f>'MAR''24'!V112</f>
        <v>8977.5</v>
      </c>
      <c r="W112" s="1876"/>
      <c r="X112" s="1875" t="s">
        <v>690</v>
      </c>
    </row>
    <row r="113" spans="1:24" s="1875" customFormat="1">
      <c r="A113" s="1876"/>
      <c r="B113" s="1185" t="str">
        <f>'MAR''24'!B113</f>
        <v>21.03.24</v>
      </c>
      <c r="C113" s="1185">
        <f>'MAR''24'!C113</f>
        <v>111</v>
      </c>
      <c r="D113" s="1185">
        <f>'MAR''24'!D113</f>
        <v>739</v>
      </c>
      <c r="E113" s="1269"/>
      <c r="F113" s="1184">
        <f>'MAR''24'!F113</f>
        <v>59</v>
      </c>
      <c r="G113" s="1185">
        <f>'MAR''24'!G113</f>
        <v>3626.04</v>
      </c>
      <c r="H113" s="1871">
        <f>'MAR''24'!H113</f>
        <v>200.95</v>
      </c>
      <c r="I113" s="1185">
        <f>'MAR''24'!I113</f>
        <v>0.39</v>
      </c>
      <c r="J113" s="1185"/>
      <c r="K113" s="1185"/>
      <c r="L113" s="1185">
        <f>'MAR''24'!L113</f>
        <v>2</v>
      </c>
      <c r="M113" s="1185">
        <f>'MAR''24'!M113</f>
        <v>0</v>
      </c>
      <c r="N113" s="1185"/>
      <c r="O113" s="1185"/>
      <c r="P113" s="1185"/>
      <c r="Q113" s="1185"/>
      <c r="R113" s="1185"/>
      <c r="S113" s="1185"/>
      <c r="T113" s="1185"/>
      <c r="U113" s="1185"/>
      <c r="V113" s="1185">
        <f>'MAR''24'!V113</f>
        <v>0</v>
      </c>
      <c r="W113" s="1876"/>
    </row>
    <row r="114" spans="1:24" s="1875" customFormat="1">
      <c r="A114" s="1876"/>
      <c r="B114" s="1185" t="str">
        <f>'MAR''24'!B114</f>
        <v>21.03.24</v>
      </c>
      <c r="C114" s="1185">
        <f>'MAR''24'!C114</f>
        <v>112</v>
      </c>
      <c r="D114" s="1185">
        <f>'MAR''24'!D114</f>
        <v>740</v>
      </c>
      <c r="E114" s="1269"/>
      <c r="F114" s="1184">
        <f>'MAR''24'!F114</f>
        <v>58</v>
      </c>
      <c r="G114" s="1185">
        <f>'MAR''24'!G114</f>
        <v>3564.45</v>
      </c>
      <c r="H114" s="1185">
        <f>'MAR''24'!H114</f>
        <v>197.15</v>
      </c>
      <c r="I114" s="1185">
        <f>'MAR''24'!I114</f>
        <v>0</v>
      </c>
      <c r="J114" s="1185"/>
      <c r="K114" s="1185"/>
      <c r="L114" s="1185">
        <f>'MAR''24'!L114</f>
        <v>2</v>
      </c>
      <c r="M114" s="1185">
        <f>'MAR''24'!M114</f>
        <v>10</v>
      </c>
      <c r="N114" s="1185"/>
      <c r="O114" s="1185"/>
      <c r="P114" s="1185"/>
      <c r="Q114" s="1185"/>
      <c r="R114" s="1185"/>
      <c r="S114" s="1185"/>
      <c r="T114" s="1185"/>
      <c r="U114" s="1185"/>
      <c r="V114" s="1185">
        <f>'MAR''24'!V114</f>
        <v>0</v>
      </c>
      <c r="W114" s="1876"/>
    </row>
    <row r="115" spans="1:24" s="1875" customFormat="1">
      <c r="A115" s="1876"/>
      <c r="B115" s="1185" t="str">
        <f>'MAR''24'!B115</f>
        <v>22.03.24</v>
      </c>
      <c r="C115" s="1185">
        <f>'MAR''24'!C115</f>
        <v>113</v>
      </c>
      <c r="D115" s="1185">
        <f>'MAR''24'!D115</f>
        <v>741</v>
      </c>
      <c r="E115" s="1269"/>
      <c r="F115" s="1184">
        <f>'MAR''24'!F115</f>
        <v>58</v>
      </c>
      <c r="G115" s="1185">
        <f>'MAR''24'!G115</f>
        <v>3548.65</v>
      </c>
      <c r="H115" s="1871">
        <f>'MAR''24'!H115</f>
        <v>216.14</v>
      </c>
      <c r="I115" s="1185">
        <f>'MAR''24'!I115</f>
        <v>3.19</v>
      </c>
      <c r="J115" s="1185"/>
      <c r="K115" s="1185"/>
      <c r="L115" s="1185">
        <f>'MAR''24'!L115</f>
        <v>2</v>
      </c>
      <c r="M115" s="1185">
        <f>'MAR''24'!M115</f>
        <v>10</v>
      </c>
      <c r="N115" s="1185"/>
      <c r="O115" s="1185"/>
      <c r="P115" s="1185"/>
      <c r="Q115" s="1185"/>
      <c r="R115" s="1185"/>
      <c r="S115" s="1185"/>
      <c r="T115" s="1185"/>
      <c r="U115" s="1185"/>
      <c r="V115" s="1185">
        <f>'MAR''24'!V115</f>
        <v>9135</v>
      </c>
      <c r="W115" s="1876"/>
      <c r="X115" s="1875" t="s">
        <v>690</v>
      </c>
    </row>
    <row r="116" spans="1:24" s="1875" customFormat="1">
      <c r="A116" s="1876"/>
      <c r="B116" s="1185" t="str">
        <f>'MAR''24'!B116</f>
        <v>22.03.24</v>
      </c>
      <c r="C116" s="1185">
        <f>'MAR''24'!C116</f>
        <v>114</v>
      </c>
      <c r="D116" s="1185">
        <f>'MAR''24'!D116</f>
        <v>742</v>
      </c>
      <c r="E116" s="1269"/>
      <c r="F116" s="1184">
        <f>'MAR''24'!F116</f>
        <v>57</v>
      </c>
      <c r="G116" s="1185">
        <f>'MAR''24'!G116</f>
        <v>3511.9</v>
      </c>
      <c r="H116" s="1185">
        <f>'MAR''24'!H116</f>
        <v>173.5</v>
      </c>
      <c r="I116" s="1185">
        <f>'MAR''24'!I116</f>
        <v>0</v>
      </c>
      <c r="J116" s="1185"/>
      <c r="K116" s="1185"/>
      <c r="L116" s="1185">
        <f>'MAR''24'!L116</f>
        <v>2</v>
      </c>
      <c r="M116" s="1185">
        <f>'MAR''24'!M116</f>
        <v>0</v>
      </c>
      <c r="N116" s="1185"/>
      <c r="O116" s="1185"/>
      <c r="P116" s="1185"/>
      <c r="Q116" s="1185"/>
      <c r="R116" s="1185"/>
      <c r="S116" s="1185"/>
      <c r="T116" s="1185"/>
      <c r="U116" s="1185"/>
      <c r="V116" s="1185">
        <f>'MAR''24'!V116</f>
        <v>0</v>
      </c>
      <c r="W116" s="1876"/>
    </row>
    <row r="117" spans="1:24" s="1875" customFormat="1">
      <c r="A117" s="1876"/>
      <c r="B117" s="1185" t="str">
        <f>'MAR''24'!B117</f>
        <v>22.03.24</v>
      </c>
      <c r="C117" s="1185">
        <f>'MAR''24'!C117</f>
        <v>115</v>
      </c>
      <c r="D117" s="1185">
        <f>'MAR''24'!D117</f>
        <v>743</v>
      </c>
      <c r="E117" s="1269"/>
      <c r="F117" s="1184">
        <f>'MAR''24'!F117</f>
        <v>57</v>
      </c>
      <c r="G117" s="1185">
        <f>'MAR''24'!G117</f>
        <v>3541.89</v>
      </c>
      <c r="H117" s="1185">
        <f>'MAR''24'!H117</f>
        <v>150.11000000000001</v>
      </c>
      <c r="I117" s="1185">
        <f>'MAR''24'!I117</f>
        <v>3.8</v>
      </c>
      <c r="J117" s="1185"/>
      <c r="K117" s="1185"/>
      <c r="L117" s="1185">
        <f>'MAR''24'!L117</f>
        <v>2</v>
      </c>
      <c r="M117" s="1185">
        <f>'MAR''24'!M117</f>
        <v>5</v>
      </c>
      <c r="N117" s="1185"/>
      <c r="O117" s="1185"/>
      <c r="P117" s="1185"/>
      <c r="Q117" s="1185"/>
      <c r="R117" s="1185"/>
      <c r="S117" s="1185"/>
      <c r="T117" s="1185"/>
      <c r="U117" s="1185"/>
      <c r="V117" s="1185">
        <f>'MAR''24'!V117</f>
        <v>0</v>
      </c>
      <c r="W117" s="1876"/>
    </row>
    <row r="118" spans="1:24" s="1875" customFormat="1">
      <c r="A118" s="1876"/>
      <c r="B118" s="1185" t="str">
        <f>'MAR''24'!B118</f>
        <v>22.03.24</v>
      </c>
      <c r="C118" s="1185">
        <f>'MAR''24'!C118</f>
        <v>116</v>
      </c>
      <c r="D118" s="1185">
        <f>'MAR''24'!D118</f>
        <v>744</v>
      </c>
      <c r="E118" s="1269"/>
      <c r="F118" s="1184">
        <f>'MAR''24'!F118</f>
        <v>59</v>
      </c>
      <c r="G118" s="1185">
        <f>'MAR''24'!G118</f>
        <v>3609.45</v>
      </c>
      <c r="H118" s="1871">
        <f>'MAR''24'!H118</f>
        <v>214.35</v>
      </c>
      <c r="I118" s="1185">
        <f>'MAR''24'!I118</f>
        <v>0</v>
      </c>
      <c r="J118" s="1185"/>
      <c r="K118" s="1185"/>
      <c r="L118" s="1185">
        <f>'MAR''24'!L118</f>
        <v>2</v>
      </c>
      <c r="M118" s="1185">
        <f>'MAR''24'!M118</f>
        <v>40</v>
      </c>
      <c r="N118" s="1185"/>
      <c r="O118" s="1185"/>
      <c r="P118" s="1185"/>
      <c r="Q118" s="1185"/>
      <c r="R118" s="1185"/>
      <c r="S118" s="1185"/>
      <c r="T118" s="1185"/>
      <c r="U118" s="1185"/>
      <c r="V118" s="1185">
        <f>'MAR''24'!V118</f>
        <v>0</v>
      </c>
      <c r="W118" s="1876"/>
    </row>
    <row r="119" spans="1:24" s="1875" customFormat="1">
      <c r="A119" s="1876"/>
      <c r="B119" s="1185" t="str">
        <f>'MAR''24'!B119</f>
        <v>22.03.24</v>
      </c>
      <c r="C119" s="1185">
        <f>'MAR''24'!C119</f>
        <v>117</v>
      </c>
      <c r="D119" s="1185">
        <f>'MAR''24'!D119</f>
        <v>745</v>
      </c>
      <c r="E119" s="1269"/>
      <c r="F119" s="1184">
        <f>'MAR''24'!F119</f>
        <v>58</v>
      </c>
      <c r="G119" s="1185">
        <f>'MAR''24'!G119</f>
        <v>3581.65</v>
      </c>
      <c r="H119" s="1185">
        <f>'MAR''24'!H119</f>
        <v>180.34</v>
      </c>
      <c r="I119" s="1185">
        <f>'MAR''24'!I119</f>
        <v>0.39</v>
      </c>
      <c r="J119" s="1185"/>
      <c r="K119" s="1185"/>
      <c r="L119" s="1185">
        <f>'MAR''24'!L119</f>
        <v>2</v>
      </c>
      <c r="M119" s="1185">
        <f>'MAR''24'!M119</f>
        <v>50</v>
      </c>
      <c r="N119" s="1185"/>
      <c r="O119" s="1185"/>
      <c r="P119" s="1185"/>
      <c r="Q119" s="1185"/>
      <c r="R119" s="1185"/>
      <c r="S119" s="1185"/>
      <c r="T119" s="1185"/>
      <c r="U119" s="1185"/>
      <c r="V119" s="1185">
        <f>'MAR''24'!V119</f>
        <v>0</v>
      </c>
      <c r="W119" s="1876"/>
    </row>
    <row r="120" spans="1:24" s="1875" customFormat="1">
      <c r="A120" s="1876"/>
      <c r="B120" s="1185" t="str">
        <f>'MAR''24'!B120</f>
        <v>22.03.24</v>
      </c>
      <c r="C120" s="1185">
        <f>'MAR''24'!C120</f>
        <v>118</v>
      </c>
      <c r="D120" s="1185">
        <f>'MAR''24'!D120</f>
        <v>746</v>
      </c>
      <c r="E120" s="1269"/>
      <c r="F120" s="1184">
        <f>'MAR''24'!F120</f>
        <v>59</v>
      </c>
      <c r="G120" s="1185">
        <f>'MAR''24'!G120</f>
        <v>3636.05</v>
      </c>
      <c r="H120" s="1185">
        <f>'MAR''24'!H120</f>
        <v>190.73</v>
      </c>
      <c r="I120" s="1185">
        <f>'MAR''24'!I120</f>
        <v>2.98</v>
      </c>
      <c r="J120" s="1185"/>
      <c r="K120" s="1185"/>
      <c r="L120" s="1185">
        <f>'MAR''24'!L120</f>
        <v>2</v>
      </c>
      <c r="M120" s="1185">
        <f>'MAR''24'!M120</f>
        <v>10</v>
      </c>
      <c r="N120" s="1185"/>
      <c r="O120" s="1185"/>
      <c r="P120" s="1185"/>
      <c r="Q120" s="1185"/>
      <c r="R120" s="1185"/>
      <c r="S120" s="1185"/>
      <c r="T120" s="1185"/>
      <c r="U120" s="1185"/>
      <c r="V120" s="1185">
        <f>'MAR''24'!V120</f>
        <v>9292.5</v>
      </c>
      <c r="W120" s="1876"/>
      <c r="X120" s="1875" t="s">
        <v>690</v>
      </c>
    </row>
    <row r="121" spans="1:24" s="1875" customFormat="1">
      <c r="A121" s="1876"/>
      <c r="B121" s="1185" t="str">
        <f>'MAR''24'!B121</f>
        <v>22.03.24</v>
      </c>
      <c r="C121" s="1185">
        <f>'MAR''24'!C121</f>
        <v>119</v>
      </c>
      <c r="D121" s="1185">
        <f>'MAR''24'!D121</f>
        <v>747</v>
      </c>
      <c r="E121" s="1269"/>
      <c r="F121" s="1184">
        <f>'MAR''24'!F121</f>
        <v>59</v>
      </c>
      <c r="G121" s="1185">
        <f>'MAR''24'!G121</f>
        <v>3647.23</v>
      </c>
      <c r="H121" s="1185">
        <f>'MAR''24'!H121</f>
        <v>189.91</v>
      </c>
      <c r="I121" s="1185">
        <f>'MAR''24'!I121</f>
        <v>7.74</v>
      </c>
      <c r="J121" s="1185"/>
      <c r="K121" s="1185"/>
      <c r="L121" s="1185">
        <f>'MAR''24'!L121</f>
        <v>2</v>
      </c>
      <c r="M121" s="1185">
        <f>'MAR''24'!M121</f>
        <v>5</v>
      </c>
      <c r="N121" s="1185"/>
      <c r="O121" s="1185"/>
      <c r="P121" s="1185"/>
      <c r="Q121" s="1185"/>
      <c r="R121" s="1185"/>
      <c r="S121" s="1185"/>
      <c r="T121" s="1185"/>
      <c r="U121" s="1185"/>
      <c r="V121" s="1185">
        <f>'MAR''24'!V121</f>
        <v>9292.5</v>
      </c>
      <c r="W121" s="1876"/>
      <c r="X121" s="1875" t="s">
        <v>2149</v>
      </c>
    </row>
    <row r="122" spans="1:24" s="1875" customFormat="1">
      <c r="A122" s="1876"/>
      <c r="B122" s="1185" t="str">
        <f>'MAR''24'!B122</f>
        <v>23.03.24</v>
      </c>
      <c r="C122" s="1185">
        <f>'MAR''24'!C122</f>
        <v>120</v>
      </c>
      <c r="D122" s="1185">
        <f>'MAR''24'!D122</f>
        <v>748</v>
      </c>
      <c r="E122" s="1269"/>
      <c r="F122" s="1184">
        <f>'MAR''24'!F122</f>
        <v>59</v>
      </c>
      <c r="G122" s="1185">
        <f>'MAR''24'!G122</f>
        <v>3495.05</v>
      </c>
      <c r="H122" s="1871">
        <f>'MAR''24'!H122</f>
        <v>331.52</v>
      </c>
      <c r="I122" s="1185">
        <f>'MAR''24'!I122</f>
        <v>2.77</v>
      </c>
      <c r="J122" s="1185"/>
      <c r="K122" s="1185"/>
      <c r="L122" s="1185">
        <f>'MAR''24'!L122</f>
        <v>2</v>
      </c>
      <c r="M122" s="1185">
        <f>'MAR''24'!M122</f>
        <v>25</v>
      </c>
      <c r="N122" s="1185"/>
      <c r="O122" s="1185"/>
      <c r="P122" s="1185"/>
      <c r="Q122" s="1185"/>
      <c r="R122" s="1185"/>
      <c r="S122" s="1185"/>
      <c r="T122" s="1185"/>
      <c r="U122" s="1185"/>
      <c r="V122" s="1185">
        <f>'MAR''24'!V122</f>
        <v>9292.5</v>
      </c>
      <c r="W122" s="1876"/>
      <c r="X122" s="1875" t="s">
        <v>690</v>
      </c>
    </row>
    <row r="123" spans="1:24" s="1875" customFormat="1">
      <c r="A123" s="1876"/>
      <c r="B123" s="1185" t="str">
        <f>'MAR''24'!B123</f>
        <v>23.03.24</v>
      </c>
      <c r="C123" s="1185">
        <f>'MAR''24'!C123</f>
        <v>121</v>
      </c>
      <c r="D123" s="1185">
        <f>'MAR''24'!D123</f>
        <v>749</v>
      </c>
      <c r="E123" s="1269"/>
      <c r="F123" s="1184">
        <f>'MAR''24'!F123</f>
        <v>57</v>
      </c>
      <c r="G123" s="1185">
        <f>'MAR''24'!G123</f>
        <v>3475.68</v>
      </c>
      <c r="H123" s="1871">
        <f>'MAR''24'!H123</f>
        <v>215.52</v>
      </c>
      <c r="I123" s="1185">
        <f>'MAR''24'!I123</f>
        <v>0.2</v>
      </c>
      <c r="J123" s="1185"/>
      <c r="K123" s="1185"/>
      <c r="L123" s="1185">
        <f>'MAR''24'!L123</f>
        <v>2</v>
      </c>
      <c r="M123" s="1185">
        <f>'MAR''24'!M123</f>
        <v>45</v>
      </c>
      <c r="N123" s="1185"/>
      <c r="O123" s="1185"/>
      <c r="P123" s="1185"/>
      <c r="Q123" s="1185"/>
      <c r="R123" s="1185"/>
      <c r="S123" s="1185"/>
      <c r="T123" s="1185"/>
      <c r="U123" s="1185"/>
      <c r="V123" s="1185">
        <f>'MAR''24'!V123</f>
        <v>0</v>
      </c>
      <c r="W123" s="1876"/>
    </row>
    <row r="124" spans="1:24" s="1875" customFormat="1">
      <c r="A124" s="1876"/>
      <c r="B124" s="1185" t="str">
        <f>'MAR''24'!B124</f>
        <v>23.03.24</v>
      </c>
      <c r="C124" s="1185">
        <f>'MAR''24'!C124</f>
        <v>122</v>
      </c>
      <c r="D124" s="1185">
        <f>'MAR''24'!D124</f>
        <v>750</v>
      </c>
      <c r="E124" s="1269"/>
      <c r="F124" s="1184">
        <f>'MAR''24'!F124</f>
        <v>56</v>
      </c>
      <c r="G124" s="1185">
        <f>'MAR''24'!G124</f>
        <v>3407.9</v>
      </c>
      <c r="H124" s="1871">
        <f>'MAR''24'!H124</f>
        <v>215.3</v>
      </c>
      <c r="I124" s="1185">
        <f>'MAR''24'!I124</f>
        <v>0</v>
      </c>
      <c r="J124" s="1185"/>
      <c r="K124" s="1185"/>
      <c r="L124" s="1185">
        <f>'MAR''24'!L124</f>
        <v>2</v>
      </c>
      <c r="M124" s="1185">
        <f>'MAR''24'!M124</f>
        <v>50</v>
      </c>
      <c r="N124" s="1185"/>
      <c r="O124" s="1185"/>
      <c r="P124" s="1185"/>
      <c r="Q124" s="1185"/>
      <c r="R124" s="1185"/>
      <c r="S124" s="1185"/>
      <c r="T124" s="1185"/>
      <c r="U124" s="1185"/>
      <c r="V124" s="1185">
        <f>'MAR''24'!V124</f>
        <v>0</v>
      </c>
      <c r="W124" s="1876"/>
    </row>
    <row r="125" spans="1:24" s="1875" customFormat="1">
      <c r="A125" s="1876"/>
      <c r="B125" s="1185" t="str">
        <f>'MAR''24'!B125</f>
        <v>24.03.24</v>
      </c>
      <c r="C125" s="1185">
        <f>'MAR''24'!C125</f>
        <v>123</v>
      </c>
      <c r="D125" s="1185">
        <f>'MAR''24'!D125</f>
        <v>751</v>
      </c>
      <c r="E125" s="1269"/>
      <c r="F125" s="1184">
        <f>'MAR''24'!F125</f>
        <v>57</v>
      </c>
      <c r="G125" s="1185">
        <f>'MAR''24'!G125</f>
        <v>3505.86</v>
      </c>
      <c r="H125" s="1871">
        <f>'MAR''24'!H125</f>
        <v>201.31</v>
      </c>
      <c r="I125" s="1185">
        <f>'MAR''24'!I125</f>
        <v>10.57</v>
      </c>
      <c r="J125" s="1185"/>
      <c r="K125" s="1185"/>
      <c r="L125" s="1185">
        <f>'MAR''24'!L125</f>
        <v>2</v>
      </c>
      <c r="M125" s="1185">
        <f>'MAR''24'!M125</f>
        <v>35</v>
      </c>
      <c r="N125" s="1185"/>
      <c r="O125" s="1185"/>
      <c r="P125" s="1185"/>
      <c r="Q125" s="1185"/>
      <c r="R125" s="1185"/>
      <c r="S125" s="1185"/>
      <c r="T125" s="1185"/>
      <c r="U125" s="1185"/>
      <c r="V125" s="1185">
        <f>'MAR''24'!V125</f>
        <v>8977.5</v>
      </c>
      <c r="W125" s="1876"/>
      <c r="X125" s="1875" t="s">
        <v>2149</v>
      </c>
    </row>
    <row r="126" spans="1:24" s="1875" customFormat="1">
      <c r="A126" s="1876"/>
      <c r="B126" s="1185" t="str">
        <f>'MAR''24'!B126</f>
        <v>24.03.24</v>
      </c>
      <c r="C126" s="1185">
        <f>'MAR''24'!C126</f>
        <v>124</v>
      </c>
      <c r="D126" s="1185">
        <f>'MAR''24'!D126</f>
        <v>752</v>
      </c>
      <c r="E126" s="1269"/>
      <c r="F126" s="1184">
        <f>'MAR''24'!F126</f>
        <v>58</v>
      </c>
      <c r="G126" s="1185">
        <f>'MAR''24'!G126</f>
        <v>3475.68</v>
      </c>
      <c r="H126" s="1871">
        <f>'MAR''24'!H126</f>
        <v>280.27999999999997</v>
      </c>
      <c r="I126" s="1185">
        <f>'MAR''24'!I126</f>
        <v>2.76</v>
      </c>
      <c r="J126" s="1185"/>
      <c r="K126" s="1185"/>
      <c r="L126" s="1185">
        <f>'MAR''24'!L126</f>
        <v>2</v>
      </c>
      <c r="M126" s="1185">
        <f>'MAR''24'!M126</f>
        <v>35</v>
      </c>
      <c r="N126" s="1185"/>
      <c r="O126" s="1185"/>
      <c r="P126" s="1185"/>
      <c r="Q126" s="1185"/>
      <c r="R126" s="1185"/>
      <c r="S126" s="1185"/>
      <c r="T126" s="1185"/>
      <c r="U126" s="1185"/>
      <c r="V126" s="1185">
        <f>'MAR''24'!V126</f>
        <v>0</v>
      </c>
      <c r="W126" s="1876"/>
    </row>
    <row r="127" spans="1:24" s="1875" customFormat="1">
      <c r="A127" s="1876"/>
      <c r="B127" s="1185" t="str">
        <f>'MAR''24'!B127</f>
        <v>24.03.24</v>
      </c>
      <c r="C127" s="1185">
        <f>'MAR''24'!C127</f>
        <v>125</v>
      </c>
      <c r="D127" s="1185">
        <f>'MAR''24'!D127</f>
        <v>753</v>
      </c>
      <c r="E127" s="1269"/>
      <c r="F127" s="1184">
        <f>'MAR''24'!F127</f>
        <v>59</v>
      </c>
      <c r="G127" s="1185">
        <f>'MAR''24'!G127</f>
        <v>3681.85</v>
      </c>
      <c r="H127" s="1185">
        <f>'MAR''24'!H127</f>
        <v>153.71</v>
      </c>
      <c r="I127" s="1185">
        <f>'MAR''24'!I127</f>
        <v>11.76</v>
      </c>
      <c r="J127" s="1185"/>
      <c r="K127" s="1185"/>
      <c r="L127" s="1185">
        <f>'MAR''24'!L127</f>
        <v>2</v>
      </c>
      <c r="M127" s="1185">
        <f>'MAR''24'!M127</f>
        <v>20</v>
      </c>
      <c r="N127" s="1185"/>
      <c r="O127" s="1185"/>
      <c r="P127" s="1185"/>
      <c r="Q127" s="1185"/>
      <c r="R127" s="1185"/>
      <c r="S127" s="1185"/>
      <c r="T127" s="1185"/>
      <c r="U127" s="1185"/>
      <c r="V127" s="1185">
        <f>'MAR''24'!V127</f>
        <v>9292.5</v>
      </c>
      <c r="W127" s="1876"/>
      <c r="X127" s="1875" t="s">
        <v>690</v>
      </c>
    </row>
    <row r="128" spans="1:24" s="1875" customFormat="1">
      <c r="A128" s="1876"/>
      <c r="B128" s="1185" t="str">
        <f>'MAR''24'!B128</f>
        <v>24.03.24</v>
      </c>
      <c r="C128" s="1185">
        <f>'MAR''24'!C128</f>
        <v>126</v>
      </c>
      <c r="D128" s="1185">
        <f>'MAR''24'!D128</f>
        <v>754</v>
      </c>
      <c r="E128" s="1269"/>
      <c r="F128" s="1184">
        <f>'MAR''24'!F128</f>
        <v>57</v>
      </c>
      <c r="G128" s="1185">
        <f>'MAR''24'!G128</f>
        <v>3572.31</v>
      </c>
      <c r="H128" s="1185">
        <f>'MAR''24'!H128</f>
        <v>127.88</v>
      </c>
      <c r="I128" s="1185">
        <f>'MAR''24'!I128</f>
        <v>18.73</v>
      </c>
      <c r="J128" s="1185"/>
      <c r="K128" s="1185"/>
      <c r="L128" s="1185">
        <f>'MAR''24'!L128</f>
        <v>2</v>
      </c>
      <c r="M128" s="1185">
        <f>'MAR''24'!M128</f>
        <v>20</v>
      </c>
      <c r="N128" s="1185"/>
      <c r="O128" s="1185"/>
      <c r="P128" s="1185"/>
      <c r="Q128" s="1185"/>
      <c r="R128" s="1185"/>
      <c r="S128" s="1185"/>
      <c r="T128" s="1185"/>
      <c r="U128" s="1185"/>
      <c r="V128" s="1185">
        <f>'MAR''24'!V128</f>
        <v>17955</v>
      </c>
      <c r="W128" s="1876"/>
      <c r="X128" s="1875" t="s">
        <v>2156</v>
      </c>
    </row>
    <row r="129" spans="1:24" s="1875" customFormat="1">
      <c r="A129" s="1876"/>
      <c r="B129" s="1185" t="str">
        <f>'MAR''24'!B129</f>
        <v>24.03.24</v>
      </c>
      <c r="C129" s="1185">
        <f>'MAR''24'!C129</f>
        <v>127</v>
      </c>
      <c r="D129" s="1185">
        <f>'MAR''24'!D129</f>
        <v>755</v>
      </c>
      <c r="E129" s="1269"/>
      <c r="F129" s="1184">
        <f>'MAR''24'!F129</f>
        <v>56</v>
      </c>
      <c r="G129" s="1185">
        <f>'MAR''24'!G129</f>
        <v>3399.5</v>
      </c>
      <c r="H129" s="1871">
        <f>'MAR''24'!H129</f>
        <v>224.5</v>
      </c>
      <c r="I129" s="1185">
        <f>'MAR''24'!I129</f>
        <v>0.8</v>
      </c>
      <c r="J129" s="1185"/>
      <c r="K129" s="1185"/>
      <c r="L129" s="1185">
        <f>'MAR''24'!L129</f>
        <v>2</v>
      </c>
      <c r="M129" s="1185">
        <f>'MAR''24'!M129</f>
        <v>40</v>
      </c>
      <c r="N129" s="1185"/>
      <c r="O129" s="1185"/>
      <c r="P129" s="1185"/>
      <c r="Q129" s="1185"/>
      <c r="R129" s="1185"/>
      <c r="S129" s="1185"/>
      <c r="T129" s="1185"/>
      <c r="U129" s="1185"/>
      <c r="V129" s="1185">
        <f>'MAR''24'!V129</f>
        <v>0</v>
      </c>
      <c r="W129" s="1876"/>
    </row>
    <row r="130" spans="1:24" s="1875" customFormat="1">
      <c r="A130" s="1876"/>
      <c r="B130" s="1185" t="str">
        <f>'MAR''24'!B130</f>
        <v>25.03.24</v>
      </c>
      <c r="C130" s="1185">
        <f>'MAR''24'!C130</f>
        <v>128</v>
      </c>
      <c r="D130" s="1185">
        <f>'MAR''24'!D130</f>
        <v>756</v>
      </c>
      <c r="E130" s="1269"/>
      <c r="F130" s="1184">
        <f>'MAR''24'!F130</f>
        <v>58</v>
      </c>
      <c r="G130" s="1185">
        <f>'MAR''24'!G130</f>
        <v>3531.5</v>
      </c>
      <c r="H130" s="1871">
        <f>'MAR''24'!H130</f>
        <v>218.89</v>
      </c>
      <c r="I130" s="1185">
        <f>'MAR''24'!I130</f>
        <v>2.79</v>
      </c>
      <c r="J130" s="1185"/>
      <c r="K130" s="1185"/>
      <c r="L130" s="1185">
        <f>'MAR''24'!L130</f>
        <v>2</v>
      </c>
      <c r="M130" s="1185">
        <f>'MAR''24'!M130</f>
        <v>50</v>
      </c>
      <c r="N130" s="1185"/>
      <c r="O130" s="1185"/>
      <c r="P130" s="1185"/>
      <c r="Q130" s="1185"/>
      <c r="R130" s="1185"/>
      <c r="S130" s="1185"/>
      <c r="T130" s="1185"/>
      <c r="U130" s="1185"/>
      <c r="V130" s="1185">
        <f>'MAR''24'!V130</f>
        <v>9135</v>
      </c>
      <c r="W130" s="1876"/>
      <c r="X130" s="1875" t="s">
        <v>690</v>
      </c>
    </row>
    <row r="131" spans="1:24" s="1875" customFormat="1">
      <c r="A131" s="1876"/>
      <c r="B131" s="1185" t="str">
        <f>'MAR''24'!B131</f>
        <v>25.03.24</v>
      </c>
      <c r="C131" s="1185">
        <f>'MAR''24'!C131</f>
        <v>129</v>
      </c>
      <c r="D131" s="1185">
        <f>'MAR''24'!D131</f>
        <v>757</v>
      </c>
      <c r="E131" s="1269"/>
      <c r="F131" s="1184">
        <f>'MAR''24'!F131</f>
        <v>58</v>
      </c>
      <c r="G131" s="1185">
        <f>'MAR''24'!G131</f>
        <v>3522.26</v>
      </c>
      <c r="H131" s="1871">
        <f>'MAR''24'!H131</f>
        <v>236.54</v>
      </c>
      <c r="I131" s="1185">
        <f>'MAR''24'!I131</f>
        <v>0</v>
      </c>
      <c r="J131" s="1185"/>
      <c r="K131" s="1185"/>
      <c r="L131" s="1185">
        <f>'MAR''24'!L131</f>
        <v>2</v>
      </c>
      <c r="M131" s="1185">
        <f>'MAR''24'!M131</f>
        <v>50</v>
      </c>
      <c r="N131" s="1185"/>
      <c r="O131" s="1185"/>
      <c r="P131" s="1185"/>
      <c r="Q131" s="1185"/>
      <c r="R131" s="1185"/>
      <c r="S131" s="1185"/>
      <c r="T131" s="1185"/>
      <c r="U131" s="1185"/>
      <c r="V131" s="1185">
        <f>'MAR''24'!V131</f>
        <v>0</v>
      </c>
      <c r="W131" s="1876"/>
    </row>
    <row r="132" spans="1:24" s="1875" customFormat="1">
      <c r="A132" s="1876"/>
      <c r="B132" s="1185" t="str">
        <f>'MAR''24'!B132</f>
        <v>25.03.24</v>
      </c>
      <c r="C132" s="1185">
        <f>'MAR''24'!C132</f>
        <v>130</v>
      </c>
      <c r="D132" s="1185">
        <f>'MAR''24'!D132</f>
        <v>758</v>
      </c>
      <c r="E132" s="1269"/>
      <c r="F132" s="1184">
        <f>'MAR''24'!F132</f>
        <v>58</v>
      </c>
      <c r="G132" s="1185">
        <f>'MAR''24'!G132</f>
        <v>3598.86</v>
      </c>
      <c r="H132" s="1185">
        <f>'MAR''24'!H132</f>
        <v>160.13999999999999</v>
      </c>
      <c r="I132" s="1185">
        <f>'MAR''24'!I132</f>
        <v>0.2</v>
      </c>
      <c r="J132" s="1185"/>
      <c r="K132" s="1185"/>
      <c r="L132" s="1185">
        <f>'MAR''24'!L132</f>
        <v>2</v>
      </c>
      <c r="M132" s="1185">
        <f>'MAR''24'!M132</f>
        <v>25</v>
      </c>
      <c r="N132" s="1185"/>
      <c r="O132" s="1185"/>
      <c r="P132" s="1185"/>
      <c r="Q132" s="1185"/>
      <c r="R132" s="1185"/>
      <c r="S132" s="1185"/>
      <c r="T132" s="1185"/>
      <c r="U132" s="1185"/>
      <c r="V132" s="1185">
        <f>'MAR''24'!V132</f>
        <v>0</v>
      </c>
      <c r="W132" s="1876"/>
    </row>
    <row r="133" spans="1:24" s="1875" customFormat="1">
      <c r="A133" s="1876"/>
      <c r="B133" s="1185" t="str">
        <f>'MAR''24'!B133</f>
        <v>25.03.24</v>
      </c>
      <c r="C133" s="1185">
        <f>'MAR''24'!C133</f>
        <v>131</v>
      </c>
      <c r="D133" s="1185">
        <f>'MAR''24'!D133</f>
        <v>759</v>
      </c>
      <c r="E133" s="1269"/>
      <c r="F133" s="1184">
        <f>'MAR''24'!F133</f>
        <v>59</v>
      </c>
      <c r="G133" s="1185">
        <f>'MAR''24'!G133</f>
        <v>3662.84</v>
      </c>
      <c r="H133" s="1185">
        <f>'MAR''24'!H133</f>
        <v>164.76</v>
      </c>
      <c r="I133" s="1185">
        <f>'MAR''24'!I133</f>
        <v>1</v>
      </c>
      <c r="J133" s="1185"/>
      <c r="K133" s="1185"/>
      <c r="L133" s="1185">
        <f>'MAR''24'!L133</f>
        <v>2</v>
      </c>
      <c r="M133" s="1185">
        <f>'MAR''24'!M133</f>
        <v>40</v>
      </c>
      <c r="N133" s="1185"/>
      <c r="O133" s="1185"/>
      <c r="P133" s="1185"/>
      <c r="Q133" s="1185"/>
      <c r="R133" s="1185"/>
      <c r="S133" s="1185"/>
      <c r="T133" s="1185"/>
      <c r="U133" s="1185"/>
      <c r="V133" s="1185">
        <f>'MAR''24'!V133</f>
        <v>0</v>
      </c>
      <c r="W133" s="1876"/>
    </row>
    <row r="134" spans="1:24" s="1875" customFormat="1">
      <c r="A134" s="1876"/>
      <c r="B134" s="1185" t="str">
        <f>'MAR''24'!B134</f>
        <v>25.03.24</v>
      </c>
      <c r="C134" s="1185">
        <f>'MAR''24'!C134</f>
        <v>132</v>
      </c>
      <c r="D134" s="1185">
        <f>'MAR''24'!D134</f>
        <v>760</v>
      </c>
      <c r="E134" s="1269"/>
      <c r="F134" s="1184">
        <f>'MAR''24'!F134</f>
        <v>59</v>
      </c>
      <c r="G134" s="1185">
        <f>'MAR''24'!G134</f>
        <v>3605.64</v>
      </c>
      <c r="H134" s="1871">
        <f>'MAR''24'!H134</f>
        <v>221.15</v>
      </c>
      <c r="I134" s="1185">
        <f>'MAR''24'!I134</f>
        <v>0.19</v>
      </c>
      <c r="J134" s="1185"/>
      <c r="K134" s="1185"/>
      <c r="L134" s="1185">
        <f>'MAR''24'!L134</f>
        <v>2</v>
      </c>
      <c r="M134" s="1185">
        <f>'MAR''24'!M134</f>
        <v>35</v>
      </c>
      <c r="N134" s="1185"/>
      <c r="O134" s="1185"/>
      <c r="P134" s="1185"/>
      <c r="Q134" s="1185"/>
      <c r="R134" s="1185"/>
      <c r="S134" s="1185"/>
      <c r="T134" s="1185"/>
      <c r="U134" s="1185"/>
      <c r="V134" s="1185">
        <f>'MAR''24'!V134</f>
        <v>0</v>
      </c>
      <c r="W134" s="1876"/>
    </row>
    <row r="135" spans="1:24" s="1875" customFormat="1">
      <c r="A135" s="1876"/>
      <c r="B135" s="1185" t="str">
        <f>'MAR''24'!B135</f>
        <v>26.03.24</v>
      </c>
      <c r="C135" s="1185">
        <f>'MAR''24'!C135</f>
        <v>133</v>
      </c>
      <c r="D135" s="1185">
        <f>'MAR''24'!D135</f>
        <v>761</v>
      </c>
      <c r="E135" s="1269"/>
      <c r="F135" s="1184">
        <f>'MAR''24'!F135</f>
        <v>58</v>
      </c>
      <c r="G135" s="1185">
        <f>'MAR''24'!G135</f>
        <v>3535.27</v>
      </c>
      <c r="H135" s="1871">
        <f>'MAR''24'!H135</f>
        <v>220.73</v>
      </c>
      <c r="I135" s="1185">
        <f>'MAR''24'!I135</f>
        <v>0</v>
      </c>
      <c r="J135" s="1185"/>
      <c r="K135" s="1185"/>
      <c r="L135" s="1185">
        <f>'MAR''24'!L135</f>
        <v>2</v>
      </c>
      <c r="M135" s="1185">
        <f>'MAR''24'!M135</f>
        <v>35</v>
      </c>
      <c r="N135" s="1185"/>
      <c r="O135" s="1185"/>
      <c r="P135" s="1185"/>
      <c r="Q135" s="1185"/>
      <c r="R135" s="1185"/>
      <c r="S135" s="1185"/>
      <c r="T135" s="1185"/>
      <c r="U135" s="1185"/>
      <c r="V135" s="1185">
        <f>'MAR''24'!V135</f>
        <v>0</v>
      </c>
      <c r="W135" s="1876"/>
    </row>
    <row r="136" spans="1:24" s="1875" customFormat="1">
      <c r="A136" s="1876"/>
      <c r="B136" s="1185" t="str">
        <f>'MAR''24'!B136</f>
        <v>26.03.24</v>
      </c>
      <c r="C136" s="1185">
        <f>'MAR''24'!C136</f>
        <v>134</v>
      </c>
      <c r="D136" s="1185">
        <f>'MAR''24'!D136</f>
        <v>762</v>
      </c>
      <c r="E136" s="1269"/>
      <c r="F136" s="1184">
        <f>'MAR''24'!F136</f>
        <v>59</v>
      </c>
      <c r="G136" s="1185">
        <f>'MAR''24'!G136</f>
        <v>3642.85</v>
      </c>
      <c r="H136" s="1185">
        <f>'MAR''24'!H136</f>
        <v>185.55</v>
      </c>
      <c r="I136" s="1185">
        <f>'MAR''24'!I136</f>
        <v>4.5999999999999996</v>
      </c>
      <c r="J136" s="1185"/>
      <c r="K136" s="1185"/>
      <c r="L136" s="1185">
        <f>'MAR''24'!L136</f>
        <v>2</v>
      </c>
      <c r="M136" s="1185">
        <f>'MAR''24'!M136</f>
        <v>45</v>
      </c>
      <c r="N136" s="1185"/>
      <c r="O136" s="1185"/>
      <c r="P136" s="1185"/>
      <c r="Q136" s="1185"/>
      <c r="R136" s="1185"/>
      <c r="S136" s="1185"/>
      <c r="T136" s="1185"/>
      <c r="U136" s="1185"/>
      <c r="V136" s="1185">
        <f>'MAR''24'!V136</f>
        <v>9292.5</v>
      </c>
      <c r="W136" s="1876"/>
      <c r="X136" s="1875" t="s">
        <v>690</v>
      </c>
    </row>
    <row r="137" spans="1:24" s="1875" customFormat="1">
      <c r="A137" s="1876"/>
      <c r="B137" s="1185" t="str">
        <f>'MAR''24'!B137</f>
        <v>26.03.24</v>
      </c>
      <c r="C137" s="1185">
        <f>'MAR''24'!C137</f>
        <v>135</v>
      </c>
      <c r="D137" s="1185">
        <f>'MAR''24'!D137</f>
        <v>763</v>
      </c>
      <c r="E137" s="1269"/>
      <c r="F137" s="1184">
        <f>'MAR''24'!F137</f>
        <v>57</v>
      </c>
      <c r="G137" s="1185">
        <f>'MAR''24'!G137</f>
        <v>3536.1</v>
      </c>
      <c r="H137" s="1185">
        <f>'MAR''24'!H137</f>
        <v>153.69999999999999</v>
      </c>
      <c r="I137" s="1185">
        <f>'MAR''24'!I137</f>
        <v>4.4000000000000004</v>
      </c>
      <c r="J137" s="1185"/>
      <c r="K137" s="1185"/>
      <c r="L137" s="1185">
        <f>'MAR''24'!L137</f>
        <v>2</v>
      </c>
      <c r="M137" s="1185">
        <f>'MAR''24'!M137</f>
        <v>25</v>
      </c>
      <c r="N137" s="1185"/>
      <c r="O137" s="1185"/>
      <c r="P137" s="1185"/>
      <c r="Q137" s="1185"/>
      <c r="R137" s="1185"/>
      <c r="S137" s="1185"/>
      <c r="T137" s="1185"/>
      <c r="U137" s="1185"/>
      <c r="V137" s="1185">
        <f>'MAR''24'!V137</f>
        <v>8977.5</v>
      </c>
      <c r="W137" s="1876"/>
      <c r="X137" s="1875" t="s">
        <v>690</v>
      </c>
    </row>
    <row r="138" spans="1:24" s="1875" customFormat="1">
      <c r="A138" s="1876"/>
      <c r="B138" s="1185" t="str">
        <f>'MAR''24'!B138</f>
        <v>26.03.24</v>
      </c>
      <c r="C138" s="1185">
        <f>'MAR''24'!C138</f>
        <v>136</v>
      </c>
      <c r="D138" s="1185">
        <f>'MAR''24'!D138</f>
        <v>764</v>
      </c>
      <c r="E138" s="1269"/>
      <c r="F138" s="1184">
        <f>'MAR''24'!F138</f>
        <v>57</v>
      </c>
      <c r="G138" s="1185">
        <f>'MAR''24'!G138</f>
        <v>3552.86</v>
      </c>
      <c r="H138" s="1185">
        <f>'MAR''24'!H138</f>
        <v>144.13</v>
      </c>
      <c r="I138" s="1185">
        <f>'MAR''24'!I138</f>
        <v>0.39</v>
      </c>
      <c r="J138" s="1185"/>
      <c r="K138" s="1185"/>
      <c r="L138" s="1185">
        <f>'MAR''24'!L138</f>
        <v>2</v>
      </c>
      <c r="M138" s="1185">
        <f>'MAR''24'!M138</f>
        <v>35</v>
      </c>
      <c r="N138" s="1185"/>
      <c r="O138" s="1185"/>
      <c r="P138" s="1185"/>
      <c r="Q138" s="1185"/>
      <c r="R138" s="1185"/>
      <c r="S138" s="1185"/>
      <c r="T138" s="1185"/>
      <c r="U138" s="1185"/>
      <c r="V138" s="1185">
        <f>'MAR''24'!V138</f>
        <v>0</v>
      </c>
      <c r="W138" s="1876"/>
    </row>
    <row r="139" spans="1:24" s="1875" customFormat="1">
      <c r="A139" s="1876"/>
      <c r="B139" s="1185" t="str">
        <f>'MAR''24'!B139</f>
        <v>26.03.24</v>
      </c>
      <c r="C139" s="1185">
        <f>'MAR''24'!C139</f>
        <v>137</v>
      </c>
      <c r="D139" s="1185">
        <f>'MAR''24'!D139</f>
        <v>765</v>
      </c>
      <c r="E139" s="1269"/>
      <c r="F139" s="1184">
        <f>'MAR''24'!F139</f>
        <v>57</v>
      </c>
      <c r="G139" s="1185">
        <f>'MAR''24'!G139</f>
        <v>3513.28</v>
      </c>
      <c r="H139" s="1185">
        <f>'MAR''24'!H139</f>
        <v>178.71</v>
      </c>
      <c r="I139" s="1185">
        <f>'MAR''24'!I139</f>
        <v>0.99</v>
      </c>
      <c r="J139" s="1185"/>
      <c r="K139" s="1185"/>
      <c r="L139" s="1185">
        <f>'MAR''24'!L139</f>
        <v>1</v>
      </c>
      <c r="M139" s="1185">
        <f>'MAR''24'!M139</f>
        <v>55</v>
      </c>
      <c r="N139" s="1185"/>
      <c r="O139" s="1185"/>
      <c r="P139" s="1185"/>
      <c r="Q139" s="1185"/>
      <c r="R139" s="1185"/>
      <c r="S139" s="1185"/>
      <c r="T139" s="1185"/>
      <c r="U139" s="1185"/>
      <c r="V139" s="1185">
        <f>'MAR''24'!V139</f>
        <v>0</v>
      </c>
      <c r="W139" s="1876"/>
    </row>
    <row r="140" spans="1:24" s="1875" customFormat="1">
      <c r="A140" s="1876"/>
      <c r="B140" s="1185" t="str">
        <f>'MAR''24'!B140</f>
        <v>27.03.24</v>
      </c>
      <c r="C140" s="1185">
        <f>'MAR''24'!C140</f>
        <v>138</v>
      </c>
      <c r="D140" s="1185">
        <f>'MAR''24'!D140</f>
        <v>766</v>
      </c>
      <c r="E140" s="1269"/>
      <c r="F140" s="1184">
        <f>'MAR''24'!F140</f>
        <v>59</v>
      </c>
      <c r="G140" s="1185">
        <f>'MAR''24'!G140</f>
        <v>3646.44</v>
      </c>
      <c r="H140" s="1185">
        <f>'MAR''24'!H140</f>
        <v>183.93</v>
      </c>
      <c r="I140" s="1185">
        <f>'MAR''24'!I140</f>
        <v>3.77</v>
      </c>
      <c r="J140" s="1185"/>
      <c r="K140" s="1185"/>
      <c r="L140" s="1185">
        <f>'MAR''24'!L140</f>
        <v>2</v>
      </c>
      <c r="M140" s="1185">
        <f>'MAR''24'!M140</f>
        <v>45</v>
      </c>
      <c r="N140" s="1185"/>
      <c r="O140" s="1185"/>
      <c r="P140" s="1185"/>
      <c r="Q140" s="1185"/>
      <c r="R140" s="1185"/>
      <c r="S140" s="1185"/>
      <c r="T140" s="1185"/>
      <c r="U140" s="1185"/>
      <c r="V140" s="1185">
        <f>'MAR''24'!V140</f>
        <v>9292.5</v>
      </c>
      <c r="W140" s="1876"/>
      <c r="X140" s="1875" t="s">
        <v>690</v>
      </c>
    </row>
    <row r="141" spans="1:24" s="1875" customFormat="1">
      <c r="A141" s="1876"/>
      <c r="B141" s="1185" t="str">
        <f>'MAR''24'!B141</f>
        <v>27.03.24</v>
      </c>
      <c r="C141" s="1185">
        <f>'MAR''24'!C141</f>
        <v>139</v>
      </c>
      <c r="D141" s="1185">
        <f>'MAR''24'!D141</f>
        <v>767</v>
      </c>
      <c r="E141" s="1269"/>
      <c r="F141" s="1184">
        <f>'MAR''24'!F141</f>
        <v>56</v>
      </c>
      <c r="G141" s="1185">
        <f>'MAR''24'!G141</f>
        <v>3478.1</v>
      </c>
      <c r="H141" s="1185">
        <f>'MAR''24'!H141</f>
        <v>148.66999999999999</v>
      </c>
      <c r="I141" s="1185">
        <f>'MAR''24'!I141</f>
        <v>3.57</v>
      </c>
      <c r="J141" s="1185"/>
      <c r="K141" s="1185"/>
      <c r="L141" s="1185">
        <f>'MAR''24'!L141</f>
        <v>2</v>
      </c>
      <c r="M141" s="1185">
        <f>'MAR''24'!M141</f>
        <v>35</v>
      </c>
      <c r="N141" s="1185"/>
      <c r="O141" s="1185"/>
      <c r="P141" s="1185"/>
      <c r="Q141" s="1185"/>
      <c r="R141" s="1185"/>
      <c r="S141" s="1185"/>
      <c r="T141" s="1185"/>
      <c r="U141" s="1185"/>
      <c r="V141" s="1185">
        <f>'MAR''24'!V141</f>
        <v>25032</v>
      </c>
      <c r="W141" s="1876"/>
      <c r="X141" s="1875" t="s">
        <v>690</v>
      </c>
    </row>
    <row r="142" spans="1:24" s="1875" customFormat="1">
      <c r="A142" s="1876"/>
      <c r="B142" s="1185" t="str">
        <f>'MAR''24'!B142</f>
        <v>27.03.24</v>
      </c>
      <c r="C142" s="1185">
        <f>'MAR''24'!C142</f>
        <v>140</v>
      </c>
      <c r="D142" s="1185">
        <f>'MAR''24'!D142</f>
        <v>768</v>
      </c>
      <c r="E142" s="1269"/>
      <c r="F142" s="1184">
        <f>'MAR''24'!F142</f>
        <v>57</v>
      </c>
      <c r="G142" s="1185">
        <f>'MAR''24'!G142</f>
        <v>3549.65</v>
      </c>
      <c r="H142" s="1185">
        <f>'MAR''24'!H142</f>
        <v>150.13999999999999</v>
      </c>
      <c r="I142" s="1185">
        <f>'MAR''24'!I142</f>
        <v>0.39</v>
      </c>
      <c r="J142" s="1185"/>
      <c r="K142" s="1185"/>
      <c r="L142" s="1185">
        <f>'MAR''24'!L142</f>
        <v>2</v>
      </c>
      <c r="M142" s="1185">
        <f>'MAR''24'!M142</f>
        <v>25</v>
      </c>
      <c r="N142" s="1185"/>
      <c r="O142" s="1185"/>
      <c r="P142" s="1185"/>
      <c r="Q142" s="1185"/>
      <c r="R142" s="1185"/>
      <c r="S142" s="1185"/>
      <c r="T142" s="1185"/>
      <c r="U142" s="1185"/>
      <c r="V142" s="1185">
        <f>'MAR''24'!V142</f>
        <v>0</v>
      </c>
      <c r="W142" s="1876"/>
    </row>
    <row r="143" spans="1:24" s="1875" customFormat="1">
      <c r="A143" s="1876"/>
      <c r="B143" s="1185" t="str">
        <f>'MAR''24'!B143</f>
        <v>27.03.24</v>
      </c>
      <c r="C143" s="1185">
        <f>'MAR''24'!C143</f>
        <v>141</v>
      </c>
      <c r="D143" s="1185">
        <f>'MAR''24'!D143</f>
        <v>769</v>
      </c>
      <c r="E143" s="1269"/>
      <c r="F143" s="1184">
        <f>'MAR''24'!F143</f>
        <v>56</v>
      </c>
      <c r="G143" s="1185">
        <f>'MAR''24'!G143</f>
        <v>3443.3</v>
      </c>
      <c r="H143" s="1185">
        <f>'MAR''24'!H143</f>
        <v>185.7</v>
      </c>
      <c r="I143" s="1185">
        <f>'MAR''24'!I143</f>
        <v>5.8</v>
      </c>
      <c r="J143" s="1185"/>
      <c r="K143" s="1185"/>
      <c r="L143" s="1185">
        <f>'MAR''24'!L143</f>
        <v>2</v>
      </c>
      <c r="M143" s="1185">
        <f>'MAR''24'!M143</f>
        <v>35</v>
      </c>
      <c r="N143" s="1185"/>
      <c r="O143" s="1185"/>
      <c r="P143" s="1185"/>
      <c r="Q143" s="1185"/>
      <c r="R143" s="1185"/>
      <c r="S143" s="1185"/>
      <c r="T143" s="1185"/>
      <c r="U143" s="1185"/>
      <c r="V143" s="1185">
        <f>'MAR''24'!V143</f>
        <v>25032</v>
      </c>
      <c r="W143" s="1876"/>
      <c r="X143" s="1875" t="s">
        <v>766</v>
      </c>
    </row>
    <row r="144" spans="1:24" s="1875" customFormat="1">
      <c r="A144" s="1876"/>
      <c r="B144" s="1185" t="str">
        <f>'MAR''24'!B144</f>
        <v>28.03.24</v>
      </c>
      <c r="C144" s="1185">
        <f>'MAR''24'!C144</f>
        <v>142</v>
      </c>
      <c r="D144" s="1185">
        <f>'MAR''24'!D144</f>
        <v>770</v>
      </c>
      <c r="E144" s="1269"/>
      <c r="F144" s="1184">
        <f>'MAR''24'!F144</f>
        <v>58</v>
      </c>
      <c r="G144" s="1185">
        <f>'MAR''24'!G144</f>
        <v>3536.3</v>
      </c>
      <c r="H144" s="1871">
        <f>'MAR''24'!H144</f>
        <v>215.3</v>
      </c>
      <c r="I144" s="1185">
        <f>'MAR''24'!I144</f>
        <v>4</v>
      </c>
      <c r="J144" s="1185"/>
      <c r="K144" s="1185"/>
      <c r="L144" s="1185">
        <f>'MAR''24'!L144</f>
        <v>2</v>
      </c>
      <c r="M144" s="1185">
        <f>'MAR''24'!M144</f>
        <v>40</v>
      </c>
      <c r="N144" s="1185"/>
      <c r="O144" s="1185"/>
      <c r="P144" s="1185"/>
      <c r="Q144" s="1185"/>
      <c r="R144" s="1185"/>
      <c r="S144" s="1185"/>
      <c r="T144" s="1185"/>
      <c r="U144" s="1185"/>
      <c r="V144" s="1185">
        <f>'MAR''24'!V144</f>
        <v>25347</v>
      </c>
      <c r="W144" s="1876"/>
      <c r="X144" s="1875" t="s">
        <v>690</v>
      </c>
    </row>
    <row r="145" spans="1:24" s="1875" customFormat="1">
      <c r="A145" s="1876"/>
      <c r="B145" s="1185" t="str">
        <f>'MAR''24'!B145</f>
        <v>28.03.24</v>
      </c>
      <c r="C145" s="1185">
        <f>'MAR''24'!C145</f>
        <v>143</v>
      </c>
      <c r="D145" s="1185">
        <f>'MAR''24'!D145</f>
        <v>771</v>
      </c>
      <c r="E145" s="1269"/>
      <c r="F145" s="1184">
        <f>'MAR''24'!F145</f>
        <v>57</v>
      </c>
      <c r="G145" s="1185">
        <f>'MAR''24'!G145</f>
        <v>3526.46</v>
      </c>
      <c r="H145" s="1185">
        <f>'MAR''24'!H145</f>
        <v>171.73</v>
      </c>
      <c r="I145" s="1185">
        <f>'MAR''24'!I145</f>
        <v>1.59</v>
      </c>
      <c r="J145" s="1185"/>
      <c r="K145" s="1185"/>
      <c r="L145" s="1185">
        <f>'MAR''24'!L145</f>
        <v>2</v>
      </c>
      <c r="M145" s="1185">
        <f>'MAR''24'!M145</f>
        <v>35</v>
      </c>
      <c r="N145" s="1185"/>
      <c r="O145" s="1185"/>
      <c r="P145" s="1185"/>
      <c r="Q145" s="1185"/>
      <c r="R145" s="1185"/>
      <c r="S145" s="1185"/>
      <c r="T145" s="1185"/>
      <c r="U145" s="1185"/>
      <c r="V145" s="1185">
        <f>'MAR''24'!V145</f>
        <v>26953.5</v>
      </c>
      <c r="W145" s="1876"/>
      <c r="X145" s="1875" t="s">
        <v>690</v>
      </c>
    </row>
    <row r="146" spans="1:24" s="1875" customFormat="1">
      <c r="A146" s="1876"/>
      <c r="B146" s="1185" t="str">
        <f>'MAR''24'!B146</f>
        <v>28.03.24</v>
      </c>
      <c r="C146" s="1185">
        <f>'MAR''24'!C146</f>
        <v>144</v>
      </c>
      <c r="D146" s="1185">
        <f>'MAR''24'!D146</f>
        <v>772</v>
      </c>
      <c r="E146" s="1269"/>
      <c r="F146" s="1184">
        <f>'MAR''24'!F146</f>
        <v>58</v>
      </c>
      <c r="G146" s="1185">
        <f>'MAR''24'!G146</f>
        <v>3485.05</v>
      </c>
      <c r="H146" s="1871">
        <f>'MAR''24'!H146</f>
        <v>276.55</v>
      </c>
      <c r="I146" s="1185">
        <f>'MAR''24'!I146</f>
        <v>0</v>
      </c>
      <c r="J146" s="1185"/>
      <c r="K146" s="1185"/>
      <c r="L146" s="1185">
        <f>'MAR''24'!L146</f>
        <v>2</v>
      </c>
      <c r="M146" s="1185">
        <f>'MAR''24'!M146</f>
        <v>15</v>
      </c>
      <c r="N146" s="1185"/>
      <c r="O146" s="1185"/>
      <c r="P146" s="1185"/>
      <c r="Q146" s="1185"/>
      <c r="R146" s="1185"/>
      <c r="S146" s="1185"/>
      <c r="T146" s="1185"/>
      <c r="U146" s="1185"/>
      <c r="V146" s="1185">
        <f>'MAR''24'!V146</f>
        <v>0</v>
      </c>
      <c r="W146" s="1876"/>
    </row>
    <row r="147" spans="1:24" s="1875" customFormat="1">
      <c r="A147" s="1876"/>
      <c r="B147" s="1185" t="str">
        <f>'MAR''24'!B147</f>
        <v>28.03.24</v>
      </c>
      <c r="C147" s="1185">
        <f>'MAR''24'!C147</f>
        <v>145</v>
      </c>
      <c r="D147" s="1185">
        <f>'MAR''24'!D147</f>
        <v>773</v>
      </c>
      <c r="E147" s="1269"/>
      <c r="F147" s="1184">
        <f>'MAR''24'!F147</f>
        <v>57</v>
      </c>
      <c r="G147" s="1185">
        <f>'MAR''24'!G147</f>
        <v>3506.49</v>
      </c>
      <c r="H147" s="1185">
        <f>'MAR''24'!H147</f>
        <v>186.1</v>
      </c>
      <c r="I147" s="1185">
        <f>'MAR''24'!I147</f>
        <v>4.3899999999999997</v>
      </c>
      <c r="J147" s="1185"/>
      <c r="K147" s="1185"/>
      <c r="L147" s="1185">
        <f>'MAR''24'!L147</f>
        <v>2</v>
      </c>
      <c r="M147" s="1185">
        <f>'MAR''24'!M147</f>
        <v>25</v>
      </c>
      <c r="N147" s="1185"/>
      <c r="O147" s="1185"/>
      <c r="P147" s="1185"/>
      <c r="Q147" s="1185"/>
      <c r="R147" s="1185"/>
      <c r="S147" s="1185"/>
      <c r="T147" s="1185"/>
      <c r="U147" s="1185"/>
      <c r="V147" s="1185">
        <f>'MAR''24'!V147</f>
        <v>0</v>
      </c>
      <c r="W147" s="1876"/>
    </row>
    <row r="148" spans="1:24" s="1875" customFormat="1">
      <c r="A148" s="1876"/>
      <c r="B148" s="1185" t="str">
        <f>'MAR''24'!B148</f>
        <v>28.03.24</v>
      </c>
      <c r="C148" s="1185">
        <f>'MAR''24'!C148</f>
        <v>146</v>
      </c>
      <c r="D148" s="1185">
        <f>'MAR''24'!D148</f>
        <v>774</v>
      </c>
      <c r="E148" s="1269"/>
      <c r="F148" s="1184">
        <f>'MAR''24'!F148</f>
        <v>56</v>
      </c>
      <c r="G148" s="1185">
        <f>'MAR''24'!G148</f>
        <v>3401.87</v>
      </c>
      <c r="H148" s="1871">
        <f>'MAR''24'!H148</f>
        <v>230.32</v>
      </c>
      <c r="I148" s="1185">
        <f>'MAR''24'!I148</f>
        <v>0.59</v>
      </c>
      <c r="J148" s="1185"/>
      <c r="K148" s="1185"/>
      <c r="L148" s="1185">
        <f>'MAR''24'!L148</f>
        <v>2</v>
      </c>
      <c r="M148" s="1185">
        <f>'MAR''24'!M148</f>
        <v>25</v>
      </c>
      <c r="N148" s="1185"/>
      <c r="O148" s="1185"/>
      <c r="P148" s="1185"/>
      <c r="Q148" s="1185"/>
      <c r="R148" s="1185"/>
      <c r="S148" s="1185"/>
      <c r="T148" s="1185"/>
      <c r="U148" s="1185"/>
      <c r="V148" s="1185">
        <f>'MAR''24'!V148</f>
        <v>0</v>
      </c>
      <c r="W148" s="1876"/>
    </row>
    <row r="149" spans="1:24" s="1875" customFormat="1">
      <c r="A149" s="1876"/>
      <c r="B149" s="1185" t="str">
        <f>'MAR''24'!B149</f>
        <v>28.03.24</v>
      </c>
      <c r="C149" s="1185">
        <f>'MAR''24'!C149</f>
        <v>147</v>
      </c>
      <c r="D149" s="1185">
        <f>'MAR''24'!D149</f>
        <v>775</v>
      </c>
      <c r="E149" s="1269"/>
      <c r="F149" s="1184">
        <f>'MAR''24'!F149</f>
        <v>58</v>
      </c>
      <c r="G149" s="1185">
        <f>'MAR''24'!G149</f>
        <v>3727.9</v>
      </c>
      <c r="H149" s="1871">
        <f>'MAR''24'!H149</f>
        <v>303.2</v>
      </c>
      <c r="I149" s="1185">
        <f>'MAR''24'!I149</f>
        <v>0</v>
      </c>
      <c r="J149" s="1185"/>
      <c r="K149" s="1185"/>
      <c r="L149" s="1185">
        <f>'MAR''24'!L149</f>
        <v>1</v>
      </c>
      <c r="M149" s="1185">
        <f>'MAR''24'!M149</f>
        <v>40</v>
      </c>
      <c r="N149" s="1185"/>
      <c r="O149" s="1185"/>
      <c r="P149" s="1185"/>
      <c r="Q149" s="1185"/>
      <c r="R149" s="1185"/>
      <c r="S149" s="1185"/>
      <c r="T149" s="1185"/>
      <c r="U149" s="1185"/>
      <c r="V149" s="1185">
        <f>'MAR''24'!V149</f>
        <v>0</v>
      </c>
      <c r="W149" s="1876"/>
    </row>
    <row r="150" spans="1:24" s="1875" customFormat="1">
      <c r="A150" s="1876"/>
      <c r="B150" s="1185" t="str">
        <f>'MAR''24'!B150</f>
        <v>29.03.24</v>
      </c>
      <c r="C150" s="1185">
        <f>'MAR''24'!C150</f>
        <v>148</v>
      </c>
      <c r="D150" s="1185">
        <f>'MAR''24'!D150</f>
        <v>776</v>
      </c>
      <c r="E150" s="1269"/>
      <c r="F150" s="1184">
        <f>'MAR''24'!F150</f>
        <v>58</v>
      </c>
      <c r="G150" s="1185">
        <f>'MAR''24'!G150</f>
        <v>3584.06</v>
      </c>
      <c r="H150" s="1872">
        <f>'MAR''24'!H150</f>
        <v>174.94</v>
      </c>
      <c r="I150" s="1185">
        <f>'MAR''24'!I150</f>
        <v>0.2</v>
      </c>
      <c r="J150" s="1185"/>
      <c r="K150" s="1185"/>
      <c r="L150" s="1185">
        <f>'MAR''24'!L150</f>
        <v>1</v>
      </c>
      <c r="M150" s="1185">
        <f>'MAR''24'!M150</f>
        <v>55</v>
      </c>
      <c r="N150" s="1185"/>
      <c r="O150" s="1185"/>
      <c r="P150" s="1185"/>
      <c r="Q150" s="1185"/>
      <c r="R150" s="1185"/>
      <c r="S150" s="1185"/>
      <c r="T150" s="1185"/>
      <c r="U150" s="1185"/>
      <c r="V150" s="1185">
        <f>'MAR''24'!V150</f>
        <v>0</v>
      </c>
      <c r="W150" s="1876"/>
    </row>
    <row r="151" spans="1:24" s="1875" customFormat="1">
      <c r="A151" s="1876"/>
      <c r="B151" s="1185" t="str">
        <f>'MAR''24'!B151</f>
        <v>29.03.24</v>
      </c>
      <c r="C151" s="1185">
        <f>'MAR''24'!C151</f>
        <v>149</v>
      </c>
      <c r="D151" s="1185">
        <f>'MAR''24'!D151</f>
        <v>777</v>
      </c>
      <c r="E151" s="1269"/>
      <c r="F151" s="1184">
        <f>'MAR''24'!F151</f>
        <v>56</v>
      </c>
      <c r="G151" s="1185">
        <f>'MAR''24'!G151</f>
        <v>3434.07</v>
      </c>
      <c r="H151" s="1872">
        <f>'MAR''24'!H151</f>
        <v>197.92</v>
      </c>
      <c r="I151" s="1185">
        <f>'MAR''24'!I151</f>
        <v>0.39</v>
      </c>
      <c r="J151" s="1185"/>
      <c r="K151" s="1185"/>
      <c r="L151" s="1185">
        <f>'MAR''24'!L151</f>
        <v>1</v>
      </c>
      <c r="M151" s="1185">
        <f>'MAR''24'!M151</f>
        <v>45</v>
      </c>
      <c r="N151" s="1185"/>
      <c r="O151" s="1185"/>
      <c r="P151" s="1185"/>
      <c r="Q151" s="1185"/>
      <c r="R151" s="1185"/>
      <c r="S151" s="1185"/>
      <c r="T151" s="1185"/>
      <c r="U151" s="1185"/>
      <c r="V151" s="1185">
        <f>'MAR''24'!V151</f>
        <v>0</v>
      </c>
      <c r="W151" s="1876"/>
    </row>
    <row r="152" spans="1:24" s="1875" customFormat="1">
      <c r="A152" s="1876"/>
      <c r="B152" s="1185" t="str">
        <f>'MAR''24'!B152</f>
        <v>29.03.24</v>
      </c>
      <c r="C152" s="1185">
        <f>'MAR''24'!C152</f>
        <v>150</v>
      </c>
      <c r="D152" s="1185">
        <f>'MAR''24'!D152</f>
        <v>778</v>
      </c>
      <c r="E152" s="1269"/>
      <c r="F152" s="1184">
        <f>'MAR''24'!F152</f>
        <v>56</v>
      </c>
      <c r="G152" s="1185">
        <f>'MAR''24'!G152</f>
        <v>3435.68</v>
      </c>
      <c r="H152" s="1872">
        <f>'MAR''24'!H152</f>
        <v>193.12</v>
      </c>
      <c r="I152" s="1185">
        <f>'MAR''24'!I152</f>
        <v>0</v>
      </c>
      <c r="J152" s="1185"/>
      <c r="K152" s="1185"/>
      <c r="L152" s="1185">
        <f>'MAR''24'!L152</f>
        <v>1</v>
      </c>
      <c r="M152" s="1185">
        <f>'MAR''24'!M152</f>
        <v>45</v>
      </c>
      <c r="N152" s="1185"/>
      <c r="O152" s="1185"/>
      <c r="P152" s="1185"/>
      <c r="Q152" s="1185"/>
      <c r="R152" s="1185"/>
      <c r="S152" s="1185"/>
      <c r="T152" s="1185"/>
      <c r="U152" s="1185"/>
      <c r="V152" s="1185">
        <f>'MAR''24'!V152</f>
        <v>0</v>
      </c>
      <c r="W152" s="1876"/>
    </row>
    <row r="153" spans="1:24" s="1875" customFormat="1">
      <c r="A153" s="1876"/>
      <c r="B153" s="1185" t="str">
        <f>'MAR''24'!B153</f>
        <v>29.03.24</v>
      </c>
      <c r="C153" s="1185">
        <f>'MAR''24'!C153</f>
        <v>151</v>
      </c>
      <c r="D153" s="1185">
        <f>'MAR''24'!D153</f>
        <v>779</v>
      </c>
      <c r="E153" s="1269"/>
      <c r="F153" s="1184">
        <f>'MAR''24'!F153</f>
        <v>57</v>
      </c>
      <c r="G153" s="1185">
        <f>'MAR''24'!G153</f>
        <v>3488.68</v>
      </c>
      <c r="H153" s="1872">
        <f>'MAR''24'!H153</f>
        <v>203.11</v>
      </c>
      <c r="I153" s="1185">
        <f>'MAR''24'!I153</f>
        <v>0.79</v>
      </c>
      <c r="J153" s="1185"/>
      <c r="K153" s="1185"/>
      <c r="L153" s="1185">
        <f>'MAR''24'!L153</f>
        <v>2</v>
      </c>
      <c r="M153" s="1185">
        <f>'MAR''24'!M153</f>
        <v>25</v>
      </c>
      <c r="N153" s="1185"/>
      <c r="O153" s="1185"/>
      <c r="P153" s="1185"/>
      <c r="Q153" s="1185"/>
      <c r="R153" s="1185"/>
      <c r="S153" s="1185"/>
      <c r="T153" s="1185"/>
      <c r="U153" s="1185"/>
      <c r="V153" s="1185">
        <f>'MAR''24'!V153</f>
        <v>0</v>
      </c>
      <c r="W153" s="1876"/>
    </row>
    <row r="154" spans="1:24" s="1875" customFormat="1">
      <c r="A154" s="1876"/>
      <c r="B154" s="1185" t="str">
        <f>'MAR''24'!B154</f>
        <v>29.03.24</v>
      </c>
      <c r="C154" s="1185">
        <f>'MAR''24'!C154</f>
        <v>152</v>
      </c>
      <c r="D154" s="1185">
        <f>'MAR''24'!D154</f>
        <v>780</v>
      </c>
      <c r="E154" s="1269"/>
      <c r="F154" s="1184">
        <f>'MAR''24'!F154</f>
        <v>57</v>
      </c>
      <c r="G154" s="1185">
        <f>'MAR''24'!G154</f>
        <v>3482.06</v>
      </c>
      <c r="H154" s="1872">
        <f>'MAR''24'!H154</f>
        <v>214.54</v>
      </c>
      <c r="I154" s="1185">
        <f>'MAR''24'!I154</f>
        <v>0</v>
      </c>
      <c r="J154" s="1185"/>
      <c r="K154" s="1185"/>
      <c r="L154" s="1185">
        <f>'MAR''24'!L154</f>
        <v>1</v>
      </c>
      <c r="M154" s="1185">
        <f>'MAR''24'!M154</f>
        <v>50</v>
      </c>
      <c r="N154" s="1185"/>
      <c r="O154" s="1185"/>
      <c r="P154" s="1185"/>
      <c r="Q154" s="1185"/>
      <c r="R154" s="1185"/>
      <c r="S154" s="1185"/>
      <c r="T154" s="1185"/>
      <c r="U154" s="1185"/>
      <c r="V154" s="1185">
        <f>'MAR''24'!V154</f>
        <v>0</v>
      </c>
      <c r="W154" s="1876"/>
    </row>
    <row r="155" spans="1:24" s="1875" customFormat="1">
      <c r="A155" s="1876"/>
      <c r="B155" s="1185" t="str">
        <f>'MAR''24'!B155</f>
        <v>29.03.24</v>
      </c>
      <c r="C155" s="1185">
        <f>'MAR''24'!C155</f>
        <v>153</v>
      </c>
      <c r="D155" s="1185">
        <f>'MAR''24'!D155</f>
        <v>781</v>
      </c>
      <c r="E155" s="1269"/>
      <c r="F155" s="1184">
        <f>'MAR''24'!F155</f>
        <v>57</v>
      </c>
      <c r="G155" s="1185">
        <f>'MAR''24'!G155</f>
        <v>3455.9</v>
      </c>
      <c r="H155" s="1872">
        <f>'MAR''24'!H155</f>
        <v>229.5</v>
      </c>
      <c r="I155" s="1185">
        <f>'MAR''24'!I155</f>
        <v>0</v>
      </c>
      <c r="J155" s="1185"/>
      <c r="K155" s="1185"/>
      <c r="L155" s="1185">
        <f>'MAR''24'!L155</f>
        <v>2</v>
      </c>
      <c r="M155" s="1185">
        <f>'MAR''24'!M155</f>
        <v>35</v>
      </c>
      <c r="N155" s="1185"/>
      <c r="O155" s="1185"/>
      <c r="P155" s="1185"/>
      <c r="Q155" s="1185"/>
      <c r="R155" s="1185"/>
      <c r="S155" s="1185"/>
      <c r="T155" s="1185"/>
      <c r="U155" s="1185"/>
      <c r="V155" s="1185">
        <f>'MAR''24'!V155</f>
        <v>0</v>
      </c>
      <c r="W155" s="1876"/>
    </row>
    <row r="156" spans="1:24" s="1875" customFormat="1">
      <c r="A156" s="1876"/>
      <c r="B156" s="1185" t="str">
        <f>'MAR''24'!B156</f>
        <v>29.03.24</v>
      </c>
      <c r="C156" s="1185">
        <f>'MAR''24'!C156</f>
        <v>154</v>
      </c>
      <c r="D156" s="1185">
        <f>'MAR''24'!D156</f>
        <v>782</v>
      </c>
      <c r="E156" s="1269"/>
      <c r="F156" s="1184">
        <f>'MAR''24'!F156</f>
        <v>59</v>
      </c>
      <c r="G156" s="1185">
        <f>'MAR''24'!G156</f>
        <v>3578.24</v>
      </c>
      <c r="H156" s="1883">
        <f>'MAR''24'!H156</f>
        <v>248.36</v>
      </c>
      <c r="I156" s="1185">
        <f>'MAR''24'!I156</f>
        <v>0</v>
      </c>
      <c r="J156" s="1185"/>
      <c r="K156" s="1185"/>
      <c r="L156" s="1185">
        <f>'MAR''24'!L156</f>
        <v>2</v>
      </c>
      <c r="M156" s="1185">
        <f>'MAR''24'!M156</f>
        <v>5</v>
      </c>
      <c r="N156" s="1185"/>
      <c r="O156" s="1185"/>
      <c r="P156" s="1185"/>
      <c r="Q156" s="1185"/>
      <c r="R156" s="1185"/>
      <c r="S156" s="1185"/>
      <c r="T156" s="1185"/>
      <c r="U156" s="1185"/>
      <c r="V156" s="1185">
        <f>'MAR''24'!V156</f>
        <v>0</v>
      </c>
      <c r="W156" s="1876"/>
    </row>
    <row r="157" spans="1:24" s="1875" customFormat="1">
      <c r="A157" s="1876"/>
      <c r="B157" s="1185" t="str">
        <f>'MAR''24'!B157</f>
        <v>30.03.24</v>
      </c>
      <c r="C157" s="1185">
        <f>'MAR''24'!C157</f>
        <v>155</v>
      </c>
      <c r="D157" s="1185">
        <f>'MAR''24'!D157</f>
        <v>783</v>
      </c>
      <c r="E157" s="1269"/>
      <c r="F157" s="1184">
        <f>'MAR''24'!F157</f>
        <v>58</v>
      </c>
      <c r="G157" s="1185">
        <f>'MAR''24'!G157</f>
        <v>3530.7</v>
      </c>
      <c r="H157" s="1884">
        <f>'MAR''24'!H157</f>
        <v>216.9</v>
      </c>
      <c r="I157" s="1185">
        <f>'MAR''24'!I157</f>
        <v>0</v>
      </c>
      <c r="J157" s="1185"/>
      <c r="K157" s="1185"/>
      <c r="L157" s="1185">
        <f>'MAR''24'!L157</f>
        <v>2</v>
      </c>
      <c r="M157" s="1185">
        <f>'MAR''24'!M157</f>
        <v>10</v>
      </c>
      <c r="N157" s="1185"/>
      <c r="O157" s="1185"/>
      <c r="P157" s="1185"/>
      <c r="Q157" s="1185"/>
      <c r="R157" s="1185"/>
      <c r="S157" s="1185"/>
      <c r="T157" s="1185"/>
      <c r="U157" s="1185"/>
      <c r="V157" s="1185">
        <f>'MAR''24'!V157</f>
        <v>0</v>
      </c>
      <c r="W157" s="1876"/>
    </row>
    <row r="158" spans="1:24" s="1875" customFormat="1">
      <c r="A158" s="1876"/>
      <c r="B158" s="1185" t="str">
        <f>'MAR''24'!B158</f>
        <v>30.03.24</v>
      </c>
      <c r="C158" s="1185">
        <f>'MAR''24'!C158</f>
        <v>156</v>
      </c>
      <c r="D158" s="1185">
        <f>'MAR''24'!D158</f>
        <v>784</v>
      </c>
      <c r="E158" s="1269"/>
      <c r="F158" s="1184">
        <f>'MAR''24'!F158</f>
        <v>59</v>
      </c>
      <c r="G158" s="1185">
        <f>'MAR''24'!G158</f>
        <v>3581.45</v>
      </c>
      <c r="H158" s="1884">
        <f>'MAR''24'!H158</f>
        <v>242.35</v>
      </c>
      <c r="I158" s="1185">
        <f>'MAR''24'!I158</f>
        <v>0</v>
      </c>
      <c r="J158" s="1185"/>
      <c r="K158" s="1185"/>
      <c r="L158" s="1185">
        <f>'MAR''24'!L158</f>
        <v>2</v>
      </c>
      <c r="M158" s="1185">
        <f>'MAR''24'!M158</f>
        <v>15</v>
      </c>
      <c r="N158" s="1185"/>
      <c r="O158" s="1185"/>
      <c r="P158" s="1185"/>
      <c r="Q158" s="1185"/>
      <c r="R158" s="1185"/>
      <c r="S158" s="1185"/>
      <c r="T158" s="1185"/>
      <c r="U158" s="1185"/>
      <c r="V158" s="1185">
        <f>'MAR''24'!V158</f>
        <v>0</v>
      </c>
      <c r="W158" s="1876"/>
    </row>
    <row r="159" spans="1:24" s="1875" customFormat="1">
      <c r="A159" s="1876"/>
      <c r="B159" s="1185" t="str">
        <f>'MAR''24'!B159</f>
        <v>30.03.24</v>
      </c>
      <c r="C159" s="1185">
        <f>'MAR''24'!C159</f>
        <v>157</v>
      </c>
      <c r="D159" s="1185">
        <f>'MAR''24'!D159</f>
        <v>785</v>
      </c>
      <c r="E159" s="1269"/>
      <c r="F159" s="1184">
        <f>'MAR''24'!F159</f>
        <v>59</v>
      </c>
      <c r="G159" s="1185">
        <f>'MAR''24'!G159</f>
        <v>3653.01</v>
      </c>
      <c r="H159" s="1185">
        <f>'MAR''24'!H159</f>
        <v>182.77</v>
      </c>
      <c r="I159" s="1185">
        <f>'MAR''24'!I159</f>
        <v>0.78</v>
      </c>
      <c r="J159" s="1185"/>
      <c r="K159" s="1185"/>
      <c r="L159" s="1185">
        <f>'MAR''24'!L159</f>
        <v>1</v>
      </c>
      <c r="M159" s="1185">
        <f>'MAR''24'!M159</f>
        <v>45</v>
      </c>
      <c r="N159" s="1185"/>
      <c r="O159" s="1185"/>
      <c r="P159" s="1185"/>
      <c r="Q159" s="1185"/>
      <c r="R159" s="1185"/>
      <c r="S159" s="1185"/>
      <c r="T159" s="1185"/>
      <c r="U159" s="1185"/>
      <c r="V159" s="1185">
        <f>'MAR''24'!V159</f>
        <v>0</v>
      </c>
      <c r="W159" s="1876"/>
    </row>
    <row r="160" spans="1:24" s="1875" customFormat="1">
      <c r="A160" s="1876"/>
      <c r="B160" s="1185" t="str">
        <f>'MAR''24'!B160</f>
        <v>30.03.24</v>
      </c>
      <c r="C160" s="1185">
        <f>'MAR''24'!C160</f>
        <v>158</v>
      </c>
      <c r="D160" s="1185">
        <f>'MAR''24'!D160</f>
        <v>786</v>
      </c>
      <c r="E160" s="1269"/>
      <c r="F160" s="1184">
        <f>'MAR''24'!F160</f>
        <v>59</v>
      </c>
      <c r="G160" s="1185">
        <f>'MAR''24'!G160</f>
        <v>3643.63</v>
      </c>
      <c r="H160" s="1185">
        <f>'MAR''24'!H160</f>
        <v>185.77</v>
      </c>
      <c r="I160" s="1185">
        <f>'MAR''24'!I160</f>
        <v>0</v>
      </c>
      <c r="J160" s="1185"/>
      <c r="K160" s="1185"/>
      <c r="L160" s="1185">
        <f>'MAR''24'!L160</f>
        <v>2</v>
      </c>
      <c r="M160" s="1185">
        <f>'MAR''24'!M160</f>
        <v>5</v>
      </c>
      <c r="N160" s="1185"/>
      <c r="O160" s="1185"/>
      <c r="P160" s="1185"/>
      <c r="Q160" s="1185"/>
      <c r="R160" s="1185"/>
      <c r="S160" s="1185"/>
      <c r="T160" s="1185"/>
      <c r="U160" s="1185"/>
      <c r="V160" s="1185">
        <f>'MAR''24'!V160</f>
        <v>0</v>
      </c>
      <c r="W160" s="1876"/>
    </row>
    <row r="161" spans="1:23" s="1875" customFormat="1">
      <c r="A161" s="1876"/>
      <c r="B161" s="1185" t="str">
        <f>'MAR''24'!B161</f>
        <v>30.03.24</v>
      </c>
      <c r="C161" s="1185">
        <f>'MAR''24'!C161</f>
        <v>159</v>
      </c>
      <c r="D161" s="1185">
        <f>'MAR''24'!D161</f>
        <v>787</v>
      </c>
      <c r="E161" s="1269"/>
      <c r="F161" s="1184">
        <f>'MAR''24'!F161</f>
        <v>59</v>
      </c>
      <c r="G161" s="1185">
        <f>'MAR''24'!G161</f>
        <v>3679.84</v>
      </c>
      <c r="H161" s="1185">
        <f>'MAR''24'!H161</f>
        <v>156.28</v>
      </c>
      <c r="I161" s="1185">
        <f>'MAR''24'!I161</f>
        <v>9.52</v>
      </c>
      <c r="J161" s="1185"/>
      <c r="K161" s="1185"/>
      <c r="L161" s="1185">
        <f>'MAR''24'!L161</f>
        <v>2</v>
      </c>
      <c r="M161" s="1185">
        <f>'MAR''24'!M161</f>
        <v>40</v>
      </c>
      <c r="N161" s="1185"/>
      <c r="O161" s="1185"/>
      <c r="P161" s="1185"/>
      <c r="Q161" s="1185"/>
      <c r="R161" s="1185"/>
      <c r="S161" s="1185"/>
      <c r="T161" s="1185"/>
      <c r="U161" s="1185"/>
      <c r="V161" s="1185">
        <f>'MAR''24'!V161</f>
        <v>25504.5</v>
      </c>
      <c r="W161" s="1876"/>
    </row>
    <row r="162" spans="1:23" s="1875" customFormat="1">
      <c r="A162" s="1876"/>
      <c r="B162" s="1185" t="str">
        <f>'MAR''24'!B162</f>
        <v>31.03.24</v>
      </c>
      <c r="C162" s="1185">
        <f>'MAR''24'!C162</f>
        <v>160</v>
      </c>
      <c r="D162" s="1185">
        <f>'MAR''24'!D162</f>
        <v>788</v>
      </c>
      <c r="E162" s="1269"/>
      <c r="F162" s="1184">
        <f>'MAR''24'!F162</f>
        <v>58</v>
      </c>
      <c r="G162" s="1185">
        <f>'MAR''24'!G162</f>
        <v>3557.88</v>
      </c>
      <c r="H162" s="1185">
        <f>'MAR''24'!H162</f>
        <v>195.32</v>
      </c>
      <c r="I162" s="1185">
        <f>'MAR''24'!I162</f>
        <v>0</v>
      </c>
      <c r="J162" s="1185"/>
      <c r="K162" s="1185"/>
      <c r="L162" s="1185">
        <f>'MAR''24'!L162</f>
        <v>2</v>
      </c>
      <c r="M162" s="1185">
        <f>'MAR''24'!M162</f>
        <v>10</v>
      </c>
      <c r="N162" s="1185"/>
      <c r="O162" s="1185"/>
      <c r="P162" s="1185"/>
      <c r="Q162" s="1185"/>
      <c r="R162" s="1185"/>
      <c r="S162" s="1185"/>
      <c r="T162" s="1185"/>
      <c r="U162" s="1185"/>
      <c r="V162" s="1185">
        <f>'MAR''24'!V162</f>
        <v>0</v>
      </c>
      <c r="W162" s="1876"/>
    </row>
    <row r="163" spans="1:23" s="1875" customFormat="1">
      <c r="A163" s="1876"/>
      <c r="B163" s="1185" t="str">
        <f>'MAR''24'!B163</f>
        <v>31.03.24</v>
      </c>
      <c r="C163" s="1185">
        <f>'MAR''24'!C163</f>
        <v>161</v>
      </c>
      <c r="D163" s="1185">
        <f>'MAR''24'!D163</f>
        <v>789</v>
      </c>
      <c r="E163" s="1269"/>
      <c r="F163" s="1184">
        <f>'MAR''24'!F163</f>
        <v>58</v>
      </c>
      <c r="G163" s="1185">
        <f>'MAR''24'!G163</f>
        <v>3547.05</v>
      </c>
      <c r="H163" s="1185">
        <f>'MAR''24'!H163</f>
        <v>214.94</v>
      </c>
      <c r="I163" s="1185">
        <f>'MAR''24'!I163</f>
        <v>0.39</v>
      </c>
      <c r="J163" s="1185"/>
      <c r="K163" s="1185"/>
      <c r="L163" s="1185">
        <f>'MAR''24'!L163</f>
        <v>2</v>
      </c>
      <c r="M163" s="1185">
        <f>'MAR''24'!M163</f>
        <v>20</v>
      </c>
      <c r="N163" s="1185"/>
      <c r="O163" s="1185"/>
      <c r="P163" s="1185"/>
      <c r="Q163" s="1185"/>
      <c r="R163" s="1185"/>
      <c r="S163" s="1185"/>
      <c r="T163" s="1185"/>
      <c r="U163" s="1185"/>
      <c r="V163" s="1185">
        <f>'MAR''24'!V163</f>
        <v>0</v>
      </c>
      <c r="W163" s="1876"/>
    </row>
    <row r="164" spans="1:23" s="1875" customFormat="1">
      <c r="A164" s="1876"/>
      <c r="B164" s="1185" t="str">
        <f>'MAR''24'!B164</f>
        <v>31.03.24</v>
      </c>
      <c r="C164" s="1185">
        <f>'MAR''24'!C164</f>
        <v>162</v>
      </c>
      <c r="D164" s="1185">
        <f>'MAR''24'!D164</f>
        <v>790</v>
      </c>
      <c r="E164" s="1269"/>
      <c r="F164" s="1184">
        <f>'MAR''24'!F164</f>
        <v>57</v>
      </c>
      <c r="G164" s="1185">
        <f>'MAR''24'!G164</f>
        <v>3526.05</v>
      </c>
      <c r="H164" s="1185">
        <f>'MAR''24'!H164</f>
        <v>173.54</v>
      </c>
      <c r="I164" s="1185">
        <f>'MAR''24'!I164</f>
        <v>0.19</v>
      </c>
      <c r="J164" s="1185"/>
      <c r="K164" s="1185"/>
      <c r="L164" s="1185">
        <f>'MAR''24'!L164</f>
        <v>2</v>
      </c>
      <c r="M164" s="1185">
        <f>'MAR''24'!M164</f>
        <v>10</v>
      </c>
      <c r="N164" s="1185"/>
      <c r="O164" s="1185"/>
      <c r="P164" s="1185"/>
      <c r="Q164" s="1185"/>
      <c r="R164" s="1185"/>
      <c r="S164" s="1185"/>
      <c r="T164" s="1185"/>
      <c r="U164" s="1185"/>
      <c r="V164" s="1185">
        <f>'MAR''24'!V164</f>
        <v>0</v>
      </c>
      <c r="W164" s="1876"/>
    </row>
    <row r="165" spans="1:23" s="1875" customFormat="1">
      <c r="A165" s="1876"/>
      <c r="B165" s="1185" t="str">
        <f>'MAR''24'!B165</f>
        <v>31.03.24</v>
      </c>
      <c r="C165" s="1185">
        <f>'MAR''24'!C165</f>
        <v>163</v>
      </c>
      <c r="D165" s="1185">
        <f>'MAR''24'!D165</f>
        <v>791</v>
      </c>
      <c r="E165" s="1269"/>
      <c r="F165" s="1184">
        <f>'MAR''24'!F165</f>
        <v>57</v>
      </c>
      <c r="G165" s="1185">
        <f>'MAR''24'!G165</f>
        <v>3505.26</v>
      </c>
      <c r="H165" s="1185">
        <f>'MAR''24'!H165</f>
        <v>191.73</v>
      </c>
      <c r="I165" s="1185">
        <f>'MAR''24'!I165</f>
        <v>0.39</v>
      </c>
      <c r="J165" s="1185"/>
      <c r="K165" s="1185"/>
      <c r="L165" s="1185">
        <f>'MAR''24'!L165</f>
        <v>2</v>
      </c>
      <c r="M165" s="1185">
        <f>'MAR''24'!M165</f>
        <v>20</v>
      </c>
      <c r="N165" s="1185"/>
      <c r="O165" s="1185"/>
      <c r="P165" s="1185"/>
      <c r="Q165" s="1185"/>
      <c r="R165" s="1185"/>
      <c r="S165" s="1185"/>
      <c r="T165" s="1185"/>
      <c r="U165" s="1185"/>
      <c r="V165" s="1185">
        <f>'MAR''24'!V165</f>
        <v>0</v>
      </c>
      <c r="W165" s="1876"/>
    </row>
    <row r="166" spans="1:23" s="1875" customFormat="1">
      <c r="A166" s="1876"/>
      <c r="B166" s="1185" t="str">
        <f>'MAR''24'!B166</f>
        <v>31.03.24</v>
      </c>
      <c r="C166" s="1185">
        <f>'MAR''24'!C166</f>
        <v>164</v>
      </c>
      <c r="D166" s="1185">
        <f>'MAR''24'!D166</f>
        <v>792</v>
      </c>
      <c r="E166" s="1269"/>
      <c r="F166" s="1184">
        <f>'MAR''24'!F166</f>
        <v>58</v>
      </c>
      <c r="G166" s="1185">
        <f>'MAR''24'!G166</f>
        <v>3523.23</v>
      </c>
      <c r="H166" s="1185">
        <f>'MAR''24'!H166</f>
        <v>243.97</v>
      </c>
      <c r="I166" s="1185">
        <f>'MAR''24'!I166</f>
        <v>0</v>
      </c>
      <c r="J166" s="1185"/>
      <c r="K166" s="1185"/>
      <c r="L166" s="1185">
        <f>'MAR''24'!L166</f>
        <v>2</v>
      </c>
      <c r="M166" s="1185">
        <f>'MAR''24'!M166</f>
        <v>40</v>
      </c>
      <c r="N166" s="1185"/>
      <c r="O166" s="1185"/>
      <c r="P166" s="1185"/>
      <c r="Q166" s="1185"/>
      <c r="R166" s="1185"/>
      <c r="S166" s="1185"/>
      <c r="T166" s="1185"/>
      <c r="U166" s="1185"/>
      <c r="V166" s="1185">
        <f>'MAR''24'!V166</f>
        <v>0</v>
      </c>
      <c r="W166" s="1876"/>
    </row>
    <row r="167" spans="1:23" s="1875" customFormat="1">
      <c r="A167" s="1876"/>
      <c r="B167" s="1185" t="str">
        <f>'MAR''24'!B167</f>
        <v>31.03.24</v>
      </c>
      <c r="C167" s="1185">
        <f>'MAR''24'!C167</f>
        <v>165</v>
      </c>
      <c r="D167" s="1185">
        <f>'MAR''24'!D167</f>
        <v>793</v>
      </c>
      <c r="E167" s="1269"/>
      <c r="F167" s="1184">
        <f>'MAR''24'!F167</f>
        <v>57</v>
      </c>
      <c r="G167" s="1185">
        <f>'MAR''24'!G167</f>
        <v>3691</v>
      </c>
      <c r="H167" s="1185">
        <f>'MAR''24'!H167</f>
        <v>0</v>
      </c>
      <c r="I167" s="1185">
        <f>'MAR''24'!I167</f>
        <v>2</v>
      </c>
      <c r="J167" s="1185"/>
      <c r="K167" s="1185"/>
      <c r="L167" s="1185">
        <f>'MAR''24'!L167</f>
        <v>1</v>
      </c>
      <c r="M167" s="1185">
        <f>'MAR''24'!M167</f>
        <v>15</v>
      </c>
      <c r="N167" s="1185"/>
      <c r="O167" s="1185"/>
      <c r="P167" s="1185"/>
      <c r="Q167" s="1185"/>
      <c r="R167" s="1185"/>
      <c r="S167" s="1185"/>
      <c r="T167" s="1185"/>
      <c r="U167" s="1185"/>
      <c r="V167" s="1185">
        <f>'MAR''24'!V167</f>
        <v>0</v>
      </c>
      <c r="W167" s="1876"/>
    </row>
    <row r="168" spans="1:23" s="1875" customFormat="1">
      <c r="A168" s="1876"/>
      <c r="B168" s="1185" t="str">
        <f>'MAR''24'!B168</f>
        <v>31.03.24</v>
      </c>
      <c r="C168" s="1185">
        <f>'MAR''24'!C168</f>
        <v>166</v>
      </c>
      <c r="D168" s="1185">
        <f>'MAR''24'!D168</f>
        <v>794</v>
      </c>
      <c r="E168" s="1269"/>
      <c r="F168" s="1184">
        <f>'MAR''24'!F168</f>
        <v>56</v>
      </c>
      <c r="G168" s="1185">
        <f>'MAR''24'!G168</f>
        <v>3631.6</v>
      </c>
      <c r="H168" s="1185">
        <f>'MAR''24'!H168</f>
        <v>0</v>
      </c>
      <c r="I168" s="1185">
        <f>'MAR''24'!I168</f>
        <v>0</v>
      </c>
      <c r="J168" s="1185"/>
      <c r="K168" s="1185"/>
      <c r="L168" s="1185">
        <f>'MAR''24'!L168</f>
        <v>1</v>
      </c>
      <c r="M168" s="1185">
        <f>'MAR''24'!M168</f>
        <v>15</v>
      </c>
      <c r="N168" s="1185"/>
      <c r="O168" s="1185"/>
      <c r="P168" s="1185"/>
      <c r="Q168" s="1185"/>
      <c r="R168" s="1185"/>
      <c r="S168" s="1185"/>
      <c r="T168" s="1185"/>
      <c r="U168" s="1185"/>
      <c r="V168" s="1185">
        <f>'MAR''24'!V168</f>
        <v>0</v>
      </c>
      <c r="W168" s="1876"/>
    </row>
    <row r="169" spans="1:23" s="1875" customFormat="1">
      <c r="A169" s="1876"/>
      <c r="B169" s="1185" t="str">
        <f>'MAR''24'!B169</f>
        <v>31.03.24</v>
      </c>
      <c r="C169" s="1185">
        <f>'MAR''24'!C169</f>
        <v>167</v>
      </c>
      <c r="D169" s="1185">
        <f>'MAR''24'!D169</f>
        <v>795</v>
      </c>
      <c r="E169" s="1269"/>
      <c r="F169" s="1184">
        <f>'MAR''24'!F169</f>
        <v>59</v>
      </c>
      <c r="G169" s="1185">
        <f>'MAR''24'!G169</f>
        <v>3826.6</v>
      </c>
      <c r="H169" s="1185">
        <f>'MAR''24'!H169</f>
        <v>0</v>
      </c>
      <c r="I169" s="1185">
        <f>'MAR''24'!I169</f>
        <v>0</v>
      </c>
      <c r="J169" s="1185"/>
      <c r="K169" s="1185"/>
      <c r="L169" s="1185">
        <f>'MAR''24'!L169</f>
        <v>1</v>
      </c>
      <c r="M169" s="1185">
        <f>'MAR''24'!M169</f>
        <v>35</v>
      </c>
      <c r="N169" s="1185"/>
      <c r="O169" s="1185"/>
      <c r="P169" s="1185"/>
      <c r="Q169" s="1185"/>
      <c r="R169" s="1185"/>
      <c r="S169" s="1185"/>
      <c r="T169" s="1185"/>
      <c r="U169" s="1185"/>
      <c r="V169" s="1185">
        <f>'MAR''24'!V169</f>
        <v>0</v>
      </c>
      <c r="W169" s="1876"/>
    </row>
    <row r="170" spans="1:23" s="1875" customFormat="1">
      <c r="A170" s="1876"/>
      <c r="B170" s="1185" t="str">
        <f>'MAR''24'!B170</f>
        <v>31.03.24</v>
      </c>
      <c r="C170" s="1185">
        <f>'MAR''24'!C170</f>
        <v>168</v>
      </c>
      <c r="D170" s="1185">
        <f>'MAR''24'!D170</f>
        <v>796</v>
      </c>
      <c r="E170" s="1269"/>
      <c r="F170" s="1184">
        <f>'MAR''24'!F170</f>
        <v>59</v>
      </c>
      <c r="G170" s="1185">
        <f>'MAR''24'!G170</f>
        <v>3815.4</v>
      </c>
      <c r="H170" s="1185">
        <f>'MAR''24'!H170</f>
        <v>0</v>
      </c>
      <c r="I170" s="1185">
        <f>'MAR''24'!I170</f>
        <v>0</v>
      </c>
      <c r="J170" s="1185"/>
      <c r="K170" s="1185"/>
      <c r="L170" s="1185">
        <f>'MAR''24'!L170</f>
        <v>0</v>
      </c>
      <c r="M170" s="1185">
        <f>'MAR''24'!M170</f>
        <v>30</v>
      </c>
      <c r="N170" s="1185"/>
      <c r="O170" s="1185"/>
      <c r="P170" s="1185"/>
      <c r="Q170" s="1185"/>
      <c r="R170" s="1185"/>
      <c r="S170" s="1185"/>
      <c r="T170" s="1185"/>
      <c r="U170" s="1185"/>
      <c r="V170" s="1185">
        <f>'MAR''24'!V170</f>
        <v>0</v>
      </c>
      <c r="W170" s="1876"/>
    </row>
    <row r="171" spans="1:23" s="1877" customFormat="1" ht="18.75">
      <c r="B171" s="1802" t="s">
        <v>670</v>
      </c>
      <c r="C171" s="1379">
        <v>9</v>
      </c>
      <c r="D171" s="1878"/>
      <c r="E171" s="1269"/>
      <c r="F171" s="1879">
        <f>SUBTOTAL(9,F162:F170)</f>
        <v>519</v>
      </c>
      <c r="G171" s="1878">
        <f>SUBTOTAL(9,G162:G170)</f>
        <v>32624.07</v>
      </c>
      <c r="H171" s="1878">
        <f>SUBTOTAL(9,H162:H170)</f>
        <v>1019.5</v>
      </c>
      <c r="I171" s="1878">
        <f>SUBTOTAL(9,I162:I170)</f>
        <v>2.97</v>
      </c>
      <c r="J171" s="1185"/>
      <c r="K171" s="1185"/>
      <c r="L171" s="1878">
        <v>16</v>
      </c>
      <c r="M171" s="1878">
        <v>15</v>
      </c>
      <c r="N171" s="1185"/>
      <c r="O171" s="1185"/>
      <c r="P171" s="1185"/>
      <c r="Q171" s="1185"/>
      <c r="R171" s="1185"/>
      <c r="S171" s="1185"/>
      <c r="T171" s="1185"/>
      <c r="U171" s="1185"/>
      <c r="V171" s="1185">
        <v>0</v>
      </c>
      <c r="W171" s="1873"/>
    </row>
    <row r="172" spans="1:23" s="1881" customFormat="1" ht="24" customHeight="1">
      <c r="B172" s="1885" t="s">
        <v>671</v>
      </c>
      <c r="C172" s="1886"/>
      <c r="D172" s="1893"/>
      <c r="E172" s="36"/>
      <c r="F172" s="1899">
        <f>'MAR''24'!F171</f>
        <v>9736</v>
      </c>
      <c r="G172" s="1899">
        <f>'MAR''24'!G171</f>
        <v>597605.24000000022</v>
      </c>
      <c r="H172" s="1899">
        <f>'MAR''24'!H171</f>
        <v>33904.330000000009</v>
      </c>
      <c r="I172" s="1900">
        <f>'MAR''24'!I171</f>
        <v>368.75999999999971</v>
      </c>
      <c r="J172" s="1894"/>
      <c r="K172" s="1895"/>
      <c r="L172" s="1882"/>
      <c r="M172" s="1882"/>
      <c r="N172" s="1896"/>
      <c r="O172" s="1894"/>
      <c r="P172" s="1894"/>
      <c r="Q172" s="1894"/>
      <c r="R172" s="1894"/>
      <c r="S172" s="1894"/>
      <c r="T172" s="1894"/>
      <c r="U172" s="1894"/>
      <c r="V172" s="1379">
        <f>'MAR''24'!V171</f>
        <v>666611.4</v>
      </c>
      <c r="W172" s="36"/>
    </row>
    <row r="173" spans="1:23" s="1897" customFormat="1" ht="24" customHeight="1">
      <c r="B173" s="1898"/>
      <c r="E173" s="1891"/>
      <c r="F173" s="1889"/>
      <c r="G173" s="1889"/>
      <c r="H173" s="1889"/>
      <c r="I173" s="1890"/>
      <c r="J173" s="1891"/>
      <c r="K173" s="1891"/>
      <c r="L173" s="1882"/>
      <c r="M173" s="1882"/>
      <c r="N173" s="1891"/>
      <c r="O173" s="1891"/>
      <c r="P173" s="1891"/>
      <c r="Q173" s="1891"/>
      <c r="R173" s="1891"/>
      <c r="S173" s="1891"/>
      <c r="T173" s="1891"/>
      <c r="U173" s="1891"/>
      <c r="V173" s="1892"/>
      <c r="W173" s="1891"/>
    </row>
    <row r="174" spans="1:23" s="1897" customFormat="1" ht="24" customHeight="1">
      <c r="B174" s="1898"/>
      <c r="E174" s="1891"/>
      <c r="F174" s="1889"/>
      <c r="G174" s="1889"/>
      <c r="H174" s="1889"/>
      <c r="I174" s="1890"/>
      <c r="J174" s="1891"/>
      <c r="K174" s="1891"/>
      <c r="L174" s="1882"/>
      <c r="M174" s="1882"/>
      <c r="N174" s="1891"/>
      <c r="O174" s="1891"/>
      <c r="P174" s="1891"/>
      <c r="Q174" s="1891"/>
      <c r="R174" s="1891"/>
      <c r="S174" s="1891"/>
      <c r="T174" s="1891"/>
      <c r="U174" s="1891"/>
      <c r="V174" s="1892"/>
      <c r="W174" s="1891"/>
    </row>
  </sheetData>
  <autoFilter ref="B2:V174">
    <filterColumn colId="0"/>
    <filterColumn colId="10" showButton="0"/>
  </autoFilter>
  <mergeCells count="2">
    <mergeCell ref="A1:W1"/>
    <mergeCell ref="L2:M2"/>
  </mergeCells>
  <pageMargins left="0.16" right="0.14000000000000001" top="0.16" bottom="0.21" header="0.2" footer="0.17"/>
  <pageSetup orientation="portrait" horizontalDpi="0" verticalDpi="0"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A493"/>
  <sheetViews>
    <sheetView topLeftCell="A172" workbookViewId="0">
      <selection activeCell="M186" sqref="M186"/>
    </sheetView>
  </sheetViews>
  <sheetFormatPr defaultRowHeight="15"/>
  <cols>
    <col min="1" max="1" width="7.7109375" style="1840" customWidth="1"/>
    <col min="2" max="2" width="10.85546875" style="1840" customWidth="1"/>
    <col min="3" max="3" width="5.7109375" style="1840" customWidth="1"/>
    <col min="4" max="4" width="9" style="1840" bestFit="1" customWidth="1"/>
    <col min="5" max="5" width="12" style="1840" bestFit="1" customWidth="1"/>
    <col min="6" max="6" width="9.140625" style="1840"/>
    <col min="7" max="7" width="9.5703125" style="1848" bestFit="1" customWidth="1"/>
    <col min="8" max="8" width="7.7109375" style="1840" customWidth="1"/>
    <col min="9" max="9" width="9.140625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3" width="9.140625" style="1840"/>
    <col min="24" max="24" width="9.140625" style="1914"/>
    <col min="25" max="25" width="10.7109375" style="1840" customWidth="1"/>
    <col min="26" max="16384" width="9.140625" style="1840"/>
  </cols>
  <sheetData>
    <row r="1" spans="1:25" s="57" customFormat="1" ht="21">
      <c r="A1" s="2820" t="s">
        <v>2159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  <c r="X1" s="1911"/>
    </row>
    <row r="2" spans="1:25" s="57" customFormat="1" ht="60">
      <c r="A2" s="1888" t="s">
        <v>1</v>
      </c>
      <c r="B2" s="1888" t="s">
        <v>2</v>
      </c>
      <c r="C2" s="1888" t="s">
        <v>28</v>
      </c>
      <c r="D2" s="1888" t="s">
        <v>4</v>
      </c>
      <c r="E2" s="1888" t="s">
        <v>5</v>
      </c>
      <c r="F2" s="1888" t="s">
        <v>6</v>
      </c>
      <c r="G2" s="1888" t="s">
        <v>7</v>
      </c>
      <c r="H2" s="1888" t="s">
        <v>8</v>
      </c>
      <c r="I2" s="1888" t="s">
        <v>9</v>
      </c>
      <c r="J2" s="1888" t="s">
        <v>10</v>
      </c>
      <c r="K2" s="1888" t="s">
        <v>11</v>
      </c>
      <c r="L2" s="2809" t="s">
        <v>419</v>
      </c>
      <c r="M2" s="2809"/>
      <c r="N2" s="1888" t="s">
        <v>12</v>
      </c>
      <c r="O2" s="1888" t="s">
        <v>13</v>
      </c>
      <c r="P2" s="1888" t="s">
        <v>14</v>
      </c>
      <c r="Q2" s="1888" t="s">
        <v>15</v>
      </c>
      <c r="R2" s="1888" t="s">
        <v>16</v>
      </c>
      <c r="S2" s="1888" t="s">
        <v>15</v>
      </c>
      <c r="T2" s="1888" t="s">
        <v>460</v>
      </c>
      <c r="U2" s="1888" t="s">
        <v>19</v>
      </c>
      <c r="V2" s="1888" t="s">
        <v>20</v>
      </c>
      <c r="W2" s="1888" t="s">
        <v>255</v>
      </c>
      <c r="X2" s="1911"/>
    </row>
    <row r="3" spans="1:25">
      <c r="A3" s="1185">
        <v>1</v>
      </c>
      <c r="B3" s="1185" t="s">
        <v>2160</v>
      </c>
      <c r="C3" s="1185">
        <v>1</v>
      </c>
      <c r="D3" s="1185">
        <v>1</v>
      </c>
      <c r="E3" s="1185">
        <v>161007193</v>
      </c>
      <c r="F3" s="1185">
        <v>58</v>
      </c>
      <c r="G3" s="1185">
        <v>3522.3</v>
      </c>
      <c r="H3" s="1185">
        <v>227.08</v>
      </c>
      <c r="I3" s="1185">
        <v>1.78</v>
      </c>
      <c r="J3" s="1185"/>
      <c r="K3" s="1185"/>
      <c r="L3" s="1185">
        <v>2</v>
      </c>
      <c r="M3" s="1185">
        <v>10</v>
      </c>
      <c r="N3" s="1185"/>
      <c r="O3" s="1185"/>
      <c r="P3" s="1185"/>
      <c r="Q3" s="1185"/>
      <c r="R3" s="1185"/>
      <c r="S3" s="1185"/>
      <c r="T3" s="1185"/>
      <c r="U3" s="1185">
        <f>O3*5%</f>
        <v>0</v>
      </c>
      <c r="V3" s="1185">
        <f>O3+U3</f>
        <v>0</v>
      </c>
      <c r="W3" s="1185" t="s">
        <v>257</v>
      </c>
      <c r="X3" s="1913"/>
      <c r="Y3" s="76"/>
    </row>
    <row r="4" spans="1:25">
      <c r="A4" s="1185">
        <v>2</v>
      </c>
      <c r="B4" s="1185" t="s">
        <v>2160</v>
      </c>
      <c r="C4" s="1185">
        <v>2</v>
      </c>
      <c r="D4" s="1185">
        <v>2</v>
      </c>
      <c r="E4" s="1185">
        <v>161007194</v>
      </c>
      <c r="F4" s="1185">
        <v>59</v>
      </c>
      <c r="G4" s="1185">
        <v>3644.03</v>
      </c>
      <c r="H4" s="1185">
        <v>185.95</v>
      </c>
      <c r="I4" s="1185">
        <v>0.57999999999999996</v>
      </c>
      <c r="J4" s="1185"/>
      <c r="K4" s="1185"/>
      <c r="L4" s="1185">
        <v>2</v>
      </c>
      <c r="M4" s="1185">
        <v>25</v>
      </c>
      <c r="N4" s="1185"/>
      <c r="O4" s="1185"/>
      <c r="P4" s="1185"/>
      <c r="Q4" s="1185"/>
      <c r="R4" s="1185"/>
      <c r="S4" s="1185"/>
      <c r="T4" s="1185"/>
      <c r="U4" s="1185">
        <f t="shared" ref="U4:U67" si="0">O4*5%</f>
        <v>0</v>
      </c>
      <c r="V4" s="1185">
        <f t="shared" ref="V4:V67" si="1">O4+U4</f>
        <v>0</v>
      </c>
      <c r="W4" s="1185" t="s">
        <v>257</v>
      </c>
      <c r="X4" s="1913"/>
      <c r="Y4" s="1912"/>
    </row>
    <row r="5" spans="1:25">
      <c r="A5" s="1185">
        <v>3</v>
      </c>
      <c r="B5" s="1185" t="s">
        <v>2160</v>
      </c>
      <c r="C5" s="1185">
        <v>3</v>
      </c>
      <c r="D5" s="1185">
        <v>3</v>
      </c>
      <c r="E5" s="1185">
        <v>161007195</v>
      </c>
      <c r="F5" s="1185">
        <v>59</v>
      </c>
      <c r="G5" s="1185">
        <v>3599.81</v>
      </c>
      <c r="H5" s="1185">
        <v>236.57</v>
      </c>
      <c r="I5" s="1185">
        <v>1.38</v>
      </c>
      <c r="J5" s="1185"/>
      <c r="K5" s="1185"/>
      <c r="L5" s="1185">
        <v>2</v>
      </c>
      <c r="M5" s="1185">
        <v>20</v>
      </c>
      <c r="N5" s="1185"/>
      <c r="O5" s="1185"/>
      <c r="P5" s="1185"/>
      <c r="Q5" s="1185"/>
      <c r="R5" s="1185"/>
      <c r="S5" s="1185"/>
      <c r="T5" s="1185"/>
      <c r="U5" s="1185">
        <f t="shared" si="0"/>
        <v>0</v>
      </c>
      <c r="V5" s="1185">
        <f t="shared" si="1"/>
        <v>0</v>
      </c>
      <c r="W5" s="1185" t="s">
        <v>257</v>
      </c>
      <c r="X5" s="1913"/>
      <c r="Y5" s="1912"/>
    </row>
    <row r="6" spans="1:25">
      <c r="A6" s="1185">
        <v>4</v>
      </c>
      <c r="B6" s="1185" t="s">
        <v>2162</v>
      </c>
      <c r="C6" s="1185">
        <v>4</v>
      </c>
      <c r="D6" s="1185">
        <v>4</v>
      </c>
      <c r="E6" s="1185">
        <v>161007196</v>
      </c>
      <c r="F6" s="1185">
        <v>58</v>
      </c>
      <c r="G6" s="1185">
        <v>3547.86</v>
      </c>
      <c r="H6" s="1185">
        <v>210.94</v>
      </c>
      <c r="I6" s="1185">
        <v>0</v>
      </c>
      <c r="J6" s="1185"/>
      <c r="K6" s="1185"/>
      <c r="L6" s="1185">
        <v>2</v>
      </c>
      <c r="M6" s="1185">
        <v>0</v>
      </c>
      <c r="N6" s="1185"/>
      <c r="O6" s="1185"/>
      <c r="P6" s="1185"/>
      <c r="Q6" s="1185"/>
      <c r="R6" s="1185"/>
      <c r="S6" s="1185"/>
      <c r="T6" s="1185"/>
      <c r="U6" s="1185">
        <f t="shared" si="0"/>
        <v>0</v>
      </c>
      <c r="V6" s="1185">
        <f t="shared" si="1"/>
        <v>0</v>
      </c>
      <c r="W6" s="1185" t="s">
        <v>257</v>
      </c>
      <c r="X6" s="1913"/>
    </row>
    <row r="7" spans="1:25">
      <c r="A7" s="1185">
        <v>5</v>
      </c>
      <c r="B7" s="1185" t="s">
        <v>2162</v>
      </c>
      <c r="C7" s="1185">
        <v>5</v>
      </c>
      <c r="D7" s="1185">
        <v>5</v>
      </c>
      <c r="E7" s="1185">
        <v>161007197</v>
      </c>
      <c r="F7" s="1185">
        <v>59</v>
      </c>
      <c r="G7" s="1185">
        <v>3659.45</v>
      </c>
      <c r="H7" s="1185">
        <v>167.52</v>
      </c>
      <c r="I7" s="1185">
        <v>3.17</v>
      </c>
      <c r="J7" s="1185"/>
      <c r="K7" s="1185"/>
      <c r="L7" s="1185">
        <v>2</v>
      </c>
      <c r="M7" s="1185">
        <v>10</v>
      </c>
      <c r="N7" s="1185"/>
      <c r="O7" s="1185"/>
      <c r="P7" s="1185"/>
      <c r="Q7" s="1185"/>
      <c r="R7" s="1185"/>
      <c r="S7" s="1185"/>
      <c r="T7" s="1185"/>
      <c r="U7" s="1185">
        <f t="shared" si="0"/>
        <v>0</v>
      </c>
      <c r="V7" s="1185">
        <f t="shared" si="1"/>
        <v>0</v>
      </c>
      <c r="W7" s="1185" t="s">
        <v>257</v>
      </c>
    </row>
    <row r="8" spans="1:25">
      <c r="A8" s="1185">
        <v>6</v>
      </c>
      <c r="B8" s="1185" t="s">
        <v>2162</v>
      </c>
      <c r="C8" s="1185">
        <v>6</v>
      </c>
      <c r="D8" s="1185">
        <v>6</v>
      </c>
      <c r="E8" s="1185">
        <v>151000258</v>
      </c>
      <c r="F8" s="1185">
        <v>56</v>
      </c>
      <c r="G8" s="1185">
        <v>3456.91</v>
      </c>
      <c r="H8" s="1185">
        <v>166.47</v>
      </c>
      <c r="I8" s="1185">
        <v>2.98</v>
      </c>
      <c r="J8" s="1185"/>
      <c r="K8" s="1185"/>
      <c r="L8" s="1185">
        <v>2</v>
      </c>
      <c r="M8" s="1185">
        <v>10</v>
      </c>
      <c r="N8" s="1185"/>
      <c r="O8" s="1185"/>
      <c r="P8" s="1185"/>
      <c r="Q8" s="1185"/>
      <c r="R8" s="1185"/>
      <c r="S8" s="1185"/>
      <c r="T8" s="1185"/>
      <c r="U8" s="1185">
        <f t="shared" si="0"/>
        <v>0</v>
      </c>
      <c r="V8" s="1185">
        <f t="shared" si="1"/>
        <v>0</v>
      </c>
      <c r="W8" s="1185" t="s">
        <v>257</v>
      </c>
    </row>
    <row r="9" spans="1:25">
      <c r="A9" s="1185">
        <v>7</v>
      </c>
      <c r="B9" s="1185" t="s">
        <v>2162</v>
      </c>
      <c r="C9" s="1185">
        <v>7</v>
      </c>
      <c r="D9" s="1185">
        <v>7</v>
      </c>
      <c r="E9" s="1185">
        <v>151000259</v>
      </c>
      <c r="F9" s="1185">
        <v>58</v>
      </c>
      <c r="G9" s="1185">
        <v>3567.65</v>
      </c>
      <c r="H9" s="1185">
        <v>193.95</v>
      </c>
      <c r="I9" s="1185">
        <v>0</v>
      </c>
      <c r="J9" s="1185"/>
      <c r="K9" s="1185"/>
      <c r="L9" s="1185">
        <v>2</v>
      </c>
      <c r="M9" s="1185">
        <v>25</v>
      </c>
      <c r="N9" s="1185"/>
      <c r="O9" s="1185"/>
      <c r="P9" s="1185"/>
      <c r="Q9" s="1185"/>
      <c r="R9" s="1185"/>
      <c r="S9" s="1185"/>
      <c r="T9" s="1185"/>
      <c r="U9" s="1185">
        <f t="shared" si="0"/>
        <v>0</v>
      </c>
      <c r="V9" s="1185">
        <f t="shared" si="1"/>
        <v>0</v>
      </c>
      <c r="W9" s="1185" t="s">
        <v>257</v>
      </c>
    </row>
    <row r="10" spans="1:25">
      <c r="A10" s="1185">
        <v>8</v>
      </c>
      <c r="B10" s="1185" t="s">
        <v>2167</v>
      </c>
      <c r="C10" s="1185">
        <v>8</v>
      </c>
      <c r="D10" s="1185">
        <v>8</v>
      </c>
      <c r="E10" s="1185">
        <v>161007198</v>
      </c>
      <c r="F10" s="1185">
        <v>58</v>
      </c>
      <c r="G10" s="1185">
        <v>3579.25</v>
      </c>
      <c r="H10" s="1185">
        <v>183.35</v>
      </c>
      <c r="I10" s="1185">
        <v>1</v>
      </c>
      <c r="J10" s="1185"/>
      <c r="K10" s="1185"/>
      <c r="L10" s="1185">
        <v>2</v>
      </c>
      <c r="M10" s="1185">
        <v>25</v>
      </c>
      <c r="N10" s="1185"/>
      <c r="O10" s="1185"/>
      <c r="P10" s="1185"/>
      <c r="Q10" s="1185"/>
      <c r="R10" s="1185"/>
      <c r="S10" s="1185"/>
      <c r="T10" s="1185"/>
      <c r="U10" s="1185">
        <f t="shared" si="0"/>
        <v>0</v>
      </c>
      <c r="V10" s="1185">
        <f t="shared" si="1"/>
        <v>0</v>
      </c>
      <c r="W10" s="1185" t="s">
        <v>257</v>
      </c>
    </row>
    <row r="11" spans="1:25">
      <c r="A11" s="1185">
        <v>9</v>
      </c>
      <c r="B11" s="1185" t="s">
        <v>2167</v>
      </c>
      <c r="C11" s="1185">
        <v>9</v>
      </c>
      <c r="D11" s="1185">
        <v>9</v>
      </c>
      <c r="E11" s="1185">
        <v>161007199</v>
      </c>
      <c r="F11" s="1185">
        <v>58</v>
      </c>
      <c r="G11" s="1185">
        <v>3554.08</v>
      </c>
      <c r="H11" s="1185">
        <v>200.91</v>
      </c>
      <c r="I11" s="1185">
        <v>1.79</v>
      </c>
      <c r="J11" s="1185"/>
      <c r="K11" s="1185"/>
      <c r="L11" s="1185">
        <v>2</v>
      </c>
      <c r="M11" s="1185">
        <v>45</v>
      </c>
      <c r="N11" s="1185"/>
      <c r="O11" s="1721">
        <v>24140</v>
      </c>
      <c r="P11" s="1185"/>
      <c r="Q11" s="1185"/>
      <c r="R11" s="1185"/>
      <c r="S11" s="1185"/>
      <c r="T11" s="1185"/>
      <c r="U11" s="1721">
        <f t="shared" si="0"/>
        <v>1207</v>
      </c>
      <c r="V11" s="1721">
        <f t="shared" si="1"/>
        <v>25347</v>
      </c>
      <c r="W11" s="1185" t="s">
        <v>257</v>
      </c>
      <c r="X11" s="2016" t="s">
        <v>690</v>
      </c>
    </row>
    <row r="12" spans="1:25">
      <c r="A12" s="1185">
        <v>10</v>
      </c>
      <c r="B12" s="1185" t="s">
        <v>2167</v>
      </c>
      <c r="C12" s="1185">
        <v>10</v>
      </c>
      <c r="D12" s="1185">
        <v>10</v>
      </c>
      <c r="E12" s="1185">
        <v>161007200</v>
      </c>
      <c r="F12" s="1185">
        <v>56</v>
      </c>
      <c r="G12" s="1185">
        <v>3488.66</v>
      </c>
      <c r="H12" s="1185">
        <v>146.72</v>
      </c>
      <c r="I12" s="1185">
        <v>0.98</v>
      </c>
      <c r="J12" s="1185"/>
      <c r="K12" s="1185"/>
      <c r="L12" s="1185">
        <v>2</v>
      </c>
      <c r="M12" s="1185">
        <v>20</v>
      </c>
      <c r="N12" s="1185"/>
      <c r="O12" s="1185"/>
      <c r="P12" s="1185"/>
      <c r="Q12" s="1185"/>
      <c r="R12" s="1185"/>
      <c r="S12" s="1185"/>
      <c r="T12" s="1185"/>
      <c r="U12" s="1721">
        <f t="shared" si="0"/>
        <v>0</v>
      </c>
      <c r="V12" s="1721">
        <f t="shared" si="1"/>
        <v>0</v>
      </c>
      <c r="W12" s="1185" t="s">
        <v>257</v>
      </c>
    </row>
    <row r="13" spans="1:25">
      <c r="A13" s="1185">
        <v>11</v>
      </c>
      <c r="B13" s="1185" t="s">
        <v>2167</v>
      </c>
      <c r="C13" s="1185">
        <v>11</v>
      </c>
      <c r="D13" s="1185">
        <v>11</v>
      </c>
      <c r="E13" s="1185">
        <v>161007201</v>
      </c>
      <c r="F13" s="1185">
        <v>57</v>
      </c>
      <c r="G13" s="1185">
        <v>3591.89</v>
      </c>
      <c r="H13" s="1185">
        <v>110.45</v>
      </c>
      <c r="I13" s="1185">
        <v>14.14</v>
      </c>
      <c r="J13" s="1185"/>
      <c r="K13" s="1185"/>
      <c r="L13" s="1185">
        <v>2</v>
      </c>
      <c r="M13" s="1185">
        <v>15</v>
      </c>
      <c r="N13" s="1185"/>
      <c r="O13" s="1721">
        <v>41374</v>
      </c>
      <c r="P13" s="1185"/>
      <c r="Q13" s="1185"/>
      <c r="R13" s="1185"/>
      <c r="S13" s="1185"/>
      <c r="T13" s="1185"/>
      <c r="U13" s="1721">
        <f t="shared" si="0"/>
        <v>2068.7000000000003</v>
      </c>
      <c r="V13" s="1721">
        <f t="shared" si="1"/>
        <v>43442.7</v>
      </c>
      <c r="W13" s="1185" t="s">
        <v>257</v>
      </c>
      <c r="X13" s="1915" t="s">
        <v>2170</v>
      </c>
      <c r="Y13" s="1919"/>
    </row>
    <row r="14" spans="1:25">
      <c r="A14" s="1185">
        <v>12</v>
      </c>
      <c r="B14" s="1185" t="s">
        <v>2167</v>
      </c>
      <c r="C14" s="1185">
        <v>12</v>
      </c>
      <c r="D14" s="1185">
        <v>12</v>
      </c>
      <c r="E14" s="1185">
        <v>161007202</v>
      </c>
      <c r="F14" s="1185">
        <v>57</v>
      </c>
      <c r="G14" s="1185">
        <v>3523.29</v>
      </c>
      <c r="H14" s="1185">
        <v>168.09</v>
      </c>
      <c r="I14" s="1185">
        <v>3.18</v>
      </c>
      <c r="J14" s="1185"/>
      <c r="K14" s="1185"/>
      <c r="L14" s="1185">
        <v>2</v>
      </c>
      <c r="M14" s="1185">
        <v>10</v>
      </c>
      <c r="N14" s="1185"/>
      <c r="O14" s="1721">
        <v>23990</v>
      </c>
      <c r="P14" s="1185"/>
      <c r="Q14" s="1185"/>
      <c r="R14" s="1185"/>
      <c r="S14" s="1185"/>
      <c r="T14" s="1185"/>
      <c r="U14" s="1721">
        <f t="shared" si="0"/>
        <v>1199.5</v>
      </c>
      <c r="V14" s="1721">
        <f t="shared" si="1"/>
        <v>25189.5</v>
      </c>
      <c r="W14" s="1185" t="s">
        <v>257</v>
      </c>
      <c r="X14" s="2016" t="s">
        <v>690</v>
      </c>
    </row>
    <row r="15" spans="1:25">
      <c r="A15" s="1185">
        <v>13</v>
      </c>
      <c r="B15" s="1185" t="s">
        <v>2167</v>
      </c>
      <c r="C15" s="1185">
        <v>13</v>
      </c>
      <c r="D15" s="1185">
        <v>13</v>
      </c>
      <c r="E15" s="1185">
        <v>161007203</v>
      </c>
      <c r="F15" s="1185">
        <v>58</v>
      </c>
      <c r="G15" s="1185">
        <v>3606.86</v>
      </c>
      <c r="H15" s="1185">
        <v>153.13</v>
      </c>
      <c r="I15" s="1185">
        <v>1.19</v>
      </c>
      <c r="J15" s="1185"/>
      <c r="K15" s="1185"/>
      <c r="L15" s="1185">
        <v>2</v>
      </c>
      <c r="M15" s="1185">
        <v>20</v>
      </c>
      <c r="N15" s="1185"/>
      <c r="O15" s="1185"/>
      <c r="P15" s="1185"/>
      <c r="Q15" s="1185"/>
      <c r="R15" s="1185"/>
      <c r="S15" s="1185"/>
      <c r="T15" s="1185"/>
      <c r="U15" s="1185">
        <f t="shared" si="0"/>
        <v>0</v>
      </c>
      <c r="V15" s="1185">
        <f t="shared" si="1"/>
        <v>0</v>
      </c>
      <c r="W15" s="1185" t="s">
        <v>257</v>
      </c>
    </row>
    <row r="16" spans="1:25">
      <c r="A16" s="1185">
        <v>14</v>
      </c>
      <c r="B16" s="1185" t="s">
        <v>2167</v>
      </c>
      <c r="C16" s="1185">
        <v>14</v>
      </c>
      <c r="D16" s="1185">
        <v>14</v>
      </c>
      <c r="E16" s="1185">
        <v>161007204</v>
      </c>
      <c r="F16" s="1185">
        <v>58</v>
      </c>
      <c r="G16" s="1185">
        <v>3559.27</v>
      </c>
      <c r="H16" s="1185">
        <v>196.73</v>
      </c>
      <c r="I16" s="1185">
        <v>0</v>
      </c>
      <c r="J16" s="1185"/>
      <c r="K16" s="1185"/>
      <c r="L16" s="1185">
        <v>2</v>
      </c>
      <c r="M16" s="1185">
        <v>0</v>
      </c>
      <c r="N16" s="1185"/>
      <c r="O16" s="1185"/>
      <c r="P16" s="1185"/>
      <c r="Q16" s="1185"/>
      <c r="R16" s="1185"/>
      <c r="S16" s="1185"/>
      <c r="T16" s="1185"/>
      <c r="U16" s="1185">
        <f t="shared" si="0"/>
        <v>0</v>
      </c>
      <c r="V16" s="1185">
        <f t="shared" si="1"/>
        <v>0</v>
      </c>
      <c r="W16" s="1185" t="s">
        <v>257</v>
      </c>
    </row>
    <row r="17" spans="1:25">
      <c r="A17" s="1185">
        <v>15</v>
      </c>
      <c r="B17" s="1185" t="s">
        <v>2168</v>
      </c>
      <c r="C17" s="1185">
        <v>15</v>
      </c>
      <c r="D17" s="1185">
        <v>15</v>
      </c>
      <c r="E17" s="1185">
        <v>161007205</v>
      </c>
      <c r="F17" s="1185">
        <v>58</v>
      </c>
      <c r="G17" s="1185">
        <v>3619.83</v>
      </c>
      <c r="H17" s="1185">
        <v>152.91999999999999</v>
      </c>
      <c r="I17" s="1185">
        <v>5.55</v>
      </c>
      <c r="J17" s="1185"/>
      <c r="K17" s="1185"/>
      <c r="L17" s="1185">
        <v>2</v>
      </c>
      <c r="M17" s="1185">
        <v>25</v>
      </c>
      <c r="N17" s="1185"/>
      <c r="O17" s="1721">
        <v>24140</v>
      </c>
      <c r="P17" s="1185"/>
      <c r="Q17" s="1185"/>
      <c r="R17" s="1185"/>
      <c r="S17" s="1185"/>
      <c r="T17" s="1185"/>
      <c r="U17" s="1721">
        <f t="shared" si="0"/>
        <v>1207</v>
      </c>
      <c r="V17" s="1721">
        <f t="shared" si="1"/>
        <v>25347</v>
      </c>
      <c r="W17" s="1185" t="s">
        <v>257</v>
      </c>
      <c r="X17" s="2018" t="s">
        <v>2149</v>
      </c>
      <c r="Y17" s="2017" t="s">
        <v>2225</v>
      </c>
    </row>
    <row r="18" spans="1:25">
      <c r="A18" s="1185">
        <v>16</v>
      </c>
      <c r="B18" s="1185" t="s">
        <v>2168</v>
      </c>
      <c r="C18" s="1185">
        <v>16</v>
      </c>
      <c r="D18" s="1185">
        <v>16</v>
      </c>
      <c r="E18" s="1185">
        <v>161007206</v>
      </c>
      <c r="F18" s="1185">
        <v>57</v>
      </c>
      <c r="G18" s="1185">
        <v>3528.66</v>
      </c>
      <c r="H18" s="1185">
        <v>171.92</v>
      </c>
      <c r="I18" s="1185">
        <v>3.98</v>
      </c>
      <c r="J18" s="1185"/>
      <c r="K18" s="1185"/>
      <c r="L18" s="1185">
        <v>2</v>
      </c>
      <c r="M18" s="1185">
        <v>25</v>
      </c>
      <c r="N18" s="1185"/>
      <c r="O18" s="1721">
        <v>23990</v>
      </c>
      <c r="P18" s="1185"/>
      <c r="Q18" s="1185"/>
      <c r="R18" s="1185"/>
      <c r="S18" s="1185"/>
      <c r="T18" s="1185"/>
      <c r="U18" s="1721">
        <f t="shared" si="0"/>
        <v>1199.5</v>
      </c>
      <c r="V18" s="1721">
        <f t="shared" si="1"/>
        <v>25189.5</v>
      </c>
      <c r="W18" s="1185" t="s">
        <v>257</v>
      </c>
      <c r="X18" s="2016" t="s">
        <v>690</v>
      </c>
    </row>
    <row r="19" spans="1:25">
      <c r="A19" s="1185">
        <v>17</v>
      </c>
      <c r="B19" s="1185" t="s">
        <v>2168</v>
      </c>
      <c r="C19" s="1185">
        <v>17</v>
      </c>
      <c r="D19" s="1185">
        <v>17</v>
      </c>
      <c r="E19" s="1185">
        <v>161007207</v>
      </c>
      <c r="F19" s="1185">
        <v>59</v>
      </c>
      <c r="G19" s="1185">
        <v>3637.68</v>
      </c>
      <c r="H19" s="1185">
        <v>183.91</v>
      </c>
      <c r="I19" s="1185">
        <v>6.19</v>
      </c>
      <c r="J19" s="1185"/>
      <c r="K19" s="1185"/>
      <c r="L19" s="1185">
        <v>2</v>
      </c>
      <c r="M19" s="1185">
        <v>5</v>
      </c>
      <c r="N19" s="1185"/>
      <c r="O19" s="1185"/>
      <c r="P19" s="1185"/>
      <c r="Q19" s="1185"/>
      <c r="R19" s="1185"/>
      <c r="S19" s="1185"/>
      <c r="T19" s="1185"/>
      <c r="U19" s="1185">
        <f t="shared" si="0"/>
        <v>0</v>
      </c>
      <c r="V19" s="1185">
        <f t="shared" si="1"/>
        <v>0</v>
      </c>
      <c r="W19" s="1185" t="s">
        <v>257</v>
      </c>
    </row>
    <row r="20" spans="1:25">
      <c r="A20" s="1185">
        <v>18</v>
      </c>
      <c r="B20" s="1185" t="s">
        <v>2168</v>
      </c>
      <c r="C20" s="1185">
        <v>18</v>
      </c>
      <c r="D20" s="1185">
        <v>18</v>
      </c>
      <c r="E20" s="1185">
        <v>161007208</v>
      </c>
      <c r="F20" s="1185">
        <v>58</v>
      </c>
      <c r="G20" s="1185">
        <v>3592.28</v>
      </c>
      <c r="H20" s="1185">
        <v>163.32</v>
      </c>
      <c r="I20" s="1185">
        <v>2.4</v>
      </c>
      <c r="J20" s="1185"/>
      <c r="K20" s="1185"/>
      <c r="L20" s="1185">
        <v>2</v>
      </c>
      <c r="M20" s="1185">
        <v>5</v>
      </c>
      <c r="N20" s="1185"/>
      <c r="O20" s="1185"/>
      <c r="P20" s="1185"/>
      <c r="Q20" s="1185"/>
      <c r="R20" s="1185"/>
      <c r="S20" s="1185"/>
      <c r="T20" s="1185"/>
      <c r="U20" s="1185">
        <f t="shared" si="0"/>
        <v>0</v>
      </c>
      <c r="V20" s="1185">
        <f t="shared" si="1"/>
        <v>0</v>
      </c>
      <c r="W20" s="1185" t="s">
        <v>257</v>
      </c>
    </row>
    <row r="21" spans="1:25">
      <c r="A21" s="1185">
        <v>19</v>
      </c>
      <c r="B21" s="1185" t="s">
        <v>2168</v>
      </c>
      <c r="C21" s="1185">
        <v>19</v>
      </c>
      <c r="D21" s="1185">
        <v>19</v>
      </c>
      <c r="E21" s="1185">
        <v>161007209</v>
      </c>
      <c r="F21" s="1185">
        <v>58</v>
      </c>
      <c r="G21" s="1185">
        <v>3571.24</v>
      </c>
      <c r="H21" s="1185">
        <v>197.15</v>
      </c>
      <c r="I21" s="1185">
        <v>3.99</v>
      </c>
      <c r="J21" s="1185"/>
      <c r="K21" s="1185"/>
      <c r="L21" s="1185">
        <v>2</v>
      </c>
      <c r="M21" s="1185">
        <v>35</v>
      </c>
      <c r="N21" s="1185"/>
      <c r="O21" s="1721">
        <v>25820</v>
      </c>
      <c r="P21" s="1185"/>
      <c r="Q21" s="1185"/>
      <c r="R21" s="1185"/>
      <c r="S21" s="1185"/>
      <c r="T21" s="1185"/>
      <c r="U21" s="1721">
        <f t="shared" si="0"/>
        <v>1291</v>
      </c>
      <c r="V21" s="1721">
        <f t="shared" si="1"/>
        <v>27111</v>
      </c>
      <c r="W21" s="1185" t="s">
        <v>257</v>
      </c>
      <c r="X21" s="2016" t="s">
        <v>766</v>
      </c>
    </row>
    <row r="22" spans="1:25">
      <c r="A22" s="1185">
        <v>20</v>
      </c>
      <c r="B22" s="1185" t="s">
        <v>2168</v>
      </c>
      <c r="C22" s="1185">
        <v>20</v>
      </c>
      <c r="D22" s="1185">
        <v>20</v>
      </c>
      <c r="E22" s="1185">
        <v>161007210</v>
      </c>
      <c r="F22" s="1185">
        <v>59</v>
      </c>
      <c r="G22" s="1185">
        <v>3625.01</v>
      </c>
      <c r="H22" s="1185">
        <v>211.98</v>
      </c>
      <c r="I22" s="1185">
        <v>1.99</v>
      </c>
      <c r="J22" s="1185"/>
      <c r="K22" s="1185"/>
      <c r="L22" s="1185">
        <v>2</v>
      </c>
      <c r="M22" s="1185">
        <v>20</v>
      </c>
      <c r="N22" s="1185"/>
      <c r="O22" s="1721">
        <v>24290</v>
      </c>
      <c r="P22" s="1185"/>
      <c r="Q22" s="1185"/>
      <c r="R22" s="1185"/>
      <c r="S22" s="1185"/>
      <c r="T22" s="1185"/>
      <c r="U22" s="1721">
        <f t="shared" si="0"/>
        <v>1214.5</v>
      </c>
      <c r="V22" s="1721">
        <f t="shared" si="1"/>
        <v>25504.5</v>
      </c>
      <c r="W22" s="1185" t="s">
        <v>257</v>
      </c>
      <c r="X22" s="2016" t="s">
        <v>2169</v>
      </c>
    </row>
    <row r="23" spans="1:25">
      <c r="A23" s="1185">
        <v>21</v>
      </c>
      <c r="B23" s="1185" t="s">
        <v>2168</v>
      </c>
      <c r="C23" s="1185">
        <v>21</v>
      </c>
      <c r="D23" s="1185">
        <v>21</v>
      </c>
      <c r="E23" s="1185">
        <v>161007211</v>
      </c>
      <c r="F23" s="1185">
        <v>59</v>
      </c>
      <c r="G23" s="1185">
        <v>3680.64</v>
      </c>
      <c r="H23" s="1185">
        <v>148.13999999999999</v>
      </c>
      <c r="I23" s="1185">
        <v>2.1800000000000002</v>
      </c>
      <c r="J23" s="1185"/>
      <c r="K23" s="1185"/>
      <c r="L23" s="1185">
        <v>2</v>
      </c>
      <c r="M23" s="1185">
        <v>0</v>
      </c>
      <c r="N23" s="1185"/>
      <c r="O23" s="1185"/>
      <c r="P23" s="1185"/>
      <c r="Q23" s="1185"/>
      <c r="R23" s="1185"/>
      <c r="S23" s="1185"/>
      <c r="T23" s="1185"/>
      <c r="U23" s="1185">
        <f t="shared" si="0"/>
        <v>0</v>
      </c>
      <c r="V23" s="1185">
        <f t="shared" si="1"/>
        <v>0</v>
      </c>
      <c r="W23" s="1185" t="s">
        <v>257</v>
      </c>
    </row>
    <row r="24" spans="1:25">
      <c r="A24" s="1185">
        <v>22</v>
      </c>
      <c r="B24" s="1185" t="s">
        <v>2168</v>
      </c>
      <c r="C24" s="1185">
        <v>22</v>
      </c>
      <c r="D24" s="1185">
        <v>22</v>
      </c>
      <c r="E24" s="1185">
        <v>161007212</v>
      </c>
      <c r="F24" s="1185">
        <v>57</v>
      </c>
      <c r="G24" s="1185">
        <v>3490.51</v>
      </c>
      <c r="H24" s="1185">
        <v>196.87</v>
      </c>
      <c r="I24" s="1185">
        <v>4.78</v>
      </c>
      <c r="J24" s="1185"/>
      <c r="K24" s="1185"/>
      <c r="L24" s="1185">
        <v>1</v>
      </c>
      <c r="M24" s="1185">
        <v>30</v>
      </c>
      <c r="N24" s="1185"/>
      <c r="O24" s="1185"/>
      <c r="P24" s="1185"/>
      <c r="Q24" s="1185"/>
      <c r="R24" s="1185"/>
      <c r="S24" s="1185"/>
      <c r="T24" s="1185"/>
      <c r="U24" s="1185">
        <f t="shared" si="0"/>
        <v>0</v>
      </c>
      <c r="V24" s="1185">
        <f t="shared" si="1"/>
        <v>0</v>
      </c>
      <c r="W24" s="1185" t="s">
        <v>257</v>
      </c>
    </row>
    <row r="25" spans="1:25">
      <c r="A25" s="1185">
        <v>23</v>
      </c>
      <c r="B25" s="1185" t="s">
        <v>1622</v>
      </c>
      <c r="C25" s="1185">
        <v>23</v>
      </c>
      <c r="D25" s="1185">
        <v>23</v>
      </c>
      <c r="E25" s="1185">
        <v>161007213</v>
      </c>
      <c r="F25" s="1185">
        <v>57</v>
      </c>
      <c r="G25" s="1185">
        <v>3501.25</v>
      </c>
      <c r="H25" s="1185">
        <v>196.34</v>
      </c>
      <c r="I25" s="1185">
        <v>0.4</v>
      </c>
      <c r="J25" s="1185"/>
      <c r="K25" s="1185"/>
      <c r="L25" s="1185">
        <v>2</v>
      </c>
      <c r="M25" s="1185">
        <v>10</v>
      </c>
      <c r="N25" s="1185"/>
      <c r="O25" s="1185"/>
      <c r="P25" s="1185"/>
      <c r="Q25" s="1185"/>
      <c r="R25" s="1185"/>
      <c r="S25" s="1185"/>
      <c r="T25" s="1185"/>
      <c r="U25" s="1185">
        <f t="shared" si="0"/>
        <v>0</v>
      </c>
      <c r="V25" s="1185">
        <f t="shared" si="1"/>
        <v>0</v>
      </c>
      <c r="W25" s="1185" t="s">
        <v>257</v>
      </c>
    </row>
    <row r="26" spans="1:25">
      <c r="A26" s="1185">
        <v>24</v>
      </c>
      <c r="B26" s="1185" t="s">
        <v>1622</v>
      </c>
      <c r="C26" s="1185">
        <v>24</v>
      </c>
      <c r="D26" s="1185">
        <v>24</v>
      </c>
      <c r="E26" s="1185">
        <v>161007214</v>
      </c>
      <c r="F26" s="1185">
        <v>58</v>
      </c>
      <c r="G26" s="1185">
        <v>3588.05</v>
      </c>
      <c r="H26" s="1185">
        <v>178.13</v>
      </c>
      <c r="I26" s="1185">
        <v>4.58</v>
      </c>
      <c r="J26" s="1185"/>
      <c r="K26" s="1185"/>
      <c r="L26" s="1185">
        <v>2</v>
      </c>
      <c r="M26" s="1185">
        <v>0</v>
      </c>
      <c r="N26" s="1185"/>
      <c r="O26" s="1721">
        <v>24140</v>
      </c>
      <c r="P26" s="1185"/>
      <c r="Q26" s="1185"/>
      <c r="R26" s="1185"/>
      <c r="S26" s="1185"/>
      <c r="T26" s="1185"/>
      <c r="U26" s="1721">
        <f t="shared" si="0"/>
        <v>1207</v>
      </c>
      <c r="V26" s="1721">
        <f t="shared" si="1"/>
        <v>25347</v>
      </c>
      <c r="W26" s="1185" t="s">
        <v>257</v>
      </c>
      <c r="X26" s="2019" t="s">
        <v>690</v>
      </c>
    </row>
    <row r="27" spans="1:25">
      <c r="A27" s="1185">
        <v>25</v>
      </c>
      <c r="B27" s="1185" t="s">
        <v>1622</v>
      </c>
      <c r="C27" s="1185">
        <v>25</v>
      </c>
      <c r="D27" s="1185">
        <v>25</v>
      </c>
      <c r="E27" s="1185">
        <v>161007215</v>
      </c>
      <c r="F27" s="1185">
        <v>59</v>
      </c>
      <c r="G27" s="1185">
        <v>3647.65</v>
      </c>
      <c r="H27" s="1185">
        <v>179.55</v>
      </c>
      <c r="I27" s="1185">
        <v>3.4</v>
      </c>
      <c r="J27" s="1185"/>
      <c r="K27" s="1185"/>
      <c r="L27" s="1185">
        <v>2</v>
      </c>
      <c r="M27" s="1185">
        <v>15</v>
      </c>
      <c r="N27" s="1185"/>
      <c r="O27" s="1185"/>
      <c r="P27" s="1185"/>
      <c r="Q27" s="1185"/>
      <c r="R27" s="1185"/>
      <c r="S27" s="1185"/>
      <c r="T27" s="1185"/>
      <c r="U27" s="1185">
        <f t="shared" si="0"/>
        <v>0</v>
      </c>
      <c r="V27" s="1185">
        <f t="shared" si="1"/>
        <v>0</v>
      </c>
      <c r="W27" s="1185" t="s">
        <v>257</v>
      </c>
    </row>
    <row r="28" spans="1:25">
      <c r="A28" s="1185">
        <v>26</v>
      </c>
      <c r="B28" s="1185" t="s">
        <v>1622</v>
      </c>
      <c r="C28" s="1185">
        <v>26</v>
      </c>
      <c r="D28" s="1185">
        <v>26</v>
      </c>
      <c r="E28" s="1185">
        <v>161007216</v>
      </c>
      <c r="F28" s="1185">
        <v>59</v>
      </c>
      <c r="G28" s="1185">
        <v>3608.48</v>
      </c>
      <c r="H28" s="1185">
        <v>206.92</v>
      </c>
      <c r="I28" s="1185">
        <v>0</v>
      </c>
      <c r="J28" s="1185"/>
      <c r="K28" s="1185"/>
      <c r="L28" s="1185">
        <v>2</v>
      </c>
      <c r="M28" s="1185">
        <v>5</v>
      </c>
      <c r="N28" s="1185"/>
      <c r="O28" s="1185"/>
      <c r="P28" s="1185"/>
      <c r="Q28" s="1185"/>
      <c r="R28" s="1185"/>
      <c r="S28" s="1185"/>
      <c r="T28" s="1185"/>
      <c r="U28" s="1185">
        <f t="shared" si="0"/>
        <v>0</v>
      </c>
      <c r="V28" s="1185">
        <f t="shared" si="1"/>
        <v>0</v>
      </c>
      <c r="W28" s="1185" t="s">
        <v>257</v>
      </c>
    </row>
    <row r="29" spans="1:25">
      <c r="A29" s="1185">
        <v>27</v>
      </c>
      <c r="B29" s="1185" t="s">
        <v>1622</v>
      </c>
      <c r="C29" s="1185">
        <v>27</v>
      </c>
      <c r="D29" s="1185">
        <v>27</v>
      </c>
      <c r="E29" s="1185">
        <v>161007217</v>
      </c>
      <c r="F29" s="1185">
        <v>59</v>
      </c>
      <c r="G29" s="1185">
        <v>3642.62</v>
      </c>
      <c r="H29" s="1185">
        <v>190.16</v>
      </c>
      <c r="I29" s="1185">
        <v>0.57999999999999996</v>
      </c>
      <c r="J29" s="1185"/>
      <c r="K29" s="1185"/>
      <c r="L29" s="1185">
        <v>2</v>
      </c>
      <c r="M29" s="1185">
        <v>40</v>
      </c>
      <c r="N29" s="1185"/>
      <c r="O29" s="1185"/>
      <c r="P29" s="1185"/>
      <c r="Q29" s="1185"/>
      <c r="R29" s="1185"/>
      <c r="S29" s="1185"/>
      <c r="T29" s="1185"/>
      <c r="U29" s="1185">
        <f t="shared" si="0"/>
        <v>0</v>
      </c>
      <c r="V29" s="1185">
        <f t="shared" si="1"/>
        <v>0</v>
      </c>
      <c r="W29" s="1185" t="s">
        <v>257</v>
      </c>
    </row>
    <row r="30" spans="1:25">
      <c r="A30" s="1185">
        <v>28</v>
      </c>
      <c r="B30" s="1185" t="s">
        <v>1623</v>
      </c>
      <c r="C30" s="1185">
        <v>28</v>
      </c>
      <c r="D30" s="1185">
        <v>28</v>
      </c>
      <c r="E30" s="1185">
        <v>161007218</v>
      </c>
      <c r="F30" s="1185">
        <v>59</v>
      </c>
      <c r="G30" s="1185">
        <v>3661.86</v>
      </c>
      <c r="H30" s="1185">
        <v>163.32</v>
      </c>
      <c r="I30" s="1185">
        <v>4.18</v>
      </c>
      <c r="J30" s="1185"/>
      <c r="K30" s="1185"/>
      <c r="L30" s="1185">
        <v>2</v>
      </c>
      <c r="M30" s="1185">
        <v>0</v>
      </c>
      <c r="N30" s="1185"/>
      <c r="O30" s="1721">
        <v>24290</v>
      </c>
      <c r="P30" s="1185"/>
      <c r="Q30" s="1185"/>
      <c r="R30" s="1185"/>
      <c r="S30" s="1185"/>
      <c r="T30" s="1185"/>
      <c r="U30" s="1721">
        <f t="shared" si="0"/>
        <v>1214.5</v>
      </c>
      <c r="V30" s="1721">
        <f t="shared" si="1"/>
        <v>25504.5</v>
      </c>
      <c r="W30" s="1185" t="s">
        <v>257</v>
      </c>
      <c r="X30" s="2019" t="s">
        <v>766</v>
      </c>
    </row>
    <row r="31" spans="1:25">
      <c r="A31" s="1185">
        <v>29</v>
      </c>
      <c r="B31" s="1185" t="s">
        <v>1623</v>
      </c>
      <c r="C31" s="1185">
        <v>29</v>
      </c>
      <c r="D31" s="1185">
        <v>29</v>
      </c>
      <c r="E31" s="1185">
        <v>161007219</v>
      </c>
      <c r="F31" s="1185">
        <v>58</v>
      </c>
      <c r="G31" s="1185">
        <v>3572.05</v>
      </c>
      <c r="H31" s="1185">
        <v>189.55</v>
      </c>
      <c r="I31" s="1185">
        <v>0</v>
      </c>
      <c r="J31" s="1185"/>
      <c r="K31" s="1185"/>
      <c r="L31" s="1185">
        <v>2</v>
      </c>
      <c r="M31" s="1185">
        <v>20</v>
      </c>
      <c r="N31" s="1185"/>
      <c r="O31" s="1185"/>
      <c r="P31" s="1185"/>
      <c r="Q31" s="1185"/>
      <c r="R31" s="1185"/>
      <c r="S31" s="1185"/>
      <c r="T31" s="1185"/>
      <c r="U31" s="1185">
        <f t="shared" si="0"/>
        <v>0</v>
      </c>
      <c r="V31" s="1185">
        <f t="shared" si="1"/>
        <v>0</v>
      </c>
      <c r="W31" s="1185" t="s">
        <v>257</v>
      </c>
    </row>
    <row r="32" spans="1:25">
      <c r="A32" s="1185">
        <v>30</v>
      </c>
      <c r="B32" s="1185" t="s">
        <v>1623</v>
      </c>
      <c r="C32" s="1185">
        <v>30</v>
      </c>
      <c r="D32" s="1185">
        <v>30</v>
      </c>
      <c r="E32" s="1185">
        <v>161007220</v>
      </c>
      <c r="F32" s="1185">
        <v>59</v>
      </c>
      <c r="G32" s="1185">
        <v>3693.24</v>
      </c>
      <c r="H32" s="1185">
        <v>136.93</v>
      </c>
      <c r="I32" s="1185">
        <v>3.57</v>
      </c>
      <c r="J32" s="1185"/>
      <c r="K32" s="1185"/>
      <c r="L32" s="1185">
        <v>2</v>
      </c>
      <c r="M32" s="1185">
        <v>0</v>
      </c>
      <c r="N32" s="1185"/>
      <c r="O32" s="1721">
        <v>24290</v>
      </c>
      <c r="P32" s="1185"/>
      <c r="Q32" s="1185"/>
      <c r="R32" s="1185"/>
      <c r="S32" s="1185"/>
      <c r="T32" s="1185"/>
      <c r="U32" s="1721">
        <f t="shared" si="0"/>
        <v>1214.5</v>
      </c>
      <c r="V32" s="1721">
        <f t="shared" si="1"/>
        <v>25504.5</v>
      </c>
      <c r="W32" s="1185" t="s">
        <v>257</v>
      </c>
      <c r="X32" s="2020" t="s">
        <v>690</v>
      </c>
    </row>
    <row r="33" spans="1:24">
      <c r="A33" s="1185">
        <v>31</v>
      </c>
      <c r="B33" s="1185" t="s">
        <v>1623</v>
      </c>
      <c r="C33" s="1185">
        <v>31</v>
      </c>
      <c r="D33" s="1185">
        <v>31</v>
      </c>
      <c r="E33" s="1185">
        <v>161007221</v>
      </c>
      <c r="F33" s="1185">
        <v>59</v>
      </c>
      <c r="G33" s="1185">
        <v>3649.04</v>
      </c>
      <c r="H33" s="1185">
        <v>178.74</v>
      </c>
      <c r="I33" s="1185">
        <v>1.18</v>
      </c>
      <c r="J33" s="1185"/>
      <c r="K33" s="1185"/>
      <c r="L33" s="1185">
        <v>2</v>
      </c>
      <c r="M33" s="1185">
        <v>5</v>
      </c>
      <c r="N33" s="1185"/>
      <c r="O33" s="1185"/>
      <c r="P33" s="1185"/>
      <c r="Q33" s="1185"/>
      <c r="R33" s="1185"/>
      <c r="S33" s="1185"/>
      <c r="T33" s="1185"/>
      <c r="U33" s="1185">
        <f t="shared" si="0"/>
        <v>0</v>
      </c>
      <c r="V33" s="1185">
        <f t="shared" si="1"/>
        <v>0</v>
      </c>
      <c r="W33" s="1185" t="s">
        <v>257</v>
      </c>
    </row>
    <row r="34" spans="1:24">
      <c r="A34" s="1185">
        <v>32</v>
      </c>
      <c r="B34" s="1185" t="s">
        <v>1623</v>
      </c>
      <c r="C34" s="1185">
        <v>32</v>
      </c>
      <c r="D34" s="1185">
        <v>32</v>
      </c>
      <c r="E34" s="1185">
        <v>161007222</v>
      </c>
      <c r="F34" s="1185">
        <v>59</v>
      </c>
      <c r="G34" s="1185">
        <v>3656.24</v>
      </c>
      <c r="H34" s="1185">
        <v>173.94</v>
      </c>
      <c r="I34" s="1185">
        <v>3.58</v>
      </c>
      <c r="J34" s="1185"/>
      <c r="K34" s="1185"/>
      <c r="L34" s="1185">
        <v>2</v>
      </c>
      <c r="M34" s="1185">
        <v>25</v>
      </c>
      <c r="N34" s="1185"/>
      <c r="O34" s="1721">
        <v>24290</v>
      </c>
      <c r="P34" s="1185"/>
      <c r="Q34" s="1185"/>
      <c r="R34" s="1185"/>
      <c r="S34" s="1185"/>
      <c r="T34" s="1185"/>
      <c r="U34" s="1721">
        <f t="shared" si="0"/>
        <v>1214.5</v>
      </c>
      <c r="V34" s="1721">
        <f t="shared" si="1"/>
        <v>25504.5</v>
      </c>
      <c r="W34" s="1185" t="s">
        <v>257</v>
      </c>
      <c r="X34" s="2020" t="s">
        <v>690</v>
      </c>
    </row>
    <row r="35" spans="1:24">
      <c r="A35" s="1185">
        <v>33</v>
      </c>
      <c r="B35" s="1185" t="s">
        <v>1624</v>
      </c>
      <c r="C35" s="1185">
        <v>33</v>
      </c>
      <c r="D35" s="1185">
        <v>33</v>
      </c>
      <c r="E35" s="1185">
        <v>161007223</v>
      </c>
      <c r="F35" s="1185">
        <v>59</v>
      </c>
      <c r="G35" s="1185">
        <v>3681.25</v>
      </c>
      <c r="H35" s="1185">
        <v>146.72</v>
      </c>
      <c r="I35" s="1185">
        <v>4.17</v>
      </c>
      <c r="J35" s="1185"/>
      <c r="K35" s="1185"/>
      <c r="L35" s="1185">
        <v>2</v>
      </c>
      <c r="M35" s="1185">
        <v>25</v>
      </c>
      <c r="N35" s="1185"/>
      <c r="O35" s="1721">
        <v>24290</v>
      </c>
      <c r="P35" s="1185"/>
      <c r="Q35" s="1185"/>
      <c r="R35" s="1185"/>
      <c r="S35" s="1185"/>
      <c r="T35" s="1185"/>
      <c r="U35" s="1721">
        <f t="shared" si="0"/>
        <v>1214.5</v>
      </c>
      <c r="V35" s="1721">
        <f t="shared" si="1"/>
        <v>25504.5</v>
      </c>
      <c r="W35" s="1185" t="s">
        <v>257</v>
      </c>
      <c r="X35" s="2020" t="s">
        <v>690</v>
      </c>
    </row>
    <row r="36" spans="1:24">
      <c r="A36" s="1185">
        <v>34</v>
      </c>
      <c r="B36" s="1185" t="s">
        <v>1624</v>
      </c>
      <c r="C36" s="1185">
        <v>34</v>
      </c>
      <c r="D36" s="1185">
        <v>34</v>
      </c>
      <c r="E36" s="1185">
        <v>161007224</v>
      </c>
      <c r="F36" s="1185">
        <v>59</v>
      </c>
      <c r="G36" s="1185">
        <v>3676.45</v>
      </c>
      <c r="H36" s="1185">
        <v>156.69</v>
      </c>
      <c r="I36" s="1185">
        <v>9.34</v>
      </c>
      <c r="J36" s="1185"/>
      <c r="K36" s="1185"/>
      <c r="L36" s="1185">
        <v>2</v>
      </c>
      <c r="M36" s="1185">
        <v>10</v>
      </c>
      <c r="N36" s="1185"/>
      <c r="O36" s="1721">
        <v>24290</v>
      </c>
      <c r="P36" s="1185"/>
      <c r="Q36" s="1185"/>
      <c r="R36" s="1185"/>
      <c r="S36" s="1185"/>
      <c r="T36" s="1185"/>
      <c r="U36" s="1721">
        <f t="shared" si="0"/>
        <v>1214.5</v>
      </c>
      <c r="V36" s="1721">
        <f t="shared" si="1"/>
        <v>25504.5</v>
      </c>
      <c r="W36" s="1185" t="s">
        <v>257</v>
      </c>
      <c r="X36" s="2021" t="s">
        <v>690</v>
      </c>
    </row>
    <row r="37" spans="1:24">
      <c r="A37" s="1185">
        <v>35</v>
      </c>
      <c r="B37" s="1185" t="s">
        <v>1624</v>
      </c>
      <c r="C37" s="1185">
        <v>35</v>
      </c>
      <c r="D37" s="1185">
        <v>35</v>
      </c>
      <c r="E37" s="1185">
        <v>161007225</v>
      </c>
      <c r="F37" s="1185">
        <v>59</v>
      </c>
      <c r="G37" s="1185">
        <v>3691.06</v>
      </c>
      <c r="H37" s="1185">
        <v>140.88999999999999</v>
      </c>
      <c r="I37" s="1185">
        <v>10.95</v>
      </c>
      <c r="J37" s="1185"/>
      <c r="K37" s="1185"/>
      <c r="L37" s="1185">
        <v>1</v>
      </c>
      <c r="M37" s="1185">
        <v>45</v>
      </c>
      <c r="N37" s="1185"/>
      <c r="O37" s="1721">
        <v>24290</v>
      </c>
      <c r="P37" s="1185"/>
      <c r="Q37" s="1185"/>
      <c r="R37" s="1185"/>
      <c r="S37" s="1185"/>
      <c r="T37" s="1185"/>
      <c r="U37" s="1721">
        <f t="shared" si="0"/>
        <v>1214.5</v>
      </c>
      <c r="V37" s="1721">
        <f t="shared" si="1"/>
        <v>25504.5</v>
      </c>
      <c r="W37" s="1185" t="s">
        <v>257</v>
      </c>
      <c r="X37" s="2021" t="s">
        <v>766</v>
      </c>
    </row>
    <row r="38" spans="1:24">
      <c r="A38" s="1185">
        <v>36</v>
      </c>
      <c r="B38" s="1185" t="s">
        <v>1624</v>
      </c>
      <c r="C38" s="1185">
        <v>36</v>
      </c>
      <c r="D38" s="1185">
        <v>36</v>
      </c>
      <c r="E38" s="1185">
        <v>161007226</v>
      </c>
      <c r="F38" s="1185">
        <v>59</v>
      </c>
      <c r="G38" s="1185">
        <v>3598.84</v>
      </c>
      <c r="H38" s="1185">
        <v>227.76</v>
      </c>
      <c r="I38" s="1185">
        <v>0</v>
      </c>
      <c r="J38" s="1185"/>
      <c r="K38" s="1185"/>
      <c r="L38" s="1185">
        <v>1</v>
      </c>
      <c r="M38" s="1185">
        <v>45</v>
      </c>
      <c r="N38" s="1185"/>
      <c r="O38" s="1185"/>
      <c r="P38" s="1185"/>
      <c r="Q38" s="1185"/>
      <c r="R38" s="1185"/>
      <c r="S38" s="1185"/>
      <c r="T38" s="1185"/>
      <c r="U38" s="1185">
        <f t="shared" si="0"/>
        <v>0</v>
      </c>
      <c r="V38" s="1185">
        <f t="shared" si="1"/>
        <v>0</v>
      </c>
      <c r="W38" s="1185" t="s">
        <v>257</v>
      </c>
    </row>
    <row r="39" spans="1:24">
      <c r="A39" s="1185">
        <v>37</v>
      </c>
      <c r="B39" s="1735" t="s">
        <v>1624</v>
      </c>
      <c r="C39" s="1185">
        <v>37</v>
      </c>
      <c r="D39" s="1185">
        <v>37</v>
      </c>
      <c r="E39" s="1185">
        <v>161007227</v>
      </c>
      <c r="F39" s="1185">
        <v>56</v>
      </c>
      <c r="G39" s="1185">
        <v>3392.3</v>
      </c>
      <c r="H39" s="1185">
        <v>230.9</v>
      </c>
      <c r="I39" s="1185">
        <v>0</v>
      </c>
      <c r="J39" s="1185"/>
      <c r="K39" s="1185"/>
      <c r="L39" s="1185">
        <v>2</v>
      </c>
      <c r="M39" s="1185">
        <v>20</v>
      </c>
      <c r="N39" s="1185"/>
      <c r="O39" s="1185"/>
      <c r="P39" s="1185"/>
      <c r="Q39" s="1185"/>
      <c r="R39" s="1185"/>
      <c r="S39" s="1185"/>
      <c r="T39" s="1185"/>
      <c r="U39" s="1185">
        <f t="shared" si="0"/>
        <v>0</v>
      </c>
      <c r="V39" s="1185">
        <f t="shared" si="1"/>
        <v>0</v>
      </c>
      <c r="W39" s="1185" t="s">
        <v>257</v>
      </c>
    </row>
    <row r="40" spans="1:24">
      <c r="A40" s="1185">
        <v>38</v>
      </c>
      <c r="B40" s="1735" t="s">
        <v>1624</v>
      </c>
      <c r="C40" s="1185">
        <v>38</v>
      </c>
      <c r="D40" s="1185">
        <v>38</v>
      </c>
      <c r="E40" s="1185">
        <v>161007228</v>
      </c>
      <c r="F40" s="1185">
        <v>59</v>
      </c>
      <c r="G40" s="1185">
        <v>3601.88</v>
      </c>
      <c r="H40" s="1185">
        <v>217.72</v>
      </c>
      <c r="I40" s="1185">
        <v>4.2</v>
      </c>
      <c r="J40" s="1185"/>
      <c r="K40" s="1185"/>
      <c r="L40" s="1185">
        <v>2</v>
      </c>
      <c r="M40" s="1185">
        <v>55</v>
      </c>
      <c r="N40" s="1185"/>
      <c r="O40" s="1721">
        <v>24290</v>
      </c>
      <c r="P40" s="1185"/>
      <c r="Q40" s="1185"/>
      <c r="R40" s="1185"/>
      <c r="S40" s="1185"/>
      <c r="T40" s="1185"/>
      <c r="U40" s="1721">
        <f t="shared" si="0"/>
        <v>1214.5</v>
      </c>
      <c r="V40" s="1721">
        <f t="shared" si="1"/>
        <v>25504.5</v>
      </c>
      <c r="W40" s="1185" t="s">
        <v>257</v>
      </c>
      <c r="X40" s="2022" t="s">
        <v>690</v>
      </c>
    </row>
    <row r="41" spans="1:24">
      <c r="A41" s="1185">
        <v>39</v>
      </c>
      <c r="B41" s="1185" t="s">
        <v>1628</v>
      </c>
      <c r="C41" s="1185">
        <v>39</v>
      </c>
      <c r="D41" s="1185">
        <v>39</v>
      </c>
      <c r="E41" s="1185">
        <v>161007229</v>
      </c>
      <c r="F41" s="1185">
        <v>58</v>
      </c>
      <c r="G41" s="1185">
        <v>3513.64</v>
      </c>
      <c r="H41" s="1185">
        <v>251.15</v>
      </c>
      <c r="I41" s="1185">
        <v>0.39</v>
      </c>
      <c r="J41" s="1185"/>
      <c r="K41" s="1185"/>
      <c r="L41" s="1185">
        <v>2</v>
      </c>
      <c r="M41" s="1185">
        <v>45</v>
      </c>
      <c r="N41" s="1185"/>
      <c r="O41" s="1185"/>
      <c r="P41" s="1185"/>
      <c r="Q41" s="1185"/>
      <c r="R41" s="1185"/>
      <c r="S41" s="1185"/>
      <c r="T41" s="1185"/>
      <c r="U41" s="1185">
        <f t="shared" si="0"/>
        <v>0</v>
      </c>
      <c r="V41" s="1185">
        <f t="shared" si="1"/>
        <v>0</v>
      </c>
      <c r="W41" s="1185" t="s">
        <v>257</v>
      </c>
    </row>
    <row r="42" spans="1:24">
      <c r="A42" s="1185">
        <v>40</v>
      </c>
      <c r="B42" s="1185" t="s">
        <v>1628</v>
      </c>
      <c r="C42" s="1185">
        <v>40</v>
      </c>
      <c r="D42" s="1185">
        <v>40</v>
      </c>
      <c r="E42" s="1185">
        <v>161007232</v>
      </c>
      <c r="F42" s="1185">
        <v>59</v>
      </c>
      <c r="G42" s="1185">
        <v>3623.47</v>
      </c>
      <c r="H42" s="1185">
        <v>201.32</v>
      </c>
      <c r="I42" s="1185">
        <v>6.59</v>
      </c>
      <c r="J42" s="1185"/>
      <c r="K42" s="1185"/>
      <c r="L42" s="1185">
        <v>2</v>
      </c>
      <c r="M42" s="1185">
        <v>40</v>
      </c>
      <c r="N42" s="1185"/>
      <c r="O42" s="1721">
        <v>24290</v>
      </c>
      <c r="P42" s="1185"/>
      <c r="Q42" s="1185"/>
      <c r="R42" s="1185"/>
      <c r="S42" s="1185"/>
      <c r="T42" s="1185"/>
      <c r="U42" s="1721">
        <f t="shared" si="0"/>
        <v>1214.5</v>
      </c>
      <c r="V42" s="1721">
        <f t="shared" si="1"/>
        <v>25504.5</v>
      </c>
      <c r="W42" s="1185" t="s">
        <v>257</v>
      </c>
      <c r="X42" s="2022" t="s">
        <v>690</v>
      </c>
    </row>
    <row r="43" spans="1:24">
      <c r="A43" s="1185">
        <v>41</v>
      </c>
      <c r="B43" s="1185" t="s">
        <v>1628</v>
      </c>
      <c r="C43" s="1185">
        <v>41</v>
      </c>
      <c r="D43" s="1185">
        <v>41</v>
      </c>
      <c r="E43" s="1185">
        <v>161007230</v>
      </c>
      <c r="F43" s="1185">
        <v>56</v>
      </c>
      <c r="G43" s="1185">
        <v>3393.27</v>
      </c>
      <c r="H43" s="1185">
        <v>238.33</v>
      </c>
      <c r="I43" s="1185">
        <v>0</v>
      </c>
      <c r="J43" s="1185"/>
      <c r="K43" s="1185"/>
      <c r="L43" s="1185">
        <v>1</v>
      </c>
      <c r="M43" s="1185">
        <v>50</v>
      </c>
      <c r="N43" s="1185"/>
      <c r="O43" s="1185"/>
      <c r="P43" s="1185"/>
      <c r="Q43" s="1185"/>
      <c r="R43" s="1185"/>
      <c r="S43" s="1185"/>
      <c r="T43" s="1185"/>
      <c r="U43" s="1185">
        <f t="shared" si="0"/>
        <v>0</v>
      </c>
      <c r="V43" s="1185">
        <f t="shared" si="1"/>
        <v>0</v>
      </c>
      <c r="W43" s="1185" t="s">
        <v>257</v>
      </c>
    </row>
    <row r="44" spans="1:24">
      <c r="A44" s="1185">
        <v>42</v>
      </c>
      <c r="B44" s="1185" t="s">
        <v>1628</v>
      </c>
      <c r="C44" s="1185">
        <v>42</v>
      </c>
      <c r="D44" s="1185">
        <v>42</v>
      </c>
      <c r="E44" s="1185">
        <v>161007231</v>
      </c>
      <c r="F44" s="1185">
        <v>58</v>
      </c>
      <c r="G44" s="1185">
        <v>3500.65</v>
      </c>
      <c r="H44" s="1185">
        <v>260.95</v>
      </c>
      <c r="I44" s="1185">
        <v>0</v>
      </c>
      <c r="J44" s="1185"/>
      <c r="K44" s="1185"/>
      <c r="L44" s="1185">
        <v>2</v>
      </c>
      <c r="M44" s="1185">
        <v>5</v>
      </c>
      <c r="N44" s="1185"/>
      <c r="O44" s="1185"/>
      <c r="P44" s="1185"/>
      <c r="Q44" s="1185"/>
      <c r="R44" s="1185"/>
      <c r="S44" s="1185"/>
      <c r="T44" s="1185"/>
      <c r="U44" s="1185">
        <f t="shared" si="0"/>
        <v>0</v>
      </c>
      <c r="V44" s="1185">
        <f t="shared" si="1"/>
        <v>0</v>
      </c>
      <c r="W44" s="1185" t="s">
        <v>257</v>
      </c>
    </row>
    <row r="45" spans="1:24">
      <c r="A45" s="1185">
        <v>43</v>
      </c>
      <c r="B45" s="1185" t="s">
        <v>1628</v>
      </c>
      <c r="C45" s="1185">
        <v>43</v>
      </c>
      <c r="D45" s="1185">
        <v>43</v>
      </c>
      <c r="E45" s="1185">
        <v>161007233</v>
      </c>
      <c r="F45" s="1185">
        <v>59</v>
      </c>
      <c r="G45" s="1185">
        <v>3671.85</v>
      </c>
      <c r="H45" s="1185">
        <v>152.74</v>
      </c>
      <c r="I45" s="1185">
        <v>0.79</v>
      </c>
      <c r="J45" s="1185"/>
      <c r="K45" s="1185"/>
      <c r="L45" s="1185">
        <v>2</v>
      </c>
      <c r="M45" s="1185">
        <v>15</v>
      </c>
      <c r="N45" s="1185"/>
      <c r="O45" s="1185"/>
      <c r="P45" s="1185"/>
      <c r="Q45" s="1185"/>
      <c r="R45" s="1185"/>
      <c r="S45" s="1185"/>
      <c r="T45" s="1185"/>
      <c r="U45" s="1185">
        <f t="shared" si="0"/>
        <v>0</v>
      </c>
      <c r="V45" s="1185">
        <f t="shared" si="1"/>
        <v>0</v>
      </c>
      <c r="W45" s="1185" t="s">
        <v>257</v>
      </c>
    </row>
    <row r="46" spans="1:24">
      <c r="A46" s="1185">
        <v>44</v>
      </c>
      <c r="B46" s="1185" t="s">
        <v>1628</v>
      </c>
      <c r="C46" s="1185">
        <v>44</v>
      </c>
      <c r="D46" s="1185">
        <v>44</v>
      </c>
      <c r="E46" s="1185">
        <v>161007234</v>
      </c>
      <c r="F46" s="1185">
        <v>59</v>
      </c>
      <c r="G46" s="1185">
        <v>3593.68</v>
      </c>
      <c r="H46" s="1185">
        <v>221.72</v>
      </c>
      <c r="I46" s="1185">
        <v>0</v>
      </c>
      <c r="J46" s="1185"/>
      <c r="K46" s="1185"/>
      <c r="L46" s="1185">
        <v>2</v>
      </c>
      <c r="M46" s="1185">
        <v>5</v>
      </c>
      <c r="N46" s="1185"/>
      <c r="O46" s="1185"/>
      <c r="P46" s="1185"/>
      <c r="Q46" s="1185"/>
      <c r="R46" s="1185"/>
      <c r="S46" s="1185"/>
      <c r="T46" s="1185"/>
      <c r="U46" s="1185">
        <f t="shared" si="0"/>
        <v>0</v>
      </c>
      <c r="V46" s="1185">
        <f t="shared" si="1"/>
        <v>0</v>
      </c>
      <c r="W46" s="1185" t="s">
        <v>257</v>
      </c>
    </row>
    <row r="47" spans="1:24">
      <c r="A47" s="1185">
        <v>45</v>
      </c>
      <c r="B47" s="1185" t="s">
        <v>1629</v>
      </c>
      <c r="C47" s="1185">
        <v>45</v>
      </c>
      <c r="D47" s="1185">
        <v>45</v>
      </c>
      <c r="E47" s="1185">
        <v>161007235</v>
      </c>
      <c r="F47" s="1185">
        <v>58</v>
      </c>
      <c r="G47" s="1185">
        <v>3538.07</v>
      </c>
      <c r="H47" s="1185">
        <v>218.92</v>
      </c>
      <c r="I47" s="1185">
        <v>0.99</v>
      </c>
      <c r="J47" s="1185"/>
      <c r="K47" s="1185"/>
      <c r="L47" s="1185">
        <v>2</v>
      </c>
      <c r="M47" s="1185">
        <v>25</v>
      </c>
      <c r="N47" s="1185"/>
      <c r="O47" s="1185"/>
      <c r="P47" s="1185"/>
      <c r="Q47" s="1185"/>
      <c r="R47" s="1185"/>
      <c r="S47" s="1185"/>
      <c r="T47" s="1185"/>
      <c r="U47" s="1185">
        <f t="shared" si="0"/>
        <v>0</v>
      </c>
      <c r="V47" s="1185">
        <f t="shared" si="1"/>
        <v>0</v>
      </c>
      <c r="W47" s="1185" t="s">
        <v>257</v>
      </c>
    </row>
    <row r="48" spans="1:24">
      <c r="A48" s="1185">
        <v>46</v>
      </c>
      <c r="B48" s="1185" t="s">
        <v>1629</v>
      </c>
      <c r="C48" s="1185">
        <v>46</v>
      </c>
      <c r="D48" s="1185">
        <v>46</v>
      </c>
      <c r="E48" s="1185">
        <v>161007236</v>
      </c>
      <c r="F48" s="1185">
        <v>59</v>
      </c>
      <c r="G48" s="1185">
        <v>3641.84</v>
      </c>
      <c r="H48" s="1185">
        <v>184.95</v>
      </c>
      <c r="I48" s="1185">
        <v>0.19</v>
      </c>
      <c r="J48" s="1185"/>
      <c r="K48" s="1185"/>
      <c r="L48" s="1185">
        <v>2</v>
      </c>
      <c r="M48" s="1185">
        <v>5</v>
      </c>
      <c r="N48" s="1185"/>
      <c r="O48" s="1185"/>
      <c r="P48" s="1185"/>
      <c r="Q48" s="1185"/>
      <c r="R48" s="1185"/>
      <c r="S48" s="1185"/>
      <c r="T48" s="1185"/>
      <c r="U48" s="1185">
        <f t="shared" si="0"/>
        <v>0</v>
      </c>
      <c r="V48" s="1185">
        <f t="shared" si="1"/>
        <v>0</v>
      </c>
      <c r="W48" s="1185" t="s">
        <v>257</v>
      </c>
    </row>
    <row r="49" spans="1:24">
      <c r="A49" s="1185">
        <v>47</v>
      </c>
      <c r="B49" s="1185" t="s">
        <v>1629</v>
      </c>
      <c r="C49" s="1185">
        <v>47</v>
      </c>
      <c r="D49" s="1185">
        <v>47</v>
      </c>
      <c r="E49" s="1185">
        <v>161007237</v>
      </c>
      <c r="F49" s="1185">
        <v>60</v>
      </c>
      <c r="G49" s="1185">
        <v>3700.61</v>
      </c>
      <c r="H49" s="1185">
        <v>196.59</v>
      </c>
      <c r="I49" s="1185">
        <v>0</v>
      </c>
      <c r="J49" s="1185"/>
      <c r="K49" s="1185"/>
      <c r="L49" s="1185">
        <v>1</v>
      </c>
      <c r="M49" s="1185">
        <v>50</v>
      </c>
      <c r="N49" s="1185"/>
      <c r="O49" s="1185"/>
      <c r="P49" s="1185"/>
      <c r="Q49" s="1185"/>
      <c r="R49" s="1185"/>
      <c r="S49" s="1185"/>
      <c r="T49" s="1185"/>
      <c r="U49" s="1185">
        <f t="shared" si="0"/>
        <v>0</v>
      </c>
      <c r="V49" s="1185">
        <f t="shared" si="1"/>
        <v>0</v>
      </c>
      <c r="W49" s="1185" t="s">
        <v>257</v>
      </c>
    </row>
    <row r="50" spans="1:24">
      <c r="A50" s="1185">
        <v>48</v>
      </c>
      <c r="B50" s="1185" t="s">
        <v>1629</v>
      </c>
      <c r="C50" s="1185">
        <v>48</v>
      </c>
      <c r="D50" s="1185">
        <v>48</v>
      </c>
      <c r="E50" s="1185">
        <v>161007238</v>
      </c>
      <c r="F50" s="1185">
        <v>59</v>
      </c>
      <c r="G50" s="1185">
        <v>3664.05</v>
      </c>
      <c r="H50" s="1185">
        <v>167.52</v>
      </c>
      <c r="I50" s="1185">
        <v>7.77</v>
      </c>
      <c r="J50" s="1185"/>
      <c r="K50" s="1185"/>
      <c r="L50" s="1185">
        <v>1</v>
      </c>
      <c r="M50" s="1185">
        <v>55</v>
      </c>
      <c r="N50" s="1185"/>
      <c r="O50" s="1721">
        <v>25970</v>
      </c>
      <c r="P50" s="1185"/>
      <c r="Q50" s="1185"/>
      <c r="R50" s="1185"/>
      <c r="S50" s="1185"/>
      <c r="T50" s="1185"/>
      <c r="U50" s="1721">
        <f t="shared" si="0"/>
        <v>1298.5</v>
      </c>
      <c r="V50" s="1721">
        <f t="shared" si="1"/>
        <v>27268.5</v>
      </c>
      <c r="W50" s="1185" t="s">
        <v>257</v>
      </c>
      <c r="X50" s="2023" t="s">
        <v>766</v>
      </c>
    </row>
    <row r="51" spans="1:24">
      <c r="A51" s="1185">
        <v>49</v>
      </c>
      <c r="B51" s="1185" t="s">
        <v>1629</v>
      </c>
      <c r="C51" s="1185">
        <v>49</v>
      </c>
      <c r="D51" s="1185">
        <v>49</v>
      </c>
      <c r="E51" s="1185">
        <v>161007239</v>
      </c>
      <c r="F51" s="1185">
        <v>55</v>
      </c>
      <c r="G51" s="1185">
        <v>3376.57</v>
      </c>
      <c r="H51" s="1185">
        <v>167.02</v>
      </c>
      <c r="I51" s="1185">
        <v>2.19</v>
      </c>
      <c r="J51" s="1185"/>
      <c r="K51" s="1185"/>
      <c r="L51" s="1185">
        <v>2</v>
      </c>
      <c r="M51" s="1185">
        <v>5</v>
      </c>
      <c r="N51" s="1185"/>
      <c r="O51" s="1185"/>
      <c r="P51" s="1185"/>
      <c r="Q51" s="1185"/>
      <c r="R51" s="1185"/>
      <c r="S51" s="1185"/>
      <c r="T51" s="1185"/>
      <c r="U51" s="1185">
        <f t="shared" si="0"/>
        <v>0</v>
      </c>
      <c r="V51" s="1185">
        <f t="shared" si="1"/>
        <v>0</v>
      </c>
      <c r="W51" s="1185" t="s">
        <v>257</v>
      </c>
    </row>
    <row r="52" spans="1:24">
      <c r="A52" s="1185">
        <v>50</v>
      </c>
      <c r="B52" s="1185" t="s">
        <v>1629</v>
      </c>
      <c r="C52" s="1185">
        <v>50</v>
      </c>
      <c r="D52" s="1185">
        <v>50</v>
      </c>
      <c r="E52" s="1185">
        <v>161007240</v>
      </c>
      <c r="F52" s="1185">
        <v>58</v>
      </c>
      <c r="G52" s="1185">
        <v>3577.08</v>
      </c>
      <c r="H52" s="1185">
        <v>179.11</v>
      </c>
      <c r="I52" s="1185">
        <v>2.99</v>
      </c>
      <c r="J52" s="1185"/>
      <c r="K52" s="1185"/>
      <c r="L52" s="1185">
        <v>2</v>
      </c>
      <c r="M52" s="1185">
        <v>5</v>
      </c>
      <c r="N52" s="1185"/>
      <c r="O52" s="1185"/>
      <c r="P52" s="1185"/>
      <c r="Q52" s="1185"/>
      <c r="R52" s="1185"/>
      <c r="S52" s="1185"/>
      <c r="T52" s="1185"/>
      <c r="U52" s="1185">
        <f t="shared" si="0"/>
        <v>0</v>
      </c>
      <c r="V52" s="1185">
        <f t="shared" si="1"/>
        <v>0</v>
      </c>
      <c r="W52" s="1185" t="s">
        <v>257</v>
      </c>
    </row>
    <row r="53" spans="1:24">
      <c r="A53" s="1185">
        <v>51</v>
      </c>
      <c r="B53" s="1185" t="s">
        <v>2171</v>
      </c>
      <c r="C53" s="1185">
        <v>51</v>
      </c>
      <c r="D53" s="1185">
        <v>51</v>
      </c>
      <c r="E53" s="1185">
        <v>161007241</v>
      </c>
      <c r="F53" s="1185">
        <v>59</v>
      </c>
      <c r="G53" s="1185">
        <v>3667.25</v>
      </c>
      <c r="H53" s="1185">
        <v>160.33000000000001</v>
      </c>
      <c r="I53" s="1185">
        <v>3.78</v>
      </c>
      <c r="J53" s="1185"/>
      <c r="K53" s="1185"/>
      <c r="L53" s="1185">
        <v>2</v>
      </c>
      <c r="M53" s="1185">
        <v>40</v>
      </c>
      <c r="N53" s="1185"/>
      <c r="O53" s="1721">
        <v>24290</v>
      </c>
      <c r="P53" s="1185"/>
      <c r="Q53" s="1185"/>
      <c r="R53" s="1185"/>
      <c r="S53" s="1185"/>
      <c r="T53" s="1185"/>
      <c r="U53" s="1721">
        <f t="shared" si="0"/>
        <v>1214.5</v>
      </c>
      <c r="V53" s="1721">
        <f t="shared" si="1"/>
        <v>25504.5</v>
      </c>
      <c r="W53" s="1185" t="s">
        <v>257</v>
      </c>
      <c r="X53" s="2023" t="s">
        <v>766</v>
      </c>
    </row>
    <row r="54" spans="1:24">
      <c r="A54" s="1185">
        <v>52</v>
      </c>
      <c r="B54" s="1185" t="s">
        <v>2171</v>
      </c>
      <c r="C54" s="1185">
        <v>52</v>
      </c>
      <c r="D54" s="1185">
        <v>52</v>
      </c>
      <c r="E54" s="1185">
        <v>161007242</v>
      </c>
      <c r="F54" s="1185">
        <v>59</v>
      </c>
      <c r="G54" s="1185">
        <v>3664.86</v>
      </c>
      <c r="H54" s="1185">
        <v>156.34</v>
      </c>
      <c r="I54" s="1185">
        <v>0.2</v>
      </c>
      <c r="J54" s="1185"/>
      <c r="K54" s="1185"/>
      <c r="L54" s="1185">
        <v>2</v>
      </c>
      <c r="M54" s="1185">
        <v>10</v>
      </c>
      <c r="N54" s="1185"/>
      <c r="O54" s="1185"/>
      <c r="P54" s="1185"/>
      <c r="Q54" s="1185"/>
      <c r="R54" s="1185"/>
      <c r="S54" s="1185"/>
      <c r="T54" s="1185"/>
      <c r="U54" s="1185">
        <f t="shared" si="0"/>
        <v>0</v>
      </c>
      <c r="V54" s="1185">
        <f t="shared" si="1"/>
        <v>0</v>
      </c>
      <c r="W54" s="1185" t="s">
        <v>257</v>
      </c>
    </row>
    <row r="55" spans="1:24">
      <c r="A55" s="1185">
        <v>53</v>
      </c>
      <c r="B55" s="1185" t="s">
        <v>2171</v>
      </c>
      <c r="C55" s="1185">
        <v>53</v>
      </c>
      <c r="D55" s="1185">
        <v>53</v>
      </c>
      <c r="E55" s="1185">
        <v>161007243</v>
      </c>
      <c r="F55" s="1185">
        <v>56</v>
      </c>
      <c r="G55" s="1185">
        <v>3482.9</v>
      </c>
      <c r="H55" s="1185">
        <v>144.09</v>
      </c>
      <c r="I55" s="1185">
        <v>3.79</v>
      </c>
      <c r="J55" s="1185"/>
      <c r="K55" s="1185"/>
      <c r="L55" s="1185">
        <v>2</v>
      </c>
      <c r="M55" s="1185">
        <v>25</v>
      </c>
      <c r="N55" s="1185"/>
      <c r="O55" s="1185"/>
      <c r="P55" s="1185"/>
      <c r="Q55" s="1185"/>
      <c r="R55" s="1185"/>
      <c r="S55" s="1185"/>
      <c r="T55" s="1185"/>
      <c r="U55" s="1185">
        <f t="shared" si="0"/>
        <v>0</v>
      </c>
      <c r="V55" s="1185">
        <f t="shared" si="1"/>
        <v>0</v>
      </c>
      <c r="W55" s="1185" t="s">
        <v>257</v>
      </c>
    </row>
    <row r="56" spans="1:24">
      <c r="A56" s="1185">
        <v>54</v>
      </c>
      <c r="B56" s="1185" t="s">
        <v>2171</v>
      </c>
      <c r="C56" s="1185">
        <v>54</v>
      </c>
      <c r="D56" s="1185">
        <v>54</v>
      </c>
      <c r="E56" s="1185">
        <v>161007244</v>
      </c>
      <c r="F56" s="1185">
        <v>59</v>
      </c>
      <c r="G56" s="1185">
        <v>3635.45</v>
      </c>
      <c r="H56" s="1185">
        <v>189.94</v>
      </c>
      <c r="I56" s="1185">
        <v>1.59</v>
      </c>
      <c r="J56" s="1185"/>
      <c r="K56" s="1185"/>
      <c r="L56" s="1185">
        <v>2</v>
      </c>
      <c r="M56" s="1185">
        <v>30</v>
      </c>
      <c r="N56" s="1185"/>
      <c r="O56" s="1721">
        <v>524960</v>
      </c>
      <c r="P56" s="1185"/>
      <c r="Q56" s="1185"/>
      <c r="R56" s="1185"/>
      <c r="S56" s="1185"/>
      <c r="T56" s="1185"/>
      <c r="U56" s="1721">
        <f t="shared" si="0"/>
        <v>26248</v>
      </c>
      <c r="V56" s="1721">
        <f t="shared" si="1"/>
        <v>551208</v>
      </c>
      <c r="W56" s="1185" t="s">
        <v>257</v>
      </c>
      <c r="X56" s="1937" t="s">
        <v>690</v>
      </c>
    </row>
    <row r="57" spans="1:24">
      <c r="A57" s="1185">
        <v>55</v>
      </c>
      <c r="B57" s="1185" t="s">
        <v>2171</v>
      </c>
      <c r="C57" s="1185">
        <v>55</v>
      </c>
      <c r="D57" s="1185">
        <v>55</v>
      </c>
      <c r="E57" s="1185">
        <v>161007245</v>
      </c>
      <c r="F57" s="1185">
        <v>58</v>
      </c>
      <c r="G57" s="1185">
        <v>3574.65</v>
      </c>
      <c r="H57" s="1185">
        <v>188.75</v>
      </c>
      <c r="I57" s="1185">
        <v>1.8</v>
      </c>
      <c r="J57" s="1185"/>
      <c r="K57" s="1185"/>
      <c r="L57" s="1185">
        <v>2</v>
      </c>
      <c r="M57" s="1185">
        <v>35</v>
      </c>
      <c r="N57" s="1185"/>
      <c r="O57" s="1185"/>
      <c r="P57" s="1185"/>
      <c r="Q57" s="1185"/>
      <c r="R57" s="1185"/>
      <c r="S57" s="1185"/>
      <c r="T57" s="1185"/>
      <c r="U57" s="1185">
        <f t="shared" si="0"/>
        <v>0</v>
      </c>
      <c r="V57" s="1185">
        <f t="shared" si="1"/>
        <v>0</v>
      </c>
      <c r="W57" s="1185" t="s">
        <v>257</v>
      </c>
    </row>
    <row r="58" spans="1:24">
      <c r="A58" s="1185">
        <v>56</v>
      </c>
      <c r="B58" s="1185" t="s">
        <v>2171</v>
      </c>
      <c r="C58" s="1185">
        <v>56</v>
      </c>
      <c r="D58" s="1185">
        <v>56</v>
      </c>
      <c r="E58" s="1185">
        <v>161007246</v>
      </c>
      <c r="F58" s="1185">
        <v>59</v>
      </c>
      <c r="G58" s="1185">
        <v>3580.65</v>
      </c>
      <c r="H58" s="1185">
        <v>243.15</v>
      </c>
      <c r="I58" s="1185">
        <v>0</v>
      </c>
      <c r="J58" s="1185"/>
      <c r="K58" s="1185"/>
      <c r="L58" s="1185">
        <v>2</v>
      </c>
      <c r="M58" s="1185">
        <v>5</v>
      </c>
      <c r="N58" s="1185"/>
      <c r="O58" s="1185"/>
      <c r="P58" s="1185"/>
      <c r="Q58" s="1185"/>
      <c r="R58" s="1185"/>
      <c r="S58" s="1185"/>
      <c r="T58" s="1185"/>
      <c r="U58" s="1185">
        <f t="shared" si="0"/>
        <v>0</v>
      </c>
      <c r="V58" s="1185">
        <f t="shared" si="1"/>
        <v>0</v>
      </c>
      <c r="W58" s="1185" t="s">
        <v>257</v>
      </c>
    </row>
    <row r="59" spans="1:24">
      <c r="A59" s="1185">
        <v>57</v>
      </c>
      <c r="B59" s="1185" t="s">
        <v>2172</v>
      </c>
      <c r="C59" s="1185">
        <v>57</v>
      </c>
      <c r="D59" s="1185">
        <v>57</v>
      </c>
      <c r="E59" s="1185">
        <v>161007247</v>
      </c>
      <c r="F59" s="1185">
        <v>59</v>
      </c>
      <c r="G59" s="1185">
        <v>3609.84</v>
      </c>
      <c r="H59" s="1185">
        <v>217.76</v>
      </c>
      <c r="I59" s="1185">
        <v>1</v>
      </c>
      <c r="J59" s="1185"/>
      <c r="K59" s="1185"/>
      <c r="L59" s="1185">
        <v>2</v>
      </c>
      <c r="M59" s="1185">
        <v>30</v>
      </c>
      <c r="N59" s="1185"/>
      <c r="O59" s="1185"/>
      <c r="P59" s="1185"/>
      <c r="Q59" s="1185"/>
      <c r="R59" s="1185"/>
      <c r="S59" s="1185"/>
      <c r="T59" s="1185"/>
      <c r="U59" s="1185">
        <f t="shared" si="0"/>
        <v>0</v>
      </c>
      <c r="V59" s="1185">
        <f t="shared" si="1"/>
        <v>0</v>
      </c>
      <c r="W59" s="1185" t="s">
        <v>257</v>
      </c>
    </row>
    <row r="60" spans="1:24">
      <c r="A60" s="1185">
        <v>58</v>
      </c>
      <c r="B60" s="1185" t="s">
        <v>2172</v>
      </c>
      <c r="C60" s="1185">
        <v>58</v>
      </c>
      <c r="D60" s="1185">
        <v>58</v>
      </c>
      <c r="E60" s="1185">
        <v>161007248</v>
      </c>
      <c r="F60" s="1185">
        <v>59</v>
      </c>
      <c r="G60" s="1185">
        <v>3671.84</v>
      </c>
      <c r="H60" s="1185">
        <v>155.15</v>
      </c>
      <c r="I60" s="1185">
        <v>0.39</v>
      </c>
      <c r="J60" s="1185"/>
      <c r="K60" s="1185"/>
      <c r="L60" s="1185">
        <v>2</v>
      </c>
      <c r="M60" s="1185">
        <v>20</v>
      </c>
      <c r="N60" s="1185"/>
      <c r="O60" s="1721">
        <v>494080</v>
      </c>
      <c r="P60" s="1185"/>
      <c r="Q60" s="1185"/>
      <c r="R60" s="1185"/>
      <c r="S60" s="1185"/>
      <c r="T60" s="1185"/>
      <c r="U60" s="1721">
        <f t="shared" si="0"/>
        <v>24704</v>
      </c>
      <c r="V60" s="1721">
        <f t="shared" si="1"/>
        <v>518784</v>
      </c>
      <c r="W60" s="1185" t="s">
        <v>257</v>
      </c>
      <c r="X60" s="2079" t="s">
        <v>690</v>
      </c>
    </row>
    <row r="61" spans="1:24">
      <c r="A61" s="1185">
        <v>59</v>
      </c>
      <c r="B61" s="1185" t="s">
        <v>2172</v>
      </c>
      <c r="C61" s="1185">
        <v>59</v>
      </c>
      <c r="D61" s="1185">
        <v>59</v>
      </c>
      <c r="E61" s="1185">
        <v>161007249</v>
      </c>
      <c r="F61" s="1185">
        <v>58</v>
      </c>
      <c r="G61" s="1185">
        <v>3585.94</v>
      </c>
      <c r="H61" s="1185">
        <v>154.44999999999999</v>
      </c>
      <c r="I61" s="1185">
        <v>3.99</v>
      </c>
      <c r="J61" s="1185"/>
      <c r="K61" s="1185"/>
      <c r="L61" s="1185">
        <v>2</v>
      </c>
      <c r="M61" s="1185">
        <v>20</v>
      </c>
      <c r="N61" s="1185"/>
      <c r="O61" s="1185"/>
      <c r="P61" s="1185"/>
      <c r="Q61" s="1185"/>
      <c r="R61" s="1185"/>
      <c r="S61" s="1185"/>
      <c r="T61" s="1185"/>
      <c r="U61" s="1185">
        <f t="shared" si="0"/>
        <v>0</v>
      </c>
      <c r="V61" s="1185">
        <f t="shared" si="1"/>
        <v>0</v>
      </c>
      <c r="W61" s="1185" t="s">
        <v>257</v>
      </c>
    </row>
    <row r="62" spans="1:24">
      <c r="A62" s="1185">
        <v>60</v>
      </c>
      <c r="B62" s="1185" t="s">
        <v>2172</v>
      </c>
      <c r="C62" s="1185">
        <v>60</v>
      </c>
      <c r="D62" s="1185">
        <v>60</v>
      </c>
      <c r="E62" s="1185">
        <v>161007250</v>
      </c>
      <c r="F62" s="1185">
        <v>59</v>
      </c>
      <c r="G62" s="1185">
        <v>3651.87</v>
      </c>
      <c r="H62" s="1185">
        <v>168.73</v>
      </c>
      <c r="I62" s="1185">
        <v>2.4</v>
      </c>
      <c r="J62" s="1185"/>
      <c r="K62" s="1185"/>
      <c r="L62" s="1185">
        <v>2</v>
      </c>
      <c r="M62" s="1185">
        <v>20</v>
      </c>
      <c r="N62" s="1185"/>
      <c r="O62" s="1185"/>
      <c r="P62" s="1185"/>
      <c r="Q62" s="1185"/>
      <c r="R62" s="1185"/>
      <c r="S62" s="1185"/>
      <c r="T62" s="1185"/>
      <c r="U62" s="1185">
        <f t="shared" si="0"/>
        <v>0</v>
      </c>
      <c r="V62" s="1185">
        <f t="shared" si="1"/>
        <v>0</v>
      </c>
      <c r="W62" s="1185" t="s">
        <v>257</v>
      </c>
    </row>
    <row r="63" spans="1:24">
      <c r="A63" s="1185">
        <v>61</v>
      </c>
      <c r="B63" s="1185" t="s">
        <v>2172</v>
      </c>
      <c r="C63" s="1185">
        <v>61</v>
      </c>
      <c r="D63" s="1185">
        <v>61</v>
      </c>
      <c r="E63" s="1185">
        <v>161007251</v>
      </c>
      <c r="F63" s="1185">
        <v>58</v>
      </c>
      <c r="G63" s="1185">
        <v>3615.64</v>
      </c>
      <c r="H63" s="1185">
        <v>152.56</v>
      </c>
      <c r="I63" s="1185">
        <v>3.8</v>
      </c>
      <c r="J63" s="1185"/>
      <c r="K63" s="1185"/>
      <c r="L63" s="1185">
        <v>2</v>
      </c>
      <c r="M63" s="1185">
        <v>15</v>
      </c>
      <c r="N63" s="1185"/>
      <c r="O63" s="1185"/>
      <c r="P63" s="1185"/>
      <c r="Q63" s="1185"/>
      <c r="R63" s="1185"/>
      <c r="S63" s="1185"/>
      <c r="T63" s="1185"/>
      <c r="U63" s="1185">
        <f t="shared" si="0"/>
        <v>0</v>
      </c>
      <c r="V63" s="1185">
        <f t="shared" si="1"/>
        <v>0</v>
      </c>
      <c r="W63" s="1185" t="s">
        <v>257</v>
      </c>
    </row>
    <row r="64" spans="1:24">
      <c r="A64" s="1185">
        <v>62</v>
      </c>
      <c r="B64" s="1185" t="s">
        <v>2172</v>
      </c>
      <c r="C64" s="1185">
        <v>62</v>
      </c>
      <c r="D64" s="1185">
        <v>62</v>
      </c>
      <c r="E64" s="1185">
        <v>161007252</v>
      </c>
      <c r="F64" s="1185">
        <v>59</v>
      </c>
      <c r="G64" s="1185">
        <v>3630.65</v>
      </c>
      <c r="H64" s="1185">
        <v>193.55</v>
      </c>
      <c r="I64" s="1185">
        <v>0.4</v>
      </c>
      <c r="J64" s="1185"/>
      <c r="K64" s="1185"/>
      <c r="L64" s="1185">
        <v>2</v>
      </c>
      <c r="M64" s="1185">
        <v>40</v>
      </c>
      <c r="N64" s="1185"/>
      <c r="O64" s="1185"/>
      <c r="P64" s="1185"/>
      <c r="Q64" s="1185"/>
      <c r="R64" s="1185"/>
      <c r="S64" s="1185"/>
      <c r="T64" s="1185"/>
      <c r="U64" s="1185">
        <f t="shared" si="0"/>
        <v>0</v>
      </c>
      <c r="V64" s="1185">
        <f t="shared" si="1"/>
        <v>0</v>
      </c>
      <c r="W64" s="1185" t="s">
        <v>257</v>
      </c>
    </row>
    <row r="65" spans="1:25">
      <c r="A65" s="1185">
        <v>63</v>
      </c>
      <c r="B65" s="1185" t="s">
        <v>2172</v>
      </c>
      <c r="C65" s="1185">
        <v>63</v>
      </c>
      <c r="D65" s="1185">
        <v>63</v>
      </c>
      <c r="E65" s="1185">
        <v>161007253</v>
      </c>
      <c r="F65" s="1185">
        <v>55</v>
      </c>
      <c r="G65" s="1185">
        <v>3430.71</v>
      </c>
      <c r="H65" s="1185">
        <v>135.66999999999999</v>
      </c>
      <c r="I65" s="1185">
        <v>5.97</v>
      </c>
      <c r="J65" s="1185"/>
      <c r="K65" s="1185"/>
      <c r="L65" s="1185">
        <v>1</v>
      </c>
      <c r="M65" s="1185">
        <v>55</v>
      </c>
      <c r="N65" s="1185"/>
      <c r="O65" s="1721">
        <v>23690</v>
      </c>
      <c r="P65" s="1185"/>
      <c r="Q65" s="1185"/>
      <c r="R65" s="1185"/>
      <c r="S65" s="1185"/>
      <c r="T65" s="1185"/>
      <c r="U65" s="1721">
        <f t="shared" si="0"/>
        <v>1184.5</v>
      </c>
      <c r="V65" s="1721">
        <f t="shared" si="1"/>
        <v>24874.5</v>
      </c>
      <c r="W65" s="1185" t="s">
        <v>257</v>
      </c>
      <c r="X65" s="2024" t="s">
        <v>690</v>
      </c>
    </row>
    <row r="66" spans="1:25">
      <c r="A66" s="1185">
        <v>64</v>
      </c>
      <c r="B66" s="1185" t="s">
        <v>2173</v>
      </c>
      <c r="C66" s="1185">
        <v>64</v>
      </c>
      <c r="D66" s="1185">
        <v>64</v>
      </c>
      <c r="E66" s="1185">
        <v>161007254</v>
      </c>
      <c r="F66" s="1185">
        <v>59</v>
      </c>
      <c r="G66" s="1185">
        <v>3644.41</v>
      </c>
      <c r="H66" s="1185">
        <v>193.56</v>
      </c>
      <c r="I66" s="1185">
        <v>2.97</v>
      </c>
      <c r="J66" s="1185"/>
      <c r="K66" s="1185"/>
      <c r="L66" s="1185">
        <v>2</v>
      </c>
      <c r="M66" s="1185">
        <v>50</v>
      </c>
      <c r="N66" s="1185"/>
      <c r="O66" s="1185"/>
      <c r="P66" s="1185"/>
      <c r="Q66" s="1185"/>
      <c r="R66" s="1185"/>
      <c r="S66" s="1185"/>
      <c r="T66" s="1185"/>
      <c r="U66" s="1185">
        <f t="shared" si="0"/>
        <v>0</v>
      </c>
      <c r="V66" s="1185">
        <f t="shared" si="1"/>
        <v>0</v>
      </c>
      <c r="W66" s="1185" t="s">
        <v>257</v>
      </c>
    </row>
    <row r="67" spans="1:25">
      <c r="A67" s="1185">
        <v>65</v>
      </c>
      <c r="B67" s="1185" t="s">
        <v>2173</v>
      </c>
      <c r="C67" s="1185">
        <v>65</v>
      </c>
      <c r="D67" s="1185">
        <v>65</v>
      </c>
      <c r="E67" s="1185">
        <v>161007255</v>
      </c>
      <c r="F67" s="1185">
        <v>58</v>
      </c>
      <c r="G67" s="1185">
        <v>3543.26</v>
      </c>
      <c r="H67" s="1185">
        <v>215.93</v>
      </c>
      <c r="I67" s="1185">
        <v>0.39</v>
      </c>
      <c r="J67" s="1185"/>
      <c r="K67" s="1185"/>
      <c r="L67" s="1185">
        <v>2</v>
      </c>
      <c r="M67" s="1185">
        <v>55</v>
      </c>
      <c r="N67" s="1185"/>
      <c r="O67" s="1185"/>
      <c r="P67" s="1185"/>
      <c r="Q67" s="1185"/>
      <c r="R67" s="1185"/>
      <c r="S67" s="1185"/>
      <c r="T67" s="1185"/>
      <c r="U67" s="1185">
        <f t="shared" si="0"/>
        <v>0</v>
      </c>
      <c r="V67" s="1185">
        <f t="shared" si="1"/>
        <v>0</v>
      </c>
      <c r="W67" s="1185" t="s">
        <v>257</v>
      </c>
    </row>
    <row r="68" spans="1:25">
      <c r="A68" s="1185">
        <v>66</v>
      </c>
      <c r="B68" s="1185" t="s">
        <v>2173</v>
      </c>
      <c r="C68" s="1185">
        <v>66</v>
      </c>
      <c r="D68" s="1185">
        <v>66</v>
      </c>
      <c r="E68" s="1185">
        <v>161007256</v>
      </c>
      <c r="F68" s="1185">
        <v>57</v>
      </c>
      <c r="G68" s="1185">
        <v>3492.92</v>
      </c>
      <c r="H68" s="1185">
        <v>186.88</v>
      </c>
      <c r="I68" s="1185">
        <v>0</v>
      </c>
      <c r="J68" s="1185"/>
      <c r="K68" s="1185"/>
      <c r="L68" s="1185">
        <v>2</v>
      </c>
      <c r="M68" s="1185">
        <v>25</v>
      </c>
      <c r="N68" s="1185"/>
      <c r="O68" s="1185">
        <v>463200</v>
      </c>
      <c r="P68" s="1185"/>
      <c r="Q68" s="1185"/>
      <c r="R68" s="1185"/>
      <c r="S68" s="1185"/>
      <c r="T68" s="1185"/>
      <c r="U68" s="1185">
        <f t="shared" ref="U68:U131" si="2">O68*5%</f>
        <v>23160</v>
      </c>
      <c r="V68" s="1185">
        <f t="shared" ref="V68:V131" si="3">O68+U68</f>
        <v>486360</v>
      </c>
      <c r="W68" s="1185" t="s">
        <v>257</v>
      </c>
    </row>
    <row r="69" spans="1:25">
      <c r="A69" s="1185">
        <v>67</v>
      </c>
      <c r="B69" s="1185" t="s">
        <v>2173</v>
      </c>
      <c r="C69" s="1185">
        <v>67</v>
      </c>
      <c r="D69" s="1185">
        <v>67</v>
      </c>
      <c r="E69" s="1185">
        <v>161007257</v>
      </c>
      <c r="F69" s="1185">
        <v>56</v>
      </c>
      <c r="G69" s="1185">
        <v>3471.56</v>
      </c>
      <c r="H69" s="1185">
        <v>137.84</v>
      </c>
      <c r="I69" s="1185">
        <v>3</v>
      </c>
      <c r="J69" s="1185"/>
      <c r="K69" s="1185"/>
      <c r="L69" s="1185">
        <v>2</v>
      </c>
      <c r="M69" s="1185">
        <v>35</v>
      </c>
      <c r="N69" s="1185"/>
      <c r="O69" s="1185"/>
      <c r="P69" s="1185"/>
      <c r="Q69" s="1185"/>
      <c r="R69" s="1185"/>
      <c r="S69" s="1185"/>
      <c r="T69" s="1185"/>
      <c r="U69" s="1185">
        <f t="shared" si="2"/>
        <v>0</v>
      </c>
      <c r="V69" s="1185">
        <f t="shared" si="3"/>
        <v>0</v>
      </c>
      <c r="W69" s="1185" t="s">
        <v>257</v>
      </c>
    </row>
    <row r="70" spans="1:25">
      <c r="A70" s="1185">
        <v>68</v>
      </c>
      <c r="B70" s="1185" t="s">
        <v>2173</v>
      </c>
      <c r="C70" s="1185">
        <v>68</v>
      </c>
      <c r="D70" s="1185">
        <v>68</v>
      </c>
      <c r="E70" s="1185">
        <v>161007258</v>
      </c>
      <c r="F70" s="1185">
        <v>59</v>
      </c>
      <c r="G70" s="1185">
        <v>3692.44</v>
      </c>
      <c r="H70" s="1185">
        <v>136.35</v>
      </c>
      <c r="I70" s="1185">
        <v>2.19</v>
      </c>
      <c r="J70" s="1185"/>
      <c r="K70" s="1185"/>
      <c r="L70" s="1185">
        <v>2</v>
      </c>
      <c r="M70" s="1185">
        <v>10</v>
      </c>
      <c r="N70" s="1185"/>
      <c r="O70" s="1185"/>
      <c r="P70" s="1185"/>
      <c r="Q70" s="1185"/>
      <c r="R70" s="1185"/>
      <c r="S70" s="1185"/>
      <c r="T70" s="1185"/>
      <c r="U70" s="1185">
        <f t="shared" si="2"/>
        <v>0</v>
      </c>
      <c r="V70" s="1185">
        <f t="shared" si="3"/>
        <v>0</v>
      </c>
      <c r="W70" s="1185" t="s">
        <v>257</v>
      </c>
    </row>
    <row r="71" spans="1:25">
      <c r="A71" s="1185">
        <v>69</v>
      </c>
      <c r="B71" s="1185" t="s">
        <v>2173</v>
      </c>
      <c r="C71" s="1185">
        <v>69</v>
      </c>
      <c r="D71" s="1185">
        <v>69</v>
      </c>
      <c r="E71" s="1185">
        <v>161007259</v>
      </c>
      <c r="F71" s="1185">
        <v>59</v>
      </c>
      <c r="G71" s="1185">
        <v>3626.84</v>
      </c>
      <c r="H71" s="1185">
        <v>201.14</v>
      </c>
      <c r="I71" s="1185">
        <v>1.38</v>
      </c>
      <c r="J71" s="1185"/>
      <c r="K71" s="1185"/>
      <c r="L71" s="1185">
        <v>2</v>
      </c>
      <c r="M71" s="1185">
        <v>5</v>
      </c>
      <c r="N71" s="1185"/>
      <c r="O71" s="1185"/>
      <c r="P71" s="1185"/>
      <c r="Q71" s="1185"/>
      <c r="R71" s="1185"/>
      <c r="S71" s="1185"/>
      <c r="T71" s="1185"/>
      <c r="U71" s="1185">
        <f t="shared" si="2"/>
        <v>0</v>
      </c>
      <c r="V71" s="1185">
        <f t="shared" si="3"/>
        <v>0</v>
      </c>
      <c r="W71" s="1185" t="s">
        <v>257</v>
      </c>
    </row>
    <row r="72" spans="1:25">
      <c r="A72" s="1185">
        <v>70</v>
      </c>
      <c r="B72" s="1185" t="s">
        <v>2173</v>
      </c>
      <c r="C72" s="1185">
        <v>70</v>
      </c>
      <c r="D72" s="1185">
        <v>70</v>
      </c>
      <c r="E72" s="2001">
        <v>161007260</v>
      </c>
      <c r="F72" s="2001">
        <v>59</v>
      </c>
      <c r="G72" s="2001">
        <v>3654.65</v>
      </c>
      <c r="H72" s="1185">
        <v>170.95</v>
      </c>
      <c r="I72" s="1185">
        <v>1.8</v>
      </c>
      <c r="J72" s="1185"/>
      <c r="K72" s="1185"/>
      <c r="L72" s="1185">
        <v>2</v>
      </c>
      <c r="M72" s="1185">
        <v>10</v>
      </c>
      <c r="N72" s="1185"/>
      <c r="O72" s="1185"/>
      <c r="P72" s="1185"/>
      <c r="Q72" s="1185"/>
      <c r="R72" s="1185"/>
      <c r="S72" s="1185"/>
      <c r="T72" s="1185"/>
      <c r="U72" s="1185">
        <f t="shared" si="2"/>
        <v>0</v>
      </c>
      <c r="V72" s="1185">
        <f t="shared" si="3"/>
        <v>0</v>
      </c>
      <c r="W72" s="1185" t="s">
        <v>257</v>
      </c>
    </row>
    <row r="73" spans="1:25">
      <c r="A73" s="1185">
        <v>71</v>
      </c>
      <c r="B73" s="1185" t="s">
        <v>2174</v>
      </c>
      <c r="C73" s="1185">
        <v>71</v>
      </c>
      <c r="D73" s="1185">
        <v>71</v>
      </c>
      <c r="E73" s="2001">
        <v>161007261</v>
      </c>
      <c r="F73" s="2001">
        <v>59</v>
      </c>
      <c r="G73" s="2001">
        <v>3738.07</v>
      </c>
      <c r="H73" s="1185">
        <v>88.68</v>
      </c>
      <c r="I73" s="1185">
        <v>8.5500000000000007</v>
      </c>
      <c r="J73" s="1185"/>
      <c r="K73" s="1185"/>
      <c r="L73" s="1185">
        <v>2</v>
      </c>
      <c r="M73" s="1185">
        <v>50</v>
      </c>
      <c r="N73" s="1185"/>
      <c r="O73" s="1185"/>
      <c r="P73" s="1185"/>
      <c r="Q73" s="1185"/>
      <c r="R73" s="1185"/>
      <c r="S73" s="1185"/>
      <c r="T73" s="1185"/>
      <c r="U73" s="1185">
        <f t="shared" si="2"/>
        <v>0</v>
      </c>
      <c r="V73" s="1185">
        <f t="shared" si="3"/>
        <v>0</v>
      </c>
      <c r="W73" s="1185" t="s">
        <v>257</v>
      </c>
    </row>
    <row r="74" spans="1:25">
      <c r="A74" s="1185">
        <v>72</v>
      </c>
      <c r="B74" s="1185" t="s">
        <v>2174</v>
      </c>
      <c r="C74" s="1185">
        <v>72</v>
      </c>
      <c r="D74" s="1185">
        <v>72</v>
      </c>
      <c r="E74" s="2001">
        <v>161007262</v>
      </c>
      <c r="F74" s="2001">
        <v>59</v>
      </c>
      <c r="G74" s="2001">
        <v>3732.67</v>
      </c>
      <c r="H74" s="1185">
        <v>105.07</v>
      </c>
      <c r="I74" s="1185">
        <v>14.3</v>
      </c>
      <c r="J74" s="1185"/>
      <c r="K74" s="1185"/>
      <c r="L74" s="1185">
        <v>2</v>
      </c>
      <c r="M74" s="1185">
        <v>50</v>
      </c>
      <c r="N74" s="1185"/>
      <c r="O74" s="1721">
        <v>24290</v>
      </c>
      <c r="P74" s="1185"/>
      <c r="Q74" s="1185"/>
      <c r="R74" s="1185"/>
      <c r="S74" s="1185"/>
      <c r="T74" s="1185"/>
      <c r="U74" s="1721">
        <f t="shared" si="2"/>
        <v>1214.5</v>
      </c>
      <c r="V74" s="1721">
        <f t="shared" si="3"/>
        <v>25504.5</v>
      </c>
      <c r="W74" s="1185" t="s">
        <v>257</v>
      </c>
      <c r="X74" s="2024" t="s">
        <v>690</v>
      </c>
    </row>
    <row r="75" spans="1:25">
      <c r="A75" s="1185">
        <v>73</v>
      </c>
      <c r="B75" s="1185" t="s">
        <v>2174</v>
      </c>
      <c r="C75" s="1185">
        <v>73</v>
      </c>
      <c r="D75" s="1185">
        <v>73</v>
      </c>
      <c r="E75" s="2001">
        <v>161007263</v>
      </c>
      <c r="F75" s="2001">
        <v>58</v>
      </c>
      <c r="G75" s="2001">
        <v>3612.45</v>
      </c>
      <c r="H75" s="1185">
        <v>154.75</v>
      </c>
      <c r="I75" s="1185">
        <v>3.79</v>
      </c>
      <c r="J75" s="1185"/>
      <c r="K75" s="1185"/>
      <c r="L75" s="1185">
        <v>2</v>
      </c>
      <c r="M75" s="1185">
        <v>15</v>
      </c>
      <c r="N75" s="1185"/>
      <c r="O75" s="1721">
        <v>641740</v>
      </c>
      <c r="P75" s="1185"/>
      <c r="Q75" s="1185"/>
      <c r="R75" s="1185"/>
      <c r="S75" s="1185"/>
      <c r="T75" s="1185"/>
      <c r="U75" s="1721">
        <f t="shared" si="2"/>
        <v>32087</v>
      </c>
      <c r="V75" s="1721">
        <f t="shared" si="3"/>
        <v>673827</v>
      </c>
      <c r="W75" s="1185" t="s">
        <v>257</v>
      </c>
      <c r="X75" s="2024" t="s">
        <v>690</v>
      </c>
      <c r="Y75" s="2080" t="s">
        <v>2259</v>
      </c>
    </row>
    <row r="76" spans="1:25">
      <c r="A76" s="1185">
        <v>74</v>
      </c>
      <c r="B76" s="1185" t="s">
        <v>2174</v>
      </c>
      <c r="C76" s="1185">
        <v>74</v>
      </c>
      <c r="D76" s="1185">
        <v>74</v>
      </c>
      <c r="E76" s="1185">
        <v>161007264</v>
      </c>
      <c r="F76" s="1185">
        <v>59</v>
      </c>
      <c r="G76" s="1185">
        <v>3680.66</v>
      </c>
      <c r="H76" s="1185">
        <v>144.72</v>
      </c>
      <c r="I76" s="1185">
        <v>4.38</v>
      </c>
      <c r="J76" s="1185"/>
      <c r="K76" s="1185"/>
      <c r="L76" s="1185">
        <v>2</v>
      </c>
      <c r="M76" s="1185">
        <v>25</v>
      </c>
      <c r="N76" s="1185"/>
      <c r="O76" s="1185"/>
      <c r="P76" s="1185"/>
      <c r="Q76" s="1185"/>
      <c r="R76" s="1185"/>
      <c r="S76" s="1185"/>
      <c r="T76" s="1185"/>
      <c r="U76" s="1185">
        <f t="shared" si="2"/>
        <v>0</v>
      </c>
      <c r="V76" s="1185">
        <f t="shared" si="3"/>
        <v>0</v>
      </c>
      <c r="W76" s="1185" t="s">
        <v>257</v>
      </c>
    </row>
    <row r="77" spans="1:25">
      <c r="A77" s="1185">
        <v>75</v>
      </c>
      <c r="B77" s="1185" t="s">
        <v>2174</v>
      </c>
      <c r="C77" s="1185">
        <v>75</v>
      </c>
      <c r="D77" s="1185">
        <v>75</v>
      </c>
      <c r="E77" s="1185">
        <v>161007265</v>
      </c>
      <c r="F77" s="1185">
        <v>59</v>
      </c>
      <c r="G77" s="1185">
        <v>3659.42</v>
      </c>
      <c r="H77" s="1185">
        <v>174.95</v>
      </c>
      <c r="I77" s="1185">
        <v>2.17</v>
      </c>
      <c r="J77" s="1185"/>
      <c r="K77" s="1185"/>
      <c r="L77" s="1185">
        <v>1</v>
      </c>
      <c r="M77" s="1185">
        <v>20</v>
      </c>
      <c r="N77" s="1185"/>
      <c r="O77" s="1185"/>
      <c r="P77" s="1185"/>
      <c r="Q77" s="1185"/>
      <c r="R77" s="1185"/>
      <c r="S77" s="1185"/>
      <c r="T77" s="1185"/>
      <c r="U77" s="1185">
        <f t="shared" si="2"/>
        <v>0</v>
      </c>
      <c r="V77" s="1185">
        <f t="shared" si="3"/>
        <v>0</v>
      </c>
      <c r="W77" s="1185" t="s">
        <v>257</v>
      </c>
    </row>
    <row r="78" spans="1:25">
      <c r="A78" s="1185">
        <v>76</v>
      </c>
      <c r="B78" s="1185" t="s">
        <v>2175</v>
      </c>
      <c r="C78" s="1185">
        <v>76</v>
      </c>
      <c r="D78" s="1185">
        <v>76</v>
      </c>
      <c r="E78" s="1185">
        <v>161007266</v>
      </c>
      <c r="F78" s="1185">
        <v>57</v>
      </c>
      <c r="G78" s="1185">
        <v>3443.48</v>
      </c>
      <c r="H78" s="1185">
        <v>248.91</v>
      </c>
      <c r="I78" s="1185">
        <v>1.39</v>
      </c>
      <c r="J78" s="1185"/>
      <c r="K78" s="1185"/>
      <c r="L78" s="1185">
        <v>2</v>
      </c>
      <c r="M78" s="1185">
        <v>40</v>
      </c>
      <c r="N78" s="1185"/>
      <c r="O78" s="1185"/>
      <c r="P78" s="1185"/>
      <c r="Q78" s="1185"/>
      <c r="R78" s="1185"/>
      <c r="S78" s="1185"/>
      <c r="T78" s="1185"/>
      <c r="U78" s="1185">
        <f t="shared" si="2"/>
        <v>0</v>
      </c>
      <c r="V78" s="1185">
        <f t="shared" si="3"/>
        <v>0</v>
      </c>
      <c r="W78" s="1185" t="s">
        <v>257</v>
      </c>
    </row>
    <row r="79" spans="1:25">
      <c r="A79" s="1185">
        <v>77</v>
      </c>
      <c r="B79" s="1185" t="s">
        <v>2175</v>
      </c>
      <c r="C79" s="1185">
        <v>77</v>
      </c>
      <c r="D79" s="1185">
        <v>77</v>
      </c>
      <c r="E79" s="1185">
        <v>161007267</v>
      </c>
      <c r="F79" s="1185">
        <v>58</v>
      </c>
      <c r="G79" s="1185">
        <v>3559.51</v>
      </c>
      <c r="H79" s="1185">
        <v>193.09</v>
      </c>
      <c r="I79" s="1185">
        <v>5.78</v>
      </c>
      <c r="J79" s="1185"/>
      <c r="K79" s="1185"/>
      <c r="L79" s="1185">
        <v>2</v>
      </c>
      <c r="M79" s="1185">
        <v>50</v>
      </c>
      <c r="N79" s="1185"/>
      <c r="O79" s="1721">
        <v>24140</v>
      </c>
      <c r="P79" s="1185"/>
      <c r="Q79" s="1185"/>
      <c r="R79" s="1185"/>
      <c r="S79" s="1185"/>
      <c r="T79" s="1185"/>
      <c r="U79" s="1721">
        <f t="shared" si="2"/>
        <v>1207</v>
      </c>
      <c r="V79" s="1721">
        <f t="shared" si="3"/>
        <v>25347</v>
      </c>
      <c r="W79" s="1185" t="s">
        <v>257</v>
      </c>
      <c r="X79" s="2025" t="s">
        <v>690</v>
      </c>
    </row>
    <row r="80" spans="1:25">
      <c r="A80" s="1185">
        <v>78</v>
      </c>
      <c r="B80" s="1185" t="s">
        <v>2175</v>
      </c>
      <c r="C80" s="1185">
        <v>78</v>
      </c>
      <c r="D80" s="1185">
        <v>78</v>
      </c>
      <c r="E80" s="1185">
        <v>161007268</v>
      </c>
      <c r="F80" s="1185">
        <v>59</v>
      </c>
      <c r="G80" s="1185">
        <v>3672.02</v>
      </c>
      <c r="H80" s="1185">
        <v>167.74</v>
      </c>
      <c r="I80" s="1185">
        <v>5.95</v>
      </c>
      <c r="J80" s="1185"/>
      <c r="K80" s="1185"/>
      <c r="L80" s="1185">
        <v>2</v>
      </c>
      <c r="M80" s="1185">
        <v>55</v>
      </c>
      <c r="N80" s="1185"/>
      <c r="O80" s="1721">
        <v>24290</v>
      </c>
      <c r="P80" s="1185"/>
      <c r="Q80" s="1185"/>
      <c r="R80" s="1185"/>
      <c r="S80" s="1185"/>
      <c r="T80" s="1185"/>
      <c r="U80" s="1721">
        <f t="shared" si="2"/>
        <v>1214.5</v>
      </c>
      <c r="V80" s="1721">
        <f t="shared" si="3"/>
        <v>25504.5</v>
      </c>
      <c r="W80" s="1185" t="s">
        <v>257</v>
      </c>
      <c r="X80" s="2025" t="s">
        <v>690</v>
      </c>
    </row>
    <row r="81" spans="1:25">
      <c r="A81" s="1185">
        <v>79</v>
      </c>
      <c r="B81" s="1185" t="s">
        <v>2175</v>
      </c>
      <c r="C81" s="1185">
        <v>79</v>
      </c>
      <c r="D81" s="1185">
        <v>79</v>
      </c>
      <c r="E81" s="1185">
        <v>161007269</v>
      </c>
      <c r="F81" s="1185">
        <v>58</v>
      </c>
      <c r="G81" s="1185">
        <v>3583.85</v>
      </c>
      <c r="H81" s="1185">
        <v>180.14</v>
      </c>
      <c r="I81" s="1185">
        <v>5.79</v>
      </c>
      <c r="J81" s="1185"/>
      <c r="K81" s="1185"/>
      <c r="L81" s="1185">
        <v>2</v>
      </c>
      <c r="M81" s="1185">
        <v>10</v>
      </c>
      <c r="N81" s="1185"/>
      <c r="O81" s="1721">
        <v>24140</v>
      </c>
      <c r="P81" s="1185"/>
      <c r="Q81" s="1185"/>
      <c r="R81" s="1185"/>
      <c r="S81" s="1185"/>
      <c r="T81" s="1185"/>
      <c r="U81" s="1721">
        <f t="shared" si="2"/>
        <v>1207</v>
      </c>
      <c r="V81" s="1721">
        <f t="shared" si="3"/>
        <v>25347</v>
      </c>
      <c r="W81" s="1185" t="s">
        <v>257</v>
      </c>
      <c r="X81" s="2026" t="s">
        <v>766</v>
      </c>
    </row>
    <row r="82" spans="1:25">
      <c r="A82" s="1185">
        <v>80</v>
      </c>
      <c r="B82" s="1185" t="s">
        <v>2176</v>
      </c>
      <c r="C82" s="1185">
        <v>80</v>
      </c>
      <c r="D82" s="1185">
        <v>80</v>
      </c>
      <c r="E82" s="1185">
        <v>161007270</v>
      </c>
      <c r="F82" s="1185">
        <v>59</v>
      </c>
      <c r="G82" s="1185">
        <v>3702.85</v>
      </c>
      <c r="H82" s="1185">
        <v>127.91</v>
      </c>
      <c r="I82" s="1185">
        <v>6.96</v>
      </c>
      <c r="J82" s="1185"/>
      <c r="K82" s="1185"/>
      <c r="L82" s="1185">
        <v>2</v>
      </c>
      <c r="M82" s="1185">
        <v>25</v>
      </c>
      <c r="N82" s="1185"/>
      <c r="O82" s="1721">
        <v>24290</v>
      </c>
      <c r="P82" s="1185"/>
      <c r="Q82" s="1185"/>
      <c r="R82" s="1185"/>
      <c r="S82" s="1185"/>
      <c r="T82" s="1185"/>
      <c r="U82" s="1721">
        <f t="shared" si="2"/>
        <v>1214.5</v>
      </c>
      <c r="V82" s="1721">
        <f t="shared" si="3"/>
        <v>25504.5</v>
      </c>
      <c r="W82" s="1185" t="s">
        <v>257</v>
      </c>
      <c r="X82" s="2025" t="s">
        <v>690</v>
      </c>
    </row>
    <row r="83" spans="1:25">
      <c r="A83" s="1185">
        <v>81</v>
      </c>
      <c r="B83" s="1185" t="s">
        <v>2176</v>
      </c>
      <c r="C83" s="1185">
        <v>81</v>
      </c>
      <c r="D83" s="1185">
        <v>81</v>
      </c>
      <c r="E83" s="1185">
        <v>161007271</v>
      </c>
      <c r="F83" s="1185">
        <v>57</v>
      </c>
      <c r="G83" s="1185">
        <v>3540.9</v>
      </c>
      <c r="H83" s="1185">
        <v>155.69</v>
      </c>
      <c r="I83" s="1185">
        <v>7.37</v>
      </c>
      <c r="J83" s="1185"/>
      <c r="K83" s="1185"/>
      <c r="L83" s="1185">
        <v>2</v>
      </c>
      <c r="M83" s="1185">
        <v>50</v>
      </c>
      <c r="N83" s="1185"/>
      <c r="O83" s="1721">
        <v>672470</v>
      </c>
      <c r="P83" s="1185"/>
      <c r="Q83" s="1185"/>
      <c r="R83" s="1185"/>
      <c r="S83" s="1185"/>
      <c r="T83" s="1185"/>
      <c r="U83" s="1721">
        <f t="shared" si="2"/>
        <v>33623.5</v>
      </c>
      <c r="V83" s="1721">
        <f t="shared" si="3"/>
        <v>706093.5</v>
      </c>
      <c r="W83" s="1185" t="s">
        <v>257</v>
      </c>
      <c r="X83" s="2025" t="s">
        <v>690</v>
      </c>
      <c r="Y83" s="2080" t="s">
        <v>2260</v>
      </c>
    </row>
    <row r="84" spans="1:25">
      <c r="A84" s="1185">
        <v>82</v>
      </c>
      <c r="B84" s="1185" t="s">
        <v>2176</v>
      </c>
      <c r="C84" s="1185">
        <v>82</v>
      </c>
      <c r="D84" s="1185">
        <v>82</v>
      </c>
      <c r="E84" s="1185">
        <v>161007272</v>
      </c>
      <c r="F84" s="1185">
        <v>58</v>
      </c>
      <c r="G84" s="1185">
        <v>3622.06</v>
      </c>
      <c r="H84" s="1185">
        <v>151.88999999999999</v>
      </c>
      <c r="I84" s="1185">
        <v>11.32</v>
      </c>
      <c r="J84" s="1185"/>
      <c r="K84" s="1185"/>
      <c r="L84" s="1185">
        <v>2</v>
      </c>
      <c r="M84" s="1185">
        <v>45</v>
      </c>
      <c r="N84" s="1185"/>
      <c r="O84" s="1721">
        <v>24140</v>
      </c>
      <c r="P84" s="1185"/>
      <c r="Q84" s="1185"/>
      <c r="R84" s="1185"/>
      <c r="S84" s="1185"/>
      <c r="T84" s="1185"/>
      <c r="U84" s="1721">
        <f t="shared" si="2"/>
        <v>1207</v>
      </c>
      <c r="V84" s="1721">
        <f t="shared" si="3"/>
        <v>25347</v>
      </c>
      <c r="W84" s="1185" t="s">
        <v>257</v>
      </c>
      <c r="X84" s="2027" t="s">
        <v>690</v>
      </c>
    </row>
    <row r="85" spans="1:25">
      <c r="A85" s="1185">
        <v>83</v>
      </c>
      <c r="B85" s="1185" t="s">
        <v>2176</v>
      </c>
      <c r="C85" s="1185">
        <v>83</v>
      </c>
      <c r="D85" s="1185">
        <v>83</v>
      </c>
      <c r="E85" s="1185">
        <v>161007273</v>
      </c>
      <c r="F85" s="1185">
        <v>59</v>
      </c>
      <c r="G85" s="1185">
        <v>3644.65</v>
      </c>
      <c r="H85" s="1185">
        <v>186.95</v>
      </c>
      <c r="I85" s="1185">
        <v>7.18</v>
      </c>
      <c r="J85" s="1185"/>
      <c r="K85" s="1185"/>
      <c r="L85" s="1185">
        <v>2</v>
      </c>
      <c r="M85" s="1185">
        <v>50</v>
      </c>
      <c r="N85" s="1185"/>
      <c r="O85" s="1721">
        <v>24290</v>
      </c>
      <c r="P85" s="1185"/>
      <c r="Q85" s="1185"/>
      <c r="R85" s="1185"/>
      <c r="S85" s="1185"/>
      <c r="T85" s="1185"/>
      <c r="U85" s="1721">
        <f t="shared" si="2"/>
        <v>1214.5</v>
      </c>
      <c r="V85" s="1721">
        <f t="shared" si="3"/>
        <v>25504.5</v>
      </c>
      <c r="W85" s="1185" t="s">
        <v>257</v>
      </c>
      <c r="X85" s="2027" t="s">
        <v>690</v>
      </c>
    </row>
    <row r="86" spans="1:25">
      <c r="A86" s="1185">
        <v>84</v>
      </c>
      <c r="B86" s="1185" t="s">
        <v>2176</v>
      </c>
      <c r="C86" s="1185">
        <v>84</v>
      </c>
      <c r="D86" s="1185">
        <v>84</v>
      </c>
      <c r="E86" s="1185">
        <v>161007274</v>
      </c>
      <c r="F86" s="1185">
        <v>54</v>
      </c>
      <c r="G86" s="1185">
        <v>3318.28</v>
      </c>
      <c r="H86" s="1185">
        <v>188.12</v>
      </c>
      <c r="I86" s="1185">
        <v>2</v>
      </c>
      <c r="J86" s="1185"/>
      <c r="K86" s="1185"/>
      <c r="L86" s="1185">
        <v>2</v>
      </c>
      <c r="M86" s="1185">
        <v>40</v>
      </c>
      <c r="N86" s="1185"/>
      <c r="O86" s="1185"/>
      <c r="P86" s="1185"/>
      <c r="Q86" s="1185"/>
      <c r="R86" s="1185"/>
      <c r="S86" s="1185"/>
      <c r="T86" s="1185"/>
      <c r="U86" s="1185">
        <f t="shared" si="2"/>
        <v>0</v>
      </c>
      <c r="V86" s="1185">
        <f t="shared" si="3"/>
        <v>0</v>
      </c>
      <c r="W86" s="1185" t="s">
        <v>257</v>
      </c>
    </row>
    <row r="87" spans="1:25">
      <c r="A87" s="1185">
        <v>85</v>
      </c>
      <c r="B87" s="1185" t="s">
        <v>2176</v>
      </c>
      <c r="C87" s="1185">
        <v>85</v>
      </c>
      <c r="D87" s="1185">
        <v>85</v>
      </c>
      <c r="E87" s="1185">
        <v>161007275</v>
      </c>
      <c r="F87" s="1185">
        <v>58</v>
      </c>
      <c r="G87" s="1185">
        <v>3594.26</v>
      </c>
      <c r="H87" s="1185">
        <v>171.9</v>
      </c>
      <c r="I87" s="1185">
        <v>7.36</v>
      </c>
      <c r="J87" s="1185"/>
      <c r="K87" s="1185"/>
      <c r="L87" s="1185">
        <v>2</v>
      </c>
      <c r="M87" s="1185">
        <v>5</v>
      </c>
      <c r="N87" s="1185"/>
      <c r="O87" s="1721">
        <v>24140</v>
      </c>
      <c r="P87" s="1185"/>
      <c r="Q87" s="1185"/>
      <c r="R87" s="1185"/>
      <c r="S87" s="1185"/>
      <c r="T87" s="1185"/>
      <c r="U87" s="1721">
        <f t="shared" si="2"/>
        <v>1207</v>
      </c>
      <c r="V87" s="1721">
        <f t="shared" si="3"/>
        <v>25347</v>
      </c>
      <c r="W87" s="1185" t="s">
        <v>257</v>
      </c>
      <c r="X87" s="2027" t="s">
        <v>690</v>
      </c>
    </row>
    <row r="88" spans="1:25">
      <c r="A88" s="1185">
        <v>86</v>
      </c>
      <c r="B88" s="1185" t="s">
        <v>2177</v>
      </c>
      <c r="C88" s="1185">
        <v>86</v>
      </c>
      <c r="D88" s="1185">
        <v>86</v>
      </c>
      <c r="E88" s="1185">
        <v>161007276</v>
      </c>
      <c r="F88" s="1185">
        <v>55</v>
      </c>
      <c r="G88" s="1185">
        <v>3379.69</v>
      </c>
      <c r="H88" s="1185">
        <v>187.1</v>
      </c>
      <c r="I88" s="1185">
        <v>2.99</v>
      </c>
      <c r="J88" s="1185"/>
      <c r="K88" s="1185"/>
      <c r="L88" s="1185">
        <v>2</v>
      </c>
      <c r="M88" s="1185">
        <v>10</v>
      </c>
      <c r="N88" s="1185"/>
      <c r="O88" s="1185"/>
      <c r="P88" s="1185"/>
      <c r="Q88" s="1185"/>
      <c r="R88" s="1185"/>
      <c r="S88" s="1185"/>
      <c r="T88" s="1185"/>
      <c r="U88" s="1185">
        <f t="shared" si="2"/>
        <v>0</v>
      </c>
      <c r="V88" s="1185">
        <f t="shared" si="3"/>
        <v>0</v>
      </c>
      <c r="W88" s="1185" t="s">
        <v>257</v>
      </c>
    </row>
    <row r="89" spans="1:25">
      <c r="A89" s="1185">
        <v>87</v>
      </c>
      <c r="B89" s="1185" t="s">
        <v>2177</v>
      </c>
      <c r="C89" s="1185">
        <v>87</v>
      </c>
      <c r="D89" s="1185">
        <v>87</v>
      </c>
      <c r="E89" s="1185">
        <v>161007277</v>
      </c>
      <c r="F89" s="1185">
        <v>58</v>
      </c>
      <c r="G89" s="1185">
        <v>3559.04</v>
      </c>
      <c r="H89" s="1185">
        <v>207.14</v>
      </c>
      <c r="I89" s="1185">
        <v>1.78</v>
      </c>
      <c r="J89" s="1185"/>
      <c r="K89" s="1185"/>
      <c r="L89" s="1185">
        <v>2</v>
      </c>
      <c r="M89" s="1185">
        <v>25</v>
      </c>
      <c r="N89" s="1185"/>
      <c r="O89" s="1185"/>
      <c r="P89" s="1185"/>
      <c r="Q89" s="1185"/>
      <c r="R89" s="1185"/>
      <c r="S89" s="1185"/>
      <c r="T89" s="1185"/>
      <c r="U89" s="1185">
        <f t="shared" si="2"/>
        <v>0</v>
      </c>
      <c r="V89" s="1185">
        <f t="shared" si="3"/>
        <v>0</v>
      </c>
      <c r="W89" s="1185" t="s">
        <v>257</v>
      </c>
    </row>
    <row r="90" spans="1:25">
      <c r="A90" s="1185">
        <v>88</v>
      </c>
      <c r="B90" s="1185" t="s">
        <v>2177</v>
      </c>
      <c r="C90" s="1185">
        <v>88</v>
      </c>
      <c r="D90" s="1185">
        <v>88</v>
      </c>
      <c r="E90" s="1185">
        <v>151000260</v>
      </c>
      <c r="F90" s="1185">
        <v>59</v>
      </c>
      <c r="G90" s="1185">
        <v>3614.86</v>
      </c>
      <c r="H90" s="1185">
        <v>207.94</v>
      </c>
      <c r="I90" s="1185">
        <v>1.8</v>
      </c>
      <c r="J90" s="1185"/>
      <c r="K90" s="1185"/>
      <c r="L90" s="1185">
        <v>2</v>
      </c>
      <c r="M90" s="1185">
        <v>25</v>
      </c>
      <c r="N90" s="1185"/>
      <c r="O90" s="1185"/>
      <c r="P90" s="1185"/>
      <c r="Q90" s="1185"/>
      <c r="R90" s="1185"/>
      <c r="S90" s="1185"/>
      <c r="T90" s="1185"/>
      <c r="U90" s="1185">
        <f t="shared" si="2"/>
        <v>0</v>
      </c>
      <c r="V90" s="1185">
        <f t="shared" si="3"/>
        <v>0</v>
      </c>
      <c r="W90" s="1185" t="s">
        <v>257</v>
      </c>
    </row>
    <row r="91" spans="1:25">
      <c r="A91" s="1185">
        <v>89</v>
      </c>
      <c r="B91" s="1185" t="s">
        <v>2177</v>
      </c>
      <c r="C91" s="1185">
        <v>89</v>
      </c>
      <c r="D91" s="1185">
        <v>89</v>
      </c>
      <c r="E91" s="1185">
        <v>161007278</v>
      </c>
      <c r="F91" s="1185">
        <v>59</v>
      </c>
      <c r="G91" s="1185">
        <v>3653.85</v>
      </c>
      <c r="H91" s="1185">
        <v>177.32</v>
      </c>
      <c r="I91" s="1185">
        <v>6.76</v>
      </c>
      <c r="J91" s="1185"/>
      <c r="K91" s="1185"/>
      <c r="L91" s="1185">
        <v>2</v>
      </c>
      <c r="M91" s="1185">
        <v>50</v>
      </c>
      <c r="N91" s="1185"/>
      <c r="O91" s="1721">
        <v>24290</v>
      </c>
      <c r="P91" s="1185"/>
      <c r="Q91" s="1185"/>
      <c r="R91" s="1185"/>
      <c r="S91" s="1185"/>
      <c r="T91" s="1185"/>
      <c r="U91" s="1721">
        <f t="shared" si="2"/>
        <v>1214.5</v>
      </c>
      <c r="V91" s="1721">
        <f t="shared" si="3"/>
        <v>25504.5</v>
      </c>
      <c r="W91" s="1185" t="s">
        <v>257</v>
      </c>
      <c r="X91" s="2027" t="s">
        <v>690</v>
      </c>
    </row>
    <row r="92" spans="1:25">
      <c r="A92" s="1185">
        <v>90</v>
      </c>
      <c r="B92" s="1185" t="s">
        <v>2177</v>
      </c>
      <c r="C92" s="1185">
        <v>90</v>
      </c>
      <c r="D92" s="1185">
        <v>90</v>
      </c>
      <c r="E92" s="1185">
        <v>161007279</v>
      </c>
      <c r="F92" s="1185">
        <v>56</v>
      </c>
      <c r="G92" s="1185">
        <v>3465.11</v>
      </c>
      <c r="H92" s="1185">
        <v>160.28</v>
      </c>
      <c r="I92" s="1185">
        <v>4.78</v>
      </c>
      <c r="J92" s="1185"/>
      <c r="K92" s="1185"/>
      <c r="L92" s="1185">
        <v>2</v>
      </c>
      <c r="M92" s="1185">
        <v>40</v>
      </c>
      <c r="N92" s="1185"/>
      <c r="O92" s="1721">
        <v>23840</v>
      </c>
      <c r="P92" s="1185"/>
      <c r="Q92" s="1185"/>
      <c r="R92" s="1185"/>
      <c r="S92" s="1185"/>
      <c r="T92" s="1185"/>
      <c r="U92" s="1721">
        <f t="shared" si="2"/>
        <v>1192</v>
      </c>
      <c r="V92" s="1721">
        <f t="shared" si="3"/>
        <v>25032</v>
      </c>
      <c r="W92" s="1185" t="s">
        <v>257</v>
      </c>
      <c r="X92" s="2027" t="s">
        <v>690</v>
      </c>
    </row>
    <row r="93" spans="1:25">
      <c r="A93" s="1185">
        <v>91</v>
      </c>
      <c r="B93" s="1185" t="s">
        <v>2177</v>
      </c>
      <c r="C93" s="1185">
        <v>91</v>
      </c>
      <c r="D93" s="1185">
        <v>91</v>
      </c>
      <c r="E93" s="1185">
        <v>161007280</v>
      </c>
      <c r="F93" s="1185">
        <v>59</v>
      </c>
      <c r="G93" s="1185">
        <v>3647.83</v>
      </c>
      <c r="H93" s="1185">
        <v>184.75</v>
      </c>
      <c r="I93" s="1185">
        <v>3.18</v>
      </c>
      <c r="J93" s="1185"/>
      <c r="K93" s="1185"/>
      <c r="L93" s="1185">
        <v>2</v>
      </c>
      <c r="M93" s="1185">
        <v>15</v>
      </c>
      <c r="N93" s="1185"/>
      <c r="O93" s="1185"/>
      <c r="P93" s="1185"/>
      <c r="Q93" s="1185"/>
      <c r="R93" s="1185"/>
      <c r="S93" s="1185"/>
      <c r="T93" s="1185"/>
      <c r="U93" s="1185">
        <f t="shared" si="2"/>
        <v>0</v>
      </c>
      <c r="V93" s="1185">
        <f t="shared" si="3"/>
        <v>0</v>
      </c>
      <c r="W93" s="1185" t="s">
        <v>257</v>
      </c>
    </row>
    <row r="94" spans="1:25">
      <c r="A94" s="1185">
        <v>92</v>
      </c>
      <c r="B94" s="1185" t="s">
        <v>2178</v>
      </c>
      <c r="C94" s="1185">
        <v>92</v>
      </c>
      <c r="D94" s="1185">
        <v>92</v>
      </c>
      <c r="E94" s="1185">
        <v>161007281</v>
      </c>
      <c r="F94" s="1185">
        <v>57</v>
      </c>
      <c r="G94" s="1185">
        <v>3554.9</v>
      </c>
      <c r="H94" s="1185">
        <v>130.88999999999999</v>
      </c>
      <c r="I94" s="1185">
        <v>0.39</v>
      </c>
      <c r="J94" s="1185"/>
      <c r="K94" s="1185"/>
      <c r="L94" s="1185">
        <v>2</v>
      </c>
      <c r="M94" s="1185">
        <v>40</v>
      </c>
      <c r="N94" s="1185"/>
      <c r="O94" s="1185"/>
      <c r="P94" s="1185"/>
      <c r="Q94" s="1185"/>
      <c r="R94" s="1185"/>
      <c r="S94" s="1185"/>
      <c r="T94" s="1185"/>
      <c r="U94" s="1185">
        <f t="shared" si="2"/>
        <v>0</v>
      </c>
      <c r="V94" s="1185">
        <f t="shared" si="3"/>
        <v>0</v>
      </c>
      <c r="W94" s="1185" t="s">
        <v>257</v>
      </c>
    </row>
    <row r="95" spans="1:25">
      <c r="A95" s="1185">
        <v>93</v>
      </c>
      <c r="B95" s="1185" t="s">
        <v>2178</v>
      </c>
      <c r="C95" s="1185">
        <v>93</v>
      </c>
      <c r="D95" s="1185">
        <v>93</v>
      </c>
      <c r="E95" s="1185">
        <v>161007282</v>
      </c>
      <c r="F95" s="1185">
        <v>58</v>
      </c>
      <c r="G95" s="1185">
        <v>3644.5</v>
      </c>
      <c r="H95" s="1185">
        <v>117.26</v>
      </c>
      <c r="I95" s="1185">
        <v>11.34</v>
      </c>
      <c r="J95" s="1185"/>
      <c r="K95" s="1185"/>
      <c r="L95" s="1185">
        <v>2</v>
      </c>
      <c r="M95" s="1185">
        <v>50</v>
      </c>
      <c r="N95" s="1185"/>
      <c r="O95" s="1721">
        <v>25820</v>
      </c>
      <c r="P95" s="1185"/>
      <c r="Q95" s="1185"/>
      <c r="R95" s="1185"/>
      <c r="S95" s="1185"/>
      <c r="T95" s="1185"/>
      <c r="U95" s="1721">
        <f t="shared" si="2"/>
        <v>1291</v>
      </c>
      <c r="V95" s="1721">
        <f t="shared" si="3"/>
        <v>27111</v>
      </c>
      <c r="W95" s="1185" t="s">
        <v>257</v>
      </c>
      <c r="X95" s="2028" t="s">
        <v>690</v>
      </c>
    </row>
    <row r="96" spans="1:25">
      <c r="A96" s="1185">
        <v>94</v>
      </c>
      <c r="B96" s="1185" t="s">
        <v>2178</v>
      </c>
      <c r="C96" s="1185">
        <v>94</v>
      </c>
      <c r="D96" s="1185">
        <v>94</v>
      </c>
      <c r="E96" s="1185">
        <v>161007283</v>
      </c>
      <c r="F96" s="1185">
        <v>59</v>
      </c>
      <c r="G96" s="1185">
        <v>3691.44</v>
      </c>
      <c r="H96" s="1185">
        <v>142.53</v>
      </c>
      <c r="I96" s="1185">
        <v>5.56</v>
      </c>
      <c r="J96" s="1185"/>
      <c r="K96" s="1185"/>
      <c r="L96" s="1185">
        <v>2</v>
      </c>
      <c r="M96" s="1185">
        <v>50</v>
      </c>
      <c r="N96" s="1185"/>
      <c r="O96" s="1721">
        <v>24290</v>
      </c>
      <c r="P96" s="1185"/>
      <c r="Q96" s="1185"/>
      <c r="R96" s="1185"/>
      <c r="S96" s="1185"/>
      <c r="T96" s="1185"/>
      <c r="U96" s="1721">
        <f t="shared" si="2"/>
        <v>1214.5</v>
      </c>
      <c r="V96" s="1721">
        <f t="shared" si="3"/>
        <v>25504.5</v>
      </c>
      <c r="W96" s="1185" t="s">
        <v>257</v>
      </c>
      <c r="X96" s="2028" t="s">
        <v>690</v>
      </c>
    </row>
    <row r="97" spans="1:25">
      <c r="A97" s="1185">
        <v>95</v>
      </c>
      <c r="B97" s="1185" t="s">
        <v>2178</v>
      </c>
      <c r="C97" s="1185">
        <v>95</v>
      </c>
      <c r="D97" s="1185">
        <v>95</v>
      </c>
      <c r="E97" s="1185">
        <v>161007284</v>
      </c>
      <c r="F97" s="1185">
        <v>55</v>
      </c>
      <c r="G97" s="1185">
        <v>3442.68</v>
      </c>
      <c r="H97" s="1185">
        <v>130.49</v>
      </c>
      <c r="I97" s="1185">
        <v>4.5599999999999996</v>
      </c>
      <c r="J97" s="1185"/>
      <c r="K97" s="1185"/>
      <c r="L97" s="1185">
        <v>2</v>
      </c>
      <c r="M97" s="1185">
        <v>15</v>
      </c>
      <c r="N97" s="1185"/>
      <c r="O97" s="1721">
        <v>23690</v>
      </c>
      <c r="P97" s="1185"/>
      <c r="Q97" s="1185"/>
      <c r="R97" s="1185"/>
      <c r="S97" s="1185"/>
      <c r="T97" s="1185"/>
      <c r="U97" s="1721">
        <f t="shared" si="2"/>
        <v>1184.5</v>
      </c>
      <c r="V97" s="1721">
        <f t="shared" si="3"/>
        <v>24874.5</v>
      </c>
      <c r="W97" s="1185" t="s">
        <v>257</v>
      </c>
      <c r="X97" s="2028" t="s">
        <v>690</v>
      </c>
    </row>
    <row r="98" spans="1:25">
      <c r="A98" s="1185">
        <v>96</v>
      </c>
      <c r="B98" s="1185" t="s">
        <v>2178</v>
      </c>
      <c r="C98" s="1185">
        <v>96</v>
      </c>
      <c r="D98" s="1185">
        <v>96</v>
      </c>
      <c r="E98" s="1185">
        <v>161007285</v>
      </c>
      <c r="F98" s="1185">
        <v>57</v>
      </c>
      <c r="G98" s="1185">
        <v>3559.8</v>
      </c>
      <c r="H98" s="1185">
        <v>143.29</v>
      </c>
      <c r="I98" s="1185">
        <v>7.95</v>
      </c>
      <c r="J98" s="1185"/>
      <c r="K98" s="1185"/>
      <c r="L98" s="1185">
        <v>2</v>
      </c>
      <c r="M98" s="1185">
        <v>10</v>
      </c>
      <c r="N98" s="1185"/>
      <c r="O98" s="1721">
        <v>25670</v>
      </c>
      <c r="P98" s="1185"/>
      <c r="Q98" s="1185"/>
      <c r="R98" s="1185"/>
      <c r="S98" s="1185"/>
      <c r="T98" s="1185"/>
      <c r="U98" s="1721">
        <f t="shared" si="2"/>
        <v>1283.5</v>
      </c>
      <c r="V98" s="1721">
        <f t="shared" si="3"/>
        <v>26953.5</v>
      </c>
      <c r="W98" s="1185" t="s">
        <v>257</v>
      </c>
      <c r="X98" s="2028" t="s">
        <v>690</v>
      </c>
    </row>
    <row r="99" spans="1:25">
      <c r="A99" s="1185">
        <v>97</v>
      </c>
      <c r="B99" s="1185" t="s">
        <v>2179</v>
      </c>
      <c r="C99" s="1185">
        <v>97</v>
      </c>
      <c r="D99" s="1185">
        <v>97</v>
      </c>
      <c r="E99" s="1185">
        <v>161007286</v>
      </c>
      <c r="F99" s="1185">
        <v>59</v>
      </c>
      <c r="G99" s="1185">
        <v>3650.45</v>
      </c>
      <c r="H99" s="1185">
        <v>180.15</v>
      </c>
      <c r="I99" s="1185">
        <v>6.39</v>
      </c>
      <c r="J99" s="1185"/>
      <c r="K99" s="1185"/>
      <c r="L99" s="1185">
        <v>2</v>
      </c>
      <c r="M99" s="1185">
        <v>25</v>
      </c>
      <c r="N99" s="1185"/>
      <c r="O99" s="1721">
        <v>25970</v>
      </c>
      <c r="P99" s="1185"/>
      <c r="Q99" s="1185"/>
      <c r="R99" s="1185"/>
      <c r="S99" s="1185"/>
      <c r="T99" s="1185"/>
      <c r="U99" s="1721">
        <f t="shared" si="2"/>
        <v>1298.5</v>
      </c>
      <c r="V99" s="1721">
        <f t="shared" si="3"/>
        <v>27268.5</v>
      </c>
      <c r="W99" s="1185" t="s">
        <v>257</v>
      </c>
      <c r="X99" s="2028" t="s">
        <v>690</v>
      </c>
    </row>
    <row r="100" spans="1:25">
      <c r="A100" s="1185">
        <v>98</v>
      </c>
      <c r="B100" s="1185" t="s">
        <v>2179</v>
      </c>
      <c r="C100" s="1185">
        <v>98</v>
      </c>
      <c r="D100" s="1185">
        <v>98</v>
      </c>
      <c r="E100" s="1185">
        <v>161007287</v>
      </c>
      <c r="F100" s="1185">
        <v>59</v>
      </c>
      <c r="G100" s="1185">
        <v>3904.89</v>
      </c>
      <c r="H100" s="1185">
        <v>210.51</v>
      </c>
      <c r="I100" s="1185">
        <v>1.2</v>
      </c>
      <c r="J100" s="1185"/>
      <c r="K100" s="1185"/>
      <c r="L100" s="1185">
        <v>2</v>
      </c>
      <c r="M100" s="1185">
        <v>55</v>
      </c>
      <c r="N100" s="1185"/>
      <c r="O100" s="1185"/>
      <c r="P100" s="1185"/>
      <c r="Q100" s="1185"/>
      <c r="R100" s="1185"/>
      <c r="S100" s="1185"/>
      <c r="T100" s="1185"/>
      <c r="U100" s="1185">
        <f t="shared" si="2"/>
        <v>0</v>
      </c>
      <c r="V100" s="1185">
        <f t="shared" si="3"/>
        <v>0</v>
      </c>
      <c r="W100" s="1185" t="s">
        <v>257</v>
      </c>
    </row>
    <row r="101" spans="1:25">
      <c r="A101" s="1185">
        <v>99</v>
      </c>
      <c r="B101" s="1185" t="s">
        <v>2179</v>
      </c>
      <c r="C101" s="1185">
        <v>99</v>
      </c>
      <c r="D101" s="1185">
        <v>99</v>
      </c>
      <c r="E101" s="1185">
        <v>161007288</v>
      </c>
      <c r="F101" s="1185">
        <v>59</v>
      </c>
      <c r="G101" s="1185">
        <v>3717.83</v>
      </c>
      <c r="H101" s="1185">
        <v>115.13</v>
      </c>
      <c r="I101" s="1185">
        <v>3.56</v>
      </c>
      <c r="J101" s="1185"/>
      <c r="K101" s="1185"/>
      <c r="L101" s="1185">
        <v>2</v>
      </c>
      <c r="M101" s="1185">
        <v>40</v>
      </c>
      <c r="N101" s="1185"/>
      <c r="O101" s="1185"/>
      <c r="P101" s="1185"/>
      <c r="Q101" s="1185"/>
      <c r="R101" s="1185"/>
      <c r="S101" s="1185"/>
      <c r="T101" s="1185"/>
      <c r="U101" s="1185">
        <f t="shared" si="2"/>
        <v>0</v>
      </c>
      <c r="V101" s="1185">
        <f t="shared" si="3"/>
        <v>0</v>
      </c>
      <c r="W101" s="1185" t="s">
        <v>257</v>
      </c>
    </row>
    <row r="102" spans="1:25">
      <c r="A102" s="1185">
        <v>100</v>
      </c>
      <c r="B102" s="1185" t="s">
        <v>2179</v>
      </c>
      <c r="C102" s="1185">
        <v>100</v>
      </c>
      <c r="D102" s="1721">
        <v>100</v>
      </c>
      <c r="E102" s="1721"/>
      <c r="F102" s="1185">
        <v>58</v>
      </c>
      <c r="G102" s="1185">
        <v>3560.47</v>
      </c>
      <c r="H102" s="1185">
        <v>204.72</v>
      </c>
      <c r="I102" s="1185">
        <v>6.37</v>
      </c>
      <c r="J102" s="1185"/>
      <c r="K102" s="1185"/>
      <c r="L102" s="1185">
        <v>2</v>
      </c>
      <c r="M102" s="1185">
        <v>30</v>
      </c>
      <c r="N102" s="1185"/>
      <c r="O102" s="1721">
        <v>24140</v>
      </c>
      <c r="P102" s="1185"/>
      <c r="Q102" s="1185"/>
      <c r="R102" s="1185"/>
      <c r="S102" s="1185"/>
      <c r="T102" s="1185"/>
      <c r="U102" s="1721">
        <f t="shared" si="2"/>
        <v>1207</v>
      </c>
      <c r="V102" s="1721">
        <f t="shared" si="3"/>
        <v>25347</v>
      </c>
      <c r="W102" s="1185" t="s">
        <v>257</v>
      </c>
      <c r="X102" s="1915" t="s">
        <v>2226</v>
      </c>
    </row>
    <row r="103" spans="1:25">
      <c r="A103" s="1185">
        <v>101</v>
      </c>
      <c r="B103" s="1185" t="s">
        <v>2179</v>
      </c>
      <c r="C103" s="1185">
        <v>101</v>
      </c>
      <c r="D103" s="1185">
        <v>101</v>
      </c>
      <c r="E103" s="1185">
        <v>161007289</v>
      </c>
      <c r="F103" s="1185">
        <v>59</v>
      </c>
      <c r="G103" s="1185">
        <v>3645.46</v>
      </c>
      <c r="H103" s="1185">
        <v>185.11</v>
      </c>
      <c r="I103" s="1185">
        <v>7.35</v>
      </c>
      <c r="J103" s="1185"/>
      <c r="K103" s="1185"/>
      <c r="L103" s="1185">
        <v>2</v>
      </c>
      <c r="M103" s="1185">
        <v>45</v>
      </c>
      <c r="N103" s="1185"/>
      <c r="O103" s="1721">
        <f>15440+8850</f>
        <v>24290</v>
      </c>
      <c r="P103" s="1185"/>
      <c r="Q103" s="1185"/>
      <c r="R103" s="1185"/>
      <c r="S103" s="1185"/>
      <c r="T103" s="1185"/>
      <c r="U103" s="1721">
        <f t="shared" si="2"/>
        <v>1214.5</v>
      </c>
      <c r="V103" s="1721">
        <f t="shared" si="3"/>
        <v>25504.5</v>
      </c>
      <c r="W103" s="1185" t="s">
        <v>257</v>
      </c>
      <c r="X103" s="2026" t="s">
        <v>690</v>
      </c>
    </row>
    <row r="104" spans="1:25" s="1919" customFormat="1">
      <c r="A104" s="1721">
        <v>102</v>
      </c>
      <c r="B104" s="1721" t="s">
        <v>2179</v>
      </c>
      <c r="C104" s="1721">
        <v>102</v>
      </c>
      <c r="D104" s="1721">
        <v>102</v>
      </c>
      <c r="E104" s="1721">
        <v>161007293</v>
      </c>
      <c r="F104" s="1721">
        <v>58</v>
      </c>
      <c r="G104" s="1721">
        <v>3587.51</v>
      </c>
      <c r="H104" s="1721">
        <v>184.08</v>
      </c>
      <c r="I104" s="1721">
        <v>21.32</v>
      </c>
      <c r="J104" s="1721"/>
      <c r="K104" s="1721"/>
      <c r="L104" s="1721">
        <v>2</v>
      </c>
      <c r="M104" s="1721">
        <v>30</v>
      </c>
      <c r="N104" s="1721"/>
      <c r="O104" s="1721">
        <v>51640</v>
      </c>
      <c r="P104" s="1721"/>
      <c r="Q104" s="1721"/>
      <c r="R104" s="1721"/>
      <c r="S104" s="1721"/>
      <c r="T104" s="1721"/>
      <c r="U104" s="1721">
        <f t="shared" si="2"/>
        <v>2582</v>
      </c>
      <c r="V104" s="1721">
        <f t="shared" si="3"/>
        <v>54222</v>
      </c>
      <c r="W104" s="1721" t="s">
        <v>257</v>
      </c>
      <c r="X104" s="1915" t="s">
        <v>2184</v>
      </c>
      <c r="Y104" s="139"/>
    </row>
    <row r="105" spans="1:25" s="1919" customFormat="1">
      <c r="A105" s="1721">
        <v>103</v>
      </c>
      <c r="B105" s="1721" t="s">
        <v>2179</v>
      </c>
      <c r="C105" s="1721">
        <v>103</v>
      </c>
      <c r="D105" s="1721">
        <v>103</v>
      </c>
      <c r="E105" s="1721">
        <v>161007290</v>
      </c>
      <c r="F105" s="1721">
        <v>57</v>
      </c>
      <c r="G105" s="1721">
        <v>3481.67</v>
      </c>
      <c r="H105" s="1721">
        <v>212.93</v>
      </c>
      <c r="I105" s="1721">
        <v>0.8</v>
      </c>
      <c r="J105" s="1721"/>
      <c r="K105" s="1721"/>
      <c r="L105" s="1721">
        <v>2</v>
      </c>
      <c r="M105" s="1721">
        <v>10</v>
      </c>
      <c r="N105" s="1721"/>
      <c r="O105" s="1721">
        <f>77200+42750</f>
        <v>119950</v>
      </c>
      <c r="P105" s="1721"/>
      <c r="Q105" s="1721"/>
      <c r="R105" s="1721"/>
      <c r="S105" s="1721"/>
      <c r="T105" s="1721"/>
      <c r="U105" s="1721">
        <f t="shared" si="2"/>
        <v>5997.5</v>
      </c>
      <c r="V105" s="1721">
        <f t="shared" si="3"/>
        <v>125947.5</v>
      </c>
      <c r="W105" s="1721" t="s">
        <v>257</v>
      </c>
      <c r="X105" s="1915" t="s">
        <v>2183</v>
      </c>
      <c r="Y105" s="139"/>
    </row>
    <row r="106" spans="1:25" s="1848" customFormat="1">
      <c r="A106" s="1185">
        <v>104</v>
      </c>
      <c r="B106" s="1185" t="s">
        <v>2180</v>
      </c>
      <c r="C106" s="1185">
        <v>104</v>
      </c>
      <c r="D106" s="1185">
        <v>104</v>
      </c>
      <c r="E106" s="1185">
        <v>161007291</v>
      </c>
      <c r="F106" s="1185">
        <v>57</v>
      </c>
      <c r="G106" s="1185">
        <v>3417.48</v>
      </c>
      <c r="H106" s="1185">
        <v>274.11</v>
      </c>
      <c r="I106" s="1185">
        <v>0.59</v>
      </c>
      <c r="J106" s="1185"/>
      <c r="K106" s="1185"/>
      <c r="L106" s="1185">
        <v>2</v>
      </c>
      <c r="M106" s="1185">
        <v>10</v>
      </c>
      <c r="N106" s="1185"/>
      <c r="O106" s="1185"/>
      <c r="P106" s="1185"/>
      <c r="Q106" s="1185"/>
      <c r="R106" s="1185"/>
      <c r="S106" s="1185"/>
      <c r="T106" s="1185"/>
      <c r="U106" s="1185">
        <f t="shared" si="2"/>
        <v>0</v>
      </c>
      <c r="V106" s="1185">
        <f t="shared" si="3"/>
        <v>0</v>
      </c>
      <c r="W106" s="1185" t="s">
        <v>257</v>
      </c>
      <c r="X106" s="1949"/>
    </row>
    <row r="107" spans="1:25">
      <c r="A107" s="1185">
        <v>105</v>
      </c>
      <c r="B107" s="1185" t="s">
        <v>2180</v>
      </c>
      <c r="C107" s="1185">
        <v>105</v>
      </c>
      <c r="D107" s="1185">
        <v>105</v>
      </c>
      <c r="E107" s="1185">
        <v>161007292</v>
      </c>
      <c r="F107" s="1185">
        <v>57</v>
      </c>
      <c r="G107" s="1185">
        <v>3625.9</v>
      </c>
      <c r="H107" s="1185">
        <v>164.48</v>
      </c>
      <c r="I107" s="1185">
        <v>2.77</v>
      </c>
      <c r="J107" s="1185"/>
      <c r="K107" s="1185"/>
      <c r="L107" s="1185">
        <v>2</v>
      </c>
      <c r="M107" s="1185">
        <v>15</v>
      </c>
      <c r="N107" s="1185"/>
      <c r="O107" s="1721">
        <v>24290</v>
      </c>
      <c r="P107" s="1185"/>
      <c r="Q107" s="1185"/>
      <c r="R107" s="1185"/>
      <c r="S107" s="1185"/>
      <c r="T107" s="1185"/>
      <c r="U107" s="1721">
        <f t="shared" si="2"/>
        <v>1214.5</v>
      </c>
      <c r="V107" s="1721">
        <f t="shared" si="3"/>
        <v>25504.5</v>
      </c>
      <c r="W107" s="1185" t="s">
        <v>257</v>
      </c>
      <c r="X107" s="2028" t="s">
        <v>690</v>
      </c>
    </row>
    <row r="108" spans="1:25">
      <c r="A108" s="1185">
        <v>106</v>
      </c>
      <c r="B108" s="1185" t="s">
        <v>2180</v>
      </c>
      <c r="C108" s="1185">
        <v>106</v>
      </c>
      <c r="D108" s="1185">
        <v>106</v>
      </c>
      <c r="E108" s="1185">
        <v>161007294</v>
      </c>
      <c r="F108" s="1185">
        <v>58</v>
      </c>
      <c r="G108" s="1185">
        <v>3522.49</v>
      </c>
      <c r="H108" s="1185">
        <v>227.91</v>
      </c>
      <c r="I108" s="1185">
        <v>0</v>
      </c>
      <c r="J108" s="1185"/>
      <c r="K108" s="1185"/>
      <c r="L108" s="1185">
        <v>2</v>
      </c>
      <c r="M108" s="1185">
        <v>50</v>
      </c>
      <c r="N108" s="1185"/>
      <c r="O108" s="1185"/>
      <c r="P108" s="1185"/>
      <c r="Q108" s="1185"/>
      <c r="R108" s="1185"/>
      <c r="S108" s="1185"/>
      <c r="T108" s="1185"/>
      <c r="U108" s="1185">
        <f t="shared" si="2"/>
        <v>0</v>
      </c>
      <c r="V108" s="1185">
        <f t="shared" si="3"/>
        <v>0</v>
      </c>
      <c r="W108" s="1185" t="s">
        <v>257</v>
      </c>
    </row>
    <row r="109" spans="1:25">
      <c r="A109" s="1185">
        <v>107</v>
      </c>
      <c r="B109" s="1185" t="s">
        <v>2180</v>
      </c>
      <c r="C109" s="1185">
        <v>107</v>
      </c>
      <c r="D109" s="1185">
        <v>107</v>
      </c>
      <c r="E109" s="1185">
        <v>161007295</v>
      </c>
      <c r="F109" s="1185">
        <v>57</v>
      </c>
      <c r="G109" s="1185">
        <v>3403.46</v>
      </c>
      <c r="H109" s="1185">
        <v>293.14</v>
      </c>
      <c r="I109" s="1185">
        <v>0</v>
      </c>
      <c r="J109" s="1185"/>
      <c r="K109" s="1185"/>
      <c r="L109" s="1185">
        <v>2</v>
      </c>
      <c r="M109" s="1185">
        <v>30</v>
      </c>
      <c r="N109" s="1185"/>
      <c r="O109" s="1185"/>
      <c r="P109" s="1185"/>
      <c r="Q109" s="1185"/>
      <c r="R109" s="1185"/>
      <c r="S109" s="1185"/>
      <c r="T109" s="1185"/>
      <c r="U109" s="1185">
        <f t="shared" si="2"/>
        <v>0</v>
      </c>
      <c r="V109" s="1185">
        <f t="shared" si="3"/>
        <v>0</v>
      </c>
      <c r="W109" s="1185" t="s">
        <v>257</v>
      </c>
    </row>
    <row r="110" spans="1:25">
      <c r="A110" s="1185">
        <v>108</v>
      </c>
      <c r="B110" s="1185" t="s">
        <v>2180</v>
      </c>
      <c r="C110" s="1185">
        <v>108</v>
      </c>
      <c r="D110" s="1185">
        <v>108</v>
      </c>
      <c r="E110" s="1185">
        <v>161007296</v>
      </c>
      <c r="F110" s="1185">
        <v>55</v>
      </c>
      <c r="G110" s="1185">
        <v>3320.89</v>
      </c>
      <c r="H110" s="1185">
        <v>243.3</v>
      </c>
      <c r="I110" s="1185">
        <v>0.39</v>
      </c>
      <c r="J110" s="1185"/>
      <c r="K110" s="1185"/>
      <c r="L110" s="1185">
        <v>2</v>
      </c>
      <c r="M110" s="1185">
        <v>10</v>
      </c>
      <c r="N110" s="1185"/>
      <c r="O110" s="1185"/>
      <c r="P110" s="1185"/>
      <c r="Q110" s="1185"/>
      <c r="R110" s="1185"/>
      <c r="S110" s="1185"/>
      <c r="T110" s="1185"/>
      <c r="U110" s="1185">
        <f t="shared" si="2"/>
        <v>0</v>
      </c>
      <c r="V110" s="1185">
        <f t="shared" si="3"/>
        <v>0</v>
      </c>
      <c r="W110" s="1185" t="s">
        <v>257</v>
      </c>
    </row>
    <row r="111" spans="1:25">
      <c r="A111" s="1185">
        <v>109</v>
      </c>
      <c r="B111" s="1185" t="s">
        <v>2180</v>
      </c>
      <c r="C111" s="1185">
        <v>109</v>
      </c>
      <c r="D111" s="1185">
        <v>109</v>
      </c>
      <c r="E111" s="1185">
        <v>161007297</v>
      </c>
      <c r="F111" s="1185">
        <v>59</v>
      </c>
      <c r="G111" s="1185">
        <v>3542.84</v>
      </c>
      <c r="H111" s="1185">
        <v>283.76</v>
      </c>
      <c r="I111" s="1185">
        <v>0</v>
      </c>
      <c r="J111" s="1185"/>
      <c r="K111" s="1185"/>
      <c r="L111" s="1185">
        <v>2</v>
      </c>
      <c r="M111" s="1185">
        <v>25</v>
      </c>
      <c r="N111" s="1185"/>
      <c r="O111" s="1185"/>
      <c r="P111" s="1185"/>
      <c r="Q111" s="1185"/>
      <c r="R111" s="1185"/>
      <c r="S111" s="1185"/>
      <c r="T111" s="1185"/>
      <c r="U111" s="1185">
        <f t="shared" si="2"/>
        <v>0</v>
      </c>
      <c r="V111" s="1185">
        <f t="shared" si="3"/>
        <v>0</v>
      </c>
      <c r="W111" s="1185" t="s">
        <v>257</v>
      </c>
    </row>
    <row r="112" spans="1:25">
      <c r="A112" s="1185">
        <v>110</v>
      </c>
      <c r="B112" s="1185" t="s">
        <v>2181</v>
      </c>
      <c r="C112" s="1185">
        <v>110</v>
      </c>
      <c r="D112" s="1185">
        <v>110</v>
      </c>
      <c r="E112" s="1185">
        <v>161007299</v>
      </c>
      <c r="F112" s="1185">
        <v>57</v>
      </c>
      <c r="G112" s="1185">
        <v>3468.09</v>
      </c>
      <c r="H112" s="1185">
        <v>221.9</v>
      </c>
      <c r="I112" s="1185">
        <v>1.79</v>
      </c>
      <c r="J112" s="1185"/>
      <c r="K112" s="1185"/>
      <c r="L112" s="1185">
        <v>2</v>
      </c>
      <c r="M112" s="1185">
        <v>35</v>
      </c>
      <c r="N112" s="1185"/>
      <c r="O112" s="1185"/>
      <c r="P112" s="1185"/>
      <c r="Q112" s="1185"/>
      <c r="R112" s="1185"/>
      <c r="S112" s="1185"/>
      <c r="T112" s="1185"/>
      <c r="U112" s="1185">
        <f t="shared" si="2"/>
        <v>0</v>
      </c>
      <c r="V112" s="1185">
        <f t="shared" si="3"/>
        <v>0</v>
      </c>
      <c r="W112" s="1185" t="s">
        <v>257</v>
      </c>
    </row>
    <row r="113" spans="1:24">
      <c r="A113" s="1185">
        <v>111</v>
      </c>
      <c r="B113" s="1185" t="s">
        <v>2181</v>
      </c>
      <c r="C113" s="1185">
        <v>111</v>
      </c>
      <c r="D113" s="1185">
        <v>111</v>
      </c>
      <c r="E113" s="1185">
        <v>161007300</v>
      </c>
      <c r="F113" s="1185">
        <v>59</v>
      </c>
      <c r="G113" s="1185">
        <v>3619.63</v>
      </c>
      <c r="H113" s="1185">
        <v>209.77</v>
      </c>
      <c r="I113" s="1185">
        <v>0</v>
      </c>
      <c r="J113" s="1185"/>
      <c r="K113" s="1185"/>
      <c r="L113" s="1185">
        <v>2</v>
      </c>
      <c r="M113" s="1185">
        <v>45</v>
      </c>
      <c r="N113" s="1185"/>
      <c r="O113" s="1185"/>
      <c r="P113" s="1185"/>
      <c r="Q113" s="1185"/>
      <c r="R113" s="1185"/>
      <c r="S113" s="1185"/>
      <c r="T113" s="1185"/>
      <c r="U113" s="1185">
        <f t="shared" si="2"/>
        <v>0</v>
      </c>
      <c r="V113" s="1185">
        <f t="shared" si="3"/>
        <v>0</v>
      </c>
      <c r="W113" s="1185" t="s">
        <v>257</v>
      </c>
    </row>
    <row r="114" spans="1:24">
      <c r="A114" s="1185">
        <v>112</v>
      </c>
      <c r="B114" s="1185" t="s">
        <v>2181</v>
      </c>
      <c r="C114" s="1185">
        <v>112</v>
      </c>
      <c r="D114" s="1185">
        <v>112</v>
      </c>
      <c r="E114" s="1185">
        <v>161007301</v>
      </c>
      <c r="F114" s="1185">
        <v>59</v>
      </c>
      <c r="G114" s="1185">
        <v>3622.83</v>
      </c>
      <c r="H114" s="1185">
        <v>206.96</v>
      </c>
      <c r="I114" s="1185">
        <v>0.39</v>
      </c>
      <c r="J114" s="1185"/>
      <c r="K114" s="1185"/>
      <c r="L114" s="1185">
        <v>2</v>
      </c>
      <c r="M114" s="1185">
        <v>50</v>
      </c>
      <c r="N114" s="1185"/>
      <c r="O114" s="1185"/>
      <c r="P114" s="1185"/>
      <c r="Q114" s="1185"/>
      <c r="R114" s="1185"/>
      <c r="S114" s="1185"/>
      <c r="T114" s="1185"/>
      <c r="U114" s="1185">
        <f t="shared" si="2"/>
        <v>0</v>
      </c>
      <c r="V114" s="1185">
        <f t="shared" si="3"/>
        <v>0</v>
      </c>
      <c r="W114" s="1185" t="s">
        <v>257</v>
      </c>
    </row>
    <row r="115" spans="1:24">
      <c r="A115" s="1185">
        <v>113</v>
      </c>
      <c r="B115" s="1185" t="s">
        <v>2181</v>
      </c>
      <c r="C115" s="1185">
        <v>113</v>
      </c>
      <c r="D115" s="1185">
        <v>113</v>
      </c>
      <c r="E115" s="1185">
        <v>161007302</v>
      </c>
      <c r="F115" s="1185">
        <v>58</v>
      </c>
      <c r="G115" s="1185">
        <v>3542.85</v>
      </c>
      <c r="H115" s="1185">
        <v>218.75</v>
      </c>
      <c r="I115" s="1185">
        <v>0</v>
      </c>
      <c r="J115" s="1185"/>
      <c r="K115" s="1185"/>
      <c r="L115" s="1185">
        <v>2</v>
      </c>
      <c r="M115" s="1185">
        <v>35</v>
      </c>
      <c r="N115" s="1185"/>
      <c r="O115" s="1185"/>
      <c r="P115" s="1185"/>
      <c r="Q115" s="1185"/>
      <c r="R115" s="1185"/>
      <c r="S115" s="1185"/>
      <c r="T115" s="1185"/>
      <c r="U115" s="1185">
        <f t="shared" si="2"/>
        <v>0</v>
      </c>
      <c r="V115" s="1185">
        <f t="shared" si="3"/>
        <v>0</v>
      </c>
      <c r="W115" s="1185" t="s">
        <v>257</v>
      </c>
    </row>
    <row r="116" spans="1:24">
      <c r="A116" s="1185">
        <v>114</v>
      </c>
      <c r="B116" s="1185" t="s">
        <v>2182</v>
      </c>
      <c r="C116" s="1185">
        <v>114</v>
      </c>
      <c r="D116" s="1185">
        <v>114</v>
      </c>
      <c r="E116" s="1185">
        <v>161007303</v>
      </c>
      <c r="F116" s="1185">
        <v>58</v>
      </c>
      <c r="G116" s="1185">
        <v>3581.64</v>
      </c>
      <c r="H116" s="1185">
        <v>182.76</v>
      </c>
      <c r="I116" s="1185">
        <v>0</v>
      </c>
      <c r="J116" s="1185"/>
      <c r="K116" s="1185"/>
      <c r="L116" s="1185">
        <v>2</v>
      </c>
      <c r="M116" s="1185">
        <v>50</v>
      </c>
      <c r="N116" s="1185"/>
      <c r="O116" s="1185"/>
      <c r="P116" s="1185"/>
      <c r="Q116" s="1185"/>
      <c r="R116" s="1185"/>
      <c r="S116" s="1185"/>
      <c r="T116" s="1185"/>
      <c r="U116" s="1185">
        <f t="shared" si="2"/>
        <v>0</v>
      </c>
      <c r="V116" s="1185">
        <f t="shared" si="3"/>
        <v>0</v>
      </c>
      <c r="W116" s="1185" t="s">
        <v>257</v>
      </c>
    </row>
    <row r="117" spans="1:24">
      <c r="A117" s="1185">
        <v>115</v>
      </c>
      <c r="B117" s="1185" t="s">
        <v>2182</v>
      </c>
      <c r="C117" s="1185">
        <v>115</v>
      </c>
      <c r="D117" s="1185">
        <v>115</v>
      </c>
      <c r="E117" s="1185">
        <v>161007304</v>
      </c>
      <c r="F117" s="1185">
        <v>57</v>
      </c>
      <c r="G117" s="1185">
        <v>3526.09</v>
      </c>
      <c r="H117" s="1185">
        <v>168.08</v>
      </c>
      <c r="I117" s="1185">
        <v>9.16</v>
      </c>
      <c r="J117" s="1185"/>
      <c r="K117" s="1185"/>
      <c r="L117" s="1185">
        <v>2</v>
      </c>
      <c r="M117" s="1185">
        <v>20</v>
      </c>
      <c r="N117" s="1185"/>
      <c r="O117" s="1721">
        <v>25670</v>
      </c>
      <c r="P117" s="1185"/>
      <c r="Q117" s="1185"/>
      <c r="R117" s="1185"/>
      <c r="S117" s="1185"/>
      <c r="T117" s="1185"/>
      <c r="U117" s="1721">
        <f t="shared" si="2"/>
        <v>1283.5</v>
      </c>
      <c r="V117" s="1721">
        <f t="shared" si="3"/>
        <v>26953.5</v>
      </c>
      <c r="W117" s="1185" t="s">
        <v>257</v>
      </c>
      <c r="X117" s="2029" t="s">
        <v>690</v>
      </c>
    </row>
    <row r="118" spans="1:24">
      <c r="A118" s="1185">
        <v>116</v>
      </c>
      <c r="B118" s="1185" t="s">
        <v>2182</v>
      </c>
      <c r="C118" s="1185">
        <v>116</v>
      </c>
      <c r="D118" s="1185">
        <v>116</v>
      </c>
      <c r="E118" s="1185">
        <v>161007305</v>
      </c>
      <c r="F118" s="1185">
        <v>58</v>
      </c>
      <c r="G118" s="1185">
        <v>3491.45</v>
      </c>
      <c r="H118" s="1185">
        <v>270.14999999999998</v>
      </c>
      <c r="I118" s="1185">
        <v>0</v>
      </c>
      <c r="J118" s="1185"/>
      <c r="K118" s="1185"/>
      <c r="L118" s="1185">
        <v>2</v>
      </c>
      <c r="M118" s="1185">
        <v>15</v>
      </c>
      <c r="N118" s="1185"/>
      <c r="O118" s="1185"/>
      <c r="P118" s="1185"/>
      <c r="Q118" s="1185"/>
      <c r="R118" s="1185"/>
      <c r="S118" s="1185"/>
      <c r="T118" s="1185"/>
      <c r="U118" s="1185">
        <f t="shared" si="2"/>
        <v>0</v>
      </c>
      <c r="V118" s="1185">
        <f t="shared" si="3"/>
        <v>0</v>
      </c>
      <c r="W118" s="1185" t="s">
        <v>257</v>
      </c>
    </row>
    <row r="119" spans="1:24">
      <c r="A119" s="1185">
        <v>117</v>
      </c>
      <c r="B119" s="1185" t="s">
        <v>2182</v>
      </c>
      <c r="C119" s="1185">
        <v>117</v>
      </c>
      <c r="D119" s="1185">
        <v>117</v>
      </c>
      <c r="E119" s="1185">
        <v>161007306</v>
      </c>
      <c r="F119" s="1185">
        <v>58</v>
      </c>
      <c r="G119" s="1185">
        <v>3525.45</v>
      </c>
      <c r="H119" s="1185">
        <v>238.15</v>
      </c>
      <c r="I119" s="1185">
        <v>2</v>
      </c>
      <c r="J119" s="1185"/>
      <c r="K119" s="1185"/>
      <c r="L119" s="1185">
        <v>2</v>
      </c>
      <c r="M119" s="1185">
        <v>25</v>
      </c>
      <c r="N119" s="1185"/>
      <c r="O119" s="1185"/>
      <c r="P119" s="1185"/>
      <c r="Q119" s="1185"/>
      <c r="R119" s="1185"/>
      <c r="S119" s="1185"/>
      <c r="T119" s="1185"/>
      <c r="U119" s="1185">
        <f t="shared" si="2"/>
        <v>0</v>
      </c>
      <c r="V119" s="1185">
        <f t="shared" si="3"/>
        <v>0</v>
      </c>
      <c r="W119" s="1185" t="s">
        <v>257</v>
      </c>
    </row>
    <row r="120" spans="1:24">
      <c r="A120" s="1185">
        <v>118</v>
      </c>
      <c r="B120" s="1185" t="s">
        <v>2182</v>
      </c>
      <c r="C120" s="1185">
        <v>118</v>
      </c>
      <c r="D120" s="1185">
        <v>118</v>
      </c>
      <c r="E120" s="1185">
        <v>161007307</v>
      </c>
      <c r="F120" s="1185">
        <v>57</v>
      </c>
      <c r="G120" s="1185">
        <v>3483.88</v>
      </c>
      <c r="H120" s="1185">
        <v>207.52</v>
      </c>
      <c r="I120" s="1185">
        <v>0.4</v>
      </c>
      <c r="J120" s="1185"/>
      <c r="K120" s="1185"/>
      <c r="L120" s="1185">
        <v>2</v>
      </c>
      <c r="M120" s="1185">
        <v>35</v>
      </c>
      <c r="N120" s="1185"/>
      <c r="O120" s="1185"/>
      <c r="P120" s="1185"/>
      <c r="Q120" s="1185"/>
      <c r="R120" s="1185"/>
      <c r="S120" s="1185"/>
      <c r="T120" s="1185"/>
      <c r="U120" s="1185">
        <f t="shared" si="2"/>
        <v>0</v>
      </c>
      <c r="V120" s="1185">
        <f t="shared" si="3"/>
        <v>0</v>
      </c>
      <c r="W120" s="1185" t="s">
        <v>257</v>
      </c>
    </row>
    <row r="121" spans="1:24">
      <c r="A121" s="1185">
        <v>119</v>
      </c>
      <c r="B121" s="1185" t="s">
        <v>2185</v>
      </c>
      <c r="C121" s="1185">
        <v>119</v>
      </c>
      <c r="D121" s="1185">
        <v>119</v>
      </c>
      <c r="E121" s="1185">
        <v>161007308</v>
      </c>
      <c r="F121" s="1185">
        <v>56</v>
      </c>
      <c r="G121" s="1185">
        <v>3356.27</v>
      </c>
      <c r="H121" s="1185">
        <v>275.33</v>
      </c>
      <c r="I121" s="1185">
        <v>0</v>
      </c>
      <c r="J121" s="1185"/>
      <c r="K121" s="1185"/>
      <c r="L121" s="1185">
        <v>2</v>
      </c>
      <c r="M121" s="1185">
        <v>50</v>
      </c>
      <c r="N121" s="1185"/>
      <c r="O121" s="1185"/>
      <c r="P121" s="1185"/>
      <c r="Q121" s="1185"/>
      <c r="R121" s="1185"/>
      <c r="S121" s="1185"/>
      <c r="T121" s="1185"/>
      <c r="U121" s="1185">
        <f t="shared" si="2"/>
        <v>0</v>
      </c>
      <c r="V121" s="1185">
        <f t="shared" si="3"/>
        <v>0</v>
      </c>
      <c r="W121" s="1185" t="s">
        <v>257</v>
      </c>
    </row>
    <row r="122" spans="1:24">
      <c r="A122" s="1185">
        <v>120</v>
      </c>
      <c r="B122" s="1185" t="s">
        <v>2185</v>
      </c>
      <c r="C122" s="1185">
        <v>120</v>
      </c>
      <c r="D122" s="1185">
        <v>120</v>
      </c>
      <c r="E122" s="1185">
        <v>161007309</v>
      </c>
      <c r="F122" s="1185">
        <v>58</v>
      </c>
      <c r="G122" s="1185">
        <v>3562.69</v>
      </c>
      <c r="H122" s="1185">
        <v>191.07</v>
      </c>
      <c r="I122" s="1185">
        <v>3.36</v>
      </c>
      <c r="J122" s="1185"/>
      <c r="K122" s="1185"/>
      <c r="L122" s="1185">
        <v>2</v>
      </c>
      <c r="M122" s="1185">
        <v>40</v>
      </c>
      <c r="N122" s="1185"/>
      <c r="O122" s="1185"/>
      <c r="P122" s="1185"/>
      <c r="Q122" s="1185"/>
      <c r="R122" s="1185"/>
      <c r="S122" s="1185"/>
      <c r="T122" s="1185"/>
      <c r="U122" s="1185">
        <f t="shared" si="2"/>
        <v>0</v>
      </c>
      <c r="V122" s="1185">
        <f t="shared" si="3"/>
        <v>0</v>
      </c>
      <c r="W122" s="1185" t="s">
        <v>257</v>
      </c>
    </row>
    <row r="123" spans="1:24">
      <c r="A123" s="1185">
        <v>121</v>
      </c>
      <c r="B123" s="1185" t="s">
        <v>2185</v>
      </c>
      <c r="C123" s="1185">
        <v>121</v>
      </c>
      <c r="D123" s="1185">
        <v>121</v>
      </c>
      <c r="E123" s="1185">
        <v>161007310</v>
      </c>
      <c r="F123" s="1185">
        <v>57</v>
      </c>
      <c r="G123" s="1185">
        <v>3492.9</v>
      </c>
      <c r="H123" s="1185">
        <v>196.5</v>
      </c>
      <c r="I123" s="1185">
        <v>1.79</v>
      </c>
      <c r="J123" s="1185"/>
      <c r="K123" s="1185"/>
      <c r="L123" s="1185">
        <v>2</v>
      </c>
      <c r="M123" s="1185">
        <v>35</v>
      </c>
      <c r="N123" s="1185"/>
      <c r="O123" s="1721">
        <v>23990</v>
      </c>
      <c r="P123" s="1185"/>
      <c r="Q123" s="1185"/>
      <c r="R123" s="1185"/>
      <c r="S123" s="1185"/>
      <c r="T123" s="1185"/>
      <c r="U123" s="1721">
        <f t="shared" si="2"/>
        <v>1199.5</v>
      </c>
      <c r="V123" s="1721">
        <f t="shared" si="3"/>
        <v>25189.5</v>
      </c>
      <c r="W123" s="1185" t="s">
        <v>257</v>
      </c>
      <c r="X123" s="1977" t="s">
        <v>690</v>
      </c>
    </row>
    <row r="124" spans="1:24">
      <c r="A124" s="1185">
        <v>122</v>
      </c>
      <c r="B124" s="1185" t="s">
        <v>2185</v>
      </c>
      <c r="C124" s="1185">
        <v>122</v>
      </c>
      <c r="D124" s="1185">
        <v>122</v>
      </c>
      <c r="E124" s="1185">
        <v>161007311</v>
      </c>
      <c r="F124" s="1185">
        <v>58</v>
      </c>
      <c r="G124" s="1185">
        <v>3503.84</v>
      </c>
      <c r="H124" s="1185">
        <v>260.95999999999998</v>
      </c>
      <c r="I124" s="1185">
        <v>0.4</v>
      </c>
      <c r="J124" s="1185"/>
      <c r="K124" s="1185"/>
      <c r="L124" s="1185">
        <v>2</v>
      </c>
      <c r="M124" s="1185">
        <v>30</v>
      </c>
      <c r="N124" s="1185"/>
      <c r="O124" s="1185"/>
      <c r="P124" s="1185"/>
      <c r="Q124" s="1185"/>
      <c r="R124" s="1185"/>
      <c r="S124" s="1185"/>
      <c r="T124" s="1185"/>
      <c r="U124" s="1185">
        <f t="shared" si="2"/>
        <v>0</v>
      </c>
      <c r="V124" s="1185">
        <f t="shared" si="3"/>
        <v>0</v>
      </c>
      <c r="W124" s="1185" t="s">
        <v>257</v>
      </c>
    </row>
    <row r="125" spans="1:24">
      <c r="A125" s="1185">
        <v>123</v>
      </c>
      <c r="B125" s="1185" t="s">
        <v>2185</v>
      </c>
      <c r="C125" s="1185">
        <v>123</v>
      </c>
      <c r="D125" s="1185">
        <v>123</v>
      </c>
      <c r="E125" s="1185">
        <v>161007312</v>
      </c>
      <c r="F125" s="1185">
        <v>59</v>
      </c>
      <c r="G125" s="1185">
        <v>3531.23</v>
      </c>
      <c r="H125" s="1185">
        <v>299.36</v>
      </c>
      <c r="I125" s="1185">
        <v>1.19</v>
      </c>
      <c r="J125" s="1185"/>
      <c r="K125" s="1185"/>
      <c r="L125" s="1185">
        <v>2</v>
      </c>
      <c r="M125" s="1185">
        <v>30</v>
      </c>
      <c r="N125" s="1185"/>
      <c r="O125" s="1185"/>
      <c r="P125" s="1185"/>
      <c r="Q125" s="1185"/>
      <c r="R125" s="1185"/>
      <c r="S125" s="1185"/>
      <c r="T125" s="1185"/>
      <c r="U125" s="1185">
        <f t="shared" si="2"/>
        <v>0</v>
      </c>
      <c r="V125" s="1185">
        <f t="shared" si="3"/>
        <v>0</v>
      </c>
      <c r="W125" s="1185" t="s">
        <v>257</v>
      </c>
    </row>
    <row r="126" spans="1:24">
      <c r="A126" s="1185">
        <v>124</v>
      </c>
      <c r="B126" s="1185" t="s">
        <v>2185</v>
      </c>
      <c r="C126" s="1185">
        <v>124</v>
      </c>
      <c r="D126" s="1185">
        <v>124</v>
      </c>
      <c r="E126" s="1185">
        <v>161007313</v>
      </c>
      <c r="F126" s="1185">
        <v>57</v>
      </c>
      <c r="G126" s="1185">
        <v>3390.6</v>
      </c>
      <c r="H126" s="1185">
        <v>305.74</v>
      </c>
      <c r="I126" s="1185">
        <v>0</v>
      </c>
      <c r="J126" s="1185"/>
      <c r="K126" s="1185"/>
      <c r="L126" s="1185">
        <v>2</v>
      </c>
      <c r="M126" s="1185">
        <v>45</v>
      </c>
      <c r="N126" s="1185"/>
      <c r="O126" s="1185"/>
      <c r="P126" s="1185"/>
      <c r="Q126" s="1185"/>
      <c r="R126" s="1185"/>
      <c r="S126" s="1185"/>
      <c r="T126" s="1185"/>
      <c r="U126" s="1185">
        <f t="shared" si="2"/>
        <v>0</v>
      </c>
      <c r="V126" s="1185">
        <f t="shared" si="3"/>
        <v>0</v>
      </c>
      <c r="W126" s="1185" t="s">
        <v>257</v>
      </c>
    </row>
    <row r="127" spans="1:24">
      <c r="A127" s="1185">
        <v>125</v>
      </c>
      <c r="B127" s="1185" t="s">
        <v>2186</v>
      </c>
      <c r="C127" s="1185">
        <v>125</v>
      </c>
      <c r="D127" s="1185">
        <v>125</v>
      </c>
      <c r="E127" s="1185">
        <v>161007314</v>
      </c>
      <c r="F127" s="1185">
        <v>57</v>
      </c>
      <c r="G127" s="1185">
        <v>3417.46</v>
      </c>
      <c r="H127" s="1185">
        <v>282.33999999999997</v>
      </c>
      <c r="I127" s="1185">
        <v>3.2</v>
      </c>
      <c r="J127" s="1185"/>
      <c r="K127" s="1185"/>
      <c r="L127" s="1185">
        <v>2</v>
      </c>
      <c r="M127" s="1185">
        <v>55</v>
      </c>
      <c r="N127" s="1185"/>
      <c r="O127" s="1185"/>
      <c r="P127" s="1185"/>
      <c r="Q127" s="1185"/>
      <c r="R127" s="1185"/>
      <c r="S127" s="1185"/>
      <c r="T127" s="1185"/>
      <c r="U127" s="1185">
        <f t="shared" si="2"/>
        <v>0</v>
      </c>
      <c r="V127" s="1185">
        <f t="shared" si="3"/>
        <v>0</v>
      </c>
      <c r="W127" s="1185" t="s">
        <v>257</v>
      </c>
    </row>
    <row r="128" spans="1:24">
      <c r="A128" s="1185">
        <v>126</v>
      </c>
      <c r="B128" s="1185" t="s">
        <v>2186</v>
      </c>
      <c r="C128" s="1185">
        <v>126</v>
      </c>
      <c r="D128" s="1185">
        <v>126</v>
      </c>
      <c r="E128" s="1185">
        <v>151000261</v>
      </c>
      <c r="F128" s="1185">
        <v>57</v>
      </c>
      <c r="G128" s="1185">
        <v>3434.89</v>
      </c>
      <c r="H128" s="1185">
        <v>262.3</v>
      </c>
      <c r="I128" s="1185">
        <v>6.37</v>
      </c>
      <c r="J128" s="1185"/>
      <c r="K128" s="1185"/>
      <c r="L128" s="1185">
        <v>2</v>
      </c>
      <c r="M128" s="1185">
        <v>40</v>
      </c>
      <c r="N128" s="1185"/>
      <c r="O128" s="1721">
        <v>23990</v>
      </c>
      <c r="P128" s="1185"/>
      <c r="Q128" s="1185"/>
      <c r="R128" s="1185"/>
      <c r="S128" s="1185"/>
      <c r="T128" s="1185"/>
      <c r="U128" s="1721">
        <f t="shared" si="2"/>
        <v>1199.5</v>
      </c>
      <c r="V128" s="1721">
        <f t="shared" si="3"/>
        <v>25189.5</v>
      </c>
      <c r="W128" s="1185" t="s">
        <v>257</v>
      </c>
      <c r="X128" s="1977" t="s">
        <v>690</v>
      </c>
    </row>
    <row r="129" spans="1:24">
      <c r="A129" s="1185">
        <v>127</v>
      </c>
      <c r="B129" s="1185" t="s">
        <v>2186</v>
      </c>
      <c r="C129" s="1185">
        <v>127</v>
      </c>
      <c r="D129" s="1185">
        <v>127</v>
      </c>
      <c r="E129" s="1185">
        <v>151000262</v>
      </c>
      <c r="F129" s="1185">
        <v>57</v>
      </c>
      <c r="G129" s="1185">
        <v>3443.66</v>
      </c>
      <c r="H129" s="1185">
        <v>253.13</v>
      </c>
      <c r="I129" s="1185">
        <v>0.19</v>
      </c>
      <c r="J129" s="1185"/>
      <c r="K129" s="1185"/>
      <c r="L129" s="1185">
        <v>2</v>
      </c>
      <c r="M129" s="1185">
        <v>15</v>
      </c>
      <c r="N129" s="1185"/>
      <c r="O129" s="1185"/>
      <c r="P129" s="1185"/>
      <c r="Q129" s="1185"/>
      <c r="R129" s="1185"/>
      <c r="S129" s="1185"/>
      <c r="T129" s="1185"/>
      <c r="U129" s="1185">
        <f t="shared" si="2"/>
        <v>0</v>
      </c>
      <c r="V129" s="1185">
        <f t="shared" si="3"/>
        <v>0</v>
      </c>
      <c r="W129" s="1185" t="s">
        <v>257</v>
      </c>
    </row>
    <row r="130" spans="1:24">
      <c r="A130" s="1185">
        <v>128</v>
      </c>
      <c r="B130" s="1185" t="s">
        <v>2186</v>
      </c>
      <c r="C130" s="1185">
        <v>128</v>
      </c>
      <c r="D130" s="1185">
        <v>128</v>
      </c>
      <c r="E130" s="1185">
        <v>151000263</v>
      </c>
      <c r="F130" s="1185">
        <v>59</v>
      </c>
      <c r="G130" s="1185">
        <v>3666.06</v>
      </c>
      <c r="H130" s="1185">
        <v>162.31</v>
      </c>
      <c r="I130" s="1185">
        <v>7.37</v>
      </c>
      <c r="J130" s="1185"/>
      <c r="K130" s="1185"/>
      <c r="L130" s="1185">
        <v>1</v>
      </c>
      <c r="M130" s="1185">
        <v>55</v>
      </c>
      <c r="N130" s="1185"/>
      <c r="O130" s="1185"/>
      <c r="P130" s="1185"/>
      <c r="Q130" s="1185"/>
      <c r="R130" s="1185"/>
      <c r="S130" s="1185"/>
      <c r="T130" s="1185"/>
      <c r="U130" s="1185">
        <f t="shared" si="2"/>
        <v>0</v>
      </c>
      <c r="V130" s="1185">
        <f t="shared" si="3"/>
        <v>0</v>
      </c>
      <c r="W130" s="1185" t="s">
        <v>257</v>
      </c>
    </row>
    <row r="131" spans="1:24">
      <c r="A131" s="1185">
        <v>129</v>
      </c>
      <c r="B131" s="1185" t="s">
        <v>2186</v>
      </c>
      <c r="C131" s="1185">
        <v>129</v>
      </c>
      <c r="D131" s="1185">
        <v>129</v>
      </c>
      <c r="E131" s="1185">
        <v>161007315</v>
      </c>
      <c r="F131" s="1185">
        <v>58</v>
      </c>
      <c r="G131" s="1185">
        <v>3587.66</v>
      </c>
      <c r="H131" s="1185">
        <v>178.73</v>
      </c>
      <c r="I131" s="1185">
        <v>6.78</v>
      </c>
      <c r="J131" s="1185"/>
      <c r="K131" s="1185"/>
      <c r="L131" s="1185">
        <v>2</v>
      </c>
      <c r="M131" s="1185">
        <v>10</v>
      </c>
      <c r="N131" s="1185"/>
      <c r="O131" s="1721">
        <v>25820</v>
      </c>
      <c r="P131" s="1185"/>
      <c r="Q131" s="1185"/>
      <c r="R131" s="1185"/>
      <c r="S131" s="1185"/>
      <c r="T131" s="1185"/>
      <c r="U131" s="1721">
        <f t="shared" si="2"/>
        <v>1291</v>
      </c>
      <c r="V131" s="1721">
        <f t="shared" si="3"/>
        <v>27111</v>
      </c>
      <c r="W131" s="1185" t="s">
        <v>257</v>
      </c>
      <c r="X131" s="1977" t="s">
        <v>690</v>
      </c>
    </row>
    <row r="132" spans="1:24">
      <c r="A132" s="1185">
        <v>130</v>
      </c>
      <c r="B132" s="1185" t="s">
        <v>2186</v>
      </c>
      <c r="C132" s="1185">
        <v>130</v>
      </c>
      <c r="D132" s="1185">
        <v>130</v>
      </c>
      <c r="E132" s="1185">
        <v>161007316</v>
      </c>
      <c r="F132" s="1185">
        <v>54</v>
      </c>
      <c r="G132" s="1185">
        <v>3283.92</v>
      </c>
      <c r="H132" s="1185">
        <v>211.08</v>
      </c>
      <c r="I132" s="1185">
        <v>1.8</v>
      </c>
      <c r="J132" s="1185"/>
      <c r="K132" s="1185"/>
      <c r="L132" s="1185">
        <v>2</v>
      </c>
      <c r="M132" s="1185">
        <v>5</v>
      </c>
      <c r="N132" s="1185"/>
      <c r="O132" s="1185"/>
      <c r="P132" s="1185"/>
      <c r="Q132" s="1185"/>
      <c r="R132" s="1185"/>
      <c r="S132" s="1185"/>
      <c r="T132" s="1185"/>
      <c r="U132" s="1185">
        <f t="shared" ref="U132:U176" si="4">O132*5%</f>
        <v>0</v>
      </c>
      <c r="V132" s="1185">
        <f t="shared" ref="V132:V176" si="5">O132+U132</f>
        <v>0</v>
      </c>
      <c r="W132" s="1185" t="s">
        <v>257</v>
      </c>
    </row>
    <row r="133" spans="1:24">
      <c r="A133" s="1185">
        <v>131</v>
      </c>
      <c r="B133" s="1185" t="s">
        <v>2186</v>
      </c>
      <c r="C133" s="1185">
        <v>131</v>
      </c>
      <c r="D133" s="1185">
        <v>131</v>
      </c>
      <c r="E133" s="1185">
        <v>161007317</v>
      </c>
      <c r="F133" s="1185">
        <v>56</v>
      </c>
      <c r="G133" s="1185">
        <v>3353.06</v>
      </c>
      <c r="H133" s="1185">
        <v>285.14</v>
      </c>
      <c r="I133" s="1185">
        <v>1.59</v>
      </c>
      <c r="J133" s="1185"/>
      <c r="K133" s="1185"/>
      <c r="L133" s="1185">
        <v>2</v>
      </c>
      <c r="M133" s="1185">
        <v>25</v>
      </c>
      <c r="N133" s="1185"/>
      <c r="O133" s="1721">
        <v>24095</v>
      </c>
      <c r="P133" s="1185"/>
      <c r="Q133" s="1185"/>
      <c r="R133" s="1185"/>
      <c r="S133" s="1185"/>
      <c r="T133" s="1185"/>
      <c r="U133" s="1721">
        <f t="shared" si="4"/>
        <v>1204.75</v>
      </c>
      <c r="V133" s="1721">
        <f t="shared" si="5"/>
        <v>25299.75</v>
      </c>
      <c r="W133" s="1185" t="s">
        <v>257</v>
      </c>
      <c r="X133" s="2026" t="s">
        <v>690</v>
      </c>
    </row>
    <row r="134" spans="1:24" s="1919" customFormat="1">
      <c r="A134" s="1721">
        <v>132</v>
      </c>
      <c r="B134" s="1721" t="s">
        <v>2187</v>
      </c>
      <c r="C134" s="1721">
        <v>132</v>
      </c>
      <c r="D134" s="1721">
        <v>132</v>
      </c>
      <c r="E134" s="1721">
        <v>161007318</v>
      </c>
      <c r="F134" s="1721">
        <v>59</v>
      </c>
      <c r="G134" s="1721">
        <v>3661.43</v>
      </c>
      <c r="H134" s="1721">
        <v>168.37</v>
      </c>
      <c r="I134" s="1721">
        <v>0.4</v>
      </c>
      <c r="J134" s="1721"/>
      <c r="K134" s="1721"/>
      <c r="L134" s="1721">
        <v>1</v>
      </c>
      <c r="M134" s="1721">
        <v>35</v>
      </c>
      <c r="N134" s="1721"/>
      <c r="O134" s="1721">
        <v>103750</v>
      </c>
      <c r="P134" s="1721"/>
      <c r="Q134" s="1721"/>
      <c r="R134" s="1721"/>
      <c r="S134" s="1721"/>
      <c r="T134" s="1721"/>
      <c r="U134" s="1721">
        <f t="shared" si="4"/>
        <v>5187.5</v>
      </c>
      <c r="V134" s="1721">
        <f t="shared" si="5"/>
        <v>108937.5</v>
      </c>
      <c r="W134" s="1721" t="s">
        <v>257</v>
      </c>
      <c r="X134" s="2026" t="s">
        <v>2227</v>
      </c>
    </row>
    <row r="135" spans="1:24">
      <c r="A135" s="1185">
        <v>133</v>
      </c>
      <c r="B135" s="1185" t="s">
        <v>2187</v>
      </c>
      <c r="C135" s="1185">
        <v>133</v>
      </c>
      <c r="D135" s="1185">
        <v>133</v>
      </c>
      <c r="E135" s="1185">
        <v>161007323</v>
      </c>
      <c r="F135" s="1185">
        <v>53</v>
      </c>
      <c r="G135" s="1185">
        <v>3093.12</v>
      </c>
      <c r="H135" s="1185">
        <v>218.29</v>
      </c>
      <c r="I135" s="1185">
        <v>16.350000000000001</v>
      </c>
      <c r="J135" s="1185"/>
      <c r="K135" s="1185"/>
      <c r="L135" s="1185">
        <v>1</v>
      </c>
      <c r="M135" s="1185">
        <v>50</v>
      </c>
      <c r="N135" s="1185"/>
      <c r="O135" s="1185"/>
      <c r="P135" s="1185"/>
      <c r="Q135" s="1185"/>
      <c r="R135" s="1185"/>
      <c r="S135" s="1185"/>
      <c r="T135" s="1185"/>
      <c r="U135" s="1185">
        <f t="shared" si="4"/>
        <v>0</v>
      </c>
      <c r="V135" s="1185">
        <f t="shared" si="5"/>
        <v>0</v>
      </c>
      <c r="W135" s="1185" t="s">
        <v>257</v>
      </c>
    </row>
    <row r="136" spans="1:24">
      <c r="A136" s="1185">
        <v>134</v>
      </c>
      <c r="B136" s="1185" t="s">
        <v>2187</v>
      </c>
      <c r="C136" s="1185">
        <v>134</v>
      </c>
      <c r="D136" s="1185">
        <v>134</v>
      </c>
      <c r="E136" s="1185">
        <v>161007320</v>
      </c>
      <c r="F136" s="1185">
        <v>59</v>
      </c>
      <c r="G136" s="1185">
        <v>3524.25</v>
      </c>
      <c r="H136" s="1185">
        <v>300.73</v>
      </c>
      <c r="I136" s="1185">
        <v>1.18</v>
      </c>
      <c r="J136" s="1185"/>
      <c r="K136" s="1185"/>
      <c r="L136" s="1185">
        <v>2</v>
      </c>
      <c r="M136" s="1185">
        <v>25</v>
      </c>
      <c r="N136" s="1185"/>
      <c r="O136" s="1185"/>
      <c r="P136" s="1185"/>
      <c r="Q136" s="1185"/>
      <c r="R136" s="1185"/>
      <c r="S136" s="1185"/>
      <c r="T136" s="1185"/>
      <c r="U136" s="1185">
        <f t="shared" si="4"/>
        <v>0</v>
      </c>
      <c r="V136" s="1185">
        <f t="shared" si="5"/>
        <v>0</v>
      </c>
      <c r="W136" s="1185" t="s">
        <v>257</v>
      </c>
    </row>
    <row r="137" spans="1:24">
      <c r="A137" s="1185">
        <v>135</v>
      </c>
      <c r="B137" s="1185" t="s">
        <v>2187</v>
      </c>
      <c r="C137" s="1185">
        <v>135</v>
      </c>
      <c r="D137" s="1185">
        <v>135</v>
      </c>
      <c r="E137" s="1185">
        <v>161007319</v>
      </c>
      <c r="F137" s="1185">
        <v>56</v>
      </c>
      <c r="G137" s="1185">
        <v>3338.3</v>
      </c>
      <c r="H137" s="1185">
        <v>284.89999999999998</v>
      </c>
      <c r="I137" s="1185">
        <v>0</v>
      </c>
      <c r="J137" s="1185"/>
      <c r="K137" s="1185"/>
      <c r="L137" s="1185">
        <v>2</v>
      </c>
      <c r="M137" s="1185">
        <v>40</v>
      </c>
      <c r="N137" s="1185"/>
      <c r="O137" s="1185"/>
      <c r="P137" s="1185"/>
      <c r="Q137" s="1185"/>
      <c r="R137" s="1185"/>
      <c r="S137" s="1185"/>
      <c r="T137" s="1185"/>
      <c r="U137" s="1185">
        <f t="shared" si="4"/>
        <v>0</v>
      </c>
      <c r="V137" s="1185">
        <f t="shared" si="5"/>
        <v>0</v>
      </c>
      <c r="W137" s="1185" t="s">
        <v>257</v>
      </c>
    </row>
    <row r="138" spans="1:24">
      <c r="A138" s="1185">
        <v>136</v>
      </c>
      <c r="B138" s="1185" t="s">
        <v>2187</v>
      </c>
      <c r="C138" s="1185">
        <v>136</v>
      </c>
      <c r="D138" s="1185">
        <v>136</v>
      </c>
      <c r="E138" s="1185">
        <v>161007321</v>
      </c>
      <c r="F138" s="1185">
        <v>60</v>
      </c>
      <c r="G138" s="1185">
        <v>3655.63</v>
      </c>
      <c r="H138" s="1185">
        <v>236.36</v>
      </c>
      <c r="I138" s="1185">
        <v>0.39</v>
      </c>
      <c r="J138" s="1185"/>
      <c r="K138" s="1185"/>
      <c r="L138" s="1185">
        <v>1</v>
      </c>
      <c r="M138" s="1185">
        <v>10</v>
      </c>
      <c r="N138" s="1185"/>
      <c r="O138" s="1185"/>
      <c r="P138" s="1185"/>
      <c r="Q138" s="1185"/>
      <c r="R138" s="1185"/>
      <c r="S138" s="1185"/>
      <c r="T138" s="1185"/>
      <c r="U138" s="1185">
        <f t="shared" si="4"/>
        <v>0</v>
      </c>
      <c r="V138" s="1185">
        <f t="shared" si="5"/>
        <v>0</v>
      </c>
      <c r="W138" s="1185" t="s">
        <v>257</v>
      </c>
    </row>
    <row r="139" spans="1:24">
      <c r="A139" s="1185">
        <v>137</v>
      </c>
      <c r="B139" s="1185" t="s">
        <v>2188</v>
      </c>
      <c r="C139" s="1185">
        <v>137</v>
      </c>
      <c r="D139" s="1185">
        <v>137</v>
      </c>
      <c r="E139" s="1185">
        <v>161007322</v>
      </c>
      <c r="F139" s="1185">
        <v>57</v>
      </c>
      <c r="G139" s="1185">
        <v>3409.46</v>
      </c>
      <c r="H139" s="1185">
        <v>287.14</v>
      </c>
      <c r="I139" s="1185">
        <v>0</v>
      </c>
      <c r="J139" s="1185"/>
      <c r="K139" s="1185"/>
      <c r="L139" s="1185">
        <v>2</v>
      </c>
      <c r="M139" s="1185">
        <v>35</v>
      </c>
      <c r="N139" s="1185"/>
      <c r="O139" s="1185"/>
      <c r="P139" s="1185"/>
      <c r="Q139" s="1185"/>
      <c r="R139" s="1185"/>
      <c r="S139" s="1185"/>
      <c r="T139" s="1185"/>
      <c r="U139" s="1185">
        <f t="shared" si="4"/>
        <v>0</v>
      </c>
      <c r="V139" s="1185">
        <f t="shared" si="5"/>
        <v>0</v>
      </c>
      <c r="W139" s="1185" t="s">
        <v>257</v>
      </c>
    </row>
    <row r="140" spans="1:24">
      <c r="A140" s="1185">
        <v>138</v>
      </c>
      <c r="B140" s="1185" t="s">
        <v>2188</v>
      </c>
      <c r="C140" s="1185">
        <v>138</v>
      </c>
      <c r="D140" s="1185">
        <v>138</v>
      </c>
      <c r="E140" s="1185">
        <v>161007324</v>
      </c>
      <c r="F140" s="1185">
        <v>56</v>
      </c>
      <c r="G140" s="1185">
        <v>3399.67</v>
      </c>
      <c r="H140" s="1185">
        <v>233.71</v>
      </c>
      <c r="I140" s="1185">
        <v>1.78</v>
      </c>
      <c r="J140" s="1185"/>
      <c r="K140" s="1185"/>
      <c r="L140" s="1185">
        <v>1</v>
      </c>
      <c r="M140" s="1185">
        <v>45</v>
      </c>
      <c r="N140" s="1185"/>
      <c r="O140" s="1185"/>
      <c r="P140" s="1185"/>
      <c r="Q140" s="1185"/>
      <c r="R140" s="1185"/>
      <c r="S140" s="1185"/>
      <c r="T140" s="1185"/>
      <c r="U140" s="1185">
        <f t="shared" si="4"/>
        <v>0</v>
      </c>
      <c r="V140" s="1185">
        <f t="shared" si="5"/>
        <v>0</v>
      </c>
      <c r="W140" s="1185" t="s">
        <v>257</v>
      </c>
    </row>
    <row r="141" spans="1:24">
      <c r="A141" s="1185">
        <v>139</v>
      </c>
      <c r="B141" s="1185" t="s">
        <v>2188</v>
      </c>
      <c r="C141" s="1185">
        <v>139</v>
      </c>
      <c r="D141" s="1185">
        <v>139</v>
      </c>
      <c r="E141" s="1185">
        <v>161007325</v>
      </c>
      <c r="F141" s="1185">
        <v>58</v>
      </c>
      <c r="G141" s="1185">
        <v>3545.44</v>
      </c>
      <c r="H141" s="1185">
        <v>219.75</v>
      </c>
      <c r="I141" s="1185">
        <v>0.79</v>
      </c>
      <c r="J141" s="1185"/>
      <c r="K141" s="1185"/>
      <c r="L141" s="1185">
        <v>1</v>
      </c>
      <c r="M141" s="1185">
        <v>25</v>
      </c>
      <c r="N141" s="1185"/>
      <c r="O141" s="1185"/>
      <c r="P141" s="1185"/>
      <c r="Q141" s="1185"/>
      <c r="R141" s="1185"/>
      <c r="S141" s="1185"/>
      <c r="T141" s="1185"/>
      <c r="U141" s="1185">
        <f t="shared" si="4"/>
        <v>0</v>
      </c>
      <c r="V141" s="1185">
        <f t="shared" si="5"/>
        <v>0</v>
      </c>
      <c r="W141" s="1185" t="s">
        <v>257</v>
      </c>
    </row>
    <row r="142" spans="1:24">
      <c r="A142" s="1185">
        <v>140</v>
      </c>
      <c r="B142" s="1185" t="s">
        <v>2188</v>
      </c>
      <c r="C142" s="1185">
        <v>140</v>
      </c>
      <c r="D142" s="1185">
        <v>140</v>
      </c>
      <c r="E142" s="1185">
        <v>162000104</v>
      </c>
      <c r="F142" s="1185">
        <v>55</v>
      </c>
      <c r="G142" s="1185">
        <v>3370.34</v>
      </c>
      <c r="H142" s="1185">
        <v>194.84</v>
      </c>
      <c r="I142" s="1185">
        <v>10.15</v>
      </c>
      <c r="J142" s="1185"/>
      <c r="K142" s="1185"/>
      <c r="L142" s="1185">
        <v>1</v>
      </c>
      <c r="M142" s="1185">
        <v>35</v>
      </c>
      <c r="N142" s="1185"/>
      <c r="O142" s="1721">
        <v>23690</v>
      </c>
      <c r="P142" s="1185"/>
      <c r="Q142" s="1185"/>
      <c r="R142" s="1185"/>
      <c r="S142" s="1185"/>
      <c r="T142" s="1185"/>
      <c r="U142" s="1721">
        <f t="shared" si="4"/>
        <v>1184.5</v>
      </c>
      <c r="V142" s="1721">
        <f t="shared" si="5"/>
        <v>24874.5</v>
      </c>
      <c r="W142" s="1993" t="s">
        <v>258</v>
      </c>
      <c r="X142" s="1977" t="s">
        <v>690</v>
      </c>
    </row>
    <row r="143" spans="1:24">
      <c r="A143" s="1185">
        <v>141</v>
      </c>
      <c r="B143" s="1185" t="s">
        <v>2188</v>
      </c>
      <c r="C143" s="1185">
        <v>141</v>
      </c>
      <c r="D143" s="1185">
        <v>141</v>
      </c>
      <c r="E143" s="1185">
        <v>161007326</v>
      </c>
      <c r="F143" s="1185">
        <v>57</v>
      </c>
      <c r="G143" s="1185">
        <v>3473.86</v>
      </c>
      <c r="H143" s="1185">
        <v>223.34</v>
      </c>
      <c r="I143" s="1185">
        <v>0.6</v>
      </c>
      <c r="J143" s="1185"/>
      <c r="K143" s="1185"/>
      <c r="L143" s="1185">
        <v>1</v>
      </c>
      <c r="M143" s="1185">
        <v>45</v>
      </c>
      <c r="N143" s="1185"/>
      <c r="O143" s="1185"/>
      <c r="P143" s="1185"/>
      <c r="Q143" s="1185"/>
      <c r="R143" s="1185"/>
      <c r="S143" s="1185"/>
      <c r="T143" s="1185"/>
      <c r="U143" s="1185">
        <f t="shared" si="4"/>
        <v>0</v>
      </c>
      <c r="V143" s="1185">
        <f t="shared" si="5"/>
        <v>0</v>
      </c>
      <c r="W143" s="1185" t="s">
        <v>257</v>
      </c>
    </row>
    <row r="144" spans="1:24">
      <c r="A144" s="1185">
        <v>142</v>
      </c>
      <c r="B144" s="1185" t="s">
        <v>2188</v>
      </c>
      <c r="C144" s="1185">
        <v>142</v>
      </c>
      <c r="D144" s="1185">
        <v>142</v>
      </c>
      <c r="E144" s="1185">
        <v>161007327</v>
      </c>
      <c r="F144" s="1185">
        <v>57</v>
      </c>
      <c r="G144" s="1185">
        <v>3502.27</v>
      </c>
      <c r="H144" s="1185">
        <v>196.52</v>
      </c>
      <c r="I144" s="1185">
        <v>6.38</v>
      </c>
      <c r="J144" s="1185"/>
      <c r="K144" s="1185"/>
      <c r="L144" s="1185">
        <v>1</v>
      </c>
      <c r="M144" s="1185">
        <v>45</v>
      </c>
      <c r="N144" s="1185"/>
      <c r="O144" s="1721">
        <v>23990</v>
      </c>
      <c r="P144" s="1185"/>
      <c r="Q144" s="1185"/>
      <c r="R144" s="1185"/>
      <c r="S144" s="1185"/>
      <c r="T144" s="1185"/>
      <c r="U144" s="1721">
        <f t="shared" si="4"/>
        <v>1199.5</v>
      </c>
      <c r="V144" s="1721">
        <f t="shared" si="5"/>
        <v>25189.5</v>
      </c>
      <c r="W144" s="1185" t="s">
        <v>257</v>
      </c>
      <c r="X144" s="1977" t="s">
        <v>690</v>
      </c>
    </row>
    <row r="145" spans="1:27">
      <c r="A145" s="1185">
        <v>143</v>
      </c>
      <c r="B145" s="1185" t="s">
        <v>2189</v>
      </c>
      <c r="C145" s="1185">
        <v>143</v>
      </c>
      <c r="D145" s="1185">
        <v>143</v>
      </c>
      <c r="E145" s="1185">
        <v>161007328</v>
      </c>
      <c r="F145" s="1185">
        <v>56</v>
      </c>
      <c r="G145" s="1185">
        <v>3402.1</v>
      </c>
      <c r="H145" s="1185">
        <v>221.49</v>
      </c>
      <c r="I145" s="1185">
        <v>0.39</v>
      </c>
      <c r="J145" s="1185"/>
      <c r="K145" s="1185"/>
      <c r="L145" s="1185">
        <v>1</v>
      </c>
      <c r="M145" s="1185">
        <v>50</v>
      </c>
      <c r="N145" s="1185"/>
      <c r="O145" s="1721">
        <v>39280</v>
      </c>
      <c r="P145" s="1185"/>
      <c r="Q145" s="1185"/>
      <c r="R145" s="1185"/>
      <c r="S145" s="1185"/>
      <c r="T145" s="1185"/>
      <c r="U145" s="1721">
        <f t="shared" si="4"/>
        <v>1964</v>
      </c>
      <c r="V145" s="1721">
        <f t="shared" si="5"/>
        <v>41244</v>
      </c>
      <c r="W145" s="1185" t="s">
        <v>257</v>
      </c>
      <c r="X145" s="1977" t="s">
        <v>690</v>
      </c>
    </row>
    <row r="146" spans="1:27">
      <c r="A146" s="1185">
        <v>144</v>
      </c>
      <c r="B146" s="1185" t="s">
        <v>2189</v>
      </c>
      <c r="C146" s="1185">
        <v>144</v>
      </c>
      <c r="D146" s="1185">
        <v>144</v>
      </c>
      <c r="E146" s="1185">
        <v>161007329</v>
      </c>
      <c r="F146" s="1185">
        <v>58</v>
      </c>
      <c r="G146" s="1185">
        <v>3555.26</v>
      </c>
      <c r="H146" s="1185">
        <v>205.13</v>
      </c>
      <c r="I146" s="1185">
        <v>1.59</v>
      </c>
      <c r="J146" s="1185"/>
      <c r="K146" s="1185"/>
      <c r="L146" s="1185">
        <v>1</v>
      </c>
      <c r="M146" s="1185">
        <v>25</v>
      </c>
      <c r="N146" s="1185"/>
      <c r="O146" s="1185"/>
      <c r="P146" s="1185"/>
      <c r="Q146" s="1185"/>
      <c r="R146" s="1185"/>
      <c r="S146" s="1185"/>
      <c r="T146" s="1185"/>
      <c r="U146" s="1185">
        <f t="shared" si="4"/>
        <v>0</v>
      </c>
      <c r="V146" s="1185">
        <f t="shared" si="5"/>
        <v>0</v>
      </c>
      <c r="W146" s="1185" t="s">
        <v>257</v>
      </c>
    </row>
    <row r="147" spans="1:27">
      <c r="A147" s="1185">
        <v>145</v>
      </c>
      <c r="B147" s="1185" t="s">
        <v>2189</v>
      </c>
      <c r="C147" s="1185">
        <v>145</v>
      </c>
      <c r="D147" s="1185">
        <v>145</v>
      </c>
      <c r="E147" s="1185">
        <v>161007330</v>
      </c>
      <c r="F147" s="1185">
        <v>55</v>
      </c>
      <c r="G147" s="1902">
        <v>3381.89</v>
      </c>
      <c r="H147" s="1185">
        <v>181.91</v>
      </c>
      <c r="I147" s="1185">
        <v>0</v>
      </c>
      <c r="J147" s="1185"/>
      <c r="K147" s="1185"/>
      <c r="L147" s="1185">
        <v>1</v>
      </c>
      <c r="M147" s="1185">
        <v>30</v>
      </c>
      <c r="N147" s="1185"/>
      <c r="O147" s="1185"/>
      <c r="P147" s="1185"/>
      <c r="Q147" s="1185"/>
      <c r="R147" s="1185"/>
      <c r="S147" s="1185"/>
      <c r="T147" s="1185"/>
      <c r="U147" s="1185">
        <f t="shared" si="4"/>
        <v>0</v>
      </c>
      <c r="V147" s="1185">
        <f t="shared" si="5"/>
        <v>0</v>
      </c>
      <c r="W147" s="1185" t="s">
        <v>257</v>
      </c>
    </row>
    <row r="148" spans="1:27">
      <c r="A148" s="1185">
        <v>146</v>
      </c>
      <c r="B148" s="1185" t="s">
        <v>2189</v>
      </c>
      <c r="C148" s="1185">
        <v>146</v>
      </c>
      <c r="D148" s="1185">
        <v>146</v>
      </c>
      <c r="E148" s="1185">
        <v>161007331</v>
      </c>
      <c r="F148" s="1185">
        <v>57</v>
      </c>
      <c r="G148" s="1185">
        <v>3457.68</v>
      </c>
      <c r="H148" s="1185">
        <v>234.32</v>
      </c>
      <c r="I148" s="1185">
        <v>1</v>
      </c>
      <c r="J148" s="1185"/>
      <c r="K148" s="1185"/>
      <c r="L148" s="1185">
        <v>1</v>
      </c>
      <c r="M148" s="1185">
        <v>15</v>
      </c>
      <c r="N148" s="1185"/>
      <c r="O148" s="1185"/>
      <c r="P148" s="1185"/>
      <c r="Q148" s="1185"/>
      <c r="R148" s="1185"/>
      <c r="S148" s="1185"/>
      <c r="T148" s="1185"/>
      <c r="U148" s="1185">
        <f t="shared" si="4"/>
        <v>0</v>
      </c>
      <c r="V148" s="1185">
        <f t="shared" si="5"/>
        <v>0</v>
      </c>
      <c r="W148" s="1185" t="s">
        <v>257</v>
      </c>
    </row>
    <row r="149" spans="1:27">
      <c r="A149" s="1185">
        <v>147</v>
      </c>
      <c r="B149" s="1185" t="s">
        <v>2189</v>
      </c>
      <c r="C149" s="1185">
        <v>147</v>
      </c>
      <c r="D149" s="1185">
        <v>147</v>
      </c>
      <c r="E149" s="1185">
        <v>161007332</v>
      </c>
      <c r="F149" s="1185">
        <v>59</v>
      </c>
      <c r="G149" s="1185">
        <v>3617.26</v>
      </c>
      <c r="H149" s="1185">
        <v>205.12</v>
      </c>
      <c r="I149" s="1185">
        <v>1.38</v>
      </c>
      <c r="J149" s="1185"/>
      <c r="K149" s="1185"/>
      <c r="L149" s="1185">
        <v>1</v>
      </c>
      <c r="M149" s="1185">
        <v>25</v>
      </c>
      <c r="N149" s="1185"/>
      <c r="O149" s="1185"/>
      <c r="P149" s="1185"/>
      <c r="Q149" s="1185"/>
      <c r="R149" s="1185"/>
      <c r="S149" s="1185"/>
      <c r="T149" s="1185"/>
      <c r="U149" s="1185">
        <f t="shared" si="4"/>
        <v>0</v>
      </c>
      <c r="V149" s="1185">
        <f t="shared" si="5"/>
        <v>0</v>
      </c>
      <c r="W149" s="1185" t="s">
        <v>257</v>
      </c>
    </row>
    <row r="150" spans="1:27">
      <c r="A150" s="1185">
        <v>148</v>
      </c>
      <c r="B150" s="1185" t="s">
        <v>2189</v>
      </c>
      <c r="C150" s="1185">
        <v>148</v>
      </c>
      <c r="D150" s="1185">
        <v>149</v>
      </c>
      <c r="E150" s="1185">
        <v>161007333</v>
      </c>
      <c r="F150" s="1185">
        <v>58</v>
      </c>
      <c r="G150" s="1185">
        <v>3307.08</v>
      </c>
      <c r="H150" s="1185">
        <v>212.94</v>
      </c>
      <c r="I150" s="1185">
        <v>1.38</v>
      </c>
      <c r="J150" s="1185"/>
      <c r="K150" s="1185"/>
      <c r="L150" s="1185">
        <v>1</v>
      </c>
      <c r="M150" s="1185">
        <v>10</v>
      </c>
      <c r="N150" s="1185"/>
      <c r="O150" s="1185"/>
      <c r="P150" s="1185"/>
      <c r="Q150" s="1185"/>
      <c r="R150" s="1185"/>
      <c r="S150" s="1185"/>
      <c r="T150" s="1185"/>
      <c r="U150" s="1185">
        <f t="shared" si="4"/>
        <v>0</v>
      </c>
      <c r="V150" s="1185">
        <f t="shared" si="5"/>
        <v>0</v>
      </c>
      <c r="W150" s="1185" t="s">
        <v>257</v>
      </c>
    </row>
    <row r="151" spans="1:27">
      <c r="A151" s="1185">
        <v>149</v>
      </c>
      <c r="B151" s="1185" t="s">
        <v>2189</v>
      </c>
      <c r="C151" s="1185">
        <v>149</v>
      </c>
      <c r="D151" s="1185">
        <v>150</v>
      </c>
      <c r="E151" s="1185">
        <v>161007334</v>
      </c>
      <c r="F151" s="1185">
        <v>59</v>
      </c>
      <c r="G151" s="1185">
        <v>3552.84</v>
      </c>
      <c r="H151" s="1185">
        <v>207.56</v>
      </c>
      <c r="I151" s="1185">
        <v>0</v>
      </c>
      <c r="J151" s="1185"/>
      <c r="K151" s="1185"/>
      <c r="L151" s="1185">
        <v>1</v>
      </c>
      <c r="M151" s="1185">
        <v>30</v>
      </c>
      <c r="N151" s="1185"/>
      <c r="O151" s="1185"/>
      <c r="P151" s="1185"/>
      <c r="Q151" s="1185"/>
      <c r="R151" s="1185"/>
      <c r="S151" s="1185"/>
      <c r="T151" s="1185"/>
      <c r="U151" s="1185">
        <f t="shared" si="4"/>
        <v>0</v>
      </c>
      <c r="V151" s="1185">
        <f t="shared" si="5"/>
        <v>0</v>
      </c>
      <c r="W151" s="1185" t="s">
        <v>257</v>
      </c>
    </row>
    <row r="152" spans="1:27">
      <c r="A152" s="1185">
        <v>150</v>
      </c>
      <c r="B152" s="1185" t="s">
        <v>2190</v>
      </c>
      <c r="C152" s="1185">
        <v>150</v>
      </c>
      <c r="D152" s="1185">
        <v>151</v>
      </c>
      <c r="E152" s="1185">
        <v>161007335</v>
      </c>
      <c r="F152" s="1185">
        <v>58</v>
      </c>
      <c r="G152" s="1185">
        <v>3619.04</v>
      </c>
      <c r="H152" s="1185">
        <v>255.16</v>
      </c>
      <c r="I152" s="1185">
        <v>0</v>
      </c>
      <c r="J152" s="1185"/>
      <c r="K152" s="1185"/>
      <c r="L152" s="1185">
        <v>2</v>
      </c>
      <c r="M152" s="1185">
        <v>0</v>
      </c>
      <c r="N152" s="1185"/>
      <c r="O152" s="1185"/>
      <c r="P152" s="1185"/>
      <c r="Q152" s="1185"/>
      <c r="R152" s="1185"/>
      <c r="S152" s="1185"/>
      <c r="T152" s="1185"/>
      <c r="U152" s="1185">
        <f t="shared" si="4"/>
        <v>0</v>
      </c>
      <c r="V152" s="1185">
        <f t="shared" si="5"/>
        <v>0</v>
      </c>
      <c r="W152" s="1185" t="s">
        <v>257</v>
      </c>
    </row>
    <row r="153" spans="1:27">
      <c r="A153" s="1185">
        <v>151</v>
      </c>
      <c r="B153" s="1185" t="s">
        <v>2190</v>
      </c>
      <c r="C153" s="1185">
        <v>151</v>
      </c>
      <c r="D153" s="1185">
        <v>152</v>
      </c>
      <c r="E153" s="1185">
        <v>161007336</v>
      </c>
      <c r="F153" s="1185">
        <v>59</v>
      </c>
      <c r="G153" s="1185">
        <v>3509.24</v>
      </c>
      <c r="H153" s="1185">
        <v>199.16</v>
      </c>
      <c r="I153" s="1185">
        <v>0</v>
      </c>
      <c r="J153" s="1185"/>
      <c r="K153" s="1185"/>
      <c r="L153" s="1185">
        <v>1</v>
      </c>
      <c r="M153" s="1185">
        <v>20</v>
      </c>
      <c r="N153" s="1185"/>
      <c r="O153" s="1185"/>
      <c r="P153" s="1185"/>
      <c r="Q153" s="1185"/>
      <c r="R153" s="1185"/>
      <c r="S153" s="1185"/>
      <c r="T153" s="1185"/>
      <c r="U153" s="1185">
        <f t="shared" si="4"/>
        <v>0</v>
      </c>
      <c r="V153" s="1185">
        <f t="shared" si="5"/>
        <v>0</v>
      </c>
      <c r="W153" s="1185" t="s">
        <v>257</v>
      </c>
    </row>
    <row r="154" spans="1:27">
      <c r="A154" s="1185">
        <v>152</v>
      </c>
      <c r="B154" s="1185" t="s">
        <v>2190</v>
      </c>
      <c r="C154" s="1185">
        <v>152</v>
      </c>
      <c r="D154" s="1185">
        <v>153</v>
      </c>
      <c r="E154" s="1185">
        <v>161007337</v>
      </c>
      <c r="F154" s="1185">
        <v>54</v>
      </c>
      <c r="G154" s="1185">
        <v>3627.44</v>
      </c>
      <c r="H154" s="1185">
        <v>212.5</v>
      </c>
      <c r="I154" s="1185">
        <v>0.8</v>
      </c>
      <c r="J154" s="1185"/>
      <c r="K154" s="1185"/>
      <c r="L154" s="1185">
        <v>1</v>
      </c>
      <c r="M154" s="1185">
        <v>20</v>
      </c>
      <c r="N154" s="1185"/>
      <c r="O154" s="1185"/>
      <c r="P154" s="1185"/>
      <c r="Q154" s="1185"/>
      <c r="R154" s="1185"/>
      <c r="S154" s="1185"/>
      <c r="T154" s="1185"/>
      <c r="U154" s="1185">
        <f t="shared" si="4"/>
        <v>0</v>
      </c>
      <c r="V154" s="1185">
        <f t="shared" si="5"/>
        <v>0</v>
      </c>
      <c r="W154" s="1185" t="s">
        <v>257</v>
      </c>
    </row>
    <row r="155" spans="1:27" s="1848" customFormat="1">
      <c r="A155" s="1185">
        <v>153</v>
      </c>
      <c r="B155" s="1185" t="s">
        <v>2190</v>
      </c>
      <c r="C155" s="1185">
        <v>153</v>
      </c>
      <c r="D155" s="1185">
        <v>154</v>
      </c>
      <c r="E155" s="1185">
        <v>161007338</v>
      </c>
      <c r="F155" s="1185">
        <v>57</v>
      </c>
      <c r="G155" s="1185">
        <v>3287.1</v>
      </c>
      <c r="H155" s="1185">
        <v>218.52</v>
      </c>
      <c r="I155" s="1185">
        <v>3.19</v>
      </c>
      <c r="J155" s="1185"/>
      <c r="K155" s="1185"/>
      <c r="L155" s="1185">
        <v>1</v>
      </c>
      <c r="M155" s="1185">
        <v>5</v>
      </c>
      <c r="N155" s="1185"/>
      <c r="O155" s="1185"/>
      <c r="P155" s="1185"/>
      <c r="Q155" s="1185"/>
      <c r="R155" s="1185"/>
      <c r="S155" s="1185"/>
      <c r="T155" s="1185"/>
      <c r="U155" s="1185">
        <f t="shared" si="4"/>
        <v>0</v>
      </c>
      <c r="V155" s="1185">
        <f t="shared" si="5"/>
        <v>0</v>
      </c>
      <c r="W155" s="1185" t="s">
        <v>257</v>
      </c>
      <c r="X155" s="1968"/>
    </row>
    <row r="156" spans="1:27" s="1919" customFormat="1">
      <c r="A156" s="1721">
        <v>154</v>
      </c>
      <c r="B156" s="1721" t="s">
        <v>2190</v>
      </c>
      <c r="C156" s="1721">
        <v>154</v>
      </c>
      <c r="D156" s="1721">
        <v>155</v>
      </c>
      <c r="E156" s="1721">
        <v>161007343</v>
      </c>
      <c r="F156" s="1721">
        <v>58</v>
      </c>
      <c r="G156" s="1721">
        <v>3809.93</v>
      </c>
      <c r="H156" s="1721">
        <v>232.27</v>
      </c>
      <c r="I156" s="1721">
        <v>12.6</v>
      </c>
      <c r="J156" s="1721"/>
      <c r="K156" s="1721"/>
      <c r="L156" s="1721">
        <v>2</v>
      </c>
      <c r="M156" s="1721">
        <v>0</v>
      </c>
      <c r="N156" s="1721"/>
      <c r="O156" s="1721">
        <v>24140</v>
      </c>
      <c r="P156" s="1721"/>
      <c r="Q156" s="1721"/>
      <c r="R156" s="1721"/>
      <c r="S156" s="1721"/>
      <c r="T156" s="1721"/>
      <c r="U156" s="1721">
        <f t="shared" si="4"/>
        <v>1207</v>
      </c>
      <c r="V156" s="1721">
        <f t="shared" si="5"/>
        <v>25347</v>
      </c>
      <c r="W156" s="1721" t="s">
        <v>257</v>
      </c>
      <c r="X156" s="1915" t="s">
        <v>2192</v>
      </c>
      <c r="Y156" s="139"/>
      <c r="Z156" s="139"/>
      <c r="AA156" s="139"/>
    </row>
    <row r="157" spans="1:27">
      <c r="A157" s="1185">
        <v>155</v>
      </c>
      <c r="B157" s="1185" t="s">
        <v>2191</v>
      </c>
      <c r="C157" s="1185">
        <v>155</v>
      </c>
      <c r="D157" s="1185">
        <v>156</v>
      </c>
      <c r="E157" s="1185">
        <v>161007339</v>
      </c>
      <c r="F157" s="1185">
        <v>59</v>
      </c>
      <c r="G157" s="1185">
        <v>3614.67</v>
      </c>
      <c r="H157" s="1185">
        <v>212.9</v>
      </c>
      <c r="I157" s="1185">
        <v>6.35</v>
      </c>
      <c r="J157" s="1185"/>
      <c r="K157" s="1185"/>
      <c r="L157" s="1185">
        <v>2</v>
      </c>
      <c r="M157" s="1185">
        <v>0</v>
      </c>
      <c r="N157" s="1185"/>
      <c r="O157" s="1721">
        <v>24290</v>
      </c>
      <c r="P157" s="1185"/>
      <c r="Q157" s="1185"/>
      <c r="R157" s="1185"/>
      <c r="S157" s="1185"/>
      <c r="T157" s="1185"/>
      <c r="U157" s="1721">
        <f t="shared" si="4"/>
        <v>1214.5</v>
      </c>
      <c r="V157" s="1721">
        <f t="shared" si="5"/>
        <v>25504.5</v>
      </c>
      <c r="W157" s="1185" t="s">
        <v>257</v>
      </c>
      <c r="X157" s="1977" t="s">
        <v>690</v>
      </c>
    </row>
    <row r="158" spans="1:27">
      <c r="A158" s="1185">
        <v>156</v>
      </c>
      <c r="B158" s="1185" t="s">
        <v>2191</v>
      </c>
      <c r="C158" s="1185">
        <v>156</v>
      </c>
      <c r="D158" s="1185">
        <v>157</v>
      </c>
      <c r="E158" s="1185">
        <v>161007340</v>
      </c>
      <c r="F158" s="1185">
        <v>56</v>
      </c>
      <c r="G158" s="1185">
        <v>3370.26</v>
      </c>
      <c r="H158" s="1185">
        <v>265.13</v>
      </c>
      <c r="I158" s="1185">
        <v>0.99</v>
      </c>
      <c r="J158" s="1185"/>
      <c r="K158" s="1185"/>
      <c r="L158" s="1185">
        <v>2</v>
      </c>
      <c r="M158" s="1185">
        <v>15</v>
      </c>
      <c r="N158" s="1185"/>
      <c r="O158" s="1185"/>
      <c r="P158" s="1185"/>
      <c r="Q158" s="1185"/>
      <c r="R158" s="1185"/>
      <c r="S158" s="1185"/>
      <c r="T158" s="1185"/>
      <c r="U158" s="1185">
        <f t="shared" si="4"/>
        <v>0</v>
      </c>
      <c r="V158" s="1185">
        <f t="shared" si="5"/>
        <v>0</v>
      </c>
      <c r="W158" s="1185" t="s">
        <v>257</v>
      </c>
      <c r="X158" s="1967"/>
    </row>
    <row r="159" spans="1:27">
      <c r="A159" s="1185">
        <v>157</v>
      </c>
      <c r="B159" s="1185" t="s">
        <v>2191</v>
      </c>
      <c r="C159" s="1185">
        <v>157</v>
      </c>
      <c r="D159" s="1185">
        <v>158</v>
      </c>
      <c r="E159" s="1185">
        <v>161007341</v>
      </c>
      <c r="F159" s="1185">
        <v>59</v>
      </c>
      <c r="G159" s="1185">
        <v>3566.07</v>
      </c>
      <c r="H159" s="1185">
        <v>253.93</v>
      </c>
      <c r="I159" s="1185">
        <v>1.8</v>
      </c>
      <c r="J159" s="1185"/>
      <c r="K159" s="1185"/>
      <c r="L159" s="1185">
        <v>2</v>
      </c>
      <c r="M159" s="1185">
        <v>5</v>
      </c>
      <c r="N159" s="1185"/>
      <c r="O159" s="1185"/>
      <c r="P159" s="1185"/>
      <c r="Q159" s="1185"/>
      <c r="R159" s="1185"/>
      <c r="S159" s="1185"/>
      <c r="T159" s="1185"/>
      <c r="U159" s="1185">
        <f t="shared" si="4"/>
        <v>0</v>
      </c>
      <c r="V159" s="1185">
        <f t="shared" si="5"/>
        <v>0</v>
      </c>
      <c r="W159" s="1185" t="s">
        <v>257</v>
      </c>
      <c r="X159" s="1967"/>
    </row>
    <row r="160" spans="1:27">
      <c r="A160" s="1185">
        <v>158</v>
      </c>
      <c r="B160" s="1185" t="s">
        <v>2191</v>
      </c>
      <c r="C160" s="1185">
        <v>158</v>
      </c>
      <c r="D160" s="1185">
        <v>159</v>
      </c>
      <c r="E160" s="1185">
        <v>161007342</v>
      </c>
      <c r="F160" s="1185">
        <v>58</v>
      </c>
      <c r="G160" s="1185">
        <v>3483.89</v>
      </c>
      <c r="H160" s="1185">
        <v>266.51</v>
      </c>
      <c r="I160" s="1185">
        <v>0</v>
      </c>
      <c r="J160" s="1185"/>
      <c r="K160" s="1185"/>
      <c r="L160" s="1185">
        <v>2</v>
      </c>
      <c r="M160" s="1185">
        <v>0</v>
      </c>
      <c r="N160" s="1185"/>
      <c r="O160" s="1185"/>
      <c r="P160" s="1185"/>
      <c r="Q160" s="1185"/>
      <c r="R160" s="1185"/>
      <c r="S160" s="1185"/>
      <c r="T160" s="1185"/>
      <c r="U160" s="1185">
        <f t="shared" si="4"/>
        <v>0</v>
      </c>
      <c r="V160" s="1185">
        <f t="shared" si="5"/>
        <v>0</v>
      </c>
      <c r="W160" s="1185" t="s">
        <v>257</v>
      </c>
      <c r="X160" s="1967"/>
    </row>
    <row r="161" spans="1:24">
      <c r="A161" s="1185">
        <v>159</v>
      </c>
      <c r="B161" s="1185" t="s">
        <v>2191</v>
      </c>
      <c r="C161" s="1185">
        <v>159</v>
      </c>
      <c r="D161" s="1185">
        <v>160</v>
      </c>
      <c r="E161" s="1185">
        <v>161007344</v>
      </c>
      <c r="F161" s="1185">
        <v>59</v>
      </c>
      <c r="G161" s="1185">
        <v>3539.65</v>
      </c>
      <c r="H161" s="1185">
        <v>284.14999999999998</v>
      </c>
      <c r="I161" s="1185">
        <v>0</v>
      </c>
      <c r="J161" s="1185"/>
      <c r="K161" s="1185"/>
      <c r="L161" s="1185">
        <v>1</v>
      </c>
      <c r="M161" s="1185">
        <v>55</v>
      </c>
      <c r="N161" s="1185"/>
      <c r="O161" s="1185"/>
      <c r="P161" s="1185"/>
      <c r="Q161" s="1185"/>
      <c r="R161" s="1185"/>
      <c r="S161" s="1185"/>
      <c r="T161" s="1185"/>
      <c r="U161" s="1185">
        <f t="shared" si="4"/>
        <v>0</v>
      </c>
      <c r="V161" s="1185">
        <f t="shared" si="5"/>
        <v>0</v>
      </c>
      <c r="W161" s="1185" t="s">
        <v>257</v>
      </c>
      <c r="X161" s="1967"/>
    </row>
    <row r="162" spans="1:24">
      <c r="A162" s="1185">
        <v>160</v>
      </c>
      <c r="B162" s="1185" t="s">
        <v>2191</v>
      </c>
      <c r="C162" s="1185">
        <v>160</v>
      </c>
      <c r="D162" s="1185">
        <v>161</v>
      </c>
      <c r="E162" s="1185">
        <v>161007345</v>
      </c>
      <c r="F162" s="1185">
        <v>60</v>
      </c>
      <c r="G162" s="1185">
        <v>3618.03</v>
      </c>
      <c r="H162" s="1185">
        <v>273.57</v>
      </c>
      <c r="I162" s="1185">
        <v>0</v>
      </c>
      <c r="J162" s="1185"/>
      <c r="K162" s="1185"/>
      <c r="L162" s="1185">
        <v>2</v>
      </c>
      <c r="M162" s="1185">
        <v>15</v>
      </c>
      <c r="N162" s="1185"/>
      <c r="O162" s="1185"/>
      <c r="P162" s="1185"/>
      <c r="Q162" s="1185"/>
      <c r="R162" s="1185"/>
      <c r="S162" s="1185"/>
      <c r="T162" s="1185"/>
      <c r="U162" s="1185">
        <f t="shared" si="4"/>
        <v>0</v>
      </c>
      <c r="V162" s="1185">
        <f t="shared" si="5"/>
        <v>0</v>
      </c>
      <c r="W162" s="1185" t="s">
        <v>257</v>
      </c>
      <c r="X162" s="1967"/>
    </row>
    <row r="163" spans="1:24">
      <c r="A163" s="1185">
        <v>161</v>
      </c>
      <c r="B163" s="1185" t="s">
        <v>2191</v>
      </c>
      <c r="C163" s="1185">
        <v>161</v>
      </c>
      <c r="D163" s="1185">
        <v>162</v>
      </c>
      <c r="E163" s="1185">
        <v>161007346</v>
      </c>
      <c r="F163" s="1185">
        <v>55</v>
      </c>
      <c r="G163" s="1185">
        <v>3291.67</v>
      </c>
      <c r="H163" s="1185">
        <v>281.52</v>
      </c>
      <c r="I163" s="1185">
        <v>3.79</v>
      </c>
      <c r="J163" s="1185"/>
      <c r="K163" s="1185"/>
      <c r="L163" s="1185">
        <v>1</v>
      </c>
      <c r="M163" s="1185">
        <v>55</v>
      </c>
      <c r="N163" s="1185"/>
      <c r="O163" s="1185"/>
      <c r="P163" s="1185"/>
      <c r="Q163" s="1185"/>
      <c r="R163" s="1185"/>
      <c r="S163" s="1185"/>
      <c r="T163" s="1185"/>
      <c r="U163" s="1185">
        <f t="shared" si="4"/>
        <v>0</v>
      </c>
      <c r="V163" s="1185">
        <f t="shared" si="5"/>
        <v>0</v>
      </c>
      <c r="W163" s="1185" t="s">
        <v>257</v>
      </c>
      <c r="X163" s="1967"/>
    </row>
    <row r="164" spans="1:24">
      <c r="A164" s="1185">
        <v>162</v>
      </c>
      <c r="B164" s="1185" t="s">
        <v>2191</v>
      </c>
      <c r="C164" s="1185">
        <v>162</v>
      </c>
      <c r="D164" s="1185">
        <v>163</v>
      </c>
      <c r="E164" s="1185">
        <v>161007347</v>
      </c>
      <c r="F164" s="1185">
        <v>56</v>
      </c>
      <c r="G164" s="1185">
        <v>3335.27</v>
      </c>
      <c r="H164" s="1185">
        <v>296.33</v>
      </c>
      <c r="I164" s="1185">
        <v>0</v>
      </c>
      <c r="J164" s="1185"/>
      <c r="K164" s="1185"/>
      <c r="L164" s="1185">
        <v>2</v>
      </c>
      <c r="M164" s="1185">
        <v>0</v>
      </c>
      <c r="N164" s="1185"/>
      <c r="O164" s="1185"/>
      <c r="P164" s="1185"/>
      <c r="Q164" s="1185"/>
      <c r="R164" s="1185"/>
      <c r="S164" s="1185"/>
      <c r="T164" s="1185"/>
      <c r="U164" s="1185">
        <f t="shared" si="4"/>
        <v>0</v>
      </c>
      <c r="V164" s="1185">
        <f t="shared" si="5"/>
        <v>0</v>
      </c>
      <c r="W164" s="1185" t="s">
        <v>257</v>
      </c>
      <c r="X164" s="1967"/>
    </row>
    <row r="165" spans="1:24">
      <c r="A165" s="1185">
        <v>163</v>
      </c>
      <c r="B165" s="1185" t="s">
        <v>2193</v>
      </c>
      <c r="C165" s="1185">
        <v>163</v>
      </c>
      <c r="D165" s="1185">
        <v>164</v>
      </c>
      <c r="E165" s="1185">
        <v>161007348</v>
      </c>
      <c r="F165" s="1185">
        <v>59</v>
      </c>
      <c r="G165" s="1185">
        <v>3584.05</v>
      </c>
      <c r="H165" s="1185">
        <v>240.34</v>
      </c>
      <c r="I165" s="1185">
        <v>0.59</v>
      </c>
      <c r="J165" s="1185"/>
      <c r="K165" s="1185"/>
      <c r="L165" s="1185">
        <v>1</v>
      </c>
      <c r="M165" s="1185">
        <v>40</v>
      </c>
      <c r="N165" s="1185"/>
      <c r="O165" s="1185"/>
      <c r="P165" s="1185"/>
      <c r="Q165" s="1185"/>
      <c r="R165" s="1185"/>
      <c r="S165" s="1185"/>
      <c r="T165" s="1185"/>
      <c r="U165" s="1185">
        <f t="shared" si="4"/>
        <v>0</v>
      </c>
      <c r="V165" s="1185">
        <f t="shared" si="5"/>
        <v>0</v>
      </c>
      <c r="W165" s="1185" t="s">
        <v>257</v>
      </c>
      <c r="X165" s="1967"/>
    </row>
    <row r="166" spans="1:24">
      <c r="A166" s="1185">
        <v>164</v>
      </c>
      <c r="B166" s="1185" t="s">
        <v>2193</v>
      </c>
      <c r="C166" s="1185">
        <v>164</v>
      </c>
      <c r="D166" s="1185">
        <v>165</v>
      </c>
      <c r="E166" s="1185">
        <v>161007349</v>
      </c>
      <c r="F166" s="1185">
        <v>58</v>
      </c>
      <c r="G166" s="1185">
        <v>3450.84</v>
      </c>
      <c r="H166" s="1185">
        <v>313.56</v>
      </c>
      <c r="I166" s="1185">
        <v>0</v>
      </c>
      <c r="J166" s="1185"/>
      <c r="K166" s="1185"/>
      <c r="L166" s="1185">
        <v>1</v>
      </c>
      <c r="M166" s="1185">
        <v>45</v>
      </c>
      <c r="N166" s="1185"/>
      <c r="O166" s="1185"/>
      <c r="P166" s="1185"/>
      <c r="Q166" s="1185"/>
      <c r="R166" s="1185"/>
      <c r="S166" s="1185"/>
      <c r="T166" s="1185"/>
      <c r="U166" s="1185">
        <f t="shared" si="4"/>
        <v>0</v>
      </c>
      <c r="V166" s="1185">
        <f t="shared" si="5"/>
        <v>0</v>
      </c>
      <c r="W166" s="1185" t="s">
        <v>257</v>
      </c>
      <c r="X166" s="1967"/>
    </row>
    <row r="167" spans="1:24">
      <c r="A167" s="1185">
        <v>165</v>
      </c>
      <c r="B167" s="1185" t="s">
        <v>2193</v>
      </c>
      <c r="C167" s="1185">
        <v>165</v>
      </c>
      <c r="D167" s="1185">
        <v>166</v>
      </c>
      <c r="E167" s="1185">
        <v>161007350</v>
      </c>
      <c r="F167" s="1185">
        <v>59</v>
      </c>
      <c r="G167" s="1185">
        <v>3573.07</v>
      </c>
      <c r="H167" s="1185">
        <v>246.53</v>
      </c>
      <c r="I167" s="1185">
        <v>1.4</v>
      </c>
      <c r="J167" s="1185"/>
      <c r="K167" s="1185"/>
      <c r="L167" s="1185">
        <v>1</v>
      </c>
      <c r="M167" s="1185">
        <v>40</v>
      </c>
      <c r="N167" s="1185"/>
      <c r="O167" s="1185"/>
      <c r="P167" s="1185"/>
      <c r="Q167" s="1185"/>
      <c r="R167" s="1185"/>
      <c r="S167" s="1185"/>
      <c r="T167" s="1185"/>
      <c r="U167" s="1185">
        <f t="shared" si="4"/>
        <v>0</v>
      </c>
      <c r="V167" s="1185">
        <f t="shared" si="5"/>
        <v>0</v>
      </c>
      <c r="W167" s="1185" t="s">
        <v>257</v>
      </c>
      <c r="X167" s="1967"/>
    </row>
    <row r="168" spans="1:24">
      <c r="A168" s="1185">
        <v>166</v>
      </c>
      <c r="B168" s="1185" t="s">
        <v>2193</v>
      </c>
      <c r="C168" s="1185">
        <v>166</v>
      </c>
      <c r="D168" s="1185">
        <v>167</v>
      </c>
      <c r="E168" s="1185">
        <v>161007351</v>
      </c>
      <c r="F168" s="1185">
        <v>58</v>
      </c>
      <c r="G168" s="1185">
        <v>3509.87</v>
      </c>
      <c r="H168" s="1185">
        <v>249.93</v>
      </c>
      <c r="I168" s="1185">
        <v>2.79</v>
      </c>
      <c r="J168" s="1185"/>
      <c r="K168" s="1185"/>
      <c r="L168" s="1185">
        <v>1</v>
      </c>
      <c r="M168" s="1185">
        <v>50</v>
      </c>
      <c r="N168" s="1185"/>
      <c r="O168" s="1721">
        <v>25820</v>
      </c>
      <c r="P168" s="1185"/>
      <c r="Q168" s="1185"/>
      <c r="R168" s="1185"/>
      <c r="S168" s="1185"/>
      <c r="T168" s="1185"/>
      <c r="U168" s="1721">
        <f t="shared" si="4"/>
        <v>1291</v>
      </c>
      <c r="V168" s="1721">
        <f t="shared" si="5"/>
        <v>27111</v>
      </c>
      <c r="W168" s="1185" t="s">
        <v>257</v>
      </c>
      <c r="X168" s="2026" t="s">
        <v>690</v>
      </c>
    </row>
    <row r="169" spans="1:24">
      <c r="A169" s="1185">
        <v>167</v>
      </c>
      <c r="B169" s="1185" t="s">
        <v>2193</v>
      </c>
      <c r="C169" s="1185">
        <v>167</v>
      </c>
      <c r="D169" s="1185">
        <v>168</v>
      </c>
      <c r="E169" s="1185">
        <v>161007352</v>
      </c>
      <c r="F169" s="1185">
        <v>58</v>
      </c>
      <c r="G169" s="1185">
        <v>3527.84</v>
      </c>
      <c r="H169" s="1185">
        <v>237.14</v>
      </c>
      <c r="I169" s="1185">
        <v>0.57999999999999996</v>
      </c>
      <c r="J169" s="1185"/>
      <c r="K169" s="1185"/>
      <c r="L169" s="1185">
        <v>1</v>
      </c>
      <c r="M169" s="1185">
        <v>55</v>
      </c>
      <c r="N169" s="1185"/>
      <c r="O169" s="1185"/>
      <c r="P169" s="1185"/>
      <c r="Q169" s="1185"/>
      <c r="R169" s="1185"/>
      <c r="S169" s="1185"/>
      <c r="T169" s="1185"/>
      <c r="U169" s="1185">
        <f t="shared" si="4"/>
        <v>0</v>
      </c>
      <c r="V169" s="1185">
        <f t="shared" si="5"/>
        <v>0</v>
      </c>
      <c r="W169" s="1185" t="s">
        <v>257</v>
      </c>
      <c r="X169" s="1967"/>
    </row>
    <row r="170" spans="1:24">
      <c r="A170" s="1185">
        <v>168</v>
      </c>
      <c r="B170" s="1185" t="s">
        <v>2203</v>
      </c>
      <c r="C170" s="1185">
        <v>168</v>
      </c>
      <c r="D170" s="1185">
        <v>169</v>
      </c>
      <c r="E170" s="1185">
        <v>161007353</v>
      </c>
      <c r="F170" s="1185">
        <v>58</v>
      </c>
      <c r="G170" s="1185">
        <v>3456.68</v>
      </c>
      <c r="H170" s="1185">
        <v>296.52</v>
      </c>
      <c r="I170" s="1185">
        <v>0</v>
      </c>
      <c r="J170" s="1185"/>
      <c r="K170" s="1185"/>
      <c r="L170" s="1185">
        <v>2</v>
      </c>
      <c r="M170" s="1185">
        <v>20</v>
      </c>
      <c r="N170" s="1185"/>
      <c r="O170" s="1185"/>
      <c r="P170" s="1185"/>
      <c r="Q170" s="1185"/>
      <c r="R170" s="1185"/>
      <c r="S170" s="1185"/>
      <c r="T170" s="1185"/>
      <c r="U170" s="1185">
        <f t="shared" si="4"/>
        <v>0</v>
      </c>
      <c r="V170" s="1185">
        <f t="shared" si="5"/>
        <v>0</v>
      </c>
      <c r="W170" s="1185" t="s">
        <v>257</v>
      </c>
      <c r="X170" s="1967"/>
    </row>
    <row r="171" spans="1:24">
      <c r="A171" s="1185">
        <v>169</v>
      </c>
      <c r="B171" s="1185" t="s">
        <v>2203</v>
      </c>
      <c r="C171" s="1185">
        <v>169</v>
      </c>
      <c r="D171" s="1185">
        <v>170</v>
      </c>
      <c r="E171" s="1185">
        <v>161007354</v>
      </c>
      <c r="F171" s="1185">
        <v>59</v>
      </c>
      <c r="G171" s="1185">
        <v>3570.46</v>
      </c>
      <c r="H171" s="1185">
        <v>250.93</v>
      </c>
      <c r="I171" s="1185">
        <v>0.39</v>
      </c>
      <c r="J171" s="1185"/>
      <c r="K171" s="1185"/>
      <c r="L171" s="1185">
        <v>1</v>
      </c>
      <c r="M171" s="1185">
        <v>50</v>
      </c>
      <c r="N171" s="1185"/>
      <c r="O171" s="1185"/>
      <c r="P171" s="1185"/>
      <c r="Q171" s="1185"/>
      <c r="R171" s="1185"/>
      <c r="S171" s="1185"/>
      <c r="T171" s="1185"/>
      <c r="U171" s="1185">
        <f t="shared" si="4"/>
        <v>0</v>
      </c>
      <c r="V171" s="1185">
        <f t="shared" si="5"/>
        <v>0</v>
      </c>
      <c r="W171" s="1185" t="s">
        <v>257</v>
      </c>
      <c r="X171" s="1967"/>
    </row>
    <row r="172" spans="1:24">
      <c r="A172" s="1185">
        <v>170</v>
      </c>
      <c r="B172" s="1185" t="s">
        <v>2203</v>
      </c>
      <c r="C172" s="1185">
        <v>170</v>
      </c>
      <c r="D172" s="1185">
        <v>171</v>
      </c>
      <c r="E172" s="1185">
        <v>161007355</v>
      </c>
      <c r="F172" s="1185">
        <v>59</v>
      </c>
      <c r="G172" s="1185">
        <v>3564.05</v>
      </c>
      <c r="H172" s="1185">
        <v>260.14999999999998</v>
      </c>
      <c r="I172" s="1185">
        <v>0.4</v>
      </c>
      <c r="J172" s="1185"/>
      <c r="K172" s="1185"/>
      <c r="L172" s="1185">
        <v>1</v>
      </c>
      <c r="M172" s="1185">
        <v>40</v>
      </c>
      <c r="N172" s="1185"/>
      <c r="O172" s="1185"/>
      <c r="P172" s="1185"/>
      <c r="Q172" s="1185"/>
      <c r="R172" s="1185"/>
      <c r="S172" s="1185"/>
      <c r="T172" s="1185"/>
      <c r="U172" s="1185">
        <f t="shared" si="4"/>
        <v>0</v>
      </c>
      <c r="V172" s="1185">
        <f t="shared" si="5"/>
        <v>0</v>
      </c>
      <c r="W172" s="1185" t="s">
        <v>257</v>
      </c>
      <c r="X172" s="1967"/>
    </row>
    <row r="173" spans="1:24">
      <c r="A173" s="1185">
        <v>171</v>
      </c>
      <c r="B173" s="1185" t="s">
        <v>2203</v>
      </c>
      <c r="C173" s="1185">
        <v>171</v>
      </c>
      <c r="D173" s="1185">
        <v>172</v>
      </c>
      <c r="E173" s="1185">
        <v>161007356</v>
      </c>
      <c r="F173" s="1185">
        <v>54</v>
      </c>
      <c r="G173" s="1185">
        <v>3246.49</v>
      </c>
      <c r="H173" s="1185">
        <v>255.51</v>
      </c>
      <c r="I173" s="1185">
        <v>0.4</v>
      </c>
      <c r="J173" s="1185"/>
      <c r="K173" s="1185"/>
      <c r="L173" s="1185">
        <v>1</v>
      </c>
      <c r="M173" s="1185">
        <v>45</v>
      </c>
      <c r="N173" s="1185"/>
      <c r="O173" s="1185"/>
      <c r="P173" s="1185"/>
      <c r="Q173" s="1185"/>
      <c r="R173" s="1185"/>
      <c r="S173" s="1185"/>
      <c r="T173" s="1185"/>
      <c r="U173" s="1185">
        <f t="shared" si="4"/>
        <v>0</v>
      </c>
      <c r="V173" s="1185">
        <f t="shared" si="5"/>
        <v>0</v>
      </c>
      <c r="W173" s="1185" t="s">
        <v>257</v>
      </c>
      <c r="X173" s="1967"/>
    </row>
    <row r="174" spans="1:24">
      <c r="A174" s="1185">
        <v>172</v>
      </c>
      <c r="B174" s="1185" t="s">
        <v>2203</v>
      </c>
      <c r="C174" s="1185">
        <v>172</v>
      </c>
      <c r="D174" s="1185">
        <v>173</v>
      </c>
      <c r="E174" s="1185">
        <v>161007357</v>
      </c>
      <c r="F174" s="1185">
        <v>59</v>
      </c>
      <c r="G174" s="1185">
        <v>3869.56</v>
      </c>
      <c r="H174" s="1185">
        <v>174.51</v>
      </c>
      <c r="I174" s="1185">
        <v>4.2699999999999996</v>
      </c>
      <c r="J174" s="1185"/>
      <c r="K174" s="1185"/>
      <c r="L174" s="1185">
        <v>2</v>
      </c>
      <c r="M174" s="1185">
        <v>20</v>
      </c>
      <c r="N174" s="1185"/>
      <c r="O174" s="1185">
        <v>24140</v>
      </c>
      <c r="P174" s="1185"/>
      <c r="Q174" s="1185"/>
      <c r="R174" s="1185"/>
      <c r="S174" s="1185"/>
      <c r="T174" s="1185"/>
      <c r="U174" s="1721">
        <f t="shared" si="4"/>
        <v>1207</v>
      </c>
      <c r="V174" s="1721">
        <f t="shared" si="5"/>
        <v>25347</v>
      </c>
      <c r="W174" s="1185" t="s">
        <v>257</v>
      </c>
      <c r="X174" s="2026" t="s">
        <v>690</v>
      </c>
    </row>
    <row r="175" spans="1:24">
      <c r="A175" s="1185">
        <v>173</v>
      </c>
      <c r="B175" s="1185" t="s">
        <v>2203</v>
      </c>
      <c r="C175" s="1185">
        <v>173</v>
      </c>
      <c r="D175" s="1185">
        <v>174</v>
      </c>
      <c r="E175" s="1185">
        <v>161007358</v>
      </c>
      <c r="F175" s="1185">
        <v>54</v>
      </c>
      <c r="G175" s="1185">
        <v>3267.68</v>
      </c>
      <c r="H175" s="1185">
        <v>237.51</v>
      </c>
      <c r="I175" s="1185">
        <v>0.79</v>
      </c>
      <c r="J175" s="1185"/>
      <c r="K175" s="1185"/>
      <c r="L175" s="1185">
        <v>2</v>
      </c>
      <c r="M175" s="1185">
        <v>0</v>
      </c>
      <c r="N175" s="1185"/>
      <c r="O175" s="1185"/>
      <c r="P175" s="1185"/>
      <c r="Q175" s="1185"/>
      <c r="R175" s="1185"/>
      <c r="S175" s="1185"/>
      <c r="T175" s="1185"/>
      <c r="U175" s="1185">
        <f t="shared" si="4"/>
        <v>0</v>
      </c>
      <c r="V175" s="1185">
        <f t="shared" si="5"/>
        <v>0</v>
      </c>
      <c r="W175" s="1185" t="s">
        <v>257</v>
      </c>
      <c r="X175" s="1967"/>
    </row>
    <row r="176" spans="1:24">
      <c r="A176" s="1185">
        <v>174</v>
      </c>
      <c r="B176" s="1185" t="s">
        <v>2203</v>
      </c>
      <c r="C176" s="1185">
        <v>174</v>
      </c>
      <c r="D176" s="1185">
        <v>175</v>
      </c>
      <c r="E176" s="1185">
        <v>161007359</v>
      </c>
      <c r="F176" s="1185">
        <v>57</v>
      </c>
      <c r="G176" s="1185">
        <v>3472.69</v>
      </c>
      <c r="H176" s="1185">
        <v>219.31</v>
      </c>
      <c r="I176" s="1185">
        <v>1.59</v>
      </c>
      <c r="J176" s="1185"/>
      <c r="K176" s="1185"/>
      <c r="L176" s="1185">
        <v>1</v>
      </c>
      <c r="M176" s="1185">
        <v>50</v>
      </c>
      <c r="N176" s="1185"/>
      <c r="O176" s="1185">
        <v>23990</v>
      </c>
      <c r="P176" s="1185"/>
      <c r="Q176" s="1185"/>
      <c r="R176" s="1185"/>
      <c r="S176" s="1185"/>
      <c r="T176" s="1185"/>
      <c r="U176" s="1721">
        <f t="shared" si="4"/>
        <v>1199.5</v>
      </c>
      <c r="V176" s="1721">
        <f t="shared" si="5"/>
        <v>25189.5</v>
      </c>
      <c r="W176" s="1185" t="s">
        <v>257</v>
      </c>
      <c r="X176" s="2026" t="s">
        <v>690</v>
      </c>
    </row>
    <row r="177" spans="1:24">
      <c r="A177" s="1185">
        <v>175</v>
      </c>
      <c r="B177" s="1185" t="s">
        <v>2203</v>
      </c>
      <c r="C177" s="1185">
        <v>175</v>
      </c>
      <c r="D177" s="1185">
        <v>176</v>
      </c>
      <c r="E177" s="1185">
        <v>161007360</v>
      </c>
      <c r="F177" s="1185">
        <v>56</v>
      </c>
      <c r="G177" s="1185">
        <v>3574.79</v>
      </c>
      <c r="H177" s="1185">
        <v>320.01</v>
      </c>
      <c r="I177" s="1185">
        <v>0</v>
      </c>
      <c r="J177" s="1185"/>
      <c r="K177" s="1185"/>
      <c r="L177" s="1185">
        <v>1</v>
      </c>
      <c r="M177" s="1185">
        <v>50</v>
      </c>
      <c r="N177" s="1185"/>
      <c r="O177" s="1185"/>
      <c r="P177" s="1185"/>
      <c r="Q177" s="1185"/>
      <c r="R177" s="1185"/>
      <c r="S177" s="1185"/>
      <c r="T177" s="1185"/>
      <c r="U177" s="1185"/>
      <c r="V177" s="1185"/>
      <c r="W177" s="1185" t="s">
        <v>257</v>
      </c>
      <c r="X177" s="2031"/>
    </row>
    <row r="178" spans="1:24" s="1850" customFormat="1" ht="16.5" customHeight="1">
      <c r="E178" s="1187"/>
      <c r="F178" s="1030">
        <f>SUM(F3:F177)</f>
        <v>10117</v>
      </c>
      <c r="G178" s="97">
        <f>SUM(G3:G177)</f>
        <v>621407.06000000029</v>
      </c>
      <c r="H178" s="1030">
        <f>SUM(H3:H177)</f>
        <v>35514.650000000023</v>
      </c>
      <c r="I178" s="1030">
        <f>SUM(I3:I177)</f>
        <v>506.47999999999973</v>
      </c>
      <c r="L178" s="127"/>
      <c r="M178" s="127"/>
      <c r="O178" s="97">
        <f>SUM(O3:O177)</f>
        <v>4324859</v>
      </c>
      <c r="T178" s="1854"/>
      <c r="U178" s="560"/>
      <c r="V178" s="1758">
        <f>SUM(V3:V177)</f>
        <v>4541101.95</v>
      </c>
      <c r="X178" s="1913"/>
    </row>
    <row r="179" spans="1:24" s="1850" customFormat="1">
      <c r="G179" s="1849">
        <f>G178/C177</f>
        <v>3550.8974857142875</v>
      </c>
      <c r="H179" s="1850">
        <f>H178/C177</f>
        <v>202.94085714285728</v>
      </c>
      <c r="O179" s="1849"/>
      <c r="U179" s="118"/>
      <c r="X179" s="1913"/>
    </row>
    <row r="180" spans="1:24" s="1850" customFormat="1">
      <c r="G180" s="1849"/>
      <c r="O180" s="1849"/>
      <c r="U180" s="118"/>
      <c r="X180" s="1913"/>
    </row>
    <row r="181" spans="1:24" s="1850" customFormat="1">
      <c r="G181" s="1849"/>
      <c r="O181" s="1849"/>
      <c r="R181" s="1880"/>
      <c r="S181" s="1880"/>
      <c r="U181" s="118"/>
      <c r="X181" s="1913"/>
    </row>
    <row r="182" spans="1:24" s="1850" customFormat="1" ht="15.75">
      <c r="A182" s="1714" t="s">
        <v>2166</v>
      </c>
      <c r="B182" s="1715"/>
      <c r="C182" s="1715"/>
      <c r="D182" s="1824">
        <f>V178-D183</f>
        <v>4295123.45</v>
      </c>
      <c r="G182" s="1849"/>
      <c r="O182" s="1849"/>
      <c r="U182" s="118"/>
      <c r="X182" s="1913"/>
    </row>
    <row r="183" spans="1:24" s="1850" customFormat="1" ht="15.75">
      <c r="A183" s="1582" t="s">
        <v>1992</v>
      </c>
      <c r="B183" s="1583"/>
      <c r="C183" s="1718"/>
      <c r="D183" s="2035">
        <v>245978.5</v>
      </c>
      <c r="E183" s="2030"/>
      <c r="G183" s="1849"/>
      <c r="O183" s="1849"/>
      <c r="U183" s="118"/>
      <c r="X183" s="1913"/>
    </row>
    <row r="184" spans="1:24" s="1850" customFormat="1" ht="15.75">
      <c r="A184" s="1582" t="s">
        <v>1993</v>
      </c>
      <c r="B184" s="1583"/>
      <c r="C184" s="1583"/>
      <c r="D184" s="2033">
        <f>SUM(D182:D183)</f>
        <v>4541101.95</v>
      </c>
      <c r="G184" s="2861" t="s">
        <v>2261</v>
      </c>
      <c r="H184" s="2861"/>
      <c r="I184" s="2861"/>
      <c r="J184" s="2861"/>
      <c r="O184" s="1849"/>
      <c r="U184" s="118"/>
      <c r="X184" s="1913"/>
    </row>
    <row r="185" spans="1:24" s="1850" customFormat="1" ht="15.75">
      <c r="A185" s="2860" t="s">
        <v>2228</v>
      </c>
      <c r="B185" s="2860"/>
      <c r="C185" s="2860"/>
      <c r="D185" s="2860"/>
      <c r="E185" s="2860"/>
      <c r="G185" s="2098" t="s">
        <v>2262</v>
      </c>
      <c r="H185" s="2098" t="s">
        <v>2263</v>
      </c>
      <c r="I185" s="2099" t="s">
        <v>3</v>
      </c>
      <c r="J185" s="2098" t="s">
        <v>963</v>
      </c>
      <c r="O185" s="1849"/>
      <c r="U185" s="118"/>
      <c r="X185" s="1913"/>
    </row>
    <row r="186" spans="1:24" s="1850" customFormat="1" ht="30.75" customHeight="1">
      <c r="A186" s="2038" t="s">
        <v>3</v>
      </c>
      <c r="B186" s="2038" t="s">
        <v>2236</v>
      </c>
      <c r="C186" s="28"/>
      <c r="D186" s="28"/>
      <c r="E186" s="28"/>
      <c r="G186" s="2100" t="s">
        <v>2026</v>
      </c>
      <c r="H186" s="2100" t="s">
        <v>2038</v>
      </c>
      <c r="I186" s="2101">
        <v>54</v>
      </c>
      <c r="J186" s="2102">
        <v>524960</v>
      </c>
      <c r="O186" s="1849"/>
      <c r="U186" s="118"/>
      <c r="X186" s="1913"/>
    </row>
    <row r="187" spans="1:24" s="1850" customFormat="1" ht="15.75">
      <c r="A187" s="2034">
        <v>11</v>
      </c>
      <c r="B187" s="2034">
        <v>25190</v>
      </c>
      <c r="G187" s="2103" t="s">
        <v>2039</v>
      </c>
      <c r="H187" s="2103" t="s">
        <v>2059</v>
      </c>
      <c r="I187" s="2101">
        <v>58</v>
      </c>
      <c r="J187" s="2101">
        <v>494080</v>
      </c>
      <c r="O187" s="1849"/>
      <c r="U187" s="118"/>
      <c r="X187" s="1913"/>
    </row>
    <row r="188" spans="1:24" s="1850" customFormat="1" ht="15.75">
      <c r="A188" s="1367">
        <v>15</v>
      </c>
      <c r="B188" s="1367">
        <v>12673.5</v>
      </c>
      <c r="G188" s="2103" t="s">
        <v>2060</v>
      </c>
      <c r="H188" s="2103" t="s">
        <v>2075</v>
      </c>
      <c r="I188" s="2101">
        <v>66</v>
      </c>
      <c r="J188" s="2101">
        <v>463200</v>
      </c>
      <c r="O188" s="1849"/>
      <c r="U188" s="118"/>
      <c r="X188" s="1913"/>
    </row>
    <row r="189" spans="1:24" s="1850" customFormat="1" ht="15.75">
      <c r="A189" s="1367">
        <v>19</v>
      </c>
      <c r="B189" s="1367">
        <v>27111</v>
      </c>
      <c r="G189" s="2103" t="s">
        <v>2082</v>
      </c>
      <c r="H189" s="2103" t="s">
        <v>2117</v>
      </c>
      <c r="I189" s="2101">
        <v>73</v>
      </c>
      <c r="J189" s="2101">
        <v>641740</v>
      </c>
      <c r="O189" s="1849"/>
      <c r="U189" s="118"/>
      <c r="X189" s="1913"/>
    </row>
    <row r="190" spans="1:24" s="1850" customFormat="1" ht="15.75">
      <c r="A190" s="1367">
        <v>28</v>
      </c>
      <c r="B190" s="1367">
        <v>25505</v>
      </c>
      <c r="G190" s="2103" t="s">
        <v>2115</v>
      </c>
      <c r="H190" s="2103" t="s">
        <v>2154</v>
      </c>
      <c r="I190" s="2101">
        <v>81</v>
      </c>
      <c r="J190" s="2101">
        <v>672470</v>
      </c>
      <c r="O190" s="1849"/>
      <c r="U190" s="118"/>
      <c r="X190" s="1913"/>
    </row>
    <row r="191" spans="1:24" s="1850" customFormat="1" ht="15.75">
      <c r="A191" s="1367">
        <v>35</v>
      </c>
      <c r="B191" s="1367">
        <v>25505</v>
      </c>
      <c r="G191" s="2104"/>
      <c r="H191" s="86" t="s">
        <v>26</v>
      </c>
      <c r="I191" s="2105"/>
      <c r="J191" s="199">
        <f>SUM(J186:J190)</f>
        <v>2796450</v>
      </c>
      <c r="O191" s="1849"/>
      <c r="R191" s="2032"/>
      <c r="U191" s="118"/>
      <c r="X191" s="1913"/>
    </row>
    <row r="192" spans="1:24" s="1850" customFormat="1" ht="15.75">
      <c r="A192" s="1367">
        <v>48</v>
      </c>
      <c r="B192" s="1367">
        <v>27269</v>
      </c>
      <c r="G192" s="1849"/>
      <c r="O192" s="1849"/>
      <c r="U192" s="118"/>
      <c r="X192" s="1913"/>
    </row>
    <row r="193" spans="1:24" s="1850" customFormat="1" ht="15.75">
      <c r="A193" s="1367">
        <v>51</v>
      </c>
      <c r="B193" s="1367">
        <v>25505</v>
      </c>
      <c r="G193" s="1849"/>
      <c r="O193" s="1849"/>
      <c r="U193" s="118"/>
      <c r="X193" s="1913"/>
    </row>
    <row r="194" spans="1:24" s="1850" customFormat="1" ht="15.75">
      <c r="A194" s="1367">
        <v>79</v>
      </c>
      <c r="B194" s="1367">
        <v>25347</v>
      </c>
      <c r="G194" s="1849"/>
      <c r="J194" s="1850">
        <f>D182-J191</f>
        <v>1498673.4500000002</v>
      </c>
      <c r="O194" s="1849"/>
      <c r="U194" s="118"/>
      <c r="X194" s="1913"/>
    </row>
    <row r="195" spans="1:24" s="1850" customFormat="1" ht="15.75">
      <c r="A195" s="1367">
        <v>132</v>
      </c>
      <c r="B195" s="1367">
        <v>51875</v>
      </c>
      <c r="G195" s="1849"/>
      <c r="O195" s="1849"/>
      <c r="U195" s="118"/>
      <c r="X195" s="1913"/>
    </row>
    <row r="196" spans="1:24" s="1850" customFormat="1" ht="18.75">
      <c r="A196" s="2036" t="s">
        <v>2229</v>
      </c>
      <c r="B196" s="2036">
        <f>SUM(B187:B195)</f>
        <v>245980.5</v>
      </c>
      <c r="G196" s="1849"/>
      <c r="O196" s="1849"/>
      <c r="U196" s="118"/>
      <c r="X196" s="1913"/>
    </row>
    <row r="197" spans="1:24" s="1850" customFormat="1">
      <c r="G197" s="1849"/>
      <c r="O197" s="1849"/>
      <c r="U197" s="118"/>
      <c r="X197" s="1913"/>
    </row>
    <row r="198" spans="1:24" s="1850" customFormat="1">
      <c r="G198" s="1849"/>
      <c r="O198" s="1849"/>
      <c r="U198" s="118"/>
      <c r="X198" s="1913"/>
    </row>
    <row r="199" spans="1:24" s="1850" customFormat="1">
      <c r="G199" s="1849"/>
      <c r="O199" s="1849"/>
      <c r="U199" s="118"/>
      <c r="X199" s="1913"/>
    </row>
    <row r="200" spans="1:24" s="1850" customFormat="1">
      <c r="G200" s="1849"/>
      <c r="O200" s="1849"/>
      <c r="U200" s="118"/>
      <c r="X200" s="1913"/>
    </row>
    <row r="201" spans="1:24" s="1850" customFormat="1">
      <c r="G201" s="1849"/>
      <c r="O201" s="1849"/>
      <c r="U201" s="118"/>
      <c r="X201" s="1913"/>
    </row>
    <row r="202" spans="1:24" s="1850" customFormat="1">
      <c r="G202" s="1849"/>
      <c r="O202" s="1849"/>
      <c r="U202" s="118"/>
      <c r="X202" s="1913"/>
    </row>
    <row r="203" spans="1:24" s="1850" customFormat="1">
      <c r="G203" s="1849"/>
      <c r="O203" s="1849"/>
      <c r="U203" s="118"/>
      <c r="X203" s="1913"/>
    </row>
    <row r="204" spans="1:24" s="1850" customFormat="1">
      <c r="G204" s="1849"/>
      <c r="O204" s="1849"/>
      <c r="U204" s="118"/>
      <c r="X204" s="1913"/>
    </row>
    <row r="205" spans="1:24" s="1850" customFormat="1">
      <c r="G205" s="1849"/>
      <c r="O205" s="1849"/>
      <c r="U205" s="118"/>
      <c r="X205" s="1913"/>
    </row>
    <row r="206" spans="1:24" s="1850" customFormat="1">
      <c r="G206" s="1849"/>
      <c r="O206" s="1849"/>
      <c r="U206" s="118"/>
      <c r="X206" s="1913"/>
    </row>
    <row r="207" spans="1:24" s="1850" customFormat="1">
      <c r="G207" s="1849"/>
      <c r="O207" s="1849"/>
      <c r="U207" s="118"/>
      <c r="X207" s="1913"/>
    </row>
    <row r="208" spans="1:24" s="1850" customFormat="1">
      <c r="G208" s="1849"/>
      <c r="O208" s="1849"/>
      <c r="U208" s="118"/>
      <c r="X208" s="1913"/>
    </row>
    <row r="209" spans="7:24" s="1850" customFormat="1">
      <c r="G209" s="1849"/>
      <c r="O209" s="1849"/>
      <c r="U209" s="118"/>
      <c r="X209" s="1913"/>
    </row>
    <row r="210" spans="7:24" s="1850" customFormat="1">
      <c r="G210" s="1849"/>
      <c r="O210" s="1849"/>
      <c r="U210" s="118"/>
      <c r="X210" s="1913"/>
    </row>
    <row r="211" spans="7:24" s="1850" customFormat="1">
      <c r="G211" s="1849"/>
      <c r="O211" s="1849"/>
      <c r="U211" s="118"/>
      <c r="X211" s="1913"/>
    </row>
    <row r="212" spans="7:24" s="1850" customFormat="1">
      <c r="G212" s="1849"/>
      <c r="O212" s="1849"/>
      <c r="U212" s="118"/>
      <c r="X212" s="1913"/>
    </row>
    <row r="213" spans="7:24" s="1850" customFormat="1">
      <c r="G213" s="1849"/>
      <c r="O213" s="1849"/>
      <c r="U213" s="118"/>
      <c r="X213" s="1913"/>
    </row>
    <row r="214" spans="7:24" s="1850" customFormat="1">
      <c r="G214" s="1849"/>
      <c r="O214" s="1849"/>
      <c r="U214" s="118"/>
      <c r="X214" s="1913"/>
    </row>
    <row r="215" spans="7:24" s="1850" customFormat="1">
      <c r="G215" s="1849"/>
      <c r="O215" s="1849"/>
      <c r="U215" s="118"/>
      <c r="X215" s="1913"/>
    </row>
    <row r="216" spans="7:24" s="1850" customFormat="1">
      <c r="G216" s="1849"/>
      <c r="O216" s="1849"/>
      <c r="U216" s="118"/>
      <c r="X216" s="1913"/>
    </row>
    <row r="217" spans="7:24" s="1850" customFormat="1">
      <c r="G217" s="1849"/>
      <c r="O217" s="1849"/>
      <c r="U217" s="118"/>
      <c r="X217" s="1913"/>
    </row>
    <row r="218" spans="7:24" s="1850" customFormat="1">
      <c r="G218" s="1849"/>
      <c r="O218" s="1849"/>
      <c r="U218" s="118"/>
      <c r="X218" s="1913"/>
    </row>
    <row r="219" spans="7:24" s="1850" customFormat="1">
      <c r="G219" s="1849"/>
      <c r="O219" s="1849"/>
      <c r="U219" s="118"/>
      <c r="X219" s="1913"/>
    </row>
    <row r="220" spans="7:24" s="1850" customFormat="1">
      <c r="G220" s="1849"/>
      <c r="O220" s="1849"/>
      <c r="U220" s="118"/>
      <c r="X220" s="1913"/>
    </row>
    <row r="221" spans="7:24" s="1850" customFormat="1">
      <c r="G221" s="1849"/>
      <c r="O221" s="1849"/>
      <c r="U221" s="118"/>
      <c r="X221" s="1913"/>
    </row>
    <row r="222" spans="7:24" s="1850" customFormat="1">
      <c r="G222" s="1849"/>
      <c r="O222" s="1849"/>
      <c r="U222" s="118"/>
      <c r="X222" s="1913"/>
    </row>
    <row r="223" spans="7:24" s="1850" customFormat="1">
      <c r="G223" s="1849"/>
      <c r="O223" s="1849"/>
      <c r="U223" s="118"/>
      <c r="X223" s="1913"/>
    </row>
    <row r="224" spans="7:24" s="1850" customFormat="1">
      <c r="G224" s="1849"/>
      <c r="O224" s="1849"/>
      <c r="U224" s="118"/>
      <c r="X224" s="1913"/>
    </row>
    <row r="225" spans="7:24" s="1850" customFormat="1">
      <c r="G225" s="1849"/>
      <c r="O225" s="1849"/>
      <c r="U225" s="118"/>
      <c r="X225" s="1913"/>
    </row>
    <row r="226" spans="7:24" s="1850" customFormat="1">
      <c r="G226" s="1849"/>
      <c r="O226" s="1849"/>
      <c r="U226" s="118"/>
      <c r="X226" s="1913"/>
    </row>
    <row r="227" spans="7:24" s="1850" customFormat="1">
      <c r="G227" s="1849"/>
      <c r="O227" s="1849"/>
      <c r="U227" s="118"/>
      <c r="X227" s="1913"/>
    </row>
    <row r="228" spans="7:24" s="1850" customFormat="1">
      <c r="G228" s="1849"/>
      <c r="O228" s="1849"/>
      <c r="U228" s="118"/>
      <c r="X228" s="1913"/>
    </row>
    <row r="229" spans="7:24" s="1850" customFormat="1">
      <c r="G229" s="1849"/>
      <c r="O229" s="1849"/>
      <c r="U229" s="118"/>
      <c r="X229" s="1913"/>
    </row>
    <row r="230" spans="7:24" s="1850" customFormat="1">
      <c r="G230" s="1849"/>
      <c r="O230" s="1849"/>
      <c r="U230" s="118"/>
      <c r="X230" s="1913"/>
    </row>
    <row r="231" spans="7:24" s="1850" customFormat="1">
      <c r="G231" s="1849"/>
      <c r="O231" s="1849"/>
      <c r="U231" s="118"/>
      <c r="X231" s="1913"/>
    </row>
    <row r="232" spans="7:24" s="1850" customFormat="1">
      <c r="G232" s="1849"/>
      <c r="O232" s="1849"/>
      <c r="U232" s="118"/>
      <c r="X232" s="1913"/>
    </row>
    <row r="233" spans="7:24" s="1850" customFormat="1">
      <c r="G233" s="1849"/>
      <c r="O233" s="1849"/>
      <c r="U233" s="118"/>
      <c r="X233" s="1913"/>
    </row>
    <row r="234" spans="7:24" s="1850" customFormat="1">
      <c r="G234" s="1849"/>
      <c r="O234" s="1849"/>
      <c r="U234" s="118"/>
      <c r="X234" s="1913"/>
    </row>
    <row r="235" spans="7:24" s="1850" customFormat="1">
      <c r="G235" s="1849"/>
      <c r="O235" s="1849"/>
      <c r="U235" s="118"/>
      <c r="X235" s="1913"/>
    </row>
    <row r="236" spans="7:24" s="1850" customFormat="1">
      <c r="G236" s="1849"/>
      <c r="O236" s="1849"/>
      <c r="U236" s="118"/>
      <c r="X236" s="1913"/>
    </row>
    <row r="237" spans="7:24" s="1850" customFormat="1">
      <c r="G237" s="1849"/>
      <c r="O237" s="1849"/>
      <c r="U237" s="118"/>
      <c r="X237" s="1913"/>
    </row>
    <row r="238" spans="7:24" s="1850" customFormat="1">
      <c r="G238" s="1849"/>
      <c r="O238" s="1849"/>
      <c r="U238" s="118"/>
      <c r="X238" s="1913"/>
    </row>
    <row r="239" spans="7:24" s="1850" customFormat="1">
      <c r="G239" s="1849"/>
      <c r="O239" s="1849"/>
      <c r="U239" s="118"/>
      <c r="X239" s="1913"/>
    </row>
    <row r="240" spans="7:24" s="1850" customFormat="1">
      <c r="G240" s="1849"/>
      <c r="O240" s="1849"/>
      <c r="U240" s="118"/>
      <c r="X240" s="1913"/>
    </row>
    <row r="241" spans="7:24" s="1850" customFormat="1">
      <c r="G241" s="1849"/>
      <c r="O241" s="1849"/>
      <c r="U241" s="118"/>
      <c r="X241" s="1913"/>
    </row>
    <row r="242" spans="7:24" s="1850" customFormat="1">
      <c r="G242" s="1849"/>
      <c r="O242" s="1849"/>
      <c r="U242" s="118"/>
      <c r="X242" s="1913"/>
    </row>
    <row r="243" spans="7:24" s="1850" customFormat="1">
      <c r="G243" s="1849"/>
      <c r="O243" s="1849"/>
      <c r="U243" s="118"/>
      <c r="X243" s="1913"/>
    </row>
    <row r="244" spans="7:24" s="1850" customFormat="1">
      <c r="G244" s="1849"/>
      <c r="O244" s="1849"/>
      <c r="U244" s="118"/>
      <c r="X244" s="1913"/>
    </row>
    <row r="245" spans="7:24" s="1850" customFormat="1">
      <c r="G245" s="1849"/>
      <c r="O245" s="1849"/>
      <c r="U245" s="118"/>
      <c r="X245" s="1913"/>
    </row>
    <row r="246" spans="7:24" s="1850" customFormat="1">
      <c r="G246" s="1849"/>
      <c r="O246" s="1849"/>
      <c r="U246" s="118"/>
      <c r="X246" s="1913"/>
    </row>
    <row r="247" spans="7:24" s="1850" customFormat="1">
      <c r="G247" s="1849"/>
      <c r="O247" s="1849"/>
      <c r="U247" s="118"/>
      <c r="X247" s="1913"/>
    </row>
    <row r="248" spans="7:24" s="1850" customFormat="1">
      <c r="G248" s="1849"/>
      <c r="O248" s="1849"/>
      <c r="U248" s="118"/>
      <c r="X248" s="1913"/>
    </row>
    <row r="249" spans="7:24" s="1850" customFormat="1">
      <c r="G249" s="1849"/>
      <c r="O249" s="1849"/>
      <c r="U249" s="118"/>
      <c r="X249" s="1913"/>
    </row>
    <row r="250" spans="7:24" s="1850" customFormat="1">
      <c r="G250" s="1849"/>
      <c r="O250" s="1849"/>
      <c r="U250" s="118"/>
      <c r="X250" s="1913"/>
    </row>
    <row r="251" spans="7:24" s="1850" customFormat="1">
      <c r="G251" s="1849"/>
      <c r="O251" s="1849"/>
      <c r="U251" s="118"/>
      <c r="X251" s="1913"/>
    </row>
    <row r="252" spans="7:24" s="1850" customFormat="1">
      <c r="G252" s="1849"/>
      <c r="O252" s="1849"/>
      <c r="U252" s="118"/>
      <c r="X252" s="1913"/>
    </row>
    <row r="253" spans="7:24" s="1850" customFormat="1">
      <c r="G253" s="1849"/>
      <c r="O253" s="1849"/>
      <c r="U253" s="118"/>
      <c r="X253" s="1913"/>
    </row>
    <row r="254" spans="7:24" s="1850" customFormat="1">
      <c r="G254" s="1849"/>
      <c r="O254" s="1849"/>
      <c r="U254" s="118"/>
      <c r="X254" s="1913"/>
    </row>
    <row r="255" spans="7:24" s="1850" customFormat="1">
      <c r="G255" s="1849"/>
      <c r="O255" s="1849"/>
      <c r="U255" s="118"/>
      <c r="X255" s="1913"/>
    </row>
    <row r="256" spans="7:24" s="1850" customFormat="1">
      <c r="G256" s="1849"/>
      <c r="O256" s="1849"/>
      <c r="U256" s="118"/>
      <c r="X256" s="1913"/>
    </row>
    <row r="257" spans="7:24" s="1850" customFormat="1">
      <c r="G257" s="1849"/>
      <c r="O257" s="1849"/>
      <c r="U257" s="118"/>
      <c r="X257" s="1913"/>
    </row>
    <row r="258" spans="7:24" s="1850" customFormat="1">
      <c r="G258" s="1849"/>
      <c r="O258" s="1849"/>
      <c r="U258" s="118"/>
      <c r="X258" s="1913"/>
    </row>
    <row r="259" spans="7:24" s="1850" customFormat="1">
      <c r="G259" s="1849"/>
      <c r="O259" s="1849"/>
      <c r="U259" s="118"/>
      <c r="X259" s="1913"/>
    </row>
    <row r="260" spans="7:24" s="1850" customFormat="1">
      <c r="G260" s="1849"/>
      <c r="O260" s="1849"/>
      <c r="U260" s="118"/>
      <c r="X260" s="1913"/>
    </row>
    <row r="261" spans="7:24" s="1850" customFormat="1">
      <c r="G261" s="1849"/>
      <c r="O261" s="1849"/>
      <c r="U261" s="118"/>
      <c r="X261" s="1913"/>
    </row>
    <row r="262" spans="7:24" s="1850" customFormat="1">
      <c r="G262" s="1849"/>
      <c r="O262" s="1849"/>
      <c r="U262" s="118"/>
      <c r="X262" s="1913"/>
    </row>
    <row r="263" spans="7:24" s="1850" customFormat="1">
      <c r="G263" s="1849"/>
      <c r="O263" s="1849"/>
      <c r="U263" s="118"/>
      <c r="X263" s="1913"/>
    </row>
    <row r="264" spans="7:24" s="1850" customFormat="1">
      <c r="G264" s="1849"/>
      <c r="O264" s="1849"/>
      <c r="U264" s="118"/>
      <c r="X264" s="1913"/>
    </row>
    <row r="265" spans="7:24" s="1850" customFormat="1">
      <c r="G265" s="1849"/>
      <c r="O265" s="1849"/>
      <c r="U265" s="118"/>
      <c r="X265" s="1913"/>
    </row>
    <row r="266" spans="7:24" s="1850" customFormat="1">
      <c r="G266" s="1849"/>
      <c r="O266" s="1849"/>
      <c r="U266" s="118"/>
      <c r="X266" s="1913"/>
    </row>
    <row r="267" spans="7:24" s="1850" customFormat="1">
      <c r="G267" s="1849"/>
      <c r="O267" s="1849"/>
      <c r="U267" s="118"/>
      <c r="X267" s="1913"/>
    </row>
    <row r="268" spans="7:24" s="1850" customFormat="1">
      <c r="G268" s="1849"/>
      <c r="O268" s="1849"/>
      <c r="U268" s="118"/>
      <c r="X268" s="1913"/>
    </row>
    <row r="269" spans="7:24" s="1850" customFormat="1">
      <c r="G269" s="1849"/>
      <c r="O269" s="1849"/>
      <c r="U269" s="118"/>
      <c r="X269" s="1913"/>
    </row>
    <row r="270" spans="7:24" s="1850" customFormat="1">
      <c r="G270" s="1849"/>
      <c r="O270" s="1849"/>
      <c r="U270" s="118"/>
      <c r="X270" s="1913"/>
    </row>
    <row r="271" spans="7:24" s="1850" customFormat="1">
      <c r="G271" s="1849"/>
      <c r="O271" s="1849"/>
      <c r="U271" s="118"/>
      <c r="X271" s="1913"/>
    </row>
    <row r="272" spans="7:24" s="1850" customFormat="1">
      <c r="G272" s="1849"/>
      <c r="O272" s="1849"/>
      <c r="U272" s="118"/>
      <c r="X272" s="1913"/>
    </row>
    <row r="273" spans="7:24" s="1850" customFormat="1">
      <c r="G273" s="1849"/>
      <c r="O273" s="1849"/>
      <c r="U273" s="118"/>
      <c r="X273" s="1913"/>
    </row>
    <row r="274" spans="7:24" s="1850" customFormat="1">
      <c r="G274" s="1849"/>
      <c r="O274" s="1849"/>
      <c r="U274" s="118"/>
      <c r="X274" s="1913"/>
    </row>
    <row r="275" spans="7:24" s="1850" customFormat="1">
      <c r="G275" s="1849"/>
      <c r="O275" s="1849"/>
      <c r="U275" s="118"/>
      <c r="X275" s="1913"/>
    </row>
    <row r="276" spans="7:24" s="1850" customFormat="1">
      <c r="G276" s="1849"/>
      <c r="O276" s="1849"/>
      <c r="U276" s="118"/>
      <c r="X276" s="1913"/>
    </row>
    <row r="277" spans="7:24" s="1850" customFormat="1">
      <c r="G277" s="1849"/>
      <c r="O277" s="1849"/>
      <c r="U277" s="118"/>
      <c r="X277" s="1913"/>
    </row>
    <row r="278" spans="7:24" s="1850" customFormat="1">
      <c r="G278" s="1849"/>
      <c r="O278" s="1849"/>
      <c r="U278" s="118"/>
      <c r="X278" s="1913"/>
    </row>
    <row r="279" spans="7:24" s="1850" customFormat="1">
      <c r="G279" s="1849"/>
      <c r="O279" s="1849"/>
      <c r="U279" s="118"/>
      <c r="X279" s="1913"/>
    </row>
    <row r="280" spans="7:24" s="1850" customFormat="1">
      <c r="G280" s="1849"/>
      <c r="O280" s="1849"/>
      <c r="U280" s="118"/>
      <c r="X280" s="1913"/>
    </row>
    <row r="281" spans="7:24" s="1850" customFormat="1">
      <c r="G281" s="1849"/>
      <c r="O281" s="1849"/>
      <c r="U281" s="118"/>
      <c r="X281" s="1913"/>
    </row>
    <row r="282" spans="7:24" s="1850" customFormat="1">
      <c r="G282" s="1849"/>
      <c r="O282" s="1849"/>
      <c r="U282" s="118"/>
      <c r="X282" s="1913"/>
    </row>
    <row r="283" spans="7:24" s="1850" customFormat="1">
      <c r="G283" s="1849"/>
      <c r="O283" s="1849"/>
      <c r="U283" s="118"/>
      <c r="X283" s="1913"/>
    </row>
    <row r="284" spans="7:24" s="1850" customFormat="1">
      <c r="G284" s="1849"/>
      <c r="O284" s="1849"/>
      <c r="U284" s="118"/>
      <c r="X284" s="1913"/>
    </row>
    <row r="285" spans="7:24" s="1850" customFormat="1">
      <c r="G285" s="1849"/>
      <c r="O285" s="1849"/>
      <c r="U285" s="118"/>
      <c r="X285" s="1913"/>
    </row>
    <row r="286" spans="7:24" s="1850" customFormat="1">
      <c r="G286" s="1849"/>
      <c r="O286" s="1849"/>
      <c r="U286" s="118"/>
      <c r="X286" s="1913"/>
    </row>
    <row r="287" spans="7:24" s="1850" customFormat="1">
      <c r="G287" s="1849"/>
      <c r="O287" s="1849"/>
      <c r="U287" s="118"/>
      <c r="X287" s="1913"/>
    </row>
    <row r="288" spans="7:24" s="1850" customFormat="1">
      <c r="G288" s="1849"/>
      <c r="O288" s="1849"/>
      <c r="U288" s="118"/>
      <c r="X288" s="1913"/>
    </row>
    <row r="289" spans="7:24" s="1850" customFormat="1">
      <c r="G289" s="1849"/>
      <c r="O289" s="1849"/>
      <c r="U289" s="118"/>
      <c r="X289" s="1913"/>
    </row>
    <row r="290" spans="7:24" s="1850" customFormat="1">
      <c r="G290" s="1849"/>
      <c r="O290" s="1849"/>
      <c r="U290" s="118"/>
      <c r="X290" s="1913"/>
    </row>
    <row r="291" spans="7:24" s="1850" customFormat="1">
      <c r="G291" s="1849"/>
      <c r="O291" s="1849"/>
      <c r="U291" s="118"/>
      <c r="X291" s="1913"/>
    </row>
    <row r="292" spans="7:24" s="1850" customFormat="1">
      <c r="G292" s="1849"/>
      <c r="O292" s="1849"/>
      <c r="U292" s="118"/>
      <c r="X292" s="1913"/>
    </row>
    <row r="293" spans="7:24" s="1850" customFormat="1">
      <c r="G293" s="1849"/>
      <c r="O293" s="1849"/>
      <c r="U293" s="118"/>
      <c r="X293" s="1913"/>
    </row>
    <row r="294" spans="7:24" s="1850" customFormat="1">
      <c r="G294" s="1849"/>
      <c r="O294" s="1849"/>
      <c r="U294" s="118"/>
      <c r="X294" s="1913"/>
    </row>
    <row r="295" spans="7:24" s="1850" customFormat="1">
      <c r="G295" s="1849"/>
      <c r="O295" s="1849"/>
      <c r="U295" s="118"/>
      <c r="X295" s="1913"/>
    </row>
    <row r="296" spans="7:24" s="1850" customFormat="1">
      <c r="G296" s="1849"/>
      <c r="O296" s="1849"/>
      <c r="U296" s="118"/>
      <c r="X296" s="1913"/>
    </row>
    <row r="297" spans="7:24" s="1850" customFormat="1">
      <c r="G297" s="1849"/>
      <c r="O297" s="1849"/>
      <c r="U297" s="118"/>
      <c r="X297" s="1913"/>
    </row>
    <row r="298" spans="7:24" s="1850" customFormat="1">
      <c r="G298" s="1849"/>
      <c r="O298" s="1849"/>
      <c r="U298" s="118"/>
      <c r="X298" s="1913"/>
    </row>
    <row r="299" spans="7:24" s="1850" customFormat="1">
      <c r="G299" s="1849"/>
      <c r="O299" s="1849"/>
      <c r="U299" s="118"/>
      <c r="X299" s="1913"/>
    </row>
    <row r="300" spans="7:24" s="1850" customFormat="1">
      <c r="G300" s="1849"/>
      <c r="O300" s="1849"/>
      <c r="U300" s="118"/>
      <c r="X300" s="1913"/>
    </row>
    <row r="301" spans="7:24" s="1850" customFormat="1">
      <c r="G301" s="1849"/>
      <c r="O301" s="1849"/>
      <c r="U301" s="118"/>
      <c r="X301" s="1913"/>
    </row>
    <row r="302" spans="7:24" s="1850" customFormat="1">
      <c r="G302" s="1849"/>
      <c r="O302" s="1849"/>
      <c r="U302" s="118"/>
      <c r="X302" s="1913"/>
    </row>
    <row r="303" spans="7:24" s="1850" customFormat="1">
      <c r="G303" s="1849"/>
      <c r="O303" s="1849"/>
      <c r="U303" s="118"/>
      <c r="X303" s="1913"/>
    </row>
    <row r="304" spans="7:24" s="1850" customFormat="1">
      <c r="G304" s="1849"/>
      <c r="O304" s="1849"/>
      <c r="U304" s="118"/>
      <c r="X304" s="1913"/>
    </row>
    <row r="305" spans="7:24" s="1850" customFormat="1">
      <c r="G305" s="1849"/>
      <c r="O305" s="1849"/>
      <c r="U305" s="118"/>
      <c r="X305" s="1913"/>
    </row>
    <row r="306" spans="7:24" s="1850" customFormat="1">
      <c r="G306" s="1849"/>
      <c r="O306" s="1849"/>
      <c r="U306" s="118"/>
      <c r="X306" s="1913"/>
    </row>
    <row r="307" spans="7:24" s="1850" customFormat="1">
      <c r="G307" s="1849"/>
      <c r="O307" s="1849"/>
      <c r="U307" s="118"/>
      <c r="X307" s="1913"/>
    </row>
    <row r="308" spans="7:24" s="1850" customFormat="1">
      <c r="G308" s="1849"/>
      <c r="O308" s="1849"/>
      <c r="U308" s="118"/>
      <c r="X308" s="1913"/>
    </row>
    <row r="309" spans="7:24" s="1850" customFormat="1">
      <c r="G309" s="1849"/>
      <c r="O309" s="1849"/>
      <c r="U309" s="118"/>
      <c r="X309" s="1913"/>
    </row>
    <row r="310" spans="7:24" s="1850" customFormat="1">
      <c r="G310" s="1849"/>
      <c r="O310" s="1849"/>
      <c r="U310" s="118"/>
      <c r="X310" s="1913"/>
    </row>
    <row r="311" spans="7:24" s="1850" customFormat="1">
      <c r="G311" s="1849"/>
      <c r="O311" s="1849"/>
      <c r="U311" s="118"/>
      <c r="X311" s="1913"/>
    </row>
    <row r="312" spans="7:24" s="1850" customFormat="1">
      <c r="G312" s="1849"/>
      <c r="O312" s="1849"/>
      <c r="U312" s="118"/>
      <c r="X312" s="1913"/>
    </row>
    <row r="313" spans="7:24" s="1850" customFormat="1">
      <c r="G313" s="1849"/>
      <c r="O313" s="1849"/>
      <c r="U313" s="118"/>
      <c r="X313" s="1913"/>
    </row>
    <row r="314" spans="7:24" s="1850" customFormat="1">
      <c r="G314" s="1849"/>
      <c r="O314" s="1849"/>
      <c r="U314" s="118"/>
      <c r="X314" s="1913"/>
    </row>
    <row r="315" spans="7:24" s="1850" customFormat="1">
      <c r="G315" s="1849"/>
      <c r="O315" s="1849"/>
      <c r="U315" s="118"/>
      <c r="X315" s="1913"/>
    </row>
    <row r="316" spans="7:24" s="1850" customFormat="1">
      <c r="G316" s="1849"/>
      <c r="O316" s="1849"/>
      <c r="U316" s="118"/>
      <c r="X316" s="1913"/>
    </row>
    <row r="317" spans="7:24" s="1850" customFormat="1">
      <c r="G317" s="1849"/>
      <c r="O317" s="1849"/>
      <c r="U317" s="118"/>
      <c r="X317" s="1913"/>
    </row>
    <row r="318" spans="7:24" s="1850" customFormat="1">
      <c r="G318" s="1849"/>
      <c r="O318" s="1849"/>
      <c r="U318" s="118"/>
      <c r="X318" s="1913"/>
    </row>
    <row r="319" spans="7:24" s="1850" customFormat="1">
      <c r="G319" s="1849"/>
      <c r="O319" s="1849"/>
      <c r="U319" s="118"/>
      <c r="X319" s="1913"/>
    </row>
    <row r="320" spans="7:24" s="1850" customFormat="1">
      <c r="G320" s="1849"/>
      <c r="O320" s="1849"/>
      <c r="U320" s="118"/>
      <c r="X320" s="1913"/>
    </row>
    <row r="321" spans="7:24" s="1850" customFormat="1">
      <c r="G321" s="1849"/>
      <c r="O321" s="1849"/>
      <c r="U321" s="118"/>
      <c r="X321" s="1913"/>
    </row>
    <row r="322" spans="7:24" s="1850" customFormat="1">
      <c r="G322" s="1849"/>
      <c r="O322" s="1849"/>
      <c r="U322" s="118"/>
      <c r="X322" s="1913"/>
    </row>
    <row r="323" spans="7:24" s="1850" customFormat="1">
      <c r="G323" s="1849"/>
      <c r="O323" s="1849"/>
      <c r="U323" s="118"/>
      <c r="X323" s="1913"/>
    </row>
    <row r="324" spans="7:24" s="1850" customFormat="1">
      <c r="G324" s="1849"/>
      <c r="O324" s="1849"/>
      <c r="U324" s="118"/>
      <c r="X324" s="1913"/>
    </row>
    <row r="325" spans="7:24" s="1850" customFormat="1">
      <c r="G325" s="1849"/>
      <c r="O325" s="1849"/>
      <c r="U325" s="118"/>
      <c r="X325" s="1913"/>
    </row>
    <row r="326" spans="7:24" s="1850" customFormat="1">
      <c r="G326" s="1849"/>
      <c r="O326" s="1849"/>
      <c r="U326" s="118"/>
      <c r="X326" s="1913"/>
    </row>
    <row r="327" spans="7:24" s="1850" customFormat="1">
      <c r="G327" s="1849"/>
      <c r="O327" s="1849"/>
      <c r="U327" s="118"/>
      <c r="X327" s="1913"/>
    </row>
    <row r="328" spans="7:24" s="1850" customFormat="1">
      <c r="G328" s="1849"/>
      <c r="O328" s="1849"/>
      <c r="U328" s="118"/>
      <c r="X328" s="1913"/>
    </row>
    <row r="329" spans="7:24" s="1850" customFormat="1">
      <c r="G329" s="1849"/>
      <c r="O329" s="1849"/>
      <c r="U329" s="118"/>
      <c r="X329" s="1913"/>
    </row>
    <row r="330" spans="7:24" s="1850" customFormat="1">
      <c r="G330" s="1849"/>
      <c r="O330" s="1849"/>
      <c r="U330" s="118"/>
      <c r="X330" s="1913"/>
    </row>
    <row r="331" spans="7:24" s="1850" customFormat="1">
      <c r="G331" s="1849"/>
      <c r="O331" s="1849"/>
      <c r="U331" s="118"/>
      <c r="X331" s="1913"/>
    </row>
    <row r="332" spans="7:24" s="1850" customFormat="1">
      <c r="G332" s="1849"/>
      <c r="O332" s="1849"/>
      <c r="U332" s="118"/>
      <c r="X332" s="1913"/>
    </row>
    <row r="333" spans="7:24" s="1850" customFormat="1">
      <c r="G333" s="1849"/>
      <c r="O333" s="1849"/>
      <c r="U333" s="118"/>
      <c r="X333" s="1913"/>
    </row>
    <row r="334" spans="7:24" s="1850" customFormat="1">
      <c r="G334" s="1849"/>
      <c r="O334" s="1849"/>
      <c r="U334" s="118"/>
      <c r="X334" s="1913"/>
    </row>
    <row r="335" spans="7:24" s="1850" customFormat="1">
      <c r="G335" s="1849"/>
      <c r="O335" s="1849"/>
      <c r="U335" s="118"/>
      <c r="X335" s="1913"/>
    </row>
    <row r="336" spans="7:24" s="1850" customFormat="1">
      <c r="G336" s="1849"/>
      <c r="O336" s="1849"/>
      <c r="U336" s="118"/>
      <c r="X336" s="1913"/>
    </row>
    <row r="337" spans="7:24" s="1850" customFormat="1">
      <c r="G337" s="1849"/>
      <c r="O337" s="1849"/>
      <c r="U337" s="118"/>
      <c r="X337" s="1913"/>
    </row>
    <row r="338" spans="7:24" s="1850" customFormat="1">
      <c r="G338" s="1849"/>
      <c r="O338" s="1849"/>
      <c r="U338" s="118"/>
      <c r="X338" s="1913"/>
    </row>
    <row r="339" spans="7:24" s="1850" customFormat="1">
      <c r="G339" s="1849"/>
      <c r="O339" s="1849"/>
      <c r="U339" s="118"/>
      <c r="X339" s="1913"/>
    </row>
    <row r="340" spans="7:24" s="1850" customFormat="1">
      <c r="G340" s="1849"/>
      <c r="O340" s="1849"/>
      <c r="U340" s="118"/>
      <c r="X340" s="1913"/>
    </row>
    <row r="341" spans="7:24" s="1850" customFormat="1">
      <c r="G341" s="1849"/>
      <c r="O341" s="1849"/>
      <c r="U341" s="118"/>
      <c r="X341" s="1913"/>
    </row>
    <row r="342" spans="7:24" s="1850" customFormat="1">
      <c r="G342" s="1849"/>
      <c r="O342" s="1849"/>
      <c r="U342" s="118"/>
      <c r="X342" s="1913"/>
    </row>
    <row r="343" spans="7:24" s="1850" customFormat="1">
      <c r="G343" s="1849"/>
      <c r="O343" s="1849"/>
      <c r="U343" s="118"/>
      <c r="X343" s="1913"/>
    </row>
    <row r="344" spans="7:24" s="1850" customFormat="1">
      <c r="G344" s="1849"/>
      <c r="O344" s="1849"/>
      <c r="U344" s="118"/>
      <c r="X344" s="1913"/>
    </row>
    <row r="345" spans="7:24" s="1850" customFormat="1">
      <c r="G345" s="1849"/>
      <c r="O345" s="1849"/>
      <c r="U345" s="118"/>
      <c r="X345" s="1913"/>
    </row>
    <row r="346" spans="7:24" s="1850" customFormat="1">
      <c r="G346" s="1849"/>
      <c r="O346" s="1849"/>
      <c r="U346" s="118"/>
      <c r="X346" s="1913"/>
    </row>
    <row r="347" spans="7:24" s="1850" customFormat="1">
      <c r="G347" s="1849"/>
      <c r="O347" s="1849"/>
      <c r="U347" s="118"/>
      <c r="X347" s="1913"/>
    </row>
    <row r="348" spans="7:24" s="1850" customFormat="1">
      <c r="G348" s="1849"/>
      <c r="O348" s="1849"/>
      <c r="U348" s="118"/>
      <c r="X348" s="1913"/>
    </row>
    <row r="349" spans="7:24" s="1850" customFormat="1">
      <c r="G349" s="1849"/>
      <c r="O349" s="1849"/>
      <c r="U349" s="118"/>
      <c r="X349" s="1913"/>
    </row>
    <row r="350" spans="7:24" s="1850" customFormat="1">
      <c r="G350" s="1849"/>
      <c r="O350" s="1849"/>
      <c r="U350" s="118"/>
      <c r="X350" s="1913"/>
    </row>
    <row r="351" spans="7:24" s="1850" customFormat="1">
      <c r="G351" s="1849"/>
      <c r="O351" s="1849"/>
      <c r="U351" s="118"/>
      <c r="X351" s="1913"/>
    </row>
    <row r="352" spans="7:24" s="1850" customFormat="1">
      <c r="G352" s="1849"/>
      <c r="O352" s="1849"/>
      <c r="U352" s="118"/>
      <c r="X352" s="1913"/>
    </row>
    <row r="353" spans="7:24" s="1850" customFormat="1">
      <c r="G353" s="1849"/>
      <c r="O353" s="1849"/>
      <c r="U353" s="118"/>
      <c r="X353" s="1913"/>
    </row>
    <row r="354" spans="7:24" s="1850" customFormat="1">
      <c r="G354" s="1849"/>
      <c r="O354" s="1849"/>
      <c r="U354" s="118"/>
      <c r="X354" s="1913"/>
    </row>
    <row r="355" spans="7:24" s="1850" customFormat="1">
      <c r="G355" s="1849"/>
      <c r="O355" s="1849"/>
      <c r="U355" s="118"/>
      <c r="X355" s="1913"/>
    </row>
    <row r="356" spans="7:24" s="1850" customFormat="1">
      <c r="G356" s="1849"/>
      <c r="O356" s="1849"/>
      <c r="U356" s="118"/>
      <c r="X356" s="1913"/>
    </row>
    <row r="357" spans="7:24" s="1850" customFormat="1">
      <c r="G357" s="1849"/>
      <c r="O357" s="1849"/>
      <c r="U357" s="118"/>
      <c r="X357" s="1913"/>
    </row>
    <row r="358" spans="7:24" s="1850" customFormat="1">
      <c r="G358" s="1849"/>
      <c r="O358" s="1849"/>
      <c r="U358" s="118"/>
      <c r="X358" s="1913"/>
    </row>
    <row r="359" spans="7:24" s="1850" customFormat="1">
      <c r="G359" s="1849"/>
      <c r="O359" s="1849"/>
      <c r="U359" s="118"/>
      <c r="X359" s="1913"/>
    </row>
    <row r="360" spans="7:24" s="1850" customFormat="1">
      <c r="G360" s="1849"/>
      <c r="O360" s="1849"/>
      <c r="U360" s="118"/>
      <c r="X360" s="1913"/>
    </row>
    <row r="361" spans="7:24" s="1850" customFormat="1">
      <c r="G361" s="1849"/>
      <c r="O361" s="1849"/>
      <c r="U361" s="118"/>
      <c r="X361" s="1913"/>
    </row>
    <row r="362" spans="7:24" s="1850" customFormat="1">
      <c r="G362" s="1849"/>
      <c r="O362" s="1849"/>
      <c r="U362" s="118"/>
      <c r="X362" s="1913"/>
    </row>
    <row r="363" spans="7:24" s="1850" customFormat="1">
      <c r="G363" s="1849"/>
      <c r="O363" s="1849"/>
      <c r="U363" s="118"/>
      <c r="X363" s="1913"/>
    </row>
    <row r="364" spans="7:24" s="1850" customFormat="1">
      <c r="G364" s="1849"/>
      <c r="O364" s="1849"/>
      <c r="U364" s="118"/>
      <c r="X364" s="1913"/>
    </row>
    <row r="365" spans="7:24" s="1850" customFormat="1">
      <c r="G365" s="1849"/>
      <c r="O365" s="1849"/>
      <c r="U365" s="118"/>
      <c r="X365" s="1913"/>
    </row>
    <row r="366" spans="7:24" s="1850" customFormat="1">
      <c r="G366" s="1849"/>
      <c r="O366" s="1849"/>
      <c r="U366" s="118"/>
      <c r="X366" s="1913"/>
    </row>
    <row r="367" spans="7:24" s="1850" customFormat="1">
      <c r="G367" s="1849"/>
      <c r="O367" s="1849"/>
      <c r="U367" s="118"/>
      <c r="X367" s="1913"/>
    </row>
    <row r="368" spans="7:24" s="1850" customFormat="1">
      <c r="G368" s="1849"/>
      <c r="O368" s="1849"/>
      <c r="U368" s="118"/>
      <c r="X368" s="1913"/>
    </row>
    <row r="369" spans="7:24" s="1850" customFormat="1">
      <c r="G369" s="1849"/>
      <c r="O369" s="1849"/>
      <c r="U369" s="118"/>
      <c r="X369" s="1913"/>
    </row>
    <row r="370" spans="7:24" s="1850" customFormat="1">
      <c r="G370" s="1849"/>
      <c r="O370" s="1849"/>
      <c r="U370" s="118"/>
      <c r="X370" s="1913"/>
    </row>
    <row r="371" spans="7:24" s="1850" customFormat="1">
      <c r="G371" s="1849"/>
      <c r="O371" s="1849"/>
      <c r="U371" s="118"/>
      <c r="X371" s="1913"/>
    </row>
    <row r="372" spans="7:24" s="1850" customFormat="1">
      <c r="G372" s="1849"/>
      <c r="O372" s="1849"/>
      <c r="U372" s="118"/>
      <c r="X372" s="1913"/>
    </row>
    <row r="373" spans="7:24" s="1850" customFormat="1">
      <c r="G373" s="1849"/>
      <c r="O373" s="1849"/>
      <c r="U373" s="118"/>
      <c r="X373" s="1913"/>
    </row>
    <row r="374" spans="7:24" s="1850" customFormat="1">
      <c r="G374" s="1849"/>
      <c r="O374" s="1849"/>
      <c r="U374" s="118"/>
      <c r="X374" s="1913"/>
    </row>
    <row r="375" spans="7:24" s="1850" customFormat="1">
      <c r="G375" s="1849"/>
      <c r="O375" s="1849"/>
      <c r="U375" s="118"/>
      <c r="X375" s="1913"/>
    </row>
    <row r="376" spans="7:24" s="1850" customFormat="1">
      <c r="G376" s="1849"/>
      <c r="O376" s="1849"/>
      <c r="U376" s="118"/>
      <c r="X376" s="1913"/>
    </row>
    <row r="377" spans="7:24" s="1850" customFormat="1">
      <c r="G377" s="1849"/>
      <c r="O377" s="1849"/>
      <c r="U377" s="118"/>
      <c r="X377" s="1913"/>
    </row>
    <row r="378" spans="7:24" s="1850" customFormat="1">
      <c r="G378" s="1849"/>
      <c r="O378" s="1849"/>
      <c r="U378" s="118"/>
      <c r="X378" s="1913"/>
    </row>
    <row r="379" spans="7:24" s="1850" customFormat="1">
      <c r="G379" s="1849"/>
      <c r="O379" s="1849"/>
      <c r="U379" s="118"/>
      <c r="X379" s="1913"/>
    </row>
    <row r="380" spans="7:24" s="1850" customFormat="1">
      <c r="G380" s="1849"/>
      <c r="O380" s="1849"/>
      <c r="U380" s="118"/>
      <c r="X380" s="1913"/>
    </row>
    <row r="381" spans="7:24" s="1850" customFormat="1">
      <c r="G381" s="1849"/>
      <c r="O381" s="1849"/>
      <c r="U381" s="118"/>
      <c r="X381" s="1913"/>
    </row>
    <row r="382" spans="7:24" s="1850" customFormat="1">
      <c r="G382" s="1849"/>
      <c r="O382" s="1849"/>
      <c r="U382" s="118"/>
      <c r="X382" s="1913"/>
    </row>
    <row r="383" spans="7:24" s="1850" customFormat="1">
      <c r="G383" s="1849"/>
      <c r="O383" s="1849"/>
      <c r="U383" s="118"/>
      <c r="X383" s="1913"/>
    </row>
    <row r="384" spans="7:24" s="1850" customFormat="1">
      <c r="G384" s="1849"/>
      <c r="O384" s="1849"/>
      <c r="U384" s="118"/>
      <c r="X384" s="1913"/>
    </row>
    <row r="385" spans="7:24" s="1850" customFormat="1">
      <c r="G385" s="1849"/>
      <c r="O385" s="1849"/>
      <c r="U385" s="118"/>
      <c r="X385" s="1913"/>
    </row>
    <row r="386" spans="7:24" s="1850" customFormat="1">
      <c r="G386" s="1849"/>
      <c r="O386" s="1849"/>
      <c r="U386" s="118"/>
      <c r="X386" s="1913"/>
    </row>
    <row r="387" spans="7:24" s="1850" customFormat="1">
      <c r="G387" s="1849"/>
      <c r="O387" s="1849"/>
      <c r="U387" s="118"/>
      <c r="X387" s="1913"/>
    </row>
    <row r="388" spans="7:24" s="1850" customFormat="1">
      <c r="G388" s="1849"/>
      <c r="O388" s="1849"/>
      <c r="U388" s="118"/>
      <c r="X388" s="1913"/>
    </row>
    <row r="389" spans="7:24" s="1850" customFormat="1">
      <c r="G389" s="1849"/>
      <c r="O389" s="1849"/>
      <c r="U389" s="118"/>
      <c r="X389" s="1913"/>
    </row>
    <row r="390" spans="7:24" s="1850" customFormat="1">
      <c r="G390" s="1849"/>
      <c r="O390" s="1849"/>
      <c r="U390" s="118"/>
      <c r="X390" s="1913"/>
    </row>
    <row r="391" spans="7:24" s="1850" customFormat="1">
      <c r="G391" s="1849"/>
      <c r="O391" s="1849"/>
      <c r="U391" s="118"/>
      <c r="X391" s="1913"/>
    </row>
    <row r="392" spans="7:24" s="1850" customFormat="1">
      <c r="G392" s="1849"/>
      <c r="O392" s="1849"/>
      <c r="U392" s="118"/>
      <c r="X392" s="1913"/>
    </row>
    <row r="393" spans="7:24" s="1850" customFormat="1">
      <c r="G393" s="1849"/>
      <c r="O393" s="1849"/>
      <c r="U393" s="118"/>
      <c r="X393" s="1913"/>
    </row>
    <row r="394" spans="7:24" s="1850" customFormat="1">
      <c r="G394" s="1849"/>
      <c r="O394" s="1849"/>
      <c r="U394" s="118"/>
      <c r="X394" s="1913"/>
    </row>
    <row r="395" spans="7:24" s="1850" customFormat="1">
      <c r="G395" s="1849"/>
      <c r="O395" s="1849"/>
      <c r="U395" s="118"/>
      <c r="X395" s="1913"/>
    </row>
    <row r="396" spans="7:24" s="1850" customFormat="1">
      <c r="G396" s="1849"/>
      <c r="O396" s="1849"/>
      <c r="U396" s="118"/>
      <c r="X396" s="1913"/>
    </row>
    <row r="397" spans="7:24" s="1850" customFormat="1">
      <c r="G397" s="1849"/>
      <c r="O397" s="1849"/>
      <c r="U397" s="118"/>
      <c r="X397" s="1913"/>
    </row>
    <row r="398" spans="7:24" s="1850" customFormat="1">
      <c r="G398" s="1849"/>
      <c r="O398" s="1849"/>
      <c r="U398" s="118"/>
      <c r="X398" s="1913"/>
    </row>
    <row r="399" spans="7:24" s="1850" customFormat="1">
      <c r="G399" s="1849"/>
      <c r="O399" s="1849"/>
      <c r="U399" s="118"/>
      <c r="X399" s="1913"/>
    </row>
    <row r="400" spans="7:24" s="1850" customFormat="1">
      <c r="G400" s="1849"/>
      <c r="O400" s="1849"/>
      <c r="U400" s="118"/>
      <c r="X400" s="1913"/>
    </row>
    <row r="401" spans="7:24" s="1850" customFormat="1">
      <c r="G401" s="1849"/>
      <c r="O401" s="1849"/>
      <c r="U401" s="118"/>
      <c r="X401" s="1913"/>
    </row>
    <row r="402" spans="7:24" s="1850" customFormat="1">
      <c r="G402" s="1849"/>
      <c r="O402" s="1849"/>
      <c r="U402" s="118"/>
      <c r="X402" s="1913"/>
    </row>
    <row r="403" spans="7:24" s="1850" customFormat="1">
      <c r="G403" s="1849"/>
      <c r="O403" s="1849"/>
      <c r="U403" s="118"/>
      <c r="X403" s="1913"/>
    </row>
    <row r="404" spans="7:24" s="1850" customFormat="1">
      <c r="G404" s="1849"/>
      <c r="O404" s="1849"/>
      <c r="U404" s="118"/>
      <c r="X404" s="1913"/>
    </row>
    <row r="405" spans="7:24" s="1850" customFormat="1">
      <c r="G405" s="1849"/>
      <c r="O405" s="1849"/>
      <c r="U405" s="118"/>
      <c r="X405" s="1913"/>
    </row>
    <row r="406" spans="7:24" s="1850" customFormat="1">
      <c r="G406" s="1849"/>
      <c r="O406" s="1849"/>
      <c r="U406" s="118"/>
      <c r="X406" s="1913"/>
    </row>
    <row r="407" spans="7:24" s="1850" customFormat="1">
      <c r="G407" s="1849"/>
      <c r="O407" s="1849"/>
      <c r="U407" s="118"/>
      <c r="X407" s="1913"/>
    </row>
    <row r="408" spans="7:24" s="1850" customFormat="1">
      <c r="G408" s="1849"/>
      <c r="O408" s="1849"/>
      <c r="U408" s="118"/>
      <c r="X408" s="1913"/>
    </row>
    <row r="409" spans="7:24" s="1850" customFormat="1">
      <c r="G409" s="1849"/>
      <c r="O409" s="1849"/>
      <c r="U409" s="118"/>
      <c r="X409" s="1913"/>
    </row>
    <row r="410" spans="7:24" s="1850" customFormat="1">
      <c r="G410" s="1849"/>
      <c r="O410" s="1849"/>
      <c r="U410" s="118"/>
      <c r="X410" s="1913"/>
    </row>
    <row r="411" spans="7:24" s="1850" customFormat="1">
      <c r="G411" s="1849"/>
      <c r="O411" s="1849"/>
      <c r="U411" s="118"/>
      <c r="X411" s="1913"/>
    </row>
    <row r="412" spans="7:24" s="1850" customFormat="1">
      <c r="G412" s="1849"/>
      <c r="O412" s="1849"/>
      <c r="U412" s="118"/>
      <c r="X412" s="1913"/>
    </row>
    <row r="413" spans="7:24" s="1850" customFormat="1">
      <c r="G413" s="1849"/>
      <c r="O413" s="1849"/>
      <c r="U413" s="118"/>
      <c r="X413" s="1913"/>
    </row>
    <row r="414" spans="7:24" s="1850" customFormat="1">
      <c r="G414" s="1849"/>
      <c r="O414" s="1849"/>
      <c r="U414" s="118"/>
      <c r="X414" s="1913"/>
    </row>
    <row r="415" spans="7:24" s="1850" customFormat="1">
      <c r="G415" s="1849"/>
      <c r="O415" s="1849"/>
      <c r="U415" s="118"/>
      <c r="X415" s="1913"/>
    </row>
    <row r="416" spans="7:24" s="1850" customFormat="1">
      <c r="G416" s="1849"/>
      <c r="O416" s="1849"/>
      <c r="U416" s="118"/>
      <c r="X416" s="1913"/>
    </row>
    <row r="417" spans="7:24" s="1850" customFormat="1">
      <c r="G417" s="1849"/>
      <c r="O417" s="1849"/>
      <c r="U417" s="118"/>
      <c r="X417" s="1913"/>
    </row>
    <row r="418" spans="7:24" s="1850" customFormat="1">
      <c r="G418" s="1849"/>
      <c r="O418" s="1849"/>
      <c r="U418" s="118"/>
      <c r="X418" s="1913"/>
    </row>
    <row r="419" spans="7:24" s="1850" customFormat="1">
      <c r="G419" s="1849"/>
      <c r="O419" s="1849"/>
      <c r="U419" s="118"/>
      <c r="X419" s="1913"/>
    </row>
    <row r="420" spans="7:24" s="1850" customFormat="1">
      <c r="G420" s="1849"/>
      <c r="O420" s="1849"/>
      <c r="U420" s="118"/>
      <c r="X420" s="1913"/>
    </row>
    <row r="421" spans="7:24" s="1850" customFormat="1">
      <c r="G421" s="1849"/>
      <c r="O421" s="1849"/>
      <c r="U421" s="118"/>
      <c r="X421" s="1913"/>
    </row>
    <row r="422" spans="7:24" s="1850" customFormat="1">
      <c r="G422" s="1849"/>
      <c r="O422" s="1849"/>
      <c r="U422" s="118"/>
      <c r="X422" s="1913"/>
    </row>
    <row r="423" spans="7:24" s="1850" customFormat="1">
      <c r="G423" s="1849"/>
      <c r="O423" s="1849"/>
      <c r="U423" s="118"/>
      <c r="X423" s="1913"/>
    </row>
    <row r="424" spans="7:24" s="1850" customFormat="1">
      <c r="G424" s="1849"/>
      <c r="O424" s="1849"/>
      <c r="U424" s="118"/>
      <c r="X424" s="1913"/>
    </row>
    <row r="425" spans="7:24" s="1850" customFormat="1">
      <c r="G425" s="1849"/>
      <c r="O425" s="1849"/>
      <c r="U425" s="118"/>
      <c r="X425" s="1913"/>
    </row>
    <row r="426" spans="7:24" s="1850" customFormat="1">
      <c r="G426" s="1849"/>
      <c r="O426" s="1849"/>
      <c r="U426" s="118"/>
      <c r="X426" s="1913"/>
    </row>
    <row r="427" spans="7:24" s="1850" customFormat="1">
      <c r="G427" s="1849"/>
      <c r="O427" s="1849"/>
      <c r="U427" s="118"/>
      <c r="X427" s="1913"/>
    </row>
    <row r="428" spans="7:24" s="1850" customFormat="1">
      <c r="G428" s="1849"/>
      <c r="O428" s="1849"/>
      <c r="U428" s="118"/>
      <c r="X428" s="1913"/>
    </row>
    <row r="429" spans="7:24" s="1850" customFormat="1">
      <c r="G429" s="1849"/>
      <c r="O429" s="1849"/>
      <c r="U429" s="118"/>
      <c r="X429" s="1913"/>
    </row>
    <row r="430" spans="7:24" s="1850" customFormat="1">
      <c r="G430" s="1849"/>
      <c r="O430" s="1849"/>
      <c r="U430" s="118"/>
      <c r="X430" s="1913"/>
    </row>
    <row r="431" spans="7:24" s="1850" customFormat="1">
      <c r="G431" s="1849"/>
      <c r="O431" s="1849"/>
      <c r="U431" s="118"/>
      <c r="X431" s="1913"/>
    </row>
    <row r="432" spans="7:24" s="1850" customFormat="1">
      <c r="G432" s="1849"/>
      <c r="O432" s="1849"/>
      <c r="U432" s="118"/>
      <c r="X432" s="1913"/>
    </row>
    <row r="433" spans="7:24" s="1850" customFormat="1">
      <c r="G433" s="1849"/>
      <c r="O433" s="1849"/>
      <c r="U433" s="118"/>
      <c r="X433" s="1913"/>
    </row>
    <row r="434" spans="7:24" s="1850" customFormat="1">
      <c r="G434" s="1849"/>
      <c r="O434" s="1849"/>
      <c r="U434" s="118"/>
      <c r="X434" s="1913"/>
    </row>
    <row r="435" spans="7:24" s="1850" customFormat="1">
      <c r="G435" s="1849"/>
      <c r="O435" s="1849"/>
      <c r="U435" s="118"/>
      <c r="X435" s="1913"/>
    </row>
    <row r="436" spans="7:24" s="1850" customFormat="1">
      <c r="G436" s="1849"/>
      <c r="O436" s="1849"/>
      <c r="U436" s="118"/>
      <c r="X436" s="1913"/>
    </row>
    <row r="437" spans="7:24" s="1850" customFormat="1">
      <c r="G437" s="1849"/>
      <c r="O437" s="1849"/>
      <c r="U437" s="118"/>
      <c r="X437" s="1913"/>
    </row>
    <row r="438" spans="7:24" s="1850" customFormat="1">
      <c r="G438" s="1849"/>
      <c r="O438" s="1849"/>
      <c r="U438" s="118"/>
      <c r="X438" s="1913"/>
    </row>
    <row r="439" spans="7:24" s="1850" customFormat="1">
      <c r="G439" s="1849"/>
      <c r="O439" s="1849"/>
      <c r="U439" s="118"/>
      <c r="X439" s="1913"/>
    </row>
    <row r="440" spans="7:24" s="1850" customFormat="1">
      <c r="G440" s="1849"/>
      <c r="O440" s="1849"/>
      <c r="U440" s="118"/>
      <c r="X440" s="1913"/>
    </row>
    <row r="441" spans="7:24" s="1850" customFormat="1">
      <c r="G441" s="1849"/>
      <c r="O441" s="1849"/>
      <c r="U441" s="118"/>
      <c r="X441" s="1913"/>
    </row>
    <row r="442" spans="7:24" s="1850" customFormat="1">
      <c r="G442" s="1849"/>
      <c r="O442" s="1849"/>
      <c r="U442" s="118"/>
      <c r="X442" s="1913"/>
    </row>
    <row r="443" spans="7:24" s="1850" customFormat="1">
      <c r="G443" s="1849"/>
      <c r="O443" s="1849"/>
      <c r="U443" s="118"/>
      <c r="X443" s="1913"/>
    </row>
    <row r="444" spans="7:24" s="1850" customFormat="1">
      <c r="G444" s="1849"/>
      <c r="O444" s="1849"/>
      <c r="U444" s="118"/>
      <c r="X444" s="1913"/>
    </row>
    <row r="445" spans="7:24" s="1850" customFormat="1">
      <c r="G445" s="1849"/>
      <c r="O445" s="1849"/>
      <c r="U445" s="118"/>
      <c r="X445" s="1913"/>
    </row>
    <row r="446" spans="7:24" s="1850" customFormat="1">
      <c r="G446" s="1849"/>
      <c r="O446" s="1849"/>
      <c r="U446" s="118"/>
      <c r="X446" s="1913"/>
    </row>
    <row r="447" spans="7:24" s="1850" customFormat="1">
      <c r="G447" s="1849"/>
      <c r="O447" s="1849"/>
      <c r="U447" s="118"/>
      <c r="X447" s="1913"/>
    </row>
    <row r="448" spans="7:24" s="1850" customFormat="1">
      <c r="G448" s="1849"/>
      <c r="O448" s="1849"/>
      <c r="U448" s="118"/>
      <c r="X448" s="1913"/>
    </row>
    <row r="449" spans="7:24" s="1850" customFormat="1">
      <c r="G449" s="1849"/>
      <c r="O449" s="1849"/>
      <c r="U449" s="118"/>
      <c r="X449" s="1913"/>
    </row>
    <row r="450" spans="7:24" s="1850" customFormat="1">
      <c r="G450" s="1849"/>
      <c r="O450" s="1849"/>
      <c r="U450" s="118"/>
      <c r="X450" s="1913"/>
    </row>
    <row r="451" spans="7:24" s="1850" customFormat="1">
      <c r="G451" s="1849"/>
      <c r="O451" s="1849"/>
      <c r="U451" s="118"/>
      <c r="X451" s="1913"/>
    </row>
    <row r="452" spans="7:24" s="1850" customFormat="1">
      <c r="G452" s="1849"/>
      <c r="O452" s="1849"/>
      <c r="U452" s="118"/>
      <c r="X452" s="1913"/>
    </row>
    <row r="453" spans="7:24" s="1850" customFormat="1">
      <c r="G453" s="1849"/>
      <c r="O453" s="1849"/>
      <c r="U453" s="118"/>
      <c r="X453" s="1913"/>
    </row>
    <row r="454" spans="7:24" s="1850" customFormat="1">
      <c r="G454" s="1849"/>
      <c r="O454" s="1849"/>
      <c r="U454" s="118"/>
      <c r="X454" s="1913"/>
    </row>
    <row r="455" spans="7:24" s="1850" customFormat="1">
      <c r="G455" s="1849"/>
      <c r="O455" s="1849"/>
      <c r="U455" s="118"/>
      <c r="X455" s="1913"/>
    </row>
    <row r="456" spans="7:24" s="1850" customFormat="1">
      <c r="G456" s="1849"/>
      <c r="O456" s="1849"/>
      <c r="U456" s="118"/>
      <c r="X456" s="1913"/>
    </row>
    <row r="457" spans="7:24" s="1850" customFormat="1">
      <c r="G457" s="1849"/>
      <c r="O457" s="1849"/>
      <c r="U457" s="118"/>
      <c r="X457" s="1913"/>
    </row>
    <row r="458" spans="7:24" s="1850" customFormat="1">
      <c r="G458" s="1849"/>
      <c r="O458" s="1849"/>
      <c r="U458" s="118"/>
      <c r="X458" s="1913"/>
    </row>
    <row r="459" spans="7:24" s="1850" customFormat="1">
      <c r="G459" s="1849"/>
      <c r="O459" s="1849"/>
      <c r="U459" s="118"/>
      <c r="X459" s="1913"/>
    </row>
    <row r="460" spans="7:24" s="1850" customFormat="1">
      <c r="G460" s="1849"/>
      <c r="O460" s="1849"/>
      <c r="U460" s="118"/>
      <c r="X460" s="1913"/>
    </row>
    <row r="461" spans="7:24" s="1850" customFormat="1">
      <c r="G461" s="1849"/>
      <c r="O461" s="1849"/>
      <c r="U461" s="118"/>
      <c r="X461" s="1913"/>
    </row>
    <row r="462" spans="7:24" s="1850" customFormat="1">
      <c r="G462" s="1849"/>
      <c r="O462" s="1849"/>
      <c r="U462" s="118"/>
      <c r="X462" s="1913"/>
    </row>
    <row r="463" spans="7:24" s="1850" customFormat="1">
      <c r="G463" s="1849"/>
      <c r="O463" s="1849"/>
      <c r="U463" s="118"/>
      <c r="X463" s="1913"/>
    </row>
    <row r="464" spans="7:24" s="1850" customFormat="1">
      <c r="G464" s="1849"/>
      <c r="O464" s="1849"/>
      <c r="U464" s="118"/>
      <c r="X464" s="1913"/>
    </row>
    <row r="465" spans="7:24" s="1850" customFormat="1">
      <c r="G465" s="1849"/>
      <c r="O465" s="1849"/>
      <c r="U465" s="118"/>
      <c r="X465" s="1913"/>
    </row>
    <row r="466" spans="7:24" s="1850" customFormat="1">
      <c r="G466" s="1849"/>
      <c r="O466" s="1849"/>
      <c r="U466" s="118"/>
      <c r="X466" s="1913"/>
    </row>
    <row r="467" spans="7:24" s="1850" customFormat="1">
      <c r="G467" s="1849"/>
      <c r="O467" s="1849"/>
      <c r="U467" s="118"/>
      <c r="X467" s="1913"/>
    </row>
    <row r="468" spans="7:24" s="1850" customFormat="1">
      <c r="G468" s="1849"/>
      <c r="O468" s="1849"/>
      <c r="U468" s="118"/>
      <c r="X468" s="1913"/>
    </row>
    <row r="469" spans="7:24" s="1850" customFormat="1">
      <c r="G469" s="1849"/>
      <c r="O469" s="1849"/>
      <c r="U469" s="118"/>
      <c r="X469" s="1913"/>
    </row>
    <row r="470" spans="7:24" s="1850" customFormat="1">
      <c r="G470" s="1849"/>
      <c r="O470" s="1849"/>
      <c r="U470" s="118"/>
      <c r="X470" s="1913"/>
    </row>
    <row r="471" spans="7:24" s="1850" customFormat="1">
      <c r="G471" s="1849"/>
      <c r="O471" s="1849"/>
      <c r="U471" s="118"/>
      <c r="X471" s="1913"/>
    </row>
    <row r="472" spans="7:24" s="1850" customFormat="1">
      <c r="G472" s="1849"/>
      <c r="O472" s="1849"/>
      <c r="U472" s="118"/>
      <c r="X472" s="1913"/>
    </row>
    <row r="473" spans="7:24" s="1850" customFormat="1">
      <c r="G473" s="1849"/>
      <c r="O473" s="1849"/>
      <c r="U473" s="118"/>
      <c r="X473" s="1913"/>
    </row>
    <row r="474" spans="7:24" s="1850" customFormat="1">
      <c r="G474" s="1849"/>
      <c r="O474" s="1849"/>
      <c r="U474" s="118"/>
      <c r="X474" s="1913"/>
    </row>
    <row r="475" spans="7:24" s="1850" customFormat="1">
      <c r="G475" s="1849"/>
      <c r="O475" s="1849"/>
      <c r="U475" s="118"/>
      <c r="X475" s="1913"/>
    </row>
    <row r="476" spans="7:24" s="1850" customFormat="1">
      <c r="G476" s="1849"/>
      <c r="O476" s="1849"/>
      <c r="U476" s="118"/>
      <c r="X476" s="1913"/>
    </row>
    <row r="477" spans="7:24" s="1850" customFormat="1">
      <c r="G477" s="1849"/>
      <c r="O477" s="1849"/>
      <c r="U477" s="118"/>
      <c r="X477" s="1913"/>
    </row>
    <row r="478" spans="7:24" s="1850" customFormat="1">
      <c r="G478" s="1849"/>
      <c r="O478" s="1849"/>
      <c r="U478" s="118"/>
      <c r="X478" s="1913"/>
    </row>
    <row r="479" spans="7:24" s="1850" customFormat="1">
      <c r="G479" s="1849"/>
      <c r="O479" s="1849"/>
      <c r="U479" s="118"/>
      <c r="X479" s="1913"/>
    </row>
    <row r="480" spans="7:24" s="1850" customFormat="1">
      <c r="G480" s="1849"/>
      <c r="O480" s="1849"/>
      <c r="U480" s="118"/>
      <c r="X480" s="1913"/>
    </row>
    <row r="481" spans="7:24" s="1850" customFormat="1">
      <c r="G481" s="1849"/>
      <c r="O481" s="1849"/>
      <c r="U481" s="118"/>
      <c r="X481" s="1913"/>
    </row>
    <row r="482" spans="7:24" s="1850" customFormat="1">
      <c r="G482" s="1849"/>
      <c r="O482" s="1849"/>
      <c r="U482" s="118"/>
      <c r="X482" s="1913"/>
    </row>
    <row r="483" spans="7:24" s="1850" customFormat="1">
      <c r="G483" s="1849"/>
      <c r="O483" s="1849"/>
      <c r="U483" s="118"/>
      <c r="X483" s="1913"/>
    </row>
    <row r="484" spans="7:24" s="1850" customFormat="1">
      <c r="G484" s="1849"/>
      <c r="O484" s="1849"/>
      <c r="U484" s="118"/>
      <c r="X484" s="1913"/>
    </row>
    <row r="485" spans="7:24" s="1850" customFormat="1">
      <c r="G485" s="1849"/>
      <c r="O485" s="1849"/>
      <c r="U485" s="118"/>
      <c r="X485" s="1913"/>
    </row>
    <row r="486" spans="7:24" s="1850" customFormat="1">
      <c r="G486" s="1849"/>
      <c r="O486" s="1849"/>
      <c r="U486" s="118"/>
      <c r="X486" s="1913"/>
    </row>
    <row r="487" spans="7:24" s="1850" customFormat="1">
      <c r="G487" s="1849"/>
      <c r="O487" s="1849"/>
      <c r="U487" s="118"/>
      <c r="X487" s="1913"/>
    </row>
    <row r="488" spans="7:24" s="1850" customFormat="1">
      <c r="G488" s="1849"/>
      <c r="O488" s="1849"/>
      <c r="U488" s="118"/>
      <c r="X488" s="1913"/>
    </row>
    <row r="489" spans="7:24" s="1850" customFormat="1">
      <c r="G489" s="1849"/>
      <c r="O489" s="1849"/>
      <c r="U489" s="118"/>
      <c r="X489" s="1913"/>
    </row>
    <row r="490" spans="7:24" s="1850" customFormat="1">
      <c r="G490" s="1849"/>
      <c r="O490" s="1849"/>
      <c r="U490" s="118"/>
      <c r="X490" s="1913"/>
    </row>
    <row r="491" spans="7:24" s="1850" customFormat="1">
      <c r="G491" s="1849"/>
      <c r="O491" s="1849"/>
      <c r="U491" s="118"/>
      <c r="X491" s="1913"/>
    </row>
    <row r="492" spans="7:24" s="1850" customFormat="1">
      <c r="G492" s="1849"/>
      <c r="O492" s="1849"/>
      <c r="U492" s="118"/>
      <c r="X492" s="1913"/>
    </row>
    <row r="493" spans="7:24" s="1850" customFormat="1">
      <c r="G493" s="1849"/>
      <c r="O493" s="1849"/>
      <c r="U493" s="118"/>
      <c r="X493" s="1913"/>
    </row>
  </sheetData>
  <mergeCells count="4">
    <mergeCell ref="A1:W1"/>
    <mergeCell ref="L2:M2"/>
    <mergeCell ref="A185:E185"/>
    <mergeCell ref="G184:J184"/>
  </mergeCells>
  <pageMargins left="0.7" right="0.7" top="0.75" bottom="0.75" header="0.3" footer="0.3"/>
  <pageSetup orientation="portrait" horizontalDpi="0" verticalDpi="0"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X183"/>
  <sheetViews>
    <sheetView topLeftCell="B166" workbookViewId="0">
      <selection activeCell="AA179" sqref="AA179"/>
    </sheetView>
  </sheetViews>
  <sheetFormatPr defaultColWidth="9" defaultRowHeight="15"/>
  <cols>
    <col min="1" max="1" width="0.140625" style="1873" hidden="1" customWidth="1"/>
    <col min="2" max="2" width="15.7109375" style="1873" customWidth="1"/>
    <col min="3" max="3" width="7.140625" style="1873" customWidth="1"/>
    <col min="4" max="4" width="10" style="1873" bestFit="1" customWidth="1"/>
    <col min="5" max="5" width="9" style="1873" hidden="1" customWidth="1"/>
    <col min="6" max="6" width="8.28515625" style="1873" customWidth="1"/>
    <col min="7" max="7" width="12.140625" style="1873" bestFit="1" customWidth="1"/>
    <col min="8" max="8" width="9.28515625" style="1873" bestFit="1" customWidth="1"/>
    <col min="9" max="9" width="6.42578125" style="1873" customWidth="1"/>
    <col min="10" max="11" width="9" style="1873" hidden="1" customWidth="1"/>
    <col min="12" max="12" width="6" style="1873" customWidth="1"/>
    <col min="13" max="13" width="4.42578125" style="1873" customWidth="1"/>
    <col min="14" max="21" width="9" style="1873" hidden="1" customWidth="1"/>
    <col min="22" max="22" width="14" style="1873" bestFit="1" customWidth="1"/>
    <col min="23" max="23" width="9" style="1873" hidden="1" customWidth="1"/>
    <col min="24" max="16384" width="9" style="1873"/>
  </cols>
  <sheetData>
    <row r="1" spans="1:23" ht="15.75">
      <c r="A1" s="2807" t="s">
        <v>2161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1875" customFormat="1" ht="60">
      <c r="A2" s="1874" t="s">
        <v>1</v>
      </c>
      <c r="B2" s="1888" t="s">
        <v>2</v>
      </c>
      <c r="C2" s="1888" t="s">
        <v>3</v>
      </c>
      <c r="D2" s="1888" t="s">
        <v>4</v>
      </c>
      <c r="E2" s="1888" t="s">
        <v>5</v>
      </c>
      <c r="F2" s="1888" t="s">
        <v>6</v>
      </c>
      <c r="G2" s="1888" t="s">
        <v>7</v>
      </c>
      <c r="H2" s="1888" t="s">
        <v>8</v>
      </c>
      <c r="I2" s="1888" t="s">
        <v>9</v>
      </c>
      <c r="J2" s="1888" t="s">
        <v>10</v>
      </c>
      <c r="K2" s="1888" t="s">
        <v>11</v>
      </c>
      <c r="L2" s="2809" t="s">
        <v>419</v>
      </c>
      <c r="M2" s="2809"/>
      <c r="N2" s="1888" t="s">
        <v>12</v>
      </c>
      <c r="O2" s="1888" t="s">
        <v>13</v>
      </c>
      <c r="P2" s="1888" t="s">
        <v>14</v>
      </c>
      <c r="Q2" s="1888" t="s">
        <v>15</v>
      </c>
      <c r="R2" s="1888" t="s">
        <v>16</v>
      </c>
      <c r="S2" s="1888" t="s">
        <v>15</v>
      </c>
      <c r="T2" s="1888" t="s">
        <v>18</v>
      </c>
      <c r="U2" s="1888" t="s">
        <v>19</v>
      </c>
      <c r="V2" s="1888" t="s">
        <v>543</v>
      </c>
      <c r="W2" s="1874" t="s">
        <v>255</v>
      </c>
    </row>
    <row r="3" spans="1:23" s="1875" customFormat="1">
      <c r="A3" s="1876"/>
      <c r="B3" s="1888" t="str">
        <f>'APR''24'!B3</f>
        <v>01.04.24</v>
      </c>
      <c r="C3" s="1888">
        <f>'APR''24'!C3</f>
        <v>1</v>
      </c>
      <c r="D3" s="1888">
        <f>'APR''24'!D3</f>
        <v>1</v>
      </c>
      <c r="E3" s="1801"/>
      <c r="F3" s="1638">
        <f>'APR''24'!F3</f>
        <v>58</v>
      </c>
      <c r="G3" s="1888">
        <f>'APR''24'!G3</f>
        <v>3522.3</v>
      </c>
      <c r="H3" s="1888">
        <f>'APR''24'!H3</f>
        <v>227.08</v>
      </c>
      <c r="I3" s="1888">
        <f>'APR''24'!I3</f>
        <v>1.78</v>
      </c>
      <c r="J3" s="1888"/>
      <c r="K3" s="1888"/>
      <c r="L3" s="1888">
        <f>'APR''24'!L3</f>
        <v>2</v>
      </c>
      <c r="M3" s="1888">
        <f>'APR''24'!M3</f>
        <v>10</v>
      </c>
      <c r="N3" s="1888"/>
      <c r="O3" s="1888"/>
      <c r="P3" s="1888"/>
      <c r="Q3" s="1888"/>
      <c r="R3" s="1888"/>
      <c r="S3" s="1888"/>
      <c r="T3" s="1888"/>
      <c r="U3" s="1888"/>
      <c r="V3" s="1888">
        <f>'APR''24'!V3</f>
        <v>0</v>
      </c>
      <c r="W3" s="1876"/>
    </row>
    <row r="4" spans="1:23" s="1875" customFormat="1">
      <c r="A4" s="1876"/>
      <c r="B4" s="1888" t="str">
        <f>'APR''24'!B4</f>
        <v>01.04.24</v>
      </c>
      <c r="C4" s="1888">
        <f>'APR''24'!C4</f>
        <v>2</v>
      </c>
      <c r="D4" s="1888">
        <f>'APR''24'!D4</f>
        <v>2</v>
      </c>
      <c r="E4" s="1801"/>
      <c r="F4" s="1638">
        <f>'APR''24'!F4</f>
        <v>59</v>
      </c>
      <c r="G4" s="1888">
        <f>'APR''24'!G4</f>
        <v>3644.03</v>
      </c>
      <c r="H4" s="1888">
        <f>'APR''24'!H4</f>
        <v>185.95</v>
      </c>
      <c r="I4" s="1888">
        <f>'APR''24'!I4</f>
        <v>0.57999999999999996</v>
      </c>
      <c r="J4" s="1888"/>
      <c r="K4" s="1888"/>
      <c r="L4" s="1888">
        <f>'APR''24'!L4</f>
        <v>2</v>
      </c>
      <c r="M4" s="1888">
        <f>'APR''24'!M4</f>
        <v>25</v>
      </c>
      <c r="N4" s="1888"/>
      <c r="O4" s="1888"/>
      <c r="P4" s="1888"/>
      <c r="Q4" s="1888"/>
      <c r="R4" s="1888"/>
      <c r="S4" s="1888"/>
      <c r="T4" s="1888"/>
      <c r="U4" s="1888"/>
      <c r="V4" s="1888">
        <f>'APR''24'!V4</f>
        <v>0</v>
      </c>
      <c r="W4" s="1876"/>
    </row>
    <row r="5" spans="1:23" s="1875" customFormat="1">
      <c r="A5" s="1876"/>
      <c r="B5" s="1888" t="str">
        <f>'APR''24'!B5</f>
        <v>01.04.24</v>
      </c>
      <c r="C5" s="1888">
        <f>'APR''24'!C5</f>
        <v>3</v>
      </c>
      <c r="D5" s="1888">
        <f>'APR''24'!D5</f>
        <v>3</v>
      </c>
      <c r="E5" s="1801"/>
      <c r="F5" s="1638">
        <f>'APR''24'!F5</f>
        <v>59</v>
      </c>
      <c r="G5" s="1888">
        <f>'APR''24'!G5</f>
        <v>3599.81</v>
      </c>
      <c r="H5" s="1888">
        <f>'APR''24'!H5</f>
        <v>236.57</v>
      </c>
      <c r="I5" s="1888">
        <f>'APR''24'!I5</f>
        <v>1.38</v>
      </c>
      <c r="J5" s="1888"/>
      <c r="K5" s="1888"/>
      <c r="L5" s="1888">
        <f>'APR''24'!L5</f>
        <v>2</v>
      </c>
      <c r="M5" s="1888">
        <f>'APR''24'!M5</f>
        <v>20</v>
      </c>
      <c r="N5" s="1888"/>
      <c r="O5" s="1888"/>
      <c r="P5" s="1888"/>
      <c r="Q5" s="1888"/>
      <c r="R5" s="1888"/>
      <c r="S5" s="1888"/>
      <c r="T5" s="1888"/>
      <c r="U5" s="1888"/>
      <c r="V5" s="1888">
        <f>'APR''24'!V5</f>
        <v>0</v>
      </c>
      <c r="W5" s="1876"/>
    </row>
    <row r="6" spans="1:23" s="1875" customFormat="1" ht="17.25" customHeight="1">
      <c r="A6" s="1876"/>
      <c r="B6" s="1901" t="str">
        <f>'APR''24'!B6</f>
        <v>02.04.24</v>
      </c>
      <c r="C6" s="1901">
        <f>'APR''24'!C6</f>
        <v>4</v>
      </c>
      <c r="D6" s="1901">
        <f>'APR''24'!D6</f>
        <v>4</v>
      </c>
      <c r="E6" s="1801"/>
      <c r="F6" s="1638">
        <f>'APR''24'!F6</f>
        <v>58</v>
      </c>
      <c r="G6" s="1901">
        <f>'APR''24'!G6</f>
        <v>3547.86</v>
      </c>
      <c r="H6" s="1901">
        <f>'APR''24'!H6</f>
        <v>210.94</v>
      </c>
      <c r="I6" s="1901">
        <f>'APR''24'!I6</f>
        <v>0</v>
      </c>
      <c r="J6" s="1901"/>
      <c r="K6" s="1901"/>
      <c r="L6" s="1901">
        <f>'APR''24'!L6</f>
        <v>2</v>
      </c>
      <c r="M6" s="1901">
        <f>'APR''24'!M6</f>
        <v>0</v>
      </c>
      <c r="N6" s="1901"/>
      <c r="O6" s="1901"/>
      <c r="P6" s="1901"/>
      <c r="Q6" s="1901"/>
      <c r="R6" s="1901"/>
      <c r="S6" s="1901"/>
      <c r="T6" s="1901"/>
      <c r="U6" s="1901"/>
      <c r="V6" s="1901">
        <f>'APR''24'!V6</f>
        <v>0</v>
      </c>
      <c r="W6" s="1876"/>
    </row>
    <row r="7" spans="1:23" s="1875" customFormat="1" ht="17.25" customHeight="1">
      <c r="A7" s="1876"/>
      <c r="B7" s="1901" t="str">
        <f>'APR''24'!B7</f>
        <v>02.04.24</v>
      </c>
      <c r="C7" s="1901">
        <f>'APR''24'!C7</f>
        <v>5</v>
      </c>
      <c r="D7" s="1901">
        <f>'APR''24'!D7</f>
        <v>5</v>
      </c>
      <c r="E7" s="1801"/>
      <c r="F7" s="1638">
        <f>'APR''24'!F7</f>
        <v>59</v>
      </c>
      <c r="G7" s="1901">
        <f>'APR''24'!G7</f>
        <v>3659.45</v>
      </c>
      <c r="H7" s="1901">
        <f>'APR''24'!H7</f>
        <v>167.52</v>
      </c>
      <c r="I7" s="1901">
        <f>'APR''24'!I7</f>
        <v>3.17</v>
      </c>
      <c r="J7" s="1901"/>
      <c r="K7" s="1901"/>
      <c r="L7" s="1901">
        <f>'APR''24'!L7</f>
        <v>2</v>
      </c>
      <c r="M7" s="1901">
        <f>'APR''24'!M7</f>
        <v>10</v>
      </c>
      <c r="N7" s="1901"/>
      <c r="O7" s="1901"/>
      <c r="P7" s="1901"/>
      <c r="Q7" s="1901"/>
      <c r="R7" s="1901"/>
      <c r="S7" s="1901"/>
      <c r="T7" s="1901"/>
      <c r="U7" s="1901"/>
      <c r="V7" s="1901">
        <f>'APR''24'!V7</f>
        <v>0</v>
      </c>
      <c r="W7" s="1876"/>
    </row>
    <row r="8" spans="1:23" s="1875" customFormat="1" ht="17.25" customHeight="1">
      <c r="A8" s="1876"/>
      <c r="B8" s="1901" t="str">
        <f>'APR''24'!B8</f>
        <v>02.04.24</v>
      </c>
      <c r="C8" s="1901">
        <f>'APR''24'!C8</f>
        <v>6</v>
      </c>
      <c r="D8" s="1901">
        <f>'APR''24'!D8</f>
        <v>6</v>
      </c>
      <c r="E8" s="1801"/>
      <c r="F8" s="1638">
        <f>'APR''24'!F8</f>
        <v>56</v>
      </c>
      <c r="G8" s="1901">
        <f>'APR''24'!G8</f>
        <v>3456.91</v>
      </c>
      <c r="H8" s="1901">
        <f>'APR''24'!H8</f>
        <v>166.47</v>
      </c>
      <c r="I8" s="1901">
        <f>'APR''24'!I8</f>
        <v>2.98</v>
      </c>
      <c r="J8" s="1901"/>
      <c r="K8" s="1901"/>
      <c r="L8" s="1901">
        <f>'APR''24'!L8</f>
        <v>2</v>
      </c>
      <c r="M8" s="1901">
        <f>'APR''24'!M8</f>
        <v>10</v>
      </c>
      <c r="N8" s="1901"/>
      <c r="O8" s="1901"/>
      <c r="P8" s="1901"/>
      <c r="Q8" s="1901"/>
      <c r="R8" s="1901"/>
      <c r="S8" s="1901"/>
      <c r="T8" s="1901"/>
      <c r="U8" s="1901"/>
      <c r="V8" s="1901">
        <f>'APR''24'!V8</f>
        <v>0</v>
      </c>
      <c r="W8" s="1876"/>
    </row>
    <row r="9" spans="1:23" s="1875" customFormat="1" ht="17.25" customHeight="1">
      <c r="A9" s="1876"/>
      <c r="B9" s="1901" t="str">
        <f>'APR''24'!B9</f>
        <v>02.04.24</v>
      </c>
      <c r="C9" s="1901">
        <f>'APR''24'!C9</f>
        <v>7</v>
      </c>
      <c r="D9" s="1901">
        <f>'APR''24'!D9</f>
        <v>7</v>
      </c>
      <c r="E9" s="1801"/>
      <c r="F9" s="1638">
        <f>'APR''24'!F9</f>
        <v>58</v>
      </c>
      <c r="G9" s="1901">
        <f>'APR''24'!G9</f>
        <v>3567.65</v>
      </c>
      <c r="H9" s="1901">
        <f>'APR''24'!H9</f>
        <v>193.95</v>
      </c>
      <c r="I9" s="1901">
        <f>'APR''24'!I9</f>
        <v>0</v>
      </c>
      <c r="J9" s="1901"/>
      <c r="K9" s="1901"/>
      <c r="L9" s="1901">
        <f>'APR''24'!L9</f>
        <v>2</v>
      </c>
      <c r="M9" s="1901">
        <f>'APR''24'!M9</f>
        <v>25</v>
      </c>
      <c r="N9" s="1901"/>
      <c r="O9" s="1901"/>
      <c r="P9" s="1901"/>
      <c r="Q9" s="1901"/>
      <c r="R9" s="1901"/>
      <c r="S9" s="1901"/>
      <c r="T9" s="1901"/>
      <c r="U9" s="1901"/>
      <c r="V9" s="1901">
        <f>'APR''24'!V9</f>
        <v>0</v>
      </c>
      <c r="W9" s="1876"/>
    </row>
    <row r="10" spans="1:23" s="1875" customFormat="1" ht="17.25" customHeight="1">
      <c r="A10" s="1876"/>
      <c r="B10" s="1908" t="str">
        <f>'APR''24'!B10</f>
        <v>03.04.24</v>
      </c>
      <c r="C10" s="1908">
        <f>'APR''24'!C10</f>
        <v>8</v>
      </c>
      <c r="D10" s="1908">
        <f>'APR''24'!D10</f>
        <v>8</v>
      </c>
      <c r="E10" s="1801"/>
      <c r="F10" s="1638">
        <f>'APR''24'!F10</f>
        <v>58</v>
      </c>
      <c r="G10" s="1908">
        <f>'APR''24'!G10</f>
        <v>3579.25</v>
      </c>
      <c r="H10" s="1908">
        <f>'APR''24'!H10</f>
        <v>183.35</v>
      </c>
      <c r="I10" s="1908">
        <f>'APR''24'!I10</f>
        <v>1</v>
      </c>
      <c r="J10" s="1908"/>
      <c r="K10" s="1908"/>
      <c r="L10" s="1908">
        <f>'APR''24'!L10</f>
        <v>2</v>
      </c>
      <c r="M10" s="1908">
        <f>'APR''24'!M10</f>
        <v>25</v>
      </c>
      <c r="N10" s="1908"/>
      <c r="O10" s="1908"/>
      <c r="P10" s="1908"/>
      <c r="Q10" s="1908"/>
      <c r="R10" s="1908"/>
      <c r="S10" s="1908"/>
      <c r="T10" s="1908"/>
      <c r="U10" s="1908"/>
      <c r="V10" s="1908">
        <f>'APR''24'!V10</f>
        <v>0</v>
      </c>
      <c r="W10" s="1876"/>
    </row>
    <row r="11" spans="1:23" s="1875" customFormat="1" ht="17.25" customHeight="1">
      <c r="A11" s="1876"/>
      <c r="B11" s="1908" t="str">
        <f>'APR''24'!B11</f>
        <v>03.04.24</v>
      </c>
      <c r="C11" s="1908">
        <f>'APR''24'!C11</f>
        <v>9</v>
      </c>
      <c r="D11" s="1908">
        <f>'APR''24'!D11</f>
        <v>9</v>
      </c>
      <c r="E11" s="1801"/>
      <c r="F11" s="1638">
        <f>'APR''24'!F11</f>
        <v>58</v>
      </c>
      <c r="G11" s="1908">
        <f>'APR''24'!G11</f>
        <v>3554.08</v>
      </c>
      <c r="H11" s="1908">
        <f>'APR''24'!H11</f>
        <v>200.91</v>
      </c>
      <c r="I11" s="1908">
        <f>'APR''24'!I11</f>
        <v>1.79</v>
      </c>
      <c r="J11" s="1908"/>
      <c r="K11" s="1908"/>
      <c r="L11" s="1908">
        <f>'APR''24'!L11</f>
        <v>2</v>
      </c>
      <c r="M11" s="1908">
        <f>'APR''24'!M11</f>
        <v>45</v>
      </c>
      <c r="N11" s="1908"/>
      <c r="O11" s="1908"/>
      <c r="P11" s="1908"/>
      <c r="Q11" s="1908"/>
      <c r="R11" s="1908"/>
      <c r="S11" s="1908"/>
      <c r="T11" s="1908"/>
      <c r="U11" s="1908"/>
      <c r="V11" s="1908">
        <f>'APR''24'!V11</f>
        <v>25347</v>
      </c>
      <c r="W11" s="1876"/>
    </row>
    <row r="12" spans="1:23" s="1875" customFormat="1" ht="17.25" customHeight="1">
      <c r="A12" s="1876"/>
      <c r="B12" s="1908" t="str">
        <f>'APR''24'!B12</f>
        <v>03.04.24</v>
      </c>
      <c r="C12" s="1908">
        <f>'APR''24'!C12</f>
        <v>10</v>
      </c>
      <c r="D12" s="1908">
        <f>'APR''24'!D12</f>
        <v>10</v>
      </c>
      <c r="E12" s="1801"/>
      <c r="F12" s="1638">
        <f>'APR''24'!F12</f>
        <v>56</v>
      </c>
      <c r="G12" s="1908">
        <f>'APR''24'!G12</f>
        <v>3488.66</v>
      </c>
      <c r="H12" s="1908">
        <f>'APR''24'!H12</f>
        <v>146.72</v>
      </c>
      <c r="I12" s="1908">
        <f>'APR''24'!I12</f>
        <v>0.98</v>
      </c>
      <c r="J12" s="1908"/>
      <c r="K12" s="1908"/>
      <c r="L12" s="1908">
        <f>'APR''24'!L12</f>
        <v>2</v>
      </c>
      <c r="M12" s="1908">
        <f>'APR''24'!M12</f>
        <v>20</v>
      </c>
      <c r="N12" s="1908"/>
      <c r="O12" s="1908"/>
      <c r="P12" s="1908"/>
      <c r="Q12" s="1908"/>
      <c r="R12" s="1908"/>
      <c r="S12" s="1908"/>
      <c r="T12" s="1908"/>
      <c r="U12" s="1908"/>
      <c r="V12" s="1908">
        <f>'APR''24'!V12</f>
        <v>0</v>
      </c>
      <c r="W12" s="1876"/>
    </row>
    <row r="13" spans="1:23" s="1875" customFormat="1" ht="17.25" customHeight="1">
      <c r="A13" s="1876"/>
      <c r="B13" s="1908" t="str">
        <f>'APR''24'!B13</f>
        <v>03.04.24</v>
      </c>
      <c r="C13" s="1908">
        <f>'APR''24'!C13</f>
        <v>11</v>
      </c>
      <c r="D13" s="1908">
        <f>'APR''24'!D13</f>
        <v>11</v>
      </c>
      <c r="E13" s="1801"/>
      <c r="F13" s="1638">
        <f>'APR''24'!F13</f>
        <v>57</v>
      </c>
      <c r="G13" s="1908">
        <f>'APR''24'!G13</f>
        <v>3591.89</v>
      </c>
      <c r="H13" s="1908">
        <f>'APR''24'!H13</f>
        <v>110.45</v>
      </c>
      <c r="I13" s="1908">
        <f>'APR''24'!I13</f>
        <v>14.14</v>
      </c>
      <c r="J13" s="1908"/>
      <c r="K13" s="1908"/>
      <c r="L13" s="1908">
        <f>'APR''24'!L13</f>
        <v>2</v>
      </c>
      <c r="M13" s="1908">
        <f>'APR''24'!M13</f>
        <v>15</v>
      </c>
      <c r="N13" s="1908"/>
      <c r="O13" s="1908"/>
      <c r="P13" s="1908"/>
      <c r="Q13" s="1908"/>
      <c r="R13" s="1908"/>
      <c r="S13" s="1908"/>
      <c r="T13" s="1908"/>
      <c r="U13" s="1908"/>
      <c r="V13" s="1908">
        <f>'APR''24'!V13</f>
        <v>43442.7</v>
      </c>
      <c r="W13" s="1876"/>
    </row>
    <row r="14" spans="1:23" s="1875" customFormat="1" ht="17.25" customHeight="1">
      <c r="A14" s="1876"/>
      <c r="B14" s="1909" t="str">
        <f>'APR''24'!B14</f>
        <v>03.04.24</v>
      </c>
      <c r="C14" s="1909">
        <f>'APR''24'!C14</f>
        <v>12</v>
      </c>
      <c r="D14" s="1909">
        <f>'APR''24'!D14</f>
        <v>12</v>
      </c>
      <c r="E14" s="1801"/>
      <c r="F14" s="1638">
        <f>'APR''24'!F14</f>
        <v>57</v>
      </c>
      <c r="G14" s="1909">
        <f>'APR''24'!G14</f>
        <v>3523.29</v>
      </c>
      <c r="H14" s="1909">
        <f>'APR''24'!H14</f>
        <v>168.09</v>
      </c>
      <c r="I14" s="1909">
        <f>'APR''24'!I14</f>
        <v>3.18</v>
      </c>
      <c r="J14" s="1909"/>
      <c r="K14" s="1909"/>
      <c r="L14" s="1909">
        <f>'APR''24'!L14</f>
        <v>2</v>
      </c>
      <c r="M14" s="1909">
        <f>'APR''24'!M14</f>
        <v>10</v>
      </c>
      <c r="N14" s="1909"/>
      <c r="O14" s="1909"/>
      <c r="P14" s="1909"/>
      <c r="Q14" s="1909"/>
      <c r="R14" s="1909"/>
      <c r="S14" s="1909"/>
      <c r="T14" s="1909"/>
      <c r="U14" s="1909"/>
      <c r="V14" s="1909">
        <f>'APR''24'!V14</f>
        <v>25189.5</v>
      </c>
      <c r="W14" s="1876"/>
    </row>
    <row r="15" spans="1:23" s="1875" customFormat="1" ht="17.25" customHeight="1">
      <c r="A15" s="1876"/>
      <c r="B15" s="1909" t="str">
        <f>'APR''24'!B15</f>
        <v>03.04.24</v>
      </c>
      <c r="C15" s="1909">
        <f>'APR''24'!C15</f>
        <v>13</v>
      </c>
      <c r="D15" s="1909">
        <f>'APR''24'!D15</f>
        <v>13</v>
      </c>
      <c r="E15" s="1801"/>
      <c r="F15" s="1638">
        <f>'APR''24'!F15</f>
        <v>58</v>
      </c>
      <c r="G15" s="1909">
        <f>'APR''24'!G15</f>
        <v>3606.86</v>
      </c>
      <c r="H15" s="1909">
        <f>'APR''24'!H15</f>
        <v>153.13</v>
      </c>
      <c r="I15" s="1909">
        <f>'APR''24'!I15</f>
        <v>1.19</v>
      </c>
      <c r="J15" s="1909"/>
      <c r="K15" s="1909"/>
      <c r="L15" s="1909">
        <f>'APR''24'!L15</f>
        <v>2</v>
      </c>
      <c r="M15" s="1909">
        <f>'APR''24'!M15</f>
        <v>20</v>
      </c>
      <c r="N15" s="1909"/>
      <c r="O15" s="1909"/>
      <c r="P15" s="1909"/>
      <c r="Q15" s="1909"/>
      <c r="R15" s="1909"/>
      <c r="S15" s="1909"/>
      <c r="T15" s="1909"/>
      <c r="U15" s="1909"/>
      <c r="V15" s="1909">
        <f>'APR''24'!V15</f>
        <v>0</v>
      </c>
      <c r="W15" s="1876"/>
    </row>
    <row r="16" spans="1:23" s="1875" customFormat="1" ht="17.25" customHeight="1">
      <c r="A16" s="1876"/>
      <c r="B16" s="1909" t="str">
        <f>'APR''24'!B16</f>
        <v>03.04.24</v>
      </c>
      <c r="C16" s="1909">
        <f>'APR''24'!C16</f>
        <v>14</v>
      </c>
      <c r="D16" s="1909">
        <f>'APR''24'!D16</f>
        <v>14</v>
      </c>
      <c r="E16" s="1801"/>
      <c r="F16" s="1638">
        <f>'APR''24'!F16</f>
        <v>58</v>
      </c>
      <c r="G16" s="1909">
        <f>'APR''24'!G16</f>
        <v>3559.27</v>
      </c>
      <c r="H16" s="1909">
        <f>'APR''24'!H16</f>
        <v>196.73</v>
      </c>
      <c r="I16" s="1909">
        <f>'APR''24'!I16</f>
        <v>0</v>
      </c>
      <c r="J16" s="1909"/>
      <c r="K16" s="1909"/>
      <c r="L16" s="1909">
        <f>'APR''24'!L16</f>
        <v>2</v>
      </c>
      <c r="M16" s="1909">
        <f>'APR''24'!M16</f>
        <v>0</v>
      </c>
      <c r="N16" s="1909"/>
      <c r="O16" s="1909"/>
      <c r="P16" s="1909"/>
      <c r="Q16" s="1909"/>
      <c r="R16" s="1909"/>
      <c r="S16" s="1909"/>
      <c r="T16" s="1909"/>
      <c r="U16" s="1909"/>
      <c r="V16" s="1909">
        <f>'APR''24'!V16</f>
        <v>0</v>
      </c>
      <c r="W16" s="1876"/>
    </row>
    <row r="17" spans="1:23" s="1875" customFormat="1" ht="17.25" customHeight="1">
      <c r="A17" s="1876"/>
      <c r="B17" s="1910" t="str">
        <f>'APR''24'!B17</f>
        <v>04.04.24</v>
      </c>
      <c r="C17" s="1910">
        <f>'APR''24'!C17</f>
        <v>15</v>
      </c>
      <c r="D17" s="1910">
        <f>'APR''24'!D17</f>
        <v>15</v>
      </c>
      <c r="E17" s="1801"/>
      <c r="F17" s="1638">
        <f>'APR''24'!F17</f>
        <v>58</v>
      </c>
      <c r="G17" s="1910">
        <f>'APR''24'!G17</f>
        <v>3619.83</v>
      </c>
      <c r="H17" s="1910">
        <f>'APR''24'!H17</f>
        <v>152.91999999999999</v>
      </c>
      <c r="I17" s="1910">
        <f>'APR''24'!I17</f>
        <v>5.55</v>
      </c>
      <c r="J17" s="1910"/>
      <c r="K17" s="1910"/>
      <c r="L17" s="1910">
        <f>'APR''24'!L17</f>
        <v>2</v>
      </c>
      <c r="M17" s="1910">
        <f>'APR''24'!M17</f>
        <v>25</v>
      </c>
      <c r="N17" s="1910"/>
      <c r="O17" s="1910"/>
      <c r="P17" s="1910"/>
      <c r="Q17" s="1910"/>
      <c r="R17" s="1910"/>
      <c r="S17" s="1910"/>
      <c r="T17" s="1910"/>
      <c r="U17" s="1910"/>
      <c r="V17" s="1910">
        <f>'APR''24'!V17</f>
        <v>25347</v>
      </c>
      <c r="W17" s="1876"/>
    </row>
    <row r="18" spans="1:23" s="1875" customFormat="1" ht="17.25" customHeight="1">
      <c r="A18" s="1876"/>
      <c r="B18" s="1910" t="str">
        <f>'APR''24'!B18</f>
        <v>04.04.24</v>
      </c>
      <c r="C18" s="1910">
        <f>'APR''24'!C18</f>
        <v>16</v>
      </c>
      <c r="D18" s="1910">
        <f>'APR''24'!D18</f>
        <v>16</v>
      </c>
      <c r="E18" s="1801"/>
      <c r="F18" s="1638">
        <f>'APR''24'!F18</f>
        <v>57</v>
      </c>
      <c r="G18" s="1910">
        <f>'APR''24'!G18</f>
        <v>3528.66</v>
      </c>
      <c r="H18" s="1910">
        <f>'APR''24'!H18</f>
        <v>171.92</v>
      </c>
      <c r="I18" s="1910">
        <f>'APR''24'!I18</f>
        <v>3.98</v>
      </c>
      <c r="J18" s="1910"/>
      <c r="K18" s="1910"/>
      <c r="L18" s="1910">
        <f>'APR''24'!L18</f>
        <v>2</v>
      </c>
      <c r="M18" s="1910">
        <f>'APR''24'!M18</f>
        <v>25</v>
      </c>
      <c r="N18" s="1910"/>
      <c r="O18" s="1910"/>
      <c r="P18" s="1910"/>
      <c r="Q18" s="1910"/>
      <c r="R18" s="1910"/>
      <c r="S18" s="1910"/>
      <c r="T18" s="1910"/>
      <c r="U18" s="1910"/>
      <c r="V18" s="1910">
        <f>'APR''24'!V18</f>
        <v>25189.5</v>
      </c>
      <c r="W18" s="1876"/>
    </row>
    <row r="19" spans="1:23" s="1875" customFormat="1" ht="17.25" customHeight="1">
      <c r="A19" s="1876"/>
      <c r="B19" s="1910" t="str">
        <f>'APR''24'!B19</f>
        <v>04.04.24</v>
      </c>
      <c r="C19" s="1910">
        <f>'APR''24'!C19</f>
        <v>17</v>
      </c>
      <c r="D19" s="1910">
        <f>'APR''24'!D19</f>
        <v>17</v>
      </c>
      <c r="E19" s="1801"/>
      <c r="F19" s="1638">
        <f>'APR''24'!F19</f>
        <v>59</v>
      </c>
      <c r="G19" s="1910">
        <f>'APR''24'!G19</f>
        <v>3637.68</v>
      </c>
      <c r="H19" s="1910">
        <f>'APR''24'!H19</f>
        <v>183.91</v>
      </c>
      <c r="I19" s="1910">
        <f>'APR''24'!I19</f>
        <v>6.19</v>
      </c>
      <c r="J19" s="1910"/>
      <c r="K19" s="1910"/>
      <c r="L19" s="1910">
        <f>'APR''24'!L19</f>
        <v>2</v>
      </c>
      <c r="M19" s="1910">
        <f>'APR''24'!M19</f>
        <v>5</v>
      </c>
      <c r="N19" s="1910"/>
      <c r="O19" s="1910"/>
      <c r="P19" s="1910"/>
      <c r="Q19" s="1910"/>
      <c r="R19" s="1910"/>
      <c r="S19" s="1910"/>
      <c r="T19" s="1910"/>
      <c r="U19" s="1910"/>
      <c r="V19" s="1910">
        <f>'APR''24'!V19</f>
        <v>0</v>
      </c>
      <c r="W19" s="1876"/>
    </row>
    <row r="20" spans="1:23" s="1875" customFormat="1" ht="17.25" customHeight="1">
      <c r="A20" s="1876"/>
      <c r="B20" s="1910" t="str">
        <f>'APR''24'!B20</f>
        <v>04.04.24</v>
      </c>
      <c r="C20" s="1910">
        <f>'APR''24'!C20</f>
        <v>18</v>
      </c>
      <c r="D20" s="1910">
        <f>'APR''24'!D20</f>
        <v>18</v>
      </c>
      <c r="E20" s="1801"/>
      <c r="F20" s="1638">
        <f>'APR''24'!F20</f>
        <v>58</v>
      </c>
      <c r="G20" s="1910">
        <f>'APR''24'!G20</f>
        <v>3592.28</v>
      </c>
      <c r="H20" s="1910">
        <f>'APR''24'!H20</f>
        <v>163.32</v>
      </c>
      <c r="I20" s="1910">
        <f>'APR''24'!I20</f>
        <v>2.4</v>
      </c>
      <c r="J20" s="1910"/>
      <c r="K20" s="1910"/>
      <c r="L20" s="1910">
        <f>'APR''24'!L20</f>
        <v>2</v>
      </c>
      <c r="M20" s="1910">
        <f>'APR''24'!M20</f>
        <v>5</v>
      </c>
      <c r="N20" s="1910"/>
      <c r="O20" s="1910"/>
      <c r="P20" s="1910"/>
      <c r="Q20" s="1910"/>
      <c r="R20" s="1910"/>
      <c r="S20" s="1910"/>
      <c r="T20" s="1910"/>
      <c r="U20" s="1910"/>
      <c r="V20" s="1910">
        <f>'APR''24'!V20</f>
        <v>0</v>
      </c>
      <c r="W20" s="1876"/>
    </row>
    <row r="21" spans="1:23" s="1875" customFormat="1" ht="17.25" customHeight="1">
      <c r="A21" s="1876"/>
      <c r="B21" s="1916" t="str">
        <f>'APR''24'!B21</f>
        <v>04.04.24</v>
      </c>
      <c r="C21" s="1916">
        <f>'APR''24'!C21</f>
        <v>19</v>
      </c>
      <c r="D21" s="1916">
        <f>'APR''24'!D21</f>
        <v>19</v>
      </c>
      <c r="E21" s="1801"/>
      <c r="F21" s="1638">
        <f>'APR''24'!F21</f>
        <v>58</v>
      </c>
      <c r="G21" s="1916">
        <f>'APR''24'!G21</f>
        <v>3571.24</v>
      </c>
      <c r="H21" s="1916">
        <f>'APR''24'!H21</f>
        <v>197.15</v>
      </c>
      <c r="I21" s="1916">
        <f>'APR''24'!I21</f>
        <v>3.99</v>
      </c>
      <c r="J21" s="1916"/>
      <c r="K21" s="1916"/>
      <c r="L21" s="1916">
        <f>'APR''24'!L21</f>
        <v>2</v>
      </c>
      <c r="M21" s="1916">
        <f>'APR''24'!M21</f>
        <v>35</v>
      </c>
      <c r="N21" s="1916"/>
      <c r="O21" s="1916"/>
      <c r="P21" s="1916"/>
      <c r="Q21" s="1916"/>
      <c r="R21" s="1916"/>
      <c r="S21" s="1916"/>
      <c r="T21" s="1916"/>
      <c r="U21" s="1916"/>
      <c r="V21" s="1916">
        <f>'APR''24'!V21</f>
        <v>27111</v>
      </c>
      <c r="W21" s="1876"/>
    </row>
    <row r="22" spans="1:23" s="1875" customFormat="1" ht="17.25" customHeight="1">
      <c r="A22" s="1876"/>
      <c r="B22" s="1916" t="str">
        <f>'APR''24'!B22</f>
        <v>04.04.24</v>
      </c>
      <c r="C22" s="1916">
        <f>'APR''24'!C22</f>
        <v>20</v>
      </c>
      <c r="D22" s="1916">
        <f>'APR''24'!D22</f>
        <v>20</v>
      </c>
      <c r="E22" s="1801"/>
      <c r="F22" s="1638">
        <f>'APR''24'!F22</f>
        <v>59</v>
      </c>
      <c r="G22" s="1916">
        <f>'APR''24'!G22</f>
        <v>3625.01</v>
      </c>
      <c r="H22" s="1916">
        <f>'APR''24'!H22</f>
        <v>211.98</v>
      </c>
      <c r="I22" s="1916">
        <f>'APR''24'!I22</f>
        <v>1.99</v>
      </c>
      <c r="J22" s="1916"/>
      <c r="K22" s="1916"/>
      <c r="L22" s="1916">
        <f>'APR''24'!L22</f>
        <v>2</v>
      </c>
      <c r="M22" s="1916">
        <f>'APR''24'!M22</f>
        <v>20</v>
      </c>
      <c r="N22" s="1916"/>
      <c r="O22" s="1916"/>
      <c r="P22" s="1916"/>
      <c r="Q22" s="1916"/>
      <c r="R22" s="1916"/>
      <c r="S22" s="1916"/>
      <c r="T22" s="1916"/>
      <c r="U22" s="1916"/>
      <c r="V22" s="1916">
        <f>'APR''24'!V22</f>
        <v>25504.5</v>
      </c>
      <c r="W22" s="1876"/>
    </row>
    <row r="23" spans="1:23" s="1875" customFormat="1" ht="17.25" customHeight="1">
      <c r="A23" s="1876"/>
      <c r="B23" s="1916" t="str">
        <f>'APR''24'!B23</f>
        <v>04.04.24</v>
      </c>
      <c r="C23" s="1916">
        <f>'APR''24'!C23</f>
        <v>21</v>
      </c>
      <c r="D23" s="1916">
        <f>'APR''24'!D23</f>
        <v>21</v>
      </c>
      <c r="E23" s="1801"/>
      <c r="F23" s="1638">
        <f>'APR''24'!F23</f>
        <v>59</v>
      </c>
      <c r="G23" s="1916">
        <f>'APR''24'!G23</f>
        <v>3680.64</v>
      </c>
      <c r="H23" s="1916">
        <f>'APR''24'!H23</f>
        <v>148.13999999999999</v>
      </c>
      <c r="I23" s="1916">
        <f>'APR''24'!I23</f>
        <v>2.1800000000000002</v>
      </c>
      <c r="J23" s="1916"/>
      <c r="K23" s="1916"/>
      <c r="L23" s="1916">
        <f>'APR''24'!L23</f>
        <v>2</v>
      </c>
      <c r="M23" s="1916">
        <f>'APR''24'!M23</f>
        <v>0</v>
      </c>
      <c r="N23" s="1916"/>
      <c r="O23" s="1916"/>
      <c r="P23" s="1916"/>
      <c r="Q23" s="1916"/>
      <c r="R23" s="1916"/>
      <c r="S23" s="1916"/>
      <c r="T23" s="1916"/>
      <c r="U23" s="1916"/>
      <c r="V23" s="1916">
        <f>'APR''24'!V23</f>
        <v>0</v>
      </c>
      <c r="W23" s="1876"/>
    </row>
    <row r="24" spans="1:23" s="1875" customFormat="1" ht="17.25" customHeight="1">
      <c r="A24" s="1876"/>
      <c r="B24" s="1916" t="str">
        <f>'APR''24'!B24</f>
        <v>04.04.24</v>
      </c>
      <c r="C24" s="1916">
        <f>'APR''24'!C24</f>
        <v>22</v>
      </c>
      <c r="D24" s="1916">
        <f>'APR''24'!D24</f>
        <v>22</v>
      </c>
      <c r="E24" s="1801"/>
      <c r="F24" s="1638">
        <f>'APR''24'!F24</f>
        <v>57</v>
      </c>
      <c r="G24" s="1916">
        <f>'APR''24'!G24</f>
        <v>3490.51</v>
      </c>
      <c r="H24" s="1916">
        <f>'APR''24'!H24</f>
        <v>196.87</v>
      </c>
      <c r="I24" s="1916">
        <f>'APR''24'!I24</f>
        <v>4.78</v>
      </c>
      <c r="J24" s="1916"/>
      <c r="K24" s="1916"/>
      <c r="L24" s="1916">
        <f>'APR''24'!L24</f>
        <v>1</v>
      </c>
      <c r="M24" s="1916">
        <f>'APR''24'!M24</f>
        <v>30</v>
      </c>
      <c r="N24" s="1916"/>
      <c r="O24" s="1916"/>
      <c r="P24" s="1916"/>
      <c r="Q24" s="1916"/>
      <c r="R24" s="1916"/>
      <c r="S24" s="1916"/>
      <c r="T24" s="1916"/>
      <c r="U24" s="1916"/>
      <c r="V24" s="1916">
        <f>'APR''24'!V24</f>
        <v>0</v>
      </c>
      <c r="W24" s="1876"/>
    </row>
    <row r="25" spans="1:23" s="1875" customFormat="1" ht="17.25" customHeight="1">
      <c r="A25" s="1876"/>
      <c r="B25" s="1916" t="str">
        <f>'APR''24'!B25</f>
        <v>05.04.23</v>
      </c>
      <c r="C25" s="1916">
        <f>'APR''24'!C25</f>
        <v>23</v>
      </c>
      <c r="D25" s="1916">
        <f>'APR''24'!D25</f>
        <v>23</v>
      </c>
      <c r="E25" s="1801"/>
      <c r="F25" s="1638">
        <f>'APR''24'!F25</f>
        <v>57</v>
      </c>
      <c r="G25" s="1916">
        <f>'APR''24'!G25</f>
        <v>3501.25</v>
      </c>
      <c r="H25" s="1916">
        <f>'APR''24'!H25</f>
        <v>196.34</v>
      </c>
      <c r="I25" s="1916">
        <f>'APR''24'!I25</f>
        <v>0.4</v>
      </c>
      <c r="J25" s="1916"/>
      <c r="K25" s="1916"/>
      <c r="L25" s="1916">
        <f>'APR''24'!L25</f>
        <v>2</v>
      </c>
      <c r="M25" s="1916">
        <f>'APR''24'!M25</f>
        <v>10</v>
      </c>
      <c r="N25" s="1916"/>
      <c r="O25" s="1916"/>
      <c r="P25" s="1916"/>
      <c r="Q25" s="1916"/>
      <c r="R25" s="1916"/>
      <c r="S25" s="1916"/>
      <c r="T25" s="1916"/>
      <c r="U25" s="1916"/>
      <c r="V25" s="1916">
        <f>'APR''24'!V25</f>
        <v>0</v>
      </c>
      <c r="W25" s="1876"/>
    </row>
    <row r="26" spans="1:23" s="1875" customFormat="1" ht="17.25" customHeight="1">
      <c r="A26" s="1876"/>
      <c r="B26" s="1916" t="str">
        <f>'APR''24'!B26</f>
        <v>05.04.23</v>
      </c>
      <c r="C26" s="1916">
        <f>'APR''24'!C26</f>
        <v>24</v>
      </c>
      <c r="D26" s="1916">
        <f>'APR''24'!D26</f>
        <v>24</v>
      </c>
      <c r="E26" s="1801"/>
      <c r="F26" s="1638">
        <f>'APR''24'!F26</f>
        <v>58</v>
      </c>
      <c r="G26" s="1916">
        <f>'APR''24'!G26</f>
        <v>3588.05</v>
      </c>
      <c r="H26" s="1916">
        <f>'APR''24'!H26</f>
        <v>178.13</v>
      </c>
      <c r="I26" s="1916">
        <f>'APR''24'!I26</f>
        <v>4.58</v>
      </c>
      <c r="J26" s="1916"/>
      <c r="K26" s="1916"/>
      <c r="L26" s="1916">
        <f>'APR''24'!L26</f>
        <v>2</v>
      </c>
      <c r="M26" s="1916">
        <f>'APR''24'!M26</f>
        <v>0</v>
      </c>
      <c r="N26" s="1916"/>
      <c r="O26" s="1916"/>
      <c r="P26" s="1916"/>
      <c r="Q26" s="1916"/>
      <c r="R26" s="1916"/>
      <c r="S26" s="1916"/>
      <c r="T26" s="1916"/>
      <c r="U26" s="1916"/>
      <c r="V26" s="1916">
        <f>'APR''24'!V26</f>
        <v>25347</v>
      </c>
      <c r="W26" s="1876"/>
    </row>
    <row r="27" spans="1:23" s="1875" customFormat="1" ht="17.25" customHeight="1">
      <c r="A27" s="1876"/>
      <c r="B27" s="1916" t="str">
        <f>'APR''24'!B27</f>
        <v>05.04.23</v>
      </c>
      <c r="C27" s="1916">
        <f>'APR''24'!C27</f>
        <v>25</v>
      </c>
      <c r="D27" s="1916">
        <f>'APR''24'!D27</f>
        <v>25</v>
      </c>
      <c r="E27" s="1801"/>
      <c r="F27" s="1638">
        <f>'APR''24'!F27</f>
        <v>59</v>
      </c>
      <c r="G27" s="1916">
        <f>'APR''24'!G27</f>
        <v>3647.65</v>
      </c>
      <c r="H27" s="1916">
        <f>'APR''24'!H27</f>
        <v>179.55</v>
      </c>
      <c r="I27" s="1916">
        <f>'APR''24'!I27</f>
        <v>3.4</v>
      </c>
      <c r="J27" s="1916"/>
      <c r="K27" s="1916"/>
      <c r="L27" s="1916">
        <f>'APR''24'!L27</f>
        <v>2</v>
      </c>
      <c r="M27" s="1916">
        <f>'APR''24'!M27</f>
        <v>15</v>
      </c>
      <c r="N27" s="1916"/>
      <c r="O27" s="1916"/>
      <c r="P27" s="1916"/>
      <c r="Q27" s="1916"/>
      <c r="R27" s="1916"/>
      <c r="S27" s="1916"/>
      <c r="T27" s="1916"/>
      <c r="U27" s="1916"/>
      <c r="V27" s="1916">
        <f>'APR''24'!V27</f>
        <v>0</v>
      </c>
      <c r="W27" s="1876"/>
    </row>
    <row r="28" spans="1:23" s="1875" customFormat="1" ht="17.25" customHeight="1">
      <c r="A28" s="1876"/>
      <c r="B28" s="1917" t="str">
        <f>'APR''24'!B28</f>
        <v>05.04.23</v>
      </c>
      <c r="C28" s="1917">
        <f>'APR''24'!C28</f>
        <v>26</v>
      </c>
      <c r="D28" s="1917">
        <f>'APR''24'!D28</f>
        <v>26</v>
      </c>
      <c r="E28" s="1801"/>
      <c r="F28" s="1638">
        <f>'APR''24'!F28</f>
        <v>59</v>
      </c>
      <c r="G28" s="1917">
        <f>'APR''24'!G28</f>
        <v>3608.48</v>
      </c>
      <c r="H28" s="1917">
        <f>'APR''24'!H28</f>
        <v>206.92</v>
      </c>
      <c r="I28" s="1917">
        <f>'APR''24'!I28</f>
        <v>0</v>
      </c>
      <c r="J28" s="1917"/>
      <c r="K28" s="1917"/>
      <c r="L28" s="1917">
        <f>'APR''24'!L28</f>
        <v>2</v>
      </c>
      <c r="M28" s="1917">
        <f>'APR''24'!M28</f>
        <v>5</v>
      </c>
      <c r="N28" s="1917"/>
      <c r="O28" s="1917"/>
      <c r="P28" s="1917"/>
      <c r="Q28" s="1917"/>
      <c r="R28" s="1917"/>
      <c r="S28" s="1917"/>
      <c r="T28" s="1917"/>
      <c r="U28" s="1917"/>
      <c r="V28" s="1917">
        <f>'APR''24'!V28</f>
        <v>0</v>
      </c>
      <c r="W28" s="1876"/>
    </row>
    <row r="29" spans="1:23" s="1875" customFormat="1" ht="17.25" customHeight="1">
      <c r="A29" s="1876"/>
      <c r="B29" s="1918" t="str">
        <f>'APR''24'!B29</f>
        <v>05.04.23</v>
      </c>
      <c r="C29" s="1918">
        <f>'APR''24'!C29</f>
        <v>27</v>
      </c>
      <c r="D29" s="1918">
        <f>'APR''24'!D29</f>
        <v>27</v>
      </c>
      <c r="E29" s="1801"/>
      <c r="F29" s="1638">
        <f>'APR''24'!F29</f>
        <v>59</v>
      </c>
      <c r="G29" s="1918">
        <f>'APR''24'!G29</f>
        <v>3642.62</v>
      </c>
      <c r="H29" s="1918">
        <f>'APR''24'!H29</f>
        <v>190.16</v>
      </c>
      <c r="I29" s="1918">
        <f>'APR''24'!I29</f>
        <v>0.57999999999999996</v>
      </c>
      <c r="J29" s="1918"/>
      <c r="K29" s="1918"/>
      <c r="L29" s="1918">
        <f>'APR''24'!L29</f>
        <v>2</v>
      </c>
      <c r="M29" s="1918">
        <f>'APR''24'!M29</f>
        <v>40</v>
      </c>
      <c r="N29" s="1918"/>
      <c r="O29" s="1918"/>
      <c r="P29" s="1918"/>
      <c r="Q29" s="1918"/>
      <c r="R29" s="1918"/>
      <c r="S29" s="1918"/>
      <c r="T29" s="1918"/>
      <c r="U29" s="1918"/>
      <c r="V29" s="1918">
        <f>'APR''24'!V29</f>
        <v>0</v>
      </c>
      <c r="W29" s="1876"/>
    </row>
    <row r="30" spans="1:23" s="1875" customFormat="1" ht="17.25" customHeight="1">
      <c r="A30" s="1876"/>
      <c r="B30" s="1920" t="str">
        <f>'APR''24'!B30</f>
        <v>06.04.23</v>
      </c>
      <c r="C30" s="1920">
        <f>'APR''24'!C30</f>
        <v>28</v>
      </c>
      <c r="D30" s="1920">
        <f>'APR''24'!D30</f>
        <v>28</v>
      </c>
      <c r="E30" s="1801"/>
      <c r="F30" s="1638">
        <f>'APR''24'!F30</f>
        <v>59</v>
      </c>
      <c r="G30" s="1920">
        <f>'APR''24'!G30</f>
        <v>3661.86</v>
      </c>
      <c r="H30" s="1920">
        <f>'APR''24'!H30</f>
        <v>163.32</v>
      </c>
      <c r="I30" s="1920">
        <f>'APR''24'!I30</f>
        <v>4.18</v>
      </c>
      <c r="J30" s="1920"/>
      <c r="K30" s="1920"/>
      <c r="L30" s="1920">
        <f>'APR''24'!L30</f>
        <v>2</v>
      </c>
      <c r="M30" s="1920">
        <f>'APR''24'!M30</f>
        <v>0</v>
      </c>
      <c r="N30" s="1920"/>
      <c r="O30" s="1920"/>
      <c r="P30" s="1920"/>
      <c r="Q30" s="1920"/>
      <c r="R30" s="1920"/>
      <c r="S30" s="1920"/>
      <c r="T30" s="1920"/>
      <c r="U30" s="1920"/>
      <c r="V30" s="1920">
        <f>'APR''24'!V30</f>
        <v>25504.5</v>
      </c>
      <c r="W30" s="1876"/>
    </row>
    <row r="31" spans="1:23" s="1875" customFormat="1" ht="17.25" customHeight="1">
      <c r="A31" s="1876"/>
      <c r="B31" s="1920" t="str">
        <f>'APR''24'!B31</f>
        <v>06.04.23</v>
      </c>
      <c r="C31" s="1920">
        <f>'APR''24'!C31</f>
        <v>29</v>
      </c>
      <c r="D31" s="1920">
        <f>'APR''24'!D31</f>
        <v>29</v>
      </c>
      <c r="E31" s="1801"/>
      <c r="F31" s="1638">
        <f>'APR''24'!F31</f>
        <v>58</v>
      </c>
      <c r="G31" s="1920">
        <f>'APR''24'!G31</f>
        <v>3572.05</v>
      </c>
      <c r="H31" s="1920">
        <f>'APR''24'!H31</f>
        <v>189.55</v>
      </c>
      <c r="I31" s="1920">
        <f>'APR''24'!I31</f>
        <v>0</v>
      </c>
      <c r="J31" s="1920"/>
      <c r="K31" s="1920"/>
      <c r="L31" s="1920">
        <f>'APR''24'!L31</f>
        <v>2</v>
      </c>
      <c r="M31" s="1920">
        <f>'APR''24'!M31</f>
        <v>20</v>
      </c>
      <c r="N31" s="1920"/>
      <c r="O31" s="1920"/>
      <c r="P31" s="1920"/>
      <c r="Q31" s="1920"/>
      <c r="R31" s="1920"/>
      <c r="S31" s="1920"/>
      <c r="T31" s="1920"/>
      <c r="U31" s="1920"/>
      <c r="V31" s="1920">
        <f>'APR''24'!V31</f>
        <v>0</v>
      </c>
      <c r="W31" s="1876"/>
    </row>
    <row r="32" spans="1:23" s="1875" customFormat="1" ht="17.25" customHeight="1">
      <c r="A32" s="1876"/>
      <c r="B32" s="1920" t="str">
        <f>'APR''24'!B32</f>
        <v>06.04.23</v>
      </c>
      <c r="C32" s="1920">
        <f>'APR''24'!C32</f>
        <v>30</v>
      </c>
      <c r="D32" s="1920">
        <f>'APR''24'!D32</f>
        <v>30</v>
      </c>
      <c r="E32" s="1801"/>
      <c r="F32" s="1638">
        <f>'APR''24'!F32</f>
        <v>59</v>
      </c>
      <c r="G32" s="1920">
        <f>'APR''24'!G32</f>
        <v>3693.24</v>
      </c>
      <c r="H32" s="1920">
        <f>'APR''24'!H32</f>
        <v>136.93</v>
      </c>
      <c r="I32" s="1920">
        <f>'APR''24'!I32</f>
        <v>3.57</v>
      </c>
      <c r="J32" s="1920"/>
      <c r="K32" s="1920"/>
      <c r="L32" s="1920">
        <f>'APR''24'!L32</f>
        <v>2</v>
      </c>
      <c r="M32" s="1920">
        <f>'APR''24'!M32</f>
        <v>0</v>
      </c>
      <c r="N32" s="1920"/>
      <c r="O32" s="1920"/>
      <c r="P32" s="1920"/>
      <c r="Q32" s="1920"/>
      <c r="R32" s="1920"/>
      <c r="S32" s="1920"/>
      <c r="T32" s="1920"/>
      <c r="U32" s="1920"/>
      <c r="V32" s="1920">
        <f>'APR''24'!V32</f>
        <v>25504.5</v>
      </c>
      <c r="W32" s="1876"/>
    </row>
    <row r="33" spans="1:23" s="1875" customFormat="1" ht="17.25" customHeight="1">
      <c r="A33" s="1876"/>
      <c r="B33" s="1920" t="str">
        <f>'APR''24'!B33</f>
        <v>06.04.23</v>
      </c>
      <c r="C33" s="1920">
        <f>'APR''24'!C33</f>
        <v>31</v>
      </c>
      <c r="D33" s="1920">
        <f>'APR''24'!D33</f>
        <v>31</v>
      </c>
      <c r="E33" s="1801"/>
      <c r="F33" s="1638">
        <f>'APR''24'!F33</f>
        <v>59</v>
      </c>
      <c r="G33" s="1920">
        <f>'APR''24'!G33</f>
        <v>3649.04</v>
      </c>
      <c r="H33" s="1920">
        <f>'APR''24'!H33</f>
        <v>178.74</v>
      </c>
      <c r="I33" s="1920">
        <f>'APR''24'!I33</f>
        <v>1.18</v>
      </c>
      <c r="J33" s="1920"/>
      <c r="K33" s="1920"/>
      <c r="L33" s="1920">
        <f>'APR''24'!L33</f>
        <v>2</v>
      </c>
      <c r="M33" s="1920">
        <f>'APR''24'!M33</f>
        <v>5</v>
      </c>
      <c r="N33" s="1920"/>
      <c r="O33" s="1920"/>
      <c r="P33" s="1920"/>
      <c r="Q33" s="1920"/>
      <c r="R33" s="1920"/>
      <c r="S33" s="1920"/>
      <c r="T33" s="1920"/>
      <c r="U33" s="1920"/>
      <c r="V33" s="1920">
        <f>'APR''24'!V33</f>
        <v>0</v>
      </c>
      <c r="W33" s="1876"/>
    </row>
    <row r="34" spans="1:23" s="1875" customFormat="1" ht="17.25" customHeight="1">
      <c r="A34" s="1876"/>
      <c r="B34" s="1921" t="str">
        <f>'APR''24'!B34</f>
        <v>06.04.23</v>
      </c>
      <c r="C34" s="1921">
        <f>'APR''24'!C34</f>
        <v>32</v>
      </c>
      <c r="D34" s="1921">
        <f>'APR''24'!D34</f>
        <v>32</v>
      </c>
      <c r="E34" s="1801"/>
      <c r="F34" s="1638">
        <f>'APR''24'!F34</f>
        <v>59</v>
      </c>
      <c r="G34" s="1921">
        <f>'APR''24'!G34</f>
        <v>3656.24</v>
      </c>
      <c r="H34" s="1921">
        <f>'APR''24'!H34</f>
        <v>173.94</v>
      </c>
      <c r="I34" s="1921">
        <f>'APR''24'!I34</f>
        <v>3.58</v>
      </c>
      <c r="J34" s="1921"/>
      <c r="K34" s="1921"/>
      <c r="L34" s="1921">
        <f>'APR''24'!L34</f>
        <v>2</v>
      </c>
      <c r="M34" s="1921">
        <f>'APR''24'!M34</f>
        <v>25</v>
      </c>
      <c r="N34" s="1921"/>
      <c r="O34" s="1921"/>
      <c r="P34" s="1921"/>
      <c r="Q34" s="1921"/>
      <c r="R34" s="1921"/>
      <c r="S34" s="1921"/>
      <c r="T34" s="1921"/>
      <c r="U34" s="1921"/>
      <c r="V34" s="1921">
        <f>'APR''24'!V34</f>
        <v>25504.5</v>
      </c>
      <c r="W34" s="1876"/>
    </row>
    <row r="35" spans="1:23" s="1875" customFormat="1" ht="17.25" customHeight="1">
      <c r="A35" s="1876"/>
      <c r="B35" s="1922" t="str">
        <f>'APR''24'!B35</f>
        <v>07.04.23</v>
      </c>
      <c r="C35" s="1922">
        <f>'APR''24'!C35</f>
        <v>33</v>
      </c>
      <c r="D35" s="1922">
        <f>'APR''24'!D35</f>
        <v>33</v>
      </c>
      <c r="E35" s="1801"/>
      <c r="F35" s="1638">
        <f>'APR''24'!F35</f>
        <v>59</v>
      </c>
      <c r="G35" s="1922">
        <f>'APR''24'!G35</f>
        <v>3681.25</v>
      </c>
      <c r="H35" s="1922">
        <f>'APR''24'!H35</f>
        <v>146.72</v>
      </c>
      <c r="I35" s="1922">
        <f>'APR''24'!I35</f>
        <v>4.17</v>
      </c>
      <c r="J35" s="1922"/>
      <c r="K35" s="1922"/>
      <c r="L35" s="1922">
        <f>'APR''24'!L35</f>
        <v>2</v>
      </c>
      <c r="M35" s="1922">
        <f>'APR''24'!M35</f>
        <v>25</v>
      </c>
      <c r="N35" s="1922"/>
      <c r="O35" s="1922"/>
      <c r="P35" s="1922"/>
      <c r="Q35" s="1922"/>
      <c r="R35" s="1922"/>
      <c r="S35" s="1922"/>
      <c r="T35" s="1922"/>
      <c r="U35" s="1922"/>
      <c r="V35" s="1922">
        <f>'APR''24'!V35</f>
        <v>25504.5</v>
      </c>
      <c r="W35" s="1876"/>
    </row>
    <row r="36" spans="1:23" s="1875" customFormat="1" ht="17.25" customHeight="1">
      <c r="A36" s="1876"/>
      <c r="B36" s="1922" t="str">
        <f>'APR''24'!B36</f>
        <v>07.04.23</v>
      </c>
      <c r="C36" s="1922">
        <f>'APR''24'!C36</f>
        <v>34</v>
      </c>
      <c r="D36" s="1922">
        <f>'APR''24'!D36</f>
        <v>34</v>
      </c>
      <c r="E36" s="1801"/>
      <c r="F36" s="1638">
        <f>'APR''24'!F36</f>
        <v>59</v>
      </c>
      <c r="G36" s="1922">
        <f>'APR''24'!G36</f>
        <v>3676.45</v>
      </c>
      <c r="H36" s="1922">
        <f>'APR''24'!H36</f>
        <v>156.69</v>
      </c>
      <c r="I36" s="1922">
        <f>'APR''24'!I36</f>
        <v>9.34</v>
      </c>
      <c r="J36" s="1922"/>
      <c r="K36" s="1922"/>
      <c r="L36" s="1922">
        <f>'APR''24'!L36</f>
        <v>2</v>
      </c>
      <c r="M36" s="1922">
        <f>'APR''24'!M36</f>
        <v>10</v>
      </c>
      <c r="N36" s="1922"/>
      <c r="O36" s="1922"/>
      <c r="P36" s="1922"/>
      <c r="Q36" s="1922"/>
      <c r="R36" s="1922"/>
      <c r="S36" s="1922"/>
      <c r="T36" s="1922"/>
      <c r="U36" s="1922"/>
      <c r="V36" s="1922">
        <f>'APR''24'!V36</f>
        <v>25504.5</v>
      </c>
      <c r="W36" s="1876"/>
    </row>
    <row r="37" spans="1:23" s="1875" customFormat="1" ht="17.25" customHeight="1">
      <c r="A37" s="1876"/>
      <c r="B37" s="1922" t="str">
        <f>'APR''24'!B37</f>
        <v>07.04.23</v>
      </c>
      <c r="C37" s="1922">
        <f>'APR''24'!C37</f>
        <v>35</v>
      </c>
      <c r="D37" s="1922">
        <f>'APR''24'!D37</f>
        <v>35</v>
      </c>
      <c r="E37" s="1801"/>
      <c r="F37" s="1638">
        <f>'APR''24'!F37</f>
        <v>59</v>
      </c>
      <c r="G37" s="1922">
        <f>'APR''24'!G37</f>
        <v>3691.06</v>
      </c>
      <c r="H37" s="1922">
        <f>'APR''24'!H37</f>
        <v>140.88999999999999</v>
      </c>
      <c r="I37" s="1922">
        <f>'APR''24'!I37</f>
        <v>10.95</v>
      </c>
      <c r="J37" s="1922"/>
      <c r="K37" s="1922"/>
      <c r="L37" s="1922">
        <f>'APR''24'!L37</f>
        <v>1</v>
      </c>
      <c r="M37" s="1922">
        <f>'APR''24'!M37</f>
        <v>45</v>
      </c>
      <c r="N37" s="1922"/>
      <c r="O37" s="1922"/>
      <c r="P37" s="1922"/>
      <c r="Q37" s="1922"/>
      <c r="R37" s="1922"/>
      <c r="S37" s="1922"/>
      <c r="T37" s="1922"/>
      <c r="U37" s="1922"/>
      <c r="V37" s="1922">
        <f>'APR''24'!V37</f>
        <v>25504.5</v>
      </c>
      <c r="W37" s="1876"/>
    </row>
    <row r="38" spans="1:23" s="1875" customFormat="1" ht="17.25" customHeight="1">
      <c r="A38" s="1876"/>
      <c r="B38" s="1923" t="str">
        <f>'APR''24'!B38</f>
        <v>07.04.23</v>
      </c>
      <c r="C38" s="1923">
        <f>'APR''24'!C38</f>
        <v>36</v>
      </c>
      <c r="D38" s="1923">
        <f>'APR''24'!D38</f>
        <v>36</v>
      </c>
      <c r="E38" s="1801"/>
      <c r="F38" s="1638">
        <f>'APR''24'!F38</f>
        <v>59</v>
      </c>
      <c r="G38" s="1923">
        <f>'APR''24'!G38</f>
        <v>3598.84</v>
      </c>
      <c r="H38" s="1923">
        <f>'APR''24'!H38</f>
        <v>227.76</v>
      </c>
      <c r="I38" s="1923">
        <f>'APR''24'!I38</f>
        <v>0</v>
      </c>
      <c r="J38" s="1923"/>
      <c r="K38" s="1923"/>
      <c r="L38" s="1923">
        <f>'APR''24'!L38</f>
        <v>1</v>
      </c>
      <c r="M38" s="1923">
        <f>'APR''24'!M38</f>
        <v>45</v>
      </c>
      <c r="N38" s="1923"/>
      <c r="O38" s="1923"/>
      <c r="P38" s="1923"/>
      <c r="Q38" s="1923"/>
      <c r="R38" s="1923"/>
      <c r="S38" s="1923"/>
      <c r="T38" s="1923"/>
      <c r="U38" s="1923"/>
      <c r="V38" s="1923">
        <f>'APR''24'!V38</f>
        <v>0</v>
      </c>
      <c r="W38" s="1876"/>
    </row>
    <row r="39" spans="1:23" s="1875" customFormat="1" ht="17.25" customHeight="1">
      <c r="A39" s="1876"/>
      <c r="B39" s="1923" t="str">
        <f>'APR''24'!B39</f>
        <v>07.04.23</v>
      </c>
      <c r="C39" s="1923">
        <f>'APR''24'!C39</f>
        <v>37</v>
      </c>
      <c r="D39" s="1923">
        <f>'APR''24'!D39</f>
        <v>37</v>
      </c>
      <c r="E39" s="1801"/>
      <c r="F39" s="1638">
        <f>'APR''24'!F39</f>
        <v>56</v>
      </c>
      <c r="G39" s="1923">
        <f>'APR''24'!G39</f>
        <v>3392.3</v>
      </c>
      <c r="H39" s="1923">
        <f>'APR''24'!H39</f>
        <v>230.9</v>
      </c>
      <c r="I39" s="1923">
        <f>'APR''24'!I39</f>
        <v>0</v>
      </c>
      <c r="J39" s="1923"/>
      <c r="K39" s="1923"/>
      <c r="L39" s="1923">
        <f>'APR''24'!L39</f>
        <v>2</v>
      </c>
      <c r="M39" s="1923">
        <f>'APR''24'!M39</f>
        <v>20</v>
      </c>
      <c r="N39" s="1923"/>
      <c r="O39" s="1923"/>
      <c r="P39" s="1923"/>
      <c r="Q39" s="1923"/>
      <c r="R39" s="1923"/>
      <c r="S39" s="1923"/>
      <c r="T39" s="1923"/>
      <c r="U39" s="1923"/>
      <c r="V39" s="1923">
        <f>'APR''24'!V39</f>
        <v>0</v>
      </c>
      <c r="W39" s="1876"/>
    </row>
    <row r="40" spans="1:23" s="1875" customFormat="1" ht="17.25" customHeight="1">
      <c r="A40" s="1876"/>
      <c r="B40" s="1924" t="str">
        <f>'APR''24'!B40</f>
        <v>07.04.23</v>
      </c>
      <c r="C40" s="1924">
        <f>'APR''24'!C40</f>
        <v>38</v>
      </c>
      <c r="D40" s="1924">
        <f>'APR''24'!D40</f>
        <v>38</v>
      </c>
      <c r="E40" s="1801"/>
      <c r="F40" s="1638">
        <f>'APR''24'!F40</f>
        <v>59</v>
      </c>
      <c r="G40" s="1924">
        <f>'APR''24'!G40</f>
        <v>3601.88</v>
      </c>
      <c r="H40" s="1924">
        <f>'APR''24'!H40</f>
        <v>217.72</v>
      </c>
      <c r="I40" s="1924">
        <f>'APR''24'!I40</f>
        <v>4.2</v>
      </c>
      <c r="J40" s="1924"/>
      <c r="K40" s="1924"/>
      <c r="L40" s="1924">
        <f>'APR''24'!L40</f>
        <v>2</v>
      </c>
      <c r="M40" s="1924">
        <f>'APR''24'!M40</f>
        <v>55</v>
      </c>
      <c r="N40" s="1924"/>
      <c r="O40" s="1924"/>
      <c r="P40" s="1924"/>
      <c r="Q40" s="1924"/>
      <c r="R40" s="1924"/>
      <c r="S40" s="1924"/>
      <c r="T40" s="1924"/>
      <c r="U40" s="1924"/>
      <c r="V40" s="1924">
        <f>'APR''24'!V40</f>
        <v>25504.5</v>
      </c>
      <c r="W40" s="1876"/>
    </row>
    <row r="41" spans="1:23" s="1875" customFormat="1" ht="17.25" customHeight="1">
      <c r="A41" s="1876"/>
      <c r="B41" s="1925" t="str">
        <f>'APR''24'!B41</f>
        <v>08.04.23</v>
      </c>
      <c r="C41" s="1925">
        <f>'APR''24'!C41</f>
        <v>39</v>
      </c>
      <c r="D41" s="1925">
        <f>'APR''24'!D41</f>
        <v>39</v>
      </c>
      <c r="E41" s="1801"/>
      <c r="F41" s="1638">
        <f>'APR''24'!F41</f>
        <v>58</v>
      </c>
      <c r="G41" s="1925">
        <f>'APR''24'!G41</f>
        <v>3513.64</v>
      </c>
      <c r="H41" s="1925">
        <f>'APR''24'!H41</f>
        <v>251.15</v>
      </c>
      <c r="I41" s="1925">
        <f>'APR''24'!I41</f>
        <v>0.39</v>
      </c>
      <c r="J41" s="1925"/>
      <c r="K41" s="1925"/>
      <c r="L41" s="1925">
        <f>'APR''24'!L41</f>
        <v>2</v>
      </c>
      <c r="M41" s="1925">
        <f>'APR''24'!M41</f>
        <v>45</v>
      </c>
      <c r="N41" s="1925"/>
      <c r="O41" s="1925"/>
      <c r="P41" s="1925"/>
      <c r="Q41" s="1925"/>
      <c r="R41" s="1925"/>
      <c r="S41" s="1925"/>
      <c r="T41" s="1925"/>
      <c r="U41" s="1925"/>
      <c r="V41" s="1925">
        <f>'APR''24'!V41</f>
        <v>0</v>
      </c>
      <c r="W41" s="1876"/>
    </row>
    <row r="42" spans="1:23" s="1875" customFormat="1" ht="17.25" customHeight="1">
      <c r="A42" s="1876"/>
      <c r="B42" s="1925" t="str">
        <f>'APR''24'!B42</f>
        <v>08.04.23</v>
      </c>
      <c r="C42" s="1925">
        <f>'APR''24'!C42</f>
        <v>40</v>
      </c>
      <c r="D42" s="1925">
        <f>'APR''24'!D42</f>
        <v>40</v>
      </c>
      <c r="E42" s="1801"/>
      <c r="F42" s="1638">
        <f>'APR''24'!F42</f>
        <v>59</v>
      </c>
      <c r="G42" s="1925">
        <f>'APR''24'!G42</f>
        <v>3623.47</v>
      </c>
      <c r="H42" s="1925">
        <f>'APR''24'!H42</f>
        <v>201.32</v>
      </c>
      <c r="I42" s="1925">
        <f>'APR''24'!I42</f>
        <v>6.59</v>
      </c>
      <c r="J42" s="1925"/>
      <c r="K42" s="1925"/>
      <c r="L42" s="1925">
        <f>'APR''24'!L42</f>
        <v>2</v>
      </c>
      <c r="M42" s="1925">
        <f>'APR''24'!M42</f>
        <v>40</v>
      </c>
      <c r="N42" s="1925"/>
      <c r="O42" s="1925"/>
      <c r="P42" s="1925"/>
      <c r="Q42" s="1925"/>
      <c r="R42" s="1925"/>
      <c r="S42" s="1925"/>
      <c r="T42" s="1925"/>
      <c r="U42" s="1925"/>
      <c r="V42" s="1925">
        <f>'APR''24'!V42</f>
        <v>25504.5</v>
      </c>
      <c r="W42" s="1876"/>
    </row>
    <row r="43" spans="1:23" s="1875" customFormat="1" ht="17.25" customHeight="1">
      <c r="A43" s="1876"/>
      <c r="B43" s="1925" t="str">
        <f>'APR''24'!B43</f>
        <v>08.04.23</v>
      </c>
      <c r="C43" s="1925">
        <f>'APR''24'!C43</f>
        <v>41</v>
      </c>
      <c r="D43" s="1925">
        <f>'APR''24'!D43</f>
        <v>41</v>
      </c>
      <c r="E43" s="1801"/>
      <c r="F43" s="1638">
        <f>'APR''24'!F43</f>
        <v>56</v>
      </c>
      <c r="G43" s="1925">
        <f>'APR''24'!G43</f>
        <v>3393.27</v>
      </c>
      <c r="H43" s="1925">
        <f>'APR''24'!H43</f>
        <v>238.33</v>
      </c>
      <c r="I43" s="1925">
        <f>'APR''24'!I43</f>
        <v>0</v>
      </c>
      <c r="J43" s="1925"/>
      <c r="K43" s="1925"/>
      <c r="L43" s="1925">
        <f>'APR''24'!L43</f>
        <v>1</v>
      </c>
      <c r="M43" s="1925">
        <f>'APR''24'!M43</f>
        <v>50</v>
      </c>
      <c r="N43" s="1925"/>
      <c r="O43" s="1925"/>
      <c r="P43" s="1925"/>
      <c r="Q43" s="1925"/>
      <c r="R43" s="1925"/>
      <c r="S43" s="1925"/>
      <c r="T43" s="1925"/>
      <c r="U43" s="1925"/>
      <c r="V43" s="1925">
        <f>'APR''24'!V43</f>
        <v>0</v>
      </c>
      <c r="W43" s="1876"/>
    </row>
    <row r="44" spans="1:23" s="1875" customFormat="1" ht="17.25" customHeight="1">
      <c r="A44" s="1876"/>
      <c r="B44" s="1925" t="str">
        <f>'APR''24'!B44</f>
        <v>08.04.23</v>
      </c>
      <c r="C44" s="1925">
        <f>'APR''24'!C44</f>
        <v>42</v>
      </c>
      <c r="D44" s="1925">
        <f>'APR''24'!D44</f>
        <v>42</v>
      </c>
      <c r="E44" s="1801"/>
      <c r="F44" s="1638">
        <f>'APR''24'!F44</f>
        <v>58</v>
      </c>
      <c r="G44" s="1925">
        <f>'APR''24'!G44</f>
        <v>3500.65</v>
      </c>
      <c r="H44" s="1925">
        <f>'APR''24'!H44</f>
        <v>260.95</v>
      </c>
      <c r="I44" s="1925">
        <f>'APR''24'!I44</f>
        <v>0</v>
      </c>
      <c r="J44" s="1925"/>
      <c r="K44" s="1925"/>
      <c r="L44" s="1925">
        <f>'APR''24'!L44</f>
        <v>2</v>
      </c>
      <c r="M44" s="1925">
        <f>'APR''24'!M44</f>
        <v>5</v>
      </c>
      <c r="N44" s="1925"/>
      <c r="O44" s="1925"/>
      <c r="P44" s="1925"/>
      <c r="Q44" s="1925"/>
      <c r="R44" s="1925"/>
      <c r="S44" s="1925"/>
      <c r="T44" s="1925"/>
      <c r="U44" s="1925"/>
      <c r="V44" s="1925">
        <f>'APR''24'!V44</f>
        <v>0</v>
      </c>
      <c r="W44" s="1876"/>
    </row>
    <row r="45" spans="1:23" s="1875" customFormat="1" ht="17.25" customHeight="1">
      <c r="A45" s="1876"/>
      <c r="B45" s="1926" t="str">
        <f>'APR''24'!B45</f>
        <v>08.04.23</v>
      </c>
      <c r="C45" s="1926">
        <f>'APR''24'!C45</f>
        <v>43</v>
      </c>
      <c r="D45" s="1926">
        <f>'APR''24'!D45</f>
        <v>43</v>
      </c>
      <c r="E45" s="1801"/>
      <c r="F45" s="1638">
        <f>'APR''24'!F45</f>
        <v>59</v>
      </c>
      <c r="G45" s="1926">
        <f>'APR''24'!G45</f>
        <v>3671.85</v>
      </c>
      <c r="H45" s="1926">
        <f>'APR''24'!H45</f>
        <v>152.74</v>
      </c>
      <c r="I45" s="1926">
        <f>'APR''24'!I45</f>
        <v>0.79</v>
      </c>
      <c r="J45" s="1926"/>
      <c r="K45" s="1926"/>
      <c r="L45" s="1926">
        <f>'APR''24'!L45</f>
        <v>2</v>
      </c>
      <c r="M45" s="1926">
        <f>'APR''24'!M45</f>
        <v>15</v>
      </c>
      <c r="N45" s="1926"/>
      <c r="O45" s="1926"/>
      <c r="P45" s="1926"/>
      <c r="Q45" s="1926"/>
      <c r="R45" s="1926"/>
      <c r="S45" s="1926"/>
      <c r="T45" s="1926"/>
      <c r="U45" s="1926"/>
      <c r="V45" s="1926">
        <f>'APR''24'!V45</f>
        <v>0</v>
      </c>
      <c r="W45" s="1876"/>
    </row>
    <row r="46" spans="1:23" s="1875" customFormat="1" ht="17.25" customHeight="1">
      <c r="A46" s="1876"/>
      <c r="B46" s="1926" t="str">
        <f>'APR''24'!B46</f>
        <v>08.04.23</v>
      </c>
      <c r="C46" s="1926">
        <f>'APR''24'!C46</f>
        <v>44</v>
      </c>
      <c r="D46" s="1926">
        <f>'APR''24'!D46</f>
        <v>44</v>
      </c>
      <c r="E46" s="1801"/>
      <c r="F46" s="1638">
        <f>'APR''24'!F46</f>
        <v>59</v>
      </c>
      <c r="G46" s="1926">
        <f>'APR''24'!G46</f>
        <v>3593.68</v>
      </c>
      <c r="H46" s="1926">
        <f>'APR''24'!H46</f>
        <v>221.72</v>
      </c>
      <c r="I46" s="1926">
        <f>'APR''24'!I46</f>
        <v>0</v>
      </c>
      <c r="J46" s="1926"/>
      <c r="K46" s="1926"/>
      <c r="L46" s="1926">
        <f>'APR''24'!L46</f>
        <v>2</v>
      </c>
      <c r="M46" s="1926">
        <f>'APR''24'!M46</f>
        <v>5</v>
      </c>
      <c r="N46" s="1926"/>
      <c r="O46" s="1926"/>
      <c r="P46" s="1926"/>
      <c r="Q46" s="1926"/>
      <c r="R46" s="1926"/>
      <c r="S46" s="1926"/>
      <c r="T46" s="1926"/>
      <c r="U46" s="1926"/>
      <c r="V46" s="1926">
        <f>'APR''24'!V46</f>
        <v>0</v>
      </c>
      <c r="W46" s="1876"/>
    </row>
    <row r="47" spans="1:23" s="1875" customFormat="1" ht="17.25" customHeight="1">
      <c r="A47" s="1876"/>
      <c r="B47" s="1927" t="str">
        <f>'APR''24'!B47</f>
        <v>09.04.23</v>
      </c>
      <c r="C47" s="1927">
        <f>'APR''24'!C47</f>
        <v>45</v>
      </c>
      <c r="D47" s="1927">
        <f>'APR''24'!D47</f>
        <v>45</v>
      </c>
      <c r="E47" s="1801"/>
      <c r="F47" s="1638">
        <f>'APR''24'!F47</f>
        <v>58</v>
      </c>
      <c r="G47" s="1927">
        <f>'APR''24'!G47</f>
        <v>3538.07</v>
      </c>
      <c r="H47" s="1927">
        <f>'APR''24'!H47</f>
        <v>218.92</v>
      </c>
      <c r="I47" s="1927">
        <f>'APR''24'!I47</f>
        <v>0.99</v>
      </c>
      <c r="J47" s="1927"/>
      <c r="K47" s="1927"/>
      <c r="L47" s="1927">
        <f>'APR''24'!L47</f>
        <v>2</v>
      </c>
      <c r="M47" s="1927">
        <f>'APR''24'!M47</f>
        <v>25</v>
      </c>
      <c r="N47" s="1927"/>
      <c r="O47" s="1927"/>
      <c r="P47" s="1927"/>
      <c r="Q47" s="1927"/>
      <c r="R47" s="1927"/>
      <c r="S47" s="1927"/>
      <c r="T47" s="1927"/>
      <c r="U47" s="1927"/>
      <c r="V47" s="1927">
        <f>'APR''24'!V47</f>
        <v>0</v>
      </c>
      <c r="W47" s="1876"/>
    </row>
    <row r="48" spans="1:23" s="1875" customFormat="1" ht="17.25" customHeight="1">
      <c r="A48" s="1876"/>
      <c r="B48" s="1927" t="str">
        <f>'APR''24'!B48</f>
        <v>09.04.23</v>
      </c>
      <c r="C48" s="1927">
        <f>'APR''24'!C48</f>
        <v>46</v>
      </c>
      <c r="D48" s="1927">
        <f>'APR''24'!D48</f>
        <v>46</v>
      </c>
      <c r="E48" s="1801"/>
      <c r="F48" s="1638">
        <f>'APR''24'!F48</f>
        <v>59</v>
      </c>
      <c r="G48" s="1927">
        <f>'APR''24'!G48</f>
        <v>3641.84</v>
      </c>
      <c r="H48" s="1927">
        <f>'APR''24'!H48</f>
        <v>184.95</v>
      </c>
      <c r="I48" s="1927">
        <f>'APR''24'!I48</f>
        <v>0.19</v>
      </c>
      <c r="J48" s="1927"/>
      <c r="K48" s="1927"/>
      <c r="L48" s="1927">
        <f>'APR''24'!L48</f>
        <v>2</v>
      </c>
      <c r="M48" s="1927">
        <f>'APR''24'!M48</f>
        <v>5</v>
      </c>
      <c r="N48" s="1927"/>
      <c r="O48" s="1927"/>
      <c r="P48" s="1927"/>
      <c r="Q48" s="1927"/>
      <c r="R48" s="1927"/>
      <c r="S48" s="1927"/>
      <c r="T48" s="1927"/>
      <c r="U48" s="1927"/>
      <c r="V48" s="1927">
        <f>'APR''24'!V48</f>
        <v>0</v>
      </c>
      <c r="W48" s="1876"/>
    </row>
    <row r="49" spans="1:23" s="1875" customFormat="1" ht="17.25" customHeight="1">
      <c r="A49" s="1876"/>
      <c r="B49" s="1927" t="str">
        <f>'APR''24'!B49</f>
        <v>09.04.23</v>
      </c>
      <c r="C49" s="1927">
        <f>'APR''24'!C49</f>
        <v>47</v>
      </c>
      <c r="D49" s="1927">
        <f>'APR''24'!D49</f>
        <v>47</v>
      </c>
      <c r="E49" s="1801"/>
      <c r="F49" s="1638">
        <f>'APR''24'!F49</f>
        <v>60</v>
      </c>
      <c r="G49" s="1927">
        <f>'APR''24'!G49</f>
        <v>3700.61</v>
      </c>
      <c r="H49" s="1927">
        <f>'APR''24'!H49</f>
        <v>196.59</v>
      </c>
      <c r="I49" s="1927">
        <f>'APR''24'!I49</f>
        <v>0</v>
      </c>
      <c r="J49" s="1927"/>
      <c r="K49" s="1927"/>
      <c r="L49" s="1927">
        <f>'APR''24'!L49</f>
        <v>1</v>
      </c>
      <c r="M49" s="1927">
        <f>'APR''24'!M49</f>
        <v>50</v>
      </c>
      <c r="N49" s="1927"/>
      <c r="O49" s="1927"/>
      <c r="P49" s="1927"/>
      <c r="Q49" s="1927"/>
      <c r="R49" s="1927"/>
      <c r="S49" s="1927"/>
      <c r="T49" s="1927"/>
      <c r="U49" s="1927"/>
      <c r="V49" s="1927">
        <f>'APR''24'!V49</f>
        <v>0</v>
      </c>
      <c r="W49" s="1876"/>
    </row>
    <row r="50" spans="1:23" s="1875" customFormat="1" ht="17.25" customHeight="1">
      <c r="A50" s="1876"/>
      <c r="B50" s="1927" t="str">
        <f>'APR''24'!B50</f>
        <v>09.04.23</v>
      </c>
      <c r="C50" s="1927">
        <f>'APR''24'!C50</f>
        <v>48</v>
      </c>
      <c r="D50" s="1927">
        <f>'APR''24'!D50</f>
        <v>48</v>
      </c>
      <c r="E50" s="1801"/>
      <c r="F50" s="1638">
        <f>'APR''24'!F50</f>
        <v>59</v>
      </c>
      <c r="G50" s="1927">
        <f>'APR''24'!G50</f>
        <v>3664.05</v>
      </c>
      <c r="H50" s="1927">
        <f>'APR''24'!H50</f>
        <v>167.52</v>
      </c>
      <c r="I50" s="1927">
        <f>'APR''24'!I50</f>
        <v>7.77</v>
      </c>
      <c r="J50" s="1927"/>
      <c r="K50" s="1927"/>
      <c r="L50" s="1927">
        <f>'APR''24'!L50</f>
        <v>1</v>
      </c>
      <c r="M50" s="1927">
        <f>'APR''24'!M50</f>
        <v>55</v>
      </c>
      <c r="N50" s="1927"/>
      <c r="O50" s="1927"/>
      <c r="P50" s="1927"/>
      <c r="Q50" s="1927"/>
      <c r="R50" s="1927"/>
      <c r="S50" s="1927"/>
      <c r="T50" s="1927"/>
      <c r="U50" s="1927"/>
      <c r="V50" s="1927">
        <f>'APR''24'!V50</f>
        <v>27268.5</v>
      </c>
      <c r="W50" s="1876"/>
    </row>
    <row r="51" spans="1:23" s="1875" customFormat="1" ht="17.25" customHeight="1">
      <c r="A51" s="1876"/>
      <c r="B51" s="1928" t="str">
        <f>'APR''24'!B51</f>
        <v>09.04.23</v>
      </c>
      <c r="C51" s="1928">
        <f>'APR''24'!C51</f>
        <v>49</v>
      </c>
      <c r="D51" s="1928">
        <f>'APR''24'!D51</f>
        <v>49</v>
      </c>
      <c r="E51" s="1801"/>
      <c r="F51" s="1638">
        <f>'APR''24'!F51</f>
        <v>55</v>
      </c>
      <c r="G51" s="1928">
        <f>'APR''24'!G51</f>
        <v>3376.57</v>
      </c>
      <c r="H51" s="1928">
        <f>'APR''24'!H51</f>
        <v>167.02</v>
      </c>
      <c r="I51" s="1928">
        <f>'APR''24'!I51</f>
        <v>2.19</v>
      </c>
      <c r="J51" s="1928"/>
      <c r="K51" s="1928"/>
      <c r="L51" s="1928">
        <f>'APR''24'!L51</f>
        <v>2</v>
      </c>
      <c r="M51" s="1928">
        <f>'APR''24'!M51</f>
        <v>5</v>
      </c>
      <c r="N51" s="1928"/>
      <c r="O51" s="1928"/>
      <c r="P51" s="1928"/>
      <c r="Q51" s="1928"/>
      <c r="R51" s="1928"/>
      <c r="S51" s="1928"/>
      <c r="T51" s="1928"/>
      <c r="U51" s="1928"/>
      <c r="V51" s="1928">
        <f>'APR''24'!V51</f>
        <v>0</v>
      </c>
      <c r="W51" s="1876"/>
    </row>
    <row r="52" spans="1:23" s="1875" customFormat="1" ht="17.25" customHeight="1">
      <c r="A52" s="1876"/>
      <c r="B52" s="1928" t="str">
        <f>'APR''24'!B52</f>
        <v>09.04.23</v>
      </c>
      <c r="C52" s="1928">
        <f>'APR''24'!C52</f>
        <v>50</v>
      </c>
      <c r="D52" s="1928">
        <f>'APR''24'!D52</f>
        <v>50</v>
      </c>
      <c r="E52" s="1801"/>
      <c r="F52" s="1638">
        <f>'APR''24'!F52</f>
        <v>58</v>
      </c>
      <c r="G52" s="1928">
        <f>'APR''24'!G52</f>
        <v>3577.08</v>
      </c>
      <c r="H52" s="1928">
        <f>'APR''24'!H52</f>
        <v>179.11</v>
      </c>
      <c r="I52" s="1928">
        <f>'APR''24'!I52</f>
        <v>2.99</v>
      </c>
      <c r="J52" s="1928"/>
      <c r="K52" s="1928"/>
      <c r="L52" s="1928">
        <f>'APR''24'!L52</f>
        <v>2</v>
      </c>
      <c r="M52" s="1928">
        <f>'APR''24'!M52</f>
        <v>5</v>
      </c>
      <c r="N52" s="1928"/>
      <c r="O52" s="1928"/>
      <c r="P52" s="1928"/>
      <c r="Q52" s="1928"/>
      <c r="R52" s="1928"/>
      <c r="S52" s="1928"/>
      <c r="T52" s="1928"/>
      <c r="U52" s="1928"/>
      <c r="V52" s="1928">
        <f>'APR''24'!V52</f>
        <v>0</v>
      </c>
      <c r="W52" s="1876"/>
    </row>
    <row r="53" spans="1:23" s="1875" customFormat="1" ht="17.25" customHeight="1">
      <c r="A53" s="1876"/>
      <c r="B53" s="1929" t="str">
        <f>'APR''24'!B53</f>
        <v>10.04.24</v>
      </c>
      <c r="C53" s="1929">
        <f>'APR''24'!C53</f>
        <v>51</v>
      </c>
      <c r="D53" s="1929">
        <f>'APR''24'!D53</f>
        <v>51</v>
      </c>
      <c r="E53" s="1801"/>
      <c r="F53" s="1638">
        <f>'APR''24'!F53</f>
        <v>59</v>
      </c>
      <c r="G53" s="1929">
        <f>'APR''24'!G53</f>
        <v>3667.25</v>
      </c>
      <c r="H53" s="1929">
        <f>'APR''24'!H53</f>
        <v>160.33000000000001</v>
      </c>
      <c r="I53" s="1929">
        <f>'APR''24'!I53</f>
        <v>3.78</v>
      </c>
      <c r="J53" s="1929"/>
      <c r="K53" s="1929"/>
      <c r="L53" s="1929">
        <f>'APR''24'!L53</f>
        <v>2</v>
      </c>
      <c r="M53" s="1929">
        <f>'APR''24'!M53</f>
        <v>40</v>
      </c>
      <c r="N53" s="1929"/>
      <c r="O53" s="1929"/>
      <c r="P53" s="1929"/>
      <c r="Q53" s="1929"/>
      <c r="R53" s="1929"/>
      <c r="S53" s="1929"/>
      <c r="T53" s="1929"/>
      <c r="U53" s="1929"/>
      <c r="V53" s="1929">
        <f>'APR''24'!V53</f>
        <v>25504.5</v>
      </c>
      <c r="W53" s="1876"/>
    </row>
    <row r="54" spans="1:23" s="1875" customFormat="1" ht="17.25" customHeight="1">
      <c r="A54" s="1876"/>
      <c r="B54" s="1929" t="str">
        <f>'APR''24'!B54</f>
        <v>10.04.24</v>
      </c>
      <c r="C54" s="1929">
        <f>'APR''24'!C54</f>
        <v>52</v>
      </c>
      <c r="D54" s="1929">
        <f>'APR''24'!D54</f>
        <v>52</v>
      </c>
      <c r="E54" s="1801"/>
      <c r="F54" s="1638">
        <f>'APR''24'!F54</f>
        <v>59</v>
      </c>
      <c r="G54" s="1929">
        <f>'APR''24'!G54</f>
        <v>3664.86</v>
      </c>
      <c r="H54" s="1929">
        <f>'APR''24'!H54</f>
        <v>156.34</v>
      </c>
      <c r="I54" s="1929">
        <f>'APR''24'!I54</f>
        <v>0.2</v>
      </c>
      <c r="J54" s="1929"/>
      <c r="K54" s="1929"/>
      <c r="L54" s="1929">
        <f>'APR''24'!L54</f>
        <v>2</v>
      </c>
      <c r="M54" s="1929">
        <f>'APR''24'!M54</f>
        <v>10</v>
      </c>
      <c r="N54" s="1929"/>
      <c r="O54" s="1929"/>
      <c r="P54" s="1929"/>
      <c r="Q54" s="1929"/>
      <c r="R54" s="1929"/>
      <c r="S54" s="1929"/>
      <c r="T54" s="1929"/>
      <c r="U54" s="1929"/>
      <c r="V54" s="1929">
        <f>'APR''24'!V54</f>
        <v>0</v>
      </c>
      <c r="W54" s="1876"/>
    </row>
    <row r="55" spans="1:23" s="1875" customFormat="1" ht="17.25" customHeight="1">
      <c r="A55" s="1876"/>
      <c r="B55" s="1929" t="str">
        <f>'APR''24'!B55</f>
        <v>10.04.24</v>
      </c>
      <c r="C55" s="1929">
        <f>'APR''24'!C55</f>
        <v>53</v>
      </c>
      <c r="D55" s="1929">
        <f>'APR''24'!D55</f>
        <v>53</v>
      </c>
      <c r="E55" s="1801"/>
      <c r="F55" s="1638">
        <f>'APR''24'!F55</f>
        <v>56</v>
      </c>
      <c r="G55" s="1929">
        <f>'APR''24'!G55</f>
        <v>3482.9</v>
      </c>
      <c r="H55" s="1929">
        <f>'APR''24'!H55</f>
        <v>144.09</v>
      </c>
      <c r="I55" s="1929">
        <f>'APR''24'!I55</f>
        <v>3.79</v>
      </c>
      <c r="J55" s="1929"/>
      <c r="K55" s="1929"/>
      <c r="L55" s="1929">
        <f>'APR''24'!L55</f>
        <v>2</v>
      </c>
      <c r="M55" s="1929">
        <f>'APR''24'!M55</f>
        <v>25</v>
      </c>
      <c r="N55" s="1929"/>
      <c r="O55" s="1929"/>
      <c r="P55" s="1929"/>
      <c r="Q55" s="1929"/>
      <c r="R55" s="1929"/>
      <c r="S55" s="1929"/>
      <c r="T55" s="1929"/>
      <c r="U55" s="1929"/>
      <c r="V55" s="1929">
        <f>'APR''24'!V55</f>
        <v>0</v>
      </c>
      <c r="W55" s="1876"/>
    </row>
    <row r="56" spans="1:23" s="1875" customFormat="1" ht="17.25" customHeight="1">
      <c r="A56" s="1876"/>
      <c r="B56" s="1929" t="str">
        <f>'APR''24'!B56</f>
        <v>10.04.24</v>
      </c>
      <c r="C56" s="1929">
        <f>'APR''24'!C56</f>
        <v>54</v>
      </c>
      <c r="D56" s="1929">
        <f>'APR''24'!D56</f>
        <v>54</v>
      </c>
      <c r="E56" s="1801"/>
      <c r="F56" s="1638">
        <f>'APR''24'!F56</f>
        <v>59</v>
      </c>
      <c r="G56" s="1929">
        <f>'APR''24'!G56</f>
        <v>3635.45</v>
      </c>
      <c r="H56" s="1929">
        <f>'APR''24'!H56</f>
        <v>189.94</v>
      </c>
      <c r="I56" s="1929">
        <f>'APR''24'!I56</f>
        <v>1.59</v>
      </c>
      <c r="J56" s="1929"/>
      <c r="K56" s="1929"/>
      <c r="L56" s="1929">
        <f>'APR''24'!L56</f>
        <v>2</v>
      </c>
      <c r="M56" s="1929">
        <f>'APR''24'!M56</f>
        <v>30</v>
      </c>
      <c r="N56" s="1929"/>
      <c r="O56" s="1929"/>
      <c r="P56" s="1929"/>
      <c r="Q56" s="1929"/>
      <c r="R56" s="1929"/>
      <c r="S56" s="1929"/>
      <c r="T56" s="1929"/>
      <c r="U56" s="1929"/>
      <c r="V56" s="1929">
        <f>'APR''24'!V56</f>
        <v>551208</v>
      </c>
      <c r="W56" s="1876"/>
    </row>
    <row r="57" spans="1:23" s="1875" customFormat="1" ht="17.25" customHeight="1">
      <c r="A57" s="1876"/>
      <c r="B57" s="1929" t="str">
        <f>'APR''24'!B57</f>
        <v>10.04.24</v>
      </c>
      <c r="C57" s="1929">
        <f>'APR''24'!C57</f>
        <v>55</v>
      </c>
      <c r="D57" s="1929">
        <f>'APR''24'!D57</f>
        <v>55</v>
      </c>
      <c r="E57" s="1801"/>
      <c r="F57" s="1638">
        <f>'APR''24'!F57</f>
        <v>58</v>
      </c>
      <c r="G57" s="1929">
        <f>'APR''24'!G57</f>
        <v>3574.65</v>
      </c>
      <c r="H57" s="1929">
        <f>'APR''24'!H57</f>
        <v>188.75</v>
      </c>
      <c r="I57" s="1929">
        <f>'APR''24'!I57</f>
        <v>1.8</v>
      </c>
      <c r="J57" s="1929"/>
      <c r="K57" s="1929"/>
      <c r="L57" s="1929">
        <f>'APR''24'!L57</f>
        <v>2</v>
      </c>
      <c r="M57" s="1929">
        <f>'APR''24'!M57</f>
        <v>35</v>
      </c>
      <c r="N57" s="1929"/>
      <c r="O57" s="1929"/>
      <c r="P57" s="1929"/>
      <c r="Q57" s="1929"/>
      <c r="R57" s="1929"/>
      <c r="S57" s="1929"/>
      <c r="T57" s="1929"/>
      <c r="U57" s="1929"/>
      <c r="V57" s="1929">
        <f>'APR''24'!V57</f>
        <v>0</v>
      </c>
      <c r="W57" s="1876"/>
    </row>
    <row r="58" spans="1:23" s="1875" customFormat="1" ht="17.25" customHeight="1">
      <c r="A58" s="1876"/>
      <c r="B58" s="1929" t="str">
        <f>'APR''24'!B58</f>
        <v>10.04.24</v>
      </c>
      <c r="C58" s="1929">
        <f>'APR''24'!C58</f>
        <v>56</v>
      </c>
      <c r="D58" s="1929">
        <f>'APR''24'!D58</f>
        <v>56</v>
      </c>
      <c r="E58" s="1801"/>
      <c r="F58" s="1638">
        <f>'APR''24'!F58</f>
        <v>59</v>
      </c>
      <c r="G58" s="1929">
        <f>'APR''24'!G58</f>
        <v>3580.65</v>
      </c>
      <c r="H58" s="1929">
        <f>'APR''24'!H58</f>
        <v>243.15</v>
      </c>
      <c r="I58" s="1929">
        <f>'APR''24'!I58</f>
        <v>0</v>
      </c>
      <c r="J58" s="1929"/>
      <c r="K58" s="1929"/>
      <c r="L58" s="1929">
        <f>'APR''24'!L58</f>
        <v>2</v>
      </c>
      <c r="M58" s="1929">
        <f>'APR''24'!M58</f>
        <v>5</v>
      </c>
      <c r="N58" s="1929"/>
      <c r="O58" s="1929"/>
      <c r="P58" s="1929"/>
      <c r="Q58" s="1929"/>
      <c r="R58" s="1929"/>
      <c r="S58" s="1929"/>
      <c r="T58" s="1929"/>
      <c r="U58" s="1929"/>
      <c r="V58" s="1929">
        <f>'APR''24'!V58</f>
        <v>0</v>
      </c>
      <c r="W58" s="1876"/>
    </row>
    <row r="59" spans="1:23" s="1875" customFormat="1" ht="17.25" customHeight="1">
      <c r="A59" s="1876"/>
      <c r="B59" s="1930" t="str">
        <f>'APR''24'!B59</f>
        <v>11.04.24</v>
      </c>
      <c r="C59" s="1930">
        <f>'APR''24'!C59</f>
        <v>57</v>
      </c>
      <c r="D59" s="1930">
        <f>'APR''24'!D59</f>
        <v>57</v>
      </c>
      <c r="E59" s="1801"/>
      <c r="F59" s="1638">
        <f>'APR''24'!F59</f>
        <v>59</v>
      </c>
      <c r="G59" s="1930">
        <f>'APR''24'!G59</f>
        <v>3609.84</v>
      </c>
      <c r="H59" s="1930">
        <f>'APR''24'!H59</f>
        <v>217.76</v>
      </c>
      <c r="I59" s="1930">
        <f>'APR''24'!I59</f>
        <v>1</v>
      </c>
      <c r="J59" s="1930"/>
      <c r="K59" s="1930"/>
      <c r="L59" s="1930">
        <f>'APR''24'!L59</f>
        <v>2</v>
      </c>
      <c r="M59" s="1930">
        <f>'APR''24'!M59</f>
        <v>30</v>
      </c>
      <c r="N59" s="1930"/>
      <c r="O59" s="1930"/>
      <c r="P59" s="1930"/>
      <c r="Q59" s="1930"/>
      <c r="R59" s="1930"/>
      <c r="S59" s="1930"/>
      <c r="T59" s="1930"/>
      <c r="U59" s="1930"/>
      <c r="V59" s="1930">
        <f>'APR''24'!V59</f>
        <v>0</v>
      </c>
      <c r="W59" s="1876"/>
    </row>
    <row r="60" spans="1:23" s="1875" customFormat="1" ht="17.25" customHeight="1">
      <c r="A60" s="1876"/>
      <c r="B60" s="1930" t="str">
        <f>'APR''24'!B60</f>
        <v>11.04.24</v>
      </c>
      <c r="C60" s="1930">
        <f>'APR''24'!C60</f>
        <v>58</v>
      </c>
      <c r="D60" s="1930">
        <f>'APR''24'!D60</f>
        <v>58</v>
      </c>
      <c r="E60" s="1801"/>
      <c r="F60" s="1638">
        <f>'APR''24'!F60</f>
        <v>59</v>
      </c>
      <c r="G60" s="1930">
        <f>'APR''24'!G60</f>
        <v>3671.84</v>
      </c>
      <c r="H60" s="1930">
        <f>'APR''24'!H60</f>
        <v>155.15</v>
      </c>
      <c r="I60" s="1930">
        <f>'APR''24'!I60</f>
        <v>0.39</v>
      </c>
      <c r="J60" s="1930"/>
      <c r="K60" s="1930"/>
      <c r="L60" s="1930">
        <f>'APR''24'!L60</f>
        <v>2</v>
      </c>
      <c r="M60" s="1930">
        <f>'APR''24'!M60</f>
        <v>20</v>
      </c>
      <c r="N60" s="1930"/>
      <c r="O60" s="1930"/>
      <c r="P60" s="1930"/>
      <c r="Q60" s="1930"/>
      <c r="R60" s="1930"/>
      <c r="S60" s="1930"/>
      <c r="T60" s="1930"/>
      <c r="U60" s="1930"/>
      <c r="V60" s="1930">
        <f>'APR''24'!V60</f>
        <v>518784</v>
      </c>
      <c r="W60" s="1876"/>
    </row>
    <row r="61" spans="1:23" s="1875" customFormat="1" ht="17.25" customHeight="1">
      <c r="A61" s="1876"/>
      <c r="B61" s="1930" t="str">
        <f>'APR''24'!B61</f>
        <v>11.04.24</v>
      </c>
      <c r="C61" s="1930">
        <f>'APR''24'!C61</f>
        <v>59</v>
      </c>
      <c r="D61" s="1930">
        <f>'APR''24'!D61</f>
        <v>59</v>
      </c>
      <c r="E61" s="1801"/>
      <c r="F61" s="1638">
        <f>'APR''24'!F61</f>
        <v>58</v>
      </c>
      <c r="G61" s="1930">
        <f>'APR''24'!G61</f>
        <v>3585.94</v>
      </c>
      <c r="H61" s="1930">
        <f>'APR''24'!H61</f>
        <v>154.44999999999999</v>
      </c>
      <c r="I61" s="1930">
        <f>'APR''24'!I61</f>
        <v>3.99</v>
      </c>
      <c r="J61" s="1930"/>
      <c r="K61" s="1930"/>
      <c r="L61" s="1930">
        <f>'APR''24'!L61</f>
        <v>2</v>
      </c>
      <c r="M61" s="1930">
        <f>'APR''24'!M61</f>
        <v>20</v>
      </c>
      <c r="N61" s="1930"/>
      <c r="O61" s="1930"/>
      <c r="P61" s="1930"/>
      <c r="Q61" s="1930"/>
      <c r="R61" s="1930"/>
      <c r="S61" s="1930"/>
      <c r="T61" s="1930"/>
      <c r="U61" s="1930"/>
      <c r="V61" s="1930">
        <f>'APR''24'!V61</f>
        <v>0</v>
      </c>
      <c r="W61" s="1876"/>
    </row>
    <row r="62" spans="1:23" s="1875" customFormat="1" ht="17.25" customHeight="1">
      <c r="A62" s="1876"/>
      <c r="B62" s="1930" t="str">
        <f>'APR''24'!B62</f>
        <v>11.04.24</v>
      </c>
      <c r="C62" s="1930">
        <f>'APR''24'!C62</f>
        <v>60</v>
      </c>
      <c r="D62" s="1930">
        <f>'APR''24'!D62</f>
        <v>60</v>
      </c>
      <c r="E62" s="1801"/>
      <c r="F62" s="1638">
        <f>'APR''24'!F62</f>
        <v>59</v>
      </c>
      <c r="G62" s="1930">
        <f>'APR''24'!G62</f>
        <v>3651.87</v>
      </c>
      <c r="H62" s="1930">
        <f>'APR''24'!H62</f>
        <v>168.73</v>
      </c>
      <c r="I62" s="1930">
        <f>'APR''24'!I62</f>
        <v>2.4</v>
      </c>
      <c r="J62" s="1930"/>
      <c r="K62" s="1930"/>
      <c r="L62" s="1930">
        <f>'APR''24'!L62</f>
        <v>2</v>
      </c>
      <c r="M62" s="1930">
        <f>'APR''24'!M62</f>
        <v>20</v>
      </c>
      <c r="N62" s="1930"/>
      <c r="O62" s="1930"/>
      <c r="P62" s="1930"/>
      <c r="Q62" s="1930"/>
      <c r="R62" s="1930"/>
      <c r="S62" s="1930"/>
      <c r="T62" s="1930"/>
      <c r="U62" s="1930"/>
      <c r="V62" s="1930">
        <f>'APR''24'!V62</f>
        <v>0</v>
      </c>
      <c r="W62" s="1876"/>
    </row>
    <row r="63" spans="1:23" s="1875" customFormat="1" ht="17.25" customHeight="1">
      <c r="A63" s="1876"/>
      <c r="B63" s="1930" t="str">
        <f>'APR''24'!B63</f>
        <v>11.04.24</v>
      </c>
      <c r="C63" s="1930">
        <f>'APR''24'!C63</f>
        <v>61</v>
      </c>
      <c r="D63" s="1930">
        <f>'APR''24'!D63</f>
        <v>61</v>
      </c>
      <c r="E63" s="1801"/>
      <c r="F63" s="1638">
        <f>'APR''24'!F63</f>
        <v>58</v>
      </c>
      <c r="G63" s="1930">
        <f>'APR''24'!G63</f>
        <v>3615.64</v>
      </c>
      <c r="H63" s="1930">
        <f>'APR''24'!H63</f>
        <v>152.56</v>
      </c>
      <c r="I63" s="1930">
        <f>'APR''24'!I63</f>
        <v>3.8</v>
      </c>
      <c r="J63" s="1930"/>
      <c r="K63" s="1930"/>
      <c r="L63" s="1930">
        <f>'APR''24'!L63</f>
        <v>2</v>
      </c>
      <c r="M63" s="1930">
        <f>'APR''24'!M63</f>
        <v>15</v>
      </c>
      <c r="N63" s="1930"/>
      <c r="O63" s="1930"/>
      <c r="P63" s="1930"/>
      <c r="Q63" s="1930"/>
      <c r="R63" s="1930"/>
      <c r="S63" s="1930"/>
      <c r="T63" s="1930"/>
      <c r="U63" s="1930"/>
      <c r="V63" s="1930">
        <f>'APR''24'!V63</f>
        <v>0</v>
      </c>
      <c r="W63" s="1876"/>
    </row>
    <row r="64" spans="1:23" s="1875" customFormat="1" ht="17.25" customHeight="1">
      <c r="A64" s="1876"/>
      <c r="B64" s="1931" t="str">
        <f>'APR''24'!B64</f>
        <v>11.04.24</v>
      </c>
      <c r="C64" s="1931">
        <f>'APR''24'!C64</f>
        <v>62</v>
      </c>
      <c r="D64" s="1931">
        <f>'APR''24'!D64</f>
        <v>62</v>
      </c>
      <c r="E64" s="1801"/>
      <c r="F64" s="1638">
        <f>'APR''24'!F64</f>
        <v>59</v>
      </c>
      <c r="G64" s="1931">
        <f>'APR''24'!G64</f>
        <v>3630.65</v>
      </c>
      <c r="H64" s="1931">
        <f>'APR''24'!H64</f>
        <v>193.55</v>
      </c>
      <c r="I64" s="1931">
        <f>'APR''24'!I64</f>
        <v>0.4</v>
      </c>
      <c r="J64" s="1931"/>
      <c r="K64" s="1931"/>
      <c r="L64" s="1931">
        <f>'APR''24'!L64</f>
        <v>2</v>
      </c>
      <c r="M64" s="1931">
        <f>'APR''24'!M64</f>
        <v>40</v>
      </c>
      <c r="N64" s="1931"/>
      <c r="O64" s="1931"/>
      <c r="P64" s="1931"/>
      <c r="Q64" s="1931"/>
      <c r="R64" s="1931"/>
      <c r="S64" s="1931"/>
      <c r="T64" s="1931"/>
      <c r="U64" s="1931"/>
      <c r="V64" s="1931">
        <f>'APR''24'!V64</f>
        <v>0</v>
      </c>
      <c r="W64" s="1876"/>
    </row>
    <row r="65" spans="1:23" s="1875" customFormat="1" ht="17.25" customHeight="1">
      <c r="A65" s="1876"/>
      <c r="B65" s="1931" t="str">
        <f>'APR''24'!B65</f>
        <v>11.04.24</v>
      </c>
      <c r="C65" s="1931">
        <f>'APR''24'!C65</f>
        <v>63</v>
      </c>
      <c r="D65" s="1931">
        <f>'APR''24'!D65</f>
        <v>63</v>
      </c>
      <c r="E65" s="1801"/>
      <c r="F65" s="1638">
        <f>'APR''24'!F65</f>
        <v>55</v>
      </c>
      <c r="G65" s="1931">
        <f>'APR''24'!G65</f>
        <v>3430.71</v>
      </c>
      <c r="H65" s="1931">
        <f>'APR''24'!H65</f>
        <v>135.66999999999999</v>
      </c>
      <c r="I65" s="1931">
        <f>'APR''24'!I65</f>
        <v>5.97</v>
      </c>
      <c r="J65" s="1931"/>
      <c r="K65" s="1931"/>
      <c r="L65" s="1931">
        <f>'APR''24'!L65</f>
        <v>1</v>
      </c>
      <c r="M65" s="1931">
        <f>'APR''24'!M65</f>
        <v>55</v>
      </c>
      <c r="N65" s="1931"/>
      <c r="O65" s="1931"/>
      <c r="P65" s="1931"/>
      <c r="Q65" s="1931"/>
      <c r="R65" s="1931"/>
      <c r="S65" s="1931"/>
      <c r="T65" s="1931"/>
      <c r="U65" s="1931"/>
      <c r="V65" s="1931">
        <f>'APR''24'!V65</f>
        <v>24874.5</v>
      </c>
      <c r="W65" s="1876"/>
    </row>
    <row r="66" spans="1:23" s="1875" customFormat="1" ht="17.25" customHeight="1">
      <c r="A66" s="1876"/>
      <c r="B66" s="1932" t="str">
        <f>'APR''24'!B66</f>
        <v>12.04.24</v>
      </c>
      <c r="C66" s="1932">
        <f>'APR''24'!C66</f>
        <v>64</v>
      </c>
      <c r="D66" s="1932">
        <f>'APR''24'!D66</f>
        <v>64</v>
      </c>
      <c r="E66" s="1801"/>
      <c r="F66" s="1638">
        <f>'APR''24'!F66</f>
        <v>59</v>
      </c>
      <c r="G66" s="1932">
        <f>'APR''24'!G66</f>
        <v>3644.41</v>
      </c>
      <c r="H66" s="1932">
        <f>'APR''24'!H66</f>
        <v>193.56</v>
      </c>
      <c r="I66" s="1932">
        <f>'APR''24'!I66</f>
        <v>2.97</v>
      </c>
      <c r="J66" s="1932"/>
      <c r="K66" s="1932"/>
      <c r="L66" s="1932">
        <f>'APR''24'!L66</f>
        <v>2</v>
      </c>
      <c r="M66" s="1932">
        <f>'APR''24'!M66</f>
        <v>50</v>
      </c>
      <c r="N66" s="1932"/>
      <c r="O66" s="1932"/>
      <c r="P66" s="1932"/>
      <c r="Q66" s="1932"/>
      <c r="R66" s="1932"/>
      <c r="S66" s="1932"/>
      <c r="T66" s="1932"/>
      <c r="U66" s="1932"/>
      <c r="V66" s="1932">
        <f>'APR''24'!V66</f>
        <v>0</v>
      </c>
      <c r="W66" s="1876"/>
    </row>
    <row r="67" spans="1:23" s="1875" customFormat="1" ht="17.25" customHeight="1">
      <c r="A67" s="1876"/>
      <c r="B67" s="1932" t="str">
        <f>'APR''24'!B67</f>
        <v>12.04.24</v>
      </c>
      <c r="C67" s="1932">
        <f>'APR''24'!C67</f>
        <v>65</v>
      </c>
      <c r="D67" s="1932">
        <f>'APR''24'!D67</f>
        <v>65</v>
      </c>
      <c r="E67" s="1801"/>
      <c r="F67" s="1638">
        <f>'APR''24'!F67</f>
        <v>58</v>
      </c>
      <c r="G67" s="1932">
        <f>'APR''24'!G67</f>
        <v>3543.26</v>
      </c>
      <c r="H67" s="1932">
        <f>'APR''24'!H67</f>
        <v>215.93</v>
      </c>
      <c r="I67" s="1932">
        <f>'APR''24'!I67</f>
        <v>0.39</v>
      </c>
      <c r="J67" s="1932"/>
      <c r="K67" s="1932"/>
      <c r="L67" s="1932">
        <f>'APR''24'!L67</f>
        <v>2</v>
      </c>
      <c r="M67" s="1932">
        <f>'APR''24'!M67</f>
        <v>55</v>
      </c>
      <c r="N67" s="1932"/>
      <c r="O67" s="1932"/>
      <c r="P67" s="1932"/>
      <c r="Q67" s="1932"/>
      <c r="R67" s="1932"/>
      <c r="S67" s="1932"/>
      <c r="T67" s="1932"/>
      <c r="U67" s="1932"/>
      <c r="V67" s="1932">
        <f>'APR''24'!V67</f>
        <v>0</v>
      </c>
      <c r="W67" s="1876"/>
    </row>
    <row r="68" spans="1:23" s="1875" customFormat="1" ht="17.25" customHeight="1">
      <c r="A68" s="1876"/>
      <c r="B68" s="1932" t="str">
        <f>'APR''24'!B68</f>
        <v>12.04.24</v>
      </c>
      <c r="C68" s="1932">
        <f>'APR''24'!C68</f>
        <v>66</v>
      </c>
      <c r="D68" s="1932">
        <f>'APR''24'!D68</f>
        <v>66</v>
      </c>
      <c r="E68" s="1801"/>
      <c r="F68" s="1638">
        <f>'APR''24'!F68</f>
        <v>57</v>
      </c>
      <c r="G68" s="1932">
        <f>'APR''24'!G68</f>
        <v>3492.92</v>
      </c>
      <c r="H68" s="1932">
        <f>'APR''24'!H68</f>
        <v>186.88</v>
      </c>
      <c r="I68" s="1932">
        <f>'APR''24'!I68</f>
        <v>0</v>
      </c>
      <c r="J68" s="1932"/>
      <c r="K68" s="1932"/>
      <c r="L68" s="1932">
        <f>'APR''24'!L68</f>
        <v>2</v>
      </c>
      <c r="M68" s="1932">
        <f>'APR''24'!M68</f>
        <v>25</v>
      </c>
      <c r="N68" s="1932"/>
      <c r="O68" s="1932"/>
      <c r="P68" s="1932"/>
      <c r="Q68" s="1932"/>
      <c r="R68" s="1932"/>
      <c r="S68" s="1932"/>
      <c r="T68" s="1932"/>
      <c r="U68" s="1932"/>
      <c r="V68" s="1932">
        <f>'APR''24'!V68</f>
        <v>486360</v>
      </c>
      <c r="W68" s="1876"/>
    </row>
    <row r="69" spans="1:23" s="1875" customFormat="1" ht="17.25" customHeight="1">
      <c r="A69" s="1876"/>
      <c r="B69" s="1932" t="str">
        <f>'APR''24'!B69</f>
        <v>12.04.24</v>
      </c>
      <c r="C69" s="1932">
        <f>'APR''24'!C69</f>
        <v>67</v>
      </c>
      <c r="D69" s="1932">
        <f>'APR''24'!D69</f>
        <v>67</v>
      </c>
      <c r="E69" s="1801"/>
      <c r="F69" s="1638">
        <f>'APR''24'!F69</f>
        <v>56</v>
      </c>
      <c r="G69" s="1932">
        <f>'APR''24'!G69</f>
        <v>3471.56</v>
      </c>
      <c r="H69" s="1932">
        <f>'APR''24'!H69</f>
        <v>137.84</v>
      </c>
      <c r="I69" s="1932">
        <f>'APR''24'!I69</f>
        <v>3</v>
      </c>
      <c r="J69" s="1932"/>
      <c r="K69" s="1932"/>
      <c r="L69" s="1932">
        <f>'APR''24'!L69</f>
        <v>2</v>
      </c>
      <c r="M69" s="1932">
        <f>'APR''24'!M69</f>
        <v>35</v>
      </c>
      <c r="N69" s="1932"/>
      <c r="O69" s="1932"/>
      <c r="P69" s="1932"/>
      <c r="Q69" s="1932"/>
      <c r="R69" s="1932"/>
      <c r="S69" s="1932"/>
      <c r="T69" s="1932"/>
      <c r="U69" s="1932"/>
      <c r="V69" s="1932">
        <f>'APR''24'!V69</f>
        <v>0</v>
      </c>
      <c r="W69" s="1876"/>
    </row>
    <row r="70" spans="1:23" s="1875" customFormat="1" ht="17.25" customHeight="1">
      <c r="A70" s="1876"/>
      <c r="B70" s="1933" t="str">
        <f>'APR''24'!B70</f>
        <v>12.04.24</v>
      </c>
      <c r="C70" s="1933">
        <f>'APR''24'!C70</f>
        <v>68</v>
      </c>
      <c r="D70" s="1933">
        <f>'APR''24'!D70</f>
        <v>68</v>
      </c>
      <c r="E70" s="1801"/>
      <c r="F70" s="1638">
        <f>'APR''24'!F70</f>
        <v>59</v>
      </c>
      <c r="G70" s="1933">
        <f>'APR''24'!G70</f>
        <v>3692.44</v>
      </c>
      <c r="H70" s="1933">
        <f>'APR''24'!H70</f>
        <v>136.35</v>
      </c>
      <c r="I70" s="1933">
        <f>'APR''24'!I70</f>
        <v>2.19</v>
      </c>
      <c r="J70" s="1933"/>
      <c r="K70" s="1933"/>
      <c r="L70" s="1933">
        <f>'APR''24'!L70</f>
        <v>2</v>
      </c>
      <c r="M70" s="1933">
        <f>'APR''24'!M70</f>
        <v>10</v>
      </c>
      <c r="N70" s="1933"/>
      <c r="O70" s="1933"/>
      <c r="P70" s="1933"/>
      <c r="Q70" s="1933"/>
      <c r="R70" s="1933"/>
      <c r="S70" s="1933"/>
      <c r="T70" s="1933"/>
      <c r="U70" s="1933"/>
      <c r="V70" s="1933">
        <f>'APR''24'!V70</f>
        <v>0</v>
      </c>
      <c r="W70" s="1876"/>
    </row>
    <row r="71" spans="1:23" s="1875" customFormat="1" ht="17.25" customHeight="1">
      <c r="A71" s="1876"/>
      <c r="B71" s="1933" t="str">
        <f>'APR''24'!B71</f>
        <v>12.04.24</v>
      </c>
      <c r="C71" s="1933">
        <f>'APR''24'!C71</f>
        <v>69</v>
      </c>
      <c r="D71" s="1933">
        <f>'APR''24'!D71</f>
        <v>69</v>
      </c>
      <c r="E71" s="1801"/>
      <c r="F71" s="1638">
        <f>'APR''24'!F71</f>
        <v>59</v>
      </c>
      <c r="G71" s="1933">
        <f>'APR''24'!G71</f>
        <v>3626.84</v>
      </c>
      <c r="H71" s="1933">
        <f>'APR''24'!H71</f>
        <v>201.14</v>
      </c>
      <c r="I71" s="1933">
        <f>'APR''24'!I71</f>
        <v>1.38</v>
      </c>
      <c r="J71" s="1933"/>
      <c r="K71" s="1933"/>
      <c r="L71" s="1933">
        <f>'APR''24'!L71</f>
        <v>2</v>
      </c>
      <c r="M71" s="1933">
        <f>'APR''24'!M71</f>
        <v>5</v>
      </c>
      <c r="N71" s="1933"/>
      <c r="O71" s="1933"/>
      <c r="P71" s="1933"/>
      <c r="Q71" s="1933"/>
      <c r="R71" s="1933"/>
      <c r="S71" s="1933"/>
      <c r="T71" s="1933"/>
      <c r="U71" s="1933"/>
      <c r="V71" s="1933">
        <f>'APR''24'!V71</f>
        <v>0</v>
      </c>
      <c r="W71" s="1876"/>
    </row>
    <row r="72" spans="1:23" s="1875" customFormat="1" ht="17.25" customHeight="1">
      <c r="A72" s="1876"/>
      <c r="B72" s="1933" t="str">
        <f>'APR''24'!B72</f>
        <v>12.04.24</v>
      </c>
      <c r="C72" s="1933">
        <f>'APR''24'!C72</f>
        <v>70</v>
      </c>
      <c r="D72" s="1933">
        <f>'APR''24'!D72</f>
        <v>70</v>
      </c>
      <c r="E72" s="1801"/>
      <c r="F72" s="1638">
        <f>'APR''24'!F72</f>
        <v>59</v>
      </c>
      <c r="G72" s="1933">
        <f>'APR''24'!G72</f>
        <v>3654.65</v>
      </c>
      <c r="H72" s="1933">
        <f>'APR''24'!H72</f>
        <v>170.95</v>
      </c>
      <c r="I72" s="1933">
        <f>'APR''24'!I72</f>
        <v>1.8</v>
      </c>
      <c r="J72" s="1933"/>
      <c r="K72" s="1933"/>
      <c r="L72" s="1933">
        <f>'APR''24'!L72</f>
        <v>2</v>
      </c>
      <c r="M72" s="1933">
        <f>'APR''24'!M72</f>
        <v>10</v>
      </c>
      <c r="N72" s="1933"/>
      <c r="O72" s="1933"/>
      <c r="P72" s="1933"/>
      <c r="Q72" s="1933"/>
      <c r="R72" s="1933"/>
      <c r="S72" s="1933"/>
      <c r="T72" s="1933"/>
      <c r="U72" s="1933"/>
      <c r="V72" s="1933">
        <f>'APR''24'!V72</f>
        <v>0</v>
      </c>
      <c r="W72" s="1876"/>
    </row>
    <row r="73" spans="1:23" s="1875" customFormat="1" ht="17.25" customHeight="1">
      <c r="A73" s="1876"/>
      <c r="B73" s="1934" t="str">
        <f>'APR''24'!B73</f>
        <v>13.04.24</v>
      </c>
      <c r="C73" s="1934">
        <f>'APR''24'!C73</f>
        <v>71</v>
      </c>
      <c r="D73" s="1934">
        <f>'APR''24'!D73</f>
        <v>71</v>
      </c>
      <c r="E73" s="1801"/>
      <c r="F73" s="1638">
        <f>'APR''24'!F73</f>
        <v>59</v>
      </c>
      <c r="G73" s="1934">
        <f>'APR''24'!G73</f>
        <v>3738.07</v>
      </c>
      <c r="H73" s="1934">
        <f>'APR''24'!H73</f>
        <v>88.68</v>
      </c>
      <c r="I73" s="1934">
        <f>'APR''24'!I73</f>
        <v>8.5500000000000007</v>
      </c>
      <c r="J73" s="1934"/>
      <c r="K73" s="1934"/>
      <c r="L73" s="1934">
        <f>'APR''24'!L73</f>
        <v>2</v>
      </c>
      <c r="M73" s="1934">
        <f>'APR''24'!M73</f>
        <v>50</v>
      </c>
      <c r="N73" s="1934"/>
      <c r="O73" s="1934"/>
      <c r="P73" s="1934"/>
      <c r="Q73" s="1934"/>
      <c r="R73" s="1934"/>
      <c r="S73" s="1934"/>
      <c r="T73" s="1934"/>
      <c r="U73" s="1934"/>
      <c r="V73" s="1934">
        <f>'APR''24'!V73</f>
        <v>0</v>
      </c>
      <c r="W73" s="1876"/>
    </row>
    <row r="74" spans="1:23" s="1875" customFormat="1" ht="17.25" customHeight="1">
      <c r="A74" s="1876"/>
      <c r="B74" s="1934" t="str">
        <f>'APR''24'!B74</f>
        <v>13.04.24</v>
      </c>
      <c r="C74" s="1934">
        <f>'APR''24'!C74</f>
        <v>72</v>
      </c>
      <c r="D74" s="1934">
        <f>'APR''24'!D74</f>
        <v>72</v>
      </c>
      <c r="E74" s="1801"/>
      <c r="F74" s="1638">
        <f>'APR''24'!F74</f>
        <v>59</v>
      </c>
      <c r="G74" s="1934">
        <f>'APR''24'!G74</f>
        <v>3732.67</v>
      </c>
      <c r="H74" s="1934">
        <f>'APR''24'!H74</f>
        <v>105.07</v>
      </c>
      <c r="I74" s="1934">
        <f>'APR''24'!I74</f>
        <v>14.3</v>
      </c>
      <c r="J74" s="1934"/>
      <c r="K74" s="1934"/>
      <c r="L74" s="1934">
        <f>'APR''24'!L74</f>
        <v>2</v>
      </c>
      <c r="M74" s="1934">
        <f>'APR''24'!M74</f>
        <v>50</v>
      </c>
      <c r="N74" s="1934"/>
      <c r="O74" s="1934"/>
      <c r="P74" s="1934"/>
      <c r="Q74" s="1934"/>
      <c r="R74" s="1934"/>
      <c r="S74" s="1934"/>
      <c r="T74" s="1934"/>
      <c r="U74" s="1934"/>
      <c r="V74" s="1934">
        <f>'APR''24'!V74</f>
        <v>25504.5</v>
      </c>
      <c r="W74" s="1876"/>
    </row>
    <row r="75" spans="1:23" s="1875" customFormat="1" ht="17.25" customHeight="1">
      <c r="A75" s="1876"/>
      <c r="B75" s="1934" t="str">
        <f>'APR''24'!B75</f>
        <v>13.04.24</v>
      </c>
      <c r="C75" s="1934">
        <f>'APR''24'!C75</f>
        <v>73</v>
      </c>
      <c r="D75" s="1934">
        <f>'APR''24'!D75</f>
        <v>73</v>
      </c>
      <c r="E75" s="1801"/>
      <c r="F75" s="1638">
        <f>'APR''24'!F75</f>
        <v>58</v>
      </c>
      <c r="G75" s="1934">
        <f>'APR''24'!G75</f>
        <v>3612.45</v>
      </c>
      <c r="H75" s="1934">
        <f>'APR''24'!H75</f>
        <v>154.75</v>
      </c>
      <c r="I75" s="1934">
        <f>'APR''24'!I75</f>
        <v>3.79</v>
      </c>
      <c r="J75" s="1934"/>
      <c r="K75" s="1934"/>
      <c r="L75" s="1934">
        <f>'APR''24'!L75</f>
        <v>2</v>
      </c>
      <c r="M75" s="1934">
        <f>'APR''24'!M75</f>
        <v>15</v>
      </c>
      <c r="N75" s="1934"/>
      <c r="O75" s="1934"/>
      <c r="P75" s="1934"/>
      <c r="Q75" s="1934"/>
      <c r="R75" s="1934"/>
      <c r="S75" s="1934"/>
      <c r="T75" s="1934"/>
      <c r="U75" s="1934"/>
      <c r="V75" s="1934">
        <f>'APR''24'!V75</f>
        <v>673827</v>
      </c>
      <c r="W75" s="1876"/>
    </row>
    <row r="76" spans="1:23" s="1875" customFormat="1" ht="17.25" customHeight="1">
      <c r="A76" s="1876"/>
      <c r="B76" s="1935" t="str">
        <f>'APR''24'!B76</f>
        <v>13.04.24</v>
      </c>
      <c r="C76" s="1935">
        <f>'APR''24'!C76</f>
        <v>74</v>
      </c>
      <c r="D76" s="1935">
        <f>'APR''24'!D76</f>
        <v>74</v>
      </c>
      <c r="E76" s="1801"/>
      <c r="F76" s="1638">
        <f>'APR''24'!F76</f>
        <v>59</v>
      </c>
      <c r="G76" s="1935">
        <f>'APR''24'!G76</f>
        <v>3680.66</v>
      </c>
      <c r="H76" s="1935">
        <f>'APR''24'!H76</f>
        <v>144.72</v>
      </c>
      <c r="I76" s="1935">
        <f>'APR''24'!I76</f>
        <v>4.38</v>
      </c>
      <c r="J76" s="1935"/>
      <c r="K76" s="1935"/>
      <c r="L76" s="1935">
        <f>'APR''24'!L76</f>
        <v>2</v>
      </c>
      <c r="M76" s="1935">
        <f>'APR''24'!M76</f>
        <v>25</v>
      </c>
      <c r="N76" s="1935"/>
      <c r="O76" s="1935"/>
      <c r="P76" s="1935"/>
      <c r="Q76" s="1935"/>
      <c r="R76" s="1935"/>
      <c r="S76" s="1935"/>
      <c r="T76" s="1935"/>
      <c r="U76" s="1935"/>
      <c r="V76" s="1935">
        <f>'APR''24'!V76</f>
        <v>0</v>
      </c>
      <c r="W76" s="1876"/>
    </row>
    <row r="77" spans="1:23" s="1875" customFormat="1" ht="17.25" customHeight="1">
      <c r="A77" s="1876"/>
      <c r="B77" s="1936" t="str">
        <f>'APR''24'!B77</f>
        <v>13.04.24</v>
      </c>
      <c r="C77" s="1936">
        <f>'APR''24'!C77</f>
        <v>75</v>
      </c>
      <c r="D77" s="1936">
        <f>'APR''24'!D77</f>
        <v>75</v>
      </c>
      <c r="E77" s="1801"/>
      <c r="F77" s="1638">
        <f>'APR''24'!F77</f>
        <v>59</v>
      </c>
      <c r="G77" s="1936">
        <f>'APR''24'!G77</f>
        <v>3659.42</v>
      </c>
      <c r="H77" s="1936">
        <f>'APR''24'!H77</f>
        <v>174.95</v>
      </c>
      <c r="I77" s="1936">
        <f>'APR''24'!I77</f>
        <v>2.17</v>
      </c>
      <c r="J77" s="1936"/>
      <c r="K77" s="1936"/>
      <c r="L77" s="1936">
        <f>'APR''24'!L77</f>
        <v>1</v>
      </c>
      <c r="M77" s="1936">
        <f>'APR''24'!M77</f>
        <v>20</v>
      </c>
      <c r="N77" s="1936"/>
      <c r="O77" s="1936"/>
      <c r="P77" s="1936"/>
      <c r="Q77" s="1936"/>
      <c r="R77" s="1936"/>
      <c r="S77" s="1936"/>
      <c r="T77" s="1936"/>
      <c r="U77" s="1936"/>
      <c r="V77" s="1936">
        <f>'APR''24'!V77</f>
        <v>0</v>
      </c>
      <c r="W77" s="1876"/>
    </row>
    <row r="78" spans="1:23" s="1875" customFormat="1" ht="17.25" customHeight="1">
      <c r="A78" s="1876"/>
      <c r="B78" s="1938" t="str">
        <f>'APR''24'!B78</f>
        <v>14.04.24</v>
      </c>
      <c r="C78" s="1938">
        <f>'APR''24'!C78</f>
        <v>76</v>
      </c>
      <c r="D78" s="1938">
        <f>'APR''24'!D78</f>
        <v>76</v>
      </c>
      <c r="E78" s="1801"/>
      <c r="F78" s="1638">
        <f>'APR''24'!F78</f>
        <v>57</v>
      </c>
      <c r="G78" s="1938">
        <f>'APR''24'!G78</f>
        <v>3443.48</v>
      </c>
      <c r="H78" s="1938">
        <f>'APR''24'!H78</f>
        <v>248.91</v>
      </c>
      <c r="I78" s="1938">
        <f>'APR''24'!I78</f>
        <v>1.39</v>
      </c>
      <c r="J78" s="1938"/>
      <c r="K78" s="1938"/>
      <c r="L78" s="1938">
        <f>'APR''24'!L78</f>
        <v>2</v>
      </c>
      <c r="M78" s="1938">
        <f>'APR''24'!M78</f>
        <v>40</v>
      </c>
      <c r="N78" s="1938"/>
      <c r="O78" s="1938"/>
      <c r="P78" s="1938"/>
      <c r="Q78" s="1938"/>
      <c r="R78" s="1938"/>
      <c r="S78" s="1938"/>
      <c r="T78" s="1938"/>
      <c r="U78" s="1938"/>
      <c r="V78" s="1938">
        <f>'APR''24'!V78</f>
        <v>0</v>
      </c>
      <c r="W78" s="1876"/>
    </row>
    <row r="79" spans="1:23" s="1875" customFormat="1" ht="17.25" customHeight="1">
      <c r="A79" s="1876"/>
      <c r="B79" s="1938" t="str">
        <f>'APR''24'!B79</f>
        <v>14.04.24</v>
      </c>
      <c r="C79" s="1938">
        <f>'APR''24'!C79</f>
        <v>77</v>
      </c>
      <c r="D79" s="1938">
        <f>'APR''24'!D79</f>
        <v>77</v>
      </c>
      <c r="E79" s="1801"/>
      <c r="F79" s="1638">
        <f>'APR''24'!F79</f>
        <v>58</v>
      </c>
      <c r="G79" s="1938">
        <f>'APR''24'!G79</f>
        <v>3559.51</v>
      </c>
      <c r="H79" s="1938">
        <f>'APR''24'!H79</f>
        <v>193.09</v>
      </c>
      <c r="I79" s="1938">
        <f>'APR''24'!I79</f>
        <v>5.78</v>
      </c>
      <c r="J79" s="1938"/>
      <c r="K79" s="1938"/>
      <c r="L79" s="1938">
        <f>'APR''24'!L79</f>
        <v>2</v>
      </c>
      <c r="M79" s="1938">
        <f>'APR''24'!M79</f>
        <v>50</v>
      </c>
      <c r="N79" s="1938"/>
      <c r="O79" s="1938"/>
      <c r="P79" s="1938"/>
      <c r="Q79" s="1938"/>
      <c r="R79" s="1938"/>
      <c r="S79" s="1938"/>
      <c r="T79" s="1938"/>
      <c r="U79" s="1938"/>
      <c r="V79" s="1938">
        <f>'APR''24'!V79</f>
        <v>25347</v>
      </c>
      <c r="W79" s="1876"/>
    </row>
    <row r="80" spans="1:23" s="1875" customFormat="1" ht="17.25" customHeight="1">
      <c r="A80" s="1876"/>
      <c r="B80" s="1938" t="str">
        <f>'APR''24'!B80</f>
        <v>14.04.24</v>
      </c>
      <c r="C80" s="1938">
        <f>'APR''24'!C80</f>
        <v>78</v>
      </c>
      <c r="D80" s="1938">
        <f>'APR''24'!D80</f>
        <v>78</v>
      </c>
      <c r="E80" s="1801"/>
      <c r="F80" s="1638">
        <f>'APR''24'!F80</f>
        <v>59</v>
      </c>
      <c r="G80" s="1938">
        <f>'APR''24'!G80</f>
        <v>3672.02</v>
      </c>
      <c r="H80" s="1938">
        <f>'APR''24'!H80</f>
        <v>167.74</v>
      </c>
      <c r="I80" s="1938">
        <f>'APR''24'!I80</f>
        <v>5.95</v>
      </c>
      <c r="J80" s="1938"/>
      <c r="K80" s="1938"/>
      <c r="L80" s="1938">
        <f>'APR''24'!L80</f>
        <v>2</v>
      </c>
      <c r="M80" s="1938">
        <f>'APR''24'!M80</f>
        <v>55</v>
      </c>
      <c r="N80" s="1938"/>
      <c r="O80" s="1938"/>
      <c r="P80" s="1938"/>
      <c r="Q80" s="1938"/>
      <c r="R80" s="1938"/>
      <c r="S80" s="1938"/>
      <c r="T80" s="1938"/>
      <c r="U80" s="1938"/>
      <c r="V80" s="1938">
        <f>'APR''24'!V80</f>
        <v>25504.5</v>
      </c>
      <c r="W80" s="1876"/>
    </row>
    <row r="81" spans="1:23" s="1875" customFormat="1" ht="17.25" customHeight="1">
      <c r="A81" s="1876"/>
      <c r="B81" s="1938" t="str">
        <f>'APR''24'!B81</f>
        <v>14.04.24</v>
      </c>
      <c r="C81" s="1938">
        <f>'APR''24'!C81</f>
        <v>79</v>
      </c>
      <c r="D81" s="1938">
        <f>'APR''24'!D81</f>
        <v>79</v>
      </c>
      <c r="E81" s="1801"/>
      <c r="F81" s="1638">
        <f>'APR''24'!F81</f>
        <v>58</v>
      </c>
      <c r="G81" s="1938">
        <f>'APR''24'!G81</f>
        <v>3583.85</v>
      </c>
      <c r="H81" s="1938">
        <f>'APR''24'!H81</f>
        <v>180.14</v>
      </c>
      <c r="I81" s="1938">
        <f>'APR''24'!I81</f>
        <v>5.79</v>
      </c>
      <c r="J81" s="1938"/>
      <c r="K81" s="1938"/>
      <c r="L81" s="1938">
        <f>'APR''24'!L81</f>
        <v>2</v>
      </c>
      <c r="M81" s="1938">
        <f>'APR''24'!M81</f>
        <v>10</v>
      </c>
      <c r="N81" s="1938"/>
      <c r="O81" s="1938"/>
      <c r="P81" s="1938"/>
      <c r="Q81" s="1938"/>
      <c r="R81" s="1938"/>
      <c r="S81" s="1938"/>
      <c r="T81" s="1938"/>
      <c r="U81" s="1938"/>
      <c r="V81" s="1938">
        <f>'APR''24'!V81</f>
        <v>25347</v>
      </c>
      <c r="W81" s="1876"/>
    </row>
    <row r="82" spans="1:23" s="1875" customFormat="1" ht="17.25" customHeight="1">
      <c r="A82" s="1876"/>
      <c r="B82" s="1939" t="str">
        <f>'APR''24'!B82</f>
        <v>15.04.24</v>
      </c>
      <c r="C82" s="1939">
        <f>'APR''24'!C82</f>
        <v>80</v>
      </c>
      <c r="D82" s="1939">
        <f>'APR''24'!D82</f>
        <v>80</v>
      </c>
      <c r="E82" s="1801"/>
      <c r="F82" s="1638">
        <f>'APR''24'!F82</f>
        <v>59</v>
      </c>
      <c r="G82" s="1939">
        <f>'APR''24'!G82</f>
        <v>3702.85</v>
      </c>
      <c r="H82" s="1939">
        <f>'APR''24'!H82</f>
        <v>127.91</v>
      </c>
      <c r="I82" s="1939">
        <f>'APR''24'!I82</f>
        <v>6.96</v>
      </c>
      <c r="J82" s="1939"/>
      <c r="K82" s="1939"/>
      <c r="L82" s="1939">
        <f>'APR''24'!L82</f>
        <v>2</v>
      </c>
      <c r="M82" s="1939">
        <f>'APR''24'!M82</f>
        <v>25</v>
      </c>
      <c r="N82" s="1939"/>
      <c r="O82" s="1939"/>
      <c r="P82" s="1939"/>
      <c r="Q82" s="1939"/>
      <c r="R82" s="1939"/>
      <c r="S82" s="1939"/>
      <c r="T82" s="1939"/>
      <c r="U82" s="1939"/>
      <c r="V82" s="1939">
        <f>'APR''24'!V82</f>
        <v>25504.5</v>
      </c>
      <c r="W82" s="1876"/>
    </row>
    <row r="83" spans="1:23" s="1875" customFormat="1" ht="17.25" customHeight="1">
      <c r="A83" s="1876"/>
      <c r="B83" s="1939" t="str">
        <f>'APR''24'!B83</f>
        <v>15.04.24</v>
      </c>
      <c r="C83" s="1939">
        <f>'APR''24'!C83</f>
        <v>81</v>
      </c>
      <c r="D83" s="1939">
        <f>'APR''24'!D83</f>
        <v>81</v>
      </c>
      <c r="E83" s="1801"/>
      <c r="F83" s="1638">
        <f>'APR''24'!F83</f>
        <v>57</v>
      </c>
      <c r="G83" s="1939">
        <f>'APR''24'!G83</f>
        <v>3540.9</v>
      </c>
      <c r="H83" s="1939">
        <f>'APR''24'!H83</f>
        <v>155.69</v>
      </c>
      <c r="I83" s="1939">
        <f>'APR''24'!I83</f>
        <v>7.37</v>
      </c>
      <c r="J83" s="1939"/>
      <c r="K83" s="1939"/>
      <c r="L83" s="1939">
        <f>'APR''24'!L83</f>
        <v>2</v>
      </c>
      <c r="M83" s="1939">
        <f>'APR''24'!M83</f>
        <v>50</v>
      </c>
      <c r="N83" s="1939"/>
      <c r="O83" s="1939"/>
      <c r="P83" s="1939"/>
      <c r="Q83" s="1939"/>
      <c r="R83" s="1939"/>
      <c r="S83" s="1939"/>
      <c r="T83" s="1939"/>
      <c r="U83" s="1939"/>
      <c r="V83" s="1939">
        <f>'APR''24'!V83</f>
        <v>706093.5</v>
      </c>
      <c r="W83" s="1876"/>
    </row>
    <row r="84" spans="1:23" s="1875" customFormat="1" ht="17.25" customHeight="1">
      <c r="A84" s="1876"/>
      <c r="B84" s="1939" t="str">
        <f>'APR''24'!B84</f>
        <v>15.04.24</v>
      </c>
      <c r="C84" s="1939">
        <f>'APR''24'!C84</f>
        <v>82</v>
      </c>
      <c r="D84" s="1939">
        <f>'APR''24'!D84</f>
        <v>82</v>
      </c>
      <c r="E84" s="1801"/>
      <c r="F84" s="1638">
        <f>'APR''24'!F84</f>
        <v>58</v>
      </c>
      <c r="G84" s="1939">
        <f>'APR''24'!G84</f>
        <v>3622.06</v>
      </c>
      <c r="H84" s="1939">
        <f>'APR''24'!H84</f>
        <v>151.88999999999999</v>
      </c>
      <c r="I84" s="1939">
        <f>'APR''24'!I84</f>
        <v>11.32</v>
      </c>
      <c r="J84" s="1939"/>
      <c r="K84" s="1939"/>
      <c r="L84" s="1939">
        <f>'APR''24'!L84</f>
        <v>2</v>
      </c>
      <c r="M84" s="1939">
        <f>'APR''24'!M84</f>
        <v>45</v>
      </c>
      <c r="N84" s="1939"/>
      <c r="O84" s="1939"/>
      <c r="P84" s="1939"/>
      <c r="Q84" s="1939"/>
      <c r="R84" s="1939"/>
      <c r="S84" s="1939"/>
      <c r="T84" s="1939"/>
      <c r="U84" s="1939"/>
      <c r="V84" s="1939">
        <f>'APR''24'!V84</f>
        <v>25347</v>
      </c>
      <c r="W84" s="1876"/>
    </row>
    <row r="85" spans="1:23" s="1875" customFormat="1" ht="17.25" customHeight="1">
      <c r="A85" s="1876"/>
      <c r="B85" s="1940" t="str">
        <f>'APR''24'!B85</f>
        <v>15.04.24</v>
      </c>
      <c r="C85" s="1940">
        <f>'APR''24'!C85</f>
        <v>83</v>
      </c>
      <c r="D85" s="1940">
        <f>'APR''24'!D85</f>
        <v>83</v>
      </c>
      <c r="E85" s="1801"/>
      <c r="F85" s="1638">
        <f>'APR''24'!F85</f>
        <v>59</v>
      </c>
      <c r="G85" s="1940">
        <f>'APR''24'!G85</f>
        <v>3644.65</v>
      </c>
      <c r="H85" s="1940">
        <f>'APR''24'!H85</f>
        <v>186.95</v>
      </c>
      <c r="I85" s="1940">
        <f>'APR''24'!I85</f>
        <v>7.18</v>
      </c>
      <c r="J85" s="1940"/>
      <c r="K85" s="1940"/>
      <c r="L85" s="1940">
        <f>'APR''24'!L85</f>
        <v>2</v>
      </c>
      <c r="M85" s="1940">
        <f>'APR''24'!M85</f>
        <v>50</v>
      </c>
      <c r="N85" s="1940"/>
      <c r="O85" s="1940"/>
      <c r="P85" s="1940"/>
      <c r="Q85" s="1940"/>
      <c r="R85" s="1940"/>
      <c r="S85" s="1940"/>
      <c r="T85" s="1940"/>
      <c r="U85" s="1940"/>
      <c r="V85" s="1940">
        <f>'APR''24'!V85</f>
        <v>25504.5</v>
      </c>
      <c r="W85" s="1876"/>
    </row>
    <row r="86" spans="1:23" s="1875" customFormat="1" ht="17.25" customHeight="1">
      <c r="A86" s="1876"/>
      <c r="B86" s="1940" t="str">
        <f>'APR''24'!B86</f>
        <v>15.04.24</v>
      </c>
      <c r="C86" s="1940">
        <f>'APR''24'!C86</f>
        <v>84</v>
      </c>
      <c r="D86" s="1940">
        <f>'APR''24'!D86</f>
        <v>84</v>
      </c>
      <c r="E86" s="1801"/>
      <c r="F86" s="1638">
        <f>'APR''24'!F86</f>
        <v>54</v>
      </c>
      <c r="G86" s="1940">
        <f>'APR''24'!G86</f>
        <v>3318.28</v>
      </c>
      <c r="H86" s="1940">
        <f>'APR''24'!H86</f>
        <v>188.12</v>
      </c>
      <c r="I86" s="1940">
        <f>'APR''24'!I86</f>
        <v>2</v>
      </c>
      <c r="J86" s="1940"/>
      <c r="K86" s="1940"/>
      <c r="L86" s="1940">
        <f>'APR''24'!L86</f>
        <v>2</v>
      </c>
      <c r="M86" s="1940">
        <f>'APR''24'!M86</f>
        <v>40</v>
      </c>
      <c r="N86" s="1940"/>
      <c r="O86" s="1940"/>
      <c r="P86" s="1940"/>
      <c r="Q86" s="1940"/>
      <c r="R86" s="1940"/>
      <c r="S86" s="1940"/>
      <c r="T86" s="1940"/>
      <c r="U86" s="1940"/>
      <c r="V86" s="1940">
        <f>'APR''24'!V86</f>
        <v>0</v>
      </c>
      <c r="W86" s="1876"/>
    </row>
    <row r="87" spans="1:23" s="1875" customFormat="1" ht="17.25" customHeight="1">
      <c r="A87" s="1876"/>
      <c r="B87" s="1941" t="str">
        <f>'APR''24'!B87</f>
        <v>15.04.24</v>
      </c>
      <c r="C87" s="1941">
        <f>'APR''24'!C87</f>
        <v>85</v>
      </c>
      <c r="D87" s="1941">
        <f>'APR''24'!D87</f>
        <v>85</v>
      </c>
      <c r="E87" s="1801"/>
      <c r="F87" s="1638">
        <f>'APR''24'!F87</f>
        <v>58</v>
      </c>
      <c r="G87" s="1941">
        <f>'APR''24'!G87</f>
        <v>3594.26</v>
      </c>
      <c r="H87" s="1941">
        <f>'APR''24'!H87</f>
        <v>171.9</v>
      </c>
      <c r="I87" s="1941">
        <f>'APR''24'!I87</f>
        <v>7.36</v>
      </c>
      <c r="J87" s="1941"/>
      <c r="K87" s="1941"/>
      <c r="L87" s="1941">
        <f>'APR''24'!L87</f>
        <v>2</v>
      </c>
      <c r="M87" s="1941">
        <f>'APR''24'!M87</f>
        <v>5</v>
      </c>
      <c r="N87" s="1941"/>
      <c r="O87" s="1941"/>
      <c r="P87" s="1941"/>
      <c r="Q87" s="1941"/>
      <c r="R87" s="1941"/>
      <c r="S87" s="1941"/>
      <c r="T87" s="1941"/>
      <c r="U87" s="1941"/>
      <c r="V87" s="1941">
        <f>'APR''24'!V87</f>
        <v>25347</v>
      </c>
      <c r="W87" s="1876"/>
    </row>
    <row r="88" spans="1:23" s="1875" customFormat="1" ht="17.25" customHeight="1">
      <c r="A88" s="1876"/>
      <c r="B88" s="1942" t="str">
        <f>'APR''24'!B88</f>
        <v>16.04.24</v>
      </c>
      <c r="C88" s="1942">
        <f>'APR''24'!C88</f>
        <v>86</v>
      </c>
      <c r="D88" s="1942">
        <f>'APR''24'!D88</f>
        <v>86</v>
      </c>
      <c r="E88" s="1801"/>
      <c r="F88" s="1638">
        <f>'APR''24'!F88</f>
        <v>55</v>
      </c>
      <c r="G88" s="1942">
        <f>'APR''24'!G88</f>
        <v>3379.69</v>
      </c>
      <c r="H88" s="1942">
        <f>'APR''24'!H88</f>
        <v>187.1</v>
      </c>
      <c r="I88" s="1942">
        <f>'APR''24'!I88</f>
        <v>2.99</v>
      </c>
      <c r="J88" s="1942"/>
      <c r="K88" s="1942"/>
      <c r="L88" s="1942">
        <f>'APR''24'!L88</f>
        <v>2</v>
      </c>
      <c r="M88" s="1942">
        <f>'APR''24'!M88</f>
        <v>10</v>
      </c>
      <c r="N88" s="1942"/>
      <c r="O88" s="1942"/>
      <c r="P88" s="1942"/>
      <c r="Q88" s="1942"/>
      <c r="R88" s="1942"/>
      <c r="S88" s="1942"/>
      <c r="T88" s="1942"/>
      <c r="U88" s="1942"/>
      <c r="V88" s="1942">
        <f>'APR''24'!V88</f>
        <v>0</v>
      </c>
      <c r="W88" s="1876"/>
    </row>
    <row r="89" spans="1:23" s="1875" customFormat="1" ht="17.25" customHeight="1">
      <c r="A89" s="1876"/>
      <c r="B89" s="1942" t="str">
        <f>'APR''24'!B89</f>
        <v>16.04.24</v>
      </c>
      <c r="C89" s="1942">
        <f>'APR''24'!C89</f>
        <v>87</v>
      </c>
      <c r="D89" s="1942">
        <f>'APR''24'!D89</f>
        <v>87</v>
      </c>
      <c r="E89" s="1801"/>
      <c r="F89" s="1638">
        <f>'APR''24'!F89</f>
        <v>58</v>
      </c>
      <c r="G89" s="1942">
        <f>'APR''24'!G89</f>
        <v>3559.04</v>
      </c>
      <c r="H89" s="1942">
        <f>'APR''24'!H89</f>
        <v>207.14</v>
      </c>
      <c r="I89" s="1942">
        <f>'APR''24'!I89</f>
        <v>1.78</v>
      </c>
      <c r="J89" s="1942"/>
      <c r="K89" s="1942"/>
      <c r="L89" s="1942">
        <f>'APR''24'!L89</f>
        <v>2</v>
      </c>
      <c r="M89" s="1942">
        <f>'APR''24'!M89</f>
        <v>25</v>
      </c>
      <c r="N89" s="1942"/>
      <c r="O89" s="1942"/>
      <c r="P89" s="1942"/>
      <c r="Q89" s="1942"/>
      <c r="R89" s="1942"/>
      <c r="S89" s="1942"/>
      <c r="T89" s="1942"/>
      <c r="U89" s="1942"/>
      <c r="V89" s="1942">
        <f>'APR''24'!V89</f>
        <v>0</v>
      </c>
      <c r="W89" s="1876"/>
    </row>
    <row r="90" spans="1:23" s="1875" customFormat="1" ht="17.25" customHeight="1">
      <c r="A90" s="1876"/>
      <c r="B90" s="1942" t="str">
        <f>'APR''24'!B90</f>
        <v>16.04.24</v>
      </c>
      <c r="C90" s="1942">
        <f>'APR''24'!C90</f>
        <v>88</v>
      </c>
      <c r="D90" s="1942">
        <f>'APR''24'!D90</f>
        <v>88</v>
      </c>
      <c r="E90" s="1801"/>
      <c r="F90" s="1638">
        <f>'APR''24'!F90</f>
        <v>59</v>
      </c>
      <c r="G90" s="1942">
        <f>'APR''24'!G90</f>
        <v>3614.86</v>
      </c>
      <c r="H90" s="1942">
        <f>'APR''24'!H90</f>
        <v>207.94</v>
      </c>
      <c r="I90" s="1942">
        <f>'APR''24'!I90</f>
        <v>1.8</v>
      </c>
      <c r="J90" s="1942"/>
      <c r="K90" s="1942"/>
      <c r="L90" s="1942">
        <f>'APR''24'!L90</f>
        <v>2</v>
      </c>
      <c r="M90" s="1942">
        <f>'APR''24'!M90</f>
        <v>25</v>
      </c>
      <c r="N90" s="1942"/>
      <c r="O90" s="1942"/>
      <c r="P90" s="1942"/>
      <c r="Q90" s="1942"/>
      <c r="R90" s="1942"/>
      <c r="S90" s="1942"/>
      <c r="T90" s="1942"/>
      <c r="U90" s="1942"/>
      <c r="V90" s="1942">
        <f>'APR''24'!V90</f>
        <v>0</v>
      </c>
      <c r="W90" s="1876"/>
    </row>
    <row r="91" spans="1:23" s="1875" customFormat="1" ht="17.25" customHeight="1">
      <c r="A91" s="1876"/>
      <c r="B91" s="1942" t="str">
        <f>'APR''24'!B91</f>
        <v>16.04.24</v>
      </c>
      <c r="C91" s="1942">
        <f>'APR''24'!C91</f>
        <v>89</v>
      </c>
      <c r="D91" s="1942">
        <f>'APR''24'!D91</f>
        <v>89</v>
      </c>
      <c r="E91" s="1801"/>
      <c r="F91" s="1638">
        <f>'APR''24'!F91</f>
        <v>59</v>
      </c>
      <c r="G91" s="1942">
        <f>'APR''24'!G91</f>
        <v>3653.85</v>
      </c>
      <c r="H91" s="1942">
        <f>'APR''24'!H91</f>
        <v>177.32</v>
      </c>
      <c r="I91" s="1942">
        <f>'APR''24'!I91</f>
        <v>6.76</v>
      </c>
      <c r="J91" s="1942"/>
      <c r="K91" s="1942"/>
      <c r="L91" s="1942">
        <f>'APR''24'!L91</f>
        <v>2</v>
      </c>
      <c r="M91" s="1942">
        <f>'APR''24'!M91</f>
        <v>50</v>
      </c>
      <c r="N91" s="1942"/>
      <c r="O91" s="1942"/>
      <c r="P91" s="1942"/>
      <c r="Q91" s="1942"/>
      <c r="R91" s="1942"/>
      <c r="S91" s="1942"/>
      <c r="T91" s="1942"/>
      <c r="U91" s="1942"/>
      <c r="V91" s="1942">
        <f>'APR''24'!V91</f>
        <v>25504.5</v>
      </c>
      <c r="W91" s="1876"/>
    </row>
    <row r="92" spans="1:23" s="1875" customFormat="1" ht="17.25" customHeight="1">
      <c r="A92" s="1876"/>
      <c r="B92" s="1942" t="str">
        <f>'APR''24'!B92</f>
        <v>16.04.24</v>
      </c>
      <c r="C92" s="1942">
        <f>'APR''24'!C92</f>
        <v>90</v>
      </c>
      <c r="D92" s="1942">
        <f>'APR''24'!D92</f>
        <v>90</v>
      </c>
      <c r="E92" s="1801"/>
      <c r="F92" s="1638">
        <f>'APR''24'!F92</f>
        <v>56</v>
      </c>
      <c r="G92" s="1942">
        <f>'APR''24'!G92</f>
        <v>3465.11</v>
      </c>
      <c r="H92" s="1942">
        <f>'APR''24'!H92</f>
        <v>160.28</v>
      </c>
      <c r="I92" s="1942">
        <f>'APR''24'!I92</f>
        <v>4.78</v>
      </c>
      <c r="J92" s="1942"/>
      <c r="K92" s="1942"/>
      <c r="L92" s="1942">
        <f>'APR''24'!L92</f>
        <v>2</v>
      </c>
      <c r="M92" s="1942">
        <f>'APR''24'!M92</f>
        <v>40</v>
      </c>
      <c r="N92" s="1942"/>
      <c r="O92" s="1942"/>
      <c r="P92" s="1942"/>
      <c r="Q92" s="1942"/>
      <c r="R92" s="1942"/>
      <c r="S92" s="1942"/>
      <c r="T92" s="1942"/>
      <c r="U92" s="1942"/>
      <c r="V92" s="1942">
        <f>'APR''24'!V92</f>
        <v>25032</v>
      </c>
      <c r="W92" s="1876"/>
    </row>
    <row r="93" spans="1:23" s="1875" customFormat="1" ht="17.25" customHeight="1">
      <c r="A93" s="1876"/>
      <c r="B93" s="1942" t="str">
        <f>'APR''24'!B93</f>
        <v>16.04.24</v>
      </c>
      <c r="C93" s="1942">
        <f>'APR''24'!C93</f>
        <v>91</v>
      </c>
      <c r="D93" s="1942">
        <f>'APR''24'!D93</f>
        <v>91</v>
      </c>
      <c r="E93" s="1801"/>
      <c r="F93" s="1638">
        <f>'APR''24'!F93</f>
        <v>59</v>
      </c>
      <c r="G93" s="1942">
        <f>'APR''24'!G93</f>
        <v>3647.83</v>
      </c>
      <c r="H93" s="1942">
        <f>'APR''24'!H93</f>
        <v>184.75</v>
      </c>
      <c r="I93" s="1942">
        <f>'APR''24'!I93</f>
        <v>3.18</v>
      </c>
      <c r="J93" s="1942"/>
      <c r="K93" s="1942"/>
      <c r="L93" s="1942">
        <f>'APR''24'!L93</f>
        <v>2</v>
      </c>
      <c r="M93" s="1942">
        <f>'APR''24'!M93</f>
        <v>15</v>
      </c>
      <c r="N93" s="1942"/>
      <c r="O93" s="1942"/>
      <c r="P93" s="1942"/>
      <c r="Q93" s="1942"/>
      <c r="R93" s="1942"/>
      <c r="S93" s="1942"/>
      <c r="T93" s="1942"/>
      <c r="U93" s="1942"/>
      <c r="V93" s="1942">
        <f>'APR''24'!V93</f>
        <v>0</v>
      </c>
      <c r="W93" s="1876"/>
    </row>
    <row r="94" spans="1:23" s="1875" customFormat="1" ht="17.25" customHeight="1">
      <c r="A94" s="1876"/>
      <c r="B94" s="1943" t="str">
        <f>'APR''24'!B94</f>
        <v>17.04.24</v>
      </c>
      <c r="C94" s="1943">
        <f>'APR''24'!C94</f>
        <v>92</v>
      </c>
      <c r="D94" s="1943">
        <f>'APR''24'!D94</f>
        <v>92</v>
      </c>
      <c r="E94" s="1801"/>
      <c r="F94" s="1638">
        <f>'APR''24'!F94</f>
        <v>57</v>
      </c>
      <c r="G94" s="1943">
        <f>'APR''24'!G94</f>
        <v>3554.9</v>
      </c>
      <c r="H94" s="1943">
        <f>'APR''24'!H94</f>
        <v>130.88999999999999</v>
      </c>
      <c r="I94" s="1943">
        <f>'APR''24'!I94</f>
        <v>0.39</v>
      </c>
      <c r="J94" s="1943"/>
      <c r="K94" s="1943"/>
      <c r="L94" s="1943">
        <f>'APR''24'!L94</f>
        <v>2</v>
      </c>
      <c r="M94" s="1943">
        <f>'APR''24'!M94</f>
        <v>40</v>
      </c>
      <c r="N94" s="1943"/>
      <c r="O94" s="1943"/>
      <c r="P94" s="1943"/>
      <c r="Q94" s="1943"/>
      <c r="R94" s="1943"/>
      <c r="S94" s="1943"/>
      <c r="T94" s="1943"/>
      <c r="U94" s="1943"/>
      <c r="V94" s="1943">
        <f>'APR''24'!V94</f>
        <v>0</v>
      </c>
      <c r="W94" s="1876"/>
    </row>
    <row r="95" spans="1:23" s="1875" customFormat="1" ht="17.25" customHeight="1">
      <c r="A95" s="1876"/>
      <c r="B95" s="1943" t="str">
        <f>'APR''24'!B95</f>
        <v>17.04.24</v>
      </c>
      <c r="C95" s="1943">
        <f>'APR''24'!C95</f>
        <v>93</v>
      </c>
      <c r="D95" s="1943">
        <f>'APR''24'!D95</f>
        <v>93</v>
      </c>
      <c r="E95" s="1801"/>
      <c r="F95" s="1638">
        <f>'APR''24'!F95</f>
        <v>58</v>
      </c>
      <c r="G95" s="1943">
        <f>'APR''24'!G95</f>
        <v>3644.5</v>
      </c>
      <c r="H95" s="1943">
        <f>'APR''24'!H95</f>
        <v>117.26</v>
      </c>
      <c r="I95" s="1943">
        <f>'APR''24'!I95</f>
        <v>11.34</v>
      </c>
      <c r="J95" s="1943"/>
      <c r="K95" s="1943"/>
      <c r="L95" s="1943">
        <f>'APR''24'!L95</f>
        <v>2</v>
      </c>
      <c r="M95" s="1943">
        <f>'APR''24'!M95</f>
        <v>50</v>
      </c>
      <c r="N95" s="1943"/>
      <c r="O95" s="1943"/>
      <c r="P95" s="1943"/>
      <c r="Q95" s="1943"/>
      <c r="R95" s="1943"/>
      <c r="S95" s="1943"/>
      <c r="T95" s="1943"/>
      <c r="U95" s="1943"/>
      <c r="V95" s="1943">
        <f>'APR''24'!V95</f>
        <v>27111</v>
      </c>
      <c r="W95" s="1876"/>
    </row>
    <row r="96" spans="1:23" s="1875" customFormat="1" ht="17.25" customHeight="1">
      <c r="A96" s="1876"/>
      <c r="B96" s="1943" t="str">
        <f>'APR''24'!B96</f>
        <v>17.04.24</v>
      </c>
      <c r="C96" s="1943">
        <f>'APR''24'!C96</f>
        <v>94</v>
      </c>
      <c r="D96" s="1943">
        <f>'APR''24'!D96</f>
        <v>94</v>
      </c>
      <c r="E96" s="1801"/>
      <c r="F96" s="1638">
        <f>'APR''24'!F96</f>
        <v>59</v>
      </c>
      <c r="G96" s="1943">
        <f>'APR''24'!G96</f>
        <v>3691.44</v>
      </c>
      <c r="H96" s="1943">
        <f>'APR''24'!H96</f>
        <v>142.53</v>
      </c>
      <c r="I96" s="1943">
        <f>'APR''24'!I96</f>
        <v>5.56</v>
      </c>
      <c r="J96" s="1943"/>
      <c r="K96" s="1943"/>
      <c r="L96" s="1943">
        <f>'APR''24'!L96</f>
        <v>2</v>
      </c>
      <c r="M96" s="1943">
        <f>'APR''24'!M96</f>
        <v>50</v>
      </c>
      <c r="N96" s="1943"/>
      <c r="O96" s="1943"/>
      <c r="P96" s="1943"/>
      <c r="Q96" s="1943"/>
      <c r="R96" s="1943"/>
      <c r="S96" s="1943"/>
      <c r="T96" s="1943"/>
      <c r="U96" s="1943"/>
      <c r="V96" s="1943">
        <f>'APR''24'!V96</f>
        <v>25504.5</v>
      </c>
      <c r="W96" s="1876"/>
    </row>
    <row r="97" spans="1:23" s="1875" customFormat="1" ht="17.25" customHeight="1">
      <c r="A97" s="1876"/>
      <c r="B97" s="1944" t="str">
        <f>'APR''24'!B97</f>
        <v>17.04.24</v>
      </c>
      <c r="C97" s="1944">
        <f>'APR''24'!C97</f>
        <v>95</v>
      </c>
      <c r="D97" s="1944">
        <f>'APR''24'!D97</f>
        <v>95</v>
      </c>
      <c r="E97" s="1801"/>
      <c r="F97" s="1638">
        <f>'APR''24'!F97</f>
        <v>55</v>
      </c>
      <c r="G97" s="1944">
        <f>'APR''24'!G97</f>
        <v>3442.68</v>
      </c>
      <c r="H97" s="1944">
        <f>'APR''24'!H97</f>
        <v>130.49</v>
      </c>
      <c r="I97" s="1944">
        <f>'APR''24'!I97</f>
        <v>4.5599999999999996</v>
      </c>
      <c r="J97" s="1944"/>
      <c r="K97" s="1944"/>
      <c r="L97" s="1944">
        <f>'APR''24'!L97</f>
        <v>2</v>
      </c>
      <c r="M97" s="1944">
        <f>'APR''24'!M97</f>
        <v>15</v>
      </c>
      <c r="N97" s="1944"/>
      <c r="O97" s="1944"/>
      <c r="P97" s="1944"/>
      <c r="Q97" s="1944"/>
      <c r="R97" s="1944"/>
      <c r="S97" s="1944"/>
      <c r="T97" s="1944"/>
      <c r="U97" s="1944"/>
      <c r="V97" s="1944">
        <f>'APR''24'!V97</f>
        <v>24874.5</v>
      </c>
      <c r="W97" s="1876"/>
    </row>
    <row r="98" spans="1:23" s="1875" customFormat="1" ht="17.25" customHeight="1">
      <c r="A98" s="1876"/>
      <c r="B98" s="1945" t="str">
        <f>'APR''24'!B98</f>
        <v>17.04.24</v>
      </c>
      <c r="C98" s="1945">
        <f>'APR''24'!C98</f>
        <v>96</v>
      </c>
      <c r="D98" s="1945">
        <f>'APR''24'!D98</f>
        <v>96</v>
      </c>
      <c r="E98" s="1801"/>
      <c r="F98" s="1638">
        <f>'APR''24'!F98</f>
        <v>57</v>
      </c>
      <c r="G98" s="1945">
        <f>'APR''24'!G98</f>
        <v>3559.8</v>
      </c>
      <c r="H98" s="1945">
        <f>'APR''24'!H98</f>
        <v>143.29</v>
      </c>
      <c r="I98" s="1945">
        <f>'APR''24'!I98</f>
        <v>7.95</v>
      </c>
      <c r="J98" s="1945"/>
      <c r="K98" s="1945"/>
      <c r="L98" s="1945">
        <f>'APR''24'!L98</f>
        <v>2</v>
      </c>
      <c r="M98" s="1945">
        <f>'APR''24'!M98</f>
        <v>10</v>
      </c>
      <c r="N98" s="1945"/>
      <c r="O98" s="1945"/>
      <c r="P98" s="1945"/>
      <c r="Q98" s="1945"/>
      <c r="R98" s="1945"/>
      <c r="S98" s="1945"/>
      <c r="T98" s="1945"/>
      <c r="U98" s="1945"/>
      <c r="V98" s="1945">
        <f>'APR''24'!V98</f>
        <v>26953.5</v>
      </c>
      <c r="W98" s="1876"/>
    </row>
    <row r="99" spans="1:23" s="1875" customFormat="1" ht="17.25" customHeight="1">
      <c r="A99" s="1876"/>
      <c r="B99" s="1945" t="str">
        <f>'APR''24'!B99</f>
        <v>18.04.24</v>
      </c>
      <c r="C99" s="1945">
        <f>'APR''24'!C99</f>
        <v>97</v>
      </c>
      <c r="D99" s="1945">
        <f>'APR''24'!D99</f>
        <v>97</v>
      </c>
      <c r="E99" s="1801"/>
      <c r="F99" s="1638">
        <f>'APR''24'!F99</f>
        <v>59</v>
      </c>
      <c r="G99" s="1945">
        <f>'APR''24'!G99</f>
        <v>3650.45</v>
      </c>
      <c r="H99" s="1945">
        <f>'APR''24'!H99</f>
        <v>180.15</v>
      </c>
      <c r="I99" s="1945">
        <f>'APR''24'!I99</f>
        <v>6.39</v>
      </c>
      <c r="J99" s="1945"/>
      <c r="K99" s="1945"/>
      <c r="L99" s="1945">
        <f>'APR''24'!L99</f>
        <v>2</v>
      </c>
      <c r="M99" s="1945">
        <f>'APR''24'!M99</f>
        <v>25</v>
      </c>
      <c r="N99" s="1945"/>
      <c r="O99" s="1945"/>
      <c r="P99" s="1945"/>
      <c r="Q99" s="1945"/>
      <c r="R99" s="1945"/>
      <c r="S99" s="1945"/>
      <c r="T99" s="1945"/>
      <c r="U99" s="1945"/>
      <c r="V99" s="1945">
        <f>'APR''24'!V99</f>
        <v>27268.5</v>
      </c>
      <c r="W99" s="1876"/>
    </row>
    <row r="100" spans="1:23" s="1875" customFormat="1" ht="17.25" customHeight="1">
      <c r="A100" s="1876"/>
      <c r="B100" s="1945" t="str">
        <f>'APR''24'!B100</f>
        <v>18.04.24</v>
      </c>
      <c r="C100" s="1945">
        <f>'APR''24'!C100</f>
        <v>98</v>
      </c>
      <c r="D100" s="1945">
        <f>'APR''24'!D100</f>
        <v>98</v>
      </c>
      <c r="E100" s="1801"/>
      <c r="F100" s="1638">
        <f>'APR''24'!F100</f>
        <v>59</v>
      </c>
      <c r="G100" s="1945">
        <f>'APR''24'!G100</f>
        <v>3904.89</v>
      </c>
      <c r="H100" s="1945">
        <f>'APR''24'!H100</f>
        <v>210.51</v>
      </c>
      <c r="I100" s="1945">
        <f>'APR''24'!I100</f>
        <v>1.2</v>
      </c>
      <c r="J100" s="1945"/>
      <c r="K100" s="1945"/>
      <c r="L100" s="1945">
        <f>'APR''24'!L100</f>
        <v>2</v>
      </c>
      <c r="M100" s="1945">
        <f>'APR''24'!M100</f>
        <v>55</v>
      </c>
      <c r="N100" s="1945"/>
      <c r="O100" s="1945"/>
      <c r="P100" s="1945"/>
      <c r="Q100" s="1945"/>
      <c r="R100" s="1945"/>
      <c r="S100" s="1945"/>
      <c r="T100" s="1945"/>
      <c r="U100" s="1945"/>
      <c r="V100" s="1945">
        <f>'APR''24'!V100</f>
        <v>0</v>
      </c>
      <c r="W100" s="1876"/>
    </row>
    <row r="101" spans="1:23" s="1875" customFormat="1" ht="17.25" customHeight="1">
      <c r="A101" s="1876"/>
      <c r="B101" s="1945" t="str">
        <f>'APR''24'!B101</f>
        <v>18.04.24</v>
      </c>
      <c r="C101" s="1945">
        <f>'APR''24'!C101</f>
        <v>99</v>
      </c>
      <c r="D101" s="1945">
        <f>'APR''24'!D101</f>
        <v>99</v>
      </c>
      <c r="E101" s="1801"/>
      <c r="F101" s="1638">
        <f>'APR''24'!F101</f>
        <v>59</v>
      </c>
      <c r="G101" s="1945">
        <f>'APR''24'!G101</f>
        <v>3717.83</v>
      </c>
      <c r="H101" s="1945">
        <f>'APR''24'!H101</f>
        <v>115.13</v>
      </c>
      <c r="I101" s="1945">
        <f>'APR''24'!I101</f>
        <v>3.56</v>
      </c>
      <c r="J101" s="1945"/>
      <c r="K101" s="1945"/>
      <c r="L101" s="1945">
        <f>'APR''24'!L101</f>
        <v>2</v>
      </c>
      <c r="M101" s="1945">
        <f>'APR''24'!M101</f>
        <v>40</v>
      </c>
      <c r="N101" s="1945"/>
      <c r="O101" s="1945"/>
      <c r="P101" s="1945"/>
      <c r="Q101" s="1945"/>
      <c r="R101" s="1945"/>
      <c r="S101" s="1945"/>
      <c r="T101" s="1945"/>
      <c r="U101" s="1945"/>
      <c r="V101" s="1945">
        <f>'APR''24'!V101</f>
        <v>0</v>
      </c>
      <c r="W101" s="1876"/>
    </row>
    <row r="102" spans="1:23" s="1875" customFormat="1" ht="17.25" customHeight="1">
      <c r="A102" s="1876"/>
      <c r="B102" s="1945" t="str">
        <f>'APR''24'!B102</f>
        <v>18.04.24</v>
      </c>
      <c r="C102" s="1945">
        <f>'APR''24'!C102</f>
        <v>100</v>
      </c>
      <c r="D102" s="1945">
        <f>'APR''24'!D102</f>
        <v>100</v>
      </c>
      <c r="E102" s="1801"/>
      <c r="F102" s="1638">
        <f>'APR''24'!F102</f>
        <v>58</v>
      </c>
      <c r="G102" s="1945">
        <f>'APR''24'!G102</f>
        <v>3560.47</v>
      </c>
      <c r="H102" s="1945">
        <f>'APR''24'!H102</f>
        <v>204.72</v>
      </c>
      <c r="I102" s="1945">
        <f>'APR''24'!I102</f>
        <v>6.37</v>
      </c>
      <c r="J102" s="1945"/>
      <c r="K102" s="1945"/>
      <c r="L102" s="1945">
        <f>'APR''24'!L102</f>
        <v>2</v>
      </c>
      <c r="M102" s="1945">
        <f>'APR''24'!M102</f>
        <v>30</v>
      </c>
      <c r="N102" s="1945"/>
      <c r="O102" s="1945"/>
      <c r="P102" s="1945"/>
      <c r="Q102" s="1945"/>
      <c r="R102" s="1945"/>
      <c r="S102" s="1945"/>
      <c r="T102" s="1945"/>
      <c r="U102" s="1945"/>
      <c r="V102" s="1945">
        <f>'APR''24'!V102</f>
        <v>25347</v>
      </c>
      <c r="W102" s="1876"/>
    </row>
    <row r="103" spans="1:23" s="1875" customFormat="1" ht="17.25" customHeight="1">
      <c r="A103" s="1876"/>
      <c r="B103" s="1946" t="str">
        <f>'APR''24'!B103</f>
        <v>18.04.24</v>
      </c>
      <c r="C103" s="1946">
        <f>'APR''24'!C103</f>
        <v>101</v>
      </c>
      <c r="D103" s="1946">
        <f>'APR''24'!D103</f>
        <v>101</v>
      </c>
      <c r="E103" s="1801"/>
      <c r="F103" s="1638">
        <f>'APR''24'!F103</f>
        <v>59</v>
      </c>
      <c r="G103" s="1946">
        <f>'APR''24'!G103</f>
        <v>3645.46</v>
      </c>
      <c r="H103" s="1946">
        <f>'APR''24'!H103</f>
        <v>185.11</v>
      </c>
      <c r="I103" s="1946">
        <f>'APR''24'!I103</f>
        <v>7.35</v>
      </c>
      <c r="J103" s="1946"/>
      <c r="K103" s="1946"/>
      <c r="L103" s="1946">
        <f>'APR''24'!L103</f>
        <v>2</v>
      </c>
      <c r="M103" s="1946">
        <f>'APR''24'!M103</f>
        <v>45</v>
      </c>
      <c r="N103" s="1946"/>
      <c r="O103" s="1946"/>
      <c r="P103" s="1946"/>
      <c r="Q103" s="1946"/>
      <c r="R103" s="1946"/>
      <c r="S103" s="1946"/>
      <c r="T103" s="1946"/>
      <c r="U103" s="1946"/>
      <c r="V103" s="1946">
        <f>'APR''24'!V103</f>
        <v>25504.5</v>
      </c>
      <c r="W103" s="1876"/>
    </row>
    <row r="104" spans="1:23" s="1875" customFormat="1" ht="17.25" customHeight="1">
      <c r="A104" s="1876"/>
      <c r="B104" s="1946" t="str">
        <f>'APR''24'!B104</f>
        <v>18.04.24</v>
      </c>
      <c r="C104" s="1946">
        <f>'APR''24'!C104</f>
        <v>102</v>
      </c>
      <c r="D104" s="1946">
        <f>'APR''24'!D104</f>
        <v>102</v>
      </c>
      <c r="E104" s="1801"/>
      <c r="F104" s="1638">
        <f>'APR''24'!F104</f>
        <v>58</v>
      </c>
      <c r="G104" s="1946">
        <f>'APR''24'!G104</f>
        <v>3587.51</v>
      </c>
      <c r="H104" s="1946">
        <f>'APR''24'!H104</f>
        <v>184.08</v>
      </c>
      <c r="I104" s="1946">
        <f>'APR''24'!I104</f>
        <v>21.32</v>
      </c>
      <c r="J104" s="1946"/>
      <c r="K104" s="1946"/>
      <c r="L104" s="1946">
        <f>'APR''24'!L104</f>
        <v>2</v>
      </c>
      <c r="M104" s="1946">
        <f>'APR''24'!M104</f>
        <v>30</v>
      </c>
      <c r="N104" s="1946"/>
      <c r="O104" s="1946"/>
      <c r="P104" s="1946"/>
      <c r="Q104" s="1946"/>
      <c r="R104" s="1946"/>
      <c r="S104" s="1946"/>
      <c r="T104" s="1946"/>
      <c r="U104" s="1946"/>
      <c r="V104" s="1946">
        <f>'APR''24'!V104</f>
        <v>54222</v>
      </c>
      <c r="W104" s="1876"/>
    </row>
    <row r="105" spans="1:23" s="1875" customFormat="1" ht="17.25" customHeight="1">
      <c r="A105" s="1876"/>
      <c r="B105" s="1946" t="str">
        <f>'APR''24'!B105</f>
        <v>18.04.24</v>
      </c>
      <c r="C105" s="1946">
        <f>'APR''24'!C105</f>
        <v>103</v>
      </c>
      <c r="D105" s="1946">
        <f>'APR''24'!D105</f>
        <v>103</v>
      </c>
      <c r="E105" s="1801"/>
      <c r="F105" s="1638">
        <f>'APR''24'!F105</f>
        <v>57</v>
      </c>
      <c r="G105" s="1946">
        <f>'APR''24'!G105</f>
        <v>3481.67</v>
      </c>
      <c r="H105" s="1946">
        <f>'APR''24'!H105</f>
        <v>212.93</v>
      </c>
      <c r="I105" s="1946">
        <f>'APR''24'!I105</f>
        <v>0.8</v>
      </c>
      <c r="J105" s="1946"/>
      <c r="K105" s="1946"/>
      <c r="L105" s="1946">
        <f>'APR''24'!L105</f>
        <v>2</v>
      </c>
      <c r="M105" s="1946">
        <f>'APR''24'!M105</f>
        <v>10</v>
      </c>
      <c r="N105" s="1946"/>
      <c r="O105" s="1946"/>
      <c r="P105" s="1946"/>
      <c r="Q105" s="1946"/>
      <c r="R105" s="1946"/>
      <c r="S105" s="1946"/>
      <c r="T105" s="1946"/>
      <c r="U105" s="1946"/>
      <c r="V105" s="1946">
        <f>'APR''24'!V105</f>
        <v>125947.5</v>
      </c>
      <c r="W105" s="1876"/>
    </row>
    <row r="106" spans="1:23" s="1875" customFormat="1" ht="17.25" customHeight="1">
      <c r="A106" s="1876"/>
      <c r="B106" s="1947" t="str">
        <f>'APR''24'!B106</f>
        <v>19.04.24</v>
      </c>
      <c r="C106" s="1947">
        <f>'APR''24'!C106</f>
        <v>104</v>
      </c>
      <c r="D106" s="1947">
        <f>'APR''24'!D106</f>
        <v>104</v>
      </c>
      <c r="E106" s="1801"/>
      <c r="F106" s="1638">
        <f>'APR''24'!F106</f>
        <v>57</v>
      </c>
      <c r="G106" s="1947">
        <f>'APR''24'!G106</f>
        <v>3417.48</v>
      </c>
      <c r="H106" s="1947">
        <f>'APR''24'!H106</f>
        <v>274.11</v>
      </c>
      <c r="I106" s="1947">
        <f>'APR''24'!I106</f>
        <v>0.59</v>
      </c>
      <c r="J106" s="1947"/>
      <c r="K106" s="1947"/>
      <c r="L106" s="1947">
        <f>'APR''24'!L106</f>
        <v>2</v>
      </c>
      <c r="M106" s="1947">
        <f>'APR''24'!M106</f>
        <v>10</v>
      </c>
      <c r="N106" s="1947"/>
      <c r="O106" s="1947"/>
      <c r="P106" s="1947"/>
      <c r="Q106" s="1947"/>
      <c r="R106" s="1947"/>
      <c r="S106" s="1947"/>
      <c r="T106" s="1947"/>
      <c r="U106" s="1947"/>
      <c r="V106" s="1947">
        <f>'APR''24'!V106</f>
        <v>0</v>
      </c>
      <c r="W106" s="1876"/>
    </row>
    <row r="107" spans="1:23" s="1875" customFormat="1" ht="17.25" customHeight="1">
      <c r="A107" s="1876"/>
      <c r="B107" s="1947" t="str">
        <f>'APR''24'!B107</f>
        <v>19.04.24</v>
      </c>
      <c r="C107" s="1947">
        <f>'APR''24'!C107</f>
        <v>105</v>
      </c>
      <c r="D107" s="1947">
        <f>'APR''24'!D107</f>
        <v>105</v>
      </c>
      <c r="E107" s="1801"/>
      <c r="F107" s="1638">
        <f>'APR''24'!F107</f>
        <v>57</v>
      </c>
      <c r="G107" s="1947">
        <f>'APR''24'!G107</f>
        <v>3625.9</v>
      </c>
      <c r="H107" s="1947">
        <f>'APR''24'!H107</f>
        <v>164.48</v>
      </c>
      <c r="I107" s="1947">
        <f>'APR''24'!I107</f>
        <v>2.77</v>
      </c>
      <c r="J107" s="1947"/>
      <c r="K107" s="1947"/>
      <c r="L107" s="1947">
        <f>'APR''24'!L107</f>
        <v>2</v>
      </c>
      <c r="M107" s="1947">
        <f>'APR''24'!M107</f>
        <v>15</v>
      </c>
      <c r="N107" s="1947"/>
      <c r="O107" s="1947"/>
      <c r="P107" s="1947"/>
      <c r="Q107" s="1947"/>
      <c r="R107" s="1947"/>
      <c r="S107" s="1947"/>
      <c r="T107" s="1947"/>
      <c r="U107" s="1947"/>
      <c r="V107" s="1947">
        <f>'APR''24'!V107</f>
        <v>25504.5</v>
      </c>
      <c r="W107" s="1876"/>
    </row>
    <row r="108" spans="1:23" s="1875" customFormat="1" ht="17.25" customHeight="1">
      <c r="A108" s="1876"/>
      <c r="B108" s="1947" t="str">
        <f>'APR''24'!B108</f>
        <v>19.04.24</v>
      </c>
      <c r="C108" s="1947">
        <f>'APR''24'!C108</f>
        <v>106</v>
      </c>
      <c r="D108" s="1947">
        <f>'APR''24'!D108</f>
        <v>106</v>
      </c>
      <c r="E108" s="1801"/>
      <c r="F108" s="1638">
        <f>'APR''24'!F108</f>
        <v>58</v>
      </c>
      <c r="G108" s="1947">
        <f>'APR''24'!G108</f>
        <v>3522.49</v>
      </c>
      <c r="H108" s="1947">
        <f>'APR''24'!H108</f>
        <v>227.91</v>
      </c>
      <c r="I108" s="1947">
        <f>'APR''24'!I108</f>
        <v>0</v>
      </c>
      <c r="J108" s="1947"/>
      <c r="K108" s="1947"/>
      <c r="L108" s="1947">
        <f>'APR''24'!L108</f>
        <v>2</v>
      </c>
      <c r="M108" s="1947">
        <f>'APR''24'!M108</f>
        <v>50</v>
      </c>
      <c r="N108" s="1947"/>
      <c r="O108" s="1947"/>
      <c r="P108" s="1947"/>
      <c r="Q108" s="1947"/>
      <c r="R108" s="1947"/>
      <c r="S108" s="1947"/>
      <c r="T108" s="1947"/>
      <c r="U108" s="1947"/>
      <c r="V108" s="1947">
        <f>'APR''24'!V108</f>
        <v>0</v>
      </c>
      <c r="W108" s="1876"/>
    </row>
    <row r="109" spans="1:23" s="1875" customFormat="1" ht="17.25" customHeight="1">
      <c r="A109" s="1876"/>
      <c r="B109" s="1948" t="str">
        <f>'APR''24'!B109</f>
        <v>19.04.24</v>
      </c>
      <c r="C109" s="1948">
        <f>'APR''24'!C109</f>
        <v>107</v>
      </c>
      <c r="D109" s="1948">
        <f>'APR''24'!D109</f>
        <v>107</v>
      </c>
      <c r="E109" s="1801"/>
      <c r="F109" s="1638">
        <f>'APR''24'!F109</f>
        <v>57</v>
      </c>
      <c r="G109" s="1948">
        <f>'APR''24'!G109</f>
        <v>3403.46</v>
      </c>
      <c r="H109" s="1948">
        <f>'APR''24'!H109</f>
        <v>293.14</v>
      </c>
      <c r="I109" s="1948">
        <f>'APR''24'!I109</f>
        <v>0</v>
      </c>
      <c r="J109" s="1948"/>
      <c r="K109" s="1948"/>
      <c r="L109" s="1948">
        <f>'APR''24'!L109</f>
        <v>2</v>
      </c>
      <c r="M109" s="1948">
        <f>'APR''24'!M109</f>
        <v>30</v>
      </c>
      <c r="N109" s="1948"/>
      <c r="O109" s="1948"/>
      <c r="P109" s="1948"/>
      <c r="Q109" s="1948"/>
      <c r="R109" s="1948"/>
      <c r="S109" s="1948"/>
      <c r="T109" s="1948"/>
      <c r="U109" s="1948"/>
      <c r="V109" s="1948">
        <f>'APR''24'!V109</f>
        <v>0</v>
      </c>
      <c r="W109" s="1876"/>
    </row>
    <row r="110" spans="1:23" s="1875" customFormat="1" ht="17.25" customHeight="1">
      <c r="A110" s="1876"/>
      <c r="B110" s="1948" t="str">
        <f>'APR''24'!B110</f>
        <v>19.04.24</v>
      </c>
      <c r="C110" s="1948">
        <f>'APR''24'!C110</f>
        <v>108</v>
      </c>
      <c r="D110" s="1948">
        <f>'APR''24'!D110</f>
        <v>108</v>
      </c>
      <c r="E110" s="1801"/>
      <c r="F110" s="1638">
        <f>'APR''24'!F110</f>
        <v>55</v>
      </c>
      <c r="G110" s="1948">
        <f>'APR''24'!G110</f>
        <v>3320.89</v>
      </c>
      <c r="H110" s="1948">
        <f>'APR''24'!H110</f>
        <v>243.3</v>
      </c>
      <c r="I110" s="1948">
        <f>'APR''24'!I110</f>
        <v>0.39</v>
      </c>
      <c r="J110" s="1948"/>
      <c r="K110" s="1948"/>
      <c r="L110" s="1948">
        <f>'APR''24'!L110</f>
        <v>2</v>
      </c>
      <c r="M110" s="1948">
        <f>'APR''24'!M110</f>
        <v>10</v>
      </c>
      <c r="N110" s="1948"/>
      <c r="O110" s="1948"/>
      <c r="P110" s="1948"/>
      <c r="Q110" s="1948"/>
      <c r="R110" s="1948"/>
      <c r="S110" s="1948"/>
      <c r="T110" s="1948"/>
      <c r="U110" s="1948"/>
      <c r="V110" s="1948">
        <f>'APR''24'!V110</f>
        <v>0</v>
      </c>
      <c r="W110" s="1876"/>
    </row>
    <row r="111" spans="1:23" s="1875" customFormat="1" ht="17.25" customHeight="1">
      <c r="A111" s="1876"/>
      <c r="B111" s="1950" t="str">
        <f>'APR''24'!B111</f>
        <v>19.04.24</v>
      </c>
      <c r="C111" s="1950">
        <f>'APR''24'!C111</f>
        <v>109</v>
      </c>
      <c r="D111" s="1950">
        <f>'APR''24'!D111</f>
        <v>109</v>
      </c>
      <c r="E111" s="1801"/>
      <c r="F111" s="1638">
        <f>'APR''24'!F111</f>
        <v>59</v>
      </c>
      <c r="G111" s="1950">
        <f>'APR''24'!G111</f>
        <v>3542.84</v>
      </c>
      <c r="H111" s="1950">
        <f>'APR''24'!H111</f>
        <v>283.76</v>
      </c>
      <c r="I111" s="1950">
        <f>'APR''24'!I111</f>
        <v>0</v>
      </c>
      <c r="J111" s="1950"/>
      <c r="K111" s="1950"/>
      <c r="L111" s="1950">
        <f>'APR''24'!L111</f>
        <v>2</v>
      </c>
      <c r="M111" s="1950">
        <f>'APR''24'!M111</f>
        <v>25</v>
      </c>
      <c r="N111" s="1950"/>
      <c r="O111" s="1950"/>
      <c r="P111" s="1950"/>
      <c r="Q111" s="1950"/>
      <c r="R111" s="1950"/>
      <c r="S111" s="1950"/>
      <c r="T111" s="1950"/>
      <c r="U111" s="1950"/>
      <c r="V111" s="1950">
        <f>'APR''24'!V111</f>
        <v>0</v>
      </c>
      <c r="W111" s="1876"/>
    </row>
    <row r="112" spans="1:23" s="1875" customFormat="1" ht="17.25" customHeight="1">
      <c r="A112" s="1876"/>
      <c r="B112" s="1951" t="str">
        <f>'APR''24'!B112</f>
        <v>20.04.24</v>
      </c>
      <c r="C112" s="1951">
        <f>'APR''24'!C112</f>
        <v>110</v>
      </c>
      <c r="D112" s="1951">
        <f>'APR''24'!D112</f>
        <v>110</v>
      </c>
      <c r="E112" s="1801"/>
      <c r="F112" s="1638">
        <f>'APR''24'!F112</f>
        <v>57</v>
      </c>
      <c r="G112" s="1951">
        <f>'APR''24'!G112</f>
        <v>3468.09</v>
      </c>
      <c r="H112" s="1951">
        <f>'APR''24'!H112</f>
        <v>221.9</v>
      </c>
      <c r="I112" s="1951">
        <f>'APR''24'!I112</f>
        <v>1.79</v>
      </c>
      <c r="J112" s="1951"/>
      <c r="K112" s="1951"/>
      <c r="L112" s="1951">
        <f>'APR''24'!L112</f>
        <v>2</v>
      </c>
      <c r="M112" s="1951">
        <f>'APR''24'!M112</f>
        <v>35</v>
      </c>
      <c r="N112" s="1951"/>
      <c r="O112" s="1951"/>
      <c r="P112" s="1951"/>
      <c r="Q112" s="1951"/>
      <c r="R112" s="1951"/>
      <c r="S112" s="1951"/>
      <c r="T112" s="1951"/>
      <c r="U112" s="1951"/>
      <c r="V112" s="1951">
        <f>'APR''24'!V112</f>
        <v>0</v>
      </c>
      <c r="W112" s="1876"/>
    </row>
    <row r="113" spans="1:23" s="1875" customFormat="1" ht="17.25" customHeight="1">
      <c r="A113" s="1876"/>
      <c r="B113" s="1951" t="str">
        <f>'APR''24'!B113</f>
        <v>20.04.24</v>
      </c>
      <c r="C113" s="1951">
        <f>'APR''24'!C113</f>
        <v>111</v>
      </c>
      <c r="D113" s="1951">
        <f>'APR''24'!D113</f>
        <v>111</v>
      </c>
      <c r="E113" s="1801"/>
      <c r="F113" s="1638">
        <f>'APR''24'!F113</f>
        <v>59</v>
      </c>
      <c r="G113" s="1951">
        <f>'APR''24'!G113</f>
        <v>3619.63</v>
      </c>
      <c r="H113" s="1951">
        <f>'APR''24'!H113</f>
        <v>209.77</v>
      </c>
      <c r="I113" s="1951">
        <f>'APR''24'!I113</f>
        <v>0</v>
      </c>
      <c r="J113" s="1951"/>
      <c r="K113" s="1951"/>
      <c r="L113" s="1951">
        <f>'APR''24'!L113</f>
        <v>2</v>
      </c>
      <c r="M113" s="1951">
        <f>'APR''24'!M113</f>
        <v>45</v>
      </c>
      <c r="N113" s="1951"/>
      <c r="O113" s="1951"/>
      <c r="P113" s="1951"/>
      <c r="Q113" s="1951"/>
      <c r="R113" s="1951"/>
      <c r="S113" s="1951"/>
      <c r="T113" s="1951"/>
      <c r="U113" s="1951"/>
      <c r="V113" s="1951">
        <f>'APR''24'!V113</f>
        <v>0</v>
      </c>
      <c r="W113" s="1876"/>
    </row>
    <row r="114" spans="1:23" s="1875" customFormat="1" ht="17.25" customHeight="1">
      <c r="A114" s="1876"/>
      <c r="B114" s="1951" t="str">
        <f>'APR''24'!B114</f>
        <v>20.04.24</v>
      </c>
      <c r="C114" s="1951">
        <f>'APR''24'!C114</f>
        <v>112</v>
      </c>
      <c r="D114" s="1951">
        <f>'APR''24'!D114</f>
        <v>112</v>
      </c>
      <c r="E114" s="1801"/>
      <c r="F114" s="1638">
        <f>'APR''24'!F114</f>
        <v>59</v>
      </c>
      <c r="G114" s="1951">
        <f>'APR''24'!G114</f>
        <v>3622.83</v>
      </c>
      <c r="H114" s="1951">
        <f>'APR''24'!H114</f>
        <v>206.96</v>
      </c>
      <c r="I114" s="1951">
        <f>'APR''24'!I114</f>
        <v>0.39</v>
      </c>
      <c r="J114" s="1951"/>
      <c r="K114" s="1951"/>
      <c r="L114" s="1951">
        <f>'APR''24'!L114</f>
        <v>2</v>
      </c>
      <c r="M114" s="1951">
        <f>'APR''24'!M114</f>
        <v>50</v>
      </c>
      <c r="N114" s="1951"/>
      <c r="O114" s="1951"/>
      <c r="P114" s="1951"/>
      <c r="Q114" s="1951"/>
      <c r="R114" s="1951"/>
      <c r="S114" s="1951"/>
      <c r="T114" s="1951"/>
      <c r="U114" s="1951"/>
      <c r="V114" s="1951">
        <f>'APR''24'!V114</f>
        <v>0</v>
      </c>
      <c r="W114" s="1876"/>
    </row>
    <row r="115" spans="1:23" s="1875" customFormat="1" ht="17.25" customHeight="1">
      <c r="A115" s="1876"/>
      <c r="B115" s="1951" t="str">
        <f>'APR''24'!B115</f>
        <v>20.04.24</v>
      </c>
      <c r="C115" s="1951">
        <f>'APR''24'!C115</f>
        <v>113</v>
      </c>
      <c r="D115" s="1951">
        <f>'APR''24'!D115</f>
        <v>113</v>
      </c>
      <c r="E115" s="1801"/>
      <c r="F115" s="1638">
        <f>'APR''24'!F115</f>
        <v>58</v>
      </c>
      <c r="G115" s="1951">
        <f>'APR''24'!G115</f>
        <v>3542.85</v>
      </c>
      <c r="H115" s="1951">
        <f>'APR''24'!H115</f>
        <v>218.75</v>
      </c>
      <c r="I115" s="1951">
        <f>'APR''24'!I115</f>
        <v>0</v>
      </c>
      <c r="J115" s="1951"/>
      <c r="K115" s="1951"/>
      <c r="L115" s="1951">
        <f>'APR''24'!L115</f>
        <v>2</v>
      </c>
      <c r="M115" s="1951">
        <f>'APR''24'!M115</f>
        <v>35</v>
      </c>
      <c r="N115" s="1951"/>
      <c r="O115" s="1951"/>
      <c r="P115" s="1951"/>
      <c r="Q115" s="1951"/>
      <c r="R115" s="1951"/>
      <c r="S115" s="1951"/>
      <c r="T115" s="1951"/>
      <c r="U115" s="1951"/>
      <c r="V115" s="1951">
        <f>'APR''24'!V115</f>
        <v>0</v>
      </c>
      <c r="W115" s="1876"/>
    </row>
    <row r="116" spans="1:23" s="1875" customFormat="1" ht="17.25" customHeight="1">
      <c r="A116" s="1876"/>
      <c r="B116" s="1952" t="str">
        <f>'APR''24'!B116</f>
        <v>21.04.24</v>
      </c>
      <c r="C116" s="1952">
        <f>'APR''24'!C116</f>
        <v>114</v>
      </c>
      <c r="D116" s="1952">
        <f>'APR''24'!D116</f>
        <v>114</v>
      </c>
      <c r="E116" s="1801"/>
      <c r="F116" s="1638">
        <f>'APR''24'!F116</f>
        <v>58</v>
      </c>
      <c r="G116" s="1952">
        <f>'APR''24'!G116</f>
        <v>3581.64</v>
      </c>
      <c r="H116" s="1952">
        <f>'APR''24'!H116</f>
        <v>182.76</v>
      </c>
      <c r="I116" s="1952">
        <f>'APR''24'!I116</f>
        <v>0</v>
      </c>
      <c r="J116" s="1952"/>
      <c r="K116" s="1952"/>
      <c r="L116" s="1952">
        <f>'APR''24'!L116</f>
        <v>2</v>
      </c>
      <c r="M116" s="1952">
        <f>'APR''24'!M116</f>
        <v>50</v>
      </c>
      <c r="N116" s="1952"/>
      <c r="O116" s="1952"/>
      <c r="P116" s="1952"/>
      <c r="Q116" s="1952"/>
      <c r="R116" s="1952"/>
      <c r="S116" s="1952"/>
      <c r="T116" s="1952"/>
      <c r="U116" s="1952"/>
      <c r="V116" s="1952">
        <f>'APR''24'!V116</f>
        <v>0</v>
      </c>
      <c r="W116" s="1876"/>
    </row>
    <row r="117" spans="1:23" s="1875" customFormat="1" ht="17.25" customHeight="1">
      <c r="A117" s="1876"/>
      <c r="B117" s="1952" t="str">
        <f>'APR''24'!B117</f>
        <v>21.04.24</v>
      </c>
      <c r="C117" s="1952">
        <f>'APR''24'!C117</f>
        <v>115</v>
      </c>
      <c r="D117" s="1952">
        <f>'APR''24'!D117</f>
        <v>115</v>
      </c>
      <c r="E117" s="1801"/>
      <c r="F117" s="1638">
        <f>'APR''24'!F117</f>
        <v>57</v>
      </c>
      <c r="G117" s="1952">
        <f>'APR''24'!G117</f>
        <v>3526.09</v>
      </c>
      <c r="H117" s="1952">
        <f>'APR''24'!H117</f>
        <v>168.08</v>
      </c>
      <c r="I117" s="1952">
        <f>'APR''24'!I117</f>
        <v>9.16</v>
      </c>
      <c r="J117" s="1952"/>
      <c r="K117" s="1952"/>
      <c r="L117" s="1952">
        <f>'APR''24'!L117</f>
        <v>2</v>
      </c>
      <c r="M117" s="1952">
        <f>'APR''24'!M117</f>
        <v>20</v>
      </c>
      <c r="N117" s="1952"/>
      <c r="O117" s="1952"/>
      <c r="P117" s="1952"/>
      <c r="Q117" s="1952"/>
      <c r="R117" s="1952"/>
      <c r="S117" s="1952"/>
      <c r="T117" s="1952"/>
      <c r="U117" s="1952"/>
      <c r="V117" s="1952">
        <f>'APR''24'!V117</f>
        <v>26953.5</v>
      </c>
      <c r="W117" s="1876"/>
    </row>
    <row r="118" spans="1:23" s="1875" customFormat="1" ht="17.25" customHeight="1">
      <c r="A118" s="1876"/>
      <c r="B118" s="1952" t="str">
        <f>'APR''24'!B118</f>
        <v>21.04.24</v>
      </c>
      <c r="C118" s="1952">
        <f>'APR''24'!C118</f>
        <v>116</v>
      </c>
      <c r="D118" s="1952">
        <f>'APR''24'!D118</f>
        <v>116</v>
      </c>
      <c r="E118" s="1801"/>
      <c r="F118" s="1638">
        <f>'APR''24'!F118</f>
        <v>58</v>
      </c>
      <c r="G118" s="1952">
        <f>'APR''24'!G118</f>
        <v>3491.45</v>
      </c>
      <c r="H118" s="1952">
        <f>'APR''24'!H118</f>
        <v>270.14999999999998</v>
      </c>
      <c r="I118" s="1952">
        <f>'APR''24'!I118</f>
        <v>0</v>
      </c>
      <c r="J118" s="1952"/>
      <c r="K118" s="1952"/>
      <c r="L118" s="1952">
        <f>'APR''24'!L118</f>
        <v>2</v>
      </c>
      <c r="M118" s="1952">
        <f>'APR''24'!M118</f>
        <v>15</v>
      </c>
      <c r="N118" s="1952"/>
      <c r="O118" s="1952"/>
      <c r="P118" s="1952"/>
      <c r="Q118" s="1952"/>
      <c r="R118" s="1952"/>
      <c r="S118" s="1952"/>
      <c r="T118" s="1952"/>
      <c r="U118" s="1952"/>
      <c r="V118" s="1952">
        <f>'APR''24'!V118</f>
        <v>0</v>
      </c>
      <c r="W118" s="1876"/>
    </row>
    <row r="119" spans="1:23" s="1875" customFormat="1" ht="17.25" customHeight="1">
      <c r="A119" s="1876"/>
      <c r="B119" s="1953" t="str">
        <f>'APR''24'!B119</f>
        <v>21.04.24</v>
      </c>
      <c r="C119" s="1953">
        <f>'APR''24'!C119</f>
        <v>117</v>
      </c>
      <c r="D119" s="1953">
        <f>'APR''24'!D119</f>
        <v>117</v>
      </c>
      <c r="E119" s="1801"/>
      <c r="F119" s="1638">
        <f>'APR''24'!F119</f>
        <v>58</v>
      </c>
      <c r="G119" s="1953">
        <f>'APR''24'!G119</f>
        <v>3525.45</v>
      </c>
      <c r="H119" s="1953">
        <f>'APR''24'!H119</f>
        <v>238.15</v>
      </c>
      <c r="I119" s="1953">
        <f>'APR''24'!I119</f>
        <v>2</v>
      </c>
      <c r="J119" s="1953"/>
      <c r="K119" s="1953"/>
      <c r="L119" s="1953">
        <f>'APR''24'!L119</f>
        <v>2</v>
      </c>
      <c r="M119" s="1953">
        <f>'APR''24'!M119</f>
        <v>25</v>
      </c>
      <c r="N119" s="1953"/>
      <c r="O119" s="1953"/>
      <c r="P119" s="1953"/>
      <c r="Q119" s="1953"/>
      <c r="R119" s="1953"/>
      <c r="S119" s="1953"/>
      <c r="T119" s="1953"/>
      <c r="U119" s="1953"/>
      <c r="V119" s="1953">
        <f>'APR''24'!V119</f>
        <v>0</v>
      </c>
      <c r="W119" s="1876"/>
    </row>
    <row r="120" spans="1:23" s="1875" customFormat="1" ht="17.25" customHeight="1">
      <c r="A120" s="1876"/>
      <c r="B120" s="1953" t="str">
        <f>'APR''24'!B120</f>
        <v>21.04.24</v>
      </c>
      <c r="C120" s="1953">
        <f>'APR''24'!C120</f>
        <v>118</v>
      </c>
      <c r="D120" s="1953">
        <f>'APR''24'!D120</f>
        <v>118</v>
      </c>
      <c r="E120" s="1801"/>
      <c r="F120" s="1638">
        <f>'APR''24'!F120</f>
        <v>57</v>
      </c>
      <c r="G120" s="1953">
        <f>'APR''24'!G120</f>
        <v>3483.88</v>
      </c>
      <c r="H120" s="1953">
        <f>'APR''24'!H120</f>
        <v>207.52</v>
      </c>
      <c r="I120" s="1953">
        <f>'APR''24'!I120</f>
        <v>0.4</v>
      </c>
      <c r="J120" s="1953"/>
      <c r="K120" s="1953"/>
      <c r="L120" s="1953">
        <f>'APR''24'!L120</f>
        <v>2</v>
      </c>
      <c r="M120" s="1953">
        <f>'APR''24'!M120</f>
        <v>35</v>
      </c>
      <c r="N120" s="1953"/>
      <c r="O120" s="1953"/>
      <c r="P120" s="1953"/>
      <c r="Q120" s="1953"/>
      <c r="R120" s="1953"/>
      <c r="S120" s="1953"/>
      <c r="T120" s="1953"/>
      <c r="U120" s="1953"/>
      <c r="V120" s="1953">
        <f>'APR''24'!V120</f>
        <v>0</v>
      </c>
      <c r="W120" s="1876"/>
    </row>
    <row r="121" spans="1:23" s="1875" customFormat="1" ht="17.25" customHeight="1">
      <c r="A121" s="1876"/>
      <c r="B121" s="1954" t="str">
        <f>'APR''24'!B121</f>
        <v>22.04.24</v>
      </c>
      <c r="C121" s="1954">
        <f>'APR''24'!C121</f>
        <v>119</v>
      </c>
      <c r="D121" s="1954">
        <f>'APR''24'!D121</f>
        <v>119</v>
      </c>
      <c r="E121" s="1801"/>
      <c r="F121" s="1638">
        <f>'APR''24'!F121</f>
        <v>56</v>
      </c>
      <c r="G121" s="1954">
        <f>'APR''24'!G121</f>
        <v>3356.27</v>
      </c>
      <c r="H121" s="1954">
        <f>'APR''24'!H121</f>
        <v>275.33</v>
      </c>
      <c r="I121" s="1954">
        <f>'APR''24'!I121</f>
        <v>0</v>
      </c>
      <c r="J121" s="1954"/>
      <c r="K121" s="1954"/>
      <c r="L121" s="1954">
        <f>'APR''24'!L121</f>
        <v>2</v>
      </c>
      <c r="M121" s="1954">
        <f>'APR''24'!M121</f>
        <v>50</v>
      </c>
      <c r="N121" s="1954"/>
      <c r="O121" s="1954"/>
      <c r="P121" s="1954"/>
      <c r="Q121" s="1954"/>
      <c r="R121" s="1954"/>
      <c r="S121" s="1954"/>
      <c r="T121" s="1954"/>
      <c r="U121" s="1954"/>
      <c r="V121" s="1954">
        <f>'APR''24'!V121</f>
        <v>0</v>
      </c>
      <c r="W121" s="1876"/>
    </row>
    <row r="122" spans="1:23" s="1875" customFormat="1" ht="17.25" customHeight="1">
      <c r="A122" s="1876"/>
      <c r="B122" s="1954" t="str">
        <f>'APR''24'!B122</f>
        <v>22.04.24</v>
      </c>
      <c r="C122" s="1954">
        <f>'APR''24'!C122</f>
        <v>120</v>
      </c>
      <c r="D122" s="1954">
        <f>'APR''24'!D122</f>
        <v>120</v>
      </c>
      <c r="E122" s="1801"/>
      <c r="F122" s="1638">
        <f>'APR''24'!F122</f>
        <v>58</v>
      </c>
      <c r="G122" s="1954">
        <f>'APR''24'!G122</f>
        <v>3562.69</v>
      </c>
      <c r="H122" s="1954">
        <f>'APR''24'!H122</f>
        <v>191.07</v>
      </c>
      <c r="I122" s="1954">
        <f>'APR''24'!I122</f>
        <v>3.36</v>
      </c>
      <c r="J122" s="1954"/>
      <c r="K122" s="1954"/>
      <c r="L122" s="1954">
        <f>'APR''24'!L122</f>
        <v>2</v>
      </c>
      <c r="M122" s="1954">
        <f>'APR''24'!M122</f>
        <v>40</v>
      </c>
      <c r="N122" s="1954"/>
      <c r="O122" s="1954"/>
      <c r="P122" s="1954"/>
      <c r="Q122" s="1954"/>
      <c r="R122" s="1954"/>
      <c r="S122" s="1954"/>
      <c r="T122" s="1954"/>
      <c r="U122" s="1954"/>
      <c r="V122" s="1954">
        <f>'APR''24'!V122</f>
        <v>0</v>
      </c>
      <c r="W122" s="1876"/>
    </row>
    <row r="123" spans="1:23" s="1875" customFormat="1" ht="17.25" customHeight="1">
      <c r="A123" s="1876"/>
      <c r="B123" s="1954" t="str">
        <f>'APR''24'!B123</f>
        <v>22.04.24</v>
      </c>
      <c r="C123" s="1954">
        <f>'APR''24'!C123</f>
        <v>121</v>
      </c>
      <c r="D123" s="1954">
        <f>'APR''24'!D123</f>
        <v>121</v>
      </c>
      <c r="E123" s="1801"/>
      <c r="F123" s="1638">
        <f>'APR''24'!F123</f>
        <v>57</v>
      </c>
      <c r="G123" s="1954">
        <f>'APR''24'!G123</f>
        <v>3492.9</v>
      </c>
      <c r="H123" s="1954">
        <f>'APR''24'!H123</f>
        <v>196.5</v>
      </c>
      <c r="I123" s="1954">
        <f>'APR''24'!I123</f>
        <v>1.79</v>
      </c>
      <c r="J123" s="1954"/>
      <c r="K123" s="1954"/>
      <c r="L123" s="1954">
        <f>'APR''24'!L123</f>
        <v>2</v>
      </c>
      <c r="M123" s="1954">
        <f>'APR''24'!M123</f>
        <v>35</v>
      </c>
      <c r="N123" s="1954"/>
      <c r="O123" s="1954"/>
      <c r="P123" s="1954"/>
      <c r="Q123" s="1954"/>
      <c r="R123" s="1954"/>
      <c r="S123" s="1954"/>
      <c r="T123" s="1954"/>
      <c r="U123" s="1954"/>
      <c r="V123" s="1954">
        <f>'APR''24'!V123</f>
        <v>25189.5</v>
      </c>
      <c r="W123" s="1876"/>
    </row>
    <row r="124" spans="1:23" s="1875" customFormat="1" ht="17.25" customHeight="1">
      <c r="A124" s="1876"/>
      <c r="B124" s="1954" t="str">
        <f>'APR''24'!B124</f>
        <v>22.04.24</v>
      </c>
      <c r="C124" s="1954">
        <f>'APR''24'!C124</f>
        <v>122</v>
      </c>
      <c r="D124" s="1954">
        <f>'APR''24'!D124</f>
        <v>122</v>
      </c>
      <c r="E124" s="1801"/>
      <c r="F124" s="1638">
        <f>'APR''24'!F124</f>
        <v>58</v>
      </c>
      <c r="G124" s="1954">
        <f>'APR''24'!G124</f>
        <v>3503.84</v>
      </c>
      <c r="H124" s="1954">
        <f>'APR''24'!H124</f>
        <v>260.95999999999998</v>
      </c>
      <c r="I124" s="1954">
        <f>'APR''24'!I124</f>
        <v>0.4</v>
      </c>
      <c r="J124" s="1954"/>
      <c r="K124" s="1954"/>
      <c r="L124" s="1954">
        <f>'APR''24'!L124</f>
        <v>2</v>
      </c>
      <c r="M124" s="1954">
        <f>'APR''24'!M124</f>
        <v>30</v>
      </c>
      <c r="N124" s="1954"/>
      <c r="O124" s="1954"/>
      <c r="P124" s="1954"/>
      <c r="Q124" s="1954"/>
      <c r="R124" s="1954"/>
      <c r="S124" s="1954"/>
      <c r="T124" s="1954"/>
      <c r="U124" s="1954"/>
      <c r="V124" s="1954">
        <f>'APR''24'!V124</f>
        <v>0</v>
      </c>
      <c r="W124" s="1876"/>
    </row>
    <row r="125" spans="1:23" s="1875" customFormat="1" ht="17.25" customHeight="1">
      <c r="A125" s="1876"/>
      <c r="B125" s="1955" t="str">
        <f>'APR''24'!B125</f>
        <v>22.04.24</v>
      </c>
      <c r="C125" s="1955">
        <f>'APR''24'!C125</f>
        <v>123</v>
      </c>
      <c r="D125" s="1955">
        <f>'APR''24'!D125</f>
        <v>123</v>
      </c>
      <c r="E125" s="1801"/>
      <c r="F125" s="1638">
        <f>'APR''24'!F125</f>
        <v>59</v>
      </c>
      <c r="G125" s="1955">
        <f>'APR''24'!G125</f>
        <v>3531.23</v>
      </c>
      <c r="H125" s="1955">
        <f>'APR''24'!H125</f>
        <v>299.36</v>
      </c>
      <c r="I125" s="1955">
        <f>'APR''24'!I125</f>
        <v>1.19</v>
      </c>
      <c r="J125" s="1955"/>
      <c r="K125" s="1955"/>
      <c r="L125" s="1955">
        <f>'APR''24'!L125</f>
        <v>2</v>
      </c>
      <c r="M125" s="1955">
        <f>'APR''24'!M125</f>
        <v>30</v>
      </c>
      <c r="N125" s="1955"/>
      <c r="O125" s="1955"/>
      <c r="P125" s="1955"/>
      <c r="Q125" s="1955"/>
      <c r="R125" s="1955"/>
      <c r="S125" s="1955"/>
      <c r="T125" s="1955"/>
      <c r="U125" s="1955"/>
      <c r="V125" s="1955">
        <f>'APR''24'!V125</f>
        <v>0</v>
      </c>
      <c r="W125" s="1876"/>
    </row>
    <row r="126" spans="1:23" s="1875" customFormat="1" ht="17.25" customHeight="1">
      <c r="A126" s="1876"/>
      <c r="B126" s="1955" t="str">
        <f>'APR''24'!B126</f>
        <v>22.04.24</v>
      </c>
      <c r="C126" s="1955">
        <f>'APR''24'!C126</f>
        <v>124</v>
      </c>
      <c r="D126" s="1955">
        <f>'APR''24'!D126</f>
        <v>124</v>
      </c>
      <c r="E126" s="1801"/>
      <c r="F126" s="1638">
        <f>'APR''24'!F126</f>
        <v>57</v>
      </c>
      <c r="G126" s="1955">
        <f>'APR''24'!G126</f>
        <v>3390.6</v>
      </c>
      <c r="H126" s="1955">
        <f>'APR''24'!H126</f>
        <v>305.74</v>
      </c>
      <c r="I126" s="1955">
        <f>'APR''24'!I126</f>
        <v>0</v>
      </c>
      <c r="J126" s="1955"/>
      <c r="K126" s="1955"/>
      <c r="L126" s="1955">
        <f>'APR''24'!L126</f>
        <v>2</v>
      </c>
      <c r="M126" s="1955">
        <f>'APR''24'!M126</f>
        <v>45</v>
      </c>
      <c r="N126" s="1955"/>
      <c r="O126" s="1955"/>
      <c r="P126" s="1955"/>
      <c r="Q126" s="1955"/>
      <c r="R126" s="1955"/>
      <c r="S126" s="1955"/>
      <c r="T126" s="1955"/>
      <c r="U126" s="1955"/>
      <c r="V126" s="1955">
        <f>'APR''24'!V126</f>
        <v>0</v>
      </c>
      <c r="W126" s="1876"/>
    </row>
    <row r="127" spans="1:23" s="1875" customFormat="1" ht="17.25" customHeight="1">
      <c r="A127" s="1876"/>
      <c r="B127" s="1956" t="str">
        <f>'APR''24'!B127</f>
        <v>23.04.24</v>
      </c>
      <c r="C127" s="1956">
        <f>'APR''24'!C127</f>
        <v>125</v>
      </c>
      <c r="D127" s="1956">
        <f>'APR''24'!D127</f>
        <v>125</v>
      </c>
      <c r="E127" s="1801"/>
      <c r="F127" s="1638">
        <f>'APR''24'!F127</f>
        <v>57</v>
      </c>
      <c r="G127" s="1956">
        <f>'APR''24'!G127</f>
        <v>3417.46</v>
      </c>
      <c r="H127" s="1956">
        <f>'APR''24'!H127</f>
        <v>282.33999999999997</v>
      </c>
      <c r="I127" s="1956">
        <f>'APR''24'!I127</f>
        <v>3.2</v>
      </c>
      <c r="J127" s="1956"/>
      <c r="K127" s="1956"/>
      <c r="L127" s="1956">
        <f>'APR''24'!L127</f>
        <v>2</v>
      </c>
      <c r="M127" s="1956">
        <f>'APR''24'!M127</f>
        <v>55</v>
      </c>
      <c r="N127" s="1956"/>
      <c r="O127" s="1956"/>
      <c r="P127" s="1956"/>
      <c r="Q127" s="1956"/>
      <c r="R127" s="1956"/>
      <c r="S127" s="1956"/>
      <c r="T127" s="1956"/>
      <c r="U127" s="1956"/>
      <c r="V127" s="1956">
        <f>'APR''24'!V127</f>
        <v>0</v>
      </c>
      <c r="W127" s="1876"/>
    </row>
    <row r="128" spans="1:23" s="1875" customFormat="1" ht="17.25" customHeight="1">
      <c r="A128" s="1876"/>
      <c r="B128" s="1956" t="str">
        <f>'APR''24'!B128</f>
        <v>23.04.24</v>
      </c>
      <c r="C128" s="1956">
        <f>'APR''24'!C128</f>
        <v>126</v>
      </c>
      <c r="D128" s="1956">
        <f>'APR''24'!D128</f>
        <v>126</v>
      </c>
      <c r="E128" s="1801"/>
      <c r="F128" s="1638">
        <f>'APR''24'!F128</f>
        <v>57</v>
      </c>
      <c r="G128" s="1956">
        <f>'APR''24'!G128</f>
        <v>3434.89</v>
      </c>
      <c r="H128" s="1956">
        <f>'APR''24'!H128</f>
        <v>262.3</v>
      </c>
      <c r="I128" s="1956">
        <f>'APR''24'!I128</f>
        <v>6.37</v>
      </c>
      <c r="J128" s="1956"/>
      <c r="K128" s="1956"/>
      <c r="L128" s="1956">
        <f>'APR''24'!L128</f>
        <v>2</v>
      </c>
      <c r="M128" s="1956">
        <f>'APR''24'!M128</f>
        <v>40</v>
      </c>
      <c r="N128" s="1956"/>
      <c r="O128" s="1956"/>
      <c r="P128" s="1956"/>
      <c r="Q128" s="1956"/>
      <c r="R128" s="1956"/>
      <c r="S128" s="1956"/>
      <c r="T128" s="1956"/>
      <c r="U128" s="1956"/>
      <c r="V128" s="1956">
        <f>'APR''24'!V128</f>
        <v>25189.5</v>
      </c>
      <c r="W128" s="1876"/>
    </row>
    <row r="129" spans="1:24" s="1875" customFormat="1" ht="17.25" customHeight="1">
      <c r="A129" s="1876"/>
      <c r="B129" s="1956" t="str">
        <f>'APR''24'!B129</f>
        <v>23.04.24</v>
      </c>
      <c r="C129" s="1956">
        <f>'APR''24'!C129</f>
        <v>127</v>
      </c>
      <c r="D129" s="1956">
        <f>'APR''24'!D129</f>
        <v>127</v>
      </c>
      <c r="E129" s="1801"/>
      <c r="F129" s="1638">
        <f>'APR''24'!F129</f>
        <v>57</v>
      </c>
      <c r="G129" s="1956">
        <f>'APR''24'!G129</f>
        <v>3443.66</v>
      </c>
      <c r="H129" s="1956">
        <f>'APR''24'!H129</f>
        <v>253.13</v>
      </c>
      <c r="I129" s="1956">
        <f>'APR''24'!I129</f>
        <v>0.19</v>
      </c>
      <c r="J129" s="1956"/>
      <c r="K129" s="1956"/>
      <c r="L129" s="1956">
        <f>'APR''24'!L129</f>
        <v>2</v>
      </c>
      <c r="M129" s="1956">
        <f>'APR''24'!M129</f>
        <v>15</v>
      </c>
      <c r="N129" s="1956"/>
      <c r="O129" s="1956"/>
      <c r="P129" s="1956"/>
      <c r="Q129" s="1956"/>
      <c r="R129" s="1956"/>
      <c r="S129" s="1956"/>
      <c r="T129" s="1956"/>
      <c r="U129" s="1956"/>
      <c r="V129" s="1956">
        <f>'APR''24'!V129</f>
        <v>0</v>
      </c>
      <c r="W129" s="1876"/>
    </row>
    <row r="130" spans="1:24" s="1875" customFormat="1" ht="17.25" customHeight="1">
      <c r="A130" s="1876"/>
      <c r="B130" s="1956" t="str">
        <f>'APR''24'!B130</f>
        <v>23.04.24</v>
      </c>
      <c r="C130" s="1956">
        <f>'APR''24'!C130</f>
        <v>128</v>
      </c>
      <c r="D130" s="1956">
        <f>'APR''24'!D130</f>
        <v>128</v>
      </c>
      <c r="E130" s="1801"/>
      <c r="F130" s="1638">
        <f>'APR''24'!F130</f>
        <v>59</v>
      </c>
      <c r="G130" s="1956">
        <f>'APR''24'!G130</f>
        <v>3666.06</v>
      </c>
      <c r="H130" s="1956">
        <f>'APR''24'!H130</f>
        <v>162.31</v>
      </c>
      <c r="I130" s="1956">
        <f>'APR''24'!I130</f>
        <v>7.37</v>
      </c>
      <c r="J130" s="1956"/>
      <c r="K130" s="1956"/>
      <c r="L130" s="1956">
        <f>'APR''24'!L130</f>
        <v>1</v>
      </c>
      <c r="M130" s="1956">
        <f>'APR''24'!M130</f>
        <v>55</v>
      </c>
      <c r="N130" s="1956"/>
      <c r="O130" s="1956"/>
      <c r="P130" s="1956"/>
      <c r="Q130" s="1956"/>
      <c r="R130" s="1956"/>
      <c r="S130" s="1956"/>
      <c r="T130" s="1956"/>
      <c r="U130" s="1956"/>
      <c r="V130" s="1956">
        <f>'APR''24'!V130</f>
        <v>0</v>
      </c>
      <c r="W130" s="1876"/>
    </row>
    <row r="131" spans="1:24" s="1875" customFormat="1" ht="17.25" customHeight="1">
      <c r="A131" s="1876"/>
      <c r="B131" s="1956" t="str">
        <f>'APR''24'!B131</f>
        <v>23.04.24</v>
      </c>
      <c r="C131" s="1956">
        <f>'APR''24'!C131</f>
        <v>129</v>
      </c>
      <c r="D131" s="1956">
        <f>'APR''24'!D131</f>
        <v>129</v>
      </c>
      <c r="E131" s="1801"/>
      <c r="F131" s="1638">
        <f>'APR''24'!F131</f>
        <v>58</v>
      </c>
      <c r="G131" s="1956">
        <f>'APR''24'!G131</f>
        <v>3587.66</v>
      </c>
      <c r="H131" s="1956">
        <f>'APR''24'!H131</f>
        <v>178.73</v>
      </c>
      <c r="I131" s="1956">
        <f>'APR''24'!I131</f>
        <v>6.78</v>
      </c>
      <c r="J131" s="1956"/>
      <c r="K131" s="1956"/>
      <c r="L131" s="1956">
        <f>'APR''24'!L131</f>
        <v>2</v>
      </c>
      <c r="M131" s="1956">
        <f>'APR''24'!M131</f>
        <v>10</v>
      </c>
      <c r="N131" s="1956"/>
      <c r="O131" s="1956"/>
      <c r="P131" s="1956"/>
      <c r="Q131" s="1956"/>
      <c r="R131" s="1956"/>
      <c r="S131" s="1956"/>
      <c r="T131" s="1956"/>
      <c r="U131" s="1956"/>
      <c r="V131" s="1956">
        <f>'APR''24'!V131</f>
        <v>27111</v>
      </c>
      <c r="W131" s="1876"/>
    </row>
    <row r="132" spans="1:24" s="1875" customFormat="1" ht="17.25" customHeight="1">
      <c r="A132" s="1876"/>
      <c r="B132" s="1956" t="str">
        <f>'APR''24'!B132</f>
        <v>23.04.24</v>
      </c>
      <c r="C132" s="1956">
        <f>'APR''24'!C132</f>
        <v>130</v>
      </c>
      <c r="D132" s="1956">
        <f>'APR''24'!D132</f>
        <v>130</v>
      </c>
      <c r="E132" s="1801"/>
      <c r="F132" s="1638">
        <f>'APR''24'!F132</f>
        <v>54</v>
      </c>
      <c r="G132" s="1956">
        <f>'APR''24'!G132</f>
        <v>3283.92</v>
      </c>
      <c r="H132" s="1956">
        <f>'APR''24'!H132</f>
        <v>211.08</v>
      </c>
      <c r="I132" s="1956">
        <f>'APR''24'!I132</f>
        <v>1.8</v>
      </c>
      <c r="J132" s="1956"/>
      <c r="K132" s="1956"/>
      <c r="L132" s="1956">
        <f>'APR''24'!L132</f>
        <v>2</v>
      </c>
      <c r="M132" s="1956">
        <f>'APR''24'!M132</f>
        <v>5</v>
      </c>
      <c r="N132" s="1956"/>
      <c r="O132" s="1956"/>
      <c r="P132" s="1956"/>
      <c r="Q132" s="1956"/>
      <c r="R132" s="1956"/>
      <c r="S132" s="1956"/>
      <c r="T132" s="1956"/>
      <c r="U132" s="1956"/>
      <c r="V132" s="1956">
        <f>'APR''24'!V132</f>
        <v>0</v>
      </c>
      <c r="W132" s="1876"/>
    </row>
    <row r="133" spans="1:24" s="1875" customFormat="1" ht="17.25" customHeight="1">
      <c r="A133" s="1876"/>
      <c r="B133" s="1957" t="str">
        <f>'APR''24'!B133</f>
        <v>23.04.24</v>
      </c>
      <c r="C133" s="1957">
        <f>'APR''24'!C133</f>
        <v>131</v>
      </c>
      <c r="D133" s="1957">
        <f>'APR''24'!D133</f>
        <v>131</v>
      </c>
      <c r="E133" s="1801"/>
      <c r="F133" s="1638">
        <f>'APR''24'!F133</f>
        <v>56</v>
      </c>
      <c r="G133" s="1957">
        <f>'APR''24'!G133</f>
        <v>3353.06</v>
      </c>
      <c r="H133" s="1957">
        <f>'APR''24'!H133</f>
        <v>285.14</v>
      </c>
      <c r="I133" s="1957">
        <f>'APR''24'!I133</f>
        <v>1.59</v>
      </c>
      <c r="J133" s="1957"/>
      <c r="K133" s="1957"/>
      <c r="L133" s="1957">
        <f>'APR''24'!L133</f>
        <v>2</v>
      </c>
      <c r="M133" s="1957">
        <f>'APR''24'!M133</f>
        <v>25</v>
      </c>
      <c r="N133" s="1957"/>
      <c r="O133" s="1957"/>
      <c r="P133" s="1957"/>
      <c r="Q133" s="1957"/>
      <c r="R133" s="1957"/>
      <c r="S133" s="1957"/>
      <c r="T133" s="1957"/>
      <c r="U133" s="1957"/>
      <c r="V133" s="1957">
        <f>'APR''24'!V133</f>
        <v>25299.75</v>
      </c>
      <c r="W133" s="1876"/>
    </row>
    <row r="134" spans="1:24" s="1875" customFormat="1" ht="17.25" customHeight="1">
      <c r="A134" s="1876"/>
      <c r="B134" s="1958" t="str">
        <f>'APR''24'!B134</f>
        <v>24.04.24</v>
      </c>
      <c r="C134" s="1958">
        <f>'APR''24'!C134</f>
        <v>132</v>
      </c>
      <c r="D134" s="1958">
        <f>'APR''24'!D134</f>
        <v>132</v>
      </c>
      <c r="E134" s="1801"/>
      <c r="F134" s="1638">
        <f>'APR''24'!F134</f>
        <v>59</v>
      </c>
      <c r="G134" s="1958">
        <f>'APR''24'!G134</f>
        <v>3661.43</v>
      </c>
      <c r="H134" s="1958">
        <f>'APR''24'!H134</f>
        <v>168.37</v>
      </c>
      <c r="I134" s="1958">
        <f>'APR''24'!I134</f>
        <v>0.4</v>
      </c>
      <c r="J134" s="1958"/>
      <c r="K134" s="1958"/>
      <c r="L134" s="1958">
        <f>'APR''24'!L134</f>
        <v>1</v>
      </c>
      <c r="M134" s="1958">
        <f>'APR''24'!M134</f>
        <v>35</v>
      </c>
      <c r="N134" s="1958"/>
      <c r="O134" s="1958"/>
      <c r="P134" s="1958"/>
      <c r="Q134" s="1958"/>
      <c r="R134" s="1958"/>
      <c r="S134" s="1958"/>
      <c r="T134" s="1958"/>
      <c r="U134" s="1958"/>
      <c r="V134" s="1961">
        <f>'APR''24'!V134</f>
        <v>108937.5</v>
      </c>
      <c r="W134" s="1876"/>
    </row>
    <row r="135" spans="1:24" s="1875" customFormat="1" ht="17.25" customHeight="1">
      <c r="A135" s="1876"/>
      <c r="B135" s="1958" t="str">
        <f>'APR''24'!B135</f>
        <v>24.04.24</v>
      </c>
      <c r="C135" s="1958">
        <f>'APR''24'!C135</f>
        <v>133</v>
      </c>
      <c r="D135" s="1958">
        <f>'APR''24'!D135</f>
        <v>133</v>
      </c>
      <c r="E135" s="1801"/>
      <c r="F135" s="1638">
        <f>'APR''24'!F135</f>
        <v>53</v>
      </c>
      <c r="G135" s="1958">
        <f>'APR''24'!G135</f>
        <v>3093.12</v>
      </c>
      <c r="H135" s="1958">
        <f>'APR''24'!H135</f>
        <v>218.29</v>
      </c>
      <c r="I135" s="1958">
        <f>'APR''24'!I135</f>
        <v>16.350000000000001</v>
      </c>
      <c r="J135" s="1958"/>
      <c r="K135" s="1958"/>
      <c r="L135" s="1958">
        <f>'APR''24'!L135</f>
        <v>1</v>
      </c>
      <c r="M135" s="1958">
        <f>'APR''24'!M135</f>
        <v>50</v>
      </c>
      <c r="N135" s="1958"/>
      <c r="O135" s="1958"/>
      <c r="P135" s="1958"/>
      <c r="Q135" s="1958"/>
      <c r="R135" s="1958"/>
      <c r="S135" s="1958"/>
      <c r="T135" s="1958"/>
      <c r="U135" s="1958"/>
      <c r="V135" s="1962">
        <v>0</v>
      </c>
      <c r="W135" s="1876"/>
      <c r="X135" s="1960"/>
    </row>
    <row r="136" spans="1:24" s="1875" customFormat="1" ht="17.25" customHeight="1">
      <c r="A136" s="1876"/>
      <c r="B136" s="1958" t="str">
        <f>'APR''24'!B136</f>
        <v>24.04.24</v>
      </c>
      <c r="C136" s="1958">
        <f>'APR''24'!C136</f>
        <v>134</v>
      </c>
      <c r="D136" s="1958">
        <f>'APR''24'!D136</f>
        <v>134</v>
      </c>
      <c r="E136" s="1801"/>
      <c r="F136" s="1638">
        <f>'APR''24'!F136</f>
        <v>59</v>
      </c>
      <c r="G136" s="1958">
        <f>'APR''24'!G136</f>
        <v>3524.25</v>
      </c>
      <c r="H136" s="1958">
        <f>'APR''24'!H136</f>
        <v>300.73</v>
      </c>
      <c r="I136" s="1958">
        <f>'APR''24'!I136</f>
        <v>1.18</v>
      </c>
      <c r="J136" s="1958"/>
      <c r="K136" s="1958"/>
      <c r="L136" s="1958">
        <f>'APR''24'!L136</f>
        <v>2</v>
      </c>
      <c r="M136" s="1958">
        <f>'APR''24'!M136</f>
        <v>25</v>
      </c>
      <c r="N136" s="1958"/>
      <c r="O136" s="1958"/>
      <c r="P136" s="1958"/>
      <c r="Q136" s="1958"/>
      <c r="R136" s="1958"/>
      <c r="S136" s="1958"/>
      <c r="T136" s="1958"/>
      <c r="U136" s="1958"/>
      <c r="V136" s="1961">
        <f>'APR''24'!V136</f>
        <v>0</v>
      </c>
      <c r="W136" s="1876"/>
    </row>
    <row r="137" spans="1:24" s="1875" customFormat="1" ht="17.25" customHeight="1">
      <c r="A137" s="1876"/>
      <c r="B137" s="1958" t="str">
        <f>'APR''24'!B137</f>
        <v>24.04.24</v>
      </c>
      <c r="C137" s="1958">
        <f>'APR''24'!C137</f>
        <v>135</v>
      </c>
      <c r="D137" s="1958">
        <f>'APR''24'!D137</f>
        <v>135</v>
      </c>
      <c r="E137" s="1801"/>
      <c r="F137" s="1638">
        <f>'APR''24'!F137</f>
        <v>56</v>
      </c>
      <c r="G137" s="1958">
        <f>'APR''24'!G137</f>
        <v>3338.3</v>
      </c>
      <c r="H137" s="1958">
        <f>'APR''24'!H137</f>
        <v>284.89999999999998</v>
      </c>
      <c r="I137" s="1958">
        <f>'APR''24'!I137</f>
        <v>0</v>
      </c>
      <c r="J137" s="1958"/>
      <c r="K137" s="1958"/>
      <c r="L137" s="1958">
        <f>'APR''24'!L137</f>
        <v>2</v>
      </c>
      <c r="M137" s="1958">
        <f>'APR''24'!M137</f>
        <v>40</v>
      </c>
      <c r="N137" s="1958"/>
      <c r="O137" s="1958"/>
      <c r="P137" s="1958"/>
      <c r="Q137" s="1958"/>
      <c r="R137" s="1958"/>
      <c r="S137" s="1958"/>
      <c r="T137" s="1958"/>
      <c r="U137" s="1958"/>
      <c r="V137" s="1961">
        <f>'APR''24'!V137</f>
        <v>0</v>
      </c>
      <c r="W137" s="1876"/>
    </row>
    <row r="138" spans="1:24" s="1875" customFormat="1" ht="17.25" customHeight="1">
      <c r="A138" s="1876"/>
      <c r="B138" s="1958" t="str">
        <f>'APR''24'!B138</f>
        <v>24.04.24</v>
      </c>
      <c r="C138" s="1958">
        <f>'APR''24'!C138</f>
        <v>136</v>
      </c>
      <c r="D138" s="1958">
        <f>'APR''24'!D138</f>
        <v>136</v>
      </c>
      <c r="E138" s="1801"/>
      <c r="F138" s="1638">
        <f>'APR''24'!F138</f>
        <v>60</v>
      </c>
      <c r="G138" s="1958">
        <f>'APR''24'!G138</f>
        <v>3655.63</v>
      </c>
      <c r="H138" s="1958">
        <f>'APR''24'!H138</f>
        <v>236.36</v>
      </c>
      <c r="I138" s="1958">
        <f>'APR''24'!I138</f>
        <v>0.39</v>
      </c>
      <c r="J138" s="1958"/>
      <c r="K138" s="1958"/>
      <c r="L138" s="1958">
        <f>'APR''24'!L138</f>
        <v>1</v>
      </c>
      <c r="M138" s="1958">
        <f>'APR''24'!M138</f>
        <v>10</v>
      </c>
      <c r="N138" s="1958"/>
      <c r="O138" s="1958"/>
      <c r="P138" s="1958"/>
      <c r="Q138" s="1958"/>
      <c r="R138" s="1958"/>
      <c r="S138" s="1958"/>
      <c r="T138" s="1958"/>
      <c r="U138" s="1958"/>
      <c r="V138" s="1958">
        <f>'APR''24'!V138</f>
        <v>0</v>
      </c>
      <c r="W138" s="1876"/>
    </row>
    <row r="139" spans="1:24" s="1875" customFormat="1" ht="17.25" customHeight="1">
      <c r="A139" s="1876"/>
      <c r="B139" s="1959" t="str">
        <f>'APR''24'!B139</f>
        <v>25.04.24</v>
      </c>
      <c r="C139" s="1959">
        <f>'APR''24'!C139</f>
        <v>137</v>
      </c>
      <c r="D139" s="1959">
        <f>'APR''24'!D139</f>
        <v>137</v>
      </c>
      <c r="E139" s="1801"/>
      <c r="F139" s="1638">
        <f>'APR''24'!F139</f>
        <v>57</v>
      </c>
      <c r="G139" s="1959">
        <f>'APR''24'!G139</f>
        <v>3409.46</v>
      </c>
      <c r="H139" s="1959">
        <f>'APR''24'!H139</f>
        <v>287.14</v>
      </c>
      <c r="I139" s="1959">
        <f>'APR''24'!I139</f>
        <v>0</v>
      </c>
      <c r="J139" s="1959"/>
      <c r="K139" s="1959"/>
      <c r="L139" s="1959">
        <f>'APR''24'!L139</f>
        <v>2</v>
      </c>
      <c r="M139" s="1959">
        <f>'APR''24'!M139</f>
        <v>35</v>
      </c>
      <c r="N139" s="1959"/>
      <c r="O139" s="1959"/>
      <c r="P139" s="1959"/>
      <c r="Q139" s="1959"/>
      <c r="R139" s="1959"/>
      <c r="S139" s="1959"/>
      <c r="T139" s="1959"/>
      <c r="U139" s="1959"/>
      <c r="V139" s="1959">
        <f>'APR''24'!V139</f>
        <v>0</v>
      </c>
      <c r="W139" s="1876"/>
    </row>
    <row r="140" spans="1:24" s="1875" customFormat="1" ht="17.25" customHeight="1">
      <c r="A140" s="1876"/>
      <c r="B140" s="1959" t="str">
        <f>'APR''24'!B140</f>
        <v>25.04.24</v>
      </c>
      <c r="C140" s="1959">
        <f>'APR''24'!C140</f>
        <v>138</v>
      </c>
      <c r="D140" s="1959">
        <f>'APR''24'!D140</f>
        <v>138</v>
      </c>
      <c r="E140" s="1801"/>
      <c r="F140" s="1638">
        <f>'APR''24'!F140</f>
        <v>56</v>
      </c>
      <c r="G140" s="1959">
        <f>'APR''24'!G140</f>
        <v>3399.67</v>
      </c>
      <c r="H140" s="1959">
        <f>'APR''24'!H140</f>
        <v>233.71</v>
      </c>
      <c r="I140" s="1959">
        <f>'APR''24'!I140</f>
        <v>1.78</v>
      </c>
      <c r="J140" s="1959"/>
      <c r="K140" s="1959"/>
      <c r="L140" s="1959">
        <f>'APR''24'!L140</f>
        <v>1</v>
      </c>
      <c r="M140" s="1959">
        <f>'APR''24'!M140</f>
        <v>45</v>
      </c>
      <c r="N140" s="1959"/>
      <c r="O140" s="1959"/>
      <c r="P140" s="1959"/>
      <c r="Q140" s="1959"/>
      <c r="R140" s="1959"/>
      <c r="S140" s="1959"/>
      <c r="T140" s="1959"/>
      <c r="U140" s="1959"/>
      <c r="V140" s="1959">
        <f>'APR''24'!V140</f>
        <v>0</v>
      </c>
      <c r="W140" s="1876"/>
    </row>
    <row r="141" spans="1:24" s="1875" customFormat="1" ht="17.25" customHeight="1">
      <c r="A141" s="1876"/>
      <c r="B141" s="1959" t="str">
        <f>'APR''24'!B141</f>
        <v>25.04.24</v>
      </c>
      <c r="C141" s="1959">
        <f>'APR''24'!C141</f>
        <v>139</v>
      </c>
      <c r="D141" s="1959">
        <f>'APR''24'!D141</f>
        <v>139</v>
      </c>
      <c r="E141" s="1801"/>
      <c r="F141" s="1638">
        <f>'APR''24'!F141</f>
        <v>58</v>
      </c>
      <c r="G141" s="1959">
        <f>'APR''24'!G141</f>
        <v>3545.44</v>
      </c>
      <c r="H141" s="1959">
        <f>'APR''24'!H141</f>
        <v>219.75</v>
      </c>
      <c r="I141" s="1959">
        <f>'APR''24'!I141</f>
        <v>0.79</v>
      </c>
      <c r="J141" s="1959"/>
      <c r="K141" s="1959"/>
      <c r="L141" s="1959">
        <f>'APR''24'!L141</f>
        <v>1</v>
      </c>
      <c r="M141" s="1959">
        <f>'APR''24'!M141</f>
        <v>25</v>
      </c>
      <c r="N141" s="1959"/>
      <c r="O141" s="1959"/>
      <c r="P141" s="1959"/>
      <c r="Q141" s="1959"/>
      <c r="R141" s="1959"/>
      <c r="S141" s="1959"/>
      <c r="T141" s="1959"/>
      <c r="U141" s="1959"/>
      <c r="V141" s="1959">
        <f>'APR''24'!V141</f>
        <v>0</v>
      </c>
      <c r="W141" s="1876"/>
    </row>
    <row r="142" spans="1:24" s="1875" customFormat="1" ht="17.25" customHeight="1">
      <c r="A142" s="1876"/>
      <c r="B142" s="1959" t="str">
        <f>'APR''24'!B142</f>
        <v>25.04.24</v>
      </c>
      <c r="C142" s="1959">
        <f>'APR''24'!C142</f>
        <v>140</v>
      </c>
      <c r="D142" s="1959">
        <f>'APR''24'!D142</f>
        <v>140</v>
      </c>
      <c r="E142" s="1801"/>
      <c r="F142" s="1638">
        <f>'APR''24'!F142</f>
        <v>55</v>
      </c>
      <c r="G142" s="1959">
        <f>'APR''24'!G142</f>
        <v>3370.34</v>
      </c>
      <c r="H142" s="1959">
        <f>'APR''24'!H142</f>
        <v>194.84</v>
      </c>
      <c r="I142" s="1959">
        <f>'APR''24'!I142</f>
        <v>10.15</v>
      </c>
      <c r="J142" s="1959"/>
      <c r="K142" s="1959"/>
      <c r="L142" s="1959">
        <f>'APR''24'!L142</f>
        <v>1</v>
      </c>
      <c r="M142" s="1959">
        <f>'APR''24'!M142</f>
        <v>35</v>
      </c>
      <c r="N142" s="1959"/>
      <c r="O142" s="1959"/>
      <c r="P142" s="1959"/>
      <c r="Q142" s="1959"/>
      <c r="R142" s="1959"/>
      <c r="S142" s="1959"/>
      <c r="T142" s="1959"/>
      <c r="U142" s="1959"/>
      <c r="V142" s="1959">
        <f>'APR''24'!V142</f>
        <v>24874.5</v>
      </c>
      <c r="W142" s="1876"/>
    </row>
    <row r="143" spans="1:24" s="1875" customFormat="1" ht="17.25" customHeight="1">
      <c r="A143" s="1876"/>
      <c r="B143" s="1959" t="str">
        <f>'APR''24'!B143</f>
        <v>25.04.24</v>
      </c>
      <c r="C143" s="1959">
        <f>'APR''24'!C143</f>
        <v>141</v>
      </c>
      <c r="D143" s="1959">
        <f>'APR''24'!D143</f>
        <v>141</v>
      </c>
      <c r="E143" s="1801"/>
      <c r="F143" s="1638">
        <f>'APR''24'!F143</f>
        <v>57</v>
      </c>
      <c r="G143" s="1959">
        <f>'APR''24'!G143</f>
        <v>3473.86</v>
      </c>
      <c r="H143" s="1959">
        <f>'APR''24'!H143</f>
        <v>223.34</v>
      </c>
      <c r="I143" s="1959">
        <f>'APR''24'!I143</f>
        <v>0.6</v>
      </c>
      <c r="J143" s="1959"/>
      <c r="K143" s="1959"/>
      <c r="L143" s="1959">
        <f>'APR''24'!L143</f>
        <v>1</v>
      </c>
      <c r="M143" s="1959">
        <f>'APR''24'!M143</f>
        <v>45</v>
      </c>
      <c r="N143" s="1959"/>
      <c r="O143" s="1959"/>
      <c r="P143" s="1959"/>
      <c r="Q143" s="1959"/>
      <c r="R143" s="1959"/>
      <c r="S143" s="1959"/>
      <c r="T143" s="1959"/>
      <c r="U143" s="1959"/>
      <c r="V143" s="1959">
        <f>'APR''24'!V143</f>
        <v>0</v>
      </c>
      <c r="W143" s="1876"/>
    </row>
    <row r="144" spans="1:24" s="1875" customFormat="1" ht="17.25" customHeight="1">
      <c r="A144" s="1876"/>
      <c r="B144" s="1959" t="str">
        <f>'APR''24'!B144</f>
        <v>25.04.24</v>
      </c>
      <c r="C144" s="1959">
        <f>'APR''24'!C144</f>
        <v>142</v>
      </c>
      <c r="D144" s="1959">
        <f>'APR''24'!D144</f>
        <v>142</v>
      </c>
      <c r="E144" s="1801"/>
      <c r="F144" s="1638">
        <f>'APR''24'!F144</f>
        <v>57</v>
      </c>
      <c r="G144" s="1959">
        <f>'APR''24'!G144</f>
        <v>3502.27</v>
      </c>
      <c r="H144" s="1959">
        <f>'APR''24'!H144</f>
        <v>196.52</v>
      </c>
      <c r="I144" s="1959">
        <f>'APR''24'!I144</f>
        <v>6.38</v>
      </c>
      <c r="J144" s="1959"/>
      <c r="K144" s="1959"/>
      <c r="L144" s="1959">
        <f>'APR''24'!L144</f>
        <v>1</v>
      </c>
      <c r="M144" s="1959">
        <f>'APR''24'!M144</f>
        <v>45</v>
      </c>
      <c r="N144" s="1959"/>
      <c r="O144" s="1959"/>
      <c r="P144" s="1959"/>
      <c r="Q144" s="1959"/>
      <c r="R144" s="1959"/>
      <c r="S144" s="1959"/>
      <c r="T144" s="1959"/>
      <c r="U144" s="1959"/>
      <c r="V144" s="1959">
        <f>'APR''24'!V144</f>
        <v>25189.5</v>
      </c>
      <c r="W144" s="1876"/>
    </row>
    <row r="145" spans="1:23" s="1875" customFormat="1" ht="17.25" customHeight="1">
      <c r="A145" s="1876"/>
      <c r="B145" s="1963" t="str">
        <f>'APR''24'!B145</f>
        <v>26.04.24</v>
      </c>
      <c r="C145" s="1963">
        <f>'APR''24'!C145</f>
        <v>143</v>
      </c>
      <c r="D145" s="1963">
        <f>'APR''24'!D145</f>
        <v>143</v>
      </c>
      <c r="E145" s="1801"/>
      <c r="F145" s="1638">
        <f>'APR''24'!F145</f>
        <v>56</v>
      </c>
      <c r="G145" s="1963">
        <f>'APR''24'!G145</f>
        <v>3402.1</v>
      </c>
      <c r="H145" s="1963">
        <f>'APR''24'!H145</f>
        <v>221.49</v>
      </c>
      <c r="I145" s="1963">
        <f>'APR''24'!I145</f>
        <v>0.39</v>
      </c>
      <c r="J145" s="1963"/>
      <c r="K145" s="1963"/>
      <c r="L145" s="1963">
        <f>'APR''24'!L145</f>
        <v>1</v>
      </c>
      <c r="M145" s="1963">
        <f>'APR''24'!M145</f>
        <v>50</v>
      </c>
      <c r="N145" s="1963"/>
      <c r="O145" s="1963"/>
      <c r="P145" s="1963"/>
      <c r="Q145" s="1963"/>
      <c r="R145" s="1963"/>
      <c r="S145" s="1963"/>
      <c r="T145" s="1963"/>
      <c r="U145" s="1963"/>
      <c r="V145" s="1963">
        <f>'APR''24'!V145</f>
        <v>41244</v>
      </c>
      <c r="W145" s="1876"/>
    </row>
    <row r="146" spans="1:23" s="1875" customFormat="1" ht="17.25" customHeight="1">
      <c r="A146" s="1876"/>
      <c r="B146" s="1963" t="str">
        <f>'APR''24'!B146</f>
        <v>26.04.24</v>
      </c>
      <c r="C146" s="1963">
        <f>'APR''24'!C146</f>
        <v>144</v>
      </c>
      <c r="D146" s="1963">
        <f>'APR''24'!D146</f>
        <v>144</v>
      </c>
      <c r="E146" s="1801"/>
      <c r="F146" s="1638">
        <f>'APR''24'!F146</f>
        <v>58</v>
      </c>
      <c r="G146" s="1963">
        <f>'APR''24'!G146</f>
        <v>3555.26</v>
      </c>
      <c r="H146" s="1963">
        <f>'APR''24'!H146</f>
        <v>205.13</v>
      </c>
      <c r="I146" s="1963">
        <f>'APR''24'!I146</f>
        <v>1.59</v>
      </c>
      <c r="J146" s="1963"/>
      <c r="K146" s="1963"/>
      <c r="L146" s="1963">
        <f>'APR''24'!L146</f>
        <v>1</v>
      </c>
      <c r="M146" s="1963">
        <f>'APR''24'!M146</f>
        <v>25</v>
      </c>
      <c r="N146" s="1963"/>
      <c r="O146" s="1963"/>
      <c r="P146" s="1963"/>
      <c r="Q146" s="1963"/>
      <c r="R146" s="1963"/>
      <c r="S146" s="1963"/>
      <c r="T146" s="1963"/>
      <c r="U146" s="1963"/>
      <c r="V146" s="1963">
        <f>'APR''24'!V146</f>
        <v>0</v>
      </c>
      <c r="W146" s="1876"/>
    </row>
    <row r="147" spans="1:23" s="1875" customFormat="1" ht="17.25" customHeight="1">
      <c r="A147" s="1876"/>
      <c r="B147" s="1963" t="str">
        <f>'APR''24'!B147</f>
        <v>26.04.24</v>
      </c>
      <c r="C147" s="1963">
        <f>'APR''24'!C147</f>
        <v>145</v>
      </c>
      <c r="D147" s="1963">
        <f>'APR''24'!D147</f>
        <v>145</v>
      </c>
      <c r="E147" s="1801"/>
      <c r="F147" s="1638">
        <f>'APR''24'!F147</f>
        <v>55</v>
      </c>
      <c r="G147" s="1963">
        <f>'APR''24'!G147</f>
        <v>3381.89</v>
      </c>
      <c r="H147" s="1963">
        <f>'APR''24'!H147</f>
        <v>181.91</v>
      </c>
      <c r="I147" s="1963">
        <f>'APR''24'!I147</f>
        <v>0</v>
      </c>
      <c r="J147" s="1963"/>
      <c r="K147" s="1963"/>
      <c r="L147" s="1963">
        <f>'APR''24'!L147</f>
        <v>1</v>
      </c>
      <c r="M147" s="1963">
        <f>'APR''24'!M147</f>
        <v>30</v>
      </c>
      <c r="N147" s="1963"/>
      <c r="O147" s="1963"/>
      <c r="P147" s="1963"/>
      <c r="Q147" s="1963"/>
      <c r="R147" s="1963"/>
      <c r="S147" s="1963"/>
      <c r="T147" s="1963"/>
      <c r="U147" s="1963"/>
      <c r="V147" s="1963">
        <f>'APR''24'!V147</f>
        <v>0</v>
      </c>
      <c r="W147" s="1876"/>
    </row>
    <row r="148" spans="1:23" s="1875" customFormat="1" ht="17.25" customHeight="1">
      <c r="A148" s="1876"/>
      <c r="B148" s="1963" t="str">
        <f>'APR''24'!B148</f>
        <v>26.04.24</v>
      </c>
      <c r="C148" s="1963">
        <f>'APR''24'!C148</f>
        <v>146</v>
      </c>
      <c r="D148" s="1963">
        <f>'APR''24'!D148</f>
        <v>146</v>
      </c>
      <c r="E148" s="1801"/>
      <c r="F148" s="1638">
        <f>'APR''24'!F148</f>
        <v>57</v>
      </c>
      <c r="G148" s="1963">
        <f>'APR''24'!G148</f>
        <v>3457.68</v>
      </c>
      <c r="H148" s="1963">
        <f>'APR''24'!H148</f>
        <v>234.32</v>
      </c>
      <c r="I148" s="1963">
        <f>'APR''24'!I148</f>
        <v>1</v>
      </c>
      <c r="J148" s="1963"/>
      <c r="K148" s="1963"/>
      <c r="L148" s="1963">
        <f>'APR''24'!L148</f>
        <v>1</v>
      </c>
      <c r="M148" s="1963">
        <f>'APR''24'!M148</f>
        <v>15</v>
      </c>
      <c r="N148" s="1963"/>
      <c r="O148" s="1963"/>
      <c r="P148" s="1963"/>
      <c r="Q148" s="1963"/>
      <c r="R148" s="1963"/>
      <c r="S148" s="1963"/>
      <c r="T148" s="1963"/>
      <c r="U148" s="1963"/>
      <c r="V148" s="1963">
        <f>'APR''24'!V148</f>
        <v>0</v>
      </c>
      <c r="W148" s="1876"/>
    </row>
    <row r="149" spans="1:23" s="1875" customFormat="1" ht="17.25" customHeight="1">
      <c r="A149" s="1876"/>
      <c r="B149" s="1963" t="str">
        <f>'APR''24'!B149</f>
        <v>26.04.24</v>
      </c>
      <c r="C149" s="1963">
        <f>'APR''24'!C149</f>
        <v>147</v>
      </c>
      <c r="D149" s="1963">
        <f>'APR''24'!D149</f>
        <v>147</v>
      </c>
      <c r="E149" s="1801"/>
      <c r="F149" s="1638">
        <f>'APR''24'!F149</f>
        <v>59</v>
      </c>
      <c r="G149" s="1963">
        <f>'APR''24'!G149</f>
        <v>3617.26</v>
      </c>
      <c r="H149" s="1963">
        <f>'APR''24'!H149</f>
        <v>205.12</v>
      </c>
      <c r="I149" s="1963">
        <f>'APR''24'!I149</f>
        <v>1.38</v>
      </c>
      <c r="J149" s="1963"/>
      <c r="K149" s="1963"/>
      <c r="L149" s="1963">
        <f>'APR''24'!L149</f>
        <v>1</v>
      </c>
      <c r="M149" s="1963">
        <f>'APR''24'!M149</f>
        <v>25</v>
      </c>
      <c r="N149" s="1963"/>
      <c r="O149" s="1963"/>
      <c r="P149" s="1963"/>
      <c r="Q149" s="1963"/>
      <c r="R149" s="1963"/>
      <c r="S149" s="1963"/>
      <c r="T149" s="1963"/>
      <c r="U149" s="1963"/>
      <c r="V149" s="1963">
        <f>'APR''24'!V149</f>
        <v>0</v>
      </c>
      <c r="W149" s="1876"/>
    </row>
    <row r="150" spans="1:23" s="1875" customFormat="1" ht="17.25" customHeight="1">
      <c r="A150" s="1876"/>
      <c r="B150" s="1964" t="str">
        <f>'APR''24'!B150</f>
        <v>26.04.24</v>
      </c>
      <c r="C150" s="1964">
        <f>'APR''24'!C150</f>
        <v>148</v>
      </c>
      <c r="D150" s="1964">
        <f>'APR''24'!D150</f>
        <v>149</v>
      </c>
      <c r="E150" s="1801"/>
      <c r="F150" s="1638">
        <f>'APR''24'!F150</f>
        <v>58</v>
      </c>
      <c r="G150" s="1964">
        <f>'APR''24'!G150</f>
        <v>3307.08</v>
      </c>
      <c r="H150" s="1964">
        <f>'APR''24'!H150</f>
        <v>212.94</v>
      </c>
      <c r="I150" s="1964">
        <f>'APR''24'!I150</f>
        <v>1.38</v>
      </c>
      <c r="J150" s="1964"/>
      <c r="K150" s="1964"/>
      <c r="L150" s="1964">
        <f>'APR''24'!L150</f>
        <v>1</v>
      </c>
      <c r="M150" s="1964">
        <f>'APR''24'!M150</f>
        <v>10</v>
      </c>
      <c r="N150" s="1964"/>
      <c r="O150" s="1964"/>
      <c r="P150" s="1964"/>
      <c r="Q150" s="1964"/>
      <c r="R150" s="1964"/>
      <c r="S150" s="1964"/>
      <c r="T150" s="1964"/>
      <c r="U150" s="1964"/>
      <c r="V150" s="1964">
        <f>'APR''24'!V150</f>
        <v>0</v>
      </c>
      <c r="W150" s="1876"/>
    </row>
    <row r="151" spans="1:23" s="1875" customFormat="1" ht="17.25" customHeight="1">
      <c r="A151" s="1876"/>
      <c r="B151" s="1964" t="str">
        <f>'APR''24'!B151</f>
        <v>26.04.24</v>
      </c>
      <c r="C151" s="1964">
        <f>'APR''24'!C151</f>
        <v>149</v>
      </c>
      <c r="D151" s="1964">
        <f>'APR''24'!D151</f>
        <v>150</v>
      </c>
      <c r="E151" s="1801"/>
      <c r="F151" s="1638">
        <f>'APR''24'!F151</f>
        <v>59</v>
      </c>
      <c r="G151" s="1964">
        <f>'APR''24'!G151</f>
        <v>3552.84</v>
      </c>
      <c r="H151" s="1964">
        <f>'APR''24'!H151</f>
        <v>207.56</v>
      </c>
      <c r="I151" s="1964">
        <f>'APR''24'!I151</f>
        <v>0</v>
      </c>
      <c r="J151" s="1964"/>
      <c r="K151" s="1964"/>
      <c r="L151" s="1964">
        <f>'APR''24'!L151</f>
        <v>1</v>
      </c>
      <c r="M151" s="1964">
        <f>'APR''24'!M151</f>
        <v>30</v>
      </c>
      <c r="N151" s="1964"/>
      <c r="O151" s="1964"/>
      <c r="P151" s="1964"/>
      <c r="Q151" s="1964"/>
      <c r="R151" s="1964"/>
      <c r="S151" s="1964"/>
      <c r="T151" s="1964"/>
      <c r="U151" s="1964"/>
      <c r="V151" s="1964">
        <f>'APR''24'!V151</f>
        <v>0</v>
      </c>
      <c r="W151" s="1876"/>
    </row>
    <row r="152" spans="1:23" s="1875" customFormat="1" ht="17.25" customHeight="1">
      <c r="A152" s="1876"/>
      <c r="B152" s="1965" t="str">
        <f>'APR''24'!B152</f>
        <v>27.04.24</v>
      </c>
      <c r="C152" s="1965">
        <f>'APR''24'!C152</f>
        <v>150</v>
      </c>
      <c r="D152" s="1965">
        <f>'APR''24'!D152</f>
        <v>151</v>
      </c>
      <c r="E152" s="1801"/>
      <c r="F152" s="1638">
        <f>'APR''24'!F152</f>
        <v>58</v>
      </c>
      <c r="G152" s="1965">
        <f>'APR''24'!G152</f>
        <v>3619.04</v>
      </c>
      <c r="H152" s="1965">
        <f>'APR''24'!H152</f>
        <v>255.16</v>
      </c>
      <c r="I152" s="1965">
        <f>'APR''24'!I152</f>
        <v>0</v>
      </c>
      <c r="J152" s="1965"/>
      <c r="K152" s="1965"/>
      <c r="L152" s="1965">
        <f>'APR''24'!L152</f>
        <v>2</v>
      </c>
      <c r="M152" s="1965">
        <f>'APR''24'!M152</f>
        <v>0</v>
      </c>
      <c r="N152" s="1965"/>
      <c r="O152" s="1965"/>
      <c r="P152" s="1965"/>
      <c r="Q152" s="1965"/>
      <c r="R152" s="1965"/>
      <c r="S152" s="1965"/>
      <c r="T152" s="1965"/>
      <c r="U152" s="1965"/>
      <c r="V152" s="1965">
        <f>'APR''24'!V152</f>
        <v>0</v>
      </c>
      <c r="W152" s="1876"/>
    </row>
    <row r="153" spans="1:23" s="1875" customFormat="1" ht="17.25" customHeight="1">
      <c r="A153" s="1876"/>
      <c r="B153" s="1965" t="str">
        <f>'APR''24'!B153</f>
        <v>27.04.24</v>
      </c>
      <c r="C153" s="1965">
        <f>'APR''24'!C153</f>
        <v>151</v>
      </c>
      <c r="D153" s="1965">
        <f>'APR''24'!D153</f>
        <v>152</v>
      </c>
      <c r="E153" s="1801"/>
      <c r="F153" s="1638">
        <f>'APR''24'!F153</f>
        <v>59</v>
      </c>
      <c r="G153" s="1965">
        <f>'APR''24'!G153</f>
        <v>3509.24</v>
      </c>
      <c r="H153" s="1965">
        <f>'APR''24'!H153</f>
        <v>199.16</v>
      </c>
      <c r="I153" s="1965">
        <f>'APR''24'!I153</f>
        <v>0</v>
      </c>
      <c r="J153" s="1965"/>
      <c r="K153" s="1965"/>
      <c r="L153" s="1965">
        <f>'APR''24'!L153</f>
        <v>1</v>
      </c>
      <c r="M153" s="1965">
        <f>'APR''24'!M153</f>
        <v>20</v>
      </c>
      <c r="N153" s="1965"/>
      <c r="O153" s="1965"/>
      <c r="P153" s="1965"/>
      <c r="Q153" s="1965"/>
      <c r="R153" s="1965"/>
      <c r="S153" s="1965"/>
      <c r="T153" s="1965"/>
      <c r="U153" s="1965"/>
      <c r="V153" s="1965">
        <f>'APR''24'!V153</f>
        <v>0</v>
      </c>
      <c r="W153" s="1876"/>
    </row>
    <row r="154" spans="1:23" s="1875" customFormat="1" ht="17.25" customHeight="1">
      <c r="A154" s="1876"/>
      <c r="B154" s="1965" t="str">
        <f>'APR''24'!B154</f>
        <v>27.04.24</v>
      </c>
      <c r="C154" s="1965">
        <f>'APR''24'!C154</f>
        <v>152</v>
      </c>
      <c r="D154" s="1965">
        <f>'APR''24'!D154</f>
        <v>153</v>
      </c>
      <c r="E154" s="1801"/>
      <c r="F154" s="1638">
        <f>'APR''24'!F154</f>
        <v>54</v>
      </c>
      <c r="G154" s="1965">
        <f>'APR''24'!G154</f>
        <v>3627.44</v>
      </c>
      <c r="H154" s="1965">
        <f>'APR''24'!H154</f>
        <v>212.5</v>
      </c>
      <c r="I154" s="1965">
        <f>'APR''24'!I154</f>
        <v>0.8</v>
      </c>
      <c r="J154" s="1965"/>
      <c r="K154" s="1965"/>
      <c r="L154" s="1965">
        <f>'APR''24'!L154</f>
        <v>1</v>
      </c>
      <c r="M154" s="1965">
        <f>'APR''24'!M154</f>
        <v>20</v>
      </c>
      <c r="N154" s="1965"/>
      <c r="O154" s="1965"/>
      <c r="P154" s="1965"/>
      <c r="Q154" s="1965"/>
      <c r="R154" s="1965"/>
      <c r="S154" s="1965"/>
      <c r="T154" s="1965"/>
      <c r="U154" s="1965"/>
      <c r="V154" s="1965">
        <f>'APR''24'!V154</f>
        <v>0</v>
      </c>
      <c r="W154" s="1876"/>
    </row>
    <row r="155" spans="1:23" s="1875" customFormat="1" ht="17.25" customHeight="1">
      <c r="A155" s="1876"/>
      <c r="B155" s="1965" t="str">
        <f>'APR''24'!B155</f>
        <v>27.04.24</v>
      </c>
      <c r="C155" s="1965">
        <f>'APR''24'!C155</f>
        <v>153</v>
      </c>
      <c r="D155" s="1965">
        <f>'APR''24'!D155</f>
        <v>154</v>
      </c>
      <c r="E155" s="1801"/>
      <c r="F155" s="1638">
        <f>'APR''24'!F155</f>
        <v>57</v>
      </c>
      <c r="G155" s="1965">
        <f>'APR''24'!G155</f>
        <v>3287.1</v>
      </c>
      <c r="H155" s="1965">
        <f>'APR''24'!H155</f>
        <v>218.52</v>
      </c>
      <c r="I155" s="1965">
        <f>'APR''24'!I155</f>
        <v>3.19</v>
      </c>
      <c r="J155" s="1965"/>
      <c r="K155" s="1965"/>
      <c r="L155" s="1965">
        <f>'APR''24'!L155</f>
        <v>1</v>
      </c>
      <c r="M155" s="1965">
        <f>'APR''24'!M155</f>
        <v>5</v>
      </c>
      <c r="N155" s="1965"/>
      <c r="O155" s="1965"/>
      <c r="P155" s="1965"/>
      <c r="Q155" s="1965"/>
      <c r="R155" s="1965"/>
      <c r="S155" s="1965"/>
      <c r="T155" s="1965"/>
      <c r="U155" s="1965"/>
      <c r="V155" s="1965">
        <f>'APR''24'!V155</f>
        <v>0</v>
      </c>
      <c r="W155" s="1876"/>
    </row>
    <row r="156" spans="1:23" s="1875" customFormat="1" ht="17.25" customHeight="1">
      <c r="A156" s="1876"/>
      <c r="B156" s="1965" t="str">
        <f>'APR''24'!B156</f>
        <v>27.04.24</v>
      </c>
      <c r="C156" s="1965">
        <f>'APR''24'!C156</f>
        <v>154</v>
      </c>
      <c r="D156" s="1965">
        <f>'APR''24'!D156</f>
        <v>155</v>
      </c>
      <c r="E156" s="1801"/>
      <c r="F156" s="1638">
        <f>'APR''24'!F156</f>
        <v>58</v>
      </c>
      <c r="G156" s="1965">
        <f>'APR''24'!G156</f>
        <v>3809.93</v>
      </c>
      <c r="H156" s="1965">
        <f>'APR''24'!H156</f>
        <v>232.27</v>
      </c>
      <c r="I156" s="1965">
        <f>'APR''24'!I156</f>
        <v>12.6</v>
      </c>
      <c r="J156" s="1965"/>
      <c r="K156" s="1965"/>
      <c r="L156" s="1965">
        <f>'APR''24'!L156</f>
        <v>2</v>
      </c>
      <c r="M156" s="1965">
        <f>'APR''24'!M156</f>
        <v>0</v>
      </c>
      <c r="N156" s="1965"/>
      <c r="O156" s="1965"/>
      <c r="P156" s="1965"/>
      <c r="Q156" s="1965"/>
      <c r="R156" s="1965"/>
      <c r="S156" s="1965"/>
      <c r="T156" s="1965"/>
      <c r="U156" s="1965"/>
      <c r="V156" s="1965">
        <f>'APR''24'!V156</f>
        <v>25347</v>
      </c>
      <c r="W156" s="1876"/>
    </row>
    <row r="157" spans="1:23" s="1875" customFormat="1" ht="17.25" customHeight="1">
      <c r="A157" s="1876"/>
      <c r="B157" s="1966" t="str">
        <f>'APR''24'!B157</f>
        <v>28.04.24</v>
      </c>
      <c r="C157" s="1966">
        <f>'APR''24'!C157</f>
        <v>155</v>
      </c>
      <c r="D157" s="1966">
        <f>'APR''24'!D157</f>
        <v>156</v>
      </c>
      <c r="E157" s="1801"/>
      <c r="F157" s="1638">
        <f>'APR''24'!F157</f>
        <v>59</v>
      </c>
      <c r="G157" s="1966">
        <f>'APR''24'!G157</f>
        <v>3614.67</v>
      </c>
      <c r="H157" s="1966">
        <f>'APR''24'!H157</f>
        <v>212.9</v>
      </c>
      <c r="I157" s="1966">
        <f>'APR''24'!I157</f>
        <v>6.35</v>
      </c>
      <c r="J157" s="1966"/>
      <c r="K157" s="1966"/>
      <c r="L157" s="1966">
        <f>'APR''24'!L157</f>
        <v>2</v>
      </c>
      <c r="M157" s="1966">
        <f>'APR''24'!M157</f>
        <v>0</v>
      </c>
      <c r="N157" s="1966"/>
      <c r="O157" s="1966"/>
      <c r="P157" s="1966"/>
      <c r="Q157" s="1966"/>
      <c r="R157" s="1966"/>
      <c r="S157" s="1966"/>
      <c r="T157" s="1966"/>
      <c r="U157" s="1966"/>
      <c r="V157" s="1966">
        <f>'APR''24'!V157</f>
        <v>25504.5</v>
      </c>
      <c r="W157" s="1876"/>
    </row>
    <row r="158" spans="1:23" s="1875" customFormat="1" ht="17.25" customHeight="1">
      <c r="A158" s="1876"/>
      <c r="B158" s="1966" t="str">
        <f>'APR''24'!B158</f>
        <v>28.04.24</v>
      </c>
      <c r="C158" s="1966">
        <f>'APR''24'!C158</f>
        <v>156</v>
      </c>
      <c r="D158" s="1966">
        <f>'APR''24'!D158</f>
        <v>157</v>
      </c>
      <c r="E158" s="1801"/>
      <c r="F158" s="1638">
        <f>'APR''24'!F158</f>
        <v>56</v>
      </c>
      <c r="G158" s="1966">
        <f>'APR''24'!G158</f>
        <v>3370.26</v>
      </c>
      <c r="H158" s="1966">
        <f>'APR''24'!H158</f>
        <v>265.13</v>
      </c>
      <c r="I158" s="1966">
        <f>'APR''24'!I158</f>
        <v>0.99</v>
      </c>
      <c r="J158" s="1966"/>
      <c r="K158" s="1966"/>
      <c r="L158" s="1966">
        <f>'APR''24'!L158</f>
        <v>2</v>
      </c>
      <c r="M158" s="1966">
        <f>'APR''24'!M158</f>
        <v>15</v>
      </c>
      <c r="N158" s="1966"/>
      <c r="O158" s="1966"/>
      <c r="P158" s="1966"/>
      <c r="Q158" s="1966"/>
      <c r="R158" s="1966"/>
      <c r="S158" s="1966"/>
      <c r="T158" s="1966"/>
      <c r="U158" s="1966"/>
      <c r="V158" s="1966">
        <f>'APR''24'!V158</f>
        <v>0</v>
      </c>
      <c r="W158" s="1876"/>
    </row>
    <row r="159" spans="1:23" s="1875" customFormat="1" ht="17.25" customHeight="1">
      <c r="A159" s="1876"/>
      <c r="B159" s="1966" t="str">
        <f>'APR''24'!B159</f>
        <v>28.04.24</v>
      </c>
      <c r="C159" s="1966">
        <f>'APR''24'!C159</f>
        <v>157</v>
      </c>
      <c r="D159" s="1966">
        <f>'APR''24'!D159</f>
        <v>158</v>
      </c>
      <c r="E159" s="1801"/>
      <c r="F159" s="1638">
        <f>'APR''24'!F159</f>
        <v>59</v>
      </c>
      <c r="G159" s="1966">
        <f>'APR''24'!G159</f>
        <v>3566.07</v>
      </c>
      <c r="H159" s="1966">
        <f>'APR''24'!H159</f>
        <v>253.93</v>
      </c>
      <c r="I159" s="1966">
        <f>'APR''24'!I159</f>
        <v>1.8</v>
      </c>
      <c r="J159" s="1966"/>
      <c r="K159" s="1966"/>
      <c r="L159" s="1966">
        <f>'APR''24'!L159</f>
        <v>2</v>
      </c>
      <c r="M159" s="1966">
        <f>'APR''24'!M159</f>
        <v>5</v>
      </c>
      <c r="N159" s="1966"/>
      <c r="O159" s="1966"/>
      <c r="P159" s="1966"/>
      <c r="Q159" s="1966"/>
      <c r="R159" s="1966"/>
      <c r="S159" s="1966"/>
      <c r="T159" s="1966"/>
      <c r="U159" s="1966"/>
      <c r="V159" s="1966">
        <f>'APR''24'!V159</f>
        <v>0</v>
      </c>
      <c r="W159" s="1876"/>
    </row>
    <row r="160" spans="1:23" s="1875" customFormat="1" ht="17.25" customHeight="1">
      <c r="A160" s="1876"/>
      <c r="B160" s="1966" t="str">
        <f>'APR''24'!B160</f>
        <v>28.04.24</v>
      </c>
      <c r="C160" s="1966">
        <f>'APR''24'!C160</f>
        <v>158</v>
      </c>
      <c r="D160" s="1966">
        <f>'APR''24'!D160</f>
        <v>159</v>
      </c>
      <c r="E160" s="1801"/>
      <c r="F160" s="1638">
        <f>'APR''24'!F160</f>
        <v>58</v>
      </c>
      <c r="G160" s="1966">
        <f>'APR''24'!G160</f>
        <v>3483.89</v>
      </c>
      <c r="H160" s="1966">
        <f>'APR''24'!H160</f>
        <v>266.51</v>
      </c>
      <c r="I160" s="1966">
        <f>'APR''24'!I160</f>
        <v>0</v>
      </c>
      <c r="J160" s="1966"/>
      <c r="K160" s="1966"/>
      <c r="L160" s="1966">
        <f>'APR''24'!L160</f>
        <v>2</v>
      </c>
      <c r="M160" s="1966">
        <f>'APR''24'!M160</f>
        <v>0</v>
      </c>
      <c r="N160" s="1966"/>
      <c r="O160" s="1966"/>
      <c r="P160" s="1966"/>
      <c r="Q160" s="1966"/>
      <c r="R160" s="1966"/>
      <c r="S160" s="1966"/>
      <c r="T160" s="1966"/>
      <c r="U160" s="1966"/>
      <c r="V160" s="1966">
        <f>'APR''24'!V160</f>
        <v>0</v>
      </c>
      <c r="W160" s="1876"/>
    </row>
    <row r="161" spans="1:23" s="1875" customFormat="1" ht="17.25" customHeight="1">
      <c r="A161" s="1876"/>
      <c r="B161" s="1966" t="str">
        <f>'APR''24'!B161</f>
        <v>28.04.24</v>
      </c>
      <c r="C161" s="1966">
        <f>'APR''24'!C161</f>
        <v>159</v>
      </c>
      <c r="D161" s="1966">
        <f>'APR''24'!D161</f>
        <v>160</v>
      </c>
      <c r="E161" s="1801"/>
      <c r="F161" s="1638">
        <f>'APR''24'!F161</f>
        <v>59</v>
      </c>
      <c r="G161" s="1966">
        <f>'APR''24'!G161</f>
        <v>3539.65</v>
      </c>
      <c r="H161" s="1966">
        <f>'APR''24'!H161</f>
        <v>284.14999999999998</v>
      </c>
      <c r="I161" s="1966">
        <f>'APR''24'!I161</f>
        <v>0</v>
      </c>
      <c r="J161" s="1966"/>
      <c r="K161" s="1966"/>
      <c r="L161" s="1966">
        <f>'APR''24'!L161</f>
        <v>1</v>
      </c>
      <c r="M161" s="1966">
        <f>'APR''24'!M161</f>
        <v>55</v>
      </c>
      <c r="N161" s="1966"/>
      <c r="O161" s="1966"/>
      <c r="P161" s="1966"/>
      <c r="Q161" s="1966"/>
      <c r="R161" s="1966"/>
      <c r="S161" s="1966"/>
      <c r="T161" s="1966"/>
      <c r="U161" s="1966"/>
      <c r="V161" s="1966">
        <f>'APR''24'!V161</f>
        <v>0</v>
      </c>
      <c r="W161" s="1876"/>
    </row>
    <row r="162" spans="1:23" s="1875" customFormat="1" ht="17.25" customHeight="1">
      <c r="A162" s="1876"/>
      <c r="B162" s="1969" t="str">
        <f>'APR''24'!B162</f>
        <v>28.04.24</v>
      </c>
      <c r="C162" s="1969">
        <f>'APR''24'!C162</f>
        <v>160</v>
      </c>
      <c r="D162" s="1969">
        <f>'APR''24'!D162</f>
        <v>161</v>
      </c>
      <c r="E162" s="1801"/>
      <c r="F162" s="1638">
        <f>'APR''24'!F162</f>
        <v>60</v>
      </c>
      <c r="G162" s="1969">
        <f>'APR''24'!G162</f>
        <v>3618.03</v>
      </c>
      <c r="H162" s="1969">
        <f>'APR''24'!H162</f>
        <v>273.57</v>
      </c>
      <c r="I162" s="1969">
        <f>'APR''24'!I162</f>
        <v>0</v>
      </c>
      <c r="J162" s="1969"/>
      <c r="K162" s="1969"/>
      <c r="L162" s="1969">
        <f>'APR''24'!L162</f>
        <v>2</v>
      </c>
      <c r="M162" s="1969">
        <f>'APR''24'!M162</f>
        <v>15</v>
      </c>
      <c r="N162" s="1969"/>
      <c r="O162" s="1969"/>
      <c r="P162" s="1969"/>
      <c r="Q162" s="1969"/>
      <c r="R162" s="1969"/>
      <c r="S162" s="1969"/>
      <c r="T162" s="1969"/>
      <c r="U162" s="1969"/>
      <c r="V162" s="1969">
        <f>'APR''24'!V162</f>
        <v>0</v>
      </c>
      <c r="W162" s="1876"/>
    </row>
    <row r="163" spans="1:23" s="1875" customFormat="1" ht="17.25" customHeight="1">
      <c r="A163" s="1876"/>
      <c r="B163" s="1969" t="str">
        <f>'APR''24'!B163</f>
        <v>28.04.24</v>
      </c>
      <c r="C163" s="1969">
        <f>'APR''24'!C163</f>
        <v>161</v>
      </c>
      <c r="D163" s="1969">
        <f>'APR''24'!D163</f>
        <v>162</v>
      </c>
      <c r="E163" s="1801"/>
      <c r="F163" s="1638">
        <f>'APR''24'!F163</f>
        <v>55</v>
      </c>
      <c r="G163" s="1969">
        <f>'APR''24'!G163</f>
        <v>3291.67</v>
      </c>
      <c r="H163" s="1969">
        <f>'APR''24'!H163</f>
        <v>281.52</v>
      </c>
      <c r="I163" s="1969">
        <f>'APR''24'!I163</f>
        <v>3.79</v>
      </c>
      <c r="J163" s="1969"/>
      <c r="K163" s="1969"/>
      <c r="L163" s="1969">
        <f>'APR''24'!L163</f>
        <v>1</v>
      </c>
      <c r="M163" s="1969">
        <f>'APR''24'!M163</f>
        <v>55</v>
      </c>
      <c r="N163" s="1969"/>
      <c r="O163" s="1969"/>
      <c r="P163" s="1969"/>
      <c r="Q163" s="1969"/>
      <c r="R163" s="1969"/>
      <c r="S163" s="1969"/>
      <c r="T163" s="1969"/>
      <c r="U163" s="1969"/>
      <c r="V163" s="1969">
        <f>'APR''24'!V163</f>
        <v>0</v>
      </c>
      <c r="W163" s="1876"/>
    </row>
    <row r="164" spans="1:23" s="1875" customFormat="1" ht="17.25" customHeight="1">
      <c r="A164" s="1876"/>
      <c r="B164" s="1970" t="str">
        <f>'APR''24'!B164</f>
        <v>28.04.24</v>
      </c>
      <c r="C164" s="1970">
        <f>'APR''24'!C164</f>
        <v>162</v>
      </c>
      <c r="D164" s="1970">
        <f>'APR''24'!D164</f>
        <v>163</v>
      </c>
      <c r="E164" s="1801"/>
      <c r="F164" s="1638">
        <f>'APR''24'!F164</f>
        <v>56</v>
      </c>
      <c r="G164" s="1970">
        <f>'APR''24'!G164</f>
        <v>3335.27</v>
      </c>
      <c r="H164" s="1970">
        <f>'APR''24'!H164</f>
        <v>296.33</v>
      </c>
      <c r="I164" s="1970">
        <f>'APR''24'!I164</f>
        <v>0</v>
      </c>
      <c r="J164" s="1970"/>
      <c r="K164" s="1970"/>
      <c r="L164" s="1970">
        <f>'APR''24'!L164</f>
        <v>2</v>
      </c>
      <c r="M164" s="1970">
        <f>'APR''24'!M164</f>
        <v>0</v>
      </c>
      <c r="N164" s="1970"/>
      <c r="O164" s="1970"/>
      <c r="P164" s="1970"/>
      <c r="Q164" s="1970"/>
      <c r="R164" s="1970"/>
      <c r="S164" s="1970"/>
      <c r="T164" s="1970"/>
      <c r="U164" s="1970"/>
      <c r="V164" s="1970">
        <f>'APR''24'!V164</f>
        <v>0</v>
      </c>
      <c r="W164" s="1876"/>
    </row>
    <row r="165" spans="1:23" s="1875" customFormat="1" ht="17.25" customHeight="1">
      <c r="A165" s="1876"/>
      <c r="B165" s="1971" t="str">
        <f>'APR''24'!B165</f>
        <v>29.04.24</v>
      </c>
      <c r="C165" s="1971">
        <f>'APR''24'!C165</f>
        <v>163</v>
      </c>
      <c r="D165" s="1971">
        <f>'APR''24'!D165</f>
        <v>164</v>
      </c>
      <c r="E165" s="1801"/>
      <c r="F165" s="1638">
        <f>'APR''24'!F165</f>
        <v>59</v>
      </c>
      <c r="G165" s="1971">
        <f>'APR''24'!G165</f>
        <v>3584.05</v>
      </c>
      <c r="H165" s="1971">
        <f>'APR''24'!H165</f>
        <v>240.34</v>
      </c>
      <c r="I165" s="1971">
        <f>'APR''24'!I165</f>
        <v>0.59</v>
      </c>
      <c r="J165" s="1971"/>
      <c r="K165" s="1971"/>
      <c r="L165" s="1971">
        <f>'APR''24'!L165</f>
        <v>1</v>
      </c>
      <c r="M165" s="1971">
        <f>'APR''24'!M165</f>
        <v>40</v>
      </c>
      <c r="N165" s="1971"/>
      <c r="O165" s="1971"/>
      <c r="P165" s="1971"/>
      <c r="Q165" s="1971"/>
      <c r="R165" s="1971"/>
      <c r="S165" s="1971"/>
      <c r="T165" s="1971"/>
      <c r="U165" s="1971"/>
      <c r="V165" s="1971">
        <f>'APR''24'!V165</f>
        <v>0</v>
      </c>
      <c r="W165" s="1876"/>
    </row>
    <row r="166" spans="1:23" s="1875" customFormat="1" ht="17.25" customHeight="1">
      <c r="A166" s="1876"/>
      <c r="B166" s="1971" t="str">
        <f>'APR''24'!B166</f>
        <v>29.04.24</v>
      </c>
      <c r="C166" s="1971">
        <f>'APR''24'!C166</f>
        <v>164</v>
      </c>
      <c r="D166" s="1971">
        <f>'APR''24'!D166</f>
        <v>165</v>
      </c>
      <c r="E166" s="1801"/>
      <c r="F166" s="1638">
        <f>'APR''24'!F166</f>
        <v>58</v>
      </c>
      <c r="G166" s="1971">
        <f>'APR''24'!G166</f>
        <v>3450.84</v>
      </c>
      <c r="H166" s="1971">
        <f>'APR''24'!H166</f>
        <v>313.56</v>
      </c>
      <c r="I166" s="1971">
        <f>'APR''24'!I166</f>
        <v>0</v>
      </c>
      <c r="J166" s="1971"/>
      <c r="K166" s="1971"/>
      <c r="L166" s="1971">
        <f>'APR''24'!L166</f>
        <v>1</v>
      </c>
      <c r="M166" s="1971">
        <f>'APR''24'!M166</f>
        <v>45</v>
      </c>
      <c r="N166" s="1971"/>
      <c r="O166" s="1971"/>
      <c r="P166" s="1971"/>
      <c r="Q166" s="1971"/>
      <c r="R166" s="1971"/>
      <c r="S166" s="1971"/>
      <c r="T166" s="1971"/>
      <c r="U166" s="1971"/>
      <c r="V166" s="1971">
        <f>'APR''24'!V166</f>
        <v>0</v>
      </c>
      <c r="W166" s="1876"/>
    </row>
    <row r="167" spans="1:23" s="1875" customFormat="1" ht="17.25" customHeight="1">
      <c r="A167" s="1876"/>
      <c r="B167" s="1971" t="str">
        <f>'APR''24'!B167</f>
        <v>29.04.24</v>
      </c>
      <c r="C167" s="1971">
        <f>'APR''24'!C167</f>
        <v>165</v>
      </c>
      <c r="D167" s="1971">
        <f>'APR''24'!D167</f>
        <v>166</v>
      </c>
      <c r="E167" s="1801"/>
      <c r="F167" s="1638">
        <f>'APR''24'!F167</f>
        <v>59</v>
      </c>
      <c r="G167" s="1971">
        <f>'APR''24'!G167</f>
        <v>3573.07</v>
      </c>
      <c r="H167" s="1971">
        <f>'APR''24'!H167</f>
        <v>246.53</v>
      </c>
      <c r="I167" s="1971">
        <f>'APR''24'!I167</f>
        <v>1.4</v>
      </c>
      <c r="J167" s="1971"/>
      <c r="K167" s="1971"/>
      <c r="L167" s="1971">
        <f>'APR''24'!L167</f>
        <v>1</v>
      </c>
      <c r="M167" s="1971">
        <f>'APR''24'!M167</f>
        <v>40</v>
      </c>
      <c r="N167" s="1971"/>
      <c r="O167" s="1971"/>
      <c r="P167" s="1971"/>
      <c r="Q167" s="1971"/>
      <c r="R167" s="1971"/>
      <c r="S167" s="1971"/>
      <c r="T167" s="1971"/>
      <c r="U167" s="1971"/>
      <c r="V167" s="1971">
        <f>'APR''24'!V167</f>
        <v>0</v>
      </c>
      <c r="W167" s="1876"/>
    </row>
    <row r="168" spans="1:23" s="1875" customFormat="1" ht="17.25" customHeight="1">
      <c r="A168" s="1876"/>
      <c r="B168" s="1971" t="str">
        <f>'APR''24'!B168</f>
        <v>29.04.24</v>
      </c>
      <c r="C168" s="1971">
        <f>'APR''24'!C168</f>
        <v>166</v>
      </c>
      <c r="D168" s="1971">
        <f>'APR''24'!D168</f>
        <v>167</v>
      </c>
      <c r="E168" s="1801"/>
      <c r="F168" s="1638">
        <f>'APR''24'!F168</f>
        <v>58</v>
      </c>
      <c r="G168" s="1971">
        <f>'APR''24'!G168</f>
        <v>3509.87</v>
      </c>
      <c r="H168" s="1971">
        <f>'APR''24'!H168</f>
        <v>249.93</v>
      </c>
      <c r="I168" s="1971">
        <f>'APR''24'!I168</f>
        <v>2.79</v>
      </c>
      <c r="J168" s="1971"/>
      <c r="K168" s="1971"/>
      <c r="L168" s="1971">
        <f>'APR''24'!L168</f>
        <v>1</v>
      </c>
      <c r="M168" s="1971">
        <f>'APR''24'!M168</f>
        <v>50</v>
      </c>
      <c r="N168" s="1971"/>
      <c r="O168" s="1971"/>
      <c r="P168" s="1971"/>
      <c r="Q168" s="1971"/>
      <c r="R168" s="1971"/>
      <c r="S168" s="1971"/>
      <c r="T168" s="1971"/>
      <c r="U168" s="1971"/>
      <c r="V168" s="1971">
        <f>'APR''24'!V168</f>
        <v>27111</v>
      </c>
      <c r="W168" s="1876"/>
    </row>
    <row r="169" spans="1:23" s="1875" customFormat="1" ht="17.25" customHeight="1">
      <c r="A169" s="1876"/>
      <c r="B169" s="1971" t="str">
        <f>'APR''24'!B169</f>
        <v>29.04.24</v>
      </c>
      <c r="C169" s="1971">
        <f>'APR''24'!C169</f>
        <v>167</v>
      </c>
      <c r="D169" s="1971">
        <f>'APR''24'!D169</f>
        <v>168</v>
      </c>
      <c r="E169" s="1801"/>
      <c r="F169" s="1638">
        <f>'APR''24'!F169</f>
        <v>58</v>
      </c>
      <c r="G169" s="1971">
        <f>'APR''24'!G169</f>
        <v>3527.84</v>
      </c>
      <c r="H169" s="1971">
        <f>'APR''24'!H169</f>
        <v>237.14</v>
      </c>
      <c r="I169" s="1971">
        <f>'APR''24'!I169</f>
        <v>0.57999999999999996</v>
      </c>
      <c r="J169" s="1971"/>
      <c r="K169" s="1971"/>
      <c r="L169" s="1971">
        <f>'APR''24'!L169</f>
        <v>1</v>
      </c>
      <c r="M169" s="1971">
        <f>'APR''24'!M169</f>
        <v>55</v>
      </c>
      <c r="N169" s="1971"/>
      <c r="O169" s="1971"/>
      <c r="P169" s="1971"/>
      <c r="Q169" s="1971"/>
      <c r="R169" s="1971"/>
      <c r="S169" s="1971"/>
      <c r="T169" s="1971"/>
      <c r="U169" s="1971"/>
      <c r="V169" s="1971">
        <f>'APR''24'!V169</f>
        <v>0</v>
      </c>
      <c r="W169" s="1876"/>
    </row>
    <row r="170" spans="1:23" s="1875" customFormat="1" ht="17.25" customHeight="1">
      <c r="A170" s="1876"/>
      <c r="B170" s="1976" t="str">
        <f>'APR''24'!B170</f>
        <v>30.04.24</v>
      </c>
      <c r="C170" s="1976">
        <f>'APR''24'!C170</f>
        <v>168</v>
      </c>
      <c r="D170" s="1976">
        <f>'APR''24'!D170</f>
        <v>169</v>
      </c>
      <c r="E170" s="1801"/>
      <c r="F170" s="1638">
        <f>'APR''24'!F170</f>
        <v>58</v>
      </c>
      <c r="G170" s="1976">
        <f>'APR''24'!G170</f>
        <v>3456.68</v>
      </c>
      <c r="H170" s="1976">
        <f>'APR''24'!H170</f>
        <v>296.52</v>
      </c>
      <c r="I170" s="1976">
        <f>'APR''24'!I170</f>
        <v>0</v>
      </c>
      <c r="J170" s="1976"/>
      <c r="K170" s="1976"/>
      <c r="L170" s="1976">
        <f>'APR''24'!L170</f>
        <v>2</v>
      </c>
      <c r="M170" s="1976">
        <f>'APR''24'!M170</f>
        <v>20</v>
      </c>
      <c r="N170" s="1976"/>
      <c r="O170" s="1976"/>
      <c r="P170" s="1976"/>
      <c r="Q170" s="1976"/>
      <c r="R170" s="1976"/>
      <c r="S170" s="1976"/>
      <c r="T170" s="1976"/>
      <c r="U170" s="1976"/>
      <c r="V170" s="1976">
        <f>'APR''24'!V170</f>
        <v>0</v>
      </c>
      <c r="W170" s="1876"/>
    </row>
    <row r="171" spans="1:23" s="1875" customFormat="1" ht="17.25" customHeight="1">
      <c r="A171" s="1876"/>
      <c r="B171" s="1976" t="str">
        <f>'APR''24'!B171</f>
        <v>30.04.24</v>
      </c>
      <c r="C171" s="1976">
        <f>'APR''24'!C171</f>
        <v>169</v>
      </c>
      <c r="D171" s="1976">
        <f>'APR''24'!D171</f>
        <v>170</v>
      </c>
      <c r="E171" s="1801"/>
      <c r="F171" s="1638">
        <f>'APR''24'!F171</f>
        <v>59</v>
      </c>
      <c r="G171" s="1976">
        <f>'APR''24'!G171</f>
        <v>3570.46</v>
      </c>
      <c r="H171" s="1976">
        <f>'APR''24'!H171</f>
        <v>250.93</v>
      </c>
      <c r="I171" s="1976">
        <f>'APR''24'!I171</f>
        <v>0.39</v>
      </c>
      <c r="J171" s="1976"/>
      <c r="K171" s="1976"/>
      <c r="L171" s="1976">
        <f>'APR''24'!L171</f>
        <v>1</v>
      </c>
      <c r="M171" s="1976">
        <f>'APR''24'!M171</f>
        <v>50</v>
      </c>
      <c r="N171" s="1976"/>
      <c r="O171" s="1976"/>
      <c r="P171" s="1976"/>
      <c r="Q171" s="1976"/>
      <c r="R171" s="1976"/>
      <c r="S171" s="1976"/>
      <c r="T171" s="1976"/>
      <c r="U171" s="1976"/>
      <c r="V171" s="1976">
        <f>'APR''24'!V171</f>
        <v>0</v>
      </c>
      <c r="W171" s="1876"/>
    </row>
    <row r="172" spans="1:23" s="1875" customFormat="1" ht="17.25" customHeight="1">
      <c r="A172" s="1876"/>
      <c r="B172" s="1976" t="str">
        <f>'APR''24'!B172</f>
        <v>30.04.24</v>
      </c>
      <c r="C172" s="1976">
        <f>'APR''24'!C172</f>
        <v>170</v>
      </c>
      <c r="D172" s="1976">
        <f>'APR''24'!D172</f>
        <v>171</v>
      </c>
      <c r="E172" s="1801"/>
      <c r="F172" s="1638">
        <f>'APR''24'!F172</f>
        <v>59</v>
      </c>
      <c r="G172" s="1976">
        <f>'APR''24'!G172</f>
        <v>3564.05</v>
      </c>
      <c r="H172" s="1976">
        <f>'APR''24'!H172</f>
        <v>260.14999999999998</v>
      </c>
      <c r="I172" s="1976">
        <f>'APR''24'!I172</f>
        <v>0.4</v>
      </c>
      <c r="J172" s="1976"/>
      <c r="K172" s="1976"/>
      <c r="L172" s="1976">
        <f>'APR''24'!L172</f>
        <v>1</v>
      </c>
      <c r="M172" s="1976">
        <f>'APR''24'!M172</f>
        <v>40</v>
      </c>
      <c r="N172" s="1976"/>
      <c r="O172" s="1976"/>
      <c r="P172" s="1976"/>
      <c r="Q172" s="1976"/>
      <c r="R172" s="1976"/>
      <c r="S172" s="1976"/>
      <c r="T172" s="1976"/>
      <c r="U172" s="1976"/>
      <c r="V172" s="1976">
        <f>'APR''24'!V172</f>
        <v>0</v>
      </c>
      <c r="W172" s="1876"/>
    </row>
    <row r="173" spans="1:23" s="1875" customFormat="1" ht="17.25" customHeight="1">
      <c r="A173" s="1876"/>
      <c r="B173" s="1976" t="str">
        <f>'APR''24'!B173</f>
        <v>30.04.24</v>
      </c>
      <c r="C173" s="1976">
        <f>'APR''24'!C173</f>
        <v>171</v>
      </c>
      <c r="D173" s="1976">
        <f>'APR''24'!D173</f>
        <v>172</v>
      </c>
      <c r="E173" s="1801"/>
      <c r="F173" s="1638">
        <f>'APR''24'!F173</f>
        <v>54</v>
      </c>
      <c r="G173" s="1976">
        <f>'APR''24'!G173</f>
        <v>3246.49</v>
      </c>
      <c r="H173" s="1976">
        <f>'APR''24'!H173</f>
        <v>255.51</v>
      </c>
      <c r="I173" s="1976">
        <f>'APR''24'!I173</f>
        <v>0.4</v>
      </c>
      <c r="J173" s="1976"/>
      <c r="K173" s="1976"/>
      <c r="L173" s="1976">
        <f>'APR''24'!L173</f>
        <v>1</v>
      </c>
      <c r="M173" s="1976">
        <f>'APR''24'!M173</f>
        <v>45</v>
      </c>
      <c r="N173" s="1976"/>
      <c r="O173" s="1976"/>
      <c r="P173" s="1976"/>
      <c r="Q173" s="1976"/>
      <c r="R173" s="1976"/>
      <c r="S173" s="1976"/>
      <c r="T173" s="1976"/>
      <c r="U173" s="1976"/>
      <c r="V173" s="1976">
        <f>'APR''24'!V173</f>
        <v>0</v>
      </c>
      <c r="W173" s="1876"/>
    </row>
    <row r="174" spans="1:23" s="1875" customFormat="1" ht="17.25" customHeight="1">
      <c r="A174" s="1876"/>
      <c r="B174" s="1976" t="str">
        <f>'APR''24'!B174</f>
        <v>30.04.24</v>
      </c>
      <c r="C174" s="1976">
        <f>'APR''24'!C174</f>
        <v>172</v>
      </c>
      <c r="D174" s="1976">
        <f>'APR''24'!D174</f>
        <v>173</v>
      </c>
      <c r="E174" s="1801"/>
      <c r="F174" s="1638">
        <f>'APR''24'!F174</f>
        <v>59</v>
      </c>
      <c r="G174" s="1976">
        <f>'APR''24'!G174</f>
        <v>3869.56</v>
      </c>
      <c r="H174" s="1976">
        <f>'APR''24'!H174</f>
        <v>174.51</v>
      </c>
      <c r="I174" s="1976">
        <f>'APR''24'!I174</f>
        <v>4.2699999999999996</v>
      </c>
      <c r="J174" s="1976"/>
      <c r="K174" s="1976"/>
      <c r="L174" s="1976">
        <f>'APR''24'!L174</f>
        <v>2</v>
      </c>
      <c r="M174" s="1976">
        <f>'APR''24'!M174</f>
        <v>20</v>
      </c>
      <c r="N174" s="1976"/>
      <c r="O174" s="1976"/>
      <c r="P174" s="1976"/>
      <c r="Q174" s="1976"/>
      <c r="R174" s="1976"/>
      <c r="S174" s="1976"/>
      <c r="T174" s="1976"/>
      <c r="U174" s="1976"/>
      <c r="V174" s="1976">
        <f>'APR''24'!V174</f>
        <v>25347</v>
      </c>
      <c r="W174" s="1876"/>
    </row>
    <row r="175" spans="1:23" s="1875" customFormat="1" ht="17.25" customHeight="1">
      <c r="A175" s="1876"/>
      <c r="B175" s="1976" t="str">
        <f>'APR''24'!B175</f>
        <v>30.04.24</v>
      </c>
      <c r="C175" s="1976">
        <f>'APR''24'!C175</f>
        <v>173</v>
      </c>
      <c r="D175" s="1976">
        <f>'APR''24'!D175</f>
        <v>174</v>
      </c>
      <c r="E175" s="1801"/>
      <c r="F175" s="1638">
        <f>'APR''24'!F175</f>
        <v>54</v>
      </c>
      <c r="G175" s="1976">
        <f>'APR''24'!G175</f>
        <v>3267.68</v>
      </c>
      <c r="H175" s="1976">
        <f>'APR''24'!H175</f>
        <v>237.51</v>
      </c>
      <c r="I175" s="1976">
        <f>'APR''24'!I175</f>
        <v>0.79</v>
      </c>
      <c r="J175" s="1976"/>
      <c r="K175" s="1976"/>
      <c r="L175" s="1976">
        <f>'APR''24'!L175</f>
        <v>2</v>
      </c>
      <c r="M175" s="1976">
        <f>'APR''24'!M175</f>
        <v>0</v>
      </c>
      <c r="N175" s="1976"/>
      <c r="O175" s="1976"/>
      <c r="P175" s="1976"/>
      <c r="Q175" s="1976"/>
      <c r="R175" s="1976"/>
      <c r="S175" s="1976"/>
      <c r="T175" s="1976"/>
      <c r="U175" s="1976"/>
      <c r="V175" s="1976">
        <f>'APR''24'!V175</f>
        <v>0</v>
      </c>
      <c r="W175" s="1876"/>
    </row>
    <row r="176" spans="1:23" s="1875" customFormat="1" ht="17.25" customHeight="1">
      <c r="A176" s="1876"/>
      <c r="B176" s="1976" t="str">
        <f>'APR''24'!B176</f>
        <v>30.04.24</v>
      </c>
      <c r="C176" s="1976">
        <f>'APR''24'!C176</f>
        <v>174</v>
      </c>
      <c r="D176" s="1976">
        <f>'APR''24'!D176</f>
        <v>175</v>
      </c>
      <c r="E176" s="1801"/>
      <c r="F176" s="1638">
        <f>'APR''24'!F176</f>
        <v>57</v>
      </c>
      <c r="G176" s="1976">
        <f>'APR''24'!G176</f>
        <v>3472.69</v>
      </c>
      <c r="H176" s="1976">
        <f>'APR''24'!H176</f>
        <v>219.31</v>
      </c>
      <c r="I176" s="1976">
        <f>'APR''24'!I176</f>
        <v>1.59</v>
      </c>
      <c r="J176" s="1976"/>
      <c r="K176" s="1976"/>
      <c r="L176" s="1976">
        <f>'APR''24'!L176</f>
        <v>1</v>
      </c>
      <c r="M176" s="1976">
        <f>'APR''24'!M176</f>
        <v>50</v>
      </c>
      <c r="N176" s="1976"/>
      <c r="O176" s="1976"/>
      <c r="P176" s="1976"/>
      <c r="Q176" s="1976"/>
      <c r="R176" s="1976"/>
      <c r="S176" s="1976"/>
      <c r="T176" s="1976"/>
      <c r="U176" s="1976"/>
      <c r="V176" s="1976">
        <f>'APR''24'!V176</f>
        <v>25189.5</v>
      </c>
      <c r="W176" s="1876"/>
    </row>
    <row r="177" spans="1:23" s="1875" customFormat="1" ht="17.25" customHeight="1">
      <c r="A177" s="1876"/>
      <c r="B177" s="1978" t="str">
        <f>'APR''24'!B177</f>
        <v>30.04.24</v>
      </c>
      <c r="C177" s="1978">
        <f>'APR''24'!C177</f>
        <v>175</v>
      </c>
      <c r="D177" s="1978">
        <f>'APR''24'!D177</f>
        <v>176</v>
      </c>
      <c r="E177" s="1801"/>
      <c r="F177" s="1638">
        <f>'APR''24'!F177</f>
        <v>56</v>
      </c>
      <c r="G177" s="1978">
        <f>'APR''24'!G177</f>
        <v>3574.79</v>
      </c>
      <c r="H177" s="1978">
        <f>'APR''24'!H177</f>
        <v>320.01</v>
      </c>
      <c r="I177" s="1978">
        <f>'APR''24'!I177</f>
        <v>0</v>
      </c>
      <c r="J177" s="1978"/>
      <c r="K177" s="1978"/>
      <c r="L177" s="1978">
        <f>'APR''24'!L177</f>
        <v>1</v>
      </c>
      <c r="M177" s="1978">
        <f>'APR''24'!M177</f>
        <v>50</v>
      </c>
      <c r="N177" s="1978"/>
      <c r="O177" s="1978"/>
      <c r="P177" s="1978"/>
      <c r="Q177" s="1978"/>
      <c r="R177" s="1978"/>
      <c r="S177" s="1978"/>
      <c r="T177" s="1978"/>
      <c r="U177" s="1978"/>
      <c r="V177" s="1978">
        <f>'APR''24'!V177</f>
        <v>0</v>
      </c>
      <c r="W177" s="1876"/>
    </row>
    <row r="178" spans="1:23" s="1877" customFormat="1" ht="18.75">
      <c r="B178" s="1802" t="s">
        <v>670</v>
      </c>
      <c r="C178" s="1379">
        <v>8</v>
      </c>
      <c r="D178" s="1878"/>
      <c r="E178" s="1269"/>
      <c r="F178" s="1758">
        <f>SUBTOTAL(9,F170:F177)</f>
        <v>456</v>
      </c>
      <c r="G178" s="1802">
        <f>SUBTOTAL(9,G170:G177)</f>
        <v>28022.399999999998</v>
      </c>
      <c r="H178" s="1802">
        <f>SUBTOTAL(9,H170:H177)</f>
        <v>2014.45</v>
      </c>
      <c r="I178" s="1802">
        <f>SUBTOTAL(9,I170:I177)</f>
        <v>7.839999999999999</v>
      </c>
      <c r="J178" s="1185"/>
      <c r="K178" s="1185"/>
      <c r="L178" s="1802">
        <v>15</v>
      </c>
      <c r="M178" s="1802">
        <v>35</v>
      </c>
      <c r="N178" s="1185"/>
      <c r="O178" s="1185"/>
      <c r="P178" s="1185"/>
      <c r="Q178" s="1185"/>
      <c r="R178" s="1185"/>
      <c r="S178" s="1185"/>
      <c r="T178" s="1185"/>
      <c r="U178" s="1185"/>
      <c r="V178" s="1802">
        <v>0</v>
      </c>
      <c r="W178" s="1873"/>
    </row>
    <row r="179" spans="1:23" s="1881" customFormat="1" ht="18.75">
      <c r="B179" s="1885" t="s">
        <v>671</v>
      </c>
      <c r="C179" s="1886"/>
      <c r="D179" s="1893"/>
      <c r="E179" s="36"/>
      <c r="F179" s="1899">
        <f>'APR''24'!F178</f>
        <v>10117</v>
      </c>
      <c r="G179" s="1899">
        <f>'APR''24'!G178</f>
        <v>621407.06000000029</v>
      </c>
      <c r="H179" s="1899">
        <f>'APR''24'!H178</f>
        <v>35514.650000000023</v>
      </c>
      <c r="I179" s="1900">
        <f>'APR''24'!I178</f>
        <v>506.47999999999973</v>
      </c>
      <c r="J179" s="1894"/>
      <c r="K179" s="1895"/>
      <c r="L179" s="1882"/>
      <c r="M179" s="1882"/>
      <c r="N179" s="1896"/>
      <c r="O179" s="1894"/>
      <c r="P179" s="1894"/>
      <c r="Q179" s="1894"/>
      <c r="R179" s="1894"/>
      <c r="S179" s="1894"/>
      <c r="T179" s="1894"/>
      <c r="U179" s="1894"/>
      <c r="V179" s="1379">
        <f>'APR''24'!V178</f>
        <v>4541101.95</v>
      </c>
      <c r="W179" s="36"/>
    </row>
    <row r="180" spans="1:23" s="1897" customFormat="1" ht="18.75">
      <c r="B180" s="1898"/>
      <c r="E180" s="1891"/>
      <c r="F180" s="1889"/>
      <c r="G180" s="1889"/>
      <c r="H180" s="1889"/>
      <c r="I180" s="1890"/>
      <c r="J180" s="1891"/>
      <c r="K180" s="1891"/>
      <c r="L180" s="1882"/>
      <c r="M180" s="1882"/>
      <c r="N180" s="1891"/>
      <c r="O180" s="1891"/>
      <c r="P180" s="1891"/>
      <c r="Q180" s="1891"/>
      <c r="R180" s="1891"/>
      <c r="S180" s="1891"/>
      <c r="T180" s="1891"/>
      <c r="U180" s="1891"/>
      <c r="V180" s="1892"/>
      <c r="W180" s="1891"/>
    </row>
    <row r="181" spans="1:23" s="1897" customFormat="1" ht="18.75">
      <c r="B181" s="1898"/>
      <c r="E181" s="1891"/>
      <c r="F181" s="1889"/>
      <c r="G181" s="1889"/>
      <c r="H181" s="1889"/>
      <c r="I181" s="1890"/>
      <c r="J181" s="1891"/>
      <c r="K181" s="1891"/>
      <c r="L181" s="1882"/>
      <c r="M181" s="1882"/>
      <c r="N181" s="1891"/>
      <c r="O181" s="1891"/>
      <c r="P181" s="1891"/>
      <c r="Q181" s="1891"/>
      <c r="R181" s="1891"/>
      <c r="S181" s="1891"/>
      <c r="T181" s="1891"/>
      <c r="U181" s="1891"/>
      <c r="V181" s="1892"/>
      <c r="W181" s="1891"/>
    </row>
    <row r="182" spans="1:23" s="1897" customFormat="1" ht="18.75">
      <c r="B182" s="1898"/>
      <c r="E182" s="1891"/>
      <c r="F182" s="1889"/>
      <c r="G182" s="1889"/>
      <c r="H182" s="1889"/>
      <c r="I182" s="1890"/>
      <c r="J182" s="1891"/>
      <c r="K182" s="1891"/>
      <c r="L182" s="1882"/>
      <c r="M182" s="1882"/>
      <c r="N182" s="1891"/>
      <c r="O182" s="1891"/>
      <c r="P182" s="1891"/>
      <c r="Q182" s="1891"/>
      <c r="R182" s="1891"/>
      <c r="S182" s="1891"/>
      <c r="T182" s="1891"/>
      <c r="U182" s="1891"/>
      <c r="V182" s="1892"/>
      <c r="W182" s="1891"/>
    </row>
    <row r="183" spans="1:23" s="1897" customFormat="1" ht="18.75">
      <c r="B183" s="1898"/>
      <c r="E183" s="1891"/>
      <c r="F183" s="1889"/>
      <c r="G183" s="1889"/>
      <c r="H183" s="1889"/>
      <c r="I183" s="1890"/>
      <c r="J183" s="1891"/>
      <c r="K183" s="1891"/>
      <c r="L183" s="1882"/>
      <c r="M183" s="1882"/>
      <c r="N183" s="1891"/>
      <c r="O183" s="1891"/>
      <c r="P183" s="1891"/>
      <c r="Q183" s="1891"/>
      <c r="R183" s="1891"/>
      <c r="S183" s="1891"/>
      <c r="T183" s="1891"/>
      <c r="U183" s="1891"/>
      <c r="V183" s="1892"/>
      <c r="W183" s="1891"/>
    </row>
  </sheetData>
  <autoFilter ref="B2:V179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Y552"/>
  <sheetViews>
    <sheetView topLeftCell="A236" workbookViewId="0">
      <selection activeCell="O253" sqref="O253"/>
    </sheetView>
  </sheetViews>
  <sheetFormatPr defaultRowHeight="15"/>
  <cols>
    <col min="1" max="1" width="6.140625" style="1840" bestFit="1" customWidth="1"/>
    <col min="2" max="2" width="9.28515625" style="1840" bestFit="1" customWidth="1"/>
    <col min="3" max="3" width="5.7109375" style="1840" customWidth="1"/>
    <col min="4" max="4" width="9" style="1840" bestFit="1" customWidth="1"/>
    <col min="5" max="5" width="12" style="1840" bestFit="1" customWidth="1"/>
    <col min="6" max="6" width="9.140625" style="1840"/>
    <col min="7" max="7" width="9.5703125" style="1848" bestFit="1" customWidth="1"/>
    <col min="8" max="8" width="7.7109375" style="1840" customWidth="1"/>
    <col min="9" max="9" width="7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2" width="9.140625" style="1840"/>
    <col min="23" max="23" width="13.140625" style="1840" bestFit="1" customWidth="1"/>
    <col min="24" max="24" width="9.140625" style="1914"/>
    <col min="25" max="25" width="10.7109375" style="1840" customWidth="1"/>
    <col min="26" max="16384" width="9.140625" style="1840"/>
  </cols>
  <sheetData>
    <row r="1" spans="1:25" s="57" customFormat="1" ht="21">
      <c r="A1" s="2820" t="s">
        <v>2204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  <c r="X1" s="1980"/>
    </row>
    <row r="2" spans="1:25" s="57" customFormat="1" ht="60">
      <c r="A2" s="1979" t="s">
        <v>1</v>
      </c>
      <c r="B2" s="1979" t="s">
        <v>2</v>
      </c>
      <c r="C2" s="1979" t="s">
        <v>28</v>
      </c>
      <c r="D2" s="1979" t="s">
        <v>4</v>
      </c>
      <c r="E2" s="1979" t="s">
        <v>5</v>
      </c>
      <c r="F2" s="1979" t="s">
        <v>6</v>
      </c>
      <c r="G2" s="1979" t="s">
        <v>7</v>
      </c>
      <c r="H2" s="1979" t="s">
        <v>8</v>
      </c>
      <c r="I2" s="1979" t="s">
        <v>9</v>
      </c>
      <c r="J2" s="1979" t="s">
        <v>10</v>
      </c>
      <c r="K2" s="1979" t="s">
        <v>11</v>
      </c>
      <c r="L2" s="2809" t="s">
        <v>419</v>
      </c>
      <c r="M2" s="2809"/>
      <c r="N2" s="1979" t="s">
        <v>12</v>
      </c>
      <c r="O2" s="1979" t="s">
        <v>13</v>
      </c>
      <c r="P2" s="1979" t="s">
        <v>14</v>
      </c>
      <c r="Q2" s="1979" t="s">
        <v>15</v>
      </c>
      <c r="R2" s="1979" t="s">
        <v>16</v>
      </c>
      <c r="S2" s="1979" t="s">
        <v>15</v>
      </c>
      <c r="T2" s="1979" t="s">
        <v>460</v>
      </c>
      <c r="U2" s="1979" t="s">
        <v>19</v>
      </c>
      <c r="V2" s="1979" t="s">
        <v>20</v>
      </c>
      <c r="W2" s="1979" t="s">
        <v>255</v>
      </c>
      <c r="X2" s="1980"/>
    </row>
    <row r="3" spans="1:25">
      <c r="A3" s="1185">
        <v>1</v>
      </c>
      <c r="B3" s="1185" t="s">
        <v>2205</v>
      </c>
      <c r="C3" s="1185">
        <v>1</v>
      </c>
      <c r="D3" s="1185">
        <v>148</v>
      </c>
      <c r="E3" s="1185">
        <v>162000105</v>
      </c>
      <c r="F3" s="1185">
        <v>55</v>
      </c>
      <c r="G3" s="1185">
        <v>3307.08</v>
      </c>
      <c r="H3" s="1185">
        <v>259.52</v>
      </c>
      <c r="I3" s="1185">
        <v>0</v>
      </c>
      <c r="J3" s="1185"/>
      <c r="K3" s="1185"/>
      <c r="L3" s="1185">
        <v>1</v>
      </c>
      <c r="M3" s="1185">
        <v>55</v>
      </c>
      <c r="N3" s="1185"/>
      <c r="O3" s="1185"/>
      <c r="P3" s="1185"/>
      <c r="Q3" s="1185"/>
      <c r="R3" s="1185"/>
      <c r="S3" s="1185"/>
      <c r="T3" s="1185"/>
      <c r="U3" s="1185">
        <f>O3*5%</f>
        <v>0</v>
      </c>
      <c r="V3" s="1185">
        <f>O3+U3</f>
        <v>0</v>
      </c>
      <c r="W3" s="1993" t="s">
        <v>258</v>
      </c>
      <c r="X3" s="1913"/>
      <c r="Y3" s="139"/>
    </row>
    <row r="4" spans="1:25">
      <c r="A4" s="1185">
        <v>2</v>
      </c>
      <c r="B4" s="1185" t="s">
        <v>2205</v>
      </c>
      <c r="C4" s="1185">
        <v>2</v>
      </c>
      <c r="D4" s="1185">
        <v>177</v>
      </c>
      <c r="E4" s="1185">
        <v>161007361</v>
      </c>
      <c r="F4" s="1185">
        <v>56</v>
      </c>
      <c r="G4" s="1185">
        <v>3370.26</v>
      </c>
      <c r="H4" s="1185">
        <v>265.52999999999997</v>
      </c>
      <c r="I4" s="1185">
        <v>1.39</v>
      </c>
      <c r="J4" s="1185"/>
      <c r="K4" s="1185"/>
      <c r="L4" s="1185">
        <v>1</v>
      </c>
      <c r="M4" s="1185">
        <v>55</v>
      </c>
      <c r="N4" s="1185"/>
      <c r="O4" s="1185"/>
      <c r="P4" s="1185"/>
      <c r="Q4" s="1185"/>
      <c r="R4" s="1185"/>
      <c r="S4" s="1185"/>
      <c r="T4" s="1185"/>
      <c r="U4" s="1185">
        <f t="shared" ref="U4:U67" si="0">O4*5%</f>
        <v>0</v>
      </c>
      <c r="V4" s="1185">
        <f t="shared" ref="V4:V67" si="1">O4+U4</f>
        <v>0</v>
      </c>
      <c r="W4" s="1185" t="s">
        <v>257</v>
      </c>
      <c r="X4" s="1989"/>
      <c r="Y4" s="1912"/>
    </row>
    <row r="5" spans="1:25">
      <c r="A5" s="1185">
        <v>3</v>
      </c>
      <c r="B5" s="1185" t="s">
        <v>2205</v>
      </c>
      <c r="C5" s="1185">
        <v>3</v>
      </c>
      <c r="D5" s="1185">
        <v>178</v>
      </c>
      <c r="E5" s="1185">
        <v>161007362</v>
      </c>
      <c r="F5" s="1185">
        <v>58</v>
      </c>
      <c r="G5" s="1185">
        <v>3465.06</v>
      </c>
      <c r="H5" s="1185">
        <v>293.74</v>
      </c>
      <c r="I5" s="1185">
        <v>0</v>
      </c>
      <c r="J5" s="1185"/>
      <c r="K5" s="1185"/>
      <c r="L5" s="1185">
        <v>2</v>
      </c>
      <c r="M5" s="1185">
        <v>0</v>
      </c>
      <c r="N5" s="1185"/>
      <c r="O5" s="1185"/>
      <c r="P5" s="1185"/>
      <c r="Q5" s="1185"/>
      <c r="R5" s="1185"/>
      <c r="S5" s="1185"/>
      <c r="T5" s="1185"/>
      <c r="U5" s="1185">
        <f t="shared" si="0"/>
        <v>0</v>
      </c>
      <c r="V5" s="1185">
        <f t="shared" si="1"/>
        <v>0</v>
      </c>
      <c r="W5" s="1185" t="s">
        <v>257</v>
      </c>
      <c r="X5" s="1913"/>
      <c r="Y5" s="1912"/>
    </row>
    <row r="6" spans="1:25">
      <c r="A6" s="1185">
        <v>4</v>
      </c>
      <c r="B6" s="1185" t="s">
        <v>2205</v>
      </c>
      <c r="C6" s="1185">
        <v>4</v>
      </c>
      <c r="D6" s="1185">
        <v>179</v>
      </c>
      <c r="E6" s="1185">
        <v>161007363</v>
      </c>
      <c r="F6" s="1185">
        <v>58</v>
      </c>
      <c r="G6" s="1185">
        <v>3544.67</v>
      </c>
      <c r="H6" s="1185">
        <v>213.13</v>
      </c>
      <c r="I6" s="1185">
        <v>1.8</v>
      </c>
      <c r="J6" s="1185"/>
      <c r="K6" s="1185"/>
      <c r="L6" s="1185">
        <v>2</v>
      </c>
      <c r="M6" s="1185">
        <v>10</v>
      </c>
      <c r="N6" s="1185"/>
      <c r="O6" s="1185"/>
      <c r="P6" s="1185"/>
      <c r="Q6" s="1185"/>
      <c r="R6" s="1185"/>
      <c r="S6" s="1185"/>
      <c r="T6" s="1185"/>
      <c r="U6" s="1185">
        <f t="shared" si="0"/>
        <v>0</v>
      </c>
      <c r="V6" s="1185">
        <f t="shared" si="1"/>
        <v>0</v>
      </c>
      <c r="W6" s="1185" t="s">
        <v>257</v>
      </c>
      <c r="X6" s="1913"/>
    </row>
    <row r="7" spans="1:25">
      <c r="A7" s="1185">
        <v>5</v>
      </c>
      <c r="B7" s="1185" t="s">
        <v>2205</v>
      </c>
      <c r="C7" s="1185">
        <v>5</v>
      </c>
      <c r="D7" s="1185">
        <v>180</v>
      </c>
      <c r="E7" s="1185">
        <v>161007364</v>
      </c>
      <c r="F7" s="1185">
        <v>56</v>
      </c>
      <c r="G7" s="1185">
        <v>3463.28</v>
      </c>
      <c r="H7" s="1185">
        <v>165.71</v>
      </c>
      <c r="I7" s="1185">
        <v>0.19</v>
      </c>
      <c r="J7" s="1185"/>
      <c r="K7" s="1185"/>
      <c r="L7" s="1185">
        <v>2</v>
      </c>
      <c r="M7" s="1185">
        <v>30</v>
      </c>
      <c r="N7" s="1185"/>
      <c r="O7" s="1185"/>
      <c r="P7" s="1185"/>
      <c r="Q7" s="1185"/>
      <c r="R7" s="1185"/>
      <c r="S7" s="1185"/>
      <c r="T7" s="1185"/>
      <c r="U7" s="1185">
        <f t="shared" si="0"/>
        <v>0</v>
      </c>
      <c r="V7" s="1185">
        <f t="shared" si="1"/>
        <v>0</v>
      </c>
      <c r="W7" s="1185" t="s">
        <v>257</v>
      </c>
    </row>
    <row r="8" spans="1:25" s="2085" customFormat="1">
      <c r="A8" s="2083">
        <v>6</v>
      </c>
      <c r="B8" s="2083" t="s">
        <v>2205</v>
      </c>
      <c r="C8" s="2083">
        <v>6</v>
      </c>
      <c r="D8" s="2083">
        <v>181</v>
      </c>
      <c r="E8" s="2083">
        <v>161007365</v>
      </c>
      <c r="F8" s="2083">
        <v>57</v>
      </c>
      <c r="G8" s="2083">
        <v>3530.65</v>
      </c>
      <c r="H8" s="2083">
        <v>169.75</v>
      </c>
      <c r="I8" s="2083">
        <v>3.6</v>
      </c>
      <c r="J8" s="2083"/>
      <c r="K8" s="2083"/>
      <c r="L8" s="2083">
        <v>2</v>
      </c>
      <c r="M8" s="2083">
        <v>10</v>
      </c>
      <c r="N8" s="2083"/>
      <c r="O8" s="2083">
        <v>23990</v>
      </c>
      <c r="P8" s="2083"/>
      <c r="Q8" s="2083"/>
      <c r="R8" s="2083"/>
      <c r="S8" s="2083"/>
      <c r="T8" s="2083"/>
      <c r="U8" s="2083">
        <f t="shared" si="0"/>
        <v>1199.5</v>
      </c>
      <c r="V8" s="2083">
        <f t="shared" si="1"/>
        <v>25189.5</v>
      </c>
      <c r="W8" s="2083" t="s">
        <v>257</v>
      </c>
      <c r="X8" s="2084" t="s">
        <v>690</v>
      </c>
    </row>
    <row r="9" spans="1:25">
      <c r="A9" s="1185">
        <v>7</v>
      </c>
      <c r="B9" s="1185" t="s">
        <v>2205</v>
      </c>
      <c r="C9" s="1185">
        <v>7</v>
      </c>
      <c r="D9" s="1185">
        <v>182</v>
      </c>
      <c r="E9" s="1185">
        <v>161007366</v>
      </c>
      <c r="F9" s="1185">
        <v>57</v>
      </c>
      <c r="G9" s="1185">
        <v>3473.87</v>
      </c>
      <c r="H9" s="1185">
        <v>219.93</v>
      </c>
      <c r="I9" s="1185">
        <v>0</v>
      </c>
      <c r="J9" s="1185"/>
      <c r="K9" s="1185"/>
      <c r="L9" s="1185">
        <v>2</v>
      </c>
      <c r="M9" s="1185">
        <v>0</v>
      </c>
      <c r="N9" s="1185"/>
      <c r="O9" s="1185"/>
      <c r="P9" s="1185"/>
      <c r="Q9" s="1185"/>
      <c r="R9" s="1185"/>
      <c r="S9" s="1185"/>
      <c r="T9" s="1185"/>
      <c r="U9" s="1185">
        <f t="shared" si="0"/>
        <v>0</v>
      </c>
      <c r="V9" s="1185">
        <f t="shared" si="1"/>
        <v>0</v>
      </c>
      <c r="W9" s="1185" t="s">
        <v>257</v>
      </c>
    </row>
    <row r="10" spans="1:25">
      <c r="A10" s="1185">
        <v>8</v>
      </c>
      <c r="B10" s="1185" t="s">
        <v>2205</v>
      </c>
      <c r="C10" s="1185">
        <v>8</v>
      </c>
      <c r="D10" s="1185">
        <v>183</v>
      </c>
      <c r="E10" s="1185">
        <v>161007367</v>
      </c>
      <c r="F10" s="1185">
        <v>59</v>
      </c>
      <c r="G10" s="1185">
        <v>3831.9</v>
      </c>
      <c r="H10" s="1185">
        <v>265</v>
      </c>
      <c r="I10" s="1185">
        <v>1.6</v>
      </c>
      <c r="J10" s="1185"/>
      <c r="K10" s="1185"/>
      <c r="L10" s="1185">
        <v>2</v>
      </c>
      <c r="M10" s="1185">
        <v>35</v>
      </c>
      <c r="N10" s="1185"/>
      <c r="O10" s="1185"/>
      <c r="P10" s="1185"/>
      <c r="Q10" s="1185"/>
      <c r="R10" s="1185"/>
      <c r="S10" s="1185"/>
      <c r="T10" s="1185"/>
      <c r="U10" s="1185">
        <f t="shared" si="0"/>
        <v>0</v>
      </c>
      <c r="V10" s="1185">
        <f t="shared" si="1"/>
        <v>0</v>
      </c>
      <c r="W10" s="1185" t="s">
        <v>257</v>
      </c>
      <c r="X10" s="2004" t="s">
        <v>247</v>
      </c>
    </row>
    <row r="11" spans="1:25" s="2085" customFormat="1">
      <c r="A11" s="2083">
        <v>9</v>
      </c>
      <c r="B11" s="2083" t="s">
        <v>2207</v>
      </c>
      <c r="C11" s="2083">
        <v>9</v>
      </c>
      <c r="D11" s="2083">
        <v>184</v>
      </c>
      <c r="E11" s="2083">
        <v>161007368</v>
      </c>
      <c r="F11" s="2083">
        <v>59</v>
      </c>
      <c r="G11" s="2083">
        <v>3585.65</v>
      </c>
      <c r="H11" s="2083">
        <v>242.94</v>
      </c>
      <c r="I11" s="2083">
        <v>2.98</v>
      </c>
      <c r="J11" s="2083"/>
      <c r="K11" s="2083"/>
      <c r="L11" s="2083">
        <v>2</v>
      </c>
      <c r="M11" s="2083">
        <v>25</v>
      </c>
      <c r="N11" s="2083"/>
      <c r="O11" s="2083">
        <v>24290</v>
      </c>
      <c r="P11" s="2083"/>
      <c r="Q11" s="2083"/>
      <c r="R11" s="2083"/>
      <c r="S11" s="2083"/>
      <c r="T11" s="2083"/>
      <c r="U11" s="2083">
        <f t="shared" si="0"/>
        <v>1214.5</v>
      </c>
      <c r="V11" s="2083">
        <f t="shared" si="1"/>
        <v>25504.5</v>
      </c>
      <c r="W11" s="2083" t="s">
        <v>257</v>
      </c>
      <c r="X11" s="2086" t="s">
        <v>690</v>
      </c>
    </row>
    <row r="12" spans="1:25">
      <c r="A12" s="1185">
        <v>10</v>
      </c>
      <c r="B12" s="1185" t="s">
        <v>2207</v>
      </c>
      <c r="C12" s="1185">
        <v>10</v>
      </c>
      <c r="D12" s="1185">
        <v>185</v>
      </c>
      <c r="E12" s="1185">
        <v>161007369</v>
      </c>
      <c r="F12" s="1185">
        <v>55</v>
      </c>
      <c r="G12" s="1721">
        <v>3321.48</v>
      </c>
      <c r="H12" s="1185">
        <v>245.12</v>
      </c>
      <c r="I12" s="1185">
        <v>0</v>
      </c>
      <c r="J12" s="1185"/>
      <c r="K12" s="1185"/>
      <c r="L12" s="1185">
        <v>2</v>
      </c>
      <c r="M12" s="1185">
        <v>30</v>
      </c>
      <c r="N12" s="1185"/>
      <c r="O12" s="1185"/>
      <c r="P12" s="1185"/>
      <c r="Q12" s="1185"/>
      <c r="R12" s="1185"/>
      <c r="S12" s="1185"/>
      <c r="T12" s="1185"/>
      <c r="U12" s="1185">
        <f t="shared" si="0"/>
        <v>0</v>
      </c>
      <c r="V12" s="1185">
        <f t="shared" si="1"/>
        <v>0</v>
      </c>
      <c r="W12" s="1185" t="s">
        <v>257</v>
      </c>
    </row>
    <row r="13" spans="1:25">
      <c r="A13" s="1185">
        <v>11</v>
      </c>
      <c r="B13" s="1185" t="s">
        <v>2207</v>
      </c>
      <c r="C13" s="1185">
        <v>11</v>
      </c>
      <c r="D13" s="1185">
        <v>187</v>
      </c>
      <c r="E13" s="1185">
        <v>161007370</v>
      </c>
      <c r="F13" s="1185">
        <v>55</v>
      </c>
      <c r="G13" s="1185">
        <v>3373.47</v>
      </c>
      <c r="H13" s="1185">
        <v>195.93</v>
      </c>
      <c r="I13" s="1185">
        <v>0</v>
      </c>
      <c r="J13" s="1185"/>
      <c r="K13" s="1185"/>
      <c r="L13" s="1185">
        <v>2</v>
      </c>
      <c r="M13" s="1185">
        <v>15</v>
      </c>
      <c r="N13" s="1185"/>
      <c r="O13" s="1185"/>
      <c r="P13" s="1185"/>
      <c r="Q13" s="1185"/>
      <c r="R13" s="1185"/>
      <c r="S13" s="1185"/>
      <c r="T13" s="1185"/>
      <c r="U13" s="1185">
        <f t="shared" si="0"/>
        <v>0</v>
      </c>
      <c r="V13" s="1185">
        <f t="shared" si="1"/>
        <v>0</v>
      </c>
      <c r="W13" s="1185" t="s">
        <v>257</v>
      </c>
    </row>
    <row r="14" spans="1:25">
      <c r="A14" s="1185">
        <v>12</v>
      </c>
      <c r="B14" s="1185" t="s">
        <v>2207</v>
      </c>
      <c r="C14" s="1185">
        <v>12</v>
      </c>
      <c r="D14" s="1185">
        <v>188</v>
      </c>
      <c r="E14" s="1185">
        <v>161007371</v>
      </c>
      <c r="F14" s="1185">
        <v>59</v>
      </c>
      <c r="G14" s="1185">
        <v>3655.25</v>
      </c>
      <c r="H14" s="1185">
        <v>169.74</v>
      </c>
      <c r="I14" s="1185">
        <v>1.19</v>
      </c>
      <c r="J14" s="1185"/>
      <c r="K14" s="1185"/>
      <c r="L14" s="1185">
        <v>1</v>
      </c>
      <c r="M14" s="1185">
        <v>45</v>
      </c>
      <c r="N14" s="1185"/>
      <c r="O14" s="1185"/>
      <c r="P14" s="1185"/>
      <c r="Q14" s="1185"/>
      <c r="R14" s="1185"/>
      <c r="S14" s="1185"/>
      <c r="T14" s="1185"/>
      <c r="U14" s="1185">
        <f t="shared" si="0"/>
        <v>0</v>
      </c>
      <c r="V14" s="1185">
        <f t="shared" si="1"/>
        <v>0</v>
      </c>
      <c r="W14" s="1185" t="s">
        <v>257</v>
      </c>
    </row>
    <row r="15" spans="1:25" s="2085" customFormat="1">
      <c r="A15" s="2083">
        <v>13</v>
      </c>
      <c r="B15" s="2083" t="s">
        <v>2207</v>
      </c>
      <c r="C15" s="2083">
        <v>13</v>
      </c>
      <c r="D15" s="2083">
        <v>189</v>
      </c>
      <c r="E15" s="2083">
        <v>161007372</v>
      </c>
      <c r="F15" s="2083">
        <v>47</v>
      </c>
      <c r="G15" s="2083">
        <v>3116.15</v>
      </c>
      <c r="H15" s="2083">
        <v>101.05</v>
      </c>
      <c r="I15" s="2083">
        <v>19.2</v>
      </c>
      <c r="J15" s="2083"/>
      <c r="K15" s="2083"/>
      <c r="L15" s="2083">
        <v>2</v>
      </c>
      <c r="M15" s="2083">
        <v>25</v>
      </c>
      <c r="N15" s="2083"/>
      <c r="O15" s="2083">
        <v>44680</v>
      </c>
      <c r="P15" s="2083"/>
      <c r="Q15" s="2083"/>
      <c r="R15" s="2083"/>
      <c r="S15" s="2083"/>
      <c r="T15" s="2083"/>
      <c r="U15" s="2083">
        <f t="shared" si="0"/>
        <v>2234</v>
      </c>
      <c r="V15" s="2083">
        <f t="shared" si="1"/>
        <v>46914</v>
      </c>
      <c r="W15" s="2083" t="s">
        <v>257</v>
      </c>
      <c r="X15" s="2086" t="s">
        <v>2230</v>
      </c>
    </row>
    <row r="16" spans="1:25" s="1919" customFormat="1">
      <c r="A16" s="1721">
        <v>14</v>
      </c>
      <c r="B16" s="1721" t="s">
        <v>2207</v>
      </c>
      <c r="C16" s="1721">
        <v>14</v>
      </c>
      <c r="D16" s="1721">
        <v>190</v>
      </c>
      <c r="E16" s="1721">
        <v>161007379</v>
      </c>
      <c r="F16" s="1721">
        <v>57</v>
      </c>
      <c r="G16" s="1721">
        <v>3513.04</v>
      </c>
      <c r="H16" s="1721">
        <v>193.1</v>
      </c>
      <c r="I16" s="1721">
        <v>6.74</v>
      </c>
      <c r="J16" s="1721"/>
      <c r="K16" s="1721"/>
      <c r="L16" s="1721">
        <v>2</v>
      </c>
      <c r="M16" s="1721">
        <v>0</v>
      </c>
      <c r="N16" s="1721"/>
      <c r="O16" s="1721"/>
      <c r="P16" s="1721"/>
      <c r="Q16" s="1721"/>
      <c r="R16" s="1721"/>
      <c r="S16" s="1721"/>
      <c r="T16" s="1721"/>
      <c r="U16" s="1185">
        <f t="shared" si="0"/>
        <v>0</v>
      </c>
      <c r="V16" s="1185">
        <f t="shared" si="1"/>
        <v>0</v>
      </c>
      <c r="W16" s="1721" t="s">
        <v>257</v>
      </c>
      <c r="X16" s="1915" t="s">
        <v>2208</v>
      </c>
    </row>
    <row r="17" spans="1:24" s="2085" customFormat="1">
      <c r="A17" s="2083">
        <v>15</v>
      </c>
      <c r="B17" s="2083" t="s">
        <v>2207</v>
      </c>
      <c r="C17" s="2083">
        <v>15</v>
      </c>
      <c r="D17" s="2083">
        <v>191</v>
      </c>
      <c r="E17" s="2083">
        <v>161007374</v>
      </c>
      <c r="F17" s="2083">
        <v>55</v>
      </c>
      <c r="G17" s="2083">
        <v>3390.09</v>
      </c>
      <c r="H17" s="2083">
        <v>181.85</v>
      </c>
      <c r="I17" s="2083">
        <v>11.14</v>
      </c>
      <c r="J17" s="2083"/>
      <c r="K17" s="2083"/>
      <c r="L17" s="2083">
        <v>2</v>
      </c>
      <c r="M17" s="2083">
        <v>15</v>
      </c>
      <c r="N17" s="2083"/>
      <c r="O17" s="2083">
        <v>23690</v>
      </c>
      <c r="P17" s="2083"/>
      <c r="Q17" s="2083"/>
      <c r="R17" s="2083"/>
      <c r="S17" s="2083"/>
      <c r="T17" s="2083"/>
      <c r="U17" s="2083">
        <f t="shared" si="0"/>
        <v>1184.5</v>
      </c>
      <c r="V17" s="2083">
        <f t="shared" si="1"/>
        <v>24874.5</v>
      </c>
      <c r="W17" s="2083" t="s">
        <v>257</v>
      </c>
      <c r="X17" s="2086" t="s">
        <v>2231</v>
      </c>
    </row>
    <row r="18" spans="1:24">
      <c r="A18" s="1185">
        <v>16</v>
      </c>
      <c r="B18" s="1185" t="s">
        <v>2207</v>
      </c>
      <c r="C18" s="1185">
        <v>16</v>
      </c>
      <c r="D18" s="1185">
        <v>192</v>
      </c>
      <c r="E18" s="1185">
        <v>161007373</v>
      </c>
      <c r="F18" s="1185">
        <v>56</v>
      </c>
      <c r="G18" s="1185">
        <v>3418.26</v>
      </c>
      <c r="H18" s="1185">
        <v>216.33</v>
      </c>
      <c r="I18" s="1185">
        <v>0.19</v>
      </c>
      <c r="J18" s="1185"/>
      <c r="K18" s="1185"/>
      <c r="L18" s="1185">
        <v>1</v>
      </c>
      <c r="M18" s="1185">
        <v>25</v>
      </c>
      <c r="N18" s="1185"/>
      <c r="O18" s="1185"/>
      <c r="P18" s="1185"/>
      <c r="Q18" s="1185"/>
      <c r="R18" s="1185"/>
      <c r="S18" s="1185"/>
      <c r="T18" s="1185"/>
      <c r="U18" s="1185">
        <f t="shared" si="0"/>
        <v>0</v>
      </c>
      <c r="V18" s="1185">
        <f t="shared" si="1"/>
        <v>0</v>
      </c>
      <c r="W18" s="1185" t="s">
        <v>257</v>
      </c>
      <c r="X18" s="1985"/>
    </row>
    <row r="19" spans="1:24">
      <c r="A19" s="1185">
        <v>17</v>
      </c>
      <c r="B19" s="1185" t="s">
        <v>2209</v>
      </c>
      <c r="C19" s="1185">
        <v>17</v>
      </c>
      <c r="D19" s="1185">
        <v>193</v>
      </c>
      <c r="E19" s="1185">
        <v>161007375</v>
      </c>
      <c r="F19" s="1185">
        <v>59</v>
      </c>
      <c r="G19" s="1185">
        <v>3460.85</v>
      </c>
      <c r="H19" s="1185">
        <v>363.14</v>
      </c>
      <c r="I19" s="1185">
        <v>0.19</v>
      </c>
      <c r="J19" s="1185"/>
      <c r="K19" s="1185"/>
      <c r="L19" s="1185">
        <v>1</v>
      </c>
      <c r="M19" s="1185">
        <v>55</v>
      </c>
      <c r="N19" s="1185"/>
      <c r="O19" s="1185"/>
      <c r="P19" s="1185"/>
      <c r="Q19" s="1185"/>
      <c r="R19" s="1185"/>
      <c r="S19" s="1185"/>
      <c r="T19" s="1185"/>
      <c r="U19" s="1185">
        <f t="shared" si="0"/>
        <v>0</v>
      </c>
      <c r="V19" s="1185">
        <f t="shared" si="1"/>
        <v>0</v>
      </c>
      <c r="W19" s="1185" t="s">
        <v>257</v>
      </c>
      <c r="X19" s="1985"/>
    </row>
    <row r="20" spans="1:24" s="2085" customFormat="1">
      <c r="A20" s="2083">
        <v>18</v>
      </c>
      <c r="B20" s="2083" t="s">
        <v>2209</v>
      </c>
      <c r="C20" s="2083">
        <v>18</v>
      </c>
      <c r="D20" s="2083">
        <v>194</v>
      </c>
      <c r="E20" s="2083">
        <v>161007376</v>
      </c>
      <c r="F20" s="2083">
        <v>56</v>
      </c>
      <c r="G20" s="2083">
        <v>3421.68</v>
      </c>
      <c r="H20" s="2083">
        <v>212.11</v>
      </c>
      <c r="I20" s="2083">
        <v>3.18</v>
      </c>
      <c r="J20" s="2083"/>
      <c r="K20" s="2083"/>
      <c r="L20" s="2083">
        <v>2</v>
      </c>
      <c r="M20" s="2083">
        <v>35</v>
      </c>
      <c r="N20" s="2083"/>
      <c r="O20" s="2083">
        <v>23840</v>
      </c>
      <c r="P20" s="2083"/>
      <c r="Q20" s="2083"/>
      <c r="R20" s="2083"/>
      <c r="S20" s="2083"/>
      <c r="T20" s="2083"/>
      <c r="U20" s="2083">
        <f t="shared" si="0"/>
        <v>1192</v>
      </c>
      <c r="V20" s="2083">
        <f t="shared" si="1"/>
        <v>25032</v>
      </c>
      <c r="W20" s="2083" t="s">
        <v>257</v>
      </c>
      <c r="X20" s="2086" t="s">
        <v>690</v>
      </c>
    </row>
    <row r="21" spans="1:24" s="2085" customFormat="1">
      <c r="A21" s="2083">
        <v>19</v>
      </c>
      <c r="B21" s="2083" t="s">
        <v>2209</v>
      </c>
      <c r="C21" s="2083">
        <v>19</v>
      </c>
      <c r="D21" s="2083">
        <v>196</v>
      </c>
      <c r="E21" s="2083">
        <v>161007378</v>
      </c>
      <c r="F21" s="2083">
        <v>59</v>
      </c>
      <c r="G21" s="2083">
        <v>3627.07</v>
      </c>
      <c r="H21" s="2083">
        <v>202.68</v>
      </c>
      <c r="I21" s="2083">
        <v>12.93</v>
      </c>
      <c r="J21" s="2083"/>
      <c r="K21" s="2083"/>
      <c r="L21" s="2083">
        <v>1</v>
      </c>
      <c r="M21" s="2083">
        <v>55</v>
      </c>
      <c r="N21" s="2083"/>
      <c r="O21" s="2083">
        <v>24290</v>
      </c>
      <c r="P21" s="2083"/>
      <c r="Q21" s="2083"/>
      <c r="R21" s="2083"/>
      <c r="S21" s="2083"/>
      <c r="T21" s="2083"/>
      <c r="U21" s="2083">
        <f t="shared" si="0"/>
        <v>1214.5</v>
      </c>
      <c r="V21" s="2083">
        <f t="shared" si="1"/>
        <v>25504.5</v>
      </c>
      <c r="W21" s="2083" t="s">
        <v>257</v>
      </c>
      <c r="X21" s="2086" t="s">
        <v>690</v>
      </c>
    </row>
    <row r="22" spans="1:24">
      <c r="A22" s="1185">
        <v>20</v>
      </c>
      <c r="B22" s="1185" t="s">
        <v>2209</v>
      </c>
      <c r="C22" s="1185">
        <v>20</v>
      </c>
      <c r="D22" s="1185">
        <v>197</v>
      </c>
      <c r="E22" s="1185">
        <v>161007377</v>
      </c>
      <c r="F22" s="1185">
        <v>57</v>
      </c>
      <c r="G22" s="1185">
        <v>3418.85</v>
      </c>
      <c r="H22" s="1185">
        <v>280.55</v>
      </c>
      <c r="I22" s="1185">
        <v>0</v>
      </c>
      <c r="J22" s="1185"/>
      <c r="K22" s="1185"/>
      <c r="L22" s="1185">
        <v>2</v>
      </c>
      <c r="M22" s="1185">
        <v>5</v>
      </c>
      <c r="N22" s="1185"/>
      <c r="O22" s="1185"/>
      <c r="P22" s="1185"/>
      <c r="Q22" s="1185"/>
      <c r="R22" s="1185"/>
      <c r="S22" s="1185"/>
      <c r="T22" s="1185"/>
      <c r="U22" s="1185">
        <f t="shared" si="0"/>
        <v>0</v>
      </c>
      <c r="V22" s="1185">
        <f t="shared" si="1"/>
        <v>0</v>
      </c>
      <c r="W22" s="1185" t="s">
        <v>257</v>
      </c>
      <c r="X22" s="1985"/>
    </row>
    <row r="23" spans="1:24">
      <c r="A23" s="1185">
        <v>21</v>
      </c>
      <c r="B23" s="1185" t="s">
        <v>2209</v>
      </c>
      <c r="C23" s="1185">
        <v>21</v>
      </c>
      <c r="D23" s="1185">
        <v>198</v>
      </c>
      <c r="E23" s="1185">
        <v>161007382</v>
      </c>
      <c r="F23" s="1185">
        <v>54</v>
      </c>
      <c r="G23" s="1185">
        <v>3168.49</v>
      </c>
      <c r="H23" s="1185">
        <v>336.16</v>
      </c>
      <c r="I23" s="1185">
        <v>0</v>
      </c>
      <c r="J23" s="1185"/>
      <c r="K23" s="1185"/>
      <c r="L23" s="1185">
        <v>2</v>
      </c>
      <c r="M23" s="1185">
        <v>5</v>
      </c>
      <c r="N23" s="1185"/>
      <c r="O23" s="1185"/>
      <c r="P23" s="1185"/>
      <c r="Q23" s="1185"/>
      <c r="R23" s="1185"/>
      <c r="S23" s="1185"/>
      <c r="T23" s="1185"/>
      <c r="U23" s="1185">
        <f t="shared" si="0"/>
        <v>0</v>
      </c>
      <c r="V23" s="1185">
        <f t="shared" si="1"/>
        <v>0</v>
      </c>
      <c r="W23" s="1185" t="s">
        <v>257</v>
      </c>
      <c r="X23" s="1985"/>
    </row>
    <row r="24" spans="1:24">
      <c r="A24" s="1185">
        <v>22</v>
      </c>
      <c r="B24" s="1185" t="s">
        <v>2209</v>
      </c>
      <c r="C24" s="1185">
        <v>22</v>
      </c>
      <c r="D24" s="1185">
        <v>199</v>
      </c>
      <c r="E24" s="1185">
        <v>161007380</v>
      </c>
      <c r="F24" s="1185">
        <v>57</v>
      </c>
      <c r="G24" s="1185">
        <v>3431.08</v>
      </c>
      <c r="H24" s="1185">
        <v>259.92</v>
      </c>
      <c r="I24" s="1185">
        <v>0</v>
      </c>
      <c r="J24" s="1185"/>
      <c r="K24" s="1185"/>
      <c r="L24" s="1185">
        <v>2</v>
      </c>
      <c r="M24" s="1185">
        <v>20</v>
      </c>
      <c r="N24" s="1185"/>
      <c r="O24" s="1185"/>
      <c r="P24" s="1185"/>
      <c r="Q24" s="1185"/>
      <c r="R24" s="1185"/>
      <c r="S24" s="1185"/>
      <c r="T24" s="1185"/>
      <c r="U24" s="1185">
        <f t="shared" si="0"/>
        <v>0</v>
      </c>
      <c r="V24" s="1185">
        <f t="shared" si="1"/>
        <v>0</v>
      </c>
      <c r="W24" s="1185" t="s">
        <v>257</v>
      </c>
      <c r="X24" s="1985"/>
    </row>
    <row r="25" spans="1:24" s="2085" customFormat="1">
      <c r="A25" s="2083">
        <v>23</v>
      </c>
      <c r="B25" s="2083" t="s">
        <v>2209</v>
      </c>
      <c r="C25" s="2083">
        <v>23</v>
      </c>
      <c r="D25" s="2083">
        <v>200</v>
      </c>
      <c r="E25" s="2083">
        <v>161007381</v>
      </c>
      <c r="F25" s="2083">
        <v>57</v>
      </c>
      <c r="G25" s="2083">
        <v>3737.7</v>
      </c>
      <c r="H25" s="2083">
        <v>227</v>
      </c>
      <c r="I25" s="2083">
        <v>5.8</v>
      </c>
      <c r="J25" s="2083"/>
      <c r="K25" s="2083"/>
      <c r="L25" s="2083">
        <v>1</v>
      </c>
      <c r="M25" s="2083">
        <v>20</v>
      </c>
      <c r="N25" s="2083"/>
      <c r="O25" s="2083">
        <v>23990</v>
      </c>
      <c r="P25" s="2083"/>
      <c r="Q25" s="2083"/>
      <c r="R25" s="2083"/>
      <c r="S25" s="2083"/>
      <c r="T25" s="2083"/>
      <c r="U25" s="2083">
        <f t="shared" si="0"/>
        <v>1199.5</v>
      </c>
      <c r="V25" s="2083">
        <f t="shared" si="1"/>
        <v>25189.5</v>
      </c>
      <c r="W25" s="2083" t="s">
        <v>257</v>
      </c>
      <c r="X25" s="2086" t="s">
        <v>690</v>
      </c>
    </row>
    <row r="26" spans="1:24">
      <c r="A26" s="1185">
        <v>24</v>
      </c>
      <c r="B26" s="1185" t="s">
        <v>2210</v>
      </c>
      <c r="C26" s="1185">
        <v>24</v>
      </c>
      <c r="D26" s="1185">
        <v>201</v>
      </c>
      <c r="E26" s="1185">
        <v>161007383</v>
      </c>
      <c r="F26" s="1185">
        <v>59</v>
      </c>
      <c r="G26" s="1185">
        <v>3529.05</v>
      </c>
      <c r="H26" s="1185">
        <v>297.14999999999998</v>
      </c>
      <c r="I26" s="1185">
        <v>2.4</v>
      </c>
      <c r="J26" s="1185"/>
      <c r="K26" s="1185"/>
      <c r="L26" s="1185">
        <v>2</v>
      </c>
      <c r="M26" s="1185">
        <v>30</v>
      </c>
      <c r="N26" s="1185"/>
      <c r="O26" s="1185"/>
      <c r="P26" s="1185"/>
      <c r="Q26" s="1185"/>
      <c r="R26" s="1185"/>
      <c r="S26" s="1185"/>
      <c r="T26" s="1185"/>
      <c r="U26" s="1185">
        <f t="shared" si="0"/>
        <v>0</v>
      </c>
      <c r="V26" s="1185">
        <f t="shared" si="1"/>
        <v>0</v>
      </c>
      <c r="W26" s="1185" t="s">
        <v>257</v>
      </c>
      <c r="X26" s="1985"/>
    </row>
    <row r="27" spans="1:24" s="2085" customFormat="1">
      <c r="A27" s="2083">
        <v>25</v>
      </c>
      <c r="B27" s="2083" t="s">
        <v>2210</v>
      </c>
      <c r="C27" s="2083">
        <v>25</v>
      </c>
      <c r="D27" s="2083">
        <v>202</v>
      </c>
      <c r="E27" s="2083">
        <v>161007384</v>
      </c>
      <c r="F27" s="2083">
        <v>58</v>
      </c>
      <c r="G27" s="2083">
        <v>3508.48</v>
      </c>
      <c r="H27" s="2083">
        <v>249.31</v>
      </c>
      <c r="I27" s="2083">
        <v>1.79</v>
      </c>
      <c r="J27" s="2083"/>
      <c r="K27" s="2083"/>
      <c r="L27" s="2083">
        <v>2</v>
      </c>
      <c r="M27" s="2083">
        <v>15</v>
      </c>
      <c r="N27" s="2083"/>
      <c r="O27" s="2083">
        <v>24140</v>
      </c>
      <c r="P27" s="2083"/>
      <c r="Q27" s="2083"/>
      <c r="R27" s="2083"/>
      <c r="S27" s="2083"/>
      <c r="T27" s="2083"/>
      <c r="U27" s="2083">
        <f t="shared" si="0"/>
        <v>1207</v>
      </c>
      <c r="V27" s="2083">
        <f t="shared" si="1"/>
        <v>25347</v>
      </c>
      <c r="W27" s="2083" t="s">
        <v>257</v>
      </c>
      <c r="X27" s="2097" t="s">
        <v>690</v>
      </c>
    </row>
    <row r="28" spans="1:24">
      <c r="A28" s="1185">
        <v>26</v>
      </c>
      <c r="B28" s="1185" t="s">
        <v>2210</v>
      </c>
      <c r="C28" s="1185">
        <v>26</v>
      </c>
      <c r="D28" s="1185">
        <v>203</v>
      </c>
      <c r="E28" s="1185">
        <v>161007385</v>
      </c>
      <c r="F28" s="1185">
        <v>59</v>
      </c>
      <c r="G28" s="1185">
        <v>3527.44</v>
      </c>
      <c r="H28" s="1185">
        <v>299.16000000000003</v>
      </c>
      <c r="I28" s="1185">
        <v>0</v>
      </c>
      <c r="J28" s="1185"/>
      <c r="K28" s="1185"/>
      <c r="L28" s="1185">
        <v>1</v>
      </c>
      <c r="M28" s="1185">
        <v>50</v>
      </c>
      <c r="N28" s="1185"/>
      <c r="O28" s="1185"/>
      <c r="P28" s="1185"/>
      <c r="Q28" s="1185"/>
      <c r="R28" s="1185"/>
      <c r="S28" s="1185"/>
      <c r="T28" s="1185"/>
      <c r="U28" s="1185">
        <f t="shared" si="0"/>
        <v>0</v>
      </c>
      <c r="V28" s="1185">
        <f t="shared" si="1"/>
        <v>0</v>
      </c>
      <c r="W28" s="1185" t="s">
        <v>257</v>
      </c>
      <c r="X28" s="1985"/>
    </row>
    <row r="29" spans="1:24">
      <c r="A29" s="1185">
        <v>27</v>
      </c>
      <c r="B29" s="1185" t="s">
        <v>2210</v>
      </c>
      <c r="C29" s="1185">
        <v>27</v>
      </c>
      <c r="D29" s="1185">
        <v>204</v>
      </c>
      <c r="E29" s="1185">
        <v>161007386</v>
      </c>
      <c r="F29" s="1185">
        <v>56</v>
      </c>
      <c r="G29" s="1185">
        <v>3376.46</v>
      </c>
      <c r="H29" s="1185">
        <v>261.14</v>
      </c>
      <c r="I29" s="1185">
        <v>3.2</v>
      </c>
      <c r="J29" s="1185"/>
      <c r="K29" s="1185"/>
      <c r="L29" s="1185">
        <v>1</v>
      </c>
      <c r="M29" s="1185">
        <v>50</v>
      </c>
      <c r="N29" s="1185"/>
      <c r="O29" s="1185"/>
      <c r="P29" s="1185"/>
      <c r="Q29" s="1185"/>
      <c r="R29" s="1185"/>
      <c r="S29" s="1185"/>
      <c r="T29" s="1185"/>
      <c r="U29" s="1185">
        <f t="shared" si="0"/>
        <v>0</v>
      </c>
      <c r="V29" s="1185">
        <f t="shared" si="1"/>
        <v>0</v>
      </c>
      <c r="W29" s="1185" t="s">
        <v>257</v>
      </c>
      <c r="X29" s="1985"/>
    </row>
    <row r="30" spans="1:24">
      <c r="A30" s="1185">
        <v>28</v>
      </c>
      <c r="B30" s="1185" t="s">
        <v>2210</v>
      </c>
      <c r="C30" s="1185">
        <v>28</v>
      </c>
      <c r="D30" s="1185">
        <v>205</v>
      </c>
      <c r="E30" s="1185">
        <v>161007387</v>
      </c>
      <c r="F30" s="1185">
        <v>57</v>
      </c>
      <c r="G30" s="1185">
        <v>3398.65</v>
      </c>
      <c r="H30" s="1185">
        <v>300.94</v>
      </c>
      <c r="I30" s="1185">
        <v>0.19</v>
      </c>
      <c r="J30" s="1185"/>
      <c r="K30" s="1185"/>
      <c r="L30" s="1185">
        <v>2</v>
      </c>
      <c r="M30" s="1185">
        <v>10</v>
      </c>
      <c r="N30" s="1185"/>
      <c r="O30" s="1185"/>
      <c r="P30" s="1185"/>
      <c r="Q30" s="1185"/>
      <c r="R30" s="1185"/>
      <c r="S30" s="1185"/>
      <c r="T30" s="1185"/>
      <c r="U30" s="1185">
        <f t="shared" si="0"/>
        <v>0</v>
      </c>
      <c r="V30" s="1185">
        <f t="shared" si="1"/>
        <v>0</v>
      </c>
      <c r="W30" s="1185" t="s">
        <v>257</v>
      </c>
      <c r="X30" s="1985"/>
    </row>
    <row r="31" spans="1:24">
      <c r="A31" s="1185">
        <v>29</v>
      </c>
      <c r="B31" s="1185" t="s">
        <v>2210</v>
      </c>
      <c r="C31" s="1185">
        <v>29</v>
      </c>
      <c r="D31" s="1185">
        <v>195</v>
      </c>
      <c r="E31" s="1185">
        <v>162000106</v>
      </c>
      <c r="F31" s="1185">
        <v>57</v>
      </c>
      <c r="G31" s="1721">
        <v>3388.28</v>
      </c>
      <c r="H31" s="1185">
        <v>302.72000000000003</v>
      </c>
      <c r="I31" s="1185">
        <v>0</v>
      </c>
      <c r="J31" s="1185"/>
      <c r="K31" s="1185"/>
      <c r="L31" s="1185">
        <v>2</v>
      </c>
      <c r="M31" s="1185">
        <v>10</v>
      </c>
      <c r="N31" s="1185"/>
      <c r="O31" s="1185"/>
      <c r="P31" s="1185"/>
      <c r="Q31" s="1185"/>
      <c r="R31" s="1185"/>
      <c r="S31" s="1185"/>
      <c r="T31" s="1185"/>
      <c r="U31" s="1185">
        <f t="shared" si="0"/>
        <v>0</v>
      </c>
      <c r="V31" s="1185">
        <f t="shared" si="1"/>
        <v>0</v>
      </c>
      <c r="W31" s="1185" t="s">
        <v>258</v>
      </c>
      <c r="X31" s="1985"/>
    </row>
    <row r="32" spans="1:24" s="2085" customFormat="1">
      <c r="A32" s="2083">
        <v>30</v>
      </c>
      <c r="B32" s="2083" t="s">
        <v>2212</v>
      </c>
      <c r="C32" s="2083">
        <v>30</v>
      </c>
      <c r="D32" s="2083">
        <v>206</v>
      </c>
      <c r="E32" s="2083">
        <v>161007388</v>
      </c>
      <c r="F32" s="2083">
        <v>58</v>
      </c>
      <c r="G32" s="2083">
        <v>3474.67</v>
      </c>
      <c r="H32" s="2083">
        <v>290.12</v>
      </c>
      <c r="I32" s="2083">
        <v>4.97</v>
      </c>
      <c r="J32" s="2083"/>
      <c r="K32" s="2083"/>
      <c r="L32" s="2083">
        <v>2</v>
      </c>
      <c r="M32" s="2083">
        <v>50</v>
      </c>
      <c r="N32" s="2083"/>
      <c r="O32" s="2083">
        <v>24140</v>
      </c>
      <c r="P32" s="2083"/>
      <c r="Q32" s="2083"/>
      <c r="R32" s="2083"/>
      <c r="S32" s="2083"/>
      <c r="T32" s="2083"/>
      <c r="U32" s="2083">
        <f t="shared" si="0"/>
        <v>1207</v>
      </c>
      <c r="V32" s="2083">
        <f t="shared" si="1"/>
        <v>25347</v>
      </c>
      <c r="W32" s="2083" t="s">
        <v>257</v>
      </c>
      <c r="X32" s="2086" t="s">
        <v>690</v>
      </c>
    </row>
    <row r="33" spans="1:24" s="2085" customFormat="1">
      <c r="A33" s="2083">
        <v>31</v>
      </c>
      <c r="B33" s="2083" t="s">
        <v>2212</v>
      </c>
      <c r="C33" s="2083">
        <v>31</v>
      </c>
      <c r="D33" s="2083">
        <v>207</v>
      </c>
      <c r="E33" s="2083">
        <v>161007389</v>
      </c>
      <c r="F33" s="2083">
        <v>59</v>
      </c>
      <c r="G33" s="2083">
        <v>3608.86</v>
      </c>
      <c r="H33" s="2083">
        <v>219.7</v>
      </c>
      <c r="I33" s="2083">
        <v>7.75</v>
      </c>
      <c r="J33" s="2083"/>
      <c r="K33" s="2083"/>
      <c r="L33" s="2083">
        <v>1</v>
      </c>
      <c r="M33" s="2083">
        <v>50</v>
      </c>
      <c r="N33" s="2083"/>
      <c r="O33" s="2083">
        <v>24290</v>
      </c>
      <c r="P33" s="2083"/>
      <c r="Q33" s="2083"/>
      <c r="R33" s="2083"/>
      <c r="S33" s="2083"/>
      <c r="T33" s="2083"/>
      <c r="U33" s="2083">
        <f t="shared" si="0"/>
        <v>1214.5</v>
      </c>
      <c r="V33" s="2083">
        <f t="shared" si="1"/>
        <v>25504.5</v>
      </c>
      <c r="W33" s="2083" t="s">
        <v>257</v>
      </c>
      <c r="X33" s="2086" t="s">
        <v>690</v>
      </c>
    </row>
    <row r="34" spans="1:24">
      <c r="A34" s="1185">
        <v>32</v>
      </c>
      <c r="B34" s="1185" t="s">
        <v>2212</v>
      </c>
      <c r="C34" s="1185">
        <v>32</v>
      </c>
      <c r="D34" s="1185">
        <v>208</v>
      </c>
      <c r="E34" s="1185">
        <v>161007390</v>
      </c>
      <c r="F34" s="1185">
        <v>59</v>
      </c>
      <c r="G34" s="1185">
        <v>3542.65</v>
      </c>
      <c r="H34" s="1185">
        <v>281.14999999999998</v>
      </c>
      <c r="I34" s="1185">
        <v>0</v>
      </c>
      <c r="J34" s="1185"/>
      <c r="K34" s="1185"/>
      <c r="L34" s="1185">
        <v>1</v>
      </c>
      <c r="M34" s="1185">
        <v>55</v>
      </c>
      <c r="N34" s="1185"/>
      <c r="O34" s="1185"/>
      <c r="P34" s="1185"/>
      <c r="Q34" s="1185"/>
      <c r="R34" s="1185"/>
      <c r="S34" s="1185"/>
      <c r="T34" s="1185"/>
      <c r="U34" s="1185">
        <f t="shared" si="0"/>
        <v>0</v>
      </c>
      <c r="V34" s="1185">
        <f t="shared" si="1"/>
        <v>0</v>
      </c>
      <c r="W34" s="1185" t="s">
        <v>257</v>
      </c>
      <c r="X34" s="1985"/>
    </row>
    <row r="35" spans="1:24">
      <c r="A35" s="1185">
        <v>33</v>
      </c>
      <c r="B35" s="1185" t="s">
        <v>2212</v>
      </c>
      <c r="C35" s="1185">
        <v>33</v>
      </c>
      <c r="D35" s="1185">
        <v>209</v>
      </c>
      <c r="E35" s="1185">
        <v>161007391</v>
      </c>
      <c r="F35" s="1185">
        <v>59</v>
      </c>
      <c r="G35" s="1185">
        <v>3463.44</v>
      </c>
      <c r="H35" s="1185">
        <v>363.16</v>
      </c>
      <c r="I35" s="1185">
        <v>0</v>
      </c>
      <c r="J35" s="1185"/>
      <c r="K35" s="1185"/>
      <c r="L35" s="1185">
        <v>2</v>
      </c>
      <c r="M35" s="1185">
        <v>25</v>
      </c>
      <c r="N35" s="1185"/>
      <c r="O35" s="1185"/>
      <c r="P35" s="1185"/>
      <c r="Q35" s="1185"/>
      <c r="R35" s="1185"/>
      <c r="S35" s="1185"/>
      <c r="T35" s="1185"/>
      <c r="U35" s="1185">
        <f t="shared" si="0"/>
        <v>0</v>
      </c>
      <c r="V35" s="1185">
        <f t="shared" si="1"/>
        <v>0</v>
      </c>
      <c r="W35" s="1185" t="s">
        <v>257</v>
      </c>
      <c r="X35" s="1985"/>
    </row>
    <row r="36" spans="1:24">
      <c r="A36" s="1185">
        <v>34</v>
      </c>
      <c r="B36" s="1185" t="s">
        <v>2212</v>
      </c>
      <c r="C36" s="1185">
        <v>34</v>
      </c>
      <c r="D36" s="1185">
        <v>211</v>
      </c>
      <c r="E36" s="1185">
        <v>161007392</v>
      </c>
      <c r="F36" s="1185">
        <v>59</v>
      </c>
      <c r="G36" s="1721">
        <v>3559.43</v>
      </c>
      <c r="H36" s="1185">
        <v>269.97000000000003</v>
      </c>
      <c r="I36" s="1185">
        <v>0</v>
      </c>
      <c r="J36" s="1185"/>
      <c r="K36" s="1185"/>
      <c r="L36" s="1185">
        <v>2</v>
      </c>
      <c r="M36" s="1185">
        <v>5</v>
      </c>
      <c r="N36" s="1185"/>
      <c r="O36" s="1185"/>
      <c r="P36" s="1185"/>
      <c r="Q36" s="1185"/>
      <c r="R36" s="1185"/>
      <c r="S36" s="1185"/>
      <c r="T36" s="1185"/>
      <c r="U36" s="1185">
        <f t="shared" si="0"/>
        <v>0</v>
      </c>
      <c r="V36" s="1185">
        <f t="shared" si="1"/>
        <v>0</v>
      </c>
      <c r="W36" s="1185" t="s">
        <v>257</v>
      </c>
      <c r="X36" s="1985"/>
    </row>
    <row r="37" spans="1:24">
      <c r="A37" s="1185">
        <v>35</v>
      </c>
      <c r="B37" s="1185" t="s">
        <v>2212</v>
      </c>
      <c r="C37" s="1185">
        <v>35</v>
      </c>
      <c r="D37" s="1185">
        <v>212</v>
      </c>
      <c r="E37" s="1185">
        <v>161007393</v>
      </c>
      <c r="F37" s="1185">
        <v>57</v>
      </c>
      <c r="G37" s="1185">
        <v>3360.29</v>
      </c>
      <c r="H37" s="1185">
        <v>327.91</v>
      </c>
      <c r="I37" s="1185">
        <v>0</v>
      </c>
      <c r="J37" s="1185"/>
      <c r="K37" s="1185"/>
      <c r="L37" s="1185">
        <v>2</v>
      </c>
      <c r="M37" s="1185">
        <v>5</v>
      </c>
      <c r="N37" s="1185"/>
      <c r="O37" s="1185"/>
      <c r="P37" s="1185"/>
      <c r="Q37" s="1185"/>
      <c r="R37" s="1185"/>
      <c r="S37" s="1185"/>
      <c r="T37" s="1185"/>
      <c r="U37" s="1185">
        <f t="shared" si="0"/>
        <v>0</v>
      </c>
      <c r="V37" s="1185">
        <f t="shared" si="1"/>
        <v>0</v>
      </c>
      <c r="W37" s="1185" t="s">
        <v>257</v>
      </c>
      <c r="X37" s="1985"/>
    </row>
    <row r="38" spans="1:24">
      <c r="A38" s="1185">
        <v>36</v>
      </c>
      <c r="B38" s="1185" t="s">
        <v>2212</v>
      </c>
      <c r="C38" s="1185">
        <v>36</v>
      </c>
      <c r="D38" s="1185">
        <v>213</v>
      </c>
      <c r="E38" s="1185">
        <v>161007394</v>
      </c>
      <c r="F38" s="1185">
        <v>57</v>
      </c>
      <c r="G38" s="1185">
        <v>3386.67</v>
      </c>
      <c r="H38" s="1185">
        <v>307.13</v>
      </c>
      <c r="I38" s="1185">
        <v>0</v>
      </c>
      <c r="J38" s="1185"/>
      <c r="K38" s="1185"/>
      <c r="L38" s="1185">
        <v>2</v>
      </c>
      <c r="M38" s="1185">
        <v>10</v>
      </c>
      <c r="N38" s="1185"/>
      <c r="O38" s="1185"/>
      <c r="P38" s="1185"/>
      <c r="Q38" s="1185"/>
      <c r="R38" s="1185"/>
      <c r="S38" s="1185"/>
      <c r="T38" s="1185"/>
      <c r="U38" s="1185">
        <f t="shared" si="0"/>
        <v>0</v>
      </c>
      <c r="V38" s="1185">
        <f t="shared" si="1"/>
        <v>0</v>
      </c>
      <c r="W38" s="1185" t="s">
        <v>257</v>
      </c>
      <c r="X38" s="1985"/>
    </row>
    <row r="39" spans="1:24">
      <c r="A39" s="1185">
        <v>37</v>
      </c>
      <c r="B39" s="1185" t="s">
        <v>2214</v>
      </c>
      <c r="C39" s="1185">
        <v>37</v>
      </c>
      <c r="D39" s="1185">
        <v>214</v>
      </c>
      <c r="E39" s="1185">
        <v>161007395</v>
      </c>
      <c r="F39" s="1185">
        <v>56</v>
      </c>
      <c r="G39" s="1185">
        <v>3322.68</v>
      </c>
      <c r="H39" s="1185">
        <v>306.12</v>
      </c>
      <c r="I39" s="1185">
        <v>0</v>
      </c>
      <c r="J39" s="1185"/>
      <c r="K39" s="1185"/>
      <c r="L39" s="1185">
        <v>2</v>
      </c>
      <c r="M39" s="1185">
        <v>25</v>
      </c>
      <c r="N39" s="1185"/>
      <c r="O39" s="1185"/>
      <c r="P39" s="1185"/>
      <c r="Q39" s="1185"/>
      <c r="R39" s="1185"/>
      <c r="S39" s="1185"/>
      <c r="T39" s="1185"/>
      <c r="U39" s="1185">
        <f t="shared" si="0"/>
        <v>0</v>
      </c>
      <c r="V39" s="1185">
        <f t="shared" si="1"/>
        <v>0</v>
      </c>
      <c r="W39" s="1185" t="s">
        <v>257</v>
      </c>
      <c r="X39" s="1985"/>
    </row>
    <row r="40" spans="1:24">
      <c r="A40" s="1185">
        <v>38</v>
      </c>
      <c r="B40" s="1185" t="s">
        <v>2214</v>
      </c>
      <c r="C40" s="1185">
        <v>38</v>
      </c>
      <c r="D40" s="1185">
        <v>215</v>
      </c>
      <c r="E40" s="1185">
        <v>161007396</v>
      </c>
      <c r="F40" s="1185">
        <v>56</v>
      </c>
      <c r="G40" s="1185">
        <v>3320.26</v>
      </c>
      <c r="H40" s="1185">
        <v>314.24</v>
      </c>
      <c r="I40" s="1185">
        <v>0</v>
      </c>
      <c r="J40" s="1185"/>
      <c r="K40" s="1185"/>
      <c r="L40" s="1185">
        <v>2</v>
      </c>
      <c r="M40" s="1185">
        <v>30</v>
      </c>
      <c r="N40" s="1185"/>
      <c r="O40" s="1185"/>
      <c r="P40" s="1185"/>
      <c r="Q40" s="1185"/>
      <c r="R40" s="1185"/>
      <c r="S40" s="1185"/>
      <c r="T40" s="1185"/>
      <c r="U40" s="1185">
        <f t="shared" si="0"/>
        <v>0</v>
      </c>
      <c r="V40" s="1185">
        <f t="shared" si="1"/>
        <v>0</v>
      </c>
      <c r="W40" s="1185" t="s">
        <v>257</v>
      </c>
      <c r="X40" s="1985"/>
    </row>
    <row r="41" spans="1:24" s="2085" customFormat="1">
      <c r="A41" s="2083">
        <v>39</v>
      </c>
      <c r="B41" s="2083" t="s">
        <v>2214</v>
      </c>
      <c r="C41" s="2083">
        <v>39</v>
      </c>
      <c r="D41" s="2083">
        <v>216</v>
      </c>
      <c r="E41" s="2083">
        <v>161007397</v>
      </c>
      <c r="F41" s="2083">
        <v>58</v>
      </c>
      <c r="G41" s="2083">
        <v>3821.16</v>
      </c>
      <c r="H41" s="2083">
        <v>212.04</v>
      </c>
      <c r="I41" s="2083">
        <v>8.1999999999999993</v>
      </c>
      <c r="J41" s="2083"/>
      <c r="K41" s="2083"/>
      <c r="L41" s="2083">
        <v>2</v>
      </c>
      <c r="M41" s="2083">
        <v>45</v>
      </c>
      <c r="N41" s="2083"/>
      <c r="O41" s="2083">
        <v>24140</v>
      </c>
      <c r="P41" s="2083"/>
      <c r="Q41" s="2083"/>
      <c r="R41" s="2083"/>
      <c r="S41" s="2083"/>
      <c r="T41" s="2083"/>
      <c r="U41" s="2083">
        <f t="shared" si="0"/>
        <v>1207</v>
      </c>
      <c r="V41" s="2083">
        <f t="shared" si="1"/>
        <v>25347</v>
      </c>
      <c r="W41" s="2083" t="s">
        <v>257</v>
      </c>
      <c r="X41" s="2087" t="s">
        <v>2232</v>
      </c>
    </row>
    <row r="42" spans="1:24">
      <c r="A42" s="1185">
        <v>40</v>
      </c>
      <c r="B42" s="1185" t="s">
        <v>2214</v>
      </c>
      <c r="C42" s="1185">
        <v>40</v>
      </c>
      <c r="D42" s="1185">
        <v>216</v>
      </c>
      <c r="E42" s="1185">
        <v>161007398</v>
      </c>
      <c r="F42" s="1185">
        <v>56</v>
      </c>
      <c r="G42" s="1185">
        <v>3427.07</v>
      </c>
      <c r="H42" s="1185">
        <v>205.91</v>
      </c>
      <c r="I42" s="1185">
        <v>1.38</v>
      </c>
      <c r="J42" s="1185"/>
      <c r="K42" s="1185"/>
      <c r="L42" s="1185">
        <v>2</v>
      </c>
      <c r="M42" s="1185">
        <v>10</v>
      </c>
      <c r="N42" s="1185"/>
      <c r="O42" s="1185"/>
      <c r="P42" s="1185"/>
      <c r="Q42" s="1185"/>
      <c r="R42" s="1185"/>
      <c r="S42" s="1185"/>
      <c r="T42" s="1185"/>
      <c r="U42" s="1185">
        <f t="shared" si="0"/>
        <v>0</v>
      </c>
      <c r="V42" s="1185">
        <f t="shared" si="1"/>
        <v>0</v>
      </c>
      <c r="W42" s="1185" t="s">
        <v>257</v>
      </c>
      <c r="X42" s="1985"/>
    </row>
    <row r="43" spans="1:24">
      <c r="A43" s="1185">
        <v>41</v>
      </c>
      <c r="B43" s="1185" t="s">
        <v>2214</v>
      </c>
      <c r="C43" s="1185">
        <v>41</v>
      </c>
      <c r="D43" s="1185">
        <v>218</v>
      </c>
      <c r="E43" s="1185">
        <v>161007399</v>
      </c>
      <c r="F43" s="1185">
        <v>58</v>
      </c>
      <c r="G43" s="1185">
        <v>3470.45</v>
      </c>
      <c r="H43" s="1185">
        <v>292.54000000000002</v>
      </c>
      <c r="I43" s="1185">
        <v>1.39</v>
      </c>
      <c r="J43" s="1185"/>
      <c r="K43" s="1185"/>
      <c r="L43" s="1185">
        <v>2</v>
      </c>
      <c r="M43" s="1185">
        <v>15</v>
      </c>
      <c r="N43" s="1185"/>
      <c r="O43" s="1185"/>
      <c r="P43" s="1185"/>
      <c r="Q43" s="1185"/>
      <c r="R43" s="1185"/>
      <c r="S43" s="1185"/>
      <c r="T43" s="1185"/>
      <c r="U43" s="1185">
        <f t="shared" si="0"/>
        <v>0</v>
      </c>
      <c r="V43" s="1185">
        <f t="shared" si="1"/>
        <v>0</v>
      </c>
      <c r="W43" s="1185" t="s">
        <v>257</v>
      </c>
      <c r="X43" s="1985"/>
    </row>
    <row r="44" spans="1:24">
      <c r="A44" s="1185">
        <v>42</v>
      </c>
      <c r="B44" s="1185" t="s">
        <v>2214</v>
      </c>
      <c r="C44" s="1185">
        <v>42</v>
      </c>
      <c r="D44" s="1185">
        <v>219</v>
      </c>
      <c r="E44" s="1185">
        <v>161007400</v>
      </c>
      <c r="F44" s="1185">
        <v>57</v>
      </c>
      <c r="G44" s="1185">
        <v>3764.71</v>
      </c>
      <c r="H44" s="1185">
        <v>208.69</v>
      </c>
      <c r="I44" s="1185">
        <v>1.8</v>
      </c>
      <c r="J44" s="1185"/>
      <c r="K44" s="1185"/>
      <c r="L44" s="1185">
        <v>2</v>
      </c>
      <c r="M44" s="1185">
        <v>30</v>
      </c>
      <c r="N44" s="1185"/>
      <c r="O44" s="1185"/>
      <c r="P44" s="1185"/>
      <c r="Q44" s="1185"/>
      <c r="R44" s="1185"/>
      <c r="S44" s="1185"/>
      <c r="T44" s="1185"/>
      <c r="U44" s="1185">
        <f t="shared" si="0"/>
        <v>0</v>
      </c>
      <c r="V44" s="1185">
        <f t="shared" si="1"/>
        <v>0</v>
      </c>
      <c r="W44" s="1185" t="s">
        <v>257</v>
      </c>
      <c r="X44" s="1996" t="s">
        <v>247</v>
      </c>
    </row>
    <row r="45" spans="1:24">
      <c r="A45" s="1185">
        <v>43</v>
      </c>
      <c r="B45" s="1185" t="s">
        <v>2214</v>
      </c>
      <c r="C45" s="1185">
        <v>43</v>
      </c>
      <c r="D45" s="1185">
        <v>220</v>
      </c>
      <c r="E45" s="1185">
        <v>161007401</v>
      </c>
      <c r="F45" s="1185">
        <v>58</v>
      </c>
      <c r="G45" s="1185">
        <v>3386.25</v>
      </c>
      <c r="H45" s="1185">
        <v>375.35</v>
      </c>
      <c r="I45" s="1185">
        <v>0</v>
      </c>
      <c r="J45" s="1185"/>
      <c r="K45" s="1185"/>
      <c r="L45" s="1185">
        <v>2</v>
      </c>
      <c r="M45" s="1185">
        <v>30</v>
      </c>
      <c r="N45" s="1185"/>
      <c r="O45" s="1185"/>
      <c r="P45" s="1185"/>
      <c r="Q45" s="1185"/>
      <c r="R45" s="1185"/>
      <c r="S45" s="1185"/>
      <c r="T45" s="1185"/>
      <c r="U45" s="1185">
        <f t="shared" si="0"/>
        <v>0</v>
      </c>
      <c r="V45" s="1185">
        <f t="shared" si="1"/>
        <v>0</v>
      </c>
      <c r="W45" s="1185" t="s">
        <v>257</v>
      </c>
      <c r="X45" s="1985"/>
    </row>
    <row r="46" spans="1:24">
      <c r="A46" s="1185">
        <v>44</v>
      </c>
      <c r="B46" s="1185" t="s">
        <v>2215</v>
      </c>
      <c r="C46" s="1185">
        <v>44</v>
      </c>
      <c r="D46" s="1185">
        <v>221</v>
      </c>
      <c r="E46" s="1185">
        <v>161007402</v>
      </c>
      <c r="F46" s="1185">
        <v>59</v>
      </c>
      <c r="G46" s="1185">
        <v>3486.04</v>
      </c>
      <c r="H46" s="1185">
        <v>341.74</v>
      </c>
      <c r="I46" s="1185">
        <v>1.18</v>
      </c>
      <c r="J46" s="1185"/>
      <c r="K46" s="1185"/>
      <c r="L46" s="1185">
        <v>2</v>
      </c>
      <c r="M46" s="1185">
        <v>50</v>
      </c>
      <c r="N46" s="1185"/>
      <c r="O46" s="1185"/>
      <c r="P46" s="1185"/>
      <c r="Q46" s="1185"/>
      <c r="R46" s="1185"/>
      <c r="S46" s="1185"/>
      <c r="T46" s="1185"/>
      <c r="U46" s="1185">
        <f t="shared" si="0"/>
        <v>0</v>
      </c>
      <c r="V46" s="1185">
        <f t="shared" si="1"/>
        <v>0</v>
      </c>
      <c r="W46" s="1185" t="s">
        <v>257</v>
      </c>
      <c r="X46" s="1985"/>
    </row>
    <row r="47" spans="1:24">
      <c r="A47" s="1185">
        <v>45</v>
      </c>
      <c r="B47" s="1185" t="s">
        <v>2215</v>
      </c>
      <c r="C47" s="1185">
        <v>45</v>
      </c>
      <c r="D47" s="1185">
        <v>222</v>
      </c>
      <c r="E47" s="1185">
        <v>161007403</v>
      </c>
      <c r="F47" s="1185">
        <v>57</v>
      </c>
      <c r="G47" s="1185">
        <v>3292.89</v>
      </c>
      <c r="H47" s="1185">
        <v>395.31</v>
      </c>
      <c r="I47" s="1185">
        <v>0</v>
      </c>
      <c r="J47" s="1185"/>
      <c r="K47" s="1185"/>
      <c r="L47" s="1185">
        <v>2</v>
      </c>
      <c r="M47" s="1185">
        <v>25</v>
      </c>
      <c r="N47" s="1185"/>
      <c r="O47" s="1185"/>
      <c r="P47" s="1185"/>
      <c r="Q47" s="1185"/>
      <c r="R47" s="1185"/>
      <c r="S47" s="1185"/>
      <c r="T47" s="1185"/>
      <c r="U47" s="1185">
        <f t="shared" si="0"/>
        <v>0</v>
      </c>
      <c r="V47" s="1185">
        <f t="shared" si="1"/>
        <v>0</v>
      </c>
      <c r="W47" s="1185" t="s">
        <v>257</v>
      </c>
      <c r="X47" s="1985"/>
    </row>
    <row r="48" spans="1:24">
      <c r="A48" s="1185">
        <v>46</v>
      </c>
      <c r="B48" s="1185" t="s">
        <v>2215</v>
      </c>
      <c r="C48" s="1185">
        <v>46</v>
      </c>
      <c r="D48" s="1185">
        <v>223</v>
      </c>
      <c r="E48" s="1185">
        <v>161007404</v>
      </c>
      <c r="F48" s="1185">
        <v>57</v>
      </c>
      <c r="G48" s="1185">
        <v>3440.87</v>
      </c>
      <c r="H48" s="1185">
        <v>253.32</v>
      </c>
      <c r="I48" s="1185">
        <v>0.39</v>
      </c>
      <c r="J48" s="1185"/>
      <c r="K48" s="1185"/>
      <c r="L48" s="1185">
        <v>2</v>
      </c>
      <c r="M48" s="1185">
        <v>5</v>
      </c>
      <c r="N48" s="1185"/>
      <c r="O48" s="1185"/>
      <c r="P48" s="1185"/>
      <c r="Q48" s="1185"/>
      <c r="R48" s="1185"/>
      <c r="S48" s="1185"/>
      <c r="T48" s="1185"/>
      <c r="U48" s="1185">
        <f t="shared" si="0"/>
        <v>0</v>
      </c>
      <c r="V48" s="1185">
        <f t="shared" si="1"/>
        <v>0</v>
      </c>
      <c r="W48" s="1185" t="s">
        <v>257</v>
      </c>
      <c r="X48" s="1985"/>
    </row>
    <row r="49" spans="1:24">
      <c r="A49" s="1185">
        <v>47</v>
      </c>
      <c r="B49" s="1185" t="s">
        <v>2215</v>
      </c>
      <c r="C49" s="1185">
        <v>47</v>
      </c>
      <c r="D49" s="1185">
        <v>224</v>
      </c>
      <c r="E49" s="1185">
        <v>151000264</v>
      </c>
      <c r="F49" s="1185">
        <v>59</v>
      </c>
      <c r="G49" s="1185">
        <v>3579.04</v>
      </c>
      <c r="H49" s="1185">
        <v>248.74</v>
      </c>
      <c r="I49" s="1185">
        <v>1.18</v>
      </c>
      <c r="J49" s="1185"/>
      <c r="K49" s="1185"/>
      <c r="L49" s="1185">
        <v>2</v>
      </c>
      <c r="M49" s="1185">
        <v>10</v>
      </c>
      <c r="N49" s="1185"/>
      <c r="O49" s="1185"/>
      <c r="P49" s="1185"/>
      <c r="Q49" s="1185"/>
      <c r="R49" s="1185"/>
      <c r="S49" s="1185"/>
      <c r="T49" s="1185"/>
      <c r="U49" s="1185">
        <f t="shared" si="0"/>
        <v>0</v>
      </c>
      <c r="V49" s="1185">
        <f t="shared" si="1"/>
        <v>0</v>
      </c>
      <c r="W49" s="1185" t="s">
        <v>257</v>
      </c>
      <c r="X49" s="1985"/>
    </row>
    <row r="50" spans="1:24" s="2085" customFormat="1">
      <c r="A50" s="2083">
        <v>48</v>
      </c>
      <c r="B50" s="2083" t="s">
        <v>2215</v>
      </c>
      <c r="C50" s="2083">
        <v>48</v>
      </c>
      <c r="D50" s="2083">
        <v>210</v>
      </c>
      <c r="E50" s="2083">
        <v>162000107</v>
      </c>
      <c r="F50" s="2083">
        <v>57</v>
      </c>
      <c r="G50" s="2083">
        <v>3485.06</v>
      </c>
      <c r="H50" s="2083">
        <v>215.71</v>
      </c>
      <c r="I50" s="2083">
        <v>4.17</v>
      </c>
      <c r="J50" s="2083"/>
      <c r="K50" s="2083"/>
      <c r="L50" s="2083">
        <v>2</v>
      </c>
      <c r="M50" s="2083">
        <v>20</v>
      </c>
      <c r="N50" s="2083"/>
      <c r="O50" s="2083">
        <v>23990</v>
      </c>
      <c r="P50" s="2083"/>
      <c r="Q50" s="2083"/>
      <c r="R50" s="2083"/>
      <c r="S50" s="2083"/>
      <c r="T50" s="2083"/>
      <c r="U50" s="2083">
        <f t="shared" si="0"/>
        <v>1199.5</v>
      </c>
      <c r="V50" s="2083">
        <f t="shared" si="1"/>
        <v>25189.5</v>
      </c>
      <c r="W50" s="2083" t="s">
        <v>258</v>
      </c>
      <c r="X50" s="2097" t="s">
        <v>690</v>
      </c>
    </row>
    <row r="51" spans="1:24" s="2085" customFormat="1">
      <c r="A51" s="2083">
        <v>49</v>
      </c>
      <c r="B51" s="2083" t="s">
        <v>2215</v>
      </c>
      <c r="C51" s="2083">
        <v>49</v>
      </c>
      <c r="D51" s="2083">
        <v>225</v>
      </c>
      <c r="E51" s="2083">
        <v>161007412</v>
      </c>
      <c r="F51" s="2083">
        <v>58</v>
      </c>
      <c r="G51" s="2083">
        <v>3831.36</v>
      </c>
      <c r="H51" s="2083">
        <v>204.24</v>
      </c>
      <c r="I51" s="2083">
        <v>14</v>
      </c>
      <c r="J51" s="2083"/>
      <c r="K51" s="2083"/>
      <c r="L51" s="2083">
        <v>2</v>
      </c>
      <c r="M51" s="2083">
        <v>55</v>
      </c>
      <c r="N51" s="2083"/>
      <c r="O51" s="2083">
        <v>312460</v>
      </c>
      <c r="P51" s="2083"/>
      <c r="Q51" s="2083"/>
      <c r="R51" s="2083"/>
      <c r="S51" s="2083"/>
      <c r="T51" s="2083"/>
      <c r="U51" s="2083">
        <f t="shared" si="0"/>
        <v>15623</v>
      </c>
      <c r="V51" s="2083">
        <f t="shared" si="1"/>
        <v>328083</v>
      </c>
      <c r="W51" s="2083" t="s">
        <v>257</v>
      </c>
      <c r="X51" s="2086" t="s">
        <v>2233</v>
      </c>
    </row>
    <row r="52" spans="1:24">
      <c r="A52" s="1185">
        <v>50</v>
      </c>
      <c r="B52" s="1185" t="s">
        <v>2215</v>
      </c>
      <c r="C52" s="1185">
        <v>50</v>
      </c>
      <c r="D52" s="1185">
        <v>226</v>
      </c>
      <c r="E52" s="1185">
        <v>161007415</v>
      </c>
      <c r="F52" s="1185">
        <v>57</v>
      </c>
      <c r="G52" s="1185">
        <v>3141.02</v>
      </c>
      <c r="H52" s="1185">
        <v>358.53</v>
      </c>
      <c r="I52" s="1185">
        <v>0.59</v>
      </c>
      <c r="J52" s="1185"/>
      <c r="K52" s="1185"/>
      <c r="L52" s="1185">
        <v>2</v>
      </c>
      <c r="M52" s="1185">
        <v>40</v>
      </c>
      <c r="N52" s="1185"/>
      <c r="O52" s="1185"/>
      <c r="P52" s="1185"/>
      <c r="Q52" s="1185"/>
      <c r="R52" s="1185"/>
      <c r="S52" s="1185"/>
      <c r="T52" s="1185"/>
      <c r="U52" s="1185">
        <f t="shared" si="0"/>
        <v>0</v>
      </c>
      <c r="V52" s="1185">
        <f t="shared" si="1"/>
        <v>0</v>
      </c>
      <c r="W52" s="1185" t="s">
        <v>257</v>
      </c>
      <c r="X52" s="1999" t="s">
        <v>1877</v>
      </c>
    </row>
    <row r="53" spans="1:24">
      <c r="A53" s="1185">
        <v>51</v>
      </c>
      <c r="B53" s="1185" t="s">
        <v>2217</v>
      </c>
      <c r="C53" s="1185">
        <v>51</v>
      </c>
      <c r="D53" s="1185">
        <v>227</v>
      </c>
      <c r="E53" s="1185">
        <v>161007405</v>
      </c>
      <c r="F53" s="1185">
        <v>53</v>
      </c>
      <c r="G53" s="1185">
        <v>3068.3</v>
      </c>
      <c r="H53" s="1185">
        <v>372.26</v>
      </c>
      <c r="I53" s="1185">
        <v>3.96</v>
      </c>
      <c r="J53" s="1185"/>
      <c r="K53" s="1185"/>
      <c r="L53" s="1185">
        <v>2</v>
      </c>
      <c r="M53" s="1185">
        <v>10</v>
      </c>
      <c r="N53" s="1185"/>
      <c r="O53" s="1185"/>
      <c r="P53" s="1185"/>
      <c r="Q53" s="1185"/>
      <c r="R53" s="1185"/>
      <c r="S53" s="1185"/>
      <c r="T53" s="1185"/>
      <c r="U53" s="1185">
        <f t="shared" si="0"/>
        <v>0</v>
      </c>
      <c r="V53" s="1185">
        <f t="shared" si="1"/>
        <v>0</v>
      </c>
      <c r="W53" s="1185" t="s">
        <v>257</v>
      </c>
      <c r="X53" s="1985"/>
    </row>
    <row r="54" spans="1:24">
      <c r="A54" s="1185">
        <v>52</v>
      </c>
      <c r="B54" s="1185" t="s">
        <v>2217</v>
      </c>
      <c r="C54" s="1185">
        <v>52</v>
      </c>
      <c r="D54" s="1185">
        <v>228</v>
      </c>
      <c r="E54" s="1185">
        <v>161007406</v>
      </c>
      <c r="F54" s="1185">
        <v>58</v>
      </c>
      <c r="G54" s="1185">
        <v>3381.25</v>
      </c>
      <c r="H54" s="1185">
        <v>380.35</v>
      </c>
      <c r="I54" s="1185">
        <v>0</v>
      </c>
      <c r="J54" s="1185"/>
      <c r="K54" s="1185"/>
      <c r="L54" s="1185">
        <v>2</v>
      </c>
      <c r="M54" s="1185">
        <v>0</v>
      </c>
      <c r="N54" s="1185"/>
      <c r="O54" s="1185"/>
      <c r="P54" s="1185"/>
      <c r="Q54" s="1185"/>
      <c r="R54" s="1185"/>
      <c r="S54" s="1185"/>
      <c r="T54" s="1185"/>
      <c r="U54" s="1185">
        <f t="shared" si="0"/>
        <v>0</v>
      </c>
      <c r="V54" s="1185">
        <f t="shared" si="1"/>
        <v>0</v>
      </c>
      <c r="W54" s="1185" t="s">
        <v>257</v>
      </c>
      <c r="X54" s="1985"/>
    </row>
    <row r="55" spans="1:24">
      <c r="A55" s="1185">
        <v>53</v>
      </c>
      <c r="B55" s="1185" t="s">
        <v>2217</v>
      </c>
      <c r="C55" s="1185">
        <v>53</v>
      </c>
      <c r="D55" s="1185">
        <v>229</v>
      </c>
      <c r="E55" s="1185">
        <v>161007407</v>
      </c>
      <c r="F55" s="1185">
        <v>59</v>
      </c>
      <c r="G55" s="1185">
        <v>3573.64</v>
      </c>
      <c r="H55" s="1185">
        <v>253.95</v>
      </c>
      <c r="I55" s="1185">
        <v>0.99</v>
      </c>
      <c r="J55" s="1185"/>
      <c r="K55" s="1185"/>
      <c r="L55" s="1185">
        <v>2</v>
      </c>
      <c r="M55" s="1185">
        <v>15</v>
      </c>
      <c r="N55" s="1185"/>
      <c r="O55" s="1185"/>
      <c r="P55" s="1185"/>
      <c r="Q55" s="1185"/>
      <c r="R55" s="1185"/>
      <c r="S55" s="1185"/>
      <c r="T55" s="1185"/>
      <c r="U55" s="1185">
        <f t="shared" si="0"/>
        <v>0</v>
      </c>
      <c r="V55" s="1185">
        <f t="shared" si="1"/>
        <v>0</v>
      </c>
      <c r="W55" s="1185" t="s">
        <v>257</v>
      </c>
      <c r="X55" s="1985"/>
    </row>
    <row r="56" spans="1:24">
      <c r="A56" s="1185">
        <v>54</v>
      </c>
      <c r="B56" s="1185" t="s">
        <v>2217</v>
      </c>
      <c r="C56" s="1185">
        <v>54</v>
      </c>
      <c r="D56" s="1185">
        <v>231</v>
      </c>
      <c r="E56" s="1185">
        <v>161007408</v>
      </c>
      <c r="F56" s="1185">
        <v>59</v>
      </c>
      <c r="G56" s="1721">
        <v>3607.63</v>
      </c>
      <c r="H56" s="1185">
        <v>221.77</v>
      </c>
      <c r="I56" s="1185">
        <v>0</v>
      </c>
      <c r="J56" s="1185"/>
      <c r="K56" s="1185"/>
      <c r="L56" s="1185">
        <v>2</v>
      </c>
      <c r="M56" s="1185">
        <v>15</v>
      </c>
      <c r="N56" s="1185"/>
      <c r="O56" s="1185"/>
      <c r="P56" s="1185"/>
      <c r="Q56" s="1185"/>
      <c r="R56" s="1185"/>
      <c r="S56" s="1185"/>
      <c r="T56" s="1185"/>
      <c r="U56" s="1185">
        <f t="shared" si="0"/>
        <v>0</v>
      </c>
      <c r="V56" s="1185">
        <f t="shared" si="1"/>
        <v>0</v>
      </c>
      <c r="W56" s="1185" t="s">
        <v>257</v>
      </c>
      <c r="X56" s="1985"/>
    </row>
    <row r="57" spans="1:24" s="2085" customFormat="1">
      <c r="A57" s="2083">
        <v>55</v>
      </c>
      <c r="B57" s="2083" t="s">
        <v>2217</v>
      </c>
      <c r="C57" s="2083">
        <v>55</v>
      </c>
      <c r="D57" s="2083">
        <v>232</v>
      </c>
      <c r="E57" s="2083">
        <v>161007409</v>
      </c>
      <c r="F57" s="2083">
        <v>58</v>
      </c>
      <c r="G57" s="2083">
        <v>3497.25</v>
      </c>
      <c r="H57" s="2083">
        <v>264.35000000000002</v>
      </c>
      <c r="I57" s="2083">
        <v>0</v>
      </c>
      <c r="J57" s="2083"/>
      <c r="K57" s="2083"/>
      <c r="L57" s="2083">
        <v>2</v>
      </c>
      <c r="M57" s="2083">
        <v>25</v>
      </c>
      <c r="N57" s="2083"/>
      <c r="O57" s="2083">
        <v>32380</v>
      </c>
      <c r="P57" s="2083"/>
      <c r="Q57" s="2083"/>
      <c r="R57" s="2083"/>
      <c r="S57" s="2083"/>
      <c r="T57" s="2083"/>
      <c r="U57" s="2083">
        <f t="shared" si="0"/>
        <v>1619</v>
      </c>
      <c r="V57" s="2083">
        <f t="shared" si="1"/>
        <v>33999</v>
      </c>
      <c r="W57" s="2083" t="s">
        <v>257</v>
      </c>
      <c r="X57" s="2086" t="s">
        <v>2234</v>
      </c>
    </row>
    <row r="58" spans="1:24">
      <c r="A58" s="1185">
        <v>56</v>
      </c>
      <c r="B58" s="1185" t="s">
        <v>2217</v>
      </c>
      <c r="C58" s="1185">
        <v>56</v>
      </c>
      <c r="D58" s="1185">
        <v>233</v>
      </c>
      <c r="E58" s="1185">
        <v>161007410</v>
      </c>
      <c r="F58" s="1185">
        <v>57</v>
      </c>
      <c r="G58" s="1185">
        <v>3252.67</v>
      </c>
      <c r="H58" s="1185">
        <v>441.33</v>
      </c>
      <c r="I58" s="1185">
        <v>0.2</v>
      </c>
      <c r="J58" s="1185"/>
      <c r="K58" s="1185"/>
      <c r="L58" s="1185">
        <v>2</v>
      </c>
      <c r="M58" s="1185">
        <v>15</v>
      </c>
      <c r="N58" s="1185"/>
      <c r="O58" s="1185"/>
      <c r="P58" s="1185"/>
      <c r="Q58" s="1185"/>
      <c r="R58" s="1185"/>
      <c r="S58" s="1185"/>
      <c r="T58" s="1185"/>
      <c r="U58" s="1185">
        <f t="shared" si="0"/>
        <v>0</v>
      </c>
      <c r="V58" s="1185">
        <f t="shared" si="1"/>
        <v>0</v>
      </c>
      <c r="W58" s="1185" t="s">
        <v>257</v>
      </c>
      <c r="X58" s="1985"/>
    </row>
    <row r="59" spans="1:24">
      <c r="A59" s="1185">
        <v>57</v>
      </c>
      <c r="B59" s="1185" t="s">
        <v>2217</v>
      </c>
      <c r="C59" s="1185">
        <v>57</v>
      </c>
      <c r="D59" s="1185">
        <v>234</v>
      </c>
      <c r="E59" s="1185">
        <v>161007411</v>
      </c>
      <c r="F59" s="1185">
        <v>56</v>
      </c>
      <c r="G59" s="1185">
        <v>3223.66</v>
      </c>
      <c r="H59" s="1185">
        <v>410.74</v>
      </c>
      <c r="I59" s="1185">
        <v>0</v>
      </c>
      <c r="J59" s="1185"/>
      <c r="K59" s="1185"/>
      <c r="L59" s="1185">
        <v>2</v>
      </c>
      <c r="M59" s="1185">
        <v>5</v>
      </c>
      <c r="N59" s="1185"/>
      <c r="O59" s="1185"/>
      <c r="P59" s="1185"/>
      <c r="Q59" s="1185"/>
      <c r="R59" s="1185"/>
      <c r="S59" s="1185"/>
      <c r="T59" s="1185"/>
      <c r="U59" s="1185">
        <f t="shared" si="0"/>
        <v>0</v>
      </c>
      <c r="V59" s="1185">
        <f t="shared" si="1"/>
        <v>0</v>
      </c>
      <c r="W59" s="1185" t="s">
        <v>257</v>
      </c>
      <c r="X59" s="1985"/>
    </row>
    <row r="60" spans="1:24" s="2085" customFormat="1">
      <c r="A60" s="2083">
        <v>58</v>
      </c>
      <c r="B60" s="2083" t="s">
        <v>2219</v>
      </c>
      <c r="C60" s="2083">
        <v>58</v>
      </c>
      <c r="D60" s="2083">
        <v>235</v>
      </c>
      <c r="E60" s="2083">
        <v>161007413</v>
      </c>
      <c r="F60" s="2083">
        <v>58</v>
      </c>
      <c r="G60" s="2083">
        <v>3435.25</v>
      </c>
      <c r="H60" s="2083">
        <v>330.12</v>
      </c>
      <c r="I60" s="2083">
        <v>3.77</v>
      </c>
      <c r="J60" s="2083"/>
      <c r="K60" s="2083"/>
      <c r="L60" s="2083">
        <v>2</v>
      </c>
      <c r="M60" s="2083">
        <v>25</v>
      </c>
      <c r="N60" s="2083"/>
      <c r="O60" s="2083">
        <v>24140</v>
      </c>
      <c r="P60" s="2083"/>
      <c r="Q60" s="2083"/>
      <c r="R60" s="2083"/>
      <c r="S60" s="2083"/>
      <c r="T60" s="2083"/>
      <c r="U60" s="2083">
        <f t="shared" si="0"/>
        <v>1207</v>
      </c>
      <c r="V60" s="2083">
        <f t="shared" si="1"/>
        <v>25347</v>
      </c>
      <c r="W60" s="2083" t="s">
        <v>257</v>
      </c>
      <c r="X60" s="2086" t="s">
        <v>690</v>
      </c>
    </row>
    <row r="61" spans="1:24">
      <c r="A61" s="1185">
        <v>59</v>
      </c>
      <c r="B61" s="1185" t="s">
        <v>2219</v>
      </c>
      <c r="C61" s="1185">
        <v>59</v>
      </c>
      <c r="D61" s="1185">
        <v>230</v>
      </c>
      <c r="E61" s="1185">
        <v>162000108</v>
      </c>
      <c r="F61" s="1185">
        <v>58</v>
      </c>
      <c r="G61" s="1721">
        <v>3433.4</v>
      </c>
      <c r="H61" s="1185">
        <v>331.75</v>
      </c>
      <c r="I61" s="1185">
        <v>0.79</v>
      </c>
      <c r="J61" s="1185"/>
      <c r="K61" s="1185"/>
      <c r="L61" s="1185">
        <v>2</v>
      </c>
      <c r="M61" s="1185">
        <v>30</v>
      </c>
      <c r="N61" s="1185"/>
      <c r="O61" s="1185"/>
      <c r="P61" s="1185"/>
      <c r="Q61" s="1185"/>
      <c r="R61" s="1185"/>
      <c r="S61" s="1185"/>
      <c r="T61" s="1185"/>
      <c r="U61" s="1185">
        <f t="shared" si="0"/>
        <v>0</v>
      </c>
      <c r="V61" s="1185">
        <f t="shared" si="1"/>
        <v>0</v>
      </c>
      <c r="W61" s="1185" t="s">
        <v>258</v>
      </c>
      <c r="X61" s="1985"/>
    </row>
    <row r="62" spans="1:24">
      <c r="A62" s="1185">
        <v>60</v>
      </c>
      <c r="B62" s="1185" t="s">
        <v>2219</v>
      </c>
      <c r="C62" s="1185">
        <v>60</v>
      </c>
      <c r="D62" s="1185">
        <v>236</v>
      </c>
      <c r="E62" s="1185">
        <v>161007414</v>
      </c>
      <c r="F62" s="1185">
        <v>59</v>
      </c>
      <c r="G62" s="1185">
        <v>3638.05</v>
      </c>
      <c r="H62" s="1185">
        <v>185.95</v>
      </c>
      <c r="I62" s="1185">
        <v>0.2</v>
      </c>
      <c r="J62" s="1185"/>
      <c r="K62" s="1185"/>
      <c r="L62" s="1185">
        <v>2</v>
      </c>
      <c r="M62" s="1185">
        <v>20</v>
      </c>
      <c r="N62" s="1185"/>
      <c r="O62" s="1185"/>
      <c r="P62" s="1185"/>
      <c r="Q62" s="1185"/>
      <c r="R62" s="1185"/>
      <c r="S62" s="1185"/>
      <c r="T62" s="1185"/>
      <c r="U62" s="1185">
        <f t="shared" si="0"/>
        <v>0</v>
      </c>
      <c r="V62" s="1185">
        <f t="shared" si="1"/>
        <v>0</v>
      </c>
      <c r="W62" s="1185" t="s">
        <v>257</v>
      </c>
      <c r="X62" s="1985"/>
    </row>
    <row r="63" spans="1:24" s="2085" customFormat="1">
      <c r="A63" s="2083">
        <v>61</v>
      </c>
      <c r="B63" s="2083" t="s">
        <v>2219</v>
      </c>
      <c r="C63" s="2083">
        <v>61</v>
      </c>
      <c r="D63" s="2083">
        <v>237</v>
      </c>
      <c r="E63" s="2083">
        <v>161007416</v>
      </c>
      <c r="F63" s="2083">
        <v>58</v>
      </c>
      <c r="G63" s="2083">
        <v>3649.07</v>
      </c>
      <c r="H63" s="2083">
        <v>121.69</v>
      </c>
      <c r="I63" s="2083">
        <v>9.33</v>
      </c>
      <c r="J63" s="2083"/>
      <c r="K63" s="2083"/>
      <c r="L63" s="2083">
        <v>2</v>
      </c>
      <c r="M63" s="2083">
        <v>35</v>
      </c>
      <c r="N63" s="2083"/>
      <c r="O63" s="2083">
        <v>24140</v>
      </c>
      <c r="P63" s="2083"/>
      <c r="Q63" s="2083"/>
      <c r="R63" s="2083"/>
      <c r="S63" s="2083"/>
      <c r="T63" s="2083"/>
      <c r="U63" s="2083">
        <f t="shared" si="0"/>
        <v>1207</v>
      </c>
      <c r="V63" s="2083">
        <f t="shared" si="1"/>
        <v>25347</v>
      </c>
      <c r="W63" s="2083" t="s">
        <v>259</v>
      </c>
      <c r="X63" s="2118" t="s">
        <v>690</v>
      </c>
    </row>
    <row r="64" spans="1:24" s="2085" customFormat="1">
      <c r="A64" s="2083">
        <v>62</v>
      </c>
      <c r="B64" s="2083" t="s">
        <v>2219</v>
      </c>
      <c r="C64" s="2083">
        <v>62</v>
      </c>
      <c r="D64" s="2083">
        <v>237</v>
      </c>
      <c r="E64" s="2083">
        <v>161007417</v>
      </c>
      <c r="F64" s="2083">
        <v>57</v>
      </c>
      <c r="G64" s="2083">
        <v>3550.12</v>
      </c>
      <c r="H64" s="2083">
        <v>150.86000000000001</v>
      </c>
      <c r="I64" s="2083">
        <v>12.33</v>
      </c>
      <c r="J64" s="2083"/>
      <c r="K64" s="2083"/>
      <c r="L64" s="2083">
        <v>2</v>
      </c>
      <c r="M64" s="2083">
        <v>5</v>
      </c>
      <c r="N64" s="2083"/>
      <c r="O64" s="2083">
        <v>23990</v>
      </c>
      <c r="P64" s="2083"/>
      <c r="Q64" s="2083"/>
      <c r="R64" s="2083"/>
      <c r="S64" s="2083"/>
      <c r="T64" s="2083"/>
      <c r="U64" s="2083">
        <f t="shared" si="0"/>
        <v>1199.5</v>
      </c>
      <c r="V64" s="2083">
        <f t="shared" si="1"/>
        <v>25189.5</v>
      </c>
      <c r="W64" s="2083" t="s">
        <v>257</v>
      </c>
      <c r="X64" s="2118" t="s">
        <v>690</v>
      </c>
    </row>
    <row r="65" spans="1:24" s="2085" customFormat="1">
      <c r="A65" s="2083">
        <v>63</v>
      </c>
      <c r="B65" s="2083" t="s">
        <v>2219</v>
      </c>
      <c r="C65" s="2083">
        <v>63</v>
      </c>
      <c r="D65" s="2083">
        <v>238</v>
      </c>
      <c r="E65" s="2083">
        <v>161007418</v>
      </c>
      <c r="F65" s="2083">
        <v>56</v>
      </c>
      <c r="G65" s="2083">
        <v>3702.77</v>
      </c>
      <c r="H65" s="2083">
        <v>202.63</v>
      </c>
      <c r="I65" s="2083">
        <v>23.4</v>
      </c>
      <c r="J65" s="2083"/>
      <c r="K65" s="2083"/>
      <c r="L65" s="2083">
        <v>2</v>
      </c>
      <c r="M65" s="2083">
        <v>50</v>
      </c>
      <c r="N65" s="2083"/>
      <c r="O65" s="2083">
        <v>23840</v>
      </c>
      <c r="P65" s="2083"/>
      <c r="Q65" s="2083"/>
      <c r="R65" s="2083"/>
      <c r="S65" s="2083"/>
      <c r="T65" s="2083"/>
      <c r="U65" s="2083">
        <f t="shared" si="0"/>
        <v>1192</v>
      </c>
      <c r="V65" s="2083">
        <f t="shared" si="1"/>
        <v>25032</v>
      </c>
      <c r="W65" s="2083" t="s">
        <v>257</v>
      </c>
      <c r="X65" s="2086" t="s">
        <v>2233</v>
      </c>
    </row>
    <row r="66" spans="1:24">
      <c r="A66" s="1185">
        <v>64</v>
      </c>
      <c r="B66" s="1185" t="s">
        <v>2220</v>
      </c>
      <c r="C66" s="1185">
        <v>64</v>
      </c>
      <c r="D66" s="1185">
        <v>239</v>
      </c>
      <c r="E66" s="1185">
        <v>161007419</v>
      </c>
      <c r="F66" s="1185">
        <v>57</v>
      </c>
      <c r="G66" s="1185">
        <v>3499.66</v>
      </c>
      <c r="H66" s="1185">
        <v>199.54</v>
      </c>
      <c r="I66" s="1185">
        <v>2.6</v>
      </c>
      <c r="J66" s="1185"/>
      <c r="K66" s="1185"/>
      <c r="L66" s="1185">
        <v>2</v>
      </c>
      <c r="M66" s="1185">
        <v>35</v>
      </c>
      <c r="N66" s="1185"/>
      <c r="O66" s="1185"/>
      <c r="P66" s="1185"/>
      <c r="Q66" s="1185"/>
      <c r="R66" s="1185"/>
      <c r="S66" s="1185"/>
      <c r="T66" s="1185"/>
      <c r="U66" s="1185">
        <f t="shared" si="0"/>
        <v>0</v>
      </c>
      <c r="V66" s="1185">
        <f t="shared" si="1"/>
        <v>0</v>
      </c>
      <c r="W66" s="1185" t="s">
        <v>257</v>
      </c>
      <c r="X66" s="2004"/>
    </row>
    <row r="67" spans="1:24" s="2085" customFormat="1">
      <c r="A67" s="2083">
        <v>65</v>
      </c>
      <c r="B67" s="2083" t="s">
        <v>2220</v>
      </c>
      <c r="C67" s="2083">
        <v>65</v>
      </c>
      <c r="D67" s="2083">
        <v>240</v>
      </c>
      <c r="E67" s="2083">
        <v>161007420</v>
      </c>
      <c r="F67" s="2083">
        <v>57</v>
      </c>
      <c r="G67" s="2083">
        <v>3360.87</v>
      </c>
      <c r="H67" s="2083">
        <v>333.12</v>
      </c>
      <c r="I67" s="2083">
        <v>0.19</v>
      </c>
      <c r="J67" s="2083"/>
      <c r="K67" s="2083"/>
      <c r="L67" s="2083">
        <v>2</v>
      </c>
      <c r="M67" s="2083">
        <v>25</v>
      </c>
      <c r="N67" s="2083"/>
      <c r="O67" s="2083">
        <v>28000</v>
      </c>
      <c r="P67" s="2083"/>
      <c r="Q67" s="2083"/>
      <c r="R67" s="2083"/>
      <c r="S67" s="2083"/>
      <c r="T67" s="2083"/>
      <c r="U67" s="2083">
        <f t="shared" si="0"/>
        <v>1400</v>
      </c>
      <c r="V67" s="2083">
        <f t="shared" si="1"/>
        <v>29400</v>
      </c>
      <c r="W67" s="2083" t="s">
        <v>257</v>
      </c>
      <c r="X67" s="2086" t="s">
        <v>2235</v>
      </c>
    </row>
    <row r="68" spans="1:24">
      <c r="A68" s="1185">
        <v>66</v>
      </c>
      <c r="B68" s="1185" t="s">
        <v>2220</v>
      </c>
      <c r="C68" s="1185">
        <v>66</v>
      </c>
      <c r="D68" s="1185">
        <v>242</v>
      </c>
      <c r="E68" s="1185">
        <v>161007421</v>
      </c>
      <c r="F68" s="1185">
        <v>58</v>
      </c>
      <c r="G68" s="1185">
        <v>3537.86</v>
      </c>
      <c r="H68" s="1185">
        <v>220.94</v>
      </c>
      <c r="I68" s="1185">
        <v>0</v>
      </c>
      <c r="J68" s="1185"/>
      <c r="K68" s="1185"/>
      <c r="L68" s="1185">
        <v>2</v>
      </c>
      <c r="M68" s="1185">
        <v>15</v>
      </c>
      <c r="N68" s="1185"/>
      <c r="O68" s="1185"/>
      <c r="P68" s="1185"/>
      <c r="Q68" s="1185"/>
      <c r="R68" s="1185"/>
      <c r="S68" s="1185"/>
      <c r="T68" s="1185"/>
      <c r="U68" s="1185">
        <f t="shared" ref="U68:U131" si="2">O68*5%</f>
        <v>0</v>
      </c>
      <c r="V68" s="1185">
        <f t="shared" ref="V68:V131" si="3">O68+U68</f>
        <v>0</v>
      </c>
      <c r="W68" s="1185" t="s">
        <v>257</v>
      </c>
      <c r="X68" s="2004"/>
    </row>
    <row r="69" spans="1:24">
      <c r="A69" s="1185">
        <v>67</v>
      </c>
      <c r="B69" s="1185" t="s">
        <v>2220</v>
      </c>
      <c r="C69" s="1185">
        <v>67</v>
      </c>
      <c r="D69" s="1185">
        <v>243</v>
      </c>
      <c r="E69" s="1185">
        <v>151000265</v>
      </c>
      <c r="F69" s="1185">
        <v>57</v>
      </c>
      <c r="G69" s="1185">
        <v>3503.29</v>
      </c>
      <c r="H69" s="1185">
        <v>186.3</v>
      </c>
      <c r="I69" s="1185">
        <v>1.39</v>
      </c>
      <c r="J69" s="1185"/>
      <c r="K69" s="1185"/>
      <c r="L69" s="1185">
        <v>2</v>
      </c>
      <c r="M69" s="1185">
        <v>10</v>
      </c>
      <c r="N69" s="1185"/>
      <c r="O69" s="1185"/>
      <c r="P69" s="1185"/>
      <c r="Q69" s="1185"/>
      <c r="R69" s="1185"/>
      <c r="S69" s="1185"/>
      <c r="T69" s="1185"/>
      <c r="U69" s="1185">
        <f t="shared" si="2"/>
        <v>0</v>
      </c>
      <c r="V69" s="1185">
        <f t="shared" si="3"/>
        <v>0</v>
      </c>
      <c r="W69" s="1185" t="s">
        <v>257</v>
      </c>
      <c r="X69" s="2004"/>
    </row>
    <row r="70" spans="1:24" s="2085" customFormat="1">
      <c r="A70" s="2083">
        <v>68</v>
      </c>
      <c r="B70" s="2083" t="s">
        <v>2220</v>
      </c>
      <c r="C70" s="2083">
        <v>68</v>
      </c>
      <c r="D70" s="2083">
        <v>244</v>
      </c>
      <c r="E70" s="2083">
        <v>161007422</v>
      </c>
      <c r="F70" s="2083">
        <v>58</v>
      </c>
      <c r="G70" s="2083">
        <v>3566.26</v>
      </c>
      <c r="H70" s="2083">
        <v>196.34</v>
      </c>
      <c r="I70" s="2083">
        <v>2.59</v>
      </c>
      <c r="J70" s="2083"/>
      <c r="K70" s="2083"/>
      <c r="L70" s="2083">
        <v>2</v>
      </c>
      <c r="M70" s="2083">
        <v>10</v>
      </c>
      <c r="N70" s="2083"/>
      <c r="O70" s="2083">
        <v>24140</v>
      </c>
      <c r="P70" s="2083"/>
      <c r="Q70" s="2083"/>
      <c r="R70" s="2083"/>
      <c r="S70" s="2083"/>
      <c r="T70" s="2083"/>
      <c r="U70" s="2083">
        <f t="shared" si="2"/>
        <v>1207</v>
      </c>
      <c r="V70" s="2083">
        <f t="shared" si="3"/>
        <v>25347</v>
      </c>
      <c r="W70" s="2083" t="s">
        <v>257</v>
      </c>
      <c r="X70" s="2086" t="s">
        <v>690</v>
      </c>
    </row>
    <row r="71" spans="1:24">
      <c r="A71" s="1185">
        <v>69</v>
      </c>
      <c r="B71" s="1185" t="s">
        <v>2220</v>
      </c>
      <c r="C71" s="1185">
        <v>69</v>
      </c>
      <c r="D71" s="1185">
        <v>245</v>
      </c>
      <c r="E71" s="1185">
        <v>161007423</v>
      </c>
      <c r="F71" s="1185">
        <v>55</v>
      </c>
      <c r="G71" s="1185">
        <v>3248.09</v>
      </c>
      <c r="H71" s="1185">
        <v>315.70999999999998</v>
      </c>
      <c r="I71" s="1185">
        <v>0</v>
      </c>
      <c r="J71" s="1185"/>
      <c r="K71" s="1185"/>
      <c r="L71" s="1185">
        <v>2</v>
      </c>
      <c r="M71" s="1185">
        <v>45</v>
      </c>
      <c r="N71" s="1185"/>
      <c r="O71" s="1185"/>
      <c r="P71" s="1185"/>
      <c r="Q71" s="1185"/>
      <c r="R71" s="1185"/>
      <c r="S71" s="1185"/>
      <c r="T71" s="1185"/>
      <c r="U71" s="1185">
        <f t="shared" si="2"/>
        <v>0</v>
      </c>
      <c r="V71" s="1185">
        <f t="shared" si="3"/>
        <v>0</v>
      </c>
      <c r="W71" s="1185" t="s">
        <v>257</v>
      </c>
      <c r="X71" s="2004"/>
    </row>
    <row r="72" spans="1:24">
      <c r="A72" s="1185">
        <v>70</v>
      </c>
      <c r="B72" s="1185" t="s">
        <v>2220</v>
      </c>
      <c r="C72" s="1185">
        <v>70</v>
      </c>
      <c r="D72" s="1185">
        <v>246</v>
      </c>
      <c r="E72" s="1185">
        <v>161007424</v>
      </c>
      <c r="F72" s="1185">
        <v>58</v>
      </c>
      <c r="G72" s="1185">
        <v>3434.25</v>
      </c>
      <c r="H72" s="1185">
        <v>327.35000000000002</v>
      </c>
      <c r="I72" s="1185">
        <v>0</v>
      </c>
      <c r="J72" s="1185"/>
      <c r="K72" s="1185"/>
      <c r="L72" s="1185">
        <v>2</v>
      </c>
      <c r="M72" s="1185">
        <v>35</v>
      </c>
      <c r="N72" s="1185"/>
      <c r="O72" s="1185"/>
      <c r="P72" s="1185"/>
      <c r="Q72" s="1185"/>
      <c r="R72" s="1185"/>
      <c r="S72" s="1185"/>
      <c r="T72" s="1185"/>
      <c r="U72" s="1185">
        <f t="shared" si="2"/>
        <v>0</v>
      </c>
      <c r="V72" s="1185">
        <f t="shared" si="3"/>
        <v>0</v>
      </c>
      <c r="W72" s="1185" t="s">
        <v>257</v>
      </c>
      <c r="X72" s="2004"/>
    </row>
    <row r="73" spans="1:24">
      <c r="A73" s="1185">
        <v>71</v>
      </c>
      <c r="B73" s="1185" t="s">
        <v>2221</v>
      </c>
      <c r="C73" s="1185">
        <v>71</v>
      </c>
      <c r="D73" s="1185">
        <v>247</v>
      </c>
      <c r="E73" s="1185">
        <v>161007425</v>
      </c>
      <c r="F73" s="1185">
        <v>57</v>
      </c>
      <c r="G73" s="1721">
        <v>3389.06</v>
      </c>
      <c r="H73" s="1185">
        <v>307.54000000000002</v>
      </c>
      <c r="I73" s="1185">
        <v>0</v>
      </c>
      <c r="J73" s="1185"/>
      <c r="K73" s="1185"/>
      <c r="L73" s="1185">
        <v>2</v>
      </c>
      <c r="M73" s="1185">
        <v>45</v>
      </c>
      <c r="N73" s="1185"/>
      <c r="O73" s="1185"/>
      <c r="P73" s="1185"/>
      <c r="Q73" s="1185"/>
      <c r="R73" s="1185"/>
      <c r="S73" s="1185"/>
      <c r="T73" s="1185"/>
      <c r="U73" s="1185">
        <f t="shared" si="2"/>
        <v>0</v>
      </c>
      <c r="V73" s="1185">
        <f t="shared" si="3"/>
        <v>0</v>
      </c>
      <c r="W73" s="1185" t="s">
        <v>257</v>
      </c>
      <c r="X73" s="2004"/>
    </row>
    <row r="74" spans="1:24">
      <c r="A74" s="1185">
        <v>72</v>
      </c>
      <c r="B74" s="1185" t="s">
        <v>2221</v>
      </c>
      <c r="C74" s="1185">
        <v>72</v>
      </c>
      <c r="D74" s="1185">
        <v>248</v>
      </c>
      <c r="E74" s="1185">
        <v>161007426</v>
      </c>
      <c r="F74" s="1185">
        <v>57</v>
      </c>
      <c r="G74" s="1185">
        <v>3462.86</v>
      </c>
      <c r="H74" s="1185">
        <v>239.53</v>
      </c>
      <c r="I74" s="1185">
        <v>4.99</v>
      </c>
      <c r="J74" s="1185"/>
      <c r="K74" s="1185"/>
      <c r="L74" s="1185">
        <v>2</v>
      </c>
      <c r="M74" s="1185">
        <v>35</v>
      </c>
      <c r="N74" s="1185"/>
      <c r="O74" s="1185"/>
      <c r="P74" s="1185"/>
      <c r="Q74" s="1185"/>
      <c r="R74" s="1185"/>
      <c r="S74" s="1185"/>
      <c r="T74" s="1185"/>
      <c r="U74" s="1185">
        <f t="shared" si="2"/>
        <v>0</v>
      </c>
      <c r="V74" s="1185">
        <f t="shared" si="3"/>
        <v>0</v>
      </c>
      <c r="W74" s="1185" t="s">
        <v>257</v>
      </c>
      <c r="X74" s="2004"/>
    </row>
    <row r="75" spans="1:24" s="2085" customFormat="1">
      <c r="A75" s="2083">
        <v>73</v>
      </c>
      <c r="B75" s="2083" t="s">
        <v>2221</v>
      </c>
      <c r="C75" s="2083">
        <v>73</v>
      </c>
      <c r="D75" s="2083">
        <v>249</v>
      </c>
      <c r="E75" s="2083">
        <v>161007427</v>
      </c>
      <c r="F75" s="2083">
        <v>58</v>
      </c>
      <c r="G75" s="2083">
        <v>3602.68</v>
      </c>
      <c r="H75" s="2083">
        <v>163.31</v>
      </c>
      <c r="I75" s="2083">
        <v>8.36</v>
      </c>
      <c r="J75" s="2083"/>
      <c r="K75" s="2083"/>
      <c r="L75" s="2083">
        <v>1</v>
      </c>
      <c r="M75" s="2083">
        <v>55</v>
      </c>
      <c r="N75" s="2083"/>
      <c r="O75" s="2083">
        <v>24140</v>
      </c>
      <c r="P75" s="2083"/>
      <c r="Q75" s="2083"/>
      <c r="R75" s="2083"/>
      <c r="S75" s="2083"/>
      <c r="T75" s="2083"/>
      <c r="U75" s="2083">
        <f t="shared" si="2"/>
        <v>1207</v>
      </c>
      <c r="V75" s="2083">
        <f t="shared" si="3"/>
        <v>25347</v>
      </c>
      <c r="W75" s="2083" t="s">
        <v>257</v>
      </c>
      <c r="X75" s="2086" t="s">
        <v>690</v>
      </c>
    </row>
    <row r="76" spans="1:24" s="2085" customFormat="1">
      <c r="A76" s="2083">
        <v>74</v>
      </c>
      <c r="B76" s="2083" t="s">
        <v>2221</v>
      </c>
      <c r="C76" s="2083">
        <v>74</v>
      </c>
      <c r="D76" s="2083">
        <v>250</v>
      </c>
      <c r="E76" s="2083">
        <v>161007428</v>
      </c>
      <c r="F76" s="2083">
        <v>58</v>
      </c>
      <c r="G76" s="2083">
        <v>3589.09</v>
      </c>
      <c r="H76" s="2083">
        <v>172.1</v>
      </c>
      <c r="I76" s="2083">
        <v>7.17</v>
      </c>
      <c r="J76" s="2083"/>
      <c r="K76" s="2083"/>
      <c r="L76" s="2083">
        <v>1</v>
      </c>
      <c r="M76" s="2083">
        <v>5</v>
      </c>
      <c r="N76" s="2083"/>
      <c r="O76" s="2083">
        <v>24140</v>
      </c>
      <c r="P76" s="2083"/>
      <c r="Q76" s="2083"/>
      <c r="R76" s="2083"/>
      <c r="S76" s="2083"/>
      <c r="T76" s="2083"/>
      <c r="U76" s="2083">
        <f t="shared" si="2"/>
        <v>1207</v>
      </c>
      <c r="V76" s="2083">
        <f t="shared" si="3"/>
        <v>25347</v>
      </c>
      <c r="W76" s="2083" t="s">
        <v>257</v>
      </c>
      <c r="X76" s="2086" t="s">
        <v>690</v>
      </c>
    </row>
    <row r="77" spans="1:24" s="2085" customFormat="1">
      <c r="A77" s="2083">
        <v>75</v>
      </c>
      <c r="B77" s="2083" t="s">
        <v>2221</v>
      </c>
      <c r="C77" s="2083">
        <v>75</v>
      </c>
      <c r="D77" s="2083">
        <v>251</v>
      </c>
      <c r="E77" s="2083">
        <v>161007429</v>
      </c>
      <c r="F77" s="2083">
        <v>59</v>
      </c>
      <c r="G77" s="2083">
        <v>3601.89</v>
      </c>
      <c r="H77" s="2083">
        <v>166.08</v>
      </c>
      <c r="I77" s="2083">
        <v>13.73</v>
      </c>
      <c r="J77" s="2083"/>
      <c r="K77" s="2083"/>
      <c r="L77" s="2083">
        <v>1</v>
      </c>
      <c r="M77" s="2083">
        <v>15</v>
      </c>
      <c r="N77" s="2083"/>
      <c r="O77" s="2083">
        <v>24140</v>
      </c>
      <c r="P77" s="2083"/>
      <c r="Q77" s="2083"/>
      <c r="R77" s="2083"/>
      <c r="S77" s="2083"/>
      <c r="T77" s="2083"/>
      <c r="U77" s="2083">
        <f t="shared" si="2"/>
        <v>1207</v>
      </c>
      <c r="V77" s="2083">
        <f t="shared" si="3"/>
        <v>25347</v>
      </c>
      <c r="W77" s="2083" t="s">
        <v>257</v>
      </c>
      <c r="X77" s="2086" t="s">
        <v>690</v>
      </c>
    </row>
    <row r="78" spans="1:24">
      <c r="A78" s="1185">
        <v>76</v>
      </c>
      <c r="B78" s="1185" t="s">
        <v>2221</v>
      </c>
      <c r="C78" s="1185">
        <v>76</v>
      </c>
      <c r="D78" s="1185">
        <v>252</v>
      </c>
      <c r="E78" s="1185">
        <v>161007430</v>
      </c>
      <c r="F78" s="1185">
        <v>57</v>
      </c>
      <c r="G78" s="1185">
        <v>3489.46</v>
      </c>
      <c r="H78" s="1185">
        <v>209.31</v>
      </c>
      <c r="I78" s="1185">
        <v>2.17</v>
      </c>
      <c r="J78" s="1185"/>
      <c r="K78" s="1185"/>
      <c r="L78" s="1185">
        <v>1</v>
      </c>
      <c r="M78" s="1185">
        <v>30</v>
      </c>
      <c r="N78" s="1185"/>
      <c r="O78" s="1185"/>
      <c r="P78" s="1185"/>
      <c r="Q78" s="1185"/>
      <c r="R78" s="1185"/>
      <c r="S78" s="1185"/>
      <c r="T78" s="1185"/>
      <c r="U78" s="1185">
        <f t="shared" si="2"/>
        <v>0</v>
      </c>
      <c r="V78" s="1185">
        <f t="shared" si="3"/>
        <v>0</v>
      </c>
      <c r="W78" s="1185" t="s">
        <v>257</v>
      </c>
      <c r="X78" s="2004"/>
    </row>
    <row r="79" spans="1:24">
      <c r="A79" s="1185">
        <v>77</v>
      </c>
      <c r="B79" s="1185" t="s">
        <v>2221</v>
      </c>
      <c r="C79" s="1185">
        <v>77</v>
      </c>
      <c r="D79" s="1185">
        <v>253</v>
      </c>
      <c r="E79" s="1185">
        <v>161007431</v>
      </c>
      <c r="F79" s="1185">
        <v>57</v>
      </c>
      <c r="G79" s="1185">
        <v>3468.28</v>
      </c>
      <c r="H79" s="1185">
        <v>224.52</v>
      </c>
      <c r="I79" s="1185">
        <v>1.8</v>
      </c>
      <c r="J79" s="1185"/>
      <c r="K79" s="1185"/>
      <c r="L79" s="1185">
        <v>1</v>
      </c>
      <c r="M79" s="1185">
        <v>40</v>
      </c>
      <c r="N79" s="1185"/>
      <c r="O79" s="1185"/>
      <c r="P79" s="1185"/>
      <c r="Q79" s="1185"/>
      <c r="R79" s="1185"/>
      <c r="S79" s="1185"/>
      <c r="T79" s="1185"/>
      <c r="U79" s="1185">
        <f t="shared" si="2"/>
        <v>0</v>
      </c>
      <c r="V79" s="1185">
        <f t="shared" si="3"/>
        <v>0</v>
      </c>
      <c r="W79" s="1185" t="s">
        <v>257</v>
      </c>
      <c r="X79" s="2004"/>
    </row>
    <row r="80" spans="1:24">
      <c r="A80" s="1185">
        <v>78</v>
      </c>
      <c r="B80" s="1185" t="s">
        <v>2221</v>
      </c>
      <c r="C80" s="1185">
        <v>78</v>
      </c>
      <c r="D80" s="1185">
        <v>254</v>
      </c>
      <c r="E80" s="1185">
        <v>161007432</v>
      </c>
      <c r="F80" s="1185">
        <v>58</v>
      </c>
      <c r="G80" s="1185">
        <v>3518.46</v>
      </c>
      <c r="H80" s="1185">
        <v>240.34</v>
      </c>
      <c r="I80" s="1185">
        <v>0</v>
      </c>
      <c r="J80" s="1185"/>
      <c r="K80" s="1185"/>
      <c r="L80" s="1185">
        <v>2</v>
      </c>
      <c r="M80" s="1185">
        <v>0</v>
      </c>
      <c r="N80" s="1185"/>
      <c r="O80" s="1185"/>
      <c r="P80" s="1185"/>
      <c r="Q80" s="1185"/>
      <c r="R80" s="1185"/>
      <c r="S80" s="1185"/>
      <c r="T80" s="1185"/>
      <c r="U80" s="1185">
        <f t="shared" si="2"/>
        <v>0</v>
      </c>
      <c r="V80" s="1185">
        <f t="shared" si="3"/>
        <v>0</v>
      </c>
      <c r="W80" s="1185" t="s">
        <v>257</v>
      </c>
      <c r="X80" s="2004"/>
    </row>
    <row r="81" spans="1:24" s="2085" customFormat="1">
      <c r="A81" s="2083">
        <v>79</v>
      </c>
      <c r="B81" s="2083" t="s">
        <v>2222</v>
      </c>
      <c r="C81" s="2083">
        <v>79</v>
      </c>
      <c r="D81" s="2083">
        <v>255</v>
      </c>
      <c r="E81" s="2083">
        <v>161007433</v>
      </c>
      <c r="F81" s="2083">
        <v>55</v>
      </c>
      <c r="G81" s="2083">
        <v>3376.1</v>
      </c>
      <c r="H81" s="2083">
        <v>189.7</v>
      </c>
      <c r="I81" s="2083">
        <v>8.59</v>
      </c>
      <c r="J81" s="2083"/>
      <c r="K81" s="2083"/>
      <c r="L81" s="2083">
        <v>1</v>
      </c>
      <c r="M81" s="2083">
        <v>55</v>
      </c>
      <c r="N81" s="2083"/>
      <c r="O81" s="2083">
        <v>23690</v>
      </c>
      <c r="P81" s="2083"/>
      <c r="Q81" s="2083"/>
      <c r="R81" s="2083"/>
      <c r="S81" s="2083"/>
      <c r="T81" s="2083"/>
      <c r="U81" s="2083">
        <f t="shared" si="2"/>
        <v>1184.5</v>
      </c>
      <c r="V81" s="2083">
        <f t="shared" si="3"/>
        <v>24874.5</v>
      </c>
      <c r="W81" s="2083" t="s">
        <v>257</v>
      </c>
      <c r="X81" s="2086" t="s">
        <v>690</v>
      </c>
    </row>
    <row r="82" spans="1:24">
      <c r="A82" s="1185">
        <v>80</v>
      </c>
      <c r="B82" s="1185" t="s">
        <v>2222</v>
      </c>
      <c r="C82" s="1185">
        <v>80</v>
      </c>
      <c r="D82" s="1185">
        <v>241</v>
      </c>
      <c r="E82" s="1185">
        <v>162000109</v>
      </c>
      <c r="F82" s="1185">
        <v>57</v>
      </c>
      <c r="G82" s="1185">
        <v>3486.69</v>
      </c>
      <c r="H82" s="1185">
        <v>202.91</v>
      </c>
      <c r="I82" s="1185">
        <v>1.4</v>
      </c>
      <c r="J82" s="1185"/>
      <c r="K82" s="1185"/>
      <c r="L82" s="1185">
        <v>2</v>
      </c>
      <c r="M82" s="1185">
        <v>15</v>
      </c>
      <c r="N82" s="1185"/>
      <c r="O82" s="1185"/>
      <c r="P82" s="1185"/>
      <c r="Q82" s="1185"/>
      <c r="R82" s="1185"/>
      <c r="S82" s="1185"/>
      <c r="T82" s="1185"/>
      <c r="U82" s="1185">
        <f t="shared" si="2"/>
        <v>0</v>
      </c>
      <c r="V82" s="1185">
        <f t="shared" si="3"/>
        <v>0</v>
      </c>
      <c r="W82" s="1185" t="s">
        <v>258</v>
      </c>
      <c r="X82" s="2004"/>
    </row>
    <row r="83" spans="1:24">
      <c r="A83" s="1185">
        <v>81</v>
      </c>
      <c r="B83" s="1185" t="s">
        <v>2222</v>
      </c>
      <c r="C83" s="1185">
        <v>81</v>
      </c>
      <c r="D83" s="1185">
        <v>256</v>
      </c>
      <c r="E83" s="1185">
        <v>161007434</v>
      </c>
      <c r="F83" s="1185">
        <v>57</v>
      </c>
      <c r="G83" s="1185">
        <v>3485.46</v>
      </c>
      <c r="H83" s="1185">
        <v>212.52</v>
      </c>
      <c r="I83" s="1185">
        <v>1.38</v>
      </c>
      <c r="J83" s="1185"/>
      <c r="K83" s="1185"/>
      <c r="L83" s="1185">
        <v>2</v>
      </c>
      <c r="M83" s="1185">
        <v>30</v>
      </c>
      <c r="N83" s="1185"/>
      <c r="O83" s="1185"/>
      <c r="P83" s="1185"/>
      <c r="Q83" s="1185"/>
      <c r="R83" s="1185"/>
      <c r="S83" s="1185"/>
      <c r="T83" s="1185"/>
      <c r="U83" s="1185">
        <f t="shared" si="2"/>
        <v>0</v>
      </c>
      <c r="V83" s="1185">
        <f t="shared" si="3"/>
        <v>0</v>
      </c>
      <c r="W83" s="1185" t="s">
        <v>257</v>
      </c>
      <c r="X83" s="2004"/>
    </row>
    <row r="84" spans="1:24">
      <c r="A84" s="1185">
        <v>82</v>
      </c>
      <c r="B84" s="1185" t="s">
        <v>2222</v>
      </c>
      <c r="C84" s="1185">
        <v>82</v>
      </c>
      <c r="D84" s="1185">
        <v>257</v>
      </c>
      <c r="E84" s="1185">
        <v>161007435</v>
      </c>
      <c r="F84" s="1185">
        <v>58</v>
      </c>
      <c r="G84" s="1185">
        <v>3526.05</v>
      </c>
      <c r="H84" s="1185">
        <v>235.55</v>
      </c>
      <c r="I84" s="1185">
        <v>0</v>
      </c>
      <c r="J84" s="1185"/>
      <c r="K84" s="1185"/>
      <c r="L84" s="1185">
        <v>1</v>
      </c>
      <c r="M84" s="1185">
        <v>50</v>
      </c>
      <c r="N84" s="1185"/>
      <c r="O84" s="1185"/>
      <c r="P84" s="1185"/>
      <c r="Q84" s="1185"/>
      <c r="R84" s="1185"/>
      <c r="S84" s="1185"/>
      <c r="T84" s="1185"/>
      <c r="U84" s="1185">
        <f t="shared" si="2"/>
        <v>0</v>
      </c>
      <c r="V84" s="1185">
        <f t="shared" si="3"/>
        <v>0</v>
      </c>
      <c r="W84" s="1185" t="s">
        <v>257</v>
      </c>
      <c r="X84" s="2004"/>
    </row>
    <row r="85" spans="1:24">
      <c r="A85" s="1185">
        <v>83</v>
      </c>
      <c r="B85" s="1185" t="s">
        <v>2222</v>
      </c>
      <c r="C85" s="1185">
        <v>83</v>
      </c>
      <c r="D85" s="1185">
        <v>258</v>
      </c>
      <c r="E85" s="1185">
        <v>161007436</v>
      </c>
      <c r="F85" s="1185">
        <v>59</v>
      </c>
      <c r="G85" s="1185">
        <v>3593.63</v>
      </c>
      <c r="H85" s="1185">
        <v>235.97</v>
      </c>
      <c r="I85" s="1185">
        <v>0.2</v>
      </c>
      <c r="J85" s="1185"/>
      <c r="K85" s="1185"/>
      <c r="L85" s="1185">
        <v>1</v>
      </c>
      <c r="M85" s="1185">
        <v>35</v>
      </c>
      <c r="N85" s="1185"/>
      <c r="O85" s="1185"/>
      <c r="P85" s="1185"/>
      <c r="Q85" s="1185"/>
      <c r="R85" s="1185"/>
      <c r="S85" s="1185"/>
      <c r="T85" s="1185"/>
      <c r="U85" s="1185">
        <f t="shared" si="2"/>
        <v>0</v>
      </c>
      <c r="V85" s="1185">
        <f t="shared" si="3"/>
        <v>0</v>
      </c>
      <c r="W85" s="1185" t="s">
        <v>257</v>
      </c>
      <c r="X85" s="2004"/>
    </row>
    <row r="86" spans="1:24">
      <c r="A86" s="1185">
        <v>84</v>
      </c>
      <c r="B86" s="1185" t="s">
        <v>2222</v>
      </c>
      <c r="C86" s="1185">
        <v>84</v>
      </c>
      <c r="D86" s="1185">
        <v>259</v>
      </c>
      <c r="E86" s="1185">
        <v>161007437</v>
      </c>
      <c r="F86" s="1185">
        <v>59</v>
      </c>
      <c r="G86" s="1185">
        <v>3576.84</v>
      </c>
      <c r="H86" s="1185">
        <v>249.76</v>
      </c>
      <c r="I86" s="1185">
        <v>0</v>
      </c>
      <c r="J86" s="1185"/>
      <c r="K86" s="1185"/>
      <c r="L86" s="1185">
        <v>1</v>
      </c>
      <c r="M86" s="1185">
        <v>35</v>
      </c>
      <c r="N86" s="1185"/>
      <c r="O86" s="1185"/>
      <c r="P86" s="1185"/>
      <c r="Q86" s="1185"/>
      <c r="R86" s="1185"/>
      <c r="S86" s="1185"/>
      <c r="T86" s="1185"/>
      <c r="U86" s="1185">
        <f t="shared" si="2"/>
        <v>0</v>
      </c>
      <c r="V86" s="1185">
        <f t="shared" si="3"/>
        <v>0</v>
      </c>
      <c r="W86" s="1185" t="s">
        <v>257</v>
      </c>
      <c r="X86" s="2004"/>
    </row>
    <row r="87" spans="1:24">
      <c r="A87" s="1185">
        <v>85</v>
      </c>
      <c r="B87" s="1185" t="s">
        <v>2222</v>
      </c>
      <c r="C87" s="1185">
        <v>85</v>
      </c>
      <c r="D87" s="1185">
        <v>261</v>
      </c>
      <c r="E87" s="1185">
        <v>161007438</v>
      </c>
      <c r="F87" s="1185">
        <v>57</v>
      </c>
      <c r="G87" s="1185">
        <v>3412.06</v>
      </c>
      <c r="H87" s="1185">
        <v>285.14</v>
      </c>
      <c r="I87" s="1185">
        <v>0.6</v>
      </c>
      <c r="J87" s="1185"/>
      <c r="K87" s="1185"/>
      <c r="L87" s="1185">
        <v>1</v>
      </c>
      <c r="M87" s="1185">
        <v>45</v>
      </c>
      <c r="N87" s="1185"/>
      <c r="O87" s="1185"/>
      <c r="P87" s="1185"/>
      <c r="Q87" s="1185"/>
      <c r="R87" s="1185"/>
      <c r="S87" s="1185"/>
      <c r="T87" s="1185"/>
      <c r="U87" s="1185">
        <f t="shared" si="2"/>
        <v>0</v>
      </c>
      <c r="V87" s="1185">
        <f t="shared" si="3"/>
        <v>0</v>
      </c>
      <c r="W87" s="1185" t="s">
        <v>257</v>
      </c>
      <c r="X87" s="2004"/>
    </row>
    <row r="88" spans="1:24">
      <c r="A88" s="1185">
        <v>86</v>
      </c>
      <c r="B88" s="1185" t="s">
        <v>2222</v>
      </c>
      <c r="C88" s="1185">
        <v>86</v>
      </c>
      <c r="D88" s="1185">
        <v>260</v>
      </c>
      <c r="E88" s="1185">
        <v>162000110</v>
      </c>
      <c r="F88" s="1185">
        <v>57</v>
      </c>
      <c r="G88" s="1185">
        <v>3448.66</v>
      </c>
      <c r="H88" s="1185">
        <v>247.94</v>
      </c>
      <c r="I88" s="1185">
        <v>0</v>
      </c>
      <c r="J88" s="1185"/>
      <c r="K88" s="1185"/>
      <c r="L88" s="1185">
        <v>1</v>
      </c>
      <c r="M88" s="1185">
        <v>50</v>
      </c>
      <c r="N88" s="1185"/>
      <c r="O88" s="1185"/>
      <c r="P88" s="1185"/>
      <c r="Q88" s="1185"/>
      <c r="R88" s="1185"/>
      <c r="S88" s="1185"/>
      <c r="T88" s="1185"/>
      <c r="U88" s="1185">
        <f t="shared" si="2"/>
        <v>0</v>
      </c>
      <c r="V88" s="1185">
        <f t="shared" si="3"/>
        <v>0</v>
      </c>
      <c r="W88" s="1185" t="s">
        <v>258</v>
      </c>
      <c r="X88" s="2004"/>
    </row>
    <row r="89" spans="1:24">
      <c r="A89" s="1185">
        <v>87</v>
      </c>
      <c r="B89" s="1185" t="s">
        <v>2222</v>
      </c>
      <c r="C89" s="1185">
        <v>87</v>
      </c>
      <c r="D89" s="1185">
        <v>262</v>
      </c>
      <c r="E89" s="1185">
        <v>161007439</v>
      </c>
      <c r="F89" s="1185">
        <v>58</v>
      </c>
      <c r="G89" s="1185">
        <v>3508.24</v>
      </c>
      <c r="H89" s="1185">
        <v>256.16000000000003</v>
      </c>
      <c r="I89" s="1185">
        <v>0</v>
      </c>
      <c r="J89" s="1185"/>
      <c r="K89" s="1185"/>
      <c r="L89" s="1185">
        <v>1</v>
      </c>
      <c r="M89" s="1185">
        <v>40</v>
      </c>
      <c r="N89" s="1185"/>
      <c r="O89" s="1185"/>
      <c r="P89" s="1185"/>
      <c r="Q89" s="1185"/>
      <c r="R89" s="1185"/>
      <c r="S89" s="1185"/>
      <c r="T89" s="1185"/>
      <c r="U89" s="1185">
        <f t="shared" si="2"/>
        <v>0</v>
      </c>
      <c r="V89" s="1185">
        <f t="shared" si="3"/>
        <v>0</v>
      </c>
      <c r="W89" s="1185" t="s">
        <v>258</v>
      </c>
      <c r="X89" s="2004"/>
    </row>
    <row r="90" spans="1:24">
      <c r="A90" s="1185">
        <v>88</v>
      </c>
      <c r="B90" s="1185" t="s">
        <v>2223</v>
      </c>
      <c r="C90" s="1185">
        <v>88</v>
      </c>
      <c r="D90" s="1185">
        <v>263</v>
      </c>
      <c r="E90" s="1185">
        <v>161007440</v>
      </c>
      <c r="F90" s="1185">
        <v>57</v>
      </c>
      <c r="G90" s="1185">
        <v>3447.87</v>
      </c>
      <c r="H90" s="1185">
        <v>246.72</v>
      </c>
      <c r="I90" s="1185">
        <v>0.79</v>
      </c>
      <c r="J90" s="1185"/>
      <c r="K90" s="1185"/>
      <c r="L90" s="1185">
        <v>1</v>
      </c>
      <c r="M90" s="1185">
        <v>55</v>
      </c>
      <c r="N90" s="1185"/>
      <c r="O90" s="1185"/>
      <c r="P90" s="1185"/>
      <c r="Q90" s="1185"/>
      <c r="R90" s="1185"/>
      <c r="S90" s="1185"/>
      <c r="T90" s="1185"/>
      <c r="U90" s="1185">
        <f t="shared" si="2"/>
        <v>0</v>
      </c>
      <c r="V90" s="1185">
        <f t="shared" si="3"/>
        <v>0</v>
      </c>
      <c r="W90" s="1185" t="s">
        <v>257</v>
      </c>
      <c r="X90" s="2004"/>
    </row>
    <row r="91" spans="1:24">
      <c r="A91" s="1185">
        <v>89</v>
      </c>
      <c r="B91" s="1185" t="s">
        <v>2223</v>
      </c>
      <c r="C91" s="1185">
        <v>89</v>
      </c>
      <c r="D91" s="1185">
        <v>264</v>
      </c>
      <c r="E91" s="1185">
        <v>161007441</v>
      </c>
      <c r="F91" s="1185">
        <v>59</v>
      </c>
      <c r="G91" s="1185">
        <v>3598.85</v>
      </c>
      <c r="H91" s="1185">
        <v>224.95</v>
      </c>
      <c r="I91" s="1185">
        <v>0</v>
      </c>
      <c r="J91" s="1185"/>
      <c r="K91" s="1185"/>
      <c r="L91" s="1185">
        <v>1</v>
      </c>
      <c r="M91" s="1185">
        <v>50</v>
      </c>
      <c r="N91" s="1185"/>
      <c r="O91" s="1185"/>
      <c r="P91" s="1185"/>
      <c r="Q91" s="1185"/>
      <c r="R91" s="1185"/>
      <c r="S91" s="1185"/>
      <c r="T91" s="1185"/>
      <c r="U91" s="1185">
        <f t="shared" si="2"/>
        <v>0</v>
      </c>
      <c r="V91" s="1185">
        <f t="shared" si="3"/>
        <v>0</v>
      </c>
      <c r="W91" s="1185" t="s">
        <v>257</v>
      </c>
      <c r="X91" s="2004"/>
    </row>
    <row r="92" spans="1:24">
      <c r="A92" s="1185">
        <v>90</v>
      </c>
      <c r="B92" s="1185" t="s">
        <v>2223</v>
      </c>
      <c r="C92" s="1185">
        <v>90</v>
      </c>
      <c r="D92" s="1185">
        <v>265</v>
      </c>
      <c r="E92" s="1185">
        <v>161007442</v>
      </c>
      <c r="F92" s="1185">
        <v>57</v>
      </c>
      <c r="G92" s="1721">
        <v>3453.86</v>
      </c>
      <c r="H92" s="1185">
        <v>244.94</v>
      </c>
      <c r="I92" s="1185">
        <v>2.2000000000000002</v>
      </c>
      <c r="J92" s="1185"/>
      <c r="K92" s="1185"/>
      <c r="L92" s="1185">
        <v>2</v>
      </c>
      <c r="M92" s="1185">
        <v>0</v>
      </c>
      <c r="N92" s="1185"/>
      <c r="O92" s="1185"/>
      <c r="P92" s="1185"/>
      <c r="Q92" s="1185"/>
      <c r="R92" s="1185"/>
      <c r="S92" s="1185"/>
      <c r="T92" s="1185"/>
      <c r="U92" s="1185">
        <f t="shared" si="2"/>
        <v>0</v>
      </c>
      <c r="V92" s="1185">
        <f t="shared" si="3"/>
        <v>0</v>
      </c>
      <c r="W92" s="1185" t="s">
        <v>257</v>
      </c>
      <c r="X92" s="2004"/>
    </row>
    <row r="93" spans="1:24">
      <c r="A93" s="1185">
        <v>91</v>
      </c>
      <c r="B93" s="1185" t="s">
        <v>2223</v>
      </c>
      <c r="C93" s="1185">
        <v>91</v>
      </c>
      <c r="D93" s="1185">
        <v>266</v>
      </c>
      <c r="E93" s="1185">
        <v>161007443</v>
      </c>
      <c r="F93" s="1185">
        <v>58</v>
      </c>
      <c r="G93" s="1185">
        <v>3564.05</v>
      </c>
      <c r="H93" s="1185">
        <v>198.93</v>
      </c>
      <c r="I93" s="1185">
        <v>1.38</v>
      </c>
      <c r="J93" s="1185"/>
      <c r="K93" s="1185"/>
      <c r="L93" s="1185">
        <v>2</v>
      </c>
      <c r="M93" s="1185">
        <v>10</v>
      </c>
      <c r="N93" s="1185"/>
      <c r="O93" s="1185"/>
      <c r="P93" s="1185"/>
      <c r="Q93" s="1185"/>
      <c r="R93" s="1185"/>
      <c r="S93" s="1185"/>
      <c r="T93" s="1185"/>
      <c r="U93" s="1185">
        <f t="shared" si="2"/>
        <v>0</v>
      </c>
      <c r="V93" s="1185">
        <f t="shared" si="3"/>
        <v>0</v>
      </c>
      <c r="W93" s="1185" t="s">
        <v>257</v>
      </c>
      <c r="X93" s="2004"/>
    </row>
    <row r="94" spans="1:24">
      <c r="A94" s="1185">
        <v>92</v>
      </c>
      <c r="B94" s="1185" t="s">
        <v>2223</v>
      </c>
      <c r="C94" s="1185">
        <v>92</v>
      </c>
      <c r="D94" s="1185">
        <v>268</v>
      </c>
      <c r="E94" s="1185">
        <v>161007444</v>
      </c>
      <c r="F94" s="1185">
        <v>55</v>
      </c>
      <c r="G94" s="1185">
        <v>3358.89</v>
      </c>
      <c r="H94" s="1185">
        <v>205.69</v>
      </c>
      <c r="I94" s="1185">
        <v>0.78</v>
      </c>
      <c r="J94" s="1185"/>
      <c r="K94" s="1185"/>
      <c r="L94" s="1185">
        <v>1</v>
      </c>
      <c r="M94" s="1185">
        <v>55</v>
      </c>
      <c r="N94" s="1185"/>
      <c r="O94" s="1185"/>
      <c r="P94" s="1185"/>
      <c r="Q94" s="1185"/>
      <c r="R94" s="1185"/>
      <c r="S94" s="1185"/>
      <c r="T94" s="1185"/>
      <c r="U94" s="1185">
        <f t="shared" si="2"/>
        <v>0</v>
      </c>
      <c r="V94" s="1185">
        <f t="shared" si="3"/>
        <v>0</v>
      </c>
      <c r="W94" s="1185" t="s">
        <v>257</v>
      </c>
      <c r="X94" s="2004"/>
    </row>
    <row r="95" spans="1:24">
      <c r="A95" s="1185">
        <v>93</v>
      </c>
      <c r="B95" s="1185" t="s">
        <v>2223</v>
      </c>
      <c r="C95" s="1185">
        <v>93</v>
      </c>
      <c r="D95" s="1185">
        <v>269</v>
      </c>
      <c r="E95" s="1185">
        <v>161007445</v>
      </c>
      <c r="F95" s="1185">
        <v>58</v>
      </c>
      <c r="G95" s="1185">
        <v>3534.65</v>
      </c>
      <c r="H95" s="1185">
        <v>227.15</v>
      </c>
      <c r="I95" s="1185">
        <v>0.2</v>
      </c>
      <c r="J95" s="1185"/>
      <c r="K95" s="1185"/>
      <c r="L95" s="1185">
        <v>2</v>
      </c>
      <c r="M95" s="1185">
        <v>0</v>
      </c>
      <c r="N95" s="1185"/>
      <c r="O95" s="1185"/>
      <c r="P95" s="1185"/>
      <c r="Q95" s="1185"/>
      <c r="R95" s="1185"/>
      <c r="S95" s="1185"/>
      <c r="T95" s="1185"/>
      <c r="U95" s="1185">
        <f t="shared" si="2"/>
        <v>0</v>
      </c>
      <c r="V95" s="1185">
        <f t="shared" si="3"/>
        <v>0</v>
      </c>
      <c r="W95" s="1185" t="s">
        <v>257</v>
      </c>
      <c r="X95" s="2004"/>
    </row>
    <row r="96" spans="1:24">
      <c r="A96" s="1185">
        <v>94</v>
      </c>
      <c r="B96" s="1185" t="s">
        <v>2223</v>
      </c>
      <c r="C96" s="1185">
        <v>94</v>
      </c>
      <c r="D96" s="1185">
        <v>267</v>
      </c>
      <c r="E96" s="1185">
        <v>162000111</v>
      </c>
      <c r="F96" s="1185">
        <v>59</v>
      </c>
      <c r="G96" s="1185">
        <v>3628.26</v>
      </c>
      <c r="H96" s="1185">
        <v>195.72</v>
      </c>
      <c r="I96" s="1185">
        <v>2.98</v>
      </c>
      <c r="J96" s="1185"/>
      <c r="K96" s="1185"/>
      <c r="L96" s="1185">
        <v>1</v>
      </c>
      <c r="M96" s="1185">
        <v>35</v>
      </c>
      <c r="N96" s="1185"/>
      <c r="O96" s="1185"/>
      <c r="P96" s="1185"/>
      <c r="Q96" s="1185"/>
      <c r="R96" s="1185"/>
      <c r="S96" s="1185"/>
      <c r="T96" s="1185"/>
      <c r="U96" s="1185">
        <f t="shared" si="2"/>
        <v>0</v>
      </c>
      <c r="V96" s="1185">
        <f t="shared" si="3"/>
        <v>0</v>
      </c>
      <c r="W96" s="1185" t="s">
        <v>258</v>
      </c>
      <c r="X96" s="2004"/>
    </row>
    <row r="97" spans="1:24">
      <c r="A97" s="1185">
        <v>95</v>
      </c>
      <c r="B97" s="1185" t="s">
        <v>2223</v>
      </c>
      <c r="C97" s="1185">
        <v>95</v>
      </c>
      <c r="D97" s="1185">
        <v>270</v>
      </c>
      <c r="E97" s="1185">
        <v>161007446</v>
      </c>
      <c r="F97" s="1185">
        <v>56</v>
      </c>
      <c r="G97" s="1185">
        <v>3414.47</v>
      </c>
      <c r="H97" s="1185">
        <v>217.52</v>
      </c>
      <c r="I97" s="1185">
        <v>0.39</v>
      </c>
      <c r="J97" s="1185"/>
      <c r="K97" s="1185"/>
      <c r="L97" s="1185">
        <v>1</v>
      </c>
      <c r="M97" s="1185">
        <v>40</v>
      </c>
      <c r="N97" s="1185"/>
      <c r="O97" s="1185"/>
      <c r="P97" s="1185"/>
      <c r="Q97" s="1185"/>
      <c r="R97" s="1185"/>
      <c r="S97" s="1185"/>
      <c r="T97" s="1185"/>
      <c r="U97" s="1185">
        <f t="shared" si="2"/>
        <v>0</v>
      </c>
      <c r="V97" s="1185">
        <f t="shared" si="3"/>
        <v>0</v>
      </c>
      <c r="W97" s="1185" t="s">
        <v>257</v>
      </c>
      <c r="X97" s="2004"/>
    </row>
    <row r="98" spans="1:24">
      <c r="A98" s="1185">
        <v>96</v>
      </c>
      <c r="B98" s="1185" t="s">
        <v>2223</v>
      </c>
      <c r="C98" s="1185">
        <v>96</v>
      </c>
      <c r="D98" s="1185">
        <v>271</v>
      </c>
      <c r="E98" s="1185">
        <v>161007447</v>
      </c>
      <c r="F98" s="1185">
        <v>56</v>
      </c>
      <c r="G98" s="1185">
        <v>3403.47</v>
      </c>
      <c r="H98" s="1185">
        <v>228.13</v>
      </c>
      <c r="I98" s="1185">
        <v>0</v>
      </c>
      <c r="J98" s="1185"/>
      <c r="K98" s="1185"/>
      <c r="L98" s="1185">
        <v>2</v>
      </c>
      <c r="M98" s="1185">
        <v>0</v>
      </c>
      <c r="N98" s="1185"/>
      <c r="O98" s="1185"/>
      <c r="P98" s="1185"/>
      <c r="Q98" s="1185"/>
      <c r="R98" s="1185"/>
      <c r="S98" s="1185"/>
      <c r="T98" s="1185"/>
      <c r="U98" s="1185">
        <f t="shared" si="2"/>
        <v>0</v>
      </c>
      <c r="V98" s="1185">
        <f t="shared" si="3"/>
        <v>0</v>
      </c>
      <c r="W98" s="1185" t="s">
        <v>257</v>
      </c>
      <c r="X98" s="2004"/>
    </row>
    <row r="99" spans="1:24">
      <c r="A99" s="1185">
        <v>97</v>
      </c>
      <c r="B99" s="1185" t="s">
        <v>2224</v>
      </c>
      <c r="C99" s="1185">
        <v>97</v>
      </c>
      <c r="D99" s="1185">
        <v>272</v>
      </c>
      <c r="E99" s="1185">
        <v>161007448</v>
      </c>
      <c r="F99" s="1185">
        <v>59</v>
      </c>
      <c r="G99" s="1185">
        <v>3610.43</v>
      </c>
      <c r="H99" s="1185">
        <v>219.16</v>
      </c>
      <c r="I99" s="1185">
        <v>0.19</v>
      </c>
      <c r="J99" s="1185"/>
      <c r="K99" s="1185"/>
      <c r="L99" s="1185">
        <v>2</v>
      </c>
      <c r="M99" s="1185">
        <v>0</v>
      </c>
      <c r="N99" s="1185"/>
      <c r="O99" s="1185"/>
      <c r="P99" s="1185"/>
      <c r="Q99" s="1185"/>
      <c r="R99" s="1185"/>
      <c r="S99" s="1185"/>
      <c r="T99" s="1185"/>
      <c r="U99" s="1185">
        <f t="shared" si="2"/>
        <v>0</v>
      </c>
      <c r="V99" s="1185">
        <f t="shared" si="3"/>
        <v>0</v>
      </c>
      <c r="W99" s="1185" t="s">
        <v>257</v>
      </c>
      <c r="X99" s="2004"/>
    </row>
    <row r="100" spans="1:24">
      <c r="A100" s="1185">
        <v>98</v>
      </c>
      <c r="B100" s="1185" t="s">
        <v>2224</v>
      </c>
      <c r="C100" s="1185">
        <v>98</v>
      </c>
      <c r="D100" s="1185">
        <v>273</v>
      </c>
      <c r="E100" s="1185">
        <v>161007449</v>
      </c>
      <c r="F100" s="1185">
        <v>58</v>
      </c>
      <c r="G100" s="1185">
        <v>3573.25</v>
      </c>
      <c r="H100" s="1185">
        <v>188.35</v>
      </c>
      <c r="I100" s="1185">
        <v>0</v>
      </c>
      <c r="J100" s="1185"/>
      <c r="K100" s="1185"/>
      <c r="L100" s="1185">
        <v>2</v>
      </c>
      <c r="M100" s="1185">
        <v>5</v>
      </c>
      <c r="N100" s="1185"/>
      <c r="O100" s="1185"/>
      <c r="P100" s="1185"/>
      <c r="Q100" s="1185"/>
      <c r="R100" s="1185"/>
      <c r="S100" s="1185"/>
      <c r="T100" s="1185"/>
      <c r="U100" s="1185">
        <f t="shared" si="2"/>
        <v>0</v>
      </c>
      <c r="V100" s="1185">
        <f t="shared" si="3"/>
        <v>0</v>
      </c>
      <c r="W100" s="1185" t="s">
        <v>257</v>
      </c>
      <c r="X100" s="2004"/>
    </row>
    <row r="101" spans="1:24">
      <c r="A101" s="1185">
        <v>99</v>
      </c>
      <c r="B101" s="1185" t="s">
        <v>2224</v>
      </c>
      <c r="C101" s="1185">
        <v>99</v>
      </c>
      <c r="D101" s="1185">
        <v>275</v>
      </c>
      <c r="E101" s="1185">
        <v>161007450</v>
      </c>
      <c r="F101" s="1185">
        <v>58</v>
      </c>
      <c r="G101" s="1185">
        <v>3524.84</v>
      </c>
      <c r="H101" s="1185">
        <v>239.56</v>
      </c>
      <c r="I101" s="1185">
        <v>0</v>
      </c>
      <c r="J101" s="1185"/>
      <c r="K101" s="1185"/>
      <c r="L101" s="1185">
        <v>1</v>
      </c>
      <c r="M101" s="1185">
        <v>45</v>
      </c>
      <c r="N101" s="1185"/>
      <c r="O101" s="1185"/>
      <c r="P101" s="1185"/>
      <c r="Q101" s="1185"/>
      <c r="R101" s="1185"/>
      <c r="S101" s="1185"/>
      <c r="T101" s="1185"/>
      <c r="U101" s="1185">
        <f t="shared" si="2"/>
        <v>0</v>
      </c>
      <c r="V101" s="1185">
        <f t="shared" si="3"/>
        <v>0</v>
      </c>
      <c r="W101" s="1185" t="s">
        <v>257</v>
      </c>
      <c r="X101" s="2004"/>
    </row>
    <row r="102" spans="1:24">
      <c r="A102" s="1185">
        <v>100</v>
      </c>
      <c r="B102" s="1185" t="s">
        <v>2224</v>
      </c>
      <c r="C102" s="1185">
        <v>100</v>
      </c>
      <c r="D102" s="1185">
        <v>276</v>
      </c>
      <c r="E102" s="1185">
        <v>161007451</v>
      </c>
      <c r="F102" s="1185">
        <v>59</v>
      </c>
      <c r="G102" s="1185">
        <v>3576.45</v>
      </c>
      <c r="H102" s="1185">
        <v>247.35</v>
      </c>
      <c r="I102" s="1185">
        <v>0</v>
      </c>
      <c r="J102" s="1185"/>
      <c r="K102" s="1185"/>
      <c r="L102" s="1185">
        <v>1</v>
      </c>
      <c r="M102" s="1185">
        <v>55</v>
      </c>
      <c r="N102" s="1185"/>
      <c r="O102" s="1185"/>
      <c r="P102" s="1185"/>
      <c r="Q102" s="1185"/>
      <c r="R102" s="1185"/>
      <c r="S102" s="1185"/>
      <c r="T102" s="1185"/>
      <c r="U102" s="1185">
        <f t="shared" si="2"/>
        <v>0</v>
      </c>
      <c r="V102" s="1185">
        <f t="shared" si="3"/>
        <v>0</v>
      </c>
      <c r="W102" s="1185" t="s">
        <v>257</v>
      </c>
      <c r="X102" s="2004"/>
    </row>
    <row r="103" spans="1:24" s="2085" customFormat="1">
      <c r="A103" s="2083">
        <v>101</v>
      </c>
      <c r="B103" s="2083" t="s">
        <v>2224</v>
      </c>
      <c r="C103" s="2083">
        <v>101</v>
      </c>
      <c r="D103" s="2083">
        <v>277</v>
      </c>
      <c r="E103" s="2083">
        <v>161007452</v>
      </c>
      <c r="F103" s="2083">
        <v>59</v>
      </c>
      <c r="G103" s="2083">
        <v>3603.44</v>
      </c>
      <c r="H103" s="2083">
        <v>225.55</v>
      </c>
      <c r="I103" s="2083">
        <v>2.59</v>
      </c>
      <c r="J103" s="2083"/>
      <c r="K103" s="2083"/>
      <c r="L103" s="2083">
        <v>1</v>
      </c>
      <c r="M103" s="2083">
        <v>30</v>
      </c>
      <c r="N103" s="2083"/>
      <c r="O103" s="2083">
        <v>24290</v>
      </c>
      <c r="P103" s="2083"/>
      <c r="Q103" s="2083"/>
      <c r="R103" s="2083"/>
      <c r="S103" s="2083"/>
      <c r="T103" s="2083"/>
      <c r="U103" s="2083">
        <f t="shared" si="2"/>
        <v>1214.5</v>
      </c>
      <c r="V103" s="2083">
        <f t="shared" si="3"/>
        <v>25504.5</v>
      </c>
      <c r="W103" s="2083" t="s">
        <v>257</v>
      </c>
      <c r="X103" s="2088" t="s">
        <v>690</v>
      </c>
    </row>
    <row r="104" spans="1:24">
      <c r="A104" s="1185">
        <v>102</v>
      </c>
      <c r="B104" s="1185" t="s">
        <v>2224</v>
      </c>
      <c r="C104" s="1185">
        <v>102</v>
      </c>
      <c r="D104" s="1185">
        <v>278</v>
      </c>
      <c r="E104" s="1185">
        <v>161007453</v>
      </c>
      <c r="F104" s="1185">
        <v>57</v>
      </c>
      <c r="G104" s="1185">
        <v>3498.47</v>
      </c>
      <c r="H104" s="1185">
        <v>195.33</v>
      </c>
      <c r="I104" s="1185">
        <v>0</v>
      </c>
      <c r="J104" s="1185"/>
      <c r="K104" s="1185"/>
      <c r="L104" s="1185">
        <v>1</v>
      </c>
      <c r="M104" s="1185">
        <v>40</v>
      </c>
      <c r="N104" s="1185"/>
      <c r="O104" s="1185"/>
      <c r="P104" s="1185"/>
      <c r="Q104" s="1185"/>
      <c r="R104" s="1185"/>
      <c r="S104" s="1185"/>
      <c r="T104" s="1185"/>
      <c r="U104" s="1185">
        <f t="shared" si="2"/>
        <v>0</v>
      </c>
      <c r="V104" s="1185">
        <f t="shared" si="3"/>
        <v>0</v>
      </c>
      <c r="W104" s="1185" t="s">
        <v>257</v>
      </c>
      <c r="X104" s="2004"/>
    </row>
    <row r="105" spans="1:24">
      <c r="A105" s="1185">
        <v>103</v>
      </c>
      <c r="B105" s="1185" t="s">
        <v>2224</v>
      </c>
      <c r="C105" s="1185">
        <v>103</v>
      </c>
      <c r="D105" s="1185">
        <v>274</v>
      </c>
      <c r="E105" s="1185">
        <v>162000112</v>
      </c>
      <c r="F105" s="1185">
        <v>57</v>
      </c>
      <c r="G105" s="1185">
        <v>3471.86</v>
      </c>
      <c r="H105" s="1185">
        <v>224.93</v>
      </c>
      <c r="I105" s="1185">
        <v>0.19</v>
      </c>
      <c r="J105" s="1185"/>
      <c r="K105" s="1185"/>
      <c r="L105" s="1185">
        <v>1</v>
      </c>
      <c r="M105" s="1185">
        <v>45</v>
      </c>
      <c r="N105" s="1185"/>
      <c r="O105" s="1185"/>
      <c r="P105" s="1185"/>
      <c r="Q105" s="1185"/>
      <c r="R105" s="1185"/>
      <c r="S105" s="1185"/>
      <c r="T105" s="1185"/>
      <c r="U105" s="1185">
        <f t="shared" si="2"/>
        <v>0</v>
      </c>
      <c r="V105" s="1185">
        <f t="shared" si="3"/>
        <v>0</v>
      </c>
      <c r="W105" s="1185" t="s">
        <v>258</v>
      </c>
      <c r="X105" s="2004"/>
    </row>
    <row r="106" spans="1:24" s="2085" customFormat="1">
      <c r="A106" s="2083">
        <v>104</v>
      </c>
      <c r="B106" s="2083" t="s">
        <v>2224</v>
      </c>
      <c r="C106" s="2083">
        <v>104</v>
      </c>
      <c r="D106" s="2083">
        <v>279</v>
      </c>
      <c r="E106" s="2083">
        <v>161007454</v>
      </c>
      <c r="F106" s="2083">
        <v>57</v>
      </c>
      <c r="G106" s="2083">
        <v>3458.07</v>
      </c>
      <c r="H106" s="2083">
        <v>238.93</v>
      </c>
      <c r="I106" s="2083">
        <v>1.59</v>
      </c>
      <c r="J106" s="2083"/>
      <c r="K106" s="2083"/>
      <c r="L106" s="2083">
        <v>1</v>
      </c>
      <c r="M106" s="2083">
        <v>40</v>
      </c>
      <c r="N106" s="2083"/>
      <c r="O106" s="2083">
        <v>23990</v>
      </c>
      <c r="P106" s="2083"/>
      <c r="Q106" s="2083"/>
      <c r="R106" s="2083"/>
      <c r="S106" s="2083"/>
      <c r="T106" s="2083"/>
      <c r="U106" s="2083">
        <f t="shared" si="2"/>
        <v>1199.5</v>
      </c>
      <c r="V106" s="2083">
        <f t="shared" si="3"/>
        <v>25189.5</v>
      </c>
      <c r="W106" s="2083" t="s">
        <v>257</v>
      </c>
      <c r="X106" s="2088" t="s">
        <v>766</v>
      </c>
    </row>
    <row r="107" spans="1:24">
      <c r="A107" s="1185">
        <v>105</v>
      </c>
      <c r="B107" s="1185" t="s">
        <v>2237</v>
      </c>
      <c r="C107" s="1185">
        <v>105</v>
      </c>
      <c r="D107" s="1185">
        <v>280</v>
      </c>
      <c r="E107" s="1185">
        <v>161007455</v>
      </c>
      <c r="F107" s="1185">
        <v>57</v>
      </c>
      <c r="G107" s="1185">
        <v>3477.46</v>
      </c>
      <c r="H107" s="1185">
        <v>220.34</v>
      </c>
      <c r="I107" s="1185">
        <v>1.2</v>
      </c>
      <c r="J107" s="1185"/>
      <c r="K107" s="1185"/>
      <c r="L107" s="1185">
        <v>2</v>
      </c>
      <c r="M107" s="1185">
        <v>10</v>
      </c>
      <c r="N107" s="1185"/>
      <c r="O107" s="1185"/>
      <c r="P107" s="1185"/>
      <c r="Q107" s="1185"/>
      <c r="R107" s="1185"/>
      <c r="S107" s="1185"/>
      <c r="T107" s="1185"/>
      <c r="U107" s="1185">
        <f t="shared" si="2"/>
        <v>0</v>
      </c>
      <c r="V107" s="1185">
        <f t="shared" si="3"/>
        <v>0</v>
      </c>
      <c r="W107" s="1185" t="s">
        <v>257</v>
      </c>
      <c r="X107" s="2004"/>
    </row>
    <row r="108" spans="1:24">
      <c r="A108" s="1185">
        <v>106</v>
      </c>
      <c r="B108" s="1185" t="s">
        <v>2237</v>
      </c>
      <c r="C108" s="1185">
        <v>106</v>
      </c>
      <c r="D108" s="1185">
        <v>281</v>
      </c>
      <c r="E108" s="1185">
        <v>161007456</v>
      </c>
      <c r="F108" s="1185">
        <v>57</v>
      </c>
      <c r="G108" s="1185">
        <v>3452.26</v>
      </c>
      <c r="H108" s="1185">
        <v>244.34</v>
      </c>
      <c r="I108" s="1185">
        <v>0</v>
      </c>
      <c r="J108" s="1185"/>
      <c r="K108" s="1185"/>
      <c r="L108" s="1185">
        <v>1</v>
      </c>
      <c r="M108" s="1185">
        <v>55</v>
      </c>
      <c r="N108" s="1185"/>
      <c r="O108" s="1185"/>
      <c r="P108" s="1185"/>
      <c r="Q108" s="1185"/>
      <c r="R108" s="1185"/>
      <c r="S108" s="1185"/>
      <c r="T108" s="1185"/>
      <c r="U108" s="1185">
        <f t="shared" si="2"/>
        <v>0</v>
      </c>
      <c r="V108" s="1185">
        <f t="shared" si="3"/>
        <v>0</v>
      </c>
      <c r="W108" s="1185" t="s">
        <v>257</v>
      </c>
      <c r="X108" s="2004"/>
    </row>
    <row r="109" spans="1:24">
      <c r="A109" s="1185">
        <v>107</v>
      </c>
      <c r="B109" s="1185" t="s">
        <v>2237</v>
      </c>
      <c r="C109" s="1185">
        <v>107</v>
      </c>
      <c r="D109" s="1185">
        <v>282</v>
      </c>
      <c r="E109" s="1185">
        <v>161007457</v>
      </c>
      <c r="F109" s="1185">
        <v>58</v>
      </c>
      <c r="G109" s="1185">
        <v>3469.05</v>
      </c>
      <c r="H109" s="1185">
        <v>292.55</v>
      </c>
      <c r="I109" s="1185">
        <v>0</v>
      </c>
      <c r="J109" s="1185"/>
      <c r="K109" s="1185"/>
      <c r="L109" s="1185">
        <v>2</v>
      </c>
      <c r="M109" s="1185">
        <v>5</v>
      </c>
      <c r="N109" s="1185"/>
      <c r="O109" s="1185"/>
      <c r="P109" s="1185"/>
      <c r="Q109" s="1185"/>
      <c r="R109" s="1185"/>
      <c r="S109" s="1185"/>
      <c r="T109" s="1185"/>
      <c r="U109" s="1185">
        <f t="shared" si="2"/>
        <v>0</v>
      </c>
      <c r="V109" s="1185">
        <f t="shared" si="3"/>
        <v>0</v>
      </c>
      <c r="W109" s="1185" t="s">
        <v>257</v>
      </c>
      <c r="X109" s="2004"/>
    </row>
    <row r="110" spans="1:24">
      <c r="A110" s="1185">
        <v>108</v>
      </c>
      <c r="B110" s="1185" t="s">
        <v>2237</v>
      </c>
      <c r="C110" s="1185">
        <v>108</v>
      </c>
      <c r="D110" s="1185">
        <v>283</v>
      </c>
      <c r="E110" s="1185">
        <v>161007458</v>
      </c>
      <c r="F110" s="1185">
        <v>59</v>
      </c>
      <c r="G110" s="1721">
        <v>3573.45</v>
      </c>
      <c r="H110" s="1185">
        <v>250.35</v>
      </c>
      <c r="I110" s="1185">
        <v>0</v>
      </c>
      <c r="J110" s="1185"/>
      <c r="K110" s="1185"/>
      <c r="L110" s="1185">
        <v>2</v>
      </c>
      <c r="M110" s="1185">
        <v>10</v>
      </c>
      <c r="N110" s="1185"/>
      <c r="O110" s="1185"/>
      <c r="P110" s="1185"/>
      <c r="Q110" s="1185"/>
      <c r="R110" s="1185"/>
      <c r="S110" s="1185"/>
      <c r="T110" s="1185"/>
      <c r="U110" s="1185">
        <f t="shared" si="2"/>
        <v>0</v>
      </c>
      <c r="V110" s="1185">
        <f t="shared" si="3"/>
        <v>0</v>
      </c>
      <c r="W110" s="1185" t="s">
        <v>257</v>
      </c>
      <c r="X110" s="2004"/>
    </row>
    <row r="111" spans="1:24">
      <c r="A111" s="1185">
        <v>109</v>
      </c>
      <c r="B111" s="1185" t="s">
        <v>2237</v>
      </c>
      <c r="C111" s="1185">
        <v>109</v>
      </c>
      <c r="D111" s="1185">
        <v>284</v>
      </c>
      <c r="E111" s="1185">
        <v>161007459</v>
      </c>
      <c r="F111" s="1185">
        <v>58</v>
      </c>
      <c r="G111" s="1185">
        <v>3568.65</v>
      </c>
      <c r="H111" s="1185">
        <v>195.72</v>
      </c>
      <c r="I111" s="1185">
        <v>2.77</v>
      </c>
      <c r="J111" s="1185"/>
      <c r="K111" s="1185"/>
      <c r="L111" s="1185">
        <v>1</v>
      </c>
      <c r="M111" s="1185">
        <v>45</v>
      </c>
      <c r="N111" s="1185"/>
      <c r="O111" s="1185"/>
      <c r="P111" s="1185"/>
      <c r="Q111" s="1185"/>
      <c r="R111" s="1185"/>
      <c r="S111" s="1185"/>
      <c r="T111" s="1185"/>
      <c r="U111" s="1185">
        <f t="shared" si="2"/>
        <v>0</v>
      </c>
      <c r="V111" s="1185">
        <f t="shared" si="3"/>
        <v>0</v>
      </c>
      <c r="W111" s="1185" t="s">
        <v>257</v>
      </c>
      <c r="X111" s="2004"/>
    </row>
    <row r="112" spans="1:24">
      <c r="A112" s="1185">
        <v>110</v>
      </c>
      <c r="B112" s="1185" t="s">
        <v>2237</v>
      </c>
      <c r="C112" s="1185">
        <v>110</v>
      </c>
      <c r="D112" s="1185">
        <v>285</v>
      </c>
      <c r="E112" s="1185">
        <v>161007460</v>
      </c>
      <c r="F112" s="1185">
        <v>58</v>
      </c>
      <c r="G112" s="1185">
        <v>3528.64</v>
      </c>
      <c r="H112" s="1185">
        <v>236.55</v>
      </c>
      <c r="I112" s="1185">
        <v>0.79</v>
      </c>
      <c r="J112" s="1185"/>
      <c r="K112" s="1185"/>
      <c r="L112" s="1185">
        <v>1</v>
      </c>
      <c r="M112" s="1185">
        <v>45</v>
      </c>
      <c r="N112" s="1185"/>
      <c r="O112" s="1185"/>
      <c r="P112" s="1185"/>
      <c r="Q112" s="1185"/>
      <c r="R112" s="1185"/>
      <c r="S112" s="1185"/>
      <c r="T112" s="1185"/>
      <c r="U112" s="1185">
        <f t="shared" si="2"/>
        <v>0</v>
      </c>
      <c r="V112" s="1185">
        <f t="shared" si="3"/>
        <v>0</v>
      </c>
      <c r="W112" s="1185" t="s">
        <v>257</v>
      </c>
      <c r="X112" s="2004"/>
    </row>
    <row r="113" spans="1:24">
      <c r="A113" s="1185">
        <v>111</v>
      </c>
      <c r="B113" s="1185" t="s">
        <v>2237</v>
      </c>
      <c r="C113" s="1185">
        <v>111</v>
      </c>
      <c r="D113" s="1185">
        <v>286</v>
      </c>
      <c r="E113" s="1185">
        <v>161007461</v>
      </c>
      <c r="F113" s="1185">
        <v>58</v>
      </c>
      <c r="G113" s="1185">
        <v>3536.85</v>
      </c>
      <c r="H113" s="1185">
        <v>227.14</v>
      </c>
      <c r="I113" s="1185">
        <v>2.39</v>
      </c>
      <c r="J113" s="1185"/>
      <c r="K113" s="1185"/>
      <c r="L113" s="1185">
        <v>1</v>
      </c>
      <c r="M113" s="1185">
        <v>45</v>
      </c>
      <c r="N113" s="1185"/>
      <c r="O113" s="1185"/>
      <c r="P113" s="1185"/>
      <c r="Q113" s="1185"/>
      <c r="R113" s="1185"/>
      <c r="S113" s="1185"/>
      <c r="T113" s="1185"/>
      <c r="U113" s="1185">
        <f t="shared" si="2"/>
        <v>0</v>
      </c>
      <c r="V113" s="1185">
        <f t="shared" si="3"/>
        <v>0</v>
      </c>
      <c r="W113" s="1185" t="s">
        <v>257</v>
      </c>
      <c r="X113" s="2041" t="s">
        <v>2238</v>
      </c>
    </row>
    <row r="114" spans="1:24">
      <c r="A114" s="1185">
        <v>112</v>
      </c>
      <c r="B114" s="1185" t="s">
        <v>2237</v>
      </c>
      <c r="C114" s="1185">
        <v>112</v>
      </c>
      <c r="D114" s="1185">
        <v>287</v>
      </c>
      <c r="E114" s="1185">
        <v>161007462</v>
      </c>
      <c r="F114" s="1185">
        <v>59</v>
      </c>
      <c r="G114" s="1185">
        <v>3578.63</v>
      </c>
      <c r="H114" s="1185">
        <v>250.97</v>
      </c>
      <c r="I114" s="1185">
        <v>0.2</v>
      </c>
      <c r="J114" s="1185"/>
      <c r="K114" s="1185"/>
      <c r="L114" s="1185">
        <v>1</v>
      </c>
      <c r="M114" s="1185">
        <v>35</v>
      </c>
      <c r="N114" s="1185"/>
      <c r="O114" s="1185"/>
      <c r="P114" s="1185"/>
      <c r="Q114" s="1185"/>
      <c r="R114" s="1185"/>
      <c r="S114" s="1185"/>
      <c r="T114" s="1185"/>
      <c r="U114" s="1185">
        <f t="shared" si="2"/>
        <v>0</v>
      </c>
      <c r="V114" s="1185">
        <f t="shared" si="3"/>
        <v>0</v>
      </c>
      <c r="W114" s="1185" t="s">
        <v>257</v>
      </c>
      <c r="X114" s="2004"/>
    </row>
    <row r="115" spans="1:24">
      <c r="A115" s="1185">
        <v>113</v>
      </c>
      <c r="B115" s="1185" t="s">
        <v>2239</v>
      </c>
      <c r="C115" s="1185">
        <v>113</v>
      </c>
      <c r="D115" s="1185">
        <v>288</v>
      </c>
      <c r="E115" s="1185">
        <v>161007463</v>
      </c>
      <c r="F115" s="1185">
        <v>59</v>
      </c>
      <c r="G115" s="1185">
        <v>3590.84</v>
      </c>
      <c r="H115" s="1185">
        <v>238.75</v>
      </c>
      <c r="I115" s="1185">
        <v>2.99</v>
      </c>
      <c r="J115" s="1185"/>
      <c r="K115" s="1185"/>
      <c r="L115" s="1185">
        <v>1</v>
      </c>
      <c r="M115" s="1185">
        <v>40</v>
      </c>
      <c r="N115" s="1185"/>
      <c r="O115" s="1185"/>
      <c r="P115" s="1185"/>
      <c r="Q115" s="1185"/>
      <c r="R115" s="1185"/>
      <c r="S115" s="1185"/>
      <c r="T115" s="1185"/>
      <c r="U115" s="1185">
        <f t="shared" si="2"/>
        <v>0</v>
      </c>
      <c r="V115" s="1185">
        <f t="shared" si="3"/>
        <v>0</v>
      </c>
      <c r="W115" s="1185" t="s">
        <v>257</v>
      </c>
      <c r="X115" s="2004"/>
    </row>
    <row r="116" spans="1:24">
      <c r="A116" s="1185">
        <v>114</v>
      </c>
      <c r="B116" s="1185" t="s">
        <v>2239</v>
      </c>
      <c r="C116" s="1185">
        <v>114</v>
      </c>
      <c r="D116" s="1185">
        <v>289</v>
      </c>
      <c r="E116" s="1185">
        <v>151000266</v>
      </c>
      <c r="F116" s="1185">
        <v>56</v>
      </c>
      <c r="G116" s="1185">
        <v>3366.07</v>
      </c>
      <c r="H116" s="1185">
        <v>268.13</v>
      </c>
      <c r="I116" s="1185">
        <v>2.6</v>
      </c>
      <c r="J116" s="1185"/>
      <c r="K116" s="1185"/>
      <c r="L116" s="1185">
        <v>2</v>
      </c>
      <c r="M116" s="1185">
        <v>15</v>
      </c>
      <c r="N116" s="1185"/>
      <c r="O116" s="1185"/>
      <c r="P116" s="1185"/>
      <c r="Q116" s="1185"/>
      <c r="R116" s="1185"/>
      <c r="S116" s="1185"/>
      <c r="T116" s="1185"/>
      <c r="U116" s="1185">
        <f t="shared" si="2"/>
        <v>0</v>
      </c>
      <c r="V116" s="1185">
        <f t="shared" si="3"/>
        <v>0</v>
      </c>
      <c r="W116" s="1185" t="s">
        <v>257</v>
      </c>
      <c r="X116" s="2004"/>
    </row>
    <row r="117" spans="1:24">
      <c r="A117" s="1185">
        <v>115</v>
      </c>
      <c r="B117" s="1185" t="s">
        <v>2239</v>
      </c>
      <c r="C117" s="1185">
        <v>115</v>
      </c>
      <c r="D117" s="1185">
        <v>290</v>
      </c>
      <c r="E117" s="1185">
        <v>151000267</v>
      </c>
      <c r="F117" s="1185">
        <v>57</v>
      </c>
      <c r="G117" s="1185">
        <v>3499.06</v>
      </c>
      <c r="H117" s="1185">
        <v>198.14</v>
      </c>
      <c r="I117" s="1185">
        <v>0.6</v>
      </c>
      <c r="J117" s="1185"/>
      <c r="K117" s="1185"/>
      <c r="L117" s="1185">
        <v>1</v>
      </c>
      <c r="M117" s="1185">
        <v>45</v>
      </c>
      <c r="N117" s="1185"/>
      <c r="O117" s="1185"/>
      <c r="P117" s="1185"/>
      <c r="Q117" s="1185"/>
      <c r="R117" s="1185"/>
      <c r="S117" s="1185"/>
      <c r="T117" s="1185"/>
      <c r="U117" s="1185">
        <f t="shared" si="2"/>
        <v>0</v>
      </c>
      <c r="V117" s="1185">
        <f t="shared" si="3"/>
        <v>0</v>
      </c>
      <c r="W117" s="1185" t="s">
        <v>257</v>
      </c>
      <c r="X117" s="2004"/>
    </row>
    <row r="118" spans="1:24">
      <c r="A118" s="1185">
        <v>116</v>
      </c>
      <c r="B118" s="1185" t="s">
        <v>2239</v>
      </c>
      <c r="C118" s="1185">
        <v>116</v>
      </c>
      <c r="D118" s="1185">
        <v>291</v>
      </c>
      <c r="E118" s="1185">
        <v>151000268</v>
      </c>
      <c r="F118" s="1185">
        <v>59</v>
      </c>
      <c r="G118" s="1185">
        <v>3583.24</v>
      </c>
      <c r="H118" s="1185">
        <v>243.36</v>
      </c>
      <c r="I118" s="1185">
        <v>0</v>
      </c>
      <c r="J118" s="1185"/>
      <c r="K118" s="1185"/>
      <c r="L118" s="1185">
        <v>1</v>
      </c>
      <c r="M118" s="1185">
        <v>35</v>
      </c>
      <c r="N118" s="1185"/>
      <c r="O118" s="1185"/>
      <c r="P118" s="1185"/>
      <c r="Q118" s="1185"/>
      <c r="R118" s="1185"/>
      <c r="S118" s="1185"/>
      <c r="T118" s="1185"/>
      <c r="U118" s="1185">
        <f t="shared" si="2"/>
        <v>0</v>
      </c>
      <c r="V118" s="1185">
        <f t="shared" si="3"/>
        <v>0</v>
      </c>
      <c r="W118" s="1185" t="s">
        <v>257</v>
      </c>
      <c r="X118" s="2004"/>
    </row>
    <row r="119" spans="1:24">
      <c r="A119" s="1185">
        <v>117</v>
      </c>
      <c r="B119" s="1185" t="s">
        <v>2239</v>
      </c>
      <c r="C119" s="1185">
        <v>117</v>
      </c>
      <c r="D119" s="1185">
        <v>292</v>
      </c>
      <c r="E119" s="1185">
        <v>151000269</v>
      </c>
      <c r="F119" s="1185">
        <v>59</v>
      </c>
      <c r="G119" s="1185">
        <v>3593.24</v>
      </c>
      <c r="H119" s="1185">
        <v>234.55</v>
      </c>
      <c r="I119" s="1185">
        <v>1.19</v>
      </c>
      <c r="J119" s="1185"/>
      <c r="K119" s="1185"/>
      <c r="L119" s="1185">
        <v>1</v>
      </c>
      <c r="M119" s="1185">
        <v>25</v>
      </c>
      <c r="N119" s="1185"/>
      <c r="O119" s="1185"/>
      <c r="P119" s="1185"/>
      <c r="Q119" s="1185"/>
      <c r="R119" s="1185"/>
      <c r="S119" s="1185"/>
      <c r="T119" s="1185"/>
      <c r="U119" s="1185">
        <f t="shared" si="2"/>
        <v>0</v>
      </c>
      <c r="V119" s="1185">
        <f t="shared" si="3"/>
        <v>0</v>
      </c>
      <c r="W119" s="1185" t="s">
        <v>257</v>
      </c>
      <c r="X119" s="2004"/>
    </row>
    <row r="120" spans="1:24">
      <c r="A120" s="1185">
        <v>118</v>
      </c>
      <c r="B120" s="1185" t="s">
        <v>2239</v>
      </c>
      <c r="C120" s="1185">
        <v>118</v>
      </c>
      <c r="D120" s="1185">
        <v>284</v>
      </c>
      <c r="E120" s="1185">
        <v>162000113</v>
      </c>
      <c r="F120" s="1185">
        <v>59</v>
      </c>
      <c r="G120" s="1721">
        <v>3578.85</v>
      </c>
      <c r="H120" s="1185">
        <v>244.95</v>
      </c>
      <c r="I120" s="1185">
        <v>0</v>
      </c>
      <c r="J120" s="1185"/>
      <c r="K120" s="1185"/>
      <c r="L120" s="1185">
        <v>2</v>
      </c>
      <c r="M120" s="1185">
        <v>0</v>
      </c>
      <c r="N120" s="1185"/>
      <c r="O120" s="1185"/>
      <c r="P120" s="1185"/>
      <c r="Q120" s="1185"/>
      <c r="R120" s="1185"/>
      <c r="S120" s="1185"/>
      <c r="T120" s="1185"/>
      <c r="U120" s="1185">
        <f t="shared" si="2"/>
        <v>0</v>
      </c>
      <c r="V120" s="1185">
        <f t="shared" si="3"/>
        <v>0</v>
      </c>
      <c r="W120" s="1185" t="s">
        <v>258</v>
      </c>
      <c r="X120" s="2004"/>
    </row>
    <row r="121" spans="1:24">
      <c r="A121" s="1185">
        <v>119</v>
      </c>
      <c r="B121" s="1185" t="s">
        <v>2239</v>
      </c>
      <c r="C121" s="1185">
        <v>119</v>
      </c>
      <c r="D121" s="1185">
        <v>294</v>
      </c>
      <c r="E121" s="1185">
        <v>161007464</v>
      </c>
      <c r="F121" s="1185">
        <v>55</v>
      </c>
      <c r="G121" s="1185">
        <v>3371.09</v>
      </c>
      <c r="H121" s="1185">
        <v>194.1</v>
      </c>
      <c r="I121" s="1185">
        <v>1.39</v>
      </c>
      <c r="J121" s="1185"/>
      <c r="K121" s="1185"/>
      <c r="L121" s="1185">
        <v>1</v>
      </c>
      <c r="M121" s="1185">
        <v>40</v>
      </c>
      <c r="N121" s="1185"/>
      <c r="O121" s="1185"/>
      <c r="P121" s="1185"/>
      <c r="Q121" s="1185"/>
      <c r="R121" s="1185"/>
      <c r="S121" s="1185"/>
      <c r="T121" s="1185"/>
      <c r="U121" s="1185">
        <f t="shared" si="2"/>
        <v>0</v>
      </c>
      <c r="V121" s="1185">
        <f t="shared" si="3"/>
        <v>0</v>
      </c>
      <c r="W121" s="1185" t="s">
        <v>257</v>
      </c>
      <c r="X121" s="2004"/>
    </row>
    <row r="122" spans="1:24">
      <c r="A122" s="1185">
        <v>120</v>
      </c>
      <c r="B122" s="1185" t="s">
        <v>2239</v>
      </c>
      <c r="C122" s="1185">
        <v>120</v>
      </c>
      <c r="D122" s="1185">
        <v>295</v>
      </c>
      <c r="E122" s="1185">
        <v>161007465</v>
      </c>
      <c r="F122" s="1185">
        <v>58</v>
      </c>
      <c r="G122" s="1185">
        <v>3523.24</v>
      </c>
      <c r="H122" s="1185">
        <v>242.35</v>
      </c>
      <c r="I122" s="1185">
        <v>1.19</v>
      </c>
      <c r="J122" s="1185"/>
      <c r="K122" s="1185"/>
      <c r="L122" s="1185">
        <v>1</v>
      </c>
      <c r="M122" s="1185">
        <v>35</v>
      </c>
      <c r="N122" s="1185"/>
      <c r="O122" s="1185"/>
      <c r="P122" s="1185"/>
      <c r="Q122" s="1185"/>
      <c r="R122" s="1185"/>
      <c r="S122" s="1185"/>
      <c r="T122" s="1185"/>
      <c r="U122" s="1185">
        <f t="shared" si="2"/>
        <v>0</v>
      </c>
      <c r="V122" s="1185">
        <f t="shared" si="3"/>
        <v>0</v>
      </c>
      <c r="W122" s="1185" t="s">
        <v>257</v>
      </c>
      <c r="X122" s="2004"/>
    </row>
    <row r="123" spans="1:24">
      <c r="A123" s="1185">
        <v>121</v>
      </c>
      <c r="B123" s="1185" t="s">
        <v>2240</v>
      </c>
      <c r="C123" s="1185">
        <v>121</v>
      </c>
      <c r="D123" s="1185">
        <v>296</v>
      </c>
      <c r="E123" s="1185">
        <v>161007466</v>
      </c>
      <c r="F123" s="1185">
        <v>59</v>
      </c>
      <c r="G123" s="1185">
        <v>3591.25</v>
      </c>
      <c r="H123" s="1185">
        <v>232.55</v>
      </c>
      <c r="I123" s="1185">
        <v>0</v>
      </c>
      <c r="J123" s="1185"/>
      <c r="K123" s="1185"/>
      <c r="L123" s="1185">
        <v>1</v>
      </c>
      <c r="M123" s="1185">
        <v>50</v>
      </c>
      <c r="N123" s="1185"/>
      <c r="O123" s="1185"/>
      <c r="P123" s="1185"/>
      <c r="Q123" s="1185"/>
      <c r="R123" s="1185"/>
      <c r="S123" s="1185"/>
      <c r="T123" s="1185"/>
      <c r="U123" s="1185">
        <f t="shared" si="2"/>
        <v>0</v>
      </c>
      <c r="V123" s="1185">
        <f t="shared" si="3"/>
        <v>0</v>
      </c>
      <c r="W123" s="1185" t="s">
        <v>257</v>
      </c>
      <c r="X123" s="2004"/>
    </row>
    <row r="124" spans="1:24">
      <c r="A124" s="1185">
        <v>122</v>
      </c>
      <c r="B124" s="1185" t="s">
        <v>2240</v>
      </c>
      <c r="C124" s="1185">
        <v>122</v>
      </c>
      <c r="D124" s="1185">
        <v>297</v>
      </c>
      <c r="E124" s="1185">
        <v>161007467</v>
      </c>
      <c r="F124" s="1185">
        <v>57</v>
      </c>
      <c r="G124" s="1721">
        <v>3506.66</v>
      </c>
      <c r="H124" s="1185">
        <v>189.94</v>
      </c>
      <c r="I124" s="1185">
        <v>0</v>
      </c>
      <c r="J124" s="1185"/>
      <c r="K124" s="1185"/>
      <c r="L124" s="1185">
        <v>1</v>
      </c>
      <c r="M124" s="1185">
        <v>40</v>
      </c>
      <c r="N124" s="1185"/>
      <c r="O124" s="1185"/>
      <c r="P124" s="1185"/>
      <c r="Q124" s="1185"/>
      <c r="R124" s="1185"/>
      <c r="S124" s="1185"/>
      <c r="T124" s="1185"/>
      <c r="U124" s="1185">
        <f t="shared" si="2"/>
        <v>0</v>
      </c>
      <c r="V124" s="1185">
        <f t="shared" si="3"/>
        <v>0</v>
      </c>
      <c r="W124" s="1185" t="s">
        <v>257</v>
      </c>
      <c r="X124" s="2004"/>
    </row>
    <row r="125" spans="1:24">
      <c r="A125" s="1185">
        <v>123</v>
      </c>
      <c r="B125" s="1185" t="s">
        <v>2240</v>
      </c>
      <c r="C125" s="1185">
        <v>123</v>
      </c>
      <c r="D125" s="1185">
        <v>299</v>
      </c>
      <c r="E125" s="1185">
        <v>161007468</v>
      </c>
      <c r="F125" s="1185">
        <v>59</v>
      </c>
      <c r="G125" s="1185">
        <v>3587.24</v>
      </c>
      <c r="H125" s="1185">
        <v>241.16</v>
      </c>
      <c r="I125" s="1185">
        <v>1.8</v>
      </c>
      <c r="J125" s="1185"/>
      <c r="K125" s="1185"/>
      <c r="L125" s="1185">
        <v>1</v>
      </c>
      <c r="M125" s="1185">
        <v>45</v>
      </c>
      <c r="N125" s="1185"/>
      <c r="O125" s="1185"/>
      <c r="P125" s="1185"/>
      <c r="Q125" s="1185"/>
      <c r="R125" s="1185"/>
      <c r="S125" s="1185"/>
      <c r="T125" s="1185"/>
      <c r="U125" s="1185">
        <f t="shared" si="2"/>
        <v>0</v>
      </c>
      <c r="V125" s="1185">
        <f t="shared" si="3"/>
        <v>0</v>
      </c>
      <c r="W125" s="1185" t="s">
        <v>257</v>
      </c>
      <c r="X125" s="2004"/>
    </row>
    <row r="126" spans="1:24">
      <c r="A126" s="1185">
        <v>124</v>
      </c>
      <c r="B126" s="1185" t="s">
        <v>2240</v>
      </c>
      <c r="C126" s="1185">
        <v>124</v>
      </c>
      <c r="D126" s="1185">
        <v>300</v>
      </c>
      <c r="E126" s="1185">
        <v>161007469</v>
      </c>
      <c r="F126" s="1185">
        <v>59</v>
      </c>
      <c r="G126" s="1185">
        <v>3599.26</v>
      </c>
      <c r="H126" s="1185">
        <v>223.54</v>
      </c>
      <c r="I126" s="1185">
        <v>1.8</v>
      </c>
      <c r="J126" s="1185"/>
      <c r="K126" s="1185"/>
      <c r="L126" s="1185">
        <v>1</v>
      </c>
      <c r="M126" s="1185">
        <v>30</v>
      </c>
      <c r="N126" s="1185"/>
      <c r="O126" s="1185"/>
      <c r="P126" s="1185"/>
      <c r="Q126" s="1185"/>
      <c r="R126" s="1185"/>
      <c r="S126" s="1185"/>
      <c r="T126" s="1185"/>
      <c r="U126" s="1185">
        <f t="shared" si="2"/>
        <v>0</v>
      </c>
      <c r="V126" s="1185">
        <f t="shared" si="3"/>
        <v>0</v>
      </c>
      <c r="W126" s="1185" t="s">
        <v>257</v>
      </c>
      <c r="X126" s="2004"/>
    </row>
    <row r="127" spans="1:24">
      <c r="A127" s="1185">
        <v>125</v>
      </c>
      <c r="B127" s="1185" t="s">
        <v>2240</v>
      </c>
      <c r="C127" s="1185">
        <v>125</v>
      </c>
      <c r="D127" s="1185">
        <v>301</v>
      </c>
      <c r="E127" s="1185">
        <v>161007470</v>
      </c>
      <c r="F127" s="1185">
        <v>57</v>
      </c>
      <c r="G127" s="1185">
        <v>3456.05</v>
      </c>
      <c r="H127" s="1185">
        <v>243.35</v>
      </c>
      <c r="I127" s="1185">
        <v>0</v>
      </c>
      <c r="J127" s="1185"/>
      <c r="K127" s="1185"/>
      <c r="L127" s="1185">
        <v>1</v>
      </c>
      <c r="M127" s="1185">
        <v>35</v>
      </c>
      <c r="N127" s="1185"/>
      <c r="O127" s="1185"/>
      <c r="P127" s="1185"/>
      <c r="Q127" s="1185"/>
      <c r="R127" s="1185"/>
      <c r="S127" s="1185"/>
      <c r="T127" s="1185"/>
      <c r="U127" s="1185">
        <f t="shared" si="2"/>
        <v>0</v>
      </c>
      <c r="V127" s="1185">
        <f t="shared" si="3"/>
        <v>0</v>
      </c>
      <c r="W127" s="1185" t="s">
        <v>257</v>
      </c>
      <c r="X127" s="2004"/>
    </row>
    <row r="128" spans="1:24">
      <c r="A128" s="1185">
        <v>126</v>
      </c>
      <c r="B128" s="1185" t="s">
        <v>2240</v>
      </c>
      <c r="C128" s="1185">
        <v>126</v>
      </c>
      <c r="D128" s="1185">
        <v>302</v>
      </c>
      <c r="E128" s="1185">
        <v>151000270</v>
      </c>
      <c r="F128" s="1185">
        <v>58</v>
      </c>
      <c r="G128" s="1185">
        <v>3518.65</v>
      </c>
      <c r="H128" s="1185">
        <v>244.14</v>
      </c>
      <c r="I128" s="1185">
        <v>1.19</v>
      </c>
      <c r="J128" s="1185"/>
      <c r="K128" s="1185"/>
      <c r="L128" s="1185">
        <v>1</v>
      </c>
      <c r="M128" s="1185">
        <v>40</v>
      </c>
      <c r="N128" s="1185"/>
      <c r="O128" s="1185"/>
      <c r="P128" s="1185"/>
      <c r="Q128" s="1185"/>
      <c r="R128" s="1185"/>
      <c r="S128" s="1185"/>
      <c r="T128" s="1185"/>
      <c r="U128" s="1185">
        <f t="shared" si="2"/>
        <v>0</v>
      </c>
      <c r="V128" s="1185">
        <f t="shared" si="3"/>
        <v>0</v>
      </c>
      <c r="W128" s="1185" t="s">
        <v>257</v>
      </c>
      <c r="X128" s="2004"/>
    </row>
    <row r="129" spans="1:24" s="2085" customFormat="1">
      <c r="A129" s="2083">
        <v>127</v>
      </c>
      <c r="B129" s="2083" t="s">
        <v>2240</v>
      </c>
      <c r="C129" s="2083">
        <v>127</v>
      </c>
      <c r="D129" s="2083">
        <v>303</v>
      </c>
      <c r="E129" s="2083">
        <v>161007471</v>
      </c>
      <c r="F129" s="2083">
        <v>59</v>
      </c>
      <c r="G129" s="2083">
        <v>3609.85</v>
      </c>
      <c r="H129" s="2083">
        <v>218.93</v>
      </c>
      <c r="I129" s="2083">
        <v>4.57</v>
      </c>
      <c r="J129" s="2083"/>
      <c r="K129" s="2083"/>
      <c r="L129" s="2083">
        <v>1</v>
      </c>
      <c r="M129" s="2083">
        <v>45</v>
      </c>
      <c r="N129" s="2083"/>
      <c r="O129" s="2083">
        <v>24290</v>
      </c>
      <c r="P129" s="2083"/>
      <c r="Q129" s="2083"/>
      <c r="R129" s="2083"/>
      <c r="S129" s="2083"/>
      <c r="T129" s="2083"/>
      <c r="U129" s="2083">
        <f t="shared" si="2"/>
        <v>1214.5</v>
      </c>
      <c r="V129" s="2083">
        <f t="shared" si="3"/>
        <v>25504.5</v>
      </c>
      <c r="W129" s="2083" t="s">
        <v>257</v>
      </c>
      <c r="X129" s="2090" t="s">
        <v>766</v>
      </c>
    </row>
    <row r="130" spans="1:24">
      <c r="A130" s="1185">
        <v>128</v>
      </c>
      <c r="B130" s="1185" t="s">
        <v>2240</v>
      </c>
      <c r="C130" s="1185">
        <v>128</v>
      </c>
      <c r="D130" s="1185">
        <v>304</v>
      </c>
      <c r="E130" s="1185">
        <v>161007472</v>
      </c>
      <c r="F130" s="1185">
        <v>56</v>
      </c>
      <c r="G130" s="1185">
        <v>3479.67</v>
      </c>
      <c r="H130" s="1185">
        <v>159.68</v>
      </c>
      <c r="I130" s="1185">
        <v>7.75</v>
      </c>
      <c r="J130" s="1185"/>
      <c r="K130" s="1185"/>
      <c r="L130" s="1185">
        <v>1</v>
      </c>
      <c r="M130" s="1185">
        <v>25</v>
      </c>
      <c r="N130" s="1185"/>
      <c r="O130" s="1185"/>
      <c r="P130" s="1185"/>
      <c r="Q130" s="1185"/>
      <c r="R130" s="1185"/>
      <c r="S130" s="1185"/>
      <c r="T130" s="1185"/>
      <c r="U130" s="1185">
        <f t="shared" si="2"/>
        <v>0</v>
      </c>
      <c r="V130" s="1185">
        <f t="shared" si="3"/>
        <v>0</v>
      </c>
      <c r="W130" s="1185" t="s">
        <v>257</v>
      </c>
      <c r="X130" s="2004"/>
    </row>
    <row r="131" spans="1:24">
      <c r="A131" s="1185">
        <v>129</v>
      </c>
      <c r="B131" s="1185" t="s">
        <v>2240</v>
      </c>
      <c r="C131" s="1185">
        <v>129</v>
      </c>
      <c r="D131" s="1185">
        <v>305</v>
      </c>
      <c r="E131" s="1185">
        <v>162000114</v>
      </c>
      <c r="F131" s="1185">
        <v>58</v>
      </c>
      <c r="G131" s="1185">
        <v>3549.07</v>
      </c>
      <c r="H131" s="1185">
        <v>206.93</v>
      </c>
      <c r="I131" s="1185">
        <v>0</v>
      </c>
      <c r="J131" s="1185"/>
      <c r="K131" s="1185"/>
      <c r="L131" s="1185">
        <v>1</v>
      </c>
      <c r="M131" s="1185">
        <v>45</v>
      </c>
      <c r="N131" s="1185"/>
      <c r="O131" s="1185"/>
      <c r="P131" s="1185"/>
      <c r="Q131" s="1185"/>
      <c r="R131" s="1185"/>
      <c r="S131" s="1185"/>
      <c r="T131" s="1185"/>
      <c r="U131" s="1185">
        <f t="shared" si="2"/>
        <v>0</v>
      </c>
      <c r="V131" s="1185">
        <f t="shared" si="3"/>
        <v>0</v>
      </c>
      <c r="W131" s="1185" t="s">
        <v>258</v>
      </c>
      <c r="X131" s="2004"/>
    </row>
    <row r="132" spans="1:24">
      <c r="A132" s="1185">
        <v>130</v>
      </c>
      <c r="B132" s="1185" t="s">
        <v>2241</v>
      </c>
      <c r="C132" s="1185">
        <v>130</v>
      </c>
      <c r="D132" s="1185">
        <v>306</v>
      </c>
      <c r="E132" s="1185">
        <v>161007473</v>
      </c>
      <c r="F132" s="1185">
        <v>59</v>
      </c>
      <c r="G132" s="1185">
        <v>3591.44</v>
      </c>
      <c r="H132" s="1185">
        <v>235.16</v>
      </c>
      <c r="I132" s="1185">
        <v>0</v>
      </c>
      <c r="J132" s="1185"/>
      <c r="K132" s="1185"/>
      <c r="L132" s="1185">
        <v>2</v>
      </c>
      <c r="M132" s="1185">
        <v>0</v>
      </c>
      <c r="N132" s="1185"/>
      <c r="O132" s="1185"/>
      <c r="P132" s="1185"/>
      <c r="Q132" s="1185"/>
      <c r="R132" s="1185"/>
      <c r="S132" s="1185"/>
      <c r="T132" s="1185"/>
      <c r="U132" s="1185">
        <f t="shared" ref="U132:U195" si="4">O132*5%</f>
        <v>0</v>
      </c>
      <c r="V132" s="1185">
        <f t="shared" ref="V132:V195" si="5">O132+U132</f>
        <v>0</v>
      </c>
      <c r="W132" s="1185" t="s">
        <v>257</v>
      </c>
      <c r="X132" s="2004"/>
    </row>
    <row r="133" spans="1:24">
      <c r="A133" s="1185">
        <v>131</v>
      </c>
      <c r="B133" s="1185" t="s">
        <v>2241</v>
      </c>
      <c r="C133" s="1185">
        <v>131</v>
      </c>
      <c r="D133" s="1185">
        <v>307</v>
      </c>
      <c r="E133" s="1185">
        <v>161007474</v>
      </c>
      <c r="F133" s="1185">
        <v>58</v>
      </c>
      <c r="G133" s="1185">
        <v>3551.83</v>
      </c>
      <c r="H133" s="1185">
        <v>215.56</v>
      </c>
      <c r="I133" s="1185">
        <v>0.19</v>
      </c>
      <c r="J133" s="1185"/>
      <c r="K133" s="1185"/>
      <c r="L133" s="1185">
        <v>1</v>
      </c>
      <c r="M133" s="1185">
        <v>40</v>
      </c>
      <c r="N133" s="1185"/>
      <c r="O133" s="1185"/>
      <c r="P133" s="1185"/>
      <c r="Q133" s="1185"/>
      <c r="R133" s="1185"/>
      <c r="S133" s="1185"/>
      <c r="T133" s="1185"/>
      <c r="U133" s="1185">
        <f t="shared" si="4"/>
        <v>0</v>
      </c>
      <c r="V133" s="1185">
        <f t="shared" si="5"/>
        <v>0</v>
      </c>
      <c r="W133" s="1185" t="s">
        <v>257</v>
      </c>
      <c r="X133" s="2004"/>
    </row>
    <row r="134" spans="1:24">
      <c r="A134" s="1185">
        <v>132</v>
      </c>
      <c r="B134" s="1185" t="s">
        <v>2241</v>
      </c>
      <c r="C134" s="1185">
        <v>132</v>
      </c>
      <c r="D134" s="1185">
        <v>308</v>
      </c>
      <c r="E134" s="1185">
        <v>161007475</v>
      </c>
      <c r="F134" s="1185">
        <v>58</v>
      </c>
      <c r="G134" s="1185">
        <v>3534.04</v>
      </c>
      <c r="H134" s="1185">
        <v>230.26</v>
      </c>
      <c r="I134" s="1185">
        <v>0</v>
      </c>
      <c r="J134" s="1185"/>
      <c r="K134" s="1185"/>
      <c r="L134" s="1185">
        <v>1</v>
      </c>
      <c r="M134" s="1185">
        <v>50</v>
      </c>
      <c r="N134" s="1185"/>
      <c r="O134" s="1185"/>
      <c r="P134" s="1185"/>
      <c r="Q134" s="1185"/>
      <c r="R134" s="1185"/>
      <c r="S134" s="1185"/>
      <c r="T134" s="1185"/>
      <c r="U134" s="1185">
        <f t="shared" si="4"/>
        <v>0</v>
      </c>
      <c r="V134" s="1185">
        <f t="shared" si="5"/>
        <v>0</v>
      </c>
      <c r="W134" s="1185" t="s">
        <v>257</v>
      </c>
      <c r="X134" s="2004"/>
    </row>
    <row r="135" spans="1:24">
      <c r="A135" s="1185">
        <v>133</v>
      </c>
      <c r="B135" s="1185" t="s">
        <v>2241</v>
      </c>
      <c r="C135" s="1185">
        <v>133</v>
      </c>
      <c r="D135" s="1185">
        <v>310</v>
      </c>
      <c r="E135" s="1185">
        <v>161007476</v>
      </c>
      <c r="F135" s="1185">
        <v>58</v>
      </c>
      <c r="G135" s="1185">
        <v>3591.25</v>
      </c>
      <c r="H135" s="1185">
        <v>176.32</v>
      </c>
      <c r="I135" s="1185">
        <v>5.97</v>
      </c>
      <c r="J135" s="1185"/>
      <c r="K135" s="1185"/>
      <c r="L135" s="1185">
        <v>1</v>
      </c>
      <c r="M135" s="1185">
        <v>40</v>
      </c>
      <c r="N135" s="1185"/>
      <c r="O135" s="1185"/>
      <c r="P135" s="1185"/>
      <c r="Q135" s="1185"/>
      <c r="R135" s="1185"/>
      <c r="S135" s="1185"/>
      <c r="T135" s="1185"/>
      <c r="U135" s="1185">
        <f t="shared" si="4"/>
        <v>0</v>
      </c>
      <c r="V135" s="1185">
        <f t="shared" si="5"/>
        <v>0</v>
      </c>
      <c r="W135" s="1185" t="s">
        <v>257</v>
      </c>
      <c r="X135" s="2004"/>
    </row>
    <row r="136" spans="1:24" s="2085" customFormat="1">
      <c r="A136" s="2083">
        <v>134</v>
      </c>
      <c r="B136" s="2083" t="s">
        <v>2241</v>
      </c>
      <c r="C136" s="2083">
        <v>134</v>
      </c>
      <c r="D136" s="2083">
        <v>309</v>
      </c>
      <c r="E136" s="2083">
        <v>161007477</v>
      </c>
      <c r="F136" s="2083">
        <v>59</v>
      </c>
      <c r="G136" s="2083">
        <v>3632.87</v>
      </c>
      <c r="H136" s="2083">
        <v>189.93</v>
      </c>
      <c r="I136" s="2083">
        <v>2.99</v>
      </c>
      <c r="J136" s="2083"/>
      <c r="K136" s="2083"/>
      <c r="L136" s="2083">
        <v>1</v>
      </c>
      <c r="M136" s="2083">
        <v>35</v>
      </c>
      <c r="N136" s="2083"/>
      <c r="O136" s="2083">
        <v>24290</v>
      </c>
      <c r="P136" s="2083"/>
      <c r="Q136" s="2083"/>
      <c r="R136" s="2083"/>
      <c r="S136" s="2083"/>
      <c r="T136" s="2083"/>
      <c r="U136" s="2083">
        <f t="shared" si="4"/>
        <v>1214.5</v>
      </c>
      <c r="V136" s="2083">
        <f t="shared" si="5"/>
        <v>25504.5</v>
      </c>
      <c r="W136" s="2083" t="s">
        <v>257</v>
      </c>
      <c r="X136" s="2089" t="s">
        <v>690</v>
      </c>
    </row>
    <row r="137" spans="1:24">
      <c r="A137" s="1185">
        <v>135</v>
      </c>
      <c r="B137" s="1185" t="s">
        <v>2241</v>
      </c>
      <c r="C137" s="1185">
        <v>135</v>
      </c>
      <c r="D137" s="1185">
        <v>311</v>
      </c>
      <c r="E137" s="1185">
        <v>161007478</v>
      </c>
      <c r="F137" s="1185">
        <v>59</v>
      </c>
      <c r="G137" s="1185">
        <v>3637.24</v>
      </c>
      <c r="H137" s="1185">
        <v>190.96</v>
      </c>
      <c r="I137" s="1185">
        <v>1.6</v>
      </c>
      <c r="J137" s="1185"/>
      <c r="K137" s="1185"/>
      <c r="L137" s="1185">
        <v>1</v>
      </c>
      <c r="M137" s="1185">
        <v>45</v>
      </c>
      <c r="N137" s="1185"/>
      <c r="O137" s="1185"/>
      <c r="P137" s="1185"/>
      <c r="Q137" s="1185"/>
      <c r="R137" s="1185"/>
      <c r="S137" s="1185"/>
      <c r="T137" s="1185"/>
      <c r="U137" s="1185">
        <f t="shared" si="4"/>
        <v>0</v>
      </c>
      <c r="V137" s="1185">
        <f t="shared" si="5"/>
        <v>0</v>
      </c>
      <c r="W137" s="1185" t="s">
        <v>257</v>
      </c>
      <c r="X137" s="2004"/>
    </row>
    <row r="138" spans="1:24" s="2085" customFormat="1">
      <c r="A138" s="2083">
        <v>136</v>
      </c>
      <c r="B138" s="2083" t="s">
        <v>2241</v>
      </c>
      <c r="C138" s="2083">
        <v>136</v>
      </c>
      <c r="D138" s="2083">
        <v>312</v>
      </c>
      <c r="E138" s="2083">
        <v>161007479</v>
      </c>
      <c r="F138" s="2083">
        <v>57</v>
      </c>
      <c r="G138" s="2083">
        <v>3510.07</v>
      </c>
      <c r="H138" s="2083">
        <v>188.12</v>
      </c>
      <c r="I138" s="2083">
        <v>2.38</v>
      </c>
      <c r="J138" s="2083"/>
      <c r="K138" s="2083"/>
      <c r="L138" s="2083">
        <v>1</v>
      </c>
      <c r="M138" s="2083">
        <v>35</v>
      </c>
      <c r="N138" s="2083"/>
      <c r="O138" s="2083">
        <v>23990</v>
      </c>
      <c r="P138" s="2083"/>
      <c r="Q138" s="2083"/>
      <c r="R138" s="2083"/>
      <c r="S138" s="2083"/>
      <c r="T138" s="2083"/>
      <c r="U138" s="2083">
        <f t="shared" si="4"/>
        <v>1199.5</v>
      </c>
      <c r="V138" s="2083">
        <f t="shared" si="5"/>
        <v>25189.5</v>
      </c>
      <c r="W138" s="2083" t="s">
        <v>257</v>
      </c>
      <c r="X138" s="2089" t="s">
        <v>690</v>
      </c>
    </row>
    <row r="139" spans="1:24" s="2085" customFormat="1">
      <c r="A139" s="2083">
        <v>137</v>
      </c>
      <c r="B139" s="2083" t="s">
        <v>2241</v>
      </c>
      <c r="C139" s="2083">
        <v>137</v>
      </c>
      <c r="D139" s="2083">
        <v>308</v>
      </c>
      <c r="E139" s="2083">
        <v>162000115</v>
      </c>
      <c r="F139" s="2083">
        <v>59</v>
      </c>
      <c r="G139" s="2083">
        <v>3587.66</v>
      </c>
      <c r="H139" s="2083">
        <v>237.14</v>
      </c>
      <c r="I139" s="2083">
        <v>4.3899999999999997</v>
      </c>
      <c r="J139" s="2083"/>
      <c r="K139" s="2083"/>
      <c r="L139" s="2083">
        <v>2</v>
      </c>
      <c r="M139" s="2083">
        <v>55</v>
      </c>
      <c r="N139" s="2083"/>
      <c r="O139" s="2083">
        <v>25970</v>
      </c>
      <c r="P139" s="2083"/>
      <c r="Q139" s="2083"/>
      <c r="R139" s="2083"/>
      <c r="S139" s="2083"/>
      <c r="T139" s="2083"/>
      <c r="U139" s="2083">
        <f t="shared" si="4"/>
        <v>1298.5</v>
      </c>
      <c r="V139" s="2083">
        <f t="shared" si="5"/>
        <v>27268.5</v>
      </c>
      <c r="W139" s="2083" t="s">
        <v>258</v>
      </c>
      <c r="X139" s="2097" t="s">
        <v>766</v>
      </c>
    </row>
    <row r="140" spans="1:24">
      <c r="A140" s="1185">
        <v>138</v>
      </c>
      <c r="B140" s="1185" t="s">
        <v>2242</v>
      </c>
      <c r="C140" s="1185">
        <v>138</v>
      </c>
      <c r="D140" s="1185">
        <v>313</v>
      </c>
      <c r="E140" s="1185">
        <v>161007480</v>
      </c>
      <c r="F140" s="1185">
        <v>58</v>
      </c>
      <c r="G140" s="1185">
        <v>3501.65</v>
      </c>
      <c r="H140" s="1185">
        <v>260.54000000000002</v>
      </c>
      <c r="I140" s="1185">
        <v>0.59</v>
      </c>
      <c r="J140" s="1185"/>
      <c r="K140" s="1185"/>
      <c r="L140" s="1185">
        <v>2</v>
      </c>
      <c r="M140" s="1185">
        <v>25</v>
      </c>
      <c r="N140" s="1185"/>
      <c r="O140" s="1185"/>
      <c r="P140" s="1185"/>
      <c r="Q140" s="1185"/>
      <c r="R140" s="1185"/>
      <c r="S140" s="1185"/>
      <c r="T140" s="1185"/>
      <c r="U140" s="1185">
        <f t="shared" si="4"/>
        <v>0</v>
      </c>
      <c r="V140" s="1185">
        <f t="shared" si="5"/>
        <v>0</v>
      </c>
      <c r="W140" s="1185" t="s">
        <v>257</v>
      </c>
      <c r="X140" s="2004"/>
    </row>
    <row r="141" spans="1:24">
      <c r="A141" s="1185">
        <v>139</v>
      </c>
      <c r="B141" s="1185" t="s">
        <v>2242</v>
      </c>
      <c r="C141" s="1185">
        <v>139</v>
      </c>
      <c r="D141" s="1185">
        <v>314</v>
      </c>
      <c r="E141" s="1185">
        <v>161007481</v>
      </c>
      <c r="F141" s="1185">
        <v>58</v>
      </c>
      <c r="G141" s="1185">
        <v>3534.44</v>
      </c>
      <c r="H141" s="1185">
        <v>230.94</v>
      </c>
      <c r="I141" s="1185">
        <v>0.98</v>
      </c>
      <c r="J141" s="1185"/>
      <c r="K141" s="1185"/>
      <c r="L141" s="1185">
        <v>2</v>
      </c>
      <c r="M141" s="1185">
        <v>0</v>
      </c>
      <c r="N141" s="1185"/>
      <c r="O141" s="1185"/>
      <c r="P141" s="1185"/>
      <c r="Q141" s="1185"/>
      <c r="R141" s="1185"/>
      <c r="S141" s="1185"/>
      <c r="T141" s="1185"/>
      <c r="U141" s="1185">
        <f t="shared" si="4"/>
        <v>0</v>
      </c>
      <c r="V141" s="1185">
        <f t="shared" si="5"/>
        <v>0</v>
      </c>
      <c r="W141" s="1185" t="s">
        <v>257</v>
      </c>
      <c r="X141" s="2004"/>
    </row>
    <row r="142" spans="1:24" s="2085" customFormat="1">
      <c r="A142" s="2083">
        <v>140</v>
      </c>
      <c r="B142" s="2083" t="s">
        <v>2242</v>
      </c>
      <c r="C142" s="2083">
        <v>140</v>
      </c>
      <c r="D142" s="2083">
        <v>315</v>
      </c>
      <c r="E142" s="2083">
        <v>161007482</v>
      </c>
      <c r="F142" s="2083">
        <v>59</v>
      </c>
      <c r="G142" s="2083">
        <v>3628.65</v>
      </c>
      <c r="H142" s="2083">
        <v>200.34</v>
      </c>
      <c r="I142" s="2083">
        <v>3.58</v>
      </c>
      <c r="J142" s="2083"/>
      <c r="K142" s="2083"/>
      <c r="L142" s="2083">
        <v>1</v>
      </c>
      <c r="M142" s="2083">
        <v>25</v>
      </c>
      <c r="N142" s="2083"/>
      <c r="O142" s="2083">
        <v>24290</v>
      </c>
      <c r="P142" s="2083"/>
      <c r="Q142" s="2083"/>
      <c r="R142" s="2083"/>
      <c r="S142" s="2083"/>
      <c r="T142" s="2083"/>
      <c r="U142" s="2083">
        <f t="shared" si="4"/>
        <v>1214.5</v>
      </c>
      <c r="V142" s="2083">
        <f t="shared" si="5"/>
        <v>25504.5</v>
      </c>
      <c r="W142" s="2083" t="s">
        <v>257</v>
      </c>
      <c r="X142" s="2089" t="s">
        <v>690</v>
      </c>
    </row>
    <row r="143" spans="1:24" s="2085" customFormat="1">
      <c r="A143" s="2083">
        <v>141</v>
      </c>
      <c r="B143" s="2083" t="s">
        <v>2242</v>
      </c>
      <c r="C143" s="2083">
        <v>141</v>
      </c>
      <c r="D143" s="2083">
        <v>316</v>
      </c>
      <c r="E143" s="2083">
        <v>161007483</v>
      </c>
      <c r="F143" s="2083">
        <v>58</v>
      </c>
      <c r="G143" s="2083">
        <v>3578.64</v>
      </c>
      <c r="H143" s="2083">
        <v>189.56</v>
      </c>
      <c r="I143" s="2083">
        <v>1.79</v>
      </c>
      <c r="J143" s="2083"/>
      <c r="K143" s="2083"/>
      <c r="L143" s="2083">
        <v>1</v>
      </c>
      <c r="M143" s="2083">
        <v>25</v>
      </c>
      <c r="N143" s="2083"/>
      <c r="O143" s="2083">
        <v>24140</v>
      </c>
      <c r="P143" s="2083"/>
      <c r="Q143" s="2083"/>
      <c r="R143" s="2083"/>
      <c r="S143" s="2083"/>
      <c r="T143" s="2083"/>
      <c r="U143" s="2083">
        <f t="shared" si="4"/>
        <v>1207</v>
      </c>
      <c r="V143" s="2083">
        <f t="shared" si="5"/>
        <v>25347</v>
      </c>
      <c r="W143" s="2083" t="s">
        <v>257</v>
      </c>
      <c r="X143" s="2089" t="s">
        <v>690</v>
      </c>
    </row>
    <row r="144" spans="1:24">
      <c r="A144" s="1185">
        <v>142</v>
      </c>
      <c r="B144" s="1185" t="s">
        <v>2242</v>
      </c>
      <c r="C144" s="1185">
        <v>142</v>
      </c>
      <c r="D144" s="1185">
        <v>318</v>
      </c>
      <c r="E144" s="1185">
        <v>161007484</v>
      </c>
      <c r="F144" s="1185">
        <v>59</v>
      </c>
      <c r="G144" s="1185">
        <v>3624.85</v>
      </c>
      <c r="H144" s="1185">
        <v>200.94</v>
      </c>
      <c r="I144" s="1185">
        <v>1.99</v>
      </c>
      <c r="J144" s="1185"/>
      <c r="K144" s="1185"/>
      <c r="L144" s="1185">
        <v>1</v>
      </c>
      <c r="M144" s="1185">
        <v>35</v>
      </c>
      <c r="N144" s="1185"/>
      <c r="O144" s="1185"/>
      <c r="P144" s="1185"/>
      <c r="Q144" s="1185"/>
      <c r="R144" s="1185"/>
      <c r="S144" s="1185"/>
      <c r="T144" s="1185"/>
      <c r="U144" s="1185">
        <f t="shared" si="4"/>
        <v>0</v>
      </c>
      <c r="V144" s="1185">
        <f t="shared" si="5"/>
        <v>0</v>
      </c>
      <c r="W144" s="1185" t="s">
        <v>257</v>
      </c>
      <c r="X144" s="2004"/>
    </row>
    <row r="145" spans="1:24">
      <c r="A145" s="1185">
        <v>143</v>
      </c>
      <c r="B145" s="1185" t="s">
        <v>2242</v>
      </c>
      <c r="C145" s="1185">
        <v>143</v>
      </c>
      <c r="D145" s="1185">
        <v>319</v>
      </c>
      <c r="E145" s="1185">
        <v>161007485</v>
      </c>
      <c r="F145" s="1185">
        <v>59</v>
      </c>
      <c r="G145" s="1721">
        <v>3641.66</v>
      </c>
      <c r="H145" s="1185">
        <v>182.51</v>
      </c>
      <c r="I145" s="1185">
        <v>3.17</v>
      </c>
      <c r="J145" s="1185"/>
      <c r="K145" s="1185"/>
      <c r="L145" s="1185">
        <v>1</v>
      </c>
      <c r="M145" s="1185">
        <v>40</v>
      </c>
      <c r="N145" s="1185"/>
      <c r="O145" s="1185"/>
      <c r="P145" s="1185"/>
      <c r="Q145" s="1185"/>
      <c r="R145" s="1185"/>
      <c r="S145" s="1185"/>
      <c r="T145" s="1185"/>
      <c r="U145" s="1185">
        <f t="shared" si="4"/>
        <v>0</v>
      </c>
      <c r="V145" s="1185">
        <f t="shared" si="5"/>
        <v>0</v>
      </c>
      <c r="W145" s="1185" t="s">
        <v>257</v>
      </c>
      <c r="X145" s="2004"/>
    </row>
    <row r="146" spans="1:24" s="2085" customFormat="1">
      <c r="A146" s="2083">
        <v>144</v>
      </c>
      <c r="B146" s="2083" t="s">
        <v>2242</v>
      </c>
      <c r="C146" s="2083">
        <v>144</v>
      </c>
      <c r="D146" s="2083">
        <v>320</v>
      </c>
      <c r="E146" s="2083">
        <v>161007486</v>
      </c>
      <c r="F146" s="2083">
        <v>59</v>
      </c>
      <c r="G146" s="2083">
        <v>3560.66</v>
      </c>
      <c r="H146" s="2083">
        <v>270.31</v>
      </c>
      <c r="I146" s="2083">
        <v>6.75</v>
      </c>
      <c r="J146" s="2083"/>
      <c r="K146" s="2083"/>
      <c r="L146" s="2083">
        <v>2</v>
      </c>
      <c r="M146" s="2083">
        <v>5</v>
      </c>
      <c r="N146" s="2083"/>
      <c r="O146" s="2083">
        <v>24290</v>
      </c>
      <c r="P146" s="2083"/>
      <c r="Q146" s="2083"/>
      <c r="R146" s="2083"/>
      <c r="S146" s="2083"/>
      <c r="T146" s="2083"/>
      <c r="U146" s="2083">
        <f t="shared" si="4"/>
        <v>1214.5</v>
      </c>
      <c r="V146" s="2083">
        <f t="shared" si="5"/>
        <v>25504.5</v>
      </c>
      <c r="W146" s="2083" t="s">
        <v>257</v>
      </c>
      <c r="X146" s="2091" t="s">
        <v>766</v>
      </c>
    </row>
    <row r="147" spans="1:24">
      <c r="A147" s="1185">
        <v>145</v>
      </c>
      <c r="B147" s="1185" t="s">
        <v>2242</v>
      </c>
      <c r="C147" s="1185">
        <v>145</v>
      </c>
      <c r="D147" s="1185">
        <v>321</v>
      </c>
      <c r="E147" s="1185">
        <v>161007487</v>
      </c>
      <c r="F147" s="1185">
        <v>58</v>
      </c>
      <c r="G147" s="1185">
        <v>3498.85</v>
      </c>
      <c r="H147" s="1185">
        <v>262.75</v>
      </c>
      <c r="I147" s="1185">
        <v>0</v>
      </c>
      <c r="J147" s="1185"/>
      <c r="K147" s="1185"/>
      <c r="L147" s="1185">
        <v>1</v>
      </c>
      <c r="M147" s="1185">
        <v>50</v>
      </c>
      <c r="N147" s="1185"/>
      <c r="O147" s="1185"/>
      <c r="P147" s="1185"/>
      <c r="Q147" s="1185"/>
      <c r="R147" s="1185"/>
      <c r="S147" s="1185"/>
      <c r="T147" s="1185"/>
      <c r="U147" s="1185">
        <f t="shared" si="4"/>
        <v>0</v>
      </c>
      <c r="V147" s="1185">
        <f t="shared" si="5"/>
        <v>0</v>
      </c>
      <c r="W147" s="1185" t="s">
        <v>257</v>
      </c>
      <c r="X147" s="2004"/>
    </row>
    <row r="148" spans="1:24">
      <c r="A148" s="1185">
        <v>146</v>
      </c>
      <c r="B148" s="1185" t="s">
        <v>2243</v>
      </c>
      <c r="C148" s="1185">
        <v>146</v>
      </c>
      <c r="D148" s="1185">
        <v>322</v>
      </c>
      <c r="E148" s="1185">
        <v>161007488</v>
      </c>
      <c r="F148" s="1185">
        <v>56</v>
      </c>
      <c r="G148" s="1185">
        <v>3356.87</v>
      </c>
      <c r="H148" s="1185">
        <v>274.73</v>
      </c>
      <c r="I148" s="1185">
        <v>0</v>
      </c>
      <c r="J148" s="1185"/>
      <c r="K148" s="1185"/>
      <c r="L148" s="1185">
        <v>1</v>
      </c>
      <c r="M148" s="1185">
        <v>50</v>
      </c>
      <c r="N148" s="1185"/>
      <c r="O148" s="1185"/>
      <c r="P148" s="1185"/>
      <c r="Q148" s="1185"/>
      <c r="R148" s="1185"/>
      <c r="S148" s="1185"/>
      <c r="T148" s="1185"/>
      <c r="U148" s="1185">
        <f t="shared" si="4"/>
        <v>0</v>
      </c>
      <c r="V148" s="1185">
        <f t="shared" si="5"/>
        <v>0</v>
      </c>
      <c r="W148" s="1185" t="s">
        <v>257</v>
      </c>
      <c r="X148" s="2004"/>
    </row>
    <row r="149" spans="1:24">
      <c r="A149" s="1185">
        <v>147</v>
      </c>
      <c r="B149" s="1185" t="s">
        <v>2243</v>
      </c>
      <c r="C149" s="1185">
        <v>147</v>
      </c>
      <c r="D149" s="1185">
        <v>323</v>
      </c>
      <c r="E149" s="1185">
        <v>161007489</v>
      </c>
      <c r="F149" s="1185">
        <v>58</v>
      </c>
      <c r="G149" s="1185">
        <v>3516.67</v>
      </c>
      <c r="H149" s="1185">
        <v>239.33</v>
      </c>
      <c r="I149" s="1185">
        <v>0</v>
      </c>
      <c r="J149" s="1185"/>
      <c r="K149" s="1185"/>
      <c r="L149" s="1185">
        <v>2</v>
      </c>
      <c r="M149" s="1185">
        <v>15</v>
      </c>
      <c r="N149" s="1185"/>
      <c r="O149" s="1185"/>
      <c r="P149" s="1185"/>
      <c r="Q149" s="1185"/>
      <c r="R149" s="1185"/>
      <c r="S149" s="1185"/>
      <c r="T149" s="1185"/>
      <c r="U149" s="1185">
        <f t="shared" si="4"/>
        <v>0</v>
      </c>
      <c r="V149" s="1185">
        <f t="shared" si="5"/>
        <v>0</v>
      </c>
      <c r="W149" s="1185" t="s">
        <v>257</v>
      </c>
      <c r="X149" s="2004"/>
    </row>
    <row r="150" spans="1:24">
      <c r="A150" s="1185">
        <v>148</v>
      </c>
      <c r="B150" s="1185" t="s">
        <v>2243</v>
      </c>
      <c r="C150" s="1185">
        <v>148</v>
      </c>
      <c r="D150" s="1185">
        <v>324</v>
      </c>
      <c r="E150" s="1185">
        <v>161007490</v>
      </c>
      <c r="F150" s="1185">
        <v>58</v>
      </c>
      <c r="G150" s="1185">
        <v>3467.45</v>
      </c>
      <c r="H150" s="1185">
        <v>294.14999999999998</v>
      </c>
      <c r="I150" s="1185">
        <v>0</v>
      </c>
      <c r="J150" s="1185"/>
      <c r="K150" s="1185"/>
      <c r="L150" s="1185">
        <v>1</v>
      </c>
      <c r="M150" s="1185">
        <v>30</v>
      </c>
      <c r="N150" s="1185"/>
      <c r="O150" s="1185"/>
      <c r="P150" s="1185"/>
      <c r="Q150" s="1185"/>
      <c r="R150" s="1185"/>
      <c r="S150" s="1185"/>
      <c r="T150" s="1185"/>
      <c r="U150" s="1185">
        <f t="shared" si="4"/>
        <v>0</v>
      </c>
      <c r="V150" s="1185">
        <f t="shared" si="5"/>
        <v>0</v>
      </c>
      <c r="W150" s="1185" t="s">
        <v>257</v>
      </c>
      <c r="X150" s="2004"/>
    </row>
    <row r="151" spans="1:24">
      <c r="A151" s="1185">
        <v>149</v>
      </c>
      <c r="B151" s="1185" t="s">
        <v>2243</v>
      </c>
      <c r="C151" s="1185">
        <v>149</v>
      </c>
      <c r="D151" s="1185">
        <v>325</v>
      </c>
      <c r="E151" s="1185">
        <v>151000271</v>
      </c>
      <c r="F151" s="1185">
        <v>58</v>
      </c>
      <c r="G151" s="1185">
        <v>3579.65</v>
      </c>
      <c r="H151" s="1185">
        <v>184.33</v>
      </c>
      <c r="I151" s="1185">
        <v>2.38</v>
      </c>
      <c r="J151" s="1185"/>
      <c r="K151" s="1185"/>
      <c r="L151" s="1185">
        <v>1</v>
      </c>
      <c r="M151" s="1185">
        <v>50</v>
      </c>
      <c r="N151" s="1185"/>
      <c r="O151" s="1185"/>
      <c r="P151" s="1185"/>
      <c r="Q151" s="1185"/>
      <c r="R151" s="1185"/>
      <c r="S151" s="1185"/>
      <c r="T151" s="1185"/>
      <c r="U151" s="1185">
        <f t="shared" si="4"/>
        <v>0</v>
      </c>
      <c r="V151" s="1185">
        <f t="shared" si="5"/>
        <v>0</v>
      </c>
      <c r="W151" s="1185" t="s">
        <v>257</v>
      </c>
      <c r="X151" s="2004"/>
    </row>
    <row r="152" spans="1:24">
      <c r="A152" s="1185">
        <v>150</v>
      </c>
      <c r="B152" s="1185" t="s">
        <v>2243</v>
      </c>
      <c r="C152" s="1185">
        <v>150</v>
      </c>
      <c r="D152" s="1185">
        <v>326</v>
      </c>
      <c r="E152" s="1185">
        <v>151000272</v>
      </c>
      <c r="F152" s="1185">
        <v>58</v>
      </c>
      <c r="G152" s="1185">
        <v>3550.23</v>
      </c>
      <c r="H152" s="1185">
        <v>217.75</v>
      </c>
      <c r="I152" s="1185">
        <v>0.78</v>
      </c>
      <c r="J152" s="1185"/>
      <c r="K152" s="1185"/>
      <c r="L152" s="1185">
        <v>1</v>
      </c>
      <c r="M152" s="1185">
        <v>50</v>
      </c>
      <c r="N152" s="1185"/>
      <c r="O152" s="1185"/>
      <c r="P152" s="1185"/>
      <c r="Q152" s="1185"/>
      <c r="R152" s="1185"/>
      <c r="S152" s="1185"/>
      <c r="T152" s="1185"/>
      <c r="U152" s="1185">
        <f t="shared" si="4"/>
        <v>0</v>
      </c>
      <c r="V152" s="1185">
        <f t="shared" si="5"/>
        <v>0</v>
      </c>
      <c r="W152" s="1185" t="s">
        <v>257</v>
      </c>
      <c r="X152" s="2004"/>
    </row>
    <row r="153" spans="1:24">
      <c r="A153" s="1185">
        <v>151</v>
      </c>
      <c r="B153" s="1185" t="s">
        <v>2243</v>
      </c>
      <c r="C153" s="1185">
        <v>151</v>
      </c>
      <c r="D153" s="1185">
        <v>327</v>
      </c>
      <c r="E153" s="1185">
        <v>161007491</v>
      </c>
      <c r="F153" s="1185">
        <v>58</v>
      </c>
      <c r="G153" s="1185">
        <v>3552.04</v>
      </c>
      <c r="H153" s="1185">
        <v>212.36</v>
      </c>
      <c r="I153" s="1185">
        <v>0</v>
      </c>
      <c r="J153" s="1185"/>
      <c r="K153" s="1185"/>
      <c r="L153" s="1185">
        <v>2</v>
      </c>
      <c r="M153" s="1185">
        <v>5</v>
      </c>
      <c r="N153" s="1185"/>
      <c r="O153" s="1185"/>
      <c r="P153" s="1185"/>
      <c r="Q153" s="1185"/>
      <c r="R153" s="1185"/>
      <c r="S153" s="1185"/>
      <c r="T153" s="1185"/>
      <c r="U153" s="1185">
        <f t="shared" si="4"/>
        <v>0</v>
      </c>
      <c r="V153" s="1185">
        <f t="shared" si="5"/>
        <v>0</v>
      </c>
      <c r="W153" s="1185" t="s">
        <v>257</v>
      </c>
      <c r="X153" s="2004"/>
    </row>
    <row r="154" spans="1:24">
      <c r="A154" s="1185">
        <v>152</v>
      </c>
      <c r="B154" s="1185" t="s">
        <v>2243</v>
      </c>
      <c r="C154" s="1185">
        <v>152</v>
      </c>
      <c r="D154" s="1185">
        <v>328</v>
      </c>
      <c r="E154" s="1185">
        <v>161007492</v>
      </c>
      <c r="F154" s="1185">
        <v>59</v>
      </c>
      <c r="G154" s="1185">
        <v>3628.44</v>
      </c>
      <c r="H154" s="1185">
        <v>198.55</v>
      </c>
      <c r="I154" s="1185">
        <v>0.39</v>
      </c>
      <c r="J154" s="1185"/>
      <c r="K154" s="1185"/>
      <c r="L154" s="1185">
        <v>1</v>
      </c>
      <c r="M154" s="1185">
        <v>40</v>
      </c>
      <c r="N154" s="1185"/>
      <c r="O154" s="1185"/>
      <c r="P154" s="1185"/>
      <c r="Q154" s="1185"/>
      <c r="R154" s="1185"/>
      <c r="S154" s="1185"/>
      <c r="T154" s="1185"/>
      <c r="U154" s="1185">
        <f t="shared" si="4"/>
        <v>0</v>
      </c>
      <c r="V154" s="1185">
        <f t="shared" si="5"/>
        <v>0</v>
      </c>
      <c r="W154" s="1185" t="s">
        <v>259</v>
      </c>
      <c r="X154" s="2004"/>
    </row>
    <row r="155" spans="1:24">
      <c r="A155" s="1185">
        <v>153</v>
      </c>
      <c r="B155" s="1185" t="s">
        <v>2243</v>
      </c>
      <c r="C155" s="1185">
        <v>153</v>
      </c>
      <c r="D155" s="1185">
        <v>329</v>
      </c>
      <c r="E155" s="1185">
        <v>161007493</v>
      </c>
      <c r="F155" s="1185">
        <v>58</v>
      </c>
      <c r="G155" s="1185">
        <v>3455.66</v>
      </c>
      <c r="H155" s="1185">
        <v>303.33</v>
      </c>
      <c r="I155" s="1185">
        <v>0.19</v>
      </c>
      <c r="J155" s="1185"/>
      <c r="K155" s="1185"/>
      <c r="L155" s="1185">
        <v>2</v>
      </c>
      <c r="M155" s="1185">
        <v>0</v>
      </c>
      <c r="N155" s="1185"/>
      <c r="O155" s="1185"/>
      <c r="P155" s="1185"/>
      <c r="Q155" s="1185"/>
      <c r="R155" s="1185"/>
      <c r="S155" s="1185"/>
      <c r="T155" s="1185"/>
      <c r="U155" s="1185">
        <f t="shared" si="4"/>
        <v>0</v>
      </c>
      <c r="V155" s="1185">
        <f t="shared" si="5"/>
        <v>0</v>
      </c>
      <c r="W155" s="1185" t="s">
        <v>257</v>
      </c>
      <c r="X155" s="2004"/>
    </row>
    <row r="156" spans="1:24">
      <c r="A156" s="1185">
        <v>154</v>
      </c>
      <c r="B156" s="1185" t="s">
        <v>2244</v>
      </c>
      <c r="C156" s="1185">
        <v>154</v>
      </c>
      <c r="D156" s="1185">
        <v>330</v>
      </c>
      <c r="E156" s="1185">
        <v>161007494</v>
      </c>
      <c r="F156" s="1185">
        <v>57</v>
      </c>
      <c r="G156" s="1185">
        <v>3427.46</v>
      </c>
      <c r="H156" s="1185">
        <v>269.14</v>
      </c>
      <c r="I156" s="1185">
        <v>0</v>
      </c>
      <c r="J156" s="1185"/>
      <c r="K156" s="1185"/>
      <c r="L156" s="1185">
        <v>2</v>
      </c>
      <c r="M156" s="1185">
        <v>5</v>
      </c>
      <c r="N156" s="1185"/>
      <c r="O156" s="1185"/>
      <c r="P156" s="1185"/>
      <c r="Q156" s="1185"/>
      <c r="R156" s="1185"/>
      <c r="S156" s="1185"/>
      <c r="T156" s="1185"/>
      <c r="U156" s="1185">
        <f t="shared" si="4"/>
        <v>0</v>
      </c>
      <c r="V156" s="1185">
        <f t="shared" si="5"/>
        <v>0</v>
      </c>
      <c r="W156" s="1185" t="s">
        <v>257</v>
      </c>
      <c r="X156" s="2004"/>
    </row>
    <row r="157" spans="1:24">
      <c r="A157" s="1185">
        <v>155</v>
      </c>
      <c r="B157" s="1185" t="s">
        <v>2244</v>
      </c>
      <c r="C157" s="1185">
        <v>155</v>
      </c>
      <c r="D157" s="1185">
        <v>331</v>
      </c>
      <c r="E157" s="1185">
        <v>161007495</v>
      </c>
      <c r="F157" s="1185">
        <v>58</v>
      </c>
      <c r="G157" s="1185">
        <v>3542.65</v>
      </c>
      <c r="H157" s="1185">
        <v>220.34</v>
      </c>
      <c r="I157" s="1185">
        <v>1.39</v>
      </c>
      <c r="J157" s="1185"/>
      <c r="K157" s="1185"/>
      <c r="L157" s="1185">
        <v>2</v>
      </c>
      <c r="M157" s="1185">
        <v>5</v>
      </c>
      <c r="N157" s="1185"/>
      <c r="O157" s="1185"/>
      <c r="P157" s="1185"/>
      <c r="Q157" s="1185"/>
      <c r="R157" s="1185"/>
      <c r="S157" s="1185"/>
      <c r="T157" s="1185"/>
      <c r="U157" s="1185">
        <f t="shared" si="4"/>
        <v>0</v>
      </c>
      <c r="V157" s="1185">
        <f t="shared" si="5"/>
        <v>0</v>
      </c>
      <c r="W157" s="1185" t="s">
        <v>257</v>
      </c>
      <c r="X157" s="2004"/>
    </row>
    <row r="158" spans="1:24" s="2085" customFormat="1">
      <c r="A158" s="2083">
        <v>156</v>
      </c>
      <c r="B158" s="2083" t="s">
        <v>2244</v>
      </c>
      <c r="C158" s="2083">
        <v>156</v>
      </c>
      <c r="D158" s="2083">
        <v>332</v>
      </c>
      <c r="E158" s="2083">
        <v>161007496</v>
      </c>
      <c r="F158" s="2083">
        <v>59</v>
      </c>
      <c r="G158" s="2083">
        <v>3652.67</v>
      </c>
      <c r="H158" s="2083">
        <v>172.12</v>
      </c>
      <c r="I158" s="2083">
        <v>7.18</v>
      </c>
      <c r="J158" s="2083"/>
      <c r="K158" s="2083"/>
      <c r="L158" s="2083">
        <v>1</v>
      </c>
      <c r="M158" s="2083">
        <v>55</v>
      </c>
      <c r="N158" s="2083"/>
      <c r="O158" s="2083">
        <v>24290</v>
      </c>
      <c r="P158" s="2083"/>
      <c r="Q158" s="2083"/>
      <c r="R158" s="2083"/>
      <c r="S158" s="2083"/>
      <c r="T158" s="2083"/>
      <c r="U158" s="2083">
        <f t="shared" si="4"/>
        <v>1214.5</v>
      </c>
      <c r="V158" s="2083">
        <f t="shared" si="5"/>
        <v>25504.5</v>
      </c>
      <c r="W158" s="2083" t="s">
        <v>257</v>
      </c>
      <c r="X158" s="2089" t="s">
        <v>690</v>
      </c>
    </row>
    <row r="159" spans="1:24">
      <c r="A159" s="1185">
        <v>157</v>
      </c>
      <c r="B159" s="1185" t="s">
        <v>2244</v>
      </c>
      <c r="C159" s="1185">
        <v>157</v>
      </c>
      <c r="D159" s="1185">
        <v>333</v>
      </c>
      <c r="E159" s="1185">
        <v>161007497</v>
      </c>
      <c r="F159" s="1185">
        <v>57</v>
      </c>
      <c r="G159" s="1185">
        <v>3495.66</v>
      </c>
      <c r="H159" s="1185">
        <v>200.94</v>
      </c>
      <c r="I159" s="1185">
        <v>0</v>
      </c>
      <c r="J159" s="1185"/>
      <c r="K159" s="1185"/>
      <c r="L159" s="1185">
        <v>2</v>
      </c>
      <c r="M159" s="1185">
        <v>15</v>
      </c>
      <c r="N159" s="1185"/>
      <c r="O159" s="1185"/>
      <c r="P159" s="1185"/>
      <c r="Q159" s="1185"/>
      <c r="R159" s="1185"/>
      <c r="S159" s="1185"/>
      <c r="T159" s="1185"/>
      <c r="U159" s="1185">
        <f t="shared" si="4"/>
        <v>0</v>
      </c>
      <c r="V159" s="1185">
        <f t="shared" si="5"/>
        <v>0</v>
      </c>
      <c r="W159" s="1185" t="s">
        <v>257</v>
      </c>
      <c r="X159" s="2004"/>
    </row>
    <row r="160" spans="1:24">
      <c r="A160" s="1185">
        <v>158</v>
      </c>
      <c r="B160" s="1185" t="s">
        <v>2244</v>
      </c>
      <c r="C160" s="1185">
        <v>158</v>
      </c>
      <c r="D160" s="1185">
        <v>334</v>
      </c>
      <c r="E160" s="1185">
        <v>161007498</v>
      </c>
      <c r="F160" s="1185">
        <v>58</v>
      </c>
      <c r="G160" s="1185">
        <v>3505.04</v>
      </c>
      <c r="H160" s="1185">
        <v>259.36</v>
      </c>
      <c r="I160" s="1185">
        <v>0</v>
      </c>
      <c r="J160" s="1185"/>
      <c r="K160" s="1185"/>
      <c r="L160" s="1185">
        <v>1</v>
      </c>
      <c r="M160" s="1185">
        <v>55</v>
      </c>
      <c r="N160" s="1185"/>
      <c r="O160" s="1185"/>
      <c r="P160" s="1185"/>
      <c r="Q160" s="1185"/>
      <c r="R160" s="1185"/>
      <c r="S160" s="1185"/>
      <c r="T160" s="1185"/>
      <c r="U160" s="1185">
        <f t="shared" si="4"/>
        <v>0</v>
      </c>
      <c r="V160" s="1185">
        <f t="shared" si="5"/>
        <v>0</v>
      </c>
      <c r="W160" s="1185" t="s">
        <v>257</v>
      </c>
      <c r="X160" s="2004"/>
    </row>
    <row r="161" spans="1:24">
      <c r="A161" s="1185">
        <v>159</v>
      </c>
      <c r="B161" s="1185" t="s">
        <v>2244</v>
      </c>
      <c r="C161" s="1185">
        <v>159</v>
      </c>
      <c r="D161" s="1185">
        <v>335</v>
      </c>
      <c r="E161" s="1185">
        <v>161007499</v>
      </c>
      <c r="F161" s="1185">
        <v>57</v>
      </c>
      <c r="G161" s="1185">
        <v>3486.44</v>
      </c>
      <c r="H161" s="1185">
        <v>215.76</v>
      </c>
      <c r="I161" s="1185">
        <v>0</v>
      </c>
      <c r="J161" s="1185"/>
      <c r="K161" s="1185"/>
      <c r="L161" s="1185">
        <v>2</v>
      </c>
      <c r="M161" s="1185">
        <v>20</v>
      </c>
      <c r="N161" s="1185"/>
      <c r="O161" s="1185"/>
      <c r="P161" s="1185"/>
      <c r="Q161" s="1185"/>
      <c r="R161" s="1185"/>
      <c r="S161" s="1185"/>
      <c r="T161" s="1185"/>
      <c r="U161" s="1185">
        <f t="shared" si="4"/>
        <v>0</v>
      </c>
      <c r="V161" s="1185">
        <f t="shared" si="5"/>
        <v>0</v>
      </c>
      <c r="W161" s="1185" t="s">
        <v>257</v>
      </c>
      <c r="X161" s="2004"/>
    </row>
    <row r="162" spans="1:24">
      <c r="A162" s="1185">
        <v>160</v>
      </c>
      <c r="B162" s="1185" t="s">
        <v>2244</v>
      </c>
      <c r="C162" s="1185">
        <v>160</v>
      </c>
      <c r="D162" s="1185">
        <v>336</v>
      </c>
      <c r="E162" s="1185">
        <v>161007500</v>
      </c>
      <c r="F162" s="1185">
        <v>58</v>
      </c>
      <c r="G162" s="1185">
        <v>3471.87</v>
      </c>
      <c r="H162" s="1185">
        <v>285.32</v>
      </c>
      <c r="I162" s="1185">
        <v>1.19</v>
      </c>
      <c r="J162" s="1185"/>
      <c r="K162" s="1185"/>
      <c r="L162" s="1185">
        <v>2</v>
      </c>
      <c r="M162" s="1185">
        <v>15</v>
      </c>
      <c r="N162" s="1185"/>
      <c r="O162" s="1185"/>
      <c r="P162" s="1185"/>
      <c r="Q162" s="1185"/>
      <c r="R162" s="1185"/>
      <c r="S162" s="1185"/>
      <c r="T162" s="1185"/>
      <c r="U162" s="1185">
        <f t="shared" si="4"/>
        <v>0</v>
      </c>
      <c r="V162" s="1185">
        <f t="shared" si="5"/>
        <v>0</v>
      </c>
      <c r="W162" s="1185" t="s">
        <v>257</v>
      </c>
      <c r="X162" s="2004"/>
    </row>
    <row r="163" spans="1:24">
      <c r="A163" s="1185">
        <v>161</v>
      </c>
      <c r="B163" s="1185" t="s">
        <v>2244</v>
      </c>
      <c r="C163" s="1185">
        <v>161</v>
      </c>
      <c r="D163" s="1185">
        <v>337</v>
      </c>
      <c r="E163" s="1185">
        <v>161007501</v>
      </c>
      <c r="F163" s="1185">
        <v>57</v>
      </c>
      <c r="G163" s="1185">
        <v>3429.86</v>
      </c>
      <c r="H163" s="1185">
        <v>266.74</v>
      </c>
      <c r="I163" s="1185">
        <v>0</v>
      </c>
      <c r="J163" s="1185"/>
      <c r="K163" s="1185"/>
      <c r="L163" s="1185">
        <v>2</v>
      </c>
      <c r="M163" s="1185">
        <v>20</v>
      </c>
      <c r="N163" s="1185"/>
      <c r="O163" s="1185"/>
      <c r="P163" s="1185"/>
      <c r="Q163" s="1185"/>
      <c r="R163" s="1185"/>
      <c r="S163" s="1185"/>
      <c r="T163" s="1185"/>
      <c r="U163" s="1185">
        <f t="shared" si="4"/>
        <v>0</v>
      </c>
      <c r="V163" s="1185">
        <f t="shared" si="5"/>
        <v>0</v>
      </c>
      <c r="W163" s="1185" t="s">
        <v>257</v>
      </c>
      <c r="X163" s="2004"/>
    </row>
    <row r="164" spans="1:24">
      <c r="A164" s="1185">
        <v>162</v>
      </c>
      <c r="B164" s="1185" t="s">
        <v>2245</v>
      </c>
      <c r="C164" s="1185">
        <v>162</v>
      </c>
      <c r="D164" s="1185">
        <v>338</v>
      </c>
      <c r="E164" s="1185">
        <v>161007502</v>
      </c>
      <c r="F164" s="1185">
        <v>56</v>
      </c>
      <c r="G164" s="1185">
        <v>3394.06</v>
      </c>
      <c r="H164" s="1185">
        <v>241.33</v>
      </c>
      <c r="I164" s="1185">
        <v>0.99</v>
      </c>
      <c r="J164" s="1185"/>
      <c r="K164" s="1185"/>
      <c r="L164" s="1185">
        <v>2</v>
      </c>
      <c r="M164" s="1185">
        <v>15</v>
      </c>
      <c r="N164" s="1185"/>
      <c r="O164" s="1185"/>
      <c r="P164" s="1185"/>
      <c r="Q164" s="1185"/>
      <c r="R164" s="1185"/>
      <c r="S164" s="1185"/>
      <c r="T164" s="1185"/>
      <c r="U164" s="1185">
        <f t="shared" si="4"/>
        <v>0</v>
      </c>
      <c r="V164" s="1185">
        <f t="shared" si="5"/>
        <v>0</v>
      </c>
      <c r="W164" s="1185" t="s">
        <v>259</v>
      </c>
      <c r="X164" s="2004"/>
    </row>
    <row r="165" spans="1:24">
      <c r="A165" s="1185">
        <v>163</v>
      </c>
      <c r="B165" s="1185" t="s">
        <v>2245</v>
      </c>
      <c r="C165" s="1185">
        <v>163</v>
      </c>
      <c r="D165" s="1185">
        <v>339</v>
      </c>
      <c r="E165" s="1185">
        <v>161007503</v>
      </c>
      <c r="F165" s="1185">
        <v>58</v>
      </c>
      <c r="G165" s="1721">
        <v>3461.06</v>
      </c>
      <c r="H165" s="1185">
        <v>298.14</v>
      </c>
      <c r="I165" s="1185">
        <v>0.4</v>
      </c>
      <c r="J165" s="1185"/>
      <c r="K165" s="1185"/>
      <c r="L165" s="1185">
        <v>2</v>
      </c>
      <c r="M165" s="1185">
        <v>15</v>
      </c>
      <c r="N165" s="1185"/>
      <c r="O165" s="1185"/>
      <c r="P165" s="1185"/>
      <c r="Q165" s="1185"/>
      <c r="R165" s="1185"/>
      <c r="S165" s="1185"/>
      <c r="T165" s="1185"/>
      <c r="U165" s="1185">
        <f t="shared" si="4"/>
        <v>0</v>
      </c>
      <c r="V165" s="1185">
        <f t="shared" si="5"/>
        <v>0</v>
      </c>
      <c r="W165" s="1185" t="s">
        <v>257</v>
      </c>
      <c r="X165" s="2004"/>
    </row>
    <row r="166" spans="1:24">
      <c r="A166" s="1185">
        <v>164</v>
      </c>
      <c r="B166" s="1185" t="s">
        <v>2245</v>
      </c>
      <c r="C166" s="1185">
        <v>164</v>
      </c>
      <c r="D166" s="1185">
        <v>340</v>
      </c>
      <c r="E166" s="1185">
        <v>161007504</v>
      </c>
      <c r="F166" s="1185">
        <v>58</v>
      </c>
      <c r="G166" s="1185">
        <v>3583.45</v>
      </c>
      <c r="H166" s="1185">
        <v>181.93</v>
      </c>
      <c r="I166" s="1185">
        <v>3.78</v>
      </c>
      <c r="J166" s="1185"/>
      <c r="K166" s="1185"/>
      <c r="L166" s="1185">
        <v>1</v>
      </c>
      <c r="M166" s="1185">
        <v>50</v>
      </c>
      <c r="N166" s="1185"/>
      <c r="O166" s="1185"/>
      <c r="P166" s="1185"/>
      <c r="Q166" s="1185"/>
      <c r="R166" s="1185"/>
      <c r="S166" s="1185"/>
      <c r="T166" s="1185"/>
      <c r="U166" s="1185">
        <f t="shared" si="4"/>
        <v>0</v>
      </c>
      <c r="V166" s="1185">
        <f t="shared" si="5"/>
        <v>0</v>
      </c>
      <c r="W166" s="1185" t="s">
        <v>257</v>
      </c>
      <c r="X166" s="2004"/>
    </row>
    <row r="167" spans="1:24">
      <c r="A167" s="1185">
        <v>165</v>
      </c>
      <c r="B167" s="1185" t="s">
        <v>2245</v>
      </c>
      <c r="C167" s="1185">
        <v>165</v>
      </c>
      <c r="D167" s="1185">
        <v>341</v>
      </c>
      <c r="E167" s="1185">
        <v>161007505</v>
      </c>
      <c r="F167" s="1185">
        <v>59</v>
      </c>
      <c r="G167" s="1185">
        <v>3607.86</v>
      </c>
      <c r="H167" s="1185">
        <v>213.34</v>
      </c>
      <c r="I167" s="1185">
        <v>0.2</v>
      </c>
      <c r="J167" s="1185"/>
      <c r="K167" s="1185"/>
      <c r="L167" s="1185">
        <v>1</v>
      </c>
      <c r="M167" s="1185">
        <v>50</v>
      </c>
      <c r="N167" s="1185"/>
      <c r="O167" s="1185"/>
      <c r="P167" s="1185"/>
      <c r="Q167" s="1185"/>
      <c r="R167" s="1185"/>
      <c r="S167" s="1185"/>
      <c r="T167" s="1185"/>
      <c r="U167" s="1185">
        <f t="shared" si="4"/>
        <v>0</v>
      </c>
      <c r="V167" s="1185">
        <f t="shared" si="5"/>
        <v>0</v>
      </c>
      <c r="W167" s="1185" t="s">
        <v>257</v>
      </c>
      <c r="X167" s="2004"/>
    </row>
    <row r="168" spans="1:24">
      <c r="A168" s="1185">
        <v>166</v>
      </c>
      <c r="B168" s="1185" t="s">
        <v>2245</v>
      </c>
      <c r="C168" s="1185">
        <v>166</v>
      </c>
      <c r="D168" s="1185">
        <v>342</v>
      </c>
      <c r="E168" s="1185">
        <v>161007506</v>
      </c>
      <c r="F168" s="1185">
        <v>57</v>
      </c>
      <c r="G168" s="1185">
        <v>3459.46</v>
      </c>
      <c r="H168" s="1185">
        <v>237.14</v>
      </c>
      <c r="I168" s="1185">
        <v>0</v>
      </c>
      <c r="J168" s="1185"/>
      <c r="K168" s="1185"/>
      <c r="L168" s="1185">
        <v>1</v>
      </c>
      <c r="M168" s="1185">
        <v>40</v>
      </c>
      <c r="N168" s="1185"/>
      <c r="O168" s="1185"/>
      <c r="P168" s="1185"/>
      <c r="Q168" s="1185"/>
      <c r="R168" s="1185"/>
      <c r="S168" s="1185"/>
      <c r="T168" s="1185"/>
      <c r="U168" s="1185">
        <f t="shared" si="4"/>
        <v>0</v>
      </c>
      <c r="V168" s="1185">
        <f t="shared" si="5"/>
        <v>0</v>
      </c>
      <c r="W168" s="1185" t="s">
        <v>257</v>
      </c>
      <c r="X168" s="2004"/>
    </row>
    <row r="169" spans="1:24">
      <c r="A169" s="1185">
        <v>167</v>
      </c>
      <c r="B169" s="1185" t="s">
        <v>2245</v>
      </c>
      <c r="C169" s="1185">
        <v>167</v>
      </c>
      <c r="D169" s="1185">
        <v>343</v>
      </c>
      <c r="E169" s="1185">
        <v>161007507</v>
      </c>
      <c r="F169" s="1185">
        <v>56</v>
      </c>
      <c r="G169" s="1185">
        <v>3382.87</v>
      </c>
      <c r="H169" s="1185">
        <v>248.73</v>
      </c>
      <c r="I169" s="1185">
        <v>0</v>
      </c>
      <c r="J169" s="1185"/>
      <c r="K169" s="1185"/>
      <c r="L169" s="1185">
        <v>1</v>
      </c>
      <c r="M169" s="1185">
        <v>35</v>
      </c>
      <c r="N169" s="1185"/>
      <c r="O169" s="1185"/>
      <c r="P169" s="1185"/>
      <c r="Q169" s="1185"/>
      <c r="R169" s="1185"/>
      <c r="S169" s="1185"/>
      <c r="T169" s="1185"/>
      <c r="U169" s="1185">
        <f t="shared" si="4"/>
        <v>0</v>
      </c>
      <c r="V169" s="1185">
        <f t="shared" si="5"/>
        <v>0</v>
      </c>
      <c r="W169" s="1185" t="s">
        <v>257</v>
      </c>
      <c r="X169" s="2004"/>
    </row>
    <row r="170" spans="1:24">
      <c r="A170" s="1185">
        <v>168</v>
      </c>
      <c r="B170" s="1185" t="s">
        <v>2245</v>
      </c>
      <c r="C170" s="1185">
        <v>168</v>
      </c>
      <c r="D170" s="1185">
        <v>346</v>
      </c>
      <c r="E170" s="1185">
        <v>161007508</v>
      </c>
      <c r="F170" s="1185">
        <v>57</v>
      </c>
      <c r="G170" s="1185">
        <v>3414.48</v>
      </c>
      <c r="H170" s="1185">
        <v>276.52</v>
      </c>
      <c r="I170" s="1185">
        <v>0</v>
      </c>
      <c r="J170" s="1185"/>
      <c r="K170" s="1185"/>
      <c r="L170" s="1185">
        <v>2</v>
      </c>
      <c r="M170" s="1185">
        <v>20</v>
      </c>
      <c r="N170" s="1185"/>
      <c r="O170" s="1185"/>
      <c r="P170" s="1185"/>
      <c r="Q170" s="1185"/>
      <c r="R170" s="1185"/>
      <c r="S170" s="1185"/>
      <c r="T170" s="1185"/>
      <c r="U170" s="1185">
        <f t="shared" si="4"/>
        <v>0</v>
      </c>
      <c r="V170" s="1185">
        <f t="shared" si="5"/>
        <v>0</v>
      </c>
      <c r="W170" s="1185" t="s">
        <v>257</v>
      </c>
      <c r="X170" s="2004"/>
    </row>
    <row r="171" spans="1:24">
      <c r="A171" s="1185">
        <v>169</v>
      </c>
      <c r="B171" s="1185" t="s">
        <v>2245</v>
      </c>
      <c r="C171" s="1185">
        <v>169</v>
      </c>
      <c r="D171" s="1185">
        <v>340</v>
      </c>
      <c r="E171" s="1185">
        <v>161007509</v>
      </c>
      <c r="F171" s="1185">
        <v>58</v>
      </c>
      <c r="G171" s="1185">
        <v>3489.45</v>
      </c>
      <c r="H171" s="1185">
        <v>272.14999999999998</v>
      </c>
      <c r="I171" s="1185">
        <v>0</v>
      </c>
      <c r="J171" s="1185"/>
      <c r="K171" s="1185"/>
      <c r="L171" s="1185">
        <v>1</v>
      </c>
      <c r="M171" s="1185">
        <v>40</v>
      </c>
      <c r="N171" s="1185"/>
      <c r="O171" s="1185"/>
      <c r="P171" s="1185"/>
      <c r="Q171" s="1185"/>
      <c r="R171" s="1185"/>
      <c r="S171" s="1185"/>
      <c r="T171" s="1185"/>
      <c r="U171" s="1185">
        <f t="shared" si="4"/>
        <v>0</v>
      </c>
      <c r="V171" s="1185">
        <f t="shared" si="5"/>
        <v>0</v>
      </c>
      <c r="W171" s="1185" t="s">
        <v>259</v>
      </c>
      <c r="X171" s="2004"/>
    </row>
    <row r="172" spans="1:24">
      <c r="A172" s="1185">
        <v>170</v>
      </c>
      <c r="B172" s="1185" t="s">
        <v>2246</v>
      </c>
      <c r="C172" s="1185">
        <v>170</v>
      </c>
      <c r="D172" s="1185">
        <v>348</v>
      </c>
      <c r="E172" s="1185">
        <v>161007510</v>
      </c>
      <c r="F172" s="1185">
        <v>55</v>
      </c>
      <c r="G172" s="1721">
        <v>3271.48</v>
      </c>
      <c r="H172" s="1185">
        <v>295.12</v>
      </c>
      <c r="I172" s="1185">
        <v>0</v>
      </c>
      <c r="J172" s="1185"/>
      <c r="K172" s="1185"/>
      <c r="L172" s="1185">
        <v>2</v>
      </c>
      <c r="M172" s="1185">
        <v>5</v>
      </c>
      <c r="N172" s="1185"/>
      <c r="O172" s="1185"/>
      <c r="P172" s="1185"/>
      <c r="Q172" s="1185"/>
      <c r="R172" s="1185"/>
      <c r="S172" s="1185"/>
      <c r="T172" s="1185"/>
      <c r="U172" s="1185">
        <f t="shared" si="4"/>
        <v>0</v>
      </c>
      <c r="V172" s="1185">
        <f t="shared" si="5"/>
        <v>0</v>
      </c>
      <c r="W172" s="1185" t="s">
        <v>257</v>
      </c>
      <c r="X172" s="2004"/>
    </row>
    <row r="173" spans="1:24" s="2085" customFormat="1">
      <c r="A173" s="2083">
        <v>171</v>
      </c>
      <c r="B173" s="2083" t="s">
        <v>2246</v>
      </c>
      <c r="C173" s="2083">
        <v>171</v>
      </c>
      <c r="D173" s="2083">
        <v>349</v>
      </c>
      <c r="E173" s="2083">
        <v>161007511</v>
      </c>
      <c r="F173" s="2083">
        <v>57</v>
      </c>
      <c r="G173" s="2083">
        <v>3548.69</v>
      </c>
      <c r="H173" s="2083">
        <v>160.66</v>
      </c>
      <c r="I173" s="2083">
        <v>19.71</v>
      </c>
      <c r="J173" s="2083"/>
      <c r="K173" s="2083"/>
      <c r="L173" s="2083">
        <v>1</v>
      </c>
      <c r="M173" s="2083">
        <v>35</v>
      </c>
      <c r="N173" s="2083"/>
      <c r="O173" s="2083">
        <v>23990</v>
      </c>
      <c r="P173" s="2083"/>
      <c r="Q173" s="2083"/>
      <c r="R173" s="2083"/>
      <c r="S173" s="2083"/>
      <c r="T173" s="2083"/>
      <c r="U173" s="2083">
        <f t="shared" si="4"/>
        <v>1199.5</v>
      </c>
      <c r="V173" s="2083">
        <f t="shared" si="5"/>
        <v>25189.5</v>
      </c>
      <c r="W173" s="2083" t="s">
        <v>257</v>
      </c>
      <c r="X173" s="2089" t="s">
        <v>690</v>
      </c>
    </row>
    <row r="174" spans="1:24" s="2085" customFormat="1">
      <c r="A174" s="2083">
        <v>172</v>
      </c>
      <c r="B174" s="2083" t="s">
        <v>2246</v>
      </c>
      <c r="C174" s="2083">
        <v>172</v>
      </c>
      <c r="D174" s="2083">
        <v>350</v>
      </c>
      <c r="E174" s="2083">
        <v>161007512</v>
      </c>
      <c r="F174" s="2083">
        <v>58</v>
      </c>
      <c r="G174" s="2083">
        <v>3526.46</v>
      </c>
      <c r="H174" s="2083">
        <v>236.33</v>
      </c>
      <c r="I174" s="2083">
        <v>1.78</v>
      </c>
      <c r="J174" s="2083"/>
      <c r="K174" s="2083"/>
      <c r="L174" s="2083">
        <v>1</v>
      </c>
      <c r="M174" s="2083">
        <v>40</v>
      </c>
      <c r="N174" s="2083"/>
      <c r="O174" s="2083">
        <v>24140</v>
      </c>
      <c r="P174" s="2083"/>
      <c r="Q174" s="2083"/>
      <c r="R174" s="2083"/>
      <c r="S174" s="2083"/>
      <c r="T174" s="2083"/>
      <c r="U174" s="2083">
        <f t="shared" si="4"/>
        <v>1207</v>
      </c>
      <c r="V174" s="2083">
        <f t="shared" si="5"/>
        <v>25347</v>
      </c>
      <c r="W174" s="2083" t="s">
        <v>257</v>
      </c>
      <c r="X174" s="2089" t="s">
        <v>766</v>
      </c>
    </row>
    <row r="175" spans="1:24">
      <c r="A175" s="1185">
        <v>173</v>
      </c>
      <c r="B175" s="1185" t="s">
        <v>2246</v>
      </c>
      <c r="C175" s="1185">
        <v>173</v>
      </c>
      <c r="D175" s="1185">
        <v>351</v>
      </c>
      <c r="E175" s="1185">
        <v>161007513</v>
      </c>
      <c r="F175" s="1185">
        <v>59</v>
      </c>
      <c r="G175" s="1721">
        <v>3556.46</v>
      </c>
      <c r="H175" s="1185">
        <v>265.33</v>
      </c>
      <c r="I175" s="1185">
        <v>0.79</v>
      </c>
      <c r="J175" s="1185"/>
      <c r="K175" s="1185"/>
      <c r="L175" s="1185">
        <v>1</v>
      </c>
      <c r="M175" s="1185">
        <v>50</v>
      </c>
      <c r="N175" s="1185"/>
      <c r="O175" s="1185"/>
      <c r="P175" s="1185"/>
      <c r="Q175" s="1185"/>
      <c r="R175" s="1185"/>
      <c r="S175" s="1185"/>
      <c r="T175" s="1185"/>
      <c r="U175" s="1185">
        <f t="shared" si="4"/>
        <v>0</v>
      </c>
      <c r="V175" s="1185">
        <f t="shared" si="5"/>
        <v>0</v>
      </c>
      <c r="W175" s="1185" t="s">
        <v>257</v>
      </c>
      <c r="X175" s="2004"/>
    </row>
    <row r="176" spans="1:24">
      <c r="A176" s="1185">
        <v>174</v>
      </c>
      <c r="B176" s="1185" t="s">
        <v>2246</v>
      </c>
      <c r="C176" s="1185">
        <v>174</v>
      </c>
      <c r="D176" s="1185">
        <v>352</v>
      </c>
      <c r="E176" s="1185">
        <v>161007514</v>
      </c>
      <c r="F176" s="1185">
        <v>59</v>
      </c>
      <c r="G176" s="1185">
        <v>3555.05</v>
      </c>
      <c r="H176" s="1185">
        <v>268.75</v>
      </c>
      <c r="I176" s="1185">
        <v>0</v>
      </c>
      <c r="J176" s="1185"/>
      <c r="K176" s="1185"/>
      <c r="L176" s="1185">
        <v>1</v>
      </c>
      <c r="M176" s="1185">
        <v>35</v>
      </c>
      <c r="N176" s="1185"/>
      <c r="O176" s="1185"/>
      <c r="P176" s="1185"/>
      <c r="Q176" s="1185"/>
      <c r="R176" s="1185"/>
      <c r="S176" s="1185"/>
      <c r="T176" s="1185"/>
      <c r="U176" s="1185">
        <f t="shared" si="4"/>
        <v>0</v>
      </c>
      <c r="V176" s="1185">
        <f t="shared" si="5"/>
        <v>0</v>
      </c>
      <c r="W176" s="1185" t="s">
        <v>257</v>
      </c>
      <c r="X176" s="2004"/>
    </row>
    <row r="177" spans="1:24">
      <c r="A177" s="1185">
        <v>175</v>
      </c>
      <c r="B177" s="1185" t="s">
        <v>2246</v>
      </c>
      <c r="C177" s="1185">
        <v>175</v>
      </c>
      <c r="D177" s="1185">
        <v>353</v>
      </c>
      <c r="E177" s="1185">
        <v>162000116</v>
      </c>
      <c r="F177" s="1185">
        <v>56</v>
      </c>
      <c r="G177" s="1185">
        <v>3387.05</v>
      </c>
      <c r="H177" s="1185">
        <v>244.74</v>
      </c>
      <c r="I177" s="1185">
        <v>0</v>
      </c>
      <c r="J177" s="1185"/>
      <c r="K177" s="1185"/>
      <c r="L177" s="1185">
        <v>1</v>
      </c>
      <c r="M177" s="1185">
        <v>40</v>
      </c>
      <c r="N177" s="1185"/>
      <c r="O177" s="1185"/>
      <c r="P177" s="1185"/>
      <c r="Q177" s="1185"/>
      <c r="R177" s="1185"/>
      <c r="S177" s="1185"/>
      <c r="T177" s="1185"/>
      <c r="U177" s="1185">
        <f t="shared" si="4"/>
        <v>0</v>
      </c>
      <c r="V177" s="1185">
        <f t="shared" si="5"/>
        <v>0</v>
      </c>
      <c r="W177" s="1185" t="s">
        <v>258</v>
      </c>
      <c r="X177" s="2004"/>
    </row>
    <row r="178" spans="1:24">
      <c r="A178" s="1185">
        <v>176</v>
      </c>
      <c r="B178" s="1185" t="s">
        <v>2247</v>
      </c>
      <c r="C178" s="1185">
        <v>176</v>
      </c>
      <c r="D178" s="1185">
        <v>354</v>
      </c>
      <c r="E178" s="1185">
        <v>161007515</v>
      </c>
      <c r="F178" s="1185">
        <v>57</v>
      </c>
      <c r="G178" s="1721">
        <v>3363.48</v>
      </c>
      <c r="H178" s="1185">
        <v>327.52</v>
      </c>
      <c r="I178" s="1185">
        <v>0</v>
      </c>
      <c r="J178" s="1185"/>
      <c r="K178" s="1185"/>
      <c r="L178" s="1185">
        <v>2</v>
      </c>
      <c r="M178" s="1185">
        <v>5</v>
      </c>
      <c r="N178" s="1185"/>
      <c r="O178" s="1185"/>
      <c r="P178" s="1185"/>
      <c r="Q178" s="1185"/>
      <c r="R178" s="1185"/>
      <c r="S178" s="1185"/>
      <c r="T178" s="1185"/>
      <c r="U178" s="1185">
        <f t="shared" si="4"/>
        <v>0</v>
      </c>
      <c r="V178" s="1185">
        <f t="shared" si="5"/>
        <v>0</v>
      </c>
      <c r="W178" s="1185" t="s">
        <v>257</v>
      </c>
      <c r="X178" s="2004"/>
    </row>
    <row r="179" spans="1:24">
      <c r="A179" s="1185">
        <v>177</v>
      </c>
      <c r="B179" s="1185" t="s">
        <v>2247</v>
      </c>
      <c r="C179" s="1185">
        <v>177</v>
      </c>
      <c r="D179" s="1185">
        <v>355</v>
      </c>
      <c r="E179" s="1185">
        <v>161007516</v>
      </c>
      <c r="F179" s="1185">
        <v>56</v>
      </c>
      <c r="G179" s="1721">
        <v>3370.07</v>
      </c>
      <c r="H179" s="1185">
        <v>262.12</v>
      </c>
      <c r="I179" s="1185">
        <v>0.59</v>
      </c>
      <c r="J179" s="1185"/>
      <c r="K179" s="1185"/>
      <c r="L179" s="1185">
        <v>2</v>
      </c>
      <c r="M179" s="1185">
        <v>35</v>
      </c>
      <c r="N179" s="1185"/>
      <c r="O179" s="1185"/>
      <c r="P179" s="1185"/>
      <c r="Q179" s="1185"/>
      <c r="R179" s="1185"/>
      <c r="S179" s="1185"/>
      <c r="T179" s="1185"/>
      <c r="U179" s="1185">
        <f t="shared" si="4"/>
        <v>0</v>
      </c>
      <c r="V179" s="1185">
        <f t="shared" si="5"/>
        <v>0</v>
      </c>
      <c r="W179" s="1185" t="s">
        <v>257</v>
      </c>
      <c r="X179" s="2004"/>
    </row>
    <row r="180" spans="1:24">
      <c r="A180" s="1185">
        <v>178</v>
      </c>
      <c r="B180" s="1185" t="s">
        <v>2247</v>
      </c>
      <c r="C180" s="1185">
        <v>178</v>
      </c>
      <c r="D180" s="1185">
        <v>356</v>
      </c>
      <c r="E180" s="1185">
        <v>161007517</v>
      </c>
      <c r="F180" s="1185">
        <v>59</v>
      </c>
      <c r="G180" s="1721">
        <v>3550.49</v>
      </c>
      <c r="H180" s="1185">
        <v>264.7</v>
      </c>
      <c r="I180" s="1185">
        <v>2.59</v>
      </c>
      <c r="J180" s="1185"/>
      <c r="K180" s="1185"/>
      <c r="L180" s="1185">
        <v>1</v>
      </c>
      <c r="M180" s="1185">
        <v>45</v>
      </c>
      <c r="N180" s="1185"/>
      <c r="O180" s="1185"/>
      <c r="P180" s="1185"/>
      <c r="Q180" s="1185"/>
      <c r="R180" s="1185"/>
      <c r="S180" s="1185"/>
      <c r="T180" s="1185"/>
      <c r="U180" s="1185">
        <f t="shared" si="4"/>
        <v>0</v>
      </c>
      <c r="V180" s="1185">
        <f t="shared" si="5"/>
        <v>0</v>
      </c>
      <c r="W180" s="1185" t="s">
        <v>257</v>
      </c>
      <c r="X180" s="2004"/>
    </row>
    <row r="181" spans="1:24">
      <c r="A181" s="1185">
        <v>179</v>
      </c>
      <c r="B181" s="1185" t="s">
        <v>2247</v>
      </c>
      <c r="C181" s="1185">
        <v>179</v>
      </c>
      <c r="D181" s="1185">
        <v>357</v>
      </c>
      <c r="E181" s="1185">
        <v>161007518</v>
      </c>
      <c r="F181" s="1185">
        <v>55</v>
      </c>
      <c r="G181" s="1185">
        <v>3320.27</v>
      </c>
      <c r="H181" s="1185">
        <v>311.52</v>
      </c>
      <c r="I181" s="1185">
        <v>0.19</v>
      </c>
      <c r="J181" s="1185"/>
      <c r="K181" s="1185"/>
      <c r="L181" s="1185">
        <v>2</v>
      </c>
      <c r="M181" s="1185">
        <v>5</v>
      </c>
      <c r="N181" s="1185"/>
      <c r="O181" s="1185"/>
      <c r="P181" s="1185"/>
      <c r="Q181" s="1185"/>
      <c r="R181" s="1185"/>
      <c r="S181" s="1185"/>
      <c r="T181" s="1185"/>
      <c r="U181" s="1185">
        <f t="shared" si="4"/>
        <v>0</v>
      </c>
      <c r="V181" s="1185">
        <f t="shared" si="5"/>
        <v>0</v>
      </c>
      <c r="W181" s="1185" t="s">
        <v>257</v>
      </c>
      <c r="X181" s="2004"/>
    </row>
    <row r="182" spans="1:24">
      <c r="A182" s="1185">
        <v>180</v>
      </c>
      <c r="B182" s="1185" t="s">
        <v>2247</v>
      </c>
      <c r="C182" s="1185">
        <v>180</v>
      </c>
      <c r="D182" s="1185">
        <v>358</v>
      </c>
      <c r="E182" s="1185">
        <v>161007519</v>
      </c>
      <c r="F182" s="1185">
        <v>58</v>
      </c>
      <c r="G182" s="1185">
        <v>3563.03</v>
      </c>
      <c r="H182" s="1185">
        <v>204.75</v>
      </c>
      <c r="I182" s="1185">
        <v>0.57999999999999996</v>
      </c>
      <c r="J182" s="1185"/>
      <c r="K182" s="1185"/>
      <c r="L182" s="1185">
        <v>1</v>
      </c>
      <c r="M182" s="1185">
        <v>55</v>
      </c>
      <c r="N182" s="1185"/>
      <c r="O182" s="1185"/>
      <c r="P182" s="1185"/>
      <c r="Q182" s="1185"/>
      <c r="R182" s="1185"/>
      <c r="S182" s="1185"/>
      <c r="T182" s="1185"/>
      <c r="U182" s="1185">
        <f t="shared" si="4"/>
        <v>0</v>
      </c>
      <c r="V182" s="1185">
        <f t="shared" si="5"/>
        <v>0</v>
      </c>
      <c r="W182" s="1185" t="s">
        <v>257</v>
      </c>
      <c r="X182" s="2004"/>
    </row>
    <row r="183" spans="1:24">
      <c r="A183" s="1185">
        <v>181</v>
      </c>
      <c r="B183" s="1185" t="s">
        <v>2247</v>
      </c>
      <c r="C183" s="1185">
        <v>181</v>
      </c>
      <c r="D183" s="1185">
        <v>359</v>
      </c>
      <c r="E183" s="1185">
        <v>161007523</v>
      </c>
      <c r="F183" s="1185">
        <v>57</v>
      </c>
      <c r="G183" s="1185">
        <v>3493.25</v>
      </c>
      <c r="H183" s="1185">
        <v>209.14</v>
      </c>
      <c r="I183" s="1185">
        <v>0.78</v>
      </c>
      <c r="J183" s="1185"/>
      <c r="K183" s="1185"/>
      <c r="L183" s="1185">
        <v>1</v>
      </c>
      <c r="M183" s="1185">
        <v>40</v>
      </c>
      <c r="N183" s="1185"/>
      <c r="O183" s="1185"/>
      <c r="P183" s="1185"/>
      <c r="Q183" s="1185"/>
      <c r="R183" s="1185"/>
      <c r="S183" s="1185"/>
      <c r="T183" s="1185"/>
      <c r="U183" s="1185">
        <f t="shared" si="4"/>
        <v>0</v>
      </c>
      <c r="V183" s="1185">
        <f t="shared" si="5"/>
        <v>0</v>
      </c>
      <c r="W183" s="1185" t="s">
        <v>257</v>
      </c>
      <c r="X183" s="2004"/>
    </row>
    <row r="184" spans="1:24" s="2085" customFormat="1">
      <c r="A184" s="2083">
        <v>182</v>
      </c>
      <c r="B184" s="2083" t="s">
        <v>2247</v>
      </c>
      <c r="C184" s="2083">
        <v>182</v>
      </c>
      <c r="D184" s="2083">
        <v>360</v>
      </c>
      <c r="E184" s="2083">
        <v>161007520</v>
      </c>
      <c r="F184" s="2083">
        <v>59</v>
      </c>
      <c r="G184" s="2083">
        <v>3543.46</v>
      </c>
      <c r="H184" s="2083">
        <v>281.54000000000002</v>
      </c>
      <c r="I184" s="2083">
        <v>2.79</v>
      </c>
      <c r="J184" s="2083"/>
      <c r="K184" s="2083"/>
      <c r="L184" s="2083">
        <v>2</v>
      </c>
      <c r="M184" s="2083">
        <v>5</v>
      </c>
      <c r="N184" s="2083"/>
      <c r="O184" s="2083">
        <v>24290</v>
      </c>
      <c r="P184" s="2083"/>
      <c r="Q184" s="2083"/>
      <c r="R184" s="2083"/>
      <c r="S184" s="2083"/>
      <c r="T184" s="2083"/>
      <c r="U184" s="2083">
        <f t="shared" si="4"/>
        <v>1214.5</v>
      </c>
      <c r="V184" s="2083">
        <f t="shared" si="5"/>
        <v>25504.5</v>
      </c>
      <c r="W184" s="2083" t="s">
        <v>257</v>
      </c>
      <c r="X184" s="2092" t="s">
        <v>690</v>
      </c>
    </row>
    <row r="185" spans="1:24">
      <c r="A185" s="1185">
        <v>183</v>
      </c>
      <c r="B185" s="1185" t="s">
        <v>2247</v>
      </c>
      <c r="C185" s="1185">
        <v>183</v>
      </c>
      <c r="D185" s="1185">
        <v>347</v>
      </c>
      <c r="E185" s="1185">
        <v>161007521</v>
      </c>
      <c r="F185" s="1185">
        <v>58</v>
      </c>
      <c r="G185" s="1721">
        <v>3487.45</v>
      </c>
      <c r="H185" s="1185">
        <v>276.14999999999998</v>
      </c>
      <c r="I185" s="1185">
        <v>2</v>
      </c>
      <c r="J185" s="1185"/>
      <c r="K185" s="1185"/>
      <c r="L185" s="1185">
        <v>2</v>
      </c>
      <c r="M185" s="1185">
        <v>10</v>
      </c>
      <c r="N185" s="1185"/>
      <c r="O185" s="1185"/>
      <c r="P185" s="1185"/>
      <c r="Q185" s="1185"/>
      <c r="R185" s="1185"/>
      <c r="S185" s="1185"/>
      <c r="T185" s="1185"/>
      <c r="U185" s="1185">
        <f t="shared" si="4"/>
        <v>0</v>
      </c>
      <c r="V185" s="1185">
        <f t="shared" si="5"/>
        <v>0</v>
      </c>
      <c r="W185" s="1185" t="s">
        <v>259</v>
      </c>
      <c r="X185" s="2004"/>
    </row>
    <row r="186" spans="1:24">
      <c r="A186" s="1185">
        <v>184</v>
      </c>
      <c r="B186" s="1185" t="s">
        <v>2248</v>
      </c>
      <c r="C186" s="1185">
        <v>184</v>
      </c>
      <c r="D186" s="1185">
        <v>360</v>
      </c>
      <c r="E186" s="1185">
        <v>162000117</v>
      </c>
      <c r="F186" s="1185">
        <v>59</v>
      </c>
      <c r="G186" s="1185">
        <v>3522.06</v>
      </c>
      <c r="H186" s="1185">
        <v>298.94</v>
      </c>
      <c r="I186" s="1185">
        <v>0</v>
      </c>
      <c r="J186" s="1185"/>
      <c r="K186" s="1185"/>
      <c r="L186" s="1185">
        <v>2</v>
      </c>
      <c r="M186" s="1185">
        <v>40</v>
      </c>
      <c r="N186" s="1185"/>
      <c r="O186" s="1185"/>
      <c r="P186" s="1185"/>
      <c r="Q186" s="1185"/>
      <c r="R186" s="1185"/>
      <c r="S186" s="1185"/>
      <c r="T186" s="1185"/>
      <c r="U186" s="1185">
        <f t="shared" si="4"/>
        <v>0</v>
      </c>
      <c r="V186" s="1185">
        <f t="shared" si="5"/>
        <v>0</v>
      </c>
      <c r="W186" s="1185" t="s">
        <v>258</v>
      </c>
      <c r="X186" s="2004"/>
    </row>
    <row r="187" spans="1:24">
      <c r="A187" s="1185">
        <v>185</v>
      </c>
      <c r="B187" s="1185" t="s">
        <v>2248</v>
      </c>
      <c r="C187" s="1185">
        <v>185</v>
      </c>
      <c r="D187" s="1185">
        <v>361</v>
      </c>
      <c r="E187" s="1185">
        <v>161007522</v>
      </c>
      <c r="F187" s="1185">
        <v>56</v>
      </c>
      <c r="G187" s="1185">
        <v>3348.46</v>
      </c>
      <c r="H187" s="1185">
        <v>350.94</v>
      </c>
      <c r="I187" s="1185">
        <v>0</v>
      </c>
      <c r="J187" s="1185"/>
      <c r="K187" s="1185"/>
      <c r="L187" s="1185">
        <v>2</v>
      </c>
      <c r="M187" s="1185">
        <v>20</v>
      </c>
      <c r="N187" s="1185"/>
      <c r="O187" s="1185"/>
      <c r="P187" s="1185"/>
      <c r="Q187" s="1185"/>
      <c r="R187" s="1185"/>
      <c r="S187" s="1185"/>
      <c r="T187" s="1185"/>
      <c r="U187" s="1185">
        <f t="shared" si="4"/>
        <v>0</v>
      </c>
      <c r="V187" s="1185">
        <f t="shared" si="5"/>
        <v>0</v>
      </c>
      <c r="W187" s="1185" t="s">
        <v>257</v>
      </c>
      <c r="X187" s="2004"/>
    </row>
    <row r="188" spans="1:24">
      <c r="A188" s="1185">
        <v>186</v>
      </c>
      <c r="B188" s="1185" t="s">
        <v>2248</v>
      </c>
      <c r="C188" s="1185">
        <v>186</v>
      </c>
      <c r="D188" s="1185">
        <v>362</v>
      </c>
      <c r="E188" s="1185">
        <v>161007524</v>
      </c>
      <c r="F188" s="1185">
        <v>59</v>
      </c>
      <c r="G188" s="1185">
        <v>3577.08</v>
      </c>
      <c r="H188" s="1185">
        <v>238.32</v>
      </c>
      <c r="I188" s="1185">
        <v>0</v>
      </c>
      <c r="J188" s="1185"/>
      <c r="K188" s="1185"/>
      <c r="L188" s="1185">
        <v>1</v>
      </c>
      <c r="M188" s="1185">
        <v>50</v>
      </c>
      <c r="N188" s="1185"/>
      <c r="O188" s="1185"/>
      <c r="P188" s="1185"/>
      <c r="Q188" s="1185"/>
      <c r="R188" s="1185"/>
      <c r="S188" s="1185"/>
      <c r="T188" s="1185"/>
      <c r="U188" s="1185">
        <f t="shared" si="4"/>
        <v>0</v>
      </c>
      <c r="V188" s="1185">
        <f t="shared" si="5"/>
        <v>0</v>
      </c>
      <c r="W188" s="1185" t="s">
        <v>257</v>
      </c>
      <c r="X188" s="2004"/>
    </row>
    <row r="189" spans="1:24">
      <c r="A189" s="1185">
        <v>187</v>
      </c>
      <c r="B189" s="1185" t="s">
        <v>2248</v>
      </c>
      <c r="C189" s="1185">
        <v>187</v>
      </c>
      <c r="D189" s="1185">
        <v>363</v>
      </c>
      <c r="E189" s="1185">
        <v>161007525</v>
      </c>
      <c r="F189" s="1185">
        <v>57</v>
      </c>
      <c r="G189" s="1185">
        <v>3401.48</v>
      </c>
      <c r="H189" s="1185">
        <v>289.52</v>
      </c>
      <c r="I189" s="1185">
        <v>0</v>
      </c>
      <c r="J189" s="1185"/>
      <c r="K189" s="1185"/>
      <c r="L189" s="1185">
        <v>1</v>
      </c>
      <c r="M189" s="1185">
        <v>55</v>
      </c>
      <c r="N189" s="1185"/>
      <c r="O189" s="1185"/>
      <c r="P189" s="1185"/>
      <c r="Q189" s="1185"/>
      <c r="R189" s="1185"/>
      <c r="S189" s="1185"/>
      <c r="T189" s="1185"/>
      <c r="U189" s="1185">
        <f t="shared" si="4"/>
        <v>0</v>
      </c>
      <c r="V189" s="1185">
        <f t="shared" si="5"/>
        <v>0</v>
      </c>
      <c r="W189" s="1185" t="s">
        <v>257</v>
      </c>
      <c r="X189" s="2004"/>
    </row>
    <row r="190" spans="1:24">
      <c r="A190" s="1185">
        <v>188</v>
      </c>
      <c r="B190" s="1185" t="s">
        <v>2248</v>
      </c>
      <c r="C190" s="1185">
        <v>188</v>
      </c>
      <c r="D190" s="1185">
        <v>353</v>
      </c>
      <c r="E190" s="1185">
        <v>161007526</v>
      </c>
      <c r="F190" s="1185">
        <v>59</v>
      </c>
      <c r="G190" s="1721">
        <v>3560.87</v>
      </c>
      <c r="H190" s="1185">
        <v>257.33</v>
      </c>
      <c r="I190" s="1185">
        <v>0</v>
      </c>
      <c r="J190" s="1185"/>
      <c r="K190" s="1185"/>
      <c r="L190" s="1185">
        <v>1</v>
      </c>
      <c r="M190" s="1185">
        <v>40</v>
      </c>
      <c r="N190" s="1185"/>
      <c r="O190" s="1185"/>
      <c r="P190" s="1185"/>
      <c r="Q190" s="1185"/>
      <c r="R190" s="1185"/>
      <c r="S190" s="1185"/>
      <c r="T190" s="1185"/>
      <c r="U190" s="1185">
        <f t="shared" si="4"/>
        <v>0</v>
      </c>
      <c r="V190" s="1185">
        <f t="shared" si="5"/>
        <v>0</v>
      </c>
      <c r="W190" s="1185" t="s">
        <v>259</v>
      </c>
      <c r="X190" s="2004"/>
    </row>
    <row r="191" spans="1:24">
      <c r="A191" s="1185">
        <v>189</v>
      </c>
      <c r="B191" s="1185" t="s">
        <v>2248</v>
      </c>
      <c r="C191" s="1185">
        <v>189</v>
      </c>
      <c r="D191" s="1185">
        <v>364</v>
      </c>
      <c r="E191" s="1185">
        <v>161007527</v>
      </c>
      <c r="F191" s="1185">
        <v>58</v>
      </c>
      <c r="G191" s="1185">
        <v>3545.24</v>
      </c>
      <c r="H191" s="1185">
        <v>219.16</v>
      </c>
      <c r="I191" s="1185">
        <v>0</v>
      </c>
      <c r="J191" s="1185"/>
      <c r="K191" s="1185"/>
      <c r="L191" s="1185">
        <v>1</v>
      </c>
      <c r="M191" s="1185">
        <v>35</v>
      </c>
      <c r="N191" s="1185"/>
      <c r="O191" s="1185"/>
      <c r="P191" s="1185"/>
      <c r="Q191" s="1185"/>
      <c r="R191" s="1185"/>
      <c r="S191" s="1185"/>
      <c r="T191" s="1185"/>
      <c r="U191" s="1185">
        <f t="shared" si="4"/>
        <v>0</v>
      </c>
      <c r="V191" s="1185">
        <f t="shared" si="5"/>
        <v>0</v>
      </c>
      <c r="W191" s="1185" t="s">
        <v>257</v>
      </c>
      <c r="X191" s="2004"/>
    </row>
    <row r="192" spans="1:24">
      <c r="A192" s="1185">
        <v>190</v>
      </c>
      <c r="B192" s="1185" t="s">
        <v>2248</v>
      </c>
      <c r="C192" s="1185">
        <v>190</v>
      </c>
      <c r="D192" s="1185">
        <v>365</v>
      </c>
      <c r="E192" s="1185">
        <v>161007528</v>
      </c>
      <c r="F192" s="1185">
        <v>56</v>
      </c>
      <c r="G192" s="1185">
        <v>3387.07</v>
      </c>
      <c r="H192" s="1185">
        <v>244.53</v>
      </c>
      <c r="I192" s="1185">
        <v>0</v>
      </c>
      <c r="J192" s="1185"/>
      <c r="K192" s="1185"/>
      <c r="L192" s="1185">
        <v>1</v>
      </c>
      <c r="M192" s="1185">
        <v>40</v>
      </c>
      <c r="N192" s="1185"/>
      <c r="O192" s="1185"/>
      <c r="P192" s="1185"/>
      <c r="Q192" s="1185"/>
      <c r="R192" s="1185"/>
      <c r="S192" s="1185"/>
      <c r="T192" s="1185"/>
      <c r="U192" s="1185">
        <f t="shared" si="4"/>
        <v>0</v>
      </c>
      <c r="V192" s="1185">
        <f t="shared" si="5"/>
        <v>0</v>
      </c>
      <c r="W192" s="1185" t="s">
        <v>257</v>
      </c>
      <c r="X192" s="2004"/>
    </row>
    <row r="193" spans="1:24">
      <c r="A193" s="1185">
        <v>191</v>
      </c>
      <c r="B193" s="1185" t="s">
        <v>2248</v>
      </c>
      <c r="C193" s="1185">
        <v>191</v>
      </c>
      <c r="D193" s="1185">
        <v>366</v>
      </c>
      <c r="E193" s="1185">
        <v>161007529</v>
      </c>
      <c r="F193" s="1185">
        <v>56</v>
      </c>
      <c r="G193" s="1185">
        <v>3418.07</v>
      </c>
      <c r="H193" s="1185">
        <v>213.92</v>
      </c>
      <c r="I193" s="1185">
        <v>0.39</v>
      </c>
      <c r="J193" s="1185"/>
      <c r="K193" s="1185"/>
      <c r="L193" s="1185">
        <v>2</v>
      </c>
      <c r="M193" s="1185">
        <v>10</v>
      </c>
      <c r="N193" s="1185"/>
      <c r="O193" s="1185"/>
      <c r="P193" s="1185"/>
      <c r="Q193" s="1185"/>
      <c r="R193" s="1185"/>
      <c r="S193" s="1185"/>
      <c r="T193" s="1185"/>
      <c r="U193" s="1185">
        <f t="shared" si="4"/>
        <v>0</v>
      </c>
      <c r="V193" s="1185">
        <f t="shared" si="5"/>
        <v>0</v>
      </c>
      <c r="W193" s="1185" t="s">
        <v>257</v>
      </c>
      <c r="X193" s="2004"/>
    </row>
    <row r="194" spans="1:24">
      <c r="A194" s="1185">
        <v>192</v>
      </c>
      <c r="B194" s="1185" t="s">
        <v>2249</v>
      </c>
      <c r="C194" s="1185">
        <v>192</v>
      </c>
      <c r="D194" s="1185">
        <v>369</v>
      </c>
      <c r="E194" s="1185">
        <v>162000118</v>
      </c>
      <c r="F194" s="1185">
        <v>58</v>
      </c>
      <c r="G194" s="1185">
        <v>3551.06</v>
      </c>
      <c r="H194" s="1185">
        <v>208.13</v>
      </c>
      <c r="I194" s="1185">
        <v>0.39</v>
      </c>
      <c r="J194" s="1185"/>
      <c r="K194" s="1185"/>
      <c r="L194" s="1185">
        <v>2</v>
      </c>
      <c r="M194" s="1185">
        <v>10</v>
      </c>
      <c r="N194" s="1185"/>
      <c r="O194" s="1185"/>
      <c r="P194" s="1185"/>
      <c r="Q194" s="1185"/>
      <c r="R194" s="1185"/>
      <c r="S194" s="1185"/>
      <c r="T194" s="1185"/>
      <c r="U194" s="1185">
        <f t="shared" si="4"/>
        <v>0</v>
      </c>
      <c r="V194" s="1185">
        <f t="shared" si="5"/>
        <v>0</v>
      </c>
      <c r="W194" s="1185" t="s">
        <v>258</v>
      </c>
      <c r="X194" s="2004"/>
    </row>
    <row r="195" spans="1:24">
      <c r="A195" s="1185">
        <v>193</v>
      </c>
      <c r="B195" s="1185" t="s">
        <v>2249</v>
      </c>
      <c r="C195" s="1185">
        <v>193</v>
      </c>
      <c r="D195" s="1185">
        <v>368</v>
      </c>
      <c r="E195" s="1185">
        <v>161007530</v>
      </c>
      <c r="F195" s="1185">
        <v>58</v>
      </c>
      <c r="G195" s="1185">
        <v>3493.84</v>
      </c>
      <c r="H195" s="1185">
        <v>270.56</v>
      </c>
      <c r="I195" s="1185">
        <v>0</v>
      </c>
      <c r="J195" s="1185"/>
      <c r="K195" s="1185"/>
      <c r="L195" s="1185">
        <v>2</v>
      </c>
      <c r="M195" s="1185">
        <v>10</v>
      </c>
      <c r="N195" s="1185"/>
      <c r="O195" s="1185"/>
      <c r="P195" s="1185"/>
      <c r="Q195" s="1185"/>
      <c r="R195" s="1185"/>
      <c r="S195" s="1185"/>
      <c r="T195" s="1185"/>
      <c r="U195" s="1185">
        <f t="shared" si="4"/>
        <v>0</v>
      </c>
      <c r="V195" s="1185">
        <f t="shared" si="5"/>
        <v>0</v>
      </c>
      <c r="W195" s="1185" t="s">
        <v>257</v>
      </c>
      <c r="X195" s="2004"/>
    </row>
    <row r="196" spans="1:24">
      <c r="A196" s="1185">
        <v>194</v>
      </c>
      <c r="B196" s="1185" t="s">
        <v>2249</v>
      </c>
      <c r="C196" s="1185">
        <v>194</v>
      </c>
      <c r="D196" s="1185">
        <v>370</v>
      </c>
      <c r="E196" s="1185">
        <v>161007531</v>
      </c>
      <c r="F196" s="1185">
        <v>56</v>
      </c>
      <c r="G196" s="1185">
        <v>3360.26</v>
      </c>
      <c r="H196" s="1185">
        <v>275.94</v>
      </c>
      <c r="I196" s="1185">
        <v>1.8</v>
      </c>
      <c r="J196" s="1185"/>
      <c r="K196" s="1185"/>
      <c r="L196" s="1185">
        <v>1</v>
      </c>
      <c r="M196" s="1185">
        <v>55</v>
      </c>
      <c r="N196" s="1185"/>
      <c r="O196" s="1185"/>
      <c r="P196" s="1185"/>
      <c r="Q196" s="1185"/>
      <c r="R196" s="1185"/>
      <c r="S196" s="1185"/>
      <c r="T196" s="1185"/>
      <c r="U196" s="1185">
        <f t="shared" ref="U196:U240" si="6">O196*5%</f>
        <v>0</v>
      </c>
      <c r="V196" s="1185">
        <f t="shared" ref="V196:V240" si="7">O196+U196</f>
        <v>0</v>
      </c>
      <c r="W196" s="1185" t="s">
        <v>257</v>
      </c>
      <c r="X196" s="2004"/>
    </row>
    <row r="197" spans="1:24" s="2085" customFormat="1">
      <c r="A197" s="2083">
        <v>195</v>
      </c>
      <c r="B197" s="2083" t="s">
        <v>2249</v>
      </c>
      <c r="C197" s="2083">
        <v>195</v>
      </c>
      <c r="D197" s="2083">
        <v>371</v>
      </c>
      <c r="E197" s="2083">
        <v>161007532</v>
      </c>
      <c r="F197" s="2083">
        <v>56</v>
      </c>
      <c r="G197" s="2083">
        <v>3393.27</v>
      </c>
      <c r="H197" s="2083">
        <v>242.13</v>
      </c>
      <c r="I197" s="2083">
        <v>1.79</v>
      </c>
      <c r="J197" s="2083"/>
      <c r="K197" s="2083"/>
      <c r="L197" s="2083">
        <v>2</v>
      </c>
      <c r="M197" s="2083">
        <v>5</v>
      </c>
      <c r="N197" s="2083"/>
      <c r="O197" s="2083">
        <v>23840</v>
      </c>
      <c r="P197" s="2083"/>
      <c r="Q197" s="2083"/>
      <c r="R197" s="2083"/>
      <c r="S197" s="2083"/>
      <c r="T197" s="2083"/>
      <c r="U197" s="2083">
        <f t="shared" si="6"/>
        <v>1192</v>
      </c>
      <c r="V197" s="2083">
        <f t="shared" si="7"/>
        <v>25032</v>
      </c>
      <c r="W197" s="2083" t="s">
        <v>257</v>
      </c>
      <c r="X197" s="2093" t="s">
        <v>690</v>
      </c>
    </row>
    <row r="198" spans="1:24">
      <c r="A198" s="1185">
        <v>196</v>
      </c>
      <c r="B198" s="1185" t="s">
        <v>2249</v>
      </c>
      <c r="C198" s="1185">
        <v>196</v>
      </c>
      <c r="D198" s="1185">
        <v>372</v>
      </c>
      <c r="E198" s="1185">
        <v>161007533</v>
      </c>
      <c r="F198" s="1185">
        <v>59</v>
      </c>
      <c r="G198" s="1185">
        <v>3574.66</v>
      </c>
      <c r="H198" s="1185">
        <v>246.34</v>
      </c>
      <c r="I198" s="1185">
        <v>0</v>
      </c>
      <c r="J198" s="1185"/>
      <c r="K198" s="1185"/>
      <c r="L198" s="1185">
        <v>2</v>
      </c>
      <c r="M198" s="1185">
        <v>0</v>
      </c>
      <c r="N198" s="1185"/>
      <c r="O198" s="1185"/>
      <c r="P198" s="1185"/>
      <c r="Q198" s="1185"/>
      <c r="R198" s="1185"/>
      <c r="S198" s="1185"/>
      <c r="T198" s="1185"/>
      <c r="U198" s="1185">
        <f t="shared" si="6"/>
        <v>0</v>
      </c>
      <c r="V198" s="1185">
        <f t="shared" si="7"/>
        <v>0</v>
      </c>
      <c r="W198" s="1185" t="s">
        <v>257</v>
      </c>
      <c r="X198" s="2004"/>
    </row>
    <row r="199" spans="1:24">
      <c r="A199" s="1185">
        <v>197</v>
      </c>
      <c r="B199" s="1185" t="s">
        <v>2249</v>
      </c>
      <c r="C199" s="1185">
        <v>197</v>
      </c>
      <c r="D199" s="1185">
        <v>373</v>
      </c>
      <c r="E199" s="1185">
        <v>161007534</v>
      </c>
      <c r="F199" s="1185">
        <v>57</v>
      </c>
      <c r="G199" s="1185">
        <v>3443.65</v>
      </c>
      <c r="H199" s="1185">
        <v>255.75</v>
      </c>
      <c r="I199" s="1185">
        <v>0</v>
      </c>
      <c r="J199" s="1185"/>
      <c r="K199" s="1185"/>
      <c r="L199" s="1185">
        <v>2</v>
      </c>
      <c r="M199" s="1185">
        <v>0</v>
      </c>
      <c r="N199" s="1185"/>
      <c r="O199" s="1185"/>
      <c r="P199" s="1185"/>
      <c r="Q199" s="1185"/>
      <c r="R199" s="1185"/>
      <c r="S199" s="1185"/>
      <c r="T199" s="1185"/>
      <c r="U199" s="1185">
        <f t="shared" si="6"/>
        <v>0</v>
      </c>
      <c r="V199" s="1185">
        <f t="shared" si="7"/>
        <v>0</v>
      </c>
      <c r="W199" s="1185" t="s">
        <v>257</v>
      </c>
      <c r="X199" s="2004"/>
    </row>
    <row r="200" spans="1:24">
      <c r="A200" s="1185">
        <v>198</v>
      </c>
      <c r="B200" s="1185" t="s">
        <v>2249</v>
      </c>
      <c r="C200" s="1185">
        <v>198</v>
      </c>
      <c r="D200" s="1185">
        <v>374</v>
      </c>
      <c r="E200" s="1185">
        <v>161007535</v>
      </c>
      <c r="F200" s="1185">
        <v>59</v>
      </c>
      <c r="G200" s="1185">
        <v>3587.48</v>
      </c>
      <c r="H200" s="1185">
        <v>228.52</v>
      </c>
      <c r="I200" s="1185">
        <v>0.6</v>
      </c>
      <c r="J200" s="1185"/>
      <c r="K200" s="1185"/>
      <c r="L200" s="1185">
        <v>2</v>
      </c>
      <c r="M200" s="1185">
        <v>25</v>
      </c>
      <c r="N200" s="1185"/>
      <c r="O200" s="1185"/>
      <c r="P200" s="1185"/>
      <c r="Q200" s="1185"/>
      <c r="R200" s="1185"/>
      <c r="S200" s="1185"/>
      <c r="T200" s="1185"/>
      <c r="U200" s="1185">
        <f t="shared" si="6"/>
        <v>0</v>
      </c>
      <c r="V200" s="1185">
        <f t="shared" si="7"/>
        <v>0</v>
      </c>
      <c r="W200" s="1185" t="s">
        <v>257</v>
      </c>
      <c r="X200" s="2004"/>
    </row>
    <row r="201" spans="1:24">
      <c r="A201" s="1185">
        <v>199</v>
      </c>
      <c r="B201" s="1185" t="s">
        <v>2250</v>
      </c>
      <c r="C201" s="1185">
        <v>199</v>
      </c>
      <c r="D201" s="1185">
        <v>375</v>
      </c>
      <c r="E201" s="1185">
        <v>161007536</v>
      </c>
      <c r="F201" s="1185">
        <v>55</v>
      </c>
      <c r="G201" s="1185">
        <v>3359.08</v>
      </c>
      <c r="H201" s="1185">
        <v>207.52</v>
      </c>
      <c r="I201" s="1185">
        <v>0</v>
      </c>
      <c r="J201" s="1185"/>
      <c r="K201" s="1185"/>
      <c r="L201" s="1185">
        <v>1</v>
      </c>
      <c r="M201" s="1185">
        <v>55</v>
      </c>
      <c r="N201" s="1185"/>
      <c r="O201" s="1185"/>
      <c r="P201" s="1185"/>
      <c r="Q201" s="1185"/>
      <c r="R201" s="1185"/>
      <c r="S201" s="1185"/>
      <c r="T201" s="1185"/>
      <c r="U201" s="1185">
        <f t="shared" si="6"/>
        <v>0</v>
      </c>
      <c r="V201" s="1185">
        <f t="shared" si="7"/>
        <v>0</v>
      </c>
      <c r="W201" s="1185" t="s">
        <v>257</v>
      </c>
      <c r="X201" s="2004"/>
    </row>
    <row r="202" spans="1:24">
      <c r="A202" s="1185">
        <v>200</v>
      </c>
      <c r="B202" s="1185" t="s">
        <v>2250</v>
      </c>
      <c r="C202" s="1185">
        <v>200</v>
      </c>
      <c r="D202" s="1185">
        <v>367</v>
      </c>
      <c r="E202" s="1185">
        <v>161007537</v>
      </c>
      <c r="F202" s="1185">
        <v>57</v>
      </c>
      <c r="G202" s="1185">
        <v>3450.27</v>
      </c>
      <c r="H202" s="1185">
        <v>244.52</v>
      </c>
      <c r="I202" s="1185">
        <v>0.99</v>
      </c>
      <c r="J202" s="1185"/>
      <c r="K202" s="1185"/>
      <c r="L202" s="1185">
        <v>2</v>
      </c>
      <c r="M202" s="1185">
        <v>20</v>
      </c>
      <c r="N202" s="1185"/>
      <c r="O202" s="1185"/>
      <c r="P202" s="1185"/>
      <c r="Q202" s="1185"/>
      <c r="R202" s="1185"/>
      <c r="S202" s="1185"/>
      <c r="T202" s="1185"/>
      <c r="U202" s="1185">
        <f t="shared" si="6"/>
        <v>0</v>
      </c>
      <c r="V202" s="1185">
        <f t="shared" si="7"/>
        <v>0</v>
      </c>
      <c r="W202" s="1185" t="s">
        <v>259</v>
      </c>
      <c r="X202" s="2004"/>
    </row>
    <row r="203" spans="1:24">
      <c r="A203" s="1185">
        <v>201</v>
      </c>
      <c r="B203" s="1185" t="s">
        <v>2250</v>
      </c>
      <c r="C203" s="1185">
        <v>201</v>
      </c>
      <c r="D203" s="1185">
        <v>377</v>
      </c>
      <c r="E203" s="1185">
        <v>161007538</v>
      </c>
      <c r="F203" s="1185">
        <v>58</v>
      </c>
      <c r="G203" s="1185">
        <v>3527.85</v>
      </c>
      <c r="H203" s="1185">
        <v>235.35</v>
      </c>
      <c r="I203" s="1185">
        <v>1.6</v>
      </c>
      <c r="J203" s="1185"/>
      <c r="K203" s="1185"/>
      <c r="L203" s="1185">
        <v>2</v>
      </c>
      <c r="M203" s="1185">
        <v>5</v>
      </c>
      <c r="N203" s="1185"/>
      <c r="O203" s="1185"/>
      <c r="P203" s="1185"/>
      <c r="Q203" s="1185"/>
      <c r="R203" s="1185"/>
      <c r="S203" s="1185"/>
      <c r="T203" s="1185"/>
      <c r="U203" s="1185">
        <f t="shared" si="6"/>
        <v>0</v>
      </c>
      <c r="V203" s="1185">
        <f t="shared" si="7"/>
        <v>0</v>
      </c>
      <c r="W203" s="1185" t="s">
        <v>257</v>
      </c>
      <c r="X203" s="2004"/>
    </row>
    <row r="204" spans="1:24">
      <c r="A204" s="1185">
        <v>202</v>
      </c>
      <c r="B204" s="1185" t="s">
        <v>2250</v>
      </c>
      <c r="C204" s="1185">
        <v>202</v>
      </c>
      <c r="D204" s="1185">
        <v>378</v>
      </c>
      <c r="E204" s="1185">
        <v>161007539</v>
      </c>
      <c r="F204" s="1185">
        <v>56</v>
      </c>
      <c r="G204" s="1721">
        <v>3407.07</v>
      </c>
      <c r="H204" s="1185">
        <v>224.53</v>
      </c>
      <c r="I204" s="1185">
        <v>0</v>
      </c>
      <c r="J204" s="1185"/>
      <c r="K204" s="1185"/>
      <c r="L204" s="1185">
        <v>1</v>
      </c>
      <c r="M204" s="1185">
        <v>55</v>
      </c>
      <c r="N204" s="1185"/>
      <c r="O204" s="1185"/>
      <c r="P204" s="1185"/>
      <c r="Q204" s="1185"/>
      <c r="R204" s="1185"/>
      <c r="S204" s="1185"/>
      <c r="T204" s="1185"/>
      <c r="U204" s="1185">
        <f t="shared" si="6"/>
        <v>0</v>
      </c>
      <c r="V204" s="1185">
        <f t="shared" si="7"/>
        <v>0</v>
      </c>
      <c r="W204" s="1185" t="s">
        <v>257</v>
      </c>
      <c r="X204" s="2004"/>
    </row>
    <row r="205" spans="1:24">
      <c r="A205" s="1185">
        <v>203</v>
      </c>
      <c r="B205" s="1185" t="s">
        <v>2250</v>
      </c>
      <c r="C205" s="1185">
        <v>203</v>
      </c>
      <c r="D205" s="1185">
        <v>379</v>
      </c>
      <c r="E205" s="1185">
        <v>161007540</v>
      </c>
      <c r="F205" s="1185">
        <v>58</v>
      </c>
      <c r="G205" s="1185">
        <v>3508.44</v>
      </c>
      <c r="H205" s="1185">
        <v>256.94</v>
      </c>
      <c r="I205" s="1185">
        <v>0.98</v>
      </c>
      <c r="J205" s="1185"/>
      <c r="K205" s="1185"/>
      <c r="L205" s="1185">
        <v>1</v>
      </c>
      <c r="M205" s="1185">
        <v>40</v>
      </c>
      <c r="N205" s="1185"/>
      <c r="O205" s="1185"/>
      <c r="P205" s="1185"/>
      <c r="Q205" s="1185"/>
      <c r="R205" s="1185"/>
      <c r="S205" s="1185"/>
      <c r="T205" s="1185"/>
      <c r="U205" s="1185">
        <f t="shared" si="6"/>
        <v>0</v>
      </c>
      <c r="V205" s="1185">
        <f t="shared" si="7"/>
        <v>0</v>
      </c>
      <c r="W205" s="1185" t="s">
        <v>257</v>
      </c>
      <c r="X205" s="2004"/>
    </row>
    <row r="206" spans="1:24">
      <c r="A206" s="1185">
        <v>204</v>
      </c>
      <c r="B206" s="1185" t="s">
        <v>2250</v>
      </c>
      <c r="C206" s="1185">
        <v>204</v>
      </c>
      <c r="D206" s="1185">
        <v>380</v>
      </c>
      <c r="E206" s="1185">
        <v>161007541</v>
      </c>
      <c r="F206" s="1185">
        <v>59</v>
      </c>
      <c r="G206" s="1185">
        <v>3561.46</v>
      </c>
      <c r="H206" s="1185">
        <v>260.74</v>
      </c>
      <c r="I206" s="1185">
        <v>1.2</v>
      </c>
      <c r="J206" s="1185"/>
      <c r="K206" s="1185"/>
      <c r="L206" s="1185">
        <v>2</v>
      </c>
      <c r="M206" s="1185">
        <v>0</v>
      </c>
      <c r="N206" s="1185"/>
      <c r="O206" s="1185"/>
      <c r="P206" s="1185"/>
      <c r="Q206" s="1185"/>
      <c r="R206" s="1185"/>
      <c r="S206" s="1185"/>
      <c r="T206" s="1185"/>
      <c r="U206" s="1185">
        <f t="shared" si="6"/>
        <v>0</v>
      </c>
      <c r="V206" s="1185">
        <f t="shared" si="7"/>
        <v>0</v>
      </c>
      <c r="W206" s="1185" t="s">
        <v>257</v>
      </c>
      <c r="X206" s="2004"/>
    </row>
    <row r="207" spans="1:24">
      <c r="A207" s="1185">
        <v>205</v>
      </c>
      <c r="B207" s="1185" t="s">
        <v>2250</v>
      </c>
      <c r="C207" s="1185">
        <v>205</v>
      </c>
      <c r="D207" s="1185">
        <v>381</v>
      </c>
      <c r="E207" s="1185">
        <v>161007542</v>
      </c>
      <c r="F207" s="1185">
        <v>56</v>
      </c>
      <c r="G207" s="1185">
        <v>3320.66</v>
      </c>
      <c r="H207" s="1185">
        <v>313.74</v>
      </c>
      <c r="I207" s="1185">
        <v>0</v>
      </c>
      <c r="J207" s="1185"/>
      <c r="K207" s="1185"/>
      <c r="L207" s="1185">
        <v>1</v>
      </c>
      <c r="M207" s="1185">
        <v>50</v>
      </c>
      <c r="N207" s="1185"/>
      <c r="O207" s="1185"/>
      <c r="P207" s="1185"/>
      <c r="Q207" s="1185"/>
      <c r="R207" s="1185"/>
      <c r="S207" s="1185"/>
      <c r="T207" s="1185"/>
      <c r="U207" s="1185">
        <f t="shared" si="6"/>
        <v>0</v>
      </c>
      <c r="V207" s="1185">
        <f t="shared" si="7"/>
        <v>0</v>
      </c>
      <c r="W207" s="1185" t="s">
        <v>257</v>
      </c>
      <c r="X207" s="2004"/>
    </row>
    <row r="208" spans="1:24" s="2085" customFormat="1">
      <c r="A208" s="2083">
        <v>206</v>
      </c>
      <c r="B208" s="2083" t="s">
        <v>2250</v>
      </c>
      <c r="C208" s="2083">
        <v>206</v>
      </c>
      <c r="D208" s="2083">
        <v>382</v>
      </c>
      <c r="E208" s="2083">
        <v>161007543</v>
      </c>
      <c r="F208" s="2083">
        <v>58</v>
      </c>
      <c r="G208" s="2083">
        <v>3569.06</v>
      </c>
      <c r="H208" s="2083">
        <v>193.54</v>
      </c>
      <c r="I208" s="2083">
        <v>1.79</v>
      </c>
      <c r="J208" s="2083"/>
      <c r="K208" s="2083"/>
      <c r="L208" s="2083">
        <v>1</v>
      </c>
      <c r="M208" s="2083">
        <v>45</v>
      </c>
      <c r="N208" s="2083"/>
      <c r="O208" s="2083">
        <v>24140</v>
      </c>
      <c r="P208" s="2083"/>
      <c r="Q208" s="2083"/>
      <c r="R208" s="2083"/>
      <c r="S208" s="2083"/>
      <c r="T208" s="2083"/>
      <c r="U208" s="2083">
        <f t="shared" si="6"/>
        <v>1207</v>
      </c>
      <c r="V208" s="2083">
        <f t="shared" si="7"/>
        <v>25347</v>
      </c>
      <c r="W208" s="2083" t="s">
        <v>257</v>
      </c>
      <c r="X208" s="2094" t="s">
        <v>690</v>
      </c>
    </row>
    <row r="209" spans="1:24">
      <c r="A209" s="1185">
        <v>207</v>
      </c>
      <c r="B209" s="1185" t="s">
        <v>2250</v>
      </c>
      <c r="C209" s="1185">
        <v>207</v>
      </c>
      <c r="D209" s="1185">
        <v>383</v>
      </c>
      <c r="E209" s="1185">
        <v>161007544</v>
      </c>
      <c r="F209" s="1185">
        <v>55</v>
      </c>
      <c r="G209" s="1185">
        <v>3358.28</v>
      </c>
      <c r="H209" s="1185">
        <v>208.32</v>
      </c>
      <c r="I209" s="1185">
        <v>0</v>
      </c>
      <c r="J209" s="1185"/>
      <c r="K209" s="1185"/>
      <c r="L209" s="1185">
        <v>1</v>
      </c>
      <c r="M209" s="1185">
        <v>50</v>
      </c>
      <c r="N209" s="1185"/>
      <c r="O209" s="1185"/>
      <c r="P209" s="1185"/>
      <c r="Q209" s="1185"/>
      <c r="R209" s="1185"/>
      <c r="S209" s="1185"/>
      <c r="T209" s="1185"/>
      <c r="U209" s="1185">
        <f t="shared" si="6"/>
        <v>0</v>
      </c>
      <c r="V209" s="1185">
        <f t="shared" si="7"/>
        <v>0</v>
      </c>
      <c r="W209" s="1185" t="s">
        <v>259</v>
      </c>
      <c r="X209" s="2004"/>
    </row>
    <row r="210" spans="1:24">
      <c r="A210" s="1185">
        <v>208</v>
      </c>
      <c r="B210" s="1185" t="s">
        <v>2251</v>
      </c>
      <c r="C210" s="1185">
        <v>208</v>
      </c>
      <c r="D210" s="1185">
        <v>384</v>
      </c>
      <c r="E210" s="1185">
        <v>161007545</v>
      </c>
      <c r="F210" s="1185">
        <v>58</v>
      </c>
      <c r="G210" s="1185">
        <v>3552.63</v>
      </c>
      <c r="H210" s="1185">
        <v>214.57</v>
      </c>
      <c r="I210" s="1185">
        <v>0</v>
      </c>
      <c r="J210" s="1185"/>
      <c r="K210" s="1185"/>
      <c r="L210" s="1185">
        <v>1</v>
      </c>
      <c r="M210" s="1185">
        <v>50</v>
      </c>
      <c r="N210" s="1185"/>
      <c r="O210" s="1185"/>
      <c r="P210" s="1185"/>
      <c r="Q210" s="1185"/>
      <c r="R210" s="1185"/>
      <c r="S210" s="1185"/>
      <c r="T210" s="1185"/>
      <c r="U210" s="1185">
        <f t="shared" si="6"/>
        <v>0</v>
      </c>
      <c r="V210" s="1185">
        <f t="shared" si="7"/>
        <v>0</v>
      </c>
      <c r="W210" s="1185" t="s">
        <v>257</v>
      </c>
      <c r="X210" s="2004"/>
    </row>
    <row r="211" spans="1:24">
      <c r="A211" s="1185">
        <v>209</v>
      </c>
      <c r="B211" s="1185" t="s">
        <v>2251</v>
      </c>
      <c r="C211" s="1185">
        <v>209</v>
      </c>
      <c r="D211" s="1185">
        <v>385</v>
      </c>
      <c r="E211" s="1185">
        <v>161007546</v>
      </c>
      <c r="F211" s="1185">
        <v>59</v>
      </c>
      <c r="G211" s="1185">
        <v>3607.68</v>
      </c>
      <c r="H211" s="1185">
        <v>207.72</v>
      </c>
      <c r="I211" s="1185">
        <v>0</v>
      </c>
      <c r="J211" s="1185"/>
      <c r="K211" s="1185"/>
      <c r="L211" s="1185">
        <v>2</v>
      </c>
      <c r="M211" s="1185">
        <v>0</v>
      </c>
      <c r="N211" s="1185"/>
      <c r="O211" s="1185"/>
      <c r="P211" s="1185"/>
      <c r="Q211" s="1185"/>
      <c r="R211" s="1185"/>
      <c r="S211" s="1185"/>
      <c r="T211" s="1185"/>
      <c r="U211" s="1185">
        <f t="shared" si="6"/>
        <v>0</v>
      </c>
      <c r="V211" s="1185">
        <f t="shared" si="7"/>
        <v>0</v>
      </c>
      <c r="W211" s="1185" t="s">
        <v>257</v>
      </c>
      <c r="X211" s="2004"/>
    </row>
    <row r="212" spans="1:24">
      <c r="A212" s="1185">
        <v>210</v>
      </c>
      <c r="B212" s="1185" t="s">
        <v>2251</v>
      </c>
      <c r="C212" s="1185">
        <v>210</v>
      </c>
      <c r="D212" s="1185">
        <v>386</v>
      </c>
      <c r="E212" s="1185">
        <v>161007547</v>
      </c>
      <c r="F212" s="1185">
        <v>57</v>
      </c>
      <c r="G212" s="1185">
        <v>3444.46</v>
      </c>
      <c r="H212" s="1185">
        <v>256.33999999999997</v>
      </c>
      <c r="I212" s="1185">
        <v>4.2</v>
      </c>
      <c r="J212" s="1185"/>
      <c r="K212" s="1185"/>
      <c r="L212" s="1185">
        <v>1</v>
      </c>
      <c r="M212" s="1185">
        <v>40</v>
      </c>
      <c r="N212" s="1185"/>
      <c r="O212" s="1185"/>
      <c r="P212" s="1185"/>
      <c r="Q212" s="1185"/>
      <c r="R212" s="1185"/>
      <c r="S212" s="1185"/>
      <c r="T212" s="1185"/>
      <c r="U212" s="1185">
        <f t="shared" si="6"/>
        <v>0</v>
      </c>
      <c r="V212" s="1185">
        <f t="shared" si="7"/>
        <v>0</v>
      </c>
      <c r="W212" s="1185" t="s">
        <v>257</v>
      </c>
      <c r="X212" s="2004"/>
    </row>
    <row r="213" spans="1:24">
      <c r="A213" s="1185">
        <v>211</v>
      </c>
      <c r="B213" s="1185" t="s">
        <v>2251</v>
      </c>
      <c r="C213" s="1185">
        <v>211</v>
      </c>
      <c r="D213" s="1185">
        <v>387</v>
      </c>
      <c r="E213" s="1185">
        <v>151000273</v>
      </c>
      <c r="F213" s="1185">
        <v>59</v>
      </c>
      <c r="G213" s="1185">
        <v>3564.47</v>
      </c>
      <c r="H213" s="1185">
        <v>254.13</v>
      </c>
      <c r="I213" s="1185">
        <v>0.4</v>
      </c>
      <c r="J213" s="1185"/>
      <c r="K213" s="1185"/>
      <c r="L213" s="1185">
        <v>1</v>
      </c>
      <c r="M213" s="1185">
        <v>35</v>
      </c>
      <c r="N213" s="1185"/>
      <c r="O213" s="1185"/>
      <c r="P213" s="1185"/>
      <c r="Q213" s="1185"/>
      <c r="R213" s="1185"/>
      <c r="S213" s="1185"/>
      <c r="T213" s="1185"/>
      <c r="U213" s="1185">
        <f t="shared" si="6"/>
        <v>0</v>
      </c>
      <c r="V213" s="1185">
        <f t="shared" si="7"/>
        <v>0</v>
      </c>
      <c r="W213" s="1185" t="s">
        <v>257</v>
      </c>
      <c r="X213" s="2004"/>
    </row>
    <row r="214" spans="1:24">
      <c r="A214" s="1185">
        <v>212</v>
      </c>
      <c r="B214" s="1185" t="s">
        <v>2251</v>
      </c>
      <c r="C214" s="1185">
        <v>212</v>
      </c>
      <c r="D214" s="1185">
        <v>388</v>
      </c>
      <c r="E214" s="1185">
        <v>151000274</v>
      </c>
      <c r="F214" s="1185">
        <v>58</v>
      </c>
      <c r="G214" s="1185">
        <v>3544.44</v>
      </c>
      <c r="H214" s="1185">
        <v>221.35</v>
      </c>
      <c r="I214" s="1185">
        <v>1.39</v>
      </c>
      <c r="J214" s="1185"/>
      <c r="K214" s="1185"/>
      <c r="L214" s="1185">
        <v>1</v>
      </c>
      <c r="M214" s="1185">
        <v>45</v>
      </c>
      <c r="N214" s="1185"/>
      <c r="O214" s="1185"/>
      <c r="P214" s="1185"/>
      <c r="Q214" s="1185"/>
      <c r="R214" s="1185"/>
      <c r="S214" s="1185"/>
      <c r="T214" s="1185"/>
      <c r="U214" s="1185">
        <f t="shared" si="6"/>
        <v>0</v>
      </c>
      <c r="V214" s="1185">
        <f t="shared" si="7"/>
        <v>0</v>
      </c>
      <c r="W214" s="1185" t="s">
        <v>257</v>
      </c>
      <c r="X214" s="2004"/>
    </row>
    <row r="215" spans="1:24">
      <c r="A215" s="1185">
        <v>213</v>
      </c>
      <c r="B215" s="1185" t="s">
        <v>2251</v>
      </c>
      <c r="C215" s="1185">
        <v>213</v>
      </c>
      <c r="D215" s="1185">
        <v>389</v>
      </c>
      <c r="E215" s="1185">
        <v>161007548</v>
      </c>
      <c r="F215" s="1185">
        <v>56</v>
      </c>
      <c r="G215" s="1185">
        <v>3397.67</v>
      </c>
      <c r="H215" s="1185">
        <v>235.12</v>
      </c>
      <c r="I215" s="1185">
        <v>1.19</v>
      </c>
      <c r="J215" s="1185"/>
      <c r="K215" s="1185"/>
      <c r="L215" s="1185">
        <v>1</v>
      </c>
      <c r="M215" s="1185">
        <v>45</v>
      </c>
      <c r="N215" s="1185"/>
      <c r="O215" s="1185"/>
      <c r="P215" s="1185"/>
      <c r="Q215" s="1185"/>
      <c r="R215" s="1185"/>
      <c r="S215" s="1185"/>
      <c r="T215" s="1185"/>
      <c r="U215" s="1185">
        <f t="shared" si="6"/>
        <v>0</v>
      </c>
      <c r="V215" s="1185">
        <f t="shared" si="7"/>
        <v>0</v>
      </c>
      <c r="W215" s="1185" t="s">
        <v>257</v>
      </c>
      <c r="X215" s="2004"/>
    </row>
    <row r="216" spans="1:24">
      <c r="A216" s="1185">
        <v>214</v>
      </c>
      <c r="B216" s="1185" t="s">
        <v>2251</v>
      </c>
      <c r="C216" s="1185">
        <v>214</v>
      </c>
      <c r="D216" s="1185">
        <v>390</v>
      </c>
      <c r="E216" s="1185">
        <v>161007549</v>
      </c>
      <c r="F216" s="1185">
        <v>56</v>
      </c>
      <c r="G216" s="1185">
        <v>3415.67</v>
      </c>
      <c r="H216" s="1185">
        <v>216.93</v>
      </c>
      <c r="I216" s="1185">
        <v>1</v>
      </c>
      <c r="J216" s="1185"/>
      <c r="K216" s="1185"/>
      <c r="L216" s="1185">
        <v>2</v>
      </c>
      <c r="M216" s="1185">
        <v>5</v>
      </c>
      <c r="N216" s="1185"/>
      <c r="O216" s="1185"/>
      <c r="P216" s="1185"/>
      <c r="Q216" s="1185"/>
      <c r="R216" s="1185"/>
      <c r="S216" s="1185"/>
      <c r="T216" s="1185"/>
      <c r="U216" s="1185">
        <f t="shared" si="6"/>
        <v>0</v>
      </c>
      <c r="V216" s="1185">
        <f t="shared" si="7"/>
        <v>0</v>
      </c>
      <c r="W216" s="1185" t="s">
        <v>257</v>
      </c>
      <c r="X216" s="2004"/>
    </row>
    <row r="217" spans="1:24" s="2085" customFormat="1">
      <c r="A217" s="2083">
        <v>215</v>
      </c>
      <c r="B217" s="2083" t="s">
        <v>2251</v>
      </c>
      <c r="C217" s="2083">
        <v>215</v>
      </c>
      <c r="D217" s="2083">
        <v>391</v>
      </c>
      <c r="E217" s="2083">
        <v>161007550</v>
      </c>
      <c r="F217" s="2083">
        <v>55</v>
      </c>
      <c r="G217" s="2083">
        <v>3419.48</v>
      </c>
      <c r="H217" s="2083">
        <v>157.66999999999999</v>
      </c>
      <c r="I217" s="2083">
        <v>8.5399999999999991</v>
      </c>
      <c r="J217" s="2083"/>
      <c r="K217" s="2083"/>
      <c r="L217" s="2083">
        <v>1</v>
      </c>
      <c r="M217" s="2083">
        <v>55</v>
      </c>
      <c r="N217" s="2083"/>
      <c r="O217" s="2083">
        <v>23690</v>
      </c>
      <c r="P217" s="2083"/>
      <c r="Q217" s="2083"/>
      <c r="R217" s="2083"/>
      <c r="S217" s="2083"/>
      <c r="T217" s="2083"/>
      <c r="U217" s="2083">
        <f t="shared" si="6"/>
        <v>1184.5</v>
      </c>
      <c r="V217" s="2083">
        <f t="shared" si="7"/>
        <v>24874.5</v>
      </c>
      <c r="W217" s="2083" t="s">
        <v>259</v>
      </c>
      <c r="X217" s="2097" t="s">
        <v>690</v>
      </c>
    </row>
    <row r="218" spans="1:24" s="2085" customFormat="1">
      <c r="A218" s="2083">
        <v>216</v>
      </c>
      <c r="B218" s="2083" t="s">
        <v>2252</v>
      </c>
      <c r="C218" s="2083">
        <v>216</v>
      </c>
      <c r="D218" s="2083">
        <v>392</v>
      </c>
      <c r="E218" s="2083">
        <v>161007551</v>
      </c>
      <c r="F218" s="2083">
        <v>58</v>
      </c>
      <c r="G218" s="2083">
        <v>3600.26</v>
      </c>
      <c r="H218" s="2083">
        <v>164.93</v>
      </c>
      <c r="I218" s="2083">
        <v>4.78</v>
      </c>
      <c r="J218" s="2083"/>
      <c r="K218" s="2083"/>
      <c r="L218" s="2083">
        <v>2</v>
      </c>
      <c r="M218" s="2083">
        <v>5</v>
      </c>
      <c r="N218" s="2083"/>
      <c r="O218" s="2083">
        <v>24140</v>
      </c>
      <c r="P218" s="2083"/>
      <c r="Q218" s="2083"/>
      <c r="R218" s="2083"/>
      <c r="S218" s="2083"/>
      <c r="T218" s="2083"/>
      <c r="U218" s="2083">
        <f t="shared" si="6"/>
        <v>1207</v>
      </c>
      <c r="V218" s="2083">
        <f t="shared" si="7"/>
        <v>25347</v>
      </c>
      <c r="W218" s="2083" t="s">
        <v>257</v>
      </c>
      <c r="X218" s="2097" t="s">
        <v>690</v>
      </c>
    </row>
    <row r="219" spans="1:24">
      <c r="A219" s="1185">
        <v>217</v>
      </c>
      <c r="B219" s="1185" t="s">
        <v>2252</v>
      </c>
      <c r="C219" s="1185">
        <v>217</v>
      </c>
      <c r="D219" s="1185">
        <v>393</v>
      </c>
      <c r="E219" s="1185">
        <v>161007552</v>
      </c>
      <c r="F219" s="1185">
        <v>58</v>
      </c>
      <c r="G219" s="1185">
        <v>3597.43</v>
      </c>
      <c r="H219" s="1185">
        <v>170.16</v>
      </c>
      <c r="I219" s="1185">
        <v>0.39</v>
      </c>
      <c r="J219" s="1185"/>
      <c r="K219" s="1185"/>
      <c r="L219" s="1185">
        <v>2</v>
      </c>
      <c r="M219" s="1185">
        <v>10</v>
      </c>
      <c r="N219" s="1185"/>
      <c r="O219" s="1185"/>
      <c r="P219" s="1185"/>
      <c r="Q219" s="1185"/>
      <c r="R219" s="1185"/>
      <c r="S219" s="1185"/>
      <c r="T219" s="1185"/>
      <c r="U219" s="1185">
        <f t="shared" si="6"/>
        <v>0</v>
      </c>
      <c r="V219" s="1185">
        <f t="shared" si="7"/>
        <v>0</v>
      </c>
      <c r="W219" s="1185" t="s">
        <v>257</v>
      </c>
      <c r="X219" s="2004"/>
    </row>
    <row r="220" spans="1:24">
      <c r="A220" s="1185">
        <v>218</v>
      </c>
      <c r="B220" s="1185" t="s">
        <v>2252</v>
      </c>
      <c r="C220" s="1185">
        <v>218</v>
      </c>
      <c r="D220" s="1185">
        <v>394</v>
      </c>
      <c r="E220" s="1185">
        <v>161007553</v>
      </c>
      <c r="F220" s="1185">
        <v>57</v>
      </c>
      <c r="G220" s="1185">
        <v>3516.86</v>
      </c>
      <c r="H220" s="1185">
        <v>179.94</v>
      </c>
      <c r="I220" s="1185">
        <v>0.2</v>
      </c>
      <c r="J220" s="1185"/>
      <c r="K220" s="1185"/>
      <c r="L220" s="1185">
        <v>1</v>
      </c>
      <c r="M220" s="1185">
        <v>50</v>
      </c>
      <c r="N220" s="1185"/>
      <c r="O220" s="1185"/>
      <c r="P220" s="1185"/>
      <c r="Q220" s="1185"/>
      <c r="R220" s="1185"/>
      <c r="S220" s="1185"/>
      <c r="T220" s="1185"/>
      <c r="U220" s="1185">
        <f t="shared" si="6"/>
        <v>0</v>
      </c>
      <c r="V220" s="1185">
        <f t="shared" si="7"/>
        <v>0</v>
      </c>
      <c r="W220" s="1185" t="s">
        <v>257</v>
      </c>
      <c r="X220" s="2004"/>
    </row>
    <row r="221" spans="1:24">
      <c r="A221" s="1185">
        <v>219</v>
      </c>
      <c r="B221" s="1185" t="s">
        <v>2252</v>
      </c>
      <c r="C221" s="1185">
        <v>219</v>
      </c>
      <c r="D221" s="1185">
        <v>395</v>
      </c>
      <c r="E221" s="1185">
        <v>161007554</v>
      </c>
      <c r="F221" s="1185">
        <v>58</v>
      </c>
      <c r="G221" s="1185">
        <v>3588.64</v>
      </c>
      <c r="H221" s="1185">
        <v>179.89</v>
      </c>
      <c r="I221" s="1185">
        <v>4.13</v>
      </c>
      <c r="J221" s="1185"/>
      <c r="K221" s="1185"/>
      <c r="L221" s="1185">
        <v>1</v>
      </c>
      <c r="M221" s="1185">
        <v>30</v>
      </c>
      <c r="N221" s="1185"/>
      <c r="O221" s="1185"/>
      <c r="P221" s="1185"/>
      <c r="Q221" s="1185"/>
      <c r="R221" s="1185"/>
      <c r="S221" s="1185"/>
      <c r="T221" s="1185"/>
      <c r="U221" s="1185">
        <f t="shared" si="6"/>
        <v>0</v>
      </c>
      <c r="V221" s="1185">
        <f t="shared" si="7"/>
        <v>0</v>
      </c>
      <c r="W221" s="1185" t="s">
        <v>257</v>
      </c>
      <c r="X221" s="2004"/>
    </row>
    <row r="222" spans="1:24">
      <c r="A222" s="1185">
        <v>220</v>
      </c>
      <c r="B222" s="1185" t="s">
        <v>2252</v>
      </c>
      <c r="C222" s="1185">
        <v>220</v>
      </c>
      <c r="D222" s="1185">
        <v>396</v>
      </c>
      <c r="E222" s="1185">
        <v>151000275</v>
      </c>
      <c r="F222" s="1185">
        <v>59</v>
      </c>
      <c r="G222" s="1185">
        <v>3590.08</v>
      </c>
      <c r="H222" s="1185">
        <v>225.32</v>
      </c>
      <c r="I222" s="1185">
        <v>0</v>
      </c>
      <c r="J222" s="1185"/>
      <c r="K222" s="1185"/>
      <c r="L222" s="1185">
        <v>1</v>
      </c>
      <c r="M222" s="1185">
        <v>45</v>
      </c>
      <c r="N222" s="1185"/>
      <c r="O222" s="1185"/>
      <c r="P222" s="1185"/>
      <c r="Q222" s="1185"/>
      <c r="R222" s="1185"/>
      <c r="S222" s="1185"/>
      <c r="T222" s="1185"/>
      <c r="U222" s="1185">
        <f t="shared" si="6"/>
        <v>0</v>
      </c>
      <c r="V222" s="1185">
        <f t="shared" si="7"/>
        <v>0</v>
      </c>
      <c r="W222" s="1185" t="s">
        <v>257</v>
      </c>
      <c r="X222" s="2004"/>
    </row>
    <row r="223" spans="1:24">
      <c r="A223" s="1185">
        <v>221</v>
      </c>
      <c r="B223" s="1185" t="s">
        <v>2252</v>
      </c>
      <c r="C223" s="1185">
        <v>221</v>
      </c>
      <c r="D223" s="1185">
        <v>397</v>
      </c>
      <c r="E223" s="1185">
        <v>161007555</v>
      </c>
      <c r="F223" s="1185">
        <v>58</v>
      </c>
      <c r="G223" s="1185">
        <v>3510.47</v>
      </c>
      <c r="H223" s="1185">
        <v>247.33</v>
      </c>
      <c r="I223" s="1185">
        <v>1.8</v>
      </c>
      <c r="J223" s="1185"/>
      <c r="K223" s="1185"/>
      <c r="L223" s="1185">
        <v>1</v>
      </c>
      <c r="M223" s="1185">
        <v>35</v>
      </c>
      <c r="N223" s="1185"/>
      <c r="O223" s="1185"/>
      <c r="P223" s="1185"/>
      <c r="Q223" s="1185"/>
      <c r="R223" s="1185"/>
      <c r="S223" s="1185"/>
      <c r="T223" s="1185"/>
      <c r="U223" s="1185">
        <f t="shared" si="6"/>
        <v>0</v>
      </c>
      <c r="V223" s="1185">
        <f t="shared" si="7"/>
        <v>0</v>
      </c>
      <c r="W223" s="1185" t="s">
        <v>257</v>
      </c>
      <c r="X223" s="2004"/>
    </row>
    <row r="224" spans="1:24">
      <c r="A224" s="1185">
        <v>222</v>
      </c>
      <c r="B224" s="1185" t="s">
        <v>2252</v>
      </c>
      <c r="C224" s="1185">
        <v>222</v>
      </c>
      <c r="D224" s="1185">
        <v>398</v>
      </c>
      <c r="E224" s="1185">
        <v>162000119</v>
      </c>
      <c r="F224" s="1185">
        <v>59</v>
      </c>
      <c r="G224" s="1185">
        <v>3634.69</v>
      </c>
      <c r="H224" s="1185">
        <v>181.1</v>
      </c>
      <c r="I224" s="1185">
        <v>3.19</v>
      </c>
      <c r="J224" s="1185"/>
      <c r="K224" s="1185"/>
      <c r="L224" s="1185">
        <v>1</v>
      </c>
      <c r="M224" s="1185">
        <v>45</v>
      </c>
      <c r="N224" s="1185"/>
      <c r="O224" s="1185"/>
      <c r="P224" s="1185"/>
      <c r="Q224" s="1185"/>
      <c r="R224" s="1185"/>
      <c r="S224" s="1185"/>
      <c r="T224" s="1185"/>
      <c r="U224" s="1185">
        <f t="shared" si="6"/>
        <v>0</v>
      </c>
      <c r="V224" s="1185">
        <f t="shared" si="7"/>
        <v>0</v>
      </c>
      <c r="W224" s="1185" t="s">
        <v>258</v>
      </c>
      <c r="X224" s="2004"/>
    </row>
    <row r="225" spans="1:24" s="2085" customFormat="1">
      <c r="A225" s="2083">
        <v>223</v>
      </c>
      <c r="B225" s="2083" t="s">
        <v>2252</v>
      </c>
      <c r="C225" s="2083">
        <v>223</v>
      </c>
      <c r="D225" s="2083">
        <v>399</v>
      </c>
      <c r="E225" s="2083">
        <v>161007556</v>
      </c>
      <c r="F225" s="2083">
        <v>57</v>
      </c>
      <c r="G225" s="2083">
        <v>3485.87</v>
      </c>
      <c r="H225" s="2083">
        <v>211.73</v>
      </c>
      <c r="I225" s="2083">
        <v>1.59</v>
      </c>
      <c r="J225" s="2083"/>
      <c r="K225" s="2083"/>
      <c r="L225" s="2083">
        <v>1</v>
      </c>
      <c r="M225" s="2083">
        <v>50</v>
      </c>
      <c r="N225" s="2083"/>
      <c r="O225" s="2083">
        <v>23990</v>
      </c>
      <c r="P225" s="2083"/>
      <c r="Q225" s="2083"/>
      <c r="R225" s="2083"/>
      <c r="S225" s="2083"/>
      <c r="T225" s="2083"/>
      <c r="U225" s="2083">
        <f t="shared" si="6"/>
        <v>1199.5</v>
      </c>
      <c r="V225" s="2083">
        <f t="shared" si="7"/>
        <v>25189.5</v>
      </c>
      <c r="W225" s="2083" t="s">
        <v>257</v>
      </c>
      <c r="X225" s="2095" t="s">
        <v>690</v>
      </c>
    </row>
    <row r="226" spans="1:24">
      <c r="A226" s="1185">
        <v>224</v>
      </c>
      <c r="B226" s="1185" t="s">
        <v>2253</v>
      </c>
      <c r="C226" s="1185">
        <v>224</v>
      </c>
      <c r="D226" s="1185">
        <v>400</v>
      </c>
      <c r="E226" s="1185">
        <v>161007557</v>
      </c>
      <c r="F226" s="1185">
        <v>59</v>
      </c>
      <c r="G226" s="1185">
        <v>3577.65</v>
      </c>
      <c r="H226" s="1185">
        <v>246.15</v>
      </c>
      <c r="I226" s="1185">
        <v>0</v>
      </c>
      <c r="J226" s="1185"/>
      <c r="K226" s="1185"/>
      <c r="L226" s="1185">
        <v>2</v>
      </c>
      <c r="M226" s="1185">
        <v>20</v>
      </c>
      <c r="N226" s="1185"/>
      <c r="O226" s="1185"/>
      <c r="P226" s="1185"/>
      <c r="Q226" s="1185"/>
      <c r="R226" s="1185"/>
      <c r="S226" s="1185"/>
      <c r="T226" s="1185"/>
      <c r="U226" s="1185">
        <f t="shared" si="6"/>
        <v>0</v>
      </c>
      <c r="V226" s="1185">
        <f t="shared" si="7"/>
        <v>0</v>
      </c>
      <c r="W226" s="1185" t="s">
        <v>257</v>
      </c>
      <c r="X226" s="2004"/>
    </row>
    <row r="227" spans="1:24" s="2085" customFormat="1">
      <c r="A227" s="2083">
        <v>225</v>
      </c>
      <c r="B227" s="2083" t="s">
        <v>2253</v>
      </c>
      <c r="C227" s="2083">
        <v>225</v>
      </c>
      <c r="D227" s="2083">
        <v>401</v>
      </c>
      <c r="E227" s="2083">
        <v>161007558</v>
      </c>
      <c r="F227" s="2083">
        <v>58</v>
      </c>
      <c r="G227" s="2083">
        <v>3542.85</v>
      </c>
      <c r="H227" s="2083">
        <v>224.32</v>
      </c>
      <c r="I227" s="2083">
        <v>4.16</v>
      </c>
      <c r="J227" s="2083"/>
      <c r="K227" s="2083"/>
      <c r="L227" s="2083">
        <v>2</v>
      </c>
      <c r="M227" s="2083">
        <v>0</v>
      </c>
      <c r="N227" s="2083"/>
      <c r="O227" s="2083">
        <v>24140</v>
      </c>
      <c r="P227" s="2083"/>
      <c r="Q227" s="2083"/>
      <c r="R227" s="2083"/>
      <c r="S227" s="2083"/>
      <c r="T227" s="2083"/>
      <c r="U227" s="2083">
        <f t="shared" si="6"/>
        <v>1207</v>
      </c>
      <c r="V227" s="2083">
        <f t="shared" si="7"/>
        <v>25347</v>
      </c>
      <c r="W227" s="2083" t="s">
        <v>257</v>
      </c>
      <c r="X227" s="2096" t="s">
        <v>690</v>
      </c>
    </row>
    <row r="228" spans="1:24">
      <c r="A228" s="1185">
        <v>226</v>
      </c>
      <c r="B228" s="1185" t="s">
        <v>2253</v>
      </c>
      <c r="C228" s="1185">
        <v>226</v>
      </c>
      <c r="D228" s="1185">
        <v>402</v>
      </c>
      <c r="E228" s="1185">
        <v>161007559</v>
      </c>
      <c r="F228" s="1185">
        <v>58</v>
      </c>
      <c r="G228" s="1721">
        <v>3580.45</v>
      </c>
      <c r="H228" s="1185">
        <v>182.95</v>
      </c>
      <c r="I228" s="1185">
        <v>1.8</v>
      </c>
      <c r="J228" s="1185"/>
      <c r="K228" s="1185"/>
      <c r="L228" s="1185">
        <v>2</v>
      </c>
      <c r="M228" s="1185">
        <v>50</v>
      </c>
      <c r="N228" s="1185"/>
      <c r="O228" s="1185"/>
      <c r="P228" s="1185"/>
      <c r="Q228" s="1185"/>
      <c r="R228" s="1185"/>
      <c r="S228" s="1185"/>
      <c r="T228" s="1185"/>
      <c r="U228" s="1185">
        <f t="shared" si="6"/>
        <v>0</v>
      </c>
      <c r="V228" s="1185">
        <f t="shared" si="7"/>
        <v>0</v>
      </c>
      <c r="W228" s="1185" t="s">
        <v>257</v>
      </c>
      <c r="X228" s="2004"/>
    </row>
    <row r="229" spans="1:24" s="2085" customFormat="1">
      <c r="A229" s="2083">
        <v>227</v>
      </c>
      <c r="B229" s="2083" t="s">
        <v>2253</v>
      </c>
      <c r="C229" s="2083">
        <v>227</v>
      </c>
      <c r="D229" s="2083">
        <v>403</v>
      </c>
      <c r="E229" s="2083">
        <v>151000276</v>
      </c>
      <c r="F229" s="2083">
        <v>57</v>
      </c>
      <c r="G229" s="2083">
        <v>3506.87</v>
      </c>
      <c r="H229" s="2083">
        <v>195.11</v>
      </c>
      <c r="I229" s="2083">
        <v>6.77</v>
      </c>
      <c r="J229" s="2083"/>
      <c r="K229" s="2083"/>
      <c r="L229" s="2083">
        <v>1</v>
      </c>
      <c r="M229" s="2083">
        <v>30</v>
      </c>
      <c r="N229" s="2083"/>
      <c r="O229" s="2083">
        <v>23990</v>
      </c>
      <c r="P229" s="2083"/>
      <c r="Q229" s="2083"/>
      <c r="R229" s="2083"/>
      <c r="S229" s="2083"/>
      <c r="T229" s="2083"/>
      <c r="U229" s="2083">
        <f t="shared" si="6"/>
        <v>1199.5</v>
      </c>
      <c r="V229" s="2083">
        <f t="shared" si="7"/>
        <v>25189.5</v>
      </c>
      <c r="W229" s="2083" t="s">
        <v>257</v>
      </c>
      <c r="X229" s="2096" t="s">
        <v>690</v>
      </c>
    </row>
    <row r="230" spans="1:24">
      <c r="A230" s="1185">
        <v>228</v>
      </c>
      <c r="B230" s="1185" t="s">
        <v>2253</v>
      </c>
      <c r="C230" s="1185">
        <v>228</v>
      </c>
      <c r="D230" s="1185">
        <v>404</v>
      </c>
      <c r="E230" s="1185">
        <v>151000277</v>
      </c>
      <c r="F230" s="1185">
        <v>58</v>
      </c>
      <c r="G230" s="1185">
        <v>3573.06</v>
      </c>
      <c r="H230" s="1185">
        <v>188.13</v>
      </c>
      <c r="I230" s="1185">
        <v>2.39</v>
      </c>
      <c r="J230" s="1185"/>
      <c r="K230" s="1185"/>
      <c r="L230" s="1185">
        <v>1</v>
      </c>
      <c r="M230" s="1185">
        <v>40</v>
      </c>
      <c r="N230" s="1185"/>
      <c r="O230" s="1185"/>
      <c r="P230" s="1185"/>
      <c r="Q230" s="1185"/>
      <c r="R230" s="1185"/>
      <c r="S230" s="1185"/>
      <c r="T230" s="1185"/>
      <c r="U230" s="1185">
        <f t="shared" si="6"/>
        <v>0</v>
      </c>
      <c r="V230" s="1185">
        <f t="shared" si="7"/>
        <v>0</v>
      </c>
      <c r="W230" s="1185" t="s">
        <v>257</v>
      </c>
      <c r="X230" s="2004"/>
    </row>
    <row r="231" spans="1:24">
      <c r="A231" s="1185">
        <v>229</v>
      </c>
      <c r="B231" s="1185" t="s">
        <v>2253</v>
      </c>
      <c r="C231" s="1185">
        <v>229</v>
      </c>
      <c r="D231" s="1185">
        <v>405</v>
      </c>
      <c r="E231" s="1185">
        <v>161007560</v>
      </c>
      <c r="F231" s="1185">
        <v>58</v>
      </c>
      <c r="G231" s="1185">
        <v>3568.04</v>
      </c>
      <c r="H231" s="1185">
        <v>196.56</v>
      </c>
      <c r="I231" s="1185">
        <v>0.2</v>
      </c>
      <c r="J231" s="1185"/>
      <c r="K231" s="1185"/>
      <c r="L231" s="1185">
        <v>1</v>
      </c>
      <c r="M231" s="1185">
        <v>50</v>
      </c>
      <c r="N231" s="1185"/>
      <c r="O231" s="1185"/>
      <c r="P231" s="1185"/>
      <c r="Q231" s="1185"/>
      <c r="R231" s="1185"/>
      <c r="S231" s="1185"/>
      <c r="T231" s="1185"/>
      <c r="U231" s="1185">
        <f t="shared" si="6"/>
        <v>0</v>
      </c>
      <c r="V231" s="1185">
        <f t="shared" si="7"/>
        <v>0</v>
      </c>
      <c r="W231" s="1185" t="s">
        <v>257</v>
      </c>
      <c r="X231" s="2004"/>
    </row>
    <row r="232" spans="1:24">
      <c r="A232" s="1185">
        <v>230</v>
      </c>
      <c r="B232" s="1185" t="s">
        <v>2253</v>
      </c>
      <c r="C232" s="1185">
        <v>230</v>
      </c>
      <c r="D232" s="1185">
        <v>406</v>
      </c>
      <c r="E232" s="1185">
        <v>161007561</v>
      </c>
      <c r="F232" s="1185">
        <v>59</v>
      </c>
      <c r="G232" s="1185">
        <v>3582.87</v>
      </c>
      <c r="H232" s="1185">
        <v>235.93</v>
      </c>
      <c r="I232" s="1185">
        <v>0.6</v>
      </c>
      <c r="J232" s="1185"/>
      <c r="K232" s="1185"/>
      <c r="L232" s="1185">
        <v>1</v>
      </c>
      <c r="M232" s="1185">
        <v>50</v>
      </c>
      <c r="N232" s="1185"/>
      <c r="O232" s="1185"/>
      <c r="P232" s="1185"/>
      <c r="Q232" s="1185"/>
      <c r="R232" s="1185"/>
      <c r="S232" s="1185"/>
      <c r="T232" s="1185"/>
      <c r="U232" s="1185">
        <f t="shared" si="6"/>
        <v>0</v>
      </c>
      <c r="V232" s="1185">
        <f t="shared" si="7"/>
        <v>0</v>
      </c>
      <c r="W232" s="1185" t="s">
        <v>257</v>
      </c>
      <c r="X232" s="2004"/>
    </row>
    <row r="233" spans="1:24">
      <c r="A233" s="1185">
        <v>231</v>
      </c>
      <c r="B233" s="1185" t="s">
        <v>2253</v>
      </c>
      <c r="C233" s="1185">
        <v>231</v>
      </c>
      <c r="D233" s="1185">
        <v>407</v>
      </c>
      <c r="E233" s="1185">
        <v>161007562</v>
      </c>
      <c r="F233" s="1185">
        <v>57</v>
      </c>
      <c r="G233" s="1185">
        <v>3487.65</v>
      </c>
      <c r="H233" s="1185">
        <v>211.75</v>
      </c>
      <c r="I233" s="1185">
        <v>0</v>
      </c>
      <c r="J233" s="1185"/>
      <c r="K233" s="1185"/>
      <c r="L233" s="1185">
        <v>1</v>
      </c>
      <c r="M233" s="1185">
        <v>55</v>
      </c>
      <c r="N233" s="1185"/>
      <c r="O233" s="1185"/>
      <c r="P233" s="1185"/>
      <c r="Q233" s="1185"/>
      <c r="R233" s="1185"/>
      <c r="S233" s="1185"/>
      <c r="T233" s="1185"/>
      <c r="U233" s="1185">
        <f t="shared" si="6"/>
        <v>0</v>
      </c>
      <c r="V233" s="1185">
        <f t="shared" si="7"/>
        <v>0</v>
      </c>
      <c r="W233" s="1185" t="s">
        <v>257</v>
      </c>
      <c r="X233" s="2004"/>
    </row>
    <row r="234" spans="1:24">
      <c r="A234" s="1185">
        <v>232</v>
      </c>
      <c r="B234" s="1185" t="s">
        <v>2254</v>
      </c>
      <c r="C234" s="1185">
        <v>232</v>
      </c>
      <c r="D234" s="1185">
        <v>408</v>
      </c>
      <c r="E234" s="1185">
        <v>162000120</v>
      </c>
      <c r="F234" s="1185">
        <v>59</v>
      </c>
      <c r="G234" s="1185">
        <v>3607.85</v>
      </c>
      <c r="H234" s="1185">
        <v>217.95</v>
      </c>
      <c r="I234" s="1185">
        <v>2</v>
      </c>
      <c r="J234" s="1185"/>
      <c r="K234" s="1185"/>
      <c r="L234" s="1185">
        <v>2</v>
      </c>
      <c r="M234" s="1185">
        <v>0</v>
      </c>
      <c r="N234" s="1185"/>
      <c r="O234" s="1185"/>
      <c r="P234" s="1185"/>
      <c r="Q234" s="1185"/>
      <c r="R234" s="1185"/>
      <c r="S234" s="1185"/>
      <c r="T234" s="1185"/>
      <c r="U234" s="1185">
        <f t="shared" si="6"/>
        <v>0</v>
      </c>
      <c r="V234" s="1185">
        <f t="shared" si="7"/>
        <v>0</v>
      </c>
      <c r="W234" s="1185" t="s">
        <v>258</v>
      </c>
      <c r="X234" s="2004"/>
    </row>
    <row r="235" spans="1:24" s="2085" customFormat="1">
      <c r="A235" s="2083">
        <v>233</v>
      </c>
      <c r="B235" s="2083" t="s">
        <v>2254</v>
      </c>
      <c r="C235" s="2083">
        <v>233</v>
      </c>
      <c r="D235" s="2083">
        <v>409</v>
      </c>
      <c r="E235" s="2083">
        <v>161007563</v>
      </c>
      <c r="F235" s="2083">
        <v>58</v>
      </c>
      <c r="G235" s="2083">
        <v>3663.86</v>
      </c>
      <c r="H235" s="2083">
        <v>111.7</v>
      </c>
      <c r="I235" s="2083">
        <v>12.13</v>
      </c>
      <c r="J235" s="2083"/>
      <c r="K235" s="2083"/>
      <c r="L235" s="2083">
        <v>1</v>
      </c>
      <c r="M235" s="2083">
        <v>50</v>
      </c>
      <c r="N235" s="2083"/>
      <c r="O235" s="2083">
        <v>24140</v>
      </c>
      <c r="P235" s="2083"/>
      <c r="Q235" s="2083"/>
      <c r="R235" s="2083"/>
      <c r="S235" s="2083"/>
      <c r="T235" s="2083"/>
      <c r="U235" s="2083">
        <f t="shared" si="6"/>
        <v>1207</v>
      </c>
      <c r="V235" s="2083">
        <f t="shared" si="7"/>
        <v>25347</v>
      </c>
      <c r="W235" s="2083" t="s">
        <v>257</v>
      </c>
      <c r="X235" s="2097" t="s">
        <v>766</v>
      </c>
    </row>
    <row r="236" spans="1:24">
      <c r="A236" s="1185">
        <v>234</v>
      </c>
      <c r="B236" s="1185" t="s">
        <v>2254</v>
      </c>
      <c r="C236" s="1185">
        <v>234</v>
      </c>
      <c r="D236" s="1185">
        <v>410</v>
      </c>
      <c r="E236" s="1185">
        <v>161007564</v>
      </c>
      <c r="F236" s="1185">
        <v>53</v>
      </c>
      <c r="G236" s="1185">
        <v>3305.09</v>
      </c>
      <c r="H236" s="1185">
        <v>141.88</v>
      </c>
      <c r="I236" s="1185">
        <v>7.57</v>
      </c>
      <c r="J236" s="1185"/>
      <c r="K236" s="1185"/>
      <c r="L236" s="1185">
        <v>1</v>
      </c>
      <c r="M236" s="1185">
        <v>15</v>
      </c>
      <c r="N236" s="1185"/>
      <c r="O236" s="1185"/>
      <c r="P236" s="1185"/>
      <c r="Q236" s="1185"/>
      <c r="R236" s="1185"/>
      <c r="S236" s="1185"/>
      <c r="T236" s="1185"/>
      <c r="U236" s="1185">
        <f t="shared" si="6"/>
        <v>0</v>
      </c>
      <c r="V236" s="1185">
        <f t="shared" si="7"/>
        <v>0</v>
      </c>
      <c r="W236" s="1185" t="s">
        <v>257</v>
      </c>
      <c r="X236" s="2078"/>
    </row>
    <row r="237" spans="1:24">
      <c r="A237" s="1185">
        <v>235</v>
      </c>
      <c r="B237" s="1185" t="s">
        <v>2254</v>
      </c>
      <c r="C237" s="1185">
        <v>235</v>
      </c>
      <c r="D237" s="1185">
        <v>411</v>
      </c>
      <c r="E237" s="1185">
        <v>161007565</v>
      </c>
      <c r="F237" s="1185">
        <v>56</v>
      </c>
      <c r="G237" s="1185">
        <v>3446.87</v>
      </c>
      <c r="H237" s="1185">
        <v>188.31</v>
      </c>
      <c r="I237" s="1185">
        <v>3.58</v>
      </c>
      <c r="J237" s="1185"/>
      <c r="K237" s="1185"/>
      <c r="L237" s="1185">
        <v>1</v>
      </c>
      <c r="M237" s="1185">
        <v>15</v>
      </c>
      <c r="N237" s="1185"/>
      <c r="O237" s="1185"/>
      <c r="P237" s="1185"/>
      <c r="Q237" s="1185"/>
      <c r="R237" s="1185"/>
      <c r="S237" s="1185"/>
      <c r="T237" s="1185"/>
      <c r="U237" s="1185">
        <f t="shared" si="6"/>
        <v>0</v>
      </c>
      <c r="V237" s="1185">
        <f t="shared" si="7"/>
        <v>0</v>
      </c>
      <c r="W237" s="1185" t="s">
        <v>257</v>
      </c>
      <c r="X237" s="2004"/>
    </row>
    <row r="238" spans="1:24">
      <c r="A238" s="1185">
        <v>236</v>
      </c>
      <c r="B238" s="1185" t="s">
        <v>2254</v>
      </c>
      <c r="C238" s="1185">
        <v>236</v>
      </c>
      <c r="D238" s="1185">
        <v>412</v>
      </c>
      <c r="E238" s="1185">
        <v>161007566</v>
      </c>
      <c r="F238" s="1185">
        <v>58</v>
      </c>
      <c r="G238" s="1185">
        <v>3554.05</v>
      </c>
      <c r="H238" s="1185">
        <v>207.94</v>
      </c>
      <c r="I238" s="1185">
        <v>0.39</v>
      </c>
      <c r="J238" s="1185"/>
      <c r="K238" s="1185"/>
      <c r="L238" s="1185">
        <v>1</v>
      </c>
      <c r="M238" s="1185">
        <v>25</v>
      </c>
      <c r="N238" s="1185"/>
      <c r="O238" s="1185"/>
      <c r="P238" s="1185"/>
      <c r="Q238" s="1185"/>
      <c r="R238" s="1185"/>
      <c r="S238" s="1185"/>
      <c r="T238" s="1185"/>
      <c r="U238" s="1185">
        <f t="shared" si="6"/>
        <v>0</v>
      </c>
      <c r="V238" s="1185">
        <f t="shared" si="7"/>
        <v>0</v>
      </c>
      <c r="W238" s="1185" t="s">
        <v>257</v>
      </c>
      <c r="X238" s="2004"/>
    </row>
    <row r="239" spans="1:24">
      <c r="A239" s="1185">
        <v>237</v>
      </c>
      <c r="B239" s="1185" t="s">
        <v>2254</v>
      </c>
      <c r="C239" s="1185">
        <v>237</v>
      </c>
      <c r="D239" s="1185">
        <v>413</v>
      </c>
      <c r="E239" s="1185">
        <v>161007567</v>
      </c>
      <c r="F239" s="1185">
        <v>57</v>
      </c>
      <c r="G239" s="1185">
        <v>3512.28</v>
      </c>
      <c r="H239" s="1185">
        <v>179.52</v>
      </c>
      <c r="I239" s="1185">
        <v>0.8</v>
      </c>
      <c r="J239" s="1185"/>
      <c r="K239" s="1185"/>
      <c r="L239" s="1185">
        <v>1</v>
      </c>
      <c r="M239" s="1185">
        <v>40</v>
      </c>
      <c r="N239" s="1185"/>
      <c r="O239" s="1185"/>
      <c r="P239" s="1185"/>
      <c r="Q239" s="1185"/>
      <c r="R239" s="1185"/>
      <c r="S239" s="1185"/>
      <c r="T239" s="1185"/>
      <c r="U239" s="1185">
        <f t="shared" si="6"/>
        <v>0</v>
      </c>
      <c r="V239" s="1185">
        <f t="shared" si="7"/>
        <v>0</v>
      </c>
      <c r="W239" s="1185" t="s">
        <v>257</v>
      </c>
      <c r="X239" s="2004"/>
    </row>
    <row r="240" spans="1:24">
      <c r="A240" s="1185">
        <v>238</v>
      </c>
      <c r="B240" s="1185" t="s">
        <v>2254</v>
      </c>
      <c r="C240" s="1185">
        <v>238</v>
      </c>
      <c r="D240" s="1185">
        <v>414</v>
      </c>
      <c r="E240" s="1185">
        <v>161007568</v>
      </c>
      <c r="F240" s="1185">
        <v>59</v>
      </c>
      <c r="G240" s="1185">
        <v>3573.88</v>
      </c>
      <c r="H240" s="1185">
        <v>241.52</v>
      </c>
      <c r="I240" s="1185">
        <v>0</v>
      </c>
      <c r="J240" s="1185"/>
      <c r="K240" s="1185"/>
      <c r="L240" s="1185">
        <v>1</v>
      </c>
      <c r="M240" s="1185">
        <v>50</v>
      </c>
      <c r="N240" s="1185"/>
      <c r="O240" s="1185"/>
      <c r="P240" s="1185"/>
      <c r="Q240" s="1185"/>
      <c r="R240" s="1185"/>
      <c r="S240" s="1185"/>
      <c r="T240" s="1185"/>
      <c r="U240" s="1185">
        <f t="shared" si="6"/>
        <v>0</v>
      </c>
      <c r="V240" s="1185">
        <f t="shared" si="7"/>
        <v>0</v>
      </c>
      <c r="W240" s="1185" t="s">
        <v>259</v>
      </c>
      <c r="X240" s="2004"/>
    </row>
    <row r="241" spans="1:24" s="1850" customFormat="1" ht="15.75">
      <c r="E241" s="1184"/>
      <c r="F241" s="1030">
        <f>SUM(F3:F240)</f>
        <v>13688</v>
      </c>
      <c r="G241" s="97">
        <f>SUM(G3:G240)</f>
        <v>832562.13999999955</v>
      </c>
      <c r="H241" s="1030">
        <f>SUM(H3:H240)</f>
        <v>56911.239999999976</v>
      </c>
      <c r="I241" s="1030">
        <f>SUM(I3:I240)</f>
        <v>460.28999999999979</v>
      </c>
      <c r="L241" s="127"/>
      <c r="M241" s="127"/>
      <c r="O241" s="97"/>
      <c r="T241" s="1854"/>
      <c r="U241" s="560"/>
      <c r="V241" s="1758">
        <f>SUM(V3:V240)</f>
        <v>1477339.5</v>
      </c>
      <c r="X241" s="1913"/>
    </row>
    <row r="242" spans="1:24" s="1850" customFormat="1">
      <c r="G242" s="1849">
        <f>G241/C240</f>
        <v>3498.1602521008385</v>
      </c>
      <c r="H242" s="1850">
        <f>H241/C240</f>
        <v>239.12285714285704</v>
      </c>
      <c r="O242" s="1849"/>
      <c r="U242" s="118"/>
      <c r="X242" s="1913"/>
    </row>
    <row r="243" spans="1:24" s="1850" customFormat="1" ht="15.75">
      <c r="G243" s="1849"/>
      <c r="I243" s="2109" t="s">
        <v>1</v>
      </c>
      <c r="J243" s="53" t="s">
        <v>3</v>
      </c>
      <c r="K243" s="2109" t="s">
        <v>766</v>
      </c>
      <c r="O243" s="1849"/>
      <c r="U243" s="118"/>
      <c r="X243" s="1913"/>
    </row>
    <row r="244" spans="1:24" s="1850" customFormat="1" ht="18.75">
      <c r="B244" s="2110" t="s">
        <v>2267</v>
      </c>
      <c r="G244" s="1849"/>
      <c r="I244" s="1367">
        <v>1</v>
      </c>
      <c r="J244" s="2112">
        <v>55</v>
      </c>
      <c r="K244" s="1367">
        <v>33999</v>
      </c>
      <c r="L244" s="1733" t="s">
        <v>2268</v>
      </c>
      <c r="M244" s="1733"/>
      <c r="N244" s="1733"/>
      <c r="O244" s="1751"/>
      <c r="R244" s="1880"/>
      <c r="S244" s="1880"/>
      <c r="U244" s="118"/>
      <c r="X244" s="1913"/>
    </row>
    <row r="245" spans="1:24" s="1850" customFormat="1" ht="15.75">
      <c r="A245" s="2113" t="s">
        <v>2166</v>
      </c>
      <c r="B245" s="2114"/>
      <c r="C245" s="2114"/>
      <c r="D245" s="202">
        <f>V241-D246</f>
        <v>1259779.5</v>
      </c>
      <c r="G245" s="1849"/>
      <c r="I245" s="1367">
        <v>2</v>
      </c>
      <c r="J245" s="2112">
        <v>65</v>
      </c>
      <c r="K245" s="1367">
        <v>29400</v>
      </c>
      <c r="L245" s="1733" t="s">
        <v>2269</v>
      </c>
      <c r="M245" s="1733"/>
      <c r="N245" s="1733"/>
      <c r="O245" s="1751"/>
      <c r="U245" s="118"/>
      <c r="X245" s="1913"/>
    </row>
    <row r="246" spans="1:24" s="1850" customFormat="1" ht="15.75">
      <c r="A246" s="2115" t="s">
        <v>1992</v>
      </c>
      <c r="B246" s="2116"/>
      <c r="C246" s="2117"/>
      <c r="D246" s="46">
        <v>217560</v>
      </c>
      <c r="G246" s="1849"/>
      <c r="I246" s="1367">
        <v>3</v>
      </c>
      <c r="J246" s="2112">
        <v>104</v>
      </c>
      <c r="K246" s="1367">
        <v>25189.5</v>
      </c>
      <c r="O246" s="1849"/>
      <c r="U246" s="118"/>
      <c r="X246" s="1913"/>
    </row>
    <row r="247" spans="1:24" s="1850" customFormat="1" ht="15.75">
      <c r="A247" s="1585" t="s">
        <v>1993</v>
      </c>
      <c r="B247" s="1586"/>
      <c r="C247" s="1586"/>
      <c r="D247" s="1824">
        <f>D245+D246</f>
        <v>1477339.5</v>
      </c>
      <c r="G247" s="1849"/>
      <c r="I247" s="1367">
        <v>4</v>
      </c>
      <c r="J247" s="2112">
        <v>127</v>
      </c>
      <c r="K247" s="1367">
        <v>25504.5</v>
      </c>
      <c r="O247" s="1849"/>
      <c r="U247" s="118"/>
      <c r="X247" s="1913"/>
    </row>
    <row r="248" spans="1:24" s="1850" customFormat="1" ht="15.75">
      <c r="G248" s="1849"/>
      <c r="I248" s="1367">
        <v>5</v>
      </c>
      <c r="J248" s="2112">
        <v>137</v>
      </c>
      <c r="K248" s="1367">
        <v>27268.5</v>
      </c>
      <c r="O248" s="1849"/>
      <c r="U248" s="118"/>
      <c r="X248" s="1913"/>
    </row>
    <row r="249" spans="1:24" s="1850" customFormat="1" ht="15.75">
      <c r="G249" s="1849"/>
      <c r="I249" s="1367">
        <v>6</v>
      </c>
      <c r="J249" s="2112">
        <v>144</v>
      </c>
      <c r="K249" s="1367">
        <v>25504</v>
      </c>
      <c r="O249" s="1849"/>
      <c r="U249" s="118"/>
      <c r="X249" s="1913"/>
    </row>
    <row r="250" spans="1:24" s="1850" customFormat="1" ht="15.75">
      <c r="G250" s="1849"/>
      <c r="I250" s="1367">
        <v>7</v>
      </c>
      <c r="J250" s="2112">
        <v>172</v>
      </c>
      <c r="K250" s="1367">
        <v>25347</v>
      </c>
      <c r="O250" s="1849"/>
      <c r="U250" s="118"/>
      <c r="X250" s="1913"/>
    </row>
    <row r="251" spans="1:24" s="1850" customFormat="1" ht="15.75">
      <c r="G251" s="1849"/>
      <c r="I251" s="1367">
        <v>8</v>
      </c>
      <c r="J251" s="2112">
        <v>233</v>
      </c>
      <c r="K251" s="1367">
        <v>25347</v>
      </c>
      <c r="O251" s="1849"/>
      <c r="U251" s="118"/>
      <c r="X251" s="1913"/>
    </row>
    <row r="252" spans="1:24" s="1850" customFormat="1" ht="15.75">
      <c r="G252" s="1849"/>
      <c r="J252" s="2111" t="s">
        <v>26</v>
      </c>
      <c r="K252" s="2111">
        <f>SUM(K242:K251)</f>
        <v>217559.5</v>
      </c>
      <c r="O252" s="1849"/>
      <c r="U252" s="118"/>
      <c r="X252" s="1913"/>
    </row>
    <row r="253" spans="1:24" s="1850" customFormat="1">
      <c r="G253" s="1849"/>
      <c r="O253" s="1849"/>
      <c r="U253" s="118"/>
      <c r="X253" s="1913"/>
    </row>
    <row r="254" spans="1:24" s="1850" customFormat="1">
      <c r="G254" s="1849"/>
      <c r="O254" s="1849"/>
      <c r="U254" s="118"/>
      <c r="X254" s="1913"/>
    </row>
    <row r="255" spans="1:24" s="1850" customFormat="1">
      <c r="G255" s="1849"/>
      <c r="O255" s="1849"/>
      <c r="U255" s="118"/>
      <c r="X255" s="1913"/>
    </row>
    <row r="256" spans="1:24" s="1850" customFormat="1">
      <c r="G256" s="1849"/>
      <c r="O256" s="1849"/>
      <c r="U256" s="118"/>
      <c r="X256" s="1913"/>
    </row>
    <row r="257" spans="7:24" s="1850" customFormat="1">
      <c r="G257" s="1849"/>
      <c r="O257" s="1849"/>
      <c r="U257" s="118"/>
      <c r="X257" s="1913"/>
    </row>
    <row r="258" spans="7:24" s="1850" customFormat="1">
      <c r="G258" s="1849"/>
      <c r="O258" s="1849"/>
      <c r="U258" s="118"/>
      <c r="X258" s="1913"/>
    </row>
    <row r="259" spans="7:24" s="1850" customFormat="1">
      <c r="G259" s="1849"/>
      <c r="O259" s="1849"/>
      <c r="U259" s="118"/>
      <c r="X259" s="1913"/>
    </row>
    <row r="260" spans="7:24" s="1850" customFormat="1">
      <c r="G260" s="1849"/>
      <c r="O260" s="1849"/>
      <c r="U260" s="118"/>
      <c r="X260" s="1913"/>
    </row>
    <row r="261" spans="7:24" s="1850" customFormat="1">
      <c r="G261" s="1849"/>
      <c r="O261" s="1849"/>
      <c r="U261" s="118"/>
      <c r="X261" s="1913"/>
    </row>
    <row r="262" spans="7:24" s="1850" customFormat="1">
      <c r="G262" s="1849"/>
      <c r="O262" s="1849"/>
      <c r="U262" s="118"/>
      <c r="X262" s="1913"/>
    </row>
    <row r="263" spans="7:24" s="1850" customFormat="1">
      <c r="G263" s="1849"/>
      <c r="O263" s="1849"/>
      <c r="U263" s="118"/>
      <c r="X263" s="1913"/>
    </row>
    <row r="264" spans="7:24" s="1850" customFormat="1">
      <c r="G264" s="1849"/>
      <c r="O264" s="1849"/>
      <c r="U264" s="118"/>
      <c r="X264" s="1913"/>
    </row>
    <row r="265" spans="7:24" s="1850" customFormat="1">
      <c r="G265" s="1849"/>
      <c r="O265" s="1849"/>
      <c r="U265" s="118"/>
      <c r="X265" s="1913"/>
    </row>
    <row r="266" spans="7:24" s="1850" customFormat="1">
      <c r="G266" s="1849"/>
      <c r="O266" s="1849"/>
      <c r="U266" s="118"/>
      <c r="X266" s="1913"/>
    </row>
    <row r="267" spans="7:24" s="1850" customFormat="1">
      <c r="G267" s="1849"/>
      <c r="O267" s="1849"/>
      <c r="U267" s="118"/>
      <c r="X267" s="1913"/>
    </row>
    <row r="268" spans="7:24" s="1850" customFormat="1">
      <c r="G268" s="1849"/>
      <c r="O268" s="1849"/>
      <c r="U268" s="118"/>
      <c r="X268" s="1913"/>
    </row>
    <row r="269" spans="7:24" s="1850" customFormat="1">
      <c r="G269" s="1849"/>
      <c r="O269" s="1849"/>
      <c r="U269" s="118"/>
      <c r="X269" s="1913"/>
    </row>
    <row r="270" spans="7:24" s="1850" customFormat="1">
      <c r="G270" s="1849"/>
      <c r="O270" s="1849"/>
      <c r="U270" s="118"/>
      <c r="X270" s="1913"/>
    </row>
    <row r="271" spans="7:24" s="1850" customFormat="1">
      <c r="G271" s="1849"/>
      <c r="O271" s="1849"/>
      <c r="U271" s="118"/>
      <c r="X271" s="1913"/>
    </row>
    <row r="272" spans="7:24" s="1850" customFormat="1">
      <c r="G272" s="1849"/>
      <c r="O272" s="1849"/>
      <c r="U272" s="118"/>
      <c r="X272" s="1913"/>
    </row>
    <row r="273" spans="7:24" s="1850" customFormat="1">
      <c r="G273" s="1849"/>
      <c r="O273" s="1849"/>
      <c r="U273" s="118"/>
      <c r="X273" s="1913"/>
    </row>
    <row r="274" spans="7:24" s="1850" customFormat="1">
      <c r="G274" s="1849"/>
      <c r="O274" s="1849"/>
      <c r="U274" s="118"/>
      <c r="X274" s="1913"/>
    </row>
    <row r="275" spans="7:24" s="1850" customFormat="1">
      <c r="G275" s="1849"/>
      <c r="O275" s="1849"/>
      <c r="U275" s="118"/>
      <c r="X275" s="1913"/>
    </row>
    <row r="276" spans="7:24" s="1850" customFormat="1">
      <c r="G276" s="1849"/>
      <c r="O276" s="1849"/>
      <c r="U276" s="118"/>
      <c r="X276" s="1913"/>
    </row>
    <row r="277" spans="7:24" s="1850" customFormat="1">
      <c r="G277" s="1849"/>
      <c r="O277" s="1849"/>
      <c r="U277" s="118"/>
      <c r="X277" s="1913"/>
    </row>
    <row r="278" spans="7:24" s="1850" customFormat="1">
      <c r="G278" s="1849"/>
      <c r="O278" s="1849"/>
      <c r="U278" s="118"/>
      <c r="X278" s="1913"/>
    </row>
    <row r="279" spans="7:24" s="1850" customFormat="1">
      <c r="G279" s="1849"/>
      <c r="O279" s="1849"/>
      <c r="U279" s="118"/>
      <c r="X279" s="1913"/>
    </row>
    <row r="280" spans="7:24" s="1850" customFormat="1">
      <c r="G280" s="1849"/>
      <c r="O280" s="1849"/>
      <c r="U280" s="118"/>
      <c r="X280" s="1913"/>
    </row>
    <row r="281" spans="7:24" s="1850" customFormat="1">
      <c r="G281" s="1849"/>
      <c r="O281" s="1849"/>
      <c r="U281" s="118"/>
      <c r="X281" s="1913"/>
    </row>
    <row r="282" spans="7:24" s="1850" customFormat="1">
      <c r="G282" s="1849"/>
      <c r="O282" s="1849"/>
      <c r="U282" s="118"/>
      <c r="X282" s="1913"/>
    </row>
    <row r="283" spans="7:24" s="1850" customFormat="1">
      <c r="G283" s="1849"/>
      <c r="O283" s="1849"/>
      <c r="U283" s="118"/>
      <c r="X283" s="1913"/>
    </row>
    <row r="284" spans="7:24" s="1850" customFormat="1">
      <c r="G284" s="1849"/>
      <c r="O284" s="1849"/>
      <c r="U284" s="118"/>
      <c r="X284" s="1913"/>
    </row>
    <row r="285" spans="7:24" s="1850" customFormat="1">
      <c r="G285" s="1849"/>
      <c r="O285" s="1849"/>
      <c r="U285" s="118"/>
      <c r="X285" s="1913"/>
    </row>
    <row r="286" spans="7:24" s="1850" customFormat="1">
      <c r="G286" s="1849"/>
      <c r="O286" s="1849"/>
      <c r="U286" s="118"/>
      <c r="X286" s="1913"/>
    </row>
    <row r="287" spans="7:24" s="1850" customFormat="1">
      <c r="G287" s="1849"/>
      <c r="O287" s="1849"/>
      <c r="U287" s="118"/>
      <c r="X287" s="1913"/>
    </row>
    <row r="288" spans="7:24" s="1850" customFormat="1">
      <c r="G288" s="1849"/>
      <c r="O288" s="1849"/>
      <c r="U288" s="118"/>
      <c r="X288" s="1913"/>
    </row>
    <row r="289" spans="7:24" s="1850" customFormat="1">
      <c r="G289" s="1849"/>
      <c r="O289" s="1849"/>
      <c r="U289" s="118"/>
      <c r="X289" s="1913"/>
    </row>
    <row r="290" spans="7:24" s="1850" customFormat="1">
      <c r="G290" s="1849"/>
      <c r="O290" s="1849"/>
      <c r="U290" s="118"/>
      <c r="X290" s="1913"/>
    </row>
    <row r="291" spans="7:24" s="1850" customFormat="1">
      <c r="G291" s="1849"/>
      <c r="O291" s="1849"/>
      <c r="U291" s="118"/>
      <c r="X291" s="1913"/>
    </row>
    <row r="292" spans="7:24" s="1850" customFormat="1">
      <c r="G292" s="1849"/>
      <c r="O292" s="1849"/>
      <c r="U292" s="118"/>
      <c r="X292" s="1913"/>
    </row>
    <row r="293" spans="7:24" s="1850" customFormat="1">
      <c r="G293" s="1849"/>
      <c r="O293" s="1849"/>
      <c r="U293" s="118"/>
      <c r="X293" s="1913"/>
    </row>
    <row r="294" spans="7:24" s="1850" customFormat="1">
      <c r="G294" s="1849"/>
      <c r="O294" s="1849"/>
      <c r="U294" s="118"/>
      <c r="X294" s="1913"/>
    </row>
    <row r="295" spans="7:24" s="1850" customFormat="1">
      <c r="G295" s="1849"/>
      <c r="O295" s="1849"/>
      <c r="U295" s="118"/>
      <c r="X295" s="1913"/>
    </row>
    <row r="296" spans="7:24" s="1850" customFormat="1">
      <c r="G296" s="1849"/>
      <c r="O296" s="1849"/>
      <c r="U296" s="118"/>
      <c r="X296" s="1913"/>
    </row>
    <row r="297" spans="7:24" s="1850" customFormat="1">
      <c r="G297" s="1849"/>
      <c r="O297" s="1849"/>
      <c r="U297" s="118"/>
      <c r="X297" s="1913"/>
    </row>
    <row r="298" spans="7:24" s="1850" customFormat="1">
      <c r="G298" s="1849"/>
      <c r="O298" s="1849"/>
      <c r="U298" s="118"/>
      <c r="X298" s="1913"/>
    </row>
    <row r="299" spans="7:24" s="1850" customFormat="1">
      <c r="G299" s="1849"/>
      <c r="O299" s="1849"/>
      <c r="U299" s="118"/>
      <c r="X299" s="1913"/>
    </row>
    <row r="300" spans="7:24" s="1850" customFormat="1">
      <c r="G300" s="1849"/>
      <c r="O300" s="1849"/>
      <c r="U300" s="118"/>
      <c r="X300" s="1913"/>
    </row>
    <row r="301" spans="7:24" s="1850" customFormat="1">
      <c r="G301" s="1849"/>
      <c r="O301" s="1849"/>
      <c r="U301" s="118"/>
      <c r="X301" s="1913"/>
    </row>
    <row r="302" spans="7:24" s="1850" customFormat="1">
      <c r="G302" s="1849"/>
      <c r="O302" s="1849"/>
      <c r="U302" s="118"/>
      <c r="X302" s="1913"/>
    </row>
    <row r="303" spans="7:24" s="1850" customFormat="1">
      <c r="G303" s="1849"/>
      <c r="O303" s="1849"/>
      <c r="U303" s="118"/>
      <c r="X303" s="1913"/>
    </row>
    <row r="304" spans="7:24" s="1850" customFormat="1">
      <c r="G304" s="1849"/>
      <c r="O304" s="1849"/>
      <c r="U304" s="118"/>
      <c r="X304" s="1913"/>
    </row>
    <row r="305" spans="7:24" s="1850" customFormat="1">
      <c r="G305" s="1849"/>
      <c r="O305" s="1849"/>
      <c r="U305" s="118"/>
      <c r="X305" s="1913"/>
    </row>
    <row r="306" spans="7:24" s="1850" customFormat="1">
      <c r="G306" s="1849"/>
      <c r="O306" s="1849"/>
      <c r="U306" s="118"/>
      <c r="X306" s="1913"/>
    </row>
    <row r="307" spans="7:24" s="1850" customFormat="1">
      <c r="G307" s="1849"/>
      <c r="O307" s="1849"/>
      <c r="U307" s="118"/>
      <c r="X307" s="1913"/>
    </row>
    <row r="308" spans="7:24" s="1850" customFormat="1">
      <c r="G308" s="1849"/>
      <c r="O308" s="1849"/>
      <c r="U308" s="118"/>
      <c r="X308" s="1913"/>
    </row>
    <row r="309" spans="7:24" s="1850" customFormat="1">
      <c r="G309" s="1849"/>
      <c r="O309" s="1849"/>
      <c r="U309" s="118"/>
      <c r="X309" s="1913"/>
    </row>
    <row r="310" spans="7:24" s="1850" customFormat="1">
      <c r="G310" s="1849"/>
      <c r="O310" s="1849"/>
      <c r="U310" s="118"/>
      <c r="X310" s="1913"/>
    </row>
    <row r="311" spans="7:24" s="1850" customFormat="1">
      <c r="G311" s="1849"/>
      <c r="O311" s="1849"/>
      <c r="U311" s="118"/>
      <c r="X311" s="1913"/>
    </row>
    <row r="312" spans="7:24" s="1850" customFormat="1">
      <c r="G312" s="1849"/>
      <c r="O312" s="1849"/>
      <c r="U312" s="118"/>
      <c r="X312" s="1913"/>
    </row>
    <row r="313" spans="7:24" s="1850" customFormat="1">
      <c r="G313" s="1849"/>
      <c r="O313" s="1849"/>
      <c r="U313" s="118"/>
      <c r="X313" s="1913"/>
    </row>
    <row r="314" spans="7:24" s="1850" customFormat="1">
      <c r="G314" s="1849"/>
      <c r="O314" s="1849"/>
      <c r="U314" s="118"/>
      <c r="X314" s="1913"/>
    </row>
    <row r="315" spans="7:24" s="1850" customFormat="1">
      <c r="G315" s="1849"/>
      <c r="O315" s="1849"/>
      <c r="U315" s="118"/>
      <c r="X315" s="1913"/>
    </row>
    <row r="316" spans="7:24" s="1850" customFormat="1">
      <c r="G316" s="1849"/>
      <c r="O316" s="1849"/>
      <c r="U316" s="118"/>
      <c r="X316" s="1913"/>
    </row>
    <row r="317" spans="7:24" s="1850" customFormat="1">
      <c r="G317" s="1849"/>
      <c r="O317" s="1849"/>
      <c r="U317" s="118"/>
      <c r="X317" s="1913"/>
    </row>
    <row r="318" spans="7:24" s="1850" customFormat="1">
      <c r="G318" s="1849"/>
      <c r="O318" s="1849"/>
      <c r="U318" s="118"/>
      <c r="X318" s="1913"/>
    </row>
    <row r="319" spans="7:24" s="1850" customFormat="1">
      <c r="G319" s="1849"/>
      <c r="O319" s="1849"/>
      <c r="U319" s="118"/>
      <c r="X319" s="1913"/>
    </row>
    <row r="320" spans="7:24" s="1850" customFormat="1">
      <c r="G320" s="1849"/>
      <c r="O320" s="1849"/>
      <c r="U320" s="118"/>
      <c r="X320" s="1913"/>
    </row>
    <row r="321" spans="7:24" s="1850" customFormat="1">
      <c r="G321" s="1849"/>
      <c r="O321" s="1849"/>
      <c r="U321" s="118"/>
      <c r="X321" s="1913"/>
    </row>
    <row r="322" spans="7:24" s="1850" customFormat="1">
      <c r="G322" s="1849"/>
      <c r="O322" s="1849"/>
      <c r="U322" s="118"/>
      <c r="X322" s="1913"/>
    </row>
    <row r="323" spans="7:24" s="1850" customFormat="1">
      <c r="G323" s="1849"/>
      <c r="O323" s="1849"/>
      <c r="U323" s="118"/>
      <c r="X323" s="1913"/>
    </row>
    <row r="324" spans="7:24" s="1850" customFormat="1">
      <c r="G324" s="1849"/>
      <c r="O324" s="1849"/>
      <c r="U324" s="118"/>
      <c r="X324" s="1913"/>
    </row>
    <row r="325" spans="7:24" s="1850" customFormat="1">
      <c r="G325" s="1849"/>
      <c r="O325" s="1849"/>
      <c r="U325" s="118"/>
      <c r="X325" s="1913"/>
    </row>
    <row r="326" spans="7:24" s="1850" customFormat="1">
      <c r="G326" s="1849"/>
      <c r="O326" s="1849"/>
      <c r="U326" s="118"/>
      <c r="X326" s="1913"/>
    </row>
    <row r="327" spans="7:24" s="1850" customFormat="1">
      <c r="G327" s="1849"/>
      <c r="O327" s="1849"/>
      <c r="U327" s="118"/>
      <c r="X327" s="1913"/>
    </row>
    <row r="328" spans="7:24" s="1850" customFormat="1">
      <c r="G328" s="1849"/>
      <c r="O328" s="1849"/>
      <c r="U328" s="118"/>
      <c r="X328" s="1913"/>
    </row>
    <row r="329" spans="7:24" s="1850" customFormat="1">
      <c r="G329" s="1849"/>
      <c r="O329" s="1849"/>
      <c r="U329" s="118"/>
      <c r="X329" s="1913"/>
    </row>
    <row r="330" spans="7:24" s="1850" customFormat="1">
      <c r="G330" s="1849"/>
      <c r="O330" s="1849"/>
      <c r="U330" s="118"/>
      <c r="X330" s="1913"/>
    </row>
    <row r="331" spans="7:24" s="1850" customFormat="1">
      <c r="G331" s="1849"/>
      <c r="O331" s="1849"/>
      <c r="U331" s="118"/>
      <c r="X331" s="1913"/>
    </row>
    <row r="332" spans="7:24" s="1850" customFormat="1">
      <c r="G332" s="1849"/>
      <c r="O332" s="1849"/>
      <c r="U332" s="118"/>
      <c r="X332" s="1913"/>
    </row>
    <row r="333" spans="7:24" s="1850" customFormat="1">
      <c r="G333" s="1849"/>
      <c r="O333" s="1849"/>
      <c r="U333" s="118"/>
      <c r="X333" s="1913"/>
    </row>
    <row r="334" spans="7:24" s="1850" customFormat="1">
      <c r="G334" s="1849"/>
      <c r="O334" s="1849"/>
      <c r="U334" s="118"/>
      <c r="X334" s="1913"/>
    </row>
    <row r="335" spans="7:24" s="1850" customFormat="1">
      <c r="G335" s="1849"/>
      <c r="O335" s="1849"/>
      <c r="U335" s="118"/>
      <c r="X335" s="1913"/>
    </row>
    <row r="336" spans="7:24" s="1850" customFormat="1">
      <c r="G336" s="1849"/>
      <c r="O336" s="1849"/>
      <c r="U336" s="118"/>
      <c r="X336" s="1913"/>
    </row>
    <row r="337" spans="7:24" s="1850" customFormat="1">
      <c r="G337" s="1849"/>
      <c r="O337" s="1849"/>
      <c r="U337" s="118"/>
      <c r="X337" s="1913"/>
    </row>
    <row r="338" spans="7:24" s="1850" customFormat="1">
      <c r="G338" s="1849"/>
      <c r="O338" s="1849"/>
      <c r="U338" s="118"/>
      <c r="X338" s="1913"/>
    </row>
    <row r="339" spans="7:24" s="1850" customFormat="1">
      <c r="G339" s="1849"/>
      <c r="O339" s="1849"/>
      <c r="U339" s="118"/>
      <c r="X339" s="1913"/>
    </row>
    <row r="340" spans="7:24" s="1850" customFormat="1">
      <c r="G340" s="1849"/>
      <c r="O340" s="1849"/>
      <c r="U340" s="118"/>
      <c r="X340" s="1913"/>
    </row>
    <row r="341" spans="7:24" s="1850" customFormat="1">
      <c r="G341" s="1849"/>
      <c r="O341" s="1849"/>
      <c r="U341" s="118"/>
      <c r="X341" s="1913"/>
    </row>
    <row r="342" spans="7:24" s="1850" customFormat="1">
      <c r="G342" s="1849"/>
      <c r="O342" s="1849"/>
      <c r="U342" s="118"/>
      <c r="X342" s="1913"/>
    </row>
    <row r="343" spans="7:24" s="1850" customFormat="1">
      <c r="G343" s="1849"/>
      <c r="O343" s="1849"/>
      <c r="U343" s="118"/>
      <c r="X343" s="1913"/>
    </row>
    <row r="344" spans="7:24" s="1850" customFormat="1">
      <c r="G344" s="1849"/>
      <c r="O344" s="1849"/>
      <c r="U344" s="118"/>
      <c r="X344" s="1913"/>
    </row>
    <row r="345" spans="7:24" s="1850" customFormat="1">
      <c r="G345" s="1849"/>
      <c r="O345" s="1849"/>
      <c r="U345" s="118"/>
      <c r="X345" s="1913"/>
    </row>
    <row r="346" spans="7:24" s="1850" customFormat="1">
      <c r="G346" s="1849"/>
      <c r="O346" s="1849"/>
      <c r="U346" s="118"/>
      <c r="X346" s="1913"/>
    </row>
    <row r="347" spans="7:24" s="1850" customFormat="1">
      <c r="G347" s="1849"/>
      <c r="O347" s="1849"/>
      <c r="U347" s="118"/>
      <c r="X347" s="1913"/>
    </row>
    <row r="348" spans="7:24" s="1850" customFormat="1">
      <c r="G348" s="1849"/>
      <c r="O348" s="1849"/>
      <c r="U348" s="118"/>
      <c r="X348" s="1913"/>
    </row>
    <row r="349" spans="7:24" s="1850" customFormat="1">
      <c r="G349" s="1849"/>
      <c r="O349" s="1849"/>
      <c r="U349" s="118"/>
      <c r="X349" s="1913"/>
    </row>
    <row r="350" spans="7:24" s="1850" customFormat="1">
      <c r="G350" s="1849"/>
      <c r="O350" s="1849"/>
      <c r="U350" s="118"/>
      <c r="X350" s="1913"/>
    </row>
    <row r="351" spans="7:24" s="1850" customFormat="1">
      <c r="G351" s="1849"/>
      <c r="O351" s="1849"/>
      <c r="U351" s="118"/>
      <c r="X351" s="1913"/>
    </row>
    <row r="352" spans="7:24" s="1850" customFormat="1">
      <c r="G352" s="1849"/>
      <c r="O352" s="1849"/>
      <c r="U352" s="118"/>
      <c r="X352" s="1913"/>
    </row>
    <row r="353" spans="7:24" s="1850" customFormat="1">
      <c r="G353" s="1849"/>
      <c r="O353" s="1849"/>
      <c r="U353" s="118"/>
      <c r="X353" s="1913"/>
    </row>
    <row r="354" spans="7:24" s="1850" customFormat="1">
      <c r="G354" s="1849"/>
      <c r="O354" s="1849"/>
      <c r="U354" s="118"/>
      <c r="X354" s="1913"/>
    </row>
    <row r="355" spans="7:24" s="1850" customFormat="1">
      <c r="G355" s="1849"/>
      <c r="O355" s="1849"/>
      <c r="U355" s="118"/>
      <c r="X355" s="1913"/>
    </row>
    <row r="356" spans="7:24" s="1850" customFormat="1">
      <c r="G356" s="1849"/>
      <c r="O356" s="1849"/>
      <c r="U356" s="118"/>
      <c r="X356" s="1913"/>
    </row>
    <row r="357" spans="7:24" s="1850" customFormat="1">
      <c r="G357" s="1849"/>
      <c r="O357" s="1849"/>
      <c r="U357" s="118"/>
      <c r="X357" s="1913"/>
    </row>
    <row r="358" spans="7:24" s="1850" customFormat="1">
      <c r="G358" s="1849"/>
      <c r="O358" s="1849"/>
      <c r="U358" s="118"/>
      <c r="X358" s="1913"/>
    </row>
    <row r="359" spans="7:24" s="1850" customFormat="1">
      <c r="G359" s="1849"/>
      <c r="O359" s="1849"/>
      <c r="U359" s="118"/>
      <c r="X359" s="1913"/>
    </row>
    <row r="360" spans="7:24" s="1850" customFormat="1">
      <c r="G360" s="1849"/>
      <c r="O360" s="1849"/>
      <c r="U360" s="118"/>
      <c r="X360" s="1913"/>
    </row>
    <row r="361" spans="7:24" s="1850" customFormat="1">
      <c r="G361" s="1849"/>
      <c r="O361" s="1849"/>
      <c r="U361" s="118"/>
      <c r="X361" s="1913"/>
    </row>
    <row r="362" spans="7:24" s="1850" customFormat="1">
      <c r="G362" s="1849"/>
      <c r="O362" s="1849"/>
      <c r="U362" s="118"/>
      <c r="X362" s="1913"/>
    </row>
    <row r="363" spans="7:24" s="1850" customFormat="1">
      <c r="G363" s="1849"/>
      <c r="O363" s="1849"/>
      <c r="U363" s="118"/>
      <c r="X363" s="1913"/>
    </row>
    <row r="364" spans="7:24" s="1850" customFormat="1">
      <c r="G364" s="1849"/>
      <c r="O364" s="1849"/>
      <c r="U364" s="118"/>
      <c r="X364" s="1913"/>
    </row>
    <row r="365" spans="7:24" s="1850" customFormat="1">
      <c r="G365" s="1849"/>
      <c r="O365" s="1849"/>
      <c r="U365" s="118"/>
      <c r="X365" s="1913"/>
    </row>
    <row r="366" spans="7:24" s="1850" customFormat="1">
      <c r="G366" s="1849"/>
      <c r="O366" s="1849"/>
      <c r="U366" s="118"/>
      <c r="X366" s="1913"/>
    </row>
    <row r="367" spans="7:24" s="1850" customFormat="1">
      <c r="G367" s="1849"/>
      <c r="O367" s="1849"/>
      <c r="U367" s="118"/>
      <c r="X367" s="1913"/>
    </row>
    <row r="368" spans="7:24" s="1850" customFormat="1">
      <c r="G368" s="1849"/>
      <c r="O368" s="1849"/>
      <c r="U368" s="118"/>
      <c r="X368" s="1913"/>
    </row>
    <row r="369" spans="7:24" s="1850" customFormat="1">
      <c r="G369" s="1849"/>
      <c r="O369" s="1849"/>
      <c r="U369" s="118"/>
      <c r="X369" s="1913"/>
    </row>
    <row r="370" spans="7:24" s="1850" customFormat="1">
      <c r="G370" s="1849"/>
      <c r="O370" s="1849"/>
      <c r="U370" s="118"/>
      <c r="X370" s="1913"/>
    </row>
    <row r="371" spans="7:24" s="1850" customFormat="1">
      <c r="G371" s="1849"/>
      <c r="O371" s="1849"/>
      <c r="U371" s="118"/>
      <c r="X371" s="1913"/>
    </row>
    <row r="372" spans="7:24" s="1850" customFormat="1">
      <c r="G372" s="1849"/>
      <c r="O372" s="1849"/>
      <c r="U372" s="118"/>
      <c r="X372" s="1913"/>
    </row>
    <row r="373" spans="7:24" s="1850" customFormat="1">
      <c r="G373" s="1849"/>
      <c r="O373" s="1849"/>
      <c r="U373" s="118"/>
      <c r="X373" s="1913"/>
    </row>
    <row r="374" spans="7:24" s="1850" customFormat="1">
      <c r="G374" s="1849"/>
      <c r="O374" s="1849"/>
      <c r="U374" s="118"/>
      <c r="X374" s="1913"/>
    </row>
    <row r="375" spans="7:24" s="1850" customFormat="1">
      <c r="G375" s="1849"/>
      <c r="O375" s="1849"/>
      <c r="U375" s="118"/>
      <c r="X375" s="1913"/>
    </row>
    <row r="376" spans="7:24" s="1850" customFormat="1">
      <c r="G376" s="1849"/>
      <c r="O376" s="1849"/>
      <c r="U376" s="118"/>
      <c r="X376" s="1913"/>
    </row>
    <row r="377" spans="7:24" s="1850" customFormat="1">
      <c r="G377" s="1849"/>
      <c r="O377" s="1849"/>
      <c r="U377" s="118"/>
      <c r="X377" s="1913"/>
    </row>
    <row r="378" spans="7:24" s="1850" customFormat="1">
      <c r="G378" s="1849"/>
      <c r="O378" s="1849"/>
      <c r="U378" s="118"/>
      <c r="X378" s="1913"/>
    </row>
    <row r="379" spans="7:24" s="1850" customFormat="1">
      <c r="G379" s="1849"/>
      <c r="O379" s="1849"/>
      <c r="U379" s="118"/>
      <c r="X379" s="1913"/>
    </row>
    <row r="380" spans="7:24" s="1850" customFormat="1">
      <c r="G380" s="1849"/>
      <c r="O380" s="1849"/>
      <c r="U380" s="118"/>
      <c r="X380" s="1913"/>
    </row>
    <row r="381" spans="7:24" s="1850" customFormat="1">
      <c r="G381" s="1849"/>
      <c r="O381" s="1849"/>
      <c r="U381" s="118"/>
      <c r="X381" s="1913"/>
    </row>
    <row r="382" spans="7:24" s="1850" customFormat="1">
      <c r="G382" s="1849"/>
      <c r="O382" s="1849"/>
      <c r="U382" s="118"/>
      <c r="X382" s="1913"/>
    </row>
    <row r="383" spans="7:24" s="1850" customFormat="1">
      <c r="G383" s="1849"/>
      <c r="O383" s="1849"/>
      <c r="U383" s="118"/>
      <c r="X383" s="1913"/>
    </row>
    <row r="384" spans="7:24" s="1850" customFormat="1">
      <c r="G384" s="1849"/>
      <c r="O384" s="1849"/>
      <c r="U384" s="118"/>
      <c r="X384" s="1913"/>
    </row>
    <row r="385" spans="7:24" s="1850" customFormat="1">
      <c r="G385" s="1849"/>
      <c r="O385" s="1849"/>
      <c r="U385" s="118"/>
      <c r="X385" s="1913"/>
    </row>
    <row r="386" spans="7:24" s="1850" customFormat="1">
      <c r="G386" s="1849"/>
      <c r="O386" s="1849"/>
      <c r="U386" s="118"/>
      <c r="X386" s="1913"/>
    </row>
    <row r="387" spans="7:24" s="1850" customFormat="1">
      <c r="G387" s="1849"/>
      <c r="O387" s="1849"/>
      <c r="U387" s="118"/>
      <c r="X387" s="1913"/>
    </row>
    <row r="388" spans="7:24" s="1850" customFormat="1">
      <c r="G388" s="1849"/>
      <c r="O388" s="1849"/>
      <c r="U388" s="118"/>
      <c r="X388" s="1913"/>
    </row>
    <row r="389" spans="7:24" s="1850" customFormat="1">
      <c r="G389" s="1849"/>
      <c r="O389" s="1849"/>
      <c r="U389" s="118"/>
      <c r="X389" s="1913"/>
    </row>
    <row r="390" spans="7:24" s="1850" customFormat="1">
      <c r="G390" s="1849"/>
      <c r="O390" s="1849"/>
      <c r="U390" s="118"/>
      <c r="X390" s="1913"/>
    </row>
    <row r="391" spans="7:24" s="1850" customFormat="1">
      <c r="G391" s="1849"/>
      <c r="O391" s="1849"/>
      <c r="U391" s="118"/>
      <c r="X391" s="1913"/>
    </row>
    <row r="392" spans="7:24" s="1850" customFormat="1">
      <c r="G392" s="1849"/>
      <c r="O392" s="1849"/>
      <c r="U392" s="118"/>
      <c r="X392" s="1913"/>
    </row>
    <row r="393" spans="7:24" s="1850" customFormat="1">
      <c r="G393" s="1849"/>
      <c r="O393" s="1849"/>
      <c r="U393" s="118"/>
      <c r="X393" s="1913"/>
    </row>
    <row r="394" spans="7:24" s="1850" customFormat="1">
      <c r="G394" s="1849"/>
      <c r="O394" s="1849"/>
      <c r="U394" s="118"/>
      <c r="X394" s="1913"/>
    </row>
    <row r="395" spans="7:24" s="1850" customFormat="1">
      <c r="G395" s="1849"/>
      <c r="O395" s="1849"/>
      <c r="U395" s="118"/>
      <c r="X395" s="1913"/>
    </row>
    <row r="396" spans="7:24" s="1850" customFormat="1">
      <c r="G396" s="1849"/>
      <c r="O396" s="1849"/>
      <c r="U396" s="118"/>
      <c r="X396" s="1913"/>
    </row>
    <row r="397" spans="7:24" s="1850" customFormat="1">
      <c r="G397" s="1849"/>
      <c r="O397" s="1849"/>
      <c r="U397" s="118"/>
      <c r="X397" s="1913"/>
    </row>
    <row r="398" spans="7:24" s="1850" customFormat="1">
      <c r="G398" s="1849"/>
      <c r="O398" s="1849"/>
      <c r="U398" s="118"/>
      <c r="X398" s="1913"/>
    </row>
    <row r="399" spans="7:24" s="1850" customFormat="1">
      <c r="G399" s="1849"/>
      <c r="O399" s="1849"/>
      <c r="U399" s="118"/>
      <c r="X399" s="1913"/>
    </row>
    <row r="400" spans="7:24" s="1850" customFormat="1">
      <c r="G400" s="1849"/>
      <c r="O400" s="1849"/>
      <c r="U400" s="118"/>
      <c r="X400" s="1913"/>
    </row>
    <row r="401" spans="7:24" s="1850" customFormat="1">
      <c r="G401" s="1849"/>
      <c r="O401" s="1849"/>
      <c r="U401" s="118"/>
      <c r="X401" s="1913"/>
    </row>
    <row r="402" spans="7:24" s="1850" customFormat="1">
      <c r="G402" s="1849"/>
      <c r="O402" s="1849"/>
      <c r="U402" s="118"/>
      <c r="X402" s="1913"/>
    </row>
    <row r="403" spans="7:24" s="1850" customFormat="1">
      <c r="G403" s="1849"/>
      <c r="O403" s="1849"/>
      <c r="U403" s="118"/>
      <c r="X403" s="1913"/>
    </row>
    <row r="404" spans="7:24" s="1850" customFormat="1">
      <c r="G404" s="1849"/>
      <c r="O404" s="1849"/>
      <c r="U404" s="118"/>
      <c r="X404" s="1913"/>
    </row>
    <row r="405" spans="7:24" s="1850" customFormat="1">
      <c r="G405" s="1849"/>
      <c r="O405" s="1849"/>
      <c r="U405" s="118"/>
      <c r="X405" s="1913"/>
    </row>
    <row r="406" spans="7:24" s="1850" customFormat="1">
      <c r="G406" s="1849"/>
      <c r="O406" s="1849"/>
      <c r="U406" s="118"/>
      <c r="X406" s="1913"/>
    </row>
    <row r="407" spans="7:24" s="1850" customFormat="1">
      <c r="G407" s="1849"/>
      <c r="O407" s="1849"/>
      <c r="U407" s="118"/>
      <c r="X407" s="1913"/>
    </row>
    <row r="408" spans="7:24" s="1850" customFormat="1">
      <c r="G408" s="1849"/>
      <c r="O408" s="1849"/>
      <c r="U408" s="118"/>
      <c r="X408" s="1913"/>
    </row>
    <row r="409" spans="7:24" s="1850" customFormat="1">
      <c r="G409" s="1849"/>
      <c r="O409" s="1849"/>
      <c r="U409" s="118"/>
      <c r="X409" s="1913"/>
    </row>
    <row r="410" spans="7:24" s="1850" customFormat="1">
      <c r="G410" s="1849"/>
      <c r="O410" s="1849"/>
      <c r="U410" s="118"/>
      <c r="X410" s="1913"/>
    </row>
    <row r="411" spans="7:24" s="1850" customFormat="1">
      <c r="G411" s="1849"/>
      <c r="O411" s="1849"/>
      <c r="U411" s="118"/>
      <c r="X411" s="1913"/>
    </row>
    <row r="412" spans="7:24" s="1850" customFormat="1">
      <c r="G412" s="1849"/>
      <c r="O412" s="1849"/>
      <c r="U412" s="118"/>
      <c r="X412" s="1913"/>
    </row>
    <row r="413" spans="7:24" s="1850" customFormat="1">
      <c r="G413" s="1849"/>
      <c r="O413" s="1849"/>
      <c r="U413" s="118"/>
      <c r="X413" s="1913"/>
    </row>
    <row r="414" spans="7:24" s="1850" customFormat="1">
      <c r="G414" s="1849"/>
      <c r="O414" s="1849"/>
      <c r="U414" s="118"/>
      <c r="X414" s="1913"/>
    </row>
    <row r="415" spans="7:24" s="1850" customFormat="1">
      <c r="G415" s="1849"/>
      <c r="O415" s="1849"/>
      <c r="U415" s="118"/>
      <c r="X415" s="1913"/>
    </row>
    <row r="416" spans="7:24" s="1850" customFormat="1">
      <c r="G416" s="1849"/>
      <c r="O416" s="1849"/>
      <c r="U416" s="118"/>
      <c r="X416" s="1913"/>
    </row>
    <row r="417" spans="7:24" s="1850" customFormat="1">
      <c r="G417" s="1849"/>
      <c r="O417" s="1849"/>
      <c r="U417" s="118"/>
      <c r="X417" s="1913"/>
    </row>
    <row r="418" spans="7:24" s="1850" customFormat="1">
      <c r="G418" s="1849"/>
      <c r="O418" s="1849"/>
      <c r="U418" s="118"/>
      <c r="X418" s="1913"/>
    </row>
    <row r="419" spans="7:24" s="1850" customFormat="1">
      <c r="G419" s="1849"/>
      <c r="O419" s="1849"/>
      <c r="U419" s="118"/>
      <c r="X419" s="1913"/>
    </row>
    <row r="420" spans="7:24" s="1850" customFormat="1">
      <c r="G420" s="1849"/>
      <c r="O420" s="1849"/>
      <c r="U420" s="118"/>
      <c r="X420" s="1913"/>
    </row>
    <row r="421" spans="7:24" s="1850" customFormat="1">
      <c r="G421" s="1849"/>
      <c r="O421" s="1849"/>
      <c r="U421" s="118"/>
      <c r="X421" s="1913"/>
    </row>
    <row r="422" spans="7:24" s="1850" customFormat="1">
      <c r="G422" s="1849"/>
      <c r="O422" s="1849"/>
      <c r="U422" s="118"/>
      <c r="X422" s="1913"/>
    </row>
    <row r="423" spans="7:24" s="1850" customFormat="1">
      <c r="G423" s="1849"/>
      <c r="O423" s="1849"/>
      <c r="U423" s="118"/>
      <c r="X423" s="1913"/>
    </row>
    <row r="424" spans="7:24" s="1850" customFormat="1">
      <c r="G424" s="1849"/>
      <c r="O424" s="1849"/>
      <c r="U424" s="118"/>
      <c r="X424" s="1913"/>
    </row>
    <row r="425" spans="7:24" s="1850" customFormat="1">
      <c r="G425" s="1849"/>
      <c r="O425" s="1849"/>
      <c r="U425" s="118"/>
      <c r="X425" s="1913"/>
    </row>
    <row r="426" spans="7:24" s="1850" customFormat="1">
      <c r="G426" s="1849"/>
      <c r="O426" s="1849"/>
      <c r="U426" s="118"/>
      <c r="X426" s="1913"/>
    </row>
    <row r="427" spans="7:24" s="1850" customFormat="1">
      <c r="G427" s="1849"/>
      <c r="O427" s="1849"/>
      <c r="U427" s="118"/>
      <c r="X427" s="1913"/>
    </row>
    <row r="428" spans="7:24" s="1850" customFormat="1">
      <c r="G428" s="1849"/>
      <c r="O428" s="1849"/>
      <c r="U428" s="118"/>
      <c r="X428" s="1913"/>
    </row>
    <row r="429" spans="7:24" s="1850" customFormat="1">
      <c r="G429" s="1849"/>
      <c r="O429" s="1849"/>
      <c r="U429" s="118"/>
      <c r="X429" s="1913"/>
    </row>
    <row r="430" spans="7:24" s="1850" customFormat="1">
      <c r="G430" s="1849"/>
      <c r="O430" s="1849"/>
      <c r="U430" s="118"/>
      <c r="X430" s="1913"/>
    </row>
    <row r="431" spans="7:24" s="1850" customFormat="1">
      <c r="G431" s="1849"/>
      <c r="O431" s="1849"/>
      <c r="U431" s="118"/>
      <c r="X431" s="1913"/>
    </row>
    <row r="432" spans="7:24" s="1850" customFormat="1">
      <c r="G432" s="1849"/>
      <c r="O432" s="1849"/>
      <c r="U432" s="118"/>
      <c r="X432" s="1913"/>
    </row>
    <row r="433" spans="7:24" s="1850" customFormat="1">
      <c r="G433" s="1849"/>
      <c r="O433" s="1849"/>
      <c r="U433" s="118"/>
      <c r="X433" s="1913"/>
    </row>
    <row r="434" spans="7:24" s="1850" customFormat="1">
      <c r="G434" s="1849"/>
      <c r="O434" s="1849"/>
      <c r="U434" s="118"/>
      <c r="X434" s="1913"/>
    </row>
    <row r="435" spans="7:24" s="1850" customFormat="1">
      <c r="G435" s="1849"/>
      <c r="O435" s="1849"/>
      <c r="U435" s="118"/>
      <c r="X435" s="1913"/>
    </row>
    <row r="436" spans="7:24" s="1850" customFormat="1">
      <c r="G436" s="1849"/>
      <c r="O436" s="1849"/>
      <c r="U436" s="118"/>
      <c r="X436" s="1913"/>
    </row>
    <row r="437" spans="7:24" s="1850" customFormat="1">
      <c r="G437" s="1849"/>
      <c r="O437" s="1849"/>
      <c r="U437" s="118"/>
      <c r="X437" s="1913"/>
    </row>
    <row r="438" spans="7:24" s="1850" customFormat="1">
      <c r="G438" s="1849"/>
      <c r="O438" s="1849"/>
      <c r="U438" s="118"/>
      <c r="X438" s="1913"/>
    </row>
    <row r="439" spans="7:24" s="1850" customFormat="1">
      <c r="G439" s="1849"/>
      <c r="O439" s="1849"/>
      <c r="U439" s="118"/>
      <c r="X439" s="1913"/>
    </row>
    <row r="440" spans="7:24" s="1850" customFormat="1">
      <c r="G440" s="1849"/>
      <c r="O440" s="1849"/>
      <c r="U440" s="118"/>
      <c r="X440" s="1913"/>
    </row>
    <row r="441" spans="7:24" s="1850" customFormat="1">
      <c r="G441" s="1849"/>
      <c r="O441" s="1849"/>
      <c r="U441" s="118"/>
      <c r="X441" s="1913"/>
    </row>
    <row r="442" spans="7:24" s="1850" customFormat="1">
      <c r="G442" s="1849"/>
      <c r="O442" s="1849"/>
      <c r="U442" s="118"/>
      <c r="X442" s="1913"/>
    </row>
    <row r="443" spans="7:24" s="1850" customFormat="1">
      <c r="G443" s="1849"/>
      <c r="O443" s="1849"/>
      <c r="U443" s="118"/>
      <c r="X443" s="1913"/>
    </row>
    <row r="444" spans="7:24" s="1850" customFormat="1">
      <c r="G444" s="1849"/>
      <c r="O444" s="1849"/>
      <c r="U444" s="118"/>
      <c r="X444" s="1913"/>
    </row>
    <row r="445" spans="7:24" s="1850" customFormat="1">
      <c r="G445" s="1849"/>
      <c r="O445" s="1849"/>
      <c r="U445" s="118"/>
      <c r="X445" s="1913"/>
    </row>
    <row r="446" spans="7:24" s="1850" customFormat="1">
      <c r="G446" s="1849"/>
      <c r="O446" s="1849"/>
      <c r="U446" s="118"/>
      <c r="X446" s="1913"/>
    </row>
    <row r="447" spans="7:24" s="1850" customFormat="1">
      <c r="G447" s="1849"/>
      <c r="O447" s="1849"/>
      <c r="U447" s="118"/>
      <c r="X447" s="1913"/>
    </row>
    <row r="448" spans="7:24" s="1850" customFormat="1">
      <c r="G448" s="1849"/>
      <c r="O448" s="1849"/>
      <c r="U448" s="118"/>
      <c r="X448" s="1913"/>
    </row>
    <row r="449" spans="7:24" s="1850" customFormat="1">
      <c r="G449" s="1849"/>
      <c r="O449" s="1849"/>
      <c r="U449" s="118"/>
      <c r="X449" s="1913"/>
    </row>
    <row r="450" spans="7:24" s="1850" customFormat="1">
      <c r="G450" s="1849"/>
      <c r="O450" s="1849"/>
      <c r="U450" s="118"/>
      <c r="X450" s="1913"/>
    </row>
    <row r="451" spans="7:24" s="1850" customFormat="1">
      <c r="G451" s="1849"/>
      <c r="O451" s="1849"/>
      <c r="U451" s="118"/>
      <c r="X451" s="1913"/>
    </row>
    <row r="452" spans="7:24" s="1850" customFormat="1">
      <c r="G452" s="1849"/>
      <c r="O452" s="1849"/>
      <c r="U452" s="118"/>
      <c r="X452" s="1913"/>
    </row>
    <row r="453" spans="7:24" s="1850" customFormat="1">
      <c r="G453" s="1849"/>
      <c r="O453" s="1849"/>
      <c r="U453" s="118"/>
      <c r="X453" s="1913"/>
    </row>
    <row r="454" spans="7:24" s="1850" customFormat="1">
      <c r="G454" s="1849"/>
      <c r="O454" s="1849"/>
      <c r="U454" s="118"/>
      <c r="X454" s="1913"/>
    </row>
    <row r="455" spans="7:24" s="1850" customFormat="1">
      <c r="G455" s="1849"/>
      <c r="O455" s="1849"/>
      <c r="U455" s="118"/>
      <c r="X455" s="1913"/>
    </row>
    <row r="456" spans="7:24" s="1850" customFormat="1">
      <c r="G456" s="1849"/>
      <c r="O456" s="1849"/>
      <c r="U456" s="118"/>
      <c r="X456" s="1913"/>
    </row>
    <row r="457" spans="7:24" s="1850" customFormat="1">
      <c r="G457" s="1849"/>
      <c r="O457" s="1849"/>
      <c r="U457" s="118"/>
      <c r="X457" s="1913"/>
    </row>
    <row r="458" spans="7:24" s="1850" customFormat="1">
      <c r="G458" s="1849"/>
      <c r="O458" s="1849"/>
      <c r="U458" s="118"/>
      <c r="X458" s="1913"/>
    </row>
    <row r="459" spans="7:24" s="1850" customFormat="1">
      <c r="G459" s="1849"/>
      <c r="O459" s="1849"/>
      <c r="U459" s="118"/>
      <c r="X459" s="1913"/>
    </row>
    <row r="460" spans="7:24" s="1850" customFormat="1">
      <c r="G460" s="1849"/>
      <c r="O460" s="1849"/>
      <c r="U460" s="118"/>
      <c r="X460" s="1913"/>
    </row>
    <row r="461" spans="7:24" s="1850" customFormat="1">
      <c r="G461" s="1849"/>
      <c r="O461" s="1849"/>
      <c r="U461" s="118"/>
      <c r="X461" s="1913"/>
    </row>
    <row r="462" spans="7:24" s="1850" customFormat="1">
      <c r="G462" s="1849"/>
      <c r="O462" s="1849"/>
      <c r="U462" s="118"/>
      <c r="X462" s="1913"/>
    </row>
    <row r="463" spans="7:24" s="1850" customFormat="1">
      <c r="G463" s="1849"/>
      <c r="O463" s="1849"/>
      <c r="U463" s="118"/>
      <c r="X463" s="1913"/>
    </row>
    <row r="464" spans="7:24" s="1850" customFormat="1">
      <c r="G464" s="1849"/>
      <c r="O464" s="1849"/>
      <c r="U464" s="118"/>
      <c r="X464" s="1913"/>
    </row>
    <row r="465" spans="7:24" s="1850" customFormat="1">
      <c r="G465" s="1849"/>
      <c r="O465" s="1849"/>
      <c r="U465" s="118"/>
      <c r="X465" s="1913"/>
    </row>
    <row r="466" spans="7:24" s="1850" customFormat="1">
      <c r="G466" s="1849"/>
      <c r="O466" s="1849"/>
      <c r="U466" s="118"/>
      <c r="X466" s="1913"/>
    </row>
    <row r="467" spans="7:24" s="1850" customFormat="1">
      <c r="G467" s="1849"/>
      <c r="O467" s="1849"/>
      <c r="U467" s="118"/>
      <c r="X467" s="1913"/>
    </row>
    <row r="468" spans="7:24" s="1850" customFormat="1">
      <c r="G468" s="1849"/>
      <c r="O468" s="1849"/>
      <c r="U468" s="118"/>
      <c r="X468" s="1913"/>
    </row>
    <row r="469" spans="7:24" s="1850" customFormat="1">
      <c r="G469" s="1849"/>
      <c r="O469" s="1849"/>
      <c r="U469" s="118"/>
      <c r="X469" s="1913"/>
    </row>
    <row r="470" spans="7:24" s="1850" customFormat="1">
      <c r="G470" s="1849"/>
      <c r="O470" s="1849"/>
      <c r="U470" s="118"/>
      <c r="X470" s="1913"/>
    </row>
    <row r="471" spans="7:24" s="1850" customFormat="1">
      <c r="G471" s="1849"/>
      <c r="O471" s="1849"/>
      <c r="U471" s="118"/>
      <c r="X471" s="1913"/>
    </row>
    <row r="472" spans="7:24" s="1850" customFormat="1">
      <c r="G472" s="1849"/>
      <c r="O472" s="1849"/>
      <c r="U472" s="118"/>
      <c r="X472" s="1913"/>
    </row>
    <row r="473" spans="7:24" s="1850" customFormat="1">
      <c r="G473" s="1849"/>
      <c r="O473" s="1849"/>
      <c r="U473" s="118"/>
      <c r="X473" s="1913"/>
    </row>
    <row r="474" spans="7:24" s="1850" customFormat="1">
      <c r="G474" s="1849"/>
      <c r="O474" s="1849"/>
      <c r="U474" s="118"/>
      <c r="X474" s="1913"/>
    </row>
    <row r="475" spans="7:24" s="1850" customFormat="1">
      <c r="G475" s="1849"/>
      <c r="O475" s="1849"/>
      <c r="U475" s="118"/>
      <c r="X475" s="1913"/>
    </row>
    <row r="476" spans="7:24" s="1850" customFormat="1">
      <c r="G476" s="1849"/>
      <c r="O476" s="1849"/>
      <c r="U476" s="118"/>
      <c r="X476" s="1913"/>
    </row>
    <row r="477" spans="7:24" s="1850" customFormat="1">
      <c r="G477" s="1849"/>
      <c r="O477" s="1849"/>
      <c r="U477" s="118"/>
      <c r="X477" s="1913"/>
    </row>
    <row r="478" spans="7:24" s="1850" customFormat="1">
      <c r="G478" s="1849"/>
      <c r="O478" s="1849"/>
      <c r="U478" s="118"/>
      <c r="X478" s="1913"/>
    </row>
    <row r="479" spans="7:24" s="1850" customFormat="1">
      <c r="G479" s="1849"/>
      <c r="O479" s="1849"/>
      <c r="U479" s="118"/>
      <c r="X479" s="1913"/>
    </row>
    <row r="480" spans="7:24" s="1850" customFormat="1">
      <c r="G480" s="1849"/>
      <c r="O480" s="1849"/>
      <c r="U480" s="118"/>
      <c r="X480" s="1913"/>
    </row>
    <row r="481" spans="7:24" s="1850" customFormat="1">
      <c r="G481" s="1849"/>
      <c r="O481" s="1849"/>
      <c r="U481" s="118"/>
      <c r="X481" s="1913"/>
    </row>
    <row r="482" spans="7:24" s="1850" customFormat="1">
      <c r="G482" s="1849"/>
      <c r="O482" s="1849"/>
      <c r="U482" s="118"/>
      <c r="X482" s="1913"/>
    </row>
    <row r="483" spans="7:24" s="1850" customFormat="1">
      <c r="G483" s="1849"/>
      <c r="O483" s="1849"/>
      <c r="U483" s="118"/>
      <c r="X483" s="1913"/>
    </row>
    <row r="484" spans="7:24" s="1850" customFormat="1">
      <c r="G484" s="1849"/>
      <c r="O484" s="1849"/>
      <c r="U484" s="118"/>
      <c r="X484" s="1913"/>
    </row>
    <row r="485" spans="7:24" s="1850" customFormat="1">
      <c r="G485" s="1849"/>
      <c r="O485" s="1849"/>
      <c r="U485" s="118"/>
      <c r="X485" s="1913"/>
    </row>
    <row r="486" spans="7:24" s="1850" customFormat="1">
      <c r="G486" s="1849"/>
      <c r="O486" s="1849"/>
      <c r="U486" s="118"/>
      <c r="X486" s="1913"/>
    </row>
    <row r="487" spans="7:24" s="1850" customFormat="1">
      <c r="G487" s="1849"/>
      <c r="O487" s="1849"/>
      <c r="U487" s="118"/>
      <c r="X487" s="1913"/>
    </row>
    <row r="488" spans="7:24" s="1850" customFormat="1">
      <c r="G488" s="1849"/>
      <c r="O488" s="1849"/>
      <c r="U488" s="118"/>
      <c r="X488" s="1913"/>
    </row>
    <row r="489" spans="7:24" s="1850" customFormat="1">
      <c r="G489" s="1849"/>
      <c r="O489" s="1849"/>
      <c r="U489" s="118"/>
      <c r="X489" s="1913"/>
    </row>
    <row r="490" spans="7:24" s="1850" customFormat="1">
      <c r="G490" s="1849"/>
      <c r="O490" s="1849"/>
      <c r="U490" s="118"/>
      <c r="X490" s="1913"/>
    </row>
    <row r="491" spans="7:24" s="1850" customFormat="1">
      <c r="G491" s="1849"/>
      <c r="O491" s="1849"/>
      <c r="U491" s="118"/>
      <c r="X491" s="1913"/>
    </row>
    <row r="492" spans="7:24" s="1850" customFormat="1">
      <c r="G492" s="1849"/>
      <c r="O492" s="1849"/>
      <c r="U492" s="118"/>
      <c r="X492" s="1913"/>
    </row>
    <row r="493" spans="7:24" s="1850" customFormat="1">
      <c r="G493" s="1849"/>
      <c r="O493" s="1849"/>
      <c r="U493" s="118"/>
      <c r="X493" s="1913"/>
    </row>
    <row r="494" spans="7:24" s="1850" customFormat="1">
      <c r="G494" s="1849"/>
      <c r="O494" s="1849"/>
      <c r="U494" s="118"/>
      <c r="X494" s="1913"/>
    </row>
    <row r="495" spans="7:24" s="1850" customFormat="1">
      <c r="G495" s="1849"/>
      <c r="O495" s="1849"/>
      <c r="U495" s="118"/>
      <c r="X495" s="1913"/>
    </row>
    <row r="496" spans="7:24" s="1850" customFormat="1">
      <c r="G496" s="1849"/>
      <c r="O496" s="1849"/>
      <c r="U496" s="118"/>
      <c r="X496" s="1913"/>
    </row>
    <row r="497" spans="7:24" s="1850" customFormat="1">
      <c r="G497" s="1849"/>
      <c r="O497" s="1849"/>
      <c r="U497" s="118"/>
      <c r="X497" s="1913"/>
    </row>
    <row r="498" spans="7:24" s="1850" customFormat="1">
      <c r="G498" s="1849"/>
      <c r="O498" s="1849"/>
      <c r="U498" s="118"/>
      <c r="X498" s="1913"/>
    </row>
    <row r="499" spans="7:24" s="1850" customFormat="1">
      <c r="G499" s="1849"/>
      <c r="O499" s="1849"/>
      <c r="U499" s="118"/>
      <c r="X499" s="1913"/>
    </row>
    <row r="500" spans="7:24" s="1850" customFormat="1">
      <c r="G500" s="1849"/>
      <c r="O500" s="1849"/>
      <c r="U500" s="118"/>
      <c r="X500" s="1913"/>
    </row>
    <row r="501" spans="7:24" s="1850" customFormat="1">
      <c r="G501" s="1849"/>
      <c r="O501" s="1849"/>
      <c r="U501" s="118"/>
      <c r="X501" s="1913"/>
    </row>
    <row r="502" spans="7:24" s="1850" customFormat="1">
      <c r="G502" s="1849"/>
      <c r="O502" s="1849"/>
      <c r="U502" s="118"/>
      <c r="X502" s="1913"/>
    </row>
    <row r="503" spans="7:24" s="1850" customFormat="1">
      <c r="G503" s="1849"/>
      <c r="O503" s="1849"/>
      <c r="U503" s="118"/>
      <c r="X503" s="1913"/>
    </row>
    <row r="504" spans="7:24" s="1850" customFormat="1">
      <c r="G504" s="1849"/>
      <c r="O504" s="1849"/>
      <c r="U504" s="118"/>
      <c r="X504" s="1913"/>
    </row>
    <row r="505" spans="7:24" s="1850" customFormat="1">
      <c r="G505" s="1849"/>
      <c r="O505" s="1849"/>
      <c r="U505" s="118"/>
      <c r="X505" s="1913"/>
    </row>
    <row r="506" spans="7:24" s="1850" customFormat="1">
      <c r="G506" s="1849"/>
      <c r="O506" s="1849"/>
      <c r="U506" s="118"/>
      <c r="X506" s="1913"/>
    </row>
    <row r="507" spans="7:24" s="1850" customFormat="1">
      <c r="G507" s="1849"/>
      <c r="O507" s="1849"/>
      <c r="U507" s="118"/>
      <c r="X507" s="1913"/>
    </row>
    <row r="508" spans="7:24" s="1850" customFormat="1">
      <c r="G508" s="1849"/>
      <c r="O508" s="1849"/>
      <c r="U508" s="118"/>
      <c r="X508" s="1913"/>
    </row>
    <row r="509" spans="7:24" s="1850" customFormat="1">
      <c r="G509" s="1849"/>
      <c r="O509" s="1849"/>
      <c r="U509" s="118"/>
      <c r="X509" s="1913"/>
    </row>
    <row r="510" spans="7:24" s="1850" customFormat="1">
      <c r="G510" s="1849"/>
      <c r="O510" s="1849"/>
      <c r="U510" s="118"/>
      <c r="X510" s="1913"/>
    </row>
    <row r="511" spans="7:24" s="1850" customFormat="1">
      <c r="G511" s="1849"/>
      <c r="O511" s="1849"/>
      <c r="U511" s="118"/>
      <c r="X511" s="1913"/>
    </row>
    <row r="512" spans="7:24" s="1850" customFormat="1">
      <c r="G512" s="1849"/>
      <c r="O512" s="1849"/>
      <c r="U512" s="118"/>
      <c r="X512" s="1913"/>
    </row>
    <row r="513" spans="7:24" s="1850" customFormat="1">
      <c r="G513" s="1849"/>
      <c r="O513" s="1849"/>
      <c r="U513" s="118"/>
      <c r="X513" s="1913"/>
    </row>
    <row r="514" spans="7:24" s="1850" customFormat="1">
      <c r="G514" s="1849"/>
      <c r="O514" s="1849"/>
      <c r="U514" s="118"/>
      <c r="X514" s="1913"/>
    </row>
    <row r="515" spans="7:24" s="1850" customFormat="1">
      <c r="G515" s="1849"/>
      <c r="O515" s="1849"/>
      <c r="U515" s="118"/>
      <c r="X515" s="1913"/>
    </row>
    <row r="516" spans="7:24" s="1850" customFormat="1">
      <c r="G516" s="1849"/>
      <c r="O516" s="1849"/>
      <c r="U516" s="118"/>
      <c r="X516" s="1913"/>
    </row>
    <row r="517" spans="7:24" s="1850" customFormat="1">
      <c r="G517" s="1849"/>
      <c r="O517" s="1849"/>
      <c r="U517" s="118"/>
      <c r="X517" s="1913"/>
    </row>
    <row r="518" spans="7:24" s="1850" customFormat="1">
      <c r="G518" s="1849"/>
      <c r="O518" s="1849"/>
      <c r="U518" s="118"/>
      <c r="X518" s="1913"/>
    </row>
    <row r="519" spans="7:24" s="1850" customFormat="1">
      <c r="G519" s="1849"/>
      <c r="O519" s="1849"/>
      <c r="U519" s="118"/>
      <c r="X519" s="1913"/>
    </row>
    <row r="520" spans="7:24" s="1850" customFormat="1">
      <c r="G520" s="1849"/>
      <c r="O520" s="1849"/>
      <c r="U520" s="118"/>
      <c r="X520" s="1913"/>
    </row>
    <row r="521" spans="7:24" s="1850" customFormat="1">
      <c r="G521" s="1849"/>
      <c r="O521" s="1849"/>
      <c r="U521" s="118"/>
      <c r="X521" s="1913"/>
    </row>
    <row r="522" spans="7:24" s="1850" customFormat="1">
      <c r="G522" s="1849"/>
      <c r="O522" s="1849"/>
      <c r="U522" s="118"/>
      <c r="X522" s="1913"/>
    </row>
    <row r="523" spans="7:24" s="1850" customFormat="1">
      <c r="G523" s="1849"/>
      <c r="O523" s="1849"/>
      <c r="U523" s="118"/>
      <c r="X523" s="1913"/>
    </row>
    <row r="524" spans="7:24" s="1850" customFormat="1">
      <c r="G524" s="1849"/>
      <c r="O524" s="1849"/>
      <c r="U524" s="118"/>
      <c r="X524" s="1913"/>
    </row>
    <row r="525" spans="7:24" s="1850" customFormat="1">
      <c r="G525" s="1849"/>
      <c r="O525" s="1849"/>
      <c r="U525" s="118"/>
      <c r="X525" s="1913"/>
    </row>
    <row r="526" spans="7:24" s="1850" customFormat="1">
      <c r="G526" s="1849"/>
      <c r="O526" s="1849"/>
      <c r="U526" s="118"/>
      <c r="X526" s="1913"/>
    </row>
    <row r="527" spans="7:24" s="1850" customFormat="1">
      <c r="G527" s="1849"/>
      <c r="O527" s="1849"/>
      <c r="U527" s="118"/>
      <c r="X527" s="1913"/>
    </row>
    <row r="528" spans="7:24" s="1850" customFormat="1">
      <c r="G528" s="1849"/>
      <c r="O528" s="1849"/>
      <c r="U528" s="118"/>
      <c r="X528" s="1913"/>
    </row>
    <row r="529" spans="7:24" s="1850" customFormat="1">
      <c r="G529" s="1849"/>
      <c r="O529" s="1849"/>
      <c r="U529" s="118"/>
      <c r="X529" s="1913"/>
    </row>
    <row r="530" spans="7:24" s="1850" customFormat="1">
      <c r="G530" s="1849"/>
      <c r="O530" s="1849"/>
      <c r="U530" s="118"/>
      <c r="X530" s="1913"/>
    </row>
    <row r="531" spans="7:24" s="1850" customFormat="1">
      <c r="G531" s="1849"/>
      <c r="O531" s="1849"/>
      <c r="U531" s="118"/>
      <c r="X531" s="1913"/>
    </row>
    <row r="532" spans="7:24" s="1850" customFormat="1">
      <c r="G532" s="1849"/>
      <c r="O532" s="1849"/>
      <c r="U532" s="118"/>
      <c r="X532" s="1913"/>
    </row>
    <row r="533" spans="7:24" s="1850" customFormat="1">
      <c r="G533" s="1849"/>
      <c r="O533" s="1849"/>
      <c r="U533" s="118"/>
      <c r="X533" s="1913"/>
    </row>
    <row r="534" spans="7:24" s="1850" customFormat="1">
      <c r="G534" s="1849"/>
      <c r="O534" s="1849"/>
      <c r="U534" s="118"/>
      <c r="X534" s="1913"/>
    </row>
    <row r="535" spans="7:24" s="1850" customFormat="1">
      <c r="G535" s="1849"/>
      <c r="O535" s="1849"/>
      <c r="U535" s="118"/>
      <c r="X535" s="1913"/>
    </row>
    <row r="536" spans="7:24" s="1850" customFormat="1">
      <c r="G536" s="1849"/>
      <c r="O536" s="1849"/>
      <c r="U536" s="118"/>
      <c r="X536" s="1913"/>
    </row>
    <row r="537" spans="7:24" s="1850" customFormat="1">
      <c r="G537" s="1849"/>
      <c r="O537" s="1849"/>
      <c r="U537" s="118"/>
      <c r="X537" s="1913"/>
    </row>
    <row r="538" spans="7:24" s="1850" customFormat="1">
      <c r="G538" s="1849"/>
      <c r="O538" s="1849"/>
      <c r="U538" s="118"/>
      <c r="X538" s="1913"/>
    </row>
    <row r="539" spans="7:24" s="1850" customFormat="1">
      <c r="G539" s="1849"/>
      <c r="O539" s="1849"/>
      <c r="U539" s="118"/>
      <c r="X539" s="1913"/>
    </row>
    <row r="540" spans="7:24" s="1850" customFormat="1">
      <c r="G540" s="1849"/>
      <c r="O540" s="1849"/>
      <c r="U540" s="118"/>
      <c r="X540" s="1913"/>
    </row>
    <row r="541" spans="7:24" s="1850" customFormat="1">
      <c r="G541" s="1849"/>
      <c r="O541" s="1849"/>
      <c r="U541" s="118"/>
      <c r="X541" s="1913"/>
    </row>
    <row r="542" spans="7:24" s="1850" customFormat="1">
      <c r="G542" s="1849"/>
      <c r="O542" s="1849"/>
      <c r="U542" s="118"/>
      <c r="X542" s="1913"/>
    </row>
    <row r="543" spans="7:24" s="1850" customFormat="1">
      <c r="G543" s="1849"/>
      <c r="O543" s="1849"/>
      <c r="U543" s="118"/>
      <c r="X543" s="1913"/>
    </row>
    <row r="544" spans="7:24" s="1850" customFormat="1">
      <c r="G544" s="1849"/>
      <c r="O544" s="1849"/>
      <c r="U544" s="118"/>
      <c r="X544" s="1913"/>
    </row>
    <row r="545" spans="7:24" s="1850" customFormat="1">
      <c r="G545" s="1849"/>
      <c r="O545" s="1849"/>
      <c r="U545" s="118"/>
      <c r="X545" s="1913"/>
    </row>
    <row r="546" spans="7:24" s="1850" customFormat="1">
      <c r="G546" s="1849"/>
      <c r="O546" s="1849"/>
      <c r="U546" s="118"/>
      <c r="X546" s="1913"/>
    </row>
    <row r="547" spans="7:24" s="1850" customFormat="1">
      <c r="G547" s="1849"/>
      <c r="O547" s="1849"/>
      <c r="U547" s="118"/>
      <c r="X547" s="1913"/>
    </row>
    <row r="548" spans="7:24" s="1850" customFormat="1">
      <c r="G548" s="1849"/>
      <c r="O548" s="1849"/>
      <c r="U548" s="118"/>
      <c r="X548" s="1913"/>
    </row>
    <row r="549" spans="7:24" s="1850" customFormat="1">
      <c r="G549" s="1849"/>
      <c r="O549" s="1849"/>
      <c r="U549" s="118"/>
      <c r="X549" s="1913"/>
    </row>
    <row r="550" spans="7:24" s="1850" customFormat="1">
      <c r="G550" s="1849"/>
      <c r="O550" s="1849"/>
      <c r="U550" s="118"/>
      <c r="X550" s="1913"/>
    </row>
    <row r="551" spans="7:24" s="1850" customFormat="1">
      <c r="G551" s="1849"/>
      <c r="O551" s="1849"/>
      <c r="U551" s="118"/>
      <c r="X551" s="1913"/>
    </row>
    <row r="552" spans="7:24" s="1850" customFormat="1">
      <c r="G552" s="1849"/>
      <c r="O552" s="1849"/>
      <c r="U552" s="118"/>
      <c r="X552" s="1913"/>
    </row>
  </sheetData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W246"/>
  <sheetViews>
    <sheetView topLeftCell="B178" workbookViewId="0">
      <selection activeCell="AA17" sqref="AA17"/>
    </sheetView>
  </sheetViews>
  <sheetFormatPr defaultColWidth="9" defaultRowHeight="15"/>
  <cols>
    <col min="1" max="1" width="0.140625" style="1873" hidden="1" customWidth="1"/>
    <col min="2" max="2" width="15.7109375" style="1873" customWidth="1"/>
    <col min="3" max="3" width="7.140625" style="1873" customWidth="1"/>
    <col min="4" max="4" width="10" style="1873" bestFit="1" customWidth="1"/>
    <col min="5" max="5" width="9" style="1873" hidden="1" customWidth="1"/>
    <col min="6" max="6" width="8.28515625" style="1873" customWidth="1"/>
    <col min="7" max="7" width="12.140625" style="1873" bestFit="1" customWidth="1"/>
    <col min="8" max="8" width="9.28515625" style="1873" bestFit="1" customWidth="1"/>
    <col min="9" max="9" width="6.42578125" style="1873" customWidth="1"/>
    <col min="10" max="11" width="9" style="1873" hidden="1" customWidth="1"/>
    <col min="12" max="12" width="6" style="1873" customWidth="1"/>
    <col min="13" max="13" width="4.42578125" style="1873" customWidth="1"/>
    <col min="14" max="21" width="9" style="1873" hidden="1" customWidth="1"/>
    <col min="22" max="22" width="14" style="1873" bestFit="1" customWidth="1"/>
    <col min="23" max="23" width="9" style="1873" hidden="1" customWidth="1"/>
    <col min="24" max="16384" width="9" style="1873"/>
  </cols>
  <sheetData>
    <row r="1" spans="1:23" ht="15.75">
      <c r="A1" s="2807" t="s">
        <v>2206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1875" customFormat="1" ht="60">
      <c r="A2" s="1874" t="s">
        <v>1</v>
      </c>
      <c r="B2" s="1979" t="s">
        <v>2</v>
      </c>
      <c r="C2" s="1979" t="s">
        <v>3</v>
      </c>
      <c r="D2" s="1979" t="s">
        <v>4</v>
      </c>
      <c r="E2" s="1979" t="s">
        <v>5</v>
      </c>
      <c r="F2" s="1979" t="s">
        <v>6</v>
      </c>
      <c r="G2" s="1979" t="s">
        <v>7</v>
      </c>
      <c r="H2" s="1979" t="s">
        <v>8</v>
      </c>
      <c r="I2" s="1979" t="s">
        <v>9</v>
      </c>
      <c r="J2" s="1979" t="s">
        <v>10</v>
      </c>
      <c r="K2" s="1979" t="s">
        <v>11</v>
      </c>
      <c r="L2" s="2809" t="s">
        <v>419</v>
      </c>
      <c r="M2" s="2809"/>
      <c r="N2" s="1979" t="s">
        <v>12</v>
      </c>
      <c r="O2" s="1979" t="s">
        <v>13</v>
      </c>
      <c r="P2" s="1979" t="s">
        <v>14</v>
      </c>
      <c r="Q2" s="1979" t="s">
        <v>15</v>
      </c>
      <c r="R2" s="1979" t="s">
        <v>16</v>
      </c>
      <c r="S2" s="1979" t="s">
        <v>15</v>
      </c>
      <c r="T2" s="1979" t="s">
        <v>18</v>
      </c>
      <c r="U2" s="1979" t="s">
        <v>19</v>
      </c>
      <c r="V2" s="1979" t="s">
        <v>543</v>
      </c>
      <c r="W2" s="1874" t="s">
        <v>255</v>
      </c>
    </row>
    <row r="3" spans="1:23" s="1875" customFormat="1">
      <c r="A3" s="1876"/>
      <c r="B3" s="1979" t="str">
        <f>'MAY''24'!B3</f>
        <v>01.05.24</v>
      </c>
      <c r="C3" s="1979">
        <f>'MAY''24'!C3</f>
        <v>1</v>
      </c>
      <c r="D3" s="1979">
        <f>'MAY''24'!D3</f>
        <v>148</v>
      </c>
      <c r="E3" s="1801"/>
      <c r="F3" s="1638">
        <f>'MAY''24'!F3</f>
        <v>55</v>
      </c>
      <c r="G3" s="1979">
        <f>'MAY''24'!G3</f>
        <v>3307.08</v>
      </c>
      <c r="H3" s="1979">
        <f>'MAY''24'!H3</f>
        <v>259.52</v>
      </c>
      <c r="I3" s="1979">
        <f>'MAY''24'!I3</f>
        <v>0</v>
      </c>
      <c r="J3" s="1979"/>
      <c r="K3" s="1979"/>
      <c r="L3" s="1979">
        <f>'MAY''24'!L3</f>
        <v>1</v>
      </c>
      <c r="M3" s="1979">
        <f>'MAY''24'!M3</f>
        <v>55</v>
      </c>
      <c r="N3" s="1979"/>
      <c r="O3" s="1979"/>
      <c r="P3" s="1979"/>
      <c r="Q3" s="1979"/>
      <c r="R3" s="1979"/>
      <c r="S3" s="1979"/>
      <c r="T3" s="1979"/>
      <c r="U3" s="1979"/>
      <c r="V3" s="1979">
        <f>'MAY''24'!V3</f>
        <v>0</v>
      </c>
      <c r="W3" s="1876"/>
    </row>
    <row r="4" spans="1:23" s="1875" customFormat="1">
      <c r="A4" s="1876"/>
      <c r="B4" s="1979" t="str">
        <f>'MAY''24'!B4</f>
        <v>01.05.24</v>
      </c>
      <c r="C4" s="1979">
        <f>'MAY''24'!C4</f>
        <v>2</v>
      </c>
      <c r="D4" s="1979">
        <f>'MAY''24'!D4</f>
        <v>177</v>
      </c>
      <c r="E4" s="1801"/>
      <c r="F4" s="1638">
        <f>'MAY''24'!F4</f>
        <v>56</v>
      </c>
      <c r="G4" s="1979">
        <f>'MAY''24'!G4</f>
        <v>3370.26</v>
      </c>
      <c r="H4" s="1979">
        <f>'MAY''24'!H4</f>
        <v>265.52999999999997</v>
      </c>
      <c r="I4" s="1979">
        <f>'MAY''24'!I4</f>
        <v>1.39</v>
      </c>
      <c r="J4" s="1979"/>
      <c r="K4" s="1979"/>
      <c r="L4" s="1979">
        <f>'MAY''24'!L4</f>
        <v>1</v>
      </c>
      <c r="M4" s="1979">
        <f>'MAY''24'!M4</f>
        <v>55</v>
      </c>
      <c r="N4" s="1979"/>
      <c r="O4" s="1979"/>
      <c r="P4" s="1979"/>
      <c r="Q4" s="1979"/>
      <c r="R4" s="1979"/>
      <c r="S4" s="1979"/>
      <c r="T4" s="1979"/>
      <c r="U4" s="1979"/>
      <c r="V4" s="1979">
        <f>'MAY''24'!V4</f>
        <v>0</v>
      </c>
      <c r="W4" s="1876"/>
    </row>
    <row r="5" spans="1:23" s="1875" customFormat="1">
      <c r="A5" s="1876"/>
      <c r="B5" s="1979" t="str">
        <f>'MAY''24'!B5</f>
        <v>01.05.24</v>
      </c>
      <c r="C5" s="1979">
        <f>'MAY''24'!C5</f>
        <v>3</v>
      </c>
      <c r="D5" s="1979">
        <f>'MAY''24'!D5</f>
        <v>178</v>
      </c>
      <c r="E5" s="1801"/>
      <c r="F5" s="1638">
        <f>'MAY''24'!F5</f>
        <v>58</v>
      </c>
      <c r="G5" s="1979">
        <f>'MAY''24'!G5</f>
        <v>3465.06</v>
      </c>
      <c r="H5" s="1979">
        <f>'MAY''24'!H5</f>
        <v>293.74</v>
      </c>
      <c r="I5" s="1979">
        <f>'MAY''24'!I5</f>
        <v>0</v>
      </c>
      <c r="J5" s="1979"/>
      <c r="K5" s="1979"/>
      <c r="L5" s="1979">
        <f>'MAY''24'!L5</f>
        <v>2</v>
      </c>
      <c r="M5" s="1979">
        <f>'MAY''24'!M5</f>
        <v>0</v>
      </c>
      <c r="N5" s="1979"/>
      <c r="O5" s="1979"/>
      <c r="P5" s="1979"/>
      <c r="Q5" s="1979"/>
      <c r="R5" s="1979"/>
      <c r="S5" s="1979"/>
      <c r="T5" s="1979"/>
      <c r="U5" s="1979"/>
      <c r="V5" s="1979">
        <f>'MAY''24'!V5</f>
        <v>0</v>
      </c>
      <c r="W5" s="1876"/>
    </row>
    <row r="6" spans="1:23" s="1875" customFormat="1">
      <c r="A6" s="1876"/>
      <c r="B6" s="1979" t="str">
        <f>'MAY''24'!B6</f>
        <v>01.05.24</v>
      </c>
      <c r="C6" s="1979">
        <f>'MAY''24'!C6</f>
        <v>4</v>
      </c>
      <c r="D6" s="1979">
        <f>'MAY''24'!D6</f>
        <v>179</v>
      </c>
      <c r="E6" s="1801"/>
      <c r="F6" s="1638">
        <f>'MAY''24'!F6</f>
        <v>58</v>
      </c>
      <c r="G6" s="1979">
        <f>'MAY''24'!G6</f>
        <v>3544.67</v>
      </c>
      <c r="H6" s="1979">
        <f>'MAY''24'!H6</f>
        <v>213.13</v>
      </c>
      <c r="I6" s="1979">
        <f>'MAY''24'!I6</f>
        <v>1.8</v>
      </c>
      <c r="J6" s="1979"/>
      <c r="K6" s="1979"/>
      <c r="L6" s="1979">
        <f>'MAY''24'!L6</f>
        <v>2</v>
      </c>
      <c r="M6" s="1979">
        <f>'MAY''24'!M6</f>
        <v>10</v>
      </c>
      <c r="N6" s="1979"/>
      <c r="O6" s="1979"/>
      <c r="P6" s="1979"/>
      <c r="Q6" s="1979"/>
      <c r="R6" s="1979"/>
      <c r="S6" s="1979"/>
      <c r="T6" s="1979"/>
      <c r="U6" s="1979"/>
      <c r="V6" s="1979">
        <f>'MAY''24'!V6</f>
        <v>0</v>
      </c>
      <c r="W6" s="1876"/>
    </row>
    <row r="7" spans="1:23" s="1875" customFormat="1">
      <c r="A7" s="1876"/>
      <c r="B7" s="1979" t="str">
        <f>'MAY''24'!B7</f>
        <v>01.05.24</v>
      </c>
      <c r="C7" s="1979">
        <f>'MAY''24'!C7</f>
        <v>5</v>
      </c>
      <c r="D7" s="1979">
        <f>'MAY''24'!D7</f>
        <v>180</v>
      </c>
      <c r="E7" s="1801"/>
      <c r="F7" s="1638">
        <f>'MAY''24'!F7</f>
        <v>56</v>
      </c>
      <c r="G7" s="1979">
        <f>'MAY''24'!G7</f>
        <v>3463.28</v>
      </c>
      <c r="H7" s="1979">
        <f>'MAY''24'!H7</f>
        <v>165.71</v>
      </c>
      <c r="I7" s="1979">
        <f>'MAY''24'!I7</f>
        <v>0.19</v>
      </c>
      <c r="J7" s="1979"/>
      <c r="K7" s="1979"/>
      <c r="L7" s="1979">
        <f>'MAY''24'!L7</f>
        <v>2</v>
      </c>
      <c r="M7" s="1979">
        <f>'MAY''24'!M7</f>
        <v>30</v>
      </c>
      <c r="N7" s="1979"/>
      <c r="O7" s="1979"/>
      <c r="P7" s="1979"/>
      <c r="Q7" s="1979"/>
      <c r="R7" s="1979"/>
      <c r="S7" s="1979"/>
      <c r="T7" s="1979"/>
      <c r="U7" s="1979"/>
      <c r="V7" s="1979">
        <f>'MAY''24'!V7</f>
        <v>0</v>
      </c>
      <c r="W7" s="1876"/>
    </row>
    <row r="8" spans="1:23" s="1875" customFormat="1">
      <c r="A8" s="1876"/>
      <c r="B8" s="1979" t="str">
        <f>'MAY''24'!B8</f>
        <v>01.05.24</v>
      </c>
      <c r="C8" s="1979">
        <f>'MAY''24'!C8</f>
        <v>6</v>
      </c>
      <c r="D8" s="1979">
        <f>'MAY''24'!D8</f>
        <v>181</v>
      </c>
      <c r="E8" s="1801"/>
      <c r="F8" s="1638">
        <f>'MAY''24'!F8</f>
        <v>57</v>
      </c>
      <c r="G8" s="1979">
        <f>'MAY''24'!G8</f>
        <v>3530.65</v>
      </c>
      <c r="H8" s="1979">
        <f>'MAY''24'!H8</f>
        <v>169.75</v>
      </c>
      <c r="I8" s="1979">
        <f>'MAY''24'!I8</f>
        <v>3.6</v>
      </c>
      <c r="J8" s="1979"/>
      <c r="K8" s="1979"/>
      <c r="L8" s="1979">
        <f>'MAY''24'!L8</f>
        <v>2</v>
      </c>
      <c r="M8" s="1979">
        <f>'MAY''24'!M8</f>
        <v>10</v>
      </c>
      <c r="N8" s="1979"/>
      <c r="O8" s="1979"/>
      <c r="P8" s="1979"/>
      <c r="Q8" s="1979"/>
      <c r="R8" s="1979"/>
      <c r="S8" s="1979"/>
      <c r="T8" s="1979"/>
      <c r="U8" s="1979"/>
      <c r="V8" s="1979">
        <f>'MAY''24'!V8</f>
        <v>25189.5</v>
      </c>
      <c r="W8" s="1876"/>
    </row>
    <row r="9" spans="1:23" s="1875" customFormat="1">
      <c r="A9" s="1876"/>
      <c r="B9" s="1979" t="str">
        <f>'MAY''24'!B9</f>
        <v>01.05.24</v>
      </c>
      <c r="C9" s="1979">
        <f>'MAY''24'!C9</f>
        <v>7</v>
      </c>
      <c r="D9" s="1979">
        <f>'MAY''24'!D9</f>
        <v>182</v>
      </c>
      <c r="E9" s="1801"/>
      <c r="F9" s="1638">
        <f>'MAY''24'!F9</f>
        <v>57</v>
      </c>
      <c r="G9" s="1979">
        <f>'MAY''24'!G9</f>
        <v>3473.87</v>
      </c>
      <c r="H9" s="1979">
        <f>'MAY''24'!H9</f>
        <v>219.93</v>
      </c>
      <c r="I9" s="1979">
        <f>'MAY''24'!I9</f>
        <v>0</v>
      </c>
      <c r="J9" s="1979"/>
      <c r="K9" s="1979"/>
      <c r="L9" s="1979">
        <f>'MAY''24'!L9</f>
        <v>2</v>
      </c>
      <c r="M9" s="1979">
        <f>'MAY''24'!M9</f>
        <v>0</v>
      </c>
      <c r="N9" s="1979"/>
      <c r="O9" s="1979"/>
      <c r="P9" s="1979"/>
      <c r="Q9" s="1979"/>
      <c r="R9" s="1979"/>
      <c r="S9" s="1979"/>
      <c r="T9" s="1979"/>
      <c r="U9" s="1979"/>
      <c r="V9" s="1979">
        <f>'MAY''24'!V9</f>
        <v>0</v>
      </c>
      <c r="W9" s="1876"/>
    </row>
    <row r="10" spans="1:23" s="1875" customFormat="1">
      <c r="A10" s="1876"/>
      <c r="B10" s="1981" t="str">
        <f>'MAY''24'!B10</f>
        <v>01.05.24</v>
      </c>
      <c r="C10" s="1981">
        <f>'MAY''24'!C10</f>
        <v>8</v>
      </c>
      <c r="D10" s="1981">
        <f>'MAY''24'!D10</f>
        <v>183</v>
      </c>
      <c r="E10" s="1801"/>
      <c r="F10" s="1638">
        <f>'MAY''24'!F10</f>
        <v>59</v>
      </c>
      <c r="G10" s="1981">
        <f>'MAY''24'!G10</f>
        <v>3831.9</v>
      </c>
      <c r="H10" s="1981">
        <f>'MAY''24'!H10</f>
        <v>265</v>
      </c>
      <c r="I10" s="1981">
        <f>'MAY''24'!I10</f>
        <v>1.6</v>
      </c>
      <c r="J10" s="1981"/>
      <c r="K10" s="1981"/>
      <c r="L10" s="1981">
        <f>'MAY''24'!L10</f>
        <v>2</v>
      </c>
      <c r="M10" s="1981">
        <f>'MAY''24'!M10</f>
        <v>35</v>
      </c>
      <c r="N10" s="1981"/>
      <c r="O10" s="1981"/>
      <c r="P10" s="1981"/>
      <c r="Q10" s="1981"/>
      <c r="R10" s="1981"/>
      <c r="S10" s="1981"/>
      <c r="T10" s="1981"/>
      <c r="U10" s="1981"/>
      <c r="V10" s="1981">
        <f>'MAY''24'!V10</f>
        <v>0</v>
      </c>
      <c r="W10" s="1876"/>
    </row>
    <row r="11" spans="1:23" s="1875" customFormat="1">
      <c r="A11" s="1876"/>
      <c r="B11" s="1982" t="str">
        <f>'MAY''24'!B11</f>
        <v>02.05.24</v>
      </c>
      <c r="C11" s="1982">
        <f>'MAY''24'!C11</f>
        <v>9</v>
      </c>
      <c r="D11" s="1982">
        <f>'MAY''24'!D11</f>
        <v>184</v>
      </c>
      <c r="E11" s="1801"/>
      <c r="F11" s="1638">
        <f>'MAY''24'!F11</f>
        <v>59</v>
      </c>
      <c r="G11" s="1982">
        <f>'MAY''24'!G11</f>
        <v>3585.65</v>
      </c>
      <c r="H11" s="1982">
        <f>'MAY''24'!H11</f>
        <v>242.94</v>
      </c>
      <c r="I11" s="1982">
        <f>'MAY''24'!I11</f>
        <v>2.98</v>
      </c>
      <c r="J11" s="1982"/>
      <c r="K11" s="1982"/>
      <c r="L11" s="1982">
        <f>'MAY''24'!L11</f>
        <v>2</v>
      </c>
      <c r="M11" s="1982">
        <f>'MAY''24'!M11</f>
        <v>25</v>
      </c>
      <c r="N11" s="1982"/>
      <c r="O11" s="1982"/>
      <c r="P11" s="1982"/>
      <c r="Q11" s="1982"/>
      <c r="R11" s="1982"/>
      <c r="S11" s="1982"/>
      <c r="T11" s="1982"/>
      <c r="U11" s="1982"/>
      <c r="V11" s="1982">
        <f>'MAY''24'!V11</f>
        <v>25504.5</v>
      </c>
      <c r="W11" s="1876"/>
    </row>
    <row r="12" spans="1:23" s="1875" customFormat="1">
      <c r="A12" s="1876"/>
      <c r="B12" s="1982" t="str">
        <f>'MAY''24'!B12</f>
        <v>02.05.24</v>
      </c>
      <c r="C12" s="1982">
        <f>'MAY''24'!C12</f>
        <v>10</v>
      </c>
      <c r="D12" s="1982">
        <f>'MAY''24'!D12</f>
        <v>185</v>
      </c>
      <c r="E12" s="1801"/>
      <c r="F12" s="1638">
        <f>'MAY''24'!F12</f>
        <v>55</v>
      </c>
      <c r="G12" s="1982">
        <f>'MAY''24'!G12</f>
        <v>3321.48</v>
      </c>
      <c r="H12" s="1982">
        <f>'MAY''24'!H12</f>
        <v>245.12</v>
      </c>
      <c r="I12" s="1982">
        <f>'MAY''24'!I12</f>
        <v>0</v>
      </c>
      <c r="J12" s="1982"/>
      <c r="K12" s="1982"/>
      <c r="L12" s="1982">
        <f>'MAY''24'!L12</f>
        <v>2</v>
      </c>
      <c r="M12" s="1982">
        <f>'MAY''24'!M12</f>
        <v>30</v>
      </c>
      <c r="N12" s="1982"/>
      <c r="O12" s="1982"/>
      <c r="P12" s="1982"/>
      <c r="Q12" s="1982"/>
      <c r="R12" s="1982"/>
      <c r="S12" s="1982"/>
      <c r="T12" s="1982"/>
      <c r="U12" s="1982"/>
      <c r="V12" s="1982">
        <f>'MAY''24'!V12</f>
        <v>0</v>
      </c>
      <c r="W12" s="1876"/>
    </row>
    <row r="13" spans="1:23" s="1875" customFormat="1">
      <c r="A13" s="1876"/>
      <c r="B13" s="1982" t="str">
        <f>'MAY''24'!B13</f>
        <v>02.05.24</v>
      </c>
      <c r="C13" s="1982">
        <f>'MAY''24'!C13</f>
        <v>11</v>
      </c>
      <c r="D13" s="1982">
        <f>'MAY''24'!D13</f>
        <v>187</v>
      </c>
      <c r="E13" s="1801"/>
      <c r="F13" s="1638">
        <f>'MAY''24'!F13</f>
        <v>55</v>
      </c>
      <c r="G13" s="1982">
        <f>'MAY''24'!G13</f>
        <v>3373.47</v>
      </c>
      <c r="H13" s="1982">
        <f>'MAY''24'!H13</f>
        <v>195.93</v>
      </c>
      <c r="I13" s="1982">
        <f>'MAY''24'!I13</f>
        <v>0</v>
      </c>
      <c r="J13" s="1982"/>
      <c r="K13" s="1982"/>
      <c r="L13" s="1982">
        <f>'MAY''24'!L13</f>
        <v>2</v>
      </c>
      <c r="M13" s="1982">
        <f>'MAY''24'!M13</f>
        <v>15</v>
      </c>
      <c r="N13" s="1982"/>
      <c r="O13" s="1982"/>
      <c r="P13" s="1982"/>
      <c r="Q13" s="1982"/>
      <c r="R13" s="1982"/>
      <c r="S13" s="1982"/>
      <c r="T13" s="1982"/>
      <c r="U13" s="1982"/>
      <c r="V13" s="1982">
        <f>'MAY''24'!V13</f>
        <v>0</v>
      </c>
      <c r="W13" s="1876"/>
    </row>
    <row r="14" spans="1:23" s="1875" customFormat="1">
      <c r="A14" s="1876"/>
      <c r="B14" s="1982" t="str">
        <f>'MAY''24'!B14</f>
        <v>02.05.24</v>
      </c>
      <c r="C14" s="1982">
        <f>'MAY''24'!C14</f>
        <v>12</v>
      </c>
      <c r="D14" s="1982">
        <f>'MAY''24'!D14</f>
        <v>188</v>
      </c>
      <c r="E14" s="1801"/>
      <c r="F14" s="1638">
        <f>'MAY''24'!F14</f>
        <v>59</v>
      </c>
      <c r="G14" s="1982">
        <f>'MAY''24'!G14</f>
        <v>3655.25</v>
      </c>
      <c r="H14" s="1982">
        <f>'MAY''24'!H14</f>
        <v>169.74</v>
      </c>
      <c r="I14" s="1982">
        <f>'MAY''24'!I14</f>
        <v>1.19</v>
      </c>
      <c r="J14" s="1982"/>
      <c r="K14" s="1982"/>
      <c r="L14" s="1982">
        <f>'MAY''24'!L14</f>
        <v>1</v>
      </c>
      <c r="M14" s="1982">
        <f>'MAY''24'!M14</f>
        <v>45</v>
      </c>
      <c r="N14" s="1982"/>
      <c r="O14" s="1982"/>
      <c r="P14" s="1982"/>
      <c r="Q14" s="1982"/>
      <c r="R14" s="1982"/>
      <c r="S14" s="1982"/>
      <c r="T14" s="1982"/>
      <c r="U14" s="1982"/>
      <c r="V14" s="1982">
        <f>'MAY''24'!V14</f>
        <v>0</v>
      </c>
      <c r="W14" s="1876"/>
    </row>
    <row r="15" spans="1:23" s="1875" customFormat="1">
      <c r="A15" s="1876"/>
      <c r="B15" s="1982" t="str">
        <f>'MAY''24'!B15</f>
        <v>02.05.24</v>
      </c>
      <c r="C15" s="1982">
        <f>'MAY''24'!C15</f>
        <v>13</v>
      </c>
      <c r="D15" s="1982">
        <f>'MAY''24'!D15</f>
        <v>189</v>
      </c>
      <c r="E15" s="1801"/>
      <c r="F15" s="1638">
        <f>'MAY''24'!F15</f>
        <v>47</v>
      </c>
      <c r="G15" s="1982">
        <f>'MAY''24'!G15</f>
        <v>3116.15</v>
      </c>
      <c r="H15" s="1982">
        <f>'MAY''24'!H15</f>
        <v>101.05</v>
      </c>
      <c r="I15" s="1982">
        <f>'MAY''24'!I15</f>
        <v>19.2</v>
      </c>
      <c r="J15" s="1982"/>
      <c r="K15" s="1982"/>
      <c r="L15" s="1982">
        <f>'MAY''24'!L15</f>
        <v>2</v>
      </c>
      <c r="M15" s="1982">
        <f>'MAY''24'!M15</f>
        <v>25</v>
      </c>
      <c r="N15" s="1982"/>
      <c r="O15" s="1982"/>
      <c r="P15" s="1982"/>
      <c r="Q15" s="1982"/>
      <c r="R15" s="1982"/>
      <c r="S15" s="1982"/>
      <c r="T15" s="1982"/>
      <c r="U15" s="1982"/>
      <c r="V15" s="1982">
        <f>'MAY''24'!V15</f>
        <v>46914</v>
      </c>
      <c r="W15" s="1876"/>
    </row>
    <row r="16" spans="1:23" s="1875" customFormat="1">
      <c r="A16" s="1876"/>
      <c r="B16" s="1982" t="str">
        <f>'MAY''24'!B16</f>
        <v>02.05.24</v>
      </c>
      <c r="C16" s="1982">
        <f>'MAY''24'!C16</f>
        <v>14</v>
      </c>
      <c r="D16" s="1982">
        <f>'MAY''24'!D16</f>
        <v>190</v>
      </c>
      <c r="E16" s="1801"/>
      <c r="F16" s="1638">
        <f>'MAY''24'!F16</f>
        <v>57</v>
      </c>
      <c r="G16" s="1982">
        <f>'MAY''24'!G16</f>
        <v>3513.04</v>
      </c>
      <c r="H16" s="1982">
        <f>'MAY''24'!H16</f>
        <v>193.1</v>
      </c>
      <c r="I16" s="1982">
        <f>'MAY''24'!I16</f>
        <v>6.74</v>
      </c>
      <c r="J16" s="1982"/>
      <c r="K16" s="1982"/>
      <c r="L16" s="1982">
        <f>'MAY''24'!L16</f>
        <v>2</v>
      </c>
      <c r="M16" s="1982">
        <f>'MAY''24'!M16</f>
        <v>0</v>
      </c>
      <c r="N16" s="1982"/>
      <c r="O16" s="1982"/>
      <c r="P16" s="1982"/>
      <c r="Q16" s="1982"/>
      <c r="R16" s="1982"/>
      <c r="S16" s="1982"/>
      <c r="T16" s="1982"/>
      <c r="U16" s="1982"/>
      <c r="V16" s="1982">
        <f>'MAY''24'!V16</f>
        <v>0</v>
      </c>
      <c r="W16" s="1876"/>
    </row>
    <row r="17" spans="1:23" s="1875" customFormat="1">
      <c r="A17" s="1876"/>
      <c r="B17" s="1982" t="str">
        <f>'MAY''24'!B17</f>
        <v>02.05.24</v>
      </c>
      <c r="C17" s="1982">
        <f>'MAY''24'!C17</f>
        <v>15</v>
      </c>
      <c r="D17" s="1982">
        <f>'MAY''24'!D17</f>
        <v>191</v>
      </c>
      <c r="E17" s="1801"/>
      <c r="F17" s="1638">
        <f>'MAY''24'!F17</f>
        <v>55</v>
      </c>
      <c r="G17" s="1982">
        <f>'MAY''24'!G17</f>
        <v>3390.09</v>
      </c>
      <c r="H17" s="1982">
        <f>'MAY''24'!H17</f>
        <v>181.85</v>
      </c>
      <c r="I17" s="1982">
        <f>'MAY''24'!I17</f>
        <v>11.14</v>
      </c>
      <c r="J17" s="1982"/>
      <c r="K17" s="1982"/>
      <c r="L17" s="1982">
        <f>'MAY''24'!L17</f>
        <v>2</v>
      </c>
      <c r="M17" s="1982">
        <f>'MAY''24'!M17</f>
        <v>15</v>
      </c>
      <c r="N17" s="1982"/>
      <c r="O17" s="1982"/>
      <c r="P17" s="1982"/>
      <c r="Q17" s="1982"/>
      <c r="R17" s="1982"/>
      <c r="S17" s="1982"/>
      <c r="T17" s="1982"/>
      <c r="U17" s="1982"/>
      <c r="V17" s="1982">
        <f>'MAY''24'!V17</f>
        <v>24874.5</v>
      </c>
      <c r="W17" s="1876"/>
    </row>
    <row r="18" spans="1:23" s="1875" customFormat="1">
      <c r="A18" s="1876"/>
      <c r="B18" s="1983" t="str">
        <f>'MAY''24'!B18</f>
        <v>02.05.24</v>
      </c>
      <c r="C18" s="1983">
        <f>'MAY''24'!C18</f>
        <v>16</v>
      </c>
      <c r="D18" s="1983">
        <f>'MAY''24'!D18</f>
        <v>192</v>
      </c>
      <c r="E18" s="1801"/>
      <c r="F18" s="1638">
        <f>'MAY''24'!F18</f>
        <v>56</v>
      </c>
      <c r="G18" s="1983">
        <f>'MAY''24'!G18</f>
        <v>3418.26</v>
      </c>
      <c r="H18" s="1983">
        <f>'MAY''24'!H18</f>
        <v>216.33</v>
      </c>
      <c r="I18" s="1983">
        <f>'MAY''24'!I18</f>
        <v>0.19</v>
      </c>
      <c r="J18" s="1983"/>
      <c r="K18" s="1983"/>
      <c r="L18" s="1983">
        <f>'MAY''24'!L18</f>
        <v>1</v>
      </c>
      <c r="M18" s="1983">
        <f>'MAY''24'!M18</f>
        <v>25</v>
      </c>
      <c r="N18" s="1983"/>
      <c r="O18" s="1983"/>
      <c r="P18" s="1983"/>
      <c r="Q18" s="1983"/>
      <c r="R18" s="1983"/>
      <c r="S18" s="1983"/>
      <c r="T18" s="1983"/>
      <c r="U18" s="1983"/>
      <c r="V18" s="1983">
        <f>'MAY''24'!V18</f>
        <v>0</v>
      </c>
      <c r="W18" s="1876"/>
    </row>
    <row r="19" spans="1:23" s="1875" customFormat="1">
      <c r="A19" s="1876"/>
      <c r="B19" s="1984" t="str">
        <f>'MAY''24'!B19</f>
        <v>03.05.24</v>
      </c>
      <c r="C19" s="1984">
        <f>'MAY''24'!C19</f>
        <v>17</v>
      </c>
      <c r="D19" s="1984">
        <f>'MAY''24'!D19</f>
        <v>193</v>
      </c>
      <c r="E19" s="1801"/>
      <c r="F19" s="1638">
        <f>'MAY''24'!F19</f>
        <v>59</v>
      </c>
      <c r="G19" s="1984">
        <f>'MAY''24'!G19</f>
        <v>3460.85</v>
      </c>
      <c r="H19" s="1984">
        <f>'MAY''24'!H19</f>
        <v>363.14</v>
      </c>
      <c r="I19" s="1984">
        <f>'MAY''24'!I19</f>
        <v>0.19</v>
      </c>
      <c r="J19" s="1984"/>
      <c r="K19" s="1984"/>
      <c r="L19" s="1984">
        <f>'MAY''24'!L19</f>
        <v>1</v>
      </c>
      <c r="M19" s="1984">
        <f>'MAY''24'!M19</f>
        <v>55</v>
      </c>
      <c r="N19" s="1984"/>
      <c r="O19" s="1984"/>
      <c r="P19" s="1984"/>
      <c r="Q19" s="1984"/>
      <c r="R19" s="1984"/>
      <c r="S19" s="1984"/>
      <c r="T19" s="1984"/>
      <c r="U19" s="1984"/>
      <c r="V19" s="1984">
        <f>'MAY''24'!V19</f>
        <v>0</v>
      </c>
      <c r="W19" s="1876"/>
    </row>
    <row r="20" spans="1:23" s="1875" customFormat="1">
      <c r="A20" s="1876"/>
      <c r="B20" s="1984" t="str">
        <f>'MAY''24'!B20</f>
        <v>03.05.24</v>
      </c>
      <c r="C20" s="1984">
        <f>'MAY''24'!C20</f>
        <v>18</v>
      </c>
      <c r="D20" s="1984">
        <f>'MAY''24'!D20</f>
        <v>194</v>
      </c>
      <c r="E20" s="1801"/>
      <c r="F20" s="1638">
        <f>'MAY''24'!F20</f>
        <v>56</v>
      </c>
      <c r="G20" s="1984">
        <f>'MAY''24'!G20</f>
        <v>3421.68</v>
      </c>
      <c r="H20" s="1984">
        <f>'MAY''24'!H20</f>
        <v>212.11</v>
      </c>
      <c r="I20" s="1984">
        <f>'MAY''24'!I20</f>
        <v>3.18</v>
      </c>
      <c r="J20" s="1984"/>
      <c r="K20" s="1984"/>
      <c r="L20" s="1984">
        <f>'MAY''24'!L20</f>
        <v>2</v>
      </c>
      <c r="M20" s="1984">
        <f>'MAY''24'!M20</f>
        <v>35</v>
      </c>
      <c r="N20" s="1984"/>
      <c r="O20" s="1984"/>
      <c r="P20" s="1984"/>
      <c r="Q20" s="1984"/>
      <c r="R20" s="1984"/>
      <c r="S20" s="1984"/>
      <c r="T20" s="1984"/>
      <c r="U20" s="1984"/>
      <c r="V20" s="1984">
        <f>'MAY''24'!V20</f>
        <v>25032</v>
      </c>
      <c r="W20" s="1876"/>
    </row>
    <row r="21" spans="1:23" s="1875" customFormat="1">
      <c r="A21" s="1876"/>
      <c r="B21" s="1984" t="str">
        <f>'MAY''24'!B21</f>
        <v>03.05.24</v>
      </c>
      <c r="C21" s="1984">
        <f>'MAY''24'!C21</f>
        <v>19</v>
      </c>
      <c r="D21" s="1984">
        <f>'MAY''24'!D21</f>
        <v>196</v>
      </c>
      <c r="E21" s="1801"/>
      <c r="F21" s="1638">
        <f>'MAY''24'!F21</f>
        <v>59</v>
      </c>
      <c r="G21" s="1984">
        <f>'MAY''24'!G21</f>
        <v>3627.07</v>
      </c>
      <c r="H21" s="1984">
        <f>'MAY''24'!H21</f>
        <v>202.68</v>
      </c>
      <c r="I21" s="1984">
        <f>'MAY''24'!I21</f>
        <v>12.93</v>
      </c>
      <c r="J21" s="1984"/>
      <c r="K21" s="1984"/>
      <c r="L21" s="1984">
        <f>'MAY''24'!L21</f>
        <v>1</v>
      </c>
      <c r="M21" s="1984">
        <f>'MAY''24'!M21</f>
        <v>55</v>
      </c>
      <c r="N21" s="1984"/>
      <c r="O21" s="1984"/>
      <c r="P21" s="1984"/>
      <c r="Q21" s="1984"/>
      <c r="R21" s="1984"/>
      <c r="S21" s="1984"/>
      <c r="T21" s="1984"/>
      <c r="U21" s="1984"/>
      <c r="V21" s="1984">
        <f>'MAY''24'!V21</f>
        <v>25504.5</v>
      </c>
      <c r="W21" s="1876"/>
    </row>
    <row r="22" spans="1:23" s="1875" customFormat="1">
      <c r="A22" s="1876"/>
      <c r="B22" s="1984" t="str">
        <f>'MAY''24'!B22</f>
        <v>03.05.24</v>
      </c>
      <c r="C22" s="1984">
        <f>'MAY''24'!C22</f>
        <v>20</v>
      </c>
      <c r="D22" s="1984">
        <f>'MAY''24'!D22</f>
        <v>197</v>
      </c>
      <c r="E22" s="1801"/>
      <c r="F22" s="1638">
        <f>'MAY''24'!F22</f>
        <v>57</v>
      </c>
      <c r="G22" s="1984">
        <f>'MAY''24'!G22</f>
        <v>3418.85</v>
      </c>
      <c r="H22" s="1984">
        <f>'MAY''24'!H22</f>
        <v>280.55</v>
      </c>
      <c r="I22" s="1984">
        <f>'MAY''24'!I22</f>
        <v>0</v>
      </c>
      <c r="J22" s="1984"/>
      <c r="K22" s="1984"/>
      <c r="L22" s="1984">
        <f>'MAY''24'!L22</f>
        <v>2</v>
      </c>
      <c r="M22" s="1984">
        <f>'MAY''24'!M22</f>
        <v>5</v>
      </c>
      <c r="N22" s="1984"/>
      <c r="O22" s="1984"/>
      <c r="P22" s="1984"/>
      <c r="Q22" s="1984"/>
      <c r="R22" s="1984"/>
      <c r="S22" s="1984"/>
      <c r="T22" s="1984"/>
      <c r="U22" s="1984"/>
      <c r="V22" s="1984">
        <f>'MAY''24'!V22</f>
        <v>0</v>
      </c>
      <c r="W22" s="1876"/>
    </row>
    <row r="23" spans="1:23" s="1875" customFormat="1">
      <c r="A23" s="1876"/>
      <c r="B23" s="1984" t="str">
        <f>'MAY''24'!B23</f>
        <v>03.05.24</v>
      </c>
      <c r="C23" s="1984">
        <f>'MAY''24'!C23</f>
        <v>21</v>
      </c>
      <c r="D23" s="1984">
        <f>'MAY''24'!D23</f>
        <v>198</v>
      </c>
      <c r="E23" s="1801"/>
      <c r="F23" s="1638">
        <f>'MAY''24'!F23</f>
        <v>54</v>
      </c>
      <c r="G23" s="1984">
        <f>'MAY''24'!G23</f>
        <v>3168.49</v>
      </c>
      <c r="H23" s="1984">
        <f>'MAY''24'!H23</f>
        <v>336.16</v>
      </c>
      <c r="I23" s="1984">
        <f>'MAY''24'!I23</f>
        <v>0</v>
      </c>
      <c r="J23" s="1984"/>
      <c r="K23" s="1984"/>
      <c r="L23" s="1984">
        <f>'MAY''24'!L23</f>
        <v>2</v>
      </c>
      <c r="M23" s="1984">
        <f>'MAY''24'!M23</f>
        <v>5</v>
      </c>
      <c r="N23" s="1984"/>
      <c r="O23" s="1984"/>
      <c r="P23" s="1984"/>
      <c r="Q23" s="1984"/>
      <c r="R23" s="1984"/>
      <c r="S23" s="1984"/>
      <c r="T23" s="1984"/>
      <c r="U23" s="1984"/>
      <c r="V23" s="1984">
        <f>'MAY''24'!V23</f>
        <v>0</v>
      </c>
      <c r="W23" s="1876"/>
    </row>
    <row r="24" spans="1:23" s="1875" customFormat="1">
      <c r="A24" s="1876"/>
      <c r="B24" s="1986" t="str">
        <f>'MAY''24'!B24</f>
        <v>03.05.24</v>
      </c>
      <c r="C24" s="1986">
        <f>'MAY''24'!C24</f>
        <v>22</v>
      </c>
      <c r="D24" s="1986">
        <f>'MAY''24'!D24</f>
        <v>199</v>
      </c>
      <c r="E24" s="1801"/>
      <c r="F24" s="1638">
        <f>'MAY''24'!F24</f>
        <v>57</v>
      </c>
      <c r="G24" s="1986">
        <f>'MAY''24'!G24</f>
        <v>3431.08</v>
      </c>
      <c r="H24" s="1986">
        <f>'MAY''24'!H24</f>
        <v>259.92</v>
      </c>
      <c r="I24" s="1986">
        <f>'MAY''24'!I24</f>
        <v>0</v>
      </c>
      <c r="J24" s="1986"/>
      <c r="K24" s="1986"/>
      <c r="L24" s="1986">
        <f>'MAY''24'!L24</f>
        <v>2</v>
      </c>
      <c r="M24" s="1986">
        <f>'MAY''24'!M24</f>
        <v>20</v>
      </c>
      <c r="N24" s="1986"/>
      <c r="O24" s="1986"/>
      <c r="P24" s="1986"/>
      <c r="Q24" s="1986"/>
      <c r="R24" s="1986"/>
      <c r="S24" s="1986"/>
      <c r="T24" s="1986"/>
      <c r="U24" s="1986"/>
      <c r="V24" s="1986">
        <f>'MAY''24'!V24</f>
        <v>0</v>
      </c>
      <c r="W24" s="1876"/>
    </row>
    <row r="25" spans="1:23" s="1875" customFormat="1">
      <c r="A25" s="1876"/>
      <c r="B25" s="1987" t="str">
        <f>'MAY''24'!B25</f>
        <v>03.05.24</v>
      </c>
      <c r="C25" s="1987">
        <f>'MAY''24'!C25</f>
        <v>23</v>
      </c>
      <c r="D25" s="1987">
        <f>'MAY''24'!D25</f>
        <v>200</v>
      </c>
      <c r="E25" s="1801"/>
      <c r="F25" s="1638">
        <f>'MAY''24'!F25</f>
        <v>57</v>
      </c>
      <c r="G25" s="1987">
        <f>'MAY''24'!G25</f>
        <v>3737.7</v>
      </c>
      <c r="H25" s="1987">
        <f>'MAY''24'!H25</f>
        <v>227</v>
      </c>
      <c r="I25" s="1987">
        <f>'MAY''24'!I25</f>
        <v>5.8</v>
      </c>
      <c r="J25" s="1987"/>
      <c r="K25" s="1987"/>
      <c r="L25" s="1987">
        <f>'MAY''24'!L25</f>
        <v>1</v>
      </c>
      <c r="M25" s="1987">
        <f>'MAY''24'!M25</f>
        <v>20</v>
      </c>
      <c r="N25" s="1987"/>
      <c r="O25" s="1987"/>
      <c r="P25" s="1987"/>
      <c r="Q25" s="1987"/>
      <c r="R25" s="1987"/>
      <c r="S25" s="1987"/>
      <c r="T25" s="1987"/>
      <c r="U25" s="1987"/>
      <c r="V25" s="1987">
        <f>'MAY''24'!V25</f>
        <v>25189.5</v>
      </c>
      <c r="W25" s="1876"/>
    </row>
    <row r="26" spans="1:23" s="1875" customFormat="1">
      <c r="A26" s="1876"/>
      <c r="B26" s="1988" t="str">
        <f>'MAY''24'!B26</f>
        <v>04.05.24</v>
      </c>
      <c r="C26" s="1988">
        <f>'MAY''24'!C26</f>
        <v>24</v>
      </c>
      <c r="D26" s="1988">
        <f>'MAY''24'!D26</f>
        <v>201</v>
      </c>
      <c r="E26" s="1801"/>
      <c r="F26" s="1638">
        <f>'MAY''24'!F26</f>
        <v>59</v>
      </c>
      <c r="G26" s="1988">
        <f>'MAY''24'!G26</f>
        <v>3529.05</v>
      </c>
      <c r="H26" s="1988">
        <f>'MAY''24'!H26</f>
        <v>297.14999999999998</v>
      </c>
      <c r="I26" s="1988">
        <f>'MAY''24'!I26</f>
        <v>2.4</v>
      </c>
      <c r="J26" s="1988"/>
      <c r="K26" s="1988"/>
      <c r="L26" s="1988">
        <f>'MAY''24'!L26</f>
        <v>2</v>
      </c>
      <c r="M26" s="1988">
        <f>'MAY''24'!M26</f>
        <v>30</v>
      </c>
      <c r="N26" s="1988"/>
      <c r="O26" s="1988"/>
      <c r="P26" s="1988"/>
      <c r="Q26" s="1988"/>
      <c r="R26" s="1988"/>
      <c r="S26" s="1988"/>
      <c r="T26" s="1988"/>
      <c r="U26" s="1988"/>
      <c r="V26" s="1988">
        <f>'MAY''24'!V26</f>
        <v>0</v>
      </c>
      <c r="W26" s="1876"/>
    </row>
    <row r="27" spans="1:23" s="1875" customFormat="1">
      <c r="A27" s="1876"/>
      <c r="B27" s="1988" t="str">
        <f>'MAY''24'!B27</f>
        <v>04.05.24</v>
      </c>
      <c r="C27" s="1988">
        <f>'MAY''24'!C27</f>
        <v>25</v>
      </c>
      <c r="D27" s="1988">
        <f>'MAY''24'!D27</f>
        <v>202</v>
      </c>
      <c r="E27" s="1801"/>
      <c r="F27" s="1638">
        <f>'MAY''24'!F27</f>
        <v>58</v>
      </c>
      <c r="G27" s="1988">
        <f>'MAY''24'!G27</f>
        <v>3508.48</v>
      </c>
      <c r="H27" s="1988">
        <f>'MAY''24'!H27</f>
        <v>249.31</v>
      </c>
      <c r="I27" s="1988">
        <f>'MAY''24'!I27</f>
        <v>1.79</v>
      </c>
      <c r="J27" s="1988"/>
      <c r="K27" s="1988"/>
      <c r="L27" s="1988">
        <f>'MAY''24'!L27</f>
        <v>2</v>
      </c>
      <c r="M27" s="1988">
        <f>'MAY''24'!M27</f>
        <v>15</v>
      </c>
      <c r="N27" s="1988"/>
      <c r="O27" s="1988"/>
      <c r="P27" s="1988"/>
      <c r="Q27" s="1988"/>
      <c r="R27" s="1988"/>
      <c r="S27" s="1988"/>
      <c r="T27" s="1988"/>
      <c r="U27" s="1988"/>
      <c r="V27" s="1988">
        <f>'MAY''24'!V27</f>
        <v>25347</v>
      </c>
      <c r="W27" s="1876"/>
    </row>
    <row r="28" spans="1:23" s="1875" customFormat="1">
      <c r="A28" s="1876"/>
      <c r="B28" s="1988" t="str">
        <f>'MAY''24'!B28</f>
        <v>04.05.24</v>
      </c>
      <c r="C28" s="1988">
        <f>'MAY''24'!C28</f>
        <v>26</v>
      </c>
      <c r="D28" s="1988">
        <f>'MAY''24'!D28</f>
        <v>203</v>
      </c>
      <c r="E28" s="1801"/>
      <c r="F28" s="1638">
        <f>'MAY''24'!F28</f>
        <v>59</v>
      </c>
      <c r="G28" s="1988">
        <f>'MAY''24'!G28</f>
        <v>3527.44</v>
      </c>
      <c r="H28" s="1988">
        <f>'MAY''24'!H28</f>
        <v>299.16000000000003</v>
      </c>
      <c r="I28" s="1988">
        <f>'MAY''24'!I28</f>
        <v>0</v>
      </c>
      <c r="J28" s="1988"/>
      <c r="K28" s="1988"/>
      <c r="L28" s="1988">
        <f>'MAY''24'!L28</f>
        <v>1</v>
      </c>
      <c r="M28" s="1988">
        <f>'MAY''24'!M28</f>
        <v>50</v>
      </c>
      <c r="N28" s="1988"/>
      <c r="O28" s="1988"/>
      <c r="P28" s="1988"/>
      <c r="Q28" s="1988"/>
      <c r="R28" s="1988"/>
      <c r="S28" s="1988"/>
      <c r="T28" s="1988"/>
      <c r="U28" s="1988"/>
      <c r="V28" s="1988">
        <f>'MAY''24'!V28</f>
        <v>0</v>
      </c>
      <c r="W28" s="1876"/>
    </row>
    <row r="29" spans="1:23" s="1875" customFormat="1">
      <c r="A29" s="1876"/>
      <c r="B29" s="1988" t="str">
        <f>'MAY''24'!B29</f>
        <v>04.05.24</v>
      </c>
      <c r="C29" s="1988">
        <f>'MAY''24'!C29</f>
        <v>27</v>
      </c>
      <c r="D29" s="1988">
        <f>'MAY''24'!D29</f>
        <v>204</v>
      </c>
      <c r="E29" s="1801"/>
      <c r="F29" s="1638">
        <f>'MAY''24'!F29</f>
        <v>56</v>
      </c>
      <c r="G29" s="1988">
        <f>'MAY''24'!G29</f>
        <v>3376.46</v>
      </c>
      <c r="H29" s="1988">
        <f>'MAY''24'!H29</f>
        <v>261.14</v>
      </c>
      <c r="I29" s="1988">
        <f>'MAY''24'!I29</f>
        <v>3.2</v>
      </c>
      <c r="J29" s="1988"/>
      <c r="K29" s="1988"/>
      <c r="L29" s="1988">
        <f>'MAY''24'!L29</f>
        <v>1</v>
      </c>
      <c r="M29" s="1988">
        <f>'MAY''24'!M29</f>
        <v>50</v>
      </c>
      <c r="N29" s="1988"/>
      <c r="O29" s="1988"/>
      <c r="P29" s="1988"/>
      <c r="Q29" s="1988"/>
      <c r="R29" s="1988"/>
      <c r="S29" s="1988"/>
      <c r="T29" s="1988"/>
      <c r="U29" s="1988"/>
      <c r="V29" s="1988">
        <f>'MAY''24'!V29</f>
        <v>0</v>
      </c>
      <c r="W29" s="1876"/>
    </row>
    <row r="30" spans="1:23" s="1875" customFormat="1">
      <c r="A30" s="1876"/>
      <c r="B30" s="1988" t="str">
        <f>'MAY''24'!B30</f>
        <v>04.05.24</v>
      </c>
      <c r="C30" s="1988">
        <f>'MAY''24'!C30</f>
        <v>28</v>
      </c>
      <c r="D30" s="1988">
        <f>'MAY''24'!D30</f>
        <v>205</v>
      </c>
      <c r="E30" s="1801"/>
      <c r="F30" s="1638">
        <f>'MAY''24'!F30</f>
        <v>57</v>
      </c>
      <c r="G30" s="1988">
        <f>'MAY''24'!G30</f>
        <v>3398.65</v>
      </c>
      <c r="H30" s="1988">
        <f>'MAY''24'!H30</f>
        <v>300.94</v>
      </c>
      <c r="I30" s="1988">
        <f>'MAY''24'!I30</f>
        <v>0.19</v>
      </c>
      <c r="J30" s="1988"/>
      <c r="K30" s="1988"/>
      <c r="L30" s="1988">
        <f>'MAY''24'!L30</f>
        <v>2</v>
      </c>
      <c r="M30" s="1988">
        <f>'MAY''24'!M30</f>
        <v>10</v>
      </c>
      <c r="N30" s="1988"/>
      <c r="O30" s="1988"/>
      <c r="P30" s="1988"/>
      <c r="Q30" s="1988"/>
      <c r="R30" s="1988"/>
      <c r="S30" s="1988"/>
      <c r="T30" s="1988"/>
      <c r="U30" s="1988"/>
      <c r="V30" s="1988">
        <f>'MAY''24'!V30</f>
        <v>0</v>
      </c>
      <c r="W30" s="1876"/>
    </row>
    <row r="31" spans="1:23" s="1875" customFormat="1">
      <c r="A31" s="1876"/>
      <c r="B31" s="1988" t="str">
        <f>'MAY''24'!B31</f>
        <v>04.05.24</v>
      </c>
      <c r="C31" s="1988">
        <f>'MAY''24'!C31</f>
        <v>29</v>
      </c>
      <c r="D31" s="1988">
        <f>'MAY''24'!D31</f>
        <v>195</v>
      </c>
      <c r="E31" s="1801"/>
      <c r="F31" s="1638">
        <f>'MAY''24'!F31</f>
        <v>57</v>
      </c>
      <c r="G31" s="1988">
        <f>'MAY''24'!G31</f>
        <v>3388.28</v>
      </c>
      <c r="H31" s="1988">
        <f>'MAY''24'!H31</f>
        <v>302.72000000000003</v>
      </c>
      <c r="I31" s="1988">
        <f>'MAY''24'!I31</f>
        <v>0</v>
      </c>
      <c r="J31" s="1988"/>
      <c r="K31" s="1988"/>
      <c r="L31" s="1988">
        <f>'MAY''24'!L31</f>
        <v>2</v>
      </c>
      <c r="M31" s="1988">
        <f>'MAY''24'!M31</f>
        <v>10</v>
      </c>
      <c r="N31" s="1988"/>
      <c r="O31" s="1988"/>
      <c r="P31" s="1988"/>
      <c r="Q31" s="1988"/>
      <c r="R31" s="1988"/>
      <c r="S31" s="1988"/>
      <c r="T31" s="1988"/>
      <c r="U31" s="1988"/>
      <c r="V31" s="1988">
        <f>'MAY''24'!V31</f>
        <v>0</v>
      </c>
      <c r="W31" s="1876"/>
    </row>
    <row r="32" spans="1:23" s="1875" customFormat="1">
      <c r="A32" s="1876"/>
      <c r="B32" s="1990" t="str">
        <f>'MAY''24'!B32</f>
        <v>05.05.24</v>
      </c>
      <c r="C32" s="1990">
        <f>'MAY''24'!C32</f>
        <v>30</v>
      </c>
      <c r="D32" s="1990">
        <f>'MAY''24'!D32</f>
        <v>206</v>
      </c>
      <c r="E32" s="1801"/>
      <c r="F32" s="1638">
        <f>'MAY''24'!F32</f>
        <v>58</v>
      </c>
      <c r="G32" s="1990">
        <f>'MAY''24'!G32</f>
        <v>3474.67</v>
      </c>
      <c r="H32" s="1990">
        <f>'MAY''24'!H32</f>
        <v>290.12</v>
      </c>
      <c r="I32" s="1990">
        <f>'MAY''24'!I32</f>
        <v>4.97</v>
      </c>
      <c r="J32" s="1990"/>
      <c r="K32" s="1990"/>
      <c r="L32" s="1990">
        <f>'MAY''24'!L32</f>
        <v>2</v>
      </c>
      <c r="M32" s="1990">
        <f>'MAY''24'!M32</f>
        <v>50</v>
      </c>
      <c r="N32" s="1990"/>
      <c r="O32" s="1990"/>
      <c r="P32" s="1990"/>
      <c r="Q32" s="1990"/>
      <c r="R32" s="1990"/>
      <c r="S32" s="1990"/>
      <c r="T32" s="1990"/>
      <c r="U32" s="1990"/>
      <c r="V32" s="1990">
        <f>'MAY''24'!V32</f>
        <v>25347</v>
      </c>
      <c r="W32" s="1876"/>
    </row>
    <row r="33" spans="1:23" s="1875" customFormat="1">
      <c r="A33" s="1876"/>
      <c r="B33" s="1990" t="str">
        <f>'MAY''24'!B33</f>
        <v>05.05.24</v>
      </c>
      <c r="C33" s="1990">
        <f>'MAY''24'!C33</f>
        <v>31</v>
      </c>
      <c r="D33" s="1990">
        <f>'MAY''24'!D33</f>
        <v>207</v>
      </c>
      <c r="E33" s="1801"/>
      <c r="F33" s="1638">
        <f>'MAY''24'!F33</f>
        <v>59</v>
      </c>
      <c r="G33" s="1990">
        <f>'MAY''24'!G33</f>
        <v>3608.86</v>
      </c>
      <c r="H33" s="1990">
        <f>'MAY''24'!H33</f>
        <v>219.7</v>
      </c>
      <c r="I33" s="1990">
        <f>'MAY''24'!I33</f>
        <v>7.75</v>
      </c>
      <c r="J33" s="1990"/>
      <c r="K33" s="1990"/>
      <c r="L33" s="1990">
        <f>'MAY''24'!L33</f>
        <v>1</v>
      </c>
      <c r="M33" s="1990">
        <f>'MAY''24'!M33</f>
        <v>50</v>
      </c>
      <c r="N33" s="1990"/>
      <c r="O33" s="1990"/>
      <c r="P33" s="1990"/>
      <c r="Q33" s="1990"/>
      <c r="R33" s="1990"/>
      <c r="S33" s="1990"/>
      <c r="T33" s="1990"/>
      <c r="U33" s="1990"/>
      <c r="V33" s="1990">
        <f>'MAY''24'!V33</f>
        <v>25504.5</v>
      </c>
      <c r="W33" s="1876"/>
    </row>
    <row r="34" spans="1:23" s="1875" customFormat="1">
      <c r="A34" s="1876"/>
      <c r="B34" s="1990" t="str">
        <f>'MAY''24'!B34</f>
        <v>05.05.24</v>
      </c>
      <c r="C34" s="1990">
        <f>'MAY''24'!C34</f>
        <v>32</v>
      </c>
      <c r="D34" s="1990">
        <f>'MAY''24'!D34</f>
        <v>208</v>
      </c>
      <c r="E34" s="1801"/>
      <c r="F34" s="1638">
        <f>'MAY''24'!F34</f>
        <v>59</v>
      </c>
      <c r="G34" s="1990">
        <f>'MAY''24'!G34</f>
        <v>3542.65</v>
      </c>
      <c r="H34" s="1990">
        <f>'MAY''24'!H34</f>
        <v>281.14999999999998</v>
      </c>
      <c r="I34" s="1990">
        <f>'MAY''24'!I34</f>
        <v>0</v>
      </c>
      <c r="J34" s="1990"/>
      <c r="K34" s="1990"/>
      <c r="L34" s="1990">
        <f>'MAY''24'!L34</f>
        <v>1</v>
      </c>
      <c r="M34" s="1990">
        <f>'MAY''24'!M34</f>
        <v>55</v>
      </c>
      <c r="N34" s="1990"/>
      <c r="O34" s="1990"/>
      <c r="P34" s="1990"/>
      <c r="Q34" s="1990"/>
      <c r="R34" s="1990"/>
      <c r="S34" s="1990"/>
      <c r="T34" s="1990"/>
      <c r="U34" s="1990"/>
      <c r="V34" s="1990">
        <f>'MAY''24'!V34</f>
        <v>0</v>
      </c>
      <c r="W34" s="1876"/>
    </row>
    <row r="35" spans="1:23" s="1875" customFormat="1">
      <c r="A35" s="1876"/>
      <c r="B35" s="1990" t="str">
        <f>'MAY''24'!B35</f>
        <v>05.05.24</v>
      </c>
      <c r="C35" s="1990">
        <f>'MAY''24'!C35</f>
        <v>33</v>
      </c>
      <c r="D35" s="1990">
        <f>'MAY''24'!D35</f>
        <v>209</v>
      </c>
      <c r="E35" s="1801"/>
      <c r="F35" s="1638">
        <f>'MAY''24'!F35</f>
        <v>59</v>
      </c>
      <c r="G35" s="1990">
        <f>'MAY''24'!G35</f>
        <v>3463.44</v>
      </c>
      <c r="H35" s="1990">
        <f>'MAY''24'!H35</f>
        <v>363.16</v>
      </c>
      <c r="I35" s="1990">
        <f>'MAY''24'!I35</f>
        <v>0</v>
      </c>
      <c r="J35" s="1990"/>
      <c r="K35" s="1990"/>
      <c r="L35" s="1990">
        <f>'MAY''24'!L35</f>
        <v>2</v>
      </c>
      <c r="M35" s="1990">
        <f>'MAY''24'!M35</f>
        <v>25</v>
      </c>
      <c r="N35" s="1990"/>
      <c r="O35" s="1990"/>
      <c r="P35" s="1990"/>
      <c r="Q35" s="1990"/>
      <c r="R35" s="1990"/>
      <c r="S35" s="1990"/>
      <c r="T35" s="1990"/>
      <c r="U35" s="1990"/>
      <c r="V35" s="1990">
        <f>'MAY''24'!V35</f>
        <v>0</v>
      </c>
      <c r="W35" s="1876"/>
    </row>
    <row r="36" spans="1:23" s="1875" customFormat="1">
      <c r="A36" s="1876"/>
      <c r="B36" s="1990" t="str">
        <f>'MAY''24'!B36</f>
        <v>05.05.24</v>
      </c>
      <c r="C36" s="1990">
        <f>'MAY''24'!C36</f>
        <v>34</v>
      </c>
      <c r="D36" s="1990">
        <f>'MAY''24'!D36</f>
        <v>211</v>
      </c>
      <c r="E36" s="1801"/>
      <c r="F36" s="1638">
        <f>'MAY''24'!F36</f>
        <v>59</v>
      </c>
      <c r="G36" s="1990">
        <f>'MAY''24'!G36</f>
        <v>3559.43</v>
      </c>
      <c r="H36" s="1990">
        <f>'MAY''24'!H36</f>
        <v>269.97000000000003</v>
      </c>
      <c r="I36" s="1990">
        <f>'MAY''24'!I36</f>
        <v>0</v>
      </c>
      <c r="J36" s="1990"/>
      <c r="K36" s="1990"/>
      <c r="L36" s="1990">
        <f>'MAY''24'!L36</f>
        <v>2</v>
      </c>
      <c r="M36" s="1990">
        <f>'MAY''24'!M36</f>
        <v>5</v>
      </c>
      <c r="N36" s="1990"/>
      <c r="O36" s="1990"/>
      <c r="P36" s="1990"/>
      <c r="Q36" s="1990"/>
      <c r="R36" s="1990"/>
      <c r="S36" s="1990"/>
      <c r="T36" s="1990"/>
      <c r="U36" s="1990"/>
      <c r="V36" s="1990">
        <f>'MAY''24'!V36</f>
        <v>0</v>
      </c>
      <c r="W36" s="1876"/>
    </row>
    <row r="37" spans="1:23" s="1875" customFormat="1">
      <c r="A37" s="1876"/>
      <c r="B37" s="1990" t="str">
        <f>'MAY''24'!B37</f>
        <v>05.05.24</v>
      </c>
      <c r="C37" s="1990">
        <f>'MAY''24'!C37</f>
        <v>35</v>
      </c>
      <c r="D37" s="1990">
        <f>'MAY''24'!D37</f>
        <v>212</v>
      </c>
      <c r="E37" s="1801"/>
      <c r="F37" s="1638">
        <f>'MAY''24'!F37</f>
        <v>57</v>
      </c>
      <c r="G37" s="1990">
        <f>'MAY''24'!G37</f>
        <v>3360.29</v>
      </c>
      <c r="H37" s="1990">
        <f>'MAY''24'!H37</f>
        <v>327.91</v>
      </c>
      <c r="I37" s="1990">
        <f>'MAY''24'!I37</f>
        <v>0</v>
      </c>
      <c r="J37" s="1990"/>
      <c r="K37" s="1990"/>
      <c r="L37" s="1990">
        <f>'MAY''24'!L37</f>
        <v>2</v>
      </c>
      <c r="M37" s="1990">
        <f>'MAY''24'!M37</f>
        <v>5</v>
      </c>
      <c r="N37" s="1990"/>
      <c r="O37" s="1990"/>
      <c r="P37" s="1990"/>
      <c r="Q37" s="1990"/>
      <c r="R37" s="1990"/>
      <c r="S37" s="1990"/>
      <c r="T37" s="1990"/>
      <c r="U37" s="1990"/>
      <c r="V37" s="1990">
        <f>'MAY''24'!V37</f>
        <v>0</v>
      </c>
      <c r="W37" s="1876"/>
    </row>
    <row r="38" spans="1:23" s="1875" customFormat="1">
      <c r="A38" s="1876"/>
      <c r="B38" s="1990" t="str">
        <f>'MAY''24'!B38</f>
        <v>05.05.24</v>
      </c>
      <c r="C38" s="1990">
        <f>'MAY''24'!C38</f>
        <v>36</v>
      </c>
      <c r="D38" s="1990">
        <f>'MAY''24'!D38</f>
        <v>213</v>
      </c>
      <c r="E38" s="1801"/>
      <c r="F38" s="1638">
        <f>'MAY''24'!F38</f>
        <v>57</v>
      </c>
      <c r="G38" s="1990">
        <f>'MAY''24'!G38</f>
        <v>3386.67</v>
      </c>
      <c r="H38" s="1990">
        <f>'MAY''24'!H38</f>
        <v>307.13</v>
      </c>
      <c r="I38" s="1990">
        <f>'MAY''24'!I38</f>
        <v>0</v>
      </c>
      <c r="J38" s="1990"/>
      <c r="K38" s="1990"/>
      <c r="L38" s="1990">
        <f>'MAY''24'!L38</f>
        <v>2</v>
      </c>
      <c r="M38" s="1990">
        <f>'MAY''24'!M38</f>
        <v>10</v>
      </c>
      <c r="N38" s="1990"/>
      <c r="O38" s="1990"/>
      <c r="P38" s="1990"/>
      <c r="Q38" s="1990"/>
      <c r="R38" s="1990"/>
      <c r="S38" s="1990"/>
      <c r="T38" s="1990"/>
      <c r="U38" s="1990"/>
      <c r="V38" s="1990">
        <f>'MAY''24'!V38</f>
        <v>0</v>
      </c>
      <c r="W38" s="1876"/>
    </row>
    <row r="39" spans="1:23" s="1875" customFormat="1">
      <c r="A39" s="1876"/>
      <c r="B39" s="1992" t="str">
        <f>'MAY''24'!B39</f>
        <v>06.05.24</v>
      </c>
      <c r="C39" s="1992">
        <f>'MAY''24'!C39</f>
        <v>37</v>
      </c>
      <c r="D39" s="1992">
        <f>'MAY''24'!D39</f>
        <v>214</v>
      </c>
      <c r="E39" s="1801"/>
      <c r="F39" s="1638">
        <f>'MAY''24'!F39</f>
        <v>56</v>
      </c>
      <c r="G39" s="1992">
        <f>'MAY''24'!G39</f>
        <v>3322.68</v>
      </c>
      <c r="H39" s="1992">
        <f>'MAY''24'!H39</f>
        <v>306.12</v>
      </c>
      <c r="I39" s="1992">
        <f>'MAY''24'!I39</f>
        <v>0</v>
      </c>
      <c r="J39" s="1992"/>
      <c r="K39" s="1992"/>
      <c r="L39" s="1992">
        <f>'MAY''24'!L39</f>
        <v>2</v>
      </c>
      <c r="M39" s="1992">
        <f>'MAY''24'!M39</f>
        <v>25</v>
      </c>
      <c r="N39" s="1992"/>
      <c r="O39" s="1992"/>
      <c r="P39" s="1992"/>
      <c r="Q39" s="1992"/>
      <c r="R39" s="1992"/>
      <c r="S39" s="1992"/>
      <c r="T39" s="1992"/>
      <c r="U39" s="1992"/>
      <c r="V39" s="1992">
        <f>'MAY''24'!V39</f>
        <v>0</v>
      </c>
      <c r="W39" s="1876"/>
    </row>
    <row r="40" spans="1:23" s="1875" customFormat="1">
      <c r="A40" s="1876"/>
      <c r="B40" s="1992" t="str">
        <f>'MAY''24'!B40</f>
        <v>06.05.24</v>
      </c>
      <c r="C40" s="1992">
        <f>'MAY''24'!C40</f>
        <v>38</v>
      </c>
      <c r="D40" s="1992">
        <f>'MAY''24'!D40</f>
        <v>215</v>
      </c>
      <c r="E40" s="1801"/>
      <c r="F40" s="1638">
        <f>'MAY''24'!F40</f>
        <v>56</v>
      </c>
      <c r="G40" s="1992">
        <f>'MAY''24'!G40</f>
        <v>3320.26</v>
      </c>
      <c r="H40" s="1992">
        <f>'MAY''24'!H40</f>
        <v>314.24</v>
      </c>
      <c r="I40" s="1992">
        <f>'MAY''24'!I40</f>
        <v>0</v>
      </c>
      <c r="J40" s="1992"/>
      <c r="K40" s="1992"/>
      <c r="L40" s="1992">
        <f>'MAY''24'!L40</f>
        <v>2</v>
      </c>
      <c r="M40" s="1992">
        <f>'MAY''24'!M40</f>
        <v>30</v>
      </c>
      <c r="N40" s="1992"/>
      <c r="O40" s="1992"/>
      <c r="P40" s="1992"/>
      <c r="Q40" s="1992"/>
      <c r="R40" s="1992"/>
      <c r="S40" s="1992"/>
      <c r="T40" s="1992"/>
      <c r="U40" s="1992"/>
      <c r="V40" s="1992">
        <f>'MAY''24'!V40</f>
        <v>0</v>
      </c>
      <c r="W40" s="1876"/>
    </row>
    <row r="41" spans="1:23" s="1875" customFormat="1">
      <c r="A41" s="1876"/>
      <c r="B41" s="1992" t="str">
        <f>'MAY''24'!B41</f>
        <v>06.05.24</v>
      </c>
      <c r="C41" s="1992">
        <f>'MAY''24'!C41</f>
        <v>39</v>
      </c>
      <c r="D41" s="1992">
        <f>'MAY''24'!D41</f>
        <v>216</v>
      </c>
      <c r="E41" s="1801"/>
      <c r="F41" s="1638">
        <f>'MAY''24'!F41</f>
        <v>58</v>
      </c>
      <c r="G41" s="1992">
        <f>'MAY''24'!G41</f>
        <v>3821.16</v>
      </c>
      <c r="H41" s="1992">
        <f>'MAY''24'!H41</f>
        <v>212.04</v>
      </c>
      <c r="I41" s="1992">
        <f>'MAY''24'!I41</f>
        <v>8.1999999999999993</v>
      </c>
      <c r="J41" s="1992"/>
      <c r="K41" s="1992"/>
      <c r="L41" s="1992">
        <f>'MAY''24'!L41</f>
        <v>2</v>
      </c>
      <c r="M41" s="1992">
        <f>'MAY''24'!M41</f>
        <v>45</v>
      </c>
      <c r="N41" s="1992"/>
      <c r="O41" s="1992"/>
      <c r="P41" s="1992"/>
      <c r="Q41" s="1992"/>
      <c r="R41" s="1992"/>
      <c r="S41" s="1992"/>
      <c r="T41" s="1992"/>
      <c r="U41" s="1992"/>
      <c r="V41" s="1992">
        <f>'MAY''24'!V41</f>
        <v>25347</v>
      </c>
      <c r="W41" s="1876"/>
    </row>
    <row r="42" spans="1:23" s="1875" customFormat="1">
      <c r="A42" s="1876"/>
      <c r="B42" s="1992" t="str">
        <f>'MAY''24'!B42</f>
        <v>06.05.24</v>
      </c>
      <c r="C42" s="1992">
        <f>'MAY''24'!C42</f>
        <v>40</v>
      </c>
      <c r="D42" s="1992">
        <f>'MAY''24'!D42</f>
        <v>216</v>
      </c>
      <c r="E42" s="1801"/>
      <c r="F42" s="1638">
        <f>'MAY''24'!F42</f>
        <v>56</v>
      </c>
      <c r="G42" s="1992">
        <f>'MAY''24'!G42</f>
        <v>3427.07</v>
      </c>
      <c r="H42" s="1992">
        <f>'MAY''24'!H42</f>
        <v>205.91</v>
      </c>
      <c r="I42" s="1992">
        <f>'MAY''24'!I42</f>
        <v>1.38</v>
      </c>
      <c r="J42" s="1992"/>
      <c r="K42" s="1992"/>
      <c r="L42" s="1992">
        <f>'MAY''24'!L42</f>
        <v>2</v>
      </c>
      <c r="M42" s="1992">
        <f>'MAY''24'!M42</f>
        <v>10</v>
      </c>
      <c r="N42" s="1992"/>
      <c r="O42" s="1992"/>
      <c r="P42" s="1992"/>
      <c r="Q42" s="1992"/>
      <c r="R42" s="1992"/>
      <c r="S42" s="1992"/>
      <c r="T42" s="1992"/>
      <c r="U42" s="1992"/>
      <c r="V42" s="1992">
        <f>'MAY''24'!V42</f>
        <v>0</v>
      </c>
      <c r="W42" s="1876"/>
    </row>
    <row r="43" spans="1:23" s="1875" customFormat="1">
      <c r="A43" s="1876"/>
      <c r="B43" s="1992" t="str">
        <f>'MAY''24'!B43</f>
        <v>06.05.24</v>
      </c>
      <c r="C43" s="1992">
        <f>'MAY''24'!C43</f>
        <v>41</v>
      </c>
      <c r="D43" s="1992">
        <f>'MAY''24'!D43</f>
        <v>218</v>
      </c>
      <c r="E43" s="1801"/>
      <c r="F43" s="1638">
        <f>'MAY''24'!F43</f>
        <v>58</v>
      </c>
      <c r="G43" s="1992">
        <f>'MAY''24'!G43</f>
        <v>3470.45</v>
      </c>
      <c r="H43" s="1992">
        <f>'MAY''24'!H43</f>
        <v>292.54000000000002</v>
      </c>
      <c r="I43" s="1992">
        <f>'MAY''24'!I43</f>
        <v>1.39</v>
      </c>
      <c r="J43" s="1992"/>
      <c r="K43" s="1992"/>
      <c r="L43" s="1992">
        <f>'MAY''24'!L43</f>
        <v>2</v>
      </c>
      <c r="M43" s="1992">
        <f>'MAY''24'!M43</f>
        <v>15</v>
      </c>
      <c r="N43" s="1992"/>
      <c r="O43" s="1992"/>
      <c r="P43" s="1992"/>
      <c r="Q43" s="1992"/>
      <c r="R43" s="1992"/>
      <c r="S43" s="1992"/>
      <c r="T43" s="1992"/>
      <c r="U43" s="1992"/>
      <c r="V43" s="1992">
        <f>'MAY''24'!V43</f>
        <v>0</v>
      </c>
      <c r="W43" s="1876"/>
    </row>
    <row r="44" spans="1:23" s="1875" customFormat="1">
      <c r="A44" s="1876"/>
      <c r="B44" s="1994" t="str">
        <f>'MAY''24'!B44</f>
        <v>06.05.24</v>
      </c>
      <c r="C44" s="1994">
        <f>'MAY''24'!C44</f>
        <v>42</v>
      </c>
      <c r="D44" s="1994">
        <f>'MAY''24'!D44</f>
        <v>219</v>
      </c>
      <c r="E44" s="1801"/>
      <c r="F44" s="1638">
        <f>'MAY''24'!F44</f>
        <v>57</v>
      </c>
      <c r="G44" s="1994">
        <f>'MAY''24'!G44</f>
        <v>3764.71</v>
      </c>
      <c r="H44" s="1994">
        <f>'MAY''24'!H44</f>
        <v>208.69</v>
      </c>
      <c r="I44" s="1994">
        <f>'MAY''24'!I44</f>
        <v>1.8</v>
      </c>
      <c r="J44" s="1994"/>
      <c r="K44" s="1994"/>
      <c r="L44" s="1994">
        <f>'MAY''24'!L44</f>
        <v>2</v>
      </c>
      <c r="M44" s="1994">
        <f>'MAY''24'!M44</f>
        <v>30</v>
      </c>
      <c r="N44" s="1994"/>
      <c r="O44" s="1994"/>
      <c r="P44" s="1994"/>
      <c r="Q44" s="1994"/>
      <c r="R44" s="1994"/>
      <c r="S44" s="1994"/>
      <c r="T44" s="1994"/>
      <c r="U44" s="1994"/>
      <c r="V44" s="1994">
        <f>'MAY''24'!V44</f>
        <v>0</v>
      </c>
      <c r="W44" s="1876"/>
    </row>
    <row r="45" spans="1:23" s="1875" customFormat="1">
      <c r="A45" s="1876"/>
      <c r="B45" s="1994" t="str">
        <f>'MAY''24'!B45</f>
        <v>06.05.24</v>
      </c>
      <c r="C45" s="1994">
        <f>'MAY''24'!C45</f>
        <v>43</v>
      </c>
      <c r="D45" s="1994">
        <f>'MAY''24'!D45</f>
        <v>220</v>
      </c>
      <c r="E45" s="1801"/>
      <c r="F45" s="1638">
        <f>'MAY''24'!F45</f>
        <v>58</v>
      </c>
      <c r="G45" s="1994">
        <f>'MAY''24'!G45</f>
        <v>3386.25</v>
      </c>
      <c r="H45" s="1994">
        <f>'MAY''24'!H45</f>
        <v>375.35</v>
      </c>
      <c r="I45" s="1994">
        <f>'MAY''24'!I45</f>
        <v>0</v>
      </c>
      <c r="J45" s="1994"/>
      <c r="K45" s="1994"/>
      <c r="L45" s="1994">
        <f>'MAY''24'!L45</f>
        <v>2</v>
      </c>
      <c r="M45" s="1994">
        <f>'MAY''24'!M45</f>
        <v>30</v>
      </c>
      <c r="N45" s="1994"/>
      <c r="O45" s="1994"/>
      <c r="P45" s="1994"/>
      <c r="Q45" s="1994"/>
      <c r="R45" s="1994"/>
      <c r="S45" s="1994"/>
      <c r="T45" s="1994"/>
      <c r="U45" s="1994"/>
      <c r="V45" s="1994">
        <f>'MAY''24'!V45</f>
        <v>0</v>
      </c>
      <c r="W45" s="1876"/>
    </row>
    <row r="46" spans="1:23" s="1875" customFormat="1">
      <c r="A46" s="1876"/>
      <c r="B46" s="1995" t="str">
        <f>'MAY''24'!B46</f>
        <v>07.05.24</v>
      </c>
      <c r="C46" s="1995">
        <f>'MAY''24'!C46</f>
        <v>44</v>
      </c>
      <c r="D46" s="1995">
        <f>'MAY''24'!D46</f>
        <v>221</v>
      </c>
      <c r="E46" s="1801"/>
      <c r="F46" s="1638">
        <f>'MAY''24'!F46</f>
        <v>59</v>
      </c>
      <c r="G46" s="1995">
        <f>'MAY''24'!G46</f>
        <v>3486.04</v>
      </c>
      <c r="H46" s="1995">
        <f>'MAY''24'!H46</f>
        <v>341.74</v>
      </c>
      <c r="I46" s="1995">
        <f>'MAY''24'!I46</f>
        <v>1.18</v>
      </c>
      <c r="J46" s="1995"/>
      <c r="K46" s="1995"/>
      <c r="L46" s="1995">
        <f>'MAY''24'!L46</f>
        <v>2</v>
      </c>
      <c r="M46" s="1995">
        <f>'MAY''24'!M46</f>
        <v>50</v>
      </c>
      <c r="N46" s="1995"/>
      <c r="O46" s="1995"/>
      <c r="P46" s="1995"/>
      <c r="Q46" s="1995"/>
      <c r="R46" s="1995"/>
      <c r="S46" s="1995"/>
      <c r="T46" s="1995"/>
      <c r="U46" s="1995"/>
      <c r="V46" s="1995">
        <f>'MAY''24'!V46</f>
        <v>0</v>
      </c>
      <c r="W46" s="1876"/>
    </row>
    <row r="47" spans="1:23" s="1875" customFormat="1">
      <c r="A47" s="1876"/>
      <c r="B47" s="1995" t="str">
        <f>'MAY''24'!B47</f>
        <v>07.05.24</v>
      </c>
      <c r="C47" s="1995">
        <f>'MAY''24'!C47</f>
        <v>45</v>
      </c>
      <c r="D47" s="1995">
        <f>'MAY''24'!D47</f>
        <v>222</v>
      </c>
      <c r="E47" s="1801"/>
      <c r="F47" s="1638">
        <f>'MAY''24'!F47</f>
        <v>57</v>
      </c>
      <c r="G47" s="1995">
        <f>'MAY''24'!G47</f>
        <v>3292.89</v>
      </c>
      <c r="H47" s="1995">
        <f>'MAY''24'!H47</f>
        <v>395.31</v>
      </c>
      <c r="I47" s="1995">
        <f>'MAY''24'!I47</f>
        <v>0</v>
      </c>
      <c r="J47" s="1995"/>
      <c r="K47" s="1995"/>
      <c r="L47" s="1995">
        <f>'MAY''24'!L47</f>
        <v>2</v>
      </c>
      <c r="M47" s="1995">
        <f>'MAY''24'!M47</f>
        <v>25</v>
      </c>
      <c r="N47" s="1995"/>
      <c r="O47" s="1995"/>
      <c r="P47" s="1995"/>
      <c r="Q47" s="1995"/>
      <c r="R47" s="1995"/>
      <c r="S47" s="1995"/>
      <c r="T47" s="1995"/>
      <c r="U47" s="1995"/>
      <c r="V47" s="1995">
        <f>'MAY''24'!V47</f>
        <v>0</v>
      </c>
      <c r="W47" s="1876"/>
    </row>
    <row r="48" spans="1:23" s="1875" customFormat="1">
      <c r="A48" s="1876"/>
      <c r="B48" s="1995" t="str">
        <f>'MAY''24'!B48</f>
        <v>07.05.24</v>
      </c>
      <c r="C48" s="1995">
        <f>'MAY''24'!C48</f>
        <v>46</v>
      </c>
      <c r="D48" s="1995">
        <f>'MAY''24'!D48</f>
        <v>223</v>
      </c>
      <c r="E48" s="1801"/>
      <c r="F48" s="1638">
        <f>'MAY''24'!F48</f>
        <v>57</v>
      </c>
      <c r="G48" s="1995">
        <f>'MAY''24'!G48</f>
        <v>3440.87</v>
      </c>
      <c r="H48" s="1995">
        <f>'MAY''24'!H48</f>
        <v>253.32</v>
      </c>
      <c r="I48" s="1995">
        <f>'MAY''24'!I48</f>
        <v>0.39</v>
      </c>
      <c r="J48" s="1995"/>
      <c r="K48" s="1995"/>
      <c r="L48" s="1995">
        <f>'MAY''24'!L48</f>
        <v>2</v>
      </c>
      <c r="M48" s="1995">
        <f>'MAY''24'!M48</f>
        <v>5</v>
      </c>
      <c r="N48" s="1995"/>
      <c r="O48" s="1995"/>
      <c r="P48" s="1995"/>
      <c r="Q48" s="1995"/>
      <c r="R48" s="1995"/>
      <c r="S48" s="1995"/>
      <c r="T48" s="1995"/>
      <c r="U48" s="1995"/>
      <c r="V48" s="1995">
        <f>'MAY''24'!V48</f>
        <v>0</v>
      </c>
      <c r="W48" s="1876"/>
    </row>
    <row r="49" spans="1:23" s="1875" customFormat="1">
      <c r="A49" s="1876"/>
      <c r="B49" s="1995" t="str">
        <f>'MAY''24'!B49</f>
        <v>07.05.24</v>
      </c>
      <c r="C49" s="1995">
        <f>'MAY''24'!C49</f>
        <v>47</v>
      </c>
      <c r="D49" s="1995">
        <f>'MAY''24'!D49</f>
        <v>224</v>
      </c>
      <c r="E49" s="1801"/>
      <c r="F49" s="1638">
        <f>'MAY''24'!F49</f>
        <v>59</v>
      </c>
      <c r="G49" s="1995">
        <f>'MAY''24'!G49</f>
        <v>3579.04</v>
      </c>
      <c r="H49" s="1995">
        <f>'MAY''24'!H49</f>
        <v>248.74</v>
      </c>
      <c r="I49" s="1995">
        <f>'MAY''24'!I49</f>
        <v>1.18</v>
      </c>
      <c r="J49" s="1995"/>
      <c r="K49" s="1995"/>
      <c r="L49" s="1995">
        <f>'MAY''24'!L49</f>
        <v>2</v>
      </c>
      <c r="M49" s="1995">
        <f>'MAY''24'!M49</f>
        <v>10</v>
      </c>
      <c r="N49" s="1995"/>
      <c r="O49" s="1995"/>
      <c r="P49" s="1995"/>
      <c r="Q49" s="1995"/>
      <c r="R49" s="1995"/>
      <c r="S49" s="1995"/>
      <c r="T49" s="1995"/>
      <c r="U49" s="1995"/>
      <c r="V49" s="1995">
        <f>'MAY''24'!V49</f>
        <v>0</v>
      </c>
      <c r="W49" s="1876"/>
    </row>
    <row r="50" spans="1:23" s="1875" customFormat="1">
      <c r="A50" s="1876"/>
      <c r="B50" s="1995" t="str">
        <f>'MAY''24'!B50</f>
        <v>07.05.24</v>
      </c>
      <c r="C50" s="1995">
        <f>'MAY''24'!C50</f>
        <v>48</v>
      </c>
      <c r="D50" s="1995">
        <f>'MAY''24'!D50</f>
        <v>210</v>
      </c>
      <c r="E50" s="1801"/>
      <c r="F50" s="1638">
        <f>'MAY''24'!F50</f>
        <v>57</v>
      </c>
      <c r="G50" s="1995">
        <f>'MAY''24'!G50</f>
        <v>3485.06</v>
      </c>
      <c r="H50" s="1995">
        <f>'MAY''24'!H50</f>
        <v>215.71</v>
      </c>
      <c r="I50" s="1995">
        <f>'MAY''24'!I50</f>
        <v>4.17</v>
      </c>
      <c r="J50" s="1995"/>
      <c r="K50" s="1995"/>
      <c r="L50" s="1995">
        <f>'MAY''24'!L50</f>
        <v>2</v>
      </c>
      <c r="M50" s="1995">
        <f>'MAY''24'!M50</f>
        <v>20</v>
      </c>
      <c r="N50" s="1995"/>
      <c r="O50" s="1995"/>
      <c r="P50" s="1995"/>
      <c r="Q50" s="1995"/>
      <c r="R50" s="1995"/>
      <c r="S50" s="1995"/>
      <c r="T50" s="1995"/>
      <c r="U50" s="1995"/>
      <c r="V50" s="1995">
        <f>'MAY''24'!V50</f>
        <v>25189.5</v>
      </c>
      <c r="W50" s="1876"/>
    </row>
    <row r="51" spans="1:23" s="1875" customFormat="1">
      <c r="A51" s="1876"/>
      <c r="B51" s="1997" t="str">
        <f>'MAY''24'!B51</f>
        <v>07.05.24</v>
      </c>
      <c r="C51" s="1997">
        <f>'MAY''24'!C51</f>
        <v>49</v>
      </c>
      <c r="D51" s="1997">
        <f>'MAY''24'!D51</f>
        <v>225</v>
      </c>
      <c r="E51" s="1801"/>
      <c r="F51" s="1638">
        <f>'MAY''24'!F51</f>
        <v>58</v>
      </c>
      <c r="G51" s="1997">
        <f>'MAY''24'!G51</f>
        <v>3831.36</v>
      </c>
      <c r="H51" s="1997">
        <f>'MAY''24'!H51</f>
        <v>204.24</v>
      </c>
      <c r="I51" s="1997">
        <f>'MAY''24'!I51</f>
        <v>14</v>
      </c>
      <c r="J51" s="1997"/>
      <c r="K51" s="1997"/>
      <c r="L51" s="1997">
        <f>'MAY''24'!L51</f>
        <v>2</v>
      </c>
      <c r="M51" s="1997">
        <f>'MAY''24'!M51</f>
        <v>55</v>
      </c>
      <c r="N51" s="1997"/>
      <c r="O51" s="1997"/>
      <c r="P51" s="1997"/>
      <c r="Q51" s="1997"/>
      <c r="R51" s="1997"/>
      <c r="S51" s="1997"/>
      <c r="T51" s="1997"/>
      <c r="U51" s="1997"/>
      <c r="V51" s="1997">
        <f>'MAY''24'!V51</f>
        <v>328083</v>
      </c>
      <c r="W51" s="1876"/>
    </row>
    <row r="52" spans="1:23" s="1875" customFormat="1">
      <c r="A52" s="1876"/>
      <c r="B52" s="1997" t="str">
        <f>'MAY''24'!B52</f>
        <v>07.05.24</v>
      </c>
      <c r="C52" s="1997">
        <f>'MAY''24'!C52</f>
        <v>50</v>
      </c>
      <c r="D52" s="1997">
        <f>'MAY''24'!D52</f>
        <v>226</v>
      </c>
      <c r="E52" s="1801"/>
      <c r="F52" s="1638">
        <f>'MAY''24'!F52</f>
        <v>57</v>
      </c>
      <c r="G52" s="1997">
        <f>'MAY''24'!G52</f>
        <v>3141.02</v>
      </c>
      <c r="H52" s="1997">
        <f>'MAY''24'!H52</f>
        <v>358.53</v>
      </c>
      <c r="I52" s="1997">
        <f>'MAY''24'!I52</f>
        <v>0.59</v>
      </c>
      <c r="J52" s="1997"/>
      <c r="K52" s="1997"/>
      <c r="L52" s="1997">
        <f>'MAY''24'!L52</f>
        <v>2</v>
      </c>
      <c r="M52" s="1997">
        <f>'MAY''24'!M52</f>
        <v>40</v>
      </c>
      <c r="N52" s="1997"/>
      <c r="O52" s="1997"/>
      <c r="P52" s="1997"/>
      <c r="Q52" s="1997"/>
      <c r="R52" s="1997"/>
      <c r="S52" s="1997"/>
      <c r="T52" s="1997"/>
      <c r="U52" s="1997"/>
      <c r="V52" s="1997">
        <f>'MAY''24'!V52</f>
        <v>0</v>
      </c>
      <c r="W52" s="1876"/>
    </row>
    <row r="53" spans="1:23" s="1875" customFormat="1">
      <c r="A53" s="1876"/>
      <c r="B53" s="1998" t="str">
        <f>'MAY''24'!B53</f>
        <v>08.05.24</v>
      </c>
      <c r="C53" s="1998">
        <f>'MAY''24'!C53</f>
        <v>51</v>
      </c>
      <c r="D53" s="1998">
        <f>'MAY''24'!D53</f>
        <v>227</v>
      </c>
      <c r="E53" s="1801"/>
      <c r="F53" s="1638">
        <f>'MAY''24'!F53</f>
        <v>53</v>
      </c>
      <c r="G53" s="1998">
        <f>'MAY''24'!G53</f>
        <v>3068.3</v>
      </c>
      <c r="H53" s="1998">
        <f>'MAY''24'!H53</f>
        <v>372.26</v>
      </c>
      <c r="I53" s="1998">
        <f>'MAY''24'!I53</f>
        <v>3.96</v>
      </c>
      <c r="J53" s="1998"/>
      <c r="K53" s="1998"/>
      <c r="L53" s="1998">
        <f>'MAY''24'!L53</f>
        <v>2</v>
      </c>
      <c r="M53" s="1998">
        <f>'MAY''24'!M53</f>
        <v>10</v>
      </c>
      <c r="N53" s="1998"/>
      <c r="O53" s="1998"/>
      <c r="P53" s="1998"/>
      <c r="Q53" s="1998"/>
      <c r="R53" s="1998"/>
      <c r="S53" s="1998"/>
      <c r="T53" s="1998"/>
      <c r="U53" s="1998"/>
      <c r="V53" s="1998">
        <f>'MAY''24'!V53</f>
        <v>0</v>
      </c>
      <c r="W53" s="1876"/>
    </row>
    <row r="54" spans="1:23" s="1875" customFormat="1">
      <c r="A54" s="1876"/>
      <c r="B54" s="1998" t="str">
        <f>'MAY''24'!B54</f>
        <v>08.05.24</v>
      </c>
      <c r="C54" s="1998">
        <f>'MAY''24'!C54</f>
        <v>52</v>
      </c>
      <c r="D54" s="1998">
        <f>'MAY''24'!D54</f>
        <v>228</v>
      </c>
      <c r="E54" s="1801"/>
      <c r="F54" s="1638">
        <f>'MAY''24'!F54</f>
        <v>58</v>
      </c>
      <c r="G54" s="1998">
        <f>'MAY''24'!G54</f>
        <v>3381.25</v>
      </c>
      <c r="H54" s="1998">
        <f>'MAY''24'!H54</f>
        <v>380.35</v>
      </c>
      <c r="I54" s="1998">
        <f>'MAY''24'!I54</f>
        <v>0</v>
      </c>
      <c r="J54" s="1998"/>
      <c r="K54" s="1998"/>
      <c r="L54" s="1998">
        <f>'MAY''24'!L54</f>
        <v>2</v>
      </c>
      <c r="M54" s="1998">
        <f>'MAY''24'!M54</f>
        <v>0</v>
      </c>
      <c r="N54" s="1998"/>
      <c r="O54" s="1998"/>
      <c r="P54" s="1998"/>
      <c r="Q54" s="1998"/>
      <c r="R54" s="1998"/>
      <c r="S54" s="1998"/>
      <c r="T54" s="1998"/>
      <c r="U54" s="1998"/>
      <c r="V54" s="1998">
        <f>'MAY''24'!V54</f>
        <v>0</v>
      </c>
      <c r="W54" s="1876"/>
    </row>
    <row r="55" spans="1:23" s="1875" customFormat="1">
      <c r="A55" s="1876"/>
      <c r="B55" s="1998" t="str">
        <f>'MAY''24'!B55</f>
        <v>08.05.24</v>
      </c>
      <c r="C55" s="1998">
        <f>'MAY''24'!C55</f>
        <v>53</v>
      </c>
      <c r="D55" s="1998">
        <f>'MAY''24'!D55</f>
        <v>229</v>
      </c>
      <c r="E55" s="1801"/>
      <c r="F55" s="1638">
        <f>'MAY''24'!F55</f>
        <v>59</v>
      </c>
      <c r="G55" s="1998">
        <f>'MAY''24'!G55</f>
        <v>3573.64</v>
      </c>
      <c r="H55" s="1998">
        <f>'MAY''24'!H55</f>
        <v>253.95</v>
      </c>
      <c r="I55" s="1998">
        <f>'MAY''24'!I55</f>
        <v>0.99</v>
      </c>
      <c r="J55" s="1998"/>
      <c r="K55" s="1998"/>
      <c r="L55" s="1998">
        <f>'MAY''24'!L55</f>
        <v>2</v>
      </c>
      <c r="M55" s="1998">
        <f>'MAY''24'!M55</f>
        <v>15</v>
      </c>
      <c r="N55" s="1998"/>
      <c r="O55" s="1998"/>
      <c r="P55" s="1998"/>
      <c r="Q55" s="1998"/>
      <c r="R55" s="1998"/>
      <c r="S55" s="1998"/>
      <c r="T55" s="1998"/>
      <c r="U55" s="1998"/>
      <c r="V55" s="1998">
        <f>'MAY''24'!V55</f>
        <v>0</v>
      </c>
      <c r="W55" s="1876"/>
    </row>
    <row r="56" spans="1:23" s="1875" customFormat="1">
      <c r="A56" s="1876"/>
      <c r="B56" s="1998" t="str">
        <f>'MAY''24'!B56</f>
        <v>08.05.24</v>
      </c>
      <c r="C56" s="1998">
        <f>'MAY''24'!C56</f>
        <v>54</v>
      </c>
      <c r="D56" s="1998">
        <f>'MAY''24'!D56</f>
        <v>231</v>
      </c>
      <c r="E56" s="1801"/>
      <c r="F56" s="1638">
        <f>'MAY''24'!F56</f>
        <v>59</v>
      </c>
      <c r="G56" s="1998">
        <f>'MAY''24'!G56</f>
        <v>3607.63</v>
      </c>
      <c r="H56" s="1998">
        <f>'MAY''24'!H56</f>
        <v>221.77</v>
      </c>
      <c r="I56" s="1998">
        <f>'MAY''24'!I56</f>
        <v>0</v>
      </c>
      <c r="J56" s="1998"/>
      <c r="K56" s="1998"/>
      <c r="L56" s="1998">
        <f>'MAY''24'!L56</f>
        <v>2</v>
      </c>
      <c r="M56" s="1998">
        <f>'MAY''24'!M56</f>
        <v>15</v>
      </c>
      <c r="N56" s="1998"/>
      <c r="O56" s="1998"/>
      <c r="P56" s="1998"/>
      <c r="Q56" s="1998"/>
      <c r="R56" s="1998"/>
      <c r="S56" s="1998"/>
      <c r="T56" s="1998"/>
      <c r="U56" s="1998"/>
      <c r="V56" s="1998">
        <f>'MAY''24'!V56</f>
        <v>0</v>
      </c>
      <c r="W56" s="1876"/>
    </row>
    <row r="57" spans="1:23" s="1875" customFormat="1">
      <c r="A57" s="1876"/>
      <c r="B57" s="1998" t="str">
        <f>'MAY''24'!B57</f>
        <v>08.05.24</v>
      </c>
      <c r="C57" s="1998">
        <f>'MAY''24'!C57</f>
        <v>55</v>
      </c>
      <c r="D57" s="1998">
        <f>'MAY''24'!D57</f>
        <v>232</v>
      </c>
      <c r="E57" s="1801"/>
      <c r="F57" s="1638">
        <f>'MAY''24'!F57</f>
        <v>58</v>
      </c>
      <c r="G57" s="1998">
        <f>'MAY''24'!G57</f>
        <v>3497.25</v>
      </c>
      <c r="H57" s="1998">
        <f>'MAY''24'!H57</f>
        <v>264.35000000000002</v>
      </c>
      <c r="I57" s="1998">
        <f>'MAY''24'!I57</f>
        <v>0</v>
      </c>
      <c r="J57" s="1998"/>
      <c r="K57" s="1998"/>
      <c r="L57" s="1998">
        <f>'MAY''24'!L57</f>
        <v>2</v>
      </c>
      <c r="M57" s="1998">
        <f>'MAY''24'!M57</f>
        <v>25</v>
      </c>
      <c r="N57" s="1998"/>
      <c r="O57" s="1998"/>
      <c r="P57" s="1998"/>
      <c r="Q57" s="1998"/>
      <c r="R57" s="1998"/>
      <c r="S57" s="1998"/>
      <c r="T57" s="1998"/>
      <c r="U57" s="1998"/>
      <c r="V57" s="1998">
        <f>'MAY''24'!V57</f>
        <v>33999</v>
      </c>
      <c r="W57" s="1876"/>
    </row>
    <row r="58" spans="1:23" s="1875" customFormat="1">
      <c r="A58" s="1876"/>
      <c r="B58" s="2000" t="str">
        <f>'MAY''24'!B58</f>
        <v>08.05.24</v>
      </c>
      <c r="C58" s="2000">
        <f>'MAY''24'!C58</f>
        <v>56</v>
      </c>
      <c r="D58" s="2000">
        <f>'MAY''24'!D58</f>
        <v>233</v>
      </c>
      <c r="E58" s="1801"/>
      <c r="F58" s="1638">
        <f>'MAY''24'!F58</f>
        <v>57</v>
      </c>
      <c r="G58" s="2000">
        <f>'MAY''24'!G58</f>
        <v>3252.67</v>
      </c>
      <c r="H58" s="2000">
        <f>'MAY''24'!H58</f>
        <v>441.33</v>
      </c>
      <c r="I58" s="2000">
        <f>'MAY''24'!I58</f>
        <v>0.2</v>
      </c>
      <c r="J58" s="2000"/>
      <c r="K58" s="2000"/>
      <c r="L58" s="2000">
        <f>'MAY''24'!L58</f>
        <v>2</v>
      </c>
      <c r="M58" s="2000">
        <f>'MAY''24'!M58</f>
        <v>15</v>
      </c>
      <c r="N58" s="2000"/>
      <c r="O58" s="2000"/>
      <c r="P58" s="2000"/>
      <c r="Q58" s="2000"/>
      <c r="R58" s="2000"/>
      <c r="S58" s="2000"/>
      <c r="T58" s="2000"/>
      <c r="U58" s="2000"/>
      <c r="V58" s="2000">
        <f>'MAY''24'!V58</f>
        <v>0</v>
      </c>
      <c r="W58" s="1876"/>
    </row>
    <row r="59" spans="1:23" s="1875" customFormat="1">
      <c r="A59" s="1876"/>
      <c r="B59" s="2000" t="str">
        <f>'MAY''24'!B59</f>
        <v>08.05.24</v>
      </c>
      <c r="C59" s="2000">
        <f>'MAY''24'!C59</f>
        <v>57</v>
      </c>
      <c r="D59" s="2000">
        <f>'MAY''24'!D59</f>
        <v>234</v>
      </c>
      <c r="E59" s="1801"/>
      <c r="F59" s="1638">
        <f>'MAY''24'!F59</f>
        <v>56</v>
      </c>
      <c r="G59" s="2000">
        <f>'MAY''24'!G59</f>
        <v>3223.66</v>
      </c>
      <c r="H59" s="2000">
        <f>'MAY''24'!H59</f>
        <v>410.74</v>
      </c>
      <c r="I59" s="2000">
        <f>'MAY''24'!I59</f>
        <v>0</v>
      </c>
      <c r="J59" s="2000"/>
      <c r="K59" s="2000"/>
      <c r="L59" s="2000">
        <f>'MAY''24'!L59</f>
        <v>2</v>
      </c>
      <c r="M59" s="2000">
        <f>'MAY''24'!M59</f>
        <v>5</v>
      </c>
      <c r="N59" s="2000"/>
      <c r="O59" s="2000"/>
      <c r="P59" s="2000"/>
      <c r="Q59" s="2000"/>
      <c r="R59" s="2000"/>
      <c r="S59" s="2000"/>
      <c r="T59" s="2000"/>
      <c r="U59" s="2000"/>
      <c r="V59" s="2000">
        <f>'MAY''24'!V59</f>
        <v>0</v>
      </c>
      <c r="W59" s="1876"/>
    </row>
    <row r="60" spans="1:23" s="1875" customFormat="1">
      <c r="A60" s="1876"/>
      <c r="B60" s="2002" t="str">
        <f>'MAY''24'!B60</f>
        <v>09.05.24</v>
      </c>
      <c r="C60" s="2002">
        <f>'MAY''24'!C60</f>
        <v>58</v>
      </c>
      <c r="D60" s="2002">
        <f>'MAY''24'!D60</f>
        <v>235</v>
      </c>
      <c r="E60" s="1801"/>
      <c r="F60" s="1638">
        <f>'MAY''24'!F60</f>
        <v>58</v>
      </c>
      <c r="G60" s="2002">
        <f>'MAY''24'!G60</f>
        <v>3435.25</v>
      </c>
      <c r="H60" s="2002">
        <f>'MAY''24'!H60</f>
        <v>330.12</v>
      </c>
      <c r="I60" s="2002">
        <f>'MAY''24'!I60</f>
        <v>3.77</v>
      </c>
      <c r="J60" s="2002"/>
      <c r="K60" s="2002"/>
      <c r="L60" s="2002">
        <f>'MAY''24'!L60</f>
        <v>2</v>
      </c>
      <c r="M60" s="2002">
        <f>'MAY''24'!M60</f>
        <v>25</v>
      </c>
      <c r="N60" s="2002"/>
      <c r="O60" s="2002"/>
      <c r="P60" s="2002"/>
      <c r="Q60" s="2002"/>
      <c r="R60" s="2002"/>
      <c r="S60" s="2002"/>
      <c r="T60" s="2002"/>
      <c r="U60" s="2002"/>
      <c r="V60" s="2002">
        <f>'MAY''24'!V60</f>
        <v>25347</v>
      </c>
      <c r="W60" s="1876"/>
    </row>
    <row r="61" spans="1:23" s="1875" customFormat="1">
      <c r="A61" s="1876"/>
      <c r="B61" s="2002" t="str">
        <f>'MAY''24'!B61</f>
        <v>09.05.24</v>
      </c>
      <c r="C61" s="2002">
        <f>'MAY''24'!C61</f>
        <v>59</v>
      </c>
      <c r="D61" s="2002">
        <f>'MAY''24'!D61</f>
        <v>230</v>
      </c>
      <c r="E61" s="1801"/>
      <c r="F61" s="1638">
        <f>'MAY''24'!F61</f>
        <v>58</v>
      </c>
      <c r="G61" s="2002">
        <f>'MAY''24'!G61</f>
        <v>3433.4</v>
      </c>
      <c r="H61" s="2002">
        <f>'MAY''24'!H61</f>
        <v>331.75</v>
      </c>
      <c r="I61" s="2002">
        <f>'MAY''24'!I61</f>
        <v>0.79</v>
      </c>
      <c r="J61" s="2002"/>
      <c r="K61" s="2002"/>
      <c r="L61" s="2002">
        <f>'MAY''24'!L61</f>
        <v>2</v>
      </c>
      <c r="M61" s="2002">
        <f>'MAY''24'!M61</f>
        <v>30</v>
      </c>
      <c r="N61" s="2002"/>
      <c r="O61" s="2002"/>
      <c r="P61" s="2002"/>
      <c r="Q61" s="2002"/>
      <c r="R61" s="2002"/>
      <c r="S61" s="2002"/>
      <c r="T61" s="2002"/>
      <c r="U61" s="2002"/>
      <c r="V61" s="2002">
        <f>'MAY''24'!V61</f>
        <v>0</v>
      </c>
      <c r="W61" s="1876"/>
    </row>
    <row r="62" spans="1:23" s="1875" customFormat="1">
      <c r="A62" s="1876"/>
      <c r="B62" s="2002" t="str">
        <f>'MAY''24'!B62</f>
        <v>09.05.24</v>
      </c>
      <c r="C62" s="2002">
        <f>'MAY''24'!C62</f>
        <v>60</v>
      </c>
      <c r="D62" s="2002">
        <f>'MAY''24'!D62</f>
        <v>236</v>
      </c>
      <c r="E62" s="1801"/>
      <c r="F62" s="1638">
        <f>'MAY''24'!F62</f>
        <v>59</v>
      </c>
      <c r="G62" s="2002">
        <f>'MAY''24'!G62</f>
        <v>3638.05</v>
      </c>
      <c r="H62" s="2002">
        <f>'MAY''24'!H62</f>
        <v>185.95</v>
      </c>
      <c r="I62" s="2002">
        <f>'MAY''24'!I62</f>
        <v>0.2</v>
      </c>
      <c r="J62" s="2002"/>
      <c r="K62" s="2002"/>
      <c r="L62" s="2002">
        <f>'MAY''24'!L62</f>
        <v>2</v>
      </c>
      <c r="M62" s="2002">
        <f>'MAY''24'!M62</f>
        <v>20</v>
      </c>
      <c r="N62" s="2002"/>
      <c r="O62" s="2002"/>
      <c r="P62" s="2002"/>
      <c r="Q62" s="2002"/>
      <c r="R62" s="2002"/>
      <c r="S62" s="2002"/>
      <c r="T62" s="2002"/>
      <c r="U62" s="2002"/>
      <c r="V62" s="2002">
        <f>'MAY''24'!V62</f>
        <v>0</v>
      </c>
      <c r="W62" s="1876"/>
    </row>
    <row r="63" spans="1:23" s="1875" customFormat="1">
      <c r="A63" s="1876"/>
      <c r="B63" s="2002" t="str">
        <f>'MAY''24'!B63</f>
        <v>09.05.24</v>
      </c>
      <c r="C63" s="2002">
        <f>'MAY''24'!C63</f>
        <v>61</v>
      </c>
      <c r="D63" s="2002">
        <f>'MAY''24'!D63</f>
        <v>237</v>
      </c>
      <c r="E63" s="1801"/>
      <c r="F63" s="1638">
        <f>'MAY''24'!F63</f>
        <v>58</v>
      </c>
      <c r="G63" s="2002">
        <f>'MAY''24'!G63</f>
        <v>3649.07</v>
      </c>
      <c r="H63" s="2002">
        <f>'MAY''24'!H63</f>
        <v>121.69</v>
      </c>
      <c r="I63" s="2002">
        <f>'MAY''24'!I63</f>
        <v>9.33</v>
      </c>
      <c r="J63" s="2002"/>
      <c r="K63" s="2002"/>
      <c r="L63" s="2002">
        <f>'MAY''24'!L63</f>
        <v>2</v>
      </c>
      <c r="M63" s="2002">
        <f>'MAY''24'!M63</f>
        <v>35</v>
      </c>
      <c r="N63" s="2002"/>
      <c r="O63" s="2002"/>
      <c r="P63" s="2002"/>
      <c r="Q63" s="2002"/>
      <c r="R63" s="2002"/>
      <c r="S63" s="2002"/>
      <c r="T63" s="2002"/>
      <c r="U63" s="2002"/>
      <c r="V63" s="2002">
        <f>'MAY''24'!V63</f>
        <v>25347</v>
      </c>
      <c r="W63" s="1876"/>
    </row>
    <row r="64" spans="1:23" s="1875" customFormat="1">
      <c r="A64" s="1876"/>
      <c r="B64" s="2002" t="str">
        <f>'MAY''24'!B64</f>
        <v>09.05.24</v>
      </c>
      <c r="C64" s="2002">
        <f>'MAY''24'!C64</f>
        <v>62</v>
      </c>
      <c r="D64" s="2002">
        <f>'MAY''24'!D64</f>
        <v>237</v>
      </c>
      <c r="E64" s="1801"/>
      <c r="F64" s="1638">
        <f>'MAY''24'!F64</f>
        <v>57</v>
      </c>
      <c r="G64" s="2002">
        <f>'MAY''24'!G64</f>
        <v>3550.12</v>
      </c>
      <c r="H64" s="2002">
        <f>'MAY''24'!H64</f>
        <v>150.86000000000001</v>
      </c>
      <c r="I64" s="2002">
        <f>'MAY''24'!I64</f>
        <v>12.33</v>
      </c>
      <c r="J64" s="2002"/>
      <c r="K64" s="2002"/>
      <c r="L64" s="2002">
        <f>'MAY''24'!L64</f>
        <v>2</v>
      </c>
      <c r="M64" s="2002">
        <f>'MAY''24'!M64</f>
        <v>5</v>
      </c>
      <c r="N64" s="2002"/>
      <c r="O64" s="2002"/>
      <c r="P64" s="2002"/>
      <c r="Q64" s="2002"/>
      <c r="R64" s="2002"/>
      <c r="S64" s="2002"/>
      <c r="T64" s="2002"/>
      <c r="U64" s="2002"/>
      <c r="V64" s="2002">
        <f>'MAY''24'!V64</f>
        <v>25189.5</v>
      </c>
      <c r="W64" s="1876"/>
    </row>
    <row r="65" spans="1:23" s="1875" customFormat="1">
      <c r="A65" s="1876"/>
      <c r="B65" s="2003" t="str">
        <f>'MAY''24'!B65</f>
        <v>09.05.24</v>
      </c>
      <c r="C65" s="2003">
        <f>'MAY''24'!C65</f>
        <v>63</v>
      </c>
      <c r="D65" s="2003">
        <f>'MAY''24'!D65</f>
        <v>238</v>
      </c>
      <c r="E65" s="1801"/>
      <c r="F65" s="1638">
        <f>'MAY''24'!F65</f>
        <v>56</v>
      </c>
      <c r="G65" s="2003">
        <f>'MAY''24'!G65</f>
        <v>3702.77</v>
      </c>
      <c r="H65" s="2003">
        <f>'MAY''24'!H65</f>
        <v>202.63</v>
      </c>
      <c r="I65" s="2003">
        <f>'MAY''24'!I65</f>
        <v>23.4</v>
      </c>
      <c r="J65" s="2003"/>
      <c r="K65" s="2003"/>
      <c r="L65" s="2003">
        <f>'MAY''24'!L65</f>
        <v>2</v>
      </c>
      <c r="M65" s="2003">
        <f>'MAY''24'!M65</f>
        <v>50</v>
      </c>
      <c r="N65" s="2003"/>
      <c r="O65" s="2003"/>
      <c r="P65" s="2003"/>
      <c r="Q65" s="2003"/>
      <c r="R65" s="2003"/>
      <c r="S65" s="2003"/>
      <c r="T65" s="2003"/>
      <c r="U65" s="2003"/>
      <c r="V65" s="2003">
        <f>'MAY''24'!V65</f>
        <v>25032</v>
      </c>
      <c r="W65" s="1876"/>
    </row>
    <row r="66" spans="1:23" s="1875" customFormat="1">
      <c r="A66" s="1876"/>
      <c r="B66" s="2005" t="str">
        <f>'MAY''24'!B66</f>
        <v>10.05.24</v>
      </c>
      <c r="C66" s="2005">
        <f>'MAY''24'!C66</f>
        <v>64</v>
      </c>
      <c r="D66" s="2005">
        <f>'MAY''24'!D66</f>
        <v>239</v>
      </c>
      <c r="E66" s="1801"/>
      <c r="F66" s="1638">
        <f>'MAY''24'!F66</f>
        <v>57</v>
      </c>
      <c r="G66" s="2005">
        <f>'MAY''24'!G66</f>
        <v>3499.66</v>
      </c>
      <c r="H66" s="2005">
        <f>'MAY''24'!H66</f>
        <v>199.54</v>
      </c>
      <c r="I66" s="2005">
        <f>'MAY''24'!I66</f>
        <v>2.6</v>
      </c>
      <c r="J66" s="2005"/>
      <c r="K66" s="2005"/>
      <c r="L66" s="2005">
        <f>'MAY''24'!L66</f>
        <v>2</v>
      </c>
      <c r="M66" s="2005">
        <f>'MAY''24'!M66</f>
        <v>35</v>
      </c>
      <c r="N66" s="2005"/>
      <c r="O66" s="2005"/>
      <c r="P66" s="2005"/>
      <c r="Q66" s="2005"/>
      <c r="R66" s="2005"/>
      <c r="S66" s="2005"/>
      <c r="T66" s="2005"/>
      <c r="U66" s="2005"/>
      <c r="V66" s="2005">
        <f>'MAY''24'!V66</f>
        <v>0</v>
      </c>
      <c r="W66" s="1876"/>
    </row>
    <row r="67" spans="1:23" s="1875" customFormat="1">
      <c r="A67" s="1876"/>
      <c r="B67" s="2005" t="str">
        <f>'MAY''24'!B67</f>
        <v>10.05.24</v>
      </c>
      <c r="C67" s="2005">
        <f>'MAY''24'!C67</f>
        <v>65</v>
      </c>
      <c r="D67" s="2005">
        <f>'MAY''24'!D67</f>
        <v>240</v>
      </c>
      <c r="E67" s="1801"/>
      <c r="F67" s="1638">
        <f>'MAY''24'!F67</f>
        <v>57</v>
      </c>
      <c r="G67" s="2005">
        <f>'MAY''24'!G67</f>
        <v>3360.87</v>
      </c>
      <c r="H67" s="2005">
        <f>'MAY''24'!H67</f>
        <v>333.12</v>
      </c>
      <c r="I67" s="2005">
        <f>'MAY''24'!I67</f>
        <v>0.19</v>
      </c>
      <c r="J67" s="2005"/>
      <c r="K67" s="2005"/>
      <c r="L67" s="2005">
        <f>'MAY''24'!L67</f>
        <v>2</v>
      </c>
      <c r="M67" s="2005">
        <f>'MAY''24'!M67</f>
        <v>25</v>
      </c>
      <c r="N67" s="2005"/>
      <c r="O67" s="2005"/>
      <c r="P67" s="2005"/>
      <c r="Q67" s="2005"/>
      <c r="R67" s="2005"/>
      <c r="S67" s="2005"/>
      <c r="T67" s="2005"/>
      <c r="U67" s="2005"/>
      <c r="V67" s="2005">
        <f>'MAY''24'!V67</f>
        <v>29400</v>
      </c>
      <c r="W67" s="1876"/>
    </row>
    <row r="68" spans="1:23" s="1875" customFormat="1">
      <c r="A68" s="1876"/>
      <c r="B68" s="2005" t="str">
        <f>'MAY''24'!B68</f>
        <v>10.05.24</v>
      </c>
      <c r="C68" s="2005">
        <f>'MAY''24'!C68</f>
        <v>66</v>
      </c>
      <c r="D68" s="2005">
        <f>'MAY''24'!D68</f>
        <v>242</v>
      </c>
      <c r="E68" s="1801"/>
      <c r="F68" s="1638">
        <f>'MAY''24'!F68</f>
        <v>58</v>
      </c>
      <c r="G68" s="2005">
        <f>'MAY''24'!G68</f>
        <v>3537.86</v>
      </c>
      <c r="H68" s="2005">
        <f>'MAY''24'!H68</f>
        <v>220.94</v>
      </c>
      <c r="I68" s="2005">
        <f>'MAY''24'!I68</f>
        <v>0</v>
      </c>
      <c r="J68" s="2005"/>
      <c r="K68" s="2005"/>
      <c r="L68" s="2005">
        <f>'MAY''24'!L68</f>
        <v>2</v>
      </c>
      <c r="M68" s="2005">
        <f>'MAY''24'!M68</f>
        <v>15</v>
      </c>
      <c r="N68" s="2005"/>
      <c r="O68" s="2005"/>
      <c r="P68" s="2005"/>
      <c r="Q68" s="2005"/>
      <c r="R68" s="2005"/>
      <c r="S68" s="2005"/>
      <c r="T68" s="2005"/>
      <c r="U68" s="2005"/>
      <c r="V68" s="2005">
        <f>'MAY''24'!V68</f>
        <v>0</v>
      </c>
      <c r="W68" s="1876"/>
    </row>
    <row r="69" spans="1:23" s="1875" customFormat="1">
      <c r="A69" s="1876"/>
      <c r="B69" s="2005" t="str">
        <f>'MAY''24'!B69</f>
        <v>10.05.24</v>
      </c>
      <c r="C69" s="2005">
        <f>'MAY''24'!C69</f>
        <v>67</v>
      </c>
      <c r="D69" s="2005">
        <f>'MAY''24'!D69</f>
        <v>243</v>
      </c>
      <c r="E69" s="1801"/>
      <c r="F69" s="1638">
        <f>'MAY''24'!F69</f>
        <v>57</v>
      </c>
      <c r="G69" s="2005">
        <f>'MAY''24'!G69</f>
        <v>3503.29</v>
      </c>
      <c r="H69" s="2005">
        <f>'MAY''24'!H69</f>
        <v>186.3</v>
      </c>
      <c r="I69" s="2005">
        <f>'MAY''24'!I69</f>
        <v>1.39</v>
      </c>
      <c r="J69" s="2005"/>
      <c r="K69" s="2005"/>
      <c r="L69" s="2005">
        <f>'MAY''24'!L69</f>
        <v>2</v>
      </c>
      <c r="M69" s="2005">
        <f>'MAY''24'!M69</f>
        <v>10</v>
      </c>
      <c r="N69" s="2005"/>
      <c r="O69" s="2005"/>
      <c r="P69" s="2005"/>
      <c r="Q69" s="2005"/>
      <c r="R69" s="2005"/>
      <c r="S69" s="2005"/>
      <c r="T69" s="2005"/>
      <c r="U69" s="2005"/>
      <c r="V69" s="2005">
        <f>'MAY''24'!V69</f>
        <v>0</v>
      </c>
      <c r="W69" s="1876"/>
    </row>
    <row r="70" spans="1:23" s="1875" customFormat="1">
      <c r="A70" s="1876"/>
      <c r="B70" s="2005" t="str">
        <f>'MAY''24'!B70</f>
        <v>10.05.24</v>
      </c>
      <c r="C70" s="2005">
        <f>'MAY''24'!C70</f>
        <v>68</v>
      </c>
      <c r="D70" s="2005">
        <f>'MAY''24'!D70</f>
        <v>244</v>
      </c>
      <c r="E70" s="1801"/>
      <c r="F70" s="1638">
        <f>'MAY''24'!F70</f>
        <v>58</v>
      </c>
      <c r="G70" s="2005">
        <f>'MAY''24'!G70</f>
        <v>3566.26</v>
      </c>
      <c r="H70" s="2005">
        <f>'MAY''24'!H70</f>
        <v>196.34</v>
      </c>
      <c r="I70" s="2005">
        <f>'MAY''24'!I70</f>
        <v>2.59</v>
      </c>
      <c r="J70" s="2005"/>
      <c r="K70" s="2005"/>
      <c r="L70" s="2005">
        <f>'MAY''24'!L70</f>
        <v>2</v>
      </c>
      <c r="M70" s="2005">
        <f>'MAY''24'!M70</f>
        <v>10</v>
      </c>
      <c r="N70" s="2005"/>
      <c r="O70" s="2005"/>
      <c r="P70" s="2005"/>
      <c r="Q70" s="2005"/>
      <c r="R70" s="2005"/>
      <c r="S70" s="2005"/>
      <c r="T70" s="2005"/>
      <c r="U70" s="2005"/>
      <c r="V70" s="2005">
        <f>'MAY''24'!V70</f>
        <v>25347</v>
      </c>
      <c r="W70" s="1876"/>
    </row>
    <row r="71" spans="1:23" s="1875" customFormat="1">
      <c r="A71" s="1876"/>
      <c r="B71" s="2005" t="str">
        <f>'MAY''24'!B71</f>
        <v>10.05.24</v>
      </c>
      <c r="C71" s="2005">
        <f>'MAY''24'!C71</f>
        <v>69</v>
      </c>
      <c r="D71" s="2005">
        <f>'MAY''24'!D71</f>
        <v>245</v>
      </c>
      <c r="E71" s="1801"/>
      <c r="F71" s="1638">
        <f>'MAY''24'!F71</f>
        <v>55</v>
      </c>
      <c r="G71" s="2005">
        <f>'MAY''24'!G71</f>
        <v>3248.09</v>
      </c>
      <c r="H71" s="2005">
        <f>'MAY''24'!H71</f>
        <v>315.70999999999998</v>
      </c>
      <c r="I71" s="2005">
        <f>'MAY''24'!I71</f>
        <v>0</v>
      </c>
      <c r="J71" s="2005"/>
      <c r="K71" s="2005"/>
      <c r="L71" s="2005">
        <f>'MAY''24'!L71</f>
        <v>2</v>
      </c>
      <c r="M71" s="2005">
        <f>'MAY''24'!M71</f>
        <v>45</v>
      </c>
      <c r="N71" s="2005"/>
      <c r="O71" s="2005"/>
      <c r="P71" s="2005"/>
      <c r="Q71" s="2005"/>
      <c r="R71" s="2005"/>
      <c r="S71" s="2005"/>
      <c r="T71" s="2005"/>
      <c r="U71" s="2005"/>
      <c r="V71" s="2005">
        <f>'MAY''24'!V71</f>
        <v>0</v>
      </c>
      <c r="W71" s="1876"/>
    </row>
    <row r="72" spans="1:23" s="1875" customFormat="1">
      <c r="A72" s="1876"/>
      <c r="B72" s="2005" t="str">
        <f>'MAY''24'!B72</f>
        <v>10.05.24</v>
      </c>
      <c r="C72" s="2005">
        <f>'MAY''24'!C72</f>
        <v>70</v>
      </c>
      <c r="D72" s="2005">
        <f>'MAY''24'!D72</f>
        <v>246</v>
      </c>
      <c r="E72" s="1801"/>
      <c r="F72" s="1638">
        <f>'MAY''24'!F72</f>
        <v>58</v>
      </c>
      <c r="G72" s="2005">
        <f>'MAY''24'!G72</f>
        <v>3434.25</v>
      </c>
      <c r="H72" s="2005">
        <f>'MAY''24'!H72</f>
        <v>327.35000000000002</v>
      </c>
      <c r="I72" s="2005">
        <f>'MAY''24'!I72</f>
        <v>0</v>
      </c>
      <c r="J72" s="2005"/>
      <c r="K72" s="2005"/>
      <c r="L72" s="2005">
        <f>'MAY''24'!L72</f>
        <v>2</v>
      </c>
      <c r="M72" s="2005">
        <f>'MAY''24'!M72</f>
        <v>35</v>
      </c>
      <c r="N72" s="2005"/>
      <c r="O72" s="2005"/>
      <c r="P72" s="2005"/>
      <c r="Q72" s="2005"/>
      <c r="R72" s="2005"/>
      <c r="S72" s="2005"/>
      <c r="T72" s="2005"/>
      <c r="U72" s="2005"/>
      <c r="V72" s="2005">
        <f>'MAY''24'!V72</f>
        <v>0</v>
      </c>
      <c r="W72" s="1876"/>
    </row>
    <row r="73" spans="1:23" s="1875" customFormat="1">
      <c r="A73" s="1876"/>
      <c r="B73" s="2006" t="str">
        <f>'MAY''24'!B73</f>
        <v>11.05.24</v>
      </c>
      <c r="C73" s="2006">
        <f>'MAY''24'!C73</f>
        <v>71</v>
      </c>
      <c r="D73" s="2006">
        <f>'MAY''24'!D73</f>
        <v>247</v>
      </c>
      <c r="E73" s="1801"/>
      <c r="F73" s="1638">
        <f>'MAY''24'!F73</f>
        <v>57</v>
      </c>
      <c r="G73" s="2006">
        <f>'MAY''24'!G73</f>
        <v>3389.06</v>
      </c>
      <c r="H73" s="2006">
        <f>'MAY''24'!H73</f>
        <v>307.54000000000002</v>
      </c>
      <c r="I73" s="2006">
        <f>'MAY''24'!I73</f>
        <v>0</v>
      </c>
      <c r="J73" s="2006"/>
      <c r="K73" s="2006"/>
      <c r="L73" s="2006">
        <f>'MAY''24'!L73</f>
        <v>2</v>
      </c>
      <c r="M73" s="2006">
        <f>'MAY''24'!M73</f>
        <v>45</v>
      </c>
      <c r="N73" s="2006"/>
      <c r="O73" s="2006"/>
      <c r="P73" s="2006"/>
      <c r="Q73" s="2006"/>
      <c r="R73" s="2006"/>
      <c r="S73" s="2006"/>
      <c r="T73" s="2006"/>
      <c r="U73" s="2006"/>
      <c r="V73" s="2006">
        <f>'MAY''24'!V73</f>
        <v>0</v>
      </c>
      <c r="W73" s="1876"/>
    </row>
    <row r="74" spans="1:23" s="1875" customFormat="1">
      <c r="A74" s="1876"/>
      <c r="B74" s="2006" t="str">
        <f>'MAY''24'!B74</f>
        <v>11.05.24</v>
      </c>
      <c r="C74" s="2006">
        <f>'MAY''24'!C74</f>
        <v>72</v>
      </c>
      <c r="D74" s="2006">
        <f>'MAY''24'!D74</f>
        <v>248</v>
      </c>
      <c r="E74" s="1801"/>
      <c r="F74" s="1638">
        <f>'MAY''24'!F74</f>
        <v>57</v>
      </c>
      <c r="G74" s="2006">
        <f>'MAY''24'!G74</f>
        <v>3462.86</v>
      </c>
      <c r="H74" s="2006">
        <f>'MAY''24'!H74</f>
        <v>239.53</v>
      </c>
      <c r="I74" s="2006">
        <f>'MAY''24'!I74</f>
        <v>4.99</v>
      </c>
      <c r="J74" s="2006"/>
      <c r="K74" s="2006"/>
      <c r="L74" s="2006">
        <f>'MAY''24'!L74</f>
        <v>2</v>
      </c>
      <c r="M74" s="2006">
        <f>'MAY''24'!M74</f>
        <v>35</v>
      </c>
      <c r="N74" s="2006"/>
      <c r="O74" s="2006"/>
      <c r="P74" s="2006"/>
      <c r="Q74" s="2006"/>
      <c r="R74" s="2006"/>
      <c r="S74" s="2006"/>
      <c r="T74" s="2006"/>
      <c r="U74" s="2006"/>
      <c r="V74" s="2006">
        <f>'MAY''24'!V74</f>
        <v>0</v>
      </c>
      <c r="W74" s="1876"/>
    </row>
    <row r="75" spans="1:23" s="1875" customFormat="1">
      <c r="A75" s="1876"/>
      <c r="B75" s="2006" t="str">
        <f>'MAY''24'!B75</f>
        <v>11.05.24</v>
      </c>
      <c r="C75" s="2006">
        <f>'MAY''24'!C75</f>
        <v>73</v>
      </c>
      <c r="D75" s="2006">
        <f>'MAY''24'!D75</f>
        <v>249</v>
      </c>
      <c r="E75" s="1801"/>
      <c r="F75" s="1638">
        <f>'MAY''24'!F75</f>
        <v>58</v>
      </c>
      <c r="G75" s="2006">
        <f>'MAY''24'!G75</f>
        <v>3602.68</v>
      </c>
      <c r="H75" s="2006">
        <f>'MAY''24'!H75</f>
        <v>163.31</v>
      </c>
      <c r="I75" s="2006">
        <f>'MAY''24'!I75</f>
        <v>8.36</v>
      </c>
      <c r="J75" s="2006"/>
      <c r="K75" s="2006"/>
      <c r="L75" s="2006">
        <f>'MAY''24'!L75</f>
        <v>1</v>
      </c>
      <c r="M75" s="2006">
        <f>'MAY''24'!M75</f>
        <v>55</v>
      </c>
      <c r="N75" s="2006"/>
      <c r="O75" s="2006"/>
      <c r="P75" s="2006"/>
      <c r="Q75" s="2006"/>
      <c r="R75" s="2006"/>
      <c r="S75" s="2006"/>
      <c r="T75" s="2006"/>
      <c r="U75" s="2006"/>
      <c r="V75" s="2006">
        <f>'MAY''24'!V75</f>
        <v>25347</v>
      </c>
      <c r="W75" s="1876"/>
    </row>
    <row r="76" spans="1:23" s="1875" customFormat="1">
      <c r="A76" s="1876"/>
      <c r="B76" s="2006" t="str">
        <f>'MAY''24'!B76</f>
        <v>11.05.24</v>
      </c>
      <c r="C76" s="2006">
        <f>'MAY''24'!C76</f>
        <v>74</v>
      </c>
      <c r="D76" s="2006">
        <f>'MAY''24'!D76</f>
        <v>250</v>
      </c>
      <c r="E76" s="1801"/>
      <c r="F76" s="1638">
        <f>'MAY''24'!F76</f>
        <v>58</v>
      </c>
      <c r="G76" s="2006">
        <f>'MAY''24'!G76</f>
        <v>3589.09</v>
      </c>
      <c r="H76" s="2006">
        <f>'MAY''24'!H76</f>
        <v>172.1</v>
      </c>
      <c r="I76" s="2006">
        <f>'MAY''24'!I76</f>
        <v>7.17</v>
      </c>
      <c r="J76" s="2006"/>
      <c r="K76" s="2006"/>
      <c r="L76" s="2006">
        <f>'MAY''24'!L76</f>
        <v>1</v>
      </c>
      <c r="M76" s="2006">
        <f>'MAY''24'!M76</f>
        <v>5</v>
      </c>
      <c r="N76" s="2006"/>
      <c r="O76" s="2006"/>
      <c r="P76" s="2006"/>
      <c r="Q76" s="2006"/>
      <c r="R76" s="2006"/>
      <c r="S76" s="2006"/>
      <c r="T76" s="2006"/>
      <c r="U76" s="2006"/>
      <c r="V76" s="2006">
        <f>'MAY''24'!V76</f>
        <v>25347</v>
      </c>
      <c r="W76" s="1876"/>
    </row>
    <row r="77" spans="1:23" s="1875" customFormat="1">
      <c r="A77" s="1876"/>
      <c r="B77" s="2006" t="str">
        <f>'MAY''24'!B77</f>
        <v>11.05.24</v>
      </c>
      <c r="C77" s="2006">
        <f>'MAY''24'!C77</f>
        <v>75</v>
      </c>
      <c r="D77" s="2006">
        <f>'MAY''24'!D77</f>
        <v>251</v>
      </c>
      <c r="E77" s="1801"/>
      <c r="F77" s="1638">
        <f>'MAY''24'!F77</f>
        <v>59</v>
      </c>
      <c r="G77" s="2006">
        <f>'MAY''24'!G77</f>
        <v>3601.89</v>
      </c>
      <c r="H77" s="2006">
        <f>'MAY''24'!H77</f>
        <v>166.08</v>
      </c>
      <c r="I77" s="2006">
        <f>'MAY''24'!I77</f>
        <v>13.73</v>
      </c>
      <c r="J77" s="2006"/>
      <c r="K77" s="2006"/>
      <c r="L77" s="2006">
        <f>'MAY''24'!L77</f>
        <v>1</v>
      </c>
      <c r="M77" s="2006">
        <f>'MAY''24'!M77</f>
        <v>15</v>
      </c>
      <c r="N77" s="2006"/>
      <c r="O77" s="2006"/>
      <c r="P77" s="2006"/>
      <c r="Q77" s="2006"/>
      <c r="R77" s="2006"/>
      <c r="S77" s="2006"/>
      <c r="T77" s="2006"/>
      <c r="U77" s="2006"/>
      <c r="V77" s="2006">
        <f>'MAY''24'!V77</f>
        <v>25347</v>
      </c>
      <c r="W77" s="1876"/>
    </row>
    <row r="78" spans="1:23" s="1875" customFormat="1">
      <c r="A78" s="1876"/>
      <c r="B78" s="2006" t="str">
        <f>'MAY''24'!B78</f>
        <v>11.05.24</v>
      </c>
      <c r="C78" s="2006">
        <f>'MAY''24'!C78</f>
        <v>76</v>
      </c>
      <c r="D78" s="2006">
        <f>'MAY''24'!D78</f>
        <v>252</v>
      </c>
      <c r="E78" s="1801"/>
      <c r="F78" s="1638">
        <f>'MAY''24'!F78</f>
        <v>57</v>
      </c>
      <c r="G78" s="2006">
        <f>'MAY''24'!G78</f>
        <v>3489.46</v>
      </c>
      <c r="H78" s="2006">
        <f>'MAY''24'!H78</f>
        <v>209.31</v>
      </c>
      <c r="I78" s="2006">
        <f>'MAY''24'!I78</f>
        <v>2.17</v>
      </c>
      <c r="J78" s="2006"/>
      <c r="K78" s="2006"/>
      <c r="L78" s="2006">
        <f>'MAY''24'!L78</f>
        <v>1</v>
      </c>
      <c r="M78" s="2006">
        <f>'MAY''24'!M78</f>
        <v>30</v>
      </c>
      <c r="N78" s="2006"/>
      <c r="O78" s="2006"/>
      <c r="P78" s="2006"/>
      <c r="Q78" s="2006"/>
      <c r="R78" s="2006"/>
      <c r="S78" s="2006"/>
      <c r="T78" s="2006"/>
      <c r="U78" s="2006"/>
      <c r="V78" s="2006">
        <f>'MAY''24'!V78</f>
        <v>0</v>
      </c>
      <c r="W78" s="1876"/>
    </row>
    <row r="79" spans="1:23" s="1875" customFormat="1">
      <c r="A79" s="1876"/>
      <c r="B79" s="2006" t="str">
        <f>'MAY''24'!B79</f>
        <v>11.05.24</v>
      </c>
      <c r="C79" s="2006">
        <f>'MAY''24'!C79</f>
        <v>77</v>
      </c>
      <c r="D79" s="2006">
        <f>'MAY''24'!D79</f>
        <v>253</v>
      </c>
      <c r="E79" s="1801"/>
      <c r="F79" s="1638">
        <f>'MAY''24'!F79</f>
        <v>57</v>
      </c>
      <c r="G79" s="2006">
        <f>'MAY''24'!G79</f>
        <v>3468.28</v>
      </c>
      <c r="H79" s="2006">
        <f>'MAY''24'!H79</f>
        <v>224.52</v>
      </c>
      <c r="I79" s="2006">
        <f>'MAY''24'!I79</f>
        <v>1.8</v>
      </c>
      <c r="J79" s="2006"/>
      <c r="K79" s="2006"/>
      <c r="L79" s="2006">
        <f>'MAY''24'!L79</f>
        <v>1</v>
      </c>
      <c r="M79" s="2006">
        <f>'MAY''24'!M79</f>
        <v>40</v>
      </c>
      <c r="N79" s="2006"/>
      <c r="O79" s="2006"/>
      <c r="P79" s="2006"/>
      <c r="Q79" s="2006"/>
      <c r="R79" s="2006"/>
      <c r="S79" s="2006"/>
      <c r="T79" s="2006"/>
      <c r="U79" s="2006"/>
      <c r="V79" s="2006">
        <f>'MAY''24'!V79</f>
        <v>0</v>
      </c>
      <c r="W79" s="1876"/>
    </row>
    <row r="80" spans="1:23" s="1875" customFormat="1">
      <c r="A80" s="1876"/>
      <c r="B80" s="2007" t="str">
        <f>'MAY''24'!B80</f>
        <v>11.05.24</v>
      </c>
      <c r="C80" s="2007">
        <f>'MAY''24'!C80</f>
        <v>78</v>
      </c>
      <c r="D80" s="2007">
        <f>'MAY''24'!D80</f>
        <v>254</v>
      </c>
      <c r="E80" s="1801"/>
      <c r="F80" s="1638">
        <f>'MAY''24'!F80</f>
        <v>58</v>
      </c>
      <c r="G80" s="2007">
        <f>'MAY''24'!G80</f>
        <v>3518.46</v>
      </c>
      <c r="H80" s="2007">
        <f>'MAY''24'!H80</f>
        <v>240.34</v>
      </c>
      <c r="I80" s="2007">
        <f>'MAY''24'!I80</f>
        <v>0</v>
      </c>
      <c r="J80" s="2007"/>
      <c r="K80" s="2007"/>
      <c r="L80" s="2007">
        <f>'MAY''24'!L80</f>
        <v>2</v>
      </c>
      <c r="M80" s="2007">
        <f>'MAY''24'!M80</f>
        <v>0</v>
      </c>
      <c r="N80" s="2007"/>
      <c r="O80" s="2007"/>
      <c r="P80" s="2007"/>
      <c r="Q80" s="2007"/>
      <c r="R80" s="2007"/>
      <c r="S80" s="2007"/>
      <c r="T80" s="2007"/>
      <c r="U80" s="2007"/>
      <c r="V80" s="2007">
        <f>'MAY''24'!V80</f>
        <v>0</v>
      </c>
      <c r="W80" s="1876"/>
    </row>
    <row r="81" spans="1:23" s="1875" customFormat="1">
      <c r="A81" s="1876"/>
      <c r="B81" s="2008" t="str">
        <f>'MAY''24'!B81</f>
        <v>12.05.24</v>
      </c>
      <c r="C81" s="2008">
        <f>'MAY''24'!C81</f>
        <v>79</v>
      </c>
      <c r="D81" s="2008">
        <f>'MAY''24'!D81</f>
        <v>255</v>
      </c>
      <c r="E81" s="1801"/>
      <c r="F81" s="1638">
        <f>'MAY''24'!F81</f>
        <v>55</v>
      </c>
      <c r="G81" s="2008">
        <f>'MAY''24'!G81</f>
        <v>3376.1</v>
      </c>
      <c r="H81" s="2008">
        <f>'MAY''24'!H81</f>
        <v>189.7</v>
      </c>
      <c r="I81" s="2008">
        <f>'MAY''24'!I81</f>
        <v>8.59</v>
      </c>
      <c r="J81" s="2008"/>
      <c r="K81" s="2008"/>
      <c r="L81" s="2008">
        <f>'MAY''24'!L81</f>
        <v>1</v>
      </c>
      <c r="M81" s="2008">
        <f>'MAY''24'!M81</f>
        <v>55</v>
      </c>
      <c r="N81" s="2008"/>
      <c r="O81" s="2008"/>
      <c r="P81" s="2008"/>
      <c r="Q81" s="2008"/>
      <c r="R81" s="2008"/>
      <c r="S81" s="2008"/>
      <c r="T81" s="2008"/>
      <c r="U81" s="2008"/>
      <c r="V81" s="2008">
        <f>'MAY''24'!V81</f>
        <v>24874.5</v>
      </c>
      <c r="W81" s="1876"/>
    </row>
    <row r="82" spans="1:23" s="1875" customFormat="1">
      <c r="A82" s="1876"/>
      <c r="B82" s="2008" t="str">
        <f>'MAY''24'!B82</f>
        <v>12.05.24</v>
      </c>
      <c r="C82" s="2008">
        <f>'MAY''24'!C82</f>
        <v>80</v>
      </c>
      <c r="D82" s="2008">
        <f>'MAY''24'!D82</f>
        <v>241</v>
      </c>
      <c r="E82" s="1801"/>
      <c r="F82" s="1638">
        <f>'MAY''24'!F82</f>
        <v>57</v>
      </c>
      <c r="G82" s="2008">
        <f>'MAY''24'!G82</f>
        <v>3486.69</v>
      </c>
      <c r="H82" s="2008">
        <f>'MAY''24'!H82</f>
        <v>202.91</v>
      </c>
      <c r="I82" s="2008">
        <f>'MAY''24'!I82</f>
        <v>1.4</v>
      </c>
      <c r="J82" s="2008"/>
      <c r="K82" s="2008"/>
      <c r="L82" s="2008">
        <f>'MAY''24'!L82</f>
        <v>2</v>
      </c>
      <c r="M82" s="2008">
        <f>'MAY''24'!M82</f>
        <v>15</v>
      </c>
      <c r="N82" s="2008"/>
      <c r="O82" s="2008"/>
      <c r="P82" s="2008"/>
      <c r="Q82" s="2008"/>
      <c r="R82" s="2008"/>
      <c r="S82" s="2008"/>
      <c r="T82" s="2008"/>
      <c r="U82" s="2008"/>
      <c r="V82" s="2008">
        <f>'MAY''24'!V82</f>
        <v>0</v>
      </c>
      <c r="W82" s="1876"/>
    </row>
    <row r="83" spans="1:23" s="1875" customFormat="1">
      <c r="A83" s="1876"/>
      <c r="B83" s="2008" t="str">
        <f>'MAY''24'!B83</f>
        <v>12.05.24</v>
      </c>
      <c r="C83" s="2008">
        <f>'MAY''24'!C83</f>
        <v>81</v>
      </c>
      <c r="D83" s="2008">
        <f>'MAY''24'!D83</f>
        <v>256</v>
      </c>
      <c r="E83" s="1801"/>
      <c r="F83" s="1638">
        <f>'MAY''24'!F83</f>
        <v>57</v>
      </c>
      <c r="G83" s="2008">
        <f>'MAY''24'!G83</f>
        <v>3485.46</v>
      </c>
      <c r="H83" s="2008">
        <f>'MAY''24'!H83</f>
        <v>212.52</v>
      </c>
      <c r="I83" s="2008">
        <f>'MAY''24'!I83</f>
        <v>1.38</v>
      </c>
      <c r="J83" s="2008"/>
      <c r="K83" s="2008"/>
      <c r="L83" s="2008">
        <f>'MAY''24'!L83</f>
        <v>2</v>
      </c>
      <c r="M83" s="2008">
        <f>'MAY''24'!M83</f>
        <v>30</v>
      </c>
      <c r="N83" s="2008"/>
      <c r="O83" s="2008"/>
      <c r="P83" s="2008"/>
      <c r="Q83" s="2008"/>
      <c r="R83" s="2008"/>
      <c r="S83" s="2008"/>
      <c r="T83" s="2008"/>
      <c r="U83" s="2008"/>
      <c r="V83" s="2008">
        <f>'MAY''24'!V83</f>
        <v>0</v>
      </c>
      <c r="W83" s="1876"/>
    </row>
    <row r="84" spans="1:23" s="1875" customFormat="1">
      <c r="A84" s="1876"/>
      <c r="B84" s="2008" t="str">
        <f>'MAY''24'!B84</f>
        <v>12.05.24</v>
      </c>
      <c r="C84" s="2008">
        <f>'MAY''24'!C84</f>
        <v>82</v>
      </c>
      <c r="D84" s="2008">
        <f>'MAY''24'!D84</f>
        <v>257</v>
      </c>
      <c r="E84" s="1801"/>
      <c r="F84" s="1638">
        <f>'MAY''24'!F84</f>
        <v>58</v>
      </c>
      <c r="G84" s="2008">
        <f>'MAY''24'!G84</f>
        <v>3526.05</v>
      </c>
      <c r="H84" s="2008">
        <f>'MAY''24'!H84</f>
        <v>235.55</v>
      </c>
      <c r="I84" s="2008">
        <f>'MAY''24'!I84</f>
        <v>0</v>
      </c>
      <c r="J84" s="2008"/>
      <c r="K84" s="2008"/>
      <c r="L84" s="2008">
        <f>'MAY''24'!L84</f>
        <v>1</v>
      </c>
      <c r="M84" s="2008">
        <f>'MAY''24'!M84</f>
        <v>50</v>
      </c>
      <c r="N84" s="2008"/>
      <c r="O84" s="2008"/>
      <c r="P84" s="2008"/>
      <c r="Q84" s="2008"/>
      <c r="R84" s="2008"/>
      <c r="S84" s="2008"/>
      <c r="T84" s="2008"/>
      <c r="U84" s="2008"/>
      <c r="V84" s="2008">
        <f>'MAY''24'!V84</f>
        <v>0</v>
      </c>
      <c r="W84" s="1876"/>
    </row>
    <row r="85" spans="1:23" s="1875" customFormat="1">
      <c r="A85" s="1876"/>
      <c r="B85" s="2008" t="str">
        <f>'MAY''24'!B85</f>
        <v>12.05.24</v>
      </c>
      <c r="C85" s="2008">
        <f>'MAY''24'!C85</f>
        <v>83</v>
      </c>
      <c r="D85" s="2008">
        <f>'MAY''24'!D85</f>
        <v>258</v>
      </c>
      <c r="E85" s="1801"/>
      <c r="F85" s="1638">
        <f>'MAY''24'!F85</f>
        <v>59</v>
      </c>
      <c r="G85" s="2008">
        <f>'MAY''24'!G85</f>
        <v>3593.63</v>
      </c>
      <c r="H85" s="2008">
        <f>'MAY''24'!H85</f>
        <v>235.97</v>
      </c>
      <c r="I85" s="2008">
        <f>'MAY''24'!I85</f>
        <v>0.2</v>
      </c>
      <c r="J85" s="2008"/>
      <c r="K85" s="2008"/>
      <c r="L85" s="2008">
        <f>'MAY''24'!L85</f>
        <v>1</v>
      </c>
      <c r="M85" s="2008">
        <f>'MAY''24'!M85</f>
        <v>35</v>
      </c>
      <c r="N85" s="2008"/>
      <c r="O85" s="2008"/>
      <c r="P85" s="2008"/>
      <c r="Q85" s="2008"/>
      <c r="R85" s="2008"/>
      <c r="S85" s="2008"/>
      <c r="T85" s="2008"/>
      <c r="U85" s="2008"/>
      <c r="V85" s="2008">
        <f>'MAY''24'!V85</f>
        <v>0</v>
      </c>
      <c r="W85" s="1876"/>
    </row>
    <row r="86" spans="1:23" s="1875" customFormat="1">
      <c r="A86" s="1876"/>
      <c r="B86" s="2009" t="str">
        <f>'MAY''24'!B86</f>
        <v>12.05.24</v>
      </c>
      <c r="C86" s="2009">
        <f>'MAY''24'!C86</f>
        <v>84</v>
      </c>
      <c r="D86" s="2009">
        <f>'MAY''24'!D86</f>
        <v>259</v>
      </c>
      <c r="E86" s="1801"/>
      <c r="F86" s="1638">
        <f>'MAY''24'!F86</f>
        <v>59</v>
      </c>
      <c r="G86" s="2009">
        <f>'MAY''24'!G86</f>
        <v>3576.84</v>
      </c>
      <c r="H86" s="2009">
        <f>'MAY''24'!H86</f>
        <v>249.76</v>
      </c>
      <c r="I86" s="2009">
        <f>'MAY''24'!I86</f>
        <v>0</v>
      </c>
      <c r="J86" s="2009"/>
      <c r="K86" s="2009"/>
      <c r="L86" s="2009">
        <f>'MAY''24'!L86</f>
        <v>1</v>
      </c>
      <c r="M86" s="2009">
        <f>'MAY''24'!M86</f>
        <v>35</v>
      </c>
      <c r="N86" s="2009"/>
      <c r="O86" s="2009"/>
      <c r="P86" s="2009"/>
      <c r="Q86" s="2009"/>
      <c r="R86" s="2009"/>
      <c r="S86" s="2009"/>
      <c r="T86" s="2009"/>
      <c r="U86" s="2009"/>
      <c r="V86" s="2009">
        <f>'MAY''24'!V86</f>
        <v>0</v>
      </c>
      <c r="W86" s="1876"/>
    </row>
    <row r="87" spans="1:23" s="1875" customFormat="1">
      <c r="A87" s="1876"/>
      <c r="B87" s="2010" t="str">
        <f>'MAY''24'!B87</f>
        <v>12.05.24</v>
      </c>
      <c r="C87" s="2010">
        <f>'MAY''24'!C87</f>
        <v>85</v>
      </c>
      <c r="D87" s="2010">
        <f>'MAY''24'!D87</f>
        <v>261</v>
      </c>
      <c r="E87" s="1801"/>
      <c r="F87" s="1638">
        <f>'MAY''24'!F87</f>
        <v>57</v>
      </c>
      <c r="G87" s="2010">
        <f>'MAY''24'!G87</f>
        <v>3412.06</v>
      </c>
      <c r="H87" s="2010">
        <f>'MAY''24'!H87</f>
        <v>285.14</v>
      </c>
      <c r="I87" s="2010">
        <f>'MAY''24'!I87</f>
        <v>0.6</v>
      </c>
      <c r="J87" s="2010"/>
      <c r="K87" s="2010"/>
      <c r="L87" s="2010">
        <f>'MAY''24'!L87</f>
        <v>1</v>
      </c>
      <c r="M87" s="2010">
        <f>'MAY''24'!M87</f>
        <v>45</v>
      </c>
      <c r="N87" s="2010"/>
      <c r="O87" s="2010"/>
      <c r="P87" s="2010"/>
      <c r="Q87" s="2010"/>
      <c r="R87" s="2010"/>
      <c r="S87" s="2010"/>
      <c r="T87" s="2010"/>
      <c r="U87" s="2010"/>
      <c r="V87" s="2010">
        <f>'MAY''24'!V87</f>
        <v>0</v>
      </c>
      <c r="W87" s="1876"/>
    </row>
    <row r="88" spans="1:23" s="1875" customFormat="1">
      <c r="A88" s="1876"/>
      <c r="B88" s="2010" t="str">
        <f>'MAY''24'!B88</f>
        <v>12.05.24</v>
      </c>
      <c r="C88" s="2010">
        <f>'MAY''24'!C88</f>
        <v>86</v>
      </c>
      <c r="D88" s="2010">
        <f>'MAY''24'!D88</f>
        <v>260</v>
      </c>
      <c r="E88" s="1801"/>
      <c r="F88" s="1638">
        <f>'MAY''24'!F88</f>
        <v>57</v>
      </c>
      <c r="G88" s="2010">
        <f>'MAY''24'!G88</f>
        <v>3448.66</v>
      </c>
      <c r="H88" s="2010">
        <f>'MAY''24'!H88</f>
        <v>247.94</v>
      </c>
      <c r="I88" s="2010">
        <f>'MAY''24'!I88</f>
        <v>0</v>
      </c>
      <c r="J88" s="2010"/>
      <c r="K88" s="2010"/>
      <c r="L88" s="2010">
        <f>'MAY''24'!L88</f>
        <v>1</v>
      </c>
      <c r="M88" s="2010">
        <f>'MAY''24'!M88</f>
        <v>50</v>
      </c>
      <c r="N88" s="2010"/>
      <c r="O88" s="2010"/>
      <c r="P88" s="2010"/>
      <c r="Q88" s="2010"/>
      <c r="R88" s="2010"/>
      <c r="S88" s="2010"/>
      <c r="T88" s="2010"/>
      <c r="U88" s="2010"/>
      <c r="V88" s="2010">
        <f>'MAY''24'!V88</f>
        <v>0</v>
      </c>
      <c r="W88" s="1876"/>
    </row>
    <row r="89" spans="1:23" s="1875" customFormat="1">
      <c r="A89" s="1876"/>
      <c r="B89" s="2010" t="str">
        <f>'MAY''24'!B89</f>
        <v>12.05.24</v>
      </c>
      <c r="C89" s="2010">
        <f>'MAY''24'!C89</f>
        <v>87</v>
      </c>
      <c r="D89" s="2010">
        <f>'MAY''24'!D89</f>
        <v>262</v>
      </c>
      <c r="E89" s="1801"/>
      <c r="F89" s="1638">
        <f>'MAY''24'!F89</f>
        <v>58</v>
      </c>
      <c r="G89" s="2010">
        <f>'MAY''24'!G89</f>
        <v>3508.24</v>
      </c>
      <c r="H89" s="2010">
        <f>'MAY''24'!H89</f>
        <v>256.16000000000003</v>
      </c>
      <c r="I89" s="2010">
        <f>'MAY''24'!I89</f>
        <v>0</v>
      </c>
      <c r="J89" s="2010"/>
      <c r="K89" s="2010"/>
      <c r="L89" s="2010">
        <f>'MAY''24'!L89</f>
        <v>1</v>
      </c>
      <c r="M89" s="2010">
        <f>'MAY''24'!M89</f>
        <v>40</v>
      </c>
      <c r="N89" s="2010"/>
      <c r="O89" s="2010"/>
      <c r="P89" s="2010"/>
      <c r="Q89" s="2010"/>
      <c r="R89" s="2010"/>
      <c r="S89" s="2010"/>
      <c r="T89" s="2010"/>
      <c r="U89" s="2010"/>
      <c r="V89" s="2010">
        <f>'MAY''24'!V89</f>
        <v>0</v>
      </c>
      <c r="W89" s="1876"/>
    </row>
    <row r="90" spans="1:23" s="1875" customFormat="1">
      <c r="A90" s="1876"/>
      <c r="B90" s="2011" t="str">
        <f>'MAY''24'!B90</f>
        <v>13.05.24</v>
      </c>
      <c r="C90" s="2011">
        <f>'MAY''24'!C90</f>
        <v>88</v>
      </c>
      <c r="D90" s="2011">
        <f>'MAY''24'!D90</f>
        <v>263</v>
      </c>
      <c r="E90" s="1801"/>
      <c r="F90" s="1638">
        <f>'MAY''24'!F90</f>
        <v>57</v>
      </c>
      <c r="G90" s="2011">
        <f>'MAY''24'!G90</f>
        <v>3447.87</v>
      </c>
      <c r="H90" s="2011">
        <f>'MAY''24'!H90</f>
        <v>246.72</v>
      </c>
      <c r="I90" s="2011">
        <f>'MAY''24'!I90</f>
        <v>0.79</v>
      </c>
      <c r="J90" s="2011"/>
      <c r="K90" s="2011"/>
      <c r="L90" s="2011">
        <f>'MAY''24'!L90</f>
        <v>1</v>
      </c>
      <c r="M90" s="2011">
        <f>'MAY''24'!M90</f>
        <v>55</v>
      </c>
      <c r="N90" s="2011"/>
      <c r="O90" s="2011"/>
      <c r="P90" s="2011"/>
      <c r="Q90" s="2011"/>
      <c r="R90" s="2011"/>
      <c r="S90" s="2011"/>
      <c r="T90" s="2011"/>
      <c r="U90" s="2011"/>
      <c r="V90" s="2011">
        <f>'MAY''24'!V90</f>
        <v>0</v>
      </c>
      <c r="W90" s="1876"/>
    </row>
    <row r="91" spans="1:23" s="1875" customFormat="1">
      <c r="A91" s="1876"/>
      <c r="B91" s="2011" t="str">
        <f>'MAY''24'!B91</f>
        <v>13.05.24</v>
      </c>
      <c r="C91" s="2011">
        <f>'MAY''24'!C91</f>
        <v>89</v>
      </c>
      <c r="D91" s="2011">
        <f>'MAY''24'!D91</f>
        <v>264</v>
      </c>
      <c r="E91" s="1801"/>
      <c r="F91" s="1638">
        <f>'MAY''24'!F91</f>
        <v>59</v>
      </c>
      <c r="G91" s="2011">
        <f>'MAY''24'!G91</f>
        <v>3598.85</v>
      </c>
      <c r="H91" s="2011">
        <f>'MAY''24'!H91</f>
        <v>224.95</v>
      </c>
      <c r="I91" s="2011">
        <f>'MAY''24'!I91</f>
        <v>0</v>
      </c>
      <c r="J91" s="2011"/>
      <c r="K91" s="2011"/>
      <c r="L91" s="2011">
        <f>'MAY''24'!L91</f>
        <v>1</v>
      </c>
      <c r="M91" s="2011">
        <f>'MAY''24'!M91</f>
        <v>50</v>
      </c>
      <c r="N91" s="2011"/>
      <c r="O91" s="2011"/>
      <c r="P91" s="2011"/>
      <c r="Q91" s="2011"/>
      <c r="R91" s="2011"/>
      <c r="S91" s="2011"/>
      <c r="T91" s="2011"/>
      <c r="U91" s="2011"/>
      <c r="V91" s="2011">
        <f>'MAY''24'!V91</f>
        <v>0</v>
      </c>
      <c r="W91" s="1876"/>
    </row>
    <row r="92" spans="1:23" s="1875" customFormat="1">
      <c r="A92" s="1876"/>
      <c r="B92" s="2011" t="str">
        <f>'MAY''24'!B92</f>
        <v>13.05.24</v>
      </c>
      <c r="C92" s="2011">
        <f>'MAY''24'!C92</f>
        <v>90</v>
      </c>
      <c r="D92" s="2011">
        <f>'MAY''24'!D92</f>
        <v>265</v>
      </c>
      <c r="E92" s="1801"/>
      <c r="F92" s="1638">
        <f>'MAY''24'!F92</f>
        <v>57</v>
      </c>
      <c r="G92" s="2011">
        <f>'MAY''24'!G92</f>
        <v>3453.86</v>
      </c>
      <c r="H92" s="2011">
        <f>'MAY''24'!H92</f>
        <v>244.94</v>
      </c>
      <c r="I92" s="2011">
        <f>'MAY''24'!I92</f>
        <v>2.2000000000000002</v>
      </c>
      <c r="J92" s="2011"/>
      <c r="K92" s="2011"/>
      <c r="L92" s="2011">
        <f>'MAY''24'!L92</f>
        <v>2</v>
      </c>
      <c r="M92" s="2011">
        <f>'MAY''24'!M92</f>
        <v>0</v>
      </c>
      <c r="N92" s="2011"/>
      <c r="O92" s="2011"/>
      <c r="P92" s="2011"/>
      <c r="Q92" s="2011"/>
      <c r="R92" s="2011"/>
      <c r="S92" s="2011"/>
      <c r="T92" s="2011"/>
      <c r="U92" s="2011"/>
      <c r="V92" s="2011">
        <f>'MAY''24'!V92</f>
        <v>0</v>
      </c>
      <c r="W92" s="1876"/>
    </row>
    <row r="93" spans="1:23" s="1875" customFormat="1">
      <c r="A93" s="1876"/>
      <c r="B93" s="2011" t="str">
        <f>'MAY''24'!B93</f>
        <v>13.05.24</v>
      </c>
      <c r="C93" s="2011">
        <f>'MAY''24'!C93</f>
        <v>91</v>
      </c>
      <c r="D93" s="2011">
        <f>'MAY''24'!D93</f>
        <v>266</v>
      </c>
      <c r="E93" s="1801"/>
      <c r="F93" s="1638">
        <f>'MAY''24'!F93</f>
        <v>58</v>
      </c>
      <c r="G93" s="2011">
        <f>'MAY''24'!G93</f>
        <v>3564.05</v>
      </c>
      <c r="H93" s="2011">
        <f>'MAY''24'!H93</f>
        <v>198.93</v>
      </c>
      <c r="I93" s="2011">
        <f>'MAY''24'!I93</f>
        <v>1.38</v>
      </c>
      <c r="J93" s="2011"/>
      <c r="K93" s="2011"/>
      <c r="L93" s="2011">
        <f>'MAY''24'!L93</f>
        <v>2</v>
      </c>
      <c r="M93" s="2011">
        <f>'MAY''24'!M93</f>
        <v>10</v>
      </c>
      <c r="N93" s="2011"/>
      <c r="O93" s="2011"/>
      <c r="P93" s="2011"/>
      <c r="Q93" s="2011"/>
      <c r="R93" s="2011"/>
      <c r="S93" s="2011"/>
      <c r="T93" s="2011"/>
      <c r="U93" s="2011"/>
      <c r="V93" s="2011">
        <f>'MAY''24'!V93</f>
        <v>0</v>
      </c>
      <c r="W93" s="1876"/>
    </row>
    <row r="94" spans="1:23" s="1875" customFormat="1">
      <c r="A94" s="1876"/>
      <c r="B94" s="2011" t="str">
        <f>'MAY''24'!B94</f>
        <v>13.05.24</v>
      </c>
      <c r="C94" s="2011">
        <f>'MAY''24'!C94</f>
        <v>92</v>
      </c>
      <c r="D94" s="2011">
        <f>'MAY''24'!D94</f>
        <v>268</v>
      </c>
      <c r="E94" s="1801"/>
      <c r="F94" s="1638">
        <f>'MAY''24'!F94</f>
        <v>55</v>
      </c>
      <c r="G94" s="2011">
        <f>'MAY''24'!G94</f>
        <v>3358.89</v>
      </c>
      <c r="H94" s="2011">
        <f>'MAY''24'!H94</f>
        <v>205.69</v>
      </c>
      <c r="I94" s="2011">
        <f>'MAY''24'!I94</f>
        <v>0.78</v>
      </c>
      <c r="J94" s="2011"/>
      <c r="K94" s="2011"/>
      <c r="L94" s="2011">
        <f>'MAY''24'!L94</f>
        <v>1</v>
      </c>
      <c r="M94" s="2011">
        <f>'MAY''24'!M94</f>
        <v>55</v>
      </c>
      <c r="N94" s="2011"/>
      <c r="O94" s="2011"/>
      <c r="P94" s="2011"/>
      <c r="Q94" s="2011"/>
      <c r="R94" s="2011"/>
      <c r="S94" s="2011"/>
      <c r="T94" s="2011"/>
      <c r="U94" s="2011"/>
      <c r="V94" s="2011">
        <f>'MAY''24'!V94</f>
        <v>0</v>
      </c>
      <c r="W94" s="1876"/>
    </row>
    <row r="95" spans="1:23" s="1875" customFormat="1">
      <c r="A95" s="1876"/>
      <c r="B95" s="2012" t="str">
        <f>'MAY''24'!B95</f>
        <v>13.05.24</v>
      </c>
      <c r="C95" s="2012">
        <f>'MAY''24'!C95</f>
        <v>93</v>
      </c>
      <c r="D95" s="2012">
        <f>'MAY''24'!D95</f>
        <v>269</v>
      </c>
      <c r="E95" s="1801"/>
      <c r="F95" s="1638">
        <f>'MAY''24'!F95</f>
        <v>58</v>
      </c>
      <c r="G95" s="2012">
        <f>'MAY''24'!G95</f>
        <v>3534.65</v>
      </c>
      <c r="H95" s="2012">
        <f>'MAY''24'!H95</f>
        <v>227.15</v>
      </c>
      <c r="I95" s="2012">
        <f>'MAY''24'!I95</f>
        <v>0.2</v>
      </c>
      <c r="J95" s="2012"/>
      <c r="K95" s="2012"/>
      <c r="L95" s="2012">
        <f>'MAY''24'!L95</f>
        <v>2</v>
      </c>
      <c r="M95" s="2012">
        <f>'MAY''24'!M95</f>
        <v>0</v>
      </c>
      <c r="N95" s="2012"/>
      <c r="O95" s="2012"/>
      <c r="P95" s="2012"/>
      <c r="Q95" s="2012"/>
      <c r="R95" s="2012"/>
      <c r="S95" s="2012"/>
      <c r="T95" s="2012"/>
      <c r="U95" s="2012"/>
      <c r="V95" s="2012">
        <f>'MAY''24'!V95</f>
        <v>0</v>
      </c>
      <c r="W95" s="1876"/>
    </row>
    <row r="96" spans="1:23" s="1875" customFormat="1">
      <c r="A96" s="1876"/>
      <c r="B96" s="2012" t="str">
        <f>'MAY''24'!B96</f>
        <v>13.05.24</v>
      </c>
      <c r="C96" s="2012">
        <f>'MAY''24'!C96</f>
        <v>94</v>
      </c>
      <c r="D96" s="2012">
        <f>'MAY''24'!D96</f>
        <v>267</v>
      </c>
      <c r="E96" s="1801"/>
      <c r="F96" s="1638">
        <f>'MAY''24'!F96</f>
        <v>59</v>
      </c>
      <c r="G96" s="2012">
        <f>'MAY''24'!G96</f>
        <v>3628.26</v>
      </c>
      <c r="H96" s="2012">
        <f>'MAY''24'!H96</f>
        <v>195.72</v>
      </c>
      <c r="I96" s="2012">
        <f>'MAY''24'!I96</f>
        <v>2.98</v>
      </c>
      <c r="J96" s="2012"/>
      <c r="K96" s="2012"/>
      <c r="L96" s="2012">
        <f>'MAY''24'!L96</f>
        <v>1</v>
      </c>
      <c r="M96" s="2012">
        <f>'MAY''24'!M96</f>
        <v>35</v>
      </c>
      <c r="N96" s="2012"/>
      <c r="O96" s="2012"/>
      <c r="P96" s="2012"/>
      <c r="Q96" s="2012"/>
      <c r="R96" s="2012"/>
      <c r="S96" s="2012"/>
      <c r="T96" s="2012"/>
      <c r="U96" s="2012"/>
      <c r="V96" s="2012">
        <f>'MAY''24'!V96</f>
        <v>0</v>
      </c>
      <c r="W96" s="1876"/>
    </row>
    <row r="97" spans="1:23" s="1875" customFormat="1">
      <c r="A97" s="1876"/>
      <c r="B97" s="2012" t="str">
        <f>'MAY''24'!B97</f>
        <v>13.05.24</v>
      </c>
      <c r="C97" s="2012">
        <f>'MAY''24'!C97</f>
        <v>95</v>
      </c>
      <c r="D97" s="2012">
        <f>'MAY''24'!D97</f>
        <v>270</v>
      </c>
      <c r="E97" s="1801"/>
      <c r="F97" s="1638">
        <f>'MAY''24'!F97</f>
        <v>56</v>
      </c>
      <c r="G97" s="2012">
        <f>'MAY''24'!G97</f>
        <v>3414.47</v>
      </c>
      <c r="H97" s="2012">
        <f>'MAY''24'!H97</f>
        <v>217.52</v>
      </c>
      <c r="I97" s="2012">
        <f>'MAY''24'!I97</f>
        <v>0.39</v>
      </c>
      <c r="J97" s="2012"/>
      <c r="K97" s="2012"/>
      <c r="L97" s="2012">
        <f>'MAY''24'!L97</f>
        <v>1</v>
      </c>
      <c r="M97" s="2012">
        <f>'MAY''24'!M97</f>
        <v>40</v>
      </c>
      <c r="N97" s="2012"/>
      <c r="O97" s="2012"/>
      <c r="P97" s="2012"/>
      <c r="Q97" s="2012"/>
      <c r="R97" s="2012"/>
      <c r="S97" s="2012"/>
      <c r="T97" s="2012"/>
      <c r="U97" s="2012"/>
      <c r="V97" s="2012">
        <f>'MAY''24'!V97</f>
        <v>0</v>
      </c>
      <c r="W97" s="1876"/>
    </row>
    <row r="98" spans="1:23" s="1875" customFormat="1">
      <c r="A98" s="1876"/>
      <c r="B98" s="2012" t="str">
        <f>'MAY''24'!B98</f>
        <v>13.05.24</v>
      </c>
      <c r="C98" s="2012">
        <f>'MAY''24'!C98</f>
        <v>96</v>
      </c>
      <c r="D98" s="2012">
        <f>'MAY''24'!D98</f>
        <v>271</v>
      </c>
      <c r="E98" s="1801"/>
      <c r="F98" s="1638">
        <f>'MAY''24'!F98</f>
        <v>56</v>
      </c>
      <c r="G98" s="2012">
        <f>'MAY''24'!G98</f>
        <v>3403.47</v>
      </c>
      <c r="H98" s="2012">
        <f>'MAY''24'!H98</f>
        <v>228.13</v>
      </c>
      <c r="I98" s="2012">
        <f>'MAY''24'!I98</f>
        <v>0</v>
      </c>
      <c r="J98" s="2012"/>
      <c r="K98" s="2012"/>
      <c r="L98" s="2012">
        <f>'MAY''24'!L98</f>
        <v>2</v>
      </c>
      <c r="M98" s="2012">
        <f>'MAY''24'!M98</f>
        <v>0</v>
      </c>
      <c r="N98" s="2012"/>
      <c r="O98" s="2012"/>
      <c r="P98" s="2012"/>
      <c r="Q98" s="2012"/>
      <c r="R98" s="2012"/>
      <c r="S98" s="2012"/>
      <c r="T98" s="2012"/>
      <c r="U98" s="2012"/>
      <c r="V98" s="2012">
        <f>'MAY''24'!V98</f>
        <v>0</v>
      </c>
      <c r="W98" s="1876"/>
    </row>
    <row r="99" spans="1:23" s="1875" customFormat="1">
      <c r="A99" s="1876"/>
      <c r="B99" s="2013" t="str">
        <f>'MAY''24'!B99</f>
        <v>14.05.24</v>
      </c>
      <c r="C99" s="2013">
        <f>'MAY''24'!C99</f>
        <v>97</v>
      </c>
      <c r="D99" s="2013">
        <f>'MAY''24'!D99</f>
        <v>272</v>
      </c>
      <c r="E99" s="1801"/>
      <c r="F99" s="1638">
        <f>'MAY''24'!F99</f>
        <v>59</v>
      </c>
      <c r="G99" s="2013">
        <f>'MAY''24'!G99</f>
        <v>3610.43</v>
      </c>
      <c r="H99" s="2013">
        <f>'MAY''24'!H99</f>
        <v>219.16</v>
      </c>
      <c r="I99" s="2013">
        <f>'MAY''24'!I99</f>
        <v>0.19</v>
      </c>
      <c r="J99" s="2013"/>
      <c r="K99" s="2013"/>
      <c r="L99" s="2013">
        <f>'MAY''24'!L99</f>
        <v>2</v>
      </c>
      <c r="M99" s="2013">
        <f>'MAY''24'!M99</f>
        <v>0</v>
      </c>
      <c r="N99" s="2013"/>
      <c r="O99" s="2013"/>
      <c r="P99" s="2013"/>
      <c r="Q99" s="2013"/>
      <c r="R99" s="2013"/>
      <c r="S99" s="2013"/>
      <c r="T99" s="2013"/>
      <c r="U99" s="2013"/>
      <c r="V99" s="2013">
        <f>'MAY''24'!V99</f>
        <v>0</v>
      </c>
      <c r="W99" s="1876"/>
    </row>
    <row r="100" spans="1:23" s="1875" customFormat="1">
      <c r="A100" s="1876"/>
      <c r="B100" s="2013" t="str">
        <f>'MAY''24'!B100</f>
        <v>14.05.24</v>
      </c>
      <c r="C100" s="2013">
        <f>'MAY''24'!C100</f>
        <v>98</v>
      </c>
      <c r="D100" s="2013">
        <f>'MAY''24'!D100</f>
        <v>273</v>
      </c>
      <c r="E100" s="1801"/>
      <c r="F100" s="1638">
        <f>'MAY''24'!F100</f>
        <v>58</v>
      </c>
      <c r="G100" s="2013">
        <f>'MAY''24'!G100</f>
        <v>3573.25</v>
      </c>
      <c r="H100" s="2013">
        <f>'MAY''24'!H100</f>
        <v>188.35</v>
      </c>
      <c r="I100" s="2013">
        <f>'MAY''24'!I100</f>
        <v>0</v>
      </c>
      <c r="J100" s="2013"/>
      <c r="K100" s="2013"/>
      <c r="L100" s="2013">
        <f>'MAY''24'!L100</f>
        <v>2</v>
      </c>
      <c r="M100" s="2013">
        <f>'MAY''24'!M100</f>
        <v>5</v>
      </c>
      <c r="N100" s="2013"/>
      <c r="O100" s="2013"/>
      <c r="P100" s="2013"/>
      <c r="Q100" s="2013"/>
      <c r="R100" s="2013"/>
      <c r="S100" s="2013"/>
      <c r="T100" s="2013"/>
      <c r="U100" s="2013"/>
      <c r="V100" s="2013">
        <f>'MAY''24'!V100</f>
        <v>0</v>
      </c>
      <c r="W100" s="1876"/>
    </row>
    <row r="101" spans="1:23" s="1875" customFormat="1">
      <c r="A101" s="1876"/>
      <c r="B101" s="2013" t="str">
        <f>'MAY''24'!B101</f>
        <v>14.05.24</v>
      </c>
      <c r="C101" s="2013">
        <f>'MAY''24'!C101</f>
        <v>99</v>
      </c>
      <c r="D101" s="2013">
        <f>'MAY''24'!D101</f>
        <v>275</v>
      </c>
      <c r="E101" s="1801"/>
      <c r="F101" s="1638">
        <f>'MAY''24'!F101</f>
        <v>58</v>
      </c>
      <c r="G101" s="2013">
        <f>'MAY''24'!G101</f>
        <v>3524.84</v>
      </c>
      <c r="H101" s="2013">
        <f>'MAY''24'!H101</f>
        <v>239.56</v>
      </c>
      <c r="I101" s="2013">
        <f>'MAY''24'!I101</f>
        <v>0</v>
      </c>
      <c r="J101" s="2013"/>
      <c r="K101" s="2013"/>
      <c r="L101" s="2013">
        <f>'MAY''24'!L101</f>
        <v>1</v>
      </c>
      <c r="M101" s="2013">
        <f>'MAY''24'!M101</f>
        <v>45</v>
      </c>
      <c r="N101" s="2013"/>
      <c r="O101" s="2013"/>
      <c r="P101" s="2013"/>
      <c r="Q101" s="2013"/>
      <c r="R101" s="2013"/>
      <c r="S101" s="2013"/>
      <c r="T101" s="2013"/>
      <c r="U101" s="2013"/>
      <c r="V101" s="2013">
        <f>'MAY''24'!V101</f>
        <v>0</v>
      </c>
      <c r="W101" s="1876"/>
    </row>
    <row r="102" spans="1:23" s="1875" customFormat="1">
      <c r="A102" s="1876"/>
      <c r="B102" s="2013" t="str">
        <f>'MAY''24'!B102</f>
        <v>14.05.24</v>
      </c>
      <c r="C102" s="2013">
        <f>'MAY''24'!C102</f>
        <v>100</v>
      </c>
      <c r="D102" s="2013">
        <f>'MAY''24'!D102</f>
        <v>276</v>
      </c>
      <c r="E102" s="1801"/>
      <c r="F102" s="1638">
        <f>'MAY''24'!F102</f>
        <v>59</v>
      </c>
      <c r="G102" s="2013">
        <f>'MAY''24'!G102</f>
        <v>3576.45</v>
      </c>
      <c r="H102" s="2013">
        <f>'MAY''24'!H102</f>
        <v>247.35</v>
      </c>
      <c r="I102" s="2013">
        <f>'MAY''24'!I102</f>
        <v>0</v>
      </c>
      <c r="J102" s="2013"/>
      <c r="K102" s="2013"/>
      <c r="L102" s="2013">
        <f>'MAY''24'!L102</f>
        <v>1</v>
      </c>
      <c r="M102" s="2013">
        <f>'MAY''24'!M102</f>
        <v>55</v>
      </c>
      <c r="N102" s="2013"/>
      <c r="O102" s="2013"/>
      <c r="P102" s="2013"/>
      <c r="Q102" s="2013"/>
      <c r="R102" s="2013"/>
      <c r="S102" s="2013"/>
      <c r="T102" s="2013"/>
      <c r="U102" s="2013"/>
      <c r="V102" s="2013">
        <f>'MAY''24'!V102</f>
        <v>0</v>
      </c>
      <c r="W102" s="1876"/>
    </row>
    <row r="103" spans="1:23" s="1875" customFormat="1">
      <c r="A103" s="1876"/>
      <c r="B103" s="2013" t="str">
        <f>'MAY''24'!B103</f>
        <v>14.05.24</v>
      </c>
      <c r="C103" s="2013">
        <f>'MAY''24'!C103</f>
        <v>101</v>
      </c>
      <c r="D103" s="2013">
        <f>'MAY''24'!D103</f>
        <v>277</v>
      </c>
      <c r="E103" s="1801"/>
      <c r="F103" s="1638">
        <f>'MAY''24'!F103</f>
        <v>59</v>
      </c>
      <c r="G103" s="2013">
        <f>'MAY''24'!G103</f>
        <v>3603.44</v>
      </c>
      <c r="H103" s="2013">
        <f>'MAY''24'!H103</f>
        <v>225.55</v>
      </c>
      <c r="I103" s="2013">
        <f>'MAY''24'!I103</f>
        <v>2.59</v>
      </c>
      <c r="J103" s="2013"/>
      <c r="K103" s="2013"/>
      <c r="L103" s="2013">
        <f>'MAY''24'!L103</f>
        <v>1</v>
      </c>
      <c r="M103" s="2013">
        <f>'MAY''24'!M103</f>
        <v>30</v>
      </c>
      <c r="N103" s="2013"/>
      <c r="O103" s="2013"/>
      <c r="P103" s="2013"/>
      <c r="Q103" s="2013"/>
      <c r="R103" s="2013"/>
      <c r="S103" s="2013"/>
      <c r="T103" s="2013"/>
      <c r="U103" s="2013"/>
      <c r="V103" s="2013">
        <f>'MAY''24'!V103</f>
        <v>25504.5</v>
      </c>
      <c r="W103" s="1876"/>
    </row>
    <row r="104" spans="1:23" s="1875" customFormat="1">
      <c r="A104" s="1876"/>
      <c r="B104" s="2014" t="str">
        <f>'MAY''24'!B104</f>
        <v>14.05.24</v>
      </c>
      <c r="C104" s="2014">
        <f>'MAY''24'!C104</f>
        <v>102</v>
      </c>
      <c r="D104" s="2014">
        <f>'MAY''24'!D104</f>
        <v>278</v>
      </c>
      <c r="E104" s="1801"/>
      <c r="F104" s="1638">
        <f>'MAY''24'!F104</f>
        <v>57</v>
      </c>
      <c r="G104" s="2014">
        <f>'MAY''24'!G104</f>
        <v>3498.47</v>
      </c>
      <c r="H104" s="2014">
        <f>'MAY''24'!H104</f>
        <v>195.33</v>
      </c>
      <c r="I104" s="2014">
        <f>'MAY''24'!I104</f>
        <v>0</v>
      </c>
      <c r="J104" s="2014"/>
      <c r="K104" s="2014"/>
      <c r="L104" s="2014">
        <f>'MAY''24'!L104</f>
        <v>1</v>
      </c>
      <c r="M104" s="2014">
        <f>'MAY''24'!M104</f>
        <v>40</v>
      </c>
      <c r="N104" s="2014"/>
      <c r="O104" s="2014"/>
      <c r="P104" s="2014"/>
      <c r="Q104" s="2014"/>
      <c r="R104" s="2014"/>
      <c r="S104" s="2014"/>
      <c r="T104" s="2014"/>
      <c r="U104" s="2014"/>
      <c r="V104" s="2014">
        <f>'MAY''24'!V104</f>
        <v>0</v>
      </c>
      <c r="W104" s="1876"/>
    </row>
    <row r="105" spans="1:23" s="1875" customFormat="1">
      <c r="A105" s="1876"/>
      <c r="B105" s="2015" t="str">
        <f>'MAY''24'!B105</f>
        <v>14.05.24</v>
      </c>
      <c r="C105" s="2015">
        <f>'MAY''24'!C105</f>
        <v>103</v>
      </c>
      <c r="D105" s="2015">
        <f>'MAY''24'!D105</f>
        <v>274</v>
      </c>
      <c r="E105" s="1801"/>
      <c r="F105" s="1638">
        <f>'MAY''24'!F105</f>
        <v>57</v>
      </c>
      <c r="G105" s="2015">
        <f>'MAY''24'!G105</f>
        <v>3471.86</v>
      </c>
      <c r="H105" s="2015">
        <f>'MAY''24'!H105</f>
        <v>224.93</v>
      </c>
      <c r="I105" s="2015">
        <f>'MAY''24'!I105</f>
        <v>0.19</v>
      </c>
      <c r="J105" s="2015"/>
      <c r="K105" s="2015"/>
      <c r="L105" s="2015">
        <f>'MAY''24'!L105</f>
        <v>1</v>
      </c>
      <c r="M105" s="2015">
        <f>'MAY''24'!M105</f>
        <v>45</v>
      </c>
      <c r="N105" s="2015"/>
      <c r="O105" s="2015"/>
      <c r="P105" s="2015"/>
      <c r="Q105" s="2015"/>
      <c r="R105" s="2015"/>
      <c r="S105" s="2015"/>
      <c r="T105" s="2015"/>
      <c r="U105" s="2015"/>
      <c r="V105" s="2015">
        <f>'MAY''24'!V105</f>
        <v>0</v>
      </c>
      <c r="W105" s="1876"/>
    </row>
    <row r="106" spans="1:23" s="1875" customFormat="1">
      <c r="A106" s="1876"/>
      <c r="B106" s="2015" t="str">
        <f>'MAY''24'!B106</f>
        <v>14.05.24</v>
      </c>
      <c r="C106" s="2015">
        <f>'MAY''24'!C106</f>
        <v>104</v>
      </c>
      <c r="D106" s="2015">
        <f>'MAY''24'!D106</f>
        <v>279</v>
      </c>
      <c r="E106" s="1801"/>
      <c r="F106" s="1638">
        <f>'MAY''24'!F106</f>
        <v>57</v>
      </c>
      <c r="G106" s="2015">
        <f>'MAY''24'!G106</f>
        <v>3458.07</v>
      </c>
      <c r="H106" s="2015">
        <f>'MAY''24'!H106</f>
        <v>238.93</v>
      </c>
      <c r="I106" s="2015">
        <f>'MAY''24'!I106</f>
        <v>1.59</v>
      </c>
      <c r="J106" s="2015"/>
      <c r="K106" s="2015"/>
      <c r="L106" s="2015">
        <f>'MAY''24'!L106</f>
        <v>1</v>
      </c>
      <c r="M106" s="2015">
        <f>'MAY''24'!M106</f>
        <v>40</v>
      </c>
      <c r="N106" s="2015"/>
      <c r="O106" s="2015"/>
      <c r="P106" s="2015"/>
      <c r="Q106" s="2015"/>
      <c r="R106" s="2015"/>
      <c r="S106" s="2015"/>
      <c r="T106" s="2015"/>
      <c r="U106" s="2015"/>
      <c r="V106" s="2015">
        <f>'MAY''24'!V106</f>
        <v>25189.5</v>
      </c>
      <c r="W106" s="1876"/>
    </row>
    <row r="107" spans="1:23" s="1875" customFormat="1">
      <c r="A107" s="1876"/>
      <c r="B107" s="2037" t="str">
        <f>'MAY''24'!B107</f>
        <v>15.05.24</v>
      </c>
      <c r="C107" s="2037">
        <f>'MAY''24'!C107</f>
        <v>105</v>
      </c>
      <c r="D107" s="2037">
        <f>'MAY''24'!D107</f>
        <v>280</v>
      </c>
      <c r="E107" s="1801"/>
      <c r="F107" s="1638">
        <f>'MAY''24'!F107</f>
        <v>57</v>
      </c>
      <c r="G107" s="2037">
        <f>'MAY''24'!G107</f>
        <v>3477.46</v>
      </c>
      <c r="H107" s="2037">
        <f>'MAY''24'!H107</f>
        <v>220.34</v>
      </c>
      <c r="I107" s="2037">
        <f>'MAY''24'!I107</f>
        <v>1.2</v>
      </c>
      <c r="J107" s="2037"/>
      <c r="K107" s="2037"/>
      <c r="L107" s="2037">
        <f>'MAY''24'!L107</f>
        <v>2</v>
      </c>
      <c r="M107" s="2037">
        <f>'MAY''24'!M107</f>
        <v>10</v>
      </c>
      <c r="N107" s="2037"/>
      <c r="O107" s="2037"/>
      <c r="P107" s="2037"/>
      <c r="Q107" s="2037"/>
      <c r="R107" s="2037"/>
      <c r="S107" s="2037"/>
      <c r="T107" s="2037"/>
      <c r="U107" s="2037"/>
      <c r="V107" s="2037">
        <f>'MAY''24'!V107</f>
        <v>0</v>
      </c>
      <c r="W107" s="1876"/>
    </row>
    <row r="108" spans="1:23" s="1875" customFormat="1">
      <c r="A108" s="1876"/>
      <c r="B108" s="2037" t="str">
        <f>'MAY''24'!B108</f>
        <v>15.05.24</v>
      </c>
      <c r="C108" s="2037">
        <f>'MAY''24'!C108</f>
        <v>106</v>
      </c>
      <c r="D108" s="2037">
        <f>'MAY''24'!D108</f>
        <v>281</v>
      </c>
      <c r="E108" s="1801"/>
      <c r="F108" s="1638">
        <f>'MAY''24'!F108</f>
        <v>57</v>
      </c>
      <c r="G108" s="2037">
        <f>'MAY''24'!G108</f>
        <v>3452.26</v>
      </c>
      <c r="H108" s="2037">
        <f>'MAY''24'!H108</f>
        <v>244.34</v>
      </c>
      <c r="I108" s="2037">
        <f>'MAY''24'!I108</f>
        <v>0</v>
      </c>
      <c r="J108" s="2037"/>
      <c r="K108" s="2037"/>
      <c r="L108" s="2037">
        <f>'MAY''24'!L108</f>
        <v>1</v>
      </c>
      <c r="M108" s="2037">
        <f>'MAY''24'!M108</f>
        <v>55</v>
      </c>
      <c r="N108" s="2037"/>
      <c r="O108" s="2037"/>
      <c r="P108" s="2037"/>
      <c r="Q108" s="2037"/>
      <c r="R108" s="2037"/>
      <c r="S108" s="2037"/>
      <c r="T108" s="2037"/>
      <c r="U108" s="2037"/>
      <c r="V108" s="2037">
        <f>'MAY''24'!V108</f>
        <v>0</v>
      </c>
      <c r="W108" s="1876"/>
    </row>
    <row r="109" spans="1:23" s="1875" customFormat="1">
      <c r="A109" s="1876"/>
      <c r="B109" s="2037" t="str">
        <f>'MAY''24'!B109</f>
        <v>15.05.24</v>
      </c>
      <c r="C109" s="2037">
        <f>'MAY''24'!C109</f>
        <v>107</v>
      </c>
      <c r="D109" s="2037">
        <f>'MAY''24'!D109</f>
        <v>282</v>
      </c>
      <c r="E109" s="1801"/>
      <c r="F109" s="1638">
        <f>'MAY''24'!F109</f>
        <v>58</v>
      </c>
      <c r="G109" s="2037">
        <f>'MAY''24'!G109</f>
        <v>3469.05</v>
      </c>
      <c r="H109" s="2037">
        <f>'MAY''24'!H109</f>
        <v>292.55</v>
      </c>
      <c r="I109" s="2037">
        <f>'MAY''24'!I109</f>
        <v>0</v>
      </c>
      <c r="J109" s="2037"/>
      <c r="K109" s="2037"/>
      <c r="L109" s="2037">
        <f>'MAY''24'!L109</f>
        <v>2</v>
      </c>
      <c r="M109" s="2037">
        <f>'MAY''24'!M109</f>
        <v>5</v>
      </c>
      <c r="N109" s="2037"/>
      <c r="O109" s="2037"/>
      <c r="P109" s="2037"/>
      <c r="Q109" s="2037"/>
      <c r="R109" s="2037"/>
      <c r="S109" s="2037"/>
      <c r="T109" s="2037"/>
      <c r="U109" s="2037"/>
      <c r="V109" s="2037">
        <f>'MAY''24'!V109</f>
        <v>0</v>
      </c>
      <c r="W109" s="1876"/>
    </row>
    <row r="110" spans="1:23" s="1875" customFormat="1">
      <c r="A110" s="1876"/>
      <c r="B110" s="2037" t="str">
        <f>'MAY''24'!B110</f>
        <v>15.05.24</v>
      </c>
      <c r="C110" s="2037">
        <f>'MAY''24'!C110</f>
        <v>108</v>
      </c>
      <c r="D110" s="2037">
        <f>'MAY''24'!D110</f>
        <v>283</v>
      </c>
      <c r="E110" s="1801"/>
      <c r="F110" s="1638">
        <f>'MAY''24'!F110</f>
        <v>59</v>
      </c>
      <c r="G110" s="2037">
        <f>'MAY''24'!G110</f>
        <v>3573.45</v>
      </c>
      <c r="H110" s="2037">
        <f>'MAY''24'!H110</f>
        <v>250.35</v>
      </c>
      <c r="I110" s="2037">
        <f>'MAY''24'!I110</f>
        <v>0</v>
      </c>
      <c r="J110" s="2037"/>
      <c r="K110" s="2037"/>
      <c r="L110" s="2037">
        <f>'MAY''24'!L110</f>
        <v>2</v>
      </c>
      <c r="M110" s="2037">
        <f>'MAY''24'!M110</f>
        <v>10</v>
      </c>
      <c r="N110" s="2037"/>
      <c r="O110" s="2037"/>
      <c r="P110" s="2037"/>
      <c r="Q110" s="2037"/>
      <c r="R110" s="2037"/>
      <c r="S110" s="2037"/>
      <c r="T110" s="2037"/>
      <c r="U110" s="2037"/>
      <c r="V110" s="2037">
        <f>'MAY''24'!V110</f>
        <v>0</v>
      </c>
      <c r="W110" s="1876"/>
    </row>
    <row r="111" spans="1:23" s="1875" customFormat="1">
      <c r="A111" s="1876"/>
      <c r="B111" s="2037" t="str">
        <f>'MAY''24'!B111</f>
        <v>15.05.24</v>
      </c>
      <c r="C111" s="2037">
        <f>'MAY''24'!C111</f>
        <v>109</v>
      </c>
      <c r="D111" s="2037">
        <f>'MAY''24'!D111</f>
        <v>284</v>
      </c>
      <c r="E111" s="1801"/>
      <c r="F111" s="1638">
        <f>'MAY''24'!F111</f>
        <v>58</v>
      </c>
      <c r="G111" s="2037">
        <f>'MAY''24'!G111</f>
        <v>3568.65</v>
      </c>
      <c r="H111" s="2037">
        <f>'MAY''24'!H111</f>
        <v>195.72</v>
      </c>
      <c r="I111" s="2037">
        <f>'MAY''24'!I111</f>
        <v>2.77</v>
      </c>
      <c r="J111" s="2037"/>
      <c r="K111" s="2037"/>
      <c r="L111" s="2037">
        <f>'MAY''24'!L111</f>
        <v>1</v>
      </c>
      <c r="M111" s="2037">
        <f>'MAY''24'!M111</f>
        <v>45</v>
      </c>
      <c r="N111" s="2037"/>
      <c r="O111" s="2037"/>
      <c r="P111" s="2037"/>
      <c r="Q111" s="2037"/>
      <c r="R111" s="2037"/>
      <c r="S111" s="2037"/>
      <c r="T111" s="2037"/>
      <c r="U111" s="2037"/>
      <c r="V111" s="2037">
        <f>'MAY''24'!V111</f>
        <v>0</v>
      </c>
      <c r="W111" s="1876"/>
    </row>
    <row r="112" spans="1:23" s="1875" customFormat="1">
      <c r="A112" s="1876"/>
      <c r="B112" s="2039" t="str">
        <f>'MAY''24'!B112</f>
        <v>15.05.24</v>
      </c>
      <c r="C112" s="2039">
        <f>'MAY''24'!C112</f>
        <v>110</v>
      </c>
      <c r="D112" s="2039">
        <f>'MAY''24'!D112</f>
        <v>285</v>
      </c>
      <c r="E112" s="1801"/>
      <c r="F112" s="1638">
        <f>'MAY''24'!F112</f>
        <v>58</v>
      </c>
      <c r="G112" s="2039">
        <f>'MAY''24'!G112</f>
        <v>3528.64</v>
      </c>
      <c r="H112" s="2039">
        <f>'MAY''24'!H112</f>
        <v>236.55</v>
      </c>
      <c r="I112" s="2039">
        <f>'MAY''24'!I112</f>
        <v>0.79</v>
      </c>
      <c r="J112" s="2039"/>
      <c r="K112" s="2039"/>
      <c r="L112" s="2039">
        <f>'MAY''24'!L112</f>
        <v>1</v>
      </c>
      <c r="M112" s="2039">
        <f>'MAY''24'!M112</f>
        <v>45</v>
      </c>
      <c r="N112" s="2039"/>
      <c r="O112" s="2039"/>
      <c r="P112" s="2039"/>
      <c r="Q112" s="2039"/>
      <c r="R112" s="2039"/>
      <c r="S112" s="2039"/>
      <c r="T112" s="2039"/>
      <c r="U112" s="2039"/>
      <c r="V112" s="2039">
        <f>'MAY''24'!V112</f>
        <v>0</v>
      </c>
      <c r="W112" s="1876"/>
    </row>
    <row r="113" spans="1:23" s="1875" customFormat="1">
      <c r="A113" s="1876"/>
      <c r="B113" s="2040" t="str">
        <f>'MAY''24'!B113</f>
        <v>15.05.24</v>
      </c>
      <c r="C113" s="2040">
        <f>'MAY''24'!C113</f>
        <v>111</v>
      </c>
      <c r="D113" s="2040">
        <f>'MAY''24'!D113</f>
        <v>286</v>
      </c>
      <c r="E113" s="1801"/>
      <c r="F113" s="1638">
        <f>'MAY''24'!F113</f>
        <v>58</v>
      </c>
      <c r="G113" s="2040">
        <f>'MAY''24'!G113</f>
        <v>3536.85</v>
      </c>
      <c r="H113" s="2040">
        <f>'MAY''24'!H113</f>
        <v>227.14</v>
      </c>
      <c r="I113" s="2040">
        <f>'MAY''24'!I113</f>
        <v>2.39</v>
      </c>
      <c r="J113" s="2040"/>
      <c r="K113" s="2040"/>
      <c r="L113" s="2040">
        <f>'MAY''24'!L113</f>
        <v>1</v>
      </c>
      <c r="M113" s="2040">
        <f>'MAY''24'!M113</f>
        <v>45</v>
      </c>
      <c r="N113" s="2040"/>
      <c r="O113" s="2040"/>
      <c r="P113" s="2040"/>
      <c r="Q113" s="2040"/>
      <c r="R113" s="2040"/>
      <c r="S113" s="2040"/>
      <c r="T113" s="2040"/>
      <c r="U113" s="2040"/>
      <c r="V113" s="2040">
        <f>'MAY''24'!V113</f>
        <v>0</v>
      </c>
      <c r="W113" s="1876"/>
    </row>
    <row r="114" spans="1:23" s="1875" customFormat="1">
      <c r="A114" s="1876"/>
      <c r="B114" s="2040" t="str">
        <f>'MAY''24'!B114</f>
        <v>15.05.24</v>
      </c>
      <c r="C114" s="2040">
        <f>'MAY''24'!C114</f>
        <v>112</v>
      </c>
      <c r="D114" s="2040">
        <f>'MAY''24'!D114</f>
        <v>287</v>
      </c>
      <c r="E114" s="1801"/>
      <c r="F114" s="1638">
        <f>'MAY''24'!F114</f>
        <v>59</v>
      </c>
      <c r="G114" s="2040">
        <f>'MAY''24'!G114</f>
        <v>3578.63</v>
      </c>
      <c r="H114" s="2040">
        <f>'MAY''24'!H114</f>
        <v>250.97</v>
      </c>
      <c r="I114" s="2040">
        <f>'MAY''24'!I114</f>
        <v>0.2</v>
      </c>
      <c r="J114" s="2040"/>
      <c r="K114" s="2040"/>
      <c r="L114" s="2040">
        <f>'MAY''24'!L114</f>
        <v>1</v>
      </c>
      <c r="M114" s="2040">
        <f>'MAY''24'!M114</f>
        <v>35</v>
      </c>
      <c r="N114" s="2040"/>
      <c r="O114" s="2040"/>
      <c r="P114" s="2040"/>
      <c r="Q114" s="2040"/>
      <c r="R114" s="2040"/>
      <c r="S114" s="2040"/>
      <c r="T114" s="2040"/>
      <c r="U114" s="2040"/>
      <c r="V114" s="2040">
        <f>'MAY''24'!V114</f>
        <v>0</v>
      </c>
      <c r="W114" s="1876"/>
    </row>
    <row r="115" spans="1:23" s="1875" customFormat="1">
      <c r="A115" s="1876"/>
      <c r="B115" s="2042" t="str">
        <f>'MAY''24'!B115</f>
        <v>16.05.24</v>
      </c>
      <c r="C115" s="2042">
        <f>'MAY''24'!C115</f>
        <v>113</v>
      </c>
      <c r="D115" s="2042">
        <f>'MAY''24'!D115</f>
        <v>288</v>
      </c>
      <c r="E115" s="1801"/>
      <c r="F115" s="1638">
        <f>'MAY''24'!F115</f>
        <v>59</v>
      </c>
      <c r="G115" s="2042">
        <f>'MAY''24'!G115</f>
        <v>3590.84</v>
      </c>
      <c r="H115" s="2042">
        <f>'MAY''24'!H115</f>
        <v>238.75</v>
      </c>
      <c r="I115" s="2042">
        <f>'MAY''24'!I115</f>
        <v>2.99</v>
      </c>
      <c r="J115" s="2042"/>
      <c r="K115" s="2042"/>
      <c r="L115" s="2042">
        <f>'MAY''24'!L115</f>
        <v>1</v>
      </c>
      <c r="M115" s="2042">
        <f>'MAY''24'!M115</f>
        <v>40</v>
      </c>
      <c r="N115" s="2042"/>
      <c r="O115" s="2042"/>
      <c r="P115" s="2042"/>
      <c r="Q115" s="2042"/>
      <c r="R115" s="2042"/>
      <c r="S115" s="2042"/>
      <c r="T115" s="2042"/>
      <c r="U115" s="2042"/>
      <c r="V115" s="2042">
        <f>'MAY''24'!V115</f>
        <v>0</v>
      </c>
      <c r="W115" s="1876"/>
    </row>
    <row r="116" spans="1:23" s="1875" customFormat="1">
      <c r="A116" s="1876"/>
      <c r="B116" s="2042" t="str">
        <f>'MAY''24'!B116</f>
        <v>16.05.24</v>
      </c>
      <c r="C116" s="2042">
        <f>'MAY''24'!C116</f>
        <v>114</v>
      </c>
      <c r="D116" s="2042">
        <f>'MAY''24'!D116</f>
        <v>289</v>
      </c>
      <c r="E116" s="1801"/>
      <c r="F116" s="1638">
        <f>'MAY''24'!F116</f>
        <v>56</v>
      </c>
      <c r="G116" s="2042">
        <f>'MAY''24'!G116</f>
        <v>3366.07</v>
      </c>
      <c r="H116" s="2042">
        <f>'MAY''24'!H116</f>
        <v>268.13</v>
      </c>
      <c r="I116" s="2042">
        <f>'MAY''24'!I116</f>
        <v>2.6</v>
      </c>
      <c r="J116" s="2042"/>
      <c r="K116" s="2042"/>
      <c r="L116" s="2042">
        <f>'MAY''24'!L116</f>
        <v>2</v>
      </c>
      <c r="M116" s="2042">
        <f>'MAY''24'!M116</f>
        <v>15</v>
      </c>
      <c r="N116" s="2042"/>
      <c r="O116" s="2042"/>
      <c r="P116" s="2042"/>
      <c r="Q116" s="2042"/>
      <c r="R116" s="2042"/>
      <c r="S116" s="2042"/>
      <c r="T116" s="2042"/>
      <c r="U116" s="2042"/>
      <c r="V116" s="2042">
        <f>'MAY''24'!V116</f>
        <v>0</v>
      </c>
      <c r="W116" s="1876"/>
    </row>
    <row r="117" spans="1:23" s="1875" customFormat="1">
      <c r="A117" s="1876"/>
      <c r="B117" s="2042" t="str">
        <f>'MAY''24'!B117</f>
        <v>16.05.24</v>
      </c>
      <c r="C117" s="2042">
        <f>'MAY''24'!C117</f>
        <v>115</v>
      </c>
      <c r="D117" s="2042">
        <f>'MAY''24'!D117</f>
        <v>290</v>
      </c>
      <c r="E117" s="1801"/>
      <c r="F117" s="1638">
        <f>'MAY''24'!F117</f>
        <v>57</v>
      </c>
      <c r="G117" s="2042">
        <f>'MAY''24'!G117</f>
        <v>3499.06</v>
      </c>
      <c r="H117" s="2042">
        <f>'MAY''24'!H117</f>
        <v>198.14</v>
      </c>
      <c r="I117" s="2042">
        <f>'MAY''24'!I117</f>
        <v>0.6</v>
      </c>
      <c r="J117" s="2042"/>
      <c r="K117" s="2042"/>
      <c r="L117" s="2042">
        <f>'MAY''24'!L117</f>
        <v>1</v>
      </c>
      <c r="M117" s="2042">
        <f>'MAY''24'!M117</f>
        <v>45</v>
      </c>
      <c r="N117" s="2042"/>
      <c r="O117" s="2042"/>
      <c r="P117" s="2042"/>
      <c r="Q117" s="2042"/>
      <c r="R117" s="2042"/>
      <c r="S117" s="2042"/>
      <c r="T117" s="2042"/>
      <c r="U117" s="2042"/>
      <c r="V117" s="2042">
        <f>'MAY''24'!V117</f>
        <v>0</v>
      </c>
      <c r="W117" s="1876"/>
    </row>
    <row r="118" spans="1:23" s="1875" customFormat="1">
      <c r="A118" s="1876"/>
      <c r="B118" s="2042" t="str">
        <f>'MAY''24'!B118</f>
        <v>16.05.24</v>
      </c>
      <c r="C118" s="2042">
        <f>'MAY''24'!C118</f>
        <v>116</v>
      </c>
      <c r="D118" s="2042">
        <f>'MAY''24'!D118</f>
        <v>291</v>
      </c>
      <c r="E118" s="1801"/>
      <c r="F118" s="1638">
        <f>'MAY''24'!F118</f>
        <v>59</v>
      </c>
      <c r="G118" s="2042">
        <f>'MAY''24'!G118</f>
        <v>3583.24</v>
      </c>
      <c r="H118" s="2042">
        <f>'MAY''24'!H118</f>
        <v>243.36</v>
      </c>
      <c r="I118" s="2042">
        <f>'MAY''24'!I118</f>
        <v>0</v>
      </c>
      <c r="J118" s="2042"/>
      <c r="K118" s="2042"/>
      <c r="L118" s="2042">
        <f>'MAY''24'!L118</f>
        <v>1</v>
      </c>
      <c r="M118" s="2042">
        <f>'MAY''24'!M118</f>
        <v>35</v>
      </c>
      <c r="N118" s="2042"/>
      <c r="O118" s="2042"/>
      <c r="P118" s="2042"/>
      <c r="Q118" s="2042"/>
      <c r="R118" s="2042"/>
      <c r="S118" s="2042"/>
      <c r="T118" s="2042"/>
      <c r="U118" s="2042"/>
      <c r="V118" s="2042">
        <f>'MAY''24'!V118</f>
        <v>0</v>
      </c>
      <c r="W118" s="1876"/>
    </row>
    <row r="119" spans="1:23" s="1875" customFormat="1">
      <c r="A119" s="1876"/>
      <c r="B119" s="2042" t="str">
        <f>'MAY''24'!B119</f>
        <v>16.05.24</v>
      </c>
      <c r="C119" s="2042">
        <f>'MAY''24'!C119</f>
        <v>117</v>
      </c>
      <c r="D119" s="2042">
        <f>'MAY''24'!D119</f>
        <v>292</v>
      </c>
      <c r="E119" s="1801"/>
      <c r="F119" s="1638">
        <f>'MAY''24'!F119</f>
        <v>59</v>
      </c>
      <c r="G119" s="2042">
        <f>'MAY''24'!G119</f>
        <v>3593.24</v>
      </c>
      <c r="H119" s="2042">
        <f>'MAY''24'!H119</f>
        <v>234.55</v>
      </c>
      <c r="I119" s="2042">
        <f>'MAY''24'!I119</f>
        <v>1.19</v>
      </c>
      <c r="J119" s="2042"/>
      <c r="K119" s="2042"/>
      <c r="L119" s="2042">
        <f>'MAY''24'!L119</f>
        <v>1</v>
      </c>
      <c r="M119" s="2042">
        <f>'MAY''24'!M119</f>
        <v>25</v>
      </c>
      <c r="N119" s="2042"/>
      <c r="O119" s="2042"/>
      <c r="P119" s="2042"/>
      <c r="Q119" s="2042"/>
      <c r="R119" s="2042"/>
      <c r="S119" s="2042"/>
      <c r="T119" s="2042"/>
      <c r="U119" s="2042"/>
      <c r="V119" s="2042">
        <f>'MAY''24'!V119</f>
        <v>0</v>
      </c>
      <c r="W119" s="1876"/>
    </row>
    <row r="120" spans="1:23" s="1875" customFormat="1">
      <c r="A120" s="1876"/>
      <c r="B120" s="2042" t="str">
        <f>'MAY''24'!B120</f>
        <v>16.05.24</v>
      </c>
      <c r="C120" s="2042">
        <f>'MAY''24'!C120</f>
        <v>118</v>
      </c>
      <c r="D120" s="2042">
        <f>'MAY''24'!D120</f>
        <v>284</v>
      </c>
      <c r="E120" s="1801"/>
      <c r="F120" s="1638">
        <f>'MAY''24'!F120</f>
        <v>59</v>
      </c>
      <c r="G120" s="2042">
        <f>'MAY''24'!G120</f>
        <v>3578.85</v>
      </c>
      <c r="H120" s="2042">
        <f>'MAY''24'!H120</f>
        <v>244.95</v>
      </c>
      <c r="I120" s="2042">
        <f>'MAY''24'!I120</f>
        <v>0</v>
      </c>
      <c r="J120" s="2042"/>
      <c r="K120" s="2042"/>
      <c r="L120" s="2042">
        <f>'MAY''24'!L120</f>
        <v>2</v>
      </c>
      <c r="M120" s="2042">
        <f>'MAY''24'!M120</f>
        <v>0</v>
      </c>
      <c r="N120" s="2042"/>
      <c r="O120" s="2042"/>
      <c r="P120" s="2042"/>
      <c r="Q120" s="2042"/>
      <c r="R120" s="2042"/>
      <c r="S120" s="2042"/>
      <c r="T120" s="2042"/>
      <c r="U120" s="2042"/>
      <c r="V120" s="2042">
        <f>'MAY''24'!V120</f>
        <v>0</v>
      </c>
      <c r="W120" s="1876"/>
    </row>
    <row r="121" spans="1:23" s="1875" customFormat="1">
      <c r="A121" s="1876"/>
      <c r="B121" s="2043" t="str">
        <f>'MAY''24'!B121</f>
        <v>16.05.24</v>
      </c>
      <c r="C121" s="2043">
        <f>'MAY''24'!C121</f>
        <v>119</v>
      </c>
      <c r="D121" s="2043">
        <f>'MAY''24'!D121</f>
        <v>294</v>
      </c>
      <c r="E121" s="1801"/>
      <c r="F121" s="1638">
        <f>'MAY''24'!F121</f>
        <v>55</v>
      </c>
      <c r="G121" s="2043">
        <f>'MAY''24'!G121</f>
        <v>3371.09</v>
      </c>
      <c r="H121" s="2043">
        <f>'MAY''24'!H121</f>
        <v>194.1</v>
      </c>
      <c r="I121" s="2043">
        <f>'MAY''24'!I121</f>
        <v>1.39</v>
      </c>
      <c r="J121" s="2043"/>
      <c r="K121" s="2043"/>
      <c r="L121" s="2043">
        <f>'MAY''24'!L121</f>
        <v>1</v>
      </c>
      <c r="M121" s="2043">
        <f>'MAY''24'!M121</f>
        <v>40</v>
      </c>
      <c r="N121" s="2043"/>
      <c r="O121" s="2043"/>
      <c r="P121" s="2043"/>
      <c r="Q121" s="2043"/>
      <c r="R121" s="2043"/>
      <c r="S121" s="2043"/>
      <c r="T121" s="2043"/>
      <c r="U121" s="2043"/>
      <c r="V121" s="2043">
        <f>'MAY''24'!V121</f>
        <v>0</v>
      </c>
      <c r="W121" s="1876"/>
    </row>
    <row r="122" spans="1:23" s="1875" customFormat="1">
      <c r="A122" s="1876"/>
      <c r="B122" s="2044" t="str">
        <f>'MAY''24'!B122</f>
        <v>16.05.24</v>
      </c>
      <c r="C122" s="2044">
        <f>'MAY''24'!C122</f>
        <v>120</v>
      </c>
      <c r="D122" s="2044">
        <f>'MAY''24'!D122</f>
        <v>295</v>
      </c>
      <c r="E122" s="1801"/>
      <c r="F122" s="1638">
        <f>'MAY''24'!F122</f>
        <v>58</v>
      </c>
      <c r="G122" s="2044">
        <f>'MAY''24'!G122</f>
        <v>3523.24</v>
      </c>
      <c r="H122" s="2044">
        <f>'MAY''24'!H122</f>
        <v>242.35</v>
      </c>
      <c r="I122" s="2044">
        <f>'MAY''24'!I122</f>
        <v>1.19</v>
      </c>
      <c r="J122" s="2044"/>
      <c r="K122" s="2044"/>
      <c r="L122" s="2044">
        <f>'MAY''24'!L122</f>
        <v>1</v>
      </c>
      <c r="M122" s="2044">
        <f>'MAY''24'!M122</f>
        <v>35</v>
      </c>
      <c r="N122" s="2044"/>
      <c r="O122" s="2044"/>
      <c r="P122" s="2044"/>
      <c r="Q122" s="2044"/>
      <c r="R122" s="2044"/>
      <c r="S122" s="2044"/>
      <c r="T122" s="2044"/>
      <c r="U122" s="2044"/>
      <c r="V122" s="2044">
        <f>'MAY''24'!V122</f>
        <v>0</v>
      </c>
      <c r="W122" s="1876"/>
    </row>
    <row r="123" spans="1:23" s="1875" customFormat="1">
      <c r="A123" s="1876"/>
      <c r="B123" s="2045" t="str">
        <f>'MAY''24'!B123</f>
        <v>17.05.24</v>
      </c>
      <c r="C123" s="2045">
        <f>'MAY''24'!C123</f>
        <v>121</v>
      </c>
      <c r="D123" s="2045">
        <f>'MAY''24'!D123</f>
        <v>296</v>
      </c>
      <c r="E123" s="1801"/>
      <c r="F123" s="1638">
        <f>'MAY''24'!F123</f>
        <v>59</v>
      </c>
      <c r="G123" s="2045">
        <f>'MAY''24'!G123</f>
        <v>3591.25</v>
      </c>
      <c r="H123" s="2045">
        <f>'MAY''24'!H123</f>
        <v>232.55</v>
      </c>
      <c r="I123" s="2045">
        <f>'MAY''24'!I123</f>
        <v>0</v>
      </c>
      <c r="J123" s="2045"/>
      <c r="K123" s="2045"/>
      <c r="L123" s="2045">
        <f>'MAY''24'!L123</f>
        <v>1</v>
      </c>
      <c r="M123" s="2045">
        <f>'MAY''24'!M123</f>
        <v>50</v>
      </c>
      <c r="N123" s="2045"/>
      <c r="O123" s="2045"/>
      <c r="P123" s="2045"/>
      <c r="Q123" s="2045"/>
      <c r="R123" s="2045"/>
      <c r="S123" s="2045"/>
      <c r="T123" s="2045"/>
      <c r="U123" s="2045"/>
      <c r="V123" s="2045">
        <f>'MAY''24'!V123</f>
        <v>0</v>
      </c>
      <c r="W123" s="1876"/>
    </row>
    <row r="124" spans="1:23" s="1875" customFormat="1">
      <c r="A124" s="1876"/>
      <c r="B124" s="2045" t="str">
        <f>'MAY''24'!B124</f>
        <v>17.05.24</v>
      </c>
      <c r="C124" s="2045">
        <f>'MAY''24'!C124</f>
        <v>122</v>
      </c>
      <c r="D124" s="2045">
        <f>'MAY''24'!D124</f>
        <v>297</v>
      </c>
      <c r="E124" s="1801"/>
      <c r="F124" s="1638">
        <f>'MAY''24'!F124</f>
        <v>57</v>
      </c>
      <c r="G124" s="2045">
        <f>'MAY''24'!G124</f>
        <v>3506.66</v>
      </c>
      <c r="H124" s="2045">
        <f>'MAY''24'!H124</f>
        <v>189.94</v>
      </c>
      <c r="I124" s="2045">
        <f>'MAY''24'!I124</f>
        <v>0</v>
      </c>
      <c r="J124" s="2045"/>
      <c r="K124" s="2045"/>
      <c r="L124" s="2045">
        <f>'MAY''24'!L124</f>
        <v>1</v>
      </c>
      <c r="M124" s="2045">
        <f>'MAY''24'!M124</f>
        <v>40</v>
      </c>
      <c r="N124" s="2045"/>
      <c r="O124" s="2045"/>
      <c r="P124" s="2045"/>
      <c r="Q124" s="2045"/>
      <c r="R124" s="2045"/>
      <c r="S124" s="2045"/>
      <c r="T124" s="2045"/>
      <c r="U124" s="2045"/>
      <c r="V124" s="2045">
        <f>'MAY''24'!V124</f>
        <v>0</v>
      </c>
      <c r="W124" s="1876"/>
    </row>
    <row r="125" spans="1:23" s="1875" customFormat="1">
      <c r="A125" s="1876"/>
      <c r="B125" s="2045" t="str">
        <f>'MAY''24'!B125</f>
        <v>17.05.24</v>
      </c>
      <c r="C125" s="2045">
        <f>'MAY''24'!C125</f>
        <v>123</v>
      </c>
      <c r="D125" s="2045">
        <f>'MAY''24'!D125</f>
        <v>299</v>
      </c>
      <c r="E125" s="1801"/>
      <c r="F125" s="1638">
        <f>'MAY''24'!F125</f>
        <v>59</v>
      </c>
      <c r="G125" s="2045">
        <f>'MAY''24'!G125</f>
        <v>3587.24</v>
      </c>
      <c r="H125" s="2045">
        <f>'MAY''24'!H125</f>
        <v>241.16</v>
      </c>
      <c r="I125" s="2045">
        <f>'MAY''24'!I125</f>
        <v>1.8</v>
      </c>
      <c r="J125" s="2045"/>
      <c r="K125" s="2045"/>
      <c r="L125" s="2045">
        <f>'MAY''24'!L125</f>
        <v>1</v>
      </c>
      <c r="M125" s="2045">
        <f>'MAY''24'!M125</f>
        <v>45</v>
      </c>
      <c r="N125" s="2045"/>
      <c r="O125" s="2045"/>
      <c r="P125" s="2045"/>
      <c r="Q125" s="2045"/>
      <c r="R125" s="2045"/>
      <c r="S125" s="2045"/>
      <c r="T125" s="2045"/>
      <c r="U125" s="2045"/>
      <c r="V125" s="2045">
        <f>'MAY''24'!V125</f>
        <v>0</v>
      </c>
      <c r="W125" s="1876"/>
    </row>
    <row r="126" spans="1:23" s="1875" customFormat="1">
      <c r="A126" s="1876"/>
      <c r="B126" s="2045" t="str">
        <f>'MAY''24'!B126</f>
        <v>17.05.24</v>
      </c>
      <c r="C126" s="2045">
        <f>'MAY''24'!C126</f>
        <v>124</v>
      </c>
      <c r="D126" s="2045">
        <f>'MAY''24'!D126</f>
        <v>300</v>
      </c>
      <c r="E126" s="1801"/>
      <c r="F126" s="1638">
        <f>'MAY''24'!F126</f>
        <v>59</v>
      </c>
      <c r="G126" s="2045">
        <f>'MAY''24'!G126</f>
        <v>3599.26</v>
      </c>
      <c r="H126" s="2045">
        <f>'MAY''24'!H126</f>
        <v>223.54</v>
      </c>
      <c r="I126" s="2045">
        <f>'MAY''24'!I126</f>
        <v>1.8</v>
      </c>
      <c r="J126" s="2045"/>
      <c r="K126" s="2045"/>
      <c r="L126" s="2045">
        <f>'MAY''24'!L126</f>
        <v>1</v>
      </c>
      <c r="M126" s="2045">
        <f>'MAY''24'!M126</f>
        <v>30</v>
      </c>
      <c r="N126" s="2045"/>
      <c r="O126" s="2045"/>
      <c r="P126" s="2045"/>
      <c r="Q126" s="2045"/>
      <c r="R126" s="2045"/>
      <c r="S126" s="2045"/>
      <c r="T126" s="2045"/>
      <c r="U126" s="2045"/>
      <c r="V126" s="2045">
        <f>'MAY''24'!V126</f>
        <v>0</v>
      </c>
      <c r="W126" s="1876"/>
    </row>
    <row r="127" spans="1:23" s="1875" customFormat="1">
      <c r="A127" s="1876"/>
      <c r="B127" s="2045" t="str">
        <f>'MAY''24'!B127</f>
        <v>17.05.24</v>
      </c>
      <c r="C127" s="2045">
        <f>'MAY''24'!C127</f>
        <v>125</v>
      </c>
      <c r="D127" s="2045">
        <f>'MAY''24'!D127</f>
        <v>301</v>
      </c>
      <c r="E127" s="1801"/>
      <c r="F127" s="1638">
        <f>'MAY''24'!F127</f>
        <v>57</v>
      </c>
      <c r="G127" s="2045">
        <f>'MAY''24'!G127</f>
        <v>3456.05</v>
      </c>
      <c r="H127" s="2045">
        <f>'MAY''24'!H127</f>
        <v>243.35</v>
      </c>
      <c r="I127" s="2045">
        <f>'MAY''24'!I127</f>
        <v>0</v>
      </c>
      <c r="J127" s="2045"/>
      <c r="K127" s="2045"/>
      <c r="L127" s="2045">
        <f>'MAY''24'!L127</f>
        <v>1</v>
      </c>
      <c r="M127" s="2045">
        <f>'MAY''24'!M127</f>
        <v>35</v>
      </c>
      <c r="N127" s="2045"/>
      <c r="O127" s="2045"/>
      <c r="P127" s="2045"/>
      <c r="Q127" s="2045"/>
      <c r="R127" s="2045"/>
      <c r="S127" s="2045"/>
      <c r="T127" s="2045"/>
      <c r="U127" s="2045"/>
      <c r="V127" s="2045">
        <f>'MAY''24'!V127</f>
        <v>0</v>
      </c>
      <c r="W127" s="1876"/>
    </row>
    <row r="128" spans="1:23" s="1875" customFormat="1">
      <c r="A128" s="1876"/>
      <c r="B128" s="2045" t="str">
        <f>'MAY''24'!B128</f>
        <v>17.05.24</v>
      </c>
      <c r="C128" s="2045">
        <f>'MAY''24'!C128</f>
        <v>126</v>
      </c>
      <c r="D128" s="2045">
        <f>'MAY''24'!D128</f>
        <v>302</v>
      </c>
      <c r="E128" s="1801"/>
      <c r="F128" s="1638">
        <f>'MAY''24'!F128</f>
        <v>58</v>
      </c>
      <c r="G128" s="2045">
        <f>'MAY''24'!G128</f>
        <v>3518.65</v>
      </c>
      <c r="H128" s="2045">
        <f>'MAY''24'!H128</f>
        <v>244.14</v>
      </c>
      <c r="I128" s="2045">
        <f>'MAY''24'!I128</f>
        <v>1.19</v>
      </c>
      <c r="J128" s="2045"/>
      <c r="K128" s="2045"/>
      <c r="L128" s="2045">
        <f>'MAY''24'!L128</f>
        <v>1</v>
      </c>
      <c r="M128" s="2045">
        <f>'MAY''24'!M128</f>
        <v>40</v>
      </c>
      <c r="N128" s="2045"/>
      <c r="O128" s="2045"/>
      <c r="P128" s="2045"/>
      <c r="Q128" s="2045"/>
      <c r="R128" s="2045"/>
      <c r="S128" s="2045"/>
      <c r="T128" s="2045"/>
      <c r="U128" s="2045"/>
      <c r="V128" s="2045">
        <f>'MAY''24'!V128</f>
        <v>0</v>
      </c>
      <c r="W128" s="1876"/>
    </row>
    <row r="129" spans="1:23" s="1875" customFormat="1">
      <c r="A129" s="1876"/>
      <c r="B129" s="2045" t="str">
        <f>'MAY''24'!B129</f>
        <v>17.05.24</v>
      </c>
      <c r="C129" s="2045">
        <f>'MAY''24'!C129</f>
        <v>127</v>
      </c>
      <c r="D129" s="2045">
        <f>'MAY''24'!D129</f>
        <v>303</v>
      </c>
      <c r="E129" s="1801"/>
      <c r="F129" s="1638">
        <f>'MAY''24'!F129</f>
        <v>59</v>
      </c>
      <c r="G129" s="2045">
        <f>'MAY''24'!G129</f>
        <v>3609.85</v>
      </c>
      <c r="H129" s="2045">
        <f>'MAY''24'!H129</f>
        <v>218.93</v>
      </c>
      <c r="I129" s="2045">
        <f>'MAY''24'!I129</f>
        <v>4.57</v>
      </c>
      <c r="J129" s="2045"/>
      <c r="K129" s="2045"/>
      <c r="L129" s="2045">
        <f>'MAY''24'!L129</f>
        <v>1</v>
      </c>
      <c r="M129" s="2045">
        <f>'MAY''24'!M129</f>
        <v>45</v>
      </c>
      <c r="N129" s="2045"/>
      <c r="O129" s="2045"/>
      <c r="P129" s="2045"/>
      <c r="Q129" s="2045"/>
      <c r="R129" s="2045"/>
      <c r="S129" s="2045"/>
      <c r="T129" s="2045"/>
      <c r="U129" s="2045"/>
      <c r="V129" s="2045">
        <f>'MAY''24'!V129</f>
        <v>25504.5</v>
      </c>
      <c r="W129" s="1876"/>
    </row>
    <row r="130" spans="1:23" s="1875" customFormat="1">
      <c r="A130" s="1876"/>
      <c r="B130" s="2046" t="str">
        <f>'MAY''24'!B130</f>
        <v>17.05.24</v>
      </c>
      <c r="C130" s="2046">
        <f>'MAY''24'!C130</f>
        <v>128</v>
      </c>
      <c r="D130" s="2046">
        <f>'MAY''24'!D130</f>
        <v>304</v>
      </c>
      <c r="E130" s="1801"/>
      <c r="F130" s="1638">
        <f>'MAY''24'!F130</f>
        <v>56</v>
      </c>
      <c r="G130" s="2046">
        <f>'MAY''24'!G130</f>
        <v>3479.67</v>
      </c>
      <c r="H130" s="2046">
        <f>'MAY''24'!H130</f>
        <v>159.68</v>
      </c>
      <c r="I130" s="2046">
        <f>'MAY''24'!I130</f>
        <v>7.75</v>
      </c>
      <c r="J130" s="2046"/>
      <c r="K130" s="2046"/>
      <c r="L130" s="2046">
        <f>'MAY''24'!L130</f>
        <v>1</v>
      </c>
      <c r="M130" s="2046">
        <f>'MAY''24'!M130</f>
        <v>25</v>
      </c>
      <c r="N130" s="2046"/>
      <c r="O130" s="2046"/>
      <c r="P130" s="2046"/>
      <c r="Q130" s="2046"/>
      <c r="R130" s="2046"/>
      <c r="S130" s="2046"/>
      <c r="T130" s="2046"/>
      <c r="U130" s="2046"/>
      <c r="V130" s="2046">
        <f>'MAY''24'!V130</f>
        <v>0</v>
      </c>
      <c r="W130" s="1876"/>
    </row>
    <row r="131" spans="1:23" s="1875" customFormat="1">
      <c r="A131" s="1876"/>
      <c r="B131" s="2046" t="str">
        <f>'MAY''24'!B131</f>
        <v>17.05.24</v>
      </c>
      <c r="C131" s="2046">
        <f>'MAY''24'!C131</f>
        <v>129</v>
      </c>
      <c r="D131" s="2046">
        <f>'MAY''24'!D131</f>
        <v>305</v>
      </c>
      <c r="E131" s="1801"/>
      <c r="F131" s="1638">
        <f>'MAY''24'!F131</f>
        <v>58</v>
      </c>
      <c r="G131" s="2046">
        <f>'MAY''24'!G131</f>
        <v>3549.07</v>
      </c>
      <c r="H131" s="2046">
        <f>'MAY''24'!H131</f>
        <v>206.93</v>
      </c>
      <c r="I131" s="2046">
        <f>'MAY''24'!I131</f>
        <v>0</v>
      </c>
      <c r="J131" s="2046"/>
      <c r="K131" s="2046"/>
      <c r="L131" s="2046">
        <f>'MAY''24'!L131</f>
        <v>1</v>
      </c>
      <c r="M131" s="2046">
        <f>'MAY''24'!M131</f>
        <v>45</v>
      </c>
      <c r="N131" s="2046"/>
      <c r="O131" s="2046"/>
      <c r="P131" s="2046"/>
      <c r="Q131" s="2046"/>
      <c r="R131" s="2046"/>
      <c r="S131" s="2046"/>
      <c r="T131" s="2046"/>
      <c r="U131" s="2046"/>
      <c r="V131" s="2046">
        <f>'MAY''24'!V131</f>
        <v>0</v>
      </c>
      <c r="W131" s="1876"/>
    </row>
    <row r="132" spans="1:23" s="1875" customFormat="1">
      <c r="A132" s="1876"/>
      <c r="B132" s="2047" t="str">
        <f>'MAY''24'!B132</f>
        <v>18.05.24</v>
      </c>
      <c r="C132" s="2047">
        <f>'MAY''24'!C132</f>
        <v>130</v>
      </c>
      <c r="D132" s="2047">
        <f>'MAY''24'!D132</f>
        <v>306</v>
      </c>
      <c r="E132" s="1801"/>
      <c r="F132" s="1638">
        <f>'MAY''24'!F132</f>
        <v>59</v>
      </c>
      <c r="G132" s="2047">
        <f>'MAY''24'!G132</f>
        <v>3591.44</v>
      </c>
      <c r="H132" s="2047">
        <f>'MAY''24'!H132</f>
        <v>235.16</v>
      </c>
      <c r="I132" s="2047">
        <f>'MAY''24'!I132</f>
        <v>0</v>
      </c>
      <c r="J132" s="2047"/>
      <c r="K132" s="2047"/>
      <c r="L132" s="2047">
        <f>'MAY''24'!L132</f>
        <v>2</v>
      </c>
      <c r="M132" s="2047">
        <f>'MAY''24'!M132</f>
        <v>0</v>
      </c>
      <c r="N132" s="2047"/>
      <c r="O132" s="2047"/>
      <c r="P132" s="2047"/>
      <c r="Q132" s="2047"/>
      <c r="R132" s="2047"/>
      <c r="S132" s="2047"/>
      <c r="T132" s="2047"/>
      <c r="U132" s="2047"/>
      <c r="V132" s="2047">
        <f>'MAY''24'!V132</f>
        <v>0</v>
      </c>
      <c r="W132" s="1876"/>
    </row>
    <row r="133" spans="1:23" s="1875" customFormat="1">
      <c r="A133" s="1876"/>
      <c r="B133" s="2047" t="str">
        <f>'MAY''24'!B133</f>
        <v>18.05.24</v>
      </c>
      <c r="C133" s="2047">
        <f>'MAY''24'!C133</f>
        <v>131</v>
      </c>
      <c r="D133" s="2047">
        <f>'MAY''24'!D133</f>
        <v>307</v>
      </c>
      <c r="E133" s="1801"/>
      <c r="F133" s="1638">
        <f>'MAY''24'!F133</f>
        <v>58</v>
      </c>
      <c r="G133" s="2047">
        <f>'MAY''24'!G133</f>
        <v>3551.83</v>
      </c>
      <c r="H133" s="2047">
        <f>'MAY''24'!H133</f>
        <v>215.56</v>
      </c>
      <c r="I133" s="2047">
        <f>'MAY''24'!I133</f>
        <v>0.19</v>
      </c>
      <c r="J133" s="2047"/>
      <c r="K133" s="2047"/>
      <c r="L133" s="2047">
        <f>'MAY''24'!L133</f>
        <v>1</v>
      </c>
      <c r="M133" s="2047">
        <f>'MAY''24'!M133</f>
        <v>40</v>
      </c>
      <c r="N133" s="2047"/>
      <c r="O133" s="2047"/>
      <c r="P133" s="2047"/>
      <c r="Q133" s="2047"/>
      <c r="R133" s="2047"/>
      <c r="S133" s="2047"/>
      <c r="T133" s="2047"/>
      <c r="U133" s="2047"/>
      <c r="V133" s="2047">
        <f>'MAY''24'!V133</f>
        <v>0</v>
      </c>
      <c r="W133" s="1876"/>
    </row>
    <row r="134" spans="1:23" s="1875" customFormat="1">
      <c r="A134" s="1876"/>
      <c r="B134" s="2047" t="str">
        <f>'MAY''24'!B134</f>
        <v>18.05.24</v>
      </c>
      <c r="C134" s="2047">
        <f>'MAY''24'!C134</f>
        <v>132</v>
      </c>
      <c r="D134" s="2047">
        <f>'MAY''24'!D134</f>
        <v>308</v>
      </c>
      <c r="E134" s="1801"/>
      <c r="F134" s="1638">
        <f>'MAY''24'!F134</f>
        <v>58</v>
      </c>
      <c r="G134" s="2047">
        <f>'MAY''24'!G134</f>
        <v>3534.04</v>
      </c>
      <c r="H134" s="2047">
        <f>'MAY''24'!H134</f>
        <v>230.26</v>
      </c>
      <c r="I134" s="2047">
        <f>'MAY''24'!I134</f>
        <v>0</v>
      </c>
      <c r="J134" s="2047"/>
      <c r="K134" s="2047"/>
      <c r="L134" s="2047">
        <f>'MAY''24'!L134</f>
        <v>1</v>
      </c>
      <c r="M134" s="2047">
        <f>'MAY''24'!M134</f>
        <v>50</v>
      </c>
      <c r="N134" s="2047"/>
      <c r="O134" s="2047"/>
      <c r="P134" s="2047"/>
      <c r="Q134" s="2047"/>
      <c r="R134" s="2047"/>
      <c r="S134" s="2047"/>
      <c r="T134" s="2047"/>
      <c r="U134" s="2047"/>
      <c r="V134" s="2047">
        <f>'MAY''24'!V134</f>
        <v>0</v>
      </c>
      <c r="W134" s="1876"/>
    </row>
    <row r="135" spans="1:23" s="1875" customFormat="1">
      <c r="A135" s="1876"/>
      <c r="B135" s="2047" t="str">
        <f>'MAY''24'!B135</f>
        <v>18.05.24</v>
      </c>
      <c r="C135" s="2047">
        <f>'MAY''24'!C135</f>
        <v>133</v>
      </c>
      <c r="D135" s="2047">
        <f>'MAY''24'!D135</f>
        <v>310</v>
      </c>
      <c r="E135" s="1801"/>
      <c r="F135" s="1638">
        <f>'MAY''24'!F135</f>
        <v>58</v>
      </c>
      <c r="G135" s="2047">
        <f>'MAY''24'!G135</f>
        <v>3591.25</v>
      </c>
      <c r="H135" s="2047">
        <f>'MAY''24'!H135</f>
        <v>176.32</v>
      </c>
      <c r="I135" s="2047">
        <f>'MAY''24'!I135</f>
        <v>5.97</v>
      </c>
      <c r="J135" s="2047"/>
      <c r="K135" s="2047"/>
      <c r="L135" s="2047">
        <f>'MAY''24'!L135</f>
        <v>1</v>
      </c>
      <c r="M135" s="2047">
        <f>'MAY''24'!M135</f>
        <v>40</v>
      </c>
      <c r="N135" s="2047"/>
      <c r="O135" s="2047"/>
      <c r="P135" s="2047"/>
      <c r="Q135" s="2047"/>
      <c r="R135" s="2047"/>
      <c r="S135" s="2047"/>
      <c r="T135" s="2047"/>
      <c r="U135" s="2047"/>
      <c r="V135" s="2047">
        <f>'MAY''24'!V135</f>
        <v>0</v>
      </c>
      <c r="W135" s="1876"/>
    </row>
    <row r="136" spans="1:23" s="1875" customFormat="1">
      <c r="A136" s="1876"/>
      <c r="B136" s="2047" t="str">
        <f>'MAY''24'!B136</f>
        <v>18.05.24</v>
      </c>
      <c r="C136" s="2047">
        <f>'MAY''24'!C136</f>
        <v>134</v>
      </c>
      <c r="D136" s="2047">
        <f>'MAY''24'!D136</f>
        <v>309</v>
      </c>
      <c r="E136" s="1801"/>
      <c r="F136" s="1638">
        <f>'MAY''24'!F136</f>
        <v>59</v>
      </c>
      <c r="G136" s="2047">
        <f>'MAY''24'!G136</f>
        <v>3632.87</v>
      </c>
      <c r="H136" s="2047">
        <f>'MAY''24'!H136</f>
        <v>189.93</v>
      </c>
      <c r="I136" s="2047">
        <f>'MAY''24'!I136</f>
        <v>2.99</v>
      </c>
      <c r="J136" s="2047"/>
      <c r="K136" s="2047"/>
      <c r="L136" s="2047">
        <f>'MAY''24'!L136</f>
        <v>1</v>
      </c>
      <c r="M136" s="2047">
        <f>'MAY''24'!M136</f>
        <v>35</v>
      </c>
      <c r="N136" s="2047"/>
      <c r="O136" s="2047"/>
      <c r="P136" s="2047"/>
      <c r="Q136" s="2047"/>
      <c r="R136" s="2047"/>
      <c r="S136" s="2047"/>
      <c r="T136" s="2047"/>
      <c r="U136" s="2047"/>
      <c r="V136" s="2047">
        <f>'MAY''24'!V136</f>
        <v>25504.5</v>
      </c>
      <c r="W136" s="1876"/>
    </row>
    <row r="137" spans="1:23" s="1875" customFormat="1">
      <c r="A137" s="1876"/>
      <c r="B137" s="2047" t="str">
        <f>'MAY''24'!B137</f>
        <v>18.05.24</v>
      </c>
      <c r="C137" s="2047">
        <f>'MAY''24'!C137</f>
        <v>135</v>
      </c>
      <c r="D137" s="2047">
        <f>'MAY''24'!D137</f>
        <v>311</v>
      </c>
      <c r="E137" s="1801"/>
      <c r="F137" s="1638">
        <f>'MAY''24'!F137</f>
        <v>59</v>
      </c>
      <c r="G137" s="2047">
        <f>'MAY''24'!G137</f>
        <v>3637.24</v>
      </c>
      <c r="H137" s="2047">
        <f>'MAY''24'!H137</f>
        <v>190.96</v>
      </c>
      <c r="I137" s="2047">
        <f>'MAY''24'!I137</f>
        <v>1.6</v>
      </c>
      <c r="J137" s="2047"/>
      <c r="K137" s="2047"/>
      <c r="L137" s="2047">
        <f>'MAY''24'!L137</f>
        <v>1</v>
      </c>
      <c r="M137" s="2047">
        <f>'MAY''24'!M137</f>
        <v>45</v>
      </c>
      <c r="N137" s="2047"/>
      <c r="O137" s="2047"/>
      <c r="P137" s="2047"/>
      <c r="Q137" s="2047"/>
      <c r="R137" s="2047"/>
      <c r="S137" s="2047"/>
      <c r="T137" s="2047"/>
      <c r="U137" s="2047"/>
      <c r="V137" s="2047">
        <f>'MAY''24'!V137</f>
        <v>0</v>
      </c>
      <c r="W137" s="1876"/>
    </row>
    <row r="138" spans="1:23" s="1875" customFormat="1">
      <c r="A138" s="1876"/>
      <c r="B138" s="2047" t="str">
        <f>'MAY''24'!B138</f>
        <v>18.05.24</v>
      </c>
      <c r="C138" s="2047">
        <f>'MAY''24'!C138</f>
        <v>136</v>
      </c>
      <c r="D138" s="2047">
        <f>'MAY''24'!D138</f>
        <v>312</v>
      </c>
      <c r="E138" s="1801"/>
      <c r="F138" s="1638">
        <f>'MAY''24'!F138</f>
        <v>57</v>
      </c>
      <c r="G138" s="2047">
        <f>'MAY''24'!G138</f>
        <v>3510.07</v>
      </c>
      <c r="H138" s="2047">
        <f>'MAY''24'!H138</f>
        <v>188.12</v>
      </c>
      <c r="I138" s="2047">
        <f>'MAY''24'!I138</f>
        <v>2.38</v>
      </c>
      <c r="J138" s="2047"/>
      <c r="K138" s="2047"/>
      <c r="L138" s="2047">
        <f>'MAY''24'!L138</f>
        <v>1</v>
      </c>
      <c r="M138" s="2047">
        <f>'MAY''24'!M138</f>
        <v>35</v>
      </c>
      <c r="N138" s="2047"/>
      <c r="O138" s="2047"/>
      <c r="P138" s="2047"/>
      <c r="Q138" s="2047"/>
      <c r="R138" s="2047"/>
      <c r="S138" s="2047"/>
      <c r="T138" s="2047"/>
      <c r="U138" s="2047"/>
      <c r="V138" s="2047">
        <f>'MAY''24'!V138</f>
        <v>25189.5</v>
      </c>
      <c r="W138" s="1876"/>
    </row>
    <row r="139" spans="1:23" s="1875" customFormat="1">
      <c r="A139" s="1876"/>
      <c r="B139" s="2048" t="str">
        <f>'MAY''24'!B139</f>
        <v>18.05.24</v>
      </c>
      <c r="C139" s="2048">
        <f>'MAY''24'!C139</f>
        <v>137</v>
      </c>
      <c r="D139" s="2048">
        <f>'MAY''24'!D139</f>
        <v>308</v>
      </c>
      <c r="E139" s="1801"/>
      <c r="F139" s="1638">
        <f>'MAY''24'!F139</f>
        <v>59</v>
      </c>
      <c r="G139" s="2048">
        <f>'MAY''24'!G139</f>
        <v>3587.66</v>
      </c>
      <c r="H139" s="2048">
        <f>'MAY''24'!H139</f>
        <v>237.14</v>
      </c>
      <c r="I139" s="2048">
        <f>'MAY''24'!I139</f>
        <v>4.3899999999999997</v>
      </c>
      <c r="J139" s="2048"/>
      <c r="K139" s="2048"/>
      <c r="L139" s="2048">
        <f>'MAY''24'!L139</f>
        <v>2</v>
      </c>
      <c r="M139" s="2048">
        <f>'MAY''24'!M139</f>
        <v>55</v>
      </c>
      <c r="N139" s="2048"/>
      <c r="O139" s="2048"/>
      <c r="P139" s="2048"/>
      <c r="Q139" s="2048"/>
      <c r="R139" s="2048"/>
      <c r="S139" s="2048"/>
      <c r="T139" s="2048"/>
      <c r="U139" s="2048"/>
      <c r="V139" s="2048">
        <f>'MAY''24'!V139</f>
        <v>27268.5</v>
      </c>
      <c r="W139" s="1876"/>
    </row>
    <row r="140" spans="1:23" s="1875" customFormat="1">
      <c r="A140" s="1876"/>
      <c r="B140" s="2049" t="str">
        <f>'MAY''24'!B140</f>
        <v>19.05.24</v>
      </c>
      <c r="C140" s="2049">
        <f>'MAY''24'!C140</f>
        <v>138</v>
      </c>
      <c r="D140" s="2049">
        <f>'MAY''24'!D140</f>
        <v>313</v>
      </c>
      <c r="E140" s="1801"/>
      <c r="F140" s="1638">
        <f>'MAY''24'!F140</f>
        <v>58</v>
      </c>
      <c r="G140" s="2049">
        <f>'MAY''24'!G140</f>
        <v>3501.65</v>
      </c>
      <c r="H140" s="2049">
        <f>'MAY''24'!H140</f>
        <v>260.54000000000002</v>
      </c>
      <c r="I140" s="2049">
        <f>'MAY''24'!I140</f>
        <v>0.59</v>
      </c>
      <c r="J140" s="2049"/>
      <c r="K140" s="2049"/>
      <c r="L140" s="2049">
        <f>'MAY''24'!L140</f>
        <v>2</v>
      </c>
      <c r="M140" s="2049">
        <f>'MAY''24'!M140</f>
        <v>25</v>
      </c>
      <c r="N140" s="2049"/>
      <c r="O140" s="2049"/>
      <c r="P140" s="2049"/>
      <c r="Q140" s="2049"/>
      <c r="R140" s="2049"/>
      <c r="S140" s="2049"/>
      <c r="T140" s="2049"/>
      <c r="U140" s="2049"/>
      <c r="V140" s="2049">
        <f>'MAY''24'!V140</f>
        <v>0</v>
      </c>
      <c r="W140" s="1876"/>
    </row>
    <row r="141" spans="1:23" s="1875" customFormat="1">
      <c r="A141" s="1876"/>
      <c r="B141" s="2049" t="str">
        <f>'MAY''24'!B141</f>
        <v>19.05.24</v>
      </c>
      <c r="C141" s="2049">
        <f>'MAY''24'!C141</f>
        <v>139</v>
      </c>
      <c r="D141" s="2049">
        <f>'MAY''24'!D141</f>
        <v>314</v>
      </c>
      <c r="E141" s="1801"/>
      <c r="F141" s="1638">
        <f>'MAY''24'!F141</f>
        <v>58</v>
      </c>
      <c r="G141" s="2049">
        <f>'MAY''24'!G141</f>
        <v>3534.44</v>
      </c>
      <c r="H141" s="2049">
        <f>'MAY''24'!H141</f>
        <v>230.94</v>
      </c>
      <c r="I141" s="2049">
        <f>'MAY''24'!I141</f>
        <v>0.98</v>
      </c>
      <c r="J141" s="2049"/>
      <c r="K141" s="2049"/>
      <c r="L141" s="2049">
        <f>'MAY''24'!L141</f>
        <v>2</v>
      </c>
      <c r="M141" s="2049">
        <f>'MAY''24'!M141</f>
        <v>0</v>
      </c>
      <c r="N141" s="2049"/>
      <c r="O141" s="2049"/>
      <c r="P141" s="2049"/>
      <c r="Q141" s="2049"/>
      <c r="R141" s="2049"/>
      <c r="S141" s="2049"/>
      <c r="T141" s="2049"/>
      <c r="U141" s="2049"/>
      <c r="V141" s="2049">
        <f>'MAY''24'!V141</f>
        <v>0</v>
      </c>
      <c r="W141" s="1876"/>
    </row>
    <row r="142" spans="1:23" s="1875" customFormat="1">
      <c r="A142" s="1876"/>
      <c r="B142" s="2049" t="str">
        <f>'MAY''24'!B142</f>
        <v>19.05.24</v>
      </c>
      <c r="C142" s="2049">
        <f>'MAY''24'!C142</f>
        <v>140</v>
      </c>
      <c r="D142" s="2049">
        <f>'MAY''24'!D142</f>
        <v>315</v>
      </c>
      <c r="E142" s="1801"/>
      <c r="F142" s="1638">
        <f>'MAY''24'!F142</f>
        <v>59</v>
      </c>
      <c r="G142" s="2049">
        <f>'MAY''24'!G142</f>
        <v>3628.65</v>
      </c>
      <c r="H142" s="2049">
        <f>'MAY''24'!H142</f>
        <v>200.34</v>
      </c>
      <c r="I142" s="2049">
        <f>'MAY''24'!I142</f>
        <v>3.58</v>
      </c>
      <c r="J142" s="2049"/>
      <c r="K142" s="2049"/>
      <c r="L142" s="2049">
        <f>'MAY''24'!L142</f>
        <v>1</v>
      </c>
      <c r="M142" s="2049">
        <f>'MAY''24'!M142</f>
        <v>25</v>
      </c>
      <c r="N142" s="2049"/>
      <c r="O142" s="2049"/>
      <c r="P142" s="2049"/>
      <c r="Q142" s="2049"/>
      <c r="R142" s="2049"/>
      <c r="S142" s="2049"/>
      <c r="T142" s="2049"/>
      <c r="U142" s="2049"/>
      <c r="V142" s="2049">
        <f>'MAY''24'!V142</f>
        <v>25504.5</v>
      </c>
      <c r="W142" s="1876"/>
    </row>
    <row r="143" spans="1:23" s="1875" customFormat="1">
      <c r="A143" s="1876"/>
      <c r="B143" s="2049" t="str">
        <f>'MAY''24'!B143</f>
        <v>19.05.24</v>
      </c>
      <c r="C143" s="2049">
        <f>'MAY''24'!C143</f>
        <v>141</v>
      </c>
      <c r="D143" s="2049">
        <f>'MAY''24'!D143</f>
        <v>316</v>
      </c>
      <c r="E143" s="1801"/>
      <c r="F143" s="1638">
        <f>'MAY''24'!F143</f>
        <v>58</v>
      </c>
      <c r="G143" s="2049">
        <f>'MAY''24'!G143</f>
        <v>3578.64</v>
      </c>
      <c r="H143" s="2049">
        <f>'MAY''24'!H143</f>
        <v>189.56</v>
      </c>
      <c r="I143" s="2049">
        <f>'MAY''24'!I143</f>
        <v>1.79</v>
      </c>
      <c r="J143" s="2049"/>
      <c r="K143" s="2049"/>
      <c r="L143" s="2049">
        <f>'MAY''24'!L143</f>
        <v>1</v>
      </c>
      <c r="M143" s="2049">
        <f>'MAY''24'!M143</f>
        <v>25</v>
      </c>
      <c r="N143" s="2049"/>
      <c r="O143" s="2049"/>
      <c r="P143" s="2049"/>
      <c r="Q143" s="2049"/>
      <c r="R143" s="2049"/>
      <c r="S143" s="2049"/>
      <c r="T143" s="2049"/>
      <c r="U143" s="2049"/>
      <c r="V143" s="2049">
        <f>'MAY''24'!V143</f>
        <v>25347</v>
      </c>
      <c r="W143" s="1876"/>
    </row>
    <row r="144" spans="1:23" s="1875" customFormat="1">
      <c r="A144" s="1876"/>
      <c r="B144" s="2049" t="str">
        <f>'MAY''24'!B144</f>
        <v>19.05.24</v>
      </c>
      <c r="C144" s="2049">
        <f>'MAY''24'!C144</f>
        <v>142</v>
      </c>
      <c r="D144" s="2049">
        <f>'MAY''24'!D144</f>
        <v>318</v>
      </c>
      <c r="E144" s="1801"/>
      <c r="F144" s="1638">
        <f>'MAY''24'!F144</f>
        <v>59</v>
      </c>
      <c r="G144" s="2049">
        <f>'MAY''24'!G144</f>
        <v>3624.85</v>
      </c>
      <c r="H144" s="2049">
        <f>'MAY''24'!H144</f>
        <v>200.94</v>
      </c>
      <c r="I144" s="2049">
        <f>'MAY''24'!I144</f>
        <v>1.99</v>
      </c>
      <c r="J144" s="2049"/>
      <c r="K144" s="2049"/>
      <c r="L144" s="2049">
        <f>'MAY''24'!L144</f>
        <v>1</v>
      </c>
      <c r="M144" s="2049">
        <f>'MAY''24'!M144</f>
        <v>35</v>
      </c>
      <c r="N144" s="2049"/>
      <c r="O144" s="2049"/>
      <c r="P144" s="2049"/>
      <c r="Q144" s="2049"/>
      <c r="R144" s="2049"/>
      <c r="S144" s="2049"/>
      <c r="T144" s="2049"/>
      <c r="U144" s="2049"/>
      <c r="V144" s="2049">
        <f>'MAY''24'!V144</f>
        <v>0</v>
      </c>
      <c r="W144" s="1876"/>
    </row>
    <row r="145" spans="1:23" s="1875" customFormat="1">
      <c r="A145" s="1876"/>
      <c r="B145" s="2050" t="str">
        <f>'MAY''24'!B145</f>
        <v>19.05.24</v>
      </c>
      <c r="C145" s="2050">
        <f>'MAY''24'!C145</f>
        <v>143</v>
      </c>
      <c r="D145" s="2050">
        <f>'MAY''24'!D145</f>
        <v>319</v>
      </c>
      <c r="E145" s="1801"/>
      <c r="F145" s="1638">
        <f>'MAY''24'!F145</f>
        <v>59</v>
      </c>
      <c r="G145" s="2050">
        <f>'MAY''24'!G145</f>
        <v>3641.66</v>
      </c>
      <c r="H145" s="2050">
        <f>'MAY''24'!H145</f>
        <v>182.51</v>
      </c>
      <c r="I145" s="2050">
        <f>'MAY''24'!I145</f>
        <v>3.17</v>
      </c>
      <c r="J145" s="2050"/>
      <c r="K145" s="2050"/>
      <c r="L145" s="2050">
        <f>'MAY''24'!L145</f>
        <v>1</v>
      </c>
      <c r="M145" s="2050">
        <f>'MAY''24'!M145</f>
        <v>40</v>
      </c>
      <c r="N145" s="2050"/>
      <c r="O145" s="2050"/>
      <c r="P145" s="2050"/>
      <c r="Q145" s="2050"/>
      <c r="R145" s="2050"/>
      <c r="S145" s="2050"/>
      <c r="T145" s="2050"/>
      <c r="U145" s="2050"/>
      <c r="V145" s="2050">
        <f>'MAY''24'!V145</f>
        <v>0</v>
      </c>
      <c r="W145" s="1876"/>
    </row>
    <row r="146" spans="1:23" s="1875" customFormat="1">
      <c r="A146" s="1876"/>
      <c r="B146" s="2051" t="str">
        <f>'MAY''24'!B146</f>
        <v>19.05.24</v>
      </c>
      <c r="C146" s="2051">
        <f>'MAY''24'!C146</f>
        <v>144</v>
      </c>
      <c r="D146" s="2051">
        <f>'MAY''24'!D146</f>
        <v>320</v>
      </c>
      <c r="E146" s="1801"/>
      <c r="F146" s="1638">
        <f>'MAY''24'!F146</f>
        <v>59</v>
      </c>
      <c r="G146" s="2051">
        <f>'MAY''24'!G146</f>
        <v>3560.66</v>
      </c>
      <c r="H146" s="2051">
        <f>'MAY''24'!H146</f>
        <v>270.31</v>
      </c>
      <c r="I146" s="2051">
        <f>'MAY''24'!I146</f>
        <v>6.75</v>
      </c>
      <c r="J146" s="2051"/>
      <c r="K146" s="2051"/>
      <c r="L146" s="2051">
        <f>'MAY''24'!L146</f>
        <v>2</v>
      </c>
      <c r="M146" s="2051">
        <f>'MAY''24'!M146</f>
        <v>5</v>
      </c>
      <c r="N146" s="2051"/>
      <c r="O146" s="2051"/>
      <c r="P146" s="2051"/>
      <c r="Q146" s="2051"/>
      <c r="R146" s="2051"/>
      <c r="S146" s="2051"/>
      <c r="T146" s="2051"/>
      <c r="U146" s="2051"/>
      <c r="V146" s="2051">
        <f>'MAY''24'!V146</f>
        <v>25504.5</v>
      </c>
      <c r="W146" s="1876"/>
    </row>
    <row r="147" spans="1:23" s="1875" customFormat="1">
      <c r="A147" s="1876"/>
      <c r="B147" s="2051" t="str">
        <f>'MAY''24'!B147</f>
        <v>19.05.24</v>
      </c>
      <c r="C147" s="2051">
        <f>'MAY''24'!C147</f>
        <v>145</v>
      </c>
      <c r="D147" s="2051">
        <f>'MAY''24'!D147</f>
        <v>321</v>
      </c>
      <c r="E147" s="1801"/>
      <c r="F147" s="1638">
        <f>'MAY''24'!F147</f>
        <v>58</v>
      </c>
      <c r="G147" s="2051">
        <f>'MAY''24'!G147</f>
        <v>3498.85</v>
      </c>
      <c r="H147" s="2051">
        <f>'MAY''24'!H147</f>
        <v>262.75</v>
      </c>
      <c r="I147" s="2051">
        <f>'MAY''24'!I147</f>
        <v>0</v>
      </c>
      <c r="J147" s="2051"/>
      <c r="K147" s="2051"/>
      <c r="L147" s="2051">
        <f>'MAY''24'!L147</f>
        <v>1</v>
      </c>
      <c r="M147" s="2051">
        <f>'MAY''24'!M147</f>
        <v>50</v>
      </c>
      <c r="N147" s="2051"/>
      <c r="O147" s="2051"/>
      <c r="P147" s="2051"/>
      <c r="Q147" s="2051"/>
      <c r="R147" s="2051"/>
      <c r="S147" s="2051"/>
      <c r="T147" s="2051"/>
      <c r="U147" s="2051"/>
      <c r="V147" s="2051">
        <f>'MAY''24'!V147</f>
        <v>0</v>
      </c>
      <c r="W147" s="1876"/>
    </row>
    <row r="148" spans="1:23" s="1875" customFormat="1">
      <c r="A148" s="1876"/>
      <c r="B148" s="2052" t="str">
        <f>'MAY''24'!B148</f>
        <v>20.05.24</v>
      </c>
      <c r="C148" s="2052">
        <f>'MAY''24'!C148</f>
        <v>146</v>
      </c>
      <c r="D148" s="2052">
        <f>'MAY''24'!D148</f>
        <v>322</v>
      </c>
      <c r="E148" s="1801"/>
      <c r="F148" s="1638">
        <f>'MAY''24'!F148</f>
        <v>56</v>
      </c>
      <c r="G148" s="2052">
        <f>'MAY''24'!G148</f>
        <v>3356.87</v>
      </c>
      <c r="H148" s="2052">
        <f>'MAY''24'!H148</f>
        <v>274.73</v>
      </c>
      <c r="I148" s="2052">
        <f>'MAY''24'!I148</f>
        <v>0</v>
      </c>
      <c r="J148" s="2052"/>
      <c r="K148" s="2052"/>
      <c r="L148" s="2052">
        <f>'MAY''24'!L148</f>
        <v>1</v>
      </c>
      <c r="M148" s="2052">
        <f>'MAY''24'!M148</f>
        <v>50</v>
      </c>
      <c r="N148" s="2052"/>
      <c r="O148" s="2052"/>
      <c r="P148" s="2052"/>
      <c r="Q148" s="2052"/>
      <c r="R148" s="2052"/>
      <c r="S148" s="2052"/>
      <c r="T148" s="2052"/>
      <c r="U148" s="2052"/>
      <c r="V148" s="2052">
        <f>'MAY''24'!V148</f>
        <v>0</v>
      </c>
      <c r="W148" s="1876"/>
    </row>
    <row r="149" spans="1:23" s="1875" customFormat="1">
      <c r="A149" s="1876"/>
      <c r="B149" s="2052" t="str">
        <f>'MAY''24'!B149</f>
        <v>20.05.24</v>
      </c>
      <c r="C149" s="2052">
        <f>'MAY''24'!C149</f>
        <v>147</v>
      </c>
      <c r="D149" s="2052">
        <f>'MAY''24'!D149</f>
        <v>323</v>
      </c>
      <c r="E149" s="1801"/>
      <c r="F149" s="1638">
        <f>'MAY''24'!F149</f>
        <v>58</v>
      </c>
      <c r="G149" s="2052">
        <f>'MAY''24'!G149</f>
        <v>3516.67</v>
      </c>
      <c r="H149" s="2052">
        <f>'MAY''24'!H149</f>
        <v>239.33</v>
      </c>
      <c r="I149" s="2052">
        <f>'MAY''24'!I149</f>
        <v>0</v>
      </c>
      <c r="J149" s="2052"/>
      <c r="K149" s="2052"/>
      <c r="L149" s="2052">
        <f>'MAY''24'!L149</f>
        <v>2</v>
      </c>
      <c r="M149" s="2052">
        <f>'MAY''24'!M149</f>
        <v>15</v>
      </c>
      <c r="N149" s="2052"/>
      <c r="O149" s="2052"/>
      <c r="P149" s="2052"/>
      <c r="Q149" s="2052"/>
      <c r="R149" s="2052"/>
      <c r="S149" s="2052"/>
      <c r="T149" s="2052"/>
      <c r="U149" s="2052"/>
      <c r="V149" s="2052">
        <f>'MAY''24'!V149</f>
        <v>0</v>
      </c>
      <c r="W149" s="1876"/>
    </row>
    <row r="150" spans="1:23" s="1875" customFormat="1">
      <c r="A150" s="1876"/>
      <c r="B150" s="2052" t="str">
        <f>'MAY''24'!B150</f>
        <v>20.05.24</v>
      </c>
      <c r="C150" s="2052">
        <f>'MAY''24'!C150</f>
        <v>148</v>
      </c>
      <c r="D150" s="2052">
        <f>'MAY''24'!D150</f>
        <v>324</v>
      </c>
      <c r="E150" s="1801"/>
      <c r="F150" s="1638">
        <f>'MAY''24'!F150</f>
        <v>58</v>
      </c>
      <c r="G150" s="2052">
        <f>'MAY''24'!G150</f>
        <v>3467.45</v>
      </c>
      <c r="H150" s="2052">
        <f>'MAY''24'!H150</f>
        <v>294.14999999999998</v>
      </c>
      <c r="I150" s="2052">
        <f>'MAY''24'!I150</f>
        <v>0</v>
      </c>
      <c r="J150" s="2052"/>
      <c r="K150" s="2052"/>
      <c r="L150" s="2052">
        <f>'MAY''24'!L150</f>
        <v>1</v>
      </c>
      <c r="M150" s="2052">
        <f>'MAY''24'!M150</f>
        <v>30</v>
      </c>
      <c r="N150" s="2052"/>
      <c r="O150" s="2052"/>
      <c r="P150" s="2052"/>
      <c r="Q150" s="2052"/>
      <c r="R150" s="2052"/>
      <c r="S150" s="2052"/>
      <c r="T150" s="2052"/>
      <c r="U150" s="2052"/>
      <c r="V150" s="2052">
        <f>'MAY''24'!V150</f>
        <v>0</v>
      </c>
      <c r="W150" s="1876"/>
    </row>
    <row r="151" spans="1:23" s="1875" customFormat="1">
      <c r="A151" s="1876"/>
      <c r="B151" s="2052" t="str">
        <f>'MAY''24'!B151</f>
        <v>20.05.24</v>
      </c>
      <c r="C151" s="2052">
        <f>'MAY''24'!C151</f>
        <v>149</v>
      </c>
      <c r="D151" s="2052">
        <f>'MAY''24'!D151</f>
        <v>325</v>
      </c>
      <c r="E151" s="1801"/>
      <c r="F151" s="1638">
        <f>'MAY''24'!F151</f>
        <v>58</v>
      </c>
      <c r="G151" s="2052">
        <f>'MAY''24'!G151</f>
        <v>3579.65</v>
      </c>
      <c r="H151" s="2052">
        <f>'MAY''24'!H151</f>
        <v>184.33</v>
      </c>
      <c r="I151" s="2052">
        <f>'MAY''24'!I151</f>
        <v>2.38</v>
      </c>
      <c r="J151" s="2052"/>
      <c r="K151" s="2052"/>
      <c r="L151" s="2052">
        <f>'MAY''24'!L151</f>
        <v>1</v>
      </c>
      <c r="M151" s="2052">
        <f>'MAY''24'!M151</f>
        <v>50</v>
      </c>
      <c r="N151" s="2052"/>
      <c r="O151" s="2052"/>
      <c r="P151" s="2052"/>
      <c r="Q151" s="2052"/>
      <c r="R151" s="2052"/>
      <c r="S151" s="2052"/>
      <c r="T151" s="2052"/>
      <c r="U151" s="2052"/>
      <c r="V151" s="2052">
        <f>'MAY''24'!V151</f>
        <v>0</v>
      </c>
      <c r="W151" s="1876"/>
    </row>
    <row r="152" spans="1:23" s="1875" customFormat="1">
      <c r="A152" s="1876"/>
      <c r="B152" s="2052" t="str">
        <f>'MAY''24'!B152</f>
        <v>20.05.24</v>
      </c>
      <c r="C152" s="2052">
        <f>'MAY''24'!C152</f>
        <v>150</v>
      </c>
      <c r="D152" s="2052">
        <f>'MAY''24'!D152</f>
        <v>326</v>
      </c>
      <c r="E152" s="1801"/>
      <c r="F152" s="1638">
        <f>'MAY''24'!F152</f>
        <v>58</v>
      </c>
      <c r="G152" s="2052">
        <f>'MAY''24'!G152</f>
        <v>3550.23</v>
      </c>
      <c r="H152" s="2052">
        <f>'MAY''24'!H152</f>
        <v>217.75</v>
      </c>
      <c r="I152" s="2052">
        <f>'MAY''24'!I152</f>
        <v>0.78</v>
      </c>
      <c r="J152" s="2052"/>
      <c r="K152" s="2052"/>
      <c r="L152" s="2052">
        <f>'MAY''24'!L152</f>
        <v>1</v>
      </c>
      <c r="M152" s="2052">
        <f>'MAY''24'!M152</f>
        <v>50</v>
      </c>
      <c r="N152" s="2052"/>
      <c r="O152" s="2052"/>
      <c r="P152" s="2052"/>
      <c r="Q152" s="2052"/>
      <c r="R152" s="2052"/>
      <c r="S152" s="2052"/>
      <c r="T152" s="2052"/>
      <c r="U152" s="2052"/>
      <c r="V152" s="2052">
        <f>'MAY''24'!V152</f>
        <v>0</v>
      </c>
      <c r="W152" s="1876"/>
    </row>
    <row r="153" spans="1:23" s="1875" customFormat="1">
      <c r="A153" s="1876"/>
      <c r="B153" s="2052" t="str">
        <f>'MAY''24'!B153</f>
        <v>20.05.24</v>
      </c>
      <c r="C153" s="2052">
        <f>'MAY''24'!C153</f>
        <v>151</v>
      </c>
      <c r="D153" s="2052">
        <f>'MAY''24'!D153</f>
        <v>327</v>
      </c>
      <c r="E153" s="1801"/>
      <c r="F153" s="1638">
        <f>'MAY''24'!F153</f>
        <v>58</v>
      </c>
      <c r="G153" s="2052">
        <f>'MAY''24'!G153</f>
        <v>3552.04</v>
      </c>
      <c r="H153" s="2052">
        <f>'MAY''24'!H153</f>
        <v>212.36</v>
      </c>
      <c r="I153" s="2052">
        <f>'MAY''24'!I153</f>
        <v>0</v>
      </c>
      <c r="J153" s="2052"/>
      <c r="K153" s="2052"/>
      <c r="L153" s="2052">
        <f>'MAY''24'!L153</f>
        <v>2</v>
      </c>
      <c r="M153" s="2052">
        <f>'MAY''24'!M153</f>
        <v>5</v>
      </c>
      <c r="N153" s="2052"/>
      <c r="O153" s="2052"/>
      <c r="P153" s="2052"/>
      <c r="Q153" s="2052"/>
      <c r="R153" s="2052"/>
      <c r="S153" s="2052"/>
      <c r="T153" s="2052"/>
      <c r="U153" s="2052"/>
      <c r="V153" s="2052">
        <f>'MAY''24'!V153</f>
        <v>0</v>
      </c>
      <c r="W153" s="1876"/>
    </row>
    <row r="154" spans="1:23" s="1875" customFormat="1">
      <c r="A154" s="1876"/>
      <c r="B154" s="2052" t="str">
        <f>'MAY''24'!B154</f>
        <v>20.05.24</v>
      </c>
      <c r="C154" s="2052">
        <f>'MAY''24'!C154</f>
        <v>152</v>
      </c>
      <c r="D154" s="2052">
        <f>'MAY''24'!D154</f>
        <v>328</v>
      </c>
      <c r="E154" s="1801"/>
      <c r="F154" s="1638">
        <f>'MAY''24'!F154</f>
        <v>59</v>
      </c>
      <c r="G154" s="2052">
        <f>'MAY''24'!G154</f>
        <v>3628.44</v>
      </c>
      <c r="H154" s="2052">
        <f>'MAY''24'!H154</f>
        <v>198.55</v>
      </c>
      <c r="I154" s="2052">
        <f>'MAY''24'!I154</f>
        <v>0.39</v>
      </c>
      <c r="J154" s="2052"/>
      <c r="K154" s="2052"/>
      <c r="L154" s="2052">
        <f>'MAY''24'!L154</f>
        <v>1</v>
      </c>
      <c r="M154" s="2052">
        <f>'MAY''24'!M154</f>
        <v>40</v>
      </c>
      <c r="N154" s="2052"/>
      <c r="O154" s="2052"/>
      <c r="P154" s="2052"/>
      <c r="Q154" s="2052"/>
      <c r="R154" s="2052"/>
      <c r="S154" s="2052"/>
      <c r="T154" s="2052"/>
      <c r="U154" s="2052"/>
      <c r="V154" s="2052">
        <f>'MAY''24'!V154</f>
        <v>0</v>
      </c>
      <c r="W154" s="1876"/>
    </row>
    <row r="155" spans="1:23" s="1875" customFormat="1">
      <c r="A155" s="1876"/>
      <c r="B155" s="2053" t="str">
        <f>'MAY''24'!B155</f>
        <v>20.05.24</v>
      </c>
      <c r="C155" s="2053">
        <f>'MAY''24'!C155</f>
        <v>153</v>
      </c>
      <c r="D155" s="2053">
        <f>'MAY''24'!D155</f>
        <v>329</v>
      </c>
      <c r="E155" s="1801"/>
      <c r="F155" s="1638">
        <f>'MAY''24'!F155</f>
        <v>58</v>
      </c>
      <c r="G155" s="2053">
        <f>'MAY''24'!G155</f>
        <v>3455.66</v>
      </c>
      <c r="H155" s="2053">
        <f>'MAY''24'!H155</f>
        <v>303.33</v>
      </c>
      <c r="I155" s="2053">
        <f>'MAY''24'!I155</f>
        <v>0.19</v>
      </c>
      <c r="J155" s="2053"/>
      <c r="K155" s="2053"/>
      <c r="L155" s="2053">
        <f>'MAY''24'!L155</f>
        <v>2</v>
      </c>
      <c r="M155" s="2053">
        <f>'MAY''24'!M155</f>
        <v>0</v>
      </c>
      <c r="N155" s="2053"/>
      <c r="O155" s="2053"/>
      <c r="P155" s="2053"/>
      <c r="Q155" s="2053"/>
      <c r="R155" s="2053"/>
      <c r="S155" s="2053"/>
      <c r="T155" s="2053"/>
      <c r="U155" s="2053"/>
      <c r="V155" s="2053">
        <f>'MAY''24'!V155</f>
        <v>0</v>
      </c>
      <c r="W155" s="1876"/>
    </row>
    <row r="156" spans="1:23" s="1875" customFormat="1">
      <c r="A156" s="1876"/>
      <c r="B156" s="2054" t="str">
        <f>'MAY''24'!B156</f>
        <v>21.05.24</v>
      </c>
      <c r="C156" s="2054">
        <f>'MAY''24'!C156</f>
        <v>154</v>
      </c>
      <c r="D156" s="2054">
        <f>'MAY''24'!D156</f>
        <v>330</v>
      </c>
      <c r="E156" s="1801"/>
      <c r="F156" s="1638">
        <f>'MAY''24'!F156</f>
        <v>57</v>
      </c>
      <c r="G156" s="2054">
        <f>'MAY''24'!G156</f>
        <v>3427.46</v>
      </c>
      <c r="H156" s="2054">
        <f>'MAY''24'!H156</f>
        <v>269.14</v>
      </c>
      <c r="I156" s="2054">
        <f>'MAY''24'!I156</f>
        <v>0</v>
      </c>
      <c r="J156" s="2054"/>
      <c r="K156" s="2054"/>
      <c r="L156" s="2054">
        <f>'MAY''24'!L156</f>
        <v>2</v>
      </c>
      <c r="M156" s="2054">
        <f>'MAY''24'!M156</f>
        <v>5</v>
      </c>
      <c r="N156" s="2054"/>
      <c r="O156" s="2054"/>
      <c r="P156" s="2054"/>
      <c r="Q156" s="2054"/>
      <c r="R156" s="2054"/>
      <c r="S156" s="2054"/>
      <c r="T156" s="2054"/>
      <c r="U156" s="2054"/>
      <c r="V156" s="2054">
        <f>'MAY''24'!V156</f>
        <v>0</v>
      </c>
      <c r="W156" s="1876"/>
    </row>
    <row r="157" spans="1:23" s="1875" customFormat="1">
      <c r="A157" s="1876"/>
      <c r="B157" s="2054" t="str">
        <f>'MAY''24'!B157</f>
        <v>21.05.24</v>
      </c>
      <c r="C157" s="2054">
        <f>'MAY''24'!C157</f>
        <v>155</v>
      </c>
      <c r="D157" s="2054">
        <f>'MAY''24'!D157</f>
        <v>331</v>
      </c>
      <c r="E157" s="1801"/>
      <c r="F157" s="1638">
        <f>'MAY''24'!F157</f>
        <v>58</v>
      </c>
      <c r="G157" s="2054">
        <f>'MAY''24'!G157</f>
        <v>3542.65</v>
      </c>
      <c r="H157" s="2054">
        <f>'MAY''24'!H157</f>
        <v>220.34</v>
      </c>
      <c r="I157" s="2054">
        <f>'MAY''24'!I157</f>
        <v>1.39</v>
      </c>
      <c r="J157" s="2054"/>
      <c r="K157" s="2054"/>
      <c r="L157" s="2054">
        <f>'MAY''24'!L157</f>
        <v>2</v>
      </c>
      <c r="M157" s="2054">
        <f>'MAY''24'!M157</f>
        <v>5</v>
      </c>
      <c r="N157" s="2054"/>
      <c r="O157" s="2054"/>
      <c r="P157" s="2054"/>
      <c r="Q157" s="2054"/>
      <c r="R157" s="2054"/>
      <c r="S157" s="2054"/>
      <c r="T157" s="2054"/>
      <c r="U157" s="2054"/>
      <c r="V157" s="2054">
        <f>'MAY''24'!V157</f>
        <v>0</v>
      </c>
      <c r="W157" s="1876"/>
    </row>
    <row r="158" spans="1:23" s="1875" customFormat="1">
      <c r="A158" s="1876"/>
      <c r="B158" s="2054" t="str">
        <f>'MAY''24'!B158</f>
        <v>21.05.24</v>
      </c>
      <c r="C158" s="2054">
        <f>'MAY''24'!C158</f>
        <v>156</v>
      </c>
      <c r="D158" s="2054">
        <f>'MAY''24'!D158</f>
        <v>332</v>
      </c>
      <c r="E158" s="1801"/>
      <c r="F158" s="1638">
        <f>'MAY''24'!F158</f>
        <v>59</v>
      </c>
      <c r="G158" s="2054">
        <f>'MAY''24'!G158</f>
        <v>3652.67</v>
      </c>
      <c r="H158" s="2054">
        <f>'MAY''24'!H158</f>
        <v>172.12</v>
      </c>
      <c r="I158" s="2054">
        <f>'MAY''24'!I158</f>
        <v>7.18</v>
      </c>
      <c r="J158" s="2054"/>
      <c r="K158" s="2054"/>
      <c r="L158" s="2054">
        <f>'MAY''24'!L158</f>
        <v>1</v>
      </c>
      <c r="M158" s="2054">
        <f>'MAY''24'!M158</f>
        <v>55</v>
      </c>
      <c r="N158" s="2054"/>
      <c r="O158" s="2054"/>
      <c r="P158" s="2054"/>
      <c r="Q158" s="2054"/>
      <c r="R158" s="2054"/>
      <c r="S158" s="2054"/>
      <c r="T158" s="2054"/>
      <c r="U158" s="2054"/>
      <c r="V158" s="2054">
        <f>'MAY''24'!V158</f>
        <v>25504.5</v>
      </c>
      <c r="W158" s="1876"/>
    </row>
    <row r="159" spans="1:23" s="1875" customFormat="1">
      <c r="A159" s="1876"/>
      <c r="B159" s="2054" t="str">
        <f>'MAY''24'!B159</f>
        <v>21.05.24</v>
      </c>
      <c r="C159" s="2054">
        <f>'MAY''24'!C159</f>
        <v>157</v>
      </c>
      <c r="D159" s="2054">
        <f>'MAY''24'!D159</f>
        <v>333</v>
      </c>
      <c r="E159" s="1801"/>
      <c r="F159" s="1638">
        <f>'MAY''24'!F159</f>
        <v>57</v>
      </c>
      <c r="G159" s="2054">
        <f>'MAY''24'!G159</f>
        <v>3495.66</v>
      </c>
      <c r="H159" s="2054">
        <f>'MAY''24'!H159</f>
        <v>200.94</v>
      </c>
      <c r="I159" s="2054">
        <f>'MAY''24'!I159</f>
        <v>0</v>
      </c>
      <c r="J159" s="2054"/>
      <c r="K159" s="2054"/>
      <c r="L159" s="2054">
        <f>'MAY''24'!L159</f>
        <v>2</v>
      </c>
      <c r="M159" s="2054">
        <f>'MAY''24'!M159</f>
        <v>15</v>
      </c>
      <c r="N159" s="2054"/>
      <c r="O159" s="2054"/>
      <c r="P159" s="2054"/>
      <c r="Q159" s="2054"/>
      <c r="R159" s="2054"/>
      <c r="S159" s="2054"/>
      <c r="T159" s="2054"/>
      <c r="U159" s="2054"/>
      <c r="V159" s="2054">
        <f>'MAY''24'!V159</f>
        <v>0</v>
      </c>
      <c r="W159" s="1876"/>
    </row>
    <row r="160" spans="1:23" s="1875" customFormat="1">
      <c r="A160" s="1876"/>
      <c r="B160" s="2054" t="str">
        <f>'MAY''24'!B160</f>
        <v>21.05.24</v>
      </c>
      <c r="C160" s="2054">
        <f>'MAY''24'!C160</f>
        <v>158</v>
      </c>
      <c r="D160" s="2054">
        <f>'MAY''24'!D160</f>
        <v>334</v>
      </c>
      <c r="E160" s="1801"/>
      <c r="F160" s="1638">
        <f>'MAY''24'!F160</f>
        <v>58</v>
      </c>
      <c r="G160" s="2054">
        <f>'MAY''24'!G160</f>
        <v>3505.04</v>
      </c>
      <c r="H160" s="2054">
        <f>'MAY''24'!H160</f>
        <v>259.36</v>
      </c>
      <c r="I160" s="2054">
        <f>'MAY''24'!I160</f>
        <v>0</v>
      </c>
      <c r="J160" s="2054"/>
      <c r="K160" s="2054"/>
      <c r="L160" s="2054">
        <f>'MAY''24'!L160</f>
        <v>1</v>
      </c>
      <c r="M160" s="2054">
        <f>'MAY''24'!M160</f>
        <v>55</v>
      </c>
      <c r="N160" s="2054"/>
      <c r="O160" s="2054"/>
      <c r="P160" s="2054"/>
      <c r="Q160" s="2054"/>
      <c r="R160" s="2054"/>
      <c r="S160" s="2054"/>
      <c r="T160" s="2054"/>
      <c r="U160" s="2054"/>
      <c r="V160" s="2054">
        <f>'MAY''24'!V160</f>
        <v>0</v>
      </c>
      <c r="W160" s="1876"/>
    </row>
    <row r="161" spans="1:23" s="1875" customFormat="1">
      <c r="A161" s="1876"/>
      <c r="B161" s="2054" t="str">
        <f>'MAY''24'!B161</f>
        <v>21.05.24</v>
      </c>
      <c r="C161" s="2054">
        <f>'MAY''24'!C161</f>
        <v>159</v>
      </c>
      <c r="D161" s="2054">
        <f>'MAY''24'!D161</f>
        <v>335</v>
      </c>
      <c r="E161" s="1801"/>
      <c r="F161" s="1638">
        <f>'MAY''24'!F161</f>
        <v>57</v>
      </c>
      <c r="G161" s="2054">
        <f>'MAY''24'!G161</f>
        <v>3486.44</v>
      </c>
      <c r="H161" s="2054">
        <f>'MAY''24'!H161</f>
        <v>215.76</v>
      </c>
      <c r="I161" s="2054">
        <f>'MAY''24'!I161</f>
        <v>0</v>
      </c>
      <c r="J161" s="2054"/>
      <c r="K161" s="2054"/>
      <c r="L161" s="2054">
        <f>'MAY''24'!L161</f>
        <v>2</v>
      </c>
      <c r="M161" s="2054">
        <f>'MAY''24'!M161</f>
        <v>20</v>
      </c>
      <c r="N161" s="2054"/>
      <c r="O161" s="2054"/>
      <c r="P161" s="2054"/>
      <c r="Q161" s="2054"/>
      <c r="R161" s="2054"/>
      <c r="S161" s="2054"/>
      <c r="T161" s="2054"/>
      <c r="U161" s="2054"/>
      <c r="V161" s="2054">
        <f>'MAY''24'!V161</f>
        <v>0</v>
      </c>
      <c r="W161" s="1876"/>
    </row>
    <row r="162" spans="1:23" s="1875" customFormat="1">
      <c r="A162" s="1876"/>
      <c r="B162" s="2054" t="str">
        <f>'MAY''24'!B162</f>
        <v>21.05.24</v>
      </c>
      <c r="C162" s="2054">
        <f>'MAY''24'!C162</f>
        <v>160</v>
      </c>
      <c r="D162" s="2054">
        <f>'MAY''24'!D162</f>
        <v>336</v>
      </c>
      <c r="E162" s="1801"/>
      <c r="F162" s="1638">
        <f>'MAY''24'!F162</f>
        <v>58</v>
      </c>
      <c r="G162" s="2054">
        <f>'MAY''24'!G162</f>
        <v>3471.87</v>
      </c>
      <c r="H162" s="2054">
        <f>'MAY''24'!H162</f>
        <v>285.32</v>
      </c>
      <c r="I162" s="2054">
        <f>'MAY''24'!I162</f>
        <v>1.19</v>
      </c>
      <c r="J162" s="2054"/>
      <c r="K162" s="2054"/>
      <c r="L162" s="2054">
        <f>'MAY''24'!L162</f>
        <v>2</v>
      </c>
      <c r="M162" s="2054">
        <f>'MAY''24'!M162</f>
        <v>15</v>
      </c>
      <c r="N162" s="2054"/>
      <c r="O162" s="2054"/>
      <c r="P162" s="2054"/>
      <c r="Q162" s="2054"/>
      <c r="R162" s="2054"/>
      <c r="S162" s="2054"/>
      <c r="T162" s="2054"/>
      <c r="U162" s="2054"/>
      <c r="V162" s="2054">
        <f>'MAY''24'!V162</f>
        <v>0</v>
      </c>
      <c r="W162" s="1876"/>
    </row>
    <row r="163" spans="1:23" s="1875" customFormat="1">
      <c r="A163" s="1876"/>
      <c r="B163" s="2055" t="str">
        <f>'MAY''24'!B163</f>
        <v>21.05.24</v>
      </c>
      <c r="C163" s="2055">
        <f>'MAY''24'!C163</f>
        <v>161</v>
      </c>
      <c r="D163" s="2055">
        <f>'MAY''24'!D163</f>
        <v>337</v>
      </c>
      <c r="E163" s="1801"/>
      <c r="F163" s="1638">
        <f>'MAY''24'!F163</f>
        <v>57</v>
      </c>
      <c r="G163" s="2055">
        <f>'MAY''24'!G163</f>
        <v>3429.86</v>
      </c>
      <c r="H163" s="2055">
        <f>'MAY''24'!H163</f>
        <v>266.74</v>
      </c>
      <c r="I163" s="2055">
        <f>'MAY''24'!I163</f>
        <v>0</v>
      </c>
      <c r="J163" s="2055"/>
      <c r="K163" s="2055"/>
      <c r="L163" s="2055">
        <f>'MAY''24'!L163</f>
        <v>2</v>
      </c>
      <c r="M163" s="2055">
        <f>'MAY''24'!M163</f>
        <v>20</v>
      </c>
      <c r="N163" s="2055"/>
      <c r="O163" s="2055"/>
      <c r="P163" s="2055"/>
      <c r="Q163" s="2055"/>
      <c r="R163" s="2055"/>
      <c r="S163" s="2055"/>
      <c r="T163" s="2055"/>
      <c r="U163" s="2055"/>
      <c r="V163" s="2055">
        <f>'MAY''24'!V163</f>
        <v>0</v>
      </c>
      <c r="W163" s="1876"/>
    </row>
    <row r="164" spans="1:23" s="1875" customFormat="1">
      <c r="A164" s="1876"/>
      <c r="B164" s="2056" t="str">
        <f>'MAY''24'!B164</f>
        <v>22.05.24</v>
      </c>
      <c r="C164" s="2056">
        <f>'MAY''24'!C164</f>
        <v>162</v>
      </c>
      <c r="D164" s="2056">
        <f>'MAY''24'!D164</f>
        <v>338</v>
      </c>
      <c r="E164" s="1801"/>
      <c r="F164" s="1638">
        <f>'MAY''24'!F164</f>
        <v>56</v>
      </c>
      <c r="G164" s="2056">
        <f>'MAY''24'!G164</f>
        <v>3394.06</v>
      </c>
      <c r="H164" s="2056">
        <f>'MAY''24'!H164</f>
        <v>241.33</v>
      </c>
      <c r="I164" s="2056">
        <f>'MAY''24'!I164</f>
        <v>0.99</v>
      </c>
      <c r="J164" s="2056"/>
      <c r="K164" s="2056"/>
      <c r="L164" s="2056">
        <f>'MAY''24'!L164</f>
        <v>2</v>
      </c>
      <c r="M164" s="2056">
        <f>'MAY''24'!M164</f>
        <v>15</v>
      </c>
      <c r="N164" s="2056"/>
      <c r="O164" s="2056"/>
      <c r="P164" s="2056"/>
      <c r="Q164" s="2056"/>
      <c r="R164" s="2056"/>
      <c r="S164" s="2056"/>
      <c r="T164" s="2056"/>
      <c r="U164" s="2056"/>
      <c r="V164" s="2056">
        <f>'MAY''24'!V164</f>
        <v>0</v>
      </c>
      <c r="W164" s="1876"/>
    </row>
    <row r="165" spans="1:23" s="1875" customFormat="1">
      <c r="A165" s="1876"/>
      <c r="B165" s="2056" t="str">
        <f>'MAY''24'!B165</f>
        <v>22.05.24</v>
      </c>
      <c r="C165" s="2056">
        <f>'MAY''24'!C165</f>
        <v>163</v>
      </c>
      <c r="D165" s="2056">
        <f>'MAY''24'!D165</f>
        <v>339</v>
      </c>
      <c r="E165" s="1801"/>
      <c r="F165" s="1638">
        <f>'MAY''24'!F165</f>
        <v>58</v>
      </c>
      <c r="G165" s="2056">
        <f>'MAY''24'!G165</f>
        <v>3461.06</v>
      </c>
      <c r="H165" s="2056">
        <f>'MAY''24'!H165</f>
        <v>298.14</v>
      </c>
      <c r="I165" s="2056">
        <f>'MAY''24'!I165</f>
        <v>0.4</v>
      </c>
      <c r="J165" s="2056"/>
      <c r="K165" s="2056"/>
      <c r="L165" s="2056">
        <f>'MAY''24'!L165</f>
        <v>2</v>
      </c>
      <c r="M165" s="2056">
        <f>'MAY''24'!M165</f>
        <v>15</v>
      </c>
      <c r="N165" s="2056"/>
      <c r="O165" s="2056"/>
      <c r="P165" s="2056"/>
      <c r="Q165" s="2056"/>
      <c r="R165" s="2056"/>
      <c r="S165" s="2056"/>
      <c r="T165" s="2056"/>
      <c r="U165" s="2056"/>
      <c r="V165" s="2056">
        <f>'MAY''24'!V165</f>
        <v>0</v>
      </c>
      <c r="W165" s="1876"/>
    </row>
    <row r="166" spans="1:23" s="1875" customFormat="1">
      <c r="A166" s="1876"/>
      <c r="B166" s="2056" t="str">
        <f>'MAY''24'!B166</f>
        <v>22.05.24</v>
      </c>
      <c r="C166" s="2056">
        <f>'MAY''24'!C166</f>
        <v>164</v>
      </c>
      <c r="D166" s="2056">
        <f>'MAY''24'!D166</f>
        <v>340</v>
      </c>
      <c r="E166" s="1801"/>
      <c r="F166" s="1638">
        <f>'MAY''24'!F166</f>
        <v>58</v>
      </c>
      <c r="G166" s="2056">
        <f>'MAY''24'!G166</f>
        <v>3583.45</v>
      </c>
      <c r="H166" s="2056">
        <f>'MAY''24'!H166</f>
        <v>181.93</v>
      </c>
      <c r="I166" s="2056">
        <f>'MAY''24'!I166</f>
        <v>3.78</v>
      </c>
      <c r="J166" s="2056"/>
      <c r="K166" s="2056"/>
      <c r="L166" s="2056">
        <f>'MAY''24'!L166</f>
        <v>1</v>
      </c>
      <c r="M166" s="2056">
        <f>'MAY''24'!M166</f>
        <v>50</v>
      </c>
      <c r="N166" s="2056"/>
      <c r="O166" s="2056"/>
      <c r="P166" s="2056"/>
      <c r="Q166" s="2056"/>
      <c r="R166" s="2056"/>
      <c r="S166" s="2056"/>
      <c r="T166" s="2056"/>
      <c r="U166" s="2056"/>
      <c r="V166" s="2056">
        <f>'MAY''24'!V166</f>
        <v>0</v>
      </c>
      <c r="W166" s="1876"/>
    </row>
    <row r="167" spans="1:23" s="1875" customFormat="1">
      <c r="A167" s="1876"/>
      <c r="B167" s="2056" t="str">
        <f>'MAY''24'!B167</f>
        <v>22.05.24</v>
      </c>
      <c r="C167" s="2056">
        <f>'MAY''24'!C167</f>
        <v>165</v>
      </c>
      <c r="D167" s="2056">
        <f>'MAY''24'!D167</f>
        <v>341</v>
      </c>
      <c r="E167" s="1801"/>
      <c r="F167" s="1638">
        <f>'MAY''24'!F167</f>
        <v>59</v>
      </c>
      <c r="G167" s="2056">
        <f>'MAY''24'!G167</f>
        <v>3607.86</v>
      </c>
      <c r="H167" s="2056">
        <f>'MAY''24'!H167</f>
        <v>213.34</v>
      </c>
      <c r="I167" s="2056">
        <f>'MAY''24'!I167</f>
        <v>0.2</v>
      </c>
      <c r="J167" s="2056"/>
      <c r="K167" s="2056"/>
      <c r="L167" s="2056">
        <f>'MAY''24'!L167</f>
        <v>1</v>
      </c>
      <c r="M167" s="2056">
        <f>'MAY''24'!M167</f>
        <v>50</v>
      </c>
      <c r="N167" s="2056"/>
      <c r="O167" s="2056"/>
      <c r="P167" s="2056"/>
      <c r="Q167" s="2056"/>
      <c r="R167" s="2056"/>
      <c r="S167" s="2056"/>
      <c r="T167" s="2056"/>
      <c r="U167" s="2056"/>
      <c r="V167" s="2056">
        <f>'MAY''24'!V167</f>
        <v>0</v>
      </c>
      <c r="W167" s="1876"/>
    </row>
    <row r="168" spans="1:23" s="1875" customFormat="1">
      <c r="A168" s="1876"/>
      <c r="B168" s="2056" t="str">
        <f>'MAY''24'!B168</f>
        <v>22.05.24</v>
      </c>
      <c r="C168" s="2056">
        <f>'MAY''24'!C168</f>
        <v>166</v>
      </c>
      <c r="D168" s="2056">
        <f>'MAY''24'!D168</f>
        <v>342</v>
      </c>
      <c r="E168" s="1801"/>
      <c r="F168" s="1638">
        <f>'MAY''24'!F168</f>
        <v>57</v>
      </c>
      <c r="G168" s="2056">
        <f>'MAY''24'!G168</f>
        <v>3459.46</v>
      </c>
      <c r="H168" s="2056">
        <f>'MAY''24'!H168</f>
        <v>237.14</v>
      </c>
      <c r="I168" s="2056">
        <f>'MAY''24'!I168</f>
        <v>0</v>
      </c>
      <c r="J168" s="2056"/>
      <c r="K168" s="2056"/>
      <c r="L168" s="2056">
        <f>'MAY''24'!L168</f>
        <v>1</v>
      </c>
      <c r="M168" s="2056">
        <f>'MAY''24'!M168</f>
        <v>40</v>
      </c>
      <c r="N168" s="2056"/>
      <c r="O168" s="2056"/>
      <c r="P168" s="2056"/>
      <c r="Q168" s="2056"/>
      <c r="R168" s="2056"/>
      <c r="S168" s="2056"/>
      <c r="T168" s="2056"/>
      <c r="U168" s="2056"/>
      <c r="V168" s="2056">
        <f>'MAY''24'!V168</f>
        <v>0</v>
      </c>
      <c r="W168" s="1876"/>
    </row>
    <row r="169" spans="1:23" s="1875" customFormat="1">
      <c r="A169" s="1876"/>
      <c r="B169" s="2056" t="str">
        <f>'MAY''24'!B169</f>
        <v>22.05.24</v>
      </c>
      <c r="C169" s="2056">
        <f>'MAY''24'!C169</f>
        <v>167</v>
      </c>
      <c r="D169" s="2056">
        <f>'MAY''24'!D169</f>
        <v>343</v>
      </c>
      <c r="E169" s="1801"/>
      <c r="F169" s="1638">
        <f>'MAY''24'!F169</f>
        <v>56</v>
      </c>
      <c r="G169" s="2056">
        <f>'MAY''24'!G169</f>
        <v>3382.87</v>
      </c>
      <c r="H169" s="2056">
        <f>'MAY''24'!H169</f>
        <v>248.73</v>
      </c>
      <c r="I169" s="2056">
        <f>'MAY''24'!I169</f>
        <v>0</v>
      </c>
      <c r="J169" s="2056"/>
      <c r="K169" s="2056"/>
      <c r="L169" s="2056">
        <f>'MAY''24'!L169</f>
        <v>1</v>
      </c>
      <c r="M169" s="2056">
        <f>'MAY''24'!M169</f>
        <v>35</v>
      </c>
      <c r="N169" s="2056"/>
      <c r="O169" s="2056"/>
      <c r="P169" s="2056"/>
      <c r="Q169" s="2056"/>
      <c r="R169" s="2056"/>
      <c r="S169" s="2056"/>
      <c r="T169" s="2056"/>
      <c r="U169" s="2056"/>
      <c r="V169" s="2056">
        <f>'MAY''24'!V169</f>
        <v>0</v>
      </c>
      <c r="W169" s="1876"/>
    </row>
    <row r="170" spans="1:23" s="1875" customFormat="1">
      <c r="A170" s="1876"/>
      <c r="B170" s="2056" t="str">
        <f>'MAY''24'!B170</f>
        <v>22.05.24</v>
      </c>
      <c r="C170" s="2056">
        <f>'MAY''24'!C170</f>
        <v>168</v>
      </c>
      <c r="D170" s="2056">
        <f>'MAY''24'!D170</f>
        <v>346</v>
      </c>
      <c r="E170" s="1801"/>
      <c r="F170" s="1638">
        <f>'MAY''24'!F170</f>
        <v>57</v>
      </c>
      <c r="G170" s="2056">
        <f>'MAY''24'!G170</f>
        <v>3414.48</v>
      </c>
      <c r="H170" s="2056">
        <f>'MAY''24'!H170</f>
        <v>276.52</v>
      </c>
      <c r="I170" s="2056">
        <f>'MAY''24'!I170</f>
        <v>0</v>
      </c>
      <c r="J170" s="2056"/>
      <c r="K170" s="2056"/>
      <c r="L170" s="2056">
        <f>'MAY''24'!L170</f>
        <v>2</v>
      </c>
      <c r="M170" s="2056">
        <f>'MAY''24'!M170</f>
        <v>20</v>
      </c>
      <c r="N170" s="2056"/>
      <c r="O170" s="2056"/>
      <c r="P170" s="2056"/>
      <c r="Q170" s="2056"/>
      <c r="R170" s="2056"/>
      <c r="S170" s="2056"/>
      <c r="T170" s="2056"/>
      <c r="U170" s="2056"/>
      <c r="V170" s="2056">
        <f>'MAY''24'!V170</f>
        <v>0</v>
      </c>
      <c r="W170" s="1876"/>
    </row>
    <row r="171" spans="1:23" s="1875" customFormat="1">
      <c r="A171" s="1876"/>
      <c r="B171" s="2057" t="str">
        <f>'MAY''24'!B171</f>
        <v>22.05.24</v>
      </c>
      <c r="C171" s="2057">
        <f>'MAY''24'!C171</f>
        <v>169</v>
      </c>
      <c r="D171" s="2057">
        <f>'MAY''24'!D171</f>
        <v>340</v>
      </c>
      <c r="E171" s="1801"/>
      <c r="F171" s="1638">
        <f>'MAY''24'!F171</f>
        <v>58</v>
      </c>
      <c r="G171" s="2057">
        <f>'MAY''24'!G171</f>
        <v>3489.45</v>
      </c>
      <c r="H171" s="2057">
        <f>'MAY''24'!H171</f>
        <v>272.14999999999998</v>
      </c>
      <c r="I171" s="2057">
        <f>'MAY''24'!I171</f>
        <v>0</v>
      </c>
      <c r="J171" s="2057"/>
      <c r="K171" s="2057"/>
      <c r="L171" s="2057">
        <f>'MAY''24'!L171</f>
        <v>1</v>
      </c>
      <c r="M171" s="2057">
        <f>'MAY''24'!M171</f>
        <v>40</v>
      </c>
      <c r="N171" s="2057"/>
      <c r="O171" s="2057"/>
      <c r="P171" s="2057"/>
      <c r="Q171" s="2057"/>
      <c r="R171" s="2057"/>
      <c r="S171" s="2057"/>
      <c r="T171" s="2057"/>
      <c r="U171" s="2057"/>
      <c r="V171" s="2057">
        <f>'MAY''24'!V171</f>
        <v>0</v>
      </c>
      <c r="W171" s="1876"/>
    </row>
    <row r="172" spans="1:23" s="1875" customFormat="1">
      <c r="A172" s="1876"/>
      <c r="B172" s="2058" t="str">
        <f>'MAY''24'!B172</f>
        <v>23.05.24</v>
      </c>
      <c r="C172" s="2058">
        <f>'MAY''24'!C172</f>
        <v>170</v>
      </c>
      <c r="D172" s="2058">
        <f>'MAY''24'!D172</f>
        <v>348</v>
      </c>
      <c r="E172" s="1801"/>
      <c r="F172" s="1638">
        <f>'MAY''24'!F172</f>
        <v>55</v>
      </c>
      <c r="G172" s="2058">
        <f>'MAY''24'!G172</f>
        <v>3271.48</v>
      </c>
      <c r="H172" s="2058">
        <f>'MAY''24'!H172</f>
        <v>295.12</v>
      </c>
      <c r="I172" s="2058">
        <f>'MAY''24'!I172</f>
        <v>0</v>
      </c>
      <c r="J172" s="2058"/>
      <c r="K172" s="2058"/>
      <c r="L172" s="2058">
        <f>'MAY''24'!L172</f>
        <v>2</v>
      </c>
      <c r="M172" s="2058">
        <f>'MAY''24'!M172</f>
        <v>5</v>
      </c>
      <c r="N172" s="2058"/>
      <c r="O172" s="2058"/>
      <c r="P172" s="2058"/>
      <c r="Q172" s="2058"/>
      <c r="R172" s="2058"/>
      <c r="S172" s="2058"/>
      <c r="T172" s="2058"/>
      <c r="U172" s="2058"/>
      <c r="V172" s="2058">
        <f>'MAY''24'!V172</f>
        <v>0</v>
      </c>
      <c r="W172" s="1876"/>
    </row>
    <row r="173" spans="1:23" s="1875" customFormat="1">
      <c r="A173" s="1876"/>
      <c r="B173" s="2058" t="str">
        <f>'MAY''24'!B173</f>
        <v>23.05.24</v>
      </c>
      <c r="C173" s="2058">
        <f>'MAY''24'!C173</f>
        <v>171</v>
      </c>
      <c r="D173" s="2058">
        <f>'MAY''24'!D173</f>
        <v>349</v>
      </c>
      <c r="E173" s="1801"/>
      <c r="F173" s="1638">
        <f>'MAY''24'!F173</f>
        <v>57</v>
      </c>
      <c r="G173" s="2058">
        <f>'MAY''24'!G173</f>
        <v>3548.69</v>
      </c>
      <c r="H173" s="2058">
        <f>'MAY''24'!H173</f>
        <v>160.66</v>
      </c>
      <c r="I173" s="2058">
        <f>'MAY''24'!I173</f>
        <v>19.71</v>
      </c>
      <c r="J173" s="2058"/>
      <c r="K173" s="2058"/>
      <c r="L173" s="2058">
        <f>'MAY''24'!L173</f>
        <v>1</v>
      </c>
      <c r="M173" s="2058">
        <f>'MAY''24'!M173</f>
        <v>35</v>
      </c>
      <c r="N173" s="2058"/>
      <c r="O173" s="2058"/>
      <c r="P173" s="2058"/>
      <c r="Q173" s="2058"/>
      <c r="R173" s="2058"/>
      <c r="S173" s="2058"/>
      <c r="T173" s="2058"/>
      <c r="U173" s="2058"/>
      <c r="V173" s="2058">
        <f>'MAY''24'!V173</f>
        <v>25189.5</v>
      </c>
      <c r="W173" s="1876"/>
    </row>
    <row r="174" spans="1:23" s="1875" customFormat="1">
      <c r="A174" s="1876"/>
      <c r="B174" s="2058" t="str">
        <f>'MAY''24'!B174</f>
        <v>23.05.24</v>
      </c>
      <c r="C174" s="2058">
        <f>'MAY''24'!C174</f>
        <v>172</v>
      </c>
      <c r="D174" s="2058">
        <f>'MAY''24'!D174</f>
        <v>350</v>
      </c>
      <c r="E174" s="1801"/>
      <c r="F174" s="1638">
        <f>'MAY''24'!F174</f>
        <v>58</v>
      </c>
      <c r="G174" s="2058">
        <f>'MAY''24'!G174</f>
        <v>3526.46</v>
      </c>
      <c r="H174" s="2058">
        <f>'MAY''24'!H174</f>
        <v>236.33</v>
      </c>
      <c r="I174" s="2058">
        <f>'MAY''24'!I174</f>
        <v>1.78</v>
      </c>
      <c r="J174" s="2058"/>
      <c r="K174" s="2058"/>
      <c r="L174" s="2058">
        <f>'MAY''24'!L174</f>
        <v>1</v>
      </c>
      <c r="M174" s="2058">
        <f>'MAY''24'!M174</f>
        <v>40</v>
      </c>
      <c r="N174" s="2058"/>
      <c r="O174" s="2058"/>
      <c r="P174" s="2058"/>
      <c r="Q174" s="2058"/>
      <c r="R174" s="2058"/>
      <c r="S174" s="2058"/>
      <c r="T174" s="2058"/>
      <c r="U174" s="2058"/>
      <c r="V174" s="2058">
        <f>'MAY''24'!V174</f>
        <v>25347</v>
      </c>
      <c r="W174" s="1876"/>
    </row>
    <row r="175" spans="1:23" s="1875" customFormat="1">
      <c r="A175" s="1876"/>
      <c r="B175" s="2058" t="str">
        <f>'MAY''24'!B175</f>
        <v>23.05.24</v>
      </c>
      <c r="C175" s="2058">
        <f>'MAY''24'!C175</f>
        <v>173</v>
      </c>
      <c r="D175" s="2058">
        <f>'MAY''24'!D175</f>
        <v>351</v>
      </c>
      <c r="E175" s="1801"/>
      <c r="F175" s="1638">
        <f>'MAY''24'!F175</f>
        <v>59</v>
      </c>
      <c r="G175" s="2058">
        <f>'MAY''24'!G175</f>
        <v>3556.46</v>
      </c>
      <c r="H175" s="2058">
        <f>'MAY''24'!H175</f>
        <v>265.33</v>
      </c>
      <c r="I175" s="2058">
        <f>'MAY''24'!I175</f>
        <v>0.79</v>
      </c>
      <c r="J175" s="2058"/>
      <c r="K175" s="2058"/>
      <c r="L175" s="2058">
        <f>'MAY''24'!L175</f>
        <v>1</v>
      </c>
      <c r="M175" s="2058">
        <f>'MAY''24'!M175</f>
        <v>50</v>
      </c>
      <c r="N175" s="2058"/>
      <c r="O175" s="2058"/>
      <c r="P175" s="2058"/>
      <c r="Q175" s="2058"/>
      <c r="R175" s="2058"/>
      <c r="S175" s="2058"/>
      <c r="T175" s="2058"/>
      <c r="U175" s="2058"/>
      <c r="V175" s="2058">
        <f>'MAY''24'!V175</f>
        <v>0</v>
      </c>
      <c r="W175" s="1876"/>
    </row>
    <row r="176" spans="1:23" s="1875" customFormat="1">
      <c r="A176" s="1876"/>
      <c r="B176" s="2058" t="str">
        <f>'MAY''24'!B176</f>
        <v>23.05.24</v>
      </c>
      <c r="C176" s="2058">
        <f>'MAY''24'!C176</f>
        <v>174</v>
      </c>
      <c r="D176" s="2058">
        <f>'MAY''24'!D176</f>
        <v>352</v>
      </c>
      <c r="E176" s="1801"/>
      <c r="F176" s="1638">
        <f>'MAY''24'!F176</f>
        <v>59</v>
      </c>
      <c r="G176" s="2058">
        <f>'MAY''24'!G176</f>
        <v>3555.05</v>
      </c>
      <c r="H176" s="2058">
        <f>'MAY''24'!H176</f>
        <v>268.75</v>
      </c>
      <c r="I176" s="2058">
        <f>'MAY''24'!I176</f>
        <v>0</v>
      </c>
      <c r="J176" s="2058"/>
      <c r="K176" s="2058"/>
      <c r="L176" s="2058">
        <f>'MAY''24'!L176</f>
        <v>1</v>
      </c>
      <c r="M176" s="2058">
        <f>'MAY''24'!M176</f>
        <v>35</v>
      </c>
      <c r="N176" s="2058"/>
      <c r="O176" s="2058"/>
      <c r="P176" s="2058"/>
      <c r="Q176" s="2058"/>
      <c r="R176" s="2058"/>
      <c r="S176" s="2058"/>
      <c r="T176" s="2058"/>
      <c r="U176" s="2058"/>
      <c r="V176" s="2058">
        <f>'MAY''24'!V176</f>
        <v>0</v>
      </c>
      <c r="W176" s="1876"/>
    </row>
    <row r="177" spans="1:23" s="1875" customFormat="1">
      <c r="A177" s="1876"/>
      <c r="B177" s="2059" t="str">
        <f>'MAY''24'!B177</f>
        <v>23.05.24</v>
      </c>
      <c r="C177" s="2059">
        <f>'MAY''24'!C177</f>
        <v>175</v>
      </c>
      <c r="D177" s="2059">
        <f>'MAY''24'!D177</f>
        <v>353</v>
      </c>
      <c r="E177" s="1801"/>
      <c r="F177" s="1638">
        <f>'MAY''24'!F177</f>
        <v>56</v>
      </c>
      <c r="G177" s="2059">
        <f>'MAY''24'!G177</f>
        <v>3387.05</v>
      </c>
      <c r="H177" s="2059">
        <f>'MAY''24'!H177</f>
        <v>244.74</v>
      </c>
      <c r="I177" s="2059">
        <f>'MAY''24'!I177</f>
        <v>0</v>
      </c>
      <c r="J177" s="2059"/>
      <c r="K177" s="2059"/>
      <c r="L177" s="2059">
        <f>'MAY''24'!L177</f>
        <v>1</v>
      </c>
      <c r="M177" s="2059">
        <f>'MAY''24'!M177</f>
        <v>40</v>
      </c>
      <c r="N177" s="2059"/>
      <c r="O177" s="2059"/>
      <c r="P177" s="2059"/>
      <c r="Q177" s="2059"/>
      <c r="R177" s="2059"/>
      <c r="S177" s="2059"/>
      <c r="T177" s="2059"/>
      <c r="U177" s="2059"/>
      <c r="V177" s="2059">
        <f>'MAY''24'!V177</f>
        <v>0</v>
      </c>
      <c r="W177" s="1876"/>
    </row>
    <row r="178" spans="1:23" s="1875" customFormat="1">
      <c r="A178" s="1876"/>
      <c r="B178" s="2060" t="str">
        <f>'MAY''24'!B178</f>
        <v>24.05.24</v>
      </c>
      <c r="C178" s="2060">
        <f>'MAY''24'!C178</f>
        <v>176</v>
      </c>
      <c r="D178" s="2060">
        <f>'MAY''24'!D178</f>
        <v>354</v>
      </c>
      <c r="E178" s="1801"/>
      <c r="F178" s="1638">
        <f>'MAY''24'!F178</f>
        <v>57</v>
      </c>
      <c r="G178" s="2060">
        <f>'MAY''24'!G178</f>
        <v>3363.48</v>
      </c>
      <c r="H178" s="2060">
        <f>'MAY''24'!H178</f>
        <v>327.52</v>
      </c>
      <c r="I178" s="2060">
        <f>'MAY''24'!I178</f>
        <v>0</v>
      </c>
      <c r="J178" s="2060"/>
      <c r="K178" s="2060"/>
      <c r="L178" s="2060">
        <f>'MAY''24'!L178</f>
        <v>2</v>
      </c>
      <c r="M178" s="2060">
        <f>'MAY''24'!M178</f>
        <v>5</v>
      </c>
      <c r="N178" s="2060"/>
      <c r="O178" s="2060"/>
      <c r="P178" s="2060"/>
      <c r="Q178" s="2060"/>
      <c r="R178" s="2060"/>
      <c r="S178" s="2060"/>
      <c r="T178" s="2060"/>
      <c r="U178" s="2060"/>
      <c r="V178" s="2060">
        <f>'MAY''24'!V178</f>
        <v>0</v>
      </c>
      <c r="W178" s="1876"/>
    </row>
    <row r="179" spans="1:23" s="1875" customFormat="1">
      <c r="A179" s="1876"/>
      <c r="B179" s="2060" t="str">
        <f>'MAY''24'!B179</f>
        <v>24.05.24</v>
      </c>
      <c r="C179" s="2060">
        <f>'MAY''24'!C179</f>
        <v>177</v>
      </c>
      <c r="D179" s="2060">
        <f>'MAY''24'!D179</f>
        <v>355</v>
      </c>
      <c r="E179" s="1801"/>
      <c r="F179" s="1638">
        <f>'MAY''24'!F179</f>
        <v>56</v>
      </c>
      <c r="G179" s="2060">
        <f>'MAY''24'!G179</f>
        <v>3370.07</v>
      </c>
      <c r="H179" s="2060">
        <f>'MAY''24'!H179</f>
        <v>262.12</v>
      </c>
      <c r="I179" s="2060">
        <f>'MAY''24'!I179</f>
        <v>0.59</v>
      </c>
      <c r="J179" s="2060"/>
      <c r="K179" s="2060"/>
      <c r="L179" s="2060">
        <f>'MAY''24'!L179</f>
        <v>2</v>
      </c>
      <c r="M179" s="2060">
        <f>'MAY''24'!M179</f>
        <v>35</v>
      </c>
      <c r="N179" s="2060"/>
      <c r="O179" s="2060"/>
      <c r="P179" s="2060"/>
      <c r="Q179" s="2060"/>
      <c r="R179" s="2060"/>
      <c r="S179" s="2060"/>
      <c r="T179" s="2060"/>
      <c r="U179" s="2060"/>
      <c r="V179" s="2060">
        <f>'MAY''24'!V179</f>
        <v>0</v>
      </c>
      <c r="W179" s="1876"/>
    </row>
    <row r="180" spans="1:23" s="1875" customFormat="1">
      <c r="A180" s="1876"/>
      <c r="B180" s="2060" t="str">
        <f>'MAY''24'!B180</f>
        <v>24.05.24</v>
      </c>
      <c r="C180" s="2060">
        <f>'MAY''24'!C180</f>
        <v>178</v>
      </c>
      <c r="D180" s="2060">
        <f>'MAY''24'!D180</f>
        <v>356</v>
      </c>
      <c r="E180" s="1801"/>
      <c r="F180" s="1638">
        <f>'MAY''24'!F180</f>
        <v>59</v>
      </c>
      <c r="G180" s="2060">
        <f>'MAY''24'!G180</f>
        <v>3550.49</v>
      </c>
      <c r="H180" s="2060">
        <f>'MAY''24'!H180</f>
        <v>264.7</v>
      </c>
      <c r="I180" s="2060">
        <f>'MAY''24'!I180</f>
        <v>2.59</v>
      </c>
      <c r="J180" s="2060"/>
      <c r="K180" s="2060"/>
      <c r="L180" s="2060">
        <f>'MAY''24'!L180</f>
        <v>1</v>
      </c>
      <c r="M180" s="2060">
        <f>'MAY''24'!M180</f>
        <v>45</v>
      </c>
      <c r="N180" s="2060"/>
      <c r="O180" s="2060"/>
      <c r="P180" s="2060"/>
      <c r="Q180" s="2060"/>
      <c r="R180" s="2060"/>
      <c r="S180" s="2060"/>
      <c r="T180" s="2060"/>
      <c r="U180" s="2060"/>
      <c r="V180" s="2060">
        <f>'MAY''24'!V180</f>
        <v>0</v>
      </c>
      <c r="W180" s="1876"/>
    </row>
    <row r="181" spans="1:23" s="1875" customFormat="1">
      <c r="A181" s="1876"/>
      <c r="B181" s="2060" t="str">
        <f>'MAY''24'!B181</f>
        <v>24.05.24</v>
      </c>
      <c r="C181" s="2060">
        <f>'MAY''24'!C181</f>
        <v>179</v>
      </c>
      <c r="D181" s="2060">
        <f>'MAY''24'!D181</f>
        <v>357</v>
      </c>
      <c r="E181" s="1801"/>
      <c r="F181" s="1638">
        <f>'MAY''24'!F181</f>
        <v>55</v>
      </c>
      <c r="G181" s="2060">
        <f>'MAY''24'!G181</f>
        <v>3320.27</v>
      </c>
      <c r="H181" s="2060">
        <f>'MAY''24'!H181</f>
        <v>311.52</v>
      </c>
      <c r="I181" s="2060">
        <f>'MAY''24'!I181</f>
        <v>0.19</v>
      </c>
      <c r="J181" s="2060"/>
      <c r="K181" s="2060"/>
      <c r="L181" s="2060">
        <f>'MAY''24'!L181</f>
        <v>2</v>
      </c>
      <c r="M181" s="2060">
        <f>'MAY''24'!M181</f>
        <v>5</v>
      </c>
      <c r="N181" s="2060"/>
      <c r="O181" s="2060"/>
      <c r="P181" s="2060"/>
      <c r="Q181" s="2060"/>
      <c r="R181" s="2060"/>
      <c r="S181" s="2060"/>
      <c r="T181" s="2060"/>
      <c r="U181" s="2060"/>
      <c r="V181" s="2060">
        <f>'MAY''24'!V181</f>
        <v>0</v>
      </c>
      <c r="W181" s="1876"/>
    </row>
    <row r="182" spans="1:23" s="1875" customFormat="1">
      <c r="A182" s="1876"/>
      <c r="B182" s="2060" t="str">
        <f>'MAY''24'!B182</f>
        <v>24.05.24</v>
      </c>
      <c r="C182" s="2060">
        <f>'MAY''24'!C182</f>
        <v>180</v>
      </c>
      <c r="D182" s="2060">
        <f>'MAY''24'!D182</f>
        <v>358</v>
      </c>
      <c r="E182" s="1801"/>
      <c r="F182" s="1638">
        <f>'MAY''24'!F182</f>
        <v>58</v>
      </c>
      <c r="G182" s="2060">
        <f>'MAY''24'!G182</f>
        <v>3563.03</v>
      </c>
      <c r="H182" s="2060">
        <f>'MAY''24'!H182</f>
        <v>204.75</v>
      </c>
      <c r="I182" s="2060">
        <f>'MAY''24'!I182</f>
        <v>0.57999999999999996</v>
      </c>
      <c r="J182" s="2060"/>
      <c r="K182" s="2060"/>
      <c r="L182" s="2060">
        <f>'MAY''24'!L182</f>
        <v>1</v>
      </c>
      <c r="M182" s="2060">
        <f>'MAY''24'!M182</f>
        <v>55</v>
      </c>
      <c r="N182" s="2060"/>
      <c r="O182" s="2060"/>
      <c r="P182" s="2060"/>
      <c r="Q182" s="2060"/>
      <c r="R182" s="2060"/>
      <c r="S182" s="2060"/>
      <c r="T182" s="2060"/>
      <c r="U182" s="2060"/>
      <c r="V182" s="2060">
        <f>'MAY''24'!V182</f>
        <v>0</v>
      </c>
      <c r="W182" s="1876"/>
    </row>
    <row r="183" spans="1:23" s="1875" customFormat="1">
      <c r="A183" s="1876"/>
      <c r="B183" s="2060" t="str">
        <f>'MAY''24'!B183</f>
        <v>24.05.24</v>
      </c>
      <c r="C183" s="2060">
        <f>'MAY''24'!C183</f>
        <v>181</v>
      </c>
      <c r="D183" s="2060">
        <f>'MAY''24'!D183</f>
        <v>359</v>
      </c>
      <c r="E183" s="1801"/>
      <c r="F183" s="1638">
        <f>'MAY''24'!F183</f>
        <v>57</v>
      </c>
      <c r="G183" s="2060">
        <f>'MAY''24'!G183</f>
        <v>3493.25</v>
      </c>
      <c r="H183" s="2060">
        <f>'MAY''24'!H183</f>
        <v>209.14</v>
      </c>
      <c r="I183" s="2060">
        <f>'MAY''24'!I183</f>
        <v>0.78</v>
      </c>
      <c r="J183" s="2060"/>
      <c r="K183" s="2060"/>
      <c r="L183" s="2060">
        <f>'MAY''24'!L183</f>
        <v>1</v>
      </c>
      <c r="M183" s="2060">
        <f>'MAY''24'!M183</f>
        <v>40</v>
      </c>
      <c r="N183" s="2060"/>
      <c r="O183" s="2060"/>
      <c r="P183" s="2060"/>
      <c r="Q183" s="2060"/>
      <c r="R183" s="2060"/>
      <c r="S183" s="2060"/>
      <c r="T183" s="2060"/>
      <c r="U183" s="2060"/>
      <c r="V183" s="2060">
        <f>'MAY''24'!V183</f>
        <v>0</v>
      </c>
      <c r="W183" s="1876"/>
    </row>
    <row r="184" spans="1:23" s="1875" customFormat="1">
      <c r="A184" s="1876"/>
      <c r="B184" s="2060" t="str">
        <f>'MAY''24'!B184</f>
        <v>24.05.24</v>
      </c>
      <c r="C184" s="2060">
        <f>'MAY''24'!C184</f>
        <v>182</v>
      </c>
      <c r="D184" s="2060">
        <f>'MAY''24'!D184</f>
        <v>360</v>
      </c>
      <c r="E184" s="1801"/>
      <c r="F184" s="1638">
        <f>'MAY''24'!F184</f>
        <v>59</v>
      </c>
      <c r="G184" s="2060">
        <f>'MAY''24'!G184</f>
        <v>3543.46</v>
      </c>
      <c r="H184" s="2060">
        <f>'MAY''24'!H184</f>
        <v>281.54000000000002</v>
      </c>
      <c r="I184" s="2060">
        <f>'MAY''24'!I184</f>
        <v>2.79</v>
      </c>
      <c r="J184" s="2060"/>
      <c r="K184" s="2060"/>
      <c r="L184" s="2060">
        <f>'MAY''24'!L184</f>
        <v>2</v>
      </c>
      <c r="M184" s="2060">
        <f>'MAY''24'!M184</f>
        <v>5</v>
      </c>
      <c r="N184" s="2060"/>
      <c r="O184" s="2060"/>
      <c r="P184" s="2060"/>
      <c r="Q184" s="2060"/>
      <c r="R184" s="2060"/>
      <c r="S184" s="2060"/>
      <c r="T184" s="2060"/>
      <c r="U184" s="2060"/>
      <c r="V184" s="2060">
        <f>'MAY''24'!V184</f>
        <v>25504.5</v>
      </c>
      <c r="W184" s="1876"/>
    </row>
    <row r="185" spans="1:23" s="1875" customFormat="1">
      <c r="A185" s="1876"/>
      <c r="B185" s="2061" t="str">
        <f>'MAY''24'!B185</f>
        <v>24.05.24</v>
      </c>
      <c r="C185" s="2061">
        <f>'MAY''24'!C185</f>
        <v>183</v>
      </c>
      <c r="D185" s="2061">
        <f>'MAY''24'!D185</f>
        <v>347</v>
      </c>
      <c r="E185" s="1801"/>
      <c r="F185" s="1638">
        <f>'MAY''24'!F185</f>
        <v>58</v>
      </c>
      <c r="G185" s="2061">
        <f>'MAY''24'!G185</f>
        <v>3487.45</v>
      </c>
      <c r="H185" s="2061">
        <f>'MAY''24'!H185</f>
        <v>276.14999999999998</v>
      </c>
      <c r="I185" s="2061">
        <f>'MAY''24'!I185</f>
        <v>2</v>
      </c>
      <c r="J185" s="2061"/>
      <c r="K185" s="2061"/>
      <c r="L185" s="2061">
        <f>'MAY''24'!L185</f>
        <v>2</v>
      </c>
      <c r="M185" s="2061">
        <f>'MAY''24'!M185</f>
        <v>10</v>
      </c>
      <c r="N185" s="2061"/>
      <c r="O185" s="2061"/>
      <c r="P185" s="2061"/>
      <c r="Q185" s="2061"/>
      <c r="R185" s="2061"/>
      <c r="S185" s="2061"/>
      <c r="T185" s="2061"/>
      <c r="U185" s="2061"/>
      <c r="V185" s="2061">
        <f>'MAY''24'!V185</f>
        <v>0</v>
      </c>
      <c r="W185" s="1876"/>
    </row>
    <row r="186" spans="1:23" s="1875" customFormat="1">
      <c r="A186" s="1876"/>
      <c r="B186" s="2062" t="str">
        <f>'MAY''24'!B186</f>
        <v>25.05.24</v>
      </c>
      <c r="C186" s="2062">
        <f>'MAY''24'!C186</f>
        <v>184</v>
      </c>
      <c r="D186" s="2062">
        <f>'MAY''24'!D186</f>
        <v>360</v>
      </c>
      <c r="E186" s="1801"/>
      <c r="F186" s="1638">
        <f>'MAY''24'!F186</f>
        <v>59</v>
      </c>
      <c r="G186" s="2062">
        <f>'MAY''24'!G186</f>
        <v>3522.06</v>
      </c>
      <c r="H186" s="2062">
        <f>'MAY''24'!H186</f>
        <v>298.94</v>
      </c>
      <c r="I186" s="2062">
        <f>'MAY''24'!I186</f>
        <v>0</v>
      </c>
      <c r="J186" s="2062"/>
      <c r="K186" s="2062"/>
      <c r="L186" s="2062">
        <f>'MAY''24'!L186</f>
        <v>2</v>
      </c>
      <c r="M186" s="2062">
        <f>'MAY''24'!M186</f>
        <v>40</v>
      </c>
      <c r="N186" s="2062"/>
      <c r="O186" s="2062"/>
      <c r="P186" s="2062"/>
      <c r="Q186" s="2062"/>
      <c r="R186" s="2062"/>
      <c r="S186" s="2062"/>
      <c r="T186" s="2062"/>
      <c r="U186" s="2062"/>
      <c r="V186" s="2062">
        <f>'MAY''24'!V186</f>
        <v>0</v>
      </c>
      <c r="W186" s="1876"/>
    </row>
    <row r="187" spans="1:23" s="1875" customFormat="1">
      <c r="A187" s="1876"/>
      <c r="B187" s="2062" t="str">
        <f>'MAY''24'!B187</f>
        <v>25.05.24</v>
      </c>
      <c r="C187" s="2062">
        <f>'MAY''24'!C187</f>
        <v>185</v>
      </c>
      <c r="D187" s="2062">
        <f>'MAY''24'!D187</f>
        <v>361</v>
      </c>
      <c r="E187" s="1801"/>
      <c r="F187" s="1638">
        <f>'MAY''24'!F187</f>
        <v>56</v>
      </c>
      <c r="G187" s="2062">
        <f>'MAY''24'!G187</f>
        <v>3348.46</v>
      </c>
      <c r="H187" s="2062">
        <f>'MAY''24'!H187</f>
        <v>350.94</v>
      </c>
      <c r="I187" s="2062">
        <f>'MAY''24'!I187</f>
        <v>0</v>
      </c>
      <c r="J187" s="2062"/>
      <c r="K187" s="2062"/>
      <c r="L187" s="2062">
        <f>'MAY''24'!L187</f>
        <v>2</v>
      </c>
      <c r="M187" s="2062">
        <f>'MAY''24'!M187</f>
        <v>20</v>
      </c>
      <c r="N187" s="2062"/>
      <c r="O187" s="2062"/>
      <c r="P187" s="2062"/>
      <c r="Q187" s="2062"/>
      <c r="R187" s="2062"/>
      <c r="S187" s="2062"/>
      <c r="T187" s="2062"/>
      <c r="U187" s="2062"/>
      <c r="V187" s="2062">
        <f>'MAY''24'!V187</f>
        <v>0</v>
      </c>
      <c r="W187" s="1876"/>
    </row>
    <row r="188" spans="1:23" s="1875" customFormat="1">
      <c r="A188" s="1876"/>
      <c r="B188" s="2062" t="str">
        <f>'MAY''24'!B188</f>
        <v>25.05.24</v>
      </c>
      <c r="C188" s="2062">
        <f>'MAY''24'!C188</f>
        <v>186</v>
      </c>
      <c r="D188" s="2062">
        <f>'MAY''24'!D188</f>
        <v>362</v>
      </c>
      <c r="E188" s="1801"/>
      <c r="F188" s="1638">
        <f>'MAY''24'!F188</f>
        <v>59</v>
      </c>
      <c r="G188" s="2062">
        <f>'MAY''24'!G188</f>
        <v>3577.08</v>
      </c>
      <c r="H188" s="2062">
        <f>'MAY''24'!H188</f>
        <v>238.32</v>
      </c>
      <c r="I188" s="2062">
        <f>'MAY''24'!I188</f>
        <v>0</v>
      </c>
      <c r="J188" s="2062"/>
      <c r="K188" s="2062"/>
      <c r="L188" s="2062">
        <f>'MAY''24'!L188</f>
        <v>1</v>
      </c>
      <c r="M188" s="2062">
        <f>'MAY''24'!M188</f>
        <v>50</v>
      </c>
      <c r="N188" s="2062"/>
      <c r="O188" s="2062"/>
      <c r="P188" s="2062"/>
      <c r="Q188" s="2062"/>
      <c r="R188" s="2062"/>
      <c r="S188" s="2062"/>
      <c r="T188" s="2062"/>
      <c r="U188" s="2062"/>
      <c r="V188" s="2062">
        <f>'MAY''24'!V188</f>
        <v>0</v>
      </c>
      <c r="W188" s="1876"/>
    </row>
    <row r="189" spans="1:23" s="1875" customFormat="1">
      <c r="A189" s="1876"/>
      <c r="B189" s="2062" t="str">
        <f>'MAY''24'!B189</f>
        <v>25.05.24</v>
      </c>
      <c r="C189" s="2062">
        <f>'MAY''24'!C189</f>
        <v>187</v>
      </c>
      <c r="D189" s="2062">
        <f>'MAY''24'!D189</f>
        <v>363</v>
      </c>
      <c r="E189" s="1801"/>
      <c r="F189" s="1638">
        <f>'MAY''24'!F189</f>
        <v>57</v>
      </c>
      <c r="G189" s="2062">
        <f>'MAY''24'!G189</f>
        <v>3401.48</v>
      </c>
      <c r="H189" s="2062">
        <f>'MAY''24'!H189</f>
        <v>289.52</v>
      </c>
      <c r="I189" s="2062">
        <f>'MAY''24'!I189</f>
        <v>0</v>
      </c>
      <c r="J189" s="2062"/>
      <c r="K189" s="2062"/>
      <c r="L189" s="2062">
        <f>'MAY''24'!L189</f>
        <v>1</v>
      </c>
      <c r="M189" s="2062">
        <f>'MAY''24'!M189</f>
        <v>55</v>
      </c>
      <c r="N189" s="2062"/>
      <c r="O189" s="2062"/>
      <c r="P189" s="2062"/>
      <c r="Q189" s="2062"/>
      <c r="R189" s="2062"/>
      <c r="S189" s="2062"/>
      <c r="T189" s="2062"/>
      <c r="U189" s="2062"/>
      <c r="V189" s="2062">
        <f>'MAY''24'!V189</f>
        <v>0</v>
      </c>
      <c r="W189" s="1876"/>
    </row>
    <row r="190" spans="1:23" s="1875" customFormat="1">
      <c r="A190" s="1876"/>
      <c r="B190" s="2062" t="str">
        <f>'MAY''24'!B190</f>
        <v>25.05.24</v>
      </c>
      <c r="C190" s="2062">
        <f>'MAY''24'!C190</f>
        <v>188</v>
      </c>
      <c r="D190" s="2062">
        <f>'MAY''24'!D190</f>
        <v>353</v>
      </c>
      <c r="E190" s="1801"/>
      <c r="F190" s="1638">
        <f>'MAY''24'!F190</f>
        <v>59</v>
      </c>
      <c r="G190" s="2062">
        <f>'MAY''24'!G190</f>
        <v>3560.87</v>
      </c>
      <c r="H190" s="2062">
        <f>'MAY''24'!H190</f>
        <v>257.33</v>
      </c>
      <c r="I190" s="2062">
        <f>'MAY''24'!I190</f>
        <v>0</v>
      </c>
      <c r="J190" s="2062"/>
      <c r="K190" s="2062"/>
      <c r="L190" s="2062">
        <f>'MAY''24'!L190</f>
        <v>1</v>
      </c>
      <c r="M190" s="2062">
        <f>'MAY''24'!M190</f>
        <v>40</v>
      </c>
      <c r="N190" s="2062"/>
      <c r="O190" s="2062"/>
      <c r="P190" s="2062"/>
      <c r="Q190" s="2062"/>
      <c r="R190" s="2062"/>
      <c r="S190" s="2062"/>
      <c r="T190" s="2062"/>
      <c r="U190" s="2062"/>
      <c r="V190" s="2062">
        <f>'MAY''24'!V190</f>
        <v>0</v>
      </c>
      <c r="W190" s="1876"/>
    </row>
    <row r="191" spans="1:23" s="1875" customFormat="1">
      <c r="A191" s="1876"/>
      <c r="B191" s="2062" t="str">
        <f>'MAY''24'!B191</f>
        <v>25.05.24</v>
      </c>
      <c r="C191" s="2062">
        <f>'MAY''24'!C191</f>
        <v>189</v>
      </c>
      <c r="D191" s="2062">
        <f>'MAY''24'!D191</f>
        <v>364</v>
      </c>
      <c r="E191" s="1801"/>
      <c r="F191" s="1638">
        <f>'MAY''24'!F191</f>
        <v>58</v>
      </c>
      <c r="G191" s="2062">
        <f>'MAY''24'!G191</f>
        <v>3545.24</v>
      </c>
      <c r="H191" s="2062">
        <f>'MAY''24'!H191</f>
        <v>219.16</v>
      </c>
      <c r="I191" s="2062">
        <f>'MAY''24'!I191</f>
        <v>0</v>
      </c>
      <c r="J191" s="2062"/>
      <c r="K191" s="2062"/>
      <c r="L191" s="2062">
        <f>'MAY''24'!L191</f>
        <v>1</v>
      </c>
      <c r="M191" s="2062">
        <f>'MAY''24'!M191</f>
        <v>35</v>
      </c>
      <c r="N191" s="2062"/>
      <c r="O191" s="2062"/>
      <c r="P191" s="2062"/>
      <c r="Q191" s="2062"/>
      <c r="R191" s="2062"/>
      <c r="S191" s="2062"/>
      <c r="T191" s="2062"/>
      <c r="U191" s="2062"/>
      <c r="V191" s="2062">
        <f>'MAY''24'!V191</f>
        <v>0</v>
      </c>
      <c r="W191" s="1876"/>
    </row>
    <row r="192" spans="1:23" s="1875" customFormat="1">
      <c r="A192" s="1876"/>
      <c r="B192" s="2062" t="str">
        <f>'MAY''24'!B192</f>
        <v>25.05.24</v>
      </c>
      <c r="C192" s="2062">
        <f>'MAY''24'!C192</f>
        <v>190</v>
      </c>
      <c r="D192" s="2062">
        <f>'MAY''24'!D192</f>
        <v>365</v>
      </c>
      <c r="E192" s="1801"/>
      <c r="F192" s="1638">
        <f>'MAY''24'!F192</f>
        <v>56</v>
      </c>
      <c r="G192" s="2062">
        <f>'MAY''24'!G192</f>
        <v>3387.07</v>
      </c>
      <c r="H192" s="2062">
        <f>'MAY''24'!H192</f>
        <v>244.53</v>
      </c>
      <c r="I192" s="2062">
        <f>'MAY''24'!I192</f>
        <v>0</v>
      </c>
      <c r="J192" s="2062"/>
      <c r="K192" s="2062"/>
      <c r="L192" s="2062">
        <f>'MAY''24'!L192</f>
        <v>1</v>
      </c>
      <c r="M192" s="2062">
        <f>'MAY''24'!M192</f>
        <v>40</v>
      </c>
      <c r="N192" s="2062"/>
      <c r="O192" s="2062"/>
      <c r="P192" s="2062"/>
      <c r="Q192" s="2062"/>
      <c r="R192" s="2062"/>
      <c r="S192" s="2062"/>
      <c r="T192" s="2062"/>
      <c r="U192" s="2062"/>
      <c r="V192" s="2062">
        <f>'MAY''24'!V192</f>
        <v>0</v>
      </c>
      <c r="W192" s="1876"/>
    </row>
    <row r="193" spans="1:23" s="1875" customFormat="1">
      <c r="A193" s="1876"/>
      <c r="B193" s="2063" t="str">
        <f>'MAY''24'!B193</f>
        <v>25.05.24</v>
      </c>
      <c r="C193" s="2063">
        <f>'MAY''24'!C193</f>
        <v>191</v>
      </c>
      <c r="D193" s="2063">
        <f>'MAY''24'!D193</f>
        <v>366</v>
      </c>
      <c r="E193" s="1801"/>
      <c r="F193" s="1638">
        <f>'MAY''24'!F193</f>
        <v>56</v>
      </c>
      <c r="G193" s="2063">
        <f>'MAY''24'!G193</f>
        <v>3418.07</v>
      </c>
      <c r="H193" s="2063">
        <f>'MAY''24'!H193</f>
        <v>213.92</v>
      </c>
      <c r="I193" s="2063">
        <f>'MAY''24'!I193</f>
        <v>0.39</v>
      </c>
      <c r="J193" s="2063"/>
      <c r="K193" s="2063"/>
      <c r="L193" s="2063">
        <f>'MAY''24'!L193</f>
        <v>2</v>
      </c>
      <c r="M193" s="2063">
        <f>'MAY''24'!M193</f>
        <v>10</v>
      </c>
      <c r="N193" s="2063"/>
      <c r="O193" s="2063"/>
      <c r="P193" s="2063"/>
      <c r="Q193" s="2063"/>
      <c r="R193" s="2063"/>
      <c r="S193" s="2063"/>
      <c r="T193" s="2063"/>
      <c r="U193" s="2063"/>
      <c r="V193" s="2063">
        <f>'MAY''24'!V193</f>
        <v>0</v>
      </c>
      <c r="W193" s="1876"/>
    </row>
    <row r="194" spans="1:23" s="1875" customFormat="1">
      <c r="A194" s="1876"/>
      <c r="B194" s="2064" t="str">
        <f>'MAY''24'!B194</f>
        <v>26.05.24</v>
      </c>
      <c r="C194" s="2064">
        <f>'MAY''24'!C194</f>
        <v>192</v>
      </c>
      <c r="D194" s="2064">
        <f>'MAY''24'!D194</f>
        <v>369</v>
      </c>
      <c r="E194" s="1801"/>
      <c r="F194" s="1638">
        <f>'MAY''24'!F194</f>
        <v>58</v>
      </c>
      <c r="G194" s="2064">
        <f>'MAY''24'!G194</f>
        <v>3551.06</v>
      </c>
      <c r="H194" s="2064">
        <f>'MAY''24'!H194</f>
        <v>208.13</v>
      </c>
      <c r="I194" s="2064">
        <f>'MAY''24'!I194</f>
        <v>0.39</v>
      </c>
      <c r="J194" s="2064"/>
      <c r="K194" s="2064"/>
      <c r="L194" s="2064">
        <f>'MAY''24'!L194</f>
        <v>2</v>
      </c>
      <c r="M194" s="2064">
        <f>'MAY''24'!M194</f>
        <v>10</v>
      </c>
      <c r="N194" s="2064"/>
      <c r="O194" s="2064"/>
      <c r="P194" s="2064"/>
      <c r="Q194" s="2064"/>
      <c r="R194" s="2064"/>
      <c r="S194" s="2064"/>
      <c r="T194" s="2064"/>
      <c r="U194" s="2064"/>
      <c r="V194" s="2064">
        <f>'MAY''24'!V194</f>
        <v>0</v>
      </c>
      <c r="W194" s="1876"/>
    </row>
    <row r="195" spans="1:23" s="1875" customFormat="1">
      <c r="A195" s="1876"/>
      <c r="B195" s="2064" t="str">
        <f>'MAY''24'!B195</f>
        <v>26.05.24</v>
      </c>
      <c r="C195" s="2064">
        <f>'MAY''24'!C195</f>
        <v>193</v>
      </c>
      <c r="D195" s="2064">
        <f>'MAY''24'!D195</f>
        <v>368</v>
      </c>
      <c r="E195" s="1801"/>
      <c r="F195" s="1638">
        <f>'MAY''24'!F195</f>
        <v>58</v>
      </c>
      <c r="G195" s="2064">
        <f>'MAY''24'!G195</f>
        <v>3493.84</v>
      </c>
      <c r="H195" s="2064">
        <f>'MAY''24'!H195</f>
        <v>270.56</v>
      </c>
      <c r="I195" s="2064">
        <f>'MAY''24'!I195</f>
        <v>0</v>
      </c>
      <c r="J195" s="2064"/>
      <c r="K195" s="2064"/>
      <c r="L195" s="2064">
        <f>'MAY''24'!L195</f>
        <v>2</v>
      </c>
      <c r="M195" s="2064">
        <f>'MAY''24'!M195</f>
        <v>10</v>
      </c>
      <c r="N195" s="2064"/>
      <c r="O195" s="2064"/>
      <c r="P195" s="2064"/>
      <c r="Q195" s="2064"/>
      <c r="R195" s="2064"/>
      <c r="S195" s="2064"/>
      <c r="T195" s="2064"/>
      <c r="U195" s="2064"/>
      <c r="V195" s="2064">
        <f>'MAY''24'!V195</f>
        <v>0</v>
      </c>
      <c r="W195" s="1876"/>
    </row>
    <row r="196" spans="1:23" s="1875" customFormat="1">
      <c r="A196" s="1876"/>
      <c r="B196" s="2064" t="str">
        <f>'MAY''24'!B196</f>
        <v>26.05.24</v>
      </c>
      <c r="C196" s="2064">
        <f>'MAY''24'!C196</f>
        <v>194</v>
      </c>
      <c r="D196" s="2064">
        <f>'MAY''24'!D196</f>
        <v>370</v>
      </c>
      <c r="E196" s="1801"/>
      <c r="F196" s="1638">
        <f>'MAY''24'!F196</f>
        <v>56</v>
      </c>
      <c r="G196" s="2064">
        <f>'MAY''24'!G196</f>
        <v>3360.26</v>
      </c>
      <c r="H196" s="2064">
        <f>'MAY''24'!H196</f>
        <v>275.94</v>
      </c>
      <c r="I196" s="2064">
        <f>'MAY''24'!I196</f>
        <v>1.8</v>
      </c>
      <c r="J196" s="2064"/>
      <c r="K196" s="2064"/>
      <c r="L196" s="2064">
        <f>'MAY''24'!L196</f>
        <v>1</v>
      </c>
      <c r="M196" s="2064">
        <f>'MAY''24'!M196</f>
        <v>55</v>
      </c>
      <c r="N196" s="2064"/>
      <c r="O196" s="2064"/>
      <c r="P196" s="2064"/>
      <c r="Q196" s="2064"/>
      <c r="R196" s="2064"/>
      <c r="S196" s="2064"/>
      <c r="T196" s="2064"/>
      <c r="U196" s="2064"/>
      <c r="V196" s="2064">
        <f>'MAY''24'!V196</f>
        <v>0</v>
      </c>
      <c r="W196" s="1876"/>
    </row>
    <row r="197" spans="1:23" s="1875" customFormat="1">
      <c r="A197" s="1876"/>
      <c r="B197" s="2064" t="str">
        <f>'MAY''24'!B197</f>
        <v>26.05.24</v>
      </c>
      <c r="C197" s="2064">
        <f>'MAY''24'!C197</f>
        <v>195</v>
      </c>
      <c r="D197" s="2064">
        <f>'MAY''24'!D197</f>
        <v>371</v>
      </c>
      <c r="E197" s="1801"/>
      <c r="F197" s="1638">
        <f>'MAY''24'!F197</f>
        <v>56</v>
      </c>
      <c r="G197" s="2064">
        <f>'MAY''24'!G197</f>
        <v>3393.27</v>
      </c>
      <c r="H197" s="2064">
        <f>'MAY''24'!H197</f>
        <v>242.13</v>
      </c>
      <c r="I197" s="2064">
        <f>'MAY''24'!I197</f>
        <v>1.79</v>
      </c>
      <c r="J197" s="2064"/>
      <c r="K197" s="2064"/>
      <c r="L197" s="2064">
        <f>'MAY''24'!L197</f>
        <v>2</v>
      </c>
      <c r="M197" s="2064">
        <f>'MAY''24'!M197</f>
        <v>5</v>
      </c>
      <c r="N197" s="2064"/>
      <c r="O197" s="2064"/>
      <c r="P197" s="2064"/>
      <c r="Q197" s="2064"/>
      <c r="R197" s="2064"/>
      <c r="S197" s="2064"/>
      <c r="T197" s="2064"/>
      <c r="U197" s="2064"/>
      <c r="V197" s="2064">
        <f>'MAY''24'!V197</f>
        <v>25032</v>
      </c>
      <c r="W197" s="1876"/>
    </row>
    <row r="198" spans="1:23" s="1875" customFormat="1">
      <c r="A198" s="1876"/>
      <c r="B198" s="2064" t="str">
        <f>'MAY''24'!B198</f>
        <v>26.05.24</v>
      </c>
      <c r="C198" s="2064">
        <f>'MAY''24'!C198</f>
        <v>196</v>
      </c>
      <c r="D198" s="2064">
        <f>'MAY''24'!D198</f>
        <v>372</v>
      </c>
      <c r="E198" s="1801"/>
      <c r="F198" s="1638">
        <f>'MAY''24'!F198</f>
        <v>59</v>
      </c>
      <c r="G198" s="2064">
        <f>'MAY''24'!G198</f>
        <v>3574.66</v>
      </c>
      <c r="H198" s="2064">
        <f>'MAY''24'!H198</f>
        <v>246.34</v>
      </c>
      <c r="I198" s="2064">
        <f>'MAY''24'!I198</f>
        <v>0</v>
      </c>
      <c r="J198" s="2064"/>
      <c r="K198" s="2064"/>
      <c r="L198" s="2064">
        <f>'MAY''24'!L198</f>
        <v>2</v>
      </c>
      <c r="M198" s="2064">
        <f>'MAY''24'!M198</f>
        <v>0</v>
      </c>
      <c r="N198" s="2064"/>
      <c r="O198" s="2064"/>
      <c r="P198" s="2064"/>
      <c r="Q198" s="2064"/>
      <c r="R198" s="2064"/>
      <c r="S198" s="2064"/>
      <c r="T198" s="2064"/>
      <c r="U198" s="2064"/>
      <c r="V198" s="2064">
        <f>'MAY''24'!V198</f>
        <v>0</v>
      </c>
      <c r="W198" s="1876"/>
    </row>
    <row r="199" spans="1:23" s="1875" customFormat="1">
      <c r="A199" s="1876"/>
      <c r="B199" s="2064" t="str">
        <f>'MAY''24'!B199</f>
        <v>26.05.24</v>
      </c>
      <c r="C199" s="2064">
        <f>'MAY''24'!C199</f>
        <v>197</v>
      </c>
      <c r="D199" s="2064">
        <f>'MAY''24'!D199</f>
        <v>373</v>
      </c>
      <c r="E199" s="1801"/>
      <c r="F199" s="1638">
        <f>'MAY''24'!F199</f>
        <v>57</v>
      </c>
      <c r="G199" s="2064">
        <f>'MAY''24'!G199</f>
        <v>3443.65</v>
      </c>
      <c r="H199" s="2064">
        <f>'MAY''24'!H199</f>
        <v>255.75</v>
      </c>
      <c r="I199" s="2064">
        <f>'MAY''24'!I199</f>
        <v>0</v>
      </c>
      <c r="J199" s="2064"/>
      <c r="K199" s="2064"/>
      <c r="L199" s="2064">
        <f>'MAY''24'!L199</f>
        <v>2</v>
      </c>
      <c r="M199" s="2064">
        <f>'MAY''24'!M199</f>
        <v>0</v>
      </c>
      <c r="N199" s="2064"/>
      <c r="O199" s="2064"/>
      <c r="P199" s="2064"/>
      <c r="Q199" s="2064"/>
      <c r="R199" s="2064"/>
      <c r="S199" s="2064"/>
      <c r="T199" s="2064"/>
      <c r="U199" s="2064"/>
      <c r="V199" s="2064">
        <f>'MAY''24'!V199</f>
        <v>0</v>
      </c>
      <c r="W199" s="1876"/>
    </row>
    <row r="200" spans="1:23" s="1875" customFormat="1">
      <c r="A200" s="1876"/>
      <c r="B200" s="2064" t="str">
        <f>'MAY''24'!B200</f>
        <v>26.05.24</v>
      </c>
      <c r="C200" s="2064">
        <f>'MAY''24'!C200</f>
        <v>198</v>
      </c>
      <c r="D200" s="2064">
        <f>'MAY''24'!D200</f>
        <v>374</v>
      </c>
      <c r="E200" s="1801"/>
      <c r="F200" s="1638">
        <f>'MAY''24'!F200</f>
        <v>59</v>
      </c>
      <c r="G200" s="2064">
        <f>'MAY''24'!G200</f>
        <v>3587.48</v>
      </c>
      <c r="H200" s="2064">
        <f>'MAY''24'!H200</f>
        <v>228.52</v>
      </c>
      <c r="I200" s="2064">
        <f>'MAY''24'!I200</f>
        <v>0.6</v>
      </c>
      <c r="J200" s="2064"/>
      <c r="K200" s="2064"/>
      <c r="L200" s="2064">
        <f>'MAY''24'!L200</f>
        <v>2</v>
      </c>
      <c r="M200" s="2064">
        <f>'MAY''24'!M200</f>
        <v>25</v>
      </c>
      <c r="N200" s="2064"/>
      <c r="O200" s="2064"/>
      <c r="P200" s="2064"/>
      <c r="Q200" s="2064"/>
      <c r="R200" s="2064"/>
      <c r="S200" s="2064"/>
      <c r="T200" s="2064"/>
      <c r="U200" s="2064"/>
      <c r="V200" s="2064">
        <f>'MAY''24'!V200</f>
        <v>0</v>
      </c>
      <c r="W200" s="1876"/>
    </row>
    <row r="201" spans="1:23" s="1875" customFormat="1">
      <c r="A201" s="1876"/>
      <c r="B201" s="2065" t="str">
        <f>'MAY''24'!B201</f>
        <v>27.05.24</v>
      </c>
      <c r="C201" s="2065">
        <f>'MAY''24'!C201</f>
        <v>199</v>
      </c>
      <c r="D201" s="2065">
        <f>'MAY''24'!D201</f>
        <v>375</v>
      </c>
      <c r="E201" s="1801"/>
      <c r="F201" s="1638">
        <f>'MAY''24'!F201</f>
        <v>55</v>
      </c>
      <c r="G201" s="2065">
        <f>'MAY''24'!G201</f>
        <v>3359.08</v>
      </c>
      <c r="H201" s="2065">
        <f>'MAY''24'!H201</f>
        <v>207.52</v>
      </c>
      <c r="I201" s="2065">
        <f>'MAY''24'!I201</f>
        <v>0</v>
      </c>
      <c r="J201" s="2065"/>
      <c r="K201" s="2065"/>
      <c r="L201" s="2065">
        <f>'MAY''24'!L201</f>
        <v>1</v>
      </c>
      <c r="M201" s="2065">
        <f>'MAY''24'!M201</f>
        <v>55</v>
      </c>
      <c r="N201" s="2065"/>
      <c r="O201" s="2065"/>
      <c r="P201" s="2065"/>
      <c r="Q201" s="2065"/>
      <c r="R201" s="2065"/>
      <c r="S201" s="2065"/>
      <c r="T201" s="2065"/>
      <c r="U201" s="2065"/>
      <c r="V201" s="2065">
        <f>'MAY''24'!V201</f>
        <v>0</v>
      </c>
      <c r="W201" s="1876"/>
    </row>
    <row r="202" spans="1:23" s="1875" customFormat="1">
      <c r="A202" s="1876"/>
      <c r="B202" s="2065" t="str">
        <f>'MAY''24'!B202</f>
        <v>27.05.24</v>
      </c>
      <c r="C202" s="2065">
        <f>'MAY''24'!C202</f>
        <v>200</v>
      </c>
      <c r="D202" s="2065">
        <f>'MAY''24'!D202</f>
        <v>367</v>
      </c>
      <c r="E202" s="1801"/>
      <c r="F202" s="1638">
        <f>'MAY''24'!F202</f>
        <v>57</v>
      </c>
      <c r="G202" s="2065">
        <f>'MAY''24'!G202</f>
        <v>3450.27</v>
      </c>
      <c r="H202" s="2065">
        <f>'MAY''24'!H202</f>
        <v>244.52</v>
      </c>
      <c r="I202" s="2065">
        <f>'MAY''24'!I202</f>
        <v>0.99</v>
      </c>
      <c r="J202" s="2065"/>
      <c r="K202" s="2065"/>
      <c r="L202" s="2065">
        <f>'MAY''24'!L202</f>
        <v>2</v>
      </c>
      <c r="M202" s="2065">
        <f>'MAY''24'!M202</f>
        <v>20</v>
      </c>
      <c r="N202" s="2065"/>
      <c r="O202" s="2065"/>
      <c r="P202" s="2065"/>
      <c r="Q202" s="2065"/>
      <c r="R202" s="2065"/>
      <c r="S202" s="2065"/>
      <c r="T202" s="2065"/>
      <c r="U202" s="2065"/>
      <c r="V202" s="2065">
        <f>'MAY''24'!V202</f>
        <v>0</v>
      </c>
      <c r="W202" s="1876"/>
    </row>
    <row r="203" spans="1:23" s="1875" customFormat="1">
      <c r="A203" s="1876"/>
      <c r="B203" s="2065" t="str">
        <f>'MAY''24'!B203</f>
        <v>27.05.24</v>
      </c>
      <c r="C203" s="2065">
        <f>'MAY''24'!C203</f>
        <v>201</v>
      </c>
      <c r="D203" s="2065">
        <f>'MAY''24'!D203</f>
        <v>377</v>
      </c>
      <c r="E203" s="1801"/>
      <c r="F203" s="1638">
        <f>'MAY''24'!F203</f>
        <v>58</v>
      </c>
      <c r="G203" s="2065">
        <f>'MAY''24'!G203</f>
        <v>3527.85</v>
      </c>
      <c r="H203" s="2065">
        <f>'MAY''24'!H203</f>
        <v>235.35</v>
      </c>
      <c r="I203" s="2065">
        <f>'MAY''24'!I203</f>
        <v>1.6</v>
      </c>
      <c r="J203" s="2065"/>
      <c r="K203" s="2065"/>
      <c r="L203" s="2065">
        <f>'MAY''24'!L203</f>
        <v>2</v>
      </c>
      <c r="M203" s="2065">
        <f>'MAY''24'!M203</f>
        <v>5</v>
      </c>
      <c r="N203" s="2065"/>
      <c r="O203" s="2065"/>
      <c r="P203" s="2065"/>
      <c r="Q203" s="2065"/>
      <c r="R203" s="2065"/>
      <c r="S203" s="2065"/>
      <c r="T203" s="2065"/>
      <c r="U203" s="2065"/>
      <c r="V203" s="2065">
        <f>'MAY''24'!V203</f>
        <v>0</v>
      </c>
      <c r="W203" s="1876"/>
    </row>
    <row r="204" spans="1:23" s="1875" customFormat="1">
      <c r="A204" s="1876"/>
      <c r="B204" s="2065" t="str">
        <f>'MAY''24'!B204</f>
        <v>27.05.24</v>
      </c>
      <c r="C204" s="2065">
        <f>'MAY''24'!C204</f>
        <v>202</v>
      </c>
      <c r="D204" s="2065">
        <f>'MAY''24'!D204</f>
        <v>378</v>
      </c>
      <c r="E204" s="1801"/>
      <c r="F204" s="1638">
        <f>'MAY''24'!F204</f>
        <v>56</v>
      </c>
      <c r="G204" s="2065">
        <f>'MAY''24'!G204</f>
        <v>3407.07</v>
      </c>
      <c r="H204" s="2065">
        <f>'MAY''24'!H204</f>
        <v>224.53</v>
      </c>
      <c r="I204" s="2065">
        <f>'MAY''24'!I204</f>
        <v>0</v>
      </c>
      <c r="J204" s="2065"/>
      <c r="K204" s="2065"/>
      <c r="L204" s="2065">
        <f>'MAY''24'!L204</f>
        <v>1</v>
      </c>
      <c r="M204" s="2065">
        <f>'MAY''24'!M204</f>
        <v>55</v>
      </c>
      <c r="N204" s="2065"/>
      <c r="O204" s="2065"/>
      <c r="P204" s="2065"/>
      <c r="Q204" s="2065"/>
      <c r="R204" s="2065"/>
      <c r="S204" s="2065"/>
      <c r="T204" s="2065"/>
      <c r="U204" s="2065"/>
      <c r="V204" s="2065">
        <f>'MAY''24'!V204</f>
        <v>0</v>
      </c>
      <c r="W204" s="1876"/>
    </row>
    <row r="205" spans="1:23" s="1875" customFormat="1">
      <c r="A205" s="1876"/>
      <c r="B205" s="2065" t="str">
        <f>'MAY''24'!B205</f>
        <v>27.05.24</v>
      </c>
      <c r="C205" s="2065">
        <f>'MAY''24'!C205</f>
        <v>203</v>
      </c>
      <c r="D205" s="2065">
        <f>'MAY''24'!D205</f>
        <v>379</v>
      </c>
      <c r="E205" s="1801"/>
      <c r="F205" s="1638">
        <f>'MAY''24'!F205</f>
        <v>58</v>
      </c>
      <c r="G205" s="2065">
        <f>'MAY''24'!G205</f>
        <v>3508.44</v>
      </c>
      <c r="H205" s="2065">
        <f>'MAY''24'!H205</f>
        <v>256.94</v>
      </c>
      <c r="I205" s="2065">
        <f>'MAY''24'!I205</f>
        <v>0.98</v>
      </c>
      <c r="J205" s="2065"/>
      <c r="K205" s="2065"/>
      <c r="L205" s="2065">
        <f>'MAY''24'!L205</f>
        <v>1</v>
      </c>
      <c r="M205" s="2065">
        <f>'MAY''24'!M205</f>
        <v>40</v>
      </c>
      <c r="N205" s="2065"/>
      <c r="O205" s="2065"/>
      <c r="P205" s="2065"/>
      <c r="Q205" s="2065"/>
      <c r="R205" s="2065"/>
      <c r="S205" s="2065"/>
      <c r="T205" s="2065"/>
      <c r="U205" s="2065"/>
      <c r="V205" s="2065">
        <f>'MAY''24'!V205</f>
        <v>0</v>
      </c>
      <c r="W205" s="1876"/>
    </row>
    <row r="206" spans="1:23" s="1875" customFormat="1">
      <c r="A206" s="1876"/>
      <c r="B206" s="2065" t="str">
        <f>'MAY''24'!B206</f>
        <v>27.05.24</v>
      </c>
      <c r="C206" s="2065">
        <f>'MAY''24'!C206</f>
        <v>204</v>
      </c>
      <c r="D206" s="2065">
        <f>'MAY''24'!D206</f>
        <v>380</v>
      </c>
      <c r="E206" s="1801"/>
      <c r="F206" s="1638">
        <f>'MAY''24'!F206</f>
        <v>59</v>
      </c>
      <c r="G206" s="2065">
        <f>'MAY''24'!G206</f>
        <v>3561.46</v>
      </c>
      <c r="H206" s="2065">
        <f>'MAY''24'!H206</f>
        <v>260.74</v>
      </c>
      <c r="I206" s="2065">
        <f>'MAY''24'!I206</f>
        <v>1.2</v>
      </c>
      <c r="J206" s="2065"/>
      <c r="K206" s="2065"/>
      <c r="L206" s="2065">
        <f>'MAY''24'!L206</f>
        <v>2</v>
      </c>
      <c r="M206" s="2065">
        <f>'MAY''24'!M206</f>
        <v>0</v>
      </c>
      <c r="N206" s="2065"/>
      <c r="O206" s="2065"/>
      <c r="P206" s="2065"/>
      <c r="Q206" s="2065"/>
      <c r="R206" s="2065"/>
      <c r="S206" s="2065"/>
      <c r="T206" s="2065"/>
      <c r="U206" s="2065"/>
      <c r="V206" s="2065">
        <f>'MAY''24'!V206</f>
        <v>0</v>
      </c>
      <c r="W206" s="1876"/>
    </row>
    <row r="207" spans="1:23" s="1875" customFormat="1">
      <c r="A207" s="1876"/>
      <c r="B207" s="2065" t="str">
        <f>'MAY''24'!B207</f>
        <v>27.05.24</v>
      </c>
      <c r="C207" s="2065">
        <f>'MAY''24'!C207</f>
        <v>205</v>
      </c>
      <c r="D207" s="2065">
        <f>'MAY''24'!D207</f>
        <v>381</v>
      </c>
      <c r="E207" s="1801"/>
      <c r="F207" s="1638">
        <f>'MAY''24'!F207</f>
        <v>56</v>
      </c>
      <c r="G207" s="2065">
        <f>'MAY''24'!G207</f>
        <v>3320.66</v>
      </c>
      <c r="H207" s="2065">
        <f>'MAY''24'!H207</f>
        <v>313.74</v>
      </c>
      <c r="I207" s="2065">
        <f>'MAY''24'!I207</f>
        <v>0</v>
      </c>
      <c r="J207" s="2065"/>
      <c r="K207" s="2065"/>
      <c r="L207" s="2065">
        <f>'MAY''24'!L207</f>
        <v>1</v>
      </c>
      <c r="M207" s="2065">
        <f>'MAY''24'!M207</f>
        <v>50</v>
      </c>
      <c r="N207" s="2065"/>
      <c r="O207" s="2065"/>
      <c r="P207" s="2065"/>
      <c r="Q207" s="2065"/>
      <c r="R207" s="2065"/>
      <c r="S207" s="2065"/>
      <c r="T207" s="2065"/>
      <c r="U207" s="2065"/>
      <c r="V207" s="2065">
        <f>'MAY''24'!V207</f>
        <v>0</v>
      </c>
      <c r="W207" s="1876"/>
    </row>
    <row r="208" spans="1:23" s="1875" customFormat="1">
      <c r="A208" s="1876"/>
      <c r="B208" s="2066" t="str">
        <f>'MAY''24'!B208</f>
        <v>27.05.24</v>
      </c>
      <c r="C208" s="2066">
        <f>'MAY''24'!C208</f>
        <v>206</v>
      </c>
      <c r="D208" s="2066">
        <f>'MAY''24'!D208</f>
        <v>382</v>
      </c>
      <c r="E208" s="1801"/>
      <c r="F208" s="1638">
        <f>'MAY''24'!F208</f>
        <v>58</v>
      </c>
      <c r="G208" s="2066">
        <f>'MAY''24'!G208</f>
        <v>3569.06</v>
      </c>
      <c r="H208" s="2066">
        <f>'MAY''24'!H208</f>
        <v>193.54</v>
      </c>
      <c r="I208" s="2066">
        <f>'MAY''24'!I208</f>
        <v>1.79</v>
      </c>
      <c r="J208" s="2066"/>
      <c r="K208" s="2066"/>
      <c r="L208" s="2066">
        <f>'MAY''24'!L208</f>
        <v>1</v>
      </c>
      <c r="M208" s="2066">
        <f>'MAY''24'!M208</f>
        <v>45</v>
      </c>
      <c r="N208" s="2066"/>
      <c r="O208" s="2066"/>
      <c r="P208" s="2066"/>
      <c r="Q208" s="2066"/>
      <c r="R208" s="2066"/>
      <c r="S208" s="2066"/>
      <c r="T208" s="2066"/>
      <c r="U208" s="2066"/>
      <c r="V208" s="2066">
        <f>'MAY''24'!V208</f>
        <v>25347</v>
      </c>
      <c r="W208" s="1876"/>
    </row>
    <row r="209" spans="1:23" s="1875" customFormat="1">
      <c r="A209" s="1876"/>
      <c r="B209" s="2067" t="str">
        <f>'MAY''24'!B209</f>
        <v>27.05.24</v>
      </c>
      <c r="C209" s="2067">
        <f>'MAY''24'!C209</f>
        <v>207</v>
      </c>
      <c r="D209" s="2067">
        <f>'MAY''24'!D209</f>
        <v>383</v>
      </c>
      <c r="E209" s="1801"/>
      <c r="F209" s="1638">
        <f>'MAY''24'!F209</f>
        <v>55</v>
      </c>
      <c r="G209" s="2067">
        <f>'MAY''24'!G209</f>
        <v>3358.28</v>
      </c>
      <c r="H209" s="2067">
        <f>'MAY''24'!H209</f>
        <v>208.32</v>
      </c>
      <c r="I209" s="2067">
        <f>'MAY''24'!I209</f>
        <v>0</v>
      </c>
      <c r="J209" s="2067"/>
      <c r="K209" s="2067"/>
      <c r="L209" s="2067">
        <f>'MAY''24'!L209</f>
        <v>1</v>
      </c>
      <c r="M209" s="2067">
        <f>'MAY''24'!M209</f>
        <v>50</v>
      </c>
      <c r="N209" s="2067"/>
      <c r="O209" s="2067"/>
      <c r="P209" s="2067"/>
      <c r="Q209" s="2067"/>
      <c r="R209" s="2067"/>
      <c r="S209" s="2067"/>
      <c r="T209" s="2067"/>
      <c r="U209" s="2067"/>
      <c r="V209" s="2067">
        <f>'MAY''24'!V209</f>
        <v>0</v>
      </c>
      <c r="W209" s="1876"/>
    </row>
    <row r="210" spans="1:23" s="1875" customFormat="1">
      <c r="A210" s="1876"/>
      <c r="B210" s="2067" t="str">
        <f>'MAY''24'!B210</f>
        <v>28.05.24</v>
      </c>
      <c r="C210" s="2067">
        <f>'MAY''24'!C210</f>
        <v>208</v>
      </c>
      <c r="D210" s="2067">
        <f>'MAY''24'!D210</f>
        <v>384</v>
      </c>
      <c r="E210" s="1801"/>
      <c r="F210" s="1638">
        <f>'MAY''24'!F210</f>
        <v>58</v>
      </c>
      <c r="G210" s="2067">
        <f>'MAY''24'!G210</f>
        <v>3552.63</v>
      </c>
      <c r="H210" s="2067">
        <f>'MAY''24'!H210</f>
        <v>214.57</v>
      </c>
      <c r="I210" s="2067">
        <f>'MAY''24'!I210</f>
        <v>0</v>
      </c>
      <c r="J210" s="2067"/>
      <c r="K210" s="2067"/>
      <c r="L210" s="2067">
        <f>'MAY''24'!L210</f>
        <v>1</v>
      </c>
      <c r="M210" s="2067">
        <f>'MAY''24'!M210</f>
        <v>50</v>
      </c>
      <c r="N210" s="2067"/>
      <c r="O210" s="2067"/>
      <c r="P210" s="2067"/>
      <c r="Q210" s="2067"/>
      <c r="R210" s="2067"/>
      <c r="S210" s="2067"/>
      <c r="T210" s="2067"/>
      <c r="U210" s="2067"/>
      <c r="V210" s="2067">
        <f>'MAY''24'!V210</f>
        <v>0</v>
      </c>
      <c r="W210" s="1876"/>
    </row>
    <row r="211" spans="1:23" s="1875" customFormat="1">
      <c r="A211" s="1876"/>
      <c r="B211" s="2067" t="str">
        <f>'MAY''24'!B211</f>
        <v>28.05.24</v>
      </c>
      <c r="C211" s="2067">
        <f>'MAY''24'!C211</f>
        <v>209</v>
      </c>
      <c r="D211" s="2067">
        <f>'MAY''24'!D211</f>
        <v>385</v>
      </c>
      <c r="E211" s="1801"/>
      <c r="F211" s="1638">
        <f>'MAY''24'!F211</f>
        <v>59</v>
      </c>
      <c r="G211" s="2067">
        <f>'MAY''24'!G211</f>
        <v>3607.68</v>
      </c>
      <c r="H211" s="2067">
        <f>'MAY''24'!H211</f>
        <v>207.72</v>
      </c>
      <c r="I211" s="2067">
        <f>'MAY''24'!I211</f>
        <v>0</v>
      </c>
      <c r="J211" s="2067"/>
      <c r="K211" s="2067"/>
      <c r="L211" s="2067">
        <f>'MAY''24'!L211</f>
        <v>2</v>
      </c>
      <c r="M211" s="2067">
        <f>'MAY''24'!M211</f>
        <v>0</v>
      </c>
      <c r="N211" s="2067"/>
      <c r="O211" s="2067"/>
      <c r="P211" s="2067"/>
      <c r="Q211" s="2067"/>
      <c r="R211" s="2067"/>
      <c r="S211" s="2067"/>
      <c r="T211" s="2067"/>
      <c r="U211" s="2067"/>
      <c r="V211" s="2067">
        <f>'MAY''24'!V211</f>
        <v>0</v>
      </c>
      <c r="W211" s="1876"/>
    </row>
    <row r="212" spans="1:23" s="1875" customFormat="1">
      <c r="A212" s="1876"/>
      <c r="B212" s="2067" t="str">
        <f>'MAY''24'!B212</f>
        <v>28.05.24</v>
      </c>
      <c r="C212" s="2067">
        <f>'MAY''24'!C212</f>
        <v>210</v>
      </c>
      <c r="D212" s="2067">
        <f>'MAY''24'!D212</f>
        <v>386</v>
      </c>
      <c r="E212" s="1801"/>
      <c r="F212" s="1638">
        <f>'MAY''24'!F212</f>
        <v>57</v>
      </c>
      <c r="G212" s="2067">
        <f>'MAY''24'!G212</f>
        <v>3444.46</v>
      </c>
      <c r="H212" s="2067">
        <f>'MAY''24'!H212</f>
        <v>256.33999999999997</v>
      </c>
      <c r="I212" s="2067">
        <f>'MAY''24'!I212</f>
        <v>4.2</v>
      </c>
      <c r="J212" s="2067"/>
      <c r="K212" s="2067"/>
      <c r="L212" s="2067">
        <f>'MAY''24'!L212</f>
        <v>1</v>
      </c>
      <c r="M212" s="2067">
        <f>'MAY''24'!M212</f>
        <v>40</v>
      </c>
      <c r="N212" s="2067"/>
      <c r="O212" s="2067"/>
      <c r="P212" s="2067"/>
      <c r="Q212" s="2067"/>
      <c r="R212" s="2067"/>
      <c r="S212" s="2067"/>
      <c r="T212" s="2067"/>
      <c r="U212" s="2067"/>
      <c r="V212" s="2067">
        <f>'MAY''24'!V212</f>
        <v>0</v>
      </c>
      <c r="W212" s="1876"/>
    </row>
    <row r="213" spans="1:23" s="1875" customFormat="1">
      <c r="A213" s="1876"/>
      <c r="B213" s="2067" t="str">
        <f>'MAY''24'!B213</f>
        <v>28.05.24</v>
      </c>
      <c r="C213" s="2067">
        <f>'MAY''24'!C213</f>
        <v>211</v>
      </c>
      <c r="D213" s="2067">
        <f>'MAY''24'!D213</f>
        <v>387</v>
      </c>
      <c r="E213" s="1801"/>
      <c r="F213" s="1638">
        <f>'MAY''24'!F213</f>
        <v>59</v>
      </c>
      <c r="G213" s="2067">
        <f>'MAY''24'!G213</f>
        <v>3564.47</v>
      </c>
      <c r="H213" s="2067">
        <f>'MAY''24'!H213</f>
        <v>254.13</v>
      </c>
      <c r="I213" s="2067">
        <f>'MAY''24'!I213</f>
        <v>0.4</v>
      </c>
      <c r="J213" s="2067"/>
      <c r="K213" s="2067"/>
      <c r="L213" s="2067">
        <f>'MAY''24'!L213</f>
        <v>1</v>
      </c>
      <c r="M213" s="2067">
        <f>'MAY''24'!M213</f>
        <v>35</v>
      </c>
      <c r="N213" s="2067"/>
      <c r="O213" s="2067"/>
      <c r="P213" s="2067"/>
      <c r="Q213" s="2067"/>
      <c r="R213" s="2067"/>
      <c r="S213" s="2067"/>
      <c r="T213" s="2067"/>
      <c r="U213" s="2067"/>
      <c r="V213" s="2067">
        <f>'MAY''24'!V213</f>
        <v>0</v>
      </c>
      <c r="W213" s="1876"/>
    </row>
    <row r="214" spans="1:23" s="1875" customFormat="1">
      <c r="A214" s="1876"/>
      <c r="B214" s="2067" t="str">
        <f>'MAY''24'!B214</f>
        <v>28.05.24</v>
      </c>
      <c r="C214" s="2067">
        <f>'MAY''24'!C214</f>
        <v>212</v>
      </c>
      <c r="D214" s="2067">
        <f>'MAY''24'!D214</f>
        <v>388</v>
      </c>
      <c r="E214" s="1801"/>
      <c r="F214" s="1638">
        <f>'MAY''24'!F214</f>
        <v>58</v>
      </c>
      <c r="G214" s="2067">
        <f>'MAY''24'!G214</f>
        <v>3544.44</v>
      </c>
      <c r="H214" s="2067">
        <f>'MAY''24'!H214</f>
        <v>221.35</v>
      </c>
      <c r="I214" s="2067">
        <f>'MAY''24'!I214</f>
        <v>1.39</v>
      </c>
      <c r="J214" s="2067"/>
      <c r="K214" s="2067"/>
      <c r="L214" s="2067">
        <f>'MAY''24'!L214</f>
        <v>1</v>
      </c>
      <c r="M214" s="2067">
        <f>'MAY''24'!M214</f>
        <v>45</v>
      </c>
      <c r="N214" s="2067"/>
      <c r="O214" s="2067"/>
      <c r="P214" s="2067"/>
      <c r="Q214" s="2067"/>
      <c r="R214" s="2067"/>
      <c r="S214" s="2067"/>
      <c r="T214" s="2067"/>
      <c r="U214" s="2067"/>
      <c r="V214" s="2067">
        <f>'MAY''24'!V214</f>
        <v>0</v>
      </c>
      <c r="W214" s="1876"/>
    </row>
    <row r="215" spans="1:23" s="1875" customFormat="1">
      <c r="A215" s="1876"/>
      <c r="B215" s="2067" t="str">
        <f>'MAY''24'!B215</f>
        <v>28.05.24</v>
      </c>
      <c r="C215" s="2067">
        <f>'MAY''24'!C215</f>
        <v>213</v>
      </c>
      <c r="D215" s="2067">
        <f>'MAY''24'!D215</f>
        <v>389</v>
      </c>
      <c r="E215" s="1801"/>
      <c r="F215" s="1638">
        <f>'MAY''24'!F215</f>
        <v>56</v>
      </c>
      <c r="G215" s="2067">
        <f>'MAY''24'!G215</f>
        <v>3397.67</v>
      </c>
      <c r="H215" s="2067">
        <f>'MAY''24'!H215</f>
        <v>235.12</v>
      </c>
      <c r="I215" s="2067">
        <f>'MAY''24'!I215</f>
        <v>1.19</v>
      </c>
      <c r="J215" s="2067"/>
      <c r="K215" s="2067"/>
      <c r="L215" s="2067">
        <f>'MAY''24'!L215</f>
        <v>1</v>
      </c>
      <c r="M215" s="2067">
        <f>'MAY''24'!M215</f>
        <v>45</v>
      </c>
      <c r="N215" s="2067"/>
      <c r="O215" s="2067"/>
      <c r="P215" s="2067"/>
      <c r="Q215" s="2067"/>
      <c r="R215" s="2067"/>
      <c r="S215" s="2067"/>
      <c r="T215" s="2067"/>
      <c r="U215" s="2067"/>
      <c r="V215" s="2067">
        <f>'MAY''24'!V215</f>
        <v>0</v>
      </c>
      <c r="W215" s="1876"/>
    </row>
    <row r="216" spans="1:23" s="1875" customFormat="1">
      <c r="A216" s="1876"/>
      <c r="B216" s="2067" t="str">
        <f>'MAY''24'!B216</f>
        <v>28.05.24</v>
      </c>
      <c r="C216" s="2067">
        <f>'MAY''24'!C216</f>
        <v>214</v>
      </c>
      <c r="D216" s="2067">
        <f>'MAY''24'!D216</f>
        <v>390</v>
      </c>
      <c r="E216" s="1801"/>
      <c r="F216" s="1638">
        <f>'MAY''24'!F216</f>
        <v>56</v>
      </c>
      <c r="G216" s="2067">
        <f>'MAY''24'!G216</f>
        <v>3415.67</v>
      </c>
      <c r="H216" s="2067">
        <f>'MAY''24'!H216</f>
        <v>216.93</v>
      </c>
      <c r="I216" s="2067">
        <f>'MAY''24'!I216</f>
        <v>1</v>
      </c>
      <c r="J216" s="2067"/>
      <c r="K216" s="2067"/>
      <c r="L216" s="2067">
        <f>'MAY''24'!L216</f>
        <v>2</v>
      </c>
      <c r="M216" s="2067">
        <f>'MAY''24'!M216</f>
        <v>5</v>
      </c>
      <c r="N216" s="2067"/>
      <c r="O216" s="2067"/>
      <c r="P216" s="2067"/>
      <c r="Q216" s="2067"/>
      <c r="R216" s="2067"/>
      <c r="S216" s="2067"/>
      <c r="T216" s="2067"/>
      <c r="U216" s="2067"/>
      <c r="V216" s="2067">
        <f>'MAY''24'!V216</f>
        <v>0</v>
      </c>
      <c r="W216" s="1876"/>
    </row>
    <row r="217" spans="1:23" s="1875" customFormat="1">
      <c r="A217" s="1876"/>
      <c r="B217" s="2068" t="str">
        <f>'MAY''24'!B217</f>
        <v>28.05.24</v>
      </c>
      <c r="C217" s="2068">
        <f>'MAY''24'!C217</f>
        <v>215</v>
      </c>
      <c r="D217" s="2068">
        <f>'MAY''24'!D217</f>
        <v>391</v>
      </c>
      <c r="E217" s="1801"/>
      <c r="F217" s="1638">
        <f>'MAY''24'!F217</f>
        <v>55</v>
      </c>
      <c r="G217" s="2068">
        <f>'MAY''24'!G217</f>
        <v>3419.48</v>
      </c>
      <c r="H217" s="2068">
        <f>'MAY''24'!H217</f>
        <v>157.66999999999999</v>
      </c>
      <c r="I217" s="2068">
        <f>'MAY''24'!I217</f>
        <v>8.5399999999999991</v>
      </c>
      <c r="J217" s="2068"/>
      <c r="K217" s="2068"/>
      <c r="L217" s="2068">
        <f>'MAY''24'!L217</f>
        <v>1</v>
      </c>
      <c r="M217" s="2068">
        <f>'MAY''24'!M217</f>
        <v>55</v>
      </c>
      <c r="N217" s="2068"/>
      <c r="O217" s="2068"/>
      <c r="P217" s="2068"/>
      <c r="Q217" s="2068"/>
      <c r="R217" s="2068"/>
      <c r="S217" s="2068"/>
      <c r="T217" s="2068"/>
      <c r="U217" s="2068"/>
      <c r="V217" s="2068">
        <f>'MAY''24'!V217</f>
        <v>24874.5</v>
      </c>
      <c r="W217" s="1876"/>
    </row>
    <row r="218" spans="1:23" s="1875" customFormat="1">
      <c r="A218" s="1876"/>
      <c r="B218" s="2069" t="str">
        <f>'MAY''24'!B218</f>
        <v>29.05.24</v>
      </c>
      <c r="C218" s="2069">
        <f>'MAY''24'!C218</f>
        <v>216</v>
      </c>
      <c r="D218" s="2069">
        <f>'MAY''24'!D218</f>
        <v>392</v>
      </c>
      <c r="E218" s="1801"/>
      <c r="F218" s="1638">
        <f>'MAY''24'!F218</f>
        <v>58</v>
      </c>
      <c r="G218" s="2069">
        <f>'MAY''24'!G218</f>
        <v>3600.26</v>
      </c>
      <c r="H218" s="2069">
        <f>'MAY''24'!H218</f>
        <v>164.93</v>
      </c>
      <c r="I218" s="2069">
        <f>'MAY''24'!I218</f>
        <v>4.78</v>
      </c>
      <c r="J218" s="2069"/>
      <c r="K218" s="2069"/>
      <c r="L218" s="2069">
        <f>'MAY''24'!L218</f>
        <v>2</v>
      </c>
      <c r="M218" s="2069">
        <f>'MAY''24'!M218</f>
        <v>5</v>
      </c>
      <c r="N218" s="2069"/>
      <c r="O218" s="2069"/>
      <c r="P218" s="2069"/>
      <c r="Q218" s="2069"/>
      <c r="R218" s="2069"/>
      <c r="S218" s="2069"/>
      <c r="T218" s="2069"/>
      <c r="U218" s="2069"/>
      <c r="V218" s="2069">
        <f>'MAY''24'!V218</f>
        <v>25347</v>
      </c>
      <c r="W218" s="1876"/>
    </row>
    <row r="219" spans="1:23" s="1875" customFormat="1">
      <c r="A219" s="1876"/>
      <c r="B219" s="2069" t="str">
        <f>'MAY''24'!B219</f>
        <v>29.05.24</v>
      </c>
      <c r="C219" s="2069">
        <f>'MAY''24'!C219</f>
        <v>217</v>
      </c>
      <c r="D219" s="2069">
        <f>'MAY''24'!D219</f>
        <v>393</v>
      </c>
      <c r="E219" s="1801"/>
      <c r="F219" s="1638">
        <f>'MAY''24'!F219</f>
        <v>58</v>
      </c>
      <c r="G219" s="2069">
        <f>'MAY''24'!G219</f>
        <v>3597.43</v>
      </c>
      <c r="H219" s="2069">
        <f>'MAY''24'!H219</f>
        <v>170.16</v>
      </c>
      <c r="I219" s="2069">
        <f>'MAY''24'!I219</f>
        <v>0.39</v>
      </c>
      <c r="J219" s="2069"/>
      <c r="K219" s="2069"/>
      <c r="L219" s="2069">
        <f>'MAY''24'!L219</f>
        <v>2</v>
      </c>
      <c r="M219" s="2069">
        <f>'MAY''24'!M219</f>
        <v>10</v>
      </c>
      <c r="N219" s="2069"/>
      <c r="O219" s="2069"/>
      <c r="P219" s="2069"/>
      <c r="Q219" s="2069"/>
      <c r="R219" s="2069"/>
      <c r="S219" s="2069"/>
      <c r="T219" s="2069"/>
      <c r="U219" s="2069"/>
      <c r="V219" s="2069">
        <f>'MAY''24'!V219</f>
        <v>0</v>
      </c>
      <c r="W219" s="1876"/>
    </row>
    <row r="220" spans="1:23" s="1875" customFormat="1">
      <c r="A220" s="1876"/>
      <c r="B220" s="2069" t="str">
        <f>'MAY''24'!B220</f>
        <v>29.05.24</v>
      </c>
      <c r="C220" s="2069">
        <f>'MAY''24'!C220</f>
        <v>218</v>
      </c>
      <c r="D220" s="2069">
        <f>'MAY''24'!D220</f>
        <v>394</v>
      </c>
      <c r="E220" s="1801"/>
      <c r="F220" s="1638">
        <f>'MAY''24'!F220</f>
        <v>57</v>
      </c>
      <c r="G220" s="2069">
        <f>'MAY''24'!G220</f>
        <v>3516.86</v>
      </c>
      <c r="H220" s="2069">
        <f>'MAY''24'!H220</f>
        <v>179.94</v>
      </c>
      <c r="I220" s="2069">
        <f>'MAY''24'!I220</f>
        <v>0.2</v>
      </c>
      <c r="J220" s="2069"/>
      <c r="K220" s="2069"/>
      <c r="L220" s="2069">
        <f>'MAY''24'!L220</f>
        <v>1</v>
      </c>
      <c r="M220" s="2069">
        <f>'MAY''24'!M220</f>
        <v>50</v>
      </c>
      <c r="N220" s="2069"/>
      <c r="O220" s="2069"/>
      <c r="P220" s="2069"/>
      <c r="Q220" s="2069"/>
      <c r="R220" s="2069"/>
      <c r="S220" s="2069"/>
      <c r="T220" s="2069"/>
      <c r="U220" s="2069"/>
      <c r="V220" s="2069">
        <f>'MAY''24'!V220</f>
        <v>0</v>
      </c>
      <c r="W220" s="1876"/>
    </row>
    <row r="221" spans="1:23" s="1875" customFormat="1">
      <c r="A221" s="1876"/>
      <c r="B221" s="2069" t="str">
        <f>'MAY''24'!B221</f>
        <v>29.05.24</v>
      </c>
      <c r="C221" s="2069">
        <f>'MAY''24'!C221</f>
        <v>219</v>
      </c>
      <c r="D221" s="2069">
        <f>'MAY''24'!D221</f>
        <v>395</v>
      </c>
      <c r="E221" s="1801"/>
      <c r="F221" s="1638">
        <f>'MAY''24'!F221</f>
        <v>58</v>
      </c>
      <c r="G221" s="2069">
        <f>'MAY''24'!G221</f>
        <v>3588.64</v>
      </c>
      <c r="H221" s="2069">
        <f>'MAY''24'!H221</f>
        <v>179.89</v>
      </c>
      <c r="I221" s="2069">
        <f>'MAY''24'!I221</f>
        <v>4.13</v>
      </c>
      <c r="J221" s="2069"/>
      <c r="K221" s="2069"/>
      <c r="L221" s="2069">
        <f>'MAY''24'!L221</f>
        <v>1</v>
      </c>
      <c r="M221" s="2069">
        <f>'MAY''24'!M221</f>
        <v>30</v>
      </c>
      <c r="N221" s="2069"/>
      <c r="O221" s="2069"/>
      <c r="P221" s="2069"/>
      <c r="Q221" s="2069"/>
      <c r="R221" s="2069"/>
      <c r="S221" s="2069"/>
      <c r="T221" s="2069"/>
      <c r="U221" s="2069"/>
      <c r="V221" s="2069">
        <f>'MAY''24'!V221</f>
        <v>0</v>
      </c>
      <c r="W221" s="1876"/>
    </row>
    <row r="222" spans="1:23" s="1875" customFormat="1">
      <c r="A222" s="1876"/>
      <c r="B222" s="2069" t="str">
        <f>'MAY''24'!B222</f>
        <v>29.05.24</v>
      </c>
      <c r="C222" s="2069">
        <f>'MAY''24'!C222</f>
        <v>220</v>
      </c>
      <c r="D222" s="2069">
        <f>'MAY''24'!D222</f>
        <v>396</v>
      </c>
      <c r="E222" s="1801"/>
      <c r="F222" s="1638">
        <f>'MAY''24'!F222</f>
        <v>59</v>
      </c>
      <c r="G222" s="2069">
        <f>'MAY''24'!G222</f>
        <v>3590.08</v>
      </c>
      <c r="H222" s="2069">
        <f>'MAY''24'!H222</f>
        <v>225.32</v>
      </c>
      <c r="I222" s="2069">
        <f>'MAY''24'!I222</f>
        <v>0</v>
      </c>
      <c r="J222" s="2069"/>
      <c r="K222" s="2069"/>
      <c r="L222" s="2069">
        <f>'MAY''24'!L222</f>
        <v>1</v>
      </c>
      <c r="M222" s="2069">
        <f>'MAY''24'!M222</f>
        <v>45</v>
      </c>
      <c r="N222" s="2069"/>
      <c r="O222" s="2069"/>
      <c r="P222" s="2069"/>
      <c r="Q222" s="2069"/>
      <c r="R222" s="2069"/>
      <c r="S222" s="2069"/>
      <c r="T222" s="2069"/>
      <c r="U222" s="2069"/>
      <c r="V222" s="2069">
        <f>'MAY''24'!V222</f>
        <v>0</v>
      </c>
      <c r="W222" s="1876"/>
    </row>
    <row r="223" spans="1:23" s="1875" customFormat="1">
      <c r="A223" s="1876"/>
      <c r="B223" s="2069" t="str">
        <f>'MAY''24'!B223</f>
        <v>29.05.24</v>
      </c>
      <c r="C223" s="2069">
        <f>'MAY''24'!C223</f>
        <v>221</v>
      </c>
      <c r="D223" s="2069">
        <f>'MAY''24'!D223</f>
        <v>397</v>
      </c>
      <c r="E223" s="1801"/>
      <c r="F223" s="1638">
        <f>'MAY''24'!F223</f>
        <v>58</v>
      </c>
      <c r="G223" s="2069">
        <f>'MAY''24'!G223</f>
        <v>3510.47</v>
      </c>
      <c r="H223" s="2069">
        <f>'MAY''24'!H223</f>
        <v>247.33</v>
      </c>
      <c r="I223" s="2069">
        <f>'MAY''24'!I223</f>
        <v>1.8</v>
      </c>
      <c r="J223" s="2069"/>
      <c r="K223" s="2069"/>
      <c r="L223" s="2069">
        <f>'MAY''24'!L223</f>
        <v>1</v>
      </c>
      <c r="M223" s="2069">
        <f>'MAY''24'!M223</f>
        <v>35</v>
      </c>
      <c r="N223" s="2069"/>
      <c r="O223" s="2069"/>
      <c r="P223" s="2069"/>
      <c r="Q223" s="2069"/>
      <c r="R223" s="2069"/>
      <c r="S223" s="2069"/>
      <c r="T223" s="2069"/>
      <c r="U223" s="2069"/>
      <c r="V223" s="2069">
        <f>'MAY''24'!V223</f>
        <v>0</v>
      </c>
      <c r="W223" s="1876"/>
    </row>
    <row r="224" spans="1:23" s="1875" customFormat="1">
      <c r="A224" s="1876"/>
      <c r="B224" s="2069" t="str">
        <f>'MAY''24'!B224</f>
        <v>29.05.24</v>
      </c>
      <c r="C224" s="2069">
        <f>'MAY''24'!C224</f>
        <v>222</v>
      </c>
      <c r="D224" s="2069">
        <f>'MAY''24'!D224</f>
        <v>398</v>
      </c>
      <c r="E224" s="1801"/>
      <c r="F224" s="1638">
        <f>'MAY''24'!F224</f>
        <v>59</v>
      </c>
      <c r="G224" s="2069">
        <f>'MAY''24'!G224</f>
        <v>3634.69</v>
      </c>
      <c r="H224" s="2069">
        <f>'MAY''24'!H224</f>
        <v>181.1</v>
      </c>
      <c r="I224" s="2069">
        <f>'MAY''24'!I224</f>
        <v>3.19</v>
      </c>
      <c r="J224" s="2069"/>
      <c r="K224" s="2069"/>
      <c r="L224" s="2069">
        <f>'MAY''24'!L224</f>
        <v>1</v>
      </c>
      <c r="M224" s="2069">
        <f>'MAY''24'!M224</f>
        <v>45</v>
      </c>
      <c r="N224" s="2069"/>
      <c r="O224" s="2069"/>
      <c r="P224" s="2069"/>
      <c r="Q224" s="2069"/>
      <c r="R224" s="2069"/>
      <c r="S224" s="2069"/>
      <c r="T224" s="2069"/>
      <c r="U224" s="2069"/>
      <c r="V224" s="2069">
        <f>'MAY''24'!V224</f>
        <v>0</v>
      </c>
      <c r="W224" s="1876"/>
    </row>
    <row r="225" spans="1:23" s="1875" customFormat="1">
      <c r="A225" s="1876"/>
      <c r="B225" s="2070" t="str">
        <f>'MAY''24'!B225</f>
        <v>29.05.24</v>
      </c>
      <c r="C225" s="2070">
        <f>'MAY''24'!C225</f>
        <v>223</v>
      </c>
      <c r="D225" s="2070">
        <f>'MAY''24'!D225</f>
        <v>399</v>
      </c>
      <c r="E225" s="1801"/>
      <c r="F225" s="1638">
        <f>'MAY''24'!F225</f>
        <v>57</v>
      </c>
      <c r="G225" s="2070">
        <f>'MAY''24'!G225</f>
        <v>3485.87</v>
      </c>
      <c r="H225" s="2070">
        <f>'MAY''24'!H225</f>
        <v>211.73</v>
      </c>
      <c r="I225" s="2070">
        <f>'MAY''24'!I225</f>
        <v>1.59</v>
      </c>
      <c r="J225" s="2070"/>
      <c r="K225" s="2070"/>
      <c r="L225" s="2070">
        <f>'MAY''24'!L225</f>
        <v>1</v>
      </c>
      <c r="M225" s="2070">
        <f>'MAY''24'!M225</f>
        <v>50</v>
      </c>
      <c r="N225" s="2070"/>
      <c r="O225" s="2070"/>
      <c r="P225" s="2070"/>
      <c r="Q225" s="2070"/>
      <c r="R225" s="2070"/>
      <c r="S225" s="2070"/>
      <c r="T225" s="2070"/>
      <c r="U225" s="2070"/>
      <c r="V225" s="2070">
        <f>'MAY''24'!V225</f>
        <v>25189.5</v>
      </c>
      <c r="W225" s="1876"/>
    </row>
    <row r="226" spans="1:23" s="1875" customFormat="1">
      <c r="A226" s="1876"/>
      <c r="B226" s="2071" t="str">
        <f>'MAY''24'!B226</f>
        <v>30.05.24</v>
      </c>
      <c r="C226" s="2071">
        <f>'MAY''24'!C226</f>
        <v>224</v>
      </c>
      <c r="D226" s="2071">
        <f>'MAY''24'!D226</f>
        <v>400</v>
      </c>
      <c r="E226" s="1801"/>
      <c r="F226" s="1638">
        <f>'MAY''24'!F226</f>
        <v>59</v>
      </c>
      <c r="G226" s="2071">
        <f>'MAY''24'!G226</f>
        <v>3577.65</v>
      </c>
      <c r="H226" s="2071">
        <f>'MAY''24'!H226</f>
        <v>246.15</v>
      </c>
      <c r="I226" s="2071">
        <f>'MAY''24'!I226</f>
        <v>0</v>
      </c>
      <c r="J226" s="2071"/>
      <c r="K226" s="2071"/>
      <c r="L226" s="2071">
        <f>'MAY''24'!L226</f>
        <v>2</v>
      </c>
      <c r="M226" s="2071">
        <f>'MAY''24'!M226</f>
        <v>20</v>
      </c>
      <c r="N226" s="2071"/>
      <c r="O226" s="2071"/>
      <c r="P226" s="2071"/>
      <c r="Q226" s="2071"/>
      <c r="R226" s="2071"/>
      <c r="S226" s="2071"/>
      <c r="T226" s="2071"/>
      <c r="U226" s="2071"/>
      <c r="V226" s="2071">
        <f>'MAY''24'!V226</f>
        <v>0</v>
      </c>
      <c r="W226" s="1876"/>
    </row>
    <row r="227" spans="1:23" s="1875" customFormat="1">
      <c r="A227" s="1876"/>
      <c r="B227" s="2071" t="str">
        <f>'MAY''24'!B227</f>
        <v>30.05.24</v>
      </c>
      <c r="C227" s="2071">
        <f>'MAY''24'!C227</f>
        <v>225</v>
      </c>
      <c r="D227" s="2071">
        <f>'MAY''24'!D227</f>
        <v>401</v>
      </c>
      <c r="E227" s="1801"/>
      <c r="F227" s="1638">
        <f>'MAY''24'!F227</f>
        <v>58</v>
      </c>
      <c r="G227" s="2071">
        <f>'MAY''24'!G227</f>
        <v>3542.85</v>
      </c>
      <c r="H227" s="2071">
        <f>'MAY''24'!H227</f>
        <v>224.32</v>
      </c>
      <c r="I227" s="2071">
        <f>'MAY''24'!I227</f>
        <v>4.16</v>
      </c>
      <c r="J227" s="2071"/>
      <c r="K227" s="2071"/>
      <c r="L227" s="2071">
        <f>'MAY''24'!L227</f>
        <v>2</v>
      </c>
      <c r="M227" s="2071">
        <f>'MAY''24'!M227</f>
        <v>0</v>
      </c>
      <c r="N227" s="2071"/>
      <c r="O227" s="2071"/>
      <c r="P227" s="2071"/>
      <c r="Q227" s="2071"/>
      <c r="R227" s="2071"/>
      <c r="S227" s="2071"/>
      <c r="T227" s="2071"/>
      <c r="U227" s="2071"/>
      <c r="V227" s="2071">
        <f>'MAY''24'!V227</f>
        <v>25347</v>
      </c>
      <c r="W227" s="1876"/>
    </row>
    <row r="228" spans="1:23" s="1875" customFormat="1">
      <c r="A228" s="1876"/>
      <c r="B228" s="2071" t="str">
        <f>'MAY''24'!B228</f>
        <v>30.05.24</v>
      </c>
      <c r="C228" s="2071">
        <f>'MAY''24'!C228</f>
        <v>226</v>
      </c>
      <c r="D228" s="2071">
        <f>'MAY''24'!D228</f>
        <v>402</v>
      </c>
      <c r="E228" s="1801"/>
      <c r="F228" s="1638">
        <f>'MAY''24'!F228</f>
        <v>58</v>
      </c>
      <c r="G228" s="2071">
        <f>'MAY''24'!G228</f>
        <v>3580.45</v>
      </c>
      <c r="H228" s="2071">
        <f>'MAY''24'!H228</f>
        <v>182.95</v>
      </c>
      <c r="I228" s="2071">
        <f>'MAY''24'!I228</f>
        <v>1.8</v>
      </c>
      <c r="J228" s="2071"/>
      <c r="K228" s="2071"/>
      <c r="L228" s="2071">
        <f>'MAY''24'!L228</f>
        <v>2</v>
      </c>
      <c r="M228" s="2071">
        <f>'MAY''24'!M228</f>
        <v>50</v>
      </c>
      <c r="N228" s="2071"/>
      <c r="O228" s="2071"/>
      <c r="P228" s="2071"/>
      <c r="Q228" s="2071"/>
      <c r="R228" s="2071"/>
      <c r="S228" s="2071"/>
      <c r="T228" s="2071"/>
      <c r="U228" s="2071"/>
      <c r="V228" s="2071">
        <f>'MAY''24'!V228</f>
        <v>0</v>
      </c>
      <c r="W228" s="1876"/>
    </row>
    <row r="229" spans="1:23" s="1875" customFormat="1">
      <c r="A229" s="1876"/>
      <c r="B229" s="2071" t="str">
        <f>'MAY''24'!B229</f>
        <v>30.05.24</v>
      </c>
      <c r="C229" s="2071">
        <f>'MAY''24'!C229</f>
        <v>227</v>
      </c>
      <c r="D229" s="2071">
        <f>'MAY''24'!D229</f>
        <v>403</v>
      </c>
      <c r="E229" s="1801"/>
      <c r="F229" s="1638">
        <f>'MAY''24'!F229</f>
        <v>57</v>
      </c>
      <c r="G229" s="2071">
        <f>'MAY''24'!G229</f>
        <v>3506.87</v>
      </c>
      <c r="H229" s="2071">
        <f>'MAY''24'!H229</f>
        <v>195.11</v>
      </c>
      <c r="I229" s="2071">
        <f>'MAY''24'!I229</f>
        <v>6.77</v>
      </c>
      <c r="J229" s="2071"/>
      <c r="K229" s="2071"/>
      <c r="L229" s="2071">
        <f>'MAY''24'!L229</f>
        <v>1</v>
      </c>
      <c r="M229" s="2071">
        <f>'MAY''24'!M229</f>
        <v>30</v>
      </c>
      <c r="N229" s="2071"/>
      <c r="O229" s="2071"/>
      <c r="P229" s="2071"/>
      <c r="Q229" s="2071"/>
      <c r="R229" s="2071"/>
      <c r="S229" s="2071"/>
      <c r="T229" s="2071"/>
      <c r="U229" s="2071"/>
      <c r="V229" s="2071">
        <f>'MAY''24'!V229</f>
        <v>25189.5</v>
      </c>
      <c r="W229" s="1876"/>
    </row>
    <row r="230" spans="1:23" s="1875" customFormat="1">
      <c r="A230" s="1876"/>
      <c r="B230" s="2071" t="str">
        <f>'MAY''24'!B230</f>
        <v>30.05.24</v>
      </c>
      <c r="C230" s="2071">
        <f>'MAY''24'!C230</f>
        <v>228</v>
      </c>
      <c r="D230" s="2071">
        <f>'MAY''24'!D230</f>
        <v>404</v>
      </c>
      <c r="E230" s="1801"/>
      <c r="F230" s="1638">
        <f>'MAY''24'!F230</f>
        <v>58</v>
      </c>
      <c r="G230" s="2071">
        <f>'MAY''24'!G230</f>
        <v>3573.06</v>
      </c>
      <c r="H230" s="2071">
        <f>'MAY''24'!H230</f>
        <v>188.13</v>
      </c>
      <c r="I230" s="2071">
        <f>'MAY''24'!I230</f>
        <v>2.39</v>
      </c>
      <c r="J230" s="2071"/>
      <c r="K230" s="2071"/>
      <c r="L230" s="2071">
        <f>'MAY''24'!L230</f>
        <v>1</v>
      </c>
      <c r="M230" s="2071">
        <f>'MAY''24'!M230</f>
        <v>40</v>
      </c>
      <c r="N230" s="2071"/>
      <c r="O230" s="2071"/>
      <c r="P230" s="2071"/>
      <c r="Q230" s="2071"/>
      <c r="R230" s="2071"/>
      <c r="S230" s="2071"/>
      <c r="T230" s="2071"/>
      <c r="U230" s="2071"/>
      <c r="V230" s="2071">
        <f>'MAY''24'!V230</f>
        <v>0</v>
      </c>
      <c r="W230" s="1876"/>
    </row>
    <row r="231" spans="1:23" s="1875" customFormat="1">
      <c r="A231" s="1876"/>
      <c r="B231" s="2071" t="str">
        <f>'MAY''24'!B231</f>
        <v>30.05.24</v>
      </c>
      <c r="C231" s="2071">
        <f>'MAY''24'!C231</f>
        <v>229</v>
      </c>
      <c r="D231" s="2071">
        <f>'MAY''24'!D231</f>
        <v>405</v>
      </c>
      <c r="E231" s="1801"/>
      <c r="F231" s="1638">
        <f>'MAY''24'!F231</f>
        <v>58</v>
      </c>
      <c r="G231" s="2071">
        <f>'MAY''24'!G231</f>
        <v>3568.04</v>
      </c>
      <c r="H231" s="2071">
        <f>'MAY''24'!H231</f>
        <v>196.56</v>
      </c>
      <c r="I231" s="2071">
        <f>'MAY''24'!I231</f>
        <v>0.2</v>
      </c>
      <c r="J231" s="2071"/>
      <c r="K231" s="2071"/>
      <c r="L231" s="2071">
        <f>'MAY''24'!L231</f>
        <v>1</v>
      </c>
      <c r="M231" s="2071">
        <f>'MAY''24'!M231</f>
        <v>50</v>
      </c>
      <c r="N231" s="2071"/>
      <c r="O231" s="2071"/>
      <c r="P231" s="2071"/>
      <c r="Q231" s="2071"/>
      <c r="R231" s="2071"/>
      <c r="S231" s="2071"/>
      <c r="T231" s="2071"/>
      <c r="U231" s="2071"/>
      <c r="V231" s="2071">
        <f>'MAY''24'!V231</f>
        <v>0</v>
      </c>
      <c r="W231" s="1876"/>
    </row>
    <row r="232" spans="1:23" s="1875" customFormat="1">
      <c r="A232" s="1876"/>
      <c r="B232" s="2072" t="str">
        <f>'MAY''24'!B232</f>
        <v>30.05.24</v>
      </c>
      <c r="C232" s="2072">
        <f>'MAY''24'!C232</f>
        <v>230</v>
      </c>
      <c r="D232" s="2072">
        <f>'MAY''24'!D232</f>
        <v>406</v>
      </c>
      <c r="E232" s="1801"/>
      <c r="F232" s="1638">
        <f>'MAY''24'!F232</f>
        <v>59</v>
      </c>
      <c r="G232" s="2072">
        <f>'MAY''24'!G232</f>
        <v>3582.87</v>
      </c>
      <c r="H232" s="2072">
        <f>'MAY''24'!H232</f>
        <v>235.93</v>
      </c>
      <c r="I232" s="2072">
        <f>'MAY''24'!I232</f>
        <v>0.6</v>
      </c>
      <c r="J232" s="2072"/>
      <c r="K232" s="2072"/>
      <c r="L232" s="2072">
        <f>'MAY''24'!L232</f>
        <v>1</v>
      </c>
      <c r="M232" s="2072">
        <f>'MAY''24'!M232</f>
        <v>50</v>
      </c>
      <c r="N232" s="2072"/>
      <c r="O232" s="2072"/>
      <c r="P232" s="2072"/>
      <c r="Q232" s="2072"/>
      <c r="R232" s="2072"/>
      <c r="S232" s="2072"/>
      <c r="T232" s="2072"/>
      <c r="U232" s="2072"/>
      <c r="V232" s="2072">
        <f>'MAY''24'!V232</f>
        <v>0</v>
      </c>
      <c r="W232" s="1876"/>
    </row>
    <row r="233" spans="1:23" s="1875" customFormat="1">
      <c r="A233" s="1876"/>
      <c r="B233" s="2072" t="str">
        <f>'MAY''24'!B233</f>
        <v>30.05.24</v>
      </c>
      <c r="C233" s="2072">
        <f>'MAY''24'!C233</f>
        <v>231</v>
      </c>
      <c r="D233" s="2072">
        <f>'MAY''24'!D233</f>
        <v>407</v>
      </c>
      <c r="E233" s="1801"/>
      <c r="F233" s="1638">
        <f>'MAY''24'!F233</f>
        <v>57</v>
      </c>
      <c r="G233" s="2072">
        <f>'MAY''24'!G233</f>
        <v>3487.65</v>
      </c>
      <c r="H233" s="2072">
        <f>'MAY''24'!H233</f>
        <v>211.75</v>
      </c>
      <c r="I233" s="2072">
        <f>'MAY''24'!I233</f>
        <v>0</v>
      </c>
      <c r="J233" s="2072"/>
      <c r="K233" s="2072"/>
      <c r="L233" s="2072">
        <f>'MAY''24'!L233</f>
        <v>1</v>
      </c>
      <c r="M233" s="2072">
        <f>'MAY''24'!M233</f>
        <v>55</v>
      </c>
      <c r="N233" s="2072"/>
      <c r="O233" s="2072"/>
      <c r="P233" s="2072"/>
      <c r="Q233" s="2072"/>
      <c r="R233" s="2072"/>
      <c r="S233" s="2072"/>
      <c r="T233" s="2072"/>
      <c r="U233" s="2072"/>
      <c r="V233" s="2072">
        <f>'MAY''24'!V233</f>
        <v>0</v>
      </c>
      <c r="W233" s="1876"/>
    </row>
    <row r="234" spans="1:23" s="1875" customFormat="1">
      <c r="A234" s="1876"/>
      <c r="B234" s="2072" t="str">
        <f>'MAY''24'!B234</f>
        <v>31.05.24</v>
      </c>
      <c r="C234" s="2072">
        <f>'MAY''24'!C234</f>
        <v>232</v>
      </c>
      <c r="D234" s="2072">
        <f>'MAY''24'!D234</f>
        <v>408</v>
      </c>
      <c r="E234" s="1801"/>
      <c r="F234" s="1638">
        <f>'MAY''24'!F234</f>
        <v>59</v>
      </c>
      <c r="G234" s="2072">
        <f>'MAY''24'!G234</f>
        <v>3607.85</v>
      </c>
      <c r="H234" s="2072">
        <f>'MAY''24'!H234</f>
        <v>217.95</v>
      </c>
      <c r="I234" s="2072">
        <f>'MAY''24'!I234</f>
        <v>2</v>
      </c>
      <c r="J234" s="2072"/>
      <c r="K234" s="2072"/>
      <c r="L234" s="2072">
        <f>'MAY''24'!L234</f>
        <v>2</v>
      </c>
      <c r="M234" s="2072">
        <f>'MAY''24'!M234</f>
        <v>0</v>
      </c>
      <c r="N234" s="2072"/>
      <c r="O234" s="2072"/>
      <c r="P234" s="2072"/>
      <c r="Q234" s="2072"/>
      <c r="R234" s="2072"/>
      <c r="S234" s="2072"/>
      <c r="T234" s="2072"/>
      <c r="U234" s="2072"/>
      <c r="V234" s="2072">
        <f>'MAY''24'!V234</f>
        <v>0</v>
      </c>
      <c r="W234" s="1876"/>
    </row>
    <row r="235" spans="1:23" s="1875" customFormat="1">
      <c r="A235" s="1876"/>
      <c r="B235" s="2072" t="str">
        <f>'MAY''24'!B235</f>
        <v>31.05.24</v>
      </c>
      <c r="C235" s="2072">
        <f>'MAY''24'!C235</f>
        <v>233</v>
      </c>
      <c r="D235" s="2072">
        <f>'MAY''24'!D235</f>
        <v>409</v>
      </c>
      <c r="E235" s="1801"/>
      <c r="F235" s="1638">
        <f>'MAY''24'!F235</f>
        <v>58</v>
      </c>
      <c r="G235" s="2072">
        <f>'MAY''24'!G235</f>
        <v>3663.86</v>
      </c>
      <c r="H235" s="2072">
        <f>'MAY''24'!H235</f>
        <v>111.7</v>
      </c>
      <c r="I235" s="2072">
        <f>'MAY''24'!I235</f>
        <v>12.13</v>
      </c>
      <c r="J235" s="2072"/>
      <c r="K235" s="2072"/>
      <c r="L235" s="2072">
        <f>'MAY''24'!L235</f>
        <v>1</v>
      </c>
      <c r="M235" s="2072">
        <f>'MAY''24'!M235</f>
        <v>50</v>
      </c>
      <c r="N235" s="2072"/>
      <c r="O235" s="2072"/>
      <c r="P235" s="2072"/>
      <c r="Q235" s="2072"/>
      <c r="R235" s="2072"/>
      <c r="S235" s="2072"/>
      <c r="T235" s="2072"/>
      <c r="U235" s="2072"/>
      <c r="V235" s="2072">
        <f>'MAY''24'!V235</f>
        <v>25347</v>
      </c>
      <c r="W235" s="1876"/>
    </row>
    <row r="236" spans="1:23" s="1875" customFormat="1">
      <c r="A236" s="1876"/>
      <c r="B236" s="2072" t="str">
        <f>'MAY''24'!B236</f>
        <v>31.05.24</v>
      </c>
      <c r="C236" s="2072">
        <f>'MAY''24'!C236</f>
        <v>234</v>
      </c>
      <c r="D236" s="2072">
        <f>'MAY''24'!D236</f>
        <v>410</v>
      </c>
      <c r="E236" s="1801"/>
      <c r="F236" s="1638">
        <f>'MAY''24'!F236</f>
        <v>53</v>
      </c>
      <c r="G236" s="2072">
        <f>'MAY''24'!G236</f>
        <v>3305.09</v>
      </c>
      <c r="H236" s="2072">
        <f>'MAY''24'!H236</f>
        <v>141.88</v>
      </c>
      <c r="I236" s="2072">
        <f>'MAY''24'!I236</f>
        <v>7.57</v>
      </c>
      <c r="J236" s="2072"/>
      <c r="K236" s="2072"/>
      <c r="L236" s="2072">
        <f>'MAY''24'!L236</f>
        <v>1</v>
      </c>
      <c r="M236" s="2072">
        <f>'MAY''24'!M236</f>
        <v>15</v>
      </c>
      <c r="N236" s="2072"/>
      <c r="O236" s="2072"/>
      <c r="P236" s="2072"/>
      <c r="Q236" s="2072"/>
      <c r="R236" s="2072"/>
      <c r="S236" s="2072"/>
      <c r="T236" s="2072"/>
      <c r="U236" s="2072"/>
      <c r="V236" s="2072">
        <f>'MAY''24'!V236</f>
        <v>0</v>
      </c>
      <c r="W236" s="1876"/>
    </row>
    <row r="237" spans="1:23" s="1875" customFormat="1">
      <c r="A237" s="1876"/>
      <c r="B237" s="2072" t="str">
        <f>'MAY''24'!B237</f>
        <v>31.05.24</v>
      </c>
      <c r="C237" s="2072">
        <f>'MAY''24'!C237</f>
        <v>235</v>
      </c>
      <c r="D237" s="2072">
        <f>'MAY''24'!D237</f>
        <v>411</v>
      </c>
      <c r="E237" s="1801"/>
      <c r="F237" s="1638">
        <f>'MAY''24'!F237</f>
        <v>56</v>
      </c>
      <c r="G237" s="2072">
        <f>'MAY''24'!G237</f>
        <v>3446.87</v>
      </c>
      <c r="H237" s="2072">
        <f>'MAY''24'!H237</f>
        <v>188.31</v>
      </c>
      <c r="I237" s="2072">
        <f>'MAY''24'!I237</f>
        <v>3.58</v>
      </c>
      <c r="J237" s="2072"/>
      <c r="K237" s="2072"/>
      <c r="L237" s="2072">
        <f>'MAY''24'!L237</f>
        <v>1</v>
      </c>
      <c r="M237" s="2072">
        <f>'MAY''24'!M237</f>
        <v>15</v>
      </c>
      <c r="N237" s="2072"/>
      <c r="O237" s="2072"/>
      <c r="P237" s="2072"/>
      <c r="Q237" s="2072"/>
      <c r="R237" s="2072"/>
      <c r="S237" s="2072"/>
      <c r="T237" s="2072"/>
      <c r="U237" s="2072"/>
      <c r="V237" s="2072">
        <f>'MAY''24'!V237</f>
        <v>0</v>
      </c>
      <c r="W237" s="1876"/>
    </row>
    <row r="238" spans="1:23" s="1875" customFormat="1">
      <c r="A238" s="1876"/>
      <c r="B238" s="2072" t="str">
        <f>'MAY''24'!B238</f>
        <v>31.05.24</v>
      </c>
      <c r="C238" s="2072">
        <f>'MAY''24'!C238</f>
        <v>236</v>
      </c>
      <c r="D238" s="2072">
        <f>'MAY''24'!D238</f>
        <v>412</v>
      </c>
      <c r="E238" s="1801"/>
      <c r="F238" s="1638">
        <f>'MAY''24'!F238</f>
        <v>58</v>
      </c>
      <c r="G238" s="2072">
        <f>'MAY''24'!G238</f>
        <v>3554.05</v>
      </c>
      <c r="H238" s="2072">
        <f>'MAY''24'!H238</f>
        <v>207.94</v>
      </c>
      <c r="I238" s="2072">
        <f>'MAY''24'!I238</f>
        <v>0.39</v>
      </c>
      <c r="J238" s="2072"/>
      <c r="K238" s="2072"/>
      <c r="L238" s="2072">
        <f>'MAY''24'!L238</f>
        <v>1</v>
      </c>
      <c r="M238" s="2072">
        <f>'MAY''24'!M238</f>
        <v>25</v>
      </c>
      <c r="N238" s="2072"/>
      <c r="O238" s="2072"/>
      <c r="P238" s="2072"/>
      <c r="Q238" s="2072"/>
      <c r="R238" s="2072"/>
      <c r="S238" s="2072"/>
      <c r="T238" s="2072"/>
      <c r="U238" s="2072"/>
      <c r="V238" s="2072">
        <f>'MAY''24'!V238</f>
        <v>0</v>
      </c>
      <c r="W238" s="1876"/>
    </row>
    <row r="239" spans="1:23" s="1875" customFormat="1">
      <c r="A239" s="1876"/>
      <c r="B239" s="2072" t="str">
        <f>'MAY''24'!B239</f>
        <v>31.05.24</v>
      </c>
      <c r="C239" s="2072">
        <f>'MAY''24'!C239</f>
        <v>237</v>
      </c>
      <c r="D239" s="2072">
        <f>'MAY''24'!D239</f>
        <v>413</v>
      </c>
      <c r="E239" s="1801"/>
      <c r="F239" s="1638">
        <f>'MAY''24'!F239</f>
        <v>57</v>
      </c>
      <c r="G239" s="2072">
        <f>'MAY''24'!G239</f>
        <v>3512.28</v>
      </c>
      <c r="H239" s="2072">
        <f>'MAY''24'!H239</f>
        <v>179.52</v>
      </c>
      <c r="I239" s="2072">
        <f>'MAY''24'!I239</f>
        <v>0.8</v>
      </c>
      <c r="J239" s="2072"/>
      <c r="K239" s="2072"/>
      <c r="L239" s="2072">
        <f>'MAY''24'!L239</f>
        <v>1</v>
      </c>
      <c r="M239" s="2072">
        <f>'MAY''24'!M239</f>
        <v>40</v>
      </c>
      <c r="N239" s="2072"/>
      <c r="O239" s="2072"/>
      <c r="P239" s="2072"/>
      <c r="Q239" s="2072"/>
      <c r="R239" s="2072"/>
      <c r="S239" s="2072"/>
      <c r="T239" s="2072"/>
      <c r="U239" s="2072"/>
      <c r="V239" s="2072">
        <f>'MAY''24'!V239</f>
        <v>0</v>
      </c>
      <c r="W239" s="1876"/>
    </row>
    <row r="240" spans="1:23" s="1875" customFormat="1">
      <c r="A240" s="1876"/>
      <c r="B240" s="2072" t="str">
        <f>'MAY''24'!B240</f>
        <v>31.05.24</v>
      </c>
      <c r="C240" s="2072">
        <f>'MAY''24'!C240</f>
        <v>238</v>
      </c>
      <c r="D240" s="2072">
        <f>'MAY''24'!D240</f>
        <v>414</v>
      </c>
      <c r="E240" s="1801"/>
      <c r="F240" s="1638">
        <f>'MAY''24'!F240</f>
        <v>59</v>
      </c>
      <c r="G240" s="2072">
        <f>'MAY''24'!G240</f>
        <v>3573.88</v>
      </c>
      <c r="H240" s="2072">
        <f>'MAY''24'!H240</f>
        <v>241.52</v>
      </c>
      <c r="I240" s="2072">
        <f>'MAY''24'!I240</f>
        <v>0</v>
      </c>
      <c r="J240" s="2072"/>
      <c r="K240" s="2072"/>
      <c r="L240" s="2072">
        <f>'MAY''24'!L240</f>
        <v>1</v>
      </c>
      <c r="M240" s="2072">
        <f>'MAY''24'!M240</f>
        <v>50</v>
      </c>
      <c r="N240" s="2072"/>
      <c r="O240" s="2072"/>
      <c r="P240" s="2072"/>
      <c r="Q240" s="2072"/>
      <c r="R240" s="2072"/>
      <c r="S240" s="2072"/>
      <c r="T240" s="2072"/>
      <c r="U240" s="2072"/>
      <c r="V240" s="2072">
        <f>'MAY''24'!V240</f>
        <v>0</v>
      </c>
      <c r="W240" s="1876"/>
    </row>
    <row r="241" spans="2:23" s="1877" customFormat="1" ht="18.75">
      <c r="B241" s="1802" t="s">
        <v>670</v>
      </c>
      <c r="C241" s="1379">
        <v>7</v>
      </c>
      <c r="D241" s="1878"/>
      <c r="E241" s="1269"/>
      <c r="F241" s="1758">
        <f>SUBTOTAL(9,F234:F240)</f>
        <v>400</v>
      </c>
      <c r="G241" s="1802">
        <f>SUBTOTAL(9,G234:G240)</f>
        <v>24663.879999999997</v>
      </c>
      <c r="H241" s="1802">
        <f>SUBTOTAL(9,H234:H240)</f>
        <v>1288.82</v>
      </c>
      <c r="I241" s="1802">
        <f>SUBTOTAL(9,I234:I240)</f>
        <v>26.470000000000002</v>
      </c>
      <c r="J241" s="1185"/>
      <c r="K241" s="1185"/>
      <c r="L241" s="1802">
        <v>11</v>
      </c>
      <c r="M241" s="1802">
        <v>15</v>
      </c>
      <c r="N241" s="1185"/>
      <c r="O241" s="1185"/>
      <c r="P241" s="1185"/>
      <c r="Q241" s="1185"/>
      <c r="R241" s="1185"/>
      <c r="S241" s="1185"/>
      <c r="T241" s="1185"/>
      <c r="U241" s="1185"/>
      <c r="V241" s="1802">
        <v>0</v>
      </c>
      <c r="W241" s="1873"/>
    </row>
    <row r="242" spans="2:23" s="1881" customFormat="1" ht="18.75">
      <c r="B242" s="1885" t="s">
        <v>671</v>
      </c>
      <c r="C242" s="1886"/>
      <c r="D242" s="1893"/>
      <c r="E242" s="36"/>
      <c r="F242" s="1899">
        <f>'MAY''24'!F241</f>
        <v>13688</v>
      </c>
      <c r="G242" s="1899">
        <f>'MAY''24'!G241</f>
        <v>832562.13999999955</v>
      </c>
      <c r="H242" s="1899">
        <f>'MAY''24'!H241</f>
        <v>56911.239999999976</v>
      </c>
      <c r="I242" s="1900">
        <f>'MAY''24'!I241</f>
        <v>460.28999999999979</v>
      </c>
      <c r="J242" s="1894"/>
      <c r="K242" s="1895"/>
      <c r="L242" s="1882"/>
      <c r="M242" s="1882"/>
      <c r="N242" s="1896"/>
      <c r="O242" s="1894"/>
      <c r="P242" s="1894"/>
      <c r="Q242" s="1894"/>
      <c r="R242" s="1894"/>
      <c r="S242" s="1894"/>
      <c r="T242" s="1894"/>
      <c r="U242" s="1894"/>
      <c r="V242" s="1379">
        <f>'MAY''24'!V241</f>
        <v>1477339.5</v>
      </c>
      <c r="W242" s="36"/>
    </row>
    <row r="243" spans="2:23" s="1897" customFormat="1" ht="18.75" customHeight="1">
      <c r="B243" s="2862" t="s">
        <v>2218</v>
      </c>
      <c r="C243" s="2862"/>
      <c r="D243" s="2862"/>
      <c r="E243" s="2863"/>
      <c r="F243" s="2862"/>
      <c r="G243" s="2862"/>
      <c r="H243" s="2862"/>
      <c r="I243" s="2862"/>
      <c r="J243" s="2863"/>
      <c r="K243" s="2863"/>
      <c r="L243" s="2862"/>
      <c r="M243" s="2862"/>
      <c r="N243" s="2863"/>
      <c r="O243" s="2863"/>
      <c r="P243" s="2863"/>
      <c r="Q243" s="2863"/>
      <c r="R243" s="2863"/>
      <c r="S243" s="2863"/>
      <c r="T243" s="2863"/>
      <c r="U243" s="2863"/>
      <c r="V243" s="2862"/>
      <c r="W243" s="1891"/>
    </row>
    <row r="244" spans="2:23" s="1897" customFormat="1" ht="18.75">
      <c r="B244" s="2862" t="s">
        <v>2211</v>
      </c>
      <c r="C244" s="2862"/>
      <c r="D244" s="2862"/>
      <c r="E244" s="2862"/>
      <c r="F244" s="2862"/>
      <c r="G244" s="2862"/>
      <c r="H244" s="2862"/>
      <c r="I244" s="2862"/>
      <c r="J244" s="1891"/>
      <c r="K244" s="1891"/>
      <c r="L244" s="1882"/>
      <c r="M244" s="1882"/>
      <c r="N244" s="1891"/>
      <c r="O244" s="1891"/>
      <c r="P244" s="1891"/>
      <c r="Q244" s="1891"/>
      <c r="R244" s="1891"/>
      <c r="S244" s="1891"/>
      <c r="T244" s="1891"/>
      <c r="U244" s="1891"/>
      <c r="V244" s="1892"/>
      <c r="W244" s="1891"/>
    </row>
    <row r="245" spans="2:23" s="1897" customFormat="1" ht="18.75">
      <c r="B245" s="2862" t="s">
        <v>2216</v>
      </c>
      <c r="C245" s="2862"/>
      <c r="D245" s="2862"/>
      <c r="E245" s="2863"/>
      <c r="F245" s="2862"/>
      <c r="G245" s="2862"/>
      <c r="H245" s="2862"/>
      <c r="I245" s="1890"/>
      <c r="J245" s="1891"/>
      <c r="K245" s="1891"/>
      <c r="L245" s="1882"/>
      <c r="M245" s="1882"/>
      <c r="N245" s="1891"/>
      <c r="O245" s="1891"/>
      <c r="P245" s="1891"/>
      <c r="Q245" s="1891"/>
      <c r="R245" s="1891"/>
      <c r="S245" s="1891"/>
      <c r="T245" s="1891"/>
      <c r="U245" s="1891"/>
      <c r="V245" s="1892"/>
      <c r="W245" s="1891"/>
    </row>
    <row r="246" spans="2:23" s="1897" customFormat="1" ht="18.75">
      <c r="B246" s="2862" t="s">
        <v>2216</v>
      </c>
      <c r="C246" s="2862"/>
      <c r="D246" s="2862"/>
      <c r="E246" s="2863"/>
      <c r="F246" s="2862"/>
      <c r="G246" s="2862"/>
      <c r="H246" s="1889"/>
      <c r="I246" s="1890"/>
      <c r="J246" s="1891"/>
      <c r="K246" s="1891"/>
      <c r="L246" s="1882"/>
      <c r="M246" s="1882"/>
      <c r="N246" s="1891"/>
      <c r="O246" s="1891"/>
      <c r="P246" s="1891"/>
      <c r="Q246" s="1891"/>
      <c r="R246" s="1891"/>
      <c r="S246" s="1891"/>
      <c r="T246" s="1891"/>
      <c r="U246" s="1891"/>
      <c r="V246" s="1892"/>
      <c r="W246" s="1891"/>
    </row>
  </sheetData>
  <autoFilter ref="B2:V246">
    <filterColumn colId="0"/>
    <filterColumn colId="10" showButton="0"/>
  </autoFilter>
  <mergeCells count="6">
    <mergeCell ref="B246:G246"/>
    <mergeCell ref="A1:W1"/>
    <mergeCell ref="L2:M2"/>
    <mergeCell ref="B243:V243"/>
    <mergeCell ref="B244:I244"/>
    <mergeCell ref="B245:H245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Y511"/>
  <sheetViews>
    <sheetView topLeftCell="A184" workbookViewId="0">
      <selection activeCell="P203" sqref="P203"/>
    </sheetView>
  </sheetViews>
  <sheetFormatPr defaultRowHeight="15"/>
  <cols>
    <col min="1" max="1" width="6.140625" style="1840" bestFit="1" customWidth="1"/>
    <col min="2" max="2" width="9.28515625" style="1840" bestFit="1" customWidth="1"/>
    <col min="3" max="3" width="5.7109375" style="1840" customWidth="1"/>
    <col min="4" max="4" width="9" style="1840" bestFit="1" customWidth="1"/>
    <col min="5" max="5" width="12" style="1840" bestFit="1" customWidth="1"/>
    <col min="6" max="6" width="9.140625" style="1840"/>
    <col min="7" max="7" width="9.5703125" style="1848" bestFit="1" customWidth="1"/>
    <col min="8" max="8" width="9.28515625" style="1840" customWidth="1"/>
    <col min="9" max="9" width="8.5703125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2" width="9.140625" style="1848"/>
    <col min="23" max="23" width="13.140625" style="1840" bestFit="1" customWidth="1"/>
    <col min="24" max="24" width="9.140625" style="1914"/>
    <col min="25" max="25" width="10.7109375" style="1840" customWidth="1"/>
    <col min="26" max="16384" width="9.140625" style="1840"/>
  </cols>
  <sheetData>
    <row r="1" spans="1:24" s="57" customFormat="1" ht="21">
      <c r="A1" s="2820" t="s">
        <v>2255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  <c r="X1" s="2074"/>
    </row>
    <row r="2" spans="1:24" s="57" customFormat="1" ht="60">
      <c r="A2" s="2077" t="s">
        <v>1</v>
      </c>
      <c r="B2" s="2077" t="s">
        <v>2</v>
      </c>
      <c r="C2" s="2077" t="s">
        <v>28</v>
      </c>
      <c r="D2" s="2077" t="s">
        <v>4</v>
      </c>
      <c r="E2" s="2077" t="s">
        <v>5</v>
      </c>
      <c r="F2" s="2077" t="s">
        <v>6</v>
      </c>
      <c r="G2" s="2077" t="s">
        <v>7</v>
      </c>
      <c r="H2" s="2077" t="s">
        <v>8</v>
      </c>
      <c r="I2" s="2077" t="s">
        <v>9</v>
      </c>
      <c r="J2" s="2077" t="s">
        <v>10</v>
      </c>
      <c r="K2" s="2077" t="s">
        <v>11</v>
      </c>
      <c r="L2" s="2809" t="s">
        <v>419</v>
      </c>
      <c r="M2" s="2809"/>
      <c r="N2" s="2077" t="s">
        <v>12</v>
      </c>
      <c r="O2" s="2166" t="s">
        <v>13</v>
      </c>
      <c r="P2" s="2077" t="s">
        <v>14</v>
      </c>
      <c r="Q2" s="2077" t="s">
        <v>15</v>
      </c>
      <c r="R2" s="2077" t="s">
        <v>16</v>
      </c>
      <c r="S2" s="2077" t="s">
        <v>15</v>
      </c>
      <c r="T2" s="2077" t="s">
        <v>460</v>
      </c>
      <c r="U2" s="2077" t="s">
        <v>19</v>
      </c>
      <c r="V2" s="2166" t="s">
        <v>20</v>
      </c>
      <c r="W2" s="2077" t="s">
        <v>255</v>
      </c>
      <c r="X2" s="2169" t="s">
        <v>2306</v>
      </c>
    </row>
    <row r="3" spans="1:24" s="2076" customFormat="1">
      <c r="A3" s="1185">
        <v>1</v>
      </c>
      <c r="B3" s="1185" t="s">
        <v>2256</v>
      </c>
      <c r="C3" s="1185">
        <v>1</v>
      </c>
      <c r="D3" s="1185">
        <v>415</v>
      </c>
      <c r="E3" s="1185">
        <v>161007569</v>
      </c>
      <c r="F3" s="1185">
        <v>58</v>
      </c>
      <c r="G3" s="1185">
        <v>3514.84</v>
      </c>
      <c r="H3" s="1185">
        <v>249.75</v>
      </c>
      <c r="I3" s="1185">
        <v>0.19</v>
      </c>
      <c r="J3" s="1185"/>
      <c r="K3" s="1185"/>
      <c r="L3" s="1185">
        <v>1</v>
      </c>
      <c r="M3" s="1185">
        <v>50</v>
      </c>
      <c r="N3" s="1185"/>
      <c r="O3" s="1185"/>
      <c r="P3" s="1185"/>
      <c r="Q3" s="1185"/>
      <c r="R3" s="1185"/>
      <c r="S3" s="1185"/>
      <c r="T3" s="1185"/>
      <c r="U3" s="1185">
        <f>O3*5%</f>
        <v>0</v>
      </c>
      <c r="V3" s="1185">
        <f>U3+O3</f>
        <v>0</v>
      </c>
      <c r="W3" s="1185" t="s">
        <v>257</v>
      </c>
      <c r="X3" s="2170"/>
    </row>
    <row r="4" spans="1:24" s="2076" customFormat="1">
      <c r="A4" s="1185">
        <v>2</v>
      </c>
      <c r="B4" s="1185" t="s">
        <v>2256</v>
      </c>
      <c r="C4" s="1185">
        <v>2</v>
      </c>
      <c r="D4" s="1185">
        <v>397</v>
      </c>
      <c r="E4" s="1185">
        <v>161007570</v>
      </c>
      <c r="F4" s="1185">
        <v>59</v>
      </c>
      <c r="G4" s="1185">
        <v>3617.07</v>
      </c>
      <c r="H4" s="1185">
        <v>201.33</v>
      </c>
      <c r="I4" s="1185">
        <v>0.2</v>
      </c>
      <c r="J4" s="1185"/>
      <c r="K4" s="1185"/>
      <c r="L4" s="1185">
        <v>2</v>
      </c>
      <c r="M4" s="1185">
        <v>30</v>
      </c>
      <c r="N4" s="1185"/>
      <c r="O4" s="1185"/>
      <c r="P4" s="1185"/>
      <c r="Q4" s="1185"/>
      <c r="R4" s="1185"/>
      <c r="S4" s="1185"/>
      <c r="T4" s="1185"/>
      <c r="U4" s="1185">
        <f t="shared" ref="U4:U67" si="0">O4*5%</f>
        <v>0</v>
      </c>
      <c r="V4" s="1185">
        <f t="shared" ref="V4:V67" si="1">U4+O4</f>
        <v>0</v>
      </c>
      <c r="W4" s="1185" t="s">
        <v>259</v>
      </c>
      <c r="X4" s="2170"/>
    </row>
    <row r="5" spans="1:24" s="2076" customFormat="1">
      <c r="A5" s="1185">
        <v>3</v>
      </c>
      <c r="B5" s="1185" t="s">
        <v>2256</v>
      </c>
      <c r="C5" s="1185">
        <v>3</v>
      </c>
      <c r="D5" s="1185">
        <v>416</v>
      </c>
      <c r="E5" s="1185">
        <v>161007571</v>
      </c>
      <c r="F5" s="1185">
        <v>58</v>
      </c>
      <c r="G5" s="1185">
        <v>3542.1</v>
      </c>
      <c r="H5" s="1185">
        <v>226.12</v>
      </c>
      <c r="I5" s="1185">
        <v>3.76</v>
      </c>
      <c r="J5" s="1185"/>
      <c r="K5" s="1185"/>
      <c r="L5" s="1185">
        <v>2</v>
      </c>
      <c r="M5" s="1185">
        <v>55</v>
      </c>
      <c r="N5" s="1185"/>
      <c r="O5" s="1185"/>
      <c r="P5" s="1185"/>
      <c r="Q5" s="1185"/>
      <c r="R5" s="1185"/>
      <c r="S5" s="1185"/>
      <c r="T5" s="1185"/>
      <c r="U5" s="1185">
        <f t="shared" si="0"/>
        <v>0</v>
      </c>
      <c r="V5" s="1185">
        <f t="shared" si="1"/>
        <v>0</v>
      </c>
      <c r="W5" s="1185" t="s">
        <v>257</v>
      </c>
      <c r="X5" s="2170"/>
    </row>
    <row r="6" spans="1:24" s="2076" customFormat="1">
      <c r="A6" s="1185">
        <v>4</v>
      </c>
      <c r="B6" s="1185" t="s">
        <v>2256</v>
      </c>
      <c r="C6" s="1185">
        <v>4</v>
      </c>
      <c r="D6" s="1185">
        <v>417</v>
      </c>
      <c r="E6" s="1185">
        <v>161007572</v>
      </c>
      <c r="F6" s="1185">
        <v>57</v>
      </c>
      <c r="G6" s="1185">
        <v>3497.88</v>
      </c>
      <c r="H6" s="1185">
        <v>199.9</v>
      </c>
      <c r="I6" s="1185">
        <v>4.57</v>
      </c>
      <c r="J6" s="1185"/>
      <c r="K6" s="1185"/>
      <c r="L6" s="1185">
        <v>2</v>
      </c>
      <c r="M6" s="1185">
        <v>50</v>
      </c>
      <c r="N6" s="1185"/>
      <c r="O6" s="1185">
        <v>24140</v>
      </c>
      <c r="P6" s="1185"/>
      <c r="Q6" s="1185"/>
      <c r="R6" s="1185"/>
      <c r="S6" s="1185"/>
      <c r="T6" s="1185"/>
      <c r="U6" s="1185">
        <f t="shared" si="0"/>
        <v>1207</v>
      </c>
      <c r="V6" s="1185">
        <f t="shared" si="1"/>
        <v>25347</v>
      </c>
      <c r="W6" s="1185" t="s">
        <v>257</v>
      </c>
      <c r="X6" s="2171" t="s">
        <v>690</v>
      </c>
    </row>
    <row r="7" spans="1:24" s="2076" customFormat="1">
      <c r="A7" s="1185">
        <v>5</v>
      </c>
      <c r="B7" s="1185" t="s">
        <v>2258</v>
      </c>
      <c r="C7" s="1185">
        <v>5</v>
      </c>
      <c r="D7" s="1185">
        <v>418</v>
      </c>
      <c r="E7" s="1185">
        <v>161007573</v>
      </c>
      <c r="F7" s="1185">
        <v>58</v>
      </c>
      <c r="G7" s="1185">
        <v>3533.85</v>
      </c>
      <c r="H7" s="1185">
        <v>231.55</v>
      </c>
      <c r="I7" s="1185">
        <v>2.19</v>
      </c>
      <c r="J7" s="1185"/>
      <c r="K7" s="1185"/>
      <c r="L7" s="1185">
        <v>1</v>
      </c>
      <c r="M7" s="1185">
        <v>55</v>
      </c>
      <c r="N7" s="1185"/>
      <c r="O7" s="1185">
        <v>24140</v>
      </c>
      <c r="P7" s="1185"/>
      <c r="Q7" s="1185"/>
      <c r="R7" s="1185"/>
      <c r="S7" s="1185"/>
      <c r="T7" s="1185"/>
      <c r="U7" s="1185">
        <f t="shared" si="0"/>
        <v>1207</v>
      </c>
      <c r="V7" s="1185">
        <f t="shared" si="1"/>
        <v>25347</v>
      </c>
      <c r="W7" s="1185" t="s">
        <v>257</v>
      </c>
      <c r="X7" s="2171" t="s">
        <v>690</v>
      </c>
    </row>
    <row r="8" spans="1:24" s="2076" customFormat="1">
      <c r="A8" s="1185">
        <v>6</v>
      </c>
      <c r="B8" s="1185" t="s">
        <v>2258</v>
      </c>
      <c r="C8" s="1185">
        <v>6</v>
      </c>
      <c r="D8" s="1185">
        <v>419</v>
      </c>
      <c r="E8" s="1185">
        <v>161007574</v>
      </c>
      <c r="F8" s="1185">
        <v>56</v>
      </c>
      <c r="G8" s="1185">
        <v>3466.1</v>
      </c>
      <c r="H8" s="1185">
        <v>168.1</v>
      </c>
      <c r="I8" s="1185">
        <v>3.37</v>
      </c>
      <c r="J8" s="1185"/>
      <c r="K8" s="1185"/>
      <c r="L8" s="1185">
        <v>1</v>
      </c>
      <c r="M8" s="1185">
        <v>30</v>
      </c>
      <c r="N8" s="1185"/>
      <c r="O8" s="1185">
        <v>23840</v>
      </c>
      <c r="P8" s="1185"/>
      <c r="Q8" s="1185"/>
      <c r="R8" s="1185"/>
      <c r="S8" s="1185"/>
      <c r="T8" s="1185"/>
      <c r="U8" s="1185">
        <f t="shared" si="0"/>
        <v>1192</v>
      </c>
      <c r="V8" s="1185">
        <f t="shared" si="1"/>
        <v>25032</v>
      </c>
      <c r="W8" s="1185" t="s">
        <v>257</v>
      </c>
      <c r="X8" s="2171" t="s">
        <v>690</v>
      </c>
    </row>
    <row r="9" spans="1:24" s="2076" customFormat="1">
      <c r="A9" s="1185">
        <v>7</v>
      </c>
      <c r="B9" s="1185" t="s">
        <v>2258</v>
      </c>
      <c r="C9" s="1185">
        <v>7</v>
      </c>
      <c r="D9" s="1185">
        <v>420</v>
      </c>
      <c r="E9" s="1185">
        <v>161007575</v>
      </c>
      <c r="F9" s="1185">
        <v>59</v>
      </c>
      <c r="G9" s="1185">
        <v>3603.66</v>
      </c>
      <c r="H9" s="1185">
        <v>219.33</v>
      </c>
      <c r="I9" s="1185">
        <v>1.99</v>
      </c>
      <c r="J9" s="1185"/>
      <c r="K9" s="1185"/>
      <c r="L9" s="1185">
        <v>1</v>
      </c>
      <c r="M9" s="1185">
        <v>45</v>
      </c>
      <c r="N9" s="1185"/>
      <c r="O9" s="1185"/>
      <c r="P9" s="1185"/>
      <c r="Q9" s="1185"/>
      <c r="R9" s="1185"/>
      <c r="S9" s="1185"/>
      <c r="T9" s="1185"/>
      <c r="U9" s="1185">
        <f t="shared" si="0"/>
        <v>0</v>
      </c>
      <c r="V9" s="1185">
        <f t="shared" si="1"/>
        <v>0</v>
      </c>
      <c r="W9" s="1185" t="s">
        <v>257</v>
      </c>
      <c r="X9" s="2170"/>
    </row>
    <row r="10" spans="1:24" s="2076" customFormat="1">
      <c r="A10" s="1185">
        <v>8</v>
      </c>
      <c r="B10" s="1185" t="s">
        <v>2258</v>
      </c>
      <c r="C10" s="1185">
        <v>8</v>
      </c>
      <c r="D10" s="1185">
        <v>421</v>
      </c>
      <c r="E10" s="1185">
        <v>161007576</v>
      </c>
      <c r="F10" s="1185">
        <v>59</v>
      </c>
      <c r="G10" s="1185">
        <v>3663.03</v>
      </c>
      <c r="H10" s="1185">
        <v>166.76</v>
      </c>
      <c r="I10" s="1185">
        <v>0.39</v>
      </c>
      <c r="J10" s="1185"/>
      <c r="K10" s="1185"/>
      <c r="L10" s="1185">
        <v>1</v>
      </c>
      <c r="M10" s="1185">
        <v>35</v>
      </c>
      <c r="N10" s="1185"/>
      <c r="O10" s="1185"/>
      <c r="P10" s="1185"/>
      <c r="Q10" s="1185"/>
      <c r="R10" s="1185"/>
      <c r="S10" s="1185"/>
      <c r="T10" s="1185"/>
      <c r="U10" s="1185">
        <f t="shared" si="0"/>
        <v>0</v>
      </c>
      <c r="V10" s="1185">
        <f t="shared" si="1"/>
        <v>0</v>
      </c>
      <c r="W10" s="1185" t="s">
        <v>257</v>
      </c>
      <c r="X10" s="2170"/>
    </row>
    <row r="11" spans="1:24" s="2076" customFormat="1">
      <c r="A11" s="1185">
        <v>9</v>
      </c>
      <c r="B11" s="1185" t="s">
        <v>2258</v>
      </c>
      <c r="C11" s="1185">
        <v>9</v>
      </c>
      <c r="D11" s="1185">
        <v>422</v>
      </c>
      <c r="E11" s="1185">
        <v>161007577</v>
      </c>
      <c r="F11" s="1185">
        <v>57</v>
      </c>
      <c r="G11" s="1185">
        <v>3415.85</v>
      </c>
      <c r="H11" s="1185">
        <v>283.74</v>
      </c>
      <c r="I11" s="1185">
        <v>0.19</v>
      </c>
      <c r="J11" s="1185"/>
      <c r="K11" s="1185"/>
      <c r="L11" s="1185">
        <v>1</v>
      </c>
      <c r="M11" s="1185">
        <v>55</v>
      </c>
      <c r="N11" s="1185"/>
      <c r="O11" s="1185"/>
      <c r="P11" s="1185"/>
      <c r="Q11" s="1185"/>
      <c r="R11" s="1185"/>
      <c r="S11" s="1185"/>
      <c r="T11" s="1185"/>
      <c r="U11" s="1185">
        <f t="shared" si="0"/>
        <v>0</v>
      </c>
      <c r="V11" s="1185">
        <f t="shared" si="1"/>
        <v>0</v>
      </c>
      <c r="W11" s="1185" t="s">
        <v>257</v>
      </c>
      <c r="X11" s="2170"/>
    </row>
    <row r="12" spans="1:24" s="2076" customFormat="1">
      <c r="A12" s="1185">
        <v>10</v>
      </c>
      <c r="B12" s="1185" t="s">
        <v>2258</v>
      </c>
      <c r="C12" s="1185">
        <v>10</v>
      </c>
      <c r="D12" s="1185">
        <v>423</v>
      </c>
      <c r="E12" s="1185">
        <v>161007578</v>
      </c>
      <c r="F12" s="1185">
        <v>59</v>
      </c>
      <c r="G12" s="1185">
        <v>3562.43</v>
      </c>
      <c r="H12" s="1185">
        <v>269.35000000000002</v>
      </c>
      <c r="I12" s="1185">
        <v>2.38</v>
      </c>
      <c r="J12" s="1185"/>
      <c r="K12" s="1185"/>
      <c r="L12" s="1185">
        <v>1</v>
      </c>
      <c r="M12" s="1185">
        <v>50</v>
      </c>
      <c r="N12" s="1185"/>
      <c r="O12" s="1185"/>
      <c r="P12" s="1185"/>
      <c r="Q12" s="1185"/>
      <c r="R12" s="1185"/>
      <c r="S12" s="1185"/>
      <c r="T12" s="1185"/>
      <c r="U12" s="1185">
        <f t="shared" si="0"/>
        <v>0</v>
      </c>
      <c r="V12" s="1185">
        <f t="shared" si="1"/>
        <v>0</v>
      </c>
      <c r="W12" s="1185" t="s">
        <v>257</v>
      </c>
      <c r="X12" s="2170"/>
    </row>
    <row r="13" spans="1:24" s="2076" customFormat="1">
      <c r="A13" s="1185">
        <v>11</v>
      </c>
      <c r="B13" s="1185" t="s">
        <v>2264</v>
      </c>
      <c r="C13" s="1185">
        <v>11</v>
      </c>
      <c r="D13" s="1185">
        <v>424</v>
      </c>
      <c r="E13" s="1185">
        <v>161007579</v>
      </c>
      <c r="F13" s="1185">
        <v>55</v>
      </c>
      <c r="G13" s="1185">
        <v>3293.28</v>
      </c>
      <c r="H13" s="1185">
        <v>273.32</v>
      </c>
      <c r="I13" s="1185">
        <v>0</v>
      </c>
      <c r="J13" s="1185"/>
      <c r="K13" s="1185"/>
      <c r="L13" s="1185">
        <v>1</v>
      </c>
      <c r="M13" s="1185">
        <v>55</v>
      </c>
      <c r="N13" s="1185"/>
      <c r="O13" s="1185"/>
      <c r="P13" s="1185"/>
      <c r="Q13" s="1185"/>
      <c r="R13" s="1185"/>
      <c r="S13" s="1185"/>
      <c r="T13" s="1185"/>
      <c r="U13" s="1185">
        <f t="shared" si="0"/>
        <v>0</v>
      </c>
      <c r="V13" s="1185">
        <f t="shared" si="1"/>
        <v>0</v>
      </c>
      <c r="W13" s="1185" t="s">
        <v>257</v>
      </c>
      <c r="X13" s="2170"/>
    </row>
    <row r="14" spans="1:24" s="2076" customFormat="1">
      <c r="A14" s="1185">
        <v>12</v>
      </c>
      <c r="B14" s="1185" t="s">
        <v>2264</v>
      </c>
      <c r="C14" s="1185">
        <v>12</v>
      </c>
      <c r="D14" s="1185">
        <v>425</v>
      </c>
      <c r="E14" s="1185">
        <v>161007580</v>
      </c>
      <c r="F14" s="1185">
        <v>58</v>
      </c>
      <c r="G14" s="1185">
        <v>3565.84</v>
      </c>
      <c r="H14" s="1185">
        <v>198.56</v>
      </c>
      <c r="I14" s="1185">
        <v>0</v>
      </c>
      <c r="J14" s="1185"/>
      <c r="K14" s="1185"/>
      <c r="L14" s="1185">
        <v>1</v>
      </c>
      <c r="M14" s="1185">
        <v>35</v>
      </c>
      <c r="N14" s="1185"/>
      <c r="O14" s="1185"/>
      <c r="P14" s="1185"/>
      <c r="Q14" s="1185"/>
      <c r="R14" s="1185"/>
      <c r="S14" s="1185"/>
      <c r="T14" s="1185"/>
      <c r="U14" s="1185">
        <f t="shared" si="0"/>
        <v>0</v>
      </c>
      <c r="V14" s="1185">
        <f t="shared" si="1"/>
        <v>0</v>
      </c>
      <c r="W14" s="1185" t="s">
        <v>257</v>
      </c>
      <c r="X14" s="2170"/>
    </row>
    <row r="15" spans="1:24" s="2076" customFormat="1">
      <c r="A15" s="1185">
        <v>13</v>
      </c>
      <c r="B15" s="1185" t="s">
        <v>2264</v>
      </c>
      <c r="C15" s="1185">
        <v>13</v>
      </c>
      <c r="D15" s="1185">
        <v>426</v>
      </c>
      <c r="E15" s="1185">
        <v>161007581</v>
      </c>
      <c r="F15" s="1185">
        <v>58</v>
      </c>
      <c r="G15" s="1185">
        <v>3563.48</v>
      </c>
      <c r="H15" s="1185">
        <v>191.1</v>
      </c>
      <c r="I15" s="1185">
        <v>1.38</v>
      </c>
      <c r="J15" s="1185"/>
      <c r="K15" s="1185"/>
      <c r="L15" s="1185">
        <v>1</v>
      </c>
      <c r="M15" s="1185">
        <v>35</v>
      </c>
      <c r="N15" s="1185"/>
      <c r="O15" s="1185"/>
      <c r="P15" s="1185"/>
      <c r="Q15" s="1185"/>
      <c r="R15" s="1185"/>
      <c r="S15" s="1185"/>
      <c r="T15" s="1185"/>
      <c r="U15" s="1185">
        <f t="shared" si="0"/>
        <v>0</v>
      </c>
      <c r="V15" s="1185">
        <f t="shared" si="1"/>
        <v>0</v>
      </c>
      <c r="W15" s="1185" t="s">
        <v>257</v>
      </c>
      <c r="X15" s="2170"/>
    </row>
    <row r="16" spans="1:24" s="2076" customFormat="1">
      <c r="A16" s="1185">
        <v>14</v>
      </c>
      <c r="B16" s="1185" t="s">
        <v>2264</v>
      </c>
      <c r="C16" s="1185">
        <v>14</v>
      </c>
      <c r="D16" s="1185">
        <v>427</v>
      </c>
      <c r="E16" s="1185">
        <v>161007582</v>
      </c>
      <c r="F16" s="1185">
        <v>57</v>
      </c>
      <c r="G16" s="1185">
        <v>3503.08</v>
      </c>
      <c r="H16" s="1185">
        <v>198.3</v>
      </c>
      <c r="I16" s="1185">
        <v>8.76</v>
      </c>
      <c r="J16" s="1185"/>
      <c r="K16" s="1185"/>
      <c r="L16" s="1185">
        <v>1</v>
      </c>
      <c r="M16" s="1185">
        <v>50</v>
      </c>
      <c r="N16" s="1185"/>
      <c r="O16" s="1185">
        <v>23990</v>
      </c>
      <c r="P16" s="1185"/>
      <c r="Q16" s="1185"/>
      <c r="R16" s="1185"/>
      <c r="S16" s="1185"/>
      <c r="T16" s="1185"/>
      <c r="U16" s="1185">
        <f t="shared" si="0"/>
        <v>1199.5</v>
      </c>
      <c r="V16" s="1185">
        <f t="shared" si="1"/>
        <v>25189.5</v>
      </c>
      <c r="W16" s="1185" t="s">
        <v>257</v>
      </c>
      <c r="X16" s="2171" t="s">
        <v>766</v>
      </c>
    </row>
    <row r="17" spans="1:24" s="2076" customFormat="1">
      <c r="A17" s="1185">
        <v>15</v>
      </c>
      <c r="B17" s="1185" t="s">
        <v>2264</v>
      </c>
      <c r="C17" s="1185">
        <v>15</v>
      </c>
      <c r="D17" s="1185">
        <v>428</v>
      </c>
      <c r="E17" s="1185">
        <v>161007583</v>
      </c>
      <c r="F17" s="1185">
        <v>58</v>
      </c>
      <c r="G17" s="1185">
        <v>3522.47</v>
      </c>
      <c r="H17" s="1185">
        <v>233.53</v>
      </c>
      <c r="I17" s="1185">
        <v>0</v>
      </c>
      <c r="J17" s="1185"/>
      <c r="K17" s="1185"/>
      <c r="L17" s="1185">
        <v>1</v>
      </c>
      <c r="M17" s="1185">
        <v>50</v>
      </c>
      <c r="N17" s="1185"/>
      <c r="O17" s="1185"/>
      <c r="P17" s="1185"/>
      <c r="Q17" s="1185"/>
      <c r="R17" s="1185"/>
      <c r="S17" s="1185"/>
      <c r="T17" s="1185"/>
      <c r="U17" s="1185">
        <f t="shared" si="0"/>
        <v>0</v>
      </c>
      <c r="V17" s="1185">
        <f t="shared" si="1"/>
        <v>0</v>
      </c>
      <c r="W17" s="1185" t="s">
        <v>257</v>
      </c>
      <c r="X17" s="2170"/>
    </row>
    <row r="18" spans="1:24" s="2076" customFormat="1">
      <c r="A18" s="1185">
        <v>16</v>
      </c>
      <c r="B18" s="1185" t="s">
        <v>2264</v>
      </c>
      <c r="C18" s="1185">
        <v>16</v>
      </c>
      <c r="D18" s="1185">
        <v>429</v>
      </c>
      <c r="E18" s="1185">
        <v>161007584</v>
      </c>
      <c r="F18" s="1185">
        <v>59</v>
      </c>
      <c r="G18" s="1185">
        <v>3549.06</v>
      </c>
      <c r="H18" s="1185">
        <v>273.52</v>
      </c>
      <c r="I18" s="1185">
        <v>1.58</v>
      </c>
      <c r="J18" s="1185"/>
      <c r="K18" s="1185"/>
      <c r="L18" s="1185">
        <v>2</v>
      </c>
      <c r="M18" s="1185">
        <v>10</v>
      </c>
      <c r="N18" s="1185"/>
      <c r="O18" s="1185"/>
      <c r="P18" s="1185"/>
      <c r="Q18" s="1185"/>
      <c r="R18" s="1185"/>
      <c r="S18" s="1185"/>
      <c r="T18" s="1185"/>
      <c r="U18" s="1185">
        <f t="shared" si="0"/>
        <v>0</v>
      </c>
      <c r="V18" s="1185">
        <f t="shared" si="1"/>
        <v>0</v>
      </c>
      <c r="W18" s="1185" t="s">
        <v>257</v>
      </c>
      <c r="X18" s="2170"/>
    </row>
    <row r="19" spans="1:24" s="2076" customFormat="1">
      <c r="A19" s="1185">
        <v>17</v>
      </c>
      <c r="B19" s="1185" t="s">
        <v>2264</v>
      </c>
      <c r="C19" s="1185">
        <v>17</v>
      </c>
      <c r="D19" s="1185">
        <v>430</v>
      </c>
      <c r="E19" s="1185">
        <v>161007585</v>
      </c>
      <c r="F19" s="1185">
        <v>57</v>
      </c>
      <c r="G19" s="1185">
        <v>3418.5</v>
      </c>
      <c r="H19" s="1185">
        <v>282.33</v>
      </c>
      <c r="I19" s="1185">
        <v>2.1800000000000002</v>
      </c>
      <c r="J19" s="1185"/>
      <c r="K19" s="1185"/>
      <c r="L19" s="1185">
        <v>1</v>
      </c>
      <c r="M19" s="1185">
        <v>55</v>
      </c>
      <c r="N19" s="1185"/>
      <c r="O19" s="1185">
        <v>23990</v>
      </c>
      <c r="P19" s="1185"/>
      <c r="Q19" s="1185"/>
      <c r="R19" s="1185"/>
      <c r="S19" s="1185"/>
      <c r="T19" s="1185"/>
      <c r="U19" s="1185">
        <f t="shared" si="0"/>
        <v>1199.5</v>
      </c>
      <c r="V19" s="1185">
        <f t="shared" si="1"/>
        <v>25189.5</v>
      </c>
      <c r="W19" s="1185" t="s">
        <v>257</v>
      </c>
      <c r="X19" s="2172" t="s">
        <v>766</v>
      </c>
    </row>
    <row r="20" spans="1:24" s="2076" customFormat="1">
      <c r="A20" s="1185">
        <v>18</v>
      </c>
      <c r="B20" s="1185" t="s">
        <v>2265</v>
      </c>
      <c r="C20" s="1185">
        <v>18</v>
      </c>
      <c r="D20" s="1185">
        <v>431</v>
      </c>
      <c r="E20" s="1185">
        <v>161007586</v>
      </c>
      <c r="F20" s="1185">
        <v>59</v>
      </c>
      <c r="G20" s="1185">
        <v>3558.4</v>
      </c>
      <c r="H20" s="1185">
        <v>270.97000000000003</v>
      </c>
      <c r="I20" s="1185">
        <v>0</v>
      </c>
      <c r="J20" s="1185"/>
      <c r="K20" s="1185"/>
      <c r="L20" s="1185">
        <v>2</v>
      </c>
      <c r="M20" s="1185">
        <v>5</v>
      </c>
      <c r="N20" s="1185"/>
      <c r="O20" s="1185"/>
      <c r="P20" s="1185"/>
      <c r="Q20" s="1185"/>
      <c r="R20" s="1185"/>
      <c r="S20" s="1185"/>
      <c r="T20" s="1185"/>
      <c r="U20" s="1185">
        <f t="shared" si="0"/>
        <v>0</v>
      </c>
      <c r="V20" s="1185">
        <f t="shared" si="1"/>
        <v>0</v>
      </c>
      <c r="W20" s="1185" t="s">
        <v>257</v>
      </c>
      <c r="X20" s="2170"/>
    </row>
    <row r="21" spans="1:24" s="2076" customFormat="1">
      <c r="A21" s="1185">
        <v>19</v>
      </c>
      <c r="B21" s="1185" t="s">
        <v>2265</v>
      </c>
      <c r="C21" s="1185">
        <v>19</v>
      </c>
      <c r="D21" s="1185">
        <v>432</v>
      </c>
      <c r="E21" s="1185">
        <v>161007587</v>
      </c>
      <c r="F21" s="1185">
        <v>59</v>
      </c>
      <c r="G21" s="1185">
        <v>3546.28</v>
      </c>
      <c r="H21" s="1185">
        <v>273.5</v>
      </c>
      <c r="I21" s="1185">
        <v>4.38</v>
      </c>
      <c r="J21" s="1185"/>
      <c r="K21" s="1185"/>
      <c r="L21" s="1185">
        <v>2</v>
      </c>
      <c r="M21" s="1185">
        <v>20</v>
      </c>
      <c r="N21" s="1185"/>
      <c r="O21" s="1185"/>
      <c r="P21" s="1185"/>
      <c r="Q21" s="1185"/>
      <c r="R21" s="1185"/>
      <c r="S21" s="1185"/>
      <c r="T21" s="1185"/>
      <c r="U21" s="1185">
        <f t="shared" si="0"/>
        <v>0</v>
      </c>
      <c r="V21" s="1185">
        <f t="shared" si="1"/>
        <v>0</v>
      </c>
      <c r="W21" s="1185" t="s">
        <v>257</v>
      </c>
      <c r="X21" s="2170"/>
    </row>
    <row r="22" spans="1:24" s="2076" customFormat="1">
      <c r="A22" s="1185">
        <v>20</v>
      </c>
      <c r="B22" s="1185" t="s">
        <v>2265</v>
      </c>
      <c r="C22" s="1185">
        <v>20</v>
      </c>
      <c r="D22" s="1185">
        <v>433</v>
      </c>
      <c r="E22" s="1185">
        <v>151000278</v>
      </c>
      <c r="F22" s="1185">
        <v>54</v>
      </c>
      <c r="G22" s="1185">
        <v>3396.67</v>
      </c>
      <c r="H22" s="1185">
        <v>234.93</v>
      </c>
      <c r="I22" s="1185">
        <v>0</v>
      </c>
      <c r="J22" s="1185"/>
      <c r="K22" s="1185"/>
      <c r="L22" s="1185">
        <v>1</v>
      </c>
      <c r="M22" s="1185">
        <v>35</v>
      </c>
      <c r="N22" s="1185"/>
      <c r="O22" s="1185"/>
      <c r="P22" s="1185"/>
      <c r="Q22" s="1185"/>
      <c r="R22" s="1185"/>
      <c r="S22" s="1185"/>
      <c r="T22" s="1185"/>
      <c r="U22" s="1185">
        <f t="shared" si="0"/>
        <v>0</v>
      </c>
      <c r="V22" s="1185">
        <f t="shared" si="1"/>
        <v>0</v>
      </c>
      <c r="W22" s="1185" t="s">
        <v>257</v>
      </c>
      <c r="X22" s="2170"/>
    </row>
    <row r="23" spans="1:24" s="2076" customFormat="1">
      <c r="A23" s="1185">
        <v>21</v>
      </c>
      <c r="B23" s="1185" t="s">
        <v>2265</v>
      </c>
      <c r="C23" s="1185">
        <v>21</v>
      </c>
      <c r="D23" s="1185">
        <v>434</v>
      </c>
      <c r="E23" s="1185">
        <v>151000279</v>
      </c>
      <c r="F23" s="1185">
        <v>57</v>
      </c>
      <c r="G23" s="1185">
        <v>3480.04</v>
      </c>
      <c r="H23" s="1185">
        <v>222.16</v>
      </c>
      <c r="I23" s="1185">
        <v>0</v>
      </c>
      <c r="J23" s="1185"/>
      <c r="K23" s="1185"/>
      <c r="L23" s="1185">
        <v>1</v>
      </c>
      <c r="M23" s="1185">
        <v>40</v>
      </c>
      <c r="N23" s="1185"/>
      <c r="O23" s="1185"/>
      <c r="P23" s="1185"/>
      <c r="Q23" s="1185"/>
      <c r="R23" s="1185"/>
      <c r="S23" s="1185"/>
      <c r="T23" s="1185"/>
      <c r="U23" s="1185">
        <f t="shared" si="0"/>
        <v>0</v>
      </c>
      <c r="V23" s="1185">
        <f t="shared" si="1"/>
        <v>0</v>
      </c>
      <c r="W23" s="1185" t="s">
        <v>257</v>
      </c>
      <c r="X23" s="2170"/>
    </row>
    <row r="24" spans="1:24" s="2076" customFormat="1">
      <c r="A24" s="1185">
        <v>22</v>
      </c>
      <c r="B24" s="1185" t="s">
        <v>2265</v>
      </c>
      <c r="C24" s="1185">
        <v>22</v>
      </c>
      <c r="D24" s="1185">
        <v>435</v>
      </c>
      <c r="E24" s="1185">
        <v>151000280</v>
      </c>
      <c r="F24" s="1185">
        <v>58</v>
      </c>
      <c r="G24" s="1185">
        <v>3517.44</v>
      </c>
      <c r="H24" s="1185">
        <v>248.15</v>
      </c>
      <c r="I24" s="1185">
        <v>1.19</v>
      </c>
      <c r="J24" s="1185"/>
      <c r="K24" s="1185"/>
      <c r="L24" s="1185">
        <v>1</v>
      </c>
      <c r="M24" s="1185">
        <v>30</v>
      </c>
      <c r="N24" s="1185"/>
      <c r="O24" s="1185"/>
      <c r="P24" s="1185"/>
      <c r="Q24" s="1185"/>
      <c r="R24" s="1185"/>
      <c r="S24" s="1185"/>
      <c r="T24" s="1185"/>
      <c r="U24" s="1185">
        <f t="shared" si="0"/>
        <v>0</v>
      </c>
      <c r="V24" s="1185">
        <f t="shared" si="1"/>
        <v>0</v>
      </c>
      <c r="W24" s="1185" t="s">
        <v>257</v>
      </c>
      <c r="X24" s="2170"/>
    </row>
    <row r="25" spans="1:24" s="2076" customFormat="1">
      <c r="A25" s="1185">
        <v>23</v>
      </c>
      <c r="B25" s="1185" t="s">
        <v>2265</v>
      </c>
      <c r="C25" s="1185">
        <v>23</v>
      </c>
      <c r="D25" s="1185">
        <v>436</v>
      </c>
      <c r="E25" s="1185">
        <v>161007588</v>
      </c>
      <c r="F25" s="1185">
        <v>58</v>
      </c>
      <c r="G25" s="1185">
        <v>3542.64</v>
      </c>
      <c r="H25" s="1185">
        <v>223.54</v>
      </c>
      <c r="I25" s="1185">
        <v>1.78</v>
      </c>
      <c r="J25" s="1185"/>
      <c r="K25" s="1185"/>
      <c r="L25" s="1185">
        <v>1</v>
      </c>
      <c r="M25" s="1185">
        <v>40</v>
      </c>
      <c r="N25" s="1185"/>
      <c r="O25" s="1185"/>
      <c r="P25" s="1185"/>
      <c r="Q25" s="1185"/>
      <c r="R25" s="1185"/>
      <c r="S25" s="1185"/>
      <c r="T25" s="1185"/>
      <c r="U25" s="1185">
        <f t="shared" si="0"/>
        <v>0</v>
      </c>
      <c r="V25" s="1185">
        <f t="shared" si="1"/>
        <v>0</v>
      </c>
      <c r="W25" s="1185" t="s">
        <v>257</v>
      </c>
      <c r="X25" s="2170"/>
    </row>
    <row r="26" spans="1:24" s="2076" customFormat="1">
      <c r="A26" s="1185">
        <v>24</v>
      </c>
      <c r="B26" s="1185" t="s">
        <v>2265</v>
      </c>
      <c r="C26" s="1185">
        <v>24</v>
      </c>
      <c r="D26" s="1185">
        <v>437</v>
      </c>
      <c r="E26" s="1185">
        <v>161007589</v>
      </c>
      <c r="F26" s="1185">
        <v>58</v>
      </c>
      <c r="G26" s="1185">
        <v>3446.28</v>
      </c>
      <c r="H26" s="1185">
        <v>306.92</v>
      </c>
      <c r="I26" s="1185">
        <v>0</v>
      </c>
      <c r="J26" s="1185"/>
      <c r="K26" s="1185"/>
      <c r="L26" s="1185">
        <v>2</v>
      </c>
      <c r="M26" s="1185">
        <v>5</v>
      </c>
      <c r="N26" s="1185"/>
      <c r="O26" s="1185"/>
      <c r="P26" s="1185"/>
      <c r="Q26" s="1185"/>
      <c r="R26" s="1185"/>
      <c r="S26" s="1185"/>
      <c r="T26" s="1185"/>
      <c r="U26" s="1185">
        <f t="shared" si="0"/>
        <v>0</v>
      </c>
      <c r="V26" s="1185">
        <f t="shared" si="1"/>
        <v>0</v>
      </c>
      <c r="W26" s="1185" t="s">
        <v>257</v>
      </c>
      <c r="X26" s="2170"/>
    </row>
    <row r="27" spans="1:24" s="2076" customFormat="1">
      <c r="A27" s="1185">
        <v>25</v>
      </c>
      <c r="B27" s="1185" t="s">
        <v>2265</v>
      </c>
      <c r="C27" s="1185">
        <v>25</v>
      </c>
      <c r="D27" s="1185">
        <v>438</v>
      </c>
      <c r="E27" s="1185">
        <v>161007590</v>
      </c>
      <c r="F27" s="1185">
        <v>59</v>
      </c>
      <c r="G27" s="1185">
        <v>3522.3</v>
      </c>
      <c r="H27" s="1185">
        <v>294.31</v>
      </c>
      <c r="I27" s="1185">
        <v>1.19</v>
      </c>
      <c r="J27" s="1185"/>
      <c r="K27" s="1185"/>
      <c r="L27" s="1185">
        <v>1</v>
      </c>
      <c r="M27" s="1185">
        <v>45</v>
      </c>
      <c r="N27" s="1185"/>
      <c r="O27" s="1185"/>
      <c r="P27" s="1185"/>
      <c r="Q27" s="1185"/>
      <c r="R27" s="1185"/>
      <c r="S27" s="1185"/>
      <c r="T27" s="1185"/>
      <c r="U27" s="1185">
        <f t="shared" si="0"/>
        <v>0</v>
      </c>
      <c r="V27" s="1185">
        <f t="shared" si="1"/>
        <v>0</v>
      </c>
      <c r="W27" s="1185" t="s">
        <v>257</v>
      </c>
      <c r="X27" s="2170"/>
    </row>
    <row r="28" spans="1:24" s="2076" customFormat="1">
      <c r="A28" s="1185">
        <v>26</v>
      </c>
      <c r="B28" s="1185" t="s">
        <v>2270</v>
      </c>
      <c r="C28" s="1185">
        <v>26</v>
      </c>
      <c r="D28" s="1185">
        <v>439</v>
      </c>
      <c r="E28" s="1185">
        <v>161007591</v>
      </c>
      <c r="F28" s="1185">
        <v>57</v>
      </c>
      <c r="G28" s="1185">
        <v>3408.5</v>
      </c>
      <c r="H28" s="1185">
        <v>285.33</v>
      </c>
      <c r="I28" s="1185">
        <v>0</v>
      </c>
      <c r="J28" s="1185"/>
      <c r="K28" s="1185"/>
      <c r="L28" s="1185">
        <v>1</v>
      </c>
      <c r="M28" s="1185">
        <v>55</v>
      </c>
      <c r="N28" s="1185"/>
      <c r="O28" s="1185"/>
      <c r="P28" s="1185"/>
      <c r="Q28" s="1185"/>
      <c r="R28" s="1185"/>
      <c r="S28" s="1185"/>
      <c r="T28" s="1185"/>
      <c r="U28" s="1185">
        <f t="shared" si="0"/>
        <v>0</v>
      </c>
      <c r="V28" s="1185">
        <f t="shared" si="1"/>
        <v>0</v>
      </c>
      <c r="W28" s="1185" t="s">
        <v>257</v>
      </c>
      <c r="X28" s="2170"/>
    </row>
    <row r="29" spans="1:24" s="2076" customFormat="1">
      <c r="A29" s="1185">
        <v>27</v>
      </c>
      <c r="B29" s="1185" t="s">
        <v>2270</v>
      </c>
      <c r="C29" s="1185">
        <v>27</v>
      </c>
      <c r="D29" s="1185">
        <v>440</v>
      </c>
      <c r="E29" s="1185">
        <v>161007592</v>
      </c>
      <c r="F29" s="1185">
        <v>57</v>
      </c>
      <c r="G29" s="1185">
        <v>3421.46</v>
      </c>
      <c r="H29" s="1185">
        <v>275.94</v>
      </c>
      <c r="I29" s="1185">
        <v>0.8</v>
      </c>
      <c r="J29" s="1185"/>
      <c r="K29" s="1185"/>
      <c r="L29" s="1185">
        <v>2</v>
      </c>
      <c r="M29" s="1185">
        <v>10</v>
      </c>
      <c r="N29" s="1185"/>
      <c r="O29" s="1185"/>
      <c r="P29" s="1185"/>
      <c r="Q29" s="1185"/>
      <c r="R29" s="1185"/>
      <c r="S29" s="1185"/>
      <c r="T29" s="1185"/>
      <c r="U29" s="1185">
        <f t="shared" si="0"/>
        <v>0</v>
      </c>
      <c r="V29" s="1185">
        <f t="shared" si="1"/>
        <v>0</v>
      </c>
      <c r="W29" s="1185" t="s">
        <v>257</v>
      </c>
      <c r="X29" s="2170"/>
    </row>
    <row r="30" spans="1:24" s="2076" customFormat="1">
      <c r="A30" s="1185">
        <v>28</v>
      </c>
      <c r="B30" s="1185" t="s">
        <v>2270</v>
      </c>
      <c r="C30" s="1185">
        <v>28</v>
      </c>
      <c r="D30" s="1185">
        <v>441</v>
      </c>
      <c r="E30" s="1185">
        <v>161007593</v>
      </c>
      <c r="F30" s="1185">
        <v>57</v>
      </c>
      <c r="G30" s="1185">
        <v>3481.25</v>
      </c>
      <c r="H30" s="1185">
        <v>218.15</v>
      </c>
      <c r="I30" s="1185">
        <v>0</v>
      </c>
      <c r="J30" s="1185"/>
      <c r="K30" s="1185"/>
      <c r="L30" s="1185">
        <v>1</v>
      </c>
      <c r="M30" s="1185">
        <v>35</v>
      </c>
      <c r="N30" s="1185"/>
      <c r="O30" s="1185"/>
      <c r="P30" s="1185"/>
      <c r="Q30" s="1185"/>
      <c r="R30" s="1185"/>
      <c r="S30" s="1185"/>
      <c r="T30" s="1185"/>
      <c r="U30" s="1185">
        <f t="shared" si="0"/>
        <v>0</v>
      </c>
      <c r="V30" s="1185">
        <f t="shared" si="1"/>
        <v>0</v>
      </c>
      <c r="W30" s="1185" t="s">
        <v>257</v>
      </c>
      <c r="X30" s="2170"/>
    </row>
    <row r="31" spans="1:24" s="2076" customFormat="1">
      <c r="A31" s="1185">
        <v>29</v>
      </c>
      <c r="B31" s="1185" t="s">
        <v>2270</v>
      </c>
      <c r="C31" s="1185">
        <v>29</v>
      </c>
      <c r="D31" s="1185">
        <v>442</v>
      </c>
      <c r="E31" s="1185">
        <v>151000281</v>
      </c>
      <c r="F31" s="1185">
        <v>59</v>
      </c>
      <c r="G31" s="1185">
        <v>3575.88</v>
      </c>
      <c r="H31" s="1185">
        <v>240.12</v>
      </c>
      <c r="I31" s="1185">
        <v>0.6</v>
      </c>
      <c r="J31" s="1185"/>
      <c r="K31" s="1185"/>
      <c r="L31" s="1185">
        <v>1</v>
      </c>
      <c r="M31" s="1185">
        <v>20</v>
      </c>
      <c r="N31" s="1185"/>
      <c r="O31" s="1185"/>
      <c r="P31" s="1185"/>
      <c r="Q31" s="1185"/>
      <c r="R31" s="1185"/>
      <c r="S31" s="1185"/>
      <c r="T31" s="1185"/>
      <c r="U31" s="1185">
        <f t="shared" si="0"/>
        <v>0</v>
      </c>
      <c r="V31" s="1185">
        <f t="shared" si="1"/>
        <v>0</v>
      </c>
      <c r="W31" s="1185" t="s">
        <v>257</v>
      </c>
      <c r="X31" s="2170"/>
    </row>
    <row r="32" spans="1:24" s="2076" customFormat="1">
      <c r="A32" s="1185">
        <v>30</v>
      </c>
      <c r="B32" s="1185" t="s">
        <v>2270</v>
      </c>
      <c r="C32" s="1185">
        <v>30</v>
      </c>
      <c r="D32" s="1185">
        <v>443</v>
      </c>
      <c r="E32" s="1185">
        <v>151000282</v>
      </c>
      <c r="F32" s="1185">
        <v>59</v>
      </c>
      <c r="G32" s="1185">
        <v>3600.24</v>
      </c>
      <c r="H32" s="1185">
        <v>226.95</v>
      </c>
      <c r="I32" s="1185">
        <v>0.59</v>
      </c>
      <c r="J32" s="1185"/>
      <c r="K32" s="1185"/>
      <c r="L32" s="1185">
        <v>1</v>
      </c>
      <c r="M32" s="1185">
        <v>20</v>
      </c>
      <c r="N32" s="1185"/>
      <c r="O32" s="1185"/>
      <c r="P32" s="1185"/>
      <c r="Q32" s="1185"/>
      <c r="R32" s="1185"/>
      <c r="S32" s="1185"/>
      <c r="T32" s="1185"/>
      <c r="U32" s="1185">
        <f t="shared" si="0"/>
        <v>0</v>
      </c>
      <c r="V32" s="1185">
        <f t="shared" si="1"/>
        <v>0</v>
      </c>
      <c r="W32" s="1185" t="s">
        <v>257</v>
      </c>
      <c r="X32" s="2170"/>
    </row>
    <row r="33" spans="1:25" s="2076" customFormat="1">
      <c r="A33" s="1185">
        <v>31</v>
      </c>
      <c r="B33" s="1185" t="s">
        <v>2270</v>
      </c>
      <c r="C33" s="1185">
        <v>31</v>
      </c>
      <c r="D33" s="1185">
        <v>444</v>
      </c>
      <c r="E33" s="1185">
        <v>161007594</v>
      </c>
      <c r="F33" s="1185">
        <v>58</v>
      </c>
      <c r="G33" s="1185">
        <v>3561.85</v>
      </c>
      <c r="H33" s="1185">
        <v>200.54</v>
      </c>
      <c r="I33" s="1185">
        <v>0.79</v>
      </c>
      <c r="J33" s="1185"/>
      <c r="K33" s="1185"/>
      <c r="L33" s="1185">
        <v>1</v>
      </c>
      <c r="M33" s="1185">
        <v>40</v>
      </c>
      <c r="N33" s="1185"/>
      <c r="O33" s="1185"/>
      <c r="P33" s="1185"/>
      <c r="Q33" s="1185"/>
      <c r="R33" s="1185"/>
      <c r="S33" s="1185"/>
      <c r="T33" s="1185"/>
      <c r="U33" s="1185">
        <f t="shared" si="0"/>
        <v>0</v>
      </c>
      <c r="V33" s="1185">
        <f t="shared" si="1"/>
        <v>0</v>
      </c>
      <c r="W33" s="1185" t="s">
        <v>257</v>
      </c>
      <c r="X33" s="2170"/>
    </row>
    <row r="34" spans="1:25" s="2076" customFormat="1">
      <c r="A34" s="1185">
        <v>32</v>
      </c>
      <c r="B34" s="1185" t="s">
        <v>2270</v>
      </c>
      <c r="C34" s="1185">
        <v>32</v>
      </c>
      <c r="D34" s="1185">
        <v>445</v>
      </c>
      <c r="E34" s="1185">
        <v>161007595</v>
      </c>
      <c r="F34" s="1185">
        <v>58</v>
      </c>
      <c r="G34" s="1185">
        <v>3526.84</v>
      </c>
      <c r="H34" s="1185">
        <v>239.56</v>
      </c>
      <c r="I34" s="1185">
        <v>2</v>
      </c>
      <c r="J34" s="1185"/>
      <c r="K34" s="1185"/>
      <c r="L34" s="1185">
        <v>1</v>
      </c>
      <c r="M34" s="1185">
        <v>45</v>
      </c>
      <c r="N34" s="1185"/>
      <c r="O34" s="1185"/>
      <c r="P34" s="1185"/>
      <c r="Q34" s="1185"/>
      <c r="R34" s="1185"/>
      <c r="S34" s="1185"/>
      <c r="T34" s="1185"/>
      <c r="U34" s="1185">
        <f t="shared" si="0"/>
        <v>0</v>
      </c>
      <c r="V34" s="1185">
        <f t="shared" si="1"/>
        <v>0</v>
      </c>
      <c r="W34" s="1185" t="s">
        <v>257</v>
      </c>
      <c r="X34" s="2170"/>
    </row>
    <row r="35" spans="1:25" s="2076" customFormat="1">
      <c r="A35" s="1186">
        <v>33</v>
      </c>
      <c r="B35" s="1186" t="s">
        <v>2270</v>
      </c>
      <c r="C35" s="1186">
        <v>33</v>
      </c>
      <c r="D35" s="1186">
        <v>446</v>
      </c>
      <c r="E35" s="1186">
        <v>161007596</v>
      </c>
      <c r="F35" s="1186">
        <v>57</v>
      </c>
      <c r="G35" s="1186">
        <v>3392.44</v>
      </c>
      <c r="H35" s="1186">
        <v>309.76</v>
      </c>
      <c r="I35" s="1186">
        <v>0</v>
      </c>
      <c r="J35" s="1186"/>
      <c r="K35" s="1186"/>
      <c r="L35" s="1186">
        <v>1</v>
      </c>
      <c r="M35" s="1186">
        <v>35</v>
      </c>
      <c r="N35" s="1186"/>
      <c r="O35" s="1186"/>
      <c r="P35" s="1186"/>
      <c r="Q35" s="1186"/>
      <c r="R35" s="1186"/>
      <c r="S35" s="1186"/>
      <c r="T35" s="1186"/>
      <c r="U35" s="1185">
        <f t="shared" si="0"/>
        <v>0</v>
      </c>
      <c r="V35" s="1185">
        <f t="shared" si="1"/>
        <v>0</v>
      </c>
      <c r="W35" s="1185" t="s">
        <v>257</v>
      </c>
      <c r="X35" s="2170"/>
    </row>
    <row r="36" spans="1:25" s="2124" customFormat="1">
      <c r="A36" s="1185">
        <v>34</v>
      </c>
      <c r="B36" s="1185" t="s">
        <v>2271</v>
      </c>
      <c r="C36" s="1185">
        <v>34</v>
      </c>
      <c r="D36" s="1185">
        <v>447</v>
      </c>
      <c r="E36" s="1185">
        <v>161007597</v>
      </c>
      <c r="F36" s="1185">
        <v>58</v>
      </c>
      <c r="G36" s="1185">
        <v>3466.29</v>
      </c>
      <c r="H36" s="1185">
        <v>284.11</v>
      </c>
      <c r="I36" s="1185">
        <v>0</v>
      </c>
      <c r="J36" s="1185"/>
      <c r="K36" s="1185"/>
      <c r="L36" s="1185">
        <v>1</v>
      </c>
      <c r="M36" s="1185">
        <v>55</v>
      </c>
      <c r="N36" s="1185"/>
      <c r="O36" s="1185"/>
      <c r="P36" s="1185"/>
      <c r="Q36" s="1185"/>
      <c r="R36" s="1185"/>
      <c r="S36" s="1185"/>
      <c r="T36" s="1185"/>
      <c r="U36" s="1185">
        <f t="shared" si="0"/>
        <v>0</v>
      </c>
      <c r="V36" s="1185">
        <f t="shared" si="1"/>
        <v>0</v>
      </c>
      <c r="W36" s="1185" t="s">
        <v>257</v>
      </c>
      <c r="X36" s="2170"/>
      <c r="Y36" s="2153"/>
    </row>
    <row r="37" spans="1:25" s="2124" customFormat="1">
      <c r="A37" s="1186">
        <v>35</v>
      </c>
      <c r="B37" s="1185" t="s">
        <v>2271</v>
      </c>
      <c r="C37" s="1186">
        <v>35</v>
      </c>
      <c r="D37" s="1186">
        <v>448</v>
      </c>
      <c r="E37" s="1186">
        <v>161007598</v>
      </c>
      <c r="F37" s="1185">
        <v>58</v>
      </c>
      <c r="G37" s="1185">
        <v>3553.04</v>
      </c>
      <c r="H37" s="1185">
        <v>212.76</v>
      </c>
      <c r="I37" s="1185">
        <v>1.4</v>
      </c>
      <c r="J37" s="1185"/>
      <c r="K37" s="1185"/>
      <c r="L37" s="1185">
        <v>1</v>
      </c>
      <c r="M37" s="1185">
        <v>40</v>
      </c>
      <c r="N37" s="1185"/>
      <c r="O37" s="1185"/>
      <c r="P37" s="1185"/>
      <c r="Q37" s="1185"/>
      <c r="R37" s="1185"/>
      <c r="S37" s="1185"/>
      <c r="T37" s="1185"/>
      <c r="U37" s="1185">
        <f t="shared" si="0"/>
        <v>0</v>
      </c>
      <c r="V37" s="1185">
        <f t="shared" si="1"/>
        <v>0</v>
      </c>
      <c r="W37" s="1185" t="s">
        <v>257</v>
      </c>
      <c r="X37" s="2170"/>
      <c r="Y37" s="2153"/>
    </row>
    <row r="38" spans="1:25" s="2124" customFormat="1">
      <c r="A38" s="1185">
        <v>36</v>
      </c>
      <c r="B38" s="1185" t="s">
        <v>2271</v>
      </c>
      <c r="C38" s="1185">
        <v>36</v>
      </c>
      <c r="D38" s="1185">
        <v>449</v>
      </c>
      <c r="E38" s="1185">
        <v>161007599</v>
      </c>
      <c r="F38" s="1185">
        <v>57</v>
      </c>
      <c r="G38" s="1185">
        <v>3510.05</v>
      </c>
      <c r="H38" s="1185">
        <v>189.95</v>
      </c>
      <c r="I38" s="1185">
        <v>0.6</v>
      </c>
      <c r="J38" s="1185"/>
      <c r="K38" s="1185"/>
      <c r="L38" s="1185">
        <v>1</v>
      </c>
      <c r="M38" s="1185">
        <v>30</v>
      </c>
      <c r="N38" s="1185"/>
      <c r="O38" s="1185"/>
      <c r="P38" s="1185"/>
      <c r="Q38" s="1185"/>
      <c r="R38" s="1185"/>
      <c r="S38" s="1185"/>
      <c r="T38" s="1185"/>
      <c r="U38" s="1185">
        <f t="shared" si="0"/>
        <v>0</v>
      </c>
      <c r="V38" s="1185">
        <f t="shared" si="1"/>
        <v>0</v>
      </c>
      <c r="W38" s="1185" t="s">
        <v>257</v>
      </c>
      <c r="X38" s="2170"/>
      <c r="Y38" s="2153"/>
    </row>
    <row r="39" spans="1:25" s="2124" customFormat="1">
      <c r="A39" s="1185">
        <v>37</v>
      </c>
      <c r="B39" s="1185" t="s">
        <v>2271</v>
      </c>
      <c r="C39" s="1185">
        <v>37</v>
      </c>
      <c r="D39" s="1185">
        <v>450</v>
      </c>
      <c r="E39" s="1186">
        <v>161007600</v>
      </c>
      <c r="F39" s="1185">
        <v>57</v>
      </c>
      <c r="G39" s="1185">
        <v>3519.09</v>
      </c>
      <c r="H39" s="1185">
        <v>180.51</v>
      </c>
      <c r="I39" s="1185">
        <v>7.17</v>
      </c>
      <c r="J39" s="1185"/>
      <c r="K39" s="1185"/>
      <c r="L39" s="1185">
        <v>1</v>
      </c>
      <c r="M39" s="1185">
        <v>10</v>
      </c>
      <c r="N39" s="1185"/>
      <c r="O39" s="1185">
        <v>23990</v>
      </c>
      <c r="P39" s="1185"/>
      <c r="Q39" s="1185"/>
      <c r="R39" s="1185"/>
      <c r="S39" s="1185"/>
      <c r="T39" s="1185"/>
      <c r="U39" s="1185">
        <f t="shared" si="0"/>
        <v>1199.5</v>
      </c>
      <c r="V39" s="1185">
        <f t="shared" si="1"/>
        <v>25189.5</v>
      </c>
      <c r="W39" s="1185" t="s">
        <v>257</v>
      </c>
      <c r="X39" s="2173" t="s">
        <v>690</v>
      </c>
      <c r="Y39" s="2153"/>
    </row>
    <row r="40" spans="1:25" s="2124" customFormat="1">
      <c r="A40" s="1185">
        <v>38</v>
      </c>
      <c r="B40" s="1185" t="s">
        <v>2271</v>
      </c>
      <c r="C40" s="1185">
        <v>38</v>
      </c>
      <c r="D40" s="1185">
        <v>451</v>
      </c>
      <c r="E40" s="1185">
        <v>161007601</v>
      </c>
      <c r="F40" s="1185">
        <v>58</v>
      </c>
      <c r="G40" s="1185">
        <v>3562.88</v>
      </c>
      <c r="H40" s="1185">
        <v>191.91</v>
      </c>
      <c r="I40" s="1185">
        <v>1.59</v>
      </c>
      <c r="J40" s="1185"/>
      <c r="K40" s="1185"/>
      <c r="L40" s="1185">
        <v>1</v>
      </c>
      <c r="M40" s="1185">
        <v>25</v>
      </c>
      <c r="N40" s="1185"/>
      <c r="O40" s="1185"/>
      <c r="P40" s="1185"/>
      <c r="Q40" s="1185"/>
      <c r="R40" s="1185"/>
      <c r="S40" s="1185"/>
      <c r="T40" s="1185"/>
      <c r="U40" s="1185">
        <f t="shared" si="0"/>
        <v>0</v>
      </c>
      <c r="V40" s="1185">
        <f t="shared" si="1"/>
        <v>0</v>
      </c>
      <c r="W40" s="1185" t="s">
        <v>257</v>
      </c>
      <c r="X40" s="2170"/>
      <c r="Y40" s="2153"/>
    </row>
    <row r="41" spans="1:25" s="2126" customFormat="1">
      <c r="A41" s="1185">
        <v>39</v>
      </c>
      <c r="B41" s="1185" t="s">
        <v>2271</v>
      </c>
      <c r="C41" s="1185">
        <v>39</v>
      </c>
      <c r="D41" s="1185">
        <v>452</v>
      </c>
      <c r="E41" s="1185">
        <v>161007602</v>
      </c>
      <c r="F41" s="1185">
        <v>59</v>
      </c>
      <c r="G41" s="1185">
        <v>3477.03</v>
      </c>
      <c r="H41" s="1185">
        <v>352.37</v>
      </c>
      <c r="I41" s="1185">
        <v>0</v>
      </c>
      <c r="J41" s="1185"/>
      <c r="K41" s="1185"/>
      <c r="L41" s="1185">
        <v>2</v>
      </c>
      <c r="M41" s="1185">
        <v>5</v>
      </c>
      <c r="N41" s="1185"/>
      <c r="O41" s="1185"/>
      <c r="P41" s="1185"/>
      <c r="Q41" s="1185"/>
      <c r="R41" s="1185"/>
      <c r="S41" s="1185"/>
      <c r="T41" s="1185"/>
      <c r="U41" s="1185">
        <f t="shared" si="0"/>
        <v>0</v>
      </c>
      <c r="V41" s="1185">
        <f t="shared" si="1"/>
        <v>0</v>
      </c>
      <c r="W41" s="1185" t="s">
        <v>257</v>
      </c>
      <c r="X41" s="2170"/>
    </row>
    <row r="42" spans="1:25" s="2126" customFormat="1">
      <c r="A42" s="1185">
        <v>40</v>
      </c>
      <c r="B42" s="1185" t="s">
        <v>2271</v>
      </c>
      <c r="C42" s="1185">
        <v>40</v>
      </c>
      <c r="D42" s="1185">
        <v>453</v>
      </c>
      <c r="E42" s="1185">
        <v>161007603</v>
      </c>
      <c r="F42" s="1185">
        <v>59</v>
      </c>
      <c r="G42" s="1185">
        <v>3607.5</v>
      </c>
      <c r="H42" s="1185">
        <v>222.32</v>
      </c>
      <c r="I42" s="1185">
        <v>4.76</v>
      </c>
      <c r="J42" s="1185"/>
      <c r="K42" s="1185"/>
      <c r="L42" s="1185">
        <v>1</v>
      </c>
      <c r="M42" s="1185">
        <v>40</v>
      </c>
      <c r="N42" s="1185"/>
      <c r="O42" s="1185">
        <v>24290</v>
      </c>
      <c r="P42" s="1185"/>
      <c r="Q42" s="1185"/>
      <c r="R42" s="1185"/>
      <c r="S42" s="1185"/>
      <c r="T42" s="1185"/>
      <c r="U42" s="1185">
        <f t="shared" si="0"/>
        <v>1214.5</v>
      </c>
      <c r="V42" s="1185">
        <f t="shared" si="1"/>
        <v>25504.5</v>
      </c>
      <c r="W42" s="1185" t="s">
        <v>257</v>
      </c>
      <c r="X42" s="2173" t="s">
        <v>690</v>
      </c>
    </row>
    <row r="43" spans="1:25" s="2126" customFormat="1">
      <c r="A43" s="1185">
        <v>41</v>
      </c>
      <c r="B43" s="1185" t="s">
        <v>2272</v>
      </c>
      <c r="C43" s="1185">
        <v>41</v>
      </c>
      <c r="D43" s="1185">
        <v>454</v>
      </c>
      <c r="E43" s="1185">
        <v>161007604</v>
      </c>
      <c r="F43" s="1185">
        <v>58</v>
      </c>
      <c r="G43" s="1185">
        <v>3546.7</v>
      </c>
      <c r="H43" s="1185">
        <v>217.94</v>
      </c>
      <c r="I43" s="1185">
        <v>3.59</v>
      </c>
      <c r="J43" s="1185"/>
      <c r="K43" s="1185"/>
      <c r="L43" s="1185">
        <v>1</v>
      </c>
      <c r="M43" s="1185">
        <v>30</v>
      </c>
      <c r="N43" s="1185"/>
      <c r="O43" s="1185">
        <v>24140</v>
      </c>
      <c r="P43" s="1185"/>
      <c r="Q43" s="1185"/>
      <c r="R43" s="1185"/>
      <c r="S43" s="1185"/>
      <c r="T43" s="1185"/>
      <c r="U43" s="1185">
        <f t="shared" si="0"/>
        <v>1207</v>
      </c>
      <c r="V43" s="1185">
        <f t="shared" si="1"/>
        <v>25347</v>
      </c>
      <c r="W43" s="1185" t="s">
        <v>257</v>
      </c>
      <c r="X43" s="2173" t="s">
        <v>690</v>
      </c>
    </row>
    <row r="44" spans="1:25" s="2126" customFormat="1">
      <c r="A44" s="1185">
        <v>42</v>
      </c>
      <c r="B44" s="1185" t="s">
        <v>2272</v>
      </c>
      <c r="C44" s="1185">
        <v>42</v>
      </c>
      <c r="D44" s="1185">
        <v>455</v>
      </c>
      <c r="E44" s="1185">
        <v>161007605</v>
      </c>
      <c r="F44" s="1185">
        <v>58</v>
      </c>
      <c r="G44" s="1185">
        <v>3438.49</v>
      </c>
      <c r="H44" s="1185">
        <v>313.70999999999998</v>
      </c>
      <c r="I44" s="1185">
        <v>1.8</v>
      </c>
      <c r="J44" s="1185"/>
      <c r="K44" s="1185"/>
      <c r="L44" s="1185">
        <v>1</v>
      </c>
      <c r="M44" s="1185">
        <v>55</v>
      </c>
      <c r="N44" s="1185"/>
      <c r="O44" s="1185">
        <v>24140</v>
      </c>
      <c r="P44" s="1185"/>
      <c r="Q44" s="1185"/>
      <c r="R44" s="1185"/>
      <c r="S44" s="1185"/>
      <c r="T44" s="1185"/>
      <c r="U44" s="1185">
        <f t="shared" si="0"/>
        <v>1207</v>
      </c>
      <c r="V44" s="1185">
        <f t="shared" si="1"/>
        <v>25347</v>
      </c>
      <c r="W44" s="1185" t="s">
        <v>257</v>
      </c>
      <c r="X44" s="2173" t="s">
        <v>690</v>
      </c>
    </row>
    <row r="45" spans="1:25" s="2126" customFormat="1">
      <c r="A45" s="1185">
        <v>43</v>
      </c>
      <c r="B45" s="1185" t="s">
        <v>2272</v>
      </c>
      <c r="C45" s="1185">
        <v>43</v>
      </c>
      <c r="D45" s="1185">
        <v>456</v>
      </c>
      <c r="E45" s="1185">
        <v>161007606</v>
      </c>
      <c r="F45" s="1185">
        <v>57</v>
      </c>
      <c r="G45" s="1185">
        <v>3431.24</v>
      </c>
      <c r="H45" s="1185">
        <v>270.95999999999998</v>
      </c>
      <c r="I45" s="1185">
        <v>0</v>
      </c>
      <c r="J45" s="1185"/>
      <c r="K45" s="1185"/>
      <c r="L45" s="1185">
        <v>1</v>
      </c>
      <c r="M45" s="1185">
        <v>20</v>
      </c>
      <c r="N45" s="1185"/>
      <c r="O45" s="1185"/>
      <c r="P45" s="1185"/>
      <c r="Q45" s="1185"/>
      <c r="R45" s="1185"/>
      <c r="S45" s="1185"/>
      <c r="T45" s="1185"/>
      <c r="U45" s="1185">
        <f t="shared" si="0"/>
        <v>0</v>
      </c>
      <c r="V45" s="1185">
        <f t="shared" si="1"/>
        <v>0</v>
      </c>
      <c r="W45" s="1185" t="s">
        <v>257</v>
      </c>
      <c r="X45" s="2170"/>
    </row>
    <row r="46" spans="1:25" s="2126" customFormat="1">
      <c r="A46" s="1185">
        <v>44</v>
      </c>
      <c r="B46" s="1185" t="s">
        <v>2272</v>
      </c>
      <c r="C46" s="1185">
        <v>44</v>
      </c>
      <c r="D46" s="1185">
        <v>457</v>
      </c>
      <c r="E46" s="1185">
        <v>161007607</v>
      </c>
      <c r="F46" s="1185">
        <v>59</v>
      </c>
      <c r="G46" s="1185">
        <v>3585.86</v>
      </c>
      <c r="H46" s="1185">
        <v>236.13</v>
      </c>
      <c r="I46" s="1185">
        <v>0.99</v>
      </c>
      <c r="J46" s="1185"/>
      <c r="K46" s="1185"/>
      <c r="L46" s="1185">
        <v>1</v>
      </c>
      <c r="M46" s="1185">
        <v>50</v>
      </c>
      <c r="N46" s="1185"/>
      <c r="O46" s="1185"/>
      <c r="P46" s="1185"/>
      <c r="Q46" s="1185"/>
      <c r="R46" s="1185"/>
      <c r="S46" s="1185"/>
      <c r="T46" s="1185"/>
      <c r="U46" s="1185">
        <f t="shared" si="0"/>
        <v>0</v>
      </c>
      <c r="V46" s="1185">
        <f t="shared" si="1"/>
        <v>0</v>
      </c>
      <c r="W46" s="1185" t="s">
        <v>257</v>
      </c>
      <c r="X46" s="2170"/>
    </row>
    <row r="47" spans="1:25" s="2126" customFormat="1">
      <c r="A47" s="1185">
        <v>45</v>
      </c>
      <c r="B47" s="1185" t="s">
        <v>2272</v>
      </c>
      <c r="C47" s="1185">
        <v>45</v>
      </c>
      <c r="D47" s="1185">
        <v>458</v>
      </c>
      <c r="E47" s="1185">
        <v>161007608</v>
      </c>
      <c r="F47" s="1185">
        <v>58</v>
      </c>
      <c r="G47" s="1185">
        <v>3560.88</v>
      </c>
      <c r="H47" s="1185">
        <v>192.32</v>
      </c>
      <c r="I47" s="1185">
        <v>0</v>
      </c>
      <c r="J47" s="1185"/>
      <c r="K47" s="1185"/>
      <c r="L47" s="1185">
        <v>1</v>
      </c>
      <c r="M47" s="1185">
        <v>55</v>
      </c>
      <c r="N47" s="1185"/>
      <c r="O47" s="1185"/>
      <c r="P47" s="1185"/>
      <c r="Q47" s="1185"/>
      <c r="R47" s="1185"/>
      <c r="S47" s="1185"/>
      <c r="T47" s="1185"/>
      <c r="U47" s="1185">
        <f t="shared" si="0"/>
        <v>0</v>
      </c>
      <c r="V47" s="1185">
        <f t="shared" si="1"/>
        <v>0</v>
      </c>
      <c r="W47" s="1185" t="s">
        <v>257</v>
      </c>
      <c r="X47" s="2170"/>
    </row>
    <row r="48" spans="1:25" s="2126" customFormat="1">
      <c r="A48" s="1185">
        <v>46</v>
      </c>
      <c r="B48" s="1185" t="s">
        <v>2272</v>
      </c>
      <c r="C48" s="1185">
        <v>46</v>
      </c>
      <c r="D48" s="1185">
        <v>459</v>
      </c>
      <c r="E48" s="1185">
        <v>161007609</v>
      </c>
      <c r="F48" s="1185">
        <v>57</v>
      </c>
      <c r="G48" s="1185">
        <v>3470.1</v>
      </c>
      <c r="H48" s="1185">
        <v>230.93</v>
      </c>
      <c r="I48" s="1185">
        <v>3.58</v>
      </c>
      <c r="J48" s="1185"/>
      <c r="K48" s="1185"/>
      <c r="L48" s="1185">
        <v>1</v>
      </c>
      <c r="M48" s="1185">
        <v>45</v>
      </c>
      <c r="N48" s="1185"/>
      <c r="O48" s="1185">
        <v>23990</v>
      </c>
      <c r="P48" s="1185"/>
      <c r="Q48" s="1185"/>
      <c r="R48" s="1185"/>
      <c r="S48" s="1185"/>
      <c r="T48" s="1185"/>
      <c r="U48" s="1185">
        <f t="shared" si="0"/>
        <v>1199.5</v>
      </c>
      <c r="V48" s="1185">
        <f t="shared" si="1"/>
        <v>25189.5</v>
      </c>
      <c r="W48" s="1185" t="s">
        <v>257</v>
      </c>
      <c r="X48" s="2173" t="s">
        <v>690</v>
      </c>
    </row>
    <row r="49" spans="1:24" s="2126" customFormat="1">
      <c r="A49" s="1185">
        <v>47</v>
      </c>
      <c r="B49" s="1185" t="s">
        <v>2272</v>
      </c>
      <c r="C49" s="1185">
        <v>47</v>
      </c>
      <c r="D49" s="1185">
        <v>460</v>
      </c>
      <c r="E49" s="1185">
        <v>161007610</v>
      </c>
      <c r="F49" s="1185">
        <v>59</v>
      </c>
      <c r="G49" s="1185">
        <v>3522.6</v>
      </c>
      <c r="H49" s="1185">
        <v>303.95999999999998</v>
      </c>
      <c r="I49" s="1185">
        <v>0</v>
      </c>
      <c r="J49" s="1185"/>
      <c r="K49" s="1185"/>
      <c r="L49" s="1185">
        <v>1</v>
      </c>
      <c r="M49" s="1185">
        <v>30</v>
      </c>
      <c r="N49" s="1185"/>
      <c r="O49" s="1185"/>
      <c r="P49" s="1185"/>
      <c r="Q49" s="1185"/>
      <c r="R49" s="1185"/>
      <c r="S49" s="1185"/>
      <c r="T49" s="1185"/>
      <c r="U49" s="1185">
        <f t="shared" si="0"/>
        <v>0</v>
      </c>
      <c r="V49" s="1185">
        <f t="shared" si="1"/>
        <v>0</v>
      </c>
      <c r="W49" s="1185" t="s">
        <v>257</v>
      </c>
      <c r="X49" s="2170"/>
    </row>
    <row r="50" spans="1:24" s="2126" customFormat="1">
      <c r="A50" s="1185">
        <v>48</v>
      </c>
      <c r="B50" s="1185" t="s">
        <v>2273</v>
      </c>
      <c r="C50" s="1185">
        <v>48</v>
      </c>
      <c r="D50" s="1185">
        <v>461</v>
      </c>
      <c r="E50" s="1185">
        <v>161007613</v>
      </c>
      <c r="F50" s="1185">
        <v>57</v>
      </c>
      <c r="G50" s="1185">
        <v>3409.24</v>
      </c>
      <c r="H50" s="1185">
        <v>288.14999999999998</v>
      </c>
      <c r="I50" s="1185">
        <v>0.79</v>
      </c>
      <c r="J50" s="1185"/>
      <c r="K50" s="1185"/>
      <c r="L50" s="1185">
        <v>1</v>
      </c>
      <c r="M50" s="1185">
        <v>45</v>
      </c>
      <c r="N50" s="1185"/>
      <c r="O50" s="1185"/>
      <c r="P50" s="1185"/>
      <c r="Q50" s="1185"/>
      <c r="R50" s="1185"/>
      <c r="S50" s="1185"/>
      <c r="T50" s="1185"/>
      <c r="U50" s="1185">
        <f t="shared" si="0"/>
        <v>0</v>
      </c>
      <c r="V50" s="1185">
        <f t="shared" si="1"/>
        <v>0</v>
      </c>
      <c r="W50" s="1185" t="s">
        <v>257</v>
      </c>
      <c r="X50" s="2170"/>
    </row>
    <row r="51" spans="1:24" s="2126" customFormat="1">
      <c r="A51" s="1185">
        <v>49</v>
      </c>
      <c r="B51" s="1185" t="s">
        <v>2273</v>
      </c>
      <c r="C51" s="1185">
        <v>49</v>
      </c>
      <c r="D51" s="1185">
        <v>462</v>
      </c>
      <c r="E51" s="1185">
        <v>161007611</v>
      </c>
      <c r="F51" s="1185">
        <v>58</v>
      </c>
      <c r="G51" s="1185">
        <v>3471.04</v>
      </c>
      <c r="H51" s="1185">
        <v>293.36</v>
      </c>
      <c r="I51" s="1185">
        <v>0</v>
      </c>
      <c r="J51" s="1185"/>
      <c r="K51" s="1185"/>
      <c r="L51" s="1185">
        <v>2</v>
      </c>
      <c r="M51" s="1185">
        <v>10</v>
      </c>
      <c r="N51" s="1185"/>
      <c r="O51" s="1185"/>
      <c r="P51" s="1185"/>
      <c r="Q51" s="1185"/>
      <c r="R51" s="1185"/>
      <c r="S51" s="1185"/>
      <c r="T51" s="1185"/>
      <c r="U51" s="1185">
        <f t="shared" si="0"/>
        <v>0</v>
      </c>
      <c r="V51" s="1185">
        <f t="shared" si="1"/>
        <v>0</v>
      </c>
      <c r="W51" s="1185" t="s">
        <v>257</v>
      </c>
      <c r="X51" s="2170"/>
    </row>
    <row r="52" spans="1:24" s="2126" customFormat="1">
      <c r="A52" s="1185">
        <v>50</v>
      </c>
      <c r="B52" s="1185" t="s">
        <v>2273</v>
      </c>
      <c r="C52" s="1185">
        <v>50</v>
      </c>
      <c r="D52" s="1185">
        <v>463</v>
      </c>
      <c r="E52" s="1185">
        <v>161007612</v>
      </c>
      <c r="F52" s="1185">
        <v>57</v>
      </c>
      <c r="G52" s="1185">
        <v>3442.47</v>
      </c>
      <c r="H52" s="1185">
        <v>251.53</v>
      </c>
      <c r="I52" s="1185">
        <v>0.2</v>
      </c>
      <c r="J52" s="1185"/>
      <c r="K52" s="1185"/>
      <c r="L52" s="1185">
        <v>2</v>
      </c>
      <c r="M52" s="1185">
        <v>0</v>
      </c>
      <c r="N52" s="1185"/>
      <c r="O52" s="1185"/>
      <c r="P52" s="1185"/>
      <c r="Q52" s="1185"/>
      <c r="R52" s="1185"/>
      <c r="S52" s="1185"/>
      <c r="T52" s="1185"/>
      <c r="U52" s="1185">
        <f t="shared" si="0"/>
        <v>0</v>
      </c>
      <c r="V52" s="1185">
        <f t="shared" si="1"/>
        <v>0</v>
      </c>
      <c r="W52" s="1185" t="s">
        <v>257</v>
      </c>
      <c r="X52" s="2170"/>
    </row>
    <row r="53" spans="1:24" s="2126" customFormat="1">
      <c r="A53" s="1185">
        <v>51</v>
      </c>
      <c r="B53" s="1185" t="s">
        <v>2273</v>
      </c>
      <c r="C53" s="1185">
        <v>51</v>
      </c>
      <c r="D53" s="1185">
        <v>464</v>
      </c>
      <c r="E53" s="1185">
        <v>161007614</v>
      </c>
      <c r="F53" s="1185">
        <v>58</v>
      </c>
      <c r="G53" s="1185">
        <v>3516.84</v>
      </c>
      <c r="H53" s="1185">
        <v>249.54</v>
      </c>
      <c r="I53" s="1185">
        <v>1.98</v>
      </c>
      <c r="J53" s="1185"/>
      <c r="K53" s="1185"/>
      <c r="L53" s="1185">
        <v>1</v>
      </c>
      <c r="M53" s="1185">
        <v>45</v>
      </c>
      <c r="N53" s="1185"/>
      <c r="O53" s="1185"/>
      <c r="P53" s="1185"/>
      <c r="Q53" s="1185"/>
      <c r="R53" s="1185"/>
      <c r="S53" s="1185"/>
      <c r="T53" s="1185"/>
      <c r="U53" s="1185">
        <f t="shared" si="0"/>
        <v>0</v>
      </c>
      <c r="V53" s="1185">
        <f t="shared" si="1"/>
        <v>0</v>
      </c>
      <c r="W53" s="1185" t="s">
        <v>257</v>
      </c>
      <c r="X53" s="2170"/>
    </row>
    <row r="54" spans="1:24" s="2126" customFormat="1">
      <c r="A54" s="1185">
        <v>52</v>
      </c>
      <c r="B54" s="1185" t="s">
        <v>2273</v>
      </c>
      <c r="C54" s="1185">
        <v>52</v>
      </c>
      <c r="D54" s="1185">
        <v>465</v>
      </c>
      <c r="E54" s="1185">
        <v>161007615</v>
      </c>
      <c r="F54" s="1185">
        <v>59</v>
      </c>
      <c r="G54" s="1185">
        <v>3559</v>
      </c>
      <c r="H54" s="1185">
        <v>270.76</v>
      </c>
      <c r="I54" s="1185">
        <v>0.39</v>
      </c>
      <c r="J54" s="1185"/>
      <c r="K54" s="1185"/>
      <c r="L54" s="1185">
        <v>1</v>
      </c>
      <c r="M54" s="1185">
        <v>45</v>
      </c>
      <c r="N54" s="1185"/>
      <c r="O54" s="1185"/>
      <c r="P54" s="1185"/>
      <c r="Q54" s="1185"/>
      <c r="R54" s="1185"/>
      <c r="S54" s="1185"/>
      <c r="T54" s="1185"/>
      <c r="U54" s="1185">
        <f t="shared" si="0"/>
        <v>0</v>
      </c>
      <c r="V54" s="1185">
        <f t="shared" si="1"/>
        <v>0</v>
      </c>
      <c r="W54" s="1185" t="s">
        <v>257</v>
      </c>
      <c r="X54" s="2170"/>
    </row>
    <row r="55" spans="1:24" s="2126" customFormat="1">
      <c r="A55" s="1185">
        <v>53</v>
      </c>
      <c r="B55" s="1185" t="s">
        <v>2273</v>
      </c>
      <c r="C55" s="1185">
        <v>53</v>
      </c>
      <c r="D55" s="1185">
        <v>466</v>
      </c>
      <c r="E55" s="1185">
        <v>161007616</v>
      </c>
      <c r="F55" s="1185">
        <v>57</v>
      </c>
      <c r="G55" s="1185">
        <v>3508.07</v>
      </c>
      <c r="H55" s="1185">
        <v>191.53</v>
      </c>
      <c r="I55" s="1185">
        <v>4.1900000000000004</v>
      </c>
      <c r="J55" s="1185"/>
      <c r="K55" s="1185"/>
      <c r="L55" s="1185">
        <v>1</v>
      </c>
      <c r="M55" s="1185">
        <v>30</v>
      </c>
      <c r="N55" s="1185"/>
      <c r="O55" s="1185">
        <v>23990</v>
      </c>
      <c r="P55" s="1185"/>
      <c r="Q55" s="1185"/>
      <c r="R55" s="1185"/>
      <c r="S55" s="1185"/>
      <c r="T55" s="1185"/>
      <c r="U55" s="1185">
        <f t="shared" si="0"/>
        <v>1199.5</v>
      </c>
      <c r="V55" s="1185">
        <f t="shared" si="1"/>
        <v>25189.5</v>
      </c>
      <c r="W55" s="1185" t="s">
        <v>257</v>
      </c>
      <c r="X55" s="2173" t="s">
        <v>690</v>
      </c>
    </row>
    <row r="56" spans="1:24" s="2126" customFormat="1">
      <c r="A56" s="1185">
        <v>54</v>
      </c>
      <c r="B56" s="1185" t="s">
        <v>2274</v>
      </c>
      <c r="C56" s="1185">
        <v>54</v>
      </c>
      <c r="D56" s="1185">
        <v>467</v>
      </c>
      <c r="E56" s="1185">
        <v>161007617</v>
      </c>
      <c r="F56" s="1185">
        <v>58</v>
      </c>
      <c r="G56" s="1185">
        <v>3467.09</v>
      </c>
      <c r="H56" s="1185">
        <v>283.31</v>
      </c>
      <c r="I56" s="1185">
        <v>0</v>
      </c>
      <c r="J56" s="1185"/>
      <c r="K56" s="1185"/>
      <c r="L56" s="1185">
        <v>1</v>
      </c>
      <c r="M56" s="1185">
        <v>40</v>
      </c>
      <c r="N56" s="1185"/>
      <c r="O56" s="1185"/>
      <c r="P56" s="1185"/>
      <c r="Q56" s="1185"/>
      <c r="R56" s="1185"/>
      <c r="S56" s="1185"/>
      <c r="T56" s="1185"/>
      <c r="U56" s="1185">
        <f t="shared" si="0"/>
        <v>0</v>
      </c>
      <c r="V56" s="1185">
        <f t="shared" si="1"/>
        <v>0</v>
      </c>
      <c r="W56" s="1185" t="s">
        <v>257</v>
      </c>
      <c r="X56" s="2170"/>
    </row>
    <row r="57" spans="1:24" s="2126" customFormat="1">
      <c r="A57" s="1185">
        <v>55</v>
      </c>
      <c r="B57" s="1185" t="s">
        <v>2274</v>
      </c>
      <c r="C57" s="1185">
        <v>55</v>
      </c>
      <c r="D57" s="1185">
        <v>468</v>
      </c>
      <c r="E57" s="1185">
        <v>161007618</v>
      </c>
      <c r="F57" s="1185">
        <v>58</v>
      </c>
      <c r="G57" s="1185">
        <v>3480.87</v>
      </c>
      <c r="H57" s="1185">
        <v>275.13</v>
      </c>
      <c r="I57" s="1185">
        <v>0</v>
      </c>
      <c r="J57" s="1185"/>
      <c r="K57" s="1185"/>
      <c r="L57" s="1185">
        <v>1</v>
      </c>
      <c r="M57" s="1185">
        <v>35</v>
      </c>
      <c r="N57" s="1185"/>
      <c r="O57" s="1185"/>
      <c r="P57" s="1185"/>
      <c r="Q57" s="1185"/>
      <c r="R57" s="1185"/>
      <c r="S57" s="1185"/>
      <c r="T57" s="1185"/>
      <c r="U57" s="1185">
        <f t="shared" si="0"/>
        <v>0</v>
      </c>
      <c r="V57" s="1185">
        <f t="shared" si="1"/>
        <v>0</v>
      </c>
      <c r="W57" s="1185" t="s">
        <v>257</v>
      </c>
      <c r="X57" s="2170"/>
    </row>
    <row r="58" spans="1:24" s="2126" customFormat="1">
      <c r="A58" s="1185">
        <v>56</v>
      </c>
      <c r="B58" s="1185" t="s">
        <v>2274</v>
      </c>
      <c r="C58" s="1185">
        <v>56</v>
      </c>
      <c r="D58" s="1185">
        <v>469</v>
      </c>
      <c r="E58" s="1185">
        <v>161007619</v>
      </c>
      <c r="F58" s="1185">
        <v>59</v>
      </c>
      <c r="G58" s="1185">
        <v>3479.45</v>
      </c>
      <c r="H58" s="1185">
        <v>344.35</v>
      </c>
      <c r="I58" s="1185">
        <v>0</v>
      </c>
      <c r="J58" s="1185"/>
      <c r="K58" s="1185"/>
      <c r="L58" s="1185">
        <v>1</v>
      </c>
      <c r="M58" s="1185">
        <v>40</v>
      </c>
      <c r="N58" s="1185"/>
      <c r="O58" s="1185"/>
      <c r="P58" s="1185"/>
      <c r="Q58" s="1185"/>
      <c r="R58" s="1185"/>
      <c r="S58" s="1185"/>
      <c r="T58" s="1185"/>
      <c r="U58" s="1185">
        <f t="shared" si="0"/>
        <v>0</v>
      </c>
      <c r="V58" s="1185">
        <f t="shared" si="1"/>
        <v>0</v>
      </c>
      <c r="W58" s="1185" t="s">
        <v>257</v>
      </c>
      <c r="X58" s="2170"/>
    </row>
    <row r="59" spans="1:24" s="2126" customFormat="1">
      <c r="A59" s="1185">
        <v>57</v>
      </c>
      <c r="B59" s="1185" t="s">
        <v>2274</v>
      </c>
      <c r="C59" s="1185">
        <v>57</v>
      </c>
      <c r="D59" s="1185">
        <v>470</v>
      </c>
      <c r="E59" s="1185">
        <v>161007620</v>
      </c>
      <c r="F59" s="1185">
        <v>59</v>
      </c>
      <c r="G59" s="1185">
        <v>3580.24</v>
      </c>
      <c r="H59" s="1185">
        <v>246.36</v>
      </c>
      <c r="I59" s="1185">
        <v>0</v>
      </c>
      <c r="J59" s="1185"/>
      <c r="K59" s="1185"/>
      <c r="L59" s="1185">
        <v>1</v>
      </c>
      <c r="M59" s="1185">
        <v>55</v>
      </c>
      <c r="N59" s="1185"/>
      <c r="O59" s="1185"/>
      <c r="P59" s="1185"/>
      <c r="Q59" s="1185"/>
      <c r="R59" s="1185"/>
      <c r="S59" s="1185"/>
      <c r="T59" s="1185"/>
      <c r="U59" s="1185">
        <f t="shared" si="0"/>
        <v>0</v>
      </c>
      <c r="V59" s="1185">
        <f t="shared" si="1"/>
        <v>0</v>
      </c>
      <c r="W59" s="1185" t="s">
        <v>257</v>
      </c>
      <c r="X59" s="2170"/>
    </row>
    <row r="60" spans="1:24" s="2126" customFormat="1">
      <c r="A60" s="1185">
        <v>58</v>
      </c>
      <c r="B60" s="1185" t="s">
        <v>2275</v>
      </c>
      <c r="C60" s="1185">
        <v>58</v>
      </c>
      <c r="D60" s="1185">
        <v>471</v>
      </c>
      <c r="E60" s="1185">
        <v>161007621</v>
      </c>
      <c r="F60" s="1185">
        <v>58</v>
      </c>
      <c r="G60" s="1185">
        <v>3542.04</v>
      </c>
      <c r="H60" s="1185">
        <v>223.76</v>
      </c>
      <c r="I60" s="1185">
        <v>1.4</v>
      </c>
      <c r="J60" s="1185"/>
      <c r="K60" s="1185"/>
      <c r="L60" s="1185">
        <v>1</v>
      </c>
      <c r="M60" s="1185">
        <v>50</v>
      </c>
      <c r="N60" s="1185"/>
      <c r="O60" s="1185"/>
      <c r="P60" s="1185"/>
      <c r="Q60" s="1185"/>
      <c r="R60" s="1185"/>
      <c r="S60" s="1185"/>
      <c r="T60" s="1185"/>
      <c r="U60" s="1185">
        <f t="shared" si="0"/>
        <v>0</v>
      </c>
      <c r="V60" s="1185">
        <f t="shared" si="1"/>
        <v>0</v>
      </c>
      <c r="W60" s="1185" t="s">
        <v>257</v>
      </c>
      <c r="X60" s="2170"/>
    </row>
    <row r="61" spans="1:24" s="2126" customFormat="1">
      <c r="A61" s="1185">
        <v>59</v>
      </c>
      <c r="B61" s="1185" t="s">
        <v>2275</v>
      </c>
      <c r="C61" s="1185">
        <v>59</v>
      </c>
      <c r="D61" s="1185">
        <v>472</v>
      </c>
      <c r="E61" s="1185">
        <v>161007622</v>
      </c>
      <c r="F61" s="1185">
        <v>56</v>
      </c>
      <c r="G61" s="1185">
        <v>3393.07</v>
      </c>
      <c r="H61" s="1185">
        <v>238.53</v>
      </c>
      <c r="I61" s="1185">
        <v>0</v>
      </c>
      <c r="J61" s="1185"/>
      <c r="K61" s="1185"/>
      <c r="L61" s="1185">
        <v>1</v>
      </c>
      <c r="M61" s="1185">
        <v>50</v>
      </c>
      <c r="N61" s="1185"/>
      <c r="O61" s="1185"/>
      <c r="P61" s="1185"/>
      <c r="Q61" s="1185"/>
      <c r="R61" s="1185"/>
      <c r="S61" s="1185"/>
      <c r="T61" s="1185"/>
      <c r="U61" s="1185">
        <f t="shared" si="0"/>
        <v>0</v>
      </c>
      <c r="V61" s="1185">
        <f t="shared" si="1"/>
        <v>0</v>
      </c>
      <c r="W61" s="1185" t="s">
        <v>257</v>
      </c>
      <c r="X61" s="2170"/>
    </row>
    <row r="62" spans="1:24" s="2126" customFormat="1">
      <c r="A62" s="1185">
        <v>60</v>
      </c>
      <c r="B62" s="1185" t="s">
        <v>2275</v>
      </c>
      <c r="C62" s="1185">
        <v>60</v>
      </c>
      <c r="D62" s="1185">
        <v>473</v>
      </c>
      <c r="E62" s="1185">
        <v>161007623</v>
      </c>
      <c r="F62" s="1185">
        <v>59</v>
      </c>
      <c r="G62" s="1185">
        <v>3536.06</v>
      </c>
      <c r="H62" s="1185">
        <v>284.94</v>
      </c>
      <c r="I62" s="1185">
        <v>0</v>
      </c>
      <c r="J62" s="1185"/>
      <c r="K62" s="1185"/>
      <c r="L62" s="1185">
        <v>1</v>
      </c>
      <c r="M62" s="1185">
        <v>40</v>
      </c>
      <c r="N62" s="1185"/>
      <c r="O62" s="1185"/>
      <c r="P62" s="1185"/>
      <c r="Q62" s="1185"/>
      <c r="R62" s="1185"/>
      <c r="S62" s="1185"/>
      <c r="T62" s="1185"/>
      <c r="U62" s="1185">
        <f t="shared" si="0"/>
        <v>0</v>
      </c>
      <c r="V62" s="1185">
        <f t="shared" si="1"/>
        <v>0</v>
      </c>
      <c r="W62" s="1185" t="s">
        <v>257</v>
      </c>
      <c r="X62" s="2170"/>
    </row>
    <row r="63" spans="1:24" s="2126" customFormat="1">
      <c r="A63" s="1185">
        <v>61</v>
      </c>
      <c r="B63" s="1185" t="s">
        <v>2275</v>
      </c>
      <c r="C63" s="1185">
        <v>61</v>
      </c>
      <c r="D63" s="1185">
        <v>474</v>
      </c>
      <c r="E63" s="1185">
        <v>161007624</v>
      </c>
      <c r="F63" s="1185">
        <v>58</v>
      </c>
      <c r="G63" s="1185">
        <v>3465.47</v>
      </c>
      <c r="H63" s="1185">
        <v>290.92</v>
      </c>
      <c r="I63" s="1185">
        <v>0.39</v>
      </c>
      <c r="J63" s="1185"/>
      <c r="K63" s="1185"/>
      <c r="L63" s="1185">
        <v>1</v>
      </c>
      <c r="M63" s="1185">
        <v>30</v>
      </c>
      <c r="N63" s="1185"/>
      <c r="O63" s="1185"/>
      <c r="P63" s="1185"/>
      <c r="Q63" s="1185"/>
      <c r="R63" s="1185"/>
      <c r="S63" s="1185"/>
      <c r="T63" s="1185"/>
      <c r="U63" s="1185">
        <f t="shared" si="0"/>
        <v>0</v>
      </c>
      <c r="V63" s="1185">
        <f t="shared" si="1"/>
        <v>0</v>
      </c>
      <c r="W63" s="1185" t="s">
        <v>257</v>
      </c>
      <c r="X63" s="2170"/>
    </row>
    <row r="64" spans="1:24" s="2126" customFormat="1">
      <c r="A64" s="1185">
        <v>62</v>
      </c>
      <c r="B64" s="1185" t="s">
        <v>2275</v>
      </c>
      <c r="C64" s="1185">
        <v>62</v>
      </c>
      <c r="D64" s="1185">
        <v>475</v>
      </c>
      <c r="E64" s="1185">
        <v>161007625</v>
      </c>
      <c r="F64" s="1185">
        <v>58</v>
      </c>
      <c r="G64" s="1185">
        <v>3420.49</v>
      </c>
      <c r="H64" s="1185">
        <v>329.91</v>
      </c>
      <c r="I64" s="1185">
        <v>0</v>
      </c>
      <c r="J64" s="1185"/>
      <c r="K64" s="1185"/>
      <c r="L64" s="1185">
        <v>1</v>
      </c>
      <c r="M64" s="1185">
        <v>40</v>
      </c>
      <c r="N64" s="1185"/>
      <c r="O64" s="1185"/>
      <c r="P64" s="1185"/>
      <c r="Q64" s="1185"/>
      <c r="R64" s="1185"/>
      <c r="S64" s="1185"/>
      <c r="T64" s="1185"/>
      <c r="U64" s="1185">
        <f t="shared" si="0"/>
        <v>0</v>
      </c>
      <c r="V64" s="1185">
        <f t="shared" si="1"/>
        <v>0</v>
      </c>
      <c r="W64" s="1185" t="s">
        <v>257</v>
      </c>
      <c r="X64" s="2170"/>
    </row>
    <row r="65" spans="1:24" s="2126" customFormat="1">
      <c r="A65" s="1185">
        <v>63</v>
      </c>
      <c r="B65" s="1185" t="s">
        <v>2275</v>
      </c>
      <c r="C65" s="1185">
        <v>63</v>
      </c>
      <c r="D65" s="1185">
        <v>476</v>
      </c>
      <c r="E65" s="1185">
        <v>161007626</v>
      </c>
      <c r="F65" s="1185">
        <v>58</v>
      </c>
      <c r="G65" s="1185">
        <v>3566.04</v>
      </c>
      <c r="H65" s="1185">
        <v>202.73</v>
      </c>
      <c r="I65" s="1185">
        <v>4.37</v>
      </c>
      <c r="J65" s="1185"/>
      <c r="K65" s="1185"/>
      <c r="L65" s="1185">
        <v>1</v>
      </c>
      <c r="M65" s="1185">
        <v>25</v>
      </c>
      <c r="N65" s="1185"/>
      <c r="O65" s="1185"/>
      <c r="P65" s="1185"/>
      <c r="Q65" s="1185"/>
      <c r="R65" s="1185"/>
      <c r="S65" s="1185"/>
      <c r="T65" s="1185"/>
      <c r="U65" s="1185">
        <f t="shared" si="0"/>
        <v>0</v>
      </c>
      <c r="V65" s="1185">
        <f t="shared" si="1"/>
        <v>0</v>
      </c>
      <c r="W65" s="1185" t="s">
        <v>257</v>
      </c>
      <c r="X65" s="2170"/>
    </row>
    <row r="66" spans="1:24" s="2126" customFormat="1">
      <c r="A66" s="1185">
        <v>64</v>
      </c>
      <c r="B66" s="1185" t="s">
        <v>2275</v>
      </c>
      <c r="C66" s="1185">
        <v>64</v>
      </c>
      <c r="D66" s="1185">
        <v>477</v>
      </c>
      <c r="E66" s="1185">
        <v>161007627</v>
      </c>
      <c r="F66" s="1185">
        <v>58</v>
      </c>
      <c r="G66" s="1185">
        <v>3549.68</v>
      </c>
      <c r="H66" s="1185">
        <v>203.52</v>
      </c>
      <c r="I66" s="1185">
        <v>0</v>
      </c>
      <c r="J66" s="1185"/>
      <c r="K66" s="1185"/>
      <c r="L66" s="1185">
        <v>1</v>
      </c>
      <c r="M66" s="1185">
        <v>40</v>
      </c>
      <c r="N66" s="1185"/>
      <c r="O66" s="1185"/>
      <c r="P66" s="1185"/>
      <c r="Q66" s="1185"/>
      <c r="R66" s="1185"/>
      <c r="S66" s="1185"/>
      <c r="T66" s="1185"/>
      <c r="U66" s="1185">
        <f t="shared" si="0"/>
        <v>0</v>
      </c>
      <c r="V66" s="1185">
        <f t="shared" si="1"/>
        <v>0</v>
      </c>
      <c r="W66" s="1185" t="s">
        <v>257</v>
      </c>
      <c r="X66" s="2170"/>
    </row>
    <row r="67" spans="1:24" s="2126" customFormat="1">
      <c r="A67" s="1185">
        <v>65</v>
      </c>
      <c r="B67" s="1185" t="s">
        <v>2276</v>
      </c>
      <c r="C67" s="1185">
        <v>65</v>
      </c>
      <c r="D67" s="1185">
        <v>478</v>
      </c>
      <c r="E67" s="1185">
        <v>161007628</v>
      </c>
      <c r="F67" s="1185">
        <v>57</v>
      </c>
      <c r="G67" s="1185">
        <v>3496.7</v>
      </c>
      <c r="H67" s="1185">
        <v>190.48</v>
      </c>
      <c r="I67" s="1185">
        <v>1.78</v>
      </c>
      <c r="J67" s="1185"/>
      <c r="K67" s="1185"/>
      <c r="L67" s="1185">
        <v>1</v>
      </c>
      <c r="M67" s="1185">
        <v>45</v>
      </c>
      <c r="N67" s="1185"/>
      <c r="O67" s="1185"/>
      <c r="P67" s="1185"/>
      <c r="Q67" s="1185"/>
      <c r="R67" s="1185"/>
      <c r="S67" s="1185"/>
      <c r="T67" s="1185"/>
      <c r="U67" s="1185">
        <f t="shared" si="0"/>
        <v>0</v>
      </c>
      <c r="V67" s="1185">
        <f t="shared" si="1"/>
        <v>0</v>
      </c>
      <c r="W67" s="1185" t="s">
        <v>257</v>
      </c>
      <c r="X67" s="2170"/>
    </row>
    <row r="68" spans="1:24" s="2126" customFormat="1">
      <c r="A68" s="1185">
        <v>66</v>
      </c>
      <c r="B68" s="1185" t="s">
        <v>2276</v>
      </c>
      <c r="C68" s="1185">
        <v>66</v>
      </c>
      <c r="D68" s="1185">
        <v>479</v>
      </c>
      <c r="E68" s="1185">
        <v>161007629</v>
      </c>
      <c r="F68" s="1185">
        <v>58</v>
      </c>
      <c r="G68" s="1185">
        <v>3579.65</v>
      </c>
      <c r="H68" s="1185">
        <v>181.95</v>
      </c>
      <c r="I68" s="1185">
        <v>0</v>
      </c>
      <c r="J68" s="1185"/>
      <c r="K68" s="1185"/>
      <c r="L68" s="1185">
        <v>1</v>
      </c>
      <c r="M68" s="1185">
        <v>55</v>
      </c>
      <c r="N68" s="1185"/>
      <c r="O68" s="1185"/>
      <c r="P68" s="1185"/>
      <c r="Q68" s="1185"/>
      <c r="R68" s="1185"/>
      <c r="S68" s="1185"/>
      <c r="T68" s="1185"/>
      <c r="U68" s="1185">
        <f t="shared" ref="U68:U131" si="2">O68*5%</f>
        <v>0</v>
      </c>
      <c r="V68" s="1185">
        <f t="shared" ref="V68:V131" si="3">U68+O68</f>
        <v>0</v>
      </c>
      <c r="W68" s="1185" t="s">
        <v>257</v>
      </c>
      <c r="X68" s="2170"/>
    </row>
    <row r="69" spans="1:24" s="2126" customFormat="1">
      <c r="A69" s="1185">
        <v>67</v>
      </c>
      <c r="B69" s="1185" t="s">
        <v>2276</v>
      </c>
      <c r="C69" s="1185">
        <v>67</v>
      </c>
      <c r="D69" s="1185">
        <v>480</v>
      </c>
      <c r="E69" s="1185">
        <v>161007630</v>
      </c>
      <c r="F69" s="1185">
        <v>59</v>
      </c>
      <c r="G69" s="1185">
        <v>3609.89</v>
      </c>
      <c r="H69" s="1185">
        <v>210.9</v>
      </c>
      <c r="I69" s="1185">
        <v>6.58</v>
      </c>
      <c r="J69" s="1185"/>
      <c r="K69" s="1185"/>
      <c r="L69" s="1185">
        <v>1</v>
      </c>
      <c r="M69" s="1185">
        <v>30</v>
      </c>
      <c r="N69" s="1185"/>
      <c r="O69" s="1185">
        <v>24290</v>
      </c>
      <c r="P69" s="1185"/>
      <c r="Q69" s="1185"/>
      <c r="R69" s="1185"/>
      <c r="S69" s="1185"/>
      <c r="T69" s="1185"/>
      <c r="U69" s="1185">
        <f t="shared" si="2"/>
        <v>1214.5</v>
      </c>
      <c r="V69" s="1185">
        <f t="shared" si="3"/>
        <v>25504.5</v>
      </c>
      <c r="W69" s="1185" t="s">
        <v>257</v>
      </c>
      <c r="X69" s="2174" t="s">
        <v>766</v>
      </c>
    </row>
    <row r="70" spans="1:24" s="2126" customFormat="1">
      <c r="A70" s="1185">
        <v>68</v>
      </c>
      <c r="B70" s="1185" t="s">
        <v>2276</v>
      </c>
      <c r="C70" s="1185">
        <v>68</v>
      </c>
      <c r="D70" s="1185">
        <v>481</v>
      </c>
      <c r="E70" s="1185">
        <v>161007631</v>
      </c>
      <c r="F70" s="1185">
        <v>56</v>
      </c>
      <c r="G70" s="1185">
        <v>3360.87</v>
      </c>
      <c r="H70" s="1185">
        <v>270.73</v>
      </c>
      <c r="I70" s="1185">
        <v>0</v>
      </c>
      <c r="J70" s="1185"/>
      <c r="K70" s="1185"/>
      <c r="L70" s="1185">
        <v>1</v>
      </c>
      <c r="M70" s="1185">
        <v>15</v>
      </c>
      <c r="N70" s="1185"/>
      <c r="O70" s="1185"/>
      <c r="P70" s="1185"/>
      <c r="Q70" s="1185"/>
      <c r="R70" s="1185"/>
      <c r="S70" s="1185"/>
      <c r="T70" s="1185"/>
      <c r="U70" s="1185">
        <f t="shared" si="2"/>
        <v>0</v>
      </c>
      <c r="V70" s="1185">
        <f t="shared" si="3"/>
        <v>0</v>
      </c>
      <c r="W70" s="1185" t="s">
        <v>257</v>
      </c>
      <c r="X70" s="2170"/>
    </row>
    <row r="71" spans="1:24" s="2126" customFormat="1">
      <c r="A71" s="1185">
        <v>69</v>
      </c>
      <c r="B71" s="1185" t="s">
        <v>2276</v>
      </c>
      <c r="C71" s="1185">
        <v>69</v>
      </c>
      <c r="D71" s="1185">
        <v>482</v>
      </c>
      <c r="E71" s="1185">
        <v>161007632</v>
      </c>
      <c r="F71" s="1185">
        <v>58</v>
      </c>
      <c r="G71" s="1185">
        <v>3453.45</v>
      </c>
      <c r="H71" s="1185">
        <v>308.72000000000003</v>
      </c>
      <c r="I71" s="1185">
        <v>0.56999999999999995</v>
      </c>
      <c r="J71" s="1185"/>
      <c r="K71" s="1185"/>
      <c r="L71" s="1185">
        <v>1</v>
      </c>
      <c r="M71" s="1185">
        <v>45</v>
      </c>
      <c r="N71" s="1185"/>
      <c r="O71" s="1185"/>
      <c r="P71" s="1185"/>
      <c r="Q71" s="1185"/>
      <c r="R71" s="1185"/>
      <c r="S71" s="1185"/>
      <c r="T71" s="1185"/>
      <c r="U71" s="1185">
        <f t="shared" si="2"/>
        <v>0</v>
      </c>
      <c r="V71" s="1185">
        <f t="shared" si="3"/>
        <v>0</v>
      </c>
      <c r="W71" s="1185" t="s">
        <v>257</v>
      </c>
      <c r="X71" s="2170"/>
    </row>
    <row r="72" spans="1:24" s="2126" customFormat="1">
      <c r="A72" s="1185">
        <v>70</v>
      </c>
      <c r="B72" s="1185" t="s">
        <v>2276</v>
      </c>
      <c r="C72" s="1185">
        <v>70</v>
      </c>
      <c r="D72" s="1185">
        <v>483</v>
      </c>
      <c r="E72" s="1185">
        <v>161007633</v>
      </c>
      <c r="F72" s="1185">
        <v>58</v>
      </c>
      <c r="G72" s="1185">
        <v>3499.84</v>
      </c>
      <c r="H72" s="1185">
        <v>264.56</v>
      </c>
      <c r="I72" s="1185">
        <v>0</v>
      </c>
      <c r="J72" s="1185"/>
      <c r="K72" s="1185"/>
      <c r="L72" s="1185">
        <v>1</v>
      </c>
      <c r="M72" s="1185">
        <v>45</v>
      </c>
      <c r="N72" s="1185"/>
      <c r="O72" s="1185"/>
      <c r="P72" s="1185"/>
      <c r="Q72" s="1185"/>
      <c r="R72" s="1185"/>
      <c r="S72" s="1185"/>
      <c r="T72" s="1185"/>
      <c r="U72" s="1185">
        <f t="shared" si="2"/>
        <v>0</v>
      </c>
      <c r="V72" s="1185">
        <f t="shared" si="3"/>
        <v>0</v>
      </c>
      <c r="W72" s="1185" t="s">
        <v>257</v>
      </c>
      <c r="X72" s="2170"/>
    </row>
    <row r="73" spans="1:24" s="2126" customFormat="1">
      <c r="A73" s="1185">
        <v>71</v>
      </c>
      <c r="B73" s="1185" t="s">
        <v>2276</v>
      </c>
      <c r="C73" s="1185">
        <v>71</v>
      </c>
      <c r="D73" s="1185">
        <v>484</v>
      </c>
      <c r="E73" s="1185">
        <v>161007634</v>
      </c>
      <c r="F73" s="1185">
        <v>58</v>
      </c>
      <c r="G73" s="1185">
        <v>3501.67</v>
      </c>
      <c r="H73" s="1185">
        <v>256.93</v>
      </c>
      <c r="I73" s="1185">
        <v>2.6</v>
      </c>
      <c r="J73" s="1185"/>
      <c r="K73" s="1185"/>
      <c r="L73" s="1185">
        <v>1</v>
      </c>
      <c r="M73" s="1185">
        <v>30</v>
      </c>
      <c r="N73" s="1185"/>
      <c r="O73" s="1185"/>
      <c r="P73" s="1185"/>
      <c r="Q73" s="1185"/>
      <c r="R73" s="1185"/>
      <c r="S73" s="1185"/>
      <c r="T73" s="1185"/>
      <c r="U73" s="1185">
        <f t="shared" si="2"/>
        <v>0</v>
      </c>
      <c r="V73" s="1185">
        <f t="shared" si="3"/>
        <v>0</v>
      </c>
      <c r="W73" s="1185" t="s">
        <v>257</v>
      </c>
      <c r="X73" s="2170"/>
    </row>
    <row r="74" spans="1:24" s="2126" customFormat="1">
      <c r="A74" s="1185">
        <v>72</v>
      </c>
      <c r="B74" s="1185" t="s">
        <v>2276</v>
      </c>
      <c r="C74" s="1185">
        <v>72</v>
      </c>
      <c r="D74" s="1185">
        <v>485</v>
      </c>
      <c r="E74" s="1185">
        <v>161007635</v>
      </c>
      <c r="F74" s="1185">
        <v>58</v>
      </c>
      <c r="G74" s="1185">
        <v>3526.44</v>
      </c>
      <c r="H74" s="1185">
        <v>238.35</v>
      </c>
      <c r="I74" s="1185">
        <v>0.39</v>
      </c>
      <c r="J74" s="1185"/>
      <c r="K74" s="1185"/>
      <c r="L74" s="1185">
        <v>1</v>
      </c>
      <c r="M74" s="1185">
        <v>10</v>
      </c>
      <c r="N74" s="1185"/>
      <c r="O74" s="1185"/>
      <c r="P74" s="1185"/>
      <c r="Q74" s="1185"/>
      <c r="R74" s="1185"/>
      <c r="S74" s="1185"/>
      <c r="T74" s="1185"/>
      <c r="U74" s="1185">
        <f t="shared" si="2"/>
        <v>0</v>
      </c>
      <c r="V74" s="1185">
        <f t="shared" si="3"/>
        <v>0</v>
      </c>
      <c r="W74" s="1185" t="s">
        <v>257</v>
      </c>
      <c r="X74" s="2170"/>
    </row>
    <row r="75" spans="1:24" s="2126" customFormat="1">
      <c r="A75" s="1185">
        <v>73</v>
      </c>
      <c r="B75" s="1185" t="s">
        <v>2277</v>
      </c>
      <c r="C75" s="1185">
        <v>73</v>
      </c>
      <c r="D75" s="1185">
        <v>486</v>
      </c>
      <c r="E75" s="1185">
        <v>161007636</v>
      </c>
      <c r="F75" s="1185">
        <v>58</v>
      </c>
      <c r="G75" s="1185">
        <v>3480.04</v>
      </c>
      <c r="H75" s="1185">
        <v>284.36</v>
      </c>
      <c r="I75" s="1185">
        <v>0</v>
      </c>
      <c r="J75" s="1185"/>
      <c r="K75" s="1185"/>
      <c r="L75" s="1185">
        <v>2</v>
      </c>
      <c r="M75" s="1185">
        <v>15</v>
      </c>
      <c r="N75" s="1185"/>
      <c r="O75" s="1185"/>
      <c r="P75" s="1185"/>
      <c r="Q75" s="1185"/>
      <c r="R75" s="1185"/>
      <c r="S75" s="1185"/>
      <c r="T75" s="1185"/>
      <c r="U75" s="1185">
        <f t="shared" si="2"/>
        <v>0</v>
      </c>
      <c r="V75" s="1185">
        <f t="shared" si="3"/>
        <v>0</v>
      </c>
      <c r="W75" s="1185" t="s">
        <v>257</v>
      </c>
      <c r="X75" s="2170"/>
    </row>
    <row r="76" spans="1:24" s="2126" customFormat="1">
      <c r="A76" s="1185">
        <v>74</v>
      </c>
      <c r="B76" s="1185" t="s">
        <v>2277</v>
      </c>
      <c r="C76" s="1185">
        <v>74</v>
      </c>
      <c r="D76" s="1185">
        <v>487</v>
      </c>
      <c r="E76" s="1185">
        <v>161007637</v>
      </c>
      <c r="F76" s="1185">
        <v>59</v>
      </c>
      <c r="G76" s="1185">
        <v>3570.87</v>
      </c>
      <c r="H76" s="1185">
        <v>249.13</v>
      </c>
      <c r="I76" s="1185">
        <v>1.8</v>
      </c>
      <c r="J76" s="1185"/>
      <c r="K76" s="1185"/>
      <c r="L76" s="1185">
        <v>2</v>
      </c>
      <c r="M76" s="1185">
        <v>10</v>
      </c>
      <c r="N76" s="1185"/>
      <c r="O76" s="1185"/>
      <c r="P76" s="1185"/>
      <c r="Q76" s="1185"/>
      <c r="R76" s="1185"/>
      <c r="S76" s="1185"/>
      <c r="T76" s="1185"/>
      <c r="U76" s="1185">
        <f t="shared" si="2"/>
        <v>0</v>
      </c>
      <c r="V76" s="1185">
        <f t="shared" si="3"/>
        <v>0</v>
      </c>
      <c r="W76" s="1185" t="s">
        <v>257</v>
      </c>
      <c r="X76" s="2170"/>
    </row>
    <row r="77" spans="1:24" s="2126" customFormat="1">
      <c r="A77" s="1185">
        <v>75</v>
      </c>
      <c r="B77" s="1185" t="s">
        <v>2277</v>
      </c>
      <c r="C77" s="1185">
        <v>75</v>
      </c>
      <c r="D77" s="1185">
        <v>488</v>
      </c>
      <c r="E77" s="1185">
        <v>151000283</v>
      </c>
      <c r="F77" s="1185">
        <v>59</v>
      </c>
      <c r="G77" s="1185">
        <v>3574.84</v>
      </c>
      <c r="H77" s="1185">
        <v>255.56</v>
      </c>
      <c r="I77" s="1185">
        <v>1.59</v>
      </c>
      <c r="J77" s="1185"/>
      <c r="K77" s="1185"/>
      <c r="L77" s="1185">
        <v>1</v>
      </c>
      <c r="M77" s="1185">
        <v>40</v>
      </c>
      <c r="N77" s="1185"/>
      <c r="O77" s="1185">
        <v>24290</v>
      </c>
      <c r="P77" s="1185"/>
      <c r="Q77" s="1185"/>
      <c r="R77" s="1185"/>
      <c r="S77" s="1185"/>
      <c r="T77" s="1185"/>
      <c r="U77" s="1185">
        <f t="shared" si="2"/>
        <v>1214.5</v>
      </c>
      <c r="V77" s="1185">
        <f t="shared" si="3"/>
        <v>25504.5</v>
      </c>
      <c r="W77" s="1185" t="s">
        <v>257</v>
      </c>
      <c r="X77" s="2175" t="s">
        <v>766</v>
      </c>
    </row>
    <row r="78" spans="1:24" s="2126" customFormat="1">
      <c r="A78" s="1185">
        <v>76</v>
      </c>
      <c r="B78" s="1185" t="s">
        <v>2277</v>
      </c>
      <c r="C78" s="1185">
        <v>76</v>
      </c>
      <c r="D78" s="1185">
        <v>489</v>
      </c>
      <c r="E78" s="1185">
        <v>151000284</v>
      </c>
      <c r="F78" s="1185">
        <v>58</v>
      </c>
      <c r="G78" s="1185">
        <v>3455.68</v>
      </c>
      <c r="H78" s="1185">
        <v>297.52</v>
      </c>
      <c r="I78" s="1185">
        <v>0</v>
      </c>
      <c r="J78" s="1185"/>
      <c r="K78" s="1185"/>
      <c r="L78" s="1185">
        <v>1</v>
      </c>
      <c r="M78" s="1185">
        <v>35</v>
      </c>
      <c r="N78" s="1185"/>
      <c r="O78" s="1185"/>
      <c r="P78" s="1185"/>
      <c r="Q78" s="1185"/>
      <c r="R78" s="1185"/>
      <c r="S78" s="1185"/>
      <c r="T78" s="1185"/>
      <c r="U78" s="1185">
        <f t="shared" si="2"/>
        <v>0</v>
      </c>
      <c r="V78" s="1185">
        <f t="shared" si="3"/>
        <v>0</v>
      </c>
      <c r="W78" s="1185" t="s">
        <v>257</v>
      </c>
      <c r="X78" s="2170"/>
    </row>
    <row r="79" spans="1:24" s="2126" customFormat="1">
      <c r="A79" s="1185">
        <v>77</v>
      </c>
      <c r="B79" s="1185" t="s">
        <v>2277</v>
      </c>
      <c r="C79" s="1185">
        <v>77</v>
      </c>
      <c r="D79" s="1185">
        <v>490</v>
      </c>
      <c r="E79" s="1185">
        <v>161007638</v>
      </c>
      <c r="F79" s="1185">
        <v>59</v>
      </c>
      <c r="G79" s="1185">
        <v>3524.23</v>
      </c>
      <c r="H79" s="1185">
        <v>305.36</v>
      </c>
      <c r="I79" s="1185">
        <v>0.19</v>
      </c>
      <c r="J79" s="1185"/>
      <c r="K79" s="1185"/>
      <c r="L79" s="1185">
        <v>1</v>
      </c>
      <c r="M79" s="1185">
        <v>30</v>
      </c>
      <c r="N79" s="1185"/>
      <c r="O79" s="1185"/>
      <c r="P79" s="1185"/>
      <c r="Q79" s="1185"/>
      <c r="R79" s="1185"/>
      <c r="S79" s="1185"/>
      <c r="T79" s="1185"/>
      <c r="U79" s="1185">
        <f t="shared" si="2"/>
        <v>0</v>
      </c>
      <c r="V79" s="1185">
        <f t="shared" si="3"/>
        <v>0</v>
      </c>
      <c r="W79" s="1185" t="s">
        <v>257</v>
      </c>
      <c r="X79" s="2170"/>
    </row>
    <row r="80" spans="1:24" s="2126" customFormat="1">
      <c r="A80" s="1185">
        <v>78</v>
      </c>
      <c r="B80" s="1185" t="s">
        <v>2277</v>
      </c>
      <c r="C80" s="1185">
        <v>78</v>
      </c>
      <c r="D80" s="1185">
        <v>491</v>
      </c>
      <c r="E80" s="1185">
        <v>161007639</v>
      </c>
      <c r="F80" s="1185">
        <v>58</v>
      </c>
      <c r="G80" s="1185">
        <v>3462.49</v>
      </c>
      <c r="H80" s="1185">
        <v>287.91000000000003</v>
      </c>
      <c r="I80" s="1185">
        <v>0</v>
      </c>
      <c r="J80" s="1185"/>
      <c r="K80" s="1185"/>
      <c r="L80" s="1185">
        <v>1</v>
      </c>
      <c r="M80" s="1185">
        <v>45</v>
      </c>
      <c r="N80" s="1185"/>
      <c r="O80" s="1185"/>
      <c r="P80" s="1185"/>
      <c r="Q80" s="1185"/>
      <c r="R80" s="1185"/>
      <c r="S80" s="1185"/>
      <c r="T80" s="1185"/>
      <c r="U80" s="1185">
        <f t="shared" si="2"/>
        <v>0</v>
      </c>
      <c r="V80" s="1185">
        <f t="shared" si="3"/>
        <v>0</v>
      </c>
      <c r="W80" s="1185" t="s">
        <v>257</v>
      </c>
      <c r="X80" s="2170"/>
    </row>
    <row r="81" spans="1:24" s="2126" customFormat="1">
      <c r="A81" s="1185">
        <v>79</v>
      </c>
      <c r="B81" s="1185" t="s">
        <v>2277</v>
      </c>
      <c r="C81" s="1185">
        <v>79</v>
      </c>
      <c r="D81" s="1185">
        <v>492</v>
      </c>
      <c r="E81" s="1185">
        <v>161007640</v>
      </c>
      <c r="F81" s="1185">
        <v>58</v>
      </c>
      <c r="G81" s="1185">
        <v>3490.07</v>
      </c>
      <c r="H81" s="1185">
        <v>265.93</v>
      </c>
      <c r="I81" s="1185">
        <v>0</v>
      </c>
      <c r="J81" s="1185"/>
      <c r="K81" s="1185"/>
      <c r="L81" s="1185">
        <v>1</v>
      </c>
      <c r="M81" s="1185">
        <v>30</v>
      </c>
      <c r="N81" s="1185"/>
      <c r="O81" s="1185"/>
      <c r="P81" s="1185"/>
      <c r="Q81" s="1185"/>
      <c r="R81" s="1185"/>
      <c r="S81" s="1185"/>
      <c r="T81" s="1185"/>
      <c r="U81" s="1185">
        <f t="shared" si="2"/>
        <v>0</v>
      </c>
      <c r="V81" s="1185">
        <f t="shared" si="3"/>
        <v>0</v>
      </c>
      <c r="W81" s="1185" t="s">
        <v>257</v>
      </c>
      <c r="X81" s="2170"/>
    </row>
    <row r="82" spans="1:24" s="2126" customFormat="1">
      <c r="A82" s="1185">
        <v>80</v>
      </c>
      <c r="B82" s="1185" t="s">
        <v>2277</v>
      </c>
      <c r="C82" s="1185">
        <v>80</v>
      </c>
      <c r="D82" s="1185">
        <v>493</v>
      </c>
      <c r="E82" s="1185">
        <v>161007641</v>
      </c>
      <c r="F82" s="1185">
        <v>57</v>
      </c>
      <c r="G82" s="1185">
        <v>3419.27</v>
      </c>
      <c r="H82" s="1185">
        <v>275.12</v>
      </c>
      <c r="I82" s="1185">
        <v>0.59</v>
      </c>
      <c r="J82" s="1185"/>
      <c r="K82" s="1185"/>
      <c r="L82" s="1185">
        <v>1</v>
      </c>
      <c r="M82" s="1185">
        <v>35</v>
      </c>
      <c r="N82" s="1185"/>
      <c r="O82" s="1185"/>
      <c r="P82" s="1185"/>
      <c r="Q82" s="1185"/>
      <c r="R82" s="1185"/>
      <c r="S82" s="1185"/>
      <c r="T82" s="1185"/>
      <c r="U82" s="1185">
        <f t="shared" si="2"/>
        <v>0</v>
      </c>
      <c r="V82" s="1185">
        <f t="shared" si="3"/>
        <v>0</v>
      </c>
      <c r="W82" s="1185" t="s">
        <v>257</v>
      </c>
      <c r="X82" s="2170"/>
    </row>
    <row r="83" spans="1:24" s="2126" customFormat="1">
      <c r="A83" s="1185">
        <v>81</v>
      </c>
      <c r="B83" s="1185" t="s">
        <v>2278</v>
      </c>
      <c r="C83" s="1185">
        <v>81</v>
      </c>
      <c r="D83" s="1185">
        <v>494</v>
      </c>
      <c r="E83" s="1185">
        <v>161007642</v>
      </c>
      <c r="F83" s="1185">
        <v>59</v>
      </c>
      <c r="G83" s="1185">
        <v>3473.25</v>
      </c>
      <c r="H83" s="1185">
        <v>350.55</v>
      </c>
      <c r="I83" s="1185">
        <v>0</v>
      </c>
      <c r="J83" s="1185"/>
      <c r="K83" s="1185"/>
      <c r="L83" s="1185">
        <v>1</v>
      </c>
      <c r="M83" s="1185">
        <v>45</v>
      </c>
      <c r="N83" s="1185"/>
      <c r="O83" s="1185"/>
      <c r="P83" s="1185"/>
      <c r="Q83" s="1185"/>
      <c r="R83" s="1185"/>
      <c r="S83" s="1185"/>
      <c r="T83" s="1185"/>
      <c r="U83" s="1185">
        <f t="shared" si="2"/>
        <v>0</v>
      </c>
      <c r="V83" s="1185">
        <f t="shared" si="3"/>
        <v>0</v>
      </c>
      <c r="W83" s="1185" t="s">
        <v>257</v>
      </c>
      <c r="X83" s="2170"/>
    </row>
    <row r="84" spans="1:24" s="2126" customFormat="1">
      <c r="A84" s="1185">
        <v>82</v>
      </c>
      <c r="B84" s="1185" t="s">
        <v>2278</v>
      </c>
      <c r="C84" s="1185">
        <v>82</v>
      </c>
      <c r="D84" s="1185">
        <v>495</v>
      </c>
      <c r="E84" s="1185">
        <v>161007643</v>
      </c>
      <c r="F84" s="1185">
        <v>59</v>
      </c>
      <c r="G84" s="1185">
        <v>3560.44</v>
      </c>
      <c r="H84" s="1185">
        <v>266.16000000000003</v>
      </c>
      <c r="I84" s="1185">
        <v>0</v>
      </c>
      <c r="J84" s="1185"/>
      <c r="K84" s="1185"/>
      <c r="L84" s="1185">
        <v>2</v>
      </c>
      <c r="M84" s="1185">
        <v>10</v>
      </c>
      <c r="N84" s="1185"/>
      <c r="O84" s="1185"/>
      <c r="P84" s="1185"/>
      <c r="Q84" s="1185"/>
      <c r="R84" s="1185"/>
      <c r="S84" s="1185"/>
      <c r="T84" s="1185"/>
      <c r="U84" s="1185">
        <f t="shared" si="2"/>
        <v>0</v>
      </c>
      <c r="V84" s="1185">
        <f t="shared" si="3"/>
        <v>0</v>
      </c>
      <c r="W84" s="1185" t="s">
        <v>257</v>
      </c>
      <c r="X84" s="2170"/>
    </row>
    <row r="85" spans="1:24" s="2126" customFormat="1">
      <c r="A85" s="1185">
        <v>83</v>
      </c>
      <c r="B85" s="1185" t="s">
        <v>2278</v>
      </c>
      <c r="C85" s="1185">
        <v>83</v>
      </c>
      <c r="D85" s="1185">
        <v>496</v>
      </c>
      <c r="E85" s="1185">
        <v>161007644</v>
      </c>
      <c r="F85" s="1185">
        <v>58</v>
      </c>
      <c r="G85" s="1185">
        <v>3488.64</v>
      </c>
      <c r="H85" s="1185">
        <v>275.76</v>
      </c>
      <c r="I85" s="1185">
        <v>0</v>
      </c>
      <c r="J85" s="1185"/>
      <c r="K85" s="1185"/>
      <c r="L85" s="1185">
        <v>1</v>
      </c>
      <c r="M85" s="1185">
        <v>50</v>
      </c>
      <c r="N85" s="1185"/>
      <c r="O85" s="1185"/>
      <c r="P85" s="1185"/>
      <c r="Q85" s="1185"/>
      <c r="R85" s="1185"/>
      <c r="S85" s="1185"/>
      <c r="T85" s="1185"/>
      <c r="U85" s="1185">
        <f t="shared" si="2"/>
        <v>0</v>
      </c>
      <c r="V85" s="1185">
        <f t="shared" si="3"/>
        <v>0</v>
      </c>
      <c r="W85" s="1185" t="s">
        <v>257</v>
      </c>
      <c r="X85" s="2170"/>
    </row>
    <row r="86" spans="1:24" s="2126" customFormat="1">
      <c r="A86" s="1185">
        <v>84</v>
      </c>
      <c r="B86" s="1185" t="s">
        <v>2278</v>
      </c>
      <c r="C86" s="1185">
        <v>84</v>
      </c>
      <c r="D86" s="1185">
        <v>497</v>
      </c>
      <c r="E86" s="1185">
        <v>161007645</v>
      </c>
      <c r="F86" s="1185">
        <v>58</v>
      </c>
      <c r="G86" s="1185">
        <v>3453.44</v>
      </c>
      <c r="H86" s="1185">
        <v>310.95999999999998</v>
      </c>
      <c r="I86" s="1185">
        <v>0</v>
      </c>
      <c r="J86" s="1185"/>
      <c r="K86" s="1185"/>
      <c r="L86" s="1185">
        <v>1</v>
      </c>
      <c r="M86" s="1185">
        <v>50</v>
      </c>
      <c r="N86" s="1185"/>
      <c r="O86" s="1185"/>
      <c r="P86" s="1185"/>
      <c r="Q86" s="1185"/>
      <c r="R86" s="1185"/>
      <c r="S86" s="1185"/>
      <c r="T86" s="1185"/>
      <c r="U86" s="1185">
        <f t="shared" si="2"/>
        <v>0</v>
      </c>
      <c r="V86" s="1185">
        <f t="shared" si="3"/>
        <v>0</v>
      </c>
      <c r="W86" s="1185" t="s">
        <v>257</v>
      </c>
      <c r="X86" s="2170"/>
    </row>
    <row r="87" spans="1:24" s="2126" customFormat="1">
      <c r="A87" s="1185">
        <v>85</v>
      </c>
      <c r="B87" s="1185" t="s">
        <v>2278</v>
      </c>
      <c r="C87" s="1185">
        <v>85</v>
      </c>
      <c r="D87" s="1185">
        <v>498</v>
      </c>
      <c r="E87" s="1185">
        <v>161007646</v>
      </c>
      <c r="F87" s="1185">
        <v>59</v>
      </c>
      <c r="G87" s="1185">
        <v>3516.63</v>
      </c>
      <c r="H87" s="1185">
        <v>312.77</v>
      </c>
      <c r="I87" s="1185">
        <v>0</v>
      </c>
      <c r="J87" s="1185"/>
      <c r="K87" s="1185"/>
      <c r="L87" s="1185">
        <v>1</v>
      </c>
      <c r="M87" s="1185">
        <v>40</v>
      </c>
      <c r="N87" s="1185"/>
      <c r="O87" s="1185"/>
      <c r="P87" s="1185"/>
      <c r="Q87" s="1185"/>
      <c r="R87" s="1185"/>
      <c r="S87" s="1185"/>
      <c r="T87" s="1185"/>
      <c r="U87" s="1185">
        <f t="shared" si="2"/>
        <v>0</v>
      </c>
      <c r="V87" s="1185">
        <f t="shared" si="3"/>
        <v>0</v>
      </c>
      <c r="W87" s="1185" t="s">
        <v>257</v>
      </c>
      <c r="X87" s="2170"/>
    </row>
    <row r="88" spans="1:24" s="2126" customFormat="1">
      <c r="A88" s="1185">
        <v>86</v>
      </c>
      <c r="B88" s="1185" t="s">
        <v>2278</v>
      </c>
      <c r="C88" s="1185">
        <v>86</v>
      </c>
      <c r="D88" s="1185">
        <v>499</v>
      </c>
      <c r="E88" s="1185">
        <v>161007647</v>
      </c>
      <c r="F88" s="1185">
        <v>57</v>
      </c>
      <c r="G88" s="1185">
        <v>3449.25</v>
      </c>
      <c r="H88" s="1185">
        <v>251.55</v>
      </c>
      <c r="I88" s="1185">
        <v>1.4</v>
      </c>
      <c r="J88" s="1185"/>
      <c r="K88" s="1185"/>
      <c r="L88" s="1185">
        <v>1</v>
      </c>
      <c r="M88" s="1185">
        <v>50</v>
      </c>
      <c r="N88" s="1185"/>
      <c r="O88" s="1185"/>
      <c r="P88" s="1185"/>
      <c r="Q88" s="1185"/>
      <c r="R88" s="1185"/>
      <c r="S88" s="1185"/>
      <c r="T88" s="1185"/>
      <c r="U88" s="1185">
        <f t="shared" si="2"/>
        <v>0</v>
      </c>
      <c r="V88" s="1185">
        <f t="shared" si="3"/>
        <v>0</v>
      </c>
      <c r="W88" s="1185" t="s">
        <v>257</v>
      </c>
      <c r="X88" s="2170"/>
    </row>
    <row r="89" spans="1:24" s="2126" customFormat="1">
      <c r="A89" s="1185">
        <v>87</v>
      </c>
      <c r="B89" s="1185" t="s">
        <v>2278</v>
      </c>
      <c r="C89" s="1185">
        <v>87</v>
      </c>
      <c r="D89" s="1185">
        <v>500</v>
      </c>
      <c r="E89" s="1185">
        <v>161007648</v>
      </c>
      <c r="F89" s="1185">
        <v>58</v>
      </c>
      <c r="G89" s="1185">
        <v>3532.85</v>
      </c>
      <c r="H89" s="1185">
        <v>228.75</v>
      </c>
      <c r="I89" s="1185">
        <v>0</v>
      </c>
      <c r="J89" s="1185"/>
      <c r="K89" s="1185"/>
      <c r="L89" s="1185">
        <v>1</v>
      </c>
      <c r="M89" s="1185">
        <v>13</v>
      </c>
      <c r="N89" s="1185"/>
      <c r="O89" s="1185"/>
      <c r="P89" s="1185"/>
      <c r="Q89" s="1185"/>
      <c r="R89" s="1185"/>
      <c r="S89" s="1185"/>
      <c r="T89" s="1185"/>
      <c r="U89" s="1185">
        <f t="shared" si="2"/>
        <v>0</v>
      </c>
      <c r="V89" s="1185">
        <f t="shared" si="3"/>
        <v>0</v>
      </c>
      <c r="W89" s="1185" t="s">
        <v>257</v>
      </c>
      <c r="X89" s="2170"/>
    </row>
    <row r="90" spans="1:24" s="2126" customFormat="1">
      <c r="A90" s="1185">
        <v>88</v>
      </c>
      <c r="B90" s="1185" t="s">
        <v>2279</v>
      </c>
      <c r="C90" s="1185">
        <v>88</v>
      </c>
      <c r="D90" s="1185">
        <v>501</v>
      </c>
      <c r="E90" s="1185">
        <v>161007649</v>
      </c>
      <c r="F90" s="1185">
        <v>59</v>
      </c>
      <c r="G90" s="1185">
        <v>3566.24</v>
      </c>
      <c r="H90" s="1185">
        <v>260.36</v>
      </c>
      <c r="I90" s="1185">
        <v>0</v>
      </c>
      <c r="J90" s="1185"/>
      <c r="K90" s="1185"/>
      <c r="L90" s="1185">
        <v>2</v>
      </c>
      <c r="M90" s="1185">
        <v>0</v>
      </c>
      <c r="N90" s="1185"/>
      <c r="O90" s="1185"/>
      <c r="P90" s="1185"/>
      <c r="Q90" s="1185"/>
      <c r="R90" s="1185"/>
      <c r="S90" s="1185"/>
      <c r="T90" s="1185"/>
      <c r="U90" s="1185">
        <f t="shared" si="2"/>
        <v>0</v>
      </c>
      <c r="V90" s="1185">
        <f t="shared" si="3"/>
        <v>0</v>
      </c>
      <c r="W90" s="1185" t="s">
        <v>257</v>
      </c>
      <c r="X90" s="2170"/>
    </row>
    <row r="91" spans="1:24" s="2126" customFormat="1">
      <c r="A91" s="1185">
        <v>89</v>
      </c>
      <c r="B91" s="1185" t="s">
        <v>2279</v>
      </c>
      <c r="C91" s="1185">
        <v>89</v>
      </c>
      <c r="D91" s="1185">
        <v>502</v>
      </c>
      <c r="E91" s="1185">
        <v>161007650</v>
      </c>
      <c r="F91" s="1185">
        <v>58</v>
      </c>
      <c r="G91" s="1185">
        <v>3572.05</v>
      </c>
      <c r="H91" s="1185">
        <v>193.94</v>
      </c>
      <c r="I91" s="1185">
        <v>3.38</v>
      </c>
      <c r="J91" s="1185"/>
      <c r="K91" s="1185"/>
      <c r="L91" s="1185">
        <v>2</v>
      </c>
      <c r="M91" s="1185">
        <v>5</v>
      </c>
      <c r="N91" s="1185"/>
      <c r="O91" s="1185">
        <v>24140</v>
      </c>
      <c r="P91" s="1185"/>
      <c r="Q91" s="1185"/>
      <c r="R91" s="1185"/>
      <c r="S91" s="1185"/>
      <c r="T91" s="1185"/>
      <c r="U91" s="1185">
        <f t="shared" si="2"/>
        <v>1207</v>
      </c>
      <c r="V91" s="1185">
        <f t="shared" si="3"/>
        <v>25347</v>
      </c>
      <c r="W91" s="1185" t="s">
        <v>257</v>
      </c>
      <c r="X91" s="2176" t="s">
        <v>690</v>
      </c>
    </row>
    <row r="92" spans="1:24" s="2126" customFormat="1">
      <c r="A92" s="1185">
        <v>90</v>
      </c>
      <c r="B92" s="1185" t="s">
        <v>2279</v>
      </c>
      <c r="C92" s="1185">
        <v>90</v>
      </c>
      <c r="D92" s="1185">
        <v>503</v>
      </c>
      <c r="E92" s="1185">
        <v>161007651</v>
      </c>
      <c r="F92" s="1185">
        <v>58</v>
      </c>
      <c r="G92" s="1185">
        <v>3488.46</v>
      </c>
      <c r="H92" s="1185">
        <v>270.33999999999997</v>
      </c>
      <c r="I92" s="1185">
        <v>0</v>
      </c>
      <c r="J92" s="1185"/>
      <c r="K92" s="1185"/>
      <c r="L92" s="1185">
        <v>1</v>
      </c>
      <c r="M92" s="1185">
        <v>55</v>
      </c>
      <c r="N92" s="1185"/>
      <c r="O92" s="1185"/>
      <c r="P92" s="1185"/>
      <c r="Q92" s="1185"/>
      <c r="R92" s="1185"/>
      <c r="S92" s="1185"/>
      <c r="T92" s="1185"/>
      <c r="U92" s="1185">
        <f t="shared" si="2"/>
        <v>0</v>
      </c>
      <c r="V92" s="1185">
        <f t="shared" si="3"/>
        <v>0</v>
      </c>
      <c r="W92" s="1185" t="s">
        <v>257</v>
      </c>
      <c r="X92" s="2170"/>
    </row>
    <row r="93" spans="1:24" s="2126" customFormat="1">
      <c r="A93" s="1185">
        <v>91</v>
      </c>
      <c r="B93" s="1185" t="s">
        <v>2279</v>
      </c>
      <c r="C93" s="1185">
        <v>91</v>
      </c>
      <c r="D93" s="1185">
        <v>504</v>
      </c>
      <c r="E93" s="1185">
        <v>161007652</v>
      </c>
      <c r="F93" s="1185">
        <v>56</v>
      </c>
      <c r="G93" s="1185">
        <v>3334.12</v>
      </c>
      <c r="H93" s="1185">
        <v>284.68</v>
      </c>
      <c r="I93" s="1185">
        <v>1.2</v>
      </c>
      <c r="J93" s="1185"/>
      <c r="K93" s="1185"/>
      <c r="L93" s="1185">
        <v>1</v>
      </c>
      <c r="M93" s="1185">
        <v>35</v>
      </c>
      <c r="N93" s="1185"/>
      <c r="O93" s="1185"/>
      <c r="P93" s="1185"/>
      <c r="Q93" s="1185"/>
      <c r="R93" s="1185"/>
      <c r="S93" s="1185"/>
      <c r="T93" s="1185"/>
      <c r="U93" s="1185">
        <f t="shared" si="2"/>
        <v>0</v>
      </c>
      <c r="V93" s="1185">
        <f t="shared" si="3"/>
        <v>0</v>
      </c>
      <c r="W93" s="1185" t="s">
        <v>257</v>
      </c>
      <c r="X93" s="2170"/>
    </row>
    <row r="94" spans="1:24" s="2126" customFormat="1">
      <c r="A94" s="1185">
        <v>92</v>
      </c>
      <c r="B94" s="1185" t="s">
        <v>2279</v>
      </c>
      <c r="C94" s="1185">
        <v>92</v>
      </c>
      <c r="D94" s="1185">
        <v>505</v>
      </c>
      <c r="E94" s="1185">
        <v>161007653</v>
      </c>
      <c r="F94" s="1185">
        <v>56</v>
      </c>
      <c r="G94" s="1185">
        <v>3369.27</v>
      </c>
      <c r="H94" s="1185">
        <v>262.33</v>
      </c>
      <c r="I94" s="1185">
        <v>0</v>
      </c>
      <c r="J94" s="1185"/>
      <c r="K94" s="1185"/>
      <c r="L94" s="1185">
        <v>1</v>
      </c>
      <c r="M94" s="1185">
        <v>35</v>
      </c>
      <c r="N94" s="1185"/>
      <c r="O94" s="1185"/>
      <c r="P94" s="1185"/>
      <c r="Q94" s="1185"/>
      <c r="R94" s="1185"/>
      <c r="S94" s="1185"/>
      <c r="T94" s="1185"/>
      <c r="U94" s="1185">
        <f t="shared" si="2"/>
        <v>0</v>
      </c>
      <c r="V94" s="1185">
        <f t="shared" si="3"/>
        <v>0</v>
      </c>
      <c r="W94" s="1185" t="s">
        <v>257</v>
      </c>
      <c r="X94" s="2170"/>
    </row>
    <row r="95" spans="1:24" s="2126" customFormat="1">
      <c r="A95" s="1185">
        <v>93</v>
      </c>
      <c r="B95" s="1185" t="s">
        <v>2279</v>
      </c>
      <c r="C95" s="1185">
        <v>93</v>
      </c>
      <c r="D95" s="1185">
        <v>506</v>
      </c>
      <c r="E95" s="1185">
        <v>161007654</v>
      </c>
      <c r="F95" s="1185">
        <v>59</v>
      </c>
      <c r="G95" s="1185">
        <v>3544.64</v>
      </c>
      <c r="H95" s="1185">
        <v>281.95999999999998</v>
      </c>
      <c r="I95" s="1185">
        <v>0</v>
      </c>
      <c r="J95" s="1185"/>
      <c r="K95" s="1185"/>
      <c r="L95" s="1185">
        <v>2</v>
      </c>
      <c r="M95" s="1185">
        <v>15</v>
      </c>
      <c r="N95" s="1185"/>
      <c r="O95" s="1185"/>
      <c r="P95" s="1185"/>
      <c r="Q95" s="1185"/>
      <c r="R95" s="1185"/>
      <c r="S95" s="1185"/>
      <c r="T95" s="1185"/>
      <c r="U95" s="1185">
        <f t="shared" si="2"/>
        <v>0</v>
      </c>
      <c r="V95" s="1185">
        <f t="shared" si="3"/>
        <v>0</v>
      </c>
      <c r="W95" s="1185" t="s">
        <v>257</v>
      </c>
      <c r="X95" s="2170"/>
    </row>
    <row r="96" spans="1:24" s="2126" customFormat="1">
      <c r="A96" s="1185">
        <v>94</v>
      </c>
      <c r="B96" s="1185" t="s">
        <v>2279</v>
      </c>
      <c r="C96" s="1185">
        <v>94</v>
      </c>
      <c r="D96" s="1185">
        <v>507</v>
      </c>
      <c r="E96" s="1185">
        <v>161007655</v>
      </c>
      <c r="F96" s="1185">
        <v>57</v>
      </c>
      <c r="G96" s="1185">
        <v>3485.07</v>
      </c>
      <c r="H96" s="1185">
        <v>208.73</v>
      </c>
      <c r="I96" s="1185">
        <v>0</v>
      </c>
      <c r="J96" s="1185"/>
      <c r="K96" s="1185"/>
      <c r="L96" s="1185">
        <v>1</v>
      </c>
      <c r="M96" s="1185">
        <v>45</v>
      </c>
      <c r="N96" s="1185"/>
      <c r="O96" s="1185"/>
      <c r="P96" s="1185"/>
      <c r="Q96" s="1185"/>
      <c r="R96" s="1185"/>
      <c r="S96" s="1185"/>
      <c r="T96" s="1185"/>
      <c r="U96" s="1185">
        <f t="shared" si="2"/>
        <v>0</v>
      </c>
      <c r="V96" s="1185">
        <f t="shared" si="3"/>
        <v>0</v>
      </c>
      <c r="W96" s="1185" t="s">
        <v>257</v>
      </c>
      <c r="X96" s="2170"/>
    </row>
    <row r="97" spans="1:24" s="2126" customFormat="1">
      <c r="A97" s="1185">
        <v>95</v>
      </c>
      <c r="B97" s="1185" t="s">
        <v>2279</v>
      </c>
      <c r="C97" s="1185">
        <v>95</v>
      </c>
      <c r="D97" s="1185">
        <v>508</v>
      </c>
      <c r="E97" s="1185">
        <v>161007656</v>
      </c>
      <c r="F97" s="1185">
        <v>59</v>
      </c>
      <c r="G97" s="1185">
        <v>3601.47</v>
      </c>
      <c r="H97" s="1185">
        <v>216.73</v>
      </c>
      <c r="I97" s="1185">
        <v>0</v>
      </c>
      <c r="J97" s="1185"/>
      <c r="K97" s="1185"/>
      <c r="L97" s="1185">
        <v>1</v>
      </c>
      <c r="M97" s="1185">
        <v>40</v>
      </c>
      <c r="N97" s="1185"/>
      <c r="O97" s="1185"/>
      <c r="P97" s="1185"/>
      <c r="Q97" s="1185"/>
      <c r="R97" s="1185"/>
      <c r="S97" s="1185"/>
      <c r="T97" s="1185"/>
      <c r="U97" s="1185">
        <f t="shared" si="2"/>
        <v>0</v>
      </c>
      <c r="V97" s="1185">
        <f t="shared" si="3"/>
        <v>0</v>
      </c>
      <c r="W97" s="1185" t="s">
        <v>257</v>
      </c>
      <c r="X97" s="2170"/>
    </row>
    <row r="98" spans="1:24" s="2126" customFormat="1">
      <c r="A98" s="1185">
        <v>96</v>
      </c>
      <c r="B98" s="1185" t="s">
        <v>2280</v>
      </c>
      <c r="C98" s="1185">
        <v>96</v>
      </c>
      <c r="D98" s="1185">
        <v>509</v>
      </c>
      <c r="E98" s="1185">
        <v>161007657</v>
      </c>
      <c r="F98" s="1185">
        <v>58</v>
      </c>
      <c r="G98" s="1721">
        <v>3489.44</v>
      </c>
      <c r="H98" s="1185">
        <v>274.95999999999998</v>
      </c>
      <c r="I98" s="1185">
        <v>0</v>
      </c>
      <c r="J98" s="1185"/>
      <c r="K98" s="1185"/>
      <c r="L98" s="1185">
        <v>2</v>
      </c>
      <c r="M98" s="1185">
        <v>5</v>
      </c>
      <c r="N98" s="1185"/>
      <c r="O98" s="1185"/>
      <c r="P98" s="1185"/>
      <c r="Q98" s="1185"/>
      <c r="R98" s="1185"/>
      <c r="S98" s="1185"/>
      <c r="T98" s="1185"/>
      <c r="U98" s="1185">
        <f t="shared" si="2"/>
        <v>0</v>
      </c>
      <c r="V98" s="1185">
        <f t="shared" si="3"/>
        <v>0</v>
      </c>
      <c r="W98" s="1185" t="s">
        <v>259</v>
      </c>
      <c r="X98" s="2170"/>
    </row>
    <row r="99" spans="1:24" s="2126" customFormat="1">
      <c r="A99" s="1185">
        <v>97</v>
      </c>
      <c r="B99" s="1185" t="s">
        <v>2280</v>
      </c>
      <c r="C99" s="1185">
        <v>97</v>
      </c>
      <c r="D99" s="1185">
        <v>510</v>
      </c>
      <c r="E99" s="1185">
        <v>161007658</v>
      </c>
      <c r="F99" s="1185">
        <v>59</v>
      </c>
      <c r="G99" s="1185">
        <v>3607.03</v>
      </c>
      <c r="H99" s="1185">
        <v>222.57</v>
      </c>
      <c r="I99" s="1185">
        <v>0.2</v>
      </c>
      <c r="J99" s="1185"/>
      <c r="K99" s="1185"/>
      <c r="L99" s="1185">
        <v>2</v>
      </c>
      <c r="M99" s="1185">
        <v>0</v>
      </c>
      <c r="N99" s="1185"/>
      <c r="O99" s="1185"/>
      <c r="P99" s="1185"/>
      <c r="Q99" s="1185"/>
      <c r="R99" s="1185"/>
      <c r="S99" s="1185"/>
      <c r="T99" s="1185"/>
      <c r="U99" s="1185">
        <f t="shared" si="2"/>
        <v>0</v>
      </c>
      <c r="V99" s="1185">
        <f t="shared" si="3"/>
        <v>0</v>
      </c>
      <c r="W99" s="1185" t="s">
        <v>257</v>
      </c>
      <c r="X99" s="2170"/>
    </row>
    <row r="100" spans="1:24" s="2126" customFormat="1">
      <c r="A100" s="1185">
        <v>98</v>
      </c>
      <c r="B100" s="1185" t="s">
        <v>2280</v>
      </c>
      <c r="C100" s="1185">
        <v>98</v>
      </c>
      <c r="D100" s="1185">
        <v>511</v>
      </c>
      <c r="E100" s="1185">
        <v>161007659</v>
      </c>
      <c r="F100" s="1185">
        <v>57</v>
      </c>
      <c r="G100" s="1185">
        <v>3438.05</v>
      </c>
      <c r="H100" s="1185">
        <v>261.35000000000002</v>
      </c>
      <c r="I100" s="1185">
        <v>0</v>
      </c>
      <c r="J100" s="1185"/>
      <c r="K100" s="1185"/>
      <c r="L100" s="1185">
        <v>1</v>
      </c>
      <c r="M100" s="1185">
        <v>50</v>
      </c>
      <c r="N100" s="1185"/>
      <c r="O100" s="1185"/>
      <c r="P100" s="1185"/>
      <c r="Q100" s="1185"/>
      <c r="R100" s="1185"/>
      <c r="S100" s="1185"/>
      <c r="T100" s="1185"/>
      <c r="U100" s="1185">
        <f t="shared" si="2"/>
        <v>0</v>
      </c>
      <c r="V100" s="1185">
        <f t="shared" si="3"/>
        <v>0</v>
      </c>
      <c r="W100" s="1185" t="s">
        <v>257</v>
      </c>
      <c r="X100" s="2170"/>
    </row>
    <row r="101" spans="1:24" s="2126" customFormat="1">
      <c r="A101" s="1185">
        <v>99</v>
      </c>
      <c r="B101" s="1185" t="s">
        <v>2280</v>
      </c>
      <c r="C101" s="1185">
        <v>99</v>
      </c>
      <c r="D101" s="1185">
        <v>512</v>
      </c>
      <c r="E101" s="1185">
        <v>161007660</v>
      </c>
      <c r="F101" s="1185">
        <v>58</v>
      </c>
      <c r="G101" s="1185">
        <v>3843.28</v>
      </c>
      <c r="H101" s="1185">
        <v>207.52</v>
      </c>
      <c r="I101" s="1185">
        <v>1.8</v>
      </c>
      <c r="J101" s="1185"/>
      <c r="K101" s="1185"/>
      <c r="L101" s="1185">
        <v>1</v>
      </c>
      <c r="M101" s="1185">
        <v>45</v>
      </c>
      <c r="N101" s="1185"/>
      <c r="O101" s="1185"/>
      <c r="P101" s="1185"/>
      <c r="Q101" s="1185"/>
      <c r="R101" s="1185"/>
      <c r="S101" s="1185"/>
      <c r="T101" s="1185"/>
      <c r="U101" s="1185">
        <f t="shared" si="2"/>
        <v>0</v>
      </c>
      <c r="V101" s="1185">
        <f t="shared" si="3"/>
        <v>0</v>
      </c>
      <c r="W101" s="1185" t="s">
        <v>257</v>
      </c>
      <c r="X101" s="2177" t="s">
        <v>247</v>
      </c>
    </row>
    <row r="102" spans="1:24" s="2126" customFormat="1">
      <c r="A102" s="1185">
        <v>100</v>
      </c>
      <c r="B102" s="1185" t="s">
        <v>2280</v>
      </c>
      <c r="C102" s="1185">
        <v>100</v>
      </c>
      <c r="D102" s="1185">
        <v>513</v>
      </c>
      <c r="E102" s="1185">
        <v>161007661</v>
      </c>
      <c r="F102" s="1185">
        <v>58</v>
      </c>
      <c r="G102" s="1721">
        <v>3761.45</v>
      </c>
      <c r="H102" s="1185">
        <v>259.95</v>
      </c>
      <c r="I102" s="1185">
        <v>0</v>
      </c>
      <c r="J102" s="1185"/>
      <c r="K102" s="1185"/>
      <c r="L102" s="1185">
        <v>2</v>
      </c>
      <c r="M102" s="1185">
        <v>0</v>
      </c>
      <c r="N102" s="1185"/>
      <c r="O102" s="1185"/>
      <c r="P102" s="1185"/>
      <c r="Q102" s="1185"/>
      <c r="R102" s="1185"/>
      <c r="S102" s="1185"/>
      <c r="T102" s="1185"/>
      <c r="U102" s="1185">
        <f t="shared" si="2"/>
        <v>0</v>
      </c>
      <c r="V102" s="1185">
        <f t="shared" si="3"/>
        <v>0</v>
      </c>
      <c r="W102" s="1185" t="s">
        <v>257</v>
      </c>
      <c r="X102" s="2170"/>
    </row>
    <row r="103" spans="1:24" s="2126" customFormat="1">
      <c r="A103" s="1185">
        <v>101</v>
      </c>
      <c r="B103" s="1185" t="s">
        <v>2280</v>
      </c>
      <c r="C103" s="1185">
        <v>101</v>
      </c>
      <c r="D103" s="1185">
        <v>514</v>
      </c>
      <c r="E103" s="1185">
        <v>161007662</v>
      </c>
      <c r="F103" s="1185">
        <v>58</v>
      </c>
      <c r="G103" s="1185">
        <v>3574.26</v>
      </c>
      <c r="H103" s="1185">
        <v>184.54</v>
      </c>
      <c r="I103" s="1185">
        <v>0</v>
      </c>
      <c r="J103" s="1185"/>
      <c r="K103" s="1185"/>
      <c r="L103" s="1185">
        <v>1</v>
      </c>
      <c r="M103" s="1185">
        <v>45</v>
      </c>
      <c r="N103" s="1185"/>
      <c r="O103" s="1185"/>
      <c r="P103" s="1185"/>
      <c r="Q103" s="1185"/>
      <c r="R103" s="1185"/>
      <c r="S103" s="1185"/>
      <c r="T103" s="1185"/>
      <c r="U103" s="1185">
        <f t="shared" si="2"/>
        <v>0</v>
      </c>
      <c r="V103" s="1185">
        <f t="shared" si="3"/>
        <v>0</v>
      </c>
      <c r="W103" s="1185" t="s">
        <v>257</v>
      </c>
      <c r="X103" s="2170"/>
    </row>
    <row r="104" spans="1:24" s="2126" customFormat="1">
      <c r="A104" s="1185">
        <v>102</v>
      </c>
      <c r="B104" s="1185" t="s">
        <v>2280</v>
      </c>
      <c r="C104" s="1185">
        <v>102</v>
      </c>
      <c r="D104" s="1185">
        <v>515</v>
      </c>
      <c r="E104" s="1185">
        <v>161007663</v>
      </c>
      <c r="F104" s="1185">
        <v>55</v>
      </c>
      <c r="G104" s="1185">
        <v>3406.72</v>
      </c>
      <c r="H104" s="1185">
        <v>151.86000000000001</v>
      </c>
      <c r="I104" s="1185">
        <v>3.18</v>
      </c>
      <c r="J104" s="1185"/>
      <c r="K104" s="1185"/>
      <c r="L104" s="1185">
        <v>1</v>
      </c>
      <c r="M104" s="1185">
        <v>45</v>
      </c>
      <c r="N104" s="1185"/>
      <c r="O104" s="1185"/>
      <c r="P104" s="1185"/>
      <c r="Q104" s="1185"/>
      <c r="R104" s="1185"/>
      <c r="S104" s="1185"/>
      <c r="T104" s="1185"/>
      <c r="U104" s="1185">
        <f t="shared" si="2"/>
        <v>0</v>
      </c>
      <c r="V104" s="1185">
        <f t="shared" si="3"/>
        <v>0</v>
      </c>
      <c r="W104" s="1185" t="s">
        <v>257</v>
      </c>
      <c r="X104" s="2170"/>
    </row>
    <row r="105" spans="1:24" s="2126" customFormat="1">
      <c r="A105" s="1185">
        <v>103</v>
      </c>
      <c r="B105" s="1185" t="s">
        <v>2281</v>
      </c>
      <c r="C105" s="1185">
        <v>103</v>
      </c>
      <c r="D105" s="1185">
        <v>516</v>
      </c>
      <c r="E105" s="1185">
        <v>141000513</v>
      </c>
      <c r="F105" s="1185">
        <v>58</v>
      </c>
      <c r="G105" s="1185">
        <v>3400.05</v>
      </c>
      <c r="H105" s="1185">
        <v>361.74</v>
      </c>
      <c r="I105" s="1185">
        <v>0.19</v>
      </c>
      <c r="J105" s="1185"/>
      <c r="K105" s="1185"/>
      <c r="L105" s="1185">
        <v>2</v>
      </c>
      <c r="M105" s="1185">
        <v>30</v>
      </c>
      <c r="N105" s="1185"/>
      <c r="O105" s="1185"/>
      <c r="P105" s="1185"/>
      <c r="Q105" s="1185"/>
      <c r="R105" s="1185"/>
      <c r="S105" s="1185"/>
      <c r="T105" s="1185"/>
      <c r="U105" s="1185">
        <f t="shared" si="2"/>
        <v>0</v>
      </c>
      <c r="V105" s="1185">
        <f t="shared" si="3"/>
        <v>0</v>
      </c>
      <c r="W105" s="1185" t="s">
        <v>257</v>
      </c>
      <c r="X105" s="2170"/>
    </row>
    <row r="106" spans="1:24" s="2126" customFormat="1">
      <c r="A106" s="1185">
        <v>104</v>
      </c>
      <c r="B106" s="1185" t="s">
        <v>2281</v>
      </c>
      <c r="C106" s="1185">
        <v>104</v>
      </c>
      <c r="D106" s="1185">
        <v>517</v>
      </c>
      <c r="E106" s="1185">
        <v>161007664</v>
      </c>
      <c r="F106" s="1185">
        <v>58</v>
      </c>
      <c r="G106" s="1185">
        <v>3476.86</v>
      </c>
      <c r="H106" s="1185">
        <v>281.94</v>
      </c>
      <c r="I106" s="1185">
        <v>0</v>
      </c>
      <c r="J106" s="1185"/>
      <c r="K106" s="1185"/>
      <c r="L106" s="1185">
        <v>2</v>
      </c>
      <c r="M106" s="1185">
        <v>40</v>
      </c>
      <c r="N106" s="1185"/>
      <c r="O106" s="1185"/>
      <c r="P106" s="1185"/>
      <c r="Q106" s="1185"/>
      <c r="R106" s="1185"/>
      <c r="S106" s="1185"/>
      <c r="T106" s="1185"/>
      <c r="U106" s="1185">
        <f t="shared" si="2"/>
        <v>0</v>
      </c>
      <c r="V106" s="1185">
        <f t="shared" si="3"/>
        <v>0</v>
      </c>
      <c r="W106" s="1185" t="s">
        <v>257</v>
      </c>
      <c r="X106" s="2170"/>
    </row>
    <row r="107" spans="1:24" s="2126" customFormat="1">
      <c r="A107" s="1185">
        <v>105</v>
      </c>
      <c r="B107" s="1185" t="s">
        <v>2281</v>
      </c>
      <c r="C107" s="1185">
        <v>105</v>
      </c>
      <c r="D107" s="1185">
        <v>518</v>
      </c>
      <c r="E107" s="1185">
        <v>161007665</v>
      </c>
      <c r="F107" s="1185">
        <v>59</v>
      </c>
      <c r="G107" s="1185">
        <v>3553.09</v>
      </c>
      <c r="H107" s="1185">
        <v>264.31</v>
      </c>
      <c r="I107" s="1185">
        <v>6.79</v>
      </c>
      <c r="J107" s="1185"/>
      <c r="K107" s="1185"/>
      <c r="L107" s="1185">
        <v>2</v>
      </c>
      <c r="M107" s="1185">
        <v>0</v>
      </c>
      <c r="N107" s="1185"/>
      <c r="O107" s="1185">
        <v>24290</v>
      </c>
      <c r="P107" s="1185"/>
      <c r="Q107" s="1185"/>
      <c r="R107" s="1185"/>
      <c r="S107" s="1185"/>
      <c r="T107" s="1185"/>
      <c r="U107" s="1185">
        <f t="shared" si="2"/>
        <v>1214.5</v>
      </c>
      <c r="V107" s="1185">
        <f t="shared" si="3"/>
        <v>25504.5</v>
      </c>
      <c r="W107" s="1185" t="s">
        <v>257</v>
      </c>
      <c r="X107" s="2178" t="s">
        <v>2282</v>
      </c>
    </row>
    <row r="108" spans="1:24" s="2126" customFormat="1">
      <c r="A108" s="1185">
        <v>106</v>
      </c>
      <c r="B108" s="1185" t="s">
        <v>2281</v>
      </c>
      <c r="C108" s="1185">
        <v>106</v>
      </c>
      <c r="D108" s="1185">
        <v>519</v>
      </c>
      <c r="E108" s="1185">
        <v>161007666</v>
      </c>
      <c r="F108" s="1185">
        <v>58</v>
      </c>
      <c r="G108" s="1185">
        <v>3468.84</v>
      </c>
      <c r="H108" s="1185">
        <v>296.14999999999998</v>
      </c>
      <c r="I108" s="1185">
        <v>0.59</v>
      </c>
      <c r="J108" s="1185"/>
      <c r="K108" s="1185"/>
      <c r="L108" s="1185">
        <v>2</v>
      </c>
      <c r="M108" s="1185">
        <v>5</v>
      </c>
      <c r="N108" s="1185"/>
      <c r="O108" s="1185"/>
      <c r="P108" s="1185"/>
      <c r="Q108" s="1185"/>
      <c r="R108" s="1185"/>
      <c r="S108" s="1185"/>
      <c r="T108" s="1185"/>
      <c r="U108" s="1185">
        <f t="shared" si="2"/>
        <v>0</v>
      </c>
      <c r="V108" s="1185">
        <f t="shared" si="3"/>
        <v>0</v>
      </c>
      <c r="W108" s="1185" t="s">
        <v>257</v>
      </c>
      <c r="X108" s="2179" t="s">
        <v>2149</v>
      </c>
    </row>
    <row r="109" spans="1:24" s="2126" customFormat="1">
      <c r="A109" s="1185">
        <v>107</v>
      </c>
      <c r="B109" s="1185" t="s">
        <v>2281</v>
      </c>
      <c r="C109" s="1185">
        <v>107</v>
      </c>
      <c r="D109" s="1185">
        <v>520</v>
      </c>
      <c r="E109" s="1185">
        <v>161007667</v>
      </c>
      <c r="F109" s="1185">
        <v>58</v>
      </c>
      <c r="G109" s="1185">
        <v>3483.64</v>
      </c>
      <c r="H109" s="1185">
        <v>280.76</v>
      </c>
      <c r="I109" s="1185">
        <v>0</v>
      </c>
      <c r="J109" s="1185"/>
      <c r="K109" s="1185"/>
      <c r="L109" s="1185">
        <v>1</v>
      </c>
      <c r="M109" s="1185">
        <v>30</v>
      </c>
      <c r="N109" s="1185"/>
      <c r="O109" s="1185"/>
      <c r="P109" s="1185"/>
      <c r="Q109" s="1185"/>
      <c r="R109" s="1185"/>
      <c r="S109" s="1185"/>
      <c r="T109" s="1185"/>
      <c r="U109" s="1185">
        <f t="shared" si="2"/>
        <v>0</v>
      </c>
      <c r="V109" s="1185">
        <f t="shared" si="3"/>
        <v>0</v>
      </c>
      <c r="W109" s="1185" t="s">
        <v>257</v>
      </c>
      <c r="X109" s="2170"/>
    </row>
    <row r="110" spans="1:24" s="2126" customFormat="1">
      <c r="A110" s="1185">
        <v>108</v>
      </c>
      <c r="B110" s="1185" t="s">
        <v>2281</v>
      </c>
      <c r="C110" s="1185">
        <v>108</v>
      </c>
      <c r="D110" s="1185">
        <v>521</v>
      </c>
      <c r="E110" s="1185">
        <v>161007668</v>
      </c>
      <c r="F110" s="1185">
        <v>58</v>
      </c>
      <c r="G110" s="1185">
        <v>3515.86</v>
      </c>
      <c r="H110" s="1185">
        <v>243.74</v>
      </c>
      <c r="I110" s="1185">
        <v>0.8</v>
      </c>
      <c r="J110" s="1185"/>
      <c r="K110" s="1185"/>
      <c r="L110" s="1185">
        <v>1</v>
      </c>
      <c r="M110" s="1185">
        <v>35</v>
      </c>
      <c r="N110" s="1185"/>
      <c r="O110" s="1185"/>
      <c r="P110" s="1185"/>
      <c r="Q110" s="1185"/>
      <c r="R110" s="1185"/>
      <c r="S110" s="1185"/>
      <c r="T110" s="1185"/>
      <c r="U110" s="1185">
        <f t="shared" si="2"/>
        <v>0</v>
      </c>
      <c r="V110" s="1185">
        <f t="shared" si="3"/>
        <v>0</v>
      </c>
      <c r="W110" s="1185" t="s">
        <v>257</v>
      </c>
      <c r="X110" s="2170"/>
    </row>
    <row r="111" spans="1:24" s="2126" customFormat="1">
      <c r="A111" s="1185">
        <v>109</v>
      </c>
      <c r="B111" s="1185" t="s">
        <v>2281</v>
      </c>
      <c r="C111" s="1185">
        <v>109</v>
      </c>
      <c r="D111" s="1185">
        <v>522</v>
      </c>
      <c r="E111" s="1185">
        <v>161007669</v>
      </c>
      <c r="F111" s="1185">
        <v>58</v>
      </c>
      <c r="G111" s="1185">
        <v>3478.48</v>
      </c>
      <c r="H111" s="1185">
        <v>274.72000000000003</v>
      </c>
      <c r="I111" s="1185">
        <v>0</v>
      </c>
      <c r="J111" s="1185"/>
      <c r="K111" s="1185"/>
      <c r="L111" s="1185">
        <v>1</v>
      </c>
      <c r="M111" s="1185">
        <v>40</v>
      </c>
      <c r="N111" s="1185"/>
      <c r="O111" s="1185"/>
      <c r="P111" s="1185"/>
      <c r="Q111" s="1185"/>
      <c r="R111" s="1185"/>
      <c r="S111" s="1185"/>
      <c r="T111" s="1185"/>
      <c r="U111" s="1185">
        <f t="shared" si="2"/>
        <v>0</v>
      </c>
      <c r="V111" s="1185">
        <f t="shared" si="3"/>
        <v>0</v>
      </c>
      <c r="W111" s="1185" t="s">
        <v>257</v>
      </c>
      <c r="X111" s="2170"/>
    </row>
    <row r="112" spans="1:24" s="2126" customFormat="1">
      <c r="A112" s="1185">
        <v>110</v>
      </c>
      <c r="B112" s="1185" t="s">
        <v>2283</v>
      </c>
      <c r="C112" s="1185">
        <v>110</v>
      </c>
      <c r="D112" s="1185">
        <v>523</v>
      </c>
      <c r="E112" s="1185">
        <v>161007670</v>
      </c>
      <c r="F112" s="1185">
        <v>56</v>
      </c>
      <c r="G112" s="1185">
        <v>3418.45</v>
      </c>
      <c r="H112" s="1185">
        <v>218.75</v>
      </c>
      <c r="I112" s="1185">
        <v>0</v>
      </c>
      <c r="J112" s="1185"/>
      <c r="K112" s="1185"/>
      <c r="L112" s="1185">
        <v>1</v>
      </c>
      <c r="M112" s="1185">
        <v>45</v>
      </c>
      <c r="N112" s="1185"/>
      <c r="O112" s="1185"/>
      <c r="P112" s="1185"/>
      <c r="Q112" s="1185"/>
      <c r="R112" s="1185"/>
      <c r="S112" s="1185"/>
      <c r="T112" s="1185"/>
      <c r="U112" s="1185">
        <f t="shared" si="2"/>
        <v>0</v>
      </c>
      <c r="V112" s="1185">
        <f t="shared" si="3"/>
        <v>0</v>
      </c>
      <c r="W112" s="1185" t="s">
        <v>257</v>
      </c>
      <c r="X112" s="2170"/>
    </row>
    <row r="113" spans="1:24" s="2126" customFormat="1">
      <c r="A113" s="1185">
        <v>111</v>
      </c>
      <c r="B113" s="1185" t="s">
        <v>2283</v>
      </c>
      <c r="C113" s="1185">
        <v>111</v>
      </c>
      <c r="D113" s="1185">
        <v>524</v>
      </c>
      <c r="E113" s="1185">
        <v>161007671</v>
      </c>
      <c r="F113" s="1185">
        <v>58</v>
      </c>
      <c r="G113" s="1185">
        <v>3499.84</v>
      </c>
      <c r="H113" s="1185">
        <v>264.56</v>
      </c>
      <c r="I113" s="1185">
        <v>0</v>
      </c>
      <c r="J113" s="1185"/>
      <c r="K113" s="1185"/>
      <c r="L113" s="1185">
        <v>2</v>
      </c>
      <c r="M113" s="1185">
        <v>10</v>
      </c>
      <c r="N113" s="1185"/>
      <c r="O113" s="1185"/>
      <c r="P113" s="1185"/>
      <c r="Q113" s="1185"/>
      <c r="R113" s="1185"/>
      <c r="S113" s="1185"/>
      <c r="T113" s="1185"/>
      <c r="U113" s="1185">
        <f t="shared" si="2"/>
        <v>0</v>
      </c>
      <c r="V113" s="1185">
        <f t="shared" si="3"/>
        <v>0</v>
      </c>
      <c r="W113" s="1185" t="s">
        <v>257</v>
      </c>
      <c r="X113" s="2170"/>
    </row>
    <row r="114" spans="1:24" s="2126" customFormat="1">
      <c r="A114" s="1185">
        <v>112</v>
      </c>
      <c r="B114" s="1185" t="s">
        <v>2283</v>
      </c>
      <c r="C114" s="1185">
        <v>112</v>
      </c>
      <c r="D114" s="1185">
        <v>525</v>
      </c>
      <c r="E114" s="1185">
        <v>161007672</v>
      </c>
      <c r="F114" s="1185">
        <v>58</v>
      </c>
      <c r="G114" s="1185">
        <v>3490.87</v>
      </c>
      <c r="H114" s="1185">
        <v>272.73</v>
      </c>
      <c r="I114" s="1185">
        <v>3.38</v>
      </c>
      <c r="J114" s="1185"/>
      <c r="K114" s="1185"/>
      <c r="L114" s="1185">
        <v>1</v>
      </c>
      <c r="M114" s="1185">
        <v>50</v>
      </c>
      <c r="N114" s="1185"/>
      <c r="O114" s="1185">
        <v>24140</v>
      </c>
      <c r="P114" s="1185"/>
      <c r="Q114" s="1185"/>
      <c r="R114" s="1185"/>
      <c r="S114" s="1185"/>
      <c r="T114" s="1185"/>
      <c r="U114" s="1185">
        <f t="shared" si="2"/>
        <v>1207</v>
      </c>
      <c r="V114" s="1185">
        <f t="shared" si="3"/>
        <v>25347</v>
      </c>
      <c r="W114" s="1185" t="s">
        <v>257</v>
      </c>
      <c r="X114" s="2179" t="s">
        <v>2163</v>
      </c>
    </row>
    <row r="115" spans="1:24" s="2126" customFormat="1">
      <c r="A115" s="1185">
        <v>113</v>
      </c>
      <c r="B115" s="1185" t="s">
        <v>2283</v>
      </c>
      <c r="C115" s="1185">
        <v>113</v>
      </c>
      <c r="D115" s="1185">
        <v>526</v>
      </c>
      <c r="E115" s="1185">
        <v>161007673</v>
      </c>
      <c r="F115" s="1185">
        <v>57</v>
      </c>
      <c r="G115" s="1185">
        <v>3383.27</v>
      </c>
      <c r="H115" s="1185">
        <v>310.72000000000003</v>
      </c>
      <c r="I115" s="1185">
        <v>0.19</v>
      </c>
      <c r="J115" s="1185"/>
      <c r="K115" s="1185"/>
      <c r="L115" s="1185">
        <v>1</v>
      </c>
      <c r="M115" s="1185">
        <v>55</v>
      </c>
      <c r="N115" s="1185"/>
      <c r="O115" s="1185"/>
      <c r="P115" s="1185"/>
      <c r="Q115" s="1185"/>
      <c r="R115" s="1185"/>
      <c r="S115" s="1185"/>
      <c r="T115" s="1185"/>
      <c r="U115" s="1185">
        <f t="shared" si="2"/>
        <v>0</v>
      </c>
      <c r="V115" s="1185">
        <f t="shared" si="3"/>
        <v>0</v>
      </c>
      <c r="W115" s="1185" t="s">
        <v>257</v>
      </c>
      <c r="X115" s="2170"/>
    </row>
    <row r="116" spans="1:24" s="2126" customFormat="1">
      <c r="A116" s="1185">
        <v>114</v>
      </c>
      <c r="B116" s="1185" t="s">
        <v>2283</v>
      </c>
      <c r="C116" s="1185">
        <v>114</v>
      </c>
      <c r="D116" s="1185">
        <v>527</v>
      </c>
      <c r="E116" s="1185">
        <v>161007674</v>
      </c>
      <c r="F116" s="1185">
        <v>59</v>
      </c>
      <c r="G116" s="1185">
        <v>3607.43</v>
      </c>
      <c r="H116" s="1185">
        <v>223.37</v>
      </c>
      <c r="I116" s="1185">
        <v>1.4</v>
      </c>
      <c r="J116" s="1185"/>
      <c r="K116" s="1185"/>
      <c r="L116" s="1185">
        <v>1</v>
      </c>
      <c r="M116" s="1185">
        <v>50</v>
      </c>
      <c r="N116" s="1185"/>
      <c r="O116" s="1185"/>
      <c r="P116" s="1185"/>
      <c r="Q116" s="1185"/>
      <c r="R116" s="1185"/>
      <c r="S116" s="1185"/>
      <c r="T116" s="1185"/>
      <c r="U116" s="1185">
        <f t="shared" si="2"/>
        <v>0</v>
      </c>
      <c r="V116" s="1185">
        <f t="shared" si="3"/>
        <v>0</v>
      </c>
      <c r="W116" s="1185" t="s">
        <v>257</v>
      </c>
      <c r="X116" s="2170"/>
    </row>
    <row r="117" spans="1:24" s="2126" customFormat="1">
      <c r="A117" s="1185">
        <v>115</v>
      </c>
      <c r="B117" s="1185" t="s">
        <v>2283</v>
      </c>
      <c r="C117" s="1185">
        <v>115</v>
      </c>
      <c r="D117" s="1185">
        <v>528</v>
      </c>
      <c r="E117" s="1185">
        <v>161007675</v>
      </c>
      <c r="F117" s="1185">
        <v>59</v>
      </c>
      <c r="G117" s="1185">
        <v>3534.08</v>
      </c>
      <c r="H117" s="1185">
        <v>281.52</v>
      </c>
      <c r="I117" s="1185">
        <v>0.2</v>
      </c>
      <c r="J117" s="1185"/>
      <c r="K117" s="1185"/>
      <c r="L117" s="1185">
        <v>1</v>
      </c>
      <c r="M117" s="1185">
        <v>40</v>
      </c>
      <c r="N117" s="1185"/>
      <c r="O117" s="1185"/>
      <c r="P117" s="1185"/>
      <c r="Q117" s="1185"/>
      <c r="R117" s="1185"/>
      <c r="S117" s="1185"/>
      <c r="T117" s="1185"/>
      <c r="U117" s="1185">
        <f t="shared" si="2"/>
        <v>0</v>
      </c>
      <c r="V117" s="1185">
        <f t="shared" si="3"/>
        <v>0</v>
      </c>
      <c r="W117" s="1185" t="s">
        <v>257</v>
      </c>
      <c r="X117" s="2170"/>
    </row>
    <row r="118" spans="1:24" s="2126" customFormat="1">
      <c r="A118" s="1185">
        <v>116</v>
      </c>
      <c r="B118" s="1185" t="s">
        <v>2283</v>
      </c>
      <c r="C118" s="1185">
        <v>116</v>
      </c>
      <c r="D118" s="1185">
        <v>529</v>
      </c>
      <c r="E118" s="1185">
        <v>161007676</v>
      </c>
      <c r="F118" s="1185">
        <v>59</v>
      </c>
      <c r="G118" s="1185">
        <v>3544.25</v>
      </c>
      <c r="H118" s="1185">
        <v>281.35000000000002</v>
      </c>
      <c r="I118" s="1185">
        <v>1.8</v>
      </c>
      <c r="J118" s="1185"/>
      <c r="K118" s="1185"/>
      <c r="L118" s="1185">
        <v>1</v>
      </c>
      <c r="M118" s="1185">
        <v>20</v>
      </c>
      <c r="N118" s="1185"/>
      <c r="O118" s="1185"/>
      <c r="P118" s="1185"/>
      <c r="Q118" s="1185"/>
      <c r="R118" s="1185"/>
      <c r="S118" s="1185"/>
      <c r="T118" s="1185"/>
      <c r="U118" s="1185">
        <f t="shared" si="2"/>
        <v>0</v>
      </c>
      <c r="V118" s="1185">
        <f t="shared" si="3"/>
        <v>0</v>
      </c>
      <c r="W118" s="1185" t="s">
        <v>257</v>
      </c>
      <c r="X118" s="2170"/>
    </row>
    <row r="119" spans="1:24" s="2126" customFormat="1">
      <c r="A119" s="1185">
        <v>117</v>
      </c>
      <c r="B119" s="1185" t="s">
        <v>2284</v>
      </c>
      <c r="C119" s="1185">
        <v>117</v>
      </c>
      <c r="D119" s="1185">
        <v>530</v>
      </c>
      <c r="E119" s="1185">
        <v>161007677</v>
      </c>
      <c r="F119" s="1185">
        <v>58</v>
      </c>
      <c r="G119" s="1185">
        <v>3461.46</v>
      </c>
      <c r="H119" s="1185">
        <v>297.33999999999997</v>
      </c>
      <c r="I119" s="1185">
        <v>0</v>
      </c>
      <c r="J119" s="1185"/>
      <c r="K119" s="1185"/>
      <c r="L119" s="1185">
        <v>2</v>
      </c>
      <c r="M119" s="1185">
        <v>15</v>
      </c>
      <c r="N119" s="1185"/>
      <c r="O119" s="1185"/>
      <c r="P119" s="1185"/>
      <c r="Q119" s="1185"/>
      <c r="R119" s="1185"/>
      <c r="S119" s="1185"/>
      <c r="T119" s="1185"/>
      <c r="U119" s="1185">
        <f t="shared" si="2"/>
        <v>0</v>
      </c>
      <c r="V119" s="1185">
        <f t="shared" si="3"/>
        <v>0</v>
      </c>
      <c r="W119" s="1185" t="s">
        <v>257</v>
      </c>
      <c r="X119" s="2170"/>
    </row>
    <row r="120" spans="1:24" s="2126" customFormat="1">
      <c r="A120" s="1185">
        <v>118</v>
      </c>
      <c r="B120" s="1185" t="s">
        <v>2284</v>
      </c>
      <c r="C120" s="1185">
        <v>118</v>
      </c>
      <c r="D120" s="1185">
        <v>531</v>
      </c>
      <c r="E120" s="1185">
        <v>161007678</v>
      </c>
      <c r="F120" s="1185">
        <v>58</v>
      </c>
      <c r="G120" s="1185">
        <v>3492.08</v>
      </c>
      <c r="H120" s="1185">
        <v>262.72000000000003</v>
      </c>
      <c r="I120" s="1185">
        <v>1.6</v>
      </c>
      <c r="J120" s="1185"/>
      <c r="K120" s="1185"/>
      <c r="L120" s="1185">
        <v>2</v>
      </c>
      <c r="M120" s="1185">
        <v>20</v>
      </c>
      <c r="N120" s="1185"/>
      <c r="O120" s="1185"/>
      <c r="P120" s="1185"/>
      <c r="Q120" s="1185"/>
      <c r="R120" s="1185"/>
      <c r="S120" s="1185"/>
      <c r="T120" s="1185"/>
      <c r="U120" s="1185">
        <f t="shared" si="2"/>
        <v>0</v>
      </c>
      <c r="V120" s="1185">
        <f t="shared" si="3"/>
        <v>0</v>
      </c>
      <c r="W120" s="1185" t="s">
        <v>257</v>
      </c>
      <c r="X120" s="2170"/>
    </row>
    <row r="121" spans="1:24" s="2126" customFormat="1">
      <c r="A121" s="1185">
        <v>119</v>
      </c>
      <c r="B121" s="1185" t="s">
        <v>2284</v>
      </c>
      <c r="C121" s="1185">
        <v>119</v>
      </c>
      <c r="D121" s="1185">
        <v>532</v>
      </c>
      <c r="E121" s="1185">
        <v>151000285</v>
      </c>
      <c r="F121" s="1185">
        <v>59</v>
      </c>
      <c r="G121" s="1185">
        <v>3587.66</v>
      </c>
      <c r="H121" s="1185">
        <v>235.93</v>
      </c>
      <c r="I121" s="1185">
        <v>2.59</v>
      </c>
      <c r="J121" s="1185"/>
      <c r="K121" s="1185"/>
      <c r="L121" s="1185">
        <v>1</v>
      </c>
      <c r="M121" s="1185">
        <v>55</v>
      </c>
      <c r="N121" s="1185"/>
      <c r="O121" s="1185"/>
      <c r="P121" s="1185"/>
      <c r="Q121" s="1185"/>
      <c r="R121" s="1185"/>
      <c r="S121" s="1185"/>
      <c r="T121" s="1185"/>
      <c r="U121" s="1185">
        <f t="shared" si="2"/>
        <v>0</v>
      </c>
      <c r="V121" s="1185">
        <f t="shared" si="3"/>
        <v>0</v>
      </c>
      <c r="W121" s="1185" t="s">
        <v>257</v>
      </c>
      <c r="X121" s="2170"/>
    </row>
    <row r="122" spans="1:24" s="2126" customFormat="1">
      <c r="A122" s="1185">
        <v>120</v>
      </c>
      <c r="B122" s="1185" t="s">
        <v>2284</v>
      </c>
      <c r="C122" s="1185">
        <v>120</v>
      </c>
      <c r="D122" s="1185">
        <v>533</v>
      </c>
      <c r="E122" s="1185">
        <v>151000286</v>
      </c>
      <c r="F122" s="1185">
        <v>59</v>
      </c>
      <c r="G122" s="1185">
        <v>3581.64</v>
      </c>
      <c r="H122" s="1185">
        <v>244.96</v>
      </c>
      <c r="I122" s="1185">
        <v>0</v>
      </c>
      <c r="J122" s="1185"/>
      <c r="K122" s="1185"/>
      <c r="L122" s="1185">
        <v>1</v>
      </c>
      <c r="M122" s="1185">
        <v>35</v>
      </c>
      <c r="N122" s="1185"/>
      <c r="O122" s="1185"/>
      <c r="P122" s="1185"/>
      <c r="Q122" s="1185"/>
      <c r="R122" s="1185"/>
      <c r="S122" s="1185"/>
      <c r="T122" s="1185"/>
      <c r="U122" s="1185">
        <f t="shared" si="2"/>
        <v>0</v>
      </c>
      <c r="V122" s="1185">
        <f t="shared" si="3"/>
        <v>0</v>
      </c>
      <c r="W122" s="1185" t="s">
        <v>257</v>
      </c>
      <c r="X122" s="2170"/>
    </row>
    <row r="123" spans="1:24" s="2126" customFormat="1">
      <c r="A123" s="1185">
        <v>121</v>
      </c>
      <c r="B123" s="1185" t="s">
        <v>2284</v>
      </c>
      <c r="C123" s="1185">
        <v>121</v>
      </c>
      <c r="D123" s="1185">
        <v>534</v>
      </c>
      <c r="E123" s="1185">
        <v>161007679</v>
      </c>
      <c r="F123" s="1185">
        <v>57</v>
      </c>
      <c r="G123" s="1185">
        <v>3453.05</v>
      </c>
      <c r="H123" s="1185">
        <v>246.94</v>
      </c>
      <c r="I123" s="1185">
        <v>0.59</v>
      </c>
      <c r="J123" s="1185"/>
      <c r="K123" s="1185"/>
      <c r="L123" s="1185">
        <v>1</v>
      </c>
      <c r="M123" s="1185">
        <v>55</v>
      </c>
      <c r="N123" s="1185"/>
      <c r="O123" s="1185"/>
      <c r="P123" s="1185"/>
      <c r="Q123" s="1185"/>
      <c r="R123" s="1185"/>
      <c r="S123" s="1185"/>
      <c r="T123" s="1185"/>
      <c r="U123" s="1185">
        <f t="shared" si="2"/>
        <v>0</v>
      </c>
      <c r="V123" s="1185">
        <f t="shared" si="3"/>
        <v>0</v>
      </c>
      <c r="W123" s="1185" t="s">
        <v>257</v>
      </c>
      <c r="X123" s="2170"/>
    </row>
    <row r="124" spans="1:24" s="2126" customFormat="1">
      <c r="A124" s="1185">
        <v>122</v>
      </c>
      <c r="B124" s="1185" t="s">
        <v>2284</v>
      </c>
      <c r="C124" s="1185">
        <v>122</v>
      </c>
      <c r="D124" s="1185">
        <v>535</v>
      </c>
      <c r="E124" s="1185">
        <v>161007680</v>
      </c>
      <c r="F124" s="1185">
        <v>58</v>
      </c>
      <c r="G124" s="1185">
        <v>3501.25</v>
      </c>
      <c r="H124" s="1185">
        <v>260.35000000000002</v>
      </c>
      <c r="I124" s="1185">
        <v>0</v>
      </c>
      <c r="J124" s="1185"/>
      <c r="K124" s="1185"/>
      <c r="L124" s="1185">
        <v>1</v>
      </c>
      <c r="M124" s="1185">
        <v>55</v>
      </c>
      <c r="N124" s="1185"/>
      <c r="O124" s="1185"/>
      <c r="P124" s="1185"/>
      <c r="Q124" s="1185"/>
      <c r="R124" s="1185"/>
      <c r="S124" s="1185"/>
      <c r="T124" s="1185"/>
      <c r="U124" s="1185">
        <f t="shared" si="2"/>
        <v>0</v>
      </c>
      <c r="V124" s="1185">
        <f t="shared" si="3"/>
        <v>0</v>
      </c>
      <c r="W124" s="1185" t="s">
        <v>257</v>
      </c>
      <c r="X124" s="2170"/>
    </row>
    <row r="125" spans="1:24" s="2126" customFormat="1">
      <c r="A125" s="1185">
        <v>123</v>
      </c>
      <c r="B125" s="1185" t="s">
        <v>2284</v>
      </c>
      <c r="C125" s="1185">
        <v>123</v>
      </c>
      <c r="D125" s="1185">
        <v>536</v>
      </c>
      <c r="E125" s="1185">
        <v>161007681</v>
      </c>
      <c r="F125" s="1185">
        <v>56</v>
      </c>
      <c r="G125" s="1185">
        <v>3364.68</v>
      </c>
      <c r="H125" s="1185">
        <v>264.12</v>
      </c>
      <c r="I125" s="1185">
        <v>0</v>
      </c>
      <c r="J125" s="1185"/>
      <c r="K125" s="1185"/>
      <c r="L125" s="1185">
        <v>1</v>
      </c>
      <c r="M125" s="1185">
        <v>50</v>
      </c>
      <c r="N125" s="1185"/>
      <c r="O125" s="1185"/>
      <c r="P125" s="1185"/>
      <c r="Q125" s="1185"/>
      <c r="R125" s="1185"/>
      <c r="S125" s="1185"/>
      <c r="T125" s="1185"/>
      <c r="U125" s="1185">
        <f t="shared" si="2"/>
        <v>0</v>
      </c>
      <c r="V125" s="1185">
        <f t="shared" si="3"/>
        <v>0</v>
      </c>
      <c r="W125" s="1185" t="s">
        <v>257</v>
      </c>
      <c r="X125" s="2170"/>
    </row>
    <row r="126" spans="1:24" s="2126" customFormat="1">
      <c r="A126" s="1185">
        <v>124</v>
      </c>
      <c r="B126" s="1185" t="s">
        <v>2284</v>
      </c>
      <c r="C126" s="1185">
        <v>124</v>
      </c>
      <c r="D126" s="1185">
        <v>537</v>
      </c>
      <c r="E126" s="1185">
        <v>161007682</v>
      </c>
      <c r="F126" s="1185">
        <v>57</v>
      </c>
      <c r="G126" s="1185">
        <v>3461.05</v>
      </c>
      <c r="H126" s="1185">
        <v>238.35</v>
      </c>
      <c r="I126" s="1185">
        <v>0</v>
      </c>
      <c r="J126" s="1185"/>
      <c r="K126" s="1185"/>
      <c r="L126" s="1185">
        <v>1</v>
      </c>
      <c r="M126" s="1185">
        <v>55</v>
      </c>
      <c r="N126" s="1185"/>
      <c r="O126" s="1185"/>
      <c r="P126" s="1185"/>
      <c r="Q126" s="1185"/>
      <c r="R126" s="1185"/>
      <c r="S126" s="1185"/>
      <c r="T126" s="1185"/>
      <c r="U126" s="1185">
        <f t="shared" si="2"/>
        <v>0</v>
      </c>
      <c r="V126" s="1185">
        <f t="shared" si="3"/>
        <v>0</v>
      </c>
      <c r="W126" s="1185" t="s">
        <v>257</v>
      </c>
      <c r="X126" s="2170"/>
    </row>
    <row r="127" spans="1:24" s="2126" customFormat="1">
      <c r="A127" s="1185">
        <v>125</v>
      </c>
      <c r="B127" s="1185" t="s">
        <v>2285</v>
      </c>
      <c r="C127" s="1185">
        <v>125</v>
      </c>
      <c r="D127" s="1185">
        <v>538</v>
      </c>
      <c r="E127" s="1185">
        <v>161007683</v>
      </c>
      <c r="F127" s="1185">
        <v>59</v>
      </c>
      <c r="G127" s="1185">
        <v>3584.65</v>
      </c>
      <c r="H127" s="1185">
        <v>239.54</v>
      </c>
      <c r="I127" s="1185">
        <v>0.39</v>
      </c>
      <c r="J127" s="1185"/>
      <c r="K127" s="1185"/>
      <c r="L127" s="1185">
        <v>1</v>
      </c>
      <c r="M127" s="1185">
        <v>55</v>
      </c>
      <c r="N127" s="1185"/>
      <c r="O127" s="1185"/>
      <c r="P127" s="1185"/>
      <c r="Q127" s="1185"/>
      <c r="R127" s="1185"/>
      <c r="S127" s="1185"/>
      <c r="T127" s="1185"/>
      <c r="U127" s="1185">
        <f t="shared" si="2"/>
        <v>0</v>
      </c>
      <c r="V127" s="1185">
        <f t="shared" si="3"/>
        <v>0</v>
      </c>
      <c r="W127" s="1185" t="s">
        <v>257</v>
      </c>
      <c r="X127" s="2170"/>
    </row>
    <row r="128" spans="1:24" s="2126" customFormat="1">
      <c r="A128" s="1185">
        <v>126</v>
      </c>
      <c r="B128" s="1185" t="s">
        <v>2285</v>
      </c>
      <c r="C128" s="1185">
        <v>126</v>
      </c>
      <c r="D128" s="1185">
        <v>539</v>
      </c>
      <c r="E128" s="1185">
        <v>161007684</v>
      </c>
      <c r="F128" s="1185">
        <v>57</v>
      </c>
      <c r="G128" s="1185">
        <v>3482.45</v>
      </c>
      <c r="H128" s="1185">
        <v>218.73</v>
      </c>
      <c r="I128" s="1185">
        <v>1.78</v>
      </c>
      <c r="J128" s="1185"/>
      <c r="K128" s="1185"/>
      <c r="L128" s="1185">
        <v>2</v>
      </c>
      <c r="M128" s="1185">
        <v>15</v>
      </c>
      <c r="N128" s="1185"/>
      <c r="O128" s="1185"/>
      <c r="P128" s="1185"/>
      <c r="Q128" s="1185"/>
      <c r="R128" s="1185"/>
      <c r="S128" s="1185"/>
      <c r="T128" s="1185"/>
      <c r="U128" s="1185">
        <f t="shared" si="2"/>
        <v>0</v>
      </c>
      <c r="V128" s="1185">
        <f t="shared" si="3"/>
        <v>0</v>
      </c>
      <c r="W128" s="1185" t="s">
        <v>257</v>
      </c>
      <c r="X128" s="2170"/>
    </row>
    <row r="129" spans="1:24" s="2126" customFormat="1">
      <c r="A129" s="1185">
        <v>127</v>
      </c>
      <c r="B129" s="1185" t="s">
        <v>2285</v>
      </c>
      <c r="C129" s="1185">
        <v>127</v>
      </c>
      <c r="D129" s="1185">
        <v>540</v>
      </c>
      <c r="E129" s="1185">
        <v>161007685</v>
      </c>
      <c r="F129" s="1185">
        <v>58</v>
      </c>
      <c r="G129" s="1185">
        <v>3451.66</v>
      </c>
      <c r="H129" s="1185">
        <v>307.94</v>
      </c>
      <c r="I129" s="1185">
        <v>0.8</v>
      </c>
      <c r="J129" s="1185"/>
      <c r="K129" s="1185"/>
      <c r="L129" s="1185">
        <v>2</v>
      </c>
      <c r="M129" s="1185">
        <v>30</v>
      </c>
      <c r="N129" s="1185"/>
      <c r="O129" s="1185"/>
      <c r="P129" s="1185"/>
      <c r="Q129" s="1185"/>
      <c r="R129" s="1185"/>
      <c r="S129" s="1185"/>
      <c r="T129" s="1185"/>
      <c r="U129" s="1185">
        <f t="shared" si="2"/>
        <v>0</v>
      </c>
      <c r="V129" s="1185">
        <f t="shared" si="3"/>
        <v>0</v>
      </c>
      <c r="W129" s="1185" t="s">
        <v>257</v>
      </c>
      <c r="X129" s="2170"/>
    </row>
    <row r="130" spans="1:24" s="2126" customFormat="1">
      <c r="A130" s="1185">
        <v>128</v>
      </c>
      <c r="B130" s="1185" t="s">
        <v>2285</v>
      </c>
      <c r="C130" s="1185">
        <v>128</v>
      </c>
      <c r="D130" s="1185">
        <v>541</v>
      </c>
      <c r="E130" s="1185">
        <v>161007686</v>
      </c>
      <c r="F130" s="1185">
        <v>58</v>
      </c>
      <c r="G130" s="1185">
        <v>3511.26</v>
      </c>
      <c r="H130" s="1185">
        <v>249.13</v>
      </c>
      <c r="I130" s="1185">
        <v>1.59</v>
      </c>
      <c r="J130" s="1185"/>
      <c r="K130" s="1185"/>
      <c r="L130" s="1185">
        <v>1</v>
      </c>
      <c r="M130" s="1185">
        <v>55</v>
      </c>
      <c r="N130" s="1185"/>
      <c r="O130" s="1185"/>
      <c r="P130" s="1185"/>
      <c r="Q130" s="1185"/>
      <c r="R130" s="1185"/>
      <c r="S130" s="1185"/>
      <c r="T130" s="1185"/>
      <c r="U130" s="1185">
        <f t="shared" si="2"/>
        <v>0</v>
      </c>
      <c r="V130" s="1185">
        <f t="shared" si="3"/>
        <v>0</v>
      </c>
      <c r="W130" s="1185" t="s">
        <v>257</v>
      </c>
      <c r="X130" s="2170"/>
    </row>
    <row r="131" spans="1:24" s="2126" customFormat="1">
      <c r="A131" s="1185">
        <v>129</v>
      </c>
      <c r="B131" s="1185" t="s">
        <v>2285</v>
      </c>
      <c r="C131" s="1185">
        <v>129</v>
      </c>
      <c r="D131" s="1185">
        <v>542</v>
      </c>
      <c r="E131" s="1185">
        <v>161007687</v>
      </c>
      <c r="F131" s="1185">
        <v>56</v>
      </c>
      <c r="G131" s="1185">
        <v>3376.5</v>
      </c>
      <c r="H131" s="1185">
        <v>260.75</v>
      </c>
      <c r="I131" s="1185">
        <v>0</v>
      </c>
      <c r="J131" s="1185"/>
      <c r="K131" s="1185"/>
      <c r="L131" s="1185">
        <v>1</v>
      </c>
      <c r="M131" s="1185">
        <v>40</v>
      </c>
      <c r="N131" s="1185"/>
      <c r="O131" s="1185"/>
      <c r="P131" s="1185"/>
      <c r="Q131" s="1185"/>
      <c r="R131" s="1185"/>
      <c r="S131" s="1185"/>
      <c r="T131" s="1185"/>
      <c r="U131" s="1185">
        <f t="shared" si="2"/>
        <v>0</v>
      </c>
      <c r="V131" s="1185">
        <f t="shared" si="3"/>
        <v>0</v>
      </c>
      <c r="W131" s="1185" t="s">
        <v>257</v>
      </c>
      <c r="X131" s="2170"/>
    </row>
    <row r="132" spans="1:24" s="2126" customFormat="1">
      <c r="A132" s="1185">
        <v>130</v>
      </c>
      <c r="B132" s="1185" t="s">
        <v>2285</v>
      </c>
      <c r="C132" s="1185">
        <v>130</v>
      </c>
      <c r="D132" s="1185">
        <v>543</v>
      </c>
      <c r="E132" s="1185">
        <v>161007688</v>
      </c>
      <c r="F132" s="1185">
        <v>56</v>
      </c>
      <c r="G132" s="1185">
        <v>3415.86</v>
      </c>
      <c r="H132" s="1185">
        <v>218.54</v>
      </c>
      <c r="I132" s="1185">
        <v>0</v>
      </c>
      <c r="J132" s="1185"/>
      <c r="K132" s="1185"/>
      <c r="L132" s="1185">
        <v>1</v>
      </c>
      <c r="M132" s="1185">
        <v>40</v>
      </c>
      <c r="N132" s="1185"/>
      <c r="O132" s="1185"/>
      <c r="P132" s="1185"/>
      <c r="Q132" s="1185"/>
      <c r="R132" s="1185"/>
      <c r="S132" s="1185"/>
      <c r="T132" s="1185"/>
      <c r="U132" s="1185">
        <f t="shared" ref="U132:U195" si="4">O132*5%</f>
        <v>0</v>
      </c>
      <c r="V132" s="1185">
        <f t="shared" ref="V132:V195" si="5">U132+O132</f>
        <v>0</v>
      </c>
      <c r="W132" s="1185" t="s">
        <v>257</v>
      </c>
      <c r="X132" s="2170"/>
    </row>
    <row r="133" spans="1:24" s="2126" customFormat="1">
      <c r="A133" s="1185">
        <v>131</v>
      </c>
      <c r="B133" s="1185" t="s">
        <v>2285</v>
      </c>
      <c r="C133" s="1185">
        <v>131</v>
      </c>
      <c r="D133" s="1185">
        <v>544</v>
      </c>
      <c r="E133" s="1185">
        <v>161007689</v>
      </c>
      <c r="F133" s="1185">
        <v>58</v>
      </c>
      <c r="G133" s="1185">
        <v>3465.06</v>
      </c>
      <c r="H133" s="1185">
        <v>295.74</v>
      </c>
      <c r="I133" s="1185">
        <v>2</v>
      </c>
      <c r="J133" s="1185"/>
      <c r="K133" s="1185"/>
      <c r="L133" s="1185">
        <v>1</v>
      </c>
      <c r="M133" s="1185">
        <v>55</v>
      </c>
      <c r="N133" s="1185"/>
      <c r="O133" s="1185"/>
      <c r="P133" s="1185"/>
      <c r="Q133" s="1185"/>
      <c r="R133" s="1185"/>
      <c r="S133" s="1185"/>
      <c r="T133" s="1185"/>
      <c r="U133" s="1185">
        <f t="shared" si="4"/>
        <v>0</v>
      </c>
      <c r="V133" s="1185">
        <f t="shared" si="5"/>
        <v>0</v>
      </c>
      <c r="W133" s="1185" t="s">
        <v>257</v>
      </c>
      <c r="X133" s="2170"/>
    </row>
    <row r="134" spans="1:24" s="2126" customFormat="1">
      <c r="A134" s="1185">
        <v>132</v>
      </c>
      <c r="B134" s="1185" t="s">
        <v>2286</v>
      </c>
      <c r="C134" s="1185">
        <v>132</v>
      </c>
      <c r="D134" s="1185">
        <v>545</v>
      </c>
      <c r="E134" s="1185">
        <v>161007690</v>
      </c>
      <c r="F134" s="1185">
        <v>58</v>
      </c>
      <c r="G134" s="1185">
        <v>3542.64</v>
      </c>
      <c r="H134" s="1185">
        <v>221.76</v>
      </c>
      <c r="I134" s="1185">
        <v>0</v>
      </c>
      <c r="J134" s="1185"/>
      <c r="K134" s="1185"/>
      <c r="L134" s="1185">
        <v>1</v>
      </c>
      <c r="M134" s="1185">
        <v>50</v>
      </c>
      <c r="N134" s="1185"/>
      <c r="O134" s="1185"/>
      <c r="P134" s="1185"/>
      <c r="Q134" s="1185"/>
      <c r="R134" s="1185"/>
      <c r="S134" s="1185"/>
      <c r="T134" s="1185"/>
      <c r="U134" s="1185">
        <f t="shared" si="4"/>
        <v>0</v>
      </c>
      <c r="V134" s="1185">
        <f t="shared" si="5"/>
        <v>0</v>
      </c>
      <c r="W134" s="1185" t="s">
        <v>257</v>
      </c>
      <c r="X134" s="2170"/>
    </row>
    <row r="135" spans="1:24" s="2126" customFormat="1">
      <c r="A135" s="1185">
        <v>133</v>
      </c>
      <c r="B135" s="1185" t="s">
        <v>2286</v>
      </c>
      <c r="C135" s="1185">
        <v>133</v>
      </c>
      <c r="D135" s="1185">
        <v>546</v>
      </c>
      <c r="E135" s="1185">
        <v>161007691</v>
      </c>
      <c r="F135" s="1185">
        <v>57</v>
      </c>
      <c r="G135" s="1185">
        <v>3453.25</v>
      </c>
      <c r="H135" s="1185">
        <v>246.15</v>
      </c>
      <c r="I135" s="1185">
        <v>0</v>
      </c>
      <c r="J135" s="1185"/>
      <c r="K135" s="1185"/>
      <c r="L135" s="1185">
        <v>2</v>
      </c>
      <c r="M135" s="1185">
        <v>0</v>
      </c>
      <c r="N135" s="1185"/>
      <c r="O135" s="1185"/>
      <c r="P135" s="1185"/>
      <c r="Q135" s="1185"/>
      <c r="R135" s="1185"/>
      <c r="S135" s="1185"/>
      <c r="T135" s="1185"/>
      <c r="U135" s="1185">
        <f t="shared" si="4"/>
        <v>0</v>
      </c>
      <c r="V135" s="1185">
        <f t="shared" si="5"/>
        <v>0</v>
      </c>
      <c r="W135" s="1185" t="s">
        <v>257</v>
      </c>
      <c r="X135" s="2170"/>
    </row>
    <row r="136" spans="1:24" s="2126" customFormat="1">
      <c r="A136" s="1185">
        <v>134</v>
      </c>
      <c r="B136" s="1185" t="s">
        <v>2286</v>
      </c>
      <c r="C136" s="1185">
        <v>134</v>
      </c>
      <c r="D136" s="1185">
        <v>547</v>
      </c>
      <c r="E136" s="1185">
        <v>161007692</v>
      </c>
      <c r="F136" s="1185">
        <v>57</v>
      </c>
      <c r="G136" s="1185">
        <v>3427.89</v>
      </c>
      <c r="H136" s="1185">
        <v>260.31</v>
      </c>
      <c r="I136" s="1185">
        <v>0</v>
      </c>
      <c r="J136" s="1185"/>
      <c r="K136" s="1185"/>
      <c r="L136" s="1185">
        <v>2</v>
      </c>
      <c r="M136" s="1185">
        <v>25</v>
      </c>
      <c r="N136" s="1185"/>
      <c r="O136" s="1185"/>
      <c r="P136" s="1185"/>
      <c r="Q136" s="1185"/>
      <c r="R136" s="1185"/>
      <c r="S136" s="1185"/>
      <c r="T136" s="1185"/>
      <c r="U136" s="1185">
        <f t="shared" si="4"/>
        <v>0</v>
      </c>
      <c r="V136" s="1185">
        <f t="shared" si="5"/>
        <v>0</v>
      </c>
      <c r="W136" s="1185" t="s">
        <v>257</v>
      </c>
      <c r="X136" s="2170"/>
    </row>
    <row r="137" spans="1:24" s="2126" customFormat="1">
      <c r="A137" s="1185">
        <v>135</v>
      </c>
      <c r="B137" s="1185" t="s">
        <v>2286</v>
      </c>
      <c r="C137" s="1185">
        <v>135</v>
      </c>
      <c r="D137" s="1185">
        <v>548</v>
      </c>
      <c r="E137" s="1185">
        <v>161007693</v>
      </c>
      <c r="F137" s="1185">
        <v>58</v>
      </c>
      <c r="G137" s="1185">
        <v>3566.5</v>
      </c>
      <c r="H137" s="1185">
        <v>200.34</v>
      </c>
      <c r="I137" s="1185">
        <v>4.18</v>
      </c>
      <c r="J137" s="1185"/>
      <c r="K137" s="1185"/>
      <c r="L137" s="1185">
        <v>1</v>
      </c>
      <c r="M137" s="1185">
        <v>40</v>
      </c>
      <c r="N137" s="1185"/>
      <c r="O137" s="1185">
        <v>24140</v>
      </c>
      <c r="P137" s="1185"/>
      <c r="Q137" s="1185"/>
      <c r="R137" s="1185"/>
      <c r="S137" s="1185"/>
      <c r="T137" s="1185"/>
      <c r="U137" s="1185">
        <f t="shared" si="4"/>
        <v>1207</v>
      </c>
      <c r="V137" s="1185">
        <f t="shared" si="5"/>
        <v>25347</v>
      </c>
      <c r="W137" s="1185" t="s">
        <v>257</v>
      </c>
      <c r="X137" s="2180" t="s">
        <v>766</v>
      </c>
    </row>
    <row r="138" spans="1:24" s="2126" customFormat="1">
      <c r="A138" s="1185">
        <v>136</v>
      </c>
      <c r="B138" s="1185" t="s">
        <v>2286</v>
      </c>
      <c r="C138" s="1185">
        <v>136</v>
      </c>
      <c r="D138" s="1185">
        <v>549</v>
      </c>
      <c r="E138" s="1185">
        <v>161007694</v>
      </c>
      <c r="F138" s="1185">
        <v>59</v>
      </c>
      <c r="G138" s="1185">
        <v>3620.4</v>
      </c>
      <c r="H138" s="1185">
        <v>206.16</v>
      </c>
      <c r="I138" s="1185">
        <v>0</v>
      </c>
      <c r="J138" s="1185"/>
      <c r="K138" s="1185"/>
      <c r="L138" s="1185">
        <v>1</v>
      </c>
      <c r="M138" s="1185">
        <v>30</v>
      </c>
      <c r="N138" s="1185"/>
      <c r="O138" s="1185"/>
      <c r="P138" s="1185"/>
      <c r="Q138" s="1185"/>
      <c r="R138" s="1185"/>
      <c r="S138" s="1185"/>
      <c r="T138" s="1185"/>
      <c r="U138" s="1185">
        <f t="shared" si="4"/>
        <v>0</v>
      </c>
      <c r="V138" s="1185">
        <f t="shared" si="5"/>
        <v>0</v>
      </c>
      <c r="W138" s="1185" t="s">
        <v>257</v>
      </c>
      <c r="X138" s="2170"/>
    </row>
    <row r="139" spans="1:24" s="2126" customFormat="1">
      <c r="A139" s="1185">
        <v>137</v>
      </c>
      <c r="B139" s="1185" t="s">
        <v>2286</v>
      </c>
      <c r="C139" s="1185">
        <v>137</v>
      </c>
      <c r="D139" s="1185">
        <v>550</v>
      </c>
      <c r="E139" s="1185">
        <v>161007695</v>
      </c>
      <c r="F139" s="1185">
        <v>59</v>
      </c>
      <c r="G139" s="1185">
        <v>3621.6</v>
      </c>
      <c r="H139" s="1185">
        <v>207.77</v>
      </c>
      <c r="I139" s="1185">
        <v>0</v>
      </c>
      <c r="J139" s="1185"/>
      <c r="K139" s="1185"/>
      <c r="L139" s="1185">
        <v>1</v>
      </c>
      <c r="M139" s="1185">
        <v>40</v>
      </c>
      <c r="N139" s="1185"/>
      <c r="O139" s="1185"/>
      <c r="P139" s="1185"/>
      <c r="Q139" s="1185"/>
      <c r="R139" s="1185"/>
      <c r="S139" s="1185"/>
      <c r="T139" s="1185"/>
      <c r="U139" s="1185">
        <f t="shared" si="4"/>
        <v>0</v>
      </c>
      <c r="V139" s="1185">
        <f t="shared" si="5"/>
        <v>0</v>
      </c>
      <c r="W139" s="1185" t="s">
        <v>257</v>
      </c>
      <c r="X139" s="2170"/>
    </row>
    <row r="140" spans="1:24" s="2126" customFormat="1">
      <c r="A140" s="1185">
        <v>138</v>
      </c>
      <c r="B140" s="1185" t="s">
        <v>2286</v>
      </c>
      <c r="C140" s="1185">
        <v>138</v>
      </c>
      <c r="D140" s="1185">
        <v>551</v>
      </c>
      <c r="E140" s="1185">
        <v>161007696</v>
      </c>
      <c r="F140" s="1185">
        <v>59</v>
      </c>
      <c r="G140" s="1185">
        <v>3569.05</v>
      </c>
      <c r="H140" s="1185">
        <v>254.75</v>
      </c>
      <c r="I140" s="1185">
        <v>0</v>
      </c>
      <c r="J140" s="1185"/>
      <c r="K140" s="1185"/>
      <c r="L140" s="1185">
        <v>1</v>
      </c>
      <c r="M140" s="1185">
        <v>35</v>
      </c>
      <c r="N140" s="1185"/>
      <c r="O140" s="1185"/>
      <c r="P140" s="1185"/>
      <c r="Q140" s="1185"/>
      <c r="R140" s="1185"/>
      <c r="S140" s="1185"/>
      <c r="T140" s="1185"/>
      <c r="U140" s="1185">
        <f t="shared" si="4"/>
        <v>0</v>
      </c>
      <c r="V140" s="1185">
        <f t="shared" si="5"/>
        <v>0</v>
      </c>
      <c r="W140" s="1185" t="s">
        <v>257</v>
      </c>
      <c r="X140" s="2170"/>
    </row>
    <row r="141" spans="1:24" s="2126" customFormat="1">
      <c r="A141" s="1185">
        <v>139</v>
      </c>
      <c r="B141" s="1185" t="s">
        <v>2287</v>
      </c>
      <c r="C141" s="1185">
        <v>139</v>
      </c>
      <c r="D141" s="1185">
        <v>552</v>
      </c>
      <c r="E141" s="1185">
        <v>161007697</v>
      </c>
      <c r="F141" s="1185">
        <v>59</v>
      </c>
      <c r="G141" s="1185">
        <v>3665.04</v>
      </c>
      <c r="H141" s="1185">
        <v>167.92</v>
      </c>
      <c r="I141" s="1185">
        <v>4.3499999999999996</v>
      </c>
      <c r="J141" s="1185"/>
      <c r="K141" s="1185"/>
      <c r="L141" s="1185">
        <v>1</v>
      </c>
      <c r="M141" s="1185">
        <v>55</v>
      </c>
      <c r="N141" s="1185"/>
      <c r="O141" s="1185">
        <v>24290</v>
      </c>
      <c r="P141" s="1185"/>
      <c r="Q141" s="1185"/>
      <c r="R141" s="1185"/>
      <c r="S141" s="1185"/>
      <c r="T141" s="1185"/>
      <c r="U141" s="1185">
        <f t="shared" si="4"/>
        <v>1214.5</v>
      </c>
      <c r="V141" s="1185">
        <f t="shared" si="5"/>
        <v>25504.5</v>
      </c>
      <c r="W141" s="1185" t="s">
        <v>257</v>
      </c>
      <c r="X141" s="2181" t="s">
        <v>690</v>
      </c>
    </row>
    <row r="142" spans="1:24" s="2126" customFormat="1">
      <c r="A142" s="1185">
        <v>140</v>
      </c>
      <c r="B142" s="1185" t="s">
        <v>2287</v>
      </c>
      <c r="C142" s="1185">
        <v>140</v>
      </c>
      <c r="D142" s="1185">
        <v>553</v>
      </c>
      <c r="E142" s="1185">
        <v>161007698</v>
      </c>
      <c r="F142" s="1185">
        <v>58</v>
      </c>
      <c r="G142" s="1185">
        <v>3549.86</v>
      </c>
      <c r="H142" s="1185">
        <v>208.94</v>
      </c>
      <c r="I142" s="1185">
        <v>0</v>
      </c>
      <c r="J142" s="1185"/>
      <c r="K142" s="1185"/>
      <c r="L142" s="1185">
        <v>1</v>
      </c>
      <c r="M142" s="1185">
        <v>45</v>
      </c>
      <c r="N142" s="1185"/>
      <c r="O142" s="1185"/>
      <c r="P142" s="1185"/>
      <c r="Q142" s="1185"/>
      <c r="R142" s="1185"/>
      <c r="S142" s="1185"/>
      <c r="T142" s="1185"/>
      <c r="U142" s="1185">
        <f t="shared" si="4"/>
        <v>0</v>
      </c>
      <c r="V142" s="1185">
        <f t="shared" si="5"/>
        <v>0</v>
      </c>
      <c r="W142" s="1185" t="s">
        <v>257</v>
      </c>
      <c r="X142" s="2170"/>
    </row>
    <row r="143" spans="1:24" s="2126" customFormat="1">
      <c r="A143" s="1185">
        <v>141</v>
      </c>
      <c r="B143" s="1185" t="s">
        <v>2287</v>
      </c>
      <c r="C143" s="1185">
        <v>141</v>
      </c>
      <c r="D143" s="1185">
        <v>554</v>
      </c>
      <c r="E143" s="1185">
        <v>161007699</v>
      </c>
      <c r="F143" s="1185">
        <v>58</v>
      </c>
      <c r="G143" s="1185">
        <v>3544.64</v>
      </c>
      <c r="H143" s="1185">
        <v>219.76</v>
      </c>
      <c r="I143" s="1185">
        <v>0</v>
      </c>
      <c r="J143" s="1185"/>
      <c r="K143" s="1185"/>
      <c r="L143" s="1185">
        <v>2</v>
      </c>
      <c r="M143" s="1185">
        <v>10</v>
      </c>
      <c r="N143" s="1185"/>
      <c r="O143" s="1185"/>
      <c r="P143" s="1185"/>
      <c r="Q143" s="1185"/>
      <c r="R143" s="1185"/>
      <c r="S143" s="1185"/>
      <c r="T143" s="1185"/>
      <c r="U143" s="1185">
        <f t="shared" si="4"/>
        <v>0</v>
      </c>
      <c r="V143" s="1185">
        <f t="shared" si="5"/>
        <v>0</v>
      </c>
      <c r="W143" s="1185" t="s">
        <v>257</v>
      </c>
      <c r="X143" s="2170"/>
    </row>
    <row r="144" spans="1:24" s="2126" customFormat="1">
      <c r="A144" s="1185">
        <v>142</v>
      </c>
      <c r="B144" s="1185" t="s">
        <v>2287</v>
      </c>
      <c r="C144" s="1185">
        <v>142</v>
      </c>
      <c r="D144" s="1185">
        <v>555</v>
      </c>
      <c r="E144" s="1185">
        <v>161007700</v>
      </c>
      <c r="F144" s="1185">
        <v>57</v>
      </c>
      <c r="G144" s="1185">
        <v>3528.28</v>
      </c>
      <c r="H144" s="1185">
        <v>168.52</v>
      </c>
      <c r="I144" s="1185">
        <v>3.79</v>
      </c>
      <c r="J144" s="1185"/>
      <c r="K144" s="1185"/>
      <c r="L144" s="1185">
        <v>1</v>
      </c>
      <c r="M144" s="1185">
        <v>30</v>
      </c>
      <c r="N144" s="1185"/>
      <c r="O144" s="1185">
        <v>23990</v>
      </c>
      <c r="P144" s="1185"/>
      <c r="Q144" s="1185"/>
      <c r="R144" s="1185"/>
      <c r="S144" s="1185"/>
      <c r="T144" s="1185"/>
      <c r="U144" s="1185">
        <f t="shared" si="4"/>
        <v>1199.5</v>
      </c>
      <c r="V144" s="1185">
        <f t="shared" si="5"/>
        <v>25189.5</v>
      </c>
      <c r="W144" s="1185" t="s">
        <v>257</v>
      </c>
      <c r="X144" s="2181" t="s">
        <v>690</v>
      </c>
    </row>
    <row r="145" spans="1:24" s="2126" customFormat="1">
      <c r="A145" s="1185">
        <v>143</v>
      </c>
      <c r="B145" s="1185" t="s">
        <v>2287</v>
      </c>
      <c r="C145" s="1185">
        <v>143</v>
      </c>
      <c r="D145" s="1185">
        <v>556</v>
      </c>
      <c r="E145" s="1185">
        <v>161007701</v>
      </c>
      <c r="F145" s="1185">
        <v>57</v>
      </c>
      <c r="G145" s="1185">
        <v>3572.08</v>
      </c>
      <c r="H145" s="1185">
        <v>134.69</v>
      </c>
      <c r="I145" s="1185">
        <v>13.94</v>
      </c>
      <c r="J145" s="1185"/>
      <c r="K145" s="1185"/>
      <c r="L145" s="1185">
        <v>1</v>
      </c>
      <c r="M145" s="1185">
        <v>35</v>
      </c>
      <c r="N145" s="1185"/>
      <c r="O145" s="1185">
        <v>23990</v>
      </c>
      <c r="P145" s="1185"/>
      <c r="Q145" s="1185"/>
      <c r="R145" s="1185"/>
      <c r="S145" s="1185"/>
      <c r="T145" s="1185"/>
      <c r="U145" s="1185">
        <f t="shared" si="4"/>
        <v>1199.5</v>
      </c>
      <c r="V145" s="1185">
        <f t="shared" si="5"/>
        <v>25189.5</v>
      </c>
      <c r="W145" s="1185" t="s">
        <v>257</v>
      </c>
      <c r="X145" s="2181" t="s">
        <v>690</v>
      </c>
    </row>
    <row r="146" spans="1:24" s="2126" customFormat="1">
      <c r="A146" s="1185">
        <v>144</v>
      </c>
      <c r="B146" s="1185" t="s">
        <v>2287</v>
      </c>
      <c r="C146" s="1185">
        <v>144</v>
      </c>
      <c r="D146" s="1185">
        <v>557</v>
      </c>
      <c r="E146" s="1185">
        <v>161007702</v>
      </c>
      <c r="F146" s="1185">
        <v>59</v>
      </c>
      <c r="G146" s="1185">
        <v>3638.9</v>
      </c>
      <c r="H146" s="1185">
        <v>184.5</v>
      </c>
      <c r="I146" s="1185">
        <v>8.9700000000000006</v>
      </c>
      <c r="J146" s="1185"/>
      <c r="K146" s="1185"/>
      <c r="L146" s="1185">
        <v>1</v>
      </c>
      <c r="M146" s="1185">
        <v>55</v>
      </c>
      <c r="N146" s="1185"/>
      <c r="O146" s="1185">
        <v>24290</v>
      </c>
      <c r="P146" s="1185"/>
      <c r="Q146" s="1185"/>
      <c r="R146" s="1185"/>
      <c r="S146" s="1185"/>
      <c r="T146" s="1185"/>
      <c r="U146" s="1185">
        <f t="shared" si="4"/>
        <v>1214.5</v>
      </c>
      <c r="V146" s="1185">
        <f t="shared" si="5"/>
        <v>25504.5</v>
      </c>
      <c r="W146" s="1185" t="s">
        <v>257</v>
      </c>
      <c r="X146" s="2181" t="s">
        <v>690</v>
      </c>
    </row>
    <row r="147" spans="1:24" s="2126" customFormat="1">
      <c r="A147" s="1185">
        <v>145</v>
      </c>
      <c r="B147" s="1185" t="s">
        <v>2287</v>
      </c>
      <c r="C147" s="1185">
        <v>145</v>
      </c>
      <c r="D147" s="1185">
        <v>558</v>
      </c>
      <c r="E147" s="1185">
        <v>161007703</v>
      </c>
      <c r="F147" s="1185">
        <v>57</v>
      </c>
      <c r="G147" s="1185">
        <v>3456.09</v>
      </c>
      <c r="H147" s="1185">
        <v>233.7</v>
      </c>
      <c r="I147" s="1185">
        <v>1.59</v>
      </c>
      <c r="J147" s="1185"/>
      <c r="K147" s="1185"/>
      <c r="L147" s="1185">
        <v>1</v>
      </c>
      <c r="M147" s="1185">
        <v>30</v>
      </c>
      <c r="N147" s="1185"/>
      <c r="O147" s="1185"/>
      <c r="P147" s="1185"/>
      <c r="Q147" s="1185"/>
      <c r="R147" s="1185"/>
      <c r="S147" s="1185"/>
      <c r="T147" s="1185"/>
      <c r="U147" s="1185">
        <f t="shared" si="4"/>
        <v>0</v>
      </c>
      <c r="V147" s="1185">
        <f t="shared" si="5"/>
        <v>0</v>
      </c>
      <c r="W147" s="1185" t="s">
        <v>257</v>
      </c>
      <c r="X147" s="2170"/>
    </row>
    <row r="148" spans="1:24" s="2126" customFormat="1">
      <c r="A148" s="1185">
        <v>146</v>
      </c>
      <c r="B148" s="1185" t="s">
        <v>2287</v>
      </c>
      <c r="C148" s="1185">
        <v>146</v>
      </c>
      <c r="D148" s="1185">
        <v>559</v>
      </c>
      <c r="E148" s="1185">
        <v>161007704</v>
      </c>
      <c r="F148" s="1185">
        <v>57</v>
      </c>
      <c r="G148" s="1185">
        <v>3479.05</v>
      </c>
      <c r="H148" s="1185">
        <v>220.35</v>
      </c>
      <c r="I148" s="1185">
        <v>0</v>
      </c>
      <c r="J148" s="1185"/>
      <c r="K148" s="1185"/>
      <c r="L148" s="1185">
        <v>1</v>
      </c>
      <c r="M148" s="1185">
        <v>30</v>
      </c>
      <c r="N148" s="1185"/>
      <c r="O148" s="1185"/>
      <c r="P148" s="1185"/>
      <c r="Q148" s="1185"/>
      <c r="R148" s="1185"/>
      <c r="S148" s="1185"/>
      <c r="T148" s="1185"/>
      <c r="U148" s="1185">
        <f t="shared" si="4"/>
        <v>0</v>
      </c>
      <c r="V148" s="1185">
        <f t="shared" si="5"/>
        <v>0</v>
      </c>
      <c r="W148" s="1185" t="s">
        <v>257</v>
      </c>
      <c r="X148" s="2170"/>
    </row>
    <row r="149" spans="1:24" s="2126" customFormat="1">
      <c r="A149" s="1185">
        <v>147</v>
      </c>
      <c r="B149" s="1185" t="s">
        <v>2288</v>
      </c>
      <c r="C149" s="1185">
        <v>147</v>
      </c>
      <c r="D149" s="1185">
        <v>560</v>
      </c>
      <c r="E149" s="1185">
        <v>161007705</v>
      </c>
      <c r="F149" s="1185">
        <v>59</v>
      </c>
      <c r="G149" s="1185">
        <v>3572.03</v>
      </c>
      <c r="H149" s="1185">
        <v>257.37</v>
      </c>
      <c r="I149" s="1185">
        <v>0</v>
      </c>
      <c r="J149" s="1185"/>
      <c r="K149" s="1185"/>
      <c r="L149" s="1185">
        <v>1</v>
      </c>
      <c r="M149" s="1185">
        <v>40</v>
      </c>
      <c r="N149" s="1185"/>
      <c r="O149" s="1185"/>
      <c r="P149" s="1185"/>
      <c r="Q149" s="1185"/>
      <c r="R149" s="1185"/>
      <c r="S149" s="1185"/>
      <c r="T149" s="1185"/>
      <c r="U149" s="1185">
        <f t="shared" si="4"/>
        <v>0</v>
      </c>
      <c r="V149" s="1185">
        <f t="shared" si="5"/>
        <v>0</v>
      </c>
      <c r="W149" s="1185" t="s">
        <v>257</v>
      </c>
      <c r="X149" s="2170"/>
    </row>
    <row r="150" spans="1:24" s="2126" customFormat="1">
      <c r="A150" s="1185">
        <v>148</v>
      </c>
      <c r="B150" s="1185" t="s">
        <v>2288</v>
      </c>
      <c r="C150" s="1185">
        <v>148</v>
      </c>
      <c r="D150" s="1185">
        <v>561</v>
      </c>
      <c r="E150" s="1185">
        <v>161007706</v>
      </c>
      <c r="F150" s="1185">
        <v>59</v>
      </c>
      <c r="G150" s="1185">
        <v>3600.63</v>
      </c>
      <c r="H150" s="1185">
        <v>228.77</v>
      </c>
      <c r="I150" s="1185">
        <v>0</v>
      </c>
      <c r="J150" s="1185"/>
      <c r="K150" s="1185"/>
      <c r="L150" s="1185">
        <v>1</v>
      </c>
      <c r="M150" s="1185">
        <v>40</v>
      </c>
      <c r="N150" s="1185"/>
      <c r="O150" s="1185"/>
      <c r="P150" s="1185"/>
      <c r="Q150" s="1185"/>
      <c r="R150" s="1185"/>
      <c r="S150" s="1185"/>
      <c r="T150" s="1185"/>
      <c r="U150" s="1185">
        <f t="shared" si="4"/>
        <v>0</v>
      </c>
      <c r="V150" s="1185">
        <f t="shared" si="5"/>
        <v>0</v>
      </c>
      <c r="W150" s="1185" t="s">
        <v>257</v>
      </c>
      <c r="X150" s="2170"/>
    </row>
    <row r="151" spans="1:24" s="2126" customFormat="1">
      <c r="A151" s="1185">
        <v>149</v>
      </c>
      <c r="B151" s="1185" t="s">
        <v>2288</v>
      </c>
      <c r="C151" s="1185">
        <v>149</v>
      </c>
      <c r="D151" s="1185">
        <v>562</v>
      </c>
      <c r="E151" s="1185">
        <v>161007707</v>
      </c>
      <c r="F151" s="1185">
        <v>59</v>
      </c>
      <c r="G151" s="1185">
        <v>3603.65</v>
      </c>
      <c r="H151" s="1185">
        <v>220.15</v>
      </c>
      <c r="I151" s="1185">
        <v>0</v>
      </c>
      <c r="J151" s="1185"/>
      <c r="K151" s="1185"/>
      <c r="L151" s="1185">
        <v>1</v>
      </c>
      <c r="M151" s="1185">
        <v>40</v>
      </c>
      <c r="N151" s="1185"/>
      <c r="O151" s="1185"/>
      <c r="P151" s="1185"/>
      <c r="Q151" s="1185"/>
      <c r="R151" s="1185"/>
      <c r="S151" s="1185"/>
      <c r="T151" s="1185"/>
      <c r="U151" s="1185">
        <f t="shared" si="4"/>
        <v>0</v>
      </c>
      <c r="V151" s="1185">
        <f t="shared" si="5"/>
        <v>0</v>
      </c>
      <c r="W151" s="1185" t="s">
        <v>257</v>
      </c>
      <c r="X151" s="2170"/>
    </row>
    <row r="152" spans="1:24" s="2126" customFormat="1">
      <c r="A152" s="1185">
        <v>150</v>
      </c>
      <c r="B152" s="1185" t="s">
        <v>2288</v>
      </c>
      <c r="C152" s="1185">
        <v>150</v>
      </c>
      <c r="D152" s="1185">
        <v>563</v>
      </c>
      <c r="E152" s="1185">
        <v>161007708</v>
      </c>
      <c r="F152" s="1185">
        <v>59</v>
      </c>
      <c r="G152" s="1185">
        <v>3593</v>
      </c>
      <c r="H152" s="1185">
        <v>238.54</v>
      </c>
      <c r="I152" s="1185">
        <v>4.9800000000000004</v>
      </c>
      <c r="J152" s="1185"/>
      <c r="K152" s="1185"/>
      <c r="L152" s="1185">
        <v>1</v>
      </c>
      <c r="M152" s="1185">
        <v>40</v>
      </c>
      <c r="N152" s="1185"/>
      <c r="O152" s="1185"/>
      <c r="P152" s="1185"/>
      <c r="Q152" s="1185"/>
      <c r="R152" s="1185"/>
      <c r="S152" s="1185"/>
      <c r="T152" s="1185"/>
      <c r="U152" s="1185">
        <f t="shared" si="4"/>
        <v>0</v>
      </c>
      <c r="V152" s="1185">
        <f t="shared" si="5"/>
        <v>0</v>
      </c>
      <c r="W152" s="1185" t="s">
        <v>257</v>
      </c>
      <c r="X152" s="2170"/>
    </row>
    <row r="153" spans="1:24" s="2126" customFormat="1">
      <c r="A153" s="1185">
        <v>151</v>
      </c>
      <c r="B153" s="1185" t="s">
        <v>2288</v>
      </c>
      <c r="C153" s="1185">
        <v>151</v>
      </c>
      <c r="D153" s="1185">
        <v>564</v>
      </c>
      <c r="E153" s="1185">
        <v>161007709</v>
      </c>
      <c r="F153" s="1185">
        <v>57</v>
      </c>
      <c r="G153" s="1185">
        <v>3459.05</v>
      </c>
      <c r="H153" s="1185">
        <v>240.35</v>
      </c>
      <c r="I153" s="1185">
        <v>0</v>
      </c>
      <c r="J153" s="1185"/>
      <c r="K153" s="1185"/>
      <c r="L153" s="1185">
        <v>1</v>
      </c>
      <c r="M153" s="1185">
        <v>50</v>
      </c>
      <c r="N153" s="1185"/>
      <c r="O153" s="1185"/>
      <c r="P153" s="1185"/>
      <c r="Q153" s="1185"/>
      <c r="R153" s="1185"/>
      <c r="S153" s="1185"/>
      <c r="T153" s="1185"/>
      <c r="U153" s="1185">
        <f t="shared" si="4"/>
        <v>0</v>
      </c>
      <c r="V153" s="1185">
        <f t="shared" si="5"/>
        <v>0</v>
      </c>
      <c r="W153" s="1185" t="s">
        <v>259</v>
      </c>
      <c r="X153" s="2170"/>
    </row>
    <row r="154" spans="1:24" s="2126" customFormat="1">
      <c r="A154" s="1185">
        <v>152</v>
      </c>
      <c r="B154" s="1185" t="s">
        <v>2288</v>
      </c>
      <c r="C154" s="1185">
        <v>152</v>
      </c>
      <c r="D154" s="1185">
        <v>565</v>
      </c>
      <c r="E154" s="1185">
        <v>161007710</v>
      </c>
      <c r="F154" s="1185">
        <v>59</v>
      </c>
      <c r="G154" s="1185">
        <v>3558.02</v>
      </c>
      <c r="H154" s="1185">
        <v>274.18</v>
      </c>
      <c r="I154" s="1185">
        <v>0</v>
      </c>
      <c r="J154" s="1185"/>
      <c r="K154" s="1185"/>
      <c r="L154" s="1185">
        <v>2</v>
      </c>
      <c r="M154" s="1185">
        <v>0</v>
      </c>
      <c r="N154" s="1185"/>
      <c r="O154" s="1185"/>
      <c r="P154" s="1185"/>
      <c r="Q154" s="1185"/>
      <c r="R154" s="1185"/>
      <c r="S154" s="1185"/>
      <c r="T154" s="1185"/>
      <c r="U154" s="1185">
        <f t="shared" si="4"/>
        <v>0</v>
      </c>
      <c r="V154" s="1185">
        <f t="shared" si="5"/>
        <v>0</v>
      </c>
      <c r="W154" s="1185" t="s">
        <v>257</v>
      </c>
      <c r="X154" s="2170"/>
    </row>
    <row r="155" spans="1:24" s="2126" customFormat="1">
      <c r="A155" s="1185">
        <v>153</v>
      </c>
      <c r="B155" s="1185" t="s">
        <v>2289</v>
      </c>
      <c r="C155" s="1185">
        <v>153</v>
      </c>
      <c r="D155" s="1185">
        <v>566</v>
      </c>
      <c r="E155" s="1185">
        <v>161007711</v>
      </c>
      <c r="F155" s="1185">
        <v>58</v>
      </c>
      <c r="G155" s="1185">
        <v>3471.45</v>
      </c>
      <c r="H155" s="1185">
        <v>293.95</v>
      </c>
      <c r="I155" s="1185">
        <v>3.59</v>
      </c>
      <c r="J155" s="1185"/>
      <c r="K155" s="1185"/>
      <c r="L155" s="1185">
        <v>2</v>
      </c>
      <c r="M155" s="1185">
        <v>20</v>
      </c>
      <c r="N155" s="1185"/>
      <c r="O155" s="1185">
        <v>24140</v>
      </c>
      <c r="P155" s="1185"/>
      <c r="Q155" s="1185"/>
      <c r="R155" s="1185"/>
      <c r="S155" s="1185"/>
      <c r="T155" s="1185"/>
      <c r="U155" s="1185">
        <f t="shared" si="4"/>
        <v>1207</v>
      </c>
      <c r="V155" s="1185">
        <f t="shared" si="5"/>
        <v>25347</v>
      </c>
      <c r="W155" s="1185" t="s">
        <v>257</v>
      </c>
      <c r="X155" s="2182" t="s">
        <v>690</v>
      </c>
    </row>
    <row r="156" spans="1:24" s="2126" customFormat="1">
      <c r="A156" s="1185">
        <v>154</v>
      </c>
      <c r="B156" s="1185" t="s">
        <v>2289</v>
      </c>
      <c r="C156" s="1185">
        <v>154</v>
      </c>
      <c r="D156" s="1185">
        <v>567</v>
      </c>
      <c r="E156" s="1185">
        <v>161007712</v>
      </c>
      <c r="F156" s="1185">
        <v>59</v>
      </c>
      <c r="G156" s="1185">
        <v>3517.44</v>
      </c>
      <c r="H156" s="1185">
        <v>309.35000000000002</v>
      </c>
      <c r="I156" s="1185">
        <v>0.19</v>
      </c>
      <c r="J156" s="1185"/>
      <c r="K156" s="1185"/>
      <c r="L156" s="1185">
        <v>2</v>
      </c>
      <c r="M156" s="1185">
        <v>10</v>
      </c>
      <c r="N156" s="1185"/>
      <c r="O156" s="1185"/>
      <c r="P156" s="1185"/>
      <c r="Q156" s="1185"/>
      <c r="R156" s="1185"/>
      <c r="S156" s="1185"/>
      <c r="T156" s="1185"/>
      <c r="U156" s="1185">
        <f t="shared" si="4"/>
        <v>0</v>
      </c>
      <c r="V156" s="1185">
        <f t="shared" si="5"/>
        <v>0</v>
      </c>
      <c r="W156" s="1185" t="s">
        <v>257</v>
      </c>
      <c r="X156" s="2170"/>
    </row>
    <row r="157" spans="1:24" s="2126" customFormat="1">
      <c r="A157" s="1185">
        <v>155</v>
      </c>
      <c r="B157" s="1185" t="s">
        <v>2289</v>
      </c>
      <c r="C157" s="1185">
        <v>155</v>
      </c>
      <c r="D157" s="1185">
        <v>568</v>
      </c>
      <c r="E157" s="1185">
        <v>161007713</v>
      </c>
      <c r="F157" s="1185">
        <v>58</v>
      </c>
      <c r="G157" s="1185">
        <v>3584.84</v>
      </c>
      <c r="H157" s="1185">
        <v>179.56</v>
      </c>
      <c r="I157" s="1185">
        <v>0</v>
      </c>
      <c r="J157" s="1185"/>
      <c r="K157" s="1185"/>
      <c r="L157" s="1185">
        <v>1</v>
      </c>
      <c r="M157" s="1185">
        <v>45</v>
      </c>
      <c r="N157" s="1185"/>
      <c r="O157" s="1185"/>
      <c r="P157" s="1185"/>
      <c r="Q157" s="1185"/>
      <c r="R157" s="1185"/>
      <c r="S157" s="1185"/>
      <c r="T157" s="1185"/>
      <c r="U157" s="1185">
        <f t="shared" si="4"/>
        <v>0</v>
      </c>
      <c r="V157" s="1185">
        <f t="shared" si="5"/>
        <v>0</v>
      </c>
      <c r="W157" s="1185" t="s">
        <v>257</v>
      </c>
      <c r="X157" s="2170"/>
    </row>
    <row r="158" spans="1:24" s="2126" customFormat="1">
      <c r="A158" s="1185">
        <v>156</v>
      </c>
      <c r="B158" s="1185" t="s">
        <v>2289</v>
      </c>
      <c r="C158" s="1185">
        <v>156</v>
      </c>
      <c r="D158" s="1185">
        <v>569</v>
      </c>
      <c r="E158" s="1185">
        <v>161007714</v>
      </c>
      <c r="F158" s="1185">
        <v>57</v>
      </c>
      <c r="G158" s="1185">
        <v>3513.65</v>
      </c>
      <c r="H158" s="1185">
        <v>185.94</v>
      </c>
      <c r="I158" s="1185">
        <v>0.19</v>
      </c>
      <c r="J158" s="1185"/>
      <c r="K158" s="1185"/>
      <c r="L158" s="1185">
        <v>1</v>
      </c>
      <c r="M158" s="1185">
        <v>40</v>
      </c>
      <c r="N158" s="1185"/>
      <c r="O158" s="1185"/>
      <c r="P158" s="1185"/>
      <c r="Q158" s="1185"/>
      <c r="R158" s="1185"/>
      <c r="S158" s="1185"/>
      <c r="T158" s="1185"/>
      <c r="U158" s="1185">
        <f t="shared" si="4"/>
        <v>0</v>
      </c>
      <c r="V158" s="1185">
        <f t="shared" si="5"/>
        <v>0</v>
      </c>
      <c r="W158" s="1185" t="s">
        <v>257</v>
      </c>
      <c r="X158" s="2170"/>
    </row>
    <row r="159" spans="1:24" s="2126" customFormat="1">
      <c r="A159" s="1185">
        <v>157</v>
      </c>
      <c r="B159" s="1185" t="s">
        <v>2289</v>
      </c>
      <c r="C159" s="1185">
        <v>157</v>
      </c>
      <c r="D159" s="1185">
        <v>570</v>
      </c>
      <c r="E159" s="1185">
        <v>161007715</v>
      </c>
      <c r="F159" s="1185">
        <v>59</v>
      </c>
      <c r="G159" s="1185">
        <v>3646.8</v>
      </c>
      <c r="H159" s="1185">
        <v>184.36</v>
      </c>
      <c r="I159" s="1185">
        <v>1.79</v>
      </c>
      <c r="J159" s="1185"/>
      <c r="K159" s="1185"/>
      <c r="L159" s="1185"/>
      <c r="M159" s="1185"/>
      <c r="N159" s="1185"/>
      <c r="O159" s="1185"/>
      <c r="P159" s="1185"/>
      <c r="Q159" s="1185"/>
      <c r="R159" s="1185"/>
      <c r="S159" s="1185"/>
      <c r="T159" s="1185"/>
      <c r="U159" s="1185">
        <f t="shared" si="4"/>
        <v>0</v>
      </c>
      <c r="V159" s="1185">
        <f t="shared" si="5"/>
        <v>0</v>
      </c>
      <c r="W159" s="1185" t="s">
        <v>257</v>
      </c>
      <c r="X159" s="2170"/>
    </row>
    <row r="160" spans="1:24" s="2126" customFormat="1">
      <c r="A160" s="1185">
        <v>158</v>
      </c>
      <c r="B160" s="1185" t="s">
        <v>2289</v>
      </c>
      <c r="C160" s="1185">
        <v>158</v>
      </c>
      <c r="D160" s="1185">
        <v>571</v>
      </c>
      <c r="E160" s="1185">
        <v>161007716</v>
      </c>
      <c r="F160" s="1185">
        <v>59</v>
      </c>
      <c r="G160" s="1185">
        <v>3565.26</v>
      </c>
      <c r="H160" s="1185">
        <v>257.74</v>
      </c>
      <c r="I160" s="1185">
        <v>2</v>
      </c>
      <c r="J160" s="1185"/>
      <c r="K160" s="1185"/>
      <c r="L160" s="1185"/>
      <c r="M160" s="1185"/>
      <c r="N160" s="1185"/>
      <c r="O160" s="1185"/>
      <c r="P160" s="1185"/>
      <c r="Q160" s="1185"/>
      <c r="R160" s="1185"/>
      <c r="S160" s="1185"/>
      <c r="T160" s="1185"/>
      <c r="U160" s="1185">
        <f t="shared" si="4"/>
        <v>0</v>
      </c>
      <c r="V160" s="1185">
        <f t="shared" si="5"/>
        <v>0</v>
      </c>
      <c r="W160" s="1185" t="s">
        <v>257</v>
      </c>
      <c r="X160" s="2170"/>
    </row>
    <row r="161" spans="1:24" s="2126" customFormat="1">
      <c r="A161" s="1185">
        <v>159</v>
      </c>
      <c r="B161" s="1185" t="s">
        <v>2289</v>
      </c>
      <c r="C161" s="1185">
        <v>159</v>
      </c>
      <c r="D161" s="1185">
        <v>572</v>
      </c>
      <c r="E161" s="1185">
        <v>161007717</v>
      </c>
      <c r="F161" s="1185">
        <v>57</v>
      </c>
      <c r="G161" s="1185">
        <v>3442.27</v>
      </c>
      <c r="H161" s="1185">
        <v>251.53</v>
      </c>
      <c r="I161" s="1185">
        <v>0</v>
      </c>
      <c r="J161" s="1185"/>
      <c r="K161" s="1185"/>
      <c r="L161" s="1185"/>
      <c r="M161" s="1185"/>
      <c r="N161" s="1185"/>
      <c r="O161" s="1185"/>
      <c r="P161" s="1185"/>
      <c r="Q161" s="1185"/>
      <c r="R161" s="1185"/>
      <c r="S161" s="1185"/>
      <c r="T161" s="1185"/>
      <c r="U161" s="1185">
        <f t="shared" si="4"/>
        <v>0</v>
      </c>
      <c r="V161" s="1185">
        <f t="shared" si="5"/>
        <v>0</v>
      </c>
      <c r="W161" s="1185" t="s">
        <v>257</v>
      </c>
      <c r="X161" s="2170"/>
    </row>
    <row r="162" spans="1:24" s="2126" customFormat="1">
      <c r="A162" s="1185">
        <v>160</v>
      </c>
      <c r="B162" s="1185" t="s">
        <v>2297</v>
      </c>
      <c r="C162" s="1185">
        <v>160</v>
      </c>
      <c r="D162" s="1185">
        <v>573</v>
      </c>
      <c r="E162" s="1185">
        <v>161007718</v>
      </c>
      <c r="F162" s="1185">
        <v>59</v>
      </c>
      <c r="G162" s="1185">
        <v>3546.62</v>
      </c>
      <c r="H162" s="1185">
        <v>285.77999999999997</v>
      </c>
      <c r="I162" s="1185">
        <v>0.2</v>
      </c>
      <c r="J162" s="1185"/>
      <c r="K162" s="1185"/>
      <c r="L162" s="1185"/>
      <c r="M162" s="1185"/>
      <c r="N162" s="1185"/>
      <c r="O162" s="1185"/>
      <c r="P162" s="1185"/>
      <c r="Q162" s="1185"/>
      <c r="R162" s="1185"/>
      <c r="S162" s="1185"/>
      <c r="T162" s="1185"/>
      <c r="U162" s="1185">
        <f t="shared" si="4"/>
        <v>0</v>
      </c>
      <c r="V162" s="1185">
        <f t="shared" si="5"/>
        <v>0</v>
      </c>
      <c r="W162" s="1185" t="s">
        <v>257</v>
      </c>
      <c r="X162" s="2170"/>
    </row>
    <row r="163" spans="1:24" s="2126" customFormat="1">
      <c r="A163" s="1185">
        <v>161</v>
      </c>
      <c r="B163" s="1185" t="s">
        <v>2297</v>
      </c>
      <c r="C163" s="1185">
        <v>161</v>
      </c>
      <c r="D163" s="1185">
        <v>574</v>
      </c>
      <c r="E163" s="1185">
        <v>161007719</v>
      </c>
      <c r="F163" s="1185">
        <v>58</v>
      </c>
      <c r="G163" s="1185">
        <v>3554.05</v>
      </c>
      <c r="H163" s="1185">
        <v>210.92</v>
      </c>
      <c r="I163" s="1185">
        <v>3.37</v>
      </c>
      <c r="J163" s="1185"/>
      <c r="K163" s="1185"/>
      <c r="L163" s="1185"/>
      <c r="M163" s="1185"/>
      <c r="N163" s="1185"/>
      <c r="O163" s="1185"/>
      <c r="P163" s="1185"/>
      <c r="Q163" s="1185"/>
      <c r="R163" s="1185"/>
      <c r="S163" s="1185"/>
      <c r="T163" s="1185"/>
      <c r="U163" s="1185">
        <f t="shared" si="4"/>
        <v>0</v>
      </c>
      <c r="V163" s="1185">
        <f t="shared" si="5"/>
        <v>0</v>
      </c>
      <c r="W163" s="1185" t="s">
        <v>257</v>
      </c>
      <c r="X163" s="2170"/>
    </row>
    <row r="164" spans="1:24" s="2126" customFormat="1">
      <c r="A164" s="1185">
        <v>162</v>
      </c>
      <c r="B164" s="1185" t="s">
        <v>2297</v>
      </c>
      <c r="C164" s="1185">
        <v>162</v>
      </c>
      <c r="D164" s="1185">
        <v>575</v>
      </c>
      <c r="E164" s="1185">
        <v>161007720</v>
      </c>
      <c r="F164" s="1185">
        <v>58</v>
      </c>
      <c r="G164" s="1185">
        <v>3569.66</v>
      </c>
      <c r="H164" s="1185">
        <v>192.14</v>
      </c>
      <c r="I164" s="1185">
        <v>3</v>
      </c>
      <c r="J164" s="1185"/>
      <c r="K164" s="1185"/>
      <c r="L164" s="1185"/>
      <c r="M164" s="1185"/>
      <c r="N164" s="1185"/>
      <c r="O164" s="1185"/>
      <c r="P164" s="1185"/>
      <c r="Q164" s="1185"/>
      <c r="R164" s="1185"/>
      <c r="S164" s="1185"/>
      <c r="T164" s="1185"/>
      <c r="U164" s="1185">
        <f t="shared" si="4"/>
        <v>0</v>
      </c>
      <c r="V164" s="1185">
        <f t="shared" si="5"/>
        <v>0</v>
      </c>
      <c r="W164" s="1185" t="s">
        <v>257</v>
      </c>
      <c r="X164" s="2170"/>
    </row>
    <row r="165" spans="1:24" s="2126" customFormat="1">
      <c r="A165" s="1185">
        <v>163</v>
      </c>
      <c r="B165" s="1185" t="s">
        <v>2297</v>
      </c>
      <c r="C165" s="1185">
        <v>163</v>
      </c>
      <c r="D165" s="1185">
        <v>576</v>
      </c>
      <c r="E165" s="1185">
        <v>161007721</v>
      </c>
      <c r="F165" s="1185">
        <v>59</v>
      </c>
      <c r="G165" s="1185">
        <v>3599.6</v>
      </c>
      <c r="H165" s="1185">
        <v>226.96</v>
      </c>
      <c r="I165" s="1185">
        <v>0</v>
      </c>
      <c r="J165" s="1185"/>
      <c r="K165" s="1185"/>
      <c r="L165" s="1185"/>
      <c r="M165" s="1185"/>
      <c r="N165" s="1185"/>
      <c r="O165" s="1185"/>
      <c r="P165" s="1185"/>
      <c r="Q165" s="1185"/>
      <c r="R165" s="1185"/>
      <c r="S165" s="1185"/>
      <c r="T165" s="1185"/>
      <c r="U165" s="1185">
        <f t="shared" si="4"/>
        <v>0</v>
      </c>
      <c r="V165" s="1185">
        <f t="shared" si="5"/>
        <v>0</v>
      </c>
      <c r="W165" s="1185" t="s">
        <v>257</v>
      </c>
      <c r="X165" s="2170"/>
    </row>
    <row r="166" spans="1:24" s="2126" customFormat="1">
      <c r="A166" s="1185">
        <v>164</v>
      </c>
      <c r="B166" s="1185" t="s">
        <v>2297</v>
      </c>
      <c r="C166" s="1185">
        <v>164</v>
      </c>
      <c r="D166" s="1185">
        <v>577</v>
      </c>
      <c r="E166" s="1185">
        <v>161007722</v>
      </c>
      <c r="F166" s="1185">
        <v>59</v>
      </c>
      <c r="G166" s="1185">
        <v>3549.7</v>
      </c>
      <c r="H166" s="1185">
        <v>267.72000000000003</v>
      </c>
      <c r="I166" s="1185">
        <v>2</v>
      </c>
      <c r="J166" s="1185"/>
      <c r="K166" s="1185"/>
      <c r="L166" s="1185"/>
      <c r="M166" s="1185"/>
      <c r="N166" s="1185"/>
      <c r="O166" s="1185"/>
      <c r="P166" s="1185"/>
      <c r="Q166" s="1185"/>
      <c r="R166" s="1185"/>
      <c r="S166" s="1185"/>
      <c r="T166" s="1185"/>
      <c r="U166" s="1185">
        <f t="shared" si="4"/>
        <v>0</v>
      </c>
      <c r="V166" s="1185">
        <f t="shared" si="5"/>
        <v>0</v>
      </c>
      <c r="W166" s="1185" t="s">
        <v>257</v>
      </c>
      <c r="X166" s="2170"/>
    </row>
    <row r="167" spans="1:24" s="2126" customFormat="1">
      <c r="A167" s="1185">
        <v>165</v>
      </c>
      <c r="B167" s="1185" t="s">
        <v>2297</v>
      </c>
      <c r="C167" s="1185">
        <v>165</v>
      </c>
      <c r="D167" s="1185">
        <v>578</v>
      </c>
      <c r="E167" s="1185">
        <v>161007723</v>
      </c>
      <c r="F167" s="1185">
        <v>59</v>
      </c>
      <c r="G167" s="1185">
        <v>3546.07</v>
      </c>
      <c r="H167" s="1185">
        <v>276.12</v>
      </c>
      <c r="I167" s="1185">
        <v>6.18</v>
      </c>
      <c r="J167" s="1185"/>
      <c r="K167" s="1185"/>
      <c r="L167" s="1185"/>
      <c r="M167" s="1185"/>
      <c r="N167" s="1185"/>
      <c r="O167" s="1185">
        <v>24290</v>
      </c>
      <c r="P167" s="1185"/>
      <c r="Q167" s="1185"/>
      <c r="R167" s="1185"/>
      <c r="S167" s="1185"/>
      <c r="T167" s="1185"/>
      <c r="U167" s="1185">
        <f t="shared" si="4"/>
        <v>1214.5</v>
      </c>
      <c r="V167" s="1185">
        <f t="shared" si="5"/>
        <v>25504.5</v>
      </c>
      <c r="W167" s="1185" t="s">
        <v>257</v>
      </c>
      <c r="X167" s="2183" t="s">
        <v>690</v>
      </c>
    </row>
    <row r="168" spans="1:24" s="2126" customFormat="1">
      <c r="A168" s="1185">
        <v>166</v>
      </c>
      <c r="B168" s="1185" t="s">
        <v>2297</v>
      </c>
      <c r="C168" s="1185">
        <v>166</v>
      </c>
      <c r="D168" s="1185">
        <v>579</v>
      </c>
      <c r="E168" s="1185">
        <v>161007724</v>
      </c>
      <c r="F168" s="1185">
        <v>57</v>
      </c>
      <c r="G168" s="1185">
        <v>3458.87</v>
      </c>
      <c r="H168" s="1185">
        <v>235.23</v>
      </c>
      <c r="I168" s="1185">
        <v>0.8</v>
      </c>
      <c r="J168" s="1185"/>
      <c r="K168" s="1185"/>
      <c r="L168" s="1185"/>
      <c r="M168" s="1185"/>
      <c r="N168" s="1185"/>
      <c r="O168" s="1185"/>
      <c r="P168" s="1185"/>
      <c r="Q168" s="1185"/>
      <c r="R168" s="1185"/>
      <c r="S168" s="1185"/>
      <c r="T168" s="1185"/>
      <c r="U168" s="1185">
        <f t="shared" si="4"/>
        <v>0</v>
      </c>
      <c r="V168" s="1185">
        <f t="shared" si="5"/>
        <v>0</v>
      </c>
      <c r="W168" s="1185" t="s">
        <v>257</v>
      </c>
      <c r="X168" s="2183"/>
    </row>
    <row r="169" spans="1:24" s="2126" customFormat="1">
      <c r="A169" s="1185">
        <v>167</v>
      </c>
      <c r="B169" s="1185" t="s">
        <v>2298</v>
      </c>
      <c r="C169" s="1185">
        <v>167</v>
      </c>
      <c r="D169" s="1185">
        <v>580</v>
      </c>
      <c r="E169" s="1185">
        <v>161007725</v>
      </c>
      <c r="F169" s="1185">
        <v>59</v>
      </c>
      <c r="G169" s="1185">
        <v>3568.45</v>
      </c>
      <c r="H169" s="1185">
        <v>255.35</v>
      </c>
      <c r="I169" s="1185">
        <v>0</v>
      </c>
      <c r="J169" s="1185"/>
      <c r="K169" s="1185"/>
      <c r="L169" s="1185"/>
      <c r="M169" s="1185"/>
      <c r="N169" s="1185"/>
      <c r="O169" s="1185"/>
      <c r="P169" s="1185"/>
      <c r="Q169" s="1185"/>
      <c r="R169" s="1185"/>
      <c r="S169" s="1185"/>
      <c r="T169" s="1185"/>
      <c r="U169" s="1185">
        <f t="shared" si="4"/>
        <v>0</v>
      </c>
      <c r="V169" s="1185">
        <f t="shared" si="5"/>
        <v>0</v>
      </c>
      <c r="W169" s="1185" t="s">
        <v>257</v>
      </c>
      <c r="X169" s="2183"/>
    </row>
    <row r="170" spans="1:24" s="2126" customFormat="1">
      <c r="A170" s="1185">
        <v>168</v>
      </c>
      <c r="B170" s="1185" t="s">
        <v>2298</v>
      </c>
      <c r="C170" s="1185">
        <v>168</v>
      </c>
      <c r="D170" s="1185">
        <v>581</v>
      </c>
      <c r="E170" s="1185">
        <v>161007726</v>
      </c>
      <c r="F170" s="1185">
        <v>59</v>
      </c>
      <c r="G170" s="1185">
        <v>3546.63</v>
      </c>
      <c r="H170" s="1185">
        <v>282.77</v>
      </c>
      <c r="I170" s="1185">
        <v>0</v>
      </c>
      <c r="J170" s="1185"/>
      <c r="K170" s="1185"/>
      <c r="L170" s="1185"/>
      <c r="M170" s="1185"/>
      <c r="N170" s="1185"/>
      <c r="O170" s="1185">
        <v>61760</v>
      </c>
      <c r="P170" s="1185"/>
      <c r="Q170" s="1185"/>
      <c r="R170" s="1185"/>
      <c r="S170" s="1185"/>
      <c r="T170" s="1185"/>
      <c r="U170" s="1185">
        <f t="shared" si="4"/>
        <v>3088</v>
      </c>
      <c r="V170" s="1185">
        <f t="shared" si="5"/>
        <v>64848</v>
      </c>
      <c r="W170" s="1185" t="s">
        <v>257</v>
      </c>
      <c r="X170" s="2184" t="s">
        <v>766</v>
      </c>
    </row>
    <row r="171" spans="1:24" s="2126" customFormat="1">
      <c r="A171" s="1185">
        <v>169</v>
      </c>
      <c r="B171" s="1185" t="s">
        <v>2298</v>
      </c>
      <c r="C171" s="1185">
        <v>169</v>
      </c>
      <c r="D171" s="1185">
        <v>582</v>
      </c>
      <c r="E171" s="1185">
        <v>161007727</v>
      </c>
      <c r="F171" s="1185">
        <v>58</v>
      </c>
      <c r="G171" s="1185">
        <v>3539.5</v>
      </c>
      <c r="H171" s="1185">
        <v>222.15</v>
      </c>
      <c r="I171" s="1185">
        <v>0</v>
      </c>
      <c r="J171" s="1185"/>
      <c r="K171" s="1185"/>
      <c r="L171" s="1185"/>
      <c r="M171" s="1185"/>
      <c r="N171" s="1185"/>
      <c r="O171" s="1185">
        <v>72420</v>
      </c>
      <c r="P171" s="1185"/>
      <c r="Q171" s="1185"/>
      <c r="R171" s="1185"/>
      <c r="S171" s="1185"/>
      <c r="T171" s="1185"/>
      <c r="U171" s="1185">
        <f t="shared" si="4"/>
        <v>3621</v>
      </c>
      <c r="V171" s="1185">
        <f t="shared" si="5"/>
        <v>76041</v>
      </c>
      <c r="W171" s="1185" t="s">
        <v>257</v>
      </c>
      <c r="X171" s="2184" t="s">
        <v>766</v>
      </c>
    </row>
    <row r="172" spans="1:24" s="2126" customFormat="1">
      <c r="A172" s="1185">
        <v>170</v>
      </c>
      <c r="B172" s="1185" t="s">
        <v>2298</v>
      </c>
      <c r="C172" s="1185">
        <v>170</v>
      </c>
      <c r="D172" s="1185">
        <v>583</v>
      </c>
      <c r="E172" s="1185">
        <v>161007728</v>
      </c>
      <c r="F172" s="1185">
        <v>59</v>
      </c>
      <c r="G172" s="1185">
        <v>3596.04</v>
      </c>
      <c r="H172" s="1185">
        <v>237.15</v>
      </c>
      <c r="I172" s="1185">
        <v>4.58</v>
      </c>
      <c r="J172" s="1185"/>
      <c r="K172" s="1185"/>
      <c r="L172" s="1185"/>
      <c r="M172" s="1185"/>
      <c r="N172" s="1185"/>
      <c r="O172" s="1185">
        <v>24290</v>
      </c>
      <c r="P172" s="1185"/>
      <c r="Q172" s="1185"/>
      <c r="R172" s="1185"/>
      <c r="S172" s="1185"/>
      <c r="T172" s="1185"/>
      <c r="U172" s="1185">
        <f t="shared" si="4"/>
        <v>1214.5</v>
      </c>
      <c r="V172" s="1185">
        <f t="shared" si="5"/>
        <v>25504.5</v>
      </c>
      <c r="W172" s="1185" t="s">
        <v>257</v>
      </c>
      <c r="X172" s="2184" t="s">
        <v>690</v>
      </c>
    </row>
    <row r="173" spans="1:24" s="2126" customFormat="1">
      <c r="A173" s="1185">
        <v>171</v>
      </c>
      <c r="B173" s="1185" t="s">
        <v>2298</v>
      </c>
      <c r="C173" s="1185">
        <v>171</v>
      </c>
      <c r="D173" s="1185">
        <v>584</v>
      </c>
      <c r="E173" s="1185">
        <v>161007729</v>
      </c>
      <c r="F173" s="1185">
        <v>57</v>
      </c>
      <c r="G173" s="1185">
        <v>3447.1</v>
      </c>
      <c r="H173" s="1185">
        <v>252.35</v>
      </c>
      <c r="I173" s="1185">
        <v>0</v>
      </c>
      <c r="J173" s="1185"/>
      <c r="K173" s="1185"/>
      <c r="L173" s="1185"/>
      <c r="M173" s="1185"/>
      <c r="N173" s="1185"/>
      <c r="O173" s="1185"/>
      <c r="P173" s="1185"/>
      <c r="Q173" s="1185"/>
      <c r="R173" s="1185"/>
      <c r="S173" s="1185"/>
      <c r="T173" s="1185"/>
      <c r="U173" s="1185">
        <f t="shared" si="4"/>
        <v>0</v>
      </c>
      <c r="V173" s="1185">
        <f t="shared" si="5"/>
        <v>0</v>
      </c>
      <c r="W173" s="1185" t="s">
        <v>257</v>
      </c>
      <c r="X173" s="2170"/>
    </row>
    <row r="174" spans="1:24" s="2126" customFormat="1">
      <c r="A174" s="1185">
        <v>172</v>
      </c>
      <c r="B174" s="1185" t="s">
        <v>2298</v>
      </c>
      <c r="C174" s="1185">
        <v>172</v>
      </c>
      <c r="D174" s="1185">
        <v>585</v>
      </c>
      <c r="E174" s="1185">
        <v>161007730</v>
      </c>
      <c r="F174" s="1185">
        <v>59</v>
      </c>
      <c r="G174" s="1185">
        <v>3540.3</v>
      </c>
      <c r="H174" s="1185">
        <v>281.13</v>
      </c>
      <c r="I174" s="1185">
        <v>0.39</v>
      </c>
      <c r="J174" s="1185"/>
      <c r="K174" s="1185"/>
      <c r="L174" s="1185"/>
      <c r="M174" s="1185"/>
      <c r="N174" s="1185"/>
      <c r="O174" s="1185"/>
      <c r="P174" s="1185"/>
      <c r="Q174" s="1185"/>
      <c r="R174" s="1185"/>
      <c r="S174" s="1185"/>
      <c r="T174" s="1185"/>
      <c r="U174" s="1185">
        <f t="shared" si="4"/>
        <v>0</v>
      </c>
      <c r="V174" s="1185">
        <f t="shared" si="5"/>
        <v>0</v>
      </c>
      <c r="W174" s="1185" t="s">
        <v>257</v>
      </c>
      <c r="X174" s="2170"/>
    </row>
    <row r="175" spans="1:24" s="2126" customFormat="1">
      <c r="A175" s="1185">
        <v>173</v>
      </c>
      <c r="B175" s="1185" t="s">
        <v>2298</v>
      </c>
      <c r="C175" s="1185">
        <v>173</v>
      </c>
      <c r="D175" s="1185">
        <v>586</v>
      </c>
      <c r="E175" s="1185">
        <v>161007731</v>
      </c>
      <c r="F175" s="1185">
        <v>59</v>
      </c>
      <c r="G175" s="1185">
        <v>3581.22</v>
      </c>
      <c r="H175" s="1185">
        <v>251.56</v>
      </c>
      <c r="I175" s="1185">
        <v>0.57999999999999996</v>
      </c>
      <c r="J175" s="1185"/>
      <c r="K175" s="1185"/>
      <c r="L175" s="1185"/>
      <c r="M175" s="1185"/>
      <c r="N175" s="1185"/>
      <c r="O175" s="1185"/>
      <c r="P175" s="1185"/>
      <c r="Q175" s="1185"/>
      <c r="R175" s="1185"/>
      <c r="S175" s="1185"/>
      <c r="T175" s="1185"/>
      <c r="U175" s="1185">
        <f t="shared" si="4"/>
        <v>0</v>
      </c>
      <c r="V175" s="1185">
        <f t="shared" si="5"/>
        <v>0</v>
      </c>
      <c r="W175" s="1185" t="s">
        <v>257</v>
      </c>
      <c r="X175" s="2170"/>
    </row>
    <row r="176" spans="1:24" s="2126" customFormat="1">
      <c r="A176" s="1185">
        <v>174</v>
      </c>
      <c r="B176" s="1185" t="s">
        <v>2299</v>
      </c>
      <c r="C176" s="1185">
        <v>174</v>
      </c>
      <c r="D176" s="1185">
        <v>587</v>
      </c>
      <c r="E176" s="1185">
        <v>161007732</v>
      </c>
      <c r="F176" s="1185">
        <v>58</v>
      </c>
      <c r="G176" s="1185">
        <v>3556.25</v>
      </c>
      <c r="H176" s="1185">
        <v>208.34</v>
      </c>
      <c r="I176" s="1185">
        <v>2.99</v>
      </c>
      <c r="J176" s="1185"/>
      <c r="K176" s="1185"/>
      <c r="L176" s="1185"/>
      <c r="M176" s="1185"/>
      <c r="N176" s="1185"/>
      <c r="O176" s="1185"/>
      <c r="P176" s="1185"/>
      <c r="Q176" s="1185"/>
      <c r="R176" s="1185"/>
      <c r="S176" s="1185"/>
      <c r="T176" s="1185"/>
      <c r="U176" s="1185">
        <f t="shared" si="4"/>
        <v>0</v>
      </c>
      <c r="V176" s="1185">
        <f t="shared" si="5"/>
        <v>0</v>
      </c>
      <c r="W176" s="1185" t="s">
        <v>257</v>
      </c>
      <c r="X176" s="2170"/>
    </row>
    <row r="177" spans="1:24" s="2126" customFormat="1">
      <c r="A177" s="1185">
        <v>175</v>
      </c>
      <c r="B177" s="1185" t="s">
        <v>2299</v>
      </c>
      <c r="C177" s="1185">
        <v>175</v>
      </c>
      <c r="D177" s="1185">
        <v>588</v>
      </c>
      <c r="E177" s="1185">
        <v>161007733</v>
      </c>
      <c r="F177" s="1185">
        <v>58</v>
      </c>
      <c r="G177" s="1185">
        <v>3571.06</v>
      </c>
      <c r="H177" s="1185">
        <v>187.74</v>
      </c>
      <c r="I177" s="1185">
        <v>0</v>
      </c>
      <c r="J177" s="1185"/>
      <c r="K177" s="1185"/>
      <c r="L177" s="1185"/>
      <c r="M177" s="1185"/>
      <c r="N177" s="1185"/>
      <c r="O177" s="1185"/>
      <c r="P177" s="1185"/>
      <c r="Q177" s="1185"/>
      <c r="R177" s="1185"/>
      <c r="S177" s="1185"/>
      <c r="T177" s="1185"/>
      <c r="U177" s="1185">
        <f t="shared" si="4"/>
        <v>0</v>
      </c>
      <c r="V177" s="1185">
        <f t="shared" si="5"/>
        <v>0</v>
      </c>
      <c r="W177" s="1185" t="s">
        <v>257</v>
      </c>
      <c r="X177" s="2170"/>
    </row>
    <row r="178" spans="1:24" s="2126" customFormat="1">
      <c r="A178" s="1185">
        <v>176</v>
      </c>
      <c r="B178" s="1185" t="s">
        <v>2299</v>
      </c>
      <c r="C178" s="1185">
        <v>176</v>
      </c>
      <c r="D178" s="1185">
        <v>589</v>
      </c>
      <c r="E178" s="1185">
        <v>161007734</v>
      </c>
      <c r="F178" s="1185">
        <v>57</v>
      </c>
      <c r="G178" s="1185">
        <v>3525.26</v>
      </c>
      <c r="H178" s="1185">
        <v>175.14</v>
      </c>
      <c r="I178" s="1185">
        <v>1.99</v>
      </c>
      <c r="J178" s="1185"/>
      <c r="K178" s="1185"/>
      <c r="L178" s="1185"/>
      <c r="M178" s="1185"/>
      <c r="N178" s="1185"/>
      <c r="O178" s="1185">
        <v>25670</v>
      </c>
      <c r="P178" s="1185"/>
      <c r="Q178" s="1185"/>
      <c r="R178" s="1185"/>
      <c r="S178" s="1185"/>
      <c r="T178" s="1185"/>
      <c r="U178" s="1185">
        <f t="shared" si="4"/>
        <v>1283.5</v>
      </c>
      <c r="V178" s="1185">
        <f t="shared" si="5"/>
        <v>26953.5</v>
      </c>
      <c r="W178" s="1185" t="s">
        <v>257</v>
      </c>
      <c r="X178" s="2183" t="s">
        <v>690</v>
      </c>
    </row>
    <row r="179" spans="1:24" s="2126" customFormat="1">
      <c r="A179" s="1185">
        <v>177</v>
      </c>
      <c r="B179" s="1185" t="s">
        <v>2299</v>
      </c>
      <c r="C179" s="1185">
        <v>177</v>
      </c>
      <c r="D179" s="1185">
        <v>590</v>
      </c>
      <c r="E179" s="1185">
        <v>161007735</v>
      </c>
      <c r="F179" s="1185">
        <v>59</v>
      </c>
      <c r="G179" s="1185">
        <v>3655.44</v>
      </c>
      <c r="H179" s="1185">
        <v>179.35</v>
      </c>
      <c r="I179" s="1185">
        <v>4.57</v>
      </c>
      <c r="J179" s="1185"/>
      <c r="K179" s="1185"/>
      <c r="L179" s="1185"/>
      <c r="M179" s="1185"/>
      <c r="N179" s="1185"/>
      <c r="O179" s="1185">
        <v>24290</v>
      </c>
      <c r="P179" s="1185"/>
      <c r="Q179" s="1185"/>
      <c r="R179" s="1185"/>
      <c r="S179" s="1185"/>
      <c r="T179" s="1185"/>
      <c r="U179" s="1185">
        <f t="shared" si="4"/>
        <v>1214.5</v>
      </c>
      <c r="V179" s="1185">
        <f t="shared" si="5"/>
        <v>25504.5</v>
      </c>
      <c r="W179" s="1185" t="s">
        <v>257</v>
      </c>
      <c r="X179" s="2183" t="s">
        <v>690</v>
      </c>
    </row>
    <row r="180" spans="1:24" s="2126" customFormat="1">
      <c r="A180" s="1185">
        <v>178</v>
      </c>
      <c r="B180" s="1185" t="s">
        <v>2300</v>
      </c>
      <c r="C180" s="1185">
        <v>178</v>
      </c>
      <c r="D180" s="1185">
        <v>591</v>
      </c>
      <c r="E180" s="1185">
        <v>161007736</v>
      </c>
      <c r="F180" s="1185">
        <v>59</v>
      </c>
      <c r="G180" s="1185">
        <v>3543.23</v>
      </c>
      <c r="H180" s="1185">
        <v>286.17</v>
      </c>
      <c r="I180" s="1185">
        <v>0</v>
      </c>
      <c r="J180" s="1185"/>
      <c r="K180" s="1185"/>
      <c r="L180" s="1185"/>
      <c r="M180" s="1185"/>
      <c r="N180" s="1185"/>
      <c r="O180" s="1185"/>
      <c r="P180" s="1185"/>
      <c r="Q180" s="1185"/>
      <c r="R180" s="1185"/>
      <c r="S180" s="1185"/>
      <c r="T180" s="1185"/>
      <c r="U180" s="1185">
        <f t="shared" si="4"/>
        <v>0</v>
      </c>
      <c r="V180" s="1185">
        <f t="shared" si="5"/>
        <v>0</v>
      </c>
      <c r="W180" s="1185" t="s">
        <v>257</v>
      </c>
      <c r="X180" s="2170"/>
    </row>
    <row r="181" spans="1:24" s="2126" customFormat="1">
      <c r="A181" s="1185">
        <v>179</v>
      </c>
      <c r="B181" s="1185" t="s">
        <v>2300</v>
      </c>
      <c r="C181" s="1185">
        <v>179</v>
      </c>
      <c r="D181" s="1185">
        <v>592</v>
      </c>
      <c r="E181" s="1185">
        <v>161007737</v>
      </c>
      <c r="F181" s="1185">
        <v>57</v>
      </c>
      <c r="G181" s="1185">
        <v>3402.05</v>
      </c>
      <c r="H181" s="1185">
        <v>297.35000000000002</v>
      </c>
      <c r="I181" s="1185">
        <v>0</v>
      </c>
      <c r="J181" s="1185"/>
      <c r="K181" s="1185"/>
      <c r="L181" s="1185"/>
      <c r="M181" s="1185"/>
      <c r="N181" s="1185"/>
      <c r="O181" s="1185"/>
      <c r="P181" s="1185"/>
      <c r="Q181" s="1185"/>
      <c r="R181" s="1185"/>
      <c r="S181" s="1185"/>
      <c r="T181" s="1185"/>
      <c r="U181" s="1185">
        <f t="shared" si="4"/>
        <v>0</v>
      </c>
      <c r="V181" s="1185">
        <f t="shared" si="5"/>
        <v>0</v>
      </c>
      <c r="W181" s="1185" t="s">
        <v>257</v>
      </c>
      <c r="X181" s="2170"/>
    </row>
    <row r="182" spans="1:24" s="2126" customFormat="1">
      <c r="A182" s="1185">
        <v>180</v>
      </c>
      <c r="B182" s="1185" t="s">
        <v>2300</v>
      </c>
      <c r="C182" s="1185">
        <v>180</v>
      </c>
      <c r="D182" s="1185">
        <v>593</v>
      </c>
      <c r="E182" s="1185">
        <v>161007738</v>
      </c>
      <c r="F182" s="1185">
        <v>58</v>
      </c>
      <c r="G182" s="1185">
        <v>3437.25</v>
      </c>
      <c r="H182" s="1185">
        <v>324.35000000000002</v>
      </c>
      <c r="I182" s="1185">
        <v>0</v>
      </c>
      <c r="J182" s="1185"/>
      <c r="K182" s="1185"/>
      <c r="L182" s="1185"/>
      <c r="M182" s="1185"/>
      <c r="N182" s="1185"/>
      <c r="O182" s="1185"/>
      <c r="P182" s="1185"/>
      <c r="Q182" s="1185"/>
      <c r="R182" s="1185"/>
      <c r="S182" s="1185"/>
      <c r="T182" s="1185"/>
      <c r="U182" s="1185">
        <f t="shared" si="4"/>
        <v>0</v>
      </c>
      <c r="V182" s="1185">
        <f t="shared" si="5"/>
        <v>0</v>
      </c>
      <c r="W182" s="1185" t="s">
        <v>257</v>
      </c>
      <c r="X182" s="2170"/>
    </row>
    <row r="183" spans="1:24" s="2126" customFormat="1">
      <c r="A183" s="1185">
        <v>181</v>
      </c>
      <c r="B183" s="1185" t="s">
        <v>2300</v>
      </c>
      <c r="C183" s="1185">
        <v>181</v>
      </c>
      <c r="D183" s="1185">
        <v>594</v>
      </c>
      <c r="E183" s="1185">
        <v>161007739</v>
      </c>
      <c r="F183" s="1185">
        <v>57</v>
      </c>
      <c r="G183" s="1185">
        <v>3514.05</v>
      </c>
      <c r="H183" s="1185">
        <v>186.35</v>
      </c>
      <c r="I183" s="1185">
        <v>3.6</v>
      </c>
      <c r="J183" s="1185"/>
      <c r="K183" s="1185"/>
      <c r="L183" s="1185"/>
      <c r="M183" s="1185"/>
      <c r="N183" s="1185"/>
      <c r="O183" s="1185">
        <v>23990</v>
      </c>
      <c r="P183" s="1185"/>
      <c r="Q183" s="1185"/>
      <c r="R183" s="1185"/>
      <c r="S183" s="1185"/>
      <c r="T183" s="1185"/>
      <c r="U183" s="1185">
        <f t="shared" si="4"/>
        <v>1199.5</v>
      </c>
      <c r="V183" s="1185">
        <f t="shared" si="5"/>
        <v>25189.5</v>
      </c>
      <c r="W183" s="1185" t="s">
        <v>257</v>
      </c>
      <c r="X183" s="2183" t="s">
        <v>690</v>
      </c>
    </row>
    <row r="184" spans="1:24" s="2126" customFormat="1">
      <c r="A184" s="1185">
        <v>182</v>
      </c>
      <c r="B184" s="1185" t="s">
        <v>2301</v>
      </c>
      <c r="C184" s="1185">
        <v>182</v>
      </c>
      <c r="D184" s="1185">
        <v>595</v>
      </c>
      <c r="E184" s="1185">
        <v>161007740</v>
      </c>
      <c r="F184" s="1185">
        <v>59</v>
      </c>
      <c r="G184" s="1185">
        <v>3610.84</v>
      </c>
      <c r="H184" s="1185">
        <v>217.55</v>
      </c>
      <c r="I184" s="1185">
        <v>1.79</v>
      </c>
      <c r="J184" s="1185"/>
      <c r="K184" s="1185"/>
      <c r="L184" s="1185"/>
      <c r="M184" s="1185"/>
      <c r="N184" s="1185"/>
      <c r="O184" s="1185"/>
      <c r="P184" s="1185"/>
      <c r="Q184" s="1185"/>
      <c r="R184" s="1185"/>
      <c r="S184" s="1185"/>
      <c r="T184" s="1185"/>
      <c r="U184" s="1185">
        <f t="shared" si="4"/>
        <v>0</v>
      </c>
      <c r="V184" s="1185">
        <f t="shared" si="5"/>
        <v>0</v>
      </c>
      <c r="W184" s="1185" t="s">
        <v>257</v>
      </c>
      <c r="X184" s="2170"/>
    </row>
    <row r="185" spans="1:24" s="2126" customFormat="1">
      <c r="A185" s="1185">
        <v>183</v>
      </c>
      <c r="B185" s="1185" t="s">
        <v>2301</v>
      </c>
      <c r="C185" s="1185">
        <v>183</v>
      </c>
      <c r="D185" s="1185">
        <v>596</v>
      </c>
      <c r="E185" s="1185">
        <v>161007741</v>
      </c>
      <c r="F185" s="1185">
        <v>57</v>
      </c>
      <c r="G185" s="1185">
        <v>3449.86</v>
      </c>
      <c r="H185" s="1185">
        <v>246.74</v>
      </c>
      <c r="I185" s="1185">
        <v>0</v>
      </c>
      <c r="J185" s="1185"/>
      <c r="K185" s="1185"/>
      <c r="L185" s="1185"/>
      <c r="M185" s="1185"/>
      <c r="N185" s="1185"/>
      <c r="O185" s="1185"/>
      <c r="P185" s="1185"/>
      <c r="Q185" s="1185"/>
      <c r="R185" s="1185"/>
      <c r="S185" s="1185"/>
      <c r="T185" s="1185"/>
      <c r="U185" s="1185">
        <f t="shared" si="4"/>
        <v>0</v>
      </c>
      <c r="V185" s="1185">
        <f t="shared" si="5"/>
        <v>0</v>
      </c>
      <c r="W185" s="1185" t="s">
        <v>257</v>
      </c>
      <c r="X185" s="2170"/>
    </row>
    <row r="186" spans="1:24" s="2126" customFormat="1">
      <c r="A186" s="1185">
        <v>184</v>
      </c>
      <c r="B186" s="1185" t="s">
        <v>2301</v>
      </c>
      <c r="C186" s="1185">
        <v>184</v>
      </c>
      <c r="D186" s="1185">
        <v>597</v>
      </c>
      <c r="E186" s="1185">
        <v>161007742</v>
      </c>
      <c r="F186" s="1185">
        <v>59</v>
      </c>
      <c r="G186" s="1185">
        <v>3633.02</v>
      </c>
      <c r="H186" s="1185">
        <v>200.57</v>
      </c>
      <c r="I186" s="1185">
        <v>1.39</v>
      </c>
      <c r="J186" s="1185"/>
      <c r="K186" s="1185"/>
      <c r="L186" s="1185"/>
      <c r="M186" s="1185"/>
      <c r="N186" s="1185"/>
      <c r="O186" s="1185"/>
      <c r="P186" s="1185"/>
      <c r="Q186" s="1185"/>
      <c r="R186" s="1185"/>
      <c r="S186" s="1185"/>
      <c r="T186" s="1185"/>
      <c r="U186" s="1185">
        <f t="shared" si="4"/>
        <v>0</v>
      </c>
      <c r="V186" s="1185">
        <f t="shared" si="5"/>
        <v>0</v>
      </c>
      <c r="W186" s="1185" t="s">
        <v>257</v>
      </c>
      <c r="X186" s="2170"/>
    </row>
    <row r="187" spans="1:24" s="2126" customFormat="1">
      <c r="A187" s="1185">
        <v>185</v>
      </c>
      <c r="B187" s="1185" t="s">
        <v>2301</v>
      </c>
      <c r="C187" s="1185">
        <v>185</v>
      </c>
      <c r="D187" s="1185">
        <v>598</v>
      </c>
      <c r="E187" s="1185">
        <v>151000287</v>
      </c>
      <c r="F187" s="1185">
        <v>58</v>
      </c>
      <c r="G187" s="1185">
        <v>3638.86</v>
      </c>
      <c r="H187" s="1185">
        <v>125.51</v>
      </c>
      <c r="I187" s="1185">
        <v>5.57</v>
      </c>
      <c r="J187" s="1185"/>
      <c r="K187" s="1185"/>
      <c r="L187" s="1185"/>
      <c r="M187" s="1185"/>
      <c r="N187" s="1185"/>
      <c r="O187" s="1185"/>
      <c r="P187" s="1185"/>
      <c r="Q187" s="1185"/>
      <c r="R187" s="1185"/>
      <c r="S187" s="1185"/>
      <c r="T187" s="1185"/>
      <c r="U187" s="1185">
        <f t="shared" si="4"/>
        <v>0</v>
      </c>
      <c r="V187" s="1185">
        <f t="shared" si="5"/>
        <v>0</v>
      </c>
      <c r="W187" s="1185" t="s">
        <v>257</v>
      </c>
      <c r="X187" s="2170"/>
    </row>
    <row r="188" spans="1:24" s="2126" customFormat="1">
      <c r="A188" s="1185">
        <v>186</v>
      </c>
      <c r="B188" s="1185" t="s">
        <v>2301</v>
      </c>
      <c r="C188" s="1185">
        <v>186</v>
      </c>
      <c r="D188" s="1185">
        <v>599</v>
      </c>
      <c r="E188" s="1185">
        <v>161007743</v>
      </c>
      <c r="F188" s="1185">
        <v>59</v>
      </c>
      <c r="G188" s="1185">
        <v>3942.22</v>
      </c>
      <c r="H188" s="1185">
        <v>158.88999999999999</v>
      </c>
      <c r="I188" s="1185">
        <v>1.81</v>
      </c>
      <c r="J188" s="1185"/>
      <c r="K188" s="1185"/>
      <c r="L188" s="1185"/>
      <c r="M188" s="1185"/>
      <c r="N188" s="1185"/>
      <c r="O188" s="1185"/>
      <c r="P188" s="1185"/>
      <c r="Q188" s="1185"/>
      <c r="R188" s="1185"/>
      <c r="S188" s="1185"/>
      <c r="T188" s="1185"/>
      <c r="U188" s="1185">
        <f t="shared" si="4"/>
        <v>0</v>
      </c>
      <c r="V188" s="1185">
        <f t="shared" si="5"/>
        <v>0</v>
      </c>
      <c r="W188" s="1185" t="s">
        <v>257</v>
      </c>
      <c r="X188" s="2170"/>
    </row>
    <row r="189" spans="1:24" s="2126" customFormat="1">
      <c r="A189" s="1185">
        <v>187</v>
      </c>
      <c r="B189" s="1185" t="s">
        <v>2301</v>
      </c>
      <c r="C189" s="1185">
        <v>187</v>
      </c>
      <c r="D189" s="1185">
        <v>600</v>
      </c>
      <c r="E189" s="1185">
        <v>161007744</v>
      </c>
      <c r="F189" s="1185">
        <v>58</v>
      </c>
      <c r="G189" s="1185">
        <v>3613.64</v>
      </c>
      <c r="H189" s="1185">
        <v>153.13</v>
      </c>
      <c r="I189" s="1185">
        <v>2.37</v>
      </c>
      <c r="J189" s="1185"/>
      <c r="K189" s="1185"/>
      <c r="L189" s="1185"/>
      <c r="M189" s="1185"/>
      <c r="N189" s="1185"/>
      <c r="O189" s="1185"/>
      <c r="P189" s="1185"/>
      <c r="Q189" s="1185"/>
      <c r="R189" s="1185"/>
      <c r="S189" s="1185"/>
      <c r="T189" s="1185"/>
      <c r="U189" s="1185">
        <f t="shared" si="4"/>
        <v>0</v>
      </c>
      <c r="V189" s="1185">
        <f t="shared" si="5"/>
        <v>0</v>
      </c>
      <c r="W189" s="1185" t="s">
        <v>257</v>
      </c>
      <c r="X189" s="2170"/>
    </row>
    <row r="190" spans="1:24" s="2126" customFormat="1">
      <c r="A190" s="1185">
        <v>188</v>
      </c>
      <c r="B190" s="1185" t="s">
        <v>2301</v>
      </c>
      <c r="C190" s="1185">
        <v>188</v>
      </c>
      <c r="D190" s="1185">
        <v>601</v>
      </c>
      <c r="E190" s="1185">
        <v>161007745</v>
      </c>
      <c r="F190" s="1185">
        <v>59</v>
      </c>
      <c r="G190" s="1185">
        <v>3786.55</v>
      </c>
      <c r="H190" s="1185">
        <v>50.29</v>
      </c>
      <c r="I190" s="1185">
        <v>32.97</v>
      </c>
      <c r="J190" s="1185"/>
      <c r="K190" s="1185"/>
      <c r="L190" s="1185"/>
      <c r="M190" s="1185"/>
      <c r="N190" s="1185"/>
      <c r="O190" s="1185">
        <v>24290</v>
      </c>
      <c r="P190" s="1185"/>
      <c r="Q190" s="1185"/>
      <c r="R190" s="1185"/>
      <c r="S190" s="1185"/>
      <c r="T190" s="1185"/>
      <c r="U190" s="1185">
        <f t="shared" si="4"/>
        <v>1214.5</v>
      </c>
      <c r="V190" s="1185">
        <f t="shared" si="5"/>
        <v>25504.5</v>
      </c>
      <c r="W190" s="1185" t="s">
        <v>257</v>
      </c>
      <c r="X190" s="2183" t="s">
        <v>2305</v>
      </c>
    </row>
    <row r="191" spans="1:24" s="2126" customFormat="1">
      <c r="A191" s="1185">
        <v>189</v>
      </c>
      <c r="B191" s="1185" t="s">
        <v>2302</v>
      </c>
      <c r="C191" s="1185">
        <v>189</v>
      </c>
      <c r="D191" s="1185">
        <v>602</v>
      </c>
      <c r="E191" s="1185">
        <v>161007746</v>
      </c>
      <c r="F191" s="1185">
        <v>56</v>
      </c>
      <c r="G191" s="1185">
        <v>3550.07</v>
      </c>
      <c r="H191" s="1185">
        <v>91.25</v>
      </c>
      <c r="I191" s="1185">
        <v>8.11</v>
      </c>
      <c r="J191" s="1185"/>
      <c r="K191" s="1185"/>
      <c r="L191" s="1185"/>
      <c r="M191" s="1185"/>
      <c r="N191" s="1185"/>
      <c r="O191" s="1185">
        <v>23840</v>
      </c>
      <c r="P191" s="1185"/>
      <c r="Q191" s="1185"/>
      <c r="R191" s="1185"/>
      <c r="S191" s="1185"/>
      <c r="T191" s="1185"/>
      <c r="U191" s="1185">
        <f t="shared" si="4"/>
        <v>1192</v>
      </c>
      <c r="V191" s="1185">
        <f t="shared" si="5"/>
        <v>25032</v>
      </c>
      <c r="W191" s="1185" t="s">
        <v>257</v>
      </c>
      <c r="X191" s="2183" t="s">
        <v>690</v>
      </c>
    </row>
    <row r="192" spans="1:24" s="2126" customFormat="1">
      <c r="A192" s="1185">
        <v>190</v>
      </c>
      <c r="B192" s="1185" t="s">
        <v>2302</v>
      </c>
      <c r="C192" s="1185">
        <v>190</v>
      </c>
      <c r="D192" s="1185">
        <v>603</v>
      </c>
      <c r="E192" s="1185">
        <v>161007747</v>
      </c>
      <c r="F192" s="1185">
        <v>57</v>
      </c>
      <c r="G192" s="1185">
        <v>3629.07</v>
      </c>
      <c r="H192" s="1185">
        <v>74.84</v>
      </c>
      <c r="I192" s="1185">
        <v>8.1</v>
      </c>
      <c r="J192" s="1185"/>
      <c r="K192" s="1185"/>
      <c r="L192" s="1185"/>
      <c r="M192" s="1185"/>
      <c r="N192" s="1185"/>
      <c r="O192" s="1185">
        <v>23990</v>
      </c>
      <c r="P192" s="1185"/>
      <c r="Q192" s="1185"/>
      <c r="R192" s="1185"/>
      <c r="S192" s="1185"/>
      <c r="T192" s="1185"/>
      <c r="U192" s="1185">
        <f t="shared" si="4"/>
        <v>1199.5</v>
      </c>
      <c r="V192" s="1185">
        <f t="shared" si="5"/>
        <v>25189.5</v>
      </c>
      <c r="W192" s="1185" t="s">
        <v>257</v>
      </c>
      <c r="X192" s="2183" t="s">
        <v>690</v>
      </c>
    </row>
    <row r="193" spans="1:24" s="2126" customFormat="1">
      <c r="A193" s="1185">
        <v>191</v>
      </c>
      <c r="B193" s="1185" t="s">
        <v>2303</v>
      </c>
      <c r="C193" s="1185">
        <v>191</v>
      </c>
      <c r="D193" s="1185">
        <v>604</v>
      </c>
      <c r="E193" s="1185">
        <v>161007748</v>
      </c>
      <c r="F193" s="1185">
        <v>56</v>
      </c>
      <c r="G193" s="1185">
        <v>3839.82</v>
      </c>
      <c r="H193" s="1185">
        <v>69.790000000000006</v>
      </c>
      <c r="I193" s="1185">
        <v>31.38</v>
      </c>
      <c r="J193" s="1185"/>
      <c r="K193" s="1185"/>
      <c r="L193" s="1185"/>
      <c r="M193" s="1185"/>
      <c r="N193" s="1185"/>
      <c r="O193" s="1185">
        <v>23840</v>
      </c>
      <c r="P193" s="1185"/>
      <c r="Q193" s="1185"/>
      <c r="R193" s="1185"/>
      <c r="S193" s="1185"/>
      <c r="T193" s="1185"/>
      <c r="U193" s="1185">
        <f t="shared" si="4"/>
        <v>1192</v>
      </c>
      <c r="V193" s="1185">
        <f t="shared" si="5"/>
        <v>25032</v>
      </c>
      <c r="W193" s="1185" t="s">
        <v>257</v>
      </c>
      <c r="X193" s="2183" t="s">
        <v>2305</v>
      </c>
    </row>
    <row r="194" spans="1:24" s="2126" customFormat="1">
      <c r="A194" s="1185">
        <v>192</v>
      </c>
      <c r="B194" s="1185" t="s">
        <v>2303</v>
      </c>
      <c r="C194" s="1185">
        <v>192</v>
      </c>
      <c r="D194" s="1185">
        <v>605</v>
      </c>
      <c r="E194" s="1185">
        <v>161007749</v>
      </c>
      <c r="F194" s="1185">
        <v>56</v>
      </c>
      <c r="G194" s="1185">
        <v>3536.46</v>
      </c>
      <c r="H194" s="1185">
        <v>109.03</v>
      </c>
      <c r="I194" s="1185">
        <v>13.87</v>
      </c>
      <c r="J194" s="1185"/>
      <c r="K194" s="1185"/>
      <c r="L194" s="1185"/>
      <c r="M194" s="1185"/>
      <c r="N194" s="1185"/>
      <c r="O194" s="1185"/>
      <c r="P194" s="1185"/>
      <c r="Q194" s="1185"/>
      <c r="R194" s="1185"/>
      <c r="S194" s="1185"/>
      <c r="T194" s="1185"/>
      <c r="U194" s="1185">
        <f t="shared" si="4"/>
        <v>0</v>
      </c>
      <c r="V194" s="1185">
        <f t="shared" si="5"/>
        <v>0</v>
      </c>
      <c r="W194" s="1185" t="s">
        <v>257</v>
      </c>
      <c r="X194" s="2170"/>
    </row>
    <row r="195" spans="1:24" s="2126" customFormat="1">
      <c r="A195" s="1185">
        <v>193</v>
      </c>
      <c r="B195" s="1185" t="s">
        <v>2303</v>
      </c>
      <c r="C195" s="1185">
        <v>193</v>
      </c>
      <c r="D195" s="1185">
        <v>606</v>
      </c>
      <c r="E195" s="1185">
        <v>161007750</v>
      </c>
      <c r="F195" s="1185">
        <v>59</v>
      </c>
      <c r="G195" s="1185">
        <v>3658.24</v>
      </c>
      <c r="H195" s="1185">
        <v>170.75</v>
      </c>
      <c r="I195" s="1185">
        <v>2.39</v>
      </c>
      <c r="J195" s="1185"/>
      <c r="K195" s="1185"/>
      <c r="L195" s="1185"/>
      <c r="M195" s="1185"/>
      <c r="N195" s="1185"/>
      <c r="O195" s="1185"/>
      <c r="P195" s="1185"/>
      <c r="Q195" s="1185"/>
      <c r="R195" s="1185"/>
      <c r="S195" s="1185"/>
      <c r="T195" s="1185"/>
      <c r="U195" s="1185">
        <f t="shared" si="4"/>
        <v>0</v>
      </c>
      <c r="V195" s="1185">
        <f t="shared" si="5"/>
        <v>0</v>
      </c>
      <c r="W195" s="1185" t="s">
        <v>257</v>
      </c>
      <c r="X195" s="2170"/>
    </row>
    <row r="196" spans="1:24" s="2126" customFormat="1">
      <c r="A196" s="1185">
        <v>194</v>
      </c>
      <c r="B196" s="1185" t="s">
        <v>2303</v>
      </c>
      <c r="C196" s="1185">
        <v>194</v>
      </c>
      <c r="D196" s="1185">
        <v>607</v>
      </c>
      <c r="E196" s="1185">
        <v>161007751</v>
      </c>
      <c r="F196" s="1185">
        <v>58</v>
      </c>
      <c r="G196" s="1185">
        <v>3622.64</v>
      </c>
      <c r="H196" s="1185">
        <v>149.49</v>
      </c>
      <c r="I196" s="1185">
        <v>7.73</v>
      </c>
      <c r="J196" s="1185"/>
      <c r="K196" s="1185"/>
      <c r="L196" s="1185"/>
      <c r="M196" s="1185"/>
      <c r="N196" s="1185"/>
      <c r="O196" s="1185"/>
      <c r="P196" s="1185"/>
      <c r="Q196" s="1185"/>
      <c r="R196" s="1185"/>
      <c r="S196" s="1185"/>
      <c r="T196" s="1185"/>
      <c r="U196" s="1185">
        <f t="shared" ref="U196" si="6">O196*5%</f>
        <v>0</v>
      </c>
      <c r="V196" s="1185">
        <f t="shared" ref="V196" si="7">U196+O196</f>
        <v>0</v>
      </c>
      <c r="W196" s="1185" t="s">
        <v>257</v>
      </c>
      <c r="X196" s="2170"/>
    </row>
    <row r="197" spans="1:24" s="1850" customFormat="1" ht="15.75">
      <c r="E197" s="1184"/>
      <c r="F197" s="1030">
        <f>SUM(F3:F196)</f>
        <v>11242</v>
      </c>
      <c r="G197" s="97">
        <f>SUM(G3:G196)</f>
        <v>683780.36000000022</v>
      </c>
      <c r="H197" s="1030">
        <f>SUM(H3:H196)</f>
        <v>46582.259999999966</v>
      </c>
      <c r="I197" s="1030">
        <f>SUM(I3:I196)</f>
        <v>340.86</v>
      </c>
      <c r="L197" s="127">
        <v>10</v>
      </c>
      <c r="M197" s="127">
        <v>5</v>
      </c>
      <c r="O197" s="97">
        <f>SUM(O3:O196)</f>
        <v>883300</v>
      </c>
      <c r="T197" s="1854"/>
      <c r="U197" s="560"/>
      <c r="V197" s="1758">
        <f>SUM(V3:V196)</f>
        <v>927465</v>
      </c>
      <c r="X197" s="1913"/>
    </row>
    <row r="198" spans="1:24" s="1850" customFormat="1">
      <c r="G198" s="1849">
        <f>G197/C196</f>
        <v>3524.6410309278363</v>
      </c>
      <c r="H198" s="1850">
        <f>H197/C196</f>
        <v>240.11474226804106</v>
      </c>
      <c r="O198" s="1849"/>
      <c r="U198" s="118"/>
      <c r="V198" s="1849"/>
      <c r="X198" s="1913"/>
    </row>
    <row r="199" spans="1:24" s="1850" customFormat="1">
      <c r="G199" s="1849"/>
      <c r="H199" s="2864" t="s">
        <v>2149</v>
      </c>
      <c r="I199" s="2864"/>
      <c r="O199" s="1849"/>
      <c r="U199" s="118"/>
      <c r="V199" s="1849"/>
      <c r="X199" s="1913"/>
    </row>
    <row r="200" spans="1:24" s="1850" customFormat="1">
      <c r="G200" s="1849"/>
      <c r="H200" s="2187" t="s">
        <v>3</v>
      </c>
      <c r="I200" s="2188" t="s">
        <v>963</v>
      </c>
      <c r="O200" s="1849"/>
      <c r="R200" s="1880"/>
      <c r="S200" s="1880"/>
      <c r="U200" s="118"/>
      <c r="V200" s="1849"/>
      <c r="X200" s="1913"/>
    </row>
    <row r="201" spans="1:24" s="1850" customFormat="1" ht="15.75">
      <c r="A201" s="1714" t="s">
        <v>2166</v>
      </c>
      <c r="B201" s="1715"/>
      <c r="C201" s="1715"/>
      <c r="D201" s="2167">
        <f>583800+38020.5</f>
        <v>621820.5</v>
      </c>
      <c r="E201" s="2185" t="s">
        <v>2307</v>
      </c>
      <c r="G201" s="2186"/>
      <c r="H201" s="1863">
        <v>105</v>
      </c>
      <c r="I201" s="2189">
        <v>25504.5</v>
      </c>
      <c r="O201" s="1849"/>
      <c r="U201" s="118"/>
      <c r="V201" s="1849"/>
      <c r="X201" s="1913"/>
    </row>
    <row r="202" spans="1:24" s="1850" customFormat="1" ht="15.75">
      <c r="A202" s="1582" t="s">
        <v>1992</v>
      </c>
      <c r="B202" s="1583"/>
      <c r="C202" s="1718"/>
      <c r="D202" s="2165">
        <f>267624+38020.5</f>
        <v>305644.5</v>
      </c>
      <c r="E202" s="2185" t="s">
        <v>2308</v>
      </c>
      <c r="G202" s="1849"/>
      <c r="H202" s="1863">
        <v>188</v>
      </c>
      <c r="I202" s="2189">
        <v>25504.5</v>
      </c>
      <c r="O202" s="1849"/>
      <c r="U202" s="118"/>
      <c r="V202" s="1849"/>
      <c r="X202" s="1913"/>
    </row>
    <row r="203" spans="1:24" s="1850" customFormat="1" ht="15.75">
      <c r="A203" s="1585" t="s">
        <v>1993</v>
      </c>
      <c r="B203" s="1586"/>
      <c r="C203" s="1586"/>
      <c r="D203" s="2167">
        <f>SUM(D201:D202)</f>
        <v>927465</v>
      </c>
      <c r="G203" s="1849"/>
      <c r="H203" s="1863">
        <v>191</v>
      </c>
      <c r="I203" s="2189">
        <v>25032</v>
      </c>
      <c r="O203" s="1849"/>
      <c r="U203" s="118"/>
      <c r="V203" s="1849"/>
      <c r="X203" s="1913"/>
    </row>
    <row r="204" spans="1:24" s="1850" customFormat="1">
      <c r="G204" s="1849"/>
      <c r="H204" s="9" t="s">
        <v>26</v>
      </c>
      <c r="I204" s="2190">
        <f>SUM(I201:I203)</f>
        <v>76041</v>
      </c>
      <c r="J204" s="2191">
        <v>0.5</v>
      </c>
      <c r="K204" s="9">
        <f>I204*J204</f>
        <v>38020.5</v>
      </c>
      <c r="O204" s="1849"/>
      <c r="U204" s="118"/>
      <c r="V204" s="1849"/>
      <c r="X204" s="1913"/>
    </row>
    <row r="205" spans="1:24" s="1850" customFormat="1">
      <c r="G205" s="1849"/>
      <c r="O205" s="1849"/>
      <c r="U205" s="118"/>
      <c r="V205" s="1849"/>
      <c r="X205" s="1913"/>
    </row>
    <row r="206" spans="1:24" s="1850" customFormat="1">
      <c r="G206" s="1849"/>
      <c r="O206" s="1849"/>
      <c r="U206" s="118"/>
      <c r="V206" s="1849"/>
      <c r="X206" s="1913"/>
    </row>
    <row r="207" spans="1:24" s="1850" customFormat="1">
      <c r="G207" s="1849"/>
      <c r="O207" s="1849"/>
      <c r="U207" s="118"/>
      <c r="V207" s="1849"/>
      <c r="X207" s="1913"/>
    </row>
    <row r="208" spans="1:24" s="1850" customFormat="1">
      <c r="G208" s="1849"/>
      <c r="O208" s="1849"/>
      <c r="U208" s="118"/>
      <c r="V208" s="1849"/>
      <c r="X208" s="1913"/>
    </row>
    <row r="209" spans="7:24" s="1850" customFormat="1">
      <c r="G209" s="1849"/>
      <c r="O209" s="1849"/>
      <c r="U209" s="118"/>
      <c r="V209" s="1849"/>
      <c r="X209" s="1913"/>
    </row>
    <row r="210" spans="7:24" s="1850" customFormat="1">
      <c r="G210" s="1849"/>
      <c r="O210" s="1849"/>
      <c r="U210" s="118"/>
      <c r="V210" s="1849"/>
      <c r="X210" s="1913"/>
    </row>
    <row r="211" spans="7:24" s="1850" customFormat="1">
      <c r="G211" s="1849"/>
      <c r="O211" s="1849"/>
      <c r="U211" s="118"/>
      <c r="V211" s="1849"/>
      <c r="X211" s="1913"/>
    </row>
    <row r="212" spans="7:24" s="1850" customFormat="1">
      <c r="G212" s="1849"/>
      <c r="O212" s="1849"/>
      <c r="U212" s="118"/>
      <c r="V212" s="1849"/>
      <c r="X212" s="1913"/>
    </row>
    <row r="213" spans="7:24" s="1850" customFormat="1">
      <c r="G213" s="1849"/>
      <c r="O213" s="1849"/>
      <c r="U213" s="118"/>
      <c r="V213" s="1849"/>
      <c r="X213" s="1913"/>
    </row>
    <row r="214" spans="7:24" s="1850" customFormat="1">
      <c r="G214" s="1849"/>
      <c r="O214" s="1849"/>
      <c r="U214" s="118"/>
      <c r="V214" s="1849"/>
      <c r="X214" s="1913"/>
    </row>
    <row r="215" spans="7:24" s="1850" customFormat="1">
      <c r="G215" s="1849"/>
      <c r="O215" s="1849"/>
      <c r="U215" s="118"/>
      <c r="V215" s="1849"/>
      <c r="X215" s="1913"/>
    </row>
    <row r="216" spans="7:24" s="1850" customFormat="1">
      <c r="G216" s="1849"/>
      <c r="O216" s="1849"/>
      <c r="U216" s="118"/>
      <c r="V216" s="1849"/>
      <c r="X216" s="1913"/>
    </row>
    <row r="217" spans="7:24" s="1850" customFormat="1">
      <c r="G217" s="1849"/>
      <c r="O217" s="1849"/>
      <c r="U217" s="118"/>
      <c r="V217" s="1849"/>
      <c r="X217" s="1913"/>
    </row>
    <row r="218" spans="7:24" s="1850" customFormat="1">
      <c r="G218" s="1849"/>
      <c r="O218" s="1849"/>
      <c r="U218" s="118"/>
      <c r="V218" s="1849"/>
      <c r="X218" s="1913"/>
    </row>
    <row r="219" spans="7:24" s="1850" customFormat="1">
      <c r="G219" s="1849"/>
      <c r="O219" s="1849"/>
      <c r="U219" s="118"/>
      <c r="V219" s="1849"/>
      <c r="X219" s="1913"/>
    </row>
    <row r="220" spans="7:24" s="1850" customFormat="1">
      <c r="G220" s="1849"/>
      <c r="O220" s="1849"/>
      <c r="U220" s="118"/>
      <c r="V220" s="1849"/>
      <c r="X220" s="1913"/>
    </row>
    <row r="221" spans="7:24" s="1850" customFormat="1">
      <c r="G221" s="1849"/>
      <c r="O221" s="1849"/>
      <c r="U221" s="118"/>
      <c r="V221" s="1849"/>
      <c r="X221" s="1913"/>
    </row>
    <row r="222" spans="7:24" s="1850" customFormat="1">
      <c r="G222" s="1849"/>
      <c r="O222" s="1849"/>
      <c r="U222" s="118"/>
      <c r="V222" s="1849"/>
      <c r="X222" s="1913"/>
    </row>
    <row r="223" spans="7:24" s="1850" customFormat="1">
      <c r="G223" s="1849"/>
      <c r="O223" s="1849"/>
      <c r="U223" s="118"/>
      <c r="V223" s="1849"/>
      <c r="X223" s="1913"/>
    </row>
    <row r="224" spans="7:24" s="1850" customFormat="1">
      <c r="G224" s="1849"/>
      <c r="O224" s="1849"/>
      <c r="U224" s="118"/>
      <c r="V224" s="1849"/>
      <c r="X224" s="1913"/>
    </row>
    <row r="225" spans="7:24" s="1850" customFormat="1">
      <c r="G225" s="1849"/>
      <c r="O225" s="1849"/>
      <c r="U225" s="118"/>
      <c r="V225" s="1849"/>
      <c r="X225" s="1913"/>
    </row>
    <row r="226" spans="7:24" s="1850" customFormat="1">
      <c r="G226" s="1849"/>
      <c r="O226" s="1849"/>
      <c r="U226" s="118"/>
      <c r="V226" s="1849"/>
      <c r="X226" s="1913"/>
    </row>
    <row r="227" spans="7:24" s="1850" customFormat="1">
      <c r="G227" s="1849"/>
      <c r="O227" s="1849"/>
      <c r="U227" s="118"/>
      <c r="V227" s="1849"/>
      <c r="X227" s="1913"/>
    </row>
    <row r="228" spans="7:24" s="1850" customFormat="1">
      <c r="G228" s="1849"/>
      <c r="O228" s="1849"/>
      <c r="U228" s="118"/>
      <c r="V228" s="1849"/>
      <c r="X228" s="1913"/>
    </row>
    <row r="229" spans="7:24" s="1850" customFormat="1">
      <c r="G229" s="1849"/>
      <c r="O229" s="1849"/>
      <c r="U229" s="118"/>
      <c r="V229" s="1849"/>
      <c r="X229" s="1913"/>
    </row>
    <row r="230" spans="7:24" s="1850" customFormat="1">
      <c r="G230" s="1849"/>
      <c r="O230" s="1849"/>
      <c r="U230" s="118"/>
      <c r="V230" s="1849"/>
      <c r="X230" s="1913"/>
    </row>
    <row r="231" spans="7:24" s="1850" customFormat="1">
      <c r="G231" s="1849"/>
      <c r="O231" s="1849"/>
      <c r="U231" s="118"/>
      <c r="V231" s="1849"/>
      <c r="X231" s="1913"/>
    </row>
    <row r="232" spans="7:24" s="1850" customFormat="1">
      <c r="G232" s="1849"/>
      <c r="O232" s="1849"/>
      <c r="U232" s="118"/>
      <c r="V232" s="1849"/>
      <c r="X232" s="1913"/>
    </row>
    <row r="233" spans="7:24" s="1850" customFormat="1">
      <c r="G233" s="1849"/>
      <c r="O233" s="1849"/>
      <c r="U233" s="118"/>
      <c r="V233" s="1849"/>
      <c r="X233" s="1913"/>
    </row>
    <row r="234" spans="7:24" s="1850" customFormat="1">
      <c r="G234" s="1849"/>
      <c r="O234" s="1849"/>
      <c r="U234" s="118"/>
      <c r="V234" s="1849"/>
      <c r="X234" s="1913"/>
    </row>
    <row r="235" spans="7:24" s="1850" customFormat="1">
      <c r="G235" s="1849"/>
      <c r="O235" s="1849"/>
      <c r="U235" s="118"/>
      <c r="V235" s="1849"/>
      <c r="X235" s="1913"/>
    </row>
    <row r="236" spans="7:24" s="1850" customFormat="1">
      <c r="G236" s="1849"/>
      <c r="O236" s="1849"/>
      <c r="U236" s="118"/>
      <c r="V236" s="1849"/>
      <c r="X236" s="1913"/>
    </row>
    <row r="237" spans="7:24" s="1850" customFormat="1">
      <c r="G237" s="1849"/>
      <c r="O237" s="1849"/>
      <c r="U237" s="118"/>
      <c r="V237" s="1849"/>
      <c r="X237" s="1913"/>
    </row>
    <row r="238" spans="7:24" s="1850" customFormat="1">
      <c r="G238" s="1849"/>
      <c r="O238" s="1849"/>
      <c r="U238" s="118"/>
      <c r="V238" s="1849"/>
      <c r="X238" s="1913"/>
    </row>
    <row r="239" spans="7:24" s="1850" customFormat="1">
      <c r="G239" s="1849"/>
      <c r="O239" s="1849"/>
      <c r="U239" s="118"/>
      <c r="V239" s="1849"/>
      <c r="X239" s="1913"/>
    </row>
    <row r="240" spans="7:24" s="1850" customFormat="1">
      <c r="G240" s="1849"/>
      <c r="O240" s="1849"/>
      <c r="U240" s="118"/>
      <c r="V240" s="1849"/>
      <c r="X240" s="1913"/>
    </row>
    <row r="241" spans="7:24" s="1850" customFormat="1">
      <c r="G241" s="1849"/>
      <c r="O241" s="1849"/>
      <c r="U241" s="118"/>
      <c r="V241" s="1849"/>
      <c r="X241" s="1913"/>
    </row>
    <row r="242" spans="7:24" s="1850" customFormat="1">
      <c r="G242" s="1849"/>
      <c r="O242" s="1849"/>
      <c r="U242" s="118"/>
      <c r="V242" s="1849"/>
      <c r="X242" s="1913"/>
    </row>
    <row r="243" spans="7:24" s="1850" customFormat="1">
      <c r="G243" s="1849"/>
      <c r="O243" s="1849"/>
      <c r="U243" s="118"/>
      <c r="V243" s="1849"/>
      <c r="X243" s="1913"/>
    </row>
    <row r="244" spans="7:24" s="1850" customFormat="1">
      <c r="G244" s="1849"/>
      <c r="O244" s="1849"/>
      <c r="U244" s="118"/>
      <c r="V244" s="1849"/>
      <c r="X244" s="1913"/>
    </row>
    <row r="245" spans="7:24" s="1850" customFormat="1">
      <c r="G245" s="1849"/>
      <c r="O245" s="1849"/>
      <c r="U245" s="118"/>
      <c r="V245" s="1849"/>
      <c r="X245" s="1913"/>
    </row>
    <row r="246" spans="7:24" s="1850" customFormat="1">
      <c r="G246" s="1849"/>
      <c r="O246" s="1849"/>
      <c r="U246" s="118"/>
      <c r="V246" s="1849"/>
      <c r="X246" s="1913"/>
    </row>
    <row r="247" spans="7:24" s="1850" customFormat="1">
      <c r="G247" s="1849"/>
      <c r="O247" s="1849"/>
      <c r="U247" s="118"/>
      <c r="V247" s="1849"/>
      <c r="X247" s="1913"/>
    </row>
    <row r="248" spans="7:24" s="1850" customFormat="1">
      <c r="G248" s="1849"/>
      <c r="O248" s="1849"/>
      <c r="U248" s="118"/>
      <c r="V248" s="1849"/>
      <c r="X248" s="1913"/>
    </row>
    <row r="249" spans="7:24" s="1850" customFormat="1">
      <c r="G249" s="1849"/>
      <c r="O249" s="1849"/>
      <c r="U249" s="118"/>
      <c r="V249" s="1849"/>
      <c r="X249" s="1913"/>
    </row>
    <row r="250" spans="7:24" s="1850" customFormat="1">
      <c r="G250" s="1849"/>
      <c r="O250" s="1849"/>
      <c r="U250" s="118"/>
      <c r="V250" s="1849"/>
      <c r="X250" s="1913"/>
    </row>
    <row r="251" spans="7:24" s="1850" customFormat="1">
      <c r="G251" s="1849"/>
      <c r="O251" s="1849"/>
      <c r="U251" s="118"/>
      <c r="V251" s="1849"/>
      <c r="X251" s="1913"/>
    </row>
    <row r="252" spans="7:24" s="1850" customFormat="1">
      <c r="G252" s="1849"/>
      <c r="O252" s="1849"/>
      <c r="U252" s="118"/>
      <c r="V252" s="1849"/>
      <c r="X252" s="1913"/>
    </row>
    <row r="253" spans="7:24" s="1850" customFormat="1">
      <c r="G253" s="1849"/>
      <c r="O253" s="1849"/>
      <c r="U253" s="118"/>
      <c r="V253" s="1849"/>
      <c r="X253" s="1913"/>
    </row>
    <row r="254" spans="7:24" s="1850" customFormat="1">
      <c r="G254" s="1849"/>
      <c r="O254" s="1849"/>
      <c r="U254" s="118"/>
      <c r="V254" s="1849"/>
      <c r="X254" s="1913"/>
    </row>
    <row r="255" spans="7:24" s="1850" customFormat="1">
      <c r="G255" s="1849"/>
      <c r="O255" s="1849"/>
      <c r="U255" s="118"/>
      <c r="V255" s="1849"/>
      <c r="X255" s="1913"/>
    </row>
    <row r="256" spans="7:24" s="1850" customFormat="1">
      <c r="G256" s="1849"/>
      <c r="O256" s="1849"/>
      <c r="U256" s="118"/>
      <c r="V256" s="1849"/>
      <c r="X256" s="1913"/>
    </row>
    <row r="257" spans="7:24" s="1850" customFormat="1">
      <c r="G257" s="1849"/>
      <c r="O257" s="1849"/>
      <c r="U257" s="118"/>
      <c r="V257" s="1849"/>
      <c r="X257" s="1913"/>
    </row>
    <row r="258" spans="7:24" s="1850" customFormat="1">
      <c r="G258" s="1849"/>
      <c r="O258" s="1849"/>
      <c r="U258" s="118"/>
      <c r="V258" s="1849"/>
      <c r="X258" s="1913"/>
    </row>
    <row r="259" spans="7:24" s="1850" customFormat="1">
      <c r="G259" s="1849"/>
      <c r="O259" s="1849"/>
      <c r="U259" s="118"/>
      <c r="V259" s="1849"/>
      <c r="X259" s="1913"/>
    </row>
    <row r="260" spans="7:24" s="1850" customFormat="1">
      <c r="G260" s="1849"/>
      <c r="O260" s="1849"/>
      <c r="U260" s="118"/>
      <c r="V260" s="1849"/>
      <c r="X260" s="1913"/>
    </row>
    <row r="261" spans="7:24" s="1850" customFormat="1">
      <c r="G261" s="1849"/>
      <c r="O261" s="1849"/>
      <c r="U261" s="118"/>
      <c r="V261" s="1849"/>
      <c r="X261" s="1913"/>
    </row>
    <row r="262" spans="7:24" s="1850" customFormat="1">
      <c r="G262" s="1849"/>
      <c r="O262" s="1849"/>
      <c r="U262" s="118"/>
      <c r="V262" s="1849"/>
      <c r="X262" s="1913"/>
    </row>
    <row r="263" spans="7:24" s="1850" customFormat="1">
      <c r="G263" s="1849"/>
      <c r="O263" s="1849"/>
      <c r="U263" s="118"/>
      <c r="V263" s="1849"/>
      <c r="X263" s="1913"/>
    </row>
    <row r="264" spans="7:24" s="1850" customFormat="1">
      <c r="G264" s="1849"/>
      <c r="O264" s="1849"/>
      <c r="U264" s="118"/>
      <c r="V264" s="1849"/>
      <c r="X264" s="1913"/>
    </row>
    <row r="265" spans="7:24" s="1850" customFormat="1">
      <c r="G265" s="1849"/>
      <c r="O265" s="1849"/>
      <c r="U265" s="118"/>
      <c r="V265" s="1849"/>
      <c r="X265" s="1913"/>
    </row>
    <row r="266" spans="7:24" s="1850" customFormat="1">
      <c r="G266" s="1849"/>
      <c r="O266" s="1849"/>
      <c r="U266" s="118"/>
      <c r="V266" s="1849"/>
      <c r="X266" s="1913"/>
    </row>
    <row r="267" spans="7:24" s="1850" customFormat="1">
      <c r="G267" s="1849"/>
      <c r="O267" s="1849"/>
      <c r="U267" s="118"/>
      <c r="V267" s="1849"/>
      <c r="X267" s="1913"/>
    </row>
    <row r="268" spans="7:24" s="1850" customFormat="1">
      <c r="G268" s="1849"/>
      <c r="O268" s="1849"/>
      <c r="U268" s="118"/>
      <c r="V268" s="1849"/>
      <c r="X268" s="1913"/>
    </row>
    <row r="269" spans="7:24" s="1850" customFormat="1">
      <c r="G269" s="1849"/>
      <c r="O269" s="1849"/>
      <c r="U269" s="118"/>
      <c r="V269" s="1849"/>
      <c r="X269" s="1913"/>
    </row>
    <row r="270" spans="7:24" s="1850" customFormat="1">
      <c r="G270" s="1849"/>
      <c r="O270" s="1849"/>
      <c r="U270" s="118"/>
      <c r="V270" s="1849"/>
      <c r="X270" s="1913"/>
    </row>
    <row r="271" spans="7:24" s="1850" customFormat="1">
      <c r="G271" s="1849"/>
      <c r="O271" s="1849"/>
      <c r="U271" s="118"/>
      <c r="V271" s="1849"/>
      <c r="X271" s="1913"/>
    </row>
    <row r="272" spans="7:24" s="1850" customFormat="1">
      <c r="G272" s="1849"/>
      <c r="O272" s="1849"/>
      <c r="U272" s="118"/>
      <c r="V272" s="1849"/>
      <c r="X272" s="1913"/>
    </row>
    <row r="273" spans="7:24" s="1850" customFormat="1">
      <c r="G273" s="1849"/>
      <c r="O273" s="1849"/>
      <c r="U273" s="118"/>
      <c r="V273" s="1849"/>
      <c r="X273" s="1913"/>
    </row>
    <row r="274" spans="7:24" s="1850" customFormat="1">
      <c r="G274" s="1849"/>
      <c r="O274" s="1849"/>
      <c r="U274" s="118"/>
      <c r="V274" s="1849"/>
      <c r="X274" s="1913"/>
    </row>
    <row r="275" spans="7:24" s="1850" customFormat="1">
      <c r="G275" s="1849"/>
      <c r="O275" s="1849"/>
      <c r="U275" s="118"/>
      <c r="V275" s="1849"/>
      <c r="X275" s="1913"/>
    </row>
    <row r="276" spans="7:24" s="1850" customFormat="1">
      <c r="G276" s="1849"/>
      <c r="O276" s="1849"/>
      <c r="U276" s="118"/>
      <c r="V276" s="1849"/>
      <c r="X276" s="1913"/>
    </row>
    <row r="277" spans="7:24" s="1850" customFormat="1">
      <c r="G277" s="1849"/>
      <c r="O277" s="1849"/>
      <c r="U277" s="118"/>
      <c r="V277" s="1849"/>
      <c r="X277" s="1913"/>
    </row>
    <row r="278" spans="7:24" s="1850" customFormat="1">
      <c r="G278" s="1849"/>
      <c r="O278" s="1849"/>
      <c r="U278" s="118"/>
      <c r="V278" s="1849"/>
      <c r="X278" s="1913"/>
    </row>
    <row r="279" spans="7:24" s="1850" customFormat="1">
      <c r="G279" s="1849"/>
      <c r="O279" s="1849"/>
      <c r="U279" s="118"/>
      <c r="V279" s="1849"/>
      <c r="X279" s="1913"/>
    </row>
    <row r="280" spans="7:24" s="1850" customFormat="1">
      <c r="G280" s="1849"/>
      <c r="O280" s="1849"/>
      <c r="U280" s="118"/>
      <c r="V280" s="1849"/>
      <c r="X280" s="1913"/>
    </row>
    <row r="281" spans="7:24" s="1850" customFormat="1">
      <c r="G281" s="1849"/>
      <c r="O281" s="1849"/>
      <c r="U281" s="118"/>
      <c r="V281" s="1849"/>
      <c r="X281" s="1913"/>
    </row>
    <row r="282" spans="7:24" s="1850" customFormat="1">
      <c r="G282" s="1849"/>
      <c r="O282" s="1849"/>
      <c r="U282" s="118"/>
      <c r="V282" s="1849"/>
      <c r="X282" s="1913"/>
    </row>
    <row r="283" spans="7:24" s="1850" customFormat="1">
      <c r="G283" s="1849"/>
      <c r="O283" s="1849"/>
      <c r="U283" s="118"/>
      <c r="V283" s="1849"/>
      <c r="X283" s="1913"/>
    </row>
    <row r="284" spans="7:24" s="1850" customFormat="1">
      <c r="G284" s="1849"/>
      <c r="O284" s="1849"/>
      <c r="U284" s="118"/>
      <c r="V284" s="1849"/>
      <c r="X284" s="1913"/>
    </row>
    <row r="285" spans="7:24" s="1850" customFormat="1">
      <c r="G285" s="1849"/>
      <c r="O285" s="1849"/>
      <c r="U285" s="118"/>
      <c r="V285" s="1849"/>
      <c r="X285" s="1913"/>
    </row>
    <row r="286" spans="7:24" s="1850" customFormat="1">
      <c r="G286" s="1849"/>
      <c r="O286" s="1849"/>
      <c r="U286" s="118"/>
      <c r="V286" s="1849"/>
      <c r="X286" s="1913"/>
    </row>
    <row r="287" spans="7:24" s="1850" customFormat="1">
      <c r="G287" s="1849"/>
      <c r="O287" s="1849"/>
      <c r="U287" s="118"/>
      <c r="V287" s="1849"/>
      <c r="X287" s="1913"/>
    </row>
    <row r="288" spans="7:24" s="1850" customFormat="1">
      <c r="G288" s="1849"/>
      <c r="O288" s="1849"/>
      <c r="U288" s="118"/>
      <c r="V288" s="1849"/>
      <c r="X288" s="1913"/>
    </row>
    <row r="289" spans="7:24" s="1850" customFormat="1">
      <c r="G289" s="1849"/>
      <c r="O289" s="1849"/>
      <c r="U289" s="118"/>
      <c r="V289" s="1849"/>
      <c r="X289" s="1913"/>
    </row>
    <row r="290" spans="7:24" s="1850" customFormat="1">
      <c r="G290" s="1849"/>
      <c r="O290" s="1849"/>
      <c r="U290" s="118"/>
      <c r="V290" s="1849"/>
      <c r="X290" s="1913"/>
    </row>
    <row r="291" spans="7:24" s="1850" customFormat="1">
      <c r="G291" s="1849"/>
      <c r="O291" s="1849"/>
      <c r="U291" s="118"/>
      <c r="V291" s="1849"/>
      <c r="X291" s="1913"/>
    </row>
    <row r="292" spans="7:24" s="1850" customFormat="1">
      <c r="G292" s="1849"/>
      <c r="O292" s="1849"/>
      <c r="U292" s="118"/>
      <c r="V292" s="1849"/>
      <c r="X292" s="1913"/>
    </row>
    <row r="293" spans="7:24" s="1850" customFormat="1">
      <c r="G293" s="1849"/>
      <c r="O293" s="1849"/>
      <c r="U293" s="118"/>
      <c r="V293" s="1849"/>
      <c r="X293" s="1913"/>
    </row>
    <row r="294" spans="7:24" s="1850" customFormat="1">
      <c r="G294" s="1849"/>
      <c r="O294" s="1849"/>
      <c r="U294" s="118"/>
      <c r="V294" s="1849"/>
      <c r="X294" s="1913"/>
    </row>
    <row r="295" spans="7:24" s="1850" customFormat="1">
      <c r="G295" s="1849"/>
      <c r="O295" s="1849"/>
      <c r="U295" s="118"/>
      <c r="V295" s="1849"/>
      <c r="X295" s="1913"/>
    </row>
    <row r="296" spans="7:24" s="1850" customFormat="1">
      <c r="G296" s="1849"/>
      <c r="O296" s="1849"/>
      <c r="U296" s="118"/>
      <c r="V296" s="1849"/>
      <c r="X296" s="1913"/>
    </row>
    <row r="297" spans="7:24" s="1850" customFormat="1">
      <c r="G297" s="1849"/>
      <c r="O297" s="1849"/>
      <c r="U297" s="118"/>
      <c r="V297" s="1849"/>
      <c r="X297" s="1913"/>
    </row>
    <row r="298" spans="7:24" s="1850" customFormat="1">
      <c r="G298" s="1849"/>
      <c r="O298" s="1849"/>
      <c r="U298" s="118"/>
      <c r="V298" s="1849"/>
      <c r="X298" s="1913"/>
    </row>
    <row r="299" spans="7:24" s="1850" customFormat="1">
      <c r="G299" s="1849"/>
      <c r="O299" s="1849"/>
      <c r="U299" s="118"/>
      <c r="V299" s="1849"/>
      <c r="X299" s="1913"/>
    </row>
    <row r="300" spans="7:24" s="1850" customFormat="1">
      <c r="G300" s="1849"/>
      <c r="O300" s="1849"/>
      <c r="U300" s="118"/>
      <c r="V300" s="1849"/>
      <c r="X300" s="1913"/>
    </row>
    <row r="301" spans="7:24" s="1850" customFormat="1">
      <c r="G301" s="1849"/>
      <c r="O301" s="1849"/>
      <c r="U301" s="118"/>
      <c r="V301" s="1849"/>
      <c r="X301" s="1913"/>
    </row>
    <row r="302" spans="7:24" s="1850" customFormat="1">
      <c r="G302" s="1849"/>
      <c r="O302" s="1849"/>
      <c r="U302" s="118"/>
      <c r="V302" s="1849"/>
      <c r="X302" s="1913"/>
    </row>
    <row r="303" spans="7:24" s="1850" customFormat="1">
      <c r="G303" s="1849"/>
      <c r="O303" s="1849"/>
      <c r="U303" s="118"/>
      <c r="V303" s="1849"/>
      <c r="X303" s="1913"/>
    </row>
    <row r="304" spans="7:24" s="1850" customFormat="1">
      <c r="G304" s="1849"/>
      <c r="O304" s="1849"/>
      <c r="U304" s="118"/>
      <c r="V304" s="1849"/>
      <c r="X304" s="1913"/>
    </row>
    <row r="305" spans="7:24" s="1850" customFormat="1">
      <c r="G305" s="1849"/>
      <c r="O305" s="1849"/>
      <c r="U305" s="118"/>
      <c r="V305" s="1849"/>
      <c r="X305" s="1913"/>
    </row>
    <row r="306" spans="7:24" s="1850" customFormat="1">
      <c r="G306" s="1849"/>
      <c r="O306" s="1849"/>
      <c r="U306" s="118"/>
      <c r="V306" s="1849"/>
      <c r="X306" s="1913"/>
    </row>
    <row r="307" spans="7:24" s="1850" customFormat="1">
      <c r="G307" s="1849"/>
      <c r="O307" s="1849"/>
      <c r="U307" s="118"/>
      <c r="V307" s="1849"/>
      <c r="X307" s="1913"/>
    </row>
    <row r="308" spans="7:24" s="1850" customFormat="1">
      <c r="G308" s="1849"/>
      <c r="O308" s="1849"/>
      <c r="U308" s="118"/>
      <c r="V308" s="1849"/>
      <c r="X308" s="1913"/>
    </row>
    <row r="309" spans="7:24" s="1850" customFormat="1">
      <c r="G309" s="1849"/>
      <c r="O309" s="1849"/>
      <c r="U309" s="118"/>
      <c r="V309" s="1849"/>
      <c r="X309" s="1913"/>
    </row>
    <row r="310" spans="7:24" s="1850" customFormat="1">
      <c r="G310" s="1849"/>
      <c r="O310" s="1849"/>
      <c r="U310" s="118"/>
      <c r="V310" s="1849"/>
      <c r="X310" s="1913"/>
    </row>
    <row r="311" spans="7:24" s="1850" customFormat="1">
      <c r="G311" s="1849"/>
      <c r="O311" s="1849"/>
      <c r="U311" s="118"/>
      <c r="V311" s="1849"/>
      <c r="X311" s="1913"/>
    </row>
    <row r="312" spans="7:24" s="1850" customFormat="1">
      <c r="G312" s="1849"/>
      <c r="O312" s="1849"/>
      <c r="U312" s="118"/>
      <c r="V312" s="1849"/>
      <c r="X312" s="1913"/>
    </row>
    <row r="313" spans="7:24" s="1850" customFormat="1">
      <c r="G313" s="1849"/>
      <c r="O313" s="1849"/>
      <c r="U313" s="118"/>
      <c r="V313" s="1849"/>
      <c r="X313" s="1913"/>
    </row>
    <row r="314" spans="7:24" s="1850" customFormat="1">
      <c r="G314" s="1849"/>
      <c r="O314" s="1849"/>
      <c r="U314" s="118"/>
      <c r="V314" s="1849"/>
      <c r="X314" s="1913"/>
    </row>
    <row r="315" spans="7:24" s="1850" customFormat="1">
      <c r="G315" s="1849"/>
      <c r="O315" s="1849"/>
      <c r="U315" s="118"/>
      <c r="V315" s="1849"/>
      <c r="X315" s="1913"/>
    </row>
    <row r="316" spans="7:24" s="1850" customFormat="1">
      <c r="G316" s="1849"/>
      <c r="O316" s="1849"/>
      <c r="U316" s="118"/>
      <c r="V316" s="1849"/>
      <c r="X316" s="1913"/>
    </row>
    <row r="317" spans="7:24" s="1850" customFormat="1">
      <c r="G317" s="1849"/>
      <c r="O317" s="1849"/>
      <c r="U317" s="118"/>
      <c r="V317" s="1849"/>
      <c r="X317" s="1913"/>
    </row>
    <row r="318" spans="7:24" s="1850" customFormat="1">
      <c r="G318" s="1849"/>
      <c r="O318" s="1849"/>
      <c r="U318" s="118"/>
      <c r="V318" s="1849"/>
      <c r="X318" s="1913"/>
    </row>
    <row r="319" spans="7:24" s="1850" customFormat="1">
      <c r="G319" s="1849"/>
      <c r="O319" s="1849"/>
      <c r="U319" s="118"/>
      <c r="V319" s="1849"/>
      <c r="X319" s="1913"/>
    </row>
    <row r="320" spans="7:24" s="1850" customFormat="1">
      <c r="G320" s="1849"/>
      <c r="O320" s="1849"/>
      <c r="U320" s="118"/>
      <c r="V320" s="1849"/>
      <c r="X320" s="1913"/>
    </row>
    <row r="321" spans="7:24" s="1850" customFormat="1">
      <c r="G321" s="1849"/>
      <c r="O321" s="1849"/>
      <c r="U321" s="118"/>
      <c r="V321" s="1849"/>
      <c r="X321" s="1913"/>
    </row>
    <row r="322" spans="7:24" s="1850" customFormat="1">
      <c r="G322" s="1849"/>
      <c r="O322" s="1849"/>
      <c r="U322" s="118"/>
      <c r="V322" s="1849"/>
      <c r="X322" s="1913"/>
    </row>
    <row r="323" spans="7:24" s="1850" customFormat="1">
      <c r="G323" s="1849"/>
      <c r="O323" s="1849"/>
      <c r="U323" s="118"/>
      <c r="V323" s="1849"/>
      <c r="X323" s="1913"/>
    </row>
    <row r="324" spans="7:24" s="1850" customFormat="1">
      <c r="G324" s="1849"/>
      <c r="O324" s="1849"/>
      <c r="U324" s="118"/>
      <c r="V324" s="1849"/>
      <c r="X324" s="1913"/>
    </row>
    <row r="325" spans="7:24" s="1850" customFormat="1">
      <c r="G325" s="1849"/>
      <c r="O325" s="1849"/>
      <c r="U325" s="118"/>
      <c r="V325" s="1849"/>
      <c r="X325" s="1913"/>
    </row>
    <row r="326" spans="7:24" s="1850" customFormat="1">
      <c r="G326" s="1849"/>
      <c r="O326" s="1849"/>
      <c r="U326" s="118"/>
      <c r="V326" s="1849"/>
      <c r="X326" s="1913"/>
    </row>
    <row r="327" spans="7:24" s="1850" customFormat="1">
      <c r="G327" s="1849"/>
      <c r="O327" s="1849"/>
      <c r="U327" s="118"/>
      <c r="V327" s="1849"/>
      <c r="X327" s="1913"/>
    </row>
    <row r="328" spans="7:24" s="1850" customFormat="1">
      <c r="G328" s="1849"/>
      <c r="O328" s="1849"/>
      <c r="U328" s="118"/>
      <c r="V328" s="1849"/>
      <c r="X328" s="1913"/>
    </row>
    <row r="329" spans="7:24" s="1850" customFormat="1">
      <c r="G329" s="1849"/>
      <c r="O329" s="1849"/>
      <c r="U329" s="118"/>
      <c r="V329" s="1849"/>
      <c r="X329" s="1913"/>
    </row>
    <row r="330" spans="7:24" s="1850" customFormat="1">
      <c r="G330" s="1849"/>
      <c r="O330" s="1849"/>
      <c r="U330" s="118"/>
      <c r="V330" s="1849"/>
      <c r="X330" s="1913"/>
    </row>
    <row r="331" spans="7:24" s="1850" customFormat="1">
      <c r="G331" s="1849"/>
      <c r="O331" s="1849"/>
      <c r="U331" s="118"/>
      <c r="V331" s="1849"/>
      <c r="X331" s="1913"/>
    </row>
    <row r="332" spans="7:24" s="1850" customFormat="1">
      <c r="G332" s="1849"/>
      <c r="O332" s="1849"/>
      <c r="U332" s="118"/>
      <c r="V332" s="1849"/>
      <c r="X332" s="1913"/>
    </row>
    <row r="333" spans="7:24" s="1850" customFormat="1">
      <c r="G333" s="1849"/>
      <c r="O333" s="1849"/>
      <c r="U333" s="118"/>
      <c r="V333" s="1849"/>
      <c r="X333" s="1913"/>
    </row>
    <row r="334" spans="7:24" s="1850" customFormat="1">
      <c r="G334" s="1849"/>
      <c r="O334" s="1849"/>
      <c r="U334" s="118"/>
      <c r="V334" s="1849"/>
      <c r="X334" s="1913"/>
    </row>
    <row r="335" spans="7:24" s="1850" customFormat="1">
      <c r="G335" s="1849"/>
      <c r="O335" s="1849"/>
      <c r="U335" s="118"/>
      <c r="V335" s="1849"/>
      <c r="X335" s="1913"/>
    </row>
    <row r="336" spans="7:24" s="1850" customFormat="1">
      <c r="G336" s="1849"/>
      <c r="O336" s="1849"/>
      <c r="U336" s="118"/>
      <c r="V336" s="1849"/>
      <c r="X336" s="1913"/>
    </row>
    <row r="337" spans="7:24" s="1850" customFormat="1">
      <c r="G337" s="1849"/>
      <c r="O337" s="1849"/>
      <c r="U337" s="118"/>
      <c r="V337" s="1849"/>
      <c r="X337" s="1913"/>
    </row>
    <row r="338" spans="7:24" s="1850" customFormat="1">
      <c r="G338" s="1849"/>
      <c r="O338" s="1849"/>
      <c r="U338" s="118"/>
      <c r="V338" s="1849"/>
      <c r="X338" s="1913"/>
    </row>
    <row r="339" spans="7:24" s="1850" customFormat="1">
      <c r="G339" s="1849"/>
      <c r="O339" s="1849"/>
      <c r="U339" s="118"/>
      <c r="V339" s="1849"/>
      <c r="X339" s="1913"/>
    </row>
    <row r="340" spans="7:24" s="1850" customFormat="1">
      <c r="G340" s="1849"/>
      <c r="O340" s="1849"/>
      <c r="U340" s="118"/>
      <c r="V340" s="1849"/>
      <c r="X340" s="1913"/>
    </row>
    <row r="341" spans="7:24" s="1850" customFormat="1">
      <c r="G341" s="1849"/>
      <c r="O341" s="1849"/>
      <c r="U341" s="118"/>
      <c r="V341" s="1849"/>
      <c r="X341" s="1913"/>
    </row>
    <row r="342" spans="7:24" s="1850" customFormat="1">
      <c r="G342" s="1849"/>
      <c r="O342" s="1849"/>
      <c r="U342" s="118"/>
      <c r="V342" s="1849"/>
      <c r="X342" s="1913"/>
    </row>
    <row r="343" spans="7:24" s="1850" customFormat="1">
      <c r="G343" s="1849"/>
      <c r="O343" s="1849"/>
      <c r="U343" s="118"/>
      <c r="V343" s="1849"/>
      <c r="X343" s="1913"/>
    </row>
    <row r="344" spans="7:24" s="1850" customFormat="1">
      <c r="G344" s="1849"/>
      <c r="O344" s="1849"/>
      <c r="U344" s="118"/>
      <c r="V344" s="1849"/>
      <c r="X344" s="1913"/>
    </row>
    <row r="345" spans="7:24" s="1850" customFormat="1">
      <c r="G345" s="1849"/>
      <c r="O345" s="1849"/>
      <c r="U345" s="118"/>
      <c r="V345" s="1849"/>
      <c r="X345" s="1913"/>
    </row>
    <row r="346" spans="7:24" s="1850" customFormat="1">
      <c r="G346" s="1849"/>
      <c r="O346" s="1849"/>
      <c r="U346" s="118"/>
      <c r="V346" s="1849"/>
      <c r="X346" s="1913"/>
    </row>
    <row r="347" spans="7:24" s="1850" customFormat="1">
      <c r="G347" s="1849"/>
      <c r="O347" s="1849"/>
      <c r="U347" s="118"/>
      <c r="V347" s="1849"/>
      <c r="X347" s="1913"/>
    </row>
    <row r="348" spans="7:24" s="1850" customFormat="1">
      <c r="G348" s="1849"/>
      <c r="O348" s="1849"/>
      <c r="U348" s="118"/>
      <c r="V348" s="1849"/>
      <c r="X348" s="1913"/>
    </row>
    <row r="349" spans="7:24" s="1850" customFormat="1">
      <c r="G349" s="1849"/>
      <c r="O349" s="1849"/>
      <c r="U349" s="118"/>
      <c r="V349" s="1849"/>
      <c r="X349" s="1913"/>
    </row>
    <row r="350" spans="7:24" s="1850" customFormat="1">
      <c r="G350" s="1849"/>
      <c r="O350" s="1849"/>
      <c r="U350" s="118"/>
      <c r="V350" s="1849"/>
      <c r="X350" s="1913"/>
    </row>
    <row r="351" spans="7:24" s="1850" customFormat="1">
      <c r="G351" s="1849"/>
      <c r="O351" s="1849"/>
      <c r="U351" s="118"/>
      <c r="V351" s="1849"/>
      <c r="X351" s="1913"/>
    </row>
    <row r="352" spans="7:24" s="1850" customFormat="1">
      <c r="G352" s="1849"/>
      <c r="O352" s="1849"/>
      <c r="U352" s="118"/>
      <c r="V352" s="1849"/>
      <c r="X352" s="1913"/>
    </row>
    <row r="353" spans="7:24" s="1850" customFormat="1">
      <c r="G353" s="1849"/>
      <c r="O353" s="1849"/>
      <c r="U353" s="118"/>
      <c r="V353" s="1849"/>
      <c r="X353" s="1913"/>
    </row>
    <row r="354" spans="7:24" s="1850" customFormat="1">
      <c r="G354" s="1849"/>
      <c r="O354" s="1849"/>
      <c r="U354" s="118"/>
      <c r="V354" s="1849"/>
      <c r="X354" s="1913"/>
    </row>
    <row r="355" spans="7:24" s="1850" customFormat="1">
      <c r="G355" s="1849"/>
      <c r="O355" s="1849"/>
      <c r="U355" s="118"/>
      <c r="V355" s="1849"/>
      <c r="X355" s="1913"/>
    </row>
    <row r="356" spans="7:24" s="1850" customFormat="1">
      <c r="G356" s="1849"/>
      <c r="O356" s="1849"/>
      <c r="U356" s="118"/>
      <c r="V356" s="1849"/>
      <c r="X356" s="1913"/>
    </row>
    <row r="357" spans="7:24" s="1850" customFormat="1">
      <c r="G357" s="1849"/>
      <c r="O357" s="1849"/>
      <c r="U357" s="118"/>
      <c r="V357" s="1849"/>
      <c r="X357" s="1913"/>
    </row>
    <row r="358" spans="7:24" s="1850" customFormat="1">
      <c r="G358" s="1849"/>
      <c r="O358" s="1849"/>
      <c r="U358" s="118"/>
      <c r="V358" s="1849"/>
      <c r="X358" s="1913"/>
    </row>
    <row r="359" spans="7:24" s="1850" customFormat="1">
      <c r="G359" s="1849"/>
      <c r="O359" s="1849"/>
      <c r="U359" s="118"/>
      <c r="V359" s="1849"/>
      <c r="X359" s="1913"/>
    </row>
    <row r="360" spans="7:24" s="1850" customFormat="1">
      <c r="G360" s="1849"/>
      <c r="O360" s="1849"/>
      <c r="U360" s="118"/>
      <c r="V360" s="1849"/>
      <c r="X360" s="1913"/>
    </row>
    <row r="361" spans="7:24" s="1850" customFormat="1">
      <c r="G361" s="1849"/>
      <c r="O361" s="1849"/>
      <c r="U361" s="118"/>
      <c r="V361" s="1849"/>
      <c r="X361" s="1913"/>
    </row>
    <row r="362" spans="7:24" s="1850" customFormat="1">
      <c r="G362" s="1849"/>
      <c r="O362" s="1849"/>
      <c r="U362" s="118"/>
      <c r="V362" s="1849"/>
      <c r="X362" s="1913"/>
    </row>
    <row r="363" spans="7:24" s="1850" customFormat="1">
      <c r="G363" s="1849"/>
      <c r="O363" s="1849"/>
      <c r="U363" s="118"/>
      <c r="V363" s="1849"/>
      <c r="X363" s="1913"/>
    </row>
    <row r="364" spans="7:24" s="1850" customFormat="1">
      <c r="G364" s="1849"/>
      <c r="O364" s="1849"/>
      <c r="U364" s="118"/>
      <c r="V364" s="1849"/>
      <c r="X364" s="1913"/>
    </row>
    <row r="365" spans="7:24" s="1850" customFormat="1">
      <c r="G365" s="1849"/>
      <c r="O365" s="1849"/>
      <c r="U365" s="118"/>
      <c r="V365" s="1849"/>
      <c r="X365" s="1913"/>
    </row>
    <row r="366" spans="7:24" s="1850" customFormat="1">
      <c r="G366" s="1849"/>
      <c r="O366" s="1849"/>
      <c r="U366" s="118"/>
      <c r="V366" s="1849"/>
      <c r="X366" s="1913"/>
    </row>
    <row r="367" spans="7:24" s="1850" customFormat="1">
      <c r="G367" s="1849"/>
      <c r="O367" s="1849"/>
      <c r="U367" s="118"/>
      <c r="V367" s="1849"/>
      <c r="X367" s="1913"/>
    </row>
    <row r="368" spans="7:24" s="1850" customFormat="1">
      <c r="G368" s="1849"/>
      <c r="O368" s="1849"/>
      <c r="U368" s="118"/>
      <c r="V368" s="1849"/>
      <c r="X368" s="1913"/>
    </row>
    <row r="369" spans="7:24" s="1850" customFormat="1">
      <c r="G369" s="1849"/>
      <c r="O369" s="1849"/>
      <c r="U369" s="118"/>
      <c r="V369" s="1849"/>
      <c r="X369" s="1913"/>
    </row>
    <row r="370" spans="7:24" s="1850" customFormat="1">
      <c r="G370" s="1849"/>
      <c r="O370" s="1849"/>
      <c r="U370" s="118"/>
      <c r="V370" s="1849"/>
      <c r="X370" s="1913"/>
    </row>
    <row r="371" spans="7:24" s="1850" customFormat="1">
      <c r="G371" s="1849"/>
      <c r="O371" s="1849"/>
      <c r="U371" s="118"/>
      <c r="V371" s="1849"/>
      <c r="X371" s="1913"/>
    </row>
    <row r="372" spans="7:24" s="1850" customFormat="1">
      <c r="G372" s="1849"/>
      <c r="O372" s="1849"/>
      <c r="U372" s="118"/>
      <c r="V372" s="1849"/>
      <c r="X372" s="1913"/>
    </row>
    <row r="373" spans="7:24" s="1850" customFormat="1">
      <c r="G373" s="1849"/>
      <c r="O373" s="1849"/>
      <c r="U373" s="118"/>
      <c r="V373" s="1849"/>
      <c r="X373" s="1913"/>
    </row>
    <row r="374" spans="7:24" s="1850" customFormat="1">
      <c r="G374" s="1849"/>
      <c r="O374" s="1849"/>
      <c r="U374" s="118"/>
      <c r="V374" s="1849"/>
      <c r="X374" s="1913"/>
    </row>
    <row r="375" spans="7:24" s="1850" customFormat="1">
      <c r="G375" s="1849"/>
      <c r="O375" s="1849"/>
      <c r="U375" s="118"/>
      <c r="V375" s="1849"/>
      <c r="X375" s="1913"/>
    </row>
    <row r="376" spans="7:24" s="1850" customFormat="1">
      <c r="G376" s="1849"/>
      <c r="O376" s="1849"/>
      <c r="U376" s="118"/>
      <c r="V376" s="1849"/>
      <c r="X376" s="1913"/>
    </row>
    <row r="377" spans="7:24" s="1850" customFormat="1">
      <c r="G377" s="1849"/>
      <c r="O377" s="1849"/>
      <c r="U377" s="118"/>
      <c r="V377" s="1849"/>
      <c r="X377" s="1913"/>
    </row>
    <row r="378" spans="7:24" s="1850" customFormat="1">
      <c r="G378" s="1849"/>
      <c r="O378" s="1849"/>
      <c r="U378" s="118"/>
      <c r="V378" s="1849"/>
      <c r="X378" s="1913"/>
    </row>
    <row r="379" spans="7:24" s="1850" customFormat="1">
      <c r="G379" s="1849"/>
      <c r="O379" s="1849"/>
      <c r="U379" s="118"/>
      <c r="V379" s="1849"/>
      <c r="X379" s="1913"/>
    </row>
    <row r="380" spans="7:24" s="1850" customFormat="1">
      <c r="G380" s="1849"/>
      <c r="O380" s="1849"/>
      <c r="U380" s="118"/>
      <c r="V380" s="1849"/>
      <c r="X380" s="1913"/>
    </row>
    <row r="381" spans="7:24" s="1850" customFormat="1">
      <c r="G381" s="1849"/>
      <c r="O381" s="1849"/>
      <c r="U381" s="118"/>
      <c r="V381" s="1849"/>
      <c r="X381" s="1913"/>
    </row>
    <row r="382" spans="7:24" s="1850" customFormat="1">
      <c r="G382" s="1849"/>
      <c r="O382" s="1849"/>
      <c r="U382" s="118"/>
      <c r="V382" s="1849"/>
      <c r="X382" s="1913"/>
    </row>
    <row r="383" spans="7:24" s="1850" customFormat="1">
      <c r="G383" s="1849"/>
      <c r="O383" s="1849"/>
      <c r="U383" s="118"/>
      <c r="V383" s="1849"/>
      <c r="X383" s="1913"/>
    </row>
    <row r="384" spans="7:24" s="1850" customFormat="1">
      <c r="G384" s="1849"/>
      <c r="O384" s="1849"/>
      <c r="U384" s="118"/>
      <c r="V384" s="1849"/>
      <c r="X384" s="1913"/>
    </row>
    <row r="385" spans="7:24" s="1850" customFormat="1">
      <c r="G385" s="1849"/>
      <c r="O385" s="1849"/>
      <c r="U385" s="118"/>
      <c r="V385" s="1849"/>
      <c r="X385" s="1913"/>
    </row>
    <row r="386" spans="7:24" s="1850" customFormat="1">
      <c r="G386" s="1849"/>
      <c r="O386" s="1849"/>
      <c r="U386" s="118"/>
      <c r="V386" s="1849"/>
      <c r="X386" s="1913"/>
    </row>
    <row r="387" spans="7:24" s="1850" customFormat="1">
      <c r="G387" s="1849"/>
      <c r="O387" s="1849"/>
      <c r="U387" s="118"/>
      <c r="V387" s="1849"/>
      <c r="X387" s="1913"/>
    </row>
    <row r="388" spans="7:24" s="1850" customFormat="1">
      <c r="G388" s="1849"/>
      <c r="O388" s="1849"/>
      <c r="U388" s="118"/>
      <c r="V388" s="1849"/>
      <c r="X388" s="1913"/>
    </row>
    <row r="389" spans="7:24" s="1850" customFormat="1">
      <c r="G389" s="1849"/>
      <c r="O389" s="1849"/>
      <c r="U389" s="118"/>
      <c r="V389" s="1849"/>
      <c r="X389" s="1913"/>
    </row>
    <row r="390" spans="7:24" s="1850" customFormat="1">
      <c r="G390" s="1849"/>
      <c r="O390" s="1849"/>
      <c r="U390" s="118"/>
      <c r="V390" s="1849"/>
      <c r="X390" s="1913"/>
    </row>
    <row r="391" spans="7:24" s="1850" customFormat="1">
      <c r="G391" s="1849"/>
      <c r="O391" s="1849"/>
      <c r="U391" s="118"/>
      <c r="V391" s="1849"/>
      <c r="X391" s="1913"/>
    </row>
    <row r="392" spans="7:24" s="1850" customFormat="1">
      <c r="G392" s="1849"/>
      <c r="O392" s="1849"/>
      <c r="U392" s="118"/>
      <c r="V392" s="1849"/>
      <c r="X392" s="1913"/>
    </row>
    <row r="393" spans="7:24" s="1850" customFormat="1">
      <c r="G393" s="1849"/>
      <c r="O393" s="1849"/>
      <c r="U393" s="118"/>
      <c r="V393" s="1849"/>
      <c r="X393" s="1913"/>
    </row>
    <row r="394" spans="7:24" s="1850" customFormat="1">
      <c r="G394" s="1849"/>
      <c r="O394" s="1849"/>
      <c r="U394" s="118"/>
      <c r="V394" s="1849"/>
      <c r="X394" s="1913"/>
    </row>
    <row r="395" spans="7:24" s="1850" customFormat="1">
      <c r="G395" s="1849"/>
      <c r="O395" s="1849"/>
      <c r="U395" s="118"/>
      <c r="V395" s="1849"/>
      <c r="X395" s="1913"/>
    </row>
    <row r="396" spans="7:24" s="1850" customFormat="1">
      <c r="G396" s="1849"/>
      <c r="O396" s="1849"/>
      <c r="U396" s="118"/>
      <c r="V396" s="1849"/>
      <c r="X396" s="1913"/>
    </row>
    <row r="397" spans="7:24" s="1850" customFormat="1">
      <c r="G397" s="1849"/>
      <c r="O397" s="1849"/>
      <c r="U397" s="118"/>
      <c r="V397" s="1849"/>
      <c r="X397" s="1913"/>
    </row>
    <row r="398" spans="7:24" s="1850" customFormat="1">
      <c r="G398" s="1849"/>
      <c r="O398" s="1849"/>
      <c r="U398" s="118"/>
      <c r="V398" s="1849"/>
      <c r="X398" s="1913"/>
    </row>
    <row r="399" spans="7:24" s="1850" customFormat="1">
      <c r="G399" s="1849"/>
      <c r="O399" s="1849"/>
      <c r="U399" s="118"/>
      <c r="V399" s="1849"/>
      <c r="X399" s="1913"/>
    </row>
    <row r="400" spans="7:24" s="1850" customFormat="1">
      <c r="G400" s="1849"/>
      <c r="O400" s="1849"/>
      <c r="U400" s="118"/>
      <c r="V400" s="1849"/>
      <c r="X400" s="1913"/>
    </row>
    <row r="401" spans="7:24" s="1850" customFormat="1">
      <c r="G401" s="1849"/>
      <c r="O401" s="1849"/>
      <c r="U401" s="118"/>
      <c r="V401" s="1849"/>
      <c r="X401" s="1913"/>
    </row>
    <row r="402" spans="7:24" s="1850" customFormat="1">
      <c r="G402" s="1849"/>
      <c r="O402" s="1849"/>
      <c r="U402" s="118"/>
      <c r="V402" s="1849"/>
      <c r="X402" s="1913"/>
    </row>
    <row r="403" spans="7:24" s="1850" customFormat="1">
      <c r="G403" s="1849"/>
      <c r="O403" s="1849"/>
      <c r="U403" s="118"/>
      <c r="V403" s="1849"/>
      <c r="X403" s="1913"/>
    </row>
    <row r="404" spans="7:24" s="1850" customFormat="1">
      <c r="G404" s="1849"/>
      <c r="O404" s="1849"/>
      <c r="U404" s="118"/>
      <c r="V404" s="1849"/>
      <c r="X404" s="1913"/>
    </row>
    <row r="405" spans="7:24" s="1850" customFormat="1">
      <c r="G405" s="1849"/>
      <c r="O405" s="1849"/>
      <c r="U405" s="118"/>
      <c r="V405" s="1849"/>
      <c r="X405" s="1913"/>
    </row>
    <row r="406" spans="7:24" s="1850" customFormat="1">
      <c r="G406" s="1849"/>
      <c r="O406" s="1849"/>
      <c r="U406" s="118"/>
      <c r="V406" s="1849"/>
      <c r="X406" s="1913"/>
    </row>
    <row r="407" spans="7:24" s="1850" customFormat="1">
      <c r="G407" s="1849"/>
      <c r="O407" s="1849"/>
      <c r="U407" s="118"/>
      <c r="V407" s="1849"/>
      <c r="X407" s="1913"/>
    </row>
    <row r="408" spans="7:24" s="1850" customFormat="1">
      <c r="G408" s="1849"/>
      <c r="O408" s="1849"/>
      <c r="U408" s="118"/>
      <c r="V408" s="1849"/>
      <c r="X408" s="1913"/>
    </row>
    <row r="409" spans="7:24" s="1850" customFormat="1">
      <c r="G409" s="1849"/>
      <c r="O409" s="1849"/>
      <c r="U409" s="118"/>
      <c r="V409" s="1849"/>
      <c r="X409" s="1913"/>
    </row>
    <row r="410" spans="7:24" s="1850" customFormat="1">
      <c r="G410" s="1849"/>
      <c r="O410" s="1849"/>
      <c r="U410" s="118"/>
      <c r="V410" s="1849"/>
      <c r="X410" s="1913"/>
    </row>
    <row r="411" spans="7:24" s="1850" customFormat="1">
      <c r="G411" s="1849"/>
      <c r="O411" s="1849"/>
      <c r="U411" s="118"/>
      <c r="V411" s="1849"/>
      <c r="X411" s="1913"/>
    </row>
    <row r="412" spans="7:24" s="1850" customFormat="1">
      <c r="G412" s="1849"/>
      <c r="O412" s="1849"/>
      <c r="U412" s="118"/>
      <c r="V412" s="1849"/>
      <c r="X412" s="1913"/>
    </row>
    <row r="413" spans="7:24" s="1850" customFormat="1">
      <c r="G413" s="1849"/>
      <c r="O413" s="1849"/>
      <c r="U413" s="118"/>
      <c r="V413" s="1849"/>
      <c r="X413" s="1913"/>
    </row>
    <row r="414" spans="7:24" s="1850" customFormat="1">
      <c r="G414" s="1849"/>
      <c r="O414" s="1849"/>
      <c r="U414" s="118"/>
      <c r="V414" s="1849"/>
      <c r="X414" s="1913"/>
    </row>
    <row r="415" spans="7:24" s="1850" customFormat="1">
      <c r="G415" s="1849"/>
      <c r="O415" s="1849"/>
      <c r="U415" s="118"/>
      <c r="V415" s="1849"/>
      <c r="X415" s="1913"/>
    </row>
    <row r="416" spans="7:24" s="1850" customFormat="1">
      <c r="G416" s="1849"/>
      <c r="O416" s="1849"/>
      <c r="U416" s="118"/>
      <c r="V416" s="1849"/>
      <c r="X416" s="1913"/>
    </row>
    <row r="417" spans="7:24" s="1850" customFormat="1">
      <c r="G417" s="1849"/>
      <c r="O417" s="1849"/>
      <c r="U417" s="118"/>
      <c r="V417" s="1849"/>
      <c r="X417" s="1913"/>
    </row>
    <row r="418" spans="7:24" s="1850" customFormat="1">
      <c r="G418" s="1849"/>
      <c r="O418" s="1849"/>
      <c r="U418" s="118"/>
      <c r="V418" s="1849"/>
      <c r="X418" s="1913"/>
    </row>
    <row r="419" spans="7:24" s="1850" customFormat="1">
      <c r="G419" s="1849"/>
      <c r="O419" s="1849"/>
      <c r="U419" s="118"/>
      <c r="V419" s="1849"/>
      <c r="X419" s="1913"/>
    </row>
    <row r="420" spans="7:24" s="1850" customFormat="1">
      <c r="G420" s="1849"/>
      <c r="O420" s="1849"/>
      <c r="U420" s="118"/>
      <c r="V420" s="1849"/>
      <c r="X420" s="1913"/>
    </row>
    <row r="421" spans="7:24" s="1850" customFormat="1">
      <c r="G421" s="1849"/>
      <c r="O421" s="1849"/>
      <c r="U421" s="118"/>
      <c r="V421" s="1849"/>
      <c r="X421" s="1913"/>
    </row>
    <row r="422" spans="7:24" s="1850" customFormat="1">
      <c r="G422" s="1849"/>
      <c r="O422" s="1849"/>
      <c r="U422" s="118"/>
      <c r="V422" s="1849"/>
      <c r="X422" s="1913"/>
    </row>
    <row r="423" spans="7:24" s="1850" customFormat="1">
      <c r="G423" s="1849"/>
      <c r="O423" s="1849"/>
      <c r="U423" s="118"/>
      <c r="V423" s="1849"/>
      <c r="X423" s="1913"/>
    </row>
    <row r="424" spans="7:24" s="1850" customFormat="1">
      <c r="G424" s="1849"/>
      <c r="O424" s="1849"/>
      <c r="U424" s="118"/>
      <c r="V424" s="1849"/>
      <c r="X424" s="1913"/>
    </row>
    <row r="425" spans="7:24" s="1850" customFormat="1">
      <c r="G425" s="1849"/>
      <c r="O425" s="1849"/>
      <c r="U425" s="118"/>
      <c r="V425" s="1849"/>
      <c r="X425" s="1913"/>
    </row>
    <row r="426" spans="7:24" s="1850" customFormat="1">
      <c r="G426" s="1849"/>
      <c r="O426" s="1849"/>
      <c r="U426" s="118"/>
      <c r="V426" s="1849"/>
      <c r="X426" s="1913"/>
    </row>
    <row r="427" spans="7:24" s="1850" customFormat="1">
      <c r="G427" s="1849"/>
      <c r="O427" s="1849"/>
      <c r="U427" s="118"/>
      <c r="V427" s="1849"/>
      <c r="X427" s="1913"/>
    </row>
    <row r="428" spans="7:24" s="1850" customFormat="1">
      <c r="G428" s="1849"/>
      <c r="O428" s="1849"/>
      <c r="U428" s="118"/>
      <c r="V428" s="1849"/>
      <c r="X428" s="1913"/>
    </row>
    <row r="429" spans="7:24" s="1850" customFormat="1">
      <c r="G429" s="1849"/>
      <c r="O429" s="1849"/>
      <c r="U429" s="118"/>
      <c r="V429" s="1849"/>
      <c r="X429" s="1913"/>
    </row>
    <row r="430" spans="7:24" s="1850" customFormat="1">
      <c r="G430" s="1849"/>
      <c r="O430" s="1849"/>
      <c r="U430" s="118"/>
      <c r="V430" s="1849"/>
      <c r="X430" s="1913"/>
    </row>
    <row r="431" spans="7:24" s="1850" customFormat="1">
      <c r="G431" s="1849"/>
      <c r="O431" s="1849"/>
      <c r="U431" s="118"/>
      <c r="V431" s="1849"/>
      <c r="X431" s="1913"/>
    </row>
    <row r="432" spans="7:24" s="1850" customFormat="1">
      <c r="G432" s="1849"/>
      <c r="O432" s="1849"/>
      <c r="U432" s="118"/>
      <c r="V432" s="1849"/>
      <c r="X432" s="1913"/>
    </row>
    <row r="433" spans="7:24" s="1850" customFormat="1">
      <c r="G433" s="1849"/>
      <c r="O433" s="1849"/>
      <c r="U433" s="118"/>
      <c r="V433" s="1849"/>
      <c r="X433" s="1913"/>
    </row>
    <row r="434" spans="7:24" s="1850" customFormat="1">
      <c r="G434" s="1849"/>
      <c r="O434" s="1849"/>
      <c r="U434" s="118"/>
      <c r="V434" s="1849"/>
      <c r="X434" s="1913"/>
    </row>
    <row r="435" spans="7:24" s="1850" customFormat="1">
      <c r="G435" s="1849"/>
      <c r="O435" s="1849"/>
      <c r="U435" s="118"/>
      <c r="V435" s="1849"/>
      <c r="X435" s="1913"/>
    </row>
    <row r="436" spans="7:24" s="1850" customFormat="1">
      <c r="G436" s="1849"/>
      <c r="O436" s="1849"/>
      <c r="U436" s="118"/>
      <c r="V436" s="1849"/>
      <c r="X436" s="1913"/>
    </row>
    <row r="437" spans="7:24" s="1850" customFormat="1">
      <c r="G437" s="1849"/>
      <c r="O437" s="1849"/>
      <c r="U437" s="118"/>
      <c r="V437" s="1849"/>
      <c r="X437" s="1913"/>
    </row>
    <row r="438" spans="7:24" s="1850" customFormat="1">
      <c r="G438" s="1849"/>
      <c r="O438" s="1849"/>
      <c r="U438" s="118"/>
      <c r="V438" s="1849"/>
      <c r="X438" s="1913"/>
    </row>
    <row r="439" spans="7:24" s="1850" customFormat="1">
      <c r="G439" s="1849"/>
      <c r="O439" s="1849"/>
      <c r="U439" s="118"/>
      <c r="V439" s="1849"/>
      <c r="X439" s="1913"/>
    </row>
    <row r="440" spans="7:24" s="1850" customFormat="1">
      <c r="G440" s="1849"/>
      <c r="O440" s="1849"/>
      <c r="U440" s="118"/>
      <c r="V440" s="1849"/>
      <c r="X440" s="1913"/>
    </row>
    <row r="441" spans="7:24" s="1850" customFormat="1">
      <c r="G441" s="1849"/>
      <c r="O441" s="1849"/>
      <c r="U441" s="118"/>
      <c r="V441" s="1849"/>
      <c r="X441" s="1913"/>
    </row>
    <row r="442" spans="7:24" s="1850" customFormat="1">
      <c r="G442" s="1849"/>
      <c r="O442" s="1849"/>
      <c r="U442" s="118"/>
      <c r="V442" s="1849"/>
      <c r="X442" s="1913"/>
    </row>
    <row r="443" spans="7:24" s="1850" customFormat="1">
      <c r="G443" s="1849"/>
      <c r="O443" s="1849"/>
      <c r="U443" s="118"/>
      <c r="V443" s="1849"/>
      <c r="X443" s="1913"/>
    </row>
    <row r="444" spans="7:24" s="1850" customFormat="1">
      <c r="G444" s="1849"/>
      <c r="O444" s="1849"/>
      <c r="U444" s="118"/>
      <c r="V444" s="1849"/>
      <c r="X444" s="1913"/>
    </row>
    <row r="445" spans="7:24" s="1850" customFormat="1">
      <c r="G445" s="1849"/>
      <c r="O445" s="1849"/>
      <c r="U445" s="118"/>
      <c r="V445" s="1849"/>
      <c r="X445" s="1913"/>
    </row>
    <row r="446" spans="7:24" s="1850" customFormat="1">
      <c r="G446" s="1849"/>
      <c r="O446" s="1849"/>
      <c r="U446" s="118"/>
      <c r="V446" s="1849"/>
      <c r="X446" s="1913"/>
    </row>
    <row r="447" spans="7:24" s="1850" customFormat="1">
      <c r="G447" s="1849"/>
      <c r="O447" s="1849"/>
      <c r="U447" s="118"/>
      <c r="V447" s="1849"/>
      <c r="X447" s="1913"/>
    </row>
    <row r="448" spans="7:24" s="1850" customFormat="1">
      <c r="G448" s="1849"/>
      <c r="O448" s="1849"/>
      <c r="U448" s="118"/>
      <c r="V448" s="1849"/>
      <c r="X448" s="1913"/>
    </row>
    <row r="449" spans="7:24" s="1850" customFormat="1">
      <c r="G449" s="1849"/>
      <c r="O449" s="1849"/>
      <c r="U449" s="118"/>
      <c r="V449" s="1849"/>
      <c r="X449" s="1913"/>
    </row>
    <row r="450" spans="7:24" s="1850" customFormat="1">
      <c r="G450" s="1849"/>
      <c r="O450" s="1849"/>
      <c r="U450" s="118"/>
      <c r="V450" s="1849"/>
      <c r="X450" s="1913"/>
    </row>
    <row r="451" spans="7:24" s="1850" customFormat="1">
      <c r="G451" s="1849"/>
      <c r="O451" s="1849"/>
      <c r="U451" s="118"/>
      <c r="V451" s="1849"/>
      <c r="X451" s="1913"/>
    </row>
    <row r="452" spans="7:24" s="1850" customFormat="1">
      <c r="G452" s="1849"/>
      <c r="O452" s="1849"/>
      <c r="U452" s="118"/>
      <c r="V452" s="1849"/>
      <c r="X452" s="1913"/>
    </row>
    <row r="453" spans="7:24" s="1850" customFormat="1">
      <c r="G453" s="1849"/>
      <c r="O453" s="1849"/>
      <c r="U453" s="118"/>
      <c r="V453" s="1849"/>
      <c r="X453" s="1913"/>
    </row>
    <row r="454" spans="7:24" s="1850" customFormat="1">
      <c r="G454" s="1849"/>
      <c r="O454" s="1849"/>
      <c r="U454" s="118"/>
      <c r="V454" s="1849"/>
      <c r="X454" s="1913"/>
    </row>
    <row r="455" spans="7:24" s="1850" customFormat="1">
      <c r="G455" s="1849"/>
      <c r="O455" s="1849"/>
      <c r="U455" s="118"/>
      <c r="V455" s="1849"/>
      <c r="X455" s="1913"/>
    </row>
    <row r="456" spans="7:24" s="1850" customFormat="1">
      <c r="G456" s="1849"/>
      <c r="O456" s="1849"/>
      <c r="U456" s="118"/>
      <c r="V456" s="1849"/>
      <c r="X456" s="1913"/>
    </row>
    <row r="457" spans="7:24" s="1850" customFormat="1">
      <c r="G457" s="1849"/>
      <c r="O457" s="1849"/>
      <c r="U457" s="118"/>
      <c r="V457" s="1849"/>
      <c r="X457" s="1913"/>
    </row>
    <row r="458" spans="7:24" s="1850" customFormat="1">
      <c r="G458" s="1849"/>
      <c r="O458" s="1849"/>
      <c r="U458" s="118"/>
      <c r="V458" s="1849"/>
      <c r="X458" s="1913"/>
    </row>
    <row r="459" spans="7:24" s="1850" customFormat="1">
      <c r="G459" s="1849"/>
      <c r="O459" s="1849"/>
      <c r="U459" s="118"/>
      <c r="V459" s="1849"/>
      <c r="X459" s="1913"/>
    </row>
    <row r="460" spans="7:24" s="1850" customFormat="1">
      <c r="G460" s="1849"/>
      <c r="O460" s="1849"/>
      <c r="U460" s="118"/>
      <c r="V460" s="1849"/>
      <c r="X460" s="1913"/>
    </row>
    <row r="461" spans="7:24" s="1850" customFormat="1">
      <c r="G461" s="1849"/>
      <c r="O461" s="1849"/>
      <c r="U461" s="118"/>
      <c r="V461" s="1849"/>
      <c r="X461" s="1913"/>
    </row>
    <row r="462" spans="7:24" s="1850" customFormat="1">
      <c r="G462" s="1849"/>
      <c r="O462" s="1849"/>
      <c r="U462" s="118"/>
      <c r="V462" s="1849"/>
      <c r="X462" s="1913"/>
    </row>
    <row r="463" spans="7:24" s="1850" customFormat="1">
      <c r="G463" s="1849"/>
      <c r="O463" s="1849"/>
      <c r="U463" s="118"/>
      <c r="V463" s="1849"/>
      <c r="X463" s="1913"/>
    </row>
    <row r="464" spans="7:24" s="1850" customFormat="1">
      <c r="G464" s="1849"/>
      <c r="O464" s="1849"/>
      <c r="U464" s="118"/>
      <c r="V464" s="1849"/>
      <c r="X464" s="1913"/>
    </row>
    <row r="465" spans="7:24" s="1850" customFormat="1">
      <c r="G465" s="1849"/>
      <c r="O465" s="1849"/>
      <c r="U465" s="118"/>
      <c r="V465" s="1849"/>
      <c r="X465" s="1913"/>
    </row>
    <row r="466" spans="7:24" s="1850" customFormat="1">
      <c r="G466" s="1849"/>
      <c r="O466" s="1849"/>
      <c r="U466" s="118"/>
      <c r="V466" s="1849"/>
      <c r="X466" s="1913"/>
    </row>
    <row r="467" spans="7:24" s="1850" customFormat="1">
      <c r="G467" s="1849"/>
      <c r="O467" s="1849"/>
      <c r="U467" s="118"/>
      <c r="V467" s="1849"/>
      <c r="X467" s="1913"/>
    </row>
    <row r="468" spans="7:24" s="1850" customFormat="1">
      <c r="G468" s="1849"/>
      <c r="O468" s="1849"/>
      <c r="U468" s="118"/>
      <c r="V468" s="1849"/>
      <c r="X468" s="1913"/>
    </row>
    <row r="469" spans="7:24" s="1850" customFormat="1">
      <c r="G469" s="1849"/>
      <c r="O469" s="1849"/>
      <c r="U469" s="118"/>
      <c r="V469" s="1849"/>
      <c r="X469" s="1913"/>
    </row>
    <row r="470" spans="7:24" s="1850" customFormat="1">
      <c r="G470" s="1849"/>
      <c r="O470" s="1849"/>
      <c r="U470" s="118"/>
      <c r="V470" s="1849"/>
      <c r="X470" s="1913"/>
    </row>
    <row r="471" spans="7:24" s="1850" customFormat="1">
      <c r="G471" s="1849"/>
      <c r="O471" s="1849"/>
      <c r="U471" s="118"/>
      <c r="V471" s="1849"/>
      <c r="X471" s="1913"/>
    </row>
    <row r="472" spans="7:24" s="1850" customFormat="1">
      <c r="G472" s="1849"/>
      <c r="O472" s="1849"/>
      <c r="U472" s="118"/>
      <c r="V472" s="1849"/>
      <c r="X472" s="1913"/>
    </row>
    <row r="473" spans="7:24" s="1850" customFormat="1">
      <c r="G473" s="1849"/>
      <c r="O473" s="1849"/>
      <c r="U473" s="118"/>
      <c r="V473" s="1849"/>
      <c r="X473" s="1913"/>
    </row>
    <row r="474" spans="7:24" s="1850" customFormat="1">
      <c r="G474" s="1849"/>
      <c r="O474" s="1849"/>
      <c r="U474" s="118"/>
      <c r="V474" s="1849"/>
      <c r="X474" s="1913"/>
    </row>
    <row r="475" spans="7:24" s="1850" customFormat="1">
      <c r="G475" s="1849"/>
      <c r="O475" s="1849"/>
      <c r="U475" s="118"/>
      <c r="V475" s="1849"/>
      <c r="X475" s="1913"/>
    </row>
    <row r="476" spans="7:24" s="1850" customFormat="1">
      <c r="G476" s="1849"/>
      <c r="O476" s="1849"/>
      <c r="U476" s="118"/>
      <c r="V476" s="1849"/>
      <c r="X476" s="1913"/>
    </row>
    <row r="477" spans="7:24" s="1850" customFormat="1">
      <c r="G477" s="1849"/>
      <c r="O477" s="1849"/>
      <c r="U477" s="118"/>
      <c r="V477" s="1849"/>
      <c r="X477" s="1913"/>
    </row>
    <row r="478" spans="7:24" s="1850" customFormat="1">
      <c r="G478" s="1849"/>
      <c r="O478" s="1849"/>
      <c r="U478" s="118"/>
      <c r="V478" s="1849"/>
      <c r="X478" s="1913"/>
    </row>
    <row r="479" spans="7:24" s="1850" customFormat="1">
      <c r="G479" s="1849"/>
      <c r="O479" s="1849"/>
      <c r="U479" s="118"/>
      <c r="V479" s="1849"/>
      <c r="X479" s="1913"/>
    </row>
    <row r="480" spans="7:24" s="1850" customFormat="1">
      <c r="G480" s="1849"/>
      <c r="O480" s="1849"/>
      <c r="U480" s="118"/>
      <c r="V480" s="1849"/>
      <c r="X480" s="1913"/>
    </row>
    <row r="481" spans="7:24" s="1850" customFormat="1">
      <c r="G481" s="1849"/>
      <c r="O481" s="1849"/>
      <c r="U481" s="118"/>
      <c r="V481" s="1849"/>
      <c r="X481" s="1913"/>
    </row>
    <row r="482" spans="7:24" s="1850" customFormat="1">
      <c r="G482" s="1849"/>
      <c r="O482" s="1849"/>
      <c r="U482" s="118"/>
      <c r="V482" s="1849"/>
      <c r="X482" s="1913"/>
    </row>
    <row r="483" spans="7:24" s="1850" customFormat="1">
      <c r="G483" s="1849"/>
      <c r="O483" s="1849"/>
      <c r="U483" s="118"/>
      <c r="V483" s="1849"/>
      <c r="X483" s="1913"/>
    </row>
    <row r="484" spans="7:24" s="1850" customFormat="1">
      <c r="G484" s="1849"/>
      <c r="O484" s="1849"/>
      <c r="U484" s="118"/>
      <c r="V484" s="1849"/>
      <c r="X484" s="1913"/>
    </row>
    <row r="485" spans="7:24" s="1850" customFormat="1">
      <c r="G485" s="1849"/>
      <c r="O485" s="1849"/>
      <c r="U485" s="118"/>
      <c r="V485" s="1849"/>
      <c r="X485" s="1913"/>
    </row>
    <row r="486" spans="7:24" s="1850" customFormat="1">
      <c r="G486" s="1849"/>
      <c r="O486" s="1849"/>
      <c r="U486" s="118"/>
      <c r="V486" s="1849"/>
      <c r="X486" s="1913"/>
    </row>
    <row r="487" spans="7:24" s="1850" customFormat="1">
      <c r="G487" s="1849"/>
      <c r="O487" s="1849"/>
      <c r="U487" s="118"/>
      <c r="V487" s="1849"/>
      <c r="X487" s="1913"/>
    </row>
    <row r="488" spans="7:24" s="1850" customFormat="1">
      <c r="G488" s="1849"/>
      <c r="O488" s="1849"/>
      <c r="U488" s="118"/>
      <c r="V488" s="1849"/>
      <c r="X488" s="1913"/>
    </row>
    <row r="489" spans="7:24" s="1850" customFormat="1">
      <c r="G489" s="1849"/>
      <c r="O489" s="1849"/>
      <c r="U489" s="118"/>
      <c r="V489" s="1849"/>
      <c r="X489" s="1913"/>
    </row>
    <row r="490" spans="7:24" s="1850" customFormat="1">
      <c r="G490" s="1849"/>
      <c r="O490" s="1849"/>
      <c r="U490" s="118"/>
      <c r="V490" s="1849"/>
      <c r="X490" s="1913"/>
    </row>
    <row r="491" spans="7:24" s="1850" customFormat="1">
      <c r="G491" s="1849"/>
      <c r="O491" s="1849"/>
      <c r="U491" s="118"/>
      <c r="V491" s="1849"/>
      <c r="X491" s="1913"/>
    </row>
    <row r="492" spans="7:24" s="1850" customFormat="1">
      <c r="G492" s="1849"/>
      <c r="O492" s="1849"/>
      <c r="U492" s="118"/>
      <c r="V492" s="1849"/>
      <c r="X492" s="1913"/>
    </row>
    <row r="493" spans="7:24" s="1850" customFormat="1">
      <c r="G493" s="1849"/>
      <c r="O493" s="1849"/>
      <c r="U493" s="118"/>
      <c r="V493" s="1849"/>
      <c r="X493" s="1913"/>
    </row>
    <row r="494" spans="7:24" s="1850" customFormat="1">
      <c r="G494" s="1849"/>
      <c r="O494" s="1849"/>
      <c r="U494" s="118"/>
      <c r="V494" s="1849"/>
      <c r="X494" s="1913"/>
    </row>
    <row r="495" spans="7:24" s="1850" customFormat="1">
      <c r="G495" s="1849"/>
      <c r="O495" s="1849"/>
      <c r="U495" s="118"/>
      <c r="V495" s="1849"/>
      <c r="X495" s="1913"/>
    </row>
    <row r="496" spans="7:24" s="1850" customFormat="1">
      <c r="G496" s="1849"/>
      <c r="O496" s="1849"/>
      <c r="U496" s="118"/>
      <c r="V496" s="1849"/>
      <c r="X496" s="1913"/>
    </row>
    <row r="497" spans="7:24" s="1850" customFormat="1">
      <c r="G497" s="1849"/>
      <c r="O497" s="1849"/>
      <c r="U497" s="118"/>
      <c r="V497" s="1849"/>
      <c r="X497" s="1913"/>
    </row>
    <row r="498" spans="7:24" s="1850" customFormat="1">
      <c r="G498" s="1849"/>
      <c r="O498" s="1849"/>
      <c r="U498" s="118"/>
      <c r="V498" s="1849"/>
      <c r="X498" s="1913"/>
    </row>
    <row r="499" spans="7:24" s="1850" customFormat="1">
      <c r="G499" s="1849"/>
      <c r="O499" s="1849"/>
      <c r="U499" s="118"/>
      <c r="V499" s="1849"/>
      <c r="X499" s="1913"/>
    </row>
    <row r="500" spans="7:24" s="1850" customFormat="1">
      <c r="G500" s="1849"/>
      <c r="O500" s="1849"/>
      <c r="U500" s="118"/>
      <c r="V500" s="1849"/>
      <c r="X500" s="1913"/>
    </row>
    <row r="501" spans="7:24" s="1850" customFormat="1">
      <c r="G501" s="1849"/>
      <c r="O501" s="1849"/>
      <c r="U501" s="118"/>
      <c r="V501" s="1849"/>
      <c r="X501" s="1913"/>
    </row>
    <row r="502" spans="7:24" s="1850" customFormat="1">
      <c r="G502" s="1849"/>
      <c r="O502" s="1849"/>
      <c r="U502" s="118"/>
      <c r="V502" s="1849"/>
      <c r="X502" s="1913"/>
    </row>
    <row r="503" spans="7:24" s="1850" customFormat="1">
      <c r="G503" s="1849"/>
      <c r="O503" s="1849"/>
      <c r="U503" s="118"/>
      <c r="V503" s="1849"/>
      <c r="X503" s="1913"/>
    </row>
    <row r="504" spans="7:24" s="1850" customFormat="1">
      <c r="G504" s="1849"/>
      <c r="O504" s="1849"/>
      <c r="U504" s="118"/>
      <c r="V504" s="1849"/>
      <c r="X504" s="1913"/>
    </row>
    <row r="505" spans="7:24" s="1850" customFormat="1">
      <c r="G505" s="1849"/>
      <c r="O505" s="1849"/>
      <c r="U505" s="118"/>
      <c r="V505" s="1849"/>
      <c r="X505" s="1913"/>
    </row>
    <row r="506" spans="7:24" s="1850" customFormat="1">
      <c r="G506" s="1849"/>
      <c r="O506" s="1849"/>
      <c r="U506" s="118"/>
      <c r="V506" s="1849"/>
      <c r="X506" s="1913"/>
    </row>
    <row r="507" spans="7:24" s="1850" customFormat="1">
      <c r="G507" s="1849"/>
      <c r="O507" s="1849"/>
      <c r="U507" s="118"/>
      <c r="V507" s="1849"/>
      <c r="X507" s="1913"/>
    </row>
    <row r="508" spans="7:24" s="1850" customFormat="1">
      <c r="G508" s="1849"/>
      <c r="O508" s="1849"/>
      <c r="U508" s="118"/>
      <c r="V508" s="1849"/>
      <c r="X508" s="1913"/>
    </row>
    <row r="509" spans="7:24" s="1850" customFormat="1">
      <c r="G509" s="1849"/>
      <c r="O509" s="1849"/>
      <c r="U509" s="118"/>
      <c r="V509" s="1849"/>
      <c r="X509" s="1913"/>
    </row>
    <row r="510" spans="7:24" s="1850" customFormat="1">
      <c r="G510" s="1849"/>
      <c r="O510" s="1849"/>
      <c r="U510" s="118"/>
      <c r="V510" s="1849"/>
      <c r="X510" s="1913"/>
    </row>
    <row r="511" spans="7:24" s="1850" customFormat="1">
      <c r="G511" s="1849"/>
      <c r="O511" s="1849"/>
      <c r="U511" s="118"/>
      <c r="V511" s="1849"/>
      <c r="X511" s="1913"/>
    </row>
  </sheetData>
  <autoFilter ref="A1:X198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</autoFilter>
  <mergeCells count="3">
    <mergeCell ref="A1:W1"/>
    <mergeCell ref="L2:M2"/>
    <mergeCell ref="H199:I199"/>
  </mergeCells>
  <pageMargins left="0.7" right="0.7" top="0.75" bottom="0.75" header="0.3" footer="0.3"/>
  <pageSetup orientation="portrait" horizontalDpi="0" verticalDpi="0"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W200"/>
  <sheetViews>
    <sheetView topLeftCell="B177" workbookViewId="0">
      <selection activeCell="AD190" sqref="AD190"/>
    </sheetView>
  </sheetViews>
  <sheetFormatPr defaultColWidth="9" defaultRowHeight="15"/>
  <cols>
    <col min="1" max="1" width="0.140625" style="1873" hidden="1" customWidth="1"/>
    <col min="2" max="2" width="15.7109375" style="1873" customWidth="1"/>
    <col min="3" max="3" width="7.140625" style="1873" customWidth="1"/>
    <col min="4" max="4" width="10" style="1873" bestFit="1" customWidth="1"/>
    <col min="5" max="5" width="9" style="1873" hidden="1" customWidth="1"/>
    <col min="6" max="6" width="8.28515625" style="1873" customWidth="1"/>
    <col min="7" max="7" width="12.140625" style="1873" bestFit="1" customWidth="1"/>
    <col min="8" max="8" width="9.28515625" style="1873" bestFit="1" customWidth="1"/>
    <col min="9" max="9" width="6.42578125" style="1873" customWidth="1"/>
    <col min="10" max="11" width="9" style="1873" hidden="1" customWidth="1"/>
    <col min="12" max="12" width="6" style="1873" customWidth="1"/>
    <col min="13" max="13" width="4.42578125" style="1873" customWidth="1"/>
    <col min="14" max="21" width="9" style="1873" hidden="1" customWidth="1"/>
    <col min="22" max="22" width="14" style="1873" bestFit="1" customWidth="1"/>
    <col min="23" max="23" width="9" style="1873" hidden="1" customWidth="1"/>
    <col min="24" max="16384" width="9" style="1873"/>
  </cols>
  <sheetData>
    <row r="1" spans="1:23" ht="15.75">
      <c r="A1" s="2807" t="s">
        <v>2257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1875" customFormat="1" ht="60">
      <c r="A2" s="1874" t="s">
        <v>1</v>
      </c>
      <c r="B2" s="2073" t="s">
        <v>2</v>
      </c>
      <c r="C2" s="2073" t="s">
        <v>3</v>
      </c>
      <c r="D2" s="2073" t="s">
        <v>4</v>
      </c>
      <c r="E2" s="2073" t="s">
        <v>5</v>
      </c>
      <c r="F2" s="2073" t="s">
        <v>6</v>
      </c>
      <c r="G2" s="2073" t="s">
        <v>7</v>
      </c>
      <c r="H2" s="2073" t="s">
        <v>8</v>
      </c>
      <c r="I2" s="2073" t="s">
        <v>9</v>
      </c>
      <c r="J2" s="2073" t="s">
        <v>10</v>
      </c>
      <c r="K2" s="2073" t="s">
        <v>11</v>
      </c>
      <c r="L2" s="2809" t="s">
        <v>419</v>
      </c>
      <c r="M2" s="2809"/>
      <c r="N2" s="2073" t="s">
        <v>12</v>
      </c>
      <c r="O2" s="2073" t="s">
        <v>13</v>
      </c>
      <c r="P2" s="2073" t="s">
        <v>14</v>
      </c>
      <c r="Q2" s="2073" t="s">
        <v>15</v>
      </c>
      <c r="R2" s="2073" t="s">
        <v>16</v>
      </c>
      <c r="S2" s="2073" t="s">
        <v>15</v>
      </c>
      <c r="T2" s="2073" t="s">
        <v>18</v>
      </c>
      <c r="U2" s="2073" t="s">
        <v>19</v>
      </c>
      <c r="V2" s="2073" t="s">
        <v>543</v>
      </c>
      <c r="W2" s="1874" t="s">
        <v>255</v>
      </c>
    </row>
    <row r="3" spans="1:23" s="1875" customFormat="1">
      <c r="A3" s="1876"/>
      <c r="B3" s="2073" t="str">
        <f>'JUN''24'!B3</f>
        <v>01.06.24</v>
      </c>
      <c r="C3" s="2073">
        <f>'JUN''24'!C3</f>
        <v>1</v>
      </c>
      <c r="D3" s="2073">
        <f>'JUN''24'!D3</f>
        <v>415</v>
      </c>
      <c r="E3" s="1801"/>
      <c r="F3" s="1638">
        <f>'JUN''24'!F3</f>
        <v>58</v>
      </c>
      <c r="G3" s="2073">
        <f>'JUN''24'!G3</f>
        <v>3514.84</v>
      </c>
      <c r="H3" s="2073">
        <f>'JUN''24'!H3</f>
        <v>249.75</v>
      </c>
      <c r="I3" s="2073">
        <f>'JUN''24'!I3</f>
        <v>0.19</v>
      </c>
      <c r="J3" s="2073"/>
      <c r="K3" s="2073"/>
      <c r="L3" s="2073">
        <f>'JUN''24'!L3</f>
        <v>1</v>
      </c>
      <c r="M3" s="2073">
        <f>'JUN''24'!M3</f>
        <v>50</v>
      </c>
      <c r="N3" s="2073"/>
      <c r="O3" s="2073"/>
      <c r="P3" s="2073"/>
      <c r="Q3" s="2073"/>
      <c r="R3" s="2073"/>
      <c r="S3" s="2073"/>
      <c r="T3" s="2073"/>
      <c r="U3" s="2073"/>
      <c r="V3" s="2073">
        <f>'JUN''24'!V3</f>
        <v>0</v>
      </c>
      <c r="W3" s="1876"/>
    </row>
    <row r="4" spans="1:23" s="1875" customFormat="1">
      <c r="A4" s="1876"/>
      <c r="B4" s="2073" t="str">
        <f>'JUN''24'!B4</f>
        <v>01.06.24</v>
      </c>
      <c r="C4" s="2073">
        <f>'JUN''24'!C4</f>
        <v>2</v>
      </c>
      <c r="D4" s="2073">
        <f>'JUN''24'!D4</f>
        <v>397</v>
      </c>
      <c r="E4" s="1801"/>
      <c r="F4" s="1638">
        <f>'JUN''24'!F4</f>
        <v>59</v>
      </c>
      <c r="G4" s="2073">
        <f>'JUN''24'!G4</f>
        <v>3617.07</v>
      </c>
      <c r="H4" s="2073">
        <f>'JUN''24'!H4</f>
        <v>201.33</v>
      </c>
      <c r="I4" s="2073">
        <f>'JUN''24'!I4</f>
        <v>0.2</v>
      </c>
      <c r="J4" s="2073"/>
      <c r="K4" s="2073"/>
      <c r="L4" s="2073">
        <f>'JUN''24'!L4</f>
        <v>2</v>
      </c>
      <c r="M4" s="2073">
        <f>'JUN''24'!M4</f>
        <v>30</v>
      </c>
      <c r="N4" s="2073"/>
      <c r="O4" s="2073"/>
      <c r="P4" s="2073"/>
      <c r="Q4" s="2073"/>
      <c r="R4" s="2073"/>
      <c r="S4" s="2073"/>
      <c r="T4" s="2073"/>
      <c r="U4" s="2073"/>
      <c r="V4" s="2073">
        <f>'JUN''24'!V4</f>
        <v>0</v>
      </c>
      <c r="W4" s="1876"/>
    </row>
    <row r="5" spans="1:23" s="1875" customFormat="1">
      <c r="A5" s="1876"/>
      <c r="B5" s="2073" t="str">
        <f>'JUN''24'!B5</f>
        <v>01.06.24</v>
      </c>
      <c r="C5" s="2073">
        <f>'JUN''24'!C5</f>
        <v>3</v>
      </c>
      <c r="D5" s="2073">
        <f>'JUN''24'!D5</f>
        <v>416</v>
      </c>
      <c r="E5" s="1801"/>
      <c r="F5" s="1638">
        <f>'JUN''24'!F5</f>
        <v>58</v>
      </c>
      <c r="G5" s="2073">
        <f>'JUN''24'!G5</f>
        <v>3542.1</v>
      </c>
      <c r="H5" s="2073">
        <f>'JUN''24'!H5</f>
        <v>226.12</v>
      </c>
      <c r="I5" s="2073">
        <f>'JUN''24'!I5</f>
        <v>3.76</v>
      </c>
      <c r="J5" s="2073"/>
      <c r="K5" s="2073"/>
      <c r="L5" s="2073">
        <f>'JUN''24'!L5</f>
        <v>2</v>
      </c>
      <c r="M5" s="2073">
        <f>'JUN''24'!M5</f>
        <v>55</v>
      </c>
      <c r="N5" s="2073"/>
      <c r="O5" s="2073"/>
      <c r="P5" s="2073"/>
      <c r="Q5" s="2073"/>
      <c r="R5" s="2073"/>
      <c r="S5" s="2073"/>
      <c r="T5" s="2073"/>
      <c r="U5" s="2073"/>
      <c r="V5" s="2073">
        <f>'JUN''24'!V5</f>
        <v>0</v>
      </c>
      <c r="W5" s="1876"/>
    </row>
    <row r="6" spans="1:23" s="1875" customFormat="1">
      <c r="A6" s="1876"/>
      <c r="B6" s="2073" t="str">
        <f>'JUN''24'!B6</f>
        <v>01.06.24</v>
      </c>
      <c r="C6" s="2073">
        <f>'JUN''24'!C6</f>
        <v>4</v>
      </c>
      <c r="D6" s="2073">
        <f>'JUN''24'!D6</f>
        <v>417</v>
      </c>
      <c r="E6" s="1801"/>
      <c r="F6" s="1638">
        <f>'JUN''24'!F6</f>
        <v>57</v>
      </c>
      <c r="G6" s="2073">
        <f>'JUN''24'!G6</f>
        <v>3497.88</v>
      </c>
      <c r="H6" s="2073">
        <f>'JUN''24'!H6</f>
        <v>199.9</v>
      </c>
      <c r="I6" s="2073">
        <f>'JUN''24'!I6</f>
        <v>4.57</v>
      </c>
      <c r="J6" s="2073"/>
      <c r="K6" s="2073"/>
      <c r="L6" s="2073">
        <f>'JUN''24'!L6</f>
        <v>2</v>
      </c>
      <c r="M6" s="2073">
        <f>'JUN''24'!M6</f>
        <v>50</v>
      </c>
      <c r="N6" s="2073"/>
      <c r="O6" s="2073"/>
      <c r="P6" s="2073"/>
      <c r="Q6" s="2073"/>
      <c r="R6" s="2073"/>
      <c r="S6" s="2073"/>
      <c r="T6" s="2073"/>
      <c r="U6" s="2073"/>
      <c r="V6" s="2073">
        <f>'JUN''24'!V6</f>
        <v>25347</v>
      </c>
      <c r="W6" s="1876"/>
    </row>
    <row r="7" spans="1:23" s="1875" customFormat="1">
      <c r="A7" s="1876"/>
      <c r="B7" s="2077" t="str">
        <f>'JUN''24'!B7</f>
        <v>02.06.24</v>
      </c>
      <c r="C7" s="2077">
        <f>'JUN''24'!C7</f>
        <v>5</v>
      </c>
      <c r="D7" s="2077">
        <f>'JUN''24'!D7</f>
        <v>418</v>
      </c>
      <c r="E7" s="1801"/>
      <c r="F7" s="1638">
        <f>'JUN''24'!F7</f>
        <v>58</v>
      </c>
      <c r="G7" s="2077">
        <f>'JUN''24'!G7</f>
        <v>3533.85</v>
      </c>
      <c r="H7" s="2077">
        <f>'JUN''24'!H7</f>
        <v>231.55</v>
      </c>
      <c r="I7" s="2077">
        <f>'JUN''24'!I7</f>
        <v>2.19</v>
      </c>
      <c r="J7" s="2077"/>
      <c r="K7" s="2077"/>
      <c r="L7" s="2077">
        <f>'JUN''24'!L7</f>
        <v>1</v>
      </c>
      <c r="M7" s="2077">
        <f>'JUN''24'!M7</f>
        <v>55</v>
      </c>
      <c r="N7" s="2077"/>
      <c r="O7" s="2077"/>
      <c r="P7" s="2077"/>
      <c r="Q7" s="2077"/>
      <c r="R7" s="2077"/>
      <c r="S7" s="2077"/>
      <c r="T7" s="2077"/>
      <c r="U7" s="2077"/>
      <c r="V7" s="2077">
        <f>'JUN''24'!V7</f>
        <v>25347</v>
      </c>
      <c r="W7" s="1876"/>
    </row>
    <row r="8" spans="1:23" s="1875" customFormat="1">
      <c r="A8" s="1876"/>
      <c r="B8" s="2077" t="str">
        <f>'JUN''24'!B8</f>
        <v>02.06.24</v>
      </c>
      <c r="C8" s="2077">
        <f>'JUN''24'!C8</f>
        <v>6</v>
      </c>
      <c r="D8" s="2077">
        <f>'JUN''24'!D8</f>
        <v>419</v>
      </c>
      <c r="E8" s="1801"/>
      <c r="F8" s="1638">
        <f>'JUN''24'!F8</f>
        <v>56</v>
      </c>
      <c r="G8" s="2077">
        <f>'JUN''24'!G8</f>
        <v>3466.1</v>
      </c>
      <c r="H8" s="2077">
        <f>'JUN''24'!H8</f>
        <v>168.1</v>
      </c>
      <c r="I8" s="2077">
        <f>'JUN''24'!I8</f>
        <v>3.37</v>
      </c>
      <c r="J8" s="2077"/>
      <c r="K8" s="2077"/>
      <c r="L8" s="2077">
        <f>'JUN''24'!L8</f>
        <v>1</v>
      </c>
      <c r="M8" s="2077">
        <f>'JUN''24'!M8</f>
        <v>30</v>
      </c>
      <c r="N8" s="2077"/>
      <c r="O8" s="2077"/>
      <c r="P8" s="2077"/>
      <c r="Q8" s="2077"/>
      <c r="R8" s="2077"/>
      <c r="S8" s="2077"/>
      <c r="T8" s="2077"/>
      <c r="U8" s="2077"/>
      <c r="V8" s="2077">
        <f>'JUN''24'!V8</f>
        <v>25032</v>
      </c>
      <c r="W8" s="1876"/>
    </row>
    <row r="9" spans="1:23" s="1875" customFormat="1">
      <c r="A9" s="1876"/>
      <c r="B9" s="2077" t="str">
        <f>'JUN''24'!B9</f>
        <v>02.06.24</v>
      </c>
      <c r="C9" s="2077">
        <f>'JUN''24'!C9</f>
        <v>7</v>
      </c>
      <c r="D9" s="2077">
        <f>'JUN''24'!D9</f>
        <v>420</v>
      </c>
      <c r="E9" s="1801"/>
      <c r="F9" s="1638">
        <f>'JUN''24'!F9</f>
        <v>59</v>
      </c>
      <c r="G9" s="2077">
        <f>'JUN''24'!G9</f>
        <v>3603.66</v>
      </c>
      <c r="H9" s="2077">
        <f>'JUN''24'!H9</f>
        <v>219.33</v>
      </c>
      <c r="I9" s="2077">
        <f>'JUN''24'!I9</f>
        <v>1.99</v>
      </c>
      <c r="J9" s="2077"/>
      <c r="K9" s="2077"/>
      <c r="L9" s="2077">
        <f>'JUN''24'!L9</f>
        <v>1</v>
      </c>
      <c r="M9" s="2077">
        <f>'JUN''24'!M9</f>
        <v>45</v>
      </c>
      <c r="N9" s="2077"/>
      <c r="O9" s="2077"/>
      <c r="P9" s="2077"/>
      <c r="Q9" s="2077"/>
      <c r="R9" s="2077"/>
      <c r="S9" s="2077"/>
      <c r="T9" s="2077"/>
      <c r="U9" s="2077"/>
      <c r="V9" s="2077">
        <f>'JUN''24'!V9</f>
        <v>0</v>
      </c>
      <c r="W9" s="1876"/>
    </row>
    <row r="10" spans="1:23" s="1875" customFormat="1">
      <c r="A10" s="1876"/>
      <c r="B10" s="2077" t="str">
        <f>'JUN''24'!B10</f>
        <v>02.06.24</v>
      </c>
      <c r="C10" s="2077">
        <f>'JUN''24'!C10</f>
        <v>8</v>
      </c>
      <c r="D10" s="2077">
        <f>'JUN''24'!D10</f>
        <v>421</v>
      </c>
      <c r="E10" s="1801"/>
      <c r="F10" s="1638">
        <f>'JUN''24'!F10</f>
        <v>59</v>
      </c>
      <c r="G10" s="2077">
        <f>'JUN''24'!G10</f>
        <v>3663.03</v>
      </c>
      <c r="H10" s="2077">
        <f>'JUN''24'!H10</f>
        <v>166.76</v>
      </c>
      <c r="I10" s="2077">
        <f>'JUN''24'!I10</f>
        <v>0.39</v>
      </c>
      <c r="J10" s="2077"/>
      <c r="K10" s="2077"/>
      <c r="L10" s="2077">
        <f>'JUN''24'!L10</f>
        <v>1</v>
      </c>
      <c r="M10" s="2077">
        <f>'JUN''24'!M10</f>
        <v>35</v>
      </c>
      <c r="N10" s="2077"/>
      <c r="O10" s="2077"/>
      <c r="P10" s="2077"/>
      <c r="Q10" s="2077"/>
      <c r="R10" s="2077"/>
      <c r="S10" s="2077"/>
      <c r="T10" s="2077"/>
      <c r="U10" s="2077"/>
      <c r="V10" s="2077">
        <f>'JUN''24'!V10</f>
        <v>0</v>
      </c>
      <c r="W10" s="1876"/>
    </row>
    <row r="11" spans="1:23" s="1875" customFormat="1">
      <c r="A11" s="1876"/>
      <c r="B11" s="2077" t="str">
        <f>'JUN''24'!B11</f>
        <v>02.06.24</v>
      </c>
      <c r="C11" s="2077">
        <f>'JUN''24'!C11</f>
        <v>9</v>
      </c>
      <c r="D11" s="2077">
        <f>'JUN''24'!D11</f>
        <v>422</v>
      </c>
      <c r="E11" s="1801"/>
      <c r="F11" s="1638">
        <f>'JUN''24'!F11</f>
        <v>57</v>
      </c>
      <c r="G11" s="2077">
        <f>'JUN''24'!G11</f>
        <v>3415.85</v>
      </c>
      <c r="H11" s="2077">
        <f>'JUN''24'!H11</f>
        <v>283.74</v>
      </c>
      <c r="I11" s="2077">
        <f>'JUN''24'!I11</f>
        <v>0.19</v>
      </c>
      <c r="J11" s="2077"/>
      <c r="K11" s="2077"/>
      <c r="L11" s="2077">
        <f>'JUN''24'!L11</f>
        <v>1</v>
      </c>
      <c r="M11" s="2077">
        <f>'JUN''24'!M11</f>
        <v>55</v>
      </c>
      <c r="N11" s="2077"/>
      <c r="O11" s="2077"/>
      <c r="P11" s="2077"/>
      <c r="Q11" s="2077"/>
      <c r="R11" s="2077"/>
      <c r="S11" s="2077"/>
      <c r="T11" s="2077"/>
      <c r="U11" s="2077"/>
      <c r="V11" s="2077">
        <f>'JUN''24'!V11</f>
        <v>0</v>
      </c>
      <c r="W11" s="1876"/>
    </row>
    <row r="12" spans="1:23" s="1875" customFormat="1">
      <c r="A12" s="1876"/>
      <c r="B12" s="2081" t="str">
        <f>'JUN''24'!B12</f>
        <v>02.06.24</v>
      </c>
      <c r="C12" s="2081">
        <f>'JUN''24'!C12</f>
        <v>10</v>
      </c>
      <c r="D12" s="2081">
        <f>'JUN''24'!D12</f>
        <v>423</v>
      </c>
      <c r="E12" s="1801"/>
      <c r="F12" s="1638">
        <f>'JUN''24'!F12</f>
        <v>59</v>
      </c>
      <c r="G12" s="2081">
        <f>'JUN''24'!G12</f>
        <v>3562.43</v>
      </c>
      <c r="H12" s="2081">
        <f>'JUN''24'!H12</f>
        <v>269.35000000000002</v>
      </c>
      <c r="I12" s="2081">
        <f>'JUN''24'!I12</f>
        <v>2.38</v>
      </c>
      <c r="J12" s="2081"/>
      <c r="K12" s="2081"/>
      <c r="L12" s="2081">
        <f>'JUN''24'!L12</f>
        <v>1</v>
      </c>
      <c r="M12" s="2081">
        <f>'JUN''24'!M12</f>
        <v>50</v>
      </c>
      <c r="N12" s="2081"/>
      <c r="O12" s="2081"/>
      <c r="P12" s="2081"/>
      <c r="Q12" s="2081"/>
      <c r="R12" s="2081"/>
      <c r="S12" s="2081"/>
      <c r="T12" s="2081"/>
      <c r="U12" s="2081"/>
      <c r="V12" s="2081">
        <f>'JUN''24'!V12</f>
        <v>0</v>
      </c>
      <c r="W12" s="1876"/>
    </row>
    <row r="13" spans="1:23" s="1875" customFormat="1">
      <c r="A13" s="1876"/>
      <c r="B13" s="2082" t="str">
        <f>'JUN''24'!B13</f>
        <v>03.06.24</v>
      </c>
      <c r="C13" s="2082">
        <f>'JUN''24'!C13</f>
        <v>11</v>
      </c>
      <c r="D13" s="2082">
        <f>'JUN''24'!D13</f>
        <v>424</v>
      </c>
      <c r="E13" s="1801"/>
      <c r="F13" s="1638">
        <f>'JUN''24'!F13</f>
        <v>55</v>
      </c>
      <c r="G13" s="2082">
        <f>'JUN''24'!G13</f>
        <v>3293.28</v>
      </c>
      <c r="H13" s="2082">
        <f>'JUN''24'!H13</f>
        <v>273.32</v>
      </c>
      <c r="I13" s="2082">
        <f>'JUN''24'!I13</f>
        <v>0</v>
      </c>
      <c r="J13" s="2082"/>
      <c r="K13" s="2082"/>
      <c r="L13" s="2082">
        <f>'JUN''24'!L13</f>
        <v>1</v>
      </c>
      <c r="M13" s="2082">
        <f>'JUN''24'!M13</f>
        <v>55</v>
      </c>
      <c r="N13" s="2082"/>
      <c r="O13" s="2082"/>
      <c r="P13" s="2082"/>
      <c r="Q13" s="2082"/>
      <c r="R13" s="2082"/>
      <c r="S13" s="2082"/>
      <c r="T13" s="2082"/>
      <c r="U13" s="2082"/>
      <c r="V13" s="2082">
        <f>'JUN''24'!V13</f>
        <v>0</v>
      </c>
      <c r="W13" s="1876"/>
    </row>
    <row r="14" spans="1:23" s="1875" customFormat="1">
      <c r="A14" s="1876"/>
      <c r="B14" s="2082" t="str">
        <f>'JUN''24'!B14</f>
        <v>03.06.24</v>
      </c>
      <c r="C14" s="2082">
        <f>'JUN''24'!C14</f>
        <v>12</v>
      </c>
      <c r="D14" s="2082">
        <f>'JUN''24'!D14</f>
        <v>425</v>
      </c>
      <c r="E14" s="1801"/>
      <c r="F14" s="1638">
        <f>'JUN''24'!F14</f>
        <v>58</v>
      </c>
      <c r="G14" s="2082">
        <f>'JUN''24'!G14</f>
        <v>3565.84</v>
      </c>
      <c r="H14" s="2082">
        <f>'JUN''24'!H14</f>
        <v>198.56</v>
      </c>
      <c r="I14" s="2082">
        <f>'JUN''24'!I14</f>
        <v>0</v>
      </c>
      <c r="J14" s="2082"/>
      <c r="K14" s="2082"/>
      <c r="L14" s="2082">
        <f>'JUN''24'!L14</f>
        <v>1</v>
      </c>
      <c r="M14" s="2082">
        <f>'JUN''24'!M14</f>
        <v>35</v>
      </c>
      <c r="N14" s="2082"/>
      <c r="O14" s="2082"/>
      <c r="P14" s="2082"/>
      <c r="Q14" s="2082"/>
      <c r="R14" s="2082"/>
      <c r="S14" s="2082"/>
      <c r="T14" s="2082"/>
      <c r="U14" s="2082"/>
      <c r="V14" s="2082">
        <f>'JUN''24'!V14</f>
        <v>0</v>
      </c>
      <c r="W14" s="1876"/>
    </row>
    <row r="15" spans="1:23" s="1875" customFormat="1">
      <c r="A15" s="1876"/>
      <c r="B15" s="2082" t="str">
        <f>'JUN''24'!B15</f>
        <v>03.06.24</v>
      </c>
      <c r="C15" s="2082">
        <f>'JUN''24'!C15</f>
        <v>13</v>
      </c>
      <c r="D15" s="2082">
        <f>'JUN''24'!D15</f>
        <v>426</v>
      </c>
      <c r="E15" s="1801"/>
      <c r="F15" s="1638">
        <f>'JUN''24'!F15</f>
        <v>58</v>
      </c>
      <c r="G15" s="2082">
        <f>'JUN''24'!G15</f>
        <v>3563.48</v>
      </c>
      <c r="H15" s="2082">
        <f>'JUN''24'!H15</f>
        <v>191.1</v>
      </c>
      <c r="I15" s="2082">
        <f>'JUN''24'!I15</f>
        <v>1.38</v>
      </c>
      <c r="J15" s="2082"/>
      <c r="K15" s="2082"/>
      <c r="L15" s="2082">
        <f>'JUN''24'!L15</f>
        <v>1</v>
      </c>
      <c r="M15" s="2082">
        <f>'JUN''24'!M15</f>
        <v>35</v>
      </c>
      <c r="N15" s="2082"/>
      <c r="O15" s="2082"/>
      <c r="P15" s="2082"/>
      <c r="Q15" s="2082"/>
      <c r="R15" s="2082"/>
      <c r="S15" s="2082"/>
      <c r="T15" s="2082"/>
      <c r="U15" s="2082"/>
      <c r="V15" s="2082">
        <f>'JUN''24'!V15</f>
        <v>0</v>
      </c>
      <c r="W15" s="1876"/>
    </row>
    <row r="16" spans="1:23" s="1875" customFormat="1">
      <c r="A16" s="1876"/>
      <c r="B16" s="2082" t="str">
        <f>'JUN''24'!B16</f>
        <v>03.06.24</v>
      </c>
      <c r="C16" s="2082">
        <f>'JUN''24'!C16</f>
        <v>14</v>
      </c>
      <c r="D16" s="2082">
        <f>'JUN''24'!D16</f>
        <v>427</v>
      </c>
      <c r="E16" s="1801"/>
      <c r="F16" s="1638">
        <f>'JUN''24'!F16</f>
        <v>57</v>
      </c>
      <c r="G16" s="2082">
        <f>'JUN''24'!G16</f>
        <v>3503.08</v>
      </c>
      <c r="H16" s="2082">
        <f>'JUN''24'!H16</f>
        <v>198.3</v>
      </c>
      <c r="I16" s="2082">
        <f>'JUN''24'!I16</f>
        <v>8.76</v>
      </c>
      <c r="J16" s="2082"/>
      <c r="K16" s="2082"/>
      <c r="L16" s="2082">
        <f>'JUN''24'!L16</f>
        <v>1</v>
      </c>
      <c r="M16" s="2082">
        <f>'JUN''24'!M16</f>
        <v>50</v>
      </c>
      <c r="N16" s="2082"/>
      <c r="O16" s="2082"/>
      <c r="P16" s="2082"/>
      <c r="Q16" s="2082"/>
      <c r="R16" s="2082"/>
      <c r="S16" s="2082"/>
      <c r="T16" s="2082"/>
      <c r="U16" s="2082"/>
      <c r="V16" s="2082">
        <f>'JUN''24'!V16</f>
        <v>25189.5</v>
      </c>
      <c r="W16" s="1876"/>
    </row>
    <row r="17" spans="1:23" s="1875" customFormat="1">
      <c r="A17" s="1876"/>
      <c r="B17" s="2082" t="str">
        <f>'JUN''24'!B17</f>
        <v>03.06.24</v>
      </c>
      <c r="C17" s="2082">
        <f>'JUN''24'!C17</f>
        <v>15</v>
      </c>
      <c r="D17" s="2082">
        <f>'JUN''24'!D17</f>
        <v>428</v>
      </c>
      <c r="E17" s="1801"/>
      <c r="F17" s="1638">
        <f>'JUN''24'!F17</f>
        <v>58</v>
      </c>
      <c r="G17" s="2082">
        <f>'JUN''24'!G17</f>
        <v>3522.47</v>
      </c>
      <c r="H17" s="2082">
        <f>'JUN''24'!H17</f>
        <v>233.53</v>
      </c>
      <c r="I17" s="2082">
        <f>'JUN''24'!I17</f>
        <v>0</v>
      </c>
      <c r="J17" s="2082"/>
      <c r="K17" s="2082"/>
      <c r="L17" s="2082">
        <f>'JUN''24'!L17</f>
        <v>1</v>
      </c>
      <c r="M17" s="2082">
        <f>'JUN''24'!M17</f>
        <v>50</v>
      </c>
      <c r="N17" s="2082"/>
      <c r="O17" s="2082"/>
      <c r="P17" s="2082"/>
      <c r="Q17" s="2082"/>
      <c r="R17" s="2082"/>
      <c r="S17" s="2082"/>
      <c r="T17" s="2082"/>
      <c r="U17" s="2082"/>
      <c r="V17" s="2082">
        <f>'JUN''24'!V17</f>
        <v>0</v>
      </c>
      <c r="W17" s="1876"/>
    </row>
    <row r="18" spans="1:23" s="1875" customFormat="1">
      <c r="A18" s="1876"/>
      <c r="B18" s="2106" t="str">
        <f>'JUN''24'!B18</f>
        <v>03.06.24</v>
      </c>
      <c r="C18" s="2106">
        <f>'JUN''24'!C18</f>
        <v>16</v>
      </c>
      <c r="D18" s="2106">
        <f>'JUN''24'!D18</f>
        <v>429</v>
      </c>
      <c r="E18" s="1801"/>
      <c r="F18" s="1638">
        <f>'JUN''24'!F18</f>
        <v>59</v>
      </c>
      <c r="G18" s="2106">
        <f>'JUN''24'!G18</f>
        <v>3549.06</v>
      </c>
      <c r="H18" s="2106">
        <f>'JUN''24'!H18</f>
        <v>273.52</v>
      </c>
      <c r="I18" s="2106">
        <f>'JUN''24'!I18</f>
        <v>1.58</v>
      </c>
      <c r="J18" s="2106"/>
      <c r="K18" s="2106"/>
      <c r="L18" s="2106">
        <f>'JUN''24'!L18</f>
        <v>2</v>
      </c>
      <c r="M18" s="2106">
        <f>'JUN''24'!M18</f>
        <v>10</v>
      </c>
      <c r="N18" s="2106"/>
      <c r="O18" s="2106"/>
      <c r="P18" s="2106"/>
      <c r="Q18" s="2106"/>
      <c r="R18" s="2106"/>
      <c r="S18" s="2106"/>
      <c r="T18" s="2106"/>
      <c r="U18" s="2106"/>
      <c r="V18" s="2106">
        <f>'JUN''24'!V18</f>
        <v>0</v>
      </c>
      <c r="W18" s="1876"/>
    </row>
    <row r="19" spans="1:23" s="1875" customFormat="1">
      <c r="A19" s="1876"/>
      <c r="B19" s="2106" t="str">
        <f>'JUN''24'!B19</f>
        <v>03.06.24</v>
      </c>
      <c r="C19" s="2106">
        <f>'JUN''24'!C19</f>
        <v>17</v>
      </c>
      <c r="D19" s="2106">
        <f>'JUN''24'!D19</f>
        <v>430</v>
      </c>
      <c r="E19" s="1801"/>
      <c r="F19" s="1638">
        <f>'JUN''24'!F19</f>
        <v>57</v>
      </c>
      <c r="G19" s="2106">
        <f>'JUN''24'!G19</f>
        <v>3418.5</v>
      </c>
      <c r="H19" s="2106">
        <f>'JUN''24'!H19</f>
        <v>282.33</v>
      </c>
      <c r="I19" s="2106">
        <f>'JUN''24'!I19</f>
        <v>2.1800000000000002</v>
      </c>
      <c r="J19" s="2106"/>
      <c r="K19" s="2106"/>
      <c r="L19" s="2106">
        <f>'JUN''24'!L19</f>
        <v>1</v>
      </c>
      <c r="M19" s="2106">
        <f>'JUN''24'!M19</f>
        <v>55</v>
      </c>
      <c r="N19" s="2106"/>
      <c r="O19" s="2106"/>
      <c r="P19" s="2106"/>
      <c r="Q19" s="2106"/>
      <c r="R19" s="2106"/>
      <c r="S19" s="2106"/>
      <c r="T19" s="2106"/>
      <c r="U19" s="2106"/>
      <c r="V19" s="2106">
        <f>'JUN''24'!V19</f>
        <v>25189.5</v>
      </c>
      <c r="W19" s="1876"/>
    </row>
    <row r="20" spans="1:23" s="1875" customFormat="1">
      <c r="A20" s="1876"/>
      <c r="B20" s="2107" t="str">
        <f>'JUN''24'!B20</f>
        <v>04.06.24</v>
      </c>
      <c r="C20" s="2107">
        <f>'JUN''24'!C20</f>
        <v>18</v>
      </c>
      <c r="D20" s="2107">
        <f>'JUN''24'!D20</f>
        <v>431</v>
      </c>
      <c r="E20" s="1801"/>
      <c r="F20" s="1638">
        <f>'JUN''24'!F20</f>
        <v>59</v>
      </c>
      <c r="G20" s="2107">
        <f>'JUN''24'!G20</f>
        <v>3558.4</v>
      </c>
      <c r="H20" s="2107">
        <f>'JUN''24'!H20</f>
        <v>270.97000000000003</v>
      </c>
      <c r="I20" s="2107">
        <f>'JUN''24'!I20</f>
        <v>0</v>
      </c>
      <c r="J20" s="2107"/>
      <c r="K20" s="2107"/>
      <c r="L20" s="2107">
        <f>'JUN''24'!L20</f>
        <v>2</v>
      </c>
      <c r="M20" s="2107">
        <f>'JUN''24'!M20</f>
        <v>5</v>
      </c>
      <c r="N20" s="2107"/>
      <c r="O20" s="2107"/>
      <c r="P20" s="2107"/>
      <c r="Q20" s="2107"/>
      <c r="R20" s="2107"/>
      <c r="S20" s="2107"/>
      <c r="T20" s="2107"/>
      <c r="U20" s="2107"/>
      <c r="V20" s="2107">
        <f>'JUN''24'!V20</f>
        <v>0</v>
      </c>
      <c r="W20" s="1876"/>
    </row>
    <row r="21" spans="1:23" s="1875" customFormat="1">
      <c r="A21" s="1876"/>
      <c r="B21" s="2107" t="str">
        <f>'JUN''24'!B21</f>
        <v>04.06.24</v>
      </c>
      <c r="C21" s="2107">
        <f>'JUN''24'!C21</f>
        <v>19</v>
      </c>
      <c r="D21" s="2107">
        <f>'JUN''24'!D21</f>
        <v>432</v>
      </c>
      <c r="E21" s="1801"/>
      <c r="F21" s="1638">
        <f>'JUN''24'!F21</f>
        <v>59</v>
      </c>
      <c r="G21" s="2107">
        <f>'JUN''24'!G21</f>
        <v>3546.28</v>
      </c>
      <c r="H21" s="2107">
        <f>'JUN''24'!H21</f>
        <v>273.5</v>
      </c>
      <c r="I21" s="2107">
        <f>'JUN''24'!I21</f>
        <v>4.38</v>
      </c>
      <c r="J21" s="2107"/>
      <c r="K21" s="2107"/>
      <c r="L21" s="2107">
        <f>'JUN''24'!L21</f>
        <v>2</v>
      </c>
      <c r="M21" s="2107">
        <f>'JUN''24'!M21</f>
        <v>20</v>
      </c>
      <c r="N21" s="2107"/>
      <c r="O21" s="2107"/>
      <c r="P21" s="2107"/>
      <c r="Q21" s="2107"/>
      <c r="R21" s="2107"/>
      <c r="S21" s="2107"/>
      <c r="T21" s="2107"/>
      <c r="U21" s="2107"/>
      <c r="V21" s="2107">
        <f>'JUN''24'!V21</f>
        <v>0</v>
      </c>
      <c r="W21" s="1876"/>
    </row>
    <row r="22" spans="1:23" s="1875" customFormat="1">
      <c r="A22" s="1876"/>
      <c r="B22" s="2107" t="str">
        <f>'JUN''24'!B22</f>
        <v>04.06.24</v>
      </c>
      <c r="C22" s="2107">
        <f>'JUN''24'!C22</f>
        <v>20</v>
      </c>
      <c r="D22" s="2107">
        <f>'JUN''24'!D22</f>
        <v>433</v>
      </c>
      <c r="E22" s="1801"/>
      <c r="F22" s="1638">
        <f>'JUN''24'!F22</f>
        <v>54</v>
      </c>
      <c r="G22" s="2107">
        <f>'JUN''24'!G22</f>
        <v>3396.67</v>
      </c>
      <c r="H22" s="2107">
        <f>'JUN''24'!H22</f>
        <v>234.93</v>
      </c>
      <c r="I22" s="2107">
        <f>'JUN''24'!I22</f>
        <v>0</v>
      </c>
      <c r="J22" s="2107"/>
      <c r="K22" s="2107"/>
      <c r="L22" s="2107">
        <f>'JUN''24'!L22</f>
        <v>1</v>
      </c>
      <c r="M22" s="2107">
        <f>'JUN''24'!M22</f>
        <v>35</v>
      </c>
      <c r="N22" s="2107"/>
      <c r="O22" s="2107"/>
      <c r="P22" s="2107"/>
      <c r="Q22" s="2107"/>
      <c r="R22" s="2107"/>
      <c r="S22" s="2107"/>
      <c r="T22" s="2107"/>
      <c r="U22" s="2107"/>
      <c r="V22" s="2107">
        <f>'JUN''24'!V22</f>
        <v>0</v>
      </c>
      <c r="W22" s="1876"/>
    </row>
    <row r="23" spans="1:23" s="1875" customFormat="1">
      <c r="A23" s="1876"/>
      <c r="B23" s="2107" t="str">
        <f>'JUN''24'!B23</f>
        <v>04.06.24</v>
      </c>
      <c r="C23" s="2107">
        <f>'JUN''24'!C23</f>
        <v>21</v>
      </c>
      <c r="D23" s="2107">
        <f>'JUN''24'!D23</f>
        <v>434</v>
      </c>
      <c r="E23" s="1801"/>
      <c r="F23" s="1638">
        <f>'JUN''24'!F23</f>
        <v>57</v>
      </c>
      <c r="G23" s="2107">
        <f>'JUN''24'!G23</f>
        <v>3480.04</v>
      </c>
      <c r="H23" s="2107">
        <f>'JUN''24'!H23</f>
        <v>222.16</v>
      </c>
      <c r="I23" s="2107">
        <f>'JUN''24'!I23</f>
        <v>0</v>
      </c>
      <c r="J23" s="2107"/>
      <c r="K23" s="2107"/>
      <c r="L23" s="2107">
        <f>'JUN''24'!L23</f>
        <v>1</v>
      </c>
      <c r="M23" s="2107">
        <f>'JUN''24'!M23</f>
        <v>40</v>
      </c>
      <c r="N23" s="2107"/>
      <c r="O23" s="2107"/>
      <c r="P23" s="2107"/>
      <c r="Q23" s="2107"/>
      <c r="R23" s="2107"/>
      <c r="S23" s="2107"/>
      <c r="T23" s="2107"/>
      <c r="U23" s="2107"/>
      <c r="V23" s="2107">
        <f>'JUN''24'!V23</f>
        <v>0</v>
      </c>
      <c r="W23" s="1876"/>
    </row>
    <row r="24" spans="1:23" s="1875" customFormat="1">
      <c r="A24" s="1876"/>
      <c r="B24" s="2107" t="str">
        <f>'JUN''24'!B24</f>
        <v>04.06.24</v>
      </c>
      <c r="C24" s="2107">
        <f>'JUN''24'!C24</f>
        <v>22</v>
      </c>
      <c r="D24" s="2107">
        <f>'JUN''24'!D24</f>
        <v>435</v>
      </c>
      <c r="E24" s="1801"/>
      <c r="F24" s="1638">
        <f>'JUN''24'!F24</f>
        <v>58</v>
      </c>
      <c r="G24" s="2107">
        <f>'JUN''24'!G24</f>
        <v>3517.44</v>
      </c>
      <c r="H24" s="2107">
        <f>'JUN''24'!H24</f>
        <v>248.15</v>
      </c>
      <c r="I24" s="2107">
        <f>'JUN''24'!I24</f>
        <v>1.19</v>
      </c>
      <c r="J24" s="2107"/>
      <c r="K24" s="2107"/>
      <c r="L24" s="2107">
        <f>'JUN''24'!L24</f>
        <v>1</v>
      </c>
      <c r="M24" s="2107">
        <f>'JUN''24'!M24</f>
        <v>30</v>
      </c>
      <c r="N24" s="2107"/>
      <c r="O24" s="2107"/>
      <c r="P24" s="2107"/>
      <c r="Q24" s="2107"/>
      <c r="R24" s="2107"/>
      <c r="S24" s="2107"/>
      <c r="T24" s="2107"/>
      <c r="U24" s="2107"/>
      <c r="V24" s="2107">
        <f>'JUN''24'!V24</f>
        <v>0</v>
      </c>
      <c r="W24" s="1876"/>
    </row>
    <row r="25" spans="1:23" s="1875" customFormat="1">
      <c r="A25" s="1876"/>
      <c r="B25" s="2107" t="str">
        <f>'JUN''24'!B25</f>
        <v>04.06.24</v>
      </c>
      <c r="C25" s="2107">
        <f>'JUN''24'!C25</f>
        <v>23</v>
      </c>
      <c r="D25" s="2107">
        <f>'JUN''24'!D25</f>
        <v>436</v>
      </c>
      <c r="E25" s="1801"/>
      <c r="F25" s="1638">
        <f>'JUN''24'!F25</f>
        <v>58</v>
      </c>
      <c r="G25" s="2107">
        <f>'JUN''24'!G25</f>
        <v>3542.64</v>
      </c>
      <c r="H25" s="2107">
        <f>'JUN''24'!H25</f>
        <v>223.54</v>
      </c>
      <c r="I25" s="2107">
        <f>'JUN''24'!I25</f>
        <v>1.78</v>
      </c>
      <c r="J25" s="2107"/>
      <c r="K25" s="2107"/>
      <c r="L25" s="2107">
        <f>'JUN''24'!L25</f>
        <v>1</v>
      </c>
      <c r="M25" s="2107">
        <f>'JUN''24'!M25</f>
        <v>40</v>
      </c>
      <c r="N25" s="2107"/>
      <c r="O25" s="2107"/>
      <c r="P25" s="2107"/>
      <c r="Q25" s="2107"/>
      <c r="R25" s="2107"/>
      <c r="S25" s="2107"/>
      <c r="T25" s="2107"/>
      <c r="U25" s="2107"/>
      <c r="V25" s="2107">
        <f>'JUN''24'!V25</f>
        <v>0</v>
      </c>
      <c r="W25" s="1876"/>
    </row>
    <row r="26" spans="1:23" s="1875" customFormat="1">
      <c r="A26" s="1876"/>
      <c r="B26" s="2107" t="str">
        <f>'JUN''24'!B26</f>
        <v>04.06.24</v>
      </c>
      <c r="C26" s="2107">
        <f>'JUN''24'!C26</f>
        <v>24</v>
      </c>
      <c r="D26" s="2107">
        <f>'JUN''24'!D26</f>
        <v>437</v>
      </c>
      <c r="E26" s="1801"/>
      <c r="F26" s="1638">
        <f>'JUN''24'!F26</f>
        <v>58</v>
      </c>
      <c r="G26" s="2107">
        <f>'JUN''24'!G26</f>
        <v>3446.28</v>
      </c>
      <c r="H26" s="2107">
        <f>'JUN''24'!H26</f>
        <v>306.92</v>
      </c>
      <c r="I26" s="2107">
        <f>'JUN''24'!I26</f>
        <v>0</v>
      </c>
      <c r="J26" s="2107"/>
      <c r="K26" s="2107"/>
      <c r="L26" s="2107">
        <f>'JUN''24'!L26</f>
        <v>2</v>
      </c>
      <c r="M26" s="2107">
        <f>'JUN''24'!M26</f>
        <v>5</v>
      </c>
      <c r="N26" s="2107"/>
      <c r="O26" s="2107"/>
      <c r="P26" s="2107"/>
      <c r="Q26" s="2107"/>
      <c r="R26" s="2107"/>
      <c r="S26" s="2107"/>
      <c r="T26" s="2107"/>
      <c r="U26" s="2107"/>
      <c r="V26" s="2107">
        <f>'JUN''24'!V26</f>
        <v>0</v>
      </c>
      <c r="W26" s="1876"/>
    </row>
    <row r="27" spans="1:23" s="1875" customFormat="1">
      <c r="A27" s="1876"/>
      <c r="B27" s="2119" t="str">
        <f>'JUN''24'!B27</f>
        <v>04.06.24</v>
      </c>
      <c r="C27" s="2119">
        <f>'JUN''24'!C27</f>
        <v>25</v>
      </c>
      <c r="D27" s="2119">
        <f>'JUN''24'!D27</f>
        <v>438</v>
      </c>
      <c r="E27" s="1801"/>
      <c r="F27" s="1638">
        <f>'JUN''24'!F27</f>
        <v>59</v>
      </c>
      <c r="G27" s="2119">
        <f>'JUN''24'!G27</f>
        <v>3522.3</v>
      </c>
      <c r="H27" s="2119">
        <f>'JUN''24'!H27</f>
        <v>294.31</v>
      </c>
      <c r="I27" s="2119">
        <f>'JUN''24'!I27</f>
        <v>1.19</v>
      </c>
      <c r="J27" s="2119"/>
      <c r="K27" s="2119"/>
      <c r="L27" s="2119">
        <f>'JUN''24'!L27</f>
        <v>1</v>
      </c>
      <c r="M27" s="2119">
        <f>'JUN''24'!M27</f>
        <v>45</v>
      </c>
      <c r="N27" s="2119"/>
      <c r="O27" s="2119"/>
      <c r="P27" s="2119"/>
      <c r="Q27" s="2119"/>
      <c r="R27" s="2119"/>
      <c r="S27" s="2119"/>
      <c r="T27" s="2119"/>
      <c r="U27" s="2119"/>
      <c r="V27" s="2119">
        <f>'JUN''24'!V27</f>
        <v>0</v>
      </c>
      <c r="W27" s="1876"/>
    </row>
    <row r="28" spans="1:23" s="1875" customFormat="1">
      <c r="A28" s="1876"/>
      <c r="B28" s="2120" t="str">
        <f>'JUN''24'!B28</f>
        <v>05.06.24</v>
      </c>
      <c r="C28" s="2120">
        <f>'JUN''24'!C28</f>
        <v>26</v>
      </c>
      <c r="D28" s="2120">
        <f>'JUN''24'!D28</f>
        <v>439</v>
      </c>
      <c r="E28" s="1801"/>
      <c r="F28" s="1638">
        <f>'JUN''24'!F28</f>
        <v>57</v>
      </c>
      <c r="G28" s="2120">
        <f>'JUN''24'!G28</f>
        <v>3408.5</v>
      </c>
      <c r="H28" s="2120">
        <f>'JUN''24'!H28</f>
        <v>285.33</v>
      </c>
      <c r="I28" s="2120">
        <f>'JUN''24'!I28</f>
        <v>0</v>
      </c>
      <c r="J28" s="2120"/>
      <c r="K28" s="2120"/>
      <c r="L28" s="2120">
        <f>'JUN''24'!L28</f>
        <v>1</v>
      </c>
      <c r="M28" s="2120">
        <f>'JUN''24'!M28</f>
        <v>55</v>
      </c>
      <c r="N28" s="2120"/>
      <c r="O28" s="2120"/>
      <c r="P28" s="2120"/>
      <c r="Q28" s="2120"/>
      <c r="R28" s="2120"/>
      <c r="S28" s="2120"/>
      <c r="T28" s="2120"/>
      <c r="U28" s="2120"/>
      <c r="V28" s="2120">
        <f>'JUN''24'!V28</f>
        <v>0</v>
      </c>
      <c r="W28" s="1876"/>
    </row>
    <row r="29" spans="1:23" s="1875" customFormat="1">
      <c r="A29" s="1876"/>
      <c r="B29" s="2120" t="str">
        <f>'JUN''24'!B29</f>
        <v>05.06.24</v>
      </c>
      <c r="C29" s="2120">
        <f>'JUN''24'!C29</f>
        <v>27</v>
      </c>
      <c r="D29" s="2120">
        <f>'JUN''24'!D29</f>
        <v>440</v>
      </c>
      <c r="E29" s="1801"/>
      <c r="F29" s="1638">
        <f>'JUN''24'!F29</f>
        <v>57</v>
      </c>
      <c r="G29" s="2120">
        <f>'JUN''24'!G29</f>
        <v>3421.46</v>
      </c>
      <c r="H29" s="2120">
        <f>'JUN''24'!H29</f>
        <v>275.94</v>
      </c>
      <c r="I29" s="2120">
        <f>'JUN''24'!I29</f>
        <v>0.8</v>
      </c>
      <c r="J29" s="2120"/>
      <c r="K29" s="2120"/>
      <c r="L29" s="2120">
        <f>'JUN''24'!L29</f>
        <v>2</v>
      </c>
      <c r="M29" s="2120">
        <f>'JUN''24'!M29</f>
        <v>10</v>
      </c>
      <c r="N29" s="2120"/>
      <c r="O29" s="2120"/>
      <c r="P29" s="2120"/>
      <c r="Q29" s="2120"/>
      <c r="R29" s="2120"/>
      <c r="S29" s="2120"/>
      <c r="T29" s="2120"/>
      <c r="U29" s="2120"/>
      <c r="V29" s="2120">
        <f>'JUN''24'!V29</f>
        <v>0</v>
      </c>
      <c r="W29" s="1876"/>
    </row>
    <row r="30" spans="1:23" s="1875" customFormat="1">
      <c r="A30" s="1876"/>
      <c r="B30" s="2120" t="str">
        <f>'JUN''24'!B30</f>
        <v>05.06.24</v>
      </c>
      <c r="C30" s="2120">
        <f>'JUN''24'!C30</f>
        <v>28</v>
      </c>
      <c r="D30" s="2120">
        <f>'JUN''24'!D30</f>
        <v>441</v>
      </c>
      <c r="E30" s="1801"/>
      <c r="F30" s="1638">
        <f>'JUN''24'!F30</f>
        <v>57</v>
      </c>
      <c r="G30" s="2120">
        <f>'JUN''24'!G30</f>
        <v>3481.25</v>
      </c>
      <c r="H30" s="2120">
        <f>'JUN''24'!H30</f>
        <v>218.15</v>
      </c>
      <c r="I30" s="2120">
        <f>'JUN''24'!I30</f>
        <v>0</v>
      </c>
      <c r="J30" s="2120"/>
      <c r="K30" s="2120"/>
      <c r="L30" s="2120">
        <f>'JUN''24'!L30</f>
        <v>1</v>
      </c>
      <c r="M30" s="2120">
        <f>'JUN''24'!M30</f>
        <v>35</v>
      </c>
      <c r="N30" s="2120"/>
      <c r="O30" s="2120"/>
      <c r="P30" s="2120"/>
      <c r="Q30" s="2120"/>
      <c r="R30" s="2120"/>
      <c r="S30" s="2120"/>
      <c r="T30" s="2120"/>
      <c r="U30" s="2120"/>
      <c r="V30" s="2120">
        <f>'JUN''24'!V30</f>
        <v>0</v>
      </c>
      <c r="W30" s="1876"/>
    </row>
    <row r="31" spans="1:23" s="1875" customFormat="1">
      <c r="A31" s="1876"/>
      <c r="B31" s="2120" t="str">
        <f>'JUN''24'!B31</f>
        <v>05.06.24</v>
      </c>
      <c r="C31" s="2120">
        <f>'JUN''24'!C31</f>
        <v>29</v>
      </c>
      <c r="D31" s="2120">
        <f>'JUN''24'!D31</f>
        <v>442</v>
      </c>
      <c r="E31" s="1801"/>
      <c r="F31" s="1638">
        <f>'JUN''24'!F31</f>
        <v>59</v>
      </c>
      <c r="G31" s="2120">
        <f>'JUN''24'!G31</f>
        <v>3575.88</v>
      </c>
      <c r="H31" s="2120">
        <f>'JUN''24'!H31</f>
        <v>240.12</v>
      </c>
      <c r="I31" s="2120">
        <f>'JUN''24'!I31</f>
        <v>0.6</v>
      </c>
      <c r="J31" s="2120"/>
      <c r="K31" s="2120"/>
      <c r="L31" s="2120">
        <f>'JUN''24'!L31</f>
        <v>1</v>
      </c>
      <c r="M31" s="2120">
        <f>'JUN''24'!M31</f>
        <v>20</v>
      </c>
      <c r="N31" s="2120"/>
      <c r="O31" s="2120"/>
      <c r="P31" s="2120"/>
      <c r="Q31" s="2120"/>
      <c r="R31" s="2120"/>
      <c r="S31" s="2120"/>
      <c r="T31" s="2120"/>
      <c r="U31" s="2120"/>
      <c r="V31" s="2120">
        <f>'JUN''24'!V31</f>
        <v>0</v>
      </c>
      <c r="W31" s="1876"/>
    </row>
    <row r="32" spans="1:23" s="1875" customFormat="1">
      <c r="A32" s="1876"/>
      <c r="B32" s="2120" t="str">
        <f>'JUN''24'!B32</f>
        <v>05.06.24</v>
      </c>
      <c r="C32" s="2120">
        <f>'JUN''24'!C32</f>
        <v>30</v>
      </c>
      <c r="D32" s="2120">
        <f>'JUN''24'!D32</f>
        <v>443</v>
      </c>
      <c r="E32" s="1801"/>
      <c r="F32" s="1638">
        <f>'JUN''24'!F32</f>
        <v>59</v>
      </c>
      <c r="G32" s="2120">
        <f>'JUN''24'!G32</f>
        <v>3600.24</v>
      </c>
      <c r="H32" s="2120">
        <f>'JUN''24'!H32</f>
        <v>226.95</v>
      </c>
      <c r="I32" s="2120">
        <f>'JUN''24'!I32</f>
        <v>0.59</v>
      </c>
      <c r="J32" s="2120"/>
      <c r="K32" s="2120"/>
      <c r="L32" s="2120">
        <f>'JUN''24'!L32</f>
        <v>1</v>
      </c>
      <c r="M32" s="2120">
        <f>'JUN''24'!M32</f>
        <v>20</v>
      </c>
      <c r="N32" s="2120"/>
      <c r="O32" s="2120"/>
      <c r="P32" s="2120"/>
      <c r="Q32" s="2120"/>
      <c r="R32" s="2120"/>
      <c r="S32" s="2120"/>
      <c r="T32" s="2120"/>
      <c r="U32" s="2120"/>
      <c r="V32" s="2120">
        <f>'JUN''24'!V32</f>
        <v>0</v>
      </c>
      <c r="W32" s="1876"/>
    </row>
    <row r="33" spans="1:23" s="1875" customFormat="1">
      <c r="A33" s="1876"/>
      <c r="B33" s="2121" t="str">
        <f>'JUN''24'!B33</f>
        <v>05.06.24</v>
      </c>
      <c r="C33" s="2121">
        <f>'JUN''24'!C33</f>
        <v>31</v>
      </c>
      <c r="D33" s="2121">
        <f>'JUN''24'!D33</f>
        <v>444</v>
      </c>
      <c r="E33" s="1801"/>
      <c r="F33" s="1638">
        <f>'JUN''24'!F33</f>
        <v>58</v>
      </c>
      <c r="G33" s="2121">
        <f>'JUN''24'!G33</f>
        <v>3561.85</v>
      </c>
      <c r="H33" s="2121">
        <f>'JUN''24'!H33</f>
        <v>200.54</v>
      </c>
      <c r="I33" s="2121">
        <f>'JUN''24'!I33</f>
        <v>0.79</v>
      </c>
      <c r="J33" s="2121"/>
      <c r="K33" s="2121"/>
      <c r="L33" s="2121">
        <f>'JUN''24'!L33</f>
        <v>1</v>
      </c>
      <c r="M33" s="2121">
        <f>'JUN''24'!M33</f>
        <v>40</v>
      </c>
      <c r="N33" s="2121"/>
      <c r="O33" s="2121"/>
      <c r="P33" s="2121"/>
      <c r="Q33" s="2121"/>
      <c r="R33" s="2121"/>
      <c r="S33" s="2121"/>
      <c r="T33" s="2121"/>
      <c r="U33" s="2121"/>
      <c r="V33" s="2121">
        <f>'JUN''24'!V33</f>
        <v>0</v>
      </c>
      <c r="W33" s="1876"/>
    </row>
    <row r="34" spans="1:23" s="1875" customFormat="1">
      <c r="A34" s="1876"/>
      <c r="B34" s="2121" t="str">
        <f>'JUN''24'!B34</f>
        <v>05.06.24</v>
      </c>
      <c r="C34" s="2121">
        <f>'JUN''24'!C34</f>
        <v>32</v>
      </c>
      <c r="D34" s="2121">
        <f>'JUN''24'!D34</f>
        <v>445</v>
      </c>
      <c r="E34" s="1801"/>
      <c r="F34" s="1638">
        <f>'JUN''24'!F34</f>
        <v>58</v>
      </c>
      <c r="G34" s="2121">
        <f>'JUN''24'!G34</f>
        <v>3526.84</v>
      </c>
      <c r="H34" s="2121">
        <f>'JUN''24'!H34</f>
        <v>239.56</v>
      </c>
      <c r="I34" s="2121">
        <f>'JUN''24'!I34</f>
        <v>2</v>
      </c>
      <c r="J34" s="2121"/>
      <c r="K34" s="2121"/>
      <c r="L34" s="2121">
        <f>'JUN''24'!L34</f>
        <v>1</v>
      </c>
      <c r="M34" s="2121">
        <f>'JUN''24'!M34</f>
        <v>45</v>
      </c>
      <c r="N34" s="2121"/>
      <c r="O34" s="2121"/>
      <c r="P34" s="2121"/>
      <c r="Q34" s="2121"/>
      <c r="R34" s="2121"/>
      <c r="S34" s="2121"/>
      <c r="T34" s="2121"/>
      <c r="U34" s="2121"/>
      <c r="V34" s="2121">
        <f>'JUN''24'!V34</f>
        <v>0</v>
      </c>
      <c r="W34" s="1876"/>
    </row>
    <row r="35" spans="1:23" s="1875" customFormat="1">
      <c r="A35" s="1876"/>
      <c r="B35" s="2122" t="str">
        <f>'JUN''24'!B35</f>
        <v>05.06.24</v>
      </c>
      <c r="C35" s="2122">
        <f>'JUN''24'!C35</f>
        <v>33</v>
      </c>
      <c r="D35" s="2122">
        <f>'JUN''24'!D35</f>
        <v>446</v>
      </c>
      <c r="E35" s="1801"/>
      <c r="F35" s="1638">
        <f>'JUN''24'!F35</f>
        <v>57</v>
      </c>
      <c r="G35" s="2122">
        <f>'JUN''24'!G35</f>
        <v>3392.44</v>
      </c>
      <c r="H35" s="2122">
        <f>'JUN''24'!H35</f>
        <v>309.76</v>
      </c>
      <c r="I35" s="2122">
        <f>'JUN''24'!I35</f>
        <v>0</v>
      </c>
      <c r="J35" s="2122"/>
      <c r="K35" s="2122"/>
      <c r="L35" s="2122">
        <f>'JUN''24'!L35</f>
        <v>1</v>
      </c>
      <c r="M35" s="2122">
        <f>'JUN''24'!M35</f>
        <v>35</v>
      </c>
      <c r="N35" s="2122"/>
      <c r="O35" s="2122"/>
      <c r="P35" s="2122"/>
      <c r="Q35" s="2122"/>
      <c r="R35" s="2122"/>
      <c r="S35" s="2122"/>
      <c r="T35" s="2122"/>
      <c r="U35" s="2122"/>
      <c r="V35" s="2122">
        <f>'JUN''24'!V35</f>
        <v>0</v>
      </c>
      <c r="W35" s="1876"/>
    </row>
    <row r="36" spans="1:23" s="1875" customFormat="1">
      <c r="A36" s="1876"/>
      <c r="B36" s="2123" t="str">
        <f>'JUN''24'!B36</f>
        <v>06.06.24</v>
      </c>
      <c r="C36" s="2123">
        <f>'JUN''24'!C36</f>
        <v>34</v>
      </c>
      <c r="D36" s="2123">
        <f>'JUN''24'!D36</f>
        <v>447</v>
      </c>
      <c r="E36" s="1801"/>
      <c r="F36" s="1638">
        <f>'JUN''24'!F36</f>
        <v>58</v>
      </c>
      <c r="G36" s="2123">
        <f>'JUN''24'!G36</f>
        <v>3466.29</v>
      </c>
      <c r="H36" s="2123">
        <f>'JUN''24'!H36</f>
        <v>284.11</v>
      </c>
      <c r="I36" s="2123">
        <f>'JUN''24'!I36</f>
        <v>0</v>
      </c>
      <c r="J36" s="2123"/>
      <c r="K36" s="2123"/>
      <c r="L36" s="2123">
        <f>'JUN''24'!L36</f>
        <v>1</v>
      </c>
      <c r="M36" s="2123">
        <f>'JUN''24'!M36</f>
        <v>55</v>
      </c>
      <c r="N36" s="2123"/>
      <c r="O36" s="2123"/>
      <c r="P36" s="2123"/>
      <c r="Q36" s="2123"/>
      <c r="R36" s="2123"/>
      <c r="S36" s="2123"/>
      <c r="T36" s="2123"/>
      <c r="U36" s="2123"/>
      <c r="V36" s="2123">
        <f>'JUN''24'!V36</f>
        <v>0</v>
      </c>
      <c r="W36" s="1876"/>
    </row>
    <row r="37" spans="1:23" s="1875" customFormat="1">
      <c r="A37" s="1876"/>
      <c r="B37" s="2123" t="str">
        <f>'JUN''24'!B37</f>
        <v>06.06.24</v>
      </c>
      <c r="C37" s="2123">
        <f>'JUN''24'!C37</f>
        <v>35</v>
      </c>
      <c r="D37" s="2123">
        <f>'JUN''24'!D37</f>
        <v>448</v>
      </c>
      <c r="E37" s="1801"/>
      <c r="F37" s="1638">
        <f>'JUN''24'!F37</f>
        <v>58</v>
      </c>
      <c r="G37" s="2123">
        <f>'JUN''24'!G37</f>
        <v>3553.04</v>
      </c>
      <c r="H37" s="2123">
        <f>'JUN''24'!H37</f>
        <v>212.76</v>
      </c>
      <c r="I37" s="2123">
        <f>'JUN''24'!I37</f>
        <v>1.4</v>
      </c>
      <c r="J37" s="2123"/>
      <c r="K37" s="2123"/>
      <c r="L37" s="2123">
        <f>'JUN''24'!L37</f>
        <v>1</v>
      </c>
      <c r="M37" s="2123">
        <f>'JUN''24'!M37</f>
        <v>40</v>
      </c>
      <c r="N37" s="2123"/>
      <c r="O37" s="2123"/>
      <c r="P37" s="2123"/>
      <c r="Q37" s="2123"/>
      <c r="R37" s="2123"/>
      <c r="S37" s="2123"/>
      <c r="T37" s="2123"/>
      <c r="U37" s="2123"/>
      <c r="V37" s="2123">
        <f>'JUN''24'!V37</f>
        <v>0</v>
      </c>
      <c r="W37" s="1876"/>
    </row>
    <row r="38" spans="1:23" s="1875" customFormat="1">
      <c r="A38" s="1876"/>
      <c r="B38" s="2123" t="str">
        <f>'JUN''24'!B38</f>
        <v>06.06.24</v>
      </c>
      <c r="C38" s="2123">
        <f>'JUN''24'!C38</f>
        <v>36</v>
      </c>
      <c r="D38" s="2123">
        <f>'JUN''24'!D38</f>
        <v>449</v>
      </c>
      <c r="E38" s="1801"/>
      <c r="F38" s="1638">
        <f>'JUN''24'!F38</f>
        <v>57</v>
      </c>
      <c r="G38" s="2123">
        <f>'JUN''24'!G38</f>
        <v>3510.05</v>
      </c>
      <c r="H38" s="2123">
        <f>'JUN''24'!H38</f>
        <v>189.95</v>
      </c>
      <c r="I38" s="2123">
        <f>'JUN''24'!I38</f>
        <v>0.6</v>
      </c>
      <c r="J38" s="2123"/>
      <c r="K38" s="2123"/>
      <c r="L38" s="2123">
        <f>'JUN''24'!L38</f>
        <v>1</v>
      </c>
      <c r="M38" s="2123">
        <f>'JUN''24'!M38</f>
        <v>30</v>
      </c>
      <c r="N38" s="2123"/>
      <c r="O38" s="2123"/>
      <c r="P38" s="2123"/>
      <c r="Q38" s="2123"/>
      <c r="R38" s="2123"/>
      <c r="S38" s="2123"/>
      <c r="T38" s="2123"/>
      <c r="U38" s="2123"/>
      <c r="V38" s="2123">
        <f>'JUN''24'!V38</f>
        <v>0</v>
      </c>
      <c r="W38" s="1876"/>
    </row>
    <row r="39" spans="1:23" s="1875" customFormat="1">
      <c r="A39" s="1876"/>
      <c r="B39" s="2123" t="str">
        <f>'JUN''24'!B39</f>
        <v>06.06.24</v>
      </c>
      <c r="C39" s="2123">
        <f>'JUN''24'!C39</f>
        <v>37</v>
      </c>
      <c r="D39" s="2123">
        <f>'JUN''24'!D39</f>
        <v>450</v>
      </c>
      <c r="E39" s="1801"/>
      <c r="F39" s="1638">
        <f>'JUN''24'!F39</f>
        <v>57</v>
      </c>
      <c r="G39" s="2123">
        <f>'JUN''24'!G39</f>
        <v>3519.09</v>
      </c>
      <c r="H39" s="2123">
        <f>'JUN''24'!H39</f>
        <v>180.51</v>
      </c>
      <c r="I39" s="2123">
        <f>'JUN''24'!I39</f>
        <v>7.17</v>
      </c>
      <c r="J39" s="2123"/>
      <c r="K39" s="2123"/>
      <c r="L39" s="2123">
        <f>'JUN''24'!L39</f>
        <v>1</v>
      </c>
      <c r="M39" s="2123">
        <f>'JUN''24'!M39</f>
        <v>10</v>
      </c>
      <c r="N39" s="2123"/>
      <c r="O39" s="2123"/>
      <c r="P39" s="2123"/>
      <c r="Q39" s="2123"/>
      <c r="R39" s="2123"/>
      <c r="S39" s="2123"/>
      <c r="T39" s="2123"/>
      <c r="U39" s="2123"/>
      <c r="V39" s="2123">
        <f>'JUN''24'!V39</f>
        <v>25189.5</v>
      </c>
      <c r="W39" s="1876"/>
    </row>
    <row r="40" spans="1:23" s="1875" customFormat="1">
      <c r="A40" s="1876"/>
      <c r="B40" s="2123" t="str">
        <f>'JUN''24'!B40</f>
        <v>06.06.24</v>
      </c>
      <c r="C40" s="2123">
        <f>'JUN''24'!C40</f>
        <v>38</v>
      </c>
      <c r="D40" s="2123">
        <f>'JUN''24'!D40</f>
        <v>451</v>
      </c>
      <c r="E40" s="1801"/>
      <c r="F40" s="1638">
        <f>'JUN''24'!F40</f>
        <v>58</v>
      </c>
      <c r="G40" s="2123">
        <f>'JUN''24'!G40</f>
        <v>3562.88</v>
      </c>
      <c r="H40" s="2123">
        <f>'JUN''24'!H40</f>
        <v>191.91</v>
      </c>
      <c r="I40" s="2123">
        <f>'JUN''24'!I40</f>
        <v>1.59</v>
      </c>
      <c r="J40" s="2123"/>
      <c r="K40" s="2123"/>
      <c r="L40" s="2123">
        <f>'JUN''24'!L40</f>
        <v>1</v>
      </c>
      <c r="M40" s="2123">
        <f>'JUN''24'!M40</f>
        <v>25</v>
      </c>
      <c r="N40" s="2123"/>
      <c r="O40" s="2123"/>
      <c r="P40" s="2123"/>
      <c r="Q40" s="2123"/>
      <c r="R40" s="2123"/>
      <c r="S40" s="2123"/>
      <c r="T40" s="2123"/>
      <c r="U40" s="2123"/>
      <c r="V40" s="2123">
        <f>'JUN''24'!V40</f>
        <v>0</v>
      </c>
      <c r="W40" s="1876"/>
    </row>
    <row r="41" spans="1:23" s="1875" customFormat="1">
      <c r="A41" s="1876"/>
      <c r="B41" s="2125" t="str">
        <f>'JUN''24'!B41</f>
        <v>06.06.24</v>
      </c>
      <c r="C41" s="2125">
        <f>'JUN''24'!C41</f>
        <v>39</v>
      </c>
      <c r="D41" s="2125">
        <f>'JUN''24'!D41</f>
        <v>452</v>
      </c>
      <c r="E41" s="1801"/>
      <c r="F41" s="1638">
        <f>'JUN''24'!F41</f>
        <v>59</v>
      </c>
      <c r="G41" s="2125">
        <f>'JUN''24'!G41</f>
        <v>3477.03</v>
      </c>
      <c r="H41" s="2125">
        <f>'JUN''24'!H41</f>
        <v>352.37</v>
      </c>
      <c r="I41" s="2125">
        <f>'JUN''24'!I41</f>
        <v>0</v>
      </c>
      <c r="J41" s="2125"/>
      <c r="K41" s="2125"/>
      <c r="L41" s="2125">
        <f>'JUN''24'!L41</f>
        <v>2</v>
      </c>
      <c r="M41" s="2125">
        <f>'JUN''24'!M41</f>
        <v>5</v>
      </c>
      <c r="N41" s="2125"/>
      <c r="O41" s="2125"/>
      <c r="P41" s="2125"/>
      <c r="Q41" s="2125"/>
      <c r="R41" s="2125"/>
      <c r="S41" s="2125"/>
      <c r="T41" s="2125"/>
      <c r="U41" s="2125"/>
      <c r="V41" s="2125">
        <f>'JUN''24'!V41</f>
        <v>0</v>
      </c>
      <c r="W41" s="1876"/>
    </row>
    <row r="42" spans="1:23" s="1875" customFormat="1">
      <c r="A42" s="1876"/>
      <c r="B42" s="2125" t="str">
        <f>'JUN''24'!B42</f>
        <v>06.06.24</v>
      </c>
      <c r="C42" s="2125">
        <f>'JUN''24'!C42</f>
        <v>40</v>
      </c>
      <c r="D42" s="2125">
        <f>'JUN''24'!D42</f>
        <v>453</v>
      </c>
      <c r="E42" s="1801"/>
      <c r="F42" s="1638">
        <f>'JUN''24'!F42</f>
        <v>59</v>
      </c>
      <c r="G42" s="2125">
        <f>'JUN''24'!G42</f>
        <v>3607.5</v>
      </c>
      <c r="H42" s="2125">
        <f>'JUN''24'!H42</f>
        <v>222.32</v>
      </c>
      <c r="I42" s="2125">
        <f>'JUN''24'!I42</f>
        <v>4.76</v>
      </c>
      <c r="J42" s="2125"/>
      <c r="K42" s="2125"/>
      <c r="L42" s="2125">
        <f>'JUN''24'!L42</f>
        <v>1</v>
      </c>
      <c r="M42" s="2125">
        <f>'JUN''24'!M42</f>
        <v>40</v>
      </c>
      <c r="N42" s="2125"/>
      <c r="O42" s="2125"/>
      <c r="P42" s="2125"/>
      <c r="Q42" s="2125"/>
      <c r="R42" s="2125"/>
      <c r="S42" s="2125"/>
      <c r="T42" s="2125"/>
      <c r="U42" s="2125"/>
      <c r="V42" s="2125">
        <f>'JUN''24'!V42</f>
        <v>25504.5</v>
      </c>
      <c r="W42" s="1876"/>
    </row>
    <row r="43" spans="1:23" s="1875" customFormat="1">
      <c r="A43" s="1876"/>
      <c r="B43" s="2127" t="str">
        <f>'JUN''24'!B43</f>
        <v>07.06.24</v>
      </c>
      <c r="C43" s="2127">
        <f>'JUN''24'!C43</f>
        <v>41</v>
      </c>
      <c r="D43" s="2127">
        <f>'JUN''24'!D43</f>
        <v>454</v>
      </c>
      <c r="E43" s="1801"/>
      <c r="F43" s="1638">
        <f>'JUN''24'!F43</f>
        <v>58</v>
      </c>
      <c r="G43" s="2127">
        <f>'JUN''24'!G43</f>
        <v>3546.7</v>
      </c>
      <c r="H43" s="2127">
        <f>'JUN''24'!H43</f>
        <v>217.94</v>
      </c>
      <c r="I43" s="2127">
        <f>'JUN''24'!I43</f>
        <v>3.59</v>
      </c>
      <c r="J43" s="2127"/>
      <c r="K43" s="2127"/>
      <c r="L43" s="2127">
        <f>'JUN''24'!L43</f>
        <v>1</v>
      </c>
      <c r="M43" s="2127">
        <f>'JUN''24'!M43</f>
        <v>30</v>
      </c>
      <c r="N43" s="2127"/>
      <c r="O43" s="2127"/>
      <c r="P43" s="2127"/>
      <c r="Q43" s="2127"/>
      <c r="R43" s="2127"/>
      <c r="S43" s="2127"/>
      <c r="T43" s="2127"/>
      <c r="U43" s="2127"/>
      <c r="V43" s="2127">
        <f>'JUN''24'!V43</f>
        <v>25347</v>
      </c>
      <c r="W43" s="1876"/>
    </row>
    <row r="44" spans="1:23" s="1875" customFormat="1">
      <c r="A44" s="1876"/>
      <c r="B44" s="2127" t="str">
        <f>'JUN''24'!B44</f>
        <v>07.06.24</v>
      </c>
      <c r="C44" s="2127">
        <f>'JUN''24'!C44</f>
        <v>42</v>
      </c>
      <c r="D44" s="2127">
        <f>'JUN''24'!D44</f>
        <v>455</v>
      </c>
      <c r="E44" s="1801"/>
      <c r="F44" s="1638">
        <f>'JUN''24'!F44</f>
        <v>58</v>
      </c>
      <c r="G44" s="2127">
        <f>'JUN''24'!G44</f>
        <v>3438.49</v>
      </c>
      <c r="H44" s="2127">
        <f>'JUN''24'!H44</f>
        <v>313.70999999999998</v>
      </c>
      <c r="I44" s="2127">
        <f>'JUN''24'!I44</f>
        <v>1.8</v>
      </c>
      <c r="J44" s="2127"/>
      <c r="K44" s="2127"/>
      <c r="L44" s="2127">
        <f>'JUN''24'!L44</f>
        <v>1</v>
      </c>
      <c r="M44" s="2127">
        <f>'JUN''24'!M44</f>
        <v>55</v>
      </c>
      <c r="N44" s="2127"/>
      <c r="O44" s="2127"/>
      <c r="P44" s="2127"/>
      <c r="Q44" s="2127"/>
      <c r="R44" s="2127"/>
      <c r="S44" s="2127"/>
      <c r="T44" s="2127"/>
      <c r="U44" s="2127"/>
      <c r="V44" s="2127">
        <f>'JUN''24'!V44</f>
        <v>25347</v>
      </c>
      <c r="W44" s="1876"/>
    </row>
    <row r="45" spans="1:23" s="1875" customFormat="1">
      <c r="A45" s="1876"/>
      <c r="B45" s="2127" t="str">
        <f>'JUN''24'!B45</f>
        <v>07.06.24</v>
      </c>
      <c r="C45" s="2127">
        <f>'JUN''24'!C45</f>
        <v>43</v>
      </c>
      <c r="D45" s="2127">
        <f>'JUN''24'!D45</f>
        <v>456</v>
      </c>
      <c r="E45" s="1801"/>
      <c r="F45" s="1638">
        <f>'JUN''24'!F45</f>
        <v>57</v>
      </c>
      <c r="G45" s="2127">
        <f>'JUN''24'!G45</f>
        <v>3431.24</v>
      </c>
      <c r="H45" s="2127">
        <f>'JUN''24'!H45</f>
        <v>270.95999999999998</v>
      </c>
      <c r="I45" s="2127">
        <f>'JUN''24'!I45</f>
        <v>0</v>
      </c>
      <c r="J45" s="2127"/>
      <c r="K45" s="2127"/>
      <c r="L45" s="2127">
        <f>'JUN''24'!L45</f>
        <v>1</v>
      </c>
      <c r="M45" s="2127">
        <f>'JUN''24'!M45</f>
        <v>20</v>
      </c>
      <c r="N45" s="2127"/>
      <c r="O45" s="2127"/>
      <c r="P45" s="2127"/>
      <c r="Q45" s="2127"/>
      <c r="R45" s="2127"/>
      <c r="S45" s="2127"/>
      <c r="T45" s="2127"/>
      <c r="U45" s="2127"/>
      <c r="V45" s="2127">
        <f>'JUN''24'!V45</f>
        <v>0</v>
      </c>
      <c r="W45" s="1876"/>
    </row>
    <row r="46" spans="1:23" s="1875" customFormat="1">
      <c r="A46" s="1876"/>
      <c r="B46" s="2127" t="str">
        <f>'JUN''24'!B46</f>
        <v>07.06.24</v>
      </c>
      <c r="C46" s="2127">
        <f>'JUN''24'!C46</f>
        <v>44</v>
      </c>
      <c r="D46" s="2127">
        <f>'JUN''24'!D46</f>
        <v>457</v>
      </c>
      <c r="E46" s="1801"/>
      <c r="F46" s="1638">
        <f>'JUN''24'!F46</f>
        <v>59</v>
      </c>
      <c r="G46" s="2127">
        <f>'JUN''24'!G46</f>
        <v>3585.86</v>
      </c>
      <c r="H46" s="2127">
        <f>'JUN''24'!H46</f>
        <v>236.13</v>
      </c>
      <c r="I46" s="2127">
        <f>'JUN''24'!I46</f>
        <v>0.99</v>
      </c>
      <c r="J46" s="2127"/>
      <c r="K46" s="2127"/>
      <c r="L46" s="2127">
        <f>'JUN''24'!L46</f>
        <v>1</v>
      </c>
      <c r="M46" s="2127">
        <f>'JUN''24'!M46</f>
        <v>50</v>
      </c>
      <c r="N46" s="2127"/>
      <c r="O46" s="2127"/>
      <c r="P46" s="2127"/>
      <c r="Q46" s="2127"/>
      <c r="R46" s="2127"/>
      <c r="S46" s="2127"/>
      <c r="T46" s="2127"/>
      <c r="U46" s="2127"/>
      <c r="V46" s="2127">
        <f>'JUN''24'!V46</f>
        <v>0</v>
      </c>
      <c r="W46" s="1876"/>
    </row>
    <row r="47" spans="1:23" s="1875" customFormat="1">
      <c r="A47" s="1876"/>
      <c r="B47" s="2127" t="str">
        <f>'JUN''24'!B47</f>
        <v>07.06.24</v>
      </c>
      <c r="C47" s="2127">
        <f>'JUN''24'!C47</f>
        <v>45</v>
      </c>
      <c r="D47" s="2127">
        <f>'JUN''24'!D47</f>
        <v>458</v>
      </c>
      <c r="E47" s="1801"/>
      <c r="F47" s="1638">
        <f>'JUN''24'!F47</f>
        <v>58</v>
      </c>
      <c r="G47" s="2127">
        <f>'JUN''24'!G47</f>
        <v>3560.88</v>
      </c>
      <c r="H47" s="2127">
        <f>'JUN''24'!H47</f>
        <v>192.32</v>
      </c>
      <c r="I47" s="2127">
        <f>'JUN''24'!I47</f>
        <v>0</v>
      </c>
      <c r="J47" s="2127"/>
      <c r="K47" s="2127"/>
      <c r="L47" s="2127">
        <f>'JUN''24'!L47</f>
        <v>1</v>
      </c>
      <c r="M47" s="2127">
        <f>'JUN''24'!M47</f>
        <v>55</v>
      </c>
      <c r="N47" s="2127"/>
      <c r="O47" s="2127"/>
      <c r="P47" s="2127"/>
      <c r="Q47" s="2127"/>
      <c r="R47" s="2127"/>
      <c r="S47" s="2127"/>
      <c r="T47" s="2127"/>
      <c r="U47" s="2127"/>
      <c r="V47" s="2127">
        <f>'JUN''24'!V47</f>
        <v>0</v>
      </c>
      <c r="W47" s="1876"/>
    </row>
    <row r="48" spans="1:23" s="1875" customFormat="1">
      <c r="A48" s="1876"/>
      <c r="B48" s="2128" t="str">
        <f>'JUN''24'!B48</f>
        <v>07.06.24</v>
      </c>
      <c r="C48" s="2128">
        <f>'JUN''24'!C48</f>
        <v>46</v>
      </c>
      <c r="D48" s="2128">
        <f>'JUN''24'!D48</f>
        <v>459</v>
      </c>
      <c r="E48" s="1801"/>
      <c r="F48" s="1638">
        <f>'JUN''24'!F48</f>
        <v>57</v>
      </c>
      <c r="G48" s="2128">
        <f>'JUN''24'!G48</f>
        <v>3470.1</v>
      </c>
      <c r="H48" s="2128">
        <f>'JUN''24'!H48</f>
        <v>230.93</v>
      </c>
      <c r="I48" s="2128">
        <f>'JUN''24'!I48</f>
        <v>3.58</v>
      </c>
      <c r="J48" s="2128"/>
      <c r="K48" s="2128"/>
      <c r="L48" s="2128">
        <f>'JUN''24'!L48</f>
        <v>1</v>
      </c>
      <c r="M48" s="2128">
        <f>'JUN''24'!M48</f>
        <v>45</v>
      </c>
      <c r="N48" s="2128"/>
      <c r="O48" s="2128"/>
      <c r="P48" s="2128"/>
      <c r="Q48" s="2128"/>
      <c r="R48" s="2128"/>
      <c r="S48" s="2128"/>
      <c r="T48" s="2128"/>
      <c r="U48" s="2128"/>
      <c r="V48" s="2128">
        <f>'JUN''24'!V48</f>
        <v>25189.5</v>
      </c>
      <c r="W48" s="1876"/>
    </row>
    <row r="49" spans="1:23" s="1875" customFormat="1">
      <c r="A49" s="1876"/>
      <c r="B49" s="2129" t="str">
        <f>'JUN''24'!B49</f>
        <v>07.06.24</v>
      </c>
      <c r="C49" s="2129">
        <f>'JUN''24'!C49</f>
        <v>47</v>
      </c>
      <c r="D49" s="2129">
        <f>'JUN''24'!D49</f>
        <v>460</v>
      </c>
      <c r="E49" s="1801"/>
      <c r="F49" s="1638">
        <f>'JUN''24'!F49</f>
        <v>59</v>
      </c>
      <c r="G49" s="2129">
        <f>'JUN''24'!G49</f>
        <v>3522.6</v>
      </c>
      <c r="H49" s="2129">
        <f>'JUN''24'!H49</f>
        <v>303.95999999999998</v>
      </c>
      <c r="I49" s="2129">
        <f>'JUN''24'!I49</f>
        <v>0</v>
      </c>
      <c r="J49" s="2129"/>
      <c r="K49" s="2129"/>
      <c r="L49" s="2129">
        <f>'JUN''24'!L49</f>
        <v>1</v>
      </c>
      <c r="M49" s="2129">
        <f>'JUN''24'!M49</f>
        <v>30</v>
      </c>
      <c r="N49" s="2129"/>
      <c r="O49" s="2129"/>
      <c r="P49" s="2129"/>
      <c r="Q49" s="2129"/>
      <c r="R49" s="2129"/>
      <c r="S49" s="2129"/>
      <c r="T49" s="2129"/>
      <c r="U49" s="2129"/>
      <c r="V49" s="2129">
        <f>'JUN''24'!V49</f>
        <v>0</v>
      </c>
      <c r="W49" s="1876"/>
    </row>
    <row r="50" spans="1:23" s="1875" customFormat="1">
      <c r="A50" s="1876"/>
      <c r="B50" s="2130" t="str">
        <f>'JUN''24'!B50</f>
        <v>08.06.24</v>
      </c>
      <c r="C50" s="2130">
        <f>'JUN''24'!C50</f>
        <v>48</v>
      </c>
      <c r="D50" s="2130">
        <f>'JUN''24'!D50</f>
        <v>461</v>
      </c>
      <c r="E50" s="1801"/>
      <c r="F50" s="1638">
        <f>'JUN''24'!F50</f>
        <v>57</v>
      </c>
      <c r="G50" s="2130">
        <f>'JUN''24'!G50</f>
        <v>3409.24</v>
      </c>
      <c r="H50" s="2130">
        <f>'JUN''24'!H50</f>
        <v>288.14999999999998</v>
      </c>
      <c r="I50" s="2130">
        <f>'JUN''24'!I50</f>
        <v>0.79</v>
      </c>
      <c r="J50" s="2130"/>
      <c r="K50" s="2130"/>
      <c r="L50" s="2130">
        <f>'JUN''24'!L50</f>
        <v>1</v>
      </c>
      <c r="M50" s="2130">
        <f>'JUN''24'!M50</f>
        <v>45</v>
      </c>
      <c r="N50" s="2130"/>
      <c r="O50" s="2130"/>
      <c r="P50" s="2130"/>
      <c r="Q50" s="2130"/>
      <c r="R50" s="2130"/>
      <c r="S50" s="2130"/>
      <c r="T50" s="2130"/>
      <c r="U50" s="2130"/>
      <c r="V50" s="2130">
        <f>'JUN''24'!V50</f>
        <v>0</v>
      </c>
      <c r="W50" s="1876"/>
    </row>
    <row r="51" spans="1:23" s="1875" customFormat="1">
      <c r="A51" s="1876"/>
      <c r="B51" s="2130" t="str">
        <f>'JUN''24'!B51</f>
        <v>08.06.24</v>
      </c>
      <c r="C51" s="2130">
        <f>'JUN''24'!C51</f>
        <v>49</v>
      </c>
      <c r="D51" s="2130">
        <f>'JUN''24'!D51</f>
        <v>462</v>
      </c>
      <c r="E51" s="1801"/>
      <c r="F51" s="1638">
        <f>'JUN''24'!F51</f>
        <v>58</v>
      </c>
      <c r="G51" s="2130">
        <f>'JUN''24'!G51</f>
        <v>3471.04</v>
      </c>
      <c r="H51" s="2130">
        <f>'JUN''24'!H51</f>
        <v>293.36</v>
      </c>
      <c r="I51" s="2130">
        <f>'JUN''24'!I51</f>
        <v>0</v>
      </c>
      <c r="J51" s="2130"/>
      <c r="K51" s="2130"/>
      <c r="L51" s="2130">
        <f>'JUN''24'!L51</f>
        <v>2</v>
      </c>
      <c r="M51" s="2130">
        <f>'JUN''24'!M51</f>
        <v>10</v>
      </c>
      <c r="N51" s="2130"/>
      <c r="O51" s="2130"/>
      <c r="P51" s="2130"/>
      <c r="Q51" s="2130"/>
      <c r="R51" s="2130"/>
      <c r="S51" s="2130"/>
      <c r="T51" s="2130"/>
      <c r="U51" s="2130"/>
      <c r="V51" s="2130">
        <f>'JUN''24'!V51</f>
        <v>0</v>
      </c>
      <c r="W51" s="1876"/>
    </row>
    <row r="52" spans="1:23" s="1875" customFormat="1">
      <c r="A52" s="1876"/>
      <c r="B52" s="2130" t="str">
        <f>'JUN''24'!B52</f>
        <v>08.06.24</v>
      </c>
      <c r="C52" s="2130">
        <f>'JUN''24'!C52</f>
        <v>50</v>
      </c>
      <c r="D52" s="2130">
        <f>'JUN''24'!D52</f>
        <v>463</v>
      </c>
      <c r="E52" s="1801"/>
      <c r="F52" s="1638">
        <f>'JUN''24'!F52</f>
        <v>57</v>
      </c>
      <c r="G52" s="2130">
        <f>'JUN''24'!G52</f>
        <v>3442.47</v>
      </c>
      <c r="H52" s="2130">
        <f>'JUN''24'!H52</f>
        <v>251.53</v>
      </c>
      <c r="I52" s="2130">
        <f>'JUN''24'!I52</f>
        <v>0.2</v>
      </c>
      <c r="J52" s="2130"/>
      <c r="K52" s="2130"/>
      <c r="L52" s="2130">
        <f>'JUN''24'!L52</f>
        <v>2</v>
      </c>
      <c r="M52" s="2130">
        <f>'JUN''24'!M52</f>
        <v>0</v>
      </c>
      <c r="N52" s="2130"/>
      <c r="O52" s="2130"/>
      <c r="P52" s="2130"/>
      <c r="Q52" s="2130"/>
      <c r="R52" s="2130"/>
      <c r="S52" s="2130"/>
      <c r="T52" s="2130"/>
      <c r="U52" s="2130"/>
      <c r="V52" s="2130">
        <f>'JUN''24'!V52</f>
        <v>0</v>
      </c>
      <c r="W52" s="1876"/>
    </row>
    <row r="53" spans="1:23" s="1875" customFormat="1">
      <c r="A53" s="1876"/>
      <c r="B53" s="2130" t="str">
        <f>'JUN''24'!B53</f>
        <v>08.06.24</v>
      </c>
      <c r="C53" s="2130">
        <f>'JUN''24'!C53</f>
        <v>51</v>
      </c>
      <c r="D53" s="2130">
        <f>'JUN''24'!D53</f>
        <v>464</v>
      </c>
      <c r="E53" s="1801"/>
      <c r="F53" s="1638">
        <f>'JUN''24'!F53</f>
        <v>58</v>
      </c>
      <c r="G53" s="2130">
        <f>'JUN''24'!G53</f>
        <v>3516.84</v>
      </c>
      <c r="H53" s="2130">
        <f>'JUN''24'!H53</f>
        <v>249.54</v>
      </c>
      <c r="I53" s="2130">
        <f>'JUN''24'!I53</f>
        <v>1.98</v>
      </c>
      <c r="J53" s="2130"/>
      <c r="K53" s="2130"/>
      <c r="L53" s="2130">
        <f>'JUN''24'!L53</f>
        <v>1</v>
      </c>
      <c r="M53" s="2130">
        <f>'JUN''24'!M53</f>
        <v>45</v>
      </c>
      <c r="N53" s="2130"/>
      <c r="O53" s="2130"/>
      <c r="P53" s="2130"/>
      <c r="Q53" s="2130"/>
      <c r="R53" s="2130"/>
      <c r="S53" s="2130"/>
      <c r="T53" s="2130"/>
      <c r="U53" s="2130"/>
      <c r="V53" s="2130">
        <f>'JUN''24'!V53</f>
        <v>0</v>
      </c>
      <c r="W53" s="1876"/>
    </row>
    <row r="54" spans="1:23" s="1875" customFormat="1">
      <c r="A54" s="1876"/>
      <c r="B54" s="2130" t="str">
        <f>'JUN''24'!B54</f>
        <v>08.06.24</v>
      </c>
      <c r="C54" s="2130">
        <f>'JUN''24'!C54</f>
        <v>52</v>
      </c>
      <c r="D54" s="2130">
        <f>'JUN''24'!D54</f>
        <v>465</v>
      </c>
      <c r="E54" s="1801"/>
      <c r="F54" s="1638">
        <f>'JUN''24'!F54</f>
        <v>59</v>
      </c>
      <c r="G54" s="2130">
        <f>'JUN''24'!G54</f>
        <v>3559</v>
      </c>
      <c r="H54" s="2130">
        <f>'JUN''24'!H54</f>
        <v>270.76</v>
      </c>
      <c r="I54" s="2130">
        <f>'JUN''24'!I54</f>
        <v>0.39</v>
      </c>
      <c r="J54" s="2130"/>
      <c r="K54" s="2130"/>
      <c r="L54" s="2130">
        <f>'JUN''24'!L54</f>
        <v>1</v>
      </c>
      <c r="M54" s="2130">
        <f>'JUN''24'!M54</f>
        <v>45</v>
      </c>
      <c r="N54" s="2130"/>
      <c r="O54" s="2130"/>
      <c r="P54" s="2130"/>
      <c r="Q54" s="2130"/>
      <c r="R54" s="2130"/>
      <c r="S54" s="2130"/>
      <c r="T54" s="2130"/>
      <c r="U54" s="2130"/>
      <c r="V54" s="2130">
        <f>'JUN''24'!V54</f>
        <v>0</v>
      </c>
      <c r="W54" s="1876"/>
    </row>
    <row r="55" spans="1:23" s="1875" customFormat="1">
      <c r="A55" s="1876"/>
      <c r="B55" s="2131" t="str">
        <f>'JUN''24'!B55</f>
        <v>08.06.24</v>
      </c>
      <c r="C55" s="2131">
        <f>'JUN''24'!C55</f>
        <v>53</v>
      </c>
      <c r="D55" s="2131">
        <f>'JUN''24'!D55</f>
        <v>466</v>
      </c>
      <c r="E55" s="1801"/>
      <c r="F55" s="1638">
        <f>'JUN''24'!F55</f>
        <v>57</v>
      </c>
      <c r="G55" s="2131">
        <f>'JUN''24'!G55</f>
        <v>3508.07</v>
      </c>
      <c r="H55" s="2131">
        <f>'JUN''24'!H55</f>
        <v>191.53</v>
      </c>
      <c r="I55" s="2131">
        <f>'JUN''24'!I55</f>
        <v>4.1900000000000004</v>
      </c>
      <c r="J55" s="2131"/>
      <c r="K55" s="2131"/>
      <c r="L55" s="2131">
        <f>'JUN''24'!L55</f>
        <v>1</v>
      </c>
      <c r="M55" s="2131">
        <f>'JUN''24'!M55</f>
        <v>30</v>
      </c>
      <c r="N55" s="2131"/>
      <c r="O55" s="2131"/>
      <c r="P55" s="2131"/>
      <c r="Q55" s="2131"/>
      <c r="R55" s="2131"/>
      <c r="S55" s="2131"/>
      <c r="T55" s="2131"/>
      <c r="U55" s="2131"/>
      <c r="V55" s="2131">
        <f>'JUN''24'!V55</f>
        <v>25189.5</v>
      </c>
      <c r="W55" s="1876"/>
    </row>
    <row r="56" spans="1:23" s="1875" customFormat="1">
      <c r="A56" s="1876"/>
      <c r="B56" s="2131" t="str">
        <f>'JUN''24'!B56</f>
        <v>09.06.24</v>
      </c>
      <c r="C56" s="2131">
        <f>'JUN''24'!C56</f>
        <v>54</v>
      </c>
      <c r="D56" s="2131">
        <f>'JUN''24'!D56</f>
        <v>467</v>
      </c>
      <c r="E56" s="1801"/>
      <c r="F56" s="1638">
        <f>'JUN''24'!F56</f>
        <v>58</v>
      </c>
      <c r="G56" s="2131">
        <f>'JUN''24'!G56</f>
        <v>3467.09</v>
      </c>
      <c r="H56" s="2131">
        <f>'JUN''24'!H56</f>
        <v>283.31</v>
      </c>
      <c r="I56" s="2131">
        <f>'JUN''24'!I56</f>
        <v>0</v>
      </c>
      <c r="J56" s="2131"/>
      <c r="K56" s="2131"/>
      <c r="L56" s="2131">
        <f>'JUN''24'!L56</f>
        <v>1</v>
      </c>
      <c r="M56" s="2131">
        <f>'JUN''24'!M56</f>
        <v>40</v>
      </c>
      <c r="N56" s="2131"/>
      <c r="O56" s="2131"/>
      <c r="P56" s="2131"/>
      <c r="Q56" s="2131"/>
      <c r="R56" s="2131"/>
      <c r="S56" s="2131"/>
      <c r="T56" s="2131"/>
      <c r="U56" s="2131"/>
      <c r="V56" s="2131">
        <f>'JUN''24'!V56</f>
        <v>0</v>
      </c>
      <c r="W56" s="1876"/>
    </row>
    <row r="57" spans="1:23" s="1875" customFormat="1">
      <c r="A57" s="1876"/>
      <c r="B57" s="2131" t="str">
        <f>'JUN''24'!B57</f>
        <v>09.06.24</v>
      </c>
      <c r="C57" s="2131">
        <f>'JUN''24'!C57</f>
        <v>55</v>
      </c>
      <c r="D57" s="2131">
        <f>'JUN''24'!D57</f>
        <v>468</v>
      </c>
      <c r="E57" s="1801"/>
      <c r="F57" s="1638">
        <f>'JUN''24'!F57</f>
        <v>58</v>
      </c>
      <c r="G57" s="2131">
        <f>'JUN''24'!G57</f>
        <v>3480.87</v>
      </c>
      <c r="H57" s="2131">
        <f>'JUN''24'!H57</f>
        <v>275.13</v>
      </c>
      <c r="I57" s="2131">
        <f>'JUN''24'!I57</f>
        <v>0</v>
      </c>
      <c r="J57" s="2131"/>
      <c r="K57" s="2131"/>
      <c r="L57" s="2131">
        <f>'JUN''24'!L57</f>
        <v>1</v>
      </c>
      <c r="M57" s="2131">
        <f>'JUN''24'!M57</f>
        <v>35</v>
      </c>
      <c r="N57" s="2131"/>
      <c r="O57" s="2131"/>
      <c r="P57" s="2131"/>
      <c r="Q57" s="2131"/>
      <c r="R57" s="2131"/>
      <c r="S57" s="2131"/>
      <c r="T57" s="2131"/>
      <c r="U57" s="2131"/>
      <c r="V57" s="2131">
        <f>'JUN''24'!V57</f>
        <v>0</v>
      </c>
      <c r="W57" s="1876"/>
    </row>
    <row r="58" spans="1:23" s="1875" customFormat="1">
      <c r="A58" s="1876"/>
      <c r="B58" s="2131" t="str">
        <f>'JUN''24'!B58</f>
        <v>09.06.24</v>
      </c>
      <c r="C58" s="2131">
        <f>'JUN''24'!C58</f>
        <v>56</v>
      </c>
      <c r="D58" s="2131">
        <f>'JUN''24'!D58</f>
        <v>469</v>
      </c>
      <c r="E58" s="1801"/>
      <c r="F58" s="1638">
        <f>'JUN''24'!F58</f>
        <v>59</v>
      </c>
      <c r="G58" s="2131">
        <f>'JUN''24'!G58</f>
        <v>3479.45</v>
      </c>
      <c r="H58" s="2131">
        <f>'JUN''24'!H58</f>
        <v>344.35</v>
      </c>
      <c r="I58" s="2131">
        <f>'JUN''24'!I58</f>
        <v>0</v>
      </c>
      <c r="J58" s="2131"/>
      <c r="K58" s="2131"/>
      <c r="L58" s="2131">
        <f>'JUN''24'!L58</f>
        <v>1</v>
      </c>
      <c r="M58" s="2131">
        <f>'JUN''24'!M58</f>
        <v>40</v>
      </c>
      <c r="N58" s="2131"/>
      <c r="O58" s="2131"/>
      <c r="P58" s="2131"/>
      <c r="Q58" s="2131"/>
      <c r="R58" s="2131"/>
      <c r="S58" s="2131"/>
      <c r="T58" s="2131"/>
      <c r="U58" s="2131"/>
      <c r="V58" s="2131">
        <f>'JUN''24'!V58</f>
        <v>0</v>
      </c>
      <c r="W58" s="1876"/>
    </row>
    <row r="59" spans="1:23" s="1875" customFormat="1">
      <c r="A59" s="1876"/>
      <c r="B59" s="2132" t="str">
        <f>'JUN''24'!B59</f>
        <v>09.06.24</v>
      </c>
      <c r="C59" s="2132">
        <f>'JUN''24'!C59</f>
        <v>57</v>
      </c>
      <c r="D59" s="2132">
        <f>'JUN''24'!D59</f>
        <v>470</v>
      </c>
      <c r="E59" s="1801"/>
      <c r="F59" s="1638">
        <f>'JUN''24'!F59</f>
        <v>59</v>
      </c>
      <c r="G59" s="2132">
        <f>'JUN''24'!G59</f>
        <v>3580.24</v>
      </c>
      <c r="H59" s="2132">
        <f>'JUN''24'!H59</f>
        <v>246.36</v>
      </c>
      <c r="I59" s="2132">
        <f>'JUN''24'!I59</f>
        <v>0</v>
      </c>
      <c r="J59" s="2132"/>
      <c r="K59" s="2132"/>
      <c r="L59" s="2132">
        <f>'JUN''24'!L59</f>
        <v>1</v>
      </c>
      <c r="M59" s="2132">
        <f>'JUN''24'!M59</f>
        <v>55</v>
      </c>
      <c r="N59" s="2132"/>
      <c r="O59" s="2132"/>
      <c r="P59" s="2132"/>
      <c r="Q59" s="2132"/>
      <c r="R59" s="2132"/>
      <c r="S59" s="2132"/>
      <c r="T59" s="2132"/>
      <c r="U59" s="2132"/>
      <c r="V59" s="2132">
        <f>'JUN''24'!V59</f>
        <v>0</v>
      </c>
      <c r="W59" s="1876"/>
    </row>
    <row r="60" spans="1:23" s="1875" customFormat="1">
      <c r="A60" s="1876"/>
      <c r="B60" s="2133" t="str">
        <f>'JUN''24'!B60</f>
        <v>10.06.24</v>
      </c>
      <c r="C60" s="2133">
        <f>'JUN''24'!C60</f>
        <v>58</v>
      </c>
      <c r="D60" s="2133">
        <f>'JUN''24'!D60</f>
        <v>471</v>
      </c>
      <c r="E60" s="1801"/>
      <c r="F60" s="1638">
        <f>'JUN''24'!F60</f>
        <v>58</v>
      </c>
      <c r="G60" s="2133">
        <f>'JUN''24'!G60</f>
        <v>3542.04</v>
      </c>
      <c r="H60" s="2133">
        <f>'JUN''24'!H60</f>
        <v>223.76</v>
      </c>
      <c r="I60" s="2133">
        <f>'JUN''24'!I60</f>
        <v>1.4</v>
      </c>
      <c r="J60" s="2133"/>
      <c r="K60" s="2133"/>
      <c r="L60" s="2133">
        <f>'JUN''24'!L60</f>
        <v>1</v>
      </c>
      <c r="M60" s="2133">
        <f>'JUN''24'!M60</f>
        <v>50</v>
      </c>
      <c r="N60" s="2133"/>
      <c r="O60" s="2133"/>
      <c r="P60" s="2133"/>
      <c r="Q60" s="2133"/>
      <c r="R60" s="2133"/>
      <c r="S60" s="2133"/>
      <c r="T60" s="2133"/>
      <c r="U60" s="2133"/>
      <c r="V60" s="2133">
        <f>'JUN''24'!V60</f>
        <v>0</v>
      </c>
      <c r="W60" s="1876"/>
    </row>
    <row r="61" spans="1:23" s="1875" customFormat="1">
      <c r="A61" s="1876"/>
      <c r="B61" s="2133" t="str">
        <f>'JUN''24'!B61</f>
        <v>10.06.24</v>
      </c>
      <c r="C61" s="2133">
        <f>'JUN''24'!C61</f>
        <v>59</v>
      </c>
      <c r="D61" s="2133">
        <f>'JUN''24'!D61</f>
        <v>472</v>
      </c>
      <c r="E61" s="1801"/>
      <c r="F61" s="1638">
        <f>'JUN''24'!F61</f>
        <v>56</v>
      </c>
      <c r="G61" s="2133">
        <f>'JUN''24'!G61</f>
        <v>3393.07</v>
      </c>
      <c r="H61" s="2133">
        <f>'JUN''24'!H61</f>
        <v>238.53</v>
      </c>
      <c r="I61" s="2133">
        <f>'JUN''24'!I61</f>
        <v>0</v>
      </c>
      <c r="J61" s="2133"/>
      <c r="K61" s="2133"/>
      <c r="L61" s="2133">
        <f>'JUN''24'!L61</f>
        <v>1</v>
      </c>
      <c r="M61" s="2133">
        <f>'JUN''24'!M61</f>
        <v>50</v>
      </c>
      <c r="N61" s="2133"/>
      <c r="O61" s="2133"/>
      <c r="P61" s="2133"/>
      <c r="Q61" s="2133"/>
      <c r="R61" s="2133"/>
      <c r="S61" s="2133"/>
      <c r="T61" s="2133"/>
      <c r="U61" s="2133"/>
      <c r="V61" s="2133">
        <f>'JUN''24'!V61</f>
        <v>0</v>
      </c>
      <c r="W61" s="1876"/>
    </row>
    <row r="62" spans="1:23" s="1875" customFormat="1">
      <c r="A62" s="1876"/>
      <c r="B62" s="2133" t="str">
        <f>'JUN''24'!B62</f>
        <v>10.06.24</v>
      </c>
      <c r="C62" s="2133">
        <f>'JUN''24'!C62</f>
        <v>60</v>
      </c>
      <c r="D62" s="2133">
        <f>'JUN''24'!D62</f>
        <v>473</v>
      </c>
      <c r="E62" s="1801"/>
      <c r="F62" s="1638">
        <f>'JUN''24'!F62</f>
        <v>59</v>
      </c>
      <c r="G62" s="2133">
        <f>'JUN''24'!G62</f>
        <v>3536.06</v>
      </c>
      <c r="H62" s="2133">
        <f>'JUN''24'!H62</f>
        <v>284.94</v>
      </c>
      <c r="I62" s="2133">
        <f>'JUN''24'!I62</f>
        <v>0</v>
      </c>
      <c r="J62" s="2133"/>
      <c r="K62" s="2133"/>
      <c r="L62" s="2133">
        <f>'JUN''24'!L62</f>
        <v>1</v>
      </c>
      <c r="M62" s="2133">
        <f>'JUN''24'!M62</f>
        <v>40</v>
      </c>
      <c r="N62" s="2133"/>
      <c r="O62" s="2133"/>
      <c r="P62" s="2133"/>
      <c r="Q62" s="2133"/>
      <c r="R62" s="2133"/>
      <c r="S62" s="2133"/>
      <c r="T62" s="2133"/>
      <c r="U62" s="2133"/>
      <c r="V62" s="2133">
        <f>'JUN''24'!V62</f>
        <v>0</v>
      </c>
      <c r="W62" s="1876"/>
    </row>
    <row r="63" spans="1:23" s="1875" customFormat="1">
      <c r="A63" s="1876"/>
      <c r="B63" s="2133" t="str">
        <f>'JUN''24'!B63</f>
        <v>10.06.24</v>
      </c>
      <c r="C63" s="2133">
        <f>'JUN''24'!C63</f>
        <v>61</v>
      </c>
      <c r="D63" s="2133">
        <f>'JUN''24'!D63</f>
        <v>474</v>
      </c>
      <c r="E63" s="1801"/>
      <c r="F63" s="1638">
        <f>'JUN''24'!F63</f>
        <v>58</v>
      </c>
      <c r="G63" s="2133">
        <f>'JUN''24'!G63</f>
        <v>3465.47</v>
      </c>
      <c r="H63" s="2133">
        <f>'JUN''24'!H63</f>
        <v>290.92</v>
      </c>
      <c r="I63" s="2133">
        <f>'JUN''24'!I63</f>
        <v>0.39</v>
      </c>
      <c r="J63" s="2133"/>
      <c r="K63" s="2133"/>
      <c r="L63" s="2133">
        <f>'JUN''24'!L63</f>
        <v>1</v>
      </c>
      <c r="M63" s="2133">
        <f>'JUN''24'!M63</f>
        <v>30</v>
      </c>
      <c r="N63" s="2133"/>
      <c r="O63" s="2133"/>
      <c r="P63" s="2133"/>
      <c r="Q63" s="2133"/>
      <c r="R63" s="2133"/>
      <c r="S63" s="2133"/>
      <c r="T63" s="2133"/>
      <c r="U63" s="2133"/>
      <c r="V63" s="2133">
        <f>'JUN''24'!V63</f>
        <v>0</v>
      </c>
      <c r="W63" s="1876"/>
    </row>
    <row r="64" spans="1:23" s="1875" customFormat="1">
      <c r="A64" s="1876"/>
      <c r="B64" s="2133" t="str">
        <f>'JUN''24'!B64</f>
        <v>10.06.24</v>
      </c>
      <c r="C64" s="2133">
        <f>'JUN''24'!C64</f>
        <v>62</v>
      </c>
      <c r="D64" s="2133">
        <f>'JUN''24'!D64</f>
        <v>475</v>
      </c>
      <c r="E64" s="1801"/>
      <c r="F64" s="1638">
        <f>'JUN''24'!F64</f>
        <v>58</v>
      </c>
      <c r="G64" s="2133">
        <f>'JUN''24'!G64</f>
        <v>3420.49</v>
      </c>
      <c r="H64" s="2133">
        <f>'JUN''24'!H64</f>
        <v>329.91</v>
      </c>
      <c r="I64" s="2133">
        <f>'JUN''24'!I64</f>
        <v>0</v>
      </c>
      <c r="J64" s="2133"/>
      <c r="K64" s="2133"/>
      <c r="L64" s="2133">
        <f>'JUN''24'!L64</f>
        <v>1</v>
      </c>
      <c r="M64" s="2133">
        <f>'JUN''24'!M64</f>
        <v>40</v>
      </c>
      <c r="N64" s="2133"/>
      <c r="O64" s="2133"/>
      <c r="P64" s="2133"/>
      <c r="Q64" s="2133"/>
      <c r="R64" s="2133"/>
      <c r="S64" s="2133"/>
      <c r="T64" s="2133"/>
      <c r="U64" s="2133"/>
      <c r="V64" s="2133">
        <f>'JUN''24'!V64</f>
        <v>0</v>
      </c>
      <c r="W64" s="1876"/>
    </row>
    <row r="65" spans="1:23" s="1875" customFormat="1">
      <c r="A65" s="1876"/>
      <c r="B65" s="2134" t="str">
        <f>'JUN''24'!B65</f>
        <v>10.06.24</v>
      </c>
      <c r="C65" s="2134">
        <f>'JUN''24'!C65</f>
        <v>63</v>
      </c>
      <c r="D65" s="2134">
        <f>'JUN''24'!D65</f>
        <v>476</v>
      </c>
      <c r="E65" s="1801"/>
      <c r="F65" s="1638">
        <f>'JUN''24'!F65</f>
        <v>58</v>
      </c>
      <c r="G65" s="2134">
        <f>'JUN''24'!G65</f>
        <v>3566.04</v>
      </c>
      <c r="H65" s="2134">
        <f>'JUN''24'!H65</f>
        <v>202.73</v>
      </c>
      <c r="I65" s="2134">
        <f>'JUN''24'!I65</f>
        <v>4.37</v>
      </c>
      <c r="J65" s="2134"/>
      <c r="K65" s="2134"/>
      <c r="L65" s="2134">
        <f>'JUN''24'!L65</f>
        <v>1</v>
      </c>
      <c r="M65" s="2134">
        <f>'JUN''24'!M65</f>
        <v>25</v>
      </c>
      <c r="N65" s="2134"/>
      <c r="O65" s="2134"/>
      <c r="P65" s="2134"/>
      <c r="Q65" s="2134"/>
      <c r="R65" s="2134"/>
      <c r="S65" s="2134"/>
      <c r="T65" s="2134"/>
      <c r="U65" s="2134"/>
      <c r="V65" s="2134">
        <f>'JUN''24'!V65</f>
        <v>0</v>
      </c>
      <c r="W65" s="1876"/>
    </row>
    <row r="66" spans="1:23" s="1875" customFormat="1">
      <c r="A66" s="1876"/>
      <c r="B66" s="2134" t="str">
        <f>'JUN''24'!B66</f>
        <v>10.06.24</v>
      </c>
      <c r="C66" s="2134">
        <f>'JUN''24'!C66</f>
        <v>64</v>
      </c>
      <c r="D66" s="2134">
        <f>'JUN''24'!D66</f>
        <v>477</v>
      </c>
      <c r="E66" s="1801"/>
      <c r="F66" s="1638">
        <f>'JUN''24'!F66</f>
        <v>58</v>
      </c>
      <c r="G66" s="2134">
        <f>'JUN''24'!G66</f>
        <v>3549.68</v>
      </c>
      <c r="H66" s="2134">
        <f>'JUN''24'!H66</f>
        <v>203.52</v>
      </c>
      <c r="I66" s="2134">
        <f>'JUN''24'!I66</f>
        <v>0</v>
      </c>
      <c r="J66" s="2134"/>
      <c r="K66" s="2134"/>
      <c r="L66" s="2134">
        <f>'JUN''24'!L66</f>
        <v>1</v>
      </c>
      <c r="M66" s="2134">
        <f>'JUN''24'!M66</f>
        <v>40</v>
      </c>
      <c r="N66" s="2134"/>
      <c r="O66" s="2134"/>
      <c r="P66" s="2134"/>
      <c r="Q66" s="2134"/>
      <c r="R66" s="2134"/>
      <c r="S66" s="2134"/>
      <c r="T66" s="2134"/>
      <c r="U66" s="2134"/>
      <c r="V66" s="2134">
        <f>'JUN''24'!V66</f>
        <v>0</v>
      </c>
      <c r="W66" s="1876"/>
    </row>
    <row r="67" spans="1:23" s="1875" customFormat="1">
      <c r="A67" s="1876"/>
      <c r="B67" s="2135" t="str">
        <f>'JUN''24'!B67</f>
        <v>11.06.24</v>
      </c>
      <c r="C67" s="2135">
        <f>'JUN''24'!C67</f>
        <v>65</v>
      </c>
      <c r="D67" s="2135">
        <f>'JUN''24'!D67</f>
        <v>478</v>
      </c>
      <c r="E67" s="1801"/>
      <c r="F67" s="1638">
        <f>'JUN''24'!F67</f>
        <v>57</v>
      </c>
      <c r="G67" s="2135">
        <f>'JUN''24'!G67</f>
        <v>3496.7</v>
      </c>
      <c r="H67" s="2135">
        <f>'JUN''24'!H67</f>
        <v>190.48</v>
      </c>
      <c r="I67" s="2135">
        <f>'JUN''24'!I67</f>
        <v>1.78</v>
      </c>
      <c r="J67" s="2135"/>
      <c r="K67" s="2135"/>
      <c r="L67" s="2135">
        <f>'JUN''24'!L67</f>
        <v>1</v>
      </c>
      <c r="M67" s="2135">
        <f>'JUN''24'!M67</f>
        <v>45</v>
      </c>
      <c r="N67" s="2135"/>
      <c r="O67" s="2135"/>
      <c r="P67" s="2135"/>
      <c r="Q67" s="2135"/>
      <c r="R67" s="2135"/>
      <c r="S67" s="2135"/>
      <c r="T67" s="2135"/>
      <c r="U67" s="2135"/>
      <c r="V67" s="2135">
        <f>'JUN''24'!V67</f>
        <v>0</v>
      </c>
      <c r="W67" s="1876"/>
    </row>
    <row r="68" spans="1:23" s="1875" customFormat="1">
      <c r="A68" s="1876"/>
      <c r="B68" s="2135" t="str">
        <f>'JUN''24'!B68</f>
        <v>11.06.24</v>
      </c>
      <c r="C68" s="2135">
        <f>'JUN''24'!C68</f>
        <v>66</v>
      </c>
      <c r="D68" s="2135">
        <f>'JUN''24'!D68</f>
        <v>479</v>
      </c>
      <c r="E68" s="1801"/>
      <c r="F68" s="1638">
        <f>'JUN''24'!F68</f>
        <v>58</v>
      </c>
      <c r="G68" s="2135">
        <f>'JUN''24'!G68</f>
        <v>3579.65</v>
      </c>
      <c r="H68" s="2135">
        <f>'JUN''24'!H68</f>
        <v>181.95</v>
      </c>
      <c r="I68" s="2135">
        <f>'JUN''24'!I68</f>
        <v>0</v>
      </c>
      <c r="J68" s="2135"/>
      <c r="K68" s="2135"/>
      <c r="L68" s="2135">
        <f>'JUN''24'!L68</f>
        <v>1</v>
      </c>
      <c r="M68" s="2135">
        <f>'JUN''24'!M68</f>
        <v>55</v>
      </c>
      <c r="N68" s="2135"/>
      <c r="O68" s="2135"/>
      <c r="P68" s="2135"/>
      <c r="Q68" s="2135"/>
      <c r="R68" s="2135"/>
      <c r="S68" s="2135"/>
      <c r="T68" s="2135"/>
      <c r="U68" s="2135"/>
      <c r="V68" s="2135">
        <f>'JUN''24'!V68</f>
        <v>0</v>
      </c>
      <c r="W68" s="1876"/>
    </row>
    <row r="69" spans="1:23" s="1875" customFormat="1">
      <c r="A69" s="1876"/>
      <c r="B69" s="2135" t="str">
        <f>'JUN''24'!B69</f>
        <v>11.06.24</v>
      </c>
      <c r="C69" s="2135">
        <f>'JUN''24'!C69</f>
        <v>67</v>
      </c>
      <c r="D69" s="2135">
        <f>'JUN''24'!D69</f>
        <v>480</v>
      </c>
      <c r="E69" s="1801"/>
      <c r="F69" s="1638">
        <f>'JUN''24'!F69</f>
        <v>59</v>
      </c>
      <c r="G69" s="2135">
        <f>'JUN''24'!G69</f>
        <v>3609.89</v>
      </c>
      <c r="H69" s="2135">
        <f>'JUN''24'!H69</f>
        <v>210.9</v>
      </c>
      <c r="I69" s="2135">
        <f>'JUN''24'!I69</f>
        <v>6.58</v>
      </c>
      <c r="J69" s="2135"/>
      <c r="K69" s="2135"/>
      <c r="L69" s="2135">
        <f>'JUN''24'!L69</f>
        <v>1</v>
      </c>
      <c r="M69" s="2135">
        <f>'JUN''24'!M69</f>
        <v>30</v>
      </c>
      <c r="N69" s="2135"/>
      <c r="O69" s="2135"/>
      <c r="P69" s="2135"/>
      <c r="Q69" s="2135"/>
      <c r="R69" s="2135"/>
      <c r="S69" s="2135"/>
      <c r="T69" s="2135"/>
      <c r="U69" s="2135"/>
      <c r="V69" s="2135">
        <f>'JUN''24'!V69</f>
        <v>25504.5</v>
      </c>
      <c r="W69" s="1876"/>
    </row>
    <row r="70" spans="1:23" s="1875" customFormat="1">
      <c r="A70" s="1876"/>
      <c r="B70" s="2135" t="str">
        <f>'JUN''24'!B70</f>
        <v>11.06.24</v>
      </c>
      <c r="C70" s="2135">
        <f>'JUN''24'!C70</f>
        <v>68</v>
      </c>
      <c r="D70" s="2135">
        <f>'JUN''24'!D70</f>
        <v>481</v>
      </c>
      <c r="E70" s="1801"/>
      <c r="F70" s="1638">
        <f>'JUN''24'!F70</f>
        <v>56</v>
      </c>
      <c r="G70" s="2135">
        <f>'JUN''24'!G70</f>
        <v>3360.87</v>
      </c>
      <c r="H70" s="2135">
        <f>'JUN''24'!H70</f>
        <v>270.73</v>
      </c>
      <c r="I70" s="2135">
        <f>'JUN''24'!I70</f>
        <v>0</v>
      </c>
      <c r="J70" s="2135"/>
      <c r="K70" s="2135"/>
      <c r="L70" s="2135">
        <f>'JUN''24'!L70</f>
        <v>1</v>
      </c>
      <c r="M70" s="2135">
        <f>'JUN''24'!M70</f>
        <v>15</v>
      </c>
      <c r="N70" s="2135"/>
      <c r="O70" s="2135"/>
      <c r="P70" s="2135"/>
      <c r="Q70" s="2135"/>
      <c r="R70" s="2135"/>
      <c r="S70" s="2135"/>
      <c r="T70" s="2135"/>
      <c r="U70" s="2135"/>
      <c r="V70" s="2135">
        <f>'JUN''24'!V70</f>
        <v>0</v>
      </c>
      <c r="W70" s="1876"/>
    </row>
    <row r="71" spans="1:23" s="1875" customFormat="1">
      <c r="A71" s="1876"/>
      <c r="B71" s="2135" t="str">
        <f>'JUN''24'!B71</f>
        <v>11.06.24</v>
      </c>
      <c r="C71" s="2135">
        <f>'JUN''24'!C71</f>
        <v>69</v>
      </c>
      <c r="D71" s="2135">
        <f>'JUN''24'!D71</f>
        <v>482</v>
      </c>
      <c r="E71" s="1801"/>
      <c r="F71" s="1638">
        <f>'JUN''24'!F71</f>
        <v>58</v>
      </c>
      <c r="G71" s="2135">
        <f>'JUN''24'!G71</f>
        <v>3453.45</v>
      </c>
      <c r="H71" s="2135">
        <f>'JUN''24'!H71</f>
        <v>308.72000000000003</v>
      </c>
      <c r="I71" s="2135">
        <f>'JUN''24'!I71</f>
        <v>0.56999999999999995</v>
      </c>
      <c r="J71" s="2135"/>
      <c r="K71" s="2135"/>
      <c r="L71" s="2135">
        <f>'JUN''24'!L71</f>
        <v>1</v>
      </c>
      <c r="M71" s="2135">
        <f>'JUN''24'!M71</f>
        <v>45</v>
      </c>
      <c r="N71" s="2135"/>
      <c r="O71" s="2135"/>
      <c r="P71" s="2135"/>
      <c r="Q71" s="2135"/>
      <c r="R71" s="2135"/>
      <c r="S71" s="2135"/>
      <c r="T71" s="2135"/>
      <c r="U71" s="2135"/>
      <c r="V71" s="2135">
        <f>'JUN''24'!V71</f>
        <v>0</v>
      </c>
      <c r="W71" s="1876"/>
    </row>
    <row r="72" spans="1:23" s="1875" customFormat="1">
      <c r="A72" s="1876"/>
      <c r="B72" s="2136" t="str">
        <f>'JUN''24'!B72</f>
        <v>11.06.24</v>
      </c>
      <c r="C72" s="2136">
        <f>'JUN''24'!C72</f>
        <v>70</v>
      </c>
      <c r="D72" s="2136">
        <f>'JUN''24'!D72</f>
        <v>483</v>
      </c>
      <c r="E72" s="1801"/>
      <c r="F72" s="1638">
        <f>'JUN''24'!F72</f>
        <v>58</v>
      </c>
      <c r="G72" s="2136">
        <f>'JUN''24'!G72</f>
        <v>3499.84</v>
      </c>
      <c r="H72" s="2136">
        <f>'JUN''24'!H72</f>
        <v>264.56</v>
      </c>
      <c r="I72" s="2136">
        <f>'JUN''24'!I72</f>
        <v>0</v>
      </c>
      <c r="J72" s="2136"/>
      <c r="K72" s="2136"/>
      <c r="L72" s="2136">
        <f>'JUN''24'!L72</f>
        <v>1</v>
      </c>
      <c r="M72" s="2136">
        <f>'JUN''24'!M72</f>
        <v>45</v>
      </c>
      <c r="N72" s="2136"/>
      <c r="O72" s="2136"/>
      <c r="P72" s="2136"/>
      <c r="Q72" s="2136"/>
      <c r="R72" s="2136"/>
      <c r="S72" s="2136"/>
      <c r="T72" s="2136"/>
      <c r="U72" s="2136"/>
      <c r="V72" s="2136">
        <f>'JUN''24'!V72</f>
        <v>0</v>
      </c>
      <c r="W72" s="1876"/>
    </row>
    <row r="73" spans="1:23" s="1875" customFormat="1">
      <c r="A73" s="1876"/>
      <c r="B73" s="2136" t="str">
        <f>'JUN''24'!B73</f>
        <v>11.06.24</v>
      </c>
      <c r="C73" s="2136">
        <f>'JUN''24'!C73</f>
        <v>71</v>
      </c>
      <c r="D73" s="2136">
        <f>'JUN''24'!D73</f>
        <v>484</v>
      </c>
      <c r="E73" s="1801"/>
      <c r="F73" s="1638">
        <f>'JUN''24'!F73</f>
        <v>58</v>
      </c>
      <c r="G73" s="2136">
        <f>'JUN''24'!G73</f>
        <v>3501.67</v>
      </c>
      <c r="H73" s="2136">
        <f>'JUN''24'!H73</f>
        <v>256.93</v>
      </c>
      <c r="I73" s="2136">
        <f>'JUN''24'!I73</f>
        <v>2.6</v>
      </c>
      <c r="J73" s="2136"/>
      <c r="K73" s="2136"/>
      <c r="L73" s="2136">
        <f>'JUN''24'!L73</f>
        <v>1</v>
      </c>
      <c r="M73" s="2136">
        <f>'JUN''24'!M73</f>
        <v>30</v>
      </c>
      <c r="N73" s="2136"/>
      <c r="O73" s="2136"/>
      <c r="P73" s="2136"/>
      <c r="Q73" s="2136"/>
      <c r="R73" s="2136"/>
      <c r="S73" s="2136"/>
      <c r="T73" s="2136"/>
      <c r="U73" s="2136"/>
      <c r="V73" s="2136">
        <f>'JUN''24'!V73</f>
        <v>0</v>
      </c>
      <c r="W73" s="1876"/>
    </row>
    <row r="74" spans="1:23" s="1875" customFormat="1">
      <c r="A74" s="1876"/>
      <c r="B74" s="2136" t="str">
        <f>'JUN''24'!B74</f>
        <v>11.06.24</v>
      </c>
      <c r="C74" s="2136">
        <f>'JUN''24'!C74</f>
        <v>72</v>
      </c>
      <c r="D74" s="2136">
        <f>'JUN''24'!D74</f>
        <v>485</v>
      </c>
      <c r="E74" s="1801"/>
      <c r="F74" s="1638">
        <f>'JUN''24'!F74</f>
        <v>58</v>
      </c>
      <c r="G74" s="2136">
        <f>'JUN''24'!G74</f>
        <v>3526.44</v>
      </c>
      <c r="H74" s="2136">
        <f>'JUN''24'!H74</f>
        <v>238.35</v>
      </c>
      <c r="I74" s="2136">
        <f>'JUN''24'!I74</f>
        <v>0.39</v>
      </c>
      <c r="J74" s="2136"/>
      <c r="K74" s="2136"/>
      <c r="L74" s="2136">
        <f>'JUN''24'!L74</f>
        <v>1</v>
      </c>
      <c r="M74" s="2136">
        <f>'JUN''24'!M74</f>
        <v>10</v>
      </c>
      <c r="N74" s="2136"/>
      <c r="O74" s="2136"/>
      <c r="P74" s="2136"/>
      <c r="Q74" s="2136"/>
      <c r="R74" s="2136"/>
      <c r="S74" s="2136"/>
      <c r="T74" s="2136"/>
      <c r="U74" s="2136"/>
      <c r="V74" s="2136">
        <f>'JUN''24'!V74</f>
        <v>0</v>
      </c>
      <c r="W74" s="1876"/>
    </row>
    <row r="75" spans="1:23" s="1875" customFormat="1">
      <c r="A75" s="1876"/>
      <c r="B75" s="2137" t="str">
        <f>'JUN''24'!B75</f>
        <v>12.06.24</v>
      </c>
      <c r="C75" s="2137">
        <f>'JUN''24'!C75</f>
        <v>73</v>
      </c>
      <c r="D75" s="2137">
        <f>'JUN''24'!D75</f>
        <v>486</v>
      </c>
      <c r="E75" s="1801"/>
      <c r="F75" s="1638">
        <f>'JUN''24'!F75</f>
        <v>58</v>
      </c>
      <c r="G75" s="2137">
        <f>'JUN''24'!G75</f>
        <v>3480.04</v>
      </c>
      <c r="H75" s="2137">
        <f>'JUN''24'!H75</f>
        <v>284.36</v>
      </c>
      <c r="I75" s="2137">
        <f>'JUN''24'!I75</f>
        <v>0</v>
      </c>
      <c r="J75" s="2137"/>
      <c r="K75" s="2137"/>
      <c r="L75" s="2137">
        <f>'JUN''24'!L75</f>
        <v>2</v>
      </c>
      <c r="M75" s="2137">
        <f>'JUN''24'!M75</f>
        <v>15</v>
      </c>
      <c r="N75" s="2137"/>
      <c r="O75" s="2137"/>
      <c r="P75" s="2137"/>
      <c r="Q75" s="2137"/>
      <c r="R75" s="2137"/>
      <c r="S75" s="2137"/>
      <c r="T75" s="2137"/>
      <c r="U75" s="2137"/>
      <c r="V75" s="2137">
        <f>'JUN''24'!V75</f>
        <v>0</v>
      </c>
      <c r="W75" s="1876"/>
    </row>
    <row r="76" spans="1:23" s="1875" customFormat="1">
      <c r="A76" s="1876"/>
      <c r="B76" s="2137" t="str">
        <f>'JUN''24'!B76</f>
        <v>12.06.24</v>
      </c>
      <c r="C76" s="2137">
        <f>'JUN''24'!C76</f>
        <v>74</v>
      </c>
      <c r="D76" s="2137">
        <f>'JUN''24'!D76</f>
        <v>487</v>
      </c>
      <c r="E76" s="1801"/>
      <c r="F76" s="1638">
        <f>'JUN''24'!F76</f>
        <v>59</v>
      </c>
      <c r="G76" s="2137">
        <f>'JUN''24'!G76</f>
        <v>3570.87</v>
      </c>
      <c r="H76" s="2137">
        <f>'JUN''24'!H76</f>
        <v>249.13</v>
      </c>
      <c r="I76" s="2137">
        <f>'JUN''24'!I76</f>
        <v>1.8</v>
      </c>
      <c r="J76" s="2137"/>
      <c r="K76" s="2137"/>
      <c r="L76" s="2137">
        <f>'JUN''24'!L76</f>
        <v>2</v>
      </c>
      <c r="M76" s="2137">
        <f>'JUN''24'!M76</f>
        <v>10</v>
      </c>
      <c r="N76" s="2137"/>
      <c r="O76" s="2137"/>
      <c r="P76" s="2137"/>
      <c r="Q76" s="2137"/>
      <c r="R76" s="2137"/>
      <c r="S76" s="2137"/>
      <c r="T76" s="2137"/>
      <c r="U76" s="2137"/>
      <c r="V76" s="2137">
        <f>'JUN''24'!V76</f>
        <v>0</v>
      </c>
      <c r="W76" s="1876"/>
    </row>
    <row r="77" spans="1:23" s="1875" customFormat="1">
      <c r="A77" s="1876"/>
      <c r="B77" s="2137" t="str">
        <f>'JUN''24'!B77</f>
        <v>12.06.24</v>
      </c>
      <c r="C77" s="2137">
        <f>'JUN''24'!C77</f>
        <v>75</v>
      </c>
      <c r="D77" s="2137">
        <f>'JUN''24'!D77</f>
        <v>488</v>
      </c>
      <c r="E77" s="1801"/>
      <c r="F77" s="1638">
        <f>'JUN''24'!F77</f>
        <v>59</v>
      </c>
      <c r="G77" s="2137">
        <f>'JUN''24'!G77</f>
        <v>3574.84</v>
      </c>
      <c r="H77" s="2137">
        <f>'JUN''24'!H77</f>
        <v>255.56</v>
      </c>
      <c r="I77" s="2137">
        <f>'JUN''24'!I77</f>
        <v>1.59</v>
      </c>
      <c r="J77" s="2137"/>
      <c r="K77" s="2137"/>
      <c r="L77" s="2137">
        <f>'JUN''24'!L77</f>
        <v>1</v>
      </c>
      <c r="M77" s="2137">
        <f>'JUN''24'!M77</f>
        <v>40</v>
      </c>
      <c r="N77" s="2137"/>
      <c r="O77" s="2137"/>
      <c r="P77" s="2137"/>
      <c r="Q77" s="2137"/>
      <c r="R77" s="2137"/>
      <c r="S77" s="2137"/>
      <c r="T77" s="2137"/>
      <c r="U77" s="2137"/>
      <c r="V77" s="2137">
        <f>'JUN''24'!V77</f>
        <v>25504.5</v>
      </c>
      <c r="W77" s="1876"/>
    </row>
    <row r="78" spans="1:23" s="1875" customFormat="1">
      <c r="A78" s="1876"/>
      <c r="B78" s="2137" t="str">
        <f>'JUN''24'!B78</f>
        <v>12.06.24</v>
      </c>
      <c r="C78" s="2137">
        <f>'JUN''24'!C78</f>
        <v>76</v>
      </c>
      <c r="D78" s="2137">
        <f>'JUN''24'!D78</f>
        <v>489</v>
      </c>
      <c r="E78" s="1801"/>
      <c r="F78" s="1638">
        <f>'JUN''24'!F78</f>
        <v>58</v>
      </c>
      <c r="G78" s="2137">
        <f>'JUN''24'!G78</f>
        <v>3455.68</v>
      </c>
      <c r="H78" s="2137">
        <f>'JUN''24'!H78</f>
        <v>297.52</v>
      </c>
      <c r="I78" s="2137">
        <f>'JUN''24'!I78</f>
        <v>0</v>
      </c>
      <c r="J78" s="2137"/>
      <c r="K78" s="2137"/>
      <c r="L78" s="2137">
        <f>'JUN''24'!L78</f>
        <v>1</v>
      </c>
      <c r="M78" s="2137">
        <f>'JUN''24'!M78</f>
        <v>35</v>
      </c>
      <c r="N78" s="2137"/>
      <c r="O78" s="2137"/>
      <c r="P78" s="2137"/>
      <c r="Q78" s="2137"/>
      <c r="R78" s="2137"/>
      <c r="S78" s="2137"/>
      <c r="T78" s="2137"/>
      <c r="U78" s="2137"/>
      <c r="V78" s="2137">
        <f>'JUN''24'!V78</f>
        <v>0</v>
      </c>
      <c r="W78" s="1876"/>
    </row>
    <row r="79" spans="1:23" s="1875" customFormat="1">
      <c r="A79" s="1876"/>
      <c r="B79" s="2137" t="str">
        <f>'JUN''24'!B79</f>
        <v>12.06.24</v>
      </c>
      <c r="C79" s="2137">
        <f>'JUN''24'!C79</f>
        <v>77</v>
      </c>
      <c r="D79" s="2137">
        <f>'JUN''24'!D79</f>
        <v>490</v>
      </c>
      <c r="E79" s="1801"/>
      <c r="F79" s="1638">
        <f>'JUN''24'!F79</f>
        <v>59</v>
      </c>
      <c r="G79" s="2137">
        <f>'JUN''24'!G79</f>
        <v>3524.23</v>
      </c>
      <c r="H79" s="2137">
        <f>'JUN''24'!H79</f>
        <v>305.36</v>
      </c>
      <c r="I79" s="2137">
        <f>'JUN''24'!I79</f>
        <v>0.19</v>
      </c>
      <c r="J79" s="2137"/>
      <c r="K79" s="2137"/>
      <c r="L79" s="2137">
        <f>'JUN''24'!L79</f>
        <v>1</v>
      </c>
      <c r="M79" s="2137">
        <f>'JUN''24'!M79</f>
        <v>30</v>
      </c>
      <c r="N79" s="2137"/>
      <c r="O79" s="2137"/>
      <c r="P79" s="2137"/>
      <c r="Q79" s="2137"/>
      <c r="R79" s="2137"/>
      <c r="S79" s="2137"/>
      <c r="T79" s="2137"/>
      <c r="U79" s="2137"/>
      <c r="V79" s="2137">
        <f>'JUN''24'!V79</f>
        <v>0</v>
      </c>
      <c r="W79" s="1876"/>
    </row>
    <row r="80" spans="1:23" s="1875" customFormat="1">
      <c r="A80" s="1876"/>
      <c r="B80" s="2137" t="str">
        <f>'JUN''24'!B80</f>
        <v>12.06.24</v>
      </c>
      <c r="C80" s="2137">
        <f>'JUN''24'!C80</f>
        <v>78</v>
      </c>
      <c r="D80" s="2137">
        <f>'JUN''24'!D80</f>
        <v>491</v>
      </c>
      <c r="E80" s="1801"/>
      <c r="F80" s="1638">
        <f>'JUN''24'!F80</f>
        <v>58</v>
      </c>
      <c r="G80" s="2137">
        <f>'JUN''24'!G80</f>
        <v>3462.49</v>
      </c>
      <c r="H80" s="2137">
        <f>'JUN''24'!H80</f>
        <v>287.91000000000003</v>
      </c>
      <c r="I80" s="2137">
        <f>'JUN''24'!I80</f>
        <v>0</v>
      </c>
      <c r="J80" s="2137"/>
      <c r="K80" s="2137"/>
      <c r="L80" s="2137">
        <f>'JUN''24'!L80</f>
        <v>1</v>
      </c>
      <c r="M80" s="2137">
        <f>'JUN''24'!M80</f>
        <v>45</v>
      </c>
      <c r="N80" s="2137"/>
      <c r="O80" s="2137"/>
      <c r="P80" s="2137"/>
      <c r="Q80" s="2137"/>
      <c r="R80" s="2137"/>
      <c r="S80" s="2137"/>
      <c r="T80" s="2137"/>
      <c r="U80" s="2137"/>
      <c r="V80" s="2137">
        <f>'JUN''24'!V80</f>
        <v>0</v>
      </c>
      <c r="W80" s="1876"/>
    </row>
    <row r="81" spans="1:23" s="1875" customFormat="1">
      <c r="A81" s="1876"/>
      <c r="B81" s="2137" t="str">
        <f>'JUN''24'!B81</f>
        <v>12.06.24</v>
      </c>
      <c r="C81" s="2137">
        <f>'JUN''24'!C81</f>
        <v>79</v>
      </c>
      <c r="D81" s="2137">
        <f>'JUN''24'!D81</f>
        <v>492</v>
      </c>
      <c r="E81" s="1801"/>
      <c r="F81" s="1638">
        <f>'JUN''24'!F81</f>
        <v>58</v>
      </c>
      <c r="G81" s="2137">
        <f>'JUN''24'!G81</f>
        <v>3490.07</v>
      </c>
      <c r="H81" s="2137">
        <f>'JUN''24'!H81</f>
        <v>265.93</v>
      </c>
      <c r="I81" s="2137">
        <f>'JUN''24'!I81</f>
        <v>0</v>
      </c>
      <c r="J81" s="2137"/>
      <c r="K81" s="2137"/>
      <c r="L81" s="2137">
        <f>'JUN''24'!L81</f>
        <v>1</v>
      </c>
      <c r="M81" s="2137">
        <f>'JUN''24'!M81</f>
        <v>30</v>
      </c>
      <c r="N81" s="2137"/>
      <c r="O81" s="2137"/>
      <c r="P81" s="2137"/>
      <c r="Q81" s="2137"/>
      <c r="R81" s="2137"/>
      <c r="S81" s="2137"/>
      <c r="T81" s="2137"/>
      <c r="U81" s="2137"/>
      <c r="V81" s="2137">
        <f>'JUN''24'!V81</f>
        <v>0</v>
      </c>
      <c r="W81" s="1876"/>
    </row>
    <row r="82" spans="1:23" s="1875" customFormat="1">
      <c r="A82" s="1876"/>
      <c r="B82" s="2138" t="str">
        <f>'JUN''24'!B82</f>
        <v>12.06.24</v>
      </c>
      <c r="C82" s="2138">
        <f>'JUN''24'!C82</f>
        <v>80</v>
      </c>
      <c r="D82" s="2138">
        <f>'JUN''24'!D82</f>
        <v>493</v>
      </c>
      <c r="E82" s="1801"/>
      <c r="F82" s="1638">
        <f>'JUN''24'!F82</f>
        <v>57</v>
      </c>
      <c r="G82" s="2138">
        <f>'JUN''24'!G82</f>
        <v>3419.27</v>
      </c>
      <c r="H82" s="2138">
        <f>'JUN''24'!H82</f>
        <v>275.12</v>
      </c>
      <c r="I82" s="2138">
        <f>'JUN''24'!I82</f>
        <v>0.59</v>
      </c>
      <c r="J82" s="2138"/>
      <c r="K82" s="2138"/>
      <c r="L82" s="2138">
        <f>'JUN''24'!L82</f>
        <v>1</v>
      </c>
      <c r="M82" s="2138">
        <f>'JUN''24'!M82</f>
        <v>35</v>
      </c>
      <c r="N82" s="2138"/>
      <c r="O82" s="2138"/>
      <c r="P82" s="2138"/>
      <c r="Q82" s="2138"/>
      <c r="R82" s="2138"/>
      <c r="S82" s="2138"/>
      <c r="T82" s="2138"/>
      <c r="U82" s="2138"/>
      <c r="V82" s="2138">
        <f>'JUN''24'!V82</f>
        <v>0</v>
      </c>
      <c r="W82" s="1876"/>
    </row>
    <row r="83" spans="1:23" s="1875" customFormat="1">
      <c r="A83" s="1876"/>
      <c r="B83" s="2139" t="str">
        <f>'JUN''24'!B83</f>
        <v>13.06.24</v>
      </c>
      <c r="C83" s="2139">
        <f>'JUN''24'!C83</f>
        <v>81</v>
      </c>
      <c r="D83" s="2139">
        <f>'JUN''24'!D83</f>
        <v>494</v>
      </c>
      <c r="E83" s="1801"/>
      <c r="F83" s="1638">
        <f>'JUN''24'!F83</f>
        <v>59</v>
      </c>
      <c r="G83" s="2139">
        <f>'JUN''24'!G83</f>
        <v>3473.25</v>
      </c>
      <c r="H83" s="2139">
        <f>'JUN''24'!H83</f>
        <v>350.55</v>
      </c>
      <c r="I83" s="2139">
        <f>'JUN''24'!I83</f>
        <v>0</v>
      </c>
      <c r="J83" s="2139"/>
      <c r="K83" s="2139"/>
      <c r="L83" s="2139">
        <f>'JUN''24'!L83</f>
        <v>1</v>
      </c>
      <c r="M83" s="2139">
        <f>'JUN''24'!M83</f>
        <v>45</v>
      </c>
      <c r="N83" s="2139"/>
      <c r="O83" s="2139"/>
      <c r="P83" s="2139"/>
      <c r="Q83" s="2139"/>
      <c r="R83" s="2139"/>
      <c r="S83" s="2139"/>
      <c r="T83" s="2139"/>
      <c r="U83" s="2139"/>
      <c r="V83" s="2139">
        <f>'JUN''24'!V83</f>
        <v>0</v>
      </c>
      <c r="W83" s="1876"/>
    </row>
    <row r="84" spans="1:23" s="1875" customFormat="1">
      <c r="A84" s="1876"/>
      <c r="B84" s="2139" t="str">
        <f>'JUN''24'!B84</f>
        <v>13.06.24</v>
      </c>
      <c r="C84" s="2139">
        <f>'JUN''24'!C84</f>
        <v>82</v>
      </c>
      <c r="D84" s="2139">
        <f>'JUN''24'!D84</f>
        <v>495</v>
      </c>
      <c r="E84" s="1801"/>
      <c r="F84" s="1638">
        <f>'JUN''24'!F84</f>
        <v>59</v>
      </c>
      <c r="G84" s="2139">
        <f>'JUN''24'!G84</f>
        <v>3560.44</v>
      </c>
      <c r="H84" s="2139">
        <f>'JUN''24'!H84</f>
        <v>266.16000000000003</v>
      </c>
      <c r="I84" s="2139">
        <f>'JUN''24'!I84</f>
        <v>0</v>
      </c>
      <c r="J84" s="2139"/>
      <c r="K84" s="2139"/>
      <c r="L84" s="2139">
        <f>'JUN''24'!L84</f>
        <v>2</v>
      </c>
      <c r="M84" s="2139">
        <f>'JUN''24'!M84</f>
        <v>10</v>
      </c>
      <c r="N84" s="2139"/>
      <c r="O84" s="2139"/>
      <c r="P84" s="2139"/>
      <c r="Q84" s="2139"/>
      <c r="R84" s="2139"/>
      <c r="S84" s="2139"/>
      <c r="T84" s="2139"/>
      <c r="U84" s="2139"/>
      <c r="V84" s="2139">
        <f>'JUN''24'!V84</f>
        <v>0</v>
      </c>
      <c r="W84" s="1876"/>
    </row>
    <row r="85" spans="1:23" s="1875" customFormat="1">
      <c r="A85" s="1876"/>
      <c r="B85" s="2139" t="str">
        <f>'JUN''24'!B85</f>
        <v>13.06.24</v>
      </c>
      <c r="C85" s="2139">
        <f>'JUN''24'!C85</f>
        <v>83</v>
      </c>
      <c r="D85" s="2139">
        <f>'JUN''24'!D85</f>
        <v>496</v>
      </c>
      <c r="E85" s="1801"/>
      <c r="F85" s="1638">
        <f>'JUN''24'!F85</f>
        <v>58</v>
      </c>
      <c r="G85" s="2139">
        <f>'JUN''24'!G85</f>
        <v>3488.64</v>
      </c>
      <c r="H85" s="2139">
        <f>'JUN''24'!H85</f>
        <v>275.76</v>
      </c>
      <c r="I85" s="2139">
        <f>'JUN''24'!I85</f>
        <v>0</v>
      </c>
      <c r="J85" s="2139"/>
      <c r="K85" s="2139"/>
      <c r="L85" s="2139">
        <f>'JUN''24'!L85</f>
        <v>1</v>
      </c>
      <c r="M85" s="2139">
        <f>'JUN''24'!M85</f>
        <v>50</v>
      </c>
      <c r="N85" s="2139"/>
      <c r="O85" s="2139"/>
      <c r="P85" s="2139"/>
      <c r="Q85" s="2139"/>
      <c r="R85" s="2139"/>
      <c r="S85" s="2139"/>
      <c r="T85" s="2139"/>
      <c r="U85" s="2139"/>
      <c r="V85" s="2139">
        <f>'JUN''24'!V85</f>
        <v>0</v>
      </c>
      <c r="W85" s="1876"/>
    </row>
    <row r="86" spans="1:23" s="1875" customFormat="1">
      <c r="A86" s="1876"/>
      <c r="B86" s="2139" t="str">
        <f>'JUN''24'!B86</f>
        <v>13.06.24</v>
      </c>
      <c r="C86" s="2139">
        <f>'JUN''24'!C86</f>
        <v>84</v>
      </c>
      <c r="D86" s="2139">
        <f>'JUN''24'!D86</f>
        <v>497</v>
      </c>
      <c r="E86" s="1801"/>
      <c r="F86" s="1638">
        <f>'JUN''24'!F86</f>
        <v>58</v>
      </c>
      <c r="G86" s="2139">
        <f>'JUN''24'!G86</f>
        <v>3453.44</v>
      </c>
      <c r="H86" s="2139">
        <f>'JUN''24'!H86</f>
        <v>310.95999999999998</v>
      </c>
      <c r="I86" s="2139">
        <f>'JUN''24'!I86</f>
        <v>0</v>
      </c>
      <c r="J86" s="2139"/>
      <c r="K86" s="2139"/>
      <c r="L86" s="2139">
        <f>'JUN''24'!L86</f>
        <v>1</v>
      </c>
      <c r="M86" s="2139">
        <f>'JUN''24'!M86</f>
        <v>50</v>
      </c>
      <c r="N86" s="2139"/>
      <c r="O86" s="2139"/>
      <c r="P86" s="2139"/>
      <c r="Q86" s="2139"/>
      <c r="R86" s="2139"/>
      <c r="S86" s="2139"/>
      <c r="T86" s="2139"/>
      <c r="U86" s="2139"/>
      <c r="V86" s="2139">
        <f>'JUN''24'!V86</f>
        <v>0</v>
      </c>
      <c r="W86" s="1876"/>
    </row>
    <row r="87" spans="1:23" s="1875" customFormat="1">
      <c r="A87" s="1876"/>
      <c r="B87" s="2139" t="str">
        <f>'JUN''24'!B87</f>
        <v>13.06.24</v>
      </c>
      <c r="C87" s="2139">
        <f>'JUN''24'!C87</f>
        <v>85</v>
      </c>
      <c r="D87" s="2139">
        <f>'JUN''24'!D87</f>
        <v>498</v>
      </c>
      <c r="E87" s="1801"/>
      <c r="F87" s="1638">
        <f>'JUN''24'!F87</f>
        <v>59</v>
      </c>
      <c r="G87" s="2139">
        <f>'JUN''24'!G87</f>
        <v>3516.63</v>
      </c>
      <c r="H87" s="2139">
        <f>'JUN''24'!H87</f>
        <v>312.77</v>
      </c>
      <c r="I87" s="2139">
        <f>'JUN''24'!I87</f>
        <v>0</v>
      </c>
      <c r="J87" s="2139"/>
      <c r="K87" s="2139"/>
      <c r="L87" s="2139">
        <f>'JUN''24'!L87</f>
        <v>1</v>
      </c>
      <c r="M87" s="2139">
        <f>'JUN''24'!M87</f>
        <v>40</v>
      </c>
      <c r="N87" s="2139"/>
      <c r="O87" s="2139"/>
      <c r="P87" s="2139"/>
      <c r="Q87" s="2139"/>
      <c r="R87" s="2139"/>
      <c r="S87" s="2139"/>
      <c r="T87" s="2139"/>
      <c r="U87" s="2139"/>
      <c r="V87" s="2139">
        <f>'JUN''24'!V87</f>
        <v>0</v>
      </c>
      <c r="W87" s="1876"/>
    </row>
    <row r="88" spans="1:23" s="1875" customFormat="1">
      <c r="A88" s="1876"/>
      <c r="B88" s="2139" t="str">
        <f>'JUN''24'!B88</f>
        <v>13.06.24</v>
      </c>
      <c r="C88" s="2139">
        <f>'JUN''24'!C88</f>
        <v>86</v>
      </c>
      <c r="D88" s="2139">
        <f>'JUN''24'!D88</f>
        <v>499</v>
      </c>
      <c r="E88" s="1801"/>
      <c r="F88" s="1638">
        <f>'JUN''24'!F88</f>
        <v>57</v>
      </c>
      <c r="G88" s="2139">
        <f>'JUN''24'!G88</f>
        <v>3449.25</v>
      </c>
      <c r="H88" s="2139">
        <f>'JUN''24'!H88</f>
        <v>251.55</v>
      </c>
      <c r="I88" s="2139">
        <f>'JUN''24'!I88</f>
        <v>1.4</v>
      </c>
      <c r="J88" s="2139"/>
      <c r="K88" s="2139"/>
      <c r="L88" s="2139">
        <f>'JUN''24'!L88</f>
        <v>1</v>
      </c>
      <c r="M88" s="2139">
        <f>'JUN''24'!M88</f>
        <v>50</v>
      </c>
      <c r="N88" s="2139"/>
      <c r="O88" s="2139"/>
      <c r="P88" s="2139"/>
      <c r="Q88" s="2139"/>
      <c r="R88" s="2139"/>
      <c r="S88" s="2139"/>
      <c r="T88" s="2139"/>
      <c r="U88" s="2139"/>
      <c r="V88" s="2139">
        <f>'JUN''24'!V88</f>
        <v>0</v>
      </c>
      <c r="W88" s="1876"/>
    </row>
    <row r="89" spans="1:23" s="1875" customFormat="1">
      <c r="A89" s="1876"/>
      <c r="B89" s="2139" t="str">
        <f>'JUN''24'!B89</f>
        <v>13.06.24</v>
      </c>
      <c r="C89" s="2139">
        <f>'JUN''24'!C89</f>
        <v>87</v>
      </c>
      <c r="D89" s="2139">
        <f>'JUN''24'!D89</f>
        <v>500</v>
      </c>
      <c r="E89" s="1801"/>
      <c r="F89" s="1638">
        <f>'JUN''24'!F89</f>
        <v>58</v>
      </c>
      <c r="G89" s="2139">
        <f>'JUN''24'!G89</f>
        <v>3532.85</v>
      </c>
      <c r="H89" s="2139">
        <f>'JUN''24'!H89</f>
        <v>228.75</v>
      </c>
      <c r="I89" s="2139">
        <f>'JUN''24'!I89</f>
        <v>0</v>
      </c>
      <c r="J89" s="2139"/>
      <c r="K89" s="2139"/>
      <c r="L89" s="2139">
        <f>'JUN''24'!L89</f>
        <v>1</v>
      </c>
      <c r="M89" s="2139">
        <f>'JUN''24'!M89</f>
        <v>13</v>
      </c>
      <c r="N89" s="2139"/>
      <c r="O89" s="2139"/>
      <c r="P89" s="2139"/>
      <c r="Q89" s="2139"/>
      <c r="R89" s="2139"/>
      <c r="S89" s="2139"/>
      <c r="T89" s="2139"/>
      <c r="U89" s="2139"/>
      <c r="V89" s="2139">
        <f>'JUN''24'!V89</f>
        <v>0</v>
      </c>
      <c r="W89" s="1876"/>
    </row>
    <row r="90" spans="1:23" s="1875" customFormat="1">
      <c r="A90" s="1876"/>
      <c r="B90" s="2140" t="str">
        <f>'JUN''24'!B90</f>
        <v>14.06.24</v>
      </c>
      <c r="C90" s="2140">
        <f>'JUN''24'!C90</f>
        <v>88</v>
      </c>
      <c r="D90" s="2140">
        <f>'JUN''24'!D90</f>
        <v>501</v>
      </c>
      <c r="E90" s="1801"/>
      <c r="F90" s="1638">
        <f>'JUN''24'!F90</f>
        <v>59</v>
      </c>
      <c r="G90" s="2140">
        <f>'JUN''24'!G90</f>
        <v>3566.24</v>
      </c>
      <c r="H90" s="2140">
        <f>'JUN''24'!H90</f>
        <v>260.36</v>
      </c>
      <c r="I90" s="2140">
        <f>'JUN''24'!I90</f>
        <v>0</v>
      </c>
      <c r="J90" s="2140"/>
      <c r="K90" s="2140"/>
      <c r="L90" s="2140">
        <f>'JUN''24'!L90</f>
        <v>2</v>
      </c>
      <c r="M90" s="2140">
        <f>'JUN''24'!M90</f>
        <v>0</v>
      </c>
      <c r="N90" s="2140"/>
      <c r="O90" s="2140"/>
      <c r="P90" s="2140"/>
      <c r="Q90" s="2140"/>
      <c r="R90" s="2140"/>
      <c r="S90" s="2140"/>
      <c r="T90" s="2140"/>
      <c r="U90" s="2140"/>
      <c r="V90" s="2140">
        <f>'JUN''24'!V90</f>
        <v>0</v>
      </c>
      <c r="W90" s="1876"/>
    </row>
    <row r="91" spans="1:23" s="1875" customFormat="1">
      <c r="A91" s="1876"/>
      <c r="B91" s="2140" t="str">
        <f>'JUN''24'!B91</f>
        <v>14.06.24</v>
      </c>
      <c r="C91" s="2140">
        <f>'JUN''24'!C91</f>
        <v>89</v>
      </c>
      <c r="D91" s="2140">
        <f>'JUN''24'!D91</f>
        <v>502</v>
      </c>
      <c r="E91" s="1801"/>
      <c r="F91" s="1638">
        <f>'JUN''24'!F91</f>
        <v>58</v>
      </c>
      <c r="G91" s="2140">
        <f>'JUN''24'!G91</f>
        <v>3572.05</v>
      </c>
      <c r="H91" s="2140">
        <f>'JUN''24'!H91</f>
        <v>193.94</v>
      </c>
      <c r="I91" s="2140">
        <f>'JUN''24'!I91</f>
        <v>3.38</v>
      </c>
      <c r="J91" s="2140"/>
      <c r="K91" s="2140"/>
      <c r="L91" s="2140">
        <f>'JUN''24'!L91</f>
        <v>2</v>
      </c>
      <c r="M91" s="2140">
        <f>'JUN''24'!M91</f>
        <v>5</v>
      </c>
      <c r="N91" s="2140"/>
      <c r="O91" s="2140"/>
      <c r="P91" s="2140"/>
      <c r="Q91" s="2140"/>
      <c r="R91" s="2140"/>
      <c r="S91" s="2140"/>
      <c r="T91" s="2140"/>
      <c r="U91" s="2140"/>
      <c r="V91" s="2140">
        <f>'JUN''24'!V91</f>
        <v>25347</v>
      </c>
      <c r="W91" s="1876"/>
    </row>
    <row r="92" spans="1:23" s="1875" customFormat="1">
      <c r="A92" s="1876"/>
      <c r="B92" s="2140" t="str">
        <f>'JUN''24'!B92</f>
        <v>14.06.24</v>
      </c>
      <c r="C92" s="2140">
        <f>'JUN''24'!C92</f>
        <v>90</v>
      </c>
      <c r="D92" s="2140">
        <f>'JUN''24'!D92</f>
        <v>503</v>
      </c>
      <c r="E92" s="1801"/>
      <c r="F92" s="1638">
        <f>'JUN''24'!F92</f>
        <v>58</v>
      </c>
      <c r="G92" s="2140">
        <f>'JUN''24'!G92</f>
        <v>3488.46</v>
      </c>
      <c r="H92" s="2140">
        <f>'JUN''24'!H92</f>
        <v>270.33999999999997</v>
      </c>
      <c r="I92" s="2140">
        <f>'JUN''24'!I92</f>
        <v>0</v>
      </c>
      <c r="J92" s="2140"/>
      <c r="K92" s="2140"/>
      <c r="L92" s="2140">
        <f>'JUN''24'!L92</f>
        <v>1</v>
      </c>
      <c r="M92" s="2140">
        <f>'JUN''24'!M92</f>
        <v>55</v>
      </c>
      <c r="N92" s="2140"/>
      <c r="O92" s="2140"/>
      <c r="P92" s="2140"/>
      <c r="Q92" s="2140"/>
      <c r="R92" s="2140"/>
      <c r="S92" s="2140"/>
      <c r="T92" s="2140"/>
      <c r="U92" s="2140"/>
      <c r="V92" s="2140">
        <f>'JUN''24'!V92</f>
        <v>0</v>
      </c>
      <c r="W92" s="1876"/>
    </row>
    <row r="93" spans="1:23" s="1875" customFormat="1">
      <c r="A93" s="1876"/>
      <c r="B93" s="2140" t="str">
        <f>'JUN''24'!B93</f>
        <v>14.06.24</v>
      </c>
      <c r="C93" s="2140">
        <f>'JUN''24'!C93</f>
        <v>91</v>
      </c>
      <c r="D93" s="2140">
        <f>'JUN''24'!D93</f>
        <v>504</v>
      </c>
      <c r="E93" s="1801"/>
      <c r="F93" s="1638">
        <f>'JUN''24'!F93</f>
        <v>56</v>
      </c>
      <c r="G93" s="2140">
        <f>'JUN''24'!G93</f>
        <v>3334.12</v>
      </c>
      <c r="H93" s="2140">
        <f>'JUN''24'!H93</f>
        <v>284.68</v>
      </c>
      <c r="I93" s="2140">
        <f>'JUN''24'!I93</f>
        <v>1.2</v>
      </c>
      <c r="J93" s="2140"/>
      <c r="K93" s="2140"/>
      <c r="L93" s="2140">
        <f>'JUN''24'!L93</f>
        <v>1</v>
      </c>
      <c r="M93" s="2140">
        <f>'JUN''24'!M93</f>
        <v>35</v>
      </c>
      <c r="N93" s="2140"/>
      <c r="O93" s="2140"/>
      <c r="P93" s="2140"/>
      <c r="Q93" s="2140"/>
      <c r="R93" s="2140"/>
      <c r="S93" s="2140"/>
      <c r="T93" s="2140"/>
      <c r="U93" s="2140"/>
      <c r="V93" s="2140">
        <f>'JUN''24'!V93</f>
        <v>0</v>
      </c>
      <c r="W93" s="1876"/>
    </row>
    <row r="94" spans="1:23" s="1875" customFormat="1">
      <c r="A94" s="1876"/>
      <c r="B94" s="2140" t="str">
        <f>'JUN''24'!B94</f>
        <v>14.06.24</v>
      </c>
      <c r="C94" s="2140">
        <f>'JUN''24'!C94</f>
        <v>92</v>
      </c>
      <c r="D94" s="2140">
        <f>'JUN''24'!D94</f>
        <v>505</v>
      </c>
      <c r="E94" s="1801"/>
      <c r="F94" s="1638">
        <f>'JUN''24'!F94</f>
        <v>56</v>
      </c>
      <c r="G94" s="2140">
        <f>'JUN''24'!G94</f>
        <v>3369.27</v>
      </c>
      <c r="H94" s="2140">
        <f>'JUN''24'!H94</f>
        <v>262.33</v>
      </c>
      <c r="I94" s="2140">
        <f>'JUN''24'!I94</f>
        <v>0</v>
      </c>
      <c r="J94" s="2140"/>
      <c r="K94" s="2140"/>
      <c r="L94" s="2140">
        <f>'JUN''24'!L94</f>
        <v>1</v>
      </c>
      <c r="M94" s="2140">
        <f>'JUN''24'!M94</f>
        <v>35</v>
      </c>
      <c r="N94" s="2140"/>
      <c r="O94" s="2140"/>
      <c r="P94" s="2140"/>
      <c r="Q94" s="2140"/>
      <c r="R94" s="2140"/>
      <c r="S94" s="2140"/>
      <c r="T94" s="2140"/>
      <c r="U94" s="2140"/>
      <c r="V94" s="2140">
        <f>'JUN''24'!V94</f>
        <v>0</v>
      </c>
      <c r="W94" s="1876"/>
    </row>
    <row r="95" spans="1:23" s="1875" customFormat="1">
      <c r="A95" s="1876"/>
      <c r="B95" s="2141" t="str">
        <f>'JUN''24'!B95</f>
        <v>14.06.24</v>
      </c>
      <c r="C95" s="2141">
        <f>'JUN''24'!C95</f>
        <v>93</v>
      </c>
      <c r="D95" s="2141">
        <f>'JUN''24'!D95</f>
        <v>506</v>
      </c>
      <c r="E95" s="1801"/>
      <c r="F95" s="1638">
        <f>'JUN''24'!F95</f>
        <v>59</v>
      </c>
      <c r="G95" s="2141">
        <f>'JUN''24'!G95</f>
        <v>3544.64</v>
      </c>
      <c r="H95" s="2141">
        <f>'JUN''24'!H95</f>
        <v>281.95999999999998</v>
      </c>
      <c r="I95" s="2141">
        <f>'JUN''24'!I95</f>
        <v>0</v>
      </c>
      <c r="J95" s="2141"/>
      <c r="K95" s="2141"/>
      <c r="L95" s="2141">
        <f>'JUN''24'!L95</f>
        <v>2</v>
      </c>
      <c r="M95" s="2141">
        <f>'JUN''24'!M95</f>
        <v>15</v>
      </c>
      <c r="N95" s="2141"/>
      <c r="O95" s="2141"/>
      <c r="P95" s="2141"/>
      <c r="Q95" s="2141"/>
      <c r="R95" s="2141"/>
      <c r="S95" s="2141"/>
      <c r="T95" s="2141"/>
      <c r="U95" s="2141"/>
      <c r="V95" s="2141">
        <f>'JUN''24'!V95</f>
        <v>0</v>
      </c>
      <c r="W95" s="1876"/>
    </row>
    <row r="96" spans="1:23" s="1875" customFormat="1">
      <c r="A96" s="1876"/>
      <c r="B96" s="2141" t="str">
        <f>'JUN''24'!B96</f>
        <v>14.06.24</v>
      </c>
      <c r="C96" s="2141">
        <f>'JUN''24'!C96</f>
        <v>94</v>
      </c>
      <c r="D96" s="2141">
        <f>'JUN''24'!D96</f>
        <v>507</v>
      </c>
      <c r="E96" s="1801"/>
      <c r="F96" s="1638">
        <f>'JUN''24'!F96</f>
        <v>57</v>
      </c>
      <c r="G96" s="2141">
        <f>'JUN''24'!G96</f>
        <v>3485.07</v>
      </c>
      <c r="H96" s="2141">
        <f>'JUN''24'!H96</f>
        <v>208.73</v>
      </c>
      <c r="I96" s="2141">
        <f>'JUN''24'!I96</f>
        <v>0</v>
      </c>
      <c r="J96" s="2141"/>
      <c r="K96" s="2141"/>
      <c r="L96" s="2141">
        <f>'JUN''24'!L96</f>
        <v>1</v>
      </c>
      <c r="M96" s="2141">
        <f>'JUN''24'!M96</f>
        <v>45</v>
      </c>
      <c r="N96" s="2141"/>
      <c r="O96" s="2141"/>
      <c r="P96" s="2141"/>
      <c r="Q96" s="2141"/>
      <c r="R96" s="2141"/>
      <c r="S96" s="2141"/>
      <c r="T96" s="2141"/>
      <c r="U96" s="2141"/>
      <c r="V96" s="2141">
        <f>'JUN''24'!V96</f>
        <v>0</v>
      </c>
      <c r="W96" s="1876"/>
    </row>
    <row r="97" spans="1:23" s="1875" customFormat="1">
      <c r="A97" s="1876"/>
      <c r="B97" s="2141" t="str">
        <f>'JUN''24'!B97</f>
        <v>14.06.24</v>
      </c>
      <c r="C97" s="2141">
        <f>'JUN''24'!C97</f>
        <v>95</v>
      </c>
      <c r="D97" s="2141">
        <f>'JUN''24'!D97</f>
        <v>508</v>
      </c>
      <c r="E97" s="1801"/>
      <c r="F97" s="1638">
        <f>'JUN''24'!F97</f>
        <v>59</v>
      </c>
      <c r="G97" s="2141">
        <f>'JUN''24'!G97</f>
        <v>3601.47</v>
      </c>
      <c r="H97" s="2141">
        <f>'JUN''24'!H97</f>
        <v>216.73</v>
      </c>
      <c r="I97" s="2141">
        <f>'JUN''24'!I97</f>
        <v>0</v>
      </c>
      <c r="J97" s="2141"/>
      <c r="K97" s="2141"/>
      <c r="L97" s="2141">
        <f>'JUN''24'!L97</f>
        <v>1</v>
      </c>
      <c r="M97" s="2141">
        <f>'JUN''24'!M97</f>
        <v>40</v>
      </c>
      <c r="N97" s="2141"/>
      <c r="O97" s="2141"/>
      <c r="P97" s="2141"/>
      <c r="Q97" s="2141"/>
      <c r="R97" s="2141"/>
      <c r="S97" s="2141"/>
      <c r="T97" s="2141"/>
      <c r="U97" s="2141"/>
      <c r="V97" s="2141">
        <f>'JUN''24'!V97</f>
        <v>0</v>
      </c>
      <c r="W97" s="1876"/>
    </row>
    <row r="98" spans="1:23" s="1875" customFormat="1">
      <c r="A98" s="1876"/>
      <c r="B98" s="2142" t="str">
        <f>'JUN''24'!B98</f>
        <v>15.06.24</v>
      </c>
      <c r="C98" s="2142">
        <f>'JUN''24'!C98</f>
        <v>96</v>
      </c>
      <c r="D98" s="2142">
        <f>'JUN''24'!D98</f>
        <v>509</v>
      </c>
      <c r="E98" s="1801"/>
      <c r="F98" s="1638">
        <f>'JUN''24'!F98</f>
        <v>58</v>
      </c>
      <c r="G98" s="2142">
        <f>'JUN''24'!G98</f>
        <v>3489.44</v>
      </c>
      <c r="H98" s="2142">
        <f>'JUN''24'!H98</f>
        <v>274.95999999999998</v>
      </c>
      <c r="I98" s="2142">
        <f>'JUN''24'!I98</f>
        <v>0</v>
      </c>
      <c r="J98" s="2142"/>
      <c r="K98" s="2142"/>
      <c r="L98" s="2142">
        <f>'JUN''24'!L98</f>
        <v>2</v>
      </c>
      <c r="M98" s="2142">
        <f>'JUN''24'!M98</f>
        <v>5</v>
      </c>
      <c r="N98" s="2142"/>
      <c r="O98" s="2142"/>
      <c r="P98" s="2142"/>
      <c r="Q98" s="2142"/>
      <c r="R98" s="2142"/>
      <c r="S98" s="2142"/>
      <c r="T98" s="2142"/>
      <c r="U98" s="2142"/>
      <c r="V98" s="2142">
        <f>'JUN''24'!V98</f>
        <v>0</v>
      </c>
      <c r="W98" s="1876"/>
    </row>
    <row r="99" spans="1:23" s="1875" customFormat="1">
      <c r="A99" s="1876"/>
      <c r="B99" s="2142" t="str">
        <f>'JUN''24'!B99</f>
        <v>15.06.24</v>
      </c>
      <c r="C99" s="2142">
        <f>'JUN''24'!C99</f>
        <v>97</v>
      </c>
      <c r="D99" s="2142">
        <f>'JUN''24'!D99</f>
        <v>510</v>
      </c>
      <c r="E99" s="1801"/>
      <c r="F99" s="1638">
        <f>'JUN''24'!F99</f>
        <v>59</v>
      </c>
      <c r="G99" s="2142">
        <f>'JUN''24'!G99</f>
        <v>3607.03</v>
      </c>
      <c r="H99" s="2142">
        <f>'JUN''24'!H99</f>
        <v>222.57</v>
      </c>
      <c r="I99" s="2142">
        <f>'JUN''24'!I99</f>
        <v>0.2</v>
      </c>
      <c r="J99" s="2142"/>
      <c r="K99" s="2142"/>
      <c r="L99" s="2142">
        <f>'JUN''24'!L99</f>
        <v>2</v>
      </c>
      <c r="M99" s="2142">
        <f>'JUN''24'!M99</f>
        <v>0</v>
      </c>
      <c r="N99" s="2142"/>
      <c r="O99" s="2142"/>
      <c r="P99" s="2142"/>
      <c r="Q99" s="2142"/>
      <c r="R99" s="2142"/>
      <c r="S99" s="2142"/>
      <c r="T99" s="2142"/>
      <c r="U99" s="2142"/>
      <c r="V99" s="2142">
        <f>'JUN''24'!V99</f>
        <v>0</v>
      </c>
      <c r="W99" s="1876"/>
    </row>
    <row r="100" spans="1:23" s="1875" customFormat="1">
      <c r="A100" s="1876"/>
      <c r="B100" s="2142" t="str">
        <f>'JUN''24'!B100</f>
        <v>15.06.24</v>
      </c>
      <c r="C100" s="2142">
        <f>'JUN''24'!C100</f>
        <v>98</v>
      </c>
      <c r="D100" s="2142">
        <f>'JUN''24'!D100</f>
        <v>511</v>
      </c>
      <c r="E100" s="1801"/>
      <c r="F100" s="1638">
        <f>'JUN''24'!F100</f>
        <v>57</v>
      </c>
      <c r="G100" s="2142">
        <f>'JUN''24'!G100</f>
        <v>3438.05</v>
      </c>
      <c r="H100" s="2142">
        <f>'JUN''24'!H100</f>
        <v>261.35000000000002</v>
      </c>
      <c r="I100" s="2142">
        <f>'JUN''24'!I100</f>
        <v>0</v>
      </c>
      <c r="J100" s="2142"/>
      <c r="K100" s="2142"/>
      <c r="L100" s="2142">
        <f>'JUN''24'!L100</f>
        <v>1</v>
      </c>
      <c r="M100" s="2142">
        <f>'JUN''24'!M100</f>
        <v>50</v>
      </c>
      <c r="N100" s="2142"/>
      <c r="O100" s="2142"/>
      <c r="P100" s="2142"/>
      <c r="Q100" s="2142"/>
      <c r="R100" s="2142"/>
      <c r="S100" s="2142"/>
      <c r="T100" s="2142"/>
      <c r="U100" s="2142"/>
      <c r="V100" s="2142">
        <f>'JUN''24'!V100</f>
        <v>0</v>
      </c>
      <c r="W100" s="1876"/>
    </row>
    <row r="101" spans="1:23" s="1875" customFormat="1">
      <c r="A101" s="1876"/>
      <c r="B101" s="2142" t="str">
        <f>'JUN''24'!B101</f>
        <v>15.06.24</v>
      </c>
      <c r="C101" s="2142">
        <f>'JUN''24'!C101</f>
        <v>99</v>
      </c>
      <c r="D101" s="2142">
        <f>'JUN''24'!D101</f>
        <v>512</v>
      </c>
      <c r="E101" s="1801"/>
      <c r="F101" s="1638">
        <f>'JUN''24'!F101</f>
        <v>58</v>
      </c>
      <c r="G101" s="2142">
        <f>'JUN''24'!G101</f>
        <v>3843.28</v>
      </c>
      <c r="H101" s="2142">
        <f>'JUN''24'!H101</f>
        <v>207.52</v>
      </c>
      <c r="I101" s="2142">
        <f>'JUN''24'!I101</f>
        <v>1.8</v>
      </c>
      <c r="J101" s="2142"/>
      <c r="K101" s="2142"/>
      <c r="L101" s="2142">
        <f>'JUN''24'!L101</f>
        <v>1</v>
      </c>
      <c r="M101" s="2142">
        <f>'JUN''24'!M101</f>
        <v>45</v>
      </c>
      <c r="N101" s="2142"/>
      <c r="O101" s="2142"/>
      <c r="P101" s="2142"/>
      <c r="Q101" s="2142"/>
      <c r="R101" s="2142"/>
      <c r="S101" s="2142"/>
      <c r="T101" s="2142"/>
      <c r="U101" s="2142"/>
      <c r="V101" s="2142">
        <f>'JUN''24'!V101</f>
        <v>0</v>
      </c>
      <c r="W101" s="1876"/>
    </row>
    <row r="102" spans="1:23" s="1875" customFormat="1">
      <c r="A102" s="1876"/>
      <c r="B102" s="2142" t="str">
        <f>'JUN''24'!B102</f>
        <v>15.06.24</v>
      </c>
      <c r="C102" s="2142">
        <f>'JUN''24'!C102</f>
        <v>100</v>
      </c>
      <c r="D102" s="2142">
        <f>'JUN''24'!D102</f>
        <v>513</v>
      </c>
      <c r="E102" s="1801"/>
      <c r="F102" s="1638">
        <f>'JUN''24'!F102</f>
        <v>58</v>
      </c>
      <c r="G102" s="2142">
        <f>'JUN''24'!G102</f>
        <v>3761.45</v>
      </c>
      <c r="H102" s="2142">
        <f>'JUN''24'!H102</f>
        <v>259.95</v>
      </c>
      <c r="I102" s="2142">
        <f>'JUN''24'!I102</f>
        <v>0</v>
      </c>
      <c r="J102" s="2142"/>
      <c r="K102" s="2142"/>
      <c r="L102" s="2142">
        <f>'JUN''24'!L102</f>
        <v>2</v>
      </c>
      <c r="M102" s="2142">
        <f>'JUN''24'!M102</f>
        <v>0</v>
      </c>
      <c r="N102" s="2142"/>
      <c r="O102" s="2142"/>
      <c r="P102" s="2142"/>
      <c r="Q102" s="2142"/>
      <c r="R102" s="2142"/>
      <c r="S102" s="2142"/>
      <c r="T102" s="2142"/>
      <c r="U102" s="2142"/>
      <c r="V102" s="2142">
        <f>'JUN''24'!V102</f>
        <v>0</v>
      </c>
      <c r="W102" s="1876"/>
    </row>
    <row r="103" spans="1:23" s="1875" customFormat="1">
      <c r="A103" s="1876"/>
      <c r="B103" s="2143" t="str">
        <f>'JUN''24'!B103</f>
        <v>15.06.24</v>
      </c>
      <c r="C103" s="2143">
        <f>'JUN''24'!C103</f>
        <v>101</v>
      </c>
      <c r="D103" s="2143">
        <f>'JUN''24'!D103</f>
        <v>514</v>
      </c>
      <c r="E103" s="1801"/>
      <c r="F103" s="1638">
        <f>'JUN''24'!F103</f>
        <v>58</v>
      </c>
      <c r="G103" s="2143">
        <f>'JUN''24'!G103</f>
        <v>3574.26</v>
      </c>
      <c r="H103" s="2143">
        <f>'JUN''24'!H103</f>
        <v>184.54</v>
      </c>
      <c r="I103" s="2143">
        <f>'JUN''24'!I103</f>
        <v>0</v>
      </c>
      <c r="J103" s="2143"/>
      <c r="K103" s="2143"/>
      <c r="L103" s="2143">
        <f>'JUN''24'!L103</f>
        <v>1</v>
      </c>
      <c r="M103" s="2143">
        <f>'JUN''24'!M103</f>
        <v>45</v>
      </c>
      <c r="N103" s="2143"/>
      <c r="O103" s="2143"/>
      <c r="P103" s="2143"/>
      <c r="Q103" s="2143"/>
      <c r="R103" s="2143"/>
      <c r="S103" s="2143"/>
      <c r="T103" s="2143"/>
      <c r="U103" s="2143"/>
      <c r="V103" s="2143">
        <f>'JUN''24'!V103</f>
        <v>0</v>
      </c>
      <c r="W103" s="1876"/>
    </row>
    <row r="104" spans="1:23" s="1875" customFormat="1">
      <c r="A104" s="1876"/>
      <c r="B104" s="2143" t="str">
        <f>'JUN''24'!B104</f>
        <v>15.06.24</v>
      </c>
      <c r="C104" s="2143">
        <f>'JUN''24'!C104</f>
        <v>102</v>
      </c>
      <c r="D104" s="2143">
        <f>'JUN''24'!D104</f>
        <v>515</v>
      </c>
      <c r="E104" s="1801"/>
      <c r="F104" s="1638">
        <f>'JUN''24'!F104</f>
        <v>55</v>
      </c>
      <c r="G104" s="2143">
        <f>'JUN''24'!G104</f>
        <v>3406.72</v>
      </c>
      <c r="H104" s="2143">
        <f>'JUN''24'!H104</f>
        <v>151.86000000000001</v>
      </c>
      <c r="I104" s="2143">
        <f>'JUN''24'!I104</f>
        <v>3.18</v>
      </c>
      <c r="J104" s="2143"/>
      <c r="K104" s="2143"/>
      <c r="L104" s="2143">
        <f>'JUN''24'!L104</f>
        <v>1</v>
      </c>
      <c r="M104" s="2143">
        <f>'JUN''24'!M104</f>
        <v>45</v>
      </c>
      <c r="N104" s="2143"/>
      <c r="O104" s="2143"/>
      <c r="P104" s="2143"/>
      <c r="Q104" s="2143"/>
      <c r="R104" s="2143"/>
      <c r="S104" s="2143"/>
      <c r="T104" s="2143"/>
      <c r="U104" s="2143"/>
      <c r="V104" s="2143">
        <f>'JUN''24'!V104</f>
        <v>0</v>
      </c>
      <c r="W104" s="1876"/>
    </row>
    <row r="105" spans="1:23" s="1875" customFormat="1">
      <c r="A105" s="1876"/>
      <c r="B105" s="2144" t="str">
        <f>'JUN''24'!B105</f>
        <v>16.06.24</v>
      </c>
      <c r="C105" s="2144">
        <f>'JUN''24'!C105</f>
        <v>103</v>
      </c>
      <c r="D105" s="2144">
        <f>'JUN''24'!D105</f>
        <v>516</v>
      </c>
      <c r="E105" s="1801"/>
      <c r="F105" s="1638">
        <f>'JUN''24'!F105</f>
        <v>58</v>
      </c>
      <c r="G105" s="2144">
        <f>'JUN''24'!G105</f>
        <v>3400.05</v>
      </c>
      <c r="H105" s="2144">
        <f>'JUN''24'!H105</f>
        <v>361.74</v>
      </c>
      <c r="I105" s="2144">
        <f>'JUN''24'!I105</f>
        <v>0.19</v>
      </c>
      <c r="J105" s="2144"/>
      <c r="K105" s="2144"/>
      <c r="L105" s="2144">
        <f>'JUN''24'!L105</f>
        <v>2</v>
      </c>
      <c r="M105" s="2144">
        <f>'JUN''24'!M105</f>
        <v>30</v>
      </c>
      <c r="N105" s="2144"/>
      <c r="O105" s="2144"/>
      <c r="P105" s="2144"/>
      <c r="Q105" s="2144"/>
      <c r="R105" s="2144"/>
      <c r="S105" s="2144"/>
      <c r="T105" s="2144"/>
      <c r="U105" s="2144"/>
      <c r="V105" s="2144">
        <f>'JUN''24'!V105</f>
        <v>0</v>
      </c>
      <c r="W105" s="1876"/>
    </row>
    <row r="106" spans="1:23" s="1875" customFormat="1">
      <c r="A106" s="1876"/>
      <c r="B106" s="2144" t="str">
        <f>'JUN''24'!B106</f>
        <v>16.06.24</v>
      </c>
      <c r="C106" s="2144">
        <f>'JUN''24'!C106</f>
        <v>104</v>
      </c>
      <c r="D106" s="2144">
        <f>'JUN''24'!D106</f>
        <v>517</v>
      </c>
      <c r="E106" s="1801"/>
      <c r="F106" s="1638">
        <f>'JUN''24'!F106</f>
        <v>58</v>
      </c>
      <c r="G106" s="2144">
        <f>'JUN''24'!G106</f>
        <v>3476.86</v>
      </c>
      <c r="H106" s="2144">
        <f>'JUN''24'!H106</f>
        <v>281.94</v>
      </c>
      <c r="I106" s="2144">
        <f>'JUN''24'!I106</f>
        <v>0</v>
      </c>
      <c r="J106" s="2144"/>
      <c r="K106" s="2144"/>
      <c r="L106" s="2144">
        <f>'JUN''24'!L106</f>
        <v>2</v>
      </c>
      <c r="M106" s="2144">
        <f>'JUN''24'!M106</f>
        <v>40</v>
      </c>
      <c r="N106" s="2144"/>
      <c r="O106" s="2144"/>
      <c r="P106" s="2144"/>
      <c r="Q106" s="2144"/>
      <c r="R106" s="2144"/>
      <c r="S106" s="2144"/>
      <c r="T106" s="2144"/>
      <c r="U106" s="2144"/>
      <c r="V106" s="2144">
        <f>'JUN''24'!V106</f>
        <v>0</v>
      </c>
      <c r="W106" s="1876"/>
    </row>
    <row r="107" spans="1:23" s="1875" customFormat="1">
      <c r="A107" s="1876"/>
      <c r="B107" s="2144" t="str">
        <f>'JUN''24'!B107</f>
        <v>16.06.24</v>
      </c>
      <c r="C107" s="2144">
        <f>'JUN''24'!C107</f>
        <v>105</v>
      </c>
      <c r="D107" s="2144">
        <f>'JUN''24'!D107</f>
        <v>518</v>
      </c>
      <c r="E107" s="1801"/>
      <c r="F107" s="1638">
        <f>'JUN''24'!F107</f>
        <v>59</v>
      </c>
      <c r="G107" s="2144">
        <f>'JUN''24'!G107</f>
        <v>3553.09</v>
      </c>
      <c r="H107" s="2144">
        <f>'JUN''24'!H107</f>
        <v>264.31</v>
      </c>
      <c r="I107" s="2144">
        <f>'JUN''24'!I107</f>
        <v>6.79</v>
      </c>
      <c r="J107" s="2144"/>
      <c r="K107" s="2144"/>
      <c r="L107" s="2144">
        <f>'JUN''24'!L107</f>
        <v>2</v>
      </c>
      <c r="M107" s="2144">
        <f>'JUN''24'!M107</f>
        <v>0</v>
      </c>
      <c r="N107" s="2144"/>
      <c r="O107" s="2144"/>
      <c r="P107" s="2144"/>
      <c r="Q107" s="2144"/>
      <c r="R107" s="2144"/>
      <c r="S107" s="2144"/>
      <c r="T107" s="2144"/>
      <c r="U107" s="2144"/>
      <c r="V107" s="2144">
        <f>'JUN''24'!V107</f>
        <v>25504.5</v>
      </c>
      <c r="W107" s="1876"/>
    </row>
    <row r="108" spans="1:23" s="1875" customFormat="1">
      <c r="A108" s="1876"/>
      <c r="B108" s="2144" t="str">
        <f>'JUN''24'!B108</f>
        <v>16.06.24</v>
      </c>
      <c r="C108" s="2144">
        <f>'JUN''24'!C108</f>
        <v>106</v>
      </c>
      <c r="D108" s="2144">
        <f>'JUN''24'!D108</f>
        <v>519</v>
      </c>
      <c r="E108" s="1801"/>
      <c r="F108" s="1638">
        <f>'JUN''24'!F108</f>
        <v>58</v>
      </c>
      <c r="G108" s="2144">
        <f>'JUN''24'!G108</f>
        <v>3468.84</v>
      </c>
      <c r="H108" s="2144">
        <f>'JUN''24'!H108</f>
        <v>296.14999999999998</v>
      </c>
      <c r="I108" s="2144">
        <f>'JUN''24'!I108</f>
        <v>0.59</v>
      </c>
      <c r="J108" s="2144"/>
      <c r="K108" s="2144"/>
      <c r="L108" s="2144">
        <f>'JUN''24'!L108</f>
        <v>2</v>
      </c>
      <c r="M108" s="2144">
        <f>'JUN''24'!M108</f>
        <v>5</v>
      </c>
      <c r="N108" s="2144"/>
      <c r="O108" s="2144"/>
      <c r="P108" s="2144"/>
      <c r="Q108" s="2144"/>
      <c r="R108" s="2144"/>
      <c r="S108" s="2144"/>
      <c r="T108" s="2144"/>
      <c r="U108" s="2144"/>
      <c r="V108" s="2144">
        <f>'JUN''24'!V108</f>
        <v>0</v>
      </c>
      <c r="W108" s="1876"/>
    </row>
    <row r="109" spans="1:23" s="1875" customFormat="1">
      <c r="A109" s="1876"/>
      <c r="B109" s="2144" t="str">
        <f>'JUN''24'!B109</f>
        <v>16.06.24</v>
      </c>
      <c r="C109" s="2144">
        <f>'JUN''24'!C109</f>
        <v>107</v>
      </c>
      <c r="D109" s="2144">
        <f>'JUN''24'!D109</f>
        <v>520</v>
      </c>
      <c r="E109" s="1801"/>
      <c r="F109" s="1638">
        <f>'JUN''24'!F109</f>
        <v>58</v>
      </c>
      <c r="G109" s="2144">
        <f>'JUN''24'!G109</f>
        <v>3483.64</v>
      </c>
      <c r="H109" s="2144">
        <f>'JUN''24'!H109</f>
        <v>280.76</v>
      </c>
      <c r="I109" s="2144">
        <f>'JUN''24'!I109</f>
        <v>0</v>
      </c>
      <c r="J109" s="2144"/>
      <c r="K109" s="2144"/>
      <c r="L109" s="2144">
        <f>'JUN''24'!L109</f>
        <v>1</v>
      </c>
      <c r="M109" s="2144">
        <f>'JUN''24'!M109</f>
        <v>30</v>
      </c>
      <c r="N109" s="2144"/>
      <c r="O109" s="2144"/>
      <c r="P109" s="2144"/>
      <c r="Q109" s="2144"/>
      <c r="R109" s="2144"/>
      <c r="S109" s="2144"/>
      <c r="T109" s="2144"/>
      <c r="U109" s="2144"/>
      <c r="V109" s="2144">
        <f>'JUN''24'!V109</f>
        <v>0</v>
      </c>
      <c r="W109" s="1876"/>
    </row>
    <row r="110" spans="1:23" s="1875" customFormat="1">
      <c r="A110" s="1876"/>
      <c r="B110" s="2145" t="str">
        <f>'JUN''24'!B110</f>
        <v>16.06.24</v>
      </c>
      <c r="C110" s="2145">
        <f>'JUN''24'!C110</f>
        <v>108</v>
      </c>
      <c r="D110" s="2145">
        <f>'JUN''24'!D110</f>
        <v>521</v>
      </c>
      <c r="E110" s="1801"/>
      <c r="F110" s="1638">
        <f>'JUN''24'!F110</f>
        <v>58</v>
      </c>
      <c r="G110" s="2145">
        <f>'JUN''24'!G110</f>
        <v>3515.86</v>
      </c>
      <c r="H110" s="2145">
        <f>'JUN''24'!H110</f>
        <v>243.74</v>
      </c>
      <c r="I110" s="2145">
        <f>'JUN''24'!I110</f>
        <v>0.8</v>
      </c>
      <c r="J110" s="2145"/>
      <c r="K110" s="2145"/>
      <c r="L110" s="2145">
        <f>'JUN''24'!L110</f>
        <v>1</v>
      </c>
      <c r="M110" s="2145">
        <f>'JUN''24'!M110</f>
        <v>35</v>
      </c>
      <c r="N110" s="2145"/>
      <c r="O110" s="2145"/>
      <c r="P110" s="2145"/>
      <c r="Q110" s="2145"/>
      <c r="R110" s="2145"/>
      <c r="S110" s="2145"/>
      <c r="T110" s="2145"/>
      <c r="U110" s="2145"/>
      <c r="V110" s="2145">
        <f>'JUN''24'!V110</f>
        <v>0</v>
      </c>
      <c r="W110" s="1876"/>
    </row>
    <row r="111" spans="1:23" s="1875" customFormat="1">
      <c r="A111" s="1876"/>
      <c r="B111" s="2147" t="str">
        <f>'JUN''24'!B111</f>
        <v>16.06.24</v>
      </c>
      <c r="C111" s="2147">
        <f>'JUN''24'!C111</f>
        <v>109</v>
      </c>
      <c r="D111" s="2147">
        <f>'JUN''24'!D111</f>
        <v>522</v>
      </c>
      <c r="E111" s="1801"/>
      <c r="F111" s="1638">
        <f>'JUN''24'!F111</f>
        <v>58</v>
      </c>
      <c r="G111" s="2147">
        <f>'JUN''24'!G111</f>
        <v>3478.48</v>
      </c>
      <c r="H111" s="2147">
        <f>'JUN''24'!H111</f>
        <v>274.72000000000003</v>
      </c>
      <c r="I111" s="2147">
        <f>'JUN''24'!I111</f>
        <v>0</v>
      </c>
      <c r="J111" s="2147"/>
      <c r="K111" s="2147"/>
      <c r="L111" s="2147">
        <f>'JUN''24'!L111</f>
        <v>1</v>
      </c>
      <c r="M111" s="2147">
        <f>'JUN''24'!M111</f>
        <v>40</v>
      </c>
      <c r="N111" s="2147"/>
      <c r="O111" s="2147"/>
      <c r="P111" s="2147"/>
      <c r="Q111" s="2147"/>
      <c r="R111" s="2147"/>
      <c r="S111" s="2147"/>
      <c r="T111" s="2147"/>
      <c r="U111" s="2147"/>
      <c r="V111" s="2147">
        <f>'JUN''24'!V111</f>
        <v>0</v>
      </c>
      <c r="W111" s="1876"/>
    </row>
    <row r="112" spans="1:23" s="1875" customFormat="1">
      <c r="A112" s="1876"/>
      <c r="B112" s="2148" t="str">
        <f>'JUN''24'!B112</f>
        <v>17.06.24</v>
      </c>
      <c r="C112" s="2148">
        <f>'JUN''24'!C112</f>
        <v>110</v>
      </c>
      <c r="D112" s="2148">
        <f>'JUN''24'!D112</f>
        <v>523</v>
      </c>
      <c r="E112" s="1801"/>
      <c r="F112" s="1638">
        <f>'JUN''24'!F112</f>
        <v>56</v>
      </c>
      <c r="G112" s="2148">
        <f>'JUN''24'!G112</f>
        <v>3418.45</v>
      </c>
      <c r="H112" s="2148">
        <f>'JUN''24'!H112</f>
        <v>218.75</v>
      </c>
      <c r="I112" s="2148">
        <f>'JUN''24'!I112</f>
        <v>0</v>
      </c>
      <c r="J112" s="2148"/>
      <c r="K112" s="2148"/>
      <c r="L112" s="2148">
        <f>'JUN''24'!L112</f>
        <v>1</v>
      </c>
      <c r="M112" s="2148">
        <f>'JUN''24'!M112</f>
        <v>45</v>
      </c>
      <c r="N112" s="2148"/>
      <c r="O112" s="2148"/>
      <c r="P112" s="2148"/>
      <c r="Q112" s="2148"/>
      <c r="R112" s="2148"/>
      <c r="S112" s="2148"/>
      <c r="T112" s="2148"/>
      <c r="U112" s="2148"/>
      <c r="V112" s="2148">
        <f>'JUN''24'!V112</f>
        <v>0</v>
      </c>
      <c r="W112" s="1876"/>
    </row>
    <row r="113" spans="1:23" s="1875" customFormat="1">
      <c r="A113" s="1876"/>
      <c r="B113" s="2148" t="str">
        <f>'JUN''24'!B113</f>
        <v>17.06.24</v>
      </c>
      <c r="C113" s="2148">
        <f>'JUN''24'!C113</f>
        <v>111</v>
      </c>
      <c r="D113" s="2148">
        <f>'JUN''24'!D113</f>
        <v>524</v>
      </c>
      <c r="E113" s="1801"/>
      <c r="F113" s="1638">
        <f>'JUN''24'!F113</f>
        <v>58</v>
      </c>
      <c r="G113" s="2148">
        <f>'JUN''24'!G113</f>
        <v>3499.84</v>
      </c>
      <c r="H113" s="2148">
        <f>'JUN''24'!H113</f>
        <v>264.56</v>
      </c>
      <c r="I113" s="2148">
        <f>'JUN''24'!I113</f>
        <v>0</v>
      </c>
      <c r="J113" s="2148"/>
      <c r="K113" s="2148"/>
      <c r="L113" s="2148">
        <f>'JUN''24'!L113</f>
        <v>2</v>
      </c>
      <c r="M113" s="2148">
        <f>'JUN''24'!M113</f>
        <v>10</v>
      </c>
      <c r="N113" s="2148"/>
      <c r="O113" s="2148"/>
      <c r="P113" s="2148"/>
      <c r="Q113" s="2148"/>
      <c r="R113" s="2148"/>
      <c r="S113" s="2148"/>
      <c r="T113" s="2148"/>
      <c r="U113" s="2148"/>
      <c r="V113" s="2148">
        <f>'JUN''24'!V113</f>
        <v>0</v>
      </c>
      <c r="W113" s="1876"/>
    </row>
    <row r="114" spans="1:23" s="1875" customFormat="1">
      <c r="A114" s="1876"/>
      <c r="B114" s="2148" t="str">
        <f>'JUN''24'!B114</f>
        <v>17.06.24</v>
      </c>
      <c r="C114" s="2148">
        <f>'JUN''24'!C114</f>
        <v>112</v>
      </c>
      <c r="D114" s="2148">
        <f>'JUN''24'!D114</f>
        <v>525</v>
      </c>
      <c r="E114" s="1801"/>
      <c r="F114" s="1638">
        <f>'JUN''24'!F114</f>
        <v>58</v>
      </c>
      <c r="G114" s="2148">
        <f>'JUN''24'!G114</f>
        <v>3490.87</v>
      </c>
      <c r="H114" s="2148">
        <f>'JUN''24'!H114</f>
        <v>272.73</v>
      </c>
      <c r="I114" s="2148">
        <f>'JUN''24'!I114</f>
        <v>3.38</v>
      </c>
      <c r="J114" s="2148"/>
      <c r="K114" s="2148"/>
      <c r="L114" s="2148">
        <f>'JUN''24'!L114</f>
        <v>1</v>
      </c>
      <c r="M114" s="2148">
        <f>'JUN''24'!M114</f>
        <v>50</v>
      </c>
      <c r="N114" s="2148"/>
      <c r="O114" s="2148"/>
      <c r="P114" s="2148"/>
      <c r="Q114" s="2148"/>
      <c r="R114" s="2148"/>
      <c r="S114" s="2148"/>
      <c r="T114" s="2148"/>
      <c r="U114" s="2148"/>
      <c r="V114" s="2148">
        <f>'JUN''24'!V114</f>
        <v>25347</v>
      </c>
      <c r="W114" s="1876"/>
    </row>
    <row r="115" spans="1:23" s="1875" customFormat="1">
      <c r="A115" s="1876"/>
      <c r="B115" s="2149" t="str">
        <f>'JUN''24'!B115</f>
        <v>17.06.24</v>
      </c>
      <c r="C115" s="2149">
        <f>'JUN''24'!C115</f>
        <v>113</v>
      </c>
      <c r="D115" s="2149">
        <f>'JUN''24'!D115</f>
        <v>526</v>
      </c>
      <c r="E115" s="1801"/>
      <c r="F115" s="1638">
        <f>'JUN''24'!F115</f>
        <v>57</v>
      </c>
      <c r="G115" s="2149">
        <f>'JUN''24'!G115</f>
        <v>3383.27</v>
      </c>
      <c r="H115" s="2149">
        <f>'JUN''24'!H115</f>
        <v>310.72000000000003</v>
      </c>
      <c r="I115" s="2149">
        <f>'JUN''24'!I115</f>
        <v>0.19</v>
      </c>
      <c r="J115" s="2149"/>
      <c r="K115" s="2149"/>
      <c r="L115" s="2149">
        <f>'JUN''24'!L115</f>
        <v>1</v>
      </c>
      <c r="M115" s="2149">
        <f>'JUN''24'!M115</f>
        <v>55</v>
      </c>
      <c r="N115" s="2149"/>
      <c r="O115" s="2149"/>
      <c r="P115" s="2149"/>
      <c r="Q115" s="2149"/>
      <c r="R115" s="2149"/>
      <c r="S115" s="2149"/>
      <c r="T115" s="2149"/>
      <c r="U115" s="2149"/>
      <c r="V115" s="2149">
        <f>'JUN''24'!V115</f>
        <v>0</v>
      </c>
      <c r="W115" s="1876"/>
    </row>
    <row r="116" spans="1:23" s="1875" customFormat="1">
      <c r="A116" s="1876"/>
      <c r="B116" s="2149" t="str">
        <f>'JUN''24'!B116</f>
        <v>17.06.24</v>
      </c>
      <c r="C116" s="2149">
        <f>'JUN''24'!C116</f>
        <v>114</v>
      </c>
      <c r="D116" s="2149">
        <f>'JUN''24'!D116</f>
        <v>527</v>
      </c>
      <c r="E116" s="1801"/>
      <c r="F116" s="1638">
        <f>'JUN''24'!F116</f>
        <v>59</v>
      </c>
      <c r="G116" s="2149">
        <f>'JUN''24'!G116</f>
        <v>3607.43</v>
      </c>
      <c r="H116" s="2149">
        <f>'JUN''24'!H116</f>
        <v>223.37</v>
      </c>
      <c r="I116" s="2149">
        <f>'JUN''24'!I116</f>
        <v>1.4</v>
      </c>
      <c r="J116" s="2149"/>
      <c r="K116" s="2149"/>
      <c r="L116" s="2149">
        <f>'JUN''24'!L116</f>
        <v>1</v>
      </c>
      <c r="M116" s="2149">
        <f>'JUN''24'!M116</f>
        <v>50</v>
      </c>
      <c r="N116" s="2149"/>
      <c r="O116" s="2149"/>
      <c r="P116" s="2149"/>
      <c r="Q116" s="2149"/>
      <c r="R116" s="2149"/>
      <c r="S116" s="2149"/>
      <c r="T116" s="2149"/>
      <c r="U116" s="2149"/>
      <c r="V116" s="2149">
        <f>'JUN''24'!V116</f>
        <v>0</v>
      </c>
      <c r="W116" s="1876"/>
    </row>
    <row r="117" spans="1:23" s="1875" customFormat="1">
      <c r="A117" s="1876"/>
      <c r="B117" s="2150" t="str">
        <f>'JUN''24'!B117</f>
        <v>17.06.24</v>
      </c>
      <c r="C117" s="2150">
        <f>'JUN''24'!C117</f>
        <v>115</v>
      </c>
      <c r="D117" s="2150">
        <f>'JUN''24'!D117</f>
        <v>528</v>
      </c>
      <c r="E117" s="1801"/>
      <c r="F117" s="1638">
        <f>'JUN''24'!F117</f>
        <v>59</v>
      </c>
      <c r="G117" s="2150">
        <f>'JUN''24'!G117</f>
        <v>3534.08</v>
      </c>
      <c r="H117" s="2150">
        <f>'JUN''24'!H117</f>
        <v>281.52</v>
      </c>
      <c r="I117" s="2150">
        <f>'JUN''24'!I117</f>
        <v>0.2</v>
      </c>
      <c r="J117" s="2150"/>
      <c r="K117" s="2150"/>
      <c r="L117" s="2150">
        <f>'JUN''24'!L117</f>
        <v>1</v>
      </c>
      <c r="M117" s="2150">
        <f>'JUN''24'!M117</f>
        <v>40</v>
      </c>
      <c r="N117" s="2150"/>
      <c r="O117" s="2150"/>
      <c r="P117" s="2150"/>
      <c r="Q117" s="2150"/>
      <c r="R117" s="2150"/>
      <c r="S117" s="2150"/>
      <c r="T117" s="2150"/>
      <c r="U117" s="2150"/>
      <c r="V117" s="2150">
        <f>'JUN''24'!V117</f>
        <v>0</v>
      </c>
      <c r="W117" s="1876"/>
    </row>
    <row r="118" spans="1:23" s="1875" customFormat="1">
      <c r="A118" s="1876"/>
      <c r="B118" s="2150" t="str">
        <f>'JUN''24'!B118</f>
        <v>17.06.24</v>
      </c>
      <c r="C118" s="2150">
        <f>'JUN''24'!C118</f>
        <v>116</v>
      </c>
      <c r="D118" s="2150">
        <f>'JUN''24'!D118</f>
        <v>529</v>
      </c>
      <c r="E118" s="1801"/>
      <c r="F118" s="1638">
        <f>'JUN''24'!F118</f>
        <v>59</v>
      </c>
      <c r="G118" s="2150">
        <f>'JUN''24'!G118</f>
        <v>3544.25</v>
      </c>
      <c r="H118" s="2150">
        <f>'JUN''24'!H118</f>
        <v>281.35000000000002</v>
      </c>
      <c r="I118" s="2150">
        <f>'JUN''24'!I118</f>
        <v>1.8</v>
      </c>
      <c r="J118" s="2150"/>
      <c r="K118" s="2150"/>
      <c r="L118" s="2150">
        <f>'JUN''24'!L118</f>
        <v>1</v>
      </c>
      <c r="M118" s="2150">
        <f>'JUN''24'!M118</f>
        <v>20</v>
      </c>
      <c r="N118" s="2150"/>
      <c r="O118" s="2150"/>
      <c r="P118" s="2150"/>
      <c r="Q118" s="2150"/>
      <c r="R118" s="2150"/>
      <c r="S118" s="2150"/>
      <c r="T118" s="2150"/>
      <c r="U118" s="2150"/>
      <c r="V118" s="2150">
        <f>'JUN''24'!V118</f>
        <v>0</v>
      </c>
      <c r="W118" s="1876"/>
    </row>
    <row r="119" spans="1:23" s="1875" customFormat="1">
      <c r="A119" s="1876"/>
      <c r="B119" s="2151" t="str">
        <f>'JUN''24'!B119</f>
        <v>18.06.24</v>
      </c>
      <c r="C119" s="2151">
        <f>'JUN''24'!C119</f>
        <v>117</v>
      </c>
      <c r="D119" s="2151">
        <f>'JUN''24'!D119</f>
        <v>530</v>
      </c>
      <c r="E119" s="1801"/>
      <c r="F119" s="1638">
        <f>'JUN''24'!F119</f>
        <v>58</v>
      </c>
      <c r="G119" s="2151">
        <f>'JUN''24'!G119</f>
        <v>3461.46</v>
      </c>
      <c r="H119" s="2151">
        <f>'JUN''24'!H119</f>
        <v>297.33999999999997</v>
      </c>
      <c r="I119" s="2151">
        <f>'JUN''24'!I119</f>
        <v>0</v>
      </c>
      <c r="J119" s="2151"/>
      <c r="K119" s="2151"/>
      <c r="L119" s="2151">
        <f>'JUN''24'!L119</f>
        <v>2</v>
      </c>
      <c r="M119" s="2151">
        <f>'JUN''24'!M119</f>
        <v>15</v>
      </c>
      <c r="N119" s="2151"/>
      <c r="O119" s="2151"/>
      <c r="P119" s="2151"/>
      <c r="Q119" s="2151"/>
      <c r="R119" s="2151"/>
      <c r="S119" s="2151"/>
      <c r="T119" s="2151"/>
      <c r="U119" s="2151"/>
      <c r="V119" s="2151">
        <f>'JUN''24'!V119</f>
        <v>0</v>
      </c>
      <c r="W119" s="1876"/>
    </row>
    <row r="120" spans="1:23" s="1875" customFormat="1">
      <c r="A120" s="1876"/>
      <c r="B120" s="2151" t="str">
        <f>'JUN''24'!B120</f>
        <v>18.06.24</v>
      </c>
      <c r="C120" s="2151">
        <f>'JUN''24'!C120</f>
        <v>118</v>
      </c>
      <c r="D120" s="2151">
        <f>'JUN''24'!D120</f>
        <v>531</v>
      </c>
      <c r="E120" s="1801"/>
      <c r="F120" s="1638">
        <f>'JUN''24'!F120</f>
        <v>58</v>
      </c>
      <c r="G120" s="2151">
        <f>'JUN''24'!G120</f>
        <v>3492.08</v>
      </c>
      <c r="H120" s="2151">
        <f>'JUN''24'!H120</f>
        <v>262.72000000000003</v>
      </c>
      <c r="I120" s="2151">
        <f>'JUN''24'!I120</f>
        <v>1.6</v>
      </c>
      <c r="J120" s="2151"/>
      <c r="K120" s="2151"/>
      <c r="L120" s="2151">
        <f>'JUN''24'!L120</f>
        <v>2</v>
      </c>
      <c r="M120" s="2151">
        <f>'JUN''24'!M120</f>
        <v>20</v>
      </c>
      <c r="N120" s="2151"/>
      <c r="O120" s="2151"/>
      <c r="P120" s="2151"/>
      <c r="Q120" s="2151"/>
      <c r="R120" s="2151"/>
      <c r="S120" s="2151"/>
      <c r="T120" s="2151"/>
      <c r="U120" s="2151"/>
      <c r="V120" s="2151">
        <f>'JUN''24'!V120</f>
        <v>0</v>
      </c>
      <c r="W120" s="1876"/>
    </row>
    <row r="121" spans="1:23" s="1875" customFormat="1">
      <c r="A121" s="1876"/>
      <c r="B121" s="2151" t="str">
        <f>'JUN''24'!B121</f>
        <v>18.06.24</v>
      </c>
      <c r="C121" s="2151">
        <f>'JUN''24'!C121</f>
        <v>119</v>
      </c>
      <c r="D121" s="2151">
        <f>'JUN''24'!D121</f>
        <v>532</v>
      </c>
      <c r="E121" s="1801"/>
      <c r="F121" s="1638">
        <f>'JUN''24'!F121</f>
        <v>59</v>
      </c>
      <c r="G121" s="2151">
        <f>'JUN''24'!G121</f>
        <v>3587.66</v>
      </c>
      <c r="H121" s="2151">
        <f>'JUN''24'!H121</f>
        <v>235.93</v>
      </c>
      <c r="I121" s="2151">
        <f>'JUN''24'!I121</f>
        <v>2.59</v>
      </c>
      <c r="J121" s="2151"/>
      <c r="K121" s="2151"/>
      <c r="L121" s="2151">
        <f>'JUN''24'!L121</f>
        <v>1</v>
      </c>
      <c r="M121" s="2151">
        <f>'JUN''24'!M121</f>
        <v>55</v>
      </c>
      <c r="N121" s="2151"/>
      <c r="O121" s="2151"/>
      <c r="P121" s="2151"/>
      <c r="Q121" s="2151"/>
      <c r="R121" s="2151"/>
      <c r="S121" s="2151"/>
      <c r="T121" s="2151"/>
      <c r="U121" s="2151"/>
      <c r="V121" s="2151">
        <f>'JUN''24'!V121</f>
        <v>0</v>
      </c>
      <c r="W121" s="1876"/>
    </row>
    <row r="122" spans="1:23" s="1875" customFormat="1">
      <c r="A122" s="1876"/>
      <c r="B122" s="2151" t="str">
        <f>'JUN''24'!B122</f>
        <v>18.06.24</v>
      </c>
      <c r="C122" s="2151">
        <f>'JUN''24'!C122</f>
        <v>120</v>
      </c>
      <c r="D122" s="2151">
        <f>'JUN''24'!D122</f>
        <v>533</v>
      </c>
      <c r="E122" s="1801"/>
      <c r="F122" s="1638">
        <f>'JUN''24'!F122</f>
        <v>59</v>
      </c>
      <c r="G122" s="2151">
        <f>'JUN''24'!G122</f>
        <v>3581.64</v>
      </c>
      <c r="H122" s="2151">
        <f>'JUN''24'!H122</f>
        <v>244.96</v>
      </c>
      <c r="I122" s="2151">
        <f>'JUN''24'!I122</f>
        <v>0</v>
      </c>
      <c r="J122" s="2151"/>
      <c r="K122" s="2151"/>
      <c r="L122" s="2151">
        <f>'JUN''24'!L122</f>
        <v>1</v>
      </c>
      <c r="M122" s="2151">
        <f>'JUN''24'!M122</f>
        <v>35</v>
      </c>
      <c r="N122" s="2151"/>
      <c r="O122" s="2151"/>
      <c r="P122" s="2151"/>
      <c r="Q122" s="2151"/>
      <c r="R122" s="2151"/>
      <c r="S122" s="2151"/>
      <c r="T122" s="2151"/>
      <c r="U122" s="2151"/>
      <c r="V122" s="2151">
        <f>'JUN''24'!V122</f>
        <v>0</v>
      </c>
      <c r="W122" s="1876"/>
    </row>
    <row r="123" spans="1:23" s="1875" customFormat="1">
      <c r="A123" s="1876"/>
      <c r="B123" s="2151" t="str">
        <f>'JUN''24'!B123</f>
        <v>18.06.24</v>
      </c>
      <c r="C123" s="2151">
        <f>'JUN''24'!C123</f>
        <v>121</v>
      </c>
      <c r="D123" s="2151">
        <f>'JUN''24'!D123</f>
        <v>534</v>
      </c>
      <c r="E123" s="1801"/>
      <c r="F123" s="1638">
        <f>'JUN''24'!F123</f>
        <v>57</v>
      </c>
      <c r="G123" s="2151">
        <f>'JUN''24'!G123</f>
        <v>3453.05</v>
      </c>
      <c r="H123" s="2151">
        <f>'JUN''24'!H123</f>
        <v>246.94</v>
      </c>
      <c r="I123" s="2151">
        <f>'JUN''24'!I123</f>
        <v>0.59</v>
      </c>
      <c r="J123" s="2151"/>
      <c r="K123" s="2151"/>
      <c r="L123" s="2151">
        <f>'JUN''24'!L123</f>
        <v>1</v>
      </c>
      <c r="M123" s="2151">
        <f>'JUN''24'!M123</f>
        <v>55</v>
      </c>
      <c r="N123" s="2151"/>
      <c r="O123" s="2151"/>
      <c r="P123" s="2151"/>
      <c r="Q123" s="2151"/>
      <c r="R123" s="2151"/>
      <c r="S123" s="2151"/>
      <c r="T123" s="2151"/>
      <c r="U123" s="2151"/>
      <c r="V123" s="2151">
        <f>'JUN''24'!V123</f>
        <v>0</v>
      </c>
      <c r="W123" s="1876"/>
    </row>
    <row r="124" spans="1:23" s="1875" customFormat="1">
      <c r="A124" s="1876"/>
      <c r="B124" s="2151" t="str">
        <f>'JUN''24'!B124</f>
        <v>18.06.24</v>
      </c>
      <c r="C124" s="2151">
        <f>'JUN''24'!C124</f>
        <v>122</v>
      </c>
      <c r="D124" s="2151">
        <f>'JUN''24'!D124</f>
        <v>535</v>
      </c>
      <c r="E124" s="1801"/>
      <c r="F124" s="1638">
        <f>'JUN''24'!F124</f>
        <v>58</v>
      </c>
      <c r="G124" s="2151">
        <f>'JUN''24'!G124</f>
        <v>3501.25</v>
      </c>
      <c r="H124" s="2151">
        <f>'JUN''24'!H124</f>
        <v>260.35000000000002</v>
      </c>
      <c r="I124" s="2151">
        <f>'JUN''24'!I124</f>
        <v>0</v>
      </c>
      <c r="J124" s="2151"/>
      <c r="K124" s="2151"/>
      <c r="L124" s="2151">
        <f>'JUN''24'!L124</f>
        <v>1</v>
      </c>
      <c r="M124" s="2151">
        <f>'JUN''24'!M124</f>
        <v>55</v>
      </c>
      <c r="N124" s="2151"/>
      <c r="O124" s="2151"/>
      <c r="P124" s="2151"/>
      <c r="Q124" s="2151"/>
      <c r="R124" s="2151"/>
      <c r="S124" s="2151"/>
      <c r="T124" s="2151"/>
      <c r="U124" s="2151"/>
      <c r="V124" s="2151">
        <f>'JUN''24'!V124</f>
        <v>0</v>
      </c>
      <c r="W124" s="1876"/>
    </row>
    <row r="125" spans="1:23" s="1875" customFormat="1">
      <c r="A125" s="1876"/>
      <c r="B125" s="2151" t="str">
        <f>'JUN''24'!B125</f>
        <v>18.06.24</v>
      </c>
      <c r="C125" s="2151">
        <f>'JUN''24'!C125</f>
        <v>123</v>
      </c>
      <c r="D125" s="2151">
        <f>'JUN''24'!D125</f>
        <v>536</v>
      </c>
      <c r="E125" s="1801"/>
      <c r="F125" s="1638">
        <f>'JUN''24'!F125</f>
        <v>56</v>
      </c>
      <c r="G125" s="2151">
        <f>'JUN''24'!G125</f>
        <v>3364.68</v>
      </c>
      <c r="H125" s="2151">
        <f>'JUN''24'!H125</f>
        <v>264.12</v>
      </c>
      <c r="I125" s="2151">
        <f>'JUN''24'!I125</f>
        <v>0</v>
      </c>
      <c r="J125" s="2151"/>
      <c r="K125" s="2151"/>
      <c r="L125" s="2151">
        <f>'JUN''24'!L125</f>
        <v>1</v>
      </c>
      <c r="M125" s="2151">
        <f>'JUN''24'!M125</f>
        <v>50</v>
      </c>
      <c r="N125" s="2151"/>
      <c r="O125" s="2151"/>
      <c r="P125" s="2151"/>
      <c r="Q125" s="2151"/>
      <c r="R125" s="2151"/>
      <c r="S125" s="2151"/>
      <c r="T125" s="2151"/>
      <c r="U125" s="2151"/>
      <c r="V125" s="2151">
        <f>'JUN''24'!V125</f>
        <v>0</v>
      </c>
      <c r="W125" s="1876"/>
    </row>
    <row r="126" spans="1:23" s="1875" customFormat="1">
      <c r="A126" s="1876"/>
      <c r="B126" s="2152" t="str">
        <f>'JUN''24'!B126</f>
        <v>18.06.24</v>
      </c>
      <c r="C126" s="2152">
        <f>'JUN''24'!C126</f>
        <v>124</v>
      </c>
      <c r="D126" s="2152">
        <f>'JUN''24'!D126</f>
        <v>537</v>
      </c>
      <c r="E126" s="1801"/>
      <c r="F126" s="1638">
        <f>'JUN''24'!F126</f>
        <v>57</v>
      </c>
      <c r="G126" s="2152">
        <f>'JUN''24'!G126</f>
        <v>3461.05</v>
      </c>
      <c r="H126" s="2152">
        <f>'JUN''24'!H126</f>
        <v>238.35</v>
      </c>
      <c r="I126" s="2152">
        <f>'JUN''24'!I126</f>
        <v>0</v>
      </c>
      <c r="J126" s="2152"/>
      <c r="K126" s="2152"/>
      <c r="L126" s="2152">
        <f>'JUN''24'!L126</f>
        <v>1</v>
      </c>
      <c r="M126" s="2152">
        <f>'JUN''24'!M126</f>
        <v>55</v>
      </c>
      <c r="N126" s="2152"/>
      <c r="O126" s="2152"/>
      <c r="P126" s="2152"/>
      <c r="Q126" s="2152"/>
      <c r="R126" s="2152"/>
      <c r="S126" s="2152"/>
      <c r="T126" s="2152"/>
      <c r="U126" s="2152"/>
      <c r="V126" s="2152">
        <f>'JUN''24'!V126</f>
        <v>0</v>
      </c>
      <c r="W126" s="1876"/>
    </row>
    <row r="127" spans="1:23" s="1875" customFormat="1">
      <c r="A127" s="1876"/>
      <c r="B127" s="2154" t="str">
        <f>'JUN''24'!B127</f>
        <v>19.06.24</v>
      </c>
      <c r="C127" s="2154">
        <f>'JUN''24'!C127</f>
        <v>125</v>
      </c>
      <c r="D127" s="2154">
        <f>'JUN''24'!D127</f>
        <v>538</v>
      </c>
      <c r="E127" s="1801"/>
      <c r="F127" s="1638">
        <f>'JUN''24'!F127</f>
        <v>59</v>
      </c>
      <c r="G127" s="2154">
        <f>'JUN''24'!G127</f>
        <v>3584.65</v>
      </c>
      <c r="H127" s="2154">
        <f>'JUN''24'!H127</f>
        <v>239.54</v>
      </c>
      <c r="I127" s="2154">
        <f>'JUN''24'!I127</f>
        <v>0.39</v>
      </c>
      <c r="J127" s="2154"/>
      <c r="K127" s="2154"/>
      <c r="L127" s="2154">
        <f>'JUN''24'!L127</f>
        <v>1</v>
      </c>
      <c r="M127" s="2154">
        <f>'JUN''24'!M127</f>
        <v>55</v>
      </c>
      <c r="N127" s="2154"/>
      <c r="O127" s="2154"/>
      <c r="P127" s="2154"/>
      <c r="Q127" s="2154"/>
      <c r="R127" s="2154"/>
      <c r="S127" s="2154"/>
      <c r="T127" s="2154"/>
      <c r="U127" s="2154"/>
      <c r="V127" s="2154">
        <f>'JUN''24'!V127</f>
        <v>0</v>
      </c>
      <c r="W127" s="1876"/>
    </row>
    <row r="128" spans="1:23" s="1875" customFormat="1">
      <c r="A128" s="1876"/>
      <c r="B128" s="2154" t="str">
        <f>'JUN''24'!B128</f>
        <v>19.06.24</v>
      </c>
      <c r="C128" s="2154">
        <f>'JUN''24'!C128</f>
        <v>126</v>
      </c>
      <c r="D128" s="2154">
        <f>'JUN''24'!D128</f>
        <v>539</v>
      </c>
      <c r="E128" s="1801"/>
      <c r="F128" s="1638">
        <f>'JUN''24'!F128</f>
        <v>57</v>
      </c>
      <c r="G128" s="2154">
        <f>'JUN''24'!G128</f>
        <v>3482.45</v>
      </c>
      <c r="H128" s="2154">
        <f>'JUN''24'!H128</f>
        <v>218.73</v>
      </c>
      <c r="I128" s="2154">
        <f>'JUN''24'!I128</f>
        <v>1.78</v>
      </c>
      <c r="J128" s="2154"/>
      <c r="K128" s="2154"/>
      <c r="L128" s="2154">
        <f>'JUN''24'!L128</f>
        <v>2</v>
      </c>
      <c r="M128" s="2154">
        <f>'JUN''24'!M128</f>
        <v>15</v>
      </c>
      <c r="N128" s="2154"/>
      <c r="O128" s="2154"/>
      <c r="P128" s="2154"/>
      <c r="Q128" s="2154"/>
      <c r="R128" s="2154"/>
      <c r="S128" s="2154"/>
      <c r="T128" s="2154"/>
      <c r="U128" s="2154"/>
      <c r="V128" s="2154">
        <f>'JUN''24'!V128</f>
        <v>0</v>
      </c>
      <c r="W128" s="1876"/>
    </row>
    <row r="129" spans="1:23" s="1875" customFormat="1">
      <c r="A129" s="1876"/>
      <c r="B129" s="2154" t="str">
        <f>'JUN''24'!B129</f>
        <v>19.06.24</v>
      </c>
      <c r="C129" s="2154">
        <f>'JUN''24'!C129</f>
        <v>127</v>
      </c>
      <c r="D129" s="2154">
        <f>'JUN''24'!D129</f>
        <v>540</v>
      </c>
      <c r="E129" s="1801"/>
      <c r="F129" s="1638">
        <f>'JUN''24'!F129</f>
        <v>58</v>
      </c>
      <c r="G129" s="2154">
        <f>'JUN''24'!G129</f>
        <v>3451.66</v>
      </c>
      <c r="H129" s="2154">
        <f>'JUN''24'!H129</f>
        <v>307.94</v>
      </c>
      <c r="I129" s="2154">
        <f>'JUN''24'!I129</f>
        <v>0.8</v>
      </c>
      <c r="J129" s="2154"/>
      <c r="K129" s="2154"/>
      <c r="L129" s="2154">
        <f>'JUN''24'!L129</f>
        <v>2</v>
      </c>
      <c r="M129" s="2154">
        <f>'JUN''24'!M129</f>
        <v>30</v>
      </c>
      <c r="N129" s="2154"/>
      <c r="O129" s="2154"/>
      <c r="P129" s="2154"/>
      <c r="Q129" s="2154"/>
      <c r="R129" s="2154"/>
      <c r="S129" s="2154"/>
      <c r="T129" s="2154"/>
      <c r="U129" s="2154"/>
      <c r="V129" s="2154">
        <f>'JUN''24'!V129</f>
        <v>0</v>
      </c>
      <c r="W129" s="1876"/>
    </row>
    <row r="130" spans="1:23" s="1875" customFormat="1">
      <c r="A130" s="1876"/>
      <c r="B130" s="2154" t="str">
        <f>'JUN''24'!B130</f>
        <v>19.06.24</v>
      </c>
      <c r="C130" s="2154">
        <f>'JUN''24'!C130</f>
        <v>128</v>
      </c>
      <c r="D130" s="2154">
        <f>'JUN''24'!D130</f>
        <v>541</v>
      </c>
      <c r="E130" s="1801"/>
      <c r="F130" s="1638">
        <f>'JUN''24'!F130</f>
        <v>58</v>
      </c>
      <c r="G130" s="2154">
        <f>'JUN''24'!G130</f>
        <v>3511.26</v>
      </c>
      <c r="H130" s="2154">
        <f>'JUN''24'!H130</f>
        <v>249.13</v>
      </c>
      <c r="I130" s="2154">
        <f>'JUN''24'!I130</f>
        <v>1.59</v>
      </c>
      <c r="J130" s="2154"/>
      <c r="K130" s="2154"/>
      <c r="L130" s="2154">
        <f>'JUN''24'!L130</f>
        <v>1</v>
      </c>
      <c r="M130" s="2154">
        <f>'JUN''24'!M130</f>
        <v>55</v>
      </c>
      <c r="N130" s="2154"/>
      <c r="O130" s="2154"/>
      <c r="P130" s="2154"/>
      <c r="Q130" s="2154"/>
      <c r="R130" s="2154"/>
      <c r="S130" s="2154"/>
      <c r="T130" s="2154"/>
      <c r="U130" s="2154"/>
      <c r="V130" s="2154">
        <f>'JUN''24'!V130</f>
        <v>0</v>
      </c>
      <c r="W130" s="1876"/>
    </row>
    <row r="131" spans="1:23" s="1875" customFormat="1">
      <c r="A131" s="1876"/>
      <c r="B131" s="2154" t="str">
        <f>'JUN''24'!B131</f>
        <v>19.06.24</v>
      </c>
      <c r="C131" s="2154">
        <f>'JUN''24'!C131</f>
        <v>129</v>
      </c>
      <c r="D131" s="2154">
        <f>'JUN''24'!D131</f>
        <v>542</v>
      </c>
      <c r="E131" s="1801"/>
      <c r="F131" s="1638">
        <f>'JUN''24'!F131</f>
        <v>56</v>
      </c>
      <c r="G131" s="2154">
        <f>'JUN''24'!G131</f>
        <v>3376.5</v>
      </c>
      <c r="H131" s="2154">
        <f>'JUN''24'!H131</f>
        <v>260.75</v>
      </c>
      <c r="I131" s="2154">
        <f>'JUN''24'!I131</f>
        <v>0</v>
      </c>
      <c r="J131" s="2154"/>
      <c r="K131" s="2154"/>
      <c r="L131" s="2154">
        <f>'JUN''24'!L131</f>
        <v>1</v>
      </c>
      <c r="M131" s="2154">
        <f>'JUN''24'!M131</f>
        <v>40</v>
      </c>
      <c r="N131" s="2154"/>
      <c r="O131" s="2154"/>
      <c r="P131" s="2154"/>
      <c r="Q131" s="2154"/>
      <c r="R131" s="2154"/>
      <c r="S131" s="2154"/>
      <c r="T131" s="2154"/>
      <c r="U131" s="2154"/>
      <c r="V131" s="2154">
        <f>'JUN''24'!V131</f>
        <v>0</v>
      </c>
      <c r="W131" s="1876"/>
    </row>
    <row r="132" spans="1:23" s="1875" customFormat="1">
      <c r="A132" s="1876"/>
      <c r="B132" s="2155" t="str">
        <f>'JUN''24'!B132</f>
        <v>19.06.24</v>
      </c>
      <c r="C132" s="2155">
        <f>'JUN''24'!C132</f>
        <v>130</v>
      </c>
      <c r="D132" s="2155">
        <f>'JUN''24'!D132</f>
        <v>543</v>
      </c>
      <c r="E132" s="1801"/>
      <c r="F132" s="1638">
        <f>'JUN''24'!F132</f>
        <v>56</v>
      </c>
      <c r="G132" s="2155">
        <f>'JUN''24'!G132</f>
        <v>3415.86</v>
      </c>
      <c r="H132" s="2155">
        <f>'JUN''24'!H132</f>
        <v>218.54</v>
      </c>
      <c r="I132" s="2155">
        <f>'JUN''24'!I132</f>
        <v>0</v>
      </c>
      <c r="J132" s="2155"/>
      <c r="K132" s="2155"/>
      <c r="L132" s="2155">
        <f>'JUN''24'!L132</f>
        <v>1</v>
      </c>
      <c r="M132" s="2155">
        <f>'JUN''24'!M132</f>
        <v>40</v>
      </c>
      <c r="N132" s="2155"/>
      <c r="O132" s="2155"/>
      <c r="P132" s="2155"/>
      <c r="Q132" s="2155"/>
      <c r="R132" s="2155"/>
      <c r="S132" s="2155"/>
      <c r="T132" s="2155"/>
      <c r="U132" s="2155"/>
      <c r="V132" s="2155">
        <f>'JUN''24'!V132</f>
        <v>0</v>
      </c>
      <c r="W132" s="1876"/>
    </row>
    <row r="133" spans="1:23" s="1875" customFormat="1">
      <c r="A133" s="1876"/>
      <c r="B133" s="2155" t="str">
        <f>'JUN''24'!B133</f>
        <v>19.06.24</v>
      </c>
      <c r="C133" s="2155">
        <f>'JUN''24'!C133</f>
        <v>131</v>
      </c>
      <c r="D133" s="2155">
        <f>'JUN''24'!D133</f>
        <v>544</v>
      </c>
      <c r="E133" s="1801"/>
      <c r="F133" s="1638">
        <f>'JUN''24'!F133</f>
        <v>58</v>
      </c>
      <c r="G133" s="2155">
        <f>'JUN''24'!G133</f>
        <v>3465.06</v>
      </c>
      <c r="H133" s="2155">
        <f>'JUN''24'!H133</f>
        <v>295.74</v>
      </c>
      <c r="I133" s="2155">
        <f>'JUN''24'!I133</f>
        <v>2</v>
      </c>
      <c r="J133" s="2155"/>
      <c r="K133" s="2155"/>
      <c r="L133" s="2155">
        <f>'JUN''24'!L133</f>
        <v>1</v>
      </c>
      <c r="M133" s="2155">
        <f>'JUN''24'!M133</f>
        <v>55</v>
      </c>
      <c r="N133" s="2155"/>
      <c r="O133" s="2155"/>
      <c r="P133" s="2155"/>
      <c r="Q133" s="2155"/>
      <c r="R133" s="2155"/>
      <c r="S133" s="2155"/>
      <c r="T133" s="2155"/>
      <c r="U133" s="2155"/>
      <c r="V133" s="2155">
        <f>'JUN''24'!V133</f>
        <v>0</v>
      </c>
      <c r="W133" s="1876"/>
    </row>
    <row r="134" spans="1:23" s="1875" customFormat="1">
      <c r="A134" s="1876"/>
      <c r="B134" s="2156" t="str">
        <f>'JUN''24'!B134</f>
        <v>20.06.24</v>
      </c>
      <c r="C134" s="2156">
        <f>'JUN''24'!C134</f>
        <v>132</v>
      </c>
      <c r="D134" s="2156">
        <f>'JUN''24'!D134</f>
        <v>545</v>
      </c>
      <c r="E134" s="1801"/>
      <c r="F134" s="1638">
        <f>'JUN''24'!F134</f>
        <v>58</v>
      </c>
      <c r="G134" s="2156">
        <f>'JUN''24'!G134</f>
        <v>3542.64</v>
      </c>
      <c r="H134" s="2156">
        <f>'JUN''24'!H134</f>
        <v>221.76</v>
      </c>
      <c r="I134" s="2156">
        <f>'JUN''24'!I134</f>
        <v>0</v>
      </c>
      <c r="J134" s="2156"/>
      <c r="K134" s="2156"/>
      <c r="L134" s="2156">
        <f>'JUN''24'!L134</f>
        <v>1</v>
      </c>
      <c r="M134" s="2156">
        <f>'JUN''24'!M134</f>
        <v>50</v>
      </c>
      <c r="N134" s="2156"/>
      <c r="O134" s="2156"/>
      <c r="P134" s="2156"/>
      <c r="Q134" s="2156"/>
      <c r="R134" s="2156"/>
      <c r="S134" s="2156"/>
      <c r="T134" s="2156"/>
      <c r="U134" s="2156"/>
      <c r="V134" s="2156">
        <f>'JUN''24'!V134</f>
        <v>0</v>
      </c>
      <c r="W134" s="1876"/>
    </row>
    <row r="135" spans="1:23" s="1875" customFormat="1">
      <c r="A135" s="1876"/>
      <c r="B135" s="2156" t="str">
        <f>'JUN''24'!B135</f>
        <v>20.06.24</v>
      </c>
      <c r="C135" s="2156">
        <f>'JUN''24'!C135</f>
        <v>133</v>
      </c>
      <c r="D135" s="2156">
        <f>'JUN''24'!D135</f>
        <v>546</v>
      </c>
      <c r="E135" s="1801"/>
      <c r="F135" s="1638">
        <f>'JUN''24'!F135</f>
        <v>57</v>
      </c>
      <c r="G135" s="2156">
        <f>'JUN''24'!G135</f>
        <v>3453.25</v>
      </c>
      <c r="H135" s="2156">
        <f>'JUN''24'!H135</f>
        <v>246.15</v>
      </c>
      <c r="I135" s="2156">
        <f>'JUN''24'!I135</f>
        <v>0</v>
      </c>
      <c r="J135" s="2156"/>
      <c r="K135" s="2156"/>
      <c r="L135" s="2156">
        <f>'JUN''24'!L135</f>
        <v>2</v>
      </c>
      <c r="M135" s="2156">
        <f>'JUN''24'!M135</f>
        <v>0</v>
      </c>
      <c r="N135" s="2156"/>
      <c r="O135" s="2156"/>
      <c r="P135" s="2156"/>
      <c r="Q135" s="2156"/>
      <c r="R135" s="2156"/>
      <c r="S135" s="2156"/>
      <c r="T135" s="2156"/>
      <c r="U135" s="2156"/>
      <c r="V135" s="2156">
        <f>'JUN''24'!V135</f>
        <v>0</v>
      </c>
      <c r="W135" s="1876"/>
    </row>
    <row r="136" spans="1:23" s="1875" customFormat="1">
      <c r="A136" s="1876"/>
      <c r="B136" s="2156" t="str">
        <f>'JUN''24'!B136</f>
        <v>20.06.24</v>
      </c>
      <c r="C136" s="2156">
        <f>'JUN''24'!C136</f>
        <v>134</v>
      </c>
      <c r="D136" s="2156">
        <f>'JUN''24'!D136</f>
        <v>547</v>
      </c>
      <c r="E136" s="1801"/>
      <c r="F136" s="1638">
        <f>'JUN''24'!F136</f>
        <v>57</v>
      </c>
      <c r="G136" s="2156">
        <f>'JUN''24'!G136</f>
        <v>3427.89</v>
      </c>
      <c r="H136" s="2156">
        <f>'JUN''24'!H136</f>
        <v>260.31</v>
      </c>
      <c r="I136" s="2156">
        <f>'JUN''24'!I136</f>
        <v>0</v>
      </c>
      <c r="J136" s="2156"/>
      <c r="K136" s="2156"/>
      <c r="L136" s="2156">
        <f>'JUN''24'!L136</f>
        <v>2</v>
      </c>
      <c r="M136" s="2156">
        <f>'JUN''24'!M136</f>
        <v>25</v>
      </c>
      <c r="N136" s="2156"/>
      <c r="O136" s="2156"/>
      <c r="P136" s="2156"/>
      <c r="Q136" s="2156"/>
      <c r="R136" s="2156"/>
      <c r="S136" s="2156"/>
      <c r="T136" s="2156"/>
      <c r="U136" s="2156"/>
      <c r="V136" s="2156">
        <f>'JUN''24'!V136</f>
        <v>0</v>
      </c>
      <c r="W136" s="1876"/>
    </row>
    <row r="137" spans="1:23" s="1875" customFormat="1">
      <c r="A137" s="1876"/>
      <c r="B137" s="2156" t="str">
        <f>'JUN''24'!B137</f>
        <v>20.06.24</v>
      </c>
      <c r="C137" s="2156">
        <f>'JUN''24'!C137</f>
        <v>135</v>
      </c>
      <c r="D137" s="2156">
        <f>'JUN''24'!D137</f>
        <v>548</v>
      </c>
      <c r="E137" s="1801"/>
      <c r="F137" s="1638">
        <f>'JUN''24'!F137</f>
        <v>58</v>
      </c>
      <c r="G137" s="2156">
        <f>'JUN''24'!G137</f>
        <v>3566.5</v>
      </c>
      <c r="H137" s="2156">
        <f>'JUN''24'!H137</f>
        <v>200.34</v>
      </c>
      <c r="I137" s="2156">
        <f>'JUN''24'!I137</f>
        <v>4.18</v>
      </c>
      <c r="J137" s="2156"/>
      <c r="K137" s="2156"/>
      <c r="L137" s="2156">
        <f>'JUN''24'!L137</f>
        <v>1</v>
      </c>
      <c r="M137" s="2156">
        <f>'JUN''24'!M137</f>
        <v>40</v>
      </c>
      <c r="N137" s="2156"/>
      <c r="O137" s="2156"/>
      <c r="P137" s="2156"/>
      <c r="Q137" s="2156"/>
      <c r="R137" s="2156"/>
      <c r="S137" s="2156"/>
      <c r="T137" s="2156"/>
      <c r="U137" s="2156"/>
      <c r="V137" s="2156">
        <f>'JUN''24'!V137</f>
        <v>25347</v>
      </c>
      <c r="W137" s="1876"/>
    </row>
    <row r="138" spans="1:23" s="1875" customFormat="1">
      <c r="A138" s="1876"/>
      <c r="B138" s="2156" t="str">
        <f>'JUN''24'!B138</f>
        <v>20.06.24</v>
      </c>
      <c r="C138" s="2156">
        <f>'JUN''24'!C138</f>
        <v>136</v>
      </c>
      <c r="D138" s="2156">
        <f>'JUN''24'!D138</f>
        <v>549</v>
      </c>
      <c r="E138" s="1801"/>
      <c r="F138" s="1638">
        <f>'JUN''24'!F138</f>
        <v>59</v>
      </c>
      <c r="G138" s="2156">
        <f>'JUN''24'!G138</f>
        <v>3620.4</v>
      </c>
      <c r="H138" s="2156">
        <f>'JUN''24'!H138</f>
        <v>206.16</v>
      </c>
      <c r="I138" s="2156">
        <f>'JUN''24'!I138</f>
        <v>0</v>
      </c>
      <c r="J138" s="2156"/>
      <c r="K138" s="2156"/>
      <c r="L138" s="2156">
        <f>'JUN''24'!L138</f>
        <v>1</v>
      </c>
      <c r="M138" s="2156">
        <f>'JUN''24'!M138</f>
        <v>30</v>
      </c>
      <c r="N138" s="2156"/>
      <c r="O138" s="2156"/>
      <c r="P138" s="2156"/>
      <c r="Q138" s="2156"/>
      <c r="R138" s="2156"/>
      <c r="S138" s="2156"/>
      <c r="T138" s="2156"/>
      <c r="U138" s="2156"/>
      <c r="V138" s="2156">
        <f>'JUN''24'!V138</f>
        <v>0</v>
      </c>
      <c r="W138" s="1876"/>
    </row>
    <row r="139" spans="1:23" s="1875" customFormat="1">
      <c r="A139" s="1876"/>
      <c r="B139" s="2157" t="str">
        <f>'JUN''24'!B139</f>
        <v>20.06.24</v>
      </c>
      <c r="C139" s="2157">
        <f>'JUN''24'!C139</f>
        <v>137</v>
      </c>
      <c r="D139" s="2157">
        <f>'JUN''24'!D139</f>
        <v>550</v>
      </c>
      <c r="E139" s="1801"/>
      <c r="F139" s="1638">
        <f>'JUN''24'!F139</f>
        <v>59</v>
      </c>
      <c r="G139" s="2157">
        <f>'JUN''24'!G139</f>
        <v>3621.6</v>
      </c>
      <c r="H139" s="2157">
        <f>'JUN''24'!H139</f>
        <v>207.77</v>
      </c>
      <c r="I139" s="2157">
        <f>'JUN''24'!I139</f>
        <v>0</v>
      </c>
      <c r="J139" s="2157"/>
      <c r="K139" s="2157"/>
      <c r="L139" s="2157">
        <f>'JUN''24'!L139</f>
        <v>1</v>
      </c>
      <c r="M139" s="2157">
        <f>'JUN''24'!M139</f>
        <v>40</v>
      </c>
      <c r="N139" s="2157"/>
      <c r="O139" s="2157"/>
      <c r="P139" s="2157"/>
      <c r="Q139" s="2157"/>
      <c r="R139" s="2157"/>
      <c r="S139" s="2157"/>
      <c r="T139" s="2157"/>
      <c r="U139" s="2157"/>
      <c r="V139" s="2157">
        <f>'JUN''24'!V139</f>
        <v>0</v>
      </c>
      <c r="W139" s="1876"/>
    </row>
    <row r="140" spans="1:23" s="1875" customFormat="1">
      <c r="A140" s="1876"/>
      <c r="B140" s="2157" t="str">
        <f>'JUN''24'!B140</f>
        <v>20.06.24</v>
      </c>
      <c r="C140" s="2157">
        <f>'JUN''24'!C140</f>
        <v>138</v>
      </c>
      <c r="D140" s="2157">
        <f>'JUN''24'!D140</f>
        <v>551</v>
      </c>
      <c r="E140" s="1801"/>
      <c r="F140" s="1638">
        <f>'JUN''24'!F140</f>
        <v>59</v>
      </c>
      <c r="G140" s="2157">
        <f>'JUN''24'!G140</f>
        <v>3569.05</v>
      </c>
      <c r="H140" s="2157">
        <f>'JUN''24'!H140</f>
        <v>254.75</v>
      </c>
      <c r="I140" s="2157">
        <f>'JUN''24'!I140</f>
        <v>0</v>
      </c>
      <c r="J140" s="2157"/>
      <c r="K140" s="2157"/>
      <c r="L140" s="2157">
        <f>'JUN''24'!L140</f>
        <v>1</v>
      </c>
      <c r="M140" s="2157">
        <f>'JUN''24'!M140</f>
        <v>35</v>
      </c>
      <c r="N140" s="2157"/>
      <c r="O140" s="2157"/>
      <c r="P140" s="2157"/>
      <c r="Q140" s="2157"/>
      <c r="R140" s="2157"/>
      <c r="S140" s="2157"/>
      <c r="T140" s="2157"/>
      <c r="U140" s="2157"/>
      <c r="V140" s="2157">
        <f>'JUN''24'!V140</f>
        <v>0</v>
      </c>
      <c r="W140" s="1876"/>
    </row>
    <row r="141" spans="1:23" s="1875" customFormat="1">
      <c r="A141" s="1876"/>
      <c r="B141" s="2158" t="str">
        <f>'JUN''24'!B141</f>
        <v>21.06.24</v>
      </c>
      <c r="C141" s="2158">
        <f>'JUN''24'!C141</f>
        <v>139</v>
      </c>
      <c r="D141" s="2158">
        <f>'JUN''24'!D141</f>
        <v>552</v>
      </c>
      <c r="E141" s="1801"/>
      <c r="F141" s="1638">
        <f>'JUN''24'!F141</f>
        <v>59</v>
      </c>
      <c r="G141" s="2158">
        <f>'JUN''24'!G141</f>
        <v>3665.04</v>
      </c>
      <c r="H141" s="2158">
        <f>'JUN''24'!H141</f>
        <v>167.92</v>
      </c>
      <c r="I141" s="2158">
        <f>'JUN''24'!I141</f>
        <v>4.3499999999999996</v>
      </c>
      <c r="J141" s="2158"/>
      <c r="K141" s="2158"/>
      <c r="L141" s="2158">
        <f>'JUN''24'!L141</f>
        <v>1</v>
      </c>
      <c r="M141" s="2158">
        <f>'JUN''24'!M141</f>
        <v>55</v>
      </c>
      <c r="N141" s="2158"/>
      <c r="O141" s="2158"/>
      <c r="P141" s="2158"/>
      <c r="Q141" s="2158"/>
      <c r="R141" s="2158"/>
      <c r="S141" s="2158"/>
      <c r="T141" s="2158"/>
      <c r="U141" s="2158"/>
      <c r="V141" s="2158">
        <f>'JUN''24'!V141</f>
        <v>25504.5</v>
      </c>
      <c r="W141" s="1876"/>
    </row>
    <row r="142" spans="1:23" s="1875" customFormat="1">
      <c r="A142" s="1876"/>
      <c r="B142" s="2158" t="str">
        <f>'JUN''24'!B142</f>
        <v>21.06.24</v>
      </c>
      <c r="C142" s="2158">
        <f>'JUN''24'!C142</f>
        <v>140</v>
      </c>
      <c r="D142" s="2158">
        <f>'JUN''24'!D142</f>
        <v>553</v>
      </c>
      <c r="E142" s="1801"/>
      <c r="F142" s="1638">
        <f>'JUN''24'!F142</f>
        <v>58</v>
      </c>
      <c r="G142" s="2158">
        <f>'JUN''24'!G142</f>
        <v>3549.86</v>
      </c>
      <c r="H142" s="2158">
        <f>'JUN''24'!H142</f>
        <v>208.94</v>
      </c>
      <c r="I142" s="2158">
        <f>'JUN''24'!I142</f>
        <v>0</v>
      </c>
      <c r="J142" s="2158"/>
      <c r="K142" s="2158"/>
      <c r="L142" s="2158">
        <f>'JUN''24'!L142</f>
        <v>1</v>
      </c>
      <c r="M142" s="2158">
        <f>'JUN''24'!M142</f>
        <v>45</v>
      </c>
      <c r="N142" s="2158"/>
      <c r="O142" s="2158"/>
      <c r="P142" s="2158"/>
      <c r="Q142" s="2158"/>
      <c r="R142" s="2158"/>
      <c r="S142" s="2158"/>
      <c r="T142" s="2158"/>
      <c r="U142" s="2158"/>
      <c r="V142" s="2158">
        <f>'JUN''24'!V142</f>
        <v>0</v>
      </c>
      <c r="W142" s="1876"/>
    </row>
    <row r="143" spans="1:23" s="1875" customFormat="1">
      <c r="A143" s="1876"/>
      <c r="B143" s="2158" t="str">
        <f>'JUN''24'!B143</f>
        <v>21.06.24</v>
      </c>
      <c r="C143" s="2158">
        <f>'JUN''24'!C143</f>
        <v>141</v>
      </c>
      <c r="D143" s="2158">
        <f>'JUN''24'!D143</f>
        <v>554</v>
      </c>
      <c r="E143" s="1801"/>
      <c r="F143" s="1638">
        <f>'JUN''24'!F143</f>
        <v>58</v>
      </c>
      <c r="G143" s="2158">
        <f>'JUN''24'!G143</f>
        <v>3544.64</v>
      </c>
      <c r="H143" s="2158">
        <f>'JUN''24'!H143</f>
        <v>219.76</v>
      </c>
      <c r="I143" s="2158">
        <f>'JUN''24'!I143</f>
        <v>0</v>
      </c>
      <c r="J143" s="2158"/>
      <c r="K143" s="2158"/>
      <c r="L143" s="2158">
        <f>'JUN''24'!L143</f>
        <v>2</v>
      </c>
      <c r="M143" s="2158">
        <f>'JUN''24'!M143</f>
        <v>10</v>
      </c>
      <c r="N143" s="2158"/>
      <c r="O143" s="2158"/>
      <c r="P143" s="2158"/>
      <c r="Q143" s="2158"/>
      <c r="R143" s="2158"/>
      <c r="S143" s="2158"/>
      <c r="T143" s="2158"/>
      <c r="U143" s="2158"/>
      <c r="V143" s="2158">
        <f>'JUN''24'!V143</f>
        <v>0</v>
      </c>
      <c r="W143" s="1876"/>
    </row>
    <row r="144" spans="1:23" s="1875" customFormat="1">
      <c r="A144" s="1876"/>
      <c r="B144" s="2158" t="str">
        <f>'JUN''24'!B144</f>
        <v>21.06.24</v>
      </c>
      <c r="C144" s="2158">
        <f>'JUN''24'!C144</f>
        <v>142</v>
      </c>
      <c r="D144" s="2158">
        <f>'JUN''24'!D144</f>
        <v>555</v>
      </c>
      <c r="E144" s="1801"/>
      <c r="F144" s="1638">
        <f>'JUN''24'!F144</f>
        <v>57</v>
      </c>
      <c r="G144" s="2158">
        <f>'JUN''24'!G144</f>
        <v>3528.28</v>
      </c>
      <c r="H144" s="2158">
        <f>'JUN''24'!H144</f>
        <v>168.52</v>
      </c>
      <c r="I144" s="2158">
        <f>'JUN''24'!I144</f>
        <v>3.79</v>
      </c>
      <c r="J144" s="2158"/>
      <c r="K144" s="2158"/>
      <c r="L144" s="2158">
        <f>'JUN''24'!L144</f>
        <v>1</v>
      </c>
      <c r="M144" s="2158">
        <f>'JUN''24'!M144</f>
        <v>30</v>
      </c>
      <c r="N144" s="2158"/>
      <c r="O144" s="2158"/>
      <c r="P144" s="2158"/>
      <c r="Q144" s="2158"/>
      <c r="R144" s="2158"/>
      <c r="S144" s="2158"/>
      <c r="T144" s="2158"/>
      <c r="U144" s="2158"/>
      <c r="V144" s="2158">
        <f>'JUN''24'!V144</f>
        <v>25189.5</v>
      </c>
      <c r="W144" s="1876"/>
    </row>
    <row r="145" spans="1:23" s="1875" customFormat="1">
      <c r="A145" s="1876"/>
      <c r="B145" s="2158" t="str">
        <f>'JUN''24'!B145</f>
        <v>21.06.24</v>
      </c>
      <c r="C145" s="2158">
        <f>'JUN''24'!C145</f>
        <v>143</v>
      </c>
      <c r="D145" s="2158">
        <f>'JUN''24'!D145</f>
        <v>556</v>
      </c>
      <c r="E145" s="1801"/>
      <c r="F145" s="1638">
        <f>'JUN''24'!F145</f>
        <v>57</v>
      </c>
      <c r="G145" s="2158">
        <f>'JUN''24'!G145</f>
        <v>3572.08</v>
      </c>
      <c r="H145" s="2158">
        <f>'JUN''24'!H145</f>
        <v>134.69</v>
      </c>
      <c r="I145" s="2158">
        <f>'JUN''24'!I145</f>
        <v>13.94</v>
      </c>
      <c r="J145" s="2158"/>
      <c r="K145" s="2158"/>
      <c r="L145" s="2158">
        <f>'JUN''24'!L145</f>
        <v>1</v>
      </c>
      <c r="M145" s="2158">
        <f>'JUN''24'!M145</f>
        <v>35</v>
      </c>
      <c r="N145" s="2158"/>
      <c r="O145" s="2158"/>
      <c r="P145" s="2158"/>
      <c r="Q145" s="2158"/>
      <c r="R145" s="2158"/>
      <c r="S145" s="2158"/>
      <c r="T145" s="2158"/>
      <c r="U145" s="2158"/>
      <c r="V145" s="2158">
        <f>'JUN''24'!V145</f>
        <v>25189.5</v>
      </c>
      <c r="W145" s="1876"/>
    </row>
    <row r="146" spans="1:23" s="1875" customFormat="1">
      <c r="A146" s="1876"/>
      <c r="B146" s="2159" t="str">
        <f>'JUN''24'!B146</f>
        <v>21.06.24</v>
      </c>
      <c r="C146" s="2159">
        <f>'JUN''24'!C146</f>
        <v>144</v>
      </c>
      <c r="D146" s="2159">
        <f>'JUN''24'!D146</f>
        <v>557</v>
      </c>
      <c r="E146" s="1801"/>
      <c r="F146" s="1638">
        <f>'JUN''24'!F146</f>
        <v>59</v>
      </c>
      <c r="G146" s="2159">
        <f>'JUN''24'!G146</f>
        <v>3638.9</v>
      </c>
      <c r="H146" s="2159">
        <f>'JUN''24'!H146</f>
        <v>184.5</v>
      </c>
      <c r="I146" s="2159">
        <f>'JUN''24'!I146</f>
        <v>8.9700000000000006</v>
      </c>
      <c r="J146" s="2159"/>
      <c r="K146" s="2159"/>
      <c r="L146" s="2159">
        <f>'JUN''24'!L146</f>
        <v>1</v>
      </c>
      <c r="M146" s="2159">
        <f>'JUN''24'!M146</f>
        <v>55</v>
      </c>
      <c r="N146" s="2159"/>
      <c r="O146" s="2159"/>
      <c r="P146" s="2159"/>
      <c r="Q146" s="2159"/>
      <c r="R146" s="2159"/>
      <c r="S146" s="2159"/>
      <c r="T146" s="2159"/>
      <c r="U146" s="2159"/>
      <c r="V146" s="2159">
        <f>'JUN''24'!V146</f>
        <v>25504.5</v>
      </c>
      <c r="W146" s="1876"/>
    </row>
    <row r="147" spans="1:23" s="1875" customFormat="1">
      <c r="A147" s="1876"/>
      <c r="B147" s="2159" t="str">
        <f>'JUN''24'!B147</f>
        <v>21.06.24</v>
      </c>
      <c r="C147" s="2159">
        <f>'JUN''24'!C147</f>
        <v>145</v>
      </c>
      <c r="D147" s="2159">
        <f>'JUN''24'!D147</f>
        <v>558</v>
      </c>
      <c r="E147" s="1801"/>
      <c r="F147" s="1638">
        <f>'JUN''24'!F147</f>
        <v>57</v>
      </c>
      <c r="G147" s="2159">
        <f>'JUN''24'!G147</f>
        <v>3456.09</v>
      </c>
      <c r="H147" s="2159">
        <f>'JUN''24'!H147</f>
        <v>233.7</v>
      </c>
      <c r="I147" s="2159">
        <f>'JUN''24'!I147</f>
        <v>1.59</v>
      </c>
      <c r="J147" s="2159"/>
      <c r="K147" s="2159"/>
      <c r="L147" s="2159">
        <f>'JUN''24'!L147</f>
        <v>1</v>
      </c>
      <c r="M147" s="2159">
        <f>'JUN''24'!M147</f>
        <v>30</v>
      </c>
      <c r="N147" s="2159"/>
      <c r="O147" s="2159"/>
      <c r="P147" s="2159"/>
      <c r="Q147" s="2159"/>
      <c r="R147" s="2159"/>
      <c r="S147" s="2159"/>
      <c r="T147" s="2159"/>
      <c r="U147" s="2159"/>
      <c r="V147" s="2159">
        <f>'JUN''24'!V147</f>
        <v>0</v>
      </c>
      <c r="W147" s="1876"/>
    </row>
    <row r="148" spans="1:23" s="1875" customFormat="1">
      <c r="A148" s="1876"/>
      <c r="B148" s="2159" t="str">
        <f>'JUN''24'!B148</f>
        <v>21.06.24</v>
      </c>
      <c r="C148" s="2159">
        <f>'JUN''24'!C148</f>
        <v>146</v>
      </c>
      <c r="D148" s="2159">
        <f>'JUN''24'!D148</f>
        <v>559</v>
      </c>
      <c r="E148" s="1801"/>
      <c r="F148" s="1638">
        <f>'JUN''24'!F148</f>
        <v>57</v>
      </c>
      <c r="G148" s="2159">
        <f>'JUN''24'!G148</f>
        <v>3479.05</v>
      </c>
      <c r="H148" s="2159">
        <f>'JUN''24'!H148</f>
        <v>220.35</v>
      </c>
      <c r="I148" s="2159">
        <f>'JUN''24'!I148</f>
        <v>0</v>
      </c>
      <c r="J148" s="2159"/>
      <c r="K148" s="2159"/>
      <c r="L148" s="2159">
        <f>'JUN''24'!L148</f>
        <v>1</v>
      </c>
      <c r="M148" s="2159">
        <f>'JUN''24'!M148</f>
        <v>30</v>
      </c>
      <c r="N148" s="2159"/>
      <c r="O148" s="2159"/>
      <c r="P148" s="2159"/>
      <c r="Q148" s="2159"/>
      <c r="R148" s="2159"/>
      <c r="S148" s="2159"/>
      <c r="T148" s="2159"/>
      <c r="U148" s="2159"/>
      <c r="V148" s="2159">
        <f>'JUN''24'!V148</f>
        <v>0</v>
      </c>
      <c r="W148" s="1876"/>
    </row>
    <row r="149" spans="1:23" s="1875" customFormat="1">
      <c r="A149" s="1876"/>
      <c r="B149" s="2160" t="str">
        <f>'JUN''24'!B149</f>
        <v>22.06.24</v>
      </c>
      <c r="C149" s="2160">
        <f>'JUN''24'!C149</f>
        <v>147</v>
      </c>
      <c r="D149" s="2160">
        <f>'JUN''24'!D149</f>
        <v>560</v>
      </c>
      <c r="E149" s="1801"/>
      <c r="F149" s="1638">
        <f>'JUN''24'!F149</f>
        <v>59</v>
      </c>
      <c r="G149" s="2160">
        <f>'JUN''24'!G149</f>
        <v>3572.03</v>
      </c>
      <c r="H149" s="2160">
        <f>'JUN''24'!H149</f>
        <v>257.37</v>
      </c>
      <c r="I149" s="2160">
        <f>'JUN''24'!I149</f>
        <v>0</v>
      </c>
      <c r="J149" s="2160"/>
      <c r="K149" s="2160"/>
      <c r="L149" s="2160">
        <f>'JUN''24'!L149</f>
        <v>1</v>
      </c>
      <c r="M149" s="2160">
        <f>'JUN''24'!M149</f>
        <v>40</v>
      </c>
      <c r="N149" s="2160"/>
      <c r="O149" s="2160"/>
      <c r="P149" s="2160"/>
      <c r="Q149" s="2160"/>
      <c r="R149" s="2160"/>
      <c r="S149" s="2160"/>
      <c r="T149" s="2160"/>
      <c r="U149" s="2160"/>
      <c r="V149" s="2160">
        <f>'JUN''24'!V149</f>
        <v>0</v>
      </c>
      <c r="W149" s="1876"/>
    </row>
    <row r="150" spans="1:23" s="1875" customFormat="1">
      <c r="A150" s="1876"/>
      <c r="B150" s="2160" t="str">
        <f>'JUN''24'!B150</f>
        <v>22.06.24</v>
      </c>
      <c r="C150" s="2160">
        <f>'JUN''24'!C150</f>
        <v>148</v>
      </c>
      <c r="D150" s="2160">
        <f>'JUN''24'!D150</f>
        <v>561</v>
      </c>
      <c r="E150" s="1801"/>
      <c r="F150" s="1638">
        <f>'JUN''24'!F150</f>
        <v>59</v>
      </c>
      <c r="G150" s="2160">
        <f>'JUN''24'!G150</f>
        <v>3600.63</v>
      </c>
      <c r="H150" s="2160">
        <f>'JUN''24'!H150</f>
        <v>228.77</v>
      </c>
      <c r="I150" s="2160">
        <f>'JUN''24'!I150</f>
        <v>0</v>
      </c>
      <c r="J150" s="2160"/>
      <c r="K150" s="2160"/>
      <c r="L150" s="2160">
        <f>'JUN''24'!L150</f>
        <v>1</v>
      </c>
      <c r="M150" s="2160">
        <f>'JUN''24'!M150</f>
        <v>40</v>
      </c>
      <c r="N150" s="2160"/>
      <c r="O150" s="2160"/>
      <c r="P150" s="2160"/>
      <c r="Q150" s="2160"/>
      <c r="R150" s="2160"/>
      <c r="S150" s="2160"/>
      <c r="T150" s="2160"/>
      <c r="U150" s="2160"/>
      <c r="V150" s="2160">
        <f>'JUN''24'!V150</f>
        <v>0</v>
      </c>
      <c r="W150" s="1876"/>
    </row>
    <row r="151" spans="1:23" s="1875" customFormat="1">
      <c r="A151" s="1876"/>
      <c r="B151" s="2160" t="str">
        <f>'JUN''24'!B151</f>
        <v>22.06.24</v>
      </c>
      <c r="C151" s="2160">
        <f>'JUN''24'!C151</f>
        <v>149</v>
      </c>
      <c r="D151" s="2160">
        <f>'JUN''24'!D151</f>
        <v>562</v>
      </c>
      <c r="E151" s="1801"/>
      <c r="F151" s="1638">
        <f>'JUN''24'!F151</f>
        <v>59</v>
      </c>
      <c r="G151" s="2160">
        <f>'JUN''24'!G151</f>
        <v>3603.65</v>
      </c>
      <c r="H151" s="2160">
        <f>'JUN''24'!H151</f>
        <v>220.15</v>
      </c>
      <c r="I151" s="2160">
        <f>'JUN''24'!I151</f>
        <v>0</v>
      </c>
      <c r="J151" s="2160"/>
      <c r="K151" s="2160"/>
      <c r="L151" s="2160">
        <f>'JUN''24'!L151</f>
        <v>1</v>
      </c>
      <c r="M151" s="2160">
        <f>'JUN''24'!M151</f>
        <v>40</v>
      </c>
      <c r="N151" s="2160"/>
      <c r="O151" s="2160"/>
      <c r="P151" s="2160"/>
      <c r="Q151" s="2160"/>
      <c r="R151" s="2160"/>
      <c r="S151" s="2160"/>
      <c r="T151" s="2160"/>
      <c r="U151" s="2160"/>
      <c r="V151" s="2160">
        <f>'JUN''24'!V151</f>
        <v>0</v>
      </c>
      <c r="W151" s="1876"/>
    </row>
    <row r="152" spans="1:23" s="1875" customFormat="1">
      <c r="A152" s="1876"/>
      <c r="B152" s="2160" t="str">
        <f>'JUN''24'!B152</f>
        <v>22.06.24</v>
      </c>
      <c r="C152" s="2160">
        <f>'JUN''24'!C152</f>
        <v>150</v>
      </c>
      <c r="D152" s="2160">
        <f>'JUN''24'!D152</f>
        <v>563</v>
      </c>
      <c r="E152" s="1801"/>
      <c r="F152" s="1638">
        <f>'JUN''24'!F152</f>
        <v>59</v>
      </c>
      <c r="G152" s="2160">
        <f>'JUN''24'!G152</f>
        <v>3593</v>
      </c>
      <c r="H152" s="2160">
        <f>'JUN''24'!H152</f>
        <v>238.54</v>
      </c>
      <c r="I152" s="2160">
        <f>'JUN''24'!I152</f>
        <v>4.9800000000000004</v>
      </c>
      <c r="J152" s="2160"/>
      <c r="K152" s="2160"/>
      <c r="L152" s="2160">
        <f>'JUN''24'!L152</f>
        <v>1</v>
      </c>
      <c r="M152" s="2160">
        <f>'JUN''24'!M152</f>
        <v>40</v>
      </c>
      <c r="N152" s="2160"/>
      <c r="O152" s="2160"/>
      <c r="P152" s="2160"/>
      <c r="Q152" s="2160"/>
      <c r="R152" s="2160"/>
      <c r="S152" s="2160"/>
      <c r="T152" s="2160"/>
      <c r="U152" s="2160"/>
      <c r="V152" s="2160">
        <f>'JUN''24'!V152</f>
        <v>0</v>
      </c>
      <c r="W152" s="1876"/>
    </row>
    <row r="153" spans="1:23" s="1875" customFormat="1">
      <c r="A153" s="1876"/>
      <c r="B153" s="2160" t="str">
        <f>'JUN''24'!B153</f>
        <v>22.06.24</v>
      </c>
      <c r="C153" s="2160">
        <f>'JUN''24'!C153</f>
        <v>151</v>
      </c>
      <c r="D153" s="2160">
        <f>'JUN''24'!D153</f>
        <v>564</v>
      </c>
      <c r="E153" s="1801"/>
      <c r="F153" s="1638">
        <f>'JUN''24'!F153</f>
        <v>57</v>
      </c>
      <c r="G153" s="2160">
        <f>'JUN''24'!G153</f>
        <v>3459.05</v>
      </c>
      <c r="H153" s="2160">
        <f>'JUN''24'!H153</f>
        <v>240.35</v>
      </c>
      <c r="I153" s="2160">
        <f>'JUN''24'!I153</f>
        <v>0</v>
      </c>
      <c r="J153" s="2160"/>
      <c r="K153" s="2160"/>
      <c r="L153" s="2160">
        <f>'JUN''24'!L153</f>
        <v>1</v>
      </c>
      <c r="M153" s="2160">
        <f>'JUN''24'!M153</f>
        <v>50</v>
      </c>
      <c r="N153" s="2160"/>
      <c r="O153" s="2160"/>
      <c r="P153" s="2160"/>
      <c r="Q153" s="2160"/>
      <c r="R153" s="2160"/>
      <c r="S153" s="2160"/>
      <c r="T153" s="2160"/>
      <c r="U153" s="2160"/>
      <c r="V153" s="2160">
        <f>'JUN''24'!V153</f>
        <v>0</v>
      </c>
      <c r="W153" s="1876"/>
    </row>
    <row r="154" spans="1:23" s="1875" customFormat="1">
      <c r="A154" s="1876"/>
      <c r="B154" s="2161" t="str">
        <f>'JUN''24'!B154</f>
        <v>22.06.24</v>
      </c>
      <c r="C154" s="2161">
        <f>'JUN''24'!C154</f>
        <v>152</v>
      </c>
      <c r="D154" s="2161">
        <f>'JUN''24'!D154</f>
        <v>565</v>
      </c>
      <c r="E154" s="1801"/>
      <c r="F154" s="1638">
        <f>'JUN''24'!F154</f>
        <v>59</v>
      </c>
      <c r="G154" s="2161">
        <f>'JUN''24'!G154</f>
        <v>3558.02</v>
      </c>
      <c r="H154" s="2161">
        <f>'JUN''24'!H154</f>
        <v>274.18</v>
      </c>
      <c r="I154" s="2161">
        <f>'JUN''24'!I154</f>
        <v>0</v>
      </c>
      <c r="J154" s="2161"/>
      <c r="K154" s="2161"/>
      <c r="L154" s="2161">
        <f>'JUN''24'!L154</f>
        <v>2</v>
      </c>
      <c r="M154" s="2161">
        <f>'JUN''24'!M154</f>
        <v>0</v>
      </c>
      <c r="N154" s="2161"/>
      <c r="O154" s="2161"/>
      <c r="P154" s="2161"/>
      <c r="Q154" s="2161"/>
      <c r="R154" s="2161"/>
      <c r="S154" s="2161"/>
      <c r="T154" s="2161"/>
      <c r="U154" s="2161"/>
      <c r="V154" s="2161">
        <f>'JUN''24'!V154</f>
        <v>0</v>
      </c>
      <c r="W154" s="1876"/>
    </row>
    <row r="155" spans="1:23" s="1875" customFormat="1">
      <c r="A155" s="1876"/>
      <c r="B155" s="2162" t="str">
        <f>'JUN''24'!B155</f>
        <v>23.06.24</v>
      </c>
      <c r="C155" s="2162">
        <f>'JUN''24'!C155</f>
        <v>153</v>
      </c>
      <c r="D155" s="2162">
        <f>'JUN''24'!D155</f>
        <v>566</v>
      </c>
      <c r="E155" s="1801"/>
      <c r="F155" s="1638">
        <f>'JUN''24'!F155</f>
        <v>58</v>
      </c>
      <c r="G155" s="2162">
        <f>'JUN''24'!G155</f>
        <v>3471.45</v>
      </c>
      <c r="H155" s="2162">
        <f>'JUN''24'!H155</f>
        <v>293.95</v>
      </c>
      <c r="I155" s="2162">
        <f>'JUN''24'!I155</f>
        <v>3.59</v>
      </c>
      <c r="J155" s="2162"/>
      <c r="K155" s="2162"/>
      <c r="L155" s="2162">
        <f>'JUN''24'!L155</f>
        <v>2</v>
      </c>
      <c r="M155" s="2162">
        <f>'JUN''24'!M155</f>
        <v>20</v>
      </c>
      <c r="N155" s="2162"/>
      <c r="O155" s="2162"/>
      <c r="P155" s="2162"/>
      <c r="Q155" s="2162"/>
      <c r="R155" s="2162"/>
      <c r="S155" s="2162"/>
      <c r="T155" s="2162"/>
      <c r="U155" s="2162"/>
      <c r="V155" s="2162">
        <f>'JUN''24'!V155</f>
        <v>25347</v>
      </c>
      <c r="W155" s="1876"/>
    </row>
    <row r="156" spans="1:23" s="1875" customFormat="1">
      <c r="A156" s="1876"/>
      <c r="B156" s="2162" t="str">
        <f>'JUN''24'!B156</f>
        <v>23.06.24</v>
      </c>
      <c r="C156" s="2162">
        <f>'JUN''24'!C156</f>
        <v>154</v>
      </c>
      <c r="D156" s="2162">
        <f>'JUN''24'!D156</f>
        <v>567</v>
      </c>
      <c r="E156" s="1801"/>
      <c r="F156" s="1638">
        <f>'JUN''24'!F156</f>
        <v>59</v>
      </c>
      <c r="G156" s="2162">
        <f>'JUN''24'!G156</f>
        <v>3517.44</v>
      </c>
      <c r="H156" s="2162">
        <f>'JUN''24'!H156</f>
        <v>309.35000000000002</v>
      </c>
      <c r="I156" s="2162">
        <f>'JUN''24'!I156</f>
        <v>0.19</v>
      </c>
      <c r="J156" s="2162"/>
      <c r="K156" s="2162"/>
      <c r="L156" s="2162">
        <f>'JUN''24'!L156</f>
        <v>2</v>
      </c>
      <c r="M156" s="2162">
        <f>'JUN''24'!M156</f>
        <v>10</v>
      </c>
      <c r="N156" s="2162"/>
      <c r="O156" s="2162"/>
      <c r="P156" s="2162"/>
      <c r="Q156" s="2162"/>
      <c r="R156" s="2162"/>
      <c r="S156" s="2162"/>
      <c r="T156" s="2162"/>
      <c r="U156" s="2162"/>
      <c r="V156" s="2162">
        <f>'JUN''24'!V156</f>
        <v>0</v>
      </c>
      <c r="W156" s="1876"/>
    </row>
    <row r="157" spans="1:23" s="1875" customFormat="1">
      <c r="A157" s="1876"/>
      <c r="B157" s="2162" t="str">
        <f>'JUN''24'!B157</f>
        <v>23.06.24</v>
      </c>
      <c r="C157" s="2162">
        <f>'JUN''24'!C157</f>
        <v>155</v>
      </c>
      <c r="D157" s="2162">
        <f>'JUN''24'!D157</f>
        <v>568</v>
      </c>
      <c r="E157" s="1801"/>
      <c r="F157" s="1638">
        <f>'JUN''24'!F157</f>
        <v>58</v>
      </c>
      <c r="G157" s="2162">
        <f>'JUN''24'!G157</f>
        <v>3584.84</v>
      </c>
      <c r="H157" s="2162">
        <f>'JUN''24'!H157</f>
        <v>179.56</v>
      </c>
      <c r="I157" s="2162">
        <f>'JUN''24'!I157</f>
        <v>0</v>
      </c>
      <c r="J157" s="2162"/>
      <c r="K157" s="2162"/>
      <c r="L157" s="2162">
        <f>'JUN''24'!L157</f>
        <v>1</v>
      </c>
      <c r="M157" s="2162">
        <f>'JUN''24'!M157</f>
        <v>45</v>
      </c>
      <c r="N157" s="2162"/>
      <c r="O157" s="2162"/>
      <c r="P157" s="2162"/>
      <c r="Q157" s="2162"/>
      <c r="R157" s="2162"/>
      <c r="S157" s="2162"/>
      <c r="T157" s="2162"/>
      <c r="U157" s="2162"/>
      <c r="V157" s="2162">
        <f>'JUN''24'!V157</f>
        <v>0</v>
      </c>
      <c r="W157" s="1876"/>
    </row>
    <row r="158" spans="1:23" s="1875" customFormat="1">
      <c r="A158" s="1876"/>
      <c r="B158" s="2162" t="str">
        <f>'JUN''24'!B158</f>
        <v>23.06.24</v>
      </c>
      <c r="C158" s="2162">
        <f>'JUN''24'!C158</f>
        <v>156</v>
      </c>
      <c r="D158" s="2162">
        <f>'JUN''24'!D158</f>
        <v>569</v>
      </c>
      <c r="E158" s="1801"/>
      <c r="F158" s="1638">
        <f>'JUN''24'!F158</f>
        <v>57</v>
      </c>
      <c r="G158" s="2162">
        <f>'JUN''24'!G158</f>
        <v>3513.65</v>
      </c>
      <c r="H158" s="2162">
        <f>'JUN''24'!H158</f>
        <v>185.94</v>
      </c>
      <c r="I158" s="2162">
        <f>'JUN''24'!I158</f>
        <v>0.19</v>
      </c>
      <c r="J158" s="2162"/>
      <c r="K158" s="2162"/>
      <c r="L158" s="2162">
        <f>'JUN''24'!L158</f>
        <v>1</v>
      </c>
      <c r="M158" s="2162">
        <f>'JUN''24'!M158</f>
        <v>40</v>
      </c>
      <c r="N158" s="2162"/>
      <c r="O158" s="2162"/>
      <c r="P158" s="2162"/>
      <c r="Q158" s="2162"/>
      <c r="R158" s="2162"/>
      <c r="S158" s="2162"/>
      <c r="T158" s="2162"/>
      <c r="U158" s="2162"/>
      <c r="V158" s="2162">
        <f>'JUN''24'!V158</f>
        <v>0</v>
      </c>
      <c r="W158" s="1876"/>
    </row>
    <row r="159" spans="1:23" s="1875" customFormat="1">
      <c r="A159" s="1876"/>
      <c r="B159" s="2162" t="str">
        <f>'JUN''24'!B159</f>
        <v>23.06.24</v>
      </c>
      <c r="C159" s="2162">
        <f>'JUN''24'!C159</f>
        <v>157</v>
      </c>
      <c r="D159" s="2162">
        <f>'JUN''24'!D159</f>
        <v>570</v>
      </c>
      <c r="E159" s="1801"/>
      <c r="F159" s="1638">
        <f>'JUN''24'!F159</f>
        <v>59</v>
      </c>
      <c r="G159" s="2162">
        <f>'JUN''24'!G159</f>
        <v>3646.8</v>
      </c>
      <c r="H159" s="2162">
        <f>'JUN''24'!H159</f>
        <v>184.36</v>
      </c>
      <c r="I159" s="2162">
        <f>'JUN''24'!I159</f>
        <v>1.79</v>
      </c>
      <c r="J159" s="2162"/>
      <c r="K159" s="2162"/>
      <c r="L159" s="2162">
        <f>'JUN''24'!L159</f>
        <v>0</v>
      </c>
      <c r="M159" s="2162">
        <f>'JUN''24'!M159</f>
        <v>0</v>
      </c>
      <c r="N159" s="2162"/>
      <c r="O159" s="2162"/>
      <c r="P159" s="2162"/>
      <c r="Q159" s="2162"/>
      <c r="R159" s="2162"/>
      <c r="S159" s="2162"/>
      <c r="T159" s="2162"/>
      <c r="U159" s="2162"/>
      <c r="V159" s="2162">
        <f>'JUN''24'!V159</f>
        <v>0</v>
      </c>
      <c r="W159" s="1876"/>
    </row>
    <row r="160" spans="1:23" s="1875" customFormat="1">
      <c r="A160" s="1876"/>
      <c r="B160" s="2166" t="str">
        <f>'JUN''24'!B160</f>
        <v>23.06.24</v>
      </c>
      <c r="C160" s="2166">
        <f>'JUN''24'!C160</f>
        <v>158</v>
      </c>
      <c r="D160" s="2166">
        <f>'JUN''24'!D160</f>
        <v>571</v>
      </c>
      <c r="E160" s="1801"/>
      <c r="F160" s="1638">
        <f>'JUN''24'!F160</f>
        <v>59</v>
      </c>
      <c r="G160" s="2166">
        <f>'JUN''24'!G160</f>
        <v>3565.26</v>
      </c>
      <c r="H160" s="2166">
        <f>'JUN''24'!H160</f>
        <v>257.74</v>
      </c>
      <c r="I160" s="2166">
        <f>'JUN''24'!I160</f>
        <v>2</v>
      </c>
      <c r="J160" s="2166"/>
      <c r="K160" s="2166"/>
      <c r="L160" s="2166">
        <f>'JUN''24'!L160</f>
        <v>0</v>
      </c>
      <c r="M160" s="2166">
        <f>'JUN''24'!M160</f>
        <v>0</v>
      </c>
      <c r="N160" s="2166"/>
      <c r="O160" s="2166"/>
      <c r="P160" s="2166"/>
      <c r="Q160" s="2166"/>
      <c r="R160" s="2166"/>
      <c r="S160" s="2166"/>
      <c r="T160" s="2166"/>
      <c r="U160" s="2166"/>
      <c r="V160" s="2166">
        <f>'JUN''24'!V160</f>
        <v>0</v>
      </c>
      <c r="W160" s="1876"/>
    </row>
    <row r="161" spans="1:23" s="1875" customFormat="1">
      <c r="A161" s="1876"/>
      <c r="B161" s="2166" t="str">
        <f>'JUN''24'!B161</f>
        <v>23.06.24</v>
      </c>
      <c r="C161" s="2166">
        <f>'JUN''24'!C161</f>
        <v>159</v>
      </c>
      <c r="D161" s="2166">
        <f>'JUN''24'!D161</f>
        <v>572</v>
      </c>
      <c r="E161" s="1801"/>
      <c r="F161" s="1638">
        <f>'JUN''24'!F161</f>
        <v>57</v>
      </c>
      <c r="G161" s="2166">
        <f>'JUN''24'!G161</f>
        <v>3442.27</v>
      </c>
      <c r="H161" s="2166">
        <f>'JUN''24'!H161</f>
        <v>251.53</v>
      </c>
      <c r="I161" s="2166">
        <f>'JUN''24'!I161</f>
        <v>0</v>
      </c>
      <c r="J161" s="2166"/>
      <c r="K161" s="2166"/>
      <c r="L161" s="2166">
        <f>'JUN''24'!L161</f>
        <v>0</v>
      </c>
      <c r="M161" s="2166">
        <f>'JUN''24'!M161</f>
        <v>0</v>
      </c>
      <c r="N161" s="2166"/>
      <c r="O161" s="2166"/>
      <c r="P161" s="2166"/>
      <c r="Q161" s="2166"/>
      <c r="R161" s="2166"/>
      <c r="S161" s="2166"/>
      <c r="T161" s="2166"/>
      <c r="U161" s="2166"/>
      <c r="V161" s="2166">
        <f>'JUN''24'!V161</f>
        <v>0</v>
      </c>
      <c r="W161" s="1876"/>
    </row>
    <row r="162" spans="1:23" s="1875" customFormat="1">
      <c r="A162" s="1876"/>
      <c r="B162" s="2166" t="str">
        <f>'JUN''24'!B162</f>
        <v>24.06.24</v>
      </c>
      <c r="C162" s="2166">
        <f>'JUN''24'!C162</f>
        <v>160</v>
      </c>
      <c r="D162" s="2166">
        <f>'JUN''24'!D162</f>
        <v>573</v>
      </c>
      <c r="E162" s="1801"/>
      <c r="F162" s="1638">
        <f>'JUN''24'!F162</f>
        <v>59</v>
      </c>
      <c r="G162" s="2166">
        <f>'JUN''24'!G162</f>
        <v>3546.62</v>
      </c>
      <c r="H162" s="2166">
        <f>'JUN''24'!H162</f>
        <v>285.77999999999997</v>
      </c>
      <c r="I162" s="2166">
        <f>'JUN''24'!I162</f>
        <v>0.2</v>
      </c>
      <c r="J162" s="2166"/>
      <c r="K162" s="2166"/>
      <c r="L162" s="2166">
        <f>'JUN''24'!L162</f>
        <v>0</v>
      </c>
      <c r="M162" s="2166">
        <f>'JUN''24'!M162</f>
        <v>0</v>
      </c>
      <c r="N162" s="2166"/>
      <c r="O162" s="2166"/>
      <c r="P162" s="2166"/>
      <c r="Q162" s="2166"/>
      <c r="R162" s="2166"/>
      <c r="S162" s="2166"/>
      <c r="T162" s="2166"/>
      <c r="U162" s="2166"/>
      <c r="V162" s="2166">
        <f>'JUN''24'!V162</f>
        <v>0</v>
      </c>
      <c r="W162" s="1876"/>
    </row>
    <row r="163" spans="1:23" s="1875" customFormat="1">
      <c r="A163" s="1876"/>
      <c r="B163" s="2166" t="str">
        <f>'JUN''24'!B163</f>
        <v>24.06.24</v>
      </c>
      <c r="C163" s="2166">
        <f>'JUN''24'!C163</f>
        <v>161</v>
      </c>
      <c r="D163" s="2166">
        <f>'JUN''24'!D163</f>
        <v>574</v>
      </c>
      <c r="E163" s="1801"/>
      <c r="F163" s="1638">
        <f>'JUN''24'!F163</f>
        <v>58</v>
      </c>
      <c r="G163" s="2166">
        <f>'JUN''24'!G163</f>
        <v>3554.05</v>
      </c>
      <c r="H163" s="2166">
        <f>'JUN''24'!H163</f>
        <v>210.92</v>
      </c>
      <c r="I163" s="2166">
        <f>'JUN''24'!I163</f>
        <v>3.37</v>
      </c>
      <c r="J163" s="2166"/>
      <c r="K163" s="2166"/>
      <c r="L163" s="2166">
        <f>'JUN''24'!L163</f>
        <v>0</v>
      </c>
      <c r="M163" s="2166">
        <f>'JUN''24'!M163</f>
        <v>0</v>
      </c>
      <c r="N163" s="2166"/>
      <c r="O163" s="2166"/>
      <c r="P163" s="2166"/>
      <c r="Q163" s="2166"/>
      <c r="R163" s="2166"/>
      <c r="S163" s="2166"/>
      <c r="T163" s="2166"/>
      <c r="U163" s="2166"/>
      <c r="V163" s="2166">
        <f>'JUN''24'!V163</f>
        <v>0</v>
      </c>
      <c r="W163" s="1876"/>
    </row>
    <row r="164" spans="1:23" s="1875" customFormat="1">
      <c r="A164" s="1876"/>
      <c r="B164" s="2166" t="str">
        <f>'JUN''24'!B164</f>
        <v>24.06.24</v>
      </c>
      <c r="C164" s="2166">
        <f>'JUN''24'!C164</f>
        <v>162</v>
      </c>
      <c r="D164" s="2166">
        <f>'JUN''24'!D164</f>
        <v>575</v>
      </c>
      <c r="E164" s="1801"/>
      <c r="F164" s="1638">
        <f>'JUN''24'!F164</f>
        <v>58</v>
      </c>
      <c r="G164" s="2166">
        <f>'JUN''24'!G164</f>
        <v>3569.66</v>
      </c>
      <c r="H164" s="2166">
        <f>'JUN''24'!H164</f>
        <v>192.14</v>
      </c>
      <c r="I164" s="2166">
        <f>'JUN''24'!I164</f>
        <v>3</v>
      </c>
      <c r="J164" s="2166"/>
      <c r="K164" s="2166"/>
      <c r="L164" s="2166">
        <f>'JUN''24'!L164</f>
        <v>0</v>
      </c>
      <c r="M164" s="2166">
        <f>'JUN''24'!M164</f>
        <v>0</v>
      </c>
      <c r="N164" s="2166"/>
      <c r="O164" s="2166"/>
      <c r="P164" s="2166"/>
      <c r="Q164" s="2166"/>
      <c r="R164" s="2166"/>
      <c r="S164" s="2166"/>
      <c r="T164" s="2166"/>
      <c r="U164" s="2166"/>
      <c r="V164" s="2166">
        <f>'JUN''24'!V164</f>
        <v>0</v>
      </c>
      <c r="W164" s="1876"/>
    </row>
    <row r="165" spans="1:23" s="1875" customFormat="1">
      <c r="A165" s="1876"/>
      <c r="B165" s="2166" t="str">
        <f>'JUN''24'!B165</f>
        <v>24.06.24</v>
      </c>
      <c r="C165" s="2166">
        <f>'JUN''24'!C165</f>
        <v>163</v>
      </c>
      <c r="D165" s="2166">
        <f>'JUN''24'!D165</f>
        <v>576</v>
      </c>
      <c r="E165" s="1801"/>
      <c r="F165" s="1638">
        <f>'JUN''24'!F165</f>
        <v>59</v>
      </c>
      <c r="G165" s="2166">
        <f>'JUN''24'!G165</f>
        <v>3599.6</v>
      </c>
      <c r="H165" s="2166">
        <f>'JUN''24'!H165</f>
        <v>226.96</v>
      </c>
      <c r="I165" s="2166">
        <f>'JUN''24'!I165</f>
        <v>0</v>
      </c>
      <c r="J165" s="2166"/>
      <c r="K165" s="2166"/>
      <c r="L165" s="2166">
        <f>'JUN''24'!L165</f>
        <v>0</v>
      </c>
      <c r="M165" s="2166">
        <f>'JUN''24'!M165</f>
        <v>0</v>
      </c>
      <c r="N165" s="2166"/>
      <c r="O165" s="2166"/>
      <c r="P165" s="2166"/>
      <c r="Q165" s="2166"/>
      <c r="R165" s="2166"/>
      <c r="S165" s="2166"/>
      <c r="T165" s="2166"/>
      <c r="U165" s="2166"/>
      <c r="V165" s="2166">
        <f>'JUN''24'!V165</f>
        <v>0</v>
      </c>
      <c r="W165" s="1876"/>
    </row>
    <row r="166" spans="1:23" s="1875" customFormat="1">
      <c r="A166" s="1876"/>
      <c r="B166" s="2166" t="str">
        <f>'JUN''24'!B166</f>
        <v>24.06.24</v>
      </c>
      <c r="C166" s="2166">
        <f>'JUN''24'!C166</f>
        <v>164</v>
      </c>
      <c r="D166" s="2166">
        <f>'JUN''24'!D166</f>
        <v>577</v>
      </c>
      <c r="E166" s="1801"/>
      <c r="F166" s="1638">
        <f>'JUN''24'!F166</f>
        <v>59</v>
      </c>
      <c r="G166" s="2166">
        <f>'JUN''24'!G166</f>
        <v>3549.7</v>
      </c>
      <c r="H166" s="2166">
        <f>'JUN''24'!H166</f>
        <v>267.72000000000003</v>
      </c>
      <c r="I166" s="2166">
        <f>'JUN''24'!I166</f>
        <v>2</v>
      </c>
      <c r="J166" s="2166"/>
      <c r="K166" s="2166"/>
      <c r="L166" s="2166">
        <f>'JUN''24'!L166</f>
        <v>0</v>
      </c>
      <c r="M166" s="2166">
        <f>'JUN''24'!M166</f>
        <v>0</v>
      </c>
      <c r="N166" s="2166"/>
      <c r="O166" s="2166"/>
      <c r="P166" s="2166"/>
      <c r="Q166" s="2166"/>
      <c r="R166" s="2166"/>
      <c r="S166" s="2166"/>
      <c r="T166" s="2166"/>
      <c r="U166" s="2166"/>
      <c r="V166" s="2166">
        <f>'JUN''24'!V166</f>
        <v>0</v>
      </c>
      <c r="W166" s="1876"/>
    </row>
    <row r="167" spans="1:23" s="1875" customFormat="1">
      <c r="A167" s="1876"/>
      <c r="B167" s="2166" t="str">
        <f>'JUN''24'!B167</f>
        <v>24.06.24</v>
      </c>
      <c r="C167" s="2166">
        <f>'JUN''24'!C167</f>
        <v>165</v>
      </c>
      <c r="D167" s="2166">
        <f>'JUN''24'!D167</f>
        <v>578</v>
      </c>
      <c r="E167" s="1801"/>
      <c r="F167" s="1638">
        <f>'JUN''24'!F167</f>
        <v>59</v>
      </c>
      <c r="G167" s="2166">
        <f>'JUN''24'!G167</f>
        <v>3546.07</v>
      </c>
      <c r="H167" s="2166">
        <f>'JUN''24'!H167</f>
        <v>276.12</v>
      </c>
      <c r="I167" s="2166">
        <f>'JUN''24'!I167</f>
        <v>6.18</v>
      </c>
      <c r="J167" s="2166"/>
      <c r="K167" s="2166"/>
      <c r="L167" s="2166">
        <f>'JUN''24'!L167</f>
        <v>0</v>
      </c>
      <c r="M167" s="2166">
        <f>'JUN''24'!M167</f>
        <v>0</v>
      </c>
      <c r="N167" s="2166"/>
      <c r="O167" s="2166"/>
      <c r="P167" s="2166"/>
      <c r="Q167" s="2166"/>
      <c r="R167" s="2166"/>
      <c r="S167" s="2166"/>
      <c r="T167" s="2166"/>
      <c r="U167" s="2166"/>
      <c r="V167" s="2166">
        <f>'JUN''24'!V167</f>
        <v>25504.5</v>
      </c>
      <c r="W167" s="1876"/>
    </row>
    <row r="168" spans="1:23" s="1875" customFormat="1">
      <c r="A168" s="1876"/>
      <c r="B168" s="2166" t="str">
        <f>'JUN''24'!B168</f>
        <v>24.06.24</v>
      </c>
      <c r="C168" s="2166">
        <f>'JUN''24'!C168</f>
        <v>166</v>
      </c>
      <c r="D168" s="2166">
        <f>'JUN''24'!D168</f>
        <v>579</v>
      </c>
      <c r="E168" s="1801"/>
      <c r="F168" s="1638">
        <f>'JUN''24'!F168</f>
        <v>57</v>
      </c>
      <c r="G168" s="2166">
        <f>'JUN''24'!G168</f>
        <v>3458.87</v>
      </c>
      <c r="H168" s="2166">
        <f>'JUN''24'!H168</f>
        <v>235.23</v>
      </c>
      <c r="I168" s="2166">
        <f>'JUN''24'!I168</f>
        <v>0.8</v>
      </c>
      <c r="J168" s="2166"/>
      <c r="K168" s="2166"/>
      <c r="L168" s="2166">
        <f>'JUN''24'!L168</f>
        <v>0</v>
      </c>
      <c r="M168" s="2166">
        <f>'JUN''24'!M168</f>
        <v>0</v>
      </c>
      <c r="N168" s="2166"/>
      <c r="O168" s="2166"/>
      <c r="P168" s="2166"/>
      <c r="Q168" s="2166"/>
      <c r="R168" s="2166"/>
      <c r="S168" s="2166"/>
      <c r="T168" s="2166"/>
      <c r="U168" s="2166"/>
      <c r="V168" s="2166">
        <f>'JUN''24'!V168</f>
        <v>0</v>
      </c>
      <c r="W168" s="1876"/>
    </row>
    <row r="169" spans="1:23" s="1875" customFormat="1">
      <c r="A169" s="1876"/>
      <c r="B169" s="2166" t="str">
        <f>'JUN''24'!B169</f>
        <v>25.06.24</v>
      </c>
      <c r="C169" s="2166">
        <f>'JUN''24'!C169</f>
        <v>167</v>
      </c>
      <c r="D169" s="2166">
        <f>'JUN''24'!D169</f>
        <v>580</v>
      </c>
      <c r="E169" s="1801"/>
      <c r="F169" s="1638">
        <f>'JUN''24'!F169</f>
        <v>59</v>
      </c>
      <c r="G169" s="2166">
        <f>'JUN''24'!G169</f>
        <v>3568.45</v>
      </c>
      <c r="H169" s="2166">
        <f>'JUN''24'!H169</f>
        <v>255.35</v>
      </c>
      <c r="I169" s="2166">
        <f>'JUN''24'!I169</f>
        <v>0</v>
      </c>
      <c r="J169" s="2166"/>
      <c r="K169" s="2166"/>
      <c r="L169" s="2166">
        <f>'JUN''24'!L169</f>
        <v>0</v>
      </c>
      <c r="M169" s="2166">
        <f>'JUN''24'!M169</f>
        <v>0</v>
      </c>
      <c r="N169" s="2166"/>
      <c r="O169" s="2166"/>
      <c r="P169" s="2166"/>
      <c r="Q169" s="2166"/>
      <c r="R169" s="2166"/>
      <c r="S169" s="2166"/>
      <c r="T169" s="2166"/>
      <c r="U169" s="2166"/>
      <c r="V169" s="2166">
        <f>'JUN''24'!V169</f>
        <v>0</v>
      </c>
      <c r="W169" s="1876"/>
    </row>
    <row r="170" spans="1:23" s="1875" customFormat="1">
      <c r="A170" s="1876"/>
      <c r="B170" s="2166" t="str">
        <f>'JUN''24'!B170</f>
        <v>25.06.24</v>
      </c>
      <c r="C170" s="2166">
        <f>'JUN''24'!C170</f>
        <v>168</v>
      </c>
      <c r="D170" s="2166">
        <f>'JUN''24'!D170</f>
        <v>581</v>
      </c>
      <c r="E170" s="1801"/>
      <c r="F170" s="1638">
        <f>'JUN''24'!F170</f>
        <v>59</v>
      </c>
      <c r="G170" s="2166">
        <f>'JUN''24'!G170</f>
        <v>3546.63</v>
      </c>
      <c r="H170" s="2166">
        <f>'JUN''24'!H170</f>
        <v>282.77</v>
      </c>
      <c r="I170" s="2166">
        <f>'JUN''24'!I170</f>
        <v>0</v>
      </c>
      <c r="J170" s="2166"/>
      <c r="K170" s="2166"/>
      <c r="L170" s="2166">
        <f>'JUN''24'!L170</f>
        <v>0</v>
      </c>
      <c r="M170" s="2166">
        <f>'JUN''24'!M170</f>
        <v>0</v>
      </c>
      <c r="N170" s="2166"/>
      <c r="O170" s="2166"/>
      <c r="P170" s="2166"/>
      <c r="Q170" s="2166"/>
      <c r="R170" s="2166"/>
      <c r="S170" s="2166"/>
      <c r="T170" s="2166"/>
      <c r="U170" s="2166"/>
      <c r="V170" s="2166">
        <f>'JUN''24'!V170</f>
        <v>64848</v>
      </c>
      <c r="W170" s="1876"/>
    </row>
    <row r="171" spans="1:23" s="1875" customFormat="1">
      <c r="A171" s="1876"/>
      <c r="B171" s="2166" t="str">
        <f>'JUN''24'!B171</f>
        <v>25.06.24</v>
      </c>
      <c r="C171" s="2166">
        <f>'JUN''24'!C171</f>
        <v>169</v>
      </c>
      <c r="D171" s="2166">
        <f>'JUN''24'!D171</f>
        <v>582</v>
      </c>
      <c r="E171" s="1801"/>
      <c r="F171" s="1638">
        <f>'JUN''24'!F171</f>
        <v>58</v>
      </c>
      <c r="G171" s="2166">
        <f>'JUN''24'!G171</f>
        <v>3539.5</v>
      </c>
      <c r="H171" s="2166">
        <f>'JUN''24'!H171</f>
        <v>222.15</v>
      </c>
      <c r="I171" s="2166">
        <f>'JUN''24'!I171</f>
        <v>0</v>
      </c>
      <c r="J171" s="2166"/>
      <c r="K171" s="2166"/>
      <c r="L171" s="2166">
        <f>'JUN''24'!L171</f>
        <v>0</v>
      </c>
      <c r="M171" s="2166">
        <f>'JUN''24'!M171</f>
        <v>0</v>
      </c>
      <c r="N171" s="2166"/>
      <c r="O171" s="2166"/>
      <c r="P171" s="2166"/>
      <c r="Q171" s="2166"/>
      <c r="R171" s="2166"/>
      <c r="S171" s="2166"/>
      <c r="T171" s="2166"/>
      <c r="U171" s="2166"/>
      <c r="V171" s="2166">
        <f>'JUN''24'!V171</f>
        <v>76041</v>
      </c>
      <c r="W171" s="1876"/>
    </row>
    <row r="172" spans="1:23" s="1875" customFormat="1">
      <c r="A172" s="1876"/>
      <c r="B172" s="2166" t="str">
        <f>'JUN''24'!B172</f>
        <v>25.06.24</v>
      </c>
      <c r="C172" s="2166">
        <f>'JUN''24'!C172</f>
        <v>170</v>
      </c>
      <c r="D172" s="2166">
        <f>'JUN''24'!D172</f>
        <v>583</v>
      </c>
      <c r="E172" s="1801"/>
      <c r="F172" s="1638">
        <f>'JUN''24'!F172</f>
        <v>59</v>
      </c>
      <c r="G172" s="2166">
        <f>'JUN''24'!G172</f>
        <v>3596.04</v>
      </c>
      <c r="H172" s="2166">
        <f>'JUN''24'!H172</f>
        <v>237.15</v>
      </c>
      <c r="I172" s="2166">
        <f>'JUN''24'!I172</f>
        <v>4.58</v>
      </c>
      <c r="J172" s="2166"/>
      <c r="K172" s="2166"/>
      <c r="L172" s="2166">
        <f>'JUN''24'!L172</f>
        <v>0</v>
      </c>
      <c r="M172" s="2166">
        <f>'JUN''24'!M172</f>
        <v>0</v>
      </c>
      <c r="N172" s="2166"/>
      <c r="O172" s="2166"/>
      <c r="P172" s="2166"/>
      <c r="Q172" s="2166"/>
      <c r="R172" s="2166"/>
      <c r="S172" s="2166"/>
      <c r="T172" s="2166"/>
      <c r="U172" s="2166"/>
      <c r="V172" s="2166">
        <f>'JUN''24'!V172</f>
        <v>25504.5</v>
      </c>
      <c r="W172" s="1876"/>
    </row>
    <row r="173" spans="1:23" s="1875" customFormat="1">
      <c r="A173" s="1876"/>
      <c r="B173" s="2166" t="str">
        <f>'JUN''24'!B173</f>
        <v>25.06.24</v>
      </c>
      <c r="C173" s="2166">
        <f>'JUN''24'!C173</f>
        <v>171</v>
      </c>
      <c r="D173" s="2166">
        <f>'JUN''24'!D173</f>
        <v>584</v>
      </c>
      <c r="E173" s="1801"/>
      <c r="F173" s="1638">
        <f>'JUN''24'!F173</f>
        <v>57</v>
      </c>
      <c r="G173" s="2166">
        <f>'JUN''24'!G173</f>
        <v>3447.1</v>
      </c>
      <c r="H173" s="2166">
        <f>'JUN''24'!H173</f>
        <v>252.35</v>
      </c>
      <c r="I173" s="2166">
        <f>'JUN''24'!I173</f>
        <v>0</v>
      </c>
      <c r="J173" s="2166"/>
      <c r="K173" s="2166"/>
      <c r="L173" s="2166">
        <f>'JUN''24'!L173</f>
        <v>0</v>
      </c>
      <c r="M173" s="2166">
        <f>'JUN''24'!M173</f>
        <v>0</v>
      </c>
      <c r="N173" s="2166"/>
      <c r="O173" s="2166"/>
      <c r="P173" s="2166"/>
      <c r="Q173" s="2166"/>
      <c r="R173" s="2166"/>
      <c r="S173" s="2166"/>
      <c r="T173" s="2166"/>
      <c r="U173" s="2166"/>
      <c r="V173" s="2166">
        <f>'JUN''24'!V173</f>
        <v>0</v>
      </c>
      <c r="W173" s="1876"/>
    </row>
    <row r="174" spans="1:23" s="1875" customFormat="1">
      <c r="A174" s="1876"/>
      <c r="B174" s="2166" t="str">
        <f>'JUN''24'!B174</f>
        <v>25.06.24</v>
      </c>
      <c r="C174" s="2166">
        <f>'JUN''24'!C174</f>
        <v>172</v>
      </c>
      <c r="D174" s="2166">
        <f>'JUN''24'!D174</f>
        <v>585</v>
      </c>
      <c r="E174" s="1801"/>
      <c r="F174" s="1638">
        <f>'JUN''24'!F174</f>
        <v>59</v>
      </c>
      <c r="G174" s="2166">
        <f>'JUN''24'!G174</f>
        <v>3540.3</v>
      </c>
      <c r="H174" s="2166">
        <f>'JUN''24'!H174</f>
        <v>281.13</v>
      </c>
      <c r="I174" s="2166">
        <f>'JUN''24'!I174</f>
        <v>0.39</v>
      </c>
      <c r="J174" s="2166"/>
      <c r="K174" s="2166"/>
      <c r="L174" s="2166">
        <f>'JUN''24'!L174</f>
        <v>0</v>
      </c>
      <c r="M174" s="2166">
        <f>'JUN''24'!M174</f>
        <v>0</v>
      </c>
      <c r="N174" s="2166"/>
      <c r="O174" s="2166"/>
      <c r="P174" s="2166"/>
      <c r="Q174" s="2166"/>
      <c r="R174" s="2166"/>
      <c r="S174" s="2166"/>
      <c r="T174" s="2166"/>
      <c r="U174" s="2166"/>
      <c r="V174" s="2166">
        <f>'JUN''24'!V174</f>
        <v>0</v>
      </c>
      <c r="W174" s="1876"/>
    </row>
    <row r="175" spans="1:23" s="1875" customFormat="1">
      <c r="A175" s="1876"/>
      <c r="B175" s="2166" t="str">
        <f>'JUN''24'!B175</f>
        <v>25.06.24</v>
      </c>
      <c r="C175" s="2166">
        <f>'JUN''24'!C175</f>
        <v>173</v>
      </c>
      <c r="D175" s="2166">
        <f>'JUN''24'!D175</f>
        <v>586</v>
      </c>
      <c r="E175" s="1801"/>
      <c r="F175" s="1638">
        <f>'JUN''24'!F175</f>
        <v>59</v>
      </c>
      <c r="G175" s="2166">
        <f>'JUN''24'!G175</f>
        <v>3581.22</v>
      </c>
      <c r="H175" s="2166">
        <f>'JUN''24'!H175</f>
        <v>251.56</v>
      </c>
      <c r="I175" s="2166">
        <f>'JUN''24'!I175</f>
        <v>0.57999999999999996</v>
      </c>
      <c r="J175" s="2166"/>
      <c r="K175" s="2166"/>
      <c r="L175" s="2166">
        <f>'JUN''24'!L175</f>
        <v>0</v>
      </c>
      <c r="M175" s="2166">
        <f>'JUN''24'!M175</f>
        <v>0</v>
      </c>
      <c r="N175" s="2166"/>
      <c r="O175" s="2166"/>
      <c r="P175" s="2166"/>
      <c r="Q175" s="2166"/>
      <c r="R175" s="2166"/>
      <c r="S175" s="2166"/>
      <c r="T175" s="2166"/>
      <c r="U175" s="2166"/>
      <c r="V175" s="2166">
        <f>'JUN''24'!V175</f>
        <v>0</v>
      </c>
      <c r="W175" s="1876"/>
    </row>
    <row r="176" spans="1:23" s="1875" customFormat="1">
      <c r="A176" s="1876"/>
      <c r="B176" s="2166" t="str">
        <f>'JUN''24'!B176</f>
        <v>26.06.24</v>
      </c>
      <c r="C176" s="2166">
        <f>'JUN''24'!C176</f>
        <v>174</v>
      </c>
      <c r="D176" s="2166">
        <f>'JUN''24'!D176</f>
        <v>587</v>
      </c>
      <c r="E176" s="1801"/>
      <c r="F176" s="1638">
        <f>'JUN''24'!F176</f>
        <v>58</v>
      </c>
      <c r="G176" s="2166">
        <f>'JUN''24'!G176</f>
        <v>3556.25</v>
      </c>
      <c r="H176" s="2166">
        <f>'JUN''24'!H176</f>
        <v>208.34</v>
      </c>
      <c r="I176" s="2166">
        <f>'JUN''24'!I176</f>
        <v>2.99</v>
      </c>
      <c r="J176" s="2166"/>
      <c r="K176" s="2166"/>
      <c r="L176" s="2166">
        <f>'JUN''24'!L176</f>
        <v>0</v>
      </c>
      <c r="M176" s="2166">
        <f>'JUN''24'!M176</f>
        <v>0</v>
      </c>
      <c r="N176" s="2166"/>
      <c r="O176" s="2166"/>
      <c r="P176" s="2166"/>
      <c r="Q176" s="2166"/>
      <c r="R176" s="2166"/>
      <c r="S176" s="2166"/>
      <c r="T176" s="2166"/>
      <c r="U176" s="2166"/>
      <c r="V176" s="2166">
        <f>'JUN''24'!V176</f>
        <v>0</v>
      </c>
      <c r="W176" s="1876"/>
    </row>
    <row r="177" spans="1:23" s="1875" customFormat="1">
      <c r="A177" s="1876"/>
      <c r="B177" s="2166" t="str">
        <f>'JUN''24'!B177</f>
        <v>26.06.24</v>
      </c>
      <c r="C177" s="2166">
        <f>'JUN''24'!C177</f>
        <v>175</v>
      </c>
      <c r="D177" s="2166">
        <f>'JUN''24'!D177</f>
        <v>588</v>
      </c>
      <c r="E177" s="1801"/>
      <c r="F177" s="1638">
        <f>'JUN''24'!F177</f>
        <v>58</v>
      </c>
      <c r="G177" s="2166">
        <f>'JUN''24'!G177</f>
        <v>3571.06</v>
      </c>
      <c r="H177" s="2166">
        <f>'JUN''24'!H177</f>
        <v>187.74</v>
      </c>
      <c r="I177" s="2166">
        <f>'JUN''24'!I177</f>
        <v>0</v>
      </c>
      <c r="J177" s="2166"/>
      <c r="K177" s="2166"/>
      <c r="L177" s="2166">
        <f>'JUN''24'!L177</f>
        <v>0</v>
      </c>
      <c r="M177" s="2166">
        <f>'JUN''24'!M177</f>
        <v>0</v>
      </c>
      <c r="N177" s="2166"/>
      <c r="O177" s="2166"/>
      <c r="P177" s="2166"/>
      <c r="Q177" s="2166"/>
      <c r="R177" s="2166"/>
      <c r="S177" s="2166"/>
      <c r="T177" s="2166"/>
      <c r="U177" s="2166"/>
      <c r="V177" s="2166">
        <f>'JUN''24'!V177</f>
        <v>0</v>
      </c>
      <c r="W177" s="1876"/>
    </row>
    <row r="178" spans="1:23" s="1875" customFormat="1">
      <c r="A178" s="1876"/>
      <c r="B178" s="2166" t="str">
        <f>'JUN''24'!B178</f>
        <v>26.06.24</v>
      </c>
      <c r="C178" s="2166">
        <f>'JUN''24'!C178</f>
        <v>176</v>
      </c>
      <c r="D178" s="2166">
        <f>'JUN''24'!D178</f>
        <v>589</v>
      </c>
      <c r="E178" s="1801"/>
      <c r="F178" s="1638">
        <f>'JUN''24'!F178</f>
        <v>57</v>
      </c>
      <c r="G178" s="2166">
        <f>'JUN''24'!G178</f>
        <v>3525.26</v>
      </c>
      <c r="H178" s="2166">
        <f>'JUN''24'!H178</f>
        <v>175.14</v>
      </c>
      <c r="I178" s="2166">
        <f>'JUN''24'!I178</f>
        <v>1.99</v>
      </c>
      <c r="J178" s="2166"/>
      <c r="K178" s="2166"/>
      <c r="L178" s="2166">
        <f>'JUN''24'!L178</f>
        <v>0</v>
      </c>
      <c r="M178" s="2166">
        <f>'JUN''24'!M178</f>
        <v>0</v>
      </c>
      <c r="N178" s="2166"/>
      <c r="O178" s="2166"/>
      <c r="P178" s="2166"/>
      <c r="Q178" s="2166"/>
      <c r="R178" s="2166"/>
      <c r="S178" s="2166"/>
      <c r="T178" s="2166"/>
      <c r="U178" s="2166"/>
      <c r="V178" s="2166">
        <f>'JUN''24'!V178</f>
        <v>26953.5</v>
      </c>
      <c r="W178" s="1876"/>
    </row>
    <row r="179" spans="1:23" s="1875" customFormat="1">
      <c r="A179" s="1876"/>
      <c r="B179" s="2166" t="str">
        <f>'JUN''24'!B179</f>
        <v>26.06.24</v>
      </c>
      <c r="C179" s="2166">
        <f>'JUN''24'!C179</f>
        <v>177</v>
      </c>
      <c r="D179" s="2166">
        <f>'JUN''24'!D179</f>
        <v>590</v>
      </c>
      <c r="E179" s="1801"/>
      <c r="F179" s="1638">
        <f>'JUN''24'!F179</f>
        <v>59</v>
      </c>
      <c r="G179" s="2166">
        <f>'JUN''24'!G179</f>
        <v>3655.44</v>
      </c>
      <c r="H179" s="2166">
        <f>'JUN''24'!H179</f>
        <v>179.35</v>
      </c>
      <c r="I179" s="2166">
        <f>'JUN''24'!I179</f>
        <v>4.57</v>
      </c>
      <c r="J179" s="2166"/>
      <c r="K179" s="2166"/>
      <c r="L179" s="2166">
        <f>'JUN''24'!L179</f>
        <v>0</v>
      </c>
      <c r="M179" s="2166">
        <f>'JUN''24'!M179</f>
        <v>0</v>
      </c>
      <c r="N179" s="2166"/>
      <c r="O179" s="2166"/>
      <c r="P179" s="2166"/>
      <c r="Q179" s="2166"/>
      <c r="R179" s="2166"/>
      <c r="S179" s="2166"/>
      <c r="T179" s="2166"/>
      <c r="U179" s="2166"/>
      <c r="V179" s="2166">
        <f>'JUN''24'!V179</f>
        <v>25504.5</v>
      </c>
      <c r="W179" s="1876"/>
    </row>
    <row r="180" spans="1:23" s="1875" customFormat="1">
      <c r="A180" s="1876"/>
      <c r="B180" s="2166" t="str">
        <f>'JUN''24'!B180</f>
        <v>27.06.24</v>
      </c>
      <c r="C180" s="2166">
        <f>'JUN''24'!C180</f>
        <v>178</v>
      </c>
      <c r="D180" s="2166">
        <f>'JUN''24'!D180</f>
        <v>591</v>
      </c>
      <c r="E180" s="1801"/>
      <c r="F180" s="1638">
        <f>'JUN''24'!F180</f>
        <v>59</v>
      </c>
      <c r="G180" s="2166">
        <f>'JUN''24'!G180</f>
        <v>3543.23</v>
      </c>
      <c r="H180" s="2166">
        <f>'JUN''24'!H180</f>
        <v>286.17</v>
      </c>
      <c r="I180" s="2166">
        <f>'JUN''24'!I180</f>
        <v>0</v>
      </c>
      <c r="J180" s="2166"/>
      <c r="K180" s="2166"/>
      <c r="L180" s="2166">
        <f>'JUN''24'!L180</f>
        <v>0</v>
      </c>
      <c r="M180" s="2166">
        <f>'JUN''24'!M180</f>
        <v>0</v>
      </c>
      <c r="N180" s="2166"/>
      <c r="O180" s="2166"/>
      <c r="P180" s="2166"/>
      <c r="Q180" s="2166"/>
      <c r="R180" s="2166"/>
      <c r="S180" s="2166"/>
      <c r="T180" s="2166"/>
      <c r="U180" s="2166"/>
      <c r="V180" s="2166">
        <f>'JUN''24'!V180</f>
        <v>0</v>
      </c>
      <c r="W180" s="1876"/>
    </row>
    <row r="181" spans="1:23" s="1875" customFormat="1">
      <c r="A181" s="1876"/>
      <c r="B181" s="2166" t="str">
        <f>'JUN''24'!B181</f>
        <v>27.06.24</v>
      </c>
      <c r="C181" s="2166">
        <f>'JUN''24'!C181</f>
        <v>179</v>
      </c>
      <c r="D181" s="2166">
        <f>'JUN''24'!D181</f>
        <v>592</v>
      </c>
      <c r="E181" s="1801"/>
      <c r="F181" s="1638">
        <f>'JUN''24'!F181</f>
        <v>57</v>
      </c>
      <c r="G181" s="2166">
        <f>'JUN''24'!G181</f>
        <v>3402.05</v>
      </c>
      <c r="H181" s="2166">
        <f>'JUN''24'!H181</f>
        <v>297.35000000000002</v>
      </c>
      <c r="I181" s="2166">
        <f>'JUN''24'!I181</f>
        <v>0</v>
      </c>
      <c r="J181" s="2166"/>
      <c r="K181" s="2166"/>
      <c r="L181" s="2166">
        <f>'JUN''24'!L181</f>
        <v>0</v>
      </c>
      <c r="M181" s="2166">
        <f>'JUN''24'!M181</f>
        <v>0</v>
      </c>
      <c r="N181" s="2166"/>
      <c r="O181" s="2166"/>
      <c r="P181" s="2166"/>
      <c r="Q181" s="2166"/>
      <c r="R181" s="2166"/>
      <c r="S181" s="2166"/>
      <c r="T181" s="2166"/>
      <c r="U181" s="2166"/>
      <c r="V181" s="2166">
        <f>'JUN''24'!V181</f>
        <v>0</v>
      </c>
      <c r="W181" s="1876"/>
    </row>
    <row r="182" spans="1:23" s="1875" customFormat="1">
      <c r="A182" s="1876"/>
      <c r="B182" s="2166" t="str">
        <f>'JUN''24'!B182</f>
        <v>27.06.24</v>
      </c>
      <c r="C182" s="2166">
        <f>'JUN''24'!C182</f>
        <v>180</v>
      </c>
      <c r="D182" s="2166">
        <f>'JUN''24'!D182</f>
        <v>593</v>
      </c>
      <c r="E182" s="1801"/>
      <c r="F182" s="1638">
        <f>'JUN''24'!F182</f>
        <v>58</v>
      </c>
      <c r="G182" s="2166">
        <f>'JUN''24'!G182</f>
        <v>3437.25</v>
      </c>
      <c r="H182" s="2166">
        <f>'JUN''24'!H182</f>
        <v>324.35000000000002</v>
      </c>
      <c r="I182" s="2166">
        <f>'JUN''24'!I182</f>
        <v>0</v>
      </c>
      <c r="J182" s="2166"/>
      <c r="K182" s="2166"/>
      <c r="L182" s="2166">
        <f>'JUN''24'!L182</f>
        <v>0</v>
      </c>
      <c r="M182" s="2166">
        <f>'JUN''24'!M182</f>
        <v>0</v>
      </c>
      <c r="N182" s="2166"/>
      <c r="O182" s="2166"/>
      <c r="P182" s="2166"/>
      <c r="Q182" s="2166"/>
      <c r="R182" s="2166"/>
      <c r="S182" s="2166"/>
      <c r="T182" s="2166"/>
      <c r="U182" s="2166"/>
      <c r="V182" s="2166">
        <f>'JUN''24'!V182</f>
        <v>0</v>
      </c>
      <c r="W182" s="1876"/>
    </row>
    <row r="183" spans="1:23" s="1875" customFormat="1">
      <c r="A183" s="1876"/>
      <c r="B183" s="2166" t="str">
        <f>'JUN''24'!B183</f>
        <v>27.06.24</v>
      </c>
      <c r="C183" s="2166">
        <f>'JUN''24'!C183</f>
        <v>181</v>
      </c>
      <c r="D183" s="2166">
        <f>'JUN''24'!D183</f>
        <v>594</v>
      </c>
      <c r="E183" s="1801"/>
      <c r="F183" s="1638">
        <f>'JUN''24'!F183</f>
        <v>57</v>
      </c>
      <c r="G183" s="2166">
        <f>'JUN''24'!G183</f>
        <v>3514.05</v>
      </c>
      <c r="H183" s="2166">
        <f>'JUN''24'!H183</f>
        <v>186.35</v>
      </c>
      <c r="I183" s="2166">
        <f>'JUN''24'!I183</f>
        <v>3.6</v>
      </c>
      <c r="J183" s="2166"/>
      <c r="K183" s="2166"/>
      <c r="L183" s="2166">
        <f>'JUN''24'!L183</f>
        <v>0</v>
      </c>
      <c r="M183" s="2166">
        <f>'JUN''24'!M183</f>
        <v>0</v>
      </c>
      <c r="N183" s="2166"/>
      <c r="O183" s="2166"/>
      <c r="P183" s="2166"/>
      <c r="Q183" s="2166"/>
      <c r="R183" s="2166"/>
      <c r="S183" s="2166"/>
      <c r="T183" s="2166"/>
      <c r="U183" s="2166"/>
      <c r="V183" s="2166">
        <f>'JUN''24'!V183</f>
        <v>25189.5</v>
      </c>
      <c r="W183" s="1876"/>
    </row>
    <row r="184" spans="1:23" s="1875" customFormat="1">
      <c r="A184" s="1876"/>
      <c r="B184" s="2166" t="str">
        <f>'JUN''24'!B184</f>
        <v>28.06.24</v>
      </c>
      <c r="C184" s="2166">
        <f>'JUN''24'!C184</f>
        <v>182</v>
      </c>
      <c r="D184" s="2166">
        <f>'JUN''24'!D184</f>
        <v>595</v>
      </c>
      <c r="E184" s="1801"/>
      <c r="F184" s="1638">
        <f>'JUN''24'!F184</f>
        <v>59</v>
      </c>
      <c r="G184" s="2166">
        <f>'JUN''24'!G184</f>
        <v>3610.84</v>
      </c>
      <c r="H184" s="2166">
        <f>'JUN''24'!H184</f>
        <v>217.55</v>
      </c>
      <c r="I184" s="2166">
        <f>'JUN''24'!I184</f>
        <v>1.79</v>
      </c>
      <c r="J184" s="2166"/>
      <c r="K184" s="2166"/>
      <c r="L184" s="2166">
        <f>'JUN''24'!L184</f>
        <v>0</v>
      </c>
      <c r="M184" s="2166">
        <f>'JUN''24'!M184</f>
        <v>0</v>
      </c>
      <c r="N184" s="2166"/>
      <c r="O184" s="2166"/>
      <c r="P184" s="2166"/>
      <c r="Q184" s="2166"/>
      <c r="R184" s="2166"/>
      <c r="S184" s="2166"/>
      <c r="T184" s="2166"/>
      <c r="U184" s="2166"/>
      <c r="V184" s="2166">
        <f>'JUN''24'!V184</f>
        <v>0</v>
      </c>
      <c r="W184" s="1876"/>
    </row>
    <row r="185" spans="1:23" s="1875" customFormat="1">
      <c r="A185" s="1876"/>
      <c r="B185" s="2166" t="str">
        <f>'JUN''24'!B185</f>
        <v>28.06.24</v>
      </c>
      <c r="C185" s="2166">
        <f>'JUN''24'!C185</f>
        <v>183</v>
      </c>
      <c r="D185" s="2166">
        <f>'JUN''24'!D185</f>
        <v>596</v>
      </c>
      <c r="E185" s="1801"/>
      <c r="F185" s="1638">
        <f>'JUN''24'!F185</f>
        <v>57</v>
      </c>
      <c r="G185" s="2166">
        <f>'JUN''24'!G185</f>
        <v>3449.86</v>
      </c>
      <c r="H185" s="2166">
        <f>'JUN''24'!H185</f>
        <v>246.74</v>
      </c>
      <c r="I185" s="2166">
        <f>'JUN''24'!I185</f>
        <v>0</v>
      </c>
      <c r="J185" s="2166"/>
      <c r="K185" s="2166"/>
      <c r="L185" s="2166">
        <f>'JUN''24'!L185</f>
        <v>0</v>
      </c>
      <c r="M185" s="2166">
        <f>'JUN''24'!M185</f>
        <v>0</v>
      </c>
      <c r="N185" s="2166"/>
      <c r="O185" s="2166"/>
      <c r="P185" s="2166"/>
      <c r="Q185" s="2166"/>
      <c r="R185" s="2166"/>
      <c r="S185" s="2166"/>
      <c r="T185" s="2166"/>
      <c r="U185" s="2166"/>
      <c r="V185" s="2166">
        <f>'JUN''24'!V185</f>
        <v>0</v>
      </c>
      <c r="W185" s="1876"/>
    </row>
    <row r="186" spans="1:23" s="1875" customFormat="1">
      <c r="A186" s="1876"/>
      <c r="B186" s="2166" t="str">
        <f>'JUN''24'!B186</f>
        <v>28.06.24</v>
      </c>
      <c r="C186" s="2166">
        <f>'JUN''24'!C186</f>
        <v>184</v>
      </c>
      <c r="D186" s="2166">
        <f>'JUN''24'!D186</f>
        <v>597</v>
      </c>
      <c r="E186" s="1801"/>
      <c r="F186" s="1638">
        <f>'JUN''24'!F186</f>
        <v>59</v>
      </c>
      <c r="G186" s="2166">
        <f>'JUN''24'!G186</f>
        <v>3633.02</v>
      </c>
      <c r="H186" s="2166">
        <f>'JUN''24'!H186</f>
        <v>200.57</v>
      </c>
      <c r="I186" s="2166">
        <f>'JUN''24'!I186</f>
        <v>1.39</v>
      </c>
      <c r="J186" s="2166"/>
      <c r="K186" s="2166"/>
      <c r="L186" s="2166">
        <f>'JUN''24'!L186</f>
        <v>0</v>
      </c>
      <c r="M186" s="2166">
        <f>'JUN''24'!M186</f>
        <v>0</v>
      </c>
      <c r="N186" s="2166"/>
      <c r="O186" s="2166"/>
      <c r="P186" s="2166"/>
      <c r="Q186" s="2166"/>
      <c r="R186" s="2166"/>
      <c r="S186" s="2166"/>
      <c r="T186" s="2166"/>
      <c r="U186" s="2166"/>
      <c r="V186" s="2166">
        <f>'JUN''24'!V186</f>
        <v>0</v>
      </c>
      <c r="W186" s="1876"/>
    </row>
    <row r="187" spans="1:23" s="1875" customFormat="1">
      <c r="A187" s="1876"/>
      <c r="B187" s="2166" t="str">
        <f>'JUN''24'!B187</f>
        <v>28.06.24</v>
      </c>
      <c r="C187" s="2166">
        <f>'JUN''24'!C187</f>
        <v>185</v>
      </c>
      <c r="D187" s="2166">
        <f>'JUN''24'!D187</f>
        <v>598</v>
      </c>
      <c r="E187" s="1801"/>
      <c r="F187" s="1638">
        <f>'JUN''24'!F187</f>
        <v>58</v>
      </c>
      <c r="G187" s="2166">
        <f>'JUN''24'!G187</f>
        <v>3638.86</v>
      </c>
      <c r="H187" s="2166">
        <f>'JUN''24'!H187</f>
        <v>125.51</v>
      </c>
      <c r="I187" s="2166">
        <f>'JUN''24'!I187</f>
        <v>5.57</v>
      </c>
      <c r="J187" s="2166"/>
      <c r="K187" s="2166"/>
      <c r="L187" s="2166">
        <f>'JUN''24'!L187</f>
        <v>0</v>
      </c>
      <c r="M187" s="2166">
        <f>'JUN''24'!M187</f>
        <v>0</v>
      </c>
      <c r="N187" s="2166"/>
      <c r="O187" s="2166"/>
      <c r="P187" s="2166"/>
      <c r="Q187" s="2166"/>
      <c r="R187" s="2166"/>
      <c r="S187" s="2166"/>
      <c r="T187" s="2166"/>
      <c r="U187" s="2166"/>
      <c r="V187" s="2166">
        <f>'JUN''24'!V187</f>
        <v>0</v>
      </c>
      <c r="W187" s="1876"/>
    </row>
    <row r="188" spans="1:23" s="1875" customFormat="1">
      <c r="A188" s="1876"/>
      <c r="B188" s="2166" t="str">
        <f>'JUN''24'!B188</f>
        <v>28.06.24</v>
      </c>
      <c r="C188" s="2166">
        <f>'JUN''24'!C188</f>
        <v>186</v>
      </c>
      <c r="D188" s="2166">
        <f>'JUN''24'!D188</f>
        <v>599</v>
      </c>
      <c r="E188" s="1801"/>
      <c r="F188" s="1638">
        <f>'JUN''24'!F188</f>
        <v>59</v>
      </c>
      <c r="G188" s="2166">
        <f>'JUN''24'!G188</f>
        <v>3942.22</v>
      </c>
      <c r="H188" s="2166">
        <f>'JUN''24'!H188</f>
        <v>158.88999999999999</v>
      </c>
      <c r="I188" s="2166">
        <f>'JUN''24'!I188</f>
        <v>1.81</v>
      </c>
      <c r="J188" s="2166"/>
      <c r="K188" s="2166"/>
      <c r="L188" s="2166">
        <f>'JUN''24'!L188</f>
        <v>0</v>
      </c>
      <c r="M188" s="2166">
        <f>'JUN''24'!M188</f>
        <v>0</v>
      </c>
      <c r="N188" s="2166"/>
      <c r="O188" s="2166"/>
      <c r="P188" s="2166"/>
      <c r="Q188" s="2166"/>
      <c r="R188" s="2166"/>
      <c r="S188" s="2166"/>
      <c r="T188" s="2166"/>
      <c r="U188" s="2166"/>
      <c r="V188" s="2166">
        <f>'JUN''24'!V188</f>
        <v>0</v>
      </c>
      <c r="W188" s="1876"/>
    </row>
    <row r="189" spans="1:23" s="1875" customFormat="1">
      <c r="A189" s="1876"/>
      <c r="B189" s="2166" t="str">
        <f>'JUN''24'!B189</f>
        <v>28.06.24</v>
      </c>
      <c r="C189" s="2166">
        <f>'JUN''24'!C189</f>
        <v>187</v>
      </c>
      <c r="D189" s="2166">
        <f>'JUN''24'!D189</f>
        <v>600</v>
      </c>
      <c r="E189" s="1801"/>
      <c r="F189" s="1638">
        <f>'JUN''24'!F189</f>
        <v>58</v>
      </c>
      <c r="G189" s="2166">
        <f>'JUN''24'!G189</f>
        <v>3613.64</v>
      </c>
      <c r="H189" s="2166">
        <f>'JUN''24'!H189</f>
        <v>153.13</v>
      </c>
      <c r="I189" s="2166">
        <f>'JUN''24'!I189</f>
        <v>2.37</v>
      </c>
      <c r="J189" s="2166"/>
      <c r="K189" s="2166"/>
      <c r="L189" s="2166">
        <f>'JUN''24'!L189</f>
        <v>0</v>
      </c>
      <c r="M189" s="2166">
        <f>'JUN''24'!M189</f>
        <v>0</v>
      </c>
      <c r="N189" s="2166"/>
      <c r="O189" s="2166"/>
      <c r="P189" s="2166"/>
      <c r="Q189" s="2166"/>
      <c r="R189" s="2166"/>
      <c r="S189" s="2166"/>
      <c r="T189" s="2166"/>
      <c r="U189" s="2166"/>
      <c r="V189" s="2166">
        <f>'JUN''24'!V189</f>
        <v>0</v>
      </c>
      <c r="W189" s="1876"/>
    </row>
    <row r="190" spans="1:23" s="1875" customFormat="1">
      <c r="A190" s="1876"/>
      <c r="B190" s="2166" t="str">
        <f>'JUN''24'!B190</f>
        <v>28.06.24</v>
      </c>
      <c r="C190" s="2166">
        <f>'JUN''24'!C190</f>
        <v>188</v>
      </c>
      <c r="D190" s="2166">
        <f>'JUN''24'!D190</f>
        <v>601</v>
      </c>
      <c r="E190" s="1801"/>
      <c r="F190" s="1638">
        <f>'JUN''24'!F190</f>
        <v>59</v>
      </c>
      <c r="G190" s="2166">
        <f>'JUN''24'!G190</f>
        <v>3786.55</v>
      </c>
      <c r="H190" s="2166">
        <f>'JUN''24'!H190</f>
        <v>50.29</v>
      </c>
      <c r="I190" s="2166">
        <f>'JUN''24'!I190</f>
        <v>32.97</v>
      </c>
      <c r="J190" s="2166"/>
      <c r="K190" s="2166"/>
      <c r="L190" s="2166">
        <f>'JUN''24'!L190</f>
        <v>0</v>
      </c>
      <c r="M190" s="2166">
        <f>'JUN''24'!M190</f>
        <v>0</v>
      </c>
      <c r="N190" s="2166"/>
      <c r="O190" s="2166"/>
      <c r="P190" s="2166"/>
      <c r="Q190" s="2166"/>
      <c r="R190" s="2166"/>
      <c r="S190" s="2166"/>
      <c r="T190" s="2166"/>
      <c r="U190" s="2166"/>
      <c r="V190" s="2166">
        <f>'JUN''24'!V190</f>
        <v>25504.5</v>
      </c>
      <c r="W190" s="1876"/>
    </row>
    <row r="191" spans="1:23" s="1875" customFormat="1">
      <c r="A191" s="1876"/>
      <c r="B191" s="2166" t="str">
        <f>'JUN''24'!B191</f>
        <v>29.06.24</v>
      </c>
      <c r="C191" s="2166">
        <f>'JUN''24'!C191</f>
        <v>189</v>
      </c>
      <c r="D191" s="2166">
        <f>'JUN''24'!D191</f>
        <v>602</v>
      </c>
      <c r="E191" s="1801"/>
      <c r="F191" s="1638">
        <f>'JUN''24'!F191</f>
        <v>56</v>
      </c>
      <c r="G191" s="2166">
        <f>'JUN''24'!G191</f>
        <v>3550.07</v>
      </c>
      <c r="H191" s="2166">
        <f>'JUN''24'!H191</f>
        <v>91.25</v>
      </c>
      <c r="I191" s="2166">
        <f>'JUN''24'!I191</f>
        <v>8.11</v>
      </c>
      <c r="J191" s="2166"/>
      <c r="K191" s="2166"/>
      <c r="L191" s="2166">
        <f>'JUN''24'!L191</f>
        <v>0</v>
      </c>
      <c r="M191" s="2166">
        <f>'JUN''24'!M191</f>
        <v>0</v>
      </c>
      <c r="N191" s="2166"/>
      <c r="O191" s="2166"/>
      <c r="P191" s="2166"/>
      <c r="Q191" s="2166"/>
      <c r="R191" s="2166"/>
      <c r="S191" s="2166"/>
      <c r="T191" s="2166"/>
      <c r="U191" s="2166"/>
      <c r="V191" s="2166">
        <f>'JUN''24'!V191</f>
        <v>25032</v>
      </c>
      <c r="W191" s="1876"/>
    </row>
    <row r="192" spans="1:23" s="1875" customFormat="1">
      <c r="A192" s="1876"/>
      <c r="B192" s="2166" t="str">
        <f>'JUN''24'!B192</f>
        <v>29.06.24</v>
      </c>
      <c r="C192" s="2166">
        <f>'JUN''24'!C192</f>
        <v>190</v>
      </c>
      <c r="D192" s="2166">
        <f>'JUN''24'!D192</f>
        <v>603</v>
      </c>
      <c r="E192" s="1801"/>
      <c r="F192" s="1638">
        <f>'JUN''24'!F192</f>
        <v>57</v>
      </c>
      <c r="G192" s="2166">
        <f>'JUN''24'!G192</f>
        <v>3629.07</v>
      </c>
      <c r="H192" s="2166">
        <f>'JUN''24'!H192</f>
        <v>74.84</v>
      </c>
      <c r="I192" s="2166">
        <f>'JUN''24'!I192</f>
        <v>8.1</v>
      </c>
      <c r="J192" s="2166"/>
      <c r="K192" s="2166"/>
      <c r="L192" s="2166">
        <f>'JUN''24'!L192</f>
        <v>0</v>
      </c>
      <c r="M192" s="2166">
        <f>'JUN''24'!M192</f>
        <v>0</v>
      </c>
      <c r="N192" s="2166"/>
      <c r="O192" s="2166"/>
      <c r="P192" s="2166"/>
      <c r="Q192" s="2166"/>
      <c r="R192" s="2166"/>
      <c r="S192" s="2166"/>
      <c r="T192" s="2166"/>
      <c r="U192" s="2166"/>
      <c r="V192" s="2166">
        <f>'JUN''24'!V192</f>
        <v>25189.5</v>
      </c>
      <c r="W192" s="1876"/>
    </row>
    <row r="193" spans="1:23" s="1875" customFormat="1">
      <c r="A193" s="1876"/>
      <c r="B193" s="2166" t="str">
        <f>'JUN''24'!B193</f>
        <v>30.06.24</v>
      </c>
      <c r="C193" s="2166">
        <f>'JUN''24'!C193</f>
        <v>191</v>
      </c>
      <c r="D193" s="2166">
        <f>'JUN''24'!D193</f>
        <v>604</v>
      </c>
      <c r="E193" s="1801"/>
      <c r="F193" s="1638">
        <f>'JUN''24'!F193</f>
        <v>56</v>
      </c>
      <c r="G193" s="2166">
        <f>'JUN''24'!G193</f>
        <v>3839.82</v>
      </c>
      <c r="H193" s="2166">
        <f>'JUN''24'!H193</f>
        <v>69.790000000000006</v>
      </c>
      <c r="I193" s="2166">
        <f>'JUN''24'!I193</f>
        <v>31.38</v>
      </c>
      <c r="J193" s="2166"/>
      <c r="K193" s="2166"/>
      <c r="L193" s="2166">
        <f>'JUN''24'!L193</f>
        <v>0</v>
      </c>
      <c r="M193" s="2166">
        <f>'JUN''24'!M193</f>
        <v>0</v>
      </c>
      <c r="N193" s="2166"/>
      <c r="O193" s="2166"/>
      <c r="P193" s="2166"/>
      <c r="Q193" s="2166"/>
      <c r="R193" s="2166"/>
      <c r="S193" s="2166"/>
      <c r="T193" s="2166"/>
      <c r="U193" s="2166"/>
      <c r="V193" s="2166">
        <f>'JUN''24'!V193</f>
        <v>25032</v>
      </c>
      <c r="W193" s="1876"/>
    </row>
    <row r="194" spans="1:23" s="1875" customFormat="1">
      <c r="A194" s="1876"/>
      <c r="B194" s="2166" t="str">
        <f>'JUN''24'!B194</f>
        <v>30.06.24</v>
      </c>
      <c r="C194" s="2166">
        <f>'JUN''24'!C194</f>
        <v>192</v>
      </c>
      <c r="D194" s="2166">
        <f>'JUN''24'!D194</f>
        <v>605</v>
      </c>
      <c r="E194" s="1801"/>
      <c r="F194" s="1638">
        <f>'JUN''24'!F194</f>
        <v>56</v>
      </c>
      <c r="G194" s="2166">
        <f>'JUN''24'!G194</f>
        <v>3536.46</v>
      </c>
      <c r="H194" s="2166">
        <f>'JUN''24'!H194</f>
        <v>109.03</v>
      </c>
      <c r="I194" s="2166">
        <f>'JUN''24'!I194</f>
        <v>13.87</v>
      </c>
      <c r="J194" s="2166"/>
      <c r="K194" s="2166"/>
      <c r="L194" s="2166">
        <f>'JUN''24'!L194</f>
        <v>0</v>
      </c>
      <c r="M194" s="2166">
        <f>'JUN''24'!M194</f>
        <v>0</v>
      </c>
      <c r="N194" s="2166"/>
      <c r="O194" s="2166"/>
      <c r="P194" s="2166"/>
      <c r="Q194" s="2166"/>
      <c r="R194" s="2166"/>
      <c r="S194" s="2166"/>
      <c r="T194" s="2166"/>
      <c r="U194" s="2166"/>
      <c r="V194" s="2166">
        <f>'JUN''24'!V194</f>
        <v>0</v>
      </c>
      <c r="W194" s="1876"/>
    </row>
    <row r="195" spans="1:23" s="1875" customFormat="1">
      <c r="A195" s="1876"/>
      <c r="B195" s="2166" t="str">
        <f>'JUN''24'!B195</f>
        <v>30.06.24</v>
      </c>
      <c r="C195" s="2166">
        <f>'JUN''24'!C195</f>
        <v>193</v>
      </c>
      <c r="D195" s="2166">
        <f>'JUN''24'!D195</f>
        <v>606</v>
      </c>
      <c r="E195" s="1801"/>
      <c r="F195" s="1638">
        <f>'JUN''24'!F195</f>
        <v>59</v>
      </c>
      <c r="G195" s="2166">
        <f>'JUN''24'!G195</f>
        <v>3658.24</v>
      </c>
      <c r="H195" s="2166">
        <f>'JUN''24'!H195</f>
        <v>170.75</v>
      </c>
      <c r="I195" s="2166">
        <f>'JUN''24'!I195</f>
        <v>2.39</v>
      </c>
      <c r="J195" s="2166"/>
      <c r="K195" s="2166"/>
      <c r="L195" s="2166">
        <f>'JUN''24'!L195</f>
        <v>0</v>
      </c>
      <c r="M195" s="2166">
        <f>'JUN''24'!M195</f>
        <v>0</v>
      </c>
      <c r="N195" s="2166"/>
      <c r="O195" s="2166"/>
      <c r="P195" s="2166"/>
      <c r="Q195" s="2166"/>
      <c r="R195" s="2166"/>
      <c r="S195" s="2166"/>
      <c r="T195" s="2166"/>
      <c r="U195" s="2166"/>
      <c r="V195" s="2166">
        <f>'JUN''24'!V195</f>
        <v>0</v>
      </c>
      <c r="W195" s="1876"/>
    </row>
    <row r="196" spans="1:23" s="1875" customFormat="1">
      <c r="A196" s="1876"/>
      <c r="B196" s="2166" t="str">
        <f>'JUN''24'!B196</f>
        <v>30.06.24</v>
      </c>
      <c r="C196" s="2166">
        <f>'JUN''24'!C196</f>
        <v>194</v>
      </c>
      <c r="D196" s="2166">
        <f>'JUN''24'!D196</f>
        <v>607</v>
      </c>
      <c r="E196" s="1801"/>
      <c r="F196" s="1638">
        <f>'JUN''24'!F196</f>
        <v>58</v>
      </c>
      <c r="G196" s="2166">
        <f>'JUN''24'!G196</f>
        <v>3622.64</v>
      </c>
      <c r="H196" s="2166">
        <f>'JUN''24'!H196</f>
        <v>149.49</v>
      </c>
      <c r="I196" s="2166">
        <f>'JUN''24'!I196</f>
        <v>7.73</v>
      </c>
      <c r="J196" s="2166"/>
      <c r="K196" s="2166"/>
      <c r="L196" s="2166">
        <f>'JUN''24'!L196</f>
        <v>0</v>
      </c>
      <c r="M196" s="2166">
        <f>'JUN''24'!M196</f>
        <v>0</v>
      </c>
      <c r="N196" s="2166"/>
      <c r="O196" s="2166"/>
      <c r="P196" s="2166"/>
      <c r="Q196" s="2166"/>
      <c r="R196" s="2166"/>
      <c r="S196" s="2166"/>
      <c r="T196" s="2166"/>
      <c r="U196" s="2166"/>
      <c r="V196" s="2166">
        <f>'JUN''24'!V196</f>
        <v>0</v>
      </c>
      <c r="W196" s="1876"/>
    </row>
    <row r="197" spans="1:23" s="1877" customFormat="1" ht="18.75">
      <c r="B197" s="1802" t="s">
        <v>670</v>
      </c>
      <c r="C197" s="1379"/>
      <c r="D197" s="1878"/>
      <c r="E197" s="1269"/>
      <c r="F197" s="1758">
        <f>SUM(F3:F196)</f>
        <v>11242</v>
      </c>
      <c r="G197" s="1802">
        <f>SUM(G3:G196)</f>
        <v>683780.36000000022</v>
      </c>
      <c r="H197" s="1802">
        <f>SUM(H3:H196)</f>
        <v>46582.259999999966</v>
      </c>
      <c r="I197" s="1802">
        <f>SUM(I3:I196)</f>
        <v>340.86</v>
      </c>
      <c r="J197" s="1185"/>
      <c r="K197" s="1185"/>
      <c r="L197" s="1802"/>
      <c r="M197" s="1802"/>
      <c r="N197" s="1185"/>
      <c r="O197" s="1185"/>
      <c r="P197" s="1185"/>
      <c r="Q197" s="1185"/>
      <c r="R197" s="1185"/>
      <c r="S197" s="1185"/>
      <c r="T197" s="1185"/>
      <c r="U197" s="1185"/>
      <c r="V197" s="1802">
        <v>0</v>
      </c>
      <c r="W197" s="1873"/>
    </row>
    <row r="198" spans="1:23" s="1881" customFormat="1" ht="18.75">
      <c r="B198" s="1885" t="s">
        <v>671</v>
      </c>
      <c r="C198" s="1886"/>
      <c r="D198" s="1893"/>
      <c r="E198" s="36"/>
      <c r="F198" s="1899">
        <f>'JUN''24'!F197</f>
        <v>11242</v>
      </c>
      <c r="G198" s="1899">
        <f>'JUN''24'!G197</f>
        <v>683780.36000000022</v>
      </c>
      <c r="H198" s="1899">
        <f>'JUN''24'!H197</f>
        <v>46582.259999999966</v>
      </c>
      <c r="I198" s="1900">
        <f>'JUN''24'!I197</f>
        <v>340.86</v>
      </c>
      <c r="J198" s="1894"/>
      <c r="K198" s="1895"/>
      <c r="L198" s="1882"/>
      <c r="M198" s="1882"/>
      <c r="N198" s="1896"/>
      <c r="O198" s="1894"/>
      <c r="P198" s="1894"/>
      <c r="Q198" s="1894"/>
      <c r="R198" s="1894"/>
      <c r="S198" s="1894"/>
      <c r="T198" s="1894"/>
      <c r="U198" s="1894"/>
      <c r="V198" s="1379">
        <f>'JUN''24'!V197</f>
        <v>927465</v>
      </c>
      <c r="W198" s="36"/>
    </row>
    <row r="200" spans="1:23">
      <c r="G200" s="2146"/>
    </row>
  </sheetData>
  <autoFilter ref="B2:V198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Z498"/>
  <sheetViews>
    <sheetView topLeftCell="A181" workbookViewId="0">
      <selection activeCell="M195" sqref="M195"/>
    </sheetView>
  </sheetViews>
  <sheetFormatPr defaultRowHeight="15"/>
  <cols>
    <col min="1" max="1" width="6.140625" style="1840" bestFit="1" customWidth="1"/>
    <col min="2" max="2" width="9.28515625" style="1840" bestFit="1" customWidth="1"/>
    <col min="3" max="3" width="5.7109375" style="1840" customWidth="1"/>
    <col min="4" max="4" width="9" style="1840" bestFit="1" customWidth="1"/>
    <col min="5" max="5" width="12" style="1840" bestFit="1" customWidth="1"/>
    <col min="6" max="6" width="9.140625" style="1840"/>
    <col min="7" max="7" width="9.5703125" style="1848" bestFit="1" customWidth="1"/>
    <col min="8" max="8" width="7.7109375" style="1840" customWidth="1"/>
    <col min="9" max="9" width="7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2" width="9.140625" style="1840"/>
    <col min="23" max="23" width="10.5703125" style="1840" customWidth="1"/>
    <col min="24" max="24" width="13.140625" style="1840" bestFit="1" customWidth="1"/>
    <col min="25" max="25" width="9.140625" style="1914"/>
    <col min="26" max="26" width="10.7109375" style="1840" customWidth="1"/>
    <col min="27" max="16384" width="9.140625" style="1840"/>
  </cols>
  <sheetData>
    <row r="1" spans="1:25" s="57" customFormat="1" ht="21">
      <c r="A1" s="2820" t="s">
        <v>2291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  <c r="X1" s="2820"/>
      <c r="Y1" s="2164"/>
    </row>
    <row r="2" spans="1:25" s="57" customFormat="1" ht="60">
      <c r="A2" s="2163" t="s">
        <v>1</v>
      </c>
      <c r="B2" s="2163" t="s">
        <v>2</v>
      </c>
      <c r="C2" s="2163" t="s">
        <v>28</v>
      </c>
      <c r="D2" s="2163" t="s">
        <v>4</v>
      </c>
      <c r="E2" s="2163" t="s">
        <v>5</v>
      </c>
      <c r="F2" s="2163" t="s">
        <v>6</v>
      </c>
      <c r="G2" s="2163" t="s">
        <v>7</v>
      </c>
      <c r="H2" s="2163" t="s">
        <v>8</v>
      </c>
      <c r="I2" s="2163" t="s">
        <v>9</v>
      </c>
      <c r="J2" s="2163" t="s">
        <v>10</v>
      </c>
      <c r="K2" s="2163" t="s">
        <v>11</v>
      </c>
      <c r="L2" s="2809" t="s">
        <v>419</v>
      </c>
      <c r="M2" s="2809"/>
      <c r="N2" s="2163" t="s">
        <v>12</v>
      </c>
      <c r="O2" s="2163" t="s">
        <v>13</v>
      </c>
      <c r="P2" s="2163" t="s">
        <v>14</v>
      </c>
      <c r="Q2" s="2163" t="s">
        <v>15</v>
      </c>
      <c r="R2" s="2163" t="s">
        <v>16</v>
      </c>
      <c r="S2" s="2163" t="s">
        <v>15</v>
      </c>
      <c r="T2" s="2163" t="s">
        <v>460</v>
      </c>
      <c r="U2" s="2163" t="s">
        <v>19</v>
      </c>
      <c r="V2" s="2163" t="s">
        <v>20</v>
      </c>
      <c r="W2" s="2209" t="s">
        <v>2322</v>
      </c>
      <c r="X2" s="2163" t="s">
        <v>255</v>
      </c>
      <c r="Y2" s="2164"/>
    </row>
    <row r="3" spans="1:25" s="2076" customFormat="1">
      <c r="A3" s="1185">
        <v>1</v>
      </c>
      <c r="B3" s="1185" t="s">
        <v>2292</v>
      </c>
      <c r="C3" s="1721">
        <v>1</v>
      </c>
      <c r="D3" s="1721">
        <v>608</v>
      </c>
      <c r="E3" s="1721">
        <v>461000001</v>
      </c>
      <c r="F3" s="1721"/>
      <c r="G3" s="1185">
        <v>3509.46</v>
      </c>
      <c r="H3" s="1185">
        <v>133.33000000000001</v>
      </c>
      <c r="I3" s="1185">
        <v>0.19</v>
      </c>
      <c r="J3" s="1185"/>
      <c r="K3" s="1185"/>
      <c r="L3" s="1185"/>
      <c r="M3" s="1185"/>
      <c r="N3" s="1185"/>
      <c r="O3" s="1185"/>
      <c r="P3" s="1185"/>
      <c r="Q3" s="1185"/>
      <c r="R3" s="1185"/>
      <c r="S3" s="1185"/>
      <c r="T3" s="1185"/>
      <c r="U3" s="1185">
        <f>O3*5%</f>
        <v>0</v>
      </c>
      <c r="V3" s="1185">
        <f>O3+U3</f>
        <v>0</v>
      </c>
      <c r="W3" s="1185" t="s">
        <v>2323</v>
      </c>
      <c r="X3" s="1185" t="s">
        <v>257</v>
      </c>
      <c r="Y3" s="2075"/>
    </row>
    <row r="4" spans="1:25" s="2076" customFormat="1">
      <c r="A4" s="1185">
        <v>2</v>
      </c>
      <c r="B4" s="1185" t="s">
        <v>2292</v>
      </c>
      <c r="C4" s="1721">
        <v>2</v>
      </c>
      <c r="D4" s="1721">
        <v>609</v>
      </c>
      <c r="E4" s="1721">
        <v>461000002</v>
      </c>
      <c r="F4" s="1721"/>
      <c r="G4" s="1185">
        <v>3681.87</v>
      </c>
      <c r="H4" s="1185">
        <v>91.28</v>
      </c>
      <c r="I4" s="1185">
        <v>8.15</v>
      </c>
      <c r="J4" s="1185"/>
      <c r="K4" s="1185"/>
      <c r="L4" s="1185"/>
      <c r="M4" s="1185"/>
      <c r="N4" s="1185"/>
      <c r="O4" s="1185"/>
      <c r="P4" s="1185"/>
      <c r="Q4" s="1185"/>
      <c r="R4" s="1185"/>
      <c r="S4" s="1185"/>
      <c r="T4" s="1185"/>
      <c r="U4" s="1185">
        <f t="shared" ref="U4:U67" si="0">O4*5%</f>
        <v>0</v>
      </c>
      <c r="V4" s="1185">
        <f t="shared" ref="V4:V67" si="1">O4+U4</f>
        <v>0</v>
      </c>
      <c r="W4" s="1185" t="s">
        <v>2323</v>
      </c>
      <c r="X4" s="1185" t="s">
        <v>257</v>
      </c>
      <c r="Y4" s="2193"/>
    </row>
    <row r="5" spans="1:25" s="2076" customFormat="1">
      <c r="A5" s="1185">
        <v>3</v>
      </c>
      <c r="B5" s="1185" t="s">
        <v>2292</v>
      </c>
      <c r="C5" s="1721">
        <v>3</v>
      </c>
      <c r="D5" s="1721">
        <v>610</v>
      </c>
      <c r="E5" s="1721">
        <v>461000003</v>
      </c>
      <c r="F5" s="1721"/>
      <c r="G5" s="1185">
        <v>3998.35</v>
      </c>
      <c r="H5" s="1185">
        <v>12.72</v>
      </c>
      <c r="I5" s="1185">
        <v>56.72</v>
      </c>
      <c r="J5" s="1185"/>
      <c r="K5" s="1185"/>
      <c r="L5" s="1185"/>
      <c r="M5" s="1185"/>
      <c r="N5" s="1185"/>
      <c r="O5" s="1185">
        <v>128540</v>
      </c>
      <c r="P5" s="1185"/>
      <c r="Q5" s="1185"/>
      <c r="R5" s="1185"/>
      <c r="S5" s="1185"/>
      <c r="T5" s="1185"/>
      <c r="U5" s="1185">
        <f t="shared" si="0"/>
        <v>6427</v>
      </c>
      <c r="V5" s="1721">
        <f t="shared" si="1"/>
        <v>134967</v>
      </c>
      <c r="W5" s="1185" t="s">
        <v>2323</v>
      </c>
      <c r="X5" s="1185" t="s">
        <v>257</v>
      </c>
      <c r="Y5" s="2193" t="s">
        <v>2315</v>
      </c>
    </row>
    <row r="6" spans="1:25" s="2076" customFormat="1">
      <c r="A6" s="1185">
        <v>4</v>
      </c>
      <c r="B6" s="1185" t="s">
        <v>2292</v>
      </c>
      <c r="C6" s="1721">
        <v>4</v>
      </c>
      <c r="D6" s="1721">
        <v>611</v>
      </c>
      <c r="E6" s="1721">
        <v>461000004</v>
      </c>
      <c r="F6" s="1721"/>
      <c r="G6" s="1185">
        <v>3637.06</v>
      </c>
      <c r="H6" s="1185">
        <v>85.98</v>
      </c>
      <c r="I6" s="1185">
        <v>18.239999999999998</v>
      </c>
      <c r="J6" s="1185"/>
      <c r="K6" s="1185"/>
      <c r="L6" s="1185"/>
      <c r="M6" s="1185"/>
      <c r="N6" s="1185"/>
      <c r="O6" s="1185"/>
      <c r="P6" s="1185"/>
      <c r="Q6" s="1185"/>
      <c r="R6" s="1185"/>
      <c r="S6" s="1185"/>
      <c r="T6" s="1185"/>
      <c r="U6" s="1185">
        <f t="shared" si="0"/>
        <v>0</v>
      </c>
      <c r="V6" s="1185">
        <f t="shared" si="1"/>
        <v>0</v>
      </c>
      <c r="W6" s="1185" t="s">
        <v>2323</v>
      </c>
      <c r="X6" s="1185" t="s">
        <v>257</v>
      </c>
      <c r="Y6" s="2108"/>
    </row>
    <row r="7" spans="1:25" s="2076" customFormat="1">
      <c r="A7" s="1185">
        <v>5</v>
      </c>
      <c r="B7" s="1185" t="s">
        <v>2293</v>
      </c>
      <c r="C7" s="1721">
        <v>5</v>
      </c>
      <c r="D7" s="1721">
        <v>612</v>
      </c>
      <c r="E7" s="1721">
        <v>461000005</v>
      </c>
      <c r="F7" s="1721"/>
      <c r="G7" s="1185">
        <v>3660.27</v>
      </c>
      <c r="H7" s="1185">
        <v>58.2</v>
      </c>
      <c r="I7" s="1185">
        <v>15.47</v>
      </c>
      <c r="J7" s="1185"/>
      <c r="K7" s="1185"/>
      <c r="L7" s="1185"/>
      <c r="M7" s="1185"/>
      <c r="N7" s="1185"/>
      <c r="O7" s="1185"/>
      <c r="P7" s="1185"/>
      <c r="Q7" s="1185"/>
      <c r="R7" s="1185"/>
      <c r="S7" s="1185"/>
      <c r="T7" s="1185"/>
      <c r="U7" s="1185">
        <f t="shared" si="0"/>
        <v>0</v>
      </c>
      <c r="V7" s="1185">
        <f t="shared" si="1"/>
        <v>0</v>
      </c>
      <c r="W7" s="1185" t="s">
        <v>2323</v>
      </c>
      <c r="X7" s="1185" t="s">
        <v>257</v>
      </c>
      <c r="Y7" s="2108"/>
    </row>
    <row r="8" spans="1:25" s="2076" customFormat="1">
      <c r="A8" s="1185">
        <v>6</v>
      </c>
      <c r="B8" s="1185" t="s">
        <v>2293</v>
      </c>
      <c r="C8" s="1185">
        <v>6</v>
      </c>
      <c r="D8" s="1185">
        <v>613</v>
      </c>
      <c r="E8" s="1185">
        <v>461000006</v>
      </c>
      <c r="F8" s="1185"/>
      <c r="G8" s="1185">
        <v>3538.05</v>
      </c>
      <c r="H8" s="1185">
        <v>112.48</v>
      </c>
      <c r="I8" s="1185">
        <v>6.13</v>
      </c>
      <c r="J8" s="1185"/>
      <c r="K8" s="1185"/>
      <c r="L8" s="1185"/>
      <c r="M8" s="1185"/>
      <c r="N8" s="1185"/>
      <c r="O8" s="1185"/>
      <c r="P8" s="1185"/>
      <c r="Q8" s="1185"/>
      <c r="R8" s="1185"/>
      <c r="S8" s="1185"/>
      <c r="T8" s="1185"/>
      <c r="U8" s="1185">
        <f t="shared" si="0"/>
        <v>0</v>
      </c>
      <c r="V8" s="1185">
        <f t="shared" si="1"/>
        <v>0</v>
      </c>
      <c r="W8" s="1185" t="s">
        <v>2324</v>
      </c>
      <c r="X8" s="1185" t="s">
        <v>257</v>
      </c>
      <c r="Y8" s="2108"/>
    </row>
    <row r="9" spans="1:25" s="2076" customFormat="1">
      <c r="A9" s="1185">
        <v>7</v>
      </c>
      <c r="B9" s="1185" t="s">
        <v>2293</v>
      </c>
      <c r="C9" s="1185">
        <v>7</v>
      </c>
      <c r="D9" s="1185">
        <v>614</v>
      </c>
      <c r="E9" s="1185">
        <v>461000007</v>
      </c>
      <c r="F9" s="1185"/>
      <c r="G9" s="1185">
        <v>3632.71</v>
      </c>
      <c r="H9" s="1185">
        <v>85.39</v>
      </c>
      <c r="I9" s="1185">
        <v>18.7</v>
      </c>
      <c r="J9" s="1185"/>
      <c r="K9" s="1185"/>
      <c r="L9" s="1185"/>
      <c r="M9" s="1185"/>
      <c r="N9" s="1185"/>
      <c r="O9" s="1185">
        <v>24140</v>
      </c>
      <c r="P9" s="1185"/>
      <c r="Q9" s="1185"/>
      <c r="R9" s="1185"/>
      <c r="S9" s="1185"/>
      <c r="T9" s="1185"/>
      <c r="U9" s="1185">
        <f t="shared" si="0"/>
        <v>1207</v>
      </c>
      <c r="V9" s="1721">
        <f t="shared" si="1"/>
        <v>25347</v>
      </c>
      <c r="W9" s="1185" t="s">
        <v>2324</v>
      </c>
      <c r="X9" s="1185" t="s">
        <v>257</v>
      </c>
      <c r="Y9" s="2192" t="s">
        <v>690</v>
      </c>
    </row>
    <row r="10" spans="1:25" s="2076" customFormat="1">
      <c r="A10" s="1185">
        <v>8</v>
      </c>
      <c r="B10" s="1185" t="s">
        <v>2293</v>
      </c>
      <c r="C10" s="1185">
        <v>8</v>
      </c>
      <c r="D10" s="1185">
        <v>615</v>
      </c>
      <c r="E10" s="1185">
        <v>461000008</v>
      </c>
      <c r="F10" s="1185"/>
      <c r="G10" s="1185">
        <v>3760.84</v>
      </c>
      <c r="H10" s="1185">
        <v>38.1</v>
      </c>
      <c r="I10" s="1185">
        <v>28.34</v>
      </c>
      <c r="J10" s="1185"/>
      <c r="K10" s="1185"/>
      <c r="L10" s="1185"/>
      <c r="M10" s="1185"/>
      <c r="N10" s="1185"/>
      <c r="O10" s="1185"/>
      <c r="P10" s="1185"/>
      <c r="Q10" s="1185"/>
      <c r="R10" s="1185"/>
      <c r="S10" s="1185"/>
      <c r="T10" s="1185"/>
      <c r="U10" s="1185">
        <f t="shared" si="0"/>
        <v>0</v>
      </c>
      <c r="V10" s="1185">
        <f t="shared" si="1"/>
        <v>0</v>
      </c>
      <c r="W10" s="1185" t="s">
        <v>2323</v>
      </c>
      <c r="X10" s="1185" t="s">
        <v>257</v>
      </c>
      <c r="Y10" s="2192"/>
    </row>
    <row r="11" spans="1:25" s="2076" customFormat="1">
      <c r="A11" s="1185">
        <v>9</v>
      </c>
      <c r="B11" s="1185" t="s">
        <v>2293</v>
      </c>
      <c r="C11" s="1185">
        <v>9</v>
      </c>
      <c r="D11" s="1185">
        <v>616</v>
      </c>
      <c r="E11" s="1185">
        <v>461000009</v>
      </c>
      <c r="F11" s="1185"/>
      <c r="G11" s="1185">
        <v>3695.64</v>
      </c>
      <c r="H11" s="1185">
        <v>78.7</v>
      </c>
      <c r="I11" s="1185">
        <v>3.74</v>
      </c>
      <c r="J11" s="1185"/>
      <c r="K11" s="1185"/>
      <c r="L11" s="1185">
        <v>2</v>
      </c>
      <c r="M11" s="1185">
        <v>5</v>
      </c>
      <c r="N11" s="1185"/>
      <c r="O11" s="1185"/>
      <c r="P11" s="1185"/>
      <c r="Q11" s="1185"/>
      <c r="R11" s="1185"/>
      <c r="S11" s="1185"/>
      <c r="T11" s="1185"/>
      <c r="U11" s="1185">
        <f t="shared" si="0"/>
        <v>0</v>
      </c>
      <c r="V11" s="1185">
        <f t="shared" si="1"/>
        <v>0</v>
      </c>
      <c r="W11" s="1185" t="s">
        <v>2323</v>
      </c>
      <c r="X11" s="1185" t="s">
        <v>257</v>
      </c>
      <c r="Y11" s="2192"/>
    </row>
    <row r="12" spans="1:25" s="2076" customFormat="1">
      <c r="A12" s="1185">
        <v>10</v>
      </c>
      <c r="B12" s="1185" t="s">
        <v>2293</v>
      </c>
      <c r="C12" s="1185">
        <v>10</v>
      </c>
      <c r="D12" s="1185">
        <v>617</v>
      </c>
      <c r="E12" s="1185">
        <v>461000010</v>
      </c>
      <c r="F12" s="1185"/>
      <c r="G12" s="1185">
        <v>3600.66</v>
      </c>
      <c r="H12" s="1185">
        <v>59.58</v>
      </c>
      <c r="I12" s="1185">
        <v>15.84</v>
      </c>
      <c r="J12" s="1185"/>
      <c r="K12" s="1185"/>
      <c r="L12" s="1185">
        <v>2</v>
      </c>
      <c r="M12" s="1185">
        <v>15</v>
      </c>
      <c r="N12" s="1185"/>
      <c r="O12" s="1185">
        <v>23990</v>
      </c>
      <c r="P12" s="1185"/>
      <c r="Q12" s="1185"/>
      <c r="R12" s="1185"/>
      <c r="S12" s="1185"/>
      <c r="T12" s="1185"/>
      <c r="U12" s="1185">
        <f t="shared" si="0"/>
        <v>1199.5</v>
      </c>
      <c r="V12" s="1721">
        <f t="shared" si="1"/>
        <v>25189.5</v>
      </c>
      <c r="W12" s="1185" t="s">
        <v>2323</v>
      </c>
      <c r="X12" s="1185" t="s">
        <v>257</v>
      </c>
      <c r="Y12" s="2192" t="s">
        <v>690</v>
      </c>
    </row>
    <row r="13" spans="1:25" s="2076" customFormat="1">
      <c r="A13" s="1185">
        <v>11</v>
      </c>
      <c r="B13" s="1185" t="s">
        <v>2294</v>
      </c>
      <c r="C13" s="1185">
        <v>11</v>
      </c>
      <c r="D13" s="1185">
        <v>618</v>
      </c>
      <c r="E13" s="1185">
        <v>461000011</v>
      </c>
      <c r="F13" s="1185"/>
      <c r="G13" s="1185">
        <v>3838.23</v>
      </c>
      <c r="H13" s="1185">
        <v>14.74</v>
      </c>
      <c r="I13" s="1185">
        <v>80.569999999999993</v>
      </c>
      <c r="J13" s="1185"/>
      <c r="K13" s="1185"/>
      <c r="L13" s="1185">
        <v>2</v>
      </c>
      <c r="M13" s="1185">
        <v>5</v>
      </c>
      <c r="N13" s="1185"/>
      <c r="O13" s="1185"/>
      <c r="P13" s="1185"/>
      <c r="Q13" s="1185"/>
      <c r="R13" s="1185"/>
      <c r="S13" s="1185"/>
      <c r="T13" s="1185"/>
      <c r="U13" s="1185">
        <f t="shared" si="0"/>
        <v>0</v>
      </c>
      <c r="V13" s="1185">
        <f t="shared" si="1"/>
        <v>0</v>
      </c>
      <c r="W13" s="1185" t="s">
        <v>2323</v>
      </c>
      <c r="X13" s="1185" t="s">
        <v>257</v>
      </c>
      <c r="Y13" s="2192"/>
    </row>
    <row r="14" spans="1:25" s="2076" customFormat="1">
      <c r="A14" s="1185">
        <v>12</v>
      </c>
      <c r="B14" s="1185" t="s">
        <v>2294</v>
      </c>
      <c r="C14" s="1185">
        <v>12</v>
      </c>
      <c r="D14" s="1185">
        <v>619</v>
      </c>
      <c r="E14" s="1185">
        <v>461000012</v>
      </c>
      <c r="F14" s="1185"/>
      <c r="G14" s="1185">
        <v>3615.29</v>
      </c>
      <c r="H14" s="1185">
        <v>100.03</v>
      </c>
      <c r="I14" s="1185">
        <v>10.52</v>
      </c>
      <c r="J14" s="1185"/>
      <c r="K14" s="1185"/>
      <c r="L14" s="1185">
        <v>2</v>
      </c>
      <c r="M14" s="1185">
        <v>0</v>
      </c>
      <c r="N14" s="1185"/>
      <c r="O14" s="1185">
        <v>56980</v>
      </c>
      <c r="P14" s="1185"/>
      <c r="Q14" s="1185"/>
      <c r="R14" s="1185"/>
      <c r="S14" s="1185"/>
      <c r="T14" s="1185"/>
      <c r="U14" s="1185">
        <f t="shared" si="0"/>
        <v>2849</v>
      </c>
      <c r="V14" s="1721">
        <f t="shared" si="1"/>
        <v>59829</v>
      </c>
      <c r="W14" s="1185" t="s">
        <v>2324</v>
      </c>
      <c r="X14" s="1185" t="s">
        <v>257</v>
      </c>
      <c r="Y14" s="2192" t="s">
        <v>690</v>
      </c>
    </row>
    <row r="15" spans="1:25" s="2076" customFormat="1">
      <c r="A15" s="1185">
        <v>13</v>
      </c>
      <c r="B15" s="1185" t="s">
        <v>2294</v>
      </c>
      <c r="C15" s="1185">
        <v>13</v>
      </c>
      <c r="D15" s="1185">
        <v>620</v>
      </c>
      <c r="E15" s="1185">
        <v>461000013</v>
      </c>
      <c r="F15" s="1185"/>
      <c r="G15" s="1185">
        <v>3656.05</v>
      </c>
      <c r="H15" s="1185">
        <v>130.24</v>
      </c>
      <c r="I15" s="1185">
        <v>13.89</v>
      </c>
      <c r="J15" s="1185"/>
      <c r="K15" s="1185"/>
      <c r="L15" s="1185">
        <v>1</v>
      </c>
      <c r="M15" s="1185">
        <v>50</v>
      </c>
      <c r="N15" s="1185"/>
      <c r="O15" s="1185">
        <v>39730</v>
      </c>
      <c r="P15" s="1185"/>
      <c r="Q15" s="1185"/>
      <c r="R15" s="1185"/>
      <c r="S15" s="1185"/>
      <c r="T15" s="1185"/>
      <c r="U15" s="1185">
        <f t="shared" si="0"/>
        <v>1986.5</v>
      </c>
      <c r="V15" s="1721">
        <f t="shared" si="1"/>
        <v>41716.5</v>
      </c>
      <c r="W15" s="1185" t="s">
        <v>2324</v>
      </c>
      <c r="X15" s="1185" t="s">
        <v>257</v>
      </c>
      <c r="Y15" s="2192" t="s">
        <v>690</v>
      </c>
    </row>
    <row r="16" spans="1:25" s="2076" customFormat="1">
      <c r="A16" s="1185">
        <v>14</v>
      </c>
      <c r="B16" s="1185" t="s">
        <v>2294</v>
      </c>
      <c r="C16" s="1185">
        <v>14</v>
      </c>
      <c r="D16" s="1185">
        <v>621</v>
      </c>
      <c r="E16" s="1185">
        <v>461000014</v>
      </c>
      <c r="F16" s="1185"/>
      <c r="G16" s="1185">
        <v>3727.05</v>
      </c>
      <c r="H16" s="1185">
        <v>63.97</v>
      </c>
      <c r="I16" s="1185">
        <v>20.420000000000002</v>
      </c>
      <c r="J16" s="1185"/>
      <c r="K16" s="1185"/>
      <c r="L16" s="1185">
        <v>2</v>
      </c>
      <c r="M16" s="1185">
        <v>5</v>
      </c>
      <c r="N16" s="1185"/>
      <c r="O16" s="1185">
        <v>24290</v>
      </c>
      <c r="P16" s="1185"/>
      <c r="Q16" s="1185"/>
      <c r="R16" s="1185"/>
      <c r="S16" s="1185"/>
      <c r="T16" s="1185"/>
      <c r="U16" s="1185">
        <f t="shared" si="0"/>
        <v>1214.5</v>
      </c>
      <c r="V16" s="1721">
        <f t="shared" si="1"/>
        <v>25504.5</v>
      </c>
      <c r="W16" s="1185" t="s">
        <v>2325</v>
      </c>
      <c r="X16" s="1185" t="s">
        <v>257</v>
      </c>
      <c r="Y16" s="2192" t="s">
        <v>690</v>
      </c>
    </row>
    <row r="17" spans="1:25" s="2076" customFormat="1">
      <c r="A17" s="1185">
        <v>15</v>
      </c>
      <c r="B17" s="1185" t="s">
        <v>2294</v>
      </c>
      <c r="C17" s="1185">
        <v>15</v>
      </c>
      <c r="D17" s="1185">
        <v>622</v>
      </c>
      <c r="E17" s="1185">
        <v>461000015</v>
      </c>
      <c r="F17" s="1185"/>
      <c r="G17" s="1185">
        <v>3667.71</v>
      </c>
      <c r="H17" s="1185">
        <v>60.1</v>
      </c>
      <c r="I17" s="1185">
        <v>28.41</v>
      </c>
      <c r="J17" s="1185"/>
      <c r="K17" s="1185"/>
      <c r="L17" s="1185">
        <v>1</v>
      </c>
      <c r="M17" s="1185">
        <v>40</v>
      </c>
      <c r="N17" s="1185"/>
      <c r="O17" s="1185">
        <v>24140</v>
      </c>
      <c r="P17" s="1185"/>
      <c r="Q17" s="1185"/>
      <c r="R17" s="1185"/>
      <c r="S17" s="1185"/>
      <c r="T17" s="1185"/>
      <c r="U17" s="1185">
        <f t="shared" si="0"/>
        <v>1207</v>
      </c>
      <c r="V17" s="1721">
        <f t="shared" si="1"/>
        <v>25347</v>
      </c>
      <c r="W17" s="1185" t="s">
        <v>2325</v>
      </c>
      <c r="X17" s="1185" t="s">
        <v>257</v>
      </c>
      <c r="Y17" s="2192" t="s">
        <v>690</v>
      </c>
    </row>
    <row r="18" spans="1:25" s="2076" customFormat="1">
      <c r="A18" s="1185">
        <v>16</v>
      </c>
      <c r="B18" s="1185" t="s">
        <v>2295</v>
      </c>
      <c r="C18" s="1185">
        <v>16</v>
      </c>
      <c r="D18" s="1185">
        <v>623</v>
      </c>
      <c r="E18" s="1185">
        <v>461000016</v>
      </c>
      <c r="F18" s="1185"/>
      <c r="G18" s="1185">
        <v>3652.84</v>
      </c>
      <c r="H18" s="1185">
        <v>74.209999999999994</v>
      </c>
      <c r="I18" s="1185">
        <v>18.649999999999999</v>
      </c>
      <c r="J18" s="1185"/>
      <c r="K18" s="1185"/>
      <c r="L18" s="1185">
        <v>2</v>
      </c>
      <c r="M18" s="1185">
        <v>25</v>
      </c>
      <c r="N18" s="1185"/>
      <c r="O18" s="1185"/>
      <c r="P18" s="1185"/>
      <c r="Q18" s="1185"/>
      <c r="R18" s="1185"/>
      <c r="S18" s="1185"/>
      <c r="T18" s="1185"/>
      <c r="U18" s="1185">
        <f t="shared" si="0"/>
        <v>0</v>
      </c>
      <c r="V18" s="1185">
        <f t="shared" si="1"/>
        <v>0</v>
      </c>
      <c r="W18" s="1185" t="s">
        <v>2325</v>
      </c>
      <c r="X18" s="1185" t="s">
        <v>257</v>
      </c>
      <c r="Y18" s="2075"/>
    </row>
    <row r="19" spans="1:25" s="2076" customFormat="1">
      <c r="A19" s="1185">
        <v>17</v>
      </c>
      <c r="B19" s="1185" t="s">
        <v>2295</v>
      </c>
      <c r="C19" s="1185">
        <v>17</v>
      </c>
      <c r="D19" s="1185">
        <v>624</v>
      </c>
      <c r="E19" s="1185">
        <v>461000017</v>
      </c>
      <c r="F19" s="1185"/>
      <c r="G19" s="1185">
        <v>3687.85</v>
      </c>
      <c r="H19" s="1185">
        <v>91.87</v>
      </c>
      <c r="I19" s="1185">
        <v>9.1199999999999992</v>
      </c>
      <c r="J19" s="1185"/>
      <c r="K19" s="1185"/>
      <c r="L19" s="1185">
        <v>2</v>
      </c>
      <c r="M19" s="1185">
        <v>0</v>
      </c>
      <c r="N19" s="1185"/>
      <c r="O19" s="1185">
        <v>24290</v>
      </c>
      <c r="P19" s="1185"/>
      <c r="Q19" s="1185"/>
      <c r="R19" s="1185"/>
      <c r="S19" s="1185"/>
      <c r="T19" s="1185"/>
      <c r="U19" s="1185">
        <f t="shared" si="0"/>
        <v>1214.5</v>
      </c>
      <c r="V19" s="1721">
        <f t="shared" si="1"/>
        <v>25504.5</v>
      </c>
      <c r="W19" s="1185" t="s">
        <v>2325</v>
      </c>
      <c r="X19" s="1185" t="s">
        <v>257</v>
      </c>
      <c r="Y19" s="2263" t="s">
        <v>766</v>
      </c>
    </row>
    <row r="20" spans="1:25" s="2076" customFormat="1">
      <c r="A20" s="1185">
        <v>18</v>
      </c>
      <c r="B20" s="1185" t="s">
        <v>2295</v>
      </c>
      <c r="C20" s="1185">
        <v>18</v>
      </c>
      <c r="D20" s="1185">
        <v>625</v>
      </c>
      <c r="E20" s="1185">
        <v>461000018</v>
      </c>
      <c r="F20" s="1185"/>
      <c r="G20" s="1185">
        <v>3657.27</v>
      </c>
      <c r="H20" s="1185">
        <v>61.18</v>
      </c>
      <c r="I20" s="1185">
        <v>13.65</v>
      </c>
      <c r="J20" s="1185"/>
      <c r="K20" s="1185"/>
      <c r="L20" s="1185">
        <v>1</v>
      </c>
      <c r="M20" s="1185">
        <v>45</v>
      </c>
      <c r="N20" s="1185"/>
      <c r="O20" s="1185">
        <v>24140</v>
      </c>
      <c r="P20" s="1185"/>
      <c r="Q20" s="1185"/>
      <c r="R20" s="1185"/>
      <c r="S20" s="1185"/>
      <c r="T20" s="1185"/>
      <c r="U20" s="1185">
        <f t="shared" si="0"/>
        <v>1207</v>
      </c>
      <c r="V20" s="1721">
        <f t="shared" si="1"/>
        <v>25347</v>
      </c>
      <c r="W20" s="1185" t="s">
        <v>2325</v>
      </c>
      <c r="X20" s="1185" t="s">
        <v>257</v>
      </c>
      <c r="Y20" s="2193" t="s">
        <v>690</v>
      </c>
    </row>
    <row r="21" spans="1:25" s="2076" customFormat="1">
      <c r="A21" s="1185">
        <v>19</v>
      </c>
      <c r="B21" s="1185" t="s">
        <v>2295</v>
      </c>
      <c r="C21" s="1185">
        <v>19</v>
      </c>
      <c r="D21" s="1185">
        <v>626</v>
      </c>
      <c r="E21" s="1185">
        <v>461000019</v>
      </c>
      <c r="F21" s="1185"/>
      <c r="G21" s="1185">
        <v>3662.44</v>
      </c>
      <c r="H21" s="1185">
        <v>115.51</v>
      </c>
      <c r="I21" s="1185">
        <v>5.55</v>
      </c>
      <c r="J21" s="1185"/>
      <c r="K21" s="1185"/>
      <c r="L21" s="1185">
        <v>1</v>
      </c>
      <c r="M21" s="1185">
        <v>40</v>
      </c>
      <c r="N21" s="1185"/>
      <c r="O21" s="1185">
        <v>24290</v>
      </c>
      <c r="P21" s="1185"/>
      <c r="Q21" s="1185"/>
      <c r="R21" s="1185"/>
      <c r="S21" s="1185"/>
      <c r="T21" s="1185"/>
      <c r="U21" s="1185">
        <f t="shared" si="0"/>
        <v>1214.5</v>
      </c>
      <c r="V21" s="1721">
        <f t="shared" si="1"/>
        <v>25504.5</v>
      </c>
      <c r="W21" s="1185" t="s">
        <v>2325</v>
      </c>
      <c r="X21" s="1185" t="s">
        <v>257</v>
      </c>
      <c r="Y21" s="2263" t="s">
        <v>690</v>
      </c>
    </row>
    <row r="22" spans="1:25" s="2076" customFormat="1">
      <c r="A22" s="1185">
        <v>20</v>
      </c>
      <c r="B22" s="1185" t="s">
        <v>2295</v>
      </c>
      <c r="C22" s="1185">
        <v>20</v>
      </c>
      <c r="D22" s="1185">
        <v>627</v>
      </c>
      <c r="E22" s="1185">
        <v>461000020</v>
      </c>
      <c r="F22" s="1185"/>
      <c r="G22" s="1185">
        <v>3677.22</v>
      </c>
      <c r="H22" s="1185">
        <v>98.94</v>
      </c>
      <c r="I22" s="1185">
        <v>1.96</v>
      </c>
      <c r="J22" s="1185"/>
      <c r="K22" s="1185"/>
      <c r="L22" s="1185">
        <v>1</v>
      </c>
      <c r="M22" s="1185">
        <v>45</v>
      </c>
      <c r="N22" s="1185"/>
      <c r="O22" s="1185"/>
      <c r="P22" s="1185"/>
      <c r="Q22" s="1185"/>
      <c r="R22" s="1185"/>
      <c r="S22" s="1185"/>
      <c r="T22" s="1185"/>
      <c r="U22" s="1185">
        <f t="shared" si="0"/>
        <v>0</v>
      </c>
      <c r="V22" s="1185">
        <f t="shared" si="1"/>
        <v>0</v>
      </c>
      <c r="W22" s="1185" t="s">
        <v>2325</v>
      </c>
      <c r="X22" s="1185" t="s">
        <v>257</v>
      </c>
      <c r="Y22" s="2075"/>
    </row>
    <row r="23" spans="1:25" s="2076" customFormat="1">
      <c r="A23" s="1185">
        <v>21</v>
      </c>
      <c r="B23" s="1185" t="s">
        <v>2295</v>
      </c>
      <c r="C23" s="1185">
        <v>21</v>
      </c>
      <c r="D23" s="1185">
        <v>628</v>
      </c>
      <c r="E23" s="1185">
        <v>461000021</v>
      </c>
      <c r="F23" s="1185"/>
      <c r="G23" s="1185">
        <v>3556.85</v>
      </c>
      <c r="H23" s="1185">
        <v>97.08</v>
      </c>
      <c r="I23" s="1185">
        <v>9.5299999999999994</v>
      </c>
      <c r="J23" s="1185"/>
      <c r="K23" s="1185"/>
      <c r="L23" s="1185">
        <v>2</v>
      </c>
      <c r="M23" s="1185">
        <v>5</v>
      </c>
      <c r="N23" s="1185"/>
      <c r="O23" s="1185"/>
      <c r="P23" s="1185"/>
      <c r="Q23" s="1185"/>
      <c r="R23" s="1185"/>
      <c r="S23" s="1185"/>
      <c r="T23" s="1185"/>
      <c r="U23" s="1185">
        <f t="shared" si="0"/>
        <v>0</v>
      </c>
      <c r="V23" s="1185">
        <f t="shared" si="1"/>
        <v>0</v>
      </c>
      <c r="W23" s="1185" t="s">
        <v>2325</v>
      </c>
      <c r="X23" s="1185" t="s">
        <v>257</v>
      </c>
      <c r="Y23" s="2075"/>
    </row>
    <row r="24" spans="1:25" s="2076" customFormat="1">
      <c r="A24" s="1185">
        <v>22</v>
      </c>
      <c r="B24" s="1185" t="s">
        <v>2295</v>
      </c>
      <c r="C24" s="1185">
        <v>22</v>
      </c>
      <c r="D24" s="1185">
        <v>629</v>
      </c>
      <c r="E24" s="1185">
        <v>461000022</v>
      </c>
      <c r="F24" s="1185"/>
      <c r="G24" s="1185">
        <v>3635.24</v>
      </c>
      <c r="H24" s="1185">
        <v>86.84</v>
      </c>
      <c r="I24" s="1185">
        <v>13.68</v>
      </c>
      <c r="J24" s="1185"/>
      <c r="K24" s="1185"/>
      <c r="L24" s="1185">
        <v>1</v>
      </c>
      <c r="M24" s="1185">
        <v>35</v>
      </c>
      <c r="N24" s="1185"/>
      <c r="O24" s="1185"/>
      <c r="P24" s="1185"/>
      <c r="Q24" s="1185"/>
      <c r="R24" s="1185"/>
      <c r="S24" s="1185"/>
      <c r="T24" s="1185"/>
      <c r="U24" s="1185">
        <f t="shared" si="0"/>
        <v>0</v>
      </c>
      <c r="V24" s="1185">
        <f t="shared" si="1"/>
        <v>0</v>
      </c>
      <c r="W24" s="1185" t="s">
        <v>2325</v>
      </c>
      <c r="X24" s="1185" t="s">
        <v>257</v>
      </c>
      <c r="Y24" s="2075"/>
    </row>
    <row r="25" spans="1:25" s="2076" customFormat="1">
      <c r="A25" s="1185">
        <v>23</v>
      </c>
      <c r="B25" s="1185" t="s">
        <v>2296</v>
      </c>
      <c r="C25" s="1185">
        <v>23</v>
      </c>
      <c r="D25" s="1185">
        <v>630</v>
      </c>
      <c r="E25" s="1185">
        <v>461000023</v>
      </c>
      <c r="F25" s="1185">
        <v>58</v>
      </c>
      <c r="G25" s="1185">
        <v>3668.07</v>
      </c>
      <c r="H25" s="1185">
        <v>51.57</v>
      </c>
      <c r="I25" s="1185">
        <v>16.64</v>
      </c>
      <c r="J25" s="1185"/>
      <c r="K25" s="1185"/>
      <c r="L25" s="1185">
        <v>2</v>
      </c>
      <c r="M25" s="1185">
        <v>5</v>
      </c>
      <c r="N25" s="1185"/>
      <c r="O25" s="1185"/>
      <c r="P25" s="1185"/>
      <c r="Q25" s="1185"/>
      <c r="R25" s="1185"/>
      <c r="S25" s="1185"/>
      <c r="T25" s="1185"/>
      <c r="U25" s="1185">
        <f t="shared" si="0"/>
        <v>0</v>
      </c>
      <c r="V25" s="1185">
        <f t="shared" si="1"/>
        <v>0</v>
      </c>
      <c r="W25" s="1185" t="s">
        <v>2325</v>
      </c>
      <c r="X25" s="1185" t="s">
        <v>257</v>
      </c>
      <c r="Y25" s="2075"/>
    </row>
    <row r="26" spans="1:25" s="2076" customFormat="1">
      <c r="A26" s="1185">
        <v>24</v>
      </c>
      <c r="B26" s="1185" t="s">
        <v>2296</v>
      </c>
      <c r="C26" s="1185">
        <v>24</v>
      </c>
      <c r="D26" s="1185">
        <v>631</v>
      </c>
      <c r="E26" s="1185">
        <v>461000024</v>
      </c>
      <c r="F26" s="1185">
        <v>59</v>
      </c>
      <c r="G26" s="1185">
        <v>3694.84</v>
      </c>
      <c r="H26" s="1185">
        <v>80.28</v>
      </c>
      <c r="I26" s="1185">
        <v>4.5199999999999996</v>
      </c>
      <c r="J26" s="1185"/>
      <c r="K26" s="1185"/>
      <c r="L26" s="1185">
        <v>1</v>
      </c>
      <c r="M26" s="1185">
        <v>55</v>
      </c>
      <c r="N26" s="1185"/>
      <c r="O26" s="1185"/>
      <c r="P26" s="1185"/>
      <c r="Q26" s="1185"/>
      <c r="R26" s="1185"/>
      <c r="S26" s="1185"/>
      <c r="T26" s="1185"/>
      <c r="U26" s="1185">
        <f t="shared" si="0"/>
        <v>0</v>
      </c>
      <c r="V26" s="1185">
        <f t="shared" si="1"/>
        <v>0</v>
      </c>
      <c r="W26" s="1185" t="s">
        <v>2325</v>
      </c>
      <c r="X26" s="1185" t="s">
        <v>257</v>
      </c>
      <c r="Y26" s="2075"/>
    </row>
    <row r="27" spans="1:25" s="2076" customFormat="1">
      <c r="A27" s="1185">
        <v>25</v>
      </c>
      <c r="B27" s="1185" t="s">
        <v>2296</v>
      </c>
      <c r="C27" s="1185">
        <v>25</v>
      </c>
      <c r="D27" s="1185">
        <v>632</v>
      </c>
      <c r="E27" s="1185">
        <v>461000025</v>
      </c>
      <c r="F27" s="1185">
        <v>59</v>
      </c>
      <c r="G27" s="1185">
        <v>3718.24</v>
      </c>
      <c r="H27" s="1185">
        <v>68.62</v>
      </c>
      <c r="I27" s="1185">
        <v>14.46</v>
      </c>
      <c r="J27" s="1185"/>
      <c r="K27" s="1185"/>
      <c r="L27" s="1185">
        <v>1</v>
      </c>
      <c r="M27" s="1185">
        <v>55</v>
      </c>
      <c r="N27" s="1185"/>
      <c r="O27" s="1185">
        <v>24290</v>
      </c>
      <c r="P27" s="1185"/>
      <c r="Q27" s="1185"/>
      <c r="R27" s="1185"/>
      <c r="S27" s="1185"/>
      <c r="T27" s="1185"/>
      <c r="U27" s="1185">
        <f t="shared" si="0"/>
        <v>1214.5</v>
      </c>
      <c r="V27" s="1721">
        <f t="shared" si="1"/>
        <v>25504.5</v>
      </c>
      <c r="W27" s="1185" t="s">
        <v>2325</v>
      </c>
      <c r="X27" s="1185" t="s">
        <v>257</v>
      </c>
      <c r="Y27" s="2263" t="s">
        <v>766</v>
      </c>
    </row>
    <row r="28" spans="1:25" s="2076" customFormat="1">
      <c r="A28" s="1185">
        <v>26</v>
      </c>
      <c r="B28" s="1185" t="s">
        <v>2296</v>
      </c>
      <c r="C28" s="1185">
        <v>26</v>
      </c>
      <c r="D28" s="1185">
        <v>633</v>
      </c>
      <c r="E28" s="1185">
        <v>461000026</v>
      </c>
      <c r="F28" s="1185">
        <v>59</v>
      </c>
      <c r="G28" s="1185">
        <v>3657.82</v>
      </c>
      <c r="H28" s="1185">
        <v>120.73</v>
      </c>
      <c r="I28" s="1185">
        <v>4.3499999999999996</v>
      </c>
      <c r="J28" s="1185"/>
      <c r="K28" s="1185"/>
      <c r="L28" s="1185">
        <v>1</v>
      </c>
      <c r="M28" s="1185">
        <v>35</v>
      </c>
      <c r="N28" s="1185"/>
      <c r="O28" s="1185"/>
      <c r="P28" s="1185"/>
      <c r="Q28" s="1185"/>
      <c r="R28" s="1185"/>
      <c r="S28" s="1185"/>
      <c r="T28" s="1185"/>
      <c r="U28" s="1185">
        <f t="shared" si="0"/>
        <v>0</v>
      </c>
      <c r="V28" s="1721">
        <f t="shared" si="1"/>
        <v>0</v>
      </c>
      <c r="W28" s="1185" t="s">
        <v>2325</v>
      </c>
      <c r="X28" s="1185" t="s">
        <v>257</v>
      </c>
      <c r="Y28" s="2075"/>
    </row>
    <row r="29" spans="1:25" s="2076" customFormat="1">
      <c r="A29" s="1185">
        <v>27</v>
      </c>
      <c r="B29" s="1185" t="s">
        <v>2296</v>
      </c>
      <c r="C29" s="1185">
        <v>27</v>
      </c>
      <c r="D29" s="1185">
        <v>634</v>
      </c>
      <c r="E29" s="1185">
        <v>461000027</v>
      </c>
      <c r="F29" s="1185"/>
      <c r="G29" s="1185">
        <v>3714.83</v>
      </c>
      <c r="H29" s="1185">
        <v>72.47</v>
      </c>
      <c r="I29" s="1185">
        <v>14.9</v>
      </c>
      <c r="J29" s="1185"/>
      <c r="K29" s="1185"/>
      <c r="L29" s="1185">
        <v>1</v>
      </c>
      <c r="M29" s="1185">
        <v>55</v>
      </c>
      <c r="N29" s="1185"/>
      <c r="O29" s="1185">
        <v>15440</v>
      </c>
      <c r="P29" s="1185"/>
      <c r="Q29" s="1185"/>
      <c r="R29" s="1185"/>
      <c r="S29" s="1185"/>
      <c r="T29" s="1185"/>
      <c r="U29" s="1185">
        <f t="shared" si="0"/>
        <v>772</v>
      </c>
      <c r="V29" s="1721">
        <f t="shared" si="1"/>
        <v>16212</v>
      </c>
      <c r="W29" s="1185" t="s">
        <v>2323</v>
      </c>
      <c r="X29" s="1185" t="s">
        <v>257</v>
      </c>
      <c r="Y29" s="2263" t="s">
        <v>766</v>
      </c>
    </row>
    <row r="30" spans="1:25" s="2076" customFormat="1">
      <c r="A30" s="1185">
        <v>28</v>
      </c>
      <c r="B30" s="1185" t="s">
        <v>2296</v>
      </c>
      <c r="C30" s="1185">
        <v>28</v>
      </c>
      <c r="D30" s="1185">
        <v>635</v>
      </c>
      <c r="E30" s="1185">
        <v>461000028</v>
      </c>
      <c r="F30" s="1185">
        <v>56</v>
      </c>
      <c r="G30" s="1185">
        <v>3856.2</v>
      </c>
      <c r="H30" s="1185">
        <v>29.86</v>
      </c>
      <c r="I30" s="1185">
        <v>42.35</v>
      </c>
      <c r="J30" s="1185"/>
      <c r="K30" s="1185"/>
      <c r="L30" s="1185">
        <v>2</v>
      </c>
      <c r="M30" s="1185">
        <v>30</v>
      </c>
      <c r="N30" s="1185"/>
      <c r="O30" s="1185">
        <v>119520</v>
      </c>
      <c r="P30" s="1185"/>
      <c r="Q30" s="1185"/>
      <c r="R30" s="1185"/>
      <c r="S30" s="1185"/>
      <c r="T30" s="1185"/>
      <c r="U30" s="1185">
        <f t="shared" si="0"/>
        <v>5976</v>
      </c>
      <c r="V30" s="1721">
        <f t="shared" si="1"/>
        <v>125496</v>
      </c>
      <c r="W30" s="1185" t="s">
        <v>2323</v>
      </c>
      <c r="X30" s="1185" t="s">
        <v>257</v>
      </c>
      <c r="Y30" s="2263" t="s">
        <v>2305</v>
      </c>
    </row>
    <row r="31" spans="1:25" s="2076" customFormat="1">
      <c r="A31" s="1185">
        <v>29</v>
      </c>
      <c r="B31" s="1185" t="s">
        <v>2309</v>
      </c>
      <c r="C31" s="1185">
        <v>29</v>
      </c>
      <c r="D31" s="1185">
        <v>636</v>
      </c>
      <c r="E31" s="1185">
        <v>461000029</v>
      </c>
      <c r="F31" s="1185"/>
      <c r="G31" s="1185">
        <v>3617.64</v>
      </c>
      <c r="H31" s="1185">
        <v>162.5</v>
      </c>
      <c r="I31" s="1185">
        <v>5.39</v>
      </c>
      <c r="J31" s="1185"/>
      <c r="K31" s="1185"/>
      <c r="L31" s="1185">
        <v>2</v>
      </c>
      <c r="M31" s="1185">
        <v>5</v>
      </c>
      <c r="N31" s="1185"/>
      <c r="O31" s="1185">
        <v>39730</v>
      </c>
      <c r="P31" s="1185"/>
      <c r="Q31" s="1185"/>
      <c r="R31" s="1185"/>
      <c r="S31" s="1185"/>
      <c r="T31" s="1185"/>
      <c r="U31" s="1185">
        <f t="shared" si="0"/>
        <v>1986.5</v>
      </c>
      <c r="V31" s="1721">
        <f t="shared" si="1"/>
        <v>41716.5</v>
      </c>
      <c r="W31" s="1185" t="s">
        <v>2324</v>
      </c>
      <c r="X31" s="1185" t="s">
        <v>257</v>
      </c>
      <c r="Y31" s="2263" t="s">
        <v>690</v>
      </c>
    </row>
    <row r="32" spans="1:25" s="2076" customFormat="1">
      <c r="A32" s="1185">
        <v>30</v>
      </c>
      <c r="B32" s="1185" t="s">
        <v>2309</v>
      </c>
      <c r="C32" s="1185">
        <v>30</v>
      </c>
      <c r="D32" s="1185">
        <v>637</v>
      </c>
      <c r="E32" s="1185">
        <v>461000030</v>
      </c>
      <c r="F32" s="1185"/>
      <c r="G32" s="1185">
        <v>3469.84</v>
      </c>
      <c r="H32" s="1185">
        <v>238.56</v>
      </c>
      <c r="I32" s="1185">
        <v>0</v>
      </c>
      <c r="J32" s="1185"/>
      <c r="K32" s="1185"/>
      <c r="L32" s="1185">
        <v>2</v>
      </c>
      <c r="M32" s="1185">
        <v>20</v>
      </c>
      <c r="N32" s="1185"/>
      <c r="O32" s="1185">
        <v>17120</v>
      </c>
      <c r="P32" s="1185"/>
      <c r="Q32" s="1185"/>
      <c r="R32" s="1185"/>
      <c r="S32" s="1185"/>
      <c r="T32" s="1185"/>
      <c r="U32" s="1185">
        <f t="shared" si="0"/>
        <v>856</v>
      </c>
      <c r="V32" s="1721">
        <f t="shared" si="1"/>
        <v>17976</v>
      </c>
      <c r="W32" s="1185" t="s">
        <v>2324</v>
      </c>
      <c r="X32" s="1185" t="s">
        <v>257</v>
      </c>
      <c r="Y32" s="2263" t="s">
        <v>766</v>
      </c>
    </row>
    <row r="33" spans="1:25" s="2076" customFormat="1">
      <c r="A33" s="1185">
        <v>31</v>
      </c>
      <c r="B33" s="1185" t="s">
        <v>2309</v>
      </c>
      <c r="C33" s="1185">
        <v>31</v>
      </c>
      <c r="D33" s="1185">
        <v>638</v>
      </c>
      <c r="E33" s="1185">
        <v>461000031</v>
      </c>
      <c r="F33" s="1185"/>
      <c r="G33" s="1185">
        <v>3627.22</v>
      </c>
      <c r="H33" s="1185">
        <v>152.12</v>
      </c>
      <c r="I33" s="1185">
        <v>5.14</v>
      </c>
      <c r="J33" s="1185"/>
      <c r="K33" s="1185"/>
      <c r="L33" s="1185">
        <v>1</v>
      </c>
      <c r="M33" s="1185">
        <v>50</v>
      </c>
      <c r="N33" s="1185"/>
      <c r="O33" s="1185">
        <v>15440</v>
      </c>
      <c r="P33" s="1185"/>
      <c r="Q33" s="1185"/>
      <c r="R33" s="1185"/>
      <c r="S33" s="1185"/>
      <c r="T33" s="1185"/>
      <c r="U33" s="1185">
        <f t="shared" si="0"/>
        <v>772</v>
      </c>
      <c r="V33" s="1721">
        <f t="shared" si="1"/>
        <v>16212</v>
      </c>
      <c r="W33" s="1185" t="s">
        <v>2324</v>
      </c>
      <c r="X33" s="1185" t="s">
        <v>257</v>
      </c>
      <c r="Y33" s="2263" t="s">
        <v>766</v>
      </c>
    </row>
    <row r="34" spans="1:25" s="2076" customFormat="1">
      <c r="A34" s="1185">
        <v>32</v>
      </c>
      <c r="B34" s="1185" t="s">
        <v>2309</v>
      </c>
      <c r="C34" s="1185">
        <v>32</v>
      </c>
      <c r="D34" s="1185">
        <v>639</v>
      </c>
      <c r="E34" s="1185">
        <v>461000032</v>
      </c>
      <c r="F34" s="1185"/>
      <c r="G34" s="1185">
        <v>3585.86</v>
      </c>
      <c r="H34" s="1185">
        <v>121.1</v>
      </c>
      <c r="I34" s="1185">
        <v>2.16</v>
      </c>
      <c r="J34" s="1185"/>
      <c r="K34" s="1185"/>
      <c r="L34" s="1185">
        <v>1</v>
      </c>
      <c r="M34" s="1185">
        <v>40</v>
      </c>
      <c r="N34" s="1185"/>
      <c r="O34" s="1185">
        <v>15440</v>
      </c>
      <c r="P34" s="1185"/>
      <c r="Q34" s="1185"/>
      <c r="R34" s="1185"/>
      <c r="S34" s="1185"/>
      <c r="T34" s="1185"/>
      <c r="U34" s="1185">
        <f t="shared" si="0"/>
        <v>772</v>
      </c>
      <c r="V34" s="1721">
        <f t="shared" si="1"/>
        <v>16212</v>
      </c>
      <c r="W34" s="1185" t="s">
        <v>2324</v>
      </c>
      <c r="X34" s="1185" t="s">
        <v>257</v>
      </c>
      <c r="Y34" s="2263" t="s">
        <v>766</v>
      </c>
    </row>
    <row r="35" spans="1:25" s="2076" customFormat="1">
      <c r="A35" s="1185">
        <v>33</v>
      </c>
      <c r="B35" s="1185" t="s">
        <v>2309</v>
      </c>
      <c r="C35" s="1185">
        <v>33</v>
      </c>
      <c r="D35" s="1185">
        <v>640</v>
      </c>
      <c r="E35" s="1185">
        <v>461000033</v>
      </c>
      <c r="F35" s="1185"/>
      <c r="G35" s="1185">
        <v>3594.67</v>
      </c>
      <c r="H35" s="1185">
        <v>172.1</v>
      </c>
      <c r="I35" s="1185">
        <v>1.57</v>
      </c>
      <c r="J35" s="1185"/>
      <c r="K35" s="1185"/>
      <c r="L35" s="1185">
        <v>2</v>
      </c>
      <c r="M35" s="1185">
        <v>0</v>
      </c>
      <c r="N35" s="1185"/>
      <c r="O35" s="1185">
        <v>15440</v>
      </c>
      <c r="P35" s="1185"/>
      <c r="Q35" s="1185"/>
      <c r="R35" s="1185"/>
      <c r="S35" s="1185"/>
      <c r="T35" s="1185"/>
      <c r="U35" s="1185">
        <f t="shared" si="0"/>
        <v>772</v>
      </c>
      <c r="V35" s="1721">
        <f t="shared" si="1"/>
        <v>16212</v>
      </c>
      <c r="W35" s="1185" t="s">
        <v>2324</v>
      </c>
      <c r="X35" s="1185" t="s">
        <v>257</v>
      </c>
      <c r="Y35" s="2263" t="s">
        <v>766</v>
      </c>
    </row>
    <row r="36" spans="1:25" s="2076" customFormat="1">
      <c r="A36" s="1185">
        <v>34</v>
      </c>
      <c r="B36" s="1185" t="s">
        <v>2309</v>
      </c>
      <c r="C36" s="1185">
        <v>34</v>
      </c>
      <c r="D36" s="1185">
        <v>641</v>
      </c>
      <c r="E36" s="1185">
        <v>461000034</v>
      </c>
      <c r="F36" s="1185"/>
      <c r="G36" s="1185">
        <v>3657.83</v>
      </c>
      <c r="H36" s="1185">
        <v>124.67</v>
      </c>
      <c r="I36" s="1185">
        <v>10.1</v>
      </c>
      <c r="J36" s="1185"/>
      <c r="K36" s="1185"/>
      <c r="L36" s="1185">
        <v>2</v>
      </c>
      <c r="M36" s="1185">
        <v>20</v>
      </c>
      <c r="N36" s="1185"/>
      <c r="O36" s="1185">
        <v>16000</v>
      </c>
      <c r="P36" s="1185"/>
      <c r="Q36" s="1185"/>
      <c r="R36" s="1185"/>
      <c r="S36" s="1185"/>
      <c r="T36" s="1185"/>
      <c r="U36" s="1185">
        <f t="shared" si="0"/>
        <v>800</v>
      </c>
      <c r="V36" s="1721">
        <f t="shared" si="1"/>
        <v>16800</v>
      </c>
      <c r="W36" s="1185" t="s">
        <v>2324</v>
      </c>
      <c r="X36" s="1185" t="s">
        <v>257</v>
      </c>
      <c r="Y36" s="2263" t="s">
        <v>766</v>
      </c>
    </row>
    <row r="37" spans="1:25" s="2076" customFormat="1">
      <c r="A37" s="1185">
        <v>35</v>
      </c>
      <c r="B37" s="1185" t="s">
        <v>2310</v>
      </c>
      <c r="C37" s="1185">
        <v>35</v>
      </c>
      <c r="D37" s="1185">
        <v>642</v>
      </c>
      <c r="E37" s="1185">
        <v>461000035</v>
      </c>
      <c r="F37" s="1185"/>
      <c r="G37" s="1902">
        <v>3659.05</v>
      </c>
      <c r="H37" s="1185">
        <v>123.86</v>
      </c>
      <c r="I37" s="1185">
        <v>12.31</v>
      </c>
      <c r="J37" s="1185"/>
      <c r="K37" s="1185"/>
      <c r="L37" s="1185">
        <v>2</v>
      </c>
      <c r="M37" s="1185">
        <v>5</v>
      </c>
      <c r="N37" s="1185"/>
      <c r="O37" s="1185">
        <v>15440</v>
      </c>
      <c r="P37" s="1185"/>
      <c r="Q37" s="1185"/>
      <c r="R37" s="1185"/>
      <c r="S37" s="1185"/>
      <c r="T37" s="1185"/>
      <c r="U37" s="1185">
        <f t="shared" si="0"/>
        <v>772</v>
      </c>
      <c r="V37" s="1185">
        <f t="shared" si="1"/>
        <v>16212</v>
      </c>
      <c r="W37" s="1185" t="s">
        <v>2324</v>
      </c>
      <c r="X37" s="1185" t="s">
        <v>257</v>
      </c>
      <c r="Y37" s="2263" t="s">
        <v>766</v>
      </c>
    </row>
    <row r="38" spans="1:25" s="2076" customFormat="1">
      <c r="A38" s="1185">
        <v>36</v>
      </c>
      <c r="B38" s="1185" t="s">
        <v>2310</v>
      </c>
      <c r="C38" s="1185">
        <v>36</v>
      </c>
      <c r="D38" s="1185">
        <v>643</v>
      </c>
      <c r="E38" s="1185">
        <v>461000036</v>
      </c>
      <c r="F38" s="1185"/>
      <c r="G38" s="1185">
        <v>3594.5</v>
      </c>
      <c r="H38" s="1185">
        <v>70.599999999999994</v>
      </c>
      <c r="I38" s="1185">
        <v>20.86</v>
      </c>
      <c r="J38" s="1185"/>
      <c r="K38" s="1185"/>
      <c r="L38" s="1185">
        <v>6</v>
      </c>
      <c r="M38" s="1185">
        <v>35</v>
      </c>
      <c r="N38" s="1185"/>
      <c r="O38" s="1185">
        <v>135390</v>
      </c>
      <c r="P38" s="1185"/>
      <c r="Q38" s="1185"/>
      <c r="R38" s="1185"/>
      <c r="S38" s="1185"/>
      <c r="T38" s="1185"/>
      <c r="U38" s="1185">
        <f t="shared" si="0"/>
        <v>6769.5</v>
      </c>
      <c r="V38" s="1721">
        <f t="shared" si="1"/>
        <v>142159.5</v>
      </c>
      <c r="W38" s="1185" t="s">
        <v>2324</v>
      </c>
      <c r="X38" s="1185" t="s">
        <v>257</v>
      </c>
      <c r="Y38" s="2193" t="s">
        <v>2315</v>
      </c>
    </row>
    <row r="39" spans="1:25" s="2076" customFormat="1">
      <c r="A39" s="1185">
        <v>37</v>
      </c>
      <c r="B39" s="1185" t="s">
        <v>2310</v>
      </c>
      <c r="C39" s="1185">
        <v>37</v>
      </c>
      <c r="D39" s="1185">
        <v>644</v>
      </c>
      <c r="E39" s="1185">
        <v>461000037</v>
      </c>
      <c r="F39" s="1185"/>
      <c r="G39" s="1185">
        <v>3637.72</v>
      </c>
      <c r="H39" s="1185">
        <v>78.790000000000006</v>
      </c>
      <c r="I39" s="1185">
        <v>17.11</v>
      </c>
      <c r="J39" s="1185"/>
      <c r="K39" s="1185"/>
      <c r="L39" s="1185">
        <v>1</v>
      </c>
      <c r="M39" s="1185">
        <v>45</v>
      </c>
      <c r="N39" s="1185"/>
      <c r="O39" s="1185">
        <v>39580</v>
      </c>
      <c r="P39" s="1185"/>
      <c r="Q39" s="1185"/>
      <c r="R39" s="1185"/>
      <c r="S39" s="1185"/>
      <c r="T39" s="1185"/>
      <c r="U39" s="1185">
        <f t="shared" si="0"/>
        <v>1979</v>
      </c>
      <c r="V39" s="1721">
        <f t="shared" si="1"/>
        <v>41559</v>
      </c>
      <c r="W39" s="1185" t="s">
        <v>2324</v>
      </c>
      <c r="X39" s="1185" t="s">
        <v>257</v>
      </c>
      <c r="Y39" s="2193" t="s">
        <v>2315</v>
      </c>
    </row>
    <row r="40" spans="1:25" s="2076" customFormat="1">
      <c r="A40" s="1185">
        <v>38</v>
      </c>
      <c r="B40" s="1185" t="s">
        <v>2310</v>
      </c>
      <c r="C40" s="1185">
        <v>38</v>
      </c>
      <c r="D40" s="1185">
        <v>645</v>
      </c>
      <c r="E40" s="1185">
        <v>461000038</v>
      </c>
      <c r="F40" s="1185"/>
      <c r="G40" s="1185">
        <v>3571.06</v>
      </c>
      <c r="H40" s="1185">
        <v>138.88999999999999</v>
      </c>
      <c r="I40" s="1185">
        <v>5.15</v>
      </c>
      <c r="J40" s="1185"/>
      <c r="K40" s="1185"/>
      <c r="L40" s="1185">
        <v>1</v>
      </c>
      <c r="M40" s="1185">
        <v>35</v>
      </c>
      <c r="N40" s="1185"/>
      <c r="O40" s="1185">
        <v>15440</v>
      </c>
      <c r="P40" s="1185"/>
      <c r="Q40" s="1185"/>
      <c r="R40" s="1185"/>
      <c r="S40" s="1185"/>
      <c r="T40" s="1185"/>
      <c r="U40" s="1185">
        <f t="shared" si="0"/>
        <v>772</v>
      </c>
      <c r="V40" s="1721">
        <f t="shared" si="1"/>
        <v>16212</v>
      </c>
      <c r="W40" s="1185" t="s">
        <v>2324</v>
      </c>
      <c r="X40" s="1185" t="s">
        <v>257</v>
      </c>
      <c r="Y40" s="2193" t="s">
        <v>766</v>
      </c>
    </row>
    <row r="41" spans="1:25" s="2076" customFormat="1">
      <c r="A41" s="1185">
        <v>39</v>
      </c>
      <c r="B41" s="1185" t="s">
        <v>2311</v>
      </c>
      <c r="C41" s="1185">
        <v>39</v>
      </c>
      <c r="D41" s="1185">
        <v>646</v>
      </c>
      <c r="E41" s="1185">
        <v>461000039</v>
      </c>
      <c r="F41" s="1185"/>
      <c r="G41" s="1902">
        <v>3739.44</v>
      </c>
      <c r="H41" s="1185">
        <v>66.58</v>
      </c>
      <c r="I41" s="1185">
        <v>35.619999999999997</v>
      </c>
      <c r="J41" s="1185"/>
      <c r="K41" s="1185"/>
      <c r="L41" s="1185">
        <v>1</v>
      </c>
      <c r="M41" s="1185">
        <v>50</v>
      </c>
      <c r="N41" s="1185"/>
      <c r="O41" s="1185">
        <v>16000</v>
      </c>
      <c r="P41" s="1185"/>
      <c r="Q41" s="1185"/>
      <c r="R41" s="1185"/>
      <c r="S41" s="1185"/>
      <c r="T41" s="1185"/>
      <c r="U41" s="1185">
        <f t="shared" si="0"/>
        <v>800</v>
      </c>
      <c r="V41" s="1721">
        <f t="shared" si="1"/>
        <v>16800</v>
      </c>
      <c r="W41" s="1185" t="s">
        <v>2325</v>
      </c>
      <c r="X41" s="1185" t="s">
        <v>257</v>
      </c>
      <c r="Y41" s="2193" t="s">
        <v>766</v>
      </c>
    </row>
    <row r="42" spans="1:25" s="2076" customFormat="1">
      <c r="A42" s="1185">
        <v>40</v>
      </c>
      <c r="B42" s="1185" t="s">
        <v>2311</v>
      </c>
      <c r="C42" s="1185">
        <v>40</v>
      </c>
      <c r="D42" s="1185">
        <v>647</v>
      </c>
      <c r="E42" s="1185">
        <v>461000040</v>
      </c>
      <c r="F42" s="1185"/>
      <c r="G42" s="1902">
        <v>3631.84</v>
      </c>
      <c r="H42" s="1185">
        <v>87.04</v>
      </c>
      <c r="I42" s="1185">
        <v>10.48</v>
      </c>
      <c r="J42" s="1185"/>
      <c r="K42" s="1185"/>
      <c r="L42" s="1185">
        <v>2</v>
      </c>
      <c r="M42" s="1185">
        <v>15</v>
      </c>
      <c r="N42" s="1185"/>
      <c r="O42" s="1185">
        <v>0</v>
      </c>
      <c r="P42" s="1185"/>
      <c r="Q42" s="1185"/>
      <c r="R42" s="1185"/>
      <c r="S42" s="1185"/>
      <c r="T42" s="1185"/>
      <c r="U42" s="1185">
        <f t="shared" si="0"/>
        <v>0</v>
      </c>
      <c r="V42" s="1185">
        <f t="shared" si="1"/>
        <v>0</v>
      </c>
      <c r="W42" s="1185" t="s">
        <v>2324</v>
      </c>
      <c r="X42" s="1185" t="s">
        <v>257</v>
      </c>
      <c r="Y42" s="2075"/>
    </row>
    <row r="43" spans="1:25" s="2076" customFormat="1">
      <c r="A43" s="1185">
        <v>41</v>
      </c>
      <c r="B43" s="1185" t="s">
        <v>2311</v>
      </c>
      <c r="C43" s="1185">
        <v>41</v>
      </c>
      <c r="D43" s="1185">
        <v>648</v>
      </c>
      <c r="E43" s="1185">
        <v>461000041</v>
      </c>
      <c r="F43" s="1185"/>
      <c r="G43" s="1185">
        <v>3551.07</v>
      </c>
      <c r="H43" s="1185">
        <v>47.79</v>
      </c>
      <c r="I43" s="1185">
        <v>18.46</v>
      </c>
      <c r="J43" s="1185"/>
      <c r="K43" s="1185"/>
      <c r="L43" s="1185">
        <v>2</v>
      </c>
      <c r="M43" s="1185">
        <v>10</v>
      </c>
      <c r="N43" s="1185"/>
      <c r="O43" s="1185">
        <v>23840</v>
      </c>
      <c r="P43" s="1185"/>
      <c r="Q43" s="1185"/>
      <c r="R43" s="1185"/>
      <c r="S43" s="1185"/>
      <c r="T43" s="1185"/>
      <c r="U43" s="1185">
        <f t="shared" si="0"/>
        <v>1192</v>
      </c>
      <c r="V43" s="1721">
        <f t="shared" si="1"/>
        <v>25032</v>
      </c>
      <c r="W43" s="1185" t="s">
        <v>2325</v>
      </c>
      <c r="X43" s="1185" t="s">
        <v>257</v>
      </c>
      <c r="Y43" s="2193" t="s">
        <v>2315</v>
      </c>
    </row>
    <row r="44" spans="1:25" s="2076" customFormat="1">
      <c r="A44" s="1185">
        <v>42</v>
      </c>
      <c r="B44" s="1185" t="s">
        <v>2311</v>
      </c>
      <c r="C44" s="1185">
        <v>42</v>
      </c>
      <c r="D44" s="1185">
        <v>649</v>
      </c>
      <c r="E44" s="1185">
        <v>461000042</v>
      </c>
      <c r="F44" s="1185"/>
      <c r="G44" s="1185">
        <v>3565.26</v>
      </c>
      <c r="H44" s="1185">
        <v>98.15</v>
      </c>
      <c r="I44" s="1185">
        <v>20.81</v>
      </c>
      <c r="J44" s="1185"/>
      <c r="K44" s="1185"/>
      <c r="L44" s="1185">
        <v>2</v>
      </c>
      <c r="M44" s="1185">
        <v>0</v>
      </c>
      <c r="N44" s="1185"/>
      <c r="O44" s="1185">
        <v>23990</v>
      </c>
      <c r="P44" s="1185"/>
      <c r="Q44" s="1185"/>
      <c r="R44" s="1185"/>
      <c r="S44" s="1185"/>
      <c r="T44" s="1185"/>
      <c r="U44" s="1185">
        <f t="shared" si="0"/>
        <v>1199.5</v>
      </c>
      <c r="V44" s="1721">
        <f t="shared" si="1"/>
        <v>25189.5</v>
      </c>
      <c r="W44" s="1185" t="s">
        <v>2325</v>
      </c>
      <c r="X44" s="1185" t="s">
        <v>257</v>
      </c>
      <c r="Y44" s="2263" t="s">
        <v>766</v>
      </c>
    </row>
    <row r="45" spans="1:25" s="2076" customFormat="1">
      <c r="A45" s="1185">
        <v>43</v>
      </c>
      <c r="B45" s="1185" t="s">
        <v>2311</v>
      </c>
      <c r="C45" s="1185">
        <v>43</v>
      </c>
      <c r="D45" s="1185">
        <v>650</v>
      </c>
      <c r="E45" s="1185">
        <v>461000043</v>
      </c>
      <c r="F45" s="1185"/>
      <c r="G45" s="1185">
        <v>3527.03</v>
      </c>
      <c r="H45" s="1185">
        <v>184.94</v>
      </c>
      <c r="I45" s="1185">
        <v>1.77</v>
      </c>
      <c r="J45" s="1185"/>
      <c r="K45" s="1185"/>
      <c r="L45" s="1185">
        <v>2</v>
      </c>
      <c r="M45" s="1185">
        <v>10</v>
      </c>
      <c r="N45" s="1185"/>
      <c r="O45" s="1185"/>
      <c r="P45" s="1185"/>
      <c r="Q45" s="1185"/>
      <c r="R45" s="1185"/>
      <c r="S45" s="1185"/>
      <c r="T45" s="1185"/>
      <c r="U45" s="1185">
        <f t="shared" si="0"/>
        <v>0</v>
      </c>
      <c r="V45" s="1185">
        <f t="shared" si="1"/>
        <v>0</v>
      </c>
      <c r="W45" s="1185" t="s">
        <v>2325</v>
      </c>
      <c r="X45" s="1185" t="s">
        <v>257</v>
      </c>
      <c r="Y45" s="2075"/>
    </row>
    <row r="46" spans="1:25" s="2076" customFormat="1">
      <c r="A46" s="1185">
        <v>44</v>
      </c>
      <c r="B46" s="1185" t="s">
        <v>2312</v>
      </c>
      <c r="C46" s="1185">
        <v>44</v>
      </c>
      <c r="D46" s="1185">
        <v>651</v>
      </c>
      <c r="E46" s="1185">
        <v>461000044</v>
      </c>
      <c r="F46" s="1185">
        <v>57</v>
      </c>
      <c r="G46" s="1185">
        <v>3539.26</v>
      </c>
      <c r="H46" s="1185">
        <v>169.72</v>
      </c>
      <c r="I46" s="1185">
        <v>4.18</v>
      </c>
      <c r="J46" s="1185"/>
      <c r="K46" s="1185"/>
      <c r="L46" s="1185">
        <v>2</v>
      </c>
      <c r="M46" s="1185">
        <v>10</v>
      </c>
      <c r="N46" s="1185"/>
      <c r="O46" s="1185"/>
      <c r="P46" s="1185"/>
      <c r="Q46" s="1185"/>
      <c r="R46" s="1185"/>
      <c r="S46" s="1185"/>
      <c r="T46" s="1185"/>
      <c r="U46" s="1185">
        <f t="shared" si="0"/>
        <v>0</v>
      </c>
      <c r="V46" s="1185">
        <f t="shared" si="1"/>
        <v>0</v>
      </c>
      <c r="W46" s="1185" t="s">
        <v>2325</v>
      </c>
      <c r="X46" s="1185" t="s">
        <v>257</v>
      </c>
      <c r="Y46" s="2075"/>
    </row>
    <row r="47" spans="1:25" s="2076" customFormat="1">
      <c r="A47" s="1185">
        <v>45</v>
      </c>
      <c r="B47" s="1185" t="s">
        <v>2312</v>
      </c>
      <c r="C47" s="1185">
        <v>45</v>
      </c>
      <c r="D47" s="1185">
        <v>652</v>
      </c>
      <c r="E47" s="1185">
        <v>461000045</v>
      </c>
      <c r="F47" s="1185">
        <v>58</v>
      </c>
      <c r="G47" s="1185">
        <v>3600.42</v>
      </c>
      <c r="H47" s="1185">
        <v>174.96</v>
      </c>
      <c r="I47" s="1185">
        <v>1.18</v>
      </c>
      <c r="J47" s="1185"/>
      <c r="K47" s="1185"/>
      <c r="L47" s="1185">
        <v>2</v>
      </c>
      <c r="M47" s="1185">
        <v>20</v>
      </c>
      <c r="N47" s="1185"/>
      <c r="O47" s="1185"/>
      <c r="P47" s="1185"/>
      <c r="Q47" s="1185"/>
      <c r="R47" s="1185"/>
      <c r="S47" s="1185"/>
      <c r="T47" s="1185"/>
      <c r="U47" s="1185">
        <f t="shared" si="0"/>
        <v>0</v>
      </c>
      <c r="V47" s="1185">
        <f t="shared" si="1"/>
        <v>0</v>
      </c>
      <c r="W47" s="1185" t="s">
        <v>2325</v>
      </c>
      <c r="X47" s="1185" t="s">
        <v>257</v>
      </c>
      <c r="Y47" s="2075"/>
    </row>
    <row r="48" spans="1:25" s="2076" customFormat="1">
      <c r="A48" s="1185">
        <v>46</v>
      </c>
      <c r="B48" s="1185" t="s">
        <v>2312</v>
      </c>
      <c r="C48" s="1185">
        <v>46</v>
      </c>
      <c r="D48" s="1185">
        <v>653</v>
      </c>
      <c r="E48" s="1185">
        <v>461000046</v>
      </c>
      <c r="F48" s="1185">
        <v>57</v>
      </c>
      <c r="G48" s="1185">
        <v>3573.47</v>
      </c>
      <c r="H48" s="1185">
        <v>86.64</v>
      </c>
      <c r="I48" s="1185">
        <v>21.49</v>
      </c>
      <c r="J48" s="1185"/>
      <c r="K48" s="1185"/>
      <c r="L48" s="1185">
        <v>1</v>
      </c>
      <c r="M48" s="1185">
        <v>50</v>
      </c>
      <c r="N48" s="1185"/>
      <c r="O48" s="1185">
        <v>23990</v>
      </c>
      <c r="P48" s="1185"/>
      <c r="Q48" s="1185"/>
      <c r="R48" s="1185"/>
      <c r="S48" s="1185"/>
      <c r="T48" s="1185"/>
      <c r="U48" s="1185">
        <f t="shared" si="0"/>
        <v>1199.5</v>
      </c>
      <c r="V48" s="1721">
        <f t="shared" si="1"/>
        <v>25189.5</v>
      </c>
      <c r="W48" s="1185" t="s">
        <v>2325</v>
      </c>
      <c r="X48" s="1185" t="s">
        <v>257</v>
      </c>
      <c r="Y48" s="2263" t="s">
        <v>2315</v>
      </c>
    </row>
    <row r="49" spans="1:26" s="2076" customFormat="1">
      <c r="A49" s="1185">
        <v>47</v>
      </c>
      <c r="B49" s="1185" t="s">
        <v>2312</v>
      </c>
      <c r="C49" s="1185">
        <v>47</v>
      </c>
      <c r="D49" s="1185">
        <v>654</v>
      </c>
      <c r="E49" s="1185">
        <v>461000047</v>
      </c>
      <c r="F49" s="1185">
        <v>58</v>
      </c>
      <c r="G49" s="1185">
        <v>3576.7</v>
      </c>
      <c r="H49" s="1185">
        <v>74.349999999999994</v>
      </c>
      <c r="I49" s="1185">
        <v>20.25</v>
      </c>
      <c r="J49" s="1185"/>
      <c r="K49" s="1185"/>
      <c r="L49" s="1185">
        <v>2</v>
      </c>
      <c r="M49" s="1185">
        <v>15</v>
      </c>
      <c r="N49" s="1185"/>
      <c r="O49" s="1185">
        <v>23990</v>
      </c>
      <c r="P49" s="1185"/>
      <c r="Q49" s="1185"/>
      <c r="R49" s="1185"/>
      <c r="S49" s="1185"/>
      <c r="T49" s="1185"/>
      <c r="U49" s="1185">
        <f t="shared" si="0"/>
        <v>1199.5</v>
      </c>
      <c r="V49" s="1721">
        <f t="shared" si="1"/>
        <v>25189.5</v>
      </c>
      <c r="W49" s="1185" t="s">
        <v>2325</v>
      </c>
      <c r="X49" s="1185" t="s">
        <v>257</v>
      </c>
      <c r="Y49" s="2263" t="s">
        <v>690</v>
      </c>
    </row>
    <row r="50" spans="1:26" s="2265" customFormat="1">
      <c r="A50" s="1721">
        <v>48</v>
      </c>
      <c r="B50" s="1721" t="s">
        <v>2312</v>
      </c>
      <c r="C50" s="1721">
        <v>48</v>
      </c>
      <c r="D50" s="1721">
        <v>655</v>
      </c>
      <c r="E50" s="1721">
        <v>461000048</v>
      </c>
      <c r="F50" s="1721">
        <v>59</v>
      </c>
      <c r="G50" s="1721">
        <v>3596.27</v>
      </c>
      <c r="H50" s="1721">
        <v>128.26</v>
      </c>
      <c r="I50" s="1721">
        <v>21.51</v>
      </c>
      <c r="J50" s="1721"/>
      <c r="K50" s="1721"/>
      <c r="L50" s="1721">
        <v>2</v>
      </c>
      <c r="M50" s="1721">
        <v>5</v>
      </c>
      <c r="N50" s="1721"/>
      <c r="O50" s="1721">
        <v>24140</v>
      </c>
      <c r="P50" s="1721"/>
      <c r="Q50" s="1721"/>
      <c r="R50" s="1721"/>
      <c r="S50" s="1721"/>
      <c r="T50" s="1721"/>
      <c r="U50" s="1721">
        <f t="shared" si="0"/>
        <v>1207</v>
      </c>
      <c r="V50" s="1721">
        <f t="shared" si="1"/>
        <v>25347</v>
      </c>
      <c r="W50" s="1721" t="s">
        <v>2325</v>
      </c>
      <c r="X50" s="1721" t="s">
        <v>257</v>
      </c>
      <c r="Y50" s="2264" t="s">
        <v>2315</v>
      </c>
      <c r="Z50" s="2266" t="s">
        <v>2368</v>
      </c>
    </row>
    <row r="51" spans="1:26" s="2076" customFormat="1">
      <c r="A51" s="1185">
        <v>49</v>
      </c>
      <c r="B51" s="1185" t="s">
        <v>2313</v>
      </c>
      <c r="C51" s="1185">
        <v>49</v>
      </c>
      <c r="D51" s="1185">
        <v>656</v>
      </c>
      <c r="E51" s="1185">
        <v>461000049</v>
      </c>
      <c r="F51" s="1185">
        <v>59</v>
      </c>
      <c r="G51" s="1185">
        <v>3709.65</v>
      </c>
      <c r="H51" s="1185">
        <v>78.64</v>
      </c>
      <c r="I51" s="1185">
        <v>20.079999999999998</v>
      </c>
      <c r="J51" s="1185"/>
      <c r="K51" s="1185"/>
      <c r="L51" s="1185">
        <v>2</v>
      </c>
      <c r="M51" s="1185">
        <v>25</v>
      </c>
      <c r="N51" s="1185"/>
      <c r="O51" s="1185">
        <v>24290</v>
      </c>
      <c r="P51" s="1185"/>
      <c r="Q51" s="1185"/>
      <c r="R51" s="1185"/>
      <c r="S51" s="1185"/>
      <c r="T51" s="1185"/>
      <c r="U51" s="1185">
        <f t="shared" si="0"/>
        <v>1214.5</v>
      </c>
      <c r="V51" s="1721">
        <f t="shared" si="1"/>
        <v>25504.5</v>
      </c>
      <c r="W51" s="1185" t="s">
        <v>2325</v>
      </c>
      <c r="X51" s="1185" t="s">
        <v>257</v>
      </c>
      <c r="Y51" s="2263" t="s">
        <v>690</v>
      </c>
    </row>
    <row r="52" spans="1:26" s="2076" customFormat="1">
      <c r="A52" s="1185">
        <v>50</v>
      </c>
      <c r="B52" s="1185" t="s">
        <v>2313</v>
      </c>
      <c r="C52" s="1185">
        <v>50</v>
      </c>
      <c r="D52" s="1185">
        <v>657</v>
      </c>
      <c r="E52" s="1185">
        <v>461000050</v>
      </c>
      <c r="F52" s="1185">
        <v>57</v>
      </c>
      <c r="G52" s="1185">
        <v>3561.92</v>
      </c>
      <c r="H52" s="1185">
        <v>87.18</v>
      </c>
      <c r="I52" s="1185">
        <v>18.079999999999998</v>
      </c>
      <c r="J52" s="1185"/>
      <c r="K52" s="1185"/>
      <c r="L52" s="1185">
        <v>2</v>
      </c>
      <c r="M52" s="1185">
        <v>15</v>
      </c>
      <c r="N52" s="1185"/>
      <c r="O52" s="1185">
        <v>23990</v>
      </c>
      <c r="P52" s="1185"/>
      <c r="Q52" s="1185"/>
      <c r="R52" s="1185"/>
      <c r="S52" s="1185"/>
      <c r="T52" s="1185"/>
      <c r="U52" s="1185">
        <f t="shared" si="0"/>
        <v>1199.5</v>
      </c>
      <c r="V52" s="1993">
        <f t="shared" si="1"/>
        <v>25189.5</v>
      </c>
      <c r="W52" s="1185" t="s">
        <v>2325</v>
      </c>
      <c r="X52" s="1185" t="s">
        <v>257</v>
      </c>
      <c r="Y52" s="2193" t="s">
        <v>690</v>
      </c>
    </row>
    <row r="53" spans="1:26" s="2076" customFormat="1">
      <c r="A53" s="1185">
        <v>51</v>
      </c>
      <c r="B53" s="1185" t="s">
        <v>2313</v>
      </c>
      <c r="C53" s="1185">
        <v>51</v>
      </c>
      <c r="D53" s="1185">
        <v>658</v>
      </c>
      <c r="E53" s="1185">
        <v>461000051</v>
      </c>
      <c r="F53" s="1185">
        <v>57</v>
      </c>
      <c r="G53" s="1185">
        <v>3617.65</v>
      </c>
      <c r="H53" s="1185">
        <v>49.35</v>
      </c>
      <c r="I53" s="1185">
        <v>22.6</v>
      </c>
      <c r="J53" s="1185"/>
      <c r="K53" s="1185"/>
      <c r="L53" s="1185">
        <v>2</v>
      </c>
      <c r="M53" s="1185">
        <v>30</v>
      </c>
      <c r="N53" s="1185"/>
      <c r="O53" s="1185"/>
      <c r="P53" s="1185"/>
      <c r="Q53" s="1185"/>
      <c r="R53" s="1185"/>
      <c r="S53" s="1185"/>
      <c r="T53" s="1185"/>
      <c r="U53" s="1185">
        <f t="shared" si="0"/>
        <v>0</v>
      </c>
      <c r="V53" s="1185">
        <f t="shared" si="1"/>
        <v>0</v>
      </c>
      <c r="W53" s="1185" t="s">
        <v>2325</v>
      </c>
      <c r="X53" s="1185" t="s">
        <v>257</v>
      </c>
      <c r="Y53" s="2075"/>
    </row>
    <row r="54" spans="1:26" s="2076" customFormat="1">
      <c r="A54" s="1185">
        <v>52</v>
      </c>
      <c r="B54" s="1185" t="s">
        <v>2313</v>
      </c>
      <c r="C54" s="1185">
        <v>52</v>
      </c>
      <c r="D54" s="1185">
        <v>659</v>
      </c>
      <c r="E54" s="1185">
        <v>461000052</v>
      </c>
      <c r="F54" s="1185">
        <v>59</v>
      </c>
      <c r="G54" s="1185">
        <v>3738.06</v>
      </c>
      <c r="H54" s="1185">
        <v>52.13</v>
      </c>
      <c r="I54" s="1185">
        <v>23.38</v>
      </c>
      <c r="J54" s="1185"/>
      <c r="K54" s="1185"/>
      <c r="L54" s="1185">
        <v>1</v>
      </c>
      <c r="M54" s="1185">
        <v>55</v>
      </c>
      <c r="N54" s="1185"/>
      <c r="O54" s="1185">
        <v>24290</v>
      </c>
      <c r="P54" s="1185"/>
      <c r="Q54" s="1185"/>
      <c r="R54" s="1185"/>
      <c r="S54" s="1185"/>
      <c r="T54" s="1185"/>
      <c r="U54" s="1185">
        <f t="shared" si="0"/>
        <v>1214.5</v>
      </c>
      <c r="V54" s="1721">
        <f t="shared" si="1"/>
        <v>25504.5</v>
      </c>
      <c r="W54" s="1185" t="s">
        <v>2325</v>
      </c>
      <c r="X54" s="1185" t="s">
        <v>257</v>
      </c>
      <c r="Y54" s="2193" t="s">
        <v>690</v>
      </c>
    </row>
    <row r="55" spans="1:26" s="2076" customFormat="1">
      <c r="A55" s="1185">
        <v>53</v>
      </c>
      <c r="B55" s="1185" t="s">
        <v>2313</v>
      </c>
      <c r="C55" s="1185">
        <v>53</v>
      </c>
      <c r="D55" s="1185">
        <v>660</v>
      </c>
      <c r="E55" s="1185">
        <v>461000053</v>
      </c>
      <c r="F55" s="1185">
        <v>59</v>
      </c>
      <c r="G55" s="1185">
        <v>3995.02</v>
      </c>
      <c r="H55" s="1185">
        <v>54.21</v>
      </c>
      <c r="I55" s="1185">
        <v>24.63</v>
      </c>
      <c r="J55" s="1185"/>
      <c r="K55" s="1185"/>
      <c r="L55" s="1185">
        <v>2</v>
      </c>
      <c r="M55" s="1185">
        <v>50</v>
      </c>
      <c r="N55" s="1185"/>
      <c r="O55" s="1185">
        <v>24290</v>
      </c>
      <c r="P55" s="1185"/>
      <c r="Q55" s="1185"/>
      <c r="R55" s="1185"/>
      <c r="S55" s="1185"/>
      <c r="T55" s="1185"/>
      <c r="U55" s="1185">
        <f t="shared" si="0"/>
        <v>1214.5</v>
      </c>
      <c r="V55" s="1721">
        <f t="shared" si="1"/>
        <v>25504.5</v>
      </c>
      <c r="W55" s="1185" t="s">
        <v>2325</v>
      </c>
      <c r="X55" s="1185" t="s">
        <v>257</v>
      </c>
      <c r="Y55" s="2193" t="s">
        <v>690</v>
      </c>
      <c r="Z55" s="57" t="s">
        <v>247</v>
      </c>
    </row>
    <row r="56" spans="1:26" s="2076" customFormat="1">
      <c r="A56" s="1185">
        <v>54</v>
      </c>
      <c r="B56" s="1185" t="s">
        <v>2314</v>
      </c>
      <c r="C56" s="1185">
        <v>54</v>
      </c>
      <c r="D56" s="1185">
        <v>661</v>
      </c>
      <c r="E56" s="1185">
        <v>461000054</v>
      </c>
      <c r="F56" s="1185">
        <v>59</v>
      </c>
      <c r="G56" s="1185">
        <v>3660.05</v>
      </c>
      <c r="H56" s="1185">
        <v>117.08</v>
      </c>
      <c r="I56" s="1185">
        <v>9.92</v>
      </c>
      <c r="J56" s="1185"/>
      <c r="K56" s="1185"/>
      <c r="L56" s="1185">
        <v>2</v>
      </c>
      <c r="M56" s="1185">
        <v>25</v>
      </c>
      <c r="N56" s="1185"/>
      <c r="O56" s="1185">
        <v>26230</v>
      </c>
      <c r="P56" s="1185"/>
      <c r="Q56" s="1185"/>
      <c r="R56" s="1185"/>
      <c r="S56" s="1185"/>
      <c r="T56" s="1185"/>
      <c r="U56" s="1185">
        <f t="shared" si="0"/>
        <v>1311.5</v>
      </c>
      <c r="V56" s="1721">
        <f t="shared" si="1"/>
        <v>27541.5</v>
      </c>
      <c r="W56" s="1185" t="s">
        <v>2325</v>
      </c>
      <c r="X56" s="1185" t="s">
        <v>257</v>
      </c>
      <c r="Y56" s="2195" t="s">
        <v>690</v>
      </c>
    </row>
    <row r="57" spans="1:26" s="2076" customFormat="1">
      <c r="A57" s="1185">
        <v>55</v>
      </c>
      <c r="B57" s="1185" t="s">
        <v>2314</v>
      </c>
      <c r="C57" s="1185">
        <v>55</v>
      </c>
      <c r="D57" s="1185">
        <v>662</v>
      </c>
      <c r="E57" s="1185">
        <v>461000055</v>
      </c>
      <c r="F57" s="1185">
        <v>56</v>
      </c>
      <c r="G57" s="1185">
        <v>3440.31</v>
      </c>
      <c r="H57" s="1185">
        <v>83.41</v>
      </c>
      <c r="I57" s="1185">
        <v>15.1</v>
      </c>
      <c r="J57" s="1185"/>
      <c r="K57" s="1185"/>
      <c r="L57" s="1185">
        <v>2</v>
      </c>
      <c r="M57" s="1185">
        <v>25</v>
      </c>
      <c r="N57" s="1185"/>
      <c r="O57" s="1185">
        <v>23690</v>
      </c>
      <c r="P57" s="1185"/>
      <c r="Q57" s="1185"/>
      <c r="R57" s="1185"/>
      <c r="S57" s="1185"/>
      <c r="T57" s="1185"/>
      <c r="U57" s="1185">
        <f t="shared" si="0"/>
        <v>1184.5</v>
      </c>
      <c r="V57" s="1721">
        <f t="shared" si="1"/>
        <v>24874.5</v>
      </c>
      <c r="W57" s="1185" t="s">
        <v>2325</v>
      </c>
      <c r="X57" s="1185" t="s">
        <v>257</v>
      </c>
      <c r="Y57" s="2195" t="s">
        <v>690</v>
      </c>
    </row>
    <row r="58" spans="1:26" s="2076" customFormat="1">
      <c r="A58" s="1185">
        <v>56</v>
      </c>
      <c r="B58" s="1185" t="s">
        <v>2314</v>
      </c>
      <c r="C58" s="1185">
        <v>56</v>
      </c>
      <c r="D58" s="1185">
        <v>663</v>
      </c>
      <c r="E58" s="1185">
        <v>461000056</v>
      </c>
      <c r="F58" s="1185">
        <v>58</v>
      </c>
      <c r="G58" s="1185">
        <v>3916.9</v>
      </c>
      <c r="H58" s="1185">
        <v>80.7</v>
      </c>
      <c r="I58" s="1185">
        <v>23.6</v>
      </c>
      <c r="J58" s="1185"/>
      <c r="K58" s="1185"/>
      <c r="L58" s="1185">
        <v>2</v>
      </c>
      <c r="M58" s="1185">
        <v>50</v>
      </c>
      <c r="N58" s="1185"/>
      <c r="O58" s="1185">
        <v>24140</v>
      </c>
      <c r="P58" s="1185"/>
      <c r="Q58" s="1185"/>
      <c r="R58" s="1185"/>
      <c r="S58" s="1185"/>
      <c r="T58" s="1185"/>
      <c r="U58" s="1185">
        <f t="shared" si="0"/>
        <v>1207</v>
      </c>
      <c r="V58" s="1721">
        <f t="shared" si="1"/>
        <v>25347</v>
      </c>
      <c r="W58" s="1185" t="s">
        <v>2325</v>
      </c>
      <c r="X58" s="1185" t="s">
        <v>257</v>
      </c>
      <c r="Y58" s="2194"/>
    </row>
    <row r="59" spans="1:26" s="2076" customFormat="1">
      <c r="A59" s="1185">
        <v>57</v>
      </c>
      <c r="B59" s="1185" t="s">
        <v>2314</v>
      </c>
      <c r="C59" s="1185">
        <v>57</v>
      </c>
      <c r="D59" s="1185">
        <v>664</v>
      </c>
      <c r="E59" s="1185">
        <v>461000057</v>
      </c>
      <c r="F59" s="1185">
        <v>59</v>
      </c>
      <c r="G59" s="1185">
        <v>3708.63</v>
      </c>
      <c r="H59" s="1185">
        <v>76.25</v>
      </c>
      <c r="I59" s="1185">
        <v>13.27</v>
      </c>
      <c r="J59" s="1185"/>
      <c r="K59" s="1185"/>
      <c r="L59" s="1185">
        <v>2</v>
      </c>
      <c r="M59" s="1185">
        <v>5</v>
      </c>
      <c r="N59" s="1185"/>
      <c r="O59" s="1185">
        <v>24290</v>
      </c>
      <c r="P59" s="1185"/>
      <c r="Q59" s="1185"/>
      <c r="R59" s="1185"/>
      <c r="S59" s="1185"/>
      <c r="T59" s="1185"/>
      <c r="U59" s="1185">
        <f t="shared" si="0"/>
        <v>1214.5</v>
      </c>
      <c r="V59" s="1721">
        <f t="shared" si="1"/>
        <v>25504.5</v>
      </c>
      <c r="W59" s="1185" t="s">
        <v>2325</v>
      </c>
      <c r="X59" s="1185" t="s">
        <v>257</v>
      </c>
      <c r="Y59" s="2195" t="s">
        <v>690</v>
      </c>
    </row>
    <row r="60" spans="1:26" s="2076" customFormat="1">
      <c r="A60" s="1185">
        <v>58</v>
      </c>
      <c r="B60" s="1185" t="s">
        <v>2314</v>
      </c>
      <c r="C60" s="1185">
        <v>58</v>
      </c>
      <c r="D60" s="1185">
        <v>665</v>
      </c>
      <c r="E60" s="1185">
        <v>461000058</v>
      </c>
      <c r="F60" s="1185">
        <v>59</v>
      </c>
      <c r="G60" s="1185">
        <v>3698.07</v>
      </c>
      <c r="H60" s="1185">
        <v>90.75</v>
      </c>
      <c r="I60" s="1185">
        <v>23.8</v>
      </c>
      <c r="J60" s="1185"/>
      <c r="K60" s="1185"/>
      <c r="L60" s="1185">
        <v>2</v>
      </c>
      <c r="M60" s="1185">
        <v>0</v>
      </c>
      <c r="N60" s="1185"/>
      <c r="O60" s="1185">
        <v>24290</v>
      </c>
      <c r="P60" s="1185"/>
      <c r="Q60" s="1185"/>
      <c r="R60" s="1185"/>
      <c r="S60" s="1185"/>
      <c r="T60" s="1185"/>
      <c r="U60" s="1185">
        <f t="shared" si="0"/>
        <v>1214.5</v>
      </c>
      <c r="V60" s="1721">
        <f t="shared" si="1"/>
        <v>25504.5</v>
      </c>
      <c r="W60" s="1185" t="s">
        <v>2325</v>
      </c>
      <c r="X60" s="1185" t="s">
        <v>257</v>
      </c>
      <c r="Y60" s="2195" t="s">
        <v>690</v>
      </c>
    </row>
    <row r="61" spans="1:26" s="2076" customFormat="1">
      <c r="A61" s="1185">
        <v>59</v>
      </c>
      <c r="B61" s="1185" t="s">
        <v>2314</v>
      </c>
      <c r="C61" s="1185">
        <v>59</v>
      </c>
      <c r="D61" s="1185">
        <v>666</v>
      </c>
      <c r="E61" s="1185">
        <v>461000059</v>
      </c>
      <c r="F61" s="1185">
        <v>59</v>
      </c>
      <c r="G61" s="1185">
        <v>3605.05</v>
      </c>
      <c r="H61" s="1185">
        <v>171.69</v>
      </c>
      <c r="I61" s="1185">
        <v>7.94</v>
      </c>
      <c r="J61" s="1185"/>
      <c r="K61" s="1185"/>
      <c r="L61" s="1185">
        <v>1</v>
      </c>
      <c r="M61" s="1185">
        <v>50</v>
      </c>
      <c r="N61" s="1185"/>
      <c r="O61" s="1185"/>
      <c r="P61" s="1185"/>
      <c r="Q61" s="1185"/>
      <c r="R61" s="1185"/>
      <c r="S61" s="1185"/>
      <c r="T61" s="1185"/>
      <c r="U61" s="1185">
        <f t="shared" si="0"/>
        <v>0</v>
      </c>
      <c r="V61" s="1185">
        <f t="shared" si="1"/>
        <v>0</v>
      </c>
      <c r="W61" s="1185" t="s">
        <v>2325</v>
      </c>
      <c r="X61" s="1185" t="s">
        <v>257</v>
      </c>
      <c r="Y61" s="2075"/>
    </row>
    <row r="62" spans="1:26" s="2076" customFormat="1">
      <c r="A62" s="1185">
        <v>60</v>
      </c>
      <c r="B62" s="1185" t="s">
        <v>2316</v>
      </c>
      <c r="C62" s="1185">
        <v>60</v>
      </c>
      <c r="D62" s="1185">
        <v>667</v>
      </c>
      <c r="E62" s="1185">
        <v>461000060</v>
      </c>
      <c r="F62" s="1185">
        <v>59</v>
      </c>
      <c r="G62" s="1185">
        <v>3626.67</v>
      </c>
      <c r="H62" s="1185">
        <v>147.47999999999999</v>
      </c>
      <c r="I62" s="1185">
        <v>9.94</v>
      </c>
      <c r="J62" s="1185"/>
      <c r="K62" s="1185"/>
      <c r="L62" s="1185">
        <v>2</v>
      </c>
      <c r="M62" s="1185">
        <v>10</v>
      </c>
      <c r="N62" s="1185"/>
      <c r="O62" s="1185">
        <v>24290</v>
      </c>
      <c r="P62" s="1185"/>
      <c r="Q62" s="1185"/>
      <c r="R62" s="1185"/>
      <c r="S62" s="1185"/>
      <c r="T62" s="1185"/>
      <c r="U62" s="1185">
        <f t="shared" si="0"/>
        <v>1214.5</v>
      </c>
      <c r="V62" s="1721">
        <f t="shared" si="1"/>
        <v>25504.5</v>
      </c>
      <c r="W62" s="1185" t="s">
        <v>2325</v>
      </c>
      <c r="X62" s="1185" t="s">
        <v>257</v>
      </c>
      <c r="Y62" s="2195" t="s">
        <v>690</v>
      </c>
    </row>
    <row r="63" spans="1:26" s="2076" customFormat="1">
      <c r="A63" s="1185">
        <v>61</v>
      </c>
      <c r="B63" s="1185" t="s">
        <v>2316</v>
      </c>
      <c r="C63" s="1185">
        <v>61</v>
      </c>
      <c r="D63" s="1185">
        <v>668</v>
      </c>
      <c r="E63" s="1185">
        <v>461000061</v>
      </c>
      <c r="F63" s="1185">
        <v>57</v>
      </c>
      <c r="G63" s="1185">
        <v>3573.25</v>
      </c>
      <c r="H63" s="1185">
        <v>84.23</v>
      </c>
      <c r="I63" s="1185">
        <v>13.08</v>
      </c>
      <c r="J63" s="1185"/>
      <c r="K63" s="1185"/>
      <c r="L63" s="1185">
        <v>2</v>
      </c>
      <c r="M63" s="1185">
        <v>20</v>
      </c>
      <c r="N63" s="1185"/>
      <c r="O63" s="1185"/>
      <c r="P63" s="1185"/>
      <c r="Q63" s="1185"/>
      <c r="R63" s="1185"/>
      <c r="S63" s="1185"/>
      <c r="T63" s="1185"/>
      <c r="U63" s="1185">
        <f t="shared" si="0"/>
        <v>0</v>
      </c>
      <c r="V63" s="1185">
        <f t="shared" si="1"/>
        <v>0</v>
      </c>
      <c r="W63" s="1185" t="s">
        <v>2325</v>
      </c>
      <c r="X63" s="1185" t="s">
        <v>257</v>
      </c>
      <c r="Y63" s="2075"/>
    </row>
    <row r="64" spans="1:26" s="2076" customFormat="1">
      <c r="A64" s="1185">
        <v>62</v>
      </c>
      <c r="B64" s="1185" t="s">
        <v>2316</v>
      </c>
      <c r="C64" s="1185">
        <v>62</v>
      </c>
      <c r="D64" s="1185">
        <v>669</v>
      </c>
      <c r="E64" s="1185">
        <v>461000062</v>
      </c>
      <c r="F64" s="1185">
        <v>59</v>
      </c>
      <c r="G64" s="1185">
        <v>3681.84</v>
      </c>
      <c r="H64" s="1185">
        <v>102.03</v>
      </c>
      <c r="I64" s="1185">
        <v>13.27</v>
      </c>
      <c r="J64" s="1185"/>
      <c r="K64" s="1185"/>
      <c r="L64" s="1185">
        <v>2</v>
      </c>
      <c r="M64" s="1185">
        <v>20</v>
      </c>
      <c r="N64" s="1185"/>
      <c r="O64" s="1185"/>
      <c r="P64" s="1185"/>
      <c r="Q64" s="1185"/>
      <c r="R64" s="1185"/>
      <c r="S64" s="1185"/>
      <c r="T64" s="1185"/>
      <c r="U64" s="1185">
        <f t="shared" si="0"/>
        <v>0</v>
      </c>
      <c r="V64" s="1185">
        <f t="shared" si="1"/>
        <v>0</v>
      </c>
      <c r="W64" s="1185" t="s">
        <v>2325</v>
      </c>
      <c r="X64" s="1185" t="s">
        <v>257</v>
      </c>
      <c r="Y64" s="2075"/>
    </row>
    <row r="65" spans="1:25" s="2076" customFormat="1">
      <c r="A65" s="1185">
        <v>63</v>
      </c>
      <c r="B65" s="1185" t="s">
        <v>2316</v>
      </c>
      <c r="C65" s="1185">
        <v>63</v>
      </c>
      <c r="D65" s="1185">
        <v>670</v>
      </c>
      <c r="E65" s="1185">
        <v>461000063</v>
      </c>
      <c r="F65" s="1185">
        <v>58</v>
      </c>
      <c r="G65" s="1185">
        <v>3661.83</v>
      </c>
      <c r="H65" s="1185">
        <v>61.99</v>
      </c>
      <c r="I65" s="1185">
        <v>13.62</v>
      </c>
      <c r="J65" s="1185"/>
      <c r="K65" s="1185"/>
      <c r="L65" s="1185">
        <v>2</v>
      </c>
      <c r="M65" s="1185">
        <v>20</v>
      </c>
      <c r="N65" s="1185"/>
      <c r="O65" s="1185"/>
      <c r="P65" s="1185"/>
      <c r="Q65" s="1185"/>
      <c r="R65" s="1185"/>
      <c r="S65" s="1185"/>
      <c r="T65" s="1185"/>
      <c r="U65" s="1185">
        <f t="shared" si="0"/>
        <v>0</v>
      </c>
      <c r="V65" s="1185">
        <f t="shared" si="1"/>
        <v>0</v>
      </c>
      <c r="W65" s="1185" t="s">
        <v>2325</v>
      </c>
      <c r="X65" s="1185" t="s">
        <v>257</v>
      </c>
      <c r="Y65" s="2075"/>
    </row>
    <row r="66" spans="1:25" s="2076" customFormat="1">
      <c r="A66" s="1185">
        <v>64</v>
      </c>
      <c r="B66" s="1185" t="s">
        <v>2317</v>
      </c>
      <c r="C66" s="1185">
        <v>64</v>
      </c>
      <c r="D66" s="1185">
        <v>671</v>
      </c>
      <c r="E66" s="1185">
        <v>461000064</v>
      </c>
      <c r="F66" s="1185">
        <v>56</v>
      </c>
      <c r="G66" s="1185">
        <v>3492.08</v>
      </c>
      <c r="H66" s="1185">
        <v>93.88</v>
      </c>
      <c r="I66" s="1185">
        <v>9.16</v>
      </c>
      <c r="J66" s="1185"/>
      <c r="K66" s="1185"/>
      <c r="L66" s="1185">
        <v>2</v>
      </c>
      <c r="M66" s="1185">
        <v>15</v>
      </c>
      <c r="N66" s="1185"/>
      <c r="O66" s="1185"/>
      <c r="P66" s="1185"/>
      <c r="Q66" s="1185"/>
      <c r="R66" s="1185"/>
      <c r="S66" s="1185"/>
      <c r="T66" s="1185"/>
      <c r="U66" s="1185">
        <f t="shared" si="0"/>
        <v>0</v>
      </c>
      <c r="V66" s="1185">
        <f t="shared" si="1"/>
        <v>0</v>
      </c>
      <c r="W66" s="1185" t="s">
        <v>2325</v>
      </c>
      <c r="X66" s="1185" t="s">
        <v>257</v>
      </c>
      <c r="Y66" s="2075"/>
    </row>
    <row r="67" spans="1:25" s="2076" customFormat="1">
      <c r="A67" s="1185">
        <v>65</v>
      </c>
      <c r="B67" s="1185" t="s">
        <v>2317</v>
      </c>
      <c r="C67" s="1185">
        <v>65</v>
      </c>
      <c r="D67" s="1185">
        <v>672</v>
      </c>
      <c r="E67" s="1185">
        <v>461000065</v>
      </c>
      <c r="F67" s="1185">
        <v>58</v>
      </c>
      <c r="G67" s="1185">
        <v>3603.68</v>
      </c>
      <c r="H67" s="1185">
        <v>111.82</v>
      </c>
      <c r="I67" s="1185">
        <v>14.29</v>
      </c>
      <c r="J67" s="1185"/>
      <c r="K67" s="1185"/>
      <c r="L67" s="1185">
        <v>1</v>
      </c>
      <c r="M67" s="1185">
        <v>55</v>
      </c>
      <c r="N67" s="1185"/>
      <c r="O67" s="1185">
        <v>24140</v>
      </c>
      <c r="P67" s="1185"/>
      <c r="Q67" s="1185"/>
      <c r="R67" s="1185"/>
      <c r="S67" s="1185"/>
      <c r="T67" s="1185"/>
      <c r="U67" s="1185">
        <f t="shared" si="0"/>
        <v>1207</v>
      </c>
      <c r="V67" s="1721">
        <f t="shared" si="1"/>
        <v>25347</v>
      </c>
      <c r="W67" s="1185" t="s">
        <v>2325</v>
      </c>
      <c r="X67" s="1185" t="s">
        <v>257</v>
      </c>
      <c r="Y67" s="2195" t="s">
        <v>690</v>
      </c>
    </row>
    <row r="68" spans="1:25" s="2076" customFormat="1">
      <c r="A68" s="1185">
        <v>66</v>
      </c>
      <c r="B68" s="1185" t="s">
        <v>2317</v>
      </c>
      <c r="C68" s="1185">
        <v>66</v>
      </c>
      <c r="D68" s="1185">
        <v>673</v>
      </c>
      <c r="E68" s="1185">
        <v>461000066</v>
      </c>
      <c r="F68" s="1185">
        <v>59</v>
      </c>
      <c r="G68" s="1185">
        <v>3656.47</v>
      </c>
      <c r="H68" s="1185">
        <v>124.65</v>
      </c>
      <c r="I68" s="1185">
        <v>16.100000000000001</v>
      </c>
      <c r="J68" s="1185"/>
      <c r="K68" s="1185"/>
      <c r="L68" s="1185">
        <v>2</v>
      </c>
      <c r="M68" s="1185">
        <v>25</v>
      </c>
      <c r="N68" s="1185"/>
      <c r="O68" s="1185">
        <v>24290</v>
      </c>
      <c r="P68" s="1185"/>
      <c r="Q68" s="1185"/>
      <c r="R68" s="1185"/>
      <c r="S68" s="1185"/>
      <c r="T68" s="1185"/>
      <c r="U68" s="1185">
        <f t="shared" ref="U68:U131" si="2">O68*5%</f>
        <v>1214.5</v>
      </c>
      <c r="V68" s="1721">
        <f t="shared" ref="V68:V131" si="3">O68+U68</f>
        <v>25504.5</v>
      </c>
      <c r="W68" s="1185" t="s">
        <v>2325</v>
      </c>
      <c r="X68" s="1185" t="s">
        <v>257</v>
      </c>
      <c r="Y68" s="2195" t="s">
        <v>690</v>
      </c>
    </row>
    <row r="69" spans="1:25" s="2076" customFormat="1">
      <c r="A69" s="1185">
        <v>67</v>
      </c>
      <c r="B69" s="1185" t="s">
        <v>2317</v>
      </c>
      <c r="C69" s="1185">
        <v>67</v>
      </c>
      <c r="D69" s="1185">
        <v>674</v>
      </c>
      <c r="E69" s="1185">
        <v>461000067</v>
      </c>
      <c r="F69" s="1185">
        <v>55</v>
      </c>
      <c r="G69" s="1185">
        <v>3379.69</v>
      </c>
      <c r="H69" s="1185">
        <v>138.49</v>
      </c>
      <c r="I69" s="1185">
        <v>5.97</v>
      </c>
      <c r="J69" s="1185"/>
      <c r="K69" s="1185"/>
      <c r="L69" s="1185">
        <v>2</v>
      </c>
      <c r="M69" s="1185">
        <v>20</v>
      </c>
      <c r="N69" s="1185"/>
      <c r="O69" s="1185">
        <v>23690</v>
      </c>
      <c r="P69" s="1185"/>
      <c r="Q69" s="1185"/>
      <c r="R69" s="1185"/>
      <c r="S69" s="1185"/>
      <c r="T69" s="1185"/>
      <c r="U69" s="1185">
        <f t="shared" si="2"/>
        <v>1184.5</v>
      </c>
      <c r="V69" s="1721">
        <f t="shared" si="3"/>
        <v>24874.5</v>
      </c>
      <c r="W69" s="1185" t="s">
        <v>2325</v>
      </c>
      <c r="X69" s="1185" t="s">
        <v>257</v>
      </c>
      <c r="Y69" s="2195" t="s">
        <v>690</v>
      </c>
    </row>
    <row r="70" spans="1:25" s="2076" customFormat="1">
      <c r="A70" s="1185">
        <v>68</v>
      </c>
      <c r="B70" s="1185" t="s">
        <v>2317</v>
      </c>
      <c r="C70" s="1185">
        <v>68</v>
      </c>
      <c r="D70" s="1185">
        <v>675</v>
      </c>
      <c r="E70" s="1185">
        <v>461000068</v>
      </c>
      <c r="F70" s="1185">
        <v>59</v>
      </c>
      <c r="G70" s="1185">
        <v>3686.46</v>
      </c>
      <c r="H70" s="1185">
        <v>102.4</v>
      </c>
      <c r="I70" s="1185">
        <v>22.44</v>
      </c>
      <c r="J70" s="1185"/>
      <c r="K70" s="1185"/>
      <c r="L70" s="1185">
        <v>2</v>
      </c>
      <c r="M70" s="1185">
        <v>35</v>
      </c>
      <c r="N70" s="1185"/>
      <c r="O70" s="1185">
        <v>24290</v>
      </c>
      <c r="P70" s="1185"/>
      <c r="Q70" s="1185"/>
      <c r="R70" s="1185"/>
      <c r="S70" s="1185"/>
      <c r="T70" s="1185"/>
      <c r="U70" s="1185">
        <f t="shared" si="2"/>
        <v>1214.5</v>
      </c>
      <c r="V70" s="1721">
        <f t="shared" si="3"/>
        <v>25504.5</v>
      </c>
      <c r="W70" s="1185" t="s">
        <v>2325</v>
      </c>
      <c r="X70" s="1185" t="s">
        <v>257</v>
      </c>
      <c r="Y70" s="2195" t="s">
        <v>690</v>
      </c>
    </row>
    <row r="71" spans="1:25" s="2076" customFormat="1">
      <c r="A71" s="1185">
        <v>69</v>
      </c>
      <c r="B71" s="1185" t="s">
        <v>2317</v>
      </c>
      <c r="C71" s="1185">
        <v>69</v>
      </c>
      <c r="D71" s="1185">
        <v>676</v>
      </c>
      <c r="E71" s="1185">
        <v>462000001</v>
      </c>
      <c r="F71" s="1185">
        <v>58</v>
      </c>
      <c r="G71" s="1185">
        <v>3600.45</v>
      </c>
      <c r="H71" s="1185">
        <v>112.48</v>
      </c>
      <c r="I71" s="1185">
        <v>6.33</v>
      </c>
      <c r="J71" s="1185"/>
      <c r="K71" s="1185"/>
      <c r="L71" s="1185">
        <v>2</v>
      </c>
      <c r="M71" s="1185">
        <v>45</v>
      </c>
      <c r="N71" s="1185"/>
      <c r="O71" s="1185"/>
      <c r="P71" s="1185"/>
      <c r="Q71" s="1185"/>
      <c r="R71" s="1185"/>
      <c r="S71" s="1185"/>
      <c r="T71" s="1185"/>
      <c r="U71" s="1185">
        <f t="shared" si="2"/>
        <v>0</v>
      </c>
      <c r="V71" s="1185">
        <f t="shared" si="3"/>
        <v>0</v>
      </c>
      <c r="W71" s="1185" t="s">
        <v>2325</v>
      </c>
      <c r="X71" s="1185" t="s">
        <v>583</v>
      </c>
      <c r="Y71" s="2075"/>
    </row>
    <row r="72" spans="1:25" s="2076" customFormat="1">
      <c r="A72" s="1185">
        <v>70</v>
      </c>
      <c r="B72" s="1185" t="s">
        <v>2318</v>
      </c>
      <c r="C72" s="1185">
        <v>70</v>
      </c>
      <c r="D72" s="1185">
        <v>677</v>
      </c>
      <c r="E72" s="1185">
        <v>461000069</v>
      </c>
      <c r="F72" s="1185">
        <v>58</v>
      </c>
      <c r="G72" s="1185">
        <v>3617.03</v>
      </c>
      <c r="H72" s="1185">
        <v>97.5</v>
      </c>
      <c r="I72" s="1185">
        <v>4.33</v>
      </c>
      <c r="J72" s="1185"/>
      <c r="K72" s="1185"/>
      <c r="L72" s="1185">
        <v>2</v>
      </c>
      <c r="M72" s="1185">
        <v>25</v>
      </c>
      <c r="N72" s="1185"/>
      <c r="O72" s="1185"/>
      <c r="P72" s="1185"/>
      <c r="Q72" s="1185"/>
      <c r="R72" s="1185"/>
      <c r="S72" s="1185"/>
      <c r="T72" s="1185"/>
      <c r="U72" s="1185">
        <f t="shared" si="2"/>
        <v>0</v>
      </c>
      <c r="V72" s="1185">
        <f t="shared" si="3"/>
        <v>0</v>
      </c>
      <c r="W72" s="1185" t="s">
        <v>2325</v>
      </c>
      <c r="X72" s="1185" t="s">
        <v>257</v>
      </c>
      <c r="Y72" s="2075"/>
    </row>
    <row r="73" spans="1:25" s="2076" customFormat="1">
      <c r="A73" s="1185">
        <v>71</v>
      </c>
      <c r="B73" s="1185" t="s">
        <v>2318</v>
      </c>
      <c r="C73" s="1185">
        <v>71</v>
      </c>
      <c r="D73" s="1185">
        <v>678</v>
      </c>
      <c r="E73" s="1185">
        <v>461000070</v>
      </c>
      <c r="F73" s="1185">
        <v>59</v>
      </c>
      <c r="G73" s="1185">
        <v>3916.99</v>
      </c>
      <c r="H73" s="1185">
        <v>117.46</v>
      </c>
      <c r="I73" s="1185">
        <v>2.4500000000000002</v>
      </c>
      <c r="J73" s="1185"/>
      <c r="K73" s="1185"/>
      <c r="L73" s="1185">
        <v>2</v>
      </c>
      <c r="M73" s="1185">
        <v>20</v>
      </c>
      <c r="N73" s="1185"/>
      <c r="O73" s="1185"/>
      <c r="P73" s="1185"/>
      <c r="Q73" s="1185"/>
      <c r="R73" s="1185"/>
      <c r="S73" s="1185"/>
      <c r="T73" s="1185"/>
      <c r="U73" s="1185">
        <f t="shared" si="2"/>
        <v>0</v>
      </c>
      <c r="V73" s="1185">
        <f t="shared" si="3"/>
        <v>0</v>
      </c>
      <c r="W73" s="1185" t="s">
        <v>2325</v>
      </c>
      <c r="X73" s="1185" t="s">
        <v>257</v>
      </c>
      <c r="Y73" s="2208" t="s">
        <v>247</v>
      </c>
    </row>
    <row r="74" spans="1:25" s="2076" customFormat="1">
      <c r="A74" s="1185">
        <v>72</v>
      </c>
      <c r="B74" s="1185" t="s">
        <v>2318</v>
      </c>
      <c r="C74" s="1185">
        <v>72</v>
      </c>
      <c r="D74" s="1185">
        <v>679</v>
      </c>
      <c r="E74" s="1185">
        <v>461000071</v>
      </c>
      <c r="F74" s="1185">
        <v>58</v>
      </c>
      <c r="G74" s="1185">
        <v>3620.84</v>
      </c>
      <c r="H74" s="1185">
        <v>96.22</v>
      </c>
      <c r="I74" s="1185">
        <v>8.66</v>
      </c>
      <c r="J74" s="1185"/>
      <c r="K74" s="1185"/>
      <c r="L74" s="1185">
        <v>2</v>
      </c>
      <c r="M74" s="1185">
        <v>40</v>
      </c>
      <c r="N74" s="1185"/>
      <c r="O74" s="1185"/>
      <c r="P74" s="1185"/>
      <c r="Q74" s="1185"/>
      <c r="R74" s="1185"/>
      <c r="S74" s="1185"/>
      <c r="T74" s="1185"/>
      <c r="U74" s="1185">
        <f t="shared" si="2"/>
        <v>0</v>
      </c>
      <c r="V74" s="1185">
        <f t="shared" si="3"/>
        <v>0</v>
      </c>
      <c r="W74" s="1185" t="s">
        <v>2325</v>
      </c>
      <c r="X74" s="1185" t="s">
        <v>257</v>
      </c>
      <c r="Y74" s="2075"/>
    </row>
    <row r="75" spans="1:25" s="2076" customFormat="1">
      <c r="A75" s="1185">
        <v>73</v>
      </c>
      <c r="B75" s="1185" t="s">
        <v>2318</v>
      </c>
      <c r="C75" s="1185">
        <v>73</v>
      </c>
      <c r="D75" s="1185">
        <v>680</v>
      </c>
      <c r="E75" s="1185">
        <v>461000072</v>
      </c>
      <c r="F75" s="1185">
        <v>59</v>
      </c>
      <c r="G75" s="1185">
        <v>3998.55</v>
      </c>
      <c r="H75" s="1185">
        <v>75.260000000000005</v>
      </c>
      <c r="I75" s="1185">
        <v>15.01</v>
      </c>
      <c r="J75" s="1185"/>
      <c r="K75" s="1185"/>
      <c r="L75" s="1185">
        <v>2</v>
      </c>
      <c r="M75" s="1185">
        <v>35</v>
      </c>
      <c r="N75" s="1185"/>
      <c r="O75" s="1185">
        <v>24290</v>
      </c>
      <c r="P75" s="1185"/>
      <c r="Q75" s="1185"/>
      <c r="R75" s="1185"/>
      <c r="S75" s="1185"/>
      <c r="T75" s="1185"/>
      <c r="U75" s="1185">
        <f t="shared" si="2"/>
        <v>1214.5</v>
      </c>
      <c r="V75" s="1721">
        <f t="shared" si="3"/>
        <v>25504.5</v>
      </c>
      <c r="W75" s="1185" t="s">
        <v>2325</v>
      </c>
      <c r="X75" s="1185" t="s">
        <v>257</v>
      </c>
      <c r="Y75" s="2208" t="s">
        <v>247</v>
      </c>
    </row>
    <row r="76" spans="1:25" s="2076" customFormat="1">
      <c r="A76" s="1185">
        <v>74</v>
      </c>
      <c r="B76" s="1185" t="s">
        <v>2318</v>
      </c>
      <c r="C76" s="1185">
        <v>74</v>
      </c>
      <c r="D76" s="1185">
        <v>681</v>
      </c>
      <c r="E76" s="1185">
        <v>461000073</v>
      </c>
      <c r="F76" s="1185">
        <v>58</v>
      </c>
      <c r="G76" s="1185">
        <v>3664.45</v>
      </c>
      <c r="H76" s="1185">
        <v>65.34</v>
      </c>
      <c r="I76" s="1185">
        <v>25.79</v>
      </c>
      <c r="J76" s="1185"/>
      <c r="K76" s="1185"/>
      <c r="L76" s="1185">
        <v>2</v>
      </c>
      <c r="M76" s="1185">
        <v>30</v>
      </c>
      <c r="N76" s="1185"/>
      <c r="O76" s="1185">
        <v>26080</v>
      </c>
      <c r="P76" s="1185"/>
      <c r="Q76" s="1185"/>
      <c r="R76" s="1185"/>
      <c r="S76" s="1185"/>
      <c r="T76" s="1185"/>
      <c r="U76" s="1185">
        <f t="shared" si="2"/>
        <v>1304</v>
      </c>
      <c r="V76" s="1721">
        <f t="shared" si="3"/>
        <v>27384</v>
      </c>
      <c r="W76" s="1185" t="s">
        <v>2325</v>
      </c>
      <c r="X76" s="1185" t="s">
        <v>257</v>
      </c>
      <c r="Y76" s="2075"/>
    </row>
    <row r="77" spans="1:25" s="2076" customFormat="1">
      <c r="A77" s="1185">
        <v>75</v>
      </c>
      <c r="B77" s="1185" t="s">
        <v>2318</v>
      </c>
      <c r="C77" s="1185">
        <v>75</v>
      </c>
      <c r="D77" s="1185">
        <v>682</v>
      </c>
      <c r="E77" s="1185">
        <v>461000074</v>
      </c>
      <c r="F77" s="1185">
        <v>57</v>
      </c>
      <c r="G77" s="1185">
        <v>3550.48</v>
      </c>
      <c r="H77" s="1185">
        <v>107.01</v>
      </c>
      <c r="I77" s="1185">
        <v>18.87</v>
      </c>
      <c r="J77" s="1185"/>
      <c r="K77" s="1185"/>
      <c r="L77" s="1185">
        <v>2</v>
      </c>
      <c r="M77" s="1185">
        <v>15</v>
      </c>
      <c r="N77" s="1185"/>
      <c r="O77" s="1185">
        <v>23990</v>
      </c>
      <c r="P77" s="1185"/>
      <c r="Q77" s="1185"/>
      <c r="R77" s="1185"/>
      <c r="S77" s="1185"/>
      <c r="T77" s="1185"/>
      <c r="U77" s="1185">
        <f t="shared" si="2"/>
        <v>1199.5</v>
      </c>
      <c r="V77" s="1721">
        <f t="shared" si="3"/>
        <v>25189.5</v>
      </c>
      <c r="W77" s="1185" t="s">
        <v>2325</v>
      </c>
      <c r="X77" s="1185" t="s">
        <v>257</v>
      </c>
      <c r="Y77" s="2075"/>
    </row>
    <row r="78" spans="1:25" s="2076" customFormat="1">
      <c r="A78" s="1185">
        <v>76</v>
      </c>
      <c r="B78" s="1185" t="s">
        <v>2319</v>
      </c>
      <c r="C78" s="1185">
        <v>76</v>
      </c>
      <c r="D78" s="1185">
        <v>683</v>
      </c>
      <c r="E78" s="1185">
        <v>461000075</v>
      </c>
      <c r="F78" s="1185">
        <v>57</v>
      </c>
      <c r="G78" s="1185">
        <v>3557.88</v>
      </c>
      <c r="H78" s="1185">
        <v>92.42</v>
      </c>
      <c r="I78" s="1185">
        <v>11.3</v>
      </c>
      <c r="J78" s="1185"/>
      <c r="K78" s="1185"/>
      <c r="L78" s="1185">
        <v>2</v>
      </c>
      <c r="M78" s="1185">
        <v>35</v>
      </c>
      <c r="N78" s="1185"/>
      <c r="O78" s="1185"/>
      <c r="P78" s="1185"/>
      <c r="Q78" s="1185"/>
      <c r="R78" s="1185"/>
      <c r="S78" s="1185"/>
      <c r="T78" s="1185"/>
      <c r="U78" s="1185">
        <f t="shared" si="2"/>
        <v>0</v>
      </c>
      <c r="V78" s="1185">
        <f t="shared" si="3"/>
        <v>0</v>
      </c>
      <c r="W78" s="1185" t="s">
        <v>2325</v>
      </c>
      <c r="X78" s="1185" t="s">
        <v>257</v>
      </c>
      <c r="Y78" s="2075"/>
    </row>
    <row r="79" spans="1:25" s="2076" customFormat="1">
      <c r="A79" s="1185">
        <v>77</v>
      </c>
      <c r="B79" s="1185" t="s">
        <v>2319</v>
      </c>
      <c r="C79" s="1185">
        <v>77</v>
      </c>
      <c r="D79" s="1185">
        <v>684</v>
      </c>
      <c r="E79" s="1185">
        <v>461000076</v>
      </c>
      <c r="F79" s="1185">
        <v>57</v>
      </c>
      <c r="G79" s="2212">
        <v>3489.25</v>
      </c>
      <c r="H79" s="1185">
        <v>159.93</v>
      </c>
      <c r="I79" s="1185">
        <v>14.97</v>
      </c>
      <c r="J79" s="1185"/>
      <c r="K79" s="1185"/>
      <c r="L79" s="1185">
        <v>2</v>
      </c>
      <c r="M79" s="1185">
        <v>20</v>
      </c>
      <c r="N79" s="1185"/>
      <c r="O79" s="1185"/>
      <c r="P79" s="1185"/>
      <c r="Q79" s="1185"/>
      <c r="R79" s="1185"/>
      <c r="S79" s="1185"/>
      <c r="T79" s="1185"/>
      <c r="U79" s="1185">
        <f t="shared" si="2"/>
        <v>0</v>
      </c>
      <c r="V79" s="1185">
        <f t="shared" si="3"/>
        <v>0</v>
      </c>
      <c r="W79" s="1185" t="s">
        <v>2325</v>
      </c>
      <c r="X79" s="1185" t="s">
        <v>257</v>
      </c>
      <c r="Y79" s="2075"/>
    </row>
    <row r="80" spans="1:25" s="2076" customFormat="1">
      <c r="A80" s="1185">
        <v>78</v>
      </c>
      <c r="B80" s="1185" t="s">
        <v>2319</v>
      </c>
      <c r="C80" s="1185">
        <v>78</v>
      </c>
      <c r="D80" s="1185">
        <v>685</v>
      </c>
      <c r="E80" s="1185">
        <v>441000001</v>
      </c>
      <c r="F80" s="1185">
        <v>59</v>
      </c>
      <c r="G80" s="1902">
        <v>3675.87</v>
      </c>
      <c r="H80" s="1185">
        <v>104.43</v>
      </c>
      <c r="I80" s="1185">
        <v>15.88</v>
      </c>
      <c r="J80" s="1185"/>
      <c r="K80" s="1185"/>
      <c r="L80" s="1185">
        <v>2</v>
      </c>
      <c r="M80" s="1185">
        <v>5</v>
      </c>
      <c r="N80" s="1185"/>
      <c r="O80" s="1185">
        <v>24290</v>
      </c>
      <c r="P80" s="1185"/>
      <c r="Q80" s="1185"/>
      <c r="R80" s="1185"/>
      <c r="S80" s="1185"/>
      <c r="T80" s="1185"/>
      <c r="U80" s="1185">
        <f t="shared" si="2"/>
        <v>1214.5</v>
      </c>
      <c r="V80" s="1721">
        <f t="shared" si="3"/>
        <v>25504.5</v>
      </c>
      <c r="W80" s="1185" t="s">
        <v>2325</v>
      </c>
      <c r="X80" s="1185" t="s">
        <v>257</v>
      </c>
      <c r="Y80" s="2075"/>
    </row>
    <row r="81" spans="1:25" s="2076" customFormat="1">
      <c r="A81" s="1185">
        <v>79</v>
      </c>
      <c r="B81" s="1185" t="s">
        <v>2319</v>
      </c>
      <c r="C81" s="1185">
        <v>79</v>
      </c>
      <c r="D81" s="1185">
        <v>686</v>
      </c>
      <c r="E81" s="1185">
        <v>441000002</v>
      </c>
      <c r="F81" s="1185">
        <v>59</v>
      </c>
      <c r="G81" s="1902">
        <v>3733.26</v>
      </c>
      <c r="H81" s="1185">
        <v>55.57</v>
      </c>
      <c r="I81" s="1185">
        <v>22.21</v>
      </c>
      <c r="J81" s="1185"/>
      <c r="K81" s="1185"/>
      <c r="L81" s="1185">
        <v>2</v>
      </c>
      <c r="M81" s="1185">
        <v>20</v>
      </c>
      <c r="N81" s="1185"/>
      <c r="O81" s="1185">
        <v>26230</v>
      </c>
      <c r="P81" s="1185"/>
      <c r="Q81" s="1185"/>
      <c r="R81" s="1185"/>
      <c r="S81" s="1185"/>
      <c r="T81" s="1185"/>
      <c r="U81" s="1185">
        <f t="shared" si="2"/>
        <v>1311.5</v>
      </c>
      <c r="V81" s="1721">
        <f t="shared" si="3"/>
        <v>27541.5</v>
      </c>
      <c r="W81" s="1185" t="s">
        <v>2325</v>
      </c>
      <c r="X81" s="1185" t="s">
        <v>257</v>
      </c>
      <c r="Y81" s="2075"/>
    </row>
    <row r="82" spans="1:25" s="2076" customFormat="1">
      <c r="A82" s="1185">
        <v>80</v>
      </c>
      <c r="B82" s="1185" t="s">
        <v>2319</v>
      </c>
      <c r="C82" s="1185">
        <v>80</v>
      </c>
      <c r="D82" s="1185">
        <v>687</v>
      </c>
      <c r="E82" s="1185">
        <v>461000077</v>
      </c>
      <c r="F82" s="1185">
        <v>57</v>
      </c>
      <c r="G82" s="1185">
        <v>3803.55</v>
      </c>
      <c r="H82" s="1185">
        <v>113.45</v>
      </c>
      <c r="I82" s="1185">
        <v>14.9</v>
      </c>
      <c r="J82" s="1185"/>
      <c r="K82" s="1185"/>
      <c r="L82" s="1185">
        <v>2</v>
      </c>
      <c r="M82" s="1185">
        <v>35</v>
      </c>
      <c r="N82" s="1185"/>
      <c r="O82" s="1185"/>
      <c r="P82" s="1185"/>
      <c r="Q82" s="1185"/>
      <c r="R82" s="1185"/>
      <c r="S82" s="1185"/>
      <c r="T82" s="1185"/>
      <c r="U82" s="1185">
        <f t="shared" si="2"/>
        <v>0</v>
      </c>
      <c r="V82" s="1185">
        <f t="shared" si="3"/>
        <v>0</v>
      </c>
      <c r="W82" s="1185" t="s">
        <v>2325</v>
      </c>
      <c r="X82" s="1185" t="s">
        <v>257</v>
      </c>
      <c r="Y82" s="2208" t="s">
        <v>247</v>
      </c>
    </row>
    <row r="83" spans="1:25" s="2076" customFormat="1">
      <c r="A83" s="1185">
        <v>81</v>
      </c>
      <c r="B83" s="1185" t="s">
        <v>2319</v>
      </c>
      <c r="C83" s="1185">
        <v>81</v>
      </c>
      <c r="D83" s="1185">
        <v>688</v>
      </c>
      <c r="E83" s="1185">
        <v>462000002</v>
      </c>
      <c r="F83" s="1185">
        <v>57</v>
      </c>
      <c r="G83" s="1185">
        <v>3533.86</v>
      </c>
      <c r="H83" s="1185">
        <v>113.05</v>
      </c>
      <c r="I83" s="1185">
        <v>4.3099999999999996</v>
      </c>
      <c r="J83" s="1185"/>
      <c r="K83" s="1185"/>
      <c r="L83" s="1185">
        <v>1</v>
      </c>
      <c r="M83" s="1185">
        <v>50</v>
      </c>
      <c r="N83" s="1185"/>
      <c r="O83" s="1185"/>
      <c r="P83" s="1185"/>
      <c r="Q83" s="1185"/>
      <c r="R83" s="1185"/>
      <c r="S83" s="1185"/>
      <c r="T83" s="1185"/>
      <c r="U83" s="1185">
        <f t="shared" si="2"/>
        <v>0</v>
      </c>
      <c r="V83" s="1185">
        <f t="shared" si="3"/>
        <v>0</v>
      </c>
      <c r="W83" s="1185" t="s">
        <v>2325</v>
      </c>
      <c r="X83" s="1185" t="s">
        <v>583</v>
      </c>
      <c r="Y83" s="2075"/>
    </row>
    <row r="84" spans="1:25" s="2076" customFormat="1">
      <c r="A84" s="1185">
        <v>82</v>
      </c>
      <c r="B84" s="1185" t="s">
        <v>2319</v>
      </c>
      <c r="C84" s="1185">
        <v>82</v>
      </c>
      <c r="D84" s="1185">
        <v>689</v>
      </c>
      <c r="E84" s="1185">
        <v>462999927</v>
      </c>
      <c r="F84" s="1185">
        <v>58</v>
      </c>
      <c r="G84" s="1185">
        <v>3653.65</v>
      </c>
      <c r="H84" s="1185">
        <v>62.83</v>
      </c>
      <c r="I84" s="1185">
        <v>9.8800000000000008</v>
      </c>
      <c r="J84" s="1185"/>
      <c r="K84" s="1185"/>
      <c r="L84" s="1185">
        <v>2</v>
      </c>
      <c r="M84" s="1185">
        <v>5</v>
      </c>
      <c r="N84" s="1185"/>
      <c r="O84" s="1185"/>
      <c r="P84" s="1185"/>
      <c r="Q84" s="1185"/>
      <c r="R84" s="1185"/>
      <c r="S84" s="1185"/>
      <c r="T84" s="1185"/>
      <c r="U84" s="1185">
        <f t="shared" si="2"/>
        <v>0</v>
      </c>
      <c r="V84" s="1185">
        <f t="shared" si="3"/>
        <v>0</v>
      </c>
      <c r="W84" s="1185" t="s">
        <v>2325</v>
      </c>
      <c r="X84" s="1185" t="s">
        <v>257</v>
      </c>
      <c r="Y84" s="2075"/>
    </row>
    <row r="85" spans="1:25" s="2076" customFormat="1">
      <c r="A85" s="1185">
        <v>83</v>
      </c>
      <c r="B85" s="1185" t="s">
        <v>2320</v>
      </c>
      <c r="C85" s="1185">
        <v>83</v>
      </c>
      <c r="D85" s="1185">
        <v>690</v>
      </c>
      <c r="E85" s="1185">
        <v>441000003</v>
      </c>
      <c r="F85" s="1185">
        <v>58</v>
      </c>
      <c r="G85" s="1721">
        <v>3603.47</v>
      </c>
      <c r="H85" s="1721">
        <v>106.07</v>
      </c>
      <c r="I85" s="1185">
        <v>6.54</v>
      </c>
      <c r="J85" s="1185"/>
      <c r="K85" s="1185"/>
      <c r="L85" s="1185">
        <v>2</v>
      </c>
      <c r="M85" s="1185">
        <v>15</v>
      </c>
      <c r="N85" s="1185"/>
      <c r="O85" s="1185"/>
      <c r="P85" s="1185"/>
      <c r="Q85" s="1185"/>
      <c r="R85" s="1185"/>
      <c r="S85" s="1185"/>
      <c r="T85" s="1185"/>
      <c r="U85" s="1185">
        <f t="shared" si="2"/>
        <v>0</v>
      </c>
      <c r="V85" s="1185">
        <f t="shared" si="3"/>
        <v>0</v>
      </c>
      <c r="W85" s="1185" t="s">
        <v>2325</v>
      </c>
      <c r="X85" s="1185" t="s">
        <v>257</v>
      </c>
      <c r="Y85" s="2075"/>
    </row>
    <row r="86" spans="1:25" s="2076" customFormat="1">
      <c r="A86" s="1185">
        <v>84</v>
      </c>
      <c r="B86" s="1185" t="s">
        <v>2320</v>
      </c>
      <c r="C86" s="1185">
        <v>84</v>
      </c>
      <c r="D86" s="1185">
        <v>691</v>
      </c>
      <c r="E86" s="1185">
        <v>461000079</v>
      </c>
      <c r="F86" s="1185">
        <v>56</v>
      </c>
      <c r="G86" s="1721">
        <v>3463.67</v>
      </c>
      <c r="H86" s="1721">
        <v>117.29</v>
      </c>
      <c r="I86" s="1185">
        <v>2.36</v>
      </c>
      <c r="J86" s="1185"/>
      <c r="K86" s="1185"/>
      <c r="L86" s="1185">
        <v>2</v>
      </c>
      <c r="M86" s="1185">
        <v>10</v>
      </c>
      <c r="N86" s="1185"/>
      <c r="O86" s="1185"/>
      <c r="P86" s="1185"/>
      <c r="Q86" s="1185"/>
      <c r="R86" s="1185"/>
      <c r="S86" s="1185"/>
      <c r="T86" s="1185"/>
      <c r="U86" s="1185">
        <f t="shared" si="2"/>
        <v>0</v>
      </c>
      <c r="V86" s="1185">
        <f t="shared" si="3"/>
        <v>0</v>
      </c>
      <c r="W86" s="1185" t="s">
        <v>2325</v>
      </c>
      <c r="X86" s="1185" t="s">
        <v>259</v>
      </c>
      <c r="Y86" s="2075"/>
    </row>
    <row r="87" spans="1:25" s="2076" customFormat="1">
      <c r="A87" s="1185">
        <v>85</v>
      </c>
      <c r="B87" s="1185" t="s">
        <v>2320</v>
      </c>
      <c r="C87" s="1185">
        <v>85</v>
      </c>
      <c r="D87" s="1185">
        <v>692</v>
      </c>
      <c r="E87" s="1185">
        <v>461000080</v>
      </c>
      <c r="F87" s="1185">
        <v>56</v>
      </c>
      <c r="G87" s="1185">
        <v>3533.07</v>
      </c>
      <c r="H87" s="1185">
        <v>56.6</v>
      </c>
      <c r="I87" s="1185">
        <v>11.46</v>
      </c>
      <c r="J87" s="1185"/>
      <c r="K87" s="1185"/>
      <c r="L87" s="1185">
        <v>1</v>
      </c>
      <c r="M87" s="1185">
        <v>40</v>
      </c>
      <c r="N87" s="1185"/>
      <c r="O87" s="1185">
        <v>23840</v>
      </c>
      <c r="P87" s="1185"/>
      <c r="Q87" s="1185"/>
      <c r="R87" s="1185"/>
      <c r="S87" s="1185"/>
      <c r="T87" s="1185"/>
      <c r="U87" s="1185">
        <f t="shared" si="2"/>
        <v>1192</v>
      </c>
      <c r="V87" s="1721">
        <f t="shared" si="3"/>
        <v>25032</v>
      </c>
      <c r="W87" s="1185" t="s">
        <v>2325</v>
      </c>
      <c r="X87" s="1185" t="s">
        <v>257</v>
      </c>
      <c r="Y87" s="2075"/>
    </row>
    <row r="88" spans="1:25" s="2076" customFormat="1">
      <c r="A88" s="1185">
        <v>86</v>
      </c>
      <c r="B88" s="1185" t="s">
        <v>2320</v>
      </c>
      <c r="C88" s="1185">
        <v>86</v>
      </c>
      <c r="D88" s="1185">
        <v>693</v>
      </c>
      <c r="E88" s="1185">
        <v>441000004</v>
      </c>
      <c r="F88" s="1185">
        <v>59</v>
      </c>
      <c r="G88" s="1185">
        <v>3646.25</v>
      </c>
      <c r="H88" s="1185">
        <v>125.69</v>
      </c>
      <c r="I88" s="1185">
        <v>3.14</v>
      </c>
      <c r="J88" s="1185"/>
      <c r="K88" s="1185"/>
      <c r="L88" s="1185">
        <v>2</v>
      </c>
      <c r="M88" s="1185">
        <v>15</v>
      </c>
      <c r="N88" s="1185"/>
      <c r="O88" s="1185"/>
      <c r="P88" s="1185"/>
      <c r="Q88" s="1185"/>
      <c r="R88" s="1185"/>
      <c r="S88" s="1185"/>
      <c r="T88" s="1185"/>
      <c r="U88" s="1185">
        <f t="shared" si="2"/>
        <v>0</v>
      </c>
      <c r="V88" s="1185">
        <f t="shared" si="3"/>
        <v>0</v>
      </c>
      <c r="W88" s="1185" t="s">
        <v>2325</v>
      </c>
      <c r="X88" s="1185" t="s">
        <v>257</v>
      </c>
      <c r="Y88" s="2075"/>
    </row>
    <row r="89" spans="1:25" s="2076" customFormat="1">
      <c r="A89" s="1185">
        <v>87</v>
      </c>
      <c r="B89" s="1185" t="s">
        <v>2320</v>
      </c>
      <c r="C89" s="1185">
        <v>87</v>
      </c>
      <c r="D89" s="1185">
        <v>694</v>
      </c>
      <c r="E89" s="1185">
        <v>461000081</v>
      </c>
      <c r="F89" s="1185">
        <v>59</v>
      </c>
      <c r="G89" s="1185">
        <v>3673.84</v>
      </c>
      <c r="H89" s="1185">
        <v>99.7</v>
      </c>
      <c r="I89" s="1185">
        <v>2.94</v>
      </c>
      <c r="J89" s="1185"/>
      <c r="K89" s="1185"/>
      <c r="L89" s="1185">
        <v>2</v>
      </c>
      <c r="M89" s="1185">
        <v>10</v>
      </c>
      <c r="N89" s="1185"/>
      <c r="O89" s="1185"/>
      <c r="P89" s="1185"/>
      <c r="Q89" s="1185"/>
      <c r="R89" s="1185"/>
      <c r="S89" s="1185"/>
      <c r="T89" s="1185"/>
      <c r="U89" s="1185">
        <f t="shared" si="2"/>
        <v>0</v>
      </c>
      <c r="V89" s="1185">
        <f t="shared" si="3"/>
        <v>0</v>
      </c>
      <c r="W89" s="1185" t="s">
        <v>2325</v>
      </c>
      <c r="X89" s="1185" t="s">
        <v>257</v>
      </c>
      <c r="Y89" s="2075"/>
    </row>
    <row r="90" spans="1:25" s="2076" customFormat="1">
      <c r="A90" s="1185">
        <v>88</v>
      </c>
      <c r="B90" s="1185" t="s">
        <v>2320</v>
      </c>
      <c r="C90" s="1185">
        <v>88</v>
      </c>
      <c r="D90" s="1185">
        <v>695</v>
      </c>
      <c r="E90" s="1185">
        <v>461000082</v>
      </c>
      <c r="F90" s="1185">
        <v>59</v>
      </c>
      <c r="G90" s="1185">
        <v>3718.83</v>
      </c>
      <c r="H90" s="1185">
        <v>69.2</v>
      </c>
      <c r="I90" s="1185">
        <v>15.62</v>
      </c>
      <c r="J90" s="1185"/>
      <c r="K90" s="1185"/>
      <c r="L90" s="1185">
        <v>2</v>
      </c>
      <c r="M90" s="1185">
        <v>10</v>
      </c>
      <c r="N90" s="1185"/>
      <c r="O90" s="1185">
        <v>24290</v>
      </c>
      <c r="P90" s="1185"/>
      <c r="Q90" s="1185"/>
      <c r="R90" s="1185"/>
      <c r="S90" s="1185"/>
      <c r="T90" s="1185"/>
      <c r="U90" s="1185">
        <f t="shared" si="2"/>
        <v>1214.5</v>
      </c>
      <c r="V90" s="1721">
        <f t="shared" si="3"/>
        <v>25504.5</v>
      </c>
      <c r="W90" s="1185" t="s">
        <v>2325</v>
      </c>
      <c r="X90" s="1185" t="s">
        <v>257</v>
      </c>
      <c r="Y90" s="2075"/>
    </row>
    <row r="91" spans="1:25" s="2076" customFormat="1">
      <c r="A91" s="1185">
        <v>89</v>
      </c>
      <c r="B91" s="1185" t="s">
        <v>2321</v>
      </c>
      <c r="C91" s="1185">
        <v>89</v>
      </c>
      <c r="D91" s="1185">
        <v>696</v>
      </c>
      <c r="E91" s="1185">
        <v>441000005</v>
      </c>
      <c r="F91" s="1185">
        <v>58</v>
      </c>
      <c r="G91" s="1185">
        <v>3627.47</v>
      </c>
      <c r="H91" s="1185">
        <v>80.27</v>
      </c>
      <c r="I91" s="1185">
        <v>4.74</v>
      </c>
      <c r="J91" s="1185"/>
      <c r="K91" s="1185"/>
      <c r="L91" s="1185">
        <v>2</v>
      </c>
      <c r="M91" s="1185">
        <v>15</v>
      </c>
      <c r="N91" s="1185"/>
      <c r="O91" s="1185"/>
      <c r="P91" s="1185"/>
      <c r="Q91" s="1185"/>
      <c r="R91" s="1185"/>
      <c r="S91" s="1185"/>
      <c r="T91" s="1185"/>
      <c r="U91" s="1185">
        <f t="shared" si="2"/>
        <v>0</v>
      </c>
      <c r="V91" s="1185">
        <f t="shared" si="3"/>
        <v>0</v>
      </c>
      <c r="W91" s="1185" t="s">
        <v>2325</v>
      </c>
      <c r="X91" s="1185" t="s">
        <v>257</v>
      </c>
      <c r="Y91" s="2075"/>
    </row>
    <row r="92" spans="1:25" s="2076" customFormat="1">
      <c r="A92" s="1185">
        <v>90</v>
      </c>
      <c r="B92" s="1185" t="s">
        <v>2321</v>
      </c>
      <c r="C92" s="1185">
        <v>90</v>
      </c>
      <c r="D92" s="1185">
        <v>697</v>
      </c>
      <c r="E92" s="1185">
        <v>461000083</v>
      </c>
      <c r="F92" s="1185">
        <v>57</v>
      </c>
      <c r="G92" s="1902">
        <v>3604.07</v>
      </c>
      <c r="H92" s="1185">
        <v>55.38</v>
      </c>
      <c r="I92" s="1185">
        <v>19.23</v>
      </c>
      <c r="J92" s="1185"/>
      <c r="K92" s="1185"/>
      <c r="L92" s="1185">
        <v>2</v>
      </c>
      <c r="M92" s="1185">
        <v>30</v>
      </c>
      <c r="N92" s="1185"/>
      <c r="O92" s="1185">
        <v>23990</v>
      </c>
      <c r="P92" s="1185"/>
      <c r="Q92" s="1185"/>
      <c r="R92" s="1185"/>
      <c r="S92" s="1185"/>
      <c r="T92" s="1185"/>
      <c r="U92" s="1185">
        <f t="shared" si="2"/>
        <v>1199.5</v>
      </c>
      <c r="V92" s="1721">
        <f t="shared" si="3"/>
        <v>25189.5</v>
      </c>
      <c r="W92" s="1185" t="s">
        <v>2325</v>
      </c>
      <c r="X92" s="1185" t="s">
        <v>257</v>
      </c>
      <c r="Y92" s="2075"/>
    </row>
    <row r="93" spans="1:25" s="2076" customFormat="1">
      <c r="A93" s="1185">
        <v>91</v>
      </c>
      <c r="B93" s="1185" t="s">
        <v>2321</v>
      </c>
      <c r="C93" s="1185">
        <v>91</v>
      </c>
      <c r="D93" s="1185">
        <v>698</v>
      </c>
      <c r="E93" s="1185">
        <v>461000084</v>
      </c>
      <c r="F93" s="1185">
        <v>56</v>
      </c>
      <c r="G93" s="1185">
        <v>3777.23</v>
      </c>
      <c r="H93" s="1185">
        <v>74.64</v>
      </c>
      <c r="I93" s="1185">
        <v>20.34</v>
      </c>
      <c r="J93" s="1185"/>
      <c r="K93" s="1185"/>
      <c r="L93" s="1185">
        <v>2</v>
      </c>
      <c r="M93" s="1185">
        <v>55</v>
      </c>
      <c r="N93" s="1185"/>
      <c r="O93" s="1185">
        <v>23840</v>
      </c>
      <c r="P93" s="1185"/>
      <c r="Q93" s="1185"/>
      <c r="R93" s="1185"/>
      <c r="S93" s="1185"/>
      <c r="T93" s="1185"/>
      <c r="U93" s="1185">
        <f t="shared" si="2"/>
        <v>1192</v>
      </c>
      <c r="V93" s="1721">
        <f t="shared" si="3"/>
        <v>25032</v>
      </c>
      <c r="W93" s="1185" t="s">
        <v>2325</v>
      </c>
      <c r="X93" s="1185" t="s">
        <v>257</v>
      </c>
      <c r="Y93" s="2211" t="s">
        <v>247</v>
      </c>
    </row>
    <row r="94" spans="1:25" s="2076" customFormat="1">
      <c r="A94" s="1185">
        <v>92</v>
      </c>
      <c r="B94" s="1185" t="s">
        <v>2321</v>
      </c>
      <c r="C94" s="1185">
        <v>92</v>
      </c>
      <c r="D94" s="1185">
        <v>699</v>
      </c>
      <c r="E94" s="1185">
        <v>461000085</v>
      </c>
      <c r="F94" s="1185">
        <v>58</v>
      </c>
      <c r="G94" s="1185">
        <v>3593.05</v>
      </c>
      <c r="H94" s="1185">
        <v>116.51</v>
      </c>
      <c r="I94" s="1185">
        <v>2.96</v>
      </c>
      <c r="J94" s="1185"/>
      <c r="K94" s="1185"/>
      <c r="L94" s="1185">
        <v>2</v>
      </c>
      <c r="M94" s="1185">
        <v>40</v>
      </c>
      <c r="N94" s="1185"/>
      <c r="O94" s="1185"/>
      <c r="P94" s="1185"/>
      <c r="Q94" s="1185"/>
      <c r="R94" s="1185"/>
      <c r="S94" s="1185"/>
      <c r="T94" s="1185"/>
      <c r="U94" s="1185">
        <f t="shared" si="2"/>
        <v>0</v>
      </c>
      <c r="V94" s="1185">
        <f t="shared" si="3"/>
        <v>0</v>
      </c>
      <c r="W94" s="1185" t="s">
        <v>2325</v>
      </c>
      <c r="X94" s="1185" t="s">
        <v>257</v>
      </c>
      <c r="Y94" s="2075"/>
    </row>
    <row r="95" spans="1:25" s="2076" customFormat="1">
      <c r="A95" s="1185">
        <v>93</v>
      </c>
      <c r="B95" s="1185" t="s">
        <v>2321</v>
      </c>
      <c r="C95" s="1185">
        <v>93</v>
      </c>
      <c r="D95" s="1185">
        <v>700</v>
      </c>
      <c r="E95" s="1185">
        <v>461000086</v>
      </c>
      <c r="F95" s="1185">
        <v>57</v>
      </c>
      <c r="G95" s="1185">
        <v>3572.25</v>
      </c>
      <c r="H95" s="1185">
        <v>82.23</v>
      </c>
      <c r="I95" s="1185">
        <v>10.08</v>
      </c>
      <c r="J95" s="1185"/>
      <c r="K95" s="1185"/>
      <c r="L95" s="1185">
        <v>2</v>
      </c>
      <c r="M95" s="1185">
        <v>20</v>
      </c>
      <c r="N95" s="1185"/>
      <c r="O95" s="1185"/>
      <c r="P95" s="1185"/>
      <c r="Q95" s="1185"/>
      <c r="R95" s="1185"/>
      <c r="S95" s="1185"/>
      <c r="T95" s="1185"/>
      <c r="U95" s="1185">
        <f t="shared" si="2"/>
        <v>0</v>
      </c>
      <c r="V95" s="1185">
        <f t="shared" si="3"/>
        <v>0</v>
      </c>
      <c r="W95" s="1185" t="s">
        <v>2325</v>
      </c>
      <c r="X95" s="1185" t="s">
        <v>257</v>
      </c>
      <c r="Y95" s="2075"/>
    </row>
    <row r="96" spans="1:25" s="2076" customFormat="1">
      <c r="A96" s="1185">
        <v>94</v>
      </c>
      <c r="B96" s="1185" t="s">
        <v>2321</v>
      </c>
      <c r="C96" s="1185">
        <v>94</v>
      </c>
      <c r="D96" s="1185">
        <v>701</v>
      </c>
      <c r="E96" s="1185">
        <v>461000087</v>
      </c>
      <c r="F96" s="1185">
        <v>56</v>
      </c>
      <c r="G96" s="1185">
        <v>3500.9</v>
      </c>
      <c r="H96" s="1185">
        <v>84.01</v>
      </c>
      <c r="I96" s="1185">
        <v>11.71</v>
      </c>
      <c r="J96" s="1185"/>
      <c r="K96" s="1185"/>
      <c r="L96" s="1185">
        <v>2</v>
      </c>
      <c r="M96" s="1185">
        <v>15</v>
      </c>
      <c r="N96" s="1185"/>
      <c r="O96" s="1185"/>
      <c r="P96" s="1185"/>
      <c r="Q96" s="1185"/>
      <c r="R96" s="1185"/>
      <c r="S96" s="1185"/>
      <c r="T96" s="1185"/>
      <c r="U96" s="1185">
        <f t="shared" si="2"/>
        <v>0</v>
      </c>
      <c r="V96" s="1185">
        <f t="shared" si="3"/>
        <v>0</v>
      </c>
      <c r="W96" s="1185" t="s">
        <v>2325</v>
      </c>
      <c r="X96" s="1757" t="s">
        <v>257</v>
      </c>
      <c r="Y96" s="2075"/>
    </row>
    <row r="97" spans="1:25" s="2076" customFormat="1">
      <c r="A97" s="1185">
        <v>95</v>
      </c>
      <c r="B97" s="1185" t="s">
        <v>2321</v>
      </c>
      <c r="C97" s="1185">
        <v>95</v>
      </c>
      <c r="D97" s="1185">
        <v>702</v>
      </c>
      <c r="E97" s="1185">
        <v>461000088</v>
      </c>
      <c r="F97" s="1185">
        <v>58</v>
      </c>
      <c r="G97" s="1185">
        <v>3613.09</v>
      </c>
      <c r="H97" s="1185">
        <v>97.61</v>
      </c>
      <c r="I97" s="1185">
        <v>14.28</v>
      </c>
      <c r="J97" s="1185"/>
      <c r="K97" s="1185"/>
      <c r="L97" s="1185">
        <v>1</v>
      </c>
      <c r="M97" s="1185">
        <v>50</v>
      </c>
      <c r="N97" s="1185"/>
      <c r="O97" s="1185">
        <v>24140</v>
      </c>
      <c r="P97" s="1185"/>
      <c r="Q97" s="1185"/>
      <c r="R97" s="1185"/>
      <c r="S97" s="1185"/>
      <c r="T97" s="1185"/>
      <c r="U97" s="1185">
        <f t="shared" si="2"/>
        <v>1207</v>
      </c>
      <c r="V97" s="1721">
        <f t="shared" si="3"/>
        <v>25347</v>
      </c>
      <c r="W97" s="1185" t="s">
        <v>2325</v>
      </c>
      <c r="X97" s="1757" t="s">
        <v>257</v>
      </c>
      <c r="Y97" s="2075"/>
    </row>
    <row r="98" spans="1:25" s="2076" customFormat="1">
      <c r="A98" s="1185">
        <v>96</v>
      </c>
      <c r="B98" s="1185" t="s">
        <v>2326</v>
      </c>
      <c r="C98" s="1185">
        <v>96</v>
      </c>
      <c r="D98" s="1185">
        <v>703</v>
      </c>
      <c r="E98" s="1185">
        <v>461000089</v>
      </c>
      <c r="F98" s="1185">
        <v>58</v>
      </c>
      <c r="G98" s="1185">
        <v>3624.26</v>
      </c>
      <c r="H98" s="1185">
        <v>86.88</v>
      </c>
      <c r="I98" s="1185">
        <v>6.34</v>
      </c>
      <c r="J98" s="1185"/>
      <c r="K98" s="1185"/>
      <c r="L98" s="1185">
        <v>2</v>
      </c>
      <c r="M98" s="1185">
        <v>35</v>
      </c>
      <c r="N98" s="1185"/>
      <c r="O98" s="1185"/>
      <c r="P98" s="1185"/>
      <c r="Q98" s="1185"/>
      <c r="R98" s="1185"/>
      <c r="S98" s="1185"/>
      <c r="T98" s="1185"/>
      <c r="U98" s="1185">
        <f t="shared" si="2"/>
        <v>0</v>
      </c>
      <c r="V98" s="1185">
        <f t="shared" si="3"/>
        <v>0</v>
      </c>
      <c r="W98" s="1185" t="s">
        <v>2325</v>
      </c>
      <c r="X98" s="1757" t="s">
        <v>257</v>
      </c>
      <c r="Y98" s="2075"/>
    </row>
    <row r="99" spans="1:25" s="2076" customFormat="1">
      <c r="A99" s="1185">
        <v>97</v>
      </c>
      <c r="B99" s="1185" t="s">
        <v>2326</v>
      </c>
      <c r="C99" s="1185">
        <v>97</v>
      </c>
      <c r="D99" s="1185">
        <v>704</v>
      </c>
      <c r="E99" s="1185">
        <v>461000090</v>
      </c>
      <c r="F99" s="1185">
        <v>56</v>
      </c>
      <c r="G99" s="1185">
        <v>3448.88</v>
      </c>
      <c r="H99" s="1185">
        <v>130.09</v>
      </c>
      <c r="I99" s="1185">
        <v>2.17</v>
      </c>
      <c r="J99" s="1185"/>
      <c r="K99" s="1185"/>
      <c r="L99" s="1185">
        <v>2</v>
      </c>
      <c r="M99" s="1185">
        <v>30</v>
      </c>
      <c r="N99" s="1185"/>
      <c r="O99" s="1185"/>
      <c r="P99" s="1185"/>
      <c r="Q99" s="1185"/>
      <c r="R99" s="1185"/>
      <c r="S99" s="1185"/>
      <c r="T99" s="1185"/>
      <c r="U99" s="1185">
        <f t="shared" si="2"/>
        <v>0</v>
      </c>
      <c r="V99" s="1185">
        <f t="shared" si="3"/>
        <v>0</v>
      </c>
      <c r="W99" s="1185" t="s">
        <v>2325</v>
      </c>
      <c r="X99" s="1757" t="s">
        <v>257</v>
      </c>
      <c r="Y99" s="2075"/>
    </row>
    <row r="100" spans="1:25" s="2076" customFormat="1">
      <c r="A100" s="1185">
        <v>98</v>
      </c>
      <c r="B100" s="1185" t="s">
        <v>2326</v>
      </c>
      <c r="C100" s="1185">
        <v>98</v>
      </c>
      <c r="D100" s="1185">
        <v>705</v>
      </c>
      <c r="E100" s="1185">
        <v>461000091</v>
      </c>
      <c r="F100" s="1185">
        <v>57</v>
      </c>
      <c r="G100" s="1185">
        <v>3529.05</v>
      </c>
      <c r="H100" s="1185">
        <v>117.91</v>
      </c>
      <c r="I100" s="1185">
        <v>2.56</v>
      </c>
      <c r="J100" s="1185"/>
      <c r="K100" s="1185"/>
      <c r="L100" s="1185">
        <v>2</v>
      </c>
      <c r="M100" s="1185">
        <v>15</v>
      </c>
      <c r="N100" s="1185"/>
      <c r="O100" s="1185"/>
      <c r="P100" s="1185"/>
      <c r="Q100" s="1185"/>
      <c r="R100" s="1185"/>
      <c r="S100" s="1185"/>
      <c r="T100" s="1185"/>
      <c r="U100" s="1185">
        <f t="shared" si="2"/>
        <v>0</v>
      </c>
      <c r="V100" s="1185">
        <f t="shared" si="3"/>
        <v>0</v>
      </c>
      <c r="W100" s="1185" t="s">
        <v>2325</v>
      </c>
      <c r="X100" s="1757" t="s">
        <v>257</v>
      </c>
      <c r="Y100" s="2075"/>
    </row>
    <row r="101" spans="1:25" s="2076" customFormat="1">
      <c r="A101" s="1185">
        <v>99</v>
      </c>
      <c r="B101" s="1185" t="s">
        <v>2326</v>
      </c>
      <c r="C101" s="1185">
        <v>99</v>
      </c>
      <c r="D101" s="1185">
        <v>706</v>
      </c>
      <c r="E101" s="1185">
        <v>461000092</v>
      </c>
      <c r="F101" s="1185">
        <v>56</v>
      </c>
      <c r="G101" s="1902">
        <v>3495.27</v>
      </c>
      <c r="H101" s="1185">
        <v>91.66</v>
      </c>
      <c r="I101" s="1185">
        <v>8.52</v>
      </c>
      <c r="J101" s="1185"/>
      <c r="K101" s="1185"/>
      <c r="L101" s="1185">
        <v>2</v>
      </c>
      <c r="M101" s="1185">
        <v>35</v>
      </c>
      <c r="N101" s="1185"/>
      <c r="O101" s="1185">
        <v>23840</v>
      </c>
      <c r="P101" s="1185"/>
      <c r="Q101" s="1185"/>
      <c r="R101" s="1185"/>
      <c r="S101" s="1185"/>
      <c r="T101" s="1185"/>
      <c r="U101" s="1185">
        <f t="shared" si="2"/>
        <v>1192</v>
      </c>
      <c r="V101" s="1721">
        <f t="shared" si="3"/>
        <v>25032</v>
      </c>
      <c r="W101" s="1185" t="s">
        <v>2325</v>
      </c>
      <c r="X101" s="1185" t="s">
        <v>257</v>
      </c>
      <c r="Y101" s="2075"/>
    </row>
    <row r="102" spans="1:25" s="2076" customFormat="1">
      <c r="A102" s="1185">
        <v>100</v>
      </c>
      <c r="B102" s="1185" t="s">
        <v>2326</v>
      </c>
      <c r="C102" s="1185">
        <v>100</v>
      </c>
      <c r="D102" s="1185">
        <v>707</v>
      </c>
      <c r="E102" s="1185">
        <v>461000093</v>
      </c>
      <c r="F102" s="1185">
        <v>56</v>
      </c>
      <c r="G102" s="1185">
        <v>3751.72</v>
      </c>
      <c r="H102" s="1185">
        <v>76.59</v>
      </c>
      <c r="I102" s="1185">
        <v>12.41</v>
      </c>
      <c r="J102" s="1185"/>
      <c r="K102" s="1185"/>
      <c r="L102" s="1185">
        <v>2</v>
      </c>
      <c r="M102" s="1185">
        <v>50</v>
      </c>
      <c r="N102" s="1185"/>
      <c r="O102" s="1185">
        <v>23840</v>
      </c>
      <c r="P102" s="1185"/>
      <c r="Q102" s="1185"/>
      <c r="R102" s="1185"/>
      <c r="S102" s="1185"/>
      <c r="T102" s="1185"/>
      <c r="U102" s="1185">
        <f t="shared" si="2"/>
        <v>1192</v>
      </c>
      <c r="V102" s="1721">
        <f t="shared" si="3"/>
        <v>25032</v>
      </c>
      <c r="W102" s="1185" t="s">
        <v>2325</v>
      </c>
      <c r="X102" s="1185" t="s">
        <v>257</v>
      </c>
      <c r="Y102" s="2211" t="s">
        <v>247</v>
      </c>
    </row>
    <row r="103" spans="1:25" s="2076" customFormat="1">
      <c r="A103" s="1185">
        <v>101</v>
      </c>
      <c r="B103" s="1185" t="s">
        <v>2326</v>
      </c>
      <c r="C103" s="1185">
        <v>101</v>
      </c>
      <c r="D103" s="1185">
        <v>708</v>
      </c>
      <c r="E103" s="1185">
        <v>461000094</v>
      </c>
      <c r="F103" s="1185">
        <v>58</v>
      </c>
      <c r="G103" s="1185">
        <v>3609.85</v>
      </c>
      <c r="H103" s="1185">
        <v>103.87</v>
      </c>
      <c r="I103" s="1185">
        <v>7.12</v>
      </c>
      <c r="J103" s="1185"/>
      <c r="K103" s="1185"/>
      <c r="L103" s="1185">
        <v>2</v>
      </c>
      <c r="M103" s="1185">
        <v>25</v>
      </c>
      <c r="N103" s="1185"/>
      <c r="O103" s="1185"/>
      <c r="P103" s="1185"/>
      <c r="Q103" s="1185"/>
      <c r="R103" s="1185"/>
      <c r="S103" s="1185"/>
      <c r="T103" s="1185"/>
      <c r="U103" s="1185">
        <f t="shared" si="2"/>
        <v>0</v>
      </c>
      <c r="V103" s="1185">
        <f t="shared" si="3"/>
        <v>0</v>
      </c>
      <c r="W103" s="1185" t="s">
        <v>2325</v>
      </c>
      <c r="X103" s="1185" t="s">
        <v>257</v>
      </c>
      <c r="Y103" s="2075"/>
    </row>
    <row r="104" spans="1:25" s="2076" customFormat="1">
      <c r="A104" s="1185">
        <v>102</v>
      </c>
      <c r="B104" s="1185" t="s">
        <v>2326</v>
      </c>
      <c r="C104" s="1185">
        <v>102</v>
      </c>
      <c r="D104" s="1185">
        <v>709</v>
      </c>
      <c r="E104" s="1185">
        <v>461000095</v>
      </c>
      <c r="F104" s="1185">
        <v>57</v>
      </c>
      <c r="G104" s="1185">
        <v>3518.65</v>
      </c>
      <c r="H104" s="1185">
        <v>126.92</v>
      </c>
      <c r="I104" s="1185">
        <v>1.17</v>
      </c>
      <c r="J104" s="1185"/>
      <c r="K104" s="1185"/>
      <c r="L104" s="1185">
        <v>2</v>
      </c>
      <c r="M104" s="1185">
        <v>30</v>
      </c>
      <c r="N104" s="1185"/>
      <c r="O104" s="1185"/>
      <c r="P104" s="1185"/>
      <c r="Q104" s="1185"/>
      <c r="R104" s="1185"/>
      <c r="S104" s="1185"/>
      <c r="T104" s="1185"/>
      <c r="U104" s="1185">
        <f t="shared" si="2"/>
        <v>0</v>
      </c>
      <c r="V104" s="1185">
        <f t="shared" si="3"/>
        <v>0</v>
      </c>
      <c r="W104" s="1185" t="s">
        <v>2325</v>
      </c>
      <c r="X104" s="1185" t="s">
        <v>258</v>
      </c>
      <c r="Y104" s="2075"/>
    </row>
    <row r="105" spans="1:25" s="2076" customFormat="1">
      <c r="A105" s="1185">
        <v>103</v>
      </c>
      <c r="B105" s="1185" t="s">
        <v>2327</v>
      </c>
      <c r="C105" s="1185">
        <v>103</v>
      </c>
      <c r="D105" s="1185">
        <v>710</v>
      </c>
      <c r="E105" s="1185"/>
      <c r="F105" s="1185">
        <v>59</v>
      </c>
      <c r="G105" s="1185">
        <v>3645.46</v>
      </c>
      <c r="H105" s="1185">
        <v>126.51</v>
      </c>
      <c r="I105" s="1185">
        <v>4.76</v>
      </c>
      <c r="J105" s="1185"/>
      <c r="K105" s="1185"/>
      <c r="L105" s="1185">
        <v>2</v>
      </c>
      <c r="M105" s="1185">
        <v>25</v>
      </c>
      <c r="N105" s="1185"/>
      <c r="O105" s="1185">
        <v>24290</v>
      </c>
      <c r="P105" s="1185"/>
      <c r="Q105" s="1185"/>
      <c r="R105" s="1185"/>
      <c r="S105" s="1185"/>
      <c r="T105" s="1185"/>
      <c r="U105" s="1185">
        <f t="shared" si="2"/>
        <v>1214.5</v>
      </c>
      <c r="V105" s="1721">
        <f t="shared" si="3"/>
        <v>25504.5</v>
      </c>
      <c r="W105" s="1185"/>
      <c r="X105" s="1185" t="s">
        <v>257</v>
      </c>
      <c r="Y105" s="2075"/>
    </row>
    <row r="106" spans="1:25" s="2076" customFormat="1">
      <c r="A106" s="1185">
        <v>104</v>
      </c>
      <c r="B106" s="1185" t="s">
        <v>2327</v>
      </c>
      <c r="C106" s="1185">
        <v>104</v>
      </c>
      <c r="D106" s="1185">
        <v>711</v>
      </c>
      <c r="E106" s="1185">
        <v>461000096</v>
      </c>
      <c r="F106" s="1185">
        <v>59</v>
      </c>
      <c r="G106" s="1185">
        <v>3691.46</v>
      </c>
      <c r="H106" s="1185">
        <v>82.46</v>
      </c>
      <c r="I106" s="1185">
        <v>6.92</v>
      </c>
      <c r="J106" s="1185"/>
      <c r="K106" s="1185"/>
      <c r="L106" s="1185">
        <v>2</v>
      </c>
      <c r="M106" s="1185">
        <v>15</v>
      </c>
      <c r="N106" s="1185"/>
      <c r="O106" s="1185"/>
      <c r="P106" s="1185"/>
      <c r="Q106" s="1185"/>
      <c r="R106" s="1185"/>
      <c r="S106" s="1185"/>
      <c r="T106" s="1185"/>
      <c r="U106" s="1185">
        <f t="shared" si="2"/>
        <v>0</v>
      </c>
      <c r="V106" s="1185">
        <f t="shared" si="3"/>
        <v>0</v>
      </c>
      <c r="W106" s="1185"/>
      <c r="X106" s="1185" t="s">
        <v>257</v>
      </c>
      <c r="Y106" s="2075"/>
    </row>
    <row r="107" spans="1:25" s="2076" customFormat="1">
      <c r="A107" s="1185">
        <v>105</v>
      </c>
      <c r="B107" s="1185" t="s">
        <v>2327</v>
      </c>
      <c r="C107" s="1185">
        <v>105</v>
      </c>
      <c r="D107" s="1185">
        <v>712</v>
      </c>
      <c r="E107" s="1185">
        <v>461000097</v>
      </c>
      <c r="F107" s="1185">
        <v>59</v>
      </c>
      <c r="G107" s="1185">
        <v>3651.25</v>
      </c>
      <c r="H107" s="1185">
        <v>124.31</v>
      </c>
      <c r="I107" s="1185">
        <v>6.76</v>
      </c>
      <c r="J107" s="1185"/>
      <c r="K107" s="1185"/>
      <c r="L107" s="1185">
        <v>2</v>
      </c>
      <c r="M107" s="1185">
        <v>5</v>
      </c>
      <c r="N107" s="1185"/>
      <c r="O107" s="1185"/>
      <c r="P107" s="1185"/>
      <c r="Q107" s="1185"/>
      <c r="R107" s="1185"/>
      <c r="S107" s="1185"/>
      <c r="T107" s="1185"/>
      <c r="U107" s="1185">
        <f t="shared" si="2"/>
        <v>0</v>
      </c>
      <c r="V107" s="1185">
        <f t="shared" si="3"/>
        <v>0</v>
      </c>
      <c r="W107" s="1185"/>
      <c r="X107" s="1185" t="s">
        <v>257</v>
      </c>
      <c r="Y107" s="2075"/>
    </row>
    <row r="108" spans="1:25" s="2076" customFormat="1">
      <c r="A108" s="1185">
        <v>106</v>
      </c>
      <c r="B108" s="1185" t="s">
        <v>2327</v>
      </c>
      <c r="C108" s="1185">
        <v>106</v>
      </c>
      <c r="D108" s="1185">
        <v>713</v>
      </c>
      <c r="E108" s="1185">
        <v>461000098</v>
      </c>
      <c r="F108" s="1185">
        <v>57</v>
      </c>
      <c r="G108" s="1185">
        <v>3494.1</v>
      </c>
      <c r="H108" s="1185">
        <v>141.30000000000001</v>
      </c>
      <c r="I108" s="1185">
        <v>0</v>
      </c>
      <c r="J108" s="1185"/>
      <c r="K108" s="1185"/>
      <c r="L108" s="1185">
        <v>2</v>
      </c>
      <c r="M108" s="1185">
        <v>15</v>
      </c>
      <c r="N108" s="1185"/>
      <c r="O108" s="1185"/>
      <c r="P108" s="1185"/>
      <c r="Q108" s="1185"/>
      <c r="R108" s="1185"/>
      <c r="S108" s="1185"/>
      <c r="T108" s="1185"/>
      <c r="U108" s="1185">
        <f t="shared" si="2"/>
        <v>0</v>
      </c>
      <c r="V108" s="1185">
        <f t="shared" si="3"/>
        <v>0</v>
      </c>
      <c r="W108" s="1185"/>
      <c r="X108" s="1757" t="s">
        <v>257</v>
      </c>
      <c r="Y108" s="2075"/>
    </row>
    <row r="109" spans="1:25" s="2076" customFormat="1">
      <c r="A109" s="1185">
        <v>107</v>
      </c>
      <c r="B109" s="1185" t="s">
        <v>2327</v>
      </c>
      <c r="C109" s="1185">
        <v>107</v>
      </c>
      <c r="D109" s="1185">
        <v>714</v>
      </c>
      <c r="E109" s="1185">
        <v>461000099</v>
      </c>
      <c r="F109" s="1185">
        <v>59</v>
      </c>
      <c r="G109" s="1185">
        <v>3700.43</v>
      </c>
      <c r="H109" s="1185">
        <v>80.459999999999994</v>
      </c>
      <c r="I109" s="1185">
        <v>8.49</v>
      </c>
      <c r="J109" s="1185"/>
      <c r="K109" s="1185"/>
      <c r="L109" s="1185">
        <v>1</v>
      </c>
      <c r="M109" s="1185">
        <v>55</v>
      </c>
      <c r="N109" s="1185"/>
      <c r="O109" s="1185"/>
      <c r="P109" s="1185"/>
      <c r="Q109" s="1185"/>
      <c r="R109" s="1185"/>
      <c r="S109" s="1185"/>
      <c r="T109" s="1185"/>
      <c r="U109" s="1185">
        <f t="shared" si="2"/>
        <v>0</v>
      </c>
      <c r="V109" s="1185">
        <f t="shared" si="3"/>
        <v>0</v>
      </c>
      <c r="W109" s="1185"/>
      <c r="X109" s="1185" t="s">
        <v>257</v>
      </c>
      <c r="Y109" s="2075"/>
    </row>
    <row r="110" spans="1:25" s="2076" customFormat="1">
      <c r="A110" s="1185">
        <v>108</v>
      </c>
      <c r="B110" s="1185" t="s">
        <v>2327</v>
      </c>
      <c r="C110" s="1185">
        <v>108</v>
      </c>
      <c r="D110" s="1185">
        <v>715</v>
      </c>
      <c r="E110" s="1185">
        <v>462000004</v>
      </c>
      <c r="F110" s="1185">
        <v>58</v>
      </c>
      <c r="G110" s="1185">
        <v>3620.46</v>
      </c>
      <c r="H110" s="1185">
        <v>96.03</v>
      </c>
      <c r="I110" s="1185">
        <v>11.69</v>
      </c>
      <c r="J110" s="1185"/>
      <c r="K110" s="1185"/>
      <c r="L110" s="1185">
        <v>2</v>
      </c>
      <c r="M110" s="1185">
        <v>35</v>
      </c>
      <c r="N110" s="1185"/>
      <c r="O110" s="1185"/>
      <c r="P110" s="1185"/>
      <c r="Q110" s="1185"/>
      <c r="R110" s="1185"/>
      <c r="S110" s="1185"/>
      <c r="T110" s="1185"/>
      <c r="U110" s="1185">
        <f t="shared" si="2"/>
        <v>0</v>
      </c>
      <c r="V110" s="1185">
        <f t="shared" si="3"/>
        <v>0</v>
      </c>
      <c r="W110" s="1185"/>
      <c r="X110" s="1185" t="s">
        <v>583</v>
      </c>
      <c r="Y110" s="2075"/>
    </row>
    <row r="111" spans="1:25" s="2076" customFormat="1">
      <c r="A111" s="1185">
        <v>109</v>
      </c>
      <c r="B111" s="1185" t="s">
        <v>2328</v>
      </c>
      <c r="C111" s="1185">
        <v>109</v>
      </c>
      <c r="D111" s="1185">
        <v>716</v>
      </c>
      <c r="E111" s="1185">
        <v>461000100</v>
      </c>
      <c r="F111" s="1185">
        <v>58</v>
      </c>
      <c r="G111" s="1902">
        <v>3614.44</v>
      </c>
      <c r="H111" s="1185">
        <v>100.1</v>
      </c>
      <c r="I111" s="1185">
        <v>6.14</v>
      </c>
      <c r="J111" s="1185"/>
      <c r="K111" s="1185"/>
      <c r="L111" s="1185">
        <v>2</v>
      </c>
      <c r="M111" s="1185">
        <v>30</v>
      </c>
      <c r="N111" s="1185"/>
      <c r="O111" s="1185"/>
      <c r="P111" s="1185"/>
      <c r="Q111" s="1185"/>
      <c r="R111" s="1185"/>
      <c r="S111" s="1185"/>
      <c r="T111" s="1185"/>
      <c r="U111" s="1185">
        <f t="shared" si="2"/>
        <v>0</v>
      </c>
      <c r="V111" s="1185">
        <f t="shared" si="3"/>
        <v>0</v>
      </c>
      <c r="W111" s="1185"/>
      <c r="X111" s="1185" t="s">
        <v>257</v>
      </c>
      <c r="Y111" s="2075"/>
    </row>
    <row r="112" spans="1:25" s="2076" customFormat="1">
      <c r="A112" s="1185">
        <v>110</v>
      </c>
      <c r="B112" s="1185" t="s">
        <v>2328</v>
      </c>
      <c r="C112" s="1185">
        <v>110</v>
      </c>
      <c r="D112" s="1185">
        <v>717</v>
      </c>
      <c r="E112" s="1185">
        <v>461000101</v>
      </c>
      <c r="F112" s="1185">
        <v>57</v>
      </c>
      <c r="G112" s="1185">
        <v>3609.46</v>
      </c>
      <c r="H112" s="1185">
        <v>51.18</v>
      </c>
      <c r="I112" s="1185">
        <v>18.23</v>
      </c>
      <c r="J112" s="1185"/>
      <c r="K112" s="1185"/>
      <c r="L112" s="1185">
        <v>2</v>
      </c>
      <c r="M112" s="1185">
        <v>30</v>
      </c>
      <c r="N112" s="1185"/>
      <c r="O112" s="1185">
        <v>23990</v>
      </c>
      <c r="P112" s="1185"/>
      <c r="Q112" s="1185"/>
      <c r="R112" s="1185"/>
      <c r="S112" s="1185"/>
      <c r="T112" s="1185"/>
      <c r="U112" s="1185">
        <f t="shared" si="2"/>
        <v>1199.5</v>
      </c>
      <c r="V112" s="1721">
        <f t="shared" si="3"/>
        <v>25189.5</v>
      </c>
      <c r="W112" s="1185"/>
      <c r="X112" s="1757" t="s">
        <v>257</v>
      </c>
      <c r="Y112" s="2075"/>
    </row>
    <row r="113" spans="1:25" s="2076" customFormat="1">
      <c r="A113" s="1185">
        <v>111</v>
      </c>
      <c r="B113" s="1185" t="s">
        <v>2328</v>
      </c>
      <c r="C113" s="1185">
        <v>111</v>
      </c>
      <c r="D113" s="1185">
        <v>718</v>
      </c>
      <c r="E113" s="1185">
        <v>461000102</v>
      </c>
      <c r="F113" s="1185">
        <v>59</v>
      </c>
      <c r="G113" s="1185">
        <v>3717.44</v>
      </c>
      <c r="H113" s="1185">
        <v>63.61</v>
      </c>
      <c r="I113" s="1185">
        <v>10.45</v>
      </c>
      <c r="J113" s="1185"/>
      <c r="K113" s="1185"/>
      <c r="L113" s="1185">
        <v>2</v>
      </c>
      <c r="M113" s="1185">
        <v>20</v>
      </c>
      <c r="N113" s="1185"/>
      <c r="O113" s="1185"/>
      <c r="P113" s="1185"/>
      <c r="Q113" s="1185"/>
      <c r="R113" s="1185"/>
      <c r="S113" s="1185"/>
      <c r="T113" s="1185"/>
      <c r="U113" s="1185">
        <f t="shared" si="2"/>
        <v>0</v>
      </c>
      <c r="V113" s="1185">
        <f t="shared" si="3"/>
        <v>0</v>
      </c>
      <c r="W113" s="1185"/>
      <c r="X113" s="1757" t="s">
        <v>257</v>
      </c>
      <c r="Y113" s="2075"/>
    </row>
    <row r="114" spans="1:25" s="2076" customFormat="1">
      <c r="A114" s="1185">
        <v>112</v>
      </c>
      <c r="B114" s="1185" t="s">
        <v>2328</v>
      </c>
      <c r="C114" s="1185">
        <v>112</v>
      </c>
      <c r="D114" s="1185">
        <v>719</v>
      </c>
      <c r="E114" s="1185">
        <v>461000103</v>
      </c>
      <c r="F114" s="1185">
        <v>59</v>
      </c>
      <c r="G114" s="1185">
        <v>3731.45</v>
      </c>
      <c r="H114" s="1185">
        <v>56.56</v>
      </c>
      <c r="I114" s="1185">
        <v>19.21</v>
      </c>
      <c r="J114" s="1185"/>
      <c r="K114" s="1185"/>
      <c r="L114" s="1185">
        <v>2</v>
      </c>
      <c r="M114" s="1185">
        <v>5</v>
      </c>
      <c r="N114" s="1185"/>
      <c r="O114" s="1185"/>
      <c r="P114" s="1185"/>
      <c r="Q114" s="1185"/>
      <c r="R114" s="1185"/>
      <c r="S114" s="1185"/>
      <c r="T114" s="1185"/>
      <c r="U114" s="1185">
        <f t="shared" si="2"/>
        <v>0</v>
      </c>
      <c r="V114" s="1185">
        <f t="shared" si="3"/>
        <v>0</v>
      </c>
      <c r="W114" s="1186"/>
      <c r="X114" s="1185" t="s">
        <v>257</v>
      </c>
      <c r="Y114" s="2075"/>
    </row>
    <row r="115" spans="1:25" s="2076" customFormat="1">
      <c r="A115" s="1185">
        <v>113</v>
      </c>
      <c r="B115" s="1185" t="s">
        <v>2328</v>
      </c>
      <c r="C115" s="1185">
        <v>113</v>
      </c>
      <c r="D115" s="1185">
        <v>720</v>
      </c>
      <c r="E115" s="1185">
        <v>461000104</v>
      </c>
      <c r="F115" s="1185">
        <v>59</v>
      </c>
      <c r="G115" s="1185">
        <v>3681.27</v>
      </c>
      <c r="H115" s="1185">
        <v>96.43</v>
      </c>
      <c r="I115" s="1185">
        <v>12.5</v>
      </c>
      <c r="J115" s="1185"/>
      <c r="K115" s="1185"/>
      <c r="L115" s="1185">
        <v>2</v>
      </c>
      <c r="M115" s="1185">
        <v>20</v>
      </c>
      <c r="N115" s="1185"/>
      <c r="O115" s="1185"/>
      <c r="P115" s="1185"/>
      <c r="Q115" s="1185"/>
      <c r="R115" s="1185"/>
      <c r="S115" s="1185"/>
      <c r="T115" s="1185"/>
      <c r="U115" s="1185">
        <f t="shared" si="2"/>
        <v>0</v>
      </c>
      <c r="V115" s="1185">
        <f t="shared" si="3"/>
        <v>0</v>
      </c>
      <c r="W115" s="1185"/>
      <c r="X115" s="1757" t="s">
        <v>257</v>
      </c>
      <c r="Y115" s="2075"/>
    </row>
    <row r="116" spans="1:25" s="2076" customFormat="1">
      <c r="A116" s="1185">
        <v>114</v>
      </c>
      <c r="B116" s="1185" t="s">
        <v>2328</v>
      </c>
      <c r="C116" s="1185">
        <v>114</v>
      </c>
      <c r="D116" s="1185">
        <v>721</v>
      </c>
      <c r="E116" s="1185">
        <v>462000005</v>
      </c>
      <c r="F116" s="1185">
        <v>58</v>
      </c>
      <c r="G116" s="1185">
        <v>3645.83</v>
      </c>
      <c r="H116" s="1185">
        <v>76.45</v>
      </c>
      <c r="I116" s="1185">
        <v>12.08</v>
      </c>
      <c r="J116" s="1185"/>
      <c r="K116" s="1185"/>
      <c r="L116" s="1185">
        <v>1</v>
      </c>
      <c r="M116" s="1185">
        <v>45</v>
      </c>
      <c r="N116" s="1185"/>
      <c r="O116" s="1185"/>
      <c r="P116" s="1185"/>
      <c r="Q116" s="1185"/>
      <c r="R116" s="1185"/>
      <c r="S116" s="1185"/>
      <c r="T116" s="1185"/>
      <c r="U116" s="1185">
        <f t="shared" si="2"/>
        <v>0</v>
      </c>
      <c r="V116" s="1185">
        <f t="shared" si="3"/>
        <v>0</v>
      </c>
      <c r="W116" s="1185"/>
      <c r="X116" s="1185" t="s">
        <v>583</v>
      </c>
      <c r="Y116" s="2075"/>
    </row>
    <row r="117" spans="1:25" s="2076" customFormat="1">
      <c r="A117" s="1185">
        <v>115</v>
      </c>
      <c r="B117" s="1185" t="s">
        <v>2329</v>
      </c>
      <c r="C117" s="1185">
        <v>115</v>
      </c>
      <c r="D117" s="1185">
        <v>722</v>
      </c>
      <c r="E117" s="1185">
        <v>461000105</v>
      </c>
      <c r="F117" s="1185">
        <v>55</v>
      </c>
      <c r="G117" s="1185">
        <v>3503.51</v>
      </c>
      <c r="H117" s="1185">
        <v>31.51</v>
      </c>
      <c r="I117" s="1185">
        <v>25.59</v>
      </c>
      <c r="J117" s="1185"/>
      <c r="K117" s="1185"/>
      <c r="L117" s="1185">
        <v>2</v>
      </c>
      <c r="M117" s="1185">
        <v>35</v>
      </c>
      <c r="N117" s="1185"/>
      <c r="O117" s="1185">
        <v>23690</v>
      </c>
      <c r="P117" s="1185"/>
      <c r="Q117" s="1185"/>
      <c r="R117" s="1185"/>
      <c r="S117" s="1185"/>
      <c r="T117" s="1185"/>
      <c r="U117" s="1185">
        <f t="shared" si="2"/>
        <v>1184.5</v>
      </c>
      <c r="V117" s="1721">
        <f t="shared" si="3"/>
        <v>24874.5</v>
      </c>
      <c r="W117" s="1185"/>
      <c r="X117" s="1185" t="s">
        <v>257</v>
      </c>
      <c r="Y117" s="2075"/>
    </row>
    <row r="118" spans="1:25" s="2076" customFormat="1">
      <c r="A118" s="1185">
        <v>116</v>
      </c>
      <c r="B118" s="1185" t="s">
        <v>2329</v>
      </c>
      <c r="C118" s="1185">
        <v>116</v>
      </c>
      <c r="D118" s="1185">
        <v>723</v>
      </c>
      <c r="E118" s="1185">
        <v>461000106</v>
      </c>
      <c r="F118" s="1185">
        <v>59</v>
      </c>
      <c r="G118" s="1185">
        <v>3674.86</v>
      </c>
      <c r="H118" s="1185">
        <v>96.11</v>
      </c>
      <c r="I118" s="1185">
        <v>3.97</v>
      </c>
      <c r="J118" s="1185"/>
      <c r="K118" s="1185"/>
      <c r="L118" s="1185">
        <v>2</v>
      </c>
      <c r="M118" s="1185">
        <v>10</v>
      </c>
      <c r="N118" s="1185"/>
      <c r="O118" s="1185"/>
      <c r="P118" s="1185"/>
      <c r="Q118" s="1185"/>
      <c r="R118" s="1185"/>
      <c r="S118" s="1185"/>
      <c r="T118" s="1185"/>
      <c r="U118" s="1185">
        <f t="shared" si="2"/>
        <v>0</v>
      </c>
      <c r="V118" s="1185">
        <f t="shared" si="3"/>
        <v>0</v>
      </c>
      <c r="W118" s="1185"/>
      <c r="X118" s="1185" t="s">
        <v>257</v>
      </c>
      <c r="Y118" s="2075"/>
    </row>
    <row r="119" spans="1:25" s="2076" customFormat="1">
      <c r="A119" s="1185">
        <v>117</v>
      </c>
      <c r="B119" s="1185" t="s">
        <v>2329</v>
      </c>
      <c r="C119" s="1185">
        <v>117</v>
      </c>
      <c r="D119" s="1185">
        <v>724</v>
      </c>
      <c r="E119" s="1185">
        <v>461000107</v>
      </c>
      <c r="F119" s="1185">
        <v>58</v>
      </c>
      <c r="G119" s="1185">
        <v>3666.42</v>
      </c>
      <c r="H119" s="1185">
        <v>54.66</v>
      </c>
      <c r="I119" s="1185">
        <v>9.08</v>
      </c>
      <c r="J119" s="1185"/>
      <c r="K119" s="1185"/>
      <c r="L119" s="1185">
        <v>2</v>
      </c>
      <c r="M119" s="1185">
        <v>25</v>
      </c>
      <c r="N119" s="1185"/>
      <c r="O119" s="1185"/>
      <c r="P119" s="1185"/>
      <c r="Q119" s="1185"/>
      <c r="R119" s="1185"/>
      <c r="S119" s="1185"/>
      <c r="T119" s="1185"/>
      <c r="U119" s="1185">
        <f t="shared" si="2"/>
        <v>0</v>
      </c>
      <c r="V119" s="1185">
        <f t="shared" si="3"/>
        <v>0</v>
      </c>
      <c r="W119" s="1185"/>
      <c r="X119" s="1185" t="s">
        <v>257</v>
      </c>
      <c r="Y119" s="2075"/>
    </row>
    <row r="120" spans="1:25" s="2076" customFormat="1">
      <c r="A120" s="1185">
        <v>118</v>
      </c>
      <c r="B120" s="1185" t="s">
        <v>2329</v>
      </c>
      <c r="C120" s="1185">
        <v>118</v>
      </c>
      <c r="D120" s="1185">
        <v>725</v>
      </c>
      <c r="E120" s="1185">
        <v>461000108</v>
      </c>
      <c r="F120" s="1185">
        <v>59</v>
      </c>
      <c r="G120" s="1185">
        <v>3742.23</v>
      </c>
      <c r="H120" s="1185">
        <v>43.6</v>
      </c>
      <c r="I120" s="1185">
        <v>13.43</v>
      </c>
      <c r="J120" s="1185"/>
      <c r="K120" s="1185"/>
      <c r="L120" s="1185">
        <v>2</v>
      </c>
      <c r="M120" s="1185">
        <v>20</v>
      </c>
      <c r="N120" s="1185"/>
      <c r="O120" s="1185"/>
      <c r="P120" s="1185"/>
      <c r="Q120" s="1185"/>
      <c r="R120" s="1185"/>
      <c r="S120" s="1185"/>
      <c r="T120" s="1185"/>
      <c r="U120" s="1185">
        <f t="shared" si="2"/>
        <v>0</v>
      </c>
      <c r="V120" s="1185">
        <f t="shared" si="3"/>
        <v>0</v>
      </c>
      <c r="W120" s="1185"/>
      <c r="X120" s="1757" t="s">
        <v>257</v>
      </c>
      <c r="Y120" s="2075"/>
    </row>
    <row r="121" spans="1:25" s="2076" customFormat="1">
      <c r="A121" s="1185">
        <v>119</v>
      </c>
      <c r="B121" s="1185" t="s">
        <v>2329</v>
      </c>
      <c r="C121" s="1185">
        <v>119</v>
      </c>
      <c r="D121" s="1185">
        <v>726</v>
      </c>
      <c r="E121" s="1185">
        <v>461000109</v>
      </c>
      <c r="F121" s="1185">
        <v>60</v>
      </c>
      <c r="G121" s="1185">
        <v>3771.27</v>
      </c>
      <c r="H121" s="1185">
        <v>73.42</v>
      </c>
      <c r="I121" s="1185">
        <v>19.46</v>
      </c>
      <c r="J121" s="1185"/>
      <c r="K121" s="1185"/>
      <c r="L121" s="1185">
        <v>2</v>
      </c>
      <c r="M121" s="1185">
        <v>20</v>
      </c>
      <c r="N121" s="1185"/>
      <c r="O121" s="1185">
        <v>24440</v>
      </c>
      <c r="P121" s="1185"/>
      <c r="Q121" s="1185"/>
      <c r="R121" s="1185"/>
      <c r="S121" s="1185"/>
      <c r="T121" s="1185"/>
      <c r="U121" s="1185">
        <f t="shared" si="2"/>
        <v>1222</v>
      </c>
      <c r="V121" s="1721">
        <f t="shared" si="3"/>
        <v>25662</v>
      </c>
      <c r="W121" s="1185"/>
      <c r="X121" s="1185" t="s">
        <v>257</v>
      </c>
      <c r="Y121" s="2075"/>
    </row>
    <row r="122" spans="1:25" s="2076" customFormat="1">
      <c r="A122" s="1185">
        <v>120</v>
      </c>
      <c r="B122" s="1185" t="s">
        <v>2329</v>
      </c>
      <c r="C122" s="1185">
        <v>120</v>
      </c>
      <c r="D122" s="1185">
        <v>727</v>
      </c>
      <c r="E122" s="1185">
        <v>462000007</v>
      </c>
      <c r="F122" s="1185">
        <v>59</v>
      </c>
      <c r="G122" s="1185">
        <v>3702.87</v>
      </c>
      <c r="H122" s="1185">
        <v>73.44</v>
      </c>
      <c r="I122" s="1185">
        <v>11.11</v>
      </c>
      <c r="J122" s="1185"/>
      <c r="K122" s="1185"/>
      <c r="L122" s="1185">
        <v>2</v>
      </c>
      <c r="M122" s="1185">
        <v>15</v>
      </c>
      <c r="N122" s="1185"/>
      <c r="O122" s="1185"/>
      <c r="P122" s="1185"/>
      <c r="Q122" s="1185"/>
      <c r="R122" s="1185"/>
      <c r="S122" s="1185"/>
      <c r="T122" s="1185"/>
      <c r="U122" s="1185">
        <f t="shared" si="2"/>
        <v>0</v>
      </c>
      <c r="V122" s="1185">
        <f t="shared" si="3"/>
        <v>0</v>
      </c>
      <c r="W122" s="1185"/>
      <c r="X122" s="1185" t="s">
        <v>258</v>
      </c>
      <c r="Y122" s="2075"/>
    </row>
    <row r="123" spans="1:25" s="2076" customFormat="1">
      <c r="A123" s="1185">
        <v>121</v>
      </c>
      <c r="B123" s="1185" t="s">
        <v>2330</v>
      </c>
      <c r="C123" s="1185">
        <v>121</v>
      </c>
      <c r="D123" s="1185">
        <v>728</v>
      </c>
      <c r="E123" s="1185">
        <v>461000110</v>
      </c>
      <c r="F123" s="1185">
        <v>58</v>
      </c>
      <c r="G123" s="1185">
        <v>3665.24</v>
      </c>
      <c r="H123" s="1185">
        <v>61.58</v>
      </c>
      <c r="I123" s="1185">
        <v>18.420000000000002</v>
      </c>
      <c r="J123" s="1185"/>
      <c r="K123" s="1185"/>
      <c r="L123" s="1185">
        <v>2</v>
      </c>
      <c r="M123" s="1185">
        <v>40</v>
      </c>
      <c r="N123" s="1185"/>
      <c r="O123" s="1185"/>
      <c r="P123" s="1185"/>
      <c r="Q123" s="1185"/>
      <c r="R123" s="1185"/>
      <c r="S123" s="1185"/>
      <c r="T123" s="1185"/>
      <c r="U123" s="1185">
        <f t="shared" si="2"/>
        <v>0</v>
      </c>
      <c r="V123" s="1185">
        <f t="shared" si="3"/>
        <v>0</v>
      </c>
      <c r="W123" s="1185"/>
      <c r="X123" s="1185" t="s">
        <v>257</v>
      </c>
      <c r="Y123" s="2075"/>
    </row>
    <row r="124" spans="1:25" s="2076" customFormat="1">
      <c r="A124" s="1185">
        <v>122</v>
      </c>
      <c r="B124" s="1185" t="s">
        <v>2330</v>
      </c>
      <c r="C124" s="1185">
        <v>122</v>
      </c>
      <c r="D124" s="1185">
        <v>729</v>
      </c>
      <c r="E124" s="1185">
        <v>461000111</v>
      </c>
      <c r="F124" s="1185">
        <v>58</v>
      </c>
      <c r="G124" s="1185">
        <v>3585.06</v>
      </c>
      <c r="H124" s="1185">
        <v>119.93</v>
      </c>
      <c r="I124" s="1185">
        <v>0.19</v>
      </c>
      <c r="J124" s="1185"/>
      <c r="K124" s="1185"/>
      <c r="L124" s="1185">
        <v>2</v>
      </c>
      <c r="M124" s="1185">
        <v>30</v>
      </c>
      <c r="N124" s="1185"/>
      <c r="O124" s="1185"/>
      <c r="P124" s="1185"/>
      <c r="Q124" s="1185"/>
      <c r="R124" s="1185"/>
      <c r="S124" s="1185"/>
      <c r="T124" s="1185"/>
      <c r="U124" s="1185">
        <f t="shared" si="2"/>
        <v>0</v>
      </c>
      <c r="V124" s="1185">
        <f t="shared" si="3"/>
        <v>0</v>
      </c>
      <c r="W124" s="1185"/>
      <c r="X124" s="1185" t="s">
        <v>257</v>
      </c>
      <c r="Y124" s="2075"/>
    </row>
    <row r="125" spans="1:25" s="2076" customFormat="1">
      <c r="A125" s="1185">
        <v>123</v>
      </c>
      <c r="B125" s="1185" t="s">
        <v>2330</v>
      </c>
      <c r="C125" s="1185">
        <v>123</v>
      </c>
      <c r="D125" s="1185">
        <v>730</v>
      </c>
      <c r="E125" s="1185">
        <v>461000112</v>
      </c>
      <c r="F125" s="1185">
        <v>57</v>
      </c>
      <c r="G125" s="1185">
        <v>3597.46</v>
      </c>
      <c r="H125" s="1185">
        <v>56.04</v>
      </c>
      <c r="I125" s="1185">
        <v>10.9</v>
      </c>
      <c r="J125" s="1185"/>
      <c r="K125" s="1185"/>
      <c r="L125" s="1185">
        <v>2</v>
      </c>
      <c r="M125" s="1185">
        <v>10</v>
      </c>
      <c r="N125" s="1185"/>
      <c r="O125" s="1185"/>
      <c r="P125" s="1185"/>
      <c r="Q125" s="1185"/>
      <c r="R125" s="1185"/>
      <c r="S125" s="1185"/>
      <c r="T125" s="1185"/>
      <c r="U125" s="1185">
        <f t="shared" si="2"/>
        <v>0</v>
      </c>
      <c r="V125" s="1185">
        <f t="shared" si="3"/>
        <v>0</v>
      </c>
      <c r="W125" s="1185"/>
      <c r="X125" s="1185" t="s">
        <v>257</v>
      </c>
      <c r="Y125" s="2075"/>
    </row>
    <row r="126" spans="1:25" s="2076" customFormat="1">
      <c r="A126" s="1185">
        <v>124</v>
      </c>
      <c r="B126" s="1185" t="s">
        <v>2330</v>
      </c>
      <c r="C126" s="1185">
        <v>124</v>
      </c>
      <c r="D126" s="1185">
        <v>731</v>
      </c>
      <c r="E126" s="1185">
        <v>451000001</v>
      </c>
      <c r="F126" s="1185">
        <v>59</v>
      </c>
      <c r="G126" s="1185">
        <v>3687.63</v>
      </c>
      <c r="H126" s="1185">
        <v>93.88</v>
      </c>
      <c r="I126" s="1185">
        <v>9.11</v>
      </c>
      <c r="J126" s="1185"/>
      <c r="K126" s="1185"/>
      <c r="L126" s="1185">
        <v>2</v>
      </c>
      <c r="M126" s="1185">
        <v>5</v>
      </c>
      <c r="N126" s="1185"/>
      <c r="O126" s="1185"/>
      <c r="P126" s="1185"/>
      <c r="Q126" s="1185"/>
      <c r="R126" s="1185"/>
      <c r="S126" s="1185"/>
      <c r="T126" s="1185"/>
      <c r="U126" s="1185">
        <f t="shared" si="2"/>
        <v>0</v>
      </c>
      <c r="V126" s="1185">
        <f t="shared" si="3"/>
        <v>0</v>
      </c>
      <c r="W126" s="1185"/>
      <c r="X126" s="1757" t="s">
        <v>257</v>
      </c>
      <c r="Y126" s="2075"/>
    </row>
    <row r="127" spans="1:25" s="2076" customFormat="1">
      <c r="A127" s="1185">
        <v>125</v>
      </c>
      <c r="B127" s="1185" t="s">
        <v>2330</v>
      </c>
      <c r="C127" s="1185">
        <v>125</v>
      </c>
      <c r="D127" s="1185">
        <v>732</v>
      </c>
      <c r="E127" s="1185">
        <v>461000113</v>
      </c>
      <c r="F127" s="1185">
        <v>59</v>
      </c>
      <c r="G127" s="1185">
        <v>3680.61</v>
      </c>
      <c r="H127" s="1185">
        <v>101.92</v>
      </c>
      <c r="I127" s="1185">
        <v>6.53</v>
      </c>
      <c r="J127" s="1185"/>
      <c r="K127" s="1185"/>
      <c r="L127" s="1185">
        <v>2</v>
      </c>
      <c r="M127" s="1185">
        <v>35</v>
      </c>
      <c r="N127" s="1185"/>
      <c r="O127" s="1185"/>
      <c r="P127" s="1185"/>
      <c r="Q127" s="1185"/>
      <c r="R127" s="1185"/>
      <c r="S127" s="1185"/>
      <c r="T127" s="1185"/>
      <c r="U127" s="1185">
        <f t="shared" si="2"/>
        <v>0</v>
      </c>
      <c r="V127" s="1185">
        <f t="shared" si="3"/>
        <v>0</v>
      </c>
      <c r="W127" s="1185"/>
      <c r="X127" s="1185" t="s">
        <v>257</v>
      </c>
      <c r="Y127" s="2075"/>
    </row>
    <row r="128" spans="1:25" s="2076" customFormat="1">
      <c r="A128" s="1185">
        <v>126</v>
      </c>
      <c r="B128" s="1185" t="s">
        <v>2330</v>
      </c>
      <c r="C128" s="1185">
        <v>126</v>
      </c>
      <c r="D128" s="1185">
        <v>733</v>
      </c>
      <c r="E128" s="1185">
        <v>461000114</v>
      </c>
      <c r="F128" s="1185">
        <v>58</v>
      </c>
      <c r="G128" s="1185">
        <v>3908.2</v>
      </c>
      <c r="H128" s="1185">
        <v>99</v>
      </c>
      <c r="I128" s="1185">
        <v>5.2</v>
      </c>
      <c r="J128" s="1185"/>
      <c r="K128" s="1185"/>
      <c r="L128" s="1185">
        <v>2</v>
      </c>
      <c r="M128" s="1185">
        <v>30</v>
      </c>
      <c r="N128" s="1185"/>
      <c r="O128" s="1185"/>
      <c r="P128" s="1185"/>
      <c r="Q128" s="1185"/>
      <c r="R128" s="1185"/>
      <c r="S128" s="1185"/>
      <c r="T128" s="1185"/>
      <c r="U128" s="1185">
        <f t="shared" si="2"/>
        <v>0</v>
      </c>
      <c r="V128" s="1185">
        <f t="shared" si="3"/>
        <v>0</v>
      </c>
      <c r="W128" s="1185"/>
      <c r="X128" s="1757" t="s">
        <v>257</v>
      </c>
      <c r="Y128" s="2213" t="s">
        <v>247</v>
      </c>
    </row>
    <row r="129" spans="1:25" s="2076" customFormat="1">
      <c r="A129" s="1185">
        <v>127</v>
      </c>
      <c r="B129" s="1185" t="s">
        <v>2330</v>
      </c>
      <c r="C129" s="1185">
        <v>127</v>
      </c>
      <c r="D129" s="1185">
        <v>734</v>
      </c>
      <c r="E129" s="1185">
        <v>462000008</v>
      </c>
      <c r="F129" s="1185">
        <v>59</v>
      </c>
      <c r="G129" s="1185">
        <v>3642.47</v>
      </c>
      <c r="H129" s="1185">
        <v>127.3</v>
      </c>
      <c r="I129" s="1185">
        <v>6.36</v>
      </c>
      <c r="J129" s="1185"/>
      <c r="K129" s="1185"/>
      <c r="L129" s="1185">
        <v>2</v>
      </c>
      <c r="M129" s="1185">
        <v>5</v>
      </c>
      <c r="N129" s="1185"/>
      <c r="O129" s="1185">
        <v>24290</v>
      </c>
      <c r="P129" s="1185"/>
      <c r="Q129" s="1185"/>
      <c r="R129" s="1185"/>
      <c r="S129" s="1185"/>
      <c r="T129" s="1185"/>
      <c r="U129" s="1185">
        <f t="shared" si="2"/>
        <v>1214.5</v>
      </c>
      <c r="V129" s="1721">
        <f t="shared" si="3"/>
        <v>25504.5</v>
      </c>
      <c r="W129" s="1185"/>
      <c r="X129" s="1185" t="s">
        <v>583</v>
      </c>
      <c r="Y129" s="2075"/>
    </row>
    <row r="130" spans="1:25" s="2076" customFormat="1">
      <c r="A130" s="1185">
        <v>128</v>
      </c>
      <c r="B130" s="1185" t="s">
        <v>2331</v>
      </c>
      <c r="C130" s="1185">
        <v>128</v>
      </c>
      <c r="D130" s="1185">
        <v>735</v>
      </c>
      <c r="E130" s="1185">
        <v>461000115</v>
      </c>
      <c r="F130" s="1185">
        <v>59</v>
      </c>
      <c r="G130" s="1185">
        <v>3692.65</v>
      </c>
      <c r="H130" s="1185">
        <v>82.49</v>
      </c>
      <c r="I130" s="1185">
        <v>6.34</v>
      </c>
      <c r="J130" s="1185"/>
      <c r="K130" s="1185"/>
      <c r="L130" s="1185">
        <v>2</v>
      </c>
      <c r="M130" s="1185">
        <v>25</v>
      </c>
      <c r="N130" s="1185"/>
      <c r="O130" s="1185"/>
      <c r="P130" s="1185"/>
      <c r="Q130" s="1185"/>
      <c r="R130" s="1185"/>
      <c r="S130" s="1185"/>
      <c r="T130" s="1185"/>
      <c r="U130" s="1185">
        <f t="shared" si="2"/>
        <v>0</v>
      </c>
      <c r="V130" s="1185">
        <f t="shared" si="3"/>
        <v>0</v>
      </c>
      <c r="W130" s="1185"/>
      <c r="X130" s="1185" t="s">
        <v>257</v>
      </c>
      <c r="Y130" s="2075"/>
    </row>
    <row r="131" spans="1:25" s="2076" customFormat="1">
      <c r="A131" s="1185">
        <v>129</v>
      </c>
      <c r="B131" s="1185" t="s">
        <v>2331</v>
      </c>
      <c r="C131" s="1185">
        <v>129</v>
      </c>
      <c r="D131" s="1185">
        <v>736</v>
      </c>
      <c r="E131" s="1185">
        <v>461000116</v>
      </c>
      <c r="F131" s="1185">
        <v>59</v>
      </c>
      <c r="G131" s="1185">
        <v>3675.84</v>
      </c>
      <c r="H131" s="1185">
        <v>100.5</v>
      </c>
      <c r="I131" s="1185">
        <v>5.74</v>
      </c>
      <c r="J131" s="1185"/>
      <c r="K131" s="1185"/>
      <c r="L131" s="1185">
        <v>2</v>
      </c>
      <c r="M131" s="1185">
        <v>5</v>
      </c>
      <c r="N131" s="1185"/>
      <c r="O131" s="1185"/>
      <c r="P131" s="1185"/>
      <c r="Q131" s="1185"/>
      <c r="R131" s="1185"/>
      <c r="S131" s="1185"/>
      <c r="T131" s="1185"/>
      <c r="U131" s="1185">
        <f t="shared" si="2"/>
        <v>0</v>
      </c>
      <c r="V131" s="1185">
        <f t="shared" si="3"/>
        <v>0</v>
      </c>
      <c r="W131" s="1185"/>
      <c r="X131" s="1185" t="s">
        <v>257</v>
      </c>
      <c r="Y131" s="2075"/>
    </row>
    <row r="132" spans="1:25" s="2076" customFormat="1">
      <c r="A132" s="1185">
        <v>130</v>
      </c>
      <c r="B132" s="1185" t="s">
        <v>2331</v>
      </c>
      <c r="C132" s="1185">
        <v>130</v>
      </c>
      <c r="D132" s="1185">
        <v>737</v>
      </c>
      <c r="E132" s="1185">
        <v>461000117</v>
      </c>
      <c r="F132" s="1185">
        <v>59</v>
      </c>
      <c r="G132" s="1185">
        <v>3672.03</v>
      </c>
      <c r="H132" s="1185">
        <v>104.13</v>
      </c>
      <c r="I132" s="1185">
        <v>3.76</v>
      </c>
      <c r="J132" s="1185"/>
      <c r="K132" s="1185"/>
      <c r="L132" s="1185">
        <v>2</v>
      </c>
      <c r="M132" s="1185">
        <v>5</v>
      </c>
      <c r="N132" s="1185"/>
      <c r="O132" s="1185"/>
      <c r="P132" s="1185"/>
      <c r="Q132" s="1185"/>
      <c r="R132" s="1185"/>
      <c r="S132" s="1185"/>
      <c r="T132" s="1185"/>
      <c r="U132" s="1185">
        <f t="shared" ref="U132:U183" si="4">O132*5%</f>
        <v>0</v>
      </c>
      <c r="V132" s="1185">
        <f t="shared" ref="V132:V183" si="5">O132+U132</f>
        <v>0</v>
      </c>
      <c r="W132" s="1185"/>
      <c r="X132" s="1185" t="s">
        <v>257</v>
      </c>
      <c r="Y132" s="2075"/>
    </row>
    <row r="133" spans="1:25" s="2076" customFormat="1">
      <c r="A133" s="1185">
        <v>131</v>
      </c>
      <c r="B133" s="1185" t="s">
        <v>2331</v>
      </c>
      <c r="C133" s="1185">
        <v>131</v>
      </c>
      <c r="D133" s="1185">
        <v>738</v>
      </c>
      <c r="E133" s="1185">
        <v>461000118</v>
      </c>
      <c r="F133" s="1185">
        <v>59</v>
      </c>
      <c r="G133" s="1185">
        <v>3646.83</v>
      </c>
      <c r="H133" s="1185">
        <v>129.53</v>
      </c>
      <c r="I133" s="1185">
        <v>3.96</v>
      </c>
      <c r="J133" s="1185"/>
      <c r="K133" s="1185"/>
      <c r="L133" s="1185">
        <v>2</v>
      </c>
      <c r="M133" s="1185">
        <v>15</v>
      </c>
      <c r="N133" s="1185"/>
      <c r="O133" s="1185"/>
      <c r="P133" s="1185"/>
      <c r="Q133" s="1185"/>
      <c r="R133" s="1185"/>
      <c r="S133" s="1185"/>
      <c r="T133" s="1185"/>
      <c r="U133" s="1185">
        <f t="shared" si="4"/>
        <v>0</v>
      </c>
      <c r="V133" s="1185">
        <f t="shared" si="5"/>
        <v>0</v>
      </c>
      <c r="W133" s="1185"/>
      <c r="X133" s="1185" t="s">
        <v>257</v>
      </c>
      <c r="Y133" s="2075"/>
    </row>
    <row r="134" spans="1:25" s="2076" customFormat="1">
      <c r="A134" s="1185">
        <v>132</v>
      </c>
      <c r="B134" s="1185" t="s">
        <v>2331</v>
      </c>
      <c r="C134" s="1185">
        <v>132</v>
      </c>
      <c r="D134" s="1185">
        <v>739</v>
      </c>
      <c r="E134" s="1185">
        <v>461000119</v>
      </c>
      <c r="F134" s="1185">
        <v>59</v>
      </c>
      <c r="G134" s="1185">
        <v>3697.03</v>
      </c>
      <c r="H134" s="1185">
        <v>84.67</v>
      </c>
      <c r="I134" s="1185">
        <v>9.3000000000000007</v>
      </c>
      <c r="J134" s="1185"/>
      <c r="K134" s="1185"/>
      <c r="L134" s="1185">
        <v>2</v>
      </c>
      <c r="M134" s="1185">
        <v>20</v>
      </c>
      <c r="N134" s="1185"/>
      <c r="O134" s="1185"/>
      <c r="P134" s="1185"/>
      <c r="Q134" s="1185"/>
      <c r="R134" s="1185"/>
      <c r="S134" s="1185"/>
      <c r="T134" s="1185"/>
      <c r="U134" s="1185">
        <f t="shared" si="4"/>
        <v>0</v>
      </c>
      <c r="V134" s="1185">
        <f t="shared" si="5"/>
        <v>0</v>
      </c>
      <c r="W134" s="1185"/>
      <c r="X134" s="1185" t="s">
        <v>257</v>
      </c>
      <c r="Y134" s="2075"/>
    </row>
    <row r="135" spans="1:25" s="2076" customFormat="1">
      <c r="A135" s="1185">
        <v>133</v>
      </c>
      <c r="B135" s="1185" t="s">
        <v>2331</v>
      </c>
      <c r="C135" s="1185">
        <v>133</v>
      </c>
      <c r="D135" s="1185">
        <v>740</v>
      </c>
      <c r="E135" s="1185">
        <v>461000120</v>
      </c>
      <c r="F135" s="1185">
        <v>58</v>
      </c>
      <c r="G135" s="1185">
        <v>3865.74</v>
      </c>
      <c r="H135" s="1185">
        <v>131.26</v>
      </c>
      <c r="I135" s="1185">
        <v>0.2</v>
      </c>
      <c r="J135" s="1185"/>
      <c r="K135" s="1185"/>
      <c r="L135" s="1185">
        <v>2</v>
      </c>
      <c r="M135" s="1185">
        <v>45</v>
      </c>
      <c r="N135" s="1185"/>
      <c r="O135" s="1185"/>
      <c r="P135" s="1185"/>
      <c r="Q135" s="1185"/>
      <c r="R135" s="1185"/>
      <c r="S135" s="1185"/>
      <c r="T135" s="1185"/>
      <c r="U135" s="1185">
        <f t="shared" si="4"/>
        <v>0</v>
      </c>
      <c r="V135" s="1185">
        <f t="shared" si="5"/>
        <v>0</v>
      </c>
      <c r="W135" s="1185"/>
      <c r="X135" s="1185" t="s">
        <v>257</v>
      </c>
      <c r="Y135" s="2214" t="s">
        <v>247</v>
      </c>
    </row>
    <row r="136" spans="1:25" s="2076" customFormat="1">
      <c r="A136" s="1185">
        <v>134</v>
      </c>
      <c r="B136" s="1185" t="s">
        <v>2331</v>
      </c>
      <c r="C136" s="1185">
        <v>134</v>
      </c>
      <c r="D136" s="1185">
        <v>741</v>
      </c>
      <c r="E136" s="1185">
        <v>462000009</v>
      </c>
      <c r="F136" s="1185">
        <v>59</v>
      </c>
      <c r="G136" s="1185">
        <v>3701.65</v>
      </c>
      <c r="H136" s="1185">
        <v>75.45</v>
      </c>
      <c r="I136" s="1185">
        <v>8.3000000000000007</v>
      </c>
      <c r="J136" s="1185"/>
      <c r="K136" s="1185"/>
      <c r="L136" s="1185">
        <v>2</v>
      </c>
      <c r="M136" s="1185">
        <v>20</v>
      </c>
      <c r="N136" s="1185"/>
      <c r="O136" s="1185"/>
      <c r="P136" s="1185"/>
      <c r="Q136" s="1185"/>
      <c r="R136" s="1185"/>
      <c r="S136" s="1185"/>
      <c r="T136" s="1185"/>
      <c r="U136" s="1185">
        <f t="shared" si="4"/>
        <v>0</v>
      </c>
      <c r="V136" s="1185">
        <f t="shared" si="5"/>
        <v>0</v>
      </c>
      <c r="W136" s="1185"/>
      <c r="X136" s="1185" t="s">
        <v>583</v>
      </c>
      <c r="Y136" s="2075"/>
    </row>
    <row r="137" spans="1:25" s="2076" customFormat="1">
      <c r="A137" s="1185">
        <v>135</v>
      </c>
      <c r="B137" s="1185" t="s">
        <v>2332</v>
      </c>
      <c r="C137" s="1185">
        <v>135</v>
      </c>
      <c r="D137" s="1185">
        <v>742</v>
      </c>
      <c r="E137" s="1185">
        <v>461000121</v>
      </c>
      <c r="F137" s="1185">
        <v>58</v>
      </c>
      <c r="G137" s="1185">
        <v>3627.82</v>
      </c>
      <c r="H137" s="1185">
        <v>92.1</v>
      </c>
      <c r="I137" s="1185">
        <v>7.92</v>
      </c>
      <c r="J137" s="1185"/>
      <c r="K137" s="1185"/>
      <c r="L137" s="1185">
        <v>2</v>
      </c>
      <c r="M137" s="1185">
        <v>20</v>
      </c>
      <c r="N137" s="1185"/>
      <c r="O137" s="1185"/>
      <c r="P137" s="1185"/>
      <c r="Q137" s="1185"/>
      <c r="R137" s="1185"/>
      <c r="S137" s="1185"/>
      <c r="T137" s="1185"/>
      <c r="U137" s="1185">
        <f t="shared" si="4"/>
        <v>0</v>
      </c>
      <c r="V137" s="1185">
        <f t="shared" si="5"/>
        <v>0</v>
      </c>
      <c r="W137" s="1185"/>
      <c r="X137" s="1185" t="s">
        <v>257</v>
      </c>
      <c r="Y137" s="2075"/>
    </row>
    <row r="138" spans="1:25" s="2076" customFormat="1">
      <c r="A138" s="1185">
        <v>136</v>
      </c>
      <c r="B138" s="1185" t="s">
        <v>2332</v>
      </c>
      <c r="C138" s="1185">
        <v>136</v>
      </c>
      <c r="D138" s="1185">
        <v>743</v>
      </c>
      <c r="E138" s="1185">
        <v>461000122</v>
      </c>
      <c r="F138" s="1185">
        <v>57</v>
      </c>
      <c r="G138" s="1185">
        <v>3565.28</v>
      </c>
      <c r="H138" s="1185">
        <v>84.84</v>
      </c>
      <c r="I138" s="1185">
        <v>13.91</v>
      </c>
      <c r="J138" s="1185"/>
      <c r="K138" s="1185"/>
      <c r="L138" s="1185">
        <v>2</v>
      </c>
      <c r="M138" s="1185">
        <v>25</v>
      </c>
      <c r="N138" s="1185"/>
      <c r="O138" s="1185">
        <v>23990</v>
      </c>
      <c r="P138" s="1185"/>
      <c r="Q138" s="1185"/>
      <c r="R138" s="1185"/>
      <c r="S138" s="1185"/>
      <c r="T138" s="1185"/>
      <c r="U138" s="1185">
        <f t="shared" si="4"/>
        <v>1199.5</v>
      </c>
      <c r="V138" s="1721">
        <f t="shared" si="5"/>
        <v>25189.5</v>
      </c>
      <c r="W138" s="1185"/>
      <c r="X138" s="1185" t="s">
        <v>257</v>
      </c>
      <c r="Y138" s="2075"/>
    </row>
    <row r="139" spans="1:25" s="2076" customFormat="1">
      <c r="A139" s="1185">
        <v>137</v>
      </c>
      <c r="B139" s="1185" t="s">
        <v>2332</v>
      </c>
      <c r="C139" s="1185">
        <v>137</v>
      </c>
      <c r="D139" s="1185">
        <v>744</v>
      </c>
      <c r="E139" s="1185">
        <v>461000123</v>
      </c>
      <c r="F139" s="1185">
        <v>58</v>
      </c>
      <c r="G139" s="1185">
        <v>3620.87</v>
      </c>
      <c r="H139" s="1185">
        <v>89.64</v>
      </c>
      <c r="I139" s="1185">
        <v>7.51</v>
      </c>
      <c r="J139" s="1185"/>
      <c r="K139" s="1185"/>
      <c r="L139" s="1185">
        <v>2</v>
      </c>
      <c r="M139" s="1185">
        <v>10</v>
      </c>
      <c r="N139" s="1185"/>
      <c r="O139" s="1185">
        <v>24290</v>
      </c>
      <c r="P139" s="1185"/>
      <c r="Q139" s="1185"/>
      <c r="R139" s="1185"/>
      <c r="S139" s="1185"/>
      <c r="T139" s="1185"/>
      <c r="U139" s="1185">
        <f t="shared" si="4"/>
        <v>1214.5</v>
      </c>
      <c r="V139" s="1721">
        <f t="shared" si="5"/>
        <v>25504.5</v>
      </c>
      <c r="W139" s="1185"/>
      <c r="X139" s="1185" t="s">
        <v>257</v>
      </c>
      <c r="Y139" s="2075"/>
    </row>
    <row r="140" spans="1:25" s="2076" customFormat="1">
      <c r="A140" s="1185">
        <v>138</v>
      </c>
      <c r="B140" s="1185" t="s">
        <v>2332</v>
      </c>
      <c r="C140" s="1185">
        <v>138</v>
      </c>
      <c r="D140" s="1185">
        <v>745</v>
      </c>
      <c r="E140" s="1185">
        <v>451000002</v>
      </c>
      <c r="F140" s="1185">
        <v>59</v>
      </c>
      <c r="G140" s="1185">
        <v>3721.66</v>
      </c>
      <c r="H140" s="1185">
        <v>60.07</v>
      </c>
      <c r="I140" s="1185">
        <v>16.3</v>
      </c>
      <c r="J140" s="1185"/>
      <c r="K140" s="1185"/>
      <c r="L140" s="1185">
        <v>2</v>
      </c>
      <c r="M140" s="1185">
        <v>20</v>
      </c>
      <c r="N140" s="1185"/>
      <c r="O140" s="1185"/>
      <c r="P140" s="1185"/>
      <c r="Q140" s="1185"/>
      <c r="R140" s="1185"/>
      <c r="S140" s="1185"/>
      <c r="T140" s="1185"/>
      <c r="U140" s="1185">
        <f t="shared" si="4"/>
        <v>0</v>
      </c>
      <c r="V140" s="1185">
        <f t="shared" si="5"/>
        <v>0</v>
      </c>
      <c r="W140" s="1185"/>
      <c r="X140" s="1757" t="s">
        <v>257</v>
      </c>
      <c r="Y140" s="2075"/>
    </row>
    <row r="141" spans="1:25" s="2076" customFormat="1">
      <c r="A141" s="1185">
        <v>139</v>
      </c>
      <c r="B141" s="1185" t="s">
        <v>2332</v>
      </c>
      <c r="C141" s="1185">
        <v>139</v>
      </c>
      <c r="D141" s="1185">
        <v>746</v>
      </c>
      <c r="E141" s="1185">
        <v>461000124</v>
      </c>
      <c r="F141" s="1185">
        <v>58</v>
      </c>
      <c r="G141" s="1185">
        <v>3957.8</v>
      </c>
      <c r="H141" s="1185">
        <v>55.2</v>
      </c>
      <c r="I141" s="1185">
        <v>11</v>
      </c>
      <c r="J141" s="1185"/>
      <c r="K141" s="1185"/>
      <c r="L141" s="1185">
        <v>2</v>
      </c>
      <c r="M141" s="1185">
        <v>10</v>
      </c>
      <c r="N141" s="1185"/>
      <c r="O141" s="1185"/>
      <c r="P141" s="1185"/>
      <c r="Q141" s="1185"/>
      <c r="R141" s="1185"/>
      <c r="S141" s="1185"/>
      <c r="T141" s="1185"/>
      <c r="U141" s="1185">
        <f t="shared" si="4"/>
        <v>0</v>
      </c>
      <c r="V141" s="1185">
        <f t="shared" si="5"/>
        <v>0</v>
      </c>
      <c r="W141" s="1185"/>
      <c r="X141" s="1185" t="s">
        <v>257</v>
      </c>
      <c r="Y141" s="2215" t="s">
        <v>247</v>
      </c>
    </row>
    <row r="142" spans="1:25" s="2076" customFormat="1">
      <c r="A142" s="1185">
        <v>140</v>
      </c>
      <c r="B142" s="1185" t="s">
        <v>2332</v>
      </c>
      <c r="C142" s="1185">
        <v>140</v>
      </c>
      <c r="D142" s="1185">
        <v>747</v>
      </c>
      <c r="E142" s="1185">
        <v>461000125</v>
      </c>
      <c r="F142" s="1185">
        <v>59</v>
      </c>
      <c r="G142" s="1185">
        <v>3672.45</v>
      </c>
      <c r="H142" s="1185">
        <v>102.29</v>
      </c>
      <c r="I142" s="1185">
        <v>5.94</v>
      </c>
      <c r="J142" s="1185"/>
      <c r="K142" s="1185"/>
      <c r="L142" s="1185">
        <v>2</v>
      </c>
      <c r="M142" s="1185">
        <v>10</v>
      </c>
      <c r="N142" s="1185"/>
      <c r="O142" s="1185"/>
      <c r="P142" s="1185"/>
      <c r="Q142" s="1185"/>
      <c r="R142" s="1185"/>
      <c r="S142" s="1185"/>
      <c r="T142" s="1185"/>
      <c r="U142" s="1185">
        <f t="shared" si="4"/>
        <v>0</v>
      </c>
      <c r="V142" s="1185">
        <f t="shared" si="5"/>
        <v>0</v>
      </c>
      <c r="W142" s="1185"/>
      <c r="X142" s="1757" t="s">
        <v>257</v>
      </c>
      <c r="Y142" s="2215"/>
    </row>
    <row r="143" spans="1:25" s="2076" customFormat="1">
      <c r="A143" s="1185">
        <v>141</v>
      </c>
      <c r="B143" s="1185" t="s">
        <v>2332</v>
      </c>
      <c r="C143" s="1185">
        <v>141</v>
      </c>
      <c r="D143" s="1185">
        <v>748</v>
      </c>
      <c r="E143" s="1185">
        <v>462000010</v>
      </c>
      <c r="F143" s="1185">
        <v>58</v>
      </c>
      <c r="G143" s="1185">
        <v>3628.02</v>
      </c>
      <c r="H143" s="1185">
        <v>92.28</v>
      </c>
      <c r="I143" s="1185">
        <v>8.3000000000000007</v>
      </c>
      <c r="J143" s="1185"/>
      <c r="K143" s="1185"/>
      <c r="L143" s="1185">
        <v>2</v>
      </c>
      <c r="M143" s="1185">
        <v>5</v>
      </c>
      <c r="N143" s="1185"/>
      <c r="O143" s="1185"/>
      <c r="P143" s="1185"/>
      <c r="Q143" s="1185"/>
      <c r="R143" s="1185"/>
      <c r="S143" s="1185"/>
      <c r="T143" s="1185"/>
      <c r="U143" s="1185">
        <f t="shared" si="4"/>
        <v>0</v>
      </c>
      <c r="V143" s="1185">
        <f t="shared" si="5"/>
        <v>0</v>
      </c>
      <c r="W143" s="1185"/>
      <c r="X143" s="1185" t="s">
        <v>583</v>
      </c>
      <c r="Y143" s="2215"/>
    </row>
    <row r="144" spans="1:25" s="2076" customFormat="1">
      <c r="A144" s="1185">
        <v>142</v>
      </c>
      <c r="B144" s="1185" t="s">
        <v>2333</v>
      </c>
      <c r="C144" s="1185">
        <v>142</v>
      </c>
      <c r="D144" s="1185">
        <v>749</v>
      </c>
      <c r="E144" s="1185">
        <v>461000126</v>
      </c>
      <c r="F144" s="1185">
        <v>59</v>
      </c>
      <c r="G144" s="1185">
        <v>3701.84</v>
      </c>
      <c r="H144" s="1185">
        <v>83.47</v>
      </c>
      <c r="I144" s="1185">
        <v>14.5</v>
      </c>
      <c r="J144" s="1185"/>
      <c r="K144" s="1185"/>
      <c r="L144" s="1185">
        <v>2</v>
      </c>
      <c r="M144" s="1185">
        <v>20</v>
      </c>
      <c r="N144" s="1185"/>
      <c r="O144" s="1185">
        <v>24290</v>
      </c>
      <c r="P144" s="1185"/>
      <c r="Q144" s="1185"/>
      <c r="R144" s="1185"/>
      <c r="S144" s="1185"/>
      <c r="T144" s="1185"/>
      <c r="U144" s="1185">
        <f t="shared" si="4"/>
        <v>1214.5</v>
      </c>
      <c r="V144" s="1721">
        <f t="shared" si="5"/>
        <v>25504.5</v>
      </c>
      <c r="W144" s="1185"/>
      <c r="X144" s="1185" t="s">
        <v>257</v>
      </c>
      <c r="Y144" s="2215"/>
    </row>
    <row r="145" spans="1:25" s="2076" customFormat="1">
      <c r="A145" s="1185">
        <v>143</v>
      </c>
      <c r="B145" s="1185" t="s">
        <v>2333</v>
      </c>
      <c r="C145" s="1185">
        <v>143</v>
      </c>
      <c r="D145" s="1185">
        <v>750</v>
      </c>
      <c r="E145" s="1185">
        <v>461000127</v>
      </c>
      <c r="F145" s="1185">
        <v>59</v>
      </c>
      <c r="G145" s="1185">
        <v>3682.83</v>
      </c>
      <c r="H145" s="1185">
        <v>100.27</v>
      </c>
      <c r="I145" s="1185">
        <v>10.7</v>
      </c>
      <c r="J145" s="1185"/>
      <c r="K145" s="1185"/>
      <c r="L145" s="1185">
        <v>2</v>
      </c>
      <c r="M145" s="1185">
        <v>20</v>
      </c>
      <c r="N145" s="1185"/>
      <c r="O145" s="1185"/>
      <c r="P145" s="1185"/>
      <c r="Q145" s="1185"/>
      <c r="R145" s="1185"/>
      <c r="S145" s="1185"/>
      <c r="T145" s="1185"/>
      <c r="U145" s="1185">
        <f t="shared" si="4"/>
        <v>0</v>
      </c>
      <c r="V145" s="1185">
        <f t="shared" si="5"/>
        <v>0</v>
      </c>
      <c r="W145" s="1185"/>
      <c r="X145" s="1185" t="s">
        <v>257</v>
      </c>
      <c r="Y145" s="2215"/>
    </row>
    <row r="146" spans="1:25" s="2076" customFormat="1">
      <c r="A146" s="1185">
        <v>144</v>
      </c>
      <c r="B146" s="1185" t="s">
        <v>2333</v>
      </c>
      <c r="C146" s="1185">
        <v>144</v>
      </c>
      <c r="D146" s="1185">
        <v>751</v>
      </c>
      <c r="E146" s="1185">
        <v>461000128</v>
      </c>
      <c r="F146" s="1185">
        <v>59</v>
      </c>
      <c r="G146" s="1185">
        <v>3709.67</v>
      </c>
      <c r="H146" s="1185">
        <v>69.739999999999995</v>
      </c>
      <c r="I146" s="1185">
        <v>14.21</v>
      </c>
      <c r="J146" s="1185"/>
      <c r="K146" s="1185"/>
      <c r="L146" s="1185">
        <v>2</v>
      </c>
      <c r="M146" s="1185">
        <v>10</v>
      </c>
      <c r="N146" s="1185"/>
      <c r="O146" s="1185"/>
      <c r="P146" s="1185"/>
      <c r="Q146" s="1185"/>
      <c r="R146" s="1185"/>
      <c r="S146" s="1185"/>
      <c r="T146" s="1185"/>
      <c r="U146" s="1185">
        <f t="shared" si="4"/>
        <v>0</v>
      </c>
      <c r="V146" s="1185">
        <f t="shared" si="5"/>
        <v>0</v>
      </c>
      <c r="W146" s="1185"/>
      <c r="X146" s="1185" t="s">
        <v>257</v>
      </c>
      <c r="Y146" s="2215"/>
    </row>
    <row r="147" spans="1:25" s="2076" customFormat="1">
      <c r="A147" s="1185">
        <v>145</v>
      </c>
      <c r="B147" s="1185" t="s">
        <v>2333</v>
      </c>
      <c r="C147" s="1185">
        <v>145</v>
      </c>
      <c r="D147" s="1185">
        <v>752</v>
      </c>
      <c r="E147" s="1185">
        <v>461000129</v>
      </c>
      <c r="F147" s="1185">
        <v>59</v>
      </c>
      <c r="G147" s="1185">
        <v>3655.83</v>
      </c>
      <c r="H147" s="1185">
        <v>119.14</v>
      </c>
      <c r="I147" s="1185">
        <v>2.57</v>
      </c>
      <c r="J147" s="1185"/>
      <c r="K147" s="1185"/>
      <c r="L147" s="1185">
        <v>2</v>
      </c>
      <c r="M147" s="1185">
        <v>10</v>
      </c>
      <c r="N147" s="1185"/>
      <c r="O147" s="1185"/>
      <c r="P147" s="1185"/>
      <c r="Q147" s="1185"/>
      <c r="R147" s="1185"/>
      <c r="S147" s="1185"/>
      <c r="T147" s="1185"/>
      <c r="U147" s="1185">
        <f t="shared" si="4"/>
        <v>0</v>
      </c>
      <c r="V147" s="1185">
        <f t="shared" si="5"/>
        <v>0</v>
      </c>
      <c r="W147" s="1185"/>
      <c r="X147" s="1757" t="s">
        <v>257</v>
      </c>
      <c r="Y147" s="2215"/>
    </row>
    <row r="148" spans="1:25" s="2076" customFormat="1">
      <c r="A148" s="1185">
        <v>146</v>
      </c>
      <c r="B148" s="1185" t="s">
        <v>2333</v>
      </c>
      <c r="C148" s="1185">
        <v>146</v>
      </c>
      <c r="D148" s="1185">
        <v>753</v>
      </c>
      <c r="E148" s="1185">
        <v>461000130</v>
      </c>
      <c r="F148" s="1185">
        <v>59</v>
      </c>
      <c r="G148" s="1185">
        <v>3653.64</v>
      </c>
      <c r="H148" s="1185">
        <v>119.14</v>
      </c>
      <c r="I148" s="1185">
        <v>2.1800000000000002</v>
      </c>
      <c r="J148" s="1185"/>
      <c r="K148" s="1185"/>
      <c r="L148" s="1185">
        <v>2</v>
      </c>
      <c r="M148" s="1185">
        <v>5</v>
      </c>
      <c r="N148" s="1185"/>
      <c r="O148" s="1185"/>
      <c r="P148" s="1185"/>
      <c r="Q148" s="1185"/>
      <c r="R148" s="1185"/>
      <c r="S148" s="1185"/>
      <c r="T148" s="1185"/>
      <c r="U148" s="1185">
        <f t="shared" si="4"/>
        <v>0</v>
      </c>
      <c r="V148" s="1185">
        <f t="shared" si="5"/>
        <v>0</v>
      </c>
      <c r="W148" s="1185"/>
      <c r="X148" s="1757" t="s">
        <v>257</v>
      </c>
      <c r="Y148" s="2215"/>
    </row>
    <row r="149" spans="1:25" s="2076" customFormat="1">
      <c r="A149" s="1185">
        <v>147</v>
      </c>
      <c r="B149" s="1185" t="s">
        <v>2333</v>
      </c>
      <c r="C149" s="1185">
        <v>147</v>
      </c>
      <c r="D149" s="1185">
        <v>754</v>
      </c>
      <c r="E149" s="1185">
        <v>462000011</v>
      </c>
      <c r="F149" s="1185">
        <v>56</v>
      </c>
      <c r="G149" s="1185">
        <v>3560.27</v>
      </c>
      <c r="H149" s="1185">
        <v>86.6</v>
      </c>
      <c r="I149" s="1185">
        <v>6.13</v>
      </c>
      <c r="J149" s="1185"/>
      <c r="K149" s="1185"/>
      <c r="L149" s="1185">
        <v>2</v>
      </c>
      <c r="M149" s="1185">
        <v>10</v>
      </c>
      <c r="N149" s="1185"/>
      <c r="O149" s="1185"/>
      <c r="P149" s="1185"/>
      <c r="Q149" s="1185"/>
      <c r="R149" s="1185"/>
      <c r="S149" s="1185"/>
      <c r="T149" s="1185"/>
      <c r="U149" s="1185">
        <f t="shared" si="4"/>
        <v>0</v>
      </c>
      <c r="V149" s="1185">
        <f t="shared" si="5"/>
        <v>0</v>
      </c>
      <c r="W149" s="1185"/>
      <c r="X149" s="1185" t="s">
        <v>583</v>
      </c>
      <c r="Y149" s="2215"/>
    </row>
    <row r="150" spans="1:25" s="2076" customFormat="1">
      <c r="A150" s="1185">
        <v>148</v>
      </c>
      <c r="B150" s="1185" t="s">
        <v>2333</v>
      </c>
      <c r="C150" s="1185">
        <v>148</v>
      </c>
      <c r="D150" s="1185">
        <v>755</v>
      </c>
      <c r="E150" s="1185">
        <v>461000131</v>
      </c>
      <c r="F150" s="1185">
        <v>58</v>
      </c>
      <c r="G150" s="1185">
        <v>3593.87</v>
      </c>
      <c r="H150" s="1185">
        <v>110.9</v>
      </c>
      <c r="I150" s="1185">
        <v>1.77</v>
      </c>
      <c r="J150" s="1185"/>
      <c r="K150" s="1185"/>
      <c r="L150" s="1185">
        <v>2</v>
      </c>
      <c r="M150" s="1185">
        <v>15</v>
      </c>
      <c r="N150" s="1185"/>
      <c r="O150" s="1185"/>
      <c r="P150" s="1185"/>
      <c r="Q150" s="1185"/>
      <c r="R150" s="1185"/>
      <c r="S150" s="1185"/>
      <c r="T150" s="1185"/>
      <c r="U150" s="1185">
        <f t="shared" si="4"/>
        <v>0</v>
      </c>
      <c r="V150" s="1185">
        <f t="shared" si="5"/>
        <v>0</v>
      </c>
      <c r="W150" s="1185"/>
      <c r="X150" s="1185" t="s">
        <v>257</v>
      </c>
      <c r="Y150" s="2215"/>
    </row>
    <row r="151" spans="1:25" s="2076" customFormat="1">
      <c r="A151" s="1185">
        <v>149</v>
      </c>
      <c r="B151" s="1185" t="s">
        <v>2334</v>
      </c>
      <c r="C151" s="1185">
        <v>149</v>
      </c>
      <c r="D151" s="1185">
        <v>756</v>
      </c>
      <c r="E151" s="1185">
        <v>461000132</v>
      </c>
      <c r="F151" s="1185">
        <v>59</v>
      </c>
      <c r="G151" s="1185">
        <v>3676.63</v>
      </c>
      <c r="H151" s="1185">
        <v>102.52</v>
      </c>
      <c r="I151" s="1185">
        <v>6.75</v>
      </c>
      <c r="J151" s="1185"/>
      <c r="K151" s="1185"/>
      <c r="L151" s="1185">
        <v>2</v>
      </c>
      <c r="M151" s="1185">
        <v>20</v>
      </c>
      <c r="N151" s="1185"/>
      <c r="O151" s="1185"/>
      <c r="P151" s="1185"/>
      <c r="Q151" s="1185"/>
      <c r="R151" s="1185"/>
      <c r="S151" s="1185"/>
      <c r="T151" s="1185"/>
      <c r="U151" s="1185">
        <f t="shared" si="4"/>
        <v>0</v>
      </c>
      <c r="V151" s="1185">
        <f t="shared" si="5"/>
        <v>0</v>
      </c>
      <c r="W151" s="1185"/>
      <c r="X151" s="1185" t="s">
        <v>257</v>
      </c>
      <c r="Y151" s="2215"/>
    </row>
    <row r="152" spans="1:25" s="2076" customFormat="1">
      <c r="A152" s="1185">
        <v>150</v>
      </c>
      <c r="B152" s="1185" t="s">
        <v>2334</v>
      </c>
      <c r="C152" s="1185">
        <v>150</v>
      </c>
      <c r="D152" s="1185">
        <v>757</v>
      </c>
      <c r="E152" s="1185">
        <v>461000133</v>
      </c>
      <c r="F152" s="1185">
        <v>58</v>
      </c>
      <c r="G152" s="1185">
        <v>3646.45</v>
      </c>
      <c r="H152" s="1185">
        <v>74.02</v>
      </c>
      <c r="I152" s="1185">
        <v>13.87</v>
      </c>
      <c r="J152" s="1185"/>
      <c r="K152" s="1185"/>
      <c r="L152" s="1185">
        <v>2</v>
      </c>
      <c r="M152" s="1185">
        <v>10</v>
      </c>
      <c r="N152" s="1185"/>
      <c r="O152" s="1185"/>
      <c r="P152" s="1185"/>
      <c r="Q152" s="1185"/>
      <c r="R152" s="1185"/>
      <c r="S152" s="1185"/>
      <c r="T152" s="1185"/>
      <c r="U152" s="1185">
        <f t="shared" si="4"/>
        <v>0</v>
      </c>
      <c r="V152" s="1185">
        <f t="shared" si="5"/>
        <v>0</v>
      </c>
      <c r="W152" s="1185"/>
      <c r="X152" s="1185" t="s">
        <v>257</v>
      </c>
      <c r="Y152" s="2215"/>
    </row>
    <row r="153" spans="1:25" s="2076" customFormat="1">
      <c r="A153" s="1185">
        <v>151</v>
      </c>
      <c r="B153" s="1185" t="s">
        <v>2334</v>
      </c>
      <c r="C153" s="1185">
        <v>151</v>
      </c>
      <c r="D153" s="1185">
        <v>758</v>
      </c>
      <c r="E153" s="1185">
        <v>461000134</v>
      </c>
      <c r="F153" s="1185">
        <v>59</v>
      </c>
      <c r="G153" s="1185">
        <v>3721.66</v>
      </c>
      <c r="H153" s="1185">
        <v>62.42</v>
      </c>
      <c r="I153" s="1185">
        <v>19.07</v>
      </c>
      <c r="J153" s="1185"/>
      <c r="K153" s="1185"/>
      <c r="L153" s="1185">
        <v>2</v>
      </c>
      <c r="M153" s="1185">
        <v>10</v>
      </c>
      <c r="N153" s="1185"/>
      <c r="O153" s="1185">
        <v>24290</v>
      </c>
      <c r="P153" s="1185"/>
      <c r="Q153" s="1185"/>
      <c r="R153" s="1185"/>
      <c r="S153" s="1185"/>
      <c r="T153" s="1185"/>
      <c r="U153" s="1185">
        <f t="shared" si="4"/>
        <v>1214.5</v>
      </c>
      <c r="V153" s="1721">
        <f t="shared" si="5"/>
        <v>25504.5</v>
      </c>
      <c r="W153" s="1185"/>
      <c r="X153" s="1185" t="s">
        <v>257</v>
      </c>
      <c r="Y153" s="2215"/>
    </row>
    <row r="154" spans="1:25" s="2076" customFormat="1">
      <c r="A154" s="1185">
        <v>152</v>
      </c>
      <c r="B154" s="1185" t="s">
        <v>2334</v>
      </c>
      <c r="C154" s="1185">
        <v>152</v>
      </c>
      <c r="D154" s="1185">
        <v>759</v>
      </c>
      <c r="E154" s="1185">
        <v>461000135</v>
      </c>
      <c r="F154" s="1185">
        <v>59</v>
      </c>
      <c r="G154" s="1185">
        <v>3688.03</v>
      </c>
      <c r="H154" s="1185">
        <v>89.51</v>
      </c>
      <c r="I154" s="1185">
        <v>5.14</v>
      </c>
      <c r="J154" s="1185"/>
      <c r="K154" s="1185"/>
      <c r="L154" s="1185">
        <v>1</v>
      </c>
      <c r="M154" s="1185">
        <v>45</v>
      </c>
      <c r="N154" s="1185"/>
      <c r="O154" s="1185"/>
      <c r="P154" s="1185"/>
      <c r="Q154" s="1185"/>
      <c r="R154" s="1185"/>
      <c r="S154" s="1185"/>
      <c r="T154" s="1185"/>
      <c r="U154" s="1185">
        <f t="shared" si="4"/>
        <v>0</v>
      </c>
      <c r="V154" s="1185">
        <f t="shared" si="5"/>
        <v>0</v>
      </c>
      <c r="W154" s="1185"/>
      <c r="X154" s="1185" t="s">
        <v>257</v>
      </c>
      <c r="Y154" s="2215"/>
    </row>
    <row r="155" spans="1:25" s="2076" customFormat="1">
      <c r="A155" s="1185">
        <v>153</v>
      </c>
      <c r="B155" s="1185" t="s">
        <v>2334</v>
      </c>
      <c r="C155" s="1185">
        <v>153</v>
      </c>
      <c r="D155" s="1185">
        <v>760</v>
      </c>
      <c r="E155" s="1185">
        <v>461000136</v>
      </c>
      <c r="F155" s="1185">
        <v>59</v>
      </c>
      <c r="G155" s="1185">
        <v>3706.23</v>
      </c>
      <c r="H155" s="1185">
        <v>72.3</v>
      </c>
      <c r="I155" s="1185">
        <v>6.13</v>
      </c>
      <c r="J155" s="1185"/>
      <c r="K155" s="1185"/>
      <c r="L155" s="1185">
        <v>2</v>
      </c>
      <c r="M155" s="1185">
        <v>0</v>
      </c>
      <c r="N155" s="1185"/>
      <c r="O155" s="1185"/>
      <c r="P155" s="1185"/>
      <c r="Q155" s="1185"/>
      <c r="R155" s="1185"/>
      <c r="S155" s="1185"/>
      <c r="T155" s="1185"/>
      <c r="U155" s="1185">
        <f t="shared" si="4"/>
        <v>0</v>
      </c>
      <c r="V155" s="1185">
        <f t="shared" si="5"/>
        <v>0</v>
      </c>
      <c r="W155" s="1185"/>
      <c r="X155" s="1185" t="s">
        <v>257</v>
      </c>
      <c r="Y155" s="2215"/>
    </row>
    <row r="156" spans="1:25" s="2076" customFormat="1">
      <c r="A156" s="1185">
        <v>154</v>
      </c>
      <c r="B156" s="1185" t="s">
        <v>2334</v>
      </c>
      <c r="C156" s="1185">
        <v>154</v>
      </c>
      <c r="D156" s="1185">
        <v>761</v>
      </c>
      <c r="E156" s="1185">
        <v>461000137</v>
      </c>
      <c r="F156" s="1185">
        <v>59</v>
      </c>
      <c r="G156" s="1185">
        <v>3679.03</v>
      </c>
      <c r="H156" s="1185">
        <v>100.09</v>
      </c>
      <c r="I156" s="1185">
        <v>6.72</v>
      </c>
      <c r="J156" s="1185"/>
      <c r="K156" s="1185"/>
      <c r="L156" s="1185">
        <v>2</v>
      </c>
      <c r="M156" s="1185">
        <v>25</v>
      </c>
      <c r="N156" s="1185"/>
      <c r="O156" s="1185"/>
      <c r="P156" s="1185"/>
      <c r="Q156" s="1185"/>
      <c r="R156" s="1185"/>
      <c r="S156" s="1185"/>
      <c r="T156" s="1185"/>
      <c r="U156" s="1185">
        <f t="shared" si="4"/>
        <v>0</v>
      </c>
      <c r="V156" s="1185">
        <f t="shared" si="5"/>
        <v>0</v>
      </c>
      <c r="W156" s="1185"/>
      <c r="X156" s="1185" t="s">
        <v>257</v>
      </c>
      <c r="Y156" s="2215"/>
    </row>
    <row r="157" spans="1:25" s="2076" customFormat="1">
      <c r="A157" s="1185">
        <v>155</v>
      </c>
      <c r="B157" s="1185" t="s">
        <v>2334</v>
      </c>
      <c r="C157" s="1185">
        <v>155</v>
      </c>
      <c r="D157" s="1185">
        <v>762</v>
      </c>
      <c r="E157" s="1185">
        <v>462000012</v>
      </c>
      <c r="F157" s="1185">
        <v>59</v>
      </c>
      <c r="G157" s="1185">
        <v>3712.67</v>
      </c>
      <c r="H157" s="1185">
        <v>71.39</v>
      </c>
      <c r="I157" s="1185">
        <v>20.04</v>
      </c>
      <c r="J157" s="1185"/>
      <c r="K157" s="1185"/>
      <c r="L157" s="1185">
        <v>2</v>
      </c>
      <c r="M157" s="1185">
        <v>25</v>
      </c>
      <c r="N157" s="1185"/>
      <c r="O157" s="1185">
        <v>24290</v>
      </c>
      <c r="P157" s="1185"/>
      <c r="Q157" s="1185"/>
      <c r="R157" s="1185"/>
      <c r="S157" s="1185"/>
      <c r="T157" s="1185"/>
      <c r="U157" s="1185">
        <f t="shared" si="4"/>
        <v>1214.5</v>
      </c>
      <c r="V157" s="1721">
        <f t="shared" si="5"/>
        <v>25504.5</v>
      </c>
      <c r="W157" s="1185"/>
      <c r="X157" s="1185" t="s">
        <v>583</v>
      </c>
      <c r="Y157" s="2215"/>
    </row>
    <row r="158" spans="1:25" s="2076" customFormat="1">
      <c r="A158" s="1185">
        <v>156</v>
      </c>
      <c r="B158" s="1185" t="s">
        <v>2335</v>
      </c>
      <c r="C158" s="1185">
        <v>156</v>
      </c>
      <c r="D158" s="1185">
        <v>763</v>
      </c>
      <c r="E158" s="1185">
        <v>461000138</v>
      </c>
      <c r="F158" s="1185">
        <v>58</v>
      </c>
      <c r="G158" s="1185">
        <v>3601.27</v>
      </c>
      <c r="H158" s="1185">
        <v>109.44</v>
      </c>
      <c r="I158" s="1185">
        <v>7.71</v>
      </c>
      <c r="J158" s="1185"/>
      <c r="K158" s="1185"/>
      <c r="L158" s="1185">
        <v>2</v>
      </c>
      <c r="M158" s="1185">
        <v>40</v>
      </c>
      <c r="N158" s="1185"/>
      <c r="O158" s="1185"/>
      <c r="P158" s="1185"/>
      <c r="Q158" s="1185"/>
      <c r="R158" s="1185"/>
      <c r="S158" s="1185"/>
      <c r="T158" s="1185"/>
      <c r="U158" s="1185">
        <f t="shared" si="4"/>
        <v>0</v>
      </c>
      <c r="V158" s="1185">
        <f t="shared" si="5"/>
        <v>0</v>
      </c>
      <c r="W158" s="1185"/>
      <c r="X158" s="1185" t="s">
        <v>257</v>
      </c>
      <c r="Y158" s="2215"/>
    </row>
    <row r="159" spans="1:25" s="2076" customFormat="1">
      <c r="A159" s="1185">
        <v>157</v>
      </c>
      <c r="B159" s="1185" t="s">
        <v>2335</v>
      </c>
      <c r="C159" s="1185">
        <v>157</v>
      </c>
      <c r="D159" s="1185">
        <v>764</v>
      </c>
      <c r="E159" s="1185">
        <v>461000139</v>
      </c>
      <c r="F159" s="1185">
        <v>59</v>
      </c>
      <c r="G159" s="1185">
        <v>3670.87</v>
      </c>
      <c r="H159" s="1185">
        <v>97.51</v>
      </c>
      <c r="I159" s="1185">
        <v>3.18</v>
      </c>
      <c r="J159" s="1185"/>
      <c r="K159" s="1185"/>
      <c r="L159" s="1185">
        <v>1</v>
      </c>
      <c r="M159" s="1185">
        <v>50</v>
      </c>
      <c r="N159" s="1185"/>
      <c r="O159" s="1185"/>
      <c r="P159" s="1185"/>
      <c r="Q159" s="1185"/>
      <c r="R159" s="1185"/>
      <c r="S159" s="1185"/>
      <c r="T159" s="1185"/>
      <c r="U159" s="1185">
        <f t="shared" si="4"/>
        <v>0</v>
      </c>
      <c r="V159" s="1185">
        <f t="shared" si="5"/>
        <v>0</v>
      </c>
      <c r="W159" s="1185"/>
      <c r="X159" s="1185" t="s">
        <v>257</v>
      </c>
      <c r="Y159" s="2215"/>
    </row>
    <row r="160" spans="1:25" s="2076" customFormat="1">
      <c r="A160" s="1185">
        <v>158</v>
      </c>
      <c r="B160" s="1185" t="s">
        <v>2335</v>
      </c>
      <c r="C160" s="1185">
        <v>158</v>
      </c>
      <c r="D160" s="1185">
        <v>765</v>
      </c>
      <c r="E160" s="1185">
        <v>461000140</v>
      </c>
      <c r="F160" s="1185">
        <v>58</v>
      </c>
      <c r="G160" s="1185">
        <v>3646.46</v>
      </c>
      <c r="H160" s="1185">
        <v>67.28</v>
      </c>
      <c r="I160" s="1185">
        <v>9.1300000000000008</v>
      </c>
      <c r="J160" s="1185"/>
      <c r="K160" s="1185"/>
      <c r="L160" s="1185">
        <v>1</v>
      </c>
      <c r="M160" s="1185">
        <v>35</v>
      </c>
      <c r="N160" s="1185"/>
      <c r="O160" s="1185">
        <v>24140</v>
      </c>
      <c r="P160" s="1185"/>
      <c r="Q160" s="1185"/>
      <c r="R160" s="1185"/>
      <c r="S160" s="1185"/>
      <c r="T160" s="1185"/>
      <c r="U160" s="1185">
        <f t="shared" si="4"/>
        <v>1207</v>
      </c>
      <c r="V160" s="1721">
        <f t="shared" si="5"/>
        <v>25347</v>
      </c>
      <c r="W160" s="1185"/>
      <c r="X160" s="1185" t="s">
        <v>257</v>
      </c>
      <c r="Y160" s="2215"/>
    </row>
    <row r="161" spans="1:25" s="2076" customFormat="1">
      <c r="A161" s="1185">
        <v>159</v>
      </c>
      <c r="B161" s="1185" t="s">
        <v>2335</v>
      </c>
      <c r="C161" s="1185">
        <v>159</v>
      </c>
      <c r="D161" s="1185">
        <v>766</v>
      </c>
      <c r="E161" s="1185">
        <v>461000141</v>
      </c>
      <c r="F161" s="1185">
        <v>59</v>
      </c>
      <c r="G161" s="1185">
        <v>3684.64</v>
      </c>
      <c r="H161" s="1185">
        <v>100.65</v>
      </c>
      <c r="I161" s="1185">
        <v>14.88</v>
      </c>
      <c r="J161" s="1185"/>
      <c r="K161" s="1185"/>
      <c r="L161" s="1185">
        <v>1</v>
      </c>
      <c r="M161" s="1185">
        <v>55</v>
      </c>
      <c r="N161" s="1185"/>
      <c r="O161" s="1185">
        <v>24290</v>
      </c>
      <c r="P161" s="1185"/>
      <c r="Q161" s="1185"/>
      <c r="R161" s="1185"/>
      <c r="S161" s="1185"/>
      <c r="T161" s="1185"/>
      <c r="U161" s="1185">
        <f t="shared" si="4"/>
        <v>1214.5</v>
      </c>
      <c r="V161" s="1721">
        <f t="shared" si="5"/>
        <v>25504.5</v>
      </c>
      <c r="W161" s="1185"/>
      <c r="X161" s="1757" t="s">
        <v>257</v>
      </c>
      <c r="Y161" s="2215"/>
    </row>
    <row r="162" spans="1:25" s="2076" customFormat="1">
      <c r="A162" s="1185">
        <v>160</v>
      </c>
      <c r="B162" s="1185" t="s">
        <v>2335</v>
      </c>
      <c r="C162" s="1185">
        <v>160</v>
      </c>
      <c r="D162" s="1185">
        <v>767</v>
      </c>
      <c r="E162" s="1185">
        <v>461000142</v>
      </c>
      <c r="F162" s="1185">
        <v>58</v>
      </c>
      <c r="G162" s="1185">
        <v>3642.24</v>
      </c>
      <c r="H162" s="1185">
        <v>79.42</v>
      </c>
      <c r="I162" s="1185">
        <v>13.26</v>
      </c>
      <c r="J162" s="1185"/>
      <c r="K162" s="1185"/>
      <c r="L162" s="1185">
        <v>2</v>
      </c>
      <c r="M162" s="1185">
        <v>5</v>
      </c>
      <c r="N162" s="1185"/>
      <c r="O162" s="1185"/>
      <c r="P162" s="1185"/>
      <c r="Q162" s="1185"/>
      <c r="R162" s="1185"/>
      <c r="S162" s="1185"/>
      <c r="T162" s="1185"/>
      <c r="U162" s="1185">
        <f t="shared" si="4"/>
        <v>0</v>
      </c>
      <c r="V162" s="1185">
        <f t="shared" si="5"/>
        <v>0</v>
      </c>
      <c r="W162" s="1185"/>
      <c r="X162" s="1757" t="s">
        <v>257</v>
      </c>
      <c r="Y162" s="2215"/>
    </row>
    <row r="163" spans="1:25" s="2076" customFormat="1">
      <c r="A163" s="1185">
        <v>161</v>
      </c>
      <c r="B163" s="1185" t="s">
        <v>2335</v>
      </c>
      <c r="C163" s="1185">
        <v>161</v>
      </c>
      <c r="D163" s="1185">
        <v>768</v>
      </c>
      <c r="E163" s="1185">
        <v>461000143</v>
      </c>
      <c r="F163" s="1185">
        <v>57</v>
      </c>
      <c r="G163" s="1185">
        <v>3620.65</v>
      </c>
      <c r="H163" s="1185">
        <v>43.56</v>
      </c>
      <c r="I163" s="1185">
        <v>19.809999999999999</v>
      </c>
      <c r="J163" s="1185"/>
      <c r="K163" s="1185"/>
      <c r="L163" s="1185">
        <v>1</v>
      </c>
      <c r="M163" s="1185">
        <v>55</v>
      </c>
      <c r="N163" s="1185"/>
      <c r="O163" s="1185"/>
      <c r="P163" s="1185"/>
      <c r="Q163" s="1185"/>
      <c r="R163" s="1185"/>
      <c r="S163" s="1185"/>
      <c r="T163" s="1185"/>
      <c r="U163" s="1185">
        <f t="shared" si="4"/>
        <v>0</v>
      </c>
      <c r="V163" s="1185">
        <f t="shared" si="5"/>
        <v>0</v>
      </c>
      <c r="W163" s="1185"/>
      <c r="X163" s="1757" t="s">
        <v>257</v>
      </c>
      <c r="Y163" s="2215"/>
    </row>
    <row r="164" spans="1:25" s="2076" customFormat="1">
      <c r="A164" s="1185">
        <v>162</v>
      </c>
      <c r="B164" s="1185" t="s">
        <v>2336</v>
      </c>
      <c r="C164" s="1185">
        <v>162</v>
      </c>
      <c r="D164" s="1185">
        <v>769</v>
      </c>
      <c r="E164" s="1185">
        <v>461000144</v>
      </c>
      <c r="F164" s="1185">
        <v>58</v>
      </c>
      <c r="G164" s="1185">
        <v>3649.26</v>
      </c>
      <c r="H164" s="1185">
        <v>64.42</v>
      </c>
      <c r="I164" s="1185">
        <v>8.8800000000000008</v>
      </c>
      <c r="J164" s="1185"/>
      <c r="K164" s="1185"/>
      <c r="L164" s="1185">
        <v>2</v>
      </c>
      <c r="M164" s="1185">
        <v>25</v>
      </c>
      <c r="N164" s="1185"/>
      <c r="O164" s="1185"/>
      <c r="P164" s="1185"/>
      <c r="Q164" s="1185"/>
      <c r="R164" s="1185"/>
      <c r="S164" s="1185"/>
      <c r="T164" s="1185"/>
      <c r="U164" s="1185">
        <f t="shared" si="4"/>
        <v>0</v>
      </c>
      <c r="V164" s="1185">
        <f t="shared" si="5"/>
        <v>0</v>
      </c>
      <c r="W164" s="1185"/>
      <c r="X164" s="1757" t="s">
        <v>257</v>
      </c>
      <c r="Y164" s="2215"/>
    </row>
    <row r="165" spans="1:25" s="2076" customFormat="1">
      <c r="A165" s="1185">
        <v>163</v>
      </c>
      <c r="B165" s="1185" t="s">
        <v>2336</v>
      </c>
      <c r="C165" s="1185">
        <v>163</v>
      </c>
      <c r="D165" s="1185">
        <v>770</v>
      </c>
      <c r="E165" s="1185">
        <v>461000145</v>
      </c>
      <c r="F165" s="1185">
        <v>59</v>
      </c>
      <c r="G165" s="1185">
        <v>3659.63</v>
      </c>
      <c r="H165" s="1185">
        <v>115.93</v>
      </c>
      <c r="I165" s="1185">
        <v>3.16</v>
      </c>
      <c r="J165" s="1185"/>
      <c r="K165" s="1185"/>
      <c r="L165" s="1185">
        <v>2</v>
      </c>
      <c r="M165" s="1185">
        <v>25</v>
      </c>
      <c r="N165" s="1185"/>
      <c r="O165" s="1185"/>
      <c r="P165" s="1185"/>
      <c r="Q165" s="1185"/>
      <c r="R165" s="1185"/>
      <c r="S165" s="1185"/>
      <c r="T165" s="1185"/>
      <c r="U165" s="1185">
        <f t="shared" si="4"/>
        <v>0</v>
      </c>
      <c r="V165" s="1185">
        <f t="shared" si="5"/>
        <v>0</v>
      </c>
      <c r="W165" s="1185"/>
      <c r="X165" s="1757" t="s">
        <v>257</v>
      </c>
      <c r="Y165" s="2215"/>
    </row>
    <row r="166" spans="1:25" s="2076" customFormat="1">
      <c r="A166" s="1185">
        <v>164</v>
      </c>
      <c r="B166" s="1185" t="s">
        <v>2336</v>
      </c>
      <c r="C166" s="1185">
        <v>164</v>
      </c>
      <c r="D166" s="1185">
        <v>771</v>
      </c>
      <c r="E166" s="1185">
        <v>461000146</v>
      </c>
      <c r="F166" s="1185">
        <v>56</v>
      </c>
      <c r="G166" s="1185">
        <v>3465.5</v>
      </c>
      <c r="H166" s="1185">
        <v>113.86</v>
      </c>
      <c r="I166" s="1185">
        <v>6.15</v>
      </c>
      <c r="J166" s="1185"/>
      <c r="K166" s="1185"/>
      <c r="L166" s="1185">
        <v>2</v>
      </c>
      <c r="M166" s="1185">
        <v>5</v>
      </c>
      <c r="N166" s="1185"/>
      <c r="O166" s="1185">
        <v>23840</v>
      </c>
      <c r="P166" s="1185"/>
      <c r="Q166" s="1185"/>
      <c r="R166" s="1185"/>
      <c r="S166" s="1185"/>
      <c r="T166" s="1185"/>
      <c r="U166" s="1185">
        <f t="shared" si="4"/>
        <v>1192</v>
      </c>
      <c r="V166" s="1721">
        <f t="shared" si="5"/>
        <v>25032</v>
      </c>
      <c r="W166" s="1185"/>
      <c r="X166" s="1757" t="s">
        <v>257</v>
      </c>
      <c r="Y166" s="2215"/>
    </row>
    <row r="167" spans="1:25" s="2076" customFormat="1">
      <c r="A167" s="1185">
        <v>165</v>
      </c>
      <c r="B167" s="1185" t="s">
        <v>2336</v>
      </c>
      <c r="C167" s="1185">
        <v>165</v>
      </c>
      <c r="D167" s="1185">
        <v>772</v>
      </c>
      <c r="E167" s="1185">
        <v>461000147</v>
      </c>
      <c r="F167" s="1185">
        <v>59</v>
      </c>
      <c r="G167" s="1185">
        <v>3907.15</v>
      </c>
      <c r="H167" s="1185">
        <v>147.15</v>
      </c>
      <c r="I167" s="1185">
        <v>2.8</v>
      </c>
      <c r="J167" s="1185"/>
      <c r="K167" s="1185"/>
      <c r="L167" s="1185">
        <v>2</v>
      </c>
      <c r="M167" s="1185">
        <v>25</v>
      </c>
      <c r="N167" s="1185"/>
      <c r="O167" s="1185"/>
      <c r="P167" s="1185"/>
      <c r="Q167" s="1185"/>
      <c r="R167" s="1185"/>
      <c r="S167" s="1185"/>
      <c r="T167" s="1185"/>
      <c r="U167" s="1185">
        <f t="shared" si="4"/>
        <v>0</v>
      </c>
      <c r="V167" s="1185">
        <f t="shared" si="5"/>
        <v>0</v>
      </c>
      <c r="W167" s="1185"/>
      <c r="X167" s="1185" t="s">
        <v>257</v>
      </c>
      <c r="Y167" s="2216" t="s">
        <v>247</v>
      </c>
    </row>
    <row r="168" spans="1:25" s="2076" customFormat="1">
      <c r="A168" s="1185">
        <v>166</v>
      </c>
      <c r="B168" s="1185" t="s">
        <v>2336</v>
      </c>
      <c r="C168" s="1185">
        <v>166</v>
      </c>
      <c r="D168" s="1185">
        <v>773</v>
      </c>
      <c r="E168" s="1185">
        <v>461000148</v>
      </c>
      <c r="F168" s="1185">
        <v>59</v>
      </c>
      <c r="G168" s="1185">
        <v>3637.07</v>
      </c>
      <c r="H168" s="1185">
        <v>132.47</v>
      </c>
      <c r="I168" s="1185">
        <v>4.34</v>
      </c>
      <c r="J168" s="1185"/>
      <c r="K168" s="1185"/>
      <c r="L168" s="1185">
        <v>2</v>
      </c>
      <c r="M168" s="1185">
        <v>30</v>
      </c>
      <c r="N168" s="1185"/>
      <c r="O168" s="1185"/>
      <c r="P168" s="1185"/>
      <c r="Q168" s="1185"/>
      <c r="R168" s="1185"/>
      <c r="S168" s="1185"/>
      <c r="T168" s="1185"/>
      <c r="U168" s="1185">
        <f t="shared" si="4"/>
        <v>0</v>
      </c>
      <c r="V168" s="1185">
        <f t="shared" si="5"/>
        <v>0</v>
      </c>
      <c r="W168" s="1185"/>
      <c r="X168" s="1185" t="s">
        <v>257</v>
      </c>
      <c r="Y168" s="2215"/>
    </row>
    <row r="169" spans="1:25" s="2076" customFormat="1">
      <c r="A169" s="1185">
        <v>167</v>
      </c>
      <c r="B169" s="1185" t="s">
        <v>2336</v>
      </c>
      <c r="C169" s="1185">
        <v>167</v>
      </c>
      <c r="D169" s="1185">
        <v>774</v>
      </c>
      <c r="E169" s="1185">
        <v>461000149</v>
      </c>
      <c r="F169" s="1185">
        <v>58</v>
      </c>
      <c r="G169" s="1185">
        <v>3618.25</v>
      </c>
      <c r="H169" s="1185">
        <v>97.65</v>
      </c>
      <c r="I169" s="1185">
        <v>9.3000000000000007</v>
      </c>
      <c r="J169" s="1185"/>
      <c r="K169" s="1185"/>
      <c r="L169" s="1185">
        <v>2</v>
      </c>
      <c r="M169" s="1185">
        <v>15</v>
      </c>
      <c r="N169" s="1185"/>
      <c r="O169" s="1185"/>
      <c r="P169" s="1185"/>
      <c r="Q169" s="1185"/>
      <c r="R169" s="1185"/>
      <c r="S169" s="1185"/>
      <c r="T169" s="1185"/>
      <c r="U169" s="1185">
        <f t="shared" si="4"/>
        <v>0</v>
      </c>
      <c r="V169" s="1185">
        <f t="shared" si="5"/>
        <v>0</v>
      </c>
      <c r="W169" s="1185"/>
      <c r="X169" s="1757" t="s">
        <v>257</v>
      </c>
      <c r="Y169" s="2215"/>
    </row>
    <row r="170" spans="1:25" s="2076" customFormat="1">
      <c r="A170" s="1185">
        <v>168</v>
      </c>
      <c r="B170" s="1185" t="s">
        <v>2336</v>
      </c>
      <c r="C170" s="1185">
        <v>168</v>
      </c>
      <c r="D170" s="1185">
        <v>775</v>
      </c>
      <c r="E170" s="1185">
        <v>461000150</v>
      </c>
      <c r="F170" s="1185">
        <v>57</v>
      </c>
      <c r="G170" s="1185">
        <v>3506.25</v>
      </c>
      <c r="H170" s="1185">
        <v>140.72</v>
      </c>
      <c r="I170" s="1185">
        <v>2.57</v>
      </c>
      <c r="J170" s="1185"/>
      <c r="K170" s="1185"/>
      <c r="L170" s="1185">
        <v>1</v>
      </c>
      <c r="M170" s="1185">
        <v>55</v>
      </c>
      <c r="N170" s="1185"/>
      <c r="O170" s="1185"/>
      <c r="P170" s="1185"/>
      <c r="Q170" s="1185"/>
      <c r="R170" s="1185"/>
      <c r="S170" s="1185"/>
      <c r="T170" s="1185"/>
      <c r="U170" s="1185">
        <f t="shared" si="4"/>
        <v>0</v>
      </c>
      <c r="V170" s="1185">
        <f t="shared" si="5"/>
        <v>0</v>
      </c>
      <c r="W170" s="1185"/>
      <c r="X170" s="1757" t="s">
        <v>257</v>
      </c>
      <c r="Y170" s="2215"/>
    </row>
    <row r="171" spans="1:25" s="2076" customFormat="1">
      <c r="A171" s="1185">
        <v>169</v>
      </c>
      <c r="B171" s="1185" t="s">
        <v>2337</v>
      </c>
      <c r="C171" s="1185">
        <v>169</v>
      </c>
      <c r="D171" s="1185">
        <v>776</v>
      </c>
      <c r="E171" s="1185">
        <v>461000151</v>
      </c>
      <c r="F171" s="1185">
        <v>58</v>
      </c>
      <c r="G171" s="1185">
        <v>3662.06</v>
      </c>
      <c r="H171" s="1185">
        <v>64.599999999999994</v>
      </c>
      <c r="I171" s="1185">
        <v>22.64</v>
      </c>
      <c r="J171" s="1185"/>
      <c r="K171" s="1185"/>
      <c r="L171" s="1185">
        <v>2</v>
      </c>
      <c r="M171" s="1185">
        <v>15</v>
      </c>
      <c r="N171" s="1185"/>
      <c r="O171" s="1185">
        <v>24140</v>
      </c>
      <c r="P171" s="1185"/>
      <c r="Q171" s="1185"/>
      <c r="R171" s="1185"/>
      <c r="S171" s="1185"/>
      <c r="T171" s="1185"/>
      <c r="U171" s="1185">
        <f t="shared" si="4"/>
        <v>1207</v>
      </c>
      <c r="V171" s="1721">
        <f t="shared" si="5"/>
        <v>25347</v>
      </c>
      <c r="W171" s="1185"/>
      <c r="X171" s="1757" t="s">
        <v>257</v>
      </c>
      <c r="Y171" s="2215"/>
    </row>
    <row r="172" spans="1:25" s="2076" customFormat="1">
      <c r="A172" s="1185">
        <v>170</v>
      </c>
      <c r="B172" s="1185" t="s">
        <v>2337</v>
      </c>
      <c r="C172" s="1185">
        <v>170</v>
      </c>
      <c r="D172" s="1185">
        <v>777</v>
      </c>
      <c r="E172" s="1185">
        <v>461000152</v>
      </c>
      <c r="F172" s="1185">
        <v>60</v>
      </c>
      <c r="G172" s="1185">
        <v>3770.42</v>
      </c>
      <c r="H172" s="1185">
        <v>78.84</v>
      </c>
      <c r="I172" s="1185">
        <v>12.86</v>
      </c>
      <c r="J172" s="1185"/>
      <c r="K172" s="1185"/>
      <c r="L172" s="1185">
        <v>2</v>
      </c>
      <c r="M172" s="1185">
        <v>5</v>
      </c>
      <c r="N172" s="1185"/>
      <c r="O172" s="1185"/>
      <c r="P172" s="1185"/>
      <c r="Q172" s="1185"/>
      <c r="R172" s="1185"/>
      <c r="S172" s="1185"/>
      <c r="T172" s="1185"/>
      <c r="U172" s="1185">
        <f t="shared" si="4"/>
        <v>0</v>
      </c>
      <c r="V172" s="1185">
        <f t="shared" si="5"/>
        <v>0</v>
      </c>
      <c r="W172" s="1185"/>
      <c r="X172" s="1757" t="s">
        <v>257</v>
      </c>
      <c r="Y172" s="2215"/>
    </row>
    <row r="173" spans="1:25" s="2076" customFormat="1">
      <c r="A173" s="1185">
        <v>171</v>
      </c>
      <c r="B173" s="1185" t="s">
        <v>2337</v>
      </c>
      <c r="C173" s="1185">
        <v>171</v>
      </c>
      <c r="D173" s="1185">
        <v>778</v>
      </c>
      <c r="E173" s="1185">
        <v>461000153</v>
      </c>
      <c r="F173" s="1185">
        <v>59</v>
      </c>
      <c r="G173" s="1185">
        <v>3712.63</v>
      </c>
      <c r="H173" s="1185">
        <v>70.650000000000006</v>
      </c>
      <c r="I173" s="1185">
        <v>10.88</v>
      </c>
      <c r="J173" s="1185"/>
      <c r="K173" s="1185"/>
      <c r="L173" s="1185">
        <v>2</v>
      </c>
      <c r="M173" s="1185">
        <v>0</v>
      </c>
      <c r="N173" s="1185"/>
      <c r="O173" s="1185"/>
      <c r="P173" s="1185"/>
      <c r="Q173" s="1185"/>
      <c r="R173" s="1185"/>
      <c r="S173" s="1185"/>
      <c r="T173" s="1185"/>
      <c r="U173" s="1185">
        <f t="shared" si="4"/>
        <v>0</v>
      </c>
      <c r="V173" s="1185">
        <f t="shared" si="5"/>
        <v>0</v>
      </c>
      <c r="W173" s="1185"/>
      <c r="X173" s="1757" t="s">
        <v>257</v>
      </c>
      <c r="Y173" s="2215"/>
    </row>
    <row r="174" spans="1:25" s="2076" customFormat="1">
      <c r="A174" s="1185">
        <v>172</v>
      </c>
      <c r="B174" s="1185" t="s">
        <v>2337</v>
      </c>
      <c r="C174" s="1185">
        <v>172</v>
      </c>
      <c r="D174" s="1185">
        <v>779</v>
      </c>
      <c r="E174" s="1185">
        <v>461000154</v>
      </c>
      <c r="F174" s="1185">
        <v>57</v>
      </c>
      <c r="G174" s="1185">
        <v>3547.87</v>
      </c>
      <c r="H174" s="1185">
        <v>101.26</v>
      </c>
      <c r="I174" s="1185">
        <v>8.32</v>
      </c>
      <c r="J174" s="1185"/>
      <c r="K174" s="1185"/>
      <c r="L174" s="1185">
        <v>2</v>
      </c>
      <c r="M174" s="1185">
        <v>15</v>
      </c>
      <c r="N174" s="1185"/>
      <c r="O174" s="1185">
        <v>23990</v>
      </c>
      <c r="P174" s="1185"/>
      <c r="Q174" s="1185"/>
      <c r="R174" s="1185"/>
      <c r="S174" s="1185"/>
      <c r="T174" s="1185"/>
      <c r="U174" s="1185">
        <f t="shared" si="4"/>
        <v>1199.5</v>
      </c>
      <c r="V174" s="1721">
        <f t="shared" si="5"/>
        <v>25189.5</v>
      </c>
      <c r="W174" s="1185"/>
      <c r="X174" s="1757" t="s">
        <v>257</v>
      </c>
      <c r="Y174" s="2215"/>
    </row>
    <row r="175" spans="1:25" s="2076" customFormat="1">
      <c r="A175" s="1185">
        <v>173</v>
      </c>
      <c r="B175" s="1185" t="s">
        <v>2337</v>
      </c>
      <c r="C175" s="1185">
        <v>173</v>
      </c>
      <c r="D175" s="1185">
        <v>780</v>
      </c>
      <c r="E175" s="1185">
        <v>461000155</v>
      </c>
      <c r="F175" s="1185">
        <v>58</v>
      </c>
      <c r="G175" s="1185">
        <v>3635.25</v>
      </c>
      <c r="H175" s="1185">
        <v>82.83</v>
      </c>
      <c r="I175" s="1185">
        <v>11.48</v>
      </c>
      <c r="J175" s="1185"/>
      <c r="K175" s="1185"/>
      <c r="L175" s="1185">
        <v>2</v>
      </c>
      <c r="M175" s="1185">
        <v>25</v>
      </c>
      <c r="N175" s="1185"/>
      <c r="O175" s="1185"/>
      <c r="P175" s="1185"/>
      <c r="Q175" s="1185"/>
      <c r="R175" s="1185"/>
      <c r="S175" s="1185"/>
      <c r="T175" s="1185"/>
      <c r="U175" s="1185">
        <f t="shared" si="4"/>
        <v>0</v>
      </c>
      <c r="V175" s="1185">
        <f t="shared" si="5"/>
        <v>0</v>
      </c>
      <c r="W175" s="1185"/>
      <c r="X175" s="1757" t="s">
        <v>257</v>
      </c>
      <c r="Y175" s="2215"/>
    </row>
    <row r="176" spans="1:25" s="2076" customFormat="1">
      <c r="A176" s="1185">
        <v>174</v>
      </c>
      <c r="B176" s="1185" t="s">
        <v>2338</v>
      </c>
      <c r="C176" s="1185">
        <v>174</v>
      </c>
      <c r="D176" s="1185">
        <v>776</v>
      </c>
      <c r="E176" s="1185">
        <v>462000013</v>
      </c>
      <c r="F176" s="1185">
        <v>57</v>
      </c>
      <c r="G176" s="1185">
        <v>3566.48</v>
      </c>
      <c r="H176" s="1185">
        <v>88.82</v>
      </c>
      <c r="I176" s="1185">
        <v>16.079999999999998</v>
      </c>
      <c r="J176" s="1185"/>
      <c r="K176" s="1185"/>
      <c r="L176" s="1185">
        <v>2</v>
      </c>
      <c r="M176" s="1185">
        <v>40</v>
      </c>
      <c r="N176" s="1185"/>
      <c r="O176" s="1185">
        <v>23990</v>
      </c>
      <c r="P176" s="1185"/>
      <c r="Q176" s="1185"/>
      <c r="R176" s="1185"/>
      <c r="S176" s="1185"/>
      <c r="T176" s="1185"/>
      <c r="U176" s="1185">
        <f t="shared" si="4"/>
        <v>1199.5</v>
      </c>
      <c r="V176" s="1721">
        <f t="shared" si="5"/>
        <v>25189.5</v>
      </c>
      <c r="W176" s="1185"/>
      <c r="X176" s="1185" t="s">
        <v>258</v>
      </c>
      <c r="Y176" s="2215"/>
    </row>
    <row r="177" spans="1:26" s="2076" customFormat="1">
      <c r="A177" s="1185">
        <v>175</v>
      </c>
      <c r="B177" s="1185" t="s">
        <v>2338</v>
      </c>
      <c r="C177" s="1185">
        <v>175</v>
      </c>
      <c r="D177" s="1185">
        <v>782</v>
      </c>
      <c r="E177" s="1185">
        <v>461000156</v>
      </c>
      <c r="F177" s="1185">
        <v>59</v>
      </c>
      <c r="G177" s="1185">
        <v>3735.88</v>
      </c>
      <c r="H177" s="1185">
        <v>57.57</v>
      </c>
      <c r="I177" s="1185">
        <v>31.21</v>
      </c>
      <c r="J177" s="1185"/>
      <c r="K177" s="1185"/>
      <c r="L177" s="1185">
        <v>2</v>
      </c>
      <c r="M177" s="1185">
        <v>25</v>
      </c>
      <c r="N177" s="1185"/>
      <c r="O177" s="1185">
        <v>26230</v>
      </c>
      <c r="P177" s="1185"/>
      <c r="Q177" s="1185"/>
      <c r="R177" s="1185"/>
      <c r="S177" s="1185"/>
      <c r="T177" s="1185"/>
      <c r="U177" s="1185">
        <f t="shared" si="4"/>
        <v>1311.5</v>
      </c>
      <c r="V177" s="1721">
        <f t="shared" si="5"/>
        <v>27541.5</v>
      </c>
      <c r="W177" s="1185"/>
      <c r="X177" s="1185" t="s">
        <v>257</v>
      </c>
      <c r="Y177" s="2215"/>
    </row>
    <row r="178" spans="1:26" s="2076" customFormat="1">
      <c r="A178" s="1185">
        <v>176</v>
      </c>
      <c r="B178" s="1185" t="s">
        <v>2338</v>
      </c>
      <c r="C178" s="1185">
        <v>176</v>
      </c>
      <c r="D178" s="1185">
        <v>783</v>
      </c>
      <c r="E178" s="1185">
        <v>461000157</v>
      </c>
      <c r="F178" s="1185">
        <v>59</v>
      </c>
      <c r="G178" s="1185">
        <v>3717.27</v>
      </c>
      <c r="H178" s="1185">
        <v>66.17</v>
      </c>
      <c r="I178" s="1185">
        <v>18.62</v>
      </c>
      <c r="J178" s="1185"/>
      <c r="K178" s="1185"/>
      <c r="L178" s="1185">
        <v>2</v>
      </c>
      <c r="M178" s="1185">
        <v>0</v>
      </c>
      <c r="N178" s="1185"/>
      <c r="O178" s="1185">
        <v>26230</v>
      </c>
      <c r="P178" s="1185"/>
      <c r="Q178" s="1185"/>
      <c r="R178" s="1185"/>
      <c r="S178" s="1185"/>
      <c r="T178" s="1185"/>
      <c r="U178" s="1185">
        <f t="shared" si="4"/>
        <v>1311.5</v>
      </c>
      <c r="V178" s="1721">
        <f t="shared" si="5"/>
        <v>27541.5</v>
      </c>
      <c r="W178" s="1185"/>
      <c r="X178" s="1185" t="s">
        <v>257</v>
      </c>
      <c r="Y178" s="2215"/>
    </row>
    <row r="179" spans="1:26" s="2076" customFormat="1">
      <c r="A179" s="1185">
        <v>177</v>
      </c>
      <c r="B179" s="1185" t="s">
        <v>2338</v>
      </c>
      <c r="C179" s="1185">
        <v>177</v>
      </c>
      <c r="D179" s="1185">
        <v>784</v>
      </c>
      <c r="E179" s="1185">
        <v>461000158</v>
      </c>
      <c r="F179" s="1185">
        <v>59</v>
      </c>
      <c r="G179" s="1185">
        <v>3685.63</v>
      </c>
      <c r="H179" s="1185">
        <v>92.7</v>
      </c>
      <c r="I179" s="1185">
        <v>5.93</v>
      </c>
      <c r="J179" s="1185"/>
      <c r="K179" s="1185"/>
      <c r="L179" s="1185">
        <v>2</v>
      </c>
      <c r="M179" s="1185">
        <v>15</v>
      </c>
      <c r="N179" s="1185"/>
      <c r="O179" s="1185"/>
      <c r="P179" s="1185"/>
      <c r="Q179" s="1185"/>
      <c r="R179" s="1185"/>
      <c r="S179" s="1185"/>
      <c r="T179" s="1185"/>
      <c r="U179" s="1185">
        <f t="shared" si="4"/>
        <v>0</v>
      </c>
      <c r="V179" s="1185">
        <f t="shared" si="5"/>
        <v>0</v>
      </c>
      <c r="W179" s="1185"/>
      <c r="X179" s="1757" t="s">
        <v>257</v>
      </c>
      <c r="Y179" s="2215"/>
    </row>
    <row r="180" spans="1:26" s="2076" customFormat="1">
      <c r="A180" s="1185">
        <v>178</v>
      </c>
      <c r="B180" s="1185" t="s">
        <v>2338</v>
      </c>
      <c r="C180" s="1185">
        <v>178</v>
      </c>
      <c r="D180" s="1185">
        <v>785</v>
      </c>
      <c r="E180" s="1185">
        <v>461000159</v>
      </c>
      <c r="F180" s="1185">
        <v>52</v>
      </c>
      <c r="G180" s="1185">
        <v>3483.26</v>
      </c>
      <c r="H180" s="1185">
        <v>96.67</v>
      </c>
      <c r="I180" s="1185">
        <v>5.43</v>
      </c>
      <c r="J180" s="1185"/>
      <c r="K180" s="1185"/>
      <c r="L180" s="1185">
        <v>2</v>
      </c>
      <c r="M180" s="1185">
        <v>55</v>
      </c>
      <c r="N180" s="1185"/>
      <c r="O180" s="1185"/>
      <c r="P180" s="1185"/>
      <c r="Q180" s="1185"/>
      <c r="R180" s="1185"/>
      <c r="S180" s="1185"/>
      <c r="T180" s="1185"/>
      <c r="U180" s="1185">
        <f t="shared" si="4"/>
        <v>0</v>
      </c>
      <c r="V180" s="1185">
        <f t="shared" si="5"/>
        <v>0</v>
      </c>
      <c r="W180" s="1185"/>
      <c r="X180" s="1757" t="s">
        <v>257</v>
      </c>
      <c r="Y180" s="2215"/>
    </row>
    <row r="181" spans="1:26" s="2076" customFormat="1">
      <c r="A181" s="1185">
        <v>179</v>
      </c>
      <c r="B181" s="1185" t="s">
        <v>2338</v>
      </c>
      <c r="C181" s="1185">
        <v>179</v>
      </c>
      <c r="D181" s="1185">
        <v>786</v>
      </c>
      <c r="E181" s="1185">
        <v>461000160</v>
      </c>
      <c r="F181" s="1185">
        <v>57</v>
      </c>
      <c r="G181" s="1185">
        <v>3568.85</v>
      </c>
      <c r="H181" s="1185">
        <v>78.900000000000006</v>
      </c>
      <c r="I181" s="1185">
        <v>3.35</v>
      </c>
      <c r="J181" s="1185"/>
      <c r="K181" s="1185"/>
      <c r="L181" s="1185">
        <v>2</v>
      </c>
      <c r="M181" s="1185">
        <v>0</v>
      </c>
      <c r="N181" s="1185"/>
      <c r="O181" s="1185"/>
      <c r="P181" s="1185"/>
      <c r="Q181" s="1185"/>
      <c r="R181" s="1185"/>
      <c r="S181" s="1185"/>
      <c r="T181" s="1185"/>
      <c r="U181" s="1185">
        <f t="shared" si="4"/>
        <v>0</v>
      </c>
      <c r="V181" s="1185">
        <f t="shared" si="5"/>
        <v>0</v>
      </c>
      <c r="W181" s="1185"/>
      <c r="X181" s="1757" t="s">
        <v>257</v>
      </c>
      <c r="Y181" s="2215"/>
    </row>
    <row r="182" spans="1:26" s="2076" customFormat="1">
      <c r="A182" s="1185">
        <v>180</v>
      </c>
      <c r="B182" s="1185" t="s">
        <v>2338</v>
      </c>
      <c r="C182" s="1185">
        <v>180</v>
      </c>
      <c r="D182" s="1185">
        <v>787</v>
      </c>
      <c r="E182" s="1185">
        <v>461000161</v>
      </c>
      <c r="F182" s="1185">
        <v>59</v>
      </c>
      <c r="G182" s="1185">
        <v>3682.23</v>
      </c>
      <c r="H182" s="1185">
        <v>96.88</v>
      </c>
      <c r="I182" s="1185">
        <v>6.71</v>
      </c>
      <c r="J182" s="1185"/>
      <c r="K182" s="1185"/>
      <c r="L182" s="1185">
        <v>2</v>
      </c>
      <c r="M182" s="1185">
        <v>0</v>
      </c>
      <c r="N182" s="1185"/>
      <c r="O182" s="1185"/>
      <c r="P182" s="1185"/>
      <c r="Q182" s="1185"/>
      <c r="R182" s="1185"/>
      <c r="S182" s="1185"/>
      <c r="T182" s="1185"/>
      <c r="U182" s="1185">
        <f t="shared" si="4"/>
        <v>0</v>
      </c>
      <c r="V182" s="1185">
        <f t="shared" si="5"/>
        <v>0</v>
      </c>
      <c r="W182" s="1185"/>
      <c r="X182" s="1757" t="s">
        <v>257</v>
      </c>
      <c r="Y182" s="2215"/>
    </row>
    <row r="183" spans="1:26" s="2076" customFormat="1">
      <c r="A183" s="1185">
        <v>181</v>
      </c>
      <c r="B183" s="1185" t="s">
        <v>2338</v>
      </c>
      <c r="C183" s="1185">
        <v>181</v>
      </c>
      <c r="D183" s="1185">
        <v>788</v>
      </c>
      <c r="E183" s="1185"/>
      <c r="F183" s="1185">
        <v>58</v>
      </c>
      <c r="G183" s="1185">
        <v>3588.05</v>
      </c>
      <c r="H183" s="1185">
        <v>125.48</v>
      </c>
      <c r="I183" s="1185">
        <v>6.93</v>
      </c>
      <c r="J183" s="1185"/>
      <c r="K183" s="1185"/>
      <c r="L183" s="1185">
        <v>1</v>
      </c>
      <c r="M183" s="1185">
        <v>55</v>
      </c>
      <c r="N183" s="1185"/>
      <c r="O183" s="1185"/>
      <c r="P183" s="1185"/>
      <c r="Q183" s="1185"/>
      <c r="R183" s="1185"/>
      <c r="S183" s="1185"/>
      <c r="T183" s="1185"/>
      <c r="U183" s="1185">
        <f t="shared" si="4"/>
        <v>0</v>
      </c>
      <c r="V183" s="1185">
        <f t="shared" si="5"/>
        <v>0</v>
      </c>
      <c r="W183" s="1185"/>
      <c r="X183" s="1757" t="s">
        <v>257</v>
      </c>
      <c r="Y183" s="2215"/>
    </row>
    <row r="184" spans="1:26" s="1850" customFormat="1" ht="15.75">
      <c r="E184" s="1184"/>
      <c r="F184" s="1030">
        <f>SUM(F3:F177)</f>
        <v>7959</v>
      </c>
      <c r="G184" s="97">
        <f>SUM(G3:G183)</f>
        <v>660739.68000000052</v>
      </c>
      <c r="H184" s="1030">
        <f>SUM(H3:H183)</f>
        <v>16941.230000000003</v>
      </c>
      <c r="I184" s="1030">
        <f>SUM(I3:I183)</f>
        <v>2151.5299999999997</v>
      </c>
      <c r="L184" s="127"/>
      <c r="M184" s="127"/>
      <c r="O184" s="97">
        <f>SUM(O3:O183)</f>
        <v>2086310</v>
      </c>
      <c r="T184" s="1854"/>
      <c r="U184" s="560"/>
      <c r="V184" s="1758">
        <f>SUM(V3:V183)</f>
        <v>2190625.5</v>
      </c>
      <c r="W184" s="2210"/>
      <c r="Y184" s="1913"/>
    </row>
    <row r="185" spans="1:26" s="1850" customFormat="1">
      <c r="G185" s="1849">
        <f>G184/C183</f>
        <v>3650.4954696132627</v>
      </c>
      <c r="H185" s="1850">
        <f>H184/C183</f>
        <v>93.597955801104987</v>
      </c>
      <c r="O185" s="1849"/>
      <c r="U185" s="118"/>
      <c r="Y185" s="1913"/>
    </row>
    <row r="186" spans="1:26" s="1850" customFormat="1">
      <c r="G186" s="1849"/>
      <c r="O186" s="1849"/>
      <c r="U186" s="118"/>
      <c r="Y186" s="1913"/>
    </row>
    <row r="187" spans="1:26" s="1850" customFormat="1">
      <c r="G187" s="1849"/>
      <c r="O187" s="1849"/>
      <c r="R187" s="1880"/>
      <c r="S187" s="1880"/>
      <c r="U187" s="118"/>
      <c r="Y187" s="1913"/>
    </row>
    <row r="188" spans="1:26" s="1850" customFormat="1" ht="15.75">
      <c r="A188" s="1714" t="s">
        <v>2166</v>
      </c>
      <c r="B188" s="1715"/>
      <c r="C188" s="1715"/>
      <c r="D188" s="1824">
        <f>V184-I203</f>
        <v>1705703</v>
      </c>
      <c r="F188" s="1733" t="s">
        <v>2305</v>
      </c>
      <c r="G188" s="118"/>
      <c r="H188" s="2246"/>
      <c r="I188" s="2267" t="s">
        <v>766</v>
      </c>
      <c r="O188" s="1849"/>
      <c r="T188" s="1751"/>
      <c r="U188" s="118"/>
      <c r="V188" s="2247"/>
      <c r="W188" s="2247"/>
      <c r="X188" s="1849"/>
      <c r="Y188" s="2248"/>
      <c r="Z188" s="1849"/>
    </row>
    <row r="189" spans="1:26" s="1850" customFormat="1" ht="15.75">
      <c r="A189" s="1582" t="s">
        <v>1992</v>
      </c>
      <c r="B189" s="1583"/>
      <c r="C189" s="1718"/>
      <c r="D189" s="2245">
        <f>I203</f>
        <v>484922.5</v>
      </c>
      <c r="F189" s="2268">
        <v>134967</v>
      </c>
      <c r="G189" s="118"/>
      <c r="H189" s="1849"/>
      <c r="I189" s="2269">
        <v>25504.5</v>
      </c>
      <c r="K189" s="1849"/>
      <c r="O189" s="1849"/>
      <c r="T189" s="1849"/>
      <c r="U189" s="118"/>
      <c r="V189" s="1849"/>
      <c r="W189" s="1849"/>
      <c r="X189" s="1849"/>
      <c r="Y189" s="2248"/>
      <c r="Z189" s="1849"/>
    </row>
    <row r="190" spans="1:26" s="1850" customFormat="1" ht="15.75">
      <c r="A190" s="1585" t="s">
        <v>1993</v>
      </c>
      <c r="B190" s="1586"/>
      <c r="C190" s="1586"/>
      <c r="D190" s="1824">
        <f>SUM(D188:D189)</f>
        <v>2190625.5</v>
      </c>
      <c r="F190" s="2268">
        <v>125496</v>
      </c>
      <c r="G190" s="118"/>
      <c r="H190" s="1849"/>
      <c r="I190" s="2269">
        <v>25505</v>
      </c>
      <c r="O190" s="1849"/>
      <c r="T190" s="1849"/>
      <c r="U190" s="118"/>
      <c r="V190" s="1849"/>
      <c r="W190" s="1849"/>
      <c r="X190" s="1849"/>
      <c r="Y190" s="2248"/>
      <c r="Z190" s="1849"/>
    </row>
    <row r="191" spans="1:26" s="1850" customFormat="1">
      <c r="F191" s="2268">
        <v>142159.5</v>
      </c>
      <c r="G191" s="118"/>
      <c r="H191" s="1849"/>
      <c r="I191" s="2269">
        <v>16212</v>
      </c>
      <c r="O191" s="1849"/>
      <c r="T191" s="1849"/>
      <c r="U191" s="118"/>
      <c r="V191" s="1849"/>
      <c r="W191" s="1849"/>
      <c r="X191" s="1849"/>
      <c r="Y191" s="2248"/>
      <c r="Z191" s="1849"/>
    </row>
    <row r="192" spans="1:26" s="1850" customFormat="1">
      <c r="F192" s="2268">
        <v>41559</v>
      </c>
      <c r="G192" s="118"/>
      <c r="H192" s="1849"/>
      <c r="I192" s="2269">
        <v>17976</v>
      </c>
      <c r="O192" s="1849"/>
      <c r="T192" s="1849"/>
      <c r="U192" s="118"/>
      <c r="V192" s="1849"/>
      <c r="W192" s="1849"/>
      <c r="X192" s="1849"/>
      <c r="Y192" s="2248"/>
      <c r="Z192" s="1849"/>
    </row>
    <row r="193" spans="5:26" s="1850" customFormat="1">
      <c r="F193" s="2268">
        <v>25032</v>
      </c>
      <c r="G193" s="118"/>
      <c r="H193" s="1849"/>
      <c r="I193" s="175">
        <v>16212</v>
      </c>
      <c r="O193" s="1849"/>
      <c r="T193" s="1849"/>
      <c r="U193" s="118"/>
      <c r="V193" s="1849"/>
      <c r="W193" s="1751"/>
      <c r="X193" s="1849"/>
      <c r="Y193" s="2248"/>
      <c r="Z193" s="1849"/>
    </row>
    <row r="194" spans="5:26" s="1850" customFormat="1">
      <c r="F194" s="2268">
        <v>25189.5</v>
      </c>
      <c r="G194" s="118"/>
      <c r="H194" s="1849"/>
      <c r="I194" s="2269">
        <v>16212</v>
      </c>
      <c r="O194" s="1849"/>
      <c r="T194" s="1849"/>
      <c r="U194" s="118"/>
      <c r="V194" s="1849"/>
      <c r="W194" s="1849"/>
      <c r="X194" s="1849"/>
      <c r="Y194" s="2248"/>
      <c r="Z194" s="1849"/>
    </row>
    <row r="195" spans="5:26" s="1850" customFormat="1">
      <c r="F195" s="2268">
        <v>25347</v>
      </c>
      <c r="G195" s="118"/>
      <c r="H195" s="1849"/>
      <c r="I195" s="2269">
        <v>16212</v>
      </c>
      <c r="O195" s="1849"/>
      <c r="T195" s="1849"/>
      <c r="U195" s="118"/>
      <c r="V195" s="1849"/>
      <c r="W195" s="1849"/>
      <c r="X195" s="1849"/>
      <c r="Y195" s="2248"/>
      <c r="Z195" s="1849"/>
    </row>
    <row r="196" spans="5:26" s="1850" customFormat="1">
      <c r="F196" s="174">
        <f>SUM(F189:F195)</f>
        <v>519750</v>
      </c>
      <c r="G196" s="118"/>
      <c r="H196" s="1849"/>
      <c r="I196" s="2269">
        <v>16800</v>
      </c>
      <c r="O196" s="1849"/>
      <c r="T196" s="1849"/>
      <c r="U196" s="118"/>
      <c r="V196" s="1849"/>
      <c r="W196" s="1849"/>
      <c r="X196" s="1849"/>
      <c r="Y196" s="2248"/>
      <c r="Z196" s="1849"/>
    </row>
    <row r="197" spans="5:26" s="1850" customFormat="1">
      <c r="E197" s="2270">
        <v>0.5</v>
      </c>
      <c r="F197" s="2190">
        <f>F196/2</f>
        <v>259875</v>
      </c>
      <c r="G197" s="118"/>
      <c r="I197" s="2269">
        <v>16212</v>
      </c>
      <c r="O197" s="1849"/>
      <c r="T197" s="1751"/>
      <c r="U197" s="118"/>
      <c r="V197" s="1849"/>
      <c r="W197" s="1849"/>
      <c r="X197" s="1849"/>
      <c r="Y197" s="2248"/>
      <c r="Z197" s="1849"/>
    </row>
    <row r="198" spans="5:26" s="1850" customFormat="1">
      <c r="G198" s="118"/>
      <c r="H198" s="1733"/>
      <c r="I198" s="2269">
        <v>16212</v>
      </c>
      <c r="O198" s="1849"/>
      <c r="T198" s="1849"/>
      <c r="U198" s="118"/>
      <c r="V198" s="1751"/>
      <c r="W198" s="1849"/>
      <c r="X198" s="1849"/>
      <c r="Y198" s="2248"/>
      <c r="Z198" s="1849"/>
    </row>
    <row r="199" spans="5:26" s="1850" customFormat="1">
      <c r="G199" s="1849"/>
      <c r="I199" s="2269">
        <v>16800</v>
      </c>
      <c r="O199" s="1849"/>
      <c r="T199" s="1849"/>
      <c r="U199" s="118"/>
      <c r="V199" s="1849"/>
      <c r="W199" s="1849"/>
      <c r="X199" s="1849"/>
      <c r="Y199" s="2248"/>
      <c r="Z199" s="1849"/>
    </row>
    <row r="200" spans="5:26" s="1850" customFormat="1">
      <c r="G200" s="1849"/>
      <c r="I200" s="2269">
        <v>25190</v>
      </c>
      <c r="O200" s="1849"/>
      <c r="U200" s="118"/>
      <c r="Y200" s="1913"/>
    </row>
    <row r="201" spans="5:26" s="1850" customFormat="1">
      <c r="G201" s="1849"/>
      <c r="I201" s="2190">
        <f>SUM(I189:I200)</f>
        <v>225047.5</v>
      </c>
      <c r="O201" s="1849"/>
      <c r="U201" s="118"/>
      <c r="Y201" s="1913"/>
    </row>
    <row r="202" spans="5:26" s="1850" customFormat="1">
      <c r="G202" s="1849"/>
      <c r="H202" s="2191">
        <v>0.5</v>
      </c>
      <c r="I202" s="2190">
        <v>259875</v>
      </c>
      <c r="O202" s="1849"/>
      <c r="U202" s="118"/>
      <c r="Y202" s="1913"/>
    </row>
    <row r="203" spans="5:26" s="1850" customFormat="1">
      <c r="G203" s="1849"/>
      <c r="I203" s="2189">
        <f>SUM(I201:I202)</f>
        <v>484922.5</v>
      </c>
      <c r="O203" s="1849"/>
      <c r="U203" s="118"/>
      <c r="Y203" s="1913"/>
    </row>
    <row r="204" spans="5:26" s="1850" customFormat="1">
      <c r="G204" s="1849"/>
      <c r="O204" s="1849"/>
      <c r="U204" s="118"/>
      <c r="Y204" s="1913"/>
    </row>
    <row r="205" spans="5:26" s="1850" customFormat="1">
      <c r="G205" s="1849"/>
      <c r="O205" s="1849"/>
      <c r="U205" s="118"/>
      <c r="Y205" s="1913"/>
    </row>
    <row r="206" spans="5:26" s="1850" customFormat="1">
      <c r="G206" s="1849"/>
      <c r="O206" s="1849"/>
      <c r="U206" s="118"/>
      <c r="Y206" s="1913"/>
    </row>
    <row r="207" spans="5:26" s="1850" customFormat="1">
      <c r="G207" s="1849"/>
      <c r="O207" s="1849"/>
      <c r="U207" s="118"/>
      <c r="Y207" s="1913"/>
    </row>
    <row r="208" spans="5:26" s="1850" customFormat="1">
      <c r="G208" s="1849"/>
      <c r="O208" s="1849"/>
      <c r="U208" s="118"/>
      <c r="Y208" s="1913"/>
    </row>
    <row r="209" spans="7:25" s="1850" customFormat="1">
      <c r="G209" s="1849"/>
      <c r="O209" s="1849"/>
      <c r="U209" s="118"/>
      <c r="Y209" s="1913"/>
    </row>
    <row r="210" spans="7:25" s="1850" customFormat="1">
      <c r="G210" s="1849"/>
      <c r="O210" s="1849"/>
      <c r="U210" s="118"/>
      <c r="Y210" s="1913"/>
    </row>
    <row r="211" spans="7:25" s="1850" customFormat="1">
      <c r="G211" s="1849"/>
      <c r="O211" s="1849"/>
      <c r="U211" s="118"/>
      <c r="Y211" s="1913"/>
    </row>
    <row r="212" spans="7:25" s="1850" customFormat="1">
      <c r="G212" s="1849"/>
      <c r="O212" s="1849"/>
      <c r="U212" s="118"/>
      <c r="Y212" s="1913"/>
    </row>
    <row r="213" spans="7:25" s="1850" customFormat="1">
      <c r="G213" s="1849"/>
      <c r="O213" s="1849"/>
      <c r="U213" s="118"/>
      <c r="Y213" s="1913"/>
    </row>
    <row r="214" spans="7:25" s="1850" customFormat="1">
      <c r="G214" s="1849"/>
      <c r="O214" s="1849"/>
      <c r="U214" s="118"/>
      <c r="Y214" s="1913"/>
    </row>
    <row r="215" spans="7:25" s="1850" customFormat="1">
      <c r="G215" s="1849"/>
      <c r="O215" s="1849"/>
      <c r="U215" s="118"/>
      <c r="Y215" s="1913"/>
    </row>
    <row r="216" spans="7:25" s="1850" customFormat="1">
      <c r="G216" s="1849"/>
      <c r="O216" s="1849"/>
      <c r="U216" s="118"/>
      <c r="Y216" s="1913"/>
    </row>
    <row r="217" spans="7:25" s="1850" customFormat="1">
      <c r="G217" s="1849"/>
      <c r="O217" s="1849"/>
      <c r="U217" s="118"/>
      <c r="Y217" s="1913"/>
    </row>
    <row r="218" spans="7:25" s="1850" customFormat="1">
      <c r="G218" s="1849"/>
      <c r="O218" s="1849"/>
      <c r="U218" s="118"/>
      <c r="Y218" s="1913"/>
    </row>
    <row r="219" spans="7:25" s="1850" customFormat="1">
      <c r="G219" s="1849"/>
      <c r="O219" s="1849"/>
      <c r="U219" s="118"/>
      <c r="Y219" s="1913"/>
    </row>
    <row r="220" spans="7:25" s="1850" customFormat="1">
      <c r="G220" s="1849"/>
      <c r="O220" s="1849"/>
      <c r="U220" s="118"/>
      <c r="Y220" s="1913"/>
    </row>
    <row r="221" spans="7:25" s="1850" customFormat="1">
      <c r="G221" s="1849"/>
      <c r="O221" s="1849"/>
      <c r="U221" s="118"/>
      <c r="Y221" s="1913"/>
    </row>
    <row r="222" spans="7:25" s="1850" customFormat="1">
      <c r="G222" s="1849"/>
      <c r="O222" s="1849"/>
      <c r="U222" s="118"/>
      <c r="Y222" s="1913"/>
    </row>
    <row r="223" spans="7:25" s="1850" customFormat="1">
      <c r="G223" s="1849"/>
      <c r="O223" s="1849"/>
      <c r="U223" s="118"/>
      <c r="Y223" s="1913"/>
    </row>
    <row r="224" spans="7:25" s="1850" customFormat="1">
      <c r="G224" s="1849"/>
      <c r="O224" s="1849"/>
      <c r="U224" s="118"/>
      <c r="Y224" s="1913"/>
    </row>
    <row r="225" spans="7:25" s="1850" customFormat="1">
      <c r="G225" s="1849"/>
      <c r="O225" s="1849"/>
      <c r="U225" s="118"/>
      <c r="Y225" s="1913"/>
    </row>
    <row r="226" spans="7:25" s="1850" customFormat="1">
      <c r="G226" s="1849"/>
      <c r="O226" s="1849"/>
      <c r="U226" s="118"/>
      <c r="Y226" s="1913"/>
    </row>
    <row r="227" spans="7:25" s="1850" customFormat="1">
      <c r="G227" s="1849"/>
      <c r="O227" s="1849"/>
      <c r="U227" s="118"/>
      <c r="Y227" s="1913"/>
    </row>
    <row r="228" spans="7:25" s="1850" customFormat="1">
      <c r="G228" s="1849"/>
      <c r="O228" s="1849"/>
      <c r="U228" s="118"/>
      <c r="Y228" s="1913"/>
    </row>
    <row r="229" spans="7:25" s="1850" customFormat="1">
      <c r="G229" s="1849"/>
      <c r="O229" s="1849"/>
      <c r="U229" s="118"/>
      <c r="Y229" s="1913"/>
    </row>
    <row r="230" spans="7:25" s="1850" customFormat="1">
      <c r="G230" s="1849"/>
      <c r="O230" s="1849"/>
      <c r="U230" s="118"/>
      <c r="Y230" s="1913"/>
    </row>
    <row r="231" spans="7:25" s="1850" customFormat="1">
      <c r="G231" s="1849"/>
      <c r="O231" s="1849"/>
      <c r="U231" s="118"/>
      <c r="Y231" s="1913"/>
    </row>
    <row r="232" spans="7:25" s="1850" customFormat="1">
      <c r="G232" s="1849"/>
      <c r="O232" s="1849"/>
      <c r="U232" s="118"/>
      <c r="Y232" s="1913"/>
    </row>
    <row r="233" spans="7:25" s="1850" customFormat="1">
      <c r="G233" s="1849"/>
      <c r="O233" s="1849"/>
      <c r="U233" s="118"/>
      <c r="Y233" s="1913"/>
    </row>
    <row r="234" spans="7:25" s="1850" customFormat="1">
      <c r="G234" s="1849"/>
      <c r="O234" s="1849"/>
      <c r="U234" s="118"/>
      <c r="Y234" s="1913"/>
    </row>
    <row r="235" spans="7:25" s="1850" customFormat="1">
      <c r="G235" s="1849"/>
      <c r="O235" s="1849"/>
      <c r="U235" s="118"/>
      <c r="Y235" s="1913"/>
    </row>
    <row r="236" spans="7:25" s="1850" customFormat="1">
      <c r="G236" s="1849"/>
      <c r="O236" s="1849"/>
      <c r="U236" s="118"/>
      <c r="Y236" s="1913"/>
    </row>
    <row r="237" spans="7:25" s="1850" customFormat="1">
      <c r="G237" s="1849"/>
      <c r="O237" s="1849"/>
      <c r="U237" s="118"/>
      <c r="Y237" s="1913"/>
    </row>
    <row r="238" spans="7:25" s="1850" customFormat="1">
      <c r="G238" s="1849"/>
      <c r="O238" s="1849"/>
      <c r="U238" s="118"/>
      <c r="Y238" s="1913"/>
    </row>
    <row r="239" spans="7:25" s="1850" customFormat="1">
      <c r="G239" s="1849"/>
      <c r="O239" s="1849"/>
      <c r="U239" s="118"/>
      <c r="Y239" s="1913"/>
    </row>
    <row r="240" spans="7:25" s="1850" customFormat="1">
      <c r="G240" s="1849"/>
      <c r="O240" s="1849"/>
      <c r="U240" s="118"/>
      <c r="Y240" s="1913"/>
    </row>
    <row r="241" spans="7:25" s="1850" customFormat="1">
      <c r="G241" s="1849"/>
      <c r="O241" s="1849"/>
      <c r="U241" s="118"/>
      <c r="Y241" s="1913"/>
    </row>
    <row r="242" spans="7:25" s="1850" customFormat="1">
      <c r="G242" s="1849"/>
      <c r="O242" s="1849"/>
      <c r="U242" s="118"/>
      <c r="Y242" s="1913"/>
    </row>
    <row r="243" spans="7:25" s="1850" customFormat="1">
      <c r="G243" s="1849"/>
      <c r="O243" s="1849"/>
      <c r="U243" s="118"/>
      <c r="Y243" s="1913"/>
    </row>
    <row r="244" spans="7:25" s="1850" customFormat="1">
      <c r="G244" s="1849"/>
      <c r="O244" s="1849"/>
      <c r="U244" s="118"/>
      <c r="Y244" s="1913"/>
    </row>
    <row r="245" spans="7:25" s="1850" customFormat="1">
      <c r="G245" s="1849"/>
      <c r="O245" s="1849"/>
      <c r="U245" s="118"/>
      <c r="Y245" s="1913"/>
    </row>
    <row r="246" spans="7:25" s="1850" customFormat="1">
      <c r="G246" s="1849"/>
      <c r="O246" s="1849"/>
      <c r="U246" s="118"/>
      <c r="Y246" s="1913"/>
    </row>
    <row r="247" spans="7:25" s="1850" customFormat="1">
      <c r="G247" s="1849"/>
      <c r="O247" s="1849"/>
      <c r="U247" s="118"/>
      <c r="Y247" s="1913"/>
    </row>
    <row r="248" spans="7:25" s="1850" customFormat="1">
      <c r="G248" s="1849"/>
      <c r="O248" s="1849"/>
      <c r="U248" s="118"/>
      <c r="Y248" s="1913"/>
    </row>
    <row r="249" spans="7:25" s="1850" customFormat="1">
      <c r="G249" s="1849"/>
      <c r="O249" s="1849"/>
      <c r="U249" s="118"/>
      <c r="Y249" s="1913"/>
    </row>
    <row r="250" spans="7:25" s="1850" customFormat="1">
      <c r="G250" s="1849"/>
      <c r="O250" s="1849"/>
      <c r="U250" s="118"/>
      <c r="Y250" s="1913"/>
    </row>
    <row r="251" spans="7:25" s="1850" customFormat="1">
      <c r="G251" s="1849"/>
      <c r="O251" s="1849"/>
      <c r="U251" s="118"/>
      <c r="Y251" s="1913"/>
    </row>
    <row r="252" spans="7:25" s="1850" customFormat="1">
      <c r="G252" s="1849"/>
      <c r="O252" s="1849"/>
      <c r="U252" s="118"/>
      <c r="Y252" s="1913"/>
    </row>
    <row r="253" spans="7:25" s="1850" customFormat="1">
      <c r="G253" s="1849"/>
      <c r="O253" s="1849"/>
      <c r="U253" s="118"/>
      <c r="Y253" s="1913"/>
    </row>
    <row r="254" spans="7:25" s="1850" customFormat="1">
      <c r="G254" s="1849"/>
      <c r="O254" s="1849"/>
      <c r="U254" s="118"/>
      <c r="Y254" s="1913"/>
    </row>
    <row r="255" spans="7:25" s="1850" customFormat="1">
      <c r="G255" s="1849"/>
      <c r="O255" s="1849"/>
      <c r="U255" s="118"/>
      <c r="Y255" s="1913"/>
    </row>
    <row r="256" spans="7:25" s="1850" customFormat="1">
      <c r="G256" s="1849"/>
      <c r="O256" s="1849"/>
      <c r="U256" s="118"/>
      <c r="Y256" s="1913"/>
    </row>
    <row r="257" spans="7:25" s="1850" customFormat="1">
      <c r="G257" s="1849"/>
      <c r="O257" s="1849"/>
      <c r="U257" s="118"/>
      <c r="Y257" s="1913"/>
    </row>
    <row r="258" spans="7:25" s="1850" customFormat="1">
      <c r="G258" s="1849"/>
      <c r="O258" s="1849"/>
      <c r="U258" s="118"/>
      <c r="Y258" s="1913"/>
    </row>
    <row r="259" spans="7:25" s="1850" customFormat="1">
      <c r="G259" s="1849"/>
      <c r="O259" s="1849"/>
      <c r="U259" s="118"/>
      <c r="Y259" s="1913"/>
    </row>
    <row r="260" spans="7:25" s="1850" customFormat="1">
      <c r="G260" s="1849"/>
      <c r="O260" s="1849"/>
      <c r="U260" s="118"/>
      <c r="Y260" s="1913"/>
    </row>
    <row r="261" spans="7:25" s="1850" customFormat="1">
      <c r="G261" s="1849"/>
      <c r="O261" s="1849"/>
      <c r="U261" s="118"/>
      <c r="Y261" s="1913"/>
    </row>
    <row r="262" spans="7:25" s="1850" customFormat="1">
      <c r="G262" s="1849"/>
      <c r="O262" s="1849"/>
      <c r="U262" s="118"/>
      <c r="Y262" s="1913"/>
    </row>
    <row r="263" spans="7:25" s="1850" customFormat="1">
      <c r="G263" s="1849"/>
      <c r="O263" s="1849"/>
      <c r="U263" s="118"/>
      <c r="Y263" s="1913"/>
    </row>
    <row r="264" spans="7:25" s="1850" customFormat="1">
      <c r="G264" s="1849"/>
      <c r="O264" s="1849"/>
      <c r="U264" s="118"/>
      <c r="Y264" s="1913"/>
    </row>
    <row r="265" spans="7:25" s="1850" customFormat="1">
      <c r="G265" s="1849"/>
      <c r="O265" s="1849"/>
      <c r="U265" s="118"/>
      <c r="Y265" s="1913"/>
    </row>
    <row r="266" spans="7:25" s="1850" customFormat="1">
      <c r="G266" s="1849"/>
      <c r="O266" s="1849"/>
      <c r="U266" s="118"/>
      <c r="Y266" s="1913"/>
    </row>
    <row r="267" spans="7:25" s="1850" customFormat="1">
      <c r="G267" s="1849"/>
      <c r="O267" s="1849"/>
      <c r="U267" s="118"/>
      <c r="Y267" s="1913"/>
    </row>
    <row r="268" spans="7:25" s="1850" customFormat="1">
      <c r="G268" s="1849"/>
      <c r="O268" s="1849"/>
      <c r="U268" s="118"/>
      <c r="Y268" s="1913"/>
    </row>
    <row r="269" spans="7:25" s="1850" customFormat="1">
      <c r="G269" s="1849"/>
      <c r="O269" s="1849"/>
      <c r="U269" s="118"/>
      <c r="Y269" s="1913"/>
    </row>
    <row r="270" spans="7:25" s="1850" customFormat="1">
      <c r="G270" s="1849"/>
      <c r="O270" s="1849"/>
      <c r="U270" s="118"/>
      <c r="Y270" s="1913"/>
    </row>
    <row r="271" spans="7:25" s="1850" customFormat="1">
      <c r="G271" s="1849"/>
      <c r="O271" s="1849"/>
      <c r="U271" s="118"/>
      <c r="Y271" s="1913"/>
    </row>
    <row r="272" spans="7:25" s="1850" customFormat="1">
      <c r="G272" s="1849"/>
      <c r="O272" s="1849"/>
      <c r="U272" s="118"/>
      <c r="Y272" s="1913"/>
    </row>
    <row r="273" spans="7:25" s="1850" customFormat="1">
      <c r="G273" s="1849"/>
      <c r="O273" s="1849"/>
      <c r="U273" s="118"/>
      <c r="Y273" s="1913"/>
    </row>
    <row r="274" spans="7:25" s="1850" customFormat="1">
      <c r="G274" s="1849"/>
      <c r="O274" s="1849"/>
      <c r="U274" s="118"/>
      <c r="Y274" s="1913"/>
    </row>
    <row r="275" spans="7:25" s="1850" customFormat="1">
      <c r="G275" s="1849"/>
      <c r="O275" s="1849"/>
      <c r="U275" s="118"/>
      <c r="Y275" s="1913"/>
    </row>
    <row r="276" spans="7:25" s="1850" customFormat="1">
      <c r="G276" s="1849"/>
      <c r="O276" s="1849"/>
      <c r="U276" s="118"/>
      <c r="Y276" s="1913"/>
    </row>
    <row r="277" spans="7:25" s="1850" customFormat="1">
      <c r="G277" s="1849"/>
      <c r="O277" s="1849"/>
      <c r="U277" s="118"/>
      <c r="Y277" s="1913"/>
    </row>
    <row r="278" spans="7:25" s="1850" customFormat="1">
      <c r="G278" s="1849"/>
      <c r="O278" s="1849"/>
      <c r="U278" s="118"/>
      <c r="Y278" s="1913"/>
    </row>
    <row r="279" spans="7:25" s="1850" customFormat="1">
      <c r="G279" s="1849"/>
      <c r="O279" s="1849"/>
      <c r="U279" s="118"/>
      <c r="Y279" s="1913"/>
    </row>
    <row r="280" spans="7:25" s="1850" customFormat="1">
      <c r="G280" s="1849"/>
      <c r="O280" s="1849"/>
      <c r="U280" s="118"/>
      <c r="Y280" s="1913"/>
    </row>
    <row r="281" spans="7:25" s="1850" customFormat="1">
      <c r="G281" s="1849"/>
      <c r="O281" s="1849"/>
      <c r="U281" s="118"/>
      <c r="Y281" s="1913"/>
    </row>
    <row r="282" spans="7:25" s="1850" customFormat="1">
      <c r="G282" s="1849"/>
      <c r="O282" s="1849"/>
      <c r="U282" s="118"/>
      <c r="Y282" s="1913"/>
    </row>
    <row r="283" spans="7:25" s="1850" customFormat="1">
      <c r="G283" s="1849"/>
      <c r="O283" s="1849"/>
      <c r="U283" s="118"/>
      <c r="Y283" s="1913"/>
    </row>
    <row r="284" spans="7:25" s="1850" customFormat="1">
      <c r="G284" s="1849"/>
      <c r="O284" s="1849"/>
      <c r="U284" s="118"/>
      <c r="Y284" s="1913"/>
    </row>
    <row r="285" spans="7:25" s="1850" customFormat="1">
      <c r="G285" s="1849"/>
      <c r="O285" s="1849"/>
      <c r="U285" s="118"/>
      <c r="Y285" s="1913"/>
    </row>
    <row r="286" spans="7:25" s="1850" customFormat="1">
      <c r="G286" s="1849"/>
      <c r="O286" s="1849"/>
      <c r="U286" s="118"/>
      <c r="Y286" s="1913"/>
    </row>
    <row r="287" spans="7:25" s="1850" customFormat="1">
      <c r="G287" s="1849"/>
      <c r="O287" s="1849"/>
      <c r="U287" s="118"/>
      <c r="Y287" s="1913"/>
    </row>
    <row r="288" spans="7:25" s="1850" customFormat="1">
      <c r="G288" s="1849"/>
      <c r="O288" s="1849"/>
      <c r="U288" s="118"/>
      <c r="Y288" s="1913"/>
    </row>
    <row r="289" spans="7:25" s="1850" customFormat="1">
      <c r="G289" s="1849"/>
      <c r="O289" s="1849"/>
      <c r="U289" s="118"/>
      <c r="Y289" s="1913"/>
    </row>
    <row r="290" spans="7:25" s="1850" customFormat="1">
      <c r="G290" s="1849"/>
      <c r="O290" s="1849"/>
      <c r="U290" s="118"/>
      <c r="Y290" s="1913"/>
    </row>
    <row r="291" spans="7:25" s="1850" customFormat="1">
      <c r="G291" s="1849"/>
      <c r="O291" s="1849"/>
      <c r="U291" s="118"/>
      <c r="Y291" s="1913"/>
    </row>
    <row r="292" spans="7:25" s="1850" customFormat="1">
      <c r="G292" s="1849"/>
      <c r="O292" s="1849"/>
      <c r="U292" s="118"/>
      <c r="Y292" s="1913"/>
    </row>
    <row r="293" spans="7:25" s="1850" customFormat="1">
      <c r="G293" s="1849"/>
      <c r="O293" s="1849"/>
      <c r="U293" s="118"/>
      <c r="Y293" s="1913"/>
    </row>
    <row r="294" spans="7:25" s="1850" customFormat="1">
      <c r="G294" s="1849"/>
      <c r="O294" s="1849"/>
      <c r="U294" s="118"/>
      <c r="Y294" s="1913"/>
    </row>
    <row r="295" spans="7:25" s="1850" customFormat="1">
      <c r="G295" s="1849"/>
      <c r="O295" s="1849"/>
      <c r="U295" s="118"/>
      <c r="Y295" s="1913"/>
    </row>
    <row r="296" spans="7:25" s="1850" customFormat="1">
      <c r="G296" s="1849"/>
      <c r="O296" s="1849"/>
      <c r="U296" s="118"/>
      <c r="Y296" s="1913"/>
    </row>
    <row r="297" spans="7:25" s="1850" customFormat="1">
      <c r="G297" s="1849"/>
      <c r="O297" s="1849"/>
      <c r="U297" s="118"/>
      <c r="Y297" s="1913"/>
    </row>
    <row r="298" spans="7:25" s="1850" customFormat="1">
      <c r="G298" s="1849"/>
      <c r="O298" s="1849"/>
      <c r="U298" s="118"/>
      <c r="Y298" s="1913"/>
    </row>
    <row r="299" spans="7:25" s="1850" customFormat="1">
      <c r="G299" s="1849"/>
      <c r="O299" s="1849"/>
      <c r="U299" s="118"/>
      <c r="Y299" s="1913"/>
    </row>
    <row r="300" spans="7:25" s="1850" customFormat="1">
      <c r="G300" s="1849"/>
      <c r="O300" s="1849"/>
      <c r="U300" s="118"/>
      <c r="Y300" s="1913"/>
    </row>
    <row r="301" spans="7:25" s="1850" customFormat="1">
      <c r="G301" s="1849"/>
      <c r="O301" s="1849"/>
      <c r="U301" s="118"/>
      <c r="Y301" s="1913"/>
    </row>
    <row r="302" spans="7:25" s="1850" customFormat="1">
      <c r="G302" s="1849"/>
      <c r="O302" s="1849"/>
      <c r="U302" s="118"/>
      <c r="Y302" s="1913"/>
    </row>
    <row r="303" spans="7:25" s="1850" customFormat="1">
      <c r="G303" s="1849"/>
      <c r="O303" s="1849"/>
      <c r="U303" s="118"/>
      <c r="Y303" s="1913"/>
    </row>
    <row r="304" spans="7:25" s="1850" customFormat="1">
      <c r="G304" s="1849"/>
      <c r="O304" s="1849"/>
      <c r="U304" s="118"/>
      <c r="Y304" s="1913"/>
    </row>
    <row r="305" spans="7:25" s="1850" customFormat="1">
      <c r="G305" s="1849"/>
      <c r="O305" s="1849"/>
      <c r="U305" s="118"/>
      <c r="Y305" s="1913"/>
    </row>
    <row r="306" spans="7:25" s="1850" customFormat="1">
      <c r="G306" s="1849"/>
      <c r="O306" s="1849"/>
      <c r="U306" s="118"/>
      <c r="Y306" s="1913"/>
    </row>
    <row r="307" spans="7:25" s="1850" customFormat="1">
      <c r="G307" s="1849"/>
      <c r="O307" s="1849"/>
      <c r="U307" s="118"/>
      <c r="Y307" s="1913"/>
    </row>
    <row r="308" spans="7:25" s="1850" customFormat="1">
      <c r="G308" s="1849"/>
      <c r="O308" s="1849"/>
      <c r="U308" s="118"/>
      <c r="Y308" s="1913"/>
    </row>
    <row r="309" spans="7:25" s="1850" customFormat="1">
      <c r="G309" s="1849"/>
      <c r="O309" s="1849"/>
      <c r="U309" s="118"/>
      <c r="Y309" s="1913"/>
    </row>
    <row r="310" spans="7:25" s="1850" customFormat="1">
      <c r="G310" s="1849"/>
      <c r="O310" s="1849"/>
      <c r="U310" s="118"/>
      <c r="Y310" s="1913"/>
    </row>
    <row r="311" spans="7:25" s="1850" customFormat="1">
      <c r="G311" s="1849"/>
      <c r="O311" s="1849"/>
      <c r="U311" s="118"/>
      <c r="Y311" s="1913"/>
    </row>
    <row r="312" spans="7:25" s="1850" customFormat="1">
      <c r="G312" s="1849"/>
      <c r="O312" s="1849"/>
      <c r="U312" s="118"/>
      <c r="Y312" s="1913"/>
    </row>
    <row r="313" spans="7:25" s="1850" customFormat="1">
      <c r="G313" s="1849"/>
      <c r="O313" s="1849"/>
      <c r="U313" s="118"/>
      <c r="Y313" s="1913"/>
    </row>
    <row r="314" spans="7:25" s="1850" customFormat="1">
      <c r="G314" s="1849"/>
      <c r="O314" s="1849"/>
      <c r="U314" s="118"/>
      <c r="Y314" s="1913"/>
    </row>
    <row r="315" spans="7:25" s="1850" customFormat="1">
      <c r="G315" s="1849"/>
      <c r="O315" s="1849"/>
      <c r="U315" s="118"/>
      <c r="Y315" s="1913"/>
    </row>
    <row r="316" spans="7:25" s="1850" customFormat="1">
      <c r="G316" s="1849"/>
      <c r="O316" s="1849"/>
      <c r="U316" s="118"/>
      <c r="Y316" s="1913"/>
    </row>
    <row r="317" spans="7:25" s="1850" customFormat="1">
      <c r="G317" s="1849"/>
      <c r="O317" s="1849"/>
      <c r="U317" s="118"/>
      <c r="Y317" s="1913"/>
    </row>
    <row r="318" spans="7:25" s="1850" customFormat="1">
      <c r="G318" s="1849"/>
      <c r="O318" s="1849"/>
      <c r="U318" s="118"/>
      <c r="Y318" s="1913"/>
    </row>
    <row r="319" spans="7:25" s="1850" customFormat="1">
      <c r="G319" s="1849"/>
      <c r="O319" s="1849"/>
      <c r="U319" s="118"/>
      <c r="Y319" s="1913"/>
    </row>
    <row r="320" spans="7:25" s="1850" customFormat="1">
      <c r="G320" s="1849"/>
      <c r="O320" s="1849"/>
      <c r="U320" s="118"/>
      <c r="Y320" s="1913"/>
    </row>
    <row r="321" spans="7:25" s="1850" customFormat="1">
      <c r="G321" s="1849"/>
      <c r="O321" s="1849"/>
      <c r="U321" s="118"/>
      <c r="Y321" s="1913"/>
    </row>
    <row r="322" spans="7:25" s="1850" customFormat="1">
      <c r="G322" s="1849"/>
      <c r="O322" s="1849"/>
      <c r="U322" s="118"/>
      <c r="Y322" s="1913"/>
    </row>
    <row r="323" spans="7:25" s="1850" customFormat="1">
      <c r="G323" s="1849"/>
      <c r="O323" s="1849"/>
      <c r="U323" s="118"/>
      <c r="Y323" s="1913"/>
    </row>
    <row r="324" spans="7:25" s="1850" customFormat="1">
      <c r="G324" s="1849"/>
      <c r="O324" s="1849"/>
      <c r="U324" s="118"/>
      <c r="Y324" s="1913"/>
    </row>
    <row r="325" spans="7:25" s="1850" customFormat="1">
      <c r="G325" s="1849"/>
      <c r="O325" s="1849"/>
      <c r="U325" s="118"/>
      <c r="Y325" s="1913"/>
    </row>
    <row r="326" spans="7:25" s="1850" customFormat="1">
      <c r="G326" s="1849"/>
      <c r="O326" s="1849"/>
      <c r="U326" s="118"/>
      <c r="Y326" s="1913"/>
    </row>
    <row r="327" spans="7:25" s="1850" customFormat="1">
      <c r="G327" s="1849"/>
      <c r="O327" s="1849"/>
      <c r="U327" s="118"/>
      <c r="Y327" s="1913"/>
    </row>
    <row r="328" spans="7:25" s="1850" customFormat="1">
      <c r="G328" s="1849"/>
      <c r="O328" s="1849"/>
      <c r="U328" s="118"/>
      <c r="Y328" s="1913"/>
    </row>
    <row r="329" spans="7:25" s="1850" customFormat="1">
      <c r="G329" s="1849"/>
      <c r="O329" s="1849"/>
      <c r="U329" s="118"/>
      <c r="Y329" s="1913"/>
    </row>
    <row r="330" spans="7:25" s="1850" customFormat="1">
      <c r="G330" s="1849"/>
      <c r="O330" s="1849"/>
      <c r="U330" s="118"/>
      <c r="Y330" s="1913"/>
    </row>
    <row r="331" spans="7:25" s="1850" customFormat="1">
      <c r="G331" s="1849"/>
      <c r="O331" s="1849"/>
      <c r="U331" s="118"/>
      <c r="Y331" s="1913"/>
    </row>
    <row r="332" spans="7:25" s="1850" customFormat="1">
      <c r="G332" s="1849"/>
      <c r="O332" s="1849"/>
      <c r="U332" s="118"/>
      <c r="Y332" s="1913"/>
    </row>
    <row r="333" spans="7:25" s="1850" customFormat="1">
      <c r="G333" s="1849"/>
      <c r="O333" s="1849"/>
      <c r="U333" s="118"/>
      <c r="Y333" s="1913"/>
    </row>
    <row r="334" spans="7:25" s="1850" customFormat="1">
      <c r="G334" s="1849"/>
      <c r="O334" s="1849"/>
      <c r="U334" s="118"/>
      <c r="Y334" s="1913"/>
    </row>
    <row r="335" spans="7:25" s="1850" customFormat="1">
      <c r="G335" s="1849"/>
      <c r="O335" s="1849"/>
      <c r="U335" s="118"/>
      <c r="Y335" s="1913"/>
    </row>
    <row r="336" spans="7:25" s="1850" customFormat="1">
      <c r="G336" s="1849"/>
      <c r="O336" s="1849"/>
      <c r="U336" s="118"/>
      <c r="Y336" s="1913"/>
    </row>
    <row r="337" spans="7:25" s="1850" customFormat="1">
      <c r="G337" s="1849"/>
      <c r="O337" s="1849"/>
      <c r="U337" s="118"/>
      <c r="Y337" s="1913"/>
    </row>
    <row r="338" spans="7:25" s="1850" customFormat="1">
      <c r="G338" s="1849"/>
      <c r="O338" s="1849"/>
      <c r="U338" s="118"/>
      <c r="Y338" s="1913"/>
    </row>
    <row r="339" spans="7:25" s="1850" customFormat="1">
      <c r="G339" s="1849"/>
      <c r="O339" s="1849"/>
      <c r="U339" s="118"/>
      <c r="Y339" s="1913"/>
    </row>
    <row r="340" spans="7:25" s="1850" customFormat="1">
      <c r="G340" s="1849"/>
      <c r="O340" s="1849"/>
      <c r="U340" s="118"/>
      <c r="Y340" s="1913"/>
    </row>
    <row r="341" spans="7:25" s="1850" customFormat="1">
      <c r="G341" s="1849"/>
      <c r="O341" s="1849"/>
      <c r="U341" s="118"/>
      <c r="Y341" s="1913"/>
    </row>
    <row r="342" spans="7:25" s="1850" customFormat="1">
      <c r="G342" s="1849"/>
      <c r="O342" s="1849"/>
      <c r="U342" s="118"/>
      <c r="Y342" s="1913"/>
    </row>
    <row r="343" spans="7:25" s="1850" customFormat="1">
      <c r="G343" s="1849"/>
      <c r="O343" s="1849"/>
      <c r="U343" s="118"/>
      <c r="Y343" s="1913"/>
    </row>
    <row r="344" spans="7:25" s="1850" customFormat="1">
      <c r="G344" s="1849"/>
      <c r="O344" s="1849"/>
      <c r="U344" s="118"/>
      <c r="Y344" s="1913"/>
    </row>
    <row r="345" spans="7:25" s="1850" customFormat="1">
      <c r="G345" s="1849"/>
      <c r="O345" s="1849"/>
      <c r="U345" s="118"/>
      <c r="Y345" s="1913"/>
    </row>
    <row r="346" spans="7:25" s="1850" customFormat="1">
      <c r="G346" s="1849"/>
      <c r="O346" s="1849"/>
      <c r="U346" s="118"/>
      <c r="Y346" s="1913"/>
    </row>
    <row r="347" spans="7:25" s="1850" customFormat="1">
      <c r="G347" s="1849"/>
      <c r="O347" s="1849"/>
      <c r="U347" s="118"/>
      <c r="Y347" s="1913"/>
    </row>
    <row r="348" spans="7:25" s="1850" customFormat="1">
      <c r="G348" s="1849"/>
      <c r="O348" s="1849"/>
      <c r="U348" s="118"/>
      <c r="Y348" s="1913"/>
    </row>
    <row r="349" spans="7:25" s="1850" customFormat="1">
      <c r="G349" s="1849"/>
      <c r="O349" s="1849"/>
      <c r="U349" s="118"/>
      <c r="Y349" s="1913"/>
    </row>
    <row r="350" spans="7:25" s="1850" customFormat="1">
      <c r="G350" s="1849"/>
      <c r="O350" s="1849"/>
      <c r="U350" s="118"/>
      <c r="Y350" s="1913"/>
    </row>
    <row r="351" spans="7:25" s="1850" customFormat="1">
      <c r="G351" s="1849"/>
      <c r="O351" s="1849"/>
      <c r="U351" s="118"/>
      <c r="Y351" s="1913"/>
    </row>
    <row r="352" spans="7:25" s="1850" customFormat="1">
      <c r="G352" s="1849"/>
      <c r="O352" s="1849"/>
      <c r="U352" s="118"/>
      <c r="Y352" s="1913"/>
    </row>
    <row r="353" spans="7:25" s="1850" customFormat="1">
      <c r="G353" s="1849"/>
      <c r="O353" s="1849"/>
      <c r="U353" s="118"/>
      <c r="Y353" s="1913"/>
    </row>
    <row r="354" spans="7:25" s="1850" customFormat="1">
      <c r="G354" s="1849"/>
      <c r="O354" s="1849"/>
      <c r="U354" s="118"/>
      <c r="Y354" s="1913"/>
    </row>
    <row r="355" spans="7:25" s="1850" customFormat="1">
      <c r="G355" s="1849"/>
      <c r="O355" s="1849"/>
      <c r="U355" s="118"/>
      <c r="Y355" s="1913"/>
    </row>
    <row r="356" spans="7:25" s="1850" customFormat="1">
      <c r="G356" s="1849"/>
      <c r="O356" s="1849"/>
      <c r="U356" s="118"/>
      <c r="Y356" s="1913"/>
    </row>
    <row r="357" spans="7:25" s="1850" customFormat="1">
      <c r="G357" s="1849"/>
      <c r="O357" s="1849"/>
      <c r="U357" s="118"/>
      <c r="Y357" s="1913"/>
    </row>
    <row r="358" spans="7:25" s="1850" customFormat="1">
      <c r="G358" s="1849"/>
      <c r="O358" s="1849"/>
      <c r="U358" s="118"/>
      <c r="Y358" s="1913"/>
    </row>
    <row r="359" spans="7:25" s="1850" customFormat="1">
      <c r="G359" s="1849"/>
      <c r="O359" s="1849"/>
      <c r="U359" s="118"/>
      <c r="Y359" s="1913"/>
    </row>
    <row r="360" spans="7:25" s="1850" customFormat="1">
      <c r="G360" s="1849"/>
      <c r="O360" s="1849"/>
      <c r="U360" s="118"/>
      <c r="Y360" s="1913"/>
    </row>
    <row r="361" spans="7:25" s="1850" customFormat="1">
      <c r="G361" s="1849"/>
      <c r="O361" s="1849"/>
      <c r="U361" s="118"/>
      <c r="Y361" s="1913"/>
    </row>
    <row r="362" spans="7:25" s="1850" customFormat="1">
      <c r="G362" s="1849"/>
      <c r="O362" s="1849"/>
      <c r="U362" s="118"/>
      <c r="Y362" s="1913"/>
    </row>
    <row r="363" spans="7:25" s="1850" customFormat="1">
      <c r="G363" s="1849"/>
      <c r="O363" s="1849"/>
      <c r="U363" s="118"/>
      <c r="Y363" s="1913"/>
    </row>
    <row r="364" spans="7:25" s="1850" customFormat="1">
      <c r="G364" s="1849"/>
      <c r="O364" s="1849"/>
      <c r="U364" s="118"/>
      <c r="Y364" s="1913"/>
    </row>
    <row r="365" spans="7:25" s="1850" customFormat="1">
      <c r="G365" s="1849"/>
      <c r="O365" s="1849"/>
      <c r="U365" s="118"/>
      <c r="Y365" s="1913"/>
    </row>
    <row r="366" spans="7:25" s="1850" customFormat="1">
      <c r="G366" s="1849"/>
      <c r="O366" s="1849"/>
      <c r="U366" s="118"/>
      <c r="Y366" s="1913"/>
    </row>
    <row r="367" spans="7:25" s="1850" customFormat="1">
      <c r="G367" s="1849"/>
      <c r="O367" s="1849"/>
      <c r="U367" s="118"/>
      <c r="Y367" s="1913"/>
    </row>
    <row r="368" spans="7:25" s="1850" customFormat="1">
      <c r="G368" s="1849"/>
      <c r="O368" s="1849"/>
      <c r="U368" s="118"/>
      <c r="Y368" s="1913"/>
    </row>
    <row r="369" spans="7:25" s="1850" customFormat="1">
      <c r="G369" s="1849"/>
      <c r="O369" s="1849"/>
      <c r="U369" s="118"/>
      <c r="Y369" s="1913"/>
    </row>
    <row r="370" spans="7:25" s="1850" customFormat="1">
      <c r="G370" s="1849"/>
      <c r="O370" s="1849"/>
      <c r="U370" s="118"/>
      <c r="Y370" s="1913"/>
    </row>
    <row r="371" spans="7:25" s="1850" customFormat="1">
      <c r="G371" s="1849"/>
      <c r="O371" s="1849"/>
      <c r="U371" s="118"/>
      <c r="Y371" s="1913"/>
    </row>
    <row r="372" spans="7:25" s="1850" customFormat="1">
      <c r="G372" s="1849"/>
      <c r="O372" s="1849"/>
      <c r="U372" s="118"/>
      <c r="Y372" s="1913"/>
    </row>
    <row r="373" spans="7:25" s="1850" customFormat="1">
      <c r="G373" s="1849"/>
      <c r="O373" s="1849"/>
      <c r="U373" s="118"/>
      <c r="Y373" s="1913"/>
    </row>
    <row r="374" spans="7:25" s="1850" customFormat="1">
      <c r="G374" s="1849"/>
      <c r="O374" s="1849"/>
      <c r="U374" s="118"/>
      <c r="Y374" s="1913"/>
    </row>
    <row r="375" spans="7:25" s="1850" customFormat="1">
      <c r="G375" s="1849"/>
      <c r="O375" s="1849"/>
      <c r="U375" s="118"/>
      <c r="Y375" s="1913"/>
    </row>
    <row r="376" spans="7:25" s="1850" customFormat="1">
      <c r="G376" s="1849"/>
      <c r="O376" s="1849"/>
      <c r="U376" s="118"/>
      <c r="Y376" s="1913"/>
    </row>
    <row r="377" spans="7:25" s="1850" customFormat="1">
      <c r="G377" s="1849"/>
      <c r="O377" s="1849"/>
      <c r="U377" s="118"/>
      <c r="Y377" s="1913"/>
    </row>
    <row r="378" spans="7:25" s="1850" customFormat="1">
      <c r="G378" s="1849"/>
      <c r="O378" s="1849"/>
      <c r="U378" s="118"/>
      <c r="Y378" s="1913"/>
    </row>
    <row r="379" spans="7:25" s="1850" customFormat="1">
      <c r="G379" s="1849"/>
      <c r="O379" s="1849"/>
      <c r="U379" s="118"/>
      <c r="Y379" s="1913"/>
    </row>
    <row r="380" spans="7:25" s="1850" customFormat="1">
      <c r="G380" s="1849"/>
      <c r="O380" s="1849"/>
      <c r="U380" s="118"/>
      <c r="Y380" s="1913"/>
    </row>
    <row r="381" spans="7:25" s="1850" customFormat="1">
      <c r="G381" s="1849"/>
      <c r="O381" s="1849"/>
      <c r="U381" s="118"/>
      <c r="Y381" s="1913"/>
    </row>
    <row r="382" spans="7:25" s="1850" customFormat="1">
      <c r="G382" s="1849"/>
      <c r="O382" s="1849"/>
      <c r="U382" s="118"/>
      <c r="Y382" s="1913"/>
    </row>
    <row r="383" spans="7:25" s="1850" customFormat="1">
      <c r="G383" s="1849"/>
      <c r="O383" s="1849"/>
      <c r="U383" s="118"/>
      <c r="Y383" s="1913"/>
    </row>
    <row r="384" spans="7:25" s="1850" customFormat="1">
      <c r="G384" s="1849"/>
      <c r="O384" s="1849"/>
      <c r="U384" s="118"/>
      <c r="Y384" s="1913"/>
    </row>
    <row r="385" spans="7:25" s="1850" customFormat="1">
      <c r="G385" s="1849"/>
      <c r="O385" s="1849"/>
      <c r="U385" s="118"/>
      <c r="Y385" s="1913"/>
    </row>
    <row r="386" spans="7:25" s="1850" customFormat="1">
      <c r="G386" s="1849"/>
      <c r="O386" s="1849"/>
      <c r="U386" s="118"/>
      <c r="Y386" s="1913"/>
    </row>
    <row r="387" spans="7:25" s="1850" customFormat="1">
      <c r="G387" s="1849"/>
      <c r="O387" s="1849"/>
      <c r="U387" s="118"/>
      <c r="Y387" s="1913"/>
    </row>
    <row r="388" spans="7:25" s="1850" customFormat="1">
      <c r="G388" s="1849"/>
      <c r="O388" s="1849"/>
      <c r="U388" s="118"/>
      <c r="Y388" s="1913"/>
    </row>
    <row r="389" spans="7:25" s="1850" customFormat="1">
      <c r="G389" s="1849"/>
      <c r="O389" s="1849"/>
      <c r="U389" s="118"/>
      <c r="Y389" s="1913"/>
    </row>
    <row r="390" spans="7:25" s="1850" customFormat="1">
      <c r="G390" s="1849"/>
      <c r="O390" s="1849"/>
      <c r="U390" s="118"/>
      <c r="Y390" s="1913"/>
    </row>
    <row r="391" spans="7:25" s="1850" customFormat="1">
      <c r="G391" s="1849"/>
      <c r="O391" s="1849"/>
      <c r="U391" s="118"/>
      <c r="Y391" s="1913"/>
    </row>
    <row r="392" spans="7:25" s="1850" customFormat="1">
      <c r="G392" s="1849"/>
      <c r="O392" s="1849"/>
      <c r="U392" s="118"/>
      <c r="Y392" s="1913"/>
    </row>
    <row r="393" spans="7:25" s="1850" customFormat="1">
      <c r="G393" s="1849"/>
      <c r="O393" s="1849"/>
      <c r="U393" s="118"/>
      <c r="Y393" s="1913"/>
    </row>
    <row r="394" spans="7:25" s="1850" customFormat="1">
      <c r="G394" s="1849"/>
      <c r="O394" s="1849"/>
      <c r="U394" s="118"/>
      <c r="Y394" s="1913"/>
    </row>
    <row r="395" spans="7:25" s="1850" customFormat="1">
      <c r="G395" s="1849"/>
      <c r="O395" s="1849"/>
      <c r="U395" s="118"/>
      <c r="Y395" s="1913"/>
    </row>
    <row r="396" spans="7:25" s="1850" customFormat="1">
      <c r="G396" s="1849"/>
      <c r="O396" s="1849"/>
      <c r="U396" s="118"/>
      <c r="Y396" s="1913"/>
    </row>
    <row r="397" spans="7:25" s="1850" customFormat="1">
      <c r="G397" s="1849"/>
      <c r="O397" s="1849"/>
      <c r="U397" s="118"/>
      <c r="Y397" s="1913"/>
    </row>
    <row r="398" spans="7:25" s="1850" customFormat="1">
      <c r="G398" s="1849"/>
      <c r="O398" s="1849"/>
      <c r="U398" s="118"/>
      <c r="Y398" s="1913"/>
    </row>
    <row r="399" spans="7:25" s="1850" customFormat="1">
      <c r="G399" s="1849"/>
      <c r="O399" s="1849"/>
      <c r="U399" s="118"/>
      <c r="Y399" s="1913"/>
    </row>
    <row r="400" spans="7:25" s="1850" customFormat="1">
      <c r="G400" s="1849"/>
      <c r="O400" s="1849"/>
      <c r="U400" s="118"/>
      <c r="Y400" s="1913"/>
    </row>
    <row r="401" spans="7:25" s="1850" customFormat="1">
      <c r="G401" s="1849"/>
      <c r="O401" s="1849"/>
      <c r="U401" s="118"/>
      <c r="Y401" s="1913"/>
    </row>
    <row r="402" spans="7:25" s="1850" customFormat="1">
      <c r="G402" s="1849"/>
      <c r="O402" s="1849"/>
      <c r="U402" s="118"/>
      <c r="Y402" s="1913"/>
    </row>
    <row r="403" spans="7:25" s="1850" customFormat="1">
      <c r="G403" s="1849"/>
      <c r="O403" s="1849"/>
      <c r="U403" s="118"/>
      <c r="Y403" s="1913"/>
    </row>
    <row r="404" spans="7:25" s="1850" customFormat="1">
      <c r="G404" s="1849"/>
      <c r="O404" s="1849"/>
      <c r="U404" s="118"/>
      <c r="Y404" s="1913"/>
    </row>
    <row r="405" spans="7:25" s="1850" customFormat="1">
      <c r="G405" s="1849"/>
      <c r="O405" s="1849"/>
      <c r="U405" s="118"/>
      <c r="Y405" s="1913"/>
    </row>
    <row r="406" spans="7:25" s="1850" customFormat="1">
      <c r="G406" s="1849"/>
      <c r="O406" s="1849"/>
      <c r="U406" s="118"/>
      <c r="Y406" s="1913"/>
    </row>
    <row r="407" spans="7:25" s="1850" customFormat="1">
      <c r="G407" s="1849"/>
      <c r="O407" s="1849"/>
      <c r="U407" s="118"/>
      <c r="Y407" s="1913"/>
    </row>
    <row r="408" spans="7:25" s="1850" customFormat="1">
      <c r="G408" s="1849"/>
      <c r="O408" s="1849"/>
      <c r="U408" s="118"/>
      <c r="Y408" s="1913"/>
    </row>
    <row r="409" spans="7:25" s="1850" customFormat="1">
      <c r="G409" s="1849"/>
      <c r="O409" s="1849"/>
      <c r="U409" s="118"/>
      <c r="Y409" s="1913"/>
    </row>
    <row r="410" spans="7:25" s="1850" customFormat="1">
      <c r="G410" s="1849"/>
      <c r="O410" s="1849"/>
      <c r="U410" s="118"/>
      <c r="Y410" s="1913"/>
    </row>
    <row r="411" spans="7:25" s="1850" customFormat="1">
      <c r="G411" s="1849"/>
      <c r="O411" s="1849"/>
      <c r="U411" s="118"/>
      <c r="Y411" s="1913"/>
    </row>
    <row r="412" spans="7:25" s="1850" customFormat="1">
      <c r="G412" s="1849"/>
      <c r="O412" s="1849"/>
      <c r="U412" s="118"/>
      <c r="Y412" s="1913"/>
    </row>
    <row r="413" spans="7:25" s="1850" customFormat="1">
      <c r="G413" s="1849"/>
      <c r="O413" s="1849"/>
      <c r="U413" s="118"/>
      <c r="Y413" s="1913"/>
    </row>
    <row r="414" spans="7:25" s="1850" customFormat="1">
      <c r="G414" s="1849"/>
      <c r="O414" s="1849"/>
      <c r="U414" s="118"/>
      <c r="Y414" s="1913"/>
    </row>
    <row r="415" spans="7:25" s="1850" customFormat="1">
      <c r="G415" s="1849"/>
      <c r="O415" s="1849"/>
      <c r="U415" s="118"/>
      <c r="Y415" s="1913"/>
    </row>
    <row r="416" spans="7:25" s="1850" customFormat="1">
      <c r="G416" s="1849"/>
      <c r="O416" s="1849"/>
      <c r="U416" s="118"/>
      <c r="Y416" s="1913"/>
    </row>
    <row r="417" spans="7:25" s="1850" customFormat="1">
      <c r="G417" s="1849"/>
      <c r="O417" s="1849"/>
      <c r="U417" s="118"/>
      <c r="Y417" s="1913"/>
    </row>
    <row r="418" spans="7:25" s="1850" customFormat="1">
      <c r="G418" s="1849"/>
      <c r="O418" s="1849"/>
      <c r="U418" s="118"/>
      <c r="Y418" s="1913"/>
    </row>
    <row r="419" spans="7:25" s="1850" customFormat="1">
      <c r="G419" s="1849"/>
      <c r="O419" s="1849"/>
      <c r="U419" s="118"/>
      <c r="Y419" s="1913"/>
    </row>
    <row r="420" spans="7:25" s="1850" customFormat="1">
      <c r="G420" s="1849"/>
      <c r="O420" s="1849"/>
      <c r="U420" s="118"/>
      <c r="Y420" s="1913"/>
    </row>
    <row r="421" spans="7:25" s="1850" customFormat="1">
      <c r="G421" s="1849"/>
      <c r="O421" s="1849"/>
      <c r="U421" s="118"/>
      <c r="Y421" s="1913"/>
    </row>
    <row r="422" spans="7:25" s="1850" customFormat="1">
      <c r="G422" s="1849"/>
      <c r="O422" s="1849"/>
      <c r="U422" s="118"/>
      <c r="Y422" s="1913"/>
    </row>
    <row r="423" spans="7:25" s="1850" customFormat="1">
      <c r="G423" s="1849"/>
      <c r="O423" s="1849"/>
      <c r="U423" s="118"/>
      <c r="Y423" s="1913"/>
    </row>
    <row r="424" spans="7:25" s="1850" customFormat="1">
      <c r="G424" s="1849"/>
      <c r="O424" s="1849"/>
      <c r="U424" s="118"/>
      <c r="Y424" s="1913"/>
    </row>
    <row r="425" spans="7:25" s="1850" customFormat="1">
      <c r="G425" s="1849"/>
      <c r="O425" s="1849"/>
      <c r="U425" s="118"/>
      <c r="Y425" s="1913"/>
    </row>
    <row r="426" spans="7:25" s="1850" customFormat="1">
      <c r="G426" s="1849"/>
      <c r="O426" s="1849"/>
      <c r="U426" s="118"/>
      <c r="Y426" s="1913"/>
    </row>
    <row r="427" spans="7:25" s="1850" customFormat="1">
      <c r="G427" s="1849"/>
      <c r="O427" s="1849"/>
      <c r="U427" s="118"/>
      <c r="Y427" s="1913"/>
    </row>
    <row r="428" spans="7:25" s="1850" customFormat="1">
      <c r="G428" s="1849"/>
      <c r="O428" s="1849"/>
      <c r="U428" s="118"/>
      <c r="Y428" s="1913"/>
    </row>
    <row r="429" spans="7:25" s="1850" customFormat="1">
      <c r="G429" s="1849"/>
      <c r="O429" s="1849"/>
      <c r="U429" s="118"/>
      <c r="Y429" s="1913"/>
    </row>
    <row r="430" spans="7:25" s="1850" customFormat="1">
      <c r="G430" s="1849"/>
      <c r="O430" s="1849"/>
      <c r="U430" s="118"/>
      <c r="Y430" s="1913"/>
    </row>
    <row r="431" spans="7:25" s="1850" customFormat="1">
      <c r="G431" s="1849"/>
      <c r="O431" s="1849"/>
      <c r="U431" s="118"/>
      <c r="Y431" s="1913"/>
    </row>
    <row r="432" spans="7:25" s="1850" customFormat="1">
      <c r="G432" s="1849"/>
      <c r="O432" s="1849"/>
      <c r="U432" s="118"/>
      <c r="Y432" s="1913"/>
    </row>
    <row r="433" spans="7:25" s="1850" customFormat="1">
      <c r="G433" s="1849"/>
      <c r="O433" s="1849"/>
      <c r="U433" s="118"/>
      <c r="Y433" s="1913"/>
    </row>
    <row r="434" spans="7:25" s="1850" customFormat="1">
      <c r="G434" s="1849"/>
      <c r="O434" s="1849"/>
      <c r="U434" s="118"/>
      <c r="Y434" s="1913"/>
    </row>
    <row r="435" spans="7:25" s="1850" customFormat="1">
      <c r="G435" s="1849"/>
      <c r="O435" s="1849"/>
      <c r="U435" s="118"/>
      <c r="Y435" s="1913"/>
    </row>
    <row r="436" spans="7:25" s="1850" customFormat="1">
      <c r="G436" s="1849"/>
      <c r="O436" s="1849"/>
      <c r="U436" s="118"/>
      <c r="Y436" s="1913"/>
    </row>
    <row r="437" spans="7:25" s="1850" customFormat="1">
      <c r="G437" s="1849"/>
      <c r="O437" s="1849"/>
      <c r="U437" s="118"/>
      <c r="Y437" s="1913"/>
    </row>
    <row r="438" spans="7:25" s="1850" customFormat="1">
      <c r="G438" s="1849"/>
      <c r="O438" s="1849"/>
      <c r="U438" s="118"/>
      <c r="Y438" s="1913"/>
    </row>
    <row r="439" spans="7:25" s="1850" customFormat="1">
      <c r="G439" s="1849"/>
      <c r="O439" s="1849"/>
      <c r="U439" s="118"/>
      <c r="Y439" s="1913"/>
    </row>
    <row r="440" spans="7:25" s="1850" customFormat="1">
      <c r="G440" s="1849"/>
      <c r="O440" s="1849"/>
      <c r="U440" s="118"/>
      <c r="Y440" s="1913"/>
    </row>
    <row r="441" spans="7:25" s="1850" customFormat="1">
      <c r="G441" s="1849"/>
      <c r="O441" s="1849"/>
      <c r="U441" s="118"/>
      <c r="Y441" s="1913"/>
    </row>
    <row r="442" spans="7:25" s="1850" customFormat="1">
      <c r="G442" s="1849"/>
      <c r="O442" s="1849"/>
      <c r="U442" s="118"/>
      <c r="Y442" s="1913"/>
    </row>
    <row r="443" spans="7:25" s="1850" customFormat="1">
      <c r="G443" s="1849"/>
      <c r="O443" s="1849"/>
      <c r="U443" s="118"/>
      <c r="Y443" s="1913"/>
    </row>
    <row r="444" spans="7:25" s="1850" customFormat="1">
      <c r="G444" s="1849"/>
      <c r="O444" s="1849"/>
      <c r="U444" s="118"/>
      <c r="Y444" s="1913"/>
    </row>
    <row r="445" spans="7:25" s="1850" customFormat="1">
      <c r="G445" s="1849"/>
      <c r="O445" s="1849"/>
      <c r="U445" s="118"/>
      <c r="Y445" s="1913"/>
    </row>
    <row r="446" spans="7:25" s="1850" customFormat="1">
      <c r="G446" s="1849"/>
      <c r="O446" s="1849"/>
      <c r="U446" s="118"/>
      <c r="Y446" s="1913"/>
    </row>
    <row r="447" spans="7:25" s="1850" customFormat="1">
      <c r="G447" s="1849"/>
      <c r="O447" s="1849"/>
      <c r="U447" s="118"/>
      <c r="Y447" s="1913"/>
    </row>
    <row r="448" spans="7:25" s="1850" customFormat="1">
      <c r="G448" s="1849"/>
      <c r="O448" s="1849"/>
      <c r="U448" s="118"/>
      <c r="Y448" s="1913"/>
    </row>
    <row r="449" spans="7:25" s="1850" customFormat="1">
      <c r="G449" s="1849"/>
      <c r="O449" s="1849"/>
      <c r="U449" s="118"/>
      <c r="Y449" s="1913"/>
    </row>
    <row r="450" spans="7:25" s="1850" customFormat="1">
      <c r="G450" s="1849"/>
      <c r="O450" s="1849"/>
      <c r="U450" s="118"/>
      <c r="Y450" s="1913"/>
    </row>
    <row r="451" spans="7:25" s="1850" customFormat="1">
      <c r="G451" s="1849"/>
      <c r="O451" s="1849"/>
      <c r="U451" s="118"/>
      <c r="Y451" s="1913"/>
    </row>
    <row r="452" spans="7:25" s="1850" customFormat="1">
      <c r="G452" s="1849"/>
      <c r="O452" s="1849"/>
      <c r="U452" s="118"/>
      <c r="Y452" s="1913"/>
    </row>
    <row r="453" spans="7:25" s="1850" customFormat="1">
      <c r="G453" s="1849"/>
      <c r="O453" s="1849"/>
      <c r="U453" s="118"/>
      <c r="Y453" s="1913"/>
    </row>
    <row r="454" spans="7:25" s="1850" customFormat="1">
      <c r="G454" s="1849"/>
      <c r="O454" s="1849"/>
      <c r="U454" s="118"/>
      <c r="Y454" s="1913"/>
    </row>
    <row r="455" spans="7:25" s="1850" customFormat="1">
      <c r="G455" s="1849"/>
      <c r="O455" s="1849"/>
      <c r="U455" s="118"/>
      <c r="Y455" s="1913"/>
    </row>
    <row r="456" spans="7:25" s="1850" customFormat="1">
      <c r="G456" s="1849"/>
      <c r="O456" s="1849"/>
      <c r="U456" s="118"/>
      <c r="Y456" s="1913"/>
    </row>
    <row r="457" spans="7:25" s="1850" customFormat="1">
      <c r="G457" s="1849"/>
      <c r="O457" s="1849"/>
      <c r="U457" s="118"/>
      <c r="Y457" s="1913"/>
    </row>
    <row r="458" spans="7:25" s="1850" customFormat="1">
      <c r="G458" s="1849"/>
      <c r="O458" s="1849"/>
      <c r="U458" s="118"/>
      <c r="Y458" s="1913"/>
    </row>
    <row r="459" spans="7:25" s="1850" customFormat="1">
      <c r="G459" s="1849"/>
      <c r="O459" s="1849"/>
      <c r="U459" s="118"/>
      <c r="Y459" s="1913"/>
    </row>
    <row r="460" spans="7:25" s="1850" customFormat="1">
      <c r="G460" s="1849"/>
      <c r="O460" s="1849"/>
      <c r="U460" s="118"/>
      <c r="Y460" s="1913"/>
    </row>
    <row r="461" spans="7:25" s="1850" customFormat="1">
      <c r="G461" s="1849"/>
      <c r="O461" s="1849"/>
      <c r="U461" s="118"/>
      <c r="Y461" s="1913"/>
    </row>
    <row r="462" spans="7:25" s="1850" customFormat="1">
      <c r="G462" s="1849"/>
      <c r="O462" s="1849"/>
      <c r="U462" s="118"/>
      <c r="Y462" s="1913"/>
    </row>
    <row r="463" spans="7:25" s="1850" customFormat="1">
      <c r="G463" s="1849"/>
      <c r="O463" s="1849"/>
      <c r="U463" s="118"/>
      <c r="Y463" s="1913"/>
    </row>
    <row r="464" spans="7:25" s="1850" customFormat="1">
      <c r="G464" s="1849"/>
      <c r="O464" s="1849"/>
      <c r="U464" s="118"/>
      <c r="Y464" s="1913"/>
    </row>
    <row r="465" spans="7:25" s="1850" customFormat="1">
      <c r="G465" s="1849"/>
      <c r="O465" s="1849"/>
      <c r="U465" s="118"/>
      <c r="Y465" s="1913"/>
    </row>
    <row r="466" spans="7:25" s="1850" customFormat="1">
      <c r="G466" s="1849"/>
      <c r="O466" s="1849"/>
      <c r="U466" s="118"/>
      <c r="Y466" s="1913"/>
    </row>
    <row r="467" spans="7:25" s="1850" customFormat="1">
      <c r="G467" s="1849"/>
      <c r="O467" s="1849"/>
      <c r="U467" s="118"/>
      <c r="Y467" s="1913"/>
    </row>
    <row r="468" spans="7:25" s="1850" customFormat="1">
      <c r="G468" s="1849"/>
      <c r="O468" s="1849"/>
      <c r="U468" s="118"/>
      <c r="Y468" s="1913"/>
    </row>
    <row r="469" spans="7:25" s="1850" customFormat="1">
      <c r="G469" s="1849"/>
      <c r="O469" s="1849"/>
      <c r="U469" s="118"/>
      <c r="Y469" s="1913"/>
    </row>
    <row r="470" spans="7:25" s="1850" customFormat="1">
      <c r="G470" s="1849"/>
      <c r="O470" s="1849"/>
      <c r="U470" s="118"/>
      <c r="Y470" s="1913"/>
    </row>
    <row r="471" spans="7:25" s="1850" customFormat="1">
      <c r="G471" s="1849"/>
      <c r="O471" s="1849"/>
      <c r="U471" s="118"/>
      <c r="Y471" s="1913"/>
    </row>
    <row r="472" spans="7:25" s="1850" customFormat="1">
      <c r="G472" s="1849"/>
      <c r="O472" s="1849"/>
      <c r="U472" s="118"/>
      <c r="Y472" s="1913"/>
    </row>
    <row r="473" spans="7:25" s="1850" customFormat="1">
      <c r="G473" s="1849"/>
      <c r="O473" s="1849"/>
      <c r="U473" s="118"/>
      <c r="Y473" s="1913"/>
    </row>
    <row r="474" spans="7:25" s="1850" customFormat="1">
      <c r="G474" s="1849"/>
      <c r="O474" s="1849"/>
      <c r="U474" s="118"/>
      <c r="Y474" s="1913"/>
    </row>
    <row r="475" spans="7:25" s="1850" customFormat="1">
      <c r="G475" s="1849"/>
      <c r="O475" s="1849"/>
      <c r="U475" s="118"/>
      <c r="Y475" s="1913"/>
    </row>
    <row r="476" spans="7:25" s="1850" customFormat="1">
      <c r="G476" s="1849"/>
      <c r="O476" s="1849"/>
      <c r="U476" s="118"/>
      <c r="Y476" s="1913"/>
    </row>
    <row r="477" spans="7:25" s="1850" customFormat="1">
      <c r="G477" s="1849"/>
      <c r="O477" s="1849"/>
      <c r="U477" s="118"/>
      <c r="Y477" s="1913"/>
    </row>
    <row r="478" spans="7:25" s="1850" customFormat="1">
      <c r="G478" s="1849"/>
      <c r="O478" s="1849"/>
      <c r="U478" s="118"/>
      <c r="Y478" s="1913"/>
    </row>
    <row r="479" spans="7:25" s="1850" customFormat="1">
      <c r="G479" s="1849"/>
      <c r="O479" s="1849"/>
      <c r="U479" s="118"/>
      <c r="Y479" s="1913"/>
    </row>
    <row r="480" spans="7:25" s="1850" customFormat="1">
      <c r="G480" s="1849"/>
      <c r="O480" s="1849"/>
      <c r="U480" s="118"/>
      <c r="Y480" s="1913"/>
    </row>
    <row r="481" spans="7:25" s="1850" customFormat="1">
      <c r="G481" s="1849"/>
      <c r="O481" s="1849"/>
      <c r="U481" s="118"/>
      <c r="Y481" s="1913"/>
    </row>
    <row r="482" spans="7:25" s="1850" customFormat="1">
      <c r="G482" s="1849"/>
      <c r="O482" s="1849"/>
      <c r="U482" s="118"/>
      <c r="Y482" s="1913"/>
    </row>
    <row r="483" spans="7:25" s="1850" customFormat="1">
      <c r="G483" s="1849"/>
      <c r="O483" s="1849"/>
      <c r="U483" s="118"/>
      <c r="Y483" s="1913"/>
    </row>
    <row r="484" spans="7:25" s="1850" customFormat="1">
      <c r="G484" s="1849"/>
      <c r="O484" s="1849"/>
      <c r="U484" s="118"/>
      <c r="Y484" s="1913"/>
    </row>
    <row r="485" spans="7:25" s="1850" customFormat="1">
      <c r="G485" s="1849"/>
      <c r="O485" s="1849"/>
      <c r="U485" s="118"/>
      <c r="Y485" s="1913"/>
    </row>
    <row r="486" spans="7:25" s="1850" customFormat="1">
      <c r="G486" s="1849"/>
      <c r="O486" s="1849"/>
      <c r="U486" s="118"/>
      <c r="Y486" s="1913"/>
    </row>
    <row r="487" spans="7:25" s="1850" customFormat="1">
      <c r="G487" s="1849"/>
      <c r="O487" s="1849"/>
      <c r="U487" s="118"/>
      <c r="Y487" s="1913"/>
    </row>
    <row r="488" spans="7:25" s="1850" customFormat="1">
      <c r="G488" s="1849"/>
      <c r="O488" s="1849"/>
      <c r="U488" s="118"/>
      <c r="Y488" s="1913"/>
    </row>
    <row r="489" spans="7:25" s="1850" customFormat="1">
      <c r="G489" s="1849"/>
      <c r="O489" s="1849"/>
      <c r="U489" s="118"/>
      <c r="Y489" s="1913"/>
    </row>
    <row r="490" spans="7:25" s="1850" customFormat="1">
      <c r="G490" s="1849"/>
      <c r="O490" s="1849"/>
      <c r="U490" s="118"/>
      <c r="Y490" s="1913"/>
    </row>
    <row r="491" spans="7:25" s="1850" customFormat="1">
      <c r="G491" s="1849"/>
      <c r="O491" s="1849"/>
      <c r="U491" s="118"/>
      <c r="Y491" s="1913"/>
    </row>
    <row r="492" spans="7:25" s="1850" customFormat="1">
      <c r="G492" s="1849"/>
      <c r="O492" s="1849"/>
      <c r="U492" s="118"/>
      <c r="Y492" s="1913"/>
    </row>
    <row r="493" spans="7:25" s="1850" customFormat="1">
      <c r="G493" s="1849"/>
      <c r="O493" s="1849"/>
      <c r="U493" s="118"/>
      <c r="Y493" s="1913"/>
    </row>
    <row r="494" spans="7:25" s="1850" customFormat="1">
      <c r="G494" s="1849"/>
      <c r="O494" s="1849"/>
      <c r="U494" s="118"/>
      <c r="Y494" s="1913"/>
    </row>
    <row r="495" spans="7:25" s="1850" customFormat="1">
      <c r="G495" s="1849"/>
      <c r="O495" s="1849"/>
      <c r="U495" s="118"/>
      <c r="Y495" s="1913"/>
    </row>
    <row r="496" spans="7:25" s="1850" customFormat="1">
      <c r="G496" s="1849"/>
      <c r="O496" s="1849"/>
      <c r="U496" s="118"/>
      <c r="Y496" s="1913"/>
    </row>
    <row r="497" spans="7:25" s="1850" customFormat="1">
      <c r="G497" s="1849"/>
      <c r="O497" s="1849"/>
      <c r="U497" s="118"/>
      <c r="Y497" s="1913"/>
    </row>
    <row r="498" spans="7:25" s="1850" customFormat="1">
      <c r="G498" s="1849"/>
      <c r="O498" s="1849"/>
      <c r="U498" s="118"/>
      <c r="Y498" s="1913"/>
    </row>
  </sheetData>
  <mergeCells count="2">
    <mergeCell ref="A1:X1"/>
    <mergeCell ref="L2:M2"/>
  </mergeCells>
  <pageMargins left="0.7" right="0.7" top="0.75" bottom="0.75" header="0.3" footer="0.3"/>
  <pageSetup orientation="portrait" horizontalDpi="0" verticalDpi="0"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W187"/>
  <sheetViews>
    <sheetView topLeftCell="B16" workbookViewId="0">
      <selection activeCell="Y12" sqref="Y12"/>
    </sheetView>
  </sheetViews>
  <sheetFormatPr defaultColWidth="9" defaultRowHeight="15"/>
  <cols>
    <col min="1" max="1" width="0.140625" style="2198" hidden="1" customWidth="1"/>
    <col min="2" max="2" width="15.7109375" style="2198" customWidth="1"/>
    <col min="3" max="3" width="7.140625" style="2198" customWidth="1"/>
    <col min="4" max="4" width="10" style="2198" bestFit="1" customWidth="1"/>
    <col min="5" max="5" width="9" style="2198" hidden="1" customWidth="1"/>
    <col min="6" max="6" width="8.28515625" style="2198" customWidth="1"/>
    <col min="7" max="7" width="12.140625" style="2198" bestFit="1" customWidth="1"/>
    <col min="8" max="8" width="9.28515625" style="2198" bestFit="1" customWidth="1"/>
    <col min="9" max="9" width="7.85546875" style="2198" customWidth="1"/>
    <col min="10" max="11" width="9" style="2198" hidden="1" customWidth="1"/>
    <col min="12" max="12" width="6" style="2198" customWidth="1"/>
    <col min="13" max="13" width="4.42578125" style="2198" customWidth="1"/>
    <col min="14" max="21" width="9" style="2198" hidden="1" customWidth="1"/>
    <col min="22" max="22" width="14" style="2198" bestFit="1" customWidth="1"/>
    <col min="23" max="23" width="9" style="2198" hidden="1" customWidth="1"/>
    <col min="24" max="16384" width="9" style="2198"/>
  </cols>
  <sheetData>
    <row r="1" spans="1:23" ht="15.75">
      <c r="A1" s="2807" t="s">
        <v>2290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2199" customFormat="1" ht="60">
      <c r="A2" s="61" t="s">
        <v>1</v>
      </c>
      <c r="B2" s="2196" t="s">
        <v>2</v>
      </c>
      <c r="C2" s="2196" t="s">
        <v>3</v>
      </c>
      <c r="D2" s="2196" t="s">
        <v>4</v>
      </c>
      <c r="E2" s="2196" t="s">
        <v>5</v>
      </c>
      <c r="F2" s="2196" t="s">
        <v>6</v>
      </c>
      <c r="G2" s="2196" t="s">
        <v>7</v>
      </c>
      <c r="H2" s="2196" t="s">
        <v>8</v>
      </c>
      <c r="I2" s="2196" t="s">
        <v>9</v>
      </c>
      <c r="J2" s="2196" t="s">
        <v>10</v>
      </c>
      <c r="K2" s="2196" t="s">
        <v>11</v>
      </c>
      <c r="L2" s="2809" t="s">
        <v>419</v>
      </c>
      <c r="M2" s="2809"/>
      <c r="N2" s="2196" t="s">
        <v>12</v>
      </c>
      <c r="O2" s="2196" t="s">
        <v>13</v>
      </c>
      <c r="P2" s="2196" t="s">
        <v>14</v>
      </c>
      <c r="Q2" s="2196" t="s">
        <v>15</v>
      </c>
      <c r="R2" s="2196" t="s">
        <v>16</v>
      </c>
      <c r="S2" s="2196" t="s">
        <v>15</v>
      </c>
      <c r="T2" s="2196" t="s">
        <v>18</v>
      </c>
      <c r="U2" s="2196" t="s">
        <v>19</v>
      </c>
      <c r="V2" s="2196" t="s">
        <v>543</v>
      </c>
      <c r="W2" s="61" t="s">
        <v>255</v>
      </c>
    </row>
    <row r="3" spans="1:23" s="2199" customFormat="1">
      <c r="A3" s="2200"/>
      <c r="B3" s="1185" t="str">
        <f>'JUL''24'!B3</f>
        <v>01.07.24</v>
      </c>
      <c r="C3" s="1185">
        <f>'JUL''24'!C3</f>
        <v>1</v>
      </c>
      <c r="D3" s="1185">
        <f>'JUL''24'!D3</f>
        <v>608</v>
      </c>
      <c r="E3" s="1269"/>
      <c r="F3" s="1184">
        <f>'JUL''24'!F3</f>
        <v>0</v>
      </c>
      <c r="G3" s="1185">
        <f>'JUL''24'!G3</f>
        <v>3509.46</v>
      </c>
      <c r="H3" s="1185">
        <f>'JUL''24'!H3</f>
        <v>133.33000000000001</v>
      </c>
      <c r="I3" s="1185">
        <f>'JUL''24'!I3</f>
        <v>0.19</v>
      </c>
      <c r="J3" s="1185"/>
      <c r="K3" s="1185"/>
      <c r="L3" s="1185">
        <f>'JUL''24'!L3</f>
        <v>0</v>
      </c>
      <c r="M3" s="1185">
        <f>'JUL''24'!M3</f>
        <v>0</v>
      </c>
      <c r="N3" s="1185"/>
      <c r="O3" s="1185"/>
      <c r="P3" s="1185"/>
      <c r="Q3" s="1185"/>
      <c r="R3" s="1185"/>
      <c r="S3" s="1185"/>
      <c r="T3" s="1185"/>
      <c r="U3" s="1185"/>
      <c r="V3" s="1185">
        <f>'JUL''24'!V3</f>
        <v>0</v>
      </c>
      <c r="W3" s="2200"/>
    </row>
    <row r="4" spans="1:23" s="2199" customFormat="1">
      <c r="A4" s="2200"/>
      <c r="B4" s="1185" t="str">
        <f>'JUL''24'!B4</f>
        <v>01.07.24</v>
      </c>
      <c r="C4" s="1185">
        <f>'JUL''24'!C4</f>
        <v>2</v>
      </c>
      <c r="D4" s="1185">
        <f>'JUL''24'!D4</f>
        <v>609</v>
      </c>
      <c r="E4" s="1269"/>
      <c r="F4" s="1184">
        <f>'JUL''24'!F4</f>
        <v>0</v>
      </c>
      <c r="G4" s="1185">
        <f>'JUL''24'!G4</f>
        <v>3681.87</v>
      </c>
      <c r="H4" s="1185">
        <f>'JUL''24'!H4</f>
        <v>91.28</v>
      </c>
      <c r="I4" s="1185">
        <f>'JUL''24'!I4</f>
        <v>8.15</v>
      </c>
      <c r="J4" s="1185"/>
      <c r="K4" s="1185"/>
      <c r="L4" s="1185">
        <f>'JUL''24'!L4</f>
        <v>0</v>
      </c>
      <c r="M4" s="1185">
        <f>'JUL''24'!M4</f>
        <v>0</v>
      </c>
      <c r="N4" s="1185"/>
      <c r="O4" s="1185"/>
      <c r="P4" s="1185"/>
      <c r="Q4" s="1185"/>
      <c r="R4" s="1185"/>
      <c r="S4" s="1185"/>
      <c r="T4" s="1185"/>
      <c r="U4" s="1185"/>
      <c r="V4" s="1185">
        <f>'JUL''24'!V4</f>
        <v>0</v>
      </c>
      <c r="W4" s="2200"/>
    </row>
    <row r="5" spans="1:23" s="2199" customFormat="1">
      <c r="A5" s="2200"/>
      <c r="B5" s="1185" t="str">
        <f>'JUL''24'!B5</f>
        <v>01.07.24</v>
      </c>
      <c r="C5" s="1185">
        <f>'JUL''24'!C5</f>
        <v>3</v>
      </c>
      <c r="D5" s="1185">
        <f>'JUL''24'!D5</f>
        <v>610</v>
      </c>
      <c r="E5" s="1269"/>
      <c r="F5" s="1184">
        <f>'JUL''24'!F5</f>
        <v>0</v>
      </c>
      <c r="G5" s="1185">
        <f>'JUL''24'!G5</f>
        <v>3998.35</v>
      </c>
      <c r="H5" s="1185">
        <f>'JUL''24'!H5</f>
        <v>12.72</v>
      </c>
      <c r="I5" s="1185">
        <f>'JUL''24'!I5</f>
        <v>56.72</v>
      </c>
      <c r="J5" s="1185"/>
      <c r="K5" s="1185"/>
      <c r="L5" s="1185">
        <f>'JUL''24'!L5</f>
        <v>0</v>
      </c>
      <c r="M5" s="1185">
        <f>'JUL''24'!M5</f>
        <v>0</v>
      </c>
      <c r="N5" s="1185"/>
      <c r="O5" s="1185"/>
      <c r="P5" s="1185"/>
      <c r="Q5" s="1185"/>
      <c r="R5" s="1185"/>
      <c r="S5" s="1185"/>
      <c r="T5" s="1185"/>
      <c r="U5" s="1185"/>
      <c r="V5" s="1185">
        <f>'JUL''24'!V5</f>
        <v>134967</v>
      </c>
      <c r="W5" s="2200"/>
    </row>
    <row r="6" spans="1:23" s="2199" customFormat="1">
      <c r="A6" s="2200"/>
      <c r="B6" s="1185" t="str">
        <f>'JUL''24'!B6</f>
        <v>01.07.24</v>
      </c>
      <c r="C6" s="1185">
        <f>'JUL''24'!C6</f>
        <v>4</v>
      </c>
      <c r="D6" s="1185">
        <f>'JUL''24'!D6</f>
        <v>611</v>
      </c>
      <c r="E6" s="1269"/>
      <c r="F6" s="1184">
        <f>'JUL''24'!F6</f>
        <v>0</v>
      </c>
      <c r="G6" s="1185">
        <f>'JUL''24'!G6</f>
        <v>3637.06</v>
      </c>
      <c r="H6" s="1185">
        <f>'JUL''24'!H6</f>
        <v>85.98</v>
      </c>
      <c r="I6" s="1185">
        <f>'JUL''24'!I6</f>
        <v>18.239999999999998</v>
      </c>
      <c r="J6" s="1185"/>
      <c r="K6" s="1185"/>
      <c r="L6" s="1185">
        <f>'JUL''24'!L6</f>
        <v>0</v>
      </c>
      <c r="M6" s="1185">
        <f>'JUL''24'!M6</f>
        <v>0</v>
      </c>
      <c r="N6" s="1185"/>
      <c r="O6" s="1185"/>
      <c r="P6" s="1185"/>
      <c r="Q6" s="1185"/>
      <c r="R6" s="1185"/>
      <c r="S6" s="1185"/>
      <c r="T6" s="1185"/>
      <c r="U6" s="1185"/>
      <c r="V6" s="1185">
        <f>'JUL''24'!V6</f>
        <v>0</v>
      </c>
      <c r="W6" s="2200"/>
    </row>
    <row r="7" spans="1:23" s="2199" customFormat="1">
      <c r="A7" s="2200"/>
      <c r="B7" s="1185" t="str">
        <f>'JUL''24'!B7</f>
        <v>02.07.24</v>
      </c>
      <c r="C7" s="1185">
        <f>'JUL''24'!C7</f>
        <v>5</v>
      </c>
      <c r="D7" s="1185">
        <f>'JUL''24'!D7</f>
        <v>612</v>
      </c>
      <c r="E7" s="1269"/>
      <c r="F7" s="1184">
        <f>'JUL''24'!F7</f>
        <v>0</v>
      </c>
      <c r="G7" s="1185">
        <f>'JUL''24'!G7</f>
        <v>3660.27</v>
      </c>
      <c r="H7" s="1185">
        <f>'JUL''24'!H7</f>
        <v>58.2</v>
      </c>
      <c r="I7" s="1185">
        <f>'JUL''24'!I7</f>
        <v>15.47</v>
      </c>
      <c r="J7" s="1185"/>
      <c r="K7" s="1185"/>
      <c r="L7" s="1185">
        <f>'JUL''24'!L7</f>
        <v>0</v>
      </c>
      <c r="M7" s="1185">
        <f>'JUL''24'!M7</f>
        <v>0</v>
      </c>
      <c r="N7" s="1185"/>
      <c r="O7" s="1185"/>
      <c r="P7" s="1185"/>
      <c r="Q7" s="1185"/>
      <c r="R7" s="1185"/>
      <c r="S7" s="1185"/>
      <c r="T7" s="1185"/>
      <c r="U7" s="1185"/>
      <c r="V7" s="1185">
        <f>'JUL''24'!V7</f>
        <v>0</v>
      </c>
      <c r="W7" s="2200"/>
    </row>
    <row r="8" spans="1:23" s="2199" customFormat="1">
      <c r="A8" s="2200"/>
      <c r="B8" s="1185" t="str">
        <f>'JUL''24'!B8</f>
        <v>02.07.24</v>
      </c>
      <c r="C8" s="1185">
        <f>'JUL''24'!C8</f>
        <v>6</v>
      </c>
      <c r="D8" s="1185">
        <f>'JUL''24'!D8</f>
        <v>613</v>
      </c>
      <c r="E8" s="1269"/>
      <c r="F8" s="1184">
        <f>'JUL''24'!F8</f>
        <v>0</v>
      </c>
      <c r="G8" s="1185">
        <f>'JUL''24'!G8</f>
        <v>3538.05</v>
      </c>
      <c r="H8" s="1185">
        <f>'JUL''24'!H8</f>
        <v>112.48</v>
      </c>
      <c r="I8" s="1185">
        <f>'JUL''24'!I8</f>
        <v>6.13</v>
      </c>
      <c r="J8" s="1185"/>
      <c r="K8" s="1185"/>
      <c r="L8" s="1185">
        <f>'JUL''24'!L8</f>
        <v>0</v>
      </c>
      <c r="M8" s="1185">
        <f>'JUL''24'!M8</f>
        <v>0</v>
      </c>
      <c r="N8" s="1185"/>
      <c r="O8" s="1185"/>
      <c r="P8" s="1185"/>
      <c r="Q8" s="1185"/>
      <c r="R8" s="1185"/>
      <c r="S8" s="1185"/>
      <c r="T8" s="1185"/>
      <c r="U8" s="1185"/>
      <c r="V8" s="1185">
        <f>'JUL''24'!V8</f>
        <v>0</v>
      </c>
      <c r="W8" s="2200"/>
    </row>
    <row r="9" spans="1:23" s="2199" customFormat="1">
      <c r="A9" s="2200"/>
      <c r="B9" s="1185" t="str">
        <f>'JUL''24'!B9</f>
        <v>02.07.24</v>
      </c>
      <c r="C9" s="1185">
        <f>'JUL''24'!C9</f>
        <v>7</v>
      </c>
      <c r="D9" s="1185">
        <f>'JUL''24'!D9</f>
        <v>614</v>
      </c>
      <c r="E9" s="1269"/>
      <c r="F9" s="1184">
        <f>'JUL''24'!F9</f>
        <v>0</v>
      </c>
      <c r="G9" s="1185">
        <f>'JUL''24'!G9</f>
        <v>3632.71</v>
      </c>
      <c r="H9" s="1185">
        <f>'JUL''24'!H9</f>
        <v>85.39</v>
      </c>
      <c r="I9" s="1185">
        <f>'JUL''24'!I9</f>
        <v>18.7</v>
      </c>
      <c r="J9" s="1185"/>
      <c r="K9" s="1185"/>
      <c r="L9" s="1185">
        <f>'JUL''24'!L9</f>
        <v>0</v>
      </c>
      <c r="M9" s="1185">
        <f>'JUL''24'!M9</f>
        <v>0</v>
      </c>
      <c r="N9" s="1185"/>
      <c r="O9" s="1185"/>
      <c r="P9" s="1185"/>
      <c r="Q9" s="1185"/>
      <c r="R9" s="1185"/>
      <c r="S9" s="1185"/>
      <c r="T9" s="1185"/>
      <c r="U9" s="1185"/>
      <c r="V9" s="1185">
        <f>'JUL''24'!V9</f>
        <v>25347</v>
      </c>
      <c r="W9" s="2200"/>
    </row>
    <row r="10" spans="1:23" s="2199" customFormat="1">
      <c r="A10" s="2200"/>
      <c r="B10" s="1185" t="str">
        <f>'JUL''24'!B10</f>
        <v>02.07.24</v>
      </c>
      <c r="C10" s="1185">
        <f>'JUL''24'!C10</f>
        <v>8</v>
      </c>
      <c r="D10" s="1185">
        <f>'JUL''24'!D10</f>
        <v>615</v>
      </c>
      <c r="E10" s="1269"/>
      <c r="F10" s="1184">
        <f>'JUL''24'!F10</f>
        <v>0</v>
      </c>
      <c r="G10" s="1185">
        <f>'JUL''24'!G10</f>
        <v>3760.84</v>
      </c>
      <c r="H10" s="1185">
        <f>'JUL''24'!H10</f>
        <v>38.1</v>
      </c>
      <c r="I10" s="1185">
        <f>'JUL''24'!I10</f>
        <v>28.34</v>
      </c>
      <c r="J10" s="1185"/>
      <c r="K10" s="1185"/>
      <c r="L10" s="1185">
        <f>'JUL''24'!L10</f>
        <v>0</v>
      </c>
      <c r="M10" s="1185">
        <f>'JUL''24'!M10</f>
        <v>0</v>
      </c>
      <c r="N10" s="1185"/>
      <c r="O10" s="1185"/>
      <c r="P10" s="1185"/>
      <c r="Q10" s="1185"/>
      <c r="R10" s="1185"/>
      <c r="S10" s="1185"/>
      <c r="T10" s="1185"/>
      <c r="U10" s="1185"/>
      <c r="V10" s="1185">
        <f>'JUL''24'!V10</f>
        <v>0</v>
      </c>
      <c r="W10" s="2200"/>
    </row>
    <row r="11" spans="1:23" s="2199" customFormat="1">
      <c r="A11" s="2200"/>
      <c r="B11" s="1185" t="str">
        <f>'JUL''24'!B11</f>
        <v>02.07.24</v>
      </c>
      <c r="C11" s="1185">
        <f>'JUL''24'!C11</f>
        <v>9</v>
      </c>
      <c r="D11" s="1185">
        <f>'JUL''24'!D11</f>
        <v>616</v>
      </c>
      <c r="E11" s="1269"/>
      <c r="F11" s="1184">
        <f>'JUL''24'!F11</f>
        <v>0</v>
      </c>
      <c r="G11" s="1185">
        <f>'JUL''24'!G11</f>
        <v>3695.64</v>
      </c>
      <c r="H11" s="1185">
        <f>'JUL''24'!H11</f>
        <v>78.7</v>
      </c>
      <c r="I11" s="1185">
        <f>'JUL''24'!I11</f>
        <v>3.74</v>
      </c>
      <c r="J11" s="1185"/>
      <c r="K11" s="1185"/>
      <c r="L11" s="1185">
        <f>'JUL''24'!L11</f>
        <v>2</v>
      </c>
      <c r="M11" s="1185">
        <f>'JUL''24'!M11</f>
        <v>5</v>
      </c>
      <c r="N11" s="1185"/>
      <c r="O11" s="1185"/>
      <c r="P11" s="1185"/>
      <c r="Q11" s="1185"/>
      <c r="R11" s="1185"/>
      <c r="S11" s="1185"/>
      <c r="T11" s="1185"/>
      <c r="U11" s="1185"/>
      <c r="V11" s="1185">
        <f>'JUL''24'!V11</f>
        <v>0</v>
      </c>
      <c r="W11" s="2200"/>
    </row>
    <row r="12" spans="1:23" s="2199" customFormat="1">
      <c r="A12" s="2200"/>
      <c r="B12" s="1185" t="str">
        <f>'JUL''24'!B12</f>
        <v>02.07.24</v>
      </c>
      <c r="C12" s="1185">
        <f>'JUL''24'!C12</f>
        <v>10</v>
      </c>
      <c r="D12" s="1185">
        <f>'JUL''24'!D12</f>
        <v>617</v>
      </c>
      <c r="E12" s="1269"/>
      <c r="F12" s="1184">
        <f>'JUL''24'!F12</f>
        <v>0</v>
      </c>
      <c r="G12" s="1185">
        <f>'JUL''24'!G12</f>
        <v>3600.66</v>
      </c>
      <c r="H12" s="1185">
        <f>'JUL''24'!H12</f>
        <v>59.58</v>
      </c>
      <c r="I12" s="1185">
        <f>'JUL''24'!I12</f>
        <v>15.84</v>
      </c>
      <c r="J12" s="1185"/>
      <c r="K12" s="1185"/>
      <c r="L12" s="1185">
        <f>'JUL''24'!L12</f>
        <v>2</v>
      </c>
      <c r="M12" s="1185">
        <f>'JUL''24'!M12</f>
        <v>15</v>
      </c>
      <c r="N12" s="1185"/>
      <c r="O12" s="1185"/>
      <c r="P12" s="1185"/>
      <c r="Q12" s="1185"/>
      <c r="R12" s="1185"/>
      <c r="S12" s="1185"/>
      <c r="T12" s="1185"/>
      <c r="U12" s="1185"/>
      <c r="V12" s="1185">
        <f>'JUL''24'!V12</f>
        <v>25189.5</v>
      </c>
      <c r="W12" s="2200"/>
    </row>
    <row r="13" spans="1:23" s="2199" customFormat="1">
      <c r="A13" s="2200"/>
      <c r="B13" s="1185" t="str">
        <f>'JUL''24'!B13</f>
        <v>03.07.24</v>
      </c>
      <c r="C13" s="1185">
        <f>'JUL''24'!C13</f>
        <v>11</v>
      </c>
      <c r="D13" s="1185">
        <f>'JUL''24'!D13</f>
        <v>618</v>
      </c>
      <c r="E13" s="1269"/>
      <c r="F13" s="1184">
        <f>'JUL''24'!F13</f>
        <v>0</v>
      </c>
      <c r="G13" s="1185">
        <f>'JUL''24'!G13</f>
        <v>3838.23</v>
      </c>
      <c r="H13" s="1185">
        <f>'JUL''24'!H13</f>
        <v>14.74</v>
      </c>
      <c r="I13" s="1185">
        <f>'JUL''24'!I13</f>
        <v>80.569999999999993</v>
      </c>
      <c r="J13" s="1185"/>
      <c r="K13" s="1185"/>
      <c r="L13" s="1185">
        <f>'JUL''24'!L13</f>
        <v>2</v>
      </c>
      <c r="M13" s="1185">
        <f>'JUL''24'!M13</f>
        <v>5</v>
      </c>
      <c r="N13" s="1185"/>
      <c r="O13" s="1185"/>
      <c r="P13" s="1185"/>
      <c r="Q13" s="1185"/>
      <c r="R13" s="1185"/>
      <c r="S13" s="1185"/>
      <c r="T13" s="1185"/>
      <c r="U13" s="1185"/>
      <c r="V13" s="1185">
        <f>'JUL''24'!V13</f>
        <v>0</v>
      </c>
      <c r="W13" s="2200"/>
    </row>
    <row r="14" spans="1:23" s="2199" customFormat="1">
      <c r="A14" s="2200"/>
      <c r="B14" s="1185" t="str">
        <f>'JUL''24'!B14</f>
        <v>03.07.24</v>
      </c>
      <c r="C14" s="1185">
        <f>'JUL''24'!C14</f>
        <v>12</v>
      </c>
      <c r="D14" s="1185">
        <f>'JUL''24'!D14</f>
        <v>619</v>
      </c>
      <c r="E14" s="1269"/>
      <c r="F14" s="1184">
        <f>'JUL''24'!F14</f>
        <v>0</v>
      </c>
      <c r="G14" s="1185">
        <f>'JUL''24'!G14</f>
        <v>3615.29</v>
      </c>
      <c r="H14" s="1185">
        <f>'JUL''24'!H14</f>
        <v>100.03</v>
      </c>
      <c r="I14" s="1185">
        <f>'JUL''24'!I14</f>
        <v>10.52</v>
      </c>
      <c r="J14" s="1185"/>
      <c r="K14" s="1185"/>
      <c r="L14" s="1185">
        <f>'JUL''24'!L14</f>
        <v>2</v>
      </c>
      <c r="M14" s="1185">
        <f>'JUL''24'!M14</f>
        <v>0</v>
      </c>
      <c r="N14" s="1185"/>
      <c r="O14" s="1185"/>
      <c r="P14" s="1185"/>
      <c r="Q14" s="1185"/>
      <c r="R14" s="1185"/>
      <c r="S14" s="1185"/>
      <c r="T14" s="1185"/>
      <c r="U14" s="1185"/>
      <c r="V14" s="1185">
        <f>'JUL''24'!V14</f>
        <v>59829</v>
      </c>
      <c r="W14" s="2200"/>
    </row>
    <row r="15" spans="1:23" s="2199" customFormat="1">
      <c r="A15" s="2200"/>
      <c r="B15" s="1185" t="str">
        <f>'JUL''24'!B15</f>
        <v>03.07.24</v>
      </c>
      <c r="C15" s="1185">
        <f>'JUL''24'!C15</f>
        <v>13</v>
      </c>
      <c r="D15" s="1185">
        <f>'JUL''24'!D15</f>
        <v>620</v>
      </c>
      <c r="E15" s="1269"/>
      <c r="F15" s="1184">
        <f>'JUL''24'!F15</f>
        <v>0</v>
      </c>
      <c r="G15" s="1185">
        <f>'JUL''24'!G15</f>
        <v>3656.05</v>
      </c>
      <c r="H15" s="1185">
        <f>'JUL''24'!H15</f>
        <v>130.24</v>
      </c>
      <c r="I15" s="1185">
        <f>'JUL''24'!I15</f>
        <v>13.89</v>
      </c>
      <c r="J15" s="1185"/>
      <c r="K15" s="1185"/>
      <c r="L15" s="1185">
        <f>'JUL''24'!L15</f>
        <v>1</v>
      </c>
      <c r="M15" s="1185">
        <f>'JUL''24'!M15</f>
        <v>50</v>
      </c>
      <c r="N15" s="1185"/>
      <c r="O15" s="1185"/>
      <c r="P15" s="1185"/>
      <c r="Q15" s="1185"/>
      <c r="R15" s="1185"/>
      <c r="S15" s="1185"/>
      <c r="T15" s="1185"/>
      <c r="U15" s="1185"/>
      <c r="V15" s="1185">
        <f>'JUL''24'!V15</f>
        <v>41716.5</v>
      </c>
      <c r="W15" s="2200"/>
    </row>
    <row r="16" spans="1:23" s="2199" customFormat="1">
      <c r="A16" s="2200"/>
      <c r="B16" s="1185" t="str">
        <f>'JUL''24'!B16</f>
        <v>03.07.24</v>
      </c>
      <c r="C16" s="1185">
        <f>'JUL''24'!C16</f>
        <v>14</v>
      </c>
      <c r="D16" s="1185">
        <f>'JUL''24'!D16</f>
        <v>621</v>
      </c>
      <c r="E16" s="1269"/>
      <c r="F16" s="1184">
        <f>'JUL''24'!F16</f>
        <v>0</v>
      </c>
      <c r="G16" s="1185">
        <f>'JUL''24'!G16</f>
        <v>3727.05</v>
      </c>
      <c r="H16" s="1185">
        <f>'JUL''24'!H16</f>
        <v>63.97</v>
      </c>
      <c r="I16" s="1185">
        <f>'JUL''24'!I16</f>
        <v>20.420000000000002</v>
      </c>
      <c r="J16" s="1185"/>
      <c r="K16" s="1185"/>
      <c r="L16" s="1185">
        <f>'JUL''24'!L16</f>
        <v>2</v>
      </c>
      <c r="M16" s="1185">
        <f>'JUL''24'!M16</f>
        <v>5</v>
      </c>
      <c r="N16" s="1185"/>
      <c r="O16" s="1185"/>
      <c r="P16" s="1185"/>
      <c r="Q16" s="1185"/>
      <c r="R16" s="1185"/>
      <c r="S16" s="1185"/>
      <c r="T16" s="1185"/>
      <c r="U16" s="1185"/>
      <c r="V16" s="1185">
        <f>'JUL''24'!V16</f>
        <v>25504.5</v>
      </c>
      <c r="W16" s="2200"/>
    </row>
    <row r="17" spans="1:23" s="2199" customFormat="1">
      <c r="A17" s="2200"/>
      <c r="B17" s="1185" t="str">
        <f>'JUL''24'!B17</f>
        <v>03.07.24</v>
      </c>
      <c r="C17" s="1185">
        <f>'JUL''24'!C17</f>
        <v>15</v>
      </c>
      <c r="D17" s="1185">
        <f>'JUL''24'!D17</f>
        <v>622</v>
      </c>
      <c r="E17" s="1269"/>
      <c r="F17" s="1184">
        <f>'JUL''24'!F17</f>
        <v>0</v>
      </c>
      <c r="G17" s="1185">
        <f>'JUL''24'!G17</f>
        <v>3667.71</v>
      </c>
      <c r="H17" s="1185">
        <f>'JUL''24'!H17</f>
        <v>60.1</v>
      </c>
      <c r="I17" s="1185">
        <f>'JUL''24'!I17</f>
        <v>28.41</v>
      </c>
      <c r="J17" s="1185"/>
      <c r="K17" s="1185"/>
      <c r="L17" s="1185">
        <f>'JUL''24'!L17</f>
        <v>1</v>
      </c>
      <c r="M17" s="1185">
        <f>'JUL''24'!M17</f>
        <v>40</v>
      </c>
      <c r="N17" s="1185"/>
      <c r="O17" s="1185"/>
      <c r="P17" s="1185"/>
      <c r="Q17" s="1185"/>
      <c r="R17" s="1185"/>
      <c r="S17" s="1185"/>
      <c r="T17" s="1185"/>
      <c r="U17" s="1185"/>
      <c r="V17" s="1185">
        <f>'JUL''24'!V17</f>
        <v>25347</v>
      </c>
      <c r="W17" s="2200"/>
    </row>
    <row r="18" spans="1:23" s="2199" customFormat="1">
      <c r="A18" s="2200"/>
      <c r="B18" s="1185" t="str">
        <f>'JUL''24'!B18</f>
        <v>04.07.24</v>
      </c>
      <c r="C18" s="1185">
        <f>'JUL''24'!C18</f>
        <v>16</v>
      </c>
      <c r="D18" s="1185">
        <f>'JUL''24'!D18</f>
        <v>623</v>
      </c>
      <c r="E18" s="1269"/>
      <c r="F18" s="1184">
        <f>'JUL''24'!F18</f>
        <v>0</v>
      </c>
      <c r="G18" s="1185">
        <f>'JUL''24'!G18</f>
        <v>3652.84</v>
      </c>
      <c r="H18" s="1185">
        <f>'JUL''24'!H18</f>
        <v>74.209999999999994</v>
      </c>
      <c r="I18" s="1185">
        <f>'JUL''24'!I18</f>
        <v>18.649999999999999</v>
      </c>
      <c r="J18" s="1185"/>
      <c r="K18" s="1185"/>
      <c r="L18" s="1185">
        <f>'JUL''24'!L18</f>
        <v>2</v>
      </c>
      <c r="M18" s="1185">
        <f>'JUL''24'!M18</f>
        <v>25</v>
      </c>
      <c r="N18" s="1185"/>
      <c r="O18" s="1185"/>
      <c r="P18" s="1185"/>
      <c r="Q18" s="1185"/>
      <c r="R18" s="1185"/>
      <c r="S18" s="1185"/>
      <c r="T18" s="1185"/>
      <c r="U18" s="1185"/>
      <c r="V18" s="1185">
        <f>'JUL''24'!V18</f>
        <v>0</v>
      </c>
      <c r="W18" s="2200"/>
    </row>
    <row r="19" spans="1:23" s="2199" customFormat="1">
      <c r="A19" s="2200"/>
      <c r="B19" s="1185" t="str">
        <f>'JUL''24'!B19</f>
        <v>04.07.24</v>
      </c>
      <c r="C19" s="1185">
        <f>'JUL''24'!C19</f>
        <v>17</v>
      </c>
      <c r="D19" s="1185">
        <f>'JUL''24'!D19</f>
        <v>624</v>
      </c>
      <c r="E19" s="1269"/>
      <c r="F19" s="1184">
        <f>'JUL''24'!F19</f>
        <v>0</v>
      </c>
      <c r="G19" s="1185">
        <f>'JUL''24'!G19</f>
        <v>3687.85</v>
      </c>
      <c r="H19" s="1185">
        <f>'JUL''24'!H19</f>
        <v>91.87</v>
      </c>
      <c r="I19" s="1185">
        <f>'JUL''24'!I19</f>
        <v>9.1199999999999992</v>
      </c>
      <c r="J19" s="1185"/>
      <c r="K19" s="1185"/>
      <c r="L19" s="1185">
        <f>'JUL''24'!L19</f>
        <v>2</v>
      </c>
      <c r="M19" s="1185">
        <f>'JUL''24'!M19</f>
        <v>0</v>
      </c>
      <c r="N19" s="1185"/>
      <c r="O19" s="1185"/>
      <c r="P19" s="1185"/>
      <c r="Q19" s="1185"/>
      <c r="R19" s="1185"/>
      <c r="S19" s="1185"/>
      <c r="T19" s="1185"/>
      <c r="U19" s="1185"/>
      <c r="V19" s="1185">
        <f>'JUL''24'!V19</f>
        <v>25504.5</v>
      </c>
      <c r="W19" s="2200"/>
    </row>
    <row r="20" spans="1:23" s="2199" customFormat="1">
      <c r="A20" s="2200"/>
      <c r="B20" s="1185" t="str">
        <f>'JUL''24'!B20</f>
        <v>04.07.24</v>
      </c>
      <c r="C20" s="1185">
        <f>'JUL''24'!C20</f>
        <v>18</v>
      </c>
      <c r="D20" s="1185">
        <f>'JUL''24'!D20</f>
        <v>625</v>
      </c>
      <c r="E20" s="1269"/>
      <c r="F20" s="1184">
        <f>'JUL''24'!F20</f>
        <v>0</v>
      </c>
      <c r="G20" s="1185">
        <f>'JUL''24'!G20</f>
        <v>3657.27</v>
      </c>
      <c r="H20" s="1185">
        <f>'JUL''24'!H20</f>
        <v>61.18</v>
      </c>
      <c r="I20" s="1185">
        <f>'JUL''24'!I20</f>
        <v>13.65</v>
      </c>
      <c r="J20" s="1185"/>
      <c r="K20" s="1185"/>
      <c r="L20" s="1185">
        <f>'JUL''24'!L20</f>
        <v>1</v>
      </c>
      <c r="M20" s="1185">
        <f>'JUL''24'!M20</f>
        <v>45</v>
      </c>
      <c r="N20" s="1185"/>
      <c r="O20" s="1185"/>
      <c r="P20" s="1185"/>
      <c r="Q20" s="1185"/>
      <c r="R20" s="1185"/>
      <c r="S20" s="1185"/>
      <c r="T20" s="1185"/>
      <c r="U20" s="1185"/>
      <c r="V20" s="1185">
        <f>'JUL''24'!V20</f>
        <v>25347</v>
      </c>
      <c r="W20" s="2200"/>
    </row>
    <row r="21" spans="1:23" s="2199" customFormat="1">
      <c r="A21" s="2200"/>
      <c r="B21" s="1185" t="str">
        <f>'JUL''24'!B21</f>
        <v>04.07.24</v>
      </c>
      <c r="C21" s="1185">
        <f>'JUL''24'!C21</f>
        <v>19</v>
      </c>
      <c r="D21" s="1185">
        <f>'JUL''24'!D21</f>
        <v>626</v>
      </c>
      <c r="E21" s="1269"/>
      <c r="F21" s="1184">
        <f>'JUL''24'!F21</f>
        <v>0</v>
      </c>
      <c r="G21" s="1185">
        <f>'JUL''24'!G21</f>
        <v>3662.44</v>
      </c>
      <c r="H21" s="1185">
        <f>'JUL''24'!H21</f>
        <v>115.51</v>
      </c>
      <c r="I21" s="1185">
        <f>'JUL''24'!I21</f>
        <v>5.55</v>
      </c>
      <c r="J21" s="1185"/>
      <c r="K21" s="1185"/>
      <c r="L21" s="1185">
        <f>'JUL''24'!L21</f>
        <v>1</v>
      </c>
      <c r="M21" s="1185">
        <f>'JUL''24'!M21</f>
        <v>40</v>
      </c>
      <c r="N21" s="1185"/>
      <c r="O21" s="1185"/>
      <c r="P21" s="1185"/>
      <c r="Q21" s="1185"/>
      <c r="R21" s="1185"/>
      <c r="S21" s="1185"/>
      <c r="T21" s="1185"/>
      <c r="U21" s="1185"/>
      <c r="V21" s="1185">
        <f>'JUL''24'!V21</f>
        <v>25504.5</v>
      </c>
      <c r="W21" s="2200"/>
    </row>
    <row r="22" spans="1:23" s="2199" customFormat="1">
      <c r="A22" s="2200"/>
      <c r="B22" s="1185" t="str">
        <f>'JUL''24'!B22</f>
        <v>04.07.24</v>
      </c>
      <c r="C22" s="1185">
        <f>'JUL''24'!C22</f>
        <v>20</v>
      </c>
      <c r="D22" s="1185">
        <f>'JUL''24'!D22</f>
        <v>627</v>
      </c>
      <c r="E22" s="1269"/>
      <c r="F22" s="1184">
        <f>'JUL''24'!F22</f>
        <v>0</v>
      </c>
      <c r="G22" s="1185">
        <f>'JUL''24'!G22</f>
        <v>3677.22</v>
      </c>
      <c r="H22" s="1185">
        <f>'JUL''24'!H22</f>
        <v>98.94</v>
      </c>
      <c r="I22" s="1185">
        <f>'JUL''24'!I22</f>
        <v>1.96</v>
      </c>
      <c r="J22" s="1185"/>
      <c r="K22" s="1185"/>
      <c r="L22" s="1185">
        <f>'JUL''24'!L22</f>
        <v>1</v>
      </c>
      <c r="M22" s="1185">
        <f>'JUL''24'!M22</f>
        <v>45</v>
      </c>
      <c r="N22" s="1185"/>
      <c r="O22" s="1185"/>
      <c r="P22" s="1185"/>
      <c r="Q22" s="1185"/>
      <c r="R22" s="1185"/>
      <c r="S22" s="1185"/>
      <c r="T22" s="1185"/>
      <c r="U22" s="1185"/>
      <c r="V22" s="1185">
        <f>'JUL''24'!V22</f>
        <v>0</v>
      </c>
      <c r="W22" s="2200"/>
    </row>
    <row r="23" spans="1:23" s="2199" customFormat="1">
      <c r="A23" s="2200"/>
      <c r="B23" s="1185" t="str">
        <f>'JUL''24'!B23</f>
        <v>04.07.24</v>
      </c>
      <c r="C23" s="1185">
        <f>'JUL''24'!C23</f>
        <v>21</v>
      </c>
      <c r="D23" s="1185">
        <f>'JUL''24'!D23</f>
        <v>628</v>
      </c>
      <c r="E23" s="1269"/>
      <c r="F23" s="1184">
        <f>'JUL''24'!F23</f>
        <v>0</v>
      </c>
      <c r="G23" s="1185">
        <f>'JUL''24'!G23</f>
        <v>3556.85</v>
      </c>
      <c r="H23" s="1185">
        <f>'JUL''24'!H23</f>
        <v>97.08</v>
      </c>
      <c r="I23" s="1185">
        <f>'JUL''24'!I23</f>
        <v>9.5299999999999994</v>
      </c>
      <c r="J23" s="1185"/>
      <c r="K23" s="1185"/>
      <c r="L23" s="1185">
        <f>'JUL''24'!L23</f>
        <v>2</v>
      </c>
      <c r="M23" s="1185">
        <f>'JUL''24'!M23</f>
        <v>5</v>
      </c>
      <c r="N23" s="1185"/>
      <c r="O23" s="1185"/>
      <c r="P23" s="1185"/>
      <c r="Q23" s="1185"/>
      <c r="R23" s="1185"/>
      <c r="S23" s="1185"/>
      <c r="T23" s="1185"/>
      <c r="U23" s="1185"/>
      <c r="V23" s="1185">
        <f>'JUL''24'!V23</f>
        <v>0</v>
      </c>
      <c r="W23" s="2200"/>
    </row>
    <row r="24" spans="1:23" s="2199" customFormat="1">
      <c r="A24" s="2200"/>
      <c r="B24" s="1185" t="str">
        <f>'JUL''24'!B24</f>
        <v>04.07.24</v>
      </c>
      <c r="C24" s="1185">
        <f>'JUL''24'!C24</f>
        <v>22</v>
      </c>
      <c r="D24" s="1185">
        <f>'JUL''24'!D24</f>
        <v>629</v>
      </c>
      <c r="E24" s="1269"/>
      <c r="F24" s="1184">
        <f>'JUL''24'!F24</f>
        <v>0</v>
      </c>
      <c r="G24" s="1185">
        <f>'JUL''24'!G24</f>
        <v>3635.24</v>
      </c>
      <c r="H24" s="1185">
        <f>'JUL''24'!H24</f>
        <v>86.84</v>
      </c>
      <c r="I24" s="1185">
        <f>'JUL''24'!I24</f>
        <v>13.68</v>
      </c>
      <c r="J24" s="1185"/>
      <c r="K24" s="1185"/>
      <c r="L24" s="1185">
        <f>'JUL''24'!L24</f>
        <v>1</v>
      </c>
      <c r="M24" s="1185">
        <f>'JUL''24'!M24</f>
        <v>35</v>
      </c>
      <c r="N24" s="1185"/>
      <c r="O24" s="1185"/>
      <c r="P24" s="1185"/>
      <c r="Q24" s="1185"/>
      <c r="R24" s="1185"/>
      <c r="S24" s="1185"/>
      <c r="T24" s="1185"/>
      <c r="U24" s="1185"/>
      <c r="V24" s="1185">
        <f>'JUL''24'!V24</f>
        <v>0</v>
      </c>
      <c r="W24" s="2200"/>
    </row>
    <row r="25" spans="1:23" s="2199" customFormat="1">
      <c r="A25" s="2200"/>
      <c r="B25" s="1185" t="str">
        <f>'JUL''24'!B25</f>
        <v>05.07.24</v>
      </c>
      <c r="C25" s="1185">
        <f>'JUL''24'!C25</f>
        <v>23</v>
      </c>
      <c r="D25" s="1185">
        <f>'JUL''24'!D25</f>
        <v>630</v>
      </c>
      <c r="E25" s="1269"/>
      <c r="F25" s="1184">
        <f>'JUL''24'!F25</f>
        <v>58</v>
      </c>
      <c r="G25" s="1185">
        <f>'JUL''24'!G25</f>
        <v>3668.07</v>
      </c>
      <c r="H25" s="1185">
        <f>'JUL''24'!H25</f>
        <v>51.57</v>
      </c>
      <c r="I25" s="1185">
        <f>'JUL''24'!I25</f>
        <v>16.64</v>
      </c>
      <c r="J25" s="1185"/>
      <c r="K25" s="1185"/>
      <c r="L25" s="1185">
        <f>'JUL''24'!L25</f>
        <v>2</v>
      </c>
      <c r="M25" s="1185">
        <f>'JUL''24'!M25</f>
        <v>5</v>
      </c>
      <c r="N25" s="1185"/>
      <c r="O25" s="1185"/>
      <c r="P25" s="1185"/>
      <c r="Q25" s="1185"/>
      <c r="R25" s="1185"/>
      <c r="S25" s="1185"/>
      <c r="T25" s="1185"/>
      <c r="U25" s="1185"/>
      <c r="V25" s="1185">
        <f>'JUL''24'!V25</f>
        <v>0</v>
      </c>
      <c r="W25" s="2200"/>
    </row>
    <row r="26" spans="1:23" s="2199" customFormat="1">
      <c r="A26" s="2200"/>
      <c r="B26" s="1185" t="str">
        <f>'JUL''24'!B26</f>
        <v>05.07.24</v>
      </c>
      <c r="C26" s="1185">
        <f>'JUL''24'!C26</f>
        <v>24</v>
      </c>
      <c r="D26" s="1185">
        <f>'JUL''24'!D26</f>
        <v>631</v>
      </c>
      <c r="E26" s="1269"/>
      <c r="F26" s="1184">
        <f>'JUL''24'!F26</f>
        <v>59</v>
      </c>
      <c r="G26" s="1185">
        <f>'JUL''24'!G26</f>
        <v>3694.84</v>
      </c>
      <c r="H26" s="1185">
        <f>'JUL''24'!H26</f>
        <v>80.28</v>
      </c>
      <c r="I26" s="1185">
        <f>'JUL''24'!I26</f>
        <v>4.5199999999999996</v>
      </c>
      <c r="J26" s="1185"/>
      <c r="K26" s="1185"/>
      <c r="L26" s="1185">
        <f>'JUL''24'!L26</f>
        <v>1</v>
      </c>
      <c r="M26" s="1185">
        <f>'JUL''24'!M26</f>
        <v>55</v>
      </c>
      <c r="N26" s="1185"/>
      <c r="O26" s="1185"/>
      <c r="P26" s="1185"/>
      <c r="Q26" s="1185"/>
      <c r="R26" s="1185"/>
      <c r="S26" s="1185"/>
      <c r="T26" s="1185"/>
      <c r="U26" s="1185"/>
      <c r="V26" s="1185">
        <f>'JUL''24'!V26</f>
        <v>0</v>
      </c>
      <c r="W26" s="2200"/>
    </row>
    <row r="27" spans="1:23" s="2199" customFormat="1">
      <c r="A27" s="2200"/>
      <c r="B27" s="1185" t="str">
        <f>'JUL''24'!B27</f>
        <v>05.07.24</v>
      </c>
      <c r="C27" s="1185">
        <f>'JUL''24'!C27</f>
        <v>25</v>
      </c>
      <c r="D27" s="1185">
        <f>'JUL''24'!D27</f>
        <v>632</v>
      </c>
      <c r="E27" s="1269"/>
      <c r="F27" s="1184">
        <f>'JUL''24'!F27</f>
        <v>59</v>
      </c>
      <c r="G27" s="1185">
        <f>'JUL''24'!G27</f>
        <v>3718.24</v>
      </c>
      <c r="H27" s="1185">
        <f>'JUL''24'!H27</f>
        <v>68.62</v>
      </c>
      <c r="I27" s="1185">
        <f>'JUL''24'!I27</f>
        <v>14.46</v>
      </c>
      <c r="J27" s="1185"/>
      <c r="K27" s="1185"/>
      <c r="L27" s="1185">
        <f>'JUL''24'!L27</f>
        <v>1</v>
      </c>
      <c r="M27" s="1185">
        <f>'JUL''24'!M27</f>
        <v>55</v>
      </c>
      <c r="N27" s="1185"/>
      <c r="O27" s="1185"/>
      <c r="P27" s="1185"/>
      <c r="Q27" s="1185"/>
      <c r="R27" s="1185"/>
      <c r="S27" s="1185"/>
      <c r="T27" s="1185"/>
      <c r="U27" s="1185"/>
      <c r="V27" s="1185">
        <f>'JUL''24'!V27</f>
        <v>25504.5</v>
      </c>
      <c r="W27" s="2200"/>
    </row>
    <row r="28" spans="1:23" s="2199" customFormat="1">
      <c r="A28" s="2200"/>
      <c r="B28" s="1185" t="str">
        <f>'JUL''24'!B28</f>
        <v>05.07.24</v>
      </c>
      <c r="C28" s="1185">
        <f>'JUL''24'!C28</f>
        <v>26</v>
      </c>
      <c r="D28" s="1185">
        <f>'JUL''24'!D28</f>
        <v>633</v>
      </c>
      <c r="E28" s="1269"/>
      <c r="F28" s="1184">
        <f>'JUL''24'!F28</f>
        <v>59</v>
      </c>
      <c r="G28" s="1185">
        <f>'JUL''24'!G28</f>
        <v>3657.82</v>
      </c>
      <c r="H28" s="1185">
        <f>'JUL''24'!H28</f>
        <v>120.73</v>
      </c>
      <c r="I28" s="1185">
        <f>'JUL''24'!I28</f>
        <v>4.3499999999999996</v>
      </c>
      <c r="J28" s="1185"/>
      <c r="K28" s="1185"/>
      <c r="L28" s="1185">
        <f>'JUL''24'!L28</f>
        <v>1</v>
      </c>
      <c r="M28" s="1185">
        <f>'JUL''24'!M28</f>
        <v>35</v>
      </c>
      <c r="N28" s="1185"/>
      <c r="O28" s="1185"/>
      <c r="P28" s="1185"/>
      <c r="Q28" s="1185"/>
      <c r="R28" s="1185"/>
      <c r="S28" s="1185"/>
      <c r="T28" s="1185"/>
      <c r="U28" s="1185"/>
      <c r="V28" s="1185">
        <f>'JUL''24'!V28</f>
        <v>0</v>
      </c>
      <c r="W28" s="2200"/>
    </row>
    <row r="29" spans="1:23" s="2199" customFormat="1">
      <c r="A29" s="2200"/>
      <c r="B29" s="1185" t="str">
        <f>'JUL''24'!B29</f>
        <v>05.07.24</v>
      </c>
      <c r="C29" s="1185">
        <f>'JUL''24'!C29</f>
        <v>27</v>
      </c>
      <c r="D29" s="1185">
        <f>'JUL''24'!D29</f>
        <v>634</v>
      </c>
      <c r="E29" s="1269"/>
      <c r="F29" s="1184">
        <f>'JUL''24'!F29</f>
        <v>0</v>
      </c>
      <c r="G29" s="1185">
        <f>'JUL''24'!G29</f>
        <v>3714.83</v>
      </c>
      <c r="H29" s="1185">
        <f>'JUL''24'!H29</f>
        <v>72.47</v>
      </c>
      <c r="I29" s="1185">
        <f>'JUL''24'!I29</f>
        <v>14.9</v>
      </c>
      <c r="J29" s="1185"/>
      <c r="K29" s="1185"/>
      <c r="L29" s="1185">
        <f>'JUL''24'!L29</f>
        <v>1</v>
      </c>
      <c r="M29" s="1185">
        <f>'JUL''24'!M29</f>
        <v>55</v>
      </c>
      <c r="N29" s="1185"/>
      <c r="O29" s="1185"/>
      <c r="P29" s="1185"/>
      <c r="Q29" s="1185"/>
      <c r="R29" s="1185"/>
      <c r="S29" s="1185"/>
      <c r="T29" s="1185"/>
      <c r="U29" s="1185"/>
      <c r="V29" s="1185">
        <f>'JUL''24'!V29</f>
        <v>16212</v>
      </c>
      <c r="W29" s="2200"/>
    </row>
    <row r="30" spans="1:23" s="2199" customFormat="1">
      <c r="A30" s="2200"/>
      <c r="B30" s="1185" t="str">
        <f>'JUL''24'!B30</f>
        <v>05.07.24</v>
      </c>
      <c r="C30" s="1185">
        <f>'JUL''24'!C30</f>
        <v>28</v>
      </c>
      <c r="D30" s="1185">
        <f>'JUL''24'!D30</f>
        <v>635</v>
      </c>
      <c r="E30" s="1269"/>
      <c r="F30" s="1184">
        <f>'JUL''24'!F30</f>
        <v>56</v>
      </c>
      <c r="G30" s="1185">
        <f>'JUL''24'!G30</f>
        <v>3856.2</v>
      </c>
      <c r="H30" s="1185">
        <f>'JUL''24'!H30</f>
        <v>29.86</v>
      </c>
      <c r="I30" s="1185">
        <f>'JUL''24'!I30</f>
        <v>42.35</v>
      </c>
      <c r="J30" s="1185"/>
      <c r="K30" s="1185"/>
      <c r="L30" s="1185">
        <f>'JUL''24'!L30</f>
        <v>2</v>
      </c>
      <c r="M30" s="1185">
        <f>'JUL''24'!M30</f>
        <v>30</v>
      </c>
      <c r="N30" s="1185"/>
      <c r="O30" s="1185"/>
      <c r="P30" s="1185"/>
      <c r="Q30" s="1185"/>
      <c r="R30" s="1185"/>
      <c r="S30" s="1185"/>
      <c r="T30" s="1185"/>
      <c r="U30" s="1185"/>
      <c r="V30" s="1185">
        <f>'JUL''24'!V30</f>
        <v>125496</v>
      </c>
      <c r="W30" s="2200"/>
    </row>
    <row r="31" spans="1:23" s="2199" customFormat="1">
      <c r="A31" s="2200"/>
      <c r="B31" s="1185" t="str">
        <f>'JUL''24'!B31</f>
        <v>06.07.24</v>
      </c>
      <c r="C31" s="1185">
        <f>'JUL''24'!C31</f>
        <v>29</v>
      </c>
      <c r="D31" s="1185">
        <f>'JUL''24'!D31</f>
        <v>636</v>
      </c>
      <c r="E31" s="1269"/>
      <c r="F31" s="1184">
        <f>'JUL''24'!F31</f>
        <v>0</v>
      </c>
      <c r="G31" s="1185">
        <f>'JUL''24'!G31</f>
        <v>3617.64</v>
      </c>
      <c r="H31" s="1185">
        <f>'JUL''24'!H31</f>
        <v>162.5</v>
      </c>
      <c r="I31" s="1185">
        <f>'JUL''24'!I31</f>
        <v>5.39</v>
      </c>
      <c r="J31" s="1185"/>
      <c r="K31" s="1185"/>
      <c r="L31" s="1185">
        <f>'JUL''24'!L31</f>
        <v>2</v>
      </c>
      <c r="M31" s="1185">
        <f>'JUL''24'!M31</f>
        <v>5</v>
      </c>
      <c r="N31" s="1185"/>
      <c r="O31" s="1185"/>
      <c r="P31" s="1185"/>
      <c r="Q31" s="1185"/>
      <c r="R31" s="1185"/>
      <c r="S31" s="1185"/>
      <c r="T31" s="1185"/>
      <c r="U31" s="1185"/>
      <c r="V31" s="1185">
        <f>'JUL''24'!V31</f>
        <v>41716.5</v>
      </c>
      <c r="W31" s="2200"/>
    </row>
    <row r="32" spans="1:23" s="2199" customFormat="1">
      <c r="A32" s="2200"/>
      <c r="B32" s="1185" t="str">
        <f>'JUL''24'!B32</f>
        <v>06.07.24</v>
      </c>
      <c r="C32" s="1185">
        <f>'JUL''24'!C32</f>
        <v>30</v>
      </c>
      <c r="D32" s="1185">
        <f>'JUL''24'!D32</f>
        <v>637</v>
      </c>
      <c r="E32" s="1269"/>
      <c r="F32" s="1184">
        <f>'JUL''24'!F32</f>
        <v>0</v>
      </c>
      <c r="G32" s="1185">
        <f>'JUL''24'!G32</f>
        <v>3469.84</v>
      </c>
      <c r="H32" s="1185">
        <f>'JUL''24'!H32</f>
        <v>238.56</v>
      </c>
      <c r="I32" s="1185">
        <f>'JUL''24'!I32</f>
        <v>0</v>
      </c>
      <c r="J32" s="1185"/>
      <c r="K32" s="1185"/>
      <c r="L32" s="1185">
        <f>'JUL''24'!L32</f>
        <v>2</v>
      </c>
      <c r="M32" s="1185">
        <f>'JUL''24'!M32</f>
        <v>20</v>
      </c>
      <c r="N32" s="1185"/>
      <c r="O32" s="1185"/>
      <c r="P32" s="1185"/>
      <c r="Q32" s="1185"/>
      <c r="R32" s="1185"/>
      <c r="S32" s="1185"/>
      <c r="T32" s="1185"/>
      <c r="U32" s="1185"/>
      <c r="V32" s="1185">
        <f>'JUL''24'!V32</f>
        <v>17976</v>
      </c>
      <c r="W32" s="2200"/>
    </row>
    <row r="33" spans="1:23" s="2199" customFormat="1">
      <c r="A33" s="2200"/>
      <c r="B33" s="1185" t="str">
        <f>'JUL''24'!B33</f>
        <v>06.07.24</v>
      </c>
      <c r="C33" s="1185">
        <f>'JUL''24'!C33</f>
        <v>31</v>
      </c>
      <c r="D33" s="1185">
        <f>'JUL''24'!D33</f>
        <v>638</v>
      </c>
      <c r="E33" s="1269"/>
      <c r="F33" s="1184">
        <f>'JUL''24'!F33</f>
        <v>0</v>
      </c>
      <c r="G33" s="1185">
        <f>'JUL''24'!G33</f>
        <v>3627.22</v>
      </c>
      <c r="H33" s="1185">
        <f>'JUL''24'!H33</f>
        <v>152.12</v>
      </c>
      <c r="I33" s="1185">
        <f>'JUL''24'!I33</f>
        <v>5.14</v>
      </c>
      <c r="J33" s="1185"/>
      <c r="K33" s="1185"/>
      <c r="L33" s="1185">
        <f>'JUL''24'!L33</f>
        <v>1</v>
      </c>
      <c r="M33" s="1185">
        <f>'JUL''24'!M33</f>
        <v>50</v>
      </c>
      <c r="N33" s="1185"/>
      <c r="O33" s="1185"/>
      <c r="P33" s="1185"/>
      <c r="Q33" s="1185"/>
      <c r="R33" s="1185"/>
      <c r="S33" s="1185"/>
      <c r="T33" s="1185"/>
      <c r="U33" s="1185"/>
      <c r="V33" s="1185">
        <f>'JUL''24'!V33</f>
        <v>16212</v>
      </c>
      <c r="W33" s="2200"/>
    </row>
    <row r="34" spans="1:23" s="2199" customFormat="1">
      <c r="A34" s="2200"/>
      <c r="B34" s="1185" t="str">
        <f>'JUL''24'!B34</f>
        <v>06.07.24</v>
      </c>
      <c r="C34" s="1185">
        <f>'JUL''24'!C34</f>
        <v>32</v>
      </c>
      <c r="D34" s="1185">
        <f>'JUL''24'!D34</f>
        <v>639</v>
      </c>
      <c r="E34" s="1269"/>
      <c r="F34" s="1184">
        <f>'JUL''24'!F34</f>
        <v>0</v>
      </c>
      <c r="G34" s="1185">
        <f>'JUL''24'!G34</f>
        <v>3585.86</v>
      </c>
      <c r="H34" s="1185">
        <f>'JUL''24'!H34</f>
        <v>121.1</v>
      </c>
      <c r="I34" s="1185">
        <f>'JUL''24'!I34</f>
        <v>2.16</v>
      </c>
      <c r="J34" s="1185"/>
      <c r="K34" s="1185"/>
      <c r="L34" s="1185">
        <f>'JUL''24'!L34</f>
        <v>1</v>
      </c>
      <c r="M34" s="1185">
        <f>'JUL''24'!M34</f>
        <v>40</v>
      </c>
      <c r="N34" s="1185"/>
      <c r="O34" s="1185"/>
      <c r="P34" s="1185"/>
      <c r="Q34" s="1185"/>
      <c r="R34" s="1185"/>
      <c r="S34" s="1185"/>
      <c r="T34" s="1185"/>
      <c r="U34" s="1185"/>
      <c r="V34" s="1185">
        <f>'JUL''24'!V34</f>
        <v>16212</v>
      </c>
      <c r="W34" s="2200"/>
    </row>
    <row r="35" spans="1:23" s="2199" customFormat="1">
      <c r="A35" s="2200"/>
      <c r="B35" s="1185" t="str">
        <f>'JUL''24'!B35</f>
        <v>06.07.24</v>
      </c>
      <c r="C35" s="1185">
        <f>'JUL''24'!C35</f>
        <v>33</v>
      </c>
      <c r="D35" s="1185">
        <f>'JUL''24'!D35</f>
        <v>640</v>
      </c>
      <c r="E35" s="1269"/>
      <c r="F35" s="1184">
        <f>'JUL''24'!F35</f>
        <v>0</v>
      </c>
      <c r="G35" s="1185">
        <f>'JUL''24'!G35</f>
        <v>3594.67</v>
      </c>
      <c r="H35" s="1185">
        <f>'JUL''24'!H35</f>
        <v>172.1</v>
      </c>
      <c r="I35" s="1185">
        <f>'JUL''24'!I35</f>
        <v>1.57</v>
      </c>
      <c r="J35" s="1185"/>
      <c r="K35" s="1185"/>
      <c r="L35" s="1185">
        <f>'JUL''24'!L35</f>
        <v>2</v>
      </c>
      <c r="M35" s="1185">
        <f>'JUL''24'!M35</f>
        <v>0</v>
      </c>
      <c r="N35" s="1185"/>
      <c r="O35" s="1185"/>
      <c r="P35" s="1185"/>
      <c r="Q35" s="1185"/>
      <c r="R35" s="1185"/>
      <c r="S35" s="1185"/>
      <c r="T35" s="1185"/>
      <c r="U35" s="1185"/>
      <c r="V35" s="1185">
        <f>'JUL''24'!V35</f>
        <v>16212</v>
      </c>
      <c r="W35" s="2200"/>
    </row>
    <row r="36" spans="1:23" s="2199" customFormat="1">
      <c r="A36" s="2200"/>
      <c r="B36" s="1185" t="str">
        <f>'JUL''24'!B36</f>
        <v>06.07.24</v>
      </c>
      <c r="C36" s="1185">
        <f>'JUL''24'!C36</f>
        <v>34</v>
      </c>
      <c r="D36" s="1185">
        <f>'JUL''24'!D36</f>
        <v>641</v>
      </c>
      <c r="E36" s="1269"/>
      <c r="F36" s="1184">
        <f>'JUL''24'!F36</f>
        <v>0</v>
      </c>
      <c r="G36" s="1185">
        <f>'JUL''24'!G36</f>
        <v>3657.83</v>
      </c>
      <c r="H36" s="1185">
        <f>'JUL''24'!H36</f>
        <v>124.67</v>
      </c>
      <c r="I36" s="1185">
        <f>'JUL''24'!I36</f>
        <v>10.1</v>
      </c>
      <c r="J36" s="1185"/>
      <c r="K36" s="1185"/>
      <c r="L36" s="1185">
        <f>'JUL''24'!L36</f>
        <v>2</v>
      </c>
      <c r="M36" s="1185">
        <f>'JUL''24'!M36</f>
        <v>20</v>
      </c>
      <c r="N36" s="1185"/>
      <c r="O36" s="1185"/>
      <c r="P36" s="1185"/>
      <c r="Q36" s="1185"/>
      <c r="R36" s="1185"/>
      <c r="S36" s="1185"/>
      <c r="T36" s="1185"/>
      <c r="U36" s="1185"/>
      <c r="V36" s="1185">
        <f>'JUL''24'!V36</f>
        <v>16800</v>
      </c>
      <c r="W36" s="2200"/>
    </row>
    <row r="37" spans="1:23" s="2199" customFormat="1">
      <c r="A37" s="2200"/>
      <c r="B37" s="1185" t="str">
        <f>'JUL''24'!B37</f>
        <v>07.07.24</v>
      </c>
      <c r="C37" s="1185">
        <f>'JUL''24'!C37</f>
        <v>35</v>
      </c>
      <c r="D37" s="1185">
        <f>'JUL''24'!D37</f>
        <v>642</v>
      </c>
      <c r="E37" s="1269"/>
      <c r="F37" s="1184">
        <f>'JUL''24'!F37</f>
        <v>0</v>
      </c>
      <c r="G37" s="1185">
        <f>'JUL''24'!G37</f>
        <v>3659.05</v>
      </c>
      <c r="H37" s="1185">
        <f>'JUL''24'!H37</f>
        <v>123.86</v>
      </c>
      <c r="I37" s="1185">
        <f>'JUL''24'!I37</f>
        <v>12.31</v>
      </c>
      <c r="J37" s="1185"/>
      <c r="K37" s="1185"/>
      <c r="L37" s="1185">
        <f>'JUL''24'!L37</f>
        <v>2</v>
      </c>
      <c r="M37" s="1185">
        <f>'JUL''24'!M37</f>
        <v>5</v>
      </c>
      <c r="N37" s="1185"/>
      <c r="O37" s="1185"/>
      <c r="P37" s="1185"/>
      <c r="Q37" s="1185"/>
      <c r="R37" s="1185"/>
      <c r="S37" s="1185"/>
      <c r="T37" s="1185"/>
      <c r="U37" s="1185"/>
      <c r="V37" s="1185">
        <f>'JUL''24'!V37</f>
        <v>16212</v>
      </c>
      <c r="W37" s="2200"/>
    </row>
    <row r="38" spans="1:23" s="2199" customFormat="1">
      <c r="A38" s="2200"/>
      <c r="B38" s="1185" t="str">
        <f>'JUL''24'!B38</f>
        <v>07.07.24</v>
      </c>
      <c r="C38" s="1185">
        <f>'JUL''24'!C38</f>
        <v>36</v>
      </c>
      <c r="D38" s="1185">
        <f>'JUL''24'!D38</f>
        <v>643</v>
      </c>
      <c r="E38" s="1269"/>
      <c r="F38" s="1184">
        <f>'JUL''24'!F38</f>
        <v>0</v>
      </c>
      <c r="G38" s="1185">
        <f>'JUL''24'!G38</f>
        <v>3594.5</v>
      </c>
      <c r="H38" s="1185">
        <f>'JUL''24'!H38</f>
        <v>70.599999999999994</v>
      </c>
      <c r="I38" s="1185">
        <f>'JUL''24'!I38</f>
        <v>20.86</v>
      </c>
      <c r="J38" s="1185"/>
      <c r="K38" s="1185"/>
      <c r="L38" s="1185">
        <f>'JUL''24'!L38</f>
        <v>6</v>
      </c>
      <c r="M38" s="1185">
        <f>'JUL''24'!M38</f>
        <v>35</v>
      </c>
      <c r="N38" s="1185"/>
      <c r="O38" s="1185"/>
      <c r="P38" s="1185"/>
      <c r="Q38" s="1185"/>
      <c r="R38" s="1185"/>
      <c r="S38" s="1185"/>
      <c r="T38" s="1185"/>
      <c r="U38" s="1185"/>
      <c r="V38" s="1185">
        <f>'JUL''24'!V38</f>
        <v>142159.5</v>
      </c>
      <c r="W38" s="2200"/>
    </row>
    <row r="39" spans="1:23" s="2199" customFormat="1">
      <c r="A39" s="2200"/>
      <c r="B39" s="1185" t="str">
        <f>'JUL''24'!B39</f>
        <v>07.07.24</v>
      </c>
      <c r="C39" s="1185">
        <f>'JUL''24'!C39</f>
        <v>37</v>
      </c>
      <c r="D39" s="1185">
        <f>'JUL''24'!D39</f>
        <v>644</v>
      </c>
      <c r="E39" s="1269"/>
      <c r="F39" s="1184">
        <f>'JUL''24'!F39</f>
        <v>0</v>
      </c>
      <c r="G39" s="1185">
        <f>'JUL''24'!G39</f>
        <v>3637.72</v>
      </c>
      <c r="H39" s="1185">
        <f>'JUL''24'!H39</f>
        <v>78.790000000000006</v>
      </c>
      <c r="I39" s="1185">
        <f>'JUL''24'!I39</f>
        <v>17.11</v>
      </c>
      <c r="J39" s="1185"/>
      <c r="K39" s="1185"/>
      <c r="L39" s="1185">
        <f>'JUL''24'!L39</f>
        <v>1</v>
      </c>
      <c r="M39" s="1185">
        <f>'JUL''24'!M39</f>
        <v>45</v>
      </c>
      <c r="N39" s="1185"/>
      <c r="O39" s="1185"/>
      <c r="P39" s="1185"/>
      <c r="Q39" s="1185"/>
      <c r="R39" s="1185"/>
      <c r="S39" s="1185"/>
      <c r="T39" s="1185"/>
      <c r="U39" s="1185"/>
      <c r="V39" s="1185">
        <f>'JUL''24'!V39</f>
        <v>41559</v>
      </c>
      <c r="W39" s="2200"/>
    </row>
    <row r="40" spans="1:23" s="2199" customFormat="1">
      <c r="A40" s="2200"/>
      <c r="B40" s="1185" t="str">
        <f>'JUL''24'!B40</f>
        <v>07.07.24</v>
      </c>
      <c r="C40" s="1185">
        <f>'JUL''24'!C40</f>
        <v>38</v>
      </c>
      <c r="D40" s="1185">
        <f>'JUL''24'!D40</f>
        <v>645</v>
      </c>
      <c r="E40" s="1269"/>
      <c r="F40" s="1184">
        <f>'JUL''24'!F40</f>
        <v>0</v>
      </c>
      <c r="G40" s="1185">
        <f>'JUL''24'!G40</f>
        <v>3571.06</v>
      </c>
      <c r="H40" s="1185">
        <f>'JUL''24'!H40</f>
        <v>138.88999999999999</v>
      </c>
      <c r="I40" s="1185">
        <f>'JUL''24'!I40</f>
        <v>5.15</v>
      </c>
      <c r="J40" s="1185"/>
      <c r="K40" s="1185"/>
      <c r="L40" s="1185">
        <f>'JUL''24'!L40</f>
        <v>1</v>
      </c>
      <c r="M40" s="1185">
        <f>'JUL''24'!M40</f>
        <v>35</v>
      </c>
      <c r="N40" s="1185"/>
      <c r="O40" s="1185"/>
      <c r="P40" s="1185"/>
      <c r="Q40" s="1185"/>
      <c r="R40" s="1185"/>
      <c r="S40" s="1185"/>
      <c r="T40" s="1185"/>
      <c r="U40" s="1185"/>
      <c r="V40" s="1185">
        <f>'JUL''24'!V40</f>
        <v>16212</v>
      </c>
      <c r="W40" s="2200"/>
    </row>
    <row r="41" spans="1:23" s="2199" customFormat="1">
      <c r="A41" s="2200"/>
      <c r="B41" s="1185" t="str">
        <f>'JUL''24'!B41</f>
        <v>08.07.24</v>
      </c>
      <c r="C41" s="1185">
        <f>'JUL''24'!C41</f>
        <v>39</v>
      </c>
      <c r="D41" s="1185">
        <f>'JUL''24'!D41</f>
        <v>646</v>
      </c>
      <c r="E41" s="1269"/>
      <c r="F41" s="1184">
        <f>'JUL''24'!F41</f>
        <v>0</v>
      </c>
      <c r="G41" s="1185">
        <f>'JUL''24'!G41</f>
        <v>3739.44</v>
      </c>
      <c r="H41" s="1185">
        <f>'JUL''24'!H41</f>
        <v>66.58</v>
      </c>
      <c r="I41" s="1185">
        <f>'JUL''24'!I41</f>
        <v>35.619999999999997</v>
      </c>
      <c r="J41" s="1185"/>
      <c r="K41" s="1185"/>
      <c r="L41" s="1185">
        <f>'JUL''24'!L41</f>
        <v>1</v>
      </c>
      <c r="M41" s="1185">
        <f>'JUL''24'!M41</f>
        <v>50</v>
      </c>
      <c r="N41" s="1185"/>
      <c r="O41" s="1185"/>
      <c r="P41" s="1185"/>
      <c r="Q41" s="1185"/>
      <c r="R41" s="1185"/>
      <c r="S41" s="1185"/>
      <c r="T41" s="1185"/>
      <c r="U41" s="1185"/>
      <c r="V41" s="1185">
        <f>'JUL''24'!V41</f>
        <v>16800</v>
      </c>
      <c r="W41" s="2200"/>
    </row>
    <row r="42" spans="1:23" s="2199" customFormat="1">
      <c r="A42" s="2200"/>
      <c r="B42" s="1185" t="str">
        <f>'JUL''24'!B42</f>
        <v>08.07.24</v>
      </c>
      <c r="C42" s="1185">
        <f>'JUL''24'!C42</f>
        <v>40</v>
      </c>
      <c r="D42" s="1185">
        <f>'JUL''24'!D42</f>
        <v>647</v>
      </c>
      <c r="E42" s="1269"/>
      <c r="F42" s="1184">
        <f>'JUL''24'!F42</f>
        <v>0</v>
      </c>
      <c r="G42" s="1185">
        <f>'JUL''24'!G42</f>
        <v>3631.84</v>
      </c>
      <c r="H42" s="1185">
        <f>'JUL''24'!H42</f>
        <v>87.04</v>
      </c>
      <c r="I42" s="1185">
        <f>'JUL''24'!I42</f>
        <v>10.48</v>
      </c>
      <c r="J42" s="1185"/>
      <c r="K42" s="1185"/>
      <c r="L42" s="1185">
        <f>'JUL''24'!L42</f>
        <v>2</v>
      </c>
      <c r="M42" s="1185">
        <f>'JUL''24'!M42</f>
        <v>15</v>
      </c>
      <c r="N42" s="1185"/>
      <c r="O42" s="1185"/>
      <c r="P42" s="1185"/>
      <c r="Q42" s="1185"/>
      <c r="R42" s="1185"/>
      <c r="S42" s="1185"/>
      <c r="T42" s="1185"/>
      <c r="U42" s="1185"/>
      <c r="V42" s="1185">
        <f>'JUL''24'!V42</f>
        <v>0</v>
      </c>
      <c r="W42" s="2200"/>
    </row>
    <row r="43" spans="1:23" s="2199" customFormat="1">
      <c r="A43" s="2200"/>
      <c r="B43" s="1185" t="str">
        <f>'JUL''24'!B43</f>
        <v>08.07.24</v>
      </c>
      <c r="C43" s="1185">
        <f>'JUL''24'!C43</f>
        <v>41</v>
      </c>
      <c r="D43" s="1185">
        <f>'JUL''24'!D43</f>
        <v>648</v>
      </c>
      <c r="E43" s="1269"/>
      <c r="F43" s="1184">
        <f>'JUL''24'!F43</f>
        <v>0</v>
      </c>
      <c r="G43" s="1185">
        <f>'JUL''24'!G43</f>
        <v>3551.07</v>
      </c>
      <c r="H43" s="1185">
        <f>'JUL''24'!H43</f>
        <v>47.79</v>
      </c>
      <c r="I43" s="1185">
        <f>'JUL''24'!I43</f>
        <v>18.46</v>
      </c>
      <c r="J43" s="1185"/>
      <c r="K43" s="1185"/>
      <c r="L43" s="1185">
        <f>'JUL''24'!L43</f>
        <v>2</v>
      </c>
      <c r="M43" s="1185">
        <f>'JUL''24'!M43</f>
        <v>10</v>
      </c>
      <c r="N43" s="1185"/>
      <c r="O43" s="1185"/>
      <c r="P43" s="1185"/>
      <c r="Q43" s="1185"/>
      <c r="R43" s="1185"/>
      <c r="S43" s="1185"/>
      <c r="T43" s="1185"/>
      <c r="U43" s="1185"/>
      <c r="V43" s="1185">
        <f>'JUL''24'!V43</f>
        <v>25032</v>
      </c>
      <c r="W43" s="2200"/>
    </row>
    <row r="44" spans="1:23" s="2199" customFormat="1">
      <c r="A44" s="2200"/>
      <c r="B44" s="1185" t="str">
        <f>'JUL''24'!B44</f>
        <v>08.07.24</v>
      </c>
      <c r="C44" s="1185">
        <f>'JUL''24'!C44</f>
        <v>42</v>
      </c>
      <c r="D44" s="1185">
        <f>'JUL''24'!D44</f>
        <v>649</v>
      </c>
      <c r="E44" s="1269"/>
      <c r="F44" s="1184">
        <f>'JUL''24'!F44</f>
        <v>0</v>
      </c>
      <c r="G44" s="1185">
        <f>'JUL''24'!G44</f>
        <v>3565.26</v>
      </c>
      <c r="H44" s="1185">
        <f>'JUL''24'!H44</f>
        <v>98.15</v>
      </c>
      <c r="I44" s="1185">
        <f>'JUL''24'!I44</f>
        <v>20.81</v>
      </c>
      <c r="J44" s="1185"/>
      <c r="K44" s="1185"/>
      <c r="L44" s="1185">
        <f>'JUL''24'!L44</f>
        <v>2</v>
      </c>
      <c r="M44" s="1185">
        <f>'JUL''24'!M44</f>
        <v>0</v>
      </c>
      <c r="N44" s="1185"/>
      <c r="O44" s="1185"/>
      <c r="P44" s="1185"/>
      <c r="Q44" s="1185"/>
      <c r="R44" s="1185"/>
      <c r="S44" s="1185"/>
      <c r="T44" s="1185"/>
      <c r="U44" s="1185"/>
      <c r="V44" s="1185">
        <f>'JUL''24'!V44</f>
        <v>25189.5</v>
      </c>
      <c r="W44" s="2200"/>
    </row>
    <row r="45" spans="1:23" s="2199" customFormat="1">
      <c r="A45" s="2200"/>
      <c r="B45" s="1185" t="str">
        <f>'JUL''24'!B45</f>
        <v>08.07.24</v>
      </c>
      <c r="C45" s="1185">
        <f>'JUL''24'!C45</f>
        <v>43</v>
      </c>
      <c r="D45" s="1185">
        <f>'JUL''24'!D45</f>
        <v>650</v>
      </c>
      <c r="E45" s="1269"/>
      <c r="F45" s="1184">
        <f>'JUL''24'!F45</f>
        <v>0</v>
      </c>
      <c r="G45" s="1185">
        <f>'JUL''24'!G45</f>
        <v>3527.03</v>
      </c>
      <c r="H45" s="1185">
        <f>'JUL''24'!H45</f>
        <v>184.94</v>
      </c>
      <c r="I45" s="1185">
        <f>'JUL''24'!I45</f>
        <v>1.77</v>
      </c>
      <c r="J45" s="1185"/>
      <c r="K45" s="1185"/>
      <c r="L45" s="1185">
        <f>'JUL''24'!L45</f>
        <v>2</v>
      </c>
      <c r="M45" s="1185">
        <f>'JUL''24'!M45</f>
        <v>10</v>
      </c>
      <c r="N45" s="1185"/>
      <c r="O45" s="1185"/>
      <c r="P45" s="1185"/>
      <c r="Q45" s="1185"/>
      <c r="R45" s="1185"/>
      <c r="S45" s="1185"/>
      <c r="T45" s="1185"/>
      <c r="U45" s="1185"/>
      <c r="V45" s="1185">
        <f>'JUL''24'!V45</f>
        <v>0</v>
      </c>
      <c r="W45" s="2200"/>
    </row>
    <row r="46" spans="1:23" s="2199" customFormat="1">
      <c r="A46" s="2200"/>
      <c r="B46" s="1185" t="str">
        <f>'JUL''24'!B46</f>
        <v>09.07.24</v>
      </c>
      <c r="C46" s="1185">
        <f>'JUL''24'!C46</f>
        <v>44</v>
      </c>
      <c r="D46" s="1185">
        <f>'JUL''24'!D46</f>
        <v>651</v>
      </c>
      <c r="E46" s="1269"/>
      <c r="F46" s="1184">
        <f>'JUL''24'!F46</f>
        <v>57</v>
      </c>
      <c r="G46" s="1185">
        <f>'JUL''24'!G46</f>
        <v>3539.26</v>
      </c>
      <c r="H46" s="1185">
        <f>'JUL''24'!H46</f>
        <v>169.72</v>
      </c>
      <c r="I46" s="1185">
        <f>'JUL''24'!I46</f>
        <v>4.18</v>
      </c>
      <c r="J46" s="1185"/>
      <c r="K46" s="1185"/>
      <c r="L46" s="1185">
        <f>'JUL''24'!L46</f>
        <v>2</v>
      </c>
      <c r="M46" s="1185">
        <f>'JUL''24'!M46</f>
        <v>10</v>
      </c>
      <c r="N46" s="1185"/>
      <c r="O46" s="1185"/>
      <c r="P46" s="1185"/>
      <c r="Q46" s="1185"/>
      <c r="R46" s="1185"/>
      <c r="S46" s="1185"/>
      <c r="T46" s="1185"/>
      <c r="U46" s="1185"/>
      <c r="V46" s="1185">
        <f>'JUL''24'!V46</f>
        <v>0</v>
      </c>
      <c r="W46" s="2200"/>
    </row>
    <row r="47" spans="1:23" s="2199" customFormat="1">
      <c r="A47" s="2200"/>
      <c r="B47" s="1185" t="str">
        <f>'JUL''24'!B47</f>
        <v>09.07.24</v>
      </c>
      <c r="C47" s="1185">
        <f>'JUL''24'!C47</f>
        <v>45</v>
      </c>
      <c r="D47" s="1185">
        <f>'JUL''24'!D47</f>
        <v>652</v>
      </c>
      <c r="E47" s="1269"/>
      <c r="F47" s="1184">
        <f>'JUL''24'!F47</f>
        <v>58</v>
      </c>
      <c r="G47" s="1185">
        <f>'JUL''24'!G47</f>
        <v>3600.42</v>
      </c>
      <c r="H47" s="1185">
        <f>'JUL''24'!H47</f>
        <v>174.96</v>
      </c>
      <c r="I47" s="1185">
        <f>'JUL''24'!I47</f>
        <v>1.18</v>
      </c>
      <c r="J47" s="1185"/>
      <c r="K47" s="1185"/>
      <c r="L47" s="1185">
        <f>'JUL''24'!L47</f>
        <v>2</v>
      </c>
      <c r="M47" s="1185">
        <f>'JUL''24'!M47</f>
        <v>20</v>
      </c>
      <c r="N47" s="1185"/>
      <c r="O47" s="1185"/>
      <c r="P47" s="1185"/>
      <c r="Q47" s="1185"/>
      <c r="R47" s="1185"/>
      <c r="S47" s="1185"/>
      <c r="T47" s="1185"/>
      <c r="U47" s="1185"/>
      <c r="V47" s="1185">
        <f>'JUL''24'!V47</f>
        <v>0</v>
      </c>
      <c r="W47" s="2200"/>
    </row>
    <row r="48" spans="1:23" s="2199" customFormat="1">
      <c r="A48" s="2200"/>
      <c r="B48" s="1185" t="str">
        <f>'JUL''24'!B48</f>
        <v>09.07.24</v>
      </c>
      <c r="C48" s="1185">
        <f>'JUL''24'!C48</f>
        <v>46</v>
      </c>
      <c r="D48" s="1185">
        <f>'JUL''24'!D48</f>
        <v>653</v>
      </c>
      <c r="E48" s="1269"/>
      <c r="F48" s="1184">
        <f>'JUL''24'!F48</f>
        <v>57</v>
      </c>
      <c r="G48" s="1185">
        <f>'JUL''24'!G48</f>
        <v>3573.47</v>
      </c>
      <c r="H48" s="1185">
        <f>'JUL''24'!H48</f>
        <v>86.64</v>
      </c>
      <c r="I48" s="1185">
        <f>'JUL''24'!I48</f>
        <v>21.49</v>
      </c>
      <c r="J48" s="1185"/>
      <c r="K48" s="1185"/>
      <c r="L48" s="1185">
        <f>'JUL''24'!L48</f>
        <v>1</v>
      </c>
      <c r="M48" s="1185">
        <f>'JUL''24'!M48</f>
        <v>50</v>
      </c>
      <c r="N48" s="1185"/>
      <c r="O48" s="1185"/>
      <c r="P48" s="1185"/>
      <c r="Q48" s="1185"/>
      <c r="R48" s="1185"/>
      <c r="S48" s="1185"/>
      <c r="T48" s="1185"/>
      <c r="U48" s="1185"/>
      <c r="V48" s="1185">
        <f>'JUL''24'!V48</f>
        <v>25189.5</v>
      </c>
      <c r="W48" s="2200"/>
    </row>
    <row r="49" spans="1:23" s="2199" customFormat="1">
      <c r="A49" s="2200"/>
      <c r="B49" s="1185" t="str">
        <f>'JUL''24'!B49</f>
        <v>09.07.24</v>
      </c>
      <c r="C49" s="1185">
        <f>'JUL''24'!C49</f>
        <v>47</v>
      </c>
      <c r="D49" s="1185">
        <f>'JUL''24'!D49</f>
        <v>654</v>
      </c>
      <c r="E49" s="1269"/>
      <c r="F49" s="1184">
        <f>'JUL''24'!F49</f>
        <v>58</v>
      </c>
      <c r="G49" s="1185">
        <f>'JUL''24'!G49</f>
        <v>3576.7</v>
      </c>
      <c r="H49" s="1185">
        <f>'JUL''24'!H49</f>
        <v>74.349999999999994</v>
      </c>
      <c r="I49" s="1185">
        <f>'JUL''24'!I49</f>
        <v>20.25</v>
      </c>
      <c r="J49" s="1185"/>
      <c r="K49" s="1185"/>
      <c r="L49" s="1185">
        <f>'JUL''24'!L49</f>
        <v>2</v>
      </c>
      <c r="M49" s="1185">
        <f>'JUL''24'!M49</f>
        <v>15</v>
      </c>
      <c r="N49" s="1185"/>
      <c r="O49" s="1185"/>
      <c r="P49" s="1185"/>
      <c r="Q49" s="1185"/>
      <c r="R49" s="1185"/>
      <c r="S49" s="1185"/>
      <c r="T49" s="1185"/>
      <c r="U49" s="1185"/>
      <c r="V49" s="1185">
        <f>'JUL''24'!V49</f>
        <v>25189.5</v>
      </c>
      <c r="W49" s="2200"/>
    </row>
    <row r="50" spans="1:23" s="2199" customFormat="1">
      <c r="A50" s="2200"/>
      <c r="B50" s="1185" t="str">
        <f>'JUL''24'!B50</f>
        <v>09.07.24</v>
      </c>
      <c r="C50" s="1185">
        <f>'JUL''24'!C50</f>
        <v>48</v>
      </c>
      <c r="D50" s="1185">
        <f>'JUL''24'!D50</f>
        <v>655</v>
      </c>
      <c r="E50" s="1269"/>
      <c r="F50" s="1184">
        <f>'JUL''24'!F50</f>
        <v>59</v>
      </c>
      <c r="G50" s="1185">
        <f>'JUL''24'!G50</f>
        <v>3596.27</v>
      </c>
      <c r="H50" s="1185">
        <f>'JUL''24'!H50</f>
        <v>128.26</v>
      </c>
      <c r="I50" s="1185">
        <f>'JUL''24'!I50</f>
        <v>21.51</v>
      </c>
      <c r="J50" s="1185"/>
      <c r="K50" s="1185"/>
      <c r="L50" s="1185">
        <f>'JUL''24'!L50</f>
        <v>2</v>
      </c>
      <c r="M50" s="1185">
        <f>'JUL''24'!M50</f>
        <v>5</v>
      </c>
      <c r="N50" s="1185"/>
      <c r="O50" s="1185"/>
      <c r="P50" s="1185"/>
      <c r="Q50" s="1185"/>
      <c r="R50" s="1185"/>
      <c r="S50" s="1185"/>
      <c r="T50" s="1185"/>
      <c r="U50" s="1185"/>
      <c r="V50" s="1185">
        <f>'JUL''24'!V50</f>
        <v>25347</v>
      </c>
      <c r="W50" s="2200"/>
    </row>
    <row r="51" spans="1:23" s="2199" customFormat="1">
      <c r="A51" s="2200"/>
      <c r="B51" s="1185" t="str">
        <f>'JUL''24'!B51</f>
        <v>11.07.24</v>
      </c>
      <c r="C51" s="1185">
        <f>'JUL''24'!C51</f>
        <v>49</v>
      </c>
      <c r="D51" s="1185">
        <f>'JUL''24'!D51</f>
        <v>656</v>
      </c>
      <c r="E51" s="1269"/>
      <c r="F51" s="1184">
        <f>'JUL''24'!F51</f>
        <v>59</v>
      </c>
      <c r="G51" s="1185">
        <f>'JUL''24'!G51</f>
        <v>3709.65</v>
      </c>
      <c r="H51" s="1185">
        <f>'JUL''24'!H51</f>
        <v>78.64</v>
      </c>
      <c r="I51" s="1185">
        <f>'JUL''24'!I51</f>
        <v>20.079999999999998</v>
      </c>
      <c r="J51" s="1185"/>
      <c r="K51" s="1185"/>
      <c r="L51" s="1185">
        <f>'JUL''24'!L51</f>
        <v>2</v>
      </c>
      <c r="M51" s="1185">
        <f>'JUL''24'!M51</f>
        <v>25</v>
      </c>
      <c r="N51" s="1185"/>
      <c r="O51" s="1185"/>
      <c r="P51" s="1185"/>
      <c r="Q51" s="1185"/>
      <c r="R51" s="1185"/>
      <c r="S51" s="1185"/>
      <c r="T51" s="1185"/>
      <c r="U51" s="1185"/>
      <c r="V51" s="1185">
        <f>'JUL''24'!V51</f>
        <v>25504.5</v>
      </c>
      <c r="W51" s="2200"/>
    </row>
    <row r="52" spans="1:23" s="2199" customFormat="1">
      <c r="A52" s="2200"/>
      <c r="B52" s="1185" t="str">
        <f>'JUL''24'!B52</f>
        <v>11.07.24</v>
      </c>
      <c r="C52" s="1185">
        <f>'JUL''24'!C52</f>
        <v>50</v>
      </c>
      <c r="D52" s="1185">
        <f>'JUL''24'!D52</f>
        <v>657</v>
      </c>
      <c r="E52" s="1269"/>
      <c r="F52" s="1184">
        <f>'JUL''24'!F52</f>
        <v>57</v>
      </c>
      <c r="G52" s="1185">
        <f>'JUL''24'!G52</f>
        <v>3561.92</v>
      </c>
      <c r="H52" s="1185">
        <f>'JUL''24'!H52</f>
        <v>87.18</v>
      </c>
      <c r="I52" s="1185">
        <f>'JUL''24'!I52</f>
        <v>18.079999999999998</v>
      </c>
      <c r="J52" s="1185"/>
      <c r="K52" s="1185"/>
      <c r="L52" s="1185">
        <f>'JUL''24'!L52</f>
        <v>2</v>
      </c>
      <c r="M52" s="1185">
        <f>'JUL''24'!M52</f>
        <v>15</v>
      </c>
      <c r="N52" s="1185"/>
      <c r="O52" s="1185"/>
      <c r="P52" s="1185"/>
      <c r="Q52" s="1185"/>
      <c r="R52" s="1185"/>
      <c r="S52" s="1185"/>
      <c r="T52" s="1185"/>
      <c r="U52" s="1185"/>
      <c r="V52" s="1185">
        <f>'JUL''24'!V52</f>
        <v>25189.5</v>
      </c>
      <c r="W52" s="2200"/>
    </row>
    <row r="53" spans="1:23" s="2199" customFormat="1">
      <c r="A53" s="2200"/>
      <c r="B53" s="1185" t="str">
        <f>'JUL''24'!B53</f>
        <v>11.07.24</v>
      </c>
      <c r="C53" s="1185">
        <f>'JUL''24'!C53</f>
        <v>51</v>
      </c>
      <c r="D53" s="1185">
        <f>'JUL''24'!D53</f>
        <v>658</v>
      </c>
      <c r="E53" s="1269"/>
      <c r="F53" s="1184">
        <f>'JUL''24'!F53</f>
        <v>57</v>
      </c>
      <c r="G53" s="1185">
        <f>'JUL''24'!G53</f>
        <v>3617.65</v>
      </c>
      <c r="H53" s="1185">
        <f>'JUL''24'!H53</f>
        <v>49.35</v>
      </c>
      <c r="I53" s="1185">
        <f>'JUL''24'!I53</f>
        <v>22.6</v>
      </c>
      <c r="J53" s="1185"/>
      <c r="K53" s="1185"/>
      <c r="L53" s="1185">
        <f>'JUL''24'!L53</f>
        <v>2</v>
      </c>
      <c r="M53" s="1185">
        <f>'JUL''24'!M53</f>
        <v>30</v>
      </c>
      <c r="N53" s="1185"/>
      <c r="O53" s="1185"/>
      <c r="P53" s="1185"/>
      <c r="Q53" s="1185"/>
      <c r="R53" s="1185"/>
      <c r="S53" s="1185"/>
      <c r="T53" s="1185"/>
      <c r="U53" s="1185"/>
      <c r="V53" s="1185">
        <f>'JUL''24'!V53</f>
        <v>0</v>
      </c>
      <c r="W53" s="2200"/>
    </row>
    <row r="54" spans="1:23" s="2199" customFormat="1">
      <c r="A54" s="2200"/>
      <c r="B54" s="1185" t="str">
        <f>'JUL''24'!B54</f>
        <v>11.07.24</v>
      </c>
      <c r="C54" s="1185">
        <f>'JUL''24'!C54</f>
        <v>52</v>
      </c>
      <c r="D54" s="1185">
        <f>'JUL''24'!D54</f>
        <v>659</v>
      </c>
      <c r="E54" s="1269"/>
      <c r="F54" s="1184">
        <f>'JUL''24'!F54</f>
        <v>59</v>
      </c>
      <c r="G54" s="1185">
        <f>'JUL''24'!G54</f>
        <v>3738.06</v>
      </c>
      <c r="H54" s="1185">
        <f>'JUL''24'!H54</f>
        <v>52.13</v>
      </c>
      <c r="I54" s="1185">
        <f>'JUL''24'!I54</f>
        <v>23.38</v>
      </c>
      <c r="J54" s="1185"/>
      <c r="K54" s="1185"/>
      <c r="L54" s="1185">
        <f>'JUL''24'!L54</f>
        <v>1</v>
      </c>
      <c r="M54" s="1185">
        <f>'JUL''24'!M54</f>
        <v>55</v>
      </c>
      <c r="N54" s="1185"/>
      <c r="O54" s="1185"/>
      <c r="P54" s="1185"/>
      <c r="Q54" s="1185"/>
      <c r="R54" s="1185"/>
      <c r="S54" s="1185"/>
      <c r="T54" s="1185"/>
      <c r="U54" s="1185"/>
      <c r="V54" s="1185">
        <f>'JUL''24'!V54</f>
        <v>25504.5</v>
      </c>
      <c r="W54" s="2200"/>
    </row>
    <row r="55" spans="1:23" s="2199" customFormat="1">
      <c r="A55" s="2200"/>
      <c r="B55" s="1185" t="str">
        <f>'JUL''24'!B55</f>
        <v>11.07.24</v>
      </c>
      <c r="C55" s="1185">
        <f>'JUL''24'!C55</f>
        <v>53</v>
      </c>
      <c r="D55" s="1185">
        <f>'JUL''24'!D55</f>
        <v>660</v>
      </c>
      <c r="E55" s="1269"/>
      <c r="F55" s="1184">
        <f>'JUL''24'!F55</f>
        <v>59</v>
      </c>
      <c r="G55" s="1185">
        <f>'JUL''24'!G55</f>
        <v>3995.02</v>
      </c>
      <c r="H55" s="1185">
        <f>'JUL''24'!H55</f>
        <v>54.21</v>
      </c>
      <c r="I55" s="1185">
        <f>'JUL''24'!I55</f>
        <v>24.63</v>
      </c>
      <c r="J55" s="1185"/>
      <c r="K55" s="1185"/>
      <c r="L55" s="1185">
        <f>'JUL''24'!L55</f>
        <v>2</v>
      </c>
      <c r="M55" s="1185">
        <f>'JUL''24'!M55</f>
        <v>50</v>
      </c>
      <c r="N55" s="1185"/>
      <c r="O55" s="1185"/>
      <c r="P55" s="1185"/>
      <c r="Q55" s="1185"/>
      <c r="R55" s="1185"/>
      <c r="S55" s="1185"/>
      <c r="T55" s="1185"/>
      <c r="U55" s="1185"/>
      <c r="V55" s="1185">
        <f>'JUL''24'!V55</f>
        <v>25504.5</v>
      </c>
      <c r="W55" s="2200"/>
    </row>
    <row r="56" spans="1:23" s="2199" customFormat="1">
      <c r="A56" s="2200"/>
      <c r="B56" s="1185" t="str">
        <f>'JUL''24'!B56</f>
        <v>12.07.24</v>
      </c>
      <c r="C56" s="1185">
        <f>'JUL''24'!C56</f>
        <v>54</v>
      </c>
      <c r="D56" s="1185">
        <f>'JUL''24'!D56</f>
        <v>661</v>
      </c>
      <c r="E56" s="1269"/>
      <c r="F56" s="1184">
        <f>'JUL''24'!F56</f>
        <v>59</v>
      </c>
      <c r="G56" s="1185">
        <f>'JUL''24'!G56</f>
        <v>3660.05</v>
      </c>
      <c r="H56" s="1185">
        <f>'JUL''24'!H56</f>
        <v>117.08</v>
      </c>
      <c r="I56" s="1185">
        <f>'JUL''24'!I56</f>
        <v>9.92</v>
      </c>
      <c r="J56" s="1185"/>
      <c r="K56" s="1185"/>
      <c r="L56" s="1185">
        <f>'JUL''24'!L56</f>
        <v>2</v>
      </c>
      <c r="M56" s="1185">
        <f>'JUL''24'!M56</f>
        <v>25</v>
      </c>
      <c r="N56" s="1185"/>
      <c r="O56" s="1185"/>
      <c r="P56" s="1185"/>
      <c r="Q56" s="1185"/>
      <c r="R56" s="1185"/>
      <c r="S56" s="1185"/>
      <c r="T56" s="1185"/>
      <c r="U56" s="1185"/>
      <c r="V56" s="1185">
        <f>'JUL''24'!V56</f>
        <v>27541.5</v>
      </c>
      <c r="W56" s="2200"/>
    </row>
    <row r="57" spans="1:23" s="2199" customFormat="1">
      <c r="A57" s="2200"/>
      <c r="B57" s="1185" t="str">
        <f>'JUL''24'!B57</f>
        <v>12.07.24</v>
      </c>
      <c r="C57" s="1185">
        <f>'JUL''24'!C57</f>
        <v>55</v>
      </c>
      <c r="D57" s="1185">
        <f>'JUL''24'!D57</f>
        <v>662</v>
      </c>
      <c r="E57" s="1269"/>
      <c r="F57" s="1184">
        <f>'JUL''24'!F57</f>
        <v>56</v>
      </c>
      <c r="G57" s="1185">
        <f>'JUL''24'!G57</f>
        <v>3440.31</v>
      </c>
      <c r="H57" s="1185">
        <f>'JUL''24'!H57</f>
        <v>83.41</v>
      </c>
      <c r="I57" s="1185">
        <f>'JUL''24'!I57</f>
        <v>15.1</v>
      </c>
      <c r="J57" s="1185"/>
      <c r="K57" s="1185"/>
      <c r="L57" s="1185">
        <f>'JUL''24'!L57</f>
        <v>2</v>
      </c>
      <c r="M57" s="1185">
        <f>'JUL''24'!M57</f>
        <v>25</v>
      </c>
      <c r="N57" s="1185"/>
      <c r="O57" s="1185"/>
      <c r="P57" s="1185"/>
      <c r="Q57" s="1185"/>
      <c r="R57" s="1185"/>
      <c r="S57" s="1185"/>
      <c r="T57" s="1185"/>
      <c r="U57" s="1185"/>
      <c r="V57" s="1185">
        <f>'JUL''24'!V57</f>
        <v>24874.5</v>
      </c>
      <c r="W57" s="2200"/>
    </row>
    <row r="58" spans="1:23" s="2199" customFormat="1">
      <c r="A58" s="2200"/>
      <c r="B58" s="1185" t="str">
        <f>'JUL''24'!B58</f>
        <v>12.07.24</v>
      </c>
      <c r="C58" s="1185">
        <f>'JUL''24'!C58</f>
        <v>56</v>
      </c>
      <c r="D58" s="1185">
        <f>'JUL''24'!D58</f>
        <v>663</v>
      </c>
      <c r="E58" s="1269"/>
      <c r="F58" s="1184">
        <f>'JUL''24'!F58</f>
        <v>58</v>
      </c>
      <c r="G58" s="1185">
        <f>'JUL''24'!G58</f>
        <v>3916.9</v>
      </c>
      <c r="H58" s="1185">
        <f>'JUL''24'!H58</f>
        <v>80.7</v>
      </c>
      <c r="I58" s="1185">
        <f>'JUL''24'!I58</f>
        <v>23.6</v>
      </c>
      <c r="J58" s="1185"/>
      <c r="K58" s="1185"/>
      <c r="L58" s="1185">
        <f>'JUL''24'!L58</f>
        <v>2</v>
      </c>
      <c r="M58" s="1185">
        <f>'JUL''24'!M58</f>
        <v>50</v>
      </c>
      <c r="N58" s="1185"/>
      <c r="O58" s="1185"/>
      <c r="P58" s="1185"/>
      <c r="Q58" s="1185"/>
      <c r="R58" s="1185"/>
      <c r="S58" s="1185"/>
      <c r="T58" s="1185"/>
      <c r="U58" s="1185"/>
      <c r="V58" s="1185">
        <f>'JUL''24'!V58</f>
        <v>25347</v>
      </c>
      <c r="W58" s="2200"/>
    </row>
    <row r="59" spans="1:23" s="2199" customFormat="1">
      <c r="A59" s="2200"/>
      <c r="B59" s="1185" t="str">
        <f>'JUL''24'!B59</f>
        <v>12.07.24</v>
      </c>
      <c r="C59" s="1185">
        <f>'JUL''24'!C59</f>
        <v>57</v>
      </c>
      <c r="D59" s="1185">
        <f>'JUL''24'!D59</f>
        <v>664</v>
      </c>
      <c r="E59" s="1269"/>
      <c r="F59" s="1184">
        <f>'JUL''24'!F59</f>
        <v>59</v>
      </c>
      <c r="G59" s="1185">
        <f>'JUL''24'!G59</f>
        <v>3708.63</v>
      </c>
      <c r="H59" s="1185">
        <f>'JUL''24'!H59</f>
        <v>76.25</v>
      </c>
      <c r="I59" s="1185">
        <f>'JUL''24'!I59</f>
        <v>13.27</v>
      </c>
      <c r="J59" s="1185"/>
      <c r="K59" s="1185"/>
      <c r="L59" s="1185">
        <f>'JUL''24'!L59</f>
        <v>2</v>
      </c>
      <c r="M59" s="1185">
        <f>'JUL''24'!M59</f>
        <v>5</v>
      </c>
      <c r="N59" s="1185"/>
      <c r="O59" s="1185"/>
      <c r="P59" s="1185"/>
      <c r="Q59" s="1185"/>
      <c r="R59" s="1185"/>
      <c r="S59" s="1185"/>
      <c r="T59" s="1185"/>
      <c r="U59" s="1185"/>
      <c r="V59" s="1185">
        <f>'JUL''24'!V59</f>
        <v>25504.5</v>
      </c>
      <c r="W59" s="2200"/>
    </row>
    <row r="60" spans="1:23" s="2199" customFormat="1">
      <c r="A60" s="2200"/>
      <c r="B60" s="1185" t="str">
        <f>'JUL''24'!B60</f>
        <v>12.07.24</v>
      </c>
      <c r="C60" s="1185">
        <f>'JUL''24'!C60</f>
        <v>58</v>
      </c>
      <c r="D60" s="1185">
        <f>'JUL''24'!D60</f>
        <v>665</v>
      </c>
      <c r="E60" s="1269"/>
      <c r="F60" s="1184">
        <f>'JUL''24'!F60</f>
        <v>59</v>
      </c>
      <c r="G60" s="1185">
        <f>'JUL''24'!G60</f>
        <v>3698.07</v>
      </c>
      <c r="H60" s="1185">
        <f>'JUL''24'!H60</f>
        <v>90.75</v>
      </c>
      <c r="I60" s="1185">
        <f>'JUL''24'!I60</f>
        <v>23.8</v>
      </c>
      <c r="J60" s="1185"/>
      <c r="K60" s="1185"/>
      <c r="L60" s="1185">
        <f>'JUL''24'!L60</f>
        <v>2</v>
      </c>
      <c r="M60" s="1185">
        <f>'JUL''24'!M60</f>
        <v>0</v>
      </c>
      <c r="N60" s="1185"/>
      <c r="O60" s="1185"/>
      <c r="P60" s="1185"/>
      <c r="Q60" s="1185"/>
      <c r="R60" s="1185"/>
      <c r="S60" s="1185"/>
      <c r="T60" s="1185"/>
      <c r="U60" s="1185"/>
      <c r="V60" s="1185">
        <f>'JUL''24'!V60</f>
        <v>25504.5</v>
      </c>
      <c r="W60" s="2200"/>
    </row>
    <row r="61" spans="1:23" s="2199" customFormat="1">
      <c r="A61" s="2200"/>
      <c r="B61" s="1185" t="str">
        <f>'JUL''24'!B61</f>
        <v>12.07.24</v>
      </c>
      <c r="C61" s="1185">
        <f>'JUL''24'!C61</f>
        <v>59</v>
      </c>
      <c r="D61" s="1185">
        <f>'JUL''24'!D61</f>
        <v>666</v>
      </c>
      <c r="E61" s="1269"/>
      <c r="F61" s="1184">
        <f>'JUL''24'!F61</f>
        <v>59</v>
      </c>
      <c r="G61" s="1185">
        <f>'JUL''24'!G61</f>
        <v>3605.05</v>
      </c>
      <c r="H61" s="1185">
        <f>'JUL''24'!H61</f>
        <v>171.69</v>
      </c>
      <c r="I61" s="1185">
        <f>'JUL''24'!I61</f>
        <v>7.94</v>
      </c>
      <c r="J61" s="1185"/>
      <c r="K61" s="1185"/>
      <c r="L61" s="1185">
        <f>'JUL''24'!L61</f>
        <v>1</v>
      </c>
      <c r="M61" s="1185">
        <f>'JUL''24'!M61</f>
        <v>50</v>
      </c>
      <c r="N61" s="1185"/>
      <c r="O61" s="1185"/>
      <c r="P61" s="1185"/>
      <c r="Q61" s="1185"/>
      <c r="R61" s="1185"/>
      <c r="S61" s="1185"/>
      <c r="T61" s="1185"/>
      <c r="U61" s="1185"/>
      <c r="V61" s="1185">
        <f>'JUL''24'!V61</f>
        <v>0</v>
      </c>
      <c r="W61" s="2200"/>
    </row>
    <row r="62" spans="1:23" s="2199" customFormat="1">
      <c r="A62" s="2200"/>
      <c r="B62" s="1185" t="str">
        <f>'JUL''24'!B62</f>
        <v>13.07.24</v>
      </c>
      <c r="C62" s="1185">
        <f>'JUL''24'!C62</f>
        <v>60</v>
      </c>
      <c r="D62" s="1185">
        <f>'JUL''24'!D62</f>
        <v>667</v>
      </c>
      <c r="E62" s="1269"/>
      <c r="F62" s="1184">
        <f>'JUL''24'!F62</f>
        <v>59</v>
      </c>
      <c r="G62" s="1185">
        <f>'JUL''24'!G62</f>
        <v>3626.67</v>
      </c>
      <c r="H62" s="1185">
        <f>'JUL''24'!H62</f>
        <v>147.47999999999999</v>
      </c>
      <c r="I62" s="1185">
        <f>'JUL''24'!I62</f>
        <v>9.94</v>
      </c>
      <c r="J62" s="1185"/>
      <c r="K62" s="1185"/>
      <c r="L62" s="1185">
        <f>'JUL''24'!L62</f>
        <v>2</v>
      </c>
      <c r="M62" s="1185">
        <f>'JUL''24'!M62</f>
        <v>10</v>
      </c>
      <c r="N62" s="1185"/>
      <c r="O62" s="1185"/>
      <c r="P62" s="1185"/>
      <c r="Q62" s="1185"/>
      <c r="R62" s="1185"/>
      <c r="S62" s="1185"/>
      <c r="T62" s="1185"/>
      <c r="U62" s="1185"/>
      <c r="V62" s="1185">
        <f>'JUL''24'!V62</f>
        <v>25504.5</v>
      </c>
      <c r="W62" s="2200"/>
    </row>
    <row r="63" spans="1:23" s="2199" customFormat="1">
      <c r="A63" s="2200"/>
      <c r="B63" s="1185" t="str">
        <f>'JUL''24'!B63</f>
        <v>13.07.24</v>
      </c>
      <c r="C63" s="1185">
        <f>'JUL''24'!C63</f>
        <v>61</v>
      </c>
      <c r="D63" s="1185">
        <f>'JUL''24'!D63</f>
        <v>668</v>
      </c>
      <c r="E63" s="1269"/>
      <c r="F63" s="1184">
        <f>'JUL''24'!F63</f>
        <v>57</v>
      </c>
      <c r="G63" s="1185">
        <f>'JUL''24'!G63</f>
        <v>3573.25</v>
      </c>
      <c r="H63" s="1185">
        <f>'JUL''24'!H63</f>
        <v>84.23</v>
      </c>
      <c r="I63" s="1185">
        <f>'JUL''24'!I63</f>
        <v>13.08</v>
      </c>
      <c r="J63" s="1185"/>
      <c r="K63" s="1185"/>
      <c r="L63" s="1185">
        <f>'JUL''24'!L63</f>
        <v>2</v>
      </c>
      <c r="M63" s="1185">
        <f>'JUL''24'!M63</f>
        <v>20</v>
      </c>
      <c r="N63" s="1185"/>
      <c r="O63" s="1185"/>
      <c r="P63" s="1185"/>
      <c r="Q63" s="1185"/>
      <c r="R63" s="1185"/>
      <c r="S63" s="1185"/>
      <c r="T63" s="1185"/>
      <c r="U63" s="1185"/>
      <c r="V63" s="1185">
        <f>'JUL''24'!V63</f>
        <v>0</v>
      </c>
      <c r="W63" s="2200"/>
    </row>
    <row r="64" spans="1:23" s="2199" customFormat="1">
      <c r="A64" s="2200"/>
      <c r="B64" s="1185" t="str">
        <f>'JUL''24'!B64</f>
        <v>13.07.24</v>
      </c>
      <c r="C64" s="1185">
        <f>'JUL''24'!C64</f>
        <v>62</v>
      </c>
      <c r="D64" s="1185">
        <f>'JUL''24'!D64</f>
        <v>669</v>
      </c>
      <c r="E64" s="1269"/>
      <c r="F64" s="1184">
        <f>'JUL''24'!F64</f>
        <v>59</v>
      </c>
      <c r="G64" s="1185">
        <f>'JUL''24'!G64</f>
        <v>3681.84</v>
      </c>
      <c r="H64" s="1185">
        <f>'JUL''24'!H64</f>
        <v>102.03</v>
      </c>
      <c r="I64" s="1185">
        <f>'JUL''24'!I64</f>
        <v>13.27</v>
      </c>
      <c r="J64" s="1185"/>
      <c r="K64" s="1185"/>
      <c r="L64" s="1185">
        <f>'JUL''24'!L64</f>
        <v>2</v>
      </c>
      <c r="M64" s="1185">
        <f>'JUL''24'!M64</f>
        <v>20</v>
      </c>
      <c r="N64" s="1185"/>
      <c r="O64" s="1185"/>
      <c r="P64" s="1185"/>
      <c r="Q64" s="1185"/>
      <c r="R64" s="1185"/>
      <c r="S64" s="1185"/>
      <c r="T64" s="1185"/>
      <c r="U64" s="1185"/>
      <c r="V64" s="1185">
        <f>'JUL''24'!V64</f>
        <v>0</v>
      </c>
      <c r="W64" s="2200"/>
    </row>
    <row r="65" spans="1:23" s="2199" customFormat="1">
      <c r="A65" s="2200"/>
      <c r="B65" s="1185" t="str">
        <f>'JUL''24'!B65</f>
        <v>13.07.24</v>
      </c>
      <c r="C65" s="1185">
        <f>'JUL''24'!C65</f>
        <v>63</v>
      </c>
      <c r="D65" s="1185">
        <f>'JUL''24'!D65</f>
        <v>670</v>
      </c>
      <c r="E65" s="1269"/>
      <c r="F65" s="1184">
        <f>'JUL''24'!F65</f>
        <v>58</v>
      </c>
      <c r="G65" s="1185">
        <f>'JUL''24'!G65</f>
        <v>3661.83</v>
      </c>
      <c r="H65" s="1185">
        <f>'JUL''24'!H65</f>
        <v>61.99</v>
      </c>
      <c r="I65" s="1185">
        <f>'JUL''24'!I65</f>
        <v>13.62</v>
      </c>
      <c r="J65" s="1185"/>
      <c r="K65" s="1185"/>
      <c r="L65" s="1185">
        <f>'JUL''24'!L65</f>
        <v>2</v>
      </c>
      <c r="M65" s="1185">
        <f>'JUL''24'!M65</f>
        <v>20</v>
      </c>
      <c r="N65" s="1185"/>
      <c r="O65" s="1185"/>
      <c r="P65" s="1185"/>
      <c r="Q65" s="1185"/>
      <c r="R65" s="1185"/>
      <c r="S65" s="1185"/>
      <c r="T65" s="1185"/>
      <c r="U65" s="1185"/>
      <c r="V65" s="1185">
        <f>'JUL''24'!V65</f>
        <v>0</v>
      </c>
      <c r="W65" s="2200"/>
    </row>
    <row r="66" spans="1:23" s="2199" customFormat="1">
      <c r="A66" s="2200"/>
      <c r="B66" s="1185" t="str">
        <f>'JUL''24'!B66</f>
        <v>14.07.24</v>
      </c>
      <c r="C66" s="1185">
        <f>'JUL''24'!C66</f>
        <v>64</v>
      </c>
      <c r="D66" s="1185">
        <f>'JUL''24'!D66</f>
        <v>671</v>
      </c>
      <c r="E66" s="1269"/>
      <c r="F66" s="1184">
        <f>'JUL''24'!F66</f>
        <v>56</v>
      </c>
      <c r="G66" s="1185">
        <f>'JUL''24'!G66</f>
        <v>3492.08</v>
      </c>
      <c r="H66" s="1185">
        <f>'JUL''24'!H66</f>
        <v>93.88</v>
      </c>
      <c r="I66" s="1185">
        <f>'JUL''24'!I66</f>
        <v>9.16</v>
      </c>
      <c r="J66" s="1185"/>
      <c r="K66" s="1185"/>
      <c r="L66" s="1185">
        <f>'JUL''24'!L66</f>
        <v>2</v>
      </c>
      <c r="M66" s="1185">
        <f>'JUL''24'!M66</f>
        <v>15</v>
      </c>
      <c r="N66" s="1185"/>
      <c r="O66" s="1185"/>
      <c r="P66" s="1185"/>
      <c r="Q66" s="1185"/>
      <c r="R66" s="1185"/>
      <c r="S66" s="1185"/>
      <c r="T66" s="1185"/>
      <c r="U66" s="1185"/>
      <c r="V66" s="1185">
        <f>'JUL''24'!V66</f>
        <v>0</v>
      </c>
      <c r="W66" s="2200"/>
    </row>
    <row r="67" spans="1:23" s="2199" customFormat="1">
      <c r="A67" s="2200"/>
      <c r="B67" s="1185" t="str">
        <f>'JUL''24'!B67</f>
        <v>14.07.24</v>
      </c>
      <c r="C67" s="1185">
        <f>'JUL''24'!C67</f>
        <v>65</v>
      </c>
      <c r="D67" s="1185">
        <f>'JUL''24'!D67</f>
        <v>672</v>
      </c>
      <c r="E67" s="1269"/>
      <c r="F67" s="1184">
        <f>'JUL''24'!F67</f>
        <v>58</v>
      </c>
      <c r="G67" s="1185">
        <f>'JUL''24'!G67</f>
        <v>3603.68</v>
      </c>
      <c r="H67" s="1185">
        <f>'JUL''24'!H67</f>
        <v>111.82</v>
      </c>
      <c r="I67" s="1185">
        <f>'JUL''24'!I67</f>
        <v>14.29</v>
      </c>
      <c r="J67" s="1185"/>
      <c r="K67" s="1185"/>
      <c r="L67" s="1185">
        <f>'JUL''24'!L67</f>
        <v>1</v>
      </c>
      <c r="M67" s="1185">
        <f>'JUL''24'!M67</f>
        <v>55</v>
      </c>
      <c r="N67" s="1185"/>
      <c r="O67" s="1185"/>
      <c r="P67" s="1185"/>
      <c r="Q67" s="1185"/>
      <c r="R67" s="1185"/>
      <c r="S67" s="1185"/>
      <c r="T67" s="1185"/>
      <c r="U67" s="1185"/>
      <c r="V67" s="1185">
        <f>'JUL''24'!V67</f>
        <v>25347</v>
      </c>
      <c r="W67" s="2200"/>
    </row>
    <row r="68" spans="1:23" s="2199" customFormat="1">
      <c r="A68" s="2200"/>
      <c r="B68" s="1185" t="str">
        <f>'JUL''24'!B68</f>
        <v>14.07.24</v>
      </c>
      <c r="C68" s="1185">
        <f>'JUL''24'!C68</f>
        <v>66</v>
      </c>
      <c r="D68" s="1185">
        <f>'JUL''24'!D68</f>
        <v>673</v>
      </c>
      <c r="E68" s="1269"/>
      <c r="F68" s="1184">
        <f>'JUL''24'!F68</f>
        <v>59</v>
      </c>
      <c r="G68" s="1185">
        <f>'JUL''24'!G68</f>
        <v>3656.47</v>
      </c>
      <c r="H68" s="1185">
        <f>'JUL''24'!H68</f>
        <v>124.65</v>
      </c>
      <c r="I68" s="1185">
        <f>'JUL''24'!I68</f>
        <v>16.100000000000001</v>
      </c>
      <c r="J68" s="1185"/>
      <c r="K68" s="1185"/>
      <c r="L68" s="1185">
        <f>'JUL''24'!L68</f>
        <v>2</v>
      </c>
      <c r="M68" s="1185">
        <f>'JUL''24'!M68</f>
        <v>25</v>
      </c>
      <c r="N68" s="1185"/>
      <c r="O68" s="1185"/>
      <c r="P68" s="1185"/>
      <c r="Q68" s="1185"/>
      <c r="R68" s="1185"/>
      <c r="S68" s="1185"/>
      <c r="T68" s="1185"/>
      <c r="U68" s="1185"/>
      <c r="V68" s="1185">
        <f>'JUL''24'!V68</f>
        <v>25504.5</v>
      </c>
      <c r="W68" s="2200"/>
    </row>
    <row r="69" spans="1:23" s="2199" customFormat="1">
      <c r="A69" s="2200"/>
      <c r="B69" s="1185" t="str">
        <f>'JUL''24'!B69</f>
        <v>14.07.24</v>
      </c>
      <c r="C69" s="1185">
        <f>'JUL''24'!C69</f>
        <v>67</v>
      </c>
      <c r="D69" s="1185">
        <f>'JUL''24'!D69</f>
        <v>674</v>
      </c>
      <c r="E69" s="1269"/>
      <c r="F69" s="1184">
        <f>'JUL''24'!F69</f>
        <v>55</v>
      </c>
      <c r="G69" s="1185">
        <f>'JUL''24'!G69</f>
        <v>3379.69</v>
      </c>
      <c r="H69" s="1185">
        <f>'JUL''24'!H69</f>
        <v>138.49</v>
      </c>
      <c r="I69" s="1185">
        <f>'JUL''24'!I69</f>
        <v>5.97</v>
      </c>
      <c r="J69" s="1185"/>
      <c r="K69" s="1185"/>
      <c r="L69" s="1185">
        <f>'JUL''24'!L69</f>
        <v>2</v>
      </c>
      <c r="M69" s="1185">
        <f>'JUL''24'!M69</f>
        <v>20</v>
      </c>
      <c r="N69" s="1185"/>
      <c r="O69" s="1185"/>
      <c r="P69" s="1185"/>
      <c r="Q69" s="1185"/>
      <c r="R69" s="1185"/>
      <c r="S69" s="1185"/>
      <c r="T69" s="1185"/>
      <c r="U69" s="1185"/>
      <c r="V69" s="1185">
        <f>'JUL''24'!V69</f>
        <v>24874.5</v>
      </c>
      <c r="W69" s="2200"/>
    </row>
    <row r="70" spans="1:23" s="2199" customFormat="1">
      <c r="A70" s="2200"/>
      <c r="B70" s="1185" t="str">
        <f>'JUL''24'!B70</f>
        <v>14.07.24</v>
      </c>
      <c r="C70" s="1185">
        <f>'JUL''24'!C70</f>
        <v>68</v>
      </c>
      <c r="D70" s="1185">
        <f>'JUL''24'!D70</f>
        <v>675</v>
      </c>
      <c r="E70" s="1269"/>
      <c r="F70" s="1184">
        <f>'JUL''24'!F70</f>
        <v>59</v>
      </c>
      <c r="G70" s="1185">
        <f>'JUL''24'!G70</f>
        <v>3686.46</v>
      </c>
      <c r="H70" s="1185">
        <f>'JUL''24'!H70</f>
        <v>102.4</v>
      </c>
      <c r="I70" s="1185">
        <f>'JUL''24'!I70</f>
        <v>22.44</v>
      </c>
      <c r="J70" s="1185"/>
      <c r="K70" s="1185"/>
      <c r="L70" s="1185">
        <f>'JUL''24'!L70</f>
        <v>2</v>
      </c>
      <c r="M70" s="1185">
        <f>'JUL''24'!M70</f>
        <v>35</v>
      </c>
      <c r="N70" s="1185"/>
      <c r="O70" s="1185"/>
      <c r="P70" s="1185"/>
      <c r="Q70" s="1185"/>
      <c r="R70" s="1185"/>
      <c r="S70" s="1185"/>
      <c r="T70" s="1185"/>
      <c r="U70" s="1185"/>
      <c r="V70" s="1185">
        <f>'JUL''24'!V70</f>
        <v>25504.5</v>
      </c>
      <c r="W70" s="2200"/>
    </row>
    <row r="71" spans="1:23" s="2199" customFormat="1">
      <c r="A71" s="2200"/>
      <c r="B71" s="1185" t="str">
        <f>'JUL''24'!B71</f>
        <v>14.07.24</v>
      </c>
      <c r="C71" s="1185">
        <f>'JUL''24'!C71</f>
        <v>69</v>
      </c>
      <c r="D71" s="1185">
        <f>'JUL''24'!D71</f>
        <v>676</v>
      </c>
      <c r="E71" s="1269"/>
      <c r="F71" s="1184">
        <f>'JUL''24'!F71</f>
        <v>58</v>
      </c>
      <c r="G71" s="1185">
        <f>'JUL''24'!G71</f>
        <v>3600.45</v>
      </c>
      <c r="H71" s="1185">
        <f>'JUL''24'!H71</f>
        <v>112.48</v>
      </c>
      <c r="I71" s="1185">
        <f>'JUL''24'!I71</f>
        <v>6.33</v>
      </c>
      <c r="J71" s="1185"/>
      <c r="K71" s="1185"/>
      <c r="L71" s="1185">
        <f>'JUL''24'!L71</f>
        <v>2</v>
      </c>
      <c r="M71" s="1185">
        <f>'JUL''24'!M71</f>
        <v>45</v>
      </c>
      <c r="N71" s="1185"/>
      <c r="O71" s="1185"/>
      <c r="P71" s="1185"/>
      <c r="Q71" s="1185"/>
      <c r="R71" s="1185"/>
      <c r="S71" s="1185"/>
      <c r="T71" s="1185"/>
      <c r="U71" s="1185"/>
      <c r="V71" s="1185">
        <f>'JUL''24'!V71</f>
        <v>0</v>
      </c>
      <c r="W71" s="2200"/>
    </row>
    <row r="72" spans="1:23" s="2199" customFormat="1">
      <c r="A72" s="2200"/>
      <c r="B72" s="1185" t="str">
        <f>'JUL''24'!B72</f>
        <v>15.07.24</v>
      </c>
      <c r="C72" s="1185">
        <f>'JUL''24'!C72</f>
        <v>70</v>
      </c>
      <c r="D72" s="1185">
        <f>'JUL''24'!D72</f>
        <v>677</v>
      </c>
      <c r="E72" s="1269"/>
      <c r="F72" s="1184">
        <f>'JUL''24'!F72</f>
        <v>58</v>
      </c>
      <c r="G72" s="1185">
        <f>'JUL''24'!G72</f>
        <v>3617.03</v>
      </c>
      <c r="H72" s="1185">
        <f>'JUL''24'!H72</f>
        <v>97.5</v>
      </c>
      <c r="I72" s="1185">
        <f>'JUL''24'!I72</f>
        <v>4.33</v>
      </c>
      <c r="J72" s="1185"/>
      <c r="K72" s="1185"/>
      <c r="L72" s="1185">
        <f>'JUL''24'!L72</f>
        <v>2</v>
      </c>
      <c r="M72" s="1185">
        <f>'JUL''24'!M72</f>
        <v>25</v>
      </c>
      <c r="N72" s="1185"/>
      <c r="O72" s="1185"/>
      <c r="P72" s="1185"/>
      <c r="Q72" s="1185"/>
      <c r="R72" s="1185"/>
      <c r="S72" s="1185"/>
      <c r="T72" s="1185"/>
      <c r="U72" s="1185"/>
      <c r="V72" s="1185">
        <f>'JUL''24'!V72</f>
        <v>0</v>
      </c>
      <c r="W72" s="2200"/>
    </row>
    <row r="73" spans="1:23" s="2199" customFormat="1">
      <c r="A73" s="2200"/>
      <c r="B73" s="1185" t="str">
        <f>'JUL''24'!B73</f>
        <v>15.07.24</v>
      </c>
      <c r="C73" s="1185">
        <f>'JUL''24'!C73</f>
        <v>71</v>
      </c>
      <c r="D73" s="1185">
        <f>'JUL''24'!D73</f>
        <v>678</v>
      </c>
      <c r="E73" s="1269"/>
      <c r="F73" s="1184">
        <f>'JUL''24'!F73</f>
        <v>59</v>
      </c>
      <c r="G73" s="1185">
        <f>'JUL''24'!G73</f>
        <v>3916.99</v>
      </c>
      <c r="H73" s="1185">
        <f>'JUL''24'!H73</f>
        <v>117.46</v>
      </c>
      <c r="I73" s="1185">
        <f>'JUL''24'!I73</f>
        <v>2.4500000000000002</v>
      </c>
      <c r="J73" s="1185"/>
      <c r="K73" s="1185"/>
      <c r="L73" s="1185">
        <f>'JUL''24'!L73</f>
        <v>2</v>
      </c>
      <c r="M73" s="1185">
        <f>'JUL''24'!M73</f>
        <v>20</v>
      </c>
      <c r="N73" s="1185"/>
      <c r="O73" s="1185"/>
      <c r="P73" s="1185"/>
      <c r="Q73" s="1185"/>
      <c r="R73" s="1185"/>
      <c r="S73" s="1185"/>
      <c r="T73" s="1185"/>
      <c r="U73" s="1185"/>
      <c r="V73" s="1185">
        <f>'JUL''24'!V73</f>
        <v>0</v>
      </c>
      <c r="W73" s="2200"/>
    </row>
    <row r="74" spans="1:23" s="2199" customFormat="1">
      <c r="A74" s="2200"/>
      <c r="B74" s="1185" t="str">
        <f>'JUL''24'!B74</f>
        <v>15.07.24</v>
      </c>
      <c r="C74" s="1185">
        <f>'JUL''24'!C74</f>
        <v>72</v>
      </c>
      <c r="D74" s="1185">
        <f>'JUL''24'!D74</f>
        <v>679</v>
      </c>
      <c r="E74" s="1269"/>
      <c r="F74" s="1184">
        <f>'JUL''24'!F74</f>
        <v>58</v>
      </c>
      <c r="G74" s="1185">
        <f>'JUL''24'!G74</f>
        <v>3620.84</v>
      </c>
      <c r="H74" s="1185">
        <f>'JUL''24'!H74</f>
        <v>96.22</v>
      </c>
      <c r="I74" s="1185">
        <f>'JUL''24'!I74</f>
        <v>8.66</v>
      </c>
      <c r="J74" s="1185"/>
      <c r="K74" s="1185"/>
      <c r="L74" s="1185">
        <f>'JUL''24'!L74</f>
        <v>2</v>
      </c>
      <c r="M74" s="1185">
        <f>'JUL''24'!M74</f>
        <v>40</v>
      </c>
      <c r="N74" s="1185"/>
      <c r="O74" s="1185"/>
      <c r="P74" s="1185"/>
      <c r="Q74" s="1185"/>
      <c r="R74" s="1185"/>
      <c r="S74" s="1185"/>
      <c r="T74" s="1185"/>
      <c r="U74" s="1185"/>
      <c r="V74" s="1185">
        <f>'JUL''24'!V74</f>
        <v>0</v>
      </c>
      <c r="W74" s="2200"/>
    </row>
    <row r="75" spans="1:23" s="2199" customFormat="1">
      <c r="A75" s="2200"/>
      <c r="B75" s="1185" t="str">
        <f>'JUL''24'!B75</f>
        <v>15.07.24</v>
      </c>
      <c r="C75" s="1185">
        <f>'JUL''24'!C75</f>
        <v>73</v>
      </c>
      <c r="D75" s="1185">
        <f>'JUL''24'!D75</f>
        <v>680</v>
      </c>
      <c r="E75" s="1269"/>
      <c r="F75" s="1184">
        <f>'JUL''24'!F75</f>
        <v>59</v>
      </c>
      <c r="G75" s="1185">
        <f>'JUL''24'!G75</f>
        <v>3998.55</v>
      </c>
      <c r="H75" s="1185">
        <f>'JUL''24'!H75</f>
        <v>75.260000000000005</v>
      </c>
      <c r="I75" s="1185">
        <f>'JUL''24'!I75</f>
        <v>15.01</v>
      </c>
      <c r="J75" s="1185"/>
      <c r="K75" s="1185"/>
      <c r="L75" s="1185">
        <f>'JUL''24'!L75</f>
        <v>2</v>
      </c>
      <c r="M75" s="1185">
        <f>'JUL''24'!M75</f>
        <v>35</v>
      </c>
      <c r="N75" s="1185"/>
      <c r="O75" s="1185"/>
      <c r="P75" s="1185"/>
      <c r="Q75" s="1185"/>
      <c r="R75" s="1185"/>
      <c r="S75" s="1185"/>
      <c r="T75" s="1185"/>
      <c r="U75" s="1185"/>
      <c r="V75" s="1185">
        <f>'JUL''24'!V75</f>
        <v>25504.5</v>
      </c>
      <c r="W75" s="2200"/>
    </row>
    <row r="76" spans="1:23" s="2199" customFormat="1">
      <c r="A76" s="2200"/>
      <c r="B76" s="1185" t="str">
        <f>'JUL''24'!B76</f>
        <v>15.07.24</v>
      </c>
      <c r="C76" s="1185">
        <f>'JUL''24'!C76</f>
        <v>74</v>
      </c>
      <c r="D76" s="1185">
        <f>'JUL''24'!D76</f>
        <v>681</v>
      </c>
      <c r="E76" s="1269"/>
      <c r="F76" s="1184">
        <f>'JUL''24'!F76</f>
        <v>58</v>
      </c>
      <c r="G76" s="1185">
        <f>'JUL''24'!G76</f>
        <v>3664.45</v>
      </c>
      <c r="H76" s="1185">
        <f>'JUL''24'!H76</f>
        <v>65.34</v>
      </c>
      <c r="I76" s="1185">
        <f>'JUL''24'!I76</f>
        <v>25.79</v>
      </c>
      <c r="J76" s="1185"/>
      <c r="K76" s="1185"/>
      <c r="L76" s="1185">
        <f>'JUL''24'!L76</f>
        <v>2</v>
      </c>
      <c r="M76" s="1185">
        <f>'JUL''24'!M76</f>
        <v>30</v>
      </c>
      <c r="N76" s="1185"/>
      <c r="O76" s="1185"/>
      <c r="P76" s="1185"/>
      <c r="Q76" s="1185"/>
      <c r="R76" s="1185"/>
      <c r="S76" s="1185"/>
      <c r="T76" s="1185"/>
      <c r="U76" s="1185"/>
      <c r="V76" s="1185">
        <f>'JUL''24'!V76</f>
        <v>27384</v>
      </c>
      <c r="W76" s="2200"/>
    </row>
    <row r="77" spans="1:23" s="2199" customFormat="1">
      <c r="A77" s="2200"/>
      <c r="B77" s="1185" t="str">
        <f>'JUL''24'!B77</f>
        <v>15.07.24</v>
      </c>
      <c r="C77" s="1185">
        <f>'JUL''24'!C77</f>
        <v>75</v>
      </c>
      <c r="D77" s="1185">
        <f>'JUL''24'!D77</f>
        <v>682</v>
      </c>
      <c r="E77" s="1269"/>
      <c r="F77" s="1184">
        <f>'JUL''24'!F77</f>
        <v>57</v>
      </c>
      <c r="G77" s="1185">
        <f>'JUL''24'!G77</f>
        <v>3550.48</v>
      </c>
      <c r="H77" s="1185">
        <f>'JUL''24'!H77</f>
        <v>107.01</v>
      </c>
      <c r="I77" s="1185">
        <f>'JUL''24'!I77</f>
        <v>18.87</v>
      </c>
      <c r="J77" s="1185"/>
      <c r="K77" s="1185"/>
      <c r="L77" s="1185">
        <f>'JUL''24'!L77</f>
        <v>2</v>
      </c>
      <c r="M77" s="1185">
        <f>'JUL''24'!M77</f>
        <v>15</v>
      </c>
      <c r="N77" s="1185"/>
      <c r="O77" s="1185"/>
      <c r="P77" s="1185"/>
      <c r="Q77" s="1185"/>
      <c r="R77" s="1185"/>
      <c r="S77" s="1185"/>
      <c r="T77" s="1185"/>
      <c r="U77" s="1185"/>
      <c r="V77" s="1185">
        <f>'JUL''24'!V77</f>
        <v>25189.5</v>
      </c>
      <c r="W77" s="2200"/>
    </row>
    <row r="78" spans="1:23" s="2199" customFormat="1">
      <c r="A78" s="2200"/>
      <c r="B78" s="1185" t="str">
        <f>'JUL''24'!B78</f>
        <v>16.07.24</v>
      </c>
      <c r="C78" s="1185">
        <f>'JUL''24'!C78</f>
        <v>76</v>
      </c>
      <c r="D78" s="1185">
        <f>'JUL''24'!D78</f>
        <v>683</v>
      </c>
      <c r="E78" s="1269"/>
      <c r="F78" s="1184">
        <f>'JUL''24'!F78</f>
        <v>57</v>
      </c>
      <c r="G78" s="1185">
        <f>'JUL''24'!G78</f>
        <v>3557.88</v>
      </c>
      <c r="H78" s="1185">
        <f>'JUL''24'!H78</f>
        <v>92.42</v>
      </c>
      <c r="I78" s="1185">
        <f>'JUL''24'!I78</f>
        <v>11.3</v>
      </c>
      <c r="J78" s="1185"/>
      <c r="K78" s="1185"/>
      <c r="L78" s="1185">
        <f>'JUL''24'!L78</f>
        <v>2</v>
      </c>
      <c r="M78" s="1185">
        <f>'JUL''24'!M78</f>
        <v>35</v>
      </c>
      <c r="N78" s="1185"/>
      <c r="O78" s="1185"/>
      <c r="P78" s="1185"/>
      <c r="Q78" s="1185"/>
      <c r="R78" s="1185"/>
      <c r="S78" s="1185"/>
      <c r="T78" s="1185"/>
      <c r="U78" s="1185"/>
      <c r="V78" s="1185">
        <f>'JUL''24'!V78</f>
        <v>0</v>
      </c>
      <c r="W78" s="2200"/>
    </row>
    <row r="79" spans="1:23" s="2199" customFormat="1">
      <c r="A79" s="2200"/>
      <c r="B79" s="1185" t="str">
        <f>'JUL''24'!B79</f>
        <v>16.07.24</v>
      </c>
      <c r="C79" s="1185">
        <f>'JUL''24'!C79</f>
        <v>77</v>
      </c>
      <c r="D79" s="1185">
        <f>'JUL''24'!D79</f>
        <v>684</v>
      </c>
      <c r="E79" s="1269"/>
      <c r="F79" s="1184">
        <f>'JUL''24'!F79</f>
        <v>57</v>
      </c>
      <c r="G79" s="1185">
        <f>'JUL''24'!G79</f>
        <v>3489.25</v>
      </c>
      <c r="H79" s="1185">
        <f>'JUL''24'!H79</f>
        <v>159.93</v>
      </c>
      <c r="I79" s="1185">
        <f>'JUL''24'!I79</f>
        <v>14.97</v>
      </c>
      <c r="J79" s="1185"/>
      <c r="K79" s="1185"/>
      <c r="L79" s="1185">
        <f>'JUL''24'!L79</f>
        <v>2</v>
      </c>
      <c r="M79" s="1185">
        <f>'JUL''24'!M79</f>
        <v>20</v>
      </c>
      <c r="N79" s="1185"/>
      <c r="O79" s="1185"/>
      <c r="P79" s="1185"/>
      <c r="Q79" s="1185"/>
      <c r="R79" s="1185"/>
      <c r="S79" s="1185"/>
      <c r="T79" s="1185"/>
      <c r="U79" s="1185"/>
      <c r="V79" s="1185">
        <f>'JUL''24'!V79</f>
        <v>0</v>
      </c>
      <c r="W79" s="2200"/>
    </row>
    <row r="80" spans="1:23" s="2199" customFormat="1">
      <c r="A80" s="2200"/>
      <c r="B80" s="1185" t="str">
        <f>'JUL''24'!B80</f>
        <v>16.07.24</v>
      </c>
      <c r="C80" s="1185">
        <f>'JUL''24'!C80</f>
        <v>78</v>
      </c>
      <c r="D80" s="1185">
        <f>'JUL''24'!D80</f>
        <v>685</v>
      </c>
      <c r="E80" s="1269"/>
      <c r="F80" s="1184">
        <f>'JUL''24'!F80</f>
        <v>59</v>
      </c>
      <c r="G80" s="1185">
        <f>'JUL''24'!G80</f>
        <v>3675.87</v>
      </c>
      <c r="H80" s="1185">
        <f>'JUL''24'!H80</f>
        <v>104.43</v>
      </c>
      <c r="I80" s="1185">
        <f>'JUL''24'!I80</f>
        <v>15.88</v>
      </c>
      <c r="J80" s="1185"/>
      <c r="K80" s="1185"/>
      <c r="L80" s="1185">
        <f>'JUL''24'!L80</f>
        <v>2</v>
      </c>
      <c r="M80" s="1185">
        <f>'JUL''24'!M80</f>
        <v>5</v>
      </c>
      <c r="N80" s="1185"/>
      <c r="O80" s="1185"/>
      <c r="P80" s="1185"/>
      <c r="Q80" s="1185"/>
      <c r="R80" s="1185"/>
      <c r="S80" s="1185"/>
      <c r="T80" s="1185"/>
      <c r="U80" s="1185"/>
      <c r="V80" s="1185">
        <f>'JUL''24'!V80</f>
        <v>25504.5</v>
      </c>
      <c r="W80" s="2200"/>
    </row>
    <row r="81" spans="1:23" s="2199" customFormat="1">
      <c r="A81" s="2200"/>
      <c r="B81" s="1185" t="str">
        <f>'JUL''24'!B81</f>
        <v>16.07.24</v>
      </c>
      <c r="C81" s="1185">
        <f>'JUL''24'!C81</f>
        <v>79</v>
      </c>
      <c r="D81" s="1185">
        <f>'JUL''24'!D81</f>
        <v>686</v>
      </c>
      <c r="E81" s="1269"/>
      <c r="F81" s="1184">
        <f>'JUL''24'!F81</f>
        <v>59</v>
      </c>
      <c r="G81" s="1185">
        <f>'JUL''24'!G81</f>
        <v>3733.26</v>
      </c>
      <c r="H81" s="1185">
        <f>'JUL''24'!H81</f>
        <v>55.57</v>
      </c>
      <c r="I81" s="1185">
        <f>'JUL''24'!I81</f>
        <v>22.21</v>
      </c>
      <c r="J81" s="1185"/>
      <c r="K81" s="1185"/>
      <c r="L81" s="1185">
        <f>'JUL''24'!L81</f>
        <v>2</v>
      </c>
      <c r="M81" s="1185">
        <f>'JUL''24'!M81</f>
        <v>20</v>
      </c>
      <c r="N81" s="1185"/>
      <c r="O81" s="1185"/>
      <c r="P81" s="1185"/>
      <c r="Q81" s="1185"/>
      <c r="R81" s="1185"/>
      <c r="S81" s="1185"/>
      <c r="T81" s="1185"/>
      <c r="U81" s="1185"/>
      <c r="V81" s="1185">
        <f>'JUL''24'!V81</f>
        <v>27541.5</v>
      </c>
      <c r="W81" s="2200"/>
    </row>
    <row r="82" spans="1:23" s="2199" customFormat="1">
      <c r="A82" s="2200"/>
      <c r="B82" s="1185" t="str">
        <f>'JUL''24'!B82</f>
        <v>16.07.24</v>
      </c>
      <c r="C82" s="1185">
        <f>'JUL''24'!C82</f>
        <v>80</v>
      </c>
      <c r="D82" s="1185">
        <f>'JUL''24'!D82</f>
        <v>687</v>
      </c>
      <c r="E82" s="1269"/>
      <c r="F82" s="1184">
        <f>'JUL''24'!F82</f>
        <v>57</v>
      </c>
      <c r="G82" s="1185">
        <f>'JUL''24'!G82</f>
        <v>3803.55</v>
      </c>
      <c r="H82" s="1185">
        <f>'JUL''24'!H82</f>
        <v>113.45</v>
      </c>
      <c r="I82" s="1185">
        <f>'JUL''24'!I82</f>
        <v>14.9</v>
      </c>
      <c r="J82" s="1185"/>
      <c r="K82" s="1185"/>
      <c r="L82" s="1185">
        <f>'JUL''24'!L82</f>
        <v>2</v>
      </c>
      <c r="M82" s="1185">
        <f>'JUL''24'!M82</f>
        <v>35</v>
      </c>
      <c r="N82" s="1185"/>
      <c r="O82" s="1185"/>
      <c r="P82" s="1185"/>
      <c r="Q82" s="1185"/>
      <c r="R82" s="1185"/>
      <c r="S82" s="1185"/>
      <c r="T82" s="1185"/>
      <c r="U82" s="1185"/>
      <c r="V82" s="1185">
        <f>'JUL''24'!V82</f>
        <v>0</v>
      </c>
      <c r="W82" s="2200"/>
    </row>
    <row r="83" spans="1:23" s="2199" customFormat="1">
      <c r="A83" s="2200"/>
      <c r="B83" s="1185" t="str">
        <f>'JUL''24'!B83</f>
        <v>16.07.24</v>
      </c>
      <c r="C83" s="1185">
        <f>'JUL''24'!C83</f>
        <v>81</v>
      </c>
      <c r="D83" s="1185">
        <f>'JUL''24'!D83</f>
        <v>688</v>
      </c>
      <c r="E83" s="1269"/>
      <c r="F83" s="1184">
        <f>'JUL''24'!F83</f>
        <v>57</v>
      </c>
      <c r="G83" s="1185">
        <f>'JUL''24'!G83</f>
        <v>3533.86</v>
      </c>
      <c r="H83" s="1185">
        <f>'JUL''24'!H83</f>
        <v>113.05</v>
      </c>
      <c r="I83" s="1185">
        <f>'JUL''24'!I83</f>
        <v>4.3099999999999996</v>
      </c>
      <c r="J83" s="1185"/>
      <c r="K83" s="1185"/>
      <c r="L83" s="1185">
        <f>'JUL''24'!L83</f>
        <v>1</v>
      </c>
      <c r="M83" s="1185">
        <f>'JUL''24'!M83</f>
        <v>50</v>
      </c>
      <c r="N83" s="1185"/>
      <c r="O83" s="1185"/>
      <c r="P83" s="1185"/>
      <c r="Q83" s="1185"/>
      <c r="R83" s="1185"/>
      <c r="S83" s="1185"/>
      <c r="T83" s="1185"/>
      <c r="U83" s="1185"/>
      <c r="V83" s="1185">
        <f>'JUL''24'!V83</f>
        <v>0</v>
      </c>
      <c r="W83" s="2200"/>
    </row>
    <row r="84" spans="1:23" s="2199" customFormat="1">
      <c r="A84" s="2200"/>
      <c r="B84" s="1185" t="str">
        <f>'JUL''24'!B84</f>
        <v>16.07.24</v>
      </c>
      <c r="C84" s="1185">
        <f>'JUL''24'!C84</f>
        <v>82</v>
      </c>
      <c r="D84" s="1185">
        <f>'JUL''24'!D84</f>
        <v>689</v>
      </c>
      <c r="E84" s="1269"/>
      <c r="F84" s="1184">
        <f>'JUL''24'!F84</f>
        <v>58</v>
      </c>
      <c r="G84" s="1185">
        <f>'JUL''24'!G84</f>
        <v>3653.65</v>
      </c>
      <c r="H84" s="1185">
        <f>'JUL''24'!H84</f>
        <v>62.83</v>
      </c>
      <c r="I84" s="1185">
        <f>'JUL''24'!I84</f>
        <v>9.8800000000000008</v>
      </c>
      <c r="J84" s="1185"/>
      <c r="K84" s="1185"/>
      <c r="L84" s="1185">
        <f>'JUL''24'!L84</f>
        <v>2</v>
      </c>
      <c r="M84" s="1185">
        <f>'JUL''24'!M84</f>
        <v>5</v>
      </c>
      <c r="N84" s="1185"/>
      <c r="O84" s="1185"/>
      <c r="P84" s="1185"/>
      <c r="Q84" s="1185"/>
      <c r="R84" s="1185"/>
      <c r="S84" s="1185"/>
      <c r="T84" s="1185"/>
      <c r="U84" s="1185"/>
      <c r="V84" s="1185">
        <f>'JUL''24'!V84</f>
        <v>0</v>
      </c>
      <c r="W84" s="2200"/>
    </row>
    <row r="85" spans="1:23" s="2199" customFormat="1">
      <c r="A85" s="2200"/>
      <c r="B85" s="1185" t="str">
        <f>'JUL''24'!B85</f>
        <v>17.07.24</v>
      </c>
      <c r="C85" s="1185">
        <f>'JUL''24'!C85</f>
        <v>83</v>
      </c>
      <c r="D85" s="1185">
        <f>'JUL''24'!D85</f>
        <v>690</v>
      </c>
      <c r="E85" s="1269"/>
      <c r="F85" s="1184">
        <f>'JUL''24'!F85</f>
        <v>58</v>
      </c>
      <c r="G85" s="1185">
        <f>'JUL''24'!G85</f>
        <v>3603.47</v>
      </c>
      <c r="H85" s="1185">
        <f>'JUL''24'!H85</f>
        <v>106.07</v>
      </c>
      <c r="I85" s="1185">
        <f>'JUL''24'!I85</f>
        <v>6.54</v>
      </c>
      <c r="J85" s="1185"/>
      <c r="K85" s="1185"/>
      <c r="L85" s="1185">
        <f>'JUL''24'!L85</f>
        <v>2</v>
      </c>
      <c r="M85" s="1185">
        <f>'JUL''24'!M85</f>
        <v>15</v>
      </c>
      <c r="N85" s="1185"/>
      <c r="O85" s="1185"/>
      <c r="P85" s="1185"/>
      <c r="Q85" s="1185"/>
      <c r="R85" s="1185"/>
      <c r="S85" s="1185"/>
      <c r="T85" s="1185"/>
      <c r="U85" s="1185"/>
      <c r="V85" s="1185">
        <f>'JUL''24'!V85</f>
        <v>0</v>
      </c>
      <c r="W85" s="2200"/>
    </row>
    <row r="86" spans="1:23" s="2199" customFormat="1">
      <c r="A86" s="2200"/>
      <c r="B86" s="1185" t="str">
        <f>'JUL''24'!B86</f>
        <v>17.07.24</v>
      </c>
      <c r="C86" s="1185">
        <f>'JUL''24'!C86</f>
        <v>84</v>
      </c>
      <c r="D86" s="1185">
        <f>'JUL''24'!D86</f>
        <v>691</v>
      </c>
      <c r="E86" s="1269"/>
      <c r="F86" s="1184">
        <f>'JUL''24'!F86</f>
        <v>56</v>
      </c>
      <c r="G86" s="1185">
        <f>'JUL''24'!G86</f>
        <v>3463.67</v>
      </c>
      <c r="H86" s="1185">
        <f>'JUL''24'!H86</f>
        <v>117.29</v>
      </c>
      <c r="I86" s="1185">
        <f>'JUL''24'!I86</f>
        <v>2.36</v>
      </c>
      <c r="J86" s="1185"/>
      <c r="K86" s="1185"/>
      <c r="L86" s="1185">
        <f>'JUL''24'!L86</f>
        <v>2</v>
      </c>
      <c r="M86" s="1185">
        <f>'JUL''24'!M86</f>
        <v>10</v>
      </c>
      <c r="N86" s="1185"/>
      <c r="O86" s="1185"/>
      <c r="P86" s="1185"/>
      <c r="Q86" s="1185"/>
      <c r="R86" s="1185"/>
      <c r="S86" s="1185"/>
      <c r="T86" s="1185"/>
      <c r="U86" s="1185"/>
      <c r="V86" s="1185">
        <f>'JUL''24'!V86</f>
        <v>0</v>
      </c>
      <c r="W86" s="2200"/>
    </row>
    <row r="87" spans="1:23" s="2199" customFormat="1">
      <c r="A87" s="2200"/>
      <c r="B87" s="1185" t="str">
        <f>'JUL''24'!B87</f>
        <v>17.07.24</v>
      </c>
      <c r="C87" s="1185">
        <f>'JUL''24'!C87</f>
        <v>85</v>
      </c>
      <c r="D87" s="1185">
        <f>'JUL''24'!D87</f>
        <v>692</v>
      </c>
      <c r="E87" s="1269"/>
      <c r="F87" s="1184">
        <f>'JUL''24'!F87</f>
        <v>56</v>
      </c>
      <c r="G87" s="1185">
        <f>'JUL''24'!G87</f>
        <v>3533.07</v>
      </c>
      <c r="H87" s="1185">
        <f>'JUL''24'!H87</f>
        <v>56.6</v>
      </c>
      <c r="I87" s="1185">
        <f>'JUL''24'!I87</f>
        <v>11.46</v>
      </c>
      <c r="J87" s="1185"/>
      <c r="K87" s="1185"/>
      <c r="L87" s="1185">
        <f>'JUL''24'!L87</f>
        <v>1</v>
      </c>
      <c r="M87" s="1185">
        <f>'JUL''24'!M87</f>
        <v>40</v>
      </c>
      <c r="N87" s="1185"/>
      <c r="O87" s="1185"/>
      <c r="P87" s="1185"/>
      <c r="Q87" s="1185"/>
      <c r="R87" s="1185"/>
      <c r="S87" s="1185"/>
      <c r="T87" s="1185"/>
      <c r="U87" s="1185"/>
      <c r="V87" s="1185">
        <f>'JUL''24'!V87</f>
        <v>25032</v>
      </c>
      <c r="W87" s="2200"/>
    </row>
    <row r="88" spans="1:23" s="2199" customFormat="1">
      <c r="A88" s="2200"/>
      <c r="B88" s="1185" t="str">
        <f>'JUL''24'!B88</f>
        <v>17.07.24</v>
      </c>
      <c r="C88" s="1185">
        <f>'JUL''24'!C88</f>
        <v>86</v>
      </c>
      <c r="D88" s="1185">
        <f>'JUL''24'!D88</f>
        <v>693</v>
      </c>
      <c r="E88" s="1269"/>
      <c r="F88" s="1184">
        <f>'JUL''24'!F88</f>
        <v>59</v>
      </c>
      <c r="G88" s="1185">
        <f>'JUL''24'!G88</f>
        <v>3646.25</v>
      </c>
      <c r="H88" s="1185">
        <f>'JUL''24'!H88</f>
        <v>125.69</v>
      </c>
      <c r="I88" s="1185">
        <f>'JUL''24'!I88</f>
        <v>3.14</v>
      </c>
      <c r="J88" s="1185"/>
      <c r="K88" s="1185"/>
      <c r="L88" s="1185">
        <f>'JUL''24'!L88</f>
        <v>2</v>
      </c>
      <c r="M88" s="1185">
        <f>'JUL''24'!M88</f>
        <v>15</v>
      </c>
      <c r="N88" s="1185"/>
      <c r="O88" s="1185"/>
      <c r="P88" s="1185"/>
      <c r="Q88" s="1185"/>
      <c r="R88" s="1185"/>
      <c r="S88" s="1185"/>
      <c r="T88" s="1185"/>
      <c r="U88" s="1185"/>
      <c r="V88" s="1185">
        <f>'JUL''24'!V88</f>
        <v>0</v>
      </c>
      <c r="W88" s="2200"/>
    </row>
    <row r="89" spans="1:23" s="2199" customFormat="1">
      <c r="A89" s="2200"/>
      <c r="B89" s="1185" t="str">
        <f>'JUL''24'!B89</f>
        <v>17.07.24</v>
      </c>
      <c r="C89" s="1185">
        <f>'JUL''24'!C89</f>
        <v>87</v>
      </c>
      <c r="D89" s="1185">
        <f>'JUL''24'!D89</f>
        <v>694</v>
      </c>
      <c r="E89" s="1269"/>
      <c r="F89" s="1184">
        <f>'JUL''24'!F89</f>
        <v>59</v>
      </c>
      <c r="G89" s="1185">
        <f>'JUL''24'!G89</f>
        <v>3673.84</v>
      </c>
      <c r="H89" s="1185">
        <f>'JUL''24'!H89</f>
        <v>99.7</v>
      </c>
      <c r="I89" s="1185">
        <f>'JUL''24'!I89</f>
        <v>2.94</v>
      </c>
      <c r="J89" s="1185"/>
      <c r="K89" s="1185"/>
      <c r="L89" s="1185">
        <f>'JUL''24'!L89</f>
        <v>2</v>
      </c>
      <c r="M89" s="1185">
        <f>'JUL''24'!M89</f>
        <v>10</v>
      </c>
      <c r="N89" s="1185"/>
      <c r="O89" s="1185"/>
      <c r="P89" s="1185"/>
      <c r="Q89" s="1185"/>
      <c r="R89" s="1185"/>
      <c r="S89" s="1185"/>
      <c r="T89" s="1185"/>
      <c r="U89" s="1185"/>
      <c r="V89" s="1185">
        <f>'JUL''24'!V89</f>
        <v>0</v>
      </c>
      <c r="W89" s="2200"/>
    </row>
    <row r="90" spans="1:23" s="2199" customFormat="1">
      <c r="A90" s="2200"/>
      <c r="B90" s="1185" t="str">
        <f>'JUL''24'!B90</f>
        <v>17.07.24</v>
      </c>
      <c r="C90" s="1185">
        <f>'JUL''24'!C90</f>
        <v>88</v>
      </c>
      <c r="D90" s="1185">
        <f>'JUL''24'!D90</f>
        <v>695</v>
      </c>
      <c r="E90" s="1269"/>
      <c r="F90" s="1184">
        <f>'JUL''24'!F90</f>
        <v>59</v>
      </c>
      <c r="G90" s="1185">
        <f>'JUL''24'!G90</f>
        <v>3718.83</v>
      </c>
      <c r="H90" s="1185">
        <f>'JUL''24'!H90</f>
        <v>69.2</v>
      </c>
      <c r="I90" s="1185">
        <f>'JUL''24'!I90</f>
        <v>15.62</v>
      </c>
      <c r="J90" s="1185"/>
      <c r="K90" s="1185"/>
      <c r="L90" s="1185">
        <f>'JUL''24'!L90</f>
        <v>2</v>
      </c>
      <c r="M90" s="1185">
        <f>'JUL''24'!M90</f>
        <v>10</v>
      </c>
      <c r="N90" s="1185"/>
      <c r="O90" s="1185"/>
      <c r="P90" s="1185"/>
      <c r="Q90" s="1185"/>
      <c r="R90" s="1185"/>
      <c r="S90" s="1185"/>
      <c r="T90" s="1185"/>
      <c r="U90" s="1185"/>
      <c r="V90" s="1185">
        <f>'JUL''24'!V90</f>
        <v>25504.5</v>
      </c>
      <c r="W90" s="2200"/>
    </row>
    <row r="91" spans="1:23" s="2199" customFormat="1">
      <c r="A91" s="2200"/>
      <c r="B91" s="1185" t="str">
        <f>'JUL''24'!B91</f>
        <v>18.07.24</v>
      </c>
      <c r="C91" s="1185">
        <f>'JUL''24'!C91</f>
        <v>89</v>
      </c>
      <c r="D91" s="1185">
        <f>'JUL''24'!D91</f>
        <v>696</v>
      </c>
      <c r="E91" s="1269"/>
      <c r="F91" s="1184">
        <f>'JUL''24'!F91</f>
        <v>58</v>
      </c>
      <c r="G91" s="1185">
        <f>'JUL''24'!G91</f>
        <v>3627.47</v>
      </c>
      <c r="H91" s="1185">
        <f>'JUL''24'!H91</f>
        <v>80.27</v>
      </c>
      <c r="I91" s="1185">
        <f>'JUL''24'!I91</f>
        <v>4.74</v>
      </c>
      <c r="J91" s="1185"/>
      <c r="K91" s="1185"/>
      <c r="L91" s="1185">
        <f>'JUL''24'!L91</f>
        <v>2</v>
      </c>
      <c r="M91" s="1185">
        <f>'JUL''24'!M91</f>
        <v>15</v>
      </c>
      <c r="N91" s="1185"/>
      <c r="O91" s="1185"/>
      <c r="P91" s="1185"/>
      <c r="Q91" s="1185"/>
      <c r="R91" s="1185"/>
      <c r="S91" s="1185"/>
      <c r="T91" s="1185"/>
      <c r="U91" s="1185"/>
      <c r="V91" s="1185">
        <f>'JUL''24'!V91</f>
        <v>0</v>
      </c>
      <c r="W91" s="2200"/>
    </row>
    <row r="92" spans="1:23" s="2199" customFormat="1">
      <c r="A92" s="2200"/>
      <c r="B92" s="1185" t="str">
        <f>'JUL''24'!B92</f>
        <v>18.07.24</v>
      </c>
      <c r="C92" s="1185">
        <f>'JUL''24'!C92</f>
        <v>90</v>
      </c>
      <c r="D92" s="1185">
        <f>'JUL''24'!D92</f>
        <v>697</v>
      </c>
      <c r="E92" s="1269"/>
      <c r="F92" s="1184">
        <f>'JUL''24'!F92</f>
        <v>57</v>
      </c>
      <c r="G92" s="1185">
        <f>'JUL''24'!G92</f>
        <v>3604.07</v>
      </c>
      <c r="H92" s="1185">
        <f>'JUL''24'!H92</f>
        <v>55.38</v>
      </c>
      <c r="I92" s="1185">
        <f>'JUL''24'!I92</f>
        <v>19.23</v>
      </c>
      <c r="J92" s="1185"/>
      <c r="K92" s="1185"/>
      <c r="L92" s="1185">
        <f>'JUL''24'!L92</f>
        <v>2</v>
      </c>
      <c r="M92" s="1185">
        <f>'JUL''24'!M92</f>
        <v>30</v>
      </c>
      <c r="N92" s="1185"/>
      <c r="O92" s="1185"/>
      <c r="P92" s="1185"/>
      <c r="Q92" s="1185"/>
      <c r="R92" s="1185"/>
      <c r="S92" s="1185"/>
      <c r="T92" s="1185"/>
      <c r="U92" s="1185"/>
      <c r="V92" s="1185">
        <f>'JUL''24'!V92</f>
        <v>25189.5</v>
      </c>
      <c r="W92" s="2200"/>
    </row>
    <row r="93" spans="1:23" s="2199" customFormat="1">
      <c r="A93" s="2200"/>
      <c r="B93" s="1185" t="str">
        <f>'JUL''24'!B93</f>
        <v>18.07.24</v>
      </c>
      <c r="C93" s="1185">
        <f>'JUL''24'!C93</f>
        <v>91</v>
      </c>
      <c r="D93" s="1185">
        <f>'JUL''24'!D93</f>
        <v>698</v>
      </c>
      <c r="E93" s="1269"/>
      <c r="F93" s="1184">
        <f>'JUL''24'!F93</f>
        <v>56</v>
      </c>
      <c r="G93" s="1185">
        <f>'JUL''24'!G93</f>
        <v>3777.23</v>
      </c>
      <c r="H93" s="1185">
        <f>'JUL''24'!H93</f>
        <v>74.64</v>
      </c>
      <c r="I93" s="1185">
        <f>'JUL''24'!I93</f>
        <v>20.34</v>
      </c>
      <c r="J93" s="1185"/>
      <c r="K93" s="1185"/>
      <c r="L93" s="1185">
        <f>'JUL''24'!L93</f>
        <v>2</v>
      </c>
      <c r="M93" s="1185">
        <f>'JUL''24'!M93</f>
        <v>55</v>
      </c>
      <c r="N93" s="1185"/>
      <c r="O93" s="1185"/>
      <c r="P93" s="1185"/>
      <c r="Q93" s="1185"/>
      <c r="R93" s="1185"/>
      <c r="S93" s="1185"/>
      <c r="T93" s="1185"/>
      <c r="U93" s="1185"/>
      <c r="V93" s="1185">
        <f>'JUL''24'!V93</f>
        <v>25032</v>
      </c>
      <c r="W93" s="2200"/>
    </row>
    <row r="94" spans="1:23" s="2199" customFormat="1">
      <c r="A94" s="2200"/>
      <c r="B94" s="1185" t="str">
        <f>'JUL''24'!B94</f>
        <v>18.07.24</v>
      </c>
      <c r="C94" s="1185">
        <f>'JUL''24'!C94</f>
        <v>92</v>
      </c>
      <c r="D94" s="1185">
        <f>'JUL''24'!D94</f>
        <v>699</v>
      </c>
      <c r="E94" s="1269"/>
      <c r="F94" s="1184">
        <f>'JUL''24'!F94</f>
        <v>58</v>
      </c>
      <c r="G94" s="1185">
        <f>'JUL''24'!G94</f>
        <v>3593.05</v>
      </c>
      <c r="H94" s="1185">
        <f>'JUL''24'!H94</f>
        <v>116.51</v>
      </c>
      <c r="I94" s="1185">
        <f>'JUL''24'!I94</f>
        <v>2.96</v>
      </c>
      <c r="J94" s="1185"/>
      <c r="K94" s="1185"/>
      <c r="L94" s="1185">
        <f>'JUL''24'!L94</f>
        <v>2</v>
      </c>
      <c r="M94" s="1185">
        <f>'JUL''24'!M94</f>
        <v>40</v>
      </c>
      <c r="N94" s="1185"/>
      <c r="O94" s="1185"/>
      <c r="P94" s="1185"/>
      <c r="Q94" s="1185"/>
      <c r="R94" s="1185"/>
      <c r="S94" s="1185"/>
      <c r="T94" s="1185"/>
      <c r="U94" s="1185"/>
      <c r="V94" s="1185">
        <f>'JUL''24'!V94</f>
        <v>0</v>
      </c>
      <c r="W94" s="2200"/>
    </row>
    <row r="95" spans="1:23" s="2199" customFormat="1">
      <c r="A95" s="2200"/>
      <c r="B95" s="1185" t="str">
        <f>'JUL''24'!B95</f>
        <v>18.07.24</v>
      </c>
      <c r="C95" s="1185">
        <f>'JUL''24'!C95</f>
        <v>93</v>
      </c>
      <c r="D95" s="1185">
        <f>'JUL''24'!D95</f>
        <v>700</v>
      </c>
      <c r="E95" s="1269"/>
      <c r="F95" s="1184">
        <f>'JUL''24'!F95</f>
        <v>57</v>
      </c>
      <c r="G95" s="1185">
        <f>'JUL''24'!G95</f>
        <v>3572.25</v>
      </c>
      <c r="H95" s="1185">
        <f>'JUL''24'!H95</f>
        <v>82.23</v>
      </c>
      <c r="I95" s="1185">
        <f>'JUL''24'!I95</f>
        <v>10.08</v>
      </c>
      <c r="J95" s="1185"/>
      <c r="K95" s="1185"/>
      <c r="L95" s="1185">
        <f>'JUL''24'!L95</f>
        <v>2</v>
      </c>
      <c r="M95" s="1185">
        <f>'JUL''24'!M95</f>
        <v>20</v>
      </c>
      <c r="N95" s="1185"/>
      <c r="O95" s="1185"/>
      <c r="P95" s="1185"/>
      <c r="Q95" s="1185"/>
      <c r="R95" s="1185"/>
      <c r="S95" s="1185"/>
      <c r="T95" s="1185"/>
      <c r="U95" s="1185"/>
      <c r="V95" s="1185">
        <f>'JUL''24'!V95</f>
        <v>0</v>
      </c>
      <c r="W95" s="2200"/>
    </row>
    <row r="96" spans="1:23" s="2199" customFormat="1">
      <c r="A96" s="2200"/>
      <c r="B96" s="1185" t="str">
        <f>'JUL''24'!B96</f>
        <v>18.07.24</v>
      </c>
      <c r="C96" s="1185">
        <f>'JUL''24'!C96</f>
        <v>94</v>
      </c>
      <c r="D96" s="1185">
        <f>'JUL''24'!D96</f>
        <v>701</v>
      </c>
      <c r="E96" s="1269"/>
      <c r="F96" s="1184">
        <f>'JUL''24'!F96</f>
        <v>56</v>
      </c>
      <c r="G96" s="1185">
        <f>'JUL''24'!G96</f>
        <v>3500.9</v>
      </c>
      <c r="H96" s="1185">
        <f>'JUL''24'!H96</f>
        <v>84.01</v>
      </c>
      <c r="I96" s="1185">
        <f>'JUL''24'!I96</f>
        <v>11.71</v>
      </c>
      <c r="J96" s="1185"/>
      <c r="K96" s="1185"/>
      <c r="L96" s="1185">
        <f>'JUL''24'!L96</f>
        <v>2</v>
      </c>
      <c r="M96" s="1185">
        <f>'JUL''24'!M96</f>
        <v>15</v>
      </c>
      <c r="N96" s="1185"/>
      <c r="O96" s="1185"/>
      <c r="P96" s="1185"/>
      <c r="Q96" s="1185"/>
      <c r="R96" s="1185"/>
      <c r="S96" s="1185"/>
      <c r="T96" s="1185"/>
      <c r="U96" s="1185"/>
      <c r="V96" s="1185">
        <f>'JUL''24'!V96</f>
        <v>0</v>
      </c>
      <c r="W96" s="2200"/>
    </row>
    <row r="97" spans="1:23" s="2199" customFormat="1">
      <c r="A97" s="2200"/>
      <c r="B97" s="1185" t="str">
        <f>'JUL''24'!B97</f>
        <v>18.07.24</v>
      </c>
      <c r="C97" s="1185">
        <f>'JUL''24'!C97</f>
        <v>95</v>
      </c>
      <c r="D97" s="1185">
        <f>'JUL''24'!D97</f>
        <v>702</v>
      </c>
      <c r="E97" s="1269"/>
      <c r="F97" s="1184">
        <f>'JUL''24'!F97</f>
        <v>58</v>
      </c>
      <c r="G97" s="1185">
        <f>'JUL''24'!G97</f>
        <v>3613.09</v>
      </c>
      <c r="H97" s="1185">
        <f>'JUL''24'!H97</f>
        <v>97.61</v>
      </c>
      <c r="I97" s="1185">
        <f>'JUL''24'!I97</f>
        <v>14.28</v>
      </c>
      <c r="J97" s="1185"/>
      <c r="K97" s="1185"/>
      <c r="L97" s="1185">
        <f>'JUL''24'!L97</f>
        <v>1</v>
      </c>
      <c r="M97" s="1185">
        <f>'JUL''24'!M97</f>
        <v>50</v>
      </c>
      <c r="N97" s="1185"/>
      <c r="O97" s="1185"/>
      <c r="P97" s="1185"/>
      <c r="Q97" s="1185"/>
      <c r="R97" s="1185"/>
      <c r="S97" s="1185"/>
      <c r="T97" s="1185"/>
      <c r="U97" s="1185"/>
      <c r="V97" s="1185">
        <f>'JUL''24'!V97</f>
        <v>25347</v>
      </c>
      <c r="W97" s="2200"/>
    </row>
    <row r="98" spans="1:23" s="2199" customFormat="1">
      <c r="A98" s="2200"/>
      <c r="B98" s="1185" t="str">
        <f>'JUL''24'!B98</f>
        <v>19.07.24</v>
      </c>
      <c r="C98" s="1185">
        <f>'JUL''24'!C98</f>
        <v>96</v>
      </c>
      <c r="D98" s="1185">
        <f>'JUL''24'!D98</f>
        <v>703</v>
      </c>
      <c r="E98" s="1269"/>
      <c r="F98" s="1184">
        <f>'JUL''24'!F98</f>
        <v>58</v>
      </c>
      <c r="G98" s="1185">
        <f>'JUL''24'!G98</f>
        <v>3624.26</v>
      </c>
      <c r="H98" s="1185">
        <f>'JUL''24'!H98</f>
        <v>86.88</v>
      </c>
      <c r="I98" s="1185">
        <f>'JUL''24'!I98</f>
        <v>6.34</v>
      </c>
      <c r="J98" s="1185"/>
      <c r="K98" s="1185"/>
      <c r="L98" s="1185">
        <f>'JUL''24'!L98</f>
        <v>2</v>
      </c>
      <c r="M98" s="1185">
        <f>'JUL''24'!M98</f>
        <v>35</v>
      </c>
      <c r="N98" s="1185"/>
      <c r="O98" s="1185"/>
      <c r="P98" s="1185"/>
      <c r="Q98" s="1185"/>
      <c r="R98" s="1185"/>
      <c r="S98" s="1185"/>
      <c r="T98" s="1185"/>
      <c r="U98" s="1185"/>
      <c r="V98" s="1185">
        <f>'JUL''24'!V98</f>
        <v>0</v>
      </c>
      <c r="W98" s="2200"/>
    </row>
    <row r="99" spans="1:23" s="2199" customFormat="1">
      <c r="A99" s="2200"/>
      <c r="B99" s="1185" t="str">
        <f>'JUL''24'!B99</f>
        <v>19.07.24</v>
      </c>
      <c r="C99" s="1185">
        <f>'JUL''24'!C99</f>
        <v>97</v>
      </c>
      <c r="D99" s="1185">
        <f>'JUL''24'!D99</f>
        <v>704</v>
      </c>
      <c r="E99" s="1269"/>
      <c r="F99" s="1184">
        <f>'JUL''24'!F99</f>
        <v>56</v>
      </c>
      <c r="G99" s="1185">
        <f>'JUL''24'!G99</f>
        <v>3448.88</v>
      </c>
      <c r="H99" s="1185">
        <f>'JUL''24'!H99</f>
        <v>130.09</v>
      </c>
      <c r="I99" s="1185">
        <f>'JUL''24'!I99</f>
        <v>2.17</v>
      </c>
      <c r="J99" s="1185"/>
      <c r="K99" s="1185"/>
      <c r="L99" s="1185">
        <f>'JUL''24'!L99</f>
        <v>2</v>
      </c>
      <c r="M99" s="1185">
        <f>'JUL''24'!M99</f>
        <v>30</v>
      </c>
      <c r="N99" s="1185"/>
      <c r="O99" s="1185"/>
      <c r="P99" s="1185"/>
      <c r="Q99" s="1185"/>
      <c r="R99" s="1185"/>
      <c r="S99" s="1185"/>
      <c r="T99" s="1185"/>
      <c r="U99" s="1185"/>
      <c r="V99" s="1185">
        <f>'JUL''24'!V99</f>
        <v>0</v>
      </c>
      <c r="W99" s="2200"/>
    </row>
    <row r="100" spans="1:23" s="2199" customFormat="1">
      <c r="A100" s="2200"/>
      <c r="B100" s="1185" t="str">
        <f>'JUL''24'!B100</f>
        <v>19.07.24</v>
      </c>
      <c r="C100" s="1185">
        <f>'JUL''24'!C100</f>
        <v>98</v>
      </c>
      <c r="D100" s="1185">
        <f>'JUL''24'!D100</f>
        <v>705</v>
      </c>
      <c r="E100" s="1269"/>
      <c r="F100" s="1184">
        <f>'JUL''24'!F100</f>
        <v>57</v>
      </c>
      <c r="G100" s="1185">
        <f>'JUL''24'!G100</f>
        <v>3529.05</v>
      </c>
      <c r="H100" s="1185">
        <f>'JUL''24'!H100</f>
        <v>117.91</v>
      </c>
      <c r="I100" s="1185">
        <f>'JUL''24'!I100</f>
        <v>2.56</v>
      </c>
      <c r="J100" s="1185"/>
      <c r="K100" s="1185"/>
      <c r="L100" s="1185">
        <f>'JUL''24'!L100</f>
        <v>2</v>
      </c>
      <c r="M100" s="1185">
        <f>'JUL''24'!M100</f>
        <v>15</v>
      </c>
      <c r="N100" s="1185"/>
      <c r="O100" s="1185"/>
      <c r="P100" s="1185"/>
      <c r="Q100" s="1185"/>
      <c r="R100" s="1185"/>
      <c r="S100" s="1185"/>
      <c r="T100" s="1185"/>
      <c r="U100" s="1185"/>
      <c r="V100" s="1185">
        <f>'JUL''24'!V100</f>
        <v>0</v>
      </c>
      <c r="W100" s="2200"/>
    </row>
    <row r="101" spans="1:23" s="2199" customFormat="1">
      <c r="A101" s="2200"/>
      <c r="B101" s="1185" t="str">
        <f>'JUL''24'!B101</f>
        <v>19.07.24</v>
      </c>
      <c r="C101" s="1185">
        <f>'JUL''24'!C101</f>
        <v>99</v>
      </c>
      <c r="D101" s="1185">
        <f>'JUL''24'!D101</f>
        <v>706</v>
      </c>
      <c r="E101" s="1269"/>
      <c r="F101" s="1184">
        <f>'JUL''24'!F101</f>
        <v>56</v>
      </c>
      <c r="G101" s="1185">
        <f>'JUL''24'!G101</f>
        <v>3495.27</v>
      </c>
      <c r="H101" s="1185">
        <f>'JUL''24'!H101</f>
        <v>91.66</v>
      </c>
      <c r="I101" s="1185">
        <f>'JUL''24'!I101</f>
        <v>8.52</v>
      </c>
      <c r="J101" s="1185"/>
      <c r="K101" s="1185"/>
      <c r="L101" s="1185">
        <f>'JUL''24'!L101</f>
        <v>2</v>
      </c>
      <c r="M101" s="1185">
        <f>'JUL''24'!M101</f>
        <v>35</v>
      </c>
      <c r="N101" s="1185"/>
      <c r="O101" s="1185"/>
      <c r="P101" s="1185"/>
      <c r="Q101" s="1185"/>
      <c r="R101" s="1185"/>
      <c r="S101" s="1185"/>
      <c r="T101" s="1185"/>
      <c r="U101" s="1185"/>
      <c r="V101" s="1185">
        <f>'JUL''24'!V101</f>
        <v>25032</v>
      </c>
      <c r="W101" s="2200"/>
    </row>
    <row r="102" spans="1:23" s="2199" customFormat="1">
      <c r="A102" s="2200"/>
      <c r="B102" s="1185" t="str">
        <f>'JUL''24'!B102</f>
        <v>19.07.24</v>
      </c>
      <c r="C102" s="1185">
        <f>'JUL''24'!C102</f>
        <v>100</v>
      </c>
      <c r="D102" s="1185">
        <f>'JUL''24'!D102</f>
        <v>707</v>
      </c>
      <c r="E102" s="1269"/>
      <c r="F102" s="1184">
        <f>'JUL''24'!F102</f>
        <v>56</v>
      </c>
      <c r="G102" s="1185">
        <f>'JUL''24'!G102</f>
        <v>3751.72</v>
      </c>
      <c r="H102" s="1185">
        <f>'JUL''24'!H102</f>
        <v>76.59</v>
      </c>
      <c r="I102" s="1185">
        <f>'JUL''24'!I102</f>
        <v>12.41</v>
      </c>
      <c r="J102" s="1185"/>
      <c r="K102" s="1185"/>
      <c r="L102" s="1185">
        <f>'JUL''24'!L102</f>
        <v>2</v>
      </c>
      <c r="M102" s="1185">
        <f>'JUL''24'!M102</f>
        <v>50</v>
      </c>
      <c r="N102" s="1185"/>
      <c r="O102" s="1185"/>
      <c r="P102" s="1185"/>
      <c r="Q102" s="1185"/>
      <c r="R102" s="1185"/>
      <c r="S102" s="1185"/>
      <c r="T102" s="1185"/>
      <c r="U102" s="1185"/>
      <c r="V102" s="1185">
        <f>'JUL''24'!V102</f>
        <v>25032</v>
      </c>
      <c r="W102" s="2200"/>
    </row>
    <row r="103" spans="1:23" s="2199" customFormat="1">
      <c r="A103" s="2200"/>
      <c r="B103" s="1185" t="str">
        <f>'JUL''24'!B103</f>
        <v>19.07.24</v>
      </c>
      <c r="C103" s="1185">
        <f>'JUL''24'!C103</f>
        <v>101</v>
      </c>
      <c r="D103" s="1185">
        <f>'JUL''24'!D103</f>
        <v>708</v>
      </c>
      <c r="E103" s="1269"/>
      <c r="F103" s="1184">
        <f>'JUL''24'!F103</f>
        <v>58</v>
      </c>
      <c r="G103" s="1185">
        <f>'JUL''24'!G103</f>
        <v>3609.85</v>
      </c>
      <c r="H103" s="1185">
        <f>'JUL''24'!H103</f>
        <v>103.87</v>
      </c>
      <c r="I103" s="1185">
        <f>'JUL''24'!I103</f>
        <v>7.12</v>
      </c>
      <c r="J103" s="1185"/>
      <c r="K103" s="1185"/>
      <c r="L103" s="1185">
        <f>'JUL''24'!L103</f>
        <v>2</v>
      </c>
      <c r="M103" s="1185">
        <f>'JUL''24'!M103</f>
        <v>25</v>
      </c>
      <c r="N103" s="1185"/>
      <c r="O103" s="1185"/>
      <c r="P103" s="1185"/>
      <c r="Q103" s="1185"/>
      <c r="R103" s="1185"/>
      <c r="S103" s="1185"/>
      <c r="T103" s="1185"/>
      <c r="U103" s="1185"/>
      <c r="V103" s="1185">
        <f>'JUL''24'!V103</f>
        <v>0</v>
      </c>
      <c r="W103" s="2200"/>
    </row>
    <row r="104" spans="1:23" s="2199" customFormat="1">
      <c r="A104" s="2200"/>
      <c r="B104" s="1185" t="str">
        <f>'JUL''24'!B104</f>
        <v>19.07.24</v>
      </c>
      <c r="C104" s="1185">
        <f>'JUL''24'!C104</f>
        <v>102</v>
      </c>
      <c r="D104" s="1185">
        <f>'JUL''24'!D104</f>
        <v>709</v>
      </c>
      <c r="E104" s="1269"/>
      <c r="F104" s="1184">
        <f>'JUL''24'!F104</f>
        <v>57</v>
      </c>
      <c r="G104" s="1185">
        <f>'JUL''24'!G104</f>
        <v>3518.65</v>
      </c>
      <c r="H104" s="1185">
        <f>'JUL''24'!H104</f>
        <v>126.92</v>
      </c>
      <c r="I104" s="1185">
        <f>'JUL''24'!I104</f>
        <v>1.17</v>
      </c>
      <c r="J104" s="1185"/>
      <c r="K104" s="1185"/>
      <c r="L104" s="1185">
        <f>'JUL''24'!L104</f>
        <v>2</v>
      </c>
      <c r="M104" s="1185">
        <f>'JUL''24'!M104</f>
        <v>30</v>
      </c>
      <c r="N104" s="1185"/>
      <c r="O104" s="1185"/>
      <c r="P104" s="1185"/>
      <c r="Q104" s="1185"/>
      <c r="R104" s="1185"/>
      <c r="S104" s="1185"/>
      <c r="T104" s="1185"/>
      <c r="U104" s="1185"/>
      <c r="V104" s="1185">
        <f>'JUL''24'!V104</f>
        <v>0</v>
      </c>
      <c r="W104" s="2200"/>
    </row>
    <row r="105" spans="1:23" s="2199" customFormat="1">
      <c r="A105" s="2200"/>
      <c r="B105" s="1185" t="str">
        <f>'JUL''24'!B105</f>
        <v>20.07.24</v>
      </c>
      <c r="C105" s="1185">
        <f>'JUL''24'!C105</f>
        <v>103</v>
      </c>
      <c r="D105" s="1185">
        <f>'JUL''24'!D105</f>
        <v>710</v>
      </c>
      <c r="E105" s="1269"/>
      <c r="F105" s="1184">
        <f>'JUL''24'!F105</f>
        <v>59</v>
      </c>
      <c r="G105" s="1185">
        <f>'JUL''24'!G105</f>
        <v>3645.46</v>
      </c>
      <c r="H105" s="1185">
        <f>'JUL''24'!H105</f>
        <v>126.51</v>
      </c>
      <c r="I105" s="1185">
        <f>'JUL''24'!I105</f>
        <v>4.76</v>
      </c>
      <c r="J105" s="1185"/>
      <c r="K105" s="1185"/>
      <c r="L105" s="1185">
        <f>'JUL''24'!L105</f>
        <v>2</v>
      </c>
      <c r="M105" s="1185">
        <f>'JUL''24'!M105</f>
        <v>25</v>
      </c>
      <c r="N105" s="1185"/>
      <c r="O105" s="1185"/>
      <c r="P105" s="1185"/>
      <c r="Q105" s="1185"/>
      <c r="R105" s="1185"/>
      <c r="S105" s="1185"/>
      <c r="T105" s="1185"/>
      <c r="U105" s="1185"/>
      <c r="V105" s="1185">
        <f>'JUL''24'!V105</f>
        <v>25504.5</v>
      </c>
      <c r="W105" s="2200"/>
    </row>
    <row r="106" spans="1:23" s="2199" customFormat="1">
      <c r="A106" s="2200"/>
      <c r="B106" s="1185" t="str">
        <f>'JUL''24'!B106</f>
        <v>20.07.24</v>
      </c>
      <c r="C106" s="1185">
        <f>'JUL''24'!C106</f>
        <v>104</v>
      </c>
      <c r="D106" s="1185">
        <f>'JUL''24'!D106</f>
        <v>711</v>
      </c>
      <c r="E106" s="1269"/>
      <c r="F106" s="1184">
        <f>'JUL''24'!F106</f>
        <v>59</v>
      </c>
      <c r="G106" s="1185">
        <f>'JUL''24'!G106</f>
        <v>3691.46</v>
      </c>
      <c r="H106" s="1185">
        <f>'JUL''24'!H106</f>
        <v>82.46</v>
      </c>
      <c r="I106" s="1185">
        <f>'JUL''24'!I106</f>
        <v>6.92</v>
      </c>
      <c r="J106" s="1185"/>
      <c r="K106" s="1185"/>
      <c r="L106" s="1185">
        <f>'JUL''24'!L106</f>
        <v>2</v>
      </c>
      <c r="M106" s="1185">
        <f>'JUL''24'!M106</f>
        <v>15</v>
      </c>
      <c r="N106" s="1185"/>
      <c r="O106" s="1185"/>
      <c r="P106" s="1185"/>
      <c r="Q106" s="1185"/>
      <c r="R106" s="1185"/>
      <c r="S106" s="1185"/>
      <c r="T106" s="1185"/>
      <c r="U106" s="1185"/>
      <c r="V106" s="1185">
        <f>'JUL''24'!V106</f>
        <v>0</v>
      </c>
      <c r="W106" s="2200"/>
    </row>
    <row r="107" spans="1:23" s="2199" customFormat="1">
      <c r="A107" s="2200"/>
      <c r="B107" s="1185" t="str">
        <f>'JUL''24'!B107</f>
        <v>20.07.24</v>
      </c>
      <c r="C107" s="1185">
        <f>'JUL''24'!C107</f>
        <v>105</v>
      </c>
      <c r="D107" s="1185">
        <f>'JUL''24'!D107</f>
        <v>712</v>
      </c>
      <c r="E107" s="1269"/>
      <c r="F107" s="1184">
        <f>'JUL''24'!F107</f>
        <v>59</v>
      </c>
      <c r="G107" s="1185">
        <f>'JUL''24'!G107</f>
        <v>3651.25</v>
      </c>
      <c r="H107" s="1185">
        <f>'JUL''24'!H107</f>
        <v>124.31</v>
      </c>
      <c r="I107" s="1185">
        <f>'JUL''24'!I107</f>
        <v>6.76</v>
      </c>
      <c r="J107" s="1185"/>
      <c r="K107" s="1185"/>
      <c r="L107" s="1185">
        <f>'JUL''24'!L107</f>
        <v>2</v>
      </c>
      <c r="M107" s="1185">
        <f>'JUL''24'!M107</f>
        <v>5</v>
      </c>
      <c r="N107" s="1185"/>
      <c r="O107" s="1185"/>
      <c r="P107" s="1185"/>
      <c r="Q107" s="1185"/>
      <c r="R107" s="1185"/>
      <c r="S107" s="1185"/>
      <c r="T107" s="1185"/>
      <c r="U107" s="1185"/>
      <c r="V107" s="1185">
        <f>'JUL''24'!V107</f>
        <v>0</v>
      </c>
      <c r="W107" s="2200"/>
    </row>
    <row r="108" spans="1:23" s="2199" customFormat="1">
      <c r="A108" s="2200"/>
      <c r="B108" s="1185" t="str">
        <f>'JUL''24'!B108</f>
        <v>20.07.24</v>
      </c>
      <c r="C108" s="1185">
        <f>'JUL''24'!C108</f>
        <v>106</v>
      </c>
      <c r="D108" s="1185">
        <f>'JUL''24'!D108</f>
        <v>713</v>
      </c>
      <c r="E108" s="1269"/>
      <c r="F108" s="1184">
        <f>'JUL''24'!F108</f>
        <v>57</v>
      </c>
      <c r="G108" s="1185">
        <f>'JUL''24'!G108</f>
        <v>3494.1</v>
      </c>
      <c r="H108" s="1185">
        <f>'JUL''24'!H108</f>
        <v>141.30000000000001</v>
      </c>
      <c r="I108" s="1185">
        <f>'JUL''24'!I108</f>
        <v>0</v>
      </c>
      <c r="J108" s="1185"/>
      <c r="K108" s="1185"/>
      <c r="L108" s="1185">
        <f>'JUL''24'!L108</f>
        <v>2</v>
      </c>
      <c r="M108" s="1185">
        <f>'JUL''24'!M108</f>
        <v>15</v>
      </c>
      <c r="N108" s="1185"/>
      <c r="O108" s="1185"/>
      <c r="P108" s="1185"/>
      <c r="Q108" s="1185"/>
      <c r="R108" s="1185"/>
      <c r="S108" s="1185"/>
      <c r="T108" s="1185"/>
      <c r="U108" s="1185"/>
      <c r="V108" s="1185">
        <f>'JUL''24'!V108</f>
        <v>0</v>
      </c>
      <c r="W108" s="2200"/>
    </row>
    <row r="109" spans="1:23" s="2199" customFormat="1">
      <c r="A109" s="2200"/>
      <c r="B109" s="1185" t="str">
        <f>'JUL''24'!B109</f>
        <v>20.07.24</v>
      </c>
      <c r="C109" s="1185">
        <f>'JUL''24'!C109</f>
        <v>107</v>
      </c>
      <c r="D109" s="1185">
        <f>'JUL''24'!D109</f>
        <v>714</v>
      </c>
      <c r="E109" s="1269"/>
      <c r="F109" s="1184">
        <f>'JUL''24'!F109</f>
        <v>59</v>
      </c>
      <c r="G109" s="1185">
        <f>'JUL''24'!G109</f>
        <v>3700.43</v>
      </c>
      <c r="H109" s="1185">
        <f>'JUL''24'!H109</f>
        <v>80.459999999999994</v>
      </c>
      <c r="I109" s="1185">
        <f>'JUL''24'!I109</f>
        <v>8.49</v>
      </c>
      <c r="J109" s="1185"/>
      <c r="K109" s="1185"/>
      <c r="L109" s="1185">
        <f>'JUL''24'!L109</f>
        <v>1</v>
      </c>
      <c r="M109" s="1185">
        <f>'JUL''24'!M109</f>
        <v>55</v>
      </c>
      <c r="N109" s="1185"/>
      <c r="O109" s="1185"/>
      <c r="P109" s="1185"/>
      <c r="Q109" s="1185"/>
      <c r="R109" s="1185"/>
      <c r="S109" s="1185"/>
      <c r="T109" s="1185"/>
      <c r="U109" s="1185"/>
      <c r="V109" s="1185">
        <f>'JUL''24'!V109</f>
        <v>0</v>
      </c>
      <c r="W109" s="2200"/>
    </row>
    <row r="110" spans="1:23" s="2199" customFormat="1">
      <c r="A110" s="2200"/>
      <c r="B110" s="1185" t="str">
        <f>'JUL''24'!B110</f>
        <v>20.07.24</v>
      </c>
      <c r="C110" s="1185">
        <f>'JUL''24'!C110</f>
        <v>108</v>
      </c>
      <c r="D110" s="1185">
        <f>'JUL''24'!D110</f>
        <v>715</v>
      </c>
      <c r="E110" s="1269"/>
      <c r="F110" s="1184">
        <f>'JUL''24'!F110</f>
        <v>58</v>
      </c>
      <c r="G110" s="1185">
        <f>'JUL''24'!G110</f>
        <v>3620.46</v>
      </c>
      <c r="H110" s="1185">
        <f>'JUL''24'!H110</f>
        <v>96.03</v>
      </c>
      <c r="I110" s="1185">
        <f>'JUL''24'!I110</f>
        <v>11.69</v>
      </c>
      <c r="J110" s="1185"/>
      <c r="K110" s="1185"/>
      <c r="L110" s="1185">
        <f>'JUL''24'!L110</f>
        <v>2</v>
      </c>
      <c r="M110" s="1185">
        <f>'JUL''24'!M110</f>
        <v>35</v>
      </c>
      <c r="N110" s="1185"/>
      <c r="O110" s="1185"/>
      <c r="P110" s="1185"/>
      <c r="Q110" s="1185"/>
      <c r="R110" s="1185"/>
      <c r="S110" s="1185"/>
      <c r="T110" s="1185"/>
      <c r="U110" s="1185"/>
      <c r="V110" s="1185">
        <f>'JUL''24'!V110</f>
        <v>0</v>
      </c>
      <c r="W110" s="2200"/>
    </row>
    <row r="111" spans="1:23" s="2199" customFormat="1">
      <c r="A111" s="2200"/>
      <c r="B111" s="1185" t="str">
        <f>'JUL''24'!B111</f>
        <v>21.07.24</v>
      </c>
      <c r="C111" s="1185">
        <f>'JUL''24'!C111</f>
        <v>109</v>
      </c>
      <c r="D111" s="1185">
        <f>'JUL''24'!D111</f>
        <v>716</v>
      </c>
      <c r="E111" s="1269"/>
      <c r="F111" s="1184">
        <f>'JUL''24'!F111</f>
        <v>58</v>
      </c>
      <c r="G111" s="1185">
        <f>'JUL''24'!G111</f>
        <v>3614.44</v>
      </c>
      <c r="H111" s="1185">
        <f>'JUL''24'!H111</f>
        <v>100.1</v>
      </c>
      <c r="I111" s="1185">
        <f>'JUL''24'!I111</f>
        <v>6.14</v>
      </c>
      <c r="J111" s="1185"/>
      <c r="K111" s="1185"/>
      <c r="L111" s="1185">
        <f>'JUL''24'!L111</f>
        <v>2</v>
      </c>
      <c r="M111" s="1185">
        <f>'JUL''24'!M111</f>
        <v>30</v>
      </c>
      <c r="N111" s="1185"/>
      <c r="O111" s="1185"/>
      <c r="P111" s="1185"/>
      <c r="Q111" s="1185"/>
      <c r="R111" s="1185"/>
      <c r="S111" s="1185"/>
      <c r="T111" s="1185"/>
      <c r="U111" s="1185"/>
      <c r="V111" s="1185">
        <f>'JUL''24'!V111</f>
        <v>0</v>
      </c>
      <c r="W111" s="2200"/>
    </row>
    <row r="112" spans="1:23" s="2199" customFormat="1">
      <c r="A112" s="2200"/>
      <c r="B112" s="1185" t="str">
        <f>'JUL''24'!B112</f>
        <v>21.07.24</v>
      </c>
      <c r="C112" s="1185">
        <f>'JUL''24'!C112</f>
        <v>110</v>
      </c>
      <c r="D112" s="1185">
        <f>'JUL''24'!D112</f>
        <v>717</v>
      </c>
      <c r="E112" s="1269"/>
      <c r="F112" s="1184">
        <f>'JUL''24'!F112</f>
        <v>57</v>
      </c>
      <c r="G112" s="1185">
        <f>'JUL''24'!G112</f>
        <v>3609.46</v>
      </c>
      <c r="H112" s="1185">
        <f>'JUL''24'!H112</f>
        <v>51.18</v>
      </c>
      <c r="I112" s="1185">
        <f>'JUL''24'!I112</f>
        <v>18.23</v>
      </c>
      <c r="J112" s="1185"/>
      <c r="K112" s="1185"/>
      <c r="L112" s="1185">
        <f>'JUL''24'!L112</f>
        <v>2</v>
      </c>
      <c r="M112" s="1185">
        <f>'JUL''24'!M112</f>
        <v>30</v>
      </c>
      <c r="N112" s="1185"/>
      <c r="O112" s="1185"/>
      <c r="P112" s="1185"/>
      <c r="Q112" s="1185"/>
      <c r="R112" s="1185"/>
      <c r="S112" s="1185"/>
      <c r="T112" s="1185"/>
      <c r="U112" s="1185"/>
      <c r="V112" s="1185">
        <f>'JUL''24'!V112</f>
        <v>25189.5</v>
      </c>
      <c r="W112" s="2200"/>
    </row>
    <row r="113" spans="1:23" s="2199" customFormat="1">
      <c r="A113" s="2200"/>
      <c r="B113" s="1185" t="str">
        <f>'JUL''24'!B113</f>
        <v>21.07.24</v>
      </c>
      <c r="C113" s="1185">
        <f>'JUL''24'!C113</f>
        <v>111</v>
      </c>
      <c r="D113" s="1185">
        <f>'JUL''24'!D113</f>
        <v>718</v>
      </c>
      <c r="E113" s="1269"/>
      <c r="F113" s="1184">
        <f>'JUL''24'!F113</f>
        <v>59</v>
      </c>
      <c r="G113" s="1185">
        <f>'JUL''24'!G113</f>
        <v>3717.44</v>
      </c>
      <c r="H113" s="1185">
        <f>'JUL''24'!H113</f>
        <v>63.61</v>
      </c>
      <c r="I113" s="1185">
        <f>'JUL''24'!I113</f>
        <v>10.45</v>
      </c>
      <c r="J113" s="1185"/>
      <c r="K113" s="1185"/>
      <c r="L113" s="1185">
        <f>'JUL''24'!L113</f>
        <v>2</v>
      </c>
      <c r="M113" s="1185">
        <f>'JUL''24'!M113</f>
        <v>20</v>
      </c>
      <c r="N113" s="1185"/>
      <c r="O113" s="1185"/>
      <c r="P113" s="1185"/>
      <c r="Q113" s="1185"/>
      <c r="R113" s="1185"/>
      <c r="S113" s="1185"/>
      <c r="T113" s="1185"/>
      <c r="U113" s="1185"/>
      <c r="V113" s="1185">
        <f>'JUL''24'!V113</f>
        <v>0</v>
      </c>
      <c r="W113" s="2200"/>
    </row>
    <row r="114" spans="1:23" s="2199" customFormat="1">
      <c r="A114" s="2200"/>
      <c r="B114" s="1185" t="str">
        <f>'JUL''24'!B114</f>
        <v>21.07.24</v>
      </c>
      <c r="C114" s="1185">
        <f>'JUL''24'!C114</f>
        <v>112</v>
      </c>
      <c r="D114" s="1185">
        <f>'JUL''24'!D114</f>
        <v>719</v>
      </c>
      <c r="E114" s="1269"/>
      <c r="F114" s="1184">
        <f>'JUL''24'!F114</f>
        <v>59</v>
      </c>
      <c r="G114" s="1185">
        <f>'JUL''24'!G114</f>
        <v>3731.45</v>
      </c>
      <c r="H114" s="1185">
        <f>'JUL''24'!H114</f>
        <v>56.56</v>
      </c>
      <c r="I114" s="1185">
        <f>'JUL''24'!I114</f>
        <v>19.21</v>
      </c>
      <c r="J114" s="1185"/>
      <c r="K114" s="1185"/>
      <c r="L114" s="1185">
        <f>'JUL''24'!L114</f>
        <v>2</v>
      </c>
      <c r="M114" s="1185">
        <f>'JUL''24'!M114</f>
        <v>5</v>
      </c>
      <c r="N114" s="1185"/>
      <c r="O114" s="1185"/>
      <c r="P114" s="1185"/>
      <c r="Q114" s="1185"/>
      <c r="R114" s="1185"/>
      <c r="S114" s="1185"/>
      <c r="T114" s="1185"/>
      <c r="U114" s="1185"/>
      <c r="V114" s="1185">
        <f>'JUL''24'!V114</f>
        <v>0</v>
      </c>
      <c r="W114" s="2200"/>
    </row>
    <row r="115" spans="1:23" s="2199" customFormat="1">
      <c r="A115" s="2200"/>
      <c r="B115" s="1185" t="str">
        <f>'JUL''24'!B115</f>
        <v>21.07.24</v>
      </c>
      <c r="C115" s="1185">
        <f>'JUL''24'!C115</f>
        <v>113</v>
      </c>
      <c r="D115" s="1185">
        <f>'JUL''24'!D115</f>
        <v>720</v>
      </c>
      <c r="E115" s="1269"/>
      <c r="F115" s="1184">
        <f>'JUL''24'!F115</f>
        <v>59</v>
      </c>
      <c r="G115" s="1185">
        <f>'JUL''24'!G115</f>
        <v>3681.27</v>
      </c>
      <c r="H115" s="1185">
        <f>'JUL''24'!H115</f>
        <v>96.43</v>
      </c>
      <c r="I115" s="1185">
        <f>'JUL''24'!I115</f>
        <v>12.5</v>
      </c>
      <c r="J115" s="1185"/>
      <c r="K115" s="1185"/>
      <c r="L115" s="1185">
        <f>'JUL''24'!L115</f>
        <v>2</v>
      </c>
      <c r="M115" s="1185">
        <f>'JUL''24'!M115</f>
        <v>20</v>
      </c>
      <c r="N115" s="1185"/>
      <c r="O115" s="1185"/>
      <c r="P115" s="1185"/>
      <c r="Q115" s="1185"/>
      <c r="R115" s="1185"/>
      <c r="S115" s="1185"/>
      <c r="T115" s="1185"/>
      <c r="U115" s="1185"/>
      <c r="V115" s="1185">
        <f>'JUL''24'!V115</f>
        <v>0</v>
      </c>
      <c r="W115" s="2200"/>
    </row>
    <row r="116" spans="1:23" s="2199" customFormat="1">
      <c r="A116" s="2200"/>
      <c r="B116" s="1185" t="str">
        <f>'JUL''24'!B116</f>
        <v>21.07.24</v>
      </c>
      <c r="C116" s="1185">
        <f>'JUL''24'!C116</f>
        <v>114</v>
      </c>
      <c r="D116" s="1185">
        <f>'JUL''24'!D116</f>
        <v>721</v>
      </c>
      <c r="E116" s="1269"/>
      <c r="F116" s="1184">
        <f>'JUL''24'!F116</f>
        <v>58</v>
      </c>
      <c r="G116" s="1185">
        <f>'JUL''24'!G116</f>
        <v>3645.83</v>
      </c>
      <c r="H116" s="1185">
        <f>'JUL''24'!H116</f>
        <v>76.45</v>
      </c>
      <c r="I116" s="1185">
        <f>'JUL''24'!I116</f>
        <v>12.08</v>
      </c>
      <c r="J116" s="1185"/>
      <c r="K116" s="1185"/>
      <c r="L116" s="1185">
        <f>'JUL''24'!L116</f>
        <v>1</v>
      </c>
      <c r="M116" s="1185">
        <f>'JUL''24'!M116</f>
        <v>45</v>
      </c>
      <c r="N116" s="1185"/>
      <c r="O116" s="1185"/>
      <c r="P116" s="1185"/>
      <c r="Q116" s="1185"/>
      <c r="R116" s="1185"/>
      <c r="S116" s="1185"/>
      <c r="T116" s="1185"/>
      <c r="U116" s="1185"/>
      <c r="V116" s="1185">
        <f>'JUL''24'!V116</f>
        <v>0</v>
      </c>
      <c r="W116" s="2200"/>
    </row>
    <row r="117" spans="1:23" s="2199" customFormat="1">
      <c r="A117" s="2200"/>
      <c r="B117" s="1185" t="str">
        <f>'JUL''24'!B117</f>
        <v>22.07.24</v>
      </c>
      <c r="C117" s="1185">
        <f>'JUL''24'!C117</f>
        <v>115</v>
      </c>
      <c r="D117" s="1185">
        <f>'JUL''24'!D117</f>
        <v>722</v>
      </c>
      <c r="E117" s="1269"/>
      <c r="F117" s="1184">
        <f>'JUL''24'!F117</f>
        <v>55</v>
      </c>
      <c r="G117" s="1185">
        <f>'JUL''24'!G117</f>
        <v>3503.51</v>
      </c>
      <c r="H117" s="1185">
        <f>'JUL''24'!H117</f>
        <v>31.51</v>
      </c>
      <c r="I117" s="1185">
        <f>'JUL''24'!I117</f>
        <v>25.59</v>
      </c>
      <c r="J117" s="1185"/>
      <c r="K117" s="1185"/>
      <c r="L117" s="1185">
        <f>'JUL''24'!L117</f>
        <v>2</v>
      </c>
      <c r="M117" s="1185">
        <f>'JUL''24'!M117</f>
        <v>35</v>
      </c>
      <c r="N117" s="1185"/>
      <c r="O117" s="1185"/>
      <c r="P117" s="1185"/>
      <c r="Q117" s="1185"/>
      <c r="R117" s="1185"/>
      <c r="S117" s="1185"/>
      <c r="T117" s="1185"/>
      <c r="U117" s="1185"/>
      <c r="V117" s="1185">
        <f>'JUL''24'!V117</f>
        <v>24874.5</v>
      </c>
      <c r="W117" s="2200"/>
    </row>
    <row r="118" spans="1:23" s="2199" customFormat="1">
      <c r="A118" s="2200"/>
      <c r="B118" s="1185" t="str">
        <f>'JUL''24'!B118</f>
        <v>22.07.24</v>
      </c>
      <c r="C118" s="1185">
        <f>'JUL''24'!C118</f>
        <v>116</v>
      </c>
      <c r="D118" s="1185">
        <f>'JUL''24'!D118</f>
        <v>723</v>
      </c>
      <c r="E118" s="1269"/>
      <c r="F118" s="1184">
        <f>'JUL''24'!F118</f>
        <v>59</v>
      </c>
      <c r="G118" s="1185">
        <f>'JUL''24'!G118</f>
        <v>3674.86</v>
      </c>
      <c r="H118" s="1185">
        <f>'JUL''24'!H118</f>
        <v>96.11</v>
      </c>
      <c r="I118" s="1185">
        <f>'JUL''24'!I118</f>
        <v>3.97</v>
      </c>
      <c r="J118" s="1185"/>
      <c r="K118" s="1185"/>
      <c r="L118" s="1185">
        <f>'JUL''24'!L118</f>
        <v>2</v>
      </c>
      <c r="M118" s="1185">
        <f>'JUL''24'!M118</f>
        <v>10</v>
      </c>
      <c r="N118" s="1185"/>
      <c r="O118" s="1185"/>
      <c r="P118" s="1185"/>
      <c r="Q118" s="1185"/>
      <c r="R118" s="1185"/>
      <c r="S118" s="1185"/>
      <c r="T118" s="1185"/>
      <c r="U118" s="1185"/>
      <c r="V118" s="1185">
        <f>'JUL''24'!V118</f>
        <v>0</v>
      </c>
      <c r="W118" s="2200"/>
    </row>
    <row r="119" spans="1:23" s="2199" customFormat="1">
      <c r="A119" s="2200"/>
      <c r="B119" s="1185" t="str">
        <f>'JUL''24'!B119</f>
        <v>22.07.24</v>
      </c>
      <c r="C119" s="1185">
        <f>'JUL''24'!C119</f>
        <v>117</v>
      </c>
      <c r="D119" s="1185">
        <f>'JUL''24'!D119</f>
        <v>724</v>
      </c>
      <c r="E119" s="1269"/>
      <c r="F119" s="1184">
        <f>'JUL''24'!F119</f>
        <v>58</v>
      </c>
      <c r="G119" s="1185">
        <f>'JUL''24'!G119</f>
        <v>3666.42</v>
      </c>
      <c r="H119" s="1185">
        <f>'JUL''24'!H119</f>
        <v>54.66</v>
      </c>
      <c r="I119" s="1185">
        <f>'JUL''24'!I119</f>
        <v>9.08</v>
      </c>
      <c r="J119" s="1185"/>
      <c r="K119" s="1185"/>
      <c r="L119" s="1185">
        <f>'JUL''24'!L119</f>
        <v>2</v>
      </c>
      <c r="M119" s="1185">
        <f>'JUL''24'!M119</f>
        <v>25</v>
      </c>
      <c r="N119" s="1185"/>
      <c r="O119" s="1185"/>
      <c r="P119" s="1185"/>
      <c r="Q119" s="1185"/>
      <c r="R119" s="1185"/>
      <c r="S119" s="1185"/>
      <c r="T119" s="1185"/>
      <c r="U119" s="1185"/>
      <c r="V119" s="1185">
        <f>'JUL''24'!V119</f>
        <v>0</v>
      </c>
      <c r="W119" s="2200"/>
    </row>
    <row r="120" spans="1:23" s="2199" customFormat="1">
      <c r="A120" s="2200"/>
      <c r="B120" s="1185" t="str">
        <f>'JUL''24'!B120</f>
        <v>22.07.24</v>
      </c>
      <c r="C120" s="1185">
        <f>'JUL''24'!C120</f>
        <v>118</v>
      </c>
      <c r="D120" s="1185">
        <f>'JUL''24'!D120</f>
        <v>725</v>
      </c>
      <c r="E120" s="1269"/>
      <c r="F120" s="1184">
        <f>'JUL''24'!F120</f>
        <v>59</v>
      </c>
      <c r="G120" s="1185">
        <f>'JUL''24'!G120</f>
        <v>3742.23</v>
      </c>
      <c r="H120" s="1185">
        <f>'JUL''24'!H120</f>
        <v>43.6</v>
      </c>
      <c r="I120" s="1185">
        <f>'JUL''24'!I120</f>
        <v>13.43</v>
      </c>
      <c r="J120" s="1185"/>
      <c r="K120" s="1185"/>
      <c r="L120" s="1185">
        <f>'JUL''24'!L120</f>
        <v>2</v>
      </c>
      <c r="M120" s="1185">
        <f>'JUL''24'!M120</f>
        <v>20</v>
      </c>
      <c r="N120" s="1185"/>
      <c r="O120" s="1185"/>
      <c r="P120" s="1185"/>
      <c r="Q120" s="1185"/>
      <c r="R120" s="1185"/>
      <c r="S120" s="1185"/>
      <c r="T120" s="1185"/>
      <c r="U120" s="1185"/>
      <c r="V120" s="1185">
        <f>'JUL''24'!V120</f>
        <v>0</v>
      </c>
      <c r="W120" s="2200"/>
    </row>
    <row r="121" spans="1:23" s="2199" customFormat="1">
      <c r="A121" s="2200"/>
      <c r="B121" s="1185" t="str">
        <f>'JUL''24'!B121</f>
        <v>22.07.24</v>
      </c>
      <c r="C121" s="1185">
        <f>'JUL''24'!C121</f>
        <v>119</v>
      </c>
      <c r="D121" s="1185">
        <f>'JUL''24'!D121</f>
        <v>726</v>
      </c>
      <c r="E121" s="1269"/>
      <c r="F121" s="1184">
        <f>'JUL''24'!F121</f>
        <v>60</v>
      </c>
      <c r="G121" s="1185">
        <f>'JUL''24'!G121</f>
        <v>3771.27</v>
      </c>
      <c r="H121" s="1185">
        <f>'JUL''24'!H121</f>
        <v>73.42</v>
      </c>
      <c r="I121" s="1185">
        <f>'JUL''24'!I121</f>
        <v>19.46</v>
      </c>
      <c r="J121" s="1185"/>
      <c r="K121" s="1185"/>
      <c r="L121" s="1185">
        <f>'JUL''24'!L121</f>
        <v>2</v>
      </c>
      <c r="M121" s="1185">
        <f>'JUL''24'!M121</f>
        <v>20</v>
      </c>
      <c r="N121" s="1185"/>
      <c r="O121" s="1185"/>
      <c r="P121" s="1185"/>
      <c r="Q121" s="1185"/>
      <c r="R121" s="1185"/>
      <c r="S121" s="1185"/>
      <c r="T121" s="1185"/>
      <c r="U121" s="1185"/>
      <c r="V121" s="1185">
        <f>'JUL''24'!V121</f>
        <v>25662</v>
      </c>
      <c r="W121" s="2200"/>
    </row>
    <row r="122" spans="1:23" s="2199" customFormat="1">
      <c r="A122" s="2200"/>
      <c r="B122" s="1185" t="str">
        <f>'JUL''24'!B122</f>
        <v>22.07.24</v>
      </c>
      <c r="C122" s="1185">
        <f>'JUL''24'!C122</f>
        <v>120</v>
      </c>
      <c r="D122" s="1185">
        <f>'JUL''24'!D122</f>
        <v>727</v>
      </c>
      <c r="E122" s="1269"/>
      <c r="F122" s="1184">
        <f>'JUL''24'!F122</f>
        <v>59</v>
      </c>
      <c r="G122" s="1185">
        <f>'JUL''24'!G122</f>
        <v>3702.87</v>
      </c>
      <c r="H122" s="1185">
        <f>'JUL''24'!H122</f>
        <v>73.44</v>
      </c>
      <c r="I122" s="1185">
        <f>'JUL''24'!I122</f>
        <v>11.11</v>
      </c>
      <c r="J122" s="1185"/>
      <c r="K122" s="1185"/>
      <c r="L122" s="1185">
        <f>'JUL''24'!L122</f>
        <v>2</v>
      </c>
      <c r="M122" s="1185">
        <f>'JUL''24'!M122</f>
        <v>15</v>
      </c>
      <c r="N122" s="1185"/>
      <c r="O122" s="1185"/>
      <c r="P122" s="1185"/>
      <c r="Q122" s="1185"/>
      <c r="R122" s="1185"/>
      <c r="S122" s="1185"/>
      <c r="T122" s="1185"/>
      <c r="U122" s="1185"/>
      <c r="V122" s="1185">
        <f>'JUL''24'!V122</f>
        <v>0</v>
      </c>
      <c r="W122" s="2200"/>
    </row>
    <row r="123" spans="1:23" s="2199" customFormat="1">
      <c r="A123" s="2200"/>
      <c r="B123" s="1185" t="str">
        <f>'JUL''24'!B123</f>
        <v>23.07.24</v>
      </c>
      <c r="C123" s="1185">
        <f>'JUL''24'!C123</f>
        <v>121</v>
      </c>
      <c r="D123" s="1185">
        <f>'JUL''24'!D123</f>
        <v>728</v>
      </c>
      <c r="E123" s="1269"/>
      <c r="F123" s="1184">
        <f>'JUL''24'!F123</f>
        <v>58</v>
      </c>
      <c r="G123" s="1185">
        <f>'JUL''24'!G123</f>
        <v>3665.24</v>
      </c>
      <c r="H123" s="1185">
        <f>'JUL''24'!H123</f>
        <v>61.58</v>
      </c>
      <c r="I123" s="1185">
        <f>'JUL''24'!I123</f>
        <v>18.420000000000002</v>
      </c>
      <c r="J123" s="1185"/>
      <c r="K123" s="1185"/>
      <c r="L123" s="1185">
        <f>'JUL''24'!L123</f>
        <v>2</v>
      </c>
      <c r="M123" s="1185">
        <f>'JUL''24'!M123</f>
        <v>40</v>
      </c>
      <c r="N123" s="1185"/>
      <c r="O123" s="1185"/>
      <c r="P123" s="1185"/>
      <c r="Q123" s="1185"/>
      <c r="R123" s="1185"/>
      <c r="S123" s="1185"/>
      <c r="T123" s="1185"/>
      <c r="U123" s="1185"/>
      <c r="V123" s="1185">
        <f>'JUL''24'!V123</f>
        <v>0</v>
      </c>
      <c r="W123" s="2200"/>
    </row>
    <row r="124" spans="1:23" s="2199" customFormat="1">
      <c r="A124" s="2200"/>
      <c r="B124" s="1185" t="str">
        <f>'JUL''24'!B124</f>
        <v>23.07.24</v>
      </c>
      <c r="C124" s="1185">
        <f>'JUL''24'!C124</f>
        <v>122</v>
      </c>
      <c r="D124" s="1185">
        <f>'JUL''24'!D124</f>
        <v>729</v>
      </c>
      <c r="E124" s="1269"/>
      <c r="F124" s="1184">
        <f>'JUL''24'!F124</f>
        <v>58</v>
      </c>
      <c r="G124" s="1185">
        <f>'JUL''24'!G124</f>
        <v>3585.06</v>
      </c>
      <c r="H124" s="1185">
        <f>'JUL''24'!H124</f>
        <v>119.93</v>
      </c>
      <c r="I124" s="1185">
        <f>'JUL''24'!I124</f>
        <v>0.19</v>
      </c>
      <c r="J124" s="1185"/>
      <c r="K124" s="1185"/>
      <c r="L124" s="1185">
        <f>'JUL''24'!L124</f>
        <v>2</v>
      </c>
      <c r="M124" s="1185">
        <f>'JUL''24'!M124</f>
        <v>30</v>
      </c>
      <c r="N124" s="1185"/>
      <c r="O124" s="1185"/>
      <c r="P124" s="1185"/>
      <c r="Q124" s="1185"/>
      <c r="R124" s="1185"/>
      <c r="S124" s="1185"/>
      <c r="T124" s="1185"/>
      <c r="U124" s="1185"/>
      <c r="V124" s="1185">
        <f>'JUL''24'!V124</f>
        <v>0</v>
      </c>
      <c r="W124" s="2200"/>
    </row>
    <row r="125" spans="1:23" s="2199" customFormat="1">
      <c r="A125" s="2200"/>
      <c r="B125" s="1185" t="str">
        <f>'JUL''24'!B125</f>
        <v>23.07.24</v>
      </c>
      <c r="C125" s="1185">
        <f>'JUL''24'!C125</f>
        <v>123</v>
      </c>
      <c r="D125" s="1185">
        <f>'JUL''24'!D125</f>
        <v>730</v>
      </c>
      <c r="E125" s="1269"/>
      <c r="F125" s="1184">
        <f>'JUL''24'!F125</f>
        <v>57</v>
      </c>
      <c r="G125" s="1185">
        <f>'JUL''24'!G125</f>
        <v>3597.46</v>
      </c>
      <c r="H125" s="1185">
        <f>'JUL''24'!H125</f>
        <v>56.04</v>
      </c>
      <c r="I125" s="1185">
        <f>'JUL''24'!I125</f>
        <v>10.9</v>
      </c>
      <c r="J125" s="1185"/>
      <c r="K125" s="1185"/>
      <c r="L125" s="1185">
        <f>'JUL''24'!L125</f>
        <v>2</v>
      </c>
      <c r="M125" s="1185">
        <f>'JUL''24'!M125</f>
        <v>10</v>
      </c>
      <c r="N125" s="1185"/>
      <c r="O125" s="1185"/>
      <c r="P125" s="1185"/>
      <c r="Q125" s="1185"/>
      <c r="R125" s="1185"/>
      <c r="S125" s="1185"/>
      <c r="T125" s="1185"/>
      <c r="U125" s="1185"/>
      <c r="V125" s="1185">
        <f>'JUL''24'!V125</f>
        <v>0</v>
      </c>
      <c r="W125" s="2200"/>
    </row>
    <row r="126" spans="1:23" s="2199" customFormat="1">
      <c r="A126" s="2200"/>
      <c r="B126" s="1185" t="str">
        <f>'JUL''24'!B126</f>
        <v>23.07.24</v>
      </c>
      <c r="C126" s="1185">
        <f>'JUL''24'!C126</f>
        <v>124</v>
      </c>
      <c r="D126" s="1185">
        <f>'JUL''24'!D126</f>
        <v>731</v>
      </c>
      <c r="E126" s="1269"/>
      <c r="F126" s="1184">
        <f>'JUL''24'!F126</f>
        <v>59</v>
      </c>
      <c r="G126" s="1185">
        <f>'JUL''24'!G126</f>
        <v>3687.63</v>
      </c>
      <c r="H126" s="1185">
        <f>'JUL''24'!H126</f>
        <v>93.88</v>
      </c>
      <c r="I126" s="1185">
        <f>'JUL''24'!I126</f>
        <v>9.11</v>
      </c>
      <c r="J126" s="1185"/>
      <c r="K126" s="1185"/>
      <c r="L126" s="1185">
        <f>'JUL''24'!L126</f>
        <v>2</v>
      </c>
      <c r="M126" s="1185">
        <f>'JUL''24'!M126</f>
        <v>5</v>
      </c>
      <c r="N126" s="1185"/>
      <c r="O126" s="1185"/>
      <c r="P126" s="1185"/>
      <c r="Q126" s="1185"/>
      <c r="R126" s="1185"/>
      <c r="S126" s="1185"/>
      <c r="T126" s="1185"/>
      <c r="U126" s="1185"/>
      <c r="V126" s="1185">
        <f>'JUL''24'!V126</f>
        <v>0</v>
      </c>
      <c r="W126" s="2200"/>
    </row>
    <row r="127" spans="1:23" s="2199" customFormat="1">
      <c r="A127" s="2200"/>
      <c r="B127" s="1185" t="str">
        <f>'JUL''24'!B127</f>
        <v>23.07.24</v>
      </c>
      <c r="C127" s="1185">
        <f>'JUL''24'!C127</f>
        <v>125</v>
      </c>
      <c r="D127" s="1185">
        <f>'JUL''24'!D127</f>
        <v>732</v>
      </c>
      <c r="E127" s="1269"/>
      <c r="F127" s="1184">
        <f>'JUL''24'!F127</f>
        <v>59</v>
      </c>
      <c r="G127" s="1185">
        <f>'JUL''24'!G127</f>
        <v>3680.61</v>
      </c>
      <c r="H127" s="1185">
        <f>'JUL''24'!H127</f>
        <v>101.92</v>
      </c>
      <c r="I127" s="1185">
        <f>'JUL''24'!I127</f>
        <v>6.53</v>
      </c>
      <c r="J127" s="1185"/>
      <c r="K127" s="1185"/>
      <c r="L127" s="1185">
        <f>'JUL''24'!L127</f>
        <v>2</v>
      </c>
      <c r="M127" s="1185">
        <f>'JUL''24'!M127</f>
        <v>35</v>
      </c>
      <c r="N127" s="1185"/>
      <c r="O127" s="1185"/>
      <c r="P127" s="1185"/>
      <c r="Q127" s="1185"/>
      <c r="R127" s="1185"/>
      <c r="S127" s="1185"/>
      <c r="T127" s="1185"/>
      <c r="U127" s="1185"/>
      <c r="V127" s="1185">
        <f>'JUL''24'!V127</f>
        <v>0</v>
      </c>
      <c r="W127" s="2200"/>
    </row>
    <row r="128" spans="1:23" s="2199" customFormat="1">
      <c r="A128" s="2200"/>
      <c r="B128" s="1185" t="str">
        <f>'JUL''24'!B128</f>
        <v>23.07.24</v>
      </c>
      <c r="C128" s="1185">
        <f>'JUL''24'!C128</f>
        <v>126</v>
      </c>
      <c r="D128" s="1185">
        <f>'JUL''24'!D128</f>
        <v>733</v>
      </c>
      <c r="E128" s="1269"/>
      <c r="F128" s="1184">
        <f>'JUL''24'!F128</f>
        <v>58</v>
      </c>
      <c r="G128" s="1185">
        <f>'JUL''24'!G128</f>
        <v>3908.2</v>
      </c>
      <c r="H128" s="1185">
        <f>'JUL''24'!H128</f>
        <v>99</v>
      </c>
      <c r="I128" s="1185">
        <f>'JUL''24'!I128</f>
        <v>5.2</v>
      </c>
      <c r="J128" s="1185"/>
      <c r="K128" s="1185"/>
      <c r="L128" s="1185">
        <f>'JUL''24'!L128</f>
        <v>2</v>
      </c>
      <c r="M128" s="1185">
        <f>'JUL''24'!M128</f>
        <v>30</v>
      </c>
      <c r="N128" s="1185"/>
      <c r="O128" s="1185"/>
      <c r="P128" s="1185"/>
      <c r="Q128" s="1185"/>
      <c r="R128" s="1185"/>
      <c r="S128" s="1185"/>
      <c r="T128" s="1185"/>
      <c r="U128" s="1185"/>
      <c r="V128" s="1185">
        <f>'JUL''24'!V128</f>
        <v>0</v>
      </c>
      <c r="W128" s="2200"/>
    </row>
    <row r="129" spans="1:23" s="2199" customFormat="1">
      <c r="A129" s="2200"/>
      <c r="B129" s="1185" t="str">
        <f>'JUL''24'!B129</f>
        <v>23.07.24</v>
      </c>
      <c r="C129" s="1185">
        <f>'JUL''24'!C129</f>
        <v>127</v>
      </c>
      <c r="D129" s="1185">
        <f>'JUL''24'!D129</f>
        <v>734</v>
      </c>
      <c r="E129" s="1269"/>
      <c r="F129" s="1184">
        <f>'JUL''24'!F129</f>
        <v>59</v>
      </c>
      <c r="G129" s="1185">
        <f>'JUL''24'!G129</f>
        <v>3642.47</v>
      </c>
      <c r="H129" s="1185">
        <f>'JUL''24'!H129</f>
        <v>127.3</v>
      </c>
      <c r="I129" s="1185">
        <f>'JUL''24'!I129</f>
        <v>6.36</v>
      </c>
      <c r="J129" s="1185"/>
      <c r="K129" s="1185"/>
      <c r="L129" s="1185">
        <f>'JUL''24'!L129</f>
        <v>2</v>
      </c>
      <c r="M129" s="1185">
        <f>'JUL''24'!M129</f>
        <v>5</v>
      </c>
      <c r="N129" s="1185"/>
      <c r="O129" s="1185"/>
      <c r="P129" s="1185"/>
      <c r="Q129" s="1185"/>
      <c r="R129" s="1185"/>
      <c r="S129" s="1185"/>
      <c r="T129" s="1185"/>
      <c r="U129" s="1185"/>
      <c r="V129" s="1185">
        <f>'JUL''24'!V129</f>
        <v>25504.5</v>
      </c>
      <c r="W129" s="2200"/>
    </row>
    <row r="130" spans="1:23" s="2199" customFormat="1">
      <c r="A130" s="2200"/>
      <c r="B130" s="1185" t="str">
        <f>'JUL''24'!B130</f>
        <v>24.07.24</v>
      </c>
      <c r="C130" s="1185">
        <f>'JUL''24'!C130</f>
        <v>128</v>
      </c>
      <c r="D130" s="1185">
        <f>'JUL''24'!D130</f>
        <v>735</v>
      </c>
      <c r="E130" s="1269"/>
      <c r="F130" s="1184">
        <f>'JUL''24'!F130</f>
        <v>59</v>
      </c>
      <c r="G130" s="1185">
        <f>'JUL''24'!G130</f>
        <v>3692.65</v>
      </c>
      <c r="H130" s="1185">
        <f>'JUL''24'!H130</f>
        <v>82.49</v>
      </c>
      <c r="I130" s="1185">
        <f>'JUL''24'!I130</f>
        <v>6.34</v>
      </c>
      <c r="J130" s="1185"/>
      <c r="K130" s="1185"/>
      <c r="L130" s="1185">
        <f>'JUL''24'!L130</f>
        <v>2</v>
      </c>
      <c r="M130" s="1185">
        <f>'JUL''24'!M130</f>
        <v>25</v>
      </c>
      <c r="N130" s="1185"/>
      <c r="O130" s="1185"/>
      <c r="P130" s="1185"/>
      <c r="Q130" s="1185"/>
      <c r="R130" s="1185"/>
      <c r="S130" s="1185"/>
      <c r="T130" s="1185"/>
      <c r="U130" s="1185"/>
      <c r="V130" s="1185">
        <f>'JUL''24'!V130</f>
        <v>0</v>
      </c>
      <c r="W130" s="2200"/>
    </row>
    <row r="131" spans="1:23" s="2199" customFormat="1">
      <c r="A131" s="2200"/>
      <c r="B131" s="1185" t="str">
        <f>'JUL''24'!B131</f>
        <v>24.07.24</v>
      </c>
      <c r="C131" s="1185">
        <f>'JUL''24'!C131</f>
        <v>129</v>
      </c>
      <c r="D131" s="1185">
        <f>'JUL''24'!D131</f>
        <v>736</v>
      </c>
      <c r="E131" s="1269"/>
      <c r="F131" s="1184">
        <f>'JUL''24'!F131</f>
        <v>59</v>
      </c>
      <c r="G131" s="1185">
        <f>'JUL''24'!G131</f>
        <v>3675.84</v>
      </c>
      <c r="H131" s="1185">
        <f>'JUL''24'!H131</f>
        <v>100.5</v>
      </c>
      <c r="I131" s="1185">
        <f>'JUL''24'!I131</f>
        <v>5.74</v>
      </c>
      <c r="J131" s="1185"/>
      <c r="K131" s="1185"/>
      <c r="L131" s="1185">
        <f>'JUL''24'!L131</f>
        <v>2</v>
      </c>
      <c r="M131" s="1185">
        <f>'JUL''24'!M131</f>
        <v>5</v>
      </c>
      <c r="N131" s="1185"/>
      <c r="O131" s="1185"/>
      <c r="P131" s="1185"/>
      <c r="Q131" s="1185"/>
      <c r="R131" s="1185"/>
      <c r="S131" s="1185"/>
      <c r="T131" s="1185"/>
      <c r="U131" s="1185"/>
      <c r="V131" s="1185">
        <f>'JUL''24'!V131</f>
        <v>0</v>
      </c>
      <c r="W131" s="2200"/>
    </row>
    <row r="132" spans="1:23" s="2199" customFormat="1">
      <c r="A132" s="2200"/>
      <c r="B132" s="1185" t="str">
        <f>'JUL''24'!B132</f>
        <v>24.07.24</v>
      </c>
      <c r="C132" s="1185">
        <f>'JUL''24'!C132</f>
        <v>130</v>
      </c>
      <c r="D132" s="1185">
        <f>'JUL''24'!D132</f>
        <v>737</v>
      </c>
      <c r="E132" s="1269"/>
      <c r="F132" s="1184">
        <f>'JUL''24'!F132</f>
        <v>59</v>
      </c>
      <c r="G132" s="1185">
        <f>'JUL''24'!G132</f>
        <v>3672.03</v>
      </c>
      <c r="H132" s="1185">
        <f>'JUL''24'!H132</f>
        <v>104.13</v>
      </c>
      <c r="I132" s="1185">
        <f>'JUL''24'!I132</f>
        <v>3.76</v>
      </c>
      <c r="J132" s="1185"/>
      <c r="K132" s="1185"/>
      <c r="L132" s="1185">
        <f>'JUL''24'!L132</f>
        <v>2</v>
      </c>
      <c r="M132" s="1185">
        <f>'JUL''24'!M132</f>
        <v>5</v>
      </c>
      <c r="N132" s="1185"/>
      <c r="O132" s="1185"/>
      <c r="P132" s="1185"/>
      <c r="Q132" s="1185"/>
      <c r="R132" s="1185"/>
      <c r="S132" s="1185"/>
      <c r="T132" s="1185"/>
      <c r="U132" s="1185"/>
      <c r="V132" s="1185">
        <f>'JUL''24'!V132</f>
        <v>0</v>
      </c>
      <c r="W132" s="2200"/>
    </row>
    <row r="133" spans="1:23" s="2199" customFormat="1">
      <c r="A133" s="2200"/>
      <c r="B133" s="1185" t="str">
        <f>'JUL''24'!B133</f>
        <v>24.07.24</v>
      </c>
      <c r="C133" s="1185">
        <f>'JUL''24'!C133</f>
        <v>131</v>
      </c>
      <c r="D133" s="1185">
        <f>'JUL''24'!D133</f>
        <v>738</v>
      </c>
      <c r="E133" s="1269"/>
      <c r="F133" s="1184">
        <f>'JUL''24'!F133</f>
        <v>59</v>
      </c>
      <c r="G133" s="1185">
        <f>'JUL''24'!G133</f>
        <v>3646.83</v>
      </c>
      <c r="H133" s="1185">
        <f>'JUL''24'!H133</f>
        <v>129.53</v>
      </c>
      <c r="I133" s="1185">
        <f>'JUL''24'!I133</f>
        <v>3.96</v>
      </c>
      <c r="J133" s="1185"/>
      <c r="K133" s="1185"/>
      <c r="L133" s="1185">
        <f>'JUL''24'!L133</f>
        <v>2</v>
      </c>
      <c r="M133" s="1185">
        <f>'JUL''24'!M133</f>
        <v>15</v>
      </c>
      <c r="N133" s="1185"/>
      <c r="O133" s="1185"/>
      <c r="P133" s="1185"/>
      <c r="Q133" s="1185"/>
      <c r="R133" s="1185"/>
      <c r="S133" s="1185"/>
      <c r="T133" s="1185"/>
      <c r="U133" s="1185"/>
      <c r="V133" s="1185">
        <f>'JUL''24'!V133</f>
        <v>0</v>
      </c>
      <c r="W133" s="2200"/>
    </row>
    <row r="134" spans="1:23" s="2199" customFormat="1">
      <c r="A134" s="2200"/>
      <c r="B134" s="1185" t="str">
        <f>'JUL''24'!B134</f>
        <v>24.07.24</v>
      </c>
      <c r="C134" s="1185">
        <f>'JUL''24'!C134</f>
        <v>132</v>
      </c>
      <c r="D134" s="1185">
        <f>'JUL''24'!D134</f>
        <v>739</v>
      </c>
      <c r="E134" s="1269"/>
      <c r="F134" s="1184">
        <f>'JUL''24'!F134</f>
        <v>59</v>
      </c>
      <c r="G134" s="1185">
        <f>'JUL''24'!G134</f>
        <v>3697.03</v>
      </c>
      <c r="H134" s="1185">
        <f>'JUL''24'!H134</f>
        <v>84.67</v>
      </c>
      <c r="I134" s="1185">
        <f>'JUL''24'!I134</f>
        <v>9.3000000000000007</v>
      </c>
      <c r="J134" s="1185"/>
      <c r="K134" s="1185"/>
      <c r="L134" s="1185">
        <f>'JUL''24'!L134</f>
        <v>2</v>
      </c>
      <c r="M134" s="1185">
        <f>'JUL''24'!M134</f>
        <v>20</v>
      </c>
      <c r="N134" s="1185"/>
      <c r="O134" s="1185"/>
      <c r="P134" s="1185"/>
      <c r="Q134" s="1185"/>
      <c r="R134" s="1185"/>
      <c r="S134" s="1185"/>
      <c r="T134" s="1185"/>
      <c r="U134" s="1185"/>
      <c r="V134" s="1185">
        <f>'JUL''24'!V134</f>
        <v>0</v>
      </c>
      <c r="W134" s="2200"/>
    </row>
    <row r="135" spans="1:23" s="2199" customFormat="1">
      <c r="A135" s="2200"/>
      <c r="B135" s="1185" t="str">
        <f>'JUL''24'!B135</f>
        <v>24.07.24</v>
      </c>
      <c r="C135" s="1185">
        <f>'JUL''24'!C135</f>
        <v>133</v>
      </c>
      <c r="D135" s="1185">
        <f>'JUL''24'!D135</f>
        <v>740</v>
      </c>
      <c r="E135" s="1269"/>
      <c r="F135" s="1184">
        <f>'JUL''24'!F135</f>
        <v>58</v>
      </c>
      <c r="G135" s="1185">
        <f>'JUL''24'!G135</f>
        <v>3865.74</v>
      </c>
      <c r="H135" s="1185">
        <f>'JUL''24'!H135</f>
        <v>131.26</v>
      </c>
      <c r="I135" s="1185">
        <f>'JUL''24'!I135</f>
        <v>0.2</v>
      </c>
      <c r="J135" s="1185"/>
      <c r="K135" s="1185"/>
      <c r="L135" s="1185">
        <f>'JUL''24'!L135</f>
        <v>2</v>
      </c>
      <c r="M135" s="1185">
        <f>'JUL''24'!M135</f>
        <v>45</v>
      </c>
      <c r="N135" s="1185"/>
      <c r="O135" s="1185"/>
      <c r="P135" s="1185"/>
      <c r="Q135" s="1185"/>
      <c r="R135" s="1185"/>
      <c r="S135" s="1185"/>
      <c r="T135" s="1185"/>
      <c r="U135" s="1185"/>
      <c r="V135" s="1185">
        <f>'JUL''24'!V135</f>
        <v>0</v>
      </c>
      <c r="W135" s="2200"/>
    </row>
    <row r="136" spans="1:23" s="2199" customFormat="1">
      <c r="A136" s="2200"/>
      <c r="B136" s="1185" t="str">
        <f>'JUL''24'!B136</f>
        <v>24.07.24</v>
      </c>
      <c r="C136" s="1185">
        <f>'JUL''24'!C136</f>
        <v>134</v>
      </c>
      <c r="D136" s="1185">
        <f>'JUL''24'!D136</f>
        <v>741</v>
      </c>
      <c r="E136" s="1269"/>
      <c r="F136" s="1184">
        <f>'JUL''24'!F136</f>
        <v>59</v>
      </c>
      <c r="G136" s="1185">
        <f>'JUL''24'!G136</f>
        <v>3701.65</v>
      </c>
      <c r="H136" s="1185">
        <f>'JUL''24'!H136</f>
        <v>75.45</v>
      </c>
      <c r="I136" s="1185">
        <f>'JUL''24'!I136</f>
        <v>8.3000000000000007</v>
      </c>
      <c r="J136" s="1185"/>
      <c r="K136" s="1185"/>
      <c r="L136" s="1185">
        <f>'JUL''24'!L136</f>
        <v>2</v>
      </c>
      <c r="M136" s="1185">
        <f>'JUL''24'!M136</f>
        <v>20</v>
      </c>
      <c r="N136" s="1185"/>
      <c r="O136" s="1185"/>
      <c r="P136" s="1185"/>
      <c r="Q136" s="1185"/>
      <c r="R136" s="1185"/>
      <c r="S136" s="1185"/>
      <c r="T136" s="1185"/>
      <c r="U136" s="1185"/>
      <c r="V136" s="1185">
        <f>'JUL''24'!V136</f>
        <v>0</v>
      </c>
      <c r="W136" s="2200"/>
    </row>
    <row r="137" spans="1:23" s="2199" customFormat="1">
      <c r="A137" s="2200"/>
      <c r="B137" s="1185" t="str">
        <f>'JUL''24'!B137</f>
        <v>25.07.24</v>
      </c>
      <c r="C137" s="1185">
        <f>'JUL''24'!C137</f>
        <v>135</v>
      </c>
      <c r="D137" s="1185">
        <f>'JUL''24'!D137</f>
        <v>742</v>
      </c>
      <c r="E137" s="1269"/>
      <c r="F137" s="1184">
        <f>'JUL''24'!F137</f>
        <v>58</v>
      </c>
      <c r="G137" s="1185">
        <f>'JUL''24'!G137</f>
        <v>3627.82</v>
      </c>
      <c r="H137" s="1185">
        <f>'JUL''24'!H137</f>
        <v>92.1</v>
      </c>
      <c r="I137" s="1185">
        <f>'JUL''24'!I137</f>
        <v>7.92</v>
      </c>
      <c r="J137" s="1185"/>
      <c r="K137" s="1185"/>
      <c r="L137" s="1185">
        <f>'JUL''24'!L137</f>
        <v>2</v>
      </c>
      <c r="M137" s="1185">
        <f>'JUL''24'!M137</f>
        <v>20</v>
      </c>
      <c r="N137" s="1185"/>
      <c r="O137" s="1185"/>
      <c r="P137" s="1185"/>
      <c r="Q137" s="1185"/>
      <c r="R137" s="1185"/>
      <c r="S137" s="1185"/>
      <c r="T137" s="1185"/>
      <c r="U137" s="1185"/>
      <c r="V137" s="1185">
        <f>'JUL''24'!V137</f>
        <v>0</v>
      </c>
      <c r="W137" s="2200"/>
    </row>
    <row r="138" spans="1:23" s="2199" customFormat="1">
      <c r="A138" s="2200"/>
      <c r="B138" s="1185" t="str">
        <f>'JUL''24'!B138</f>
        <v>25.07.24</v>
      </c>
      <c r="C138" s="1185">
        <f>'JUL''24'!C138</f>
        <v>136</v>
      </c>
      <c r="D138" s="1185">
        <f>'JUL''24'!D138</f>
        <v>743</v>
      </c>
      <c r="E138" s="1269"/>
      <c r="F138" s="1184">
        <f>'JUL''24'!F138</f>
        <v>57</v>
      </c>
      <c r="G138" s="1185">
        <f>'JUL''24'!G138</f>
        <v>3565.28</v>
      </c>
      <c r="H138" s="1185">
        <f>'JUL''24'!H138</f>
        <v>84.84</v>
      </c>
      <c r="I138" s="1185">
        <f>'JUL''24'!I138</f>
        <v>13.91</v>
      </c>
      <c r="J138" s="1185"/>
      <c r="K138" s="1185"/>
      <c r="L138" s="1185">
        <f>'JUL''24'!L138</f>
        <v>2</v>
      </c>
      <c r="M138" s="1185">
        <f>'JUL''24'!M138</f>
        <v>25</v>
      </c>
      <c r="N138" s="1185"/>
      <c r="O138" s="1185"/>
      <c r="P138" s="1185"/>
      <c r="Q138" s="1185"/>
      <c r="R138" s="1185"/>
      <c r="S138" s="1185"/>
      <c r="T138" s="1185"/>
      <c r="U138" s="1185"/>
      <c r="V138" s="1185">
        <f>'JUL''24'!V138</f>
        <v>25189.5</v>
      </c>
      <c r="W138" s="2200"/>
    </row>
    <row r="139" spans="1:23" s="2199" customFormat="1">
      <c r="A139" s="2200"/>
      <c r="B139" s="1185" t="str">
        <f>'JUL''24'!B139</f>
        <v>25.07.24</v>
      </c>
      <c r="C139" s="1185">
        <f>'JUL''24'!C139</f>
        <v>137</v>
      </c>
      <c r="D139" s="1185">
        <f>'JUL''24'!D139</f>
        <v>744</v>
      </c>
      <c r="E139" s="1269"/>
      <c r="F139" s="1184">
        <f>'JUL''24'!F139</f>
        <v>58</v>
      </c>
      <c r="G139" s="1185">
        <f>'JUL''24'!G139</f>
        <v>3620.87</v>
      </c>
      <c r="H139" s="1185">
        <f>'JUL''24'!H139</f>
        <v>89.64</v>
      </c>
      <c r="I139" s="1185">
        <f>'JUL''24'!I139</f>
        <v>7.51</v>
      </c>
      <c r="J139" s="1185"/>
      <c r="K139" s="1185"/>
      <c r="L139" s="1185">
        <f>'JUL''24'!L139</f>
        <v>2</v>
      </c>
      <c r="M139" s="1185">
        <f>'JUL''24'!M139</f>
        <v>10</v>
      </c>
      <c r="N139" s="1185"/>
      <c r="O139" s="1185"/>
      <c r="P139" s="1185"/>
      <c r="Q139" s="1185"/>
      <c r="R139" s="1185"/>
      <c r="S139" s="1185"/>
      <c r="T139" s="1185"/>
      <c r="U139" s="1185"/>
      <c r="V139" s="1185">
        <f>'JUL''24'!V139</f>
        <v>25504.5</v>
      </c>
      <c r="W139" s="2200"/>
    </row>
    <row r="140" spans="1:23" s="2199" customFormat="1">
      <c r="A140" s="2200"/>
      <c r="B140" s="1185" t="str">
        <f>'JUL''24'!B140</f>
        <v>25.07.24</v>
      </c>
      <c r="C140" s="1185">
        <f>'JUL''24'!C140</f>
        <v>138</v>
      </c>
      <c r="D140" s="1185">
        <f>'JUL''24'!D140</f>
        <v>745</v>
      </c>
      <c r="E140" s="1269"/>
      <c r="F140" s="1184">
        <f>'JUL''24'!F140</f>
        <v>59</v>
      </c>
      <c r="G140" s="1185">
        <f>'JUL''24'!G140</f>
        <v>3721.66</v>
      </c>
      <c r="H140" s="1185">
        <f>'JUL''24'!H140</f>
        <v>60.07</v>
      </c>
      <c r="I140" s="1185">
        <f>'JUL''24'!I140</f>
        <v>16.3</v>
      </c>
      <c r="J140" s="1185"/>
      <c r="K140" s="1185"/>
      <c r="L140" s="1185">
        <f>'JUL''24'!L140</f>
        <v>2</v>
      </c>
      <c r="M140" s="1185">
        <f>'JUL''24'!M140</f>
        <v>20</v>
      </c>
      <c r="N140" s="1185"/>
      <c r="O140" s="1185"/>
      <c r="P140" s="1185"/>
      <c r="Q140" s="1185"/>
      <c r="R140" s="1185"/>
      <c r="S140" s="1185"/>
      <c r="T140" s="1185"/>
      <c r="U140" s="1185"/>
      <c r="V140" s="1185">
        <f>'JUL''24'!V140</f>
        <v>0</v>
      </c>
      <c r="W140" s="2200"/>
    </row>
    <row r="141" spans="1:23" s="2199" customFormat="1">
      <c r="A141" s="2200"/>
      <c r="B141" s="1185" t="str">
        <f>'JUL''24'!B141</f>
        <v>25.07.24</v>
      </c>
      <c r="C141" s="1185">
        <f>'JUL''24'!C141</f>
        <v>139</v>
      </c>
      <c r="D141" s="1185">
        <f>'JUL''24'!D141</f>
        <v>746</v>
      </c>
      <c r="E141" s="1269"/>
      <c r="F141" s="1184">
        <f>'JUL''24'!F141</f>
        <v>58</v>
      </c>
      <c r="G141" s="1185">
        <f>'JUL''24'!G141</f>
        <v>3957.8</v>
      </c>
      <c r="H141" s="1185">
        <f>'JUL''24'!H141</f>
        <v>55.2</v>
      </c>
      <c r="I141" s="1185">
        <f>'JUL''24'!I141</f>
        <v>11</v>
      </c>
      <c r="J141" s="1185"/>
      <c r="K141" s="1185"/>
      <c r="L141" s="1185">
        <f>'JUL''24'!L141</f>
        <v>2</v>
      </c>
      <c r="M141" s="1185">
        <f>'JUL''24'!M141</f>
        <v>10</v>
      </c>
      <c r="N141" s="1185"/>
      <c r="O141" s="1185"/>
      <c r="P141" s="1185"/>
      <c r="Q141" s="1185"/>
      <c r="R141" s="1185"/>
      <c r="S141" s="1185"/>
      <c r="T141" s="1185"/>
      <c r="U141" s="1185"/>
      <c r="V141" s="1185">
        <f>'JUL''24'!V141</f>
        <v>0</v>
      </c>
      <c r="W141" s="2200"/>
    </row>
    <row r="142" spans="1:23" s="2199" customFormat="1">
      <c r="A142" s="2200"/>
      <c r="B142" s="1185" t="str">
        <f>'JUL''24'!B142</f>
        <v>25.07.24</v>
      </c>
      <c r="C142" s="1185">
        <f>'JUL''24'!C142</f>
        <v>140</v>
      </c>
      <c r="D142" s="1185">
        <f>'JUL''24'!D142</f>
        <v>747</v>
      </c>
      <c r="E142" s="1269"/>
      <c r="F142" s="1184">
        <f>'JUL''24'!F142</f>
        <v>59</v>
      </c>
      <c r="G142" s="1185">
        <f>'JUL''24'!G142</f>
        <v>3672.45</v>
      </c>
      <c r="H142" s="1185">
        <f>'JUL''24'!H142</f>
        <v>102.29</v>
      </c>
      <c r="I142" s="1185">
        <f>'JUL''24'!I142</f>
        <v>5.94</v>
      </c>
      <c r="J142" s="1185"/>
      <c r="K142" s="1185"/>
      <c r="L142" s="1185">
        <f>'JUL''24'!L142</f>
        <v>2</v>
      </c>
      <c r="M142" s="1185">
        <f>'JUL''24'!M142</f>
        <v>10</v>
      </c>
      <c r="N142" s="1185"/>
      <c r="O142" s="1185"/>
      <c r="P142" s="1185"/>
      <c r="Q142" s="1185"/>
      <c r="R142" s="1185"/>
      <c r="S142" s="1185"/>
      <c r="T142" s="1185"/>
      <c r="U142" s="1185"/>
      <c r="V142" s="1185">
        <f>'JUL''24'!V142</f>
        <v>0</v>
      </c>
      <c r="W142" s="2200"/>
    </row>
    <row r="143" spans="1:23" s="2199" customFormat="1">
      <c r="A143" s="2200"/>
      <c r="B143" s="1185" t="str">
        <f>'JUL''24'!B143</f>
        <v>25.07.24</v>
      </c>
      <c r="C143" s="1185">
        <f>'JUL''24'!C143</f>
        <v>141</v>
      </c>
      <c r="D143" s="1185">
        <f>'JUL''24'!D143</f>
        <v>748</v>
      </c>
      <c r="E143" s="1269"/>
      <c r="F143" s="1184">
        <f>'JUL''24'!F143</f>
        <v>58</v>
      </c>
      <c r="G143" s="1185">
        <f>'JUL''24'!G143</f>
        <v>3628.02</v>
      </c>
      <c r="H143" s="1185">
        <f>'JUL''24'!H143</f>
        <v>92.28</v>
      </c>
      <c r="I143" s="1185">
        <f>'JUL''24'!I143</f>
        <v>8.3000000000000007</v>
      </c>
      <c r="J143" s="1185"/>
      <c r="K143" s="1185"/>
      <c r="L143" s="1185">
        <f>'JUL''24'!L143</f>
        <v>2</v>
      </c>
      <c r="M143" s="1185">
        <f>'JUL''24'!M143</f>
        <v>5</v>
      </c>
      <c r="N143" s="1185"/>
      <c r="O143" s="1185"/>
      <c r="P143" s="1185"/>
      <c r="Q143" s="1185"/>
      <c r="R143" s="1185"/>
      <c r="S143" s="1185"/>
      <c r="T143" s="1185"/>
      <c r="U143" s="1185"/>
      <c r="V143" s="1185">
        <f>'JUL''24'!V143</f>
        <v>0</v>
      </c>
      <c r="W143" s="2200"/>
    </row>
    <row r="144" spans="1:23" s="2199" customFormat="1">
      <c r="A144" s="2200"/>
      <c r="B144" s="1185" t="str">
        <f>'JUL''24'!B144</f>
        <v>26.07.24</v>
      </c>
      <c r="C144" s="1185">
        <f>'JUL''24'!C144</f>
        <v>142</v>
      </c>
      <c r="D144" s="1185">
        <f>'JUL''24'!D144</f>
        <v>749</v>
      </c>
      <c r="E144" s="1269"/>
      <c r="F144" s="1184">
        <f>'JUL''24'!F144</f>
        <v>59</v>
      </c>
      <c r="G144" s="1185">
        <f>'JUL''24'!G144</f>
        <v>3701.84</v>
      </c>
      <c r="H144" s="1185">
        <f>'JUL''24'!H144</f>
        <v>83.47</v>
      </c>
      <c r="I144" s="1185">
        <f>'JUL''24'!I144</f>
        <v>14.5</v>
      </c>
      <c r="J144" s="1185"/>
      <c r="K144" s="1185"/>
      <c r="L144" s="1185">
        <f>'JUL''24'!L144</f>
        <v>2</v>
      </c>
      <c r="M144" s="1185">
        <f>'JUL''24'!M144</f>
        <v>20</v>
      </c>
      <c r="N144" s="1185"/>
      <c r="O144" s="1185"/>
      <c r="P144" s="1185"/>
      <c r="Q144" s="1185"/>
      <c r="R144" s="1185"/>
      <c r="S144" s="1185"/>
      <c r="T144" s="1185"/>
      <c r="U144" s="1185"/>
      <c r="V144" s="1185">
        <f>'JUL''24'!V144</f>
        <v>25504.5</v>
      </c>
      <c r="W144" s="2200"/>
    </row>
    <row r="145" spans="1:23" s="2199" customFormat="1">
      <c r="A145" s="2200"/>
      <c r="B145" s="1185" t="str">
        <f>'JUL''24'!B145</f>
        <v>26.07.24</v>
      </c>
      <c r="C145" s="1185">
        <f>'JUL''24'!C145</f>
        <v>143</v>
      </c>
      <c r="D145" s="1185">
        <f>'JUL''24'!D145</f>
        <v>750</v>
      </c>
      <c r="E145" s="1269"/>
      <c r="F145" s="1184">
        <f>'JUL''24'!F145</f>
        <v>59</v>
      </c>
      <c r="G145" s="1185">
        <f>'JUL''24'!G145</f>
        <v>3682.83</v>
      </c>
      <c r="H145" s="1185">
        <f>'JUL''24'!H145</f>
        <v>100.27</v>
      </c>
      <c r="I145" s="1185">
        <f>'JUL''24'!I145</f>
        <v>10.7</v>
      </c>
      <c r="J145" s="1185"/>
      <c r="K145" s="1185"/>
      <c r="L145" s="1185">
        <f>'JUL''24'!L145</f>
        <v>2</v>
      </c>
      <c r="M145" s="1185">
        <f>'JUL''24'!M145</f>
        <v>20</v>
      </c>
      <c r="N145" s="1185"/>
      <c r="O145" s="1185"/>
      <c r="P145" s="1185"/>
      <c r="Q145" s="1185"/>
      <c r="R145" s="1185"/>
      <c r="S145" s="1185"/>
      <c r="T145" s="1185"/>
      <c r="U145" s="1185"/>
      <c r="V145" s="1185">
        <f>'JUL''24'!V145</f>
        <v>0</v>
      </c>
      <c r="W145" s="2200"/>
    </row>
    <row r="146" spans="1:23" s="2199" customFormat="1">
      <c r="A146" s="2200"/>
      <c r="B146" s="1185" t="str">
        <f>'JUL''24'!B146</f>
        <v>26.07.24</v>
      </c>
      <c r="C146" s="1185">
        <f>'JUL''24'!C146</f>
        <v>144</v>
      </c>
      <c r="D146" s="1185">
        <f>'JUL''24'!D146</f>
        <v>751</v>
      </c>
      <c r="E146" s="1269"/>
      <c r="F146" s="1184">
        <f>'JUL''24'!F146</f>
        <v>59</v>
      </c>
      <c r="G146" s="1185">
        <f>'JUL''24'!G146</f>
        <v>3709.67</v>
      </c>
      <c r="H146" s="1185">
        <f>'JUL''24'!H146</f>
        <v>69.739999999999995</v>
      </c>
      <c r="I146" s="1185">
        <f>'JUL''24'!I146</f>
        <v>14.21</v>
      </c>
      <c r="J146" s="1185"/>
      <c r="K146" s="1185"/>
      <c r="L146" s="1185">
        <f>'JUL''24'!L146</f>
        <v>2</v>
      </c>
      <c r="M146" s="1185">
        <f>'JUL''24'!M146</f>
        <v>10</v>
      </c>
      <c r="N146" s="1185"/>
      <c r="O146" s="1185"/>
      <c r="P146" s="1185"/>
      <c r="Q146" s="1185"/>
      <c r="R146" s="1185"/>
      <c r="S146" s="1185"/>
      <c r="T146" s="1185"/>
      <c r="U146" s="1185"/>
      <c r="V146" s="1185">
        <f>'JUL''24'!V146</f>
        <v>0</v>
      </c>
      <c r="W146" s="2200"/>
    </row>
    <row r="147" spans="1:23" s="2199" customFormat="1">
      <c r="A147" s="2200"/>
      <c r="B147" s="1185" t="str">
        <f>'JUL''24'!B147</f>
        <v>26.07.24</v>
      </c>
      <c r="C147" s="1185">
        <f>'JUL''24'!C147</f>
        <v>145</v>
      </c>
      <c r="D147" s="1185">
        <f>'JUL''24'!D147</f>
        <v>752</v>
      </c>
      <c r="E147" s="1269"/>
      <c r="F147" s="1184">
        <f>'JUL''24'!F147</f>
        <v>59</v>
      </c>
      <c r="G147" s="1185">
        <f>'JUL''24'!G147</f>
        <v>3655.83</v>
      </c>
      <c r="H147" s="1185">
        <f>'JUL''24'!H147</f>
        <v>119.14</v>
      </c>
      <c r="I147" s="1185">
        <f>'JUL''24'!I147</f>
        <v>2.57</v>
      </c>
      <c r="J147" s="1185"/>
      <c r="K147" s="1185"/>
      <c r="L147" s="1185">
        <f>'JUL''24'!L147</f>
        <v>2</v>
      </c>
      <c r="M147" s="1185">
        <f>'JUL''24'!M147</f>
        <v>10</v>
      </c>
      <c r="N147" s="1185"/>
      <c r="O147" s="1185"/>
      <c r="P147" s="1185"/>
      <c r="Q147" s="1185"/>
      <c r="R147" s="1185"/>
      <c r="S147" s="1185"/>
      <c r="T147" s="1185"/>
      <c r="U147" s="1185"/>
      <c r="V147" s="1185">
        <f>'JUL''24'!V147</f>
        <v>0</v>
      </c>
      <c r="W147" s="2200"/>
    </row>
    <row r="148" spans="1:23" s="2199" customFormat="1">
      <c r="A148" s="2200"/>
      <c r="B148" s="1185" t="str">
        <f>'JUL''24'!B148</f>
        <v>26.07.24</v>
      </c>
      <c r="C148" s="1185">
        <f>'JUL''24'!C148</f>
        <v>146</v>
      </c>
      <c r="D148" s="1185">
        <f>'JUL''24'!D148</f>
        <v>753</v>
      </c>
      <c r="E148" s="1269"/>
      <c r="F148" s="1184">
        <f>'JUL''24'!F148</f>
        <v>59</v>
      </c>
      <c r="G148" s="1185">
        <f>'JUL''24'!G148</f>
        <v>3653.64</v>
      </c>
      <c r="H148" s="1185">
        <f>'JUL''24'!H148</f>
        <v>119.14</v>
      </c>
      <c r="I148" s="1185">
        <f>'JUL''24'!I148</f>
        <v>2.1800000000000002</v>
      </c>
      <c r="J148" s="1185"/>
      <c r="K148" s="1185"/>
      <c r="L148" s="1185">
        <f>'JUL''24'!L148</f>
        <v>2</v>
      </c>
      <c r="M148" s="1185">
        <f>'JUL''24'!M148</f>
        <v>5</v>
      </c>
      <c r="N148" s="1185"/>
      <c r="O148" s="1185"/>
      <c r="P148" s="1185"/>
      <c r="Q148" s="1185"/>
      <c r="R148" s="1185"/>
      <c r="S148" s="1185"/>
      <c r="T148" s="1185"/>
      <c r="U148" s="1185"/>
      <c r="V148" s="1185">
        <f>'JUL''24'!V148</f>
        <v>0</v>
      </c>
      <c r="W148" s="2200"/>
    </row>
    <row r="149" spans="1:23" s="2199" customFormat="1">
      <c r="A149" s="2200"/>
      <c r="B149" s="1185" t="str">
        <f>'JUL''24'!B149</f>
        <v>26.07.24</v>
      </c>
      <c r="C149" s="1185">
        <f>'JUL''24'!C149</f>
        <v>147</v>
      </c>
      <c r="D149" s="1185">
        <f>'JUL''24'!D149</f>
        <v>754</v>
      </c>
      <c r="E149" s="1269"/>
      <c r="F149" s="1184">
        <f>'JUL''24'!F149</f>
        <v>56</v>
      </c>
      <c r="G149" s="1185">
        <f>'JUL''24'!G149</f>
        <v>3560.27</v>
      </c>
      <c r="H149" s="1185">
        <f>'JUL''24'!H149</f>
        <v>86.6</v>
      </c>
      <c r="I149" s="1185">
        <f>'JUL''24'!I149</f>
        <v>6.13</v>
      </c>
      <c r="J149" s="1185"/>
      <c r="K149" s="1185"/>
      <c r="L149" s="1185">
        <f>'JUL''24'!L149</f>
        <v>2</v>
      </c>
      <c r="M149" s="1185">
        <f>'JUL''24'!M149</f>
        <v>10</v>
      </c>
      <c r="N149" s="1185"/>
      <c r="O149" s="1185"/>
      <c r="P149" s="1185"/>
      <c r="Q149" s="1185"/>
      <c r="R149" s="1185"/>
      <c r="S149" s="1185"/>
      <c r="T149" s="1185"/>
      <c r="U149" s="1185"/>
      <c r="V149" s="1185">
        <f>'JUL''24'!V149</f>
        <v>0</v>
      </c>
      <c r="W149" s="2200"/>
    </row>
    <row r="150" spans="1:23" s="2199" customFormat="1">
      <c r="A150" s="2200"/>
      <c r="B150" s="1185" t="str">
        <f>'JUL''24'!B150</f>
        <v>26.07.24</v>
      </c>
      <c r="C150" s="1185">
        <f>'JUL''24'!C150</f>
        <v>148</v>
      </c>
      <c r="D150" s="1185">
        <f>'JUL''24'!D150</f>
        <v>755</v>
      </c>
      <c r="E150" s="1269"/>
      <c r="F150" s="1184">
        <f>'JUL''24'!F150</f>
        <v>58</v>
      </c>
      <c r="G150" s="1185">
        <f>'JUL''24'!G150</f>
        <v>3593.87</v>
      </c>
      <c r="H150" s="1185">
        <f>'JUL''24'!H150</f>
        <v>110.9</v>
      </c>
      <c r="I150" s="1185">
        <f>'JUL''24'!I150</f>
        <v>1.77</v>
      </c>
      <c r="J150" s="1185"/>
      <c r="K150" s="1185"/>
      <c r="L150" s="1185">
        <f>'JUL''24'!L150</f>
        <v>2</v>
      </c>
      <c r="M150" s="1185">
        <f>'JUL''24'!M150</f>
        <v>15</v>
      </c>
      <c r="N150" s="1185"/>
      <c r="O150" s="1185"/>
      <c r="P150" s="1185"/>
      <c r="Q150" s="1185"/>
      <c r="R150" s="1185"/>
      <c r="S150" s="1185"/>
      <c r="T150" s="1185"/>
      <c r="U150" s="1185"/>
      <c r="V150" s="1185">
        <f>'JUL''24'!V150</f>
        <v>0</v>
      </c>
      <c r="W150" s="2200"/>
    </row>
    <row r="151" spans="1:23" s="2199" customFormat="1">
      <c r="A151" s="2200"/>
      <c r="B151" s="1185" t="str">
        <f>'JUL''24'!B151</f>
        <v>27.07.24</v>
      </c>
      <c r="C151" s="1185">
        <f>'JUL''24'!C151</f>
        <v>149</v>
      </c>
      <c r="D151" s="1185">
        <f>'JUL''24'!D151</f>
        <v>756</v>
      </c>
      <c r="E151" s="1269"/>
      <c r="F151" s="1184">
        <f>'JUL''24'!F151</f>
        <v>59</v>
      </c>
      <c r="G151" s="1185">
        <f>'JUL''24'!G151</f>
        <v>3676.63</v>
      </c>
      <c r="H151" s="1185">
        <f>'JUL''24'!H151</f>
        <v>102.52</v>
      </c>
      <c r="I151" s="1185">
        <f>'JUL''24'!I151</f>
        <v>6.75</v>
      </c>
      <c r="J151" s="1185"/>
      <c r="K151" s="1185"/>
      <c r="L151" s="1185">
        <f>'JUL''24'!L151</f>
        <v>2</v>
      </c>
      <c r="M151" s="1185">
        <f>'JUL''24'!M151</f>
        <v>20</v>
      </c>
      <c r="N151" s="1185"/>
      <c r="O151" s="1185"/>
      <c r="P151" s="1185"/>
      <c r="Q151" s="1185"/>
      <c r="R151" s="1185"/>
      <c r="S151" s="1185"/>
      <c r="T151" s="1185"/>
      <c r="U151" s="1185"/>
      <c r="V151" s="1185">
        <f>'JUL''24'!V151</f>
        <v>0</v>
      </c>
      <c r="W151" s="2200"/>
    </row>
    <row r="152" spans="1:23" s="2199" customFormat="1">
      <c r="A152" s="2200"/>
      <c r="B152" s="1185" t="str">
        <f>'JUL''24'!B152</f>
        <v>27.07.24</v>
      </c>
      <c r="C152" s="1185">
        <f>'JUL''24'!C152</f>
        <v>150</v>
      </c>
      <c r="D152" s="1185">
        <f>'JUL''24'!D152</f>
        <v>757</v>
      </c>
      <c r="E152" s="1269"/>
      <c r="F152" s="1184">
        <f>'JUL''24'!F152</f>
        <v>58</v>
      </c>
      <c r="G152" s="1185">
        <f>'JUL''24'!G152</f>
        <v>3646.45</v>
      </c>
      <c r="H152" s="1185">
        <f>'JUL''24'!H152</f>
        <v>74.02</v>
      </c>
      <c r="I152" s="1185">
        <f>'JUL''24'!I152</f>
        <v>13.87</v>
      </c>
      <c r="J152" s="1185"/>
      <c r="K152" s="1185"/>
      <c r="L152" s="1185">
        <f>'JUL''24'!L152</f>
        <v>2</v>
      </c>
      <c r="M152" s="1185">
        <f>'JUL''24'!M152</f>
        <v>10</v>
      </c>
      <c r="N152" s="1185"/>
      <c r="O152" s="1185"/>
      <c r="P152" s="1185"/>
      <c r="Q152" s="1185"/>
      <c r="R152" s="1185"/>
      <c r="S152" s="1185"/>
      <c r="T152" s="1185"/>
      <c r="U152" s="1185"/>
      <c r="V152" s="1185">
        <f>'JUL''24'!V152</f>
        <v>0</v>
      </c>
      <c r="W152" s="2200"/>
    </row>
    <row r="153" spans="1:23" s="2199" customFormat="1">
      <c r="A153" s="2200"/>
      <c r="B153" s="1185" t="str">
        <f>'JUL''24'!B153</f>
        <v>27.07.24</v>
      </c>
      <c r="C153" s="1185">
        <f>'JUL''24'!C153</f>
        <v>151</v>
      </c>
      <c r="D153" s="1185">
        <f>'JUL''24'!D153</f>
        <v>758</v>
      </c>
      <c r="E153" s="1269"/>
      <c r="F153" s="1184">
        <f>'JUL''24'!F153</f>
        <v>59</v>
      </c>
      <c r="G153" s="1185">
        <f>'JUL''24'!G153</f>
        <v>3721.66</v>
      </c>
      <c r="H153" s="1185">
        <f>'JUL''24'!H153</f>
        <v>62.42</v>
      </c>
      <c r="I153" s="1185">
        <f>'JUL''24'!I153</f>
        <v>19.07</v>
      </c>
      <c r="J153" s="1185"/>
      <c r="K153" s="1185"/>
      <c r="L153" s="1185">
        <f>'JUL''24'!L153</f>
        <v>2</v>
      </c>
      <c r="M153" s="1185">
        <f>'JUL''24'!M153</f>
        <v>10</v>
      </c>
      <c r="N153" s="1185"/>
      <c r="O153" s="1185"/>
      <c r="P153" s="1185"/>
      <c r="Q153" s="1185"/>
      <c r="R153" s="1185"/>
      <c r="S153" s="1185"/>
      <c r="T153" s="1185"/>
      <c r="U153" s="1185"/>
      <c r="V153" s="1185">
        <f>'JUL''24'!V153</f>
        <v>25504.5</v>
      </c>
      <c r="W153" s="2200"/>
    </row>
    <row r="154" spans="1:23" s="2199" customFormat="1">
      <c r="A154" s="2200"/>
      <c r="B154" s="1185" t="str">
        <f>'JUL''24'!B154</f>
        <v>27.07.24</v>
      </c>
      <c r="C154" s="1185">
        <f>'JUL''24'!C154</f>
        <v>152</v>
      </c>
      <c r="D154" s="1185">
        <f>'JUL''24'!D154</f>
        <v>759</v>
      </c>
      <c r="E154" s="1269"/>
      <c r="F154" s="1184">
        <f>'JUL''24'!F154</f>
        <v>59</v>
      </c>
      <c r="G154" s="1185">
        <f>'JUL''24'!G154</f>
        <v>3688.03</v>
      </c>
      <c r="H154" s="1185">
        <f>'JUL''24'!H154</f>
        <v>89.51</v>
      </c>
      <c r="I154" s="1185">
        <f>'JUL''24'!I154</f>
        <v>5.14</v>
      </c>
      <c r="J154" s="1185"/>
      <c r="K154" s="1185"/>
      <c r="L154" s="1185">
        <f>'JUL''24'!L154</f>
        <v>1</v>
      </c>
      <c r="M154" s="1185">
        <f>'JUL''24'!M154</f>
        <v>45</v>
      </c>
      <c r="N154" s="1185"/>
      <c r="O154" s="1185"/>
      <c r="P154" s="1185"/>
      <c r="Q154" s="1185"/>
      <c r="R154" s="1185"/>
      <c r="S154" s="1185"/>
      <c r="T154" s="1185"/>
      <c r="U154" s="1185"/>
      <c r="V154" s="1185">
        <f>'JUL''24'!V154</f>
        <v>0</v>
      </c>
      <c r="W154" s="2200"/>
    </row>
    <row r="155" spans="1:23" s="2199" customFormat="1">
      <c r="A155" s="2200"/>
      <c r="B155" s="1185" t="str">
        <f>'JUL''24'!B155</f>
        <v>27.07.24</v>
      </c>
      <c r="C155" s="1185">
        <f>'JUL''24'!C155</f>
        <v>153</v>
      </c>
      <c r="D155" s="1185">
        <f>'JUL''24'!D155</f>
        <v>760</v>
      </c>
      <c r="E155" s="1269"/>
      <c r="F155" s="1184">
        <f>'JUL''24'!F155</f>
        <v>59</v>
      </c>
      <c r="G155" s="1185">
        <f>'JUL''24'!G155</f>
        <v>3706.23</v>
      </c>
      <c r="H155" s="1185">
        <f>'JUL''24'!H155</f>
        <v>72.3</v>
      </c>
      <c r="I155" s="1185">
        <f>'JUL''24'!I155</f>
        <v>6.13</v>
      </c>
      <c r="J155" s="1185"/>
      <c r="K155" s="1185"/>
      <c r="L155" s="1185">
        <f>'JUL''24'!L155</f>
        <v>2</v>
      </c>
      <c r="M155" s="1185">
        <f>'JUL''24'!M155</f>
        <v>0</v>
      </c>
      <c r="N155" s="1185"/>
      <c r="O155" s="1185"/>
      <c r="P155" s="1185"/>
      <c r="Q155" s="1185"/>
      <c r="R155" s="1185"/>
      <c r="S155" s="1185"/>
      <c r="T155" s="1185"/>
      <c r="U155" s="1185"/>
      <c r="V155" s="1185">
        <f>'JUL''24'!V155</f>
        <v>0</v>
      </c>
      <c r="W155" s="2200"/>
    </row>
    <row r="156" spans="1:23" s="2199" customFormat="1">
      <c r="A156" s="2200"/>
      <c r="B156" s="1185" t="str">
        <f>'JUL''24'!B156</f>
        <v>27.07.24</v>
      </c>
      <c r="C156" s="1185">
        <f>'JUL''24'!C156</f>
        <v>154</v>
      </c>
      <c r="D156" s="1185">
        <f>'JUL''24'!D156</f>
        <v>761</v>
      </c>
      <c r="E156" s="1269"/>
      <c r="F156" s="1184">
        <f>'JUL''24'!F156</f>
        <v>59</v>
      </c>
      <c r="G156" s="1185">
        <f>'JUL''24'!G156</f>
        <v>3679.03</v>
      </c>
      <c r="H156" s="1185">
        <f>'JUL''24'!H156</f>
        <v>100.09</v>
      </c>
      <c r="I156" s="1185">
        <f>'JUL''24'!I156</f>
        <v>6.72</v>
      </c>
      <c r="J156" s="1185"/>
      <c r="K156" s="1185"/>
      <c r="L156" s="1185">
        <f>'JUL''24'!L156</f>
        <v>2</v>
      </c>
      <c r="M156" s="1185">
        <f>'JUL''24'!M156</f>
        <v>25</v>
      </c>
      <c r="N156" s="1185"/>
      <c r="O156" s="1185"/>
      <c r="P156" s="1185"/>
      <c r="Q156" s="1185"/>
      <c r="R156" s="1185"/>
      <c r="S156" s="1185"/>
      <c r="T156" s="1185"/>
      <c r="U156" s="1185"/>
      <c r="V156" s="1185">
        <f>'JUL''24'!V156</f>
        <v>0</v>
      </c>
      <c r="W156" s="2200"/>
    </row>
    <row r="157" spans="1:23" s="2199" customFormat="1">
      <c r="A157" s="2200"/>
      <c r="B157" s="1185" t="str">
        <f>'JUL''24'!B157</f>
        <v>27.07.24</v>
      </c>
      <c r="C157" s="1185">
        <f>'JUL''24'!C157</f>
        <v>155</v>
      </c>
      <c r="D157" s="1185">
        <f>'JUL''24'!D157</f>
        <v>762</v>
      </c>
      <c r="E157" s="1269"/>
      <c r="F157" s="1184">
        <f>'JUL''24'!F157</f>
        <v>59</v>
      </c>
      <c r="G157" s="1185">
        <f>'JUL''24'!G157</f>
        <v>3712.67</v>
      </c>
      <c r="H157" s="1185">
        <f>'JUL''24'!H157</f>
        <v>71.39</v>
      </c>
      <c r="I157" s="1185">
        <f>'JUL''24'!I157</f>
        <v>20.04</v>
      </c>
      <c r="J157" s="1185"/>
      <c r="K157" s="1185"/>
      <c r="L157" s="1185">
        <f>'JUL''24'!L157</f>
        <v>2</v>
      </c>
      <c r="M157" s="1185">
        <f>'JUL''24'!M157</f>
        <v>25</v>
      </c>
      <c r="N157" s="1185"/>
      <c r="O157" s="1185"/>
      <c r="P157" s="1185"/>
      <c r="Q157" s="1185"/>
      <c r="R157" s="1185"/>
      <c r="S157" s="1185"/>
      <c r="T157" s="1185"/>
      <c r="U157" s="1185"/>
      <c r="V157" s="1185">
        <f>'JUL''24'!V157</f>
        <v>25504.5</v>
      </c>
      <c r="W157" s="2200"/>
    </row>
    <row r="158" spans="1:23" s="2199" customFormat="1">
      <c r="A158" s="2200"/>
      <c r="B158" s="1185" t="str">
        <f>'JUL''24'!B158</f>
        <v>28.07.24</v>
      </c>
      <c r="C158" s="1185">
        <f>'JUL''24'!C158</f>
        <v>156</v>
      </c>
      <c r="D158" s="1185">
        <f>'JUL''24'!D158</f>
        <v>763</v>
      </c>
      <c r="E158" s="1269"/>
      <c r="F158" s="1184">
        <f>'JUL''24'!F158</f>
        <v>58</v>
      </c>
      <c r="G158" s="1185">
        <f>'JUL''24'!G158</f>
        <v>3601.27</v>
      </c>
      <c r="H158" s="1185">
        <f>'JUL''24'!H158</f>
        <v>109.44</v>
      </c>
      <c r="I158" s="1185">
        <f>'JUL''24'!I158</f>
        <v>7.71</v>
      </c>
      <c r="J158" s="1185"/>
      <c r="K158" s="1185"/>
      <c r="L158" s="1185">
        <f>'JUL''24'!L158</f>
        <v>2</v>
      </c>
      <c r="M158" s="1185">
        <f>'JUL''24'!M158</f>
        <v>40</v>
      </c>
      <c r="N158" s="1185"/>
      <c r="O158" s="1185"/>
      <c r="P158" s="1185"/>
      <c r="Q158" s="1185"/>
      <c r="R158" s="1185"/>
      <c r="S158" s="1185"/>
      <c r="T158" s="1185"/>
      <c r="U158" s="1185"/>
      <c r="V158" s="1185">
        <f>'JUL''24'!V158</f>
        <v>0</v>
      </c>
      <c r="W158" s="2200"/>
    </row>
    <row r="159" spans="1:23" s="2199" customFormat="1">
      <c r="A159" s="2200"/>
      <c r="B159" s="1185" t="str">
        <f>'JUL''24'!B159</f>
        <v>28.07.24</v>
      </c>
      <c r="C159" s="1185">
        <f>'JUL''24'!C159</f>
        <v>157</v>
      </c>
      <c r="D159" s="1185">
        <f>'JUL''24'!D159</f>
        <v>764</v>
      </c>
      <c r="E159" s="1269"/>
      <c r="F159" s="1184">
        <f>'JUL''24'!F159</f>
        <v>59</v>
      </c>
      <c r="G159" s="1185">
        <f>'JUL''24'!G159</f>
        <v>3670.87</v>
      </c>
      <c r="H159" s="1185">
        <f>'JUL''24'!H159</f>
        <v>97.51</v>
      </c>
      <c r="I159" s="1185">
        <f>'JUL''24'!I159</f>
        <v>3.18</v>
      </c>
      <c r="J159" s="1185"/>
      <c r="K159" s="1185"/>
      <c r="L159" s="1185">
        <f>'JUL''24'!L159</f>
        <v>1</v>
      </c>
      <c r="M159" s="1185">
        <f>'JUL''24'!M159</f>
        <v>50</v>
      </c>
      <c r="N159" s="1185"/>
      <c r="O159" s="1185"/>
      <c r="P159" s="1185"/>
      <c r="Q159" s="1185"/>
      <c r="R159" s="1185"/>
      <c r="S159" s="1185"/>
      <c r="T159" s="1185"/>
      <c r="U159" s="1185"/>
      <c r="V159" s="1185">
        <f>'JUL''24'!V159</f>
        <v>0</v>
      </c>
      <c r="W159" s="2200"/>
    </row>
    <row r="160" spans="1:23" s="2199" customFormat="1">
      <c r="A160" s="2200"/>
      <c r="B160" s="1185" t="str">
        <f>'JUL''24'!B160</f>
        <v>28.07.24</v>
      </c>
      <c r="C160" s="1185">
        <f>'JUL''24'!C160</f>
        <v>158</v>
      </c>
      <c r="D160" s="1185">
        <f>'JUL''24'!D160</f>
        <v>765</v>
      </c>
      <c r="E160" s="1269"/>
      <c r="F160" s="1184">
        <f>'JUL''24'!F160</f>
        <v>58</v>
      </c>
      <c r="G160" s="1185">
        <f>'JUL''24'!G160</f>
        <v>3646.46</v>
      </c>
      <c r="H160" s="1185">
        <f>'JUL''24'!H160</f>
        <v>67.28</v>
      </c>
      <c r="I160" s="1185">
        <f>'JUL''24'!I160</f>
        <v>9.1300000000000008</v>
      </c>
      <c r="J160" s="1185"/>
      <c r="K160" s="1185"/>
      <c r="L160" s="1185">
        <f>'JUL''24'!L160</f>
        <v>1</v>
      </c>
      <c r="M160" s="1185">
        <f>'JUL''24'!M160</f>
        <v>35</v>
      </c>
      <c r="N160" s="1185"/>
      <c r="O160" s="1185"/>
      <c r="P160" s="1185"/>
      <c r="Q160" s="1185"/>
      <c r="R160" s="1185"/>
      <c r="S160" s="1185"/>
      <c r="T160" s="1185"/>
      <c r="U160" s="1185"/>
      <c r="V160" s="1185">
        <f>'JUL''24'!V160</f>
        <v>25347</v>
      </c>
      <c r="W160" s="2200"/>
    </row>
    <row r="161" spans="1:23" s="2199" customFormat="1">
      <c r="A161" s="2200"/>
      <c r="B161" s="1185" t="str">
        <f>'JUL''24'!B161</f>
        <v>28.07.24</v>
      </c>
      <c r="C161" s="1185">
        <f>'JUL''24'!C161</f>
        <v>159</v>
      </c>
      <c r="D161" s="1185">
        <f>'JUL''24'!D161</f>
        <v>766</v>
      </c>
      <c r="E161" s="1269"/>
      <c r="F161" s="1184">
        <f>'JUL''24'!F161</f>
        <v>59</v>
      </c>
      <c r="G161" s="1185">
        <f>'JUL''24'!G161</f>
        <v>3684.64</v>
      </c>
      <c r="H161" s="1185">
        <f>'JUL''24'!H161</f>
        <v>100.65</v>
      </c>
      <c r="I161" s="1185">
        <f>'JUL''24'!I161</f>
        <v>14.88</v>
      </c>
      <c r="J161" s="1185"/>
      <c r="K161" s="1185"/>
      <c r="L161" s="1185">
        <f>'JUL''24'!L161</f>
        <v>1</v>
      </c>
      <c r="M161" s="1185">
        <f>'JUL''24'!M161</f>
        <v>55</v>
      </c>
      <c r="N161" s="1185"/>
      <c r="O161" s="1185"/>
      <c r="P161" s="1185"/>
      <c r="Q161" s="1185"/>
      <c r="R161" s="1185"/>
      <c r="S161" s="1185"/>
      <c r="T161" s="1185"/>
      <c r="U161" s="1185"/>
      <c r="V161" s="1185">
        <f>'JUL''24'!V161</f>
        <v>25504.5</v>
      </c>
      <c r="W161" s="2200"/>
    </row>
    <row r="162" spans="1:23" s="2199" customFormat="1">
      <c r="A162" s="2200"/>
      <c r="B162" s="1185" t="str">
        <f>'JUL''24'!B162</f>
        <v>28.07.24</v>
      </c>
      <c r="C162" s="1185">
        <f>'JUL''24'!C162</f>
        <v>160</v>
      </c>
      <c r="D162" s="1185">
        <f>'JUL''24'!D162</f>
        <v>767</v>
      </c>
      <c r="E162" s="1269"/>
      <c r="F162" s="1184">
        <f>'JUL''24'!F162</f>
        <v>58</v>
      </c>
      <c r="G162" s="1185">
        <f>'JUL''24'!G162</f>
        <v>3642.24</v>
      </c>
      <c r="H162" s="1185">
        <f>'JUL''24'!H162</f>
        <v>79.42</v>
      </c>
      <c r="I162" s="1185">
        <f>'JUL''24'!I162</f>
        <v>13.26</v>
      </c>
      <c r="J162" s="1185"/>
      <c r="K162" s="1185"/>
      <c r="L162" s="1185">
        <f>'JUL''24'!L162</f>
        <v>2</v>
      </c>
      <c r="M162" s="1185">
        <f>'JUL''24'!M162</f>
        <v>5</v>
      </c>
      <c r="N162" s="1185"/>
      <c r="O162" s="1185"/>
      <c r="P162" s="1185"/>
      <c r="Q162" s="1185"/>
      <c r="R162" s="1185"/>
      <c r="S162" s="1185"/>
      <c r="T162" s="1185"/>
      <c r="U162" s="1185"/>
      <c r="V162" s="1185">
        <f>'JUL''24'!V162</f>
        <v>0</v>
      </c>
      <c r="W162" s="2200"/>
    </row>
    <row r="163" spans="1:23" s="2199" customFormat="1">
      <c r="A163" s="2200"/>
      <c r="B163" s="1185" t="str">
        <f>'JUL''24'!B163</f>
        <v>28.07.24</v>
      </c>
      <c r="C163" s="1185">
        <f>'JUL''24'!C163</f>
        <v>161</v>
      </c>
      <c r="D163" s="1185">
        <f>'JUL''24'!D163</f>
        <v>768</v>
      </c>
      <c r="E163" s="1269"/>
      <c r="F163" s="1184">
        <f>'JUL''24'!F163</f>
        <v>57</v>
      </c>
      <c r="G163" s="1185">
        <f>'JUL''24'!G163</f>
        <v>3620.65</v>
      </c>
      <c r="H163" s="1185">
        <f>'JUL''24'!H163</f>
        <v>43.56</v>
      </c>
      <c r="I163" s="1185">
        <f>'JUL''24'!I163</f>
        <v>19.809999999999999</v>
      </c>
      <c r="J163" s="1185"/>
      <c r="K163" s="1185"/>
      <c r="L163" s="1185">
        <f>'JUL''24'!L163</f>
        <v>1</v>
      </c>
      <c r="M163" s="1185">
        <f>'JUL''24'!M163</f>
        <v>55</v>
      </c>
      <c r="N163" s="1185"/>
      <c r="O163" s="1185"/>
      <c r="P163" s="1185"/>
      <c r="Q163" s="1185"/>
      <c r="R163" s="1185"/>
      <c r="S163" s="1185"/>
      <c r="T163" s="1185"/>
      <c r="U163" s="1185"/>
      <c r="V163" s="1185">
        <f>'JUL''24'!V163</f>
        <v>0</v>
      </c>
      <c r="W163" s="2200"/>
    </row>
    <row r="164" spans="1:23" s="2199" customFormat="1">
      <c r="A164" s="2200"/>
      <c r="B164" s="1185" t="str">
        <f>'JUL''24'!B164</f>
        <v>29.07.24</v>
      </c>
      <c r="C164" s="1185">
        <f>'JUL''24'!C164</f>
        <v>162</v>
      </c>
      <c r="D164" s="1185">
        <f>'JUL''24'!D164</f>
        <v>769</v>
      </c>
      <c r="E164" s="1269"/>
      <c r="F164" s="1184">
        <f>'JUL''24'!F164</f>
        <v>58</v>
      </c>
      <c r="G164" s="1185">
        <f>'JUL''24'!G164</f>
        <v>3649.26</v>
      </c>
      <c r="H164" s="1185">
        <f>'JUL''24'!H164</f>
        <v>64.42</v>
      </c>
      <c r="I164" s="1185">
        <f>'JUL''24'!I164</f>
        <v>8.8800000000000008</v>
      </c>
      <c r="J164" s="1185"/>
      <c r="K164" s="1185"/>
      <c r="L164" s="1185">
        <f>'JUL''24'!L164</f>
        <v>2</v>
      </c>
      <c r="M164" s="1185">
        <f>'JUL''24'!M164</f>
        <v>25</v>
      </c>
      <c r="N164" s="1185"/>
      <c r="O164" s="1185"/>
      <c r="P164" s="1185"/>
      <c r="Q164" s="1185"/>
      <c r="R164" s="1185"/>
      <c r="S164" s="1185"/>
      <c r="T164" s="1185"/>
      <c r="U164" s="1185"/>
      <c r="V164" s="1185">
        <f>'JUL''24'!V164</f>
        <v>0</v>
      </c>
      <c r="W164" s="2200"/>
    </row>
    <row r="165" spans="1:23" s="2199" customFormat="1">
      <c r="A165" s="2200"/>
      <c r="B165" s="1185" t="str">
        <f>'JUL''24'!B165</f>
        <v>29.07.24</v>
      </c>
      <c r="C165" s="1185">
        <f>'JUL''24'!C165</f>
        <v>163</v>
      </c>
      <c r="D165" s="1185">
        <f>'JUL''24'!D165</f>
        <v>770</v>
      </c>
      <c r="E165" s="1269"/>
      <c r="F165" s="1184">
        <f>'JUL''24'!F165</f>
        <v>59</v>
      </c>
      <c r="G165" s="1185">
        <f>'JUL''24'!G165</f>
        <v>3659.63</v>
      </c>
      <c r="H165" s="1185">
        <f>'JUL''24'!H165</f>
        <v>115.93</v>
      </c>
      <c r="I165" s="1185">
        <f>'JUL''24'!I165</f>
        <v>3.16</v>
      </c>
      <c r="J165" s="1185"/>
      <c r="K165" s="1185"/>
      <c r="L165" s="1185">
        <f>'JUL''24'!L165</f>
        <v>2</v>
      </c>
      <c r="M165" s="1185">
        <f>'JUL''24'!M165</f>
        <v>25</v>
      </c>
      <c r="N165" s="1185"/>
      <c r="O165" s="1185"/>
      <c r="P165" s="1185"/>
      <c r="Q165" s="1185"/>
      <c r="R165" s="1185"/>
      <c r="S165" s="1185"/>
      <c r="T165" s="1185"/>
      <c r="U165" s="1185"/>
      <c r="V165" s="1185">
        <f>'JUL''24'!V165</f>
        <v>0</v>
      </c>
      <c r="W165" s="2200"/>
    </row>
    <row r="166" spans="1:23" s="2199" customFormat="1">
      <c r="A166" s="2200"/>
      <c r="B166" s="1185" t="str">
        <f>'JUL''24'!B166</f>
        <v>29.07.24</v>
      </c>
      <c r="C166" s="1185">
        <f>'JUL''24'!C166</f>
        <v>164</v>
      </c>
      <c r="D166" s="1185">
        <f>'JUL''24'!D166</f>
        <v>771</v>
      </c>
      <c r="E166" s="1269"/>
      <c r="F166" s="1184">
        <f>'JUL''24'!F166</f>
        <v>56</v>
      </c>
      <c r="G166" s="1185">
        <f>'JUL''24'!G166</f>
        <v>3465.5</v>
      </c>
      <c r="H166" s="1185">
        <f>'JUL''24'!H166</f>
        <v>113.86</v>
      </c>
      <c r="I166" s="1185">
        <f>'JUL''24'!I166</f>
        <v>6.15</v>
      </c>
      <c r="J166" s="1185"/>
      <c r="K166" s="1185"/>
      <c r="L166" s="1185">
        <f>'JUL''24'!L166</f>
        <v>2</v>
      </c>
      <c r="M166" s="1185">
        <f>'JUL''24'!M166</f>
        <v>5</v>
      </c>
      <c r="N166" s="1185"/>
      <c r="O166" s="1185"/>
      <c r="P166" s="1185"/>
      <c r="Q166" s="1185"/>
      <c r="R166" s="1185"/>
      <c r="S166" s="1185"/>
      <c r="T166" s="1185"/>
      <c r="U166" s="1185"/>
      <c r="V166" s="1185">
        <f>'JUL''24'!V166</f>
        <v>25032</v>
      </c>
      <c r="W166" s="2200"/>
    </row>
    <row r="167" spans="1:23" s="2199" customFormat="1">
      <c r="A167" s="2200"/>
      <c r="B167" s="1185" t="str">
        <f>'JUL''24'!B167</f>
        <v>29.07.24</v>
      </c>
      <c r="C167" s="1185">
        <f>'JUL''24'!C167</f>
        <v>165</v>
      </c>
      <c r="D167" s="1185">
        <f>'JUL''24'!D167</f>
        <v>772</v>
      </c>
      <c r="E167" s="1269"/>
      <c r="F167" s="1184">
        <f>'JUL''24'!F167</f>
        <v>59</v>
      </c>
      <c r="G167" s="1185">
        <f>'JUL''24'!G167</f>
        <v>3907.15</v>
      </c>
      <c r="H167" s="1185">
        <f>'JUL''24'!H167</f>
        <v>147.15</v>
      </c>
      <c r="I167" s="1185">
        <f>'JUL''24'!I167</f>
        <v>2.8</v>
      </c>
      <c r="J167" s="1185"/>
      <c r="K167" s="1185"/>
      <c r="L167" s="1185">
        <f>'JUL''24'!L167</f>
        <v>2</v>
      </c>
      <c r="M167" s="1185">
        <f>'JUL''24'!M167</f>
        <v>25</v>
      </c>
      <c r="N167" s="1185"/>
      <c r="O167" s="1185"/>
      <c r="P167" s="1185"/>
      <c r="Q167" s="1185"/>
      <c r="R167" s="1185"/>
      <c r="S167" s="1185"/>
      <c r="T167" s="1185"/>
      <c r="U167" s="1185"/>
      <c r="V167" s="1185">
        <f>'JUL''24'!V167</f>
        <v>0</v>
      </c>
      <c r="W167" s="2200"/>
    </row>
    <row r="168" spans="1:23" s="2199" customFormat="1">
      <c r="A168" s="2200"/>
      <c r="B168" s="1185" t="str">
        <f>'JUL''24'!B168</f>
        <v>29.07.24</v>
      </c>
      <c r="C168" s="1185">
        <f>'JUL''24'!C168</f>
        <v>166</v>
      </c>
      <c r="D168" s="1185">
        <f>'JUL''24'!D168</f>
        <v>773</v>
      </c>
      <c r="E168" s="1269"/>
      <c r="F168" s="1184">
        <f>'JUL''24'!F168</f>
        <v>59</v>
      </c>
      <c r="G168" s="1185">
        <f>'JUL''24'!G168</f>
        <v>3637.07</v>
      </c>
      <c r="H168" s="1185">
        <f>'JUL''24'!H168</f>
        <v>132.47</v>
      </c>
      <c r="I168" s="1185">
        <f>'JUL''24'!I168</f>
        <v>4.34</v>
      </c>
      <c r="J168" s="1185"/>
      <c r="K168" s="1185"/>
      <c r="L168" s="1185">
        <f>'JUL''24'!L168</f>
        <v>2</v>
      </c>
      <c r="M168" s="1185">
        <f>'JUL''24'!M168</f>
        <v>30</v>
      </c>
      <c r="N168" s="1185"/>
      <c r="O168" s="1185"/>
      <c r="P168" s="1185"/>
      <c r="Q168" s="1185"/>
      <c r="R168" s="1185"/>
      <c r="S168" s="1185"/>
      <c r="T168" s="1185"/>
      <c r="U168" s="1185"/>
      <c r="V168" s="1185">
        <f>'JUL''24'!V168</f>
        <v>0</v>
      </c>
      <c r="W168" s="2200"/>
    </row>
    <row r="169" spans="1:23" s="2199" customFormat="1">
      <c r="A169" s="2200"/>
      <c r="B169" s="1185" t="str">
        <f>'JUL''24'!B169</f>
        <v>29.07.24</v>
      </c>
      <c r="C169" s="1185">
        <f>'JUL''24'!C169</f>
        <v>167</v>
      </c>
      <c r="D169" s="1185">
        <f>'JUL''24'!D169</f>
        <v>774</v>
      </c>
      <c r="E169" s="1269"/>
      <c r="F169" s="1184">
        <f>'JUL''24'!F169</f>
        <v>58</v>
      </c>
      <c r="G169" s="1185">
        <f>'JUL''24'!G169</f>
        <v>3618.25</v>
      </c>
      <c r="H169" s="1185">
        <f>'JUL''24'!H169</f>
        <v>97.65</v>
      </c>
      <c r="I169" s="1185">
        <f>'JUL''24'!I169</f>
        <v>9.3000000000000007</v>
      </c>
      <c r="J169" s="1185"/>
      <c r="K169" s="1185"/>
      <c r="L169" s="1185">
        <f>'JUL''24'!L169</f>
        <v>2</v>
      </c>
      <c r="M169" s="1185">
        <f>'JUL''24'!M169</f>
        <v>15</v>
      </c>
      <c r="N169" s="1185"/>
      <c r="O169" s="1185"/>
      <c r="P169" s="1185"/>
      <c r="Q169" s="1185"/>
      <c r="R169" s="1185"/>
      <c r="S169" s="1185"/>
      <c r="T169" s="1185"/>
      <c r="U169" s="1185"/>
      <c r="V169" s="1185">
        <f>'JUL''24'!V169</f>
        <v>0</v>
      </c>
      <c r="W169" s="2200"/>
    </row>
    <row r="170" spans="1:23" s="2199" customFormat="1">
      <c r="A170" s="2200"/>
      <c r="B170" s="1185" t="str">
        <f>'JUL''24'!B170</f>
        <v>29.07.24</v>
      </c>
      <c r="C170" s="1185">
        <f>'JUL''24'!C170</f>
        <v>168</v>
      </c>
      <c r="D170" s="1185">
        <f>'JUL''24'!D170</f>
        <v>775</v>
      </c>
      <c r="E170" s="1269"/>
      <c r="F170" s="1184">
        <f>'JUL''24'!F170</f>
        <v>57</v>
      </c>
      <c r="G170" s="1185">
        <f>'JUL''24'!G170</f>
        <v>3506.25</v>
      </c>
      <c r="H170" s="1185">
        <f>'JUL''24'!H170</f>
        <v>140.72</v>
      </c>
      <c r="I170" s="1185">
        <f>'JUL''24'!I170</f>
        <v>2.57</v>
      </c>
      <c r="J170" s="1185"/>
      <c r="K170" s="1185"/>
      <c r="L170" s="1185">
        <f>'JUL''24'!L170</f>
        <v>1</v>
      </c>
      <c r="M170" s="1185">
        <f>'JUL''24'!M170</f>
        <v>55</v>
      </c>
      <c r="N170" s="1185"/>
      <c r="O170" s="1185"/>
      <c r="P170" s="1185"/>
      <c r="Q170" s="1185"/>
      <c r="R170" s="1185"/>
      <c r="S170" s="1185"/>
      <c r="T170" s="1185"/>
      <c r="U170" s="1185"/>
      <c r="V170" s="1185">
        <f>'JUL''24'!V170</f>
        <v>0</v>
      </c>
      <c r="W170" s="2200"/>
    </row>
    <row r="171" spans="1:23" s="2199" customFormat="1">
      <c r="A171" s="2200"/>
      <c r="B171" s="1185" t="str">
        <f>'JUL''24'!B171</f>
        <v>30.07.24</v>
      </c>
      <c r="C171" s="1185">
        <f>'JUL''24'!C171</f>
        <v>169</v>
      </c>
      <c r="D171" s="1185">
        <f>'JUL''24'!D171</f>
        <v>776</v>
      </c>
      <c r="E171" s="1269"/>
      <c r="F171" s="1184">
        <f>'JUL''24'!F171</f>
        <v>58</v>
      </c>
      <c r="G171" s="1185">
        <f>'JUL''24'!G171</f>
        <v>3662.06</v>
      </c>
      <c r="H171" s="1185">
        <f>'JUL''24'!H171</f>
        <v>64.599999999999994</v>
      </c>
      <c r="I171" s="1185">
        <f>'JUL''24'!I171</f>
        <v>22.64</v>
      </c>
      <c r="J171" s="1185"/>
      <c r="K171" s="1185"/>
      <c r="L171" s="1185">
        <f>'JUL''24'!L171</f>
        <v>2</v>
      </c>
      <c r="M171" s="1185">
        <f>'JUL''24'!M171</f>
        <v>15</v>
      </c>
      <c r="N171" s="1185"/>
      <c r="O171" s="1185"/>
      <c r="P171" s="1185"/>
      <c r="Q171" s="1185"/>
      <c r="R171" s="1185"/>
      <c r="S171" s="1185"/>
      <c r="T171" s="1185"/>
      <c r="U171" s="1185"/>
      <c r="V171" s="1185">
        <f>'JUL''24'!V171</f>
        <v>25347</v>
      </c>
      <c r="W171" s="2200"/>
    </row>
    <row r="172" spans="1:23" s="2199" customFormat="1">
      <c r="A172" s="2200"/>
      <c r="B172" s="1185" t="str">
        <f>'JUL''24'!B172</f>
        <v>30.07.24</v>
      </c>
      <c r="C172" s="1185">
        <f>'JUL''24'!C172</f>
        <v>170</v>
      </c>
      <c r="D172" s="1185">
        <f>'JUL''24'!D172</f>
        <v>777</v>
      </c>
      <c r="E172" s="1269"/>
      <c r="F172" s="1184">
        <f>'JUL''24'!F172</f>
        <v>60</v>
      </c>
      <c r="G172" s="1185">
        <f>'JUL''24'!G172</f>
        <v>3770.42</v>
      </c>
      <c r="H172" s="1185">
        <f>'JUL''24'!H172</f>
        <v>78.84</v>
      </c>
      <c r="I172" s="1185">
        <f>'JUL''24'!I172</f>
        <v>12.86</v>
      </c>
      <c r="J172" s="1185"/>
      <c r="K172" s="1185"/>
      <c r="L172" s="1185">
        <f>'JUL''24'!L172</f>
        <v>2</v>
      </c>
      <c r="M172" s="1185">
        <f>'JUL''24'!M172</f>
        <v>5</v>
      </c>
      <c r="N172" s="1185"/>
      <c r="O172" s="1185"/>
      <c r="P172" s="1185"/>
      <c r="Q172" s="1185"/>
      <c r="R172" s="1185"/>
      <c r="S172" s="1185"/>
      <c r="T172" s="1185"/>
      <c r="U172" s="1185"/>
      <c r="V172" s="1185">
        <f>'JUL''24'!V172</f>
        <v>0</v>
      </c>
      <c r="W172" s="2200"/>
    </row>
    <row r="173" spans="1:23" s="2199" customFormat="1">
      <c r="A173" s="2200"/>
      <c r="B173" s="1185" t="str">
        <f>'JUL''24'!B173</f>
        <v>30.07.24</v>
      </c>
      <c r="C173" s="1185">
        <f>'JUL''24'!C173</f>
        <v>171</v>
      </c>
      <c r="D173" s="1185">
        <f>'JUL''24'!D173</f>
        <v>778</v>
      </c>
      <c r="E173" s="1269"/>
      <c r="F173" s="1184">
        <f>'JUL''24'!F173</f>
        <v>59</v>
      </c>
      <c r="G173" s="1185">
        <f>'JUL''24'!G173</f>
        <v>3712.63</v>
      </c>
      <c r="H173" s="1185">
        <f>'JUL''24'!H173</f>
        <v>70.650000000000006</v>
      </c>
      <c r="I173" s="1185">
        <f>'JUL''24'!I173</f>
        <v>10.88</v>
      </c>
      <c r="J173" s="1185"/>
      <c r="K173" s="1185"/>
      <c r="L173" s="1185">
        <f>'JUL''24'!L173</f>
        <v>2</v>
      </c>
      <c r="M173" s="1185">
        <f>'JUL''24'!M173</f>
        <v>0</v>
      </c>
      <c r="N173" s="1185"/>
      <c r="O173" s="1185"/>
      <c r="P173" s="1185"/>
      <c r="Q173" s="1185"/>
      <c r="R173" s="1185"/>
      <c r="S173" s="1185"/>
      <c r="T173" s="1185"/>
      <c r="U173" s="1185"/>
      <c r="V173" s="1185">
        <f>'JUL''24'!V173</f>
        <v>0</v>
      </c>
      <c r="W173" s="2200"/>
    </row>
    <row r="174" spans="1:23" s="2199" customFormat="1">
      <c r="A174" s="2200"/>
      <c r="B174" s="1185" t="str">
        <f>'JUL''24'!B174</f>
        <v>30.07.24</v>
      </c>
      <c r="C174" s="1185">
        <f>'JUL''24'!C174</f>
        <v>172</v>
      </c>
      <c r="D174" s="1185">
        <f>'JUL''24'!D174</f>
        <v>779</v>
      </c>
      <c r="E174" s="1269"/>
      <c r="F174" s="1184">
        <f>'JUL''24'!F174</f>
        <v>57</v>
      </c>
      <c r="G174" s="1185">
        <f>'JUL''24'!G174</f>
        <v>3547.87</v>
      </c>
      <c r="H174" s="1185">
        <f>'JUL''24'!H174</f>
        <v>101.26</v>
      </c>
      <c r="I174" s="1185">
        <f>'JUL''24'!I174</f>
        <v>8.32</v>
      </c>
      <c r="J174" s="1185"/>
      <c r="K174" s="1185"/>
      <c r="L174" s="1185">
        <f>'JUL''24'!L174</f>
        <v>2</v>
      </c>
      <c r="M174" s="1185">
        <f>'JUL''24'!M174</f>
        <v>15</v>
      </c>
      <c r="N174" s="1185"/>
      <c r="O174" s="1185"/>
      <c r="P174" s="1185"/>
      <c r="Q174" s="1185"/>
      <c r="R174" s="1185"/>
      <c r="S174" s="1185"/>
      <c r="T174" s="1185"/>
      <c r="U174" s="1185"/>
      <c r="V174" s="1185">
        <f>'JUL''24'!V174</f>
        <v>25189.5</v>
      </c>
      <c r="W174" s="2200"/>
    </row>
    <row r="175" spans="1:23" s="2199" customFormat="1">
      <c r="A175" s="2200"/>
      <c r="B175" s="1185" t="str">
        <f>'JUL''24'!B175</f>
        <v>30.07.24</v>
      </c>
      <c r="C175" s="1185">
        <f>'JUL''24'!C175</f>
        <v>173</v>
      </c>
      <c r="D175" s="1185">
        <f>'JUL''24'!D175</f>
        <v>780</v>
      </c>
      <c r="E175" s="1269"/>
      <c r="F175" s="1184">
        <f>'JUL''24'!F175</f>
        <v>58</v>
      </c>
      <c r="G175" s="1185">
        <f>'JUL''24'!G175</f>
        <v>3635.25</v>
      </c>
      <c r="H175" s="1185">
        <f>'JUL''24'!H175</f>
        <v>82.83</v>
      </c>
      <c r="I175" s="1185">
        <f>'JUL''24'!I175</f>
        <v>11.48</v>
      </c>
      <c r="J175" s="1185"/>
      <c r="K175" s="1185"/>
      <c r="L175" s="1185">
        <f>'JUL''24'!L175</f>
        <v>2</v>
      </c>
      <c r="M175" s="1185">
        <f>'JUL''24'!M175</f>
        <v>25</v>
      </c>
      <c r="N175" s="1185"/>
      <c r="O175" s="1185"/>
      <c r="P175" s="1185"/>
      <c r="Q175" s="1185"/>
      <c r="R175" s="1185"/>
      <c r="S175" s="1185"/>
      <c r="T175" s="1185"/>
      <c r="U175" s="1185"/>
      <c r="V175" s="1185">
        <f>'JUL''24'!V175</f>
        <v>0</v>
      </c>
      <c r="W175" s="2200"/>
    </row>
    <row r="176" spans="1:23" s="2199" customFormat="1">
      <c r="A176" s="2200"/>
      <c r="B176" s="1185" t="str">
        <f>'JUL''24'!B176</f>
        <v>31.07.24</v>
      </c>
      <c r="C176" s="1185">
        <f>'JUL''24'!C176</f>
        <v>174</v>
      </c>
      <c r="D176" s="1185">
        <f>'JUL''24'!D176</f>
        <v>776</v>
      </c>
      <c r="E176" s="1269"/>
      <c r="F176" s="1184">
        <f>'JUL''24'!F176</f>
        <v>57</v>
      </c>
      <c r="G176" s="1185">
        <f>'JUL''24'!G176</f>
        <v>3566.48</v>
      </c>
      <c r="H176" s="1185">
        <f>'JUL''24'!H176</f>
        <v>88.82</v>
      </c>
      <c r="I176" s="1185">
        <f>'JUL''24'!I176</f>
        <v>16.079999999999998</v>
      </c>
      <c r="J176" s="1185"/>
      <c r="K176" s="1185"/>
      <c r="L176" s="1185">
        <f>'JUL''24'!L176</f>
        <v>2</v>
      </c>
      <c r="M176" s="1185">
        <f>'JUL''24'!M176</f>
        <v>40</v>
      </c>
      <c r="N176" s="1185"/>
      <c r="O176" s="1185"/>
      <c r="P176" s="1185"/>
      <c r="Q176" s="1185"/>
      <c r="R176" s="1185"/>
      <c r="S176" s="1185"/>
      <c r="T176" s="1185"/>
      <c r="U176" s="1185"/>
      <c r="V176" s="1185">
        <f>'JUL''24'!V176</f>
        <v>25189.5</v>
      </c>
      <c r="W176" s="2200"/>
    </row>
    <row r="177" spans="1:23" s="2199" customFormat="1">
      <c r="A177" s="2200"/>
      <c r="B177" s="1185" t="str">
        <f>'JUL''24'!B177</f>
        <v>31.07.24</v>
      </c>
      <c r="C177" s="1185">
        <f>'JUL''24'!C177</f>
        <v>175</v>
      </c>
      <c r="D177" s="1185">
        <f>'JUL''24'!D177</f>
        <v>782</v>
      </c>
      <c r="E177" s="1269"/>
      <c r="F177" s="1184">
        <f>'JUL''24'!F177</f>
        <v>59</v>
      </c>
      <c r="G177" s="1185">
        <f>'JUL''24'!G177</f>
        <v>3735.88</v>
      </c>
      <c r="H177" s="1185">
        <f>'JUL''24'!H177</f>
        <v>57.57</v>
      </c>
      <c r="I177" s="1185">
        <f>'JUL''24'!I177</f>
        <v>31.21</v>
      </c>
      <c r="J177" s="1185"/>
      <c r="K177" s="1185"/>
      <c r="L177" s="1185">
        <f>'JUL''24'!L177</f>
        <v>2</v>
      </c>
      <c r="M177" s="1185">
        <f>'JUL''24'!M177</f>
        <v>25</v>
      </c>
      <c r="N177" s="1185"/>
      <c r="O177" s="1185"/>
      <c r="P177" s="1185"/>
      <c r="Q177" s="1185"/>
      <c r="R177" s="1185"/>
      <c r="S177" s="1185"/>
      <c r="T177" s="1185"/>
      <c r="U177" s="1185"/>
      <c r="V177" s="1185">
        <f>'JUL''24'!V177</f>
        <v>27541.5</v>
      </c>
      <c r="W177" s="2200"/>
    </row>
    <row r="178" spans="1:23" s="2199" customFormat="1">
      <c r="A178" s="2200"/>
      <c r="B178" s="1185" t="str">
        <f>'JUL''24'!B178</f>
        <v>31.07.24</v>
      </c>
      <c r="C178" s="1185">
        <f>'JUL''24'!C178</f>
        <v>176</v>
      </c>
      <c r="D178" s="1185">
        <f>'JUL''24'!D178</f>
        <v>783</v>
      </c>
      <c r="E178" s="1269"/>
      <c r="F178" s="1184">
        <f>'JUL''24'!F178</f>
        <v>59</v>
      </c>
      <c r="G178" s="1185">
        <f>'JUL''24'!G178</f>
        <v>3717.27</v>
      </c>
      <c r="H178" s="1185">
        <f>'JUL''24'!H178</f>
        <v>66.17</v>
      </c>
      <c r="I178" s="1185">
        <f>'JUL''24'!I178</f>
        <v>18.62</v>
      </c>
      <c r="J178" s="1185"/>
      <c r="K178" s="1185"/>
      <c r="L178" s="1185">
        <f>'JUL''24'!L178</f>
        <v>2</v>
      </c>
      <c r="M178" s="1185">
        <f>'JUL''24'!M178</f>
        <v>0</v>
      </c>
      <c r="N178" s="1185"/>
      <c r="O178" s="1185"/>
      <c r="P178" s="1185"/>
      <c r="Q178" s="1185"/>
      <c r="R178" s="1185"/>
      <c r="S178" s="1185"/>
      <c r="T178" s="1185"/>
      <c r="U178" s="1185"/>
      <c r="V178" s="1185">
        <f>'JUL''24'!V178</f>
        <v>27541.5</v>
      </c>
      <c r="W178" s="2200"/>
    </row>
    <row r="179" spans="1:23" s="2199" customFormat="1">
      <c r="A179" s="2200"/>
      <c r="B179" s="1185" t="str">
        <f>'JUL''24'!B179</f>
        <v>31.07.24</v>
      </c>
      <c r="C179" s="1185">
        <f>'JUL''24'!C179</f>
        <v>177</v>
      </c>
      <c r="D179" s="1185">
        <f>'JUL''24'!D179</f>
        <v>784</v>
      </c>
      <c r="E179" s="1269"/>
      <c r="F179" s="1184">
        <f>'JUL''24'!F179</f>
        <v>59</v>
      </c>
      <c r="G179" s="1185">
        <f>'JUL''24'!G179</f>
        <v>3685.63</v>
      </c>
      <c r="H179" s="1185">
        <f>'JUL''24'!H179</f>
        <v>92.7</v>
      </c>
      <c r="I179" s="1185">
        <f>'JUL''24'!I179</f>
        <v>5.93</v>
      </c>
      <c r="J179" s="1185"/>
      <c r="K179" s="1185"/>
      <c r="L179" s="1185">
        <f>'JUL''24'!L179</f>
        <v>2</v>
      </c>
      <c r="M179" s="1185">
        <f>'JUL''24'!M179</f>
        <v>15</v>
      </c>
      <c r="N179" s="1185"/>
      <c r="O179" s="1185"/>
      <c r="P179" s="1185"/>
      <c r="Q179" s="1185"/>
      <c r="R179" s="1185"/>
      <c r="S179" s="1185"/>
      <c r="T179" s="1185"/>
      <c r="U179" s="1185"/>
      <c r="V179" s="1185">
        <f>'JUL''24'!V179</f>
        <v>0</v>
      </c>
      <c r="W179" s="2200"/>
    </row>
    <row r="180" spans="1:23" s="2199" customFormat="1">
      <c r="A180" s="2200"/>
      <c r="B180" s="1185" t="str">
        <f>'JUL''24'!B180</f>
        <v>31.07.24</v>
      </c>
      <c r="C180" s="1185">
        <f>'JUL''24'!C180</f>
        <v>178</v>
      </c>
      <c r="D180" s="1185">
        <f>'JUL''24'!D180</f>
        <v>785</v>
      </c>
      <c r="E180" s="1269"/>
      <c r="F180" s="1184">
        <f>'JUL''24'!F180</f>
        <v>52</v>
      </c>
      <c r="G180" s="1185">
        <f>'JUL''24'!G180</f>
        <v>3483.26</v>
      </c>
      <c r="H180" s="1185">
        <f>'JUL''24'!H180</f>
        <v>96.67</v>
      </c>
      <c r="I180" s="1185">
        <f>'JUL''24'!I180</f>
        <v>5.43</v>
      </c>
      <c r="J180" s="1185"/>
      <c r="K180" s="1185"/>
      <c r="L180" s="1185">
        <f>'JUL''24'!L180</f>
        <v>2</v>
      </c>
      <c r="M180" s="1185">
        <f>'JUL''24'!M180</f>
        <v>55</v>
      </c>
      <c r="N180" s="1185"/>
      <c r="O180" s="1185"/>
      <c r="P180" s="1185"/>
      <c r="Q180" s="1185"/>
      <c r="R180" s="1185"/>
      <c r="S180" s="1185"/>
      <c r="T180" s="1185"/>
      <c r="U180" s="1185"/>
      <c r="V180" s="1185">
        <f>'JUL''24'!V180</f>
        <v>0</v>
      </c>
      <c r="W180" s="2200"/>
    </row>
    <row r="181" spans="1:23" s="2199" customFormat="1">
      <c r="A181" s="2200"/>
      <c r="B181" s="1185" t="str">
        <f>'JUL''24'!B181</f>
        <v>31.07.24</v>
      </c>
      <c r="C181" s="1185">
        <f>'JUL''24'!C181</f>
        <v>179</v>
      </c>
      <c r="D181" s="1185">
        <f>'JUL''24'!D181</f>
        <v>786</v>
      </c>
      <c r="E181" s="1269"/>
      <c r="F181" s="1184">
        <f>'JUL''24'!F181</f>
        <v>57</v>
      </c>
      <c r="G181" s="1185">
        <f>'JUL''24'!G181</f>
        <v>3568.85</v>
      </c>
      <c r="H181" s="1185">
        <f>'JUL''24'!H181</f>
        <v>78.900000000000006</v>
      </c>
      <c r="I181" s="1185">
        <f>'JUL''24'!I181</f>
        <v>3.35</v>
      </c>
      <c r="J181" s="1185"/>
      <c r="K181" s="1185"/>
      <c r="L181" s="1185">
        <f>'JUL''24'!L181</f>
        <v>2</v>
      </c>
      <c r="M181" s="1185">
        <f>'JUL''24'!M181</f>
        <v>0</v>
      </c>
      <c r="N181" s="1185"/>
      <c r="O181" s="1185"/>
      <c r="P181" s="1185"/>
      <c r="Q181" s="1185"/>
      <c r="R181" s="1185"/>
      <c r="S181" s="1185"/>
      <c r="T181" s="1185"/>
      <c r="U181" s="1185"/>
      <c r="V181" s="1185">
        <f>'JUL''24'!V181</f>
        <v>0</v>
      </c>
      <c r="W181" s="2200"/>
    </row>
    <row r="182" spans="1:23" s="2199" customFormat="1">
      <c r="A182" s="2200"/>
      <c r="B182" s="1185" t="str">
        <f>'JUL''24'!B182</f>
        <v>31.07.24</v>
      </c>
      <c r="C182" s="1185">
        <f>'JUL''24'!C182</f>
        <v>180</v>
      </c>
      <c r="D182" s="1185">
        <f>'JUL''24'!D182</f>
        <v>787</v>
      </c>
      <c r="E182" s="1269"/>
      <c r="F182" s="1184">
        <f>'JUL''24'!F182</f>
        <v>59</v>
      </c>
      <c r="G182" s="1185">
        <f>'JUL''24'!G182</f>
        <v>3682.23</v>
      </c>
      <c r="H182" s="1185">
        <f>'JUL''24'!H182</f>
        <v>96.88</v>
      </c>
      <c r="I182" s="1185">
        <f>'JUL''24'!I182</f>
        <v>6.71</v>
      </c>
      <c r="J182" s="1185"/>
      <c r="K182" s="1185"/>
      <c r="L182" s="1185">
        <f>'JUL''24'!L182</f>
        <v>2</v>
      </c>
      <c r="M182" s="1185">
        <f>'JUL''24'!M182</f>
        <v>0</v>
      </c>
      <c r="N182" s="1185"/>
      <c r="O182" s="1185"/>
      <c r="P182" s="1185"/>
      <c r="Q182" s="1185"/>
      <c r="R182" s="1185"/>
      <c r="S182" s="1185"/>
      <c r="T182" s="1185"/>
      <c r="U182" s="1185"/>
      <c r="V182" s="1185">
        <f>'JUL''24'!V182</f>
        <v>0</v>
      </c>
      <c r="W182" s="2200"/>
    </row>
    <row r="183" spans="1:23" s="2199" customFormat="1">
      <c r="A183" s="2200"/>
      <c r="B183" s="1185" t="str">
        <f>'JUL''24'!B183</f>
        <v>31.07.24</v>
      </c>
      <c r="C183" s="1185">
        <f>'JUL''24'!C183</f>
        <v>181</v>
      </c>
      <c r="D183" s="1185">
        <f>'JUL''24'!D183</f>
        <v>788</v>
      </c>
      <c r="E183" s="1269"/>
      <c r="F183" s="1184">
        <f>'JUL''24'!F183</f>
        <v>58</v>
      </c>
      <c r="G183" s="1185">
        <f>'JUL''24'!G183</f>
        <v>3588.05</v>
      </c>
      <c r="H183" s="1185">
        <f>'JUL''24'!H183</f>
        <v>125.48</v>
      </c>
      <c r="I183" s="1185">
        <f>'JUL''24'!I183</f>
        <v>6.93</v>
      </c>
      <c r="J183" s="1185"/>
      <c r="K183" s="1185"/>
      <c r="L183" s="1185">
        <f>'JUL''24'!L183</f>
        <v>1</v>
      </c>
      <c r="M183" s="1185">
        <f>'JUL''24'!M183</f>
        <v>55</v>
      </c>
      <c r="N183" s="1185"/>
      <c r="O183" s="1185"/>
      <c r="P183" s="1185"/>
      <c r="Q183" s="1185"/>
      <c r="R183" s="1185"/>
      <c r="S183" s="1185"/>
      <c r="T183" s="1185"/>
      <c r="U183" s="1185"/>
      <c r="V183" s="1185">
        <f>'JUL''24'!V183</f>
        <v>0</v>
      </c>
      <c r="W183" s="2200"/>
    </row>
    <row r="184" spans="1:23" s="58" customFormat="1" ht="18.75">
      <c r="B184" s="1802" t="s">
        <v>670</v>
      </c>
      <c r="C184" s="1379">
        <v>8</v>
      </c>
      <c r="D184" s="1802"/>
      <c r="E184" s="1801"/>
      <c r="F184" s="1758">
        <f>SUBTOTAL(9,F176:F183)</f>
        <v>460</v>
      </c>
      <c r="G184" s="1802">
        <f>SUBTOTAL(9,G176:G183)</f>
        <v>29027.65</v>
      </c>
      <c r="H184" s="1802">
        <f>SUBTOTAL(9,H176:H183)</f>
        <v>703.19</v>
      </c>
      <c r="I184" s="1802">
        <f>SUBTOTAL(9,I176:I183)</f>
        <v>94.259999999999991</v>
      </c>
      <c r="J184" s="2196"/>
      <c r="K184" s="2196"/>
      <c r="L184" s="1802">
        <v>18</v>
      </c>
      <c r="M184" s="1802">
        <v>10</v>
      </c>
      <c r="N184" s="2196"/>
      <c r="O184" s="2196"/>
      <c r="P184" s="2196"/>
      <c r="Q184" s="2196"/>
      <c r="R184" s="2196"/>
      <c r="S184" s="2196"/>
      <c r="T184" s="2196"/>
      <c r="U184" s="2196"/>
      <c r="V184" s="1802"/>
      <c r="W184" s="57"/>
    </row>
    <row r="185" spans="1:23" s="2207" customFormat="1" ht="18.75">
      <c r="B185" s="1885" t="s">
        <v>671</v>
      </c>
      <c r="C185" s="2202"/>
      <c r="D185" s="2203"/>
      <c r="E185" s="35"/>
      <c r="F185" s="1899">
        <f>'JUL''24'!F184</f>
        <v>7959</v>
      </c>
      <c r="G185" s="1899">
        <f>'JUL''24'!G184</f>
        <v>660739.68000000052</v>
      </c>
      <c r="H185" s="1899">
        <f>'JUL''24'!H184</f>
        <v>16941.230000000003</v>
      </c>
      <c r="I185" s="1900">
        <f>'JUL''24'!I184</f>
        <v>2151.5299999999997</v>
      </c>
      <c r="J185" s="2204"/>
      <c r="K185" s="2205"/>
      <c r="L185" s="2197"/>
      <c r="M185" s="2197"/>
      <c r="N185" s="2206"/>
      <c r="O185" s="2204"/>
      <c r="P185" s="2204"/>
      <c r="Q185" s="2204"/>
      <c r="R185" s="2204"/>
      <c r="S185" s="2204"/>
      <c r="T185" s="2204"/>
      <c r="U185" s="2204"/>
      <c r="V185" s="1379">
        <f>'JUL''24'!V184</f>
        <v>2190625.5</v>
      </c>
      <c r="W185" s="35"/>
    </row>
    <row r="187" spans="1:23">
      <c r="G187" s="2201"/>
    </row>
  </sheetData>
  <autoFilter ref="B2:V185">
    <filterColumn colId="0"/>
    <filterColumn colId="10" showButton="0"/>
  </autoFilter>
  <mergeCells count="2">
    <mergeCell ref="A1:W1"/>
    <mergeCell ref="L2:M2"/>
  </mergeCells>
  <pageMargins left="0.36" right="0.14000000000000001" top="0.24" bottom="0.21" header="0.22" footer="0.17"/>
  <pageSetup orientation="portrait" horizontalDpi="0" verticalDpi="0"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Y477"/>
  <sheetViews>
    <sheetView topLeftCell="A154" workbookViewId="0">
      <selection activeCell="S172" sqref="S172"/>
    </sheetView>
  </sheetViews>
  <sheetFormatPr defaultRowHeight="15"/>
  <cols>
    <col min="1" max="1" width="6.140625" style="1840" bestFit="1" customWidth="1"/>
    <col min="2" max="2" width="9.28515625" style="1840" bestFit="1" customWidth="1"/>
    <col min="3" max="3" width="5.7109375" style="1840" customWidth="1"/>
    <col min="4" max="4" width="9" style="1840" bestFit="1" customWidth="1"/>
    <col min="5" max="5" width="10" style="1840" bestFit="1" customWidth="1"/>
    <col min="6" max="6" width="8.5703125" style="1840" bestFit="1" customWidth="1"/>
    <col min="7" max="7" width="10.140625" style="1848" bestFit="1" customWidth="1"/>
    <col min="8" max="8" width="8" style="1840" customWidth="1"/>
    <col min="9" max="9" width="7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2" width="9.140625" style="1840"/>
    <col min="23" max="23" width="10.5703125" style="1840" customWidth="1"/>
    <col min="24" max="24" width="13.140625" style="1840" bestFit="1" customWidth="1"/>
    <col min="25" max="25" width="9.140625" style="1914"/>
    <col min="26" max="26" width="10.7109375" style="1840" customWidth="1"/>
    <col min="27" max="16384" width="9.140625" style="1840"/>
  </cols>
  <sheetData>
    <row r="1" spans="1:25" s="57" customFormat="1" ht="21">
      <c r="A1" s="2820" t="s">
        <v>2339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  <c r="X1" s="2820"/>
      <c r="Y1" s="2218"/>
    </row>
    <row r="2" spans="1:25" s="57" customFormat="1" ht="60">
      <c r="A2" s="2221" t="s">
        <v>1</v>
      </c>
      <c r="B2" s="2221" t="s">
        <v>2</v>
      </c>
      <c r="C2" s="2221" t="s">
        <v>28</v>
      </c>
      <c r="D2" s="2221" t="s">
        <v>4</v>
      </c>
      <c r="E2" s="2221" t="s">
        <v>5</v>
      </c>
      <c r="F2" s="2221" t="s">
        <v>6</v>
      </c>
      <c r="G2" s="2279" t="s">
        <v>7</v>
      </c>
      <c r="H2" s="2221" t="s">
        <v>8</v>
      </c>
      <c r="I2" s="2221" t="s">
        <v>9</v>
      </c>
      <c r="J2" s="2221" t="s">
        <v>10</v>
      </c>
      <c r="K2" s="2221" t="s">
        <v>11</v>
      </c>
      <c r="L2" s="2809" t="s">
        <v>419</v>
      </c>
      <c r="M2" s="2809"/>
      <c r="N2" s="2221" t="s">
        <v>12</v>
      </c>
      <c r="O2" s="2221" t="s">
        <v>13</v>
      </c>
      <c r="P2" s="2221" t="s">
        <v>14</v>
      </c>
      <c r="Q2" s="2221" t="s">
        <v>15</v>
      </c>
      <c r="R2" s="2221" t="s">
        <v>16</v>
      </c>
      <c r="S2" s="2221" t="s">
        <v>15</v>
      </c>
      <c r="T2" s="2221" t="s">
        <v>460</v>
      </c>
      <c r="U2" s="2221" t="s">
        <v>19</v>
      </c>
      <c r="V2" s="2221" t="s">
        <v>20</v>
      </c>
      <c r="W2" s="2221" t="s">
        <v>2322</v>
      </c>
      <c r="X2" s="2221" t="s">
        <v>255</v>
      </c>
      <c r="Y2" s="2218"/>
    </row>
    <row r="3" spans="1:25" s="2076" customFormat="1">
      <c r="A3" s="1185">
        <v>1</v>
      </c>
      <c r="B3" s="1185" t="s">
        <v>2340</v>
      </c>
      <c r="C3" s="1185">
        <v>1</v>
      </c>
      <c r="D3" s="1185">
        <v>789</v>
      </c>
      <c r="E3" s="1185">
        <v>462000014</v>
      </c>
      <c r="F3" s="1185">
        <v>56</v>
      </c>
      <c r="G3" s="1185">
        <v>3479.1</v>
      </c>
      <c r="H3" s="1185">
        <v>96.1</v>
      </c>
      <c r="I3" s="1185">
        <v>2.17</v>
      </c>
      <c r="J3" s="1185"/>
      <c r="K3" s="1185"/>
      <c r="L3" s="1185">
        <v>2</v>
      </c>
      <c r="M3" s="1185">
        <v>10</v>
      </c>
      <c r="N3" s="1185"/>
      <c r="O3" s="1185"/>
      <c r="P3" s="1185"/>
      <c r="Q3" s="1185"/>
      <c r="R3" s="1185"/>
      <c r="S3" s="1185"/>
      <c r="T3" s="1185"/>
      <c r="U3" s="1185">
        <f>O3*5%</f>
        <v>0</v>
      </c>
      <c r="V3" s="1185">
        <f>O3+U3</f>
        <v>0</v>
      </c>
      <c r="W3" s="1185"/>
      <c r="X3" s="1185" t="s">
        <v>258</v>
      </c>
      <c r="Y3" s="2075"/>
    </row>
    <row r="4" spans="1:25" s="2076" customFormat="1">
      <c r="A4" s="1185">
        <v>2</v>
      </c>
      <c r="B4" s="1185" t="s">
        <v>2340</v>
      </c>
      <c r="C4" s="1185">
        <v>2</v>
      </c>
      <c r="D4" s="1185">
        <v>790</v>
      </c>
      <c r="E4" s="1185">
        <v>461000163</v>
      </c>
      <c r="F4" s="1185">
        <v>58</v>
      </c>
      <c r="G4" s="1185">
        <v>3610.05</v>
      </c>
      <c r="H4" s="1185">
        <v>98.52</v>
      </c>
      <c r="I4" s="1185">
        <v>1.97</v>
      </c>
      <c r="J4" s="1185"/>
      <c r="K4" s="1185"/>
      <c r="L4" s="1185">
        <v>2</v>
      </c>
      <c r="M4" s="1185">
        <v>25</v>
      </c>
      <c r="N4" s="1185"/>
      <c r="O4" s="1185"/>
      <c r="P4" s="1185"/>
      <c r="Q4" s="1185"/>
      <c r="R4" s="1185"/>
      <c r="S4" s="1185"/>
      <c r="T4" s="1185"/>
      <c r="U4" s="1185">
        <f t="shared" ref="U4:U67" si="0">O4*5%</f>
        <v>0</v>
      </c>
      <c r="V4" s="1185">
        <f t="shared" ref="V4:V67" si="1">O4+U4</f>
        <v>0</v>
      </c>
      <c r="W4" s="1185"/>
      <c r="X4" s="1185" t="s">
        <v>257</v>
      </c>
      <c r="Y4" s="2193"/>
    </row>
    <row r="5" spans="1:25" s="2076" customFormat="1">
      <c r="A5" s="1185">
        <v>3</v>
      </c>
      <c r="B5" s="1185" t="s">
        <v>2340</v>
      </c>
      <c r="C5" s="1185">
        <v>3</v>
      </c>
      <c r="D5" s="1185">
        <v>791</v>
      </c>
      <c r="E5" s="1185">
        <v>161007752</v>
      </c>
      <c r="F5" s="1185">
        <v>57</v>
      </c>
      <c r="G5" s="1185">
        <v>3569.06</v>
      </c>
      <c r="H5" s="1185">
        <v>79.45</v>
      </c>
      <c r="I5" s="1185">
        <v>5.91</v>
      </c>
      <c r="J5" s="1185"/>
      <c r="K5" s="1185"/>
      <c r="L5" s="1185">
        <v>2</v>
      </c>
      <c r="M5" s="1185">
        <v>0</v>
      </c>
      <c r="N5" s="1185"/>
      <c r="O5" s="1185"/>
      <c r="P5" s="1185"/>
      <c r="Q5" s="1185"/>
      <c r="R5" s="1185"/>
      <c r="S5" s="1185"/>
      <c r="T5" s="1185"/>
      <c r="U5" s="1185">
        <f t="shared" si="0"/>
        <v>0</v>
      </c>
      <c r="V5" s="1185">
        <f t="shared" si="1"/>
        <v>0</v>
      </c>
      <c r="W5" s="1185"/>
      <c r="X5" s="1185" t="s">
        <v>257</v>
      </c>
      <c r="Y5" s="2193"/>
    </row>
    <row r="6" spans="1:25" s="2076" customFormat="1">
      <c r="A6" s="1185">
        <v>4</v>
      </c>
      <c r="B6" s="1185" t="s">
        <v>2340</v>
      </c>
      <c r="C6" s="1185">
        <v>4</v>
      </c>
      <c r="D6" s="1185">
        <v>792</v>
      </c>
      <c r="E6" s="1185">
        <v>161007753</v>
      </c>
      <c r="F6" s="1185">
        <v>59</v>
      </c>
      <c r="G6" s="1185">
        <v>3703.83</v>
      </c>
      <c r="H6" s="1185">
        <v>74.48</v>
      </c>
      <c r="I6" s="1185">
        <v>5.91</v>
      </c>
      <c r="J6" s="1185"/>
      <c r="K6" s="1185"/>
      <c r="L6" s="1185">
        <v>1</v>
      </c>
      <c r="M6" s="1185">
        <v>50</v>
      </c>
      <c r="N6" s="1185"/>
      <c r="O6" s="1185"/>
      <c r="P6" s="1185"/>
      <c r="Q6" s="1185"/>
      <c r="R6" s="1185"/>
      <c r="S6" s="1185"/>
      <c r="T6" s="1185"/>
      <c r="U6" s="1185">
        <f t="shared" si="0"/>
        <v>0</v>
      </c>
      <c r="V6" s="1185">
        <f t="shared" si="1"/>
        <v>0</v>
      </c>
      <c r="W6" s="1185"/>
      <c r="X6" s="1185" t="s">
        <v>257</v>
      </c>
      <c r="Y6" s="2108"/>
    </row>
    <row r="7" spans="1:25" s="2076" customFormat="1">
      <c r="A7" s="1185">
        <v>5</v>
      </c>
      <c r="B7" s="1185" t="s">
        <v>2340</v>
      </c>
      <c r="C7" s="1185">
        <v>5</v>
      </c>
      <c r="D7" s="1185">
        <v>793</v>
      </c>
      <c r="E7" s="1185">
        <v>161007754</v>
      </c>
      <c r="F7" s="1185">
        <v>59</v>
      </c>
      <c r="G7" s="1185">
        <v>3715.85</v>
      </c>
      <c r="H7" s="1185">
        <v>72.2</v>
      </c>
      <c r="I7" s="1185">
        <v>19.25</v>
      </c>
      <c r="J7" s="1185"/>
      <c r="K7" s="1185"/>
      <c r="L7" s="1185">
        <v>2</v>
      </c>
      <c r="M7" s="1185">
        <v>5</v>
      </c>
      <c r="N7" s="1185"/>
      <c r="O7" s="1185"/>
      <c r="P7" s="1185"/>
      <c r="Q7" s="1185"/>
      <c r="R7" s="1185"/>
      <c r="S7" s="1185"/>
      <c r="T7" s="1185"/>
      <c r="U7" s="1185">
        <f t="shared" si="0"/>
        <v>0</v>
      </c>
      <c r="V7" s="1185">
        <f t="shared" si="1"/>
        <v>0</v>
      </c>
      <c r="W7" s="1185"/>
      <c r="X7" s="1185" t="s">
        <v>257</v>
      </c>
      <c r="Y7" s="2108"/>
    </row>
    <row r="8" spans="1:25" s="2076" customFormat="1">
      <c r="A8" s="1185">
        <v>6</v>
      </c>
      <c r="B8" s="1185" t="s">
        <v>2340</v>
      </c>
      <c r="C8" s="1185">
        <v>6</v>
      </c>
      <c r="D8" s="1185">
        <v>794</v>
      </c>
      <c r="E8" s="1185">
        <v>161007755</v>
      </c>
      <c r="F8" s="1185">
        <v>59</v>
      </c>
      <c r="G8" s="1185">
        <v>3719.85</v>
      </c>
      <c r="H8" s="1185">
        <v>62.23</v>
      </c>
      <c r="I8" s="1185">
        <v>13.28</v>
      </c>
      <c r="J8" s="1185"/>
      <c r="K8" s="1185"/>
      <c r="L8" s="1185">
        <v>2</v>
      </c>
      <c r="M8" s="1185">
        <v>35</v>
      </c>
      <c r="N8" s="1185"/>
      <c r="O8" s="1185"/>
      <c r="P8" s="1185"/>
      <c r="Q8" s="1185"/>
      <c r="R8" s="1185"/>
      <c r="S8" s="1185"/>
      <c r="T8" s="1185"/>
      <c r="U8" s="1185">
        <f t="shared" si="0"/>
        <v>0</v>
      </c>
      <c r="V8" s="1185">
        <f t="shared" si="1"/>
        <v>0</v>
      </c>
      <c r="W8" s="1185"/>
      <c r="X8" s="1185" t="s">
        <v>257</v>
      </c>
      <c r="Y8" s="2108"/>
    </row>
    <row r="9" spans="1:25" s="2076" customFormat="1">
      <c r="A9" s="1185">
        <v>7</v>
      </c>
      <c r="B9" s="1185" t="s">
        <v>2340</v>
      </c>
      <c r="C9" s="1185">
        <v>7</v>
      </c>
      <c r="D9" s="1185">
        <v>795</v>
      </c>
      <c r="E9" s="1185">
        <v>162000121</v>
      </c>
      <c r="F9" s="1185">
        <v>59</v>
      </c>
      <c r="G9" s="1185">
        <v>3623.67</v>
      </c>
      <c r="H9" s="1185">
        <v>86.25</v>
      </c>
      <c r="I9" s="1185">
        <v>6.92</v>
      </c>
      <c r="J9" s="1185"/>
      <c r="K9" s="1185"/>
      <c r="L9" s="1185">
        <v>2</v>
      </c>
      <c r="M9" s="1185">
        <v>30</v>
      </c>
      <c r="N9" s="1185"/>
      <c r="O9" s="1185">
        <v>135935</v>
      </c>
      <c r="P9" s="1185"/>
      <c r="Q9" s="1185"/>
      <c r="R9" s="1185"/>
      <c r="S9" s="1185"/>
      <c r="T9" s="1185"/>
      <c r="U9" s="1185">
        <f t="shared" si="0"/>
        <v>6796.75</v>
      </c>
      <c r="V9" s="1185">
        <f t="shared" si="1"/>
        <v>142731.75</v>
      </c>
      <c r="W9" s="1185"/>
      <c r="X9" s="1185" t="s">
        <v>258</v>
      </c>
      <c r="Y9" s="2108"/>
    </row>
    <row r="10" spans="1:25" s="2076" customFormat="1">
      <c r="A10" s="1185">
        <v>8</v>
      </c>
      <c r="B10" s="1185" t="s">
        <v>2342</v>
      </c>
      <c r="C10" s="1185">
        <v>8</v>
      </c>
      <c r="D10" s="1185">
        <v>796</v>
      </c>
      <c r="E10" s="1185">
        <v>161007757</v>
      </c>
      <c r="F10" s="1185">
        <v>58</v>
      </c>
      <c r="G10" s="1902">
        <v>3686.24</v>
      </c>
      <c r="H10" s="1185">
        <v>50.58</v>
      </c>
      <c r="I10" s="1185">
        <v>28.42</v>
      </c>
      <c r="J10" s="1185"/>
      <c r="K10" s="1185"/>
      <c r="L10" s="1185">
        <v>2</v>
      </c>
      <c r="M10" s="1185">
        <v>40</v>
      </c>
      <c r="N10" s="1185"/>
      <c r="O10" s="1185"/>
      <c r="P10" s="1185"/>
      <c r="Q10" s="1185"/>
      <c r="R10" s="1185"/>
      <c r="S10" s="1185"/>
      <c r="T10" s="1185"/>
      <c r="U10" s="1185">
        <f t="shared" si="0"/>
        <v>0</v>
      </c>
      <c r="V10" s="1185">
        <f t="shared" si="1"/>
        <v>0</v>
      </c>
      <c r="W10" s="1185"/>
      <c r="X10" s="1185" t="s">
        <v>257</v>
      </c>
      <c r="Y10" s="2108"/>
    </row>
    <row r="11" spans="1:25" s="2076" customFormat="1">
      <c r="A11" s="1185">
        <v>9</v>
      </c>
      <c r="B11" s="1185" t="s">
        <v>2342</v>
      </c>
      <c r="C11" s="1185">
        <v>9</v>
      </c>
      <c r="D11" s="1185">
        <v>797</v>
      </c>
      <c r="E11" s="1185">
        <v>161007756</v>
      </c>
      <c r="F11" s="1185">
        <v>58</v>
      </c>
      <c r="G11" s="1185">
        <v>3669.25</v>
      </c>
      <c r="H11" s="1185">
        <v>53.74</v>
      </c>
      <c r="I11" s="1185">
        <v>16.39</v>
      </c>
      <c r="J11" s="1185"/>
      <c r="K11" s="1185"/>
      <c r="L11" s="1185">
        <v>2</v>
      </c>
      <c r="M11" s="1185">
        <v>55</v>
      </c>
      <c r="N11" s="1185"/>
      <c r="O11" s="1185"/>
      <c r="P11" s="1185"/>
      <c r="Q11" s="1185"/>
      <c r="R11" s="1185"/>
      <c r="S11" s="1185"/>
      <c r="T11" s="1185"/>
      <c r="U11" s="1185">
        <f t="shared" si="0"/>
        <v>0</v>
      </c>
      <c r="V11" s="1185">
        <f t="shared" si="1"/>
        <v>0</v>
      </c>
      <c r="W11" s="1185"/>
      <c r="X11" s="1185" t="s">
        <v>257</v>
      </c>
      <c r="Y11" s="2108"/>
    </row>
    <row r="12" spans="1:25" s="2076" customFormat="1">
      <c r="A12" s="1185">
        <v>10</v>
      </c>
      <c r="B12" s="1185" t="s">
        <v>2342</v>
      </c>
      <c r="C12" s="1185">
        <v>10</v>
      </c>
      <c r="D12" s="1185">
        <v>798</v>
      </c>
      <c r="E12" s="1185">
        <v>161007760</v>
      </c>
      <c r="F12" s="1185">
        <v>55</v>
      </c>
      <c r="G12" s="1185">
        <v>3411.87</v>
      </c>
      <c r="H12" s="1185">
        <v>107.51</v>
      </c>
      <c r="I12" s="1185">
        <v>2.98</v>
      </c>
      <c r="J12" s="1185"/>
      <c r="K12" s="1185"/>
      <c r="L12" s="1185">
        <v>2</v>
      </c>
      <c r="M12" s="1185">
        <v>0</v>
      </c>
      <c r="N12" s="1185"/>
      <c r="O12" s="1185">
        <v>30880</v>
      </c>
      <c r="P12" s="1185"/>
      <c r="Q12" s="1185"/>
      <c r="R12" s="1185"/>
      <c r="S12" s="1185"/>
      <c r="T12" s="1185"/>
      <c r="U12" s="1185">
        <f t="shared" si="0"/>
        <v>1544</v>
      </c>
      <c r="V12" s="1185">
        <f t="shared" si="1"/>
        <v>32424</v>
      </c>
      <c r="W12" s="1185"/>
      <c r="X12" s="1185" t="s">
        <v>257</v>
      </c>
      <c r="Y12" s="2108"/>
    </row>
    <row r="13" spans="1:25" s="2076" customFormat="1">
      <c r="A13" s="1185">
        <v>11</v>
      </c>
      <c r="B13" s="1185" t="s">
        <v>2342</v>
      </c>
      <c r="C13" s="1185">
        <v>11</v>
      </c>
      <c r="D13" s="1185">
        <v>799</v>
      </c>
      <c r="E13" s="1185">
        <v>141000514</v>
      </c>
      <c r="F13" s="1185">
        <v>58</v>
      </c>
      <c r="G13" s="1185">
        <v>3626.05</v>
      </c>
      <c r="H13" s="1185">
        <v>89.45</v>
      </c>
      <c r="I13" s="1185">
        <v>8.9</v>
      </c>
      <c r="J13" s="1185"/>
      <c r="K13" s="1185"/>
      <c r="L13" s="1185">
        <v>2</v>
      </c>
      <c r="M13" s="1185">
        <v>25</v>
      </c>
      <c r="N13" s="1185"/>
      <c r="O13" s="1185"/>
      <c r="P13" s="1185"/>
      <c r="Q13" s="1185"/>
      <c r="R13" s="1185"/>
      <c r="S13" s="1185"/>
      <c r="T13" s="1185"/>
      <c r="U13" s="1185">
        <f t="shared" si="0"/>
        <v>0</v>
      </c>
      <c r="V13" s="1185">
        <f t="shared" si="1"/>
        <v>0</v>
      </c>
      <c r="W13" s="1185"/>
      <c r="X13" s="1757" t="s">
        <v>257</v>
      </c>
      <c r="Y13" s="2108"/>
    </row>
    <row r="14" spans="1:25" s="2076" customFormat="1">
      <c r="A14" s="1185">
        <v>12</v>
      </c>
      <c r="B14" s="1185" t="s">
        <v>2342</v>
      </c>
      <c r="C14" s="1185">
        <v>12</v>
      </c>
      <c r="D14" s="1185">
        <v>800</v>
      </c>
      <c r="E14" s="1185">
        <v>161007758</v>
      </c>
      <c r="F14" s="1185">
        <v>59</v>
      </c>
      <c r="G14" s="1185">
        <v>3643.03</v>
      </c>
      <c r="H14" s="1185">
        <v>131.54</v>
      </c>
      <c r="I14" s="1185">
        <v>2.17</v>
      </c>
      <c r="J14" s="1185"/>
      <c r="K14" s="1185"/>
      <c r="L14" s="1185">
        <v>2</v>
      </c>
      <c r="M14" s="1185">
        <v>20</v>
      </c>
      <c r="N14" s="1185"/>
      <c r="O14" s="1185"/>
      <c r="P14" s="1185"/>
      <c r="Q14" s="1185"/>
      <c r="R14" s="1185"/>
      <c r="S14" s="1185"/>
      <c r="T14" s="1185"/>
      <c r="U14" s="1185">
        <f t="shared" si="0"/>
        <v>0</v>
      </c>
      <c r="V14" s="1185">
        <f t="shared" si="1"/>
        <v>0</v>
      </c>
      <c r="W14" s="1185"/>
      <c r="X14" s="1185" t="s">
        <v>257</v>
      </c>
      <c r="Y14" s="2108"/>
    </row>
    <row r="15" spans="1:25" s="2076" customFormat="1">
      <c r="A15" s="1185">
        <v>13</v>
      </c>
      <c r="B15" s="1185" t="s">
        <v>2343</v>
      </c>
      <c r="C15" s="1185">
        <v>13</v>
      </c>
      <c r="D15" s="1185">
        <v>801</v>
      </c>
      <c r="E15" s="1185">
        <v>161007759</v>
      </c>
      <c r="F15" s="1185">
        <v>57</v>
      </c>
      <c r="G15" s="1185">
        <v>3552.64</v>
      </c>
      <c r="H15" s="1185">
        <v>95.13</v>
      </c>
      <c r="I15" s="1185">
        <v>1.57</v>
      </c>
      <c r="J15" s="1185"/>
      <c r="K15" s="1185"/>
      <c r="L15" s="1185">
        <v>2</v>
      </c>
      <c r="M15" s="1185">
        <v>10</v>
      </c>
      <c r="N15" s="1185"/>
      <c r="O15" s="1185"/>
      <c r="P15" s="1185"/>
      <c r="Q15" s="1185"/>
      <c r="R15" s="1185"/>
      <c r="S15" s="1185"/>
      <c r="T15" s="1185"/>
      <c r="U15" s="1185">
        <f t="shared" si="0"/>
        <v>0</v>
      </c>
      <c r="V15" s="1185">
        <f t="shared" si="1"/>
        <v>0</v>
      </c>
      <c r="W15" s="1185"/>
      <c r="X15" s="1185" t="s">
        <v>257</v>
      </c>
      <c r="Y15" s="2108"/>
    </row>
    <row r="16" spans="1:25" s="2076" customFormat="1">
      <c r="A16" s="1185">
        <v>14</v>
      </c>
      <c r="B16" s="1185" t="s">
        <v>2343</v>
      </c>
      <c r="C16" s="1185">
        <v>14</v>
      </c>
      <c r="D16" s="1185">
        <v>802</v>
      </c>
      <c r="E16" s="1185">
        <v>162000122</v>
      </c>
      <c r="F16" s="1185">
        <v>56</v>
      </c>
      <c r="G16" s="1185">
        <v>3462.44</v>
      </c>
      <c r="H16" s="1185">
        <v>124.33</v>
      </c>
      <c r="I16" s="1185">
        <v>2.77</v>
      </c>
      <c r="J16" s="1185"/>
      <c r="K16" s="1185"/>
      <c r="L16" s="1185">
        <v>2</v>
      </c>
      <c r="M16" s="1185">
        <v>35</v>
      </c>
      <c r="N16" s="1185"/>
      <c r="O16" s="1185"/>
      <c r="P16" s="1185"/>
      <c r="Q16" s="1185"/>
      <c r="R16" s="1185"/>
      <c r="S16" s="1185"/>
      <c r="T16" s="1185"/>
      <c r="U16" s="1185">
        <f t="shared" si="0"/>
        <v>0</v>
      </c>
      <c r="V16" s="1185">
        <f t="shared" si="1"/>
        <v>0</v>
      </c>
      <c r="W16" s="1185"/>
      <c r="X16" s="1185" t="s">
        <v>258</v>
      </c>
      <c r="Y16" s="2108"/>
    </row>
    <row r="17" spans="1:25" s="2076" customFormat="1">
      <c r="A17" s="1185">
        <v>15</v>
      </c>
      <c r="B17" s="1185" t="s">
        <v>2343</v>
      </c>
      <c r="C17" s="1185">
        <v>15</v>
      </c>
      <c r="D17" s="1185">
        <v>803</v>
      </c>
      <c r="E17" s="1185">
        <v>161007761</v>
      </c>
      <c r="F17" s="1185">
        <v>59</v>
      </c>
      <c r="G17" s="1185">
        <v>3649.44</v>
      </c>
      <c r="H17" s="1185">
        <v>129.11000000000001</v>
      </c>
      <c r="I17" s="1185">
        <v>7.95</v>
      </c>
      <c r="J17" s="1185"/>
      <c r="K17" s="1185"/>
      <c r="L17" s="1185">
        <v>2</v>
      </c>
      <c r="M17" s="1185">
        <v>15</v>
      </c>
      <c r="N17" s="1185"/>
      <c r="O17" s="1185"/>
      <c r="P17" s="1185"/>
      <c r="Q17" s="1185"/>
      <c r="R17" s="1185"/>
      <c r="S17" s="1185"/>
      <c r="T17" s="1185"/>
      <c r="U17" s="1185">
        <f t="shared" si="0"/>
        <v>0</v>
      </c>
      <c r="V17" s="1185">
        <f t="shared" si="1"/>
        <v>0</v>
      </c>
      <c r="W17" s="1185"/>
      <c r="X17" s="1185" t="s">
        <v>257</v>
      </c>
      <c r="Y17" s="2108"/>
    </row>
    <row r="18" spans="1:25" s="2076" customFormat="1">
      <c r="A18" s="1185">
        <v>16</v>
      </c>
      <c r="B18" s="1185" t="s">
        <v>2343</v>
      </c>
      <c r="C18" s="1185">
        <v>16</v>
      </c>
      <c r="D18" s="1185">
        <v>804</v>
      </c>
      <c r="E18" s="1185">
        <v>161007762</v>
      </c>
      <c r="F18" s="1185">
        <v>59</v>
      </c>
      <c r="G18" s="1185">
        <v>3710.63</v>
      </c>
      <c r="H18" s="1185">
        <v>77.41</v>
      </c>
      <c r="I18" s="1185">
        <v>15.64</v>
      </c>
      <c r="J18" s="1185"/>
      <c r="K18" s="1185"/>
      <c r="L18" s="1185">
        <v>2</v>
      </c>
      <c r="M18" s="1185">
        <v>20</v>
      </c>
      <c r="N18" s="1185"/>
      <c r="O18" s="1185"/>
      <c r="P18" s="1185"/>
      <c r="Q18" s="1185"/>
      <c r="R18" s="1185"/>
      <c r="S18" s="1185"/>
      <c r="T18" s="1185"/>
      <c r="U18" s="1185">
        <f t="shared" si="0"/>
        <v>0</v>
      </c>
      <c r="V18" s="1185">
        <f t="shared" si="1"/>
        <v>0</v>
      </c>
      <c r="W18" s="1185"/>
      <c r="X18" s="1757" t="s">
        <v>257</v>
      </c>
      <c r="Y18" s="2108"/>
    </row>
    <row r="19" spans="1:25" s="2076" customFormat="1">
      <c r="A19" s="1185">
        <v>17</v>
      </c>
      <c r="B19" s="1185" t="s">
        <v>2343</v>
      </c>
      <c r="C19" s="1185">
        <v>17</v>
      </c>
      <c r="D19" s="1185">
        <v>805</v>
      </c>
      <c r="E19" s="1185">
        <v>161007763</v>
      </c>
      <c r="F19" s="1185">
        <v>59</v>
      </c>
      <c r="G19" s="1185">
        <v>3705.66</v>
      </c>
      <c r="H19" s="1185">
        <v>74.23</v>
      </c>
      <c r="I19" s="1185">
        <v>11.09</v>
      </c>
      <c r="J19" s="1185"/>
      <c r="K19" s="1185"/>
      <c r="L19" s="1185">
        <v>2</v>
      </c>
      <c r="M19" s="1185">
        <v>0</v>
      </c>
      <c r="N19" s="1185"/>
      <c r="O19" s="1185">
        <v>86050</v>
      </c>
      <c r="P19" s="1185"/>
      <c r="Q19" s="1185"/>
      <c r="R19" s="1185"/>
      <c r="S19" s="1185"/>
      <c r="T19" s="1185"/>
      <c r="U19" s="1185">
        <f t="shared" si="0"/>
        <v>4302.5</v>
      </c>
      <c r="V19" s="1185">
        <f t="shared" si="1"/>
        <v>90352.5</v>
      </c>
      <c r="W19" s="1185"/>
      <c r="X19" s="1185" t="s">
        <v>257</v>
      </c>
      <c r="Y19" s="2108"/>
    </row>
    <row r="20" spans="1:25" s="2076" customFormat="1">
      <c r="A20" s="1185">
        <v>18</v>
      </c>
      <c r="B20" s="1185" t="s">
        <v>2343</v>
      </c>
      <c r="C20" s="1185">
        <v>18</v>
      </c>
      <c r="D20" s="1185">
        <v>806</v>
      </c>
      <c r="E20" s="1185">
        <v>161007764</v>
      </c>
      <c r="F20" s="1185">
        <v>59</v>
      </c>
      <c r="G20" s="1185">
        <v>3747.05</v>
      </c>
      <c r="H20" s="1185">
        <v>40.549999999999997</v>
      </c>
      <c r="I20" s="1185">
        <v>18.8</v>
      </c>
      <c r="J20" s="1185"/>
      <c r="K20" s="1185"/>
      <c r="L20" s="1185">
        <v>2</v>
      </c>
      <c r="M20" s="1185">
        <v>15</v>
      </c>
      <c r="N20" s="1185"/>
      <c r="O20" s="1185"/>
      <c r="P20" s="1185"/>
      <c r="Q20" s="1185"/>
      <c r="R20" s="1185"/>
      <c r="S20" s="1185"/>
      <c r="T20" s="1185"/>
      <c r="U20" s="1185">
        <f t="shared" si="0"/>
        <v>0</v>
      </c>
      <c r="V20" s="1185">
        <f t="shared" si="1"/>
        <v>0</v>
      </c>
      <c r="W20" s="1185"/>
      <c r="X20" s="1185" t="s">
        <v>257</v>
      </c>
      <c r="Y20" s="2108"/>
    </row>
    <row r="21" spans="1:25" s="2076" customFormat="1">
      <c r="A21" s="1185">
        <v>19</v>
      </c>
      <c r="B21" s="1185" t="s">
        <v>2344</v>
      </c>
      <c r="C21" s="1185">
        <v>19</v>
      </c>
      <c r="D21" s="1185">
        <v>807</v>
      </c>
      <c r="E21" s="1185">
        <v>161007765</v>
      </c>
      <c r="F21" s="1185">
        <v>58</v>
      </c>
      <c r="G21" s="1185">
        <v>3668.05</v>
      </c>
      <c r="H21" s="1185">
        <v>54.59</v>
      </c>
      <c r="I21" s="1185">
        <v>16.04</v>
      </c>
      <c r="J21" s="1185"/>
      <c r="K21" s="1185"/>
      <c r="L21" s="1185">
        <v>2</v>
      </c>
      <c r="M21" s="1185">
        <v>35</v>
      </c>
      <c r="N21" s="1185"/>
      <c r="O21" s="1185"/>
      <c r="P21" s="1185"/>
      <c r="Q21" s="1185"/>
      <c r="R21" s="1185"/>
      <c r="S21" s="1185"/>
      <c r="T21" s="1185"/>
      <c r="U21" s="1185">
        <f t="shared" si="0"/>
        <v>0</v>
      </c>
      <c r="V21" s="1185">
        <f t="shared" si="1"/>
        <v>0</v>
      </c>
      <c r="W21" s="1185"/>
      <c r="X21" s="1185" t="s">
        <v>257</v>
      </c>
      <c r="Y21" s="2108"/>
    </row>
    <row r="22" spans="1:25" s="2076" customFormat="1">
      <c r="A22" s="1185">
        <v>20</v>
      </c>
      <c r="B22" s="1185" t="s">
        <v>2344</v>
      </c>
      <c r="C22" s="1185">
        <v>20</v>
      </c>
      <c r="D22" s="1185">
        <v>808</v>
      </c>
      <c r="E22" s="1185">
        <v>161007766</v>
      </c>
      <c r="F22" s="1185">
        <v>58</v>
      </c>
      <c r="G22" s="1185">
        <v>3697.85</v>
      </c>
      <c r="H22" s="1185">
        <v>39.090000000000003</v>
      </c>
      <c r="I22" s="1185">
        <v>28.54</v>
      </c>
      <c r="J22" s="1185"/>
      <c r="K22" s="1185"/>
      <c r="L22" s="1185">
        <v>2</v>
      </c>
      <c r="M22" s="1185">
        <v>15</v>
      </c>
      <c r="N22" s="1185"/>
      <c r="O22" s="1185">
        <v>55020</v>
      </c>
      <c r="P22" s="1185"/>
      <c r="Q22" s="1185"/>
      <c r="R22" s="1185"/>
      <c r="S22" s="1185"/>
      <c r="T22" s="1185"/>
      <c r="U22" s="1185">
        <f t="shared" si="0"/>
        <v>2751</v>
      </c>
      <c r="V22" s="1185">
        <f t="shared" si="1"/>
        <v>57771</v>
      </c>
      <c r="W22" s="1185"/>
      <c r="X22" s="1185" t="s">
        <v>257</v>
      </c>
      <c r="Y22" s="2108"/>
    </row>
    <row r="23" spans="1:25" s="2076" customFormat="1">
      <c r="A23" s="1186">
        <v>21</v>
      </c>
      <c r="B23" s="1186" t="s">
        <v>2344</v>
      </c>
      <c r="C23" s="1186">
        <v>21</v>
      </c>
      <c r="D23" s="1186">
        <v>809</v>
      </c>
      <c r="E23" s="1185">
        <v>161007767</v>
      </c>
      <c r="F23" s="1186">
        <v>59</v>
      </c>
      <c r="G23" s="1186">
        <v>3719.24</v>
      </c>
      <c r="H23" s="1186">
        <v>60.45</v>
      </c>
      <c r="I23" s="1186">
        <v>9.09</v>
      </c>
      <c r="J23" s="1186"/>
      <c r="K23" s="1186"/>
      <c r="L23" s="1186">
        <v>2</v>
      </c>
      <c r="M23" s="1186">
        <v>20</v>
      </c>
      <c r="N23" s="1186"/>
      <c r="O23" s="1186"/>
      <c r="P23" s="1186"/>
      <c r="Q23" s="1186"/>
      <c r="R23" s="1186"/>
      <c r="S23" s="1186"/>
      <c r="T23" s="1186"/>
      <c r="U23" s="1186">
        <f t="shared" si="0"/>
        <v>0</v>
      </c>
      <c r="V23" s="1185">
        <f t="shared" si="1"/>
        <v>0</v>
      </c>
      <c r="W23" s="1186"/>
      <c r="X23" s="1186" t="s">
        <v>257</v>
      </c>
      <c r="Y23" s="2108"/>
    </row>
    <row r="24" spans="1:25" s="2124" customFormat="1">
      <c r="A24" s="1185">
        <v>22</v>
      </c>
      <c r="B24" s="1185" t="s">
        <v>2344</v>
      </c>
      <c r="C24" s="1185">
        <v>22</v>
      </c>
      <c r="D24" s="1185">
        <v>810</v>
      </c>
      <c r="E24" s="1185">
        <v>161007768</v>
      </c>
      <c r="F24" s="1185">
        <v>58</v>
      </c>
      <c r="G24" s="1185">
        <v>3649.25</v>
      </c>
      <c r="H24" s="1185">
        <v>69.67</v>
      </c>
      <c r="I24" s="1185">
        <v>12.32</v>
      </c>
      <c r="J24" s="1185"/>
      <c r="K24" s="1185"/>
      <c r="L24" s="1185">
        <v>2</v>
      </c>
      <c r="M24" s="1185">
        <v>15</v>
      </c>
      <c r="N24" s="1185"/>
      <c r="O24" s="1185"/>
      <c r="P24" s="1185"/>
      <c r="Q24" s="1185"/>
      <c r="R24" s="1185"/>
      <c r="S24" s="1185"/>
      <c r="T24" s="1185"/>
      <c r="U24" s="1186">
        <f t="shared" si="0"/>
        <v>0</v>
      </c>
      <c r="V24" s="1185">
        <f t="shared" si="1"/>
        <v>0</v>
      </c>
      <c r="W24" s="1185"/>
      <c r="X24" s="1757" t="s">
        <v>257</v>
      </c>
      <c r="Y24" s="2171"/>
    </row>
    <row r="25" spans="1:25" s="2124" customFormat="1">
      <c r="A25" s="1185">
        <v>23</v>
      </c>
      <c r="B25" s="1185" t="s">
        <v>2344</v>
      </c>
      <c r="C25" s="1185">
        <v>23</v>
      </c>
      <c r="D25" s="1185">
        <v>811</v>
      </c>
      <c r="E25" s="1185">
        <v>161007769</v>
      </c>
      <c r="F25" s="1185">
        <v>59</v>
      </c>
      <c r="G25" s="1185">
        <v>3709.23</v>
      </c>
      <c r="H25" s="1185">
        <v>74.86</v>
      </c>
      <c r="I25" s="1185">
        <v>11.69</v>
      </c>
      <c r="J25" s="1185"/>
      <c r="K25" s="1185"/>
      <c r="L25" s="1185">
        <v>2</v>
      </c>
      <c r="M25" s="1185">
        <v>25</v>
      </c>
      <c r="N25" s="1185"/>
      <c r="O25" s="1185"/>
      <c r="P25" s="1185"/>
      <c r="Q25" s="1185"/>
      <c r="R25" s="1185"/>
      <c r="S25" s="1185"/>
      <c r="T25" s="1185"/>
      <c r="U25" s="1186">
        <f t="shared" si="0"/>
        <v>0</v>
      </c>
      <c r="V25" s="1185">
        <f t="shared" si="1"/>
        <v>0</v>
      </c>
      <c r="W25" s="1185"/>
      <c r="X25" s="1757" t="s">
        <v>257</v>
      </c>
      <c r="Y25" s="2171"/>
    </row>
    <row r="26" spans="1:25" s="2126" customFormat="1">
      <c r="A26" s="1185">
        <v>24</v>
      </c>
      <c r="B26" s="1185" t="s">
        <v>2346</v>
      </c>
      <c r="C26" s="1185">
        <v>24</v>
      </c>
      <c r="D26" s="1185">
        <v>813</v>
      </c>
      <c r="E26" s="1185">
        <v>161007770</v>
      </c>
      <c r="F26" s="1185">
        <v>57</v>
      </c>
      <c r="G26" s="1185">
        <v>3607.84</v>
      </c>
      <c r="H26" s="1185">
        <v>53.99</v>
      </c>
      <c r="I26" s="1185">
        <v>15.63</v>
      </c>
      <c r="J26" s="1185"/>
      <c r="K26" s="1185"/>
      <c r="L26" s="1185">
        <v>2</v>
      </c>
      <c r="M26" s="1185">
        <v>30</v>
      </c>
      <c r="N26" s="1185"/>
      <c r="O26" s="1185"/>
      <c r="P26" s="1185"/>
      <c r="Q26" s="1185"/>
      <c r="R26" s="1185"/>
      <c r="S26" s="1185"/>
      <c r="T26" s="1185"/>
      <c r="U26" s="1186">
        <f t="shared" si="0"/>
        <v>0</v>
      </c>
      <c r="V26" s="1185">
        <f t="shared" si="1"/>
        <v>0</v>
      </c>
      <c r="W26" s="1185"/>
      <c r="X26" s="1757" t="s">
        <v>257</v>
      </c>
      <c r="Y26" s="2230"/>
    </row>
    <row r="27" spans="1:25" s="2126" customFormat="1">
      <c r="A27" s="1185">
        <v>25</v>
      </c>
      <c r="B27" s="1185" t="s">
        <v>2346</v>
      </c>
      <c r="C27" s="1185">
        <v>25</v>
      </c>
      <c r="D27" s="1185">
        <v>814</v>
      </c>
      <c r="E27" s="1185">
        <v>161007771</v>
      </c>
      <c r="F27" s="1185">
        <v>59</v>
      </c>
      <c r="G27" s="1185">
        <v>3649.45</v>
      </c>
      <c r="H27" s="1185">
        <v>121.31</v>
      </c>
      <c r="I27" s="1185">
        <v>1.96</v>
      </c>
      <c r="J27" s="1185"/>
      <c r="K27" s="1185"/>
      <c r="L27" s="1185">
        <v>2</v>
      </c>
      <c r="M27" s="1185">
        <v>10</v>
      </c>
      <c r="N27" s="1185"/>
      <c r="O27" s="1185"/>
      <c r="P27" s="1185"/>
      <c r="Q27" s="1185"/>
      <c r="R27" s="1185"/>
      <c r="S27" s="1185"/>
      <c r="T27" s="1185"/>
      <c r="U27" s="1186">
        <f t="shared" si="0"/>
        <v>0</v>
      </c>
      <c r="V27" s="1185">
        <f t="shared" si="1"/>
        <v>0</v>
      </c>
      <c r="W27" s="1185"/>
      <c r="X27" s="1757" t="s">
        <v>257</v>
      </c>
      <c r="Y27" s="2230"/>
    </row>
    <row r="28" spans="1:25" s="2126" customFormat="1">
      <c r="A28" s="1185">
        <v>26</v>
      </c>
      <c r="B28" s="1185" t="s">
        <v>2346</v>
      </c>
      <c r="C28" s="1185">
        <v>26</v>
      </c>
      <c r="D28" s="1185">
        <v>812</v>
      </c>
      <c r="E28" s="1185">
        <v>162000123</v>
      </c>
      <c r="F28" s="1185">
        <v>59</v>
      </c>
      <c r="G28" s="1721">
        <v>3671.86</v>
      </c>
      <c r="H28" s="1185">
        <v>102.29</v>
      </c>
      <c r="I28" s="1185">
        <v>7.15</v>
      </c>
      <c r="J28" s="1185"/>
      <c r="K28" s="1185"/>
      <c r="L28" s="1185">
        <v>2</v>
      </c>
      <c r="M28" s="1185">
        <v>35</v>
      </c>
      <c r="N28" s="1185"/>
      <c r="O28" s="1185"/>
      <c r="P28" s="1185"/>
      <c r="Q28" s="1185"/>
      <c r="R28" s="1185"/>
      <c r="S28" s="1185"/>
      <c r="T28" s="1185"/>
      <c r="U28" s="1186">
        <f t="shared" si="0"/>
        <v>0</v>
      </c>
      <c r="V28" s="1185">
        <f t="shared" si="1"/>
        <v>0</v>
      </c>
      <c r="W28" s="1185"/>
      <c r="X28" s="1185" t="s">
        <v>257</v>
      </c>
      <c r="Y28" s="2230"/>
    </row>
    <row r="29" spans="1:25" s="2126" customFormat="1">
      <c r="A29" s="1185">
        <v>27</v>
      </c>
      <c r="B29" s="1185" t="s">
        <v>2346</v>
      </c>
      <c r="C29" s="1185">
        <v>27</v>
      </c>
      <c r="D29" s="1185">
        <v>815</v>
      </c>
      <c r="E29" s="1185">
        <v>161007772</v>
      </c>
      <c r="F29" s="1185">
        <v>58</v>
      </c>
      <c r="G29" s="1185">
        <v>3625.25</v>
      </c>
      <c r="H29" s="1185">
        <v>88.64</v>
      </c>
      <c r="I29" s="1185">
        <v>7.29</v>
      </c>
      <c r="J29" s="1185"/>
      <c r="K29" s="1185"/>
      <c r="L29" s="1185">
        <v>2</v>
      </c>
      <c r="M29" s="1185">
        <v>5</v>
      </c>
      <c r="N29" s="1185"/>
      <c r="O29" s="1185"/>
      <c r="P29" s="1185"/>
      <c r="Q29" s="1185"/>
      <c r="R29" s="1185"/>
      <c r="S29" s="1185"/>
      <c r="T29" s="1185"/>
      <c r="U29" s="1186">
        <f t="shared" si="0"/>
        <v>0</v>
      </c>
      <c r="V29" s="1185">
        <f t="shared" si="1"/>
        <v>0</v>
      </c>
      <c r="W29" s="1185"/>
      <c r="X29" s="1185" t="s">
        <v>257</v>
      </c>
      <c r="Y29" s="2230"/>
    </row>
    <row r="30" spans="1:25" s="2126" customFormat="1">
      <c r="A30" s="1185">
        <v>28</v>
      </c>
      <c r="B30" s="1185" t="s">
        <v>2346</v>
      </c>
      <c r="C30" s="1185">
        <v>28</v>
      </c>
      <c r="D30" s="1185">
        <v>816</v>
      </c>
      <c r="E30" s="1185">
        <v>161007774</v>
      </c>
      <c r="F30" s="1185">
        <v>59</v>
      </c>
      <c r="G30" s="1185">
        <v>3676.85</v>
      </c>
      <c r="H30" s="1185">
        <v>104.23</v>
      </c>
      <c r="I30" s="1185">
        <v>12.28</v>
      </c>
      <c r="J30" s="1185"/>
      <c r="K30" s="1185"/>
      <c r="L30" s="1185">
        <v>2</v>
      </c>
      <c r="M30" s="1185">
        <v>10</v>
      </c>
      <c r="N30" s="1185"/>
      <c r="O30" s="1185"/>
      <c r="P30" s="1185"/>
      <c r="Q30" s="1185"/>
      <c r="R30" s="1185"/>
      <c r="S30" s="1185"/>
      <c r="T30" s="1185"/>
      <c r="U30" s="1186">
        <f t="shared" si="0"/>
        <v>0</v>
      </c>
      <c r="V30" s="1185">
        <f t="shared" si="1"/>
        <v>0</v>
      </c>
      <c r="W30" s="1185"/>
      <c r="X30" s="1757" t="s">
        <v>257</v>
      </c>
      <c r="Y30" s="2230"/>
    </row>
    <row r="31" spans="1:25" s="2126" customFormat="1">
      <c r="A31" s="1185">
        <v>29</v>
      </c>
      <c r="B31" s="1185" t="s">
        <v>2346</v>
      </c>
      <c r="C31" s="1185">
        <v>29</v>
      </c>
      <c r="D31" s="1185">
        <v>817</v>
      </c>
      <c r="E31" s="1185">
        <v>161007773</v>
      </c>
      <c r="F31" s="1185">
        <v>59</v>
      </c>
      <c r="G31" s="1185">
        <v>3714.43</v>
      </c>
      <c r="H31" s="1185">
        <v>66.64</v>
      </c>
      <c r="I31" s="1185">
        <v>8.67</v>
      </c>
      <c r="J31" s="1185"/>
      <c r="K31" s="1185"/>
      <c r="L31" s="1185">
        <v>2</v>
      </c>
      <c r="M31" s="1185">
        <v>0</v>
      </c>
      <c r="N31" s="1185"/>
      <c r="O31" s="1185"/>
      <c r="P31" s="1185"/>
      <c r="Q31" s="1185"/>
      <c r="R31" s="1185"/>
      <c r="S31" s="1185"/>
      <c r="T31" s="1185"/>
      <c r="U31" s="1186">
        <f t="shared" si="0"/>
        <v>0</v>
      </c>
      <c r="V31" s="1185">
        <f t="shared" si="1"/>
        <v>0</v>
      </c>
      <c r="W31" s="1185"/>
      <c r="X31" s="1757" t="s">
        <v>257</v>
      </c>
      <c r="Y31" s="2230"/>
    </row>
    <row r="32" spans="1:25" s="2126" customFormat="1">
      <c r="A32" s="1185">
        <v>30</v>
      </c>
      <c r="B32" s="1185" t="s">
        <v>2347</v>
      </c>
      <c r="C32" s="1185">
        <v>30</v>
      </c>
      <c r="D32" s="1185">
        <v>818</v>
      </c>
      <c r="E32" s="1185">
        <v>161007775</v>
      </c>
      <c r="F32" s="1185">
        <v>56</v>
      </c>
      <c r="G32" s="1902">
        <v>3535.07</v>
      </c>
      <c r="H32" s="1185">
        <v>55.01</v>
      </c>
      <c r="I32" s="1185">
        <v>11.48</v>
      </c>
      <c r="J32" s="1185"/>
      <c r="K32" s="1185"/>
      <c r="L32" s="1185">
        <v>2</v>
      </c>
      <c r="M32" s="1185">
        <v>35</v>
      </c>
      <c r="N32" s="1185"/>
      <c r="O32" s="1185"/>
      <c r="P32" s="1185"/>
      <c r="Q32" s="1185"/>
      <c r="R32" s="1185"/>
      <c r="S32" s="1185"/>
      <c r="T32" s="1185"/>
      <c r="U32" s="1186">
        <f t="shared" si="0"/>
        <v>0</v>
      </c>
      <c r="V32" s="1185">
        <f t="shared" si="1"/>
        <v>0</v>
      </c>
      <c r="W32" s="1185"/>
      <c r="X32" s="1757" t="s">
        <v>257</v>
      </c>
      <c r="Y32" s="2230"/>
    </row>
    <row r="33" spans="1:25" s="2126" customFormat="1">
      <c r="A33" s="1185">
        <v>31</v>
      </c>
      <c r="B33" s="1185" t="s">
        <v>2347</v>
      </c>
      <c r="C33" s="1185">
        <v>31</v>
      </c>
      <c r="D33" s="1185">
        <v>819</v>
      </c>
      <c r="E33" s="1185">
        <v>162000124</v>
      </c>
      <c r="F33" s="1185">
        <v>58</v>
      </c>
      <c r="G33" s="1185">
        <v>3661.9</v>
      </c>
      <c r="H33" s="1185">
        <v>66.84</v>
      </c>
      <c r="I33" s="1185">
        <v>19.04</v>
      </c>
      <c r="J33" s="1185"/>
      <c r="K33" s="1185"/>
      <c r="L33" s="1185">
        <v>1</v>
      </c>
      <c r="M33" s="1185">
        <v>50</v>
      </c>
      <c r="N33" s="1185"/>
      <c r="O33" s="1185"/>
      <c r="P33" s="1185"/>
      <c r="Q33" s="1185"/>
      <c r="R33" s="1185"/>
      <c r="S33" s="1185"/>
      <c r="T33" s="1185"/>
      <c r="U33" s="1186">
        <f t="shared" si="0"/>
        <v>0</v>
      </c>
      <c r="V33" s="1185">
        <f t="shared" si="1"/>
        <v>0</v>
      </c>
      <c r="W33" s="1185"/>
      <c r="X33" s="1757" t="s">
        <v>258</v>
      </c>
      <c r="Y33" s="2230"/>
    </row>
    <row r="34" spans="1:25" s="2126" customFormat="1">
      <c r="A34" s="1185">
        <v>32</v>
      </c>
      <c r="B34" s="1185" t="s">
        <v>2347</v>
      </c>
      <c r="C34" s="1185">
        <v>32</v>
      </c>
      <c r="D34" s="1185">
        <v>820</v>
      </c>
      <c r="E34" s="1185">
        <v>161007776</v>
      </c>
      <c r="F34" s="1185">
        <v>59</v>
      </c>
      <c r="G34" s="1185">
        <v>3715.23</v>
      </c>
      <c r="H34" s="1185">
        <v>72.23</v>
      </c>
      <c r="I34" s="1185">
        <v>15.06</v>
      </c>
      <c r="J34" s="1185"/>
      <c r="K34" s="1185"/>
      <c r="L34" s="1185">
        <v>1</v>
      </c>
      <c r="M34" s="1185">
        <v>50</v>
      </c>
      <c r="N34" s="1185"/>
      <c r="O34" s="1185"/>
      <c r="P34" s="1185"/>
      <c r="Q34" s="1185"/>
      <c r="R34" s="1185"/>
      <c r="S34" s="1185"/>
      <c r="T34" s="1185"/>
      <c r="U34" s="1186">
        <f t="shared" si="0"/>
        <v>0</v>
      </c>
      <c r="V34" s="1185">
        <f t="shared" si="1"/>
        <v>0</v>
      </c>
      <c r="W34" s="1185"/>
      <c r="X34" s="1185" t="s">
        <v>257</v>
      </c>
      <c r="Y34" s="2230"/>
    </row>
    <row r="35" spans="1:25" s="2126" customFormat="1">
      <c r="A35" s="1185">
        <v>33</v>
      </c>
      <c r="B35" s="1185" t="s">
        <v>2347</v>
      </c>
      <c r="C35" s="1185">
        <v>33</v>
      </c>
      <c r="D35" s="1185">
        <v>821</v>
      </c>
      <c r="E35" s="1185">
        <v>161007777</v>
      </c>
      <c r="F35" s="1185">
        <v>59</v>
      </c>
      <c r="G35" s="1185">
        <v>3646.03</v>
      </c>
      <c r="H35" s="1185">
        <v>133.11000000000001</v>
      </c>
      <c r="I35" s="1185">
        <v>6.74</v>
      </c>
      <c r="J35" s="1185"/>
      <c r="K35" s="1185"/>
      <c r="L35" s="1185">
        <v>2</v>
      </c>
      <c r="M35" s="1185">
        <v>35</v>
      </c>
      <c r="N35" s="1185"/>
      <c r="O35" s="1185"/>
      <c r="P35" s="1185"/>
      <c r="Q35" s="1185"/>
      <c r="R35" s="1185"/>
      <c r="S35" s="1185"/>
      <c r="T35" s="1185"/>
      <c r="U35" s="1186">
        <f t="shared" si="0"/>
        <v>0</v>
      </c>
      <c r="V35" s="1185">
        <f t="shared" si="1"/>
        <v>0</v>
      </c>
      <c r="W35" s="1185"/>
      <c r="X35" s="1757" t="s">
        <v>257</v>
      </c>
      <c r="Y35" s="2230"/>
    </row>
    <row r="36" spans="1:25" s="2126" customFormat="1">
      <c r="A36" s="1185">
        <v>34</v>
      </c>
      <c r="B36" s="1185" t="s">
        <v>2347</v>
      </c>
      <c r="C36" s="1185">
        <v>34</v>
      </c>
      <c r="D36" s="1185">
        <v>822</v>
      </c>
      <c r="E36" s="1185">
        <v>161007778</v>
      </c>
      <c r="F36" s="1185">
        <v>58</v>
      </c>
      <c r="G36" s="1185">
        <v>3607.63</v>
      </c>
      <c r="H36" s="1185">
        <v>111.29</v>
      </c>
      <c r="I36" s="1185">
        <v>8.7200000000000006</v>
      </c>
      <c r="J36" s="1185"/>
      <c r="K36" s="1185"/>
      <c r="L36" s="1185">
        <v>2</v>
      </c>
      <c r="M36" s="1185">
        <v>10</v>
      </c>
      <c r="N36" s="1185"/>
      <c r="O36" s="1185"/>
      <c r="P36" s="1185"/>
      <c r="Q36" s="1185"/>
      <c r="R36" s="1185"/>
      <c r="S36" s="1185"/>
      <c r="T36" s="1185"/>
      <c r="U36" s="1186">
        <f t="shared" si="0"/>
        <v>0</v>
      </c>
      <c r="V36" s="1185">
        <f t="shared" si="1"/>
        <v>0</v>
      </c>
      <c r="W36" s="1185"/>
      <c r="X36" s="1757" t="s">
        <v>257</v>
      </c>
      <c r="Y36" s="2230"/>
    </row>
    <row r="37" spans="1:25" s="2126" customFormat="1">
      <c r="A37" s="1185">
        <v>35</v>
      </c>
      <c r="B37" s="1185" t="s">
        <v>2349</v>
      </c>
      <c r="C37" s="1185">
        <v>35</v>
      </c>
      <c r="D37" s="1185">
        <v>823</v>
      </c>
      <c r="E37" s="1185">
        <v>161007779</v>
      </c>
      <c r="F37" s="1185">
        <v>57</v>
      </c>
      <c r="G37" s="1185">
        <v>3579.67</v>
      </c>
      <c r="H37" s="1185">
        <v>73</v>
      </c>
      <c r="I37" s="1185">
        <v>10.07</v>
      </c>
      <c r="J37" s="1185"/>
      <c r="K37" s="1185"/>
      <c r="L37" s="1185">
        <v>3</v>
      </c>
      <c r="M37" s="1185">
        <v>55</v>
      </c>
      <c r="N37" s="1185"/>
      <c r="O37" s="1185">
        <v>111400</v>
      </c>
      <c r="P37" s="1185"/>
      <c r="Q37" s="1185"/>
      <c r="R37" s="1185"/>
      <c r="S37" s="1185"/>
      <c r="T37" s="1185"/>
      <c r="U37" s="1186">
        <f t="shared" si="0"/>
        <v>5570</v>
      </c>
      <c r="V37" s="1185">
        <f t="shared" si="1"/>
        <v>116970</v>
      </c>
      <c r="W37" s="1185"/>
      <c r="X37" s="1757" t="s">
        <v>257</v>
      </c>
      <c r="Y37" s="2238" t="s">
        <v>2351</v>
      </c>
    </row>
    <row r="38" spans="1:25" s="2126" customFormat="1">
      <c r="A38" s="1185">
        <v>36</v>
      </c>
      <c r="B38" s="1185" t="s">
        <v>2349</v>
      </c>
      <c r="C38" s="1185">
        <v>36</v>
      </c>
      <c r="D38" s="1185">
        <v>824</v>
      </c>
      <c r="E38" s="1185">
        <v>151000288</v>
      </c>
      <c r="F38" s="1185">
        <v>58</v>
      </c>
      <c r="G38" s="1185">
        <v>3657.4</v>
      </c>
      <c r="H38" s="1185">
        <v>70.61</v>
      </c>
      <c r="I38" s="1185">
        <v>19.649999999999999</v>
      </c>
      <c r="J38" s="1185"/>
      <c r="K38" s="1185"/>
      <c r="L38" s="1185">
        <v>2</v>
      </c>
      <c r="M38" s="1185">
        <v>30</v>
      </c>
      <c r="N38" s="1185"/>
      <c r="O38" s="1185"/>
      <c r="P38" s="1185"/>
      <c r="Q38" s="1185"/>
      <c r="R38" s="1185"/>
      <c r="S38" s="1185"/>
      <c r="T38" s="1185"/>
      <c r="U38" s="1186">
        <f t="shared" si="0"/>
        <v>0</v>
      </c>
      <c r="V38" s="1185">
        <f t="shared" si="1"/>
        <v>0</v>
      </c>
      <c r="W38" s="1185"/>
      <c r="X38" s="1757" t="s">
        <v>257</v>
      </c>
      <c r="Y38" s="2230"/>
    </row>
    <row r="39" spans="1:25" s="2126" customFormat="1">
      <c r="A39" s="1185">
        <v>37</v>
      </c>
      <c r="B39" s="1185" t="s">
        <v>2349</v>
      </c>
      <c r="C39" s="1185">
        <v>37</v>
      </c>
      <c r="D39" s="1185">
        <v>825</v>
      </c>
      <c r="E39" s="1185">
        <v>141000515</v>
      </c>
      <c r="F39" s="1185">
        <v>59</v>
      </c>
      <c r="G39" s="1185">
        <v>3719.65</v>
      </c>
      <c r="H39" s="1185">
        <v>64.02</v>
      </c>
      <c r="I39" s="1185">
        <v>14.87</v>
      </c>
      <c r="J39" s="1185"/>
      <c r="K39" s="1185"/>
      <c r="L39" s="1185">
        <v>2</v>
      </c>
      <c r="M39" s="1185">
        <v>0</v>
      </c>
      <c r="N39" s="1185"/>
      <c r="O39" s="1185"/>
      <c r="P39" s="1185"/>
      <c r="Q39" s="1185"/>
      <c r="R39" s="1185"/>
      <c r="S39" s="1185"/>
      <c r="T39" s="1185"/>
      <c r="U39" s="1186">
        <f t="shared" si="0"/>
        <v>0</v>
      </c>
      <c r="V39" s="1185">
        <f t="shared" si="1"/>
        <v>0</v>
      </c>
      <c r="W39" s="1185"/>
      <c r="X39" s="1757" t="s">
        <v>257</v>
      </c>
      <c r="Y39" s="2230"/>
    </row>
    <row r="40" spans="1:25" s="2126" customFormat="1">
      <c r="A40" s="1185">
        <v>38</v>
      </c>
      <c r="B40" s="1185" t="s">
        <v>2349</v>
      </c>
      <c r="C40" s="1185">
        <v>38</v>
      </c>
      <c r="D40" s="1185">
        <v>827</v>
      </c>
      <c r="E40" s="1185">
        <v>142000003</v>
      </c>
      <c r="F40" s="1185">
        <v>59</v>
      </c>
      <c r="G40" s="1185">
        <v>3752.25</v>
      </c>
      <c r="H40" s="1185">
        <v>39.299999999999997</v>
      </c>
      <c r="I40" s="1185">
        <v>22.75</v>
      </c>
      <c r="J40" s="1185"/>
      <c r="K40" s="1185"/>
      <c r="L40" s="1185">
        <v>2</v>
      </c>
      <c r="M40" s="1185">
        <v>5</v>
      </c>
      <c r="N40" s="1185"/>
      <c r="O40" s="1185"/>
      <c r="P40" s="1185"/>
      <c r="Q40" s="1185"/>
      <c r="R40" s="1185"/>
      <c r="S40" s="1185"/>
      <c r="T40" s="1185"/>
      <c r="U40" s="1186">
        <f t="shared" si="0"/>
        <v>0</v>
      </c>
      <c r="V40" s="1185">
        <f t="shared" si="1"/>
        <v>0</v>
      </c>
      <c r="W40" s="1185"/>
      <c r="X40" s="1757" t="s">
        <v>257</v>
      </c>
      <c r="Y40" s="2230"/>
    </row>
    <row r="41" spans="1:25" s="2126" customFormat="1">
      <c r="A41" s="1185">
        <v>39</v>
      </c>
      <c r="B41" s="1185" t="s">
        <v>2349</v>
      </c>
      <c r="C41" s="1185">
        <v>39</v>
      </c>
      <c r="D41" s="1185">
        <v>826</v>
      </c>
      <c r="E41" s="1185">
        <v>161007780</v>
      </c>
      <c r="F41" s="1185">
        <v>59</v>
      </c>
      <c r="G41" s="1185">
        <v>3727.85</v>
      </c>
      <c r="H41" s="1185">
        <v>63.15</v>
      </c>
      <c r="I41" s="1185">
        <v>22.2</v>
      </c>
      <c r="J41" s="1185"/>
      <c r="K41" s="1185"/>
      <c r="L41" s="1185">
        <v>2</v>
      </c>
      <c r="M41" s="1185">
        <v>20</v>
      </c>
      <c r="N41" s="1185"/>
      <c r="O41" s="1185"/>
      <c r="P41" s="1185"/>
      <c r="Q41" s="1185"/>
      <c r="R41" s="1185"/>
      <c r="S41" s="1185"/>
      <c r="T41" s="1185"/>
      <c r="U41" s="1186">
        <f t="shared" si="0"/>
        <v>0</v>
      </c>
      <c r="V41" s="1185">
        <f t="shared" si="1"/>
        <v>0</v>
      </c>
      <c r="W41" s="1185"/>
      <c r="X41" s="1757" t="s">
        <v>257</v>
      </c>
      <c r="Y41" s="2230"/>
    </row>
    <row r="42" spans="1:25" s="2126" customFormat="1">
      <c r="A42" s="1185">
        <v>40</v>
      </c>
      <c r="B42" s="1185" t="s">
        <v>2349</v>
      </c>
      <c r="C42" s="1185">
        <v>40</v>
      </c>
      <c r="D42" s="1185">
        <v>828</v>
      </c>
      <c r="E42" s="1185">
        <v>161007781</v>
      </c>
      <c r="F42" s="1185">
        <v>57</v>
      </c>
      <c r="G42" s="1185">
        <v>3542.86</v>
      </c>
      <c r="H42" s="1185">
        <v>103.7</v>
      </c>
      <c r="I42" s="1185">
        <v>3.96</v>
      </c>
      <c r="J42" s="1185"/>
      <c r="K42" s="1185"/>
      <c r="L42" s="1185">
        <v>2</v>
      </c>
      <c r="M42" s="1185">
        <v>35</v>
      </c>
      <c r="N42" s="1185"/>
      <c r="O42" s="1185"/>
      <c r="P42" s="1185"/>
      <c r="Q42" s="1185"/>
      <c r="R42" s="1185"/>
      <c r="S42" s="1185"/>
      <c r="T42" s="1185"/>
      <c r="U42" s="1186">
        <f t="shared" si="0"/>
        <v>0</v>
      </c>
      <c r="V42" s="1185">
        <f t="shared" si="1"/>
        <v>0</v>
      </c>
      <c r="W42" s="1185"/>
      <c r="X42" s="1757" t="s">
        <v>257</v>
      </c>
      <c r="Y42" s="2230"/>
    </row>
    <row r="43" spans="1:25" s="2126" customFormat="1">
      <c r="A43" s="1185">
        <v>41</v>
      </c>
      <c r="B43" s="1185" t="s">
        <v>2350</v>
      </c>
      <c r="C43" s="1185">
        <v>41</v>
      </c>
      <c r="D43" s="1185">
        <v>829</v>
      </c>
      <c r="E43" s="1185">
        <v>161007782</v>
      </c>
      <c r="F43" s="1185">
        <v>59</v>
      </c>
      <c r="G43" s="1185">
        <v>3718.83</v>
      </c>
      <c r="H43" s="1185">
        <v>62.47</v>
      </c>
      <c r="I43" s="1185">
        <v>8.9</v>
      </c>
      <c r="J43" s="1185"/>
      <c r="K43" s="1185"/>
      <c r="L43" s="1185">
        <v>2</v>
      </c>
      <c r="M43" s="1185">
        <v>0</v>
      </c>
      <c r="N43" s="1185"/>
      <c r="O43" s="1185"/>
      <c r="P43" s="1185"/>
      <c r="Q43" s="1185"/>
      <c r="R43" s="1185"/>
      <c r="S43" s="1185"/>
      <c r="T43" s="1185"/>
      <c r="U43" s="1186">
        <f t="shared" si="0"/>
        <v>0</v>
      </c>
      <c r="V43" s="1185">
        <f t="shared" si="1"/>
        <v>0</v>
      </c>
      <c r="W43" s="1185"/>
      <c r="X43" s="1757" t="s">
        <v>257</v>
      </c>
      <c r="Y43" s="2230"/>
    </row>
    <row r="44" spans="1:25" s="2126" customFormat="1">
      <c r="A44" s="1185">
        <v>42</v>
      </c>
      <c r="B44" s="1185" t="s">
        <v>2350</v>
      </c>
      <c r="C44" s="1185">
        <v>42</v>
      </c>
      <c r="D44" s="1185">
        <v>830</v>
      </c>
      <c r="E44" s="1185">
        <v>161007783</v>
      </c>
      <c r="F44" s="1185">
        <v>56</v>
      </c>
      <c r="G44" s="1185">
        <v>3484.25</v>
      </c>
      <c r="H44" s="1185">
        <v>101.33</v>
      </c>
      <c r="I44" s="1185">
        <v>3.38</v>
      </c>
      <c r="J44" s="1185"/>
      <c r="K44" s="1185"/>
      <c r="L44" s="1185">
        <v>2</v>
      </c>
      <c r="M44" s="1185">
        <v>5</v>
      </c>
      <c r="N44" s="1185"/>
      <c r="O44" s="1185"/>
      <c r="P44" s="1185"/>
      <c r="Q44" s="1185"/>
      <c r="R44" s="1185"/>
      <c r="S44" s="1185"/>
      <c r="T44" s="1185"/>
      <c r="U44" s="1186">
        <f t="shared" si="0"/>
        <v>0</v>
      </c>
      <c r="V44" s="1185">
        <f t="shared" si="1"/>
        <v>0</v>
      </c>
      <c r="W44" s="1185"/>
      <c r="X44" s="1757" t="s">
        <v>257</v>
      </c>
      <c r="Y44" s="2230"/>
    </row>
    <row r="45" spans="1:25" s="2126" customFormat="1">
      <c r="A45" s="1185">
        <v>43</v>
      </c>
      <c r="B45" s="1185" t="s">
        <v>2350</v>
      </c>
      <c r="C45" s="1185">
        <v>43</v>
      </c>
      <c r="D45" s="1185">
        <v>831</v>
      </c>
      <c r="E45" s="1185">
        <v>161007784</v>
      </c>
      <c r="F45" s="1185">
        <v>56</v>
      </c>
      <c r="G45" s="1185">
        <v>3501.66</v>
      </c>
      <c r="H45" s="1185">
        <v>89.82</v>
      </c>
      <c r="I45" s="1185">
        <v>11.08</v>
      </c>
      <c r="J45" s="1185"/>
      <c r="K45" s="1185"/>
      <c r="L45" s="1185">
        <v>1</v>
      </c>
      <c r="M45" s="1185">
        <v>55</v>
      </c>
      <c r="N45" s="1185"/>
      <c r="O45" s="1185"/>
      <c r="P45" s="1185"/>
      <c r="Q45" s="1185"/>
      <c r="R45" s="1185"/>
      <c r="S45" s="1185"/>
      <c r="T45" s="1185"/>
      <c r="U45" s="1186">
        <f t="shared" si="0"/>
        <v>0</v>
      </c>
      <c r="V45" s="1185">
        <f t="shared" si="1"/>
        <v>0</v>
      </c>
      <c r="W45" s="1185"/>
      <c r="X45" s="1757" t="s">
        <v>257</v>
      </c>
      <c r="Y45" s="2230"/>
    </row>
    <row r="46" spans="1:25" s="2126" customFormat="1">
      <c r="A46" s="1185">
        <v>44</v>
      </c>
      <c r="B46" s="1185" t="s">
        <v>2350</v>
      </c>
      <c r="C46" s="1185">
        <v>44</v>
      </c>
      <c r="D46" s="1185">
        <v>832</v>
      </c>
      <c r="E46" s="1185">
        <v>161007785</v>
      </c>
      <c r="F46" s="1185">
        <v>58</v>
      </c>
      <c r="G46" s="1185">
        <v>3672.45</v>
      </c>
      <c r="H46" s="1185">
        <v>49.17</v>
      </c>
      <c r="I46" s="1185">
        <v>15.02</v>
      </c>
      <c r="J46" s="1185"/>
      <c r="K46" s="1185"/>
      <c r="L46" s="1185">
        <v>2</v>
      </c>
      <c r="M46" s="1185">
        <v>20</v>
      </c>
      <c r="N46" s="1185"/>
      <c r="O46" s="1185"/>
      <c r="P46" s="1185"/>
      <c r="Q46" s="1185"/>
      <c r="R46" s="1185"/>
      <c r="S46" s="1185"/>
      <c r="T46" s="1185"/>
      <c r="U46" s="1186">
        <f t="shared" si="0"/>
        <v>0</v>
      </c>
      <c r="V46" s="1185">
        <f t="shared" si="1"/>
        <v>0</v>
      </c>
      <c r="W46" s="1185"/>
      <c r="X46" s="1757" t="s">
        <v>257</v>
      </c>
      <c r="Y46" s="2230"/>
    </row>
    <row r="47" spans="1:25" s="2126" customFormat="1">
      <c r="A47" s="1185">
        <v>45</v>
      </c>
      <c r="B47" s="1185" t="s">
        <v>2350</v>
      </c>
      <c r="C47" s="1185">
        <v>45</v>
      </c>
      <c r="D47" s="1185">
        <v>833</v>
      </c>
      <c r="E47" s="1185">
        <v>161007786</v>
      </c>
      <c r="F47" s="1185">
        <v>59</v>
      </c>
      <c r="G47" s="1185">
        <v>3674.05</v>
      </c>
      <c r="H47" s="1185">
        <v>100.49</v>
      </c>
      <c r="I47" s="1185">
        <v>5.74</v>
      </c>
      <c r="J47" s="1185"/>
      <c r="K47" s="1185"/>
      <c r="L47" s="1185">
        <v>2</v>
      </c>
      <c r="M47" s="1185">
        <v>25</v>
      </c>
      <c r="N47" s="1185"/>
      <c r="O47" s="1185"/>
      <c r="P47" s="1185"/>
      <c r="Q47" s="1185"/>
      <c r="R47" s="1185"/>
      <c r="S47" s="1185"/>
      <c r="T47" s="1185"/>
      <c r="U47" s="1185">
        <f t="shared" si="0"/>
        <v>0</v>
      </c>
      <c r="V47" s="1185">
        <f t="shared" si="1"/>
        <v>0</v>
      </c>
      <c r="W47" s="1185"/>
      <c r="X47" s="1757" t="s">
        <v>257</v>
      </c>
      <c r="Y47" s="2230"/>
    </row>
    <row r="48" spans="1:25" s="2126" customFormat="1">
      <c r="A48" s="1185">
        <v>46</v>
      </c>
      <c r="B48" s="1185" t="s">
        <v>2350</v>
      </c>
      <c r="C48" s="1185">
        <v>46</v>
      </c>
      <c r="D48" s="1185">
        <v>835</v>
      </c>
      <c r="E48" s="1185">
        <v>161007787</v>
      </c>
      <c r="F48" s="1185">
        <v>58</v>
      </c>
      <c r="G48" s="1185">
        <v>3647.46</v>
      </c>
      <c r="H48" s="1185">
        <v>81.37</v>
      </c>
      <c r="I48" s="1185">
        <v>24.03</v>
      </c>
      <c r="J48" s="1185"/>
      <c r="K48" s="1185"/>
      <c r="L48" s="1185">
        <v>2</v>
      </c>
      <c r="M48" s="1185">
        <v>15</v>
      </c>
      <c r="N48" s="1185"/>
      <c r="O48" s="1185"/>
      <c r="P48" s="1185"/>
      <c r="Q48" s="1185"/>
      <c r="R48" s="1185"/>
      <c r="S48" s="1185"/>
      <c r="T48" s="1185"/>
      <c r="U48" s="1185">
        <f t="shared" si="0"/>
        <v>0</v>
      </c>
      <c r="V48" s="1185">
        <f t="shared" si="1"/>
        <v>0</v>
      </c>
      <c r="W48" s="1185"/>
      <c r="X48" s="1757" t="s">
        <v>257</v>
      </c>
      <c r="Y48" s="2230"/>
    </row>
    <row r="49" spans="1:25" s="2126" customFormat="1">
      <c r="A49" s="1185">
        <v>47</v>
      </c>
      <c r="B49" s="1185" t="s">
        <v>2350</v>
      </c>
      <c r="C49" s="1185">
        <v>47</v>
      </c>
      <c r="D49" s="1185">
        <v>836</v>
      </c>
      <c r="E49" s="1185">
        <v>161007788</v>
      </c>
      <c r="F49" s="1185">
        <v>59</v>
      </c>
      <c r="G49" s="1185">
        <v>3770.62</v>
      </c>
      <c r="H49" s="1185">
        <v>38.69</v>
      </c>
      <c r="I49" s="1185">
        <v>35.11</v>
      </c>
      <c r="J49" s="1185"/>
      <c r="K49" s="1185"/>
      <c r="L49" s="1185">
        <v>2</v>
      </c>
      <c r="M49" s="1185">
        <v>0</v>
      </c>
      <c r="N49" s="1185"/>
      <c r="O49" s="1185"/>
      <c r="P49" s="1185"/>
      <c r="Q49" s="1185"/>
      <c r="R49" s="1185"/>
      <c r="S49" s="1185"/>
      <c r="T49" s="1185"/>
      <c r="U49" s="1185">
        <f t="shared" si="0"/>
        <v>0</v>
      </c>
      <c r="V49" s="1185">
        <f t="shared" si="1"/>
        <v>0</v>
      </c>
      <c r="W49" s="1185"/>
      <c r="X49" s="1757" t="s">
        <v>257</v>
      </c>
      <c r="Y49" s="2230"/>
    </row>
    <row r="50" spans="1:25" s="2126" customFormat="1">
      <c r="A50" s="1185">
        <v>48</v>
      </c>
      <c r="B50" s="1185" t="s">
        <v>2352</v>
      </c>
      <c r="C50" s="1185">
        <v>48</v>
      </c>
      <c r="D50" s="1185">
        <v>836</v>
      </c>
      <c r="E50" s="1185">
        <v>161007789</v>
      </c>
      <c r="F50" s="1185">
        <v>59</v>
      </c>
      <c r="G50" s="1185">
        <v>3721.43</v>
      </c>
      <c r="H50" s="1185">
        <v>66.209999999999994</v>
      </c>
      <c r="I50" s="1185">
        <v>15.24</v>
      </c>
      <c r="J50" s="1185"/>
      <c r="K50" s="1185"/>
      <c r="L50" s="1185">
        <v>2</v>
      </c>
      <c r="M50" s="1185">
        <v>5</v>
      </c>
      <c r="N50" s="1185"/>
      <c r="O50" s="1185"/>
      <c r="P50" s="1185"/>
      <c r="Q50" s="1185"/>
      <c r="R50" s="1185"/>
      <c r="S50" s="1185"/>
      <c r="T50" s="1185"/>
      <c r="U50" s="1185">
        <f t="shared" si="0"/>
        <v>0</v>
      </c>
      <c r="V50" s="1185">
        <f t="shared" si="1"/>
        <v>0</v>
      </c>
      <c r="W50" s="1185"/>
      <c r="X50" s="1757" t="s">
        <v>257</v>
      </c>
      <c r="Y50" s="2230"/>
    </row>
    <row r="51" spans="1:25" s="2126" customFormat="1">
      <c r="A51" s="1185">
        <v>49</v>
      </c>
      <c r="B51" s="1185" t="s">
        <v>2352</v>
      </c>
      <c r="C51" s="1185">
        <v>49</v>
      </c>
      <c r="D51" s="1185">
        <v>837</v>
      </c>
      <c r="E51" s="1185">
        <v>161007790</v>
      </c>
      <c r="F51" s="1185">
        <v>59</v>
      </c>
      <c r="G51" s="1185">
        <v>3680.83</v>
      </c>
      <c r="H51" s="1185">
        <v>99.89</v>
      </c>
      <c r="I51" s="1185">
        <v>8.32</v>
      </c>
      <c r="J51" s="1185"/>
      <c r="K51" s="1185"/>
      <c r="L51" s="1185">
        <v>2</v>
      </c>
      <c r="M51" s="1185">
        <v>0</v>
      </c>
      <c r="N51" s="1185"/>
      <c r="O51" s="1185"/>
      <c r="P51" s="1185"/>
      <c r="Q51" s="1185"/>
      <c r="R51" s="1185"/>
      <c r="S51" s="1185"/>
      <c r="T51" s="1185"/>
      <c r="U51" s="1185">
        <f t="shared" si="0"/>
        <v>0</v>
      </c>
      <c r="V51" s="1185">
        <f t="shared" si="1"/>
        <v>0</v>
      </c>
      <c r="W51" s="1185"/>
      <c r="X51" s="1757" t="s">
        <v>257</v>
      </c>
      <c r="Y51" s="2230"/>
    </row>
    <row r="52" spans="1:25" s="2126" customFormat="1">
      <c r="A52" s="1185">
        <v>50</v>
      </c>
      <c r="B52" s="1185" t="s">
        <v>2352</v>
      </c>
      <c r="C52" s="1185">
        <v>50</v>
      </c>
      <c r="D52" s="1185">
        <v>838</v>
      </c>
      <c r="E52" s="1185">
        <v>161007792</v>
      </c>
      <c r="F52" s="1185">
        <v>59</v>
      </c>
      <c r="G52" s="1185">
        <v>3718.25</v>
      </c>
      <c r="H52" s="1185">
        <v>70.010000000000005</v>
      </c>
      <c r="I52" s="1185">
        <v>19.46</v>
      </c>
      <c r="J52" s="1185"/>
      <c r="K52" s="1185"/>
      <c r="L52" s="1185">
        <v>1</v>
      </c>
      <c r="M52" s="1185">
        <v>55</v>
      </c>
      <c r="N52" s="1185"/>
      <c r="O52" s="1185"/>
      <c r="P52" s="1185"/>
      <c r="Q52" s="1185"/>
      <c r="R52" s="1185"/>
      <c r="S52" s="1185"/>
      <c r="T52" s="1185"/>
      <c r="U52" s="1185">
        <f t="shared" si="0"/>
        <v>0</v>
      </c>
      <c r="V52" s="1185">
        <f t="shared" si="1"/>
        <v>0</v>
      </c>
      <c r="W52" s="1185"/>
      <c r="X52" s="1757" t="s">
        <v>257</v>
      </c>
      <c r="Y52" s="2230"/>
    </row>
    <row r="53" spans="1:25" s="2126" customFormat="1">
      <c r="A53" s="1185">
        <v>51</v>
      </c>
      <c r="B53" s="1185" t="s">
        <v>2352</v>
      </c>
      <c r="C53" s="1185">
        <v>51</v>
      </c>
      <c r="D53" s="1185">
        <v>839</v>
      </c>
      <c r="E53" s="1185">
        <v>161007791</v>
      </c>
      <c r="F53" s="1185">
        <v>57</v>
      </c>
      <c r="G53" s="1185">
        <v>3578.66</v>
      </c>
      <c r="H53" s="1185">
        <v>67.87</v>
      </c>
      <c r="I53" s="1185">
        <v>3.93</v>
      </c>
      <c r="J53" s="1185"/>
      <c r="K53" s="1185"/>
      <c r="L53" s="1185">
        <v>2</v>
      </c>
      <c r="M53" s="1185">
        <v>5</v>
      </c>
      <c r="N53" s="1185"/>
      <c r="O53" s="1185"/>
      <c r="P53" s="1185"/>
      <c r="Q53" s="1185"/>
      <c r="R53" s="1185"/>
      <c r="S53" s="1185"/>
      <c r="T53" s="1185"/>
      <c r="U53" s="1185">
        <f t="shared" si="0"/>
        <v>0</v>
      </c>
      <c r="V53" s="1185">
        <f t="shared" si="1"/>
        <v>0</v>
      </c>
      <c r="W53" s="1185"/>
      <c r="X53" s="1757" t="s">
        <v>257</v>
      </c>
      <c r="Y53" s="2230"/>
    </row>
    <row r="54" spans="1:25" s="2126" customFormat="1">
      <c r="A54" s="1185">
        <v>52</v>
      </c>
      <c r="B54" s="1185" t="s">
        <v>2352</v>
      </c>
      <c r="C54" s="1185">
        <v>52</v>
      </c>
      <c r="D54" s="1185">
        <v>840</v>
      </c>
      <c r="E54" s="1185">
        <v>162000125</v>
      </c>
      <c r="F54" s="1185">
        <v>59</v>
      </c>
      <c r="G54" s="1721">
        <v>3676.27</v>
      </c>
      <c r="H54" s="1185">
        <v>103.26</v>
      </c>
      <c r="I54" s="1185">
        <v>14.33</v>
      </c>
      <c r="J54" s="1185"/>
      <c r="K54" s="1185"/>
      <c r="L54" s="1185">
        <v>2</v>
      </c>
      <c r="M54" s="1185">
        <v>0</v>
      </c>
      <c r="N54" s="1185"/>
      <c r="O54" s="1185"/>
      <c r="P54" s="1185"/>
      <c r="Q54" s="1185"/>
      <c r="R54" s="1185"/>
      <c r="S54" s="1185"/>
      <c r="T54" s="1185"/>
      <c r="U54" s="1185">
        <f t="shared" si="0"/>
        <v>0</v>
      </c>
      <c r="V54" s="1185">
        <f t="shared" si="1"/>
        <v>0</v>
      </c>
      <c r="W54" s="1185"/>
      <c r="X54" s="1757" t="s">
        <v>257</v>
      </c>
      <c r="Y54" s="2230"/>
    </row>
    <row r="55" spans="1:25" s="2126" customFormat="1">
      <c r="A55" s="1185">
        <v>53</v>
      </c>
      <c r="B55" s="1185" t="s">
        <v>2352</v>
      </c>
      <c r="C55" s="1185">
        <v>53</v>
      </c>
      <c r="D55" s="1185">
        <v>834</v>
      </c>
      <c r="E55" s="1185">
        <v>161007794</v>
      </c>
      <c r="F55" s="1185">
        <v>59</v>
      </c>
      <c r="G55" s="1185">
        <v>3677.25</v>
      </c>
      <c r="H55" s="1185">
        <v>101.08</v>
      </c>
      <c r="I55" s="1185">
        <v>9.5299999999999994</v>
      </c>
      <c r="J55" s="1185"/>
      <c r="K55" s="1185"/>
      <c r="L55" s="1185">
        <v>2</v>
      </c>
      <c r="M55" s="1185">
        <v>5</v>
      </c>
      <c r="N55" s="1185"/>
      <c r="O55" s="1185"/>
      <c r="P55" s="1185"/>
      <c r="Q55" s="1185"/>
      <c r="R55" s="1185"/>
      <c r="S55" s="1185"/>
      <c r="T55" s="1185"/>
      <c r="U55" s="1185">
        <f t="shared" si="0"/>
        <v>0</v>
      </c>
      <c r="V55" s="1185">
        <f t="shared" si="1"/>
        <v>0</v>
      </c>
      <c r="W55" s="1185"/>
      <c r="X55" s="1185" t="s">
        <v>257</v>
      </c>
      <c r="Y55" s="2230"/>
    </row>
    <row r="56" spans="1:25" s="2126" customFormat="1">
      <c r="A56" s="1185">
        <v>54</v>
      </c>
      <c r="B56" s="1185" t="s">
        <v>2352</v>
      </c>
      <c r="C56" s="1185">
        <v>54</v>
      </c>
      <c r="D56" s="1185">
        <v>841</v>
      </c>
      <c r="E56" s="1185">
        <v>161007793</v>
      </c>
      <c r="F56" s="1185">
        <v>57</v>
      </c>
      <c r="G56" s="1185">
        <v>3559.26</v>
      </c>
      <c r="H56" s="1185">
        <v>87.67</v>
      </c>
      <c r="I56" s="1185">
        <v>4.33</v>
      </c>
      <c r="J56" s="1185"/>
      <c r="K56" s="1185"/>
      <c r="L56" s="1185">
        <v>1</v>
      </c>
      <c r="M56" s="1185">
        <v>55</v>
      </c>
      <c r="N56" s="1185"/>
      <c r="O56" s="1185"/>
      <c r="P56" s="1185"/>
      <c r="Q56" s="1185"/>
      <c r="R56" s="1185"/>
      <c r="S56" s="1185"/>
      <c r="T56" s="1185"/>
      <c r="U56" s="1185">
        <f t="shared" si="0"/>
        <v>0</v>
      </c>
      <c r="V56" s="1185">
        <f t="shared" si="1"/>
        <v>0</v>
      </c>
      <c r="W56" s="1185"/>
      <c r="X56" s="1185" t="s">
        <v>257</v>
      </c>
      <c r="Y56" s="2230"/>
    </row>
    <row r="57" spans="1:25" s="2126" customFormat="1">
      <c r="A57" s="1185">
        <v>55</v>
      </c>
      <c r="B57" s="1185" t="s">
        <v>2353</v>
      </c>
      <c r="C57" s="1185">
        <v>55</v>
      </c>
      <c r="D57" s="1185">
        <v>842</v>
      </c>
      <c r="E57" s="1185">
        <v>142000004</v>
      </c>
      <c r="F57" s="1185">
        <v>59</v>
      </c>
      <c r="G57" s="1185">
        <v>3682.46</v>
      </c>
      <c r="H57" s="1185">
        <v>90.65</v>
      </c>
      <c r="I57" s="1185">
        <v>6.11</v>
      </c>
      <c r="J57" s="1185"/>
      <c r="K57" s="1185"/>
      <c r="L57" s="1185">
        <v>2</v>
      </c>
      <c r="M57" s="1185">
        <v>0</v>
      </c>
      <c r="N57" s="1185"/>
      <c r="O57" s="1185"/>
      <c r="P57" s="1185"/>
      <c r="Q57" s="1185"/>
      <c r="R57" s="1185"/>
      <c r="S57" s="1185"/>
      <c r="T57" s="1185"/>
      <c r="U57" s="1185">
        <f t="shared" si="0"/>
        <v>0</v>
      </c>
      <c r="V57" s="1185">
        <f t="shared" si="1"/>
        <v>0</v>
      </c>
      <c r="W57" s="1185"/>
      <c r="X57" s="1185" t="s">
        <v>258</v>
      </c>
      <c r="Y57" s="2230"/>
    </row>
    <row r="58" spans="1:25" s="2126" customFormat="1">
      <c r="A58" s="1185">
        <v>56</v>
      </c>
      <c r="B58" s="1185" t="s">
        <v>2353</v>
      </c>
      <c r="C58" s="1185">
        <v>56</v>
      </c>
      <c r="D58" s="1185">
        <v>844</v>
      </c>
      <c r="E58" s="1185">
        <v>161007797</v>
      </c>
      <c r="F58" s="1185">
        <v>58</v>
      </c>
      <c r="G58" s="1185">
        <v>3611.45</v>
      </c>
      <c r="H58" s="1185">
        <v>105.08</v>
      </c>
      <c r="I58" s="1185">
        <v>9.93</v>
      </c>
      <c r="J58" s="1185"/>
      <c r="K58" s="1185"/>
      <c r="L58" s="1185">
        <v>1</v>
      </c>
      <c r="M58" s="1185">
        <v>55</v>
      </c>
      <c r="N58" s="1185"/>
      <c r="O58" s="1185"/>
      <c r="P58" s="1185"/>
      <c r="Q58" s="1185"/>
      <c r="R58" s="1185"/>
      <c r="S58" s="1185"/>
      <c r="T58" s="1185"/>
      <c r="U58" s="1185">
        <f t="shared" si="0"/>
        <v>0</v>
      </c>
      <c r="V58" s="1185">
        <f t="shared" si="1"/>
        <v>0</v>
      </c>
      <c r="W58" s="1185"/>
      <c r="X58" s="1185" t="s">
        <v>257</v>
      </c>
      <c r="Y58" s="2230"/>
    </row>
    <row r="59" spans="1:25" s="2126" customFormat="1">
      <c r="A59" s="1185">
        <v>57</v>
      </c>
      <c r="B59" s="1185" t="s">
        <v>2353</v>
      </c>
      <c r="C59" s="1185">
        <v>57</v>
      </c>
      <c r="D59" s="1185">
        <v>845</v>
      </c>
      <c r="E59" s="1185">
        <v>161007795</v>
      </c>
      <c r="F59" s="1185">
        <v>59</v>
      </c>
      <c r="G59" s="1185">
        <v>3594.45</v>
      </c>
      <c r="H59" s="1185">
        <v>175.34</v>
      </c>
      <c r="I59" s="1185">
        <v>0.99</v>
      </c>
      <c r="J59" s="1185"/>
      <c r="K59" s="1185"/>
      <c r="L59" s="1185">
        <v>1</v>
      </c>
      <c r="M59" s="1185">
        <v>50</v>
      </c>
      <c r="N59" s="1185"/>
      <c r="O59" s="1185"/>
      <c r="P59" s="1185"/>
      <c r="Q59" s="1185"/>
      <c r="R59" s="1185"/>
      <c r="S59" s="1185"/>
      <c r="T59" s="1185"/>
      <c r="U59" s="1185">
        <f t="shared" si="0"/>
        <v>0</v>
      </c>
      <c r="V59" s="1185">
        <f t="shared" si="1"/>
        <v>0</v>
      </c>
      <c r="W59" s="1185"/>
      <c r="X59" s="1185" t="s">
        <v>257</v>
      </c>
      <c r="Y59" s="2230"/>
    </row>
    <row r="60" spans="1:25" s="2126" customFormat="1">
      <c r="A60" s="1185">
        <v>58</v>
      </c>
      <c r="B60" s="1185" t="s">
        <v>2353</v>
      </c>
      <c r="C60" s="1185">
        <v>58</v>
      </c>
      <c r="D60" s="1185">
        <v>846</v>
      </c>
      <c r="E60" s="1185">
        <v>161007796</v>
      </c>
      <c r="F60" s="1185">
        <v>58</v>
      </c>
      <c r="G60" s="1185">
        <v>3610.43</v>
      </c>
      <c r="H60" s="1185">
        <v>102.13</v>
      </c>
      <c r="I60" s="1185">
        <v>2.36</v>
      </c>
      <c r="J60" s="1185"/>
      <c r="K60" s="1185"/>
      <c r="L60" s="1185">
        <v>1</v>
      </c>
      <c r="M60" s="1185">
        <v>55</v>
      </c>
      <c r="N60" s="1185"/>
      <c r="O60" s="1185"/>
      <c r="P60" s="1185"/>
      <c r="Q60" s="1185"/>
      <c r="R60" s="1185"/>
      <c r="S60" s="1185"/>
      <c r="T60" s="1185"/>
      <c r="U60" s="1185">
        <f t="shared" si="0"/>
        <v>0</v>
      </c>
      <c r="V60" s="1185">
        <f t="shared" si="1"/>
        <v>0</v>
      </c>
      <c r="W60" s="1185"/>
      <c r="X60" s="1185" t="s">
        <v>257</v>
      </c>
      <c r="Y60" s="2230"/>
    </row>
    <row r="61" spans="1:25" s="2126" customFormat="1">
      <c r="A61" s="1185">
        <v>59</v>
      </c>
      <c r="B61" s="1185" t="s">
        <v>2353</v>
      </c>
      <c r="C61" s="1185">
        <v>59</v>
      </c>
      <c r="D61" s="1185">
        <v>847</v>
      </c>
      <c r="E61" s="1185">
        <v>161007798</v>
      </c>
      <c r="F61" s="1185">
        <v>59</v>
      </c>
      <c r="G61" s="1185">
        <v>3728.02</v>
      </c>
      <c r="H61" s="1185">
        <v>72.38</v>
      </c>
      <c r="I61" s="1185">
        <v>26.2</v>
      </c>
      <c r="J61" s="1185"/>
      <c r="K61" s="1185"/>
      <c r="L61" s="1185">
        <v>2</v>
      </c>
      <c r="M61" s="1185">
        <v>40</v>
      </c>
      <c r="N61" s="1185"/>
      <c r="O61" s="1185"/>
      <c r="P61" s="1185"/>
      <c r="Q61" s="1185"/>
      <c r="R61" s="1185"/>
      <c r="S61" s="1185"/>
      <c r="T61" s="1185"/>
      <c r="U61" s="1185">
        <f t="shared" si="0"/>
        <v>0</v>
      </c>
      <c r="V61" s="1185">
        <f t="shared" si="1"/>
        <v>0</v>
      </c>
      <c r="W61" s="1185"/>
      <c r="X61" s="1185" t="s">
        <v>257</v>
      </c>
      <c r="Y61" s="2243" t="s">
        <v>2354</v>
      </c>
    </row>
    <row r="62" spans="1:25" s="2126" customFormat="1">
      <c r="A62" s="1185">
        <v>60</v>
      </c>
      <c r="B62" s="1185" t="s">
        <v>2353</v>
      </c>
      <c r="C62" s="1185">
        <v>60</v>
      </c>
      <c r="D62" s="1185">
        <v>848</v>
      </c>
      <c r="E62" s="1185">
        <v>161007800</v>
      </c>
      <c r="F62" s="1185">
        <v>58</v>
      </c>
      <c r="G62" s="1185">
        <v>3653.45</v>
      </c>
      <c r="H62" s="1185">
        <v>72.81</v>
      </c>
      <c r="I62" s="1185">
        <v>19.66</v>
      </c>
      <c r="J62" s="1185"/>
      <c r="K62" s="1185"/>
      <c r="L62" s="1185">
        <v>2</v>
      </c>
      <c r="M62" s="1185">
        <v>10</v>
      </c>
      <c r="N62" s="1185"/>
      <c r="O62" s="1185"/>
      <c r="P62" s="1185"/>
      <c r="Q62" s="1185"/>
      <c r="R62" s="1185"/>
      <c r="S62" s="1185"/>
      <c r="T62" s="1185"/>
      <c r="U62" s="1185">
        <f t="shared" si="0"/>
        <v>0</v>
      </c>
      <c r="V62" s="1185">
        <f t="shared" si="1"/>
        <v>0</v>
      </c>
      <c r="W62" s="1185"/>
      <c r="X62" s="1185" t="s">
        <v>257</v>
      </c>
      <c r="Y62" s="2230"/>
    </row>
    <row r="63" spans="1:25" s="2126" customFormat="1">
      <c r="A63" s="1185">
        <v>61</v>
      </c>
      <c r="B63" s="1185" t="s">
        <v>2355</v>
      </c>
      <c r="C63" s="1185">
        <v>61</v>
      </c>
      <c r="D63" s="1185">
        <v>849</v>
      </c>
      <c r="E63" s="1185">
        <v>161007799</v>
      </c>
      <c r="F63" s="1185">
        <v>59</v>
      </c>
      <c r="G63" s="1185">
        <v>3734.03</v>
      </c>
      <c r="H63" s="1185">
        <v>52.41</v>
      </c>
      <c r="I63" s="1185">
        <v>14.04</v>
      </c>
      <c r="J63" s="1185"/>
      <c r="K63" s="1185"/>
      <c r="L63" s="1185">
        <v>2</v>
      </c>
      <c r="M63" s="1185">
        <v>5</v>
      </c>
      <c r="N63" s="1185"/>
      <c r="O63" s="1185"/>
      <c r="P63" s="1185"/>
      <c r="Q63" s="1185"/>
      <c r="R63" s="1185"/>
      <c r="S63" s="1185"/>
      <c r="T63" s="1185"/>
      <c r="U63" s="1185">
        <f t="shared" si="0"/>
        <v>0</v>
      </c>
      <c r="V63" s="1185">
        <f t="shared" si="1"/>
        <v>0</v>
      </c>
      <c r="W63" s="1185"/>
      <c r="X63" s="1185" t="s">
        <v>257</v>
      </c>
      <c r="Y63" s="2230"/>
    </row>
    <row r="64" spans="1:25" s="2126" customFormat="1">
      <c r="A64" s="1185">
        <v>62</v>
      </c>
      <c r="B64" s="1185" t="s">
        <v>2355</v>
      </c>
      <c r="C64" s="1185">
        <v>62</v>
      </c>
      <c r="D64" s="1185">
        <v>850</v>
      </c>
      <c r="E64" s="1185">
        <v>161007804</v>
      </c>
      <c r="F64" s="1185">
        <v>59</v>
      </c>
      <c r="G64" s="1185">
        <v>3700.46</v>
      </c>
      <c r="H64" s="1185">
        <v>77.040000000000006</v>
      </c>
      <c r="I64" s="1185">
        <v>8.6999999999999993</v>
      </c>
      <c r="J64" s="1185"/>
      <c r="K64" s="1185"/>
      <c r="L64" s="1185">
        <v>2</v>
      </c>
      <c r="M64" s="1185">
        <v>5</v>
      </c>
      <c r="N64" s="1185"/>
      <c r="O64" s="1185">
        <v>150070</v>
      </c>
      <c r="P64" s="1185"/>
      <c r="Q64" s="1185"/>
      <c r="R64" s="1185"/>
      <c r="S64" s="1185"/>
      <c r="T64" s="1185"/>
      <c r="U64" s="1185">
        <f t="shared" si="0"/>
        <v>7503.5</v>
      </c>
      <c r="V64" s="1185">
        <f t="shared" si="1"/>
        <v>157573.5</v>
      </c>
      <c r="W64" s="1185"/>
      <c r="X64" s="1757" t="s">
        <v>257</v>
      </c>
      <c r="Y64" s="2230"/>
    </row>
    <row r="65" spans="1:25" s="2126" customFormat="1">
      <c r="A65" s="1185">
        <v>63</v>
      </c>
      <c r="B65" s="1185" t="s">
        <v>2355</v>
      </c>
      <c r="C65" s="1185">
        <v>63</v>
      </c>
      <c r="D65" s="1185">
        <v>851</v>
      </c>
      <c r="E65" s="1185">
        <v>161007801</v>
      </c>
      <c r="F65" s="1185">
        <v>59</v>
      </c>
      <c r="G65" s="1185">
        <v>3682.05</v>
      </c>
      <c r="H65" s="1185">
        <v>92.5</v>
      </c>
      <c r="I65" s="1185">
        <v>5.75</v>
      </c>
      <c r="J65" s="1185"/>
      <c r="K65" s="1185"/>
      <c r="L65" s="1185">
        <v>2</v>
      </c>
      <c r="M65" s="1185">
        <v>35</v>
      </c>
      <c r="N65" s="1185"/>
      <c r="O65" s="1185"/>
      <c r="P65" s="1185"/>
      <c r="Q65" s="1185"/>
      <c r="R65" s="1185"/>
      <c r="S65" s="1185"/>
      <c r="T65" s="1185"/>
      <c r="U65" s="1185">
        <f t="shared" si="0"/>
        <v>0</v>
      </c>
      <c r="V65" s="1185">
        <f t="shared" si="1"/>
        <v>0</v>
      </c>
      <c r="W65" s="1185"/>
      <c r="X65" s="1757" t="s">
        <v>257</v>
      </c>
      <c r="Y65" s="2230"/>
    </row>
    <row r="66" spans="1:25" s="2126" customFormat="1">
      <c r="A66" s="1185">
        <v>64</v>
      </c>
      <c r="B66" s="1185" t="s">
        <v>2355</v>
      </c>
      <c r="C66" s="1185">
        <v>64</v>
      </c>
      <c r="D66" s="1185">
        <v>852</v>
      </c>
      <c r="E66" s="1185">
        <v>161007802</v>
      </c>
      <c r="F66" s="1185">
        <v>58</v>
      </c>
      <c r="G66" s="1185">
        <v>3651.26</v>
      </c>
      <c r="H66" s="1185">
        <v>68.61</v>
      </c>
      <c r="I66" s="1185">
        <v>15.07</v>
      </c>
      <c r="J66" s="1185"/>
      <c r="K66" s="1185"/>
      <c r="L66" s="1185">
        <v>2</v>
      </c>
      <c r="M66" s="1185">
        <v>5</v>
      </c>
      <c r="N66" s="1185"/>
      <c r="O66" s="1185"/>
      <c r="P66" s="1185"/>
      <c r="Q66" s="1185"/>
      <c r="R66" s="1185"/>
      <c r="S66" s="1185"/>
      <c r="T66" s="1185"/>
      <c r="U66" s="1185">
        <f t="shared" si="0"/>
        <v>0</v>
      </c>
      <c r="V66" s="1185">
        <f t="shared" si="1"/>
        <v>0</v>
      </c>
      <c r="W66" s="1185"/>
      <c r="X66" s="1269" t="s">
        <v>257</v>
      </c>
      <c r="Y66" s="2230"/>
    </row>
    <row r="67" spans="1:25" s="2126" customFormat="1">
      <c r="A67" s="1185">
        <v>65</v>
      </c>
      <c r="B67" s="1185" t="s">
        <v>2355</v>
      </c>
      <c r="C67" s="1185">
        <v>65</v>
      </c>
      <c r="D67" s="1185">
        <v>853</v>
      </c>
      <c r="E67" s="1185">
        <v>161007803</v>
      </c>
      <c r="F67" s="1185">
        <v>57</v>
      </c>
      <c r="G67" s="1185">
        <v>3568.06</v>
      </c>
      <c r="H67" s="1185">
        <v>80.27</v>
      </c>
      <c r="I67" s="1185">
        <v>5.73</v>
      </c>
      <c r="J67" s="1185"/>
      <c r="K67" s="1185"/>
      <c r="L67" s="1185">
        <v>2</v>
      </c>
      <c r="M67" s="1185">
        <v>25</v>
      </c>
      <c r="N67" s="1185"/>
      <c r="O67" s="1185"/>
      <c r="P67" s="1185"/>
      <c r="Q67" s="1185"/>
      <c r="R67" s="1185"/>
      <c r="S67" s="1185"/>
      <c r="T67" s="1185"/>
      <c r="U67" s="1185">
        <f t="shared" si="0"/>
        <v>0</v>
      </c>
      <c r="V67" s="1185">
        <f t="shared" si="1"/>
        <v>0</v>
      </c>
      <c r="W67" s="1185"/>
      <c r="X67" s="1269" t="s">
        <v>257</v>
      </c>
      <c r="Y67" s="2230"/>
    </row>
    <row r="68" spans="1:25" s="2126" customFormat="1">
      <c r="A68" s="1185">
        <v>66</v>
      </c>
      <c r="B68" s="1185" t="s">
        <v>2355</v>
      </c>
      <c r="C68" s="1185">
        <v>66</v>
      </c>
      <c r="D68" s="1185">
        <v>854</v>
      </c>
      <c r="E68" s="1185">
        <v>161007805</v>
      </c>
      <c r="F68" s="1185">
        <v>59</v>
      </c>
      <c r="G68" s="1185">
        <v>3704.22</v>
      </c>
      <c r="H68" s="1185">
        <v>79.87</v>
      </c>
      <c r="I68" s="1185">
        <v>3.98</v>
      </c>
      <c r="J68" s="1185"/>
      <c r="K68" s="1185"/>
      <c r="L68" s="1185">
        <v>2</v>
      </c>
      <c r="M68" s="1185">
        <v>15</v>
      </c>
      <c r="N68" s="1185"/>
      <c r="O68" s="1185"/>
      <c r="P68" s="1185"/>
      <c r="Q68" s="1185"/>
      <c r="R68" s="1185"/>
      <c r="S68" s="1185"/>
      <c r="T68" s="1185"/>
      <c r="U68" s="1185">
        <f t="shared" ref="U68:U132" si="2">O68*5%</f>
        <v>0</v>
      </c>
      <c r="V68" s="1185">
        <f t="shared" ref="V68:V132" si="3">O68+U68</f>
        <v>0</v>
      </c>
      <c r="W68" s="1185"/>
      <c r="X68" s="1269" t="s">
        <v>257</v>
      </c>
      <c r="Y68" s="2230"/>
    </row>
    <row r="69" spans="1:25" s="2126" customFormat="1">
      <c r="A69" s="1185">
        <v>67</v>
      </c>
      <c r="B69" s="1185" t="s">
        <v>2356</v>
      </c>
      <c r="C69" s="1185">
        <v>67</v>
      </c>
      <c r="D69" s="1185">
        <v>855</v>
      </c>
      <c r="E69" s="1185">
        <v>161007806</v>
      </c>
      <c r="F69" s="1185">
        <v>59</v>
      </c>
      <c r="G69" s="1185">
        <v>3709.65</v>
      </c>
      <c r="H69" s="1185">
        <v>71.05</v>
      </c>
      <c r="I69" s="1185">
        <v>11.9</v>
      </c>
      <c r="J69" s="1185"/>
      <c r="K69" s="1185"/>
      <c r="L69" s="1185">
        <v>2</v>
      </c>
      <c r="M69" s="1185">
        <v>40</v>
      </c>
      <c r="N69" s="1185"/>
      <c r="O69" s="1185"/>
      <c r="P69" s="1185"/>
      <c r="Q69" s="1185"/>
      <c r="R69" s="1185"/>
      <c r="S69" s="1185"/>
      <c r="T69" s="1185"/>
      <c r="U69" s="1185">
        <f t="shared" si="2"/>
        <v>0</v>
      </c>
      <c r="V69" s="1185">
        <f t="shared" si="3"/>
        <v>0</v>
      </c>
      <c r="W69" s="1185"/>
      <c r="X69" s="1269" t="s">
        <v>257</v>
      </c>
      <c r="Y69" s="2230"/>
    </row>
    <row r="70" spans="1:25" s="2126" customFormat="1">
      <c r="A70" s="1185">
        <v>68</v>
      </c>
      <c r="B70" s="1185" t="s">
        <v>2356</v>
      </c>
      <c r="C70" s="1185">
        <v>68</v>
      </c>
      <c r="D70" s="1185">
        <v>856</v>
      </c>
      <c r="E70" s="1185">
        <v>161007807</v>
      </c>
      <c r="F70" s="1185">
        <v>58</v>
      </c>
      <c r="G70" s="1185">
        <v>3639.45</v>
      </c>
      <c r="H70" s="1185">
        <v>75.87</v>
      </c>
      <c r="I70" s="1185">
        <v>8.7200000000000006</v>
      </c>
      <c r="J70" s="1185"/>
      <c r="K70" s="1185"/>
      <c r="L70" s="1185">
        <v>2</v>
      </c>
      <c r="M70" s="1185">
        <v>15</v>
      </c>
      <c r="N70" s="1185"/>
      <c r="O70" s="1185"/>
      <c r="P70" s="1185"/>
      <c r="Q70" s="1185"/>
      <c r="R70" s="1185"/>
      <c r="S70" s="1185"/>
      <c r="T70" s="1185"/>
      <c r="U70" s="1185">
        <f t="shared" si="2"/>
        <v>0</v>
      </c>
      <c r="V70" s="1185">
        <f t="shared" si="3"/>
        <v>0</v>
      </c>
      <c r="W70" s="1185"/>
      <c r="X70" s="1269" t="s">
        <v>257</v>
      </c>
      <c r="Y70" s="2230"/>
    </row>
    <row r="71" spans="1:25" s="2126" customFormat="1">
      <c r="A71" s="1185">
        <v>69</v>
      </c>
      <c r="B71" s="1185" t="s">
        <v>2356</v>
      </c>
      <c r="C71" s="1185">
        <v>69</v>
      </c>
      <c r="D71" s="1185">
        <v>857</v>
      </c>
      <c r="E71" s="1185">
        <v>161007809</v>
      </c>
      <c r="F71" s="1185">
        <v>58</v>
      </c>
      <c r="G71" s="1902">
        <v>3593.28</v>
      </c>
      <c r="H71" s="1185">
        <v>119.26</v>
      </c>
      <c r="I71" s="1185">
        <v>7.74</v>
      </c>
      <c r="J71" s="1185"/>
      <c r="K71" s="1185"/>
      <c r="L71" s="1185">
        <v>2</v>
      </c>
      <c r="M71" s="1185">
        <v>55</v>
      </c>
      <c r="N71" s="1185"/>
      <c r="O71" s="1185">
        <v>55020</v>
      </c>
      <c r="P71" s="1185"/>
      <c r="Q71" s="1185"/>
      <c r="R71" s="1185"/>
      <c r="S71" s="1185"/>
      <c r="T71" s="1185"/>
      <c r="U71" s="1185">
        <f t="shared" si="2"/>
        <v>2751</v>
      </c>
      <c r="V71" s="1185">
        <f t="shared" si="3"/>
        <v>57771</v>
      </c>
      <c r="W71" s="1185"/>
      <c r="X71" s="1269" t="s">
        <v>257</v>
      </c>
      <c r="Y71" s="2230"/>
    </row>
    <row r="72" spans="1:25" s="2126" customFormat="1">
      <c r="A72" s="1185">
        <v>70</v>
      </c>
      <c r="B72" s="1185" t="s">
        <v>2356</v>
      </c>
      <c r="C72" s="1185">
        <v>70</v>
      </c>
      <c r="D72" s="1185">
        <v>858</v>
      </c>
      <c r="E72" s="1185">
        <v>161007808</v>
      </c>
      <c r="F72" s="1185">
        <v>57</v>
      </c>
      <c r="G72" s="1185">
        <v>3568.84</v>
      </c>
      <c r="H72" s="1185">
        <v>92.42</v>
      </c>
      <c r="I72" s="1185">
        <v>15.06</v>
      </c>
      <c r="J72" s="1185"/>
      <c r="K72" s="1185"/>
      <c r="L72" s="1185">
        <v>2</v>
      </c>
      <c r="M72" s="1185">
        <v>0</v>
      </c>
      <c r="N72" s="1185"/>
      <c r="O72" s="1185"/>
      <c r="P72" s="1185"/>
      <c r="Q72" s="1185"/>
      <c r="R72" s="1185"/>
      <c r="S72" s="1185"/>
      <c r="T72" s="1185"/>
      <c r="U72" s="1185">
        <f t="shared" si="2"/>
        <v>0</v>
      </c>
      <c r="V72" s="1185">
        <f t="shared" si="3"/>
        <v>0</v>
      </c>
      <c r="W72" s="1185"/>
      <c r="X72" s="1269" t="s">
        <v>257</v>
      </c>
      <c r="Y72" s="2230"/>
    </row>
    <row r="73" spans="1:25" s="2126" customFormat="1">
      <c r="A73" s="1185">
        <v>71</v>
      </c>
      <c r="B73" s="1185" t="s">
        <v>2356</v>
      </c>
      <c r="C73" s="1185">
        <v>71</v>
      </c>
      <c r="D73" s="1185">
        <v>859</v>
      </c>
      <c r="E73" s="1185">
        <v>161007810</v>
      </c>
      <c r="F73" s="1185">
        <v>58</v>
      </c>
      <c r="G73" s="1185">
        <v>3553.24</v>
      </c>
      <c r="H73" s="1185">
        <v>159.32</v>
      </c>
      <c r="I73" s="1185">
        <v>4.16</v>
      </c>
      <c r="J73" s="1185"/>
      <c r="K73" s="1185"/>
      <c r="L73" s="1185">
        <v>2</v>
      </c>
      <c r="M73" s="1185">
        <v>20</v>
      </c>
      <c r="N73" s="1185"/>
      <c r="O73" s="1185"/>
      <c r="P73" s="1185"/>
      <c r="Q73" s="1185"/>
      <c r="R73" s="1185"/>
      <c r="S73" s="1185"/>
      <c r="T73" s="1185"/>
      <c r="U73" s="1185">
        <f t="shared" si="2"/>
        <v>0</v>
      </c>
      <c r="V73" s="1185">
        <f t="shared" si="3"/>
        <v>0</v>
      </c>
      <c r="W73" s="1185"/>
      <c r="X73" s="1269" t="s">
        <v>257</v>
      </c>
      <c r="Y73" s="2230"/>
    </row>
    <row r="74" spans="1:25" s="2126" customFormat="1">
      <c r="A74" s="1185">
        <v>72</v>
      </c>
      <c r="B74" s="1185" t="s">
        <v>2358</v>
      </c>
      <c r="C74" s="1185">
        <v>72</v>
      </c>
      <c r="D74" s="1185">
        <v>860</v>
      </c>
      <c r="E74" s="1185">
        <v>162000126</v>
      </c>
      <c r="F74" s="1185">
        <v>55</v>
      </c>
      <c r="G74" s="1721">
        <v>3451.89</v>
      </c>
      <c r="H74" s="1185">
        <v>72.38</v>
      </c>
      <c r="I74" s="1185">
        <v>11.47</v>
      </c>
      <c r="J74" s="1185"/>
      <c r="K74" s="1185"/>
      <c r="L74" s="1185">
        <v>2</v>
      </c>
      <c r="M74" s="1185">
        <v>50</v>
      </c>
      <c r="N74" s="1185"/>
      <c r="O74" s="1185"/>
      <c r="P74" s="1185"/>
      <c r="Q74" s="1185"/>
      <c r="R74" s="1185"/>
      <c r="S74" s="1185"/>
      <c r="T74" s="1185"/>
      <c r="U74" s="1185">
        <f t="shared" si="2"/>
        <v>0</v>
      </c>
      <c r="V74" s="1185">
        <f t="shared" si="3"/>
        <v>0</v>
      </c>
      <c r="W74" s="1185"/>
      <c r="X74" s="1269" t="s">
        <v>258</v>
      </c>
      <c r="Y74" s="2230"/>
    </row>
    <row r="75" spans="1:25" s="2126" customFormat="1">
      <c r="A75" s="1185">
        <v>73</v>
      </c>
      <c r="B75" s="1185" t="s">
        <v>2358</v>
      </c>
      <c r="C75" s="1185">
        <v>73</v>
      </c>
      <c r="D75" s="1185">
        <v>861</v>
      </c>
      <c r="E75" s="1185">
        <v>161007811</v>
      </c>
      <c r="F75" s="1185">
        <v>57</v>
      </c>
      <c r="G75" s="1185">
        <v>3504.07</v>
      </c>
      <c r="H75" s="1185">
        <v>138.31</v>
      </c>
      <c r="I75" s="1185">
        <v>1.58</v>
      </c>
      <c r="J75" s="1185"/>
      <c r="K75" s="1185"/>
      <c r="L75" s="1185">
        <v>2</v>
      </c>
      <c r="M75" s="1185">
        <v>25</v>
      </c>
      <c r="N75" s="1185"/>
      <c r="O75" s="1185"/>
      <c r="P75" s="1185"/>
      <c r="Q75" s="1185"/>
      <c r="R75" s="1185"/>
      <c r="S75" s="1185"/>
      <c r="T75" s="1185"/>
      <c r="U75" s="1185">
        <f t="shared" si="2"/>
        <v>0</v>
      </c>
      <c r="V75" s="1185">
        <f t="shared" si="3"/>
        <v>0</v>
      </c>
      <c r="W75" s="1185"/>
      <c r="X75" s="1269" t="s">
        <v>257</v>
      </c>
      <c r="Y75" s="2230"/>
    </row>
    <row r="76" spans="1:25" s="2126" customFormat="1">
      <c r="A76" s="1185">
        <v>74</v>
      </c>
      <c r="B76" s="1185" t="s">
        <v>2358</v>
      </c>
      <c r="C76" s="1185">
        <v>74</v>
      </c>
      <c r="D76" s="1185">
        <v>862</v>
      </c>
      <c r="E76" s="1185">
        <v>161007812</v>
      </c>
      <c r="F76" s="1185">
        <v>59</v>
      </c>
      <c r="G76" s="1185">
        <v>3572.25</v>
      </c>
      <c r="H76" s="1185">
        <v>198.93</v>
      </c>
      <c r="I76" s="1185">
        <v>2.38</v>
      </c>
      <c r="J76" s="1185"/>
      <c r="K76" s="1185"/>
      <c r="L76" s="1185">
        <v>2</v>
      </c>
      <c r="M76" s="1185">
        <v>20</v>
      </c>
      <c r="N76" s="1185"/>
      <c r="O76" s="1185"/>
      <c r="P76" s="1185"/>
      <c r="Q76" s="1185"/>
      <c r="R76" s="1185"/>
      <c r="S76" s="1185"/>
      <c r="T76" s="1185"/>
      <c r="U76" s="1185">
        <f t="shared" si="2"/>
        <v>0</v>
      </c>
      <c r="V76" s="1185">
        <f t="shared" si="3"/>
        <v>0</v>
      </c>
      <c r="W76" s="1185"/>
      <c r="X76" s="1269" t="s">
        <v>257</v>
      </c>
      <c r="Y76" s="2230"/>
    </row>
    <row r="77" spans="1:25" s="2126" customFormat="1">
      <c r="A77" s="1185">
        <v>75</v>
      </c>
      <c r="B77" s="1185" t="s">
        <v>2358</v>
      </c>
      <c r="C77" s="1185">
        <v>75</v>
      </c>
      <c r="D77" s="1185">
        <v>863</v>
      </c>
      <c r="E77" s="1185">
        <v>161007813</v>
      </c>
      <c r="F77" s="1185">
        <v>54</v>
      </c>
      <c r="G77" s="1185">
        <v>3305.08</v>
      </c>
      <c r="H77" s="1185">
        <v>148.5</v>
      </c>
      <c r="I77" s="1185">
        <v>1.18</v>
      </c>
      <c r="J77" s="1185"/>
      <c r="K77" s="1185"/>
      <c r="L77" s="1185">
        <v>2</v>
      </c>
      <c r="M77" s="1185">
        <v>5</v>
      </c>
      <c r="N77" s="1185"/>
      <c r="O77" s="1185"/>
      <c r="P77" s="1185"/>
      <c r="Q77" s="1185"/>
      <c r="R77" s="1185"/>
      <c r="S77" s="1185"/>
      <c r="T77" s="1185"/>
      <c r="U77" s="1185">
        <f t="shared" si="2"/>
        <v>0</v>
      </c>
      <c r="V77" s="1185">
        <f t="shared" si="3"/>
        <v>0</v>
      </c>
      <c r="W77" s="1185"/>
      <c r="X77" s="1269" t="s">
        <v>257</v>
      </c>
      <c r="Y77" s="2230"/>
    </row>
    <row r="78" spans="1:25" s="2126" customFormat="1">
      <c r="A78" s="1185">
        <v>76</v>
      </c>
      <c r="B78" s="1185" t="s">
        <v>2358</v>
      </c>
      <c r="C78" s="1185">
        <v>76</v>
      </c>
      <c r="D78" s="1185">
        <v>864</v>
      </c>
      <c r="E78" s="1185">
        <v>161007814</v>
      </c>
      <c r="F78" s="1185">
        <v>59</v>
      </c>
      <c r="G78" s="1185">
        <v>3684.62</v>
      </c>
      <c r="H78" s="1185">
        <v>93.72</v>
      </c>
      <c r="I78" s="1185">
        <v>4.1399999999999997</v>
      </c>
      <c r="J78" s="1185"/>
      <c r="K78" s="1185"/>
      <c r="L78" s="1185">
        <v>2</v>
      </c>
      <c r="M78" s="1185">
        <v>10</v>
      </c>
      <c r="N78" s="1185"/>
      <c r="O78" s="1185"/>
      <c r="P78" s="1185"/>
      <c r="Q78" s="1185"/>
      <c r="R78" s="1185"/>
      <c r="S78" s="1185"/>
      <c r="T78" s="1185"/>
      <c r="U78" s="1185">
        <f t="shared" si="2"/>
        <v>0</v>
      </c>
      <c r="V78" s="1185">
        <f t="shared" si="3"/>
        <v>0</v>
      </c>
      <c r="W78" s="1185"/>
      <c r="X78" s="1269" t="s">
        <v>257</v>
      </c>
      <c r="Y78" s="2230"/>
    </row>
    <row r="79" spans="1:25" s="2126" customFormat="1">
      <c r="A79" s="1185">
        <v>77</v>
      </c>
      <c r="B79" s="1185" t="s">
        <v>2358</v>
      </c>
      <c r="C79" s="1185">
        <v>77</v>
      </c>
      <c r="D79" s="1185">
        <v>865</v>
      </c>
      <c r="E79" s="1185">
        <v>161007815</v>
      </c>
      <c r="F79" s="1185">
        <v>59</v>
      </c>
      <c r="G79" s="1185">
        <v>3719.26</v>
      </c>
      <c r="H79" s="1185">
        <v>61.41</v>
      </c>
      <c r="I79" s="1185">
        <v>13.67</v>
      </c>
      <c r="J79" s="1185"/>
      <c r="K79" s="1185"/>
      <c r="L79" s="1185">
        <v>2</v>
      </c>
      <c r="M79" s="1185">
        <v>5</v>
      </c>
      <c r="N79" s="1185"/>
      <c r="O79" s="1185"/>
      <c r="P79" s="1185"/>
      <c r="Q79" s="1185"/>
      <c r="R79" s="1185"/>
      <c r="S79" s="1185"/>
      <c r="T79" s="1185"/>
      <c r="U79" s="1185">
        <f t="shared" si="2"/>
        <v>0</v>
      </c>
      <c r="V79" s="1185">
        <f t="shared" si="3"/>
        <v>0</v>
      </c>
      <c r="W79" s="1185"/>
      <c r="X79" s="1269" t="s">
        <v>257</v>
      </c>
      <c r="Y79" s="2230"/>
    </row>
    <row r="80" spans="1:25" s="2126" customFormat="1">
      <c r="A80" s="1185">
        <v>78</v>
      </c>
      <c r="B80" s="1185" t="s">
        <v>2359</v>
      </c>
      <c r="C80" s="1185">
        <v>78</v>
      </c>
      <c r="D80" s="1185">
        <v>866</v>
      </c>
      <c r="E80" s="1185">
        <v>161007816</v>
      </c>
      <c r="F80" s="1185">
        <v>59</v>
      </c>
      <c r="G80" s="1185">
        <v>3630.25</v>
      </c>
      <c r="H80" s="1185">
        <v>142.91999999999999</v>
      </c>
      <c r="I80" s="1185">
        <v>4.37</v>
      </c>
      <c r="J80" s="1185"/>
      <c r="K80" s="1185"/>
      <c r="L80" s="1185">
        <v>2</v>
      </c>
      <c r="M80" s="1185">
        <v>55</v>
      </c>
      <c r="N80" s="1185"/>
      <c r="O80" s="1185"/>
      <c r="P80" s="1185"/>
      <c r="Q80" s="1185"/>
      <c r="R80" s="1185"/>
      <c r="S80" s="1185"/>
      <c r="T80" s="1185"/>
      <c r="U80" s="1185">
        <f t="shared" si="2"/>
        <v>0</v>
      </c>
      <c r="V80" s="1185">
        <f t="shared" si="3"/>
        <v>0</v>
      </c>
      <c r="W80" s="1185"/>
      <c r="X80" s="1269" t="s">
        <v>257</v>
      </c>
      <c r="Y80" s="2230"/>
    </row>
    <row r="81" spans="1:25" s="2126" customFormat="1">
      <c r="A81" s="1185">
        <v>79</v>
      </c>
      <c r="B81" s="1185" t="s">
        <v>2359</v>
      </c>
      <c r="C81" s="1185">
        <v>79</v>
      </c>
      <c r="D81" s="1185">
        <v>867</v>
      </c>
      <c r="E81" s="1185">
        <v>161007817</v>
      </c>
      <c r="F81" s="1185">
        <v>59</v>
      </c>
      <c r="G81" s="1185">
        <v>3650.83</v>
      </c>
      <c r="H81" s="1185">
        <v>123.15</v>
      </c>
      <c r="I81" s="1185">
        <v>1.58</v>
      </c>
      <c r="J81" s="1185"/>
      <c r="K81" s="1185"/>
      <c r="L81" s="1185">
        <v>2</v>
      </c>
      <c r="M81" s="1185">
        <v>40</v>
      </c>
      <c r="N81" s="1185"/>
      <c r="O81" s="1185"/>
      <c r="P81" s="1185"/>
      <c r="Q81" s="1185"/>
      <c r="R81" s="1185"/>
      <c r="S81" s="1185"/>
      <c r="T81" s="1185"/>
      <c r="U81" s="1185">
        <f t="shared" si="2"/>
        <v>0</v>
      </c>
      <c r="V81" s="1185">
        <f t="shared" si="3"/>
        <v>0</v>
      </c>
      <c r="W81" s="1185"/>
      <c r="X81" s="1269" t="s">
        <v>257</v>
      </c>
      <c r="Y81" s="2230"/>
    </row>
    <row r="82" spans="1:25" s="2126" customFormat="1">
      <c r="A82" s="1185">
        <v>80</v>
      </c>
      <c r="B82" s="1185" t="s">
        <v>2359</v>
      </c>
      <c r="C82" s="1185">
        <v>80</v>
      </c>
      <c r="D82" s="1185">
        <v>868</v>
      </c>
      <c r="E82" s="1185">
        <v>161007818</v>
      </c>
      <c r="F82" s="1185">
        <v>57</v>
      </c>
      <c r="G82" s="1185">
        <v>3563.66</v>
      </c>
      <c r="H82" s="1185">
        <v>86.05</v>
      </c>
      <c r="I82" s="1185">
        <v>7.11</v>
      </c>
      <c r="J82" s="1185"/>
      <c r="K82" s="1185"/>
      <c r="L82" s="1185">
        <v>2</v>
      </c>
      <c r="M82" s="1185">
        <v>35</v>
      </c>
      <c r="N82" s="1185"/>
      <c r="O82" s="1185"/>
      <c r="P82" s="1185"/>
      <c r="Q82" s="1185"/>
      <c r="R82" s="1185"/>
      <c r="S82" s="1185"/>
      <c r="T82" s="1185"/>
      <c r="U82" s="1185">
        <f t="shared" si="2"/>
        <v>0</v>
      </c>
      <c r="V82" s="1185">
        <f t="shared" si="3"/>
        <v>0</v>
      </c>
      <c r="W82" s="1185"/>
      <c r="X82" s="1269" t="s">
        <v>257</v>
      </c>
      <c r="Y82" s="2230"/>
    </row>
    <row r="83" spans="1:25" s="2126" customFormat="1">
      <c r="A83" s="1185">
        <v>81</v>
      </c>
      <c r="B83" s="1185" t="s">
        <v>2359</v>
      </c>
      <c r="C83" s="1185">
        <v>81</v>
      </c>
      <c r="D83" s="1185">
        <v>869</v>
      </c>
      <c r="E83" s="1185">
        <v>161007819</v>
      </c>
      <c r="F83" s="1185">
        <v>58</v>
      </c>
      <c r="G83" s="1185">
        <v>3634.24</v>
      </c>
      <c r="H83" s="1185">
        <v>86.83</v>
      </c>
      <c r="I83" s="1185">
        <v>12.67</v>
      </c>
      <c r="J83" s="1185"/>
      <c r="K83" s="1185"/>
      <c r="L83" s="1185">
        <v>2</v>
      </c>
      <c r="M83" s="1185">
        <v>0</v>
      </c>
      <c r="N83" s="1185"/>
      <c r="O83" s="1185"/>
      <c r="P83" s="1185"/>
      <c r="Q83" s="1185"/>
      <c r="R83" s="1185"/>
      <c r="S83" s="1185"/>
      <c r="T83" s="1185"/>
      <c r="U83" s="1185">
        <f t="shared" si="2"/>
        <v>0</v>
      </c>
      <c r="V83" s="1185">
        <f t="shared" si="3"/>
        <v>0</v>
      </c>
      <c r="W83" s="1185"/>
      <c r="X83" s="1269" t="s">
        <v>257</v>
      </c>
      <c r="Y83" s="2230"/>
    </row>
    <row r="84" spans="1:25" s="2126" customFormat="1">
      <c r="A84" s="1185">
        <v>82</v>
      </c>
      <c r="B84" s="1185" t="s">
        <v>2359</v>
      </c>
      <c r="C84" s="1185">
        <v>82</v>
      </c>
      <c r="D84" s="1185">
        <v>870</v>
      </c>
      <c r="E84" s="1185">
        <v>162000127</v>
      </c>
      <c r="F84" s="1185">
        <v>59</v>
      </c>
      <c r="G84" s="1185">
        <v>3673.81</v>
      </c>
      <c r="H84" s="1185">
        <v>108.11</v>
      </c>
      <c r="I84" s="1185">
        <v>5.92</v>
      </c>
      <c r="J84" s="1185"/>
      <c r="K84" s="1185"/>
      <c r="L84" s="1185">
        <v>2</v>
      </c>
      <c r="M84" s="1185">
        <v>40</v>
      </c>
      <c r="N84" s="1185"/>
      <c r="O84" s="1185"/>
      <c r="P84" s="1185"/>
      <c r="Q84" s="1185"/>
      <c r="R84" s="1185"/>
      <c r="S84" s="1185"/>
      <c r="T84" s="1185"/>
      <c r="U84" s="1185">
        <f t="shared" si="2"/>
        <v>0</v>
      </c>
      <c r="V84" s="1185">
        <f t="shared" si="3"/>
        <v>0</v>
      </c>
      <c r="W84" s="1185"/>
      <c r="X84" s="1269" t="s">
        <v>258</v>
      </c>
      <c r="Y84" s="2230"/>
    </row>
    <row r="85" spans="1:25" s="2126" customFormat="1">
      <c r="A85" s="1185">
        <v>83</v>
      </c>
      <c r="B85" s="1185" t="s">
        <v>2359</v>
      </c>
      <c r="C85" s="1185">
        <v>83</v>
      </c>
      <c r="D85" s="1185">
        <v>871</v>
      </c>
      <c r="E85" s="1185">
        <v>161007820</v>
      </c>
      <c r="F85" s="1185">
        <v>59</v>
      </c>
      <c r="G85" s="1185">
        <v>3656.25</v>
      </c>
      <c r="H85" s="1185">
        <v>117.29</v>
      </c>
      <c r="I85" s="1185">
        <v>4.74</v>
      </c>
      <c r="J85" s="1185"/>
      <c r="K85" s="1185"/>
      <c r="L85" s="1185">
        <v>1</v>
      </c>
      <c r="M85" s="1185">
        <v>25</v>
      </c>
      <c r="N85" s="1185"/>
      <c r="O85" s="1185"/>
      <c r="P85" s="1185"/>
      <c r="Q85" s="1185"/>
      <c r="R85" s="1185"/>
      <c r="S85" s="1185"/>
      <c r="T85" s="1185"/>
      <c r="U85" s="1185">
        <f t="shared" si="2"/>
        <v>0</v>
      </c>
      <c r="V85" s="1185">
        <f t="shared" si="3"/>
        <v>0</v>
      </c>
      <c r="W85" s="1185"/>
      <c r="X85" s="1269" t="s">
        <v>257</v>
      </c>
      <c r="Y85" s="2230"/>
    </row>
    <row r="86" spans="1:25" s="2126" customFormat="1">
      <c r="A86" s="1185">
        <v>84</v>
      </c>
      <c r="B86" s="1185" t="s">
        <v>2360</v>
      </c>
      <c r="C86" s="1185">
        <v>84</v>
      </c>
      <c r="D86" s="1185">
        <v>872</v>
      </c>
      <c r="E86" s="1185">
        <v>161007821</v>
      </c>
      <c r="F86" s="1185">
        <v>57</v>
      </c>
      <c r="G86" s="1185">
        <v>3583.06</v>
      </c>
      <c r="H86" s="1185">
        <v>70.989999999999995</v>
      </c>
      <c r="I86" s="1185">
        <v>11.45</v>
      </c>
      <c r="J86" s="1185"/>
      <c r="K86" s="1185"/>
      <c r="L86" s="1185">
        <v>2</v>
      </c>
      <c r="M86" s="1185">
        <v>25</v>
      </c>
      <c r="N86" s="1185"/>
      <c r="O86" s="1185"/>
      <c r="P86" s="1185"/>
      <c r="Q86" s="1185"/>
      <c r="R86" s="1185"/>
      <c r="S86" s="1185"/>
      <c r="T86" s="1185"/>
      <c r="U86" s="1185">
        <f t="shared" si="2"/>
        <v>0</v>
      </c>
      <c r="V86" s="1185">
        <f t="shared" si="3"/>
        <v>0</v>
      </c>
      <c r="W86" s="1185"/>
      <c r="X86" s="1269" t="s">
        <v>257</v>
      </c>
      <c r="Y86" s="2230"/>
    </row>
    <row r="87" spans="1:25" s="2126" customFormat="1">
      <c r="A87" s="1185">
        <v>85</v>
      </c>
      <c r="B87" s="1185" t="s">
        <v>2360</v>
      </c>
      <c r="C87" s="1185">
        <v>85</v>
      </c>
      <c r="D87" s="1185">
        <v>873</v>
      </c>
      <c r="E87" s="1185">
        <v>161007822</v>
      </c>
      <c r="F87" s="1185">
        <v>59</v>
      </c>
      <c r="G87" s="1185">
        <v>3708.06</v>
      </c>
      <c r="H87" s="1185">
        <v>73.64</v>
      </c>
      <c r="I87" s="1185">
        <v>14.7</v>
      </c>
      <c r="J87" s="1185"/>
      <c r="K87" s="1185"/>
      <c r="L87" s="1185">
        <v>2</v>
      </c>
      <c r="M87" s="1185">
        <v>50</v>
      </c>
      <c r="N87" s="1185"/>
      <c r="O87" s="1185"/>
      <c r="P87" s="1185"/>
      <c r="Q87" s="1185"/>
      <c r="R87" s="1185"/>
      <c r="S87" s="1185"/>
      <c r="T87" s="1185"/>
      <c r="U87" s="1185">
        <f t="shared" si="2"/>
        <v>0</v>
      </c>
      <c r="V87" s="1185">
        <f t="shared" si="3"/>
        <v>0</v>
      </c>
      <c r="W87" s="1185"/>
      <c r="X87" s="1269" t="s">
        <v>257</v>
      </c>
      <c r="Y87" s="2230"/>
    </row>
    <row r="88" spans="1:25" s="2126" customFormat="1">
      <c r="A88" s="1185">
        <v>86</v>
      </c>
      <c r="B88" s="1185" t="s">
        <v>2360</v>
      </c>
      <c r="C88" s="1185">
        <v>86</v>
      </c>
      <c r="D88" s="1185">
        <v>874</v>
      </c>
      <c r="E88" s="1185">
        <v>161007823</v>
      </c>
      <c r="F88" s="1185">
        <v>57</v>
      </c>
      <c r="G88" s="1185">
        <v>3585.87</v>
      </c>
      <c r="H88" s="1185">
        <v>63.66</v>
      </c>
      <c r="I88" s="1185">
        <v>8.73</v>
      </c>
      <c r="J88" s="1185"/>
      <c r="K88" s="1185"/>
      <c r="L88" s="1185">
        <v>2</v>
      </c>
      <c r="M88" s="1185">
        <v>15</v>
      </c>
      <c r="N88" s="1185"/>
      <c r="O88" s="1185"/>
      <c r="P88" s="1185"/>
      <c r="Q88" s="1185"/>
      <c r="R88" s="1185"/>
      <c r="S88" s="1185"/>
      <c r="T88" s="1185"/>
      <c r="U88" s="1185">
        <f t="shared" si="2"/>
        <v>0</v>
      </c>
      <c r="V88" s="1185">
        <f t="shared" si="3"/>
        <v>0</v>
      </c>
      <c r="W88" s="1185"/>
      <c r="X88" s="1269" t="s">
        <v>257</v>
      </c>
      <c r="Y88" s="2230"/>
    </row>
    <row r="89" spans="1:25" s="2126" customFormat="1">
      <c r="A89" s="1185">
        <v>87</v>
      </c>
      <c r="B89" s="1185" t="s">
        <v>2360</v>
      </c>
      <c r="C89" s="1185">
        <v>87</v>
      </c>
      <c r="D89" s="1185">
        <v>875</v>
      </c>
      <c r="E89" s="1185">
        <v>161007824</v>
      </c>
      <c r="F89" s="1185">
        <v>58</v>
      </c>
      <c r="G89" s="1185">
        <v>3611.06</v>
      </c>
      <c r="H89" s="1185">
        <v>98.68</v>
      </c>
      <c r="I89" s="1185">
        <v>4.9400000000000004</v>
      </c>
      <c r="J89" s="1185"/>
      <c r="K89" s="1185"/>
      <c r="L89" s="1185">
        <v>2</v>
      </c>
      <c r="M89" s="1185">
        <v>15</v>
      </c>
      <c r="N89" s="1185"/>
      <c r="O89" s="1185"/>
      <c r="P89" s="1185"/>
      <c r="Q89" s="1185"/>
      <c r="R89" s="1185"/>
      <c r="S89" s="1185"/>
      <c r="T89" s="1185"/>
      <c r="U89" s="1185">
        <f t="shared" si="2"/>
        <v>0</v>
      </c>
      <c r="V89" s="1185">
        <f t="shared" si="3"/>
        <v>0</v>
      </c>
      <c r="W89" s="1185"/>
      <c r="X89" s="1269" t="s">
        <v>257</v>
      </c>
      <c r="Y89" s="2230"/>
    </row>
    <row r="90" spans="1:25" s="2126" customFormat="1">
      <c r="A90" s="1185">
        <v>88</v>
      </c>
      <c r="B90" s="1185" t="s">
        <v>2361</v>
      </c>
      <c r="C90" s="1185">
        <v>88</v>
      </c>
      <c r="D90" s="1185">
        <v>876</v>
      </c>
      <c r="E90" s="1185">
        <v>162000128</v>
      </c>
      <c r="F90" s="1185">
        <v>56</v>
      </c>
      <c r="G90" s="1185">
        <v>3578.92</v>
      </c>
      <c r="H90" s="1185">
        <v>68.37</v>
      </c>
      <c r="I90" s="1185">
        <v>15.69</v>
      </c>
      <c r="J90" s="1185"/>
      <c r="K90" s="1185"/>
      <c r="L90" s="1185">
        <v>2</v>
      </c>
      <c r="M90" s="1185">
        <v>35</v>
      </c>
      <c r="N90" s="1185"/>
      <c r="O90" s="1185">
        <v>116480</v>
      </c>
      <c r="P90" s="1185"/>
      <c r="Q90" s="1185"/>
      <c r="R90" s="1185"/>
      <c r="S90" s="1185"/>
      <c r="T90" s="1185"/>
      <c r="U90" s="1185">
        <f t="shared" si="2"/>
        <v>5824</v>
      </c>
      <c r="V90" s="1185">
        <f t="shared" si="3"/>
        <v>122304</v>
      </c>
      <c r="W90" s="1185"/>
      <c r="X90" s="1269" t="s">
        <v>258</v>
      </c>
      <c r="Y90" s="2230"/>
    </row>
    <row r="91" spans="1:25" s="2126" customFormat="1">
      <c r="A91" s="1185">
        <v>89</v>
      </c>
      <c r="B91" s="1185" t="s">
        <v>2361</v>
      </c>
      <c r="C91" s="1185">
        <v>89</v>
      </c>
      <c r="D91" s="1185">
        <v>877</v>
      </c>
      <c r="E91" s="1185">
        <v>161007826</v>
      </c>
      <c r="F91" s="1185">
        <v>59</v>
      </c>
      <c r="G91" s="1185">
        <v>3758.64</v>
      </c>
      <c r="H91" s="1185">
        <v>75.930000000000007</v>
      </c>
      <c r="I91" s="1185">
        <v>5.17</v>
      </c>
      <c r="J91" s="1185"/>
      <c r="K91" s="1185"/>
      <c r="L91" s="1185">
        <v>2</v>
      </c>
      <c r="M91" s="1185">
        <v>50</v>
      </c>
      <c r="N91" s="1185"/>
      <c r="O91" s="1185">
        <v>55170</v>
      </c>
      <c r="P91" s="1185"/>
      <c r="Q91" s="1185"/>
      <c r="R91" s="1185"/>
      <c r="S91" s="1185"/>
      <c r="T91" s="1185"/>
      <c r="U91" s="1185">
        <f t="shared" si="2"/>
        <v>2758.5</v>
      </c>
      <c r="V91" s="1185">
        <f t="shared" si="3"/>
        <v>57928.5</v>
      </c>
      <c r="W91" s="1185"/>
      <c r="X91" s="1269" t="s">
        <v>257</v>
      </c>
      <c r="Y91" s="2230"/>
    </row>
    <row r="92" spans="1:25" s="2126" customFormat="1">
      <c r="A92" s="1185">
        <v>90</v>
      </c>
      <c r="B92" s="1185" t="s">
        <v>2361</v>
      </c>
      <c r="C92" s="1185">
        <v>90</v>
      </c>
      <c r="D92" s="1185">
        <v>878</v>
      </c>
      <c r="E92" s="1185">
        <v>161007825</v>
      </c>
      <c r="F92" s="1185">
        <v>59</v>
      </c>
      <c r="G92" s="1185">
        <v>3696.02</v>
      </c>
      <c r="H92" s="1185">
        <v>137.36000000000001</v>
      </c>
      <c r="I92" s="1185">
        <v>1.18</v>
      </c>
      <c r="J92" s="1185"/>
      <c r="K92" s="1185"/>
      <c r="L92" s="1185">
        <v>2</v>
      </c>
      <c r="M92" s="1185">
        <v>40</v>
      </c>
      <c r="N92" s="1185"/>
      <c r="O92" s="1185"/>
      <c r="P92" s="1185"/>
      <c r="Q92" s="1185"/>
      <c r="R92" s="1185"/>
      <c r="S92" s="1185"/>
      <c r="T92" s="1185"/>
      <c r="U92" s="1185">
        <f t="shared" si="2"/>
        <v>0</v>
      </c>
      <c r="V92" s="1185">
        <f t="shared" si="3"/>
        <v>0</v>
      </c>
      <c r="W92" s="1185"/>
      <c r="X92" s="1269" t="s">
        <v>257</v>
      </c>
      <c r="Y92" s="2230"/>
    </row>
    <row r="93" spans="1:25" s="2126" customFormat="1">
      <c r="A93" s="1185">
        <v>91</v>
      </c>
      <c r="B93" s="1185" t="s">
        <v>2361</v>
      </c>
      <c r="C93" s="1185">
        <v>91</v>
      </c>
      <c r="D93" s="1185">
        <v>879</v>
      </c>
      <c r="E93" s="1185">
        <v>161007827</v>
      </c>
      <c r="F93" s="1185">
        <v>58</v>
      </c>
      <c r="G93" s="1185">
        <v>3617.48</v>
      </c>
      <c r="H93" s="1185">
        <v>150.66999999999999</v>
      </c>
      <c r="I93" s="1185">
        <v>11.54</v>
      </c>
      <c r="J93" s="1185"/>
      <c r="K93" s="1185"/>
      <c r="L93" s="1185">
        <v>1</v>
      </c>
      <c r="M93" s="1185">
        <v>55</v>
      </c>
      <c r="N93" s="1185"/>
      <c r="O93" s="1185">
        <v>24140</v>
      </c>
      <c r="P93" s="1185"/>
      <c r="Q93" s="1185"/>
      <c r="R93" s="1185"/>
      <c r="S93" s="1185"/>
      <c r="T93" s="1185"/>
      <c r="U93" s="1185">
        <f t="shared" si="2"/>
        <v>1207</v>
      </c>
      <c r="V93" s="1185">
        <f t="shared" si="3"/>
        <v>25347</v>
      </c>
      <c r="W93" s="1185"/>
      <c r="X93" s="1269" t="s">
        <v>257</v>
      </c>
      <c r="Y93" s="2230"/>
    </row>
    <row r="94" spans="1:25" s="2126" customFormat="1">
      <c r="A94" s="1185">
        <v>92</v>
      </c>
      <c r="B94" s="1185" t="s">
        <v>2361</v>
      </c>
      <c r="C94" s="1185">
        <v>92</v>
      </c>
      <c r="D94" s="1185">
        <v>880</v>
      </c>
      <c r="E94" s="1185">
        <v>161007828</v>
      </c>
      <c r="F94" s="1185">
        <v>56</v>
      </c>
      <c r="G94" s="1185">
        <v>3516.07</v>
      </c>
      <c r="H94" s="1185">
        <v>119.92</v>
      </c>
      <c r="I94" s="1185">
        <v>1.6</v>
      </c>
      <c r="J94" s="1185"/>
      <c r="K94" s="1185"/>
      <c r="L94" s="1185">
        <v>2</v>
      </c>
      <c r="M94" s="1185">
        <v>20</v>
      </c>
      <c r="N94" s="1185"/>
      <c r="O94" s="1185">
        <v>23840</v>
      </c>
      <c r="P94" s="1185"/>
      <c r="Q94" s="1185"/>
      <c r="R94" s="1185"/>
      <c r="S94" s="1185"/>
      <c r="T94" s="1185"/>
      <c r="U94" s="1185">
        <f t="shared" si="2"/>
        <v>1192</v>
      </c>
      <c r="V94" s="1185">
        <f t="shared" si="3"/>
        <v>25032</v>
      </c>
      <c r="W94" s="1185"/>
      <c r="X94" s="1269" t="s">
        <v>257</v>
      </c>
      <c r="Y94" s="2230"/>
    </row>
    <row r="95" spans="1:25" s="2126" customFormat="1">
      <c r="A95" s="1185">
        <v>93</v>
      </c>
      <c r="B95" s="1185" t="s">
        <v>2361</v>
      </c>
      <c r="C95" s="1185">
        <v>93</v>
      </c>
      <c r="D95" s="1185">
        <v>881</v>
      </c>
      <c r="E95" s="1185">
        <v>161007830</v>
      </c>
      <c r="F95" s="1185">
        <v>58</v>
      </c>
      <c r="G95" s="1902">
        <v>3647.28</v>
      </c>
      <c r="H95" s="1185">
        <v>116.67</v>
      </c>
      <c r="I95" s="1185">
        <v>5.15</v>
      </c>
      <c r="J95" s="1185"/>
      <c r="K95" s="1185"/>
      <c r="L95" s="1185">
        <v>2</v>
      </c>
      <c r="M95" s="1185">
        <v>20</v>
      </c>
      <c r="N95" s="1185"/>
      <c r="O95" s="1185">
        <v>26080</v>
      </c>
      <c r="P95" s="1185"/>
      <c r="Q95" s="1185"/>
      <c r="R95" s="1185"/>
      <c r="S95" s="1185"/>
      <c r="T95" s="1185"/>
      <c r="U95" s="1185">
        <f t="shared" si="2"/>
        <v>1304</v>
      </c>
      <c r="V95" s="1185">
        <f t="shared" si="3"/>
        <v>27384</v>
      </c>
      <c r="W95" s="1185"/>
      <c r="X95" s="1269" t="s">
        <v>257</v>
      </c>
      <c r="Y95" s="2230"/>
    </row>
    <row r="96" spans="1:25" s="2126" customFormat="1">
      <c r="A96" s="1185">
        <v>94</v>
      </c>
      <c r="B96" s="1185" t="s">
        <v>2362</v>
      </c>
      <c r="C96" s="1185">
        <v>94</v>
      </c>
      <c r="D96" s="1185">
        <v>882</v>
      </c>
      <c r="E96" s="1185">
        <v>162000129</v>
      </c>
      <c r="F96" s="1185">
        <v>59</v>
      </c>
      <c r="G96" s="1185">
        <v>3749.64</v>
      </c>
      <c r="H96" s="1185">
        <v>84.32</v>
      </c>
      <c r="I96" s="1185">
        <v>7.36</v>
      </c>
      <c r="J96" s="1185"/>
      <c r="K96" s="1185"/>
      <c r="L96" s="1185">
        <v>2</v>
      </c>
      <c r="M96" s="1185">
        <v>15</v>
      </c>
      <c r="N96" s="1185"/>
      <c r="O96" s="1185"/>
      <c r="P96" s="1185"/>
      <c r="Q96" s="1185"/>
      <c r="R96" s="1185"/>
      <c r="S96" s="1185"/>
      <c r="T96" s="1185"/>
      <c r="U96" s="1185">
        <f t="shared" si="2"/>
        <v>0</v>
      </c>
      <c r="V96" s="1185">
        <f t="shared" si="3"/>
        <v>0</v>
      </c>
      <c r="W96" s="1185"/>
      <c r="X96" s="1269" t="s">
        <v>258</v>
      </c>
      <c r="Y96" s="2230"/>
    </row>
    <row r="97" spans="1:25" s="2126" customFormat="1">
      <c r="A97" s="1185">
        <v>95</v>
      </c>
      <c r="B97" s="1185" t="s">
        <v>2362</v>
      </c>
      <c r="C97" s="1185">
        <v>95</v>
      </c>
      <c r="D97" s="1185">
        <v>883</v>
      </c>
      <c r="E97" s="1185">
        <v>161007829</v>
      </c>
      <c r="F97" s="1185">
        <v>58</v>
      </c>
      <c r="G97" s="1185">
        <v>3675.07</v>
      </c>
      <c r="H97" s="1185">
        <v>85.12</v>
      </c>
      <c r="I97" s="1185">
        <v>4.1900000000000004</v>
      </c>
      <c r="J97" s="1185"/>
      <c r="K97" s="1185"/>
      <c r="L97" s="1185">
        <v>2</v>
      </c>
      <c r="M97" s="1185">
        <v>25</v>
      </c>
      <c r="N97" s="1185"/>
      <c r="O97" s="1185"/>
      <c r="P97" s="1185"/>
      <c r="Q97" s="1185"/>
      <c r="R97" s="1185"/>
      <c r="S97" s="1185"/>
      <c r="T97" s="1185"/>
      <c r="U97" s="1185">
        <f t="shared" si="2"/>
        <v>0</v>
      </c>
      <c r="V97" s="1185">
        <f t="shared" si="3"/>
        <v>0</v>
      </c>
      <c r="W97" s="1185"/>
      <c r="X97" s="1185" t="s">
        <v>257</v>
      </c>
      <c r="Y97" s="2230"/>
    </row>
    <row r="98" spans="1:25" s="2126" customFormat="1">
      <c r="A98" s="1185">
        <v>96</v>
      </c>
      <c r="B98" s="1185" t="s">
        <v>2362</v>
      </c>
      <c r="C98" s="1185">
        <v>96</v>
      </c>
      <c r="D98" s="1185">
        <v>884</v>
      </c>
      <c r="E98" s="1185">
        <v>161007831</v>
      </c>
      <c r="F98" s="1185">
        <v>59</v>
      </c>
      <c r="G98" s="1185">
        <v>3660.25</v>
      </c>
      <c r="H98" s="1185">
        <v>165.53</v>
      </c>
      <c r="I98" s="1185">
        <v>1.98</v>
      </c>
      <c r="J98" s="1185"/>
      <c r="K98" s="1185"/>
      <c r="L98" s="1185">
        <v>1</v>
      </c>
      <c r="M98" s="1185">
        <v>55</v>
      </c>
      <c r="N98" s="1185"/>
      <c r="O98" s="1185"/>
      <c r="P98" s="1185"/>
      <c r="Q98" s="1185"/>
      <c r="R98" s="1185"/>
      <c r="S98" s="1185"/>
      <c r="T98" s="1185"/>
      <c r="U98" s="1185">
        <f t="shared" si="2"/>
        <v>0</v>
      </c>
      <c r="V98" s="1185">
        <f t="shared" si="3"/>
        <v>0</v>
      </c>
      <c r="W98" s="1185"/>
      <c r="X98" s="1757" t="s">
        <v>257</v>
      </c>
      <c r="Y98" s="2230"/>
    </row>
    <row r="99" spans="1:25" s="2126" customFormat="1">
      <c r="A99" s="1185">
        <v>97</v>
      </c>
      <c r="B99" s="1185" t="s">
        <v>2363</v>
      </c>
      <c r="C99" s="1185">
        <v>97</v>
      </c>
      <c r="D99" s="1185">
        <v>885</v>
      </c>
      <c r="E99" s="1185">
        <v>161007832</v>
      </c>
      <c r="F99" s="1185">
        <v>59</v>
      </c>
      <c r="G99" s="1185">
        <v>3745.83</v>
      </c>
      <c r="H99" s="1185">
        <v>86.54</v>
      </c>
      <c r="I99" s="1185">
        <v>2.97</v>
      </c>
      <c r="J99" s="1185"/>
      <c r="K99" s="1185"/>
      <c r="L99" s="1185">
        <v>2</v>
      </c>
      <c r="M99" s="1185">
        <v>15</v>
      </c>
      <c r="N99" s="1185"/>
      <c r="O99" s="1185"/>
      <c r="P99" s="1185"/>
      <c r="Q99" s="1185"/>
      <c r="R99" s="1185"/>
      <c r="S99" s="1185"/>
      <c r="T99" s="1185"/>
      <c r="U99" s="1185">
        <f t="shared" si="2"/>
        <v>0</v>
      </c>
      <c r="V99" s="1185">
        <f t="shared" si="3"/>
        <v>0</v>
      </c>
      <c r="W99" s="1185"/>
      <c r="X99" s="1757" t="s">
        <v>257</v>
      </c>
      <c r="Y99" s="2230"/>
    </row>
    <row r="100" spans="1:25" s="2126" customFormat="1">
      <c r="A100" s="1185">
        <v>98</v>
      </c>
      <c r="B100" s="1185" t="s">
        <v>2364</v>
      </c>
      <c r="C100" s="1185">
        <v>98</v>
      </c>
      <c r="D100" s="1185">
        <v>886</v>
      </c>
      <c r="E100" s="1185">
        <v>161007833</v>
      </c>
      <c r="F100" s="1185">
        <v>59</v>
      </c>
      <c r="G100" s="1185">
        <v>3797.07</v>
      </c>
      <c r="H100" s="1185">
        <v>45.63</v>
      </c>
      <c r="I100" s="1185">
        <v>13.3</v>
      </c>
      <c r="J100" s="1185"/>
      <c r="K100" s="1185"/>
      <c r="L100" s="1185">
        <v>2</v>
      </c>
      <c r="M100" s="1185">
        <v>20</v>
      </c>
      <c r="N100" s="1185"/>
      <c r="O100" s="1185">
        <v>148560</v>
      </c>
      <c r="P100" s="1185"/>
      <c r="Q100" s="1185"/>
      <c r="R100" s="1185"/>
      <c r="S100" s="1185"/>
      <c r="T100" s="1185"/>
      <c r="U100" s="1185">
        <f t="shared" si="2"/>
        <v>7428</v>
      </c>
      <c r="V100" s="1185">
        <f t="shared" si="3"/>
        <v>155988</v>
      </c>
      <c r="W100" s="1185"/>
      <c r="X100" s="1757" t="s">
        <v>257</v>
      </c>
      <c r="Y100" s="2230"/>
    </row>
    <row r="101" spans="1:25" s="2126" customFormat="1">
      <c r="A101" s="1185">
        <v>99</v>
      </c>
      <c r="B101" s="1185" t="s">
        <v>2364</v>
      </c>
      <c r="C101" s="1185">
        <v>99</v>
      </c>
      <c r="D101" s="1185">
        <v>887</v>
      </c>
      <c r="E101" s="1185">
        <v>161007834</v>
      </c>
      <c r="F101" s="1185">
        <v>59</v>
      </c>
      <c r="G101" s="1185">
        <v>3761.06</v>
      </c>
      <c r="H101" s="1185">
        <v>66.900000000000006</v>
      </c>
      <c r="I101" s="1185">
        <v>4.16</v>
      </c>
      <c r="J101" s="1185"/>
      <c r="K101" s="1185"/>
      <c r="L101" s="1185">
        <v>1</v>
      </c>
      <c r="M101" s="1185">
        <v>50</v>
      </c>
      <c r="N101" s="1185"/>
      <c r="O101" s="1185">
        <v>70610</v>
      </c>
      <c r="P101" s="1185"/>
      <c r="Q101" s="1185"/>
      <c r="R101" s="1185"/>
      <c r="S101" s="1185"/>
      <c r="T101" s="1185"/>
      <c r="U101" s="1185">
        <f t="shared" si="2"/>
        <v>3530.5</v>
      </c>
      <c r="V101" s="1185">
        <f t="shared" si="3"/>
        <v>74140.5</v>
      </c>
      <c r="W101" s="1185"/>
      <c r="X101" s="1757" t="s">
        <v>257</v>
      </c>
      <c r="Y101" s="2230"/>
    </row>
    <row r="102" spans="1:25" s="2126" customFormat="1">
      <c r="A102" s="1185">
        <v>100</v>
      </c>
      <c r="B102" s="1185" t="s">
        <v>2364</v>
      </c>
      <c r="C102" s="1185">
        <v>100</v>
      </c>
      <c r="D102" s="1185">
        <v>888</v>
      </c>
      <c r="E102" s="1185">
        <v>161007835</v>
      </c>
      <c r="F102" s="1185">
        <v>59</v>
      </c>
      <c r="G102" s="1185">
        <v>3726.45</v>
      </c>
      <c r="H102" s="1185">
        <v>99.92</v>
      </c>
      <c r="I102" s="1185">
        <v>2.57</v>
      </c>
      <c r="J102" s="1185"/>
      <c r="K102" s="1185"/>
      <c r="L102" s="1185">
        <v>2</v>
      </c>
      <c r="M102" s="1185">
        <v>0</v>
      </c>
      <c r="N102" s="1185"/>
      <c r="O102" s="1185"/>
      <c r="P102" s="1185"/>
      <c r="Q102" s="1185"/>
      <c r="R102" s="1185"/>
      <c r="S102" s="1185"/>
      <c r="T102" s="1185"/>
      <c r="U102" s="1185">
        <f t="shared" si="2"/>
        <v>0</v>
      </c>
      <c r="V102" s="1185">
        <f t="shared" si="3"/>
        <v>0</v>
      </c>
      <c r="W102" s="1185"/>
      <c r="X102" s="1757" t="s">
        <v>257</v>
      </c>
      <c r="Y102" s="2230"/>
    </row>
    <row r="103" spans="1:25" s="2126" customFormat="1">
      <c r="A103" s="1185">
        <v>101</v>
      </c>
      <c r="B103" s="1185" t="s">
        <v>2364</v>
      </c>
      <c r="C103" s="1185">
        <v>101</v>
      </c>
      <c r="D103" s="1185">
        <v>889</v>
      </c>
      <c r="E103" s="1185">
        <v>161007836</v>
      </c>
      <c r="F103" s="1185">
        <v>59</v>
      </c>
      <c r="G103" s="1185">
        <v>3670.22</v>
      </c>
      <c r="H103" s="1185">
        <v>162.37</v>
      </c>
      <c r="I103" s="1185">
        <v>0.39</v>
      </c>
      <c r="J103" s="1185"/>
      <c r="K103" s="1185"/>
      <c r="L103" s="1185">
        <v>2</v>
      </c>
      <c r="M103" s="1185">
        <v>5</v>
      </c>
      <c r="N103" s="1185"/>
      <c r="O103" s="1185"/>
      <c r="P103" s="1185"/>
      <c r="Q103" s="1185"/>
      <c r="R103" s="1185"/>
      <c r="S103" s="1185"/>
      <c r="T103" s="1185"/>
      <c r="U103" s="1185">
        <f t="shared" si="2"/>
        <v>0</v>
      </c>
      <c r="V103" s="1185">
        <f t="shared" si="3"/>
        <v>0</v>
      </c>
      <c r="W103" s="1185"/>
      <c r="X103" s="1757" t="s">
        <v>257</v>
      </c>
      <c r="Y103" s="2230"/>
    </row>
    <row r="104" spans="1:25" s="2126" customFormat="1">
      <c r="A104" s="1185">
        <v>102</v>
      </c>
      <c r="B104" s="1185" t="s">
        <v>2364</v>
      </c>
      <c r="C104" s="1185">
        <v>102</v>
      </c>
      <c r="D104" s="1185">
        <v>890</v>
      </c>
      <c r="E104" s="1185">
        <v>161007837</v>
      </c>
      <c r="F104" s="1185">
        <v>59</v>
      </c>
      <c r="G104" s="1185">
        <v>3731.25</v>
      </c>
      <c r="H104" s="1185">
        <v>101.9</v>
      </c>
      <c r="I104" s="1185">
        <v>6.55</v>
      </c>
      <c r="J104" s="1185"/>
      <c r="K104" s="1185"/>
      <c r="L104" s="1185">
        <v>2</v>
      </c>
      <c r="M104" s="1185">
        <v>40</v>
      </c>
      <c r="N104" s="1185"/>
      <c r="O104" s="1185">
        <v>24290</v>
      </c>
      <c r="P104" s="1185"/>
      <c r="Q104" s="1185"/>
      <c r="R104" s="1185"/>
      <c r="S104" s="1185"/>
      <c r="T104" s="1185"/>
      <c r="U104" s="1185">
        <f t="shared" si="2"/>
        <v>1214.5</v>
      </c>
      <c r="V104" s="1185">
        <f t="shared" si="3"/>
        <v>25504.5</v>
      </c>
      <c r="W104" s="1185"/>
      <c r="X104" s="1757" t="s">
        <v>257</v>
      </c>
      <c r="Y104" s="2230"/>
    </row>
    <row r="105" spans="1:25" s="2126" customFormat="1">
      <c r="A105" s="1185">
        <v>103</v>
      </c>
      <c r="B105" s="1185" t="s">
        <v>2365</v>
      </c>
      <c r="C105" s="1185">
        <v>103</v>
      </c>
      <c r="D105" s="1185">
        <v>891</v>
      </c>
      <c r="E105" s="1185">
        <v>162000130</v>
      </c>
      <c r="F105" s="1185">
        <v>59</v>
      </c>
      <c r="G105" s="1185">
        <v>3797.28</v>
      </c>
      <c r="H105" s="1185">
        <v>46.76</v>
      </c>
      <c r="I105" s="1185">
        <v>20.239999999999998</v>
      </c>
      <c r="J105" s="1185"/>
      <c r="K105" s="1185"/>
      <c r="L105" s="1185">
        <v>2</v>
      </c>
      <c r="M105" s="1185">
        <v>25</v>
      </c>
      <c r="N105" s="1185"/>
      <c r="O105" s="1185">
        <v>26230</v>
      </c>
      <c r="P105" s="1185"/>
      <c r="Q105" s="1185"/>
      <c r="R105" s="1185"/>
      <c r="S105" s="1185"/>
      <c r="T105" s="1185"/>
      <c r="U105" s="1185">
        <f t="shared" si="2"/>
        <v>1311.5</v>
      </c>
      <c r="V105" s="1185">
        <f t="shared" si="3"/>
        <v>27541.5</v>
      </c>
      <c r="W105" s="1185"/>
      <c r="X105" s="1269" t="s">
        <v>258</v>
      </c>
      <c r="Y105" s="2230"/>
    </row>
    <row r="106" spans="1:25" s="2126" customFormat="1">
      <c r="A106" s="1185">
        <v>104</v>
      </c>
      <c r="B106" s="1185" t="s">
        <v>2365</v>
      </c>
      <c r="C106" s="1185">
        <v>104</v>
      </c>
      <c r="D106" s="1185">
        <v>892</v>
      </c>
      <c r="E106" s="1185">
        <v>161007838</v>
      </c>
      <c r="F106" s="1185">
        <v>58</v>
      </c>
      <c r="G106" s="1185">
        <v>3655.68</v>
      </c>
      <c r="H106" s="1185">
        <v>106.08</v>
      </c>
      <c r="I106" s="1185">
        <v>2.96</v>
      </c>
      <c r="J106" s="1185"/>
      <c r="K106" s="1185"/>
      <c r="L106" s="1185">
        <v>2</v>
      </c>
      <c r="M106" s="1185">
        <v>0</v>
      </c>
      <c r="N106" s="1185"/>
      <c r="O106" s="1185">
        <v>24140</v>
      </c>
      <c r="P106" s="1185"/>
      <c r="Q106" s="1185"/>
      <c r="R106" s="1185"/>
      <c r="S106" s="1185"/>
      <c r="T106" s="1185"/>
      <c r="U106" s="1185">
        <f t="shared" si="2"/>
        <v>1207</v>
      </c>
      <c r="V106" s="1185">
        <f t="shared" si="3"/>
        <v>25347</v>
      </c>
      <c r="W106" s="1185"/>
      <c r="X106" s="1269" t="s">
        <v>257</v>
      </c>
      <c r="Y106" s="2230"/>
    </row>
    <row r="107" spans="1:25" s="2126" customFormat="1">
      <c r="A107" s="1185">
        <v>105</v>
      </c>
      <c r="B107" s="1185" t="s">
        <v>2365</v>
      </c>
      <c r="C107" s="1185">
        <v>105</v>
      </c>
      <c r="D107" s="1185">
        <v>893</v>
      </c>
      <c r="E107" s="1185">
        <v>161007839</v>
      </c>
      <c r="F107" s="1185">
        <v>59</v>
      </c>
      <c r="G107" s="1185">
        <v>3777.08</v>
      </c>
      <c r="H107" s="1185">
        <v>57.66</v>
      </c>
      <c r="I107" s="1185">
        <v>10.94</v>
      </c>
      <c r="J107" s="1185"/>
      <c r="K107" s="1185"/>
      <c r="L107" s="1185">
        <v>2</v>
      </c>
      <c r="M107" s="1185">
        <v>0</v>
      </c>
      <c r="N107" s="1185"/>
      <c r="O107" s="1185">
        <v>39730</v>
      </c>
      <c r="P107" s="1185"/>
      <c r="Q107" s="1185"/>
      <c r="R107" s="1185"/>
      <c r="S107" s="1185"/>
      <c r="T107" s="1185"/>
      <c r="U107" s="1185">
        <f t="shared" si="2"/>
        <v>1986.5</v>
      </c>
      <c r="V107" s="1185">
        <f t="shared" si="3"/>
        <v>41716.5</v>
      </c>
      <c r="W107" s="1185"/>
      <c r="X107" s="1269" t="s">
        <v>257</v>
      </c>
      <c r="Y107" s="2230"/>
    </row>
    <row r="108" spans="1:25" s="2126" customFormat="1">
      <c r="A108" s="1185">
        <v>106</v>
      </c>
      <c r="B108" s="1185" t="s">
        <v>2365</v>
      </c>
      <c r="C108" s="1185">
        <v>106</v>
      </c>
      <c r="D108" s="1185">
        <v>894</v>
      </c>
      <c r="E108" s="1185">
        <v>161007840</v>
      </c>
      <c r="F108" s="1185">
        <v>59</v>
      </c>
      <c r="G108" s="1185">
        <v>3817.16</v>
      </c>
      <c r="H108" s="1185">
        <v>34.22</v>
      </c>
      <c r="I108" s="1185">
        <v>22.05</v>
      </c>
      <c r="J108" s="1185"/>
      <c r="K108" s="1185"/>
      <c r="L108" s="1185">
        <v>2</v>
      </c>
      <c r="M108" s="1185">
        <v>15</v>
      </c>
      <c r="N108" s="1185"/>
      <c r="O108" s="1185">
        <v>39730</v>
      </c>
      <c r="P108" s="1185"/>
      <c r="Q108" s="1185"/>
      <c r="R108" s="1185"/>
      <c r="S108" s="1185"/>
      <c r="T108" s="1185"/>
      <c r="U108" s="1185">
        <f t="shared" si="2"/>
        <v>1986.5</v>
      </c>
      <c r="V108" s="1185">
        <f t="shared" si="3"/>
        <v>41716.5</v>
      </c>
      <c r="W108" s="1185"/>
      <c r="X108" s="1269" t="s">
        <v>257</v>
      </c>
      <c r="Y108" s="2230"/>
    </row>
    <row r="109" spans="1:25" s="2126" customFormat="1">
      <c r="A109" s="1185">
        <v>107</v>
      </c>
      <c r="B109" s="1185" t="s">
        <v>2365</v>
      </c>
      <c r="C109" s="1185">
        <v>107</v>
      </c>
      <c r="D109" s="1185">
        <v>895</v>
      </c>
      <c r="E109" s="1185">
        <v>162000131</v>
      </c>
      <c r="F109" s="1185">
        <v>56</v>
      </c>
      <c r="G109" s="1185">
        <v>3531.09</v>
      </c>
      <c r="H109" s="1185">
        <v>96.7</v>
      </c>
      <c r="I109" s="1185">
        <v>1.79</v>
      </c>
      <c r="J109" s="1185"/>
      <c r="K109" s="1185"/>
      <c r="L109" s="1185">
        <v>2</v>
      </c>
      <c r="M109" s="1185">
        <v>0</v>
      </c>
      <c r="N109" s="1185"/>
      <c r="O109" s="1185"/>
      <c r="P109" s="1185"/>
      <c r="Q109" s="1185"/>
      <c r="R109" s="1185"/>
      <c r="S109" s="1185"/>
      <c r="T109" s="1185"/>
      <c r="U109" s="1185">
        <f t="shared" si="2"/>
        <v>0</v>
      </c>
      <c r="V109" s="1185">
        <f t="shared" si="3"/>
        <v>0</v>
      </c>
      <c r="W109" s="1185"/>
      <c r="X109" s="1269" t="s">
        <v>258</v>
      </c>
      <c r="Y109" s="2230"/>
    </row>
    <row r="110" spans="1:25" s="2126" customFormat="1">
      <c r="A110" s="1185">
        <v>108</v>
      </c>
      <c r="B110" s="1185" t="s">
        <v>2365</v>
      </c>
      <c r="C110" s="1185">
        <v>108</v>
      </c>
      <c r="D110" s="1185">
        <v>896</v>
      </c>
      <c r="E110" s="1185">
        <v>161007841</v>
      </c>
      <c r="F110" s="1185">
        <v>56</v>
      </c>
      <c r="G110" s="1185">
        <v>3567.06</v>
      </c>
      <c r="H110" s="1185">
        <v>81.06</v>
      </c>
      <c r="I110" s="1185">
        <v>8.1199999999999992</v>
      </c>
      <c r="J110" s="1185"/>
      <c r="K110" s="1185"/>
      <c r="L110" s="1185">
        <v>1</v>
      </c>
      <c r="M110" s="1185">
        <v>40</v>
      </c>
      <c r="N110" s="1185"/>
      <c r="O110" s="1185">
        <v>54720</v>
      </c>
      <c r="P110" s="1185"/>
      <c r="Q110" s="1185"/>
      <c r="R110" s="1185"/>
      <c r="S110" s="1185"/>
      <c r="T110" s="1185"/>
      <c r="U110" s="1185">
        <f t="shared" si="2"/>
        <v>2736</v>
      </c>
      <c r="V110" s="1185">
        <f t="shared" si="3"/>
        <v>57456</v>
      </c>
      <c r="W110" s="1185"/>
      <c r="X110" s="1269" t="s">
        <v>257</v>
      </c>
      <c r="Y110" s="2230"/>
    </row>
    <row r="111" spans="1:25" s="2126" customFormat="1">
      <c r="A111" s="1185">
        <v>109</v>
      </c>
      <c r="B111" s="1185" t="s">
        <v>2366</v>
      </c>
      <c r="C111" s="1185">
        <v>109</v>
      </c>
      <c r="D111" s="1185">
        <v>897</v>
      </c>
      <c r="E111" s="1185">
        <v>161007842</v>
      </c>
      <c r="F111" s="1185">
        <v>58</v>
      </c>
      <c r="G111" s="1185">
        <v>3722.24</v>
      </c>
      <c r="H111" s="1185">
        <v>56.42</v>
      </c>
      <c r="I111" s="1185">
        <v>14.26</v>
      </c>
      <c r="J111" s="1185"/>
      <c r="K111" s="1185"/>
      <c r="L111" s="1185">
        <v>2</v>
      </c>
      <c r="M111" s="1185">
        <v>25</v>
      </c>
      <c r="N111" s="1185"/>
      <c r="O111" s="1185"/>
      <c r="P111" s="1185"/>
      <c r="Q111" s="1185"/>
      <c r="R111" s="1185"/>
      <c r="S111" s="1185"/>
      <c r="T111" s="1185"/>
      <c r="U111" s="1185">
        <f t="shared" si="2"/>
        <v>0</v>
      </c>
      <c r="V111" s="1185">
        <f t="shared" si="3"/>
        <v>0</v>
      </c>
      <c r="W111" s="1185"/>
      <c r="X111" s="1269" t="s">
        <v>257</v>
      </c>
      <c r="Y111" s="2230"/>
    </row>
    <row r="112" spans="1:25" s="2126" customFormat="1">
      <c r="A112" s="1185">
        <v>110</v>
      </c>
      <c r="B112" s="1185" t="s">
        <v>2366</v>
      </c>
      <c r="C112" s="1185">
        <v>110</v>
      </c>
      <c r="D112" s="1185">
        <v>898</v>
      </c>
      <c r="E112" s="1185">
        <v>161007843</v>
      </c>
      <c r="F112" s="1185">
        <v>58</v>
      </c>
      <c r="G112" s="1185">
        <v>3717.67</v>
      </c>
      <c r="H112" s="1185">
        <v>47.64</v>
      </c>
      <c r="I112" s="1185">
        <v>9.31</v>
      </c>
      <c r="J112" s="1185"/>
      <c r="K112" s="1185"/>
      <c r="L112" s="1185">
        <v>2</v>
      </c>
      <c r="M112" s="1185">
        <v>10</v>
      </c>
      <c r="N112" s="1185"/>
      <c r="O112" s="1185"/>
      <c r="P112" s="1185"/>
      <c r="Q112" s="1185"/>
      <c r="R112" s="1185"/>
      <c r="S112" s="1185"/>
      <c r="T112" s="1185"/>
      <c r="U112" s="1185">
        <f t="shared" si="2"/>
        <v>0</v>
      </c>
      <c r="V112" s="1185">
        <f t="shared" si="3"/>
        <v>0</v>
      </c>
      <c r="W112" s="1185"/>
      <c r="X112" s="1269" t="s">
        <v>257</v>
      </c>
      <c r="Y112" s="2230"/>
    </row>
    <row r="113" spans="1:25" s="2126" customFormat="1">
      <c r="A113" s="1185">
        <v>111</v>
      </c>
      <c r="B113" s="1185" t="s">
        <v>2366</v>
      </c>
      <c r="C113" s="1185">
        <v>111</v>
      </c>
      <c r="D113" s="1185">
        <v>899</v>
      </c>
      <c r="E113" s="1185">
        <v>161007844</v>
      </c>
      <c r="F113" s="1185">
        <v>58</v>
      </c>
      <c r="G113" s="1185">
        <v>3661.65</v>
      </c>
      <c r="H113" s="1185">
        <v>104.73</v>
      </c>
      <c r="I113" s="1185">
        <v>1.98</v>
      </c>
      <c r="J113" s="1185"/>
      <c r="K113" s="1185"/>
      <c r="L113" s="1185">
        <v>1</v>
      </c>
      <c r="M113" s="1185">
        <v>40</v>
      </c>
      <c r="N113" s="1185"/>
      <c r="O113" s="1185">
        <v>24140</v>
      </c>
      <c r="P113" s="1185"/>
      <c r="Q113" s="1185"/>
      <c r="R113" s="1185"/>
      <c r="S113" s="1185"/>
      <c r="T113" s="1185"/>
      <c r="U113" s="1185">
        <f t="shared" si="2"/>
        <v>1207</v>
      </c>
      <c r="V113" s="1185">
        <f t="shared" si="3"/>
        <v>25347</v>
      </c>
      <c r="W113" s="1185"/>
      <c r="X113" s="1269" t="s">
        <v>257</v>
      </c>
      <c r="Y113" s="2230"/>
    </row>
    <row r="114" spans="1:25" s="2126" customFormat="1">
      <c r="A114" s="1185">
        <v>112</v>
      </c>
      <c r="B114" s="1185" t="s">
        <v>2366</v>
      </c>
      <c r="C114" s="1185">
        <v>112</v>
      </c>
      <c r="D114" s="1185">
        <v>900</v>
      </c>
      <c r="E114" s="1185">
        <v>161007845</v>
      </c>
      <c r="F114" s="1185">
        <v>59</v>
      </c>
      <c r="G114" s="1185">
        <v>3709.25</v>
      </c>
      <c r="H114" s="1185">
        <v>118.12</v>
      </c>
      <c r="I114" s="1185">
        <v>3.57</v>
      </c>
      <c r="J114" s="1185"/>
      <c r="K114" s="1185"/>
      <c r="L114" s="1185">
        <v>2</v>
      </c>
      <c r="M114" s="1185">
        <v>0</v>
      </c>
      <c r="N114" s="1185"/>
      <c r="O114" s="1185"/>
      <c r="P114" s="1185"/>
      <c r="Q114" s="1185"/>
      <c r="R114" s="1185"/>
      <c r="S114" s="1185"/>
      <c r="T114" s="1185"/>
      <c r="U114" s="1185">
        <f t="shared" si="2"/>
        <v>0</v>
      </c>
      <c r="V114" s="1185">
        <f t="shared" si="3"/>
        <v>0</v>
      </c>
      <c r="W114" s="1185"/>
      <c r="X114" s="1269" t="s">
        <v>257</v>
      </c>
      <c r="Y114" s="2230"/>
    </row>
    <row r="115" spans="1:25" s="2126" customFormat="1">
      <c r="A115" s="1185">
        <v>113</v>
      </c>
      <c r="B115" s="1185" t="s">
        <v>2366</v>
      </c>
      <c r="C115" s="1185">
        <v>113</v>
      </c>
      <c r="D115" s="1185">
        <v>901</v>
      </c>
      <c r="E115" s="1185">
        <v>162000132</v>
      </c>
      <c r="F115" s="1185">
        <v>59</v>
      </c>
      <c r="G115" s="1185">
        <v>3720.46</v>
      </c>
      <c r="H115" s="1185">
        <v>108.92</v>
      </c>
      <c r="I115" s="1185">
        <v>5.58</v>
      </c>
      <c r="J115" s="1185"/>
      <c r="K115" s="1185"/>
      <c r="L115" s="1185">
        <v>2</v>
      </c>
      <c r="M115" s="1185">
        <v>15</v>
      </c>
      <c r="N115" s="1185"/>
      <c r="O115" s="1185">
        <v>116930</v>
      </c>
      <c r="P115" s="1185"/>
      <c r="Q115" s="1185"/>
      <c r="R115" s="1185"/>
      <c r="S115" s="1185"/>
      <c r="T115" s="1185"/>
      <c r="U115" s="1185">
        <f t="shared" si="2"/>
        <v>5846.5</v>
      </c>
      <c r="V115" s="1185">
        <f t="shared" si="3"/>
        <v>122776.5</v>
      </c>
      <c r="W115" s="1185"/>
      <c r="X115" s="1269" t="s">
        <v>258</v>
      </c>
      <c r="Y115" s="2230"/>
    </row>
    <row r="116" spans="1:25" s="2126" customFormat="1">
      <c r="A116" s="1185">
        <v>114</v>
      </c>
      <c r="B116" s="1185" t="s">
        <v>2367</v>
      </c>
      <c r="C116" s="1185">
        <v>114</v>
      </c>
      <c r="D116" s="1185">
        <v>902</v>
      </c>
      <c r="E116" s="1185">
        <v>161007846</v>
      </c>
      <c r="F116" s="1185">
        <v>58</v>
      </c>
      <c r="G116" s="1185">
        <v>3701.87</v>
      </c>
      <c r="H116" s="1185">
        <v>62.88</v>
      </c>
      <c r="I116" s="1185">
        <v>8.75</v>
      </c>
      <c r="J116" s="1185"/>
      <c r="K116" s="1185"/>
      <c r="L116" s="1185">
        <v>2</v>
      </c>
      <c r="M116" s="1185">
        <v>0</v>
      </c>
      <c r="N116" s="1185"/>
      <c r="O116" s="1185"/>
      <c r="P116" s="1185"/>
      <c r="Q116" s="1185"/>
      <c r="R116" s="1185"/>
      <c r="S116" s="1185"/>
      <c r="T116" s="1185"/>
      <c r="U116" s="1185">
        <f t="shared" si="2"/>
        <v>0</v>
      </c>
      <c r="V116" s="1185">
        <f t="shared" si="3"/>
        <v>0</v>
      </c>
      <c r="W116" s="1185"/>
      <c r="X116" s="1269" t="s">
        <v>257</v>
      </c>
      <c r="Y116" s="2230"/>
    </row>
    <row r="117" spans="1:25" s="2126" customFormat="1">
      <c r="A117" s="1185">
        <v>115</v>
      </c>
      <c r="B117" s="1185" t="s">
        <v>2367</v>
      </c>
      <c r="C117" s="1185">
        <v>115</v>
      </c>
      <c r="D117" s="1185">
        <v>903</v>
      </c>
      <c r="E117" s="1185">
        <v>161007847</v>
      </c>
      <c r="F117" s="1185">
        <v>58</v>
      </c>
      <c r="G117" s="1185">
        <v>3748.66</v>
      </c>
      <c r="H117" s="1185">
        <v>37.93</v>
      </c>
      <c r="I117" s="1185">
        <v>27.79</v>
      </c>
      <c r="J117" s="1185"/>
      <c r="K117" s="1185"/>
      <c r="L117" s="1185">
        <v>2</v>
      </c>
      <c r="M117" s="1185">
        <v>35</v>
      </c>
      <c r="N117" s="1185"/>
      <c r="O117" s="1185"/>
      <c r="P117" s="1185"/>
      <c r="Q117" s="1185"/>
      <c r="R117" s="1185"/>
      <c r="S117" s="1185"/>
      <c r="T117" s="1185"/>
      <c r="U117" s="1185">
        <f t="shared" si="2"/>
        <v>0</v>
      </c>
      <c r="V117" s="1185">
        <f t="shared" si="3"/>
        <v>0</v>
      </c>
      <c r="W117" s="1185"/>
      <c r="X117" s="1269" t="s">
        <v>257</v>
      </c>
      <c r="Y117" s="2230"/>
    </row>
    <row r="118" spans="1:25" s="2126" customFormat="1">
      <c r="A118" s="1185">
        <v>116</v>
      </c>
      <c r="B118" s="1185" t="s">
        <v>2367</v>
      </c>
      <c r="C118" s="1185">
        <v>116</v>
      </c>
      <c r="D118" s="1185">
        <v>904</v>
      </c>
      <c r="E118" s="1185">
        <v>161007848</v>
      </c>
      <c r="F118" s="1185">
        <v>58</v>
      </c>
      <c r="G118" s="1185">
        <v>3669.64</v>
      </c>
      <c r="H118" s="1185">
        <v>102.09</v>
      </c>
      <c r="I118" s="1185">
        <v>7.33</v>
      </c>
      <c r="J118" s="1185"/>
      <c r="K118" s="1185"/>
      <c r="L118" s="1185">
        <v>1</v>
      </c>
      <c r="M118" s="1185">
        <v>50</v>
      </c>
      <c r="N118" s="1185"/>
      <c r="O118" s="1185"/>
      <c r="P118" s="1185"/>
      <c r="Q118" s="1185"/>
      <c r="R118" s="1185"/>
      <c r="S118" s="1185"/>
      <c r="T118" s="1185"/>
      <c r="U118" s="1185">
        <f t="shared" si="2"/>
        <v>0</v>
      </c>
      <c r="V118" s="1185">
        <f t="shared" si="3"/>
        <v>0</v>
      </c>
      <c r="W118" s="1185"/>
      <c r="X118" s="1269" t="s">
        <v>257</v>
      </c>
      <c r="Y118" s="2230"/>
    </row>
    <row r="119" spans="1:25" s="2126" customFormat="1">
      <c r="A119" s="1185">
        <v>117</v>
      </c>
      <c r="B119" s="1185" t="s">
        <v>2367</v>
      </c>
      <c r="C119" s="1185">
        <v>117</v>
      </c>
      <c r="D119" s="1185">
        <v>905</v>
      </c>
      <c r="E119" s="1185">
        <v>161007849</v>
      </c>
      <c r="F119" s="1185">
        <v>57</v>
      </c>
      <c r="G119" s="1185">
        <v>3662.25</v>
      </c>
      <c r="H119" s="1185">
        <v>54.2</v>
      </c>
      <c r="I119" s="1185">
        <v>17.05</v>
      </c>
      <c r="J119" s="1185"/>
      <c r="K119" s="1185"/>
      <c r="L119" s="1185">
        <v>1</v>
      </c>
      <c r="M119" s="1185">
        <v>50</v>
      </c>
      <c r="N119" s="1185"/>
      <c r="O119" s="1185"/>
      <c r="P119" s="1185"/>
      <c r="Q119" s="1185"/>
      <c r="R119" s="1185"/>
      <c r="S119" s="1185"/>
      <c r="T119" s="1185"/>
      <c r="U119" s="1185">
        <f t="shared" si="2"/>
        <v>0</v>
      </c>
      <c r="V119" s="1185">
        <f t="shared" si="3"/>
        <v>0</v>
      </c>
      <c r="W119" s="1185"/>
      <c r="X119" s="1269" t="s">
        <v>257</v>
      </c>
      <c r="Y119" s="2230"/>
    </row>
    <row r="120" spans="1:25" s="2126" customFormat="1">
      <c r="A120" s="1185">
        <v>118</v>
      </c>
      <c r="B120" s="1185" t="s">
        <v>2367</v>
      </c>
      <c r="C120" s="1185">
        <v>118</v>
      </c>
      <c r="D120" s="1185">
        <v>906</v>
      </c>
      <c r="E120" s="1185">
        <v>161007851</v>
      </c>
      <c r="F120" s="1185">
        <v>59</v>
      </c>
      <c r="G120" s="1185">
        <v>3775.03</v>
      </c>
      <c r="H120" s="1185">
        <v>63.88</v>
      </c>
      <c r="I120" s="1185">
        <v>9.51</v>
      </c>
      <c r="J120" s="1185"/>
      <c r="K120" s="1185"/>
      <c r="L120" s="1185">
        <v>2</v>
      </c>
      <c r="M120" s="1185">
        <v>20</v>
      </c>
      <c r="N120" s="1185"/>
      <c r="O120" s="1185">
        <v>147810</v>
      </c>
      <c r="P120" s="1185"/>
      <c r="Q120" s="1185"/>
      <c r="R120" s="1185"/>
      <c r="S120" s="1185"/>
      <c r="T120" s="1185"/>
      <c r="U120" s="1185">
        <f t="shared" si="2"/>
        <v>7390.5</v>
      </c>
      <c r="V120" s="1185">
        <f t="shared" si="3"/>
        <v>155200.5</v>
      </c>
      <c r="W120" s="1185"/>
      <c r="X120" s="1269" t="s">
        <v>257</v>
      </c>
      <c r="Y120" s="2230"/>
    </row>
    <row r="121" spans="1:25" s="2126" customFormat="1">
      <c r="A121" s="1185">
        <v>119</v>
      </c>
      <c r="B121" s="1185" t="s">
        <v>2367</v>
      </c>
      <c r="C121" s="1185">
        <v>119</v>
      </c>
      <c r="D121" s="1185">
        <v>907</v>
      </c>
      <c r="E121" s="1185">
        <v>161007850</v>
      </c>
      <c r="F121" s="1185">
        <v>58</v>
      </c>
      <c r="G121" s="1185">
        <v>3623.42</v>
      </c>
      <c r="H121" s="1185">
        <v>149.34</v>
      </c>
      <c r="I121" s="1185">
        <v>2.76</v>
      </c>
      <c r="J121" s="1185"/>
      <c r="K121" s="1185"/>
      <c r="L121" s="1185">
        <v>2</v>
      </c>
      <c r="M121" s="1185">
        <v>20</v>
      </c>
      <c r="N121" s="1185"/>
      <c r="O121" s="1185"/>
      <c r="P121" s="1185"/>
      <c r="Q121" s="1185"/>
      <c r="R121" s="1185"/>
      <c r="S121" s="1185"/>
      <c r="T121" s="1185"/>
      <c r="U121" s="1185">
        <f t="shared" si="2"/>
        <v>0</v>
      </c>
      <c r="V121" s="1185">
        <f t="shared" si="3"/>
        <v>0</v>
      </c>
      <c r="W121" s="1185"/>
      <c r="X121" s="1269" t="s">
        <v>257</v>
      </c>
      <c r="Y121" s="2230"/>
    </row>
    <row r="122" spans="1:25" s="2126" customFormat="1">
      <c r="A122" s="1185">
        <v>120</v>
      </c>
      <c r="B122" s="1185" t="s">
        <v>2369</v>
      </c>
      <c r="C122" s="1185">
        <v>120</v>
      </c>
      <c r="D122" s="1185">
        <v>908</v>
      </c>
      <c r="E122" s="1185">
        <v>162000133</v>
      </c>
      <c r="F122" s="1185">
        <v>58</v>
      </c>
      <c r="G122" s="1185">
        <v>3708.64</v>
      </c>
      <c r="H122" s="1185">
        <v>64.069999999999993</v>
      </c>
      <c r="I122" s="1185">
        <v>8.31</v>
      </c>
      <c r="J122" s="1185"/>
      <c r="K122" s="1185"/>
      <c r="L122" s="1185">
        <v>2</v>
      </c>
      <c r="M122" s="1185">
        <v>35</v>
      </c>
      <c r="N122" s="1185"/>
      <c r="O122" s="1185"/>
      <c r="P122" s="1185"/>
      <c r="Q122" s="1185"/>
      <c r="R122" s="1185"/>
      <c r="S122" s="1185"/>
      <c r="T122" s="1185"/>
      <c r="U122" s="1185">
        <f t="shared" si="2"/>
        <v>0</v>
      </c>
      <c r="V122" s="1185">
        <f t="shared" si="3"/>
        <v>0</v>
      </c>
      <c r="W122" s="1185"/>
      <c r="X122" s="1269" t="s">
        <v>257</v>
      </c>
      <c r="Y122" s="2230"/>
    </row>
    <row r="123" spans="1:25" s="2126" customFormat="1">
      <c r="A123" s="1185">
        <v>121</v>
      </c>
      <c r="B123" s="1185" t="s">
        <v>2369</v>
      </c>
      <c r="C123" s="1185">
        <v>121</v>
      </c>
      <c r="D123" s="1185">
        <v>909</v>
      </c>
      <c r="E123" s="1185">
        <v>161007852</v>
      </c>
      <c r="F123" s="1185">
        <v>56</v>
      </c>
      <c r="G123" s="1185">
        <v>3599.35</v>
      </c>
      <c r="H123" s="1185">
        <v>45</v>
      </c>
      <c r="I123" s="1185">
        <v>15.55</v>
      </c>
      <c r="J123" s="1185"/>
      <c r="K123" s="1185"/>
      <c r="L123" s="1185">
        <v>2</v>
      </c>
      <c r="M123" s="1185">
        <v>35</v>
      </c>
      <c r="N123" s="1185"/>
      <c r="O123" s="1185">
        <v>70160</v>
      </c>
      <c r="P123" s="1185"/>
      <c r="Q123" s="1185"/>
      <c r="R123" s="1185"/>
      <c r="S123" s="1185"/>
      <c r="T123" s="1185"/>
      <c r="U123" s="1185">
        <f t="shared" si="2"/>
        <v>3508</v>
      </c>
      <c r="V123" s="1185">
        <f t="shared" si="3"/>
        <v>73668</v>
      </c>
      <c r="W123" s="1185"/>
      <c r="X123" s="1269" t="s">
        <v>257</v>
      </c>
      <c r="Y123" s="2230"/>
    </row>
    <row r="124" spans="1:25" s="2126" customFormat="1">
      <c r="A124" s="1185">
        <v>122</v>
      </c>
      <c r="B124" s="1185" t="s">
        <v>2369</v>
      </c>
      <c r="C124" s="1185">
        <v>122</v>
      </c>
      <c r="D124" s="1185">
        <v>910</v>
      </c>
      <c r="E124" s="1185">
        <v>161007853</v>
      </c>
      <c r="F124" s="1185">
        <v>58</v>
      </c>
      <c r="G124" s="1185">
        <v>3552.04</v>
      </c>
      <c r="H124" s="1185">
        <v>214.53</v>
      </c>
      <c r="I124" s="1185">
        <v>2.17</v>
      </c>
      <c r="J124" s="1185"/>
      <c r="K124" s="1185"/>
      <c r="L124" s="1185">
        <v>2</v>
      </c>
      <c r="M124" s="1185">
        <v>45</v>
      </c>
      <c r="N124" s="1185"/>
      <c r="O124" s="1185"/>
      <c r="P124" s="1185"/>
      <c r="Q124" s="1185"/>
      <c r="R124" s="1185"/>
      <c r="S124" s="1185"/>
      <c r="T124" s="1185"/>
      <c r="U124" s="1185">
        <f t="shared" si="2"/>
        <v>0</v>
      </c>
      <c r="V124" s="1185">
        <f t="shared" si="3"/>
        <v>0</v>
      </c>
      <c r="W124" s="1185"/>
      <c r="X124" s="1269" t="s">
        <v>258</v>
      </c>
      <c r="Y124" s="2272" t="s">
        <v>2370</v>
      </c>
    </row>
    <row r="125" spans="1:25" s="2126" customFormat="1">
      <c r="A125" s="1185">
        <v>123</v>
      </c>
      <c r="B125" s="1185" t="s">
        <v>2369</v>
      </c>
      <c r="C125" s="1185">
        <v>123</v>
      </c>
      <c r="D125" s="1185">
        <v>911</v>
      </c>
      <c r="E125" s="1185">
        <v>161007854</v>
      </c>
      <c r="F125" s="1185">
        <v>59</v>
      </c>
      <c r="G125" s="1185">
        <v>3710.64</v>
      </c>
      <c r="H125" s="1185">
        <v>118.56</v>
      </c>
      <c r="I125" s="1185">
        <v>2.6</v>
      </c>
      <c r="J125" s="1185"/>
      <c r="K125" s="1185"/>
      <c r="L125" s="1185">
        <v>2</v>
      </c>
      <c r="M125" s="1185">
        <v>40</v>
      </c>
      <c r="N125" s="1185"/>
      <c r="O125" s="1185"/>
      <c r="P125" s="1185"/>
      <c r="Q125" s="1185"/>
      <c r="R125" s="1185"/>
      <c r="S125" s="1185"/>
      <c r="T125" s="1185"/>
      <c r="U125" s="1185">
        <f t="shared" si="2"/>
        <v>0</v>
      </c>
      <c r="V125" s="1185">
        <f t="shared" si="3"/>
        <v>0</v>
      </c>
      <c r="W125" s="1185"/>
      <c r="X125" s="1269" t="s">
        <v>257</v>
      </c>
      <c r="Y125" s="2230"/>
    </row>
    <row r="126" spans="1:25" s="2126" customFormat="1">
      <c r="A126" s="1185">
        <v>124</v>
      </c>
      <c r="B126" s="1185" t="s">
        <v>2371</v>
      </c>
      <c r="C126" s="1185">
        <v>124</v>
      </c>
      <c r="D126" s="1185">
        <v>912</v>
      </c>
      <c r="E126" s="1185">
        <v>161007855</v>
      </c>
      <c r="F126" s="1185">
        <v>57</v>
      </c>
      <c r="G126" s="1185">
        <v>3565.26</v>
      </c>
      <c r="H126" s="1185">
        <v>137.33000000000001</v>
      </c>
      <c r="I126" s="1185">
        <v>3.19</v>
      </c>
      <c r="J126" s="1185"/>
      <c r="K126" s="1185"/>
      <c r="L126" s="1185">
        <v>2</v>
      </c>
      <c r="M126" s="1185">
        <v>35</v>
      </c>
      <c r="N126" s="1185"/>
      <c r="O126" s="1185">
        <v>23990</v>
      </c>
      <c r="P126" s="1185"/>
      <c r="Q126" s="1185"/>
      <c r="R126" s="1185"/>
      <c r="S126" s="1185"/>
      <c r="T126" s="1185"/>
      <c r="U126" s="1185">
        <f t="shared" si="2"/>
        <v>1199.5</v>
      </c>
      <c r="V126" s="1185">
        <f t="shared" si="3"/>
        <v>25189.5</v>
      </c>
      <c r="W126" s="1185"/>
      <c r="X126" s="1269" t="s">
        <v>257</v>
      </c>
      <c r="Y126" s="2230"/>
    </row>
    <row r="127" spans="1:25" s="2126" customFormat="1">
      <c r="A127" s="1185">
        <v>125</v>
      </c>
      <c r="B127" s="1185" t="s">
        <v>2371</v>
      </c>
      <c r="C127" s="1185">
        <v>125</v>
      </c>
      <c r="D127" s="1185">
        <v>913</v>
      </c>
      <c r="E127" s="1185">
        <v>161007856</v>
      </c>
      <c r="F127" s="1185">
        <v>57</v>
      </c>
      <c r="G127" s="1185">
        <v>3561.36</v>
      </c>
      <c r="H127" s="1185">
        <v>117.81</v>
      </c>
      <c r="I127" s="1185">
        <v>10.57</v>
      </c>
      <c r="J127" s="1185"/>
      <c r="K127" s="1185"/>
      <c r="L127" s="1185">
        <v>2</v>
      </c>
      <c r="M127" s="1185">
        <v>0</v>
      </c>
      <c r="N127" s="1185"/>
      <c r="O127" s="1185"/>
      <c r="P127" s="1185"/>
      <c r="Q127" s="1185"/>
      <c r="R127" s="1185"/>
      <c r="S127" s="1185"/>
      <c r="T127" s="1185"/>
      <c r="U127" s="1185">
        <f t="shared" si="2"/>
        <v>0</v>
      </c>
      <c r="V127" s="1185">
        <f t="shared" si="3"/>
        <v>0</v>
      </c>
      <c r="W127" s="1185"/>
      <c r="X127" s="1269" t="s">
        <v>257</v>
      </c>
      <c r="Y127" s="2230"/>
    </row>
    <row r="128" spans="1:25" s="2126" customFormat="1">
      <c r="A128" s="1185">
        <v>126</v>
      </c>
      <c r="B128" s="1185" t="s">
        <v>2371</v>
      </c>
      <c r="C128" s="1185">
        <v>126</v>
      </c>
      <c r="D128" s="1185">
        <v>914</v>
      </c>
      <c r="E128" s="1185">
        <v>161007857</v>
      </c>
      <c r="F128" s="1185">
        <v>59</v>
      </c>
      <c r="G128" s="1185">
        <v>3683.85</v>
      </c>
      <c r="H128" s="1185">
        <v>140.94999999999999</v>
      </c>
      <c r="I128" s="1185">
        <v>1</v>
      </c>
      <c r="J128" s="1185"/>
      <c r="K128" s="1185"/>
      <c r="L128" s="1185">
        <v>1</v>
      </c>
      <c r="M128" s="1185">
        <v>35</v>
      </c>
      <c r="N128" s="1185"/>
      <c r="O128" s="1185"/>
      <c r="P128" s="1185"/>
      <c r="Q128" s="1185"/>
      <c r="R128" s="1185"/>
      <c r="S128" s="1185"/>
      <c r="T128" s="1185"/>
      <c r="U128" s="1185">
        <f t="shared" si="2"/>
        <v>0</v>
      </c>
      <c r="V128" s="1185">
        <f t="shared" si="3"/>
        <v>0</v>
      </c>
      <c r="W128" s="1185"/>
      <c r="X128" s="1269" t="s">
        <v>257</v>
      </c>
      <c r="Y128" s="2230"/>
    </row>
    <row r="129" spans="1:25" s="2126" customFormat="1">
      <c r="A129" s="1185">
        <v>127</v>
      </c>
      <c r="B129" s="1185" t="s">
        <v>2371</v>
      </c>
      <c r="C129" s="1185">
        <v>127</v>
      </c>
      <c r="D129" s="1185">
        <v>915</v>
      </c>
      <c r="E129" s="1185">
        <v>162000134</v>
      </c>
      <c r="F129" s="1185">
        <v>58</v>
      </c>
      <c r="G129" s="1185">
        <v>3702.65</v>
      </c>
      <c r="H129" s="1185">
        <v>70.48</v>
      </c>
      <c r="I129" s="1185">
        <v>11.53</v>
      </c>
      <c r="J129" s="1185"/>
      <c r="K129" s="1185"/>
      <c r="L129" s="1185">
        <v>2</v>
      </c>
      <c r="M129" s="1185">
        <v>20</v>
      </c>
      <c r="N129" s="1185"/>
      <c r="O129" s="1185"/>
      <c r="P129" s="1185"/>
      <c r="Q129" s="1185"/>
      <c r="R129" s="1185"/>
      <c r="S129" s="1185"/>
      <c r="T129" s="1185"/>
      <c r="U129" s="1185">
        <f t="shared" si="2"/>
        <v>0</v>
      </c>
      <c r="V129" s="1185">
        <f t="shared" si="3"/>
        <v>0</v>
      </c>
      <c r="W129" s="1185"/>
      <c r="X129" s="1269" t="s">
        <v>257</v>
      </c>
      <c r="Y129" s="2230"/>
    </row>
    <row r="130" spans="1:25" s="2126" customFormat="1">
      <c r="A130" s="1185">
        <v>128</v>
      </c>
      <c r="B130" s="1185" t="s">
        <v>2371</v>
      </c>
      <c r="C130" s="1185">
        <v>128</v>
      </c>
      <c r="D130" s="1185">
        <v>916</v>
      </c>
      <c r="E130" s="1185">
        <v>161007858</v>
      </c>
      <c r="F130" s="1185">
        <v>58</v>
      </c>
      <c r="G130" s="1185">
        <v>3662.48</v>
      </c>
      <c r="H130" s="1185">
        <v>98.09</v>
      </c>
      <c r="I130" s="1185">
        <v>4.57</v>
      </c>
      <c r="J130" s="1185"/>
      <c r="K130" s="1185"/>
      <c r="L130" s="1185">
        <v>2</v>
      </c>
      <c r="M130" s="1185">
        <v>15</v>
      </c>
      <c r="N130" s="1185"/>
      <c r="O130" s="1185">
        <v>24140</v>
      </c>
      <c r="P130" s="1185"/>
      <c r="Q130" s="1185"/>
      <c r="R130" s="1185"/>
      <c r="S130" s="1185"/>
      <c r="T130" s="1185"/>
      <c r="U130" s="1185">
        <f t="shared" si="2"/>
        <v>1207</v>
      </c>
      <c r="V130" s="1185">
        <f t="shared" si="3"/>
        <v>25347</v>
      </c>
      <c r="W130" s="1185"/>
      <c r="X130" s="1269" t="s">
        <v>257</v>
      </c>
      <c r="Y130" s="2230"/>
    </row>
    <row r="131" spans="1:25" s="2126" customFormat="1">
      <c r="A131" s="1185">
        <v>129</v>
      </c>
      <c r="B131" s="1185" t="s">
        <v>2371</v>
      </c>
      <c r="C131" s="1185">
        <v>129</v>
      </c>
      <c r="D131" s="1185">
        <v>917</v>
      </c>
      <c r="E131" s="1185">
        <v>161007859</v>
      </c>
      <c r="F131" s="1185">
        <v>59</v>
      </c>
      <c r="G131" s="1185">
        <v>3738.44</v>
      </c>
      <c r="H131" s="1185">
        <v>93.72</v>
      </c>
      <c r="I131" s="1185">
        <v>5.56</v>
      </c>
      <c r="J131" s="1185"/>
      <c r="K131" s="1185"/>
      <c r="L131" s="1185">
        <v>1</v>
      </c>
      <c r="M131" s="1185">
        <v>15</v>
      </c>
      <c r="N131" s="1185"/>
      <c r="O131" s="1185"/>
      <c r="P131" s="1185"/>
      <c r="Q131" s="1185"/>
      <c r="R131" s="1185"/>
      <c r="S131" s="1185"/>
      <c r="T131" s="1185"/>
      <c r="U131" s="1185">
        <f t="shared" si="2"/>
        <v>0</v>
      </c>
      <c r="V131" s="1185">
        <f t="shared" si="3"/>
        <v>0</v>
      </c>
      <c r="W131" s="1185"/>
      <c r="X131" s="1269" t="s">
        <v>257</v>
      </c>
      <c r="Y131" s="2230"/>
    </row>
    <row r="132" spans="1:25" s="2126" customFormat="1">
      <c r="A132" s="1185">
        <v>130</v>
      </c>
      <c r="B132" s="1185" t="s">
        <v>2372</v>
      </c>
      <c r="C132" s="1185">
        <v>130</v>
      </c>
      <c r="D132" s="1185">
        <v>918</v>
      </c>
      <c r="E132" s="1185">
        <v>161007861</v>
      </c>
      <c r="F132" s="1185">
        <v>59</v>
      </c>
      <c r="G132" s="1185">
        <v>3758.58</v>
      </c>
      <c r="H132" s="1185">
        <v>74.19</v>
      </c>
      <c r="I132" s="1185">
        <v>22.97</v>
      </c>
      <c r="J132" s="1185"/>
      <c r="K132" s="1185"/>
      <c r="L132" s="1185">
        <v>2</v>
      </c>
      <c r="M132" s="1185">
        <v>20</v>
      </c>
      <c r="N132" s="1185"/>
      <c r="O132" s="1185">
        <v>70610</v>
      </c>
      <c r="P132" s="1185"/>
      <c r="Q132" s="1185"/>
      <c r="R132" s="1185"/>
      <c r="S132" s="1185"/>
      <c r="T132" s="1185"/>
      <c r="U132" s="1185">
        <f t="shared" si="2"/>
        <v>3530.5</v>
      </c>
      <c r="V132" s="1185">
        <f t="shared" si="3"/>
        <v>74140.5</v>
      </c>
      <c r="W132" s="1185"/>
      <c r="X132" s="1269" t="s">
        <v>257</v>
      </c>
      <c r="Y132" s="2230"/>
    </row>
    <row r="133" spans="1:25" s="2126" customFormat="1">
      <c r="A133" s="1185">
        <v>131</v>
      </c>
      <c r="B133" s="1185" t="s">
        <v>2372</v>
      </c>
      <c r="C133" s="1185">
        <v>131</v>
      </c>
      <c r="D133" s="1185">
        <v>919</v>
      </c>
      <c r="E133" s="1185">
        <v>161007860</v>
      </c>
      <c r="F133" s="1185">
        <v>59</v>
      </c>
      <c r="G133" s="1185">
        <v>3733.06</v>
      </c>
      <c r="H133" s="1185">
        <v>98.1</v>
      </c>
      <c r="I133" s="1185">
        <v>10.16</v>
      </c>
      <c r="J133" s="1185"/>
      <c r="K133" s="1185"/>
      <c r="L133" s="1185">
        <v>2</v>
      </c>
      <c r="M133" s="1185">
        <v>0</v>
      </c>
      <c r="N133" s="1185"/>
      <c r="O133" s="1185"/>
      <c r="P133" s="1185"/>
      <c r="Q133" s="1185"/>
      <c r="R133" s="1185"/>
      <c r="S133" s="1185"/>
      <c r="T133" s="1185"/>
      <c r="U133" s="1185">
        <f t="shared" ref="U133:U162" si="4">O133*5%</f>
        <v>0</v>
      </c>
      <c r="V133" s="1185">
        <f t="shared" ref="V133:V162" si="5">O133+U133</f>
        <v>0</v>
      </c>
      <c r="W133" s="1185"/>
      <c r="X133" s="1269" t="s">
        <v>257</v>
      </c>
      <c r="Y133" s="2230"/>
    </row>
    <row r="134" spans="1:25" s="2290" customFormat="1">
      <c r="A134" s="1721">
        <v>132</v>
      </c>
      <c r="B134" s="1721" t="s">
        <v>2372</v>
      </c>
      <c r="C134" s="1721">
        <v>132</v>
      </c>
      <c r="D134" s="1721">
        <v>920</v>
      </c>
      <c r="E134" s="1721">
        <v>161007862</v>
      </c>
      <c r="F134" s="1721">
        <v>59</v>
      </c>
      <c r="G134" s="1721">
        <v>3757.86</v>
      </c>
      <c r="H134" s="1721">
        <v>75.69</v>
      </c>
      <c r="I134" s="1721">
        <v>9.75</v>
      </c>
      <c r="J134" s="1721"/>
      <c r="K134" s="1721"/>
      <c r="L134" s="1721">
        <v>1</v>
      </c>
      <c r="M134" s="1721">
        <v>55</v>
      </c>
      <c r="N134" s="1721"/>
      <c r="O134" s="1721">
        <v>26230</v>
      </c>
      <c r="P134" s="1721"/>
      <c r="Q134" s="1721"/>
      <c r="R134" s="1721"/>
      <c r="S134" s="1721"/>
      <c r="T134" s="1721"/>
      <c r="U134" s="1721">
        <f t="shared" si="4"/>
        <v>1311.5</v>
      </c>
      <c r="V134" s="1721">
        <f t="shared" si="5"/>
        <v>27541.5</v>
      </c>
      <c r="W134" s="1721"/>
      <c r="X134" s="2288" t="s">
        <v>257</v>
      </c>
      <c r="Y134" s="2289"/>
    </row>
    <row r="135" spans="1:25" s="2126" customFormat="1">
      <c r="A135" s="1185">
        <v>133</v>
      </c>
      <c r="B135" s="1185" t="s">
        <v>2372</v>
      </c>
      <c r="C135" s="1185">
        <v>133</v>
      </c>
      <c r="D135" s="1185">
        <v>921</v>
      </c>
      <c r="E135" s="1185">
        <v>161007863</v>
      </c>
      <c r="F135" s="1185">
        <v>57</v>
      </c>
      <c r="G135" s="1185">
        <v>3601.16</v>
      </c>
      <c r="H135" s="1185">
        <v>142.01</v>
      </c>
      <c r="I135" s="1185">
        <v>9.57</v>
      </c>
      <c r="J135" s="1185"/>
      <c r="K135" s="1185"/>
      <c r="L135" s="1185">
        <v>2</v>
      </c>
      <c r="M135" s="1185">
        <v>0</v>
      </c>
      <c r="N135" s="1185"/>
      <c r="O135" s="1185"/>
      <c r="P135" s="1185"/>
      <c r="Q135" s="1185"/>
      <c r="R135" s="1185"/>
      <c r="S135" s="1185"/>
      <c r="T135" s="1185"/>
      <c r="U135" s="1185">
        <f t="shared" si="4"/>
        <v>0</v>
      </c>
      <c r="V135" s="1185">
        <f t="shared" si="5"/>
        <v>0</v>
      </c>
      <c r="W135" s="1185"/>
      <c r="X135" s="1269" t="s">
        <v>257</v>
      </c>
      <c r="Y135" s="2230"/>
    </row>
    <row r="136" spans="1:25" s="2126" customFormat="1">
      <c r="A136" s="1185">
        <v>134</v>
      </c>
      <c r="B136" s="1185" t="s">
        <v>2372</v>
      </c>
      <c r="C136" s="1185">
        <v>134</v>
      </c>
      <c r="D136" s="1185">
        <v>922</v>
      </c>
      <c r="E136" s="1185">
        <v>161007864</v>
      </c>
      <c r="F136" s="1185">
        <v>58</v>
      </c>
      <c r="G136" s="1185">
        <v>3611.02</v>
      </c>
      <c r="H136" s="1185">
        <v>158.97999999999999</v>
      </c>
      <c r="I136" s="1185">
        <v>0</v>
      </c>
      <c r="J136" s="1185"/>
      <c r="K136" s="1185"/>
      <c r="L136" s="1185">
        <v>2</v>
      </c>
      <c r="M136" s="1185">
        <v>30</v>
      </c>
      <c r="N136" s="1185"/>
      <c r="O136" s="1185"/>
      <c r="P136" s="1185"/>
      <c r="Q136" s="1185"/>
      <c r="R136" s="1185"/>
      <c r="S136" s="1185"/>
      <c r="T136" s="1185"/>
      <c r="U136" s="1185">
        <f t="shared" si="4"/>
        <v>0</v>
      </c>
      <c r="V136" s="1185">
        <f t="shared" si="5"/>
        <v>0</v>
      </c>
      <c r="W136" s="1185"/>
      <c r="X136" s="1269" t="s">
        <v>257</v>
      </c>
      <c r="Y136" s="2230"/>
    </row>
    <row r="137" spans="1:25" s="2126" customFormat="1">
      <c r="A137" s="1185">
        <v>135</v>
      </c>
      <c r="B137" s="1185" t="s">
        <v>2373</v>
      </c>
      <c r="C137" s="1185">
        <v>135</v>
      </c>
      <c r="D137" s="1185">
        <v>923</v>
      </c>
      <c r="E137" s="1185">
        <v>161007865</v>
      </c>
      <c r="F137" s="1185">
        <v>57</v>
      </c>
      <c r="G137" s="1185">
        <v>3613.27</v>
      </c>
      <c r="H137" s="1185">
        <v>85.3</v>
      </c>
      <c r="I137" s="1185">
        <v>4.7699999999999996</v>
      </c>
      <c r="J137" s="1185"/>
      <c r="K137" s="1185"/>
      <c r="L137" s="1185">
        <v>2</v>
      </c>
      <c r="M137" s="1185">
        <v>20</v>
      </c>
      <c r="N137" s="1185"/>
      <c r="O137" s="1185"/>
      <c r="P137" s="1185"/>
      <c r="Q137" s="1185"/>
      <c r="R137" s="1185"/>
      <c r="S137" s="1185"/>
      <c r="T137" s="1185"/>
      <c r="U137" s="1185">
        <f t="shared" si="4"/>
        <v>0</v>
      </c>
      <c r="V137" s="1185">
        <f t="shared" si="5"/>
        <v>0</v>
      </c>
      <c r="W137" s="1185"/>
      <c r="X137" s="1269" t="s">
        <v>258</v>
      </c>
      <c r="Y137" s="2230"/>
    </row>
    <row r="138" spans="1:25" s="2126" customFormat="1">
      <c r="A138" s="1185">
        <v>136</v>
      </c>
      <c r="B138" s="1185" t="s">
        <v>2373</v>
      </c>
      <c r="C138" s="1185">
        <v>136</v>
      </c>
      <c r="D138" s="1185">
        <v>924</v>
      </c>
      <c r="E138" s="1185">
        <v>142000005</v>
      </c>
      <c r="F138" s="1185">
        <v>58</v>
      </c>
      <c r="G138" s="1185">
        <v>3738.04</v>
      </c>
      <c r="H138" s="1185">
        <v>45.99</v>
      </c>
      <c r="I138" s="1185">
        <v>19.63</v>
      </c>
      <c r="J138" s="1185"/>
      <c r="K138" s="1185"/>
      <c r="L138" s="1185">
        <v>2</v>
      </c>
      <c r="M138" s="1185">
        <v>20</v>
      </c>
      <c r="N138" s="1185"/>
      <c r="O138" s="1185"/>
      <c r="P138" s="1185"/>
      <c r="Q138" s="1185"/>
      <c r="R138" s="1185"/>
      <c r="S138" s="1185"/>
      <c r="T138" s="1185"/>
      <c r="U138" s="1185">
        <f t="shared" si="4"/>
        <v>0</v>
      </c>
      <c r="V138" s="1185">
        <f t="shared" si="5"/>
        <v>0</v>
      </c>
      <c r="W138" s="1185"/>
      <c r="X138" s="1269" t="s">
        <v>257</v>
      </c>
      <c r="Y138" s="2230"/>
    </row>
    <row r="139" spans="1:25" s="2126" customFormat="1">
      <c r="A139" s="1185">
        <v>137</v>
      </c>
      <c r="B139" s="1185" t="s">
        <v>2373</v>
      </c>
      <c r="C139" s="1185">
        <v>137</v>
      </c>
      <c r="D139" s="1185">
        <v>925</v>
      </c>
      <c r="E139" s="1185">
        <v>161007866</v>
      </c>
      <c r="F139" s="1185">
        <v>57</v>
      </c>
      <c r="G139" s="1185">
        <v>3584.53</v>
      </c>
      <c r="H139" s="1185">
        <v>101.25</v>
      </c>
      <c r="I139" s="1185">
        <v>8.7799999999999994</v>
      </c>
      <c r="J139" s="1185"/>
      <c r="K139" s="1185"/>
      <c r="L139" s="1185">
        <v>2</v>
      </c>
      <c r="M139" s="1185">
        <v>0</v>
      </c>
      <c r="N139" s="1185"/>
      <c r="O139" s="1185"/>
      <c r="P139" s="1185"/>
      <c r="Q139" s="1185"/>
      <c r="R139" s="1185"/>
      <c r="S139" s="1185"/>
      <c r="T139" s="1185"/>
      <c r="U139" s="1185">
        <f t="shared" si="4"/>
        <v>0</v>
      </c>
      <c r="V139" s="1185">
        <f t="shared" si="5"/>
        <v>0</v>
      </c>
      <c r="W139" s="1185"/>
      <c r="X139" s="1269" t="s">
        <v>257</v>
      </c>
      <c r="Y139" s="2230"/>
    </row>
    <row r="140" spans="1:25" s="2126" customFormat="1">
      <c r="A140" s="1185">
        <v>138</v>
      </c>
      <c r="B140" s="1185" t="s">
        <v>2373</v>
      </c>
      <c r="C140" s="1185">
        <v>138</v>
      </c>
      <c r="D140" s="1185">
        <v>926</v>
      </c>
      <c r="E140" s="1185">
        <v>161007867</v>
      </c>
      <c r="F140" s="1185">
        <v>59</v>
      </c>
      <c r="G140" s="1185">
        <v>3760.04</v>
      </c>
      <c r="H140" s="1185">
        <v>75.52</v>
      </c>
      <c r="I140" s="1185">
        <v>8.9600000000000009</v>
      </c>
      <c r="J140" s="1185"/>
      <c r="K140" s="1185"/>
      <c r="L140" s="1185">
        <v>2</v>
      </c>
      <c r="M140" s="1185">
        <v>20</v>
      </c>
      <c r="N140" s="1185"/>
      <c r="O140" s="1185"/>
      <c r="P140" s="1185"/>
      <c r="Q140" s="1185"/>
      <c r="R140" s="1185"/>
      <c r="S140" s="1185"/>
      <c r="T140" s="1185"/>
      <c r="U140" s="1185">
        <f t="shared" si="4"/>
        <v>0</v>
      </c>
      <c r="V140" s="1185">
        <f t="shared" si="5"/>
        <v>0</v>
      </c>
      <c r="W140" s="1185"/>
      <c r="X140" s="1269" t="s">
        <v>257</v>
      </c>
      <c r="Y140" s="2230"/>
    </row>
    <row r="141" spans="1:25" s="2126" customFormat="1">
      <c r="A141" s="1185">
        <v>139</v>
      </c>
      <c r="B141" s="1185" t="s">
        <v>2373</v>
      </c>
      <c r="C141" s="1185">
        <v>139</v>
      </c>
      <c r="D141" s="1185">
        <v>927</v>
      </c>
      <c r="E141" s="1185">
        <v>161007868</v>
      </c>
      <c r="F141" s="1185">
        <v>59</v>
      </c>
      <c r="G141" s="1185">
        <v>3782.25</v>
      </c>
      <c r="H141" s="1185">
        <v>60.82</v>
      </c>
      <c r="I141" s="1185">
        <v>13.67</v>
      </c>
      <c r="J141" s="1185"/>
      <c r="K141" s="1185"/>
      <c r="L141" s="1185">
        <v>2</v>
      </c>
      <c r="M141" s="1185">
        <v>5</v>
      </c>
      <c r="N141" s="1185"/>
      <c r="O141" s="1185">
        <v>39730</v>
      </c>
      <c r="P141" s="1185"/>
      <c r="Q141" s="1185"/>
      <c r="R141" s="1185"/>
      <c r="S141" s="1185"/>
      <c r="T141" s="1185"/>
      <c r="U141" s="1185">
        <f t="shared" si="4"/>
        <v>1986.5</v>
      </c>
      <c r="V141" s="1185">
        <f t="shared" si="5"/>
        <v>41716.5</v>
      </c>
      <c r="W141" s="1185"/>
      <c r="X141" s="1269" t="s">
        <v>257</v>
      </c>
      <c r="Y141" s="2230"/>
    </row>
    <row r="142" spans="1:25" s="2126" customFormat="1">
      <c r="A142" s="1185">
        <v>140</v>
      </c>
      <c r="B142" s="1185" t="s">
        <v>2373</v>
      </c>
      <c r="C142" s="1185">
        <v>140</v>
      </c>
      <c r="D142" s="1185">
        <v>928</v>
      </c>
      <c r="E142" s="1185">
        <v>161007869</v>
      </c>
      <c r="F142" s="1185">
        <v>57</v>
      </c>
      <c r="G142" s="1185">
        <v>3660.85</v>
      </c>
      <c r="H142" s="1185">
        <v>51.57</v>
      </c>
      <c r="I142" s="1185">
        <v>13.02</v>
      </c>
      <c r="J142" s="1185"/>
      <c r="K142" s="1185"/>
      <c r="L142" s="1185">
        <v>1</v>
      </c>
      <c r="M142" s="1185">
        <v>25</v>
      </c>
      <c r="N142" s="1185"/>
      <c r="O142" s="1185"/>
      <c r="P142" s="1185"/>
      <c r="Q142" s="1185"/>
      <c r="R142" s="1185"/>
      <c r="S142" s="1185"/>
      <c r="T142" s="1185"/>
      <c r="U142" s="1185">
        <f t="shared" si="4"/>
        <v>0</v>
      </c>
      <c r="V142" s="1185">
        <f t="shared" si="5"/>
        <v>0</v>
      </c>
      <c r="W142" s="1185"/>
      <c r="X142" s="1269" t="s">
        <v>257</v>
      </c>
      <c r="Y142" s="2230"/>
    </row>
    <row r="143" spans="1:25" s="2126" customFormat="1">
      <c r="A143" s="1185">
        <v>141</v>
      </c>
      <c r="B143" s="1185" t="s">
        <v>2374</v>
      </c>
      <c r="C143" s="1185">
        <v>141</v>
      </c>
      <c r="D143" s="1185">
        <v>929</v>
      </c>
      <c r="E143" s="1185">
        <v>161007870</v>
      </c>
      <c r="F143" s="1185">
        <v>59</v>
      </c>
      <c r="G143" s="1185">
        <v>3769.27</v>
      </c>
      <c r="H143" s="1185">
        <v>62.45</v>
      </c>
      <c r="I143" s="1185">
        <v>13.52</v>
      </c>
      <c r="J143" s="1185"/>
      <c r="K143" s="1185"/>
      <c r="L143" s="1185">
        <v>2</v>
      </c>
      <c r="M143" s="1185">
        <v>10</v>
      </c>
      <c r="N143" s="1185"/>
      <c r="O143" s="1185"/>
      <c r="P143" s="1185"/>
      <c r="Q143" s="1185"/>
      <c r="R143" s="1185"/>
      <c r="S143" s="1185"/>
      <c r="T143" s="1185"/>
      <c r="U143" s="1185">
        <f t="shared" si="4"/>
        <v>0</v>
      </c>
      <c r="V143" s="1185">
        <f t="shared" si="5"/>
        <v>0</v>
      </c>
      <c r="W143" s="1185"/>
      <c r="X143" s="1269" t="s">
        <v>257</v>
      </c>
      <c r="Y143" s="2230"/>
    </row>
    <row r="144" spans="1:25" s="2126" customFormat="1">
      <c r="A144" s="1185">
        <v>142</v>
      </c>
      <c r="B144" s="1185" t="s">
        <v>2374</v>
      </c>
      <c r="C144" s="1185">
        <v>142</v>
      </c>
      <c r="D144" s="1185">
        <v>930</v>
      </c>
      <c r="E144" s="1185">
        <v>161007871</v>
      </c>
      <c r="F144" s="1185">
        <v>59</v>
      </c>
      <c r="G144" s="1185">
        <v>3788.06</v>
      </c>
      <c r="H144" s="1185">
        <v>49.63</v>
      </c>
      <c r="I144" s="1185">
        <v>16.690000000000001</v>
      </c>
      <c r="J144" s="1185"/>
      <c r="K144" s="1185"/>
      <c r="L144" s="1185">
        <v>2</v>
      </c>
      <c r="M144" s="1185">
        <v>20</v>
      </c>
      <c r="N144" s="1185"/>
      <c r="O144" s="1185"/>
      <c r="P144" s="1185"/>
      <c r="Q144" s="1185"/>
      <c r="R144" s="1185"/>
      <c r="S144" s="1185"/>
      <c r="T144" s="1185"/>
      <c r="U144" s="1185">
        <f t="shared" si="4"/>
        <v>0</v>
      </c>
      <c r="V144" s="1185">
        <f t="shared" si="5"/>
        <v>0</v>
      </c>
      <c r="W144" s="1185"/>
      <c r="X144" s="1269" t="s">
        <v>257</v>
      </c>
      <c r="Y144" s="2230"/>
    </row>
    <row r="145" spans="1:25" s="2126" customFormat="1">
      <c r="A145" s="1185">
        <v>143</v>
      </c>
      <c r="B145" s="1185" t="s">
        <v>2374</v>
      </c>
      <c r="C145" s="1185">
        <v>143</v>
      </c>
      <c r="D145" s="1185">
        <v>931</v>
      </c>
      <c r="E145" s="1185">
        <v>161007872</v>
      </c>
      <c r="F145" s="1185">
        <v>58</v>
      </c>
      <c r="G145" s="1185">
        <v>3695.69</v>
      </c>
      <c r="H145" s="1185">
        <v>71.64</v>
      </c>
      <c r="I145" s="1185">
        <v>8.5299999999999994</v>
      </c>
      <c r="J145" s="1185"/>
      <c r="K145" s="1185"/>
      <c r="L145" s="1185">
        <v>2</v>
      </c>
      <c r="M145" s="1185">
        <v>5</v>
      </c>
      <c r="N145" s="1185"/>
      <c r="O145" s="1185">
        <v>24140</v>
      </c>
      <c r="P145" s="1185"/>
      <c r="Q145" s="1185"/>
      <c r="R145" s="1185"/>
      <c r="S145" s="1185"/>
      <c r="T145" s="1185"/>
      <c r="U145" s="1185">
        <f t="shared" si="4"/>
        <v>1207</v>
      </c>
      <c r="V145" s="1185">
        <f t="shared" si="5"/>
        <v>25347</v>
      </c>
      <c r="W145" s="1185"/>
      <c r="X145" s="1269" t="s">
        <v>257</v>
      </c>
      <c r="Y145" s="2230"/>
    </row>
    <row r="146" spans="1:25" s="2126" customFormat="1">
      <c r="A146" s="1185">
        <v>144</v>
      </c>
      <c r="B146" s="1185" t="s">
        <v>2374</v>
      </c>
      <c r="C146" s="1185">
        <v>144</v>
      </c>
      <c r="D146" s="1185">
        <v>932</v>
      </c>
      <c r="E146" s="1185">
        <v>161007873</v>
      </c>
      <c r="F146" s="1185">
        <v>59</v>
      </c>
      <c r="G146" s="1185">
        <v>3715.45</v>
      </c>
      <c r="H146" s="1185">
        <v>114.71</v>
      </c>
      <c r="I146" s="1185">
        <v>6.36</v>
      </c>
      <c r="J146" s="1185"/>
      <c r="K146" s="1185"/>
      <c r="L146" s="1185">
        <v>1</v>
      </c>
      <c r="M146" s="1185">
        <v>50</v>
      </c>
      <c r="N146" s="1185"/>
      <c r="O146" s="1185"/>
      <c r="P146" s="1185"/>
      <c r="Q146" s="1185"/>
      <c r="R146" s="1185"/>
      <c r="S146" s="1185"/>
      <c r="T146" s="1185"/>
      <c r="U146" s="1185">
        <f t="shared" si="4"/>
        <v>0</v>
      </c>
      <c r="V146" s="1185">
        <f t="shared" si="5"/>
        <v>0</v>
      </c>
      <c r="W146" s="1185"/>
      <c r="X146" s="1269" t="s">
        <v>257</v>
      </c>
      <c r="Y146" s="2230"/>
    </row>
    <row r="147" spans="1:25" s="2126" customFormat="1">
      <c r="A147" s="1185">
        <v>145</v>
      </c>
      <c r="B147" s="1185" t="s">
        <v>2374</v>
      </c>
      <c r="C147" s="1185">
        <v>145</v>
      </c>
      <c r="D147" s="1185">
        <v>933</v>
      </c>
      <c r="E147" s="1185">
        <v>162000135</v>
      </c>
      <c r="F147" s="1185">
        <v>59</v>
      </c>
      <c r="G147" s="1185">
        <v>3731.84</v>
      </c>
      <c r="H147" s="1185">
        <v>105.69</v>
      </c>
      <c r="I147" s="1185">
        <v>5.33</v>
      </c>
      <c r="J147" s="1185"/>
      <c r="K147" s="1185"/>
      <c r="L147" s="1185">
        <v>2</v>
      </c>
      <c r="M147" s="1185">
        <v>10</v>
      </c>
      <c r="N147" s="1185"/>
      <c r="O147" s="1185">
        <v>24290</v>
      </c>
      <c r="P147" s="1185"/>
      <c r="Q147" s="1185"/>
      <c r="R147" s="1185"/>
      <c r="S147" s="1185"/>
      <c r="T147" s="1185"/>
      <c r="U147" s="1185">
        <f t="shared" si="4"/>
        <v>1214.5</v>
      </c>
      <c r="V147" s="1185">
        <f t="shared" si="5"/>
        <v>25504.5</v>
      </c>
      <c r="W147" s="1185"/>
      <c r="X147" s="1269" t="s">
        <v>257</v>
      </c>
      <c r="Y147" s="2230"/>
    </row>
    <row r="148" spans="1:25" s="2126" customFormat="1">
      <c r="A148" s="1185">
        <v>146</v>
      </c>
      <c r="B148" s="1185" t="s">
        <v>2375</v>
      </c>
      <c r="C148" s="1185">
        <v>146</v>
      </c>
      <c r="D148" s="1185">
        <v>934</v>
      </c>
      <c r="E148" s="1185">
        <v>161007874</v>
      </c>
      <c r="F148" s="1185">
        <v>58</v>
      </c>
      <c r="G148" s="1185">
        <v>3710.67</v>
      </c>
      <c r="H148" s="1185">
        <v>56.62</v>
      </c>
      <c r="I148" s="1185">
        <v>11.29</v>
      </c>
      <c r="J148" s="1185"/>
      <c r="K148" s="1185"/>
      <c r="L148" s="1185">
        <v>2</v>
      </c>
      <c r="M148" s="1185">
        <v>5</v>
      </c>
      <c r="N148" s="1185"/>
      <c r="O148" s="1185"/>
      <c r="P148" s="1185"/>
      <c r="Q148" s="1185"/>
      <c r="R148" s="1185"/>
      <c r="S148" s="1185"/>
      <c r="T148" s="1185"/>
      <c r="U148" s="1185">
        <f t="shared" si="4"/>
        <v>0</v>
      </c>
      <c r="V148" s="1185">
        <f t="shared" si="5"/>
        <v>0</v>
      </c>
      <c r="W148" s="1185"/>
      <c r="X148" s="1269" t="s">
        <v>257</v>
      </c>
      <c r="Y148" s="2230"/>
    </row>
    <row r="149" spans="1:25" s="2126" customFormat="1">
      <c r="A149" s="1185">
        <v>147</v>
      </c>
      <c r="B149" s="1185" t="s">
        <v>2376</v>
      </c>
      <c r="C149" s="1185">
        <v>147</v>
      </c>
      <c r="D149" s="1185">
        <v>935</v>
      </c>
      <c r="E149" s="1185">
        <v>161007875</v>
      </c>
      <c r="F149" s="1185">
        <v>57</v>
      </c>
      <c r="G149" s="1185">
        <v>3597.24</v>
      </c>
      <c r="H149" s="1185">
        <v>109.54</v>
      </c>
      <c r="I149" s="1185">
        <v>1.78</v>
      </c>
      <c r="J149" s="1185"/>
      <c r="K149" s="1185"/>
      <c r="L149" s="1185">
        <v>2</v>
      </c>
      <c r="M149" s="1185">
        <v>5</v>
      </c>
      <c r="N149" s="1185"/>
      <c r="O149" s="1185">
        <v>23990</v>
      </c>
      <c r="P149" s="1185"/>
      <c r="Q149" s="1185"/>
      <c r="R149" s="1185"/>
      <c r="S149" s="1185"/>
      <c r="T149" s="1185"/>
      <c r="U149" s="1185">
        <f t="shared" si="4"/>
        <v>1199.5</v>
      </c>
      <c r="V149" s="1185">
        <f t="shared" si="5"/>
        <v>25189.5</v>
      </c>
      <c r="W149" s="1185"/>
      <c r="X149" s="1269" t="s">
        <v>257</v>
      </c>
      <c r="Y149" s="2230"/>
    </row>
    <row r="150" spans="1:25" s="2126" customFormat="1">
      <c r="A150" s="1185">
        <v>148</v>
      </c>
      <c r="B150" s="1185" t="s">
        <v>2376</v>
      </c>
      <c r="C150" s="1185">
        <v>148</v>
      </c>
      <c r="D150" s="1185">
        <v>936</v>
      </c>
      <c r="E150" s="1185">
        <v>161007876</v>
      </c>
      <c r="F150" s="1185">
        <v>59</v>
      </c>
      <c r="G150" s="1185">
        <v>3741.62</v>
      </c>
      <c r="H150" s="1185">
        <v>98.54</v>
      </c>
      <c r="I150" s="1185">
        <v>7.96</v>
      </c>
      <c r="J150" s="1185"/>
      <c r="K150" s="1185"/>
      <c r="L150" s="1185">
        <v>1</v>
      </c>
      <c r="M150" s="1185">
        <v>50</v>
      </c>
      <c r="N150" s="1185"/>
      <c r="O150" s="1185"/>
      <c r="P150" s="1185"/>
      <c r="Q150" s="1185"/>
      <c r="R150" s="1185"/>
      <c r="S150" s="1185"/>
      <c r="T150" s="1185"/>
      <c r="U150" s="1185">
        <f t="shared" si="4"/>
        <v>0</v>
      </c>
      <c r="V150" s="1185">
        <f t="shared" si="5"/>
        <v>0</v>
      </c>
      <c r="W150" s="1185"/>
      <c r="X150" s="1269" t="s">
        <v>257</v>
      </c>
      <c r="Y150" s="2230"/>
    </row>
    <row r="151" spans="1:25" s="2126" customFormat="1">
      <c r="A151" s="1185">
        <v>149</v>
      </c>
      <c r="B151" s="1185" t="s">
        <v>2376</v>
      </c>
      <c r="C151" s="1185">
        <v>149</v>
      </c>
      <c r="D151" s="1185">
        <v>937</v>
      </c>
      <c r="E151" s="1185">
        <v>161007877</v>
      </c>
      <c r="F151" s="1185">
        <v>59</v>
      </c>
      <c r="G151" s="1185">
        <v>3710.85</v>
      </c>
      <c r="H151" s="1185">
        <v>122.11</v>
      </c>
      <c r="I151" s="1185">
        <v>3.56</v>
      </c>
      <c r="J151" s="1185"/>
      <c r="K151" s="1185"/>
      <c r="L151" s="1185">
        <v>2</v>
      </c>
      <c r="M151" s="1185">
        <v>0</v>
      </c>
      <c r="N151" s="1185"/>
      <c r="O151" s="1185">
        <v>24290</v>
      </c>
      <c r="P151" s="1185"/>
      <c r="Q151" s="1185"/>
      <c r="R151" s="1185"/>
      <c r="S151" s="1185"/>
      <c r="T151" s="1185"/>
      <c r="U151" s="1185">
        <f t="shared" si="4"/>
        <v>1214.5</v>
      </c>
      <c r="V151" s="1185">
        <f t="shared" si="5"/>
        <v>25504.5</v>
      </c>
      <c r="W151" s="1185"/>
      <c r="X151" s="1269" t="s">
        <v>257</v>
      </c>
      <c r="Y151" s="2230"/>
    </row>
    <row r="152" spans="1:25" s="2126" customFormat="1">
      <c r="A152" s="1185">
        <v>150</v>
      </c>
      <c r="B152" s="1185" t="s">
        <v>2376</v>
      </c>
      <c r="C152" s="1185">
        <v>150</v>
      </c>
      <c r="D152" s="1185">
        <v>938</v>
      </c>
      <c r="E152" s="1185">
        <v>161007878</v>
      </c>
      <c r="F152" s="1185">
        <v>57</v>
      </c>
      <c r="G152" s="1185">
        <v>3553.56</v>
      </c>
      <c r="H152" s="1185">
        <v>124.62</v>
      </c>
      <c r="I152" s="1185">
        <v>9.58</v>
      </c>
      <c r="J152" s="1185"/>
      <c r="K152" s="1185"/>
      <c r="L152" s="1185">
        <v>2</v>
      </c>
      <c r="M152" s="1185">
        <v>10</v>
      </c>
      <c r="N152" s="1185"/>
      <c r="O152" s="1185"/>
      <c r="P152" s="1185"/>
      <c r="Q152" s="1185"/>
      <c r="R152" s="1185"/>
      <c r="S152" s="1185"/>
      <c r="T152" s="1185"/>
      <c r="U152" s="1185">
        <f t="shared" si="4"/>
        <v>0</v>
      </c>
      <c r="V152" s="1185">
        <f t="shared" si="5"/>
        <v>0</v>
      </c>
      <c r="W152" s="1185"/>
      <c r="X152" s="1185" t="s">
        <v>257</v>
      </c>
      <c r="Y152" s="2230"/>
    </row>
    <row r="153" spans="1:25" s="2126" customFormat="1">
      <c r="A153" s="1185">
        <v>151</v>
      </c>
      <c r="B153" s="1185" t="s">
        <v>2376</v>
      </c>
      <c r="C153" s="1185">
        <v>151</v>
      </c>
      <c r="D153" s="1185">
        <v>939</v>
      </c>
      <c r="E153" s="1185">
        <v>162000136</v>
      </c>
      <c r="F153" s="1185">
        <v>58</v>
      </c>
      <c r="G153" s="1185">
        <v>3706.11</v>
      </c>
      <c r="H153" s="1185">
        <v>63.76</v>
      </c>
      <c r="I153" s="1185">
        <v>25.07</v>
      </c>
      <c r="J153" s="1185"/>
      <c r="K153" s="1185"/>
      <c r="L153" s="1185">
        <v>1</v>
      </c>
      <c r="M153" s="1185">
        <v>45</v>
      </c>
      <c r="N153" s="1185"/>
      <c r="O153" s="1185"/>
      <c r="P153" s="1185"/>
      <c r="Q153" s="1185"/>
      <c r="R153" s="1185"/>
      <c r="S153" s="1185"/>
      <c r="T153" s="1185"/>
      <c r="U153" s="1185">
        <f t="shared" si="4"/>
        <v>0</v>
      </c>
      <c r="V153" s="1185">
        <f t="shared" si="5"/>
        <v>0</v>
      </c>
      <c r="W153" s="1185"/>
      <c r="X153" s="1185" t="s">
        <v>258</v>
      </c>
      <c r="Y153" s="2230"/>
    </row>
    <row r="154" spans="1:25" s="2126" customFormat="1">
      <c r="A154" s="1185">
        <v>152</v>
      </c>
      <c r="B154" s="1185" t="s">
        <v>2377</v>
      </c>
      <c r="C154" s="1185">
        <v>152</v>
      </c>
      <c r="D154" s="1185">
        <v>940</v>
      </c>
      <c r="E154" s="1185">
        <v>161007879</v>
      </c>
      <c r="F154" s="1185">
        <v>59</v>
      </c>
      <c r="G154" s="1185">
        <v>3775.48</v>
      </c>
      <c r="H154" s="1185">
        <v>60.42</v>
      </c>
      <c r="I154" s="1185">
        <v>14.9</v>
      </c>
      <c r="J154" s="1185"/>
      <c r="K154" s="1185"/>
      <c r="L154" s="1185">
        <v>2</v>
      </c>
      <c r="M154" s="1185">
        <v>20</v>
      </c>
      <c r="N154" s="1185"/>
      <c r="O154" s="1185">
        <v>86050</v>
      </c>
      <c r="P154" s="1185"/>
      <c r="Q154" s="1185"/>
      <c r="R154" s="1185"/>
      <c r="S154" s="1185"/>
      <c r="T154" s="1185"/>
      <c r="U154" s="1185">
        <f t="shared" si="4"/>
        <v>4302.5</v>
      </c>
      <c r="V154" s="1185">
        <f t="shared" si="5"/>
        <v>90352.5</v>
      </c>
      <c r="W154" s="1185"/>
      <c r="X154" s="1185" t="s">
        <v>257</v>
      </c>
      <c r="Y154" s="2230"/>
    </row>
    <row r="155" spans="1:25" s="2126" customFormat="1">
      <c r="A155" s="1185">
        <v>153</v>
      </c>
      <c r="B155" s="1185" t="s">
        <v>2377</v>
      </c>
      <c r="C155" s="1185">
        <v>153</v>
      </c>
      <c r="D155" s="1185">
        <v>941</v>
      </c>
      <c r="E155" s="1185">
        <v>151000289</v>
      </c>
      <c r="F155" s="1185">
        <v>59</v>
      </c>
      <c r="G155" s="1185">
        <v>3714.25</v>
      </c>
      <c r="H155" s="1185">
        <v>120.71</v>
      </c>
      <c r="I155" s="1185">
        <v>5.56</v>
      </c>
      <c r="J155" s="1185"/>
      <c r="K155" s="1185"/>
      <c r="L155" s="1185">
        <v>2</v>
      </c>
      <c r="M155" s="1185">
        <v>10</v>
      </c>
      <c r="N155" s="1185"/>
      <c r="O155" s="1185">
        <v>24290</v>
      </c>
      <c r="P155" s="1185"/>
      <c r="Q155" s="1185"/>
      <c r="R155" s="1185"/>
      <c r="S155" s="1185"/>
      <c r="T155" s="1185"/>
      <c r="U155" s="1185">
        <f t="shared" si="4"/>
        <v>1214.5</v>
      </c>
      <c r="V155" s="1185">
        <f t="shared" si="5"/>
        <v>25504.5</v>
      </c>
      <c r="W155" s="1185"/>
      <c r="X155" s="1185" t="s">
        <v>257</v>
      </c>
      <c r="Y155" s="2230"/>
    </row>
    <row r="156" spans="1:25" s="2126" customFormat="1">
      <c r="A156" s="1185">
        <v>154</v>
      </c>
      <c r="B156" s="1185" t="s">
        <v>2377</v>
      </c>
      <c r="C156" s="1185">
        <v>154</v>
      </c>
      <c r="D156" s="1185">
        <v>942</v>
      </c>
      <c r="E156" s="1185">
        <v>151000290</v>
      </c>
      <c r="F156" s="1185">
        <v>58</v>
      </c>
      <c r="G156" s="1185">
        <v>3650.49</v>
      </c>
      <c r="H156" s="1185">
        <v>103.69</v>
      </c>
      <c r="I156" s="1185">
        <v>3.78</v>
      </c>
      <c r="J156" s="1185"/>
      <c r="K156" s="1185"/>
      <c r="L156" s="1185">
        <v>2</v>
      </c>
      <c r="M156" s="1185">
        <v>30</v>
      </c>
      <c r="N156" s="1185"/>
      <c r="O156" s="1185"/>
      <c r="P156" s="1185"/>
      <c r="Q156" s="1185"/>
      <c r="R156" s="1185"/>
      <c r="S156" s="1185"/>
      <c r="T156" s="1185"/>
      <c r="U156" s="1185">
        <f t="shared" si="4"/>
        <v>0</v>
      </c>
      <c r="V156" s="1185">
        <f t="shared" si="5"/>
        <v>0</v>
      </c>
      <c r="W156" s="1185"/>
      <c r="X156" s="1185" t="s">
        <v>257</v>
      </c>
      <c r="Y156" s="2230"/>
    </row>
    <row r="157" spans="1:25" s="2126" customFormat="1">
      <c r="A157" s="1185">
        <v>155</v>
      </c>
      <c r="B157" s="1185" t="s">
        <v>2377</v>
      </c>
      <c r="C157" s="1185">
        <v>155</v>
      </c>
      <c r="D157" s="1185">
        <v>943</v>
      </c>
      <c r="E157" s="1185">
        <v>141000516</v>
      </c>
      <c r="F157" s="1185">
        <v>59</v>
      </c>
      <c r="G157" s="1185">
        <v>3717.84</v>
      </c>
      <c r="H157" s="1185">
        <v>114.55</v>
      </c>
      <c r="I157" s="1185">
        <v>5.79</v>
      </c>
      <c r="J157" s="1185"/>
      <c r="K157" s="1185"/>
      <c r="L157" s="1185">
        <v>1</v>
      </c>
      <c r="M157" s="1185">
        <v>50</v>
      </c>
      <c r="N157" s="1185"/>
      <c r="O157" s="1185"/>
      <c r="P157" s="1185"/>
      <c r="Q157" s="1185"/>
      <c r="R157" s="1185"/>
      <c r="S157" s="1185"/>
      <c r="T157" s="1185"/>
      <c r="U157" s="1185">
        <f t="shared" si="4"/>
        <v>0</v>
      </c>
      <c r="V157" s="1185">
        <f t="shared" si="5"/>
        <v>0</v>
      </c>
      <c r="W157" s="1185"/>
      <c r="X157" s="1757" t="s">
        <v>257</v>
      </c>
      <c r="Y157" s="2230"/>
    </row>
    <row r="158" spans="1:25" s="2126" customFormat="1">
      <c r="A158" s="1185">
        <v>156</v>
      </c>
      <c r="B158" s="1185" t="s">
        <v>2377</v>
      </c>
      <c r="C158" s="1185">
        <v>156</v>
      </c>
      <c r="D158" s="1185">
        <v>944</v>
      </c>
      <c r="E158" s="1185">
        <v>161007880</v>
      </c>
      <c r="F158" s="1185">
        <v>59</v>
      </c>
      <c r="G158" s="1185">
        <v>3766.47</v>
      </c>
      <c r="H158" s="1185">
        <v>67.87</v>
      </c>
      <c r="I158" s="1185">
        <v>10.54</v>
      </c>
      <c r="J158" s="1185"/>
      <c r="K158" s="1185"/>
      <c r="L158" s="1185">
        <v>1</v>
      </c>
      <c r="M158" s="1185">
        <v>45</v>
      </c>
      <c r="N158" s="1185"/>
      <c r="O158" s="1185">
        <v>24290</v>
      </c>
      <c r="P158" s="1185"/>
      <c r="Q158" s="1185"/>
      <c r="R158" s="1185"/>
      <c r="S158" s="1185"/>
      <c r="T158" s="1185"/>
      <c r="U158" s="1185">
        <f t="shared" si="4"/>
        <v>1214.5</v>
      </c>
      <c r="V158" s="1185">
        <f t="shared" si="5"/>
        <v>25504.5</v>
      </c>
      <c r="W158" s="1185"/>
      <c r="X158" s="1757" t="s">
        <v>257</v>
      </c>
      <c r="Y158" s="2230"/>
    </row>
    <row r="159" spans="1:25" s="2126" customFormat="1">
      <c r="A159" s="1185">
        <v>157</v>
      </c>
      <c r="B159" s="1185" t="s">
        <v>2378</v>
      </c>
      <c r="C159" s="1185">
        <v>157</v>
      </c>
      <c r="D159" s="1185">
        <v>945</v>
      </c>
      <c r="E159" s="1185">
        <v>162000137</v>
      </c>
      <c r="F159" s="1185">
        <v>59</v>
      </c>
      <c r="G159" s="1185">
        <v>3780.42</v>
      </c>
      <c r="H159" s="1185">
        <v>65.05</v>
      </c>
      <c r="I159" s="1185">
        <v>13.27</v>
      </c>
      <c r="J159" s="1185"/>
      <c r="K159" s="1185"/>
      <c r="L159" s="1185">
        <v>1</v>
      </c>
      <c r="M159" s="1185">
        <v>50</v>
      </c>
      <c r="N159" s="1185"/>
      <c r="O159" s="1185"/>
      <c r="P159" s="1185"/>
      <c r="Q159" s="1185"/>
      <c r="R159" s="1185"/>
      <c r="S159" s="1185"/>
      <c r="T159" s="1185"/>
      <c r="U159" s="1185">
        <f t="shared" si="4"/>
        <v>0</v>
      </c>
      <c r="V159" s="1185">
        <f t="shared" si="5"/>
        <v>0</v>
      </c>
      <c r="W159" s="1185"/>
      <c r="X159" s="1269" t="s">
        <v>258</v>
      </c>
      <c r="Y159" s="2230"/>
    </row>
    <row r="160" spans="1:25" s="2126" customFormat="1">
      <c r="A160" s="1185">
        <v>158</v>
      </c>
      <c r="B160" s="1185" t="s">
        <v>2378</v>
      </c>
      <c r="C160" s="1185">
        <v>158</v>
      </c>
      <c r="D160" s="1185">
        <v>946</v>
      </c>
      <c r="E160" s="1185">
        <v>161007881</v>
      </c>
      <c r="F160" s="1185">
        <v>59</v>
      </c>
      <c r="G160" s="1185">
        <v>3779.9</v>
      </c>
      <c r="H160" s="1185">
        <v>45.17</v>
      </c>
      <c r="I160" s="1185">
        <v>12.47</v>
      </c>
      <c r="J160" s="1185"/>
      <c r="K160" s="1185"/>
      <c r="L160" s="1185">
        <v>2</v>
      </c>
      <c r="M160" s="1185">
        <v>5</v>
      </c>
      <c r="N160" s="1185"/>
      <c r="O160" s="1185">
        <v>26230</v>
      </c>
      <c r="P160" s="1185"/>
      <c r="Q160" s="1185"/>
      <c r="R160" s="1185"/>
      <c r="S160" s="1185"/>
      <c r="T160" s="1185"/>
      <c r="U160" s="1185">
        <f t="shared" si="4"/>
        <v>1311.5</v>
      </c>
      <c r="V160" s="1185">
        <f t="shared" si="5"/>
        <v>27541.5</v>
      </c>
      <c r="W160" s="1185"/>
      <c r="X160" s="1269" t="s">
        <v>257</v>
      </c>
      <c r="Y160" s="2230"/>
    </row>
    <row r="161" spans="1:25" s="2126" customFormat="1">
      <c r="A161" s="1185">
        <v>159</v>
      </c>
      <c r="B161" s="1185" t="s">
        <v>2378</v>
      </c>
      <c r="C161" s="1185">
        <v>159</v>
      </c>
      <c r="D161" s="1185">
        <v>947</v>
      </c>
      <c r="E161" s="1185">
        <v>161007882</v>
      </c>
      <c r="F161" s="1185">
        <v>60</v>
      </c>
      <c r="G161" s="1185">
        <v>3810.66</v>
      </c>
      <c r="H161" s="1185">
        <v>83.3</v>
      </c>
      <c r="I161" s="1185">
        <v>10.76</v>
      </c>
      <c r="J161" s="1185"/>
      <c r="K161" s="1185"/>
      <c r="L161" s="1185">
        <v>2</v>
      </c>
      <c r="M161" s="1185">
        <v>5</v>
      </c>
      <c r="N161" s="1185"/>
      <c r="O161" s="1185"/>
      <c r="P161" s="1185"/>
      <c r="Q161" s="1185"/>
      <c r="R161" s="1185"/>
      <c r="S161" s="1185"/>
      <c r="T161" s="1185"/>
      <c r="U161" s="1185">
        <f t="shared" si="4"/>
        <v>0</v>
      </c>
      <c r="V161" s="1185">
        <f t="shared" si="5"/>
        <v>0</v>
      </c>
      <c r="W161" s="1185"/>
      <c r="X161" s="1269" t="s">
        <v>257</v>
      </c>
      <c r="Y161" s="2230"/>
    </row>
    <row r="162" spans="1:25" s="2126" customFormat="1">
      <c r="A162" s="1185">
        <v>160</v>
      </c>
      <c r="B162" s="1185" t="s">
        <v>2378</v>
      </c>
      <c r="C162" s="1185">
        <v>160</v>
      </c>
      <c r="D162" s="1185">
        <v>948</v>
      </c>
      <c r="E162" s="1185">
        <v>161007883</v>
      </c>
      <c r="F162" s="1185">
        <v>59</v>
      </c>
      <c r="G162" s="1185">
        <v>3771.01</v>
      </c>
      <c r="H162" s="1185">
        <v>57.47</v>
      </c>
      <c r="I162" s="1185">
        <v>32.68</v>
      </c>
      <c r="J162" s="1185"/>
      <c r="K162" s="1185"/>
      <c r="L162" s="1185">
        <v>1</v>
      </c>
      <c r="M162" s="1185">
        <v>40</v>
      </c>
      <c r="N162" s="1185"/>
      <c r="O162" s="1185">
        <v>24290</v>
      </c>
      <c r="P162" s="1185"/>
      <c r="Q162" s="1185"/>
      <c r="R162" s="1185"/>
      <c r="S162" s="1185"/>
      <c r="T162" s="1185"/>
      <c r="U162" s="1185">
        <f t="shared" si="4"/>
        <v>1214.5</v>
      </c>
      <c r="V162" s="1185">
        <f t="shared" si="5"/>
        <v>25504.5</v>
      </c>
      <c r="W162" s="1185"/>
      <c r="X162" s="1269" t="s">
        <v>257</v>
      </c>
      <c r="Y162" s="2230"/>
    </row>
    <row r="163" spans="1:25" s="1850" customFormat="1" ht="15.75">
      <c r="D163" s="1184"/>
      <c r="E163" s="1184"/>
      <c r="F163" s="1030">
        <f>SUM(F3:F162)</f>
        <v>9311</v>
      </c>
      <c r="G163" s="97">
        <f>SUM(G3:G162)</f>
        <v>586181.87</v>
      </c>
      <c r="H163" s="1030">
        <f>SUM(H3:H162)</f>
        <v>14285.02</v>
      </c>
      <c r="I163" s="1030">
        <f>SUM(I3:I162)</f>
        <v>1575.9599999999991</v>
      </c>
      <c r="L163" s="127"/>
      <c r="M163" s="127"/>
      <c r="O163" s="97">
        <f>SUM(O3:O162)</f>
        <v>2123695</v>
      </c>
      <c r="T163" s="1854"/>
      <c r="U163" s="560"/>
      <c r="V163" s="1758">
        <f>SUM(V3:V162)</f>
        <v>2229879.75</v>
      </c>
      <c r="W163" s="2210"/>
      <c r="X163" s="1269"/>
      <c r="Y163" s="1913"/>
    </row>
    <row r="164" spans="1:25" s="1850" customFormat="1">
      <c r="G164" s="1849">
        <f>G163/C162</f>
        <v>3663.6366874999999</v>
      </c>
      <c r="H164" s="1850">
        <f>H163/C162</f>
        <v>89.281374999999997</v>
      </c>
      <c r="O164" s="1849"/>
      <c r="U164" s="118"/>
      <c r="Y164" s="1913"/>
    </row>
    <row r="165" spans="1:25" s="1850" customFormat="1">
      <c r="G165" s="1849"/>
      <c r="O165" s="1849"/>
      <c r="U165" s="118"/>
      <c r="Y165" s="1913"/>
    </row>
    <row r="166" spans="1:25" s="1850" customFormat="1">
      <c r="G166" s="1849"/>
      <c r="O166" s="1849"/>
      <c r="R166" s="1880"/>
      <c r="S166" s="1880"/>
      <c r="U166" s="118"/>
      <c r="Y166" s="1913"/>
    </row>
    <row r="167" spans="1:25" s="1850" customFormat="1" ht="15.75">
      <c r="A167" s="1714" t="s">
        <v>1991</v>
      </c>
      <c r="B167" s="1715"/>
      <c r="C167" s="1715"/>
      <c r="D167" s="1824">
        <f>V163-D168</f>
        <v>2112909.75</v>
      </c>
      <c r="G167" s="1849"/>
      <c r="O167" s="1849"/>
      <c r="U167" s="118"/>
      <c r="Y167" s="1913"/>
    </row>
    <row r="168" spans="1:25" s="1850" customFormat="1" ht="15.75">
      <c r="A168" s="1582" t="s">
        <v>1992</v>
      </c>
      <c r="B168" s="1583"/>
      <c r="C168" s="1718"/>
      <c r="D168" s="2291">
        <v>116970</v>
      </c>
      <c r="E168" s="1733" t="s">
        <v>2383</v>
      </c>
      <c r="F168" s="1733"/>
      <c r="G168" s="1751"/>
      <c r="H168" s="1733"/>
      <c r="O168" s="1849"/>
      <c r="U168" s="118"/>
      <c r="Y168" s="1913"/>
    </row>
    <row r="169" spans="1:25" s="1850" customFormat="1" ht="15.75">
      <c r="A169" s="1585" t="s">
        <v>1993</v>
      </c>
      <c r="B169" s="1586"/>
      <c r="C169" s="1586"/>
      <c r="D169" s="1824">
        <f>SUM(D167:D168)</f>
        <v>2229879.75</v>
      </c>
      <c r="G169" s="1849"/>
      <c r="O169" s="1849"/>
      <c r="U169" s="118"/>
      <c r="Y169" s="1913"/>
    </row>
    <row r="170" spans="1:25" s="1850" customFormat="1">
      <c r="G170" s="1849"/>
      <c r="O170" s="1849"/>
      <c r="U170" s="118"/>
      <c r="Y170" s="1913"/>
    </row>
    <row r="171" spans="1:25" s="1850" customFormat="1">
      <c r="G171" s="1849"/>
      <c r="O171" s="1849"/>
      <c r="U171" s="118"/>
      <c r="Y171" s="1913"/>
    </row>
    <row r="172" spans="1:25" s="1850" customFormat="1">
      <c r="G172" s="1849"/>
      <c r="O172" s="1849"/>
      <c r="U172" s="118"/>
      <c r="Y172" s="1913"/>
    </row>
    <row r="173" spans="1:25" s="1850" customFormat="1">
      <c r="G173" s="1849"/>
      <c r="O173" s="1849"/>
      <c r="U173" s="118"/>
      <c r="Y173" s="1913"/>
    </row>
    <row r="174" spans="1:25" s="1850" customFormat="1">
      <c r="G174" s="1849"/>
      <c r="O174" s="1849"/>
      <c r="U174" s="118"/>
      <c r="Y174" s="1913"/>
    </row>
    <row r="175" spans="1:25" s="1850" customFormat="1">
      <c r="G175" s="1849"/>
      <c r="O175" s="1849"/>
      <c r="U175" s="118"/>
      <c r="Y175" s="1913"/>
    </row>
    <row r="176" spans="1:25" s="1850" customFormat="1">
      <c r="G176" s="1849"/>
      <c r="O176" s="1849"/>
      <c r="U176" s="118"/>
      <c r="Y176" s="1913"/>
    </row>
    <row r="177" spans="7:25" s="1850" customFormat="1">
      <c r="G177" s="1849"/>
      <c r="O177" s="1849"/>
      <c r="U177" s="118"/>
      <c r="Y177" s="1913"/>
    </row>
    <row r="178" spans="7:25" s="1850" customFormat="1">
      <c r="G178" s="1849"/>
      <c r="O178" s="1849"/>
      <c r="U178" s="118"/>
      <c r="Y178" s="1913"/>
    </row>
    <row r="179" spans="7:25" s="1850" customFormat="1">
      <c r="G179" s="1849"/>
      <c r="O179" s="1849"/>
      <c r="U179" s="118"/>
      <c r="Y179" s="1913"/>
    </row>
    <row r="180" spans="7:25" s="1850" customFormat="1">
      <c r="G180" s="1849"/>
      <c r="O180" s="1849"/>
      <c r="U180" s="118"/>
      <c r="Y180" s="1913"/>
    </row>
    <row r="181" spans="7:25" s="1850" customFormat="1">
      <c r="G181" s="1849"/>
      <c r="O181" s="1849"/>
      <c r="U181" s="118"/>
      <c r="Y181" s="1913"/>
    </row>
    <row r="182" spans="7:25" s="1850" customFormat="1">
      <c r="G182" s="1849"/>
      <c r="O182" s="1849"/>
      <c r="U182" s="118"/>
      <c r="Y182" s="1913"/>
    </row>
    <row r="183" spans="7:25" s="1850" customFormat="1">
      <c r="G183" s="1849"/>
      <c r="O183" s="1849"/>
      <c r="U183" s="118"/>
      <c r="Y183" s="1913"/>
    </row>
    <row r="184" spans="7:25" s="1850" customFormat="1">
      <c r="G184" s="1849"/>
      <c r="O184" s="1849"/>
      <c r="U184" s="118"/>
      <c r="Y184" s="1913"/>
    </row>
    <row r="185" spans="7:25" s="1850" customFormat="1">
      <c r="G185" s="1849"/>
      <c r="O185" s="1849"/>
      <c r="U185" s="118"/>
      <c r="Y185" s="1913"/>
    </row>
    <row r="186" spans="7:25" s="1850" customFormat="1">
      <c r="G186" s="1849"/>
      <c r="O186" s="1849"/>
      <c r="U186" s="118"/>
      <c r="Y186" s="1913"/>
    </row>
    <row r="187" spans="7:25" s="1850" customFormat="1">
      <c r="G187" s="1849"/>
      <c r="O187" s="1849"/>
      <c r="U187" s="118"/>
      <c r="Y187" s="1913"/>
    </row>
    <row r="188" spans="7:25" s="1850" customFormat="1">
      <c r="G188" s="1849"/>
      <c r="O188" s="1849"/>
      <c r="U188" s="118"/>
      <c r="Y188" s="1913"/>
    </row>
    <row r="189" spans="7:25" s="1850" customFormat="1">
      <c r="G189" s="1849"/>
      <c r="O189" s="1849"/>
      <c r="U189" s="118"/>
      <c r="Y189" s="1913"/>
    </row>
    <row r="190" spans="7:25" s="1850" customFormat="1">
      <c r="G190" s="1849"/>
      <c r="O190" s="1849"/>
      <c r="U190" s="118"/>
      <c r="Y190" s="1913"/>
    </row>
    <row r="191" spans="7:25" s="1850" customFormat="1">
      <c r="G191" s="1849"/>
      <c r="O191" s="1849"/>
      <c r="U191" s="118"/>
      <c r="Y191" s="1913"/>
    </row>
    <row r="192" spans="7:25" s="1850" customFormat="1">
      <c r="G192" s="1849"/>
      <c r="O192" s="1849"/>
      <c r="U192" s="118"/>
      <c r="Y192" s="1913"/>
    </row>
    <row r="193" spans="7:25" s="1850" customFormat="1">
      <c r="G193" s="1849"/>
      <c r="O193" s="1849"/>
      <c r="U193" s="118"/>
      <c r="Y193" s="1913"/>
    </row>
    <row r="194" spans="7:25" s="1850" customFormat="1">
      <c r="G194" s="1849"/>
      <c r="O194" s="1849"/>
      <c r="U194" s="118"/>
      <c r="Y194" s="1913"/>
    </row>
    <row r="195" spans="7:25" s="1850" customFormat="1">
      <c r="G195" s="1849"/>
      <c r="O195" s="1849"/>
      <c r="U195" s="118"/>
      <c r="Y195" s="1913"/>
    </row>
    <row r="196" spans="7:25" s="1850" customFormat="1">
      <c r="G196" s="1849"/>
      <c r="O196" s="1849"/>
      <c r="U196" s="118"/>
      <c r="Y196" s="1913"/>
    </row>
    <row r="197" spans="7:25" s="1850" customFormat="1">
      <c r="G197" s="1849"/>
      <c r="O197" s="1849"/>
      <c r="U197" s="118"/>
      <c r="Y197" s="1913"/>
    </row>
    <row r="198" spans="7:25" s="1850" customFormat="1">
      <c r="G198" s="1849"/>
      <c r="O198" s="1849"/>
      <c r="U198" s="118"/>
      <c r="Y198" s="1913"/>
    </row>
    <row r="199" spans="7:25" s="1850" customFormat="1">
      <c r="G199" s="1849"/>
      <c r="O199" s="1849"/>
      <c r="U199" s="118"/>
      <c r="Y199" s="1913"/>
    </row>
    <row r="200" spans="7:25" s="1850" customFormat="1">
      <c r="G200" s="1849"/>
      <c r="O200" s="1849"/>
      <c r="U200" s="118"/>
      <c r="Y200" s="1913"/>
    </row>
    <row r="201" spans="7:25" s="1850" customFormat="1">
      <c r="G201" s="1849"/>
      <c r="O201" s="1849"/>
      <c r="U201" s="118"/>
      <c r="Y201" s="1913"/>
    </row>
    <row r="202" spans="7:25" s="1850" customFormat="1">
      <c r="G202" s="1849"/>
      <c r="O202" s="1849"/>
      <c r="U202" s="118"/>
      <c r="Y202" s="1913"/>
    </row>
    <row r="203" spans="7:25" s="1850" customFormat="1">
      <c r="G203" s="1849"/>
      <c r="O203" s="1849"/>
      <c r="U203" s="118"/>
      <c r="Y203" s="1913"/>
    </row>
    <row r="204" spans="7:25" s="1850" customFormat="1">
      <c r="G204" s="1849"/>
      <c r="O204" s="1849"/>
      <c r="U204" s="118"/>
      <c r="Y204" s="1913"/>
    </row>
    <row r="205" spans="7:25" s="1850" customFormat="1">
      <c r="G205" s="1849"/>
      <c r="O205" s="1849"/>
      <c r="U205" s="118"/>
      <c r="Y205" s="1913"/>
    </row>
    <row r="206" spans="7:25" s="1850" customFormat="1">
      <c r="G206" s="1849"/>
      <c r="O206" s="1849"/>
      <c r="U206" s="118"/>
      <c r="Y206" s="1913"/>
    </row>
    <row r="207" spans="7:25" s="1850" customFormat="1">
      <c r="G207" s="1849"/>
      <c r="O207" s="1849"/>
      <c r="U207" s="118"/>
      <c r="Y207" s="1913"/>
    </row>
    <row r="208" spans="7:25" s="1850" customFormat="1">
      <c r="G208" s="1849"/>
      <c r="O208" s="1849"/>
      <c r="U208" s="118"/>
      <c r="Y208" s="1913"/>
    </row>
    <row r="209" spans="7:25" s="1850" customFormat="1">
      <c r="G209" s="1849"/>
      <c r="O209" s="1849"/>
      <c r="U209" s="118"/>
      <c r="Y209" s="1913"/>
    </row>
    <row r="210" spans="7:25" s="1850" customFormat="1">
      <c r="G210" s="1849"/>
      <c r="O210" s="1849"/>
      <c r="U210" s="118"/>
      <c r="Y210" s="1913"/>
    </row>
    <row r="211" spans="7:25" s="1850" customFormat="1">
      <c r="G211" s="1849"/>
      <c r="O211" s="1849"/>
      <c r="U211" s="118"/>
      <c r="Y211" s="1913"/>
    </row>
    <row r="212" spans="7:25" s="1850" customFormat="1">
      <c r="G212" s="1849"/>
      <c r="O212" s="1849"/>
      <c r="U212" s="118"/>
      <c r="Y212" s="1913"/>
    </row>
    <row r="213" spans="7:25" s="1850" customFormat="1">
      <c r="G213" s="1849"/>
      <c r="O213" s="1849"/>
      <c r="U213" s="118"/>
      <c r="Y213" s="1913"/>
    </row>
    <row r="214" spans="7:25" s="1850" customFormat="1">
      <c r="G214" s="1849"/>
      <c r="O214" s="1849"/>
      <c r="U214" s="118"/>
      <c r="Y214" s="1913"/>
    </row>
    <row r="215" spans="7:25" s="1850" customFormat="1">
      <c r="G215" s="1849"/>
      <c r="O215" s="1849"/>
      <c r="U215" s="118"/>
      <c r="Y215" s="1913"/>
    </row>
    <row r="216" spans="7:25" s="1850" customFormat="1">
      <c r="G216" s="1849"/>
      <c r="O216" s="1849"/>
      <c r="U216" s="118"/>
      <c r="Y216" s="1913"/>
    </row>
    <row r="217" spans="7:25" s="1850" customFormat="1">
      <c r="G217" s="1849"/>
      <c r="O217" s="1849"/>
      <c r="U217" s="118"/>
      <c r="Y217" s="1913"/>
    </row>
    <row r="218" spans="7:25" s="1850" customFormat="1">
      <c r="G218" s="1849"/>
      <c r="O218" s="1849"/>
      <c r="U218" s="118"/>
      <c r="Y218" s="1913"/>
    </row>
    <row r="219" spans="7:25" s="1850" customFormat="1">
      <c r="G219" s="1849"/>
      <c r="O219" s="1849"/>
      <c r="U219" s="118"/>
      <c r="Y219" s="1913"/>
    </row>
    <row r="220" spans="7:25" s="1850" customFormat="1">
      <c r="G220" s="1849"/>
      <c r="O220" s="1849"/>
      <c r="U220" s="118"/>
      <c r="Y220" s="1913"/>
    </row>
    <row r="221" spans="7:25" s="1850" customFormat="1">
      <c r="G221" s="1849"/>
      <c r="O221" s="1849"/>
      <c r="U221" s="118"/>
      <c r="Y221" s="1913"/>
    </row>
    <row r="222" spans="7:25" s="1850" customFormat="1">
      <c r="G222" s="1849"/>
      <c r="O222" s="1849"/>
      <c r="U222" s="118"/>
      <c r="Y222" s="1913"/>
    </row>
    <row r="223" spans="7:25" s="1850" customFormat="1">
      <c r="G223" s="1849"/>
      <c r="O223" s="1849"/>
      <c r="U223" s="118"/>
      <c r="Y223" s="1913"/>
    </row>
    <row r="224" spans="7:25" s="1850" customFormat="1">
      <c r="G224" s="1849"/>
      <c r="O224" s="1849"/>
      <c r="U224" s="118"/>
      <c r="Y224" s="1913"/>
    </row>
    <row r="225" spans="7:25" s="1850" customFormat="1">
      <c r="G225" s="1849"/>
      <c r="O225" s="1849"/>
      <c r="U225" s="118"/>
      <c r="Y225" s="1913"/>
    </row>
    <row r="226" spans="7:25" s="1850" customFormat="1">
      <c r="G226" s="1849"/>
      <c r="O226" s="1849"/>
      <c r="U226" s="118"/>
      <c r="Y226" s="1913"/>
    </row>
    <row r="227" spans="7:25" s="1850" customFormat="1">
      <c r="G227" s="1849"/>
      <c r="O227" s="1849"/>
      <c r="U227" s="118"/>
      <c r="Y227" s="1913"/>
    </row>
    <row r="228" spans="7:25" s="1850" customFormat="1">
      <c r="G228" s="1849"/>
      <c r="O228" s="1849"/>
      <c r="U228" s="118"/>
      <c r="Y228" s="1913"/>
    </row>
    <row r="229" spans="7:25" s="1850" customFormat="1">
      <c r="G229" s="1849"/>
      <c r="O229" s="1849"/>
      <c r="U229" s="118"/>
      <c r="Y229" s="1913"/>
    </row>
    <row r="230" spans="7:25" s="1850" customFormat="1">
      <c r="G230" s="1849"/>
      <c r="O230" s="1849"/>
      <c r="U230" s="118"/>
      <c r="Y230" s="1913"/>
    </row>
    <row r="231" spans="7:25" s="1850" customFormat="1">
      <c r="G231" s="1849"/>
      <c r="O231" s="1849"/>
      <c r="U231" s="118"/>
      <c r="Y231" s="1913"/>
    </row>
    <row r="232" spans="7:25" s="1850" customFormat="1">
      <c r="G232" s="1849"/>
      <c r="O232" s="1849"/>
      <c r="U232" s="118"/>
      <c r="Y232" s="1913"/>
    </row>
    <row r="233" spans="7:25" s="1850" customFormat="1">
      <c r="G233" s="1849"/>
      <c r="O233" s="1849"/>
      <c r="U233" s="118"/>
      <c r="Y233" s="1913"/>
    </row>
    <row r="234" spans="7:25" s="1850" customFormat="1">
      <c r="G234" s="1849"/>
      <c r="O234" s="1849"/>
      <c r="U234" s="118"/>
      <c r="Y234" s="1913"/>
    </row>
    <row r="235" spans="7:25" s="1850" customFormat="1">
      <c r="G235" s="1849"/>
      <c r="O235" s="1849"/>
      <c r="U235" s="118"/>
      <c r="Y235" s="1913"/>
    </row>
    <row r="236" spans="7:25" s="1850" customFormat="1">
      <c r="G236" s="1849"/>
      <c r="O236" s="1849"/>
      <c r="U236" s="118"/>
      <c r="Y236" s="1913"/>
    </row>
    <row r="237" spans="7:25" s="1850" customFormat="1">
      <c r="G237" s="1849"/>
      <c r="O237" s="1849"/>
      <c r="U237" s="118"/>
      <c r="Y237" s="1913"/>
    </row>
    <row r="238" spans="7:25" s="1850" customFormat="1">
      <c r="G238" s="1849"/>
      <c r="O238" s="1849"/>
      <c r="U238" s="118"/>
      <c r="Y238" s="1913"/>
    </row>
    <row r="239" spans="7:25" s="1850" customFormat="1">
      <c r="G239" s="1849"/>
      <c r="O239" s="1849"/>
      <c r="U239" s="118"/>
      <c r="Y239" s="1913"/>
    </row>
    <row r="240" spans="7:25" s="1850" customFormat="1">
      <c r="G240" s="1849"/>
      <c r="O240" s="1849"/>
      <c r="U240" s="118"/>
      <c r="Y240" s="1913"/>
    </row>
    <row r="241" spans="7:25" s="1850" customFormat="1">
      <c r="G241" s="1849"/>
      <c r="O241" s="1849"/>
      <c r="U241" s="118"/>
      <c r="Y241" s="1913"/>
    </row>
    <row r="242" spans="7:25" s="1850" customFormat="1">
      <c r="G242" s="1849"/>
      <c r="O242" s="1849"/>
      <c r="U242" s="118"/>
      <c r="Y242" s="1913"/>
    </row>
    <row r="243" spans="7:25" s="1850" customFormat="1">
      <c r="G243" s="1849"/>
      <c r="O243" s="1849"/>
      <c r="U243" s="118"/>
      <c r="Y243" s="1913"/>
    </row>
    <row r="244" spans="7:25" s="1850" customFormat="1">
      <c r="G244" s="1849"/>
      <c r="O244" s="1849"/>
      <c r="U244" s="118"/>
      <c r="Y244" s="1913"/>
    </row>
    <row r="245" spans="7:25" s="1850" customFormat="1">
      <c r="G245" s="1849"/>
      <c r="O245" s="1849"/>
      <c r="U245" s="118"/>
      <c r="Y245" s="1913"/>
    </row>
    <row r="246" spans="7:25" s="1850" customFormat="1">
      <c r="G246" s="1849"/>
      <c r="O246" s="1849"/>
      <c r="U246" s="118"/>
      <c r="Y246" s="1913"/>
    </row>
    <row r="247" spans="7:25" s="1850" customFormat="1">
      <c r="G247" s="1849"/>
      <c r="O247" s="1849"/>
      <c r="U247" s="118"/>
      <c r="Y247" s="1913"/>
    </row>
    <row r="248" spans="7:25" s="1850" customFormat="1">
      <c r="G248" s="1849"/>
      <c r="O248" s="1849"/>
      <c r="U248" s="118"/>
      <c r="Y248" s="1913"/>
    </row>
    <row r="249" spans="7:25" s="1850" customFormat="1">
      <c r="G249" s="1849"/>
      <c r="O249" s="1849"/>
      <c r="U249" s="118"/>
      <c r="Y249" s="1913"/>
    </row>
    <row r="250" spans="7:25" s="1850" customFormat="1">
      <c r="G250" s="1849"/>
      <c r="O250" s="1849"/>
      <c r="U250" s="118"/>
      <c r="Y250" s="1913"/>
    </row>
    <row r="251" spans="7:25" s="1850" customFormat="1">
      <c r="G251" s="1849"/>
      <c r="O251" s="1849"/>
      <c r="U251" s="118"/>
      <c r="Y251" s="1913"/>
    </row>
    <row r="252" spans="7:25" s="1850" customFormat="1">
      <c r="G252" s="1849"/>
      <c r="O252" s="1849"/>
      <c r="U252" s="118"/>
      <c r="Y252" s="1913"/>
    </row>
    <row r="253" spans="7:25" s="1850" customFormat="1">
      <c r="G253" s="1849"/>
      <c r="O253" s="1849"/>
      <c r="U253" s="118"/>
      <c r="Y253" s="1913"/>
    </row>
    <row r="254" spans="7:25" s="1850" customFormat="1">
      <c r="G254" s="1849"/>
      <c r="O254" s="1849"/>
      <c r="U254" s="118"/>
      <c r="Y254" s="1913"/>
    </row>
    <row r="255" spans="7:25" s="1850" customFormat="1">
      <c r="G255" s="1849"/>
      <c r="O255" s="1849"/>
      <c r="U255" s="118"/>
      <c r="Y255" s="1913"/>
    </row>
    <row r="256" spans="7:25" s="1850" customFormat="1">
      <c r="G256" s="1849"/>
      <c r="O256" s="1849"/>
      <c r="U256" s="118"/>
      <c r="Y256" s="1913"/>
    </row>
    <row r="257" spans="7:25" s="1850" customFormat="1">
      <c r="G257" s="1849"/>
      <c r="O257" s="1849"/>
      <c r="U257" s="118"/>
      <c r="Y257" s="1913"/>
    </row>
    <row r="258" spans="7:25" s="1850" customFormat="1">
      <c r="G258" s="1849"/>
      <c r="O258" s="1849"/>
      <c r="U258" s="118"/>
      <c r="Y258" s="1913"/>
    </row>
    <row r="259" spans="7:25" s="1850" customFormat="1">
      <c r="G259" s="1849"/>
      <c r="O259" s="1849"/>
      <c r="U259" s="118"/>
      <c r="Y259" s="1913"/>
    </row>
    <row r="260" spans="7:25" s="1850" customFormat="1">
      <c r="G260" s="1849"/>
      <c r="O260" s="1849"/>
      <c r="U260" s="118"/>
      <c r="Y260" s="1913"/>
    </row>
    <row r="261" spans="7:25" s="1850" customFormat="1">
      <c r="G261" s="1849"/>
      <c r="O261" s="1849"/>
      <c r="U261" s="118"/>
      <c r="Y261" s="1913"/>
    </row>
    <row r="262" spans="7:25" s="1850" customFormat="1">
      <c r="G262" s="1849"/>
      <c r="O262" s="1849"/>
      <c r="U262" s="118"/>
      <c r="Y262" s="1913"/>
    </row>
    <row r="263" spans="7:25" s="1850" customFormat="1">
      <c r="G263" s="1849"/>
      <c r="O263" s="1849"/>
      <c r="U263" s="118"/>
      <c r="Y263" s="1913"/>
    </row>
    <row r="264" spans="7:25" s="1850" customFormat="1">
      <c r="G264" s="1849"/>
      <c r="O264" s="1849"/>
      <c r="U264" s="118"/>
      <c r="Y264" s="1913"/>
    </row>
    <row r="265" spans="7:25" s="1850" customFormat="1">
      <c r="G265" s="1849"/>
      <c r="O265" s="1849"/>
      <c r="U265" s="118"/>
      <c r="Y265" s="1913"/>
    </row>
    <row r="266" spans="7:25" s="1850" customFormat="1">
      <c r="G266" s="1849"/>
      <c r="O266" s="1849"/>
      <c r="U266" s="118"/>
      <c r="Y266" s="1913"/>
    </row>
    <row r="267" spans="7:25" s="1850" customFormat="1">
      <c r="G267" s="1849"/>
      <c r="O267" s="1849"/>
      <c r="U267" s="118"/>
      <c r="Y267" s="1913"/>
    </row>
    <row r="268" spans="7:25" s="1850" customFormat="1">
      <c r="G268" s="1849"/>
      <c r="O268" s="1849"/>
      <c r="U268" s="118"/>
      <c r="Y268" s="1913"/>
    </row>
    <row r="269" spans="7:25" s="1850" customFormat="1">
      <c r="G269" s="1849"/>
      <c r="O269" s="1849"/>
      <c r="U269" s="118"/>
      <c r="Y269" s="1913"/>
    </row>
    <row r="270" spans="7:25" s="1850" customFormat="1">
      <c r="G270" s="1849"/>
      <c r="O270" s="1849"/>
      <c r="U270" s="118"/>
      <c r="Y270" s="1913"/>
    </row>
    <row r="271" spans="7:25" s="1850" customFormat="1">
      <c r="G271" s="1849"/>
      <c r="O271" s="1849"/>
      <c r="U271" s="118"/>
      <c r="Y271" s="1913"/>
    </row>
    <row r="272" spans="7:25" s="1850" customFormat="1">
      <c r="G272" s="1849"/>
      <c r="O272" s="1849"/>
      <c r="U272" s="118"/>
      <c r="Y272" s="1913"/>
    </row>
    <row r="273" spans="7:25" s="1850" customFormat="1">
      <c r="G273" s="1849"/>
      <c r="O273" s="1849"/>
      <c r="U273" s="118"/>
      <c r="Y273" s="1913"/>
    </row>
    <row r="274" spans="7:25" s="1850" customFormat="1">
      <c r="G274" s="1849"/>
      <c r="O274" s="1849"/>
      <c r="U274" s="118"/>
      <c r="Y274" s="1913"/>
    </row>
    <row r="275" spans="7:25" s="1850" customFormat="1">
      <c r="G275" s="1849"/>
      <c r="O275" s="1849"/>
      <c r="U275" s="118"/>
      <c r="Y275" s="1913"/>
    </row>
    <row r="276" spans="7:25" s="1850" customFormat="1">
      <c r="G276" s="1849"/>
      <c r="O276" s="1849"/>
      <c r="U276" s="118"/>
      <c r="Y276" s="1913"/>
    </row>
    <row r="277" spans="7:25" s="1850" customFormat="1">
      <c r="G277" s="1849"/>
      <c r="O277" s="1849"/>
      <c r="U277" s="118"/>
      <c r="Y277" s="1913"/>
    </row>
    <row r="278" spans="7:25" s="1850" customFormat="1">
      <c r="G278" s="1849"/>
      <c r="O278" s="1849"/>
      <c r="U278" s="118"/>
      <c r="Y278" s="1913"/>
    </row>
    <row r="279" spans="7:25" s="1850" customFormat="1">
      <c r="G279" s="1849"/>
      <c r="O279" s="1849"/>
      <c r="U279" s="118"/>
      <c r="Y279" s="1913"/>
    </row>
    <row r="280" spans="7:25" s="1850" customFormat="1">
      <c r="G280" s="1849"/>
      <c r="O280" s="1849"/>
      <c r="U280" s="118"/>
      <c r="Y280" s="1913"/>
    </row>
    <row r="281" spans="7:25" s="1850" customFormat="1">
      <c r="G281" s="1849"/>
      <c r="O281" s="1849"/>
      <c r="U281" s="118"/>
      <c r="Y281" s="1913"/>
    </row>
    <row r="282" spans="7:25" s="1850" customFormat="1">
      <c r="G282" s="1849"/>
      <c r="O282" s="1849"/>
      <c r="U282" s="118"/>
      <c r="Y282" s="1913"/>
    </row>
    <row r="283" spans="7:25" s="1850" customFormat="1">
      <c r="G283" s="1849"/>
      <c r="O283" s="1849"/>
      <c r="U283" s="118"/>
      <c r="Y283" s="1913"/>
    </row>
    <row r="284" spans="7:25" s="1850" customFormat="1">
      <c r="G284" s="1849"/>
      <c r="O284" s="1849"/>
      <c r="U284" s="118"/>
      <c r="Y284" s="1913"/>
    </row>
    <row r="285" spans="7:25" s="1850" customFormat="1">
      <c r="G285" s="1849"/>
      <c r="O285" s="1849"/>
      <c r="U285" s="118"/>
      <c r="Y285" s="1913"/>
    </row>
    <row r="286" spans="7:25" s="1850" customFormat="1">
      <c r="G286" s="1849"/>
      <c r="O286" s="1849"/>
      <c r="U286" s="118"/>
      <c r="Y286" s="1913"/>
    </row>
    <row r="287" spans="7:25" s="1850" customFormat="1">
      <c r="G287" s="1849"/>
      <c r="O287" s="1849"/>
      <c r="U287" s="118"/>
      <c r="Y287" s="1913"/>
    </row>
    <row r="288" spans="7:25" s="1850" customFormat="1">
      <c r="G288" s="1849"/>
      <c r="O288" s="1849"/>
      <c r="U288" s="118"/>
      <c r="Y288" s="1913"/>
    </row>
    <row r="289" spans="7:25" s="1850" customFormat="1">
      <c r="G289" s="1849"/>
      <c r="O289" s="1849"/>
      <c r="U289" s="118"/>
      <c r="Y289" s="1913"/>
    </row>
    <row r="290" spans="7:25" s="1850" customFormat="1">
      <c r="G290" s="1849"/>
      <c r="O290" s="1849"/>
      <c r="U290" s="118"/>
      <c r="Y290" s="1913"/>
    </row>
    <row r="291" spans="7:25" s="1850" customFormat="1">
      <c r="G291" s="1849"/>
      <c r="O291" s="1849"/>
      <c r="U291" s="118"/>
      <c r="Y291" s="1913"/>
    </row>
    <row r="292" spans="7:25" s="1850" customFormat="1">
      <c r="G292" s="1849"/>
      <c r="O292" s="1849"/>
      <c r="U292" s="118"/>
      <c r="Y292" s="1913"/>
    </row>
    <row r="293" spans="7:25" s="1850" customFormat="1">
      <c r="G293" s="1849"/>
      <c r="O293" s="1849"/>
      <c r="U293" s="118"/>
      <c r="Y293" s="1913"/>
    </row>
    <row r="294" spans="7:25" s="1850" customFormat="1">
      <c r="G294" s="1849"/>
      <c r="O294" s="1849"/>
      <c r="U294" s="118"/>
      <c r="Y294" s="1913"/>
    </row>
    <row r="295" spans="7:25" s="1850" customFormat="1">
      <c r="G295" s="1849"/>
      <c r="O295" s="1849"/>
      <c r="U295" s="118"/>
      <c r="Y295" s="1913"/>
    </row>
    <row r="296" spans="7:25" s="1850" customFormat="1">
      <c r="G296" s="1849"/>
      <c r="O296" s="1849"/>
      <c r="U296" s="118"/>
      <c r="Y296" s="1913"/>
    </row>
    <row r="297" spans="7:25" s="1850" customFormat="1">
      <c r="G297" s="1849"/>
      <c r="O297" s="1849"/>
      <c r="U297" s="118"/>
      <c r="Y297" s="1913"/>
    </row>
    <row r="298" spans="7:25" s="1850" customFormat="1">
      <c r="G298" s="1849"/>
      <c r="O298" s="1849"/>
      <c r="U298" s="118"/>
      <c r="Y298" s="1913"/>
    </row>
    <row r="299" spans="7:25" s="1850" customFormat="1">
      <c r="G299" s="1849"/>
      <c r="O299" s="1849"/>
      <c r="U299" s="118"/>
      <c r="Y299" s="1913"/>
    </row>
    <row r="300" spans="7:25" s="1850" customFormat="1">
      <c r="G300" s="1849"/>
      <c r="O300" s="1849"/>
      <c r="U300" s="118"/>
      <c r="Y300" s="1913"/>
    </row>
    <row r="301" spans="7:25" s="1850" customFormat="1">
      <c r="G301" s="1849"/>
      <c r="O301" s="1849"/>
      <c r="U301" s="118"/>
      <c r="Y301" s="1913"/>
    </row>
    <row r="302" spans="7:25" s="1850" customFormat="1">
      <c r="G302" s="1849"/>
      <c r="O302" s="1849"/>
      <c r="U302" s="118"/>
      <c r="Y302" s="1913"/>
    </row>
    <row r="303" spans="7:25" s="1850" customFormat="1">
      <c r="G303" s="1849"/>
      <c r="O303" s="1849"/>
      <c r="U303" s="118"/>
      <c r="Y303" s="1913"/>
    </row>
    <row r="304" spans="7:25" s="1850" customFormat="1">
      <c r="G304" s="1849"/>
      <c r="O304" s="1849"/>
      <c r="U304" s="118"/>
      <c r="Y304" s="1913"/>
    </row>
    <row r="305" spans="7:25" s="1850" customFormat="1">
      <c r="G305" s="1849"/>
      <c r="O305" s="1849"/>
      <c r="U305" s="118"/>
      <c r="Y305" s="1913"/>
    </row>
    <row r="306" spans="7:25" s="1850" customFormat="1">
      <c r="G306" s="1849"/>
      <c r="O306" s="1849"/>
      <c r="U306" s="118"/>
      <c r="Y306" s="1913"/>
    </row>
    <row r="307" spans="7:25" s="1850" customFormat="1">
      <c r="G307" s="1849"/>
      <c r="O307" s="1849"/>
      <c r="U307" s="118"/>
      <c r="Y307" s="1913"/>
    </row>
    <row r="308" spans="7:25" s="1850" customFormat="1">
      <c r="G308" s="1849"/>
      <c r="O308" s="1849"/>
      <c r="U308" s="118"/>
      <c r="Y308" s="1913"/>
    </row>
    <row r="309" spans="7:25" s="1850" customFormat="1">
      <c r="G309" s="1849"/>
      <c r="O309" s="1849"/>
      <c r="U309" s="118"/>
      <c r="Y309" s="1913"/>
    </row>
    <row r="310" spans="7:25" s="1850" customFormat="1">
      <c r="G310" s="1849"/>
      <c r="O310" s="1849"/>
      <c r="U310" s="118"/>
      <c r="Y310" s="1913"/>
    </row>
    <row r="311" spans="7:25" s="1850" customFormat="1">
      <c r="G311" s="1849"/>
      <c r="O311" s="1849"/>
      <c r="U311" s="118"/>
      <c r="Y311" s="1913"/>
    </row>
    <row r="312" spans="7:25" s="1850" customFormat="1">
      <c r="G312" s="1849"/>
      <c r="O312" s="1849"/>
      <c r="U312" s="118"/>
      <c r="Y312" s="1913"/>
    </row>
    <row r="313" spans="7:25" s="1850" customFormat="1">
      <c r="G313" s="1849"/>
      <c r="O313" s="1849"/>
      <c r="U313" s="118"/>
      <c r="Y313" s="1913"/>
    </row>
    <row r="314" spans="7:25" s="1850" customFormat="1">
      <c r="G314" s="1849"/>
      <c r="O314" s="1849"/>
      <c r="U314" s="118"/>
      <c r="Y314" s="1913"/>
    </row>
    <row r="315" spans="7:25" s="1850" customFormat="1">
      <c r="G315" s="1849"/>
      <c r="O315" s="1849"/>
      <c r="U315" s="118"/>
      <c r="Y315" s="1913"/>
    </row>
    <row r="316" spans="7:25" s="1850" customFormat="1">
      <c r="G316" s="1849"/>
      <c r="O316" s="1849"/>
      <c r="U316" s="118"/>
      <c r="Y316" s="1913"/>
    </row>
    <row r="317" spans="7:25" s="1850" customFormat="1">
      <c r="G317" s="1849"/>
      <c r="O317" s="1849"/>
      <c r="U317" s="118"/>
      <c r="Y317" s="1913"/>
    </row>
    <row r="318" spans="7:25" s="1850" customFormat="1">
      <c r="G318" s="1849"/>
      <c r="O318" s="1849"/>
      <c r="U318" s="118"/>
      <c r="Y318" s="1913"/>
    </row>
    <row r="319" spans="7:25" s="1850" customFormat="1">
      <c r="G319" s="1849"/>
      <c r="O319" s="1849"/>
      <c r="U319" s="118"/>
      <c r="Y319" s="1913"/>
    </row>
    <row r="320" spans="7:25" s="1850" customFormat="1">
      <c r="G320" s="1849"/>
      <c r="O320" s="1849"/>
      <c r="U320" s="118"/>
      <c r="Y320" s="1913"/>
    </row>
    <row r="321" spans="7:25" s="1850" customFormat="1">
      <c r="G321" s="1849"/>
      <c r="O321" s="1849"/>
      <c r="U321" s="118"/>
      <c r="Y321" s="1913"/>
    </row>
    <row r="322" spans="7:25" s="1850" customFormat="1">
      <c r="G322" s="1849"/>
      <c r="O322" s="1849"/>
      <c r="U322" s="118"/>
      <c r="Y322" s="1913"/>
    </row>
    <row r="323" spans="7:25" s="1850" customFormat="1">
      <c r="G323" s="1849"/>
      <c r="O323" s="1849"/>
      <c r="U323" s="118"/>
      <c r="Y323" s="1913"/>
    </row>
    <row r="324" spans="7:25" s="1850" customFormat="1">
      <c r="G324" s="1849"/>
      <c r="O324" s="1849"/>
      <c r="U324" s="118"/>
      <c r="Y324" s="1913"/>
    </row>
    <row r="325" spans="7:25" s="1850" customFormat="1">
      <c r="G325" s="1849"/>
      <c r="O325" s="1849"/>
      <c r="U325" s="118"/>
      <c r="Y325" s="1913"/>
    </row>
    <row r="326" spans="7:25" s="1850" customFormat="1">
      <c r="G326" s="1849"/>
      <c r="O326" s="1849"/>
      <c r="U326" s="118"/>
      <c r="Y326" s="1913"/>
    </row>
    <row r="327" spans="7:25" s="1850" customFormat="1">
      <c r="G327" s="1849"/>
      <c r="O327" s="1849"/>
      <c r="U327" s="118"/>
      <c r="Y327" s="1913"/>
    </row>
    <row r="328" spans="7:25" s="1850" customFormat="1">
      <c r="G328" s="1849"/>
      <c r="O328" s="1849"/>
      <c r="U328" s="118"/>
      <c r="Y328" s="1913"/>
    </row>
    <row r="329" spans="7:25" s="1850" customFormat="1">
      <c r="G329" s="1849"/>
      <c r="O329" s="1849"/>
      <c r="U329" s="118"/>
      <c r="Y329" s="1913"/>
    </row>
    <row r="330" spans="7:25" s="1850" customFormat="1">
      <c r="G330" s="1849"/>
      <c r="O330" s="1849"/>
      <c r="U330" s="118"/>
      <c r="Y330" s="1913"/>
    </row>
    <row r="331" spans="7:25" s="1850" customFormat="1">
      <c r="G331" s="1849"/>
      <c r="O331" s="1849"/>
      <c r="U331" s="118"/>
      <c r="Y331" s="1913"/>
    </row>
    <row r="332" spans="7:25" s="1850" customFormat="1">
      <c r="G332" s="1849"/>
      <c r="O332" s="1849"/>
      <c r="U332" s="118"/>
      <c r="Y332" s="1913"/>
    </row>
    <row r="333" spans="7:25" s="1850" customFormat="1">
      <c r="G333" s="1849"/>
      <c r="O333" s="1849"/>
      <c r="U333" s="118"/>
      <c r="Y333" s="1913"/>
    </row>
    <row r="334" spans="7:25" s="1850" customFormat="1">
      <c r="G334" s="1849"/>
      <c r="O334" s="1849"/>
      <c r="U334" s="118"/>
      <c r="Y334" s="1913"/>
    </row>
    <row r="335" spans="7:25" s="1850" customFormat="1">
      <c r="G335" s="1849"/>
      <c r="O335" s="1849"/>
      <c r="U335" s="118"/>
      <c r="Y335" s="1913"/>
    </row>
    <row r="336" spans="7:25" s="1850" customFormat="1">
      <c r="G336" s="1849"/>
      <c r="O336" s="1849"/>
      <c r="U336" s="118"/>
      <c r="Y336" s="1913"/>
    </row>
    <row r="337" spans="7:25" s="1850" customFormat="1">
      <c r="G337" s="1849"/>
      <c r="O337" s="1849"/>
      <c r="U337" s="118"/>
      <c r="Y337" s="1913"/>
    </row>
    <row r="338" spans="7:25" s="1850" customFormat="1">
      <c r="G338" s="1849"/>
      <c r="O338" s="1849"/>
      <c r="U338" s="118"/>
      <c r="Y338" s="1913"/>
    </row>
    <row r="339" spans="7:25" s="1850" customFormat="1">
      <c r="G339" s="1849"/>
      <c r="O339" s="1849"/>
      <c r="U339" s="118"/>
      <c r="Y339" s="1913"/>
    </row>
    <row r="340" spans="7:25" s="1850" customFormat="1">
      <c r="G340" s="1849"/>
      <c r="O340" s="1849"/>
      <c r="U340" s="118"/>
      <c r="Y340" s="1913"/>
    </row>
    <row r="341" spans="7:25" s="1850" customFormat="1">
      <c r="G341" s="1849"/>
      <c r="O341" s="1849"/>
      <c r="U341" s="118"/>
      <c r="Y341" s="1913"/>
    </row>
    <row r="342" spans="7:25" s="1850" customFormat="1">
      <c r="G342" s="1849"/>
      <c r="O342" s="1849"/>
      <c r="U342" s="118"/>
      <c r="Y342" s="1913"/>
    </row>
    <row r="343" spans="7:25" s="1850" customFormat="1">
      <c r="G343" s="1849"/>
      <c r="O343" s="1849"/>
      <c r="U343" s="118"/>
      <c r="Y343" s="1913"/>
    </row>
    <row r="344" spans="7:25" s="1850" customFormat="1">
      <c r="G344" s="1849"/>
      <c r="O344" s="1849"/>
      <c r="U344" s="118"/>
      <c r="Y344" s="1913"/>
    </row>
    <row r="345" spans="7:25" s="1850" customFormat="1">
      <c r="G345" s="1849"/>
      <c r="O345" s="1849"/>
      <c r="U345" s="118"/>
      <c r="Y345" s="1913"/>
    </row>
    <row r="346" spans="7:25" s="1850" customFormat="1">
      <c r="G346" s="1849"/>
      <c r="O346" s="1849"/>
      <c r="U346" s="118"/>
      <c r="Y346" s="1913"/>
    </row>
    <row r="347" spans="7:25" s="1850" customFormat="1">
      <c r="G347" s="1849"/>
      <c r="O347" s="1849"/>
      <c r="U347" s="118"/>
      <c r="Y347" s="1913"/>
    </row>
    <row r="348" spans="7:25" s="1850" customFormat="1">
      <c r="G348" s="1849"/>
      <c r="O348" s="1849"/>
      <c r="U348" s="118"/>
      <c r="Y348" s="1913"/>
    </row>
    <row r="349" spans="7:25" s="1850" customFormat="1">
      <c r="G349" s="1849"/>
      <c r="O349" s="1849"/>
      <c r="U349" s="118"/>
      <c r="Y349" s="1913"/>
    </row>
    <row r="350" spans="7:25" s="1850" customFormat="1">
      <c r="G350" s="1849"/>
      <c r="O350" s="1849"/>
      <c r="U350" s="118"/>
      <c r="Y350" s="1913"/>
    </row>
    <row r="351" spans="7:25" s="1850" customFormat="1">
      <c r="G351" s="1849"/>
      <c r="O351" s="1849"/>
      <c r="U351" s="118"/>
      <c r="Y351" s="1913"/>
    </row>
    <row r="352" spans="7:25" s="1850" customFormat="1">
      <c r="G352" s="1849"/>
      <c r="O352" s="1849"/>
      <c r="U352" s="118"/>
      <c r="Y352" s="1913"/>
    </row>
    <row r="353" spans="7:25" s="1850" customFormat="1">
      <c r="G353" s="1849"/>
      <c r="O353" s="1849"/>
      <c r="U353" s="118"/>
      <c r="Y353" s="1913"/>
    </row>
    <row r="354" spans="7:25" s="1850" customFormat="1">
      <c r="G354" s="1849"/>
      <c r="O354" s="1849"/>
      <c r="U354" s="118"/>
      <c r="Y354" s="1913"/>
    </row>
    <row r="355" spans="7:25" s="1850" customFormat="1">
      <c r="G355" s="1849"/>
      <c r="O355" s="1849"/>
      <c r="U355" s="118"/>
      <c r="Y355" s="1913"/>
    </row>
    <row r="356" spans="7:25" s="1850" customFormat="1">
      <c r="G356" s="1849"/>
      <c r="O356" s="1849"/>
      <c r="U356" s="118"/>
      <c r="Y356" s="1913"/>
    </row>
    <row r="357" spans="7:25" s="1850" customFormat="1">
      <c r="G357" s="1849"/>
      <c r="O357" s="1849"/>
      <c r="U357" s="118"/>
      <c r="Y357" s="1913"/>
    </row>
    <row r="358" spans="7:25" s="1850" customFormat="1">
      <c r="G358" s="1849"/>
      <c r="O358" s="1849"/>
      <c r="U358" s="118"/>
      <c r="Y358" s="1913"/>
    </row>
    <row r="359" spans="7:25" s="1850" customFormat="1">
      <c r="G359" s="1849"/>
      <c r="O359" s="1849"/>
      <c r="U359" s="118"/>
      <c r="Y359" s="1913"/>
    </row>
    <row r="360" spans="7:25" s="1850" customFormat="1">
      <c r="G360" s="1849"/>
      <c r="O360" s="1849"/>
      <c r="U360" s="118"/>
      <c r="Y360" s="1913"/>
    </row>
    <row r="361" spans="7:25" s="1850" customFormat="1">
      <c r="G361" s="1849"/>
      <c r="O361" s="1849"/>
      <c r="U361" s="118"/>
      <c r="Y361" s="1913"/>
    </row>
    <row r="362" spans="7:25" s="1850" customFormat="1">
      <c r="G362" s="1849"/>
      <c r="O362" s="1849"/>
      <c r="U362" s="118"/>
      <c r="Y362" s="1913"/>
    </row>
    <row r="363" spans="7:25" s="1850" customFormat="1">
      <c r="G363" s="1849"/>
      <c r="O363" s="1849"/>
      <c r="U363" s="118"/>
      <c r="Y363" s="1913"/>
    </row>
    <row r="364" spans="7:25" s="1850" customFormat="1">
      <c r="G364" s="1849"/>
      <c r="O364" s="1849"/>
      <c r="U364" s="118"/>
      <c r="Y364" s="1913"/>
    </row>
    <row r="365" spans="7:25" s="1850" customFormat="1">
      <c r="G365" s="1849"/>
      <c r="O365" s="1849"/>
      <c r="U365" s="118"/>
      <c r="Y365" s="1913"/>
    </row>
    <row r="366" spans="7:25" s="1850" customFormat="1">
      <c r="G366" s="1849"/>
      <c r="O366" s="1849"/>
      <c r="U366" s="118"/>
      <c r="Y366" s="1913"/>
    </row>
    <row r="367" spans="7:25" s="1850" customFormat="1">
      <c r="G367" s="1849"/>
      <c r="O367" s="1849"/>
      <c r="U367" s="118"/>
      <c r="Y367" s="1913"/>
    </row>
    <row r="368" spans="7:25" s="1850" customFormat="1">
      <c r="G368" s="1849"/>
      <c r="O368" s="1849"/>
      <c r="U368" s="118"/>
      <c r="Y368" s="1913"/>
    </row>
    <row r="369" spans="7:25" s="1850" customFormat="1">
      <c r="G369" s="1849"/>
      <c r="O369" s="1849"/>
      <c r="U369" s="118"/>
      <c r="Y369" s="1913"/>
    </row>
    <row r="370" spans="7:25" s="1850" customFormat="1">
      <c r="G370" s="1849"/>
      <c r="O370" s="1849"/>
      <c r="U370" s="118"/>
      <c r="Y370" s="1913"/>
    </row>
    <row r="371" spans="7:25" s="1850" customFormat="1">
      <c r="G371" s="1849"/>
      <c r="O371" s="1849"/>
      <c r="U371" s="118"/>
      <c r="Y371" s="1913"/>
    </row>
    <row r="372" spans="7:25" s="1850" customFormat="1">
      <c r="G372" s="1849"/>
      <c r="O372" s="1849"/>
      <c r="U372" s="118"/>
      <c r="Y372" s="1913"/>
    </row>
    <row r="373" spans="7:25" s="1850" customFormat="1">
      <c r="G373" s="1849"/>
      <c r="O373" s="1849"/>
      <c r="U373" s="118"/>
      <c r="Y373" s="1913"/>
    </row>
    <row r="374" spans="7:25" s="1850" customFormat="1">
      <c r="G374" s="1849"/>
      <c r="O374" s="1849"/>
      <c r="U374" s="118"/>
      <c r="Y374" s="1913"/>
    </row>
    <row r="375" spans="7:25" s="1850" customFormat="1">
      <c r="G375" s="1849"/>
      <c r="O375" s="1849"/>
      <c r="U375" s="118"/>
      <c r="Y375" s="1913"/>
    </row>
    <row r="376" spans="7:25" s="1850" customFormat="1">
      <c r="G376" s="1849"/>
      <c r="O376" s="1849"/>
      <c r="U376" s="118"/>
      <c r="Y376" s="1913"/>
    </row>
    <row r="377" spans="7:25" s="1850" customFormat="1">
      <c r="G377" s="1849"/>
      <c r="O377" s="1849"/>
      <c r="U377" s="118"/>
      <c r="Y377" s="1913"/>
    </row>
    <row r="378" spans="7:25" s="1850" customFormat="1">
      <c r="G378" s="1849"/>
      <c r="O378" s="1849"/>
      <c r="U378" s="118"/>
      <c r="Y378" s="1913"/>
    </row>
    <row r="379" spans="7:25" s="1850" customFormat="1">
      <c r="G379" s="1849"/>
      <c r="O379" s="1849"/>
      <c r="U379" s="118"/>
      <c r="Y379" s="1913"/>
    </row>
    <row r="380" spans="7:25" s="1850" customFormat="1">
      <c r="G380" s="1849"/>
      <c r="O380" s="1849"/>
      <c r="U380" s="118"/>
      <c r="Y380" s="1913"/>
    </row>
    <row r="381" spans="7:25" s="1850" customFormat="1">
      <c r="G381" s="1849"/>
      <c r="O381" s="1849"/>
      <c r="U381" s="118"/>
      <c r="Y381" s="1913"/>
    </row>
    <row r="382" spans="7:25" s="1850" customFormat="1">
      <c r="G382" s="1849"/>
      <c r="O382" s="1849"/>
      <c r="U382" s="118"/>
      <c r="Y382" s="1913"/>
    </row>
    <row r="383" spans="7:25" s="1850" customFormat="1">
      <c r="G383" s="1849"/>
      <c r="O383" s="1849"/>
      <c r="U383" s="118"/>
      <c r="Y383" s="1913"/>
    </row>
    <row r="384" spans="7:25" s="1850" customFormat="1">
      <c r="G384" s="1849"/>
      <c r="O384" s="1849"/>
      <c r="U384" s="118"/>
      <c r="Y384" s="1913"/>
    </row>
    <row r="385" spans="7:25" s="1850" customFormat="1">
      <c r="G385" s="1849"/>
      <c r="O385" s="1849"/>
      <c r="U385" s="118"/>
      <c r="Y385" s="1913"/>
    </row>
    <row r="386" spans="7:25" s="1850" customFormat="1">
      <c r="G386" s="1849"/>
      <c r="O386" s="1849"/>
      <c r="U386" s="118"/>
      <c r="Y386" s="1913"/>
    </row>
    <row r="387" spans="7:25" s="1850" customFormat="1">
      <c r="G387" s="1849"/>
      <c r="O387" s="1849"/>
      <c r="U387" s="118"/>
      <c r="Y387" s="1913"/>
    </row>
    <row r="388" spans="7:25" s="1850" customFormat="1">
      <c r="G388" s="1849"/>
      <c r="O388" s="1849"/>
      <c r="U388" s="118"/>
      <c r="Y388" s="1913"/>
    </row>
    <row r="389" spans="7:25" s="1850" customFormat="1">
      <c r="G389" s="1849"/>
      <c r="O389" s="1849"/>
      <c r="U389" s="118"/>
      <c r="Y389" s="1913"/>
    </row>
    <row r="390" spans="7:25" s="1850" customFormat="1">
      <c r="G390" s="1849"/>
      <c r="O390" s="1849"/>
      <c r="U390" s="118"/>
      <c r="Y390" s="1913"/>
    </row>
    <row r="391" spans="7:25" s="1850" customFormat="1">
      <c r="G391" s="1849"/>
      <c r="O391" s="1849"/>
      <c r="U391" s="118"/>
      <c r="Y391" s="1913"/>
    </row>
    <row r="392" spans="7:25" s="1850" customFormat="1">
      <c r="G392" s="1849"/>
      <c r="O392" s="1849"/>
      <c r="U392" s="118"/>
      <c r="Y392" s="1913"/>
    </row>
    <row r="393" spans="7:25" s="1850" customFormat="1">
      <c r="G393" s="1849"/>
      <c r="O393" s="1849"/>
      <c r="U393" s="118"/>
      <c r="Y393" s="1913"/>
    </row>
    <row r="394" spans="7:25" s="1850" customFormat="1">
      <c r="G394" s="1849"/>
      <c r="O394" s="1849"/>
      <c r="U394" s="118"/>
      <c r="Y394" s="1913"/>
    </row>
    <row r="395" spans="7:25" s="1850" customFormat="1">
      <c r="G395" s="1849"/>
      <c r="O395" s="1849"/>
      <c r="U395" s="118"/>
      <c r="Y395" s="1913"/>
    </row>
    <row r="396" spans="7:25" s="1850" customFormat="1">
      <c r="G396" s="1849"/>
      <c r="O396" s="1849"/>
      <c r="U396" s="118"/>
      <c r="Y396" s="1913"/>
    </row>
    <row r="397" spans="7:25" s="1850" customFormat="1">
      <c r="G397" s="1849"/>
      <c r="O397" s="1849"/>
      <c r="U397" s="118"/>
      <c r="Y397" s="1913"/>
    </row>
    <row r="398" spans="7:25" s="1850" customFormat="1">
      <c r="G398" s="1849"/>
      <c r="O398" s="1849"/>
      <c r="U398" s="118"/>
      <c r="Y398" s="1913"/>
    </row>
    <row r="399" spans="7:25" s="1850" customFormat="1">
      <c r="G399" s="1849"/>
      <c r="O399" s="1849"/>
      <c r="U399" s="118"/>
      <c r="Y399" s="1913"/>
    </row>
    <row r="400" spans="7:25" s="1850" customFormat="1">
      <c r="G400" s="1849"/>
      <c r="O400" s="1849"/>
      <c r="U400" s="118"/>
      <c r="Y400" s="1913"/>
    </row>
    <row r="401" spans="7:25" s="1850" customFormat="1">
      <c r="G401" s="1849"/>
      <c r="O401" s="1849"/>
      <c r="U401" s="118"/>
      <c r="Y401" s="1913"/>
    </row>
    <row r="402" spans="7:25" s="1850" customFormat="1">
      <c r="G402" s="1849"/>
      <c r="O402" s="1849"/>
      <c r="U402" s="118"/>
      <c r="Y402" s="1913"/>
    </row>
    <row r="403" spans="7:25" s="1850" customFormat="1">
      <c r="G403" s="1849"/>
      <c r="O403" s="1849"/>
      <c r="U403" s="118"/>
      <c r="Y403" s="1913"/>
    </row>
    <row r="404" spans="7:25" s="1850" customFormat="1">
      <c r="G404" s="1849"/>
      <c r="O404" s="1849"/>
      <c r="U404" s="118"/>
      <c r="Y404" s="1913"/>
    </row>
    <row r="405" spans="7:25" s="1850" customFormat="1">
      <c r="G405" s="1849"/>
      <c r="O405" s="1849"/>
      <c r="U405" s="118"/>
      <c r="Y405" s="1913"/>
    </row>
    <row r="406" spans="7:25" s="1850" customFormat="1">
      <c r="G406" s="1849"/>
      <c r="O406" s="1849"/>
      <c r="U406" s="118"/>
      <c r="Y406" s="1913"/>
    </row>
    <row r="407" spans="7:25" s="1850" customFormat="1">
      <c r="G407" s="1849"/>
      <c r="O407" s="1849"/>
      <c r="U407" s="118"/>
      <c r="Y407" s="1913"/>
    </row>
    <row r="408" spans="7:25" s="1850" customFormat="1">
      <c r="G408" s="1849"/>
      <c r="O408" s="1849"/>
      <c r="U408" s="118"/>
      <c r="Y408" s="1913"/>
    </row>
    <row r="409" spans="7:25" s="1850" customFormat="1">
      <c r="G409" s="1849"/>
      <c r="O409" s="1849"/>
      <c r="U409" s="118"/>
      <c r="Y409" s="1913"/>
    </row>
    <row r="410" spans="7:25" s="1850" customFormat="1">
      <c r="G410" s="1849"/>
      <c r="O410" s="1849"/>
      <c r="U410" s="118"/>
      <c r="Y410" s="1913"/>
    </row>
    <row r="411" spans="7:25" s="1850" customFormat="1">
      <c r="G411" s="1849"/>
      <c r="O411" s="1849"/>
      <c r="U411" s="118"/>
      <c r="Y411" s="1913"/>
    </row>
    <row r="412" spans="7:25" s="1850" customFormat="1">
      <c r="G412" s="1849"/>
      <c r="O412" s="1849"/>
      <c r="U412" s="118"/>
      <c r="Y412" s="1913"/>
    </row>
    <row r="413" spans="7:25" s="1850" customFormat="1">
      <c r="G413" s="1849"/>
      <c r="O413" s="1849"/>
      <c r="U413" s="118"/>
      <c r="Y413" s="1913"/>
    </row>
    <row r="414" spans="7:25" s="1850" customFormat="1">
      <c r="G414" s="1849"/>
      <c r="O414" s="1849"/>
      <c r="U414" s="118"/>
      <c r="Y414" s="1913"/>
    </row>
    <row r="415" spans="7:25" s="1850" customFormat="1">
      <c r="G415" s="1849"/>
      <c r="O415" s="1849"/>
      <c r="U415" s="118"/>
      <c r="Y415" s="1913"/>
    </row>
    <row r="416" spans="7:25" s="1850" customFormat="1">
      <c r="G416" s="1849"/>
      <c r="O416" s="1849"/>
      <c r="U416" s="118"/>
      <c r="Y416" s="1913"/>
    </row>
    <row r="417" spans="7:25" s="1850" customFormat="1">
      <c r="G417" s="1849"/>
      <c r="O417" s="1849"/>
      <c r="U417" s="118"/>
      <c r="Y417" s="1913"/>
    </row>
    <row r="418" spans="7:25" s="1850" customFormat="1">
      <c r="G418" s="1849"/>
      <c r="O418" s="1849"/>
      <c r="U418" s="118"/>
      <c r="Y418" s="1913"/>
    </row>
    <row r="419" spans="7:25" s="1850" customFormat="1">
      <c r="G419" s="1849"/>
      <c r="O419" s="1849"/>
      <c r="U419" s="118"/>
      <c r="Y419" s="1913"/>
    </row>
    <row r="420" spans="7:25" s="1850" customFormat="1">
      <c r="G420" s="1849"/>
      <c r="O420" s="1849"/>
      <c r="U420" s="118"/>
      <c r="Y420" s="1913"/>
    </row>
    <row r="421" spans="7:25" s="1850" customFormat="1">
      <c r="G421" s="1849"/>
      <c r="O421" s="1849"/>
      <c r="U421" s="118"/>
      <c r="Y421" s="1913"/>
    </row>
    <row r="422" spans="7:25" s="1850" customFormat="1">
      <c r="G422" s="1849"/>
      <c r="O422" s="1849"/>
      <c r="U422" s="118"/>
      <c r="Y422" s="1913"/>
    </row>
    <row r="423" spans="7:25" s="1850" customFormat="1">
      <c r="G423" s="1849"/>
      <c r="O423" s="1849"/>
      <c r="U423" s="118"/>
      <c r="Y423" s="1913"/>
    </row>
    <row r="424" spans="7:25" s="1850" customFormat="1">
      <c r="G424" s="1849"/>
      <c r="O424" s="1849"/>
      <c r="U424" s="118"/>
      <c r="Y424" s="1913"/>
    </row>
    <row r="425" spans="7:25" s="1850" customFormat="1">
      <c r="G425" s="1849"/>
      <c r="O425" s="1849"/>
      <c r="U425" s="118"/>
      <c r="Y425" s="1913"/>
    </row>
    <row r="426" spans="7:25" s="1850" customFormat="1">
      <c r="G426" s="1849"/>
      <c r="O426" s="1849"/>
      <c r="U426" s="118"/>
      <c r="Y426" s="1913"/>
    </row>
    <row r="427" spans="7:25" s="1850" customFormat="1">
      <c r="G427" s="1849"/>
      <c r="O427" s="1849"/>
      <c r="U427" s="118"/>
      <c r="Y427" s="1913"/>
    </row>
    <row r="428" spans="7:25" s="1850" customFormat="1">
      <c r="G428" s="1849"/>
      <c r="O428" s="1849"/>
      <c r="U428" s="118"/>
      <c r="Y428" s="1913"/>
    </row>
    <row r="429" spans="7:25" s="1850" customFormat="1">
      <c r="G429" s="1849"/>
      <c r="O429" s="1849"/>
      <c r="U429" s="118"/>
      <c r="Y429" s="1913"/>
    </row>
    <row r="430" spans="7:25" s="1850" customFormat="1">
      <c r="G430" s="1849"/>
      <c r="O430" s="1849"/>
      <c r="U430" s="118"/>
      <c r="Y430" s="1913"/>
    </row>
    <row r="431" spans="7:25" s="1850" customFormat="1">
      <c r="G431" s="1849"/>
      <c r="O431" s="1849"/>
      <c r="U431" s="118"/>
      <c r="Y431" s="1913"/>
    </row>
    <row r="432" spans="7:25" s="1850" customFormat="1">
      <c r="G432" s="1849"/>
      <c r="O432" s="1849"/>
      <c r="U432" s="118"/>
      <c r="Y432" s="1913"/>
    </row>
    <row r="433" spans="7:25" s="1850" customFormat="1">
      <c r="G433" s="1849"/>
      <c r="O433" s="1849"/>
      <c r="U433" s="118"/>
      <c r="Y433" s="1913"/>
    </row>
    <row r="434" spans="7:25" s="1850" customFormat="1">
      <c r="G434" s="1849"/>
      <c r="O434" s="1849"/>
      <c r="U434" s="118"/>
      <c r="Y434" s="1913"/>
    </row>
    <row r="435" spans="7:25" s="1850" customFormat="1">
      <c r="G435" s="1849"/>
      <c r="O435" s="1849"/>
      <c r="U435" s="118"/>
      <c r="Y435" s="1913"/>
    </row>
    <row r="436" spans="7:25" s="1850" customFormat="1">
      <c r="G436" s="1849"/>
      <c r="O436" s="1849"/>
      <c r="U436" s="118"/>
      <c r="Y436" s="1913"/>
    </row>
    <row r="437" spans="7:25" s="1850" customFormat="1">
      <c r="G437" s="1849"/>
      <c r="O437" s="1849"/>
      <c r="U437" s="118"/>
      <c r="Y437" s="1913"/>
    </row>
    <row r="438" spans="7:25" s="1850" customFormat="1">
      <c r="G438" s="1849"/>
      <c r="O438" s="1849"/>
      <c r="U438" s="118"/>
      <c r="Y438" s="1913"/>
    </row>
    <row r="439" spans="7:25" s="1850" customFormat="1">
      <c r="G439" s="1849"/>
      <c r="O439" s="1849"/>
      <c r="U439" s="118"/>
      <c r="Y439" s="1913"/>
    </row>
    <row r="440" spans="7:25" s="1850" customFormat="1">
      <c r="G440" s="1849"/>
      <c r="O440" s="1849"/>
      <c r="U440" s="118"/>
      <c r="Y440" s="1913"/>
    </row>
    <row r="441" spans="7:25" s="1850" customFormat="1">
      <c r="G441" s="1849"/>
      <c r="O441" s="1849"/>
      <c r="U441" s="118"/>
      <c r="Y441" s="1913"/>
    </row>
    <row r="442" spans="7:25" s="1850" customFormat="1">
      <c r="G442" s="1849"/>
      <c r="O442" s="1849"/>
      <c r="U442" s="118"/>
      <c r="Y442" s="1913"/>
    </row>
    <row r="443" spans="7:25" s="1850" customFormat="1">
      <c r="G443" s="1849"/>
      <c r="O443" s="1849"/>
      <c r="U443" s="118"/>
      <c r="Y443" s="1913"/>
    </row>
    <row r="444" spans="7:25" s="1850" customFormat="1">
      <c r="G444" s="1849"/>
      <c r="O444" s="1849"/>
      <c r="U444" s="118"/>
      <c r="Y444" s="1913"/>
    </row>
    <row r="445" spans="7:25" s="1850" customFormat="1">
      <c r="G445" s="1849"/>
      <c r="O445" s="1849"/>
      <c r="U445" s="118"/>
      <c r="Y445" s="1913"/>
    </row>
    <row r="446" spans="7:25" s="1850" customFormat="1">
      <c r="G446" s="1849"/>
      <c r="O446" s="1849"/>
      <c r="U446" s="118"/>
      <c r="Y446" s="1913"/>
    </row>
    <row r="447" spans="7:25" s="1850" customFormat="1">
      <c r="G447" s="1849"/>
      <c r="O447" s="1849"/>
      <c r="U447" s="118"/>
      <c r="Y447" s="1913"/>
    </row>
    <row r="448" spans="7:25" s="1850" customFormat="1">
      <c r="G448" s="1849"/>
      <c r="O448" s="1849"/>
      <c r="U448" s="118"/>
      <c r="Y448" s="1913"/>
    </row>
    <row r="449" spans="7:25" s="1850" customFormat="1">
      <c r="G449" s="1849"/>
      <c r="O449" s="1849"/>
      <c r="U449" s="118"/>
      <c r="Y449" s="1913"/>
    </row>
    <row r="450" spans="7:25" s="1850" customFormat="1">
      <c r="G450" s="1849"/>
      <c r="O450" s="1849"/>
      <c r="U450" s="118"/>
      <c r="Y450" s="1913"/>
    </row>
    <row r="451" spans="7:25" s="1850" customFormat="1">
      <c r="G451" s="1849"/>
      <c r="O451" s="1849"/>
      <c r="U451" s="118"/>
      <c r="Y451" s="1913"/>
    </row>
    <row r="452" spans="7:25" s="1850" customFormat="1">
      <c r="G452" s="1849"/>
      <c r="O452" s="1849"/>
      <c r="U452" s="118"/>
      <c r="Y452" s="1913"/>
    </row>
    <row r="453" spans="7:25" s="1850" customFormat="1">
      <c r="G453" s="1849"/>
      <c r="O453" s="1849"/>
      <c r="U453" s="118"/>
      <c r="Y453" s="1913"/>
    </row>
    <row r="454" spans="7:25" s="1850" customFormat="1">
      <c r="G454" s="1849"/>
      <c r="O454" s="1849"/>
      <c r="U454" s="118"/>
      <c r="Y454" s="1913"/>
    </row>
    <row r="455" spans="7:25" s="1850" customFormat="1">
      <c r="G455" s="1849"/>
      <c r="O455" s="1849"/>
      <c r="U455" s="118"/>
      <c r="Y455" s="1913"/>
    </row>
    <row r="456" spans="7:25" s="1850" customFormat="1">
      <c r="G456" s="1849"/>
      <c r="O456" s="1849"/>
      <c r="U456" s="118"/>
      <c r="Y456" s="1913"/>
    </row>
    <row r="457" spans="7:25" s="1850" customFormat="1">
      <c r="G457" s="1849"/>
      <c r="O457" s="1849"/>
      <c r="U457" s="118"/>
      <c r="Y457" s="1913"/>
    </row>
    <row r="458" spans="7:25" s="1850" customFormat="1">
      <c r="G458" s="1849"/>
      <c r="O458" s="1849"/>
      <c r="U458" s="118"/>
      <c r="Y458" s="1913"/>
    </row>
    <row r="459" spans="7:25" s="1850" customFormat="1">
      <c r="G459" s="1849"/>
      <c r="O459" s="1849"/>
      <c r="U459" s="118"/>
      <c r="Y459" s="1913"/>
    </row>
    <row r="460" spans="7:25" s="1850" customFormat="1">
      <c r="G460" s="1849"/>
      <c r="O460" s="1849"/>
      <c r="U460" s="118"/>
      <c r="Y460" s="1913"/>
    </row>
    <row r="461" spans="7:25" s="1850" customFormat="1">
      <c r="G461" s="1849"/>
      <c r="O461" s="1849"/>
      <c r="U461" s="118"/>
      <c r="Y461" s="1913"/>
    </row>
    <row r="462" spans="7:25" s="1850" customFormat="1">
      <c r="G462" s="1849"/>
      <c r="O462" s="1849"/>
      <c r="U462" s="118"/>
      <c r="Y462" s="1913"/>
    </row>
    <row r="463" spans="7:25" s="1850" customFormat="1">
      <c r="G463" s="1849"/>
      <c r="O463" s="1849"/>
      <c r="U463" s="118"/>
      <c r="Y463" s="1913"/>
    </row>
    <row r="464" spans="7:25" s="1850" customFormat="1">
      <c r="G464" s="1849"/>
      <c r="O464" s="1849"/>
      <c r="U464" s="118"/>
      <c r="Y464" s="1913"/>
    </row>
    <row r="465" spans="7:25" s="1850" customFormat="1">
      <c r="G465" s="1849"/>
      <c r="O465" s="1849"/>
      <c r="U465" s="118"/>
      <c r="Y465" s="1913"/>
    </row>
    <row r="466" spans="7:25" s="1850" customFormat="1">
      <c r="G466" s="1849"/>
      <c r="O466" s="1849"/>
      <c r="U466" s="118"/>
      <c r="Y466" s="1913"/>
    </row>
    <row r="467" spans="7:25" s="1850" customFormat="1">
      <c r="G467" s="1849"/>
      <c r="O467" s="1849"/>
      <c r="U467" s="118"/>
      <c r="Y467" s="1913"/>
    </row>
    <row r="468" spans="7:25" s="1850" customFormat="1">
      <c r="G468" s="1849"/>
      <c r="O468" s="1849"/>
      <c r="U468" s="118"/>
      <c r="Y468" s="1913"/>
    </row>
    <row r="469" spans="7:25" s="1850" customFormat="1">
      <c r="G469" s="1849"/>
      <c r="O469" s="1849"/>
      <c r="U469" s="118"/>
      <c r="Y469" s="1913"/>
    </row>
    <row r="470" spans="7:25" s="1850" customFormat="1">
      <c r="G470" s="1849"/>
      <c r="O470" s="1849"/>
      <c r="U470" s="118"/>
      <c r="Y470" s="1913"/>
    </row>
    <row r="471" spans="7:25" s="1850" customFormat="1">
      <c r="G471" s="1849"/>
      <c r="O471" s="1849"/>
      <c r="U471" s="118"/>
      <c r="Y471" s="1913"/>
    </row>
    <row r="472" spans="7:25" s="1850" customFormat="1">
      <c r="G472" s="1849"/>
      <c r="O472" s="1849"/>
      <c r="U472" s="118"/>
      <c r="Y472" s="1913"/>
    </row>
    <row r="473" spans="7:25" s="1850" customFormat="1">
      <c r="G473" s="1849"/>
      <c r="O473" s="1849"/>
      <c r="U473" s="118"/>
      <c r="Y473" s="1913"/>
    </row>
    <row r="474" spans="7:25" s="1850" customFormat="1">
      <c r="G474" s="1849"/>
      <c r="O474" s="1849"/>
      <c r="U474" s="118"/>
      <c r="Y474" s="1913"/>
    </row>
    <row r="475" spans="7:25" s="1850" customFormat="1">
      <c r="G475" s="1849"/>
      <c r="O475" s="1849"/>
      <c r="U475" s="118"/>
      <c r="Y475" s="1913"/>
    </row>
    <row r="476" spans="7:25" s="1850" customFormat="1">
      <c r="G476" s="1849"/>
      <c r="O476" s="1849"/>
      <c r="U476" s="118"/>
      <c r="Y476" s="1913"/>
    </row>
    <row r="477" spans="7:25" s="1850" customFormat="1">
      <c r="G477" s="1849"/>
      <c r="O477" s="1849"/>
      <c r="U477" s="118"/>
      <c r="Y477" s="1913"/>
    </row>
  </sheetData>
  <mergeCells count="2">
    <mergeCell ref="A1:X1"/>
    <mergeCell ref="L2:M2"/>
  </mergeCells>
  <pageMargins left="0.7" right="0.7" top="0.75" bottom="0.75" header="0.3" footer="0.3"/>
  <pageSetup orientation="portrait" horizontalDpi="0" verticalDpi="0"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W174"/>
  <sheetViews>
    <sheetView topLeftCell="B157" workbookViewId="0">
      <selection activeCell="AB174" sqref="AB174"/>
    </sheetView>
  </sheetViews>
  <sheetFormatPr defaultColWidth="9" defaultRowHeight="15"/>
  <cols>
    <col min="1" max="1" width="0.140625" style="2198" hidden="1" customWidth="1"/>
    <col min="2" max="2" width="15.7109375" style="2198" customWidth="1"/>
    <col min="3" max="3" width="7.140625" style="2198" customWidth="1"/>
    <col min="4" max="4" width="10" style="2198" bestFit="1" customWidth="1"/>
    <col min="5" max="5" width="9" style="2198" hidden="1" customWidth="1"/>
    <col min="6" max="6" width="8.28515625" style="2198" customWidth="1"/>
    <col min="7" max="7" width="13.42578125" style="2198" customWidth="1"/>
    <col min="8" max="8" width="9.28515625" style="2198" bestFit="1" customWidth="1"/>
    <col min="9" max="9" width="7.85546875" style="2198" customWidth="1"/>
    <col min="10" max="11" width="9" style="2198" hidden="1" customWidth="1"/>
    <col min="12" max="12" width="6" style="2198" customWidth="1"/>
    <col min="13" max="13" width="4.42578125" style="2198" customWidth="1"/>
    <col min="14" max="21" width="9" style="2198" hidden="1" customWidth="1"/>
    <col min="22" max="22" width="14" style="2198" bestFit="1" customWidth="1"/>
    <col min="23" max="23" width="9" style="2198" hidden="1" customWidth="1"/>
    <col min="24" max="16384" width="9" style="2198"/>
  </cols>
  <sheetData>
    <row r="1" spans="1:23" ht="15.75">
      <c r="A1" s="2807" t="s">
        <v>2341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2199" customFormat="1" ht="60">
      <c r="A2" s="61" t="s">
        <v>1</v>
      </c>
      <c r="B2" s="2217" t="s">
        <v>2</v>
      </c>
      <c r="C2" s="2217" t="s">
        <v>3</v>
      </c>
      <c r="D2" s="2217" t="s">
        <v>4</v>
      </c>
      <c r="E2" s="2217" t="s">
        <v>5</v>
      </c>
      <c r="F2" s="2217" t="s">
        <v>6</v>
      </c>
      <c r="G2" s="2217" t="s">
        <v>7</v>
      </c>
      <c r="H2" s="2217" t="s">
        <v>8</v>
      </c>
      <c r="I2" s="2217" t="s">
        <v>9</v>
      </c>
      <c r="J2" s="2217" t="s">
        <v>10</v>
      </c>
      <c r="K2" s="2217" t="s">
        <v>11</v>
      </c>
      <c r="L2" s="2809" t="s">
        <v>419</v>
      </c>
      <c r="M2" s="2809"/>
      <c r="N2" s="2217" t="s">
        <v>12</v>
      </c>
      <c r="O2" s="2217" t="s">
        <v>13</v>
      </c>
      <c r="P2" s="2217" t="s">
        <v>14</v>
      </c>
      <c r="Q2" s="2217" t="s">
        <v>15</v>
      </c>
      <c r="R2" s="2217" t="s">
        <v>16</v>
      </c>
      <c r="S2" s="2217" t="s">
        <v>15</v>
      </c>
      <c r="T2" s="2217" t="s">
        <v>18</v>
      </c>
      <c r="U2" s="2217" t="s">
        <v>19</v>
      </c>
      <c r="V2" s="2226" t="s">
        <v>2345</v>
      </c>
      <c r="W2" s="61" t="s">
        <v>255</v>
      </c>
    </row>
    <row r="3" spans="1:23" s="2199" customFormat="1">
      <c r="A3" s="1176"/>
      <c r="B3" s="2217" t="str">
        <f>'AUG''24'!B3</f>
        <v>01.08.24</v>
      </c>
      <c r="C3" s="2217">
        <f>'AUG''24'!C3</f>
        <v>1</v>
      </c>
      <c r="D3" s="2217">
        <f>'AUG''24'!D3</f>
        <v>789</v>
      </c>
      <c r="E3" s="1801"/>
      <c r="F3" s="1638">
        <f>'AUG''24'!F3</f>
        <v>56</v>
      </c>
      <c r="G3" s="2217">
        <f>'AUG''24'!G3</f>
        <v>3479.1</v>
      </c>
      <c r="H3" s="2217">
        <f>'AUG''24'!H3</f>
        <v>96.1</v>
      </c>
      <c r="I3" s="2217">
        <f>'AUG''24'!I3</f>
        <v>2.17</v>
      </c>
      <c r="J3" s="2217"/>
      <c r="K3" s="2217"/>
      <c r="L3" s="2217">
        <f>'AUG''24'!L3</f>
        <v>2</v>
      </c>
      <c r="M3" s="2217">
        <f>'AUG''24'!M3</f>
        <v>10</v>
      </c>
      <c r="N3" s="2217"/>
      <c r="O3" s="2217"/>
      <c r="P3" s="2217"/>
      <c r="Q3" s="2217"/>
      <c r="R3" s="2217"/>
      <c r="S3" s="2217"/>
      <c r="T3" s="2217"/>
      <c r="U3" s="2217"/>
      <c r="V3" s="2217">
        <f>'AUG''24'!V3</f>
        <v>0</v>
      </c>
      <c r="W3" s="1176"/>
    </row>
    <row r="4" spans="1:23" s="2199" customFormat="1">
      <c r="A4" s="1176"/>
      <c r="B4" s="2217" t="str">
        <f>'AUG''24'!B4</f>
        <v>01.08.24</v>
      </c>
      <c r="C4" s="2217">
        <f>'AUG''24'!C4</f>
        <v>2</v>
      </c>
      <c r="D4" s="2217">
        <f>'AUG''24'!D4</f>
        <v>790</v>
      </c>
      <c r="E4" s="1801"/>
      <c r="F4" s="1638">
        <f>'AUG''24'!F4</f>
        <v>58</v>
      </c>
      <c r="G4" s="2217">
        <f>'AUG''24'!G4</f>
        <v>3610.05</v>
      </c>
      <c r="H4" s="2217">
        <f>'AUG''24'!H4</f>
        <v>98.52</v>
      </c>
      <c r="I4" s="2217">
        <f>'AUG''24'!I4</f>
        <v>1.97</v>
      </c>
      <c r="J4" s="2217"/>
      <c r="K4" s="2217"/>
      <c r="L4" s="2217">
        <f>'AUG''24'!L4</f>
        <v>2</v>
      </c>
      <c r="M4" s="2217">
        <f>'AUG''24'!M4</f>
        <v>25</v>
      </c>
      <c r="N4" s="2217"/>
      <c r="O4" s="2217"/>
      <c r="P4" s="2217"/>
      <c r="Q4" s="2217"/>
      <c r="R4" s="2217"/>
      <c r="S4" s="2217"/>
      <c r="T4" s="2217"/>
      <c r="U4" s="2217"/>
      <c r="V4" s="2217">
        <f>'AUG''24'!V4</f>
        <v>0</v>
      </c>
      <c r="W4" s="1176"/>
    </row>
    <row r="5" spans="1:23" s="2199" customFormat="1">
      <c r="A5" s="1176"/>
      <c r="B5" s="2217" t="str">
        <f>'AUG''24'!B5</f>
        <v>01.08.24</v>
      </c>
      <c r="C5" s="2217">
        <f>'AUG''24'!C5</f>
        <v>3</v>
      </c>
      <c r="D5" s="2217">
        <f>'AUG''24'!D5</f>
        <v>791</v>
      </c>
      <c r="E5" s="1801"/>
      <c r="F5" s="1638">
        <f>'AUG''24'!F5</f>
        <v>57</v>
      </c>
      <c r="G5" s="2217">
        <f>'AUG''24'!G5</f>
        <v>3569.06</v>
      </c>
      <c r="H5" s="2217">
        <f>'AUG''24'!H5</f>
        <v>79.45</v>
      </c>
      <c r="I5" s="2217">
        <f>'AUG''24'!I5</f>
        <v>5.91</v>
      </c>
      <c r="J5" s="2217"/>
      <c r="K5" s="2217"/>
      <c r="L5" s="2217">
        <f>'AUG''24'!L5</f>
        <v>2</v>
      </c>
      <c r="M5" s="2217">
        <f>'AUG''24'!M5</f>
        <v>0</v>
      </c>
      <c r="N5" s="2217"/>
      <c r="O5" s="2217"/>
      <c r="P5" s="2217"/>
      <c r="Q5" s="2217"/>
      <c r="R5" s="2217"/>
      <c r="S5" s="2217"/>
      <c r="T5" s="2217"/>
      <c r="U5" s="2217"/>
      <c r="V5" s="2217">
        <f>'AUG''24'!V5</f>
        <v>0</v>
      </c>
      <c r="W5" s="1176"/>
    </row>
    <row r="6" spans="1:23" s="2199" customFormat="1">
      <c r="A6" s="1176"/>
      <c r="B6" s="2217" t="str">
        <f>'AUG''24'!B6</f>
        <v>01.08.24</v>
      </c>
      <c r="C6" s="2217">
        <f>'AUG''24'!C6</f>
        <v>4</v>
      </c>
      <c r="D6" s="2217">
        <f>'AUG''24'!D6</f>
        <v>792</v>
      </c>
      <c r="E6" s="1801"/>
      <c r="F6" s="1638">
        <f>'AUG''24'!F6</f>
        <v>59</v>
      </c>
      <c r="G6" s="2217">
        <f>'AUG''24'!G6</f>
        <v>3703.83</v>
      </c>
      <c r="H6" s="2217">
        <f>'AUG''24'!H6</f>
        <v>74.48</v>
      </c>
      <c r="I6" s="2217">
        <f>'AUG''24'!I6</f>
        <v>5.91</v>
      </c>
      <c r="J6" s="2217"/>
      <c r="K6" s="2217"/>
      <c r="L6" s="2217">
        <f>'AUG''24'!L6</f>
        <v>1</v>
      </c>
      <c r="M6" s="2217">
        <f>'AUG''24'!M6</f>
        <v>50</v>
      </c>
      <c r="N6" s="2217"/>
      <c r="O6" s="2217"/>
      <c r="P6" s="2217"/>
      <c r="Q6" s="2217"/>
      <c r="R6" s="2217"/>
      <c r="S6" s="2217"/>
      <c r="T6" s="2217"/>
      <c r="U6" s="2217"/>
      <c r="V6" s="2217">
        <f>'AUG''24'!V6</f>
        <v>0</v>
      </c>
      <c r="W6" s="1176"/>
    </row>
    <row r="7" spans="1:23" s="2199" customFormat="1">
      <c r="A7" s="1176"/>
      <c r="B7" s="2217" t="str">
        <f>'AUG''24'!B7</f>
        <v>01.08.24</v>
      </c>
      <c r="C7" s="2217">
        <f>'AUG''24'!C7</f>
        <v>5</v>
      </c>
      <c r="D7" s="2217">
        <f>'AUG''24'!D7</f>
        <v>793</v>
      </c>
      <c r="E7" s="1801"/>
      <c r="F7" s="1638">
        <f>'AUG''24'!F7</f>
        <v>59</v>
      </c>
      <c r="G7" s="2217">
        <f>'AUG''24'!G7</f>
        <v>3715.85</v>
      </c>
      <c r="H7" s="2217">
        <f>'AUG''24'!H7</f>
        <v>72.2</v>
      </c>
      <c r="I7" s="2217">
        <f>'AUG''24'!I7</f>
        <v>19.25</v>
      </c>
      <c r="J7" s="2217"/>
      <c r="K7" s="2217"/>
      <c r="L7" s="2217">
        <f>'AUG''24'!L7</f>
        <v>2</v>
      </c>
      <c r="M7" s="2217">
        <f>'AUG''24'!M7</f>
        <v>5</v>
      </c>
      <c r="N7" s="2217"/>
      <c r="O7" s="2217"/>
      <c r="P7" s="2217"/>
      <c r="Q7" s="2217"/>
      <c r="R7" s="2217"/>
      <c r="S7" s="2217"/>
      <c r="T7" s="2217"/>
      <c r="U7" s="2217"/>
      <c r="V7" s="2217">
        <f>'AUG''24'!V7</f>
        <v>0</v>
      </c>
      <c r="W7" s="1176"/>
    </row>
    <row r="8" spans="1:23" s="2199" customFormat="1">
      <c r="A8" s="1176"/>
      <c r="B8" s="2220" t="str">
        <f>'AUG''24'!B8</f>
        <v>01.08.24</v>
      </c>
      <c r="C8" s="2220">
        <f>'AUG''24'!C8</f>
        <v>6</v>
      </c>
      <c r="D8" s="2220">
        <f>'AUG''24'!D8</f>
        <v>794</v>
      </c>
      <c r="E8" s="1801"/>
      <c r="F8" s="1638">
        <f>'AUG''24'!F8</f>
        <v>59</v>
      </c>
      <c r="G8" s="2220">
        <f>'AUG''24'!G8</f>
        <v>3719.85</v>
      </c>
      <c r="H8" s="2220">
        <f>'AUG''24'!H8</f>
        <v>62.23</v>
      </c>
      <c r="I8" s="2220">
        <f>'AUG''24'!I8</f>
        <v>13.28</v>
      </c>
      <c r="J8" s="2220"/>
      <c r="K8" s="2220"/>
      <c r="L8" s="2220">
        <f>'AUG''24'!L8</f>
        <v>2</v>
      </c>
      <c r="M8" s="2220">
        <f>'AUG''24'!M8</f>
        <v>35</v>
      </c>
      <c r="N8" s="2220"/>
      <c r="O8" s="2220"/>
      <c r="P8" s="2220"/>
      <c r="Q8" s="2220"/>
      <c r="R8" s="2220"/>
      <c r="S8" s="2220"/>
      <c r="T8" s="2220"/>
      <c r="U8" s="2220"/>
      <c r="V8" s="2220">
        <f>'AUG''24'!V8</f>
        <v>0</v>
      </c>
      <c r="W8" s="1176"/>
    </row>
    <row r="9" spans="1:23" s="2199" customFormat="1">
      <c r="A9" s="1176"/>
      <c r="B9" s="2221" t="str">
        <f>'AUG''24'!B9</f>
        <v>01.08.24</v>
      </c>
      <c r="C9" s="2221">
        <f>'AUG''24'!C9</f>
        <v>7</v>
      </c>
      <c r="D9" s="2221">
        <f>'AUG''24'!D9</f>
        <v>795</v>
      </c>
      <c r="E9" s="1801"/>
      <c r="F9" s="1638">
        <f>'AUG''24'!F9</f>
        <v>59</v>
      </c>
      <c r="G9" s="2221">
        <f>'AUG''24'!G9</f>
        <v>3623.67</v>
      </c>
      <c r="H9" s="2221">
        <f>'AUG''24'!H9</f>
        <v>86.25</v>
      </c>
      <c r="I9" s="2221">
        <f>'AUG''24'!I9</f>
        <v>6.92</v>
      </c>
      <c r="J9" s="2221"/>
      <c r="K9" s="2221"/>
      <c r="L9" s="2221">
        <f>'AUG''24'!L9</f>
        <v>2</v>
      </c>
      <c r="M9" s="2221">
        <f>'AUG''24'!M9</f>
        <v>30</v>
      </c>
      <c r="N9" s="2221"/>
      <c r="O9" s="2221"/>
      <c r="P9" s="2221"/>
      <c r="Q9" s="2221"/>
      <c r="R9" s="2221"/>
      <c r="S9" s="2221"/>
      <c r="T9" s="2221"/>
      <c r="U9" s="2221"/>
      <c r="V9" s="2221">
        <f>'AUG''24'!V9</f>
        <v>142731.75</v>
      </c>
      <c r="W9" s="1176"/>
    </row>
    <row r="10" spans="1:23" s="2199" customFormat="1">
      <c r="A10" s="1176"/>
      <c r="B10" s="2222" t="str">
        <f>'AUG''24'!B10</f>
        <v>02.08.24</v>
      </c>
      <c r="C10" s="2222">
        <f>'AUG''24'!C10</f>
        <v>8</v>
      </c>
      <c r="D10" s="2222">
        <f>'AUG''24'!D10</f>
        <v>796</v>
      </c>
      <c r="E10" s="1801"/>
      <c r="F10" s="1638">
        <f>'AUG''24'!F10</f>
        <v>58</v>
      </c>
      <c r="G10" s="2222">
        <f>'AUG''24'!G10</f>
        <v>3686.24</v>
      </c>
      <c r="H10" s="2222">
        <f>'AUG''24'!H10</f>
        <v>50.58</v>
      </c>
      <c r="I10" s="2222">
        <f>'AUG''24'!I10</f>
        <v>28.42</v>
      </c>
      <c r="J10" s="2222"/>
      <c r="K10" s="2222"/>
      <c r="L10" s="2222">
        <f>'AUG''24'!L10</f>
        <v>2</v>
      </c>
      <c r="M10" s="2222">
        <f>'AUG''24'!M10</f>
        <v>40</v>
      </c>
      <c r="N10" s="2222"/>
      <c r="O10" s="2222"/>
      <c r="P10" s="2222"/>
      <c r="Q10" s="2222"/>
      <c r="R10" s="2222"/>
      <c r="S10" s="2222"/>
      <c r="T10" s="2222"/>
      <c r="U10" s="2222"/>
      <c r="V10" s="2222">
        <f>'AUG''24'!V10</f>
        <v>0</v>
      </c>
      <c r="W10" s="1176"/>
    </row>
    <row r="11" spans="1:23" s="2199" customFormat="1">
      <c r="A11" s="1176"/>
      <c r="B11" s="2222" t="str">
        <f>'AUG''24'!B11</f>
        <v>02.08.24</v>
      </c>
      <c r="C11" s="2222">
        <f>'AUG''24'!C11</f>
        <v>9</v>
      </c>
      <c r="D11" s="2222">
        <f>'AUG''24'!D11</f>
        <v>797</v>
      </c>
      <c r="E11" s="1801"/>
      <c r="F11" s="1638">
        <f>'AUG''24'!F11</f>
        <v>58</v>
      </c>
      <c r="G11" s="2222">
        <f>'AUG''24'!G11</f>
        <v>3669.25</v>
      </c>
      <c r="H11" s="2222">
        <f>'AUG''24'!H11</f>
        <v>53.74</v>
      </c>
      <c r="I11" s="2222">
        <f>'AUG''24'!I11</f>
        <v>16.39</v>
      </c>
      <c r="J11" s="2222"/>
      <c r="K11" s="2222"/>
      <c r="L11" s="2222">
        <f>'AUG''24'!L11</f>
        <v>2</v>
      </c>
      <c r="M11" s="2222">
        <f>'AUG''24'!M11</f>
        <v>55</v>
      </c>
      <c r="N11" s="2222"/>
      <c r="O11" s="2222"/>
      <c r="P11" s="2222"/>
      <c r="Q11" s="2222"/>
      <c r="R11" s="2222"/>
      <c r="S11" s="2222"/>
      <c r="T11" s="2222"/>
      <c r="U11" s="2222"/>
      <c r="V11" s="2222">
        <f>'AUG''24'!V11</f>
        <v>0</v>
      </c>
      <c r="W11" s="1176"/>
    </row>
    <row r="12" spans="1:23" s="2199" customFormat="1">
      <c r="A12" s="1176"/>
      <c r="B12" s="2222" t="str">
        <f>'AUG''24'!B12</f>
        <v>02.08.24</v>
      </c>
      <c r="C12" s="2222">
        <f>'AUG''24'!C12</f>
        <v>10</v>
      </c>
      <c r="D12" s="2222">
        <f>'AUG''24'!D12</f>
        <v>798</v>
      </c>
      <c r="E12" s="1801"/>
      <c r="F12" s="1638">
        <f>'AUG''24'!F12</f>
        <v>55</v>
      </c>
      <c r="G12" s="2222">
        <f>'AUG''24'!G12</f>
        <v>3411.87</v>
      </c>
      <c r="H12" s="2222">
        <f>'AUG''24'!H12</f>
        <v>107.51</v>
      </c>
      <c r="I12" s="2222">
        <f>'AUG''24'!I12</f>
        <v>2.98</v>
      </c>
      <c r="J12" s="2222"/>
      <c r="K12" s="2222"/>
      <c r="L12" s="2222">
        <f>'AUG''24'!L12</f>
        <v>2</v>
      </c>
      <c r="M12" s="2222">
        <f>'AUG''24'!M12</f>
        <v>0</v>
      </c>
      <c r="N12" s="2222"/>
      <c r="O12" s="2222"/>
      <c r="P12" s="2222"/>
      <c r="Q12" s="2222"/>
      <c r="R12" s="2222"/>
      <c r="S12" s="2222"/>
      <c r="T12" s="2222"/>
      <c r="U12" s="2222"/>
      <c r="V12" s="2222">
        <f>'AUG''24'!V12</f>
        <v>32424</v>
      </c>
      <c r="W12" s="1176"/>
    </row>
    <row r="13" spans="1:23" s="2199" customFormat="1">
      <c r="A13" s="1176"/>
      <c r="B13" s="2222" t="str">
        <f>'AUG''24'!B13</f>
        <v>02.08.24</v>
      </c>
      <c r="C13" s="2222">
        <f>'AUG''24'!C13</f>
        <v>11</v>
      </c>
      <c r="D13" s="2222">
        <f>'AUG''24'!D13</f>
        <v>799</v>
      </c>
      <c r="E13" s="1801"/>
      <c r="F13" s="1638">
        <f>'AUG''24'!F13</f>
        <v>58</v>
      </c>
      <c r="G13" s="2222">
        <f>'AUG''24'!G13</f>
        <v>3626.05</v>
      </c>
      <c r="H13" s="2222">
        <f>'AUG''24'!H13</f>
        <v>89.45</v>
      </c>
      <c r="I13" s="2222">
        <f>'AUG''24'!I13</f>
        <v>8.9</v>
      </c>
      <c r="J13" s="2222"/>
      <c r="K13" s="2222"/>
      <c r="L13" s="2222">
        <f>'AUG''24'!L13</f>
        <v>2</v>
      </c>
      <c r="M13" s="2222">
        <f>'AUG''24'!M13</f>
        <v>25</v>
      </c>
      <c r="N13" s="2222"/>
      <c r="O13" s="2222"/>
      <c r="P13" s="2222"/>
      <c r="Q13" s="2222"/>
      <c r="R13" s="2222"/>
      <c r="S13" s="2222"/>
      <c r="T13" s="2222"/>
      <c r="U13" s="2222"/>
      <c r="V13" s="2222">
        <f>'AUG''24'!V13</f>
        <v>0</v>
      </c>
      <c r="W13" s="1176"/>
    </row>
    <row r="14" spans="1:23" s="2199" customFormat="1">
      <c r="A14" s="1176"/>
      <c r="B14" s="2223" t="str">
        <f>'AUG''24'!B14</f>
        <v>02.08.24</v>
      </c>
      <c r="C14" s="2223">
        <f>'AUG''24'!C14</f>
        <v>12</v>
      </c>
      <c r="D14" s="2223">
        <f>'AUG''24'!D14</f>
        <v>800</v>
      </c>
      <c r="E14" s="1801"/>
      <c r="F14" s="1638">
        <f>'AUG''24'!F14</f>
        <v>59</v>
      </c>
      <c r="G14" s="2223">
        <f>'AUG''24'!G14</f>
        <v>3643.03</v>
      </c>
      <c r="H14" s="2223">
        <f>'AUG''24'!H14</f>
        <v>131.54</v>
      </c>
      <c r="I14" s="2223">
        <f>'AUG''24'!I14</f>
        <v>2.17</v>
      </c>
      <c r="J14" s="2223"/>
      <c r="K14" s="2223"/>
      <c r="L14" s="2223">
        <f>'AUG''24'!L14</f>
        <v>2</v>
      </c>
      <c r="M14" s="2223">
        <f>'AUG''24'!M14</f>
        <v>20</v>
      </c>
      <c r="N14" s="2223"/>
      <c r="O14" s="2223"/>
      <c r="P14" s="2223"/>
      <c r="Q14" s="2223"/>
      <c r="R14" s="2223"/>
      <c r="S14" s="2223"/>
      <c r="T14" s="2223"/>
      <c r="U14" s="2223"/>
      <c r="V14" s="2223">
        <f>'AUG''24'!V14</f>
        <v>0</v>
      </c>
      <c r="W14" s="1176"/>
    </row>
    <row r="15" spans="1:23" s="2199" customFormat="1">
      <c r="A15" s="1176"/>
      <c r="B15" s="2224" t="str">
        <f>'AUG''24'!B15</f>
        <v>03.08.24</v>
      </c>
      <c r="C15" s="2224">
        <f>'AUG''24'!C15</f>
        <v>13</v>
      </c>
      <c r="D15" s="2224">
        <f>'AUG''24'!D15</f>
        <v>801</v>
      </c>
      <c r="E15" s="1801"/>
      <c r="F15" s="1638">
        <f>'AUG''24'!F15</f>
        <v>57</v>
      </c>
      <c r="G15" s="2224">
        <f>'AUG''24'!G15</f>
        <v>3552.64</v>
      </c>
      <c r="H15" s="2224">
        <f>'AUG''24'!H15</f>
        <v>95.13</v>
      </c>
      <c r="I15" s="2224">
        <f>'AUG''24'!I15</f>
        <v>1.57</v>
      </c>
      <c r="J15" s="2224"/>
      <c r="K15" s="2224"/>
      <c r="L15" s="2224">
        <f>'AUG''24'!L15</f>
        <v>2</v>
      </c>
      <c r="M15" s="2224">
        <f>'AUG''24'!M15</f>
        <v>10</v>
      </c>
      <c r="N15" s="2224"/>
      <c r="O15" s="2224"/>
      <c r="P15" s="2224"/>
      <c r="Q15" s="2224"/>
      <c r="R15" s="2224"/>
      <c r="S15" s="2224"/>
      <c r="T15" s="2224"/>
      <c r="U15" s="2224"/>
      <c r="V15" s="2224">
        <f>'AUG''24'!V15</f>
        <v>0</v>
      </c>
      <c r="W15" s="1176"/>
    </row>
    <row r="16" spans="1:23" s="2199" customFormat="1">
      <c r="A16" s="1176"/>
      <c r="B16" s="2224" t="str">
        <f>'AUG''24'!B16</f>
        <v>03.08.24</v>
      </c>
      <c r="C16" s="2224">
        <f>'AUG''24'!C16</f>
        <v>14</v>
      </c>
      <c r="D16" s="2224">
        <f>'AUG''24'!D16</f>
        <v>802</v>
      </c>
      <c r="E16" s="1801"/>
      <c r="F16" s="1638">
        <f>'AUG''24'!F16</f>
        <v>56</v>
      </c>
      <c r="G16" s="2224">
        <f>'AUG''24'!G16</f>
        <v>3462.44</v>
      </c>
      <c r="H16" s="2224">
        <f>'AUG''24'!H16</f>
        <v>124.33</v>
      </c>
      <c r="I16" s="2224">
        <f>'AUG''24'!I16</f>
        <v>2.77</v>
      </c>
      <c r="J16" s="2224"/>
      <c r="K16" s="2224"/>
      <c r="L16" s="2224">
        <f>'AUG''24'!L16</f>
        <v>2</v>
      </c>
      <c r="M16" s="2224">
        <f>'AUG''24'!M16</f>
        <v>35</v>
      </c>
      <c r="N16" s="2224"/>
      <c r="O16" s="2224"/>
      <c r="P16" s="2224"/>
      <c r="Q16" s="2224"/>
      <c r="R16" s="2224"/>
      <c r="S16" s="2224"/>
      <c r="T16" s="2224"/>
      <c r="U16" s="2224"/>
      <c r="V16" s="2224">
        <f>'AUG''24'!V16</f>
        <v>0</v>
      </c>
      <c r="W16" s="1176"/>
    </row>
    <row r="17" spans="1:23" s="2199" customFormat="1">
      <c r="A17" s="1176"/>
      <c r="B17" s="2224" t="str">
        <f>'AUG''24'!B17</f>
        <v>03.08.24</v>
      </c>
      <c r="C17" s="2224">
        <f>'AUG''24'!C17</f>
        <v>15</v>
      </c>
      <c r="D17" s="2224">
        <f>'AUG''24'!D17</f>
        <v>803</v>
      </c>
      <c r="E17" s="1801"/>
      <c r="F17" s="1638">
        <f>'AUG''24'!F17</f>
        <v>59</v>
      </c>
      <c r="G17" s="2224">
        <f>'AUG''24'!G17</f>
        <v>3649.44</v>
      </c>
      <c r="H17" s="2224">
        <f>'AUG''24'!H17</f>
        <v>129.11000000000001</v>
      </c>
      <c r="I17" s="2224">
        <f>'AUG''24'!I17</f>
        <v>7.95</v>
      </c>
      <c r="J17" s="2224"/>
      <c r="K17" s="2224"/>
      <c r="L17" s="2224">
        <f>'AUG''24'!L17</f>
        <v>2</v>
      </c>
      <c r="M17" s="2224">
        <f>'AUG''24'!M17</f>
        <v>15</v>
      </c>
      <c r="N17" s="2224"/>
      <c r="O17" s="2224"/>
      <c r="P17" s="2224"/>
      <c r="Q17" s="2224"/>
      <c r="R17" s="2224"/>
      <c r="S17" s="2224"/>
      <c r="T17" s="2224"/>
      <c r="U17" s="2224"/>
      <c r="V17" s="2224">
        <f>'AUG''24'!V17</f>
        <v>0</v>
      </c>
      <c r="W17" s="1176"/>
    </row>
    <row r="18" spans="1:23" s="2199" customFormat="1">
      <c r="A18" s="1176"/>
      <c r="B18" s="2224" t="str">
        <f>'AUG''24'!B18</f>
        <v>03.08.24</v>
      </c>
      <c r="C18" s="2224">
        <f>'AUG''24'!C18</f>
        <v>16</v>
      </c>
      <c r="D18" s="2224">
        <f>'AUG''24'!D18</f>
        <v>804</v>
      </c>
      <c r="E18" s="1801"/>
      <c r="F18" s="1638">
        <f>'AUG''24'!F18</f>
        <v>59</v>
      </c>
      <c r="G18" s="2224">
        <f>'AUG''24'!G18</f>
        <v>3710.63</v>
      </c>
      <c r="H18" s="2224">
        <f>'AUG''24'!H18</f>
        <v>77.41</v>
      </c>
      <c r="I18" s="2224">
        <f>'AUG''24'!I18</f>
        <v>15.64</v>
      </c>
      <c r="J18" s="2224"/>
      <c r="K18" s="2224"/>
      <c r="L18" s="2224">
        <f>'AUG''24'!L18</f>
        <v>2</v>
      </c>
      <c r="M18" s="2224">
        <f>'AUG''24'!M18</f>
        <v>20</v>
      </c>
      <c r="N18" s="2224"/>
      <c r="O18" s="2224"/>
      <c r="P18" s="2224"/>
      <c r="Q18" s="2224"/>
      <c r="R18" s="2224"/>
      <c r="S18" s="2224"/>
      <c r="T18" s="2224"/>
      <c r="U18" s="2224"/>
      <c r="V18" s="2224">
        <f>'AUG''24'!V18</f>
        <v>0</v>
      </c>
      <c r="W18" s="1176"/>
    </row>
    <row r="19" spans="1:23" s="2199" customFormat="1">
      <c r="A19" s="1176"/>
      <c r="B19" s="2224" t="str">
        <f>'AUG''24'!B19</f>
        <v>03.08.24</v>
      </c>
      <c r="C19" s="2224">
        <f>'AUG''24'!C19</f>
        <v>17</v>
      </c>
      <c r="D19" s="2224">
        <f>'AUG''24'!D19</f>
        <v>805</v>
      </c>
      <c r="E19" s="1801"/>
      <c r="F19" s="1638">
        <f>'AUG''24'!F19</f>
        <v>59</v>
      </c>
      <c r="G19" s="2224">
        <f>'AUG''24'!G19</f>
        <v>3705.66</v>
      </c>
      <c r="H19" s="2224">
        <f>'AUG''24'!H19</f>
        <v>74.23</v>
      </c>
      <c r="I19" s="2224">
        <f>'AUG''24'!I19</f>
        <v>11.09</v>
      </c>
      <c r="J19" s="2224"/>
      <c r="K19" s="2224"/>
      <c r="L19" s="2224">
        <f>'AUG''24'!L19</f>
        <v>2</v>
      </c>
      <c r="M19" s="2224">
        <f>'AUG''24'!M19</f>
        <v>0</v>
      </c>
      <c r="N19" s="2224"/>
      <c r="O19" s="2224"/>
      <c r="P19" s="2224"/>
      <c r="Q19" s="2224"/>
      <c r="R19" s="2224"/>
      <c r="S19" s="2224"/>
      <c r="T19" s="2224"/>
      <c r="U19" s="2224"/>
      <c r="V19" s="2224">
        <f>'AUG''24'!V19</f>
        <v>90352.5</v>
      </c>
      <c r="W19" s="1176"/>
    </row>
    <row r="20" spans="1:23" s="2199" customFormat="1">
      <c r="A20" s="1176"/>
      <c r="B20" s="2225" t="str">
        <f>'AUG''24'!B20</f>
        <v>03.08.24</v>
      </c>
      <c r="C20" s="2225">
        <f>'AUG''24'!C20</f>
        <v>18</v>
      </c>
      <c r="D20" s="2225">
        <f>'AUG''24'!D20</f>
        <v>806</v>
      </c>
      <c r="E20" s="1801"/>
      <c r="F20" s="1638">
        <f>'AUG''24'!F20</f>
        <v>59</v>
      </c>
      <c r="G20" s="2225">
        <f>'AUG''24'!G20</f>
        <v>3747.05</v>
      </c>
      <c r="H20" s="2225">
        <f>'AUG''24'!H20</f>
        <v>40.549999999999997</v>
      </c>
      <c r="I20" s="2225">
        <f>'AUG''24'!I20</f>
        <v>18.8</v>
      </c>
      <c r="J20" s="2225"/>
      <c r="K20" s="2225"/>
      <c r="L20" s="2225">
        <f>'AUG''24'!L20</f>
        <v>2</v>
      </c>
      <c r="M20" s="2225">
        <f>'AUG''24'!M20</f>
        <v>15</v>
      </c>
      <c r="N20" s="2225"/>
      <c r="O20" s="2225"/>
      <c r="P20" s="2225"/>
      <c r="Q20" s="2225"/>
      <c r="R20" s="2225"/>
      <c r="S20" s="2225"/>
      <c r="T20" s="2225"/>
      <c r="U20" s="2225"/>
      <c r="V20" s="2225">
        <f>'AUG''24'!V20</f>
        <v>0</v>
      </c>
      <c r="W20" s="1176"/>
    </row>
    <row r="21" spans="1:23" s="2199" customFormat="1">
      <c r="A21" s="1176"/>
      <c r="B21" s="2227" t="str">
        <f>'AUG''24'!B21</f>
        <v>04.08.24</v>
      </c>
      <c r="C21" s="2227">
        <f>'AUG''24'!C21</f>
        <v>19</v>
      </c>
      <c r="D21" s="2227">
        <f>'AUG''24'!D21</f>
        <v>807</v>
      </c>
      <c r="E21" s="1801"/>
      <c r="F21" s="1638">
        <f>'AUG''24'!F21</f>
        <v>58</v>
      </c>
      <c r="G21" s="2227">
        <f>'AUG''24'!G21</f>
        <v>3668.05</v>
      </c>
      <c r="H21" s="2227">
        <f>'AUG''24'!H21</f>
        <v>54.59</v>
      </c>
      <c r="I21" s="2227">
        <f>'AUG''24'!I21</f>
        <v>16.04</v>
      </c>
      <c r="J21" s="2227"/>
      <c r="K21" s="2227"/>
      <c r="L21" s="2227">
        <f>'AUG''24'!L21</f>
        <v>2</v>
      </c>
      <c r="M21" s="2227">
        <f>'AUG''24'!M21</f>
        <v>35</v>
      </c>
      <c r="N21" s="2227"/>
      <c r="O21" s="2227"/>
      <c r="P21" s="2227"/>
      <c r="Q21" s="2227"/>
      <c r="R21" s="2227"/>
      <c r="S21" s="2227"/>
      <c r="T21" s="2227"/>
      <c r="U21" s="2227"/>
      <c r="V21" s="2227">
        <f>'AUG''24'!V21</f>
        <v>0</v>
      </c>
      <c r="W21" s="1176"/>
    </row>
    <row r="22" spans="1:23" s="2199" customFormat="1">
      <c r="A22" s="1176"/>
      <c r="B22" s="2227" t="str">
        <f>'AUG''24'!B22</f>
        <v>04.08.24</v>
      </c>
      <c r="C22" s="2227">
        <f>'AUG''24'!C22</f>
        <v>20</v>
      </c>
      <c r="D22" s="2227">
        <f>'AUG''24'!D22</f>
        <v>808</v>
      </c>
      <c r="E22" s="1801"/>
      <c r="F22" s="1638">
        <f>'AUG''24'!F22</f>
        <v>58</v>
      </c>
      <c r="G22" s="2227">
        <f>'AUG''24'!G22</f>
        <v>3697.85</v>
      </c>
      <c r="H22" s="2227">
        <f>'AUG''24'!H22</f>
        <v>39.090000000000003</v>
      </c>
      <c r="I22" s="2227">
        <f>'AUG''24'!I22</f>
        <v>28.54</v>
      </c>
      <c r="J22" s="2227"/>
      <c r="K22" s="2227"/>
      <c r="L22" s="2227">
        <f>'AUG''24'!L22</f>
        <v>2</v>
      </c>
      <c r="M22" s="2227">
        <f>'AUG''24'!M22</f>
        <v>15</v>
      </c>
      <c r="N22" s="2227"/>
      <c r="O22" s="2227"/>
      <c r="P22" s="2227"/>
      <c r="Q22" s="2227"/>
      <c r="R22" s="2227"/>
      <c r="S22" s="2227"/>
      <c r="T22" s="2227"/>
      <c r="U22" s="2227"/>
      <c r="V22" s="2227">
        <f>'AUG''24'!V22</f>
        <v>57771</v>
      </c>
      <c r="W22" s="1176"/>
    </row>
    <row r="23" spans="1:23" s="2199" customFormat="1">
      <c r="A23" s="1176"/>
      <c r="B23" s="2227" t="str">
        <f>'AUG''24'!B23</f>
        <v>04.08.24</v>
      </c>
      <c r="C23" s="2227">
        <f>'AUG''24'!C23</f>
        <v>21</v>
      </c>
      <c r="D23" s="2227">
        <f>'AUG''24'!D23</f>
        <v>809</v>
      </c>
      <c r="E23" s="1801"/>
      <c r="F23" s="1638">
        <f>'AUG''24'!F23</f>
        <v>59</v>
      </c>
      <c r="G23" s="2227">
        <f>'AUG''24'!G23</f>
        <v>3719.24</v>
      </c>
      <c r="H23" s="2227">
        <f>'AUG''24'!H23</f>
        <v>60.45</v>
      </c>
      <c r="I23" s="2227">
        <f>'AUG''24'!I23</f>
        <v>9.09</v>
      </c>
      <c r="J23" s="2227"/>
      <c r="K23" s="2227"/>
      <c r="L23" s="2227">
        <f>'AUG''24'!L23</f>
        <v>2</v>
      </c>
      <c r="M23" s="2227">
        <f>'AUG''24'!M23</f>
        <v>20</v>
      </c>
      <c r="N23" s="2227"/>
      <c r="O23" s="2227"/>
      <c r="P23" s="2227"/>
      <c r="Q23" s="2227"/>
      <c r="R23" s="2227"/>
      <c r="S23" s="2227"/>
      <c r="T23" s="2227"/>
      <c r="U23" s="2227"/>
      <c r="V23" s="2227">
        <f>'AUG''24'!V23</f>
        <v>0</v>
      </c>
      <c r="W23" s="1176"/>
    </row>
    <row r="24" spans="1:23" s="2199" customFormat="1">
      <c r="A24" s="1176"/>
      <c r="B24" s="2228" t="str">
        <f>'AUG''24'!B24</f>
        <v>04.08.24</v>
      </c>
      <c r="C24" s="2228">
        <f>'AUG''24'!C24</f>
        <v>22</v>
      </c>
      <c r="D24" s="2228">
        <f>'AUG''24'!D24</f>
        <v>810</v>
      </c>
      <c r="E24" s="1801"/>
      <c r="F24" s="1638">
        <f>'AUG''24'!F24</f>
        <v>58</v>
      </c>
      <c r="G24" s="2228">
        <f>'AUG''24'!G24</f>
        <v>3649.25</v>
      </c>
      <c r="H24" s="2228">
        <f>'AUG''24'!H24</f>
        <v>69.67</v>
      </c>
      <c r="I24" s="2228">
        <f>'AUG''24'!I24</f>
        <v>12.32</v>
      </c>
      <c r="J24" s="2228"/>
      <c r="K24" s="2228"/>
      <c r="L24" s="2228">
        <f>'AUG''24'!L24</f>
        <v>2</v>
      </c>
      <c r="M24" s="2228">
        <f>'AUG''24'!M24</f>
        <v>15</v>
      </c>
      <c r="N24" s="2228"/>
      <c r="O24" s="2228"/>
      <c r="P24" s="2228"/>
      <c r="Q24" s="2228"/>
      <c r="R24" s="2228"/>
      <c r="S24" s="2228"/>
      <c r="T24" s="2228"/>
      <c r="U24" s="2228"/>
      <c r="V24" s="2228">
        <f>'AUG''24'!V24</f>
        <v>0</v>
      </c>
      <c r="W24" s="1176"/>
    </row>
    <row r="25" spans="1:23" s="2199" customFormat="1">
      <c r="A25" s="1176"/>
      <c r="B25" s="2228" t="str">
        <f>'AUG''24'!B25</f>
        <v>04.08.24</v>
      </c>
      <c r="C25" s="2228">
        <f>'AUG''24'!C25</f>
        <v>23</v>
      </c>
      <c r="D25" s="2228">
        <f>'AUG''24'!D25</f>
        <v>811</v>
      </c>
      <c r="E25" s="1801"/>
      <c r="F25" s="1638">
        <f>'AUG''24'!F25</f>
        <v>59</v>
      </c>
      <c r="G25" s="2228">
        <f>'AUG''24'!G25</f>
        <v>3709.23</v>
      </c>
      <c r="H25" s="2228">
        <f>'AUG''24'!H25</f>
        <v>74.86</v>
      </c>
      <c r="I25" s="2228">
        <f>'AUG''24'!I25</f>
        <v>11.69</v>
      </c>
      <c r="J25" s="2228"/>
      <c r="K25" s="2228"/>
      <c r="L25" s="2228">
        <f>'AUG''24'!L25</f>
        <v>2</v>
      </c>
      <c r="M25" s="2228">
        <f>'AUG''24'!M25</f>
        <v>25</v>
      </c>
      <c r="N25" s="2228"/>
      <c r="O25" s="2228"/>
      <c r="P25" s="2228"/>
      <c r="Q25" s="2228"/>
      <c r="R25" s="2228"/>
      <c r="S25" s="2228"/>
      <c r="T25" s="2228"/>
      <c r="U25" s="2228"/>
      <c r="V25" s="2228">
        <f>'AUG''24'!V25</f>
        <v>0</v>
      </c>
      <c r="W25" s="1176"/>
    </row>
    <row r="26" spans="1:23" s="2199" customFormat="1">
      <c r="A26" s="1176"/>
      <c r="B26" s="2229" t="str">
        <f>'AUG''24'!B26</f>
        <v>05.08.24</v>
      </c>
      <c r="C26" s="2229">
        <f>'AUG''24'!C26</f>
        <v>24</v>
      </c>
      <c r="D26" s="2229">
        <f>'AUG''24'!D26</f>
        <v>813</v>
      </c>
      <c r="E26" s="1801"/>
      <c r="F26" s="1638">
        <f>'AUG''24'!F26</f>
        <v>57</v>
      </c>
      <c r="G26" s="2229">
        <f>'AUG''24'!G26</f>
        <v>3607.84</v>
      </c>
      <c r="H26" s="2229">
        <f>'AUG''24'!H26</f>
        <v>53.99</v>
      </c>
      <c r="I26" s="2229">
        <f>'AUG''24'!I26</f>
        <v>15.63</v>
      </c>
      <c r="J26" s="2229"/>
      <c r="K26" s="2229"/>
      <c r="L26" s="2229">
        <f>'AUG''24'!L26</f>
        <v>2</v>
      </c>
      <c r="M26" s="2229">
        <f>'AUG''24'!M26</f>
        <v>30</v>
      </c>
      <c r="N26" s="2229"/>
      <c r="O26" s="2229"/>
      <c r="P26" s="2229"/>
      <c r="Q26" s="2229"/>
      <c r="R26" s="2229"/>
      <c r="S26" s="2229"/>
      <c r="T26" s="2229"/>
      <c r="U26" s="2229"/>
      <c r="V26" s="2229">
        <f>'AUG''24'!V26</f>
        <v>0</v>
      </c>
      <c r="W26" s="1176"/>
    </row>
    <row r="27" spans="1:23" s="2199" customFormat="1">
      <c r="A27" s="1176"/>
      <c r="B27" s="2229" t="str">
        <f>'AUG''24'!B27</f>
        <v>05.08.24</v>
      </c>
      <c r="C27" s="2229">
        <f>'AUG''24'!C27</f>
        <v>25</v>
      </c>
      <c r="D27" s="2229">
        <f>'AUG''24'!D27</f>
        <v>814</v>
      </c>
      <c r="E27" s="1801"/>
      <c r="F27" s="1638">
        <f>'AUG''24'!F27</f>
        <v>59</v>
      </c>
      <c r="G27" s="2229">
        <f>'AUG''24'!G27</f>
        <v>3649.45</v>
      </c>
      <c r="H27" s="2229">
        <f>'AUG''24'!H27</f>
        <v>121.31</v>
      </c>
      <c r="I27" s="2229">
        <f>'AUG''24'!I27</f>
        <v>1.96</v>
      </c>
      <c r="J27" s="2229"/>
      <c r="K27" s="2229"/>
      <c r="L27" s="2229">
        <f>'AUG''24'!L27</f>
        <v>2</v>
      </c>
      <c r="M27" s="2229">
        <f>'AUG''24'!M27</f>
        <v>10</v>
      </c>
      <c r="N27" s="2229"/>
      <c r="O27" s="2229"/>
      <c r="P27" s="2229"/>
      <c r="Q27" s="2229"/>
      <c r="R27" s="2229"/>
      <c r="S27" s="2229"/>
      <c r="T27" s="2229"/>
      <c r="U27" s="2229"/>
      <c r="V27" s="2229">
        <f>'AUG''24'!V27</f>
        <v>0</v>
      </c>
      <c r="W27" s="1176"/>
    </row>
    <row r="28" spans="1:23" s="2199" customFormat="1">
      <c r="A28" s="1176"/>
      <c r="B28" s="2229" t="str">
        <f>'AUG''24'!B28</f>
        <v>05.08.24</v>
      </c>
      <c r="C28" s="2229">
        <f>'AUG''24'!C28</f>
        <v>26</v>
      </c>
      <c r="D28" s="2229">
        <f>'AUG''24'!D28</f>
        <v>812</v>
      </c>
      <c r="E28" s="1801"/>
      <c r="F28" s="1638">
        <f>'AUG''24'!F28</f>
        <v>59</v>
      </c>
      <c r="G28" s="2229">
        <f>'AUG''24'!G28</f>
        <v>3671.86</v>
      </c>
      <c r="H28" s="2229">
        <f>'AUG''24'!H28</f>
        <v>102.29</v>
      </c>
      <c r="I28" s="2229">
        <f>'AUG''24'!I28</f>
        <v>7.15</v>
      </c>
      <c r="J28" s="2229"/>
      <c r="K28" s="2229"/>
      <c r="L28" s="2229">
        <f>'AUG''24'!L28</f>
        <v>2</v>
      </c>
      <c r="M28" s="2229">
        <f>'AUG''24'!M28</f>
        <v>35</v>
      </c>
      <c r="N28" s="2229"/>
      <c r="O28" s="2229"/>
      <c r="P28" s="2229"/>
      <c r="Q28" s="2229"/>
      <c r="R28" s="2229"/>
      <c r="S28" s="2229"/>
      <c r="T28" s="2229"/>
      <c r="U28" s="2229"/>
      <c r="V28" s="2229">
        <f>'AUG''24'!V28</f>
        <v>0</v>
      </c>
      <c r="W28" s="1176"/>
    </row>
    <row r="29" spans="1:23" s="2199" customFormat="1">
      <c r="A29" s="1176"/>
      <c r="B29" s="2231" t="str">
        <f>'AUG''24'!B29</f>
        <v>05.08.24</v>
      </c>
      <c r="C29" s="2231">
        <f>'AUG''24'!C29</f>
        <v>27</v>
      </c>
      <c r="D29" s="2231">
        <f>'AUG''24'!D29</f>
        <v>815</v>
      </c>
      <c r="E29" s="1801"/>
      <c r="F29" s="1638">
        <f>'AUG''24'!F29</f>
        <v>58</v>
      </c>
      <c r="G29" s="2231">
        <f>'AUG''24'!G29</f>
        <v>3625.25</v>
      </c>
      <c r="H29" s="2231">
        <f>'AUG''24'!H29</f>
        <v>88.64</v>
      </c>
      <c r="I29" s="2231">
        <f>'AUG''24'!I29</f>
        <v>7.29</v>
      </c>
      <c r="J29" s="2231"/>
      <c r="K29" s="2231"/>
      <c r="L29" s="2231">
        <f>'AUG''24'!L29</f>
        <v>2</v>
      </c>
      <c r="M29" s="2231">
        <f>'AUG''24'!M29</f>
        <v>5</v>
      </c>
      <c r="N29" s="2231"/>
      <c r="O29" s="2231"/>
      <c r="P29" s="2231"/>
      <c r="Q29" s="2231"/>
      <c r="R29" s="2231"/>
      <c r="S29" s="2231"/>
      <c r="T29" s="2231"/>
      <c r="U29" s="2231"/>
      <c r="V29" s="2231">
        <f>'AUG''24'!V29</f>
        <v>0</v>
      </c>
      <c r="W29" s="1176"/>
    </row>
    <row r="30" spans="1:23" s="2199" customFormat="1">
      <c r="A30" s="1176"/>
      <c r="B30" s="2231" t="str">
        <f>'AUG''24'!B30</f>
        <v>05.08.24</v>
      </c>
      <c r="C30" s="2231">
        <f>'AUG''24'!C30</f>
        <v>28</v>
      </c>
      <c r="D30" s="2231">
        <f>'AUG''24'!D30</f>
        <v>816</v>
      </c>
      <c r="E30" s="1801"/>
      <c r="F30" s="1638">
        <f>'AUG''24'!F30</f>
        <v>59</v>
      </c>
      <c r="G30" s="2231">
        <f>'AUG''24'!G30</f>
        <v>3676.85</v>
      </c>
      <c r="H30" s="2231">
        <f>'AUG''24'!H30</f>
        <v>104.23</v>
      </c>
      <c r="I30" s="2231">
        <f>'AUG''24'!I30</f>
        <v>12.28</v>
      </c>
      <c r="J30" s="2231"/>
      <c r="K30" s="2231"/>
      <c r="L30" s="2231">
        <f>'AUG''24'!L30</f>
        <v>2</v>
      </c>
      <c r="M30" s="2231">
        <f>'AUG''24'!M30</f>
        <v>10</v>
      </c>
      <c r="N30" s="2231"/>
      <c r="O30" s="2231"/>
      <c r="P30" s="2231"/>
      <c r="Q30" s="2231"/>
      <c r="R30" s="2231"/>
      <c r="S30" s="2231"/>
      <c r="T30" s="2231"/>
      <c r="U30" s="2231"/>
      <c r="V30" s="2231">
        <f>'AUG''24'!V30</f>
        <v>0</v>
      </c>
      <c r="W30" s="1176"/>
    </row>
    <row r="31" spans="1:23" s="2199" customFormat="1">
      <c r="A31" s="1176"/>
      <c r="B31" s="2231" t="str">
        <f>'AUG''24'!B31</f>
        <v>05.08.24</v>
      </c>
      <c r="C31" s="2231">
        <f>'AUG''24'!C31</f>
        <v>29</v>
      </c>
      <c r="D31" s="2231">
        <f>'AUG''24'!D31</f>
        <v>817</v>
      </c>
      <c r="E31" s="1801"/>
      <c r="F31" s="1638">
        <f>'AUG''24'!F31</f>
        <v>59</v>
      </c>
      <c r="G31" s="2231">
        <f>'AUG''24'!G31</f>
        <v>3714.43</v>
      </c>
      <c r="H31" s="2231">
        <f>'AUG''24'!H31</f>
        <v>66.64</v>
      </c>
      <c r="I31" s="2231">
        <f>'AUG''24'!I31</f>
        <v>8.67</v>
      </c>
      <c r="J31" s="2231"/>
      <c r="K31" s="2231"/>
      <c r="L31" s="2231">
        <f>'AUG''24'!L31</f>
        <v>2</v>
      </c>
      <c r="M31" s="2231">
        <f>'AUG''24'!M31</f>
        <v>0</v>
      </c>
      <c r="N31" s="2231"/>
      <c r="O31" s="2231"/>
      <c r="P31" s="2231"/>
      <c r="Q31" s="2231"/>
      <c r="R31" s="2231"/>
      <c r="S31" s="2231"/>
      <c r="T31" s="2231"/>
      <c r="U31" s="2231"/>
      <c r="V31" s="2231">
        <f>'AUG''24'!V31</f>
        <v>0</v>
      </c>
      <c r="W31" s="1176"/>
    </row>
    <row r="32" spans="1:23" s="2199" customFormat="1">
      <c r="A32" s="1176"/>
      <c r="B32" s="2232" t="str">
        <f>'AUG''24'!B32</f>
        <v>06.08.24</v>
      </c>
      <c r="C32" s="2232">
        <f>'AUG''24'!C32</f>
        <v>30</v>
      </c>
      <c r="D32" s="2232">
        <f>'AUG''24'!D32</f>
        <v>818</v>
      </c>
      <c r="E32" s="1801"/>
      <c r="F32" s="1638">
        <f>'AUG''24'!F32</f>
        <v>56</v>
      </c>
      <c r="G32" s="2232">
        <f>'AUG''24'!G32</f>
        <v>3535.07</v>
      </c>
      <c r="H32" s="2232">
        <f>'AUG''24'!H32</f>
        <v>55.01</v>
      </c>
      <c r="I32" s="2232">
        <f>'AUG''24'!I32</f>
        <v>11.48</v>
      </c>
      <c r="J32" s="2232"/>
      <c r="K32" s="2232"/>
      <c r="L32" s="2232">
        <f>'AUG''24'!L32</f>
        <v>2</v>
      </c>
      <c r="M32" s="2232">
        <f>'AUG''24'!M32</f>
        <v>35</v>
      </c>
      <c r="N32" s="2232"/>
      <c r="O32" s="2232"/>
      <c r="P32" s="2232"/>
      <c r="Q32" s="2232"/>
      <c r="R32" s="2232"/>
      <c r="S32" s="2232"/>
      <c r="T32" s="2232"/>
      <c r="U32" s="2232"/>
      <c r="V32" s="2232">
        <f>'AUG''24'!V32</f>
        <v>0</v>
      </c>
      <c r="W32" s="1176"/>
    </row>
    <row r="33" spans="1:23" s="2199" customFormat="1">
      <c r="A33" s="1176"/>
      <c r="B33" s="2232" t="str">
        <f>'AUG''24'!B33</f>
        <v>06.08.24</v>
      </c>
      <c r="C33" s="2232">
        <f>'AUG''24'!C33</f>
        <v>31</v>
      </c>
      <c r="D33" s="2232">
        <f>'AUG''24'!D33</f>
        <v>819</v>
      </c>
      <c r="E33" s="1801"/>
      <c r="F33" s="1638">
        <f>'AUG''24'!F33</f>
        <v>58</v>
      </c>
      <c r="G33" s="2232">
        <f>'AUG''24'!G33</f>
        <v>3661.9</v>
      </c>
      <c r="H33" s="2232">
        <f>'AUG''24'!H33</f>
        <v>66.84</v>
      </c>
      <c r="I33" s="2232">
        <f>'AUG''24'!I33</f>
        <v>19.04</v>
      </c>
      <c r="J33" s="2232"/>
      <c r="K33" s="2232"/>
      <c r="L33" s="2232">
        <f>'AUG''24'!L33</f>
        <v>1</v>
      </c>
      <c r="M33" s="2232">
        <f>'AUG''24'!M33</f>
        <v>50</v>
      </c>
      <c r="N33" s="2232"/>
      <c r="O33" s="2232"/>
      <c r="P33" s="2232"/>
      <c r="Q33" s="2232"/>
      <c r="R33" s="2232"/>
      <c r="S33" s="2232"/>
      <c r="T33" s="2232"/>
      <c r="U33" s="2232"/>
      <c r="V33" s="2232">
        <f>'AUG''24'!V33</f>
        <v>0</v>
      </c>
      <c r="W33" s="1176"/>
    </row>
    <row r="34" spans="1:23" s="2199" customFormat="1">
      <c r="A34" s="1176"/>
      <c r="B34" s="2232" t="str">
        <f>'AUG''24'!B34</f>
        <v>06.08.24</v>
      </c>
      <c r="C34" s="2232">
        <f>'AUG''24'!C34</f>
        <v>32</v>
      </c>
      <c r="D34" s="2232">
        <f>'AUG''24'!D34</f>
        <v>820</v>
      </c>
      <c r="E34" s="1801"/>
      <c r="F34" s="1638">
        <f>'AUG''24'!F34</f>
        <v>59</v>
      </c>
      <c r="G34" s="2232">
        <f>'AUG''24'!G34</f>
        <v>3715.23</v>
      </c>
      <c r="H34" s="2232">
        <f>'AUG''24'!H34</f>
        <v>72.23</v>
      </c>
      <c r="I34" s="2232">
        <f>'AUG''24'!I34</f>
        <v>15.06</v>
      </c>
      <c r="J34" s="2232"/>
      <c r="K34" s="2232"/>
      <c r="L34" s="2232">
        <f>'AUG''24'!L34</f>
        <v>1</v>
      </c>
      <c r="M34" s="2232">
        <f>'AUG''24'!M34</f>
        <v>50</v>
      </c>
      <c r="N34" s="2232"/>
      <c r="O34" s="2232"/>
      <c r="P34" s="2232"/>
      <c r="Q34" s="2232"/>
      <c r="R34" s="2232"/>
      <c r="S34" s="2232"/>
      <c r="T34" s="2232"/>
      <c r="U34" s="2232"/>
      <c r="V34" s="2232">
        <f>'AUG''24'!V34</f>
        <v>0</v>
      </c>
      <c r="W34" s="1176"/>
    </row>
    <row r="35" spans="1:23" s="2199" customFormat="1">
      <c r="A35" s="1176"/>
      <c r="B35" s="2232" t="str">
        <f>'AUG''24'!B35</f>
        <v>06.08.24</v>
      </c>
      <c r="C35" s="2232">
        <f>'AUG''24'!C35</f>
        <v>33</v>
      </c>
      <c r="D35" s="2232">
        <f>'AUG''24'!D35</f>
        <v>821</v>
      </c>
      <c r="E35" s="1801"/>
      <c r="F35" s="1638">
        <f>'AUG''24'!F35</f>
        <v>59</v>
      </c>
      <c r="G35" s="2232">
        <f>'AUG''24'!G35</f>
        <v>3646.03</v>
      </c>
      <c r="H35" s="2232">
        <f>'AUG''24'!H35</f>
        <v>133.11000000000001</v>
      </c>
      <c r="I35" s="2232">
        <f>'AUG''24'!I35</f>
        <v>6.74</v>
      </c>
      <c r="J35" s="2232"/>
      <c r="K35" s="2232"/>
      <c r="L35" s="2232">
        <f>'AUG''24'!L35</f>
        <v>2</v>
      </c>
      <c r="M35" s="2232">
        <f>'AUG''24'!M35</f>
        <v>35</v>
      </c>
      <c r="N35" s="2232"/>
      <c r="O35" s="2232"/>
      <c r="P35" s="2232"/>
      <c r="Q35" s="2232"/>
      <c r="R35" s="2232"/>
      <c r="S35" s="2232"/>
      <c r="T35" s="2232"/>
      <c r="U35" s="2232"/>
      <c r="V35" s="2232">
        <f>'AUG''24'!V35</f>
        <v>0</v>
      </c>
      <c r="W35" s="1176"/>
    </row>
    <row r="36" spans="1:23" s="2199" customFormat="1">
      <c r="A36" s="1176"/>
      <c r="B36" s="2232" t="str">
        <f>'AUG''24'!B36</f>
        <v>06.08.24</v>
      </c>
      <c r="C36" s="2232">
        <f>'AUG''24'!C36</f>
        <v>34</v>
      </c>
      <c r="D36" s="2232">
        <f>'AUG''24'!D36</f>
        <v>822</v>
      </c>
      <c r="E36" s="1801"/>
      <c r="F36" s="1638">
        <f>'AUG''24'!F36</f>
        <v>58</v>
      </c>
      <c r="G36" s="2232">
        <f>'AUG''24'!G36</f>
        <v>3607.63</v>
      </c>
      <c r="H36" s="2232">
        <f>'AUG''24'!H36</f>
        <v>111.29</v>
      </c>
      <c r="I36" s="2232">
        <f>'AUG''24'!I36</f>
        <v>8.7200000000000006</v>
      </c>
      <c r="J36" s="2232"/>
      <c r="K36" s="2232"/>
      <c r="L36" s="2232">
        <f>'AUG''24'!L36</f>
        <v>2</v>
      </c>
      <c r="M36" s="2232">
        <f>'AUG''24'!M36</f>
        <v>10</v>
      </c>
      <c r="N36" s="2232"/>
      <c r="O36" s="2232"/>
      <c r="P36" s="2232"/>
      <c r="Q36" s="2232"/>
      <c r="R36" s="2232"/>
      <c r="S36" s="2232"/>
      <c r="T36" s="2232"/>
      <c r="U36" s="2232"/>
      <c r="V36" s="2232">
        <f>'AUG''24'!V36</f>
        <v>0</v>
      </c>
      <c r="W36" s="1176"/>
    </row>
    <row r="37" spans="1:23" s="2199" customFormat="1">
      <c r="A37" s="1176"/>
      <c r="B37" s="2234" t="str">
        <f>'AUG''24'!B37</f>
        <v>07.08.24</v>
      </c>
      <c r="C37" s="2234">
        <f>'AUG''24'!C37</f>
        <v>35</v>
      </c>
      <c r="D37" s="2234">
        <f>'AUG''24'!D37</f>
        <v>823</v>
      </c>
      <c r="E37" s="1801"/>
      <c r="F37" s="1638">
        <f>'AUG''24'!F37</f>
        <v>57</v>
      </c>
      <c r="G37" s="2234">
        <f>'AUG''24'!G37</f>
        <v>3579.67</v>
      </c>
      <c r="H37" s="2234">
        <f>'AUG''24'!H37</f>
        <v>73</v>
      </c>
      <c r="I37" s="2234">
        <f>'AUG''24'!I37</f>
        <v>10.07</v>
      </c>
      <c r="J37" s="2234"/>
      <c r="K37" s="2234"/>
      <c r="L37" s="2234">
        <f>'AUG''24'!L37</f>
        <v>3</v>
      </c>
      <c r="M37" s="2234">
        <f>'AUG''24'!M37</f>
        <v>55</v>
      </c>
      <c r="N37" s="2234"/>
      <c r="O37" s="2234"/>
      <c r="P37" s="2234"/>
      <c r="Q37" s="2234"/>
      <c r="R37" s="2234"/>
      <c r="S37" s="2234"/>
      <c r="T37" s="2234"/>
      <c r="U37" s="2234"/>
      <c r="V37" s="2234">
        <f>'AUG''24'!V37</f>
        <v>116970</v>
      </c>
      <c r="W37" s="1176"/>
    </row>
    <row r="38" spans="1:23" s="2199" customFormat="1">
      <c r="A38" s="1176"/>
      <c r="B38" s="2234" t="str">
        <f>'AUG''24'!B38</f>
        <v>07.08.24</v>
      </c>
      <c r="C38" s="2234">
        <f>'AUG''24'!C38</f>
        <v>36</v>
      </c>
      <c r="D38" s="2234">
        <f>'AUG''24'!D38</f>
        <v>824</v>
      </c>
      <c r="E38" s="1801"/>
      <c r="F38" s="1638">
        <f>'AUG''24'!F38</f>
        <v>58</v>
      </c>
      <c r="G38" s="2234">
        <f>'AUG''24'!G38</f>
        <v>3657.4</v>
      </c>
      <c r="H38" s="2234">
        <f>'AUG''24'!H38</f>
        <v>70.61</v>
      </c>
      <c r="I38" s="2234">
        <f>'AUG''24'!I38</f>
        <v>19.649999999999999</v>
      </c>
      <c r="J38" s="2234"/>
      <c r="K38" s="2234"/>
      <c r="L38" s="2234">
        <f>'AUG''24'!L38</f>
        <v>2</v>
      </c>
      <c r="M38" s="2234">
        <f>'AUG''24'!M38</f>
        <v>30</v>
      </c>
      <c r="N38" s="2234"/>
      <c r="O38" s="2234"/>
      <c r="P38" s="2234"/>
      <c r="Q38" s="2234"/>
      <c r="R38" s="2234"/>
      <c r="S38" s="2234"/>
      <c r="T38" s="2234"/>
      <c r="U38" s="2234"/>
      <c r="V38" s="2234">
        <f>'AUG''24'!V38</f>
        <v>0</v>
      </c>
      <c r="W38" s="1176"/>
    </row>
    <row r="39" spans="1:23" s="2199" customFormat="1">
      <c r="A39" s="1176"/>
      <c r="B39" s="2234" t="str">
        <f>'AUG''24'!B39</f>
        <v>07.08.24</v>
      </c>
      <c r="C39" s="2234">
        <f>'AUG''24'!C39</f>
        <v>37</v>
      </c>
      <c r="D39" s="2234">
        <f>'AUG''24'!D39</f>
        <v>825</v>
      </c>
      <c r="E39" s="1801"/>
      <c r="F39" s="1638">
        <f>'AUG''24'!F39</f>
        <v>59</v>
      </c>
      <c r="G39" s="2234">
        <f>'AUG''24'!G39</f>
        <v>3719.65</v>
      </c>
      <c r="H39" s="2234">
        <f>'AUG''24'!H39</f>
        <v>64.02</v>
      </c>
      <c r="I39" s="2234">
        <f>'AUG''24'!I39</f>
        <v>14.87</v>
      </c>
      <c r="J39" s="2234"/>
      <c r="K39" s="2234"/>
      <c r="L39" s="2234">
        <f>'AUG''24'!L39</f>
        <v>2</v>
      </c>
      <c r="M39" s="2234">
        <f>'AUG''24'!M39</f>
        <v>0</v>
      </c>
      <c r="N39" s="2234"/>
      <c r="O39" s="2234"/>
      <c r="P39" s="2234"/>
      <c r="Q39" s="2234"/>
      <c r="R39" s="2234"/>
      <c r="S39" s="2234"/>
      <c r="T39" s="2234"/>
      <c r="U39" s="2234"/>
      <c r="V39" s="2234">
        <f>'AUG''24'!V39</f>
        <v>0</v>
      </c>
      <c r="W39" s="1176"/>
    </row>
    <row r="40" spans="1:23" s="2199" customFormat="1">
      <c r="A40" s="1176"/>
      <c r="B40" s="2234" t="str">
        <f>'AUG''24'!B40</f>
        <v>07.08.24</v>
      </c>
      <c r="C40" s="2234">
        <f>'AUG''24'!C40</f>
        <v>38</v>
      </c>
      <c r="D40" s="2234">
        <f>'AUG''24'!D40</f>
        <v>827</v>
      </c>
      <c r="E40" s="1801"/>
      <c r="F40" s="1638">
        <f>'AUG''24'!F40</f>
        <v>59</v>
      </c>
      <c r="G40" s="2234">
        <f>'AUG''24'!G40</f>
        <v>3752.25</v>
      </c>
      <c r="H40" s="2234">
        <f>'AUG''24'!H40</f>
        <v>39.299999999999997</v>
      </c>
      <c r="I40" s="2234">
        <f>'AUG''24'!I40</f>
        <v>22.75</v>
      </c>
      <c r="J40" s="2234"/>
      <c r="K40" s="2234"/>
      <c r="L40" s="2234">
        <f>'AUG''24'!L40</f>
        <v>2</v>
      </c>
      <c r="M40" s="2234">
        <f>'AUG''24'!M40</f>
        <v>5</v>
      </c>
      <c r="N40" s="2234"/>
      <c r="O40" s="2234"/>
      <c r="P40" s="2234"/>
      <c r="Q40" s="2234"/>
      <c r="R40" s="2234"/>
      <c r="S40" s="2234"/>
      <c r="T40" s="2234"/>
      <c r="U40" s="2234"/>
      <c r="V40" s="2234">
        <f>'AUG''24'!V40</f>
        <v>0</v>
      </c>
      <c r="W40" s="1176"/>
    </row>
    <row r="41" spans="1:23" s="2199" customFormat="1">
      <c r="A41" s="1176"/>
      <c r="B41" s="2234" t="str">
        <f>'AUG''24'!B41</f>
        <v>07.08.24</v>
      </c>
      <c r="C41" s="2234">
        <f>'AUG''24'!C41</f>
        <v>39</v>
      </c>
      <c r="D41" s="2234">
        <f>'AUG''24'!D41</f>
        <v>826</v>
      </c>
      <c r="E41" s="1801"/>
      <c r="F41" s="1638">
        <f>'AUG''24'!F41</f>
        <v>59</v>
      </c>
      <c r="G41" s="2234">
        <f>'AUG''24'!G41</f>
        <v>3727.85</v>
      </c>
      <c r="H41" s="2234">
        <f>'AUG''24'!H41</f>
        <v>63.15</v>
      </c>
      <c r="I41" s="2234">
        <f>'AUG''24'!I41</f>
        <v>22.2</v>
      </c>
      <c r="J41" s="2234"/>
      <c r="K41" s="2234"/>
      <c r="L41" s="2234">
        <f>'AUG''24'!L41</f>
        <v>2</v>
      </c>
      <c r="M41" s="2234">
        <f>'AUG''24'!M41</f>
        <v>20</v>
      </c>
      <c r="N41" s="2234"/>
      <c r="O41" s="2234"/>
      <c r="P41" s="2234"/>
      <c r="Q41" s="2234"/>
      <c r="R41" s="2234"/>
      <c r="S41" s="2234"/>
      <c r="T41" s="2234"/>
      <c r="U41" s="2234"/>
      <c r="V41" s="2234">
        <f>'AUG''24'!V41</f>
        <v>0</v>
      </c>
      <c r="W41" s="1176"/>
    </row>
    <row r="42" spans="1:23" s="2199" customFormat="1">
      <c r="A42" s="1176"/>
      <c r="B42" s="2235" t="str">
        <f>'AUG''24'!B42</f>
        <v>07.08.24</v>
      </c>
      <c r="C42" s="2235">
        <f>'AUG''24'!C42</f>
        <v>40</v>
      </c>
      <c r="D42" s="2235">
        <f>'AUG''24'!D42</f>
        <v>828</v>
      </c>
      <c r="E42" s="1801"/>
      <c r="F42" s="1638">
        <f>'AUG''24'!F42</f>
        <v>57</v>
      </c>
      <c r="G42" s="2235">
        <f>'AUG''24'!G42</f>
        <v>3542.86</v>
      </c>
      <c r="H42" s="2235">
        <f>'AUG''24'!H42</f>
        <v>103.7</v>
      </c>
      <c r="I42" s="2235">
        <f>'AUG''24'!I42</f>
        <v>3.96</v>
      </c>
      <c r="J42" s="2235"/>
      <c r="K42" s="2235"/>
      <c r="L42" s="2235">
        <f>'AUG''24'!L42</f>
        <v>2</v>
      </c>
      <c r="M42" s="2235">
        <f>'AUG''24'!M42</f>
        <v>35</v>
      </c>
      <c r="N42" s="2235"/>
      <c r="O42" s="2235"/>
      <c r="P42" s="2235"/>
      <c r="Q42" s="2235"/>
      <c r="R42" s="2235"/>
      <c r="S42" s="2235"/>
      <c r="T42" s="2235"/>
      <c r="U42" s="2235"/>
      <c r="V42" s="2235">
        <f>'AUG''24'!V42</f>
        <v>0</v>
      </c>
      <c r="W42" s="1176"/>
    </row>
    <row r="43" spans="1:23" s="2199" customFormat="1">
      <c r="A43" s="1176"/>
      <c r="B43" s="2236" t="str">
        <f>'AUG''24'!B43</f>
        <v>08.08.24</v>
      </c>
      <c r="C43" s="2236">
        <f>'AUG''24'!C43</f>
        <v>41</v>
      </c>
      <c r="D43" s="2236">
        <f>'AUG''24'!D43</f>
        <v>829</v>
      </c>
      <c r="E43" s="1801"/>
      <c r="F43" s="1638">
        <f>'AUG''24'!F43</f>
        <v>59</v>
      </c>
      <c r="G43" s="2236">
        <f>'AUG''24'!G43</f>
        <v>3718.83</v>
      </c>
      <c r="H43" s="2236">
        <f>'AUG''24'!H43</f>
        <v>62.47</v>
      </c>
      <c r="I43" s="2236">
        <f>'AUG''24'!I43</f>
        <v>8.9</v>
      </c>
      <c r="J43" s="2236"/>
      <c r="K43" s="2236"/>
      <c r="L43" s="2236">
        <f>'AUG''24'!L43</f>
        <v>2</v>
      </c>
      <c r="M43" s="2236">
        <f>'AUG''24'!M43</f>
        <v>0</v>
      </c>
      <c r="N43" s="2236"/>
      <c r="O43" s="2236"/>
      <c r="P43" s="2236"/>
      <c r="Q43" s="2236"/>
      <c r="R43" s="2236"/>
      <c r="S43" s="2236"/>
      <c r="T43" s="2236"/>
      <c r="U43" s="2236"/>
      <c r="V43" s="2236">
        <f>'AUG''24'!V43</f>
        <v>0</v>
      </c>
      <c r="W43" s="1176"/>
    </row>
    <row r="44" spans="1:23" s="2199" customFormat="1">
      <c r="A44" s="1176"/>
      <c r="B44" s="2236" t="str">
        <f>'AUG''24'!B44</f>
        <v>08.08.24</v>
      </c>
      <c r="C44" s="2236">
        <f>'AUG''24'!C44</f>
        <v>42</v>
      </c>
      <c r="D44" s="2236">
        <f>'AUG''24'!D44</f>
        <v>830</v>
      </c>
      <c r="E44" s="1801"/>
      <c r="F44" s="1638">
        <f>'AUG''24'!F44</f>
        <v>56</v>
      </c>
      <c r="G44" s="2236">
        <f>'AUG''24'!G44</f>
        <v>3484.25</v>
      </c>
      <c r="H44" s="2236">
        <f>'AUG''24'!H44</f>
        <v>101.33</v>
      </c>
      <c r="I44" s="2236">
        <f>'AUG''24'!I44</f>
        <v>3.38</v>
      </c>
      <c r="J44" s="2236"/>
      <c r="K44" s="2236"/>
      <c r="L44" s="2236">
        <f>'AUG''24'!L44</f>
        <v>2</v>
      </c>
      <c r="M44" s="2236">
        <f>'AUG''24'!M44</f>
        <v>5</v>
      </c>
      <c r="N44" s="2236"/>
      <c r="O44" s="2236"/>
      <c r="P44" s="2236"/>
      <c r="Q44" s="2236"/>
      <c r="R44" s="2236"/>
      <c r="S44" s="2236"/>
      <c r="T44" s="2236"/>
      <c r="U44" s="2236"/>
      <c r="V44" s="2236">
        <f>'AUG''24'!V44</f>
        <v>0</v>
      </c>
      <c r="W44" s="1176"/>
    </row>
    <row r="45" spans="1:23" s="2199" customFormat="1">
      <c r="A45" s="1176"/>
      <c r="B45" s="2236" t="str">
        <f>'AUG''24'!B45</f>
        <v>08.08.24</v>
      </c>
      <c r="C45" s="2236">
        <f>'AUG''24'!C45</f>
        <v>43</v>
      </c>
      <c r="D45" s="2236">
        <f>'AUG''24'!D45</f>
        <v>831</v>
      </c>
      <c r="E45" s="1801"/>
      <c r="F45" s="1638">
        <f>'AUG''24'!F45</f>
        <v>56</v>
      </c>
      <c r="G45" s="2236">
        <f>'AUG''24'!G45</f>
        <v>3501.66</v>
      </c>
      <c r="H45" s="2236">
        <f>'AUG''24'!H45</f>
        <v>89.82</v>
      </c>
      <c r="I45" s="2236">
        <f>'AUG''24'!I45</f>
        <v>11.08</v>
      </c>
      <c r="J45" s="2236"/>
      <c r="K45" s="2236"/>
      <c r="L45" s="2236">
        <f>'AUG''24'!L45</f>
        <v>1</v>
      </c>
      <c r="M45" s="2236">
        <f>'AUG''24'!M45</f>
        <v>55</v>
      </c>
      <c r="N45" s="2236"/>
      <c r="O45" s="2236"/>
      <c r="P45" s="2236"/>
      <c r="Q45" s="2236"/>
      <c r="R45" s="2236"/>
      <c r="S45" s="2236"/>
      <c r="T45" s="2236"/>
      <c r="U45" s="2236"/>
      <c r="V45" s="2236">
        <f>'AUG''24'!V45</f>
        <v>0</v>
      </c>
      <c r="W45" s="1176"/>
    </row>
    <row r="46" spans="1:23" s="2199" customFormat="1">
      <c r="A46" s="1176"/>
      <c r="B46" s="2236" t="str">
        <f>'AUG''24'!B46</f>
        <v>08.08.24</v>
      </c>
      <c r="C46" s="2236">
        <f>'AUG''24'!C46</f>
        <v>44</v>
      </c>
      <c r="D46" s="2236">
        <f>'AUG''24'!D46</f>
        <v>832</v>
      </c>
      <c r="E46" s="1801"/>
      <c r="F46" s="1638">
        <f>'AUG''24'!F46</f>
        <v>58</v>
      </c>
      <c r="G46" s="2236">
        <f>'AUG''24'!G46</f>
        <v>3672.45</v>
      </c>
      <c r="H46" s="2236">
        <f>'AUG''24'!H46</f>
        <v>49.17</v>
      </c>
      <c r="I46" s="2236">
        <f>'AUG''24'!I46</f>
        <v>15.02</v>
      </c>
      <c r="J46" s="2236"/>
      <c r="K46" s="2236"/>
      <c r="L46" s="2236">
        <f>'AUG''24'!L46</f>
        <v>2</v>
      </c>
      <c r="M46" s="2236">
        <f>'AUG''24'!M46</f>
        <v>20</v>
      </c>
      <c r="N46" s="2236"/>
      <c r="O46" s="2236"/>
      <c r="P46" s="2236"/>
      <c r="Q46" s="2236"/>
      <c r="R46" s="2236"/>
      <c r="S46" s="2236"/>
      <c r="T46" s="2236"/>
      <c r="U46" s="2236"/>
      <c r="V46" s="2236">
        <f>'AUG''24'!V46</f>
        <v>0</v>
      </c>
      <c r="W46" s="1176"/>
    </row>
    <row r="47" spans="1:23" s="2199" customFormat="1">
      <c r="A47" s="1176"/>
      <c r="B47" s="2236" t="str">
        <f>'AUG''24'!B47</f>
        <v>08.08.24</v>
      </c>
      <c r="C47" s="2236">
        <f>'AUG''24'!C47</f>
        <v>45</v>
      </c>
      <c r="D47" s="2236">
        <f>'AUG''24'!D47</f>
        <v>833</v>
      </c>
      <c r="E47" s="1801"/>
      <c r="F47" s="1638">
        <f>'AUG''24'!F47</f>
        <v>59</v>
      </c>
      <c r="G47" s="2236">
        <f>'AUG''24'!G47</f>
        <v>3674.05</v>
      </c>
      <c r="H47" s="2236">
        <f>'AUG''24'!H47</f>
        <v>100.49</v>
      </c>
      <c r="I47" s="2236">
        <f>'AUG''24'!I47</f>
        <v>5.74</v>
      </c>
      <c r="J47" s="2236"/>
      <c r="K47" s="2236"/>
      <c r="L47" s="2236">
        <f>'AUG''24'!L47</f>
        <v>2</v>
      </c>
      <c r="M47" s="2236">
        <f>'AUG''24'!M47</f>
        <v>25</v>
      </c>
      <c r="N47" s="2236"/>
      <c r="O47" s="2236"/>
      <c r="P47" s="2236"/>
      <c r="Q47" s="2236"/>
      <c r="R47" s="2236"/>
      <c r="S47" s="2236"/>
      <c r="T47" s="2236"/>
      <c r="U47" s="2236"/>
      <c r="V47" s="2236">
        <f>'AUG''24'!V47</f>
        <v>0</v>
      </c>
      <c r="W47" s="1176"/>
    </row>
    <row r="48" spans="1:23" s="2199" customFormat="1">
      <c r="A48" s="1176"/>
      <c r="B48" s="2237" t="str">
        <f>'AUG''24'!B48</f>
        <v>08.08.24</v>
      </c>
      <c r="C48" s="2237">
        <f>'AUG''24'!C48</f>
        <v>46</v>
      </c>
      <c r="D48" s="2237">
        <f>'AUG''24'!D48</f>
        <v>835</v>
      </c>
      <c r="E48" s="1801"/>
      <c r="F48" s="1638">
        <f>'AUG''24'!F48</f>
        <v>58</v>
      </c>
      <c r="G48" s="2237">
        <f>'AUG''24'!G48</f>
        <v>3647.46</v>
      </c>
      <c r="H48" s="2237">
        <f>'AUG''24'!H48</f>
        <v>81.37</v>
      </c>
      <c r="I48" s="2237">
        <f>'AUG''24'!I48</f>
        <v>24.03</v>
      </c>
      <c r="J48" s="2237"/>
      <c r="K48" s="2237"/>
      <c r="L48" s="2237">
        <f>'AUG''24'!L48</f>
        <v>2</v>
      </c>
      <c r="M48" s="2237">
        <f>'AUG''24'!M48</f>
        <v>15</v>
      </c>
      <c r="N48" s="2237"/>
      <c r="O48" s="2237"/>
      <c r="P48" s="2237"/>
      <c r="Q48" s="2237"/>
      <c r="R48" s="2237"/>
      <c r="S48" s="2237"/>
      <c r="T48" s="2237"/>
      <c r="U48" s="2237"/>
      <c r="V48" s="2237">
        <f>'AUG''24'!V48</f>
        <v>0</v>
      </c>
      <c r="W48" s="1176"/>
    </row>
    <row r="49" spans="1:23" s="2199" customFormat="1">
      <c r="A49" s="1176"/>
      <c r="B49" s="2239" t="str">
        <f>'AUG''24'!B49</f>
        <v>08.08.24</v>
      </c>
      <c r="C49" s="2239">
        <f>'AUG''24'!C49</f>
        <v>47</v>
      </c>
      <c r="D49" s="2239">
        <f>'AUG''24'!D49</f>
        <v>836</v>
      </c>
      <c r="E49" s="1801"/>
      <c r="F49" s="1638">
        <f>'AUG''24'!F49</f>
        <v>59</v>
      </c>
      <c r="G49" s="2239">
        <f>'AUG''24'!G49</f>
        <v>3770.62</v>
      </c>
      <c r="H49" s="2239">
        <f>'AUG''24'!H49</f>
        <v>38.69</v>
      </c>
      <c r="I49" s="2239">
        <f>'AUG''24'!I49</f>
        <v>35.11</v>
      </c>
      <c r="J49" s="2239"/>
      <c r="K49" s="2239"/>
      <c r="L49" s="2239">
        <f>'AUG''24'!L49</f>
        <v>2</v>
      </c>
      <c r="M49" s="2239">
        <f>'AUG''24'!M49</f>
        <v>0</v>
      </c>
      <c r="N49" s="2239"/>
      <c r="O49" s="2239"/>
      <c r="P49" s="2239"/>
      <c r="Q49" s="2239"/>
      <c r="R49" s="2239"/>
      <c r="S49" s="2239"/>
      <c r="T49" s="2239"/>
      <c r="U49" s="2239"/>
      <c r="V49" s="2239">
        <f>'AUG''24'!V49</f>
        <v>0</v>
      </c>
      <c r="W49" s="1176"/>
    </row>
    <row r="50" spans="1:23" s="2199" customFormat="1">
      <c r="A50" s="1176"/>
      <c r="B50" s="2240" t="str">
        <f>'AUG''24'!B50</f>
        <v>09.08.24</v>
      </c>
      <c r="C50" s="2240">
        <f>'AUG''24'!C50</f>
        <v>48</v>
      </c>
      <c r="D50" s="2240">
        <f>'AUG''24'!D50</f>
        <v>836</v>
      </c>
      <c r="E50" s="1801"/>
      <c r="F50" s="1638">
        <f>'AUG''24'!F50</f>
        <v>59</v>
      </c>
      <c r="G50" s="2240">
        <f>'AUG''24'!G50</f>
        <v>3721.43</v>
      </c>
      <c r="H50" s="2240">
        <f>'AUG''24'!H50</f>
        <v>66.209999999999994</v>
      </c>
      <c r="I50" s="2240">
        <f>'AUG''24'!I50</f>
        <v>15.24</v>
      </c>
      <c r="J50" s="2240"/>
      <c r="K50" s="2240"/>
      <c r="L50" s="2240">
        <f>'AUG''24'!L50</f>
        <v>2</v>
      </c>
      <c r="M50" s="2240">
        <f>'AUG''24'!M50</f>
        <v>5</v>
      </c>
      <c r="N50" s="2240"/>
      <c r="O50" s="2240"/>
      <c r="P50" s="2240"/>
      <c r="Q50" s="2240"/>
      <c r="R50" s="2240"/>
      <c r="S50" s="2240"/>
      <c r="T50" s="2240"/>
      <c r="U50" s="2240"/>
      <c r="V50" s="2240">
        <f>'AUG''24'!V50</f>
        <v>0</v>
      </c>
      <c r="W50" s="1176"/>
    </row>
    <row r="51" spans="1:23" s="2199" customFormat="1">
      <c r="A51" s="1176"/>
      <c r="B51" s="2240" t="str">
        <f>'AUG''24'!B51</f>
        <v>09.08.24</v>
      </c>
      <c r="C51" s="2240">
        <f>'AUG''24'!C51</f>
        <v>49</v>
      </c>
      <c r="D51" s="2240">
        <f>'AUG''24'!D51</f>
        <v>837</v>
      </c>
      <c r="E51" s="1801"/>
      <c r="F51" s="1638">
        <f>'AUG''24'!F51</f>
        <v>59</v>
      </c>
      <c r="G51" s="2240">
        <f>'AUG''24'!G51</f>
        <v>3680.83</v>
      </c>
      <c r="H51" s="2240">
        <f>'AUG''24'!H51</f>
        <v>99.89</v>
      </c>
      <c r="I51" s="2240">
        <f>'AUG''24'!I51</f>
        <v>8.32</v>
      </c>
      <c r="J51" s="2240"/>
      <c r="K51" s="2240"/>
      <c r="L51" s="2240">
        <f>'AUG''24'!L51</f>
        <v>2</v>
      </c>
      <c r="M51" s="2240">
        <f>'AUG''24'!M51</f>
        <v>0</v>
      </c>
      <c r="N51" s="2240"/>
      <c r="O51" s="2240"/>
      <c r="P51" s="2240"/>
      <c r="Q51" s="2240"/>
      <c r="R51" s="2240"/>
      <c r="S51" s="2240"/>
      <c r="T51" s="2240"/>
      <c r="U51" s="2240"/>
      <c r="V51" s="2240">
        <f>'AUG''24'!V51</f>
        <v>0</v>
      </c>
      <c r="W51" s="1176"/>
    </row>
    <row r="52" spans="1:23" s="2199" customFormat="1">
      <c r="A52" s="1176"/>
      <c r="B52" s="2240" t="str">
        <f>'AUG''24'!B52</f>
        <v>09.08.24</v>
      </c>
      <c r="C52" s="2240">
        <f>'AUG''24'!C52</f>
        <v>50</v>
      </c>
      <c r="D52" s="2240">
        <f>'AUG''24'!D52</f>
        <v>838</v>
      </c>
      <c r="E52" s="1801"/>
      <c r="F52" s="1638">
        <f>'AUG''24'!F52</f>
        <v>59</v>
      </c>
      <c r="G52" s="2240">
        <f>'AUG''24'!G52</f>
        <v>3718.25</v>
      </c>
      <c r="H52" s="2240">
        <f>'AUG''24'!H52</f>
        <v>70.010000000000005</v>
      </c>
      <c r="I52" s="2240">
        <f>'AUG''24'!I52</f>
        <v>19.46</v>
      </c>
      <c r="J52" s="2240"/>
      <c r="K52" s="2240"/>
      <c r="L52" s="2240">
        <f>'AUG''24'!L52</f>
        <v>1</v>
      </c>
      <c r="M52" s="2240">
        <f>'AUG''24'!M52</f>
        <v>55</v>
      </c>
      <c r="N52" s="2240"/>
      <c r="O52" s="2240"/>
      <c r="P52" s="2240"/>
      <c r="Q52" s="2240"/>
      <c r="R52" s="2240"/>
      <c r="S52" s="2240"/>
      <c r="T52" s="2240"/>
      <c r="U52" s="2240"/>
      <c r="V52" s="2240">
        <f>'AUG''24'!V52</f>
        <v>0</v>
      </c>
      <c r="W52" s="1176"/>
    </row>
    <row r="53" spans="1:23" s="2199" customFormat="1">
      <c r="A53" s="1176"/>
      <c r="B53" s="2240" t="str">
        <f>'AUG''24'!B53</f>
        <v>09.08.24</v>
      </c>
      <c r="C53" s="2240">
        <f>'AUG''24'!C53</f>
        <v>51</v>
      </c>
      <c r="D53" s="2240">
        <f>'AUG''24'!D53</f>
        <v>839</v>
      </c>
      <c r="E53" s="1801"/>
      <c r="F53" s="1638">
        <f>'AUG''24'!F53</f>
        <v>57</v>
      </c>
      <c r="G53" s="2240">
        <f>'AUG''24'!G53</f>
        <v>3578.66</v>
      </c>
      <c r="H53" s="2240">
        <f>'AUG''24'!H53</f>
        <v>67.87</v>
      </c>
      <c r="I53" s="2240">
        <f>'AUG''24'!I53</f>
        <v>3.93</v>
      </c>
      <c r="J53" s="2240"/>
      <c r="K53" s="2240"/>
      <c r="L53" s="2240">
        <f>'AUG''24'!L53</f>
        <v>2</v>
      </c>
      <c r="M53" s="2240">
        <f>'AUG''24'!M53</f>
        <v>5</v>
      </c>
      <c r="N53" s="2240"/>
      <c r="O53" s="2240"/>
      <c r="P53" s="2240"/>
      <c r="Q53" s="2240"/>
      <c r="R53" s="2240"/>
      <c r="S53" s="2240"/>
      <c r="T53" s="2240"/>
      <c r="U53" s="2240"/>
      <c r="V53" s="2240">
        <f>'AUG''24'!V53</f>
        <v>0</v>
      </c>
      <c r="W53" s="1176"/>
    </row>
    <row r="54" spans="1:23" s="2199" customFormat="1">
      <c r="A54" s="1176"/>
      <c r="B54" s="2240" t="str">
        <f>'AUG''24'!B54</f>
        <v>09.08.24</v>
      </c>
      <c r="C54" s="2240">
        <f>'AUG''24'!C54</f>
        <v>52</v>
      </c>
      <c r="D54" s="2240">
        <f>'AUG''24'!D54</f>
        <v>840</v>
      </c>
      <c r="E54" s="1801"/>
      <c r="F54" s="1638">
        <f>'AUG''24'!F54</f>
        <v>59</v>
      </c>
      <c r="G54" s="2240">
        <f>'AUG''24'!G54</f>
        <v>3676.27</v>
      </c>
      <c r="H54" s="2240">
        <f>'AUG''24'!H54</f>
        <v>103.26</v>
      </c>
      <c r="I54" s="2240">
        <f>'AUG''24'!I54</f>
        <v>14.33</v>
      </c>
      <c r="J54" s="2240"/>
      <c r="K54" s="2240"/>
      <c r="L54" s="2240">
        <f>'AUG''24'!L54</f>
        <v>2</v>
      </c>
      <c r="M54" s="2240">
        <f>'AUG''24'!M54</f>
        <v>0</v>
      </c>
      <c r="N54" s="2240"/>
      <c r="O54" s="2240"/>
      <c r="P54" s="2240"/>
      <c r="Q54" s="2240"/>
      <c r="R54" s="2240"/>
      <c r="S54" s="2240"/>
      <c r="T54" s="2240"/>
      <c r="U54" s="2240"/>
      <c r="V54" s="2240">
        <f>'AUG''24'!V54</f>
        <v>0</v>
      </c>
      <c r="W54" s="1176"/>
    </row>
    <row r="55" spans="1:23" s="2199" customFormat="1">
      <c r="A55" s="1176"/>
      <c r="B55" s="2240" t="str">
        <f>'AUG''24'!B55</f>
        <v>09.08.24</v>
      </c>
      <c r="C55" s="2240">
        <f>'AUG''24'!C55</f>
        <v>53</v>
      </c>
      <c r="D55" s="2240">
        <f>'AUG''24'!D55</f>
        <v>834</v>
      </c>
      <c r="E55" s="1801"/>
      <c r="F55" s="1638">
        <f>'AUG''24'!F55</f>
        <v>59</v>
      </c>
      <c r="G55" s="2240">
        <f>'AUG''24'!G55</f>
        <v>3677.25</v>
      </c>
      <c r="H55" s="2240">
        <f>'AUG''24'!H55</f>
        <v>101.08</v>
      </c>
      <c r="I55" s="2240">
        <f>'AUG''24'!I55</f>
        <v>9.5299999999999994</v>
      </c>
      <c r="J55" s="2240"/>
      <c r="K55" s="2240"/>
      <c r="L55" s="2240">
        <f>'AUG''24'!L55</f>
        <v>2</v>
      </c>
      <c r="M55" s="2240">
        <f>'AUG''24'!M55</f>
        <v>5</v>
      </c>
      <c r="N55" s="2240"/>
      <c r="O55" s="2240"/>
      <c r="P55" s="2240"/>
      <c r="Q55" s="2240"/>
      <c r="R55" s="2240"/>
      <c r="S55" s="2240"/>
      <c r="T55" s="2240"/>
      <c r="U55" s="2240"/>
      <c r="V55" s="2240">
        <f>'AUG''24'!V55</f>
        <v>0</v>
      </c>
      <c r="W55" s="1176"/>
    </row>
    <row r="56" spans="1:23" s="2199" customFormat="1">
      <c r="A56" s="1176"/>
      <c r="B56" s="2240" t="str">
        <f>'AUG''24'!B56</f>
        <v>09.08.24</v>
      </c>
      <c r="C56" s="2240">
        <f>'AUG''24'!C56</f>
        <v>54</v>
      </c>
      <c r="D56" s="2240">
        <f>'AUG''24'!D56</f>
        <v>841</v>
      </c>
      <c r="E56" s="1801"/>
      <c r="F56" s="1638">
        <f>'AUG''24'!F56</f>
        <v>57</v>
      </c>
      <c r="G56" s="2240">
        <f>'AUG''24'!G56</f>
        <v>3559.26</v>
      </c>
      <c r="H56" s="2240">
        <f>'AUG''24'!H56</f>
        <v>87.67</v>
      </c>
      <c r="I56" s="2240">
        <f>'AUG''24'!I56</f>
        <v>4.33</v>
      </c>
      <c r="J56" s="2240"/>
      <c r="K56" s="2240"/>
      <c r="L56" s="2240">
        <f>'AUG''24'!L56</f>
        <v>1</v>
      </c>
      <c r="M56" s="2240">
        <f>'AUG''24'!M56</f>
        <v>55</v>
      </c>
      <c r="N56" s="2240"/>
      <c r="O56" s="2240"/>
      <c r="P56" s="2240"/>
      <c r="Q56" s="2240"/>
      <c r="R56" s="2240"/>
      <c r="S56" s="2240"/>
      <c r="T56" s="2240"/>
      <c r="U56" s="2240"/>
      <c r="V56" s="2240">
        <f>'AUG''24'!V56</f>
        <v>0</v>
      </c>
      <c r="W56" s="1176"/>
    </row>
    <row r="57" spans="1:23" s="2199" customFormat="1">
      <c r="A57" s="1176"/>
      <c r="B57" s="2241" t="str">
        <f>'AUG''24'!B57</f>
        <v>10.08.24</v>
      </c>
      <c r="C57" s="2241">
        <f>'AUG''24'!C57</f>
        <v>55</v>
      </c>
      <c r="D57" s="2241">
        <f>'AUG''24'!D57</f>
        <v>842</v>
      </c>
      <c r="E57" s="1801"/>
      <c r="F57" s="1638">
        <f>'AUG''24'!F57</f>
        <v>59</v>
      </c>
      <c r="G57" s="2241">
        <f>'AUG''24'!G57</f>
        <v>3682.46</v>
      </c>
      <c r="H57" s="2241">
        <f>'AUG''24'!H57</f>
        <v>90.65</v>
      </c>
      <c r="I57" s="2241">
        <f>'AUG''24'!I57</f>
        <v>6.11</v>
      </c>
      <c r="J57" s="2241"/>
      <c r="K57" s="2241"/>
      <c r="L57" s="2241">
        <f>'AUG''24'!L57</f>
        <v>2</v>
      </c>
      <c r="M57" s="2241">
        <f>'AUG''24'!M57</f>
        <v>0</v>
      </c>
      <c r="N57" s="2241"/>
      <c r="O57" s="2241"/>
      <c r="P57" s="2241"/>
      <c r="Q57" s="2241"/>
      <c r="R57" s="2241"/>
      <c r="S57" s="2241"/>
      <c r="T57" s="2241"/>
      <c r="U57" s="2241"/>
      <c r="V57" s="2241">
        <f>'AUG''24'!V57</f>
        <v>0</v>
      </c>
      <c r="W57" s="1176"/>
    </row>
    <row r="58" spans="1:23" s="2199" customFormat="1">
      <c r="A58" s="1176"/>
      <c r="B58" s="2241" t="str">
        <f>'AUG''24'!B58</f>
        <v>10.08.24</v>
      </c>
      <c r="C58" s="2241">
        <f>'AUG''24'!C58</f>
        <v>56</v>
      </c>
      <c r="D58" s="2241">
        <f>'AUG''24'!D58</f>
        <v>844</v>
      </c>
      <c r="E58" s="1801"/>
      <c r="F58" s="1638">
        <f>'AUG''24'!F58</f>
        <v>58</v>
      </c>
      <c r="G58" s="2241">
        <f>'AUG''24'!G58</f>
        <v>3611.45</v>
      </c>
      <c r="H58" s="2241">
        <f>'AUG''24'!H58</f>
        <v>105.08</v>
      </c>
      <c r="I58" s="2241">
        <f>'AUG''24'!I58</f>
        <v>9.93</v>
      </c>
      <c r="J58" s="2241"/>
      <c r="K58" s="2241"/>
      <c r="L58" s="2241">
        <f>'AUG''24'!L58</f>
        <v>1</v>
      </c>
      <c r="M58" s="2241">
        <f>'AUG''24'!M58</f>
        <v>55</v>
      </c>
      <c r="N58" s="2241"/>
      <c r="O58" s="2241"/>
      <c r="P58" s="2241"/>
      <c r="Q58" s="2241"/>
      <c r="R58" s="2241"/>
      <c r="S58" s="2241"/>
      <c r="T58" s="2241"/>
      <c r="U58" s="2241"/>
      <c r="V58" s="2241">
        <f>'AUG''24'!V58</f>
        <v>0</v>
      </c>
      <c r="W58" s="1176"/>
    </row>
    <row r="59" spans="1:23" s="2199" customFormat="1">
      <c r="A59" s="1176"/>
      <c r="B59" s="2241" t="str">
        <f>'AUG''24'!B59</f>
        <v>10.08.24</v>
      </c>
      <c r="C59" s="2241">
        <f>'AUG''24'!C59</f>
        <v>57</v>
      </c>
      <c r="D59" s="2241">
        <f>'AUG''24'!D59</f>
        <v>845</v>
      </c>
      <c r="E59" s="1801"/>
      <c r="F59" s="1638">
        <f>'AUG''24'!F59</f>
        <v>59</v>
      </c>
      <c r="G59" s="2241">
        <f>'AUG''24'!G59</f>
        <v>3594.45</v>
      </c>
      <c r="H59" s="2241">
        <f>'AUG''24'!H59</f>
        <v>175.34</v>
      </c>
      <c r="I59" s="2241">
        <f>'AUG''24'!I59</f>
        <v>0.99</v>
      </c>
      <c r="J59" s="2241"/>
      <c r="K59" s="2241"/>
      <c r="L59" s="2241">
        <f>'AUG''24'!L59</f>
        <v>1</v>
      </c>
      <c r="M59" s="2241">
        <f>'AUG''24'!M59</f>
        <v>50</v>
      </c>
      <c r="N59" s="2241"/>
      <c r="O59" s="2241"/>
      <c r="P59" s="2241"/>
      <c r="Q59" s="2241"/>
      <c r="R59" s="2241"/>
      <c r="S59" s="2241"/>
      <c r="T59" s="2241"/>
      <c r="U59" s="2241"/>
      <c r="V59" s="2241">
        <f>'AUG''24'!V59</f>
        <v>0</v>
      </c>
      <c r="W59" s="1176"/>
    </row>
    <row r="60" spans="1:23" s="2199" customFormat="1">
      <c r="A60" s="1176"/>
      <c r="B60" s="2241" t="str">
        <f>'AUG''24'!B60</f>
        <v>10.08.24</v>
      </c>
      <c r="C60" s="2241">
        <f>'AUG''24'!C60</f>
        <v>58</v>
      </c>
      <c r="D60" s="2241">
        <f>'AUG''24'!D60</f>
        <v>846</v>
      </c>
      <c r="E60" s="1801"/>
      <c r="F60" s="1638">
        <f>'AUG''24'!F60</f>
        <v>58</v>
      </c>
      <c r="G60" s="2241">
        <f>'AUG''24'!G60</f>
        <v>3610.43</v>
      </c>
      <c r="H60" s="2241">
        <f>'AUG''24'!H60</f>
        <v>102.13</v>
      </c>
      <c r="I60" s="2241">
        <f>'AUG''24'!I60</f>
        <v>2.36</v>
      </c>
      <c r="J60" s="2241"/>
      <c r="K60" s="2241"/>
      <c r="L60" s="2241">
        <f>'AUG''24'!L60</f>
        <v>1</v>
      </c>
      <c r="M60" s="2241">
        <f>'AUG''24'!M60</f>
        <v>55</v>
      </c>
      <c r="N60" s="2241"/>
      <c r="O60" s="2241"/>
      <c r="P60" s="2241"/>
      <c r="Q60" s="2241"/>
      <c r="R60" s="2241"/>
      <c r="S60" s="2241"/>
      <c r="T60" s="2241"/>
      <c r="U60" s="2241"/>
      <c r="V60" s="2241">
        <f>'AUG''24'!V60</f>
        <v>0</v>
      </c>
      <c r="W60" s="1176"/>
    </row>
    <row r="61" spans="1:23" s="2199" customFormat="1">
      <c r="A61" s="1176"/>
      <c r="B61" s="2241" t="str">
        <f>'AUG''24'!B61</f>
        <v>10.08.24</v>
      </c>
      <c r="C61" s="2241">
        <f>'AUG''24'!C61</f>
        <v>59</v>
      </c>
      <c r="D61" s="2241">
        <f>'AUG''24'!D61</f>
        <v>847</v>
      </c>
      <c r="E61" s="1801"/>
      <c r="F61" s="1638">
        <f>'AUG''24'!F61</f>
        <v>59</v>
      </c>
      <c r="G61" s="2241">
        <f>'AUG''24'!G61</f>
        <v>3728.02</v>
      </c>
      <c r="H61" s="2241">
        <f>'AUG''24'!H61</f>
        <v>72.38</v>
      </c>
      <c r="I61" s="2241">
        <f>'AUG''24'!I61</f>
        <v>26.2</v>
      </c>
      <c r="J61" s="2241"/>
      <c r="K61" s="2241"/>
      <c r="L61" s="2241">
        <f>'AUG''24'!L61</f>
        <v>2</v>
      </c>
      <c r="M61" s="2241">
        <f>'AUG''24'!M61</f>
        <v>40</v>
      </c>
      <c r="N61" s="2241"/>
      <c r="O61" s="2241"/>
      <c r="P61" s="2241"/>
      <c r="Q61" s="2241"/>
      <c r="R61" s="2241"/>
      <c r="S61" s="2241"/>
      <c r="T61" s="2241"/>
      <c r="U61" s="2241"/>
      <c r="V61" s="2241">
        <f>'AUG''24'!V61</f>
        <v>0</v>
      </c>
      <c r="W61" s="1176"/>
    </row>
    <row r="62" spans="1:23" s="2199" customFormat="1">
      <c r="A62" s="1176"/>
      <c r="B62" s="2241" t="str">
        <f>'AUG''24'!B62</f>
        <v>10.08.24</v>
      </c>
      <c r="C62" s="2241">
        <f>'AUG''24'!C62</f>
        <v>60</v>
      </c>
      <c r="D62" s="2241">
        <f>'AUG''24'!D62</f>
        <v>848</v>
      </c>
      <c r="E62" s="1801"/>
      <c r="F62" s="1638">
        <f>'AUG''24'!F62</f>
        <v>58</v>
      </c>
      <c r="G62" s="2241">
        <f>'AUG''24'!G62</f>
        <v>3653.45</v>
      </c>
      <c r="H62" s="2241">
        <f>'AUG''24'!H62</f>
        <v>72.81</v>
      </c>
      <c r="I62" s="2241">
        <f>'AUG''24'!I62</f>
        <v>19.66</v>
      </c>
      <c r="J62" s="2241"/>
      <c r="K62" s="2241"/>
      <c r="L62" s="2241">
        <f>'AUG''24'!L62</f>
        <v>2</v>
      </c>
      <c r="M62" s="2241">
        <f>'AUG''24'!M62</f>
        <v>10</v>
      </c>
      <c r="N62" s="2241"/>
      <c r="O62" s="2241"/>
      <c r="P62" s="2241"/>
      <c r="Q62" s="2241"/>
      <c r="R62" s="2241"/>
      <c r="S62" s="2241"/>
      <c r="T62" s="2241"/>
      <c r="U62" s="2241"/>
      <c r="V62" s="2241">
        <f>'AUG''24'!V62</f>
        <v>0</v>
      </c>
      <c r="W62" s="1176"/>
    </row>
    <row r="63" spans="1:23" s="2199" customFormat="1">
      <c r="A63" s="1176"/>
      <c r="B63" s="2242" t="str">
        <f>'AUG''24'!B63</f>
        <v>11.08.24</v>
      </c>
      <c r="C63" s="2242">
        <f>'AUG''24'!C63</f>
        <v>61</v>
      </c>
      <c r="D63" s="2242">
        <f>'AUG''24'!D63</f>
        <v>849</v>
      </c>
      <c r="E63" s="1801"/>
      <c r="F63" s="1638">
        <f>'AUG''24'!F63</f>
        <v>59</v>
      </c>
      <c r="G63" s="2242">
        <f>'AUG''24'!G63</f>
        <v>3734.03</v>
      </c>
      <c r="H63" s="2242">
        <f>'AUG''24'!H63</f>
        <v>52.41</v>
      </c>
      <c r="I63" s="2242">
        <f>'AUG''24'!I63</f>
        <v>14.04</v>
      </c>
      <c r="J63" s="2242"/>
      <c r="K63" s="2242"/>
      <c r="L63" s="2242">
        <f>'AUG''24'!L63</f>
        <v>2</v>
      </c>
      <c r="M63" s="2242">
        <f>'AUG''24'!M63</f>
        <v>5</v>
      </c>
      <c r="N63" s="2242"/>
      <c r="O63" s="2242"/>
      <c r="P63" s="2242"/>
      <c r="Q63" s="2242"/>
      <c r="R63" s="2242"/>
      <c r="S63" s="2242"/>
      <c r="T63" s="2242"/>
      <c r="U63" s="2242"/>
      <c r="V63" s="2242">
        <f>'AUG''24'!V63</f>
        <v>0</v>
      </c>
      <c r="W63" s="1176"/>
    </row>
    <row r="64" spans="1:23" s="2199" customFormat="1">
      <c r="A64" s="1176"/>
      <c r="B64" s="2242" t="str">
        <f>'AUG''24'!B64</f>
        <v>11.08.24</v>
      </c>
      <c r="C64" s="2242">
        <f>'AUG''24'!C64</f>
        <v>62</v>
      </c>
      <c r="D64" s="2242">
        <f>'AUG''24'!D64</f>
        <v>850</v>
      </c>
      <c r="E64" s="1801"/>
      <c r="F64" s="1638">
        <f>'AUG''24'!F64</f>
        <v>59</v>
      </c>
      <c r="G64" s="2242">
        <f>'AUG''24'!G64</f>
        <v>3700.46</v>
      </c>
      <c r="H64" s="2242">
        <f>'AUG''24'!H64</f>
        <v>77.040000000000006</v>
      </c>
      <c r="I64" s="2242">
        <f>'AUG''24'!I64</f>
        <v>8.6999999999999993</v>
      </c>
      <c r="J64" s="2242"/>
      <c r="K64" s="2242"/>
      <c r="L64" s="2242">
        <f>'AUG''24'!L64</f>
        <v>2</v>
      </c>
      <c r="M64" s="2242">
        <f>'AUG''24'!M64</f>
        <v>5</v>
      </c>
      <c r="N64" s="2242"/>
      <c r="O64" s="2242"/>
      <c r="P64" s="2242"/>
      <c r="Q64" s="2242"/>
      <c r="R64" s="2242"/>
      <c r="S64" s="2242"/>
      <c r="T64" s="2242"/>
      <c r="U64" s="2242"/>
      <c r="V64" s="2242">
        <f>'AUG''24'!V64</f>
        <v>157573.5</v>
      </c>
      <c r="W64" s="1176"/>
    </row>
    <row r="65" spans="1:23" s="2199" customFormat="1">
      <c r="A65" s="1176"/>
      <c r="B65" s="2242" t="str">
        <f>'AUG''24'!B65</f>
        <v>11.08.24</v>
      </c>
      <c r="C65" s="2242">
        <f>'AUG''24'!C65</f>
        <v>63</v>
      </c>
      <c r="D65" s="2242">
        <f>'AUG''24'!D65</f>
        <v>851</v>
      </c>
      <c r="E65" s="1801"/>
      <c r="F65" s="1638">
        <f>'AUG''24'!F65</f>
        <v>59</v>
      </c>
      <c r="G65" s="2242">
        <f>'AUG''24'!G65</f>
        <v>3682.05</v>
      </c>
      <c r="H65" s="2242">
        <f>'AUG''24'!H65</f>
        <v>92.5</v>
      </c>
      <c r="I65" s="2242">
        <f>'AUG''24'!I65</f>
        <v>5.75</v>
      </c>
      <c r="J65" s="2242"/>
      <c r="K65" s="2242"/>
      <c r="L65" s="2242">
        <f>'AUG''24'!L65</f>
        <v>2</v>
      </c>
      <c r="M65" s="2242">
        <f>'AUG''24'!M65</f>
        <v>35</v>
      </c>
      <c r="N65" s="2242"/>
      <c r="O65" s="2242"/>
      <c r="P65" s="2242"/>
      <c r="Q65" s="2242"/>
      <c r="R65" s="2242"/>
      <c r="S65" s="2242"/>
      <c r="T65" s="2242"/>
      <c r="U65" s="2242"/>
      <c r="V65" s="2242">
        <f>'AUG''24'!V65</f>
        <v>0</v>
      </c>
      <c r="W65" s="1176"/>
    </row>
    <row r="66" spans="1:23" s="2199" customFormat="1">
      <c r="A66" s="1176"/>
      <c r="B66" s="2244" t="str">
        <f>'AUG''24'!B66</f>
        <v>11.08.24</v>
      </c>
      <c r="C66" s="2244">
        <f>'AUG''24'!C66</f>
        <v>64</v>
      </c>
      <c r="D66" s="2244">
        <f>'AUG''24'!D66</f>
        <v>852</v>
      </c>
      <c r="E66" s="1801"/>
      <c r="F66" s="1638">
        <f>'AUG''24'!F66</f>
        <v>58</v>
      </c>
      <c r="G66" s="2244">
        <f>'AUG''24'!G66</f>
        <v>3651.26</v>
      </c>
      <c r="H66" s="2244">
        <f>'AUG''24'!H66</f>
        <v>68.61</v>
      </c>
      <c r="I66" s="2244">
        <f>'AUG''24'!I66</f>
        <v>15.07</v>
      </c>
      <c r="J66" s="2244"/>
      <c r="K66" s="2244"/>
      <c r="L66" s="2244">
        <f>'AUG''24'!L66</f>
        <v>2</v>
      </c>
      <c r="M66" s="2244">
        <f>'AUG''24'!M66</f>
        <v>5</v>
      </c>
      <c r="N66" s="2244"/>
      <c r="O66" s="2244"/>
      <c r="P66" s="2244"/>
      <c r="Q66" s="2244"/>
      <c r="R66" s="2244"/>
      <c r="S66" s="2244"/>
      <c r="T66" s="2244"/>
      <c r="U66" s="2244"/>
      <c r="V66" s="2244">
        <f>'AUG''24'!V66</f>
        <v>0</v>
      </c>
      <c r="W66" s="1176"/>
    </row>
    <row r="67" spans="1:23" s="2199" customFormat="1">
      <c r="A67" s="1176"/>
      <c r="B67" s="2244" t="str">
        <f>'AUG''24'!B67</f>
        <v>11.08.24</v>
      </c>
      <c r="C67" s="2244">
        <f>'AUG''24'!C67</f>
        <v>65</v>
      </c>
      <c r="D67" s="2244">
        <f>'AUG''24'!D67</f>
        <v>853</v>
      </c>
      <c r="E67" s="1801"/>
      <c r="F67" s="1638">
        <f>'AUG''24'!F67</f>
        <v>57</v>
      </c>
      <c r="G67" s="2244">
        <f>'AUG''24'!G67</f>
        <v>3568.06</v>
      </c>
      <c r="H67" s="2244">
        <f>'AUG''24'!H67</f>
        <v>80.27</v>
      </c>
      <c r="I67" s="2244">
        <f>'AUG''24'!I67</f>
        <v>5.73</v>
      </c>
      <c r="J67" s="2244"/>
      <c r="K67" s="2244"/>
      <c r="L67" s="2244">
        <f>'AUG''24'!L67</f>
        <v>2</v>
      </c>
      <c r="M67" s="2244">
        <f>'AUG''24'!M67</f>
        <v>25</v>
      </c>
      <c r="N67" s="2244"/>
      <c r="O67" s="2244"/>
      <c r="P67" s="2244"/>
      <c r="Q67" s="2244"/>
      <c r="R67" s="2244"/>
      <c r="S67" s="2244"/>
      <c r="T67" s="2244"/>
      <c r="U67" s="2244"/>
      <c r="V67" s="2244">
        <f>'AUG''24'!V67</f>
        <v>0</v>
      </c>
      <c r="W67" s="1176"/>
    </row>
    <row r="68" spans="1:23" s="2199" customFormat="1">
      <c r="A68" s="1176"/>
      <c r="B68" s="2244" t="str">
        <f>'AUG''24'!B68</f>
        <v>11.08.24</v>
      </c>
      <c r="C68" s="2244">
        <f>'AUG''24'!C68</f>
        <v>66</v>
      </c>
      <c r="D68" s="2244">
        <f>'AUG''24'!D68</f>
        <v>854</v>
      </c>
      <c r="E68" s="1801"/>
      <c r="F68" s="1638">
        <f>'AUG''24'!F68</f>
        <v>59</v>
      </c>
      <c r="G68" s="2244">
        <f>'AUG''24'!G68</f>
        <v>3704.22</v>
      </c>
      <c r="H68" s="2244">
        <f>'AUG''24'!H68</f>
        <v>79.87</v>
      </c>
      <c r="I68" s="2244">
        <f>'AUG''24'!I68</f>
        <v>3.98</v>
      </c>
      <c r="J68" s="2244"/>
      <c r="K68" s="2244"/>
      <c r="L68" s="2244">
        <f>'AUG''24'!L68</f>
        <v>2</v>
      </c>
      <c r="M68" s="2244">
        <f>'AUG''24'!M68</f>
        <v>15</v>
      </c>
      <c r="N68" s="2244"/>
      <c r="O68" s="2244"/>
      <c r="P68" s="2244"/>
      <c r="Q68" s="2244"/>
      <c r="R68" s="2244"/>
      <c r="S68" s="2244"/>
      <c r="T68" s="2244"/>
      <c r="U68" s="2244"/>
      <c r="V68" s="2244">
        <f>'AUG''24'!V68</f>
        <v>0</v>
      </c>
      <c r="W68" s="1176"/>
    </row>
    <row r="69" spans="1:23" s="2199" customFormat="1">
      <c r="A69" s="1176"/>
      <c r="B69" s="2249" t="str">
        <f>'AUG''24'!B69</f>
        <v>12.08.24</v>
      </c>
      <c r="C69" s="2249">
        <f>'AUG''24'!C69</f>
        <v>67</v>
      </c>
      <c r="D69" s="2249">
        <f>'AUG''24'!D69</f>
        <v>855</v>
      </c>
      <c r="E69" s="1801"/>
      <c r="F69" s="1638">
        <f>'AUG''24'!F69</f>
        <v>59</v>
      </c>
      <c r="G69" s="2249">
        <f>'AUG''24'!G69</f>
        <v>3709.65</v>
      </c>
      <c r="H69" s="2249">
        <f>'AUG''24'!H69</f>
        <v>71.05</v>
      </c>
      <c r="I69" s="2249">
        <f>'AUG''24'!I69</f>
        <v>11.9</v>
      </c>
      <c r="J69" s="2249"/>
      <c r="K69" s="2249"/>
      <c r="L69" s="2249">
        <f>'AUG''24'!L69</f>
        <v>2</v>
      </c>
      <c r="M69" s="2249">
        <f>'AUG''24'!M69</f>
        <v>40</v>
      </c>
      <c r="N69" s="2249"/>
      <c r="O69" s="2249"/>
      <c r="P69" s="2249"/>
      <c r="Q69" s="2249"/>
      <c r="R69" s="2249"/>
      <c r="S69" s="2249"/>
      <c r="T69" s="2249"/>
      <c r="U69" s="2249"/>
      <c r="V69" s="2249">
        <f>'AUG''24'!V69</f>
        <v>0</v>
      </c>
      <c r="W69" s="1176"/>
    </row>
    <row r="70" spans="1:23" s="2199" customFormat="1">
      <c r="A70" s="1176"/>
      <c r="B70" s="2249" t="str">
        <f>'AUG''24'!B70</f>
        <v>12.08.24</v>
      </c>
      <c r="C70" s="2249">
        <f>'AUG''24'!C70</f>
        <v>68</v>
      </c>
      <c r="D70" s="2249">
        <f>'AUG''24'!D70</f>
        <v>856</v>
      </c>
      <c r="E70" s="1801"/>
      <c r="F70" s="1638">
        <f>'AUG''24'!F70</f>
        <v>58</v>
      </c>
      <c r="G70" s="2249">
        <f>'AUG''24'!G70</f>
        <v>3639.45</v>
      </c>
      <c r="H70" s="2249">
        <f>'AUG''24'!H70</f>
        <v>75.87</v>
      </c>
      <c r="I70" s="2249">
        <f>'AUG''24'!I70</f>
        <v>8.7200000000000006</v>
      </c>
      <c r="J70" s="2249"/>
      <c r="K70" s="2249"/>
      <c r="L70" s="2249">
        <f>'AUG''24'!L70</f>
        <v>2</v>
      </c>
      <c r="M70" s="2249">
        <f>'AUG''24'!M70</f>
        <v>15</v>
      </c>
      <c r="N70" s="2249"/>
      <c r="O70" s="2249"/>
      <c r="P70" s="2249"/>
      <c r="Q70" s="2249"/>
      <c r="R70" s="2249"/>
      <c r="S70" s="2249"/>
      <c r="T70" s="2249"/>
      <c r="U70" s="2249"/>
      <c r="V70" s="2249">
        <f>'AUG''24'!V70</f>
        <v>0</v>
      </c>
      <c r="W70" s="1176"/>
    </row>
    <row r="71" spans="1:23" s="2199" customFormat="1">
      <c r="A71" s="1176"/>
      <c r="B71" s="2249" t="str">
        <f>'AUG''24'!B71</f>
        <v>12.08.24</v>
      </c>
      <c r="C71" s="2249">
        <f>'AUG''24'!C71</f>
        <v>69</v>
      </c>
      <c r="D71" s="2249">
        <f>'AUG''24'!D71</f>
        <v>857</v>
      </c>
      <c r="E71" s="1801"/>
      <c r="F71" s="1638">
        <f>'AUG''24'!F71</f>
        <v>58</v>
      </c>
      <c r="G71" s="2249">
        <f>'AUG''24'!G71</f>
        <v>3593.28</v>
      </c>
      <c r="H71" s="2249">
        <f>'AUG''24'!H71</f>
        <v>119.26</v>
      </c>
      <c r="I71" s="2249">
        <f>'AUG''24'!I71</f>
        <v>7.74</v>
      </c>
      <c r="J71" s="2249"/>
      <c r="K71" s="2249"/>
      <c r="L71" s="2249">
        <f>'AUG''24'!L71</f>
        <v>2</v>
      </c>
      <c r="M71" s="2249">
        <f>'AUG''24'!M71</f>
        <v>55</v>
      </c>
      <c r="N71" s="2249"/>
      <c r="O71" s="2249"/>
      <c r="P71" s="2249"/>
      <c r="Q71" s="2249"/>
      <c r="R71" s="2249"/>
      <c r="S71" s="2249"/>
      <c r="T71" s="2249"/>
      <c r="U71" s="2249"/>
      <c r="V71" s="2249">
        <f>'AUG''24'!V71</f>
        <v>57771</v>
      </c>
      <c r="W71" s="1176"/>
    </row>
    <row r="72" spans="1:23" s="2199" customFormat="1">
      <c r="A72" s="1176"/>
      <c r="B72" s="2249" t="str">
        <f>'AUG''24'!B72</f>
        <v>12.08.24</v>
      </c>
      <c r="C72" s="2249">
        <f>'AUG''24'!C72</f>
        <v>70</v>
      </c>
      <c r="D72" s="2249">
        <f>'AUG''24'!D72</f>
        <v>858</v>
      </c>
      <c r="E72" s="1801"/>
      <c r="F72" s="1638">
        <f>'AUG''24'!F72</f>
        <v>57</v>
      </c>
      <c r="G72" s="2249">
        <f>'AUG''24'!G72</f>
        <v>3568.84</v>
      </c>
      <c r="H72" s="2249">
        <f>'AUG''24'!H72</f>
        <v>92.42</v>
      </c>
      <c r="I72" s="2249">
        <f>'AUG''24'!I72</f>
        <v>15.06</v>
      </c>
      <c r="J72" s="2249"/>
      <c r="K72" s="2249"/>
      <c r="L72" s="2249">
        <f>'AUG''24'!L72</f>
        <v>2</v>
      </c>
      <c r="M72" s="2249">
        <f>'AUG''24'!M72</f>
        <v>0</v>
      </c>
      <c r="N72" s="2249"/>
      <c r="O72" s="2249"/>
      <c r="P72" s="2249"/>
      <c r="Q72" s="2249"/>
      <c r="R72" s="2249"/>
      <c r="S72" s="2249"/>
      <c r="T72" s="2249"/>
      <c r="U72" s="2249"/>
      <c r="V72" s="2249">
        <f>'AUG''24'!V72</f>
        <v>0</v>
      </c>
      <c r="W72" s="1176"/>
    </row>
    <row r="73" spans="1:23" s="2199" customFormat="1">
      <c r="A73" s="1176"/>
      <c r="B73" s="2249" t="str">
        <f>'AUG''24'!B73</f>
        <v>12.08.24</v>
      </c>
      <c r="C73" s="2249">
        <f>'AUG''24'!C73</f>
        <v>71</v>
      </c>
      <c r="D73" s="2249">
        <f>'AUG''24'!D73</f>
        <v>859</v>
      </c>
      <c r="E73" s="1801"/>
      <c r="F73" s="1638">
        <f>'AUG''24'!F73</f>
        <v>58</v>
      </c>
      <c r="G73" s="2249">
        <f>'AUG''24'!G73</f>
        <v>3553.24</v>
      </c>
      <c r="H73" s="2249">
        <f>'AUG''24'!H73</f>
        <v>159.32</v>
      </c>
      <c r="I73" s="2249">
        <f>'AUG''24'!I73</f>
        <v>4.16</v>
      </c>
      <c r="J73" s="2249"/>
      <c r="K73" s="2249"/>
      <c r="L73" s="2249">
        <f>'AUG''24'!L73</f>
        <v>2</v>
      </c>
      <c r="M73" s="2249">
        <f>'AUG''24'!M73</f>
        <v>20</v>
      </c>
      <c r="N73" s="2249"/>
      <c r="O73" s="2249"/>
      <c r="P73" s="2249"/>
      <c r="Q73" s="2249"/>
      <c r="R73" s="2249"/>
      <c r="S73" s="2249"/>
      <c r="T73" s="2249"/>
      <c r="U73" s="2249"/>
      <c r="V73" s="2249">
        <f>'AUG''24'!V73</f>
        <v>0</v>
      </c>
      <c r="W73" s="1176"/>
    </row>
    <row r="74" spans="1:23" s="2199" customFormat="1">
      <c r="A74" s="1176"/>
      <c r="B74" s="2250" t="str">
        <f>'AUG''24'!B74</f>
        <v>13.08.24</v>
      </c>
      <c r="C74" s="2250">
        <f>'AUG''24'!C74</f>
        <v>72</v>
      </c>
      <c r="D74" s="2250">
        <f>'AUG''24'!D74</f>
        <v>860</v>
      </c>
      <c r="E74" s="1801"/>
      <c r="F74" s="1638">
        <f>'AUG''24'!F74</f>
        <v>55</v>
      </c>
      <c r="G74" s="2250">
        <f>'AUG''24'!G74</f>
        <v>3451.89</v>
      </c>
      <c r="H74" s="2250">
        <f>'AUG''24'!H74</f>
        <v>72.38</v>
      </c>
      <c r="I74" s="2250">
        <f>'AUG''24'!I74</f>
        <v>11.47</v>
      </c>
      <c r="J74" s="2250"/>
      <c r="K74" s="2250"/>
      <c r="L74" s="2250">
        <f>'AUG''24'!L74</f>
        <v>2</v>
      </c>
      <c r="M74" s="2250">
        <f>'AUG''24'!M74</f>
        <v>50</v>
      </c>
      <c r="N74" s="2250"/>
      <c r="O74" s="2250"/>
      <c r="P74" s="2250"/>
      <c r="Q74" s="2250"/>
      <c r="R74" s="2250"/>
      <c r="S74" s="2250"/>
      <c r="T74" s="2250"/>
      <c r="U74" s="2250"/>
      <c r="V74" s="2250">
        <f>'AUG''24'!V74</f>
        <v>0</v>
      </c>
      <c r="W74" s="1176"/>
    </row>
    <row r="75" spans="1:23" s="2199" customFormat="1">
      <c r="A75" s="1176"/>
      <c r="B75" s="2250" t="str">
        <f>'AUG''24'!B75</f>
        <v>13.08.24</v>
      </c>
      <c r="C75" s="2250">
        <f>'AUG''24'!C75</f>
        <v>73</v>
      </c>
      <c r="D75" s="2250">
        <f>'AUG''24'!D75</f>
        <v>861</v>
      </c>
      <c r="E75" s="1801"/>
      <c r="F75" s="1638">
        <f>'AUG''24'!F75</f>
        <v>57</v>
      </c>
      <c r="G75" s="2250">
        <f>'AUG''24'!G75</f>
        <v>3504.07</v>
      </c>
      <c r="H75" s="2250">
        <f>'AUG''24'!H75</f>
        <v>138.31</v>
      </c>
      <c r="I75" s="2250">
        <f>'AUG''24'!I75</f>
        <v>1.58</v>
      </c>
      <c r="J75" s="2250"/>
      <c r="K75" s="2250"/>
      <c r="L75" s="2250">
        <f>'AUG''24'!L75</f>
        <v>2</v>
      </c>
      <c r="M75" s="2250">
        <f>'AUG''24'!M75</f>
        <v>25</v>
      </c>
      <c r="N75" s="2250"/>
      <c r="O75" s="2250"/>
      <c r="P75" s="2250"/>
      <c r="Q75" s="2250"/>
      <c r="R75" s="2250"/>
      <c r="S75" s="2250"/>
      <c r="T75" s="2250"/>
      <c r="U75" s="2250"/>
      <c r="V75" s="2250">
        <f>'AUG''24'!V75</f>
        <v>0</v>
      </c>
      <c r="W75" s="1176"/>
    </row>
    <row r="76" spans="1:23" s="2199" customFormat="1">
      <c r="A76" s="1176"/>
      <c r="B76" s="2250" t="str">
        <f>'AUG''24'!B76</f>
        <v>13.08.24</v>
      </c>
      <c r="C76" s="2250">
        <f>'AUG''24'!C76</f>
        <v>74</v>
      </c>
      <c r="D76" s="2250">
        <f>'AUG''24'!D76</f>
        <v>862</v>
      </c>
      <c r="E76" s="1801"/>
      <c r="F76" s="1638">
        <f>'AUG''24'!F76</f>
        <v>59</v>
      </c>
      <c r="G76" s="2250">
        <f>'AUG''24'!G76</f>
        <v>3572.25</v>
      </c>
      <c r="H76" s="2250">
        <f>'AUG''24'!H76</f>
        <v>198.93</v>
      </c>
      <c r="I76" s="2250">
        <f>'AUG''24'!I76</f>
        <v>2.38</v>
      </c>
      <c r="J76" s="2250"/>
      <c r="K76" s="2250"/>
      <c r="L76" s="2250">
        <f>'AUG''24'!L76</f>
        <v>2</v>
      </c>
      <c r="M76" s="2250">
        <f>'AUG''24'!M76</f>
        <v>20</v>
      </c>
      <c r="N76" s="2250"/>
      <c r="O76" s="2250"/>
      <c r="P76" s="2250"/>
      <c r="Q76" s="2250"/>
      <c r="R76" s="2250"/>
      <c r="S76" s="2250"/>
      <c r="T76" s="2250"/>
      <c r="U76" s="2250"/>
      <c r="V76" s="2250">
        <f>'AUG''24'!V76</f>
        <v>0</v>
      </c>
      <c r="W76" s="1176"/>
    </row>
    <row r="77" spans="1:23" s="2199" customFormat="1">
      <c r="A77" s="1176"/>
      <c r="B77" s="2250" t="str">
        <f>'AUG''24'!B77</f>
        <v>13.08.24</v>
      </c>
      <c r="C77" s="2250">
        <f>'AUG''24'!C77</f>
        <v>75</v>
      </c>
      <c r="D77" s="2250">
        <f>'AUG''24'!D77</f>
        <v>863</v>
      </c>
      <c r="E77" s="1801"/>
      <c r="F77" s="1638">
        <f>'AUG''24'!F77</f>
        <v>54</v>
      </c>
      <c r="G77" s="2250">
        <f>'AUG''24'!G77</f>
        <v>3305.08</v>
      </c>
      <c r="H77" s="2250">
        <f>'AUG''24'!H77</f>
        <v>148.5</v>
      </c>
      <c r="I77" s="2250">
        <f>'AUG''24'!I77</f>
        <v>1.18</v>
      </c>
      <c r="J77" s="2250"/>
      <c r="K77" s="2250"/>
      <c r="L77" s="2250">
        <f>'AUG''24'!L77</f>
        <v>2</v>
      </c>
      <c r="M77" s="2250">
        <f>'AUG''24'!M77</f>
        <v>5</v>
      </c>
      <c r="N77" s="2250"/>
      <c r="O77" s="2250"/>
      <c r="P77" s="2250"/>
      <c r="Q77" s="2250"/>
      <c r="R77" s="2250"/>
      <c r="S77" s="2250"/>
      <c r="T77" s="2250"/>
      <c r="U77" s="2250"/>
      <c r="V77" s="2250">
        <f>'AUG''24'!V77</f>
        <v>0</v>
      </c>
      <c r="W77" s="1176"/>
    </row>
    <row r="78" spans="1:23" s="2199" customFormat="1">
      <c r="A78" s="1176"/>
      <c r="B78" s="2250" t="str">
        <f>'AUG''24'!B78</f>
        <v>13.08.24</v>
      </c>
      <c r="C78" s="2250">
        <f>'AUG''24'!C78</f>
        <v>76</v>
      </c>
      <c r="D78" s="2250">
        <f>'AUG''24'!D78</f>
        <v>864</v>
      </c>
      <c r="E78" s="1801"/>
      <c r="F78" s="1638">
        <f>'AUG''24'!F78</f>
        <v>59</v>
      </c>
      <c r="G78" s="2250">
        <f>'AUG''24'!G78</f>
        <v>3684.62</v>
      </c>
      <c r="H78" s="2250">
        <f>'AUG''24'!H78</f>
        <v>93.72</v>
      </c>
      <c r="I78" s="2250">
        <f>'AUG''24'!I78</f>
        <v>4.1399999999999997</v>
      </c>
      <c r="J78" s="2250"/>
      <c r="K78" s="2250"/>
      <c r="L78" s="2250">
        <f>'AUG''24'!L78</f>
        <v>2</v>
      </c>
      <c r="M78" s="2250">
        <f>'AUG''24'!M78</f>
        <v>10</v>
      </c>
      <c r="N78" s="2250"/>
      <c r="O78" s="2250"/>
      <c r="P78" s="2250"/>
      <c r="Q78" s="2250"/>
      <c r="R78" s="2250"/>
      <c r="S78" s="2250"/>
      <c r="T78" s="2250"/>
      <c r="U78" s="2250"/>
      <c r="V78" s="2250">
        <f>'AUG''24'!V78</f>
        <v>0</v>
      </c>
      <c r="W78" s="1176"/>
    </row>
    <row r="79" spans="1:23" s="2199" customFormat="1">
      <c r="A79" s="1176"/>
      <c r="B79" s="2251" t="str">
        <f>'AUG''24'!B79</f>
        <v>13.08.24</v>
      </c>
      <c r="C79" s="2251">
        <f>'AUG''24'!C79</f>
        <v>77</v>
      </c>
      <c r="D79" s="2251">
        <f>'AUG''24'!D79</f>
        <v>865</v>
      </c>
      <c r="E79" s="1801"/>
      <c r="F79" s="1638">
        <f>'AUG''24'!F79</f>
        <v>59</v>
      </c>
      <c r="G79" s="2251">
        <f>'AUG''24'!G79</f>
        <v>3719.26</v>
      </c>
      <c r="H79" s="2251">
        <f>'AUG''24'!H79</f>
        <v>61.41</v>
      </c>
      <c r="I79" s="2251">
        <f>'AUG''24'!I79</f>
        <v>13.67</v>
      </c>
      <c r="J79" s="2251"/>
      <c r="K79" s="2251"/>
      <c r="L79" s="2251">
        <f>'AUG''24'!L79</f>
        <v>2</v>
      </c>
      <c r="M79" s="2251">
        <f>'AUG''24'!M79</f>
        <v>5</v>
      </c>
      <c r="N79" s="2251"/>
      <c r="O79" s="2251"/>
      <c r="P79" s="2251"/>
      <c r="Q79" s="2251"/>
      <c r="R79" s="2251"/>
      <c r="S79" s="2251"/>
      <c r="T79" s="2251"/>
      <c r="U79" s="2251"/>
      <c r="V79" s="2251">
        <f>'AUG''24'!V79</f>
        <v>0</v>
      </c>
      <c r="W79" s="1176"/>
    </row>
    <row r="80" spans="1:23" s="2199" customFormat="1">
      <c r="A80" s="1176"/>
      <c r="B80" s="2251" t="str">
        <f>'AUG''24'!B80</f>
        <v>14.08.24</v>
      </c>
      <c r="C80" s="2251">
        <f>'AUG''24'!C80</f>
        <v>78</v>
      </c>
      <c r="D80" s="2251">
        <f>'AUG''24'!D80</f>
        <v>866</v>
      </c>
      <c r="E80" s="1801"/>
      <c r="F80" s="1638">
        <f>'AUG''24'!F80</f>
        <v>59</v>
      </c>
      <c r="G80" s="2251">
        <f>'AUG''24'!G80</f>
        <v>3630.25</v>
      </c>
      <c r="H80" s="2251">
        <f>'AUG''24'!H80</f>
        <v>142.91999999999999</v>
      </c>
      <c r="I80" s="2251">
        <f>'AUG''24'!I80</f>
        <v>4.37</v>
      </c>
      <c r="J80" s="2251"/>
      <c r="K80" s="2251"/>
      <c r="L80" s="2251">
        <f>'AUG''24'!L80</f>
        <v>2</v>
      </c>
      <c r="M80" s="2251">
        <f>'AUG''24'!M80</f>
        <v>55</v>
      </c>
      <c r="N80" s="2251"/>
      <c r="O80" s="2251"/>
      <c r="P80" s="2251"/>
      <c r="Q80" s="2251"/>
      <c r="R80" s="2251"/>
      <c r="S80" s="2251"/>
      <c r="T80" s="2251"/>
      <c r="U80" s="2251"/>
      <c r="V80" s="2251">
        <f>'AUG''24'!V80</f>
        <v>0</v>
      </c>
      <c r="W80" s="1176"/>
    </row>
    <row r="81" spans="1:23" s="2199" customFormat="1">
      <c r="A81" s="1176"/>
      <c r="B81" s="2251" t="str">
        <f>'AUG''24'!B81</f>
        <v>14.08.24</v>
      </c>
      <c r="C81" s="2251">
        <f>'AUG''24'!C81</f>
        <v>79</v>
      </c>
      <c r="D81" s="2251">
        <f>'AUG''24'!D81</f>
        <v>867</v>
      </c>
      <c r="E81" s="1801"/>
      <c r="F81" s="1638">
        <f>'AUG''24'!F81</f>
        <v>59</v>
      </c>
      <c r="G81" s="2251">
        <f>'AUG''24'!G81</f>
        <v>3650.83</v>
      </c>
      <c r="H81" s="2251">
        <f>'AUG''24'!H81</f>
        <v>123.15</v>
      </c>
      <c r="I81" s="2251">
        <f>'AUG''24'!I81</f>
        <v>1.58</v>
      </c>
      <c r="J81" s="2251"/>
      <c r="K81" s="2251"/>
      <c r="L81" s="2251">
        <f>'AUG''24'!L81</f>
        <v>2</v>
      </c>
      <c r="M81" s="2251">
        <f>'AUG''24'!M81</f>
        <v>40</v>
      </c>
      <c r="N81" s="2251"/>
      <c r="O81" s="2251"/>
      <c r="P81" s="2251"/>
      <c r="Q81" s="2251"/>
      <c r="R81" s="2251"/>
      <c r="S81" s="2251"/>
      <c r="T81" s="2251"/>
      <c r="U81" s="2251"/>
      <c r="V81" s="2251">
        <f>'AUG''24'!V81</f>
        <v>0</v>
      </c>
      <c r="W81" s="1176"/>
    </row>
    <row r="82" spans="1:23" s="2199" customFormat="1">
      <c r="A82" s="1176"/>
      <c r="B82" s="2251" t="str">
        <f>'AUG''24'!B82</f>
        <v>14.08.24</v>
      </c>
      <c r="C82" s="2251">
        <f>'AUG''24'!C82</f>
        <v>80</v>
      </c>
      <c r="D82" s="2251">
        <f>'AUG''24'!D82</f>
        <v>868</v>
      </c>
      <c r="E82" s="1801"/>
      <c r="F82" s="1638">
        <f>'AUG''24'!F82</f>
        <v>57</v>
      </c>
      <c r="G82" s="2251">
        <f>'AUG''24'!G82</f>
        <v>3563.66</v>
      </c>
      <c r="H82" s="2251">
        <f>'AUG''24'!H82</f>
        <v>86.05</v>
      </c>
      <c r="I82" s="2251">
        <f>'AUG''24'!I82</f>
        <v>7.11</v>
      </c>
      <c r="J82" s="2251"/>
      <c r="K82" s="2251"/>
      <c r="L82" s="2251">
        <f>'AUG''24'!L82</f>
        <v>2</v>
      </c>
      <c r="M82" s="2251">
        <f>'AUG''24'!M82</f>
        <v>35</v>
      </c>
      <c r="N82" s="2251"/>
      <c r="O82" s="2251"/>
      <c r="P82" s="2251"/>
      <c r="Q82" s="2251"/>
      <c r="R82" s="2251"/>
      <c r="S82" s="2251"/>
      <c r="T82" s="2251"/>
      <c r="U82" s="2251"/>
      <c r="V82" s="2251">
        <f>'AUG''24'!V82</f>
        <v>0</v>
      </c>
      <c r="W82" s="1176"/>
    </row>
    <row r="83" spans="1:23" s="2199" customFormat="1">
      <c r="A83" s="1176"/>
      <c r="B83" s="2251" t="str">
        <f>'AUG''24'!B83</f>
        <v>14.08.24</v>
      </c>
      <c r="C83" s="2251">
        <f>'AUG''24'!C83</f>
        <v>81</v>
      </c>
      <c r="D83" s="2251">
        <f>'AUG''24'!D83</f>
        <v>869</v>
      </c>
      <c r="E83" s="1801"/>
      <c r="F83" s="1638">
        <f>'AUG''24'!F83</f>
        <v>58</v>
      </c>
      <c r="G83" s="2251">
        <f>'AUG''24'!G83</f>
        <v>3634.24</v>
      </c>
      <c r="H83" s="2251">
        <f>'AUG''24'!H83</f>
        <v>86.83</v>
      </c>
      <c r="I83" s="2251">
        <f>'AUG''24'!I83</f>
        <v>12.67</v>
      </c>
      <c r="J83" s="2251"/>
      <c r="K83" s="2251"/>
      <c r="L83" s="2251">
        <f>'AUG''24'!L83</f>
        <v>2</v>
      </c>
      <c r="M83" s="2251">
        <f>'AUG''24'!M83</f>
        <v>0</v>
      </c>
      <c r="N83" s="2251"/>
      <c r="O83" s="2251"/>
      <c r="P83" s="2251"/>
      <c r="Q83" s="2251"/>
      <c r="R83" s="2251"/>
      <c r="S83" s="2251"/>
      <c r="T83" s="2251"/>
      <c r="U83" s="2251"/>
      <c r="V83" s="2251">
        <f>'AUG''24'!V83</f>
        <v>0</v>
      </c>
      <c r="W83" s="1176"/>
    </row>
    <row r="84" spans="1:23" s="2199" customFormat="1">
      <c r="A84" s="1176"/>
      <c r="B84" s="2251" t="str">
        <f>'AUG''24'!B84</f>
        <v>14.08.24</v>
      </c>
      <c r="C84" s="2251">
        <f>'AUG''24'!C84</f>
        <v>82</v>
      </c>
      <c r="D84" s="2251">
        <f>'AUG''24'!D84</f>
        <v>870</v>
      </c>
      <c r="E84" s="1801"/>
      <c r="F84" s="1638">
        <f>'AUG''24'!F84</f>
        <v>59</v>
      </c>
      <c r="G84" s="2251">
        <f>'AUG''24'!G84</f>
        <v>3673.81</v>
      </c>
      <c r="H84" s="2251">
        <f>'AUG''24'!H84</f>
        <v>108.11</v>
      </c>
      <c r="I84" s="2251">
        <f>'AUG''24'!I84</f>
        <v>5.92</v>
      </c>
      <c r="J84" s="2251"/>
      <c r="K84" s="2251"/>
      <c r="L84" s="2251">
        <f>'AUG''24'!L84</f>
        <v>2</v>
      </c>
      <c r="M84" s="2251">
        <f>'AUG''24'!M84</f>
        <v>40</v>
      </c>
      <c r="N84" s="2251"/>
      <c r="O84" s="2251"/>
      <c r="P84" s="2251"/>
      <c r="Q84" s="2251"/>
      <c r="R84" s="2251"/>
      <c r="S84" s="2251"/>
      <c r="T84" s="2251"/>
      <c r="U84" s="2251"/>
      <c r="V84" s="2251">
        <f>'AUG''24'!V84</f>
        <v>0</v>
      </c>
      <c r="W84" s="1176"/>
    </row>
    <row r="85" spans="1:23" s="2199" customFormat="1">
      <c r="A85" s="1176"/>
      <c r="B85" s="2252" t="str">
        <f>'AUG''24'!B85</f>
        <v>14.08.24</v>
      </c>
      <c r="C85" s="2252">
        <f>'AUG''24'!C85</f>
        <v>83</v>
      </c>
      <c r="D85" s="2252">
        <f>'AUG''24'!D85</f>
        <v>871</v>
      </c>
      <c r="E85" s="1801"/>
      <c r="F85" s="1638">
        <f>'AUG''24'!F85</f>
        <v>59</v>
      </c>
      <c r="G85" s="2252">
        <f>'AUG''24'!G85</f>
        <v>3656.25</v>
      </c>
      <c r="H85" s="2252">
        <f>'AUG''24'!H85</f>
        <v>117.29</v>
      </c>
      <c r="I85" s="2252">
        <f>'AUG''24'!I85</f>
        <v>4.74</v>
      </c>
      <c r="J85" s="2252"/>
      <c r="K85" s="2252"/>
      <c r="L85" s="2252">
        <f>'AUG''24'!L85</f>
        <v>1</v>
      </c>
      <c r="M85" s="2252">
        <f>'AUG''24'!M85</f>
        <v>25</v>
      </c>
      <c r="N85" s="2252"/>
      <c r="O85" s="2252"/>
      <c r="P85" s="2252"/>
      <c r="Q85" s="2252"/>
      <c r="R85" s="2252"/>
      <c r="S85" s="2252"/>
      <c r="T85" s="2252"/>
      <c r="U85" s="2252"/>
      <c r="V85" s="2252">
        <f>'AUG''24'!V85</f>
        <v>0</v>
      </c>
      <c r="W85" s="1176"/>
    </row>
    <row r="86" spans="1:23" s="2199" customFormat="1">
      <c r="A86" s="1176"/>
      <c r="B86" s="2252" t="str">
        <f>'AUG''24'!B86</f>
        <v>15.08.24</v>
      </c>
      <c r="C86" s="2252">
        <f>'AUG''24'!C86</f>
        <v>84</v>
      </c>
      <c r="D86" s="2252">
        <f>'AUG''24'!D86</f>
        <v>872</v>
      </c>
      <c r="E86" s="1801"/>
      <c r="F86" s="1638">
        <f>'AUG''24'!F86</f>
        <v>57</v>
      </c>
      <c r="G86" s="2252">
        <f>'AUG''24'!G86</f>
        <v>3583.06</v>
      </c>
      <c r="H86" s="2252">
        <f>'AUG''24'!H86</f>
        <v>70.989999999999995</v>
      </c>
      <c r="I86" s="2252">
        <f>'AUG''24'!I86</f>
        <v>11.45</v>
      </c>
      <c r="J86" s="2252"/>
      <c r="K86" s="2252"/>
      <c r="L86" s="2252">
        <f>'AUG''24'!L86</f>
        <v>2</v>
      </c>
      <c r="M86" s="2252">
        <f>'AUG''24'!M86</f>
        <v>25</v>
      </c>
      <c r="N86" s="2252"/>
      <c r="O86" s="2252"/>
      <c r="P86" s="2252"/>
      <c r="Q86" s="2252"/>
      <c r="R86" s="2252"/>
      <c r="S86" s="2252"/>
      <c r="T86" s="2252"/>
      <c r="U86" s="2252"/>
      <c r="V86" s="2252">
        <f>'AUG''24'!V86</f>
        <v>0</v>
      </c>
      <c r="W86" s="1176"/>
    </row>
    <row r="87" spans="1:23" s="2199" customFormat="1">
      <c r="A87" s="1176"/>
      <c r="B87" s="2252" t="str">
        <f>'AUG''24'!B87</f>
        <v>15.08.24</v>
      </c>
      <c r="C87" s="2252">
        <f>'AUG''24'!C87</f>
        <v>85</v>
      </c>
      <c r="D87" s="2252">
        <f>'AUG''24'!D87</f>
        <v>873</v>
      </c>
      <c r="E87" s="1801"/>
      <c r="F87" s="1638">
        <f>'AUG''24'!F87</f>
        <v>59</v>
      </c>
      <c r="G87" s="2252">
        <f>'AUG''24'!G87</f>
        <v>3708.06</v>
      </c>
      <c r="H87" s="2252">
        <f>'AUG''24'!H87</f>
        <v>73.64</v>
      </c>
      <c r="I87" s="2252">
        <f>'AUG''24'!I87</f>
        <v>14.7</v>
      </c>
      <c r="J87" s="2252"/>
      <c r="K87" s="2252"/>
      <c r="L87" s="2252">
        <f>'AUG''24'!L87</f>
        <v>2</v>
      </c>
      <c r="M87" s="2252">
        <f>'AUG''24'!M87</f>
        <v>50</v>
      </c>
      <c r="N87" s="2252"/>
      <c r="O87" s="2252"/>
      <c r="P87" s="2252"/>
      <c r="Q87" s="2252"/>
      <c r="R87" s="2252"/>
      <c r="S87" s="2252"/>
      <c r="T87" s="2252"/>
      <c r="U87" s="2252"/>
      <c r="V87" s="2252">
        <f>'AUG''24'!V87</f>
        <v>0</v>
      </c>
      <c r="W87" s="1176"/>
    </row>
    <row r="88" spans="1:23" s="2199" customFormat="1">
      <c r="A88" s="1176"/>
      <c r="B88" s="2252" t="str">
        <f>'AUG''24'!B88</f>
        <v>15.08.24</v>
      </c>
      <c r="C88" s="2252">
        <f>'AUG''24'!C88</f>
        <v>86</v>
      </c>
      <c r="D88" s="2252">
        <f>'AUG''24'!D88</f>
        <v>874</v>
      </c>
      <c r="E88" s="1801"/>
      <c r="F88" s="1638">
        <f>'AUG''24'!F88</f>
        <v>57</v>
      </c>
      <c r="G88" s="2252">
        <f>'AUG''24'!G88</f>
        <v>3585.87</v>
      </c>
      <c r="H88" s="2252">
        <f>'AUG''24'!H88</f>
        <v>63.66</v>
      </c>
      <c r="I88" s="2252">
        <f>'AUG''24'!I88</f>
        <v>8.73</v>
      </c>
      <c r="J88" s="2252"/>
      <c r="K88" s="2252"/>
      <c r="L88" s="2252">
        <f>'AUG''24'!L88</f>
        <v>2</v>
      </c>
      <c r="M88" s="2252">
        <f>'AUG''24'!M88</f>
        <v>15</v>
      </c>
      <c r="N88" s="2252"/>
      <c r="O88" s="2252"/>
      <c r="P88" s="2252"/>
      <c r="Q88" s="2252"/>
      <c r="R88" s="2252"/>
      <c r="S88" s="2252"/>
      <c r="T88" s="2252"/>
      <c r="U88" s="2252"/>
      <c r="V88" s="2252">
        <f>'AUG''24'!V88</f>
        <v>0</v>
      </c>
      <c r="W88" s="1176"/>
    </row>
    <row r="89" spans="1:23" s="2199" customFormat="1">
      <c r="A89" s="1176"/>
      <c r="B89" s="2252" t="str">
        <f>'AUG''24'!B89</f>
        <v>15.08.24</v>
      </c>
      <c r="C89" s="2252">
        <f>'AUG''24'!C89</f>
        <v>87</v>
      </c>
      <c r="D89" s="2252">
        <f>'AUG''24'!D89</f>
        <v>875</v>
      </c>
      <c r="E89" s="1801"/>
      <c r="F89" s="1638">
        <f>'AUG''24'!F89</f>
        <v>58</v>
      </c>
      <c r="G89" s="2252">
        <f>'AUG''24'!G89</f>
        <v>3611.06</v>
      </c>
      <c r="H89" s="2252">
        <f>'AUG''24'!H89</f>
        <v>98.68</v>
      </c>
      <c r="I89" s="2252">
        <f>'AUG''24'!I89</f>
        <v>4.9400000000000004</v>
      </c>
      <c r="J89" s="2252"/>
      <c r="K89" s="2252"/>
      <c r="L89" s="2252">
        <f>'AUG''24'!L89</f>
        <v>2</v>
      </c>
      <c r="M89" s="2252">
        <f>'AUG''24'!M89</f>
        <v>15</v>
      </c>
      <c r="N89" s="2252"/>
      <c r="O89" s="2252"/>
      <c r="P89" s="2252"/>
      <c r="Q89" s="2252"/>
      <c r="R89" s="2252"/>
      <c r="S89" s="2252"/>
      <c r="T89" s="2252"/>
      <c r="U89" s="2252"/>
      <c r="V89" s="2252">
        <f>'AUG''24'!V89</f>
        <v>0</v>
      </c>
      <c r="W89" s="1176"/>
    </row>
    <row r="90" spans="1:23" s="2199" customFormat="1">
      <c r="A90" s="1176"/>
      <c r="B90" s="2253" t="str">
        <f>'AUG''24'!B90</f>
        <v>16.08.24</v>
      </c>
      <c r="C90" s="2253">
        <f>'AUG''24'!C90</f>
        <v>88</v>
      </c>
      <c r="D90" s="2253">
        <f>'AUG''24'!D90</f>
        <v>876</v>
      </c>
      <c r="E90" s="1801"/>
      <c r="F90" s="1638">
        <f>'AUG''24'!F90</f>
        <v>56</v>
      </c>
      <c r="G90" s="2253">
        <f>'AUG''24'!G90</f>
        <v>3578.92</v>
      </c>
      <c r="H90" s="2253">
        <f>'AUG''24'!H90</f>
        <v>68.37</v>
      </c>
      <c r="I90" s="2253">
        <f>'AUG''24'!I90</f>
        <v>15.69</v>
      </c>
      <c r="J90" s="2253"/>
      <c r="K90" s="2253"/>
      <c r="L90" s="2253">
        <f>'AUG''24'!L90</f>
        <v>2</v>
      </c>
      <c r="M90" s="2253">
        <f>'AUG''24'!M90</f>
        <v>35</v>
      </c>
      <c r="N90" s="2253"/>
      <c r="O90" s="2253"/>
      <c r="P90" s="2253"/>
      <c r="Q90" s="2253"/>
      <c r="R90" s="2253"/>
      <c r="S90" s="2253"/>
      <c r="T90" s="2253"/>
      <c r="U90" s="2253"/>
      <c r="V90" s="2253">
        <f>'AUG''24'!V90</f>
        <v>122304</v>
      </c>
      <c r="W90" s="1176"/>
    </row>
    <row r="91" spans="1:23" s="2199" customFormat="1">
      <c r="A91" s="1176"/>
      <c r="B91" s="2253" t="str">
        <f>'AUG''24'!B91</f>
        <v>16.08.24</v>
      </c>
      <c r="C91" s="2253">
        <f>'AUG''24'!C91</f>
        <v>89</v>
      </c>
      <c r="D91" s="2253">
        <f>'AUG''24'!D91</f>
        <v>877</v>
      </c>
      <c r="E91" s="1801"/>
      <c r="F91" s="1638">
        <f>'AUG''24'!F91</f>
        <v>59</v>
      </c>
      <c r="G91" s="2253">
        <f>'AUG''24'!G91</f>
        <v>3758.64</v>
      </c>
      <c r="H91" s="2253">
        <f>'AUG''24'!H91</f>
        <v>75.930000000000007</v>
      </c>
      <c r="I91" s="2253">
        <f>'AUG''24'!I91</f>
        <v>5.17</v>
      </c>
      <c r="J91" s="2253"/>
      <c r="K91" s="2253"/>
      <c r="L91" s="2253">
        <f>'AUG''24'!L91</f>
        <v>2</v>
      </c>
      <c r="M91" s="2253">
        <f>'AUG''24'!M91</f>
        <v>50</v>
      </c>
      <c r="N91" s="2253"/>
      <c r="O91" s="2253"/>
      <c r="P91" s="2253"/>
      <c r="Q91" s="2253"/>
      <c r="R91" s="2253"/>
      <c r="S91" s="2253"/>
      <c r="T91" s="2253"/>
      <c r="U91" s="2253"/>
      <c r="V91" s="2253">
        <f>'AUG''24'!V91</f>
        <v>57928.5</v>
      </c>
      <c r="W91" s="1176"/>
    </row>
    <row r="92" spans="1:23" s="2199" customFormat="1">
      <c r="A92" s="1176"/>
      <c r="B92" s="2253" t="str">
        <f>'AUG''24'!B92</f>
        <v>16.08.24</v>
      </c>
      <c r="C92" s="2253">
        <f>'AUG''24'!C92</f>
        <v>90</v>
      </c>
      <c r="D92" s="2253">
        <f>'AUG''24'!D92</f>
        <v>878</v>
      </c>
      <c r="E92" s="1801"/>
      <c r="F92" s="1638">
        <f>'AUG''24'!F92</f>
        <v>59</v>
      </c>
      <c r="G92" s="2253">
        <f>'AUG''24'!G92</f>
        <v>3696.02</v>
      </c>
      <c r="H92" s="2253">
        <f>'AUG''24'!H92</f>
        <v>137.36000000000001</v>
      </c>
      <c r="I92" s="2253">
        <f>'AUG''24'!I92</f>
        <v>1.18</v>
      </c>
      <c r="J92" s="2253"/>
      <c r="K92" s="2253"/>
      <c r="L92" s="2253">
        <f>'AUG''24'!L92</f>
        <v>2</v>
      </c>
      <c r="M92" s="2253">
        <f>'AUG''24'!M92</f>
        <v>40</v>
      </c>
      <c r="N92" s="2253"/>
      <c r="O92" s="2253"/>
      <c r="P92" s="2253"/>
      <c r="Q92" s="2253"/>
      <c r="R92" s="2253"/>
      <c r="S92" s="2253"/>
      <c r="T92" s="2253"/>
      <c r="U92" s="2253"/>
      <c r="V92" s="2253">
        <f>'AUG''24'!V92</f>
        <v>0</v>
      </c>
      <c r="W92" s="1176"/>
    </row>
    <row r="93" spans="1:23" s="2199" customFormat="1">
      <c r="A93" s="1176"/>
      <c r="B93" s="2253" t="str">
        <f>'AUG''24'!B93</f>
        <v>16.08.24</v>
      </c>
      <c r="C93" s="2253">
        <f>'AUG''24'!C93</f>
        <v>91</v>
      </c>
      <c r="D93" s="2253">
        <f>'AUG''24'!D93</f>
        <v>879</v>
      </c>
      <c r="E93" s="1801"/>
      <c r="F93" s="1638">
        <f>'AUG''24'!F93</f>
        <v>58</v>
      </c>
      <c r="G93" s="2253">
        <f>'AUG''24'!G93</f>
        <v>3617.48</v>
      </c>
      <c r="H93" s="2253">
        <f>'AUG''24'!H93</f>
        <v>150.66999999999999</v>
      </c>
      <c r="I93" s="2253">
        <f>'AUG''24'!I93</f>
        <v>11.54</v>
      </c>
      <c r="J93" s="2253"/>
      <c r="K93" s="2253"/>
      <c r="L93" s="2253">
        <f>'AUG''24'!L93</f>
        <v>1</v>
      </c>
      <c r="M93" s="2253">
        <f>'AUG''24'!M93</f>
        <v>55</v>
      </c>
      <c r="N93" s="2253"/>
      <c r="O93" s="2253"/>
      <c r="P93" s="2253"/>
      <c r="Q93" s="2253"/>
      <c r="R93" s="2253"/>
      <c r="S93" s="2253"/>
      <c r="T93" s="2253"/>
      <c r="U93" s="2253"/>
      <c r="V93" s="2253">
        <f>'AUG''24'!V93</f>
        <v>25347</v>
      </c>
      <c r="W93" s="1176"/>
    </row>
    <row r="94" spans="1:23" s="2199" customFormat="1">
      <c r="A94" s="1176"/>
      <c r="B94" s="2253" t="str">
        <f>'AUG''24'!B94</f>
        <v>16.08.24</v>
      </c>
      <c r="C94" s="2253">
        <f>'AUG''24'!C94</f>
        <v>92</v>
      </c>
      <c r="D94" s="2253">
        <f>'AUG''24'!D94</f>
        <v>880</v>
      </c>
      <c r="E94" s="1801"/>
      <c r="F94" s="1638">
        <f>'AUG''24'!F94</f>
        <v>56</v>
      </c>
      <c r="G94" s="2253">
        <f>'AUG''24'!G94</f>
        <v>3516.07</v>
      </c>
      <c r="H94" s="2253">
        <f>'AUG''24'!H94</f>
        <v>119.92</v>
      </c>
      <c r="I94" s="2253">
        <f>'AUG''24'!I94</f>
        <v>1.6</v>
      </c>
      <c r="J94" s="2253"/>
      <c r="K94" s="2253"/>
      <c r="L94" s="2253">
        <f>'AUG''24'!L94</f>
        <v>2</v>
      </c>
      <c r="M94" s="2253">
        <f>'AUG''24'!M94</f>
        <v>20</v>
      </c>
      <c r="N94" s="2253"/>
      <c r="O94" s="2253"/>
      <c r="P94" s="2253"/>
      <c r="Q94" s="2253"/>
      <c r="R94" s="2253"/>
      <c r="S94" s="2253"/>
      <c r="T94" s="2253"/>
      <c r="U94" s="2253"/>
      <c r="V94" s="2253">
        <f>'AUG''24'!V94</f>
        <v>25032</v>
      </c>
      <c r="W94" s="1176"/>
    </row>
    <row r="95" spans="1:23" s="2199" customFormat="1">
      <c r="A95" s="1176"/>
      <c r="B95" s="2254" t="str">
        <f>'AUG''24'!B95</f>
        <v>16.08.24</v>
      </c>
      <c r="C95" s="2254">
        <f>'AUG''24'!C95</f>
        <v>93</v>
      </c>
      <c r="D95" s="2254">
        <f>'AUG''24'!D95</f>
        <v>881</v>
      </c>
      <c r="E95" s="1801"/>
      <c r="F95" s="1638">
        <f>'AUG''24'!F95</f>
        <v>58</v>
      </c>
      <c r="G95" s="2254">
        <f>'AUG''24'!G95</f>
        <v>3647.28</v>
      </c>
      <c r="H95" s="2254">
        <f>'AUG''24'!H95</f>
        <v>116.67</v>
      </c>
      <c r="I95" s="2254">
        <f>'AUG''24'!I95</f>
        <v>5.15</v>
      </c>
      <c r="J95" s="2254"/>
      <c r="K95" s="2254"/>
      <c r="L95" s="2254">
        <f>'AUG''24'!L95</f>
        <v>2</v>
      </c>
      <c r="M95" s="2254">
        <f>'AUG''24'!M95</f>
        <v>20</v>
      </c>
      <c r="N95" s="2254"/>
      <c r="O95" s="2254"/>
      <c r="P95" s="2254"/>
      <c r="Q95" s="2254"/>
      <c r="R95" s="2254"/>
      <c r="S95" s="2254"/>
      <c r="T95" s="2254"/>
      <c r="U95" s="2254"/>
      <c r="V95" s="2254">
        <f>'AUG''24'!V95</f>
        <v>27384</v>
      </c>
      <c r="W95" s="1176"/>
    </row>
    <row r="96" spans="1:23" s="2199" customFormat="1">
      <c r="A96" s="1176"/>
      <c r="B96" s="2255" t="str">
        <f>'AUG''24'!B96</f>
        <v>17.08.24</v>
      </c>
      <c r="C96" s="2255">
        <f>'AUG''24'!C96</f>
        <v>94</v>
      </c>
      <c r="D96" s="2255">
        <f>'AUG''24'!D96</f>
        <v>882</v>
      </c>
      <c r="E96" s="1801"/>
      <c r="F96" s="1638">
        <f>'AUG''24'!F96</f>
        <v>59</v>
      </c>
      <c r="G96" s="2255">
        <f>'AUG''24'!G96</f>
        <v>3749.64</v>
      </c>
      <c r="H96" s="2255">
        <f>'AUG''24'!H96</f>
        <v>84.32</v>
      </c>
      <c r="I96" s="2255">
        <f>'AUG''24'!I96</f>
        <v>7.36</v>
      </c>
      <c r="J96" s="2255"/>
      <c r="K96" s="2255"/>
      <c r="L96" s="2255">
        <f>'AUG''24'!L96</f>
        <v>2</v>
      </c>
      <c r="M96" s="2255">
        <f>'AUG''24'!M96</f>
        <v>15</v>
      </c>
      <c r="N96" s="2255"/>
      <c r="O96" s="2255"/>
      <c r="P96" s="2255"/>
      <c r="Q96" s="2255"/>
      <c r="R96" s="2255"/>
      <c r="S96" s="2255"/>
      <c r="T96" s="2255"/>
      <c r="U96" s="2255"/>
      <c r="V96" s="2255">
        <f>'AUG''24'!V96</f>
        <v>0</v>
      </c>
      <c r="W96" s="1176"/>
    </row>
    <row r="97" spans="1:23" s="2199" customFormat="1">
      <c r="A97" s="1176"/>
      <c r="B97" s="2255" t="str">
        <f>'AUG''24'!B97</f>
        <v>17.08.24</v>
      </c>
      <c r="C97" s="2255">
        <f>'AUG''24'!C97</f>
        <v>95</v>
      </c>
      <c r="D97" s="2255">
        <f>'AUG''24'!D97</f>
        <v>883</v>
      </c>
      <c r="E97" s="1801"/>
      <c r="F97" s="1638">
        <f>'AUG''24'!F97</f>
        <v>58</v>
      </c>
      <c r="G97" s="2255">
        <f>'AUG''24'!G97</f>
        <v>3675.07</v>
      </c>
      <c r="H97" s="2255">
        <f>'AUG''24'!H97</f>
        <v>85.12</v>
      </c>
      <c r="I97" s="2255">
        <f>'AUG''24'!I97</f>
        <v>4.1900000000000004</v>
      </c>
      <c r="J97" s="2255"/>
      <c r="K97" s="2255"/>
      <c r="L97" s="2255">
        <f>'AUG''24'!L97</f>
        <v>2</v>
      </c>
      <c r="M97" s="2255">
        <f>'AUG''24'!M97</f>
        <v>25</v>
      </c>
      <c r="N97" s="2255"/>
      <c r="O97" s="2255"/>
      <c r="P97" s="2255"/>
      <c r="Q97" s="2255"/>
      <c r="R97" s="2255"/>
      <c r="S97" s="2255"/>
      <c r="T97" s="2255"/>
      <c r="U97" s="2255"/>
      <c r="V97" s="2255">
        <f>'AUG''24'!V97</f>
        <v>0</v>
      </c>
      <c r="W97" s="1176"/>
    </row>
    <row r="98" spans="1:23" s="2199" customFormat="1">
      <c r="A98" s="1176"/>
      <c r="B98" s="2255" t="str">
        <f>'AUG''24'!B98</f>
        <v>17.08.24</v>
      </c>
      <c r="C98" s="2255">
        <f>'AUG''24'!C98</f>
        <v>96</v>
      </c>
      <c r="D98" s="2255">
        <f>'AUG''24'!D98</f>
        <v>884</v>
      </c>
      <c r="E98" s="1801"/>
      <c r="F98" s="1638">
        <f>'AUG''24'!F98</f>
        <v>59</v>
      </c>
      <c r="G98" s="2255">
        <f>'AUG''24'!G98</f>
        <v>3660.25</v>
      </c>
      <c r="H98" s="2255">
        <f>'AUG''24'!H98</f>
        <v>165.53</v>
      </c>
      <c r="I98" s="2255">
        <f>'AUG''24'!I98</f>
        <v>1.98</v>
      </c>
      <c r="J98" s="2255"/>
      <c r="K98" s="2255"/>
      <c r="L98" s="2255">
        <f>'AUG''24'!L98</f>
        <v>1</v>
      </c>
      <c r="M98" s="2255">
        <f>'AUG''24'!M98</f>
        <v>55</v>
      </c>
      <c r="N98" s="2255"/>
      <c r="O98" s="2255"/>
      <c r="P98" s="2255"/>
      <c r="Q98" s="2255"/>
      <c r="R98" s="2255"/>
      <c r="S98" s="2255"/>
      <c r="T98" s="2255"/>
      <c r="U98" s="2255"/>
      <c r="V98" s="2255">
        <f>'AUG''24'!V98</f>
        <v>0</v>
      </c>
      <c r="W98" s="1176"/>
    </row>
    <row r="99" spans="1:23" s="2199" customFormat="1">
      <c r="A99" s="1176"/>
      <c r="B99" s="2256" t="str">
        <f>'AUG''24'!B99</f>
        <v>18.08.24</v>
      </c>
      <c r="C99" s="2256">
        <f>'AUG''24'!C99</f>
        <v>97</v>
      </c>
      <c r="D99" s="2256">
        <f>'AUG''24'!D99</f>
        <v>885</v>
      </c>
      <c r="E99" s="1801"/>
      <c r="F99" s="1638">
        <f>'AUG''24'!F99</f>
        <v>59</v>
      </c>
      <c r="G99" s="2256">
        <f>'AUG''24'!G99</f>
        <v>3745.83</v>
      </c>
      <c r="H99" s="2256">
        <f>'AUG''24'!H99</f>
        <v>86.54</v>
      </c>
      <c r="I99" s="2256">
        <f>'AUG''24'!I99</f>
        <v>2.97</v>
      </c>
      <c r="J99" s="2256"/>
      <c r="K99" s="2256"/>
      <c r="L99" s="2256">
        <f>'AUG''24'!L99</f>
        <v>2</v>
      </c>
      <c r="M99" s="2256">
        <f>'AUG''24'!M99</f>
        <v>15</v>
      </c>
      <c r="N99" s="2256"/>
      <c r="O99" s="2256"/>
      <c r="P99" s="2256"/>
      <c r="Q99" s="2256"/>
      <c r="R99" s="2256"/>
      <c r="S99" s="2256"/>
      <c r="T99" s="2256"/>
      <c r="U99" s="2256"/>
      <c r="V99" s="2256">
        <f>'AUG''24'!V99</f>
        <v>0</v>
      </c>
      <c r="W99" s="1176"/>
    </row>
    <row r="100" spans="1:23" s="2199" customFormat="1">
      <c r="A100" s="1176"/>
      <c r="B100" s="2257" t="str">
        <f>'AUG''24'!B100</f>
        <v>19.08.24</v>
      </c>
      <c r="C100" s="2257">
        <f>'AUG''24'!C100</f>
        <v>98</v>
      </c>
      <c r="D100" s="2257">
        <f>'AUG''24'!D100</f>
        <v>886</v>
      </c>
      <c r="E100" s="1801"/>
      <c r="F100" s="1638">
        <f>'AUG''24'!F100</f>
        <v>59</v>
      </c>
      <c r="G100" s="2257">
        <f>'AUG''24'!G100</f>
        <v>3797.07</v>
      </c>
      <c r="H100" s="2257">
        <f>'AUG''24'!H100</f>
        <v>45.63</v>
      </c>
      <c r="I100" s="2257">
        <f>'AUG''24'!I100</f>
        <v>13.3</v>
      </c>
      <c r="J100" s="2257"/>
      <c r="K100" s="2257"/>
      <c r="L100" s="2257">
        <f>'AUG''24'!L100</f>
        <v>2</v>
      </c>
      <c r="M100" s="2257">
        <f>'AUG''24'!M100</f>
        <v>20</v>
      </c>
      <c r="N100" s="2257"/>
      <c r="O100" s="2257"/>
      <c r="P100" s="2257"/>
      <c r="Q100" s="2257"/>
      <c r="R100" s="2257"/>
      <c r="S100" s="2257"/>
      <c r="T100" s="2257"/>
      <c r="U100" s="2257"/>
      <c r="V100" s="2257">
        <f>'AUG''24'!V100</f>
        <v>155988</v>
      </c>
      <c r="W100" s="1176"/>
    </row>
    <row r="101" spans="1:23" s="2199" customFormat="1">
      <c r="A101" s="1176"/>
      <c r="B101" s="2257" t="str">
        <f>'AUG''24'!B101</f>
        <v>19.08.24</v>
      </c>
      <c r="C101" s="2257">
        <f>'AUG''24'!C101</f>
        <v>99</v>
      </c>
      <c r="D101" s="2257">
        <f>'AUG''24'!D101</f>
        <v>887</v>
      </c>
      <c r="E101" s="1801"/>
      <c r="F101" s="1638">
        <f>'AUG''24'!F101</f>
        <v>59</v>
      </c>
      <c r="G101" s="2257">
        <f>'AUG''24'!G101</f>
        <v>3761.06</v>
      </c>
      <c r="H101" s="2257">
        <f>'AUG''24'!H101</f>
        <v>66.900000000000006</v>
      </c>
      <c r="I101" s="2257">
        <f>'AUG''24'!I101</f>
        <v>4.16</v>
      </c>
      <c r="J101" s="2257"/>
      <c r="K101" s="2257"/>
      <c r="L101" s="2257">
        <f>'AUG''24'!L101</f>
        <v>1</v>
      </c>
      <c r="M101" s="2257">
        <f>'AUG''24'!M101</f>
        <v>50</v>
      </c>
      <c r="N101" s="2257"/>
      <c r="O101" s="2257"/>
      <c r="P101" s="2257"/>
      <c r="Q101" s="2257"/>
      <c r="R101" s="2257"/>
      <c r="S101" s="2257"/>
      <c r="T101" s="2257"/>
      <c r="U101" s="2257"/>
      <c r="V101" s="2257">
        <f>'AUG''24'!V101</f>
        <v>74140.5</v>
      </c>
      <c r="W101" s="1176"/>
    </row>
    <row r="102" spans="1:23" s="2199" customFormat="1">
      <c r="A102" s="1176"/>
      <c r="B102" s="2257" t="str">
        <f>'AUG''24'!B102</f>
        <v>19.08.24</v>
      </c>
      <c r="C102" s="2257">
        <f>'AUG''24'!C102</f>
        <v>100</v>
      </c>
      <c r="D102" s="2257">
        <f>'AUG''24'!D102</f>
        <v>888</v>
      </c>
      <c r="E102" s="1801"/>
      <c r="F102" s="1638">
        <f>'AUG''24'!F102</f>
        <v>59</v>
      </c>
      <c r="G102" s="2257">
        <f>'AUG''24'!G102</f>
        <v>3726.45</v>
      </c>
      <c r="H102" s="2257">
        <f>'AUG''24'!H102</f>
        <v>99.92</v>
      </c>
      <c r="I102" s="2257">
        <f>'AUG''24'!I102</f>
        <v>2.57</v>
      </c>
      <c r="J102" s="2257"/>
      <c r="K102" s="2257"/>
      <c r="L102" s="2257">
        <f>'AUG''24'!L102</f>
        <v>2</v>
      </c>
      <c r="M102" s="2257">
        <f>'AUG''24'!M102</f>
        <v>0</v>
      </c>
      <c r="N102" s="2257"/>
      <c r="O102" s="2257"/>
      <c r="P102" s="2257"/>
      <c r="Q102" s="2257"/>
      <c r="R102" s="2257"/>
      <c r="S102" s="2257"/>
      <c r="T102" s="2257"/>
      <c r="U102" s="2257"/>
      <c r="V102" s="2257">
        <f>'AUG''24'!V102</f>
        <v>0</v>
      </c>
      <c r="W102" s="1176"/>
    </row>
    <row r="103" spans="1:23" s="2199" customFormat="1">
      <c r="A103" s="1176"/>
      <c r="B103" s="2257" t="str">
        <f>'AUG''24'!B103</f>
        <v>19.08.24</v>
      </c>
      <c r="C103" s="2257">
        <f>'AUG''24'!C103</f>
        <v>101</v>
      </c>
      <c r="D103" s="2257">
        <f>'AUG''24'!D103</f>
        <v>889</v>
      </c>
      <c r="E103" s="1801"/>
      <c r="F103" s="1638">
        <f>'AUG''24'!F103</f>
        <v>59</v>
      </c>
      <c r="G103" s="2257">
        <f>'AUG''24'!G103</f>
        <v>3670.22</v>
      </c>
      <c r="H103" s="2257">
        <f>'AUG''24'!H103</f>
        <v>162.37</v>
      </c>
      <c r="I103" s="2257">
        <f>'AUG''24'!I103</f>
        <v>0.39</v>
      </c>
      <c r="J103" s="2257"/>
      <c r="K103" s="2257"/>
      <c r="L103" s="2257">
        <f>'AUG''24'!L103</f>
        <v>2</v>
      </c>
      <c r="M103" s="2257">
        <f>'AUG''24'!M103</f>
        <v>5</v>
      </c>
      <c r="N103" s="2257"/>
      <c r="O103" s="2257"/>
      <c r="P103" s="2257"/>
      <c r="Q103" s="2257"/>
      <c r="R103" s="2257"/>
      <c r="S103" s="2257"/>
      <c r="T103" s="2257"/>
      <c r="U103" s="2257"/>
      <c r="V103" s="2257">
        <f>'AUG''24'!V103</f>
        <v>0</v>
      </c>
      <c r="W103" s="1176"/>
    </row>
    <row r="104" spans="1:23" s="2199" customFormat="1">
      <c r="A104" s="1176"/>
      <c r="B104" s="2257" t="str">
        <f>'AUG''24'!B104</f>
        <v>19.08.24</v>
      </c>
      <c r="C104" s="2257">
        <f>'AUG''24'!C104</f>
        <v>102</v>
      </c>
      <c r="D104" s="2257">
        <f>'AUG''24'!D104</f>
        <v>890</v>
      </c>
      <c r="E104" s="1801"/>
      <c r="F104" s="1638">
        <f>'AUG''24'!F104</f>
        <v>59</v>
      </c>
      <c r="G104" s="2257">
        <f>'AUG''24'!G104</f>
        <v>3731.25</v>
      </c>
      <c r="H104" s="2257">
        <f>'AUG''24'!H104</f>
        <v>101.9</v>
      </c>
      <c r="I104" s="2257">
        <f>'AUG''24'!I104</f>
        <v>6.55</v>
      </c>
      <c r="J104" s="2257"/>
      <c r="K104" s="2257"/>
      <c r="L104" s="2257">
        <f>'AUG''24'!L104</f>
        <v>2</v>
      </c>
      <c r="M104" s="2257">
        <f>'AUG''24'!M104</f>
        <v>40</v>
      </c>
      <c r="N104" s="2257"/>
      <c r="O104" s="2257"/>
      <c r="P104" s="2257"/>
      <c r="Q104" s="2257"/>
      <c r="R104" s="2257"/>
      <c r="S104" s="2257"/>
      <c r="T104" s="2257"/>
      <c r="U104" s="2257"/>
      <c r="V104" s="2257">
        <f>'AUG''24'!V104</f>
        <v>25504.5</v>
      </c>
      <c r="W104" s="1176"/>
    </row>
    <row r="105" spans="1:23" s="2199" customFormat="1">
      <c r="A105" s="1176"/>
      <c r="B105" s="2258" t="str">
        <f>'AUG''24'!B105</f>
        <v>20.08.24</v>
      </c>
      <c r="C105" s="2258">
        <f>'AUG''24'!C105</f>
        <v>103</v>
      </c>
      <c r="D105" s="2258">
        <f>'AUG''24'!D105</f>
        <v>891</v>
      </c>
      <c r="E105" s="1801"/>
      <c r="F105" s="1638">
        <f>'AUG''24'!F105</f>
        <v>59</v>
      </c>
      <c r="G105" s="2258">
        <f>'AUG''24'!G105</f>
        <v>3797.28</v>
      </c>
      <c r="H105" s="2258">
        <f>'AUG''24'!H105</f>
        <v>46.76</v>
      </c>
      <c r="I105" s="2258">
        <f>'AUG''24'!I105</f>
        <v>20.239999999999998</v>
      </c>
      <c r="J105" s="2258"/>
      <c r="K105" s="2258"/>
      <c r="L105" s="2258">
        <f>'AUG''24'!L105</f>
        <v>2</v>
      </c>
      <c r="M105" s="2258">
        <f>'AUG''24'!M105</f>
        <v>25</v>
      </c>
      <c r="N105" s="2258"/>
      <c r="O105" s="2258"/>
      <c r="P105" s="2258"/>
      <c r="Q105" s="2258"/>
      <c r="R105" s="2258"/>
      <c r="S105" s="2258"/>
      <c r="T105" s="2258"/>
      <c r="U105" s="2258"/>
      <c r="V105" s="2258">
        <f>'AUG''24'!V105</f>
        <v>27541.5</v>
      </c>
      <c r="W105" s="1176"/>
    </row>
    <row r="106" spans="1:23" s="2199" customFormat="1">
      <c r="A106" s="1176"/>
      <c r="B106" s="2258" t="str">
        <f>'AUG''24'!B106</f>
        <v>20.08.24</v>
      </c>
      <c r="C106" s="2258">
        <f>'AUG''24'!C106</f>
        <v>104</v>
      </c>
      <c r="D106" s="2258">
        <f>'AUG''24'!D106</f>
        <v>892</v>
      </c>
      <c r="E106" s="1801"/>
      <c r="F106" s="1638">
        <f>'AUG''24'!F106</f>
        <v>58</v>
      </c>
      <c r="G106" s="2258">
        <f>'AUG''24'!G106</f>
        <v>3655.68</v>
      </c>
      <c r="H106" s="2258">
        <f>'AUG''24'!H106</f>
        <v>106.08</v>
      </c>
      <c r="I106" s="2258">
        <f>'AUG''24'!I106</f>
        <v>2.96</v>
      </c>
      <c r="J106" s="2258"/>
      <c r="K106" s="2258"/>
      <c r="L106" s="2258">
        <f>'AUG''24'!L106</f>
        <v>2</v>
      </c>
      <c r="M106" s="2258">
        <f>'AUG''24'!M106</f>
        <v>0</v>
      </c>
      <c r="N106" s="2258"/>
      <c r="O106" s="2258"/>
      <c r="P106" s="2258"/>
      <c r="Q106" s="2258"/>
      <c r="R106" s="2258"/>
      <c r="S106" s="2258"/>
      <c r="T106" s="2258"/>
      <c r="U106" s="2258"/>
      <c r="V106" s="2258">
        <f>'AUG''24'!V106</f>
        <v>25347</v>
      </c>
      <c r="W106" s="1176"/>
    </row>
    <row r="107" spans="1:23" s="2199" customFormat="1">
      <c r="A107" s="1176"/>
      <c r="B107" s="2258" t="str">
        <f>'AUG''24'!B107</f>
        <v>20.08.24</v>
      </c>
      <c r="C107" s="2258">
        <f>'AUG''24'!C107</f>
        <v>105</v>
      </c>
      <c r="D107" s="2258">
        <f>'AUG''24'!D107</f>
        <v>893</v>
      </c>
      <c r="E107" s="1801"/>
      <c r="F107" s="1638">
        <f>'AUG''24'!F107</f>
        <v>59</v>
      </c>
      <c r="G107" s="2258">
        <f>'AUG''24'!G107</f>
        <v>3777.08</v>
      </c>
      <c r="H107" s="2258">
        <f>'AUG''24'!H107</f>
        <v>57.66</v>
      </c>
      <c r="I107" s="2258">
        <f>'AUG''24'!I107</f>
        <v>10.94</v>
      </c>
      <c r="J107" s="2258"/>
      <c r="K107" s="2258"/>
      <c r="L107" s="2258">
        <f>'AUG''24'!L107</f>
        <v>2</v>
      </c>
      <c r="M107" s="2258">
        <f>'AUG''24'!M107</f>
        <v>0</v>
      </c>
      <c r="N107" s="2258"/>
      <c r="O107" s="2258"/>
      <c r="P107" s="2258"/>
      <c r="Q107" s="2258"/>
      <c r="R107" s="2258"/>
      <c r="S107" s="2258"/>
      <c r="T107" s="2258"/>
      <c r="U107" s="2258"/>
      <c r="V107" s="2258">
        <f>'AUG''24'!V107</f>
        <v>41716.5</v>
      </c>
      <c r="W107" s="1176"/>
    </row>
    <row r="108" spans="1:23" s="2199" customFormat="1">
      <c r="A108" s="1176"/>
      <c r="B108" s="2258" t="str">
        <f>'AUG''24'!B108</f>
        <v>20.08.24</v>
      </c>
      <c r="C108" s="2258">
        <f>'AUG''24'!C108</f>
        <v>106</v>
      </c>
      <c r="D108" s="2258">
        <f>'AUG''24'!D108</f>
        <v>894</v>
      </c>
      <c r="E108" s="1801"/>
      <c r="F108" s="1638">
        <f>'AUG''24'!F108</f>
        <v>59</v>
      </c>
      <c r="G108" s="2258">
        <f>'AUG''24'!G108</f>
        <v>3817.16</v>
      </c>
      <c r="H108" s="2258">
        <f>'AUG''24'!H108</f>
        <v>34.22</v>
      </c>
      <c r="I108" s="2258">
        <f>'AUG''24'!I108</f>
        <v>22.05</v>
      </c>
      <c r="J108" s="2258"/>
      <c r="K108" s="2258"/>
      <c r="L108" s="2258">
        <f>'AUG''24'!L108</f>
        <v>2</v>
      </c>
      <c r="M108" s="2258">
        <f>'AUG''24'!M108</f>
        <v>15</v>
      </c>
      <c r="N108" s="2258"/>
      <c r="O108" s="2258"/>
      <c r="P108" s="2258"/>
      <c r="Q108" s="2258"/>
      <c r="R108" s="2258"/>
      <c r="S108" s="2258"/>
      <c r="T108" s="2258"/>
      <c r="U108" s="2258"/>
      <c r="V108" s="2258">
        <f>'AUG''24'!V108</f>
        <v>41716.5</v>
      </c>
      <c r="W108" s="1176"/>
    </row>
    <row r="109" spans="1:23" s="2199" customFormat="1">
      <c r="A109" s="1176"/>
      <c r="B109" s="2258" t="str">
        <f>'AUG''24'!B109</f>
        <v>20.08.24</v>
      </c>
      <c r="C109" s="2258">
        <f>'AUG''24'!C109</f>
        <v>107</v>
      </c>
      <c r="D109" s="2258">
        <f>'AUG''24'!D109</f>
        <v>895</v>
      </c>
      <c r="E109" s="1801"/>
      <c r="F109" s="1638">
        <f>'AUG''24'!F109</f>
        <v>56</v>
      </c>
      <c r="G109" s="2258">
        <f>'AUG''24'!G109</f>
        <v>3531.09</v>
      </c>
      <c r="H109" s="2258">
        <f>'AUG''24'!H109</f>
        <v>96.7</v>
      </c>
      <c r="I109" s="2258">
        <f>'AUG''24'!I109</f>
        <v>1.79</v>
      </c>
      <c r="J109" s="2258"/>
      <c r="K109" s="2258"/>
      <c r="L109" s="2258">
        <f>'AUG''24'!L109</f>
        <v>2</v>
      </c>
      <c r="M109" s="2258">
        <f>'AUG''24'!M109</f>
        <v>0</v>
      </c>
      <c r="N109" s="2258"/>
      <c r="O109" s="2258"/>
      <c r="P109" s="2258"/>
      <c r="Q109" s="2258"/>
      <c r="R109" s="2258"/>
      <c r="S109" s="2258"/>
      <c r="T109" s="2258"/>
      <c r="U109" s="2258"/>
      <c r="V109" s="2258">
        <f>'AUG''24'!V109</f>
        <v>0</v>
      </c>
      <c r="W109" s="1176"/>
    </row>
    <row r="110" spans="1:23" s="2199" customFormat="1">
      <c r="A110" s="1176"/>
      <c r="B110" s="2259" t="str">
        <f>'AUG''24'!B110</f>
        <v>20.08.24</v>
      </c>
      <c r="C110" s="2259">
        <f>'AUG''24'!C110</f>
        <v>108</v>
      </c>
      <c r="D110" s="2259">
        <f>'AUG''24'!D110</f>
        <v>896</v>
      </c>
      <c r="E110" s="1801"/>
      <c r="F110" s="1638">
        <f>'AUG''24'!F110</f>
        <v>56</v>
      </c>
      <c r="G110" s="2259">
        <f>'AUG''24'!G110</f>
        <v>3567.06</v>
      </c>
      <c r="H110" s="2259">
        <f>'AUG''24'!H110</f>
        <v>81.06</v>
      </c>
      <c r="I110" s="2259">
        <f>'AUG''24'!I110</f>
        <v>8.1199999999999992</v>
      </c>
      <c r="J110" s="2259"/>
      <c r="K110" s="2259"/>
      <c r="L110" s="2259">
        <f>'AUG''24'!L110</f>
        <v>1</v>
      </c>
      <c r="M110" s="2259">
        <f>'AUG''24'!M110</f>
        <v>40</v>
      </c>
      <c r="N110" s="2259"/>
      <c r="O110" s="2259"/>
      <c r="P110" s="2259"/>
      <c r="Q110" s="2259"/>
      <c r="R110" s="2259"/>
      <c r="S110" s="2259"/>
      <c r="T110" s="2259"/>
      <c r="U110" s="2259"/>
      <c r="V110" s="2259">
        <f>'AUG''24'!V110</f>
        <v>57456</v>
      </c>
      <c r="W110" s="1176"/>
    </row>
    <row r="111" spans="1:23" s="2199" customFormat="1">
      <c r="A111" s="1176"/>
      <c r="B111" s="2260" t="str">
        <f>'AUG''24'!B111</f>
        <v>21.08.24</v>
      </c>
      <c r="C111" s="2260">
        <f>'AUG''24'!C111</f>
        <v>109</v>
      </c>
      <c r="D111" s="2260">
        <f>'AUG''24'!D111</f>
        <v>897</v>
      </c>
      <c r="E111" s="1801"/>
      <c r="F111" s="1638">
        <f>'AUG''24'!F111</f>
        <v>58</v>
      </c>
      <c r="G111" s="2260">
        <f>'AUG''24'!G111</f>
        <v>3722.24</v>
      </c>
      <c r="H111" s="2260">
        <f>'AUG''24'!H111</f>
        <v>56.42</v>
      </c>
      <c r="I111" s="2260">
        <f>'AUG''24'!I111</f>
        <v>14.26</v>
      </c>
      <c r="J111" s="2260"/>
      <c r="K111" s="2260"/>
      <c r="L111" s="2260">
        <f>'AUG''24'!L111</f>
        <v>2</v>
      </c>
      <c r="M111" s="2260">
        <f>'AUG''24'!M111</f>
        <v>25</v>
      </c>
      <c r="N111" s="2260"/>
      <c r="O111" s="2260"/>
      <c r="P111" s="2260"/>
      <c r="Q111" s="2260"/>
      <c r="R111" s="2260"/>
      <c r="S111" s="2260"/>
      <c r="T111" s="2260"/>
      <c r="U111" s="2260"/>
      <c r="V111" s="2260">
        <f>'AUG''24'!V111</f>
        <v>0</v>
      </c>
      <c r="W111" s="1176"/>
    </row>
    <row r="112" spans="1:23" s="2199" customFormat="1">
      <c r="A112" s="1176"/>
      <c r="B112" s="2260" t="str">
        <f>'AUG''24'!B112</f>
        <v>21.08.24</v>
      </c>
      <c r="C112" s="2260">
        <f>'AUG''24'!C112</f>
        <v>110</v>
      </c>
      <c r="D112" s="2260">
        <f>'AUG''24'!D112</f>
        <v>898</v>
      </c>
      <c r="E112" s="1801"/>
      <c r="F112" s="1638">
        <f>'AUG''24'!F112</f>
        <v>58</v>
      </c>
      <c r="G112" s="2260">
        <f>'AUG''24'!G112</f>
        <v>3717.67</v>
      </c>
      <c r="H112" s="2260">
        <f>'AUG''24'!H112</f>
        <v>47.64</v>
      </c>
      <c r="I112" s="2260">
        <f>'AUG''24'!I112</f>
        <v>9.31</v>
      </c>
      <c r="J112" s="2260"/>
      <c r="K112" s="2260"/>
      <c r="L112" s="2260">
        <f>'AUG''24'!L112</f>
        <v>2</v>
      </c>
      <c r="M112" s="2260">
        <f>'AUG''24'!M112</f>
        <v>10</v>
      </c>
      <c r="N112" s="2260"/>
      <c r="O112" s="2260"/>
      <c r="P112" s="2260"/>
      <c r="Q112" s="2260"/>
      <c r="R112" s="2260"/>
      <c r="S112" s="2260"/>
      <c r="T112" s="2260"/>
      <c r="U112" s="2260"/>
      <c r="V112" s="2260">
        <f>'AUG''24'!V112</f>
        <v>0</v>
      </c>
      <c r="W112" s="1176"/>
    </row>
    <row r="113" spans="1:23" s="2199" customFormat="1">
      <c r="A113" s="1176"/>
      <c r="B113" s="2260" t="str">
        <f>'AUG''24'!B113</f>
        <v>21.08.24</v>
      </c>
      <c r="C113" s="2260">
        <f>'AUG''24'!C113</f>
        <v>111</v>
      </c>
      <c r="D113" s="2260">
        <f>'AUG''24'!D113</f>
        <v>899</v>
      </c>
      <c r="E113" s="1801"/>
      <c r="F113" s="1638">
        <f>'AUG''24'!F113</f>
        <v>58</v>
      </c>
      <c r="G113" s="2260">
        <f>'AUG''24'!G113</f>
        <v>3661.65</v>
      </c>
      <c r="H113" s="2260">
        <f>'AUG''24'!H113</f>
        <v>104.73</v>
      </c>
      <c r="I113" s="2260">
        <f>'AUG''24'!I113</f>
        <v>1.98</v>
      </c>
      <c r="J113" s="2260"/>
      <c r="K113" s="2260"/>
      <c r="L113" s="2260">
        <f>'AUG''24'!L113</f>
        <v>1</v>
      </c>
      <c r="M113" s="2260">
        <f>'AUG''24'!M113</f>
        <v>40</v>
      </c>
      <c r="N113" s="2260"/>
      <c r="O113" s="2260"/>
      <c r="P113" s="2260"/>
      <c r="Q113" s="2260"/>
      <c r="R113" s="2260"/>
      <c r="S113" s="2260"/>
      <c r="T113" s="2260"/>
      <c r="U113" s="2260"/>
      <c r="V113" s="2260">
        <f>'AUG''24'!V113</f>
        <v>25347</v>
      </c>
      <c r="W113" s="1176"/>
    </row>
    <row r="114" spans="1:23" s="2199" customFormat="1">
      <c r="A114" s="1176"/>
      <c r="B114" s="2260" t="str">
        <f>'AUG''24'!B114</f>
        <v>21.08.24</v>
      </c>
      <c r="C114" s="2260">
        <f>'AUG''24'!C114</f>
        <v>112</v>
      </c>
      <c r="D114" s="2260">
        <f>'AUG''24'!D114</f>
        <v>900</v>
      </c>
      <c r="E114" s="1801"/>
      <c r="F114" s="1638">
        <f>'AUG''24'!F114</f>
        <v>59</v>
      </c>
      <c r="G114" s="2260">
        <f>'AUG''24'!G114</f>
        <v>3709.25</v>
      </c>
      <c r="H114" s="2260">
        <f>'AUG''24'!H114</f>
        <v>118.12</v>
      </c>
      <c r="I114" s="2260">
        <f>'AUG''24'!I114</f>
        <v>3.57</v>
      </c>
      <c r="J114" s="2260"/>
      <c r="K114" s="2260"/>
      <c r="L114" s="2260">
        <f>'AUG''24'!L114</f>
        <v>2</v>
      </c>
      <c r="M114" s="2260">
        <f>'AUG''24'!M114</f>
        <v>0</v>
      </c>
      <c r="N114" s="2260"/>
      <c r="O114" s="2260"/>
      <c r="P114" s="2260"/>
      <c r="Q114" s="2260"/>
      <c r="R114" s="2260"/>
      <c r="S114" s="2260"/>
      <c r="T114" s="2260"/>
      <c r="U114" s="2260"/>
      <c r="V114" s="2260">
        <f>'AUG''24'!V114</f>
        <v>0</v>
      </c>
      <c r="W114" s="1176"/>
    </row>
    <row r="115" spans="1:23" s="2199" customFormat="1">
      <c r="A115" s="1176"/>
      <c r="B115" s="2260" t="str">
        <f>'AUG''24'!B115</f>
        <v>21.08.24</v>
      </c>
      <c r="C115" s="2260">
        <f>'AUG''24'!C115</f>
        <v>113</v>
      </c>
      <c r="D115" s="2260">
        <f>'AUG''24'!D115</f>
        <v>901</v>
      </c>
      <c r="E115" s="1801"/>
      <c r="F115" s="1638">
        <f>'AUG''24'!F115</f>
        <v>59</v>
      </c>
      <c r="G115" s="2260">
        <f>'AUG''24'!G115</f>
        <v>3720.46</v>
      </c>
      <c r="H115" s="2260">
        <f>'AUG''24'!H115</f>
        <v>108.92</v>
      </c>
      <c r="I115" s="2260">
        <f>'AUG''24'!I115</f>
        <v>5.58</v>
      </c>
      <c r="J115" s="2260"/>
      <c r="K115" s="2260"/>
      <c r="L115" s="2260">
        <f>'AUG''24'!L115</f>
        <v>2</v>
      </c>
      <c r="M115" s="2260">
        <f>'AUG''24'!M115</f>
        <v>15</v>
      </c>
      <c r="N115" s="2260"/>
      <c r="O115" s="2260"/>
      <c r="P115" s="2260"/>
      <c r="Q115" s="2260"/>
      <c r="R115" s="2260"/>
      <c r="S115" s="2260"/>
      <c r="T115" s="2260"/>
      <c r="U115" s="2260"/>
      <c r="V115" s="2260">
        <f>'AUG''24'!V115</f>
        <v>122776.5</v>
      </c>
      <c r="W115" s="1176"/>
    </row>
    <row r="116" spans="1:23" s="2199" customFormat="1">
      <c r="A116" s="1176"/>
      <c r="B116" s="2261" t="str">
        <f>'AUG''24'!B116</f>
        <v>22.08.24</v>
      </c>
      <c r="C116" s="2261">
        <f>'AUG''24'!C116</f>
        <v>114</v>
      </c>
      <c r="D116" s="2261">
        <f>'AUG''24'!D116</f>
        <v>902</v>
      </c>
      <c r="E116" s="1801"/>
      <c r="F116" s="1638">
        <f>'AUG''24'!F116</f>
        <v>58</v>
      </c>
      <c r="G116" s="2261">
        <f>'AUG''24'!G116</f>
        <v>3701.87</v>
      </c>
      <c r="H116" s="2261">
        <f>'AUG''24'!H116</f>
        <v>62.88</v>
      </c>
      <c r="I116" s="2261">
        <f>'AUG''24'!I116</f>
        <v>8.75</v>
      </c>
      <c r="J116" s="2261"/>
      <c r="K116" s="2261"/>
      <c r="L116" s="2261">
        <f>'AUG''24'!L116</f>
        <v>2</v>
      </c>
      <c r="M116" s="2261">
        <f>'AUG''24'!M116</f>
        <v>0</v>
      </c>
      <c r="N116" s="2261"/>
      <c r="O116" s="2261"/>
      <c r="P116" s="2261"/>
      <c r="Q116" s="2261"/>
      <c r="R116" s="2261"/>
      <c r="S116" s="2261"/>
      <c r="T116" s="2261"/>
      <c r="U116" s="2261"/>
      <c r="V116" s="2261">
        <f>'AUG''24'!V116</f>
        <v>0</v>
      </c>
      <c r="W116" s="1176"/>
    </row>
    <row r="117" spans="1:23" s="2199" customFormat="1">
      <c r="A117" s="1176"/>
      <c r="B117" s="2261" t="str">
        <f>'AUG''24'!B117</f>
        <v>22.08.24</v>
      </c>
      <c r="C117" s="2261">
        <f>'AUG''24'!C117</f>
        <v>115</v>
      </c>
      <c r="D117" s="2261">
        <f>'AUG''24'!D117</f>
        <v>903</v>
      </c>
      <c r="E117" s="1801"/>
      <c r="F117" s="1638">
        <f>'AUG''24'!F117</f>
        <v>58</v>
      </c>
      <c r="G117" s="2261">
        <f>'AUG''24'!G117</f>
        <v>3748.66</v>
      </c>
      <c r="H117" s="2261">
        <f>'AUG''24'!H117</f>
        <v>37.93</v>
      </c>
      <c r="I117" s="2261">
        <f>'AUG''24'!I117</f>
        <v>27.79</v>
      </c>
      <c r="J117" s="2261"/>
      <c r="K117" s="2261"/>
      <c r="L117" s="2261">
        <f>'AUG''24'!L117</f>
        <v>2</v>
      </c>
      <c r="M117" s="2261">
        <f>'AUG''24'!M117</f>
        <v>35</v>
      </c>
      <c r="N117" s="2261"/>
      <c r="O117" s="2261"/>
      <c r="P117" s="2261"/>
      <c r="Q117" s="2261"/>
      <c r="R117" s="2261"/>
      <c r="S117" s="2261"/>
      <c r="T117" s="2261"/>
      <c r="U117" s="2261"/>
      <c r="V117" s="2261">
        <f>'AUG''24'!V117</f>
        <v>0</v>
      </c>
      <c r="W117" s="1176"/>
    </row>
    <row r="118" spans="1:23" s="2199" customFormat="1">
      <c r="A118" s="1176"/>
      <c r="B118" s="2261" t="str">
        <f>'AUG''24'!B118</f>
        <v>22.08.24</v>
      </c>
      <c r="C118" s="2261">
        <f>'AUG''24'!C118</f>
        <v>116</v>
      </c>
      <c r="D118" s="2261">
        <f>'AUG''24'!D118</f>
        <v>904</v>
      </c>
      <c r="E118" s="1801"/>
      <c r="F118" s="1638">
        <f>'AUG''24'!F118</f>
        <v>58</v>
      </c>
      <c r="G118" s="2261">
        <f>'AUG''24'!G118</f>
        <v>3669.64</v>
      </c>
      <c r="H118" s="2261">
        <f>'AUG''24'!H118</f>
        <v>102.09</v>
      </c>
      <c r="I118" s="2261">
        <f>'AUG''24'!I118</f>
        <v>7.33</v>
      </c>
      <c r="J118" s="2261"/>
      <c r="K118" s="2261"/>
      <c r="L118" s="2261">
        <f>'AUG''24'!L118</f>
        <v>1</v>
      </c>
      <c r="M118" s="2261">
        <f>'AUG''24'!M118</f>
        <v>50</v>
      </c>
      <c r="N118" s="2261"/>
      <c r="O118" s="2261"/>
      <c r="P118" s="2261"/>
      <c r="Q118" s="2261"/>
      <c r="R118" s="2261"/>
      <c r="S118" s="2261"/>
      <c r="T118" s="2261"/>
      <c r="U118" s="2261"/>
      <c r="V118" s="2261">
        <f>'AUG''24'!V118</f>
        <v>0</v>
      </c>
      <c r="W118" s="1176"/>
    </row>
    <row r="119" spans="1:23" s="2199" customFormat="1">
      <c r="A119" s="1176"/>
      <c r="B119" s="2261" t="str">
        <f>'AUG''24'!B119</f>
        <v>22.08.24</v>
      </c>
      <c r="C119" s="2261">
        <f>'AUG''24'!C119</f>
        <v>117</v>
      </c>
      <c r="D119" s="2261">
        <f>'AUG''24'!D119</f>
        <v>905</v>
      </c>
      <c r="E119" s="1801"/>
      <c r="F119" s="1638">
        <f>'AUG''24'!F119</f>
        <v>57</v>
      </c>
      <c r="G119" s="2261">
        <f>'AUG''24'!G119</f>
        <v>3662.25</v>
      </c>
      <c r="H119" s="2261">
        <f>'AUG''24'!H119</f>
        <v>54.2</v>
      </c>
      <c r="I119" s="2261">
        <f>'AUG''24'!I119</f>
        <v>17.05</v>
      </c>
      <c r="J119" s="2261"/>
      <c r="K119" s="2261"/>
      <c r="L119" s="2261">
        <f>'AUG''24'!L119</f>
        <v>1</v>
      </c>
      <c r="M119" s="2261">
        <f>'AUG''24'!M119</f>
        <v>50</v>
      </c>
      <c r="N119" s="2261"/>
      <c r="O119" s="2261"/>
      <c r="P119" s="2261"/>
      <c r="Q119" s="2261"/>
      <c r="R119" s="2261"/>
      <c r="S119" s="2261"/>
      <c r="T119" s="2261"/>
      <c r="U119" s="2261"/>
      <c r="V119" s="2261">
        <f>'AUG''24'!V119</f>
        <v>0</v>
      </c>
      <c r="W119" s="1176"/>
    </row>
    <row r="120" spans="1:23" s="2199" customFormat="1">
      <c r="A120" s="1176"/>
      <c r="B120" s="2261" t="str">
        <f>'AUG''24'!B120</f>
        <v>22.08.24</v>
      </c>
      <c r="C120" s="2261">
        <f>'AUG''24'!C120</f>
        <v>118</v>
      </c>
      <c r="D120" s="2261">
        <f>'AUG''24'!D120</f>
        <v>906</v>
      </c>
      <c r="E120" s="1801"/>
      <c r="F120" s="1638">
        <f>'AUG''24'!F120</f>
        <v>59</v>
      </c>
      <c r="G120" s="2261">
        <f>'AUG''24'!G120</f>
        <v>3775.03</v>
      </c>
      <c r="H120" s="2261">
        <f>'AUG''24'!H120</f>
        <v>63.88</v>
      </c>
      <c r="I120" s="2261">
        <f>'AUG''24'!I120</f>
        <v>9.51</v>
      </c>
      <c r="J120" s="2261"/>
      <c r="K120" s="2261"/>
      <c r="L120" s="2261">
        <f>'AUG''24'!L120</f>
        <v>2</v>
      </c>
      <c r="M120" s="2261">
        <f>'AUG''24'!M120</f>
        <v>20</v>
      </c>
      <c r="N120" s="2261"/>
      <c r="O120" s="2261"/>
      <c r="P120" s="2261"/>
      <c r="Q120" s="2261"/>
      <c r="R120" s="2261"/>
      <c r="S120" s="2261"/>
      <c r="T120" s="2261"/>
      <c r="U120" s="2261"/>
      <c r="V120" s="2261">
        <f>'AUG''24'!V120</f>
        <v>155200.5</v>
      </c>
      <c r="W120" s="1176"/>
    </row>
    <row r="121" spans="1:23" s="2199" customFormat="1">
      <c r="A121" s="1176"/>
      <c r="B121" s="2262" t="str">
        <f>'AUG''24'!B121</f>
        <v>22.08.24</v>
      </c>
      <c r="C121" s="2262">
        <f>'AUG''24'!C121</f>
        <v>119</v>
      </c>
      <c r="D121" s="2262">
        <f>'AUG''24'!D121</f>
        <v>907</v>
      </c>
      <c r="E121" s="1801"/>
      <c r="F121" s="1638">
        <f>'AUG''24'!F121</f>
        <v>58</v>
      </c>
      <c r="G121" s="2262">
        <f>'AUG''24'!G121</f>
        <v>3623.42</v>
      </c>
      <c r="H121" s="2262">
        <f>'AUG''24'!H121</f>
        <v>149.34</v>
      </c>
      <c r="I121" s="2262">
        <f>'AUG''24'!I121</f>
        <v>2.76</v>
      </c>
      <c r="J121" s="2262"/>
      <c r="K121" s="2262"/>
      <c r="L121" s="2262">
        <f>'AUG''24'!L121</f>
        <v>2</v>
      </c>
      <c r="M121" s="2262">
        <f>'AUG''24'!M121</f>
        <v>20</v>
      </c>
      <c r="N121" s="2262"/>
      <c r="O121" s="2262"/>
      <c r="P121" s="2262"/>
      <c r="Q121" s="2262"/>
      <c r="R121" s="2262"/>
      <c r="S121" s="2262"/>
      <c r="T121" s="2262"/>
      <c r="U121" s="2262"/>
      <c r="V121" s="2262">
        <f>'AUG''24'!V121</f>
        <v>0</v>
      </c>
      <c r="W121" s="1176"/>
    </row>
    <row r="122" spans="1:23" s="2199" customFormat="1">
      <c r="A122" s="1176"/>
      <c r="B122" s="2271" t="str">
        <f>'AUG''24'!B122</f>
        <v>23.08.24</v>
      </c>
      <c r="C122" s="2271">
        <f>'AUG''24'!C122</f>
        <v>120</v>
      </c>
      <c r="D122" s="2271">
        <f>'AUG''24'!D122</f>
        <v>908</v>
      </c>
      <c r="E122" s="1801"/>
      <c r="F122" s="1638">
        <f>'AUG''24'!F122</f>
        <v>58</v>
      </c>
      <c r="G122" s="2271">
        <f>'AUG''24'!G122</f>
        <v>3708.64</v>
      </c>
      <c r="H122" s="2271">
        <f>'AUG''24'!H122</f>
        <v>64.069999999999993</v>
      </c>
      <c r="I122" s="2271">
        <f>'AUG''24'!I122</f>
        <v>8.31</v>
      </c>
      <c r="J122" s="2271"/>
      <c r="K122" s="2271"/>
      <c r="L122" s="2271">
        <f>'AUG''24'!L122</f>
        <v>2</v>
      </c>
      <c r="M122" s="2271">
        <f>'AUG''24'!M122</f>
        <v>35</v>
      </c>
      <c r="N122" s="2271"/>
      <c r="O122" s="2271"/>
      <c r="P122" s="2271"/>
      <c r="Q122" s="2271"/>
      <c r="R122" s="2271"/>
      <c r="S122" s="2271"/>
      <c r="T122" s="2271"/>
      <c r="U122" s="2271"/>
      <c r="V122" s="2271">
        <f>'AUG''24'!V122</f>
        <v>0</v>
      </c>
      <c r="W122" s="1176"/>
    </row>
    <row r="123" spans="1:23" s="2199" customFormat="1">
      <c r="A123" s="1176"/>
      <c r="B123" s="2271" t="str">
        <f>'AUG''24'!B123</f>
        <v>23.08.24</v>
      </c>
      <c r="C123" s="2271">
        <f>'AUG''24'!C123</f>
        <v>121</v>
      </c>
      <c r="D123" s="2271">
        <f>'AUG''24'!D123</f>
        <v>909</v>
      </c>
      <c r="E123" s="1801"/>
      <c r="F123" s="1638">
        <f>'AUG''24'!F123</f>
        <v>56</v>
      </c>
      <c r="G123" s="2271">
        <f>'AUG''24'!G123</f>
        <v>3599.35</v>
      </c>
      <c r="H123" s="2271">
        <f>'AUG''24'!H123</f>
        <v>45</v>
      </c>
      <c r="I123" s="2271">
        <f>'AUG''24'!I123</f>
        <v>15.55</v>
      </c>
      <c r="J123" s="2271"/>
      <c r="K123" s="2271"/>
      <c r="L123" s="2271">
        <f>'AUG''24'!L123</f>
        <v>2</v>
      </c>
      <c r="M123" s="2271">
        <f>'AUG''24'!M123</f>
        <v>35</v>
      </c>
      <c r="N123" s="2271"/>
      <c r="O123" s="2271"/>
      <c r="P123" s="2271"/>
      <c r="Q123" s="2271"/>
      <c r="R123" s="2271"/>
      <c r="S123" s="2271"/>
      <c r="T123" s="2271"/>
      <c r="U123" s="2271"/>
      <c r="V123" s="2271">
        <f>'AUG''24'!V123</f>
        <v>73668</v>
      </c>
      <c r="W123" s="1176"/>
    </row>
    <row r="124" spans="1:23" s="2199" customFormat="1">
      <c r="A124" s="1176"/>
      <c r="B124" s="2273" t="str">
        <f>'AUG''24'!B124</f>
        <v>23.08.24</v>
      </c>
      <c r="C124" s="2273">
        <f>'AUG''24'!C124</f>
        <v>122</v>
      </c>
      <c r="D124" s="2273">
        <f>'AUG''24'!D124</f>
        <v>910</v>
      </c>
      <c r="E124" s="1801"/>
      <c r="F124" s="1638">
        <f>'AUG''24'!F124</f>
        <v>58</v>
      </c>
      <c r="G124" s="2273">
        <f>'AUG''24'!G124</f>
        <v>3552.04</v>
      </c>
      <c r="H124" s="2273">
        <f>'AUG''24'!H124</f>
        <v>214.53</v>
      </c>
      <c r="I124" s="2273">
        <f>'AUG''24'!I124</f>
        <v>2.17</v>
      </c>
      <c r="J124" s="2273"/>
      <c r="K124" s="2273"/>
      <c r="L124" s="2273">
        <f>'AUG''24'!L124</f>
        <v>2</v>
      </c>
      <c r="M124" s="2273">
        <f>'AUG''24'!M124</f>
        <v>45</v>
      </c>
      <c r="N124" s="2273"/>
      <c r="O124" s="2273"/>
      <c r="P124" s="2273"/>
      <c r="Q124" s="2273"/>
      <c r="R124" s="2273"/>
      <c r="S124" s="2273"/>
      <c r="T124" s="2273"/>
      <c r="U124" s="2273"/>
      <c r="V124" s="2273">
        <f>'AUG''24'!V124</f>
        <v>0</v>
      </c>
      <c r="W124" s="1176"/>
    </row>
    <row r="125" spans="1:23" s="2199" customFormat="1">
      <c r="A125" s="1176"/>
      <c r="B125" s="2273" t="str">
        <f>'AUG''24'!B125</f>
        <v>23.08.24</v>
      </c>
      <c r="C125" s="2273">
        <f>'AUG''24'!C125</f>
        <v>123</v>
      </c>
      <c r="D125" s="2273">
        <f>'AUG''24'!D125</f>
        <v>911</v>
      </c>
      <c r="E125" s="1801"/>
      <c r="F125" s="1638">
        <f>'AUG''24'!F125</f>
        <v>59</v>
      </c>
      <c r="G125" s="2273">
        <f>'AUG''24'!G125</f>
        <v>3710.64</v>
      </c>
      <c r="H125" s="2273">
        <f>'AUG''24'!H125</f>
        <v>118.56</v>
      </c>
      <c r="I125" s="2273">
        <f>'AUG''24'!I125</f>
        <v>2.6</v>
      </c>
      <c r="J125" s="2273"/>
      <c r="K125" s="2273"/>
      <c r="L125" s="2273">
        <f>'AUG''24'!L125</f>
        <v>2</v>
      </c>
      <c r="M125" s="2273">
        <f>'AUG''24'!M125</f>
        <v>40</v>
      </c>
      <c r="N125" s="2273"/>
      <c r="O125" s="2273"/>
      <c r="P125" s="2273"/>
      <c r="Q125" s="2273"/>
      <c r="R125" s="2273"/>
      <c r="S125" s="2273"/>
      <c r="T125" s="2273"/>
      <c r="U125" s="2273"/>
      <c r="V125" s="2273">
        <f>'AUG''24'!V125</f>
        <v>0</v>
      </c>
      <c r="W125" s="1176"/>
    </row>
    <row r="126" spans="1:23" s="2199" customFormat="1">
      <c r="A126" s="1176"/>
      <c r="B126" s="2273" t="str">
        <f>'AUG''24'!B126</f>
        <v>24.08.24</v>
      </c>
      <c r="C126" s="2273">
        <f>'AUG''24'!C126</f>
        <v>124</v>
      </c>
      <c r="D126" s="2273">
        <f>'AUG''24'!D126</f>
        <v>912</v>
      </c>
      <c r="E126" s="1801"/>
      <c r="F126" s="1638">
        <f>'AUG''24'!F126</f>
        <v>57</v>
      </c>
      <c r="G126" s="2273">
        <f>'AUG''24'!G126</f>
        <v>3565.26</v>
      </c>
      <c r="H126" s="2273">
        <f>'AUG''24'!H126</f>
        <v>137.33000000000001</v>
      </c>
      <c r="I126" s="2273">
        <f>'AUG''24'!I126</f>
        <v>3.19</v>
      </c>
      <c r="J126" s="2273"/>
      <c r="K126" s="2273"/>
      <c r="L126" s="2273">
        <f>'AUG''24'!L126</f>
        <v>2</v>
      </c>
      <c r="M126" s="2273">
        <f>'AUG''24'!M126</f>
        <v>35</v>
      </c>
      <c r="N126" s="2273"/>
      <c r="O126" s="2273"/>
      <c r="P126" s="2273"/>
      <c r="Q126" s="2273"/>
      <c r="R126" s="2273"/>
      <c r="S126" s="2273"/>
      <c r="T126" s="2273"/>
      <c r="U126" s="2273"/>
      <c r="V126" s="2273">
        <f>'AUG''24'!V126</f>
        <v>25189.5</v>
      </c>
      <c r="W126" s="1176"/>
    </row>
    <row r="127" spans="1:23" s="2199" customFormat="1">
      <c r="A127" s="1176"/>
      <c r="B127" s="2273" t="str">
        <f>'AUG''24'!B127</f>
        <v>24.08.24</v>
      </c>
      <c r="C127" s="2273">
        <f>'AUG''24'!C127</f>
        <v>125</v>
      </c>
      <c r="D127" s="2273">
        <f>'AUG''24'!D127</f>
        <v>913</v>
      </c>
      <c r="E127" s="1801"/>
      <c r="F127" s="1638">
        <f>'AUG''24'!F127</f>
        <v>57</v>
      </c>
      <c r="G127" s="2273">
        <f>'AUG''24'!G127</f>
        <v>3561.36</v>
      </c>
      <c r="H127" s="2273">
        <f>'AUG''24'!H127</f>
        <v>117.81</v>
      </c>
      <c r="I127" s="2273">
        <f>'AUG''24'!I127</f>
        <v>10.57</v>
      </c>
      <c r="J127" s="2273"/>
      <c r="K127" s="2273"/>
      <c r="L127" s="2273">
        <f>'AUG''24'!L127</f>
        <v>2</v>
      </c>
      <c r="M127" s="2273">
        <f>'AUG''24'!M127</f>
        <v>0</v>
      </c>
      <c r="N127" s="2273"/>
      <c r="O127" s="2273"/>
      <c r="P127" s="2273"/>
      <c r="Q127" s="2273"/>
      <c r="R127" s="2273"/>
      <c r="S127" s="2273"/>
      <c r="T127" s="2273"/>
      <c r="U127" s="2273"/>
      <c r="V127" s="2273">
        <f>'AUG''24'!V127</f>
        <v>0</v>
      </c>
      <c r="W127" s="1176"/>
    </row>
    <row r="128" spans="1:23" s="2199" customFormat="1">
      <c r="A128" s="1176"/>
      <c r="B128" s="2273" t="str">
        <f>'AUG''24'!B128</f>
        <v>24.08.24</v>
      </c>
      <c r="C128" s="2273">
        <f>'AUG''24'!C128</f>
        <v>126</v>
      </c>
      <c r="D128" s="2273">
        <f>'AUG''24'!D128</f>
        <v>914</v>
      </c>
      <c r="E128" s="1801"/>
      <c r="F128" s="1638">
        <f>'AUG''24'!F128</f>
        <v>59</v>
      </c>
      <c r="G128" s="2273">
        <f>'AUG''24'!G128</f>
        <v>3683.85</v>
      </c>
      <c r="H128" s="2273">
        <f>'AUG''24'!H128</f>
        <v>140.94999999999999</v>
      </c>
      <c r="I128" s="2273">
        <f>'AUG''24'!I128</f>
        <v>1</v>
      </c>
      <c r="J128" s="2273"/>
      <c r="K128" s="2273"/>
      <c r="L128" s="2273">
        <f>'AUG''24'!L128</f>
        <v>1</v>
      </c>
      <c r="M128" s="2273">
        <f>'AUG''24'!M128</f>
        <v>35</v>
      </c>
      <c r="N128" s="2273"/>
      <c r="O128" s="2273"/>
      <c r="P128" s="2273"/>
      <c r="Q128" s="2273"/>
      <c r="R128" s="2273"/>
      <c r="S128" s="2273"/>
      <c r="T128" s="2273"/>
      <c r="U128" s="2273"/>
      <c r="V128" s="2273">
        <f>'AUG''24'!V128</f>
        <v>0</v>
      </c>
      <c r="W128" s="1176"/>
    </row>
    <row r="129" spans="1:23" s="2199" customFormat="1">
      <c r="A129" s="1176"/>
      <c r="B129" s="2273" t="str">
        <f>'AUG''24'!B129</f>
        <v>24.08.24</v>
      </c>
      <c r="C129" s="2273">
        <f>'AUG''24'!C129</f>
        <v>127</v>
      </c>
      <c r="D129" s="2273">
        <f>'AUG''24'!D129</f>
        <v>915</v>
      </c>
      <c r="E129" s="1801"/>
      <c r="F129" s="1638">
        <f>'AUG''24'!F129</f>
        <v>58</v>
      </c>
      <c r="G129" s="2273">
        <f>'AUG''24'!G129</f>
        <v>3702.65</v>
      </c>
      <c r="H129" s="2273">
        <f>'AUG''24'!H129</f>
        <v>70.48</v>
      </c>
      <c r="I129" s="2273">
        <f>'AUG''24'!I129</f>
        <v>11.53</v>
      </c>
      <c r="J129" s="2273"/>
      <c r="K129" s="2273"/>
      <c r="L129" s="2273">
        <f>'AUG''24'!L129</f>
        <v>2</v>
      </c>
      <c r="M129" s="2273">
        <f>'AUG''24'!M129</f>
        <v>20</v>
      </c>
      <c r="N129" s="2273"/>
      <c r="O129" s="2273"/>
      <c r="P129" s="2273"/>
      <c r="Q129" s="2273"/>
      <c r="R129" s="2273"/>
      <c r="S129" s="2273"/>
      <c r="T129" s="2273"/>
      <c r="U129" s="2273"/>
      <c r="V129" s="2273">
        <f>'AUG''24'!V129</f>
        <v>0</v>
      </c>
      <c r="W129" s="1176"/>
    </row>
    <row r="130" spans="1:23" s="2199" customFormat="1">
      <c r="A130" s="1176"/>
      <c r="B130" s="2273" t="str">
        <f>'AUG''24'!B130</f>
        <v>24.08.24</v>
      </c>
      <c r="C130" s="2273">
        <f>'AUG''24'!C130</f>
        <v>128</v>
      </c>
      <c r="D130" s="2273">
        <f>'AUG''24'!D130</f>
        <v>916</v>
      </c>
      <c r="E130" s="1801"/>
      <c r="F130" s="1638">
        <f>'AUG''24'!F130</f>
        <v>58</v>
      </c>
      <c r="G130" s="2273">
        <f>'AUG''24'!G130</f>
        <v>3662.48</v>
      </c>
      <c r="H130" s="2273">
        <f>'AUG''24'!H130</f>
        <v>98.09</v>
      </c>
      <c r="I130" s="2273">
        <f>'AUG''24'!I130</f>
        <v>4.57</v>
      </c>
      <c r="J130" s="2273"/>
      <c r="K130" s="2273"/>
      <c r="L130" s="2273">
        <f>'AUG''24'!L130</f>
        <v>2</v>
      </c>
      <c r="M130" s="2273">
        <f>'AUG''24'!M130</f>
        <v>15</v>
      </c>
      <c r="N130" s="2273"/>
      <c r="O130" s="2273"/>
      <c r="P130" s="2273"/>
      <c r="Q130" s="2273"/>
      <c r="R130" s="2273"/>
      <c r="S130" s="2273"/>
      <c r="T130" s="2273"/>
      <c r="U130" s="2273"/>
      <c r="V130" s="2273">
        <f>'AUG''24'!V130</f>
        <v>25347</v>
      </c>
      <c r="W130" s="1176"/>
    </row>
    <row r="131" spans="1:23" s="2199" customFormat="1">
      <c r="A131" s="1176"/>
      <c r="B131" s="2273" t="str">
        <f>'AUG''24'!B131</f>
        <v>24.08.24</v>
      </c>
      <c r="C131" s="2273">
        <f>'AUG''24'!C131</f>
        <v>129</v>
      </c>
      <c r="D131" s="2273">
        <f>'AUG''24'!D131</f>
        <v>917</v>
      </c>
      <c r="E131" s="1801"/>
      <c r="F131" s="1638">
        <f>'AUG''24'!F131</f>
        <v>59</v>
      </c>
      <c r="G131" s="2273">
        <f>'AUG''24'!G131</f>
        <v>3738.44</v>
      </c>
      <c r="H131" s="2273">
        <f>'AUG''24'!H131</f>
        <v>93.72</v>
      </c>
      <c r="I131" s="2273">
        <f>'AUG''24'!I131</f>
        <v>5.56</v>
      </c>
      <c r="J131" s="2273"/>
      <c r="K131" s="2273"/>
      <c r="L131" s="2273">
        <f>'AUG''24'!L131</f>
        <v>1</v>
      </c>
      <c r="M131" s="2273">
        <f>'AUG''24'!M131</f>
        <v>15</v>
      </c>
      <c r="N131" s="2273"/>
      <c r="O131" s="2273"/>
      <c r="P131" s="2273"/>
      <c r="Q131" s="2273"/>
      <c r="R131" s="2273"/>
      <c r="S131" s="2273"/>
      <c r="T131" s="2273"/>
      <c r="U131" s="2273"/>
      <c r="V131" s="2273">
        <f>'AUG''24'!V131</f>
        <v>0</v>
      </c>
      <c r="W131" s="1176"/>
    </row>
    <row r="132" spans="1:23" s="2199" customFormat="1">
      <c r="A132" s="1176"/>
      <c r="B132" s="2274" t="str">
        <f>'AUG''24'!B132</f>
        <v>25.08.24</v>
      </c>
      <c r="C132" s="2274">
        <f>'AUG''24'!C132</f>
        <v>130</v>
      </c>
      <c r="D132" s="2274">
        <f>'AUG''24'!D132</f>
        <v>918</v>
      </c>
      <c r="E132" s="1801"/>
      <c r="F132" s="1638">
        <f>'AUG''24'!F132</f>
        <v>59</v>
      </c>
      <c r="G132" s="2274">
        <f>'AUG''24'!G132</f>
        <v>3758.58</v>
      </c>
      <c r="H132" s="2274">
        <f>'AUG''24'!H132</f>
        <v>74.19</v>
      </c>
      <c r="I132" s="2274">
        <f>'AUG''24'!I132</f>
        <v>22.97</v>
      </c>
      <c r="J132" s="2274"/>
      <c r="K132" s="2274"/>
      <c r="L132" s="2274">
        <f>'AUG''24'!L132</f>
        <v>2</v>
      </c>
      <c r="M132" s="2274">
        <f>'AUG''24'!M132</f>
        <v>20</v>
      </c>
      <c r="N132" s="2274"/>
      <c r="O132" s="2274"/>
      <c r="P132" s="2274"/>
      <c r="Q132" s="2274"/>
      <c r="R132" s="2274"/>
      <c r="S132" s="2274"/>
      <c r="T132" s="2274"/>
      <c r="U132" s="2274"/>
      <c r="V132" s="2274">
        <f>'AUG''24'!V132</f>
        <v>74140.5</v>
      </c>
      <c r="W132" s="1176"/>
    </row>
    <row r="133" spans="1:23" s="2199" customFormat="1">
      <c r="A133" s="1176"/>
      <c r="B133" s="2274" t="str">
        <f>'AUG''24'!B133</f>
        <v>25.08.24</v>
      </c>
      <c r="C133" s="2274">
        <f>'AUG''24'!C133</f>
        <v>131</v>
      </c>
      <c r="D133" s="2274">
        <f>'AUG''24'!D133</f>
        <v>919</v>
      </c>
      <c r="E133" s="1801"/>
      <c r="F133" s="1638">
        <f>'AUG''24'!F133</f>
        <v>59</v>
      </c>
      <c r="G133" s="2274">
        <f>'AUG''24'!G133</f>
        <v>3733.06</v>
      </c>
      <c r="H133" s="2274">
        <f>'AUG''24'!H133</f>
        <v>98.1</v>
      </c>
      <c r="I133" s="2274">
        <f>'AUG''24'!I133</f>
        <v>10.16</v>
      </c>
      <c r="J133" s="2274"/>
      <c r="K133" s="2274"/>
      <c r="L133" s="2274">
        <f>'AUG''24'!L133</f>
        <v>2</v>
      </c>
      <c r="M133" s="2274">
        <f>'AUG''24'!M133</f>
        <v>0</v>
      </c>
      <c r="N133" s="2274"/>
      <c r="O133" s="2274"/>
      <c r="P133" s="2274"/>
      <c r="Q133" s="2274"/>
      <c r="R133" s="2274"/>
      <c r="S133" s="2274"/>
      <c r="T133" s="2274"/>
      <c r="U133" s="2274"/>
      <c r="V133" s="2274">
        <f>'AUG''24'!V133</f>
        <v>0</v>
      </c>
      <c r="W133" s="1176"/>
    </row>
    <row r="134" spans="1:23" s="2199" customFormat="1">
      <c r="A134" s="1176"/>
      <c r="B134" s="2274" t="str">
        <f>'AUG''24'!B134</f>
        <v>25.08.24</v>
      </c>
      <c r="C134" s="2274">
        <f>'AUG''24'!C134</f>
        <v>132</v>
      </c>
      <c r="D134" s="2274">
        <f>'AUG''24'!D134</f>
        <v>920</v>
      </c>
      <c r="E134" s="1801"/>
      <c r="F134" s="1638">
        <f>'AUG''24'!F134</f>
        <v>59</v>
      </c>
      <c r="G134" s="2274">
        <f>'AUG''24'!G134</f>
        <v>3757.86</v>
      </c>
      <c r="H134" s="2274">
        <f>'AUG''24'!H134</f>
        <v>75.69</v>
      </c>
      <c r="I134" s="2274">
        <f>'AUG''24'!I134</f>
        <v>9.75</v>
      </c>
      <c r="J134" s="2274"/>
      <c r="K134" s="2274"/>
      <c r="L134" s="2274">
        <f>'AUG''24'!L134</f>
        <v>1</v>
      </c>
      <c r="M134" s="2274">
        <f>'AUG''24'!M134</f>
        <v>55</v>
      </c>
      <c r="N134" s="2274"/>
      <c r="O134" s="2274"/>
      <c r="P134" s="2274"/>
      <c r="Q134" s="2274"/>
      <c r="R134" s="2274"/>
      <c r="S134" s="2274"/>
      <c r="T134" s="2274"/>
      <c r="U134" s="2274"/>
      <c r="V134" s="2274">
        <f>'AUG''24'!V134</f>
        <v>27541.5</v>
      </c>
      <c r="W134" s="1176"/>
    </row>
    <row r="135" spans="1:23" s="2199" customFormat="1">
      <c r="A135" s="1176"/>
      <c r="B135" s="2274" t="str">
        <f>'AUG''24'!B135</f>
        <v>25.08.24</v>
      </c>
      <c r="C135" s="2274">
        <f>'AUG''24'!C135</f>
        <v>133</v>
      </c>
      <c r="D135" s="2274">
        <f>'AUG''24'!D135</f>
        <v>921</v>
      </c>
      <c r="E135" s="1801"/>
      <c r="F135" s="1638">
        <f>'AUG''24'!F135</f>
        <v>57</v>
      </c>
      <c r="G135" s="2274">
        <f>'AUG''24'!G135</f>
        <v>3601.16</v>
      </c>
      <c r="H135" s="2274">
        <f>'AUG''24'!H135</f>
        <v>142.01</v>
      </c>
      <c r="I135" s="2274">
        <f>'AUG''24'!I135</f>
        <v>9.57</v>
      </c>
      <c r="J135" s="2274"/>
      <c r="K135" s="2274"/>
      <c r="L135" s="2274">
        <f>'AUG''24'!L135</f>
        <v>2</v>
      </c>
      <c r="M135" s="2274">
        <f>'AUG''24'!M135</f>
        <v>0</v>
      </c>
      <c r="N135" s="2274"/>
      <c r="O135" s="2274"/>
      <c r="P135" s="2274"/>
      <c r="Q135" s="2274"/>
      <c r="R135" s="2274"/>
      <c r="S135" s="2274"/>
      <c r="T135" s="2274"/>
      <c r="U135" s="2274"/>
      <c r="V135" s="2274">
        <f>'AUG''24'!V135</f>
        <v>0</v>
      </c>
      <c r="W135" s="1176"/>
    </row>
    <row r="136" spans="1:23" s="2199" customFormat="1">
      <c r="A136" s="1176"/>
      <c r="B136" s="2274" t="str">
        <f>'AUG''24'!B136</f>
        <v>25.08.24</v>
      </c>
      <c r="C136" s="2274">
        <f>'AUG''24'!C136</f>
        <v>134</v>
      </c>
      <c r="D136" s="2274">
        <f>'AUG''24'!D136</f>
        <v>922</v>
      </c>
      <c r="E136" s="1801"/>
      <c r="F136" s="1638">
        <f>'AUG''24'!F136</f>
        <v>58</v>
      </c>
      <c r="G136" s="2274">
        <f>'AUG''24'!G136</f>
        <v>3611.02</v>
      </c>
      <c r="H136" s="2274">
        <f>'AUG''24'!H136</f>
        <v>158.97999999999999</v>
      </c>
      <c r="I136" s="2274">
        <f>'AUG''24'!I136</f>
        <v>0</v>
      </c>
      <c r="J136" s="2274"/>
      <c r="K136" s="2274"/>
      <c r="L136" s="2274">
        <f>'AUG''24'!L136</f>
        <v>2</v>
      </c>
      <c r="M136" s="2274">
        <f>'AUG''24'!M136</f>
        <v>30</v>
      </c>
      <c r="N136" s="2274"/>
      <c r="O136" s="2274"/>
      <c r="P136" s="2274"/>
      <c r="Q136" s="2274"/>
      <c r="R136" s="2274"/>
      <c r="S136" s="2274"/>
      <c r="T136" s="2274"/>
      <c r="U136" s="2274"/>
      <c r="V136" s="2274">
        <f>'AUG''24'!V136</f>
        <v>0</v>
      </c>
      <c r="W136" s="1176"/>
    </row>
    <row r="137" spans="1:23" s="2199" customFormat="1">
      <c r="A137" s="1176"/>
      <c r="B137" s="2275" t="str">
        <f>'AUG''24'!B137</f>
        <v>26.08.24</v>
      </c>
      <c r="C137" s="2275">
        <f>'AUG''24'!C137</f>
        <v>135</v>
      </c>
      <c r="D137" s="2275">
        <f>'AUG''24'!D137</f>
        <v>923</v>
      </c>
      <c r="E137" s="1801"/>
      <c r="F137" s="1638">
        <f>'AUG''24'!F137</f>
        <v>57</v>
      </c>
      <c r="G137" s="2275">
        <f>'AUG''24'!G137</f>
        <v>3613.27</v>
      </c>
      <c r="H137" s="2275">
        <f>'AUG''24'!H137</f>
        <v>85.3</v>
      </c>
      <c r="I137" s="2275">
        <f>'AUG''24'!I137</f>
        <v>4.7699999999999996</v>
      </c>
      <c r="J137" s="2275"/>
      <c r="K137" s="2275"/>
      <c r="L137" s="2275">
        <f>'AUG''24'!L137</f>
        <v>2</v>
      </c>
      <c r="M137" s="2275">
        <f>'AUG''24'!M137</f>
        <v>20</v>
      </c>
      <c r="N137" s="2275"/>
      <c r="O137" s="2275"/>
      <c r="P137" s="2275"/>
      <c r="Q137" s="2275"/>
      <c r="R137" s="2275"/>
      <c r="S137" s="2275"/>
      <c r="T137" s="2275"/>
      <c r="U137" s="2275"/>
      <c r="V137" s="2275">
        <f>'AUG''24'!V137</f>
        <v>0</v>
      </c>
      <c r="W137" s="1176"/>
    </row>
    <row r="138" spans="1:23" s="2199" customFormat="1">
      <c r="A138" s="1176"/>
      <c r="B138" s="2275" t="str">
        <f>'AUG''24'!B138</f>
        <v>26.08.24</v>
      </c>
      <c r="C138" s="2275">
        <f>'AUG''24'!C138</f>
        <v>136</v>
      </c>
      <c r="D138" s="2275">
        <f>'AUG''24'!D138</f>
        <v>924</v>
      </c>
      <c r="E138" s="1801"/>
      <c r="F138" s="1638">
        <f>'AUG''24'!F138</f>
        <v>58</v>
      </c>
      <c r="G138" s="2275">
        <f>'AUG''24'!G138</f>
        <v>3738.04</v>
      </c>
      <c r="H138" s="2275">
        <f>'AUG''24'!H138</f>
        <v>45.99</v>
      </c>
      <c r="I138" s="2275">
        <f>'AUG''24'!I138</f>
        <v>19.63</v>
      </c>
      <c r="J138" s="2275"/>
      <c r="K138" s="2275"/>
      <c r="L138" s="2275">
        <f>'AUG''24'!L138</f>
        <v>2</v>
      </c>
      <c r="M138" s="2275">
        <f>'AUG''24'!M138</f>
        <v>20</v>
      </c>
      <c r="N138" s="2275"/>
      <c r="O138" s="2275"/>
      <c r="P138" s="2275"/>
      <c r="Q138" s="2275"/>
      <c r="R138" s="2275"/>
      <c r="S138" s="2275"/>
      <c r="T138" s="2275"/>
      <c r="U138" s="2275"/>
      <c r="V138" s="2275">
        <f>'AUG''24'!V138</f>
        <v>0</v>
      </c>
      <c r="W138" s="1176"/>
    </row>
    <row r="139" spans="1:23" s="2199" customFormat="1">
      <c r="A139" s="1176"/>
      <c r="B139" s="2275" t="str">
        <f>'AUG''24'!B139</f>
        <v>26.08.24</v>
      </c>
      <c r="C139" s="2275">
        <f>'AUG''24'!C139</f>
        <v>137</v>
      </c>
      <c r="D139" s="2275">
        <f>'AUG''24'!D139</f>
        <v>925</v>
      </c>
      <c r="E139" s="1801"/>
      <c r="F139" s="1638">
        <f>'AUG''24'!F139</f>
        <v>57</v>
      </c>
      <c r="G139" s="2275">
        <f>'AUG''24'!G139</f>
        <v>3584.53</v>
      </c>
      <c r="H139" s="2275">
        <f>'AUG''24'!H139</f>
        <v>101.25</v>
      </c>
      <c r="I139" s="2275">
        <f>'AUG''24'!I139</f>
        <v>8.7799999999999994</v>
      </c>
      <c r="J139" s="2275"/>
      <c r="K139" s="2275"/>
      <c r="L139" s="2275">
        <f>'AUG''24'!L139</f>
        <v>2</v>
      </c>
      <c r="M139" s="2275">
        <f>'AUG''24'!M139</f>
        <v>0</v>
      </c>
      <c r="N139" s="2275"/>
      <c r="O139" s="2275"/>
      <c r="P139" s="2275"/>
      <c r="Q139" s="2275"/>
      <c r="R139" s="2275"/>
      <c r="S139" s="2275"/>
      <c r="T139" s="2275"/>
      <c r="U139" s="2275"/>
      <c r="V139" s="2275">
        <f>'AUG''24'!V139</f>
        <v>0</v>
      </c>
      <c r="W139" s="1176"/>
    </row>
    <row r="140" spans="1:23" s="2199" customFormat="1">
      <c r="A140" s="1176"/>
      <c r="B140" s="2275" t="str">
        <f>'AUG''24'!B140</f>
        <v>26.08.24</v>
      </c>
      <c r="C140" s="2275">
        <f>'AUG''24'!C140</f>
        <v>138</v>
      </c>
      <c r="D140" s="2275">
        <f>'AUG''24'!D140</f>
        <v>926</v>
      </c>
      <c r="E140" s="1801"/>
      <c r="F140" s="1638">
        <f>'AUG''24'!F140</f>
        <v>59</v>
      </c>
      <c r="G140" s="2275">
        <f>'AUG''24'!G140</f>
        <v>3760.04</v>
      </c>
      <c r="H140" s="2275">
        <f>'AUG''24'!H140</f>
        <v>75.52</v>
      </c>
      <c r="I140" s="2275">
        <f>'AUG''24'!I140</f>
        <v>8.9600000000000009</v>
      </c>
      <c r="J140" s="2275"/>
      <c r="K140" s="2275"/>
      <c r="L140" s="2275">
        <f>'AUG''24'!L140</f>
        <v>2</v>
      </c>
      <c r="M140" s="2275">
        <f>'AUG''24'!M140</f>
        <v>20</v>
      </c>
      <c r="N140" s="2275"/>
      <c r="O140" s="2275"/>
      <c r="P140" s="2275"/>
      <c r="Q140" s="2275"/>
      <c r="R140" s="2275"/>
      <c r="S140" s="2275"/>
      <c r="T140" s="2275"/>
      <c r="U140" s="2275"/>
      <c r="V140" s="2275">
        <f>'AUG''24'!V140</f>
        <v>0</v>
      </c>
      <c r="W140" s="1176"/>
    </row>
    <row r="141" spans="1:23" s="2199" customFormat="1">
      <c r="A141" s="1176"/>
      <c r="B141" s="2275" t="str">
        <f>'AUG''24'!B141</f>
        <v>26.08.24</v>
      </c>
      <c r="C141" s="2275">
        <f>'AUG''24'!C141</f>
        <v>139</v>
      </c>
      <c r="D141" s="2275">
        <f>'AUG''24'!D141</f>
        <v>927</v>
      </c>
      <c r="E141" s="1801"/>
      <c r="F141" s="1638">
        <f>'AUG''24'!F141</f>
        <v>59</v>
      </c>
      <c r="G141" s="2275">
        <f>'AUG''24'!G141</f>
        <v>3782.25</v>
      </c>
      <c r="H141" s="2275">
        <f>'AUG''24'!H141</f>
        <v>60.82</v>
      </c>
      <c r="I141" s="2275">
        <f>'AUG''24'!I141</f>
        <v>13.67</v>
      </c>
      <c r="J141" s="2275"/>
      <c r="K141" s="2275"/>
      <c r="L141" s="2275">
        <f>'AUG''24'!L141</f>
        <v>2</v>
      </c>
      <c r="M141" s="2275">
        <f>'AUG''24'!M141</f>
        <v>5</v>
      </c>
      <c r="N141" s="2275"/>
      <c r="O141" s="2275"/>
      <c r="P141" s="2275"/>
      <c r="Q141" s="2275"/>
      <c r="R141" s="2275"/>
      <c r="S141" s="2275"/>
      <c r="T141" s="2275"/>
      <c r="U141" s="2275"/>
      <c r="V141" s="2275">
        <f>'AUG''24'!V141</f>
        <v>41716.5</v>
      </c>
      <c r="W141" s="1176"/>
    </row>
    <row r="142" spans="1:23" s="2199" customFormat="1">
      <c r="A142" s="1176"/>
      <c r="B142" s="2276" t="str">
        <f>'AUG''24'!B142</f>
        <v>26.08.24</v>
      </c>
      <c r="C142" s="2276">
        <f>'AUG''24'!C142</f>
        <v>140</v>
      </c>
      <c r="D142" s="2276">
        <f>'AUG''24'!D142</f>
        <v>928</v>
      </c>
      <c r="E142" s="1801"/>
      <c r="F142" s="1638">
        <f>'AUG''24'!F142</f>
        <v>57</v>
      </c>
      <c r="G142" s="2276">
        <f>'AUG''24'!G142</f>
        <v>3660.85</v>
      </c>
      <c r="H142" s="2276">
        <f>'AUG''24'!H142</f>
        <v>51.57</v>
      </c>
      <c r="I142" s="2276">
        <f>'AUG''24'!I142</f>
        <v>13.02</v>
      </c>
      <c r="J142" s="2276"/>
      <c r="K142" s="2276"/>
      <c r="L142" s="2276">
        <f>'AUG''24'!L142</f>
        <v>1</v>
      </c>
      <c r="M142" s="2276">
        <f>'AUG''24'!M142</f>
        <v>25</v>
      </c>
      <c r="N142" s="2276"/>
      <c r="O142" s="2276"/>
      <c r="P142" s="2276"/>
      <c r="Q142" s="2276"/>
      <c r="R142" s="2276"/>
      <c r="S142" s="2276"/>
      <c r="T142" s="2276"/>
      <c r="U142" s="2276"/>
      <c r="V142" s="2276">
        <f>'AUG''24'!V142</f>
        <v>0</v>
      </c>
      <c r="W142" s="1176"/>
    </row>
    <row r="143" spans="1:23" s="2199" customFormat="1">
      <c r="A143" s="1176"/>
      <c r="B143" s="2276" t="str">
        <f>'AUG''24'!B143</f>
        <v>27.08.24</v>
      </c>
      <c r="C143" s="2276">
        <f>'AUG''24'!C143</f>
        <v>141</v>
      </c>
      <c r="D143" s="2276">
        <f>'AUG''24'!D143</f>
        <v>929</v>
      </c>
      <c r="E143" s="1801"/>
      <c r="F143" s="1638">
        <f>'AUG''24'!F143</f>
        <v>59</v>
      </c>
      <c r="G143" s="2276">
        <f>'AUG''24'!G143</f>
        <v>3769.27</v>
      </c>
      <c r="H143" s="2276">
        <f>'AUG''24'!H143</f>
        <v>62.45</v>
      </c>
      <c r="I143" s="2276">
        <f>'AUG''24'!I143</f>
        <v>13.52</v>
      </c>
      <c r="J143" s="2276"/>
      <c r="K143" s="2276"/>
      <c r="L143" s="2276">
        <f>'AUG''24'!L143</f>
        <v>2</v>
      </c>
      <c r="M143" s="2276">
        <f>'AUG''24'!M143</f>
        <v>10</v>
      </c>
      <c r="N143" s="2276"/>
      <c r="O143" s="2276"/>
      <c r="P143" s="2276"/>
      <c r="Q143" s="2276"/>
      <c r="R143" s="2276"/>
      <c r="S143" s="2276"/>
      <c r="T143" s="2276"/>
      <c r="U143" s="2276"/>
      <c r="V143" s="2276">
        <f>'AUG''24'!V143</f>
        <v>0</v>
      </c>
      <c r="W143" s="1176"/>
    </row>
    <row r="144" spans="1:23" s="2199" customFormat="1">
      <c r="A144" s="1176"/>
      <c r="B144" s="2276" t="str">
        <f>'AUG''24'!B144</f>
        <v>27.08.24</v>
      </c>
      <c r="C144" s="2276">
        <f>'AUG''24'!C144</f>
        <v>142</v>
      </c>
      <c r="D144" s="2276">
        <f>'AUG''24'!D144</f>
        <v>930</v>
      </c>
      <c r="E144" s="1801"/>
      <c r="F144" s="1638">
        <f>'AUG''24'!F144</f>
        <v>59</v>
      </c>
      <c r="G144" s="2276">
        <f>'AUG''24'!G144</f>
        <v>3788.06</v>
      </c>
      <c r="H144" s="2276">
        <f>'AUG''24'!H144</f>
        <v>49.63</v>
      </c>
      <c r="I144" s="2276">
        <f>'AUG''24'!I144</f>
        <v>16.690000000000001</v>
      </c>
      <c r="J144" s="2276"/>
      <c r="K144" s="2276"/>
      <c r="L144" s="2276">
        <f>'AUG''24'!L144</f>
        <v>2</v>
      </c>
      <c r="M144" s="2276">
        <f>'AUG''24'!M144</f>
        <v>20</v>
      </c>
      <c r="N144" s="2276"/>
      <c r="O144" s="2276"/>
      <c r="P144" s="2276"/>
      <c r="Q144" s="2276"/>
      <c r="R144" s="2276"/>
      <c r="S144" s="2276"/>
      <c r="T144" s="2276"/>
      <c r="U144" s="2276"/>
      <c r="V144" s="2276">
        <f>'AUG''24'!V144</f>
        <v>0</v>
      </c>
      <c r="W144" s="1176"/>
    </row>
    <row r="145" spans="1:23" s="2199" customFormat="1">
      <c r="A145" s="1176"/>
      <c r="B145" s="2276" t="str">
        <f>'AUG''24'!B145</f>
        <v>27.08.24</v>
      </c>
      <c r="C145" s="2276">
        <f>'AUG''24'!C145</f>
        <v>143</v>
      </c>
      <c r="D145" s="2276">
        <f>'AUG''24'!D145</f>
        <v>931</v>
      </c>
      <c r="E145" s="1801"/>
      <c r="F145" s="1638">
        <f>'AUG''24'!F145</f>
        <v>58</v>
      </c>
      <c r="G145" s="2276">
        <f>'AUG''24'!G145</f>
        <v>3695.69</v>
      </c>
      <c r="H145" s="2276">
        <f>'AUG''24'!H145</f>
        <v>71.64</v>
      </c>
      <c r="I145" s="2276">
        <f>'AUG''24'!I145</f>
        <v>8.5299999999999994</v>
      </c>
      <c r="J145" s="2276"/>
      <c r="K145" s="2276"/>
      <c r="L145" s="2276">
        <f>'AUG''24'!L145</f>
        <v>2</v>
      </c>
      <c r="M145" s="2276">
        <f>'AUG''24'!M145</f>
        <v>5</v>
      </c>
      <c r="N145" s="2276"/>
      <c r="O145" s="2276"/>
      <c r="P145" s="2276"/>
      <c r="Q145" s="2276"/>
      <c r="R145" s="2276"/>
      <c r="S145" s="2276"/>
      <c r="T145" s="2276"/>
      <c r="U145" s="2276"/>
      <c r="V145" s="2276">
        <f>'AUG''24'!V145</f>
        <v>25347</v>
      </c>
      <c r="W145" s="1176"/>
    </row>
    <row r="146" spans="1:23" s="2199" customFormat="1">
      <c r="A146" s="1176"/>
      <c r="B146" s="2276" t="str">
        <f>'AUG''24'!B146</f>
        <v>27.08.24</v>
      </c>
      <c r="C146" s="2276">
        <f>'AUG''24'!C146</f>
        <v>144</v>
      </c>
      <c r="D146" s="2276">
        <f>'AUG''24'!D146</f>
        <v>932</v>
      </c>
      <c r="E146" s="1801"/>
      <c r="F146" s="1638">
        <f>'AUG''24'!F146</f>
        <v>59</v>
      </c>
      <c r="G146" s="2276">
        <f>'AUG''24'!G146</f>
        <v>3715.45</v>
      </c>
      <c r="H146" s="2276">
        <f>'AUG''24'!H146</f>
        <v>114.71</v>
      </c>
      <c r="I146" s="2276">
        <f>'AUG''24'!I146</f>
        <v>6.36</v>
      </c>
      <c r="J146" s="2276"/>
      <c r="K146" s="2276"/>
      <c r="L146" s="2276">
        <f>'AUG''24'!L146</f>
        <v>1</v>
      </c>
      <c r="M146" s="2276">
        <f>'AUG''24'!M146</f>
        <v>50</v>
      </c>
      <c r="N146" s="2276"/>
      <c r="O146" s="2276"/>
      <c r="P146" s="2276"/>
      <c r="Q146" s="2276"/>
      <c r="R146" s="2276"/>
      <c r="S146" s="2276"/>
      <c r="T146" s="2276"/>
      <c r="U146" s="2276"/>
      <c r="V146" s="2276">
        <f>'AUG''24'!V146</f>
        <v>0</v>
      </c>
      <c r="W146" s="1176"/>
    </row>
    <row r="147" spans="1:23" s="2199" customFormat="1">
      <c r="A147" s="1176"/>
      <c r="B147" s="2276" t="str">
        <f>'AUG''24'!B147</f>
        <v>27.08.24</v>
      </c>
      <c r="C147" s="2276">
        <f>'AUG''24'!C147</f>
        <v>145</v>
      </c>
      <c r="D147" s="2276">
        <f>'AUG''24'!D147</f>
        <v>933</v>
      </c>
      <c r="E147" s="1801"/>
      <c r="F147" s="1638">
        <f>'AUG''24'!F147</f>
        <v>59</v>
      </c>
      <c r="G147" s="2276">
        <f>'AUG''24'!G147</f>
        <v>3731.84</v>
      </c>
      <c r="H147" s="2276">
        <f>'AUG''24'!H147</f>
        <v>105.69</v>
      </c>
      <c r="I147" s="2276">
        <f>'AUG''24'!I147</f>
        <v>5.33</v>
      </c>
      <c r="J147" s="2276"/>
      <c r="K147" s="2276"/>
      <c r="L147" s="2276">
        <f>'AUG''24'!L147</f>
        <v>2</v>
      </c>
      <c r="M147" s="2276">
        <f>'AUG''24'!M147</f>
        <v>10</v>
      </c>
      <c r="N147" s="2276"/>
      <c r="O147" s="2276"/>
      <c r="P147" s="2276"/>
      <c r="Q147" s="2276"/>
      <c r="R147" s="2276"/>
      <c r="S147" s="2276"/>
      <c r="T147" s="2276"/>
      <c r="U147" s="2276"/>
      <c r="V147" s="2276">
        <f>'AUG''24'!V147</f>
        <v>25504.5</v>
      </c>
      <c r="W147" s="1176"/>
    </row>
    <row r="148" spans="1:23" s="2199" customFormat="1">
      <c r="A148" s="1176"/>
      <c r="B148" s="2277" t="str">
        <f>'AUG''24'!B148</f>
        <v>28.08.24</v>
      </c>
      <c r="C148" s="2277">
        <f>'AUG''24'!C148</f>
        <v>146</v>
      </c>
      <c r="D148" s="2277">
        <f>'AUG''24'!D148</f>
        <v>934</v>
      </c>
      <c r="E148" s="1801"/>
      <c r="F148" s="1638">
        <f>'AUG''24'!F148</f>
        <v>58</v>
      </c>
      <c r="G148" s="2277">
        <f>'AUG''24'!G148</f>
        <v>3710.67</v>
      </c>
      <c r="H148" s="2277">
        <f>'AUG''24'!H148</f>
        <v>56.62</v>
      </c>
      <c r="I148" s="2277">
        <f>'AUG''24'!I148</f>
        <v>11.29</v>
      </c>
      <c r="J148" s="1638">
        <f>'AUG''24'!J148</f>
        <v>0</v>
      </c>
      <c r="K148" s="2277">
        <f>'AUG''24'!K148</f>
        <v>0</v>
      </c>
      <c r="L148" s="2277">
        <f>'AUG''24'!L148</f>
        <v>2</v>
      </c>
      <c r="M148" s="2277">
        <f>'AUG''24'!M148</f>
        <v>5</v>
      </c>
      <c r="N148" s="2277"/>
      <c r="O148" s="2277"/>
      <c r="P148" s="2277"/>
      <c r="Q148" s="2277"/>
      <c r="R148" s="2277"/>
      <c r="S148" s="2277"/>
      <c r="T148" s="2277"/>
      <c r="U148" s="2277"/>
      <c r="V148" s="2277">
        <f>'AUG''24'!V148</f>
        <v>0</v>
      </c>
      <c r="W148" s="1176"/>
    </row>
    <row r="149" spans="1:23" s="2199" customFormat="1">
      <c r="A149" s="1176"/>
      <c r="B149" s="2277" t="str">
        <f>'AUG''24'!B149</f>
        <v>29.08.24</v>
      </c>
      <c r="C149" s="2277">
        <f>'AUG''24'!C149</f>
        <v>147</v>
      </c>
      <c r="D149" s="2277">
        <f>'AUG''24'!D149</f>
        <v>935</v>
      </c>
      <c r="E149" s="1801"/>
      <c r="F149" s="1638">
        <f>'AUG''24'!F149</f>
        <v>57</v>
      </c>
      <c r="G149" s="2277">
        <f>'AUG''24'!G149</f>
        <v>3597.24</v>
      </c>
      <c r="H149" s="2277">
        <f>'AUG''24'!H149</f>
        <v>109.54</v>
      </c>
      <c r="I149" s="2277">
        <f>'AUG''24'!I149</f>
        <v>1.78</v>
      </c>
      <c r="J149" s="1638">
        <f>'AUG''24'!J149</f>
        <v>0</v>
      </c>
      <c r="K149" s="2277">
        <f>'AUG''24'!K149</f>
        <v>0</v>
      </c>
      <c r="L149" s="2277">
        <f>'AUG''24'!L149</f>
        <v>2</v>
      </c>
      <c r="M149" s="2277">
        <f>'AUG''24'!M149</f>
        <v>5</v>
      </c>
      <c r="N149" s="2277"/>
      <c r="O149" s="2277"/>
      <c r="P149" s="2277"/>
      <c r="Q149" s="2277"/>
      <c r="R149" s="2277"/>
      <c r="S149" s="2277"/>
      <c r="T149" s="2277"/>
      <c r="U149" s="2277"/>
      <c r="V149" s="2277">
        <f>'AUG''24'!V149</f>
        <v>25189.5</v>
      </c>
      <c r="W149" s="1176"/>
    </row>
    <row r="150" spans="1:23" s="2199" customFormat="1">
      <c r="A150" s="1176"/>
      <c r="B150" s="2277" t="str">
        <f>'AUG''24'!B150</f>
        <v>29.08.24</v>
      </c>
      <c r="C150" s="2277">
        <f>'AUG''24'!C150</f>
        <v>148</v>
      </c>
      <c r="D150" s="2277">
        <f>'AUG''24'!D150</f>
        <v>936</v>
      </c>
      <c r="E150" s="1801"/>
      <c r="F150" s="1638">
        <f>'AUG''24'!F150</f>
        <v>59</v>
      </c>
      <c r="G150" s="2277">
        <f>'AUG''24'!G150</f>
        <v>3741.62</v>
      </c>
      <c r="H150" s="2277">
        <f>'AUG''24'!H150</f>
        <v>98.54</v>
      </c>
      <c r="I150" s="2277">
        <f>'AUG''24'!I150</f>
        <v>7.96</v>
      </c>
      <c r="J150" s="1638">
        <f>'AUG''24'!J150</f>
        <v>0</v>
      </c>
      <c r="K150" s="2277">
        <f>'AUG''24'!K150</f>
        <v>0</v>
      </c>
      <c r="L150" s="2277">
        <f>'AUG''24'!L150</f>
        <v>1</v>
      </c>
      <c r="M150" s="2277">
        <f>'AUG''24'!M150</f>
        <v>50</v>
      </c>
      <c r="N150" s="2277"/>
      <c r="O150" s="2277"/>
      <c r="P150" s="2277"/>
      <c r="Q150" s="2277"/>
      <c r="R150" s="2277"/>
      <c r="S150" s="2277"/>
      <c r="T150" s="2277"/>
      <c r="U150" s="2277"/>
      <c r="V150" s="2277">
        <f>'AUG''24'!V150</f>
        <v>0</v>
      </c>
      <c r="W150" s="1176"/>
    </row>
    <row r="151" spans="1:23" s="2199" customFormat="1">
      <c r="A151" s="1176"/>
      <c r="B151" s="2277" t="str">
        <f>'AUG''24'!B151</f>
        <v>29.08.24</v>
      </c>
      <c r="C151" s="2277">
        <f>'AUG''24'!C151</f>
        <v>149</v>
      </c>
      <c r="D151" s="2277">
        <f>'AUG''24'!D151</f>
        <v>937</v>
      </c>
      <c r="E151" s="1801"/>
      <c r="F151" s="1638">
        <f>'AUG''24'!F151</f>
        <v>59</v>
      </c>
      <c r="G151" s="2277">
        <f>'AUG''24'!G151</f>
        <v>3710.85</v>
      </c>
      <c r="H151" s="2277">
        <f>'AUG''24'!H151</f>
        <v>122.11</v>
      </c>
      <c r="I151" s="2277">
        <f>'AUG''24'!I151</f>
        <v>3.56</v>
      </c>
      <c r="J151" s="1638">
        <f>'AUG''24'!J151</f>
        <v>0</v>
      </c>
      <c r="K151" s="2277">
        <f>'AUG''24'!K151</f>
        <v>0</v>
      </c>
      <c r="L151" s="2277">
        <f>'AUG''24'!L151</f>
        <v>2</v>
      </c>
      <c r="M151" s="2277">
        <f>'AUG''24'!M151</f>
        <v>0</v>
      </c>
      <c r="N151" s="2277"/>
      <c r="O151" s="2277"/>
      <c r="P151" s="2277"/>
      <c r="Q151" s="2277"/>
      <c r="R151" s="2277"/>
      <c r="S151" s="2277"/>
      <c r="T151" s="2277"/>
      <c r="U151" s="2277"/>
      <c r="V151" s="2277">
        <f>'AUG''24'!V151</f>
        <v>25504.5</v>
      </c>
      <c r="W151" s="1176"/>
    </row>
    <row r="152" spans="1:23" s="2199" customFormat="1">
      <c r="A152" s="1176"/>
      <c r="B152" s="2278" t="str">
        <f>'AUG''24'!B152</f>
        <v>29.08.24</v>
      </c>
      <c r="C152" s="2278">
        <f>'AUG''24'!C152</f>
        <v>150</v>
      </c>
      <c r="D152" s="2278">
        <f>'AUG''24'!D152</f>
        <v>938</v>
      </c>
      <c r="E152" s="1801"/>
      <c r="F152" s="1638">
        <f>'AUG''24'!F152</f>
        <v>57</v>
      </c>
      <c r="G152" s="2278">
        <f>'AUG''24'!G152</f>
        <v>3553.56</v>
      </c>
      <c r="H152" s="2278">
        <f>'AUG''24'!H152</f>
        <v>124.62</v>
      </c>
      <c r="I152" s="2278">
        <f>'AUG''24'!I152</f>
        <v>9.58</v>
      </c>
      <c r="J152" s="1638">
        <f>'AUG''24'!J152</f>
        <v>0</v>
      </c>
      <c r="K152" s="2278">
        <f>'AUG''24'!K152</f>
        <v>0</v>
      </c>
      <c r="L152" s="2278">
        <f>'AUG''24'!L152</f>
        <v>2</v>
      </c>
      <c r="M152" s="2278">
        <f>'AUG''24'!M152</f>
        <v>10</v>
      </c>
      <c r="N152" s="2278"/>
      <c r="O152" s="2278"/>
      <c r="P152" s="2278"/>
      <c r="Q152" s="2278"/>
      <c r="R152" s="2278"/>
      <c r="S152" s="2278"/>
      <c r="T152" s="2278"/>
      <c r="U152" s="2278"/>
      <c r="V152" s="2278">
        <f>'AUG''24'!V152</f>
        <v>0</v>
      </c>
      <c r="W152" s="1176"/>
    </row>
    <row r="153" spans="1:23" s="2199" customFormat="1">
      <c r="A153" s="1176"/>
      <c r="B153" s="2278" t="str">
        <f>'AUG''24'!B153</f>
        <v>29.08.24</v>
      </c>
      <c r="C153" s="2278">
        <f>'AUG''24'!C153</f>
        <v>151</v>
      </c>
      <c r="D153" s="2278">
        <f>'AUG''24'!D153</f>
        <v>939</v>
      </c>
      <c r="E153" s="1801"/>
      <c r="F153" s="1638">
        <f>'AUG''24'!F153</f>
        <v>58</v>
      </c>
      <c r="G153" s="2278">
        <f>'AUG''24'!G153</f>
        <v>3706.11</v>
      </c>
      <c r="H153" s="2278">
        <f>'AUG''24'!H153</f>
        <v>63.76</v>
      </c>
      <c r="I153" s="2278">
        <f>'AUG''24'!I153</f>
        <v>25.07</v>
      </c>
      <c r="J153" s="1638">
        <f>'AUG''24'!J153</f>
        <v>0</v>
      </c>
      <c r="K153" s="2278">
        <f>'AUG''24'!K153</f>
        <v>0</v>
      </c>
      <c r="L153" s="2278">
        <f>'AUG''24'!L153</f>
        <v>1</v>
      </c>
      <c r="M153" s="2278">
        <f>'AUG''24'!M153</f>
        <v>45</v>
      </c>
      <c r="N153" s="2278"/>
      <c r="O153" s="2278"/>
      <c r="P153" s="2278"/>
      <c r="Q153" s="2278"/>
      <c r="R153" s="2278"/>
      <c r="S153" s="2278"/>
      <c r="T153" s="2278"/>
      <c r="U153" s="2278"/>
      <c r="V153" s="2278">
        <f>'AUG''24'!V153</f>
        <v>0</v>
      </c>
      <c r="W153" s="1176"/>
    </row>
    <row r="154" spans="1:23" s="2199" customFormat="1">
      <c r="A154" s="1176"/>
      <c r="B154" s="2280" t="str">
        <f>'AUG''24'!B154</f>
        <v>30.08.24</v>
      </c>
      <c r="C154" s="2280">
        <f>'AUG''24'!C154</f>
        <v>152</v>
      </c>
      <c r="D154" s="2280">
        <f>'AUG''24'!D154</f>
        <v>940</v>
      </c>
      <c r="E154" s="1801"/>
      <c r="F154" s="1638">
        <f>'AUG''24'!F154</f>
        <v>59</v>
      </c>
      <c r="G154" s="2280">
        <f>'AUG''24'!G154</f>
        <v>3775.48</v>
      </c>
      <c r="H154" s="2280">
        <f>'AUG''24'!H154</f>
        <v>60.42</v>
      </c>
      <c r="I154" s="2280">
        <f>'AUG''24'!I154</f>
        <v>14.9</v>
      </c>
      <c r="J154" s="1638">
        <f>'AUG''24'!J154</f>
        <v>0</v>
      </c>
      <c r="K154" s="2280">
        <f>'AUG''24'!K154</f>
        <v>0</v>
      </c>
      <c r="L154" s="2280">
        <f>'AUG''24'!L154</f>
        <v>2</v>
      </c>
      <c r="M154" s="2280">
        <f>'AUG''24'!M154</f>
        <v>20</v>
      </c>
      <c r="N154" s="2280"/>
      <c r="O154" s="2280"/>
      <c r="P154" s="2280"/>
      <c r="Q154" s="2280"/>
      <c r="R154" s="2280"/>
      <c r="S154" s="2280"/>
      <c r="T154" s="2280"/>
      <c r="U154" s="2280"/>
      <c r="V154" s="2280">
        <f>'AUG''24'!V154</f>
        <v>90352.5</v>
      </c>
      <c r="W154" s="1176"/>
    </row>
    <row r="155" spans="1:23" s="2199" customFormat="1">
      <c r="A155" s="1176"/>
      <c r="B155" s="2280" t="str">
        <f>'AUG''24'!B155</f>
        <v>30.08.24</v>
      </c>
      <c r="C155" s="2280">
        <f>'AUG''24'!C155</f>
        <v>153</v>
      </c>
      <c r="D155" s="2280">
        <f>'AUG''24'!D155</f>
        <v>941</v>
      </c>
      <c r="E155" s="1801"/>
      <c r="F155" s="1638">
        <f>'AUG''24'!F155</f>
        <v>59</v>
      </c>
      <c r="G155" s="2280">
        <f>'AUG''24'!G155</f>
        <v>3714.25</v>
      </c>
      <c r="H155" s="2280">
        <f>'AUG''24'!H155</f>
        <v>120.71</v>
      </c>
      <c r="I155" s="2280">
        <f>'AUG''24'!I155</f>
        <v>5.56</v>
      </c>
      <c r="J155" s="1638">
        <f>'AUG''24'!J155</f>
        <v>0</v>
      </c>
      <c r="K155" s="2280">
        <f>'AUG''24'!K155</f>
        <v>0</v>
      </c>
      <c r="L155" s="2280">
        <f>'AUG''24'!L155</f>
        <v>2</v>
      </c>
      <c r="M155" s="2280">
        <f>'AUG''24'!M155</f>
        <v>10</v>
      </c>
      <c r="N155" s="2280"/>
      <c r="O155" s="2280"/>
      <c r="P155" s="2280"/>
      <c r="Q155" s="2280"/>
      <c r="R155" s="2280"/>
      <c r="S155" s="2280"/>
      <c r="T155" s="2280"/>
      <c r="U155" s="2280"/>
      <c r="V155" s="2280">
        <f>'AUG''24'!V155</f>
        <v>25504.5</v>
      </c>
      <c r="W155" s="1176"/>
    </row>
    <row r="156" spans="1:23" s="2199" customFormat="1">
      <c r="A156" s="1176"/>
      <c r="B156" s="2280" t="str">
        <f>'AUG''24'!B156</f>
        <v>30.08.24</v>
      </c>
      <c r="C156" s="2280">
        <f>'AUG''24'!C156</f>
        <v>154</v>
      </c>
      <c r="D156" s="2280">
        <f>'AUG''24'!D156</f>
        <v>942</v>
      </c>
      <c r="E156" s="1801"/>
      <c r="F156" s="1638">
        <f>'AUG''24'!F156</f>
        <v>58</v>
      </c>
      <c r="G156" s="2280">
        <f>'AUG''24'!G156</f>
        <v>3650.49</v>
      </c>
      <c r="H156" s="2280">
        <f>'AUG''24'!H156</f>
        <v>103.69</v>
      </c>
      <c r="I156" s="2280">
        <f>'AUG''24'!I156</f>
        <v>3.78</v>
      </c>
      <c r="J156" s="1638">
        <f>'AUG''24'!J156</f>
        <v>0</v>
      </c>
      <c r="K156" s="2280">
        <f>'AUG''24'!K156</f>
        <v>0</v>
      </c>
      <c r="L156" s="2280">
        <f>'AUG''24'!L156</f>
        <v>2</v>
      </c>
      <c r="M156" s="2280">
        <f>'AUG''24'!M156</f>
        <v>30</v>
      </c>
      <c r="N156" s="2280"/>
      <c r="O156" s="2280"/>
      <c r="P156" s="2280"/>
      <c r="Q156" s="2280"/>
      <c r="R156" s="2280"/>
      <c r="S156" s="2280"/>
      <c r="T156" s="2280"/>
      <c r="U156" s="2280"/>
      <c r="V156" s="2280">
        <f>'AUG''24'!V156</f>
        <v>0</v>
      </c>
      <c r="W156" s="1176"/>
    </row>
    <row r="157" spans="1:23" s="2199" customFormat="1">
      <c r="A157" s="1176"/>
      <c r="B157" s="2280" t="str">
        <f>'AUG''24'!B157</f>
        <v>30.08.24</v>
      </c>
      <c r="C157" s="2280">
        <f>'AUG''24'!C157</f>
        <v>155</v>
      </c>
      <c r="D157" s="2280">
        <f>'AUG''24'!D157</f>
        <v>943</v>
      </c>
      <c r="E157" s="1801"/>
      <c r="F157" s="1638">
        <f>'AUG''24'!F157</f>
        <v>59</v>
      </c>
      <c r="G157" s="2280">
        <f>'AUG''24'!G157</f>
        <v>3717.84</v>
      </c>
      <c r="H157" s="2280">
        <f>'AUG''24'!H157</f>
        <v>114.55</v>
      </c>
      <c r="I157" s="2280">
        <f>'AUG''24'!I157</f>
        <v>5.79</v>
      </c>
      <c r="J157" s="1638">
        <f>'AUG''24'!J157</f>
        <v>0</v>
      </c>
      <c r="K157" s="2280">
        <f>'AUG''24'!K157</f>
        <v>0</v>
      </c>
      <c r="L157" s="2280">
        <f>'AUG''24'!L157</f>
        <v>1</v>
      </c>
      <c r="M157" s="2280">
        <f>'AUG''24'!M157</f>
        <v>50</v>
      </c>
      <c r="N157" s="2280"/>
      <c r="O157" s="2280"/>
      <c r="P157" s="2280"/>
      <c r="Q157" s="2280"/>
      <c r="R157" s="2280"/>
      <c r="S157" s="2280"/>
      <c r="T157" s="2280"/>
      <c r="U157" s="2280"/>
      <c r="V157" s="2280">
        <f>'AUG''24'!V157</f>
        <v>0</v>
      </c>
      <c r="W157" s="1176"/>
    </row>
    <row r="158" spans="1:23" s="2199" customFormat="1">
      <c r="A158" s="1176"/>
      <c r="B158" s="2280" t="str">
        <f>'AUG''24'!B158</f>
        <v>30.08.24</v>
      </c>
      <c r="C158" s="2280">
        <f>'AUG''24'!C158</f>
        <v>156</v>
      </c>
      <c r="D158" s="2280">
        <f>'AUG''24'!D158</f>
        <v>944</v>
      </c>
      <c r="E158" s="1801"/>
      <c r="F158" s="1638">
        <f>'AUG''24'!F158</f>
        <v>59</v>
      </c>
      <c r="G158" s="2280">
        <f>'AUG''24'!G158</f>
        <v>3766.47</v>
      </c>
      <c r="H158" s="2280">
        <f>'AUG''24'!H158</f>
        <v>67.87</v>
      </c>
      <c r="I158" s="2280">
        <f>'AUG''24'!I158</f>
        <v>10.54</v>
      </c>
      <c r="J158" s="1638">
        <f>'AUG''24'!J158</f>
        <v>0</v>
      </c>
      <c r="K158" s="2280">
        <f>'AUG''24'!K158</f>
        <v>0</v>
      </c>
      <c r="L158" s="2280">
        <f>'AUG''24'!L158</f>
        <v>1</v>
      </c>
      <c r="M158" s="2280">
        <f>'AUG''24'!M158</f>
        <v>45</v>
      </c>
      <c r="N158" s="2280"/>
      <c r="O158" s="2280"/>
      <c r="P158" s="2280"/>
      <c r="Q158" s="2280"/>
      <c r="R158" s="2280"/>
      <c r="S158" s="2280"/>
      <c r="T158" s="2280"/>
      <c r="U158" s="2280"/>
      <c r="V158" s="2280">
        <f>'AUG''24'!V158</f>
        <v>25504.5</v>
      </c>
      <c r="W158" s="1176"/>
    </row>
    <row r="159" spans="1:23" s="2199" customFormat="1">
      <c r="A159" s="1176"/>
      <c r="B159" s="2281" t="str">
        <f>'AUG''24'!B159</f>
        <v>31.08.24</v>
      </c>
      <c r="C159" s="2281">
        <f>'AUG''24'!C159</f>
        <v>157</v>
      </c>
      <c r="D159" s="2281">
        <f>'AUG''24'!D159</f>
        <v>945</v>
      </c>
      <c r="E159" s="1801"/>
      <c r="F159" s="1638">
        <f>'AUG''24'!F159</f>
        <v>59</v>
      </c>
      <c r="G159" s="2281">
        <f>'AUG''24'!G159</f>
        <v>3780.42</v>
      </c>
      <c r="H159" s="2281">
        <f>'AUG''24'!H159</f>
        <v>65.05</v>
      </c>
      <c r="I159" s="2281">
        <f>'AUG''24'!I159</f>
        <v>13.27</v>
      </c>
      <c r="J159" s="1638">
        <f>'AUG''24'!J159</f>
        <v>0</v>
      </c>
      <c r="K159" s="2281">
        <f>'AUG''24'!K159</f>
        <v>0</v>
      </c>
      <c r="L159" s="2281">
        <f>'AUG''24'!L159</f>
        <v>1</v>
      </c>
      <c r="M159" s="2281">
        <f>'AUG''24'!M159</f>
        <v>50</v>
      </c>
      <c r="N159" s="2281"/>
      <c r="O159" s="2281"/>
      <c r="P159" s="2281"/>
      <c r="Q159" s="2281"/>
      <c r="R159" s="2281"/>
      <c r="S159" s="2281"/>
      <c r="T159" s="2281"/>
      <c r="U159" s="2281"/>
      <c r="V159" s="2281">
        <f>'AUG''24'!V159</f>
        <v>0</v>
      </c>
      <c r="W159" s="1176"/>
    </row>
    <row r="160" spans="1:23" s="2199" customFormat="1">
      <c r="A160" s="1176"/>
      <c r="B160" s="2281" t="str">
        <f>'AUG''24'!B160</f>
        <v>31.08.24</v>
      </c>
      <c r="C160" s="2281">
        <f>'AUG''24'!C160</f>
        <v>158</v>
      </c>
      <c r="D160" s="2281">
        <f>'AUG''24'!D160</f>
        <v>946</v>
      </c>
      <c r="E160" s="1801"/>
      <c r="F160" s="1638">
        <f>'AUG''24'!F160</f>
        <v>59</v>
      </c>
      <c r="G160" s="2281">
        <f>'AUG''24'!G160</f>
        <v>3779.9</v>
      </c>
      <c r="H160" s="2281">
        <f>'AUG''24'!H160</f>
        <v>45.17</v>
      </c>
      <c r="I160" s="2281">
        <f>'AUG''24'!I160</f>
        <v>12.47</v>
      </c>
      <c r="J160" s="1638">
        <f>'AUG''24'!J160</f>
        <v>0</v>
      </c>
      <c r="K160" s="2281">
        <f>'AUG''24'!K160</f>
        <v>0</v>
      </c>
      <c r="L160" s="2281">
        <f>'AUG''24'!L160</f>
        <v>2</v>
      </c>
      <c r="M160" s="2281">
        <f>'AUG''24'!M160</f>
        <v>5</v>
      </c>
      <c r="N160" s="2281"/>
      <c r="O160" s="2281"/>
      <c r="P160" s="2281"/>
      <c r="Q160" s="2281"/>
      <c r="R160" s="2281"/>
      <c r="S160" s="2281"/>
      <c r="T160" s="2281"/>
      <c r="U160" s="2281"/>
      <c r="V160" s="2281">
        <f>'AUG''24'!V160</f>
        <v>27541.5</v>
      </c>
      <c r="W160" s="1176"/>
    </row>
    <row r="161" spans="1:23" s="2199" customFormat="1">
      <c r="A161" s="1176"/>
      <c r="B161" s="2281" t="str">
        <f>'AUG''24'!B161</f>
        <v>31.08.24</v>
      </c>
      <c r="C161" s="2281">
        <f>'AUG''24'!C161</f>
        <v>159</v>
      </c>
      <c r="D161" s="2281">
        <f>'AUG''24'!D161</f>
        <v>947</v>
      </c>
      <c r="E161" s="1801"/>
      <c r="F161" s="1638">
        <f>'AUG''24'!F161</f>
        <v>60</v>
      </c>
      <c r="G161" s="2281">
        <f>'AUG''24'!G161</f>
        <v>3810.66</v>
      </c>
      <c r="H161" s="2281">
        <f>'AUG''24'!H161</f>
        <v>83.3</v>
      </c>
      <c r="I161" s="2281">
        <f>'AUG''24'!I161</f>
        <v>10.76</v>
      </c>
      <c r="J161" s="1638">
        <f>'AUG''24'!J161</f>
        <v>0</v>
      </c>
      <c r="K161" s="2281">
        <f>'AUG''24'!K161</f>
        <v>0</v>
      </c>
      <c r="L161" s="2281">
        <f>'AUG''24'!L161</f>
        <v>2</v>
      </c>
      <c r="M161" s="2281">
        <f>'AUG''24'!M161</f>
        <v>5</v>
      </c>
      <c r="N161" s="2281"/>
      <c r="O161" s="2281"/>
      <c r="P161" s="2281"/>
      <c r="Q161" s="2281"/>
      <c r="R161" s="2281"/>
      <c r="S161" s="2281"/>
      <c r="T161" s="2281"/>
      <c r="U161" s="2281"/>
      <c r="V161" s="2281">
        <f>'AUG''24'!V161</f>
        <v>0</v>
      </c>
      <c r="W161" s="1176"/>
    </row>
    <row r="162" spans="1:23" s="2199" customFormat="1">
      <c r="A162" s="1176"/>
      <c r="B162" s="2282" t="str">
        <f>'AUG''24'!B162</f>
        <v>31.08.24</v>
      </c>
      <c r="C162" s="2282">
        <f>'AUG''24'!C162</f>
        <v>160</v>
      </c>
      <c r="D162" s="2282">
        <f>'AUG''24'!D162</f>
        <v>948</v>
      </c>
      <c r="E162" s="1801"/>
      <c r="F162" s="1638">
        <f>'AUG''24'!F162</f>
        <v>59</v>
      </c>
      <c r="G162" s="2282">
        <f>'AUG''24'!G162</f>
        <v>3771.01</v>
      </c>
      <c r="H162" s="2282">
        <f>'AUG''24'!H162</f>
        <v>57.47</v>
      </c>
      <c r="I162" s="2282">
        <f>'AUG''24'!I162</f>
        <v>32.68</v>
      </c>
      <c r="J162" s="1638">
        <f>'AUG''24'!J162</f>
        <v>0</v>
      </c>
      <c r="K162" s="2282">
        <f>'AUG''24'!K162</f>
        <v>0</v>
      </c>
      <c r="L162" s="2282">
        <f>'AUG''24'!L162</f>
        <v>1</v>
      </c>
      <c r="M162" s="2282">
        <f>'AUG''24'!M162</f>
        <v>40</v>
      </c>
      <c r="N162" s="2282"/>
      <c r="O162" s="2282"/>
      <c r="P162" s="2282"/>
      <c r="Q162" s="2282"/>
      <c r="R162" s="2282"/>
      <c r="S162" s="2282"/>
      <c r="T162" s="2282"/>
      <c r="U162" s="2282"/>
      <c r="V162" s="2282">
        <f>'AUG''24'!V162</f>
        <v>25504.5</v>
      </c>
      <c r="W162" s="1176"/>
    </row>
    <row r="163" spans="1:23" s="58" customFormat="1" ht="18.75">
      <c r="B163" s="1802" t="s">
        <v>670</v>
      </c>
      <c r="C163" s="1379">
        <v>4</v>
      </c>
      <c r="D163" s="1802"/>
      <c r="E163" s="1801"/>
      <c r="F163" s="1758">
        <f>SUBTOTAL(9,F159:F162)</f>
        <v>237</v>
      </c>
      <c r="G163" s="1802">
        <f>SUBTOTAL(9,G159:G162)</f>
        <v>15141.99</v>
      </c>
      <c r="H163" s="1802">
        <f>SUBTOTAL(9,H159:H162)</f>
        <v>250.98999999999998</v>
      </c>
      <c r="I163" s="1802">
        <f>SUBTOTAL(9,I159:I162)</f>
        <v>69.180000000000007</v>
      </c>
      <c r="J163" s="2217"/>
      <c r="K163" s="2217"/>
      <c r="L163" s="1802">
        <v>7</v>
      </c>
      <c r="M163" s="1802">
        <v>40</v>
      </c>
      <c r="N163" s="2217"/>
      <c r="O163" s="2217"/>
      <c r="P163" s="2217"/>
      <c r="Q163" s="2217"/>
      <c r="R163" s="2217"/>
      <c r="S163" s="2217"/>
      <c r="T163" s="2217"/>
      <c r="U163" s="2217"/>
      <c r="V163" s="1802"/>
      <c r="W163" s="57"/>
    </row>
    <row r="164" spans="1:23" s="2207" customFormat="1" ht="18.75">
      <c r="B164" s="1885" t="s">
        <v>671</v>
      </c>
      <c r="C164" s="2202"/>
      <c r="D164" s="2203"/>
      <c r="E164" s="35"/>
      <c r="F164" s="1899">
        <f>'AUG''24'!F163</f>
        <v>9311</v>
      </c>
      <c r="G164" s="1899">
        <f>'AUG''24'!G163</f>
        <v>586181.87</v>
      </c>
      <c r="H164" s="1899">
        <f>'AUG''24'!H163</f>
        <v>14285.02</v>
      </c>
      <c r="I164" s="1900">
        <f>'AUG''24'!I163</f>
        <v>1575.9599999999991</v>
      </c>
      <c r="J164" s="2204"/>
      <c r="K164" s="2205"/>
      <c r="L164" s="2219"/>
      <c r="M164" s="2219"/>
      <c r="N164" s="2206"/>
      <c r="O164" s="2204"/>
      <c r="P164" s="2204"/>
      <c r="Q164" s="2204"/>
      <c r="R164" s="2204"/>
      <c r="S164" s="2204"/>
      <c r="T164" s="2204"/>
      <c r="U164" s="2204"/>
      <c r="V164" s="1379">
        <f>'AUG''24'!V163</f>
        <v>2229879.75</v>
      </c>
      <c r="W164" s="35"/>
    </row>
    <row r="165" spans="1:23" s="72" customFormat="1" ht="18.75">
      <c r="A165" s="2198"/>
      <c r="B165" s="72" t="s">
        <v>2357</v>
      </c>
      <c r="E165" s="2198"/>
      <c r="J165" s="2198"/>
      <c r="K165" s="2198"/>
      <c r="N165" s="2198"/>
      <c r="O165" s="2198"/>
      <c r="P165" s="2198"/>
      <c r="Q165" s="2198"/>
      <c r="R165" s="2198"/>
      <c r="S165" s="2198"/>
      <c r="T165" s="2198"/>
      <c r="U165" s="2198"/>
      <c r="W165" s="2198"/>
    </row>
    <row r="166" spans="1:23">
      <c r="G166" s="2201"/>
    </row>
    <row r="167" spans="1:23">
      <c r="G167" s="2201"/>
    </row>
    <row r="173" spans="1:23">
      <c r="G173" s="2284"/>
    </row>
    <row r="174" spans="1:23">
      <c r="G174" s="2284"/>
    </row>
  </sheetData>
  <autoFilter ref="B2:V165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orientation="portrait" horizontalDpi="0" verticalDpi="0"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Y477"/>
  <sheetViews>
    <sheetView topLeftCell="A151" workbookViewId="0">
      <selection activeCell="V163" sqref="V163"/>
    </sheetView>
  </sheetViews>
  <sheetFormatPr defaultRowHeight="15"/>
  <cols>
    <col min="1" max="1" width="6.140625" style="1840" bestFit="1" customWidth="1"/>
    <col min="2" max="2" width="9.28515625" style="1840" bestFit="1" customWidth="1"/>
    <col min="3" max="3" width="5.7109375" style="1840" customWidth="1"/>
    <col min="4" max="4" width="9" style="1840" bestFit="1" customWidth="1"/>
    <col min="5" max="5" width="10" style="1840" bestFit="1" customWidth="1"/>
    <col min="6" max="6" width="8.5703125" style="1840" bestFit="1" customWidth="1"/>
    <col min="7" max="7" width="10.140625" style="1848" bestFit="1" customWidth="1"/>
    <col min="8" max="8" width="8" style="1840" customWidth="1"/>
    <col min="9" max="9" width="7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2" width="9.140625" style="1840"/>
    <col min="23" max="23" width="10.5703125" style="1840" customWidth="1"/>
    <col min="24" max="24" width="13.140625" style="1840" bestFit="1" customWidth="1"/>
    <col min="25" max="25" width="9.140625" style="1914"/>
    <col min="26" max="26" width="10.7109375" style="1840" customWidth="1"/>
    <col min="27" max="16384" width="9.140625" style="1840"/>
  </cols>
  <sheetData>
    <row r="1" spans="1:25" s="57" customFormat="1" ht="21">
      <c r="A1" s="2820" t="s">
        <v>2380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  <c r="X1" s="2820"/>
      <c r="Y1" s="2286"/>
    </row>
    <row r="2" spans="1:25" s="57" customFormat="1" ht="60">
      <c r="A2" s="2285" t="s">
        <v>1</v>
      </c>
      <c r="B2" s="2285" t="s">
        <v>2</v>
      </c>
      <c r="C2" s="2285" t="s">
        <v>28</v>
      </c>
      <c r="D2" s="2285" t="s">
        <v>4</v>
      </c>
      <c r="E2" s="2285" t="s">
        <v>5</v>
      </c>
      <c r="F2" s="2285" t="s">
        <v>6</v>
      </c>
      <c r="G2" s="2285" t="s">
        <v>7</v>
      </c>
      <c r="H2" s="2285" t="s">
        <v>8</v>
      </c>
      <c r="I2" s="2285" t="s">
        <v>9</v>
      </c>
      <c r="J2" s="2285" t="s">
        <v>10</v>
      </c>
      <c r="K2" s="2285" t="s">
        <v>11</v>
      </c>
      <c r="L2" s="2809" t="s">
        <v>419</v>
      </c>
      <c r="M2" s="2809"/>
      <c r="N2" s="2285" t="s">
        <v>12</v>
      </c>
      <c r="O2" s="2285" t="s">
        <v>13</v>
      </c>
      <c r="P2" s="2285" t="s">
        <v>14</v>
      </c>
      <c r="Q2" s="2285" t="s">
        <v>15</v>
      </c>
      <c r="R2" s="2285" t="s">
        <v>16</v>
      </c>
      <c r="S2" s="2285" t="s">
        <v>15</v>
      </c>
      <c r="T2" s="2285" t="s">
        <v>460</v>
      </c>
      <c r="U2" s="2285" t="s">
        <v>19</v>
      </c>
      <c r="V2" s="2285" t="s">
        <v>20</v>
      </c>
      <c r="W2" s="2285" t="s">
        <v>2322</v>
      </c>
      <c r="X2" s="2285" t="s">
        <v>255</v>
      </c>
      <c r="Y2" s="2286"/>
    </row>
    <row r="3" spans="1:25" s="2076" customFormat="1">
      <c r="A3" s="1185">
        <v>1</v>
      </c>
      <c r="B3" s="1185" t="s">
        <v>2382</v>
      </c>
      <c r="C3" s="1185">
        <v>1</v>
      </c>
      <c r="D3" s="1185">
        <v>949</v>
      </c>
      <c r="E3" s="1185">
        <v>161007885</v>
      </c>
      <c r="F3" s="1185">
        <v>58</v>
      </c>
      <c r="G3" s="1185">
        <v>3665.46</v>
      </c>
      <c r="H3" s="1185">
        <v>99.91</v>
      </c>
      <c r="I3" s="1185">
        <v>6.57</v>
      </c>
      <c r="J3" s="1185"/>
      <c r="K3" s="1185"/>
      <c r="L3" s="1185">
        <v>1</v>
      </c>
      <c r="M3" s="1185">
        <v>55</v>
      </c>
      <c r="N3" s="1185"/>
      <c r="O3" s="1185"/>
      <c r="P3" s="1185"/>
      <c r="Q3" s="1185"/>
      <c r="R3" s="1185"/>
      <c r="S3" s="1185"/>
      <c r="T3" s="1185"/>
      <c r="U3" s="1185">
        <f>O3*5%</f>
        <v>0</v>
      </c>
      <c r="V3" s="1185">
        <f>O3+U3</f>
        <v>0</v>
      </c>
      <c r="W3" s="1185"/>
      <c r="X3" s="1185" t="s">
        <v>257</v>
      </c>
      <c r="Y3" s="2075"/>
    </row>
    <row r="4" spans="1:25" s="2076" customFormat="1">
      <c r="A4" s="1185">
        <v>2</v>
      </c>
      <c r="B4" s="1185" t="s">
        <v>2382</v>
      </c>
      <c r="C4" s="1185">
        <v>2</v>
      </c>
      <c r="D4" s="1185">
        <v>950</v>
      </c>
      <c r="E4" s="1185">
        <v>161007884</v>
      </c>
      <c r="F4" s="1185">
        <v>58</v>
      </c>
      <c r="G4" s="1185">
        <v>3636.65</v>
      </c>
      <c r="H4" s="1185">
        <v>125.54</v>
      </c>
      <c r="I4" s="1185">
        <v>0.59</v>
      </c>
      <c r="J4" s="1185"/>
      <c r="K4" s="1185"/>
      <c r="L4" s="1185">
        <v>2</v>
      </c>
      <c r="M4" s="1185">
        <v>0</v>
      </c>
      <c r="N4" s="1185"/>
      <c r="O4" s="1185"/>
      <c r="P4" s="1185"/>
      <c r="Q4" s="1185"/>
      <c r="R4" s="1185"/>
      <c r="S4" s="1185"/>
      <c r="T4" s="1185"/>
      <c r="U4" s="1185">
        <f t="shared" ref="U4:U67" si="0">O4*5%</f>
        <v>0</v>
      </c>
      <c r="V4" s="1185">
        <f t="shared" ref="V4:V67" si="1">O4+U4</f>
        <v>0</v>
      </c>
      <c r="W4" s="1185"/>
      <c r="X4" s="1185" t="s">
        <v>257</v>
      </c>
      <c r="Y4" s="2193"/>
    </row>
    <row r="5" spans="1:25" s="2076" customFormat="1">
      <c r="A5" s="1185">
        <v>3</v>
      </c>
      <c r="B5" s="1185" t="s">
        <v>2382</v>
      </c>
      <c r="C5" s="1185">
        <v>3</v>
      </c>
      <c r="D5" s="1185">
        <v>951</v>
      </c>
      <c r="E5" s="1185">
        <v>161007886</v>
      </c>
      <c r="F5" s="1185">
        <v>59</v>
      </c>
      <c r="G5" s="1185">
        <v>3643.03</v>
      </c>
      <c r="H5" s="1185">
        <v>187.16</v>
      </c>
      <c r="I5" s="1185">
        <v>0.79</v>
      </c>
      <c r="J5" s="1185"/>
      <c r="K5" s="1185"/>
      <c r="L5" s="1185">
        <v>1</v>
      </c>
      <c r="M5" s="1185">
        <v>45</v>
      </c>
      <c r="N5" s="1185"/>
      <c r="O5" s="1185"/>
      <c r="P5" s="1185"/>
      <c r="Q5" s="1185"/>
      <c r="R5" s="1185"/>
      <c r="S5" s="1185"/>
      <c r="T5" s="1185"/>
      <c r="U5" s="1185">
        <f t="shared" si="0"/>
        <v>0</v>
      </c>
      <c r="V5" s="1185">
        <f t="shared" si="1"/>
        <v>0</v>
      </c>
      <c r="W5" s="1185"/>
      <c r="X5" s="1185" t="s">
        <v>257</v>
      </c>
      <c r="Y5" s="2193"/>
    </row>
    <row r="6" spans="1:25" s="2076" customFormat="1">
      <c r="A6" s="1185">
        <v>4</v>
      </c>
      <c r="B6" s="1185" t="s">
        <v>2382</v>
      </c>
      <c r="C6" s="1185">
        <v>4</v>
      </c>
      <c r="D6" s="1185">
        <v>952</v>
      </c>
      <c r="E6" s="1185">
        <v>161007888</v>
      </c>
      <c r="F6" s="1185">
        <v>59</v>
      </c>
      <c r="G6" s="1185">
        <v>3752.46</v>
      </c>
      <c r="H6" s="1185">
        <v>76.239999999999995</v>
      </c>
      <c r="I6" s="1185">
        <v>7.7</v>
      </c>
      <c r="J6" s="1185"/>
      <c r="K6" s="1185"/>
      <c r="L6" s="1185">
        <v>2</v>
      </c>
      <c r="M6" s="1185">
        <v>5</v>
      </c>
      <c r="N6" s="1185"/>
      <c r="O6" s="1185"/>
      <c r="P6" s="1185"/>
      <c r="Q6" s="1185"/>
      <c r="R6" s="1185"/>
      <c r="S6" s="1185"/>
      <c r="T6" s="1185"/>
      <c r="U6" s="1185">
        <f t="shared" si="0"/>
        <v>0</v>
      </c>
      <c r="V6" s="1185">
        <f t="shared" si="1"/>
        <v>0</v>
      </c>
      <c r="W6" s="1185"/>
      <c r="X6" s="1757" t="s">
        <v>257</v>
      </c>
      <c r="Y6" s="2108"/>
    </row>
    <row r="7" spans="1:25" s="2076" customFormat="1">
      <c r="A7" s="1185">
        <v>5</v>
      </c>
      <c r="B7" s="1185" t="s">
        <v>2382</v>
      </c>
      <c r="C7" s="1185">
        <v>5</v>
      </c>
      <c r="D7" s="1185">
        <v>953</v>
      </c>
      <c r="E7" s="1185">
        <v>161007887</v>
      </c>
      <c r="F7" s="1185">
        <v>58</v>
      </c>
      <c r="G7" s="1185">
        <v>3636.86</v>
      </c>
      <c r="H7" s="1185">
        <v>124.29</v>
      </c>
      <c r="I7" s="1185">
        <v>2.35</v>
      </c>
      <c r="J7" s="1185"/>
      <c r="K7" s="1185"/>
      <c r="L7" s="1185">
        <v>2</v>
      </c>
      <c r="M7" s="1185">
        <v>0</v>
      </c>
      <c r="N7" s="1185"/>
      <c r="O7" s="1185"/>
      <c r="P7" s="1185"/>
      <c r="Q7" s="1185"/>
      <c r="R7" s="1185"/>
      <c r="S7" s="1185"/>
      <c r="T7" s="1185"/>
      <c r="U7" s="1185">
        <f t="shared" si="0"/>
        <v>0</v>
      </c>
      <c r="V7" s="1185">
        <f t="shared" si="1"/>
        <v>0</v>
      </c>
      <c r="W7" s="1185"/>
      <c r="X7" s="1185" t="s">
        <v>257</v>
      </c>
      <c r="Y7" s="2108"/>
    </row>
    <row r="8" spans="1:25" s="2076" customFormat="1">
      <c r="A8" s="1185">
        <v>6</v>
      </c>
      <c r="B8" s="1185" t="s">
        <v>2384</v>
      </c>
      <c r="C8" s="1185">
        <v>6</v>
      </c>
      <c r="D8" s="1185">
        <v>954</v>
      </c>
      <c r="E8" s="1185">
        <v>161007889</v>
      </c>
      <c r="F8" s="1185">
        <v>57</v>
      </c>
      <c r="G8" s="1185">
        <v>3620.66</v>
      </c>
      <c r="H8" s="1185">
        <v>81.09</v>
      </c>
      <c r="I8" s="1185">
        <v>5.15</v>
      </c>
      <c r="J8" s="1185"/>
      <c r="K8" s="1185"/>
      <c r="L8" s="1185">
        <v>2</v>
      </c>
      <c r="M8" s="1185">
        <v>15</v>
      </c>
      <c r="N8" s="1185"/>
      <c r="O8" s="1185"/>
      <c r="P8" s="1185"/>
      <c r="Q8" s="1185"/>
      <c r="R8" s="1185"/>
      <c r="S8" s="1185"/>
      <c r="T8" s="1185"/>
      <c r="U8" s="1185">
        <f t="shared" si="0"/>
        <v>0</v>
      </c>
      <c r="V8" s="1185">
        <f t="shared" si="1"/>
        <v>0</v>
      </c>
      <c r="W8" s="1185"/>
      <c r="X8" s="1185" t="s">
        <v>257</v>
      </c>
      <c r="Y8" s="2108"/>
    </row>
    <row r="9" spans="1:25" s="2076" customFormat="1">
      <c r="A9" s="1185">
        <v>7</v>
      </c>
      <c r="B9" s="1185" t="s">
        <v>2384</v>
      </c>
      <c r="C9" s="1185">
        <v>7</v>
      </c>
      <c r="D9" s="1185">
        <v>955</v>
      </c>
      <c r="E9" s="1185">
        <v>162000138</v>
      </c>
      <c r="F9" s="1185">
        <v>58</v>
      </c>
      <c r="G9" s="1185">
        <v>3688.04</v>
      </c>
      <c r="H9" s="1185">
        <v>82.89</v>
      </c>
      <c r="I9" s="1185">
        <v>6.53</v>
      </c>
      <c r="J9" s="1185"/>
      <c r="K9" s="1185"/>
      <c r="L9" s="1185">
        <v>1</v>
      </c>
      <c r="M9" s="1185">
        <v>55</v>
      </c>
      <c r="N9" s="1185"/>
      <c r="O9" s="1185"/>
      <c r="P9" s="1185"/>
      <c r="Q9" s="1185"/>
      <c r="R9" s="1185"/>
      <c r="S9" s="1185"/>
      <c r="T9" s="1185"/>
      <c r="U9" s="1185">
        <f t="shared" si="0"/>
        <v>0</v>
      </c>
      <c r="V9" s="1185">
        <f t="shared" si="1"/>
        <v>0</v>
      </c>
      <c r="W9" s="1185"/>
      <c r="X9" s="1185" t="s">
        <v>258</v>
      </c>
      <c r="Y9" s="2108"/>
    </row>
    <row r="10" spans="1:25" s="2076" customFormat="1">
      <c r="A10" s="1185">
        <v>8</v>
      </c>
      <c r="B10" s="1185" t="s">
        <v>2384</v>
      </c>
      <c r="C10" s="1185">
        <v>8</v>
      </c>
      <c r="D10" s="1185">
        <v>956</v>
      </c>
      <c r="E10" s="1185">
        <v>161007890</v>
      </c>
      <c r="F10" s="1185">
        <v>60</v>
      </c>
      <c r="G10" s="1185">
        <v>3831.22</v>
      </c>
      <c r="H10" s="1185">
        <v>80.260000000000005</v>
      </c>
      <c r="I10" s="1185">
        <v>17.079999999999998</v>
      </c>
      <c r="J10" s="1185"/>
      <c r="K10" s="1185"/>
      <c r="L10" s="1185">
        <v>2</v>
      </c>
      <c r="M10" s="1185">
        <v>5</v>
      </c>
      <c r="N10" s="1185"/>
      <c r="O10" s="1185"/>
      <c r="P10" s="1185"/>
      <c r="Q10" s="1185"/>
      <c r="R10" s="1185"/>
      <c r="S10" s="1185"/>
      <c r="T10" s="1185"/>
      <c r="U10" s="1185">
        <f t="shared" si="0"/>
        <v>0</v>
      </c>
      <c r="V10" s="1185">
        <f t="shared" si="1"/>
        <v>0</v>
      </c>
      <c r="W10" s="1185"/>
      <c r="X10" s="1185" t="s">
        <v>257</v>
      </c>
      <c r="Y10" s="2108"/>
    </row>
    <row r="11" spans="1:25" s="2076" customFormat="1">
      <c r="A11" s="1185">
        <v>9</v>
      </c>
      <c r="B11" s="1185" t="s">
        <v>2384</v>
      </c>
      <c r="C11" s="1185">
        <v>9</v>
      </c>
      <c r="D11" s="1185">
        <v>957</v>
      </c>
      <c r="E11" s="1185">
        <v>161007891</v>
      </c>
      <c r="F11" s="1185">
        <v>58</v>
      </c>
      <c r="G11" s="1185">
        <v>3629.69</v>
      </c>
      <c r="H11" s="1185">
        <v>122.71</v>
      </c>
      <c r="I11" s="1185">
        <v>2</v>
      </c>
      <c r="J11" s="1185"/>
      <c r="K11" s="1185"/>
      <c r="L11" s="1185">
        <v>2</v>
      </c>
      <c r="M11" s="1185">
        <v>30</v>
      </c>
      <c r="N11" s="1185"/>
      <c r="O11" s="1185"/>
      <c r="P11" s="1185"/>
      <c r="Q11" s="1185"/>
      <c r="R11" s="1185"/>
      <c r="S11" s="1185"/>
      <c r="T11" s="1185"/>
      <c r="U11" s="1185">
        <f t="shared" si="0"/>
        <v>0</v>
      </c>
      <c r="V11" s="1185">
        <f t="shared" si="1"/>
        <v>0</v>
      </c>
      <c r="W11" s="1185"/>
      <c r="X11" s="1185" t="s">
        <v>257</v>
      </c>
      <c r="Y11" s="2108"/>
    </row>
    <row r="12" spans="1:25" s="2076" customFormat="1">
      <c r="A12" s="1185">
        <v>10</v>
      </c>
      <c r="B12" s="1185" t="s">
        <v>2384</v>
      </c>
      <c r="C12" s="1185">
        <v>10</v>
      </c>
      <c r="D12" s="1185">
        <v>958</v>
      </c>
      <c r="E12" s="1185">
        <v>161007892</v>
      </c>
      <c r="F12" s="1185">
        <v>57</v>
      </c>
      <c r="G12" s="1185">
        <v>3542.46</v>
      </c>
      <c r="H12" s="1185">
        <v>154.33000000000001</v>
      </c>
      <c r="I12" s="1185">
        <v>0.19</v>
      </c>
      <c r="J12" s="1185"/>
      <c r="K12" s="1185"/>
      <c r="L12" s="1185">
        <v>1</v>
      </c>
      <c r="M12" s="1185">
        <v>50</v>
      </c>
      <c r="N12" s="1185"/>
      <c r="O12" s="1185"/>
      <c r="P12" s="1185"/>
      <c r="Q12" s="1185"/>
      <c r="R12" s="1185"/>
      <c r="S12" s="1185"/>
      <c r="T12" s="1185"/>
      <c r="U12" s="1185">
        <f t="shared" si="0"/>
        <v>0</v>
      </c>
      <c r="V12" s="1185">
        <f t="shared" si="1"/>
        <v>0</v>
      </c>
      <c r="W12" s="1185"/>
      <c r="X12" s="1185" t="s">
        <v>257</v>
      </c>
      <c r="Y12" s="2108"/>
    </row>
    <row r="13" spans="1:25" s="2076" customFormat="1">
      <c r="A13" s="1185">
        <v>11</v>
      </c>
      <c r="B13" s="1185" t="s">
        <v>2384</v>
      </c>
      <c r="C13" s="1185">
        <v>11</v>
      </c>
      <c r="D13" s="1185">
        <v>959</v>
      </c>
      <c r="E13" s="1185">
        <v>161007893</v>
      </c>
      <c r="F13" s="1185">
        <v>59</v>
      </c>
      <c r="G13" s="1185">
        <v>3665.85</v>
      </c>
      <c r="H13" s="1185">
        <v>164.3</v>
      </c>
      <c r="I13" s="1185">
        <v>6.35</v>
      </c>
      <c r="J13" s="1185"/>
      <c r="K13" s="1185"/>
      <c r="L13" s="1185">
        <v>2</v>
      </c>
      <c r="M13" s="1185">
        <v>5</v>
      </c>
      <c r="N13" s="1185"/>
      <c r="O13" s="1185"/>
      <c r="P13" s="1185"/>
      <c r="Q13" s="1185"/>
      <c r="R13" s="1185"/>
      <c r="S13" s="1185"/>
      <c r="T13" s="1185"/>
      <c r="U13" s="1185">
        <f t="shared" si="0"/>
        <v>0</v>
      </c>
      <c r="V13" s="1185">
        <f t="shared" si="1"/>
        <v>0</v>
      </c>
      <c r="W13" s="1185"/>
      <c r="X13" s="1185" t="s">
        <v>257</v>
      </c>
      <c r="Y13" s="2108"/>
    </row>
    <row r="14" spans="1:25" s="2076" customFormat="1">
      <c r="A14" s="1185">
        <v>12</v>
      </c>
      <c r="B14" s="1185" t="s">
        <v>2385</v>
      </c>
      <c r="C14" s="1185">
        <v>12</v>
      </c>
      <c r="D14" s="1185">
        <v>960</v>
      </c>
      <c r="E14" s="1185">
        <v>162000139</v>
      </c>
      <c r="F14" s="1185">
        <v>59</v>
      </c>
      <c r="G14" s="1185">
        <v>3736.07</v>
      </c>
      <c r="H14" s="1185">
        <v>85.7</v>
      </c>
      <c r="I14" s="1185">
        <v>3.57</v>
      </c>
      <c r="J14" s="1185"/>
      <c r="K14" s="1185"/>
      <c r="L14" s="1185">
        <v>2</v>
      </c>
      <c r="M14" s="1185">
        <v>10</v>
      </c>
      <c r="N14" s="1185"/>
      <c r="O14" s="1185"/>
      <c r="P14" s="1185"/>
      <c r="Q14" s="1185"/>
      <c r="R14" s="1185"/>
      <c r="S14" s="1185"/>
      <c r="T14" s="1185"/>
      <c r="U14" s="1185">
        <f t="shared" si="0"/>
        <v>0</v>
      </c>
      <c r="V14" s="1185">
        <f t="shared" si="1"/>
        <v>0</v>
      </c>
      <c r="W14" s="1185"/>
      <c r="X14" s="1185" t="s">
        <v>258</v>
      </c>
      <c r="Y14" s="2108"/>
    </row>
    <row r="15" spans="1:25" s="2076" customFormat="1">
      <c r="A15" s="1185">
        <v>13</v>
      </c>
      <c r="B15" s="1185" t="s">
        <v>2385</v>
      </c>
      <c r="C15" s="1185">
        <v>13</v>
      </c>
      <c r="D15" s="1185">
        <v>961</v>
      </c>
      <c r="E15" s="1185">
        <v>161007894</v>
      </c>
      <c r="F15" s="1185">
        <v>59</v>
      </c>
      <c r="G15" s="1185">
        <v>3712.66</v>
      </c>
      <c r="H15" s="1185">
        <v>114.5</v>
      </c>
      <c r="I15" s="1185">
        <v>6.16</v>
      </c>
      <c r="J15" s="1185"/>
      <c r="K15" s="1185"/>
      <c r="L15" s="1185">
        <v>2</v>
      </c>
      <c r="M15" s="1185">
        <v>5</v>
      </c>
      <c r="N15" s="1185"/>
      <c r="O15" s="1185"/>
      <c r="P15" s="1185"/>
      <c r="Q15" s="1185"/>
      <c r="R15" s="1185"/>
      <c r="S15" s="1185"/>
      <c r="T15" s="1185"/>
      <c r="U15" s="1185">
        <f t="shared" si="0"/>
        <v>0</v>
      </c>
      <c r="V15" s="1185">
        <f t="shared" si="1"/>
        <v>0</v>
      </c>
      <c r="W15" s="1185"/>
      <c r="X15" s="1185" t="s">
        <v>257</v>
      </c>
      <c r="Y15" s="2108"/>
    </row>
    <row r="16" spans="1:25" s="2076" customFormat="1">
      <c r="A16" s="1185">
        <v>14</v>
      </c>
      <c r="B16" s="1185" t="s">
        <v>2385</v>
      </c>
      <c r="C16" s="1185">
        <v>14</v>
      </c>
      <c r="D16" s="1185">
        <v>962</v>
      </c>
      <c r="E16" s="1185">
        <v>161007895</v>
      </c>
      <c r="F16" s="1185">
        <v>59</v>
      </c>
      <c r="G16" s="1185">
        <v>3688.07</v>
      </c>
      <c r="H16" s="1185">
        <v>137.49</v>
      </c>
      <c r="I16" s="1185">
        <v>7.36</v>
      </c>
      <c r="J16" s="1185"/>
      <c r="K16" s="1185"/>
      <c r="L16" s="1185">
        <v>1</v>
      </c>
      <c r="M16" s="1185">
        <v>50</v>
      </c>
      <c r="N16" s="1185"/>
      <c r="O16" s="1185"/>
      <c r="P16" s="1185"/>
      <c r="Q16" s="1185"/>
      <c r="R16" s="1185"/>
      <c r="S16" s="1185"/>
      <c r="T16" s="1185"/>
      <c r="U16" s="1185">
        <f t="shared" si="0"/>
        <v>0</v>
      </c>
      <c r="V16" s="1185">
        <f t="shared" si="1"/>
        <v>0</v>
      </c>
      <c r="W16" s="1185"/>
      <c r="X16" s="1185" t="s">
        <v>257</v>
      </c>
      <c r="Y16" s="2108"/>
    </row>
    <row r="17" spans="1:25" s="2076" customFormat="1">
      <c r="A17" s="1185">
        <v>15</v>
      </c>
      <c r="B17" s="1185" t="s">
        <v>2385</v>
      </c>
      <c r="C17" s="1185">
        <v>15</v>
      </c>
      <c r="D17" s="1185">
        <v>963</v>
      </c>
      <c r="E17" s="1185">
        <v>161007896</v>
      </c>
      <c r="F17" s="1185">
        <v>59</v>
      </c>
      <c r="G17" s="1185">
        <v>3728.27</v>
      </c>
      <c r="H17" s="1185">
        <v>98.88</v>
      </c>
      <c r="I17" s="1185">
        <v>8.9499999999999993</v>
      </c>
      <c r="J17" s="1185"/>
      <c r="K17" s="1185"/>
      <c r="L17" s="1185">
        <v>1</v>
      </c>
      <c r="M17" s="1185">
        <v>55</v>
      </c>
      <c r="N17" s="1185"/>
      <c r="O17" s="1185"/>
      <c r="P17" s="1185"/>
      <c r="Q17" s="1185"/>
      <c r="R17" s="1185"/>
      <c r="S17" s="1185"/>
      <c r="T17" s="1185"/>
      <c r="U17" s="1185">
        <f t="shared" si="0"/>
        <v>0</v>
      </c>
      <c r="V17" s="1185">
        <f t="shared" si="1"/>
        <v>0</v>
      </c>
      <c r="W17" s="1185"/>
      <c r="X17" s="1185" t="s">
        <v>257</v>
      </c>
      <c r="Y17" s="2108"/>
    </row>
    <row r="18" spans="1:25" s="2076" customFormat="1">
      <c r="A18" s="1185">
        <v>16</v>
      </c>
      <c r="B18" s="1185" t="s">
        <v>2385</v>
      </c>
      <c r="C18" s="1185">
        <v>16</v>
      </c>
      <c r="D18" s="1185">
        <v>964</v>
      </c>
      <c r="E18" s="1185">
        <v>161007897</v>
      </c>
      <c r="F18" s="1185">
        <v>57</v>
      </c>
      <c r="G18" s="1185">
        <v>3602.06</v>
      </c>
      <c r="H18" s="1185">
        <v>103.27</v>
      </c>
      <c r="I18" s="1185">
        <v>8.73</v>
      </c>
      <c r="J18" s="1185"/>
      <c r="K18" s="1185"/>
      <c r="L18" s="1185">
        <v>2</v>
      </c>
      <c r="M18" s="1185">
        <v>10</v>
      </c>
      <c r="N18" s="1185"/>
      <c r="O18" s="1185"/>
      <c r="P18" s="1185"/>
      <c r="Q18" s="1185"/>
      <c r="R18" s="1185"/>
      <c r="S18" s="1185"/>
      <c r="T18" s="1185"/>
      <c r="U18" s="1185">
        <f t="shared" si="0"/>
        <v>0</v>
      </c>
      <c r="V18" s="1185">
        <f t="shared" si="1"/>
        <v>0</v>
      </c>
      <c r="W18" s="1185"/>
      <c r="X18" s="1185" t="s">
        <v>257</v>
      </c>
      <c r="Y18" s="2108"/>
    </row>
    <row r="19" spans="1:25" s="2076" customFormat="1">
      <c r="A19" s="1185">
        <v>17</v>
      </c>
      <c r="B19" s="1185" t="s">
        <v>2385</v>
      </c>
      <c r="C19" s="1185">
        <v>17</v>
      </c>
      <c r="D19" s="1185">
        <v>965</v>
      </c>
      <c r="E19" s="1185">
        <v>161007898</v>
      </c>
      <c r="F19" s="1185">
        <v>58</v>
      </c>
      <c r="G19" s="1185">
        <v>3700.64</v>
      </c>
      <c r="H19" s="1185">
        <v>69.680000000000007</v>
      </c>
      <c r="I19" s="1185">
        <v>5.92</v>
      </c>
      <c r="J19" s="1185"/>
      <c r="K19" s="1185"/>
      <c r="L19" s="1185">
        <v>2</v>
      </c>
      <c r="M19" s="1185">
        <v>0</v>
      </c>
      <c r="N19" s="1185"/>
      <c r="O19" s="1185"/>
      <c r="P19" s="1185"/>
      <c r="Q19" s="1185"/>
      <c r="R19" s="1185"/>
      <c r="S19" s="1185"/>
      <c r="T19" s="1185"/>
      <c r="U19" s="1185">
        <f t="shared" si="0"/>
        <v>0</v>
      </c>
      <c r="V19" s="1185">
        <f t="shared" si="1"/>
        <v>0</v>
      </c>
      <c r="W19" s="1185"/>
      <c r="X19" s="1757" t="s">
        <v>257</v>
      </c>
      <c r="Y19" s="2108"/>
    </row>
    <row r="20" spans="1:25" s="2076" customFormat="1">
      <c r="A20" s="1185">
        <v>18</v>
      </c>
      <c r="B20" s="1185" t="s">
        <v>2385</v>
      </c>
      <c r="C20" s="1185">
        <v>18</v>
      </c>
      <c r="D20" s="1185">
        <v>966</v>
      </c>
      <c r="E20" s="1185">
        <v>161007899</v>
      </c>
      <c r="F20" s="1185">
        <v>56</v>
      </c>
      <c r="G20" s="1185">
        <v>3549.87</v>
      </c>
      <c r="H20" s="1185">
        <v>90.03</v>
      </c>
      <c r="I20" s="1185">
        <v>8.3000000000000007</v>
      </c>
      <c r="J20" s="1185"/>
      <c r="K20" s="1185"/>
      <c r="L20" s="1185">
        <v>2</v>
      </c>
      <c r="M20" s="1185">
        <v>5</v>
      </c>
      <c r="N20" s="1185"/>
      <c r="O20" s="1185"/>
      <c r="P20" s="1185"/>
      <c r="Q20" s="1185"/>
      <c r="R20" s="1185"/>
      <c r="S20" s="1185"/>
      <c r="T20" s="1185"/>
      <c r="U20" s="1185">
        <f t="shared" si="0"/>
        <v>0</v>
      </c>
      <c r="V20" s="1185">
        <f t="shared" si="1"/>
        <v>0</v>
      </c>
      <c r="W20" s="1185"/>
      <c r="X20" s="1185" t="s">
        <v>257</v>
      </c>
      <c r="Y20" s="2108"/>
    </row>
    <row r="21" spans="1:25" s="2076" customFormat="1">
      <c r="A21" s="1185">
        <v>19</v>
      </c>
      <c r="B21" s="1185" t="s">
        <v>2386</v>
      </c>
      <c r="C21" s="1185">
        <v>19</v>
      </c>
      <c r="D21" s="1185">
        <v>967</v>
      </c>
      <c r="E21" s="1185">
        <v>162000140</v>
      </c>
      <c r="F21" s="1185">
        <v>58</v>
      </c>
      <c r="G21" s="1185">
        <v>3657.86</v>
      </c>
      <c r="H21" s="1185">
        <v>104.29</v>
      </c>
      <c r="I21" s="1185">
        <v>3.35</v>
      </c>
      <c r="J21" s="1185"/>
      <c r="K21" s="1185"/>
      <c r="L21" s="1185">
        <v>2</v>
      </c>
      <c r="M21" s="1185">
        <v>20</v>
      </c>
      <c r="N21" s="1185"/>
      <c r="O21" s="1185"/>
      <c r="P21" s="1185"/>
      <c r="Q21" s="1185"/>
      <c r="R21" s="1185"/>
      <c r="S21" s="1185"/>
      <c r="T21" s="1185"/>
      <c r="U21" s="1185">
        <f t="shared" si="0"/>
        <v>0</v>
      </c>
      <c r="V21" s="1185">
        <f t="shared" si="1"/>
        <v>0</v>
      </c>
      <c r="W21" s="1185"/>
      <c r="X21" s="1185" t="s">
        <v>258</v>
      </c>
      <c r="Y21" s="2108"/>
    </row>
    <row r="22" spans="1:25" s="2076" customFormat="1">
      <c r="A22" s="1185">
        <v>20</v>
      </c>
      <c r="B22" s="1185" t="s">
        <v>2386</v>
      </c>
      <c r="C22" s="1185">
        <v>20</v>
      </c>
      <c r="D22" s="1185">
        <v>968</v>
      </c>
      <c r="E22" s="1185">
        <v>161007900</v>
      </c>
      <c r="F22" s="1185">
        <v>58</v>
      </c>
      <c r="G22" s="1185">
        <v>3675.86</v>
      </c>
      <c r="H22" s="1185">
        <v>89.1</v>
      </c>
      <c r="I22" s="1185">
        <v>6.16</v>
      </c>
      <c r="J22" s="1185"/>
      <c r="K22" s="1185"/>
      <c r="L22" s="1185">
        <v>2</v>
      </c>
      <c r="M22" s="1185">
        <v>10</v>
      </c>
      <c r="N22" s="1185"/>
      <c r="O22" s="1185"/>
      <c r="P22" s="1185"/>
      <c r="Q22" s="1185"/>
      <c r="R22" s="1185"/>
      <c r="S22" s="1185"/>
      <c r="T22" s="1185"/>
      <c r="U22" s="1185">
        <f t="shared" si="0"/>
        <v>0</v>
      </c>
      <c r="V22" s="1185">
        <f t="shared" si="1"/>
        <v>0</v>
      </c>
      <c r="W22" s="1185"/>
      <c r="X22" s="1185" t="s">
        <v>257</v>
      </c>
      <c r="Y22" s="2108"/>
    </row>
    <row r="23" spans="1:25" s="2076" customFormat="1">
      <c r="A23" s="1185">
        <v>21</v>
      </c>
      <c r="B23" s="1185" t="s">
        <v>2386</v>
      </c>
      <c r="C23" s="1185">
        <v>21</v>
      </c>
      <c r="D23" s="1185">
        <v>969</v>
      </c>
      <c r="E23" s="1185">
        <v>161007901</v>
      </c>
      <c r="F23" s="1185">
        <v>59</v>
      </c>
      <c r="G23" s="1185">
        <v>3707.67</v>
      </c>
      <c r="H23" s="1185">
        <v>118.08</v>
      </c>
      <c r="I23" s="1185">
        <v>7.55</v>
      </c>
      <c r="J23" s="1185"/>
      <c r="K23" s="1185"/>
      <c r="L23" s="1185">
        <v>1</v>
      </c>
      <c r="M23" s="1185">
        <v>55</v>
      </c>
      <c r="N23" s="1185"/>
      <c r="O23" s="1185"/>
      <c r="P23" s="1185"/>
      <c r="Q23" s="1185"/>
      <c r="R23" s="1185"/>
      <c r="S23" s="1185"/>
      <c r="T23" s="1185"/>
      <c r="U23" s="1185">
        <f t="shared" si="0"/>
        <v>0</v>
      </c>
      <c r="V23" s="1185">
        <f t="shared" si="1"/>
        <v>0</v>
      </c>
      <c r="W23" s="1185"/>
      <c r="X23" s="1185" t="s">
        <v>257</v>
      </c>
      <c r="Y23" s="2108"/>
    </row>
    <row r="24" spans="1:25" s="2076" customFormat="1">
      <c r="A24" s="1185">
        <v>22</v>
      </c>
      <c r="B24" s="1185" t="s">
        <v>2386</v>
      </c>
      <c r="C24" s="1185">
        <v>22</v>
      </c>
      <c r="D24" s="1185">
        <v>970</v>
      </c>
      <c r="E24" s="1185">
        <v>161007902</v>
      </c>
      <c r="F24" s="1185">
        <v>59</v>
      </c>
      <c r="G24" s="1185">
        <v>3712.06</v>
      </c>
      <c r="H24" s="1185">
        <v>114.07</v>
      </c>
      <c r="I24" s="1185">
        <v>5.13</v>
      </c>
      <c r="J24" s="1185"/>
      <c r="K24" s="1185"/>
      <c r="L24" s="1185">
        <v>1</v>
      </c>
      <c r="M24" s="1185">
        <v>35</v>
      </c>
      <c r="N24" s="1185"/>
      <c r="O24" s="1185"/>
      <c r="P24" s="1185"/>
      <c r="Q24" s="1185"/>
      <c r="R24" s="1185"/>
      <c r="S24" s="1185"/>
      <c r="T24" s="1185"/>
      <c r="U24" s="1185">
        <f t="shared" si="0"/>
        <v>0</v>
      </c>
      <c r="V24" s="1185">
        <f t="shared" si="1"/>
        <v>0</v>
      </c>
      <c r="W24" s="1185"/>
      <c r="X24" s="1185" t="s">
        <v>257</v>
      </c>
      <c r="Y24" s="2108"/>
    </row>
    <row r="25" spans="1:25" s="2076" customFormat="1">
      <c r="A25" s="1185">
        <v>23</v>
      </c>
      <c r="B25" s="1185" t="s">
        <v>2386</v>
      </c>
      <c r="C25" s="1185">
        <v>23</v>
      </c>
      <c r="D25" s="1185">
        <v>971</v>
      </c>
      <c r="E25" s="1185">
        <v>161007904</v>
      </c>
      <c r="F25" s="1185">
        <v>58</v>
      </c>
      <c r="G25" s="1185">
        <v>3631.45</v>
      </c>
      <c r="H25" s="1185">
        <v>132.13999999999999</v>
      </c>
      <c r="I25" s="1185">
        <v>1.99</v>
      </c>
      <c r="J25" s="1185"/>
      <c r="K25" s="1185"/>
      <c r="L25" s="1185">
        <v>2</v>
      </c>
      <c r="M25" s="1185">
        <v>5</v>
      </c>
      <c r="N25" s="1185"/>
      <c r="O25" s="1185"/>
      <c r="P25" s="1185"/>
      <c r="Q25" s="1185"/>
      <c r="R25" s="1185"/>
      <c r="S25" s="1185"/>
      <c r="T25" s="1185"/>
      <c r="U25" s="1185">
        <f t="shared" si="0"/>
        <v>0</v>
      </c>
      <c r="V25" s="1185">
        <f t="shared" si="1"/>
        <v>0</v>
      </c>
      <c r="W25" s="1185"/>
      <c r="X25" s="1185" t="s">
        <v>257</v>
      </c>
      <c r="Y25" s="2108"/>
    </row>
    <row r="26" spans="1:25" s="2076" customFormat="1">
      <c r="A26" s="1185">
        <v>24</v>
      </c>
      <c r="B26" s="1185" t="s">
        <v>2386</v>
      </c>
      <c r="C26" s="1185">
        <v>24</v>
      </c>
      <c r="D26" s="1185">
        <v>972</v>
      </c>
      <c r="E26" s="1185">
        <v>161007903</v>
      </c>
      <c r="F26" s="1185">
        <v>57</v>
      </c>
      <c r="G26" s="1185">
        <v>3532.88</v>
      </c>
      <c r="H26" s="1185">
        <v>161.72</v>
      </c>
      <c r="I26" s="1185">
        <v>3.6</v>
      </c>
      <c r="J26" s="1185"/>
      <c r="K26" s="1185"/>
      <c r="L26" s="1185">
        <v>1</v>
      </c>
      <c r="M26" s="1185">
        <v>35</v>
      </c>
      <c r="N26" s="1185"/>
      <c r="O26" s="1185"/>
      <c r="P26" s="1185"/>
      <c r="Q26" s="1185"/>
      <c r="R26" s="1185"/>
      <c r="S26" s="1185"/>
      <c r="T26" s="1185"/>
      <c r="U26" s="1185">
        <f t="shared" si="0"/>
        <v>0</v>
      </c>
      <c r="V26" s="1185">
        <f t="shared" si="1"/>
        <v>0</v>
      </c>
      <c r="W26" s="1185"/>
      <c r="X26" s="1757" t="s">
        <v>257</v>
      </c>
      <c r="Y26" s="2108"/>
    </row>
    <row r="27" spans="1:25" s="2076" customFormat="1">
      <c r="A27" s="1185">
        <v>25</v>
      </c>
      <c r="B27" s="1185" t="s">
        <v>2386</v>
      </c>
      <c r="C27" s="1185">
        <v>25</v>
      </c>
      <c r="D27" s="1185">
        <v>973</v>
      </c>
      <c r="E27" s="1185">
        <v>162000141</v>
      </c>
      <c r="F27" s="1185">
        <v>59</v>
      </c>
      <c r="G27" s="1185">
        <v>3726.66</v>
      </c>
      <c r="H27" s="1185">
        <v>97.51</v>
      </c>
      <c r="I27" s="1185">
        <v>3.17</v>
      </c>
      <c r="J27" s="1185"/>
      <c r="K27" s="1185"/>
      <c r="L27" s="1185">
        <v>1</v>
      </c>
      <c r="M27" s="1185">
        <v>35</v>
      </c>
      <c r="N27" s="1185"/>
      <c r="O27" s="1185"/>
      <c r="P27" s="1185"/>
      <c r="Q27" s="1185"/>
      <c r="R27" s="1185"/>
      <c r="S27" s="1185"/>
      <c r="T27" s="1185"/>
      <c r="U27" s="1185">
        <f t="shared" si="0"/>
        <v>0</v>
      </c>
      <c r="V27" s="1185">
        <f t="shared" si="1"/>
        <v>0</v>
      </c>
      <c r="W27" s="1185"/>
      <c r="X27" s="1185" t="s">
        <v>258</v>
      </c>
      <c r="Y27" s="2108"/>
    </row>
    <row r="28" spans="1:25" s="2076" customFormat="1">
      <c r="A28" s="1185">
        <v>26</v>
      </c>
      <c r="B28" s="1185" t="s">
        <v>2387</v>
      </c>
      <c r="C28" s="1185">
        <v>26</v>
      </c>
      <c r="D28" s="1185">
        <v>974</v>
      </c>
      <c r="E28" s="1185">
        <v>161007905</v>
      </c>
      <c r="F28" s="1185">
        <v>57</v>
      </c>
      <c r="G28" s="1185">
        <v>3586.67</v>
      </c>
      <c r="H28" s="1185">
        <v>112.09</v>
      </c>
      <c r="I28" s="1185">
        <v>4.96</v>
      </c>
      <c r="J28" s="1185"/>
      <c r="K28" s="1185"/>
      <c r="L28" s="1185">
        <v>2</v>
      </c>
      <c r="M28" s="1185">
        <v>15</v>
      </c>
      <c r="N28" s="1185"/>
      <c r="O28" s="1185"/>
      <c r="P28" s="1185"/>
      <c r="Q28" s="1185"/>
      <c r="R28" s="1185"/>
      <c r="S28" s="1185"/>
      <c r="T28" s="1185"/>
      <c r="U28" s="1185">
        <f t="shared" si="0"/>
        <v>0</v>
      </c>
      <c r="V28" s="1185">
        <f t="shared" si="1"/>
        <v>0</v>
      </c>
      <c r="W28" s="1185"/>
      <c r="X28" s="1185" t="s">
        <v>257</v>
      </c>
      <c r="Y28" s="2108"/>
    </row>
    <row r="29" spans="1:25" s="2076" customFormat="1">
      <c r="A29" s="1185">
        <v>27</v>
      </c>
      <c r="B29" s="1185" t="s">
        <v>2387</v>
      </c>
      <c r="C29" s="1185">
        <v>27</v>
      </c>
      <c r="D29" s="1185">
        <v>975</v>
      </c>
      <c r="E29" s="1185">
        <v>161007906</v>
      </c>
      <c r="F29" s="1185">
        <v>59</v>
      </c>
      <c r="G29" s="1185">
        <v>3686.06</v>
      </c>
      <c r="H29" s="1185">
        <v>139.91</v>
      </c>
      <c r="I29" s="1185">
        <v>4.97</v>
      </c>
      <c r="J29" s="1185"/>
      <c r="K29" s="1185"/>
      <c r="L29" s="1185">
        <v>2</v>
      </c>
      <c r="M29" s="1185">
        <v>30</v>
      </c>
      <c r="N29" s="1185"/>
      <c r="O29" s="1185"/>
      <c r="P29" s="1185"/>
      <c r="Q29" s="1185"/>
      <c r="R29" s="1185"/>
      <c r="S29" s="1185"/>
      <c r="T29" s="1185"/>
      <c r="U29" s="1185">
        <f t="shared" si="0"/>
        <v>0</v>
      </c>
      <c r="V29" s="1185">
        <f t="shared" si="1"/>
        <v>0</v>
      </c>
      <c r="W29" s="1185"/>
      <c r="X29" s="1185" t="s">
        <v>257</v>
      </c>
      <c r="Y29" s="2108"/>
    </row>
    <row r="30" spans="1:25" s="2076" customFormat="1">
      <c r="A30" s="1185">
        <v>28</v>
      </c>
      <c r="B30" s="1185" t="s">
        <v>2387</v>
      </c>
      <c r="C30" s="1185">
        <v>28</v>
      </c>
      <c r="D30" s="1185">
        <v>976</v>
      </c>
      <c r="E30" s="1185">
        <v>161007907</v>
      </c>
      <c r="F30" s="1185">
        <v>58</v>
      </c>
      <c r="G30" s="1185">
        <v>3649.49</v>
      </c>
      <c r="H30" s="1185">
        <v>102.5</v>
      </c>
      <c r="I30" s="1185">
        <v>1.59</v>
      </c>
      <c r="J30" s="1185"/>
      <c r="K30" s="1185"/>
      <c r="L30" s="1185">
        <v>1</v>
      </c>
      <c r="M30" s="1185">
        <v>35</v>
      </c>
      <c r="N30" s="1185"/>
      <c r="O30" s="1185"/>
      <c r="P30" s="1185"/>
      <c r="Q30" s="1185"/>
      <c r="R30" s="1185"/>
      <c r="S30" s="1185"/>
      <c r="T30" s="1185"/>
      <c r="U30" s="1185">
        <f t="shared" si="0"/>
        <v>0</v>
      </c>
      <c r="V30" s="1185">
        <f t="shared" si="1"/>
        <v>0</v>
      </c>
      <c r="W30" s="1185"/>
      <c r="X30" s="1185" t="s">
        <v>257</v>
      </c>
      <c r="Y30" s="2108"/>
    </row>
    <row r="31" spans="1:25" s="2076" customFormat="1">
      <c r="A31" s="1185">
        <v>29</v>
      </c>
      <c r="B31" s="1185" t="s">
        <v>2387</v>
      </c>
      <c r="C31" s="1185">
        <v>29</v>
      </c>
      <c r="D31" s="1185">
        <v>977</v>
      </c>
      <c r="E31" s="1185">
        <v>161007908</v>
      </c>
      <c r="F31" s="1185">
        <v>59</v>
      </c>
      <c r="G31" s="1185">
        <v>3845.2</v>
      </c>
      <c r="H31" s="1185">
        <v>16.600000000000001</v>
      </c>
      <c r="I31" s="1185">
        <v>66.23</v>
      </c>
      <c r="J31" s="1185"/>
      <c r="K31" s="1185"/>
      <c r="L31" s="1185">
        <v>2</v>
      </c>
      <c r="M31" s="1185">
        <v>10</v>
      </c>
      <c r="N31" s="1185"/>
      <c r="O31" s="1185">
        <v>86050</v>
      </c>
      <c r="P31" s="1185"/>
      <c r="Q31" s="1185"/>
      <c r="R31" s="1185"/>
      <c r="S31" s="1185"/>
      <c r="T31" s="1185"/>
      <c r="U31" s="1185">
        <f t="shared" si="0"/>
        <v>4302.5</v>
      </c>
      <c r="V31" s="1185">
        <f t="shared" si="1"/>
        <v>90352.5</v>
      </c>
      <c r="W31" s="1185"/>
      <c r="X31" s="1185" t="s">
        <v>257</v>
      </c>
      <c r="Y31" s="2108"/>
    </row>
    <row r="32" spans="1:25" s="2076" customFormat="1">
      <c r="A32" s="1185">
        <v>30</v>
      </c>
      <c r="B32" s="1185" t="s">
        <v>2387</v>
      </c>
      <c r="C32" s="1185">
        <v>30</v>
      </c>
      <c r="D32" s="1185">
        <v>978</v>
      </c>
      <c r="E32" s="1185">
        <v>161007909</v>
      </c>
      <c r="F32" s="1185">
        <v>58</v>
      </c>
      <c r="G32" s="1185">
        <v>3750.86</v>
      </c>
      <c r="H32" s="1185">
        <v>34.909999999999997</v>
      </c>
      <c r="I32" s="1185">
        <v>26.97</v>
      </c>
      <c r="J32" s="1185"/>
      <c r="K32" s="1185"/>
      <c r="L32" s="1185">
        <v>1</v>
      </c>
      <c r="M32" s="1185">
        <v>55</v>
      </c>
      <c r="N32" s="1185"/>
      <c r="O32" s="1185"/>
      <c r="P32" s="1185"/>
      <c r="Q32" s="1185"/>
      <c r="R32" s="1185"/>
      <c r="S32" s="1185"/>
      <c r="T32" s="1185"/>
      <c r="U32" s="1185">
        <f t="shared" si="0"/>
        <v>0</v>
      </c>
      <c r="V32" s="1185">
        <f t="shared" si="1"/>
        <v>0</v>
      </c>
      <c r="W32" s="1185"/>
      <c r="X32" s="1757" t="s">
        <v>257</v>
      </c>
      <c r="Y32" s="2297" t="s">
        <v>2388</v>
      </c>
    </row>
    <row r="33" spans="1:25" s="2076" customFormat="1">
      <c r="A33" s="1185">
        <v>31</v>
      </c>
      <c r="B33" s="1185" t="s">
        <v>2387</v>
      </c>
      <c r="C33" s="1185">
        <v>31</v>
      </c>
      <c r="D33" s="1185">
        <v>979</v>
      </c>
      <c r="E33" s="1185">
        <v>162000142</v>
      </c>
      <c r="F33" s="1185">
        <v>59</v>
      </c>
      <c r="G33" s="1185">
        <v>3746.48</v>
      </c>
      <c r="H33" s="1185">
        <v>91.27</v>
      </c>
      <c r="I33" s="1185">
        <v>21.71</v>
      </c>
      <c r="J33" s="1185"/>
      <c r="K33" s="1185"/>
      <c r="L33" s="1185">
        <v>2</v>
      </c>
      <c r="M33" s="1185">
        <v>15</v>
      </c>
      <c r="N33" s="1185"/>
      <c r="O33" s="1185">
        <v>24290</v>
      </c>
      <c r="P33" s="1185"/>
      <c r="Q33" s="1185"/>
      <c r="R33" s="1185"/>
      <c r="S33" s="1185"/>
      <c r="T33" s="1185"/>
      <c r="U33" s="1185">
        <f t="shared" si="0"/>
        <v>1214.5</v>
      </c>
      <c r="V33" s="1185">
        <f t="shared" si="1"/>
        <v>25504.5</v>
      </c>
      <c r="W33" s="1185"/>
      <c r="X33" s="1185" t="s">
        <v>258</v>
      </c>
      <c r="Y33" s="2298" t="s">
        <v>2390</v>
      </c>
    </row>
    <row r="34" spans="1:25" s="2076" customFormat="1">
      <c r="A34" s="1185">
        <v>32</v>
      </c>
      <c r="B34" s="1185" t="s">
        <v>2389</v>
      </c>
      <c r="C34" s="1185">
        <v>32</v>
      </c>
      <c r="D34" s="1185">
        <v>980</v>
      </c>
      <c r="E34" s="1185">
        <v>161007910</v>
      </c>
      <c r="F34" s="1185">
        <v>58</v>
      </c>
      <c r="G34" s="1185">
        <v>3662.47</v>
      </c>
      <c r="H34" s="1185">
        <v>102.31</v>
      </c>
      <c r="I34" s="1185">
        <v>7.16</v>
      </c>
      <c r="J34" s="1185"/>
      <c r="K34" s="1185"/>
      <c r="L34" s="1185">
        <v>2</v>
      </c>
      <c r="M34" s="1185">
        <v>15</v>
      </c>
      <c r="N34" s="1185"/>
      <c r="O34" s="1185">
        <v>24140</v>
      </c>
      <c r="P34" s="1185"/>
      <c r="Q34" s="1185"/>
      <c r="R34" s="1185"/>
      <c r="S34" s="1185"/>
      <c r="T34" s="1185"/>
      <c r="U34" s="1185">
        <f t="shared" si="0"/>
        <v>1207</v>
      </c>
      <c r="V34" s="1185">
        <f t="shared" si="1"/>
        <v>25347</v>
      </c>
      <c r="W34" s="1185"/>
      <c r="X34" s="1185" t="s">
        <v>257</v>
      </c>
      <c r="Y34" s="2108"/>
    </row>
    <row r="35" spans="1:25" s="2076" customFormat="1">
      <c r="A35" s="1185">
        <v>33</v>
      </c>
      <c r="B35" s="1185" t="s">
        <v>2389</v>
      </c>
      <c r="C35" s="1185">
        <v>33</v>
      </c>
      <c r="D35" s="1185">
        <v>981</v>
      </c>
      <c r="E35" s="1185">
        <v>151000291</v>
      </c>
      <c r="F35" s="1185">
        <v>56</v>
      </c>
      <c r="G35" s="1185">
        <v>3522.24</v>
      </c>
      <c r="H35" s="1185">
        <v>118.74</v>
      </c>
      <c r="I35" s="1185">
        <v>0.98</v>
      </c>
      <c r="J35" s="1185"/>
      <c r="K35" s="1185"/>
      <c r="L35" s="1185">
        <v>1</v>
      </c>
      <c r="M35" s="1185">
        <v>50</v>
      </c>
      <c r="N35" s="1185"/>
      <c r="O35" s="1185"/>
      <c r="P35" s="1185"/>
      <c r="Q35" s="1185"/>
      <c r="R35" s="1185"/>
      <c r="S35" s="1185"/>
      <c r="T35" s="1185"/>
      <c r="U35" s="1185">
        <f t="shared" si="0"/>
        <v>0</v>
      </c>
      <c r="V35" s="1185">
        <f t="shared" si="1"/>
        <v>0</v>
      </c>
      <c r="W35" s="1185"/>
      <c r="X35" s="1185" t="s">
        <v>257</v>
      </c>
      <c r="Y35" s="2108"/>
    </row>
    <row r="36" spans="1:25" s="2076" customFormat="1">
      <c r="A36" s="1185">
        <v>34</v>
      </c>
      <c r="B36" s="1185" t="s">
        <v>2389</v>
      </c>
      <c r="C36" s="1185">
        <v>34</v>
      </c>
      <c r="D36" s="1185">
        <v>982</v>
      </c>
      <c r="E36" s="1185">
        <v>151000292</v>
      </c>
      <c r="F36" s="1185">
        <v>57</v>
      </c>
      <c r="G36" s="1185">
        <v>3513.7</v>
      </c>
      <c r="H36" s="1185">
        <v>173.7</v>
      </c>
      <c r="I36" s="1185">
        <v>2</v>
      </c>
      <c r="J36" s="1185"/>
      <c r="K36" s="1185"/>
      <c r="L36" s="1185">
        <v>1</v>
      </c>
      <c r="M36" s="1185">
        <v>40</v>
      </c>
      <c r="N36" s="1185"/>
      <c r="O36" s="1185"/>
      <c r="P36" s="1185"/>
      <c r="Q36" s="1185"/>
      <c r="R36" s="1185"/>
      <c r="S36" s="1185"/>
      <c r="T36" s="1185"/>
      <c r="U36" s="1185">
        <f t="shared" si="0"/>
        <v>0</v>
      </c>
      <c r="V36" s="1185">
        <f t="shared" si="1"/>
        <v>0</v>
      </c>
      <c r="W36" s="1185"/>
      <c r="X36" s="1185" t="s">
        <v>257</v>
      </c>
      <c r="Y36" s="2108"/>
    </row>
    <row r="37" spans="1:25" s="2076" customFormat="1">
      <c r="A37" s="1185">
        <v>35</v>
      </c>
      <c r="B37" s="1185" t="s">
        <v>2389</v>
      </c>
      <c r="C37" s="1185">
        <v>35</v>
      </c>
      <c r="D37" s="1185">
        <v>983</v>
      </c>
      <c r="E37" s="1185">
        <v>161007911</v>
      </c>
      <c r="F37" s="1185">
        <v>59</v>
      </c>
      <c r="G37" s="1185">
        <v>3687.07</v>
      </c>
      <c r="H37" s="1185">
        <v>133.13</v>
      </c>
      <c r="I37" s="1185">
        <v>2</v>
      </c>
      <c r="J37" s="1185"/>
      <c r="K37" s="1185"/>
      <c r="L37" s="1185">
        <v>2</v>
      </c>
      <c r="M37" s="1185">
        <v>0</v>
      </c>
      <c r="N37" s="1185"/>
      <c r="O37" s="1185"/>
      <c r="P37" s="1185"/>
      <c r="Q37" s="1185"/>
      <c r="R37" s="1185"/>
      <c r="S37" s="1185"/>
      <c r="T37" s="1185"/>
      <c r="U37" s="1185">
        <f t="shared" si="0"/>
        <v>0</v>
      </c>
      <c r="V37" s="1185">
        <f t="shared" si="1"/>
        <v>0</v>
      </c>
      <c r="W37" s="1185"/>
      <c r="X37" s="1757" t="s">
        <v>257</v>
      </c>
      <c r="Y37" s="2108"/>
    </row>
    <row r="38" spans="1:25" s="2076" customFormat="1">
      <c r="A38" s="1185">
        <v>36</v>
      </c>
      <c r="B38" s="1185" t="s">
        <v>2389</v>
      </c>
      <c r="C38" s="1185">
        <v>36</v>
      </c>
      <c r="D38" s="1185">
        <v>984</v>
      </c>
      <c r="E38" s="1185">
        <v>161007912</v>
      </c>
      <c r="F38" s="1185">
        <v>58</v>
      </c>
      <c r="G38" s="1185">
        <v>3637.66</v>
      </c>
      <c r="H38" s="1185">
        <v>124.34</v>
      </c>
      <c r="I38" s="1185">
        <v>3.2</v>
      </c>
      <c r="J38" s="1185"/>
      <c r="K38" s="1185"/>
      <c r="L38" s="1185">
        <v>1</v>
      </c>
      <c r="M38" s="1185">
        <v>45</v>
      </c>
      <c r="N38" s="1185"/>
      <c r="O38" s="1185"/>
      <c r="P38" s="1185"/>
      <c r="Q38" s="1185"/>
      <c r="R38" s="1185"/>
      <c r="S38" s="1185"/>
      <c r="T38" s="1185"/>
      <c r="U38" s="1185">
        <f t="shared" si="0"/>
        <v>0</v>
      </c>
      <c r="V38" s="1185">
        <f t="shared" si="1"/>
        <v>0</v>
      </c>
      <c r="W38" s="1185"/>
      <c r="X38" s="1185" t="s">
        <v>257</v>
      </c>
      <c r="Y38" s="2108"/>
    </row>
    <row r="39" spans="1:25" s="2076" customFormat="1">
      <c r="A39" s="1185">
        <v>37</v>
      </c>
      <c r="B39" s="1185" t="s">
        <v>2389</v>
      </c>
      <c r="C39" s="1185">
        <v>37</v>
      </c>
      <c r="D39" s="1185">
        <v>985</v>
      </c>
      <c r="E39" s="1185">
        <v>161007914</v>
      </c>
      <c r="F39" s="1185">
        <v>57</v>
      </c>
      <c r="G39" s="1185">
        <v>3558.66</v>
      </c>
      <c r="H39" s="1185">
        <v>149.47999999999999</v>
      </c>
      <c r="I39" s="1185">
        <v>11.54</v>
      </c>
      <c r="J39" s="1185"/>
      <c r="K39" s="1185"/>
      <c r="L39" s="1185">
        <v>1</v>
      </c>
      <c r="M39" s="1185">
        <v>40</v>
      </c>
      <c r="N39" s="1185"/>
      <c r="O39" s="1185"/>
      <c r="P39" s="1185"/>
      <c r="Q39" s="1185"/>
      <c r="R39" s="1185"/>
      <c r="S39" s="1185"/>
      <c r="T39" s="1185"/>
      <c r="U39" s="1185">
        <f t="shared" si="0"/>
        <v>0</v>
      </c>
      <c r="V39" s="1185">
        <f t="shared" si="1"/>
        <v>0</v>
      </c>
      <c r="W39" s="1185"/>
      <c r="X39" s="1185" t="s">
        <v>257</v>
      </c>
      <c r="Y39" s="2108"/>
    </row>
    <row r="40" spans="1:25" s="2076" customFormat="1">
      <c r="A40" s="1185">
        <v>38</v>
      </c>
      <c r="B40" s="1185" t="s">
        <v>2391</v>
      </c>
      <c r="C40" s="1185">
        <v>38</v>
      </c>
      <c r="D40" s="1185">
        <v>986</v>
      </c>
      <c r="E40" s="1185">
        <v>161007913</v>
      </c>
      <c r="F40" s="1185">
        <v>59</v>
      </c>
      <c r="G40" s="1185">
        <v>3654.86</v>
      </c>
      <c r="H40" s="1185">
        <v>166.14</v>
      </c>
      <c r="I40" s="1185">
        <v>0</v>
      </c>
      <c r="J40" s="1185"/>
      <c r="K40" s="1185"/>
      <c r="L40" s="1185">
        <v>2</v>
      </c>
      <c r="M40" s="1185">
        <v>25</v>
      </c>
      <c r="N40" s="1185"/>
      <c r="O40" s="1185"/>
      <c r="P40" s="1185"/>
      <c r="Q40" s="1185"/>
      <c r="R40" s="1185"/>
      <c r="S40" s="1185"/>
      <c r="T40" s="1185"/>
      <c r="U40" s="1185">
        <f t="shared" si="0"/>
        <v>0</v>
      </c>
      <c r="V40" s="1185">
        <f t="shared" si="1"/>
        <v>0</v>
      </c>
      <c r="W40" s="1185"/>
      <c r="X40" s="1185" t="s">
        <v>257</v>
      </c>
      <c r="Y40" s="2108"/>
    </row>
    <row r="41" spans="1:25" s="2076" customFormat="1">
      <c r="A41" s="1185">
        <v>39</v>
      </c>
      <c r="B41" s="1185" t="s">
        <v>2391</v>
      </c>
      <c r="C41" s="1185">
        <v>39</v>
      </c>
      <c r="D41" s="1185">
        <v>987</v>
      </c>
      <c r="E41" s="1185">
        <v>161007915</v>
      </c>
      <c r="F41" s="1185">
        <v>58</v>
      </c>
      <c r="G41" s="1185">
        <v>3609.87</v>
      </c>
      <c r="H41" s="1185">
        <v>149.71</v>
      </c>
      <c r="I41" s="1185">
        <v>3.58</v>
      </c>
      <c r="J41" s="1185"/>
      <c r="K41" s="1185"/>
      <c r="L41" s="1185">
        <v>1</v>
      </c>
      <c r="M41" s="1185">
        <v>35</v>
      </c>
      <c r="N41" s="1185"/>
      <c r="O41" s="1185"/>
      <c r="P41" s="1185"/>
      <c r="Q41" s="1185"/>
      <c r="R41" s="1185"/>
      <c r="S41" s="1185"/>
      <c r="T41" s="1185"/>
      <c r="U41" s="1185">
        <f t="shared" si="0"/>
        <v>0</v>
      </c>
      <c r="V41" s="1185">
        <f t="shared" si="1"/>
        <v>0</v>
      </c>
      <c r="W41" s="1185"/>
      <c r="X41" s="1185" t="s">
        <v>257</v>
      </c>
      <c r="Y41" s="2108"/>
    </row>
    <row r="42" spans="1:25" s="2076" customFormat="1">
      <c r="A42" s="1185">
        <v>40</v>
      </c>
      <c r="B42" s="1185" t="s">
        <v>2391</v>
      </c>
      <c r="C42" s="1185">
        <v>40</v>
      </c>
      <c r="D42" s="1185">
        <v>988</v>
      </c>
      <c r="E42" s="1185">
        <v>161007916</v>
      </c>
      <c r="F42" s="1185">
        <v>58</v>
      </c>
      <c r="G42" s="1185">
        <v>3624.06</v>
      </c>
      <c r="H42" s="1185">
        <v>139.52000000000001</v>
      </c>
      <c r="I42" s="1185">
        <v>4.78</v>
      </c>
      <c r="J42" s="1185"/>
      <c r="K42" s="1185"/>
      <c r="L42" s="1185">
        <v>1</v>
      </c>
      <c r="M42" s="1185">
        <v>35</v>
      </c>
      <c r="N42" s="1185"/>
      <c r="O42" s="1185"/>
      <c r="P42" s="1185"/>
      <c r="Q42" s="1185"/>
      <c r="R42" s="1185"/>
      <c r="S42" s="1185"/>
      <c r="T42" s="1185"/>
      <c r="U42" s="1185">
        <f t="shared" si="0"/>
        <v>0</v>
      </c>
      <c r="V42" s="1185">
        <f t="shared" si="1"/>
        <v>0</v>
      </c>
      <c r="W42" s="1185"/>
      <c r="X42" s="1757" t="s">
        <v>257</v>
      </c>
      <c r="Y42" s="2108"/>
    </row>
    <row r="43" spans="1:25" s="2076" customFormat="1">
      <c r="A43" s="1185">
        <v>41</v>
      </c>
      <c r="B43" s="1185" t="s">
        <v>2391</v>
      </c>
      <c r="C43" s="1185">
        <v>41</v>
      </c>
      <c r="D43" s="1185">
        <v>989</v>
      </c>
      <c r="E43" s="1185">
        <v>162000143</v>
      </c>
      <c r="F43" s="1185">
        <v>59</v>
      </c>
      <c r="G43" s="1185">
        <v>3630.07</v>
      </c>
      <c r="H43" s="1185">
        <v>189.53</v>
      </c>
      <c r="I43" s="1185">
        <v>1.4</v>
      </c>
      <c r="J43" s="1185"/>
      <c r="K43" s="1185"/>
      <c r="L43" s="1185">
        <v>1</v>
      </c>
      <c r="M43" s="1185">
        <v>40</v>
      </c>
      <c r="N43" s="1185"/>
      <c r="O43" s="1185"/>
      <c r="P43" s="1185"/>
      <c r="Q43" s="1185"/>
      <c r="R43" s="1185"/>
      <c r="S43" s="1185"/>
      <c r="T43" s="1185"/>
      <c r="U43" s="1185">
        <f t="shared" si="0"/>
        <v>0</v>
      </c>
      <c r="V43" s="1185">
        <f t="shared" si="1"/>
        <v>0</v>
      </c>
      <c r="W43" s="1185"/>
      <c r="X43" s="1757" t="s">
        <v>258</v>
      </c>
      <c r="Y43" s="2108"/>
    </row>
    <row r="44" spans="1:25" s="2076" customFormat="1">
      <c r="A44" s="1185">
        <v>42</v>
      </c>
      <c r="B44" s="1185" t="s">
        <v>2391</v>
      </c>
      <c r="C44" s="1185">
        <v>42</v>
      </c>
      <c r="D44" s="1185">
        <v>990</v>
      </c>
      <c r="E44" s="1185">
        <v>161007917</v>
      </c>
      <c r="F44" s="1185">
        <v>58</v>
      </c>
      <c r="G44" s="1185">
        <v>3614.69</v>
      </c>
      <c r="H44" s="1185">
        <v>141.69999999999999</v>
      </c>
      <c r="I44" s="1185">
        <v>5.99</v>
      </c>
      <c r="J44" s="1185"/>
      <c r="K44" s="1185"/>
      <c r="L44" s="1185">
        <v>2</v>
      </c>
      <c r="M44" s="1185">
        <v>0</v>
      </c>
      <c r="N44" s="1185"/>
      <c r="O44" s="1185"/>
      <c r="P44" s="1185"/>
      <c r="Q44" s="1185"/>
      <c r="R44" s="1185"/>
      <c r="S44" s="1185"/>
      <c r="T44" s="1185"/>
      <c r="U44" s="1185">
        <f t="shared" si="0"/>
        <v>0</v>
      </c>
      <c r="V44" s="1185">
        <f t="shared" si="1"/>
        <v>0</v>
      </c>
      <c r="W44" s="1185"/>
      <c r="X44" s="1757" t="s">
        <v>257</v>
      </c>
      <c r="Y44" s="2108"/>
    </row>
    <row r="45" spans="1:25" s="2076" customFormat="1">
      <c r="A45" s="1185">
        <v>43</v>
      </c>
      <c r="B45" s="1185" t="s">
        <v>2391</v>
      </c>
      <c r="C45" s="1185">
        <v>43</v>
      </c>
      <c r="D45" s="1185">
        <v>991</v>
      </c>
      <c r="E45" s="1185">
        <v>161007918</v>
      </c>
      <c r="F45" s="1185">
        <v>59</v>
      </c>
      <c r="G45" s="1185">
        <v>3755.83</v>
      </c>
      <c r="H45" s="1185">
        <v>91.26</v>
      </c>
      <c r="I45" s="1185">
        <v>17.690000000000001</v>
      </c>
      <c r="J45" s="1185"/>
      <c r="K45" s="1185"/>
      <c r="L45" s="1185">
        <v>2</v>
      </c>
      <c r="M45" s="1185">
        <v>0</v>
      </c>
      <c r="N45" s="1185"/>
      <c r="O45" s="1185">
        <v>39730</v>
      </c>
      <c r="P45" s="1185"/>
      <c r="Q45" s="1185"/>
      <c r="R45" s="1185"/>
      <c r="S45" s="1185"/>
      <c r="T45" s="1185"/>
      <c r="U45" s="1185">
        <f t="shared" si="0"/>
        <v>1986.5</v>
      </c>
      <c r="V45" s="1185">
        <f t="shared" si="1"/>
        <v>41716.5</v>
      </c>
      <c r="W45" s="1185"/>
      <c r="X45" s="1757" t="s">
        <v>257</v>
      </c>
      <c r="Y45" s="2108"/>
    </row>
    <row r="46" spans="1:25" s="2076" customFormat="1">
      <c r="A46" s="1185">
        <v>44</v>
      </c>
      <c r="B46" s="1185" t="s">
        <v>2392</v>
      </c>
      <c r="C46" s="1185">
        <v>44</v>
      </c>
      <c r="D46" s="1185">
        <v>992</v>
      </c>
      <c r="E46" s="1185">
        <v>161007919</v>
      </c>
      <c r="F46" s="1185">
        <v>59</v>
      </c>
      <c r="G46" s="1185">
        <v>3678.43</v>
      </c>
      <c r="H46" s="1185">
        <v>153.54</v>
      </c>
      <c r="I46" s="1185">
        <v>2.57</v>
      </c>
      <c r="J46" s="1185"/>
      <c r="K46" s="1185"/>
      <c r="L46" s="1185">
        <v>2</v>
      </c>
      <c r="M46" s="1185">
        <v>5</v>
      </c>
      <c r="N46" s="1185"/>
      <c r="O46" s="1185"/>
      <c r="P46" s="1185"/>
      <c r="Q46" s="1185"/>
      <c r="R46" s="1185"/>
      <c r="S46" s="1185"/>
      <c r="T46" s="1185"/>
      <c r="U46" s="1185">
        <f t="shared" si="0"/>
        <v>0</v>
      </c>
      <c r="V46" s="1185">
        <f t="shared" si="1"/>
        <v>0</v>
      </c>
      <c r="W46" s="1185"/>
      <c r="X46" s="1757" t="s">
        <v>257</v>
      </c>
      <c r="Y46" s="2108"/>
    </row>
    <row r="47" spans="1:25" s="2076" customFormat="1">
      <c r="A47" s="1185">
        <v>45</v>
      </c>
      <c r="B47" s="1185" t="s">
        <v>2392</v>
      </c>
      <c r="C47" s="1185">
        <v>45</v>
      </c>
      <c r="D47" s="1185">
        <v>993</v>
      </c>
      <c r="E47" s="1185">
        <v>161007920</v>
      </c>
      <c r="F47" s="1185">
        <v>59</v>
      </c>
      <c r="G47" s="1185">
        <v>3584.46</v>
      </c>
      <c r="H47" s="1185">
        <v>236.93</v>
      </c>
      <c r="I47" s="1185">
        <v>0.39</v>
      </c>
      <c r="J47" s="1185"/>
      <c r="K47" s="1185"/>
      <c r="L47" s="1185">
        <v>1</v>
      </c>
      <c r="M47" s="1185">
        <v>50</v>
      </c>
      <c r="N47" s="1185"/>
      <c r="O47" s="1185"/>
      <c r="P47" s="1185"/>
      <c r="Q47" s="1185"/>
      <c r="R47" s="1185"/>
      <c r="S47" s="1185"/>
      <c r="T47" s="1185"/>
      <c r="U47" s="1185">
        <f t="shared" si="0"/>
        <v>0</v>
      </c>
      <c r="V47" s="1185">
        <f t="shared" si="1"/>
        <v>0</v>
      </c>
      <c r="W47" s="1185"/>
      <c r="X47" s="1757" t="s">
        <v>257</v>
      </c>
      <c r="Y47" s="2108"/>
    </row>
    <row r="48" spans="1:25" s="2076" customFormat="1">
      <c r="A48" s="1185">
        <v>46</v>
      </c>
      <c r="B48" s="1185" t="s">
        <v>2392</v>
      </c>
      <c r="C48" s="1185">
        <v>46</v>
      </c>
      <c r="D48" s="1185">
        <v>994</v>
      </c>
      <c r="E48" s="1185">
        <v>161007921</v>
      </c>
      <c r="F48" s="1185">
        <v>57</v>
      </c>
      <c r="G48" s="1185">
        <v>3499.06</v>
      </c>
      <c r="H48" s="1185">
        <v>198.74</v>
      </c>
      <c r="I48" s="1185">
        <v>1.2</v>
      </c>
      <c r="J48" s="1185"/>
      <c r="K48" s="1185"/>
      <c r="L48" s="1185">
        <v>1</v>
      </c>
      <c r="M48" s="1185">
        <v>40</v>
      </c>
      <c r="N48" s="1185"/>
      <c r="O48" s="1185"/>
      <c r="P48" s="1185"/>
      <c r="Q48" s="1185"/>
      <c r="R48" s="1185"/>
      <c r="S48" s="1185"/>
      <c r="T48" s="1185"/>
      <c r="U48" s="1185">
        <f t="shared" si="0"/>
        <v>0</v>
      </c>
      <c r="V48" s="1185">
        <f t="shared" si="1"/>
        <v>0</v>
      </c>
      <c r="W48" s="1185"/>
      <c r="X48" s="1757" t="s">
        <v>257</v>
      </c>
      <c r="Y48" s="2108"/>
    </row>
    <row r="49" spans="1:25" s="2076" customFormat="1">
      <c r="A49" s="1185">
        <v>47</v>
      </c>
      <c r="B49" s="1185" t="s">
        <v>2392</v>
      </c>
      <c r="C49" s="1185">
        <v>47</v>
      </c>
      <c r="D49" s="1185">
        <v>995</v>
      </c>
      <c r="E49" s="1185">
        <v>161007922</v>
      </c>
      <c r="F49" s="1185">
        <v>58</v>
      </c>
      <c r="G49" s="1185">
        <v>3674.06</v>
      </c>
      <c r="H49" s="1185">
        <v>90.29</v>
      </c>
      <c r="I49" s="1185">
        <v>5.55</v>
      </c>
      <c r="J49" s="1185"/>
      <c r="K49" s="1185"/>
      <c r="L49" s="1185">
        <v>2</v>
      </c>
      <c r="M49" s="1185">
        <v>10</v>
      </c>
      <c r="N49" s="1185"/>
      <c r="O49" s="1185"/>
      <c r="P49" s="1185"/>
      <c r="Q49" s="1185"/>
      <c r="R49" s="1185"/>
      <c r="S49" s="1185"/>
      <c r="T49" s="1185"/>
      <c r="U49" s="1185">
        <f t="shared" si="0"/>
        <v>0</v>
      </c>
      <c r="V49" s="1185">
        <f t="shared" si="1"/>
        <v>0</v>
      </c>
      <c r="W49" s="1185"/>
      <c r="X49" s="1757" t="s">
        <v>257</v>
      </c>
      <c r="Y49" s="2108"/>
    </row>
    <row r="50" spans="1:25" s="2076" customFormat="1">
      <c r="A50" s="1185">
        <v>48</v>
      </c>
      <c r="B50" s="1185" t="s">
        <v>2392</v>
      </c>
      <c r="C50" s="1185">
        <v>48</v>
      </c>
      <c r="D50" s="1185">
        <v>996</v>
      </c>
      <c r="E50" s="1185">
        <v>161007923</v>
      </c>
      <c r="F50" s="1185">
        <v>56</v>
      </c>
      <c r="G50" s="1185">
        <v>3501.31</v>
      </c>
      <c r="H50" s="1185">
        <v>122.45</v>
      </c>
      <c r="I50" s="1185">
        <v>3.36</v>
      </c>
      <c r="J50" s="1185"/>
      <c r="K50" s="1185"/>
      <c r="L50" s="1185">
        <v>1</v>
      </c>
      <c r="M50" s="1185">
        <v>55</v>
      </c>
      <c r="N50" s="1185"/>
      <c r="O50" s="1185"/>
      <c r="P50" s="1185"/>
      <c r="Q50" s="1185"/>
      <c r="R50" s="1185"/>
      <c r="S50" s="1185"/>
      <c r="T50" s="1185"/>
      <c r="U50" s="1185">
        <f t="shared" si="0"/>
        <v>0</v>
      </c>
      <c r="V50" s="1185">
        <f t="shared" si="1"/>
        <v>0</v>
      </c>
      <c r="W50" s="1185"/>
      <c r="X50" s="1757" t="s">
        <v>257</v>
      </c>
      <c r="Y50" s="2108"/>
    </row>
    <row r="51" spans="1:25" s="2076" customFormat="1">
      <c r="A51" s="1185">
        <v>49</v>
      </c>
      <c r="B51" s="1185" t="s">
        <v>2392</v>
      </c>
      <c r="C51" s="1185">
        <v>49</v>
      </c>
      <c r="D51" s="1185">
        <v>997</v>
      </c>
      <c r="E51" s="1185">
        <v>161007924</v>
      </c>
      <c r="F51" s="1185">
        <v>58</v>
      </c>
      <c r="G51" s="1185">
        <v>3545.66</v>
      </c>
      <c r="H51" s="1185">
        <v>213.14</v>
      </c>
      <c r="I51" s="1185">
        <v>0</v>
      </c>
      <c r="J51" s="1185"/>
      <c r="K51" s="1185"/>
      <c r="L51" s="1185">
        <v>2</v>
      </c>
      <c r="M51" s="1185">
        <v>0</v>
      </c>
      <c r="N51" s="1185"/>
      <c r="O51" s="1185"/>
      <c r="P51" s="1185"/>
      <c r="Q51" s="1185"/>
      <c r="R51" s="1185"/>
      <c r="S51" s="1185"/>
      <c r="T51" s="1185"/>
      <c r="U51" s="1185">
        <f t="shared" si="0"/>
        <v>0</v>
      </c>
      <c r="V51" s="1185">
        <f t="shared" si="1"/>
        <v>0</v>
      </c>
      <c r="W51" s="1185"/>
      <c r="X51" s="1185" t="s">
        <v>257</v>
      </c>
      <c r="Y51" s="2108"/>
    </row>
    <row r="52" spans="1:25" s="2076" customFormat="1">
      <c r="A52" s="1185">
        <v>50</v>
      </c>
      <c r="B52" s="1185" t="s">
        <v>2393</v>
      </c>
      <c r="C52" s="1185">
        <v>50</v>
      </c>
      <c r="D52" s="1185">
        <v>998</v>
      </c>
      <c r="E52" s="1185">
        <v>162000144</v>
      </c>
      <c r="F52" s="1185">
        <v>58</v>
      </c>
      <c r="G52" s="1185">
        <v>3566.85</v>
      </c>
      <c r="H52" s="1185">
        <v>197.13</v>
      </c>
      <c r="I52" s="1185">
        <v>2.38</v>
      </c>
      <c r="J52" s="1185"/>
      <c r="K52" s="1185"/>
      <c r="L52" s="1185">
        <v>2</v>
      </c>
      <c r="M52" s="1185">
        <v>40</v>
      </c>
      <c r="N52" s="1185"/>
      <c r="O52" s="1185"/>
      <c r="P52" s="1185"/>
      <c r="Q52" s="1185"/>
      <c r="R52" s="1185"/>
      <c r="S52" s="1185"/>
      <c r="T52" s="1185"/>
      <c r="U52" s="1185">
        <f t="shared" si="0"/>
        <v>0</v>
      </c>
      <c r="V52" s="1185">
        <f t="shared" si="1"/>
        <v>0</v>
      </c>
      <c r="W52" s="1185"/>
      <c r="X52" s="1185" t="s">
        <v>258</v>
      </c>
      <c r="Y52" s="2108"/>
    </row>
    <row r="53" spans="1:25" s="2076" customFormat="1">
      <c r="A53" s="1185">
        <v>51</v>
      </c>
      <c r="B53" s="1185" t="s">
        <v>2393</v>
      </c>
      <c r="C53" s="1185">
        <v>51</v>
      </c>
      <c r="D53" s="1185">
        <v>999</v>
      </c>
      <c r="E53" s="1185">
        <v>161007925</v>
      </c>
      <c r="F53" s="1185">
        <v>58</v>
      </c>
      <c r="G53" s="1185">
        <v>3538.89</v>
      </c>
      <c r="H53" s="1185">
        <v>213.71</v>
      </c>
      <c r="I53" s="1185">
        <v>2.2000000000000002</v>
      </c>
      <c r="J53" s="1185"/>
      <c r="K53" s="1185"/>
      <c r="L53" s="1185">
        <v>2</v>
      </c>
      <c r="M53" s="1185">
        <v>15</v>
      </c>
      <c r="N53" s="1185"/>
      <c r="O53" s="1185"/>
      <c r="P53" s="1185"/>
      <c r="Q53" s="1185"/>
      <c r="R53" s="1185"/>
      <c r="S53" s="1185"/>
      <c r="T53" s="1185"/>
      <c r="U53" s="1185">
        <f t="shared" si="0"/>
        <v>0</v>
      </c>
      <c r="V53" s="1185">
        <f t="shared" si="1"/>
        <v>0</v>
      </c>
      <c r="W53" s="1185"/>
      <c r="X53" s="1185" t="s">
        <v>257</v>
      </c>
      <c r="Y53" s="2108"/>
    </row>
    <row r="54" spans="1:25" s="2076" customFormat="1">
      <c r="A54" s="1185">
        <v>52</v>
      </c>
      <c r="B54" s="1185" t="s">
        <v>2393</v>
      </c>
      <c r="C54" s="1185">
        <v>52</v>
      </c>
      <c r="D54" s="1185">
        <v>1000</v>
      </c>
      <c r="E54" s="1185">
        <v>161007926</v>
      </c>
      <c r="F54" s="1185">
        <v>59</v>
      </c>
      <c r="G54" s="1185">
        <v>3660.43</v>
      </c>
      <c r="H54" s="1185">
        <v>171.57</v>
      </c>
      <c r="I54" s="1185">
        <v>2.6</v>
      </c>
      <c r="J54" s="1185"/>
      <c r="K54" s="1185"/>
      <c r="L54" s="1185">
        <v>1</v>
      </c>
      <c r="M54" s="1185">
        <v>50</v>
      </c>
      <c r="N54" s="1185"/>
      <c r="O54" s="1185"/>
      <c r="P54" s="1185"/>
      <c r="Q54" s="1185"/>
      <c r="R54" s="1185"/>
      <c r="S54" s="1185"/>
      <c r="T54" s="1185"/>
      <c r="U54" s="1185">
        <f t="shared" si="0"/>
        <v>0</v>
      </c>
      <c r="V54" s="1185">
        <f t="shared" si="1"/>
        <v>0</v>
      </c>
      <c r="W54" s="1185"/>
      <c r="X54" s="1185" t="s">
        <v>257</v>
      </c>
      <c r="Y54" s="2108"/>
    </row>
    <row r="55" spans="1:25" s="2076" customFormat="1">
      <c r="A55" s="1185">
        <v>53</v>
      </c>
      <c r="B55" s="1185" t="s">
        <v>2393</v>
      </c>
      <c r="C55" s="1185">
        <v>53</v>
      </c>
      <c r="D55" s="1185">
        <v>1001</v>
      </c>
      <c r="E55" s="1185">
        <v>161007927</v>
      </c>
      <c r="F55" s="1185">
        <v>55</v>
      </c>
      <c r="G55" s="1185">
        <v>3375.88</v>
      </c>
      <c r="H55" s="1185">
        <v>190.72</v>
      </c>
      <c r="I55" s="1185">
        <v>0</v>
      </c>
      <c r="J55" s="1185"/>
      <c r="K55" s="1185"/>
      <c r="L55" s="1185">
        <v>1</v>
      </c>
      <c r="M55" s="1185">
        <v>45</v>
      </c>
      <c r="N55" s="1185"/>
      <c r="O55" s="1185"/>
      <c r="P55" s="1185"/>
      <c r="Q55" s="1185"/>
      <c r="R55" s="1185"/>
      <c r="S55" s="1185"/>
      <c r="T55" s="1185"/>
      <c r="U55" s="1185">
        <f t="shared" si="0"/>
        <v>0</v>
      </c>
      <c r="V55" s="1185">
        <f t="shared" si="1"/>
        <v>0</v>
      </c>
      <c r="W55" s="1185"/>
      <c r="X55" s="1757" t="s">
        <v>257</v>
      </c>
      <c r="Y55" s="2108"/>
    </row>
    <row r="56" spans="1:25" s="2076" customFormat="1">
      <c r="A56" s="1185">
        <v>54</v>
      </c>
      <c r="B56" s="1185" t="s">
        <v>2393</v>
      </c>
      <c r="C56" s="1185">
        <v>54</v>
      </c>
      <c r="D56" s="1185">
        <v>1002</v>
      </c>
      <c r="E56" s="1185">
        <v>161007928</v>
      </c>
      <c r="F56" s="1185">
        <v>59</v>
      </c>
      <c r="G56" s="1185">
        <v>3668.46</v>
      </c>
      <c r="H56" s="1185">
        <v>163.69</v>
      </c>
      <c r="I56" s="1185">
        <v>11.15</v>
      </c>
      <c r="J56" s="1185"/>
      <c r="K56" s="1185"/>
      <c r="L56" s="1185">
        <v>1</v>
      </c>
      <c r="M56" s="1185">
        <v>25</v>
      </c>
      <c r="N56" s="1185"/>
      <c r="O56" s="1185"/>
      <c r="P56" s="1185"/>
      <c r="Q56" s="1185"/>
      <c r="R56" s="1185"/>
      <c r="S56" s="1185"/>
      <c r="T56" s="1185"/>
      <c r="U56" s="1185">
        <f t="shared" si="0"/>
        <v>0</v>
      </c>
      <c r="V56" s="1185">
        <f t="shared" si="1"/>
        <v>0</v>
      </c>
      <c r="W56" s="1185"/>
      <c r="X56" s="1757" t="s">
        <v>257</v>
      </c>
      <c r="Y56" s="2108"/>
    </row>
    <row r="57" spans="1:25" s="2076" customFormat="1">
      <c r="A57" s="1185">
        <v>55</v>
      </c>
      <c r="B57" s="1185" t="s">
        <v>2394</v>
      </c>
      <c r="C57" s="1185">
        <v>55</v>
      </c>
      <c r="D57" s="1185">
        <v>1003</v>
      </c>
      <c r="E57" s="1185">
        <v>161007929</v>
      </c>
      <c r="F57" s="1185">
        <v>58</v>
      </c>
      <c r="G57" s="1185">
        <v>3513.46</v>
      </c>
      <c r="H57" s="1185">
        <v>245.74</v>
      </c>
      <c r="I57" s="1185">
        <v>0.4</v>
      </c>
      <c r="J57" s="1185"/>
      <c r="K57" s="1185"/>
      <c r="L57" s="1185">
        <v>2</v>
      </c>
      <c r="M57" s="1185">
        <v>25</v>
      </c>
      <c r="N57" s="1185"/>
      <c r="O57" s="1185"/>
      <c r="P57" s="1185"/>
      <c r="Q57" s="1185"/>
      <c r="R57" s="1185"/>
      <c r="S57" s="1185"/>
      <c r="T57" s="1185"/>
      <c r="U57" s="1185">
        <f t="shared" si="0"/>
        <v>0</v>
      </c>
      <c r="V57" s="1185">
        <f t="shared" si="1"/>
        <v>0</v>
      </c>
      <c r="W57" s="1185"/>
      <c r="X57" s="1185" t="s">
        <v>257</v>
      </c>
      <c r="Y57" s="2108"/>
    </row>
    <row r="58" spans="1:25" s="2076" customFormat="1">
      <c r="A58" s="1185">
        <v>56</v>
      </c>
      <c r="B58" s="1185" t="s">
        <v>2394</v>
      </c>
      <c r="C58" s="1185">
        <v>56</v>
      </c>
      <c r="D58" s="1185">
        <v>1004</v>
      </c>
      <c r="E58" s="1185">
        <v>161007930</v>
      </c>
      <c r="F58" s="1185">
        <v>58</v>
      </c>
      <c r="G58" s="1185">
        <v>3519.45</v>
      </c>
      <c r="H58" s="1185">
        <v>242.15</v>
      </c>
      <c r="I58" s="1185">
        <v>0</v>
      </c>
      <c r="J58" s="1185"/>
      <c r="K58" s="1185"/>
      <c r="L58" s="1185">
        <v>2</v>
      </c>
      <c r="M58" s="1185">
        <v>10</v>
      </c>
      <c r="N58" s="1185"/>
      <c r="O58" s="1185"/>
      <c r="P58" s="1185"/>
      <c r="Q58" s="1185"/>
      <c r="R58" s="1185"/>
      <c r="S58" s="1185"/>
      <c r="T58" s="1185"/>
      <c r="U58" s="1185">
        <f t="shared" si="0"/>
        <v>0</v>
      </c>
      <c r="V58" s="1185">
        <f t="shared" si="1"/>
        <v>0</v>
      </c>
      <c r="W58" s="1185"/>
      <c r="X58" s="1185" t="s">
        <v>257</v>
      </c>
      <c r="Y58" s="2108"/>
    </row>
    <row r="59" spans="1:25" s="2076" customFormat="1">
      <c r="A59" s="1185">
        <v>57</v>
      </c>
      <c r="B59" s="1185" t="s">
        <v>2394</v>
      </c>
      <c r="C59" s="1185">
        <v>57</v>
      </c>
      <c r="D59" s="1185">
        <v>1005</v>
      </c>
      <c r="E59" s="1185">
        <v>162000146</v>
      </c>
      <c r="F59" s="1185">
        <v>58</v>
      </c>
      <c r="G59" s="1185">
        <v>3500.66</v>
      </c>
      <c r="H59" s="1185">
        <v>259.73</v>
      </c>
      <c r="I59" s="1185">
        <v>1.59</v>
      </c>
      <c r="J59" s="1185"/>
      <c r="K59" s="1185"/>
      <c r="L59" s="1185">
        <v>1</v>
      </c>
      <c r="M59" s="1185">
        <v>55</v>
      </c>
      <c r="N59" s="1185"/>
      <c r="O59" s="1185"/>
      <c r="P59" s="1185"/>
      <c r="Q59" s="1185"/>
      <c r="R59" s="1185"/>
      <c r="S59" s="1185"/>
      <c r="T59" s="1185"/>
      <c r="U59" s="1185">
        <f t="shared" si="0"/>
        <v>0</v>
      </c>
      <c r="V59" s="1185">
        <f t="shared" si="1"/>
        <v>0</v>
      </c>
      <c r="W59" s="1185"/>
      <c r="X59" s="1185" t="s">
        <v>258</v>
      </c>
      <c r="Y59" s="2307" t="s">
        <v>2395</v>
      </c>
    </row>
    <row r="60" spans="1:25" s="2076" customFormat="1">
      <c r="A60" s="1185">
        <v>58</v>
      </c>
      <c r="B60" s="1185" t="s">
        <v>2394</v>
      </c>
      <c r="C60" s="1185">
        <v>58</v>
      </c>
      <c r="D60" s="1185">
        <v>1006</v>
      </c>
      <c r="E60" s="1185">
        <v>161007931</v>
      </c>
      <c r="F60" s="1185">
        <v>58</v>
      </c>
      <c r="G60" s="1185">
        <v>3542.48</v>
      </c>
      <c r="H60" s="1185">
        <v>211.32</v>
      </c>
      <c r="I60" s="1185">
        <v>0.6</v>
      </c>
      <c r="J60" s="1185"/>
      <c r="K60" s="1185"/>
      <c r="L60" s="1185">
        <v>1</v>
      </c>
      <c r="M60" s="1185">
        <v>40</v>
      </c>
      <c r="N60" s="1185"/>
      <c r="O60" s="1185"/>
      <c r="P60" s="1185"/>
      <c r="Q60" s="1185"/>
      <c r="R60" s="1185"/>
      <c r="S60" s="1185"/>
      <c r="T60" s="1185"/>
      <c r="U60" s="1185">
        <f t="shared" si="0"/>
        <v>0</v>
      </c>
      <c r="V60" s="1185">
        <f t="shared" si="1"/>
        <v>0</v>
      </c>
      <c r="W60" s="1185"/>
      <c r="X60" s="1185" t="s">
        <v>257</v>
      </c>
      <c r="Y60" s="2108"/>
    </row>
    <row r="61" spans="1:25" s="2076" customFormat="1">
      <c r="A61" s="1185">
        <v>59</v>
      </c>
      <c r="B61" s="1185" t="s">
        <v>2394</v>
      </c>
      <c r="C61" s="1185">
        <v>59</v>
      </c>
      <c r="D61" s="1185">
        <v>1007</v>
      </c>
      <c r="E61" s="1185">
        <v>161007932</v>
      </c>
      <c r="F61" s="1185">
        <v>58</v>
      </c>
      <c r="G61" s="1185">
        <v>3549.04</v>
      </c>
      <c r="H61" s="1185">
        <v>216.74</v>
      </c>
      <c r="I61" s="1185">
        <v>1.38</v>
      </c>
      <c r="J61" s="1185"/>
      <c r="K61" s="1185"/>
      <c r="L61" s="1185">
        <v>1</v>
      </c>
      <c r="M61" s="1185">
        <v>50</v>
      </c>
      <c r="N61" s="1185"/>
      <c r="O61" s="1185"/>
      <c r="P61" s="1185"/>
      <c r="Q61" s="1185"/>
      <c r="R61" s="1185"/>
      <c r="S61" s="1185"/>
      <c r="T61" s="1185"/>
      <c r="U61" s="1185">
        <f t="shared" si="0"/>
        <v>0</v>
      </c>
      <c r="V61" s="1185">
        <f t="shared" si="1"/>
        <v>0</v>
      </c>
      <c r="W61" s="1185"/>
      <c r="X61" s="1757" t="s">
        <v>257</v>
      </c>
      <c r="Y61" s="2108"/>
    </row>
    <row r="62" spans="1:25" s="2076" customFormat="1">
      <c r="A62" s="1185">
        <v>60</v>
      </c>
      <c r="B62" s="1185" t="s">
        <v>2394</v>
      </c>
      <c r="C62" s="1185">
        <v>60</v>
      </c>
      <c r="D62" s="1185">
        <v>1008</v>
      </c>
      <c r="E62" s="1185"/>
      <c r="F62" s="1185">
        <v>57</v>
      </c>
      <c r="G62" s="1185">
        <v>3655.11</v>
      </c>
      <c r="H62" s="1185">
        <v>57.03</v>
      </c>
      <c r="I62" s="1185">
        <v>25.09</v>
      </c>
      <c r="J62" s="1185"/>
      <c r="K62" s="1185"/>
      <c r="L62" s="1185">
        <v>1</v>
      </c>
      <c r="M62" s="1185">
        <v>50</v>
      </c>
      <c r="N62" s="1185"/>
      <c r="O62" s="1185">
        <v>39430</v>
      </c>
      <c r="P62" s="1185"/>
      <c r="Q62" s="1185"/>
      <c r="R62" s="1185"/>
      <c r="S62" s="1185"/>
      <c r="T62" s="1185"/>
      <c r="U62" s="1185">
        <f t="shared" si="0"/>
        <v>1971.5</v>
      </c>
      <c r="V62" s="1185">
        <f t="shared" si="1"/>
        <v>41401.5</v>
      </c>
      <c r="W62" s="1185"/>
      <c r="X62" s="1757" t="s">
        <v>257</v>
      </c>
      <c r="Y62" s="2108"/>
    </row>
    <row r="63" spans="1:25" s="2076" customFormat="1">
      <c r="A63" s="1185">
        <v>61</v>
      </c>
      <c r="B63" s="1185" t="s">
        <v>2397</v>
      </c>
      <c r="C63" s="1185">
        <v>61</v>
      </c>
      <c r="D63" s="1185">
        <v>1009</v>
      </c>
      <c r="E63" s="1185">
        <v>161007934</v>
      </c>
      <c r="F63" s="1185">
        <v>59</v>
      </c>
      <c r="G63" s="1185">
        <v>3618.83</v>
      </c>
      <c r="H63" s="1185">
        <v>210.57</v>
      </c>
      <c r="I63" s="1185">
        <v>0</v>
      </c>
      <c r="J63" s="1185"/>
      <c r="K63" s="1185"/>
      <c r="L63" s="1185">
        <v>2</v>
      </c>
      <c r="M63" s="1185">
        <v>5</v>
      </c>
      <c r="N63" s="1185"/>
      <c r="O63" s="1185"/>
      <c r="P63" s="1185"/>
      <c r="Q63" s="1185"/>
      <c r="R63" s="1185"/>
      <c r="S63" s="1185"/>
      <c r="T63" s="1185"/>
      <c r="U63" s="1185">
        <f t="shared" si="0"/>
        <v>0</v>
      </c>
      <c r="V63" s="1185">
        <f t="shared" si="1"/>
        <v>0</v>
      </c>
      <c r="W63" s="1185"/>
      <c r="X63" s="1757" t="s">
        <v>257</v>
      </c>
      <c r="Y63" s="2108"/>
    </row>
    <row r="64" spans="1:25" s="2076" customFormat="1">
      <c r="A64" s="1185">
        <v>62</v>
      </c>
      <c r="B64" s="1185" t="s">
        <v>2397</v>
      </c>
      <c r="C64" s="1185">
        <v>62</v>
      </c>
      <c r="D64" s="1185">
        <v>1010</v>
      </c>
      <c r="E64" s="1185"/>
      <c r="F64" s="1185">
        <v>58</v>
      </c>
      <c r="G64" s="1185">
        <v>3635.89</v>
      </c>
      <c r="H64" s="1185">
        <v>120.67</v>
      </c>
      <c r="I64" s="1185">
        <v>6.16</v>
      </c>
      <c r="J64" s="1185"/>
      <c r="K64" s="1185"/>
      <c r="L64" s="1185">
        <v>1</v>
      </c>
      <c r="M64" s="1185">
        <v>45</v>
      </c>
      <c r="N64" s="1185"/>
      <c r="O64" s="1185"/>
      <c r="P64" s="1185"/>
      <c r="Q64" s="1185"/>
      <c r="R64" s="1185"/>
      <c r="S64" s="1185"/>
      <c r="T64" s="1185"/>
      <c r="U64" s="1185">
        <f t="shared" si="0"/>
        <v>0</v>
      </c>
      <c r="V64" s="1185">
        <f t="shared" si="1"/>
        <v>0</v>
      </c>
      <c r="W64" s="1185"/>
      <c r="X64" s="1757" t="s">
        <v>257</v>
      </c>
      <c r="Y64" s="2108"/>
    </row>
    <row r="65" spans="1:25" s="2076" customFormat="1">
      <c r="A65" s="1185">
        <v>63</v>
      </c>
      <c r="B65" s="1185" t="s">
        <v>2397</v>
      </c>
      <c r="C65" s="1185">
        <v>63</v>
      </c>
      <c r="D65" s="1185">
        <v>1011</v>
      </c>
      <c r="E65" s="1185">
        <v>161007935</v>
      </c>
      <c r="F65" s="1185">
        <v>58</v>
      </c>
      <c r="G65" s="1185">
        <v>3555.06</v>
      </c>
      <c r="H65" s="1185">
        <v>203.74</v>
      </c>
      <c r="I65" s="1185">
        <v>0</v>
      </c>
      <c r="J65" s="1185"/>
      <c r="K65" s="1185"/>
      <c r="L65" s="1185">
        <v>1</v>
      </c>
      <c r="M65" s="1185">
        <v>40</v>
      </c>
      <c r="N65" s="1185"/>
      <c r="O65" s="1185"/>
      <c r="P65" s="1185"/>
      <c r="Q65" s="1185"/>
      <c r="R65" s="1185"/>
      <c r="S65" s="1185"/>
      <c r="T65" s="1185"/>
      <c r="U65" s="1185">
        <f t="shared" si="0"/>
        <v>0</v>
      </c>
      <c r="V65" s="1185">
        <f t="shared" si="1"/>
        <v>0</v>
      </c>
      <c r="W65" s="1185"/>
      <c r="X65" s="1757" t="s">
        <v>257</v>
      </c>
      <c r="Y65" s="2108"/>
    </row>
    <row r="66" spans="1:25" s="2076" customFormat="1">
      <c r="A66" s="1185">
        <v>64</v>
      </c>
      <c r="B66" s="1185" t="s">
        <v>2397</v>
      </c>
      <c r="C66" s="1185">
        <v>64</v>
      </c>
      <c r="D66" s="1185">
        <v>1014</v>
      </c>
      <c r="E66" s="1185">
        <v>142000145</v>
      </c>
      <c r="F66" s="1185">
        <v>59</v>
      </c>
      <c r="G66" s="1185">
        <v>3617.65</v>
      </c>
      <c r="H66" s="1185">
        <v>206.15</v>
      </c>
      <c r="I66" s="1185">
        <v>0</v>
      </c>
      <c r="J66" s="1185"/>
      <c r="K66" s="1185"/>
      <c r="L66" s="1185">
        <v>1</v>
      </c>
      <c r="M66" s="1185">
        <v>55</v>
      </c>
      <c r="N66" s="1185"/>
      <c r="O66" s="1185"/>
      <c r="P66" s="1185"/>
      <c r="Q66" s="1185"/>
      <c r="R66" s="1185"/>
      <c r="S66" s="1185"/>
      <c r="T66" s="1185"/>
      <c r="U66" s="1185">
        <f t="shared" si="0"/>
        <v>0</v>
      </c>
      <c r="V66" s="1185">
        <f t="shared" si="1"/>
        <v>0</v>
      </c>
      <c r="W66" s="1185"/>
      <c r="X66" s="1757" t="s">
        <v>258</v>
      </c>
      <c r="Y66" s="2108"/>
    </row>
    <row r="67" spans="1:25" s="2076" customFormat="1">
      <c r="A67" s="1185">
        <v>65</v>
      </c>
      <c r="B67" s="1185" t="s">
        <v>2397</v>
      </c>
      <c r="C67" s="1185">
        <v>65</v>
      </c>
      <c r="D67" s="1185">
        <v>1012</v>
      </c>
      <c r="E67" s="1185">
        <v>161007937</v>
      </c>
      <c r="F67" s="1185">
        <v>59</v>
      </c>
      <c r="G67" s="1185">
        <v>3656.25</v>
      </c>
      <c r="H67" s="1185">
        <v>167.55</v>
      </c>
      <c r="I67" s="1185">
        <v>0</v>
      </c>
      <c r="J67" s="1185"/>
      <c r="K67" s="1185"/>
      <c r="L67" s="1185">
        <v>1</v>
      </c>
      <c r="M67" s="1185">
        <v>45</v>
      </c>
      <c r="N67" s="1185"/>
      <c r="O67" s="1185"/>
      <c r="P67" s="1185"/>
      <c r="Q67" s="1185"/>
      <c r="R67" s="1185"/>
      <c r="S67" s="1185"/>
      <c r="T67" s="1185"/>
      <c r="U67" s="1185">
        <f t="shared" si="0"/>
        <v>0</v>
      </c>
      <c r="V67" s="1185">
        <f t="shared" si="1"/>
        <v>0</v>
      </c>
      <c r="W67" s="1185"/>
      <c r="X67" s="1757" t="s">
        <v>257</v>
      </c>
      <c r="Y67" s="2108"/>
    </row>
    <row r="68" spans="1:25" s="2076" customFormat="1">
      <c r="A68" s="1185">
        <v>66</v>
      </c>
      <c r="B68" s="1185" t="s">
        <v>2397</v>
      </c>
      <c r="C68" s="1185">
        <v>66</v>
      </c>
      <c r="D68" s="1185">
        <v>1014</v>
      </c>
      <c r="E68" s="1185">
        <v>161007938</v>
      </c>
      <c r="F68" s="1185">
        <v>57</v>
      </c>
      <c r="G68" s="1185">
        <v>3596.67</v>
      </c>
      <c r="H68" s="1185">
        <v>100.88</v>
      </c>
      <c r="I68" s="1185">
        <v>3.75</v>
      </c>
      <c r="J68" s="1185"/>
      <c r="K68" s="1185"/>
      <c r="L68" s="1185">
        <v>1</v>
      </c>
      <c r="M68" s="1185">
        <v>50</v>
      </c>
      <c r="N68" s="1185"/>
      <c r="O68" s="1185"/>
      <c r="P68" s="1185"/>
      <c r="Q68" s="1185"/>
      <c r="R68" s="1185"/>
      <c r="S68" s="1185"/>
      <c r="T68" s="1185"/>
      <c r="U68" s="1185">
        <f t="shared" ref="U68:U109" si="2">O68*5%</f>
        <v>0</v>
      </c>
      <c r="V68" s="1185">
        <f t="shared" ref="V68:V109" si="3">O68+U68</f>
        <v>0</v>
      </c>
      <c r="W68" s="1185"/>
      <c r="X68" s="1757" t="s">
        <v>257</v>
      </c>
      <c r="Y68" s="2108"/>
    </row>
    <row r="69" spans="1:25" s="2076" customFormat="1">
      <c r="A69" s="1185">
        <v>67</v>
      </c>
      <c r="B69" s="1185" t="s">
        <v>2397</v>
      </c>
      <c r="C69" s="1185">
        <v>67</v>
      </c>
      <c r="D69" s="1185">
        <v>1015</v>
      </c>
      <c r="E69" s="1185">
        <v>161007939</v>
      </c>
      <c r="F69" s="1185">
        <v>59</v>
      </c>
      <c r="G69" s="1185">
        <v>3635.23</v>
      </c>
      <c r="H69" s="1185">
        <v>196.72</v>
      </c>
      <c r="I69" s="1185">
        <v>2.5499999999999998</v>
      </c>
      <c r="J69" s="1185"/>
      <c r="K69" s="1185"/>
      <c r="L69" s="1185">
        <v>2</v>
      </c>
      <c r="M69" s="1185">
        <v>0</v>
      </c>
      <c r="N69" s="1185"/>
      <c r="O69" s="1185"/>
      <c r="P69" s="1185"/>
      <c r="Q69" s="1185"/>
      <c r="R69" s="1185"/>
      <c r="S69" s="1185"/>
      <c r="T69" s="1185"/>
      <c r="U69" s="1185">
        <f t="shared" si="2"/>
        <v>0</v>
      </c>
      <c r="V69" s="1185">
        <f t="shared" si="3"/>
        <v>0</v>
      </c>
      <c r="W69" s="1185"/>
      <c r="X69" s="1757" t="s">
        <v>257</v>
      </c>
      <c r="Y69" s="2108"/>
    </row>
    <row r="70" spans="1:25" s="2076" customFormat="1">
      <c r="A70" s="1185">
        <v>68</v>
      </c>
      <c r="B70" s="1185" t="s">
        <v>2398</v>
      </c>
      <c r="C70" s="1185">
        <v>68</v>
      </c>
      <c r="D70" s="1185">
        <v>1016</v>
      </c>
      <c r="E70" s="1185">
        <v>161007940</v>
      </c>
      <c r="F70" s="1185">
        <v>58</v>
      </c>
      <c r="G70" s="1185">
        <v>3548.86</v>
      </c>
      <c r="H70" s="1185">
        <v>209.94</v>
      </c>
      <c r="I70" s="1185">
        <v>0</v>
      </c>
      <c r="J70" s="1185"/>
      <c r="K70" s="1185"/>
      <c r="L70" s="1185">
        <v>2</v>
      </c>
      <c r="M70" s="1185">
        <v>10</v>
      </c>
      <c r="N70" s="1185"/>
      <c r="O70" s="1185"/>
      <c r="P70" s="1185"/>
      <c r="Q70" s="1185"/>
      <c r="R70" s="1185"/>
      <c r="S70" s="1185"/>
      <c r="T70" s="1185"/>
      <c r="U70" s="1185">
        <f t="shared" si="2"/>
        <v>0</v>
      </c>
      <c r="V70" s="1185">
        <f t="shared" si="3"/>
        <v>0</v>
      </c>
      <c r="W70" s="1185"/>
      <c r="X70" s="1757" t="s">
        <v>257</v>
      </c>
      <c r="Y70" s="2108"/>
    </row>
    <row r="71" spans="1:25" s="2076" customFormat="1">
      <c r="A71" s="1185">
        <v>69</v>
      </c>
      <c r="B71" s="1185" t="s">
        <v>2398</v>
      </c>
      <c r="C71" s="1185">
        <v>69</v>
      </c>
      <c r="D71" s="1185">
        <v>1017</v>
      </c>
      <c r="E71" s="1185">
        <v>161007941</v>
      </c>
      <c r="F71" s="1185">
        <v>58</v>
      </c>
      <c r="G71" s="1185">
        <v>3570.27</v>
      </c>
      <c r="H71" s="1185">
        <v>186.73</v>
      </c>
      <c r="I71" s="1185">
        <v>1</v>
      </c>
      <c r="J71" s="1185"/>
      <c r="K71" s="1185"/>
      <c r="L71" s="1185">
        <v>1</v>
      </c>
      <c r="M71" s="1185">
        <v>35</v>
      </c>
      <c r="N71" s="1185"/>
      <c r="O71" s="1185"/>
      <c r="P71" s="1185"/>
      <c r="Q71" s="1185"/>
      <c r="R71" s="1185"/>
      <c r="S71" s="1185"/>
      <c r="T71" s="1185"/>
      <c r="U71" s="1185">
        <f t="shared" si="2"/>
        <v>0</v>
      </c>
      <c r="V71" s="1185">
        <f t="shared" si="3"/>
        <v>0</v>
      </c>
      <c r="W71" s="1185"/>
      <c r="X71" s="1757" t="s">
        <v>257</v>
      </c>
      <c r="Y71" s="2108"/>
    </row>
    <row r="72" spans="1:25" s="2076" customFormat="1">
      <c r="A72" s="1185">
        <v>70</v>
      </c>
      <c r="B72" s="1185" t="s">
        <v>2398</v>
      </c>
      <c r="C72" s="1185">
        <v>70</v>
      </c>
      <c r="D72" s="1185">
        <v>1018</v>
      </c>
      <c r="E72" s="1185">
        <v>161007942</v>
      </c>
      <c r="F72" s="1185">
        <v>59</v>
      </c>
      <c r="G72" s="1185">
        <v>3617.03</v>
      </c>
      <c r="H72" s="1185">
        <v>212.56</v>
      </c>
      <c r="I72" s="1185">
        <v>0.19</v>
      </c>
      <c r="J72" s="1185"/>
      <c r="K72" s="1185"/>
      <c r="L72" s="1185">
        <v>1</v>
      </c>
      <c r="M72" s="1185">
        <v>30</v>
      </c>
      <c r="N72" s="1185"/>
      <c r="O72" s="1185"/>
      <c r="P72" s="1185"/>
      <c r="Q72" s="1185"/>
      <c r="R72" s="1185"/>
      <c r="S72" s="1185"/>
      <c r="T72" s="1185"/>
      <c r="U72" s="1185">
        <f t="shared" si="2"/>
        <v>0</v>
      </c>
      <c r="V72" s="1185">
        <f t="shared" si="3"/>
        <v>0</v>
      </c>
      <c r="W72" s="1185"/>
      <c r="X72" s="1757" t="s">
        <v>257</v>
      </c>
      <c r="Y72" s="2108"/>
    </row>
    <row r="73" spans="1:25" s="2076" customFormat="1">
      <c r="A73" s="1185">
        <v>71</v>
      </c>
      <c r="B73" s="1185" t="s">
        <v>2398</v>
      </c>
      <c r="C73" s="1185">
        <v>71</v>
      </c>
      <c r="D73" s="1185">
        <v>1019</v>
      </c>
      <c r="E73" s="1185">
        <v>161007943</v>
      </c>
      <c r="F73" s="1185">
        <v>58</v>
      </c>
      <c r="G73" s="1185">
        <v>3594.27</v>
      </c>
      <c r="H73" s="1185">
        <v>161.72999999999999</v>
      </c>
      <c r="I73" s="1185">
        <v>0</v>
      </c>
      <c r="J73" s="1185"/>
      <c r="K73" s="1185"/>
      <c r="L73" s="1185">
        <v>1</v>
      </c>
      <c r="M73" s="1185">
        <v>45</v>
      </c>
      <c r="N73" s="1185"/>
      <c r="O73" s="1185"/>
      <c r="P73" s="1185"/>
      <c r="Q73" s="1185"/>
      <c r="R73" s="1185"/>
      <c r="S73" s="1185"/>
      <c r="T73" s="1185"/>
      <c r="U73" s="1185">
        <f t="shared" si="2"/>
        <v>0</v>
      </c>
      <c r="V73" s="1185">
        <f t="shared" si="3"/>
        <v>0</v>
      </c>
      <c r="W73" s="1185"/>
      <c r="X73" s="1757" t="s">
        <v>257</v>
      </c>
      <c r="Y73" s="2108"/>
    </row>
    <row r="74" spans="1:25" s="2076" customFormat="1">
      <c r="A74" s="1185">
        <v>72</v>
      </c>
      <c r="B74" s="1185" t="s">
        <v>2398</v>
      </c>
      <c r="C74" s="1185">
        <v>72</v>
      </c>
      <c r="D74" s="1185">
        <v>1020</v>
      </c>
      <c r="E74" s="1185">
        <v>161007944</v>
      </c>
      <c r="F74" s="1185">
        <v>58</v>
      </c>
      <c r="G74" s="1185">
        <v>3615.49</v>
      </c>
      <c r="H74" s="1185">
        <v>138.91</v>
      </c>
      <c r="I74" s="1185">
        <v>4</v>
      </c>
      <c r="J74" s="1185"/>
      <c r="K74" s="1185"/>
      <c r="L74" s="1185">
        <v>1</v>
      </c>
      <c r="M74" s="1185">
        <v>50</v>
      </c>
      <c r="N74" s="1185"/>
      <c r="O74" s="1185"/>
      <c r="P74" s="1185"/>
      <c r="Q74" s="1185"/>
      <c r="R74" s="1185"/>
      <c r="S74" s="1185"/>
      <c r="T74" s="1185"/>
      <c r="U74" s="1185">
        <f t="shared" si="2"/>
        <v>0</v>
      </c>
      <c r="V74" s="1185">
        <f t="shared" si="3"/>
        <v>0</v>
      </c>
      <c r="W74" s="1185"/>
      <c r="X74" s="1185" t="s">
        <v>257</v>
      </c>
      <c r="Y74" s="2108"/>
    </row>
    <row r="75" spans="1:25" s="2076" customFormat="1">
      <c r="A75" s="1185">
        <v>73</v>
      </c>
      <c r="B75" s="1185" t="s">
        <v>2398</v>
      </c>
      <c r="C75" s="1185">
        <v>73</v>
      </c>
      <c r="D75" s="1185">
        <v>1021</v>
      </c>
      <c r="E75" s="1185">
        <v>161007945</v>
      </c>
      <c r="F75" s="1185">
        <v>59</v>
      </c>
      <c r="G75" s="1185">
        <v>3648.04</v>
      </c>
      <c r="H75" s="1185">
        <v>179.54</v>
      </c>
      <c r="I75" s="1185">
        <v>0.98</v>
      </c>
      <c r="J75" s="1185"/>
      <c r="K75" s="1185"/>
      <c r="L75" s="1185">
        <v>2</v>
      </c>
      <c r="M75" s="1185">
        <v>5</v>
      </c>
      <c r="N75" s="1185"/>
      <c r="O75" s="1185"/>
      <c r="P75" s="1185"/>
      <c r="Q75" s="1185"/>
      <c r="R75" s="1185"/>
      <c r="S75" s="1185"/>
      <c r="T75" s="1185"/>
      <c r="U75" s="1185">
        <f t="shared" si="2"/>
        <v>0</v>
      </c>
      <c r="V75" s="1185">
        <f t="shared" si="3"/>
        <v>0</v>
      </c>
      <c r="W75" s="1185"/>
      <c r="X75" s="1185" t="s">
        <v>257</v>
      </c>
      <c r="Y75" s="2108"/>
    </row>
    <row r="76" spans="1:25" s="2076" customFormat="1">
      <c r="A76" s="1185">
        <v>74</v>
      </c>
      <c r="B76" s="1185" t="s">
        <v>2399</v>
      </c>
      <c r="C76" s="1185">
        <v>74</v>
      </c>
      <c r="D76" s="1185">
        <v>1022</v>
      </c>
      <c r="E76" s="1185">
        <v>161007946</v>
      </c>
      <c r="F76" s="1185">
        <v>59</v>
      </c>
      <c r="G76" s="1185">
        <v>3937.22</v>
      </c>
      <c r="H76" s="1185">
        <v>178.98</v>
      </c>
      <c r="I76" s="1185">
        <v>0.6</v>
      </c>
      <c r="J76" s="1185"/>
      <c r="K76" s="1185"/>
      <c r="L76" s="1185">
        <v>2</v>
      </c>
      <c r="M76" s="1185">
        <v>35</v>
      </c>
      <c r="N76" s="1185"/>
      <c r="O76" s="1185"/>
      <c r="P76" s="1185"/>
      <c r="Q76" s="1185"/>
      <c r="R76" s="1185"/>
      <c r="S76" s="1185"/>
      <c r="T76" s="1185"/>
      <c r="U76" s="1185">
        <f t="shared" si="2"/>
        <v>0</v>
      </c>
      <c r="V76" s="1185">
        <f t="shared" si="3"/>
        <v>0</v>
      </c>
      <c r="W76" s="1185"/>
      <c r="X76" s="1185" t="s">
        <v>257</v>
      </c>
      <c r="Y76" s="2315" t="s">
        <v>247</v>
      </c>
    </row>
    <row r="77" spans="1:25" s="2076" customFormat="1">
      <c r="A77" s="1185">
        <v>75</v>
      </c>
      <c r="B77" s="1185" t="s">
        <v>2399</v>
      </c>
      <c r="C77" s="1185">
        <v>75</v>
      </c>
      <c r="D77" s="1185">
        <v>1023</v>
      </c>
      <c r="E77" s="1185">
        <v>161007947</v>
      </c>
      <c r="F77" s="1185">
        <v>56</v>
      </c>
      <c r="G77" s="1185">
        <v>3496.46</v>
      </c>
      <c r="H77" s="1185">
        <v>144.31</v>
      </c>
      <c r="I77" s="1185">
        <v>6.37</v>
      </c>
      <c r="J77" s="1185"/>
      <c r="K77" s="1185"/>
      <c r="L77" s="1185">
        <v>2</v>
      </c>
      <c r="M77" s="1185">
        <v>0</v>
      </c>
      <c r="N77" s="1185"/>
      <c r="O77" s="1185">
        <v>70160</v>
      </c>
      <c r="P77" s="1185"/>
      <c r="Q77" s="1185"/>
      <c r="R77" s="1185"/>
      <c r="S77" s="1185"/>
      <c r="T77" s="1185"/>
      <c r="U77" s="1185">
        <f t="shared" si="2"/>
        <v>3508</v>
      </c>
      <c r="V77" s="1185">
        <f t="shared" si="3"/>
        <v>73668</v>
      </c>
      <c r="W77" s="1185"/>
      <c r="X77" s="1185" t="s">
        <v>257</v>
      </c>
      <c r="Y77" s="2108"/>
    </row>
    <row r="78" spans="1:25" s="2076" customFormat="1">
      <c r="A78" s="1185">
        <v>76</v>
      </c>
      <c r="B78" s="1185" t="s">
        <v>2399</v>
      </c>
      <c r="C78" s="1185">
        <v>76</v>
      </c>
      <c r="D78" s="1185">
        <v>1024</v>
      </c>
      <c r="E78" s="1185">
        <v>161007948</v>
      </c>
      <c r="F78" s="1185">
        <v>59</v>
      </c>
      <c r="G78" s="1185">
        <v>3659.85</v>
      </c>
      <c r="H78" s="1185">
        <v>164.35</v>
      </c>
      <c r="I78" s="1185">
        <v>0.4</v>
      </c>
      <c r="J78" s="1185"/>
      <c r="K78" s="1185"/>
      <c r="L78" s="1185">
        <v>1</v>
      </c>
      <c r="M78" s="1185">
        <v>45</v>
      </c>
      <c r="N78" s="1185"/>
      <c r="O78" s="1185"/>
      <c r="P78" s="1185"/>
      <c r="Q78" s="1185"/>
      <c r="R78" s="1185"/>
      <c r="S78" s="1185"/>
      <c r="T78" s="1185"/>
      <c r="U78" s="1185">
        <f t="shared" si="2"/>
        <v>0</v>
      </c>
      <c r="V78" s="1185">
        <f t="shared" si="3"/>
        <v>0</v>
      </c>
      <c r="W78" s="1185"/>
      <c r="X78" s="1185" t="s">
        <v>257</v>
      </c>
      <c r="Y78" s="2108"/>
    </row>
    <row r="79" spans="1:25" s="2076" customFormat="1">
      <c r="A79" s="1185">
        <v>77</v>
      </c>
      <c r="B79" s="1185" t="s">
        <v>2399</v>
      </c>
      <c r="C79" s="1185">
        <v>77</v>
      </c>
      <c r="D79" s="1185">
        <v>1025</v>
      </c>
      <c r="E79" s="1185">
        <v>162000147</v>
      </c>
      <c r="F79" s="1185">
        <v>59</v>
      </c>
      <c r="G79" s="1185">
        <v>3586.23</v>
      </c>
      <c r="H79" s="1185">
        <v>244.16</v>
      </c>
      <c r="I79" s="1185">
        <v>0.99</v>
      </c>
      <c r="J79" s="1185"/>
      <c r="K79" s="1185"/>
      <c r="L79" s="1185">
        <v>2</v>
      </c>
      <c r="M79" s="1185">
        <v>10</v>
      </c>
      <c r="N79" s="1185"/>
      <c r="O79" s="1185"/>
      <c r="P79" s="1185"/>
      <c r="Q79" s="1185"/>
      <c r="R79" s="1185"/>
      <c r="S79" s="1185"/>
      <c r="T79" s="1185"/>
      <c r="U79" s="1185">
        <f t="shared" si="2"/>
        <v>0</v>
      </c>
      <c r="V79" s="1185">
        <f t="shared" si="3"/>
        <v>0</v>
      </c>
      <c r="W79" s="1185"/>
      <c r="X79" s="1185" t="s">
        <v>258</v>
      </c>
      <c r="Y79" s="2108"/>
    </row>
    <row r="80" spans="1:25" s="2076" customFormat="1">
      <c r="A80" s="1185">
        <v>78</v>
      </c>
      <c r="B80" s="1185" t="s">
        <v>2399</v>
      </c>
      <c r="C80" s="1185">
        <v>78</v>
      </c>
      <c r="D80" s="1185">
        <v>1026</v>
      </c>
      <c r="E80" s="1185">
        <v>161007949</v>
      </c>
      <c r="F80" s="1185">
        <v>59</v>
      </c>
      <c r="G80" s="1185">
        <v>3634.23</v>
      </c>
      <c r="H80" s="1185">
        <v>195.17</v>
      </c>
      <c r="I80" s="1185">
        <v>0</v>
      </c>
      <c r="J80" s="1185"/>
      <c r="K80" s="1185"/>
      <c r="L80" s="1185">
        <v>2</v>
      </c>
      <c r="M80" s="1185">
        <v>5</v>
      </c>
      <c r="N80" s="1185"/>
      <c r="O80" s="1185"/>
      <c r="P80" s="1185"/>
      <c r="Q80" s="1185"/>
      <c r="R80" s="1185"/>
      <c r="S80" s="1185"/>
      <c r="T80" s="1185"/>
      <c r="U80" s="1185">
        <f t="shared" si="2"/>
        <v>0</v>
      </c>
      <c r="V80" s="1185">
        <f t="shared" si="3"/>
        <v>0</v>
      </c>
      <c r="W80" s="1185"/>
      <c r="X80" s="1185" t="s">
        <v>257</v>
      </c>
      <c r="Y80" s="2108"/>
    </row>
    <row r="81" spans="1:25" s="2076" customFormat="1">
      <c r="A81" s="1185">
        <v>79</v>
      </c>
      <c r="B81" s="1185" t="s">
        <v>2399</v>
      </c>
      <c r="C81" s="1185">
        <v>79</v>
      </c>
      <c r="D81" s="1185">
        <v>1027</v>
      </c>
      <c r="E81" s="1185">
        <v>161007950</v>
      </c>
      <c r="F81" s="1185">
        <v>58</v>
      </c>
      <c r="G81" s="1185">
        <v>3596.66</v>
      </c>
      <c r="H81" s="1185">
        <v>163.72999999999999</v>
      </c>
      <c r="I81" s="1185">
        <v>1.59</v>
      </c>
      <c r="J81" s="1185"/>
      <c r="K81" s="1185"/>
      <c r="L81" s="1185">
        <v>1</v>
      </c>
      <c r="M81" s="1185">
        <v>45</v>
      </c>
      <c r="N81" s="1185"/>
      <c r="O81" s="1185"/>
      <c r="P81" s="1185"/>
      <c r="Q81" s="1185"/>
      <c r="R81" s="1185"/>
      <c r="S81" s="1185"/>
      <c r="T81" s="1185"/>
      <c r="U81" s="1185">
        <f t="shared" si="2"/>
        <v>0</v>
      </c>
      <c r="V81" s="1185">
        <f t="shared" si="3"/>
        <v>0</v>
      </c>
      <c r="W81" s="1185"/>
      <c r="X81" s="1757" t="s">
        <v>257</v>
      </c>
      <c r="Y81" s="2108"/>
    </row>
    <row r="82" spans="1:25" s="2076" customFormat="1">
      <c r="A82" s="1185">
        <v>80</v>
      </c>
      <c r="B82" s="1185" t="s">
        <v>2399</v>
      </c>
      <c r="C82" s="1185">
        <v>80</v>
      </c>
      <c r="D82" s="1185">
        <v>1028</v>
      </c>
      <c r="E82" s="1185">
        <v>161007951</v>
      </c>
      <c r="F82" s="1185">
        <v>57</v>
      </c>
      <c r="G82" s="1185">
        <v>3510.44</v>
      </c>
      <c r="H82" s="1185">
        <v>191.76</v>
      </c>
      <c r="I82" s="1185">
        <v>0</v>
      </c>
      <c r="J82" s="1185"/>
      <c r="K82" s="1185"/>
      <c r="L82" s="1185">
        <v>2</v>
      </c>
      <c r="M82" s="1185">
        <v>5</v>
      </c>
      <c r="N82" s="1185"/>
      <c r="O82" s="1185"/>
      <c r="P82" s="1185"/>
      <c r="Q82" s="1185"/>
      <c r="R82" s="1185"/>
      <c r="S82" s="1185"/>
      <c r="T82" s="1185"/>
      <c r="U82" s="1185">
        <f t="shared" si="2"/>
        <v>0</v>
      </c>
      <c r="V82" s="1185">
        <f t="shared" si="3"/>
        <v>0</v>
      </c>
      <c r="W82" s="1185"/>
      <c r="X82" s="1757" t="s">
        <v>257</v>
      </c>
      <c r="Y82" s="2108"/>
    </row>
    <row r="83" spans="1:25" s="2076" customFormat="1">
      <c r="A83" s="1185">
        <v>81</v>
      </c>
      <c r="B83" s="1185" t="s">
        <v>2400</v>
      </c>
      <c r="C83" s="1185">
        <v>81</v>
      </c>
      <c r="D83" s="1185">
        <v>1029</v>
      </c>
      <c r="E83" s="1185">
        <v>161007952</v>
      </c>
      <c r="F83" s="1185">
        <v>58</v>
      </c>
      <c r="G83" s="1185">
        <v>3587.27</v>
      </c>
      <c r="H83" s="1185">
        <v>170.52</v>
      </c>
      <c r="I83" s="1185">
        <v>1.79</v>
      </c>
      <c r="J83" s="1185"/>
      <c r="K83" s="1185"/>
      <c r="L83" s="1185">
        <v>2</v>
      </c>
      <c r="M83" s="1185">
        <v>20</v>
      </c>
      <c r="N83" s="1185"/>
      <c r="O83" s="1185"/>
      <c r="P83" s="1185"/>
      <c r="Q83" s="1185"/>
      <c r="R83" s="1185"/>
      <c r="S83" s="1185"/>
      <c r="T83" s="1185"/>
      <c r="U83" s="1185">
        <f t="shared" si="2"/>
        <v>0</v>
      </c>
      <c r="V83" s="1185">
        <f t="shared" si="3"/>
        <v>0</v>
      </c>
      <c r="W83" s="1185"/>
      <c r="X83" s="1757" t="s">
        <v>257</v>
      </c>
      <c r="Y83" s="2108"/>
    </row>
    <row r="84" spans="1:25" s="2076" customFormat="1">
      <c r="A84" s="1185">
        <v>82</v>
      </c>
      <c r="B84" s="1185" t="s">
        <v>2400</v>
      </c>
      <c r="C84" s="1185">
        <v>82</v>
      </c>
      <c r="D84" s="1185">
        <v>1030</v>
      </c>
      <c r="E84" s="1185">
        <v>161007953</v>
      </c>
      <c r="F84" s="1185">
        <v>59</v>
      </c>
      <c r="G84" s="1185">
        <v>3625.47</v>
      </c>
      <c r="H84" s="1185">
        <v>193.51</v>
      </c>
      <c r="I84" s="1185">
        <v>0.78</v>
      </c>
      <c r="J84" s="1185"/>
      <c r="K84" s="1185"/>
      <c r="L84" s="1185">
        <v>1</v>
      </c>
      <c r="M84" s="1185">
        <v>40</v>
      </c>
      <c r="N84" s="1185"/>
      <c r="O84" s="1185"/>
      <c r="P84" s="1185"/>
      <c r="Q84" s="1185"/>
      <c r="R84" s="1185"/>
      <c r="S84" s="1185"/>
      <c r="T84" s="1185"/>
      <c r="U84" s="1185">
        <f t="shared" si="2"/>
        <v>0</v>
      </c>
      <c r="V84" s="1185">
        <f t="shared" si="3"/>
        <v>0</v>
      </c>
      <c r="W84" s="1185"/>
      <c r="X84" s="1757" t="s">
        <v>257</v>
      </c>
      <c r="Y84" s="2108"/>
    </row>
    <row r="85" spans="1:25" s="2076" customFormat="1">
      <c r="A85" s="1185">
        <v>83</v>
      </c>
      <c r="B85" s="1185" t="s">
        <v>2400</v>
      </c>
      <c r="C85" s="1185">
        <v>83</v>
      </c>
      <c r="D85" s="1185">
        <v>1031</v>
      </c>
      <c r="E85" s="1185">
        <v>161007954</v>
      </c>
      <c r="F85" s="1185">
        <v>59</v>
      </c>
      <c r="G85" s="1185">
        <v>3600.63</v>
      </c>
      <c r="H85" s="1185">
        <v>231.55</v>
      </c>
      <c r="I85" s="1185">
        <v>2.78</v>
      </c>
      <c r="J85" s="1185"/>
      <c r="K85" s="1185"/>
      <c r="L85" s="1185">
        <v>1</v>
      </c>
      <c r="M85" s="1185">
        <v>30</v>
      </c>
      <c r="N85" s="1185"/>
      <c r="O85" s="1185"/>
      <c r="P85" s="1185"/>
      <c r="Q85" s="1185"/>
      <c r="R85" s="1185"/>
      <c r="S85" s="1185"/>
      <c r="T85" s="1185"/>
      <c r="U85" s="1185">
        <f t="shared" si="2"/>
        <v>0</v>
      </c>
      <c r="V85" s="1185">
        <f t="shared" si="3"/>
        <v>0</v>
      </c>
      <c r="W85" s="1185"/>
      <c r="X85" s="1185" t="s">
        <v>257</v>
      </c>
      <c r="Y85" s="2108"/>
    </row>
    <row r="86" spans="1:25" s="2076" customFormat="1">
      <c r="A86" s="1185">
        <v>84</v>
      </c>
      <c r="B86" s="1185" t="s">
        <v>2400</v>
      </c>
      <c r="C86" s="1185">
        <v>84</v>
      </c>
      <c r="D86" s="1185">
        <v>1032</v>
      </c>
      <c r="E86" s="1185">
        <v>161007955</v>
      </c>
      <c r="F86" s="1185">
        <v>58</v>
      </c>
      <c r="G86" s="1185">
        <v>3528.66</v>
      </c>
      <c r="H86" s="1185">
        <v>231.93</v>
      </c>
      <c r="I86" s="1185">
        <v>1.79</v>
      </c>
      <c r="J86" s="1185"/>
      <c r="K86" s="1185"/>
      <c r="L86" s="1185">
        <v>2</v>
      </c>
      <c r="M86" s="1185">
        <v>20</v>
      </c>
      <c r="N86" s="1185"/>
      <c r="O86" s="1185"/>
      <c r="P86" s="1185"/>
      <c r="Q86" s="1185"/>
      <c r="R86" s="1185"/>
      <c r="S86" s="1185"/>
      <c r="T86" s="1185"/>
      <c r="U86" s="1185">
        <f t="shared" si="2"/>
        <v>0</v>
      </c>
      <c r="V86" s="1185">
        <f t="shared" si="3"/>
        <v>0</v>
      </c>
      <c r="W86" s="1185"/>
      <c r="X86" s="1185" t="s">
        <v>257</v>
      </c>
      <c r="Y86" s="2108"/>
    </row>
    <row r="87" spans="1:25" s="2076" customFormat="1">
      <c r="A87" s="1185">
        <v>85</v>
      </c>
      <c r="B87" s="1185" t="s">
        <v>2401</v>
      </c>
      <c r="C87" s="1185">
        <v>85</v>
      </c>
      <c r="D87" s="1185">
        <v>1033</v>
      </c>
      <c r="E87" s="1185">
        <v>161007956</v>
      </c>
      <c r="F87" s="1185">
        <v>59</v>
      </c>
      <c r="G87" s="1185">
        <v>3572.45</v>
      </c>
      <c r="H87" s="1185">
        <v>251.35</v>
      </c>
      <c r="I87" s="1185">
        <v>0</v>
      </c>
      <c r="J87" s="1185"/>
      <c r="K87" s="1185"/>
      <c r="L87" s="1185">
        <v>2</v>
      </c>
      <c r="M87" s="1185">
        <v>10</v>
      </c>
      <c r="N87" s="1185"/>
      <c r="O87" s="1185"/>
      <c r="P87" s="1185"/>
      <c r="Q87" s="1185"/>
      <c r="R87" s="1185"/>
      <c r="S87" s="1185"/>
      <c r="T87" s="1185"/>
      <c r="U87" s="1185">
        <f t="shared" si="2"/>
        <v>0</v>
      </c>
      <c r="V87" s="1185">
        <f t="shared" si="3"/>
        <v>0</v>
      </c>
      <c r="W87" s="1185"/>
      <c r="X87" s="1185" t="s">
        <v>257</v>
      </c>
      <c r="Y87" s="2108"/>
    </row>
    <row r="88" spans="1:25" s="2076" customFormat="1">
      <c r="A88" s="1185">
        <v>86</v>
      </c>
      <c r="B88" s="1185" t="s">
        <v>2401</v>
      </c>
      <c r="C88" s="1185">
        <v>86</v>
      </c>
      <c r="D88" s="1185">
        <v>1034</v>
      </c>
      <c r="E88" s="1185">
        <v>161007957</v>
      </c>
      <c r="F88" s="1185">
        <v>58</v>
      </c>
      <c r="G88" s="1185">
        <v>3582.69</v>
      </c>
      <c r="H88" s="1185">
        <v>169.48</v>
      </c>
      <c r="I88" s="1185">
        <v>1.77</v>
      </c>
      <c r="J88" s="1185"/>
      <c r="K88" s="1185"/>
      <c r="L88" s="1185">
        <v>2</v>
      </c>
      <c r="M88" s="1185">
        <v>30</v>
      </c>
      <c r="N88" s="1185"/>
      <c r="O88" s="1185"/>
      <c r="P88" s="1185"/>
      <c r="Q88" s="1185"/>
      <c r="R88" s="1185"/>
      <c r="S88" s="1185"/>
      <c r="T88" s="1185"/>
      <c r="U88" s="1185">
        <f t="shared" si="2"/>
        <v>0</v>
      </c>
      <c r="V88" s="1185">
        <f t="shared" si="3"/>
        <v>0</v>
      </c>
      <c r="W88" s="1185"/>
      <c r="X88" s="1757" t="s">
        <v>257</v>
      </c>
      <c r="Y88" s="2108"/>
    </row>
    <row r="89" spans="1:25" s="2076" customFormat="1">
      <c r="A89" s="1185">
        <v>87</v>
      </c>
      <c r="B89" s="1185" t="s">
        <v>2401</v>
      </c>
      <c r="C89" s="1185">
        <v>87</v>
      </c>
      <c r="D89" s="1185">
        <v>1035</v>
      </c>
      <c r="E89" s="1185">
        <v>161007958</v>
      </c>
      <c r="F89" s="1185">
        <v>59</v>
      </c>
      <c r="G89" s="1185">
        <v>3620.84</v>
      </c>
      <c r="H89" s="1185">
        <v>206.55</v>
      </c>
      <c r="I89" s="1185">
        <v>0.79</v>
      </c>
      <c r="J89" s="1185"/>
      <c r="K89" s="1185"/>
      <c r="L89" s="1185">
        <v>2</v>
      </c>
      <c r="M89" s="1185">
        <v>15</v>
      </c>
      <c r="N89" s="1185"/>
      <c r="O89" s="1185"/>
      <c r="P89" s="1185"/>
      <c r="Q89" s="1185"/>
      <c r="R89" s="1185"/>
      <c r="S89" s="1185"/>
      <c r="T89" s="1185"/>
      <c r="U89" s="1185">
        <f t="shared" si="2"/>
        <v>0</v>
      </c>
      <c r="V89" s="1185">
        <f t="shared" si="3"/>
        <v>0</v>
      </c>
      <c r="W89" s="1185"/>
      <c r="X89" s="1185" t="s">
        <v>257</v>
      </c>
      <c r="Y89" s="2108"/>
    </row>
    <row r="90" spans="1:25" s="2076" customFormat="1">
      <c r="A90" s="1185">
        <v>88</v>
      </c>
      <c r="B90" s="1185" t="s">
        <v>2401</v>
      </c>
      <c r="C90" s="1185">
        <v>88</v>
      </c>
      <c r="D90" s="1185">
        <v>1036</v>
      </c>
      <c r="E90" s="1185">
        <v>161007959</v>
      </c>
      <c r="F90" s="1185">
        <v>59</v>
      </c>
      <c r="G90" s="1185">
        <v>3548.65</v>
      </c>
      <c r="H90" s="1185">
        <v>276.14</v>
      </c>
      <c r="I90" s="1185">
        <v>0.99</v>
      </c>
      <c r="J90" s="1185"/>
      <c r="K90" s="1185"/>
      <c r="L90" s="1185">
        <v>2</v>
      </c>
      <c r="M90" s="1185">
        <v>15</v>
      </c>
      <c r="N90" s="1185"/>
      <c r="O90" s="1185"/>
      <c r="P90" s="1185"/>
      <c r="Q90" s="1185"/>
      <c r="R90" s="1185"/>
      <c r="S90" s="1185"/>
      <c r="T90" s="1185"/>
      <c r="U90" s="1185">
        <f t="shared" si="2"/>
        <v>0</v>
      </c>
      <c r="V90" s="1185">
        <f t="shared" si="3"/>
        <v>0</v>
      </c>
      <c r="W90" s="1185"/>
      <c r="X90" s="1185" t="s">
        <v>257</v>
      </c>
      <c r="Y90" s="2108"/>
    </row>
    <row r="91" spans="1:25" s="2076" customFormat="1">
      <c r="A91" s="1186">
        <v>89</v>
      </c>
      <c r="B91" s="1186" t="s">
        <v>2401</v>
      </c>
      <c r="C91" s="1186">
        <v>89</v>
      </c>
      <c r="D91" s="1186">
        <v>1037</v>
      </c>
      <c r="E91" s="1186">
        <v>161007960</v>
      </c>
      <c r="F91" s="1186">
        <v>59</v>
      </c>
      <c r="G91" s="1186">
        <v>3603.43</v>
      </c>
      <c r="H91" s="1186">
        <v>225.97</v>
      </c>
      <c r="I91" s="1186">
        <v>0</v>
      </c>
      <c r="J91" s="1186"/>
      <c r="K91" s="1186"/>
      <c r="L91" s="1186">
        <v>2</v>
      </c>
      <c r="M91" s="1186">
        <v>30</v>
      </c>
      <c r="N91" s="1186"/>
      <c r="O91" s="1186"/>
      <c r="P91" s="1186"/>
      <c r="Q91" s="1186"/>
      <c r="R91" s="1186"/>
      <c r="S91" s="1186"/>
      <c r="T91" s="1186"/>
      <c r="U91" s="1185">
        <f t="shared" si="2"/>
        <v>0</v>
      </c>
      <c r="V91" s="1185">
        <f t="shared" si="3"/>
        <v>0</v>
      </c>
      <c r="W91" s="1186"/>
      <c r="X91" s="1186" t="s">
        <v>257</v>
      </c>
      <c r="Y91" s="2108"/>
    </row>
    <row r="92" spans="1:25" s="2124" customFormat="1">
      <c r="A92" s="1185">
        <v>90</v>
      </c>
      <c r="B92" s="1185" t="s">
        <v>2402</v>
      </c>
      <c r="C92" s="1185">
        <v>90</v>
      </c>
      <c r="D92" s="1185">
        <v>1038</v>
      </c>
      <c r="E92" s="1185">
        <v>161007961</v>
      </c>
      <c r="F92" s="1185">
        <v>59</v>
      </c>
      <c r="G92" s="1185">
        <v>3674.06</v>
      </c>
      <c r="H92" s="1185">
        <v>150.72999999999999</v>
      </c>
      <c r="I92" s="1185">
        <v>3.79</v>
      </c>
      <c r="J92" s="1185"/>
      <c r="K92" s="1185"/>
      <c r="L92" s="1185">
        <v>2</v>
      </c>
      <c r="M92" s="1185">
        <v>5</v>
      </c>
      <c r="N92" s="1185"/>
      <c r="O92" s="1185"/>
      <c r="P92" s="1185"/>
      <c r="Q92" s="1185"/>
      <c r="R92" s="1185"/>
      <c r="S92" s="1185"/>
      <c r="T92" s="1185"/>
      <c r="U92" s="1185">
        <f t="shared" si="2"/>
        <v>0</v>
      </c>
      <c r="V92" s="1185">
        <f t="shared" si="3"/>
        <v>0</v>
      </c>
      <c r="W92" s="1185"/>
      <c r="X92" s="1186" t="s">
        <v>257</v>
      </c>
      <c r="Y92" s="2171"/>
    </row>
    <row r="93" spans="1:25" s="2124" customFormat="1">
      <c r="A93" s="1185">
        <v>91</v>
      </c>
      <c r="B93" s="1185" t="s">
        <v>2402</v>
      </c>
      <c r="C93" s="1185">
        <v>91</v>
      </c>
      <c r="D93" s="1185">
        <v>1039</v>
      </c>
      <c r="E93" s="1186">
        <v>161007962</v>
      </c>
      <c r="F93" s="1185">
        <v>59</v>
      </c>
      <c r="G93" s="1185">
        <v>3592.66</v>
      </c>
      <c r="H93" s="1185">
        <v>228.74</v>
      </c>
      <c r="I93" s="1185">
        <v>0.4</v>
      </c>
      <c r="J93" s="1185"/>
      <c r="K93" s="1185"/>
      <c r="L93" s="1185">
        <v>2</v>
      </c>
      <c r="M93" s="1185">
        <v>5</v>
      </c>
      <c r="N93" s="1185"/>
      <c r="O93" s="1185"/>
      <c r="P93" s="1185"/>
      <c r="Q93" s="1185"/>
      <c r="R93" s="1185"/>
      <c r="S93" s="1185"/>
      <c r="T93" s="1185"/>
      <c r="U93" s="1185">
        <f t="shared" si="2"/>
        <v>0</v>
      </c>
      <c r="V93" s="1185">
        <f t="shared" si="3"/>
        <v>0</v>
      </c>
      <c r="W93" s="1185"/>
      <c r="X93" s="1185" t="s">
        <v>257</v>
      </c>
      <c r="Y93" s="2324"/>
    </row>
    <row r="94" spans="1:25" s="2124" customFormat="1">
      <c r="A94" s="1185">
        <v>92</v>
      </c>
      <c r="B94" s="1185" t="s">
        <v>2402</v>
      </c>
      <c r="C94" s="1185">
        <v>92</v>
      </c>
      <c r="D94" s="1185">
        <v>1040</v>
      </c>
      <c r="E94" s="1185">
        <v>161007963</v>
      </c>
      <c r="F94" s="1185">
        <v>59</v>
      </c>
      <c r="G94" s="1185">
        <v>3597.67</v>
      </c>
      <c r="H94" s="1185">
        <v>220.73</v>
      </c>
      <c r="I94" s="1185">
        <v>0.2</v>
      </c>
      <c r="J94" s="1185"/>
      <c r="K94" s="1185"/>
      <c r="L94" s="1185">
        <v>2</v>
      </c>
      <c r="M94" s="1185">
        <v>40</v>
      </c>
      <c r="N94" s="1185"/>
      <c r="O94" s="1185"/>
      <c r="P94" s="1185"/>
      <c r="Q94" s="1185"/>
      <c r="R94" s="1185"/>
      <c r="S94" s="1185"/>
      <c r="T94" s="1185"/>
      <c r="U94" s="1185">
        <f t="shared" si="2"/>
        <v>0</v>
      </c>
      <c r="V94" s="1185">
        <f t="shared" si="3"/>
        <v>0</v>
      </c>
      <c r="W94" s="1185"/>
      <c r="X94" s="1757" t="s">
        <v>257</v>
      </c>
      <c r="Y94" s="2324"/>
    </row>
    <row r="95" spans="1:25" s="2126" customFormat="1">
      <c r="A95" s="1185">
        <v>93</v>
      </c>
      <c r="B95" s="1185" t="s">
        <v>2402</v>
      </c>
      <c r="C95" s="1185">
        <v>93</v>
      </c>
      <c r="D95" s="1185">
        <v>1041</v>
      </c>
      <c r="E95" s="1186">
        <v>161007964</v>
      </c>
      <c r="F95" s="1185">
        <v>59</v>
      </c>
      <c r="G95" s="1185">
        <v>3514.63</v>
      </c>
      <c r="H95" s="1185">
        <v>314.77</v>
      </c>
      <c r="I95" s="1185">
        <v>0</v>
      </c>
      <c r="J95" s="1185"/>
      <c r="K95" s="1185"/>
      <c r="L95" s="1185">
        <v>2</v>
      </c>
      <c r="M95" s="1185">
        <v>25</v>
      </c>
      <c r="N95" s="1185"/>
      <c r="O95" s="1185"/>
      <c r="P95" s="1185"/>
      <c r="Q95" s="1185"/>
      <c r="R95" s="1185"/>
      <c r="S95" s="1185"/>
      <c r="T95" s="1185"/>
      <c r="U95" s="1185">
        <f t="shared" si="2"/>
        <v>0</v>
      </c>
      <c r="V95" s="1185">
        <f t="shared" si="3"/>
        <v>0</v>
      </c>
      <c r="W95" s="1185"/>
      <c r="X95" s="1757" t="s">
        <v>257</v>
      </c>
      <c r="Y95" s="2230"/>
    </row>
    <row r="96" spans="1:25" s="2126" customFormat="1">
      <c r="A96" s="1185">
        <v>94</v>
      </c>
      <c r="B96" s="1185" t="s">
        <v>2403</v>
      </c>
      <c r="C96" s="1185">
        <v>94</v>
      </c>
      <c r="D96" s="1185">
        <v>1042</v>
      </c>
      <c r="E96" s="1185">
        <v>161007965</v>
      </c>
      <c r="F96" s="1185">
        <v>55</v>
      </c>
      <c r="G96" s="1185">
        <v>3390.47</v>
      </c>
      <c r="H96" s="1185">
        <v>182.08</v>
      </c>
      <c r="I96" s="1185">
        <v>3.15</v>
      </c>
      <c r="J96" s="1185"/>
      <c r="K96" s="1185"/>
      <c r="L96" s="1185">
        <v>2</v>
      </c>
      <c r="M96" s="1185">
        <v>25</v>
      </c>
      <c r="N96" s="1185"/>
      <c r="O96" s="1185"/>
      <c r="P96" s="1185"/>
      <c r="Q96" s="1185"/>
      <c r="R96" s="1185"/>
      <c r="S96" s="1185"/>
      <c r="T96" s="1185"/>
      <c r="U96" s="1185">
        <f t="shared" si="2"/>
        <v>0</v>
      </c>
      <c r="V96" s="1185">
        <f t="shared" si="3"/>
        <v>0</v>
      </c>
      <c r="W96" s="1185"/>
      <c r="X96" s="1757" t="s">
        <v>257</v>
      </c>
      <c r="Y96" s="2230"/>
    </row>
    <row r="97" spans="1:25" s="2126" customFormat="1">
      <c r="A97" s="1185">
        <v>95</v>
      </c>
      <c r="B97" s="1185" t="s">
        <v>2403</v>
      </c>
      <c r="C97" s="1185">
        <v>95</v>
      </c>
      <c r="D97" s="1185">
        <v>1043</v>
      </c>
      <c r="E97" s="1185">
        <v>161007966</v>
      </c>
      <c r="F97" s="1185">
        <v>57</v>
      </c>
      <c r="G97" s="1185">
        <v>3442.48</v>
      </c>
      <c r="H97" s="1185">
        <v>248.52</v>
      </c>
      <c r="I97" s="1185">
        <v>0</v>
      </c>
      <c r="J97" s="1185"/>
      <c r="K97" s="1185"/>
      <c r="L97" s="1185">
        <v>2</v>
      </c>
      <c r="M97" s="1185">
        <v>30</v>
      </c>
      <c r="N97" s="1185"/>
      <c r="O97" s="1185"/>
      <c r="P97" s="1185"/>
      <c r="Q97" s="1185"/>
      <c r="R97" s="1185"/>
      <c r="S97" s="1185"/>
      <c r="T97" s="1185"/>
      <c r="U97" s="1185">
        <f t="shared" si="2"/>
        <v>0</v>
      </c>
      <c r="V97" s="1185">
        <f t="shared" si="3"/>
        <v>0</v>
      </c>
      <c r="W97" s="1185"/>
      <c r="X97" s="1757" t="s">
        <v>257</v>
      </c>
      <c r="Y97" s="2230"/>
    </row>
    <row r="98" spans="1:25" s="2126" customFormat="1">
      <c r="A98" s="1185">
        <v>96</v>
      </c>
      <c r="B98" s="1185" t="s">
        <v>2403</v>
      </c>
      <c r="C98" s="1185">
        <v>96</v>
      </c>
      <c r="D98" s="1185">
        <v>1044</v>
      </c>
      <c r="E98" s="1185">
        <v>161007967</v>
      </c>
      <c r="F98" s="1185">
        <v>58</v>
      </c>
      <c r="G98" s="1185">
        <v>3511.83</v>
      </c>
      <c r="H98" s="1185">
        <v>256.55</v>
      </c>
      <c r="I98" s="1185">
        <v>1.18</v>
      </c>
      <c r="J98" s="1185"/>
      <c r="K98" s="1185"/>
      <c r="L98" s="1185">
        <v>2</v>
      </c>
      <c r="M98" s="1185">
        <v>15</v>
      </c>
      <c r="N98" s="1185"/>
      <c r="O98" s="1185"/>
      <c r="P98" s="1185"/>
      <c r="Q98" s="1185"/>
      <c r="R98" s="1185"/>
      <c r="S98" s="1185"/>
      <c r="T98" s="1185"/>
      <c r="U98" s="1185">
        <f t="shared" si="2"/>
        <v>0</v>
      </c>
      <c r="V98" s="1185">
        <f t="shared" si="3"/>
        <v>0</v>
      </c>
      <c r="W98" s="1185"/>
      <c r="X98" s="1757" t="s">
        <v>257</v>
      </c>
      <c r="Y98" s="2230"/>
    </row>
    <row r="99" spans="1:25" s="2126" customFormat="1">
      <c r="A99" s="1185">
        <v>97</v>
      </c>
      <c r="B99" s="1185" t="s">
        <v>2403</v>
      </c>
      <c r="C99" s="1185">
        <v>97</v>
      </c>
      <c r="D99" s="1185">
        <v>1045</v>
      </c>
      <c r="E99" s="1185">
        <v>161007968</v>
      </c>
      <c r="F99" s="1185">
        <v>58</v>
      </c>
      <c r="G99" s="1185">
        <v>3518.86</v>
      </c>
      <c r="H99" s="1185">
        <v>239.94</v>
      </c>
      <c r="I99" s="1185">
        <v>0</v>
      </c>
      <c r="J99" s="1185"/>
      <c r="K99" s="1185"/>
      <c r="L99" s="1185">
        <v>2</v>
      </c>
      <c r="M99" s="1185">
        <v>5</v>
      </c>
      <c r="N99" s="1185"/>
      <c r="O99" s="1185"/>
      <c r="P99" s="1185"/>
      <c r="Q99" s="1185"/>
      <c r="R99" s="1185"/>
      <c r="S99" s="1185"/>
      <c r="T99" s="1185"/>
      <c r="U99" s="1185">
        <f t="shared" si="2"/>
        <v>0</v>
      </c>
      <c r="V99" s="1185">
        <f t="shared" si="3"/>
        <v>0</v>
      </c>
      <c r="W99" s="1185"/>
      <c r="X99" s="1757" t="s">
        <v>257</v>
      </c>
      <c r="Y99" s="2230"/>
    </row>
    <row r="100" spans="1:25" s="2126" customFormat="1">
      <c r="A100" s="1185">
        <v>98</v>
      </c>
      <c r="B100" s="1185" t="s">
        <v>2404</v>
      </c>
      <c r="C100" s="1185">
        <v>98</v>
      </c>
      <c r="D100" s="1185">
        <v>1046</v>
      </c>
      <c r="E100" s="1185">
        <v>161007969</v>
      </c>
      <c r="F100" s="1185">
        <v>60</v>
      </c>
      <c r="G100" s="1185">
        <v>3678.07</v>
      </c>
      <c r="H100" s="1185">
        <v>202.33</v>
      </c>
      <c r="I100" s="1185">
        <v>0</v>
      </c>
      <c r="J100" s="1185"/>
      <c r="K100" s="1185"/>
      <c r="L100" s="1185">
        <v>2</v>
      </c>
      <c r="M100" s="1185">
        <v>15</v>
      </c>
      <c r="N100" s="1185"/>
      <c r="O100" s="1185"/>
      <c r="P100" s="1185"/>
      <c r="Q100" s="1185"/>
      <c r="R100" s="1185"/>
      <c r="S100" s="1185"/>
      <c r="T100" s="1185"/>
      <c r="U100" s="1185">
        <f t="shared" si="2"/>
        <v>0</v>
      </c>
      <c r="V100" s="1185">
        <f t="shared" si="3"/>
        <v>0</v>
      </c>
      <c r="W100" s="1185"/>
      <c r="X100" s="1757" t="s">
        <v>257</v>
      </c>
      <c r="Y100" s="2230"/>
    </row>
    <row r="101" spans="1:25" s="2126" customFormat="1">
      <c r="A101" s="1185">
        <v>99</v>
      </c>
      <c r="B101" s="1185" t="s">
        <v>2404</v>
      </c>
      <c r="C101" s="1185">
        <v>99</v>
      </c>
      <c r="D101" s="1185">
        <v>1047</v>
      </c>
      <c r="E101" s="1185">
        <v>161007970</v>
      </c>
      <c r="F101" s="1185">
        <v>59</v>
      </c>
      <c r="G101" s="1185">
        <v>3631.01</v>
      </c>
      <c r="H101" s="1185">
        <v>205.76</v>
      </c>
      <c r="I101" s="1185">
        <v>1.77</v>
      </c>
      <c r="J101" s="1185"/>
      <c r="K101" s="1185"/>
      <c r="L101" s="1185">
        <v>2</v>
      </c>
      <c r="M101" s="1185">
        <v>40</v>
      </c>
      <c r="N101" s="1185"/>
      <c r="O101" s="1185"/>
      <c r="P101" s="1185"/>
      <c r="Q101" s="1185"/>
      <c r="R101" s="1185"/>
      <c r="S101" s="1185"/>
      <c r="T101" s="1185"/>
      <c r="U101" s="1185">
        <f t="shared" si="2"/>
        <v>0</v>
      </c>
      <c r="V101" s="1185">
        <f t="shared" si="3"/>
        <v>0</v>
      </c>
      <c r="W101" s="1185"/>
      <c r="X101" s="1757" t="s">
        <v>257</v>
      </c>
      <c r="Y101" s="2230"/>
    </row>
    <row r="102" spans="1:25" s="2126" customFormat="1">
      <c r="A102" s="1185">
        <v>100</v>
      </c>
      <c r="B102" s="1185" t="s">
        <v>2404</v>
      </c>
      <c r="C102" s="1185">
        <v>100</v>
      </c>
      <c r="D102" s="1185">
        <v>1048</v>
      </c>
      <c r="E102" s="1185">
        <v>161007972</v>
      </c>
      <c r="F102" s="1185">
        <v>58</v>
      </c>
      <c r="G102" s="1185">
        <v>3565.65</v>
      </c>
      <c r="H102" s="1185">
        <v>206.31</v>
      </c>
      <c r="I102" s="1185">
        <v>10.74</v>
      </c>
      <c r="J102" s="1185"/>
      <c r="K102" s="1185"/>
      <c r="L102" s="1185">
        <v>2</v>
      </c>
      <c r="M102" s="1185">
        <v>15</v>
      </c>
      <c r="N102" s="1185"/>
      <c r="O102" s="1185">
        <v>85900</v>
      </c>
      <c r="P102" s="1185"/>
      <c r="Q102" s="1185"/>
      <c r="R102" s="1185"/>
      <c r="S102" s="1185"/>
      <c r="T102" s="1185"/>
      <c r="U102" s="1185">
        <f t="shared" si="2"/>
        <v>4295</v>
      </c>
      <c r="V102" s="1185">
        <f t="shared" si="3"/>
        <v>90195</v>
      </c>
      <c r="W102" s="1185"/>
      <c r="X102" s="1757" t="s">
        <v>257</v>
      </c>
      <c r="Y102" s="2230"/>
    </row>
    <row r="103" spans="1:25" s="2126" customFormat="1">
      <c r="A103" s="1185">
        <v>101</v>
      </c>
      <c r="B103" s="1185" t="s">
        <v>2404</v>
      </c>
      <c r="C103" s="1185">
        <v>101</v>
      </c>
      <c r="D103" s="1185">
        <v>1049</v>
      </c>
      <c r="E103" s="1185">
        <v>161007971</v>
      </c>
      <c r="F103" s="1185">
        <v>59</v>
      </c>
      <c r="G103" s="1185">
        <v>3875.05</v>
      </c>
      <c r="H103" s="1185">
        <v>220.69</v>
      </c>
      <c r="I103" s="1185">
        <v>0.54</v>
      </c>
      <c r="J103" s="1185"/>
      <c r="K103" s="1185"/>
      <c r="L103" s="1185">
        <v>2</v>
      </c>
      <c r="M103" s="1185">
        <v>20</v>
      </c>
      <c r="N103" s="1185"/>
      <c r="O103" s="1185"/>
      <c r="P103" s="1185"/>
      <c r="Q103" s="1185"/>
      <c r="R103" s="1185"/>
      <c r="S103" s="1185"/>
      <c r="T103" s="1185"/>
      <c r="U103" s="1185">
        <f t="shared" si="2"/>
        <v>0</v>
      </c>
      <c r="V103" s="1185">
        <f t="shared" si="3"/>
        <v>0</v>
      </c>
      <c r="W103" s="1185"/>
      <c r="X103" s="1185" t="s">
        <v>257</v>
      </c>
      <c r="Y103" s="2329" t="s">
        <v>247</v>
      </c>
    </row>
    <row r="104" spans="1:25" s="2126" customFormat="1">
      <c r="A104" s="1185">
        <v>102</v>
      </c>
      <c r="B104" s="1185" t="s">
        <v>2405</v>
      </c>
      <c r="C104" s="1185">
        <v>102</v>
      </c>
      <c r="D104" s="1185">
        <v>1050</v>
      </c>
      <c r="E104" s="1185">
        <v>161007973</v>
      </c>
      <c r="F104" s="1185">
        <v>58</v>
      </c>
      <c r="G104" s="1185">
        <v>3557.67</v>
      </c>
      <c r="H104" s="1185">
        <v>200.13</v>
      </c>
      <c r="I104" s="1185">
        <v>1.8</v>
      </c>
      <c r="J104" s="1185"/>
      <c r="K104" s="1185"/>
      <c r="L104" s="1185">
        <v>2</v>
      </c>
      <c r="M104" s="1185">
        <v>10</v>
      </c>
      <c r="N104" s="1185"/>
      <c r="O104" s="1185"/>
      <c r="P104" s="1185"/>
      <c r="Q104" s="1185"/>
      <c r="R104" s="1185"/>
      <c r="S104" s="1185"/>
      <c r="T104" s="1185"/>
      <c r="U104" s="1185">
        <f t="shared" si="2"/>
        <v>0</v>
      </c>
      <c r="V104" s="1185">
        <f t="shared" si="3"/>
        <v>0</v>
      </c>
      <c r="W104" s="1185"/>
      <c r="X104" s="1185" t="s">
        <v>257</v>
      </c>
      <c r="Y104" s="2329"/>
    </row>
    <row r="105" spans="1:25" s="2126" customFormat="1">
      <c r="A105" s="1185">
        <v>103</v>
      </c>
      <c r="B105" s="1185" t="s">
        <v>2405</v>
      </c>
      <c r="C105" s="1185">
        <v>103</v>
      </c>
      <c r="D105" s="1185">
        <v>1051</v>
      </c>
      <c r="E105" s="1185">
        <v>162000148</v>
      </c>
      <c r="F105" s="1185">
        <v>58</v>
      </c>
      <c r="G105" s="1185">
        <v>3554.65</v>
      </c>
      <c r="H105" s="1185">
        <v>206.95</v>
      </c>
      <c r="I105" s="1185">
        <v>0</v>
      </c>
      <c r="J105" s="1185"/>
      <c r="K105" s="1185"/>
      <c r="L105" s="1185">
        <v>2</v>
      </c>
      <c r="M105" s="1185">
        <v>0</v>
      </c>
      <c r="N105" s="1185"/>
      <c r="O105" s="1185"/>
      <c r="P105" s="1185"/>
      <c r="Q105" s="1185"/>
      <c r="R105" s="1185"/>
      <c r="S105" s="1185"/>
      <c r="T105" s="1185"/>
      <c r="U105" s="1185">
        <f t="shared" si="2"/>
        <v>0</v>
      </c>
      <c r="V105" s="1185">
        <f t="shared" si="3"/>
        <v>0</v>
      </c>
      <c r="W105" s="1185"/>
      <c r="X105" s="1185" t="s">
        <v>258</v>
      </c>
      <c r="Y105" s="2329"/>
    </row>
    <row r="106" spans="1:25" s="2126" customFormat="1">
      <c r="A106" s="1185">
        <v>104</v>
      </c>
      <c r="B106" s="1185" t="s">
        <v>2405</v>
      </c>
      <c r="C106" s="1185">
        <v>104</v>
      </c>
      <c r="D106" s="1185">
        <v>1052</v>
      </c>
      <c r="E106" s="1185">
        <v>161007974</v>
      </c>
      <c r="F106" s="1185">
        <v>58</v>
      </c>
      <c r="G106" s="1185">
        <v>3540.86</v>
      </c>
      <c r="H106" s="1185">
        <v>217.94</v>
      </c>
      <c r="I106" s="1185">
        <v>0</v>
      </c>
      <c r="J106" s="1185"/>
      <c r="K106" s="1185"/>
      <c r="L106" s="1185">
        <v>2</v>
      </c>
      <c r="M106" s="1185">
        <v>15</v>
      </c>
      <c r="N106" s="1185"/>
      <c r="O106" s="1185"/>
      <c r="P106" s="1185"/>
      <c r="Q106" s="1185"/>
      <c r="R106" s="1185"/>
      <c r="S106" s="1185"/>
      <c r="T106" s="1185"/>
      <c r="U106" s="1185">
        <f t="shared" si="2"/>
        <v>0</v>
      </c>
      <c r="V106" s="1185">
        <f t="shared" si="3"/>
        <v>0</v>
      </c>
      <c r="W106" s="1185"/>
      <c r="X106" s="1185" t="s">
        <v>257</v>
      </c>
      <c r="Y106" s="2329"/>
    </row>
    <row r="107" spans="1:25" s="2126" customFormat="1">
      <c r="A107" s="1185">
        <v>105</v>
      </c>
      <c r="B107" s="1185" t="s">
        <v>2405</v>
      </c>
      <c r="C107" s="1185">
        <v>105</v>
      </c>
      <c r="D107" s="1185">
        <v>1053</v>
      </c>
      <c r="E107" s="1185">
        <v>161007975</v>
      </c>
      <c r="F107" s="1185">
        <v>59</v>
      </c>
      <c r="G107" s="1185">
        <v>3584.41</v>
      </c>
      <c r="H107" s="1185">
        <v>250.59</v>
      </c>
      <c r="I107" s="1185">
        <v>0</v>
      </c>
      <c r="J107" s="1185"/>
      <c r="K107" s="1185"/>
      <c r="L107" s="1185">
        <v>2</v>
      </c>
      <c r="M107" s="1185">
        <v>15</v>
      </c>
      <c r="N107" s="1185"/>
      <c r="O107" s="1185"/>
      <c r="P107" s="1185"/>
      <c r="Q107" s="1185"/>
      <c r="R107" s="1185"/>
      <c r="S107" s="1185"/>
      <c r="T107" s="1185"/>
      <c r="U107" s="1185">
        <f t="shared" si="2"/>
        <v>0</v>
      </c>
      <c r="V107" s="1185">
        <f t="shared" si="3"/>
        <v>0</v>
      </c>
      <c r="W107" s="1185"/>
      <c r="X107" s="1757" t="s">
        <v>257</v>
      </c>
      <c r="Y107" s="2329"/>
    </row>
    <row r="108" spans="1:25" s="2126" customFormat="1">
      <c r="A108" s="1185">
        <v>106</v>
      </c>
      <c r="B108" s="1185" t="s">
        <v>2405</v>
      </c>
      <c r="C108" s="1185">
        <v>106</v>
      </c>
      <c r="D108" s="1185">
        <v>1054</v>
      </c>
      <c r="E108" s="1185">
        <v>161007976</v>
      </c>
      <c r="F108" s="1185">
        <v>59</v>
      </c>
      <c r="G108" s="1185">
        <v>3597.86</v>
      </c>
      <c r="H108" s="1185">
        <v>223.54</v>
      </c>
      <c r="I108" s="1185">
        <v>0.4</v>
      </c>
      <c r="J108" s="1185"/>
      <c r="K108" s="1185"/>
      <c r="L108" s="1185">
        <v>2</v>
      </c>
      <c r="M108" s="1185">
        <v>15</v>
      </c>
      <c r="N108" s="1185"/>
      <c r="O108" s="1185"/>
      <c r="P108" s="1185"/>
      <c r="Q108" s="1185"/>
      <c r="R108" s="1185"/>
      <c r="S108" s="1185"/>
      <c r="T108" s="1185"/>
      <c r="U108" s="1185">
        <f t="shared" si="2"/>
        <v>0</v>
      </c>
      <c r="V108" s="1185">
        <f t="shared" si="3"/>
        <v>0</v>
      </c>
      <c r="W108" s="1185"/>
      <c r="X108" s="1757" t="s">
        <v>257</v>
      </c>
      <c r="Y108" s="2329"/>
    </row>
    <row r="109" spans="1:25" s="2126" customFormat="1">
      <c r="A109" s="1185">
        <v>107</v>
      </c>
      <c r="B109" s="1185" t="s">
        <v>2405</v>
      </c>
      <c r="C109" s="1185">
        <v>107</v>
      </c>
      <c r="D109" s="1185">
        <v>1055</v>
      </c>
      <c r="E109" s="1185">
        <v>161007977</v>
      </c>
      <c r="F109" s="1185">
        <v>58</v>
      </c>
      <c r="G109" s="1185">
        <v>3477.23</v>
      </c>
      <c r="H109" s="1185">
        <v>289.97000000000003</v>
      </c>
      <c r="I109" s="1185">
        <v>0</v>
      </c>
      <c r="J109" s="1185"/>
      <c r="K109" s="1185"/>
      <c r="L109" s="1185">
        <v>2</v>
      </c>
      <c r="M109" s="1185">
        <v>5</v>
      </c>
      <c r="N109" s="1185"/>
      <c r="O109" s="1185"/>
      <c r="P109" s="1185"/>
      <c r="Q109" s="1185"/>
      <c r="R109" s="1185"/>
      <c r="S109" s="1185"/>
      <c r="T109" s="1185"/>
      <c r="U109" s="1185">
        <f t="shared" si="2"/>
        <v>0</v>
      </c>
      <c r="V109" s="1185">
        <f t="shared" si="3"/>
        <v>0</v>
      </c>
      <c r="W109" s="1185"/>
      <c r="X109" s="1757" t="s">
        <v>257</v>
      </c>
      <c r="Y109" s="2329"/>
    </row>
    <row r="110" spans="1:25" s="2126" customFormat="1">
      <c r="A110" s="1185">
        <v>108</v>
      </c>
      <c r="B110" s="1185" t="s">
        <v>2406</v>
      </c>
      <c r="C110" s="1185">
        <v>108</v>
      </c>
      <c r="D110" s="1185">
        <v>1056</v>
      </c>
      <c r="E110" s="1185">
        <v>161007978</v>
      </c>
      <c r="F110" s="1185">
        <v>59</v>
      </c>
      <c r="G110" s="1185">
        <v>3646.63</v>
      </c>
      <c r="H110" s="1185">
        <v>183.16</v>
      </c>
      <c r="I110" s="1185">
        <v>0.39</v>
      </c>
      <c r="J110" s="1185"/>
      <c r="K110" s="1185"/>
      <c r="L110" s="1185">
        <v>2</v>
      </c>
      <c r="M110" s="1185">
        <v>20</v>
      </c>
      <c r="N110" s="1185"/>
      <c r="O110" s="1185"/>
      <c r="P110" s="1185"/>
      <c r="Q110" s="1185"/>
      <c r="R110" s="1185"/>
      <c r="S110" s="1185"/>
      <c r="T110" s="1185"/>
      <c r="U110" s="1185">
        <f t="shared" ref="U110:U162" si="4">O110*5%</f>
        <v>0</v>
      </c>
      <c r="V110" s="1185">
        <f t="shared" ref="V110:V162" si="5">O110+U110</f>
        <v>0</v>
      </c>
      <c r="W110" s="1185"/>
      <c r="X110" s="1757" t="s">
        <v>257</v>
      </c>
      <c r="Y110" s="2329"/>
    </row>
    <row r="111" spans="1:25" s="2126" customFormat="1">
      <c r="A111" s="1185">
        <v>109</v>
      </c>
      <c r="B111" s="1185" t="s">
        <v>2406</v>
      </c>
      <c r="C111" s="1185">
        <v>109</v>
      </c>
      <c r="D111" s="1185">
        <v>1057</v>
      </c>
      <c r="E111" s="1185">
        <v>161007979</v>
      </c>
      <c r="F111" s="1185">
        <v>56</v>
      </c>
      <c r="G111" s="1185">
        <v>3391.69</v>
      </c>
      <c r="H111" s="1185">
        <v>234.91</v>
      </c>
      <c r="I111" s="1185">
        <v>0.6</v>
      </c>
      <c r="J111" s="1185"/>
      <c r="K111" s="1185"/>
      <c r="L111" s="1185">
        <v>2</v>
      </c>
      <c r="M111" s="1185">
        <v>0</v>
      </c>
      <c r="N111" s="1185"/>
      <c r="O111" s="1185"/>
      <c r="P111" s="1185"/>
      <c r="Q111" s="1185"/>
      <c r="R111" s="1185"/>
      <c r="S111" s="1185"/>
      <c r="T111" s="1185"/>
      <c r="U111" s="1185">
        <f t="shared" si="4"/>
        <v>0</v>
      </c>
      <c r="V111" s="1185">
        <f t="shared" si="5"/>
        <v>0</v>
      </c>
      <c r="W111" s="1185"/>
      <c r="X111" s="1757" t="s">
        <v>257</v>
      </c>
      <c r="Y111" s="2329"/>
    </row>
    <row r="112" spans="1:25" s="2126" customFormat="1">
      <c r="A112" s="1185">
        <v>110</v>
      </c>
      <c r="B112" s="1185" t="s">
        <v>2406</v>
      </c>
      <c r="C112" s="1185">
        <v>110</v>
      </c>
      <c r="D112" s="1185">
        <v>1058</v>
      </c>
      <c r="E112" s="1185">
        <v>161007980</v>
      </c>
      <c r="F112" s="1185">
        <v>60</v>
      </c>
      <c r="G112" s="1185">
        <v>3651.87</v>
      </c>
      <c r="H112" s="1185">
        <v>229.12</v>
      </c>
      <c r="I112" s="1185">
        <v>0.59</v>
      </c>
      <c r="J112" s="1185"/>
      <c r="K112" s="1185"/>
      <c r="L112" s="1185">
        <v>2</v>
      </c>
      <c r="M112" s="1185">
        <v>15</v>
      </c>
      <c r="N112" s="1185"/>
      <c r="O112" s="1185"/>
      <c r="P112" s="1185"/>
      <c r="Q112" s="1185"/>
      <c r="R112" s="1185"/>
      <c r="S112" s="1185"/>
      <c r="T112" s="1185"/>
      <c r="U112" s="1185">
        <f t="shared" si="4"/>
        <v>0</v>
      </c>
      <c r="V112" s="1185">
        <f t="shared" si="5"/>
        <v>0</v>
      </c>
      <c r="W112" s="1185"/>
      <c r="X112" s="1757" t="s">
        <v>257</v>
      </c>
      <c r="Y112" s="2329"/>
    </row>
    <row r="113" spans="1:25" s="2126" customFormat="1">
      <c r="A113" s="1185">
        <v>111</v>
      </c>
      <c r="B113" s="1185" t="s">
        <v>2406</v>
      </c>
      <c r="C113" s="1185">
        <v>111</v>
      </c>
      <c r="D113" s="1185">
        <v>1059</v>
      </c>
      <c r="E113" s="1185">
        <v>161007981</v>
      </c>
      <c r="F113" s="1185">
        <v>58</v>
      </c>
      <c r="G113" s="1185">
        <v>3480.04</v>
      </c>
      <c r="H113" s="1185">
        <v>284.36</v>
      </c>
      <c r="I113" s="1185">
        <v>0</v>
      </c>
      <c r="J113" s="1185"/>
      <c r="K113" s="1185"/>
      <c r="L113" s="1185">
        <v>1</v>
      </c>
      <c r="M113" s="1185">
        <v>45</v>
      </c>
      <c r="N113" s="1185"/>
      <c r="O113" s="1185"/>
      <c r="P113" s="1185"/>
      <c r="Q113" s="1185"/>
      <c r="R113" s="1185"/>
      <c r="S113" s="1185"/>
      <c r="T113" s="1185"/>
      <c r="U113" s="1185">
        <f t="shared" si="4"/>
        <v>0</v>
      </c>
      <c r="V113" s="1185">
        <f t="shared" si="5"/>
        <v>0</v>
      </c>
      <c r="W113" s="1185"/>
      <c r="X113" s="1757" t="s">
        <v>257</v>
      </c>
      <c r="Y113" s="2329"/>
    </row>
    <row r="114" spans="1:25" s="2126" customFormat="1">
      <c r="A114" s="1185">
        <v>112</v>
      </c>
      <c r="B114" s="1185" t="s">
        <v>2406</v>
      </c>
      <c r="C114" s="1185">
        <v>112</v>
      </c>
      <c r="D114" s="1185">
        <v>1060</v>
      </c>
      <c r="E114" s="1185">
        <v>162000149</v>
      </c>
      <c r="F114" s="1185">
        <v>58</v>
      </c>
      <c r="G114" s="1185">
        <v>3491.86</v>
      </c>
      <c r="H114" s="1185">
        <v>266.94</v>
      </c>
      <c r="I114" s="1185">
        <v>0</v>
      </c>
      <c r="J114" s="1185"/>
      <c r="K114" s="1185"/>
      <c r="L114" s="1185">
        <v>1</v>
      </c>
      <c r="M114" s="1185">
        <v>50</v>
      </c>
      <c r="N114" s="1185"/>
      <c r="O114" s="1185"/>
      <c r="P114" s="1185"/>
      <c r="Q114" s="1185"/>
      <c r="R114" s="1185"/>
      <c r="S114" s="1185"/>
      <c r="T114" s="1185"/>
      <c r="U114" s="1185">
        <f t="shared" si="4"/>
        <v>0</v>
      </c>
      <c r="V114" s="1185">
        <f t="shared" si="5"/>
        <v>0</v>
      </c>
      <c r="W114" s="1185"/>
      <c r="X114" s="1757" t="s">
        <v>258</v>
      </c>
      <c r="Y114" s="2329"/>
    </row>
    <row r="115" spans="1:25" s="2126" customFormat="1">
      <c r="A115" s="1185">
        <v>113</v>
      </c>
      <c r="B115" s="1185" t="s">
        <v>2406</v>
      </c>
      <c r="C115" s="1185">
        <v>113</v>
      </c>
      <c r="D115" s="1185">
        <v>1061</v>
      </c>
      <c r="E115" s="1185">
        <v>141000517</v>
      </c>
      <c r="F115" s="1185">
        <v>58</v>
      </c>
      <c r="G115" s="1185">
        <v>3509.23</v>
      </c>
      <c r="H115" s="1185">
        <v>257.97000000000003</v>
      </c>
      <c r="I115" s="1185">
        <v>0</v>
      </c>
      <c r="J115" s="1185"/>
      <c r="K115" s="1185"/>
      <c r="L115" s="1185">
        <v>2</v>
      </c>
      <c r="M115" s="1185">
        <v>0</v>
      </c>
      <c r="N115" s="1185"/>
      <c r="O115" s="1185"/>
      <c r="P115" s="1185"/>
      <c r="Q115" s="1185"/>
      <c r="R115" s="1185"/>
      <c r="S115" s="1185"/>
      <c r="T115" s="1185"/>
      <c r="U115" s="1185">
        <f t="shared" si="4"/>
        <v>0</v>
      </c>
      <c r="V115" s="1185">
        <f t="shared" si="5"/>
        <v>0</v>
      </c>
      <c r="W115" s="1185"/>
      <c r="X115" s="1757" t="s">
        <v>257</v>
      </c>
      <c r="Y115" s="2329"/>
    </row>
    <row r="116" spans="1:25" s="2126" customFormat="1">
      <c r="A116" s="1185">
        <v>114</v>
      </c>
      <c r="B116" s="1185" t="s">
        <v>2407</v>
      </c>
      <c r="C116" s="1185">
        <v>114</v>
      </c>
      <c r="D116" s="1185">
        <v>1062</v>
      </c>
      <c r="E116" s="1185">
        <v>161007982</v>
      </c>
      <c r="F116" s="1185">
        <v>58</v>
      </c>
      <c r="G116" s="1185">
        <v>3556.86</v>
      </c>
      <c r="H116" s="1185">
        <v>204.73</v>
      </c>
      <c r="I116" s="1185">
        <v>2.79</v>
      </c>
      <c r="J116" s="1185"/>
      <c r="K116" s="1185"/>
      <c r="L116" s="1185">
        <v>2</v>
      </c>
      <c r="M116" s="1185">
        <v>15</v>
      </c>
      <c r="N116" s="1185"/>
      <c r="O116" s="1185"/>
      <c r="P116" s="1185"/>
      <c r="Q116" s="1185"/>
      <c r="R116" s="1185"/>
      <c r="S116" s="1185"/>
      <c r="T116" s="1185"/>
      <c r="U116" s="1185">
        <f t="shared" si="4"/>
        <v>0</v>
      </c>
      <c r="V116" s="1185">
        <f t="shared" si="5"/>
        <v>0</v>
      </c>
      <c r="W116" s="1185"/>
      <c r="X116" s="1757" t="s">
        <v>257</v>
      </c>
      <c r="Y116" s="2329"/>
    </row>
    <row r="117" spans="1:25" s="2126" customFormat="1">
      <c r="A117" s="1185">
        <v>115</v>
      </c>
      <c r="B117" s="1185" t="s">
        <v>2407</v>
      </c>
      <c r="C117" s="1185">
        <v>115</v>
      </c>
      <c r="D117" s="1185">
        <v>1063</v>
      </c>
      <c r="E117" s="1185">
        <v>161007983</v>
      </c>
      <c r="F117" s="1185">
        <v>60</v>
      </c>
      <c r="G117" s="1185">
        <v>3721.23</v>
      </c>
      <c r="H117" s="1185">
        <v>173.15</v>
      </c>
      <c r="I117" s="1185">
        <v>2.78</v>
      </c>
      <c r="J117" s="1185"/>
      <c r="K117" s="1185"/>
      <c r="L117" s="1185">
        <v>2</v>
      </c>
      <c r="M117" s="1185">
        <v>0</v>
      </c>
      <c r="N117" s="1185"/>
      <c r="O117" s="1185"/>
      <c r="P117" s="1185"/>
      <c r="Q117" s="1185"/>
      <c r="R117" s="1185"/>
      <c r="S117" s="1185"/>
      <c r="T117" s="1185"/>
      <c r="U117" s="1185">
        <f t="shared" si="4"/>
        <v>0</v>
      </c>
      <c r="V117" s="1185">
        <f t="shared" si="5"/>
        <v>0</v>
      </c>
      <c r="W117" s="1185"/>
      <c r="X117" s="1757" t="s">
        <v>257</v>
      </c>
      <c r="Y117" s="2329"/>
    </row>
    <row r="118" spans="1:25" s="2126" customFormat="1">
      <c r="A118" s="1185">
        <v>116</v>
      </c>
      <c r="B118" s="1185" t="s">
        <v>2407</v>
      </c>
      <c r="C118" s="1185">
        <v>116</v>
      </c>
      <c r="D118" s="1185">
        <v>1064</v>
      </c>
      <c r="E118" s="1185">
        <v>161007984</v>
      </c>
      <c r="F118" s="1185">
        <v>58</v>
      </c>
      <c r="G118" s="1185">
        <v>3569.86</v>
      </c>
      <c r="H118" s="1185">
        <v>190.93</v>
      </c>
      <c r="I118" s="1185">
        <v>1.99</v>
      </c>
      <c r="J118" s="1185"/>
      <c r="K118" s="1185"/>
      <c r="L118" s="1185">
        <v>1</v>
      </c>
      <c r="M118" s="1185">
        <v>55</v>
      </c>
      <c r="N118" s="1185"/>
      <c r="O118" s="1185"/>
      <c r="P118" s="1185"/>
      <c r="Q118" s="1185"/>
      <c r="R118" s="1185"/>
      <c r="S118" s="1185"/>
      <c r="T118" s="1185"/>
      <c r="U118" s="1185">
        <f t="shared" si="4"/>
        <v>0</v>
      </c>
      <c r="V118" s="1185">
        <f t="shared" si="5"/>
        <v>0</v>
      </c>
      <c r="W118" s="1185"/>
      <c r="X118" s="1185" t="s">
        <v>257</v>
      </c>
      <c r="Y118" s="2329"/>
    </row>
    <row r="119" spans="1:25" s="2126" customFormat="1">
      <c r="A119" s="1185">
        <v>117</v>
      </c>
      <c r="B119" s="1185" t="s">
        <v>2407</v>
      </c>
      <c r="C119" s="1185">
        <v>117</v>
      </c>
      <c r="D119" s="1185">
        <v>1065</v>
      </c>
      <c r="E119" s="1185">
        <v>161007985</v>
      </c>
      <c r="F119" s="1185">
        <v>57</v>
      </c>
      <c r="G119" s="1185">
        <v>3500.47</v>
      </c>
      <c r="H119" s="1185">
        <v>193.72</v>
      </c>
      <c r="I119" s="1185">
        <v>0.39</v>
      </c>
      <c r="J119" s="1185"/>
      <c r="K119" s="1185"/>
      <c r="L119" s="1185">
        <v>1</v>
      </c>
      <c r="M119" s="1185">
        <v>45</v>
      </c>
      <c r="N119" s="1185"/>
      <c r="O119" s="1185"/>
      <c r="P119" s="1185"/>
      <c r="Q119" s="1185"/>
      <c r="R119" s="1185"/>
      <c r="S119" s="1185"/>
      <c r="T119" s="1185"/>
      <c r="U119" s="1185">
        <f t="shared" si="4"/>
        <v>0</v>
      </c>
      <c r="V119" s="1185">
        <f t="shared" si="5"/>
        <v>0</v>
      </c>
      <c r="W119" s="1185"/>
      <c r="X119" s="1185" t="s">
        <v>257</v>
      </c>
      <c r="Y119" s="2329"/>
    </row>
    <row r="120" spans="1:25" s="2126" customFormat="1">
      <c r="A120" s="1185">
        <v>118</v>
      </c>
      <c r="B120" s="1185" t="s">
        <v>2408</v>
      </c>
      <c r="C120" s="1185">
        <v>118</v>
      </c>
      <c r="D120" s="1185">
        <v>1066</v>
      </c>
      <c r="E120" s="1185">
        <v>162000150</v>
      </c>
      <c r="F120" s="1185">
        <v>58</v>
      </c>
      <c r="G120" s="1185">
        <v>3563.67</v>
      </c>
      <c r="H120" s="1185">
        <v>192.33</v>
      </c>
      <c r="I120" s="1185">
        <v>0</v>
      </c>
      <c r="J120" s="1185"/>
      <c r="K120" s="1185"/>
      <c r="L120" s="1185">
        <v>1</v>
      </c>
      <c r="M120" s="1185">
        <v>45</v>
      </c>
      <c r="N120" s="1185"/>
      <c r="O120" s="1185"/>
      <c r="P120" s="1185"/>
      <c r="Q120" s="1185"/>
      <c r="R120" s="1185"/>
      <c r="S120" s="1185"/>
      <c r="T120" s="1185"/>
      <c r="U120" s="1185">
        <f t="shared" si="4"/>
        <v>0</v>
      </c>
      <c r="V120" s="1185">
        <f t="shared" si="5"/>
        <v>0</v>
      </c>
      <c r="W120" s="1185"/>
      <c r="X120" s="1185" t="s">
        <v>258</v>
      </c>
      <c r="Y120" s="2329"/>
    </row>
    <row r="121" spans="1:25" s="2126" customFormat="1">
      <c r="A121" s="1185">
        <v>119</v>
      </c>
      <c r="B121" s="1185" t="s">
        <v>2408</v>
      </c>
      <c r="C121" s="1185">
        <v>119</v>
      </c>
      <c r="D121" s="1185">
        <v>1067</v>
      </c>
      <c r="E121" s="1185">
        <v>161007986</v>
      </c>
      <c r="F121" s="1185">
        <v>59</v>
      </c>
      <c r="G121" s="1185">
        <v>3634.27</v>
      </c>
      <c r="H121" s="1185">
        <v>185.3</v>
      </c>
      <c r="I121" s="1185">
        <v>1.37</v>
      </c>
      <c r="J121" s="1185"/>
      <c r="K121" s="1185"/>
      <c r="L121" s="1185">
        <v>2</v>
      </c>
      <c r="M121" s="1185">
        <v>5</v>
      </c>
      <c r="N121" s="1185"/>
      <c r="O121" s="1185"/>
      <c r="P121" s="1185"/>
      <c r="Q121" s="1185"/>
      <c r="R121" s="1185"/>
      <c r="S121" s="1185"/>
      <c r="T121" s="1185"/>
      <c r="U121" s="1185">
        <f t="shared" si="4"/>
        <v>0</v>
      </c>
      <c r="V121" s="1185">
        <f t="shared" si="5"/>
        <v>0</v>
      </c>
      <c r="W121" s="1185"/>
      <c r="X121" s="1757" t="s">
        <v>257</v>
      </c>
      <c r="Y121" s="2329"/>
    </row>
    <row r="122" spans="1:25" s="2126" customFormat="1">
      <c r="A122" s="1185">
        <v>120</v>
      </c>
      <c r="B122" s="1185" t="s">
        <v>2408</v>
      </c>
      <c r="C122" s="1185">
        <v>120</v>
      </c>
      <c r="D122" s="1185">
        <v>1068</v>
      </c>
      <c r="E122" s="1185">
        <v>161007987</v>
      </c>
      <c r="F122" s="1185">
        <v>59</v>
      </c>
      <c r="G122" s="1185">
        <v>3670.23</v>
      </c>
      <c r="H122" s="1185">
        <v>159.16999999999999</v>
      </c>
      <c r="I122" s="1185">
        <v>0</v>
      </c>
      <c r="J122" s="1185"/>
      <c r="K122" s="1185"/>
      <c r="L122" s="1185">
        <v>2</v>
      </c>
      <c r="M122" s="1185">
        <v>5</v>
      </c>
      <c r="N122" s="1185"/>
      <c r="O122" s="1185"/>
      <c r="P122" s="1185"/>
      <c r="Q122" s="1185"/>
      <c r="R122" s="1185"/>
      <c r="S122" s="1185"/>
      <c r="T122" s="1185"/>
      <c r="U122" s="1185">
        <f t="shared" si="4"/>
        <v>0</v>
      </c>
      <c r="V122" s="1185">
        <f t="shared" si="5"/>
        <v>0</v>
      </c>
      <c r="W122" s="1185"/>
      <c r="X122" s="1757" t="s">
        <v>257</v>
      </c>
      <c r="Y122" s="2329"/>
    </row>
    <row r="123" spans="1:25" s="2126" customFormat="1">
      <c r="A123" s="1185">
        <v>121</v>
      </c>
      <c r="B123" s="1185" t="s">
        <v>2408</v>
      </c>
      <c r="C123" s="1185">
        <v>121</v>
      </c>
      <c r="D123" s="1185">
        <v>1069</v>
      </c>
      <c r="E123" s="1185">
        <v>161007988</v>
      </c>
      <c r="F123" s="1185">
        <v>59</v>
      </c>
      <c r="G123" s="1185">
        <v>3609.83</v>
      </c>
      <c r="H123" s="1185">
        <v>219.57</v>
      </c>
      <c r="I123" s="1185">
        <v>0</v>
      </c>
      <c r="J123" s="1185"/>
      <c r="K123" s="1185"/>
      <c r="L123" s="1185">
        <v>2</v>
      </c>
      <c r="M123" s="1185">
        <v>0</v>
      </c>
      <c r="N123" s="1185"/>
      <c r="O123" s="1185"/>
      <c r="P123" s="1185"/>
      <c r="Q123" s="1185"/>
      <c r="R123" s="1185"/>
      <c r="S123" s="1185"/>
      <c r="T123" s="1185"/>
      <c r="U123" s="1185">
        <f t="shared" si="4"/>
        <v>0</v>
      </c>
      <c r="V123" s="1185">
        <f t="shared" si="5"/>
        <v>0</v>
      </c>
      <c r="W123" s="1185"/>
      <c r="X123" s="1185" t="s">
        <v>257</v>
      </c>
      <c r="Y123" s="2329"/>
    </row>
    <row r="124" spans="1:25" s="2126" customFormat="1">
      <c r="A124" s="1185">
        <v>122</v>
      </c>
      <c r="B124" s="1185" t="s">
        <v>2408</v>
      </c>
      <c r="C124" s="1185">
        <v>122</v>
      </c>
      <c r="D124" s="1185">
        <v>1070</v>
      </c>
      <c r="E124" s="1185">
        <v>161007989</v>
      </c>
      <c r="F124" s="1185">
        <v>58</v>
      </c>
      <c r="G124" s="1185">
        <v>3544.86</v>
      </c>
      <c r="H124" s="1185">
        <v>215.74</v>
      </c>
      <c r="I124" s="1185">
        <v>1.8</v>
      </c>
      <c r="J124" s="1185"/>
      <c r="K124" s="1185"/>
      <c r="L124" s="1185">
        <v>2</v>
      </c>
      <c r="M124" s="1185">
        <v>5</v>
      </c>
      <c r="N124" s="1185"/>
      <c r="O124" s="1185"/>
      <c r="P124" s="1185"/>
      <c r="Q124" s="1185"/>
      <c r="R124" s="1185"/>
      <c r="S124" s="1185"/>
      <c r="T124" s="1185"/>
      <c r="U124" s="1185">
        <f t="shared" si="4"/>
        <v>0</v>
      </c>
      <c r="V124" s="1185">
        <f t="shared" si="5"/>
        <v>0</v>
      </c>
      <c r="W124" s="1185"/>
      <c r="X124" s="1185" t="s">
        <v>257</v>
      </c>
      <c r="Y124" s="2329"/>
    </row>
    <row r="125" spans="1:25" s="2126" customFormat="1">
      <c r="A125" s="1185">
        <v>123</v>
      </c>
      <c r="B125" s="1185" t="s">
        <v>2409</v>
      </c>
      <c r="C125" s="1185">
        <v>123</v>
      </c>
      <c r="D125" s="1185">
        <v>1071</v>
      </c>
      <c r="E125" s="1185">
        <v>161007990</v>
      </c>
      <c r="F125" s="1185">
        <v>59</v>
      </c>
      <c r="G125" s="1185">
        <v>3698.87</v>
      </c>
      <c r="H125" s="1185">
        <v>133.26</v>
      </c>
      <c r="I125" s="1185">
        <v>13.93</v>
      </c>
      <c r="J125" s="1185"/>
      <c r="K125" s="1185"/>
      <c r="L125" s="1185">
        <v>2</v>
      </c>
      <c r="M125" s="1185">
        <v>5</v>
      </c>
      <c r="N125" s="1185"/>
      <c r="O125" s="1185"/>
      <c r="P125" s="1185"/>
      <c r="Q125" s="1185"/>
      <c r="R125" s="1185"/>
      <c r="S125" s="1185"/>
      <c r="T125" s="1185"/>
      <c r="U125" s="1185">
        <f t="shared" si="4"/>
        <v>0</v>
      </c>
      <c r="V125" s="1185">
        <f t="shared" si="5"/>
        <v>0</v>
      </c>
      <c r="W125" s="1185"/>
      <c r="X125" s="1185" t="s">
        <v>257</v>
      </c>
      <c r="Y125" s="2329"/>
    </row>
    <row r="126" spans="1:25" s="2126" customFormat="1">
      <c r="A126" s="1185">
        <v>124</v>
      </c>
      <c r="B126" s="1185" t="s">
        <v>2409</v>
      </c>
      <c r="C126" s="1185">
        <v>124</v>
      </c>
      <c r="D126" s="1185">
        <v>1072</v>
      </c>
      <c r="E126" s="1185">
        <v>161007991</v>
      </c>
      <c r="F126" s="1185">
        <v>59</v>
      </c>
      <c r="G126" s="1185">
        <v>3592.65</v>
      </c>
      <c r="H126" s="1185">
        <v>231.15</v>
      </c>
      <c r="I126" s="1185">
        <v>0</v>
      </c>
      <c r="J126" s="1185"/>
      <c r="K126" s="1185"/>
      <c r="L126" s="1185">
        <v>2</v>
      </c>
      <c r="M126" s="1185">
        <v>10</v>
      </c>
      <c r="N126" s="1185"/>
      <c r="O126" s="1185"/>
      <c r="P126" s="1185"/>
      <c r="Q126" s="1185"/>
      <c r="R126" s="1185"/>
      <c r="S126" s="1185"/>
      <c r="T126" s="1185"/>
      <c r="U126" s="1185">
        <f t="shared" si="4"/>
        <v>0</v>
      </c>
      <c r="V126" s="1185">
        <f t="shared" si="5"/>
        <v>0</v>
      </c>
      <c r="W126" s="1185"/>
      <c r="X126" s="1757" t="s">
        <v>257</v>
      </c>
      <c r="Y126" s="2329"/>
    </row>
    <row r="127" spans="1:25" s="2126" customFormat="1">
      <c r="A127" s="1185">
        <v>125</v>
      </c>
      <c r="B127" s="1185" t="s">
        <v>2409</v>
      </c>
      <c r="C127" s="1185">
        <v>125</v>
      </c>
      <c r="D127" s="1185">
        <v>1073</v>
      </c>
      <c r="E127" s="1185">
        <v>161007992</v>
      </c>
      <c r="F127" s="1185">
        <v>57</v>
      </c>
      <c r="G127" s="1185">
        <v>3493.27</v>
      </c>
      <c r="H127" s="1185">
        <v>204.11</v>
      </c>
      <c r="I127" s="1185">
        <v>3.58</v>
      </c>
      <c r="J127" s="1185"/>
      <c r="K127" s="1185"/>
      <c r="L127" s="1185">
        <v>2</v>
      </c>
      <c r="M127" s="1185">
        <v>15</v>
      </c>
      <c r="N127" s="1185"/>
      <c r="O127" s="1185"/>
      <c r="P127" s="1185"/>
      <c r="Q127" s="1185"/>
      <c r="R127" s="1185"/>
      <c r="S127" s="1185"/>
      <c r="T127" s="1185"/>
      <c r="U127" s="1185">
        <f t="shared" si="4"/>
        <v>0</v>
      </c>
      <c r="V127" s="1185">
        <f t="shared" si="5"/>
        <v>0</v>
      </c>
      <c r="W127" s="1185"/>
      <c r="X127" s="1757" t="s">
        <v>257</v>
      </c>
      <c r="Y127" s="2329"/>
    </row>
    <row r="128" spans="1:25" s="2126" customFormat="1">
      <c r="A128" s="1185">
        <v>126</v>
      </c>
      <c r="B128" s="1185" t="s">
        <v>2410</v>
      </c>
      <c r="C128" s="1185">
        <v>126</v>
      </c>
      <c r="D128" s="1185">
        <v>1074</v>
      </c>
      <c r="E128" s="1185">
        <v>161007994</v>
      </c>
      <c r="F128" s="1185">
        <v>60</v>
      </c>
      <c r="G128" s="1185">
        <v>3721.43</v>
      </c>
      <c r="H128" s="1185">
        <v>176.13</v>
      </c>
      <c r="I128" s="1185">
        <v>5.96</v>
      </c>
      <c r="J128" s="1185"/>
      <c r="K128" s="1185"/>
      <c r="L128" s="1185">
        <v>2</v>
      </c>
      <c r="M128" s="1185">
        <v>40</v>
      </c>
      <c r="N128" s="1185"/>
      <c r="O128" s="1185"/>
      <c r="P128" s="1185"/>
      <c r="Q128" s="1185"/>
      <c r="R128" s="1185"/>
      <c r="S128" s="1185"/>
      <c r="T128" s="1185"/>
      <c r="U128" s="1185">
        <f t="shared" si="4"/>
        <v>0</v>
      </c>
      <c r="V128" s="1185">
        <f t="shared" si="5"/>
        <v>0</v>
      </c>
      <c r="W128" s="1185"/>
      <c r="X128" s="1757" t="s">
        <v>257</v>
      </c>
      <c r="Y128" s="2329"/>
    </row>
    <row r="129" spans="1:25" s="2126" customFormat="1">
      <c r="A129" s="1185">
        <v>127</v>
      </c>
      <c r="B129" s="1185" t="s">
        <v>2410</v>
      </c>
      <c r="C129" s="1185">
        <v>127</v>
      </c>
      <c r="D129" s="1185">
        <v>1075</v>
      </c>
      <c r="E129" s="1185">
        <v>161007993</v>
      </c>
      <c r="F129" s="1185">
        <v>59</v>
      </c>
      <c r="G129" s="1185">
        <v>3582.41</v>
      </c>
      <c r="H129" s="1185">
        <v>252.59</v>
      </c>
      <c r="I129" s="1185">
        <v>0</v>
      </c>
      <c r="J129" s="1185"/>
      <c r="K129" s="1185"/>
      <c r="L129" s="1185">
        <v>2</v>
      </c>
      <c r="M129" s="1185">
        <v>0</v>
      </c>
      <c r="N129" s="1185"/>
      <c r="O129" s="1185"/>
      <c r="P129" s="1185"/>
      <c r="Q129" s="1185"/>
      <c r="R129" s="1185"/>
      <c r="S129" s="1185"/>
      <c r="T129" s="1185"/>
      <c r="U129" s="1185">
        <f t="shared" si="4"/>
        <v>0</v>
      </c>
      <c r="V129" s="1185">
        <f t="shared" si="5"/>
        <v>0</v>
      </c>
      <c r="W129" s="1185"/>
      <c r="X129" s="1757" t="s">
        <v>257</v>
      </c>
      <c r="Y129" s="2329"/>
    </row>
    <row r="130" spans="1:25" s="2126" customFormat="1">
      <c r="A130" s="1185">
        <v>128</v>
      </c>
      <c r="B130" s="1185" t="s">
        <v>2410</v>
      </c>
      <c r="C130" s="1185">
        <v>128</v>
      </c>
      <c r="D130" s="1185">
        <v>1076</v>
      </c>
      <c r="E130" s="1185">
        <v>161007995</v>
      </c>
      <c r="F130" s="1185">
        <v>59</v>
      </c>
      <c r="G130" s="1185">
        <v>3621.06</v>
      </c>
      <c r="H130" s="1185">
        <v>200.34</v>
      </c>
      <c r="I130" s="1185">
        <v>0.4</v>
      </c>
      <c r="J130" s="1185"/>
      <c r="K130" s="1185"/>
      <c r="L130" s="1185">
        <v>2</v>
      </c>
      <c r="M130" s="1185">
        <v>5</v>
      </c>
      <c r="N130" s="1185"/>
      <c r="O130" s="1185"/>
      <c r="P130" s="1185"/>
      <c r="Q130" s="1185"/>
      <c r="R130" s="1185"/>
      <c r="S130" s="1185"/>
      <c r="T130" s="1185"/>
      <c r="U130" s="1185">
        <f t="shared" si="4"/>
        <v>0</v>
      </c>
      <c r="V130" s="1185">
        <f t="shared" si="5"/>
        <v>0</v>
      </c>
      <c r="W130" s="1185"/>
      <c r="X130" s="1757" t="s">
        <v>257</v>
      </c>
      <c r="Y130" s="2329"/>
    </row>
    <row r="131" spans="1:25" s="2126" customFormat="1">
      <c r="A131" s="1185">
        <v>129</v>
      </c>
      <c r="B131" s="1185" t="s">
        <v>2410</v>
      </c>
      <c r="C131" s="1185">
        <v>129</v>
      </c>
      <c r="D131" s="1185">
        <v>1077</v>
      </c>
      <c r="E131" s="1185">
        <v>161007996</v>
      </c>
      <c r="F131" s="1185">
        <v>59</v>
      </c>
      <c r="G131" s="1185">
        <v>3547.63</v>
      </c>
      <c r="H131" s="1185">
        <v>281.77</v>
      </c>
      <c r="I131" s="1185">
        <v>0</v>
      </c>
      <c r="J131" s="1185"/>
      <c r="K131" s="1185"/>
      <c r="L131" s="1185">
        <v>1</v>
      </c>
      <c r="M131" s="1185">
        <v>55</v>
      </c>
      <c r="N131" s="1185"/>
      <c r="O131" s="1185"/>
      <c r="P131" s="1185"/>
      <c r="Q131" s="1185"/>
      <c r="R131" s="1185"/>
      <c r="S131" s="1185"/>
      <c r="T131" s="1185"/>
      <c r="U131" s="1185">
        <f t="shared" si="4"/>
        <v>0</v>
      </c>
      <c r="V131" s="1185">
        <f t="shared" si="5"/>
        <v>0</v>
      </c>
      <c r="W131" s="1185"/>
      <c r="X131" s="1757" t="s">
        <v>257</v>
      </c>
      <c r="Y131" s="2329"/>
    </row>
    <row r="132" spans="1:25" s="2126" customFormat="1">
      <c r="A132" s="1185">
        <v>130</v>
      </c>
      <c r="B132" s="1185" t="s">
        <v>2410</v>
      </c>
      <c r="C132" s="1185">
        <v>130</v>
      </c>
      <c r="D132" s="1185">
        <v>1078</v>
      </c>
      <c r="E132" s="1185">
        <v>161007997</v>
      </c>
      <c r="F132" s="1185">
        <v>58</v>
      </c>
      <c r="G132" s="1185">
        <v>3446.44</v>
      </c>
      <c r="H132" s="1185">
        <v>318.56</v>
      </c>
      <c r="I132" s="1185">
        <v>0.6</v>
      </c>
      <c r="J132" s="1185"/>
      <c r="K132" s="1185"/>
      <c r="L132" s="1185">
        <v>1</v>
      </c>
      <c r="M132" s="1185">
        <v>50</v>
      </c>
      <c r="N132" s="1185"/>
      <c r="O132" s="1185"/>
      <c r="P132" s="1185"/>
      <c r="Q132" s="1185"/>
      <c r="R132" s="1185"/>
      <c r="S132" s="1185"/>
      <c r="T132" s="1185"/>
      <c r="U132" s="1185">
        <f t="shared" si="4"/>
        <v>0</v>
      </c>
      <c r="V132" s="1185">
        <f t="shared" si="5"/>
        <v>0</v>
      </c>
      <c r="W132" s="1185"/>
      <c r="X132" s="1757" t="s">
        <v>257</v>
      </c>
      <c r="Y132" s="2329"/>
    </row>
    <row r="133" spans="1:25" s="2126" customFormat="1">
      <c r="A133" s="1185">
        <v>131</v>
      </c>
      <c r="B133" s="1185" t="s">
        <v>2410</v>
      </c>
      <c r="C133" s="1185">
        <v>131</v>
      </c>
      <c r="D133" s="1185">
        <v>1080</v>
      </c>
      <c r="E133" s="1185">
        <v>162000151</v>
      </c>
      <c r="F133" s="1185">
        <v>59</v>
      </c>
      <c r="G133" s="1185">
        <v>3630.46</v>
      </c>
      <c r="H133" s="1185">
        <v>190.54</v>
      </c>
      <c r="I133" s="1185">
        <v>0</v>
      </c>
      <c r="J133" s="1185"/>
      <c r="K133" s="1185"/>
      <c r="L133" s="1185">
        <v>2</v>
      </c>
      <c r="M133" s="1185">
        <v>5</v>
      </c>
      <c r="N133" s="1185"/>
      <c r="O133" s="1185"/>
      <c r="P133" s="1185"/>
      <c r="Q133" s="1185"/>
      <c r="R133" s="1185"/>
      <c r="S133" s="1185"/>
      <c r="T133" s="1185"/>
      <c r="U133" s="1185">
        <f t="shared" si="4"/>
        <v>0</v>
      </c>
      <c r="V133" s="1185">
        <f t="shared" si="5"/>
        <v>0</v>
      </c>
      <c r="W133" s="1185"/>
      <c r="X133" s="1185" t="s">
        <v>258</v>
      </c>
      <c r="Y133" s="2329"/>
    </row>
    <row r="134" spans="1:25" s="2126" customFormat="1">
      <c r="A134" s="1185">
        <v>132</v>
      </c>
      <c r="B134" s="1185" t="s">
        <v>2411</v>
      </c>
      <c r="C134" s="1185">
        <v>132</v>
      </c>
      <c r="D134" s="1185">
        <v>1079</v>
      </c>
      <c r="E134" s="1185">
        <v>161007998</v>
      </c>
      <c r="F134" s="1185">
        <v>57</v>
      </c>
      <c r="G134" s="1185">
        <v>3458.87</v>
      </c>
      <c r="H134" s="1185">
        <v>236.93</v>
      </c>
      <c r="I134" s="1185">
        <v>2</v>
      </c>
      <c r="J134" s="1185"/>
      <c r="K134" s="1185"/>
      <c r="L134" s="1185">
        <v>4</v>
      </c>
      <c r="M134" s="1185">
        <v>25</v>
      </c>
      <c r="N134" s="1185"/>
      <c r="O134" s="1185">
        <v>47980</v>
      </c>
      <c r="P134" s="1185"/>
      <c r="Q134" s="1185"/>
      <c r="R134" s="1185"/>
      <c r="S134" s="1185"/>
      <c r="T134" s="1185"/>
      <c r="U134" s="1185">
        <f t="shared" si="4"/>
        <v>2399</v>
      </c>
      <c r="V134" s="1185">
        <f t="shared" si="5"/>
        <v>50379</v>
      </c>
      <c r="W134" s="1185"/>
      <c r="X134" s="1185" t="s">
        <v>257</v>
      </c>
      <c r="Y134" s="2329"/>
    </row>
    <row r="135" spans="1:25" s="2126" customFormat="1">
      <c r="A135" s="1185">
        <v>133</v>
      </c>
      <c r="B135" s="1185" t="s">
        <v>2411</v>
      </c>
      <c r="C135" s="1185">
        <v>133</v>
      </c>
      <c r="D135" s="1185">
        <v>1081</v>
      </c>
      <c r="E135" s="1185">
        <v>151000293</v>
      </c>
      <c r="F135" s="1185">
        <v>60</v>
      </c>
      <c r="G135" s="1185">
        <v>3654.67</v>
      </c>
      <c r="H135" s="1185">
        <v>225.73</v>
      </c>
      <c r="I135" s="1185">
        <v>0</v>
      </c>
      <c r="J135" s="1185"/>
      <c r="K135" s="1185"/>
      <c r="L135" s="1185">
        <v>2</v>
      </c>
      <c r="M135" s="1185">
        <v>10</v>
      </c>
      <c r="N135" s="1185"/>
      <c r="O135" s="1185"/>
      <c r="P135" s="1185"/>
      <c r="Q135" s="1185"/>
      <c r="R135" s="1185"/>
      <c r="S135" s="1185"/>
      <c r="T135" s="1185"/>
      <c r="U135" s="1185">
        <f t="shared" si="4"/>
        <v>0</v>
      </c>
      <c r="V135" s="1185">
        <f t="shared" si="5"/>
        <v>0</v>
      </c>
      <c r="W135" s="1185"/>
      <c r="X135" s="1185" t="s">
        <v>257</v>
      </c>
      <c r="Y135" s="2329"/>
    </row>
    <row r="136" spans="1:25" s="2126" customFormat="1">
      <c r="A136" s="1185">
        <v>134</v>
      </c>
      <c r="B136" s="1185" t="s">
        <v>2411</v>
      </c>
      <c r="C136" s="1185">
        <v>134</v>
      </c>
      <c r="D136" s="1185">
        <v>1082</v>
      </c>
      <c r="E136" s="1185">
        <v>151000294</v>
      </c>
      <c r="F136" s="1185">
        <v>59</v>
      </c>
      <c r="G136" s="1185">
        <v>3629.24</v>
      </c>
      <c r="H136" s="1185">
        <v>197.36</v>
      </c>
      <c r="I136" s="1185">
        <v>0</v>
      </c>
      <c r="J136" s="1185"/>
      <c r="K136" s="1185"/>
      <c r="L136" s="1185">
        <v>2</v>
      </c>
      <c r="M136" s="1185">
        <v>15</v>
      </c>
      <c r="N136" s="1185"/>
      <c r="O136" s="1185"/>
      <c r="P136" s="1185"/>
      <c r="Q136" s="1185"/>
      <c r="R136" s="1185"/>
      <c r="S136" s="1185"/>
      <c r="T136" s="1185"/>
      <c r="U136" s="1185">
        <f t="shared" si="4"/>
        <v>0</v>
      </c>
      <c r="V136" s="1185">
        <f t="shared" si="5"/>
        <v>0</v>
      </c>
      <c r="W136" s="1185"/>
      <c r="X136" s="1185" t="s">
        <v>257</v>
      </c>
      <c r="Y136" s="2329"/>
    </row>
    <row r="137" spans="1:25" s="2126" customFormat="1">
      <c r="A137" s="1185">
        <v>135</v>
      </c>
      <c r="B137" s="1185" t="s">
        <v>2411</v>
      </c>
      <c r="C137" s="1185">
        <v>135</v>
      </c>
      <c r="D137" s="1185">
        <v>1083</v>
      </c>
      <c r="E137" s="1185">
        <v>151000295</v>
      </c>
      <c r="F137" s="1185">
        <v>58</v>
      </c>
      <c r="G137" s="1185">
        <v>3450.64</v>
      </c>
      <c r="H137" s="1185">
        <v>313.76</v>
      </c>
      <c r="I137" s="1185">
        <v>0</v>
      </c>
      <c r="J137" s="1185"/>
      <c r="K137" s="1185"/>
      <c r="L137" s="1185">
        <v>2</v>
      </c>
      <c r="M137" s="1185">
        <v>0</v>
      </c>
      <c r="N137" s="1185"/>
      <c r="O137" s="1185"/>
      <c r="P137" s="1185"/>
      <c r="Q137" s="1185"/>
      <c r="R137" s="1185"/>
      <c r="S137" s="1185"/>
      <c r="T137" s="1185"/>
      <c r="U137" s="1185">
        <f t="shared" si="4"/>
        <v>0</v>
      </c>
      <c r="V137" s="1185">
        <f t="shared" si="5"/>
        <v>0</v>
      </c>
      <c r="W137" s="1185"/>
      <c r="X137" s="1757" t="s">
        <v>257</v>
      </c>
      <c r="Y137" s="2329"/>
    </row>
    <row r="138" spans="1:25" s="2126" customFormat="1">
      <c r="A138" s="1185">
        <v>136</v>
      </c>
      <c r="B138" s="1185" t="s">
        <v>2411</v>
      </c>
      <c r="C138" s="1185">
        <v>136</v>
      </c>
      <c r="D138" s="1185">
        <v>1084</v>
      </c>
      <c r="E138" s="1185">
        <v>161007999</v>
      </c>
      <c r="F138" s="1185">
        <v>58</v>
      </c>
      <c r="G138" s="1185">
        <v>3436.66</v>
      </c>
      <c r="H138" s="1185">
        <v>322.14</v>
      </c>
      <c r="I138" s="1185">
        <v>0</v>
      </c>
      <c r="J138" s="1185"/>
      <c r="K138" s="1185"/>
      <c r="L138" s="1185">
        <v>1</v>
      </c>
      <c r="M138" s="1185">
        <v>30</v>
      </c>
      <c r="N138" s="1185"/>
      <c r="O138" s="1185"/>
      <c r="P138" s="1185"/>
      <c r="Q138" s="1185"/>
      <c r="R138" s="1185"/>
      <c r="S138" s="1185"/>
      <c r="T138" s="1185"/>
      <c r="U138" s="1185">
        <f t="shared" si="4"/>
        <v>0</v>
      </c>
      <c r="V138" s="1185">
        <f t="shared" si="5"/>
        <v>0</v>
      </c>
      <c r="W138" s="1185"/>
      <c r="X138" s="1185" t="s">
        <v>257</v>
      </c>
      <c r="Y138" s="2329"/>
    </row>
    <row r="139" spans="1:25" s="2126" customFormat="1">
      <c r="A139" s="1185">
        <v>137</v>
      </c>
      <c r="B139" s="1185" t="s">
        <v>2411</v>
      </c>
      <c r="C139" s="1185">
        <v>137</v>
      </c>
      <c r="D139" s="1185">
        <v>1085</v>
      </c>
      <c r="E139" s="1185">
        <v>161008000</v>
      </c>
      <c r="F139" s="1185">
        <v>58</v>
      </c>
      <c r="G139" s="1185">
        <v>3470.02</v>
      </c>
      <c r="H139" s="1185">
        <v>305.56</v>
      </c>
      <c r="I139" s="1185">
        <v>5.58</v>
      </c>
      <c r="J139" s="1185"/>
      <c r="K139" s="1185"/>
      <c r="L139" s="1185">
        <v>1</v>
      </c>
      <c r="M139" s="1185">
        <v>45</v>
      </c>
      <c r="N139" s="1185"/>
      <c r="O139" s="1185">
        <v>24140</v>
      </c>
      <c r="P139" s="1185"/>
      <c r="Q139" s="1185"/>
      <c r="R139" s="1185"/>
      <c r="S139" s="1185"/>
      <c r="T139" s="1185"/>
      <c r="U139" s="1185">
        <f t="shared" si="4"/>
        <v>1207</v>
      </c>
      <c r="V139" s="1185">
        <f t="shared" si="5"/>
        <v>25347</v>
      </c>
      <c r="W139" s="1185"/>
      <c r="X139" s="1185" t="s">
        <v>257</v>
      </c>
      <c r="Y139" s="2329"/>
    </row>
    <row r="140" spans="1:25" s="2126" customFormat="1">
      <c r="A140" s="1185">
        <v>138</v>
      </c>
      <c r="B140" s="1185" t="s">
        <v>2412</v>
      </c>
      <c r="C140" s="1185">
        <v>138</v>
      </c>
      <c r="D140" s="1185">
        <v>1086</v>
      </c>
      <c r="E140" s="1185">
        <v>161008001</v>
      </c>
      <c r="F140" s="1185">
        <v>60</v>
      </c>
      <c r="G140" s="1185">
        <v>3603.03</v>
      </c>
      <c r="H140" s="1185">
        <v>289.76</v>
      </c>
      <c r="I140" s="1185">
        <v>1.19</v>
      </c>
      <c r="J140" s="1185"/>
      <c r="K140" s="1185"/>
      <c r="L140" s="1185">
        <v>2</v>
      </c>
      <c r="M140" s="1185">
        <v>15</v>
      </c>
      <c r="N140" s="1185"/>
      <c r="O140" s="1185"/>
      <c r="P140" s="1185"/>
      <c r="Q140" s="1185"/>
      <c r="R140" s="1185"/>
      <c r="S140" s="1185"/>
      <c r="T140" s="1185"/>
      <c r="U140" s="1185">
        <f t="shared" si="4"/>
        <v>0</v>
      </c>
      <c r="V140" s="1185">
        <f t="shared" si="5"/>
        <v>0</v>
      </c>
      <c r="W140" s="1185"/>
      <c r="X140" s="1185" t="s">
        <v>257</v>
      </c>
      <c r="Y140" s="2329"/>
    </row>
    <row r="141" spans="1:25" s="2126" customFormat="1">
      <c r="A141" s="1185">
        <v>139</v>
      </c>
      <c r="B141" s="1185" t="s">
        <v>2412</v>
      </c>
      <c r="C141" s="1185">
        <v>139</v>
      </c>
      <c r="D141" s="1185">
        <v>1087</v>
      </c>
      <c r="E141" s="1185">
        <v>161008002</v>
      </c>
      <c r="F141" s="1185">
        <v>59</v>
      </c>
      <c r="G141" s="1185">
        <v>3622.41</v>
      </c>
      <c r="H141" s="1185">
        <v>214.36</v>
      </c>
      <c r="I141" s="1185">
        <v>1.77</v>
      </c>
      <c r="J141" s="1185"/>
      <c r="K141" s="1185"/>
      <c r="L141" s="1185">
        <v>2</v>
      </c>
      <c r="M141" s="1185">
        <v>10</v>
      </c>
      <c r="N141" s="1185"/>
      <c r="O141" s="1185"/>
      <c r="P141" s="1185"/>
      <c r="Q141" s="1185"/>
      <c r="R141" s="1185"/>
      <c r="S141" s="1185"/>
      <c r="T141" s="1185"/>
      <c r="U141" s="1185">
        <f t="shared" si="4"/>
        <v>0</v>
      </c>
      <c r="V141" s="1185">
        <f t="shared" si="5"/>
        <v>0</v>
      </c>
      <c r="W141" s="1185"/>
      <c r="X141" s="1185" t="s">
        <v>257</v>
      </c>
      <c r="Y141" s="2329"/>
    </row>
    <row r="142" spans="1:25" s="2126" customFormat="1">
      <c r="A142" s="1185">
        <v>140</v>
      </c>
      <c r="B142" s="1185" t="s">
        <v>2412</v>
      </c>
      <c r="C142" s="1185">
        <v>140</v>
      </c>
      <c r="D142" s="1185">
        <v>1088</v>
      </c>
      <c r="E142" s="1185">
        <v>161008003</v>
      </c>
      <c r="F142" s="1185">
        <v>59</v>
      </c>
      <c r="G142" s="1185">
        <v>3571.21</v>
      </c>
      <c r="H142" s="1185">
        <v>263.79000000000002</v>
      </c>
      <c r="I142" s="1185">
        <v>0</v>
      </c>
      <c r="J142" s="1185"/>
      <c r="K142" s="1185"/>
      <c r="L142" s="1185">
        <v>2</v>
      </c>
      <c r="M142" s="1185">
        <v>5</v>
      </c>
      <c r="N142" s="1185"/>
      <c r="O142" s="1185"/>
      <c r="P142" s="1185"/>
      <c r="Q142" s="1185"/>
      <c r="R142" s="1185"/>
      <c r="S142" s="1185"/>
      <c r="T142" s="1185"/>
      <c r="U142" s="1185">
        <f t="shared" si="4"/>
        <v>0</v>
      </c>
      <c r="V142" s="1185">
        <f t="shared" si="5"/>
        <v>0</v>
      </c>
      <c r="W142" s="1185"/>
      <c r="X142" s="1185" t="s">
        <v>257</v>
      </c>
      <c r="Y142" s="2329"/>
    </row>
    <row r="143" spans="1:25" s="2126" customFormat="1">
      <c r="A143" s="1185">
        <v>141</v>
      </c>
      <c r="B143" s="1185" t="s">
        <v>2412</v>
      </c>
      <c r="C143" s="1185">
        <v>141</v>
      </c>
      <c r="D143" s="1185">
        <v>1089</v>
      </c>
      <c r="E143" s="1185">
        <v>162000152</v>
      </c>
      <c r="F143" s="1185">
        <v>59</v>
      </c>
      <c r="G143" s="1185">
        <v>3567.03</v>
      </c>
      <c r="H143" s="1185">
        <v>262.97000000000003</v>
      </c>
      <c r="I143" s="1185">
        <v>0.6</v>
      </c>
      <c r="J143" s="1185"/>
      <c r="K143" s="1185"/>
      <c r="L143" s="1185">
        <v>1</v>
      </c>
      <c r="M143" s="1185">
        <v>50</v>
      </c>
      <c r="N143" s="1185"/>
      <c r="O143" s="1185"/>
      <c r="P143" s="1185"/>
      <c r="Q143" s="1185"/>
      <c r="R143" s="1185"/>
      <c r="S143" s="1185"/>
      <c r="T143" s="1185"/>
      <c r="U143" s="1185">
        <f t="shared" si="4"/>
        <v>0</v>
      </c>
      <c r="V143" s="1185">
        <f t="shared" si="5"/>
        <v>0</v>
      </c>
      <c r="W143" s="1185"/>
      <c r="X143" s="1757" t="s">
        <v>258</v>
      </c>
      <c r="Y143" s="2329"/>
    </row>
    <row r="144" spans="1:25" s="2126" customFormat="1">
      <c r="A144" s="1185">
        <v>142</v>
      </c>
      <c r="B144" s="1185" t="s">
        <v>2412</v>
      </c>
      <c r="C144" s="1185">
        <v>142</v>
      </c>
      <c r="D144" s="1185">
        <v>1090</v>
      </c>
      <c r="E144" s="1185">
        <v>161008004</v>
      </c>
      <c r="F144" s="1185">
        <v>58</v>
      </c>
      <c r="G144" s="1185">
        <v>3878.59</v>
      </c>
      <c r="H144" s="1185">
        <v>144.49</v>
      </c>
      <c r="I144" s="1185">
        <v>2.48</v>
      </c>
      <c r="J144" s="1185"/>
      <c r="K144" s="1185"/>
      <c r="L144" s="1185">
        <v>2</v>
      </c>
      <c r="M144" s="1185">
        <v>10</v>
      </c>
      <c r="N144" s="1185"/>
      <c r="O144" s="1185"/>
      <c r="P144" s="1185"/>
      <c r="Q144" s="1185"/>
      <c r="R144" s="1185"/>
      <c r="S144" s="1185"/>
      <c r="T144" s="1185"/>
      <c r="U144" s="1185">
        <f t="shared" si="4"/>
        <v>0</v>
      </c>
      <c r="V144" s="1185">
        <f t="shared" si="5"/>
        <v>0</v>
      </c>
      <c r="W144" s="1185"/>
      <c r="X144" s="1757" t="s">
        <v>257</v>
      </c>
      <c r="Y144" s="2344" t="s">
        <v>247</v>
      </c>
    </row>
    <row r="145" spans="1:25" s="2126" customFormat="1">
      <c r="A145" s="1185">
        <v>143</v>
      </c>
      <c r="B145" s="1185" t="s">
        <v>2412</v>
      </c>
      <c r="C145" s="1185">
        <v>143</v>
      </c>
      <c r="D145" s="1185">
        <v>1091</v>
      </c>
      <c r="E145" s="1185">
        <v>161008005</v>
      </c>
      <c r="F145" s="1185">
        <v>57</v>
      </c>
      <c r="G145" s="1185">
        <v>3586.87</v>
      </c>
      <c r="H145" s="1185">
        <v>121.85</v>
      </c>
      <c r="I145" s="1185">
        <v>14.92</v>
      </c>
      <c r="J145" s="1185"/>
      <c r="K145" s="1185"/>
      <c r="L145" s="1185">
        <v>2</v>
      </c>
      <c r="M145" s="1185">
        <v>5</v>
      </c>
      <c r="N145" s="1185"/>
      <c r="O145" s="1185">
        <v>85750</v>
      </c>
      <c r="P145" s="1185"/>
      <c r="Q145" s="1185"/>
      <c r="R145" s="1185"/>
      <c r="S145" s="1185"/>
      <c r="T145" s="1185"/>
      <c r="U145" s="1185">
        <f t="shared" si="4"/>
        <v>4287.5</v>
      </c>
      <c r="V145" s="1185">
        <f t="shared" si="5"/>
        <v>90037.5</v>
      </c>
      <c r="W145" s="1185"/>
      <c r="X145" s="1757" t="s">
        <v>257</v>
      </c>
      <c r="Y145" s="2329"/>
    </row>
    <row r="146" spans="1:25" s="2126" customFormat="1">
      <c r="A146" s="1185">
        <v>144</v>
      </c>
      <c r="B146" s="1185" t="s">
        <v>2413</v>
      </c>
      <c r="C146" s="1185">
        <v>144</v>
      </c>
      <c r="D146" s="1185">
        <v>1092</v>
      </c>
      <c r="E146" s="1185">
        <v>161008006</v>
      </c>
      <c r="F146" s="1185">
        <v>59</v>
      </c>
      <c r="G146" s="1185">
        <v>3515.84</v>
      </c>
      <c r="H146" s="1185">
        <v>310.76</v>
      </c>
      <c r="I146" s="1185">
        <v>0</v>
      </c>
      <c r="J146" s="1185"/>
      <c r="K146" s="1185"/>
      <c r="L146" s="1185">
        <v>2</v>
      </c>
      <c r="M146" s="1185">
        <v>10</v>
      </c>
      <c r="N146" s="1185"/>
      <c r="O146" s="1185"/>
      <c r="P146" s="1185"/>
      <c r="Q146" s="1185"/>
      <c r="R146" s="1185"/>
      <c r="S146" s="1185"/>
      <c r="T146" s="1185"/>
      <c r="U146" s="1185">
        <f t="shared" si="4"/>
        <v>0</v>
      </c>
      <c r="V146" s="1185">
        <f t="shared" si="5"/>
        <v>0</v>
      </c>
      <c r="W146" s="1185"/>
      <c r="X146" s="1757" t="s">
        <v>257</v>
      </c>
      <c r="Y146" s="2329"/>
    </row>
    <row r="147" spans="1:25" s="2126" customFormat="1">
      <c r="A147" s="1185">
        <v>145</v>
      </c>
      <c r="B147" s="1185" t="s">
        <v>2413</v>
      </c>
      <c r="C147" s="1185">
        <v>145</v>
      </c>
      <c r="D147" s="1185">
        <v>1093</v>
      </c>
      <c r="E147" s="1185">
        <v>161008007</v>
      </c>
      <c r="F147" s="1185">
        <v>60</v>
      </c>
      <c r="G147" s="1185">
        <v>3675.07</v>
      </c>
      <c r="H147" s="1185">
        <v>206.73</v>
      </c>
      <c r="I147" s="1185">
        <v>1.4</v>
      </c>
      <c r="J147" s="1185"/>
      <c r="K147" s="1185"/>
      <c r="L147" s="1185">
        <v>2</v>
      </c>
      <c r="M147" s="1185">
        <v>30</v>
      </c>
      <c r="N147" s="1185"/>
      <c r="O147" s="1185"/>
      <c r="P147" s="1185"/>
      <c r="Q147" s="1185"/>
      <c r="R147" s="1185"/>
      <c r="S147" s="1185"/>
      <c r="T147" s="1185"/>
      <c r="U147" s="1185">
        <f t="shared" si="4"/>
        <v>0</v>
      </c>
      <c r="V147" s="1185">
        <f t="shared" si="5"/>
        <v>0</v>
      </c>
      <c r="W147" s="1185"/>
      <c r="X147" s="1757" t="s">
        <v>257</v>
      </c>
      <c r="Y147" s="2329"/>
    </row>
    <row r="148" spans="1:25" s="2126" customFormat="1">
      <c r="A148" s="1185">
        <v>146</v>
      </c>
      <c r="B148" s="1185" t="s">
        <v>2413</v>
      </c>
      <c r="C148" s="1185">
        <v>146</v>
      </c>
      <c r="D148" s="1185">
        <v>1094</v>
      </c>
      <c r="E148" s="1185">
        <v>161008008</v>
      </c>
      <c r="F148" s="1185">
        <v>59</v>
      </c>
      <c r="G148" s="1185">
        <v>3592.41</v>
      </c>
      <c r="H148" s="1185">
        <v>243.17</v>
      </c>
      <c r="I148" s="1185">
        <v>0.57999999999999996</v>
      </c>
      <c r="J148" s="1185"/>
      <c r="K148" s="1185"/>
      <c r="L148" s="1185">
        <v>2</v>
      </c>
      <c r="M148" s="1185">
        <v>5</v>
      </c>
      <c r="N148" s="1185"/>
      <c r="O148" s="1185"/>
      <c r="P148" s="1185"/>
      <c r="Q148" s="1185"/>
      <c r="R148" s="1185"/>
      <c r="S148" s="1185"/>
      <c r="T148" s="1185"/>
      <c r="U148" s="1185">
        <f t="shared" si="4"/>
        <v>0</v>
      </c>
      <c r="V148" s="1185">
        <f t="shared" si="5"/>
        <v>0</v>
      </c>
      <c r="W148" s="1185"/>
      <c r="X148" s="1757" t="s">
        <v>257</v>
      </c>
      <c r="Y148" s="2329"/>
    </row>
    <row r="149" spans="1:25" s="2126" customFormat="1">
      <c r="A149" s="1185">
        <v>147</v>
      </c>
      <c r="B149" s="1185" t="s">
        <v>2413</v>
      </c>
      <c r="C149" s="1185">
        <v>147</v>
      </c>
      <c r="D149" s="1185">
        <v>1095</v>
      </c>
      <c r="E149" s="1185">
        <v>161008009</v>
      </c>
      <c r="F149" s="1185">
        <v>58</v>
      </c>
      <c r="G149" s="1185">
        <v>3602.46</v>
      </c>
      <c r="H149" s="1185">
        <v>164.31</v>
      </c>
      <c r="I149" s="1185">
        <v>7.97</v>
      </c>
      <c r="J149" s="1185"/>
      <c r="K149" s="1185"/>
      <c r="L149" s="1185">
        <v>2</v>
      </c>
      <c r="M149" s="1185">
        <v>10</v>
      </c>
      <c r="N149" s="1185"/>
      <c r="O149" s="1185">
        <v>39580</v>
      </c>
      <c r="P149" s="1185"/>
      <c r="Q149" s="1185"/>
      <c r="R149" s="1185"/>
      <c r="S149" s="1185"/>
      <c r="T149" s="1185"/>
      <c r="U149" s="1185">
        <f t="shared" si="4"/>
        <v>1979</v>
      </c>
      <c r="V149" s="1185">
        <f t="shared" si="5"/>
        <v>41559</v>
      </c>
      <c r="W149" s="1185"/>
      <c r="X149" s="1757" t="s">
        <v>257</v>
      </c>
      <c r="Y149" s="2329"/>
    </row>
    <row r="150" spans="1:25" s="2126" customFormat="1">
      <c r="A150" s="1185">
        <v>148</v>
      </c>
      <c r="B150" s="1185" t="s">
        <v>2414</v>
      </c>
      <c r="C150" s="1185">
        <v>148</v>
      </c>
      <c r="D150" s="1185">
        <v>1096</v>
      </c>
      <c r="E150" s="1185">
        <v>161008010</v>
      </c>
      <c r="F150" s="1185">
        <v>58</v>
      </c>
      <c r="G150" s="1185">
        <v>3388.44</v>
      </c>
      <c r="H150" s="1185">
        <v>375.96</v>
      </c>
      <c r="I150" s="1185">
        <v>0</v>
      </c>
      <c r="J150" s="1185"/>
      <c r="K150" s="1185"/>
      <c r="L150" s="1185">
        <v>2</v>
      </c>
      <c r="M150" s="1185">
        <v>5</v>
      </c>
      <c r="N150" s="1185"/>
      <c r="O150" s="1185"/>
      <c r="P150" s="1185"/>
      <c r="Q150" s="1185"/>
      <c r="R150" s="1185"/>
      <c r="S150" s="1185"/>
      <c r="T150" s="1185"/>
      <c r="U150" s="1185">
        <f t="shared" si="4"/>
        <v>0</v>
      </c>
      <c r="V150" s="1185">
        <f t="shared" si="5"/>
        <v>0</v>
      </c>
      <c r="W150" s="1185"/>
      <c r="X150" s="1757" t="s">
        <v>257</v>
      </c>
      <c r="Y150" s="2329"/>
    </row>
    <row r="151" spans="1:25" s="2126" customFormat="1">
      <c r="A151" s="1185">
        <v>149</v>
      </c>
      <c r="B151" s="1185" t="s">
        <v>2414</v>
      </c>
      <c r="C151" s="1185">
        <v>149</v>
      </c>
      <c r="D151" s="1185">
        <v>1097</v>
      </c>
      <c r="E151" s="1185">
        <v>161008011</v>
      </c>
      <c r="F151" s="1185">
        <v>59</v>
      </c>
      <c r="G151" s="1185">
        <v>3532.27</v>
      </c>
      <c r="H151" s="1185">
        <v>286.73</v>
      </c>
      <c r="I151" s="1185">
        <v>0.8</v>
      </c>
      <c r="J151" s="1185"/>
      <c r="K151" s="1185"/>
      <c r="L151" s="1185">
        <v>2</v>
      </c>
      <c r="M151" s="1185">
        <v>5</v>
      </c>
      <c r="N151" s="1185"/>
      <c r="O151" s="1185"/>
      <c r="P151" s="1185"/>
      <c r="Q151" s="1185"/>
      <c r="R151" s="1185"/>
      <c r="S151" s="1185"/>
      <c r="T151" s="1185"/>
      <c r="U151" s="1185">
        <f t="shared" si="4"/>
        <v>0</v>
      </c>
      <c r="V151" s="1185">
        <f t="shared" si="5"/>
        <v>0</v>
      </c>
      <c r="W151" s="1185"/>
      <c r="X151" s="1185" t="s">
        <v>257</v>
      </c>
      <c r="Y151" s="2329"/>
    </row>
    <row r="152" spans="1:25" s="2126" customFormat="1">
      <c r="A152" s="1185">
        <v>150</v>
      </c>
      <c r="B152" s="1185" t="s">
        <v>2414</v>
      </c>
      <c r="C152" s="1185">
        <v>150</v>
      </c>
      <c r="D152" s="1185">
        <v>1098</v>
      </c>
      <c r="E152" s="1185">
        <v>161008012</v>
      </c>
      <c r="F152" s="1185">
        <v>59</v>
      </c>
      <c r="G152" s="1185">
        <v>3841.02</v>
      </c>
      <c r="H152" s="1185">
        <v>270.88</v>
      </c>
      <c r="I152" s="1185">
        <v>2.8</v>
      </c>
      <c r="J152" s="1185"/>
      <c r="K152" s="1185"/>
      <c r="L152" s="1185">
        <v>2</v>
      </c>
      <c r="M152" s="1185">
        <v>30</v>
      </c>
      <c r="N152" s="1185"/>
      <c r="O152" s="1185"/>
      <c r="P152" s="1185"/>
      <c r="Q152" s="1185"/>
      <c r="R152" s="1185"/>
      <c r="S152" s="1185"/>
      <c r="T152" s="1185"/>
      <c r="U152" s="1185">
        <f t="shared" si="4"/>
        <v>0</v>
      </c>
      <c r="V152" s="1185">
        <f t="shared" si="5"/>
        <v>0</v>
      </c>
      <c r="W152" s="1185"/>
      <c r="X152" s="1185" t="s">
        <v>257</v>
      </c>
      <c r="Y152" s="2329"/>
    </row>
    <row r="153" spans="1:25" s="2126" customFormat="1">
      <c r="A153" s="1185">
        <v>151</v>
      </c>
      <c r="B153" s="1185" t="s">
        <v>2415</v>
      </c>
      <c r="C153" s="1185">
        <v>151</v>
      </c>
      <c r="D153" s="1185">
        <v>1099</v>
      </c>
      <c r="E153" s="1185">
        <v>142000006</v>
      </c>
      <c r="F153" s="1185">
        <v>59</v>
      </c>
      <c r="G153" s="1185">
        <v>3569.25</v>
      </c>
      <c r="H153" s="1185">
        <v>254.55</v>
      </c>
      <c r="I153" s="1185">
        <v>0</v>
      </c>
      <c r="J153" s="1185"/>
      <c r="K153" s="1185"/>
      <c r="L153" s="1185">
        <v>2</v>
      </c>
      <c r="M153" s="1185">
        <v>5</v>
      </c>
      <c r="N153" s="1185"/>
      <c r="O153" s="1185"/>
      <c r="P153" s="1185"/>
      <c r="Q153" s="1185"/>
      <c r="R153" s="1185"/>
      <c r="S153" s="1185"/>
      <c r="T153" s="1185"/>
      <c r="U153" s="1185">
        <f t="shared" si="4"/>
        <v>0</v>
      </c>
      <c r="V153" s="1185">
        <f t="shared" si="5"/>
        <v>0</v>
      </c>
      <c r="W153" s="1185"/>
      <c r="X153" s="1185" t="s">
        <v>258</v>
      </c>
      <c r="Y153" s="2329"/>
    </row>
    <row r="154" spans="1:25" s="2126" customFormat="1">
      <c r="A154" s="1185">
        <v>152</v>
      </c>
      <c r="B154" s="1185" t="s">
        <v>2415</v>
      </c>
      <c r="C154" s="1185">
        <v>152</v>
      </c>
      <c r="D154" s="1185">
        <v>1100</v>
      </c>
      <c r="E154" s="1185">
        <v>161008013</v>
      </c>
      <c r="F154" s="1185">
        <v>60</v>
      </c>
      <c r="G154" s="1185">
        <v>3605.23</v>
      </c>
      <c r="H154" s="1185">
        <v>286.37</v>
      </c>
      <c r="I154" s="1185">
        <v>0</v>
      </c>
      <c r="J154" s="1185"/>
      <c r="K154" s="1185"/>
      <c r="L154" s="1185">
        <v>2</v>
      </c>
      <c r="M154" s="1185">
        <v>10</v>
      </c>
      <c r="N154" s="1185"/>
      <c r="O154" s="1185"/>
      <c r="P154" s="1185"/>
      <c r="Q154" s="1185"/>
      <c r="R154" s="1185"/>
      <c r="S154" s="1185"/>
      <c r="T154" s="1185"/>
      <c r="U154" s="1185">
        <f t="shared" si="4"/>
        <v>0</v>
      </c>
      <c r="V154" s="1185">
        <f t="shared" si="5"/>
        <v>0</v>
      </c>
      <c r="W154" s="1185"/>
      <c r="X154" s="1185" t="s">
        <v>257</v>
      </c>
      <c r="Y154" s="2329"/>
    </row>
    <row r="155" spans="1:25" s="2126" customFormat="1">
      <c r="A155" s="1185">
        <v>153</v>
      </c>
      <c r="B155" s="1185" t="s">
        <v>2415</v>
      </c>
      <c r="C155" s="1185">
        <v>153</v>
      </c>
      <c r="D155" s="1185">
        <v>1101</v>
      </c>
      <c r="E155" s="1185">
        <v>161008014</v>
      </c>
      <c r="F155" s="1185">
        <v>58</v>
      </c>
      <c r="G155" s="1185">
        <v>3510.84</v>
      </c>
      <c r="H155" s="1185">
        <v>253.56</v>
      </c>
      <c r="I155" s="1185">
        <v>0</v>
      </c>
      <c r="J155" s="1185"/>
      <c r="K155" s="1185"/>
      <c r="L155" s="1185">
        <v>1</v>
      </c>
      <c r="M155" s="1185">
        <v>55</v>
      </c>
      <c r="N155" s="1185"/>
      <c r="O155" s="1185"/>
      <c r="P155" s="1185"/>
      <c r="Q155" s="1185"/>
      <c r="R155" s="1185"/>
      <c r="S155" s="1185"/>
      <c r="T155" s="1185"/>
      <c r="U155" s="1185">
        <f t="shared" si="4"/>
        <v>0</v>
      </c>
      <c r="V155" s="1185">
        <f t="shared" si="5"/>
        <v>0</v>
      </c>
      <c r="W155" s="1185"/>
      <c r="X155" s="1185" t="s">
        <v>257</v>
      </c>
      <c r="Y155" s="2329"/>
    </row>
    <row r="156" spans="1:25" s="2126" customFormat="1">
      <c r="A156" s="1185">
        <v>154</v>
      </c>
      <c r="B156" s="1185" t="s">
        <v>2415</v>
      </c>
      <c r="C156" s="1185">
        <v>154</v>
      </c>
      <c r="D156" s="1185">
        <v>1102</v>
      </c>
      <c r="E156" s="1185">
        <v>161008015</v>
      </c>
      <c r="F156" s="1185">
        <v>58</v>
      </c>
      <c r="G156" s="1185">
        <v>3451.86</v>
      </c>
      <c r="H156" s="1185">
        <v>306.94</v>
      </c>
      <c r="I156" s="1185">
        <v>0</v>
      </c>
      <c r="J156" s="1185"/>
      <c r="K156" s="1185"/>
      <c r="L156" s="1185">
        <v>2</v>
      </c>
      <c r="M156" s="1185">
        <v>10</v>
      </c>
      <c r="N156" s="1185"/>
      <c r="O156" s="1185"/>
      <c r="P156" s="1185"/>
      <c r="Q156" s="1185"/>
      <c r="R156" s="1185"/>
      <c r="S156" s="1185"/>
      <c r="T156" s="1185"/>
      <c r="U156" s="1185">
        <f t="shared" si="4"/>
        <v>0</v>
      </c>
      <c r="V156" s="1185">
        <f t="shared" si="5"/>
        <v>0</v>
      </c>
      <c r="W156" s="1185"/>
      <c r="X156" s="1757" t="s">
        <v>257</v>
      </c>
      <c r="Y156" s="2329"/>
    </row>
    <row r="157" spans="1:25" s="2126" customFormat="1">
      <c r="A157" s="1185">
        <v>155</v>
      </c>
      <c r="B157" s="1185" t="s">
        <v>2415</v>
      </c>
      <c r="C157" s="1185">
        <v>155</v>
      </c>
      <c r="D157" s="1185">
        <v>1103</v>
      </c>
      <c r="E157" s="1185">
        <v>161008016</v>
      </c>
      <c r="F157" s="1185">
        <v>59</v>
      </c>
      <c r="G157" s="1185">
        <v>3468.81</v>
      </c>
      <c r="H157" s="1185">
        <v>366.19</v>
      </c>
      <c r="I157" s="1185">
        <v>0</v>
      </c>
      <c r="J157" s="1185"/>
      <c r="K157" s="1185"/>
      <c r="L157" s="1185">
        <v>2</v>
      </c>
      <c r="M157" s="1185">
        <v>20</v>
      </c>
      <c r="N157" s="1185"/>
      <c r="O157" s="1185"/>
      <c r="P157" s="1185"/>
      <c r="Q157" s="1185"/>
      <c r="R157" s="1185"/>
      <c r="S157" s="1185"/>
      <c r="T157" s="1185"/>
      <c r="U157" s="1185">
        <f t="shared" si="4"/>
        <v>0</v>
      </c>
      <c r="V157" s="1185">
        <f t="shared" si="5"/>
        <v>0</v>
      </c>
      <c r="W157" s="1185"/>
      <c r="X157" s="1757" t="s">
        <v>257</v>
      </c>
      <c r="Y157" s="2329"/>
    </row>
    <row r="158" spans="1:25" s="2126" customFormat="1">
      <c r="A158" s="1185">
        <v>156</v>
      </c>
      <c r="B158" s="1185" t="s">
        <v>2416</v>
      </c>
      <c r="C158" s="1185">
        <v>156</v>
      </c>
      <c r="D158" s="1185">
        <v>1104</v>
      </c>
      <c r="E158" s="1185">
        <v>161008017</v>
      </c>
      <c r="F158" s="1185">
        <v>59</v>
      </c>
      <c r="G158" s="1185">
        <v>3540.83</v>
      </c>
      <c r="H158" s="1185">
        <v>288.57</v>
      </c>
      <c r="I158" s="1185">
        <v>0</v>
      </c>
      <c r="J158" s="1185"/>
      <c r="K158" s="1185"/>
      <c r="L158" s="1185">
        <v>2</v>
      </c>
      <c r="M158" s="1185">
        <v>10</v>
      </c>
      <c r="N158" s="1185"/>
      <c r="O158" s="1185"/>
      <c r="P158" s="1185"/>
      <c r="Q158" s="1185"/>
      <c r="R158" s="1185"/>
      <c r="S158" s="1185"/>
      <c r="T158" s="1185"/>
      <c r="U158" s="1185">
        <f t="shared" si="4"/>
        <v>0</v>
      </c>
      <c r="V158" s="1185">
        <f t="shared" si="5"/>
        <v>0</v>
      </c>
      <c r="W158" s="1185"/>
      <c r="X158" s="1757" t="s">
        <v>257</v>
      </c>
      <c r="Y158" s="2329"/>
    </row>
    <row r="159" spans="1:25" s="2126" customFormat="1">
      <c r="A159" s="1185">
        <v>157</v>
      </c>
      <c r="B159" s="1185" t="s">
        <v>2416</v>
      </c>
      <c r="C159" s="1185">
        <v>157</v>
      </c>
      <c r="D159" s="1185">
        <v>1105</v>
      </c>
      <c r="E159" s="1185">
        <v>161008018</v>
      </c>
      <c r="F159" s="1185">
        <v>59</v>
      </c>
      <c r="G159" s="1185">
        <v>3559.65</v>
      </c>
      <c r="H159" s="1185">
        <v>264.14999999999998</v>
      </c>
      <c r="I159" s="1185">
        <v>0</v>
      </c>
      <c r="J159" s="1185"/>
      <c r="K159" s="1185"/>
      <c r="L159" s="1185">
        <v>2</v>
      </c>
      <c r="M159" s="1185">
        <v>20</v>
      </c>
      <c r="N159" s="1185"/>
      <c r="O159" s="1185"/>
      <c r="P159" s="1185"/>
      <c r="Q159" s="1185"/>
      <c r="R159" s="1185"/>
      <c r="S159" s="1185"/>
      <c r="T159" s="1185"/>
      <c r="U159" s="1185">
        <f t="shared" si="4"/>
        <v>0</v>
      </c>
      <c r="V159" s="1185">
        <f t="shared" si="5"/>
        <v>0</v>
      </c>
      <c r="W159" s="1185"/>
      <c r="X159" s="1757" t="s">
        <v>257</v>
      </c>
      <c r="Y159" s="2329"/>
    </row>
    <row r="160" spans="1:25" s="2126" customFormat="1">
      <c r="A160" s="1185">
        <v>158</v>
      </c>
      <c r="B160" s="1185" t="s">
        <v>2416</v>
      </c>
      <c r="C160" s="1185">
        <v>158</v>
      </c>
      <c r="D160" s="1185">
        <v>1106</v>
      </c>
      <c r="E160" s="1185">
        <v>161008020</v>
      </c>
      <c r="F160" s="1185">
        <v>59</v>
      </c>
      <c r="G160" s="1185">
        <v>3990.97</v>
      </c>
      <c r="H160" s="1185">
        <v>106.87</v>
      </c>
      <c r="I160" s="1185">
        <v>12.14</v>
      </c>
      <c r="J160" s="1185"/>
      <c r="K160" s="1185"/>
      <c r="L160" s="1185">
        <v>2</v>
      </c>
      <c r="M160" s="1185">
        <v>10</v>
      </c>
      <c r="N160" s="1185"/>
      <c r="O160" s="1185"/>
      <c r="P160" s="1185"/>
      <c r="Q160" s="1185"/>
      <c r="R160" s="1185"/>
      <c r="S160" s="1185"/>
      <c r="T160" s="1185"/>
      <c r="U160" s="1185">
        <f t="shared" si="4"/>
        <v>0</v>
      </c>
      <c r="V160" s="1185">
        <f t="shared" si="5"/>
        <v>0</v>
      </c>
      <c r="W160" s="1185"/>
      <c r="X160" s="1757" t="s">
        <v>425</v>
      </c>
      <c r="Y160" s="2349" t="s">
        <v>247</v>
      </c>
    </row>
    <row r="161" spans="1:25" s="2126" customFormat="1">
      <c r="A161" s="1185">
        <v>159</v>
      </c>
      <c r="B161" s="1185" t="s">
        <v>2416</v>
      </c>
      <c r="C161" s="1185">
        <v>159</v>
      </c>
      <c r="D161" s="1185">
        <v>1107</v>
      </c>
      <c r="E161" s="1185">
        <v>161008019</v>
      </c>
      <c r="F161" s="1185">
        <v>59</v>
      </c>
      <c r="G161" s="1185">
        <v>3537.25</v>
      </c>
      <c r="H161" s="1185">
        <v>286.75</v>
      </c>
      <c r="I161" s="1185">
        <v>0.2</v>
      </c>
      <c r="J161" s="1185"/>
      <c r="K161" s="1185"/>
      <c r="L161" s="1185">
        <v>1</v>
      </c>
      <c r="M161" s="1185">
        <v>50</v>
      </c>
      <c r="N161" s="1185"/>
      <c r="O161" s="1185"/>
      <c r="P161" s="1185"/>
      <c r="Q161" s="1185"/>
      <c r="R161" s="1185"/>
      <c r="S161" s="1185"/>
      <c r="T161" s="1185"/>
      <c r="U161" s="1185">
        <f t="shared" si="4"/>
        <v>0</v>
      </c>
      <c r="V161" s="1185">
        <f t="shared" si="5"/>
        <v>0</v>
      </c>
      <c r="W161" s="1185"/>
      <c r="X161" s="1757" t="s">
        <v>257</v>
      </c>
      <c r="Y161" s="2329"/>
    </row>
    <row r="162" spans="1:25" s="2126" customFormat="1">
      <c r="A162" s="1185">
        <v>160</v>
      </c>
      <c r="B162" s="1185" t="s">
        <v>2416</v>
      </c>
      <c r="C162" s="1185">
        <v>160</v>
      </c>
      <c r="D162" s="1185">
        <v>1108</v>
      </c>
      <c r="E162" s="1185"/>
      <c r="F162" s="1185">
        <v>60</v>
      </c>
      <c r="G162" s="1185">
        <v>3628.27</v>
      </c>
      <c r="H162" s="1185">
        <v>252.13</v>
      </c>
      <c r="I162" s="1185">
        <v>0</v>
      </c>
      <c r="J162" s="1185"/>
      <c r="K162" s="1185"/>
      <c r="L162" s="1185">
        <v>2</v>
      </c>
      <c r="M162" s="1185">
        <v>20</v>
      </c>
      <c r="N162" s="1185"/>
      <c r="O162" s="1185"/>
      <c r="P162" s="1185"/>
      <c r="Q162" s="1185"/>
      <c r="R162" s="1185"/>
      <c r="S162" s="1185"/>
      <c r="T162" s="1185"/>
      <c r="U162" s="1185">
        <f t="shared" si="4"/>
        <v>0</v>
      </c>
      <c r="V162" s="1185">
        <f t="shared" si="5"/>
        <v>0</v>
      </c>
      <c r="W162" s="1185"/>
      <c r="X162" s="1185" t="s">
        <v>257</v>
      </c>
      <c r="Y162" s="2329"/>
    </row>
    <row r="163" spans="1:25" s="1850" customFormat="1" ht="15.75">
      <c r="D163" s="1184"/>
      <c r="E163" s="1184"/>
      <c r="F163" s="1030">
        <f>SUM(F3:F162)</f>
        <v>9337</v>
      </c>
      <c r="G163" s="97">
        <f>SUM(G3:G162)</f>
        <v>576706.45999999961</v>
      </c>
      <c r="H163" s="1030">
        <f>SUM(H3:H162)</f>
        <v>30380.929999999997</v>
      </c>
      <c r="I163" s="1030">
        <f>SUM(I3:I162)</f>
        <v>537.29</v>
      </c>
      <c r="L163" s="127"/>
      <c r="M163" s="127"/>
      <c r="O163" s="97"/>
      <c r="T163" s="1854"/>
      <c r="U163" s="560"/>
      <c r="V163" s="1758">
        <f>SUM(V3:V162)</f>
        <v>595507.5</v>
      </c>
      <c r="W163" s="2210"/>
      <c r="X163" s="1187"/>
      <c r="Y163" s="1913"/>
    </row>
    <row r="164" spans="1:25" s="1850" customFormat="1">
      <c r="G164" s="1849">
        <f>G163/C162</f>
        <v>3604.4153749999978</v>
      </c>
      <c r="H164" s="1850">
        <f>H163/C162</f>
        <v>189.88081249999999</v>
      </c>
      <c r="O164" s="1849"/>
      <c r="U164" s="118"/>
      <c r="Y164" s="1913"/>
    </row>
    <row r="165" spans="1:25" s="1850" customFormat="1">
      <c r="G165" s="1849"/>
      <c r="O165" s="1849"/>
      <c r="U165" s="118"/>
      <c r="Y165" s="1913"/>
    </row>
    <row r="166" spans="1:25" s="1850" customFormat="1">
      <c r="G166" s="1849"/>
      <c r="O166" s="1849"/>
      <c r="R166" s="1880"/>
      <c r="S166" s="1880"/>
      <c r="U166" s="118"/>
      <c r="Y166" s="1913"/>
    </row>
    <row r="167" spans="1:25" s="1850" customFormat="1" ht="15.75">
      <c r="A167" s="1714" t="s">
        <v>1991</v>
      </c>
      <c r="B167" s="1715"/>
      <c r="C167" s="1715"/>
      <c r="D167" s="2400">
        <f>V163</f>
        <v>595507.5</v>
      </c>
      <c r="G167" s="1849"/>
      <c r="O167" s="1849"/>
      <c r="U167" s="118"/>
      <c r="Y167" s="1913"/>
    </row>
    <row r="168" spans="1:25" s="1850" customFormat="1" ht="15.75">
      <c r="A168" s="1582" t="s">
        <v>1992</v>
      </c>
      <c r="B168" s="1583"/>
      <c r="C168" s="1718"/>
      <c r="D168" s="2399">
        <v>0</v>
      </c>
      <c r="G168" s="1849"/>
      <c r="O168" s="1849"/>
      <c r="U168" s="118"/>
      <c r="Y168" s="1913"/>
    </row>
    <row r="169" spans="1:25" s="1850" customFormat="1" ht="15.75">
      <c r="A169" s="1585" t="s">
        <v>1993</v>
      </c>
      <c r="B169" s="1586"/>
      <c r="C169" s="1586"/>
      <c r="D169" s="2400">
        <f>SUM(D167:D168)</f>
        <v>595507.5</v>
      </c>
      <c r="G169" s="1849"/>
      <c r="O169" s="1849"/>
      <c r="U169" s="118"/>
      <c r="Y169" s="1913"/>
    </row>
    <row r="170" spans="1:25" s="1850" customFormat="1">
      <c r="G170" s="1849"/>
      <c r="O170" s="1849"/>
      <c r="U170" s="118"/>
      <c r="Y170" s="1913"/>
    </row>
    <row r="171" spans="1:25" s="1850" customFormat="1">
      <c r="G171" s="1849"/>
      <c r="O171" s="1849"/>
      <c r="U171" s="118"/>
      <c r="Y171" s="1913"/>
    </row>
    <row r="172" spans="1:25" s="1850" customFormat="1">
      <c r="G172" s="1849"/>
      <c r="O172" s="1849"/>
      <c r="U172" s="118"/>
      <c r="Y172" s="1913"/>
    </row>
    <row r="173" spans="1:25" s="1850" customFormat="1">
      <c r="G173" s="1849"/>
      <c r="O173" s="1849"/>
      <c r="U173" s="118"/>
      <c r="Y173" s="1913"/>
    </row>
    <row r="174" spans="1:25" s="1850" customFormat="1">
      <c r="G174" s="1849"/>
      <c r="O174" s="1849"/>
      <c r="U174" s="118"/>
      <c r="Y174" s="1913"/>
    </row>
    <row r="175" spans="1:25" s="1850" customFormat="1">
      <c r="G175" s="1849"/>
      <c r="O175" s="1849"/>
      <c r="U175" s="118"/>
      <c r="Y175" s="1913"/>
    </row>
    <row r="176" spans="1:25" s="1850" customFormat="1">
      <c r="G176" s="1849"/>
      <c r="O176" s="1849"/>
      <c r="U176" s="118"/>
      <c r="Y176" s="1913"/>
    </row>
    <row r="177" spans="7:25" s="1850" customFormat="1">
      <c r="G177" s="1849"/>
      <c r="O177" s="1849"/>
      <c r="U177" s="118"/>
      <c r="Y177" s="1913"/>
    </row>
    <row r="178" spans="7:25" s="1850" customFormat="1">
      <c r="G178" s="1849"/>
      <c r="O178" s="1849"/>
      <c r="U178" s="118"/>
      <c r="Y178" s="1913"/>
    </row>
    <row r="179" spans="7:25" s="1850" customFormat="1">
      <c r="G179" s="1849"/>
      <c r="O179" s="1849"/>
      <c r="U179" s="118"/>
      <c r="Y179" s="1913"/>
    </row>
    <row r="180" spans="7:25" s="1850" customFormat="1">
      <c r="G180" s="1849"/>
      <c r="O180" s="1849"/>
      <c r="U180" s="118"/>
      <c r="Y180" s="1913"/>
    </row>
    <row r="181" spans="7:25" s="1850" customFormat="1">
      <c r="G181" s="1849"/>
      <c r="O181" s="1849"/>
      <c r="U181" s="118"/>
      <c r="Y181" s="1913"/>
    </row>
    <row r="182" spans="7:25" s="1850" customFormat="1">
      <c r="G182" s="1849"/>
      <c r="O182" s="1849"/>
      <c r="U182" s="118"/>
      <c r="Y182" s="1913"/>
    </row>
    <row r="183" spans="7:25" s="1850" customFormat="1">
      <c r="G183" s="1849"/>
      <c r="O183" s="1849"/>
      <c r="U183" s="118"/>
      <c r="Y183" s="1913"/>
    </row>
    <row r="184" spans="7:25" s="1850" customFormat="1">
      <c r="G184" s="1849"/>
      <c r="O184" s="1849"/>
      <c r="U184" s="118"/>
      <c r="Y184" s="1913"/>
    </row>
    <row r="185" spans="7:25" s="1850" customFormat="1">
      <c r="G185" s="1849"/>
      <c r="O185" s="1849"/>
      <c r="U185" s="118"/>
      <c r="Y185" s="1913"/>
    </row>
    <row r="186" spans="7:25" s="1850" customFormat="1">
      <c r="G186" s="1849"/>
      <c r="O186" s="1849"/>
      <c r="U186" s="118"/>
      <c r="Y186" s="1913"/>
    </row>
    <row r="187" spans="7:25" s="1850" customFormat="1">
      <c r="G187" s="1849"/>
      <c r="O187" s="1849"/>
      <c r="U187" s="118"/>
      <c r="Y187" s="1913"/>
    </row>
    <row r="188" spans="7:25" s="1850" customFormat="1">
      <c r="G188" s="1849"/>
      <c r="O188" s="1849"/>
      <c r="U188" s="118"/>
      <c r="Y188" s="1913"/>
    </row>
    <row r="189" spans="7:25" s="1850" customFormat="1">
      <c r="G189" s="1849"/>
      <c r="O189" s="1849"/>
      <c r="U189" s="118"/>
      <c r="Y189" s="1913"/>
    </row>
    <row r="190" spans="7:25" s="1850" customFormat="1">
      <c r="G190" s="1849"/>
      <c r="O190" s="1849"/>
      <c r="U190" s="118"/>
      <c r="Y190" s="1913"/>
    </row>
    <row r="191" spans="7:25" s="1850" customFormat="1">
      <c r="G191" s="1849"/>
      <c r="O191" s="1849"/>
      <c r="U191" s="118"/>
      <c r="Y191" s="1913"/>
    </row>
    <row r="192" spans="7:25" s="1850" customFormat="1">
      <c r="G192" s="1849"/>
      <c r="O192" s="1849"/>
      <c r="U192" s="118"/>
      <c r="Y192" s="1913"/>
    </row>
    <row r="193" spans="7:25" s="1850" customFormat="1">
      <c r="G193" s="1849"/>
      <c r="O193" s="1849"/>
      <c r="U193" s="118"/>
      <c r="Y193" s="1913"/>
    </row>
    <row r="194" spans="7:25" s="1850" customFormat="1">
      <c r="G194" s="1849"/>
      <c r="O194" s="1849"/>
      <c r="U194" s="118"/>
      <c r="Y194" s="1913"/>
    </row>
    <row r="195" spans="7:25" s="1850" customFormat="1">
      <c r="G195" s="1849"/>
      <c r="O195" s="1849"/>
      <c r="U195" s="118"/>
      <c r="Y195" s="1913"/>
    </row>
    <row r="196" spans="7:25" s="1850" customFormat="1">
      <c r="G196" s="1849"/>
      <c r="O196" s="1849"/>
      <c r="U196" s="118"/>
      <c r="Y196" s="1913"/>
    </row>
    <row r="197" spans="7:25" s="1850" customFormat="1">
      <c r="G197" s="1849"/>
      <c r="O197" s="1849"/>
      <c r="U197" s="118"/>
      <c r="Y197" s="1913"/>
    </row>
    <row r="198" spans="7:25" s="1850" customFormat="1">
      <c r="G198" s="1849"/>
      <c r="O198" s="1849"/>
      <c r="U198" s="118"/>
      <c r="Y198" s="1913"/>
    </row>
    <row r="199" spans="7:25" s="1850" customFormat="1">
      <c r="G199" s="1849"/>
      <c r="O199" s="1849"/>
      <c r="U199" s="118"/>
      <c r="Y199" s="1913"/>
    </row>
    <row r="200" spans="7:25" s="1850" customFormat="1">
      <c r="G200" s="1849"/>
      <c r="O200" s="1849"/>
      <c r="U200" s="118"/>
      <c r="Y200" s="1913"/>
    </row>
    <row r="201" spans="7:25" s="1850" customFormat="1">
      <c r="G201" s="1849"/>
      <c r="O201" s="1849"/>
      <c r="U201" s="118"/>
      <c r="Y201" s="1913"/>
    </row>
    <row r="202" spans="7:25" s="1850" customFormat="1">
      <c r="G202" s="1849"/>
      <c r="O202" s="1849"/>
      <c r="U202" s="118"/>
      <c r="Y202" s="1913"/>
    </row>
    <row r="203" spans="7:25" s="1850" customFormat="1">
      <c r="G203" s="1849"/>
      <c r="O203" s="1849"/>
      <c r="U203" s="118"/>
      <c r="Y203" s="1913"/>
    </row>
    <row r="204" spans="7:25" s="1850" customFormat="1">
      <c r="G204" s="1849"/>
      <c r="O204" s="1849"/>
      <c r="U204" s="118"/>
      <c r="Y204" s="1913"/>
    </row>
    <row r="205" spans="7:25" s="1850" customFormat="1">
      <c r="G205" s="1849"/>
      <c r="O205" s="1849"/>
      <c r="U205" s="118"/>
      <c r="Y205" s="1913"/>
    </row>
    <row r="206" spans="7:25" s="1850" customFormat="1">
      <c r="G206" s="1849"/>
      <c r="O206" s="1849"/>
      <c r="U206" s="118"/>
      <c r="Y206" s="1913"/>
    </row>
    <row r="207" spans="7:25" s="1850" customFormat="1">
      <c r="G207" s="1849"/>
      <c r="O207" s="1849"/>
      <c r="U207" s="118"/>
      <c r="Y207" s="1913"/>
    </row>
    <row r="208" spans="7:25" s="1850" customFormat="1">
      <c r="G208" s="1849"/>
      <c r="O208" s="1849"/>
      <c r="U208" s="118"/>
      <c r="Y208" s="1913"/>
    </row>
    <row r="209" spans="7:25" s="1850" customFormat="1">
      <c r="G209" s="1849"/>
      <c r="O209" s="1849"/>
      <c r="U209" s="118"/>
      <c r="Y209" s="1913"/>
    </row>
    <row r="210" spans="7:25" s="1850" customFormat="1">
      <c r="G210" s="1849"/>
      <c r="O210" s="1849"/>
      <c r="U210" s="118"/>
      <c r="Y210" s="1913"/>
    </row>
    <row r="211" spans="7:25" s="1850" customFormat="1">
      <c r="G211" s="1849"/>
      <c r="O211" s="1849"/>
      <c r="U211" s="118"/>
      <c r="Y211" s="1913"/>
    </row>
    <row r="212" spans="7:25" s="1850" customFormat="1">
      <c r="G212" s="1849"/>
      <c r="O212" s="1849"/>
      <c r="U212" s="118"/>
      <c r="Y212" s="1913"/>
    </row>
    <row r="213" spans="7:25" s="1850" customFormat="1">
      <c r="G213" s="1849"/>
      <c r="O213" s="1849"/>
      <c r="U213" s="118"/>
      <c r="Y213" s="1913"/>
    </row>
    <row r="214" spans="7:25" s="1850" customFormat="1">
      <c r="G214" s="1849"/>
      <c r="O214" s="1849"/>
      <c r="U214" s="118"/>
      <c r="Y214" s="1913"/>
    </row>
    <row r="215" spans="7:25" s="1850" customFormat="1">
      <c r="G215" s="1849"/>
      <c r="O215" s="1849"/>
      <c r="U215" s="118"/>
      <c r="Y215" s="1913"/>
    </row>
    <row r="216" spans="7:25" s="1850" customFormat="1">
      <c r="G216" s="1849"/>
      <c r="O216" s="1849"/>
      <c r="U216" s="118"/>
      <c r="Y216" s="1913"/>
    </row>
    <row r="217" spans="7:25" s="1850" customFormat="1">
      <c r="G217" s="1849"/>
      <c r="O217" s="1849"/>
      <c r="U217" s="118"/>
      <c r="Y217" s="1913"/>
    </row>
    <row r="218" spans="7:25" s="1850" customFormat="1">
      <c r="G218" s="1849"/>
      <c r="O218" s="1849"/>
      <c r="U218" s="118"/>
      <c r="Y218" s="1913"/>
    </row>
    <row r="219" spans="7:25" s="1850" customFormat="1">
      <c r="G219" s="1849"/>
      <c r="O219" s="1849"/>
      <c r="U219" s="118"/>
      <c r="Y219" s="1913"/>
    </row>
    <row r="220" spans="7:25" s="1850" customFormat="1">
      <c r="G220" s="1849"/>
      <c r="O220" s="1849"/>
      <c r="U220" s="118"/>
      <c r="Y220" s="1913"/>
    </row>
    <row r="221" spans="7:25" s="1850" customFormat="1">
      <c r="G221" s="1849"/>
      <c r="O221" s="1849"/>
      <c r="U221" s="118"/>
      <c r="Y221" s="1913"/>
    </row>
    <row r="222" spans="7:25" s="1850" customFormat="1">
      <c r="G222" s="1849"/>
      <c r="O222" s="1849"/>
      <c r="U222" s="118"/>
      <c r="Y222" s="1913"/>
    </row>
    <row r="223" spans="7:25" s="1850" customFormat="1">
      <c r="G223" s="1849"/>
      <c r="O223" s="1849"/>
      <c r="U223" s="118"/>
      <c r="Y223" s="1913"/>
    </row>
    <row r="224" spans="7:25" s="1850" customFormat="1">
      <c r="G224" s="1849"/>
      <c r="O224" s="1849"/>
      <c r="U224" s="118"/>
      <c r="Y224" s="1913"/>
    </row>
    <row r="225" spans="7:25" s="1850" customFormat="1">
      <c r="G225" s="1849"/>
      <c r="O225" s="1849"/>
      <c r="U225" s="118"/>
      <c r="Y225" s="1913"/>
    </row>
    <row r="226" spans="7:25" s="1850" customFormat="1">
      <c r="G226" s="1849"/>
      <c r="O226" s="1849"/>
      <c r="U226" s="118"/>
      <c r="Y226" s="1913"/>
    </row>
    <row r="227" spans="7:25" s="1850" customFormat="1">
      <c r="G227" s="1849"/>
      <c r="O227" s="1849"/>
      <c r="U227" s="118"/>
      <c r="Y227" s="1913"/>
    </row>
    <row r="228" spans="7:25" s="1850" customFormat="1">
      <c r="G228" s="1849"/>
      <c r="O228" s="1849"/>
      <c r="U228" s="118"/>
      <c r="Y228" s="1913"/>
    </row>
    <row r="229" spans="7:25" s="1850" customFormat="1">
      <c r="G229" s="1849"/>
      <c r="O229" s="1849"/>
      <c r="U229" s="118"/>
      <c r="Y229" s="1913"/>
    </row>
    <row r="230" spans="7:25" s="1850" customFormat="1">
      <c r="G230" s="1849"/>
      <c r="O230" s="1849"/>
      <c r="U230" s="118"/>
      <c r="Y230" s="1913"/>
    </row>
    <row r="231" spans="7:25" s="1850" customFormat="1">
      <c r="G231" s="1849"/>
      <c r="O231" s="1849"/>
      <c r="U231" s="118"/>
      <c r="Y231" s="1913"/>
    </row>
    <row r="232" spans="7:25" s="1850" customFormat="1">
      <c r="G232" s="1849"/>
      <c r="O232" s="1849"/>
      <c r="U232" s="118"/>
      <c r="Y232" s="1913"/>
    </row>
    <row r="233" spans="7:25" s="1850" customFormat="1">
      <c r="G233" s="1849"/>
      <c r="O233" s="1849"/>
      <c r="U233" s="118"/>
      <c r="Y233" s="1913"/>
    </row>
    <row r="234" spans="7:25" s="1850" customFormat="1">
      <c r="G234" s="1849"/>
      <c r="O234" s="1849"/>
      <c r="U234" s="118"/>
      <c r="Y234" s="1913"/>
    </row>
    <row r="235" spans="7:25" s="1850" customFormat="1">
      <c r="G235" s="1849"/>
      <c r="O235" s="1849"/>
      <c r="U235" s="118"/>
      <c r="Y235" s="1913"/>
    </row>
    <row r="236" spans="7:25" s="1850" customFormat="1">
      <c r="G236" s="1849"/>
      <c r="O236" s="1849"/>
      <c r="U236" s="118"/>
      <c r="Y236" s="1913"/>
    </row>
    <row r="237" spans="7:25" s="1850" customFormat="1">
      <c r="G237" s="1849"/>
      <c r="O237" s="1849"/>
      <c r="U237" s="118"/>
      <c r="Y237" s="1913"/>
    </row>
    <row r="238" spans="7:25" s="1850" customFormat="1">
      <c r="G238" s="1849"/>
      <c r="O238" s="1849"/>
      <c r="U238" s="118"/>
      <c r="Y238" s="1913"/>
    </row>
    <row r="239" spans="7:25" s="1850" customFormat="1">
      <c r="G239" s="1849"/>
      <c r="O239" s="1849"/>
      <c r="U239" s="118"/>
      <c r="Y239" s="1913"/>
    </row>
    <row r="240" spans="7:25" s="1850" customFormat="1">
      <c r="G240" s="1849"/>
      <c r="O240" s="1849"/>
      <c r="U240" s="118"/>
      <c r="Y240" s="1913"/>
    </row>
    <row r="241" spans="7:25" s="1850" customFormat="1">
      <c r="G241" s="1849"/>
      <c r="O241" s="1849"/>
      <c r="U241" s="118"/>
      <c r="Y241" s="1913"/>
    </row>
    <row r="242" spans="7:25" s="1850" customFormat="1">
      <c r="G242" s="1849"/>
      <c r="O242" s="1849"/>
      <c r="U242" s="118"/>
      <c r="Y242" s="1913"/>
    </row>
    <row r="243" spans="7:25" s="1850" customFormat="1">
      <c r="G243" s="1849"/>
      <c r="O243" s="1849"/>
      <c r="U243" s="118"/>
      <c r="Y243" s="1913"/>
    </row>
    <row r="244" spans="7:25" s="1850" customFormat="1">
      <c r="G244" s="1849"/>
      <c r="O244" s="1849"/>
      <c r="U244" s="118"/>
      <c r="Y244" s="1913"/>
    </row>
    <row r="245" spans="7:25" s="1850" customFormat="1">
      <c r="G245" s="1849"/>
      <c r="O245" s="1849"/>
      <c r="U245" s="118"/>
      <c r="Y245" s="1913"/>
    </row>
    <row r="246" spans="7:25" s="1850" customFormat="1">
      <c r="G246" s="1849"/>
      <c r="O246" s="1849"/>
      <c r="U246" s="118"/>
      <c r="Y246" s="1913"/>
    </row>
    <row r="247" spans="7:25" s="1850" customFormat="1">
      <c r="G247" s="1849"/>
      <c r="O247" s="1849"/>
      <c r="U247" s="118"/>
      <c r="Y247" s="1913"/>
    </row>
    <row r="248" spans="7:25" s="1850" customFormat="1">
      <c r="G248" s="1849"/>
      <c r="O248" s="1849"/>
      <c r="U248" s="118"/>
      <c r="Y248" s="1913"/>
    </row>
    <row r="249" spans="7:25" s="1850" customFormat="1">
      <c r="G249" s="1849"/>
      <c r="O249" s="1849"/>
      <c r="U249" s="118"/>
      <c r="Y249" s="1913"/>
    </row>
    <row r="250" spans="7:25" s="1850" customFormat="1">
      <c r="G250" s="1849"/>
      <c r="O250" s="1849"/>
      <c r="U250" s="118"/>
      <c r="Y250" s="1913"/>
    </row>
    <row r="251" spans="7:25" s="1850" customFormat="1">
      <c r="G251" s="1849"/>
      <c r="O251" s="1849"/>
      <c r="U251" s="118"/>
      <c r="Y251" s="1913"/>
    </row>
    <row r="252" spans="7:25" s="1850" customFormat="1">
      <c r="G252" s="1849"/>
      <c r="O252" s="1849"/>
      <c r="U252" s="118"/>
      <c r="Y252" s="1913"/>
    </row>
    <row r="253" spans="7:25" s="1850" customFormat="1">
      <c r="G253" s="1849"/>
      <c r="O253" s="1849"/>
      <c r="U253" s="118"/>
      <c r="Y253" s="1913"/>
    </row>
    <row r="254" spans="7:25" s="1850" customFormat="1">
      <c r="G254" s="1849"/>
      <c r="O254" s="1849"/>
      <c r="U254" s="118"/>
      <c r="Y254" s="1913"/>
    </row>
    <row r="255" spans="7:25" s="1850" customFormat="1">
      <c r="G255" s="1849"/>
      <c r="O255" s="1849"/>
      <c r="U255" s="118"/>
      <c r="Y255" s="1913"/>
    </row>
    <row r="256" spans="7:25" s="1850" customFormat="1">
      <c r="G256" s="1849"/>
      <c r="O256" s="1849"/>
      <c r="U256" s="118"/>
      <c r="Y256" s="1913"/>
    </row>
    <row r="257" spans="7:25" s="1850" customFormat="1">
      <c r="G257" s="1849"/>
      <c r="O257" s="1849"/>
      <c r="U257" s="118"/>
      <c r="Y257" s="1913"/>
    </row>
    <row r="258" spans="7:25" s="1850" customFormat="1">
      <c r="G258" s="1849"/>
      <c r="O258" s="1849"/>
      <c r="U258" s="118"/>
      <c r="Y258" s="1913"/>
    </row>
    <row r="259" spans="7:25" s="1850" customFormat="1">
      <c r="G259" s="1849"/>
      <c r="O259" s="1849"/>
      <c r="U259" s="118"/>
      <c r="Y259" s="1913"/>
    </row>
    <row r="260" spans="7:25" s="1850" customFormat="1">
      <c r="G260" s="1849"/>
      <c r="O260" s="1849"/>
      <c r="U260" s="118"/>
      <c r="Y260" s="1913"/>
    </row>
    <row r="261" spans="7:25" s="1850" customFormat="1">
      <c r="G261" s="1849"/>
      <c r="O261" s="1849"/>
      <c r="U261" s="118"/>
      <c r="Y261" s="1913"/>
    </row>
    <row r="262" spans="7:25" s="1850" customFormat="1">
      <c r="G262" s="1849"/>
      <c r="O262" s="1849"/>
      <c r="U262" s="118"/>
      <c r="Y262" s="1913"/>
    </row>
    <row r="263" spans="7:25" s="1850" customFormat="1">
      <c r="G263" s="1849"/>
      <c r="O263" s="1849"/>
      <c r="U263" s="118"/>
      <c r="Y263" s="1913"/>
    </row>
    <row r="264" spans="7:25" s="1850" customFormat="1">
      <c r="G264" s="1849"/>
      <c r="O264" s="1849"/>
      <c r="U264" s="118"/>
      <c r="Y264" s="1913"/>
    </row>
    <row r="265" spans="7:25" s="1850" customFormat="1">
      <c r="G265" s="1849"/>
      <c r="O265" s="1849"/>
      <c r="U265" s="118"/>
      <c r="Y265" s="1913"/>
    </row>
    <row r="266" spans="7:25" s="1850" customFormat="1">
      <c r="G266" s="1849"/>
      <c r="O266" s="1849"/>
      <c r="U266" s="118"/>
      <c r="Y266" s="1913"/>
    </row>
    <row r="267" spans="7:25" s="1850" customFormat="1">
      <c r="G267" s="1849"/>
      <c r="O267" s="1849"/>
      <c r="U267" s="118"/>
      <c r="Y267" s="1913"/>
    </row>
    <row r="268" spans="7:25" s="1850" customFormat="1">
      <c r="G268" s="1849"/>
      <c r="O268" s="1849"/>
      <c r="U268" s="118"/>
      <c r="Y268" s="1913"/>
    </row>
    <row r="269" spans="7:25" s="1850" customFormat="1">
      <c r="G269" s="1849"/>
      <c r="O269" s="1849"/>
      <c r="U269" s="118"/>
      <c r="Y269" s="1913"/>
    </row>
    <row r="270" spans="7:25" s="1850" customFormat="1">
      <c r="G270" s="1849"/>
      <c r="O270" s="1849"/>
      <c r="U270" s="118"/>
      <c r="Y270" s="1913"/>
    </row>
    <row r="271" spans="7:25" s="1850" customFormat="1">
      <c r="G271" s="1849"/>
      <c r="O271" s="1849"/>
      <c r="U271" s="118"/>
      <c r="Y271" s="1913"/>
    </row>
    <row r="272" spans="7:25" s="1850" customFormat="1">
      <c r="G272" s="1849"/>
      <c r="O272" s="1849"/>
      <c r="U272" s="118"/>
      <c r="Y272" s="1913"/>
    </row>
    <row r="273" spans="7:25" s="1850" customFormat="1">
      <c r="G273" s="1849"/>
      <c r="O273" s="1849"/>
      <c r="U273" s="118"/>
      <c r="Y273" s="1913"/>
    </row>
    <row r="274" spans="7:25" s="1850" customFormat="1">
      <c r="G274" s="1849"/>
      <c r="O274" s="1849"/>
      <c r="U274" s="118"/>
      <c r="Y274" s="1913"/>
    </row>
    <row r="275" spans="7:25" s="1850" customFormat="1">
      <c r="G275" s="1849"/>
      <c r="O275" s="1849"/>
      <c r="U275" s="118"/>
      <c r="Y275" s="1913"/>
    </row>
    <row r="276" spans="7:25" s="1850" customFormat="1">
      <c r="G276" s="1849"/>
      <c r="O276" s="1849"/>
      <c r="U276" s="118"/>
      <c r="Y276" s="1913"/>
    </row>
    <row r="277" spans="7:25" s="1850" customFormat="1">
      <c r="G277" s="1849"/>
      <c r="O277" s="1849"/>
      <c r="U277" s="118"/>
      <c r="Y277" s="1913"/>
    </row>
    <row r="278" spans="7:25" s="1850" customFormat="1">
      <c r="G278" s="1849"/>
      <c r="O278" s="1849"/>
      <c r="U278" s="118"/>
      <c r="Y278" s="1913"/>
    </row>
    <row r="279" spans="7:25" s="1850" customFormat="1">
      <c r="G279" s="1849"/>
      <c r="O279" s="1849"/>
      <c r="U279" s="118"/>
      <c r="Y279" s="1913"/>
    </row>
    <row r="280" spans="7:25" s="1850" customFormat="1">
      <c r="G280" s="1849"/>
      <c r="O280" s="1849"/>
      <c r="U280" s="118"/>
      <c r="Y280" s="1913"/>
    </row>
    <row r="281" spans="7:25" s="1850" customFormat="1">
      <c r="G281" s="1849"/>
      <c r="O281" s="1849"/>
      <c r="U281" s="118"/>
      <c r="Y281" s="1913"/>
    </row>
    <row r="282" spans="7:25" s="1850" customFormat="1">
      <c r="G282" s="1849"/>
      <c r="O282" s="1849"/>
      <c r="U282" s="118"/>
      <c r="Y282" s="1913"/>
    </row>
    <row r="283" spans="7:25" s="1850" customFormat="1">
      <c r="G283" s="1849"/>
      <c r="O283" s="1849"/>
      <c r="U283" s="118"/>
      <c r="Y283" s="1913"/>
    </row>
    <row r="284" spans="7:25" s="1850" customFormat="1">
      <c r="G284" s="1849"/>
      <c r="O284" s="1849"/>
      <c r="U284" s="118"/>
      <c r="Y284" s="1913"/>
    </row>
    <row r="285" spans="7:25" s="1850" customFormat="1">
      <c r="G285" s="1849"/>
      <c r="O285" s="1849"/>
      <c r="U285" s="118"/>
      <c r="Y285" s="1913"/>
    </row>
    <row r="286" spans="7:25" s="1850" customFormat="1">
      <c r="G286" s="1849"/>
      <c r="O286" s="1849"/>
      <c r="U286" s="118"/>
      <c r="Y286" s="1913"/>
    </row>
    <row r="287" spans="7:25" s="1850" customFormat="1">
      <c r="G287" s="1849"/>
      <c r="O287" s="1849"/>
      <c r="U287" s="118"/>
      <c r="Y287" s="1913"/>
    </row>
    <row r="288" spans="7:25" s="1850" customFormat="1">
      <c r="G288" s="1849"/>
      <c r="O288" s="1849"/>
      <c r="U288" s="118"/>
      <c r="Y288" s="1913"/>
    </row>
    <row r="289" spans="7:25" s="1850" customFormat="1">
      <c r="G289" s="1849"/>
      <c r="O289" s="1849"/>
      <c r="U289" s="118"/>
      <c r="Y289" s="1913"/>
    </row>
    <row r="290" spans="7:25" s="1850" customFormat="1">
      <c r="G290" s="1849"/>
      <c r="O290" s="1849"/>
      <c r="U290" s="118"/>
      <c r="Y290" s="1913"/>
    </row>
    <row r="291" spans="7:25" s="1850" customFormat="1">
      <c r="G291" s="1849"/>
      <c r="O291" s="1849"/>
      <c r="U291" s="118"/>
      <c r="Y291" s="1913"/>
    </row>
    <row r="292" spans="7:25" s="1850" customFormat="1">
      <c r="G292" s="1849"/>
      <c r="O292" s="1849"/>
      <c r="U292" s="118"/>
      <c r="Y292" s="1913"/>
    </row>
    <row r="293" spans="7:25" s="1850" customFormat="1">
      <c r="G293" s="1849"/>
      <c r="O293" s="1849"/>
      <c r="U293" s="118"/>
      <c r="Y293" s="1913"/>
    </row>
    <row r="294" spans="7:25" s="1850" customFormat="1">
      <c r="G294" s="1849"/>
      <c r="O294" s="1849"/>
      <c r="U294" s="118"/>
      <c r="Y294" s="1913"/>
    </row>
    <row r="295" spans="7:25" s="1850" customFormat="1">
      <c r="G295" s="1849"/>
      <c r="O295" s="1849"/>
      <c r="U295" s="118"/>
      <c r="Y295" s="1913"/>
    </row>
    <row r="296" spans="7:25" s="1850" customFormat="1">
      <c r="G296" s="1849"/>
      <c r="O296" s="1849"/>
      <c r="U296" s="118"/>
      <c r="Y296" s="1913"/>
    </row>
    <row r="297" spans="7:25" s="1850" customFormat="1">
      <c r="G297" s="1849"/>
      <c r="O297" s="1849"/>
      <c r="U297" s="118"/>
      <c r="Y297" s="1913"/>
    </row>
    <row r="298" spans="7:25" s="1850" customFormat="1">
      <c r="G298" s="1849"/>
      <c r="O298" s="1849"/>
      <c r="U298" s="118"/>
      <c r="Y298" s="1913"/>
    </row>
    <row r="299" spans="7:25" s="1850" customFormat="1">
      <c r="G299" s="1849"/>
      <c r="O299" s="1849"/>
      <c r="U299" s="118"/>
      <c r="Y299" s="1913"/>
    </row>
    <row r="300" spans="7:25" s="1850" customFormat="1">
      <c r="G300" s="1849"/>
      <c r="O300" s="1849"/>
      <c r="U300" s="118"/>
      <c r="Y300" s="1913"/>
    </row>
    <row r="301" spans="7:25" s="1850" customFormat="1">
      <c r="G301" s="1849"/>
      <c r="O301" s="1849"/>
      <c r="U301" s="118"/>
      <c r="Y301" s="1913"/>
    </row>
    <row r="302" spans="7:25" s="1850" customFormat="1">
      <c r="G302" s="1849"/>
      <c r="O302" s="1849"/>
      <c r="U302" s="118"/>
      <c r="Y302" s="1913"/>
    </row>
    <row r="303" spans="7:25" s="1850" customFormat="1">
      <c r="G303" s="1849"/>
      <c r="O303" s="1849"/>
      <c r="U303" s="118"/>
      <c r="Y303" s="1913"/>
    </row>
    <row r="304" spans="7:25" s="1850" customFormat="1">
      <c r="G304" s="1849"/>
      <c r="O304" s="1849"/>
      <c r="U304" s="118"/>
      <c r="Y304" s="1913"/>
    </row>
    <row r="305" spans="7:25" s="1850" customFormat="1">
      <c r="G305" s="1849"/>
      <c r="O305" s="1849"/>
      <c r="U305" s="118"/>
      <c r="Y305" s="1913"/>
    </row>
    <row r="306" spans="7:25" s="1850" customFormat="1">
      <c r="G306" s="1849"/>
      <c r="O306" s="1849"/>
      <c r="U306" s="118"/>
      <c r="Y306" s="1913"/>
    </row>
    <row r="307" spans="7:25" s="1850" customFormat="1">
      <c r="G307" s="1849"/>
      <c r="O307" s="1849"/>
      <c r="U307" s="118"/>
      <c r="Y307" s="1913"/>
    </row>
    <row r="308" spans="7:25" s="1850" customFormat="1">
      <c r="G308" s="1849"/>
      <c r="O308" s="1849"/>
      <c r="U308" s="118"/>
      <c r="Y308" s="1913"/>
    </row>
    <row r="309" spans="7:25" s="1850" customFormat="1">
      <c r="G309" s="1849"/>
      <c r="O309" s="1849"/>
      <c r="U309" s="118"/>
      <c r="Y309" s="1913"/>
    </row>
    <row r="310" spans="7:25" s="1850" customFormat="1">
      <c r="G310" s="1849"/>
      <c r="O310" s="1849"/>
      <c r="U310" s="118"/>
      <c r="Y310" s="1913"/>
    </row>
    <row r="311" spans="7:25" s="1850" customFormat="1">
      <c r="G311" s="1849"/>
      <c r="O311" s="1849"/>
      <c r="U311" s="118"/>
      <c r="Y311" s="1913"/>
    </row>
    <row r="312" spans="7:25" s="1850" customFormat="1">
      <c r="G312" s="1849"/>
      <c r="O312" s="1849"/>
      <c r="U312" s="118"/>
      <c r="Y312" s="1913"/>
    </row>
    <row r="313" spans="7:25" s="1850" customFormat="1">
      <c r="G313" s="1849"/>
      <c r="O313" s="1849"/>
      <c r="U313" s="118"/>
      <c r="Y313" s="1913"/>
    </row>
    <row r="314" spans="7:25" s="1850" customFormat="1">
      <c r="G314" s="1849"/>
      <c r="O314" s="1849"/>
      <c r="U314" s="118"/>
      <c r="Y314" s="1913"/>
    </row>
    <row r="315" spans="7:25" s="1850" customFormat="1">
      <c r="G315" s="1849"/>
      <c r="O315" s="1849"/>
      <c r="U315" s="118"/>
      <c r="Y315" s="1913"/>
    </row>
    <row r="316" spans="7:25" s="1850" customFormat="1">
      <c r="G316" s="1849"/>
      <c r="O316" s="1849"/>
      <c r="U316" s="118"/>
      <c r="Y316" s="1913"/>
    </row>
    <row r="317" spans="7:25" s="1850" customFormat="1">
      <c r="G317" s="1849"/>
      <c r="O317" s="1849"/>
      <c r="U317" s="118"/>
      <c r="Y317" s="1913"/>
    </row>
    <row r="318" spans="7:25" s="1850" customFormat="1">
      <c r="G318" s="1849"/>
      <c r="O318" s="1849"/>
      <c r="U318" s="118"/>
      <c r="Y318" s="1913"/>
    </row>
    <row r="319" spans="7:25" s="1850" customFormat="1">
      <c r="G319" s="1849"/>
      <c r="O319" s="1849"/>
      <c r="U319" s="118"/>
      <c r="Y319" s="1913"/>
    </row>
    <row r="320" spans="7:25" s="1850" customFormat="1">
      <c r="G320" s="1849"/>
      <c r="O320" s="1849"/>
      <c r="U320" s="118"/>
      <c r="Y320" s="1913"/>
    </row>
    <row r="321" spans="7:25" s="1850" customFormat="1">
      <c r="G321" s="1849"/>
      <c r="O321" s="1849"/>
      <c r="U321" s="118"/>
      <c r="Y321" s="1913"/>
    </row>
    <row r="322" spans="7:25" s="1850" customFormat="1">
      <c r="G322" s="1849"/>
      <c r="O322" s="1849"/>
      <c r="U322" s="118"/>
      <c r="Y322" s="1913"/>
    </row>
    <row r="323" spans="7:25" s="1850" customFormat="1">
      <c r="G323" s="1849"/>
      <c r="O323" s="1849"/>
      <c r="U323" s="118"/>
      <c r="Y323" s="1913"/>
    </row>
    <row r="324" spans="7:25" s="1850" customFormat="1">
      <c r="G324" s="1849"/>
      <c r="O324" s="1849"/>
      <c r="U324" s="118"/>
      <c r="Y324" s="1913"/>
    </row>
    <row r="325" spans="7:25" s="1850" customFormat="1">
      <c r="G325" s="1849"/>
      <c r="O325" s="1849"/>
      <c r="U325" s="118"/>
      <c r="Y325" s="1913"/>
    </row>
    <row r="326" spans="7:25" s="1850" customFormat="1">
      <c r="G326" s="1849"/>
      <c r="O326" s="1849"/>
      <c r="U326" s="118"/>
      <c r="Y326" s="1913"/>
    </row>
    <row r="327" spans="7:25" s="1850" customFormat="1">
      <c r="G327" s="1849"/>
      <c r="O327" s="1849"/>
      <c r="U327" s="118"/>
      <c r="Y327" s="1913"/>
    </row>
    <row r="328" spans="7:25" s="1850" customFormat="1">
      <c r="G328" s="1849"/>
      <c r="O328" s="1849"/>
      <c r="U328" s="118"/>
      <c r="Y328" s="1913"/>
    </row>
    <row r="329" spans="7:25" s="1850" customFormat="1">
      <c r="G329" s="1849"/>
      <c r="O329" s="1849"/>
      <c r="U329" s="118"/>
      <c r="Y329" s="1913"/>
    </row>
    <row r="330" spans="7:25" s="1850" customFormat="1">
      <c r="G330" s="1849"/>
      <c r="O330" s="1849"/>
      <c r="U330" s="118"/>
      <c r="Y330" s="1913"/>
    </row>
    <row r="331" spans="7:25" s="1850" customFormat="1">
      <c r="G331" s="1849"/>
      <c r="O331" s="1849"/>
      <c r="U331" s="118"/>
      <c r="Y331" s="1913"/>
    </row>
    <row r="332" spans="7:25" s="1850" customFormat="1">
      <c r="G332" s="1849"/>
      <c r="O332" s="1849"/>
      <c r="U332" s="118"/>
      <c r="Y332" s="1913"/>
    </row>
    <row r="333" spans="7:25" s="1850" customFormat="1">
      <c r="G333" s="1849"/>
      <c r="O333" s="1849"/>
      <c r="U333" s="118"/>
      <c r="Y333" s="1913"/>
    </row>
    <row r="334" spans="7:25" s="1850" customFormat="1">
      <c r="G334" s="1849"/>
      <c r="O334" s="1849"/>
      <c r="U334" s="118"/>
      <c r="Y334" s="1913"/>
    </row>
    <row r="335" spans="7:25" s="1850" customFormat="1">
      <c r="G335" s="1849"/>
      <c r="O335" s="1849"/>
      <c r="U335" s="118"/>
      <c r="Y335" s="1913"/>
    </row>
    <row r="336" spans="7:25" s="1850" customFormat="1">
      <c r="G336" s="1849"/>
      <c r="O336" s="1849"/>
      <c r="U336" s="118"/>
      <c r="Y336" s="1913"/>
    </row>
    <row r="337" spans="7:25" s="1850" customFormat="1">
      <c r="G337" s="1849"/>
      <c r="O337" s="1849"/>
      <c r="U337" s="118"/>
      <c r="Y337" s="1913"/>
    </row>
    <row r="338" spans="7:25" s="1850" customFormat="1">
      <c r="G338" s="1849"/>
      <c r="O338" s="1849"/>
      <c r="U338" s="118"/>
      <c r="Y338" s="1913"/>
    </row>
    <row r="339" spans="7:25" s="1850" customFormat="1">
      <c r="G339" s="1849"/>
      <c r="O339" s="1849"/>
      <c r="U339" s="118"/>
      <c r="Y339" s="1913"/>
    </row>
    <row r="340" spans="7:25" s="1850" customFormat="1">
      <c r="G340" s="1849"/>
      <c r="O340" s="1849"/>
      <c r="U340" s="118"/>
      <c r="Y340" s="1913"/>
    </row>
    <row r="341" spans="7:25" s="1850" customFormat="1">
      <c r="G341" s="1849"/>
      <c r="O341" s="1849"/>
      <c r="U341" s="118"/>
      <c r="Y341" s="1913"/>
    </row>
    <row r="342" spans="7:25" s="1850" customFormat="1">
      <c r="G342" s="1849"/>
      <c r="O342" s="1849"/>
      <c r="U342" s="118"/>
      <c r="Y342" s="1913"/>
    </row>
    <row r="343" spans="7:25" s="1850" customFormat="1">
      <c r="G343" s="1849"/>
      <c r="O343" s="1849"/>
      <c r="U343" s="118"/>
      <c r="Y343" s="1913"/>
    </row>
    <row r="344" spans="7:25" s="1850" customFormat="1">
      <c r="G344" s="1849"/>
      <c r="O344" s="1849"/>
      <c r="U344" s="118"/>
      <c r="Y344" s="1913"/>
    </row>
    <row r="345" spans="7:25" s="1850" customFormat="1">
      <c r="G345" s="1849"/>
      <c r="O345" s="1849"/>
      <c r="U345" s="118"/>
      <c r="Y345" s="1913"/>
    </row>
    <row r="346" spans="7:25" s="1850" customFormat="1">
      <c r="G346" s="1849"/>
      <c r="O346" s="1849"/>
      <c r="U346" s="118"/>
      <c r="Y346" s="1913"/>
    </row>
    <row r="347" spans="7:25" s="1850" customFormat="1">
      <c r="G347" s="1849"/>
      <c r="O347" s="1849"/>
      <c r="U347" s="118"/>
      <c r="Y347" s="1913"/>
    </row>
    <row r="348" spans="7:25" s="1850" customFormat="1">
      <c r="G348" s="1849"/>
      <c r="O348" s="1849"/>
      <c r="U348" s="118"/>
      <c r="Y348" s="1913"/>
    </row>
    <row r="349" spans="7:25" s="1850" customFormat="1">
      <c r="G349" s="1849"/>
      <c r="O349" s="1849"/>
      <c r="U349" s="118"/>
      <c r="Y349" s="1913"/>
    </row>
    <row r="350" spans="7:25" s="1850" customFormat="1">
      <c r="G350" s="1849"/>
      <c r="O350" s="1849"/>
      <c r="U350" s="118"/>
      <c r="Y350" s="1913"/>
    </row>
    <row r="351" spans="7:25" s="1850" customFormat="1">
      <c r="G351" s="1849"/>
      <c r="O351" s="1849"/>
      <c r="U351" s="118"/>
      <c r="Y351" s="1913"/>
    </row>
    <row r="352" spans="7:25" s="1850" customFormat="1">
      <c r="G352" s="1849"/>
      <c r="O352" s="1849"/>
      <c r="U352" s="118"/>
      <c r="Y352" s="1913"/>
    </row>
    <row r="353" spans="7:25" s="1850" customFormat="1">
      <c r="G353" s="1849"/>
      <c r="O353" s="1849"/>
      <c r="U353" s="118"/>
      <c r="Y353" s="1913"/>
    </row>
    <row r="354" spans="7:25" s="1850" customFormat="1">
      <c r="G354" s="1849"/>
      <c r="O354" s="1849"/>
      <c r="U354" s="118"/>
      <c r="Y354" s="1913"/>
    </row>
    <row r="355" spans="7:25" s="1850" customFormat="1">
      <c r="G355" s="1849"/>
      <c r="O355" s="1849"/>
      <c r="U355" s="118"/>
      <c r="Y355" s="1913"/>
    </row>
    <row r="356" spans="7:25" s="1850" customFormat="1">
      <c r="G356" s="1849"/>
      <c r="O356" s="1849"/>
      <c r="U356" s="118"/>
      <c r="Y356" s="1913"/>
    </row>
    <row r="357" spans="7:25" s="1850" customFormat="1">
      <c r="G357" s="1849"/>
      <c r="O357" s="1849"/>
      <c r="U357" s="118"/>
      <c r="Y357" s="1913"/>
    </row>
    <row r="358" spans="7:25" s="1850" customFormat="1">
      <c r="G358" s="1849"/>
      <c r="O358" s="1849"/>
      <c r="U358" s="118"/>
      <c r="Y358" s="1913"/>
    </row>
    <row r="359" spans="7:25" s="1850" customFormat="1">
      <c r="G359" s="1849"/>
      <c r="O359" s="1849"/>
      <c r="U359" s="118"/>
      <c r="Y359" s="1913"/>
    </row>
    <row r="360" spans="7:25" s="1850" customFormat="1">
      <c r="G360" s="1849"/>
      <c r="O360" s="1849"/>
      <c r="U360" s="118"/>
      <c r="Y360" s="1913"/>
    </row>
    <row r="361" spans="7:25" s="1850" customFormat="1">
      <c r="G361" s="1849"/>
      <c r="O361" s="1849"/>
      <c r="U361" s="118"/>
      <c r="Y361" s="1913"/>
    </row>
    <row r="362" spans="7:25" s="1850" customFormat="1">
      <c r="G362" s="1849"/>
      <c r="O362" s="1849"/>
      <c r="U362" s="118"/>
      <c r="Y362" s="1913"/>
    </row>
    <row r="363" spans="7:25" s="1850" customFormat="1">
      <c r="G363" s="1849"/>
      <c r="O363" s="1849"/>
      <c r="U363" s="118"/>
      <c r="Y363" s="1913"/>
    </row>
    <row r="364" spans="7:25" s="1850" customFormat="1">
      <c r="G364" s="1849"/>
      <c r="O364" s="1849"/>
      <c r="U364" s="118"/>
      <c r="Y364" s="1913"/>
    </row>
    <row r="365" spans="7:25" s="1850" customFormat="1">
      <c r="G365" s="1849"/>
      <c r="O365" s="1849"/>
      <c r="U365" s="118"/>
      <c r="Y365" s="1913"/>
    </row>
    <row r="366" spans="7:25" s="1850" customFormat="1">
      <c r="G366" s="1849"/>
      <c r="O366" s="1849"/>
      <c r="U366" s="118"/>
      <c r="Y366" s="1913"/>
    </row>
    <row r="367" spans="7:25" s="1850" customFormat="1">
      <c r="G367" s="1849"/>
      <c r="O367" s="1849"/>
      <c r="U367" s="118"/>
      <c r="Y367" s="1913"/>
    </row>
    <row r="368" spans="7:25" s="1850" customFormat="1">
      <c r="G368" s="1849"/>
      <c r="O368" s="1849"/>
      <c r="U368" s="118"/>
      <c r="Y368" s="1913"/>
    </row>
    <row r="369" spans="7:25" s="1850" customFormat="1">
      <c r="G369" s="1849"/>
      <c r="O369" s="1849"/>
      <c r="U369" s="118"/>
      <c r="Y369" s="1913"/>
    </row>
    <row r="370" spans="7:25" s="1850" customFormat="1">
      <c r="G370" s="1849"/>
      <c r="O370" s="1849"/>
      <c r="U370" s="118"/>
      <c r="Y370" s="1913"/>
    </row>
    <row r="371" spans="7:25" s="1850" customFormat="1">
      <c r="G371" s="1849"/>
      <c r="O371" s="1849"/>
      <c r="U371" s="118"/>
      <c r="Y371" s="1913"/>
    </row>
    <row r="372" spans="7:25" s="1850" customFormat="1">
      <c r="G372" s="1849"/>
      <c r="O372" s="1849"/>
      <c r="U372" s="118"/>
      <c r="Y372" s="1913"/>
    </row>
    <row r="373" spans="7:25" s="1850" customFormat="1">
      <c r="G373" s="1849"/>
      <c r="O373" s="1849"/>
      <c r="U373" s="118"/>
      <c r="Y373" s="1913"/>
    </row>
    <row r="374" spans="7:25" s="1850" customFormat="1">
      <c r="G374" s="1849"/>
      <c r="O374" s="1849"/>
      <c r="U374" s="118"/>
      <c r="Y374" s="1913"/>
    </row>
    <row r="375" spans="7:25" s="1850" customFormat="1">
      <c r="G375" s="1849"/>
      <c r="O375" s="1849"/>
      <c r="U375" s="118"/>
      <c r="Y375" s="1913"/>
    </row>
    <row r="376" spans="7:25" s="1850" customFormat="1">
      <c r="G376" s="1849"/>
      <c r="O376" s="1849"/>
      <c r="U376" s="118"/>
      <c r="Y376" s="1913"/>
    </row>
    <row r="377" spans="7:25" s="1850" customFormat="1">
      <c r="G377" s="1849"/>
      <c r="O377" s="1849"/>
      <c r="U377" s="118"/>
      <c r="Y377" s="1913"/>
    </row>
    <row r="378" spans="7:25" s="1850" customFormat="1">
      <c r="G378" s="1849"/>
      <c r="O378" s="1849"/>
      <c r="U378" s="118"/>
      <c r="Y378" s="1913"/>
    </row>
    <row r="379" spans="7:25" s="1850" customFormat="1">
      <c r="G379" s="1849"/>
      <c r="O379" s="1849"/>
      <c r="U379" s="118"/>
      <c r="Y379" s="1913"/>
    </row>
    <row r="380" spans="7:25" s="1850" customFormat="1">
      <c r="G380" s="1849"/>
      <c r="O380" s="1849"/>
      <c r="U380" s="118"/>
      <c r="Y380" s="1913"/>
    </row>
    <row r="381" spans="7:25" s="1850" customFormat="1">
      <c r="G381" s="1849"/>
      <c r="O381" s="1849"/>
      <c r="U381" s="118"/>
      <c r="Y381" s="1913"/>
    </row>
    <row r="382" spans="7:25" s="1850" customFormat="1">
      <c r="G382" s="1849"/>
      <c r="O382" s="1849"/>
      <c r="U382" s="118"/>
      <c r="Y382" s="1913"/>
    </row>
    <row r="383" spans="7:25" s="1850" customFormat="1">
      <c r="G383" s="1849"/>
      <c r="O383" s="1849"/>
      <c r="U383" s="118"/>
      <c r="Y383" s="1913"/>
    </row>
    <row r="384" spans="7:25" s="1850" customFormat="1">
      <c r="G384" s="1849"/>
      <c r="O384" s="1849"/>
      <c r="U384" s="118"/>
      <c r="Y384" s="1913"/>
    </row>
    <row r="385" spans="7:25" s="1850" customFormat="1">
      <c r="G385" s="1849"/>
      <c r="O385" s="1849"/>
      <c r="U385" s="118"/>
      <c r="Y385" s="1913"/>
    </row>
    <row r="386" spans="7:25" s="1850" customFormat="1">
      <c r="G386" s="1849"/>
      <c r="O386" s="1849"/>
      <c r="U386" s="118"/>
      <c r="Y386" s="1913"/>
    </row>
    <row r="387" spans="7:25" s="1850" customFormat="1">
      <c r="G387" s="1849"/>
      <c r="O387" s="1849"/>
      <c r="U387" s="118"/>
      <c r="Y387" s="1913"/>
    </row>
    <row r="388" spans="7:25" s="1850" customFormat="1">
      <c r="G388" s="1849"/>
      <c r="O388" s="1849"/>
      <c r="U388" s="118"/>
      <c r="Y388" s="1913"/>
    </row>
    <row r="389" spans="7:25" s="1850" customFormat="1">
      <c r="G389" s="1849"/>
      <c r="O389" s="1849"/>
      <c r="U389" s="118"/>
      <c r="Y389" s="1913"/>
    </row>
    <row r="390" spans="7:25" s="1850" customFormat="1">
      <c r="G390" s="1849"/>
      <c r="O390" s="1849"/>
      <c r="U390" s="118"/>
      <c r="Y390" s="1913"/>
    </row>
    <row r="391" spans="7:25" s="1850" customFormat="1">
      <c r="G391" s="1849"/>
      <c r="O391" s="1849"/>
      <c r="U391" s="118"/>
      <c r="Y391" s="1913"/>
    </row>
    <row r="392" spans="7:25" s="1850" customFormat="1">
      <c r="G392" s="1849"/>
      <c r="O392" s="1849"/>
      <c r="U392" s="118"/>
      <c r="Y392" s="1913"/>
    </row>
    <row r="393" spans="7:25" s="1850" customFormat="1">
      <c r="G393" s="1849"/>
      <c r="O393" s="1849"/>
      <c r="U393" s="118"/>
      <c r="Y393" s="1913"/>
    </row>
    <row r="394" spans="7:25" s="1850" customFormat="1">
      <c r="G394" s="1849"/>
      <c r="O394" s="1849"/>
      <c r="U394" s="118"/>
      <c r="Y394" s="1913"/>
    </row>
    <row r="395" spans="7:25" s="1850" customFormat="1">
      <c r="G395" s="1849"/>
      <c r="O395" s="1849"/>
      <c r="U395" s="118"/>
      <c r="Y395" s="1913"/>
    </row>
    <row r="396" spans="7:25" s="1850" customFormat="1">
      <c r="G396" s="1849"/>
      <c r="O396" s="1849"/>
      <c r="U396" s="118"/>
      <c r="Y396" s="1913"/>
    </row>
    <row r="397" spans="7:25" s="1850" customFormat="1">
      <c r="G397" s="1849"/>
      <c r="O397" s="1849"/>
      <c r="U397" s="118"/>
      <c r="Y397" s="1913"/>
    </row>
    <row r="398" spans="7:25" s="1850" customFormat="1">
      <c r="G398" s="1849"/>
      <c r="O398" s="1849"/>
      <c r="U398" s="118"/>
      <c r="Y398" s="1913"/>
    </row>
    <row r="399" spans="7:25" s="1850" customFormat="1">
      <c r="G399" s="1849"/>
      <c r="O399" s="1849"/>
      <c r="U399" s="118"/>
      <c r="Y399" s="1913"/>
    </row>
    <row r="400" spans="7:25" s="1850" customFormat="1">
      <c r="G400" s="1849"/>
      <c r="O400" s="1849"/>
      <c r="U400" s="118"/>
      <c r="Y400" s="1913"/>
    </row>
    <row r="401" spans="7:25" s="1850" customFormat="1">
      <c r="G401" s="1849"/>
      <c r="O401" s="1849"/>
      <c r="U401" s="118"/>
      <c r="Y401" s="1913"/>
    </row>
    <row r="402" spans="7:25" s="1850" customFormat="1">
      <c r="G402" s="1849"/>
      <c r="O402" s="1849"/>
      <c r="U402" s="118"/>
      <c r="Y402" s="1913"/>
    </row>
    <row r="403" spans="7:25" s="1850" customFormat="1">
      <c r="G403" s="1849"/>
      <c r="O403" s="1849"/>
      <c r="U403" s="118"/>
      <c r="Y403" s="1913"/>
    </row>
    <row r="404" spans="7:25" s="1850" customFormat="1">
      <c r="G404" s="1849"/>
      <c r="O404" s="1849"/>
      <c r="U404" s="118"/>
      <c r="Y404" s="1913"/>
    </row>
    <row r="405" spans="7:25" s="1850" customFormat="1">
      <c r="G405" s="1849"/>
      <c r="O405" s="1849"/>
      <c r="U405" s="118"/>
      <c r="Y405" s="1913"/>
    </row>
    <row r="406" spans="7:25" s="1850" customFormat="1">
      <c r="G406" s="1849"/>
      <c r="O406" s="1849"/>
      <c r="U406" s="118"/>
      <c r="Y406" s="1913"/>
    </row>
    <row r="407" spans="7:25" s="1850" customFormat="1">
      <c r="G407" s="1849"/>
      <c r="O407" s="1849"/>
      <c r="U407" s="118"/>
      <c r="Y407" s="1913"/>
    </row>
    <row r="408" spans="7:25" s="1850" customFormat="1">
      <c r="G408" s="1849"/>
      <c r="O408" s="1849"/>
      <c r="U408" s="118"/>
      <c r="Y408" s="1913"/>
    </row>
    <row r="409" spans="7:25" s="1850" customFormat="1">
      <c r="G409" s="1849"/>
      <c r="O409" s="1849"/>
      <c r="U409" s="118"/>
      <c r="Y409" s="1913"/>
    </row>
    <row r="410" spans="7:25" s="1850" customFormat="1">
      <c r="G410" s="1849"/>
      <c r="O410" s="1849"/>
      <c r="U410" s="118"/>
      <c r="Y410" s="1913"/>
    </row>
    <row r="411" spans="7:25" s="1850" customFormat="1">
      <c r="G411" s="1849"/>
      <c r="O411" s="1849"/>
      <c r="U411" s="118"/>
      <c r="Y411" s="1913"/>
    </row>
    <row r="412" spans="7:25" s="1850" customFormat="1">
      <c r="G412" s="1849"/>
      <c r="O412" s="1849"/>
      <c r="U412" s="118"/>
      <c r="Y412" s="1913"/>
    </row>
    <row r="413" spans="7:25" s="1850" customFormat="1">
      <c r="G413" s="1849"/>
      <c r="O413" s="1849"/>
      <c r="U413" s="118"/>
      <c r="Y413" s="1913"/>
    </row>
    <row r="414" spans="7:25" s="1850" customFormat="1">
      <c r="G414" s="1849"/>
      <c r="O414" s="1849"/>
      <c r="U414" s="118"/>
      <c r="Y414" s="1913"/>
    </row>
    <row r="415" spans="7:25" s="1850" customFormat="1">
      <c r="G415" s="1849"/>
      <c r="O415" s="1849"/>
      <c r="U415" s="118"/>
      <c r="Y415" s="1913"/>
    </row>
    <row r="416" spans="7:25" s="1850" customFormat="1">
      <c r="G416" s="1849"/>
      <c r="O416" s="1849"/>
      <c r="U416" s="118"/>
      <c r="Y416" s="1913"/>
    </row>
    <row r="417" spans="7:25" s="1850" customFormat="1">
      <c r="G417" s="1849"/>
      <c r="O417" s="1849"/>
      <c r="U417" s="118"/>
      <c r="Y417" s="1913"/>
    </row>
    <row r="418" spans="7:25" s="1850" customFormat="1">
      <c r="G418" s="1849"/>
      <c r="O418" s="1849"/>
      <c r="U418" s="118"/>
      <c r="Y418" s="1913"/>
    </row>
    <row r="419" spans="7:25" s="1850" customFormat="1">
      <c r="G419" s="1849"/>
      <c r="O419" s="1849"/>
      <c r="U419" s="118"/>
      <c r="Y419" s="1913"/>
    </row>
    <row r="420" spans="7:25" s="1850" customFormat="1">
      <c r="G420" s="1849"/>
      <c r="O420" s="1849"/>
      <c r="U420" s="118"/>
      <c r="Y420" s="1913"/>
    </row>
    <row r="421" spans="7:25" s="1850" customFormat="1">
      <c r="G421" s="1849"/>
      <c r="O421" s="1849"/>
      <c r="U421" s="118"/>
      <c r="Y421" s="1913"/>
    </row>
    <row r="422" spans="7:25" s="1850" customFormat="1">
      <c r="G422" s="1849"/>
      <c r="O422" s="1849"/>
      <c r="U422" s="118"/>
      <c r="Y422" s="1913"/>
    </row>
    <row r="423" spans="7:25" s="1850" customFormat="1">
      <c r="G423" s="1849"/>
      <c r="O423" s="1849"/>
      <c r="U423" s="118"/>
      <c r="Y423" s="1913"/>
    </row>
    <row r="424" spans="7:25" s="1850" customFormat="1">
      <c r="G424" s="1849"/>
      <c r="O424" s="1849"/>
      <c r="U424" s="118"/>
      <c r="Y424" s="1913"/>
    </row>
    <row r="425" spans="7:25" s="1850" customFormat="1">
      <c r="G425" s="1849"/>
      <c r="O425" s="1849"/>
      <c r="U425" s="118"/>
      <c r="Y425" s="1913"/>
    </row>
    <row r="426" spans="7:25" s="1850" customFormat="1">
      <c r="G426" s="1849"/>
      <c r="O426" s="1849"/>
      <c r="U426" s="118"/>
      <c r="Y426" s="1913"/>
    </row>
    <row r="427" spans="7:25" s="1850" customFormat="1">
      <c r="G427" s="1849"/>
      <c r="O427" s="1849"/>
      <c r="U427" s="118"/>
      <c r="Y427" s="1913"/>
    </row>
    <row r="428" spans="7:25" s="1850" customFormat="1">
      <c r="G428" s="1849"/>
      <c r="O428" s="1849"/>
      <c r="U428" s="118"/>
      <c r="Y428" s="1913"/>
    </row>
    <row r="429" spans="7:25" s="1850" customFormat="1">
      <c r="G429" s="1849"/>
      <c r="O429" s="1849"/>
      <c r="U429" s="118"/>
      <c r="Y429" s="1913"/>
    </row>
    <row r="430" spans="7:25" s="1850" customFormat="1">
      <c r="G430" s="1849"/>
      <c r="O430" s="1849"/>
      <c r="U430" s="118"/>
      <c r="Y430" s="1913"/>
    </row>
    <row r="431" spans="7:25" s="1850" customFormat="1">
      <c r="G431" s="1849"/>
      <c r="O431" s="1849"/>
      <c r="U431" s="118"/>
      <c r="Y431" s="1913"/>
    </row>
    <row r="432" spans="7:25" s="1850" customFormat="1">
      <c r="G432" s="1849"/>
      <c r="O432" s="1849"/>
      <c r="U432" s="118"/>
      <c r="Y432" s="1913"/>
    </row>
    <row r="433" spans="7:25" s="1850" customFormat="1">
      <c r="G433" s="1849"/>
      <c r="O433" s="1849"/>
      <c r="U433" s="118"/>
      <c r="Y433" s="1913"/>
    </row>
    <row r="434" spans="7:25" s="1850" customFormat="1">
      <c r="G434" s="1849"/>
      <c r="O434" s="1849"/>
      <c r="U434" s="118"/>
      <c r="Y434" s="1913"/>
    </row>
    <row r="435" spans="7:25" s="1850" customFormat="1">
      <c r="G435" s="1849"/>
      <c r="O435" s="1849"/>
      <c r="U435" s="118"/>
      <c r="Y435" s="1913"/>
    </row>
    <row r="436" spans="7:25" s="1850" customFormat="1">
      <c r="G436" s="1849"/>
      <c r="O436" s="1849"/>
      <c r="U436" s="118"/>
      <c r="Y436" s="1913"/>
    </row>
    <row r="437" spans="7:25" s="1850" customFormat="1">
      <c r="G437" s="1849"/>
      <c r="O437" s="1849"/>
      <c r="U437" s="118"/>
      <c r="Y437" s="1913"/>
    </row>
    <row r="438" spans="7:25" s="1850" customFormat="1">
      <c r="G438" s="1849"/>
      <c r="O438" s="1849"/>
      <c r="U438" s="118"/>
      <c r="Y438" s="1913"/>
    </row>
    <row r="439" spans="7:25" s="1850" customFormat="1">
      <c r="G439" s="1849"/>
      <c r="O439" s="1849"/>
      <c r="U439" s="118"/>
      <c r="Y439" s="1913"/>
    </row>
    <row r="440" spans="7:25" s="1850" customFormat="1">
      <c r="G440" s="1849"/>
      <c r="O440" s="1849"/>
      <c r="U440" s="118"/>
      <c r="Y440" s="1913"/>
    </row>
    <row r="441" spans="7:25" s="1850" customFormat="1">
      <c r="G441" s="1849"/>
      <c r="O441" s="1849"/>
      <c r="U441" s="118"/>
      <c r="Y441" s="1913"/>
    </row>
    <row r="442" spans="7:25" s="1850" customFormat="1">
      <c r="G442" s="1849"/>
      <c r="O442" s="1849"/>
      <c r="U442" s="118"/>
      <c r="Y442" s="1913"/>
    </row>
    <row r="443" spans="7:25" s="1850" customFormat="1">
      <c r="G443" s="1849"/>
      <c r="O443" s="1849"/>
      <c r="U443" s="118"/>
      <c r="Y443" s="1913"/>
    </row>
    <row r="444" spans="7:25" s="1850" customFormat="1">
      <c r="G444" s="1849"/>
      <c r="O444" s="1849"/>
      <c r="U444" s="118"/>
      <c r="Y444" s="1913"/>
    </row>
    <row r="445" spans="7:25" s="1850" customFormat="1">
      <c r="G445" s="1849"/>
      <c r="O445" s="1849"/>
      <c r="U445" s="118"/>
      <c r="Y445" s="1913"/>
    </row>
    <row r="446" spans="7:25" s="1850" customFormat="1">
      <c r="G446" s="1849"/>
      <c r="O446" s="1849"/>
      <c r="U446" s="118"/>
      <c r="Y446" s="1913"/>
    </row>
    <row r="447" spans="7:25" s="1850" customFormat="1">
      <c r="G447" s="1849"/>
      <c r="O447" s="1849"/>
      <c r="U447" s="118"/>
      <c r="Y447" s="1913"/>
    </row>
    <row r="448" spans="7:25" s="1850" customFormat="1">
      <c r="G448" s="1849"/>
      <c r="O448" s="1849"/>
      <c r="U448" s="118"/>
      <c r="Y448" s="1913"/>
    </row>
    <row r="449" spans="7:25" s="1850" customFormat="1">
      <c r="G449" s="1849"/>
      <c r="O449" s="1849"/>
      <c r="U449" s="118"/>
      <c r="Y449" s="1913"/>
    </row>
    <row r="450" spans="7:25" s="1850" customFormat="1">
      <c r="G450" s="1849"/>
      <c r="O450" s="1849"/>
      <c r="U450" s="118"/>
      <c r="Y450" s="1913"/>
    </row>
    <row r="451" spans="7:25" s="1850" customFormat="1">
      <c r="G451" s="1849"/>
      <c r="O451" s="1849"/>
      <c r="U451" s="118"/>
      <c r="Y451" s="1913"/>
    </row>
    <row r="452" spans="7:25" s="1850" customFormat="1">
      <c r="G452" s="1849"/>
      <c r="O452" s="1849"/>
      <c r="U452" s="118"/>
      <c r="Y452" s="1913"/>
    </row>
    <row r="453" spans="7:25" s="1850" customFormat="1">
      <c r="G453" s="1849"/>
      <c r="O453" s="1849"/>
      <c r="U453" s="118"/>
      <c r="Y453" s="1913"/>
    </row>
    <row r="454" spans="7:25" s="1850" customFormat="1">
      <c r="G454" s="1849"/>
      <c r="O454" s="1849"/>
      <c r="U454" s="118"/>
      <c r="Y454" s="1913"/>
    </row>
    <row r="455" spans="7:25" s="1850" customFormat="1">
      <c r="G455" s="1849"/>
      <c r="O455" s="1849"/>
      <c r="U455" s="118"/>
      <c r="Y455" s="1913"/>
    </row>
    <row r="456" spans="7:25" s="1850" customFormat="1">
      <c r="G456" s="1849"/>
      <c r="O456" s="1849"/>
      <c r="U456" s="118"/>
      <c r="Y456" s="1913"/>
    </row>
    <row r="457" spans="7:25" s="1850" customFormat="1">
      <c r="G457" s="1849"/>
      <c r="O457" s="1849"/>
      <c r="U457" s="118"/>
      <c r="Y457" s="1913"/>
    </row>
    <row r="458" spans="7:25" s="1850" customFormat="1">
      <c r="G458" s="1849"/>
      <c r="O458" s="1849"/>
      <c r="U458" s="118"/>
      <c r="Y458" s="1913"/>
    </row>
    <row r="459" spans="7:25" s="1850" customFormat="1">
      <c r="G459" s="1849"/>
      <c r="O459" s="1849"/>
      <c r="U459" s="118"/>
      <c r="Y459" s="1913"/>
    </row>
    <row r="460" spans="7:25" s="1850" customFormat="1">
      <c r="G460" s="1849"/>
      <c r="O460" s="1849"/>
      <c r="U460" s="118"/>
      <c r="Y460" s="1913"/>
    </row>
    <row r="461" spans="7:25" s="1850" customFormat="1">
      <c r="G461" s="1849"/>
      <c r="O461" s="1849"/>
      <c r="U461" s="118"/>
      <c r="Y461" s="1913"/>
    </row>
    <row r="462" spans="7:25" s="1850" customFormat="1">
      <c r="G462" s="1849"/>
      <c r="O462" s="1849"/>
      <c r="U462" s="118"/>
      <c r="Y462" s="1913"/>
    </row>
    <row r="463" spans="7:25" s="1850" customFormat="1">
      <c r="G463" s="1849"/>
      <c r="O463" s="1849"/>
      <c r="U463" s="118"/>
      <c r="Y463" s="1913"/>
    </row>
    <row r="464" spans="7:25" s="1850" customFormat="1">
      <c r="G464" s="1849"/>
      <c r="O464" s="1849"/>
      <c r="U464" s="118"/>
      <c r="Y464" s="1913"/>
    </row>
    <row r="465" spans="7:25" s="1850" customFormat="1">
      <c r="G465" s="1849"/>
      <c r="O465" s="1849"/>
      <c r="U465" s="118"/>
      <c r="Y465" s="1913"/>
    </row>
    <row r="466" spans="7:25" s="1850" customFormat="1">
      <c r="G466" s="1849"/>
      <c r="O466" s="1849"/>
      <c r="U466" s="118"/>
      <c r="Y466" s="1913"/>
    </row>
    <row r="467" spans="7:25" s="1850" customFormat="1">
      <c r="G467" s="1849"/>
      <c r="O467" s="1849"/>
      <c r="U467" s="118"/>
      <c r="Y467" s="1913"/>
    </row>
    <row r="468" spans="7:25" s="1850" customFormat="1">
      <c r="G468" s="1849"/>
      <c r="O468" s="1849"/>
      <c r="U468" s="118"/>
      <c r="Y468" s="1913"/>
    </row>
    <row r="469" spans="7:25" s="1850" customFormat="1">
      <c r="G469" s="1849"/>
      <c r="O469" s="1849"/>
      <c r="U469" s="118"/>
      <c r="Y469" s="1913"/>
    </row>
    <row r="470" spans="7:25" s="1850" customFormat="1">
      <c r="G470" s="1849"/>
      <c r="O470" s="1849"/>
      <c r="U470" s="118"/>
      <c r="Y470" s="1913"/>
    </row>
    <row r="471" spans="7:25" s="1850" customFormat="1">
      <c r="G471" s="1849"/>
      <c r="O471" s="1849"/>
      <c r="U471" s="118"/>
      <c r="Y471" s="1913"/>
    </row>
    <row r="472" spans="7:25" s="1850" customFormat="1">
      <c r="G472" s="1849"/>
      <c r="O472" s="1849"/>
      <c r="U472" s="118"/>
      <c r="Y472" s="1913"/>
    </row>
    <row r="473" spans="7:25" s="1850" customFormat="1">
      <c r="G473" s="1849"/>
      <c r="O473" s="1849"/>
      <c r="U473" s="118"/>
      <c r="Y473" s="1913"/>
    </row>
    <row r="474" spans="7:25" s="1850" customFormat="1">
      <c r="G474" s="1849"/>
      <c r="O474" s="1849"/>
      <c r="U474" s="118"/>
      <c r="Y474" s="1913"/>
    </row>
    <row r="475" spans="7:25" s="1850" customFormat="1">
      <c r="G475" s="1849"/>
      <c r="O475" s="1849"/>
      <c r="U475" s="118"/>
      <c r="Y475" s="1913"/>
    </row>
    <row r="476" spans="7:25" s="1850" customFormat="1">
      <c r="G476" s="1849"/>
      <c r="O476" s="1849"/>
      <c r="U476" s="118"/>
      <c r="Y476" s="1913"/>
    </row>
    <row r="477" spans="7:25" s="1850" customFormat="1">
      <c r="G477" s="1849"/>
      <c r="O477" s="1849"/>
      <c r="U477" s="118"/>
      <c r="Y477" s="1913"/>
    </row>
  </sheetData>
  <mergeCells count="2">
    <mergeCell ref="A1:X1"/>
    <mergeCell ref="L2:M2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W173"/>
  <sheetViews>
    <sheetView topLeftCell="B151" workbookViewId="0">
      <selection activeCell="Z167" sqref="Z167"/>
    </sheetView>
  </sheetViews>
  <sheetFormatPr defaultColWidth="9" defaultRowHeight="15"/>
  <cols>
    <col min="1" max="1" width="0.140625" style="2198" hidden="1" customWidth="1"/>
    <col min="2" max="2" width="15.7109375" style="2198" customWidth="1"/>
    <col min="3" max="3" width="7.140625" style="2198" customWidth="1"/>
    <col min="4" max="4" width="10" style="2198" bestFit="1" customWidth="1"/>
    <col min="5" max="5" width="9" style="2198" hidden="1" customWidth="1"/>
    <col min="6" max="6" width="8.28515625" style="2198" customWidth="1"/>
    <col min="7" max="7" width="13.42578125" style="2198" customWidth="1"/>
    <col min="8" max="8" width="9.28515625" style="2198" bestFit="1" customWidth="1"/>
    <col min="9" max="9" width="7.85546875" style="2198" customWidth="1"/>
    <col min="10" max="11" width="9" style="2198" hidden="1" customWidth="1"/>
    <col min="12" max="12" width="6" style="2198" customWidth="1"/>
    <col min="13" max="13" width="4.42578125" style="2198" customWidth="1"/>
    <col min="14" max="21" width="9" style="2198" hidden="1" customWidth="1"/>
    <col min="22" max="22" width="14" style="2198" bestFit="1" customWidth="1"/>
    <col min="23" max="23" width="9" style="2198" hidden="1" customWidth="1"/>
    <col min="24" max="16384" width="9" style="2198"/>
  </cols>
  <sheetData>
    <row r="1" spans="1:23" ht="15.75">
      <c r="A1" s="2807" t="s">
        <v>2381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2199" customFormat="1" ht="60">
      <c r="A2" s="61" t="s">
        <v>1</v>
      </c>
      <c r="B2" s="2285" t="s">
        <v>2</v>
      </c>
      <c r="C2" s="2285" t="s">
        <v>3</v>
      </c>
      <c r="D2" s="2285" t="s">
        <v>4</v>
      </c>
      <c r="E2" s="2285" t="s">
        <v>5</v>
      </c>
      <c r="F2" s="2285" t="s">
        <v>6</v>
      </c>
      <c r="G2" s="2285" t="s">
        <v>7</v>
      </c>
      <c r="H2" s="2285" t="s">
        <v>8</v>
      </c>
      <c r="I2" s="2285" t="s">
        <v>9</v>
      </c>
      <c r="J2" s="2285" t="s">
        <v>10</v>
      </c>
      <c r="K2" s="2285" t="s">
        <v>11</v>
      </c>
      <c r="L2" s="2809" t="s">
        <v>419</v>
      </c>
      <c r="M2" s="2809"/>
      <c r="N2" s="2285" t="s">
        <v>12</v>
      </c>
      <c r="O2" s="2285" t="s">
        <v>13</v>
      </c>
      <c r="P2" s="2285" t="s">
        <v>14</v>
      </c>
      <c r="Q2" s="2285" t="s">
        <v>15</v>
      </c>
      <c r="R2" s="2285" t="s">
        <v>16</v>
      </c>
      <c r="S2" s="2285" t="s">
        <v>15</v>
      </c>
      <c r="T2" s="2285" t="s">
        <v>18</v>
      </c>
      <c r="U2" s="2285" t="s">
        <v>19</v>
      </c>
      <c r="V2" s="2285" t="s">
        <v>2345</v>
      </c>
      <c r="W2" s="61" t="s">
        <v>255</v>
      </c>
    </row>
    <row r="3" spans="1:23" s="2199" customFormat="1">
      <c r="A3" s="1176"/>
      <c r="B3" s="1185" t="str">
        <f>'SEP''24'!B3</f>
        <v>01.09.24</v>
      </c>
      <c r="C3" s="1185">
        <f>'SEP''24'!C3</f>
        <v>1</v>
      </c>
      <c r="D3" s="1185">
        <f>'SEP''24'!D3</f>
        <v>949</v>
      </c>
      <c r="E3" s="1269"/>
      <c r="F3" s="1184">
        <f>'SEP''24'!F3</f>
        <v>58</v>
      </c>
      <c r="G3" s="1185">
        <f>'SEP''24'!G3</f>
        <v>3665.46</v>
      </c>
      <c r="H3" s="1185">
        <f>'SEP''24'!H3</f>
        <v>99.91</v>
      </c>
      <c r="I3" s="1185">
        <f>'SEP''24'!I3</f>
        <v>6.57</v>
      </c>
      <c r="J3" s="1185"/>
      <c r="K3" s="1185"/>
      <c r="L3" s="1185">
        <f>'SEP''24'!L3</f>
        <v>1</v>
      </c>
      <c r="M3" s="1185">
        <f>'SEP''24'!M3</f>
        <v>55</v>
      </c>
      <c r="N3" s="1185"/>
      <c r="O3" s="1185"/>
      <c r="P3" s="1185"/>
      <c r="Q3" s="1185"/>
      <c r="R3" s="1185"/>
      <c r="S3" s="1185"/>
      <c r="T3" s="1185"/>
      <c r="U3" s="1185"/>
      <c r="V3" s="1185">
        <f>'SEP''24'!V3</f>
        <v>0</v>
      </c>
      <c r="W3" s="1176"/>
    </row>
    <row r="4" spans="1:23" s="2199" customFormat="1">
      <c r="A4" s="1176"/>
      <c r="B4" s="1185" t="str">
        <f>'SEP''24'!B4</f>
        <v>01.09.24</v>
      </c>
      <c r="C4" s="1185">
        <f>'SEP''24'!C4</f>
        <v>2</v>
      </c>
      <c r="D4" s="1185">
        <f>'SEP''24'!D4</f>
        <v>950</v>
      </c>
      <c r="E4" s="1269"/>
      <c r="F4" s="1184">
        <f>'SEP''24'!F4</f>
        <v>58</v>
      </c>
      <c r="G4" s="1185">
        <f>'SEP''24'!G4</f>
        <v>3636.65</v>
      </c>
      <c r="H4" s="1185">
        <f>'SEP''24'!H4</f>
        <v>125.54</v>
      </c>
      <c r="I4" s="1185">
        <f>'SEP''24'!I4</f>
        <v>0.59</v>
      </c>
      <c r="J4" s="1185"/>
      <c r="K4" s="1185"/>
      <c r="L4" s="1185">
        <f>'SEP''24'!L4</f>
        <v>2</v>
      </c>
      <c r="M4" s="1185">
        <f>'SEP''24'!M4</f>
        <v>0</v>
      </c>
      <c r="N4" s="1185"/>
      <c r="O4" s="1185"/>
      <c r="P4" s="1185"/>
      <c r="Q4" s="1185"/>
      <c r="R4" s="1185"/>
      <c r="S4" s="1185"/>
      <c r="T4" s="1185"/>
      <c r="U4" s="1185"/>
      <c r="V4" s="1185">
        <f>'SEP''24'!V4</f>
        <v>0</v>
      </c>
      <c r="W4" s="1176"/>
    </row>
    <row r="5" spans="1:23" s="2199" customFormat="1">
      <c r="A5" s="1176"/>
      <c r="B5" s="1185" t="str">
        <f>'SEP''24'!B5</f>
        <v>01.09.24</v>
      </c>
      <c r="C5" s="1185">
        <f>'SEP''24'!C5</f>
        <v>3</v>
      </c>
      <c r="D5" s="1185">
        <f>'SEP''24'!D5</f>
        <v>951</v>
      </c>
      <c r="E5" s="1269"/>
      <c r="F5" s="1184">
        <f>'SEP''24'!F5</f>
        <v>59</v>
      </c>
      <c r="G5" s="1185">
        <f>'SEP''24'!G5</f>
        <v>3643.03</v>
      </c>
      <c r="H5" s="1185">
        <f>'SEP''24'!H5</f>
        <v>187.16</v>
      </c>
      <c r="I5" s="1185">
        <f>'SEP''24'!I5</f>
        <v>0.79</v>
      </c>
      <c r="J5" s="1185"/>
      <c r="K5" s="1185"/>
      <c r="L5" s="1185">
        <f>'SEP''24'!L5</f>
        <v>1</v>
      </c>
      <c r="M5" s="1185">
        <f>'SEP''24'!M5</f>
        <v>45</v>
      </c>
      <c r="N5" s="1185"/>
      <c r="O5" s="1185"/>
      <c r="P5" s="1185"/>
      <c r="Q5" s="1185"/>
      <c r="R5" s="1185"/>
      <c r="S5" s="1185"/>
      <c r="T5" s="1185"/>
      <c r="U5" s="1185"/>
      <c r="V5" s="1185">
        <f>'SEP''24'!V5</f>
        <v>0</v>
      </c>
      <c r="W5" s="1176"/>
    </row>
    <row r="6" spans="1:23" s="2199" customFormat="1">
      <c r="A6" s="1176"/>
      <c r="B6" s="1185" t="str">
        <f>'SEP''24'!B6</f>
        <v>01.09.24</v>
      </c>
      <c r="C6" s="1185">
        <f>'SEP''24'!C6</f>
        <v>4</v>
      </c>
      <c r="D6" s="1185">
        <f>'SEP''24'!D6</f>
        <v>952</v>
      </c>
      <c r="E6" s="1269"/>
      <c r="F6" s="1184">
        <f>'SEP''24'!F6</f>
        <v>59</v>
      </c>
      <c r="G6" s="1185">
        <f>'SEP''24'!G6</f>
        <v>3752.46</v>
      </c>
      <c r="H6" s="1185">
        <f>'SEP''24'!H6</f>
        <v>76.239999999999995</v>
      </c>
      <c r="I6" s="1185">
        <f>'SEP''24'!I6</f>
        <v>7.7</v>
      </c>
      <c r="J6" s="1185"/>
      <c r="K6" s="1185"/>
      <c r="L6" s="1185">
        <f>'SEP''24'!L6</f>
        <v>2</v>
      </c>
      <c r="M6" s="1185">
        <f>'SEP''24'!M6</f>
        <v>5</v>
      </c>
      <c r="N6" s="1185"/>
      <c r="O6" s="1185"/>
      <c r="P6" s="1185"/>
      <c r="Q6" s="1185"/>
      <c r="R6" s="1185"/>
      <c r="S6" s="1185"/>
      <c r="T6" s="1185"/>
      <c r="U6" s="1185"/>
      <c r="V6" s="1185">
        <f>'SEP''24'!V6</f>
        <v>0</v>
      </c>
      <c r="W6" s="1176"/>
    </row>
    <row r="7" spans="1:23" s="2199" customFormat="1">
      <c r="A7" s="1176"/>
      <c r="B7" s="1185" t="str">
        <f>'SEP''24'!B7</f>
        <v>01.09.24</v>
      </c>
      <c r="C7" s="1185">
        <f>'SEP''24'!C7</f>
        <v>5</v>
      </c>
      <c r="D7" s="1185">
        <f>'SEP''24'!D7</f>
        <v>953</v>
      </c>
      <c r="E7" s="1269"/>
      <c r="F7" s="1184">
        <f>'SEP''24'!F7</f>
        <v>58</v>
      </c>
      <c r="G7" s="1185">
        <f>'SEP''24'!G7</f>
        <v>3636.86</v>
      </c>
      <c r="H7" s="1185">
        <f>'SEP''24'!H7</f>
        <v>124.29</v>
      </c>
      <c r="I7" s="1185">
        <f>'SEP''24'!I7</f>
        <v>2.35</v>
      </c>
      <c r="J7" s="1185"/>
      <c r="K7" s="1185"/>
      <c r="L7" s="1185">
        <f>'SEP''24'!L7</f>
        <v>2</v>
      </c>
      <c r="M7" s="1185">
        <f>'SEP''24'!M7</f>
        <v>0</v>
      </c>
      <c r="N7" s="1185"/>
      <c r="O7" s="1185"/>
      <c r="P7" s="1185"/>
      <c r="Q7" s="1185"/>
      <c r="R7" s="1185"/>
      <c r="S7" s="1185"/>
      <c r="T7" s="1185"/>
      <c r="U7" s="1185"/>
      <c r="V7" s="1185">
        <f>'SEP''24'!V7</f>
        <v>0</v>
      </c>
      <c r="W7" s="1176"/>
    </row>
    <row r="8" spans="1:23" s="2199" customFormat="1">
      <c r="A8" s="1176"/>
      <c r="B8" s="1185" t="str">
        <f>'SEP''24'!B8</f>
        <v>02.09.24</v>
      </c>
      <c r="C8" s="1185">
        <f>'SEP''24'!C8</f>
        <v>6</v>
      </c>
      <c r="D8" s="1185">
        <f>'SEP''24'!D8</f>
        <v>954</v>
      </c>
      <c r="E8" s="1269"/>
      <c r="F8" s="1184">
        <f>'SEP''24'!F8</f>
        <v>57</v>
      </c>
      <c r="G8" s="1185">
        <f>'SEP''24'!G8</f>
        <v>3620.66</v>
      </c>
      <c r="H8" s="1185">
        <f>'SEP''24'!H8</f>
        <v>81.09</v>
      </c>
      <c r="I8" s="1185">
        <f>'SEP''24'!I8</f>
        <v>5.15</v>
      </c>
      <c r="J8" s="1185"/>
      <c r="K8" s="1185"/>
      <c r="L8" s="1185">
        <f>'SEP''24'!L8</f>
        <v>2</v>
      </c>
      <c r="M8" s="1185">
        <f>'SEP''24'!M8</f>
        <v>15</v>
      </c>
      <c r="N8" s="1185"/>
      <c r="O8" s="1185"/>
      <c r="P8" s="1185"/>
      <c r="Q8" s="1185"/>
      <c r="R8" s="1185"/>
      <c r="S8" s="1185"/>
      <c r="T8" s="1185"/>
      <c r="U8" s="1185"/>
      <c r="V8" s="1185">
        <f>'SEP''24'!V8</f>
        <v>0</v>
      </c>
      <c r="W8" s="1176"/>
    </row>
    <row r="9" spans="1:23" s="2199" customFormat="1">
      <c r="A9" s="1176"/>
      <c r="B9" s="1185" t="str">
        <f>'SEP''24'!B9</f>
        <v>02.09.24</v>
      </c>
      <c r="C9" s="1185">
        <f>'SEP''24'!C9</f>
        <v>7</v>
      </c>
      <c r="D9" s="1185">
        <f>'SEP''24'!D9</f>
        <v>955</v>
      </c>
      <c r="E9" s="1269"/>
      <c r="F9" s="1184">
        <f>'SEP''24'!F9</f>
        <v>58</v>
      </c>
      <c r="G9" s="1185">
        <f>'SEP''24'!G9</f>
        <v>3688.04</v>
      </c>
      <c r="H9" s="1185">
        <f>'SEP''24'!H9</f>
        <v>82.89</v>
      </c>
      <c r="I9" s="1185">
        <f>'SEP''24'!I9</f>
        <v>6.53</v>
      </c>
      <c r="J9" s="1185"/>
      <c r="K9" s="1185"/>
      <c r="L9" s="1185">
        <f>'SEP''24'!L9</f>
        <v>1</v>
      </c>
      <c r="M9" s="1185">
        <f>'SEP''24'!M9</f>
        <v>55</v>
      </c>
      <c r="N9" s="1185"/>
      <c r="O9" s="1185"/>
      <c r="P9" s="1185"/>
      <c r="Q9" s="1185"/>
      <c r="R9" s="1185"/>
      <c r="S9" s="1185"/>
      <c r="T9" s="1185"/>
      <c r="U9" s="1185"/>
      <c r="V9" s="1185">
        <f>'SEP''24'!V9</f>
        <v>0</v>
      </c>
      <c r="W9" s="1176"/>
    </row>
    <row r="10" spans="1:23" s="2199" customFormat="1">
      <c r="A10" s="1176"/>
      <c r="B10" s="1185" t="str">
        <f>'SEP''24'!B10</f>
        <v>02.09.24</v>
      </c>
      <c r="C10" s="1185">
        <f>'SEP''24'!C10</f>
        <v>8</v>
      </c>
      <c r="D10" s="1185">
        <f>'SEP''24'!D10</f>
        <v>956</v>
      </c>
      <c r="E10" s="1269"/>
      <c r="F10" s="1184">
        <f>'SEP''24'!F10</f>
        <v>60</v>
      </c>
      <c r="G10" s="1185">
        <f>'SEP''24'!G10</f>
        <v>3831.22</v>
      </c>
      <c r="H10" s="1185">
        <f>'SEP''24'!H10</f>
        <v>80.260000000000005</v>
      </c>
      <c r="I10" s="1185">
        <f>'SEP''24'!I10</f>
        <v>17.079999999999998</v>
      </c>
      <c r="J10" s="1185"/>
      <c r="K10" s="1185"/>
      <c r="L10" s="1185">
        <f>'SEP''24'!L10</f>
        <v>2</v>
      </c>
      <c r="M10" s="1185">
        <f>'SEP''24'!M10</f>
        <v>5</v>
      </c>
      <c r="N10" s="1185"/>
      <c r="O10" s="1185"/>
      <c r="P10" s="1185"/>
      <c r="Q10" s="1185"/>
      <c r="R10" s="1185"/>
      <c r="S10" s="1185"/>
      <c r="T10" s="1185"/>
      <c r="U10" s="1185"/>
      <c r="V10" s="1185">
        <f>'SEP''24'!V10</f>
        <v>0</v>
      </c>
      <c r="W10" s="1176"/>
    </row>
    <row r="11" spans="1:23" s="2199" customFormat="1">
      <c r="A11" s="1176"/>
      <c r="B11" s="1185" t="str">
        <f>'SEP''24'!B11</f>
        <v>02.09.24</v>
      </c>
      <c r="C11" s="1185">
        <f>'SEP''24'!C11</f>
        <v>9</v>
      </c>
      <c r="D11" s="1185">
        <f>'SEP''24'!D11</f>
        <v>957</v>
      </c>
      <c r="E11" s="1269"/>
      <c r="F11" s="1184">
        <f>'SEP''24'!F11</f>
        <v>58</v>
      </c>
      <c r="G11" s="1185">
        <f>'SEP''24'!G11</f>
        <v>3629.69</v>
      </c>
      <c r="H11" s="1185">
        <f>'SEP''24'!H11</f>
        <v>122.71</v>
      </c>
      <c r="I11" s="1185">
        <f>'SEP''24'!I11</f>
        <v>2</v>
      </c>
      <c r="J11" s="1185"/>
      <c r="K11" s="1185"/>
      <c r="L11" s="1185">
        <f>'SEP''24'!L11</f>
        <v>2</v>
      </c>
      <c r="M11" s="1185">
        <f>'SEP''24'!M11</f>
        <v>30</v>
      </c>
      <c r="N11" s="1185"/>
      <c r="O11" s="1185"/>
      <c r="P11" s="1185"/>
      <c r="Q11" s="1185"/>
      <c r="R11" s="1185"/>
      <c r="S11" s="1185"/>
      <c r="T11" s="1185"/>
      <c r="U11" s="1185"/>
      <c r="V11" s="1185">
        <f>'SEP''24'!V11</f>
        <v>0</v>
      </c>
      <c r="W11" s="1176"/>
    </row>
    <row r="12" spans="1:23" s="2199" customFormat="1">
      <c r="A12" s="1176"/>
      <c r="B12" s="1185" t="str">
        <f>'SEP''24'!B12</f>
        <v>02.09.24</v>
      </c>
      <c r="C12" s="1185">
        <f>'SEP''24'!C12</f>
        <v>10</v>
      </c>
      <c r="D12" s="1185">
        <f>'SEP''24'!D12</f>
        <v>958</v>
      </c>
      <c r="E12" s="1269"/>
      <c r="F12" s="1184">
        <f>'SEP''24'!F12</f>
        <v>57</v>
      </c>
      <c r="G12" s="1185">
        <f>'SEP''24'!G12</f>
        <v>3542.46</v>
      </c>
      <c r="H12" s="1185">
        <f>'SEP''24'!H12</f>
        <v>154.33000000000001</v>
      </c>
      <c r="I12" s="1185">
        <f>'SEP''24'!I12</f>
        <v>0.19</v>
      </c>
      <c r="J12" s="1185"/>
      <c r="K12" s="1185"/>
      <c r="L12" s="1185">
        <f>'SEP''24'!L12</f>
        <v>1</v>
      </c>
      <c r="M12" s="1185">
        <f>'SEP''24'!M12</f>
        <v>50</v>
      </c>
      <c r="N12" s="1185"/>
      <c r="O12" s="1185"/>
      <c r="P12" s="1185"/>
      <c r="Q12" s="1185"/>
      <c r="R12" s="1185"/>
      <c r="S12" s="1185"/>
      <c r="T12" s="1185"/>
      <c r="U12" s="1185"/>
      <c r="V12" s="1185">
        <f>'SEP''24'!V12</f>
        <v>0</v>
      </c>
      <c r="W12" s="1176"/>
    </row>
    <row r="13" spans="1:23" s="2199" customFormat="1">
      <c r="A13" s="1176"/>
      <c r="B13" s="1185" t="str">
        <f>'SEP''24'!B13</f>
        <v>02.09.24</v>
      </c>
      <c r="C13" s="1185">
        <f>'SEP''24'!C13</f>
        <v>11</v>
      </c>
      <c r="D13" s="1185">
        <f>'SEP''24'!D13</f>
        <v>959</v>
      </c>
      <c r="E13" s="1269"/>
      <c r="F13" s="1184">
        <f>'SEP''24'!F13</f>
        <v>59</v>
      </c>
      <c r="G13" s="1185">
        <f>'SEP''24'!G13</f>
        <v>3665.85</v>
      </c>
      <c r="H13" s="1185">
        <f>'SEP''24'!H13</f>
        <v>164.3</v>
      </c>
      <c r="I13" s="1185">
        <f>'SEP''24'!I13</f>
        <v>6.35</v>
      </c>
      <c r="J13" s="1185"/>
      <c r="K13" s="1185"/>
      <c r="L13" s="1185">
        <f>'SEP''24'!L13</f>
        <v>2</v>
      </c>
      <c r="M13" s="1185">
        <f>'SEP''24'!M13</f>
        <v>5</v>
      </c>
      <c r="N13" s="1185"/>
      <c r="O13" s="1185"/>
      <c r="P13" s="1185"/>
      <c r="Q13" s="1185"/>
      <c r="R13" s="1185"/>
      <c r="S13" s="1185"/>
      <c r="T13" s="1185"/>
      <c r="U13" s="1185"/>
      <c r="V13" s="1185">
        <f>'SEP''24'!V13</f>
        <v>0</v>
      </c>
      <c r="W13" s="1176"/>
    </row>
    <row r="14" spans="1:23" s="2199" customFormat="1">
      <c r="A14" s="1176"/>
      <c r="B14" s="1185" t="str">
        <f>'SEP''24'!B14</f>
        <v>03.09.24</v>
      </c>
      <c r="C14" s="1185">
        <f>'SEP''24'!C14</f>
        <v>12</v>
      </c>
      <c r="D14" s="1185">
        <f>'SEP''24'!D14</f>
        <v>960</v>
      </c>
      <c r="E14" s="1801"/>
      <c r="F14" s="1184">
        <f>'SEP''24'!F14</f>
        <v>59</v>
      </c>
      <c r="G14" s="1185">
        <f>'SEP''24'!G14</f>
        <v>3736.07</v>
      </c>
      <c r="H14" s="1185">
        <f>'SEP''24'!H14</f>
        <v>85.7</v>
      </c>
      <c r="I14" s="1185">
        <f>'SEP''24'!I14</f>
        <v>3.57</v>
      </c>
      <c r="J14" s="2292"/>
      <c r="K14" s="2292"/>
      <c r="L14" s="1185">
        <f>'SEP''24'!L14</f>
        <v>2</v>
      </c>
      <c r="M14" s="1185">
        <f>'SEP''24'!M14</f>
        <v>10</v>
      </c>
      <c r="N14" s="2292"/>
      <c r="O14" s="2292"/>
      <c r="P14" s="2292"/>
      <c r="Q14" s="2292"/>
      <c r="R14" s="2292"/>
      <c r="S14" s="2292"/>
      <c r="T14" s="2292"/>
      <c r="U14" s="2292"/>
      <c r="V14" s="1185">
        <f>'SEP''24'!V14</f>
        <v>0</v>
      </c>
      <c r="W14" s="1176"/>
    </row>
    <row r="15" spans="1:23" s="2199" customFormat="1">
      <c r="A15" s="1176"/>
      <c r="B15" s="1185" t="str">
        <f>'SEP''24'!B15</f>
        <v>03.09.24</v>
      </c>
      <c r="C15" s="1185">
        <f>'SEP''24'!C15</f>
        <v>13</v>
      </c>
      <c r="D15" s="1185">
        <f>'SEP''24'!D15</f>
        <v>961</v>
      </c>
      <c r="E15" s="1801"/>
      <c r="F15" s="1184">
        <f>'SEP''24'!F15</f>
        <v>59</v>
      </c>
      <c r="G15" s="1185">
        <f>'SEP''24'!G15</f>
        <v>3712.66</v>
      </c>
      <c r="H15" s="1185">
        <f>'SEP''24'!H15</f>
        <v>114.5</v>
      </c>
      <c r="I15" s="1185">
        <f>'SEP''24'!I15</f>
        <v>6.16</v>
      </c>
      <c r="J15" s="2292"/>
      <c r="K15" s="2292"/>
      <c r="L15" s="1185">
        <f>'SEP''24'!L15</f>
        <v>2</v>
      </c>
      <c r="M15" s="1185">
        <f>'SEP''24'!M15</f>
        <v>5</v>
      </c>
      <c r="N15" s="2292"/>
      <c r="O15" s="2292"/>
      <c r="P15" s="2292"/>
      <c r="Q15" s="2292"/>
      <c r="R15" s="2292"/>
      <c r="S15" s="2292"/>
      <c r="T15" s="2292"/>
      <c r="U15" s="2292"/>
      <c r="V15" s="1185">
        <f>'SEP''24'!V15</f>
        <v>0</v>
      </c>
      <c r="W15" s="1176"/>
    </row>
    <row r="16" spans="1:23" s="2199" customFormat="1">
      <c r="A16" s="1176"/>
      <c r="B16" s="1185" t="str">
        <f>'SEP''24'!B16</f>
        <v>03.09.24</v>
      </c>
      <c r="C16" s="1185">
        <f>'SEP''24'!C16</f>
        <v>14</v>
      </c>
      <c r="D16" s="1185">
        <f>'SEP''24'!D16</f>
        <v>962</v>
      </c>
      <c r="E16" s="1801"/>
      <c r="F16" s="1184">
        <f>'SEP''24'!F16</f>
        <v>59</v>
      </c>
      <c r="G16" s="1185">
        <f>'SEP''24'!G16</f>
        <v>3688.07</v>
      </c>
      <c r="H16" s="1185">
        <f>'SEP''24'!H16</f>
        <v>137.49</v>
      </c>
      <c r="I16" s="1185">
        <f>'SEP''24'!I16</f>
        <v>7.36</v>
      </c>
      <c r="J16" s="2292"/>
      <c r="K16" s="2292"/>
      <c r="L16" s="1185">
        <f>'SEP''24'!L16</f>
        <v>1</v>
      </c>
      <c r="M16" s="1185">
        <f>'SEP''24'!M16</f>
        <v>50</v>
      </c>
      <c r="N16" s="2292"/>
      <c r="O16" s="2292"/>
      <c r="P16" s="2292"/>
      <c r="Q16" s="2292"/>
      <c r="R16" s="2292"/>
      <c r="S16" s="2292"/>
      <c r="T16" s="2292"/>
      <c r="U16" s="2292"/>
      <c r="V16" s="1185">
        <f>'SEP''24'!V16</f>
        <v>0</v>
      </c>
      <c r="W16" s="1176"/>
    </row>
    <row r="17" spans="1:23" s="2199" customFormat="1">
      <c r="A17" s="1176"/>
      <c r="B17" s="1185" t="str">
        <f>'SEP''24'!B17</f>
        <v>03.09.24</v>
      </c>
      <c r="C17" s="1185">
        <f>'SEP''24'!C17</f>
        <v>15</v>
      </c>
      <c r="D17" s="1185">
        <f>'SEP''24'!D17</f>
        <v>963</v>
      </c>
      <c r="E17" s="1801"/>
      <c r="F17" s="1184">
        <f>'SEP''24'!F17</f>
        <v>59</v>
      </c>
      <c r="G17" s="1185">
        <f>'SEP''24'!G17</f>
        <v>3728.27</v>
      </c>
      <c r="H17" s="1185">
        <f>'SEP''24'!H17</f>
        <v>98.88</v>
      </c>
      <c r="I17" s="1185">
        <f>'SEP''24'!I17</f>
        <v>8.9499999999999993</v>
      </c>
      <c r="J17" s="2292"/>
      <c r="K17" s="2292"/>
      <c r="L17" s="1185">
        <f>'SEP''24'!L17</f>
        <v>1</v>
      </c>
      <c r="M17" s="1185">
        <f>'SEP''24'!M17</f>
        <v>55</v>
      </c>
      <c r="N17" s="2292"/>
      <c r="O17" s="2292"/>
      <c r="P17" s="2292"/>
      <c r="Q17" s="2292"/>
      <c r="R17" s="2292"/>
      <c r="S17" s="2292"/>
      <c r="T17" s="2292"/>
      <c r="U17" s="2292"/>
      <c r="V17" s="1185">
        <f>'SEP''24'!V17</f>
        <v>0</v>
      </c>
      <c r="W17" s="1176"/>
    </row>
    <row r="18" spans="1:23" s="2199" customFormat="1">
      <c r="A18" s="1176"/>
      <c r="B18" s="1185" t="str">
        <f>'SEP''24'!B18</f>
        <v>03.09.24</v>
      </c>
      <c r="C18" s="1185">
        <f>'SEP''24'!C18</f>
        <v>16</v>
      </c>
      <c r="D18" s="1185">
        <f>'SEP''24'!D18</f>
        <v>964</v>
      </c>
      <c r="E18" s="1801"/>
      <c r="F18" s="1184">
        <f>'SEP''24'!F18</f>
        <v>57</v>
      </c>
      <c r="G18" s="1185">
        <f>'SEP''24'!G18</f>
        <v>3602.06</v>
      </c>
      <c r="H18" s="1185">
        <f>'SEP''24'!H18</f>
        <v>103.27</v>
      </c>
      <c r="I18" s="1185">
        <f>'SEP''24'!I18</f>
        <v>8.73</v>
      </c>
      <c r="J18" s="2292"/>
      <c r="K18" s="2292"/>
      <c r="L18" s="1185">
        <f>'SEP''24'!L18</f>
        <v>2</v>
      </c>
      <c r="M18" s="1185">
        <f>'SEP''24'!M18</f>
        <v>10</v>
      </c>
      <c r="N18" s="2292"/>
      <c r="O18" s="2292"/>
      <c r="P18" s="2292"/>
      <c r="Q18" s="2292"/>
      <c r="R18" s="2292"/>
      <c r="S18" s="2292"/>
      <c r="T18" s="2292"/>
      <c r="U18" s="2292"/>
      <c r="V18" s="1185">
        <f>'SEP''24'!V18</f>
        <v>0</v>
      </c>
      <c r="W18" s="1176"/>
    </row>
    <row r="19" spans="1:23" s="2199" customFormat="1">
      <c r="A19" s="1176"/>
      <c r="B19" s="1185" t="str">
        <f>'SEP''24'!B19</f>
        <v>03.09.24</v>
      </c>
      <c r="C19" s="1185">
        <f>'SEP''24'!C19</f>
        <v>17</v>
      </c>
      <c r="D19" s="1185">
        <f>'SEP''24'!D19</f>
        <v>965</v>
      </c>
      <c r="E19" s="1801"/>
      <c r="F19" s="1184">
        <f>'SEP''24'!F19</f>
        <v>58</v>
      </c>
      <c r="G19" s="1185">
        <f>'SEP''24'!G19</f>
        <v>3700.64</v>
      </c>
      <c r="H19" s="1185">
        <f>'SEP''24'!H19</f>
        <v>69.680000000000007</v>
      </c>
      <c r="I19" s="1185">
        <f>'SEP''24'!I19</f>
        <v>5.92</v>
      </c>
      <c r="J19" s="2293"/>
      <c r="K19" s="2293"/>
      <c r="L19" s="1185">
        <f>'SEP''24'!L19</f>
        <v>2</v>
      </c>
      <c r="M19" s="1185">
        <f>'SEP''24'!M19</f>
        <v>0</v>
      </c>
      <c r="N19" s="2293"/>
      <c r="O19" s="2293"/>
      <c r="P19" s="2293"/>
      <c r="Q19" s="2293"/>
      <c r="R19" s="2293"/>
      <c r="S19" s="2293"/>
      <c r="T19" s="2293"/>
      <c r="U19" s="2293"/>
      <c r="V19" s="1185">
        <f>'SEP''24'!V19</f>
        <v>0</v>
      </c>
      <c r="W19" s="1176"/>
    </row>
    <row r="20" spans="1:23" s="2199" customFormat="1">
      <c r="A20" s="1176"/>
      <c r="B20" s="1185" t="str">
        <f>'SEP''24'!B20</f>
        <v>03.09.24</v>
      </c>
      <c r="C20" s="1185">
        <f>'SEP''24'!C20</f>
        <v>18</v>
      </c>
      <c r="D20" s="1185">
        <f>'SEP''24'!D20</f>
        <v>966</v>
      </c>
      <c r="E20" s="1801"/>
      <c r="F20" s="1184">
        <f>'SEP''24'!F20</f>
        <v>56</v>
      </c>
      <c r="G20" s="1185">
        <f>'SEP''24'!G20</f>
        <v>3549.87</v>
      </c>
      <c r="H20" s="1185">
        <f>'SEP''24'!H20</f>
        <v>90.03</v>
      </c>
      <c r="I20" s="1185">
        <f>'SEP''24'!I20</f>
        <v>8.3000000000000007</v>
      </c>
      <c r="J20" s="2293"/>
      <c r="K20" s="2293"/>
      <c r="L20" s="1185">
        <f>'SEP''24'!L20</f>
        <v>2</v>
      </c>
      <c r="M20" s="1185">
        <f>'SEP''24'!M20</f>
        <v>5</v>
      </c>
      <c r="N20" s="2293"/>
      <c r="O20" s="2293"/>
      <c r="P20" s="2293"/>
      <c r="Q20" s="2293"/>
      <c r="R20" s="2293"/>
      <c r="S20" s="2293"/>
      <c r="T20" s="2293"/>
      <c r="U20" s="2293"/>
      <c r="V20" s="1185">
        <f>'SEP''24'!V20</f>
        <v>0</v>
      </c>
      <c r="W20" s="1176"/>
    </row>
    <row r="21" spans="1:23" s="2199" customFormat="1">
      <c r="A21" s="1176"/>
      <c r="B21" s="1185" t="str">
        <f>'SEP''24'!B21</f>
        <v>04.09.24</v>
      </c>
      <c r="C21" s="1185">
        <f>'SEP''24'!C21</f>
        <v>19</v>
      </c>
      <c r="D21" s="1185">
        <f>'SEP''24'!D21</f>
        <v>967</v>
      </c>
      <c r="E21" s="1801"/>
      <c r="F21" s="1184">
        <f>'SEP''24'!F21</f>
        <v>58</v>
      </c>
      <c r="G21" s="1185">
        <f>'SEP''24'!G21</f>
        <v>3657.86</v>
      </c>
      <c r="H21" s="1185">
        <f>'SEP''24'!H21</f>
        <v>104.29</v>
      </c>
      <c r="I21" s="1185">
        <f>'SEP''24'!I21</f>
        <v>3.35</v>
      </c>
      <c r="J21" s="2294"/>
      <c r="K21" s="2294"/>
      <c r="L21" s="1185">
        <f>'SEP''24'!L21</f>
        <v>2</v>
      </c>
      <c r="M21" s="1185">
        <f>'SEP''24'!M21</f>
        <v>20</v>
      </c>
      <c r="N21" s="2294"/>
      <c r="O21" s="2294"/>
      <c r="P21" s="2294"/>
      <c r="Q21" s="2294"/>
      <c r="R21" s="2294"/>
      <c r="S21" s="2294"/>
      <c r="T21" s="2294"/>
      <c r="U21" s="2294"/>
      <c r="V21" s="1185">
        <f>'SEP''24'!V21</f>
        <v>0</v>
      </c>
      <c r="W21" s="1176"/>
    </row>
    <row r="22" spans="1:23" s="2199" customFormat="1">
      <c r="A22" s="1176"/>
      <c r="B22" s="1185" t="str">
        <f>'SEP''24'!B22</f>
        <v>04.09.24</v>
      </c>
      <c r="C22" s="1185">
        <f>'SEP''24'!C22</f>
        <v>20</v>
      </c>
      <c r="D22" s="1185">
        <f>'SEP''24'!D22</f>
        <v>968</v>
      </c>
      <c r="E22" s="1801"/>
      <c r="F22" s="1184">
        <f>'SEP''24'!F22</f>
        <v>58</v>
      </c>
      <c r="G22" s="1185">
        <f>'SEP''24'!G22</f>
        <v>3675.86</v>
      </c>
      <c r="H22" s="1185">
        <f>'SEP''24'!H22</f>
        <v>89.1</v>
      </c>
      <c r="I22" s="1185">
        <f>'SEP''24'!I22</f>
        <v>6.16</v>
      </c>
      <c r="J22" s="2294"/>
      <c r="K22" s="2294"/>
      <c r="L22" s="1185">
        <f>'SEP''24'!L22</f>
        <v>2</v>
      </c>
      <c r="M22" s="1185">
        <f>'SEP''24'!M22</f>
        <v>10</v>
      </c>
      <c r="N22" s="2294"/>
      <c r="O22" s="2294"/>
      <c r="P22" s="2294"/>
      <c r="Q22" s="2294"/>
      <c r="R22" s="2294"/>
      <c r="S22" s="2294"/>
      <c r="T22" s="2294"/>
      <c r="U22" s="2294"/>
      <c r="V22" s="1185">
        <f>'SEP''24'!V22</f>
        <v>0</v>
      </c>
      <c r="W22" s="1176"/>
    </row>
    <row r="23" spans="1:23" s="2199" customFormat="1">
      <c r="A23" s="1176"/>
      <c r="B23" s="1185" t="str">
        <f>'SEP''24'!B23</f>
        <v>04.09.24</v>
      </c>
      <c r="C23" s="1185">
        <f>'SEP''24'!C23</f>
        <v>21</v>
      </c>
      <c r="D23" s="1185">
        <f>'SEP''24'!D23</f>
        <v>969</v>
      </c>
      <c r="E23" s="1801"/>
      <c r="F23" s="1184">
        <f>'SEP''24'!F23</f>
        <v>59</v>
      </c>
      <c r="G23" s="1185">
        <f>'SEP''24'!G23</f>
        <v>3707.67</v>
      </c>
      <c r="H23" s="1185">
        <f>'SEP''24'!H23</f>
        <v>118.08</v>
      </c>
      <c r="I23" s="1185">
        <f>'SEP''24'!I23</f>
        <v>7.55</v>
      </c>
      <c r="J23" s="2294"/>
      <c r="K23" s="2294"/>
      <c r="L23" s="1185">
        <f>'SEP''24'!L23</f>
        <v>1</v>
      </c>
      <c r="M23" s="1185">
        <f>'SEP''24'!M23</f>
        <v>55</v>
      </c>
      <c r="N23" s="2294"/>
      <c r="O23" s="2294"/>
      <c r="P23" s="2294"/>
      <c r="Q23" s="2294"/>
      <c r="R23" s="2294"/>
      <c r="S23" s="2294"/>
      <c r="T23" s="2294"/>
      <c r="U23" s="2294"/>
      <c r="V23" s="1185">
        <f>'SEP''24'!V23</f>
        <v>0</v>
      </c>
      <c r="W23" s="1176"/>
    </row>
    <row r="24" spans="1:23" s="2199" customFormat="1">
      <c r="A24" s="1176"/>
      <c r="B24" s="1185" t="str">
        <f>'SEP''24'!B24</f>
        <v>04.09.24</v>
      </c>
      <c r="C24" s="1185">
        <f>'SEP''24'!C24</f>
        <v>22</v>
      </c>
      <c r="D24" s="1185">
        <f>'SEP''24'!D24</f>
        <v>970</v>
      </c>
      <c r="E24" s="1801"/>
      <c r="F24" s="1184">
        <f>'SEP''24'!F24</f>
        <v>59</v>
      </c>
      <c r="G24" s="1185">
        <f>'SEP''24'!G24</f>
        <v>3712.06</v>
      </c>
      <c r="H24" s="1185">
        <f>'SEP''24'!H24</f>
        <v>114.07</v>
      </c>
      <c r="I24" s="1185">
        <f>'SEP''24'!I24</f>
        <v>5.13</v>
      </c>
      <c r="J24" s="2294"/>
      <c r="K24" s="2294"/>
      <c r="L24" s="1185">
        <f>'SEP''24'!L24</f>
        <v>1</v>
      </c>
      <c r="M24" s="1185">
        <f>'SEP''24'!M24</f>
        <v>35</v>
      </c>
      <c r="N24" s="2294"/>
      <c r="O24" s="2294"/>
      <c r="P24" s="2294"/>
      <c r="Q24" s="2294"/>
      <c r="R24" s="2294"/>
      <c r="S24" s="2294"/>
      <c r="T24" s="2294"/>
      <c r="U24" s="2294"/>
      <c r="V24" s="1185">
        <f>'SEP''24'!V24</f>
        <v>0</v>
      </c>
      <c r="W24" s="1176"/>
    </row>
    <row r="25" spans="1:23" s="2199" customFormat="1">
      <c r="A25" s="1176"/>
      <c r="B25" s="1185" t="str">
        <f>'SEP''24'!B25</f>
        <v>04.09.24</v>
      </c>
      <c r="C25" s="1185">
        <f>'SEP''24'!C25</f>
        <v>23</v>
      </c>
      <c r="D25" s="1185">
        <f>'SEP''24'!D25</f>
        <v>971</v>
      </c>
      <c r="E25" s="1801"/>
      <c r="F25" s="1184">
        <f>'SEP''24'!F25</f>
        <v>58</v>
      </c>
      <c r="G25" s="1185">
        <f>'SEP''24'!G25</f>
        <v>3631.45</v>
      </c>
      <c r="H25" s="1185">
        <f>'SEP''24'!H25</f>
        <v>132.13999999999999</v>
      </c>
      <c r="I25" s="1185">
        <f>'SEP''24'!I25</f>
        <v>1.99</v>
      </c>
      <c r="J25" s="2294"/>
      <c r="K25" s="2294"/>
      <c r="L25" s="1185">
        <f>'SEP''24'!L25</f>
        <v>2</v>
      </c>
      <c r="M25" s="1185">
        <f>'SEP''24'!M25</f>
        <v>5</v>
      </c>
      <c r="N25" s="2294"/>
      <c r="O25" s="2294"/>
      <c r="P25" s="2294"/>
      <c r="Q25" s="2294"/>
      <c r="R25" s="2294"/>
      <c r="S25" s="2294"/>
      <c r="T25" s="2294"/>
      <c r="U25" s="2294"/>
      <c r="V25" s="1185">
        <f>'SEP''24'!V25</f>
        <v>0</v>
      </c>
      <c r="W25" s="1176"/>
    </row>
    <row r="26" spans="1:23" s="2199" customFormat="1">
      <c r="A26" s="1176"/>
      <c r="B26" s="1185" t="str">
        <f>'SEP''24'!B26</f>
        <v>04.09.24</v>
      </c>
      <c r="C26" s="1185">
        <f>'SEP''24'!C26</f>
        <v>24</v>
      </c>
      <c r="D26" s="1185">
        <f>'SEP''24'!D26</f>
        <v>972</v>
      </c>
      <c r="E26" s="1801"/>
      <c r="F26" s="1184">
        <f>'SEP''24'!F26</f>
        <v>57</v>
      </c>
      <c r="G26" s="1185">
        <f>'SEP''24'!G26</f>
        <v>3532.88</v>
      </c>
      <c r="H26" s="1185">
        <f>'SEP''24'!H26</f>
        <v>161.72</v>
      </c>
      <c r="I26" s="1185">
        <f>'SEP''24'!I26</f>
        <v>3.6</v>
      </c>
      <c r="J26" s="2294"/>
      <c r="K26" s="2294"/>
      <c r="L26" s="1185">
        <f>'SEP''24'!L26</f>
        <v>1</v>
      </c>
      <c r="M26" s="1185">
        <f>'SEP''24'!M26</f>
        <v>35</v>
      </c>
      <c r="N26" s="2294"/>
      <c r="O26" s="2294"/>
      <c r="P26" s="2294"/>
      <c r="Q26" s="2294"/>
      <c r="R26" s="2294"/>
      <c r="S26" s="2294"/>
      <c r="T26" s="2294"/>
      <c r="U26" s="2294"/>
      <c r="V26" s="1185">
        <f>'SEP''24'!V26</f>
        <v>0</v>
      </c>
      <c r="W26" s="1176"/>
    </row>
    <row r="27" spans="1:23" s="2199" customFormat="1">
      <c r="A27" s="1176"/>
      <c r="B27" s="1185" t="str">
        <f>'SEP''24'!B27</f>
        <v>04.09.24</v>
      </c>
      <c r="C27" s="1185">
        <f>'SEP''24'!C27</f>
        <v>25</v>
      </c>
      <c r="D27" s="1185">
        <f>'SEP''24'!D27</f>
        <v>973</v>
      </c>
      <c r="E27" s="1801"/>
      <c r="F27" s="1184">
        <f>'SEP''24'!F27</f>
        <v>59</v>
      </c>
      <c r="G27" s="1185">
        <f>'SEP''24'!G27</f>
        <v>3726.66</v>
      </c>
      <c r="H27" s="1185">
        <f>'SEP''24'!H27</f>
        <v>97.51</v>
      </c>
      <c r="I27" s="1185">
        <f>'SEP''24'!I27</f>
        <v>3.17</v>
      </c>
      <c r="J27" s="2294"/>
      <c r="K27" s="2294"/>
      <c r="L27" s="1185">
        <f>'SEP''24'!L27</f>
        <v>1</v>
      </c>
      <c r="M27" s="1185">
        <f>'SEP''24'!M27</f>
        <v>35</v>
      </c>
      <c r="N27" s="2294"/>
      <c r="O27" s="2294"/>
      <c r="P27" s="2294"/>
      <c r="Q27" s="2294"/>
      <c r="R27" s="2294"/>
      <c r="S27" s="2294"/>
      <c r="T27" s="2294"/>
      <c r="U27" s="2294"/>
      <c r="V27" s="1185">
        <f>'SEP''24'!V27</f>
        <v>0</v>
      </c>
      <c r="W27" s="1176"/>
    </row>
    <row r="28" spans="1:23" s="2199" customFormat="1">
      <c r="A28" s="1176"/>
      <c r="B28" s="1185" t="str">
        <f>'SEP''24'!B28</f>
        <v>05.09.24</v>
      </c>
      <c r="C28" s="1185">
        <f>'SEP''24'!C28</f>
        <v>26</v>
      </c>
      <c r="D28" s="1185">
        <f>'SEP''24'!D28</f>
        <v>974</v>
      </c>
      <c r="E28" s="1801"/>
      <c r="F28" s="1184">
        <f>'SEP''24'!F28</f>
        <v>57</v>
      </c>
      <c r="G28" s="1185">
        <f>'SEP''24'!G28</f>
        <v>3586.67</v>
      </c>
      <c r="H28" s="1185">
        <f>'SEP''24'!H28</f>
        <v>112.09</v>
      </c>
      <c r="I28" s="1185">
        <f>'SEP''24'!I28</f>
        <v>4.96</v>
      </c>
      <c r="J28" s="2295"/>
      <c r="K28" s="2295"/>
      <c r="L28" s="1185">
        <f>'SEP''24'!L28</f>
        <v>2</v>
      </c>
      <c r="M28" s="1185">
        <f>'SEP''24'!M28</f>
        <v>15</v>
      </c>
      <c r="N28" s="2295"/>
      <c r="O28" s="2295"/>
      <c r="P28" s="2295"/>
      <c r="Q28" s="2295"/>
      <c r="R28" s="2295"/>
      <c r="S28" s="2295"/>
      <c r="T28" s="2295"/>
      <c r="U28" s="2295"/>
      <c r="V28" s="1185">
        <f>'SEP''24'!V28</f>
        <v>0</v>
      </c>
      <c r="W28" s="1176"/>
    </row>
    <row r="29" spans="1:23" s="2199" customFormat="1">
      <c r="A29" s="1176"/>
      <c r="B29" s="1185" t="str">
        <f>'SEP''24'!B29</f>
        <v>05.09.24</v>
      </c>
      <c r="C29" s="1185">
        <f>'SEP''24'!C29</f>
        <v>27</v>
      </c>
      <c r="D29" s="1185">
        <f>'SEP''24'!D29</f>
        <v>975</v>
      </c>
      <c r="E29" s="1801"/>
      <c r="F29" s="1184">
        <f>'SEP''24'!F29</f>
        <v>59</v>
      </c>
      <c r="G29" s="1185">
        <f>'SEP''24'!G29</f>
        <v>3686.06</v>
      </c>
      <c r="H29" s="1185">
        <f>'SEP''24'!H29</f>
        <v>139.91</v>
      </c>
      <c r="I29" s="1185">
        <f>'SEP''24'!I29</f>
        <v>4.97</v>
      </c>
      <c r="J29" s="2295"/>
      <c r="K29" s="2295"/>
      <c r="L29" s="1185">
        <f>'SEP''24'!L29</f>
        <v>2</v>
      </c>
      <c r="M29" s="1185">
        <f>'SEP''24'!M29</f>
        <v>30</v>
      </c>
      <c r="N29" s="2295"/>
      <c r="O29" s="2295"/>
      <c r="P29" s="2295"/>
      <c r="Q29" s="2295"/>
      <c r="R29" s="2295"/>
      <c r="S29" s="2295"/>
      <c r="T29" s="2295"/>
      <c r="U29" s="2295"/>
      <c r="V29" s="1185">
        <f>'SEP''24'!V29</f>
        <v>0</v>
      </c>
      <c r="W29" s="1176"/>
    </row>
    <row r="30" spans="1:23" s="2199" customFormat="1">
      <c r="A30" s="1176"/>
      <c r="B30" s="1185" t="str">
        <f>'SEP''24'!B30</f>
        <v>05.09.24</v>
      </c>
      <c r="C30" s="1185">
        <f>'SEP''24'!C30</f>
        <v>28</v>
      </c>
      <c r="D30" s="1185">
        <f>'SEP''24'!D30</f>
        <v>976</v>
      </c>
      <c r="E30" s="1801"/>
      <c r="F30" s="1184">
        <f>'SEP''24'!F30</f>
        <v>58</v>
      </c>
      <c r="G30" s="1185">
        <f>'SEP''24'!G30</f>
        <v>3649.49</v>
      </c>
      <c r="H30" s="1185">
        <f>'SEP''24'!H30</f>
        <v>102.5</v>
      </c>
      <c r="I30" s="1185">
        <f>'SEP''24'!I30</f>
        <v>1.59</v>
      </c>
      <c r="J30" s="2295"/>
      <c r="K30" s="2295"/>
      <c r="L30" s="1185">
        <f>'SEP''24'!L30</f>
        <v>1</v>
      </c>
      <c r="M30" s="1185">
        <f>'SEP''24'!M30</f>
        <v>35</v>
      </c>
      <c r="N30" s="2295"/>
      <c r="O30" s="2295"/>
      <c r="P30" s="2295"/>
      <c r="Q30" s="2295"/>
      <c r="R30" s="2295"/>
      <c r="S30" s="2295"/>
      <c r="T30" s="2295"/>
      <c r="U30" s="2295"/>
      <c r="V30" s="1185">
        <f>'SEP''24'!V30</f>
        <v>0</v>
      </c>
      <c r="W30" s="1176"/>
    </row>
    <row r="31" spans="1:23" s="2199" customFormat="1">
      <c r="A31" s="1176"/>
      <c r="B31" s="1185" t="str">
        <f>'SEP''24'!B31</f>
        <v>05.09.24</v>
      </c>
      <c r="C31" s="1185">
        <f>'SEP''24'!C31</f>
        <v>29</v>
      </c>
      <c r="D31" s="1185">
        <f>'SEP''24'!D31</f>
        <v>977</v>
      </c>
      <c r="E31" s="1801"/>
      <c r="F31" s="1184">
        <f>'SEP''24'!F31</f>
        <v>59</v>
      </c>
      <c r="G31" s="1185">
        <f>'SEP''24'!G31</f>
        <v>3845.2</v>
      </c>
      <c r="H31" s="1185">
        <f>'SEP''24'!H31</f>
        <v>16.600000000000001</v>
      </c>
      <c r="I31" s="1185">
        <f>'SEP''24'!I31</f>
        <v>66.23</v>
      </c>
      <c r="J31" s="2295"/>
      <c r="K31" s="2295"/>
      <c r="L31" s="1185">
        <f>'SEP''24'!L31</f>
        <v>2</v>
      </c>
      <c r="M31" s="1185">
        <f>'SEP''24'!M31</f>
        <v>10</v>
      </c>
      <c r="N31" s="2295"/>
      <c r="O31" s="2295"/>
      <c r="P31" s="2295"/>
      <c r="Q31" s="2295"/>
      <c r="R31" s="2295"/>
      <c r="S31" s="2295"/>
      <c r="T31" s="2295"/>
      <c r="U31" s="2295"/>
      <c r="V31" s="1185">
        <f>'SEP''24'!V31</f>
        <v>90352.5</v>
      </c>
      <c r="W31" s="1176"/>
    </row>
    <row r="32" spans="1:23" s="2199" customFormat="1">
      <c r="A32" s="1176"/>
      <c r="B32" s="1185" t="str">
        <f>'SEP''24'!B32</f>
        <v>05.09.24</v>
      </c>
      <c r="C32" s="1185">
        <f>'SEP''24'!C32</f>
        <v>30</v>
      </c>
      <c r="D32" s="1185">
        <f>'SEP''24'!D32</f>
        <v>978</v>
      </c>
      <c r="E32" s="1801"/>
      <c r="F32" s="1184">
        <f>'SEP''24'!F32</f>
        <v>58</v>
      </c>
      <c r="G32" s="1185">
        <f>'SEP''24'!G32</f>
        <v>3750.86</v>
      </c>
      <c r="H32" s="1185">
        <f>'SEP''24'!H32</f>
        <v>34.909999999999997</v>
      </c>
      <c r="I32" s="1185">
        <f>'SEP''24'!I32</f>
        <v>26.97</v>
      </c>
      <c r="J32" s="2295"/>
      <c r="K32" s="2295"/>
      <c r="L32" s="1185">
        <f>'SEP''24'!L32</f>
        <v>1</v>
      </c>
      <c r="M32" s="1185">
        <f>'SEP''24'!M32</f>
        <v>55</v>
      </c>
      <c r="N32" s="2295"/>
      <c r="O32" s="2295"/>
      <c r="P32" s="2295"/>
      <c r="Q32" s="2295"/>
      <c r="R32" s="2295"/>
      <c r="S32" s="2295"/>
      <c r="T32" s="2295"/>
      <c r="U32" s="2295"/>
      <c r="V32" s="1185">
        <f>'SEP''24'!V32</f>
        <v>0</v>
      </c>
      <c r="W32" s="1176"/>
    </row>
    <row r="33" spans="1:23" s="2199" customFormat="1">
      <c r="A33" s="1176"/>
      <c r="B33" s="1185" t="str">
        <f>'SEP''24'!B33</f>
        <v>05.09.24</v>
      </c>
      <c r="C33" s="1185">
        <f>'SEP''24'!C33</f>
        <v>31</v>
      </c>
      <c r="D33" s="1185">
        <f>'SEP''24'!D33</f>
        <v>979</v>
      </c>
      <c r="E33" s="1801"/>
      <c r="F33" s="1184">
        <f>'SEP''24'!F33</f>
        <v>59</v>
      </c>
      <c r="G33" s="1185">
        <f>'SEP''24'!G33</f>
        <v>3746.48</v>
      </c>
      <c r="H33" s="1185">
        <f>'SEP''24'!H33</f>
        <v>91.27</v>
      </c>
      <c r="I33" s="1185">
        <f>'SEP''24'!I33</f>
        <v>21.71</v>
      </c>
      <c r="J33" s="2295"/>
      <c r="K33" s="2295"/>
      <c r="L33" s="1185">
        <f>'SEP''24'!L33</f>
        <v>2</v>
      </c>
      <c r="M33" s="1185">
        <f>'SEP''24'!M33</f>
        <v>15</v>
      </c>
      <c r="N33" s="2295"/>
      <c r="O33" s="2295"/>
      <c r="P33" s="2295"/>
      <c r="Q33" s="2295"/>
      <c r="R33" s="2295"/>
      <c r="S33" s="2295"/>
      <c r="T33" s="2295"/>
      <c r="U33" s="2295"/>
      <c r="V33" s="1185">
        <f>'SEP''24'!V33</f>
        <v>25504.5</v>
      </c>
      <c r="W33" s="1176"/>
    </row>
    <row r="34" spans="1:23" s="2199" customFormat="1">
      <c r="A34" s="1176"/>
      <c r="B34" s="1185" t="str">
        <f>'SEP''24'!B34</f>
        <v>06.09.24</v>
      </c>
      <c r="C34" s="1185">
        <f>'SEP''24'!C34</f>
        <v>32</v>
      </c>
      <c r="D34" s="1185">
        <f>'SEP''24'!D34</f>
        <v>980</v>
      </c>
      <c r="E34" s="1801"/>
      <c r="F34" s="1184">
        <f>'SEP''24'!F34</f>
        <v>58</v>
      </c>
      <c r="G34" s="1185">
        <f>'SEP''24'!G34</f>
        <v>3662.47</v>
      </c>
      <c r="H34" s="1185">
        <f>'SEP''24'!H34</f>
        <v>102.31</v>
      </c>
      <c r="I34" s="1185">
        <f>'SEP''24'!I34</f>
        <v>7.16</v>
      </c>
      <c r="J34" s="2296"/>
      <c r="K34" s="2296"/>
      <c r="L34" s="1185">
        <f>'SEP''24'!L34</f>
        <v>2</v>
      </c>
      <c r="M34" s="1185">
        <f>'SEP''24'!M34</f>
        <v>15</v>
      </c>
      <c r="N34" s="2296"/>
      <c r="O34" s="2296"/>
      <c r="P34" s="2296"/>
      <c r="Q34" s="2296"/>
      <c r="R34" s="2296"/>
      <c r="S34" s="2296"/>
      <c r="T34" s="2296"/>
      <c r="U34" s="2296"/>
      <c r="V34" s="1185">
        <f>'SEP''24'!V34</f>
        <v>25347</v>
      </c>
      <c r="W34" s="1176"/>
    </row>
    <row r="35" spans="1:23" s="2199" customFormat="1">
      <c r="A35" s="1176"/>
      <c r="B35" s="1185" t="str">
        <f>'SEP''24'!B35</f>
        <v>06.09.24</v>
      </c>
      <c r="C35" s="1185">
        <f>'SEP''24'!C35</f>
        <v>33</v>
      </c>
      <c r="D35" s="1185">
        <f>'SEP''24'!D35</f>
        <v>981</v>
      </c>
      <c r="E35" s="1801"/>
      <c r="F35" s="1184">
        <f>'SEP''24'!F35</f>
        <v>56</v>
      </c>
      <c r="G35" s="1185">
        <f>'SEP''24'!G35</f>
        <v>3522.24</v>
      </c>
      <c r="H35" s="1185">
        <f>'SEP''24'!H35</f>
        <v>118.74</v>
      </c>
      <c r="I35" s="1185">
        <f>'SEP''24'!I35</f>
        <v>0.98</v>
      </c>
      <c r="J35" s="2296"/>
      <c r="K35" s="2296"/>
      <c r="L35" s="1185">
        <f>'SEP''24'!L35</f>
        <v>1</v>
      </c>
      <c r="M35" s="1185">
        <f>'SEP''24'!M35</f>
        <v>50</v>
      </c>
      <c r="N35" s="2296"/>
      <c r="O35" s="2296"/>
      <c r="P35" s="2296"/>
      <c r="Q35" s="2296"/>
      <c r="R35" s="2296"/>
      <c r="S35" s="2296"/>
      <c r="T35" s="2296"/>
      <c r="U35" s="2296"/>
      <c r="V35" s="1185">
        <f>'SEP''24'!V35</f>
        <v>0</v>
      </c>
      <c r="W35" s="1176"/>
    </row>
    <row r="36" spans="1:23" s="2199" customFormat="1">
      <c r="A36" s="1176"/>
      <c r="B36" s="1185" t="str">
        <f>'SEP''24'!B36</f>
        <v>06.09.24</v>
      </c>
      <c r="C36" s="1185">
        <f>'SEP''24'!C36</f>
        <v>34</v>
      </c>
      <c r="D36" s="1185">
        <f>'SEP''24'!D36</f>
        <v>982</v>
      </c>
      <c r="E36" s="1801"/>
      <c r="F36" s="1184">
        <f>'SEP''24'!F36</f>
        <v>57</v>
      </c>
      <c r="G36" s="1185">
        <f>'SEP''24'!G36</f>
        <v>3513.7</v>
      </c>
      <c r="H36" s="1185">
        <f>'SEP''24'!H36</f>
        <v>173.7</v>
      </c>
      <c r="I36" s="1185">
        <f>'SEP''24'!I36</f>
        <v>2</v>
      </c>
      <c r="J36" s="2296"/>
      <c r="K36" s="2296"/>
      <c r="L36" s="1185">
        <f>'SEP''24'!L36</f>
        <v>1</v>
      </c>
      <c r="M36" s="1185">
        <f>'SEP''24'!M36</f>
        <v>40</v>
      </c>
      <c r="N36" s="2296"/>
      <c r="O36" s="2296"/>
      <c r="P36" s="2296"/>
      <c r="Q36" s="2296"/>
      <c r="R36" s="2296"/>
      <c r="S36" s="2296"/>
      <c r="T36" s="2296"/>
      <c r="U36" s="2296"/>
      <c r="V36" s="1185">
        <f>'SEP''24'!V36</f>
        <v>0</v>
      </c>
      <c r="W36" s="1176"/>
    </row>
    <row r="37" spans="1:23" s="2199" customFormat="1">
      <c r="A37" s="1176"/>
      <c r="B37" s="1185" t="str">
        <f>'SEP''24'!B37</f>
        <v>06.09.24</v>
      </c>
      <c r="C37" s="1185">
        <f>'SEP''24'!C37</f>
        <v>35</v>
      </c>
      <c r="D37" s="1185">
        <f>'SEP''24'!D37</f>
        <v>983</v>
      </c>
      <c r="E37" s="1801"/>
      <c r="F37" s="1184">
        <f>'SEP''24'!F37</f>
        <v>59</v>
      </c>
      <c r="G37" s="1185">
        <f>'SEP''24'!G37</f>
        <v>3687.07</v>
      </c>
      <c r="H37" s="1185">
        <f>'SEP''24'!H37</f>
        <v>133.13</v>
      </c>
      <c r="I37" s="1185">
        <f>'SEP''24'!I37</f>
        <v>2</v>
      </c>
      <c r="J37" s="2296"/>
      <c r="K37" s="2296"/>
      <c r="L37" s="1185">
        <f>'SEP''24'!L37</f>
        <v>2</v>
      </c>
      <c r="M37" s="1185">
        <f>'SEP''24'!M37</f>
        <v>0</v>
      </c>
      <c r="N37" s="2296"/>
      <c r="O37" s="2296"/>
      <c r="P37" s="2296"/>
      <c r="Q37" s="2296"/>
      <c r="R37" s="2296"/>
      <c r="S37" s="2296"/>
      <c r="T37" s="2296"/>
      <c r="U37" s="2296"/>
      <c r="V37" s="1185">
        <f>'SEP''24'!V37</f>
        <v>0</v>
      </c>
      <c r="W37" s="1176"/>
    </row>
    <row r="38" spans="1:23" s="2199" customFormat="1">
      <c r="A38" s="1176"/>
      <c r="B38" s="1185" t="str">
        <f>'SEP''24'!B38</f>
        <v>06.09.24</v>
      </c>
      <c r="C38" s="1185">
        <f>'SEP''24'!C38</f>
        <v>36</v>
      </c>
      <c r="D38" s="1185">
        <f>'SEP''24'!D38</f>
        <v>984</v>
      </c>
      <c r="E38" s="1801"/>
      <c r="F38" s="1184">
        <f>'SEP''24'!F38</f>
        <v>58</v>
      </c>
      <c r="G38" s="1185">
        <f>'SEP''24'!G38</f>
        <v>3637.66</v>
      </c>
      <c r="H38" s="1185">
        <f>'SEP''24'!H38</f>
        <v>124.34</v>
      </c>
      <c r="I38" s="1185">
        <f>'SEP''24'!I38</f>
        <v>3.2</v>
      </c>
      <c r="J38" s="2296"/>
      <c r="K38" s="2296"/>
      <c r="L38" s="1185">
        <f>'SEP''24'!L38</f>
        <v>1</v>
      </c>
      <c r="M38" s="1185">
        <f>'SEP''24'!M38</f>
        <v>45</v>
      </c>
      <c r="N38" s="2296"/>
      <c r="O38" s="2296"/>
      <c r="P38" s="2296"/>
      <c r="Q38" s="2296"/>
      <c r="R38" s="2296"/>
      <c r="S38" s="2296"/>
      <c r="T38" s="2296"/>
      <c r="U38" s="2296"/>
      <c r="V38" s="1185">
        <f>'SEP''24'!V38</f>
        <v>0</v>
      </c>
      <c r="W38" s="1176"/>
    </row>
    <row r="39" spans="1:23" s="2199" customFormat="1">
      <c r="A39" s="1176"/>
      <c r="B39" s="1185" t="str">
        <f>'SEP''24'!B39</f>
        <v>06.09.24</v>
      </c>
      <c r="C39" s="1185">
        <f>'SEP''24'!C39</f>
        <v>37</v>
      </c>
      <c r="D39" s="1185">
        <f>'SEP''24'!D39</f>
        <v>985</v>
      </c>
      <c r="E39" s="1801"/>
      <c r="F39" s="1184">
        <f>'SEP''24'!F39</f>
        <v>57</v>
      </c>
      <c r="G39" s="1185">
        <f>'SEP''24'!G39</f>
        <v>3558.66</v>
      </c>
      <c r="H39" s="1185">
        <f>'SEP''24'!H39</f>
        <v>149.47999999999999</v>
      </c>
      <c r="I39" s="1185">
        <f>'SEP''24'!I39</f>
        <v>11.54</v>
      </c>
      <c r="J39" s="2299"/>
      <c r="K39" s="2299"/>
      <c r="L39" s="1185">
        <f>'SEP''24'!L39</f>
        <v>1</v>
      </c>
      <c r="M39" s="1185">
        <f>'SEP''24'!M39</f>
        <v>40</v>
      </c>
      <c r="N39" s="2299"/>
      <c r="O39" s="2299"/>
      <c r="P39" s="2299"/>
      <c r="Q39" s="2299"/>
      <c r="R39" s="2299"/>
      <c r="S39" s="2299"/>
      <c r="T39" s="2299"/>
      <c r="U39" s="2299"/>
      <c r="V39" s="1185">
        <f>'SEP''24'!V39</f>
        <v>0</v>
      </c>
      <c r="W39" s="1176"/>
    </row>
    <row r="40" spans="1:23" s="2199" customFormat="1">
      <c r="A40" s="1176"/>
      <c r="B40" s="1185" t="str">
        <f>'SEP''24'!B40</f>
        <v>07.09.24</v>
      </c>
      <c r="C40" s="1185">
        <f>'SEP''24'!C40</f>
        <v>38</v>
      </c>
      <c r="D40" s="1185">
        <f>'SEP''24'!D40</f>
        <v>986</v>
      </c>
      <c r="E40" s="1801"/>
      <c r="F40" s="1184">
        <f>'SEP''24'!F40</f>
        <v>59</v>
      </c>
      <c r="G40" s="1185">
        <f>'SEP''24'!G40</f>
        <v>3654.86</v>
      </c>
      <c r="H40" s="1185">
        <f>'SEP''24'!H40</f>
        <v>166.14</v>
      </c>
      <c r="I40" s="1185">
        <f>'SEP''24'!I40</f>
        <v>0</v>
      </c>
      <c r="J40" s="2300"/>
      <c r="K40" s="2300"/>
      <c r="L40" s="1185">
        <f>'SEP''24'!L40</f>
        <v>2</v>
      </c>
      <c r="M40" s="1185">
        <f>'SEP''24'!M40</f>
        <v>25</v>
      </c>
      <c r="N40" s="2300"/>
      <c r="O40" s="2300"/>
      <c r="P40" s="2300"/>
      <c r="Q40" s="2300"/>
      <c r="R40" s="2300"/>
      <c r="S40" s="2300"/>
      <c r="T40" s="2300"/>
      <c r="U40" s="2300"/>
      <c r="V40" s="1185">
        <f>'SEP''24'!V40</f>
        <v>0</v>
      </c>
      <c r="W40" s="1176"/>
    </row>
    <row r="41" spans="1:23" s="2199" customFormat="1">
      <c r="A41" s="1176"/>
      <c r="B41" s="1185" t="str">
        <f>'SEP''24'!B41</f>
        <v>07.09.24</v>
      </c>
      <c r="C41" s="1185">
        <f>'SEP''24'!C41</f>
        <v>39</v>
      </c>
      <c r="D41" s="1185">
        <f>'SEP''24'!D41</f>
        <v>987</v>
      </c>
      <c r="E41" s="1801"/>
      <c r="F41" s="1184">
        <f>'SEP''24'!F41</f>
        <v>58</v>
      </c>
      <c r="G41" s="1185">
        <f>'SEP''24'!G41</f>
        <v>3609.87</v>
      </c>
      <c r="H41" s="1185">
        <f>'SEP''24'!H41</f>
        <v>149.71</v>
      </c>
      <c r="I41" s="1185">
        <f>'SEP''24'!I41</f>
        <v>3.58</v>
      </c>
      <c r="J41" s="2300"/>
      <c r="K41" s="2300"/>
      <c r="L41" s="1185">
        <f>'SEP''24'!L41</f>
        <v>1</v>
      </c>
      <c r="M41" s="1185">
        <f>'SEP''24'!M41</f>
        <v>35</v>
      </c>
      <c r="N41" s="2300"/>
      <c r="O41" s="2300"/>
      <c r="P41" s="2300"/>
      <c r="Q41" s="2300"/>
      <c r="R41" s="2300"/>
      <c r="S41" s="2300"/>
      <c r="T41" s="2300"/>
      <c r="U41" s="2300"/>
      <c r="V41" s="1185">
        <f>'SEP''24'!V41</f>
        <v>0</v>
      </c>
      <c r="W41" s="1176"/>
    </row>
    <row r="42" spans="1:23" s="2199" customFormat="1">
      <c r="A42" s="1176"/>
      <c r="B42" s="1185" t="str">
        <f>'SEP''24'!B42</f>
        <v>07.09.24</v>
      </c>
      <c r="C42" s="1185">
        <f>'SEP''24'!C42</f>
        <v>40</v>
      </c>
      <c r="D42" s="1185">
        <f>'SEP''24'!D42</f>
        <v>988</v>
      </c>
      <c r="E42" s="1801"/>
      <c r="F42" s="1184">
        <f>'SEP''24'!F42</f>
        <v>58</v>
      </c>
      <c r="G42" s="1185">
        <f>'SEP''24'!G42</f>
        <v>3624.06</v>
      </c>
      <c r="H42" s="1185">
        <f>'SEP''24'!H42</f>
        <v>139.52000000000001</v>
      </c>
      <c r="I42" s="1185">
        <f>'SEP''24'!I42</f>
        <v>4.78</v>
      </c>
      <c r="J42" s="2300"/>
      <c r="K42" s="2300"/>
      <c r="L42" s="1185">
        <f>'SEP''24'!L42</f>
        <v>1</v>
      </c>
      <c r="M42" s="1185">
        <f>'SEP''24'!M42</f>
        <v>35</v>
      </c>
      <c r="N42" s="2300"/>
      <c r="O42" s="2300"/>
      <c r="P42" s="2300"/>
      <c r="Q42" s="2300"/>
      <c r="R42" s="2300"/>
      <c r="S42" s="2300"/>
      <c r="T42" s="2300"/>
      <c r="U42" s="2300"/>
      <c r="V42" s="1185">
        <f>'SEP''24'!V42</f>
        <v>0</v>
      </c>
      <c r="W42" s="1176"/>
    </row>
    <row r="43" spans="1:23" s="2199" customFormat="1">
      <c r="A43" s="1176"/>
      <c r="B43" s="1185" t="str">
        <f>'SEP''24'!B43</f>
        <v>07.09.24</v>
      </c>
      <c r="C43" s="1185">
        <f>'SEP''24'!C43</f>
        <v>41</v>
      </c>
      <c r="D43" s="1185">
        <f>'SEP''24'!D43</f>
        <v>989</v>
      </c>
      <c r="E43" s="1801"/>
      <c r="F43" s="1184">
        <f>'SEP''24'!F43</f>
        <v>59</v>
      </c>
      <c r="G43" s="1185">
        <f>'SEP''24'!G43</f>
        <v>3630.07</v>
      </c>
      <c r="H43" s="1185">
        <f>'SEP''24'!H43</f>
        <v>189.53</v>
      </c>
      <c r="I43" s="1185">
        <f>'SEP''24'!I43</f>
        <v>1.4</v>
      </c>
      <c r="J43" s="2300"/>
      <c r="K43" s="2300"/>
      <c r="L43" s="1185">
        <f>'SEP''24'!L43</f>
        <v>1</v>
      </c>
      <c r="M43" s="1185">
        <f>'SEP''24'!M43</f>
        <v>40</v>
      </c>
      <c r="N43" s="2300"/>
      <c r="O43" s="2300"/>
      <c r="P43" s="2300"/>
      <c r="Q43" s="2300"/>
      <c r="R43" s="2300"/>
      <c r="S43" s="2300"/>
      <c r="T43" s="2300"/>
      <c r="U43" s="2300"/>
      <c r="V43" s="1185">
        <f>'SEP''24'!V43</f>
        <v>0</v>
      </c>
      <c r="W43" s="1176"/>
    </row>
    <row r="44" spans="1:23" s="2199" customFormat="1">
      <c r="A44" s="1176"/>
      <c r="B44" s="1185" t="str">
        <f>'SEP''24'!B44</f>
        <v>07.09.24</v>
      </c>
      <c r="C44" s="1185">
        <f>'SEP''24'!C44</f>
        <v>42</v>
      </c>
      <c r="D44" s="1185">
        <f>'SEP''24'!D44</f>
        <v>990</v>
      </c>
      <c r="E44" s="1801"/>
      <c r="F44" s="1184">
        <f>'SEP''24'!F44</f>
        <v>58</v>
      </c>
      <c r="G44" s="1185">
        <f>'SEP''24'!G44</f>
        <v>3614.69</v>
      </c>
      <c r="H44" s="1185">
        <f>'SEP''24'!H44</f>
        <v>141.69999999999999</v>
      </c>
      <c r="I44" s="1185">
        <f>'SEP''24'!I44</f>
        <v>5.99</v>
      </c>
      <c r="J44" s="2300"/>
      <c r="K44" s="2300"/>
      <c r="L44" s="1185">
        <f>'SEP''24'!L44</f>
        <v>2</v>
      </c>
      <c r="M44" s="1185">
        <f>'SEP''24'!M44</f>
        <v>0</v>
      </c>
      <c r="N44" s="2300"/>
      <c r="O44" s="2300"/>
      <c r="P44" s="2300"/>
      <c r="Q44" s="2300"/>
      <c r="R44" s="2300"/>
      <c r="S44" s="2300"/>
      <c r="T44" s="2300"/>
      <c r="U44" s="2300"/>
      <c r="V44" s="1185">
        <f>'SEP''24'!V44</f>
        <v>0</v>
      </c>
      <c r="W44" s="1176"/>
    </row>
    <row r="45" spans="1:23" s="2199" customFormat="1">
      <c r="A45" s="1176"/>
      <c r="B45" s="1185" t="str">
        <f>'SEP''24'!B45</f>
        <v>07.09.24</v>
      </c>
      <c r="C45" s="1185">
        <f>'SEP''24'!C45</f>
        <v>43</v>
      </c>
      <c r="D45" s="1185">
        <f>'SEP''24'!D45</f>
        <v>991</v>
      </c>
      <c r="E45" s="1801"/>
      <c r="F45" s="1184">
        <f>'SEP''24'!F45</f>
        <v>59</v>
      </c>
      <c r="G45" s="1185">
        <f>'SEP''24'!G45</f>
        <v>3755.83</v>
      </c>
      <c r="H45" s="1185">
        <f>'SEP''24'!H45</f>
        <v>91.26</v>
      </c>
      <c r="I45" s="1185">
        <f>'SEP''24'!I45</f>
        <v>17.690000000000001</v>
      </c>
      <c r="J45" s="2301"/>
      <c r="K45" s="2301"/>
      <c r="L45" s="1185">
        <f>'SEP''24'!L45</f>
        <v>2</v>
      </c>
      <c r="M45" s="1185">
        <f>'SEP''24'!M45</f>
        <v>0</v>
      </c>
      <c r="N45" s="2301"/>
      <c r="O45" s="2301"/>
      <c r="P45" s="2301"/>
      <c r="Q45" s="2301"/>
      <c r="R45" s="2301"/>
      <c r="S45" s="2301"/>
      <c r="T45" s="2301"/>
      <c r="U45" s="2301"/>
      <c r="V45" s="1185">
        <f>'SEP''24'!V45</f>
        <v>41716.5</v>
      </c>
      <c r="W45" s="1176"/>
    </row>
    <row r="46" spans="1:23" s="2199" customFormat="1">
      <c r="A46" s="1176"/>
      <c r="B46" s="1185" t="str">
        <f>'SEP''24'!B46</f>
        <v>08.09.24</v>
      </c>
      <c r="C46" s="1185">
        <f>'SEP''24'!C46</f>
        <v>44</v>
      </c>
      <c r="D46" s="1185">
        <f>'SEP''24'!D46</f>
        <v>992</v>
      </c>
      <c r="E46" s="1801"/>
      <c r="F46" s="1184">
        <f>'SEP''24'!F46</f>
        <v>59</v>
      </c>
      <c r="G46" s="1185">
        <f>'SEP''24'!G46</f>
        <v>3678.43</v>
      </c>
      <c r="H46" s="1185">
        <f>'SEP''24'!H46</f>
        <v>153.54</v>
      </c>
      <c r="I46" s="1185">
        <f>'SEP''24'!I46</f>
        <v>2.57</v>
      </c>
      <c r="J46" s="2302"/>
      <c r="K46" s="2302"/>
      <c r="L46" s="1185">
        <f>'SEP''24'!L46</f>
        <v>2</v>
      </c>
      <c r="M46" s="1185">
        <f>'SEP''24'!M46</f>
        <v>5</v>
      </c>
      <c r="N46" s="2302"/>
      <c r="O46" s="2302"/>
      <c r="P46" s="2302"/>
      <c r="Q46" s="2302"/>
      <c r="R46" s="2302"/>
      <c r="S46" s="2302"/>
      <c r="T46" s="2302"/>
      <c r="U46" s="2302"/>
      <c r="V46" s="1185">
        <f>'SEP''24'!V46</f>
        <v>0</v>
      </c>
      <c r="W46" s="1176"/>
    </row>
    <row r="47" spans="1:23" s="2199" customFormat="1">
      <c r="A47" s="1176"/>
      <c r="B47" s="1185" t="str">
        <f>'SEP''24'!B47</f>
        <v>08.09.24</v>
      </c>
      <c r="C47" s="1185">
        <f>'SEP''24'!C47</f>
        <v>45</v>
      </c>
      <c r="D47" s="1185">
        <f>'SEP''24'!D47</f>
        <v>993</v>
      </c>
      <c r="E47" s="1801"/>
      <c r="F47" s="1184">
        <f>'SEP''24'!F47</f>
        <v>59</v>
      </c>
      <c r="G47" s="1185">
        <f>'SEP''24'!G47</f>
        <v>3584.46</v>
      </c>
      <c r="H47" s="1185">
        <f>'SEP''24'!H47</f>
        <v>236.93</v>
      </c>
      <c r="I47" s="1185">
        <f>'SEP''24'!I47</f>
        <v>0.39</v>
      </c>
      <c r="J47" s="2302"/>
      <c r="K47" s="2302"/>
      <c r="L47" s="1185">
        <f>'SEP''24'!L47</f>
        <v>1</v>
      </c>
      <c r="M47" s="1185">
        <f>'SEP''24'!M47</f>
        <v>50</v>
      </c>
      <c r="N47" s="2302"/>
      <c r="O47" s="2302"/>
      <c r="P47" s="2302"/>
      <c r="Q47" s="2302"/>
      <c r="R47" s="2302"/>
      <c r="S47" s="2302"/>
      <c r="T47" s="2302"/>
      <c r="U47" s="2302"/>
      <c r="V47" s="1185">
        <f>'SEP''24'!V47</f>
        <v>0</v>
      </c>
      <c r="W47" s="1176"/>
    </row>
    <row r="48" spans="1:23" s="2199" customFormat="1">
      <c r="A48" s="1176"/>
      <c r="B48" s="1185" t="str">
        <f>'SEP''24'!B48</f>
        <v>08.09.24</v>
      </c>
      <c r="C48" s="1185">
        <f>'SEP''24'!C48</f>
        <v>46</v>
      </c>
      <c r="D48" s="1185">
        <f>'SEP''24'!D48</f>
        <v>994</v>
      </c>
      <c r="E48" s="1801"/>
      <c r="F48" s="1184">
        <f>'SEP''24'!F48</f>
        <v>57</v>
      </c>
      <c r="G48" s="1185">
        <f>'SEP''24'!G48</f>
        <v>3499.06</v>
      </c>
      <c r="H48" s="1185">
        <f>'SEP''24'!H48</f>
        <v>198.74</v>
      </c>
      <c r="I48" s="1185">
        <f>'SEP''24'!I48</f>
        <v>1.2</v>
      </c>
      <c r="J48" s="2302"/>
      <c r="K48" s="2302"/>
      <c r="L48" s="1185">
        <f>'SEP''24'!L48</f>
        <v>1</v>
      </c>
      <c r="M48" s="1185">
        <f>'SEP''24'!M48</f>
        <v>40</v>
      </c>
      <c r="N48" s="2302"/>
      <c r="O48" s="2302"/>
      <c r="P48" s="2302"/>
      <c r="Q48" s="2302"/>
      <c r="R48" s="2302"/>
      <c r="S48" s="2302"/>
      <c r="T48" s="2302"/>
      <c r="U48" s="2302"/>
      <c r="V48" s="1185">
        <f>'SEP''24'!V48</f>
        <v>0</v>
      </c>
      <c r="W48" s="1176"/>
    </row>
    <row r="49" spans="1:23" s="2199" customFormat="1">
      <c r="A49" s="1176"/>
      <c r="B49" s="1185" t="str">
        <f>'SEP''24'!B49</f>
        <v>08.09.24</v>
      </c>
      <c r="C49" s="1185">
        <f>'SEP''24'!C49</f>
        <v>47</v>
      </c>
      <c r="D49" s="1185">
        <f>'SEP''24'!D49</f>
        <v>995</v>
      </c>
      <c r="E49" s="1801"/>
      <c r="F49" s="1184">
        <f>'SEP''24'!F49</f>
        <v>58</v>
      </c>
      <c r="G49" s="1185">
        <f>'SEP''24'!G49</f>
        <v>3674.06</v>
      </c>
      <c r="H49" s="1185">
        <f>'SEP''24'!H49</f>
        <v>90.29</v>
      </c>
      <c r="I49" s="1185">
        <f>'SEP''24'!I49</f>
        <v>5.55</v>
      </c>
      <c r="J49" s="2302"/>
      <c r="K49" s="2302"/>
      <c r="L49" s="1185">
        <f>'SEP''24'!L49</f>
        <v>2</v>
      </c>
      <c r="M49" s="1185">
        <f>'SEP''24'!M49</f>
        <v>10</v>
      </c>
      <c r="N49" s="2302"/>
      <c r="O49" s="2302"/>
      <c r="P49" s="2302"/>
      <c r="Q49" s="2302"/>
      <c r="R49" s="2302"/>
      <c r="S49" s="2302"/>
      <c r="T49" s="2302"/>
      <c r="U49" s="2302"/>
      <c r="V49" s="1185">
        <f>'SEP''24'!V49</f>
        <v>0</v>
      </c>
      <c r="W49" s="1176"/>
    </row>
    <row r="50" spans="1:23" s="2199" customFormat="1">
      <c r="A50" s="1176"/>
      <c r="B50" s="1185" t="str">
        <f>'SEP''24'!B50</f>
        <v>08.09.24</v>
      </c>
      <c r="C50" s="1185">
        <f>'SEP''24'!C50</f>
        <v>48</v>
      </c>
      <c r="D50" s="1185">
        <f>'SEP''24'!D50</f>
        <v>996</v>
      </c>
      <c r="E50" s="1801"/>
      <c r="F50" s="1184">
        <f>'SEP''24'!F50</f>
        <v>56</v>
      </c>
      <c r="G50" s="1185">
        <f>'SEP''24'!G50</f>
        <v>3501.31</v>
      </c>
      <c r="H50" s="1185">
        <f>'SEP''24'!H50</f>
        <v>122.45</v>
      </c>
      <c r="I50" s="1185">
        <f>'SEP''24'!I50</f>
        <v>3.36</v>
      </c>
      <c r="J50" s="2302"/>
      <c r="K50" s="2302"/>
      <c r="L50" s="1185">
        <f>'SEP''24'!L50</f>
        <v>1</v>
      </c>
      <c r="M50" s="1185">
        <f>'SEP''24'!M50</f>
        <v>55</v>
      </c>
      <c r="N50" s="2302"/>
      <c r="O50" s="2302"/>
      <c r="P50" s="2302"/>
      <c r="Q50" s="2302"/>
      <c r="R50" s="2302"/>
      <c r="S50" s="2302"/>
      <c r="T50" s="2302"/>
      <c r="U50" s="2302"/>
      <c r="V50" s="1185">
        <f>'SEP''24'!V50</f>
        <v>0</v>
      </c>
      <c r="W50" s="1176"/>
    </row>
    <row r="51" spans="1:23" s="2199" customFormat="1">
      <c r="A51" s="1176"/>
      <c r="B51" s="1185" t="str">
        <f>'SEP''24'!B51</f>
        <v>08.09.24</v>
      </c>
      <c r="C51" s="1185">
        <f>'SEP''24'!C51</f>
        <v>49</v>
      </c>
      <c r="D51" s="1185">
        <f>'SEP''24'!D51</f>
        <v>997</v>
      </c>
      <c r="E51" s="1801"/>
      <c r="F51" s="1184">
        <f>'SEP''24'!F51</f>
        <v>58</v>
      </c>
      <c r="G51" s="1185">
        <f>'SEP''24'!G51</f>
        <v>3545.66</v>
      </c>
      <c r="H51" s="1185">
        <f>'SEP''24'!H51</f>
        <v>213.14</v>
      </c>
      <c r="I51" s="1185">
        <f>'SEP''24'!I51</f>
        <v>0</v>
      </c>
      <c r="J51" s="2303"/>
      <c r="K51" s="2303"/>
      <c r="L51" s="1185">
        <f>'SEP''24'!L51</f>
        <v>2</v>
      </c>
      <c r="M51" s="1185">
        <f>'SEP''24'!M51</f>
        <v>0</v>
      </c>
      <c r="N51" s="2303"/>
      <c r="O51" s="2303"/>
      <c r="P51" s="2303"/>
      <c r="Q51" s="2303"/>
      <c r="R51" s="2303"/>
      <c r="S51" s="2303"/>
      <c r="T51" s="2303"/>
      <c r="U51" s="2303"/>
      <c r="V51" s="1185">
        <f>'SEP''24'!V51</f>
        <v>0</v>
      </c>
      <c r="W51" s="1176"/>
    </row>
    <row r="52" spans="1:23" s="2199" customFormat="1">
      <c r="A52" s="1176"/>
      <c r="B52" s="1185" t="str">
        <f>'SEP''24'!B52</f>
        <v>09.09.24</v>
      </c>
      <c r="C52" s="1185">
        <f>'SEP''24'!C52</f>
        <v>50</v>
      </c>
      <c r="D52" s="1185">
        <f>'SEP''24'!D52</f>
        <v>998</v>
      </c>
      <c r="E52" s="1801"/>
      <c r="F52" s="1184">
        <f>'SEP''24'!F52</f>
        <v>58</v>
      </c>
      <c r="G52" s="1185">
        <f>'SEP''24'!G52</f>
        <v>3566.85</v>
      </c>
      <c r="H52" s="1185">
        <f>'SEP''24'!H52</f>
        <v>197.13</v>
      </c>
      <c r="I52" s="1185">
        <f>'SEP''24'!I52</f>
        <v>2.38</v>
      </c>
      <c r="J52" s="2304"/>
      <c r="K52" s="2304"/>
      <c r="L52" s="1185">
        <f>'SEP''24'!L52</f>
        <v>2</v>
      </c>
      <c r="M52" s="1185">
        <f>'SEP''24'!M52</f>
        <v>40</v>
      </c>
      <c r="N52" s="2304"/>
      <c r="O52" s="2304"/>
      <c r="P52" s="2304"/>
      <c r="Q52" s="2304"/>
      <c r="R52" s="2304"/>
      <c r="S52" s="2304"/>
      <c r="T52" s="2304"/>
      <c r="U52" s="2304"/>
      <c r="V52" s="1185">
        <f>'SEP''24'!V52</f>
        <v>0</v>
      </c>
      <c r="W52" s="1176"/>
    </row>
    <row r="53" spans="1:23" s="2199" customFormat="1">
      <c r="A53" s="1176"/>
      <c r="B53" s="1185" t="str">
        <f>'SEP''24'!B53</f>
        <v>09.09.24</v>
      </c>
      <c r="C53" s="1185">
        <f>'SEP''24'!C53</f>
        <v>51</v>
      </c>
      <c r="D53" s="1185">
        <f>'SEP''24'!D53</f>
        <v>999</v>
      </c>
      <c r="E53" s="1801"/>
      <c r="F53" s="1184">
        <f>'SEP''24'!F53</f>
        <v>58</v>
      </c>
      <c r="G53" s="1185">
        <f>'SEP''24'!G53</f>
        <v>3538.89</v>
      </c>
      <c r="H53" s="1185">
        <f>'SEP''24'!H53</f>
        <v>213.71</v>
      </c>
      <c r="I53" s="1185">
        <f>'SEP''24'!I53</f>
        <v>2.2000000000000002</v>
      </c>
      <c r="J53" s="2304"/>
      <c r="K53" s="2304"/>
      <c r="L53" s="1185">
        <f>'SEP''24'!L53</f>
        <v>2</v>
      </c>
      <c r="M53" s="1185">
        <f>'SEP''24'!M53</f>
        <v>15</v>
      </c>
      <c r="N53" s="2304"/>
      <c r="O53" s="2304"/>
      <c r="P53" s="2304"/>
      <c r="Q53" s="2304"/>
      <c r="R53" s="2304"/>
      <c r="S53" s="2304"/>
      <c r="T53" s="2304"/>
      <c r="U53" s="2304"/>
      <c r="V53" s="1185">
        <f>'SEP''24'!V53</f>
        <v>0</v>
      </c>
      <c r="W53" s="1176"/>
    </row>
    <row r="54" spans="1:23" s="2199" customFormat="1">
      <c r="A54" s="1176"/>
      <c r="B54" s="1185" t="str">
        <f>'SEP''24'!B54</f>
        <v>09.09.24</v>
      </c>
      <c r="C54" s="1185">
        <f>'SEP''24'!C54</f>
        <v>52</v>
      </c>
      <c r="D54" s="1185">
        <f>'SEP''24'!D54</f>
        <v>1000</v>
      </c>
      <c r="E54" s="1801"/>
      <c r="F54" s="1184">
        <f>'SEP''24'!F54</f>
        <v>59</v>
      </c>
      <c r="G54" s="1185">
        <f>'SEP''24'!G54</f>
        <v>3660.43</v>
      </c>
      <c r="H54" s="1185">
        <f>'SEP''24'!H54</f>
        <v>171.57</v>
      </c>
      <c r="I54" s="1185">
        <f>'SEP''24'!I54</f>
        <v>2.6</v>
      </c>
      <c r="J54" s="2304"/>
      <c r="K54" s="2304"/>
      <c r="L54" s="1185">
        <f>'SEP''24'!L54</f>
        <v>1</v>
      </c>
      <c r="M54" s="1185">
        <f>'SEP''24'!M54</f>
        <v>50</v>
      </c>
      <c r="N54" s="2304"/>
      <c r="O54" s="2304"/>
      <c r="P54" s="2304"/>
      <c r="Q54" s="2304"/>
      <c r="R54" s="2304"/>
      <c r="S54" s="2304"/>
      <c r="T54" s="2304"/>
      <c r="U54" s="2304"/>
      <c r="V54" s="1185">
        <f>'SEP''24'!V54</f>
        <v>0</v>
      </c>
      <c r="W54" s="1176"/>
    </row>
    <row r="55" spans="1:23" s="2199" customFormat="1">
      <c r="A55" s="1176"/>
      <c r="B55" s="1185" t="str">
        <f>'SEP''24'!B55</f>
        <v>09.09.24</v>
      </c>
      <c r="C55" s="1185">
        <f>'SEP''24'!C55</f>
        <v>53</v>
      </c>
      <c r="D55" s="1185">
        <f>'SEP''24'!D55</f>
        <v>1001</v>
      </c>
      <c r="E55" s="1801"/>
      <c r="F55" s="1184">
        <f>'SEP''24'!F55</f>
        <v>55</v>
      </c>
      <c r="G55" s="1185">
        <f>'SEP''24'!G55</f>
        <v>3375.88</v>
      </c>
      <c r="H55" s="1185">
        <f>'SEP''24'!H55</f>
        <v>190.72</v>
      </c>
      <c r="I55" s="1185">
        <f>'SEP''24'!I55</f>
        <v>0</v>
      </c>
      <c r="J55" s="2304"/>
      <c r="K55" s="2304"/>
      <c r="L55" s="1185">
        <f>'SEP''24'!L55</f>
        <v>1</v>
      </c>
      <c r="M55" s="1185">
        <f>'SEP''24'!M55</f>
        <v>45</v>
      </c>
      <c r="N55" s="2304"/>
      <c r="O55" s="2304"/>
      <c r="P55" s="2304"/>
      <c r="Q55" s="2304"/>
      <c r="R55" s="2304"/>
      <c r="S55" s="2304"/>
      <c r="T55" s="2304"/>
      <c r="U55" s="2304"/>
      <c r="V55" s="1185">
        <f>'SEP''24'!V55</f>
        <v>0</v>
      </c>
      <c r="W55" s="1176"/>
    </row>
    <row r="56" spans="1:23" s="2199" customFormat="1">
      <c r="A56" s="1176"/>
      <c r="B56" s="1185" t="str">
        <f>'SEP''24'!B56</f>
        <v>09.09.24</v>
      </c>
      <c r="C56" s="1185">
        <f>'SEP''24'!C56</f>
        <v>54</v>
      </c>
      <c r="D56" s="1185">
        <f>'SEP''24'!D56</f>
        <v>1002</v>
      </c>
      <c r="E56" s="1801"/>
      <c r="F56" s="1184">
        <f>'SEP''24'!F56</f>
        <v>59</v>
      </c>
      <c r="G56" s="1185">
        <f>'SEP''24'!G56</f>
        <v>3668.46</v>
      </c>
      <c r="H56" s="1185">
        <f>'SEP''24'!H56</f>
        <v>163.69</v>
      </c>
      <c r="I56" s="1185">
        <f>'SEP''24'!I56</f>
        <v>11.15</v>
      </c>
      <c r="J56" s="2304"/>
      <c r="K56" s="2304"/>
      <c r="L56" s="1185">
        <f>'SEP''24'!L56</f>
        <v>1</v>
      </c>
      <c r="M56" s="1185">
        <f>'SEP''24'!M56</f>
        <v>25</v>
      </c>
      <c r="N56" s="2304"/>
      <c r="O56" s="2304"/>
      <c r="P56" s="2304"/>
      <c r="Q56" s="2304"/>
      <c r="R56" s="2304"/>
      <c r="S56" s="2304"/>
      <c r="T56" s="2304"/>
      <c r="U56" s="2304"/>
      <c r="V56" s="1185">
        <f>'SEP''24'!V56</f>
        <v>0</v>
      </c>
      <c r="W56" s="1176"/>
    </row>
    <row r="57" spans="1:23" s="2199" customFormat="1">
      <c r="A57" s="1176"/>
      <c r="B57" s="1185" t="str">
        <f>'SEP''24'!B57</f>
        <v>10.09.24</v>
      </c>
      <c r="C57" s="1185">
        <f>'SEP''24'!C57</f>
        <v>55</v>
      </c>
      <c r="D57" s="1185">
        <f>'SEP''24'!D57</f>
        <v>1003</v>
      </c>
      <c r="E57" s="1801"/>
      <c r="F57" s="1184">
        <f>'SEP''24'!F57</f>
        <v>58</v>
      </c>
      <c r="G57" s="1185">
        <f>'SEP''24'!G57</f>
        <v>3513.46</v>
      </c>
      <c r="H57" s="1185">
        <f>'SEP''24'!H57</f>
        <v>245.74</v>
      </c>
      <c r="I57" s="1185">
        <f>'SEP''24'!I57</f>
        <v>0.4</v>
      </c>
      <c r="J57" s="2305"/>
      <c r="K57" s="2305"/>
      <c r="L57" s="1185">
        <f>'SEP''24'!L57</f>
        <v>2</v>
      </c>
      <c r="M57" s="1185">
        <f>'SEP''24'!M57</f>
        <v>25</v>
      </c>
      <c r="N57" s="2305"/>
      <c r="O57" s="2305"/>
      <c r="P57" s="2305"/>
      <c r="Q57" s="2305"/>
      <c r="R57" s="2305"/>
      <c r="S57" s="2305"/>
      <c r="T57" s="2305"/>
      <c r="U57" s="2305"/>
      <c r="V57" s="1185">
        <f>'SEP''24'!V57</f>
        <v>0</v>
      </c>
      <c r="W57" s="1176"/>
    </row>
    <row r="58" spans="1:23" s="2199" customFormat="1">
      <c r="A58" s="1176"/>
      <c r="B58" s="1185" t="str">
        <f>'SEP''24'!B58</f>
        <v>10.09.24</v>
      </c>
      <c r="C58" s="1185">
        <f>'SEP''24'!C58</f>
        <v>56</v>
      </c>
      <c r="D58" s="1185">
        <f>'SEP''24'!D58</f>
        <v>1004</v>
      </c>
      <c r="E58" s="1801"/>
      <c r="F58" s="1184">
        <f>'SEP''24'!F58</f>
        <v>58</v>
      </c>
      <c r="G58" s="1185">
        <f>'SEP''24'!G58</f>
        <v>3519.45</v>
      </c>
      <c r="H58" s="1185">
        <f>'SEP''24'!H58</f>
        <v>242.15</v>
      </c>
      <c r="I58" s="1185">
        <f>'SEP''24'!I58</f>
        <v>0</v>
      </c>
      <c r="J58" s="2305"/>
      <c r="K58" s="2305"/>
      <c r="L58" s="1185">
        <f>'SEP''24'!L58</f>
        <v>2</v>
      </c>
      <c r="M58" s="1185">
        <f>'SEP''24'!M58</f>
        <v>10</v>
      </c>
      <c r="N58" s="2305"/>
      <c r="O58" s="2305"/>
      <c r="P58" s="2305"/>
      <c r="Q58" s="2305"/>
      <c r="R58" s="2305"/>
      <c r="S58" s="2305"/>
      <c r="T58" s="2305"/>
      <c r="U58" s="2305"/>
      <c r="V58" s="1185">
        <f>'SEP''24'!V58</f>
        <v>0</v>
      </c>
      <c r="W58" s="1176"/>
    </row>
    <row r="59" spans="1:23" s="2199" customFormat="1">
      <c r="A59" s="1176"/>
      <c r="B59" s="1185" t="str">
        <f>'SEP''24'!B59</f>
        <v>10.09.24</v>
      </c>
      <c r="C59" s="1185">
        <f>'SEP''24'!C59</f>
        <v>57</v>
      </c>
      <c r="D59" s="1185">
        <f>'SEP''24'!D59</f>
        <v>1005</v>
      </c>
      <c r="E59" s="1801"/>
      <c r="F59" s="1184">
        <f>'SEP''24'!F59</f>
        <v>58</v>
      </c>
      <c r="G59" s="1185">
        <f>'SEP''24'!G59</f>
        <v>3500.66</v>
      </c>
      <c r="H59" s="1185">
        <f>'SEP''24'!H59</f>
        <v>259.73</v>
      </c>
      <c r="I59" s="1185">
        <f>'SEP''24'!I59</f>
        <v>1.59</v>
      </c>
      <c r="J59" s="2305"/>
      <c r="K59" s="2305"/>
      <c r="L59" s="1185">
        <f>'SEP''24'!L59</f>
        <v>1</v>
      </c>
      <c r="M59" s="1185">
        <f>'SEP''24'!M59</f>
        <v>55</v>
      </c>
      <c r="N59" s="2305"/>
      <c r="O59" s="2305"/>
      <c r="P59" s="2305"/>
      <c r="Q59" s="2305"/>
      <c r="R59" s="2305"/>
      <c r="S59" s="2305"/>
      <c r="T59" s="2305"/>
      <c r="U59" s="2305"/>
      <c r="V59" s="1185">
        <f>'SEP''24'!V59</f>
        <v>0</v>
      </c>
      <c r="W59" s="1176"/>
    </row>
    <row r="60" spans="1:23" s="2199" customFormat="1">
      <c r="A60" s="1176"/>
      <c r="B60" s="1185" t="str">
        <f>'SEP''24'!B60</f>
        <v>10.09.24</v>
      </c>
      <c r="C60" s="1185">
        <f>'SEP''24'!C60</f>
        <v>58</v>
      </c>
      <c r="D60" s="1185">
        <f>'SEP''24'!D60</f>
        <v>1006</v>
      </c>
      <c r="E60" s="1801"/>
      <c r="F60" s="1184">
        <f>'SEP''24'!F60</f>
        <v>58</v>
      </c>
      <c r="G60" s="1185">
        <f>'SEP''24'!G60</f>
        <v>3542.48</v>
      </c>
      <c r="H60" s="1185">
        <f>'SEP''24'!H60</f>
        <v>211.32</v>
      </c>
      <c r="I60" s="1185">
        <f>'SEP''24'!I60</f>
        <v>0.6</v>
      </c>
      <c r="J60" s="2305"/>
      <c r="K60" s="2305"/>
      <c r="L60" s="1185">
        <f>'SEP''24'!L60</f>
        <v>1</v>
      </c>
      <c r="M60" s="1185">
        <f>'SEP''24'!M60</f>
        <v>40</v>
      </c>
      <c r="N60" s="2305"/>
      <c r="O60" s="2305"/>
      <c r="P60" s="2305"/>
      <c r="Q60" s="2305"/>
      <c r="R60" s="2305"/>
      <c r="S60" s="2305"/>
      <c r="T60" s="2305"/>
      <c r="U60" s="2305"/>
      <c r="V60" s="1185">
        <f>'SEP''24'!V60</f>
        <v>0</v>
      </c>
      <c r="W60" s="1176"/>
    </row>
    <row r="61" spans="1:23" s="2199" customFormat="1">
      <c r="A61" s="1176"/>
      <c r="B61" s="1185" t="str">
        <f>'SEP''24'!B61</f>
        <v>10.09.24</v>
      </c>
      <c r="C61" s="1185">
        <f>'SEP''24'!C61</f>
        <v>59</v>
      </c>
      <c r="D61" s="1185">
        <f>'SEP''24'!D61</f>
        <v>1007</v>
      </c>
      <c r="E61" s="1801"/>
      <c r="F61" s="1184">
        <f>'SEP''24'!F61</f>
        <v>58</v>
      </c>
      <c r="G61" s="1185">
        <f>'SEP''24'!G61</f>
        <v>3549.04</v>
      </c>
      <c r="H61" s="1185">
        <f>'SEP''24'!H61</f>
        <v>216.74</v>
      </c>
      <c r="I61" s="1185">
        <f>'SEP''24'!I61</f>
        <v>1.38</v>
      </c>
      <c r="J61" s="2305"/>
      <c r="K61" s="2305"/>
      <c r="L61" s="1185">
        <f>'SEP''24'!L61</f>
        <v>1</v>
      </c>
      <c r="M61" s="1185">
        <f>'SEP''24'!M61</f>
        <v>50</v>
      </c>
      <c r="N61" s="2305"/>
      <c r="O61" s="2305"/>
      <c r="P61" s="2305"/>
      <c r="Q61" s="2305"/>
      <c r="R61" s="2305"/>
      <c r="S61" s="2305"/>
      <c r="T61" s="2305"/>
      <c r="U61" s="2305"/>
      <c r="V61" s="1185">
        <f>'SEP''24'!V61</f>
        <v>0</v>
      </c>
      <c r="W61" s="1176"/>
    </row>
    <row r="62" spans="1:23" s="2199" customFormat="1">
      <c r="A62" s="1176"/>
      <c r="B62" s="1185" t="str">
        <f>'SEP''24'!B62</f>
        <v>10.09.24</v>
      </c>
      <c r="C62" s="1185">
        <f>'SEP''24'!C62</f>
        <v>60</v>
      </c>
      <c r="D62" s="1185">
        <f>'SEP''24'!D62</f>
        <v>1008</v>
      </c>
      <c r="E62" s="1801"/>
      <c r="F62" s="1184">
        <f>'SEP''24'!F62</f>
        <v>57</v>
      </c>
      <c r="G62" s="1185">
        <f>'SEP''24'!G62</f>
        <v>3655.11</v>
      </c>
      <c r="H62" s="1185">
        <f>'SEP''24'!H62</f>
        <v>57.03</v>
      </c>
      <c r="I62" s="1185">
        <f>'SEP''24'!I62</f>
        <v>25.09</v>
      </c>
      <c r="J62" s="2306"/>
      <c r="K62" s="2306"/>
      <c r="L62" s="1185">
        <f>'SEP''24'!L62</f>
        <v>1</v>
      </c>
      <c r="M62" s="1185">
        <f>'SEP''24'!M62</f>
        <v>50</v>
      </c>
      <c r="N62" s="2306"/>
      <c r="O62" s="2306"/>
      <c r="P62" s="2306"/>
      <c r="Q62" s="2306"/>
      <c r="R62" s="2306"/>
      <c r="S62" s="2306"/>
      <c r="T62" s="2306"/>
      <c r="U62" s="2306"/>
      <c r="V62" s="1185">
        <f>'SEP''24'!V62</f>
        <v>41401.5</v>
      </c>
      <c r="W62" s="1176"/>
    </row>
    <row r="63" spans="1:23" s="2199" customFormat="1">
      <c r="A63" s="1176"/>
      <c r="B63" s="1185" t="str">
        <f>'SEP''24'!B63</f>
        <v>11.09.24</v>
      </c>
      <c r="C63" s="1185">
        <f>'SEP''24'!C63</f>
        <v>61</v>
      </c>
      <c r="D63" s="1185">
        <f>'SEP''24'!D63</f>
        <v>1009</v>
      </c>
      <c r="E63" s="1801"/>
      <c r="F63" s="1184">
        <f>'SEP''24'!F63</f>
        <v>59</v>
      </c>
      <c r="G63" s="1185">
        <f>'SEP''24'!G63</f>
        <v>3618.83</v>
      </c>
      <c r="H63" s="1185">
        <f>'SEP''24'!H63</f>
        <v>210.57</v>
      </c>
      <c r="I63" s="1185">
        <f>'SEP''24'!I63</f>
        <v>0</v>
      </c>
      <c r="J63" s="2308"/>
      <c r="K63" s="2308"/>
      <c r="L63" s="1185">
        <f>'SEP''24'!L63</f>
        <v>2</v>
      </c>
      <c r="M63" s="1185">
        <f>'SEP''24'!M63</f>
        <v>5</v>
      </c>
      <c r="N63" s="2308"/>
      <c r="O63" s="2308"/>
      <c r="P63" s="2308"/>
      <c r="Q63" s="2308"/>
      <c r="R63" s="2308"/>
      <c r="S63" s="2308"/>
      <c r="T63" s="2308"/>
      <c r="U63" s="2308"/>
      <c r="V63" s="1185">
        <f>'SEP''24'!V63</f>
        <v>0</v>
      </c>
      <c r="W63" s="1176"/>
    </row>
    <row r="64" spans="1:23" s="2199" customFormat="1">
      <c r="A64" s="1176"/>
      <c r="B64" s="1185" t="str">
        <f>'SEP''24'!B64</f>
        <v>11.09.24</v>
      </c>
      <c r="C64" s="1185">
        <f>'SEP''24'!C64</f>
        <v>62</v>
      </c>
      <c r="D64" s="1185">
        <f>'SEP''24'!D64</f>
        <v>1010</v>
      </c>
      <c r="E64" s="1801"/>
      <c r="F64" s="1184">
        <f>'SEP''24'!F64</f>
        <v>58</v>
      </c>
      <c r="G64" s="1185">
        <f>'SEP''24'!G64</f>
        <v>3635.89</v>
      </c>
      <c r="H64" s="1185">
        <f>'SEP''24'!H64</f>
        <v>120.67</v>
      </c>
      <c r="I64" s="1185">
        <f>'SEP''24'!I64</f>
        <v>6.16</v>
      </c>
      <c r="J64" s="2308"/>
      <c r="K64" s="2308"/>
      <c r="L64" s="1185">
        <f>'SEP''24'!L64</f>
        <v>1</v>
      </c>
      <c r="M64" s="1185">
        <f>'SEP''24'!M64</f>
        <v>45</v>
      </c>
      <c r="N64" s="2308"/>
      <c r="O64" s="2308"/>
      <c r="P64" s="2308"/>
      <c r="Q64" s="2308"/>
      <c r="R64" s="2308"/>
      <c r="S64" s="2308"/>
      <c r="T64" s="2308"/>
      <c r="U64" s="2308"/>
      <c r="V64" s="1185">
        <f>'SEP''24'!V64</f>
        <v>0</v>
      </c>
      <c r="W64" s="1176"/>
    </row>
    <row r="65" spans="1:23" s="2199" customFormat="1">
      <c r="A65" s="1176"/>
      <c r="B65" s="1185" t="str">
        <f>'SEP''24'!B65</f>
        <v>11.09.24</v>
      </c>
      <c r="C65" s="1185">
        <f>'SEP''24'!C65</f>
        <v>63</v>
      </c>
      <c r="D65" s="1185">
        <f>'SEP''24'!D65</f>
        <v>1011</v>
      </c>
      <c r="E65" s="1801"/>
      <c r="F65" s="1184">
        <f>'SEP''24'!F65</f>
        <v>58</v>
      </c>
      <c r="G65" s="1185">
        <f>'SEP''24'!G65</f>
        <v>3555.06</v>
      </c>
      <c r="H65" s="1185">
        <f>'SEP''24'!H65</f>
        <v>203.74</v>
      </c>
      <c r="I65" s="1185">
        <f>'SEP''24'!I65</f>
        <v>0</v>
      </c>
      <c r="J65" s="2308"/>
      <c r="K65" s="2308"/>
      <c r="L65" s="1185">
        <f>'SEP''24'!L65</f>
        <v>1</v>
      </c>
      <c r="M65" s="1185">
        <f>'SEP''24'!M65</f>
        <v>40</v>
      </c>
      <c r="N65" s="2308"/>
      <c r="O65" s="2308"/>
      <c r="P65" s="2308"/>
      <c r="Q65" s="2308"/>
      <c r="R65" s="2308"/>
      <c r="S65" s="2308"/>
      <c r="T65" s="2308"/>
      <c r="U65" s="2308"/>
      <c r="V65" s="1185">
        <f>'SEP''24'!V65</f>
        <v>0</v>
      </c>
      <c r="W65" s="1176"/>
    </row>
    <row r="66" spans="1:23" s="2199" customFormat="1">
      <c r="A66" s="1176"/>
      <c r="B66" s="1185" t="str">
        <f>'SEP''24'!B66</f>
        <v>11.09.24</v>
      </c>
      <c r="C66" s="1185">
        <f>'SEP''24'!C66</f>
        <v>64</v>
      </c>
      <c r="D66" s="1185">
        <f>'SEP''24'!D66</f>
        <v>1014</v>
      </c>
      <c r="E66" s="1801"/>
      <c r="F66" s="1184">
        <f>'SEP''24'!F66</f>
        <v>59</v>
      </c>
      <c r="G66" s="1185">
        <f>'SEP''24'!G66</f>
        <v>3617.65</v>
      </c>
      <c r="H66" s="1185">
        <f>'SEP''24'!H66</f>
        <v>206.15</v>
      </c>
      <c r="I66" s="1185">
        <f>'SEP''24'!I66</f>
        <v>0</v>
      </c>
      <c r="J66" s="2308"/>
      <c r="K66" s="2308"/>
      <c r="L66" s="1185">
        <f>'SEP''24'!L66</f>
        <v>1</v>
      </c>
      <c r="M66" s="1185">
        <f>'SEP''24'!M66</f>
        <v>55</v>
      </c>
      <c r="N66" s="2308"/>
      <c r="O66" s="2308"/>
      <c r="P66" s="2308"/>
      <c r="Q66" s="2308"/>
      <c r="R66" s="2308"/>
      <c r="S66" s="2308"/>
      <c r="T66" s="2308"/>
      <c r="U66" s="2308"/>
      <c r="V66" s="1185">
        <f>'SEP''24'!V66</f>
        <v>0</v>
      </c>
      <c r="W66" s="1176"/>
    </row>
    <row r="67" spans="1:23" s="2199" customFormat="1">
      <c r="A67" s="1176"/>
      <c r="B67" s="1185" t="str">
        <f>'SEP''24'!B67</f>
        <v>11.09.24</v>
      </c>
      <c r="C67" s="1185">
        <f>'SEP''24'!C67</f>
        <v>65</v>
      </c>
      <c r="D67" s="1185">
        <f>'SEP''24'!D67</f>
        <v>1012</v>
      </c>
      <c r="E67" s="1801"/>
      <c r="F67" s="1184">
        <f>'SEP''24'!F67</f>
        <v>59</v>
      </c>
      <c r="G67" s="1185">
        <f>'SEP''24'!G67</f>
        <v>3656.25</v>
      </c>
      <c r="H67" s="1185">
        <f>'SEP''24'!H67</f>
        <v>167.55</v>
      </c>
      <c r="I67" s="1185">
        <f>'SEP''24'!I67</f>
        <v>0</v>
      </c>
      <c r="J67" s="2308"/>
      <c r="K67" s="2308"/>
      <c r="L67" s="1185">
        <f>'SEP''24'!L67</f>
        <v>1</v>
      </c>
      <c r="M67" s="1185">
        <f>'SEP''24'!M67</f>
        <v>45</v>
      </c>
      <c r="N67" s="2308"/>
      <c r="O67" s="2308"/>
      <c r="P67" s="2308"/>
      <c r="Q67" s="2308"/>
      <c r="R67" s="2308"/>
      <c r="S67" s="2308"/>
      <c r="T67" s="2308"/>
      <c r="U67" s="2308"/>
      <c r="V67" s="1185">
        <f>'SEP''24'!V67</f>
        <v>0</v>
      </c>
      <c r="W67" s="1176"/>
    </row>
    <row r="68" spans="1:23" s="2199" customFormat="1">
      <c r="A68" s="1176"/>
      <c r="B68" s="1185" t="str">
        <f>'SEP''24'!B68</f>
        <v>11.09.24</v>
      </c>
      <c r="C68" s="1185">
        <f>'SEP''24'!C68</f>
        <v>66</v>
      </c>
      <c r="D68" s="1185">
        <f>'SEP''24'!D68</f>
        <v>1014</v>
      </c>
      <c r="E68" s="1801"/>
      <c r="F68" s="1184">
        <f>'SEP''24'!F68</f>
        <v>57</v>
      </c>
      <c r="G68" s="1185">
        <f>'SEP''24'!G68</f>
        <v>3596.67</v>
      </c>
      <c r="H68" s="1185">
        <f>'SEP''24'!H68</f>
        <v>100.88</v>
      </c>
      <c r="I68" s="1185">
        <f>'SEP''24'!I68</f>
        <v>3.75</v>
      </c>
      <c r="J68" s="2309"/>
      <c r="K68" s="2309"/>
      <c r="L68" s="1185">
        <f>'SEP''24'!L68</f>
        <v>1</v>
      </c>
      <c r="M68" s="1185">
        <f>'SEP''24'!M68</f>
        <v>50</v>
      </c>
      <c r="N68" s="2309"/>
      <c r="O68" s="2309"/>
      <c r="P68" s="2309"/>
      <c r="Q68" s="2309"/>
      <c r="R68" s="2309"/>
      <c r="S68" s="2309"/>
      <c r="T68" s="2309"/>
      <c r="U68" s="2309"/>
      <c r="V68" s="1185">
        <f>'SEP''24'!V68</f>
        <v>0</v>
      </c>
      <c r="W68" s="1176"/>
    </row>
    <row r="69" spans="1:23" s="2199" customFormat="1">
      <c r="A69" s="1176"/>
      <c r="B69" s="1185" t="str">
        <f>'SEP''24'!B69</f>
        <v>11.09.24</v>
      </c>
      <c r="C69" s="1185">
        <f>'SEP''24'!C69</f>
        <v>67</v>
      </c>
      <c r="D69" s="1185">
        <f>'SEP''24'!D69</f>
        <v>1015</v>
      </c>
      <c r="E69" s="1801"/>
      <c r="F69" s="1184">
        <f>'SEP''24'!F69</f>
        <v>59</v>
      </c>
      <c r="G69" s="1185">
        <f>'SEP''24'!G69</f>
        <v>3635.23</v>
      </c>
      <c r="H69" s="1185">
        <f>'SEP''24'!H69</f>
        <v>196.72</v>
      </c>
      <c r="I69" s="1185">
        <f>'SEP''24'!I69</f>
        <v>2.5499999999999998</v>
      </c>
      <c r="J69" s="2311"/>
      <c r="K69" s="2311"/>
      <c r="L69" s="1185">
        <f>'SEP''24'!L69</f>
        <v>2</v>
      </c>
      <c r="M69" s="1185">
        <f>'SEP''24'!M69</f>
        <v>0</v>
      </c>
      <c r="N69" s="2311"/>
      <c r="O69" s="2311"/>
      <c r="P69" s="2311"/>
      <c r="Q69" s="2311"/>
      <c r="R69" s="2311"/>
      <c r="S69" s="2311"/>
      <c r="T69" s="2311"/>
      <c r="U69" s="2311"/>
      <c r="V69" s="1185">
        <f>'SEP''24'!V69</f>
        <v>0</v>
      </c>
      <c r="W69" s="1176"/>
    </row>
    <row r="70" spans="1:23" s="2199" customFormat="1">
      <c r="A70" s="1176"/>
      <c r="B70" s="1185" t="str">
        <f>'SEP''24'!B70</f>
        <v>12.09.24</v>
      </c>
      <c r="C70" s="1185">
        <f>'SEP''24'!C70</f>
        <v>68</v>
      </c>
      <c r="D70" s="1185">
        <f>'SEP''24'!D70</f>
        <v>1016</v>
      </c>
      <c r="E70" s="1801"/>
      <c r="F70" s="1184">
        <f>'SEP''24'!F70</f>
        <v>58</v>
      </c>
      <c r="G70" s="1185">
        <f>'SEP''24'!G70</f>
        <v>3548.86</v>
      </c>
      <c r="H70" s="1185">
        <f>'SEP''24'!H70</f>
        <v>209.94</v>
      </c>
      <c r="I70" s="1185">
        <f>'SEP''24'!I70</f>
        <v>0</v>
      </c>
      <c r="J70" s="2312"/>
      <c r="K70" s="2312"/>
      <c r="L70" s="1185">
        <f>'SEP''24'!L70</f>
        <v>2</v>
      </c>
      <c r="M70" s="1185">
        <f>'SEP''24'!M70</f>
        <v>10</v>
      </c>
      <c r="N70" s="2312"/>
      <c r="O70" s="2312"/>
      <c r="P70" s="2312"/>
      <c r="Q70" s="2312"/>
      <c r="R70" s="2312"/>
      <c r="S70" s="2312"/>
      <c r="T70" s="2312"/>
      <c r="U70" s="2312"/>
      <c r="V70" s="1185">
        <f>'SEP''24'!V70</f>
        <v>0</v>
      </c>
      <c r="W70" s="1176"/>
    </row>
    <row r="71" spans="1:23" s="2199" customFormat="1">
      <c r="A71" s="1176"/>
      <c r="B71" s="1185" t="str">
        <f>'SEP''24'!B71</f>
        <v>12.09.24</v>
      </c>
      <c r="C71" s="1185">
        <f>'SEP''24'!C71</f>
        <v>69</v>
      </c>
      <c r="D71" s="1185">
        <f>'SEP''24'!D71</f>
        <v>1017</v>
      </c>
      <c r="E71" s="1801"/>
      <c r="F71" s="1184">
        <f>'SEP''24'!F71</f>
        <v>58</v>
      </c>
      <c r="G71" s="1185">
        <f>'SEP''24'!G71</f>
        <v>3570.27</v>
      </c>
      <c r="H71" s="1185">
        <f>'SEP''24'!H71</f>
        <v>186.73</v>
      </c>
      <c r="I71" s="1185">
        <f>'SEP''24'!I71</f>
        <v>1</v>
      </c>
      <c r="J71" s="2312"/>
      <c r="K71" s="2312"/>
      <c r="L71" s="1185">
        <f>'SEP''24'!L71</f>
        <v>1</v>
      </c>
      <c r="M71" s="1185">
        <f>'SEP''24'!M71</f>
        <v>35</v>
      </c>
      <c r="N71" s="2312"/>
      <c r="O71" s="2312"/>
      <c r="P71" s="2312"/>
      <c r="Q71" s="2312"/>
      <c r="R71" s="2312"/>
      <c r="S71" s="2312"/>
      <c r="T71" s="2312"/>
      <c r="U71" s="2312"/>
      <c r="V71" s="1185">
        <f>'SEP''24'!V71</f>
        <v>0</v>
      </c>
      <c r="W71" s="1176"/>
    </row>
    <row r="72" spans="1:23" s="2199" customFormat="1">
      <c r="A72" s="1176"/>
      <c r="B72" s="1185" t="str">
        <f>'SEP''24'!B72</f>
        <v>12.09.24</v>
      </c>
      <c r="C72" s="1185">
        <f>'SEP''24'!C72</f>
        <v>70</v>
      </c>
      <c r="D72" s="1185">
        <f>'SEP''24'!D72</f>
        <v>1018</v>
      </c>
      <c r="E72" s="1801"/>
      <c r="F72" s="1184">
        <f>'SEP''24'!F72</f>
        <v>59</v>
      </c>
      <c r="G72" s="1185">
        <f>'SEP''24'!G72</f>
        <v>3617.03</v>
      </c>
      <c r="H72" s="1185">
        <f>'SEP''24'!H72</f>
        <v>212.56</v>
      </c>
      <c r="I72" s="1185">
        <f>'SEP''24'!I72</f>
        <v>0.19</v>
      </c>
      <c r="J72" s="2312"/>
      <c r="K72" s="2312"/>
      <c r="L72" s="1185">
        <f>'SEP''24'!L72</f>
        <v>1</v>
      </c>
      <c r="M72" s="1185">
        <f>'SEP''24'!M72</f>
        <v>30</v>
      </c>
      <c r="N72" s="2312"/>
      <c r="O72" s="2312"/>
      <c r="P72" s="2312"/>
      <c r="Q72" s="2312"/>
      <c r="R72" s="2312"/>
      <c r="S72" s="2312"/>
      <c r="T72" s="2312"/>
      <c r="U72" s="2312"/>
      <c r="V72" s="1185">
        <f>'SEP''24'!V72</f>
        <v>0</v>
      </c>
      <c r="W72" s="1176"/>
    </row>
    <row r="73" spans="1:23" s="2199" customFormat="1">
      <c r="A73" s="1176"/>
      <c r="B73" s="1185" t="str">
        <f>'SEP''24'!B73</f>
        <v>12.09.24</v>
      </c>
      <c r="C73" s="1185">
        <f>'SEP''24'!C73</f>
        <v>71</v>
      </c>
      <c r="D73" s="1185">
        <f>'SEP''24'!D73</f>
        <v>1019</v>
      </c>
      <c r="E73" s="1801"/>
      <c r="F73" s="1184">
        <f>'SEP''24'!F73</f>
        <v>58</v>
      </c>
      <c r="G73" s="1185">
        <f>'SEP''24'!G73</f>
        <v>3594.27</v>
      </c>
      <c r="H73" s="1185">
        <f>'SEP''24'!H73</f>
        <v>161.72999999999999</v>
      </c>
      <c r="I73" s="1185">
        <f>'SEP''24'!I73</f>
        <v>0</v>
      </c>
      <c r="J73" s="2312"/>
      <c r="K73" s="2312"/>
      <c r="L73" s="1185">
        <f>'SEP''24'!L73</f>
        <v>1</v>
      </c>
      <c r="M73" s="1185">
        <f>'SEP''24'!M73</f>
        <v>45</v>
      </c>
      <c r="N73" s="2312"/>
      <c r="O73" s="2312"/>
      <c r="P73" s="2312"/>
      <c r="Q73" s="2312"/>
      <c r="R73" s="2312"/>
      <c r="S73" s="2312"/>
      <c r="T73" s="2312"/>
      <c r="U73" s="2312"/>
      <c r="V73" s="1185">
        <f>'SEP''24'!V73</f>
        <v>0</v>
      </c>
      <c r="W73" s="1176"/>
    </row>
    <row r="74" spans="1:23" s="2199" customFormat="1">
      <c r="A74" s="1176"/>
      <c r="B74" s="1185" t="str">
        <f>'SEP''24'!B74</f>
        <v>12.09.24</v>
      </c>
      <c r="C74" s="1185">
        <f>'SEP''24'!C74</f>
        <v>72</v>
      </c>
      <c r="D74" s="1185">
        <f>'SEP''24'!D74</f>
        <v>1020</v>
      </c>
      <c r="E74" s="1801"/>
      <c r="F74" s="1184">
        <f>'SEP''24'!F74</f>
        <v>58</v>
      </c>
      <c r="G74" s="1185">
        <f>'SEP''24'!G74</f>
        <v>3615.49</v>
      </c>
      <c r="H74" s="1185">
        <f>'SEP''24'!H74</f>
        <v>138.91</v>
      </c>
      <c r="I74" s="1185">
        <f>'SEP''24'!I74</f>
        <v>4</v>
      </c>
      <c r="J74" s="2312"/>
      <c r="K74" s="2312"/>
      <c r="L74" s="1185">
        <f>'SEP''24'!L74</f>
        <v>1</v>
      </c>
      <c r="M74" s="1185">
        <f>'SEP''24'!M74</f>
        <v>50</v>
      </c>
      <c r="N74" s="2312"/>
      <c r="O74" s="2312"/>
      <c r="P74" s="2312"/>
      <c r="Q74" s="2312"/>
      <c r="R74" s="2312"/>
      <c r="S74" s="2312"/>
      <c r="T74" s="2312"/>
      <c r="U74" s="2312"/>
      <c r="V74" s="1185">
        <f>'SEP''24'!V74</f>
        <v>0</v>
      </c>
      <c r="W74" s="1176"/>
    </row>
    <row r="75" spans="1:23" s="2199" customFormat="1">
      <c r="A75" s="1176"/>
      <c r="B75" s="1185" t="str">
        <f>'SEP''24'!B75</f>
        <v>12.09.24</v>
      </c>
      <c r="C75" s="1185">
        <f>'SEP''24'!C75</f>
        <v>73</v>
      </c>
      <c r="D75" s="1185">
        <f>'SEP''24'!D75</f>
        <v>1021</v>
      </c>
      <c r="E75" s="1801"/>
      <c r="F75" s="1184">
        <f>'SEP''24'!F75</f>
        <v>59</v>
      </c>
      <c r="G75" s="1185">
        <f>'SEP''24'!G75</f>
        <v>3648.04</v>
      </c>
      <c r="H75" s="1185">
        <f>'SEP''24'!H75</f>
        <v>179.54</v>
      </c>
      <c r="I75" s="1185">
        <f>'SEP''24'!I75</f>
        <v>0.98</v>
      </c>
      <c r="J75" s="2313"/>
      <c r="K75" s="2313"/>
      <c r="L75" s="1185">
        <f>'SEP''24'!L75</f>
        <v>2</v>
      </c>
      <c r="M75" s="1185">
        <f>'SEP''24'!M75</f>
        <v>5</v>
      </c>
      <c r="N75" s="2313"/>
      <c r="O75" s="2313"/>
      <c r="P75" s="2313"/>
      <c r="Q75" s="2313"/>
      <c r="R75" s="2313"/>
      <c r="S75" s="2313"/>
      <c r="T75" s="2313"/>
      <c r="U75" s="2313"/>
      <c r="V75" s="1185">
        <f>'SEP''24'!V75</f>
        <v>0</v>
      </c>
      <c r="W75" s="1176"/>
    </row>
    <row r="76" spans="1:23" s="2199" customFormat="1">
      <c r="A76" s="1176"/>
      <c r="B76" s="1185" t="str">
        <f>'SEP''24'!B76</f>
        <v>13.09.24</v>
      </c>
      <c r="C76" s="1185">
        <f>'SEP''24'!C76</f>
        <v>74</v>
      </c>
      <c r="D76" s="1185">
        <f>'SEP''24'!D76</f>
        <v>1022</v>
      </c>
      <c r="E76" s="1801"/>
      <c r="F76" s="1184">
        <f>'SEP''24'!F76</f>
        <v>59</v>
      </c>
      <c r="G76" s="1185">
        <f>'SEP''24'!G76</f>
        <v>3937.22</v>
      </c>
      <c r="H76" s="1185">
        <f>'SEP''24'!H76</f>
        <v>178.98</v>
      </c>
      <c r="I76" s="1185">
        <f>'SEP''24'!I76</f>
        <v>0.6</v>
      </c>
      <c r="J76" s="2314"/>
      <c r="K76" s="2314"/>
      <c r="L76" s="1185">
        <f>'SEP''24'!L76</f>
        <v>2</v>
      </c>
      <c r="M76" s="1185">
        <f>'SEP''24'!M76</f>
        <v>35</v>
      </c>
      <c r="N76" s="2314"/>
      <c r="O76" s="2314"/>
      <c r="P76" s="2314"/>
      <c r="Q76" s="2314"/>
      <c r="R76" s="2314"/>
      <c r="S76" s="2314"/>
      <c r="T76" s="2314"/>
      <c r="U76" s="2314"/>
      <c r="V76" s="1185">
        <f>'SEP''24'!V76</f>
        <v>0</v>
      </c>
      <c r="W76" s="1176"/>
    </row>
    <row r="77" spans="1:23" s="2199" customFormat="1">
      <c r="A77" s="1176"/>
      <c r="B77" s="1185" t="str">
        <f>'SEP''24'!B77</f>
        <v>13.09.24</v>
      </c>
      <c r="C77" s="1185">
        <f>'SEP''24'!C77</f>
        <v>75</v>
      </c>
      <c r="D77" s="1185">
        <f>'SEP''24'!D77</f>
        <v>1023</v>
      </c>
      <c r="E77" s="1801"/>
      <c r="F77" s="1184">
        <f>'SEP''24'!F77</f>
        <v>56</v>
      </c>
      <c r="G77" s="1185">
        <f>'SEP''24'!G77</f>
        <v>3496.46</v>
      </c>
      <c r="H77" s="1185">
        <f>'SEP''24'!H77</f>
        <v>144.31</v>
      </c>
      <c r="I77" s="1185">
        <f>'SEP''24'!I77</f>
        <v>6.37</v>
      </c>
      <c r="J77" s="2314"/>
      <c r="K77" s="2314"/>
      <c r="L77" s="1185">
        <f>'SEP''24'!L77</f>
        <v>2</v>
      </c>
      <c r="M77" s="1185">
        <f>'SEP''24'!M77</f>
        <v>0</v>
      </c>
      <c r="N77" s="2314"/>
      <c r="O77" s="2314"/>
      <c r="P77" s="2314"/>
      <c r="Q77" s="2314"/>
      <c r="R77" s="2314"/>
      <c r="S77" s="2314"/>
      <c r="T77" s="2314"/>
      <c r="U77" s="2314"/>
      <c r="V77" s="1185">
        <f>'SEP''24'!V77</f>
        <v>73668</v>
      </c>
      <c r="W77" s="1176"/>
    </row>
    <row r="78" spans="1:23" s="2199" customFormat="1">
      <c r="A78" s="1176"/>
      <c r="B78" s="1185" t="str">
        <f>'SEP''24'!B78</f>
        <v>13.09.24</v>
      </c>
      <c r="C78" s="1185">
        <f>'SEP''24'!C78</f>
        <v>76</v>
      </c>
      <c r="D78" s="1185">
        <f>'SEP''24'!D78</f>
        <v>1024</v>
      </c>
      <c r="E78" s="1801"/>
      <c r="F78" s="1184">
        <f>'SEP''24'!F78</f>
        <v>59</v>
      </c>
      <c r="G78" s="1185">
        <f>'SEP''24'!G78</f>
        <v>3659.85</v>
      </c>
      <c r="H78" s="1185">
        <f>'SEP''24'!H78</f>
        <v>164.35</v>
      </c>
      <c r="I78" s="1185">
        <f>'SEP''24'!I78</f>
        <v>0.4</v>
      </c>
      <c r="J78" s="2314"/>
      <c r="K78" s="2314"/>
      <c r="L78" s="1185">
        <f>'SEP''24'!L78</f>
        <v>1</v>
      </c>
      <c r="M78" s="1185">
        <f>'SEP''24'!M78</f>
        <v>45</v>
      </c>
      <c r="N78" s="2314"/>
      <c r="O78" s="2314"/>
      <c r="P78" s="2314"/>
      <c r="Q78" s="2314"/>
      <c r="R78" s="2314"/>
      <c r="S78" s="2314"/>
      <c r="T78" s="2314"/>
      <c r="U78" s="2314"/>
      <c r="V78" s="1185">
        <f>'SEP''24'!V78</f>
        <v>0</v>
      </c>
      <c r="W78" s="1176"/>
    </row>
    <row r="79" spans="1:23" s="2199" customFormat="1">
      <c r="A79" s="1176"/>
      <c r="B79" s="1185" t="str">
        <f>'SEP''24'!B79</f>
        <v>13.09.24</v>
      </c>
      <c r="C79" s="1185">
        <f>'SEP''24'!C79</f>
        <v>77</v>
      </c>
      <c r="D79" s="1185">
        <f>'SEP''24'!D79</f>
        <v>1025</v>
      </c>
      <c r="E79" s="1801"/>
      <c r="F79" s="1184">
        <f>'SEP''24'!F79</f>
        <v>59</v>
      </c>
      <c r="G79" s="1185">
        <f>'SEP''24'!G79</f>
        <v>3586.23</v>
      </c>
      <c r="H79" s="1185">
        <f>'SEP''24'!H79</f>
        <v>244.16</v>
      </c>
      <c r="I79" s="1185">
        <f>'SEP''24'!I79</f>
        <v>0.99</v>
      </c>
      <c r="J79" s="2314"/>
      <c r="K79" s="2314"/>
      <c r="L79" s="1185">
        <f>'SEP''24'!L79</f>
        <v>2</v>
      </c>
      <c r="M79" s="1185">
        <f>'SEP''24'!M79</f>
        <v>10</v>
      </c>
      <c r="N79" s="2314"/>
      <c r="O79" s="2314"/>
      <c r="P79" s="2314"/>
      <c r="Q79" s="2314"/>
      <c r="R79" s="2314"/>
      <c r="S79" s="2314"/>
      <c r="T79" s="2314"/>
      <c r="U79" s="2314"/>
      <c r="V79" s="1185">
        <f>'SEP''24'!V79</f>
        <v>0</v>
      </c>
      <c r="W79" s="1176"/>
    </row>
    <row r="80" spans="1:23" s="2199" customFormat="1">
      <c r="A80" s="1176"/>
      <c r="B80" s="1185" t="str">
        <f>'SEP''24'!B80</f>
        <v>13.09.24</v>
      </c>
      <c r="C80" s="1185">
        <f>'SEP''24'!C80</f>
        <v>78</v>
      </c>
      <c r="D80" s="1185">
        <f>'SEP''24'!D80</f>
        <v>1026</v>
      </c>
      <c r="E80" s="1801"/>
      <c r="F80" s="1184">
        <f>'SEP''24'!F80</f>
        <v>59</v>
      </c>
      <c r="G80" s="1185">
        <f>'SEP''24'!G80</f>
        <v>3634.23</v>
      </c>
      <c r="H80" s="1185">
        <f>'SEP''24'!H80</f>
        <v>195.17</v>
      </c>
      <c r="I80" s="1185">
        <f>'SEP''24'!I80</f>
        <v>0</v>
      </c>
      <c r="J80" s="2314"/>
      <c r="K80" s="2314"/>
      <c r="L80" s="1185">
        <f>'SEP''24'!L80</f>
        <v>2</v>
      </c>
      <c r="M80" s="1185">
        <f>'SEP''24'!M80</f>
        <v>5</v>
      </c>
      <c r="N80" s="2314"/>
      <c r="O80" s="2314"/>
      <c r="P80" s="2314"/>
      <c r="Q80" s="2314"/>
      <c r="R80" s="2314"/>
      <c r="S80" s="2314"/>
      <c r="T80" s="2314"/>
      <c r="U80" s="2314"/>
      <c r="V80" s="1185">
        <f>'SEP''24'!V80</f>
        <v>0</v>
      </c>
      <c r="W80" s="1176"/>
    </row>
    <row r="81" spans="1:23" s="2199" customFormat="1">
      <c r="A81" s="1176"/>
      <c r="B81" s="1185" t="str">
        <f>'SEP''24'!B81</f>
        <v>13.09.24</v>
      </c>
      <c r="C81" s="1185">
        <f>'SEP''24'!C81</f>
        <v>79</v>
      </c>
      <c r="D81" s="1185">
        <f>'SEP''24'!D81</f>
        <v>1027</v>
      </c>
      <c r="E81" s="1801"/>
      <c r="F81" s="1184">
        <f>'SEP''24'!F81</f>
        <v>58</v>
      </c>
      <c r="G81" s="1185">
        <f>'SEP''24'!G81</f>
        <v>3596.66</v>
      </c>
      <c r="H81" s="1185">
        <f>'SEP''24'!H81</f>
        <v>163.72999999999999</v>
      </c>
      <c r="I81" s="1185">
        <f>'SEP''24'!I81</f>
        <v>1.59</v>
      </c>
      <c r="J81" s="2314"/>
      <c r="K81" s="2314"/>
      <c r="L81" s="1185">
        <f>'SEP''24'!L81</f>
        <v>1</v>
      </c>
      <c r="M81" s="1185">
        <f>'SEP''24'!M81</f>
        <v>45</v>
      </c>
      <c r="N81" s="2314"/>
      <c r="O81" s="2314"/>
      <c r="P81" s="2314"/>
      <c r="Q81" s="2314"/>
      <c r="R81" s="2314"/>
      <c r="S81" s="2314"/>
      <c r="T81" s="2314"/>
      <c r="U81" s="2314"/>
      <c r="V81" s="1185">
        <f>'SEP''24'!V81</f>
        <v>0</v>
      </c>
      <c r="W81" s="1176"/>
    </row>
    <row r="82" spans="1:23" s="2199" customFormat="1">
      <c r="A82" s="1176"/>
      <c r="B82" s="1185" t="str">
        <f>'SEP''24'!B82</f>
        <v>13.09.24</v>
      </c>
      <c r="C82" s="1185">
        <f>'SEP''24'!C82</f>
        <v>80</v>
      </c>
      <c r="D82" s="1185">
        <f>'SEP''24'!D82</f>
        <v>1028</v>
      </c>
      <c r="E82" s="1801"/>
      <c r="F82" s="1184">
        <f>'SEP''24'!F82</f>
        <v>57</v>
      </c>
      <c r="G82" s="1185">
        <f>'SEP''24'!G82</f>
        <v>3510.44</v>
      </c>
      <c r="H82" s="1185">
        <f>'SEP''24'!H82</f>
        <v>191.76</v>
      </c>
      <c r="I82" s="1185">
        <f>'SEP''24'!I82</f>
        <v>0</v>
      </c>
      <c r="J82" s="2316"/>
      <c r="K82" s="2316"/>
      <c r="L82" s="1185">
        <f>'SEP''24'!L82</f>
        <v>2</v>
      </c>
      <c r="M82" s="1185">
        <f>'SEP''24'!M82</f>
        <v>5</v>
      </c>
      <c r="N82" s="2316"/>
      <c r="O82" s="2316"/>
      <c r="P82" s="2316"/>
      <c r="Q82" s="2316"/>
      <c r="R82" s="2316"/>
      <c r="S82" s="2316"/>
      <c r="T82" s="2316"/>
      <c r="U82" s="2316"/>
      <c r="V82" s="1185">
        <f>'SEP''24'!V82</f>
        <v>0</v>
      </c>
      <c r="W82" s="1176"/>
    </row>
    <row r="83" spans="1:23" s="2199" customFormat="1">
      <c r="A83" s="1176"/>
      <c r="B83" s="1185" t="str">
        <f>'SEP''24'!B83</f>
        <v>14.09.24</v>
      </c>
      <c r="C83" s="1185">
        <f>'SEP''24'!C83</f>
        <v>81</v>
      </c>
      <c r="D83" s="1185">
        <f>'SEP''24'!D83</f>
        <v>1029</v>
      </c>
      <c r="E83" s="1801"/>
      <c r="F83" s="1184">
        <f>'SEP''24'!F83</f>
        <v>58</v>
      </c>
      <c r="G83" s="1185">
        <f>'SEP''24'!G83</f>
        <v>3587.27</v>
      </c>
      <c r="H83" s="1185">
        <f>'SEP''24'!H83</f>
        <v>170.52</v>
      </c>
      <c r="I83" s="1185">
        <f>'SEP''24'!I83</f>
        <v>1.79</v>
      </c>
      <c r="J83" s="2317"/>
      <c r="K83" s="2317"/>
      <c r="L83" s="1185">
        <f>'SEP''24'!L83</f>
        <v>2</v>
      </c>
      <c r="M83" s="1185">
        <f>'SEP''24'!M83</f>
        <v>20</v>
      </c>
      <c r="N83" s="2317"/>
      <c r="O83" s="2317"/>
      <c r="P83" s="2317"/>
      <c r="Q83" s="2317"/>
      <c r="R83" s="2317"/>
      <c r="S83" s="2317"/>
      <c r="T83" s="2317"/>
      <c r="U83" s="2317"/>
      <c r="V83" s="1185">
        <f>'SEP''24'!V83</f>
        <v>0</v>
      </c>
      <c r="W83" s="1176"/>
    </row>
    <row r="84" spans="1:23" s="2199" customFormat="1">
      <c r="A84" s="1176"/>
      <c r="B84" s="1185" t="str">
        <f>'SEP''24'!B84</f>
        <v>14.09.24</v>
      </c>
      <c r="C84" s="1185">
        <f>'SEP''24'!C84</f>
        <v>82</v>
      </c>
      <c r="D84" s="1185">
        <f>'SEP''24'!D84</f>
        <v>1030</v>
      </c>
      <c r="E84" s="1801"/>
      <c r="F84" s="1184">
        <f>'SEP''24'!F84</f>
        <v>59</v>
      </c>
      <c r="G84" s="1185">
        <f>'SEP''24'!G84</f>
        <v>3625.47</v>
      </c>
      <c r="H84" s="1185">
        <f>'SEP''24'!H84</f>
        <v>193.51</v>
      </c>
      <c r="I84" s="1185">
        <f>'SEP''24'!I84</f>
        <v>0.78</v>
      </c>
      <c r="J84" s="2317"/>
      <c r="K84" s="2317"/>
      <c r="L84" s="1185">
        <f>'SEP''24'!L84</f>
        <v>1</v>
      </c>
      <c r="M84" s="1185">
        <f>'SEP''24'!M84</f>
        <v>40</v>
      </c>
      <c r="N84" s="2317"/>
      <c r="O84" s="2317"/>
      <c r="P84" s="2317"/>
      <c r="Q84" s="2317"/>
      <c r="R84" s="2317"/>
      <c r="S84" s="2317"/>
      <c r="T84" s="2317"/>
      <c r="U84" s="2317"/>
      <c r="V84" s="1185">
        <f>'SEP''24'!V84</f>
        <v>0</v>
      </c>
      <c r="W84" s="1176"/>
    </row>
    <row r="85" spans="1:23" s="2199" customFormat="1">
      <c r="A85" s="1176"/>
      <c r="B85" s="1185" t="str">
        <f>'SEP''24'!B85</f>
        <v>14.09.24</v>
      </c>
      <c r="C85" s="1185">
        <f>'SEP''24'!C85</f>
        <v>83</v>
      </c>
      <c r="D85" s="1185">
        <f>'SEP''24'!D85</f>
        <v>1031</v>
      </c>
      <c r="E85" s="1801"/>
      <c r="F85" s="1184">
        <f>'SEP''24'!F85</f>
        <v>59</v>
      </c>
      <c r="G85" s="1185">
        <f>'SEP''24'!G85</f>
        <v>3600.63</v>
      </c>
      <c r="H85" s="1185">
        <f>'SEP''24'!H85</f>
        <v>231.55</v>
      </c>
      <c r="I85" s="1185">
        <f>'SEP''24'!I85</f>
        <v>2.78</v>
      </c>
      <c r="J85" s="2317"/>
      <c r="K85" s="2317"/>
      <c r="L85" s="1185">
        <f>'SEP''24'!L85</f>
        <v>1</v>
      </c>
      <c r="M85" s="1185">
        <f>'SEP''24'!M85</f>
        <v>30</v>
      </c>
      <c r="N85" s="2317"/>
      <c r="O85" s="2317"/>
      <c r="P85" s="2317"/>
      <c r="Q85" s="2317"/>
      <c r="R85" s="2317"/>
      <c r="S85" s="2317"/>
      <c r="T85" s="2317"/>
      <c r="U85" s="2317"/>
      <c r="V85" s="1185">
        <f>'SEP''24'!V85</f>
        <v>0</v>
      </c>
      <c r="W85" s="1176"/>
    </row>
    <row r="86" spans="1:23" s="2199" customFormat="1">
      <c r="A86" s="1176"/>
      <c r="B86" s="1185" t="str">
        <f>'SEP''24'!B86</f>
        <v>14.09.24</v>
      </c>
      <c r="C86" s="1185">
        <f>'SEP''24'!C86</f>
        <v>84</v>
      </c>
      <c r="D86" s="1185">
        <f>'SEP''24'!D86</f>
        <v>1032</v>
      </c>
      <c r="E86" s="1801"/>
      <c r="F86" s="1184">
        <f>'SEP''24'!F86</f>
        <v>58</v>
      </c>
      <c r="G86" s="1185">
        <f>'SEP''24'!G86</f>
        <v>3528.66</v>
      </c>
      <c r="H86" s="1185">
        <f>'SEP''24'!H86</f>
        <v>231.93</v>
      </c>
      <c r="I86" s="1185">
        <f>'SEP''24'!I86</f>
        <v>1.79</v>
      </c>
      <c r="J86" s="2318"/>
      <c r="K86" s="2318"/>
      <c r="L86" s="1185">
        <f>'SEP''24'!L86</f>
        <v>2</v>
      </c>
      <c r="M86" s="1185">
        <f>'SEP''24'!M86</f>
        <v>20</v>
      </c>
      <c r="N86" s="2318"/>
      <c r="O86" s="2318"/>
      <c r="P86" s="2318"/>
      <c r="Q86" s="2318"/>
      <c r="R86" s="2318"/>
      <c r="S86" s="2318"/>
      <c r="T86" s="2318"/>
      <c r="U86" s="2318"/>
      <c r="V86" s="1185">
        <f>'SEP''24'!V86</f>
        <v>0</v>
      </c>
      <c r="W86" s="1176"/>
    </row>
    <row r="87" spans="1:23" s="2199" customFormat="1">
      <c r="A87" s="1176"/>
      <c r="B87" s="1185" t="str">
        <f>'SEP''24'!B87</f>
        <v>15.09.24</v>
      </c>
      <c r="C87" s="1185">
        <f>'SEP''24'!C87</f>
        <v>85</v>
      </c>
      <c r="D87" s="1185">
        <f>'SEP''24'!D87</f>
        <v>1033</v>
      </c>
      <c r="E87" s="1801"/>
      <c r="F87" s="1184">
        <f>'SEP''24'!F87</f>
        <v>59</v>
      </c>
      <c r="G87" s="1185">
        <f>'SEP''24'!G87</f>
        <v>3572.45</v>
      </c>
      <c r="H87" s="1185">
        <f>'SEP''24'!H87</f>
        <v>251.35</v>
      </c>
      <c r="I87" s="1185">
        <f>'SEP''24'!I87</f>
        <v>0</v>
      </c>
      <c r="J87" s="2319"/>
      <c r="K87" s="2319"/>
      <c r="L87" s="1185">
        <f>'SEP''24'!L87</f>
        <v>2</v>
      </c>
      <c r="M87" s="1185">
        <f>'SEP''24'!M87</f>
        <v>10</v>
      </c>
      <c r="N87" s="2319"/>
      <c r="O87" s="2319"/>
      <c r="P87" s="2319"/>
      <c r="Q87" s="2319"/>
      <c r="R87" s="2319"/>
      <c r="S87" s="2319"/>
      <c r="T87" s="2319"/>
      <c r="U87" s="2319"/>
      <c r="V87" s="1185">
        <f>'SEP''24'!V87</f>
        <v>0</v>
      </c>
      <c r="W87" s="1176"/>
    </row>
    <row r="88" spans="1:23" s="2199" customFormat="1">
      <c r="A88" s="1176"/>
      <c r="B88" s="1185" t="str">
        <f>'SEP''24'!B88</f>
        <v>15.09.24</v>
      </c>
      <c r="C88" s="1185">
        <f>'SEP''24'!C88</f>
        <v>86</v>
      </c>
      <c r="D88" s="1185">
        <f>'SEP''24'!D88</f>
        <v>1034</v>
      </c>
      <c r="E88" s="1801"/>
      <c r="F88" s="1184">
        <f>'SEP''24'!F88</f>
        <v>58</v>
      </c>
      <c r="G88" s="1185">
        <f>'SEP''24'!G88</f>
        <v>3582.69</v>
      </c>
      <c r="H88" s="1185">
        <f>'SEP''24'!H88</f>
        <v>169.48</v>
      </c>
      <c r="I88" s="1185">
        <f>'SEP''24'!I88</f>
        <v>1.77</v>
      </c>
      <c r="J88" s="2319"/>
      <c r="K88" s="2319"/>
      <c r="L88" s="1185">
        <f>'SEP''24'!L88</f>
        <v>2</v>
      </c>
      <c r="M88" s="1185">
        <f>'SEP''24'!M88</f>
        <v>30</v>
      </c>
      <c r="N88" s="2319"/>
      <c r="O88" s="2319"/>
      <c r="P88" s="2319"/>
      <c r="Q88" s="2319"/>
      <c r="R88" s="2319"/>
      <c r="S88" s="2319"/>
      <c r="T88" s="2319"/>
      <c r="U88" s="2319"/>
      <c r="V88" s="1185">
        <f>'SEP''24'!V88</f>
        <v>0</v>
      </c>
      <c r="W88" s="1176"/>
    </row>
    <row r="89" spans="1:23" s="2199" customFormat="1">
      <c r="A89" s="1176"/>
      <c r="B89" s="1185" t="str">
        <f>'SEP''24'!B89</f>
        <v>15.09.24</v>
      </c>
      <c r="C89" s="1185">
        <f>'SEP''24'!C89</f>
        <v>87</v>
      </c>
      <c r="D89" s="1185">
        <f>'SEP''24'!D89</f>
        <v>1035</v>
      </c>
      <c r="E89" s="1801"/>
      <c r="F89" s="1184">
        <f>'SEP''24'!F89</f>
        <v>59</v>
      </c>
      <c r="G89" s="1185">
        <f>'SEP''24'!G89</f>
        <v>3620.84</v>
      </c>
      <c r="H89" s="1185">
        <f>'SEP''24'!H89</f>
        <v>206.55</v>
      </c>
      <c r="I89" s="1185">
        <f>'SEP''24'!I89</f>
        <v>0.79</v>
      </c>
      <c r="J89" s="2319"/>
      <c r="K89" s="2319"/>
      <c r="L89" s="1185">
        <f>'SEP''24'!L89</f>
        <v>2</v>
      </c>
      <c r="M89" s="1185">
        <f>'SEP''24'!M89</f>
        <v>15</v>
      </c>
      <c r="N89" s="2319"/>
      <c r="O89" s="2319"/>
      <c r="P89" s="2319"/>
      <c r="Q89" s="2319"/>
      <c r="R89" s="2319"/>
      <c r="S89" s="2319"/>
      <c r="T89" s="2319"/>
      <c r="U89" s="2319"/>
      <c r="V89" s="1185">
        <f>'SEP''24'!V89</f>
        <v>0</v>
      </c>
      <c r="W89" s="1176"/>
    </row>
    <row r="90" spans="1:23" s="2199" customFormat="1">
      <c r="A90" s="1176"/>
      <c r="B90" s="1185" t="str">
        <f>'SEP''24'!B90</f>
        <v>15.09.24</v>
      </c>
      <c r="C90" s="1185">
        <f>'SEP''24'!C90</f>
        <v>88</v>
      </c>
      <c r="D90" s="1185">
        <f>'SEP''24'!D90</f>
        <v>1036</v>
      </c>
      <c r="E90" s="1801"/>
      <c r="F90" s="1184">
        <f>'SEP''24'!F90</f>
        <v>59</v>
      </c>
      <c r="G90" s="1185">
        <f>'SEP''24'!G90</f>
        <v>3548.65</v>
      </c>
      <c r="H90" s="1185">
        <f>'SEP''24'!H90</f>
        <v>276.14</v>
      </c>
      <c r="I90" s="1185">
        <f>'SEP''24'!I90</f>
        <v>0.99</v>
      </c>
      <c r="J90" s="2320"/>
      <c r="K90" s="2320"/>
      <c r="L90" s="1185">
        <f>'SEP''24'!L90</f>
        <v>2</v>
      </c>
      <c r="M90" s="1185">
        <f>'SEP''24'!M90</f>
        <v>15</v>
      </c>
      <c r="N90" s="2320"/>
      <c r="O90" s="2320"/>
      <c r="P90" s="2320"/>
      <c r="Q90" s="2320"/>
      <c r="R90" s="2320"/>
      <c r="S90" s="2320"/>
      <c r="T90" s="2320"/>
      <c r="U90" s="2320"/>
      <c r="V90" s="1185">
        <f>'SEP''24'!V90</f>
        <v>0</v>
      </c>
      <c r="W90" s="1176"/>
    </row>
    <row r="91" spans="1:23" s="2199" customFormat="1">
      <c r="A91" s="1176"/>
      <c r="B91" s="1185" t="str">
        <f>'SEP''24'!B91</f>
        <v>15.09.24</v>
      </c>
      <c r="C91" s="1185">
        <f>'SEP''24'!C91</f>
        <v>89</v>
      </c>
      <c r="D91" s="1185">
        <f>'SEP''24'!D91</f>
        <v>1037</v>
      </c>
      <c r="E91" s="1801"/>
      <c r="F91" s="1184">
        <f>'SEP''24'!F91</f>
        <v>59</v>
      </c>
      <c r="G91" s="1185">
        <f>'SEP''24'!G91</f>
        <v>3603.43</v>
      </c>
      <c r="H91" s="1185">
        <f>'SEP''24'!H91</f>
        <v>225.97</v>
      </c>
      <c r="I91" s="1185">
        <f>'SEP''24'!I91</f>
        <v>0</v>
      </c>
      <c r="J91" s="2321"/>
      <c r="K91" s="2321"/>
      <c r="L91" s="1185">
        <f>'SEP''24'!L91</f>
        <v>2</v>
      </c>
      <c r="M91" s="1185">
        <f>'SEP''24'!M91</f>
        <v>30</v>
      </c>
      <c r="N91" s="2321"/>
      <c r="O91" s="2321"/>
      <c r="P91" s="2321"/>
      <c r="Q91" s="2321"/>
      <c r="R91" s="2321"/>
      <c r="S91" s="2321"/>
      <c r="T91" s="2321"/>
      <c r="U91" s="2321"/>
      <c r="V91" s="1185">
        <f>'SEP''24'!V91</f>
        <v>0</v>
      </c>
      <c r="W91" s="1176"/>
    </row>
    <row r="92" spans="1:23" s="2199" customFormat="1">
      <c r="A92" s="1176"/>
      <c r="B92" s="1185" t="str">
        <f>'SEP''24'!B92</f>
        <v>16.09.24</v>
      </c>
      <c r="C92" s="1185">
        <f>'SEP''24'!C92</f>
        <v>90</v>
      </c>
      <c r="D92" s="1185">
        <f>'SEP''24'!D92</f>
        <v>1038</v>
      </c>
      <c r="E92" s="1801"/>
      <c r="F92" s="1184">
        <f>'SEP''24'!F92</f>
        <v>59</v>
      </c>
      <c r="G92" s="1185">
        <f>'SEP''24'!G92</f>
        <v>3674.06</v>
      </c>
      <c r="H92" s="1185">
        <f>'SEP''24'!H92</f>
        <v>150.72999999999999</v>
      </c>
      <c r="I92" s="1185">
        <f>'SEP''24'!I92</f>
        <v>3.79</v>
      </c>
      <c r="J92" s="2322"/>
      <c r="K92" s="2322"/>
      <c r="L92" s="1185">
        <f>'SEP''24'!L92</f>
        <v>2</v>
      </c>
      <c r="M92" s="1185">
        <f>'SEP''24'!M92</f>
        <v>5</v>
      </c>
      <c r="N92" s="2322"/>
      <c r="O92" s="2322"/>
      <c r="P92" s="2322"/>
      <c r="Q92" s="2322"/>
      <c r="R92" s="2322"/>
      <c r="S92" s="2322"/>
      <c r="T92" s="2322"/>
      <c r="U92" s="2322"/>
      <c r="V92" s="1185">
        <f>'SEP''24'!V92</f>
        <v>0</v>
      </c>
      <c r="W92" s="1176"/>
    </row>
    <row r="93" spans="1:23" s="2199" customFormat="1">
      <c r="A93" s="1176"/>
      <c r="B93" s="1185" t="str">
        <f>'SEP''24'!B93</f>
        <v>16.09.24</v>
      </c>
      <c r="C93" s="1185">
        <f>'SEP''24'!C93</f>
        <v>91</v>
      </c>
      <c r="D93" s="1185">
        <f>'SEP''24'!D93</f>
        <v>1039</v>
      </c>
      <c r="E93" s="1801"/>
      <c r="F93" s="1184">
        <f>'SEP''24'!F93</f>
        <v>59</v>
      </c>
      <c r="G93" s="1185">
        <f>'SEP''24'!G93</f>
        <v>3592.66</v>
      </c>
      <c r="H93" s="1185">
        <f>'SEP''24'!H93</f>
        <v>228.74</v>
      </c>
      <c r="I93" s="1185">
        <f>'SEP''24'!I93</f>
        <v>0.4</v>
      </c>
      <c r="J93" s="2322"/>
      <c r="K93" s="2322"/>
      <c r="L93" s="1185">
        <f>'SEP''24'!L93</f>
        <v>2</v>
      </c>
      <c r="M93" s="1185">
        <f>'SEP''24'!M93</f>
        <v>5</v>
      </c>
      <c r="N93" s="2322"/>
      <c r="O93" s="2322"/>
      <c r="P93" s="2322"/>
      <c r="Q93" s="2322"/>
      <c r="R93" s="2322"/>
      <c r="S93" s="2322"/>
      <c r="T93" s="2322"/>
      <c r="U93" s="2322"/>
      <c r="V93" s="1185">
        <f>'SEP''24'!V93</f>
        <v>0</v>
      </c>
      <c r="W93" s="1176"/>
    </row>
    <row r="94" spans="1:23" s="2199" customFormat="1">
      <c r="A94" s="1176"/>
      <c r="B94" s="1185" t="str">
        <f>'SEP''24'!B94</f>
        <v>16.09.24</v>
      </c>
      <c r="C94" s="1185">
        <f>'SEP''24'!C94</f>
        <v>92</v>
      </c>
      <c r="D94" s="1185">
        <f>'SEP''24'!D94</f>
        <v>1040</v>
      </c>
      <c r="E94" s="1801"/>
      <c r="F94" s="1184">
        <f>'SEP''24'!F94</f>
        <v>59</v>
      </c>
      <c r="G94" s="1185">
        <f>'SEP''24'!G94</f>
        <v>3597.67</v>
      </c>
      <c r="H94" s="1185">
        <f>'SEP''24'!H94</f>
        <v>220.73</v>
      </c>
      <c r="I94" s="1185">
        <f>'SEP''24'!I94</f>
        <v>0.2</v>
      </c>
      <c r="J94" s="2322"/>
      <c r="K94" s="2322"/>
      <c r="L94" s="1185">
        <f>'SEP''24'!L94</f>
        <v>2</v>
      </c>
      <c r="M94" s="1185">
        <f>'SEP''24'!M94</f>
        <v>40</v>
      </c>
      <c r="N94" s="2322"/>
      <c r="O94" s="2322"/>
      <c r="P94" s="2322"/>
      <c r="Q94" s="2322"/>
      <c r="R94" s="2322"/>
      <c r="S94" s="2322"/>
      <c r="T94" s="2322"/>
      <c r="U94" s="2322"/>
      <c r="V94" s="1185">
        <f>'SEP''24'!V94</f>
        <v>0</v>
      </c>
      <c r="W94" s="1176"/>
    </row>
    <row r="95" spans="1:23" s="2199" customFormat="1">
      <c r="A95" s="1176"/>
      <c r="B95" s="1185" t="str">
        <f>'SEP''24'!B95</f>
        <v>16.09.24</v>
      </c>
      <c r="C95" s="1185">
        <f>'SEP''24'!C95</f>
        <v>93</v>
      </c>
      <c r="D95" s="1185">
        <f>'SEP''24'!D95</f>
        <v>1041</v>
      </c>
      <c r="E95" s="1801"/>
      <c r="F95" s="1184">
        <f>'SEP''24'!F95</f>
        <v>59</v>
      </c>
      <c r="G95" s="1185">
        <f>'SEP''24'!G95</f>
        <v>3514.63</v>
      </c>
      <c r="H95" s="1185">
        <f>'SEP''24'!H95</f>
        <v>314.77</v>
      </c>
      <c r="I95" s="1185">
        <f>'SEP''24'!I95</f>
        <v>0</v>
      </c>
      <c r="J95" s="2323"/>
      <c r="K95" s="2323"/>
      <c r="L95" s="1185">
        <f>'SEP''24'!L95</f>
        <v>2</v>
      </c>
      <c r="M95" s="1185">
        <f>'SEP''24'!M95</f>
        <v>25</v>
      </c>
      <c r="N95" s="2323"/>
      <c r="O95" s="2323"/>
      <c r="P95" s="2323"/>
      <c r="Q95" s="2323"/>
      <c r="R95" s="2323"/>
      <c r="S95" s="2323"/>
      <c r="T95" s="2323"/>
      <c r="U95" s="2323"/>
      <c r="V95" s="1185">
        <f>'SEP''24'!V95</f>
        <v>0</v>
      </c>
      <c r="W95" s="1176"/>
    </row>
    <row r="96" spans="1:23" s="2199" customFormat="1">
      <c r="A96" s="1176"/>
      <c r="B96" s="1185" t="str">
        <f>'SEP''24'!B96</f>
        <v>17.09.24</v>
      </c>
      <c r="C96" s="1185">
        <f>'SEP''24'!C96</f>
        <v>94</v>
      </c>
      <c r="D96" s="1185">
        <f>'SEP''24'!D96</f>
        <v>1042</v>
      </c>
      <c r="E96" s="1801"/>
      <c r="F96" s="1184">
        <f>'SEP''24'!F96</f>
        <v>55</v>
      </c>
      <c r="G96" s="1185">
        <f>'SEP''24'!G96</f>
        <v>3390.47</v>
      </c>
      <c r="H96" s="1185">
        <f>'SEP''24'!H96</f>
        <v>182.08</v>
      </c>
      <c r="I96" s="1185">
        <f>'SEP''24'!I96</f>
        <v>3.15</v>
      </c>
      <c r="J96" s="2325"/>
      <c r="K96" s="2325"/>
      <c r="L96" s="1185">
        <f>'SEP''24'!L96</f>
        <v>2</v>
      </c>
      <c r="M96" s="1185">
        <f>'SEP''24'!M96</f>
        <v>25</v>
      </c>
      <c r="N96" s="2325"/>
      <c r="O96" s="2325"/>
      <c r="P96" s="2325"/>
      <c r="Q96" s="2325"/>
      <c r="R96" s="2325"/>
      <c r="S96" s="2325"/>
      <c r="T96" s="2325"/>
      <c r="U96" s="2325"/>
      <c r="V96" s="1185">
        <f>'SEP''24'!V96</f>
        <v>0</v>
      </c>
      <c r="W96" s="1176"/>
    </row>
    <row r="97" spans="1:23" s="2199" customFormat="1">
      <c r="A97" s="1176"/>
      <c r="B97" s="1185" t="str">
        <f>'SEP''24'!B97</f>
        <v>17.09.24</v>
      </c>
      <c r="C97" s="1185">
        <f>'SEP''24'!C97</f>
        <v>95</v>
      </c>
      <c r="D97" s="1185">
        <f>'SEP''24'!D97</f>
        <v>1043</v>
      </c>
      <c r="E97" s="1801"/>
      <c r="F97" s="1184">
        <f>'SEP''24'!F97</f>
        <v>57</v>
      </c>
      <c r="G97" s="1185">
        <f>'SEP''24'!G97</f>
        <v>3442.48</v>
      </c>
      <c r="H97" s="1185">
        <f>'SEP''24'!H97</f>
        <v>248.52</v>
      </c>
      <c r="I97" s="1185">
        <f>'SEP''24'!I97</f>
        <v>0</v>
      </c>
      <c r="J97" s="2325"/>
      <c r="K97" s="2325"/>
      <c r="L97" s="1185">
        <f>'SEP''24'!L97</f>
        <v>2</v>
      </c>
      <c r="M97" s="1185">
        <f>'SEP''24'!M97</f>
        <v>30</v>
      </c>
      <c r="N97" s="2325"/>
      <c r="O97" s="2325"/>
      <c r="P97" s="2325"/>
      <c r="Q97" s="2325"/>
      <c r="R97" s="2325"/>
      <c r="S97" s="2325"/>
      <c r="T97" s="2325"/>
      <c r="U97" s="2325"/>
      <c r="V97" s="1185">
        <f>'SEP''24'!V97</f>
        <v>0</v>
      </c>
      <c r="W97" s="1176"/>
    </row>
    <row r="98" spans="1:23" s="2199" customFormat="1">
      <c r="A98" s="1176"/>
      <c r="B98" s="1185" t="str">
        <f>'SEP''24'!B98</f>
        <v>17.09.24</v>
      </c>
      <c r="C98" s="1185">
        <f>'SEP''24'!C98</f>
        <v>96</v>
      </c>
      <c r="D98" s="1185">
        <f>'SEP''24'!D98</f>
        <v>1044</v>
      </c>
      <c r="E98" s="1801"/>
      <c r="F98" s="1184">
        <f>'SEP''24'!F98</f>
        <v>58</v>
      </c>
      <c r="G98" s="1185">
        <f>'SEP''24'!G98</f>
        <v>3511.83</v>
      </c>
      <c r="H98" s="1185">
        <f>'SEP''24'!H98</f>
        <v>256.55</v>
      </c>
      <c r="I98" s="1185">
        <f>'SEP''24'!I98</f>
        <v>1.18</v>
      </c>
      <c r="J98" s="2325"/>
      <c r="K98" s="2325"/>
      <c r="L98" s="1185">
        <f>'SEP''24'!L98</f>
        <v>2</v>
      </c>
      <c r="M98" s="1185">
        <f>'SEP''24'!M98</f>
        <v>15</v>
      </c>
      <c r="N98" s="2325"/>
      <c r="O98" s="2325"/>
      <c r="P98" s="2325"/>
      <c r="Q98" s="2325"/>
      <c r="R98" s="2325"/>
      <c r="S98" s="2325"/>
      <c r="T98" s="2325"/>
      <c r="U98" s="2325"/>
      <c r="V98" s="1185">
        <f>'SEP''24'!V98</f>
        <v>0</v>
      </c>
      <c r="W98" s="1176"/>
    </row>
    <row r="99" spans="1:23" s="2199" customFormat="1">
      <c r="A99" s="1176"/>
      <c r="B99" s="1185" t="str">
        <f>'SEP''24'!B99</f>
        <v>17.09.24</v>
      </c>
      <c r="C99" s="1185">
        <f>'SEP''24'!C99</f>
        <v>97</v>
      </c>
      <c r="D99" s="1185">
        <f>'SEP''24'!D99</f>
        <v>1045</v>
      </c>
      <c r="E99" s="1801"/>
      <c r="F99" s="1184">
        <f>'SEP''24'!F99</f>
        <v>58</v>
      </c>
      <c r="G99" s="1185">
        <f>'SEP''24'!G99</f>
        <v>3518.86</v>
      </c>
      <c r="H99" s="1185">
        <f>'SEP''24'!H99</f>
        <v>239.94</v>
      </c>
      <c r="I99" s="1185">
        <f>'SEP''24'!I99</f>
        <v>0</v>
      </c>
      <c r="J99" s="2326"/>
      <c r="K99" s="2326"/>
      <c r="L99" s="1185">
        <f>'SEP''24'!L99</f>
        <v>2</v>
      </c>
      <c r="M99" s="1185">
        <f>'SEP''24'!M99</f>
        <v>5</v>
      </c>
      <c r="N99" s="2326"/>
      <c r="O99" s="2326"/>
      <c r="P99" s="2326"/>
      <c r="Q99" s="2326"/>
      <c r="R99" s="2326"/>
      <c r="S99" s="2326"/>
      <c r="T99" s="2326"/>
      <c r="U99" s="2326"/>
      <c r="V99" s="1185">
        <f>'SEP''24'!V99</f>
        <v>0</v>
      </c>
      <c r="W99" s="1176"/>
    </row>
    <row r="100" spans="1:23" s="2199" customFormat="1">
      <c r="A100" s="1176"/>
      <c r="B100" s="1185" t="str">
        <f>'SEP''24'!B100</f>
        <v>18.09.24</v>
      </c>
      <c r="C100" s="1185">
        <f>'SEP''24'!C100</f>
        <v>98</v>
      </c>
      <c r="D100" s="1185">
        <f>'SEP''24'!D100</f>
        <v>1046</v>
      </c>
      <c r="E100" s="1801"/>
      <c r="F100" s="1184">
        <f>'SEP''24'!F100</f>
        <v>60</v>
      </c>
      <c r="G100" s="1185">
        <f>'SEP''24'!G100</f>
        <v>3678.07</v>
      </c>
      <c r="H100" s="1185">
        <f>'SEP''24'!H100</f>
        <v>202.33</v>
      </c>
      <c r="I100" s="1185">
        <f>'SEP''24'!I100</f>
        <v>0</v>
      </c>
      <c r="J100" s="2327"/>
      <c r="K100" s="2327"/>
      <c r="L100" s="1185">
        <f>'SEP''24'!L100</f>
        <v>2</v>
      </c>
      <c r="M100" s="1185">
        <f>'SEP''24'!M100</f>
        <v>15</v>
      </c>
      <c r="N100" s="2327"/>
      <c r="O100" s="2327"/>
      <c r="P100" s="2327"/>
      <c r="Q100" s="2327"/>
      <c r="R100" s="2327"/>
      <c r="S100" s="2327"/>
      <c r="T100" s="2327"/>
      <c r="U100" s="2327"/>
      <c r="V100" s="1185">
        <f>'SEP''24'!V100</f>
        <v>0</v>
      </c>
      <c r="W100" s="1176"/>
    </row>
    <row r="101" spans="1:23" s="2199" customFormat="1">
      <c r="A101" s="1176"/>
      <c r="B101" s="1185" t="str">
        <f>'SEP''24'!B101</f>
        <v>18.09.24</v>
      </c>
      <c r="C101" s="1185">
        <f>'SEP''24'!C101</f>
        <v>99</v>
      </c>
      <c r="D101" s="1185">
        <f>'SEP''24'!D101</f>
        <v>1047</v>
      </c>
      <c r="E101" s="1801"/>
      <c r="F101" s="1184">
        <f>'SEP''24'!F101</f>
        <v>59</v>
      </c>
      <c r="G101" s="1185">
        <f>'SEP''24'!G101</f>
        <v>3631.01</v>
      </c>
      <c r="H101" s="1185">
        <f>'SEP''24'!H101</f>
        <v>205.76</v>
      </c>
      <c r="I101" s="1185">
        <f>'SEP''24'!I101</f>
        <v>1.77</v>
      </c>
      <c r="J101" s="2327"/>
      <c r="K101" s="2327"/>
      <c r="L101" s="1185">
        <f>'SEP''24'!L101</f>
        <v>2</v>
      </c>
      <c r="M101" s="1185">
        <f>'SEP''24'!M101</f>
        <v>40</v>
      </c>
      <c r="N101" s="2327"/>
      <c r="O101" s="2327"/>
      <c r="P101" s="2327"/>
      <c r="Q101" s="2327"/>
      <c r="R101" s="2327"/>
      <c r="S101" s="2327"/>
      <c r="T101" s="2327"/>
      <c r="U101" s="2327"/>
      <c r="V101" s="1185">
        <f>'SEP''24'!V101</f>
        <v>0</v>
      </c>
      <c r="W101" s="1176"/>
    </row>
    <row r="102" spans="1:23" s="2199" customFormat="1">
      <c r="A102" s="1176"/>
      <c r="B102" s="1185" t="str">
        <f>'SEP''24'!B102</f>
        <v>18.09.24</v>
      </c>
      <c r="C102" s="1185">
        <f>'SEP''24'!C102</f>
        <v>100</v>
      </c>
      <c r="D102" s="1185">
        <f>'SEP''24'!D102</f>
        <v>1048</v>
      </c>
      <c r="E102" s="1801"/>
      <c r="F102" s="1184">
        <f>'SEP''24'!F102</f>
        <v>58</v>
      </c>
      <c r="G102" s="1185">
        <f>'SEP''24'!G102</f>
        <v>3565.65</v>
      </c>
      <c r="H102" s="1185">
        <f>'SEP''24'!H102</f>
        <v>206.31</v>
      </c>
      <c r="I102" s="1185">
        <f>'SEP''24'!I102</f>
        <v>10.74</v>
      </c>
      <c r="J102" s="2327"/>
      <c r="K102" s="2327"/>
      <c r="L102" s="1185">
        <f>'SEP''24'!L102</f>
        <v>2</v>
      </c>
      <c r="M102" s="1185">
        <f>'SEP''24'!M102</f>
        <v>15</v>
      </c>
      <c r="N102" s="2327"/>
      <c r="O102" s="2327"/>
      <c r="P102" s="2327"/>
      <c r="Q102" s="2327"/>
      <c r="R102" s="2327"/>
      <c r="S102" s="2327"/>
      <c r="T102" s="2327"/>
      <c r="U102" s="2327"/>
      <c r="V102" s="1185">
        <f>'SEP''24'!V102</f>
        <v>90195</v>
      </c>
      <c r="W102" s="1176"/>
    </row>
    <row r="103" spans="1:23" s="2199" customFormat="1">
      <c r="A103" s="1176"/>
      <c r="B103" s="1185" t="str">
        <f>'SEP''24'!B103</f>
        <v>18.09.24</v>
      </c>
      <c r="C103" s="1185">
        <f>'SEP''24'!C103</f>
        <v>101</v>
      </c>
      <c r="D103" s="1185">
        <f>'SEP''24'!D103</f>
        <v>1049</v>
      </c>
      <c r="E103" s="1801"/>
      <c r="F103" s="1184">
        <f>'SEP''24'!F103</f>
        <v>59</v>
      </c>
      <c r="G103" s="1185">
        <f>'SEP''24'!G103</f>
        <v>3875.05</v>
      </c>
      <c r="H103" s="1185">
        <f>'SEP''24'!H103</f>
        <v>220.69</v>
      </c>
      <c r="I103" s="1185">
        <f>'SEP''24'!I103</f>
        <v>0.54</v>
      </c>
      <c r="J103" s="2328"/>
      <c r="K103" s="2328"/>
      <c r="L103" s="1185">
        <f>'SEP''24'!L103</f>
        <v>2</v>
      </c>
      <c r="M103" s="1185">
        <f>'SEP''24'!M103</f>
        <v>20</v>
      </c>
      <c r="N103" s="2328"/>
      <c r="O103" s="2328"/>
      <c r="P103" s="2328"/>
      <c r="Q103" s="2328"/>
      <c r="R103" s="2328"/>
      <c r="S103" s="2328"/>
      <c r="T103" s="2328"/>
      <c r="U103" s="2328"/>
      <c r="V103" s="1185">
        <f>'SEP''24'!V103</f>
        <v>0</v>
      </c>
      <c r="W103" s="1176"/>
    </row>
    <row r="104" spans="1:23" s="2199" customFormat="1">
      <c r="A104" s="1176"/>
      <c r="B104" s="1185" t="str">
        <f>'SEP''24'!B104</f>
        <v>19.09.24</v>
      </c>
      <c r="C104" s="1185">
        <f>'SEP''24'!C104</f>
        <v>102</v>
      </c>
      <c r="D104" s="1185">
        <f>'SEP''24'!D104</f>
        <v>1050</v>
      </c>
      <c r="E104" s="1801"/>
      <c r="F104" s="1184">
        <f>'SEP''24'!F104</f>
        <v>58</v>
      </c>
      <c r="G104" s="1185">
        <f>'SEP''24'!G104</f>
        <v>3557.67</v>
      </c>
      <c r="H104" s="1185">
        <f>'SEP''24'!H104</f>
        <v>200.13</v>
      </c>
      <c r="I104" s="1185">
        <f>'SEP''24'!I104</f>
        <v>1.8</v>
      </c>
      <c r="J104" s="2330"/>
      <c r="K104" s="2330"/>
      <c r="L104" s="1185">
        <f>'SEP''24'!L104</f>
        <v>2</v>
      </c>
      <c r="M104" s="1185">
        <f>'SEP''24'!M104</f>
        <v>10</v>
      </c>
      <c r="N104" s="2330"/>
      <c r="O104" s="2330"/>
      <c r="P104" s="2330"/>
      <c r="Q104" s="2330"/>
      <c r="R104" s="2330"/>
      <c r="S104" s="2330"/>
      <c r="T104" s="2330"/>
      <c r="U104" s="2330"/>
      <c r="V104" s="1185">
        <f>'SEP''24'!V104</f>
        <v>0</v>
      </c>
      <c r="W104" s="1176"/>
    </row>
    <row r="105" spans="1:23" s="2199" customFormat="1">
      <c r="A105" s="1176"/>
      <c r="B105" s="1185" t="str">
        <f>'SEP''24'!B105</f>
        <v>19.09.24</v>
      </c>
      <c r="C105" s="1185">
        <f>'SEP''24'!C105</f>
        <v>103</v>
      </c>
      <c r="D105" s="1185">
        <f>'SEP''24'!D105</f>
        <v>1051</v>
      </c>
      <c r="E105" s="1801"/>
      <c r="F105" s="1184">
        <f>'SEP''24'!F105</f>
        <v>58</v>
      </c>
      <c r="G105" s="1185">
        <f>'SEP''24'!G105</f>
        <v>3554.65</v>
      </c>
      <c r="H105" s="1185">
        <f>'SEP''24'!H105</f>
        <v>206.95</v>
      </c>
      <c r="I105" s="1185">
        <f>'SEP''24'!I105</f>
        <v>0</v>
      </c>
      <c r="J105" s="2330"/>
      <c r="K105" s="2330"/>
      <c r="L105" s="1185">
        <f>'SEP''24'!L105</f>
        <v>2</v>
      </c>
      <c r="M105" s="1185">
        <f>'SEP''24'!M105</f>
        <v>0</v>
      </c>
      <c r="N105" s="2330"/>
      <c r="O105" s="2330"/>
      <c r="P105" s="2330"/>
      <c r="Q105" s="2330"/>
      <c r="R105" s="2330"/>
      <c r="S105" s="2330"/>
      <c r="T105" s="2330"/>
      <c r="U105" s="2330"/>
      <c r="V105" s="1185">
        <f>'SEP''24'!V105</f>
        <v>0</v>
      </c>
      <c r="W105" s="1176"/>
    </row>
    <row r="106" spans="1:23" s="2199" customFormat="1">
      <c r="A106" s="1176"/>
      <c r="B106" s="1185" t="str">
        <f>'SEP''24'!B106</f>
        <v>19.09.24</v>
      </c>
      <c r="C106" s="1185">
        <f>'SEP''24'!C106</f>
        <v>104</v>
      </c>
      <c r="D106" s="1185">
        <f>'SEP''24'!D106</f>
        <v>1052</v>
      </c>
      <c r="E106" s="1801"/>
      <c r="F106" s="1184">
        <f>'SEP''24'!F106</f>
        <v>58</v>
      </c>
      <c r="G106" s="1185">
        <f>'SEP''24'!G106</f>
        <v>3540.86</v>
      </c>
      <c r="H106" s="1185">
        <f>'SEP''24'!H106</f>
        <v>217.94</v>
      </c>
      <c r="I106" s="1185">
        <f>'SEP''24'!I106</f>
        <v>0</v>
      </c>
      <c r="J106" s="2330"/>
      <c r="K106" s="2330"/>
      <c r="L106" s="1185">
        <f>'SEP''24'!L106</f>
        <v>2</v>
      </c>
      <c r="M106" s="1185">
        <f>'SEP''24'!M106</f>
        <v>15</v>
      </c>
      <c r="N106" s="2330"/>
      <c r="O106" s="2330"/>
      <c r="P106" s="2330"/>
      <c r="Q106" s="2330"/>
      <c r="R106" s="2330"/>
      <c r="S106" s="2330"/>
      <c r="T106" s="2330"/>
      <c r="U106" s="2330"/>
      <c r="V106" s="1185">
        <f>'SEP''24'!V106</f>
        <v>0</v>
      </c>
      <c r="W106" s="1176"/>
    </row>
    <row r="107" spans="1:23" s="2199" customFormat="1">
      <c r="A107" s="1176"/>
      <c r="B107" s="1185" t="str">
        <f>'SEP''24'!B107</f>
        <v>19.09.24</v>
      </c>
      <c r="C107" s="1185">
        <f>'SEP''24'!C107</f>
        <v>105</v>
      </c>
      <c r="D107" s="1185">
        <f>'SEP''24'!D107</f>
        <v>1053</v>
      </c>
      <c r="E107" s="1801"/>
      <c r="F107" s="1184">
        <f>'SEP''24'!F107</f>
        <v>59</v>
      </c>
      <c r="G107" s="1185">
        <f>'SEP''24'!G107</f>
        <v>3584.41</v>
      </c>
      <c r="H107" s="1185">
        <f>'SEP''24'!H107</f>
        <v>250.59</v>
      </c>
      <c r="I107" s="1185">
        <f>'SEP''24'!I107</f>
        <v>0</v>
      </c>
      <c r="J107" s="2330"/>
      <c r="K107" s="2330"/>
      <c r="L107" s="1185">
        <f>'SEP''24'!L107</f>
        <v>2</v>
      </c>
      <c r="M107" s="1185">
        <f>'SEP''24'!M107</f>
        <v>15</v>
      </c>
      <c r="N107" s="2330"/>
      <c r="O107" s="2330"/>
      <c r="P107" s="2330"/>
      <c r="Q107" s="2330"/>
      <c r="R107" s="2330"/>
      <c r="S107" s="2330"/>
      <c r="T107" s="2330"/>
      <c r="U107" s="2330"/>
      <c r="V107" s="1185">
        <f>'SEP''24'!V107</f>
        <v>0</v>
      </c>
      <c r="W107" s="1176"/>
    </row>
    <row r="108" spans="1:23" s="2199" customFormat="1">
      <c r="A108" s="1176"/>
      <c r="B108" s="1185" t="str">
        <f>'SEP''24'!B108</f>
        <v>19.09.24</v>
      </c>
      <c r="C108" s="1185">
        <f>'SEP''24'!C108</f>
        <v>106</v>
      </c>
      <c r="D108" s="1185">
        <f>'SEP''24'!D108</f>
        <v>1054</v>
      </c>
      <c r="E108" s="1801"/>
      <c r="F108" s="1184">
        <f>'SEP''24'!F108</f>
        <v>59</v>
      </c>
      <c r="G108" s="1185">
        <f>'SEP''24'!G108</f>
        <v>3597.86</v>
      </c>
      <c r="H108" s="1185">
        <f>'SEP''24'!H108</f>
        <v>223.54</v>
      </c>
      <c r="I108" s="1185">
        <f>'SEP''24'!I108</f>
        <v>0.4</v>
      </c>
      <c r="J108" s="2330"/>
      <c r="K108" s="2330"/>
      <c r="L108" s="1185">
        <f>'SEP''24'!L108</f>
        <v>2</v>
      </c>
      <c r="M108" s="1185">
        <f>'SEP''24'!M108</f>
        <v>15</v>
      </c>
      <c r="N108" s="2330"/>
      <c r="O108" s="2330"/>
      <c r="P108" s="2330"/>
      <c r="Q108" s="2330"/>
      <c r="R108" s="2330"/>
      <c r="S108" s="2330"/>
      <c r="T108" s="2330"/>
      <c r="U108" s="2330"/>
      <c r="V108" s="1185">
        <f>'SEP''24'!V108</f>
        <v>0</v>
      </c>
      <c r="W108" s="1176"/>
    </row>
    <row r="109" spans="1:23" s="2199" customFormat="1">
      <c r="A109" s="1176"/>
      <c r="B109" s="1185" t="str">
        <f>'SEP''24'!B109</f>
        <v>19.09.24</v>
      </c>
      <c r="C109" s="1185">
        <f>'SEP''24'!C109</f>
        <v>107</v>
      </c>
      <c r="D109" s="1185">
        <f>'SEP''24'!D109</f>
        <v>1055</v>
      </c>
      <c r="E109" s="1801"/>
      <c r="F109" s="1184">
        <f>'SEP''24'!F109</f>
        <v>58</v>
      </c>
      <c r="G109" s="1185">
        <f>'SEP''24'!G109</f>
        <v>3477.23</v>
      </c>
      <c r="H109" s="1185">
        <f>'SEP''24'!H109</f>
        <v>289.97000000000003</v>
      </c>
      <c r="I109" s="1185">
        <f>'SEP''24'!I109</f>
        <v>0</v>
      </c>
      <c r="J109" s="2331"/>
      <c r="K109" s="2331"/>
      <c r="L109" s="1185">
        <f>'SEP''24'!L109</f>
        <v>2</v>
      </c>
      <c r="M109" s="1185">
        <f>'SEP''24'!M109</f>
        <v>5</v>
      </c>
      <c r="N109" s="2331"/>
      <c r="O109" s="2331"/>
      <c r="P109" s="2331"/>
      <c r="Q109" s="2331"/>
      <c r="R109" s="2331"/>
      <c r="S109" s="2331"/>
      <c r="T109" s="2331"/>
      <c r="U109" s="2331"/>
      <c r="V109" s="1185">
        <f>'SEP''24'!V109</f>
        <v>0</v>
      </c>
      <c r="W109" s="1176"/>
    </row>
    <row r="110" spans="1:23" s="2199" customFormat="1">
      <c r="A110" s="1176"/>
      <c r="B110" s="1185" t="str">
        <f>'SEP''24'!B110</f>
        <v>20.09.24</v>
      </c>
      <c r="C110" s="1185">
        <f>'SEP''24'!C110</f>
        <v>108</v>
      </c>
      <c r="D110" s="1185">
        <f>'SEP''24'!D110</f>
        <v>1056</v>
      </c>
      <c r="E110" s="1801"/>
      <c r="F110" s="1184">
        <f>'SEP''24'!F110</f>
        <v>59</v>
      </c>
      <c r="G110" s="1185">
        <f>'SEP''24'!G110</f>
        <v>3646.63</v>
      </c>
      <c r="H110" s="1185">
        <f>'SEP''24'!H110</f>
        <v>183.16</v>
      </c>
      <c r="I110" s="1185">
        <f>'SEP''24'!I110</f>
        <v>0.39</v>
      </c>
      <c r="J110" s="2332"/>
      <c r="K110" s="2332"/>
      <c r="L110" s="1185">
        <f>'SEP''24'!L110</f>
        <v>2</v>
      </c>
      <c r="M110" s="1185">
        <f>'SEP''24'!M110</f>
        <v>20</v>
      </c>
      <c r="N110" s="2332"/>
      <c r="O110" s="2332"/>
      <c r="P110" s="2332"/>
      <c r="Q110" s="2332"/>
      <c r="R110" s="2332"/>
      <c r="S110" s="2332"/>
      <c r="T110" s="2332"/>
      <c r="U110" s="2332"/>
      <c r="V110" s="1185">
        <f>'SEP''24'!V110</f>
        <v>0</v>
      </c>
      <c r="W110" s="1176"/>
    </row>
    <row r="111" spans="1:23" s="2199" customFormat="1">
      <c r="A111" s="1176"/>
      <c r="B111" s="1185" t="str">
        <f>'SEP''24'!B111</f>
        <v>20.09.24</v>
      </c>
      <c r="C111" s="1185">
        <f>'SEP''24'!C111</f>
        <v>109</v>
      </c>
      <c r="D111" s="1185">
        <f>'SEP''24'!D111</f>
        <v>1057</v>
      </c>
      <c r="E111" s="1801"/>
      <c r="F111" s="1184">
        <f>'SEP''24'!F111</f>
        <v>56</v>
      </c>
      <c r="G111" s="1185">
        <f>'SEP''24'!G111</f>
        <v>3391.69</v>
      </c>
      <c r="H111" s="1185">
        <f>'SEP''24'!H111</f>
        <v>234.91</v>
      </c>
      <c r="I111" s="1185">
        <f>'SEP''24'!I111</f>
        <v>0.6</v>
      </c>
      <c r="J111" s="2332"/>
      <c r="K111" s="2332"/>
      <c r="L111" s="1185">
        <f>'SEP''24'!L111</f>
        <v>2</v>
      </c>
      <c r="M111" s="1185">
        <f>'SEP''24'!M111</f>
        <v>0</v>
      </c>
      <c r="N111" s="2332"/>
      <c r="O111" s="2332"/>
      <c r="P111" s="2332"/>
      <c r="Q111" s="2332"/>
      <c r="R111" s="2332"/>
      <c r="S111" s="2332"/>
      <c r="T111" s="2332"/>
      <c r="U111" s="2332"/>
      <c r="V111" s="1185">
        <f>'SEP''24'!V111</f>
        <v>0</v>
      </c>
      <c r="W111" s="1176"/>
    </row>
    <row r="112" spans="1:23" s="2199" customFormat="1">
      <c r="A112" s="1176"/>
      <c r="B112" s="1185" t="str">
        <f>'SEP''24'!B112</f>
        <v>20.09.24</v>
      </c>
      <c r="C112" s="1185">
        <f>'SEP''24'!C112</f>
        <v>110</v>
      </c>
      <c r="D112" s="1185">
        <f>'SEP''24'!D112</f>
        <v>1058</v>
      </c>
      <c r="E112" s="1801"/>
      <c r="F112" s="1184">
        <f>'SEP''24'!F112</f>
        <v>60</v>
      </c>
      <c r="G112" s="1185">
        <f>'SEP''24'!G112</f>
        <v>3651.87</v>
      </c>
      <c r="H112" s="1185">
        <f>'SEP''24'!H112</f>
        <v>229.12</v>
      </c>
      <c r="I112" s="1185">
        <f>'SEP''24'!I112</f>
        <v>0.59</v>
      </c>
      <c r="J112" s="2332"/>
      <c r="K112" s="2332"/>
      <c r="L112" s="1185">
        <f>'SEP''24'!L112</f>
        <v>2</v>
      </c>
      <c r="M112" s="1185">
        <f>'SEP''24'!M112</f>
        <v>15</v>
      </c>
      <c r="N112" s="2332"/>
      <c r="O112" s="2332"/>
      <c r="P112" s="2332"/>
      <c r="Q112" s="2332"/>
      <c r="R112" s="2332"/>
      <c r="S112" s="2332"/>
      <c r="T112" s="2332"/>
      <c r="U112" s="2332"/>
      <c r="V112" s="1185">
        <f>'SEP''24'!V112</f>
        <v>0</v>
      </c>
      <c r="W112" s="1176"/>
    </row>
    <row r="113" spans="1:23" s="2199" customFormat="1">
      <c r="A113" s="1176"/>
      <c r="B113" s="1185" t="str">
        <f>'SEP''24'!B113</f>
        <v>20.09.24</v>
      </c>
      <c r="C113" s="1185">
        <f>'SEP''24'!C113</f>
        <v>111</v>
      </c>
      <c r="D113" s="1185">
        <f>'SEP''24'!D113</f>
        <v>1059</v>
      </c>
      <c r="E113" s="1801"/>
      <c r="F113" s="1184">
        <f>'SEP''24'!F113</f>
        <v>58</v>
      </c>
      <c r="G113" s="1185">
        <f>'SEP''24'!G113</f>
        <v>3480.04</v>
      </c>
      <c r="H113" s="1185">
        <f>'SEP''24'!H113</f>
        <v>284.36</v>
      </c>
      <c r="I113" s="1185">
        <f>'SEP''24'!I113</f>
        <v>0</v>
      </c>
      <c r="J113" s="2332"/>
      <c r="K113" s="2332"/>
      <c r="L113" s="1185">
        <f>'SEP''24'!L113</f>
        <v>1</v>
      </c>
      <c r="M113" s="1185">
        <f>'SEP''24'!M113</f>
        <v>45</v>
      </c>
      <c r="N113" s="2332"/>
      <c r="O113" s="2332"/>
      <c r="P113" s="2332"/>
      <c r="Q113" s="2332"/>
      <c r="R113" s="2332"/>
      <c r="S113" s="2332"/>
      <c r="T113" s="2332"/>
      <c r="U113" s="2332"/>
      <c r="V113" s="1185">
        <f>'SEP''24'!V113</f>
        <v>0</v>
      </c>
      <c r="W113" s="1176"/>
    </row>
    <row r="114" spans="1:23" s="2199" customFormat="1">
      <c r="A114" s="1176"/>
      <c r="B114" s="1185" t="str">
        <f>'SEP''24'!B114</f>
        <v>20.09.24</v>
      </c>
      <c r="C114" s="1185">
        <f>'SEP''24'!C114</f>
        <v>112</v>
      </c>
      <c r="D114" s="1185">
        <f>'SEP''24'!D114</f>
        <v>1060</v>
      </c>
      <c r="E114" s="1801"/>
      <c r="F114" s="1184">
        <f>'SEP''24'!F114</f>
        <v>58</v>
      </c>
      <c r="G114" s="1185">
        <f>'SEP''24'!G114</f>
        <v>3491.86</v>
      </c>
      <c r="H114" s="1185">
        <f>'SEP''24'!H114</f>
        <v>266.94</v>
      </c>
      <c r="I114" s="1185">
        <f>'SEP''24'!I114</f>
        <v>0</v>
      </c>
      <c r="J114" s="2332"/>
      <c r="K114" s="2332"/>
      <c r="L114" s="1185">
        <f>'SEP''24'!L114</f>
        <v>1</v>
      </c>
      <c r="M114" s="1185">
        <f>'SEP''24'!M114</f>
        <v>50</v>
      </c>
      <c r="N114" s="2332"/>
      <c r="O114" s="2332"/>
      <c r="P114" s="2332"/>
      <c r="Q114" s="2332"/>
      <c r="R114" s="2332"/>
      <c r="S114" s="2332"/>
      <c r="T114" s="2332"/>
      <c r="U114" s="2332"/>
      <c r="V114" s="1185">
        <f>'SEP''24'!V114</f>
        <v>0</v>
      </c>
      <c r="W114" s="1176"/>
    </row>
    <row r="115" spans="1:23" s="2199" customFormat="1">
      <c r="A115" s="1176"/>
      <c r="B115" s="1185" t="str">
        <f>'SEP''24'!B115</f>
        <v>20.09.24</v>
      </c>
      <c r="C115" s="1185">
        <f>'SEP''24'!C115</f>
        <v>113</v>
      </c>
      <c r="D115" s="1185">
        <f>'SEP''24'!D115</f>
        <v>1061</v>
      </c>
      <c r="E115" s="1801"/>
      <c r="F115" s="1184">
        <f>'SEP''24'!F115</f>
        <v>58</v>
      </c>
      <c r="G115" s="1185">
        <f>'SEP''24'!G115</f>
        <v>3509.23</v>
      </c>
      <c r="H115" s="1185">
        <f>'SEP''24'!H115</f>
        <v>257.97000000000003</v>
      </c>
      <c r="I115" s="1185">
        <f>'SEP''24'!I115</f>
        <v>0</v>
      </c>
      <c r="J115" s="2333"/>
      <c r="K115" s="2333"/>
      <c r="L115" s="1185">
        <f>'SEP''24'!L115</f>
        <v>2</v>
      </c>
      <c r="M115" s="1185">
        <f>'SEP''24'!M115</f>
        <v>0</v>
      </c>
      <c r="N115" s="2333"/>
      <c r="O115" s="2333"/>
      <c r="P115" s="2333"/>
      <c r="Q115" s="2333"/>
      <c r="R115" s="2333"/>
      <c r="S115" s="2333"/>
      <c r="T115" s="2333"/>
      <c r="U115" s="2333"/>
      <c r="V115" s="1185">
        <f>'SEP''24'!V115</f>
        <v>0</v>
      </c>
      <c r="W115" s="1176"/>
    </row>
    <row r="116" spans="1:23" s="2199" customFormat="1">
      <c r="A116" s="1176"/>
      <c r="B116" s="1185" t="str">
        <f>'SEP''24'!B116</f>
        <v>21.09.24</v>
      </c>
      <c r="C116" s="1185">
        <f>'SEP''24'!C116</f>
        <v>114</v>
      </c>
      <c r="D116" s="1185">
        <f>'SEP''24'!D116</f>
        <v>1062</v>
      </c>
      <c r="E116" s="1801"/>
      <c r="F116" s="1184">
        <f>'SEP''24'!F116</f>
        <v>58</v>
      </c>
      <c r="G116" s="1185">
        <f>'SEP''24'!G116</f>
        <v>3556.86</v>
      </c>
      <c r="H116" s="1185">
        <f>'SEP''24'!H116</f>
        <v>204.73</v>
      </c>
      <c r="I116" s="1185">
        <f>'SEP''24'!I116</f>
        <v>2.79</v>
      </c>
      <c r="J116" s="2334"/>
      <c r="K116" s="2334"/>
      <c r="L116" s="1185">
        <f>'SEP''24'!L116</f>
        <v>2</v>
      </c>
      <c r="M116" s="1185">
        <f>'SEP''24'!M116</f>
        <v>15</v>
      </c>
      <c r="N116" s="2334"/>
      <c r="O116" s="2334"/>
      <c r="P116" s="2334"/>
      <c r="Q116" s="2334"/>
      <c r="R116" s="2334"/>
      <c r="S116" s="2334"/>
      <c r="T116" s="2334"/>
      <c r="U116" s="2334"/>
      <c r="V116" s="1185">
        <f>'SEP''24'!V116</f>
        <v>0</v>
      </c>
      <c r="W116" s="1176"/>
    </row>
    <row r="117" spans="1:23" s="2199" customFormat="1">
      <c r="A117" s="1176"/>
      <c r="B117" s="1185" t="str">
        <f>'SEP''24'!B117</f>
        <v>21.09.24</v>
      </c>
      <c r="C117" s="1185">
        <f>'SEP''24'!C117</f>
        <v>115</v>
      </c>
      <c r="D117" s="1185">
        <f>'SEP''24'!D117</f>
        <v>1063</v>
      </c>
      <c r="E117" s="1801"/>
      <c r="F117" s="1184">
        <f>'SEP''24'!F117</f>
        <v>60</v>
      </c>
      <c r="G117" s="1185">
        <f>'SEP''24'!G117</f>
        <v>3721.23</v>
      </c>
      <c r="H117" s="1185">
        <f>'SEP''24'!H117</f>
        <v>173.15</v>
      </c>
      <c r="I117" s="1185">
        <f>'SEP''24'!I117</f>
        <v>2.78</v>
      </c>
      <c r="J117" s="2334"/>
      <c r="K117" s="2334"/>
      <c r="L117" s="1185">
        <f>'SEP''24'!L117</f>
        <v>2</v>
      </c>
      <c r="M117" s="1185">
        <f>'SEP''24'!M117</f>
        <v>0</v>
      </c>
      <c r="N117" s="2334"/>
      <c r="O117" s="2334"/>
      <c r="P117" s="2334"/>
      <c r="Q117" s="2334"/>
      <c r="R117" s="2334"/>
      <c r="S117" s="2334"/>
      <c r="T117" s="2334"/>
      <c r="U117" s="2334"/>
      <c r="V117" s="1185">
        <f>'SEP''24'!V117</f>
        <v>0</v>
      </c>
      <c r="W117" s="1176"/>
    </row>
    <row r="118" spans="1:23" s="2199" customFormat="1">
      <c r="A118" s="1176"/>
      <c r="B118" s="1185" t="str">
        <f>'SEP''24'!B118</f>
        <v>21.09.24</v>
      </c>
      <c r="C118" s="1185">
        <f>'SEP''24'!C118</f>
        <v>116</v>
      </c>
      <c r="D118" s="1185">
        <f>'SEP''24'!D118</f>
        <v>1064</v>
      </c>
      <c r="E118" s="1801"/>
      <c r="F118" s="1184">
        <f>'SEP''24'!F118</f>
        <v>58</v>
      </c>
      <c r="G118" s="1185">
        <f>'SEP''24'!G118</f>
        <v>3569.86</v>
      </c>
      <c r="H118" s="1185">
        <f>'SEP''24'!H118</f>
        <v>190.93</v>
      </c>
      <c r="I118" s="1185">
        <f>'SEP''24'!I118</f>
        <v>1.99</v>
      </c>
      <c r="J118" s="2334"/>
      <c r="K118" s="2334"/>
      <c r="L118" s="1185">
        <f>'SEP''24'!L118</f>
        <v>1</v>
      </c>
      <c r="M118" s="1185">
        <f>'SEP''24'!M118</f>
        <v>55</v>
      </c>
      <c r="N118" s="2334"/>
      <c r="O118" s="2334"/>
      <c r="P118" s="2334"/>
      <c r="Q118" s="2334"/>
      <c r="R118" s="2334"/>
      <c r="S118" s="2334"/>
      <c r="T118" s="2334"/>
      <c r="U118" s="2334"/>
      <c r="V118" s="1185">
        <f>'SEP''24'!V118</f>
        <v>0</v>
      </c>
      <c r="W118" s="1176"/>
    </row>
    <row r="119" spans="1:23" s="2199" customFormat="1">
      <c r="A119" s="1176"/>
      <c r="B119" s="1185" t="str">
        <f>'SEP''24'!B119</f>
        <v>21.09.24</v>
      </c>
      <c r="C119" s="1185">
        <f>'SEP''24'!C119</f>
        <v>117</v>
      </c>
      <c r="D119" s="1185">
        <f>'SEP''24'!D119</f>
        <v>1065</v>
      </c>
      <c r="E119" s="1801"/>
      <c r="F119" s="1184">
        <f>'SEP''24'!F119</f>
        <v>57</v>
      </c>
      <c r="G119" s="1185">
        <f>'SEP''24'!G119</f>
        <v>3500.47</v>
      </c>
      <c r="H119" s="1185">
        <f>'SEP''24'!H119</f>
        <v>193.72</v>
      </c>
      <c r="I119" s="1185">
        <f>'SEP''24'!I119</f>
        <v>0.39</v>
      </c>
      <c r="J119" s="2334"/>
      <c r="K119" s="2334"/>
      <c r="L119" s="1185">
        <f>'SEP''24'!L119</f>
        <v>1</v>
      </c>
      <c r="M119" s="1185">
        <f>'SEP''24'!M119</f>
        <v>45</v>
      </c>
      <c r="N119" s="2334"/>
      <c r="O119" s="2334"/>
      <c r="P119" s="2334"/>
      <c r="Q119" s="2334"/>
      <c r="R119" s="2334"/>
      <c r="S119" s="2334"/>
      <c r="T119" s="2334"/>
      <c r="U119" s="2334"/>
      <c r="V119" s="1185">
        <f>'SEP''24'!V119</f>
        <v>0</v>
      </c>
      <c r="W119" s="1176"/>
    </row>
    <row r="120" spans="1:23" s="2199" customFormat="1">
      <c r="A120" s="1176"/>
      <c r="B120" s="1185" t="str">
        <f>'SEP''24'!B120</f>
        <v>22.09.24</v>
      </c>
      <c r="C120" s="1185">
        <f>'SEP''24'!C120</f>
        <v>118</v>
      </c>
      <c r="D120" s="1185">
        <f>'SEP''24'!D120</f>
        <v>1066</v>
      </c>
      <c r="E120" s="1801"/>
      <c r="F120" s="1184">
        <f>'SEP''24'!F120</f>
        <v>58</v>
      </c>
      <c r="G120" s="1185">
        <f>'SEP''24'!G120</f>
        <v>3563.67</v>
      </c>
      <c r="H120" s="1185">
        <f>'SEP''24'!H120</f>
        <v>192.33</v>
      </c>
      <c r="I120" s="1185">
        <f>'SEP''24'!I120</f>
        <v>0</v>
      </c>
      <c r="J120" s="2335"/>
      <c r="K120" s="2335"/>
      <c r="L120" s="1185">
        <f>'SEP''24'!L120</f>
        <v>1</v>
      </c>
      <c r="M120" s="1185">
        <f>'SEP''24'!M120</f>
        <v>45</v>
      </c>
      <c r="N120" s="2335"/>
      <c r="O120" s="2335"/>
      <c r="P120" s="2335"/>
      <c r="Q120" s="2335"/>
      <c r="R120" s="2335"/>
      <c r="S120" s="2335"/>
      <c r="T120" s="2335"/>
      <c r="U120" s="2335"/>
      <c r="V120" s="1185">
        <f>'SEP''24'!V120</f>
        <v>0</v>
      </c>
      <c r="W120" s="1176"/>
    </row>
    <row r="121" spans="1:23" s="2199" customFormat="1">
      <c r="A121" s="1176"/>
      <c r="B121" s="1185" t="str">
        <f>'SEP''24'!B121</f>
        <v>22.09.24</v>
      </c>
      <c r="C121" s="1185">
        <f>'SEP''24'!C121</f>
        <v>119</v>
      </c>
      <c r="D121" s="1185">
        <f>'SEP''24'!D121</f>
        <v>1067</v>
      </c>
      <c r="E121" s="1801"/>
      <c r="F121" s="1184">
        <f>'SEP''24'!F121</f>
        <v>59</v>
      </c>
      <c r="G121" s="1185">
        <f>'SEP''24'!G121</f>
        <v>3634.27</v>
      </c>
      <c r="H121" s="1185">
        <f>'SEP''24'!H121</f>
        <v>185.3</v>
      </c>
      <c r="I121" s="1185">
        <f>'SEP''24'!I121</f>
        <v>1.37</v>
      </c>
      <c r="J121" s="2335"/>
      <c r="K121" s="2335"/>
      <c r="L121" s="1185">
        <f>'SEP''24'!L121</f>
        <v>2</v>
      </c>
      <c r="M121" s="1185">
        <f>'SEP''24'!M121</f>
        <v>5</v>
      </c>
      <c r="N121" s="2335"/>
      <c r="O121" s="2335"/>
      <c r="P121" s="2335"/>
      <c r="Q121" s="2335"/>
      <c r="R121" s="2335"/>
      <c r="S121" s="2335"/>
      <c r="T121" s="2335"/>
      <c r="U121" s="2335"/>
      <c r="V121" s="1185">
        <f>'SEP''24'!V121</f>
        <v>0</v>
      </c>
      <c r="W121" s="1176"/>
    </row>
    <row r="122" spans="1:23" s="2199" customFormat="1">
      <c r="A122" s="1176"/>
      <c r="B122" s="1185" t="str">
        <f>'SEP''24'!B122</f>
        <v>22.09.24</v>
      </c>
      <c r="C122" s="1185">
        <f>'SEP''24'!C122</f>
        <v>120</v>
      </c>
      <c r="D122" s="1185">
        <f>'SEP''24'!D122</f>
        <v>1068</v>
      </c>
      <c r="E122" s="1801"/>
      <c r="F122" s="1184">
        <f>'SEP''24'!F122</f>
        <v>59</v>
      </c>
      <c r="G122" s="1185">
        <f>'SEP''24'!G122</f>
        <v>3670.23</v>
      </c>
      <c r="H122" s="1185">
        <f>'SEP''24'!H122</f>
        <v>159.16999999999999</v>
      </c>
      <c r="I122" s="1185">
        <f>'SEP''24'!I122</f>
        <v>0</v>
      </c>
      <c r="J122" s="2335"/>
      <c r="K122" s="2335"/>
      <c r="L122" s="1185">
        <f>'SEP''24'!L122</f>
        <v>2</v>
      </c>
      <c r="M122" s="1185">
        <f>'SEP''24'!M122</f>
        <v>5</v>
      </c>
      <c r="N122" s="2335"/>
      <c r="O122" s="2335"/>
      <c r="P122" s="2335"/>
      <c r="Q122" s="2335"/>
      <c r="R122" s="2335"/>
      <c r="S122" s="2335"/>
      <c r="T122" s="2335"/>
      <c r="U122" s="2335"/>
      <c r="V122" s="1185">
        <f>'SEP''24'!V122</f>
        <v>0</v>
      </c>
      <c r="W122" s="1176"/>
    </row>
    <row r="123" spans="1:23" s="2199" customFormat="1">
      <c r="A123" s="1176"/>
      <c r="B123" s="1185" t="str">
        <f>'SEP''24'!B123</f>
        <v>22.09.24</v>
      </c>
      <c r="C123" s="1185">
        <f>'SEP''24'!C123</f>
        <v>121</v>
      </c>
      <c r="D123" s="1185">
        <f>'SEP''24'!D123</f>
        <v>1069</v>
      </c>
      <c r="E123" s="1801"/>
      <c r="F123" s="1184">
        <f>'SEP''24'!F123</f>
        <v>59</v>
      </c>
      <c r="G123" s="1185">
        <f>'SEP''24'!G123</f>
        <v>3609.83</v>
      </c>
      <c r="H123" s="1185">
        <f>'SEP''24'!H123</f>
        <v>219.57</v>
      </c>
      <c r="I123" s="1185">
        <f>'SEP''24'!I123</f>
        <v>0</v>
      </c>
      <c r="J123" s="2336"/>
      <c r="K123" s="2336"/>
      <c r="L123" s="1185">
        <f>'SEP''24'!L123</f>
        <v>2</v>
      </c>
      <c r="M123" s="1185">
        <f>'SEP''24'!M123</f>
        <v>0</v>
      </c>
      <c r="N123" s="2336"/>
      <c r="O123" s="2336"/>
      <c r="P123" s="2336"/>
      <c r="Q123" s="2336"/>
      <c r="R123" s="2336"/>
      <c r="S123" s="2336"/>
      <c r="T123" s="2336"/>
      <c r="U123" s="2336"/>
      <c r="V123" s="1185">
        <f>'SEP''24'!V123</f>
        <v>0</v>
      </c>
      <c r="W123" s="1176"/>
    </row>
    <row r="124" spans="1:23" s="2199" customFormat="1">
      <c r="A124" s="1176"/>
      <c r="B124" s="1185" t="str">
        <f>'SEP''24'!B124</f>
        <v>22.09.24</v>
      </c>
      <c r="C124" s="1185">
        <f>'SEP''24'!C124</f>
        <v>122</v>
      </c>
      <c r="D124" s="1185">
        <f>'SEP''24'!D124</f>
        <v>1070</v>
      </c>
      <c r="E124" s="1801"/>
      <c r="F124" s="1184">
        <f>'SEP''24'!F124</f>
        <v>58</v>
      </c>
      <c r="G124" s="1185">
        <f>'SEP''24'!G124</f>
        <v>3544.86</v>
      </c>
      <c r="H124" s="1185">
        <f>'SEP''24'!H124</f>
        <v>215.74</v>
      </c>
      <c r="I124" s="1185">
        <f>'SEP''24'!I124</f>
        <v>1.8</v>
      </c>
      <c r="J124" s="2336"/>
      <c r="K124" s="2336"/>
      <c r="L124" s="1185">
        <f>'SEP''24'!L124</f>
        <v>2</v>
      </c>
      <c r="M124" s="1185">
        <f>'SEP''24'!M124</f>
        <v>5</v>
      </c>
      <c r="N124" s="2336"/>
      <c r="O124" s="2336"/>
      <c r="P124" s="2336"/>
      <c r="Q124" s="2336"/>
      <c r="R124" s="2336"/>
      <c r="S124" s="2336"/>
      <c r="T124" s="2336"/>
      <c r="U124" s="2336"/>
      <c r="V124" s="1185">
        <f>'SEP''24'!V124</f>
        <v>0</v>
      </c>
      <c r="W124" s="1176"/>
    </row>
    <row r="125" spans="1:23" s="2199" customFormat="1">
      <c r="A125" s="1176"/>
      <c r="B125" s="1185" t="str">
        <f>'SEP''24'!B125</f>
        <v>23.09.24</v>
      </c>
      <c r="C125" s="1185">
        <f>'SEP''24'!C125</f>
        <v>123</v>
      </c>
      <c r="D125" s="1185">
        <f>'SEP''24'!D125</f>
        <v>1071</v>
      </c>
      <c r="E125" s="1801"/>
      <c r="F125" s="1184">
        <f>'SEP''24'!F125</f>
        <v>59</v>
      </c>
      <c r="G125" s="1185">
        <f>'SEP''24'!G125</f>
        <v>3698.87</v>
      </c>
      <c r="H125" s="1185">
        <f>'SEP''24'!H125</f>
        <v>133.26</v>
      </c>
      <c r="I125" s="1185">
        <f>'SEP''24'!I125</f>
        <v>13.93</v>
      </c>
      <c r="J125" s="2337"/>
      <c r="K125" s="2337"/>
      <c r="L125" s="1185">
        <f>'SEP''24'!L125</f>
        <v>2</v>
      </c>
      <c r="M125" s="1185">
        <f>'SEP''24'!M125</f>
        <v>5</v>
      </c>
      <c r="N125" s="2337"/>
      <c r="O125" s="2337"/>
      <c r="P125" s="2337"/>
      <c r="Q125" s="2337"/>
      <c r="R125" s="2337"/>
      <c r="S125" s="2337"/>
      <c r="T125" s="2337"/>
      <c r="U125" s="2337"/>
      <c r="V125" s="1185">
        <f>'SEP''24'!V125</f>
        <v>0</v>
      </c>
      <c r="W125" s="1176"/>
    </row>
    <row r="126" spans="1:23" s="2199" customFormat="1">
      <c r="A126" s="1176"/>
      <c r="B126" s="1185" t="str">
        <f>'SEP''24'!B126</f>
        <v>23.09.24</v>
      </c>
      <c r="C126" s="1185">
        <f>'SEP''24'!C126</f>
        <v>124</v>
      </c>
      <c r="D126" s="1185">
        <f>'SEP''24'!D126</f>
        <v>1072</v>
      </c>
      <c r="E126" s="1801"/>
      <c r="F126" s="1184">
        <f>'SEP''24'!F126</f>
        <v>59</v>
      </c>
      <c r="G126" s="1185">
        <f>'SEP''24'!G126</f>
        <v>3592.65</v>
      </c>
      <c r="H126" s="1185">
        <f>'SEP''24'!H126</f>
        <v>231.15</v>
      </c>
      <c r="I126" s="1185">
        <f>'SEP''24'!I126</f>
        <v>0</v>
      </c>
      <c r="J126" s="2337"/>
      <c r="K126" s="2337"/>
      <c r="L126" s="1185">
        <f>'SEP''24'!L126</f>
        <v>2</v>
      </c>
      <c r="M126" s="1185">
        <f>'SEP''24'!M126</f>
        <v>10</v>
      </c>
      <c r="N126" s="2337"/>
      <c r="O126" s="2337"/>
      <c r="P126" s="2337"/>
      <c r="Q126" s="2337"/>
      <c r="R126" s="2337"/>
      <c r="S126" s="2337"/>
      <c r="T126" s="2337"/>
      <c r="U126" s="2337"/>
      <c r="V126" s="1185">
        <f>'SEP''24'!V126</f>
        <v>0</v>
      </c>
      <c r="W126" s="1176"/>
    </row>
    <row r="127" spans="1:23" s="2199" customFormat="1">
      <c r="A127" s="1176"/>
      <c r="B127" s="1185" t="str">
        <f>'SEP''24'!B127</f>
        <v>23.09.24</v>
      </c>
      <c r="C127" s="1185">
        <f>'SEP''24'!C127</f>
        <v>125</v>
      </c>
      <c r="D127" s="1185">
        <f>'SEP''24'!D127</f>
        <v>1073</v>
      </c>
      <c r="E127" s="1801"/>
      <c r="F127" s="1184">
        <f>'SEP''24'!F127</f>
        <v>57</v>
      </c>
      <c r="G127" s="1185">
        <f>'SEP''24'!G127</f>
        <v>3493.27</v>
      </c>
      <c r="H127" s="1185">
        <f>'SEP''24'!H127</f>
        <v>204.11</v>
      </c>
      <c r="I127" s="1185">
        <f>'SEP''24'!I127</f>
        <v>3.58</v>
      </c>
      <c r="J127" s="2337"/>
      <c r="K127" s="2337"/>
      <c r="L127" s="1185">
        <f>'SEP''24'!L127</f>
        <v>2</v>
      </c>
      <c r="M127" s="1185">
        <f>'SEP''24'!M127</f>
        <v>15</v>
      </c>
      <c r="N127" s="2337"/>
      <c r="O127" s="2337"/>
      <c r="P127" s="2337"/>
      <c r="Q127" s="2337"/>
      <c r="R127" s="2337"/>
      <c r="S127" s="2337"/>
      <c r="T127" s="2337"/>
      <c r="U127" s="2337"/>
      <c r="V127" s="1185">
        <f>'SEP''24'!V127</f>
        <v>0</v>
      </c>
      <c r="W127" s="1176"/>
    </row>
    <row r="128" spans="1:23" s="2199" customFormat="1">
      <c r="A128" s="1176"/>
      <c r="B128" s="1185" t="str">
        <f>'SEP''24'!B128</f>
        <v>24.09.24</v>
      </c>
      <c r="C128" s="1185">
        <f>'SEP''24'!C128</f>
        <v>126</v>
      </c>
      <c r="D128" s="1185">
        <f>'SEP''24'!D128</f>
        <v>1074</v>
      </c>
      <c r="E128" s="1801"/>
      <c r="F128" s="1184">
        <f>'SEP''24'!F128</f>
        <v>60</v>
      </c>
      <c r="G128" s="1185">
        <f>'SEP''24'!G128</f>
        <v>3721.43</v>
      </c>
      <c r="H128" s="1185">
        <f>'SEP''24'!H128</f>
        <v>176.13</v>
      </c>
      <c r="I128" s="1185">
        <f>'SEP''24'!I128</f>
        <v>5.96</v>
      </c>
      <c r="J128" s="2338"/>
      <c r="K128" s="2338"/>
      <c r="L128" s="1185">
        <f>'SEP''24'!L128</f>
        <v>2</v>
      </c>
      <c r="M128" s="1185">
        <f>'SEP''24'!M128</f>
        <v>40</v>
      </c>
      <c r="N128" s="2338"/>
      <c r="O128" s="2338"/>
      <c r="P128" s="2338"/>
      <c r="Q128" s="2338"/>
      <c r="R128" s="2338"/>
      <c r="S128" s="2338"/>
      <c r="T128" s="2338"/>
      <c r="U128" s="2338"/>
      <c r="V128" s="1185">
        <f>'SEP''24'!V128</f>
        <v>0</v>
      </c>
      <c r="W128" s="1176"/>
    </row>
    <row r="129" spans="1:23" s="2199" customFormat="1">
      <c r="A129" s="1176"/>
      <c r="B129" s="1185" t="str">
        <f>'SEP''24'!B129</f>
        <v>24.09.24</v>
      </c>
      <c r="C129" s="1185">
        <f>'SEP''24'!C129</f>
        <v>127</v>
      </c>
      <c r="D129" s="1185">
        <f>'SEP''24'!D129</f>
        <v>1075</v>
      </c>
      <c r="E129" s="1801"/>
      <c r="F129" s="1184">
        <f>'SEP''24'!F129</f>
        <v>59</v>
      </c>
      <c r="G129" s="1185">
        <f>'SEP''24'!G129</f>
        <v>3582.41</v>
      </c>
      <c r="H129" s="1185">
        <f>'SEP''24'!H129</f>
        <v>252.59</v>
      </c>
      <c r="I129" s="1185">
        <f>'SEP''24'!I129</f>
        <v>0</v>
      </c>
      <c r="J129" s="2338"/>
      <c r="K129" s="2338"/>
      <c r="L129" s="1185">
        <f>'SEP''24'!L129</f>
        <v>2</v>
      </c>
      <c r="M129" s="1185">
        <f>'SEP''24'!M129</f>
        <v>0</v>
      </c>
      <c r="N129" s="2338"/>
      <c r="O129" s="2338"/>
      <c r="P129" s="2338"/>
      <c r="Q129" s="2338"/>
      <c r="R129" s="2338"/>
      <c r="S129" s="2338"/>
      <c r="T129" s="2338"/>
      <c r="U129" s="2338"/>
      <c r="V129" s="1185">
        <f>'SEP''24'!V129</f>
        <v>0</v>
      </c>
      <c r="W129" s="1176"/>
    </row>
    <row r="130" spans="1:23" s="2199" customFormat="1">
      <c r="A130" s="1176"/>
      <c r="B130" s="1185" t="str">
        <f>'SEP''24'!B130</f>
        <v>24.09.24</v>
      </c>
      <c r="C130" s="1185">
        <f>'SEP''24'!C130</f>
        <v>128</v>
      </c>
      <c r="D130" s="1185">
        <f>'SEP''24'!D130</f>
        <v>1076</v>
      </c>
      <c r="E130" s="1801"/>
      <c r="F130" s="1184">
        <f>'SEP''24'!F130</f>
        <v>59</v>
      </c>
      <c r="G130" s="1185">
        <f>'SEP''24'!G130</f>
        <v>3621.06</v>
      </c>
      <c r="H130" s="1185">
        <f>'SEP''24'!H130</f>
        <v>200.34</v>
      </c>
      <c r="I130" s="1185">
        <f>'SEP''24'!I130</f>
        <v>0.4</v>
      </c>
      <c r="J130" s="2338"/>
      <c r="K130" s="2338"/>
      <c r="L130" s="1185">
        <f>'SEP''24'!L130</f>
        <v>2</v>
      </c>
      <c r="M130" s="1185">
        <f>'SEP''24'!M130</f>
        <v>5</v>
      </c>
      <c r="N130" s="2338"/>
      <c r="O130" s="2338"/>
      <c r="P130" s="2338"/>
      <c r="Q130" s="2338"/>
      <c r="R130" s="2338"/>
      <c r="S130" s="2338"/>
      <c r="T130" s="2338"/>
      <c r="U130" s="2338"/>
      <c r="V130" s="1185">
        <f>'SEP''24'!V130</f>
        <v>0</v>
      </c>
      <c r="W130" s="1176"/>
    </row>
    <row r="131" spans="1:23" s="2199" customFormat="1">
      <c r="A131" s="1176"/>
      <c r="B131" s="1185" t="str">
        <f>'SEP''24'!B131</f>
        <v>24.09.24</v>
      </c>
      <c r="C131" s="1185">
        <f>'SEP''24'!C131</f>
        <v>129</v>
      </c>
      <c r="D131" s="1185">
        <f>'SEP''24'!D131</f>
        <v>1077</v>
      </c>
      <c r="E131" s="1801"/>
      <c r="F131" s="1184">
        <f>'SEP''24'!F131</f>
        <v>59</v>
      </c>
      <c r="G131" s="1185">
        <f>'SEP''24'!G131</f>
        <v>3547.63</v>
      </c>
      <c r="H131" s="1185">
        <f>'SEP''24'!H131</f>
        <v>281.77</v>
      </c>
      <c r="I131" s="1185">
        <f>'SEP''24'!I131</f>
        <v>0</v>
      </c>
      <c r="J131" s="2338"/>
      <c r="K131" s="2338"/>
      <c r="L131" s="1185">
        <f>'SEP''24'!L131</f>
        <v>1</v>
      </c>
      <c r="M131" s="1185">
        <f>'SEP''24'!M131</f>
        <v>55</v>
      </c>
      <c r="N131" s="2338"/>
      <c r="O131" s="2338"/>
      <c r="P131" s="2338"/>
      <c r="Q131" s="2338"/>
      <c r="R131" s="2338"/>
      <c r="S131" s="2338"/>
      <c r="T131" s="2338"/>
      <c r="U131" s="2338"/>
      <c r="V131" s="1185">
        <f>'SEP''24'!V131</f>
        <v>0</v>
      </c>
      <c r="W131" s="1176"/>
    </row>
    <row r="132" spans="1:23" s="2199" customFormat="1">
      <c r="A132" s="1176"/>
      <c r="B132" s="1185" t="str">
        <f>'SEP''24'!B132</f>
        <v>24.09.24</v>
      </c>
      <c r="C132" s="1185">
        <f>'SEP''24'!C132</f>
        <v>130</v>
      </c>
      <c r="D132" s="1185">
        <f>'SEP''24'!D132</f>
        <v>1078</v>
      </c>
      <c r="E132" s="1801"/>
      <c r="F132" s="1184">
        <f>'SEP''24'!F132</f>
        <v>58</v>
      </c>
      <c r="G132" s="1185">
        <f>'SEP''24'!G132</f>
        <v>3446.44</v>
      </c>
      <c r="H132" s="1185">
        <f>'SEP''24'!H132</f>
        <v>318.56</v>
      </c>
      <c r="I132" s="1185">
        <f>'SEP''24'!I132</f>
        <v>0.6</v>
      </c>
      <c r="J132" s="2338"/>
      <c r="K132" s="2338"/>
      <c r="L132" s="1185">
        <f>'SEP''24'!L132</f>
        <v>1</v>
      </c>
      <c r="M132" s="1185">
        <f>'SEP''24'!M132</f>
        <v>50</v>
      </c>
      <c r="N132" s="2338"/>
      <c r="O132" s="2338"/>
      <c r="P132" s="2338"/>
      <c r="Q132" s="2338"/>
      <c r="R132" s="2338"/>
      <c r="S132" s="2338"/>
      <c r="T132" s="2338"/>
      <c r="U132" s="2338"/>
      <c r="V132" s="1185">
        <f>'SEP''24'!V132</f>
        <v>0</v>
      </c>
      <c r="W132" s="1176"/>
    </row>
    <row r="133" spans="1:23" s="2199" customFormat="1">
      <c r="A133" s="1176"/>
      <c r="B133" s="1185" t="str">
        <f>'SEP''24'!B133</f>
        <v>24.09.24</v>
      </c>
      <c r="C133" s="1185">
        <f>'SEP''24'!C133</f>
        <v>131</v>
      </c>
      <c r="D133" s="1185">
        <f>'SEP''24'!D133</f>
        <v>1080</v>
      </c>
      <c r="E133" s="1801"/>
      <c r="F133" s="1184">
        <f>'SEP''24'!F133</f>
        <v>59</v>
      </c>
      <c r="G133" s="1185">
        <f>'SEP''24'!G133</f>
        <v>3630.46</v>
      </c>
      <c r="H133" s="1185">
        <f>'SEP''24'!H133</f>
        <v>190.54</v>
      </c>
      <c r="I133" s="1185">
        <f>'SEP''24'!I133</f>
        <v>0</v>
      </c>
      <c r="J133" s="2339"/>
      <c r="K133" s="2339"/>
      <c r="L133" s="1185">
        <f>'SEP''24'!L133</f>
        <v>2</v>
      </c>
      <c r="M133" s="1185">
        <f>'SEP''24'!M133</f>
        <v>5</v>
      </c>
      <c r="N133" s="2339"/>
      <c r="O133" s="2339"/>
      <c r="P133" s="2339"/>
      <c r="Q133" s="2339"/>
      <c r="R133" s="2339"/>
      <c r="S133" s="2339"/>
      <c r="T133" s="2339"/>
      <c r="U133" s="2339"/>
      <c r="V133" s="1185">
        <f>'SEP''24'!V133</f>
        <v>0</v>
      </c>
      <c r="W133" s="1176"/>
    </row>
    <row r="134" spans="1:23" s="2199" customFormat="1">
      <c r="A134" s="1176"/>
      <c r="B134" s="1185" t="str">
        <f>'SEP''24'!B134</f>
        <v>25.09.24</v>
      </c>
      <c r="C134" s="1185">
        <f>'SEP''24'!C134</f>
        <v>132</v>
      </c>
      <c r="D134" s="1185">
        <f>'SEP''24'!D134</f>
        <v>1079</v>
      </c>
      <c r="E134" s="1801"/>
      <c r="F134" s="1184">
        <f>'SEP''24'!F134</f>
        <v>57</v>
      </c>
      <c r="G134" s="1185">
        <f>'SEP''24'!G134</f>
        <v>3458.87</v>
      </c>
      <c r="H134" s="1185">
        <f>'SEP''24'!H134</f>
        <v>236.93</v>
      </c>
      <c r="I134" s="1185">
        <f>'SEP''24'!I134</f>
        <v>2</v>
      </c>
      <c r="J134" s="2340"/>
      <c r="K134" s="2340"/>
      <c r="L134" s="1185">
        <f>'SEP''24'!L134</f>
        <v>4</v>
      </c>
      <c r="M134" s="1185">
        <f>'SEP''24'!M134</f>
        <v>25</v>
      </c>
      <c r="N134" s="2340"/>
      <c r="O134" s="2340"/>
      <c r="P134" s="2340"/>
      <c r="Q134" s="2340"/>
      <c r="R134" s="2340"/>
      <c r="S134" s="2340"/>
      <c r="T134" s="2340"/>
      <c r="U134" s="2340"/>
      <c r="V134" s="1185">
        <f>'SEP''24'!V134</f>
        <v>50379</v>
      </c>
      <c r="W134" s="1176"/>
    </row>
    <row r="135" spans="1:23" s="2199" customFormat="1">
      <c r="A135" s="1176"/>
      <c r="B135" s="1185" t="str">
        <f>'SEP''24'!B135</f>
        <v>25.09.24</v>
      </c>
      <c r="C135" s="1185">
        <f>'SEP''24'!C135</f>
        <v>133</v>
      </c>
      <c r="D135" s="1185">
        <f>'SEP''24'!D135</f>
        <v>1081</v>
      </c>
      <c r="E135" s="1801"/>
      <c r="F135" s="1184">
        <f>'SEP''24'!F135</f>
        <v>60</v>
      </c>
      <c r="G135" s="1185">
        <f>'SEP''24'!G135</f>
        <v>3654.67</v>
      </c>
      <c r="H135" s="1185">
        <f>'SEP''24'!H135</f>
        <v>225.73</v>
      </c>
      <c r="I135" s="1185">
        <f>'SEP''24'!I135</f>
        <v>0</v>
      </c>
      <c r="J135" s="2340"/>
      <c r="K135" s="2340"/>
      <c r="L135" s="1185">
        <f>'SEP''24'!L135</f>
        <v>2</v>
      </c>
      <c r="M135" s="1185">
        <f>'SEP''24'!M135</f>
        <v>10</v>
      </c>
      <c r="N135" s="2340"/>
      <c r="O135" s="2340"/>
      <c r="P135" s="2340"/>
      <c r="Q135" s="2340"/>
      <c r="R135" s="2340"/>
      <c r="S135" s="2340"/>
      <c r="T135" s="2340"/>
      <c r="U135" s="2340"/>
      <c r="V135" s="1185">
        <f>'SEP''24'!V135</f>
        <v>0</v>
      </c>
      <c r="W135" s="1176"/>
    </row>
    <row r="136" spans="1:23" s="2199" customFormat="1">
      <c r="A136" s="1176"/>
      <c r="B136" s="1185" t="str">
        <f>'SEP''24'!B136</f>
        <v>25.09.24</v>
      </c>
      <c r="C136" s="1185">
        <f>'SEP''24'!C136</f>
        <v>134</v>
      </c>
      <c r="D136" s="1185">
        <f>'SEP''24'!D136</f>
        <v>1082</v>
      </c>
      <c r="E136" s="1801"/>
      <c r="F136" s="1184">
        <f>'SEP''24'!F136</f>
        <v>59</v>
      </c>
      <c r="G136" s="1185">
        <f>'SEP''24'!G136</f>
        <v>3629.24</v>
      </c>
      <c r="H136" s="1185">
        <f>'SEP''24'!H136</f>
        <v>197.36</v>
      </c>
      <c r="I136" s="1185">
        <f>'SEP''24'!I136</f>
        <v>0</v>
      </c>
      <c r="J136" s="2340"/>
      <c r="K136" s="2340"/>
      <c r="L136" s="1185">
        <f>'SEP''24'!L136</f>
        <v>2</v>
      </c>
      <c r="M136" s="1185">
        <f>'SEP''24'!M136</f>
        <v>15</v>
      </c>
      <c r="N136" s="2340"/>
      <c r="O136" s="2340"/>
      <c r="P136" s="2340"/>
      <c r="Q136" s="2340"/>
      <c r="R136" s="2340"/>
      <c r="S136" s="2340"/>
      <c r="T136" s="2340"/>
      <c r="U136" s="2340"/>
      <c r="V136" s="1185">
        <f>'SEP''24'!V136</f>
        <v>0</v>
      </c>
      <c r="W136" s="1176"/>
    </row>
    <row r="137" spans="1:23" s="2199" customFormat="1">
      <c r="A137" s="1176"/>
      <c r="B137" s="1185" t="str">
        <f>'SEP''24'!B137</f>
        <v>25.09.24</v>
      </c>
      <c r="C137" s="1185">
        <f>'SEP''24'!C137</f>
        <v>135</v>
      </c>
      <c r="D137" s="1185">
        <f>'SEP''24'!D137</f>
        <v>1083</v>
      </c>
      <c r="E137" s="1801"/>
      <c r="F137" s="1184">
        <f>'SEP''24'!F137</f>
        <v>58</v>
      </c>
      <c r="G137" s="1185">
        <f>'SEP''24'!G137</f>
        <v>3450.64</v>
      </c>
      <c r="H137" s="1185">
        <f>'SEP''24'!H137</f>
        <v>313.76</v>
      </c>
      <c r="I137" s="1185">
        <f>'SEP''24'!I137</f>
        <v>0</v>
      </c>
      <c r="J137" s="2340"/>
      <c r="K137" s="2340"/>
      <c r="L137" s="1185">
        <f>'SEP''24'!L137</f>
        <v>2</v>
      </c>
      <c r="M137" s="1185">
        <f>'SEP''24'!M137</f>
        <v>0</v>
      </c>
      <c r="N137" s="2340"/>
      <c r="O137" s="2340"/>
      <c r="P137" s="2340"/>
      <c r="Q137" s="2340"/>
      <c r="R137" s="2340"/>
      <c r="S137" s="2340"/>
      <c r="T137" s="2340"/>
      <c r="U137" s="2340"/>
      <c r="V137" s="1185">
        <f>'SEP''24'!V137</f>
        <v>0</v>
      </c>
      <c r="W137" s="1176"/>
    </row>
    <row r="138" spans="1:23" s="2199" customFormat="1">
      <c r="A138" s="1176"/>
      <c r="B138" s="1185" t="str">
        <f>'SEP''24'!B138</f>
        <v>25.09.24</v>
      </c>
      <c r="C138" s="1185">
        <f>'SEP''24'!C138</f>
        <v>136</v>
      </c>
      <c r="D138" s="1185">
        <f>'SEP''24'!D138</f>
        <v>1084</v>
      </c>
      <c r="E138" s="1801"/>
      <c r="F138" s="1184">
        <f>'SEP''24'!F138</f>
        <v>58</v>
      </c>
      <c r="G138" s="1185">
        <f>'SEP''24'!G138</f>
        <v>3436.66</v>
      </c>
      <c r="H138" s="1185">
        <f>'SEP''24'!H138</f>
        <v>322.14</v>
      </c>
      <c r="I138" s="1185">
        <f>'SEP''24'!I138</f>
        <v>0</v>
      </c>
      <c r="J138" s="2340"/>
      <c r="K138" s="2340"/>
      <c r="L138" s="1185">
        <f>'SEP''24'!L138</f>
        <v>1</v>
      </c>
      <c r="M138" s="1185">
        <f>'SEP''24'!M138</f>
        <v>30</v>
      </c>
      <c r="N138" s="2340"/>
      <c r="O138" s="2340"/>
      <c r="P138" s="2340"/>
      <c r="Q138" s="2340"/>
      <c r="R138" s="2340"/>
      <c r="S138" s="2340"/>
      <c r="T138" s="2340"/>
      <c r="U138" s="2340"/>
      <c r="V138" s="1185">
        <f>'SEP''24'!V138</f>
        <v>0</v>
      </c>
      <c r="W138" s="1176"/>
    </row>
    <row r="139" spans="1:23" s="2199" customFormat="1">
      <c r="A139" s="1176"/>
      <c r="B139" s="1185" t="str">
        <f>'SEP''24'!B139</f>
        <v>25.09.24</v>
      </c>
      <c r="C139" s="1185">
        <f>'SEP''24'!C139</f>
        <v>137</v>
      </c>
      <c r="D139" s="1185">
        <f>'SEP''24'!D139</f>
        <v>1085</v>
      </c>
      <c r="E139" s="1801"/>
      <c r="F139" s="1184">
        <f>'SEP''24'!F139</f>
        <v>58</v>
      </c>
      <c r="G139" s="1185">
        <f>'SEP''24'!G139</f>
        <v>3470.02</v>
      </c>
      <c r="H139" s="1185">
        <f>'SEP''24'!H139</f>
        <v>305.56</v>
      </c>
      <c r="I139" s="1185">
        <f>'SEP''24'!I139</f>
        <v>5.58</v>
      </c>
      <c r="J139" s="2341"/>
      <c r="K139" s="2341"/>
      <c r="L139" s="1185">
        <f>'SEP''24'!L139</f>
        <v>1</v>
      </c>
      <c r="M139" s="1185">
        <f>'SEP''24'!M139</f>
        <v>45</v>
      </c>
      <c r="N139" s="2341"/>
      <c r="O139" s="2341"/>
      <c r="P139" s="2341"/>
      <c r="Q139" s="2341"/>
      <c r="R139" s="2341"/>
      <c r="S139" s="2341"/>
      <c r="T139" s="2341"/>
      <c r="U139" s="2341"/>
      <c r="V139" s="1185">
        <f>'SEP''24'!V139</f>
        <v>25347</v>
      </c>
      <c r="W139" s="1176"/>
    </row>
    <row r="140" spans="1:23" s="2199" customFormat="1">
      <c r="A140" s="1176"/>
      <c r="B140" s="1185" t="str">
        <f>'SEP''24'!B140</f>
        <v>26.09.24</v>
      </c>
      <c r="C140" s="1185">
        <f>'SEP''24'!C140</f>
        <v>138</v>
      </c>
      <c r="D140" s="1185">
        <f>'SEP''24'!D140</f>
        <v>1086</v>
      </c>
      <c r="E140" s="1801"/>
      <c r="F140" s="1184">
        <f>'SEP''24'!F140</f>
        <v>60</v>
      </c>
      <c r="G140" s="1185">
        <f>'SEP''24'!G140</f>
        <v>3603.03</v>
      </c>
      <c r="H140" s="1185">
        <f>'SEP''24'!H140</f>
        <v>289.76</v>
      </c>
      <c r="I140" s="1185">
        <f>'SEP''24'!I140</f>
        <v>1.19</v>
      </c>
      <c r="J140" s="2342"/>
      <c r="K140" s="2342"/>
      <c r="L140" s="1185">
        <f>'SEP''24'!L140</f>
        <v>2</v>
      </c>
      <c r="M140" s="1185">
        <f>'SEP''24'!M140</f>
        <v>15</v>
      </c>
      <c r="N140" s="2342"/>
      <c r="O140" s="2342"/>
      <c r="P140" s="2342"/>
      <c r="Q140" s="2342"/>
      <c r="R140" s="2342"/>
      <c r="S140" s="2342"/>
      <c r="T140" s="2342"/>
      <c r="U140" s="2342"/>
      <c r="V140" s="1185">
        <f>'SEP''24'!V140</f>
        <v>0</v>
      </c>
      <c r="W140" s="1176"/>
    </row>
    <row r="141" spans="1:23" s="2199" customFormat="1">
      <c r="A141" s="1176"/>
      <c r="B141" s="1185" t="str">
        <f>'SEP''24'!B141</f>
        <v>26.09.24</v>
      </c>
      <c r="C141" s="1185">
        <f>'SEP''24'!C141</f>
        <v>139</v>
      </c>
      <c r="D141" s="1185">
        <f>'SEP''24'!D141</f>
        <v>1087</v>
      </c>
      <c r="E141" s="1801"/>
      <c r="F141" s="1184">
        <f>'SEP''24'!F141</f>
        <v>59</v>
      </c>
      <c r="G141" s="1185">
        <f>'SEP''24'!G141</f>
        <v>3622.41</v>
      </c>
      <c r="H141" s="1185">
        <f>'SEP''24'!H141</f>
        <v>214.36</v>
      </c>
      <c r="I141" s="1185">
        <f>'SEP''24'!I141</f>
        <v>1.77</v>
      </c>
      <c r="J141" s="2342"/>
      <c r="K141" s="2342"/>
      <c r="L141" s="1185">
        <f>'SEP''24'!L141</f>
        <v>2</v>
      </c>
      <c r="M141" s="1185">
        <f>'SEP''24'!M141</f>
        <v>10</v>
      </c>
      <c r="N141" s="2342"/>
      <c r="O141" s="2342"/>
      <c r="P141" s="2342"/>
      <c r="Q141" s="2342"/>
      <c r="R141" s="2342"/>
      <c r="S141" s="2342"/>
      <c r="T141" s="2342"/>
      <c r="U141" s="2342"/>
      <c r="V141" s="1185">
        <f>'SEP''24'!V141</f>
        <v>0</v>
      </c>
      <c r="W141" s="1176"/>
    </row>
    <row r="142" spans="1:23" s="2199" customFormat="1">
      <c r="A142" s="1176"/>
      <c r="B142" s="1185" t="str">
        <f>'SEP''24'!B142</f>
        <v>26.09.24</v>
      </c>
      <c r="C142" s="1185">
        <f>'SEP''24'!C142</f>
        <v>140</v>
      </c>
      <c r="D142" s="1185">
        <f>'SEP''24'!D142</f>
        <v>1088</v>
      </c>
      <c r="E142" s="1801"/>
      <c r="F142" s="1184">
        <f>'SEP''24'!F142</f>
        <v>59</v>
      </c>
      <c r="G142" s="1185">
        <f>'SEP''24'!G142</f>
        <v>3571.21</v>
      </c>
      <c r="H142" s="1185">
        <f>'SEP''24'!H142</f>
        <v>263.79000000000002</v>
      </c>
      <c r="I142" s="1185">
        <f>'SEP''24'!I142</f>
        <v>0</v>
      </c>
      <c r="J142" s="2342"/>
      <c r="K142" s="2342"/>
      <c r="L142" s="1185">
        <f>'SEP''24'!L142</f>
        <v>2</v>
      </c>
      <c r="M142" s="1185">
        <f>'SEP''24'!M142</f>
        <v>5</v>
      </c>
      <c r="N142" s="2342"/>
      <c r="O142" s="2342"/>
      <c r="P142" s="2342"/>
      <c r="Q142" s="2342"/>
      <c r="R142" s="2342"/>
      <c r="S142" s="2342"/>
      <c r="T142" s="2342"/>
      <c r="U142" s="2342"/>
      <c r="V142" s="1185">
        <f>'SEP''24'!V142</f>
        <v>0</v>
      </c>
      <c r="W142" s="1176"/>
    </row>
    <row r="143" spans="1:23" s="2199" customFormat="1">
      <c r="A143" s="1176"/>
      <c r="B143" s="1185" t="str">
        <f>'SEP''24'!B143</f>
        <v>26.09.24</v>
      </c>
      <c r="C143" s="1185">
        <f>'SEP''24'!C143</f>
        <v>141</v>
      </c>
      <c r="D143" s="1185">
        <f>'SEP''24'!D143</f>
        <v>1089</v>
      </c>
      <c r="E143" s="1801"/>
      <c r="F143" s="1184">
        <f>'SEP''24'!F143</f>
        <v>59</v>
      </c>
      <c r="G143" s="1185">
        <f>'SEP''24'!G143</f>
        <v>3567.03</v>
      </c>
      <c r="H143" s="1185">
        <f>'SEP''24'!H143</f>
        <v>262.97000000000003</v>
      </c>
      <c r="I143" s="1185">
        <f>'SEP''24'!I143</f>
        <v>0.6</v>
      </c>
      <c r="J143" s="2342"/>
      <c r="K143" s="2342"/>
      <c r="L143" s="1185">
        <f>'SEP''24'!L143</f>
        <v>1</v>
      </c>
      <c r="M143" s="1185">
        <f>'SEP''24'!M143</f>
        <v>50</v>
      </c>
      <c r="N143" s="2342"/>
      <c r="O143" s="2342"/>
      <c r="P143" s="2342"/>
      <c r="Q143" s="2342"/>
      <c r="R143" s="2342"/>
      <c r="S143" s="2342"/>
      <c r="T143" s="2342"/>
      <c r="U143" s="2342"/>
      <c r="V143" s="1185">
        <f>'SEP''24'!V143</f>
        <v>0</v>
      </c>
      <c r="W143" s="1176"/>
    </row>
    <row r="144" spans="1:23" s="2199" customFormat="1">
      <c r="A144" s="1176"/>
      <c r="B144" s="1185" t="str">
        <f>'SEP''24'!B144</f>
        <v>26.09.24</v>
      </c>
      <c r="C144" s="1185">
        <f>'SEP''24'!C144</f>
        <v>142</v>
      </c>
      <c r="D144" s="1185">
        <f>'SEP''24'!D144</f>
        <v>1090</v>
      </c>
      <c r="E144" s="1801"/>
      <c r="F144" s="1184">
        <f>'SEP''24'!F144</f>
        <v>58</v>
      </c>
      <c r="G144" s="1185">
        <f>'SEP''24'!G144</f>
        <v>3878.59</v>
      </c>
      <c r="H144" s="1185">
        <f>'SEP''24'!H144</f>
        <v>144.49</v>
      </c>
      <c r="I144" s="1185">
        <f>'SEP''24'!I144</f>
        <v>2.48</v>
      </c>
      <c r="J144" s="2342"/>
      <c r="K144" s="2342"/>
      <c r="L144" s="1185">
        <f>'SEP''24'!L144</f>
        <v>2</v>
      </c>
      <c r="M144" s="1185">
        <f>'SEP''24'!M144</f>
        <v>10</v>
      </c>
      <c r="N144" s="2342"/>
      <c r="O144" s="2342"/>
      <c r="P144" s="2342"/>
      <c r="Q144" s="2342"/>
      <c r="R144" s="2342"/>
      <c r="S144" s="2342"/>
      <c r="T144" s="2342"/>
      <c r="U144" s="2342"/>
      <c r="V144" s="1185">
        <f>'SEP''24'!V144</f>
        <v>0</v>
      </c>
      <c r="W144" s="1176"/>
    </row>
    <row r="145" spans="1:23" s="2199" customFormat="1">
      <c r="A145" s="1176"/>
      <c r="B145" s="1185" t="str">
        <f>'SEP''24'!B145</f>
        <v>26.09.24</v>
      </c>
      <c r="C145" s="1185">
        <f>'SEP''24'!C145</f>
        <v>143</v>
      </c>
      <c r="D145" s="1185">
        <f>'SEP''24'!D145</f>
        <v>1091</v>
      </c>
      <c r="E145" s="1801"/>
      <c r="F145" s="1184">
        <f>'SEP''24'!F145</f>
        <v>57</v>
      </c>
      <c r="G145" s="1185">
        <f>'SEP''24'!G145</f>
        <v>3586.87</v>
      </c>
      <c r="H145" s="1185">
        <f>'SEP''24'!H145</f>
        <v>121.85</v>
      </c>
      <c r="I145" s="1185">
        <f>'SEP''24'!I145</f>
        <v>14.92</v>
      </c>
      <c r="J145" s="2343"/>
      <c r="K145" s="2343"/>
      <c r="L145" s="1185">
        <f>'SEP''24'!L145</f>
        <v>2</v>
      </c>
      <c r="M145" s="1185">
        <f>'SEP''24'!M145</f>
        <v>5</v>
      </c>
      <c r="N145" s="2343"/>
      <c r="O145" s="2343"/>
      <c r="P145" s="2343"/>
      <c r="Q145" s="2343"/>
      <c r="R145" s="2343"/>
      <c r="S145" s="2343"/>
      <c r="T145" s="2343"/>
      <c r="U145" s="2343"/>
      <c r="V145" s="1185">
        <f>'SEP''24'!V145</f>
        <v>90037.5</v>
      </c>
      <c r="W145" s="1176"/>
    </row>
    <row r="146" spans="1:23" s="2199" customFormat="1">
      <c r="A146" s="1176"/>
      <c r="B146" s="1185" t="str">
        <f>'SEP''24'!B146</f>
        <v>27.09.24</v>
      </c>
      <c r="C146" s="1185">
        <f>'SEP''24'!C146</f>
        <v>144</v>
      </c>
      <c r="D146" s="1185">
        <f>'SEP''24'!D146</f>
        <v>1092</v>
      </c>
      <c r="E146" s="1801"/>
      <c r="F146" s="1184">
        <f>'SEP''24'!F146</f>
        <v>59</v>
      </c>
      <c r="G146" s="1185">
        <f>'SEP''24'!G146</f>
        <v>3515.84</v>
      </c>
      <c r="H146" s="1185">
        <f>'SEP''24'!H146</f>
        <v>310.76</v>
      </c>
      <c r="I146" s="1185">
        <f>'SEP''24'!I146</f>
        <v>0</v>
      </c>
      <c r="J146" s="2345"/>
      <c r="K146" s="2345"/>
      <c r="L146" s="1185">
        <f>'SEP''24'!L146</f>
        <v>2</v>
      </c>
      <c r="M146" s="1185">
        <f>'SEP''24'!M146</f>
        <v>10</v>
      </c>
      <c r="N146" s="2345"/>
      <c r="O146" s="2345"/>
      <c r="P146" s="2345"/>
      <c r="Q146" s="2345"/>
      <c r="R146" s="2345"/>
      <c r="S146" s="2345"/>
      <c r="T146" s="2345"/>
      <c r="U146" s="2345"/>
      <c r="V146" s="1185">
        <f>'SEP''24'!V146</f>
        <v>0</v>
      </c>
      <c r="W146" s="1176"/>
    </row>
    <row r="147" spans="1:23" s="2199" customFormat="1">
      <c r="A147" s="1176"/>
      <c r="B147" s="1185" t="str">
        <f>'SEP''24'!B147</f>
        <v>27.09.24</v>
      </c>
      <c r="C147" s="1185">
        <f>'SEP''24'!C147</f>
        <v>145</v>
      </c>
      <c r="D147" s="1185">
        <f>'SEP''24'!D147</f>
        <v>1093</v>
      </c>
      <c r="E147" s="1801"/>
      <c r="F147" s="1184">
        <f>'SEP''24'!F147</f>
        <v>60</v>
      </c>
      <c r="G147" s="1185">
        <f>'SEP''24'!G147</f>
        <v>3675.07</v>
      </c>
      <c r="H147" s="1185">
        <f>'SEP''24'!H147</f>
        <v>206.73</v>
      </c>
      <c r="I147" s="1185">
        <f>'SEP''24'!I147</f>
        <v>1.4</v>
      </c>
      <c r="J147" s="2345"/>
      <c r="K147" s="2345"/>
      <c r="L147" s="1185">
        <f>'SEP''24'!L147</f>
        <v>2</v>
      </c>
      <c r="M147" s="1185">
        <f>'SEP''24'!M147</f>
        <v>30</v>
      </c>
      <c r="N147" s="2345"/>
      <c r="O147" s="2345"/>
      <c r="P147" s="2345"/>
      <c r="Q147" s="2345"/>
      <c r="R147" s="2345"/>
      <c r="S147" s="2345"/>
      <c r="T147" s="2345"/>
      <c r="U147" s="2345"/>
      <c r="V147" s="1185">
        <f>'SEP''24'!V147</f>
        <v>0</v>
      </c>
      <c r="W147" s="1176"/>
    </row>
    <row r="148" spans="1:23" s="2199" customFormat="1">
      <c r="A148" s="1176"/>
      <c r="B148" s="1185" t="str">
        <f>'SEP''24'!B148</f>
        <v>27.09.24</v>
      </c>
      <c r="C148" s="1185">
        <f>'SEP''24'!C148</f>
        <v>146</v>
      </c>
      <c r="D148" s="1185">
        <f>'SEP''24'!D148</f>
        <v>1094</v>
      </c>
      <c r="E148" s="1801"/>
      <c r="F148" s="1184">
        <f>'SEP''24'!F148</f>
        <v>59</v>
      </c>
      <c r="G148" s="1185">
        <f>'SEP''24'!G148</f>
        <v>3592.41</v>
      </c>
      <c r="H148" s="1185">
        <f>'SEP''24'!H148</f>
        <v>243.17</v>
      </c>
      <c r="I148" s="1185">
        <f>'SEP''24'!I148</f>
        <v>0.57999999999999996</v>
      </c>
      <c r="J148" s="2345"/>
      <c r="K148" s="2345"/>
      <c r="L148" s="1185">
        <f>'SEP''24'!L148</f>
        <v>2</v>
      </c>
      <c r="M148" s="1185">
        <f>'SEP''24'!M148</f>
        <v>5</v>
      </c>
      <c r="N148" s="2345"/>
      <c r="O148" s="2345"/>
      <c r="P148" s="2345"/>
      <c r="Q148" s="2345"/>
      <c r="R148" s="2345"/>
      <c r="S148" s="2345"/>
      <c r="T148" s="2345"/>
      <c r="U148" s="2345"/>
      <c r="V148" s="1185">
        <f>'SEP''24'!V148</f>
        <v>0</v>
      </c>
      <c r="W148" s="1176"/>
    </row>
    <row r="149" spans="1:23" s="2199" customFormat="1">
      <c r="A149" s="1176"/>
      <c r="B149" s="1185" t="str">
        <f>'SEP''24'!B149</f>
        <v>27.09.24</v>
      </c>
      <c r="C149" s="1185">
        <f>'SEP''24'!C149</f>
        <v>147</v>
      </c>
      <c r="D149" s="1185">
        <f>'SEP''24'!D149</f>
        <v>1095</v>
      </c>
      <c r="E149" s="1801"/>
      <c r="F149" s="1184">
        <f>'SEP''24'!F149</f>
        <v>58</v>
      </c>
      <c r="G149" s="1185">
        <f>'SEP''24'!G149</f>
        <v>3602.46</v>
      </c>
      <c r="H149" s="1185">
        <f>'SEP''24'!H149</f>
        <v>164.31</v>
      </c>
      <c r="I149" s="1185">
        <f>'SEP''24'!I149</f>
        <v>7.97</v>
      </c>
      <c r="J149" s="2345"/>
      <c r="K149" s="2345"/>
      <c r="L149" s="1185">
        <f>'SEP''24'!L149</f>
        <v>2</v>
      </c>
      <c r="M149" s="1185">
        <f>'SEP''24'!M149</f>
        <v>10</v>
      </c>
      <c r="N149" s="2345"/>
      <c r="O149" s="2345"/>
      <c r="P149" s="2345"/>
      <c r="Q149" s="2345"/>
      <c r="R149" s="2345"/>
      <c r="S149" s="2345"/>
      <c r="T149" s="2345"/>
      <c r="U149" s="2345"/>
      <c r="V149" s="1185">
        <f>'SEP''24'!V149</f>
        <v>41559</v>
      </c>
      <c r="W149" s="1176"/>
    </row>
    <row r="150" spans="1:23" s="2199" customFormat="1">
      <c r="A150" s="1176"/>
      <c r="B150" s="1185" t="str">
        <f>'SEP''24'!B150</f>
        <v>28.09.24</v>
      </c>
      <c r="C150" s="1185">
        <f>'SEP''24'!C150</f>
        <v>148</v>
      </c>
      <c r="D150" s="1185">
        <f>'SEP''24'!D150</f>
        <v>1096</v>
      </c>
      <c r="E150" s="1801"/>
      <c r="F150" s="1184">
        <f>'SEP''24'!F150</f>
        <v>58</v>
      </c>
      <c r="G150" s="1185">
        <f>'SEP''24'!G150</f>
        <v>3388.44</v>
      </c>
      <c r="H150" s="1185">
        <f>'SEP''24'!H150</f>
        <v>375.96</v>
      </c>
      <c r="I150" s="1185">
        <f>'SEP''24'!I150</f>
        <v>0</v>
      </c>
      <c r="J150" s="2346"/>
      <c r="K150" s="2346"/>
      <c r="L150" s="1185">
        <f>'SEP''24'!L150</f>
        <v>2</v>
      </c>
      <c r="M150" s="1185">
        <f>'SEP''24'!M150</f>
        <v>5</v>
      </c>
      <c r="N150" s="2346"/>
      <c r="O150" s="2346"/>
      <c r="P150" s="2346"/>
      <c r="Q150" s="2346"/>
      <c r="R150" s="2346"/>
      <c r="S150" s="2346"/>
      <c r="T150" s="2346"/>
      <c r="U150" s="2346"/>
      <c r="V150" s="1185">
        <f>'SEP''24'!V150</f>
        <v>0</v>
      </c>
      <c r="W150" s="1176"/>
    </row>
    <row r="151" spans="1:23" s="2199" customFormat="1">
      <c r="A151" s="1176"/>
      <c r="B151" s="1185" t="str">
        <f>'SEP''24'!B151</f>
        <v>28.09.24</v>
      </c>
      <c r="C151" s="1185">
        <f>'SEP''24'!C151</f>
        <v>149</v>
      </c>
      <c r="D151" s="1185">
        <f>'SEP''24'!D151</f>
        <v>1097</v>
      </c>
      <c r="E151" s="1801"/>
      <c r="F151" s="1184">
        <f>'SEP''24'!F151</f>
        <v>59</v>
      </c>
      <c r="G151" s="1185">
        <f>'SEP''24'!G151</f>
        <v>3532.27</v>
      </c>
      <c r="H151" s="1185">
        <f>'SEP''24'!H151</f>
        <v>286.73</v>
      </c>
      <c r="I151" s="1185">
        <f>'SEP''24'!I151</f>
        <v>0.8</v>
      </c>
      <c r="J151" s="2346"/>
      <c r="K151" s="2346"/>
      <c r="L151" s="1185">
        <f>'SEP''24'!L151</f>
        <v>2</v>
      </c>
      <c r="M151" s="1185">
        <f>'SEP''24'!M151</f>
        <v>5</v>
      </c>
      <c r="N151" s="2346"/>
      <c r="O151" s="2346"/>
      <c r="P151" s="2346"/>
      <c r="Q151" s="2346"/>
      <c r="R151" s="2346"/>
      <c r="S151" s="2346"/>
      <c r="T151" s="2346"/>
      <c r="U151" s="2346"/>
      <c r="V151" s="1185">
        <f>'SEP''24'!V151</f>
        <v>0</v>
      </c>
      <c r="W151" s="1176"/>
    </row>
    <row r="152" spans="1:23" s="2199" customFormat="1">
      <c r="A152" s="1176"/>
      <c r="B152" s="1185" t="str">
        <f>'SEP''24'!B152</f>
        <v>28.09.24</v>
      </c>
      <c r="C152" s="1185">
        <f>'SEP''24'!C152</f>
        <v>150</v>
      </c>
      <c r="D152" s="1185">
        <f>'SEP''24'!D152</f>
        <v>1098</v>
      </c>
      <c r="E152" s="1801"/>
      <c r="F152" s="1184">
        <f>'SEP''24'!F152</f>
        <v>59</v>
      </c>
      <c r="G152" s="1185">
        <f>'SEP''24'!G152</f>
        <v>3841.02</v>
      </c>
      <c r="H152" s="1185">
        <f>'SEP''24'!H152</f>
        <v>270.88</v>
      </c>
      <c r="I152" s="1185">
        <f>'SEP''24'!I152</f>
        <v>2.8</v>
      </c>
      <c r="J152" s="2346"/>
      <c r="K152" s="2346"/>
      <c r="L152" s="1185">
        <f>'SEP''24'!L152</f>
        <v>2</v>
      </c>
      <c r="M152" s="1185">
        <f>'SEP''24'!M152</f>
        <v>30</v>
      </c>
      <c r="N152" s="2346"/>
      <c r="O152" s="2346"/>
      <c r="P152" s="2346"/>
      <c r="Q152" s="2346"/>
      <c r="R152" s="2346"/>
      <c r="S152" s="2346"/>
      <c r="T152" s="2346"/>
      <c r="U152" s="2346"/>
      <c r="V152" s="1185">
        <f>'SEP''24'!V152</f>
        <v>0</v>
      </c>
      <c r="W152" s="1176"/>
    </row>
    <row r="153" spans="1:23" s="2199" customFormat="1">
      <c r="A153" s="1176"/>
      <c r="B153" s="1185" t="str">
        <f>'SEP''24'!B153</f>
        <v>29.09.24</v>
      </c>
      <c r="C153" s="1185">
        <f>'SEP''24'!C153</f>
        <v>151</v>
      </c>
      <c r="D153" s="1185">
        <f>'SEP''24'!D153</f>
        <v>1099</v>
      </c>
      <c r="E153" s="1801"/>
      <c r="F153" s="1184">
        <f>'SEP''24'!F153</f>
        <v>59</v>
      </c>
      <c r="G153" s="1185">
        <f>'SEP''24'!G153</f>
        <v>3569.25</v>
      </c>
      <c r="H153" s="1185">
        <f>'SEP''24'!H153</f>
        <v>254.55</v>
      </c>
      <c r="I153" s="1185">
        <f>'SEP''24'!I153</f>
        <v>0</v>
      </c>
      <c r="J153" s="2347"/>
      <c r="K153" s="2347"/>
      <c r="L153" s="1185">
        <f>'SEP''24'!L153</f>
        <v>2</v>
      </c>
      <c r="M153" s="1185">
        <f>'SEP''24'!M153</f>
        <v>5</v>
      </c>
      <c r="N153" s="2347"/>
      <c r="O153" s="2347"/>
      <c r="P153" s="2347"/>
      <c r="Q153" s="2347"/>
      <c r="R153" s="2347"/>
      <c r="S153" s="2347"/>
      <c r="T153" s="2347"/>
      <c r="U153" s="2347"/>
      <c r="V153" s="1185">
        <f>'SEP''24'!V153</f>
        <v>0</v>
      </c>
      <c r="W153" s="1176"/>
    </row>
    <row r="154" spans="1:23" s="2199" customFormat="1">
      <c r="A154" s="1176"/>
      <c r="B154" s="1185" t="str">
        <f>'SEP''24'!B154</f>
        <v>29.09.24</v>
      </c>
      <c r="C154" s="1185">
        <f>'SEP''24'!C154</f>
        <v>152</v>
      </c>
      <c r="D154" s="1185">
        <f>'SEP''24'!D154</f>
        <v>1100</v>
      </c>
      <c r="E154" s="1801"/>
      <c r="F154" s="1184">
        <f>'SEP''24'!F154</f>
        <v>60</v>
      </c>
      <c r="G154" s="1185">
        <f>'SEP''24'!G154</f>
        <v>3605.23</v>
      </c>
      <c r="H154" s="1185">
        <f>'SEP''24'!H154</f>
        <v>286.37</v>
      </c>
      <c r="I154" s="1185">
        <f>'SEP''24'!I154</f>
        <v>0</v>
      </c>
      <c r="J154" s="2347"/>
      <c r="K154" s="2347"/>
      <c r="L154" s="1185">
        <f>'SEP''24'!L154</f>
        <v>2</v>
      </c>
      <c r="M154" s="1185">
        <f>'SEP''24'!M154</f>
        <v>10</v>
      </c>
      <c r="N154" s="2347"/>
      <c r="O154" s="2347"/>
      <c r="P154" s="2347"/>
      <c r="Q154" s="2347"/>
      <c r="R154" s="2347"/>
      <c r="S154" s="2347"/>
      <c r="T154" s="2347"/>
      <c r="U154" s="2347"/>
      <c r="V154" s="1185">
        <f>'SEP''24'!V154</f>
        <v>0</v>
      </c>
      <c r="W154" s="1176"/>
    </row>
    <row r="155" spans="1:23" s="2199" customFormat="1">
      <c r="A155" s="1176"/>
      <c r="B155" s="1185" t="str">
        <f>'SEP''24'!B155</f>
        <v>29.09.24</v>
      </c>
      <c r="C155" s="1185">
        <f>'SEP''24'!C155</f>
        <v>153</v>
      </c>
      <c r="D155" s="1185">
        <f>'SEP''24'!D155</f>
        <v>1101</v>
      </c>
      <c r="E155" s="1801"/>
      <c r="F155" s="1184">
        <f>'SEP''24'!F155</f>
        <v>58</v>
      </c>
      <c r="G155" s="1185">
        <f>'SEP''24'!G155</f>
        <v>3510.84</v>
      </c>
      <c r="H155" s="1185">
        <f>'SEP''24'!H155</f>
        <v>253.56</v>
      </c>
      <c r="I155" s="1185">
        <f>'SEP''24'!I155</f>
        <v>0</v>
      </c>
      <c r="J155" s="2347"/>
      <c r="K155" s="2347"/>
      <c r="L155" s="1185">
        <f>'SEP''24'!L155</f>
        <v>1</v>
      </c>
      <c r="M155" s="1185">
        <f>'SEP''24'!M155</f>
        <v>55</v>
      </c>
      <c r="N155" s="2347"/>
      <c r="O155" s="2347"/>
      <c r="P155" s="2347"/>
      <c r="Q155" s="2347"/>
      <c r="R155" s="2347"/>
      <c r="S155" s="2347"/>
      <c r="T155" s="2347"/>
      <c r="U155" s="2347"/>
      <c r="V155" s="1185">
        <f>'SEP''24'!V155</f>
        <v>0</v>
      </c>
      <c r="W155" s="1176"/>
    </row>
    <row r="156" spans="1:23" s="2199" customFormat="1">
      <c r="A156" s="1176"/>
      <c r="B156" s="1185" t="str">
        <f>'SEP''24'!B156</f>
        <v>29.09.24</v>
      </c>
      <c r="C156" s="1185">
        <f>'SEP''24'!C156</f>
        <v>154</v>
      </c>
      <c r="D156" s="1185">
        <f>'SEP''24'!D156</f>
        <v>1102</v>
      </c>
      <c r="E156" s="1801"/>
      <c r="F156" s="1184">
        <f>'SEP''24'!F156</f>
        <v>58</v>
      </c>
      <c r="G156" s="1185">
        <f>'SEP''24'!G156</f>
        <v>3451.86</v>
      </c>
      <c r="H156" s="1185">
        <f>'SEP''24'!H156</f>
        <v>306.94</v>
      </c>
      <c r="I156" s="1185">
        <f>'SEP''24'!I156</f>
        <v>0</v>
      </c>
      <c r="J156" s="2347"/>
      <c r="K156" s="2347"/>
      <c r="L156" s="1185">
        <f>'SEP''24'!L156</f>
        <v>2</v>
      </c>
      <c r="M156" s="1185">
        <f>'SEP''24'!M156</f>
        <v>10</v>
      </c>
      <c r="N156" s="2347"/>
      <c r="O156" s="2347"/>
      <c r="P156" s="2347"/>
      <c r="Q156" s="2347"/>
      <c r="R156" s="2347"/>
      <c r="S156" s="2347"/>
      <c r="T156" s="2347"/>
      <c r="U156" s="2347"/>
      <c r="V156" s="1185">
        <f>'SEP''24'!V156</f>
        <v>0</v>
      </c>
      <c r="W156" s="1176"/>
    </row>
    <row r="157" spans="1:23" s="2199" customFormat="1">
      <c r="A157" s="1176"/>
      <c r="B157" s="1185" t="str">
        <f>'SEP''24'!B157</f>
        <v>29.09.24</v>
      </c>
      <c r="C157" s="1185">
        <f>'SEP''24'!C157</f>
        <v>155</v>
      </c>
      <c r="D157" s="1185">
        <f>'SEP''24'!D157</f>
        <v>1103</v>
      </c>
      <c r="E157" s="1801"/>
      <c r="F157" s="1184">
        <f>'SEP''24'!F157</f>
        <v>59</v>
      </c>
      <c r="G157" s="1185">
        <f>'SEP''24'!G157</f>
        <v>3468.81</v>
      </c>
      <c r="H157" s="1185">
        <f>'SEP''24'!H157</f>
        <v>366.19</v>
      </c>
      <c r="I157" s="1185">
        <f>'SEP''24'!I157</f>
        <v>0</v>
      </c>
      <c r="J157" s="2347"/>
      <c r="K157" s="2347"/>
      <c r="L157" s="1185">
        <f>'SEP''24'!L157</f>
        <v>2</v>
      </c>
      <c r="M157" s="1185">
        <f>'SEP''24'!M157</f>
        <v>20</v>
      </c>
      <c r="N157" s="2347"/>
      <c r="O157" s="2347"/>
      <c r="P157" s="2347"/>
      <c r="Q157" s="2347"/>
      <c r="R157" s="2347"/>
      <c r="S157" s="2347"/>
      <c r="T157" s="2347"/>
      <c r="U157" s="2347"/>
      <c r="V157" s="1185">
        <f>'SEP''24'!V157</f>
        <v>0</v>
      </c>
      <c r="W157" s="1176"/>
    </row>
    <row r="158" spans="1:23" s="2199" customFormat="1">
      <c r="A158" s="1176"/>
      <c r="B158" s="1185" t="str">
        <f>'SEP''24'!B158</f>
        <v>30.09.24</v>
      </c>
      <c r="C158" s="1185">
        <f>'SEP''24'!C158</f>
        <v>156</v>
      </c>
      <c r="D158" s="1185">
        <f>'SEP''24'!D158</f>
        <v>1104</v>
      </c>
      <c r="E158" s="1801"/>
      <c r="F158" s="1184">
        <f>'SEP''24'!F158</f>
        <v>59</v>
      </c>
      <c r="G158" s="1185">
        <f>'SEP''24'!G158</f>
        <v>3540.83</v>
      </c>
      <c r="H158" s="1185">
        <f>'SEP''24'!H158</f>
        <v>288.57</v>
      </c>
      <c r="I158" s="1185">
        <f>'SEP''24'!I158</f>
        <v>0</v>
      </c>
      <c r="J158" s="2348"/>
      <c r="K158" s="2348"/>
      <c r="L158" s="1185">
        <f>'SEP''24'!L158</f>
        <v>2</v>
      </c>
      <c r="M158" s="1185">
        <f>'SEP''24'!M158</f>
        <v>10</v>
      </c>
      <c r="N158" s="2348"/>
      <c r="O158" s="2348"/>
      <c r="P158" s="2348"/>
      <c r="Q158" s="2348"/>
      <c r="R158" s="2348"/>
      <c r="S158" s="2348"/>
      <c r="T158" s="2348"/>
      <c r="U158" s="2348"/>
      <c r="V158" s="1185">
        <f>'SEP''24'!V158</f>
        <v>0</v>
      </c>
      <c r="W158" s="1176"/>
    </row>
    <row r="159" spans="1:23" s="2199" customFormat="1">
      <c r="A159" s="1176"/>
      <c r="B159" s="1185" t="str">
        <f>'SEP''24'!B159</f>
        <v>30.09.24</v>
      </c>
      <c r="C159" s="1185">
        <f>'SEP''24'!C159</f>
        <v>157</v>
      </c>
      <c r="D159" s="1185">
        <f>'SEP''24'!D159</f>
        <v>1105</v>
      </c>
      <c r="E159" s="1801"/>
      <c r="F159" s="1184">
        <f>'SEP''24'!F159</f>
        <v>59</v>
      </c>
      <c r="G159" s="1185">
        <f>'SEP''24'!G159</f>
        <v>3559.65</v>
      </c>
      <c r="H159" s="1185">
        <f>'SEP''24'!H159</f>
        <v>264.14999999999998</v>
      </c>
      <c r="I159" s="1185">
        <f>'SEP''24'!I159</f>
        <v>0</v>
      </c>
      <c r="J159" s="2348"/>
      <c r="K159" s="2348"/>
      <c r="L159" s="1185">
        <f>'SEP''24'!L159</f>
        <v>2</v>
      </c>
      <c r="M159" s="1185">
        <f>'SEP''24'!M159</f>
        <v>20</v>
      </c>
      <c r="N159" s="2348"/>
      <c r="O159" s="2348"/>
      <c r="P159" s="2348"/>
      <c r="Q159" s="2348"/>
      <c r="R159" s="2348"/>
      <c r="S159" s="2348"/>
      <c r="T159" s="2348"/>
      <c r="U159" s="2348"/>
      <c r="V159" s="1185">
        <f>'SEP''24'!V159</f>
        <v>0</v>
      </c>
      <c r="W159" s="1176"/>
    </row>
    <row r="160" spans="1:23" s="2199" customFormat="1">
      <c r="A160" s="1176"/>
      <c r="B160" s="1185" t="str">
        <f>'SEP''24'!B160</f>
        <v>30.09.24</v>
      </c>
      <c r="C160" s="1185">
        <f>'SEP''24'!C160</f>
        <v>158</v>
      </c>
      <c r="D160" s="1185">
        <f>'SEP''24'!D160</f>
        <v>1106</v>
      </c>
      <c r="E160" s="1801"/>
      <c r="F160" s="1184">
        <f>'SEP''24'!F160</f>
        <v>59</v>
      </c>
      <c r="G160" s="1185">
        <f>'SEP''24'!G160</f>
        <v>3990.97</v>
      </c>
      <c r="H160" s="1185">
        <f>'SEP''24'!H160</f>
        <v>106.87</v>
      </c>
      <c r="I160" s="1185">
        <f>'SEP''24'!I160</f>
        <v>12.14</v>
      </c>
      <c r="J160" s="2348"/>
      <c r="K160" s="2348"/>
      <c r="L160" s="1185">
        <f>'SEP''24'!L160</f>
        <v>2</v>
      </c>
      <c r="M160" s="1185">
        <f>'SEP''24'!M160</f>
        <v>10</v>
      </c>
      <c r="N160" s="2348"/>
      <c r="O160" s="2348"/>
      <c r="P160" s="2348"/>
      <c r="Q160" s="2348"/>
      <c r="R160" s="2348"/>
      <c r="S160" s="2348"/>
      <c r="T160" s="2348"/>
      <c r="U160" s="2348"/>
      <c r="V160" s="1185">
        <f>'SEP''24'!V160</f>
        <v>0</v>
      </c>
      <c r="W160" s="1176"/>
    </row>
    <row r="161" spans="1:23" s="2199" customFormat="1">
      <c r="A161" s="1176"/>
      <c r="B161" s="1185" t="str">
        <f>'SEP''24'!B161</f>
        <v>30.09.24</v>
      </c>
      <c r="C161" s="1185">
        <f>'SEP''24'!C161</f>
        <v>159</v>
      </c>
      <c r="D161" s="1185">
        <f>'SEP''24'!D161</f>
        <v>1107</v>
      </c>
      <c r="E161" s="1801"/>
      <c r="F161" s="1184">
        <f>'SEP''24'!F161</f>
        <v>59</v>
      </c>
      <c r="G161" s="1185">
        <f>'SEP''24'!G161</f>
        <v>3537.25</v>
      </c>
      <c r="H161" s="1185">
        <f>'SEP''24'!H161</f>
        <v>286.75</v>
      </c>
      <c r="I161" s="1185">
        <f>'SEP''24'!I161</f>
        <v>0.2</v>
      </c>
      <c r="J161" s="2348"/>
      <c r="K161" s="2348"/>
      <c r="L161" s="1185">
        <f>'SEP''24'!L161</f>
        <v>1</v>
      </c>
      <c r="M161" s="1185">
        <f>'SEP''24'!M161</f>
        <v>50</v>
      </c>
      <c r="N161" s="2348"/>
      <c r="O161" s="2348"/>
      <c r="P161" s="2348"/>
      <c r="Q161" s="2348"/>
      <c r="R161" s="2348"/>
      <c r="S161" s="2348"/>
      <c r="T161" s="2348"/>
      <c r="U161" s="2348"/>
      <c r="V161" s="1185">
        <f>'SEP''24'!V161</f>
        <v>0</v>
      </c>
      <c r="W161" s="1176"/>
    </row>
    <row r="162" spans="1:23" s="2199" customFormat="1">
      <c r="A162" s="1176"/>
      <c r="B162" s="1185" t="str">
        <f>'SEP''24'!B162</f>
        <v>30.09.24</v>
      </c>
      <c r="C162" s="1185">
        <f>'SEP''24'!C162</f>
        <v>160</v>
      </c>
      <c r="D162" s="1185">
        <f>'SEP''24'!D162</f>
        <v>1108</v>
      </c>
      <c r="E162" s="1801"/>
      <c r="F162" s="1184">
        <f>'SEP''24'!F162</f>
        <v>60</v>
      </c>
      <c r="G162" s="1185">
        <f>'SEP''24'!G162</f>
        <v>3628.27</v>
      </c>
      <c r="H162" s="1185">
        <f>'SEP''24'!H162</f>
        <v>252.13</v>
      </c>
      <c r="I162" s="1185">
        <f>'SEP''24'!I162</f>
        <v>0</v>
      </c>
      <c r="J162" s="2350"/>
      <c r="K162" s="2350"/>
      <c r="L162" s="1185">
        <f>'SEP''24'!L162</f>
        <v>2</v>
      </c>
      <c r="M162" s="1185">
        <f>'SEP''24'!M162</f>
        <v>20</v>
      </c>
      <c r="N162" s="2350"/>
      <c r="O162" s="2350"/>
      <c r="P162" s="2350"/>
      <c r="Q162" s="2350"/>
      <c r="R162" s="2350"/>
      <c r="S162" s="2350"/>
      <c r="T162" s="2350"/>
      <c r="U162" s="2350"/>
      <c r="V162" s="1185">
        <f>'SEP''24'!V162</f>
        <v>0</v>
      </c>
      <c r="W162" s="1176"/>
    </row>
    <row r="163" spans="1:23" s="2199" customFormat="1" ht="18.75">
      <c r="A163" s="1176"/>
      <c r="B163" s="1802" t="s">
        <v>670</v>
      </c>
      <c r="C163" s="1379">
        <v>5</v>
      </c>
      <c r="D163" s="2285"/>
      <c r="E163" s="1801"/>
      <c r="F163" s="1758">
        <f>SUBTOTAL(9,F158:F162)</f>
        <v>296</v>
      </c>
      <c r="G163" s="1802">
        <f>SUBTOTAL(9,G158:G162)</f>
        <v>18256.969999999998</v>
      </c>
      <c r="H163" s="1802">
        <f>SUBTOTAL(9,H158:H162)</f>
        <v>1198.47</v>
      </c>
      <c r="I163" s="1802">
        <f>SUBTOTAL(9,I158:I162)</f>
        <v>12.34</v>
      </c>
      <c r="J163" s="2285"/>
      <c r="K163" s="2285"/>
      <c r="L163" s="1802">
        <v>10</v>
      </c>
      <c r="M163" s="1802">
        <v>50</v>
      </c>
      <c r="N163" s="2285"/>
      <c r="O163" s="2285"/>
      <c r="P163" s="2285"/>
      <c r="Q163" s="2285"/>
      <c r="R163" s="2285"/>
      <c r="S163" s="2285"/>
      <c r="T163" s="2285"/>
      <c r="U163" s="2285"/>
      <c r="V163" s="2285"/>
      <c r="W163" s="1176"/>
    </row>
    <row r="164" spans="1:23" s="2207" customFormat="1" ht="18.75">
      <c r="B164" s="1885" t="s">
        <v>671</v>
      </c>
      <c r="C164" s="2202"/>
      <c r="D164" s="2203"/>
      <c r="E164" s="35"/>
      <c r="F164" s="1899">
        <f>'SEP''24'!F163</f>
        <v>9337</v>
      </c>
      <c r="G164" s="1899">
        <f>'SEP''24'!G163</f>
        <v>576706.45999999961</v>
      </c>
      <c r="H164" s="1899">
        <f>'SEP''24'!H163</f>
        <v>30380.929999999997</v>
      </c>
      <c r="I164" s="1900">
        <f>'SEP''24'!I163</f>
        <v>537.29</v>
      </c>
      <c r="J164" s="2204"/>
      <c r="K164" s="2205"/>
      <c r="L164" s="2287"/>
      <c r="M164" s="2287"/>
      <c r="N164" s="2206"/>
      <c r="O164" s="2204"/>
      <c r="P164" s="2204"/>
      <c r="Q164" s="2204"/>
      <c r="R164" s="2204"/>
      <c r="S164" s="2204"/>
      <c r="T164" s="2204"/>
      <c r="U164" s="2204"/>
      <c r="V164" s="1379">
        <f>'SEP''24'!V163</f>
        <v>595507.5</v>
      </c>
      <c r="W164" s="35"/>
    </row>
    <row r="165" spans="1:23" s="57" customFormat="1">
      <c r="A165" s="2198"/>
      <c r="B165" s="57" t="s">
        <v>2396</v>
      </c>
      <c r="E165" s="2198"/>
      <c r="G165" s="2310"/>
      <c r="J165" s="2198"/>
      <c r="K165" s="2198"/>
      <c r="N165" s="2198"/>
      <c r="O165" s="2198"/>
      <c r="P165" s="2198"/>
      <c r="Q165" s="2198"/>
      <c r="R165" s="2198"/>
      <c r="S165" s="2198"/>
      <c r="T165" s="2198"/>
      <c r="U165" s="2198"/>
      <c r="W165" s="2198"/>
    </row>
    <row r="166" spans="1:23">
      <c r="G166" s="2201"/>
    </row>
    <row r="172" spans="1:23">
      <c r="G172" s="2284"/>
    </row>
    <row r="173" spans="1:23">
      <c r="G173" s="2284"/>
    </row>
  </sheetData>
  <autoFilter ref="B2:V165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93.xml><?xml version="1.0" encoding="utf-8"?>
<worksheet xmlns="http://schemas.openxmlformats.org/spreadsheetml/2006/main" xmlns:r="http://schemas.openxmlformats.org/officeDocument/2006/relationships">
  <dimension ref="A1:Y495"/>
  <sheetViews>
    <sheetView topLeftCell="A177" workbookViewId="0">
      <selection activeCell="U187" sqref="U187"/>
    </sheetView>
  </sheetViews>
  <sheetFormatPr defaultRowHeight="15"/>
  <cols>
    <col min="1" max="1" width="6.140625" style="1840" bestFit="1" customWidth="1"/>
    <col min="2" max="2" width="9.28515625" style="1840" bestFit="1" customWidth="1"/>
    <col min="3" max="3" width="5.7109375" style="1840" customWidth="1"/>
    <col min="4" max="4" width="9" style="1840" bestFit="1" customWidth="1"/>
    <col min="5" max="5" width="10" style="1840" bestFit="1" customWidth="1"/>
    <col min="6" max="6" width="8.5703125" style="1840" bestFit="1" customWidth="1"/>
    <col min="7" max="7" width="10.140625" style="1848" bestFit="1" customWidth="1"/>
    <col min="8" max="8" width="8" style="1840" customWidth="1"/>
    <col min="9" max="9" width="7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2" width="9.140625" style="1840"/>
    <col min="23" max="23" width="10.5703125" style="1840" customWidth="1"/>
    <col min="24" max="24" width="13.140625" style="1840" bestFit="1" customWidth="1"/>
    <col min="25" max="25" width="9.140625" style="1914"/>
    <col min="26" max="26" width="10.7109375" style="1840" customWidth="1"/>
    <col min="27" max="16384" width="9.140625" style="1840"/>
  </cols>
  <sheetData>
    <row r="1" spans="1:25" s="57" customFormat="1" ht="21">
      <c r="A1" s="2820" t="s">
        <v>2418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  <c r="X1" s="2820"/>
      <c r="Y1" s="2352"/>
    </row>
    <row r="2" spans="1:25" s="57" customFormat="1" ht="60">
      <c r="A2" s="2351" t="s">
        <v>1</v>
      </c>
      <c r="B2" s="2351" t="s">
        <v>2</v>
      </c>
      <c r="C2" s="2351" t="s">
        <v>28</v>
      </c>
      <c r="D2" s="2351" t="s">
        <v>4</v>
      </c>
      <c r="E2" s="2351" t="s">
        <v>5</v>
      </c>
      <c r="F2" s="2351" t="s">
        <v>6</v>
      </c>
      <c r="G2" s="2351" t="s">
        <v>7</v>
      </c>
      <c r="H2" s="2351" t="s">
        <v>8</v>
      </c>
      <c r="I2" s="2351" t="s">
        <v>9</v>
      </c>
      <c r="J2" s="2351" t="s">
        <v>10</v>
      </c>
      <c r="K2" s="2351" t="s">
        <v>11</v>
      </c>
      <c r="L2" s="2809" t="s">
        <v>419</v>
      </c>
      <c r="M2" s="2809"/>
      <c r="N2" s="2351" t="s">
        <v>12</v>
      </c>
      <c r="O2" s="2351" t="s">
        <v>13</v>
      </c>
      <c r="P2" s="2351" t="s">
        <v>14</v>
      </c>
      <c r="Q2" s="2351" t="s">
        <v>15</v>
      </c>
      <c r="R2" s="2351" t="s">
        <v>16</v>
      </c>
      <c r="S2" s="2351" t="s">
        <v>15</v>
      </c>
      <c r="T2" s="2351" t="s">
        <v>460</v>
      </c>
      <c r="U2" s="2351" t="s">
        <v>19</v>
      </c>
      <c r="V2" s="2351" t="s">
        <v>20</v>
      </c>
      <c r="W2" s="2351" t="s">
        <v>2322</v>
      </c>
      <c r="X2" s="2351" t="s">
        <v>255</v>
      </c>
      <c r="Y2" s="2352"/>
    </row>
    <row r="3" spans="1:25" s="57" customFormat="1">
      <c r="A3" s="2351">
        <v>1</v>
      </c>
      <c r="B3" s="2351" t="s">
        <v>2419</v>
      </c>
      <c r="C3" s="2351">
        <v>1</v>
      </c>
      <c r="D3" s="2351">
        <v>1.0009999999999999</v>
      </c>
      <c r="E3" s="1638">
        <v>461000164</v>
      </c>
      <c r="F3" s="1638">
        <v>59</v>
      </c>
      <c r="G3" s="2536">
        <v>3566.65</v>
      </c>
      <c r="H3" s="2536">
        <v>257.14999999999998</v>
      </c>
      <c r="I3" s="2351">
        <v>0</v>
      </c>
      <c r="J3" s="2351"/>
      <c r="K3" s="2351"/>
      <c r="L3" s="2351">
        <v>2</v>
      </c>
      <c r="M3" s="2351">
        <v>20</v>
      </c>
      <c r="N3" s="2351"/>
      <c r="O3" s="2351"/>
      <c r="P3" s="2351"/>
      <c r="Q3" s="2351"/>
      <c r="R3" s="2351"/>
      <c r="S3" s="2351"/>
      <c r="T3" s="1638"/>
      <c r="U3" s="1638"/>
      <c r="V3" s="1638"/>
      <c r="W3" s="2351"/>
      <c r="X3" s="2351" t="s">
        <v>257</v>
      </c>
      <c r="Y3" s="2352"/>
    </row>
    <row r="4" spans="1:25" s="57" customFormat="1">
      <c r="A4" s="2351">
        <v>2</v>
      </c>
      <c r="B4" s="2351" t="s">
        <v>2419</v>
      </c>
      <c r="C4" s="2351">
        <v>2</v>
      </c>
      <c r="D4" s="2351">
        <v>2.0009999999999999</v>
      </c>
      <c r="E4" s="1638">
        <v>461000165</v>
      </c>
      <c r="F4" s="1638">
        <v>56</v>
      </c>
      <c r="G4" s="2536">
        <v>3151.69</v>
      </c>
      <c r="H4" s="2536">
        <v>474.31</v>
      </c>
      <c r="I4" s="2351">
        <v>0</v>
      </c>
      <c r="J4" s="2351"/>
      <c r="K4" s="2351"/>
      <c r="L4" s="2351">
        <v>2</v>
      </c>
      <c r="M4" s="2351">
        <v>10</v>
      </c>
      <c r="N4" s="2351"/>
      <c r="O4" s="2351"/>
      <c r="P4" s="2351"/>
      <c r="Q4" s="2351"/>
      <c r="R4" s="2351"/>
      <c r="S4" s="2351"/>
      <c r="T4" s="1638"/>
      <c r="U4" s="1638"/>
      <c r="V4" s="1638"/>
      <c r="W4" s="2351"/>
      <c r="X4" s="2351" t="s">
        <v>257</v>
      </c>
      <c r="Y4" s="2352"/>
    </row>
    <row r="5" spans="1:25" s="57" customFormat="1">
      <c r="A5" s="2351">
        <v>3</v>
      </c>
      <c r="B5" s="2351" t="s">
        <v>2419</v>
      </c>
      <c r="C5" s="2351">
        <v>3</v>
      </c>
      <c r="D5" s="2351">
        <v>3.0009999999999999</v>
      </c>
      <c r="E5" s="1638">
        <v>461000166</v>
      </c>
      <c r="F5" s="1638">
        <v>58</v>
      </c>
      <c r="G5" s="2536">
        <v>3403.66</v>
      </c>
      <c r="H5" s="2536">
        <v>355.14</v>
      </c>
      <c r="I5" s="2351">
        <v>0</v>
      </c>
      <c r="J5" s="2351"/>
      <c r="K5" s="2351"/>
      <c r="L5" s="2351">
        <v>1</v>
      </c>
      <c r="M5" s="2351">
        <v>55</v>
      </c>
      <c r="N5" s="2351"/>
      <c r="O5" s="2351"/>
      <c r="P5" s="2351"/>
      <c r="Q5" s="2351"/>
      <c r="R5" s="2351"/>
      <c r="S5" s="2351"/>
      <c r="T5" s="1638"/>
      <c r="U5" s="1638"/>
      <c r="V5" s="1638"/>
      <c r="W5" s="2351"/>
      <c r="X5" s="2351" t="s">
        <v>257</v>
      </c>
      <c r="Y5" s="2352"/>
    </row>
    <row r="6" spans="1:25" s="57" customFormat="1">
      <c r="A6" s="2356">
        <v>4</v>
      </c>
      <c r="B6" s="2356" t="s">
        <v>2419</v>
      </c>
      <c r="C6" s="2356">
        <v>4</v>
      </c>
      <c r="D6" s="2356">
        <v>4.0010000000000003</v>
      </c>
      <c r="E6" s="2356">
        <v>461000167</v>
      </c>
      <c r="F6" s="2356">
        <v>59</v>
      </c>
      <c r="G6" s="2001">
        <v>3582.03</v>
      </c>
      <c r="H6" s="2001">
        <v>249.56</v>
      </c>
      <c r="I6" s="2356">
        <v>2.19</v>
      </c>
      <c r="J6" s="2356"/>
      <c r="K6" s="2356"/>
      <c r="L6" s="2356">
        <v>1</v>
      </c>
      <c r="M6" s="2356">
        <v>50</v>
      </c>
      <c r="N6" s="2356"/>
      <c r="O6" s="2356"/>
      <c r="P6" s="2356"/>
      <c r="Q6" s="2356"/>
      <c r="R6" s="2356"/>
      <c r="S6" s="2356"/>
      <c r="T6" s="2356"/>
      <c r="U6" s="2356"/>
      <c r="V6" s="2356"/>
      <c r="W6" s="2356"/>
      <c r="X6" s="2358" t="s">
        <v>257</v>
      </c>
      <c r="Y6" s="2352"/>
    </row>
    <row r="7" spans="1:25" s="57" customFormat="1">
      <c r="A7" s="2356">
        <v>5</v>
      </c>
      <c r="B7" s="2356" t="s">
        <v>2419</v>
      </c>
      <c r="C7" s="2356">
        <v>5</v>
      </c>
      <c r="D7" s="2356">
        <v>5.0010000000000003</v>
      </c>
      <c r="E7" s="2356">
        <v>461000168</v>
      </c>
      <c r="F7" s="2356">
        <v>59</v>
      </c>
      <c r="G7" s="2001">
        <v>3914.81</v>
      </c>
      <c r="H7" s="2001">
        <v>208.59</v>
      </c>
      <c r="I7" s="2356">
        <v>0</v>
      </c>
      <c r="J7" s="2356"/>
      <c r="K7" s="2356"/>
      <c r="L7" s="2356">
        <v>2</v>
      </c>
      <c r="M7" s="2356">
        <v>20</v>
      </c>
      <c r="N7" s="2356"/>
      <c r="O7" s="2356"/>
      <c r="P7" s="2356"/>
      <c r="Q7" s="2356"/>
      <c r="R7" s="2356"/>
      <c r="S7" s="2356"/>
      <c r="T7" s="2356"/>
      <c r="U7" s="2356"/>
      <c r="V7" s="2356"/>
      <c r="W7" s="2356"/>
      <c r="X7" s="2358" t="s">
        <v>257</v>
      </c>
      <c r="Y7" s="2355" t="s">
        <v>247</v>
      </c>
    </row>
    <row r="8" spans="1:25" s="57" customFormat="1">
      <c r="A8" s="2356">
        <v>6</v>
      </c>
      <c r="B8" s="2356" t="s">
        <v>2420</v>
      </c>
      <c r="C8" s="2356">
        <v>6</v>
      </c>
      <c r="D8" s="2356">
        <v>6.0010000000000003</v>
      </c>
      <c r="E8" s="2356">
        <v>461000169</v>
      </c>
      <c r="F8" s="2356">
        <v>60</v>
      </c>
      <c r="G8" s="2001">
        <v>3592.01</v>
      </c>
      <c r="H8" s="2001">
        <v>305.19</v>
      </c>
      <c r="I8" s="2356">
        <v>0</v>
      </c>
      <c r="J8" s="2356"/>
      <c r="K8" s="2356"/>
      <c r="L8" s="2356">
        <v>1</v>
      </c>
      <c r="M8" s="2356">
        <v>50</v>
      </c>
      <c r="N8" s="2356"/>
      <c r="O8" s="2356"/>
      <c r="P8" s="2356"/>
      <c r="Q8" s="2356"/>
      <c r="R8" s="2356"/>
      <c r="S8" s="2356"/>
      <c r="T8" s="2356"/>
      <c r="U8" s="2356"/>
      <c r="V8" s="2356"/>
      <c r="W8" s="2356"/>
      <c r="X8" s="2358" t="s">
        <v>257</v>
      </c>
      <c r="Y8" s="2357"/>
    </row>
    <row r="9" spans="1:25" s="57" customFormat="1">
      <c r="A9" s="2356">
        <v>7</v>
      </c>
      <c r="B9" s="2356" t="s">
        <v>2420</v>
      </c>
      <c r="C9" s="2356">
        <v>7</v>
      </c>
      <c r="D9" s="2356">
        <v>7.0010000000000003</v>
      </c>
      <c r="E9" s="2359">
        <v>461000170</v>
      </c>
      <c r="F9" s="2356">
        <v>60</v>
      </c>
      <c r="G9" s="2001">
        <v>3569.83</v>
      </c>
      <c r="H9" s="2001">
        <v>321.77</v>
      </c>
      <c r="I9" s="2356">
        <v>0</v>
      </c>
      <c r="J9" s="2356"/>
      <c r="K9" s="2356"/>
      <c r="L9" s="2356">
        <v>2</v>
      </c>
      <c r="M9" s="2356">
        <v>15</v>
      </c>
      <c r="N9" s="2356"/>
      <c r="O9" s="2356"/>
      <c r="P9" s="2356"/>
      <c r="Q9" s="2356"/>
      <c r="R9" s="2356"/>
      <c r="S9" s="2356"/>
      <c r="T9" s="2356"/>
      <c r="U9" s="2356"/>
      <c r="V9" s="2356"/>
      <c r="W9" s="2356"/>
      <c r="X9" s="2358" t="s">
        <v>257</v>
      </c>
      <c r="Y9" s="2357"/>
    </row>
    <row r="10" spans="1:25" s="57" customFormat="1">
      <c r="A10" s="2356">
        <v>8</v>
      </c>
      <c r="B10" s="2356" t="s">
        <v>2420</v>
      </c>
      <c r="C10" s="2356">
        <v>8</v>
      </c>
      <c r="D10" s="2356">
        <v>8.0009999999999994</v>
      </c>
      <c r="E10" s="2360">
        <v>461000171</v>
      </c>
      <c r="F10" s="2356">
        <v>59</v>
      </c>
      <c r="G10" s="2001">
        <v>3629.81</v>
      </c>
      <c r="H10" s="2001">
        <v>205.38</v>
      </c>
      <c r="I10" s="2356">
        <v>0.19</v>
      </c>
      <c r="J10" s="2356"/>
      <c r="K10" s="2356"/>
      <c r="L10" s="2356">
        <v>2</v>
      </c>
      <c r="M10" s="2356">
        <v>0</v>
      </c>
      <c r="N10" s="2356"/>
      <c r="O10" s="2356"/>
      <c r="P10" s="2356"/>
      <c r="Q10" s="2356"/>
      <c r="R10" s="2356"/>
      <c r="S10" s="2356"/>
      <c r="T10" s="2356"/>
      <c r="U10" s="2356"/>
      <c r="V10" s="2356"/>
      <c r="W10" s="2356"/>
      <c r="X10" s="2358" t="s">
        <v>257</v>
      </c>
      <c r="Y10" s="2357"/>
    </row>
    <row r="11" spans="1:25" s="57" customFormat="1">
      <c r="A11" s="2361">
        <v>9</v>
      </c>
      <c r="B11" s="2361" t="s">
        <v>2420</v>
      </c>
      <c r="C11" s="2361">
        <v>9</v>
      </c>
      <c r="D11" s="2361">
        <v>9.0009999999999994</v>
      </c>
      <c r="E11" s="2361">
        <v>461000172</v>
      </c>
      <c r="F11" s="2361">
        <v>59</v>
      </c>
      <c r="G11" s="2001">
        <v>3591.45</v>
      </c>
      <c r="H11" s="2001">
        <v>232.35</v>
      </c>
      <c r="I11" s="2361">
        <v>0</v>
      </c>
      <c r="J11" s="2361"/>
      <c r="K11" s="2361"/>
      <c r="L11" s="2361">
        <v>1</v>
      </c>
      <c r="M11" s="2361">
        <v>50</v>
      </c>
      <c r="N11" s="2361"/>
      <c r="O11" s="2361"/>
      <c r="P11" s="2361"/>
      <c r="Q11" s="2361"/>
      <c r="R11" s="2361"/>
      <c r="S11" s="2361"/>
      <c r="T11" s="2361"/>
      <c r="U11" s="2361"/>
      <c r="V11" s="2361"/>
      <c r="W11" s="2361"/>
      <c r="X11" s="2358" t="s">
        <v>257</v>
      </c>
      <c r="Y11" s="2357"/>
    </row>
    <row r="12" spans="1:25" s="57" customFormat="1">
      <c r="A12" s="2361">
        <v>10</v>
      </c>
      <c r="B12" s="2361" t="s">
        <v>2420</v>
      </c>
      <c r="C12" s="2361">
        <v>10</v>
      </c>
      <c r="D12" s="2361">
        <v>10.000999999999999</v>
      </c>
      <c r="E12" s="2361">
        <v>462000015</v>
      </c>
      <c r="F12" s="2361">
        <v>59</v>
      </c>
      <c r="G12" s="2001">
        <v>3638.85</v>
      </c>
      <c r="H12" s="2001">
        <v>193.93</v>
      </c>
      <c r="I12" s="2361">
        <v>8.98</v>
      </c>
      <c r="J12" s="2361"/>
      <c r="K12" s="2361"/>
      <c r="L12" s="2361">
        <v>2</v>
      </c>
      <c r="M12" s="2361">
        <v>10</v>
      </c>
      <c r="N12" s="2361"/>
      <c r="O12" s="2361"/>
      <c r="P12" s="2361"/>
      <c r="Q12" s="2361"/>
      <c r="R12" s="2361"/>
      <c r="S12" s="2361"/>
      <c r="T12" s="2361"/>
      <c r="U12" s="2361"/>
      <c r="V12" s="2361"/>
      <c r="W12" s="2361"/>
      <c r="X12" s="2358" t="s">
        <v>258</v>
      </c>
      <c r="Y12" s="2357"/>
    </row>
    <row r="13" spans="1:25" s="57" customFormat="1">
      <c r="A13" s="2361">
        <v>11</v>
      </c>
      <c r="B13" s="2361" t="s">
        <v>2420</v>
      </c>
      <c r="C13" s="2361">
        <v>11</v>
      </c>
      <c r="D13" s="2361">
        <v>11.000999999999999</v>
      </c>
      <c r="E13" s="2361">
        <v>461000174</v>
      </c>
      <c r="F13" s="2361">
        <v>58</v>
      </c>
      <c r="G13" s="2001">
        <v>3550.08</v>
      </c>
      <c r="H13" s="2001">
        <v>206.91</v>
      </c>
      <c r="I13" s="2361">
        <v>3.79</v>
      </c>
      <c r="J13" s="2361"/>
      <c r="K13" s="2361"/>
      <c r="L13" s="2361">
        <v>2</v>
      </c>
      <c r="M13" s="2361">
        <v>0</v>
      </c>
      <c r="N13" s="2361"/>
      <c r="O13" s="2361"/>
      <c r="P13" s="2361"/>
      <c r="Q13" s="2361"/>
      <c r="R13" s="2361"/>
      <c r="S13" s="2361"/>
      <c r="T13" s="2361"/>
      <c r="U13" s="2361"/>
      <c r="V13" s="2361"/>
      <c r="W13" s="2361"/>
      <c r="X13" s="2358" t="s">
        <v>257</v>
      </c>
      <c r="Y13" s="2362"/>
    </row>
    <row r="14" spans="1:25" s="57" customFormat="1">
      <c r="A14" s="2361">
        <v>12</v>
      </c>
      <c r="B14" s="2361" t="s">
        <v>2421</v>
      </c>
      <c r="C14" s="2361">
        <v>12</v>
      </c>
      <c r="D14" s="2361">
        <v>12.000999999999999</v>
      </c>
      <c r="E14" s="2361">
        <v>461000173</v>
      </c>
      <c r="F14" s="2361">
        <v>58</v>
      </c>
      <c r="G14" s="2001">
        <v>3489.26</v>
      </c>
      <c r="H14" s="2001">
        <v>269.54000000000002</v>
      </c>
      <c r="I14" s="2361">
        <v>0</v>
      </c>
      <c r="J14" s="2361"/>
      <c r="K14" s="2361"/>
      <c r="L14" s="2361">
        <v>2</v>
      </c>
      <c r="M14" s="2361">
        <v>0</v>
      </c>
      <c r="N14" s="2361"/>
      <c r="O14" s="2361"/>
      <c r="P14" s="2361"/>
      <c r="Q14" s="2361"/>
      <c r="R14" s="2361"/>
      <c r="S14" s="2361"/>
      <c r="T14" s="2361"/>
      <c r="U14" s="2361"/>
      <c r="V14" s="2361"/>
      <c r="W14" s="2361"/>
      <c r="X14" s="2358" t="s">
        <v>257</v>
      </c>
      <c r="Y14" s="2362"/>
    </row>
    <row r="15" spans="1:25" s="57" customFormat="1">
      <c r="A15" s="2361">
        <v>13</v>
      </c>
      <c r="B15" s="2361" t="s">
        <v>2421</v>
      </c>
      <c r="C15" s="2361">
        <v>13</v>
      </c>
      <c r="D15" s="2361">
        <v>13.000999999999999</v>
      </c>
      <c r="E15" s="2361">
        <v>461000175</v>
      </c>
      <c r="F15" s="2361">
        <v>59</v>
      </c>
      <c r="G15" s="2001">
        <v>3559.28</v>
      </c>
      <c r="H15" s="2001">
        <v>256.12</v>
      </c>
      <c r="I15" s="2361">
        <v>0</v>
      </c>
      <c r="J15" s="2361"/>
      <c r="K15" s="2361"/>
      <c r="L15" s="2361">
        <v>2</v>
      </c>
      <c r="M15" s="2361">
        <v>5</v>
      </c>
      <c r="N15" s="2361"/>
      <c r="O15" s="2361"/>
      <c r="P15" s="2361"/>
      <c r="Q15" s="2361"/>
      <c r="R15" s="2361"/>
      <c r="S15" s="2361"/>
      <c r="T15" s="2361"/>
      <c r="U15" s="2361"/>
      <c r="V15" s="2361"/>
      <c r="W15" s="2361"/>
      <c r="X15" s="2358" t="s">
        <v>257</v>
      </c>
      <c r="Y15" s="2362"/>
    </row>
    <row r="16" spans="1:25" s="57" customFormat="1">
      <c r="A16" s="2361">
        <v>14</v>
      </c>
      <c r="B16" s="2361" t="s">
        <v>2421</v>
      </c>
      <c r="C16" s="2361">
        <v>14</v>
      </c>
      <c r="D16" s="2361">
        <v>14.000999999999999</v>
      </c>
      <c r="E16" s="2361">
        <v>461000177</v>
      </c>
      <c r="F16" s="2361">
        <v>59</v>
      </c>
      <c r="G16" s="2001">
        <v>3574.45</v>
      </c>
      <c r="H16" s="2001">
        <v>249.94</v>
      </c>
      <c r="I16" s="2361">
        <v>0.59</v>
      </c>
      <c r="J16" s="2361"/>
      <c r="K16" s="2361"/>
      <c r="L16" s="2361">
        <v>2</v>
      </c>
      <c r="M16" s="2361">
        <v>0</v>
      </c>
      <c r="N16" s="2361"/>
      <c r="O16" s="2361"/>
      <c r="P16" s="2361"/>
      <c r="Q16" s="2361"/>
      <c r="R16" s="2361"/>
      <c r="S16" s="2361"/>
      <c r="T16" s="2361"/>
      <c r="U16" s="2361"/>
      <c r="V16" s="2361"/>
      <c r="W16" s="2361"/>
      <c r="X16" s="2358" t="s">
        <v>257</v>
      </c>
      <c r="Y16" s="2365"/>
    </row>
    <row r="17" spans="1:25" s="57" customFormat="1">
      <c r="A17" s="2364">
        <v>15</v>
      </c>
      <c r="B17" s="2364" t="s">
        <v>2421</v>
      </c>
      <c r="C17" s="2364">
        <v>15</v>
      </c>
      <c r="D17" s="2364">
        <v>15.000999999999999</v>
      </c>
      <c r="E17" s="2364">
        <v>461000176</v>
      </c>
      <c r="F17" s="2364">
        <v>57</v>
      </c>
      <c r="G17" s="2001">
        <v>3468.45</v>
      </c>
      <c r="H17" s="2001">
        <v>231.94</v>
      </c>
      <c r="I17" s="2364">
        <v>0.99</v>
      </c>
      <c r="J17" s="2364"/>
      <c r="K17" s="2364"/>
      <c r="L17" s="2364">
        <v>2</v>
      </c>
      <c r="M17" s="2364">
        <v>0</v>
      </c>
      <c r="N17" s="2364"/>
      <c r="O17" s="2364"/>
      <c r="P17" s="2364"/>
      <c r="Q17" s="2364"/>
      <c r="R17" s="2364"/>
      <c r="S17" s="2364"/>
      <c r="T17" s="2364"/>
      <c r="U17" s="2364"/>
      <c r="V17" s="2364"/>
      <c r="W17" s="2364"/>
      <c r="X17" s="2358" t="s">
        <v>257</v>
      </c>
      <c r="Y17" s="2362"/>
    </row>
    <row r="18" spans="1:25" s="57" customFormat="1">
      <c r="A18" s="2366">
        <v>16</v>
      </c>
      <c r="B18" s="2366" t="s">
        <v>2421</v>
      </c>
      <c r="C18" s="2366">
        <v>16</v>
      </c>
      <c r="D18" s="2366">
        <v>16.001000000000001</v>
      </c>
      <c r="E18" s="2366">
        <v>461000178</v>
      </c>
      <c r="F18" s="2366">
        <v>59</v>
      </c>
      <c r="G18" s="2001">
        <v>3612.03</v>
      </c>
      <c r="H18" s="2001">
        <v>217.37</v>
      </c>
      <c r="I18" s="2366">
        <v>0</v>
      </c>
      <c r="J18" s="2366"/>
      <c r="K18" s="2366"/>
      <c r="L18" s="2366">
        <v>1</v>
      </c>
      <c r="M18" s="2366">
        <v>50</v>
      </c>
      <c r="N18" s="2366"/>
      <c r="O18" s="2366"/>
      <c r="P18" s="2366"/>
      <c r="Q18" s="2366"/>
      <c r="R18" s="2366"/>
      <c r="S18" s="2366"/>
      <c r="T18" s="2366"/>
      <c r="U18" s="2366"/>
      <c r="V18" s="2366"/>
      <c r="W18" s="2366"/>
      <c r="X18" s="2366" t="s">
        <v>257</v>
      </c>
      <c r="Y18" s="2362"/>
    </row>
    <row r="19" spans="1:25" s="57" customFormat="1">
      <c r="A19" s="2369">
        <v>17</v>
      </c>
      <c r="B19" s="2369" t="s">
        <v>2421</v>
      </c>
      <c r="C19" s="2369">
        <v>17</v>
      </c>
      <c r="D19" s="2369">
        <v>17.001000000000001</v>
      </c>
      <c r="E19" s="2369">
        <v>461000179</v>
      </c>
      <c r="F19" s="2369">
        <v>60</v>
      </c>
      <c r="G19" s="2001">
        <v>3587.84</v>
      </c>
      <c r="H19" s="2001">
        <v>300.95999999999998</v>
      </c>
      <c r="I19" s="2369">
        <v>0</v>
      </c>
      <c r="J19" s="2369"/>
      <c r="K19" s="2369"/>
      <c r="L19" s="2369">
        <v>1</v>
      </c>
      <c r="M19" s="2369">
        <v>45</v>
      </c>
      <c r="N19" s="2369"/>
      <c r="O19" s="2369"/>
      <c r="P19" s="2369"/>
      <c r="Q19" s="2369"/>
      <c r="R19" s="2369"/>
      <c r="S19" s="2369"/>
      <c r="T19" s="2369"/>
      <c r="U19" s="2369"/>
      <c r="V19" s="2369"/>
      <c r="W19" s="2369"/>
      <c r="X19" s="2358" t="s">
        <v>257</v>
      </c>
      <c r="Y19" s="2365"/>
    </row>
    <row r="20" spans="1:25" s="57" customFormat="1">
      <c r="A20" s="2369">
        <v>18</v>
      </c>
      <c r="B20" s="2369" t="s">
        <v>2421</v>
      </c>
      <c r="C20" s="2369">
        <v>18</v>
      </c>
      <c r="D20" s="2369">
        <v>18.001000000000001</v>
      </c>
      <c r="E20" s="2369">
        <v>461000180</v>
      </c>
      <c r="F20" s="2369">
        <v>60</v>
      </c>
      <c r="G20" s="2001">
        <v>3632.63</v>
      </c>
      <c r="H20" s="2001">
        <v>258.97000000000003</v>
      </c>
      <c r="I20" s="2369">
        <v>0</v>
      </c>
      <c r="J20" s="2369"/>
      <c r="K20" s="2369"/>
      <c r="L20" s="2369">
        <v>2</v>
      </c>
      <c r="M20" s="2369">
        <v>5</v>
      </c>
      <c r="N20" s="2369"/>
      <c r="O20" s="2369"/>
      <c r="P20" s="2369"/>
      <c r="Q20" s="2369"/>
      <c r="R20" s="2369"/>
      <c r="S20" s="2369"/>
      <c r="T20" s="2369"/>
      <c r="U20" s="2369"/>
      <c r="V20" s="2369"/>
      <c r="W20" s="2369"/>
      <c r="X20" s="2369" t="s">
        <v>257</v>
      </c>
      <c r="Y20" s="2367"/>
    </row>
    <row r="21" spans="1:25" s="57" customFormat="1">
      <c r="A21" s="2369">
        <v>19</v>
      </c>
      <c r="B21" s="2369" t="s">
        <v>2422</v>
      </c>
      <c r="C21" s="2369">
        <v>19</v>
      </c>
      <c r="D21" s="2369">
        <v>19.001000000000001</v>
      </c>
      <c r="E21" s="2369">
        <v>462000016</v>
      </c>
      <c r="F21" s="2369">
        <v>58</v>
      </c>
      <c r="G21" s="2001">
        <v>3550.27</v>
      </c>
      <c r="H21" s="2001">
        <v>205.73</v>
      </c>
      <c r="I21" s="2369">
        <v>0</v>
      </c>
      <c r="J21" s="2369"/>
      <c r="K21" s="2369"/>
      <c r="L21" s="2369">
        <v>2</v>
      </c>
      <c r="M21" s="2369">
        <v>0</v>
      </c>
      <c r="N21" s="2369"/>
      <c r="O21" s="2369"/>
      <c r="P21" s="2369"/>
      <c r="Q21" s="2369"/>
      <c r="R21" s="2369"/>
      <c r="S21" s="2369"/>
      <c r="T21" s="2369"/>
      <c r="U21" s="2369"/>
      <c r="V21" s="2369"/>
      <c r="W21" s="2369"/>
      <c r="X21" s="2369" t="s">
        <v>258</v>
      </c>
      <c r="Y21" s="2370"/>
    </row>
    <row r="22" spans="1:25" s="57" customFormat="1">
      <c r="A22" s="2371">
        <v>20</v>
      </c>
      <c r="B22" s="2371" t="s">
        <v>2422</v>
      </c>
      <c r="C22" s="2371">
        <v>20</v>
      </c>
      <c r="D22" s="2371">
        <v>20.001000000000001</v>
      </c>
      <c r="E22" s="2371">
        <v>461000182</v>
      </c>
      <c r="F22" s="2371">
        <v>60</v>
      </c>
      <c r="G22" s="2001">
        <v>3831.81</v>
      </c>
      <c r="H22" s="2001">
        <v>86.45</v>
      </c>
      <c r="I22" s="2371">
        <v>21.06</v>
      </c>
      <c r="J22" s="2371"/>
      <c r="K22" s="2371"/>
      <c r="L22" s="2371">
        <v>2</v>
      </c>
      <c r="M22" s="2371">
        <v>10</v>
      </c>
      <c r="N22" s="2371"/>
      <c r="O22" s="2371"/>
      <c r="P22" s="2371"/>
      <c r="Q22" s="2371"/>
      <c r="R22" s="2371"/>
      <c r="S22" s="2371"/>
      <c r="T22" s="2371"/>
      <c r="U22" s="2371"/>
      <c r="V22" s="2371"/>
      <c r="W22" s="2371"/>
      <c r="X22" s="2358" t="s">
        <v>257</v>
      </c>
      <c r="Y22" s="2370"/>
    </row>
    <row r="23" spans="1:25" s="57" customFormat="1">
      <c r="A23" s="2373">
        <v>21</v>
      </c>
      <c r="B23" s="2373" t="s">
        <v>2422</v>
      </c>
      <c r="C23" s="2373">
        <v>21</v>
      </c>
      <c r="D23" s="2373">
        <v>21.001000000000001</v>
      </c>
      <c r="E23" s="2373">
        <v>461000181</v>
      </c>
      <c r="F23" s="2373">
        <v>59</v>
      </c>
      <c r="G23" s="2001">
        <v>3610.88</v>
      </c>
      <c r="H23" s="2001">
        <v>207.92</v>
      </c>
      <c r="I23" s="2373">
        <v>3.4</v>
      </c>
      <c r="J23" s="2373"/>
      <c r="K23" s="2373"/>
      <c r="L23" s="2373">
        <v>2</v>
      </c>
      <c r="M23" s="2373">
        <v>5</v>
      </c>
      <c r="N23" s="2373"/>
      <c r="O23" s="2373"/>
      <c r="P23" s="2373"/>
      <c r="Q23" s="2373"/>
      <c r="R23" s="2373"/>
      <c r="S23" s="2373"/>
      <c r="T23" s="2373"/>
      <c r="U23" s="2373"/>
      <c r="V23" s="2373"/>
      <c r="W23" s="2373"/>
      <c r="X23" s="2358" t="s">
        <v>257</v>
      </c>
      <c r="Y23" s="2370"/>
    </row>
    <row r="24" spans="1:25" s="57" customFormat="1">
      <c r="A24" s="2375">
        <v>22</v>
      </c>
      <c r="B24" s="2375" t="s">
        <v>2422</v>
      </c>
      <c r="C24" s="2375">
        <v>22</v>
      </c>
      <c r="D24" s="2375">
        <v>22.001000000000001</v>
      </c>
      <c r="E24" s="2375">
        <v>461000183</v>
      </c>
      <c r="F24" s="2375">
        <v>59</v>
      </c>
      <c r="G24" s="2001">
        <v>3460.61</v>
      </c>
      <c r="H24" s="2001">
        <v>374.39</v>
      </c>
      <c r="I24" s="2375">
        <v>0</v>
      </c>
      <c r="J24" s="2375"/>
      <c r="K24" s="2375"/>
      <c r="L24" s="2375">
        <v>1</v>
      </c>
      <c r="M24" s="2375">
        <v>50</v>
      </c>
      <c r="N24" s="2375"/>
      <c r="O24" s="2375"/>
      <c r="P24" s="2375"/>
      <c r="Q24" s="2375"/>
      <c r="R24" s="2375"/>
      <c r="S24" s="2375"/>
      <c r="T24" s="2375"/>
      <c r="U24" s="2375"/>
      <c r="V24" s="2375"/>
      <c r="W24" s="2375"/>
      <c r="X24" s="2375" t="s">
        <v>257</v>
      </c>
      <c r="Y24" s="2372"/>
    </row>
    <row r="25" spans="1:25" s="57" customFormat="1">
      <c r="A25" s="2377">
        <v>23</v>
      </c>
      <c r="B25" s="2377" t="s">
        <v>2422</v>
      </c>
      <c r="C25" s="2377">
        <v>23</v>
      </c>
      <c r="D25" s="2377">
        <v>23.001000000000001</v>
      </c>
      <c r="E25" s="2377">
        <v>461000184</v>
      </c>
      <c r="F25" s="2377">
        <v>59</v>
      </c>
      <c r="G25" s="2001">
        <v>3568.65</v>
      </c>
      <c r="H25" s="2001">
        <v>256.52999999999997</v>
      </c>
      <c r="I25" s="2377">
        <v>1.38</v>
      </c>
      <c r="J25" s="2377"/>
      <c r="K25" s="2377"/>
      <c r="L25" s="2377">
        <v>1</v>
      </c>
      <c r="M25" s="2377">
        <v>55</v>
      </c>
      <c r="N25" s="2377"/>
      <c r="O25" s="2377"/>
      <c r="P25" s="2377"/>
      <c r="Q25" s="2377"/>
      <c r="R25" s="2377"/>
      <c r="S25" s="2377"/>
      <c r="T25" s="2377"/>
      <c r="U25" s="2377"/>
      <c r="V25" s="2377"/>
      <c r="W25" s="2377"/>
      <c r="X25" s="2377" t="s">
        <v>257</v>
      </c>
      <c r="Y25" s="2374"/>
    </row>
    <row r="26" spans="1:25" s="57" customFormat="1">
      <c r="A26" s="2377">
        <v>24</v>
      </c>
      <c r="B26" s="2377" t="s">
        <v>2422</v>
      </c>
      <c r="C26" s="2377">
        <v>24</v>
      </c>
      <c r="D26" s="2377">
        <v>24.001000000000001</v>
      </c>
      <c r="E26" s="2377">
        <v>461000185</v>
      </c>
      <c r="F26" s="2377">
        <v>59</v>
      </c>
      <c r="G26" s="2001">
        <v>3534.87</v>
      </c>
      <c r="H26" s="2001">
        <v>283.33</v>
      </c>
      <c r="I26" s="2377">
        <v>0</v>
      </c>
      <c r="J26" s="2377"/>
      <c r="K26" s="2377"/>
      <c r="L26" s="2377">
        <v>2</v>
      </c>
      <c r="M26" s="2377">
        <v>20</v>
      </c>
      <c r="N26" s="2377"/>
      <c r="O26" s="2377"/>
      <c r="P26" s="2377"/>
      <c r="Q26" s="2377"/>
      <c r="R26" s="2377"/>
      <c r="S26" s="2377"/>
      <c r="T26" s="2377"/>
      <c r="U26" s="2377"/>
      <c r="V26" s="2377"/>
      <c r="W26" s="2377"/>
      <c r="X26" s="2377" t="s">
        <v>257</v>
      </c>
      <c r="Y26" s="2376"/>
    </row>
    <row r="27" spans="1:25" s="57" customFormat="1">
      <c r="A27" s="2377">
        <v>25</v>
      </c>
      <c r="B27" s="2377" t="s">
        <v>2423</v>
      </c>
      <c r="C27" s="2377">
        <v>25</v>
      </c>
      <c r="D27" s="2377">
        <v>25.001000000000001</v>
      </c>
      <c r="E27" s="2377">
        <v>462000017</v>
      </c>
      <c r="F27" s="2377">
        <v>59</v>
      </c>
      <c r="G27" s="2001">
        <v>3632.64</v>
      </c>
      <c r="H27" s="2001">
        <v>193.96</v>
      </c>
      <c r="I27" s="2377">
        <v>0</v>
      </c>
      <c r="J27" s="2377"/>
      <c r="K27" s="2377"/>
      <c r="L27" s="2377">
        <v>2</v>
      </c>
      <c r="M27" s="2377">
        <v>10</v>
      </c>
      <c r="N27" s="2377"/>
      <c r="O27" s="2377"/>
      <c r="P27" s="2377"/>
      <c r="Q27" s="2377"/>
      <c r="R27" s="2377"/>
      <c r="S27" s="2377"/>
      <c r="T27" s="2377"/>
      <c r="U27" s="2377"/>
      <c r="V27" s="2377"/>
      <c r="W27" s="2377"/>
      <c r="X27" s="2377" t="s">
        <v>258</v>
      </c>
      <c r="Y27" s="2378"/>
    </row>
    <row r="28" spans="1:25" s="57" customFormat="1">
      <c r="A28" s="2379">
        <v>26</v>
      </c>
      <c r="B28" s="2379" t="s">
        <v>2423</v>
      </c>
      <c r="C28" s="2379">
        <v>26</v>
      </c>
      <c r="D28" s="2379">
        <v>26.001000000000001</v>
      </c>
      <c r="E28" s="2379">
        <v>461000186</v>
      </c>
      <c r="F28" s="2379">
        <v>58</v>
      </c>
      <c r="G28" s="2001">
        <v>3529.86</v>
      </c>
      <c r="H28" s="2001">
        <v>228.94</v>
      </c>
      <c r="I28" s="2379">
        <v>0</v>
      </c>
      <c r="J28" s="2379"/>
      <c r="K28" s="2379"/>
      <c r="L28" s="2379">
        <v>2</v>
      </c>
      <c r="M28" s="2379">
        <v>10</v>
      </c>
      <c r="N28" s="2379"/>
      <c r="O28" s="2379"/>
      <c r="P28" s="2379"/>
      <c r="Q28" s="2379"/>
      <c r="R28" s="2379"/>
      <c r="S28" s="2379"/>
      <c r="T28" s="2379"/>
      <c r="U28" s="2379"/>
      <c r="V28" s="2379"/>
      <c r="W28" s="2379"/>
      <c r="X28" s="2379" t="s">
        <v>257</v>
      </c>
      <c r="Y28" s="2378"/>
    </row>
    <row r="29" spans="1:25" s="57" customFormat="1">
      <c r="A29" s="2381">
        <v>27</v>
      </c>
      <c r="B29" s="2381" t="s">
        <v>2423</v>
      </c>
      <c r="C29" s="2381">
        <v>27</v>
      </c>
      <c r="D29" s="2381">
        <v>27.001000000000001</v>
      </c>
      <c r="E29" s="2381">
        <v>461000187</v>
      </c>
      <c r="F29" s="2381">
        <v>60</v>
      </c>
      <c r="G29" s="2001">
        <v>3625.43</v>
      </c>
      <c r="H29" s="2001">
        <v>266.36</v>
      </c>
      <c r="I29" s="2381">
        <v>0.19</v>
      </c>
      <c r="J29" s="2381"/>
      <c r="K29" s="2381"/>
      <c r="L29" s="2381">
        <v>2</v>
      </c>
      <c r="M29" s="2381">
        <v>0</v>
      </c>
      <c r="N29" s="2381"/>
      <c r="O29" s="2381"/>
      <c r="P29" s="2381"/>
      <c r="Q29" s="2381"/>
      <c r="R29" s="2381"/>
      <c r="S29" s="2381"/>
      <c r="T29" s="2381"/>
      <c r="U29" s="2381"/>
      <c r="V29" s="2381"/>
      <c r="W29" s="2381"/>
      <c r="X29" s="2358" t="s">
        <v>257</v>
      </c>
      <c r="Y29" s="2378"/>
    </row>
    <row r="30" spans="1:25" s="57" customFormat="1">
      <c r="A30" s="2381">
        <v>28</v>
      </c>
      <c r="B30" s="2381" t="s">
        <v>2423</v>
      </c>
      <c r="C30" s="2381">
        <v>28</v>
      </c>
      <c r="D30" s="2381">
        <v>28.001000000000001</v>
      </c>
      <c r="E30" s="2381">
        <v>441000006</v>
      </c>
      <c r="F30" s="2381">
        <v>56</v>
      </c>
      <c r="G30" s="2001">
        <v>3443.45</v>
      </c>
      <c r="H30" s="2001">
        <v>195.14</v>
      </c>
      <c r="I30" s="2381">
        <v>1.39</v>
      </c>
      <c r="J30" s="2381"/>
      <c r="K30" s="2381"/>
      <c r="L30" s="2381">
        <v>2</v>
      </c>
      <c r="M30" s="2381">
        <v>15</v>
      </c>
      <c r="N30" s="2381"/>
      <c r="O30" s="2381"/>
      <c r="P30" s="2381"/>
      <c r="Q30" s="2381"/>
      <c r="R30" s="2381"/>
      <c r="S30" s="2381"/>
      <c r="T30" s="2381"/>
      <c r="U30" s="2381"/>
      <c r="V30" s="2381"/>
      <c r="W30" s="2381"/>
      <c r="X30" s="2358" t="s">
        <v>257</v>
      </c>
      <c r="Y30" s="2380"/>
    </row>
    <row r="31" spans="1:25" s="57" customFormat="1">
      <c r="A31" s="2381">
        <v>29</v>
      </c>
      <c r="B31" s="2381" t="s">
        <v>2424</v>
      </c>
      <c r="C31" s="2381">
        <v>29</v>
      </c>
      <c r="D31" s="2381">
        <v>29.001000000000001</v>
      </c>
      <c r="E31" s="2381">
        <v>461000188</v>
      </c>
      <c r="F31" s="2381">
        <v>60</v>
      </c>
      <c r="G31" s="2001">
        <v>3655.41</v>
      </c>
      <c r="H31" s="2001">
        <v>243.18</v>
      </c>
      <c r="I31" s="2381">
        <v>1.39</v>
      </c>
      <c r="J31" s="2381"/>
      <c r="K31" s="2381"/>
      <c r="L31" s="2381">
        <v>2</v>
      </c>
      <c r="M31" s="2381">
        <v>20</v>
      </c>
      <c r="N31" s="2381"/>
      <c r="O31" s="2381"/>
      <c r="P31" s="2381"/>
      <c r="Q31" s="2381"/>
      <c r="R31" s="2381"/>
      <c r="S31" s="2381"/>
      <c r="T31" s="2381"/>
      <c r="U31" s="2381"/>
      <c r="V31" s="2381"/>
      <c r="W31" s="2381"/>
      <c r="X31" s="2358" t="s">
        <v>257</v>
      </c>
      <c r="Y31" s="2382"/>
    </row>
    <row r="32" spans="1:25" s="57" customFormat="1">
      <c r="A32" s="2381">
        <v>30</v>
      </c>
      <c r="B32" s="2381" t="s">
        <v>2424</v>
      </c>
      <c r="C32" s="2381">
        <v>30</v>
      </c>
      <c r="D32" s="2381">
        <v>30.001000000000001</v>
      </c>
      <c r="E32" s="2381">
        <v>461000189</v>
      </c>
      <c r="F32" s="2381">
        <v>59</v>
      </c>
      <c r="G32" s="2001">
        <v>3635.04</v>
      </c>
      <c r="H32" s="2001">
        <v>195.73</v>
      </c>
      <c r="I32" s="2381">
        <v>4.17</v>
      </c>
      <c r="J32" s="2381"/>
      <c r="K32" s="2381"/>
      <c r="L32" s="2381">
        <v>1</v>
      </c>
      <c r="M32" s="2381">
        <v>50</v>
      </c>
      <c r="N32" s="2381"/>
      <c r="O32" s="2381"/>
      <c r="P32" s="2381"/>
      <c r="Q32" s="2381"/>
      <c r="R32" s="2381"/>
      <c r="S32" s="2381"/>
      <c r="T32" s="2381"/>
      <c r="U32" s="2381"/>
      <c r="V32" s="2381"/>
      <c r="W32" s="2381"/>
      <c r="X32" s="2358" t="s">
        <v>257</v>
      </c>
      <c r="Y32" s="2382"/>
    </row>
    <row r="33" spans="1:25" s="57" customFormat="1">
      <c r="A33" s="2383">
        <v>31</v>
      </c>
      <c r="B33" s="2383" t="s">
        <v>2424</v>
      </c>
      <c r="C33" s="2383">
        <v>31</v>
      </c>
      <c r="D33" s="2383">
        <v>31.001000000000001</v>
      </c>
      <c r="E33" s="2383">
        <v>461000190</v>
      </c>
      <c r="F33" s="2383">
        <v>59</v>
      </c>
      <c r="G33" s="2001">
        <v>3626.41</v>
      </c>
      <c r="H33" s="2001">
        <v>212.96</v>
      </c>
      <c r="I33" s="2383">
        <v>4.37</v>
      </c>
      <c r="J33" s="2383"/>
      <c r="K33" s="2383"/>
      <c r="L33" s="2383">
        <v>1</v>
      </c>
      <c r="M33" s="2383">
        <v>45</v>
      </c>
      <c r="N33" s="2383"/>
      <c r="O33" s="2383"/>
      <c r="P33" s="2383"/>
      <c r="Q33" s="2383"/>
      <c r="R33" s="2383"/>
      <c r="S33" s="2383"/>
      <c r="T33" s="2383"/>
      <c r="U33" s="2383"/>
      <c r="V33" s="2383"/>
      <c r="W33" s="2383"/>
      <c r="X33" s="2358" t="s">
        <v>257</v>
      </c>
      <c r="Y33" s="2382"/>
    </row>
    <row r="34" spans="1:25" s="57" customFormat="1">
      <c r="A34" s="2385">
        <v>32</v>
      </c>
      <c r="B34" s="2385" t="s">
        <v>2424</v>
      </c>
      <c r="C34" s="2385">
        <v>32</v>
      </c>
      <c r="D34" s="2385">
        <v>32.000999999999998</v>
      </c>
      <c r="E34" s="2385">
        <v>461000191</v>
      </c>
      <c r="F34" s="2385">
        <v>59</v>
      </c>
      <c r="G34" s="2001">
        <v>3636.25</v>
      </c>
      <c r="H34" s="2001">
        <v>189.14</v>
      </c>
      <c r="I34" s="2385">
        <v>1.59</v>
      </c>
      <c r="J34" s="2385"/>
      <c r="K34" s="2385"/>
      <c r="L34" s="2385">
        <v>1</v>
      </c>
      <c r="M34" s="2385">
        <v>55</v>
      </c>
      <c r="N34" s="2385"/>
      <c r="O34" s="2385"/>
      <c r="P34" s="2385"/>
      <c r="Q34" s="2385"/>
      <c r="R34" s="2385"/>
      <c r="S34" s="2385"/>
      <c r="T34" s="2385"/>
      <c r="U34" s="2385"/>
      <c r="V34" s="2385"/>
      <c r="W34" s="2385"/>
      <c r="X34" s="2358" t="s">
        <v>257</v>
      </c>
      <c r="Y34" s="2382"/>
    </row>
    <row r="35" spans="1:25" s="57" customFormat="1">
      <c r="A35" s="2385">
        <v>33</v>
      </c>
      <c r="B35" s="2385" t="s">
        <v>2424</v>
      </c>
      <c r="C35" s="2385">
        <v>33</v>
      </c>
      <c r="D35" s="2385">
        <v>33.000999999999998</v>
      </c>
      <c r="E35" s="2385">
        <v>462000018</v>
      </c>
      <c r="F35" s="2385">
        <v>58</v>
      </c>
      <c r="G35" s="2001">
        <v>3519.64</v>
      </c>
      <c r="H35" s="2001">
        <v>184.74</v>
      </c>
      <c r="I35" s="2385">
        <v>2.1800000000000002</v>
      </c>
      <c r="J35" s="2385"/>
      <c r="K35" s="2385"/>
      <c r="L35" s="2385">
        <v>2</v>
      </c>
      <c r="M35" s="2385">
        <v>5</v>
      </c>
      <c r="N35" s="2385"/>
      <c r="O35" s="2385"/>
      <c r="P35" s="2385"/>
      <c r="Q35" s="2385"/>
      <c r="R35" s="2385"/>
      <c r="S35" s="2385"/>
      <c r="T35" s="2385"/>
      <c r="U35" s="2385"/>
      <c r="V35" s="2385"/>
      <c r="W35" s="2385"/>
      <c r="X35" s="2358" t="s">
        <v>583</v>
      </c>
      <c r="Y35" s="2384"/>
    </row>
    <row r="36" spans="1:25" s="57" customFormat="1">
      <c r="A36" s="2385">
        <v>34</v>
      </c>
      <c r="B36" s="2385" t="s">
        <v>2425</v>
      </c>
      <c r="C36" s="2385">
        <v>34</v>
      </c>
      <c r="D36" s="2385">
        <v>34.000999999999998</v>
      </c>
      <c r="E36" s="2385">
        <v>461000192</v>
      </c>
      <c r="F36" s="2385">
        <v>60</v>
      </c>
      <c r="G36" s="2001">
        <v>3638.44</v>
      </c>
      <c r="H36" s="2001">
        <v>250.36</v>
      </c>
      <c r="I36" s="2385">
        <v>0</v>
      </c>
      <c r="J36" s="2385"/>
      <c r="K36" s="2385"/>
      <c r="L36" s="2385">
        <v>2</v>
      </c>
      <c r="M36" s="2385">
        <v>25</v>
      </c>
      <c r="N36" s="2385"/>
      <c r="O36" s="2385"/>
      <c r="P36" s="2385"/>
      <c r="Q36" s="2385"/>
      <c r="R36" s="2385"/>
      <c r="S36" s="2385"/>
      <c r="T36" s="2385"/>
      <c r="U36" s="2385"/>
      <c r="V36" s="2385"/>
      <c r="W36" s="2385"/>
      <c r="X36" s="2385" t="s">
        <v>257</v>
      </c>
      <c r="Y36" s="2386"/>
    </row>
    <row r="37" spans="1:25" s="57" customFormat="1">
      <c r="A37" s="2385">
        <v>35</v>
      </c>
      <c r="B37" s="2385" t="s">
        <v>2425</v>
      </c>
      <c r="C37" s="2385">
        <v>35</v>
      </c>
      <c r="D37" s="2385">
        <v>35.000999999999998</v>
      </c>
      <c r="E37" s="2385">
        <v>461000193</v>
      </c>
      <c r="F37" s="2385">
        <v>59</v>
      </c>
      <c r="G37" s="2001">
        <v>3592.64</v>
      </c>
      <c r="H37" s="2001">
        <v>233.96</v>
      </c>
      <c r="I37" s="2385">
        <v>0</v>
      </c>
      <c r="J37" s="2385"/>
      <c r="K37" s="2385"/>
      <c r="L37" s="2385">
        <v>1</v>
      </c>
      <c r="M37" s="2385">
        <v>55</v>
      </c>
      <c r="N37" s="2385"/>
      <c r="O37" s="2385"/>
      <c r="P37" s="2385"/>
      <c r="Q37" s="2385"/>
      <c r="R37" s="2385"/>
      <c r="S37" s="2385"/>
      <c r="T37" s="2385"/>
      <c r="U37" s="2385"/>
      <c r="V37" s="2385"/>
      <c r="W37" s="2385"/>
      <c r="X37" s="2385" t="s">
        <v>257</v>
      </c>
      <c r="Y37" s="2386"/>
    </row>
    <row r="38" spans="1:25" s="57" customFormat="1">
      <c r="A38" s="2385">
        <v>36</v>
      </c>
      <c r="B38" s="2385" t="s">
        <v>2425</v>
      </c>
      <c r="C38" s="2385">
        <v>36</v>
      </c>
      <c r="D38" s="2385">
        <v>36.000999999999998</v>
      </c>
      <c r="E38" s="2385">
        <v>461000194</v>
      </c>
      <c r="F38" s="2385">
        <v>56</v>
      </c>
      <c r="G38" s="2001">
        <v>3365.86</v>
      </c>
      <c r="H38" s="2001">
        <v>268.54000000000002</v>
      </c>
      <c r="I38" s="2385">
        <v>0</v>
      </c>
      <c r="J38" s="2385"/>
      <c r="K38" s="2385"/>
      <c r="L38" s="2385">
        <v>1</v>
      </c>
      <c r="M38" s="2385">
        <v>50</v>
      </c>
      <c r="N38" s="2385"/>
      <c r="O38" s="2385"/>
      <c r="P38" s="2385"/>
      <c r="Q38" s="2385"/>
      <c r="R38" s="2385"/>
      <c r="S38" s="2385"/>
      <c r="T38" s="2385"/>
      <c r="U38" s="2385"/>
      <c r="V38" s="2385"/>
      <c r="W38" s="2385"/>
      <c r="X38" s="2385" t="s">
        <v>257</v>
      </c>
      <c r="Y38" s="2386"/>
    </row>
    <row r="39" spans="1:25" s="57" customFormat="1">
      <c r="A39" s="2387">
        <v>37</v>
      </c>
      <c r="B39" s="2387" t="s">
        <v>2425</v>
      </c>
      <c r="C39" s="2387">
        <v>37</v>
      </c>
      <c r="D39" s="2387">
        <v>37.000999999999998</v>
      </c>
      <c r="E39" s="2387">
        <v>461000195</v>
      </c>
      <c r="F39" s="2387">
        <v>60</v>
      </c>
      <c r="G39" s="2001">
        <v>3691.63</v>
      </c>
      <c r="H39" s="2001">
        <v>201.15</v>
      </c>
      <c r="I39" s="2387">
        <v>1.18</v>
      </c>
      <c r="J39" s="2387"/>
      <c r="K39" s="2387"/>
      <c r="L39" s="2387">
        <v>2</v>
      </c>
      <c r="M39" s="2387">
        <v>0</v>
      </c>
      <c r="N39" s="2387"/>
      <c r="O39" s="2387"/>
      <c r="P39" s="2387"/>
      <c r="Q39" s="2387"/>
      <c r="R39" s="2387"/>
      <c r="S39" s="2387"/>
      <c r="T39" s="2387"/>
      <c r="U39" s="2387"/>
      <c r="V39" s="2387"/>
      <c r="W39" s="2387"/>
      <c r="X39" s="2358" t="s">
        <v>257</v>
      </c>
      <c r="Y39" s="2386"/>
    </row>
    <row r="40" spans="1:25" s="57" customFormat="1">
      <c r="A40" s="2391">
        <v>38</v>
      </c>
      <c r="B40" s="2391" t="s">
        <v>2425</v>
      </c>
      <c r="C40" s="2391">
        <v>38</v>
      </c>
      <c r="D40" s="2391">
        <v>38.000999999999998</v>
      </c>
      <c r="E40" s="2391">
        <v>461000196</v>
      </c>
      <c r="F40" s="2391">
        <v>59</v>
      </c>
      <c r="G40" s="2001">
        <v>3945.92</v>
      </c>
      <c r="H40" s="2001">
        <v>158.68</v>
      </c>
      <c r="I40" s="2391">
        <v>1.4</v>
      </c>
      <c r="J40" s="2391"/>
      <c r="K40" s="2391"/>
      <c r="L40" s="2391">
        <v>2</v>
      </c>
      <c r="M40" s="2391">
        <v>20</v>
      </c>
      <c r="N40" s="2391"/>
      <c r="O40" s="2391"/>
      <c r="P40" s="2391"/>
      <c r="Q40" s="2391"/>
      <c r="R40" s="2391"/>
      <c r="S40" s="2391"/>
      <c r="T40" s="2391"/>
      <c r="U40" s="2391"/>
      <c r="V40" s="2391"/>
      <c r="W40" s="2391"/>
      <c r="X40" s="2358" t="s">
        <v>257</v>
      </c>
      <c r="Y40" s="2390" t="s">
        <v>247</v>
      </c>
    </row>
    <row r="41" spans="1:25" s="57" customFormat="1">
      <c r="A41" s="2391">
        <v>39</v>
      </c>
      <c r="B41" s="2391" t="s">
        <v>2425</v>
      </c>
      <c r="C41" s="2391">
        <v>39</v>
      </c>
      <c r="D41" s="2391">
        <v>39.000999999999998</v>
      </c>
      <c r="E41" s="2391">
        <v>461000197</v>
      </c>
      <c r="F41" s="2391">
        <v>60</v>
      </c>
      <c r="G41" s="2001">
        <v>3620.43</v>
      </c>
      <c r="H41" s="2001">
        <v>271.77</v>
      </c>
      <c r="I41" s="2391">
        <v>0.6</v>
      </c>
      <c r="J41" s="2391"/>
      <c r="K41" s="2391"/>
      <c r="L41" s="2391">
        <v>2</v>
      </c>
      <c r="M41" s="2391">
        <v>5</v>
      </c>
      <c r="N41" s="2391"/>
      <c r="O41" s="2391"/>
      <c r="P41" s="2391"/>
      <c r="Q41" s="2391"/>
      <c r="R41" s="2391"/>
      <c r="S41" s="2391"/>
      <c r="T41" s="2391"/>
      <c r="U41" s="2391"/>
      <c r="V41" s="2391"/>
      <c r="W41" s="2391"/>
      <c r="X41" s="2358" t="s">
        <v>257</v>
      </c>
      <c r="Y41" s="2388"/>
    </row>
    <row r="42" spans="1:25" s="57" customFormat="1">
      <c r="A42" s="2391">
        <v>40</v>
      </c>
      <c r="B42" s="2391" t="s">
        <v>2426</v>
      </c>
      <c r="C42" s="2391">
        <v>40</v>
      </c>
      <c r="D42" s="2391">
        <v>40.000999999999998</v>
      </c>
      <c r="E42" s="2391">
        <v>462000019</v>
      </c>
      <c r="F42" s="2391">
        <v>57</v>
      </c>
      <c r="G42" s="2001">
        <v>3468.87</v>
      </c>
      <c r="H42" s="2001">
        <v>224.93</v>
      </c>
      <c r="I42" s="2391">
        <v>0</v>
      </c>
      <c r="J42" s="2391"/>
      <c r="K42" s="2391"/>
      <c r="L42" s="2391">
        <v>2</v>
      </c>
      <c r="M42" s="2391">
        <v>30</v>
      </c>
      <c r="N42" s="2391"/>
      <c r="O42" s="2391"/>
      <c r="P42" s="2391"/>
      <c r="Q42" s="2391"/>
      <c r="R42" s="2391"/>
      <c r="S42" s="2391"/>
      <c r="T42" s="2391"/>
      <c r="U42" s="2391"/>
      <c r="V42" s="2391"/>
      <c r="W42" s="2391"/>
      <c r="X42" s="2391" t="s">
        <v>258</v>
      </c>
      <c r="Y42" s="2392"/>
    </row>
    <row r="43" spans="1:25" s="57" customFormat="1">
      <c r="A43" s="2391">
        <v>41</v>
      </c>
      <c r="B43" s="2391" t="s">
        <v>2426</v>
      </c>
      <c r="C43" s="2391">
        <v>41</v>
      </c>
      <c r="D43" s="2391">
        <v>41.000999999999998</v>
      </c>
      <c r="E43" s="2391">
        <v>451000003</v>
      </c>
      <c r="F43" s="2391">
        <v>60</v>
      </c>
      <c r="G43" s="2001">
        <v>3764.85</v>
      </c>
      <c r="H43" s="2001">
        <v>142.31</v>
      </c>
      <c r="I43" s="2391">
        <v>7.16</v>
      </c>
      <c r="J43" s="2391"/>
      <c r="K43" s="2391"/>
      <c r="L43" s="2391">
        <v>2</v>
      </c>
      <c r="M43" s="2391">
        <v>20</v>
      </c>
      <c r="N43" s="2391"/>
      <c r="O43" s="2391">
        <v>70760</v>
      </c>
      <c r="P43" s="2391"/>
      <c r="Q43" s="2391"/>
      <c r="R43" s="2391"/>
      <c r="S43" s="2391"/>
      <c r="T43" s="2391"/>
      <c r="U43" s="2391">
        <f>O43*5%</f>
        <v>3538</v>
      </c>
      <c r="V43" s="2391">
        <f>O43+U43</f>
        <v>74298</v>
      </c>
      <c r="W43" s="2391"/>
      <c r="X43" s="2391" t="s">
        <v>257</v>
      </c>
      <c r="Y43" s="2392"/>
    </row>
    <row r="44" spans="1:25" s="57" customFormat="1">
      <c r="A44" s="2391">
        <v>42</v>
      </c>
      <c r="B44" s="2391" t="s">
        <v>2426</v>
      </c>
      <c r="C44" s="2391">
        <v>42</v>
      </c>
      <c r="D44" s="2391">
        <v>42.000999999999998</v>
      </c>
      <c r="E44" s="2391">
        <v>461000198</v>
      </c>
      <c r="F44" s="2391">
        <v>59</v>
      </c>
      <c r="G44" s="2001">
        <v>3557.84</v>
      </c>
      <c r="H44" s="2001">
        <v>268.76</v>
      </c>
      <c r="I44" s="2391">
        <v>0</v>
      </c>
      <c r="J44" s="2391"/>
      <c r="K44" s="2391"/>
      <c r="L44" s="2391">
        <v>2</v>
      </c>
      <c r="M44" s="2391">
        <v>5</v>
      </c>
      <c r="N44" s="2391"/>
      <c r="O44" s="2391"/>
      <c r="P44" s="2391"/>
      <c r="Q44" s="2391"/>
      <c r="R44" s="2391"/>
      <c r="S44" s="2391"/>
      <c r="T44" s="2391"/>
      <c r="U44" s="2435">
        <f t="shared" ref="U44:U107" si="0">O44*5%</f>
        <v>0</v>
      </c>
      <c r="V44" s="2435">
        <f t="shared" ref="V44:V107" si="1">O44+U44</f>
        <v>0</v>
      </c>
      <c r="W44" s="2391"/>
      <c r="X44" s="2393" t="s">
        <v>257</v>
      </c>
      <c r="Y44" s="2392"/>
    </row>
    <row r="45" spans="1:25" s="57" customFormat="1">
      <c r="A45" s="2393">
        <v>43</v>
      </c>
      <c r="B45" s="2393" t="s">
        <v>2426</v>
      </c>
      <c r="C45" s="2393">
        <v>43</v>
      </c>
      <c r="D45" s="2393">
        <v>43.000999999999998</v>
      </c>
      <c r="E45" s="2393">
        <v>451000004</v>
      </c>
      <c r="F45" s="2393">
        <v>60</v>
      </c>
      <c r="G45" s="2001">
        <v>3605.66</v>
      </c>
      <c r="H45" s="2001">
        <v>277.54000000000002</v>
      </c>
      <c r="I45" s="2393">
        <v>0</v>
      </c>
      <c r="J45" s="2393"/>
      <c r="K45" s="2393"/>
      <c r="L45" s="2393">
        <v>2</v>
      </c>
      <c r="M45" s="2393">
        <v>15</v>
      </c>
      <c r="N45" s="2393"/>
      <c r="O45" s="2393"/>
      <c r="P45" s="2393"/>
      <c r="Q45" s="2393"/>
      <c r="R45" s="2393"/>
      <c r="S45" s="2393"/>
      <c r="T45" s="2393"/>
      <c r="U45" s="2435">
        <f t="shared" si="0"/>
        <v>0</v>
      </c>
      <c r="V45" s="2435">
        <f t="shared" si="1"/>
        <v>0</v>
      </c>
      <c r="W45" s="2393"/>
      <c r="X45" s="2393" t="s">
        <v>257</v>
      </c>
      <c r="Y45" s="2392"/>
    </row>
    <row r="46" spans="1:25" s="57" customFormat="1">
      <c r="A46" s="2395">
        <v>44</v>
      </c>
      <c r="B46" s="2395" t="s">
        <v>2426</v>
      </c>
      <c r="C46" s="2395">
        <v>44</v>
      </c>
      <c r="D46" s="2395">
        <v>44.000999999999998</v>
      </c>
      <c r="E46" s="2395">
        <v>461000199</v>
      </c>
      <c r="F46" s="2395">
        <v>59</v>
      </c>
      <c r="G46" s="2001">
        <v>3521.02</v>
      </c>
      <c r="H46" s="2001">
        <v>311.18</v>
      </c>
      <c r="I46" s="2395">
        <v>0</v>
      </c>
      <c r="J46" s="2395"/>
      <c r="K46" s="2395"/>
      <c r="L46" s="2395">
        <v>2</v>
      </c>
      <c r="M46" s="2395">
        <v>0</v>
      </c>
      <c r="N46" s="2395"/>
      <c r="O46" s="2395"/>
      <c r="P46" s="2395"/>
      <c r="Q46" s="2395"/>
      <c r="R46" s="2395"/>
      <c r="S46" s="2395"/>
      <c r="T46" s="2395"/>
      <c r="U46" s="2435">
        <f t="shared" si="0"/>
        <v>0</v>
      </c>
      <c r="V46" s="2435">
        <f t="shared" si="1"/>
        <v>0</v>
      </c>
      <c r="W46" s="2395"/>
      <c r="X46" s="2358" t="s">
        <v>257</v>
      </c>
      <c r="Y46" s="2392"/>
    </row>
    <row r="47" spans="1:25" s="57" customFormat="1">
      <c r="A47" s="2395">
        <v>45</v>
      </c>
      <c r="B47" s="2395" t="s">
        <v>2426</v>
      </c>
      <c r="C47" s="2395">
        <v>45</v>
      </c>
      <c r="D47" s="2395">
        <v>45.000999999999998</v>
      </c>
      <c r="E47" s="2395">
        <v>461000200</v>
      </c>
      <c r="F47" s="2395">
        <v>59</v>
      </c>
      <c r="G47" s="2001">
        <v>3565.44</v>
      </c>
      <c r="H47" s="2001">
        <v>261.35000000000002</v>
      </c>
      <c r="I47" s="2395">
        <v>0.19</v>
      </c>
      <c r="J47" s="2395"/>
      <c r="K47" s="2395"/>
      <c r="L47" s="2395">
        <v>2</v>
      </c>
      <c r="M47" s="2395">
        <v>0</v>
      </c>
      <c r="N47" s="2395"/>
      <c r="O47" s="2395"/>
      <c r="P47" s="2395"/>
      <c r="Q47" s="2395"/>
      <c r="R47" s="2395"/>
      <c r="S47" s="2395"/>
      <c r="T47" s="2395"/>
      <c r="U47" s="2435">
        <f t="shared" si="0"/>
        <v>0</v>
      </c>
      <c r="V47" s="2435">
        <f t="shared" si="1"/>
        <v>0</v>
      </c>
      <c r="W47" s="2395"/>
      <c r="X47" s="2358" t="s">
        <v>257</v>
      </c>
      <c r="Y47" s="2394"/>
    </row>
    <row r="48" spans="1:25" s="57" customFormat="1">
      <c r="A48" s="2395">
        <v>46</v>
      </c>
      <c r="B48" s="2395" t="s">
        <v>2427</v>
      </c>
      <c r="C48" s="2395">
        <v>46</v>
      </c>
      <c r="D48" s="2395">
        <v>46.000999999999998</v>
      </c>
      <c r="E48" s="2395">
        <v>461000201</v>
      </c>
      <c r="F48" s="2395">
        <v>60</v>
      </c>
      <c r="G48" s="2001">
        <v>3571.03</v>
      </c>
      <c r="H48" s="2001">
        <v>320.57</v>
      </c>
      <c r="I48" s="2395">
        <v>0</v>
      </c>
      <c r="J48" s="2395"/>
      <c r="K48" s="2395"/>
      <c r="L48" s="2395">
        <v>2</v>
      </c>
      <c r="M48" s="2395">
        <v>15</v>
      </c>
      <c r="N48" s="2395"/>
      <c r="O48" s="2395"/>
      <c r="P48" s="2395"/>
      <c r="Q48" s="2395"/>
      <c r="R48" s="2395"/>
      <c r="S48" s="2395"/>
      <c r="T48" s="2395"/>
      <c r="U48" s="2435">
        <f t="shared" si="0"/>
        <v>0</v>
      </c>
      <c r="V48" s="2435">
        <f t="shared" si="1"/>
        <v>0</v>
      </c>
      <c r="W48" s="2395"/>
      <c r="X48" s="2358" t="s">
        <v>257</v>
      </c>
      <c r="Y48" s="2396"/>
    </row>
    <row r="49" spans="1:25" s="57" customFormat="1">
      <c r="A49" s="2395">
        <v>47</v>
      </c>
      <c r="B49" s="2395" t="s">
        <v>2427</v>
      </c>
      <c r="C49" s="2395">
        <v>47</v>
      </c>
      <c r="D49" s="2395">
        <v>47.000999999999998</v>
      </c>
      <c r="E49" s="2397">
        <v>461000202</v>
      </c>
      <c r="F49" s="2395">
        <v>60</v>
      </c>
      <c r="G49" s="2001">
        <v>3574.63</v>
      </c>
      <c r="H49" s="2001">
        <v>316.97000000000003</v>
      </c>
      <c r="I49" s="2395">
        <v>0</v>
      </c>
      <c r="J49" s="2395"/>
      <c r="K49" s="2395"/>
      <c r="L49" s="2395">
        <v>2</v>
      </c>
      <c r="M49" s="2395">
        <v>15</v>
      </c>
      <c r="N49" s="2395"/>
      <c r="O49" s="2395"/>
      <c r="P49" s="2395"/>
      <c r="Q49" s="2395"/>
      <c r="R49" s="2395"/>
      <c r="S49" s="2395"/>
      <c r="T49" s="2395"/>
      <c r="U49" s="2435">
        <f t="shared" si="0"/>
        <v>0</v>
      </c>
      <c r="V49" s="2435">
        <f t="shared" si="1"/>
        <v>0</v>
      </c>
      <c r="W49" s="2395"/>
      <c r="X49" s="2358" t="s">
        <v>257</v>
      </c>
      <c r="Y49" s="2396"/>
    </row>
    <row r="50" spans="1:25" s="57" customFormat="1">
      <c r="A50" s="2395">
        <v>48</v>
      </c>
      <c r="B50" s="2395" t="s">
        <v>2427</v>
      </c>
      <c r="C50" s="2395">
        <v>48</v>
      </c>
      <c r="D50" s="2395">
        <v>48.000999999999998</v>
      </c>
      <c r="E50" s="2398">
        <v>461000203</v>
      </c>
      <c r="F50" s="2395">
        <v>58</v>
      </c>
      <c r="G50" s="2001">
        <v>3497.25</v>
      </c>
      <c r="H50" s="2001">
        <v>264.35000000000002</v>
      </c>
      <c r="I50" s="2395">
        <v>0</v>
      </c>
      <c r="J50" s="2395"/>
      <c r="K50" s="2395"/>
      <c r="L50" s="2395">
        <v>1</v>
      </c>
      <c r="M50" s="2395">
        <v>50</v>
      </c>
      <c r="N50" s="2395"/>
      <c r="O50" s="2395"/>
      <c r="P50" s="2395"/>
      <c r="Q50" s="2395"/>
      <c r="R50" s="2395"/>
      <c r="S50" s="2395"/>
      <c r="T50" s="2395"/>
      <c r="U50" s="2435">
        <f t="shared" si="0"/>
        <v>0</v>
      </c>
      <c r="V50" s="2435">
        <f t="shared" si="1"/>
        <v>0</v>
      </c>
      <c r="W50" s="2395"/>
      <c r="X50" s="2358" t="s">
        <v>257</v>
      </c>
      <c r="Y50" s="2396"/>
    </row>
    <row r="51" spans="1:25" s="57" customFormat="1">
      <c r="A51" s="2401">
        <v>49</v>
      </c>
      <c r="B51" s="2401" t="s">
        <v>2427</v>
      </c>
      <c r="C51" s="2401">
        <v>49</v>
      </c>
      <c r="D51" s="2401">
        <v>49.000999999999998</v>
      </c>
      <c r="E51" s="2401">
        <v>461000204</v>
      </c>
      <c r="F51" s="2401">
        <v>59</v>
      </c>
      <c r="G51" s="2001">
        <v>3599.44</v>
      </c>
      <c r="H51" s="2001">
        <v>227.36</v>
      </c>
      <c r="I51" s="2401">
        <v>0.2</v>
      </c>
      <c r="J51" s="2401"/>
      <c r="K51" s="2401"/>
      <c r="L51" s="2401">
        <v>2</v>
      </c>
      <c r="M51" s="2401">
        <v>0</v>
      </c>
      <c r="N51" s="2401"/>
      <c r="O51" s="2401"/>
      <c r="P51" s="2401"/>
      <c r="Q51" s="2401"/>
      <c r="R51" s="2401"/>
      <c r="S51" s="2401"/>
      <c r="T51" s="2401"/>
      <c r="U51" s="2435">
        <f t="shared" si="0"/>
        <v>0</v>
      </c>
      <c r="V51" s="2435">
        <f t="shared" si="1"/>
        <v>0</v>
      </c>
      <c r="W51" s="2401"/>
      <c r="X51" s="2358" t="s">
        <v>257</v>
      </c>
      <c r="Y51" s="2396"/>
    </row>
    <row r="52" spans="1:25" s="57" customFormat="1">
      <c r="A52" s="2401">
        <v>50</v>
      </c>
      <c r="B52" s="2401" t="s">
        <v>2427</v>
      </c>
      <c r="C52" s="2401">
        <v>50</v>
      </c>
      <c r="D52" s="2401">
        <v>52.000999999999998</v>
      </c>
      <c r="E52" s="2401">
        <v>462000020</v>
      </c>
      <c r="F52" s="2401">
        <v>57</v>
      </c>
      <c r="G52" s="2001">
        <v>3401.47</v>
      </c>
      <c r="H52" s="2001">
        <v>292.73</v>
      </c>
      <c r="I52" s="2401">
        <v>0.4</v>
      </c>
      <c r="J52" s="2401"/>
      <c r="K52" s="2401"/>
      <c r="L52" s="2401">
        <v>1</v>
      </c>
      <c r="M52" s="2401">
        <v>45</v>
      </c>
      <c r="N52" s="2401"/>
      <c r="O52" s="2401"/>
      <c r="P52" s="2401"/>
      <c r="Q52" s="2401"/>
      <c r="R52" s="2401"/>
      <c r="S52" s="2401"/>
      <c r="T52" s="2401"/>
      <c r="U52" s="2435">
        <f t="shared" si="0"/>
        <v>0</v>
      </c>
      <c r="V52" s="2435">
        <f t="shared" si="1"/>
        <v>0</v>
      </c>
      <c r="W52" s="2401"/>
      <c r="X52" s="2358" t="s">
        <v>258</v>
      </c>
      <c r="Y52" s="2396"/>
    </row>
    <row r="53" spans="1:25" s="57" customFormat="1">
      <c r="A53" s="2401">
        <v>51</v>
      </c>
      <c r="B53" s="2401" t="s">
        <v>2428</v>
      </c>
      <c r="C53" s="2401">
        <v>51</v>
      </c>
      <c r="D53" s="2401">
        <v>50.000999999999998</v>
      </c>
      <c r="E53" s="2401">
        <v>461000205</v>
      </c>
      <c r="F53" s="2401">
        <v>59</v>
      </c>
      <c r="G53" s="2001">
        <v>3459.01</v>
      </c>
      <c r="H53" s="2001">
        <v>376.38</v>
      </c>
      <c r="I53" s="2401">
        <v>0.39</v>
      </c>
      <c r="J53" s="2401"/>
      <c r="K53" s="2401"/>
      <c r="L53" s="2401">
        <v>2</v>
      </c>
      <c r="M53" s="2401">
        <v>15</v>
      </c>
      <c r="N53" s="2401"/>
      <c r="O53" s="2401"/>
      <c r="P53" s="2401"/>
      <c r="Q53" s="2401"/>
      <c r="R53" s="2401"/>
      <c r="S53" s="2401"/>
      <c r="T53" s="2401"/>
      <c r="U53" s="2435">
        <f t="shared" si="0"/>
        <v>0</v>
      </c>
      <c r="V53" s="2435">
        <f t="shared" si="1"/>
        <v>0</v>
      </c>
      <c r="W53" s="2401"/>
      <c r="X53" s="2401" t="s">
        <v>257</v>
      </c>
      <c r="Y53" s="2402"/>
    </row>
    <row r="54" spans="1:25" s="57" customFormat="1">
      <c r="A54" s="2401">
        <v>52</v>
      </c>
      <c r="B54" s="2401" t="s">
        <v>2428</v>
      </c>
      <c r="C54" s="2401">
        <v>52</v>
      </c>
      <c r="D54" s="2401">
        <v>51.000999999999998</v>
      </c>
      <c r="E54" s="2401">
        <v>461000206</v>
      </c>
      <c r="F54" s="2401">
        <v>59</v>
      </c>
      <c r="G54" s="2001">
        <v>3465.87</v>
      </c>
      <c r="H54" s="2001">
        <v>352.33</v>
      </c>
      <c r="I54" s="2401">
        <v>0</v>
      </c>
      <c r="J54" s="2401"/>
      <c r="K54" s="2401"/>
      <c r="L54" s="2401">
        <v>2</v>
      </c>
      <c r="M54" s="2401">
        <v>30</v>
      </c>
      <c r="N54" s="2401"/>
      <c r="O54" s="2401"/>
      <c r="P54" s="2401"/>
      <c r="Q54" s="2401"/>
      <c r="R54" s="2401"/>
      <c r="S54" s="2401"/>
      <c r="T54" s="2401"/>
      <c r="U54" s="2435">
        <f t="shared" si="0"/>
        <v>0</v>
      </c>
      <c r="V54" s="2435">
        <f t="shared" si="1"/>
        <v>0</v>
      </c>
      <c r="W54" s="2401"/>
      <c r="X54" s="2401" t="s">
        <v>257</v>
      </c>
      <c r="Y54" s="2402"/>
    </row>
    <row r="55" spans="1:25" s="57" customFormat="1">
      <c r="A55" s="2401">
        <v>53</v>
      </c>
      <c r="B55" s="2401" t="s">
        <v>2428</v>
      </c>
      <c r="C55" s="2401">
        <v>53</v>
      </c>
      <c r="D55" s="2401">
        <v>53.000999999999998</v>
      </c>
      <c r="E55" s="2401">
        <v>461000207</v>
      </c>
      <c r="F55" s="2401">
        <v>58</v>
      </c>
      <c r="G55" s="2001">
        <v>3529.84</v>
      </c>
      <c r="H55" s="2001">
        <v>234.56</v>
      </c>
      <c r="I55" s="2401">
        <v>0</v>
      </c>
      <c r="J55" s="2401"/>
      <c r="K55" s="2401"/>
      <c r="L55" s="2401">
        <v>1</v>
      </c>
      <c r="M55" s="2401">
        <v>40</v>
      </c>
      <c r="N55" s="2401"/>
      <c r="O55" s="2401"/>
      <c r="P55" s="2401"/>
      <c r="Q55" s="2401"/>
      <c r="R55" s="2401"/>
      <c r="S55" s="2401"/>
      <c r="T55" s="2401"/>
      <c r="U55" s="2435">
        <f t="shared" si="0"/>
        <v>0</v>
      </c>
      <c r="V55" s="2435">
        <f t="shared" si="1"/>
        <v>0</v>
      </c>
      <c r="W55" s="2401"/>
      <c r="X55" s="2401" t="s">
        <v>257</v>
      </c>
      <c r="Y55" s="2402"/>
    </row>
    <row r="56" spans="1:25" s="57" customFormat="1">
      <c r="A56" s="2403">
        <v>54</v>
      </c>
      <c r="B56" s="2403" t="s">
        <v>2428</v>
      </c>
      <c r="C56" s="2403">
        <v>54</v>
      </c>
      <c r="D56" s="2403">
        <v>54.000999999999998</v>
      </c>
      <c r="E56" s="2403">
        <v>462000021</v>
      </c>
      <c r="F56" s="2403">
        <v>58</v>
      </c>
      <c r="G56" s="2001">
        <v>3501.89</v>
      </c>
      <c r="H56" s="2001">
        <v>248.51</v>
      </c>
      <c r="I56" s="2403">
        <v>0</v>
      </c>
      <c r="J56" s="2403"/>
      <c r="K56" s="2403"/>
      <c r="L56" s="2403">
        <v>1</v>
      </c>
      <c r="M56" s="2403">
        <v>45</v>
      </c>
      <c r="N56" s="2403"/>
      <c r="O56" s="2403"/>
      <c r="P56" s="2403"/>
      <c r="Q56" s="2403"/>
      <c r="R56" s="2403"/>
      <c r="S56" s="2403"/>
      <c r="T56" s="2403"/>
      <c r="U56" s="2435">
        <f t="shared" si="0"/>
        <v>0</v>
      </c>
      <c r="V56" s="2435">
        <f t="shared" si="1"/>
        <v>0</v>
      </c>
      <c r="W56" s="2403"/>
      <c r="X56" s="2407" t="s">
        <v>258</v>
      </c>
      <c r="Y56" s="2402"/>
    </row>
    <row r="57" spans="1:25" s="57" customFormat="1">
      <c r="A57" s="2405">
        <v>55</v>
      </c>
      <c r="B57" s="2405" t="s">
        <v>2428</v>
      </c>
      <c r="C57" s="2405">
        <v>55</v>
      </c>
      <c r="D57" s="2405">
        <v>55.000999999999998</v>
      </c>
      <c r="E57" s="2405">
        <v>461000208</v>
      </c>
      <c r="F57" s="2405">
        <v>58</v>
      </c>
      <c r="G57" s="2001">
        <v>3505.27</v>
      </c>
      <c r="H57" s="2001">
        <v>250.73</v>
      </c>
      <c r="I57" s="2405">
        <v>0</v>
      </c>
      <c r="J57" s="2405"/>
      <c r="K57" s="2405"/>
      <c r="L57" s="2405">
        <v>1</v>
      </c>
      <c r="M57" s="2405">
        <v>30</v>
      </c>
      <c r="N57" s="2405"/>
      <c r="O57" s="2405"/>
      <c r="P57" s="2405"/>
      <c r="Q57" s="2405"/>
      <c r="R57" s="2405"/>
      <c r="S57" s="2405"/>
      <c r="T57" s="2405"/>
      <c r="U57" s="2435">
        <f t="shared" si="0"/>
        <v>0</v>
      </c>
      <c r="V57" s="2435">
        <f t="shared" si="1"/>
        <v>0</v>
      </c>
      <c r="W57" s="2405"/>
      <c r="X57" s="2407" t="s">
        <v>257</v>
      </c>
      <c r="Y57" s="2402"/>
    </row>
    <row r="58" spans="1:25" s="57" customFormat="1">
      <c r="A58" s="2407">
        <v>56</v>
      </c>
      <c r="B58" s="2407" t="s">
        <v>2428</v>
      </c>
      <c r="C58" s="2407">
        <v>56</v>
      </c>
      <c r="D58" s="2407">
        <v>56.000999999999998</v>
      </c>
      <c r="E58" s="2407">
        <v>461000209</v>
      </c>
      <c r="F58" s="2407">
        <v>59</v>
      </c>
      <c r="G58" s="2001">
        <v>3625.86</v>
      </c>
      <c r="H58" s="2001">
        <v>195.54</v>
      </c>
      <c r="I58" s="2407">
        <v>0.4</v>
      </c>
      <c r="J58" s="2407"/>
      <c r="K58" s="2407"/>
      <c r="L58" s="2407">
        <v>1</v>
      </c>
      <c r="M58" s="2407">
        <v>25</v>
      </c>
      <c r="N58" s="2407"/>
      <c r="O58" s="2407"/>
      <c r="P58" s="2407"/>
      <c r="Q58" s="2407"/>
      <c r="R58" s="2407"/>
      <c r="S58" s="2407"/>
      <c r="T58" s="2407"/>
      <c r="U58" s="2435">
        <f t="shared" si="0"/>
        <v>0</v>
      </c>
      <c r="V58" s="2435">
        <f t="shared" si="1"/>
        <v>0</v>
      </c>
      <c r="W58" s="2407"/>
      <c r="X58" s="2358" t="s">
        <v>257</v>
      </c>
      <c r="Y58" s="2404"/>
    </row>
    <row r="59" spans="1:25" s="57" customFormat="1">
      <c r="A59" s="2407">
        <v>57</v>
      </c>
      <c r="B59" s="2407" t="s">
        <v>2428</v>
      </c>
      <c r="C59" s="2407">
        <v>57</v>
      </c>
      <c r="D59" s="2407">
        <v>57.000999999999998</v>
      </c>
      <c r="E59" s="2407">
        <v>461000210</v>
      </c>
      <c r="F59" s="2407">
        <v>59</v>
      </c>
      <c r="G59" s="2001">
        <v>3516.02</v>
      </c>
      <c r="H59" s="2001">
        <v>316.18</v>
      </c>
      <c r="I59" s="2407">
        <v>0</v>
      </c>
      <c r="J59" s="2407"/>
      <c r="K59" s="2407"/>
      <c r="L59" s="2407">
        <v>2</v>
      </c>
      <c r="M59" s="2407">
        <v>0</v>
      </c>
      <c r="N59" s="2407"/>
      <c r="O59" s="2407"/>
      <c r="P59" s="2407"/>
      <c r="Q59" s="2407"/>
      <c r="R59" s="2407"/>
      <c r="S59" s="2407"/>
      <c r="T59" s="2407"/>
      <c r="U59" s="2435">
        <f t="shared" si="0"/>
        <v>0</v>
      </c>
      <c r="V59" s="2435">
        <f t="shared" si="1"/>
        <v>0</v>
      </c>
      <c r="W59" s="2407"/>
      <c r="X59" s="2407" t="s">
        <v>257</v>
      </c>
      <c r="Y59" s="2406"/>
    </row>
    <row r="60" spans="1:25" s="57" customFormat="1">
      <c r="A60" s="2407">
        <v>58</v>
      </c>
      <c r="B60" s="2407" t="s">
        <v>2429</v>
      </c>
      <c r="C60" s="2407">
        <v>58</v>
      </c>
      <c r="D60" s="2407">
        <v>58.000999999999998</v>
      </c>
      <c r="E60" s="2411">
        <v>461000211</v>
      </c>
      <c r="F60" s="2407">
        <v>60</v>
      </c>
      <c r="G60" s="2001">
        <v>3692.03</v>
      </c>
      <c r="H60" s="2001">
        <v>199.57</v>
      </c>
      <c r="I60" s="2407">
        <v>0</v>
      </c>
      <c r="J60" s="2407"/>
      <c r="K60" s="2407"/>
      <c r="L60" s="2407">
        <v>2</v>
      </c>
      <c r="M60" s="2407">
        <v>25</v>
      </c>
      <c r="N60" s="2407"/>
      <c r="O60" s="2407"/>
      <c r="P60" s="2407"/>
      <c r="Q60" s="2407"/>
      <c r="R60" s="2407"/>
      <c r="S60" s="2407"/>
      <c r="T60" s="2407"/>
      <c r="U60" s="2435">
        <f t="shared" si="0"/>
        <v>0</v>
      </c>
      <c r="V60" s="2435">
        <f t="shared" si="1"/>
        <v>0</v>
      </c>
      <c r="W60" s="2407"/>
      <c r="X60" s="2407" t="s">
        <v>257</v>
      </c>
      <c r="Y60" s="2408"/>
    </row>
    <row r="61" spans="1:25" s="57" customFormat="1">
      <c r="A61" s="2409">
        <v>59</v>
      </c>
      <c r="B61" s="2409" t="s">
        <v>2429</v>
      </c>
      <c r="C61" s="2409">
        <v>59</v>
      </c>
      <c r="D61" s="2409">
        <v>59.000999999999998</v>
      </c>
      <c r="E61" s="2411">
        <v>461000212</v>
      </c>
      <c r="F61" s="2409">
        <v>59</v>
      </c>
      <c r="G61" s="2001">
        <v>3587.64</v>
      </c>
      <c r="H61" s="2001">
        <v>239.95</v>
      </c>
      <c r="I61" s="2409">
        <v>0.99</v>
      </c>
      <c r="J61" s="2409"/>
      <c r="K61" s="2409"/>
      <c r="L61" s="2409">
        <v>2</v>
      </c>
      <c r="M61" s="2409">
        <v>5</v>
      </c>
      <c r="N61" s="2409"/>
      <c r="O61" s="2409"/>
      <c r="P61" s="2409"/>
      <c r="Q61" s="2409"/>
      <c r="R61" s="2409"/>
      <c r="S61" s="2409"/>
      <c r="T61" s="2409"/>
      <c r="U61" s="2435">
        <f t="shared" si="0"/>
        <v>0</v>
      </c>
      <c r="V61" s="2435">
        <f t="shared" si="1"/>
        <v>0</v>
      </c>
      <c r="W61" s="2409"/>
      <c r="X61" s="2358" t="s">
        <v>257</v>
      </c>
      <c r="Y61" s="2408"/>
    </row>
    <row r="62" spans="1:25" s="57" customFormat="1">
      <c r="A62" s="2411">
        <v>60</v>
      </c>
      <c r="B62" s="2411" t="s">
        <v>2429</v>
      </c>
      <c r="C62" s="2411">
        <v>60</v>
      </c>
      <c r="D62" s="2411">
        <v>60.000999999999998</v>
      </c>
      <c r="E62" s="2413">
        <v>461000213</v>
      </c>
      <c r="F62" s="2411">
        <v>60</v>
      </c>
      <c r="G62" s="2001">
        <v>3586.03</v>
      </c>
      <c r="H62" s="2001">
        <v>305.57</v>
      </c>
      <c r="I62" s="2411">
        <v>0</v>
      </c>
      <c r="J62" s="2411"/>
      <c r="K62" s="2411"/>
      <c r="L62" s="2411">
        <v>2</v>
      </c>
      <c r="M62" s="2411">
        <v>25</v>
      </c>
      <c r="N62" s="2411"/>
      <c r="O62" s="2411"/>
      <c r="P62" s="2411"/>
      <c r="Q62" s="2411"/>
      <c r="R62" s="2411"/>
      <c r="S62" s="2411"/>
      <c r="T62" s="2411"/>
      <c r="U62" s="2435">
        <f t="shared" si="0"/>
        <v>0</v>
      </c>
      <c r="V62" s="2435">
        <f t="shared" si="1"/>
        <v>0</v>
      </c>
      <c r="W62" s="2411"/>
      <c r="X62" s="2358" t="s">
        <v>257</v>
      </c>
      <c r="Y62" s="2408"/>
    </row>
    <row r="63" spans="1:25" s="57" customFormat="1">
      <c r="A63" s="2414">
        <v>61</v>
      </c>
      <c r="B63" s="2414" t="s">
        <v>2429</v>
      </c>
      <c r="C63" s="2414">
        <v>61</v>
      </c>
      <c r="D63" s="2414">
        <v>61.000999999999998</v>
      </c>
      <c r="E63" s="2414">
        <v>461000214</v>
      </c>
      <c r="F63" s="2414">
        <v>59</v>
      </c>
      <c r="G63" s="2001">
        <v>3617.81</v>
      </c>
      <c r="H63" s="2001">
        <v>217.19</v>
      </c>
      <c r="I63" s="2414">
        <v>0</v>
      </c>
      <c r="J63" s="2414"/>
      <c r="K63" s="2414"/>
      <c r="L63" s="2414">
        <v>2</v>
      </c>
      <c r="M63" s="2414">
        <v>30</v>
      </c>
      <c r="N63" s="2414"/>
      <c r="O63" s="2414"/>
      <c r="P63" s="2414"/>
      <c r="Q63" s="2414"/>
      <c r="R63" s="2414"/>
      <c r="S63" s="2414"/>
      <c r="T63" s="2414"/>
      <c r="U63" s="2435">
        <f t="shared" si="0"/>
        <v>0</v>
      </c>
      <c r="V63" s="2435">
        <f t="shared" si="1"/>
        <v>0</v>
      </c>
      <c r="W63" s="2414"/>
      <c r="X63" s="2358" t="s">
        <v>257</v>
      </c>
      <c r="Y63" s="2410"/>
    </row>
    <row r="64" spans="1:25" s="57" customFormat="1">
      <c r="A64" s="2416">
        <v>62</v>
      </c>
      <c r="B64" s="2416" t="s">
        <v>2429</v>
      </c>
      <c r="C64" s="2416">
        <v>62</v>
      </c>
      <c r="D64" s="2416">
        <v>62.000999999999998</v>
      </c>
      <c r="E64" s="2416">
        <v>461000215</v>
      </c>
      <c r="F64" s="2416">
        <v>59</v>
      </c>
      <c r="G64" s="2001">
        <v>3593.04</v>
      </c>
      <c r="H64" s="2001">
        <v>233.75</v>
      </c>
      <c r="I64" s="2416">
        <v>0.19</v>
      </c>
      <c r="J64" s="2416"/>
      <c r="K64" s="2416"/>
      <c r="L64" s="2416">
        <v>2</v>
      </c>
      <c r="M64" s="2416">
        <v>25</v>
      </c>
      <c r="N64" s="2416"/>
      <c r="O64" s="2416"/>
      <c r="P64" s="2416"/>
      <c r="Q64" s="2416"/>
      <c r="R64" s="2416"/>
      <c r="S64" s="2416"/>
      <c r="T64" s="2416"/>
      <c r="U64" s="2435">
        <f t="shared" si="0"/>
        <v>0</v>
      </c>
      <c r="V64" s="2435">
        <f t="shared" si="1"/>
        <v>0</v>
      </c>
      <c r="W64" s="2416"/>
      <c r="X64" s="2358" t="s">
        <v>257</v>
      </c>
      <c r="Y64" s="2412"/>
    </row>
    <row r="65" spans="1:25" s="57" customFormat="1">
      <c r="A65" s="2416">
        <v>63</v>
      </c>
      <c r="B65" s="2416" t="s">
        <v>2429</v>
      </c>
      <c r="C65" s="2416">
        <v>63</v>
      </c>
      <c r="D65" s="2416">
        <v>63.000999999999998</v>
      </c>
      <c r="E65" s="2416">
        <v>461000216</v>
      </c>
      <c r="F65" s="2416">
        <v>56</v>
      </c>
      <c r="G65" s="2001">
        <v>3403.87</v>
      </c>
      <c r="H65" s="2001">
        <v>227.93</v>
      </c>
      <c r="I65" s="2416">
        <v>0.2</v>
      </c>
      <c r="J65" s="2416"/>
      <c r="K65" s="2416"/>
      <c r="L65" s="2416">
        <v>2</v>
      </c>
      <c r="M65" s="2416">
        <v>30</v>
      </c>
      <c r="N65" s="2416"/>
      <c r="O65" s="2416"/>
      <c r="P65" s="2416"/>
      <c r="Q65" s="2416"/>
      <c r="R65" s="2416"/>
      <c r="S65" s="2416"/>
      <c r="T65" s="2416"/>
      <c r="U65" s="2435">
        <f t="shared" si="0"/>
        <v>0</v>
      </c>
      <c r="V65" s="2435">
        <f t="shared" si="1"/>
        <v>0</v>
      </c>
      <c r="W65" s="2416"/>
      <c r="X65" s="2358" t="s">
        <v>257</v>
      </c>
      <c r="Y65" s="2415"/>
    </row>
    <row r="66" spans="1:25" s="57" customFormat="1">
      <c r="A66" s="2418">
        <v>64</v>
      </c>
      <c r="B66" s="2418" t="s">
        <v>2430</v>
      </c>
      <c r="C66" s="2418">
        <v>64</v>
      </c>
      <c r="D66" s="2418">
        <v>64.001000000000005</v>
      </c>
      <c r="E66" s="2418">
        <v>461000217</v>
      </c>
      <c r="F66" s="2418">
        <v>59</v>
      </c>
      <c r="G66" s="2001">
        <v>3547.06</v>
      </c>
      <c r="H66" s="2001">
        <v>273.94</v>
      </c>
      <c r="I66" s="2418">
        <v>0</v>
      </c>
      <c r="J66" s="2418"/>
      <c r="K66" s="2418"/>
      <c r="L66" s="2418">
        <v>2</v>
      </c>
      <c r="M66" s="2418">
        <v>15</v>
      </c>
      <c r="N66" s="2418"/>
      <c r="O66" s="2418"/>
      <c r="P66" s="2418"/>
      <c r="Q66" s="2418"/>
      <c r="R66" s="2418"/>
      <c r="S66" s="2418"/>
      <c r="T66" s="2418"/>
      <c r="U66" s="2435">
        <f t="shared" si="0"/>
        <v>0</v>
      </c>
      <c r="V66" s="2435">
        <f t="shared" si="1"/>
        <v>0</v>
      </c>
      <c r="W66" s="2418"/>
      <c r="X66" s="2358" t="s">
        <v>257</v>
      </c>
      <c r="Y66" s="2417"/>
    </row>
    <row r="67" spans="1:25" s="57" customFormat="1">
      <c r="A67" s="2418">
        <v>65</v>
      </c>
      <c r="B67" s="2418" t="s">
        <v>2430</v>
      </c>
      <c r="C67" s="2418">
        <v>65</v>
      </c>
      <c r="D67" s="2418">
        <v>65.001000000000005</v>
      </c>
      <c r="E67" s="2418">
        <v>461000218</v>
      </c>
      <c r="F67" s="2418">
        <v>59</v>
      </c>
      <c r="G67" s="2001">
        <v>3631.07</v>
      </c>
      <c r="H67" s="2001">
        <v>188.73</v>
      </c>
      <c r="I67" s="2418">
        <v>1.6</v>
      </c>
      <c r="J67" s="2418"/>
      <c r="K67" s="2418"/>
      <c r="L67" s="2418">
        <v>2</v>
      </c>
      <c r="M67" s="2418">
        <v>10</v>
      </c>
      <c r="N67" s="2418"/>
      <c r="O67" s="2418"/>
      <c r="P67" s="2418"/>
      <c r="Q67" s="2418"/>
      <c r="R67" s="2418"/>
      <c r="S67" s="2418"/>
      <c r="T67" s="2418"/>
      <c r="U67" s="2435">
        <f t="shared" si="0"/>
        <v>0</v>
      </c>
      <c r="V67" s="2435">
        <f t="shared" si="1"/>
        <v>0</v>
      </c>
      <c r="W67" s="2418"/>
      <c r="X67" s="2418" t="s">
        <v>257</v>
      </c>
      <c r="Y67" s="2417"/>
    </row>
    <row r="68" spans="1:25" s="57" customFormat="1">
      <c r="A68" s="2420">
        <v>66</v>
      </c>
      <c r="B68" s="2420" t="s">
        <v>2431</v>
      </c>
      <c r="C68" s="2420">
        <v>66</v>
      </c>
      <c r="D68" s="2420">
        <v>66.001000000000005</v>
      </c>
      <c r="E68" s="2420">
        <v>461000219</v>
      </c>
      <c r="F68" s="2420">
        <v>59</v>
      </c>
      <c r="G68" s="2001">
        <v>3618.01</v>
      </c>
      <c r="H68" s="2001">
        <v>216.99</v>
      </c>
      <c r="I68" s="2420">
        <v>0</v>
      </c>
      <c r="J68" s="2420"/>
      <c r="K68" s="2420"/>
      <c r="L68" s="2420">
        <v>2</v>
      </c>
      <c r="M68" s="2420">
        <v>10</v>
      </c>
      <c r="N68" s="2420"/>
      <c r="O68" s="2420"/>
      <c r="P68" s="2420"/>
      <c r="Q68" s="2420"/>
      <c r="R68" s="2420"/>
      <c r="S68" s="2420"/>
      <c r="T68" s="2420"/>
      <c r="U68" s="2435">
        <f t="shared" si="0"/>
        <v>0</v>
      </c>
      <c r="V68" s="2435">
        <f t="shared" si="1"/>
        <v>0</v>
      </c>
      <c r="W68" s="2420"/>
      <c r="X68" s="2358" t="s">
        <v>257</v>
      </c>
      <c r="Y68" s="2419"/>
    </row>
    <row r="69" spans="1:25" s="57" customFormat="1">
      <c r="A69" s="2422">
        <v>67</v>
      </c>
      <c r="B69" s="2422" t="s">
        <v>2431</v>
      </c>
      <c r="C69" s="2422">
        <v>67</v>
      </c>
      <c r="D69" s="2422">
        <v>67.001000000000005</v>
      </c>
      <c r="E69" s="2422">
        <v>461000220</v>
      </c>
      <c r="F69" s="2422">
        <v>57</v>
      </c>
      <c r="G69" s="2001">
        <v>3473.66</v>
      </c>
      <c r="H69" s="2001">
        <v>222.94</v>
      </c>
      <c r="I69" s="2422">
        <v>0</v>
      </c>
      <c r="J69" s="2422"/>
      <c r="K69" s="2422"/>
      <c r="L69" s="2422">
        <v>2</v>
      </c>
      <c r="M69" s="2422">
        <v>35</v>
      </c>
      <c r="N69" s="2422"/>
      <c r="O69" s="2422"/>
      <c r="P69" s="2422"/>
      <c r="Q69" s="2422"/>
      <c r="R69" s="2422"/>
      <c r="S69" s="2422"/>
      <c r="T69" s="2422"/>
      <c r="U69" s="2435">
        <f t="shared" si="0"/>
        <v>0</v>
      </c>
      <c r="V69" s="2435">
        <f t="shared" si="1"/>
        <v>0</v>
      </c>
      <c r="W69" s="2422"/>
      <c r="X69" s="2358" t="s">
        <v>257</v>
      </c>
      <c r="Y69" s="2419"/>
    </row>
    <row r="70" spans="1:25" s="57" customFormat="1">
      <c r="A70" s="2422">
        <v>68</v>
      </c>
      <c r="B70" s="2422" t="s">
        <v>2431</v>
      </c>
      <c r="C70" s="2422">
        <v>68</v>
      </c>
      <c r="D70" s="2422">
        <v>68.001000000000005</v>
      </c>
      <c r="E70" s="2422">
        <v>461000221</v>
      </c>
      <c r="F70" s="2422">
        <v>59</v>
      </c>
      <c r="G70" s="2001">
        <v>3585.62</v>
      </c>
      <c r="H70" s="2001">
        <v>246.58</v>
      </c>
      <c r="I70" s="2422">
        <v>0</v>
      </c>
      <c r="J70" s="2422"/>
      <c r="K70" s="2422"/>
      <c r="L70" s="2422">
        <v>2</v>
      </c>
      <c r="M70" s="2422">
        <v>25</v>
      </c>
      <c r="N70" s="2422"/>
      <c r="O70" s="2422"/>
      <c r="P70" s="2422"/>
      <c r="Q70" s="2422"/>
      <c r="R70" s="2422"/>
      <c r="S70" s="2422"/>
      <c r="T70" s="2422"/>
      <c r="U70" s="2435">
        <f t="shared" si="0"/>
        <v>0</v>
      </c>
      <c r="V70" s="2435">
        <f t="shared" si="1"/>
        <v>0</v>
      </c>
      <c r="W70" s="2422"/>
      <c r="X70" s="2358" t="s">
        <v>257</v>
      </c>
      <c r="Y70" s="2421"/>
    </row>
    <row r="71" spans="1:25" s="57" customFormat="1">
      <c r="A71" s="2422">
        <v>69</v>
      </c>
      <c r="B71" s="2422" t="s">
        <v>2432</v>
      </c>
      <c r="C71" s="2422">
        <v>69</v>
      </c>
      <c r="D71" s="2422">
        <v>69.001000000000005</v>
      </c>
      <c r="E71" s="2424">
        <v>461000222</v>
      </c>
      <c r="F71" s="2422">
        <v>57</v>
      </c>
      <c r="G71" s="2001">
        <v>3522.05</v>
      </c>
      <c r="H71" s="2001">
        <v>179.35</v>
      </c>
      <c r="I71" s="2422">
        <v>2</v>
      </c>
      <c r="J71" s="2422"/>
      <c r="K71" s="2422"/>
      <c r="L71" s="2422">
        <v>2</v>
      </c>
      <c r="M71" s="2422">
        <v>25</v>
      </c>
      <c r="N71" s="2422"/>
      <c r="O71" s="2422"/>
      <c r="P71" s="2422"/>
      <c r="Q71" s="2422"/>
      <c r="R71" s="2422"/>
      <c r="S71" s="2422"/>
      <c r="T71" s="2422"/>
      <c r="U71" s="2435">
        <f t="shared" si="0"/>
        <v>0</v>
      </c>
      <c r="V71" s="2435">
        <f t="shared" si="1"/>
        <v>0</v>
      </c>
      <c r="W71" s="2422"/>
      <c r="X71" s="2358" t="s">
        <v>257</v>
      </c>
      <c r="Y71" s="2423"/>
    </row>
    <row r="72" spans="1:25" s="57" customFormat="1">
      <c r="A72" s="2422">
        <v>70</v>
      </c>
      <c r="B72" s="2422" t="s">
        <v>2432</v>
      </c>
      <c r="C72" s="2422">
        <v>70</v>
      </c>
      <c r="D72" s="2422">
        <v>70.001000000000005</v>
      </c>
      <c r="E72" s="2424">
        <v>461000223</v>
      </c>
      <c r="F72" s="2422">
        <v>59</v>
      </c>
      <c r="G72" s="2001">
        <v>3632.48</v>
      </c>
      <c r="H72" s="2001">
        <v>187.3</v>
      </c>
      <c r="I72" s="2422">
        <v>4.38</v>
      </c>
      <c r="J72" s="2422"/>
      <c r="K72" s="2422"/>
      <c r="L72" s="2422">
        <v>2</v>
      </c>
      <c r="M72" s="2422">
        <v>15</v>
      </c>
      <c r="N72" s="2422"/>
      <c r="O72" s="2422"/>
      <c r="P72" s="2422"/>
      <c r="Q72" s="2422"/>
      <c r="R72" s="2422"/>
      <c r="S72" s="2422"/>
      <c r="T72" s="2422"/>
      <c r="U72" s="2435">
        <f t="shared" si="0"/>
        <v>0</v>
      </c>
      <c r="V72" s="2435">
        <f t="shared" si="1"/>
        <v>0</v>
      </c>
      <c r="W72" s="2422"/>
      <c r="X72" s="2358" t="s">
        <v>257</v>
      </c>
      <c r="Y72" s="2423"/>
    </row>
    <row r="73" spans="1:25" s="57" customFormat="1">
      <c r="A73" s="2422">
        <v>71</v>
      </c>
      <c r="B73" s="2422" t="s">
        <v>2432</v>
      </c>
      <c r="C73" s="2422">
        <v>71</v>
      </c>
      <c r="D73" s="2422">
        <v>71.001000000000005</v>
      </c>
      <c r="E73" s="2424">
        <v>461000224</v>
      </c>
      <c r="F73" s="2422">
        <v>60</v>
      </c>
      <c r="G73" s="2001">
        <v>3598.83</v>
      </c>
      <c r="H73" s="2001">
        <v>292.77</v>
      </c>
      <c r="I73" s="2422">
        <v>0</v>
      </c>
      <c r="J73" s="2422"/>
      <c r="K73" s="2422"/>
      <c r="L73" s="2422">
        <v>1</v>
      </c>
      <c r="M73" s="2422">
        <v>50</v>
      </c>
      <c r="N73" s="2422"/>
      <c r="O73" s="2422"/>
      <c r="P73" s="2422"/>
      <c r="Q73" s="2422"/>
      <c r="R73" s="2422"/>
      <c r="S73" s="2422"/>
      <c r="T73" s="2422"/>
      <c r="U73" s="2435">
        <f t="shared" si="0"/>
        <v>0</v>
      </c>
      <c r="V73" s="2435">
        <f t="shared" si="1"/>
        <v>0</v>
      </c>
      <c r="W73" s="2422"/>
      <c r="X73" s="2358" t="s">
        <v>257</v>
      </c>
      <c r="Y73" s="2423"/>
    </row>
    <row r="74" spans="1:25" s="57" customFormat="1">
      <c r="A74" s="2425">
        <v>72</v>
      </c>
      <c r="B74" s="2425" t="s">
        <v>2432</v>
      </c>
      <c r="C74" s="2425">
        <v>72</v>
      </c>
      <c r="D74" s="2425">
        <v>72.001000000000005</v>
      </c>
      <c r="E74" s="2425">
        <v>461000225</v>
      </c>
      <c r="F74" s="2425">
        <v>60</v>
      </c>
      <c r="G74" s="2001">
        <v>3595.63</v>
      </c>
      <c r="H74" s="2001">
        <v>295.97000000000003</v>
      </c>
      <c r="I74" s="2425">
        <v>0</v>
      </c>
      <c r="J74" s="2425"/>
      <c r="K74" s="2425"/>
      <c r="L74" s="2425">
        <v>1</v>
      </c>
      <c r="M74" s="2425">
        <v>50</v>
      </c>
      <c r="N74" s="2425"/>
      <c r="O74" s="2425"/>
      <c r="P74" s="2425"/>
      <c r="Q74" s="2425"/>
      <c r="R74" s="2425"/>
      <c r="S74" s="2425"/>
      <c r="T74" s="2425"/>
      <c r="U74" s="2435">
        <f t="shared" si="0"/>
        <v>0</v>
      </c>
      <c r="V74" s="2435">
        <f t="shared" si="1"/>
        <v>0</v>
      </c>
      <c r="W74" s="2425"/>
      <c r="X74" s="2358" t="s">
        <v>257</v>
      </c>
      <c r="Y74" s="2423"/>
    </row>
    <row r="75" spans="1:25" s="57" customFormat="1">
      <c r="A75" s="2427">
        <v>73</v>
      </c>
      <c r="B75" s="2427" t="s">
        <v>2432</v>
      </c>
      <c r="C75" s="2427">
        <v>73</v>
      </c>
      <c r="D75" s="2427">
        <v>73.001000000000005</v>
      </c>
      <c r="E75" s="2427">
        <v>461000226</v>
      </c>
      <c r="F75" s="2427">
        <v>59</v>
      </c>
      <c r="G75" s="2001">
        <v>3660.62</v>
      </c>
      <c r="H75" s="2001">
        <v>172.77</v>
      </c>
      <c r="I75" s="2427">
        <v>1.19</v>
      </c>
      <c r="J75" s="2427"/>
      <c r="K75" s="2427"/>
      <c r="L75" s="2427">
        <v>2</v>
      </c>
      <c r="M75" s="2427">
        <v>15</v>
      </c>
      <c r="N75" s="2427"/>
      <c r="O75" s="2427"/>
      <c r="P75" s="2427"/>
      <c r="Q75" s="2427"/>
      <c r="R75" s="2427"/>
      <c r="S75" s="2427"/>
      <c r="T75" s="2427"/>
      <c r="U75" s="2435">
        <f t="shared" si="0"/>
        <v>0</v>
      </c>
      <c r="V75" s="2435">
        <f t="shared" si="1"/>
        <v>0</v>
      </c>
      <c r="W75" s="2427"/>
      <c r="X75" s="2358" t="s">
        <v>257</v>
      </c>
      <c r="Y75" s="2423"/>
    </row>
    <row r="76" spans="1:25" s="57" customFormat="1">
      <c r="A76" s="2427">
        <v>74</v>
      </c>
      <c r="B76" s="2427" t="s">
        <v>2432</v>
      </c>
      <c r="C76" s="2427">
        <v>74</v>
      </c>
      <c r="D76" s="2427">
        <v>74.001000000000005</v>
      </c>
      <c r="E76" s="2427">
        <v>461000227</v>
      </c>
      <c r="F76" s="2427">
        <v>59</v>
      </c>
      <c r="G76" s="2001">
        <v>3567.27</v>
      </c>
      <c r="H76" s="2001">
        <v>256.73</v>
      </c>
      <c r="I76" s="2427">
        <v>5.8</v>
      </c>
      <c r="J76" s="2427"/>
      <c r="K76" s="2427"/>
      <c r="L76" s="2427">
        <v>2</v>
      </c>
      <c r="M76" s="2427">
        <v>10</v>
      </c>
      <c r="N76" s="2427"/>
      <c r="O76" s="2427"/>
      <c r="P76" s="2427"/>
      <c r="Q76" s="2427"/>
      <c r="R76" s="2427"/>
      <c r="S76" s="2427"/>
      <c r="T76" s="2427"/>
      <c r="U76" s="2435">
        <f t="shared" si="0"/>
        <v>0</v>
      </c>
      <c r="V76" s="2435">
        <f t="shared" si="1"/>
        <v>0</v>
      </c>
      <c r="W76" s="2427"/>
      <c r="X76" s="2358" t="s">
        <v>257</v>
      </c>
      <c r="Y76" s="2426"/>
    </row>
    <row r="77" spans="1:25" s="57" customFormat="1">
      <c r="A77" s="2427">
        <v>75</v>
      </c>
      <c r="B77" s="2427" t="s">
        <v>2433</v>
      </c>
      <c r="C77" s="2427">
        <v>75</v>
      </c>
      <c r="D77" s="2427">
        <v>75.001000000000005</v>
      </c>
      <c r="E77" s="2429">
        <v>461000229</v>
      </c>
      <c r="F77" s="2427">
        <v>58</v>
      </c>
      <c r="G77" s="2001">
        <v>3572.47</v>
      </c>
      <c r="H77" s="2001">
        <v>192.72</v>
      </c>
      <c r="I77" s="2427">
        <v>6.39</v>
      </c>
      <c r="J77" s="2427"/>
      <c r="K77" s="2427"/>
      <c r="L77" s="2427">
        <v>1</v>
      </c>
      <c r="M77" s="2427">
        <v>50</v>
      </c>
      <c r="N77" s="2427"/>
      <c r="O77" s="2427">
        <v>85900</v>
      </c>
      <c r="P77" s="2427"/>
      <c r="Q77" s="2427"/>
      <c r="R77" s="2427"/>
      <c r="S77" s="2427"/>
      <c r="T77" s="2427"/>
      <c r="U77" s="2435">
        <f t="shared" si="0"/>
        <v>4295</v>
      </c>
      <c r="V77" s="2435">
        <f t="shared" si="1"/>
        <v>90195</v>
      </c>
      <c r="W77" s="2427"/>
      <c r="X77" s="2358" t="s">
        <v>257</v>
      </c>
      <c r="Y77" s="2428"/>
    </row>
    <row r="78" spans="1:25" s="57" customFormat="1">
      <c r="A78" s="2427">
        <v>76</v>
      </c>
      <c r="B78" s="2427" t="s">
        <v>2433</v>
      </c>
      <c r="C78" s="2427">
        <v>76</v>
      </c>
      <c r="D78" s="2427">
        <v>76.001000000000005</v>
      </c>
      <c r="E78" s="2429">
        <v>461000228</v>
      </c>
      <c r="F78" s="2427">
        <v>59</v>
      </c>
      <c r="G78" s="2001">
        <v>3541.61</v>
      </c>
      <c r="H78" s="2001">
        <v>293.58</v>
      </c>
      <c r="I78" s="2427">
        <v>0.19</v>
      </c>
      <c r="J78" s="2427"/>
      <c r="K78" s="2427"/>
      <c r="L78" s="2427">
        <v>2</v>
      </c>
      <c r="M78" s="2427">
        <v>25</v>
      </c>
      <c r="N78" s="2427"/>
      <c r="O78" s="2427"/>
      <c r="P78" s="2427"/>
      <c r="Q78" s="2427"/>
      <c r="R78" s="2427"/>
      <c r="S78" s="2427"/>
      <c r="T78" s="2427"/>
      <c r="U78" s="2435">
        <f t="shared" si="0"/>
        <v>0</v>
      </c>
      <c r="V78" s="2435">
        <f t="shared" si="1"/>
        <v>0</v>
      </c>
      <c r="W78" s="2427"/>
      <c r="X78" s="2358" t="s">
        <v>257</v>
      </c>
      <c r="Y78" s="2428"/>
    </row>
    <row r="79" spans="1:25" s="57" customFormat="1">
      <c r="A79" s="2427">
        <v>77</v>
      </c>
      <c r="B79" s="2427" t="s">
        <v>2433</v>
      </c>
      <c r="C79" s="2427">
        <v>77</v>
      </c>
      <c r="D79" s="2427">
        <v>77.001000000000005</v>
      </c>
      <c r="E79" s="2429">
        <v>461000230</v>
      </c>
      <c r="F79" s="2427">
        <v>56</v>
      </c>
      <c r="G79" s="2001">
        <v>3399.48</v>
      </c>
      <c r="H79" s="2001">
        <v>229.32</v>
      </c>
      <c r="I79" s="2427">
        <v>0</v>
      </c>
      <c r="J79" s="2427"/>
      <c r="K79" s="2427"/>
      <c r="L79" s="2427">
        <v>1</v>
      </c>
      <c r="M79" s="2427">
        <v>40</v>
      </c>
      <c r="N79" s="2427"/>
      <c r="O79" s="2427"/>
      <c r="P79" s="2427"/>
      <c r="Q79" s="2427"/>
      <c r="R79" s="2427"/>
      <c r="S79" s="2427"/>
      <c r="T79" s="2427"/>
      <c r="U79" s="2435">
        <f t="shared" si="0"/>
        <v>0</v>
      </c>
      <c r="V79" s="2435">
        <f t="shared" si="1"/>
        <v>0</v>
      </c>
      <c r="W79" s="2427"/>
      <c r="X79" s="2358" t="s">
        <v>257</v>
      </c>
      <c r="Y79" s="2428"/>
    </row>
    <row r="80" spans="1:25" s="57" customFormat="1">
      <c r="A80" s="2427">
        <v>78</v>
      </c>
      <c r="B80" s="2427" t="s">
        <v>2433</v>
      </c>
      <c r="C80" s="2427">
        <v>78</v>
      </c>
      <c r="D80" s="2427">
        <v>78.001000000000005</v>
      </c>
      <c r="E80" s="2430">
        <v>461000231</v>
      </c>
      <c r="F80" s="2427">
        <v>59</v>
      </c>
      <c r="G80" s="2001">
        <v>3619.82</v>
      </c>
      <c r="H80" s="2001">
        <v>212.97</v>
      </c>
      <c r="I80" s="2427">
        <v>0.59</v>
      </c>
      <c r="J80" s="2427"/>
      <c r="K80" s="2427"/>
      <c r="L80" s="2427">
        <v>1</v>
      </c>
      <c r="M80" s="2427">
        <v>55</v>
      </c>
      <c r="N80" s="2427"/>
      <c r="O80" s="2427"/>
      <c r="P80" s="2427"/>
      <c r="Q80" s="2427"/>
      <c r="R80" s="2427"/>
      <c r="S80" s="2427"/>
      <c r="T80" s="2427"/>
      <c r="U80" s="2435">
        <f t="shared" si="0"/>
        <v>0</v>
      </c>
      <c r="V80" s="2435">
        <f t="shared" si="1"/>
        <v>0</v>
      </c>
      <c r="W80" s="2427"/>
      <c r="X80" s="2358" t="s">
        <v>257</v>
      </c>
      <c r="Y80" s="2428"/>
    </row>
    <row r="81" spans="1:25" s="57" customFormat="1">
      <c r="A81" s="2431">
        <v>79</v>
      </c>
      <c r="B81" s="2431" t="s">
        <v>2433</v>
      </c>
      <c r="C81" s="2431">
        <v>79</v>
      </c>
      <c r="D81" s="2431">
        <v>79.001000000000005</v>
      </c>
      <c r="E81" s="2431">
        <v>461000232</v>
      </c>
      <c r="F81" s="2431">
        <v>60</v>
      </c>
      <c r="G81" s="2001">
        <v>3632.62</v>
      </c>
      <c r="H81" s="2001">
        <v>263.17</v>
      </c>
      <c r="I81" s="2431">
        <v>1.39</v>
      </c>
      <c r="J81" s="2431"/>
      <c r="K81" s="2431"/>
      <c r="L81" s="2431">
        <v>1</v>
      </c>
      <c r="M81" s="2431">
        <v>35</v>
      </c>
      <c r="N81" s="2431"/>
      <c r="O81" s="2431"/>
      <c r="P81" s="2431"/>
      <c r="Q81" s="2431"/>
      <c r="R81" s="2431"/>
      <c r="S81" s="2431"/>
      <c r="T81" s="2431"/>
      <c r="U81" s="2435">
        <f t="shared" si="0"/>
        <v>0</v>
      </c>
      <c r="V81" s="2435">
        <f t="shared" si="1"/>
        <v>0</v>
      </c>
      <c r="W81" s="2431"/>
      <c r="X81" s="2358" t="s">
        <v>257</v>
      </c>
      <c r="Y81" s="2428"/>
    </row>
    <row r="82" spans="1:25" s="57" customFormat="1">
      <c r="A82" s="2431">
        <v>80</v>
      </c>
      <c r="B82" s="2431" t="s">
        <v>2433</v>
      </c>
      <c r="C82" s="2431">
        <v>80</v>
      </c>
      <c r="D82" s="2431">
        <v>80.001000000000005</v>
      </c>
      <c r="E82" s="2431">
        <v>462000022</v>
      </c>
      <c r="F82" s="2431">
        <v>57</v>
      </c>
      <c r="G82" s="2001">
        <v>3453.46</v>
      </c>
      <c r="H82" s="2001">
        <v>243.33</v>
      </c>
      <c r="I82" s="2431">
        <v>0.19</v>
      </c>
      <c r="J82" s="2431"/>
      <c r="K82" s="2431"/>
      <c r="L82" s="2431">
        <v>1</v>
      </c>
      <c r="M82" s="2431">
        <v>35</v>
      </c>
      <c r="N82" s="2431"/>
      <c r="O82" s="2431"/>
      <c r="P82" s="2431"/>
      <c r="Q82" s="2431"/>
      <c r="R82" s="2431"/>
      <c r="S82" s="2431"/>
      <c r="T82" s="2431"/>
      <c r="U82" s="2435">
        <f t="shared" si="0"/>
        <v>0</v>
      </c>
      <c r="V82" s="2435">
        <f t="shared" si="1"/>
        <v>0</v>
      </c>
      <c r="W82" s="2431"/>
      <c r="X82" s="2358" t="s">
        <v>258</v>
      </c>
      <c r="Y82" s="2428"/>
    </row>
    <row r="83" spans="1:25" s="57" customFormat="1">
      <c r="A83" s="2431">
        <v>81</v>
      </c>
      <c r="B83" s="2431" t="s">
        <v>2433</v>
      </c>
      <c r="C83" s="2431">
        <v>81</v>
      </c>
      <c r="D83" s="2431">
        <v>81.001000000000005</v>
      </c>
      <c r="E83" s="2431">
        <v>461000234</v>
      </c>
      <c r="F83" s="2431">
        <v>58</v>
      </c>
      <c r="G83" s="2001">
        <v>3596.85</v>
      </c>
      <c r="H83" s="2001">
        <v>168.91</v>
      </c>
      <c r="I83" s="2431">
        <v>4.16</v>
      </c>
      <c r="J83" s="2431"/>
      <c r="K83" s="2431"/>
      <c r="L83" s="2431">
        <v>1</v>
      </c>
      <c r="M83" s="2431">
        <v>55</v>
      </c>
      <c r="N83" s="2431"/>
      <c r="O83" s="2431"/>
      <c r="P83" s="2431"/>
      <c r="Q83" s="2431"/>
      <c r="R83" s="2431"/>
      <c r="S83" s="2431"/>
      <c r="T83" s="2431"/>
      <c r="U83" s="2435">
        <f t="shared" si="0"/>
        <v>0</v>
      </c>
      <c r="V83" s="2435">
        <f t="shared" si="1"/>
        <v>0</v>
      </c>
      <c r="W83" s="2431"/>
      <c r="X83" s="2431" t="s">
        <v>257</v>
      </c>
      <c r="Y83" s="2432"/>
    </row>
    <row r="84" spans="1:25" s="57" customFormat="1">
      <c r="A84" s="2431">
        <v>82</v>
      </c>
      <c r="B84" s="2431" t="s">
        <v>2434</v>
      </c>
      <c r="C84" s="2431">
        <v>82</v>
      </c>
      <c r="D84" s="2431">
        <v>82.001000000000005</v>
      </c>
      <c r="E84" s="2431">
        <v>461000233</v>
      </c>
      <c r="F84" s="2431">
        <v>59</v>
      </c>
      <c r="G84" s="2001">
        <v>3615.66</v>
      </c>
      <c r="H84" s="2001">
        <v>205.34</v>
      </c>
      <c r="I84" s="2431">
        <v>0</v>
      </c>
      <c r="J84" s="2431"/>
      <c r="K84" s="2431"/>
      <c r="L84" s="2431">
        <v>2</v>
      </c>
      <c r="M84" s="2431">
        <v>5</v>
      </c>
      <c r="N84" s="2431"/>
      <c r="O84" s="2431"/>
      <c r="P84" s="2431"/>
      <c r="Q84" s="2431"/>
      <c r="R84" s="2431"/>
      <c r="S84" s="2431"/>
      <c r="T84" s="2431"/>
      <c r="U84" s="2435">
        <f t="shared" si="0"/>
        <v>0</v>
      </c>
      <c r="V84" s="2435">
        <f t="shared" si="1"/>
        <v>0</v>
      </c>
      <c r="W84" s="2431"/>
      <c r="X84" s="2431" t="s">
        <v>257</v>
      </c>
      <c r="Y84" s="2432"/>
    </row>
    <row r="85" spans="1:25" s="57" customFormat="1">
      <c r="A85" s="2431">
        <v>83</v>
      </c>
      <c r="B85" s="2431" t="s">
        <v>2434</v>
      </c>
      <c r="C85" s="2431">
        <v>83</v>
      </c>
      <c r="D85" s="2431">
        <v>83.001000000000005</v>
      </c>
      <c r="E85" s="2431">
        <v>461000235</v>
      </c>
      <c r="F85" s="2431">
        <v>59</v>
      </c>
      <c r="G85" s="2001">
        <v>3520.64</v>
      </c>
      <c r="H85" s="2001">
        <v>305.95999999999998</v>
      </c>
      <c r="I85" s="2431">
        <v>0</v>
      </c>
      <c r="J85" s="2431"/>
      <c r="K85" s="2431"/>
      <c r="L85" s="2431">
        <v>1</v>
      </c>
      <c r="M85" s="2431">
        <v>45</v>
      </c>
      <c r="N85" s="2431"/>
      <c r="O85" s="2431"/>
      <c r="P85" s="2431"/>
      <c r="Q85" s="2431"/>
      <c r="R85" s="2431"/>
      <c r="S85" s="2431"/>
      <c r="T85" s="2431"/>
      <c r="U85" s="2435">
        <f t="shared" si="0"/>
        <v>0</v>
      </c>
      <c r="V85" s="2435">
        <f t="shared" si="1"/>
        <v>0</v>
      </c>
      <c r="W85" s="2431"/>
      <c r="X85" s="2431" t="s">
        <v>257</v>
      </c>
      <c r="Y85" s="2432"/>
    </row>
    <row r="86" spans="1:25" s="57" customFormat="1">
      <c r="A86" s="2433">
        <v>84</v>
      </c>
      <c r="B86" s="2433" t="s">
        <v>2434</v>
      </c>
      <c r="C86" s="2433">
        <v>84</v>
      </c>
      <c r="D86" s="2433">
        <v>84.001000000000005</v>
      </c>
      <c r="E86" s="2433">
        <v>461000236</v>
      </c>
      <c r="F86" s="2433">
        <v>56</v>
      </c>
      <c r="G86" s="2001">
        <v>3461.88</v>
      </c>
      <c r="H86" s="2001">
        <v>167.32</v>
      </c>
      <c r="I86" s="2433">
        <v>0.4</v>
      </c>
      <c r="J86" s="2433"/>
      <c r="K86" s="2433"/>
      <c r="L86" s="2433">
        <v>1</v>
      </c>
      <c r="M86" s="2433">
        <v>30</v>
      </c>
      <c r="N86" s="2433"/>
      <c r="O86" s="2433"/>
      <c r="P86" s="2433"/>
      <c r="Q86" s="2433"/>
      <c r="R86" s="2433"/>
      <c r="S86" s="2433"/>
      <c r="T86" s="2433"/>
      <c r="U86" s="2435">
        <f t="shared" si="0"/>
        <v>0</v>
      </c>
      <c r="V86" s="2435">
        <f t="shared" si="1"/>
        <v>0</v>
      </c>
      <c r="W86" s="2433"/>
      <c r="X86" s="2358" t="s">
        <v>257</v>
      </c>
      <c r="Y86" s="2432"/>
    </row>
    <row r="87" spans="1:25" s="57" customFormat="1">
      <c r="A87" s="2433">
        <v>85</v>
      </c>
      <c r="B87" s="2433" t="s">
        <v>2434</v>
      </c>
      <c r="C87" s="2433">
        <v>85</v>
      </c>
      <c r="D87" s="2433">
        <v>85.001000000000005</v>
      </c>
      <c r="E87" s="2433">
        <v>461000237</v>
      </c>
      <c r="F87" s="2433">
        <v>59</v>
      </c>
      <c r="G87" s="2001">
        <v>3619.27</v>
      </c>
      <c r="H87" s="2001">
        <v>199.12</v>
      </c>
      <c r="I87" s="2433">
        <v>0.19</v>
      </c>
      <c r="J87" s="2433"/>
      <c r="K87" s="2433"/>
      <c r="L87" s="2433">
        <v>1</v>
      </c>
      <c r="M87" s="2433">
        <v>20</v>
      </c>
      <c r="N87" s="2433"/>
      <c r="O87" s="2433"/>
      <c r="P87" s="2433"/>
      <c r="Q87" s="2433"/>
      <c r="R87" s="2433"/>
      <c r="S87" s="2433"/>
      <c r="T87" s="2433"/>
      <c r="U87" s="2435">
        <f t="shared" si="0"/>
        <v>0</v>
      </c>
      <c r="V87" s="2435">
        <f t="shared" si="1"/>
        <v>0</v>
      </c>
      <c r="W87" s="2433"/>
      <c r="X87" s="2358" t="s">
        <v>257</v>
      </c>
      <c r="Y87" s="2432"/>
    </row>
    <row r="88" spans="1:25" s="57" customFormat="1">
      <c r="A88" s="2436">
        <v>86</v>
      </c>
      <c r="B88" s="2436" t="s">
        <v>2434</v>
      </c>
      <c r="C88" s="2436">
        <v>86</v>
      </c>
      <c r="D88" s="2436">
        <v>86.001000000000005</v>
      </c>
      <c r="E88" s="2436">
        <v>461000238</v>
      </c>
      <c r="F88" s="2436">
        <v>59</v>
      </c>
      <c r="G88" s="2001">
        <v>3646.63</v>
      </c>
      <c r="H88" s="2001">
        <v>184.77</v>
      </c>
      <c r="I88" s="2436">
        <v>2</v>
      </c>
      <c r="J88" s="2436"/>
      <c r="K88" s="2436"/>
      <c r="L88" s="2436">
        <v>1</v>
      </c>
      <c r="M88" s="2436">
        <v>15</v>
      </c>
      <c r="N88" s="2436"/>
      <c r="O88" s="2436"/>
      <c r="P88" s="2436"/>
      <c r="Q88" s="2436"/>
      <c r="R88" s="2436"/>
      <c r="S88" s="2436"/>
      <c r="T88" s="2436"/>
      <c r="U88" s="2436">
        <f t="shared" si="0"/>
        <v>0</v>
      </c>
      <c r="V88" s="2436">
        <f t="shared" si="1"/>
        <v>0</v>
      </c>
      <c r="W88" s="2436"/>
      <c r="X88" s="2358" t="s">
        <v>257</v>
      </c>
      <c r="Y88" s="2432"/>
    </row>
    <row r="89" spans="1:25" s="57" customFormat="1">
      <c r="A89" s="2436">
        <v>87</v>
      </c>
      <c r="B89" s="2436" t="s">
        <v>2434</v>
      </c>
      <c r="C89" s="2436">
        <v>87</v>
      </c>
      <c r="D89" s="2442">
        <v>88.001000000000005</v>
      </c>
      <c r="E89" s="2436">
        <v>461000239</v>
      </c>
      <c r="F89" s="2436">
        <v>60</v>
      </c>
      <c r="G89" s="2001">
        <v>3655.62</v>
      </c>
      <c r="H89" s="2001">
        <v>238.78</v>
      </c>
      <c r="I89" s="2436">
        <v>0</v>
      </c>
      <c r="J89" s="2436"/>
      <c r="K89" s="2436"/>
      <c r="L89" s="2436">
        <v>1</v>
      </c>
      <c r="M89" s="2436">
        <v>25</v>
      </c>
      <c r="N89" s="2436"/>
      <c r="O89" s="2436"/>
      <c r="P89" s="2436"/>
      <c r="Q89" s="2436"/>
      <c r="R89" s="2436"/>
      <c r="S89" s="2436"/>
      <c r="T89" s="2436"/>
      <c r="U89" s="2436">
        <f t="shared" si="0"/>
        <v>0</v>
      </c>
      <c r="V89" s="2436">
        <f t="shared" si="1"/>
        <v>0</v>
      </c>
      <c r="W89" s="2436"/>
      <c r="X89" s="2358" t="s">
        <v>257</v>
      </c>
      <c r="Y89" s="2434"/>
    </row>
    <row r="90" spans="1:25" s="57" customFormat="1">
      <c r="A90" s="2436">
        <v>88</v>
      </c>
      <c r="B90" s="2436" t="s">
        <v>2435</v>
      </c>
      <c r="C90" s="2436">
        <v>88</v>
      </c>
      <c r="D90" s="2442">
        <v>89.001000000000005</v>
      </c>
      <c r="E90" s="2438">
        <v>461000240</v>
      </c>
      <c r="F90" s="2436">
        <v>60</v>
      </c>
      <c r="G90" s="2001">
        <v>3701.03</v>
      </c>
      <c r="H90" s="2001">
        <v>192.75</v>
      </c>
      <c r="I90" s="2436">
        <v>2.1800000000000002</v>
      </c>
      <c r="J90" s="2436"/>
      <c r="K90" s="2436"/>
      <c r="L90" s="2436">
        <v>1</v>
      </c>
      <c r="M90" s="2436">
        <v>50</v>
      </c>
      <c r="N90" s="2436"/>
      <c r="O90" s="2436"/>
      <c r="P90" s="2436"/>
      <c r="Q90" s="2436"/>
      <c r="R90" s="2436"/>
      <c r="S90" s="2436"/>
      <c r="T90" s="2436"/>
      <c r="U90" s="2455">
        <f t="shared" si="0"/>
        <v>0</v>
      </c>
      <c r="V90" s="2455">
        <f t="shared" si="1"/>
        <v>0</v>
      </c>
      <c r="W90" s="2436"/>
      <c r="X90" s="2358" t="s">
        <v>257</v>
      </c>
      <c r="Y90" s="2437"/>
    </row>
    <row r="91" spans="1:25" s="57" customFormat="1">
      <c r="A91" s="2436">
        <v>89</v>
      </c>
      <c r="B91" s="2436" t="s">
        <v>2435</v>
      </c>
      <c r="C91" s="2436">
        <v>89</v>
      </c>
      <c r="D91" s="2442">
        <v>90.001000000000005</v>
      </c>
      <c r="E91" s="2436">
        <v>461000241</v>
      </c>
      <c r="F91" s="2436">
        <v>59</v>
      </c>
      <c r="G91" s="2001">
        <v>3608.62</v>
      </c>
      <c r="H91" s="2001">
        <v>225.38</v>
      </c>
      <c r="I91" s="2436">
        <v>1.8</v>
      </c>
      <c r="J91" s="2436"/>
      <c r="K91" s="2436"/>
      <c r="L91" s="2436">
        <v>2</v>
      </c>
      <c r="M91" s="2436">
        <v>5</v>
      </c>
      <c r="N91" s="2436"/>
      <c r="O91" s="2436"/>
      <c r="P91" s="2436"/>
      <c r="Q91" s="2436"/>
      <c r="R91" s="2436"/>
      <c r="S91" s="2436"/>
      <c r="T91" s="2436"/>
      <c r="U91" s="2455">
        <f t="shared" si="0"/>
        <v>0</v>
      </c>
      <c r="V91" s="2455">
        <f t="shared" si="1"/>
        <v>0</v>
      </c>
      <c r="W91" s="2436"/>
      <c r="X91" s="2358" t="s">
        <v>257</v>
      </c>
      <c r="Y91" s="2437"/>
    </row>
    <row r="92" spans="1:25" s="57" customFormat="1">
      <c r="A92" s="2436">
        <v>90</v>
      </c>
      <c r="B92" s="2436" t="s">
        <v>2435</v>
      </c>
      <c r="C92" s="2436">
        <v>90</v>
      </c>
      <c r="D92" s="2442">
        <v>91.001000000000005</v>
      </c>
      <c r="E92" s="2441">
        <v>461000242</v>
      </c>
      <c r="F92" s="2436">
        <v>58</v>
      </c>
      <c r="G92" s="2001">
        <v>3541.05</v>
      </c>
      <c r="H92" s="2001">
        <v>220.55</v>
      </c>
      <c r="I92" s="2436">
        <v>0</v>
      </c>
      <c r="J92" s="2436"/>
      <c r="K92" s="2436"/>
      <c r="L92" s="2436">
        <v>1</v>
      </c>
      <c r="M92" s="2436">
        <v>45</v>
      </c>
      <c r="N92" s="2436"/>
      <c r="O92" s="2436"/>
      <c r="P92" s="2436"/>
      <c r="Q92" s="2436"/>
      <c r="R92" s="2436"/>
      <c r="S92" s="2436"/>
      <c r="T92" s="2436"/>
      <c r="U92" s="2455">
        <f t="shared" si="0"/>
        <v>0</v>
      </c>
      <c r="V92" s="2455">
        <f t="shared" si="1"/>
        <v>0</v>
      </c>
      <c r="W92" s="2436"/>
      <c r="X92" s="2358" t="s">
        <v>257</v>
      </c>
      <c r="Y92" s="2437"/>
    </row>
    <row r="93" spans="1:25" s="57" customFormat="1">
      <c r="A93" s="2439">
        <v>91</v>
      </c>
      <c r="B93" s="2439" t="s">
        <v>2435</v>
      </c>
      <c r="C93" s="2439">
        <v>91</v>
      </c>
      <c r="D93" s="2442">
        <v>92.001000000000005</v>
      </c>
      <c r="E93" s="2441">
        <v>461000243</v>
      </c>
      <c r="F93" s="2439">
        <v>58</v>
      </c>
      <c r="G93" s="2001">
        <v>3526.44</v>
      </c>
      <c r="H93" s="2001">
        <v>237.96</v>
      </c>
      <c r="I93" s="2439">
        <v>0</v>
      </c>
      <c r="J93" s="2439"/>
      <c r="K93" s="2439"/>
      <c r="L93" s="2439">
        <v>1</v>
      </c>
      <c r="M93" s="2439">
        <v>40</v>
      </c>
      <c r="N93" s="2439"/>
      <c r="O93" s="2439"/>
      <c r="P93" s="2439"/>
      <c r="Q93" s="2439"/>
      <c r="R93" s="2439"/>
      <c r="S93" s="2439"/>
      <c r="T93" s="2439"/>
      <c r="U93" s="2455">
        <f t="shared" si="0"/>
        <v>0</v>
      </c>
      <c r="V93" s="2455">
        <f t="shared" si="1"/>
        <v>0</v>
      </c>
      <c r="W93" s="2439"/>
      <c r="X93" s="2358" t="s">
        <v>257</v>
      </c>
      <c r="Y93" s="2437"/>
    </row>
    <row r="94" spans="1:25" s="57" customFormat="1">
      <c r="A94" s="2439">
        <v>92</v>
      </c>
      <c r="B94" s="2439" t="s">
        <v>2435</v>
      </c>
      <c r="C94" s="2439">
        <v>92</v>
      </c>
      <c r="D94" s="2439">
        <v>93.001000000000005</v>
      </c>
      <c r="E94" s="2442">
        <v>461000244</v>
      </c>
      <c r="F94" s="2439">
        <v>59</v>
      </c>
      <c r="G94" s="2001">
        <v>3539.66</v>
      </c>
      <c r="H94" s="2001">
        <v>281.33999999999997</v>
      </c>
      <c r="I94" s="2439">
        <v>0</v>
      </c>
      <c r="J94" s="2439"/>
      <c r="K94" s="2439"/>
      <c r="L94" s="2439">
        <v>1</v>
      </c>
      <c r="M94" s="2439">
        <v>25</v>
      </c>
      <c r="N94" s="2439"/>
      <c r="O94" s="2439"/>
      <c r="P94" s="2439"/>
      <c r="Q94" s="2439"/>
      <c r="R94" s="2439"/>
      <c r="S94" s="2439"/>
      <c r="T94" s="2439"/>
      <c r="U94" s="2455">
        <f t="shared" si="0"/>
        <v>0</v>
      </c>
      <c r="V94" s="2455">
        <f t="shared" si="1"/>
        <v>0</v>
      </c>
      <c r="W94" s="2439"/>
      <c r="X94" s="2443" t="s">
        <v>257</v>
      </c>
      <c r="Y94" s="2437"/>
    </row>
    <row r="95" spans="1:25" s="57" customFormat="1">
      <c r="A95" s="2443">
        <v>93</v>
      </c>
      <c r="B95" s="2443" t="s">
        <v>2435</v>
      </c>
      <c r="C95" s="2443">
        <v>93</v>
      </c>
      <c r="D95" s="2443">
        <v>87.001000000000005</v>
      </c>
      <c r="E95" s="2443">
        <v>462000023</v>
      </c>
      <c r="F95" s="2443">
        <v>58</v>
      </c>
      <c r="G95" s="2001">
        <v>3549.29</v>
      </c>
      <c r="H95" s="2001">
        <v>202.71</v>
      </c>
      <c r="I95" s="2443">
        <v>1.6</v>
      </c>
      <c r="J95" s="2443"/>
      <c r="K95" s="2443"/>
      <c r="L95" s="2443">
        <v>1</v>
      </c>
      <c r="M95" s="2443">
        <v>35</v>
      </c>
      <c r="N95" s="2443"/>
      <c r="O95" s="2443"/>
      <c r="P95" s="2443"/>
      <c r="Q95" s="2443"/>
      <c r="R95" s="2443"/>
      <c r="S95" s="2443"/>
      <c r="T95" s="2443"/>
      <c r="U95" s="2455">
        <f t="shared" si="0"/>
        <v>0</v>
      </c>
      <c r="V95" s="2455">
        <f t="shared" si="1"/>
        <v>0</v>
      </c>
      <c r="W95" s="2443"/>
      <c r="X95" s="2443" t="s">
        <v>258</v>
      </c>
      <c r="Y95" s="2440"/>
    </row>
    <row r="96" spans="1:25" s="57" customFormat="1">
      <c r="A96" s="2443">
        <v>94</v>
      </c>
      <c r="B96" s="2443" t="s">
        <v>2435</v>
      </c>
      <c r="C96" s="2443">
        <v>94</v>
      </c>
      <c r="D96" s="2443">
        <v>94.001000000000005</v>
      </c>
      <c r="E96" s="2443">
        <v>461000245</v>
      </c>
      <c r="F96" s="2443">
        <v>58</v>
      </c>
      <c r="G96" s="2001">
        <v>3551.04</v>
      </c>
      <c r="H96" s="2001">
        <v>215.16</v>
      </c>
      <c r="I96" s="2443">
        <v>1.8</v>
      </c>
      <c r="J96" s="2443"/>
      <c r="K96" s="2443"/>
      <c r="L96" s="2443">
        <v>1</v>
      </c>
      <c r="M96" s="2443">
        <v>35</v>
      </c>
      <c r="N96" s="2443"/>
      <c r="O96" s="2443"/>
      <c r="P96" s="2443"/>
      <c r="Q96" s="2443"/>
      <c r="R96" s="2443"/>
      <c r="S96" s="2443"/>
      <c r="T96" s="2443"/>
      <c r="U96" s="2455">
        <f t="shared" si="0"/>
        <v>0</v>
      </c>
      <c r="V96" s="2455">
        <f t="shared" si="1"/>
        <v>0</v>
      </c>
      <c r="W96" s="2443"/>
      <c r="X96" s="2443" t="s">
        <v>257</v>
      </c>
      <c r="Y96" s="2440"/>
    </row>
    <row r="97" spans="1:25" s="57" customFormat="1">
      <c r="A97" s="2443">
        <v>95</v>
      </c>
      <c r="B97" s="2443" t="s">
        <v>2436</v>
      </c>
      <c r="C97" s="2443">
        <v>95</v>
      </c>
      <c r="D97" s="2443">
        <v>95.001000000000005</v>
      </c>
      <c r="E97" s="2443">
        <v>461000246</v>
      </c>
      <c r="F97" s="2443">
        <v>56</v>
      </c>
      <c r="G97" s="2001">
        <v>3392.47</v>
      </c>
      <c r="H97" s="2001">
        <v>239.13</v>
      </c>
      <c r="I97" s="2443">
        <v>0</v>
      </c>
      <c r="J97" s="2443"/>
      <c r="K97" s="2443"/>
      <c r="L97" s="2443">
        <v>2</v>
      </c>
      <c r="M97" s="2443">
        <v>15</v>
      </c>
      <c r="N97" s="2443"/>
      <c r="O97" s="2443"/>
      <c r="P97" s="2443"/>
      <c r="Q97" s="2443"/>
      <c r="R97" s="2443"/>
      <c r="S97" s="2443"/>
      <c r="T97" s="2443"/>
      <c r="U97" s="2455">
        <f t="shared" si="0"/>
        <v>0</v>
      </c>
      <c r="V97" s="2455">
        <f t="shared" si="1"/>
        <v>0</v>
      </c>
      <c r="W97" s="2443"/>
      <c r="X97" s="2443" t="s">
        <v>257</v>
      </c>
      <c r="Y97" s="2444"/>
    </row>
    <row r="98" spans="1:25" s="57" customFormat="1">
      <c r="A98" s="2443">
        <v>96</v>
      </c>
      <c r="B98" s="2443" t="s">
        <v>2436</v>
      </c>
      <c r="C98" s="2443">
        <v>96</v>
      </c>
      <c r="D98" s="2443">
        <v>96.001000000000005</v>
      </c>
      <c r="E98" s="2443">
        <v>461000247</v>
      </c>
      <c r="F98" s="2443">
        <v>59</v>
      </c>
      <c r="G98" s="2001">
        <v>3612.83</v>
      </c>
      <c r="H98" s="2001">
        <v>216.57</v>
      </c>
      <c r="I98" s="2443">
        <v>0</v>
      </c>
      <c r="J98" s="2443"/>
      <c r="K98" s="2443"/>
      <c r="L98" s="2443">
        <v>2</v>
      </c>
      <c r="M98" s="2443">
        <v>5</v>
      </c>
      <c r="N98" s="2443"/>
      <c r="O98" s="2443"/>
      <c r="P98" s="2443"/>
      <c r="Q98" s="2443"/>
      <c r="R98" s="2443"/>
      <c r="S98" s="2443"/>
      <c r="T98" s="2443"/>
      <c r="U98" s="2455">
        <f t="shared" si="0"/>
        <v>0</v>
      </c>
      <c r="V98" s="2455">
        <f t="shared" si="1"/>
        <v>0</v>
      </c>
      <c r="W98" s="2443"/>
      <c r="X98" s="2443" t="s">
        <v>257</v>
      </c>
      <c r="Y98" s="2444"/>
    </row>
    <row r="99" spans="1:25" s="57" customFormat="1">
      <c r="A99" s="2443">
        <v>97</v>
      </c>
      <c r="B99" s="2443" t="s">
        <v>2436</v>
      </c>
      <c r="C99" s="2443">
        <v>97</v>
      </c>
      <c r="D99" s="2443">
        <v>97.001000000000005</v>
      </c>
      <c r="E99" s="2443">
        <v>461000248</v>
      </c>
      <c r="F99" s="2443">
        <v>57</v>
      </c>
      <c r="G99" s="2001">
        <v>3499.46</v>
      </c>
      <c r="H99" s="2001">
        <v>197.14</v>
      </c>
      <c r="I99" s="2443">
        <v>0</v>
      </c>
      <c r="J99" s="2443"/>
      <c r="K99" s="2443"/>
      <c r="L99" s="2443">
        <v>1</v>
      </c>
      <c r="M99" s="2443">
        <v>50</v>
      </c>
      <c r="N99" s="2443"/>
      <c r="O99" s="2443"/>
      <c r="P99" s="2443"/>
      <c r="Q99" s="2443"/>
      <c r="R99" s="2443"/>
      <c r="S99" s="2443"/>
      <c r="T99" s="2443"/>
      <c r="U99" s="2455">
        <f t="shared" si="0"/>
        <v>0</v>
      </c>
      <c r="V99" s="2455">
        <f t="shared" si="1"/>
        <v>0</v>
      </c>
      <c r="W99" s="2443"/>
      <c r="X99" s="2443" t="s">
        <v>257</v>
      </c>
      <c r="Y99" s="2444"/>
    </row>
    <row r="100" spans="1:25" s="57" customFormat="1">
      <c r="A100" s="2445">
        <v>98</v>
      </c>
      <c r="B100" s="2445" t="s">
        <v>2436</v>
      </c>
      <c r="C100" s="2445">
        <v>98</v>
      </c>
      <c r="D100" s="2445">
        <v>98.001000000000005</v>
      </c>
      <c r="E100" s="2447">
        <v>461000249</v>
      </c>
      <c r="F100" s="2445">
        <v>59</v>
      </c>
      <c r="G100" s="2001">
        <v>3518.04</v>
      </c>
      <c r="H100" s="2001">
        <v>308.56</v>
      </c>
      <c r="I100" s="2445">
        <v>0</v>
      </c>
      <c r="J100" s="2445"/>
      <c r="K100" s="2445"/>
      <c r="L100" s="2445">
        <v>1</v>
      </c>
      <c r="M100" s="2445">
        <v>45</v>
      </c>
      <c r="N100" s="2445"/>
      <c r="O100" s="2445"/>
      <c r="P100" s="2445"/>
      <c r="Q100" s="2445"/>
      <c r="R100" s="2445"/>
      <c r="S100" s="2445"/>
      <c r="T100" s="2445"/>
      <c r="U100" s="2455">
        <f t="shared" si="0"/>
        <v>0</v>
      </c>
      <c r="V100" s="2455">
        <f t="shared" si="1"/>
        <v>0</v>
      </c>
      <c r="W100" s="2445"/>
      <c r="X100" s="2358" t="s">
        <v>257</v>
      </c>
      <c r="Y100" s="2444"/>
    </row>
    <row r="101" spans="1:25" s="57" customFormat="1">
      <c r="A101" s="2448">
        <v>99</v>
      </c>
      <c r="B101" s="2448" t="s">
        <v>2436</v>
      </c>
      <c r="C101" s="2448">
        <v>99</v>
      </c>
      <c r="D101" s="2448">
        <v>99.001000000000005</v>
      </c>
      <c r="E101" s="2448">
        <v>461000250</v>
      </c>
      <c r="F101" s="2448">
        <v>60</v>
      </c>
      <c r="G101" s="2001">
        <v>3632.22</v>
      </c>
      <c r="H101" s="2001">
        <v>262.77999999999997</v>
      </c>
      <c r="I101" s="2448">
        <v>0.6</v>
      </c>
      <c r="J101" s="2448"/>
      <c r="K101" s="2448"/>
      <c r="L101" s="2448">
        <v>1</v>
      </c>
      <c r="M101" s="2448">
        <v>40</v>
      </c>
      <c r="N101" s="2448"/>
      <c r="O101" s="2448"/>
      <c r="P101" s="2448"/>
      <c r="Q101" s="2448"/>
      <c r="R101" s="2448"/>
      <c r="S101" s="2448"/>
      <c r="T101" s="2448"/>
      <c r="U101" s="2455">
        <f t="shared" si="0"/>
        <v>0</v>
      </c>
      <c r="V101" s="2455">
        <f t="shared" si="1"/>
        <v>0</v>
      </c>
      <c r="W101" s="2448"/>
      <c r="X101" s="2358" t="s">
        <v>257</v>
      </c>
      <c r="Y101" s="2444"/>
    </row>
    <row r="102" spans="1:25" s="57" customFormat="1">
      <c r="A102" s="2448">
        <v>100</v>
      </c>
      <c r="B102" s="2448" t="s">
        <v>2436</v>
      </c>
      <c r="C102" s="2448">
        <v>100</v>
      </c>
      <c r="D102" s="2448">
        <v>100.001</v>
      </c>
      <c r="E102" s="2448">
        <v>461000251</v>
      </c>
      <c r="F102" s="2448">
        <v>60</v>
      </c>
      <c r="G102" s="2001">
        <v>3621.43</v>
      </c>
      <c r="H102" s="2001">
        <v>271.57</v>
      </c>
      <c r="I102" s="2448">
        <v>1.4</v>
      </c>
      <c r="J102" s="2448"/>
      <c r="K102" s="2448"/>
      <c r="L102" s="2448">
        <v>1</v>
      </c>
      <c r="M102" s="2448">
        <v>35</v>
      </c>
      <c r="N102" s="2448"/>
      <c r="O102" s="2448"/>
      <c r="P102" s="2448"/>
      <c r="Q102" s="2448"/>
      <c r="R102" s="2448"/>
      <c r="S102" s="2448"/>
      <c r="T102" s="2448"/>
      <c r="U102" s="2455">
        <f t="shared" si="0"/>
        <v>0</v>
      </c>
      <c r="V102" s="2455">
        <f t="shared" si="1"/>
        <v>0</v>
      </c>
      <c r="W102" s="2448"/>
      <c r="X102" s="2358" t="s">
        <v>257</v>
      </c>
      <c r="Y102" s="2446"/>
    </row>
    <row r="103" spans="1:25" s="57" customFormat="1">
      <c r="A103" s="2448">
        <v>101</v>
      </c>
      <c r="B103" s="2448" t="s">
        <v>2437</v>
      </c>
      <c r="C103" s="2448">
        <v>101</v>
      </c>
      <c r="D103" s="2448">
        <v>101.001</v>
      </c>
      <c r="E103" s="2448">
        <v>461000252</v>
      </c>
      <c r="F103" s="2448">
        <v>59</v>
      </c>
      <c r="G103" s="2001">
        <v>3510.27</v>
      </c>
      <c r="H103" s="2001">
        <v>307.93</v>
      </c>
      <c r="I103" s="2448">
        <v>0</v>
      </c>
      <c r="J103" s="2448"/>
      <c r="K103" s="2448"/>
      <c r="L103" s="2448">
        <v>1</v>
      </c>
      <c r="M103" s="2448">
        <v>40</v>
      </c>
      <c r="N103" s="2448"/>
      <c r="O103" s="2448"/>
      <c r="P103" s="2448"/>
      <c r="Q103" s="2448"/>
      <c r="R103" s="2448"/>
      <c r="S103" s="2448"/>
      <c r="T103" s="2448"/>
      <c r="U103" s="2455">
        <f t="shared" si="0"/>
        <v>0</v>
      </c>
      <c r="V103" s="2455">
        <f t="shared" si="1"/>
        <v>0</v>
      </c>
      <c r="W103" s="2448"/>
      <c r="X103" s="2358" t="s">
        <v>257</v>
      </c>
      <c r="Y103" s="2449"/>
    </row>
    <row r="104" spans="1:25" s="57" customFormat="1">
      <c r="A104" s="2448">
        <v>102</v>
      </c>
      <c r="B104" s="2448" t="s">
        <v>2437</v>
      </c>
      <c r="C104" s="2448">
        <v>102</v>
      </c>
      <c r="D104" s="2448">
        <v>103.001</v>
      </c>
      <c r="E104" s="2450">
        <v>461000253</v>
      </c>
      <c r="F104" s="2448">
        <v>59</v>
      </c>
      <c r="G104" s="2001">
        <v>3550.81</v>
      </c>
      <c r="H104" s="2001">
        <v>284.19</v>
      </c>
      <c r="I104" s="2448">
        <v>0</v>
      </c>
      <c r="J104" s="2448"/>
      <c r="K104" s="2448"/>
      <c r="L104" s="2448">
        <v>2</v>
      </c>
      <c r="M104" s="2448">
        <v>5</v>
      </c>
      <c r="N104" s="2448"/>
      <c r="O104" s="2448"/>
      <c r="P104" s="2448"/>
      <c r="Q104" s="2448"/>
      <c r="R104" s="2448"/>
      <c r="S104" s="2448"/>
      <c r="T104" s="2448"/>
      <c r="U104" s="2455">
        <f t="shared" si="0"/>
        <v>0</v>
      </c>
      <c r="V104" s="2455">
        <f t="shared" si="1"/>
        <v>0</v>
      </c>
      <c r="W104" s="2448"/>
      <c r="X104" s="2358" t="s">
        <v>257</v>
      </c>
      <c r="Y104" s="2449"/>
    </row>
    <row r="105" spans="1:25" s="57" customFormat="1">
      <c r="A105" s="2448">
        <v>103</v>
      </c>
      <c r="B105" s="2448" t="s">
        <v>2437</v>
      </c>
      <c r="C105" s="2448">
        <v>103</v>
      </c>
      <c r="D105" s="2448">
        <v>102.001</v>
      </c>
      <c r="E105" s="2448">
        <v>462000024</v>
      </c>
      <c r="F105" s="2448">
        <v>58</v>
      </c>
      <c r="G105" s="2001">
        <v>3544.85</v>
      </c>
      <c r="H105" s="2001">
        <v>216.75</v>
      </c>
      <c r="I105" s="2448">
        <v>0</v>
      </c>
      <c r="J105" s="2448"/>
      <c r="K105" s="2448"/>
      <c r="L105" s="2448">
        <v>1</v>
      </c>
      <c r="M105" s="2448">
        <v>55</v>
      </c>
      <c r="N105" s="2448"/>
      <c r="O105" s="2448"/>
      <c r="P105" s="2448"/>
      <c r="Q105" s="2448"/>
      <c r="R105" s="2448"/>
      <c r="S105" s="2448"/>
      <c r="T105" s="2448"/>
      <c r="U105" s="2455">
        <f t="shared" si="0"/>
        <v>0</v>
      </c>
      <c r="V105" s="2455">
        <f t="shared" si="1"/>
        <v>0</v>
      </c>
      <c r="W105" s="2448"/>
      <c r="X105" s="2358" t="s">
        <v>258</v>
      </c>
      <c r="Y105" s="2449"/>
    </row>
    <row r="106" spans="1:25" s="57" customFormat="1">
      <c r="A106" s="2451">
        <v>104</v>
      </c>
      <c r="B106" s="2451" t="s">
        <v>2437</v>
      </c>
      <c r="C106" s="2451">
        <v>104</v>
      </c>
      <c r="D106" s="2451">
        <v>104.001</v>
      </c>
      <c r="E106" s="2451">
        <v>461000254</v>
      </c>
      <c r="F106" s="2451">
        <v>59</v>
      </c>
      <c r="G106" s="2001">
        <v>3579.64</v>
      </c>
      <c r="H106" s="2001">
        <v>246.96</v>
      </c>
      <c r="I106" s="2451">
        <v>0</v>
      </c>
      <c r="J106" s="2451"/>
      <c r="K106" s="2451"/>
      <c r="L106" s="2451">
        <v>1</v>
      </c>
      <c r="M106" s="2451">
        <v>55</v>
      </c>
      <c r="N106" s="2451"/>
      <c r="O106" s="2451"/>
      <c r="P106" s="2451"/>
      <c r="Q106" s="2451"/>
      <c r="R106" s="2451"/>
      <c r="S106" s="2451"/>
      <c r="T106" s="2451"/>
      <c r="U106" s="2455">
        <f t="shared" si="0"/>
        <v>0</v>
      </c>
      <c r="V106" s="2455">
        <f t="shared" si="1"/>
        <v>0</v>
      </c>
      <c r="W106" s="2451"/>
      <c r="X106" s="2358" t="s">
        <v>257</v>
      </c>
      <c r="Y106" s="2449"/>
    </row>
    <row r="107" spans="1:25" s="57" customFormat="1">
      <c r="A107" s="2452">
        <v>105</v>
      </c>
      <c r="B107" s="2452" t="s">
        <v>2437</v>
      </c>
      <c r="C107" s="2452">
        <v>105</v>
      </c>
      <c r="D107" s="2452">
        <v>105.001</v>
      </c>
      <c r="E107" s="2452">
        <v>461000255</v>
      </c>
      <c r="F107" s="2452">
        <v>60</v>
      </c>
      <c r="G107" s="2001">
        <v>3671.83</v>
      </c>
      <c r="H107" s="2001">
        <v>219.77</v>
      </c>
      <c r="I107" s="2452">
        <v>0</v>
      </c>
      <c r="J107" s="2452"/>
      <c r="K107" s="2452"/>
      <c r="L107" s="2452">
        <v>1</v>
      </c>
      <c r="M107" s="2452">
        <v>50</v>
      </c>
      <c r="N107" s="2452"/>
      <c r="O107" s="2452"/>
      <c r="P107" s="2452"/>
      <c r="Q107" s="2452"/>
      <c r="R107" s="2452"/>
      <c r="S107" s="2452"/>
      <c r="T107" s="2452"/>
      <c r="U107" s="2455">
        <f t="shared" si="0"/>
        <v>0</v>
      </c>
      <c r="V107" s="2455">
        <f t="shared" si="1"/>
        <v>0</v>
      </c>
      <c r="W107" s="2452"/>
      <c r="X107" s="2358" t="s">
        <v>257</v>
      </c>
      <c r="Y107" s="2449"/>
    </row>
    <row r="108" spans="1:25" s="57" customFormat="1">
      <c r="A108" s="2452">
        <v>106</v>
      </c>
      <c r="B108" s="2452" t="s">
        <v>2437</v>
      </c>
      <c r="C108" s="2452">
        <v>106</v>
      </c>
      <c r="D108" s="2452">
        <v>106.001</v>
      </c>
      <c r="E108" s="2454">
        <v>461000256</v>
      </c>
      <c r="F108" s="2452">
        <v>58</v>
      </c>
      <c r="G108" s="2001">
        <v>3923.96</v>
      </c>
      <c r="H108" s="2001">
        <v>95.75</v>
      </c>
      <c r="I108" s="2452">
        <v>4.8099999999999996</v>
      </c>
      <c r="J108" s="2452"/>
      <c r="K108" s="2452"/>
      <c r="L108" s="2452">
        <v>2</v>
      </c>
      <c r="M108" s="2452">
        <v>20</v>
      </c>
      <c r="N108" s="2452"/>
      <c r="O108" s="2452">
        <f>8700+46320</f>
        <v>55020</v>
      </c>
      <c r="P108" s="2452"/>
      <c r="Q108" s="2452"/>
      <c r="R108" s="2452"/>
      <c r="S108" s="2452"/>
      <c r="T108" s="2452"/>
      <c r="U108" s="2455">
        <f t="shared" ref="U108:U171" si="2">O108*5%</f>
        <v>2751</v>
      </c>
      <c r="V108" s="2455">
        <f t="shared" ref="V108:V171" si="3">O108+U108</f>
        <v>57771</v>
      </c>
      <c r="W108" s="2452"/>
      <c r="X108" s="2358" t="s">
        <v>257</v>
      </c>
      <c r="Y108" s="2453" t="s">
        <v>247</v>
      </c>
    </row>
    <row r="109" spans="1:25" s="57" customFormat="1">
      <c r="A109" s="2452">
        <v>107</v>
      </c>
      <c r="B109" s="2452" t="s">
        <v>2438</v>
      </c>
      <c r="C109" s="2452">
        <v>107</v>
      </c>
      <c r="D109" s="2452">
        <v>107.001</v>
      </c>
      <c r="E109" s="2454">
        <v>461000257</v>
      </c>
      <c r="F109" s="2452">
        <v>58</v>
      </c>
      <c r="G109" s="2001">
        <v>3601.86</v>
      </c>
      <c r="H109" s="2001">
        <v>161.74</v>
      </c>
      <c r="I109" s="2452">
        <v>2</v>
      </c>
      <c r="J109" s="2452"/>
      <c r="K109" s="2452"/>
      <c r="L109" s="2452">
        <v>2</v>
      </c>
      <c r="M109" s="2452">
        <v>10</v>
      </c>
      <c r="N109" s="2452"/>
      <c r="O109" s="2452">
        <v>24140</v>
      </c>
      <c r="P109" s="2452"/>
      <c r="Q109" s="2452"/>
      <c r="R109" s="2452"/>
      <c r="S109" s="2452"/>
      <c r="T109" s="2452"/>
      <c r="U109" s="2455">
        <f t="shared" si="2"/>
        <v>1207</v>
      </c>
      <c r="V109" s="2455">
        <f t="shared" si="3"/>
        <v>25347</v>
      </c>
      <c r="W109" s="2452"/>
      <c r="X109" s="2358" t="s">
        <v>257</v>
      </c>
      <c r="Y109" s="2453"/>
    </row>
    <row r="110" spans="1:25" s="57" customFormat="1">
      <c r="A110" s="2452">
        <v>108</v>
      </c>
      <c r="B110" s="2452" t="s">
        <v>2438</v>
      </c>
      <c r="C110" s="2452">
        <v>108</v>
      </c>
      <c r="D110" s="2452">
        <v>108.001</v>
      </c>
      <c r="E110" s="2454">
        <v>461000258</v>
      </c>
      <c r="F110" s="2452">
        <v>55</v>
      </c>
      <c r="G110" s="2001">
        <v>3313.7</v>
      </c>
      <c r="H110" s="2001">
        <v>247.3</v>
      </c>
      <c r="I110" s="2452">
        <v>0</v>
      </c>
      <c r="J110" s="2452"/>
      <c r="K110" s="2452"/>
      <c r="L110" s="2452">
        <v>1</v>
      </c>
      <c r="M110" s="2452">
        <v>45</v>
      </c>
      <c r="N110" s="2452"/>
      <c r="O110" s="2452"/>
      <c r="P110" s="2452"/>
      <c r="Q110" s="2452"/>
      <c r="R110" s="2452"/>
      <c r="S110" s="2452"/>
      <c r="T110" s="2452"/>
      <c r="U110" s="2455">
        <f t="shared" si="2"/>
        <v>0</v>
      </c>
      <c r="V110" s="2455">
        <f t="shared" si="3"/>
        <v>0</v>
      </c>
      <c r="W110" s="2452"/>
      <c r="X110" s="2358" t="s">
        <v>257</v>
      </c>
      <c r="Y110" s="2453"/>
    </row>
    <row r="111" spans="1:25" s="57" customFormat="1">
      <c r="A111" s="2452">
        <v>109</v>
      </c>
      <c r="B111" s="2452" t="s">
        <v>2438</v>
      </c>
      <c r="C111" s="2452">
        <v>109</v>
      </c>
      <c r="D111" s="2452">
        <v>109.001</v>
      </c>
      <c r="E111" s="2452">
        <v>461000259</v>
      </c>
      <c r="F111" s="2452">
        <v>58</v>
      </c>
      <c r="G111" s="2001">
        <v>3554.46</v>
      </c>
      <c r="H111" s="2001">
        <v>204.34</v>
      </c>
      <c r="I111" s="2452">
        <v>0</v>
      </c>
      <c r="J111" s="2452"/>
      <c r="K111" s="2452"/>
      <c r="L111" s="2452">
        <v>1</v>
      </c>
      <c r="M111" s="2452">
        <v>35</v>
      </c>
      <c r="N111" s="2452"/>
      <c r="O111" s="2452"/>
      <c r="P111" s="2452"/>
      <c r="Q111" s="2452"/>
      <c r="R111" s="2452"/>
      <c r="S111" s="2452"/>
      <c r="T111" s="2452"/>
      <c r="U111" s="2455">
        <f t="shared" si="2"/>
        <v>0</v>
      </c>
      <c r="V111" s="2455">
        <f t="shared" si="3"/>
        <v>0</v>
      </c>
      <c r="W111" s="2452"/>
      <c r="X111" s="2358" t="s">
        <v>257</v>
      </c>
      <c r="Y111" s="2453"/>
    </row>
    <row r="112" spans="1:25" s="57" customFormat="1">
      <c r="A112" s="2455">
        <v>110</v>
      </c>
      <c r="B112" s="2455" t="s">
        <v>2438</v>
      </c>
      <c r="C112" s="2455">
        <v>110</v>
      </c>
      <c r="D112" s="2455">
        <v>110.001</v>
      </c>
      <c r="E112" s="2455">
        <v>461000260</v>
      </c>
      <c r="F112" s="2455">
        <v>59</v>
      </c>
      <c r="G112" s="2001">
        <v>3609.46</v>
      </c>
      <c r="H112" s="2001">
        <v>211.94</v>
      </c>
      <c r="I112" s="2455">
        <v>0.4</v>
      </c>
      <c r="J112" s="2455"/>
      <c r="K112" s="2455"/>
      <c r="L112" s="2455">
        <v>1</v>
      </c>
      <c r="M112" s="2455">
        <v>40</v>
      </c>
      <c r="N112" s="2455"/>
      <c r="O112" s="2455"/>
      <c r="P112" s="2455"/>
      <c r="Q112" s="2455"/>
      <c r="R112" s="2455"/>
      <c r="S112" s="2455"/>
      <c r="T112" s="2455"/>
      <c r="U112" s="2455">
        <f t="shared" si="2"/>
        <v>0</v>
      </c>
      <c r="V112" s="2455">
        <f t="shared" si="3"/>
        <v>0</v>
      </c>
      <c r="W112" s="2455"/>
      <c r="X112" s="2358" t="s">
        <v>257</v>
      </c>
      <c r="Y112" s="2453"/>
    </row>
    <row r="113" spans="1:25" s="57" customFormat="1">
      <c r="A113" s="2455">
        <v>111</v>
      </c>
      <c r="B113" s="2455" t="s">
        <v>2438</v>
      </c>
      <c r="C113" s="2455">
        <v>111</v>
      </c>
      <c r="D113" s="2455">
        <v>111.001</v>
      </c>
      <c r="E113" s="2455">
        <v>461000261</v>
      </c>
      <c r="F113" s="2455">
        <v>59</v>
      </c>
      <c r="G113" s="2001">
        <v>3636.45</v>
      </c>
      <c r="H113" s="2001">
        <v>188.15</v>
      </c>
      <c r="I113" s="2455">
        <v>0.8</v>
      </c>
      <c r="J113" s="2455"/>
      <c r="K113" s="2455"/>
      <c r="L113" s="2455">
        <v>2</v>
      </c>
      <c r="M113" s="2455">
        <v>0</v>
      </c>
      <c r="N113" s="2455"/>
      <c r="O113" s="2455"/>
      <c r="P113" s="2455"/>
      <c r="Q113" s="2455"/>
      <c r="R113" s="2455"/>
      <c r="S113" s="2455"/>
      <c r="T113" s="2455"/>
      <c r="U113" s="2455">
        <f t="shared" si="2"/>
        <v>0</v>
      </c>
      <c r="V113" s="2455">
        <f t="shared" si="3"/>
        <v>0</v>
      </c>
      <c r="W113" s="2455"/>
      <c r="X113" s="2455" t="s">
        <v>257</v>
      </c>
      <c r="Y113" s="2453"/>
    </row>
    <row r="114" spans="1:25" s="57" customFormat="1">
      <c r="A114" s="2455">
        <v>112</v>
      </c>
      <c r="B114" s="2455" t="s">
        <v>2439</v>
      </c>
      <c r="C114" s="2455">
        <v>112</v>
      </c>
      <c r="D114" s="2455">
        <v>112.001</v>
      </c>
      <c r="E114" s="2455">
        <v>462000025</v>
      </c>
      <c r="F114" s="2455">
        <v>58</v>
      </c>
      <c r="G114" s="2001">
        <v>3508.45</v>
      </c>
      <c r="H114" s="2001">
        <v>255.34</v>
      </c>
      <c r="I114" s="2455">
        <v>2.19</v>
      </c>
      <c r="J114" s="2455"/>
      <c r="K114" s="2455"/>
      <c r="L114" s="2455">
        <v>2</v>
      </c>
      <c r="M114" s="2455">
        <v>45</v>
      </c>
      <c r="N114" s="2455"/>
      <c r="O114" s="2455"/>
      <c r="P114" s="2455"/>
      <c r="Q114" s="2455"/>
      <c r="R114" s="2455"/>
      <c r="S114" s="2455"/>
      <c r="T114" s="2455"/>
      <c r="U114" s="2516">
        <f t="shared" si="2"/>
        <v>0</v>
      </c>
      <c r="V114" s="2516">
        <f t="shared" si="3"/>
        <v>0</v>
      </c>
      <c r="W114" s="2455"/>
      <c r="X114" s="2455" t="s">
        <v>258</v>
      </c>
      <c r="Y114" s="2456"/>
    </row>
    <row r="115" spans="1:25" s="57" customFormat="1">
      <c r="A115" s="2455">
        <v>113</v>
      </c>
      <c r="B115" s="2455" t="s">
        <v>2439</v>
      </c>
      <c r="C115" s="2455">
        <v>113</v>
      </c>
      <c r="D115" s="2455">
        <v>113.001</v>
      </c>
      <c r="E115" s="2455">
        <v>461000262</v>
      </c>
      <c r="F115" s="2455">
        <v>59</v>
      </c>
      <c r="G115" s="2001">
        <v>3659.04</v>
      </c>
      <c r="H115" s="2001">
        <v>169.96</v>
      </c>
      <c r="I115" s="2455">
        <v>2.4</v>
      </c>
      <c r="J115" s="2455"/>
      <c r="K115" s="2455"/>
      <c r="L115" s="2455">
        <v>2</v>
      </c>
      <c r="M115" s="2455">
        <v>30</v>
      </c>
      <c r="N115" s="2455"/>
      <c r="O115" s="2455"/>
      <c r="P115" s="2455"/>
      <c r="Q115" s="2455"/>
      <c r="R115" s="2455"/>
      <c r="S115" s="2455"/>
      <c r="T115" s="2455"/>
      <c r="U115" s="2516">
        <f t="shared" si="2"/>
        <v>0</v>
      </c>
      <c r="V115" s="2516">
        <f t="shared" si="3"/>
        <v>0</v>
      </c>
      <c r="W115" s="2455"/>
      <c r="X115" s="2455" t="s">
        <v>257</v>
      </c>
      <c r="Y115" s="2456"/>
    </row>
    <row r="116" spans="1:25" s="57" customFormat="1">
      <c r="A116" s="2455">
        <v>114</v>
      </c>
      <c r="B116" s="2455" t="s">
        <v>2439</v>
      </c>
      <c r="C116" s="2455">
        <v>114</v>
      </c>
      <c r="D116" s="2455">
        <v>114.001</v>
      </c>
      <c r="E116" s="2455">
        <v>461000263</v>
      </c>
      <c r="F116" s="2455">
        <v>59</v>
      </c>
      <c r="G116" s="2001">
        <v>3576.61</v>
      </c>
      <c r="H116" s="2001">
        <v>258.77999999999997</v>
      </c>
      <c r="I116" s="2455">
        <v>0.39</v>
      </c>
      <c r="J116" s="2455"/>
      <c r="K116" s="2455"/>
      <c r="L116" s="2455">
        <v>2</v>
      </c>
      <c r="M116" s="2455">
        <v>5</v>
      </c>
      <c r="N116" s="2455"/>
      <c r="O116" s="2455"/>
      <c r="P116" s="2455"/>
      <c r="Q116" s="2455"/>
      <c r="R116" s="2455"/>
      <c r="S116" s="2455"/>
      <c r="T116" s="2455"/>
      <c r="U116" s="2516">
        <f t="shared" si="2"/>
        <v>0</v>
      </c>
      <c r="V116" s="2516">
        <f t="shared" si="3"/>
        <v>0</v>
      </c>
      <c r="W116" s="2455"/>
      <c r="X116" s="2455" t="s">
        <v>257</v>
      </c>
      <c r="Y116" s="2456"/>
    </row>
    <row r="117" spans="1:25" s="57" customFormat="1">
      <c r="A117" s="2457">
        <v>115</v>
      </c>
      <c r="B117" s="2457" t="s">
        <v>2439</v>
      </c>
      <c r="C117" s="2457">
        <v>115</v>
      </c>
      <c r="D117" s="2457">
        <v>115.001</v>
      </c>
      <c r="E117" s="2459">
        <v>461000264</v>
      </c>
      <c r="F117" s="2457">
        <v>59</v>
      </c>
      <c r="G117" s="2001">
        <v>3609.23</v>
      </c>
      <c r="H117" s="2001">
        <v>220.17</v>
      </c>
      <c r="I117" s="2457">
        <v>0</v>
      </c>
      <c r="J117" s="2457"/>
      <c r="K117" s="2457"/>
      <c r="L117" s="2457">
        <v>1</v>
      </c>
      <c r="M117" s="2457">
        <v>50</v>
      </c>
      <c r="N117" s="2457"/>
      <c r="O117" s="2457"/>
      <c r="P117" s="2457"/>
      <c r="Q117" s="2457"/>
      <c r="R117" s="2457"/>
      <c r="S117" s="2457"/>
      <c r="T117" s="2457"/>
      <c r="U117" s="2516">
        <f t="shared" si="2"/>
        <v>0</v>
      </c>
      <c r="V117" s="2516">
        <f t="shared" si="3"/>
        <v>0</v>
      </c>
      <c r="W117" s="2457"/>
      <c r="X117" s="2358" t="s">
        <v>257</v>
      </c>
      <c r="Y117" s="2456"/>
    </row>
    <row r="118" spans="1:25" s="57" customFormat="1">
      <c r="A118" s="2459">
        <v>116</v>
      </c>
      <c r="B118" s="2459" t="s">
        <v>2439</v>
      </c>
      <c r="C118" s="2459">
        <v>116</v>
      </c>
      <c r="D118" s="2459">
        <v>116.001</v>
      </c>
      <c r="E118" s="2459">
        <v>461000267</v>
      </c>
      <c r="F118" s="2459">
        <v>60</v>
      </c>
      <c r="G118" s="2001">
        <v>3672.63</v>
      </c>
      <c r="H118" s="2001">
        <v>221.76</v>
      </c>
      <c r="I118" s="2459">
        <v>2.79</v>
      </c>
      <c r="J118" s="2459"/>
      <c r="K118" s="2459"/>
      <c r="L118" s="2459">
        <v>2</v>
      </c>
      <c r="M118" s="2459">
        <v>10</v>
      </c>
      <c r="N118" s="2459"/>
      <c r="O118" s="2459"/>
      <c r="P118" s="2459"/>
      <c r="Q118" s="2459"/>
      <c r="R118" s="2459"/>
      <c r="S118" s="2459"/>
      <c r="T118" s="2459"/>
      <c r="U118" s="2516">
        <f t="shared" si="2"/>
        <v>0</v>
      </c>
      <c r="V118" s="2516">
        <f t="shared" si="3"/>
        <v>0</v>
      </c>
      <c r="W118" s="2459"/>
      <c r="X118" s="2358" t="s">
        <v>257</v>
      </c>
      <c r="Y118" s="2456"/>
    </row>
    <row r="119" spans="1:25" s="57" customFormat="1">
      <c r="A119" s="2461">
        <v>117</v>
      </c>
      <c r="B119" s="2461" t="s">
        <v>2439</v>
      </c>
      <c r="C119" s="2461">
        <v>117</v>
      </c>
      <c r="D119" s="2461">
        <v>117.001</v>
      </c>
      <c r="E119" s="2461">
        <v>461000265</v>
      </c>
      <c r="F119" s="2461">
        <v>56</v>
      </c>
      <c r="G119" s="2001">
        <v>3454.88</v>
      </c>
      <c r="H119" s="2001">
        <v>174.32</v>
      </c>
      <c r="I119" s="2461">
        <v>0.4</v>
      </c>
      <c r="J119" s="2461"/>
      <c r="K119" s="2461"/>
      <c r="L119" s="2461">
        <v>2</v>
      </c>
      <c r="M119" s="2461">
        <v>5</v>
      </c>
      <c r="N119" s="2461"/>
      <c r="O119" s="2461"/>
      <c r="P119" s="2461"/>
      <c r="Q119" s="2461"/>
      <c r="R119" s="2461"/>
      <c r="S119" s="2461"/>
      <c r="T119" s="2461"/>
      <c r="U119" s="2516">
        <f t="shared" si="2"/>
        <v>0</v>
      </c>
      <c r="V119" s="2516">
        <f t="shared" si="3"/>
        <v>0</v>
      </c>
      <c r="W119" s="2461"/>
      <c r="X119" s="2358" t="s">
        <v>257</v>
      </c>
      <c r="Y119" s="2458"/>
    </row>
    <row r="120" spans="1:25" s="57" customFormat="1">
      <c r="A120" s="2461">
        <v>118</v>
      </c>
      <c r="B120" s="2461" t="s">
        <v>2439</v>
      </c>
      <c r="C120" s="2461">
        <v>118</v>
      </c>
      <c r="D120" s="2461">
        <v>118.001</v>
      </c>
      <c r="E120" s="2461">
        <v>461000266</v>
      </c>
      <c r="F120" s="2461">
        <v>59</v>
      </c>
      <c r="G120" s="2001">
        <v>3635.83</v>
      </c>
      <c r="H120" s="2001">
        <v>193.57</v>
      </c>
      <c r="I120" s="2461">
        <v>0</v>
      </c>
      <c r="J120" s="2461"/>
      <c r="K120" s="2461"/>
      <c r="L120" s="2461">
        <v>2</v>
      </c>
      <c r="M120" s="2461">
        <v>5</v>
      </c>
      <c r="N120" s="2461"/>
      <c r="O120" s="2461"/>
      <c r="P120" s="2461"/>
      <c r="Q120" s="2461"/>
      <c r="R120" s="2461"/>
      <c r="S120" s="2461"/>
      <c r="T120" s="2461"/>
      <c r="U120" s="2516">
        <f t="shared" si="2"/>
        <v>0</v>
      </c>
      <c r="V120" s="2516">
        <f t="shared" si="3"/>
        <v>0</v>
      </c>
      <c r="W120" s="2461"/>
      <c r="X120" s="2358" t="s">
        <v>257</v>
      </c>
      <c r="Y120" s="2460"/>
    </row>
    <row r="121" spans="1:25" s="57" customFormat="1">
      <c r="A121" s="2461">
        <v>119</v>
      </c>
      <c r="B121" s="2461" t="s">
        <v>2440</v>
      </c>
      <c r="C121" s="2461">
        <v>119</v>
      </c>
      <c r="D121" s="2461">
        <v>119.001</v>
      </c>
      <c r="E121" s="2463">
        <v>461000268</v>
      </c>
      <c r="F121" s="2461">
        <v>59</v>
      </c>
      <c r="G121" s="2001">
        <v>3606.43</v>
      </c>
      <c r="H121" s="2001">
        <v>224.77</v>
      </c>
      <c r="I121" s="2461">
        <v>1.8</v>
      </c>
      <c r="J121" s="2461"/>
      <c r="K121" s="2461"/>
      <c r="L121" s="2461">
        <v>1</v>
      </c>
      <c r="M121" s="2461">
        <v>50</v>
      </c>
      <c r="N121" s="2461"/>
      <c r="O121" s="2461"/>
      <c r="P121" s="2461"/>
      <c r="Q121" s="2461"/>
      <c r="R121" s="2461"/>
      <c r="S121" s="2461"/>
      <c r="T121" s="2461"/>
      <c r="U121" s="2516">
        <f t="shared" si="2"/>
        <v>0</v>
      </c>
      <c r="V121" s="2516">
        <f t="shared" si="3"/>
        <v>0</v>
      </c>
      <c r="W121" s="2461"/>
      <c r="X121" s="2358" t="s">
        <v>257</v>
      </c>
      <c r="Y121" s="2462"/>
    </row>
    <row r="122" spans="1:25" s="57" customFormat="1">
      <c r="A122" s="2461">
        <v>120</v>
      </c>
      <c r="B122" s="2461" t="s">
        <v>2440</v>
      </c>
      <c r="C122" s="2461">
        <v>120</v>
      </c>
      <c r="D122" s="2461">
        <v>120.001</v>
      </c>
      <c r="E122" s="2463">
        <v>461000269</v>
      </c>
      <c r="F122" s="2461">
        <v>60</v>
      </c>
      <c r="G122" s="2001">
        <v>3692.23</v>
      </c>
      <c r="H122" s="2001">
        <v>199.37</v>
      </c>
      <c r="I122" s="2461">
        <v>0</v>
      </c>
      <c r="J122" s="2461"/>
      <c r="K122" s="2461"/>
      <c r="L122" s="2461">
        <v>1</v>
      </c>
      <c r="M122" s="2461">
        <v>50</v>
      </c>
      <c r="N122" s="2461"/>
      <c r="O122" s="2461"/>
      <c r="P122" s="2461"/>
      <c r="Q122" s="2461"/>
      <c r="R122" s="2461"/>
      <c r="S122" s="2461"/>
      <c r="T122" s="2461"/>
      <c r="U122" s="2516">
        <f t="shared" si="2"/>
        <v>0</v>
      </c>
      <c r="V122" s="2516">
        <f t="shared" si="3"/>
        <v>0</v>
      </c>
      <c r="W122" s="2461"/>
      <c r="X122" s="2358" t="s">
        <v>257</v>
      </c>
      <c r="Y122" s="2462"/>
    </row>
    <row r="123" spans="1:25" s="57" customFormat="1">
      <c r="A123" s="2461">
        <v>121</v>
      </c>
      <c r="B123" s="2461" t="s">
        <v>2440</v>
      </c>
      <c r="C123" s="2461">
        <v>121</v>
      </c>
      <c r="D123" s="2461">
        <v>121.001</v>
      </c>
      <c r="E123" s="2463">
        <v>461000270</v>
      </c>
      <c r="F123" s="2461">
        <v>59</v>
      </c>
      <c r="G123" s="2001">
        <v>3685.65</v>
      </c>
      <c r="H123" s="2001">
        <v>141.13</v>
      </c>
      <c r="I123" s="2461">
        <v>2.98</v>
      </c>
      <c r="J123" s="2461"/>
      <c r="K123" s="2461"/>
      <c r="L123" s="2461">
        <v>1</v>
      </c>
      <c r="M123" s="2461">
        <v>25</v>
      </c>
      <c r="N123" s="2461"/>
      <c r="O123" s="2461"/>
      <c r="P123" s="2461"/>
      <c r="Q123" s="2461"/>
      <c r="R123" s="2461"/>
      <c r="S123" s="2461"/>
      <c r="T123" s="2461"/>
      <c r="U123" s="2516">
        <f t="shared" si="2"/>
        <v>0</v>
      </c>
      <c r="V123" s="2516">
        <f t="shared" si="3"/>
        <v>0</v>
      </c>
      <c r="W123" s="2461"/>
      <c r="X123" s="2358" t="s">
        <v>257</v>
      </c>
      <c r="Y123" s="2462"/>
    </row>
    <row r="124" spans="1:25" s="57" customFormat="1">
      <c r="A124" s="2463">
        <v>122</v>
      </c>
      <c r="B124" s="2463" t="s">
        <v>2440</v>
      </c>
      <c r="C124" s="2463">
        <v>122</v>
      </c>
      <c r="D124" s="2463">
        <v>122.001</v>
      </c>
      <c r="E124" s="2465">
        <v>461000271</v>
      </c>
      <c r="F124" s="2463">
        <v>57</v>
      </c>
      <c r="G124" s="2001">
        <v>3547.04</v>
      </c>
      <c r="H124" s="2001">
        <v>155.16</v>
      </c>
      <c r="I124" s="2463">
        <v>0</v>
      </c>
      <c r="J124" s="2463"/>
      <c r="K124" s="2463"/>
      <c r="L124" s="2463">
        <v>1</v>
      </c>
      <c r="M124" s="2463">
        <v>35</v>
      </c>
      <c r="N124" s="2463"/>
      <c r="O124" s="2463"/>
      <c r="P124" s="2463"/>
      <c r="Q124" s="2463"/>
      <c r="R124" s="2463"/>
      <c r="S124" s="2463"/>
      <c r="T124" s="2463"/>
      <c r="U124" s="2516">
        <f t="shared" si="2"/>
        <v>0</v>
      </c>
      <c r="V124" s="2516">
        <f t="shared" si="3"/>
        <v>0</v>
      </c>
      <c r="W124" s="2463"/>
      <c r="X124" s="2358" t="s">
        <v>257</v>
      </c>
      <c r="Y124" s="2462"/>
    </row>
    <row r="125" spans="1:25" s="57" customFormat="1">
      <c r="A125" s="2463">
        <v>123</v>
      </c>
      <c r="B125" s="2463" t="s">
        <v>2440</v>
      </c>
      <c r="C125" s="2463">
        <v>123</v>
      </c>
      <c r="D125" s="2463">
        <v>123.001</v>
      </c>
      <c r="E125" s="2466">
        <v>461000272</v>
      </c>
      <c r="F125" s="2463">
        <v>57</v>
      </c>
      <c r="G125" s="2001">
        <v>3474.29</v>
      </c>
      <c r="H125" s="2001">
        <v>213.91</v>
      </c>
      <c r="I125" s="2463">
        <v>0</v>
      </c>
      <c r="J125" s="2463"/>
      <c r="K125" s="2463"/>
      <c r="L125" s="2463">
        <v>1</v>
      </c>
      <c r="M125" s="2463">
        <v>45</v>
      </c>
      <c r="N125" s="2463"/>
      <c r="O125" s="2463"/>
      <c r="P125" s="2463"/>
      <c r="Q125" s="2463"/>
      <c r="R125" s="2463"/>
      <c r="S125" s="2463"/>
      <c r="T125" s="2463"/>
      <c r="U125" s="2516">
        <f t="shared" si="2"/>
        <v>0</v>
      </c>
      <c r="V125" s="2516">
        <f t="shared" si="3"/>
        <v>0</v>
      </c>
      <c r="W125" s="2463"/>
      <c r="X125" s="2358" t="s">
        <v>257</v>
      </c>
      <c r="Y125" s="2462"/>
    </row>
    <row r="126" spans="1:25" s="57" customFormat="1">
      <c r="A126" s="2467">
        <v>124</v>
      </c>
      <c r="B126" s="2467" t="s">
        <v>2440</v>
      </c>
      <c r="C126" s="2467">
        <v>124</v>
      </c>
      <c r="D126" s="2467">
        <v>124.001</v>
      </c>
      <c r="E126" s="2467">
        <v>462000026</v>
      </c>
      <c r="F126" s="2467">
        <v>59</v>
      </c>
      <c r="G126" s="2001">
        <v>3622.65</v>
      </c>
      <c r="H126" s="2001">
        <v>201.15</v>
      </c>
      <c r="I126" s="2467">
        <v>0</v>
      </c>
      <c r="J126" s="2467"/>
      <c r="K126" s="2467"/>
      <c r="L126" s="2467">
        <v>1</v>
      </c>
      <c r="M126" s="2467">
        <v>35</v>
      </c>
      <c r="N126" s="2467"/>
      <c r="O126" s="2467"/>
      <c r="P126" s="2467"/>
      <c r="Q126" s="2467"/>
      <c r="R126" s="2467"/>
      <c r="S126" s="2467"/>
      <c r="T126" s="2467"/>
      <c r="U126" s="2516">
        <f t="shared" si="2"/>
        <v>0</v>
      </c>
      <c r="V126" s="2516">
        <f t="shared" si="3"/>
        <v>0</v>
      </c>
      <c r="W126" s="2467"/>
      <c r="X126" s="2358" t="s">
        <v>258</v>
      </c>
      <c r="Y126" s="2464"/>
    </row>
    <row r="127" spans="1:25" s="57" customFormat="1">
      <c r="A127" s="2469">
        <v>125</v>
      </c>
      <c r="B127" s="2469" t="s">
        <v>2440</v>
      </c>
      <c r="C127" s="2469">
        <v>125</v>
      </c>
      <c r="D127" s="2469">
        <v>125.001</v>
      </c>
      <c r="E127" s="2469">
        <v>461000273</v>
      </c>
      <c r="F127" s="2469">
        <v>60</v>
      </c>
      <c r="G127" s="2001">
        <v>3719.84</v>
      </c>
      <c r="H127" s="2001">
        <v>168.96</v>
      </c>
      <c r="I127" s="2469">
        <v>0</v>
      </c>
      <c r="J127" s="2469"/>
      <c r="K127" s="2469"/>
      <c r="L127" s="2469">
        <v>1</v>
      </c>
      <c r="M127" s="2469">
        <v>40</v>
      </c>
      <c r="N127" s="2469"/>
      <c r="O127" s="2469"/>
      <c r="P127" s="2469"/>
      <c r="Q127" s="2469"/>
      <c r="R127" s="2469"/>
      <c r="S127" s="2469"/>
      <c r="T127" s="2469"/>
      <c r="U127" s="2516">
        <f t="shared" si="2"/>
        <v>0</v>
      </c>
      <c r="V127" s="2516">
        <f t="shared" si="3"/>
        <v>0</v>
      </c>
      <c r="W127" s="2469"/>
      <c r="X127" s="2358" t="s">
        <v>257</v>
      </c>
      <c r="Y127" s="2464"/>
    </row>
    <row r="128" spans="1:25" s="57" customFormat="1">
      <c r="A128" s="2469">
        <v>126</v>
      </c>
      <c r="B128" s="2469" t="s">
        <v>2440</v>
      </c>
      <c r="C128" s="2469">
        <v>126</v>
      </c>
      <c r="D128" s="2469">
        <v>126.001</v>
      </c>
      <c r="E128" s="2469">
        <v>461000274</v>
      </c>
      <c r="F128" s="2469">
        <v>58</v>
      </c>
      <c r="G128" s="2001">
        <v>3636.45</v>
      </c>
      <c r="H128" s="2001">
        <v>125.74</v>
      </c>
      <c r="I128" s="2469">
        <v>0.59</v>
      </c>
      <c r="J128" s="2469"/>
      <c r="K128" s="2469"/>
      <c r="L128" s="2469">
        <v>2</v>
      </c>
      <c r="M128" s="2469">
        <v>0</v>
      </c>
      <c r="N128" s="2469"/>
      <c r="O128" s="2469"/>
      <c r="P128" s="2469"/>
      <c r="Q128" s="2469"/>
      <c r="R128" s="2469"/>
      <c r="S128" s="2469"/>
      <c r="T128" s="2469"/>
      <c r="U128" s="2516">
        <f t="shared" si="2"/>
        <v>0</v>
      </c>
      <c r="V128" s="2516">
        <f t="shared" si="3"/>
        <v>0</v>
      </c>
      <c r="W128" s="2469"/>
      <c r="X128" s="2358" t="s">
        <v>257</v>
      </c>
      <c r="Y128" s="2468"/>
    </row>
    <row r="129" spans="1:25" s="57" customFormat="1">
      <c r="A129" s="2469">
        <v>127</v>
      </c>
      <c r="B129" s="2469" t="s">
        <v>2441</v>
      </c>
      <c r="C129" s="2469">
        <v>127</v>
      </c>
      <c r="D129" s="2469">
        <v>127.001</v>
      </c>
      <c r="E129" s="2473">
        <v>461000275</v>
      </c>
      <c r="F129" s="2469">
        <v>59</v>
      </c>
      <c r="G129" s="2001">
        <v>3651.23</v>
      </c>
      <c r="H129" s="2001">
        <v>179.95</v>
      </c>
      <c r="I129" s="2469">
        <v>1.78</v>
      </c>
      <c r="J129" s="2469"/>
      <c r="K129" s="2469"/>
      <c r="L129" s="2469">
        <v>2</v>
      </c>
      <c r="M129" s="2469">
        <v>5</v>
      </c>
      <c r="N129" s="2469"/>
      <c r="O129" s="2469"/>
      <c r="P129" s="2469"/>
      <c r="Q129" s="2469"/>
      <c r="R129" s="2469"/>
      <c r="S129" s="2469"/>
      <c r="T129" s="2469"/>
      <c r="U129" s="2516">
        <f t="shared" si="2"/>
        <v>0</v>
      </c>
      <c r="V129" s="2516">
        <f t="shared" si="3"/>
        <v>0</v>
      </c>
      <c r="W129" s="2469"/>
      <c r="X129" s="2358" t="s">
        <v>257</v>
      </c>
      <c r="Y129" s="2470"/>
    </row>
    <row r="130" spans="1:25" s="57" customFormat="1">
      <c r="A130" s="2469">
        <v>128</v>
      </c>
      <c r="B130" s="2469" t="s">
        <v>2441</v>
      </c>
      <c r="C130" s="2469">
        <v>128</v>
      </c>
      <c r="D130" s="2469">
        <v>128.001</v>
      </c>
      <c r="E130" s="2473">
        <v>461000276</v>
      </c>
      <c r="F130" s="2469">
        <v>59</v>
      </c>
      <c r="G130" s="2001">
        <v>3555.26</v>
      </c>
      <c r="H130" s="2001">
        <v>265.74</v>
      </c>
      <c r="I130" s="2469">
        <v>0</v>
      </c>
      <c r="J130" s="2469"/>
      <c r="K130" s="2469"/>
      <c r="L130" s="2469">
        <v>1</v>
      </c>
      <c r="M130" s="2469">
        <v>30</v>
      </c>
      <c r="N130" s="2469"/>
      <c r="O130" s="2469"/>
      <c r="P130" s="2469"/>
      <c r="Q130" s="2469"/>
      <c r="R130" s="2469"/>
      <c r="S130" s="2469"/>
      <c r="T130" s="2469"/>
      <c r="U130" s="2516">
        <f t="shared" si="2"/>
        <v>0</v>
      </c>
      <c r="V130" s="2516">
        <f t="shared" si="3"/>
        <v>0</v>
      </c>
      <c r="W130" s="2469"/>
      <c r="X130" s="2358" t="s">
        <v>257</v>
      </c>
      <c r="Y130" s="2470"/>
    </row>
    <row r="131" spans="1:25" s="57" customFormat="1">
      <c r="A131" s="2469">
        <v>129</v>
      </c>
      <c r="B131" s="2469" t="s">
        <v>2441</v>
      </c>
      <c r="C131" s="2469">
        <v>129</v>
      </c>
      <c r="D131" s="2469">
        <v>129.001</v>
      </c>
      <c r="E131" s="2473">
        <v>461000277</v>
      </c>
      <c r="F131" s="2469">
        <v>59</v>
      </c>
      <c r="G131" s="2001">
        <v>3573.24</v>
      </c>
      <c r="H131" s="2001">
        <v>253.36</v>
      </c>
      <c r="I131" s="2469">
        <v>0</v>
      </c>
      <c r="J131" s="2469"/>
      <c r="K131" s="2469"/>
      <c r="L131" s="2469">
        <v>1</v>
      </c>
      <c r="M131" s="2469">
        <v>40</v>
      </c>
      <c r="N131" s="2469"/>
      <c r="O131" s="2469"/>
      <c r="P131" s="2469"/>
      <c r="Q131" s="2469"/>
      <c r="R131" s="2469"/>
      <c r="S131" s="2469"/>
      <c r="T131" s="2469"/>
      <c r="U131" s="2516">
        <f t="shared" si="2"/>
        <v>0</v>
      </c>
      <c r="V131" s="2516">
        <f t="shared" si="3"/>
        <v>0</v>
      </c>
      <c r="W131" s="2469"/>
      <c r="X131" s="2358" t="s">
        <v>257</v>
      </c>
      <c r="Y131" s="2470"/>
    </row>
    <row r="132" spans="1:25" s="57" customFormat="1">
      <c r="A132" s="2471">
        <v>130</v>
      </c>
      <c r="B132" s="2471" t="s">
        <v>2441</v>
      </c>
      <c r="C132" s="2471">
        <v>130</v>
      </c>
      <c r="D132" s="2471">
        <v>130.001</v>
      </c>
      <c r="E132" s="2473">
        <v>461000278</v>
      </c>
      <c r="F132" s="2471">
        <v>58</v>
      </c>
      <c r="G132" s="2001">
        <v>3521.88</v>
      </c>
      <c r="H132" s="2001">
        <v>232.31</v>
      </c>
      <c r="I132" s="2471">
        <v>0.99</v>
      </c>
      <c r="J132" s="2471"/>
      <c r="K132" s="2471"/>
      <c r="L132" s="2471">
        <v>1</v>
      </c>
      <c r="M132" s="2471">
        <v>50</v>
      </c>
      <c r="N132" s="2471"/>
      <c r="O132" s="2471"/>
      <c r="P132" s="2471"/>
      <c r="Q132" s="2471"/>
      <c r="R132" s="2471"/>
      <c r="S132" s="2471"/>
      <c r="T132" s="2471"/>
      <c r="U132" s="2516">
        <f t="shared" si="2"/>
        <v>0</v>
      </c>
      <c r="V132" s="2516">
        <f t="shared" si="3"/>
        <v>0</v>
      </c>
      <c r="W132" s="2471"/>
      <c r="X132" s="2358" t="s">
        <v>257</v>
      </c>
      <c r="Y132" s="2470"/>
    </row>
    <row r="133" spans="1:25" s="57" customFormat="1">
      <c r="A133" s="2471">
        <v>131</v>
      </c>
      <c r="B133" s="2471" t="s">
        <v>2441</v>
      </c>
      <c r="C133" s="2471">
        <v>131</v>
      </c>
      <c r="D133" s="2471">
        <v>131.001</v>
      </c>
      <c r="E133" s="2474">
        <v>461000279</v>
      </c>
      <c r="F133" s="2471">
        <v>56</v>
      </c>
      <c r="G133" s="2001">
        <v>3446.49</v>
      </c>
      <c r="H133" s="2001">
        <v>179.51</v>
      </c>
      <c r="I133" s="2471">
        <v>0</v>
      </c>
      <c r="J133" s="2471"/>
      <c r="K133" s="2471"/>
      <c r="L133" s="2471">
        <v>1</v>
      </c>
      <c r="M133" s="2471">
        <v>35</v>
      </c>
      <c r="N133" s="2471"/>
      <c r="O133" s="2471"/>
      <c r="P133" s="2471"/>
      <c r="Q133" s="2471"/>
      <c r="R133" s="2471"/>
      <c r="S133" s="2471"/>
      <c r="T133" s="2471"/>
      <c r="U133" s="2516">
        <f t="shared" si="2"/>
        <v>0</v>
      </c>
      <c r="V133" s="2516">
        <f t="shared" si="3"/>
        <v>0</v>
      </c>
      <c r="W133" s="2471"/>
      <c r="X133" s="2358" t="s">
        <v>257</v>
      </c>
      <c r="Y133" s="2470"/>
    </row>
    <row r="134" spans="1:25" s="57" customFormat="1">
      <c r="A134" s="2475">
        <v>132</v>
      </c>
      <c r="B134" s="2475" t="s">
        <v>2441</v>
      </c>
      <c r="C134" s="2475">
        <v>132</v>
      </c>
      <c r="D134" s="2475">
        <v>133.001</v>
      </c>
      <c r="E134" s="2475">
        <v>461000280</v>
      </c>
      <c r="F134" s="2475">
        <v>59</v>
      </c>
      <c r="G134" s="2001">
        <v>3538.42</v>
      </c>
      <c r="H134" s="2001">
        <v>293.77999999999997</v>
      </c>
      <c r="I134" s="2475">
        <v>0</v>
      </c>
      <c r="J134" s="2475"/>
      <c r="K134" s="2475"/>
      <c r="L134" s="2475">
        <v>2</v>
      </c>
      <c r="M134" s="2475">
        <v>0</v>
      </c>
      <c r="N134" s="2475"/>
      <c r="O134" s="2475"/>
      <c r="P134" s="2475"/>
      <c r="Q134" s="2475"/>
      <c r="R134" s="2475"/>
      <c r="S134" s="2475"/>
      <c r="T134" s="2475"/>
      <c r="U134" s="2516">
        <f t="shared" si="2"/>
        <v>0</v>
      </c>
      <c r="V134" s="2516">
        <f t="shared" si="3"/>
        <v>0</v>
      </c>
      <c r="W134" s="2475"/>
      <c r="X134" s="2358" t="s">
        <v>257</v>
      </c>
      <c r="Y134" s="2472"/>
    </row>
    <row r="135" spans="1:25" s="57" customFormat="1">
      <c r="A135" s="2475">
        <v>133</v>
      </c>
      <c r="B135" s="2475" t="s">
        <v>2441</v>
      </c>
      <c r="C135" s="2475">
        <v>133</v>
      </c>
      <c r="D135" s="2475">
        <v>134.001</v>
      </c>
      <c r="E135" s="2475">
        <v>461000281</v>
      </c>
      <c r="F135" s="2475">
        <v>59</v>
      </c>
      <c r="G135" s="2001">
        <v>3642.81</v>
      </c>
      <c r="H135" s="2001">
        <v>192.19</v>
      </c>
      <c r="I135" s="2475">
        <v>0</v>
      </c>
      <c r="J135" s="2475"/>
      <c r="K135" s="2475"/>
      <c r="L135" s="2475">
        <v>2</v>
      </c>
      <c r="M135" s="2475">
        <v>0</v>
      </c>
      <c r="N135" s="2475"/>
      <c r="O135" s="2475"/>
      <c r="P135" s="2475"/>
      <c r="Q135" s="2475"/>
      <c r="R135" s="2475"/>
      <c r="S135" s="2475"/>
      <c r="T135" s="2475"/>
      <c r="U135" s="2516">
        <f t="shared" si="2"/>
        <v>0</v>
      </c>
      <c r="V135" s="2516">
        <f t="shared" si="3"/>
        <v>0</v>
      </c>
      <c r="W135" s="2475"/>
      <c r="X135" s="2475" t="s">
        <v>257</v>
      </c>
      <c r="Y135" s="2472"/>
    </row>
    <row r="136" spans="1:25" s="57" customFormat="1">
      <c r="A136" s="2475">
        <v>134</v>
      </c>
      <c r="B136" s="2475" t="s">
        <v>2442</v>
      </c>
      <c r="C136" s="2475">
        <v>134</v>
      </c>
      <c r="D136" s="2475">
        <v>132.001</v>
      </c>
      <c r="E136" s="2475">
        <v>462000027</v>
      </c>
      <c r="F136" s="2475">
        <v>57</v>
      </c>
      <c r="G136" s="2001">
        <v>3533.86</v>
      </c>
      <c r="H136" s="2001">
        <v>164.93</v>
      </c>
      <c r="I136" s="2475">
        <v>2.19</v>
      </c>
      <c r="J136" s="2475"/>
      <c r="K136" s="2475"/>
      <c r="L136" s="2475">
        <v>1</v>
      </c>
      <c r="M136" s="2475">
        <v>50</v>
      </c>
      <c r="N136" s="2475"/>
      <c r="O136" s="2475"/>
      <c r="P136" s="2475"/>
      <c r="Q136" s="2475"/>
      <c r="R136" s="2475"/>
      <c r="S136" s="2475"/>
      <c r="T136" s="2475"/>
      <c r="U136" s="2516">
        <f t="shared" si="2"/>
        <v>0</v>
      </c>
      <c r="V136" s="2516">
        <f t="shared" si="3"/>
        <v>0</v>
      </c>
      <c r="W136" s="2475"/>
      <c r="X136" s="2475" t="s">
        <v>258</v>
      </c>
      <c r="Y136" s="2476"/>
    </row>
    <row r="137" spans="1:25" s="139" customFormat="1">
      <c r="A137" s="2001">
        <v>135</v>
      </c>
      <c r="B137" s="2001" t="s">
        <v>2442</v>
      </c>
      <c r="C137" s="2001">
        <v>135</v>
      </c>
      <c r="D137" s="2001">
        <v>135.001</v>
      </c>
      <c r="E137" s="2001">
        <v>461000283</v>
      </c>
      <c r="F137" s="2001">
        <v>60</v>
      </c>
      <c r="G137" s="2001">
        <v>3600.61</v>
      </c>
      <c r="H137" s="2001">
        <v>296.58999999999997</v>
      </c>
      <c r="I137" s="2001">
        <v>0</v>
      </c>
      <c r="J137" s="2001"/>
      <c r="K137" s="2001"/>
      <c r="L137" s="2001">
        <v>2</v>
      </c>
      <c r="M137" s="2001">
        <v>10</v>
      </c>
      <c r="N137" s="2001"/>
      <c r="O137" s="2001"/>
      <c r="P137" s="2001"/>
      <c r="Q137" s="2001"/>
      <c r="R137" s="2001"/>
      <c r="S137" s="2001"/>
      <c r="T137" s="2001"/>
      <c r="U137" s="2516">
        <f t="shared" si="2"/>
        <v>0</v>
      </c>
      <c r="V137" s="2516">
        <f t="shared" si="3"/>
        <v>0</v>
      </c>
      <c r="W137" s="2001"/>
      <c r="X137" s="2001" t="s">
        <v>257</v>
      </c>
      <c r="Y137" s="1915" t="s">
        <v>2443</v>
      </c>
    </row>
    <row r="138" spans="1:25" s="57" customFormat="1">
      <c r="A138" s="2475">
        <v>136</v>
      </c>
      <c r="B138" s="2475" t="s">
        <v>2442</v>
      </c>
      <c r="C138" s="2475">
        <v>136</v>
      </c>
      <c r="D138" s="2475">
        <v>136.001</v>
      </c>
      <c r="E138" s="2475">
        <v>461000282</v>
      </c>
      <c r="F138" s="2475">
        <v>59</v>
      </c>
      <c r="G138" s="2001">
        <v>3608.03</v>
      </c>
      <c r="H138" s="2001">
        <v>224.76</v>
      </c>
      <c r="I138" s="2475">
        <v>3.39</v>
      </c>
      <c r="J138" s="2475"/>
      <c r="K138" s="2475"/>
      <c r="L138" s="2475">
        <v>1</v>
      </c>
      <c r="M138" s="2475">
        <v>35</v>
      </c>
      <c r="N138" s="2475"/>
      <c r="O138" s="2475"/>
      <c r="P138" s="2475"/>
      <c r="Q138" s="2475"/>
      <c r="R138" s="2475"/>
      <c r="S138" s="2475"/>
      <c r="T138" s="2475"/>
      <c r="U138" s="2516">
        <f t="shared" si="2"/>
        <v>0</v>
      </c>
      <c r="V138" s="2516">
        <f t="shared" si="3"/>
        <v>0</v>
      </c>
      <c r="W138" s="2475"/>
      <c r="X138" s="2475" t="s">
        <v>257</v>
      </c>
      <c r="Y138" s="2476"/>
    </row>
    <row r="139" spans="1:25" s="57" customFormat="1">
      <c r="A139" s="2477">
        <v>137</v>
      </c>
      <c r="B139" s="2477" t="s">
        <v>2442</v>
      </c>
      <c r="C139" s="2477">
        <v>137</v>
      </c>
      <c r="D139" s="2477">
        <v>137.001</v>
      </c>
      <c r="E139" s="2477">
        <v>461000284</v>
      </c>
      <c r="F139" s="2477">
        <v>59</v>
      </c>
      <c r="G139" s="2001">
        <v>3514.84</v>
      </c>
      <c r="H139" s="2001">
        <v>311.76</v>
      </c>
      <c r="I139" s="2477">
        <v>0</v>
      </c>
      <c r="J139" s="2477"/>
      <c r="K139" s="2477"/>
      <c r="L139" s="2477">
        <v>1</v>
      </c>
      <c r="M139" s="2477">
        <v>45</v>
      </c>
      <c r="N139" s="2477"/>
      <c r="O139" s="2477"/>
      <c r="P139" s="2477"/>
      <c r="Q139" s="2477"/>
      <c r="R139" s="2477"/>
      <c r="S139" s="2477"/>
      <c r="T139" s="2477"/>
      <c r="U139" s="2516">
        <f t="shared" si="2"/>
        <v>0</v>
      </c>
      <c r="V139" s="2516">
        <f t="shared" si="3"/>
        <v>0</v>
      </c>
      <c r="W139" s="2477"/>
      <c r="X139" s="2358" t="s">
        <v>257</v>
      </c>
      <c r="Y139" s="2476"/>
    </row>
    <row r="140" spans="1:25" s="57" customFormat="1">
      <c r="A140" s="2480">
        <v>138</v>
      </c>
      <c r="B140" s="2480" t="s">
        <v>2442</v>
      </c>
      <c r="C140" s="2480">
        <v>138</v>
      </c>
      <c r="D140" s="2480">
        <v>138.001</v>
      </c>
      <c r="E140" s="2480">
        <v>461000285</v>
      </c>
      <c r="F140" s="2480">
        <v>57</v>
      </c>
      <c r="G140" s="2001">
        <v>3426.69</v>
      </c>
      <c r="H140" s="2001">
        <v>261.51</v>
      </c>
      <c r="I140" s="2480">
        <v>0</v>
      </c>
      <c r="J140" s="2480"/>
      <c r="K140" s="2480"/>
      <c r="L140" s="2480">
        <v>1</v>
      </c>
      <c r="M140" s="2480">
        <v>55</v>
      </c>
      <c r="N140" s="2480"/>
      <c r="O140" s="2480"/>
      <c r="P140" s="2480"/>
      <c r="Q140" s="2480"/>
      <c r="R140" s="2480"/>
      <c r="S140" s="2480"/>
      <c r="T140" s="2480"/>
      <c r="U140" s="2516">
        <f t="shared" si="2"/>
        <v>0</v>
      </c>
      <c r="V140" s="2516">
        <f t="shared" si="3"/>
        <v>0</v>
      </c>
      <c r="W140" s="2480"/>
      <c r="X140" s="2480" t="s">
        <v>257</v>
      </c>
      <c r="Y140" s="2476"/>
    </row>
    <row r="141" spans="1:25" s="57" customFormat="1">
      <c r="A141" s="2480">
        <v>139</v>
      </c>
      <c r="B141" s="2480" t="s">
        <v>2442</v>
      </c>
      <c r="C141" s="2480">
        <v>139</v>
      </c>
      <c r="D141" s="2480">
        <v>139.001</v>
      </c>
      <c r="E141" s="2480">
        <v>461000286</v>
      </c>
      <c r="F141" s="2480">
        <v>59</v>
      </c>
      <c r="G141" s="2001">
        <v>3630.83</v>
      </c>
      <c r="H141" s="2001">
        <v>200.75</v>
      </c>
      <c r="I141" s="2480">
        <v>2.1800000000000002</v>
      </c>
      <c r="J141" s="2480"/>
      <c r="K141" s="2480"/>
      <c r="L141" s="2480">
        <v>2</v>
      </c>
      <c r="M141" s="2480">
        <v>5</v>
      </c>
      <c r="N141" s="2480"/>
      <c r="O141" s="2480"/>
      <c r="P141" s="2480"/>
      <c r="Q141" s="2480"/>
      <c r="R141" s="2480"/>
      <c r="S141" s="2480"/>
      <c r="T141" s="2480"/>
      <c r="U141" s="2516">
        <f t="shared" si="2"/>
        <v>0</v>
      </c>
      <c r="V141" s="2516">
        <f t="shared" si="3"/>
        <v>0</v>
      </c>
      <c r="W141" s="2480"/>
      <c r="X141" s="2480" t="s">
        <v>257</v>
      </c>
      <c r="Y141" s="2478"/>
    </row>
    <row r="142" spans="1:25" s="57" customFormat="1">
      <c r="A142" s="2480">
        <v>140</v>
      </c>
      <c r="B142" s="2480" t="s">
        <v>2444</v>
      </c>
      <c r="C142" s="2480">
        <v>140</v>
      </c>
      <c r="D142" s="2480">
        <v>140.001</v>
      </c>
      <c r="E142" s="2480">
        <v>461000287</v>
      </c>
      <c r="F142" s="2480">
        <v>59</v>
      </c>
      <c r="G142" s="2001">
        <v>3658.64</v>
      </c>
      <c r="H142" s="2001">
        <v>168.35</v>
      </c>
      <c r="I142" s="2480">
        <v>0.39</v>
      </c>
      <c r="J142" s="2480"/>
      <c r="K142" s="2480"/>
      <c r="L142" s="2480">
        <v>1</v>
      </c>
      <c r="M142" s="2480">
        <v>50</v>
      </c>
      <c r="N142" s="2480"/>
      <c r="O142" s="2480"/>
      <c r="P142" s="2480"/>
      <c r="Q142" s="2480"/>
      <c r="R142" s="2480"/>
      <c r="S142" s="2480"/>
      <c r="T142" s="2480"/>
      <c r="U142" s="2516">
        <f t="shared" si="2"/>
        <v>0</v>
      </c>
      <c r="V142" s="2516">
        <f t="shared" si="3"/>
        <v>0</v>
      </c>
      <c r="W142" s="2480"/>
      <c r="X142" s="2480" t="s">
        <v>257</v>
      </c>
      <c r="Y142" s="2481"/>
    </row>
    <row r="143" spans="1:25" s="57" customFormat="1">
      <c r="A143" s="2480">
        <v>141</v>
      </c>
      <c r="B143" s="2480" t="s">
        <v>2444</v>
      </c>
      <c r="C143" s="2480">
        <v>141</v>
      </c>
      <c r="D143" s="2480">
        <v>141.001</v>
      </c>
      <c r="E143" s="2480">
        <v>461000288</v>
      </c>
      <c r="F143" s="2480">
        <v>58</v>
      </c>
      <c r="G143" s="2001">
        <v>3536.25</v>
      </c>
      <c r="H143" s="2001">
        <v>225.54</v>
      </c>
      <c r="I143" s="2480">
        <v>0.19</v>
      </c>
      <c r="J143" s="2480"/>
      <c r="K143" s="2480"/>
      <c r="L143" s="2480">
        <v>2</v>
      </c>
      <c r="M143" s="2480">
        <v>5</v>
      </c>
      <c r="N143" s="2480"/>
      <c r="O143" s="2480"/>
      <c r="P143" s="2480"/>
      <c r="Q143" s="2480"/>
      <c r="R143" s="2480"/>
      <c r="S143" s="2480"/>
      <c r="T143" s="2480"/>
      <c r="U143" s="2516">
        <f t="shared" si="2"/>
        <v>0</v>
      </c>
      <c r="V143" s="2516">
        <f t="shared" si="3"/>
        <v>0</v>
      </c>
      <c r="W143" s="2480"/>
      <c r="X143" s="2480" t="s">
        <v>257</v>
      </c>
      <c r="Y143" s="2481"/>
    </row>
    <row r="144" spans="1:25" s="57" customFormat="1">
      <c r="A144" s="2482">
        <v>142</v>
      </c>
      <c r="B144" s="2482" t="s">
        <v>2444</v>
      </c>
      <c r="C144" s="2482">
        <v>142</v>
      </c>
      <c r="D144" s="2482">
        <v>143.001</v>
      </c>
      <c r="E144" s="2484">
        <v>461000289</v>
      </c>
      <c r="F144" s="2482">
        <v>56</v>
      </c>
      <c r="G144" s="2001">
        <v>3425.09</v>
      </c>
      <c r="H144" s="2001">
        <v>200.91</v>
      </c>
      <c r="I144" s="2482">
        <v>0</v>
      </c>
      <c r="J144" s="2482"/>
      <c r="K144" s="2482"/>
      <c r="L144" s="2482">
        <v>1</v>
      </c>
      <c r="M144" s="2482">
        <v>40</v>
      </c>
      <c r="N144" s="2482"/>
      <c r="O144" s="2482"/>
      <c r="P144" s="2482"/>
      <c r="Q144" s="2482"/>
      <c r="R144" s="2482"/>
      <c r="S144" s="2482"/>
      <c r="T144" s="2482"/>
      <c r="U144" s="2516">
        <f t="shared" si="2"/>
        <v>0</v>
      </c>
      <c r="V144" s="2516">
        <f t="shared" si="3"/>
        <v>0</v>
      </c>
      <c r="W144" s="2482"/>
      <c r="X144" s="2358" t="s">
        <v>257</v>
      </c>
      <c r="Y144" s="2481"/>
    </row>
    <row r="145" spans="1:25" s="57" customFormat="1">
      <c r="A145" s="2482">
        <v>143</v>
      </c>
      <c r="B145" s="2482" t="s">
        <v>2444</v>
      </c>
      <c r="C145" s="2482">
        <v>143</v>
      </c>
      <c r="D145" s="2482">
        <v>143.001</v>
      </c>
      <c r="E145" s="2485">
        <v>461000290</v>
      </c>
      <c r="F145" s="2482">
        <v>55</v>
      </c>
      <c r="G145" s="2001">
        <v>3448.26</v>
      </c>
      <c r="H145" s="2001">
        <v>126.26</v>
      </c>
      <c r="I145" s="2482">
        <v>2.35</v>
      </c>
      <c r="J145" s="2482"/>
      <c r="K145" s="2482"/>
      <c r="L145" s="2482">
        <v>1</v>
      </c>
      <c r="M145" s="2482">
        <v>45</v>
      </c>
      <c r="N145" s="2482"/>
      <c r="O145" s="2482"/>
      <c r="P145" s="2482"/>
      <c r="Q145" s="2482"/>
      <c r="R145" s="2482"/>
      <c r="S145" s="2482"/>
      <c r="T145" s="2482"/>
      <c r="U145" s="2516">
        <f t="shared" si="2"/>
        <v>0</v>
      </c>
      <c r="V145" s="2516">
        <f t="shared" si="3"/>
        <v>0</v>
      </c>
      <c r="W145" s="2482"/>
      <c r="X145" s="2485" t="s">
        <v>257</v>
      </c>
      <c r="Y145" s="2481"/>
    </row>
    <row r="146" spans="1:25" s="57" customFormat="1">
      <c r="A146" s="2486">
        <v>144</v>
      </c>
      <c r="B146" s="2486" t="s">
        <v>2444</v>
      </c>
      <c r="C146" s="2486">
        <v>144</v>
      </c>
      <c r="D146" s="2486">
        <v>142.001</v>
      </c>
      <c r="E146" s="2486">
        <v>462000028</v>
      </c>
      <c r="F146" s="2486">
        <v>57</v>
      </c>
      <c r="G146" s="2001">
        <v>3552.66</v>
      </c>
      <c r="H146" s="2001">
        <v>148.32</v>
      </c>
      <c r="I146" s="2486">
        <v>4.38</v>
      </c>
      <c r="J146" s="2486"/>
      <c r="K146" s="2486"/>
      <c r="L146" s="2486">
        <v>1</v>
      </c>
      <c r="M146" s="2486">
        <v>50</v>
      </c>
      <c r="N146" s="2486"/>
      <c r="O146" s="2486"/>
      <c r="P146" s="2486"/>
      <c r="Q146" s="2486"/>
      <c r="R146" s="2486"/>
      <c r="S146" s="2486"/>
      <c r="T146" s="2486"/>
      <c r="U146" s="2516">
        <f t="shared" si="2"/>
        <v>0</v>
      </c>
      <c r="V146" s="2516">
        <f t="shared" si="3"/>
        <v>0</v>
      </c>
      <c r="W146" s="2486"/>
      <c r="X146" s="2358" t="s">
        <v>258</v>
      </c>
      <c r="Y146" s="2481"/>
    </row>
    <row r="147" spans="1:25" s="57" customFormat="1">
      <c r="A147" s="2486">
        <v>145</v>
      </c>
      <c r="B147" s="2486" t="s">
        <v>2444</v>
      </c>
      <c r="C147" s="2486">
        <v>145</v>
      </c>
      <c r="D147" s="2486">
        <v>145.001</v>
      </c>
      <c r="E147" s="2486">
        <v>461000291</v>
      </c>
      <c r="F147" s="2486">
        <v>59</v>
      </c>
      <c r="G147" s="2001">
        <v>3616.27</v>
      </c>
      <c r="H147" s="2001">
        <v>201.93</v>
      </c>
      <c r="I147" s="2486">
        <v>0</v>
      </c>
      <c r="J147" s="2486"/>
      <c r="K147" s="2486"/>
      <c r="L147" s="2486">
        <v>2</v>
      </c>
      <c r="M147" s="2486">
        <v>5</v>
      </c>
      <c r="N147" s="2486"/>
      <c r="O147" s="2486"/>
      <c r="P147" s="2486"/>
      <c r="Q147" s="2486"/>
      <c r="R147" s="2486"/>
      <c r="S147" s="2486"/>
      <c r="T147" s="2486"/>
      <c r="U147" s="2516">
        <f t="shared" si="2"/>
        <v>0</v>
      </c>
      <c r="V147" s="2516">
        <f t="shared" si="3"/>
        <v>0</v>
      </c>
      <c r="W147" s="2486"/>
      <c r="X147" s="2358" t="s">
        <v>257</v>
      </c>
      <c r="Y147" s="2483"/>
    </row>
    <row r="148" spans="1:25" s="57" customFormat="1">
      <c r="A148" s="2486">
        <v>146</v>
      </c>
      <c r="B148" s="2486" t="s">
        <v>2445</v>
      </c>
      <c r="C148" s="2486">
        <v>146</v>
      </c>
      <c r="D148" s="2486">
        <v>146.001</v>
      </c>
      <c r="E148" s="2486">
        <v>461000292</v>
      </c>
      <c r="F148" s="2486">
        <v>59</v>
      </c>
      <c r="G148" s="2001">
        <v>3669.44</v>
      </c>
      <c r="H148" s="2001">
        <v>158.94</v>
      </c>
      <c r="I148" s="2486">
        <v>1.78</v>
      </c>
      <c r="J148" s="2486"/>
      <c r="K148" s="2486"/>
      <c r="L148" s="2486">
        <v>2</v>
      </c>
      <c r="M148" s="2486">
        <v>5</v>
      </c>
      <c r="N148" s="2486"/>
      <c r="O148" s="2486"/>
      <c r="P148" s="2486"/>
      <c r="Q148" s="2486"/>
      <c r="R148" s="2486"/>
      <c r="S148" s="2486"/>
      <c r="T148" s="2486"/>
      <c r="U148" s="2516">
        <f t="shared" si="2"/>
        <v>0</v>
      </c>
      <c r="V148" s="2516">
        <f t="shared" si="3"/>
        <v>0</v>
      </c>
      <c r="W148" s="2486"/>
      <c r="X148" s="2358" t="s">
        <v>257</v>
      </c>
      <c r="Y148" s="2487"/>
    </row>
    <row r="149" spans="1:25" s="57" customFormat="1">
      <c r="A149" s="2486">
        <v>147</v>
      </c>
      <c r="B149" s="2486" t="s">
        <v>2445</v>
      </c>
      <c r="C149" s="2486">
        <v>147</v>
      </c>
      <c r="D149" s="2486">
        <v>147.001</v>
      </c>
      <c r="E149" s="2486">
        <v>461000293</v>
      </c>
      <c r="F149" s="2486">
        <v>58</v>
      </c>
      <c r="G149" s="2001">
        <v>3553.42</v>
      </c>
      <c r="H149" s="2001">
        <v>216.97</v>
      </c>
      <c r="I149" s="2486">
        <v>0.39</v>
      </c>
      <c r="J149" s="2486"/>
      <c r="K149" s="2486"/>
      <c r="L149" s="2486">
        <v>2</v>
      </c>
      <c r="M149" s="2486">
        <v>5</v>
      </c>
      <c r="N149" s="2486"/>
      <c r="O149" s="2486"/>
      <c r="P149" s="2486"/>
      <c r="Q149" s="2486"/>
      <c r="R149" s="2486"/>
      <c r="S149" s="2486"/>
      <c r="T149" s="2486"/>
      <c r="U149" s="2516">
        <f t="shared" si="2"/>
        <v>0</v>
      </c>
      <c r="V149" s="2516">
        <f t="shared" si="3"/>
        <v>0</v>
      </c>
      <c r="W149" s="2486"/>
      <c r="X149" s="2358" t="s">
        <v>257</v>
      </c>
      <c r="Y149" s="2487"/>
    </row>
    <row r="150" spans="1:25" s="57" customFormat="1">
      <c r="A150" s="2486">
        <v>148</v>
      </c>
      <c r="B150" s="2486" t="s">
        <v>2445</v>
      </c>
      <c r="C150" s="2486">
        <v>148</v>
      </c>
      <c r="D150" s="2486">
        <v>148.001</v>
      </c>
      <c r="E150" s="2490">
        <v>461000294</v>
      </c>
      <c r="F150" s="2486">
        <v>57</v>
      </c>
      <c r="G150" s="2001">
        <v>3487.29</v>
      </c>
      <c r="H150" s="2001">
        <v>200.91</v>
      </c>
      <c r="I150" s="2486">
        <v>0</v>
      </c>
      <c r="J150" s="2486"/>
      <c r="K150" s="2486"/>
      <c r="L150" s="2486">
        <v>1</v>
      </c>
      <c r="M150" s="2486">
        <v>45</v>
      </c>
      <c r="N150" s="2486"/>
      <c r="O150" s="2486"/>
      <c r="P150" s="2486"/>
      <c r="Q150" s="2486"/>
      <c r="R150" s="2486"/>
      <c r="S150" s="2486"/>
      <c r="T150" s="2486"/>
      <c r="U150" s="2516">
        <f t="shared" si="2"/>
        <v>0</v>
      </c>
      <c r="V150" s="2516">
        <f t="shared" si="3"/>
        <v>0</v>
      </c>
      <c r="W150" s="2486"/>
      <c r="X150" s="2358" t="s">
        <v>257</v>
      </c>
      <c r="Y150" s="2487"/>
    </row>
    <row r="151" spans="1:25" s="57" customFormat="1">
      <c r="A151" s="2488">
        <v>149</v>
      </c>
      <c r="B151" s="2488" t="s">
        <v>2445</v>
      </c>
      <c r="C151" s="2488">
        <v>149</v>
      </c>
      <c r="D151" s="2488">
        <v>149.001</v>
      </c>
      <c r="E151" s="2491">
        <v>461000295</v>
      </c>
      <c r="F151" s="2488">
        <v>60</v>
      </c>
      <c r="G151" s="2001">
        <v>3606.43</v>
      </c>
      <c r="H151" s="2001">
        <v>285.17</v>
      </c>
      <c r="I151" s="2488">
        <v>0</v>
      </c>
      <c r="J151" s="2488"/>
      <c r="K151" s="2488"/>
      <c r="L151" s="2488">
        <v>1</v>
      </c>
      <c r="M151" s="2488">
        <v>40</v>
      </c>
      <c r="N151" s="2488"/>
      <c r="O151" s="2488"/>
      <c r="P151" s="2488"/>
      <c r="Q151" s="2488"/>
      <c r="R151" s="2488"/>
      <c r="S151" s="2488"/>
      <c r="T151" s="2488"/>
      <c r="U151" s="2516">
        <f t="shared" si="2"/>
        <v>0</v>
      </c>
      <c r="V151" s="2516">
        <f t="shared" si="3"/>
        <v>0</v>
      </c>
      <c r="W151" s="2488"/>
      <c r="X151" s="2358" t="s">
        <v>257</v>
      </c>
      <c r="Y151" s="2487"/>
    </row>
    <row r="152" spans="1:25" s="57" customFormat="1">
      <c r="A152" s="2492">
        <v>150</v>
      </c>
      <c r="B152" s="2492" t="s">
        <v>2445</v>
      </c>
      <c r="C152" s="2492">
        <v>150</v>
      </c>
      <c r="D152" s="2492">
        <v>150.001</v>
      </c>
      <c r="E152" s="2492">
        <v>461000296</v>
      </c>
      <c r="F152" s="2492">
        <v>59</v>
      </c>
      <c r="G152" s="2001">
        <v>3631.45</v>
      </c>
      <c r="H152" s="2001">
        <v>192.35</v>
      </c>
      <c r="I152" s="2492">
        <v>0</v>
      </c>
      <c r="J152" s="2492"/>
      <c r="K152" s="2492"/>
      <c r="L152" s="2492">
        <v>1</v>
      </c>
      <c r="M152" s="2492">
        <v>30</v>
      </c>
      <c r="N152" s="2492"/>
      <c r="O152" s="2492"/>
      <c r="P152" s="2492"/>
      <c r="Q152" s="2492"/>
      <c r="R152" s="2492"/>
      <c r="S152" s="2492"/>
      <c r="T152" s="2492"/>
      <c r="U152" s="2516">
        <f t="shared" si="2"/>
        <v>0</v>
      </c>
      <c r="V152" s="2516">
        <f t="shared" si="3"/>
        <v>0</v>
      </c>
      <c r="W152" s="2492"/>
      <c r="X152" s="2358" t="s">
        <v>257</v>
      </c>
      <c r="Y152" s="2487"/>
    </row>
    <row r="153" spans="1:25" s="57" customFormat="1">
      <c r="A153" s="2492">
        <v>151</v>
      </c>
      <c r="B153" s="2492" t="s">
        <v>2445</v>
      </c>
      <c r="C153" s="2492">
        <v>151</v>
      </c>
      <c r="D153" s="2492">
        <v>151.001</v>
      </c>
      <c r="E153" s="2492">
        <v>461000297</v>
      </c>
      <c r="F153" s="2492">
        <v>59</v>
      </c>
      <c r="G153" s="2001">
        <v>3636.02</v>
      </c>
      <c r="H153" s="2001">
        <v>196.97</v>
      </c>
      <c r="I153" s="2492">
        <v>0.79</v>
      </c>
      <c r="J153" s="2492"/>
      <c r="K153" s="2492"/>
      <c r="L153" s="2492">
        <v>1</v>
      </c>
      <c r="M153" s="2492">
        <v>10</v>
      </c>
      <c r="N153" s="2492"/>
      <c r="O153" s="2492"/>
      <c r="P153" s="2492"/>
      <c r="Q153" s="2492"/>
      <c r="R153" s="2492"/>
      <c r="S153" s="2492"/>
      <c r="T153" s="2492"/>
      <c r="U153" s="2516">
        <f t="shared" si="2"/>
        <v>0</v>
      </c>
      <c r="V153" s="2516">
        <f t="shared" si="3"/>
        <v>0</v>
      </c>
      <c r="W153" s="2492"/>
      <c r="X153" s="2358" t="s">
        <v>257</v>
      </c>
      <c r="Y153" s="2489"/>
    </row>
    <row r="154" spans="1:25" s="57" customFormat="1">
      <c r="A154" s="2492">
        <v>152</v>
      </c>
      <c r="B154" s="2492" t="s">
        <v>2447</v>
      </c>
      <c r="C154" s="2492">
        <v>152</v>
      </c>
      <c r="D154" s="2492">
        <v>152.001</v>
      </c>
      <c r="E154" s="2494">
        <v>461000298</v>
      </c>
      <c r="F154" s="2492">
        <v>55</v>
      </c>
      <c r="G154" s="2001">
        <v>3468.26</v>
      </c>
      <c r="H154" s="2001">
        <v>106.71</v>
      </c>
      <c r="I154" s="2492">
        <v>2.77</v>
      </c>
      <c r="J154" s="2492"/>
      <c r="K154" s="2492"/>
      <c r="L154" s="2492">
        <v>2</v>
      </c>
      <c r="M154" s="2492">
        <v>0</v>
      </c>
      <c r="N154" s="2492"/>
      <c r="O154" s="2492"/>
      <c r="P154" s="2492"/>
      <c r="Q154" s="2492"/>
      <c r="R154" s="2492"/>
      <c r="S154" s="2492"/>
      <c r="T154" s="2492"/>
      <c r="U154" s="2516">
        <f t="shared" si="2"/>
        <v>0</v>
      </c>
      <c r="V154" s="2516">
        <f t="shared" si="3"/>
        <v>0</v>
      </c>
      <c r="W154" s="2492"/>
      <c r="X154" s="2358" t="s">
        <v>257</v>
      </c>
      <c r="Y154" s="2493"/>
    </row>
    <row r="155" spans="1:25" s="57" customFormat="1">
      <c r="A155" s="2492">
        <v>153</v>
      </c>
      <c r="B155" s="2492" t="s">
        <v>2447</v>
      </c>
      <c r="C155" s="2492">
        <v>153</v>
      </c>
      <c r="D155" s="2492">
        <v>153.001</v>
      </c>
      <c r="E155" s="2495">
        <v>461000299</v>
      </c>
      <c r="F155" s="2492">
        <v>57</v>
      </c>
      <c r="G155" s="2001">
        <v>3519.29</v>
      </c>
      <c r="H155" s="2001">
        <v>170.51</v>
      </c>
      <c r="I155" s="2492">
        <v>1.6</v>
      </c>
      <c r="J155" s="2492"/>
      <c r="K155" s="2492"/>
      <c r="L155" s="2492">
        <v>2</v>
      </c>
      <c r="M155" s="2492">
        <v>0</v>
      </c>
      <c r="N155" s="2492"/>
      <c r="O155" s="2492"/>
      <c r="P155" s="2492"/>
      <c r="Q155" s="2492"/>
      <c r="R155" s="2492"/>
      <c r="S155" s="2492"/>
      <c r="T155" s="2492"/>
      <c r="U155" s="2516">
        <f t="shared" si="2"/>
        <v>0</v>
      </c>
      <c r="V155" s="2516">
        <f t="shared" si="3"/>
        <v>0</v>
      </c>
      <c r="W155" s="2492"/>
      <c r="X155" s="2358" t="s">
        <v>257</v>
      </c>
      <c r="Y155" s="2493"/>
    </row>
    <row r="156" spans="1:25" s="57" customFormat="1">
      <c r="A156" s="2492">
        <v>154</v>
      </c>
      <c r="B156" s="2492" t="s">
        <v>2447</v>
      </c>
      <c r="C156" s="2492">
        <v>154</v>
      </c>
      <c r="D156" s="2492">
        <v>154.001</v>
      </c>
      <c r="E156" s="2496">
        <v>461000300</v>
      </c>
      <c r="F156" s="2492">
        <v>56</v>
      </c>
      <c r="G156" s="2001">
        <v>3497.49</v>
      </c>
      <c r="H156" s="2001">
        <v>129.9</v>
      </c>
      <c r="I156" s="2492">
        <v>1.39</v>
      </c>
      <c r="J156" s="2492"/>
      <c r="K156" s="2492"/>
      <c r="L156" s="2492">
        <v>1</v>
      </c>
      <c r="M156" s="2492">
        <v>45</v>
      </c>
      <c r="N156" s="2492"/>
      <c r="O156" s="2492"/>
      <c r="P156" s="2492"/>
      <c r="Q156" s="2492"/>
      <c r="R156" s="2492"/>
      <c r="S156" s="2492"/>
      <c r="T156" s="2492"/>
      <c r="U156" s="2516">
        <f t="shared" si="2"/>
        <v>0</v>
      </c>
      <c r="V156" s="2516">
        <f t="shared" si="3"/>
        <v>0</v>
      </c>
      <c r="W156" s="2492"/>
      <c r="X156" s="2358" t="s">
        <v>257</v>
      </c>
      <c r="Y156" s="2493"/>
    </row>
    <row r="157" spans="1:25" s="57" customFormat="1">
      <c r="A157" s="2496">
        <v>155</v>
      </c>
      <c r="B157" s="2496" t="s">
        <v>2447</v>
      </c>
      <c r="C157" s="2496">
        <v>155</v>
      </c>
      <c r="D157" s="2496">
        <v>155.001</v>
      </c>
      <c r="E157" s="2496">
        <v>461000301</v>
      </c>
      <c r="F157" s="2496">
        <v>60</v>
      </c>
      <c r="G157" s="2001">
        <v>3684.64</v>
      </c>
      <c r="H157" s="2001">
        <v>204.95</v>
      </c>
      <c r="I157" s="2496">
        <v>0.79</v>
      </c>
      <c r="J157" s="2496"/>
      <c r="K157" s="2496"/>
      <c r="L157" s="2496">
        <v>1</v>
      </c>
      <c r="M157" s="2496">
        <v>50</v>
      </c>
      <c r="N157" s="2496"/>
      <c r="O157" s="2496"/>
      <c r="P157" s="2496"/>
      <c r="Q157" s="2496"/>
      <c r="R157" s="2496"/>
      <c r="S157" s="2496"/>
      <c r="T157" s="2496"/>
      <c r="U157" s="2516">
        <f t="shared" si="2"/>
        <v>0</v>
      </c>
      <c r="V157" s="2516">
        <f t="shared" si="3"/>
        <v>0</v>
      </c>
      <c r="W157" s="2496"/>
      <c r="X157" s="2496" t="s">
        <v>257</v>
      </c>
      <c r="Y157" s="2493"/>
    </row>
    <row r="158" spans="1:25" s="57" customFormat="1">
      <c r="A158" s="2499">
        <v>156</v>
      </c>
      <c r="B158" s="2499" t="s">
        <v>2447</v>
      </c>
      <c r="C158" s="2499">
        <v>156</v>
      </c>
      <c r="D158" s="2499">
        <v>156.001</v>
      </c>
      <c r="E158" s="2499">
        <v>461000302</v>
      </c>
      <c r="F158" s="2499">
        <v>59</v>
      </c>
      <c r="G158" s="2001">
        <v>3520.43</v>
      </c>
      <c r="H158" s="2001">
        <v>308.97000000000003</v>
      </c>
      <c r="I158" s="2499">
        <v>0</v>
      </c>
      <c r="J158" s="2499"/>
      <c r="K158" s="2499"/>
      <c r="L158" s="2499">
        <v>2</v>
      </c>
      <c r="M158" s="2499">
        <v>15</v>
      </c>
      <c r="N158" s="2499"/>
      <c r="O158" s="2499"/>
      <c r="P158" s="2499"/>
      <c r="Q158" s="2499"/>
      <c r="R158" s="2499"/>
      <c r="S158" s="2499"/>
      <c r="T158" s="2499"/>
      <c r="U158" s="2516">
        <f t="shared" si="2"/>
        <v>0</v>
      </c>
      <c r="V158" s="2516">
        <f t="shared" si="3"/>
        <v>0</v>
      </c>
      <c r="W158" s="2499"/>
      <c r="X158" s="2358" t="s">
        <v>257</v>
      </c>
      <c r="Y158" s="2493"/>
    </row>
    <row r="159" spans="1:25" s="57" customFormat="1">
      <c r="A159" s="2499">
        <v>157</v>
      </c>
      <c r="B159" s="2499" t="s">
        <v>2447</v>
      </c>
      <c r="C159" s="2499">
        <v>157</v>
      </c>
      <c r="D159" s="2499">
        <v>157.001</v>
      </c>
      <c r="E159" s="2499">
        <v>461000303</v>
      </c>
      <c r="F159" s="2499">
        <v>60</v>
      </c>
      <c r="G159" s="2001">
        <v>3715.43</v>
      </c>
      <c r="H159" s="2001">
        <v>178.55</v>
      </c>
      <c r="I159" s="2499">
        <v>2.38</v>
      </c>
      <c r="J159" s="2499"/>
      <c r="K159" s="2499"/>
      <c r="L159" s="2499">
        <v>1</v>
      </c>
      <c r="M159" s="2499">
        <v>10</v>
      </c>
      <c r="N159" s="2499"/>
      <c r="O159" s="2499"/>
      <c r="P159" s="2499"/>
      <c r="Q159" s="2499"/>
      <c r="R159" s="2499"/>
      <c r="S159" s="2499"/>
      <c r="T159" s="2499"/>
      <c r="U159" s="2516">
        <f t="shared" si="2"/>
        <v>0</v>
      </c>
      <c r="V159" s="2516">
        <f t="shared" si="3"/>
        <v>0</v>
      </c>
      <c r="W159" s="2499"/>
      <c r="X159" s="2358" t="s">
        <v>257</v>
      </c>
      <c r="Y159" s="2497"/>
    </row>
    <row r="160" spans="1:25" s="57" customFormat="1">
      <c r="A160" s="2499">
        <v>158</v>
      </c>
      <c r="B160" s="2499" t="s">
        <v>2448</v>
      </c>
      <c r="C160" s="2499">
        <v>158</v>
      </c>
      <c r="D160" s="2499">
        <v>158.001</v>
      </c>
      <c r="E160" s="2501">
        <v>461000304</v>
      </c>
      <c r="F160" s="2499">
        <v>59</v>
      </c>
      <c r="G160" s="2001">
        <v>3649.64</v>
      </c>
      <c r="H160" s="2001">
        <v>177.55</v>
      </c>
      <c r="I160" s="2499">
        <v>0.59</v>
      </c>
      <c r="J160" s="2499"/>
      <c r="K160" s="2499"/>
      <c r="L160" s="2499">
        <v>2</v>
      </c>
      <c r="M160" s="2499">
        <v>5</v>
      </c>
      <c r="N160" s="2499"/>
      <c r="O160" s="2499"/>
      <c r="P160" s="2499"/>
      <c r="Q160" s="2499"/>
      <c r="R160" s="2499"/>
      <c r="S160" s="2499"/>
      <c r="T160" s="2499"/>
      <c r="U160" s="2516">
        <f t="shared" si="2"/>
        <v>0</v>
      </c>
      <c r="V160" s="2516">
        <f t="shared" si="3"/>
        <v>0</v>
      </c>
      <c r="W160" s="2499"/>
      <c r="X160" s="2358" t="s">
        <v>257</v>
      </c>
      <c r="Y160" s="2500"/>
    </row>
    <row r="161" spans="1:25" s="57" customFormat="1">
      <c r="A161" s="2499">
        <v>159</v>
      </c>
      <c r="B161" s="2499" t="s">
        <v>2448</v>
      </c>
      <c r="C161" s="2499">
        <v>159</v>
      </c>
      <c r="D161" s="2499">
        <v>159.001</v>
      </c>
      <c r="E161" s="2501">
        <v>461000305</v>
      </c>
      <c r="F161" s="2499">
        <v>59</v>
      </c>
      <c r="G161" s="2001">
        <v>3649.67</v>
      </c>
      <c r="H161" s="2001">
        <v>169.52</v>
      </c>
      <c r="I161" s="2499">
        <v>0.99</v>
      </c>
      <c r="J161" s="2499"/>
      <c r="K161" s="2499"/>
      <c r="L161" s="2499">
        <v>2</v>
      </c>
      <c r="M161" s="2499">
        <v>0</v>
      </c>
      <c r="N161" s="2499"/>
      <c r="O161" s="2499"/>
      <c r="P161" s="2499"/>
      <c r="Q161" s="2499"/>
      <c r="R161" s="2499"/>
      <c r="S161" s="2499"/>
      <c r="T161" s="2499"/>
      <c r="U161" s="2516">
        <f t="shared" si="2"/>
        <v>0</v>
      </c>
      <c r="V161" s="2516">
        <f t="shared" si="3"/>
        <v>0</v>
      </c>
      <c r="W161" s="2499"/>
      <c r="X161" s="2358" t="s">
        <v>257</v>
      </c>
      <c r="Y161" s="2500"/>
    </row>
    <row r="162" spans="1:25" s="57" customFormat="1">
      <c r="A162" s="2499">
        <v>160</v>
      </c>
      <c r="B162" s="2499" t="s">
        <v>2448</v>
      </c>
      <c r="C162" s="2499">
        <v>160</v>
      </c>
      <c r="D162" s="2499">
        <v>160.001</v>
      </c>
      <c r="E162" s="2501">
        <v>461000306</v>
      </c>
      <c r="F162" s="2499">
        <v>58</v>
      </c>
      <c r="G162" s="2001">
        <v>3593.67</v>
      </c>
      <c r="H162" s="2001">
        <v>162.33000000000001</v>
      </c>
      <c r="I162" s="2499">
        <v>0</v>
      </c>
      <c r="J162" s="2499"/>
      <c r="K162" s="2499"/>
      <c r="L162" s="2499">
        <v>1</v>
      </c>
      <c r="M162" s="2499">
        <v>55</v>
      </c>
      <c r="N162" s="2499"/>
      <c r="O162" s="2499"/>
      <c r="P162" s="2499"/>
      <c r="Q162" s="2499"/>
      <c r="R162" s="2499"/>
      <c r="S162" s="2499"/>
      <c r="T162" s="2499"/>
      <c r="U162" s="2516">
        <f t="shared" si="2"/>
        <v>0</v>
      </c>
      <c r="V162" s="2516">
        <f t="shared" si="3"/>
        <v>0</v>
      </c>
      <c r="W162" s="2499"/>
      <c r="X162" s="2358" t="s">
        <v>257</v>
      </c>
      <c r="Y162" s="2500"/>
    </row>
    <row r="163" spans="1:25" s="57" customFormat="1">
      <c r="A163" s="2502">
        <v>161</v>
      </c>
      <c r="B163" s="2502" t="s">
        <v>2448</v>
      </c>
      <c r="C163" s="2502">
        <v>161</v>
      </c>
      <c r="D163" s="2502">
        <v>161.001</v>
      </c>
      <c r="E163" s="2502">
        <v>461000307</v>
      </c>
      <c r="F163" s="2502">
        <v>60</v>
      </c>
      <c r="G163" s="2001">
        <v>3627.83</v>
      </c>
      <c r="H163" s="2001">
        <v>264.37</v>
      </c>
      <c r="I163" s="2502">
        <v>0.6</v>
      </c>
      <c r="J163" s="2502"/>
      <c r="K163" s="2502"/>
      <c r="L163" s="2502">
        <v>1</v>
      </c>
      <c r="M163" s="2502">
        <v>50</v>
      </c>
      <c r="N163" s="2502"/>
      <c r="O163" s="2502"/>
      <c r="P163" s="2502"/>
      <c r="Q163" s="2502"/>
      <c r="R163" s="2502"/>
      <c r="S163" s="2502"/>
      <c r="T163" s="2502"/>
      <c r="U163" s="2516">
        <f t="shared" si="2"/>
        <v>0</v>
      </c>
      <c r="V163" s="2516">
        <f t="shared" si="3"/>
        <v>0</v>
      </c>
      <c r="W163" s="2502"/>
      <c r="X163" s="2358" t="s">
        <v>257</v>
      </c>
      <c r="Y163" s="2500"/>
    </row>
    <row r="164" spans="1:25" s="57" customFormat="1">
      <c r="A164" s="2502">
        <v>162</v>
      </c>
      <c r="B164" s="2502" t="s">
        <v>2448</v>
      </c>
      <c r="C164" s="2502">
        <v>162</v>
      </c>
      <c r="D164" s="2502">
        <v>162.001</v>
      </c>
      <c r="E164" s="2502">
        <v>461000308</v>
      </c>
      <c r="F164" s="2502">
        <v>57</v>
      </c>
      <c r="G164" s="2001">
        <v>3487.25</v>
      </c>
      <c r="H164" s="2001">
        <v>212.15</v>
      </c>
      <c r="I164" s="2502">
        <v>0</v>
      </c>
      <c r="J164" s="2502"/>
      <c r="K164" s="2502"/>
      <c r="L164" s="2502">
        <v>1</v>
      </c>
      <c r="M164" s="2502">
        <v>40</v>
      </c>
      <c r="N164" s="2502"/>
      <c r="O164" s="2502"/>
      <c r="P164" s="2502"/>
      <c r="Q164" s="2502"/>
      <c r="R164" s="2502"/>
      <c r="S164" s="2502"/>
      <c r="T164" s="2502"/>
      <c r="U164" s="2516">
        <f t="shared" si="2"/>
        <v>0</v>
      </c>
      <c r="V164" s="2516">
        <f t="shared" si="3"/>
        <v>0</v>
      </c>
      <c r="W164" s="2502"/>
      <c r="X164" s="2358" t="s">
        <v>257</v>
      </c>
      <c r="Y164" s="2500"/>
    </row>
    <row r="165" spans="1:25" s="57" customFormat="1">
      <c r="A165" s="2502">
        <v>163</v>
      </c>
      <c r="B165" s="2502" t="s">
        <v>2449</v>
      </c>
      <c r="C165" s="2502">
        <v>163</v>
      </c>
      <c r="D165" s="2504">
        <v>163.001</v>
      </c>
      <c r="E165" s="2504">
        <v>461000309</v>
      </c>
      <c r="F165" s="2502">
        <v>60</v>
      </c>
      <c r="G165" s="2001">
        <v>3654.22</v>
      </c>
      <c r="H165" s="2001">
        <v>240.18</v>
      </c>
      <c r="I165" s="2502">
        <v>0</v>
      </c>
      <c r="J165" s="2502"/>
      <c r="K165" s="2502"/>
      <c r="L165" s="2502">
        <v>2</v>
      </c>
      <c r="M165" s="2502">
        <v>0</v>
      </c>
      <c r="N165" s="2502"/>
      <c r="O165" s="2502"/>
      <c r="P165" s="2502"/>
      <c r="Q165" s="2502"/>
      <c r="R165" s="2502"/>
      <c r="S165" s="2502"/>
      <c r="T165" s="2502"/>
      <c r="U165" s="2516">
        <f t="shared" si="2"/>
        <v>0</v>
      </c>
      <c r="V165" s="2516">
        <f t="shared" si="3"/>
        <v>0</v>
      </c>
      <c r="W165" s="2502"/>
      <c r="X165" s="2358" t="s">
        <v>257</v>
      </c>
      <c r="Y165" s="2503"/>
    </row>
    <row r="166" spans="1:25" s="57" customFormat="1">
      <c r="A166" s="2502">
        <v>164</v>
      </c>
      <c r="B166" s="2502" t="s">
        <v>2449</v>
      </c>
      <c r="C166" s="2502">
        <v>164</v>
      </c>
      <c r="D166" s="2504">
        <v>164.001</v>
      </c>
      <c r="E166" s="2506">
        <v>461000311</v>
      </c>
      <c r="F166" s="2502">
        <v>60</v>
      </c>
      <c r="G166" s="2001">
        <v>3662.66</v>
      </c>
      <c r="H166" s="2001">
        <v>230.12</v>
      </c>
      <c r="I166" s="2502">
        <v>3.98</v>
      </c>
      <c r="J166" s="2502"/>
      <c r="K166" s="2502"/>
      <c r="L166" s="2502">
        <v>2</v>
      </c>
      <c r="M166" s="2502">
        <v>10</v>
      </c>
      <c r="N166" s="2502"/>
      <c r="O166" s="2502">
        <v>55320</v>
      </c>
      <c r="P166" s="2502"/>
      <c r="Q166" s="2502"/>
      <c r="R166" s="2502"/>
      <c r="S166" s="2502"/>
      <c r="T166" s="2502"/>
      <c r="U166" s="2516">
        <f t="shared" si="2"/>
        <v>2766</v>
      </c>
      <c r="V166" s="2516">
        <f t="shared" si="3"/>
        <v>58086</v>
      </c>
      <c r="W166" s="2502"/>
      <c r="X166" s="2358" t="s">
        <v>257</v>
      </c>
      <c r="Y166" s="2505" t="s">
        <v>2450</v>
      </c>
    </row>
    <row r="167" spans="1:25" s="57" customFormat="1">
      <c r="A167" s="2502">
        <v>165</v>
      </c>
      <c r="B167" s="2502" t="s">
        <v>2449</v>
      </c>
      <c r="C167" s="2502">
        <v>165</v>
      </c>
      <c r="D167" s="2504">
        <v>165.001</v>
      </c>
      <c r="E167" s="2502">
        <v>461000310</v>
      </c>
      <c r="F167" s="2502">
        <v>57</v>
      </c>
      <c r="G167" s="2001">
        <v>3488.69</v>
      </c>
      <c r="H167" s="2001">
        <v>199.51</v>
      </c>
      <c r="I167" s="2502">
        <v>0</v>
      </c>
      <c r="J167" s="2502"/>
      <c r="K167" s="2502"/>
      <c r="L167" s="2502">
        <v>1</v>
      </c>
      <c r="M167" s="2502">
        <v>35</v>
      </c>
      <c r="N167" s="2502"/>
      <c r="O167" s="2502"/>
      <c r="P167" s="2502"/>
      <c r="Q167" s="2502"/>
      <c r="R167" s="2502"/>
      <c r="S167" s="2502"/>
      <c r="T167" s="2502"/>
      <c r="U167" s="2516">
        <f t="shared" si="2"/>
        <v>0</v>
      </c>
      <c r="V167" s="2516">
        <f t="shared" si="3"/>
        <v>0</v>
      </c>
      <c r="W167" s="2502"/>
      <c r="X167" s="2358" t="s">
        <v>257</v>
      </c>
      <c r="Y167" s="2503"/>
    </row>
    <row r="168" spans="1:25" s="57" customFormat="1">
      <c r="A168" s="2507">
        <v>166</v>
      </c>
      <c r="B168" s="2507" t="s">
        <v>2449</v>
      </c>
      <c r="C168" s="2507">
        <v>166</v>
      </c>
      <c r="D168" s="2507">
        <v>166.001</v>
      </c>
      <c r="E168" s="2507">
        <v>461000312</v>
      </c>
      <c r="F168" s="2507">
        <v>60</v>
      </c>
      <c r="G168" s="2001">
        <v>3709.41</v>
      </c>
      <c r="H168" s="2001">
        <v>187.79</v>
      </c>
      <c r="I168" s="2507">
        <v>0</v>
      </c>
      <c r="J168" s="2507"/>
      <c r="K168" s="2507"/>
      <c r="L168" s="2507">
        <v>1</v>
      </c>
      <c r="M168" s="2507">
        <v>30</v>
      </c>
      <c r="N168" s="2507"/>
      <c r="O168" s="2507"/>
      <c r="P168" s="2507"/>
      <c r="Q168" s="2507"/>
      <c r="R168" s="2507"/>
      <c r="S168" s="2507"/>
      <c r="T168" s="2507"/>
      <c r="U168" s="2516">
        <f t="shared" si="2"/>
        <v>0</v>
      </c>
      <c r="V168" s="2516">
        <f t="shared" si="3"/>
        <v>0</v>
      </c>
      <c r="W168" s="2507"/>
      <c r="X168" s="2358" t="s">
        <v>257</v>
      </c>
      <c r="Y168" s="2503"/>
    </row>
    <row r="169" spans="1:25" s="57" customFormat="1">
      <c r="A169" s="2507">
        <v>167</v>
      </c>
      <c r="B169" s="2507" t="s">
        <v>2449</v>
      </c>
      <c r="C169" s="2507">
        <v>167</v>
      </c>
      <c r="D169" s="2507">
        <v>167.001</v>
      </c>
      <c r="E169" s="2507">
        <v>461000313</v>
      </c>
      <c r="F169" s="2507">
        <v>60</v>
      </c>
      <c r="G169" s="2001">
        <v>3685.43</v>
      </c>
      <c r="H169" s="2001">
        <v>207.77</v>
      </c>
      <c r="I169" s="2507">
        <v>1.6</v>
      </c>
      <c r="J169" s="2507"/>
      <c r="K169" s="2507"/>
      <c r="L169" s="2507">
        <v>1</v>
      </c>
      <c r="M169" s="2507">
        <v>45</v>
      </c>
      <c r="N169" s="2507"/>
      <c r="O169" s="2507">
        <v>15440</v>
      </c>
      <c r="P169" s="2507"/>
      <c r="Q169" s="2507"/>
      <c r="R169" s="2507"/>
      <c r="S169" s="2507"/>
      <c r="T169" s="2507"/>
      <c r="U169" s="2516">
        <f t="shared" si="2"/>
        <v>772</v>
      </c>
      <c r="V169" s="2516">
        <f t="shared" si="3"/>
        <v>16212</v>
      </c>
      <c r="W169" s="2507"/>
      <c r="X169" s="2358" t="s">
        <v>257</v>
      </c>
      <c r="Y169" s="2503"/>
    </row>
    <row r="170" spans="1:25" s="57" customFormat="1">
      <c r="A170" s="2507">
        <v>168</v>
      </c>
      <c r="B170" s="2507" t="s">
        <v>2451</v>
      </c>
      <c r="C170" s="2507">
        <v>168</v>
      </c>
      <c r="D170" s="2507">
        <v>168.001</v>
      </c>
      <c r="E170" s="2509">
        <v>461000314</v>
      </c>
      <c r="F170" s="2507">
        <v>58</v>
      </c>
      <c r="G170" s="2001">
        <v>3599.24</v>
      </c>
      <c r="H170" s="2001">
        <v>165.94</v>
      </c>
      <c r="I170" s="2507">
        <v>0.78</v>
      </c>
      <c r="J170" s="2507"/>
      <c r="K170" s="2507"/>
      <c r="L170" s="2507">
        <v>2</v>
      </c>
      <c r="M170" s="2507">
        <v>5</v>
      </c>
      <c r="N170" s="2507"/>
      <c r="O170" s="2507"/>
      <c r="P170" s="2507"/>
      <c r="Q170" s="2507"/>
      <c r="R170" s="2507"/>
      <c r="S170" s="2507"/>
      <c r="T170" s="2507"/>
      <c r="U170" s="2516">
        <f t="shared" si="2"/>
        <v>0</v>
      </c>
      <c r="V170" s="2516">
        <f t="shared" si="3"/>
        <v>0</v>
      </c>
      <c r="W170" s="2507"/>
      <c r="X170" s="2358" t="s">
        <v>257</v>
      </c>
      <c r="Y170" s="2508"/>
    </row>
    <row r="171" spans="1:25" s="57" customFormat="1">
      <c r="A171" s="2507">
        <v>169</v>
      </c>
      <c r="B171" s="2507" t="s">
        <v>2451</v>
      </c>
      <c r="C171" s="2507">
        <v>169</v>
      </c>
      <c r="D171" s="2507">
        <v>169.001</v>
      </c>
      <c r="E171" s="2509">
        <v>461000315</v>
      </c>
      <c r="F171" s="2507">
        <v>59</v>
      </c>
      <c r="G171" s="2001">
        <v>3608.07</v>
      </c>
      <c r="H171" s="2001">
        <v>210.13</v>
      </c>
      <c r="I171" s="2507">
        <v>0</v>
      </c>
      <c r="J171" s="2507"/>
      <c r="K171" s="2507"/>
      <c r="L171" s="2507">
        <v>1</v>
      </c>
      <c r="M171" s="2507">
        <v>40</v>
      </c>
      <c r="N171" s="2507"/>
      <c r="O171" s="2507"/>
      <c r="P171" s="2507"/>
      <c r="Q171" s="2507"/>
      <c r="R171" s="2507"/>
      <c r="S171" s="2507"/>
      <c r="T171" s="2507"/>
      <c r="U171" s="2516">
        <f t="shared" si="2"/>
        <v>0</v>
      </c>
      <c r="V171" s="2516">
        <f t="shared" si="3"/>
        <v>0</v>
      </c>
      <c r="W171" s="2507"/>
      <c r="X171" s="2358" t="s">
        <v>257</v>
      </c>
      <c r="Y171" s="2508"/>
    </row>
    <row r="172" spans="1:25" s="57" customFormat="1">
      <c r="A172" s="2507">
        <v>170</v>
      </c>
      <c r="B172" s="2507" t="s">
        <v>2451</v>
      </c>
      <c r="C172" s="2507">
        <v>170</v>
      </c>
      <c r="D172" s="2507">
        <v>170.001</v>
      </c>
      <c r="E172" s="2512">
        <v>461000316</v>
      </c>
      <c r="F172" s="2507">
        <v>60</v>
      </c>
      <c r="G172" s="2001">
        <v>3646.63</v>
      </c>
      <c r="H172" s="2001">
        <v>244.97</v>
      </c>
      <c r="I172" s="2507">
        <v>0</v>
      </c>
      <c r="J172" s="2507"/>
      <c r="K172" s="2507"/>
      <c r="L172" s="2507">
        <v>1</v>
      </c>
      <c r="M172" s="2507">
        <v>35</v>
      </c>
      <c r="N172" s="2507"/>
      <c r="O172" s="2507"/>
      <c r="P172" s="2507"/>
      <c r="Q172" s="2507"/>
      <c r="R172" s="2507"/>
      <c r="S172" s="2507"/>
      <c r="T172" s="2507"/>
      <c r="U172" s="2516">
        <f t="shared" ref="U172:U180" si="4">O172*5%</f>
        <v>0</v>
      </c>
      <c r="V172" s="2516">
        <f t="shared" ref="V172:V180" si="5">O172+U172</f>
        <v>0</v>
      </c>
      <c r="W172" s="2507"/>
      <c r="X172" s="2358" t="s">
        <v>257</v>
      </c>
      <c r="Y172" s="2508"/>
    </row>
    <row r="173" spans="1:25" s="57" customFormat="1">
      <c r="A173" s="2510">
        <v>171</v>
      </c>
      <c r="B173" s="2510" t="s">
        <v>2451</v>
      </c>
      <c r="C173" s="2510">
        <v>171</v>
      </c>
      <c r="D173" s="2510">
        <v>171.001</v>
      </c>
      <c r="E173" s="2512">
        <v>461000317</v>
      </c>
      <c r="F173" s="2510">
        <v>59</v>
      </c>
      <c r="G173" s="2001">
        <v>3580.23</v>
      </c>
      <c r="H173" s="2001">
        <v>250.16</v>
      </c>
      <c r="I173" s="2510">
        <v>0.99</v>
      </c>
      <c r="J173" s="2510"/>
      <c r="K173" s="2510"/>
      <c r="L173" s="2510">
        <v>1</v>
      </c>
      <c r="M173" s="2510">
        <v>40</v>
      </c>
      <c r="N173" s="2510"/>
      <c r="O173" s="2510"/>
      <c r="P173" s="2510"/>
      <c r="Q173" s="2510"/>
      <c r="R173" s="2510"/>
      <c r="S173" s="2510"/>
      <c r="T173" s="2510"/>
      <c r="U173" s="2516">
        <f t="shared" si="4"/>
        <v>0</v>
      </c>
      <c r="V173" s="2516">
        <f t="shared" si="5"/>
        <v>0</v>
      </c>
      <c r="W173" s="2510"/>
      <c r="X173" s="2358" t="s">
        <v>257</v>
      </c>
      <c r="Y173" s="2508"/>
    </row>
    <row r="174" spans="1:25" s="57" customFormat="1">
      <c r="A174" s="2513">
        <v>172</v>
      </c>
      <c r="B174" s="2513" t="s">
        <v>2451</v>
      </c>
      <c r="C174" s="2513">
        <v>172</v>
      </c>
      <c r="D174" s="2513">
        <v>172.001</v>
      </c>
      <c r="E174" s="2513">
        <v>461000318</v>
      </c>
      <c r="F174" s="2513">
        <v>59</v>
      </c>
      <c r="G174" s="2001">
        <v>3587.84</v>
      </c>
      <c r="H174" s="2001">
        <v>238.76</v>
      </c>
      <c r="I174" s="2513">
        <v>0</v>
      </c>
      <c r="J174" s="2513"/>
      <c r="K174" s="2513"/>
      <c r="L174" s="2513">
        <v>1</v>
      </c>
      <c r="M174" s="2513">
        <v>25</v>
      </c>
      <c r="N174" s="2513"/>
      <c r="O174" s="2513"/>
      <c r="P174" s="2513"/>
      <c r="Q174" s="2513"/>
      <c r="R174" s="2513"/>
      <c r="S174" s="2513"/>
      <c r="T174" s="2513"/>
      <c r="U174" s="2516">
        <f t="shared" si="4"/>
        <v>0</v>
      </c>
      <c r="V174" s="2516">
        <f t="shared" si="5"/>
        <v>0</v>
      </c>
      <c r="W174" s="2513"/>
      <c r="X174" s="2358" t="s">
        <v>257</v>
      </c>
      <c r="Y174" s="2508"/>
    </row>
    <row r="175" spans="1:25" s="57" customFormat="1">
      <c r="A175" s="2513">
        <v>173</v>
      </c>
      <c r="B175" s="2513" t="s">
        <v>2451</v>
      </c>
      <c r="C175" s="2513">
        <v>173</v>
      </c>
      <c r="D175" s="2513">
        <v>173.001</v>
      </c>
      <c r="E175" s="2513">
        <v>461000319</v>
      </c>
      <c r="F175" s="2513">
        <v>57</v>
      </c>
      <c r="G175" s="2001">
        <v>3463.29</v>
      </c>
      <c r="H175" s="2001">
        <v>226.71</v>
      </c>
      <c r="I175" s="2513">
        <v>1.8</v>
      </c>
      <c r="J175" s="2513"/>
      <c r="K175" s="2513"/>
      <c r="L175" s="2513">
        <v>1</v>
      </c>
      <c r="M175" s="2513">
        <v>45</v>
      </c>
      <c r="N175" s="2513"/>
      <c r="O175" s="2513"/>
      <c r="P175" s="2513"/>
      <c r="Q175" s="2513"/>
      <c r="R175" s="2513"/>
      <c r="S175" s="2513"/>
      <c r="T175" s="2513"/>
      <c r="U175" s="2516">
        <f t="shared" si="4"/>
        <v>0</v>
      </c>
      <c r="V175" s="2516">
        <f t="shared" si="5"/>
        <v>0</v>
      </c>
      <c r="W175" s="2513"/>
      <c r="X175" s="2358" t="s">
        <v>257</v>
      </c>
      <c r="Y175" s="2511"/>
    </row>
    <row r="176" spans="1:25" s="57" customFormat="1">
      <c r="A176" s="2513">
        <v>174</v>
      </c>
      <c r="B176" s="2513" t="s">
        <v>2452</v>
      </c>
      <c r="C176" s="2513">
        <v>174</v>
      </c>
      <c r="D176" s="2513">
        <v>174.001</v>
      </c>
      <c r="E176" s="2515">
        <v>461000320</v>
      </c>
      <c r="F176" s="2513">
        <v>59</v>
      </c>
      <c r="G176" s="2001">
        <v>3638.26</v>
      </c>
      <c r="H176" s="2001">
        <v>183.33</v>
      </c>
      <c r="I176" s="2513">
        <v>0.59</v>
      </c>
      <c r="J176" s="2513"/>
      <c r="K176" s="2513"/>
      <c r="L176" s="2513">
        <v>1</v>
      </c>
      <c r="M176" s="2513">
        <v>45</v>
      </c>
      <c r="N176" s="2513"/>
      <c r="O176" s="2513"/>
      <c r="P176" s="2513"/>
      <c r="Q176" s="2513"/>
      <c r="R176" s="2513"/>
      <c r="S176" s="2513"/>
      <c r="T176" s="2513"/>
      <c r="U176" s="2516">
        <f t="shared" si="4"/>
        <v>0</v>
      </c>
      <c r="V176" s="2516">
        <f t="shared" si="5"/>
        <v>0</v>
      </c>
      <c r="W176" s="2513"/>
      <c r="X176" s="2358" t="s">
        <v>257</v>
      </c>
      <c r="Y176" s="2514"/>
    </row>
    <row r="177" spans="1:25" s="57" customFormat="1">
      <c r="A177" s="2513">
        <v>175</v>
      </c>
      <c r="B177" s="2513" t="s">
        <v>2452</v>
      </c>
      <c r="C177" s="2513">
        <v>175</v>
      </c>
      <c r="D177" s="2513">
        <v>175.001</v>
      </c>
      <c r="E177" s="2515">
        <v>461000321</v>
      </c>
      <c r="F177" s="2513">
        <v>58</v>
      </c>
      <c r="G177" s="2001">
        <v>3508.04</v>
      </c>
      <c r="H177" s="2001">
        <v>256.36</v>
      </c>
      <c r="I177" s="2513">
        <v>0</v>
      </c>
      <c r="J177" s="2513"/>
      <c r="K177" s="2513"/>
      <c r="L177" s="2513">
        <v>1</v>
      </c>
      <c r="M177" s="2513">
        <v>45</v>
      </c>
      <c r="N177" s="2513"/>
      <c r="O177" s="2513"/>
      <c r="P177" s="2513"/>
      <c r="Q177" s="2513"/>
      <c r="R177" s="2513"/>
      <c r="S177" s="2513"/>
      <c r="T177" s="2513"/>
      <c r="U177" s="2516">
        <f t="shared" si="4"/>
        <v>0</v>
      </c>
      <c r="V177" s="2516">
        <f t="shared" si="5"/>
        <v>0</v>
      </c>
      <c r="W177" s="2513"/>
      <c r="X177" s="2358" t="s">
        <v>257</v>
      </c>
      <c r="Y177" s="2514"/>
    </row>
    <row r="178" spans="1:25" s="57" customFormat="1">
      <c r="A178" s="2513">
        <v>176</v>
      </c>
      <c r="B178" s="2513" t="s">
        <v>2452</v>
      </c>
      <c r="C178" s="2513">
        <v>176</v>
      </c>
      <c r="D178" s="2513">
        <v>176.001</v>
      </c>
      <c r="E178" s="2513">
        <v>462000029</v>
      </c>
      <c r="F178" s="2513">
        <v>58</v>
      </c>
      <c r="G178" s="2001">
        <v>3581.22</v>
      </c>
      <c r="H178" s="2001">
        <v>188.78</v>
      </c>
      <c r="I178" s="2513">
        <v>0</v>
      </c>
      <c r="J178" s="2513"/>
      <c r="K178" s="2513"/>
      <c r="L178" s="2513">
        <v>1</v>
      </c>
      <c r="M178" s="2513">
        <v>40</v>
      </c>
      <c r="N178" s="2513"/>
      <c r="O178" s="2513"/>
      <c r="P178" s="2513"/>
      <c r="Q178" s="2513"/>
      <c r="R178" s="2513"/>
      <c r="S178" s="2513"/>
      <c r="T178" s="2513"/>
      <c r="U178" s="2516">
        <f t="shared" si="4"/>
        <v>0</v>
      </c>
      <c r="V178" s="2516">
        <f t="shared" si="5"/>
        <v>0</v>
      </c>
      <c r="W178" s="2513"/>
      <c r="X178" s="2358" t="s">
        <v>258</v>
      </c>
      <c r="Y178" s="2514"/>
    </row>
    <row r="179" spans="1:25" s="57" customFormat="1">
      <c r="A179" s="2513">
        <v>177</v>
      </c>
      <c r="B179" s="2513" t="s">
        <v>2452</v>
      </c>
      <c r="C179" s="2513">
        <v>177</v>
      </c>
      <c r="D179" s="2513">
        <v>177.001</v>
      </c>
      <c r="E179" s="2513">
        <v>461000322</v>
      </c>
      <c r="F179" s="2513">
        <v>60</v>
      </c>
      <c r="G179" s="2001">
        <v>3685.01</v>
      </c>
      <c r="H179" s="2001">
        <v>212.19</v>
      </c>
      <c r="I179" s="2513">
        <v>0</v>
      </c>
      <c r="J179" s="2513"/>
      <c r="K179" s="2513"/>
      <c r="L179" s="2513">
        <v>1</v>
      </c>
      <c r="M179" s="2513">
        <v>40</v>
      </c>
      <c r="N179" s="2513"/>
      <c r="O179" s="2513"/>
      <c r="P179" s="2513"/>
      <c r="Q179" s="2513"/>
      <c r="R179" s="2513"/>
      <c r="S179" s="2513"/>
      <c r="T179" s="2513"/>
      <c r="U179" s="2516">
        <f t="shared" si="4"/>
        <v>0</v>
      </c>
      <c r="V179" s="2516">
        <f t="shared" si="5"/>
        <v>0</v>
      </c>
      <c r="W179" s="2513"/>
      <c r="X179" s="2358" t="s">
        <v>257</v>
      </c>
      <c r="Y179" s="2514"/>
    </row>
    <row r="180" spans="1:25" s="57" customFormat="1">
      <c r="A180" s="2513">
        <v>178</v>
      </c>
      <c r="B180" s="2513" t="s">
        <v>2452</v>
      </c>
      <c r="C180" s="2513">
        <v>178</v>
      </c>
      <c r="D180" s="2533">
        <v>178.001</v>
      </c>
      <c r="E180" s="2533">
        <v>461000323</v>
      </c>
      <c r="F180" s="2533">
        <v>60</v>
      </c>
      <c r="G180" s="2001">
        <v>3657.83</v>
      </c>
      <c r="H180" s="2001">
        <v>234.96</v>
      </c>
      <c r="I180" s="2513">
        <v>1.19</v>
      </c>
      <c r="J180" s="2513"/>
      <c r="K180" s="2513"/>
      <c r="L180" s="2513">
        <v>1</v>
      </c>
      <c r="M180" s="2513">
        <v>30</v>
      </c>
      <c r="N180" s="2513"/>
      <c r="O180" s="2513"/>
      <c r="P180" s="2513"/>
      <c r="Q180" s="2513"/>
      <c r="R180" s="2513"/>
      <c r="S180" s="2513"/>
      <c r="T180" s="2513"/>
      <c r="U180" s="2516">
        <f t="shared" si="4"/>
        <v>0</v>
      </c>
      <c r="V180" s="2516">
        <f t="shared" si="5"/>
        <v>0</v>
      </c>
      <c r="W180" s="2513"/>
      <c r="X180" s="2358" t="s">
        <v>257</v>
      </c>
      <c r="Y180" s="2514"/>
    </row>
    <row r="181" spans="1:25" s="1850" customFormat="1" ht="15.75">
      <c r="C181" s="1639"/>
      <c r="D181" s="1187"/>
      <c r="E181" s="1187"/>
      <c r="F181" s="2534">
        <f>SUM(F3:F180)</f>
        <v>10433</v>
      </c>
      <c r="G181" s="97">
        <f>SUM(G3:G180)</f>
        <v>636938.14000000025</v>
      </c>
      <c r="H181" s="1030">
        <f>SUM(H3:H180)</f>
        <v>40573.120000000024</v>
      </c>
      <c r="I181" s="1030">
        <f>SUM(I3:I180)</f>
        <v>175.38999999999996</v>
      </c>
      <c r="L181" s="127"/>
      <c r="M181" s="127"/>
      <c r="O181" s="97"/>
      <c r="T181" s="1854"/>
      <c r="U181" s="560"/>
      <c r="V181" s="1758">
        <f>SUM(V42:V180)</f>
        <v>321909</v>
      </c>
      <c r="W181" s="2210"/>
      <c r="X181" s="1187"/>
      <c r="Y181" s="1913"/>
    </row>
    <row r="182" spans="1:25" s="1850" customFormat="1">
      <c r="G182" s="1849">
        <f>G181/C180</f>
        <v>3578.304157303372</v>
      </c>
      <c r="H182" s="1850">
        <f>H181/C180</f>
        <v>227.93887640449452</v>
      </c>
      <c r="O182" s="1849"/>
      <c r="U182" s="118"/>
      <c r="Y182" s="1913"/>
    </row>
    <row r="183" spans="1:25" s="1850" customFormat="1">
      <c r="G183" s="1849"/>
      <c r="O183" s="1849"/>
      <c r="U183" s="118"/>
      <c r="Y183" s="1913"/>
    </row>
    <row r="184" spans="1:25" s="1850" customFormat="1">
      <c r="G184" s="1849"/>
      <c r="O184" s="1849"/>
      <c r="R184" s="1880"/>
      <c r="S184" s="1880"/>
      <c r="U184" s="118"/>
      <c r="Y184" s="1913"/>
    </row>
    <row r="185" spans="1:25" s="1850" customFormat="1" ht="15.75">
      <c r="A185" s="1714" t="s">
        <v>1991</v>
      </c>
      <c r="B185" s="1715"/>
      <c r="C185" s="1715"/>
      <c r="D185" s="1824">
        <f>D187-D186</f>
        <v>263823</v>
      </c>
      <c r="G185" s="1849"/>
      <c r="O185" s="1849"/>
      <c r="U185" s="118"/>
      <c r="Y185" s="1913"/>
    </row>
    <row r="186" spans="1:25" s="1850" customFormat="1" ht="15.75">
      <c r="A186" s="1582" t="s">
        <v>1992</v>
      </c>
      <c r="B186" s="1583"/>
      <c r="C186" s="1718"/>
      <c r="D186" s="2543">
        <f>V166</f>
        <v>58086</v>
      </c>
      <c r="G186" s="1849"/>
      <c r="O186" s="1849"/>
      <c r="U186" s="118"/>
      <c r="Y186" s="1913"/>
    </row>
    <row r="187" spans="1:25" s="1850" customFormat="1" ht="15.75">
      <c r="A187" s="1585" t="s">
        <v>1993</v>
      </c>
      <c r="B187" s="1586"/>
      <c r="C187" s="1586"/>
      <c r="D187" s="1824">
        <f>V181</f>
        <v>321909</v>
      </c>
      <c r="G187" s="1849"/>
      <c r="O187" s="1849"/>
      <c r="U187" s="118"/>
      <c r="Y187" s="1913"/>
    </row>
    <row r="188" spans="1:25" s="1850" customFormat="1">
      <c r="G188" s="1849"/>
      <c r="O188" s="1849"/>
      <c r="U188" s="118"/>
      <c r="Y188" s="1913"/>
    </row>
    <row r="189" spans="1:25" s="1850" customFormat="1">
      <c r="G189" s="1849"/>
      <c r="O189" s="1849"/>
      <c r="U189" s="118"/>
      <c r="Y189" s="1913"/>
    </row>
    <row r="190" spans="1:25" s="1850" customFormat="1">
      <c r="G190" s="1849"/>
      <c r="O190" s="1849"/>
      <c r="U190" s="118"/>
      <c r="Y190" s="1913"/>
    </row>
    <row r="191" spans="1:25" s="1850" customFormat="1">
      <c r="G191" s="1849"/>
      <c r="O191" s="1849"/>
      <c r="U191" s="118"/>
      <c r="Y191" s="1913"/>
    </row>
    <row r="192" spans="1:25" s="1850" customFormat="1">
      <c r="G192" s="1849"/>
      <c r="O192" s="1849"/>
      <c r="U192" s="118"/>
      <c r="Y192" s="1913"/>
    </row>
    <row r="193" spans="7:25" s="1850" customFormat="1">
      <c r="G193" s="1849"/>
      <c r="O193" s="1849"/>
      <c r="U193" s="118"/>
      <c r="Y193" s="1913"/>
    </row>
    <row r="194" spans="7:25" s="1850" customFormat="1">
      <c r="G194" s="1849"/>
      <c r="O194" s="1849"/>
      <c r="U194" s="118"/>
      <c r="Y194" s="1913"/>
    </row>
    <row r="195" spans="7:25" s="1850" customFormat="1">
      <c r="G195" s="1849"/>
      <c r="O195" s="1849"/>
      <c r="U195" s="118"/>
      <c r="Y195" s="1913"/>
    </row>
    <row r="196" spans="7:25" s="1850" customFormat="1">
      <c r="G196" s="1849"/>
      <c r="O196" s="1849"/>
      <c r="U196" s="118"/>
      <c r="Y196" s="1913"/>
    </row>
    <row r="197" spans="7:25" s="1850" customFormat="1">
      <c r="G197" s="1849"/>
      <c r="O197" s="1849"/>
      <c r="U197" s="118"/>
      <c r="Y197" s="1913"/>
    </row>
    <row r="198" spans="7:25" s="1850" customFormat="1">
      <c r="G198" s="1849"/>
      <c r="O198" s="1849"/>
      <c r="U198" s="118"/>
      <c r="Y198" s="1913"/>
    </row>
    <row r="199" spans="7:25" s="1850" customFormat="1">
      <c r="G199" s="1849"/>
      <c r="O199" s="1849"/>
      <c r="U199" s="118"/>
      <c r="Y199" s="1913"/>
    </row>
    <row r="200" spans="7:25" s="1850" customFormat="1">
      <c r="G200" s="1849"/>
      <c r="O200" s="1849"/>
      <c r="U200" s="118"/>
      <c r="Y200" s="1913"/>
    </row>
    <row r="201" spans="7:25" s="1850" customFormat="1">
      <c r="G201" s="1849"/>
      <c r="O201" s="1849"/>
      <c r="U201" s="118"/>
      <c r="Y201" s="1913"/>
    </row>
    <row r="202" spans="7:25" s="1850" customFormat="1">
      <c r="G202" s="1849"/>
      <c r="O202" s="1849"/>
      <c r="U202" s="118"/>
      <c r="Y202" s="1913"/>
    </row>
    <row r="203" spans="7:25" s="1850" customFormat="1">
      <c r="G203" s="1849"/>
      <c r="O203" s="1849"/>
      <c r="U203" s="118"/>
      <c r="Y203" s="1913"/>
    </row>
    <row r="204" spans="7:25" s="1850" customFormat="1">
      <c r="G204" s="1849"/>
      <c r="O204" s="1849"/>
      <c r="U204" s="118"/>
      <c r="Y204" s="1913"/>
    </row>
    <row r="205" spans="7:25" s="1850" customFormat="1">
      <c r="G205" s="1849"/>
      <c r="O205" s="1849"/>
      <c r="U205" s="118"/>
      <c r="Y205" s="1913"/>
    </row>
    <row r="206" spans="7:25" s="1850" customFormat="1">
      <c r="G206" s="1849"/>
      <c r="O206" s="1849"/>
      <c r="U206" s="118"/>
      <c r="Y206" s="1913"/>
    </row>
    <row r="207" spans="7:25" s="1850" customFormat="1">
      <c r="G207" s="1849"/>
      <c r="O207" s="1849"/>
      <c r="U207" s="118"/>
      <c r="Y207" s="1913"/>
    </row>
    <row r="208" spans="7:25" s="1850" customFormat="1">
      <c r="G208" s="1849"/>
      <c r="O208" s="1849"/>
      <c r="U208" s="118"/>
      <c r="Y208" s="1913"/>
    </row>
    <row r="209" spans="7:25" s="1850" customFormat="1">
      <c r="G209" s="1849"/>
      <c r="O209" s="1849"/>
      <c r="U209" s="118"/>
      <c r="Y209" s="1913"/>
    </row>
    <row r="210" spans="7:25" s="1850" customFormat="1">
      <c r="G210" s="1849"/>
      <c r="O210" s="1849"/>
      <c r="U210" s="118"/>
      <c r="Y210" s="1913"/>
    </row>
    <row r="211" spans="7:25" s="1850" customFormat="1">
      <c r="G211" s="1849"/>
      <c r="O211" s="1849"/>
      <c r="U211" s="118"/>
      <c r="Y211" s="1913"/>
    </row>
    <row r="212" spans="7:25" s="1850" customFormat="1">
      <c r="G212" s="1849"/>
      <c r="O212" s="1849"/>
      <c r="U212" s="118"/>
      <c r="Y212" s="1913"/>
    </row>
    <row r="213" spans="7:25" s="1850" customFormat="1">
      <c r="G213" s="1849"/>
      <c r="O213" s="1849"/>
      <c r="U213" s="118"/>
      <c r="Y213" s="1913"/>
    </row>
    <row r="214" spans="7:25" s="1850" customFormat="1">
      <c r="G214" s="1849"/>
      <c r="O214" s="1849"/>
      <c r="U214" s="118"/>
      <c r="Y214" s="1913"/>
    </row>
    <row r="215" spans="7:25" s="1850" customFormat="1">
      <c r="G215" s="1849"/>
      <c r="O215" s="1849"/>
      <c r="U215" s="118"/>
      <c r="Y215" s="1913"/>
    </row>
    <row r="216" spans="7:25" s="1850" customFormat="1">
      <c r="G216" s="1849"/>
      <c r="O216" s="1849"/>
      <c r="U216" s="118"/>
      <c r="Y216" s="1913"/>
    </row>
    <row r="217" spans="7:25" s="1850" customFormat="1">
      <c r="G217" s="1849"/>
      <c r="O217" s="1849"/>
      <c r="U217" s="118"/>
      <c r="Y217" s="1913"/>
    </row>
    <row r="218" spans="7:25" s="1850" customFormat="1">
      <c r="G218" s="1849"/>
      <c r="O218" s="1849"/>
      <c r="U218" s="118"/>
      <c r="Y218" s="1913"/>
    </row>
    <row r="219" spans="7:25" s="1850" customFormat="1">
      <c r="G219" s="1849"/>
      <c r="O219" s="1849"/>
      <c r="U219" s="118"/>
      <c r="Y219" s="1913"/>
    </row>
    <row r="220" spans="7:25" s="1850" customFormat="1">
      <c r="G220" s="1849"/>
      <c r="O220" s="1849"/>
      <c r="U220" s="118"/>
      <c r="Y220" s="1913"/>
    </row>
    <row r="221" spans="7:25" s="1850" customFormat="1">
      <c r="G221" s="1849"/>
      <c r="O221" s="1849"/>
      <c r="U221" s="118"/>
      <c r="Y221" s="1913"/>
    </row>
    <row r="222" spans="7:25" s="1850" customFormat="1">
      <c r="G222" s="1849"/>
      <c r="O222" s="1849"/>
      <c r="U222" s="118"/>
      <c r="Y222" s="1913"/>
    </row>
    <row r="223" spans="7:25" s="1850" customFormat="1">
      <c r="G223" s="1849"/>
      <c r="O223" s="1849"/>
      <c r="U223" s="118"/>
      <c r="Y223" s="1913"/>
    </row>
    <row r="224" spans="7:25" s="1850" customFormat="1">
      <c r="G224" s="1849"/>
      <c r="O224" s="1849"/>
      <c r="U224" s="118"/>
      <c r="Y224" s="1913"/>
    </row>
    <row r="225" spans="7:25" s="1850" customFormat="1">
      <c r="G225" s="1849"/>
      <c r="O225" s="1849"/>
      <c r="U225" s="118"/>
      <c r="Y225" s="1913"/>
    </row>
    <row r="226" spans="7:25" s="1850" customFormat="1">
      <c r="G226" s="1849"/>
      <c r="O226" s="1849"/>
      <c r="U226" s="118"/>
      <c r="Y226" s="1913"/>
    </row>
    <row r="227" spans="7:25" s="1850" customFormat="1">
      <c r="G227" s="1849"/>
      <c r="O227" s="1849"/>
      <c r="U227" s="118"/>
      <c r="Y227" s="1913"/>
    </row>
    <row r="228" spans="7:25" s="1850" customFormat="1">
      <c r="G228" s="1849"/>
      <c r="O228" s="1849"/>
      <c r="U228" s="118"/>
      <c r="Y228" s="1913"/>
    </row>
    <row r="229" spans="7:25" s="1850" customFormat="1">
      <c r="G229" s="1849"/>
      <c r="O229" s="1849"/>
      <c r="U229" s="118"/>
      <c r="Y229" s="1913"/>
    </row>
    <row r="230" spans="7:25" s="1850" customFormat="1">
      <c r="G230" s="1849"/>
      <c r="O230" s="1849"/>
      <c r="U230" s="118"/>
      <c r="Y230" s="1913"/>
    </row>
    <row r="231" spans="7:25" s="1850" customFormat="1">
      <c r="G231" s="1849"/>
      <c r="O231" s="1849"/>
      <c r="U231" s="118"/>
      <c r="Y231" s="1913"/>
    </row>
    <row r="232" spans="7:25" s="1850" customFormat="1">
      <c r="G232" s="1849"/>
      <c r="O232" s="1849"/>
      <c r="U232" s="118"/>
      <c r="Y232" s="1913"/>
    </row>
    <row r="233" spans="7:25" s="1850" customFormat="1">
      <c r="G233" s="1849"/>
      <c r="O233" s="1849"/>
      <c r="U233" s="118"/>
      <c r="Y233" s="1913"/>
    </row>
    <row r="234" spans="7:25" s="1850" customFormat="1">
      <c r="G234" s="1849"/>
      <c r="O234" s="1849"/>
      <c r="U234" s="118"/>
      <c r="Y234" s="1913"/>
    </row>
    <row r="235" spans="7:25" s="1850" customFormat="1">
      <c r="G235" s="1849"/>
      <c r="O235" s="1849"/>
      <c r="U235" s="118"/>
      <c r="Y235" s="1913"/>
    </row>
    <row r="236" spans="7:25" s="1850" customFormat="1">
      <c r="G236" s="1849"/>
      <c r="O236" s="1849"/>
      <c r="U236" s="118"/>
      <c r="Y236" s="1913"/>
    </row>
    <row r="237" spans="7:25" s="1850" customFormat="1">
      <c r="G237" s="1849"/>
      <c r="O237" s="1849"/>
      <c r="U237" s="118"/>
      <c r="Y237" s="1913"/>
    </row>
    <row r="238" spans="7:25" s="1850" customFormat="1">
      <c r="G238" s="1849"/>
      <c r="O238" s="1849"/>
      <c r="U238" s="118"/>
      <c r="Y238" s="1913"/>
    </row>
    <row r="239" spans="7:25" s="1850" customFormat="1">
      <c r="G239" s="1849"/>
      <c r="O239" s="1849"/>
      <c r="U239" s="118"/>
      <c r="Y239" s="1913"/>
    </row>
    <row r="240" spans="7:25" s="1850" customFormat="1">
      <c r="G240" s="1849"/>
      <c r="O240" s="1849"/>
      <c r="U240" s="118"/>
      <c r="Y240" s="1913"/>
    </row>
    <row r="241" spans="7:25" s="1850" customFormat="1">
      <c r="G241" s="1849"/>
      <c r="O241" s="1849"/>
      <c r="U241" s="118"/>
      <c r="Y241" s="1913"/>
    </row>
    <row r="242" spans="7:25" s="1850" customFormat="1">
      <c r="G242" s="1849"/>
      <c r="O242" s="1849"/>
      <c r="U242" s="118"/>
      <c r="Y242" s="1913"/>
    </row>
    <row r="243" spans="7:25" s="1850" customFormat="1">
      <c r="G243" s="1849"/>
      <c r="O243" s="1849"/>
      <c r="U243" s="118"/>
      <c r="Y243" s="1913"/>
    </row>
    <row r="244" spans="7:25" s="1850" customFormat="1">
      <c r="G244" s="1849"/>
      <c r="O244" s="1849"/>
      <c r="U244" s="118"/>
      <c r="Y244" s="1913"/>
    </row>
    <row r="245" spans="7:25" s="1850" customFormat="1">
      <c r="G245" s="1849"/>
      <c r="O245" s="1849"/>
      <c r="U245" s="118"/>
      <c r="Y245" s="1913"/>
    </row>
    <row r="246" spans="7:25" s="1850" customFormat="1">
      <c r="G246" s="1849"/>
      <c r="O246" s="1849"/>
      <c r="U246" s="118"/>
      <c r="Y246" s="1913"/>
    </row>
    <row r="247" spans="7:25" s="1850" customFormat="1">
      <c r="G247" s="1849"/>
      <c r="O247" s="1849"/>
      <c r="U247" s="118"/>
      <c r="Y247" s="1913"/>
    </row>
    <row r="248" spans="7:25" s="1850" customFormat="1">
      <c r="G248" s="1849"/>
      <c r="O248" s="1849"/>
      <c r="U248" s="118"/>
      <c r="Y248" s="1913"/>
    </row>
    <row r="249" spans="7:25" s="1850" customFormat="1">
      <c r="G249" s="1849"/>
      <c r="O249" s="1849"/>
      <c r="U249" s="118"/>
      <c r="Y249" s="1913"/>
    </row>
    <row r="250" spans="7:25" s="1850" customFormat="1">
      <c r="G250" s="1849"/>
      <c r="O250" s="1849"/>
      <c r="U250" s="118"/>
      <c r="Y250" s="1913"/>
    </row>
    <row r="251" spans="7:25" s="1850" customFormat="1">
      <c r="G251" s="1849"/>
      <c r="O251" s="1849"/>
      <c r="U251" s="118"/>
      <c r="Y251" s="1913"/>
    </row>
    <row r="252" spans="7:25" s="1850" customFormat="1">
      <c r="G252" s="1849"/>
      <c r="O252" s="1849"/>
      <c r="U252" s="118"/>
      <c r="Y252" s="1913"/>
    </row>
    <row r="253" spans="7:25" s="1850" customFormat="1">
      <c r="G253" s="1849"/>
      <c r="O253" s="1849"/>
      <c r="U253" s="118"/>
      <c r="Y253" s="1913"/>
    </row>
    <row r="254" spans="7:25" s="1850" customFormat="1">
      <c r="G254" s="1849"/>
      <c r="O254" s="1849"/>
      <c r="U254" s="118"/>
      <c r="Y254" s="1913"/>
    </row>
    <row r="255" spans="7:25" s="1850" customFormat="1">
      <c r="G255" s="1849"/>
      <c r="O255" s="1849"/>
      <c r="U255" s="118"/>
      <c r="Y255" s="1913"/>
    </row>
    <row r="256" spans="7:25" s="1850" customFormat="1">
      <c r="G256" s="1849"/>
      <c r="O256" s="1849"/>
      <c r="U256" s="118"/>
      <c r="Y256" s="1913"/>
    </row>
    <row r="257" spans="7:25" s="1850" customFormat="1">
      <c r="G257" s="1849"/>
      <c r="O257" s="1849"/>
      <c r="U257" s="118"/>
      <c r="Y257" s="1913"/>
    </row>
    <row r="258" spans="7:25" s="1850" customFormat="1">
      <c r="G258" s="1849"/>
      <c r="O258" s="1849"/>
      <c r="U258" s="118"/>
      <c r="Y258" s="1913"/>
    </row>
    <row r="259" spans="7:25" s="1850" customFormat="1">
      <c r="G259" s="1849"/>
      <c r="O259" s="1849"/>
      <c r="U259" s="118"/>
      <c r="Y259" s="1913"/>
    </row>
    <row r="260" spans="7:25" s="1850" customFormat="1">
      <c r="G260" s="1849"/>
      <c r="O260" s="1849"/>
      <c r="U260" s="118"/>
      <c r="Y260" s="1913"/>
    </row>
    <row r="261" spans="7:25" s="1850" customFormat="1">
      <c r="G261" s="1849"/>
      <c r="O261" s="1849"/>
      <c r="U261" s="118"/>
      <c r="Y261" s="1913"/>
    </row>
    <row r="262" spans="7:25" s="1850" customFormat="1">
      <c r="G262" s="1849"/>
      <c r="O262" s="1849"/>
      <c r="U262" s="118"/>
      <c r="Y262" s="1913"/>
    </row>
    <row r="263" spans="7:25" s="1850" customFormat="1">
      <c r="G263" s="1849"/>
      <c r="O263" s="1849"/>
      <c r="U263" s="118"/>
      <c r="Y263" s="1913"/>
    </row>
    <row r="264" spans="7:25" s="1850" customFormat="1">
      <c r="G264" s="1849"/>
      <c r="O264" s="1849"/>
      <c r="U264" s="118"/>
      <c r="Y264" s="1913"/>
    </row>
    <row r="265" spans="7:25" s="1850" customFormat="1">
      <c r="G265" s="1849"/>
      <c r="O265" s="1849"/>
      <c r="U265" s="118"/>
      <c r="Y265" s="1913"/>
    </row>
    <row r="266" spans="7:25" s="1850" customFormat="1">
      <c r="G266" s="1849"/>
      <c r="O266" s="1849"/>
      <c r="U266" s="118"/>
      <c r="Y266" s="1913"/>
    </row>
    <row r="267" spans="7:25" s="1850" customFormat="1">
      <c r="G267" s="1849"/>
      <c r="O267" s="1849"/>
      <c r="U267" s="118"/>
      <c r="Y267" s="1913"/>
    </row>
    <row r="268" spans="7:25" s="1850" customFormat="1">
      <c r="G268" s="1849"/>
      <c r="O268" s="1849"/>
      <c r="U268" s="118"/>
      <c r="Y268" s="1913"/>
    </row>
    <row r="269" spans="7:25" s="1850" customFormat="1">
      <c r="G269" s="1849"/>
      <c r="O269" s="1849"/>
      <c r="U269" s="118"/>
      <c r="Y269" s="1913"/>
    </row>
    <row r="270" spans="7:25" s="1850" customFormat="1">
      <c r="G270" s="1849"/>
      <c r="O270" s="1849"/>
      <c r="U270" s="118"/>
      <c r="Y270" s="1913"/>
    </row>
    <row r="271" spans="7:25" s="1850" customFormat="1">
      <c r="G271" s="1849"/>
      <c r="O271" s="1849"/>
      <c r="U271" s="118"/>
      <c r="Y271" s="1913"/>
    </row>
    <row r="272" spans="7:25" s="1850" customFormat="1">
      <c r="G272" s="1849"/>
      <c r="O272" s="1849"/>
      <c r="U272" s="118"/>
      <c r="Y272" s="1913"/>
    </row>
    <row r="273" spans="7:25" s="1850" customFormat="1">
      <c r="G273" s="1849"/>
      <c r="O273" s="1849"/>
      <c r="U273" s="118"/>
      <c r="Y273" s="1913"/>
    </row>
    <row r="274" spans="7:25" s="1850" customFormat="1">
      <c r="G274" s="1849"/>
      <c r="O274" s="1849"/>
      <c r="U274" s="118"/>
      <c r="Y274" s="1913"/>
    </row>
    <row r="275" spans="7:25" s="1850" customFormat="1">
      <c r="G275" s="1849"/>
      <c r="O275" s="1849"/>
      <c r="U275" s="118"/>
      <c r="Y275" s="1913"/>
    </row>
    <row r="276" spans="7:25" s="1850" customFormat="1">
      <c r="G276" s="1849"/>
      <c r="O276" s="1849"/>
      <c r="U276" s="118"/>
      <c r="Y276" s="1913"/>
    </row>
    <row r="277" spans="7:25" s="1850" customFormat="1">
      <c r="G277" s="1849"/>
      <c r="O277" s="1849"/>
      <c r="U277" s="118"/>
      <c r="Y277" s="1913"/>
    </row>
    <row r="278" spans="7:25" s="1850" customFormat="1">
      <c r="G278" s="1849"/>
      <c r="O278" s="1849"/>
      <c r="U278" s="118"/>
      <c r="Y278" s="1913"/>
    </row>
    <row r="279" spans="7:25" s="1850" customFormat="1">
      <c r="G279" s="1849"/>
      <c r="O279" s="1849"/>
      <c r="U279" s="118"/>
      <c r="Y279" s="1913"/>
    </row>
    <row r="280" spans="7:25" s="1850" customFormat="1">
      <c r="G280" s="1849"/>
      <c r="O280" s="1849"/>
      <c r="U280" s="118"/>
      <c r="Y280" s="1913"/>
    </row>
    <row r="281" spans="7:25" s="1850" customFormat="1">
      <c r="G281" s="1849"/>
      <c r="O281" s="1849"/>
      <c r="U281" s="118"/>
      <c r="Y281" s="1913"/>
    </row>
    <row r="282" spans="7:25" s="1850" customFormat="1">
      <c r="G282" s="1849"/>
      <c r="O282" s="1849"/>
      <c r="U282" s="118"/>
      <c r="Y282" s="1913"/>
    </row>
    <row r="283" spans="7:25" s="1850" customFormat="1">
      <c r="G283" s="1849"/>
      <c r="O283" s="1849"/>
      <c r="U283" s="118"/>
      <c r="Y283" s="1913"/>
    </row>
    <row r="284" spans="7:25" s="1850" customFormat="1">
      <c r="G284" s="1849"/>
      <c r="O284" s="1849"/>
      <c r="U284" s="118"/>
      <c r="Y284" s="1913"/>
    </row>
    <row r="285" spans="7:25" s="1850" customFormat="1">
      <c r="G285" s="1849"/>
      <c r="O285" s="1849"/>
      <c r="U285" s="118"/>
      <c r="Y285" s="1913"/>
    </row>
    <row r="286" spans="7:25" s="1850" customFormat="1">
      <c r="G286" s="1849"/>
      <c r="O286" s="1849"/>
      <c r="U286" s="118"/>
      <c r="Y286" s="1913"/>
    </row>
    <row r="287" spans="7:25" s="1850" customFormat="1">
      <c r="G287" s="1849"/>
      <c r="O287" s="1849"/>
      <c r="U287" s="118"/>
      <c r="Y287" s="1913"/>
    </row>
    <row r="288" spans="7:25" s="1850" customFormat="1">
      <c r="G288" s="1849"/>
      <c r="O288" s="1849"/>
      <c r="U288" s="118"/>
      <c r="Y288" s="1913"/>
    </row>
    <row r="289" spans="7:25" s="1850" customFormat="1">
      <c r="G289" s="1849"/>
      <c r="O289" s="1849"/>
      <c r="U289" s="118"/>
      <c r="Y289" s="1913"/>
    </row>
    <row r="290" spans="7:25" s="1850" customFormat="1">
      <c r="G290" s="1849"/>
      <c r="O290" s="1849"/>
      <c r="U290" s="118"/>
      <c r="Y290" s="1913"/>
    </row>
    <row r="291" spans="7:25" s="1850" customFormat="1">
      <c r="G291" s="1849"/>
      <c r="O291" s="1849"/>
      <c r="U291" s="118"/>
      <c r="Y291" s="1913"/>
    </row>
    <row r="292" spans="7:25" s="1850" customFormat="1">
      <c r="G292" s="1849"/>
      <c r="O292" s="1849"/>
      <c r="U292" s="118"/>
      <c r="Y292" s="1913"/>
    </row>
    <row r="293" spans="7:25" s="1850" customFormat="1">
      <c r="G293" s="1849"/>
      <c r="O293" s="1849"/>
      <c r="U293" s="118"/>
      <c r="Y293" s="1913"/>
    </row>
    <row r="294" spans="7:25" s="1850" customFormat="1">
      <c r="G294" s="1849"/>
      <c r="O294" s="1849"/>
      <c r="U294" s="118"/>
      <c r="Y294" s="1913"/>
    </row>
    <row r="295" spans="7:25" s="1850" customFormat="1">
      <c r="G295" s="1849"/>
      <c r="O295" s="1849"/>
      <c r="U295" s="118"/>
      <c r="Y295" s="1913"/>
    </row>
    <row r="296" spans="7:25" s="1850" customFormat="1">
      <c r="G296" s="1849"/>
      <c r="O296" s="1849"/>
      <c r="U296" s="118"/>
      <c r="Y296" s="1913"/>
    </row>
    <row r="297" spans="7:25" s="1850" customFormat="1">
      <c r="G297" s="1849"/>
      <c r="O297" s="1849"/>
      <c r="U297" s="118"/>
      <c r="Y297" s="1913"/>
    </row>
    <row r="298" spans="7:25" s="1850" customFormat="1">
      <c r="G298" s="1849"/>
      <c r="O298" s="1849"/>
      <c r="U298" s="118"/>
      <c r="Y298" s="1913"/>
    </row>
    <row r="299" spans="7:25" s="1850" customFormat="1">
      <c r="G299" s="1849"/>
      <c r="O299" s="1849"/>
      <c r="U299" s="118"/>
      <c r="Y299" s="1913"/>
    </row>
    <row r="300" spans="7:25" s="1850" customFormat="1">
      <c r="G300" s="1849"/>
      <c r="O300" s="1849"/>
      <c r="U300" s="118"/>
      <c r="Y300" s="1913"/>
    </row>
    <row r="301" spans="7:25" s="1850" customFormat="1">
      <c r="G301" s="1849"/>
      <c r="O301" s="1849"/>
      <c r="U301" s="118"/>
      <c r="Y301" s="1913"/>
    </row>
    <row r="302" spans="7:25" s="1850" customFormat="1">
      <c r="G302" s="1849"/>
      <c r="O302" s="1849"/>
      <c r="U302" s="118"/>
      <c r="Y302" s="1913"/>
    </row>
    <row r="303" spans="7:25" s="1850" customFormat="1">
      <c r="G303" s="1849"/>
      <c r="O303" s="1849"/>
      <c r="U303" s="118"/>
      <c r="Y303" s="1913"/>
    </row>
    <row r="304" spans="7:25" s="1850" customFormat="1">
      <c r="G304" s="1849"/>
      <c r="O304" s="1849"/>
      <c r="U304" s="118"/>
      <c r="Y304" s="1913"/>
    </row>
    <row r="305" spans="7:25" s="1850" customFormat="1">
      <c r="G305" s="1849"/>
      <c r="O305" s="1849"/>
      <c r="U305" s="118"/>
      <c r="Y305" s="1913"/>
    </row>
    <row r="306" spans="7:25" s="1850" customFormat="1">
      <c r="G306" s="1849"/>
      <c r="O306" s="1849"/>
      <c r="U306" s="118"/>
      <c r="Y306" s="1913"/>
    </row>
    <row r="307" spans="7:25" s="1850" customFormat="1">
      <c r="G307" s="1849"/>
      <c r="O307" s="1849"/>
      <c r="U307" s="118"/>
      <c r="Y307" s="1913"/>
    </row>
    <row r="308" spans="7:25" s="1850" customFormat="1">
      <c r="G308" s="1849"/>
      <c r="O308" s="1849"/>
      <c r="U308" s="118"/>
      <c r="Y308" s="1913"/>
    </row>
    <row r="309" spans="7:25" s="1850" customFormat="1">
      <c r="G309" s="1849"/>
      <c r="O309" s="1849"/>
      <c r="U309" s="118"/>
      <c r="Y309" s="1913"/>
    </row>
    <row r="310" spans="7:25" s="1850" customFormat="1">
      <c r="G310" s="1849"/>
      <c r="O310" s="1849"/>
      <c r="U310" s="118"/>
      <c r="Y310" s="1913"/>
    </row>
    <row r="311" spans="7:25" s="1850" customFormat="1">
      <c r="G311" s="1849"/>
      <c r="O311" s="1849"/>
      <c r="U311" s="118"/>
      <c r="Y311" s="1913"/>
    </row>
    <row r="312" spans="7:25" s="1850" customFormat="1">
      <c r="G312" s="1849"/>
      <c r="O312" s="1849"/>
      <c r="U312" s="118"/>
      <c r="Y312" s="1913"/>
    </row>
    <row r="313" spans="7:25" s="1850" customFormat="1">
      <c r="G313" s="1849"/>
      <c r="O313" s="1849"/>
      <c r="U313" s="118"/>
      <c r="Y313" s="1913"/>
    </row>
    <row r="314" spans="7:25" s="1850" customFormat="1">
      <c r="G314" s="1849"/>
      <c r="O314" s="1849"/>
      <c r="U314" s="118"/>
      <c r="Y314" s="1913"/>
    </row>
    <row r="315" spans="7:25" s="1850" customFormat="1">
      <c r="G315" s="1849"/>
      <c r="O315" s="1849"/>
      <c r="U315" s="118"/>
      <c r="Y315" s="1913"/>
    </row>
    <row r="316" spans="7:25" s="1850" customFormat="1">
      <c r="G316" s="1849"/>
      <c r="O316" s="1849"/>
      <c r="U316" s="118"/>
      <c r="Y316" s="1913"/>
    </row>
    <row r="317" spans="7:25" s="1850" customFormat="1">
      <c r="G317" s="1849"/>
      <c r="O317" s="1849"/>
      <c r="U317" s="118"/>
      <c r="Y317" s="1913"/>
    </row>
    <row r="318" spans="7:25" s="1850" customFormat="1">
      <c r="G318" s="1849"/>
      <c r="O318" s="1849"/>
      <c r="U318" s="118"/>
      <c r="Y318" s="1913"/>
    </row>
    <row r="319" spans="7:25" s="1850" customFormat="1">
      <c r="G319" s="1849"/>
      <c r="O319" s="1849"/>
      <c r="U319" s="118"/>
      <c r="Y319" s="1913"/>
    </row>
    <row r="320" spans="7:25" s="1850" customFormat="1">
      <c r="G320" s="1849"/>
      <c r="O320" s="1849"/>
      <c r="U320" s="118"/>
      <c r="Y320" s="1913"/>
    </row>
    <row r="321" spans="7:25" s="1850" customFormat="1">
      <c r="G321" s="1849"/>
      <c r="O321" s="1849"/>
      <c r="U321" s="118"/>
      <c r="Y321" s="1913"/>
    </row>
    <row r="322" spans="7:25" s="1850" customFormat="1">
      <c r="G322" s="1849"/>
      <c r="O322" s="1849"/>
      <c r="U322" s="118"/>
      <c r="Y322" s="1913"/>
    </row>
    <row r="323" spans="7:25" s="1850" customFormat="1">
      <c r="G323" s="1849"/>
      <c r="O323" s="1849"/>
      <c r="U323" s="118"/>
      <c r="Y323" s="1913"/>
    </row>
    <row r="324" spans="7:25" s="1850" customFormat="1">
      <c r="G324" s="1849"/>
      <c r="O324" s="1849"/>
      <c r="U324" s="118"/>
      <c r="Y324" s="1913"/>
    </row>
    <row r="325" spans="7:25" s="1850" customFormat="1">
      <c r="G325" s="1849"/>
      <c r="O325" s="1849"/>
      <c r="U325" s="118"/>
      <c r="Y325" s="1913"/>
    </row>
    <row r="326" spans="7:25" s="1850" customFormat="1">
      <c r="G326" s="1849"/>
      <c r="O326" s="1849"/>
      <c r="U326" s="118"/>
      <c r="Y326" s="1913"/>
    </row>
    <row r="327" spans="7:25" s="1850" customFormat="1">
      <c r="G327" s="1849"/>
      <c r="O327" s="1849"/>
      <c r="U327" s="118"/>
      <c r="Y327" s="1913"/>
    </row>
    <row r="328" spans="7:25" s="1850" customFormat="1">
      <c r="G328" s="1849"/>
      <c r="O328" s="1849"/>
      <c r="U328" s="118"/>
      <c r="Y328" s="1913"/>
    </row>
    <row r="329" spans="7:25" s="1850" customFormat="1">
      <c r="G329" s="1849"/>
      <c r="O329" s="1849"/>
      <c r="U329" s="118"/>
      <c r="Y329" s="1913"/>
    </row>
    <row r="330" spans="7:25" s="1850" customFormat="1">
      <c r="G330" s="1849"/>
      <c r="O330" s="1849"/>
      <c r="U330" s="118"/>
      <c r="Y330" s="1913"/>
    </row>
    <row r="331" spans="7:25" s="1850" customFormat="1">
      <c r="G331" s="1849"/>
      <c r="O331" s="1849"/>
      <c r="U331" s="118"/>
      <c r="Y331" s="1913"/>
    </row>
    <row r="332" spans="7:25" s="1850" customFormat="1">
      <c r="G332" s="1849"/>
      <c r="O332" s="1849"/>
      <c r="U332" s="118"/>
      <c r="Y332" s="1913"/>
    </row>
    <row r="333" spans="7:25" s="1850" customFormat="1">
      <c r="G333" s="1849"/>
      <c r="O333" s="1849"/>
      <c r="U333" s="118"/>
      <c r="Y333" s="1913"/>
    </row>
    <row r="334" spans="7:25" s="1850" customFormat="1">
      <c r="G334" s="1849"/>
      <c r="O334" s="1849"/>
      <c r="U334" s="118"/>
      <c r="Y334" s="1913"/>
    </row>
    <row r="335" spans="7:25" s="1850" customFormat="1">
      <c r="G335" s="1849"/>
      <c r="O335" s="1849"/>
      <c r="U335" s="118"/>
      <c r="Y335" s="1913"/>
    </row>
    <row r="336" spans="7:25" s="1850" customFormat="1">
      <c r="G336" s="1849"/>
      <c r="O336" s="1849"/>
      <c r="U336" s="118"/>
      <c r="Y336" s="1913"/>
    </row>
    <row r="337" spans="7:25" s="1850" customFormat="1">
      <c r="G337" s="1849"/>
      <c r="O337" s="1849"/>
      <c r="U337" s="118"/>
      <c r="Y337" s="1913"/>
    </row>
    <row r="338" spans="7:25" s="1850" customFormat="1">
      <c r="G338" s="1849"/>
      <c r="O338" s="1849"/>
      <c r="U338" s="118"/>
      <c r="Y338" s="1913"/>
    </row>
    <row r="339" spans="7:25" s="1850" customFormat="1">
      <c r="G339" s="1849"/>
      <c r="O339" s="1849"/>
      <c r="U339" s="118"/>
      <c r="Y339" s="1913"/>
    </row>
    <row r="340" spans="7:25" s="1850" customFormat="1">
      <c r="G340" s="1849"/>
      <c r="O340" s="1849"/>
      <c r="U340" s="118"/>
      <c r="Y340" s="1913"/>
    </row>
    <row r="341" spans="7:25" s="1850" customFormat="1">
      <c r="G341" s="1849"/>
      <c r="O341" s="1849"/>
      <c r="U341" s="118"/>
      <c r="Y341" s="1913"/>
    </row>
    <row r="342" spans="7:25" s="1850" customFormat="1">
      <c r="G342" s="1849"/>
      <c r="O342" s="1849"/>
      <c r="U342" s="118"/>
      <c r="Y342" s="1913"/>
    </row>
    <row r="343" spans="7:25" s="1850" customFormat="1">
      <c r="G343" s="1849"/>
      <c r="O343" s="1849"/>
      <c r="U343" s="118"/>
      <c r="Y343" s="1913"/>
    </row>
    <row r="344" spans="7:25" s="1850" customFormat="1">
      <c r="G344" s="1849"/>
      <c r="O344" s="1849"/>
      <c r="U344" s="118"/>
      <c r="Y344" s="1913"/>
    </row>
    <row r="345" spans="7:25" s="1850" customFormat="1">
      <c r="G345" s="1849"/>
      <c r="O345" s="1849"/>
      <c r="U345" s="118"/>
      <c r="Y345" s="1913"/>
    </row>
    <row r="346" spans="7:25" s="1850" customFormat="1">
      <c r="G346" s="1849"/>
      <c r="O346" s="1849"/>
      <c r="U346" s="118"/>
      <c r="Y346" s="1913"/>
    </row>
    <row r="347" spans="7:25" s="1850" customFormat="1">
      <c r="G347" s="1849"/>
      <c r="O347" s="1849"/>
      <c r="U347" s="118"/>
      <c r="Y347" s="1913"/>
    </row>
    <row r="348" spans="7:25" s="1850" customFormat="1">
      <c r="G348" s="1849"/>
      <c r="O348" s="1849"/>
      <c r="U348" s="118"/>
      <c r="Y348" s="1913"/>
    </row>
    <row r="349" spans="7:25" s="1850" customFormat="1">
      <c r="G349" s="1849"/>
      <c r="O349" s="1849"/>
      <c r="U349" s="118"/>
      <c r="Y349" s="1913"/>
    </row>
    <row r="350" spans="7:25" s="1850" customFormat="1">
      <c r="G350" s="1849"/>
      <c r="O350" s="1849"/>
      <c r="U350" s="118"/>
      <c r="Y350" s="1913"/>
    </row>
    <row r="351" spans="7:25" s="1850" customFormat="1">
      <c r="G351" s="1849"/>
      <c r="O351" s="1849"/>
      <c r="U351" s="118"/>
      <c r="Y351" s="1913"/>
    </row>
    <row r="352" spans="7:25" s="1850" customFormat="1">
      <c r="G352" s="1849"/>
      <c r="O352" s="1849"/>
      <c r="U352" s="118"/>
      <c r="Y352" s="1913"/>
    </row>
    <row r="353" spans="7:25" s="1850" customFormat="1">
      <c r="G353" s="1849"/>
      <c r="O353" s="1849"/>
      <c r="U353" s="118"/>
      <c r="Y353" s="1913"/>
    </row>
    <row r="354" spans="7:25" s="1850" customFormat="1">
      <c r="G354" s="1849"/>
      <c r="O354" s="1849"/>
      <c r="U354" s="118"/>
      <c r="Y354" s="1913"/>
    </row>
    <row r="355" spans="7:25" s="1850" customFormat="1">
      <c r="G355" s="1849"/>
      <c r="O355" s="1849"/>
      <c r="U355" s="118"/>
      <c r="Y355" s="1913"/>
    </row>
    <row r="356" spans="7:25" s="1850" customFormat="1">
      <c r="G356" s="1849"/>
      <c r="O356" s="1849"/>
      <c r="U356" s="118"/>
      <c r="Y356" s="1913"/>
    </row>
    <row r="357" spans="7:25" s="1850" customFormat="1">
      <c r="G357" s="1849"/>
      <c r="O357" s="1849"/>
      <c r="U357" s="118"/>
      <c r="Y357" s="1913"/>
    </row>
    <row r="358" spans="7:25" s="1850" customFormat="1">
      <c r="G358" s="1849"/>
      <c r="O358" s="1849"/>
      <c r="U358" s="118"/>
      <c r="Y358" s="1913"/>
    </row>
    <row r="359" spans="7:25" s="1850" customFormat="1">
      <c r="G359" s="1849"/>
      <c r="O359" s="1849"/>
      <c r="U359" s="118"/>
      <c r="Y359" s="1913"/>
    </row>
    <row r="360" spans="7:25" s="1850" customFormat="1">
      <c r="G360" s="1849"/>
      <c r="O360" s="1849"/>
      <c r="U360" s="118"/>
      <c r="Y360" s="1913"/>
    </row>
    <row r="361" spans="7:25" s="1850" customFormat="1">
      <c r="G361" s="1849"/>
      <c r="O361" s="1849"/>
      <c r="U361" s="118"/>
      <c r="Y361" s="1913"/>
    </row>
    <row r="362" spans="7:25" s="1850" customFormat="1">
      <c r="G362" s="1849"/>
      <c r="O362" s="1849"/>
      <c r="U362" s="118"/>
      <c r="Y362" s="1913"/>
    </row>
    <row r="363" spans="7:25" s="1850" customFormat="1">
      <c r="G363" s="1849"/>
      <c r="O363" s="1849"/>
      <c r="U363" s="118"/>
      <c r="Y363" s="1913"/>
    </row>
    <row r="364" spans="7:25" s="1850" customFormat="1">
      <c r="G364" s="1849"/>
      <c r="O364" s="1849"/>
      <c r="U364" s="118"/>
      <c r="Y364" s="1913"/>
    </row>
    <row r="365" spans="7:25" s="1850" customFormat="1">
      <c r="G365" s="1849"/>
      <c r="O365" s="1849"/>
      <c r="U365" s="118"/>
      <c r="Y365" s="1913"/>
    </row>
    <row r="366" spans="7:25" s="1850" customFormat="1">
      <c r="G366" s="1849"/>
      <c r="O366" s="1849"/>
      <c r="U366" s="118"/>
      <c r="Y366" s="1913"/>
    </row>
    <row r="367" spans="7:25" s="1850" customFormat="1">
      <c r="G367" s="1849"/>
      <c r="O367" s="1849"/>
      <c r="U367" s="118"/>
      <c r="Y367" s="1913"/>
    </row>
    <row r="368" spans="7:25" s="1850" customFormat="1">
      <c r="G368" s="1849"/>
      <c r="O368" s="1849"/>
      <c r="U368" s="118"/>
      <c r="Y368" s="1913"/>
    </row>
    <row r="369" spans="7:25" s="1850" customFormat="1">
      <c r="G369" s="1849"/>
      <c r="O369" s="1849"/>
      <c r="U369" s="118"/>
      <c r="Y369" s="1913"/>
    </row>
    <row r="370" spans="7:25" s="1850" customFormat="1">
      <c r="G370" s="1849"/>
      <c r="O370" s="1849"/>
      <c r="U370" s="118"/>
      <c r="Y370" s="1913"/>
    </row>
    <row r="371" spans="7:25" s="1850" customFormat="1">
      <c r="G371" s="1849"/>
      <c r="O371" s="1849"/>
      <c r="U371" s="118"/>
      <c r="Y371" s="1913"/>
    </row>
    <row r="372" spans="7:25" s="1850" customFormat="1">
      <c r="G372" s="1849"/>
      <c r="O372" s="1849"/>
      <c r="U372" s="118"/>
      <c r="Y372" s="1913"/>
    </row>
    <row r="373" spans="7:25" s="1850" customFormat="1">
      <c r="G373" s="1849"/>
      <c r="O373" s="1849"/>
      <c r="U373" s="118"/>
      <c r="Y373" s="1913"/>
    </row>
    <row r="374" spans="7:25" s="1850" customFormat="1">
      <c r="G374" s="1849"/>
      <c r="O374" s="1849"/>
      <c r="U374" s="118"/>
      <c r="Y374" s="1913"/>
    </row>
    <row r="375" spans="7:25" s="1850" customFormat="1">
      <c r="G375" s="1849"/>
      <c r="O375" s="1849"/>
      <c r="U375" s="118"/>
      <c r="Y375" s="1913"/>
    </row>
    <row r="376" spans="7:25" s="1850" customFormat="1">
      <c r="G376" s="1849"/>
      <c r="O376" s="1849"/>
      <c r="U376" s="118"/>
      <c r="Y376" s="1913"/>
    </row>
    <row r="377" spans="7:25" s="1850" customFormat="1">
      <c r="G377" s="1849"/>
      <c r="O377" s="1849"/>
      <c r="U377" s="118"/>
      <c r="Y377" s="1913"/>
    </row>
    <row r="378" spans="7:25" s="1850" customFormat="1">
      <c r="G378" s="1849"/>
      <c r="O378" s="1849"/>
      <c r="U378" s="118"/>
      <c r="Y378" s="1913"/>
    </row>
    <row r="379" spans="7:25" s="1850" customFormat="1">
      <c r="G379" s="1849"/>
      <c r="O379" s="1849"/>
      <c r="U379" s="118"/>
      <c r="Y379" s="1913"/>
    </row>
    <row r="380" spans="7:25" s="1850" customFormat="1">
      <c r="G380" s="1849"/>
      <c r="O380" s="1849"/>
      <c r="U380" s="118"/>
      <c r="Y380" s="1913"/>
    </row>
    <row r="381" spans="7:25" s="1850" customFormat="1">
      <c r="G381" s="1849"/>
      <c r="O381" s="1849"/>
      <c r="U381" s="118"/>
      <c r="Y381" s="1913"/>
    </row>
    <row r="382" spans="7:25" s="1850" customFormat="1">
      <c r="G382" s="1849"/>
      <c r="O382" s="1849"/>
      <c r="U382" s="118"/>
      <c r="Y382" s="1913"/>
    </row>
    <row r="383" spans="7:25" s="1850" customFormat="1">
      <c r="G383" s="1849"/>
      <c r="O383" s="1849"/>
      <c r="U383" s="118"/>
      <c r="Y383" s="1913"/>
    </row>
    <row r="384" spans="7:25" s="1850" customFormat="1">
      <c r="G384" s="1849"/>
      <c r="O384" s="1849"/>
      <c r="U384" s="118"/>
      <c r="Y384" s="1913"/>
    </row>
    <row r="385" spans="7:25" s="1850" customFormat="1">
      <c r="G385" s="1849"/>
      <c r="O385" s="1849"/>
      <c r="U385" s="118"/>
      <c r="Y385" s="1913"/>
    </row>
    <row r="386" spans="7:25" s="1850" customFormat="1">
      <c r="G386" s="1849"/>
      <c r="O386" s="1849"/>
      <c r="U386" s="118"/>
      <c r="Y386" s="1913"/>
    </row>
    <row r="387" spans="7:25" s="1850" customFormat="1">
      <c r="G387" s="1849"/>
      <c r="O387" s="1849"/>
      <c r="U387" s="118"/>
      <c r="Y387" s="1913"/>
    </row>
    <row r="388" spans="7:25" s="1850" customFormat="1">
      <c r="G388" s="1849"/>
      <c r="O388" s="1849"/>
      <c r="U388" s="118"/>
      <c r="Y388" s="1913"/>
    </row>
    <row r="389" spans="7:25" s="1850" customFormat="1">
      <c r="G389" s="1849"/>
      <c r="O389" s="1849"/>
      <c r="U389" s="118"/>
      <c r="Y389" s="1913"/>
    </row>
    <row r="390" spans="7:25" s="1850" customFormat="1">
      <c r="G390" s="1849"/>
      <c r="O390" s="1849"/>
      <c r="U390" s="118"/>
      <c r="Y390" s="1913"/>
    </row>
    <row r="391" spans="7:25" s="1850" customFormat="1">
      <c r="G391" s="1849"/>
      <c r="O391" s="1849"/>
      <c r="U391" s="118"/>
      <c r="Y391" s="1913"/>
    </row>
    <row r="392" spans="7:25" s="1850" customFormat="1">
      <c r="G392" s="1849"/>
      <c r="O392" s="1849"/>
      <c r="U392" s="118"/>
      <c r="Y392" s="1913"/>
    </row>
    <row r="393" spans="7:25" s="1850" customFormat="1">
      <c r="G393" s="1849"/>
      <c r="O393" s="1849"/>
      <c r="U393" s="118"/>
      <c r="Y393" s="1913"/>
    </row>
    <row r="394" spans="7:25" s="1850" customFormat="1">
      <c r="G394" s="1849"/>
      <c r="O394" s="1849"/>
      <c r="U394" s="118"/>
      <c r="Y394" s="1913"/>
    </row>
    <row r="395" spans="7:25" s="1850" customFormat="1">
      <c r="G395" s="1849"/>
      <c r="O395" s="1849"/>
      <c r="U395" s="118"/>
      <c r="Y395" s="1913"/>
    </row>
    <row r="396" spans="7:25" s="1850" customFormat="1">
      <c r="G396" s="1849"/>
      <c r="O396" s="1849"/>
      <c r="U396" s="118"/>
      <c r="Y396" s="1913"/>
    </row>
    <row r="397" spans="7:25" s="1850" customFormat="1">
      <c r="G397" s="1849"/>
      <c r="O397" s="1849"/>
      <c r="U397" s="118"/>
      <c r="Y397" s="1913"/>
    </row>
    <row r="398" spans="7:25" s="1850" customFormat="1">
      <c r="G398" s="1849"/>
      <c r="O398" s="1849"/>
      <c r="U398" s="118"/>
      <c r="Y398" s="1913"/>
    </row>
    <row r="399" spans="7:25" s="1850" customFormat="1">
      <c r="G399" s="1849"/>
      <c r="O399" s="1849"/>
      <c r="U399" s="118"/>
      <c r="Y399" s="1913"/>
    </row>
    <row r="400" spans="7:25" s="1850" customFormat="1">
      <c r="G400" s="1849"/>
      <c r="O400" s="1849"/>
      <c r="U400" s="118"/>
      <c r="Y400" s="1913"/>
    </row>
    <row r="401" spans="7:25" s="1850" customFormat="1">
      <c r="G401" s="1849"/>
      <c r="O401" s="1849"/>
      <c r="U401" s="118"/>
      <c r="Y401" s="1913"/>
    </row>
    <row r="402" spans="7:25" s="1850" customFormat="1">
      <c r="G402" s="1849"/>
      <c r="O402" s="1849"/>
      <c r="U402" s="118"/>
      <c r="Y402" s="1913"/>
    </row>
    <row r="403" spans="7:25" s="1850" customFormat="1">
      <c r="G403" s="1849"/>
      <c r="O403" s="1849"/>
      <c r="U403" s="118"/>
      <c r="Y403" s="1913"/>
    </row>
    <row r="404" spans="7:25" s="1850" customFormat="1">
      <c r="G404" s="1849"/>
      <c r="O404" s="1849"/>
      <c r="U404" s="118"/>
      <c r="Y404" s="1913"/>
    </row>
    <row r="405" spans="7:25" s="1850" customFormat="1">
      <c r="G405" s="1849"/>
      <c r="O405" s="1849"/>
      <c r="U405" s="118"/>
      <c r="Y405" s="1913"/>
    </row>
    <row r="406" spans="7:25" s="1850" customFormat="1">
      <c r="G406" s="1849"/>
      <c r="O406" s="1849"/>
      <c r="U406" s="118"/>
      <c r="Y406" s="1913"/>
    </row>
    <row r="407" spans="7:25" s="1850" customFormat="1">
      <c r="G407" s="1849"/>
      <c r="O407" s="1849"/>
      <c r="U407" s="118"/>
      <c r="Y407" s="1913"/>
    </row>
    <row r="408" spans="7:25" s="1850" customFormat="1">
      <c r="G408" s="1849"/>
      <c r="O408" s="1849"/>
      <c r="U408" s="118"/>
      <c r="Y408" s="1913"/>
    </row>
    <row r="409" spans="7:25" s="1850" customFormat="1">
      <c r="G409" s="1849"/>
      <c r="O409" s="1849"/>
      <c r="U409" s="118"/>
      <c r="Y409" s="1913"/>
    </row>
    <row r="410" spans="7:25" s="1850" customFormat="1">
      <c r="G410" s="1849"/>
      <c r="O410" s="1849"/>
      <c r="U410" s="118"/>
      <c r="Y410" s="1913"/>
    </row>
    <row r="411" spans="7:25" s="1850" customFormat="1">
      <c r="G411" s="1849"/>
      <c r="O411" s="1849"/>
      <c r="U411" s="118"/>
      <c r="Y411" s="1913"/>
    </row>
    <row r="412" spans="7:25" s="1850" customFormat="1">
      <c r="G412" s="1849"/>
      <c r="O412" s="1849"/>
      <c r="U412" s="118"/>
      <c r="Y412" s="1913"/>
    </row>
    <row r="413" spans="7:25" s="1850" customFormat="1">
      <c r="G413" s="1849"/>
      <c r="O413" s="1849"/>
      <c r="U413" s="118"/>
      <c r="Y413" s="1913"/>
    </row>
    <row r="414" spans="7:25" s="1850" customFormat="1">
      <c r="G414" s="1849"/>
      <c r="O414" s="1849"/>
      <c r="U414" s="118"/>
      <c r="Y414" s="1913"/>
    </row>
    <row r="415" spans="7:25" s="1850" customFormat="1">
      <c r="G415" s="1849"/>
      <c r="O415" s="1849"/>
      <c r="U415" s="118"/>
      <c r="Y415" s="1913"/>
    </row>
    <row r="416" spans="7:25" s="1850" customFormat="1">
      <c r="G416" s="1849"/>
      <c r="O416" s="1849"/>
      <c r="U416" s="118"/>
      <c r="Y416" s="1913"/>
    </row>
    <row r="417" spans="7:25" s="1850" customFormat="1">
      <c r="G417" s="1849"/>
      <c r="O417" s="1849"/>
      <c r="U417" s="118"/>
      <c r="Y417" s="1913"/>
    </row>
    <row r="418" spans="7:25" s="1850" customFormat="1">
      <c r="G418" s="1849"/>
      <c r="O418" s="1849"/>
      <c r="U418" s="118"/>
      <c r="Y418" s="1913"/>
    </row>
    <row r="419" spans="7:25" s="1850" customFormat="1">
      <c r="G419" s="1849"/>
      <c r="O419" s="1849"/>
      <c r="U419" s="118"/>
      <c r="Y419" s="1913"/>
    </row>
    <row r="420" spans="7:25" s="1850" customFormat="1">
      <c r="G420" s="1849"/>
      <c r="O420" s="1849"/>
      <c r="U420" s="118"/>
      <c r="Y420" s="1913"/>
    </row>
    <row r="421" spans="7:25" s="1850" customFormat="1">
      <c r="G421" s="1849"/>
      <c r="O421" s="1849"/>
      <c r="U421" s="118"/>
      <c r="Y421" s="1913"/>
    </row>
    <row r="422" spans="7:25" s="1850" customFormat="1">
      <c r="G422" s="1849"/>
      <c r="O422" s="1849"/>
      <c r="U422" s="118"/>
      <c r="Y422" s="1913"/>
    </row>
    <row r="423" spans="7:25" s="1850" customFormat="1">
      <c r="G423" s="1849"/>
      <c r="O423" s="1849"/>
      <c r="U423" s="118"/>
      <c r="Y423" s="1913"/>
    </row>
    <row r="424" spans="7:25" s="1850" customFormat="1">
      <c r="G424" s="1849"/>
      <c r="O424" s="1849"/>
      <c r="U424" s="118"/>
      <c r="Y424" s="1913"/>
    </row>
    <row r="425" spans="7:25" s="1850" customFormat="1">
      <c r="G425" s="1849"/>
      <c r="O425" s="1849"/>
      <c r="U425" s="118"/>
      <c r="Y425" s="1913"/>
    </row>
    <row r="426" spans="7:25" s="1850" customFormat="1">
      <c r="G426" s="1849"/>
      <c r="O426" s="1849"/>
      <c r="U426" s="118"/>
      <c r="Y426" s="1913"/>
    </row>
    <row r="427" spans="7:25" s="1850" customFormat="1">
      <c r="G427" s="1849"/>
      <c r="O427" s="1849"/>
      <c r="U427" s="118"/>
      <c r="Y427" s="1913"/>
    </row>
    <row r="428" spans="7:25" s="1850" customFormat="1">
      <c r="G428" s="1849"/>
      <c r="O428" s="1849"/>
      <c r="U428" s="118"/>
      <c r="Y428" s="1913"/>
    </row>
    <row r="429" spans="7:25" s="1850" customFormat="1">
      <c r="G429" s="1849"/>
      <c r="O429" s="1849"/>
      <c r="U429" s="118"/>
      <c r="Y429" s="1913"/>
    </row>
    <row r="430" spans="7:25" s="1850" customFormat="1">
      <c r="G430" s="1849"/>
      <c r="O430" s="1849"/>
      <c r="U430" s="118"/>
      <c r="Y430" s="1913"/>
    </row>
    <row r="431" spans="7:25" s="1850" customFormat="1">
      <c r="G431" s="1849"/>
      <c r="O431" s="1849"/>
      <c r="U431" s="118"/>
      <c r="Y431" s="1913"/>
    </row>
    <row r="432" spans="7:25" s="1850" customFormat="1">
      <c r="G432" s="1849"/>
      <c r="O432" s="1849"/>
      <c r="U432" s="118"/>
      <c r="Y432" s="1913"/>
    </row>
    <row r="433" spans="7:25" s="1850" customFormat="1">
      <c r="G433" s="1849"/>
      <c r="O433" s="1849"/>
      <c r="U433" s="118"/>
      <c r="Y433" s="1913"/>
    </row>
    <row r="434" spans="7:25" s="1850" customFormat="1">
      <c r="G434" s="1849"/>
      <c r="O434" s="1849"/>
      <c r="U434" s="118"/>
      <c r="Y434" s="1913"/>
    </row>
    <row r="435" spans="7:25" s="1850" customFormat="1">
      <c r="G435" s="1849"/>
      <c r="O435" s="1849"/>
      <c r="U435" s="118"/>
      <c r="Y435" s="1913"/>
    </row>
    <row r="436" spans="7:25" s="1850" customFormat="1">
      <c r="G436" s="1849"/>
      <c r="O436" s="1849"/>
      <c r="U436" s="118"/>
      <c r="Y436" s="1913"/>
    </row>
    <row r="437" spans="7:25" s="1850" customFormat="1">
      <c r="G437" s="1849"/>
      <c r="O437" s="1849"/>
      <c r="U437" s="118"/>
      <c r="Y437" s="1913"/>
    </row>
    <row r="438" spans="7:25" s="1850" customFormat="1">
      <c r="G438" s="1849"/>
      <c r="O438" s="1849"/>
      <c r="U438" s="118"/>
      <c r="Y438" s="1913"/>
    </row>
    <row r="439" spans="7:25" s="1850" customFormat="1">
      <c r="G439" s="1849"/>
      <c r="O439" s="1849"/>
      <c r="U439" s="118"/>
      <c r="Y439" s="1913"/>
    </row>
    <row r="440" spans="7:25" s="1850" customFormat="1">
      <c r="G440" s="1849"/>
      <c r="O440" s="1849"/>
      <c r="U440" s="118"/>
      <c r="Y440" s="1913"/>
    </row>
    <row r="441" spans="7:25" s="1850" customFormat="1">
      <c r="G441" s="1849"/>
      <c r="O441" s="1849"/>
      <c r="U441" s="118"/>
      <c r="Y441" s="1913"/>
    </row>
    <row r="442" spans="7:25" s="1850" customFormat="1">
      <c r="G442" s="1849"/>
      <c r="O442" s="1849"/>
      <c r="U442" s="118"/>
      <c r="Y442" s="1913"/>
    </row>
    <row r="443" spans="7:25" s="1850" customFormat="1">
      <c r="G443" s="1849"/>
      <c r="O443" s="1849"/>
      <c r="U443" s="118"/>
      <c r="Y443" s="1913"/>
    </row>
    <row r="444" spans="7:25" s="1850" customFormat="1">
      <c r="G444" s="1849"/>
      <c r="O444" s="1849"/>
      <c r="U444" s="118"/>
      <c r="Y444" s="1913"/>
    </row>
    <row r="445" spans="7:25" s="1850" customFormat="1">
      <c r="G445" s="1849"/>
      <c r="O445" s="1849"/>
      <c r="U445" s="118"/>
      <c r="Y445" s="1913"/>
    </row>
    <row r="446" spans="7:25" s="1850" customFormat="1">
      <c r="G446" s="1849"/>
      <c r="O446" s="1849"/>
      <c r="U446" s="118"/>
      <c r="Y446" s="1913"/>
    </row>
    <row r="447" spans="7:25" s="1850" customFormat="1">
      <c r="G447" s="1849"/>
      <c r="O447" s="1849"/>
      <c r="U447" s="118"/>
      <c r="Y447" s="1913"/>
    </row>
    <row r="448" spans="7:25" s="1850" customFormat="1">
      <c r="G448" s="1849"/>
      <c r="O448" s="1849"/>
      <c r="U448" s="118"/>
      <c r="Y448" s="1913"/>
    </row>
    <row r="449" spans="7:25" s="1850" customFormat="1">
      <c r="G449" s="1849"/>
      <c r="O449" s="1849"/>
      <c r="U449" s="118"/>
      <c r="Y449" s="1913"/>
    </row>
    <row r="450" spans="7:25" s="1850" customFormat="1">
      <c r="G450" s="1849"/>
      <c r="O450" s="1849"/>
      <c r="U450" s="118"/>
      <c r="Y450" s="1913"/>
    </row>
    <row r="451" spans="7:25" s="1850" customFormat="1">
      <c r="G451" s="1849"/>
      <c r="O451" s="1849"/>
      <c r="U451" s="118"/>
      <c r="Y451" s="1913"/>
    </row>
    <row r="452" spans="7:25" s="1850" customFormat="1">
      <c r="G452" s="1849"/>
      <c r="O452" s="1849"/>
      <c r="U452" s="118"/>
      <c r="Y452" s="1913"/>
    </row>
    <row r="453" spans="7:25" s="1850" customFormat="1">
      <c r="G453" s="1849"/>
      <c r="O453" s="1849"/>
      <c r="U453" s="118"/>
      <c r="Y453" s="1913"/>
    </row>
    <row r="454" spans="7:25" s="1850" customFormat="1">
      <c r="G454" s="1849"/>
      <c r="O454" s="1849"/>
      <c r="U454" s="118"/>
      <c r="Y454" s="1913"/>
    </row>
    <row r="455" spans="7:25" s="1850" customFormat="1">
      <c r="G455" s="1849"/>
      <c r="O455" s="1849"/>
      <c r="U455" s="118"/>
      <c r="Y455" s="1913"/>
    </row>
    <row r="456" spans="7:25" s="1850" customFormat="1">
      <c r="G456" s="1849"/>
      <c r="O456" s="1849"/>
      <c r="U456" s="118"/>
      <c r="Y456" s="1913"/>
    </row>
    <row r="457" spans="7:25" s="1850" customFormat="1">
      <c r="G457" s="1849"/>
      <c r="O457" s="1849"/>
      <c r="U457" s="118"/>
      <c r="Y457" s="1913"/>
    </row>
    <row r="458" spans="7:25" s="1850" customFormat="1">
      <c r="G458" s="1849"/>
      <c r="O458" s="1849"/>
      <c r="U458" s="118"/>
      <c r="Y458" s="1913"/>
    </row>
    <row r="459" spans="7:25" s="1850" customFormat="1">
      <c r="G459" s="1849"/>
      <c r="O459" s="1849"/>
      <c r="U459" s="118"/>
      <c r="Y459" s="1913"/>
    </row>
    <row r="460" spans="7:25" s="1850" customFormat="1">
      <c r="G460" s="1849"/>
      <c r="O460" s="1849"/>
      <c r="U460" s="118"/>
      <c r="Y460" s="1913"/>
    </row>
    <row r="461" spans="7:25" s="1850" customFormat="1">
      <c r="G461" s="1849"/>
      <c r="O461" s="1849"/>
      <c r="U461" s="118"/>
      <c r="Y461" s="1913"/>
    </row>
    <row r="462" spans="7:25" s="1850" customFormat="1">
      <c r="G462" s="1849"/>
      <c r="O462" s="1849"/>
      <c r="U462" s="118"/>
      <c r="Y462" s="1913"/>
    </row>
    <row r="463" spans="7:25" s="1850" customFormat="1">
      <c r="G463" s="1849"/>
      <c r="O463" s="1849"/>
      <c r="U463" s="118"/>
      <c r="Y463" s="1913"/>
    </row>
    <row r="464" spans="7:25" s="1850" customFormat="1">
      <c r="G464" s="1849"/>
      <c r="O464" s="1849"/>
      <c r="U464" s="118"/>
      <c r="Y464" s="1913"/>
    </row>
    <row r="465" spans="7:25" s="1850" customFormat="1">
      <c r="G465" s="1849"/>
      <c r="O465" s="1849"/>
      <c r="U465" s="118"/>
      <c r="Y465" s="1913"/>
    </row>
    <row r="466" spans="7:25" s="1850" customFormat="1">
      <c r="G466" s="1849"/>
      <c r="O466" s="1849"/>
      <c r="U466" s="118"/>
      <c r="Y466" s="1913"/>
    </row>
    <row r="467" spans="7:25" s="1850" customFormat="1">
      <c r="G467" s="1849"/>
      <c r="O467" s="1849"/>
      <c r="U467" s="118"/>
      <c r="Y467" s="1913"/>
    </row>
    <row r="468" spans="7:25" s="1850" customFormat="1">
      <c r="G468" s="1849"/>
      <c r="O468" s="1849"/>
      <c r="U468" s="118"/>
      <c r="Y468" s="1913"/>
    </row>
    <row r="469" spans="7:25" s="1850" customFormat="1">
      <c r="G469" s="1849"/>
      <c r="O469" s="1849"/>
      <c r="U469" s="118"/>
      <c r="Y469" s="1913"/>
    </row>
    <row r="470" spans="7:25" s="1850" customFormat="1">
      <c r="G470" s="1849"/>
      <c r="O470" s="1849"/>
      <c r="U470" s="118"/>
      <c r="Y470" s="1913"/>
    </row>
    <row r="471" spans="7:25" s="1850" customFormat="1">
      <c r="G471" s="1849"/>
      <c r="O471" s="1849"/>
      <c r="U471" s="118"/>
      <c r="Y471" s="1913"/>
    </row>
    <row r="472" spans="7:25" s="1850" customFormat="1">
      <c r="G472" s="1849"/>
      <c r="O472" s="1849"/>
      <c r="U472" s="118"/>
      <c r="Y472" s="1913"/>
    </row>
    <row r="473" spans="7:25" s="1850" customFormat="1">
      <c r="G473" s="1849"/>
      <c r="O473" s="1849"/>
      <c r="U473" s="118"/>
      <c r="Y473" s="1913"/>
    </row>
    <row r="474" spans="7:25" s="1850" customFormat="1">
      <c r="G474" s="1849"/>
      <c r="O474" s="1849"/>
      <c r="U474" s="118"/>
      <c r="Y474" s="1913"/>
    </row>
    <row r="475" spans="7:25" s="1850" customFormat="1">
      <c r="G475" s="1849"/>
      <c r="O475" s="1849"/>
      <c r="U475" s="118"/>
      <c r="Y475" s="1913"/>
    </row>
    <row r="476" spans="7:25" s="1850" customFormat="1">
      <c r="G476" s="1849"/>
      <c r="O476" s="1849"/>
      <c r="U476" s="118"/>
      <c r="Y476" s="1913"/>
    </row>
    <row r="477" spans="7:25" s="1850" customFormat="1">
      <c r="G477" s="1849"/>
      <c r="O477" s="1849"/>
      <c r="U477" s="118"/>
      <c r="Y477" s="1913"/>
    </row>
    <row r="478" spans="7:25" s="1850" customFormat="1">
      <c r="G478" s="1849"/>
      <c r="O478" s="1849"/>
      <c r="U478" s="118"/>
      <c r="Y478" s="1913"/>
    </row>
    <row r="479" spans="7:25" s="1850" customFormat="1">
      <c r="G479" s="1849"/>
      <c r="O479" s="1849"/>
      <c r="U479" s="118"/>
      <c r="Y479" s="1913"/>
    </row>
    <row r="480" spans="7:25" s="1850" customFormat="1">
      <c r="G480" s="1849"/>
      <c r="O480" s="1849"/>
      <c r="U480" s="118"/>
      <c r="Y480" s="1913"/>
    </row>
    <row r="481" spans="7:25" s="1850" customFormat="1">
      <c r="G481" s="1849"/>
      <c r="O481" s="1849"/>
      <c r="U481" s="118"/>
      <c r="Y481" s="1913"/>
    </row>
    <row r="482" spans="7:25" s="1850" customFormat="1">
      <c r="G482" s="1849"/>
      <c r="O482" s="1849"/>
      <c r="U482" s="118"/>
      <c r="Y482" s="1913"/>
    </row>
    <row r="483" spans="7:25" s="1850" customFormat="1">
      <c r="G483" s="1849"/>
      <c r="O483" s="1849"/>
      <c r="U483" s="118"/>
      <c r="Y483" s="1913"/>
    </row>
    <row r="484" spans="7:25" s="1850" customFormat="1">
      <c r="G484" s="1849"/>
      <c r="O484" s="1849"/>
      <c r="U484" s="118"/>
      <c r="Y484" s="1913"/>
    </row>
    <row r="485" spans="7:25" s="1850" customFormat="1">
      <c r="G485" s="1849"/>
      <c r="O485" s="1849"/>
      <c r="U485" s="118"/>
      <c r="Y485" s="1913"/>
    </row>
    <row r="486" spans="7:25" s="1850" customFormat="1">
      <c r="G486" s="1849"/>
      <c r="O486" s="1849"/>
      <c r="U486" s="118"/>
      <c r="Y486" s="1913"/>
    </row>
    <row r="487" spans="7:25" s="1850" customFormat="1">
      <c r="G487" s="1849"/>
      <c r="O487" s="1849"/>
      <c r="U487" s="118"/>
      <c r="Y487" s="1913"/>
    </row>
    <row r="488" spans="7:25" s="1850" customFormat="1">
      <c r="G488" s="1849"/>
      <c r="O488" s="1849"/>
      <c r="U488" s="118"/>
      <c r="Y488" s="1913"/>
    </row>
    <row r="489" spans="7:25" s="1850" customFormat="1">
      <c r="G489" s="1849"/>
      <c r="O489" s="1849"/>
      <c r="U489" s="118"/>
      <c r="Y489" s="1913"/>
    </row>
    <row r="490" spans="7:25" s="1850" customFormat="1">
      <c r="G490" s="1849"/>
      <c r="O490" s="1849"/>
      <c r="U490" s="118"/>
      <c r="Y490" s="1913"/>
    </row>
    <row r="491" spans="7:25" s="1850" customFormat="1">
      <c r="G491" s="1849"/>
      <c r="O491" s="1849"/>
      <c r="U491" s="118"/>
      <c r="Y491" s="1913"/>
    </row>
    <row r="492" spans="7:25" s="1850" customFormat="1">
      <c r="G492" s="1849"/>
      <c r="O492" s="1849"/>
      <c r="U492" s="118"/>
      <c r="Y492" s="1913"/>
    </row>
    <row r="493" spans="7:25" s="1850" customFormat="1">
      <c r="G493" s="1849"/>
      <c r="O493" s="1849"/>
      <c r="U493" s="118"/>
      <c r="Y493" s="1913"/>
    </row>
    <row r="494" spans="7:25" s="1850" customFormat="1">
      <c r="G494" s="1849"/>
      <c r="O494" s="1849"/>
      <c r="U494" s="118"/>
      <c r="Y494" s="1913"/>
    </row>
    <row r="495" spans="7:25" s="1850" customFormat="1">
      <c r="G495" s="1849"/>
      <c r="O495" s="1849"/>
      <c r="U495" s="118"/>
      <c r="Y495" s="1913"/>
    </row>
  </sheetData>
  <mergeCells count="2">
    <mergeCell ref="A1:X1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94.xml><?xml version="1.0" encoding="utf-8"?>
<worksheet xmlns="http://schemas.openxmlformats.org/spreadsheetml/2006/main" xmlns:r="http://schemas.openxmlformats.org/officeDocument/2006/relationships">
  <dimension ref="A1:W190"/>
  <sheetViews>
    <sheetView topLeftCell="B163" workbookViewId="0">
      <selection activeCell="AA185" sqref="AA185"/>
    </sheetView>
  </sheetViews>
  <sheetFormatPr defaultColWidth="9" defaultRowHeight="15"/>
  <cols>
    <col min="1" max="1" width="0.140625" style="2198" hidden="1" customWidth="1"/>
    <col min="2" max="2" width="15.7109375" style="2198" customWidth="1"/>
    <col min="3" max="3" width="7.140625" style="2198" customWidth="1"/>
    <col min="4" max="4" width="10" style="2198" bestFit="1" customWidth="1"/>
    <col min="5" max="5" width="9" style="2198" hidden="1" customWidth="1"/>
    <col min="6" max="6" width="8.28515625" style="2198" customWidth="1"/>
    <col min="7" max="7" width="13.42578125" style="2198" customWidth="1"/>
    <col min="8" max="8" width="9.28515625" style="2198" bestFit="1" customWidth="1"/>
    <col min="9" max="9" width="7.85546875" style="2198" customWidth="1"/>
    <col min="10" max="11" width="9" style="2198" hidden="1" customWidth="1"/>
    <col min="12" max="12" width="6" style="2198" customWidth="1"/>
    <col min="13" max="13" width="4.42578125" style="2198" customWidth="1"/>
    <col min="14" max="21" width="9" style="2198" hidden="1" customWidth="1"/>
    <col min="22" max="22" width="14" style="2198" bestFit="1" customWidth="1"/>
    <col min="23" max="23" width="9" style="2198" hidden="1" customWidth="1"/>
    <col min="24" max="16384" width="9" style="2198"/>
  </cols>
  <sheetData>
    <row r="1" spans="1:23" ht="15.75">
      <c r="A1" s="2807" t="s">
        <v>2417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2199" customFormat="1" ht="60">
      <c r="A2" s="61" t="s">
        <v>1</v>
      </c>
      <c r="B2" s="2351" t="s">
        <v>2</v>
      </c>
      <c r="C2" s="2351" t="s">
        <v>3</v>
      </c>
      <c r="D2" s="2351" t="s">
        <v>4</v>
      </c>
      <c r="E2" s="2351" t="s">
        <v>5</v>
      </c>
      <c r="F2" s="2351" t="s">
        <v>6</v>
      </c>
      <c r="G2" s="2351" t="s">
        <v>7</v>
      </c>
      <c r="H2" s="2351" t="s">
        <v>8</v>
      </c>
      <c r="I2" s="2351" t="s">
        <v>9</v>
      </c>
      <c r="J2" s="2351" t="s">
        <v>10</v>
      </c>
      <c r="K2" s="2351" t="s">
        <v>11</v>
      </c>
      <c r="L2" s="2809" t="s">
        <v>419</v>
      </c>
      <c r="M2" s="2809"/>
      <c r="N2" s="2351" t="s">
        <v>12</v>
      </c>
      <c r="O2" s="2351" t="s">
        <v>13</v>
      </c>
      <c r="P2" s="2351" t="s">
        <v>14</v>
      </c>
      <c r="Q2" s="2351" t="s">
        <v>15</v>
      </c>
      <c r="R2" s="2351" t="s">
        <v>16</v>
      </c>
      <c r="S2" s="2351" t="s">
        <v>15</v>
      </c>
      <c r="T2" s="2351" t="s">
        <v>18</v>
      </c>
      <c r="U2" s="2351" t="s">
        <v>19</v>
      </c>
      <c r="V2" s="2351" t="s">
        <v>2345</v>
      </c>
      <c r="W2" s="61" t="s">
        <v>255</v>
      </c>
    </row>
    <row r="3" spans="1:23" s="2199" customFormat="1">
      <c r="A3" s="1176"/>
      <c r="B3" s="2351" t="str">
        <f>'OCT''24'!B3</f>
        <v>01.10.24</v>
      </c>
      <c r="C3" s="2351">
        <f>'OCT''24'!C3</f>
        <v>1</v>
      </c>
      <c r="D3" s="2351">
        <f>'OCT''24'!D3</f>
        <v>1.0009999999999999</v>
      </c>
      <c r="E3" s="1801"/>
      <c r="F3" s="1638">
        <f>'OCT''24'!F3</f>
        <v>59</v>
      </c>
      <c r="G3" s="2351">
        <f>'OCT''24'!G3</f>
        <v>3566.65</v>
      </c>
      <c r="H3" s="2351">
        <f>'OCT''24'!H3</f>
        <v>257.14999999999998</v>
      </c>
      <c r="I3" s="2351">
        <f>'OCT''24'!I3</f>
        <v>0</v>
      </c>
      <c r="J3" s="2351"/>
      <c r="K3" s="2351"/>
      <c r="L3" s="2351">
        <f>'OCT''24'!L3</f>
        <v>2</v>
      </c>
      <c r="M3" s="2351">
        <f>'OCT''24'!M3</f>
        <v>20</v>
      </c>
      <c r="N3" s="2351"/>
      <c r="O3" s="2351"/>
      <c r="P3" s="2351"/>
      <c r="Q3" s="2351"/>
      <c r="R3" s="2351"/>
      <c r="S3" s="2351"/>
      <c r="T3" s="2351"/>
      <c r="U3" s="2351"/>
      <c r="V3" s="2351">
        <f>'OCT''24'!V3</f>
        <v>0</v>
      </c>
      <c r="W3" s="1176"/>
    </row>
    <row r="4" spans="1:23" s="2199" customFormat="1">
      <c r="A4" s="1176"/>
      <c r="B4" s="2354" t="str">
        <f>'OCT''24'!B4</f>
        <v>01.10.24</v>
      </c>
      <c r="C4" s="2354">
        <f>'OCT''24'!C4</f>
        <v>2</v>
      </c>
      <c r="D4" s="2354">
        <f>'OCT''24'!D4</f>
        <v>2.0009999999999999</v>
      </c>
      <c r="E4" s="1801"/>
      <c r="F4" s="1638">
        <f>'OCT''24'!F4</f>
        <v>56</v>
      </c>
      <c r="G4" s="2354">
        <f>'OCT''24'!G4</f>
        <v>3151.69</v>
      </c>
      <c r="H4" s="2354">
        <f>'OCT''24'!H4</f>
        <v>474.31</v>
      </c>
      <c r="I4" s="2354">
        <f>'OCT''24'!I4</f>
        <v>0</v>
      </c>
      <c r="J4" s="2354"/>
      <c r="K4" s="2354"/>
      <c r="L4" s="2354">
        <f>'OCT''24'!L4</f>
        <v>2</v>
      </c>
      <c r="M4" s="2354">
        <f>'OCT''24'!M4</f>
        <v>10</v>
      </c>
      <c r="N4" s="2354"/>
      <c r="O4" s="2354"/>
      <c r="P4" s="2354"/>
      <c r="Q4" s="2354"/>
      <c r="R4" s="2354"/>
      <c r="S4" s="2354"/>
      <c r="T4" s="2354"/>
      <c r="U4" s="2354"/>
      <c r="V4" s="2354">
        <f>'OCT''24'!V4</f>
        <v>0</v>
      </c>
      <c r="W4" s="1176"/>
    </row>
    <row r="5" spans="1:23" s="2199" customFormat="1">
      <c r="A5" s="1176"/>
      <c r="B5" s="2354" t="str">
        <f>'OCT''24'!B5</f>
        <v>01.10.24</v>
      </c>
      <c r="C5" s="2354">
        <f>'OCT''24'!C5</f>
        <v>3</v>
      </c>
      <c r="D5" s="2354">
        <f>'OCT''24'!D5</f>
        <v>3.0009999999999999</v>
      </c>
      <c r="E5" s="1801"/>
      <c r="F5" s="1638">
        <f>'OCT''24'!F5</f>
        <v>58</v>
      </c>
      <c r="G5" s="2354">
        <f>'OCT''24'!G5</f>
        <v>3403.66</v>
      </c>
      <c r="H5" s="2354">
        <f>'OCT''24'!H5</f>
        <v>355.14</v>
      </c>
      <c r="I5" s="2354">
        <f>'OCT''24'!I5</f>
        <v>0</v>
      </c>
      <c r="J5" s="2354"/>
      <c r="K5" s="2354"/>
      <c r="L5" s="2354">
        <f>'OCT''24'!L5</f>
        <v>1</v>
      </c>
      <c r="M5" s="2354">
        <f>'OCT''24'!M5</f>
        <v>55</v>
      </c>
      <c r="N5" s="2354"/>
      <c r="O5" s="2354"/>
      <c r="P5" s="2354"/>
      <c r="Q5" s="2354"/>
      <c r="R5" s="2354"/>
      <c r="S5" s="2354"/>
      <c r="T5" s="2354"/>
      <c r="U5" s="2354"/>
      <c r="V5" s="2354">
        <f>'OCT''24'!V5</f>
        <v>0</v>
      </c>
      <c r="W5" s="1176"/>
    </row>
    <row r="6" spans="1:23" s="2199" customFormat="1">
      <c r="A6" s="1176"/>
      <c r="B6" s="2354" t="str">
        <f>'OCT''24'!B6</f>
        <v>01.10.24</v>
      </c>
      <c r="C6" s="2354">
        <f>'OCT''24'!C6</f>
        <v>4</v>
      </c>
      <c r="D6" s="2354">
        <f>'OCT''24'!D6</f>
        <v>4.0010000000000003</v>
      </c>
      <c r="E6" s="1801"/>
      <c r="F6" s="1638">
        <f>'OCT''24'!F6</f>
        <v>59</v>
      </c>
      <c r="G6" s="2354">
        <f>'OCT''24'!G6</f>
        <v>3582.03</v>
      </c>
      <c r="H6" s="2354">
        <f>'OCT''24'!H6</f>
        <v>249.56</v>
      </c>
      <c r="I6" s="2354">
        <f>'OCT''24'!I6</f>
        <v>2.19</v>
      </c>
      <c r="J6" s="2354"/>
      <c r="K6" s="2354"/>
      <c r="L6" s="2354">
        <f>'OCT''24'!L6</f>
        <v>1</v>
      </c>
      <c r="M6" s="2354">
        <f>'OCT''24'!M6</f>
        <v>50</v>
      </c>
      <c r="N6" s="2354"/>
      <c r="O6" s="2354"/>
      <c r="P6" s="2354"/>
      <c r="Q6" s="2354"/>
      <c r="R6" s="2354"/>
      <c r="S6" s="2354"/>
      <c r="T6" s="2354"/>
      <c r="U6" s="2354"/>
      <c r="V6" s="2354">
        <f>'OCT''24'!V6</f>
        <v>0</v>
      </c>
      <c r="W6" s="1176"/>
    </row>
    <row r="7" spans="1:23" s="2199" customFormat="1">
      <c r="A7" s="1176"/>
      <c r="B7" s="2354" t="str">
        <f>'OCT''24'!B7</f>
        <v>01.10.24</v>
      </c>
      <c r="C7" s="2354">
        <f>'OCT''24'!C7</f>
        <v>5</v>
      </c>
      <c r="D7" s="2354">
        <f>'OCT''24'!D7</f>
        <v>5.0010000000000003</v>
      </c>
      <c r="E7" s="1801"/>
      <c r="F7" s="1638">
        <f>'OCT''24'!F7</f>
        <v>59</v>
      </c>
      <c r="G7" s="2354">
        <f>'OCT''24'!G7</f>
        <v>3914.81</v>
      </c>
      <c r="H7" s="2354">
        <f>'OCT''24'!H7</f>
        <v>208.59</v>
      </c>
      <c r="I7" s="2354">
        <f>'OCT''24'!I7</f>
        <v>0</v>
      </c>
      <c r="J7" s="2354"/>
      <c r="K7" s="2354"/>
      <c r="L7" s="2354">
        <f>'OCT''24'!L7</f>
        <v>2</v>
      </c>
      <c r="M7" s="2354">
        <f>'OCT''24'!M7</f>
        <v>20</v>
      </c>
      <c r="N7" s="2354"/>
      <c r="O7" s="2354"/>
      <c r="P7" s="2354"/>
      <c r="Q7" s="2354"/>
      <c r="R7" s="2354"/>
      <c r="S7" s="2354"/>
      <c r="T7" s="2354"/>
      <c r="U7" s="2354"/>
      <c r="V7" s="2354">
        <f>'OCT''24'!V7</f>
        <v>0</v>
      </c>
      <c r="W7" s="1176"/>
    </row>
    <row r="8" spans="1:23" s="2199" customFormat="1">
      <c r="A8" s="1176"/>
      <c r="B8" s="2356" t="str">
        <f>'OCT''24'!B8</f>
        <v>02.10.24</v>
      </c>
      <c r="C8" s="2356">
        <f>'OCT''24'!C8</f>
        <v>6</v>
      </c>
      <c r="D8" s="2356">
        <f>'OCT''24'!D8</f>
        <v>6.0010000000000003</v>
      </c>
      <c r="E8" s="1801"/>
      <c r="F8" s="1638">
        <f>'OCT''24'!F8</f>
        <v>60</v>
      </c>
      <c r="G8" s="2356">
        <f>'OCT''24'!G8</f>
        <v>3592.01</v>
      </c>
      <c r="H8" s="2356">
        <f>'OCT''24'!H8</f>
        <v>305.19</v>
      </c>
      <c r="I8" s="2356">
        <f>'OCT''24'!I8</f>
        <v>0</v>
      </c>
      <c r="J8" s="2356"/>
      <c r="K8" s="2356"/>
      <c r="L8" s="2356">
        <f>'OCT''24'!L8</f>
        <v>1</v>
      </c>
      <c r="M8" s="2356">
        <f>'OCT''24'!M8</f>
        <v>50</v>
      </c>
      <c r="N8" s="2356"/>
      <c r="O8" s="2356"/>
      <c r="P8" s="2356"/>
      <c r="Q8" s="2356"/>
      <c r="R8" s="2356"/>
      <c r="S8" s="2356"/>
      <c r="T8" s="2356"/>
      <c r="U8" s="2356"/>
      <c r="V8" s="2356">
        <f>'OCT''24'!V8</f>
        <v>0</v>
      </c>
      <c r="W8" s="1176"/>
    </row>
    <row r="9" spans="1:23" s="2199" customFormat="1">
      <c r="A9" s="1176"/>
      <c r="B9" s="2356" t="str">
        <f>'OCT''24'!B9</f>
        <v>02.10.24</v>
      </c>
      <c r="C9" s="2356">
        <f>'OCT''24'!C9</f>
        <v>7</v>
      </c>
      <c r="D9" s="2356">
        <f>'OCT''24'!D9</f>
        <v>7.0010000000000003</v>
      </c>
      <c r="E9" s="1801"/>
      <c r="F9" s="1638">
        <f>'OCT''24'!F9</f>
        <v>60</v>
      </c>
      <c r="G9" s="2356">
        <f>'OCT''24'!G9</f>
        <v>3569.83</v>
      </c>
      <c r="H9" s="2356">
        <f>'OCT''24'!H9</f>
        <v>321.77</v>
      </c>
      <c r="I9" s="2356">
        <f>'OCT''24'!I9</f>
        <v>0</v>
      </c>
      <c r="J9" s="2356"/>
      <c r="K9" s="2356"/>
      <c r="L9" s="2356">
        <f>'OCT''24'!L9</f>
        <v>2</v>
      </c>
      <c r="M9" s="2356">
        <f>'OCT''24'!M9</f>
        <v>15</v>
      </c>
      <c r="N9" s="2356"/>
      <c r="O9" s="2356"/>
      <c r="P9" s="2356"/>
      <c r="Q9" s="2356"/>
      <c r="R9" s="2356"/>
      <c r="S9" s="2356"/>
      <c r="T9" s="2356"/>
      <c r="U9" s="2356"/>
      <c r="V9" s="2356">
        <f>'OCT''24'!V9</f>
        <v>0</v>
      </c>
      <c r="W9" s="1176"/>
    </row>
    <row r="10" spans="1:23" s="2199" customFormat="1">
      <c r="A10" s="1176"/>
      <c r="B10" s="2356" t="str">
        <f>'OCT''24'!B10</f>
        <v>02.10.24</v>
      </c>
      <c r="C10" s="2356">
        <f>'OCT''24'!C10</f>
        <v>8</v>
      </c>
      <c r="D10" s="2356">
        <f>'OCT''24'!D10</f>
        <v>8.0009999999999994</v>
      </c>
      <c r="E10" s="1801"/>
      <c r="F10" s="1638">
        <f>'OCT''24'!F10</f>
        <v>59</v>
      </c>
      <c r="G10" s="2356">
        <f>'OCT''24'!G10</f>
        <v>3629.81</v>
      </c>
      <c r="H10" s="2356">
        <f>'OCT''24'!H10</f>
        <v>205.38</v>
      </c>
      <c r="I10" s="2356">
        <f>'OCT''24'!I10</f>
        <v>0.19</v>
      </c>
      <c r="J10" s="2356"/>
      <c r="K10" s="2356"/>
      <c r="L10" s="2356">
        <f>'OCT''24'!L10</f>
        <v>2</v>
      </c>
      <c r="M10" s="2356">
        <f>'OCT''24'!M10</f>
        <v>0</v>
      </c>
      <c r="N10" s="2356"/>
      <c r="O10" s="2356"/>
      <c r="P10" s="2356"/>
      <c r="Q10" s="2356"/>
      <c r="R10" s="2356"/>
      <c r="S10" s="2356"/>
      <c r="T10" s="2356"/>
      <c r="U10" s="2356"/>
      <c r="V10" s="2356">
        <f>'OCT''24'!V10</f>
        <v>0</v>
      </c>
      <c r="W10" s="1176"/>
    </row>
    <row r="11" spans="1:23" s="2199" customFormat="1">
      <c r="A11" s="1176"/>
      <c r="B11" s="2356" t="str">
        <f>'OCT''24'!B11</f>
        <v>02.10.24</v>
      </c>
      <c r="C11" s="2356">
        <f>'OCT''24'!C11</f>
        <v>9</v>
      </c>
      <c r="D11" s="2356">
        <f>'OCT''24'!D11</f>
        <v>9.0009999999999994</v>
      </c>
      <c r="E11" s="1801"/>
      <c r="F11" s="1638">
        <f>'OCT''24'!F11</f>
        <v>59</v>
      </c>
      <c r="G11" s="2356">
        <f>'OCT''24'!G11</f>
        <v>3591.45</v>
      </c>
      <c r="H11" s="2356">
        <f>'OCT''24'!H11</f>
        <v>232.35</v>
      </c>
      <c r="I11" s="2356">
        <f>'OCT''24'!I11</f>
        <v>0</v>
      </c>
      <c r="J11" s="2356"/>
      <c r="K11" s="2356"/>
      <c r="L11" s="2356">
        <f>'OCT''24'!L11</f>
        <v>1</v>
      </c>
      <c r="M11" s="2356">
        <f>'OCT''24'!M11</f>
        <v>50</v>
      </c>
      <c r="N11" s="2356"/>
      <c r="O11" s="2356"/>
      <c r="P11" s="2356"/>
      <c r="Q11" s="2356"/>
      <c r="R11" s="2356"/>
      <c r="S11" s="2356"/>
      <c r="T11" s="2356"/>
      <c r="U11" s="2356"/>
      <c r="V11" s="2356">
        <f>'OCT''24'!V11</f>
        <v>0</v>
      </c>
      <c r="W11" s="1176"/>
    </row>
    <row r="12" spans="1:23" s="2199" customFormat="1">
      <c r="A12" s="1176"/>
      <c r="B12" s="2356" t="str">
        <f>'OCT''24'!B12</f>
        <v>02.10.24</v>
      </c>
      <c r="C12" s="2356">
        <f>'OCT''24'!C12</f>
        <v>10</v>
      </c>
      <c r="D12" s="2356">
        <f>'OCT''24'!D12</f>
        <v>10.000999999999999</v>
      </c>
      <c r="E12" s="1801"/>
      <c r="F12" s="1638">
        <f>'OCT''24'!F12</f>
        <v>59</v>
      </c>
      <c r="G12" s="2356">
        <f>'OCT''24'!G12</f>
        <v>3638.85</v>
      </c>
      <c r="H12" s="2356">
        <f>'OCT''24'!H12</f>
        <v>193.93</v>
      </c>
      <c r="I12" s="2356">
        <f>'OCT''24'!I12</f>
        <v>8.98</v>
      </c>
      <c r="J12" s="2356"/>
      <c r="K12" s="2356"/>
      <c r="L12" s="2356">
        <f>'OCT''24'!L12</f>
        <v>2</v>
      </c>
      <c r="M12" s="2356">
        <f>'OCT''24'!M12</f>
        <v>10</v>
      </c>
      <c r="N12" s="2356"/>
      <c r="O12" s="2356"/>
      <c r="P12" s="2356"/>
      <c r="Q12" s="2356"/>
      <c r="R12" s="2356"/>
      <c r="S12" s="2356"/>
      <c r="T12" s="2356"/>
      <c r="U12" s="2356"/>
      <c r="V12" s="2356">
        <f>'OCT''24'!V12</f>
        <v>0</v>
      </c>
      <c r="W12" s="1176"/>
    </row>
    <row r="13" spans="1:23" s="2199" customFormat="1">
      <c r="A13" s="1176"/>
      <c r="B13" s="2361" t="str">
        <f>'OCT''24'!B13</f>
        <v>02.10.24</v>
      </c>
      <c r="C13" s="2361">
        <f>'OCT''24'!C13</f>
        <v>11</v>
      </c>
      <c r="D13" s="2361">
        <f>'OCT''24'!D13</f>
        <v>11.000999999999999</v>
      </c>
      <c r="E13" s="1801"/>
      <c r="F13" s="1638">
        <f>'OCT''24'!F13</f>
        <v>58</v>
      </c>
      <c r="G13" s="2361">
        <f>'OCT''24'!G13</f>
        <v>3550.08</v>
      </c>
      <c r="H13" s="2361">
        <f>'OCT''24'!H13</f>
        <v>206.91</v>
      </c>
      <c r="I13" s="2361">
        <f>'OCT''24'!I13</f>
        <v>3.79</v>
      </c>
      <c r="J13" s="2361"/>
      <c r="K13" s="2361"/>
      <c r="L13" s="2361">
        <f>'OCT''24'!L13</f>
        <v>2</v>
      </c>
      <c r="M13" s="2361">
        <f>'OCT''24'!M13</f>
        <v>0</v>
      </c>
      <c r="N13" s="2361"/>
      <c r="O13" s="2361"/>
      <c r="P13" s="2361"/>
      <c r="Q13" s="2361"/>
      <c r="R13" s="2361"/>
      <c r="S13" s="2361"/>
      <c r="T13" s="2361"/>
      <c r="U13" s="2361"/>
      <c r="V13" s="2361">
        <f>'OCT''24'!V13</f>
        <v>0</v>
      </c>
      <c r="W13" s="1176"/>
    </row>
    <row r="14" spans="1:23" s="2199" customFormat="1">
      <c r="A14" s="1176"/>
      <c r="B14" s="2363" t="str">
        <f>'OCT''24'!B14</f>
        <v>03.10.24</v>
      </c>
      <c r="C14" s="2363">
        <f>'OCT''24'!C14</f>
        <v>12</v>
      </c>
      <c r="D14" s="2363">
        <f>'OCT''24'!D14</f>
        <v>12.000999999999999</v>
      </c>
      <c r="E14" s="1801"/>
      <c r="F14" s="1638">
        <f>'OCT''24'!F14</f>
        <v>58</v>
      </c>
      <c r="G14" s="2363">
        <f>'OCT''24'!G14</f>
        <v>3489.26</v>
      </c>
      <c r="H14" s="2363">
        <f>'OCT''24'!H14</f>
        <v>269.54000000000002</v>
      </c>
      <c r="I14" s="2363">
        <f>'OCT''24'!I14</f>
        <v>0</v>
      </c>
      <c r="J14" s="2363"/>
      <c r="K14" s="2363"/>
      <c r="L14" s="2363">
        <f>'OCT''24'!L14</f>
        <v>2</v>
      </c>
      <c r="M14" s="2363">
        <f>'OCT''24'!M14</f>
        <v>0</v>
      </c>
      <c r="N14" s="2363"/>
      <c r="O14" s="2363"/>
      <c r="P14" s="2363"/>
      <c r="Q14" s="2363"/>
      <c r="R14" s="2363"/>
      <c r="S14" s="2363"/>
      <c r="T14" s="2363"/>
      <c r="U14" s="2363"/>
      <c r="V14" s="2363">
        <f>'OCT''24'!V14</f>
        <v>0</v>
      </c>
      <c r="W14" s="1176"/>
    </row>
    <row r="15" spans="1:23" s="2199" customFormat="1">
      <c r="A15" s="1176"/>
      <c r="B15" s="2363" t="str">
        <f>'OCT''24'!B15</f>
        <v>03.10.24</v>
      </c>
      <c r="C15" s="2363">
        <f>'OCT''24'!C15</f>
        <v>13</v>
      </c>
      <c r="D15" s="2363">
        <f>'OCT''24'!D15</f>
        <v>13.000999999999999</v>
      </c>
      <c r="E15" s="1801"/>
      <c r="F15" s="1638">
        <f>'OCT''24'!F15</f>
        <v>59</v>
      </c>
      <c r="G15" s="2363">
        <f>'OCT''24'!G15</f>
        <v>3559.28</v>
      </c>
      <c r="H15" s="2363">
        <f>'OCT''24'!H15</f>
        <v>256.12</v>
      </c>
      <c r="I15" s="2363">
        <f>'OCT''24'!I15</f>
        <v>0</v>
      </c>
      <c r="J15" s="2363"/>
      <c r="K15" s="2363"/>
      <c r="L15" s="2363">
        <f>'OCT''24'!L15</f>
        <v>2</v>
      </c>
      <c r="M15" s="2363">
        <f>'OCT''24'!M15</f>
        <v>5</v>
      </c>
      <c r="N15" s="2363"/>
      <c r="O15" s="2363"/>
      <c r="P15" s="2363"/>
      <c r="Q15" s="2363"/>
      <c r="R15" s="2363"/>
      <c r="S15" s="2363"/>
      <c r="T15" s="2363"/>
      <c r="U15" s="2363"/>
      <c r="V15" s="2363">
        <f>'OCT''24'!V15</f>
        <v>0</v>
      </c>
      <c r="W15" s="1176"/>
    </row>
    <row r="16" spans="1:23" s="2199" customFormat="1">
      <c r="A16" s="1176"/>
      <c r="B16" s="2363" t="str">
        <f>'OCT''24'!B16</f>
        <v>03.10.24</v>
      </c>
      <c r="C16" s="2363">
        <f>'OCT''24'!C16</f>
        <v>14</v>
      </c>
      <c r="D16" s="2363">
        <f>'OCT''24'!D16</f>
        <v>14.000999999999999</v>
      </c>
      <c r="E16" s="1801"/>
      <c r="F16" s="1638">
        <f>'OCT''24'!F16</f>
        <v>59</v>
      </c>
      <c r="G16" s="2363">
        <f>'OCT''24'!G16</f>
        <v>3574.45</v>
      </c>
      <c r="H16" s="2363">
        <f>'OCT''24'!H16</f>
        <v>249.94</v>
      </c>
      <c r="I16" s="2363">
        <f>'OCT''24'!I16</f>
        <v>0.59</v>
      </c>
      <c r="J16" s="2363"/>
      <c r="K16" s="2363"/>
      <c r="L16" s="2363">
        <f>'OCT''24'!L16</f>
        <v>2</v>
      </c>
      <c r="M16" s="2363">
        <f>'OCT''24'!M16</f>
        <v>0</v>
      </c>
      <c r="N16" s="2363"/>
      <c r="O16" s="2363"/>
      <c r="P16" s="2363"/>
      <c r="Q16" s="2363"/>
      <c r="R16" s="2363"/>
      <c r="S16" s="2363"/>
      <c r="T16" s="2363"/>
      <c r="U16" s="2363"/>
      <c r="V16" s="2363">
        <f>'OCT''24'!V16</f>
        <v>0</v>
      </c>
      <c r="W16" s="1176"/>
    </row>
    <row r="17" spans="1:23" s="2199" customFormat="1">
      <c r="A17" s="1176"/>
      <c r="B17" s="2363" t="str">
        <f>'OCT''24'!B17</f>
        <v>03.10.24</v>
      </c>
      <c r="C17" s="2363">
        <f>'OCT''24'!C17</f>
        <v>15</v>
      </c>
      <c r="D17" s="2363">
        <f>'OCT''24'!D17</f>
        <v>15.000999999999999</v>
      </c>
      <c r="E17" s="1801"/>
      <c r="F17" s="1638">
        <f>'OCT''24'!F17</f>
        <v>57</v>
      </c>
      <c r="G17" s="2363">
        <f>'OCT''24'!G17</f>
        <v>3468.45</v>
      </c>
      <c r="H17" s="2363">
        <f>'OCT''24'!H17</f>
        <v>231.94</v>
      </c>
      <c r="I17" s="2363">
        <f>'OCT''24'!I17</f>
        <v>0.99</v>
      </c>
      <c r="J17" s="2363"/>
      <c r="K17" s="2363"/>
      <c r="L17" s="2363">
        <f>'OCT''24'!L17</f>
        <v>2</v>
      </c>
      <c r="M17" s="2363">
        <f>'OCT''24'!M17</f>
        <v>0</v>
      </c>
      <c r="N17" s="2363"/>
      <c r="O17" s="2363"/>
      <c r="P17" s="2363"/>
      <c r="Q17" s="2363"/>
      <c r="R17" s="2363"/>
      <c r="S17" s="2363"/>
      <c r="T17" s="2363"/>
      <c r="U17" s="2363"/>
      <c r="V17" s="2363">
        <f>'OCT''24'!V17</f>
        <v>0</v>
      </c>
      <c r="W17" s="1176"/>
    </row>
    <row r="18" spans="1:23" s="2199" customFormat="1">
      <c r="A18" s="1176"/>
      <c r="B18" s="2363" t="str">
        <f>'OCT''24'!B18</f>
        <v>03.10.24</v>
      </c>
      <c r="C18" s="2363">
        <f>'OCT''24'!C18</f>
        <v>16</v>
      </c>
      <c r="D18" s="2363">
        <f>'OCT''24'!D18</f>
        <v>16.001000000000001</v>
      </c>
      <c r="E18" s="1801"/>
      <c r="F18" s="1638">
        <f>'OCT''24'!F18</f>
        <v>59</v>
      </c>
      <c r="G18" s="2363">
        <f>'OCT''24'!G18</f>
        <v>3612.03</v>
      </c>
      <c r="H18" s="2363">
        <f>'OCT''24'!H18</f>
        <v>217.37</v>
      </c>
      <c r="I18" s="2363">
        <f>'OCT''24'!I18</f>
        <v>0</v>
      </c>
      <c r="J18" s="2363"/>
      <c r="K18" s="2363"/>
      <c r="L18" s="2363">
        <f>'OCT''24'!L18</f>
        <v>1</v>
      </c>
      <c r="M18" s="2363">
        <f>'OCT''24'!M18</f>
        <v>50</v>
      </c>
      <c r="N18" s="2363"/>
      <c r="O18" s="2363"/>
      <c r="P18" s="2363"/>
      <c r="Q18" s="2363"/>
      <c r="R18" s="2363"/>
      <c r="S18" s="2363"/>
      <c r="T18" s="2363"/>
      <c r="U18" s="2363"/>
      <c r="V18" s="2363">
        <f>'OCT''24'!V18</f>
        <v>0</v>
      </c>
      <c r="W18" s="1176"/>
    </row>
    <row r="19" spans="1:23" s="2199" customFormat="1">
      <c r="A19" s="1176"/>
      <c r="B19" s="2364" t="str">
        <f>'OCT''24'!B19</f>
        <v>03.10.24</v>
      </c>
      <c r="C19" s="2364">
        <f>'OCT''24'!C19</f>
        <v>17</v>
      </c>
      <c r="D19" s="2364">
        <f>'OCT''24'!D19</f>
        <v>17.001000000000001</v>
      </c>
      <c r="E19" s="1801"/>
      <c r="F19" s="1638">
        <f>'OCT''24'!F19</f>
        <v>60</v>
      </c>
      <c r="G19" s="2364">
        <f>'OCT''24'!G19</f>
        <v>3587.84</v>
      </c>
      <c r="H19" s="2364">
        <f>'OCT''24'!H19</f>
        <v>300.95999999999998</v>
      </c>
      <c r="I19" s="2364">
        <f>'OCT''24'!I19</f>
        <v>0</v>
      </c>
      <c r="J19" s="2364"/>
      <c r="K19" s="2364"/>
      <c r="L19" s="2364">
        <f>'OCT''24'!L19</f>
        <v>1</v>
      </c>
      <c r="M19" s="2364">
        <f>'OCT''24'!M19</f>
        <v>45</v>
      </c>
      <c r="N19" s="2364"/>
      <c r="O19" s="2364"/>
      <c r="P19" s="2364"/>
      <c r="Q19" s="2364"/>
      <c r="R19" s="2364"/>
      <c r="S19" s="2364"/>
      <c r="T19" s="2364"/>
      <c r="U19" s="2364"/>
      <c r="V19" s="2364">
        <f>'OCT''24'!V19</f>
        <v>0</v>
      </c>
      <c r="W19" s="1176"/>
    </row>
    <row r="20" spans="1:23" s="2199" customFormat="1">
      <c r="A20" s="1176"/>
      <c r="B20" s="2368" t="str">
        <f>'OCT''24'!B20</f>
        <v>03.10.24</v>
      </c>
      <c r="C20" s="2368">
        <f>'OCT''24'!C20</f>
        <v>18</v>
      </c>
      <c r="D20" s="2368">
        <f>'OCT''24'!D20</f>
        <v>18.001000000000001</v>
      </c>
      <c r="E20" s="1801"/>
      <c r="F20" s="1638">
        <f>'OCT''24'!F20</f>
        <v>60</v>
      </c>
      <c r="G20" s="2368">
        <f>'OCT''24'!G20</f>
        <v>3632.63</v>
      </c>
      <c r="H20" s="2368">
        <f>'OCT''24'!H20</f>
        <v>258.97000000000003</v>
      </c>
      <c r="I20" s="2368">
        <f>'OCT''24'!I20</f>
        <v>0</v>
      </c>
      <c r="J20" s="2368"/>
      <c r="K20" s="2368"/>
      <c r="L20" s="2368">
        <f>'OCT''24'!L20</f>
        <v>2</v>
      </c>
      <c r="M20" s="2368">
        <f>'OCT''24'!M20</f>
        <v>5</v>
      </c>
      <c r="N20" s="2368"/>
      <c r="O20" s="2368"/>
      <c r="P20" s="2368"/>
      <c r="Q20" s="2368"/>
      <c r="R20" s="2368"/>
      <c r="S20" s="2368"/>
      <c r="T20" s="2368"/>
      <c r="U20" s="2368"/>
      <c r="V20" s="2368">
        <f>'OCT''24'!V20</f>
        <v>0</v>
      </c>
      <c r="W20" s="1176"/>
    </row>
    <row r="21" spans="1:23" s="2199" customFormat="1">
      <c r="A21" s="1176"/>
      <c r="B21" s="2369" t="str">
        <f>'OCT''24'!B21</f>
        <v>04.10.24</v>
      </c>
      <c r="C21" s="2369">
        <f>'OCT''24'!C21</f>
        <v>19</v>
      </c>
      <c r="D21" s="2369">
        <f>'OCT''24'!D21</f>
        <v>19.001000000000001</v>
      </c>
      <c r="E21" s="1801"/>
      <c r="F21" s="1638">
        <f>'OCT''24'!F21</f>
        <v>58</v>
      </c>
      <c r="G21" s="2369">
        <f>'OCT''24'!G21</f>
        <v>3550.27</v>
      </c>
      <c r="H21" s="2369">
        <f>'OCT''24'!H21</f>
        <v>205.73</v>
      </c>
      <c r="I21" s="2369">
        <f>'OCT''24'!I21</f>
        <v>0</v>
      </c>
      <c r="J21" s="2369"/>
      <c r="K21" s="2369"/>
      <c r="L21" s="2369">
        <f>'OCT''24'!L21</f>
        <v>2</v>
      </c>
      <c r="M21" s="2369">
        <f>'OCT''24'!M21</f>
        <v>0</v>
      </c>
      <c r="N21" s="2369"/>
      <c r="O21" s="2369"/>
      <c r="P21" s="2369"/>
      <c r="Q21" s="2369"/>
      <c r="R21" s="2369"/>
      <c r="S21" s="2369"/>
      <c r="T21" s="2369"/>
      <c r="U21" s="2369"/>
      <c r="V21" s="2369">
        <f>'OCT''24'!V21</f>
        <v>0</v>
      </c>
      <c r="W21" s="1176"/>
    </row>
    <row r="22" spans="1:23" s="2199" customFormat="1">
      <c r="A22" s="1176"/>
      <c r="B22" s="2369" t="str">
        <f>'OCT''24'!B22</f>
        <v>04.10.24</v>
      </c>
      <c r="C22" s="2369">
        <f>'OCT''24'!C22</f>
        <v>20</v>
      </c>
      <c r="D22" s="2369">
        <f>'OCT''24'!D22</f>
        <v>20.001000000000001</v>
      </c>
      <c r="E22" s="1801"/>
      <c r="F22" s="1638">
        <f>'OCT''24'!F22</f>
        <v>60</v>
      </c>
      <c r="G22" s="2369">
        <f>'OCT''24'!G22</f>
        <v>3831.81</v>
      </c>
      <c r="H22" s="2369">
        <f>'OCT''24'!H22</f>
        <v>86.45</v>
      </c>
      <c r="I22" s="2369">
        <f>'OCT''24'!I22</f>
        <v>21.06</v>
      </c>
      <c r="J22" s="2369"/>
      <c r="K22" s="2369"/>
      <c r="L22" s="2369">
        <f>'OCT''24'!L22</f>
        <v>2</v>
      </c>
      <c r="M22" s="2369">
        <f>'OCT''24'!M22</f>
        <v>10</v>
      </c>
      <c r="N22" s="2369"/>
      <c r="O22" s="2369"/>
      <c r="P22" s="2369"/>
      <c r="Q22" s="2369"/>
      <c r="R22" s="2369"/>
      <c r="S22" s="2369"/>
      <c r="T22" s="2369"/>
      <c r="U22" s="2369"/>
      <c r="V22" s="2369">
        <f>'OCT''24'!V22</f>
        <v>0</v>
      </c>
      <c r="W22" s="1176"/>
    </row>
    <row r="23" spans="1:23" s="2199" customFormat="1">
      <c r="A23" s="1176"/>
      <c r="B23" s="2369" t="str">
        <f>'OCT''24'!B23</f>
        <v>04.10.24</v>
      </c>
      <c r="C23" s="2369">
        <f>'OCT''24'!C23</f>
        <v>21</v>
      </c>
      <c r="D23" s="2369">
        <f>'OCT''24'!D23</f>
        <v>21.001000000000001</v>
      </c>
      <c r="E23" s="1801"/>
      <c r="F23" s="1638">
        <f>'OCT''24'!F23</f>
        <v>59</v>
      </c>
      <c r="G23" s="2369">
        <f>'OCT''24'!G23</f>
        <v>3610.88</v>
      </c>
      <c r="H23" s="2369">
        <f>'OCT''24'!H23</f>
        <v>207.92</v>
      </c>
      <c r="I23" s="2369">
        <f>'OCT''24'!I23</f>
        <v>3.4</v>
      </c>
      <c r="J23" s="2369"/>
      <c r="K23" s="2369"/>
      <c r="L23" s="2369">
        <f>'OCT''24'!L23</f>
        <v>2</v>
      </c>
      <c r="M23" s="2369">
        <f>'OCT''24'!M23</f>
        <v>5</v>
      </c>
      <c r="N23" s="2369"/>
      <c r="O23" s="2369"/>
      <c r="P23" s="2369"/>
      <c r="Q23" s="2369"/>
      <c r="R23" s="2369"/>
      <c r="S23" s="2369"/>
      <c r="T23" s="2369"/>
      <c r="U23" s="2369"/>
      <c r="V23" s="2369">
        <f>'OCT''24'!V23</f>
        <v>0</v>
      </c>
      <c r="W23" s="1176"/>
    </row>
    <row r="24" spans="1:23" s="2199" customFormat="1">
      <c r="A24" s="1176"/>
      <c r="B24" s="2371" t="str">
        <f>'OCT''24'!B24</f>
        <v>04.10.24</v>
      </c>
      <c r="C24" s="2371">
        <f>'OCT''24'!C24</f>
        <v>22</v>
      </c>
      <c r="D24" s="2371">
        <f>'OCT''24'!D24</f>
        <v>22.001000000000001</v>
      </c>
      <c r="E24" s="1801"/>
      <c r="F24" s="1638">
        <f>'OCT''24'!F24</f>
        <v>59</v>
      </c>
      <c r="G24" s="2371">
        <f>'OCT''24'!G24</f>
        <v>3460.61</v>
      </c>
      <c r="H24" s="2371">
        <f>'OCT''24'!H24</f>
        <v>374.39</v>
      </c>
      <c r="I24" s="2371">
        <f>'OCT''24'!I24</f>
        <v>0</v>
      </c>
      <c r="J24" s="2371"/>
      <c r="K24" s="2371"/>
      <c r="L24" s="2371">
        <f>'OCT''24'!L24</f>
        <v>1</v>
      </c>
      <c r="M24" s="2371">
        <f>'OCT''24'!M24</f>
        <v>50</v>
      </c>
      <c r="N24" s="2371"/>
      <c r="O24" s="2371"/>
      <c r="P24" s="2371"/>
      <c r="Q24" s="2371"/>
      <c r="R24" s="2371"/>
      <c r="S24" s="2371"/>
      <c r="T24" s="2371"/>
      <c r="U24" s="2371"/>
      <c r="V24" s="2371">
        <f>'OCT''24'!V24</f>
        <v>0</v>
      </c>
      <c r="W24" s="1176"/>
    </row>
    <row r="25" spans="1:23" s="2199" customFormat="1">
      <c r="A25" s="1176"/>
      <c r="B25" s="2373" t="str">
        <f>'OCT''24'!B25</f>
        <v>04.10.24</v>
      </c>
      <c r="C25" s="2373">
        <f>'OCT''24'!C25</f>
        <v>23</v>
      </c>
      <c r="D25" s="2373">
        <f>'OCT''24'!D25</f>
        <v>23.001000000000001</v>
      </c>
      <c r="E25" s="1801"/>
      <c r="F25" s="1638">
        <f>'OCT''24'!F25</f>
        <v>59</v>
      </c>
      <c r="G25" s="2373">
        <f>'OCT''24'!G25</f>
        <v>3568.65</v>
      </c>
      <c r="H25" s="2373">
        <f>'OCT''24'!H25</f>
        <v>256.52999999999997</v>
      </c>
      <c r="I25" s="2373">
        <f>'OCT''24'!I25</f>
        <v>1.38</v>
      </c>
      <c r="J25" s="2373"/>
      <c r="K25" s="2373"/>
      <c r="L25" s="2373">
        <f>'OCT''24'!L25</f>
        <v>1</v>
      </c>
      <c r="M25" s="2373">
        <f>'OCT''24'!M25</f>
        <v>55</v>
      </c>
      <c r="N25" s="2373"/>
      <c r="O25" s="2373"/>
      <c r="P25" s="2373"/>
      <c r="Q25" s="2373"/>
      <c r="R25" s="2373"/>
      <c r="S25" s="2373"/>
      <c r="T25" s="2373"/>
      <c r="U25" s="2373"/>
      <c r="V25" s="2373">
        <f>'OCT''24'!V25</f>
        <v>0</v>
      </c>
      <c r="W25" s="1176"/>
    </row>
    <row r="26" spans="1:23" s="2199" customFormat="1">
      <c r="A26" s="1176"/>
      <c r="B26" s="2375" t="str">
        <f>'OCT''24'!B26</f>
        <v>04.10.24</v>
      </c>
      <c r="C26" s="2375">
        <f>'OCT''24'!C26</f>
        <v>24</v>
      </c>
      <c r="D26" s="2375">
        <f>'OCT''24'!D26</f>
        <v>24.001000000000001</v>
      </c>
      <c r="E26" s="1801"/>
      <c r="F26" s="1638">
        <f>'OCT''24'!F26</f>
        <v>59</v>
      </c>
      <c r="G26" s="2375">
        <f>'OCT''24'!G26</f>
        <v>3534.87</v>
      </c>
      <c r="H26" s="2375">
        <f>'OCT''24'!H26</f>
        <v>283.33</v>
      </c>
      <c r="I26" s="2375">
        <f>'OCT''24'!I26</f>
        <v>0</v>
      </c>
      <c r="J26" s="2375"/>
      <c r="K26" s="2375"/>
      <c r="L26" s="2375">
        <f>'OCT''24'!L26</f>
        <v>2</v>
      </c>
      <c r="M26" s="2375">
        <f>'OCT''24'!M26</f>
        <v>20</v>
      </c>
      <c r="N26" s="2375"/>
      <c r="O26" s="2375"/>
      <c r="P26" s="2375"/>
      <c r="Q26" s="2375"/>
      <c r="R26" s="2375"/>
      <c r="S26" s="2375"/>
      <c r="T26" s="2375"/>
      <c r="U26" s="2375"/>
      <c r="V26" s="2375">
        <f>'OCT''24'!V26</f>
        <v>0</v>
      </c>
      <c r="W26" s="1176"/>
    </row>
    <row r="27" spans="1:23" s="2199" customFormat="1">
      <c r="A27" s="1176"/>
      <c r="B27" s="2377" t="str">
        <f>'OCT''24'!B27</f>
        <v>05.10.24</v>
      </c>
      <c r="C27" s="2377">
        <f>'OCT''24'!C27</f>
        <v>25</v>
      </c>
      <c r="D27" s="2377">
        <f>'OCT''24'!D27</f>
        <v>25.001000000000001</v>
      </c>
      <c r="E27" s="1801"/>
      <c r="F27" s="1638">
        <f>'OCT''24'!F27</f>
        <v>59</v>
      </c>
      <c r="G27" s="2377">
        <f>'OCT''24'!G27</f>
        <v>3632.64</v>
      </c>
      <c r="H27" s="2377">
        <f>'OCT''24'!H27</f>
        <v>193.96</v>
      </c>
      <c r="I27" s="2377">
        <f>'OCT''24'!I27</f>
        <v>0</v>
      </c>
      <c r="J27" s="2377"/>
      <c r="K27" s="2377"/>
      <c r="L27" s="2377">
        <f>'OCT''24'!L27</f>
        <v>2</v>
      </c>
      <c r="M27" s="2377">
        <f>'OCT''24'!M27</f>
        <v>10</v>
      </c>
      <c r="N27" s="2377"/>
      <c r="O27" s="2377"/>
      <c r="P27" s="2377"/>
      <c r="Q27" s="2377"/>
      <c r="R27" s="2377"/>
      <c r="S27" s="2377"/>
      <c r="T27" s="2377"/>
      <c r="U27" s="2377"/>
      <c r="V27" s="2377">
        <f>'OCT''24'!V27</f>
        <v>0</v>
      </c>
      <c r="W27" s="1176"/>
    </row>
    <row r="28" spans="1:23" s="2199" customFormat="1">
      <c r="A28" s="1176"/>
      <c r="B28" s="2377" t="str">
        <f>'OCT''24'!B28</f>
        <v>05.10.24</v>
      </c>
      <c r="C28" s="2377">
        <f>'OCT''24'!C28</f>
        <v>26</v>
      </c>
      <c r="D28" s="2377">
        <f>'OCT''24'!D28</f>
        <v>26.001000000000001</v>
      </c>
      <c r="E28" s="1801"/>
      <c r="F28" s="1638">
        <f>'OCT''24'!F28</f>
        <v>58</v>
      </c>
      <c r="G28" s="2377">
        <f>'OCT''24'!G28</f>
        <v>3529.86</v>
      </c>
      <c r="H28" s="2377">
        <f>'OCT''24'!H28</f>
        <v>228.94</v>
      </c>
      <c r="I28" s="2377">
        <f>'OCT''24'!I28</f>
        <v>0</v>
      </c>
      <c r="J28" s="2377"/>
      <c r="K28" s="2377"/>
      <c r="L28" s="2377">
        <f>'OCT''24'!L28</f>
        <v>2</v>
      </c>
      <c r="M28" s="2377">
        <f>'OCT''24'!M28</f>
        <v>10</v>
      </c>
      <c r="N28" s="2377"/>
      <c r="O28" s="2377"/>
      <c r="P28" s="2377"/>
      <c r="Q28" s="2377"/>
      <c r="R28" s="2377"/>
      <c r="S28" s="2377"/>
      <c r="T28" s="2377"/>
      <c r="U28" s="2377"/>
      <c r="V28" s="2377">
        <f>'OCT''24'!V28</f>
        <v>0</v>
      </c>
      <c r="W28" s="1176"/>
    </row>
    <row r="29" spans="1:23" s="2199" customFormat="1">
      <c r="A29" s="1176"/>
      <c r="B29" s="2377" t="str">
        <f>'OCT''24'!B29</f>
        <v>05.10.24</v>
      </c>
      <c r="C29" s="2377">
        <f>'OCT''24'!C29</f>
        <v>27</v>
      </c>
      <c r="D29" s="2377">
        <f>'OCT''24'!D29</f>
        <v>27.001000000000001</v>
      </c>
      <c r="E29" s="1801"/>
      <c r="F29" s="1638">
        <f>'OCT''24'!F29</f>
        <v>60</v>
      </c>
      <c r="G29" s="2377">
        <f>'OCT''24'!G29</f>
        <v>3625.43</v>
      </c>
      <c r="H29" s="2377">
        <f>'OCT''24'!H29</f>
        <v>266.36</v>
      </c>
      <c r="I29" s="2377">
        <f>'OCT''24'!I29</f>
        <v>0.19</v>
      </c>
      <c r="J29" s="2377"/>
      <c r="K29" s="2377"/>
      <c r="L29" s="2377">
        <f>'OCT''24'!L29</f>
        <v>2</v>
      </c>
      <c r="M29" s="2377">
        <f>'OCT''24'!M29</f>
        <v>0</v>
      </c>
      <c r="N29" s="2377"/>
      <c r="O29" s="2377"/>
      <c r="P29" s="2377"/>
      <c r="Q29" s="2377"/>
      <c r="R29" s="2377"/>
      <c r="S29" s="2377"/>
      <c r="T29" s="2377"/>
      <c r="U29" s="2377"/>
      <c r="V29" s="2377">
        <f>'OCT''24'!V29</f>
        <v>0</v>
      </c>
      <c r="W29" s="1176"/>
    </row>
    <row r="30" spans="1:23" s="2199" customFormat="1">
      <c r="A30" s="1176"/>
      <c r="B30" s="2379" t="str">
        <f>'OCT''24'!B30</f>
        <v>05.10.24</v>
      </c>
      <c r="C30" s="2379">
        <f>'OCT''24'!C30</f>
        <v>28</v>
      </c>
      <c r="D30" s="2379">
        <f>'OCT''24'!D30</f>
        <v>28.001000000000001</v>
      </c>
      <c r="E30" s="1801"/>
      <c r="F30" s="1638">
        <f>'OCT''24'!F30</f>
        <v>56</v>
      </c>
      <c r="G30" s="2379">
        <f>'OCT''24'!G30</f>
        <v>3443.45</v>
      </c>
      <c r="H30" s="2379">
        <f>'OCT''24'!H30</f>
        <v>195.14</v>
      </c>
      <c r="I30" s="2379">
        <f>'OCT''24'!I30</f>
        <v>1.39</v>
      </c>
      <c r="J30" s="2379"/>
      <c r="K30" s="2379"/>
      <c r="L30" s="2379">
        <f>'OCT''24'!L30</f>
        <v>2</v>
      </c>
      <c r="M30" s="2379">
        <f>'OCT''24'!M30</f>
        <v>15</v>
      </c>
      <c r="N30" s="2379"/>
      <c r="O30" s="2379"/>
      <c r="P30" s="2379"/>
      <c r="Q30" s="2379"/>
      <c r="R30" s="2379"/>
      <c r="S30" s="2379"/>
      <c r="T30" s="2379"/>
      <c r="U30" s="2379"/>
      <c r="V30" s="2379">
        <f>'OCT''24'!V30</f>
        <v>0</v>
      </c>
      <c r="W30" s="1176"/>
    </row>
    <row r="31" spans="1:23" s="2199" customFormat="1">
      <c r="A31" s="1176"/>
      <c r="B31" s="2381" t="str">
        <f>'OCT''24'!B31</f>
        <v>06.10.24</v>
      </c>
      <c r="C31" s="2381">
        <f>'OCT''24'!C31</f>
        <v>29</v>
      </c>
      <c r="D31" s="2381">
        <f>'OCT''24'!D31</f>
        <v>29.001000000000001</v>
      </c>
      <c r="E31" s="1801"/>
      <c r="F31" s="1638">
        <f>'OCT''24'!F31</f>
        <v>60</v>
      </c>
      <c r="G31" s="2381">
        <f>'OCT''24'!G31</f>
        <v>3655.41</v>
      </c>
      <c r="H31" s="2381">
        <f>'OCT''24'!H31</f>
        <v>243.18</v>
      </c>
      <c r="I31" s="2381">
        <f>'OCT''24'!I31</f>
        <v>1.39</v>
      </c>
      <c r="J31" s="2381"/>
      <c r="K31" s="2381"/>
      <c r="L31" s="2381">
        <f>'OCT''24'!L31</f>
        <v>2</v>
      </c>
      <c r="M31" s="2381">
        <f>'OCT''24'!M31</f>
        <v>20</v>
      </c>
      <c r="N31" s="2381"/>
      <c r="O31" s="2381"/>
      <c r="P31" s="2381"/>
      <c r="Q31" s="2381"/>
      <c r="R31" s="2381"/>
      <c r="S31" s="2381"/>
      <c r="T31" s="2381"/>
      <c r="U31" s="2381"/>
      <c r="V31" s="2381">
        <f>'OCT''24'!V31</f>
        <v>0</v>
      </c>
      <c r="W31" s="1176"/>
    </row>
    <row r="32" spans="1:23" s="2199" customFormat="1">
      <c r="A32" s="1176"/>
      <c r="B32" s="2381" t="str">
        <f>'OCT''24'!B32</f>
        <v>06.10.24</v>
      </c>
      <c r="C32" s="2381">
        <f>'OCT''24'!C32</f>
        <v>30</v>
      </c>
      <c r="D32" s="2381">
        <f>'OCT''24'!D32</f>
        <v>30.001000000000001</v>
      </c>
      <c r="E32" s="1801"/>
      <c r="F32" s="1638">
        <f>'OCT''24'!F32</f>
        <v>59</v>
      </c>
      <c r="G32" s="2381">
        <f>'OCT''24'!G32</f>
        <v>3635.04</v>
      </c>
      <c r="H32" s="2381">
        <f>'OCT''24'!H32</f>
        <v>195.73</v>
      </c>
      <c r="I32" s="2381">
        <f>'OCT''24'!I32</f>
        <v>4.17</v>
      </c>
      <c r="J32" s="2381"/>
      <c r="K32" s="2381"/>
      <c r="L32" s="2381">
        <f>'OCT''24'!L32</f>
        <v>1</v>
      </c>
      <c r="M32" s="2381">
        <f>'OCT''24'!M32</f>
        <v>50</v>
      </c>
      <c r="N32" s="2381"/>
      <c r="O32" s="2381"/>
      <c r="P32" s="2381"/>
      <c r="Q32" s="2381"/>
      <c r="R32" s="2381"/>
      <c r="S32" s="2381"/>
      <c r="T32" s="2381"/>
      <c r="U32" s="2381"/>
      <c r="V32" s="2381">
        <f>'OCT''24'!V32</f>
        <v>0</v>
      </c>
      <c r="W32" s="1176"/>
    </row>
    <row r="33" spans="1:23" s="2199" customFormat="1">
      <c r="A33" s="1176"/>
      <c r="B33" s="2381" t="str">
        <f>'OCT''24'!B33</f>
        <v>06.10.24</v>
      </c>
      <c r="C33" s="2381">
        <f>'OCT''24'!C33</f>
        <v>31</v>
      </c>
      <c r="D33" s="2381">
        <f>'OCT''24'!D33</f>
        <v>31.001000000000001</v>
      </c>
      <c r="E33" s="1801"/>
      <c r="F33" s="1638">
        <f>'OCT''24'!F33</f>
        <v>59</v>
      </c>
      <c r="G33" s="2381">
        <f>'OCT''24'!G33</f>
        <v>3626.41</v>
      </c>
      <c r="H33" s="2381">
        <f>'OCT''24'!H33</f>
        <v>212.96</v>
      </c>
      <c r="I33" s="2381">
        <f>'OCT''24'!I33</f>
        <v>4.37</v>
      </c>
      <c r="J33" s="2381"/>
      <c r="K33" s="2381"/>
      <c r="L33" s="2381">
        <f>'OCT''24'!L33</f>
        <v>1</v>
      </c>
      <c r="M33" s="2381">
        <f>'OCT''24'!M33</f>
        <v>45</v>
      </c>
      <c r="N33" s="2381"/>
      <c r="O33" s="2381"/>
      <c r="P33" s="2381"/>
      <c r="Q33" s="2381"/>
      <c r="R33" s="2381"/>
      <c r="S33" s="2381"/>
      <c r="T33" s="2381"/>
      <c r="U33" s="2381"/>
      <c r="V33" s="2381">
        <f>'OCT''24'!V33</f>
        <v>0</v>
      </c>
      <c r="W33" s="1176"/>
    </row>
    <row r="34" spans="1:23" s="2199" customFormat="1">
      <c r="A34" s="1176"/>
      <c r="B34" s="2381" t="str">
        <f>'OCT''24'!B34</f>
        <v>06.10.24</v>
      </c>
      <c r="C34" s="2381">
        <f>'OCT''24'!C34</f>
        <v>32</v>
      </c>
      <c r="D34" s="2381">
        <f>'OCT''24'!D34</f>
        <v>32.000999999999998</v>
      </c>
      <c r="E34" s="1801"/>
      <c r="F34" s="1638">
        <f>'OCT''24'!F34</f>
        <v>59</v>
      </c>
      <c r="G34" s="2381">
        <f>'OCT''24'!G34</f>
        <v>3636.25</v>
      </c>
      <c r="H34" s="2381">
        <f>'OCT''24'!H34</f>
        <v>189.14</v>
      </c>
      <c r="I34" s="2381">
        <f>'OCT''24'!I34</f>
        <v>1.59</v>
      </c>
      <c r="J34" s="2381"/>
      <c r="K34" s="2381"/>
      <c r="L34" s="2381">
        <f>'OCT''24'!L34</f>
        <v>1</v>
      </c>
      <c r="M34" s="2381">
        <f>'OCT''24'!M34</f>
        <v>55</v>
      </c>
      <c r="N34" s="2381"/>
      <c r="O34" s="2381"/>
      <c r="P34" s="2381"/>
      <c r="Q34" s="2381"/>
      <c r="R34" s="2381"/>
      <c r="S34" s="2381"/>
      <c r="T34" s="2381"/>
      <c r="U34" s="2381"/>
      <c r="V34" s="2381">
        <f>'OCT''24'!V34</f>
        <v>0</v>
      </c>
      <c r="W34" s="1176"/>
    </row>
    <row r="35" spans="1:23" s="2199" customFormat="1">
      <c r="A35" s="1176"/>
      <c r="B35" s="2383" t="str">
        <f>'OCT''24'!B35</f>
        <v>06.10.24</v>
      </c>
      <c r="C35" s="2383">
        <f>'OCT''24'!C35</f>
        <v>33</v>
      </c>
      <c r="D35" s="2383">
        <f>'OCT''24'!D35</f>
        <v>33.000999999999998</v>
      </c>
      <c r="E35" s="1801"/>
      <c r="F35" s="1638">
        <f>'OCT''24'!F35</f>
        <v>58</v>
      </c>
      <c r="G35" s="2383">
        <f>'OCT''24'!G35</f>
        <v>3519.64</v>
      </c>
      <c r="H35" s="2383">
        <f>'OCT''24'!H35</f>
        <v>184.74</v>
      </c>
      <c r="I35" s="2383">
        <f>'OCT''24'!I35</f>
        <v>2.1800000000000002</v>
      </c>
      <c r="J35" s="2383"/>
      <c r="K35" s="2383"/>
      <c r="L35" s="2383">
        <f>'OCT''24'!L35</f>
        <v>2</v>
      </c>
      <c r="M35" s="2383">
        <f>'OCT''24'!M35</f>
        <v>5</v>
      </c>
      <c r="N35" s="2383"/>
      <c r="O35" s="2383"/>
      <c r="P35" s="2383"/>
      <c r="Q35" s="2383"/>
      <c r="R35" s="2383"/>
      <c r="S35" s="2383"/>
      <c r="T35" s="2383"/>
      <c r="U35" s="2383"/>
      <c r="V35" s="2383">
        <f>'OCT''24'!V35</f>
        <v>0</v>
      </c>
      <c r="W35" s="1176"/>
    </row>
    <row r="36" spans="1:23" s="2199" customFormat="1">
      <c r="A36" s="1176"/>
      <c r="B36" s="2385" t="str">
        <f>'OCT''24'!B36</f>
        <v>07.10.24</v>
      </c>
      <c r="C36" s="2385">
        <f>'OCT''24'!C36</f>
        <v>34</v>
      </c>
      <c r="D36" s="2385">
        <f>'OCT''24'!D36</f>
        <v>34.000999999999998</v>
      </c>
      <c r="E36" s="1801"/>
      <c r="F36" s="1638">
        <f>'OCT''24'!F36</f>
        <v>60</v>
      </c>
      <c r="G36" s="2385">
        <f>'OCT''24'!G36</f>
        <v>3638.44</v>
      </c>
      <c r="H36" s="2385">
        <f>'OCT''24'!H36</f>
        <v>250.36</v>
      </c>
      <c r="I36" s="2385">
        <f>'OCT''24'!I36</f>
        <v>0</v>
      </c>
      <c r="J36" s="2385"/>
      <c r="K36" s="2385"/>
      <c r="L36" s="2385">
        <f>'OCT''24'!L36</f>
        <v>2</v>
      </c>
      <c r="M36" s="2385">
        <f>'OCT''24'!M36</f>
        <v>25</v>
      </c>
      <c r="N36" s="2385"/>
      <c r="O36" s="2385"/>
      <c r="P36" s="2385"/>
      <c r="Q36" s="2385"/>
      <c r="R36" s="2385"/>
      <c r="S36" s="2385"/>
      <c r="T36" s="2385"/>
      <c r="U36" s="2385"/>
      <c r="V36" s="2385">
        <f>'OCT''24'!V36</f>
        <v>0</v>
      </c>
      <c r="W36" s="1176"/>
    </row>
    <row r="37" spans="1:23" s="2199" customFormat="1">
      <c r="A37" s="1176"/>
      <c r="B37" s="2385" t="str">
        <f>'OCT''24'!B37</f>
        <v>07.10.24</v>
      </c>
      <c r="C37" s="2385">
        <f>'OCT''24'!C37</f>
        <v>35</v>
      </c>
      <c r="D37" s="2385">
        <f>'OCT''24'!D37</f>
        <v>35.000999999999998</v>
      </c>
      <c r="E37" s="1801"/>
      <c r="F37" s="1638">
        <f>'OCT''24'!F37</f>
        <v>59</v>
      </c>
      <c r="G37" s="2385">
        <f>'OCT''24'!G37</f>
        <v>3592.64</v>
      </c>
      <c r="H37" s="2385">
        <f>'OCT''24'!H37</f>
        <v>233.96</v>
      </c>
      <c r="I37" s="2385">
        <f>'OCT''24'!I37</f>
        <v>0</v>
      </c>
      <c r="J37" s="2385"/>
      <c r="K37" s="2385"/>
      <c r="L37" s="2385">
        <f>'OCT''24'!L37</f>
        <v>1</v>
      </c>
      <c r="M37" s="2385">
        <f>'OCT''24'!M37</f>
        <v>55</v>
      </c>
      <c r="N37" s="2385"/>
      <c r="O37" s="2385"/>
      <c r="P37" s="2385"/>
      <c r="Q37" s="2385"/>
      <c r="R37" s="2385"/>
      <c r="S37" s="2385"/>
      <c r="T37" s="2385"/>
      <c r="U37" s="2385"/>
      <c r="V37" s="2385">
        <f>'OCT''24'!V37</f>
        <v>0</v>
      </c>
      <c r="W37" s="1176"/>
    </row>
    <row r="38" spans="1:23" s="2199" customFormat="1">
      <c r="A38" s="1176"/>
      <c r="B38" s="2385" t="str">
        <f>'OCT''24'!B38</f>
        <v>07.10.24</v>
      </c>
      <c r="C38" s="2385">
        <f>'OCT''24'!C38</f>
        <v>36</v>
      </c>
      <c r="D38" s="2385">
        <f>'OCT''24'!D38</f>
        <v>36.000999999999998</v>
      </c>
      <c r="E38" s="1801"/>
      <c r="F38" s="1638">
        <f>'OCT''24'!F38</f>
        <v>56</v>
      </c>
      <c r="G38" s="2385">
        <f>'OCT''24'!G38</f>
        <v>3365.86</v>
      </c>
      <c r="H38" s="2385">
        <f>'OCT''24'!H38</f>
        <v>268.54000000000002</v>
      </c>
      <c r="I38" s="2385">
        <f>'OCT''24'!I38</f>
        <v>0</v>
      </c>
      <c r="J38" s="2385"/>
      <c r="K38" s="2385"/>
      <c r="L38" s="2385">
        <f>'OCT''24'!L38</f>
        <v>1</v>
      </c>
      <c r="M38" s="2385">
        <f>'OCT''24'!M38</f>
        <v>50</v>
      </c>
      <c r="N38" s="2385"/>
      <c r="O38" s="2385"/>
      <c r="P38" s="2385"/>
      <c r="Q38" s="2385"/>
      <c r="R38" s="2385"/>
      <c r="S38" s="2385"/>
      <c r="T38" s="2385"/>
      <c r="U38" s="2385"/>
      <c r="V38" s="2385">
        <f>'OCT''24'!V38</f>
        <v>0</v>
      </c>
      <c r="W38" s="1176"/>
    </row>
    <row r="39" spans="1:23" s="2199" customFormat="1">
      <c r="A39" s="1176"/>
      <c r="B39" s="2385" t="str">
        <f>'OCT''24'!B39</f>
        <v>07.10.24</v>
      </c>
      <c r="C39" s="2385">
        <f>'OCT''24'!C39</f>
        <v>37</v>
      </c>
      <c r="D39" s="2385">
        <f>'OCT''24'!D39</f>
        <v>37.000999999999998</v>
      </c>
      <c r="E39" s="1801"/>
      <c r="F39" s="1638">
        <f>'OCT''24'!F39</f>
        <v>60</v>
      </c>
      <c r="G39" s="2385">
        <f>'OCT''24'!G39</f>
        <v>3691.63</v>
      </c>
      <c r="H39" s="2385">
        <f>'OCT''24'!H39</f>
        <v>201.15</v>
      </c>
      <c r="I39" s="2385">
        <f>'OCT''24'!I39</f>
        <v>1.18</v>
      </c>
      <c r="J39" s="2385"/>
      <c r="K39" s="2385"/>
      <c r="L39" s="2385">
        <f>'OCT''24'!L39</f>
        <v>2</v>
      </c>
      <c r="M39" s="2385">
        <f>'OCT''24'!M39</f>
        <v>0</v>
      </c>
      <c r="N39" s="2385"/>
      <c r="O39" s="2385"/>
      <c r="P39" s="2385"/>
      <c r="Q39" s="2385"/>
      <c r="R39" s="2385"/>
      <c r="S39" s="2385"/>
      <c r="T39" s="2385"/>
      <c r="U39" s="2385"/>
      <c r="V39" s="2385">
        <f>'OCT''24'!V39</f>
        <v>0</v>
      </c>
      <c r="W39" s="1176"/>
    </row>
    <row r="40" spans="1:23" s="2199" customFormat="1">
      <c r="A40" s="1176"/>
      <c r="B40" s="2385" t="str">
        <f>'OCT''24'!B40</f>
        <v>07.10.24</v>
      </c>
      <c r="C40" s="2385">
        <f>'OCT''24'!C40</f>
        <v>38</v>
      </c>
      <c r="D40" s="2385">
        <f>'OCT''24'!D40</f>
        <v>38.000999999999998</v>
      </c>
      <c r="E40" s="1801"/>
      <c r="F40" s="1638">
        <f>'OCT''24'!F40</f>
        <v>59</v>
      </c>
      <c r="G40" s="2385">
        <f>'OCT''24'!G40</f>
        <v>3945.92</v>
      </c>
      <c r="H40" s="2385">
        <f>'OCT''24'!H40</f>
        <v>158.68</v>
      </c>
      <c r="I40" s="2385">
        <f>'OCT''24'!I40</f>
        <v>1.4</v>
      </c>
      <c r="J40" s="2385"/>
      <c r="K40" s="2385"/>
      <c r="L40" s="2385">
        <f>'OCT''24'!L40</f>
        <v>2</v>
      </c>
      <c r="M40" s="2385">
        <f>'OCT''24'!M40</f>
        <v>20</v>
      </c>
      <c r="N40" s="2385"/>
      <c r="O40" s="2385"/>
      <c r="P40" s="2385"/>
      <c r="Q40" s="2385"/>
      <c r="R40" s="2385"/>
      <c r="S40" s="2385"/>
      <c r="T40" s="2385"/>
      <c r="U40" s="2385"/>
      <c r="V40" s="2385">
        <f>'OCT''24'!V40</f>
        <v>0</v>
      </c>
      <c r="W40" s="1176"/>
    </row>
    <row r="41" spans="1:23" s="2199" customFormat="1">
      <c r="A41" s="1176"/>
      <c r="B41" s="2389" t="str">
        <f>'OCT''24'!B41</f>
        <v>07.10.24</v>
      </c>
      <c r="C41" s="2389">
        <f>'OCT''24'!C41</f>
        <v>39</v>
      </c>
      <c r="D41" s="2389">
        <f>'OCT''24'!D41</f>
        <v>39.000999999999998</v>
      </c>
      <c r="E41" s="1801"/>
      <c r="F41" s="1638">
        <f>'OCT''24'!F41</f>
        <v>60</v>
      </c>
      <c r="G41" s="2389">
        <f>'OCT''24'!G41</f>
        <v>3620.43</v>
      </c>
      <c r="H41" s="2389">
        <f>'OCT''24'!H41</f>
        <v>271.77</v>
      </c>
      <c r="I41" s="2389">
        <f>'OCT''24'!I41</f>
        <v>0.6</v>
      </c>
      <c r="J41" s="2389"/>
      <c r="K41" s="2389"/>
      <c r="L41" s="2389">
        <f>'OCT''24'!L41</f>
        <v>2</v>
      </c>
      <c r="M41" s="2389">
        <f>'OCT''24'!M41</f>
        <v>5</v>
      </c>
      <c r="N41" s="2389"/>
      <c r="O41" s="2389"/>
      <c r="P41" s="2389"/>
      <c r="Q41" s="2389"/>
      <c r="R41" s="2389"/>
      <c r="S41" s="2389"/>
      <c r="T41" s="2389"/>
      <c r="U41" s="2389"/>
      <c r="V41" s="2389">
        <f>'OCT''24'!V41</f>
        <v>0</v>
      </c>
      <c r="W41" s="1176"/>
    </row>
    <row r="42" spans="1:23" s="2199" customFormat="1">
      <c r="A42" s="1176"/>
      <c r="B42" s="2391" t="str">
        <f>'OCT''24'!B42</f>
        <v>08.10.24</v>
      </c>
      <c r="C42" s="2391">
        <f>'OCT''24'!C42</f>
        <v>40</v>
      </c>
      <c r="D42" s="2391">
        <f>'OCT''24'!D42</f>
        <v>40.000999999999998</v>
      </c>
      <c r="E42" s="1801"/>
      <c r="F42" s="1638">
        <f>'OCT''24'!F42</f>
        <v>57</v>
      </c>
      <c r="G42" s="2391">
        <f>'OCT''24'!G42</f>
        <v>3468.87</v>
      </c>
      <c r="H42" s="2391">
        <f>'OCT''24'!H42</f>
        <v>224.93</v>
      </c>
      <c r="I42" s="2391">
        <f>'OCT''24'!I42</f>
        <v>0</v>
      </c>
      <c r="J42" s="2391"/>
      <c r="K42" s="2391"/>
      <c r="L42" s="2391">
        <f>'OCT''24'!L42</f>
        <v>2</v>
      </c>
      <c r="M42" s="2391">
        <f>'OCT''24'!M42</f>
        <v>30</v>
      </c>
      <c r="N42" s="2391"/>
      <c r="O42" s="2391"/>
      <c r="P42" s="2391"/>
      <c r="Q42" s="2391"/>
      <c r="R42" s="2391"/>
      <c r="S42" s="2391"/>
      <c r="T42" s="2391"/>
      <c r="U42" s="2391"/>
      <c r="V42" s="2391">
        <f>'OCT''24'!V42</f>
        <v>0</v>
      </c>
      <c r="W42" s="1176"/>
    </row>
    <row r="43" spans="1:23" s="2199" customFormat="1">
      <c r="A43" s="1176"/>
      <c r="B43" s="2391" t="str">
        <f>'OCT''24'!B43</f>
        <v>08.10.24</v>
      </c>
      <c r="C43" s="2391">
        <f>'OCT''24'!C43</f>
        <v>41</v>
      </c>
      <c r="D43" s="2391">
        <f>'OCT''24'!D43</f>
        <v>41.000999999999998</v>
      </c>
      <c r="E43" s="1801"/>
      <c r="F43" s="1638">
        <f>'OCT''24'!F43</f>
        <v>60</v>
      </c>
      <c r="G43" s="2391">
        <f>'OCT''24'!G43</f>
        <v>3764.85</v>
      </c>
      <c r="H43" s="2391">
        <f>'OCT''24'!H43</f>
        <v>142.31</v>
      </c>
      <c r="I43" s="2391">
        <f>'OCT''24'!I43</f>
        <v>7.16</v>
      </c>
      <c r="J43" s="2391"/>
      <c r="K43" s="2391"/>
      <c r="L43" s="2391">
        <f>'OCT''24'!L43</f>
        <v>2</v>
      </c>
      <c r="M43" s="2391">
        <f>'OCT''24'!M43</f>
        <v>20</v>
      </c>
      <c r="N43" s="2391"/>
      <c r="O43" s="2391"/>
      <c r="P43" s="2391"/>
      <c r="Q43" s="2391"/>
      <c r="R43" s="2391"/>
      <c r="S43" s="2391"/>
      <c r="T43" s="2391"/>
      <c r="U43" s="2391"/>
      <c r="V43" s="2391">
        <f>'OCT''24'!V43</f>
        <v>74298</v>
      </c>
      <c r="W43" s="1176"/>
    </row>
    <row r="44" spans="1:23" s="2199" customFormat="1">
      <c r="A44" s="1176"/>
      <c r="B44" s="2391" t="str">
        <f>'OCT''24'!B44</f>
        <v>08.10.24</v>
      </c>
      <c r="C44" s="2391">
        <f>'OCT''24'!C44</f>
        <v>42</v>
      </c>
      <c r="D44" s="2391">
        <f>'OCT''24'!D44</f>
        <v>42.000999999999998</v>
      </c>
      <c r="E44" s="1801"/>
      <c r="F44" s="1638">
        <f>'OCT''24'!F44</f>
        <v>59</v>
      </c>
      <c r="G44" s="2391">
        <f>'OCT''24'!G44</f>
        <v>3557.84</v>
      </c>
      <c r="H44" s="2391">
        <f>'OCT''24'!H44</f>
        <v>268.76</v>
      </c>
      <c r="I44" s="2391">
        <f>'OCT''24'!I44</f>
        <v>0</v>
      </c>
      <c r="J44" s="2391"/>
      <c r="K44" s="2391"/>
      <c r="L44" s="2391">
        <f>'OCT''24'!L44</f>
        <v>2</v>
      </c>
      <c r="M44" s="2391">
        <f>'OCT''24'!M44</f>
        <v>5</v>
      </c>
      <c r="N44" s="2391"/>
      <c r="O44" s="2391"/>
      <c r="P44" s="2391"/>
      <c r="Q44" s="2391"/>
      <c r="R44" s="2391"/>
      <c r="S44" s="2391"/>
      <c r="T44" s="2391"/>
      <c r="U44" s="2391"/>
      <c r="V44" s="2391">
        <f>'OCT''24'!V44</f>
        <v>0</v>
      </c>
      <c r="W44" s="1176"/>
    </row>
    <row r="45" spans="1:23" s="2199" customFormat="1">
      <c r="A45" s="1176"/>
      <c r="B45" s="2391" t="str">
        <f>'OCT''24'!B45</f>
        <v>08.10.24</v>
      </c>
      <c r="C45" s="2391">
        <f>'OCT''24'!C45</f>
        <v>43</v>
      </c>
      <c r="D45" s="2391">
        <f>'OCT''24'!D45</f>
        <v>43.000999999999998</v>
      </c>
      <c r="E45" s="1801"/>
      <c r="F45" s="1638">
        <f>'OCT''24'!F45</f>
        <v>60</v>
      </c>
      <c r="G45" s="2391">
        <f>'OCT''24'!G45</f>
        <v>3605.66</v>
      </c>
      <c r="H45" s="2391">
        <f>'OCT''24'!H45</f>
        <v>277.54000000000002</v>
      </c>
      <c r="I45" s="2391">
        <f>'OCT''24'!I45</f>
        <v>0</v>
      </c>
      <c r="J45" s="2391"/>
      <c r="K45" s="2391"/>
      <c r="L45" s="2391">
        <f>'OCT''24'!L45</f>
        <v>2</v>
      </c>
      <c r="M45" s="2391">
        <f>'OCT''24'!M45</f>
        <v>15</v>
      </c>
      <c r="N45" s="2391"/>
      <c r="O45" s="2391"/>
      <c r="P45" s="2391"/>
      <c r="Q45" s="2391"/>
      <c r="R45" s="2391"/>
      <c r="S45" s="2391"/>
      <c r="T45" s="2391"/>
      <c r="U45" s="2391"/>
      <c r="V45" s="2391">
        <f>'OCT''24'!V45</f>
        <v>0</v>
      </c>
      <c r="W45" s="1176"/>
    </row>
    <row r="46" spans="1:23" s="2199" customFormat="1">
      <c r="A46" s="1176"/>
      <c r="B46" s="2391" t="str">
        <f>'OCT''24'!B46</f>
        <v>08.10.24</v>
      </c>
      <c r="C46" s="2391">
        <f>'OCT''24'!C46</f>
        <v>44</v>
      </c>
      <c r="D46" s="2391">
        <f>'OCT''24'!D46</f>
        <v>44.000999999999998</v>
      </c>
      <c r="E46" s="1801"/>
      <c r="F46" s="1638">
        <f>'OCT''24'!F46</f>
        <v>59</v>
      </c>
      <c r="G46" s="2391">
        <f>'OCT''24'!G46</f>
        <v>3521.02</v>
      </c>
      <c r="H46" s="2391">
        <f>'OCT''24'!H46</f>
        <v>311.18</v>
      </c>
      <c r="I46" s="2391">
        <f>'OCT''24'!I46</f>
        <v>0</v>
      </c>
      <c r="J46" s="2391"/>
      <c r="K46" s="2391"/>
      <c r="L46" s="2391">
        <f>'OCT''24'!L46</f>
        <v>2</v>
      </c>
      <c r="M46" s="2391">
        <f>'OCT''24'!M46</f>
        <v>0</v>
      </c>
      <c r="N46" s="2391"/>
      <c r="O46" s="2391"/>
      <c r="P46" s="2391"/>
      <c r="Q46" s="2391"/>
      <c r="R46" s="2391"/>
      <c r="S46" s="2391"/>
      <c r="T46" s="2391"/>
      <c r="U46" s="2391"/>
      <c r="V46" s="2391">
        <f>'OCT''24'!V46</f>
        <v>0</v>
      </c>
      <c r="W46" s="1176"/>
    </row>
    <row r="47" spans="1:23" s="2199" customFormat="1">
      <c r="A47" s="1176"/>
      <c r="B47" s="2393" t="str">
        <f>'OCT''24'!B47</f>
        <v>08.10.24</v>
      </c>
      <c r="C47" s="2393">
        <f>'OCT''24'!C47</f>
        <v>45</v>
      </c>
      <c r="D47" s="2393">
        <f>'OCT''24'!D47</f>
        <v>45.000999999999998</v>
      </c>
      <c r="E47" s="1801"/>
      <c r="F47" s="1638">
        <f>'OCT''24'!F47</f>
        <v>59</v>
      </c>
      <c r="G47" s="2393">
        <f>'OCT''24'!G47</f>
        <v>3565.44</v>
      </c>
      <c r="H47" s="2393">
        <f>'OCT''24'!H47</f>
        <v>261.35000000000002</v>
      </c>
      <c r="I47" s="2393">
        <f>'OCT''24'!I47</f>
        <v>0.19</v>
      </c>
      <c r="J47" s="2393"/>
      <c r="K47" s="2393"/>
      <c r="L47" s="2393">
        <f>'OCT''24'!L47</f>
        <v>2</v>
      </c>
      <c r="M47" s="2393">
        <f>'OCT''24'!M47</f>
        <v>0</v>
      </c>
      <c r="N47" s="2393"/>
      <c r="O47" s="2393"/>
      <c r="P47" s="2393"/>
      <c r="Q47" s="2393"/>
      <c r="R47" s="2393"/>
      <c r="S47" s="2393"/>
      <c r="T47" s="2393"/>
      <c r="U47" s="2393"/>
      <c r="V47" s="2393">
        <f>'OCT''24'!V47</f>
        <v>0</v>
      </c>
      <c r="W47" s="1176"/>
    </row>
    <row r="48" spans="1:23" s="2199" customFormat="1">
      <c r="A48" s="1176"/>
      <c r="B48" s="2395" t="str">
        <f>'OCT''24'!B48</f>
        <v>09.10.24</v>
      </c>
      <c r="C48" s="2395">
        <f>'OCT''24'!C48</f>
        <v>46</v>
      </c>
      <c r="D48" s="2395">
        <f>'OCT''24'!D48</f>
        <v>46.000999999999998</v>
      </c>
      <c r="E48" s="1801"/>
      <c r="F48" s="1638">
        <f>'OCT''24'!F48</f>
        <v>60</v>
      </c>
      <c r="G48" s="2395">
        <f>'OCT''24'!G48</f>
        <v>3571.03</v>
      </c>
      <c r="H48" s="2395">
        <f>'OCT''24'!H48</f>
        <v>320.57</v>
      </c>
      <c r="I48" s="2395">
        <f>'OCT''24'!I48</f>
        <v>0</v>
      </c>
      <c r="J48" s="2395"/>
      <c r="K48" s="2395"/>
      <c r="L48" s="2395">
        <f>'OCT''24'!L48</f>
        <v>2</v>
      </c>
      <c r="M48" s="2395">
        <f>'OCT''24'!M48</f>
        <v>15</v>
      </c>
      <c r="N48" s="2395"/>
      <c r="O48" s="2395"/>
      <c r="P48" s="2395"/>
      <c r="Q48" s="2395"/>
      <c r="R48" s="2395"/>
      <c r="S48" s="2395"/>
      <c r="T48" s="2395"/>
      <c r="U48" s="2395"/>
      <c r="V48" s="2395">
        <f>'OCT''24'!V48</f>
        <v>0</v>
      </c>
      <c r="W48" s="1176"/>
    </row>
    <row r="49" spans="1:23" s="2199" customFormat="1">
      <c r="A49" s="1176"/>
      <c r="B49" s="2395" t="str">
        <f>'OCT''24'!B49</f>
        <v>09.10.24</v>
      </c>
      <c r="C49" s="2395">
        <f>'OCT''24'!C49</f>
        <v>47</v>
      </c>
      <c r="D49" s="2395">
        <f>'OCT''24'!D49</f>
        <v>47.000999999999998</v>
      </c>
      <c r="E49" s="1801"/>
      <c r="F49" s="1638">
        <f>'OCT''24'!F49</f>
        <v>60</v>
      </c>
      <c r="G49" s="2395">
        <f>'OCT''24'!G49</f>
        <v>3574.63</v>
      </c>
      <c r="H49" s="2395">
        <f>'OCT''24'!H49</f>
        <v>316.97000000000003</v>
      </c>
      <c r="I49" s="2395">
        <f>'OCT''24'!I49</f>
        <v>0</v>
      </c>
      <c r="J49" s="2395"/>
      <c r="K49" s="2395"/>
      <c r="L49" s="2395">
        <f>'OCT''24'!L49</f>
        <v>2</v>
      </c>
      <c r="M49" s="2395">
        <f>'OCT''24'!M49</f>
        <v>15</v>
      </c>
      <c r="N49" s="2395"/>
      <c r="O49" s="2395"/>
      <c r="P49" s="2395"/>
      <c r="Q49" s="2395"/>
      <c r="R49" s="2395"/>
      <c r="S49" s="2395"/>
      <c r="T49" s="2395"/>
      <c r="U49" s="2395"/>
      <c r="V49" s="2395">
        <f>'OCT''24'!V49</f>
        <v>0</v>
      </c>
      <c r="W49" s="1176"/>
    </row>
    <row r="50" spans="1:23" s="2199" customFormat="1">
      <c r="A50" s="1176"/>
      <c r="B50" s="2395" t="str">
        <f>'OCT''24'!B50</f>
        <v>09.10.24</v>
      </c>
      <c r="C50" s="2395">
        <f>'OCT''24'!C50</f>
        <v>48</v>
      </c>
      <c r="D50" s="2395">
        <f>'OCT''24'!D50</f>
        <v>48.000999999999998</v>
      </c>
      <c r="E50" s="1801"/>
      <c r="F50" s="1638">
        <f>'OCT''24'!F50</f>
        <v>58</v>
      </c>
      <c r="G50" s="2395">
        <f>'OCT''24'!G50</f>
        <v>3497.25</v>
      </c>
      <c r="H50" s="2395">
        <f>'OCT''24'!H50</f>
        <v>264.35000000000002</v>
      </c>
      <c r="I50" s="2395">
        <f>'OCT''24'!I50</f>
        <v>0</v>
      </c>
      <c r="J50" s="2395"/>
      <c r="K50" s="2395"/>
      <c r="L50" s="2395">
        <f>'OCT''24'!L50</f>
        <v>1</v>
      </c>
      <c r="M50" s="2395">
        <f>'OCT''24'!M50</f>
        <v>50</v>
      </c>
      <c r="N50" s="2395"/>
      <c r="O50" s="2395"/>
      <c r="P50" s="2395"/>
      <c r="Q50" s="2395"/>
      <c r="R50" s="2395"/>
      <c r="S50" s="2395"/>
      <c r="T50" s="2395"/>
      <c r="U50" s="2395"/>
      <c r="V50" s="2395">
        <f>'OCT''24'!V50</f>
        <v>0</v>
      </c>
      <c r="W50" s="1176"/>
    </row>
    <row r="51" spans="1:23" s="2199" customFormat="1">
      <c r="A51" s="1176"/>
      <c r="B51" s="2395" t="str">
        <f>'OCT''24'!B51</f>
        <v>09.10.24</v>
      </c>
      <c r="C51" s="2395">
        <f>'OCT''24'!C51</f>
        <v>49</v>
      </c>
      <c r="D51" s="2395">
        <f>'OCT''24'!D51</f>
        <v>49.000999999999998</v>
      </c>
      <c r="E51" s="1801"/>
      <c r="F51" s="1638">
        <f>'OCT''24'!F51</f>
        <v>59</v>
      </c>
      <c r="G51" s="2395">
        <f>'OCT''24'!G51</f>
        <v>3599.44</v>
      </c>
      <c r="H51" s="2395">
        <f>'OCT''24'!H51</f>
        <v>227.36</v>
      </c>
      <c r="I51" s="2395">
        <f>'OCT''24'!I51</f>
        <v>0.2</v>
      </c>
      <c r="J51" s="2395"/>
      <c r="K51" s="2395"/>
      <c r="L51" s="2395">
        <f>'OCT''24'!L51</f>
        <v>2</v>
      </c>
      <c r="M51" s="2395">
        <f>'OCT''24'!M51</f>
        <v>0</v>
      </c>
      <c r="N51" s="2395"/>
      <c r="O51" s="2395"/>
      <c r="P51" s="2395"/>
      <c r="Q51" s="2395"/>
      <c r="R51" s="2395"/>
      <c r="S51" s="2395"/>
      <c r="T51" s="2395"/>
      <c r="U51" s="2395"/>
      <c r="V51" s="2395">
        <f>'OCT''24'!V51</f>
        <v>0</v>
      </c>
      <c r="W51" s="1176"/>
    </row>
    <row r="52" spans="1:23" s="2199" customFormat="1">
      <c r="A52" s="1176"/>
      <c r="B52" s="2395" t="str">
        <f>'OCT''24'!B52</f>
        <v>09.10.24</v>
      </c>
      <c r="C52" s="2395">
        <f>'OCT''24'!C52</f>
        <v>50</v>
      </c>
      <c r="D52" s="2395">
        <f>'OCT''24'!D52</f>
        <v>52.000999999999998</v>
      </c>
      <c r="E52" s="1801"/>
      <c r="F52" s="1638">
        <f>'OCT''24'!F52</f>
        <v>57</v>
      </c>
      <c r="G52" s="2395">
        <f>'OCT''24'!G52</f>
        <v>3401.47</v>
      </c>
      <c r="H52" s="2395">
        <f>'OCT''24'!H52</f>
        <v>292.73</v>
      </c>
      <c r="I52" s="2395">
        <f>'OCT''24'!I52</f>
        <v>0.4</v>
      </c>
      <c r="J52" s="2395"/>
      <c r="K52" s="2395"/>
      <c r="L52" s="2395">
        <f>'OCT''24'!L52</f>
        <v>1</v>
      </c>
      <c r="M52" s="2395">
        <f>'OCT''24'!M52</f>
        <v>45</v>
      </c>
      <c r="N52" s="2395"/>
      <c r="O52" s="2395"/>
      <c r="P52" s="2395"/>
      <c r="Q52" s="2395"/>
      <c r="R52" s="2395"/>
      <c r="S52" s="2395"/>
      <c r="T52" s="2395"/>
      <c r="U52" s="2395"/>
      <c r="V52" s="2395">
        <f>'OCT''24'!V52</f>
        <v>0</v>
      </c>
      <c r="W52" s="1176"/>
    </row>
    <row r="53" spans="1:23" s="2199" customFormat="1">
      <c r="A53" s="1176"/>
      <c r="B53" s="2401" t="str">
        <f>'OCT''24'!B53</f>
        <v>10.10.24</v>
      </c>
      <c r="C53" s="2401">
        <f>'OCT''24'!C53</f>
        <v>51</v>
      </c>
      <c r="D53" s="2401">
        <f>'OCT''24'!D53</f>
        <v>50.000999999999998</v>
      </c>
      <c r="E53" s="1801"/>
      <c r="F53" s="1638">
        <f>'OCT''24'!F53</f>
        <v>59</v>
      </c>
      <c r="G53" s="2401">
        <f>'OCT''24'!G53</f>
        <v>3459.01</v>
      </c>
      <c r="H53" s="2401">
        <f>'OCT''24'!H53</f>
        <v>376.38</v>
      </c>
      <c r="I53" s="2401">
        <f>'OCT''24'!I53</f>
        <v>0.39</v>
      </c>
      <c r="J53" s="2401"/>
      <c r="K53" s="2401"/>
      <c r="L53" s="2401">
        <f>'OCT''24'!L53</f>
        <v>2</v>
      </c>
      <c r="M53" s="2401">
        <f>'OCT''24'!M53</f>
        <v>15</v>
      </c>
      <c r="N53" s="2401"/>
      <c r="O53" s="2401"/>
      <c r="P53" s="2401"/>
      <c r="Q53" s="2401"/>
      <c r="R53" s="2401"/>
      <c r="S53" s="2401"/>
      <c r="T53" s="2401"/>
      <c r="U53" s="2401"/>
      <c r="V53" s="2401">
        <f>'OCT''24'!V53</f>
        <v>0</v>
      </c>
      <c r="W53" s="1176"/>
    </row>
    <row r="54" spans="1:23" s="2199" customFormat="1">
      <c r="A54" s="1176"/>
      <c r="B54" s="2401" t="str">
        <f>'OCT''24'!B54</f>
        <v>10.10.24</v>
      </c>
      <c r="C54" s="2401">
        <f>'OCT''24'!C54</f>
        <v>52</v>
      </c>
      <c r="D54" s="2401">
        <f>'OCT''24'!D54</f>
        <v>51.000999999999998</v>
      </c>
      <c r="E54" s="1801"/>
      <c r="F54" s="1638">
        <f>'OCT''24'!F54</f>
        <v>59</v>
      </c>
      <c r="G54" s="2401">
        <f>'OCT''24'!G54</f>
        <v>3465.87</v>
      </c>
      <c r="H54" s="2401">
        <f>'OCT''24'!H54</f>
        <v>352.33</v>
      </c>
      <c r="I54" s="2401">
        <f>'OCT''24'!I54</f>
        <v>0</v>
      </c>
      <c r="J54" s="2401"/>
      <c r="K54" s="2401"/>
      <c r="L54" s="2401">
        <f>'OCT''24'!L54</f>
        <v>2</v>
      </c>
      <c r="M54" s="2401">
        <f>'OCT''24'!M54</f>
        <v>30</v>
      </c>
      <c r="N54" s="2401"/>
      <c r="O54" s="2401"/>
      <c r="P54" s="2401"/>
      <c r="Q54" s="2401"/>
      <c r="R54" s="2401"/>
      <c r="S54" s="2401"/>
      <c r="T54" s="2401"/>
      <c r="U54" s="2401"/>
      <c r="V54" s="2401">
        <f>'OCT''24'!V54</f>
        <v>0</v>
      </c>
      <c r="W54" s="1176"/>
    </row>
    <row r="55" spans="1:23" s="2199" customFormat="1">
      <c r="A55" s="1176"/>
      <c r="B55" s="2401" t="str">
        <f>'OCT''24'!B55</f>
        <v>10.10.24</v>
      </c>
      <c r="C55" s="2401">
        <f>'OCT''24'!C55</f>
        <v>53</v>
      </c>
      <c r="D55" s="2401">
        <f>'OCT''24'!D55</f>
        <v>53.000999999999998</v>
      </c>
      <c r="E55" s="1801"/>
      <c r="F55" s="1638">
        <f>'OCT''24'!F55</f>
        <v>58</v>
      </c>
      <c r="G55" s="2401">
        <f>'OCT''24'!G55</f>
        <v>3529.84</v>
      </c>
      <c r="H55" s="2401">
        <f>'OCT''24'!H55</f>
        <v>234.56</v>
      </c>
      <c r="I55" s="2401">
        <f>'OCT''24'!I55</f>
        <v>0</v>
      </c>
      <c r="J55" s="2401"/>
      <c r="K55" s="2401"/>
      <c r="L55" s="2401">
        <f>'OCT''24'!L55</f>
        <v>1</v>
      </c>
      <c r="M55" s="2401">
        <f>'OCT''24'!M55</f>
        <v>40</v>
      </c>
      <c r="N55" s="2401"/>
      <c r="O55" s="2401"/>
      <c r="P55" s="2401"/>
      <c r="Q55" s="2401"/>
      <c r="R55" s="2401"/>
      <c r="S55" s="2401"/>
      <c r="T55" s="2401"/>
      <c r="U55" s="2401"/>
      <c r="V55" s="2401">
        <f>'OCT''24'!V55</f>
        <v>0</v>
      </c>
      <c r="W55" s="1176"/>
    </row>
    <row r="56" spans="1:23" s="2199" customFormat="1">
      <c r="A56" s="1176"/>
      <c r="B56" s="2401" t="str">
        <f>'OCT''24'!B56</f>
        <v>10.10.24</v>
      </c>
      <c r="C56" s="2401">
        <f>'OCT''24'!C56</f>
        <v>54</v>
      </c>
      <c r="D56" s="2401">
        <f>'OCT''24'!D56</f>
        <v>54.000999999999998</v>
      </c>
      <c r="E56" s="1801"/>
      <c r="F56" s="1638">
        <f>'OCT''24'!F56</f>
        <v>58</v>
      </c>
      <c r="G56" s="2401">
        <f>'OCT''24'!G56</f>
        <v>3501.89</v>
      </c>
      <c r="H56" s="2401">
        <f>'OCT''24'!H56</f>
        <v>248.51</v>
      </c>
      <c r="I56" s="2401">
        <f>'OCT''24'!I56</f>
        <v>0</v>
      </c>
      <c r="J56" s="2401"/>
      <c r="K56" s="2401"/>
      <c r="L56" s="2401">
        <f>'OCT''24'!L56</f>
        <v>1</v>
      </c>
      <c r="M56" s="2401">
        <f>'OCT''24'!M56</f>
        <v>45</v>
      </c>
      <c r="N56" s="2401"/>
      <c r="O56" s="2401"/>
      <c r="P56" s="2401"/>
      <c r="Q56" s="2401"/>
      <c r="R56" s="2401"/>
      <c r="S56" s="2401"/>
      <c r="T56" s="2401"/>
      <c r="U56" s="2401"/>
      <c r="V56" s="2401">
        <f>'OCT''24'!V56</f>
        <v>0</v>
      </c>
      <c r="W56" s="1176"/>
    </row>
    <row r="57" spans="1:23" s="2199" customFormat="1">
      <c r="A57" s="1176"/>
      <c r="B57" s="2401" t="str">
        <f>'OCT''24'!B57</f>
        <v>10.10.24</v>
      </c>
      <c r="C57" s="2401">
        <f>'OCT''24'!C57</f>
        <v>55</v>
      </c>
      <c r="D57" s="2401">
        <f>'OCT''24'!D57</f>
        <v>55.000999999999998</v>
      </c>
      <c r="E57" s="1801"/>
      <c r="F57" s="1638">
        <f>'OCT''24'!F57</f>
        <v>58</v>
      </c>
      <c r="G57" s="2401">
        <f>'OCT''24'!G57</f>
        <v>3505.27</v>
      </c>
      <c r="H57" s="2401">
        <f>'OCT''24'!H57</f>
        <v>250.73</v>
      </c>
      <c r="I57" s="2401">
        <f>'OCT''24'!I57</f>
        <v>0</v>
      </c>
      <c r="J57" s="2401"/>
      <c r="K57" s="2401"/>
      <c r="L57" s="2401">
        <f>'OCT''24'!L57</f>
        <v>1</v>
      </c>
      <c r="M57" s="2401">
        <f>'OCT''24'!M57</f>
        <v>30</v>
      </c>
      <c r="N57" s="2401"/>
      <c r="O57" s="2401"/>
      <c r="P57" s="2401"/>
      <c r="Q57" s="2401"/>
      <c r="R57" s="2401"/>
      <c r="S57" s="2401"/>
      <c r="T57" s="2401"/>
      <c r="U57" s="2401"/>
      <c r="V57" s="2401">
        <f>'OCT''24'!V57</f>
        <v>0</v>
      </c>
      <c r="W57" s="1176"/>
    </row>
    <row r="58" spans="1:23" s="2199" customFormat="1">
      <c r="A58" s="1176"/>
      <c r="B58" s="2403" t="str">
        <f>'OCT''24'!B58</f>
        <v>10.10.24</v>
      </c>
      <c r="C58" s="2403">
        <f>'OCT''24'!C58</f>
        <v>56</v>
      </c>
      <c r="D58" s="2403">
        <f>'OCT''24'!D58</f>
        <v>56.000999999999998</v>
      </c>
      <c r="E58" s="1801"/>
      <c r="F58" s="1638">
        <f>'OCT''24'!F58</f>
        <v>59</v>
      </c>
      <c r="G58" s="2403">
        <f>'OCT''24'!G58</f>
        <v>3625.86</v>
      </c>
      <c r="H58" s="2403">
        <f>'OCT''24'!H58</f>
        <v>195.54</v>
      </c>
      <c r="I58" s="2403">
        <f>'OCT''24'!I58</f>
        <v>0.4</v>
      </c>
      <c r="J58" s="2403"/>
      <c r="K58" s="2403"/>
      <c r="L58" s="2403">
        <f>'OCT''24'!L58</f>
        <v>1</v>
      </c>
      <c r="M58" s="2403">
        <f>'OCT''24'!M58</f>
        <v>25</v>
      </c>
      <c r="N58" s="2403"/>
      <c r="O58" s="2403"/>
      <c r="P58" s="2403"/>
      <c r="Q58" s="2403"/>
      <c r="R58" s="2403"/>
      <c r="S58" s="2403"/>
      <c r="T58" s="2403"/>
      <c r="U58" s="2403"/>
      <c r="V58" s="2403">
        <f>'OCT''24'!V58</f>
        <v>0</v>
      </c>
      <c r="W58" s="1176"/>
    </row>
    <row r="59" spans="1:23" s="2199" customFormat="1">
      <c r="A59" s="1176"/>
      <c r="B59" s="2405" t="str">
        <f>'OCT''24'!B59</f>
        <v>10.10.24</v>
      </c>
      <c r="C59" s="2405">
        <f>'OCT''24'!C59</f>
        <v>57</v>
      </c>
      <c r="D59" s="2405">
        <f>'OCT''24'!D59</f>
        <v>57.000999999999998</v>
      </c>
      <c r="E59" s="1801"/>
      <c r="F59" s="1638">
        <f>'OCT''24'!F59</f>
        <v>59</v>
      </c>
      <c r="G59" s="2405">
        <f>'OCT''24'!G59</f>
        <v>3516.02</v>
      </c>
      <c r="H59" s="2405">
        <f>'OCT''24'!H59</f>
        <v>316.18</v>
      </c>
      <c r="I59" s="2405">
        <f>'OCT''24'!I59</f>
        <v>0</v>
      </c>
      <c r="J59" s="2405"/>
      <c r="K59" s="2405"/>
      <c r="L59" s="2405">
        <f>'OCT''24'!L59</f>
        <v>2</v>
      </c>
      <c r="M59" s="2405">
        <f>'OCT''24'!M59</f>
        <v>0</v>
      </c>
      <c r="N59" s="2405"/>
      <c r="O59" s="2405"/>
      <c r="P59" s="2405"/>
      <c r="Q59" s="2405"/>
      <c r="R59" s="2405"/>
      <c r="S59" s="2405"/>
      <c r="T59" s="2405"/>
      <c r="U59" s="2405"/>
      <c r="V59" s="2405">
        <f>'OCT''24'!V59</f>
        <v>0</v>
      </c>
      <c r="W59" s="1176"/>
    </row>
    <row r="60" spans="1:23" s="2199" customFormat="1">
      <c r="A60" s="1176"/>
      <c r="B60" s="2407" t="str">
        <f>'OCT''24'!B60</f>
        <v>11.10.24</v>
      </c>
      <c r="C60" s="2407">
        <f>'OCT''24'!C60</f>
        <v>58</v>
      </c>
      <c r="D60" s="2407">
        <f>'OCT''24'!D60</f>
        <v>58.000999999999998</v>
      </c>
      <c r="E60" s="1801"/>
      <c r="F60" s="1638">
        <f>'OCT''24'!F60</f>
        <v>60</v>
      </c>
      <c r="G60" s="2407">
        <f>'OCT''24'!G60</f>
        <v>3692.03</v>
      </c>
      <c r="H60" s="2407">
        <f>'OCT''24'!H60</f>
        <v>199.57</v>
      </c>
      <c r="I60" s="2407">
        <f>'OCT''24'!I60</f>
        <v>0</v>
      </c>
      <c r="J60" s="2407"/>
      <c r="K60" s="2407"/>
      <c r="L60" s="2407">
        <f>'OCT''24'!L60</f>
        <v>2</v>
      </c>
      <c r="M60" s="2407">
        <f>'OCT''24'!M60</f>
        <v>25</v>
      </c>
      <c r="N60" s="2407"/>
      <c r="O60" s="2407"/>
      <c r="P60" s="2407"/>
      <c r="Q60" s="2407"/>
      <c r="R60" s="2407"/>
      <c r="S60" s="2407"/>
      <c r="T60" s="2407"/>
      <c r="U60" s="2407"/>
      <c r="V60" s="2407">
        <f>'OCT''24'!V60</f>
        <v>0</v>
      </c>
      <c r="W60" s="1176"/>
    </row>
    <row r="61" spans="1:23" s="2199" customFormat="1">
      <c r="A61" s="1176"/>
      <c r="B61" s="2407" t="str">
        <f>'OCT''24'!B61</f>
        <v>11.10.24</v>
      </c>
      <c r="C61" s="2407">
        <f>'OCT''24'!C61</f>
        <v>59</v>
      </c>
      <c r="D61" s="2407">
        <f>'OCT''24'!D61</f>
        <v>59.000999999999998</v>
      </c>
      <c r="E61" s="1801"/>
      <c r="F61" s="1638">
        <f>'OCT''24'!F61</f>
        <v>59</v>
      </c>
      <c r="G61" s="2407">
        <f>'OCT''24'!G61</f>
        <v>3587.64</v>
      </c>
      <c r="H61" s="2407">
        <f>'OCT''24'!H61</f>
        <v>239.95</v>
      </c>
      <c r="I61" s="2407">
        <f>'OCT''24'!I61</f>
        <v>0.99</v>
      </c>
      <c r="J61" s="2407"/>
      <c r="K61" s="2407"/>
      <c r="L61" s="2407">
        <f>'OCT''24'!L61</f>
        <v>2</v>
      </c>
      <c r="M61" s="2407">
        <f>'OCT''24'!M61</f>
        <v>5</v>
      </c>
      <c r="N61" s="2407"/>
      <c r="O61" s="2407"/>
      <c r="P61" s="2407"/>
      <c r="Q61" s="2407"/>
      <c r="R61" s="2407"/>
      <c r="S61" s="2407"/>
      <c r="T61" s="2407"/>
      <c r="U61" s="2407"/>
      <c r="V61" s="2407">
        <f>'OCT''24'!V61</f>
        <v>0</v>
      </c>
      <c r="W61" s="1176"/>
    </row>
    <row r="62" spans="1:23" s="2199" customFormat="1">
      <c r="A62" s="1176"/>
      <c r="B62" s="2407" t="str">
        <f>'OCT''24'!B62</f>
        <v>11.10.24</v>
      </c>
      <c r="C62" s="2407">
        <f>'OCT''24'!C62</f>
        <v>60</v>
      </c>
      <c r="D62" s="2407">
        <f>'OCT''24'!D62</f>
        <v>60.000999999999998</v>
      </c>
      <c r="E62" s="1801"/>
      <c r="F62" s="1638">
        <f>'OCT''24'!F62</f>
        <v>60</v>
      </c>
      <c r="G62" s="2407">
        <f>'OCT''24'!G62</f>
        <v>3586.03</v>
      </c>
      <c r="H62" s="2407">
        <f>'OCT''24'!H62</f>
        <v>305.57</v>
      </c>
      <c r="I62" s="2407">
        <f>'OCT''24'!I62</f>
        <v>0</v>
      </c>
      <c r="J62" s="2407"/>
      <c r="K62" s="2407"/>
      <c r="L62" s="2407">
        <f>'OCT''24'!L62</f>
        <v>2</v>
      </c>
      <c r="M62" s="2407">
        <f>'OCT''24'!M62</f>
        <v>25</v>
      </c>
      <c r="N62" s="2407"/>
      <c r="O62" s="2407"/>
      <c r="P62" s="2407"/>
      <c r="Q62" s="2407"/>
      <c r="R62" s="2407"/>
      <c r="S62" s="2407"/>
      <c r="T62" s="2407"/>
      <c r="U62" s="2407"/>
      <c r="V62" s="2407">
        <f>'OCT''24'!V62</f>
        <v>0</v>
      </c>
      <c r="W62" s="1176"/>
    </row>
    <row r="63" spans="1:23" s="2199" customFormat="1">
      <c r="A63" s="1176"/>
      <c r="B63" s="2409" t="str">
        <f>'OCT''24'!B63</f>
        <v>11.10.24</v>
      </c>
      <c r="C63" s="2409">
        <f>'OCT''24'!C63</f>
        <v>61</v>
      </c>
      <c r="D63" s="2409">
        <f>'OCT''24'!D63</f>
        <v>61.000999999999998</v>
      </c>
      <c r="E63" s="1801"/>
      <c r="F63" s="1638">
        <f>'OCT''24'!F63</f>
        <v>59</v>
      </c>
      <c r="G63" s="2409">
        <f>'OCT''24'!G63</f>
        <v>3617.81</v>
      </c>
      <c r="H63" s="2409">
        <f>'OCT''24'!H63</f>
        <v>217.19</v>
      </c>
      <c r="I63" s="2409">
        <f>'OCT''24'!I63</f>
        <v>0</v>
      </c>
      <c r="J63" s="2409"/>
      <c r="K63" s="2409"/>
      <c r="L63" s="2409">
        <f>'OCT''24'!L63</f>
        <v>2</v>
      </c>
      <c r="M63" s="2409">
        <f>'OCT''24'!M63</f>
        <v>30</v>
      </c>
      <c r="N63" s="2409"/>
      <c r="O63" s="2409"/>
      <c r="P63" s="2409"/>
      <c r="Q63" s="2409"/>
      <c r="R63" s="2409"/>
      <c r="S63" s="2409"/>
      <c r="T63" s="2409"/>
      <c r="U63" s="2409"/>
      <c r="V63" s="2409">
        <f>'OCT''24'!V63</f>
        <v>0</v>
      </c>
      <c r="W63" s="1176"/>
    </row>
    <row r="64" spans="1:23" s="2199" customFormat="1">
      <c r="A64" s="1176"/>
      <c r="B64" s="2413" t="str">
        <f>'OCT''24'!B64</f>
        <v>11.10.24</v>
      </c>
      <c r="C64" s="2413">
        <f>'OCT''24'!C64</f>
        <v>62</v>
      </c>
      <c r="D64" s="2413">
        <f>'OCT''24'!D64</f>
        <v>62.000999999999998</v>
      </c>
      <c r="E64" s="1801"/>
      <c r="F64" s="1638">
        <f>'OCT''24'!F64</f>
        <v>59</v>
      </c>
      <c r="G64" s="2413">
        <f>'OCT''24'!G64</f>
        <v>3593.04</v>
      </c>
      <c r="H64" s="2413">
        <f>'OCT''24'!H64</f>
        <v>233.75</v>
      </c>
      <c r="I64" s="2413">
        <f>'OCT''24'!I64</f>
        <v>0.19</v>
      </c>
      <c r="J64" s="2413"/>
      <c r="K64" s="2413"/>
      <c r="L64" s="2413">
        <f>'OCT''24'!L64</f>
        <v>2</v>
      </c>
      <c r="M64" s="2413">
        <f>'OCT''24'!M64</f>
        <v>25</v>
      </c>
      <c r="N64" s="2413"/>
      <c r="O64" s="2413"/>
      <c r="P64" s="2413"/>
      <c r="Q64" s="2413"/>
      <c r="R64" s="2413"/>
      <c r="S64" s="2413"/>
      <c r="T64" s="2413"/>
      <c r="U64" s="2413"/>
      <c r="V64" s="2413">
        <f>'OCT''24'!V64</f>
        <v>0</v>
      </c>
      <c r="W64" s="1176"/>
    </row>
    <row r="65" spans="1:23" s="2199" customFormat="1">
      <c r="A65" s="1176"/>
      <c r="B65" s="2414" t="str">
        <f>'OCT''24'!B65</f>
        <v>11.10.24</v>
      </c>
      <c r="C65" s="2414">
        <f>'OCT''24'!C65</f>
        <v>63</v>
      </c>
      <c r="D65" s="2414">
        <f>'OCT''24'!D65</f>
        <v>63.000999999999998</v>
      </c>
      <c r="E65" s="1801"/>
      <c r="F65" s="1638">
        <f>'OCT''24'!F65</f>
        <v>56</v>
      </c>
      <c r="G65" s="2414">
        <f>'OCT''24'!G65</f>
        <v>3403.87</v>
      </c>
      <c r="H65" s="2414">
        <f>'OCT''24'!H65</f>
        <v>227.93</v>
      </c>
      <c r="I65" s="2414">
        <f>'OCT''24'!I65</f>
        <v>0.2</v>
      </c>
      <c r="J65" s="2414"/>
      <c r="K65" s="2414"/>
      <c r="L65" s="2414">
        <f>'OCT''24'!L65</f>
        <v>2</v>
      </c>
      <c r="M65" s="2414">
        <f>'OCT''24'!M65</f>
        <v>30</v>
      </c>
      <c r="N65" s="2414"/>
      <c r="O65" s="2414"/>
      <c r="P65" s="2414"/>
      <c r="Q65" s="2414"/>
      <c r="R65" s="2414"/>
      <c r="S65" s="2414"/>
      <c r="T65" s="2414"/>
      <c r="U65" s="2414"/>
      <c r="V65" s="2414">
        <f>'OCT''24'!V65</f>
        <v>0</v>
      </c>
      <c r="W65" s="1176"/>
    </row>
    <row r="66" spans="1:23" s="2199" customFormat="1">
      <c r="A66" s="1176"/>
      <c r="B66" s="2416" t="str">
        <f>'OCT''24'!B66</f>
        <v>12.10.24</v>
      </c>
      <c r="C66" s="2416">
        <f>'OCT''24'!C66</f>
        <v>64</v>
      </c>
      <c r="D66" s="2416">
        <f>'OCT''24'!D66</f>
        <v>64.001000000000005</v>
      </c>
      <c r="E66" s="1801"/>
      <c r="F66" s="1638">
        <f>'OCT''24'!F66</f>
        <v>59</v>
      </c>
      <c r="G66" s="2416">
        <f>'OCT''24'!G66</f>
        <v>3547.06</v>
      </c>
      <c r="H66" s="2416">
        <f>'OCT''24'!H66</f>
        <v>273.94</v>
      </c>
      <c r="I66" s="2416">
        <f>'OCT''24'!I66</f>
        <v>0</v>
      </c>
      <c r="J66" s="2416"/>
      <c r="K66" s="2416"/>
      <c r="L66" s="2416">
        <f>'OCT''24'!L66</f>
        <v>2</v>
      </c>
      <c r="M66" s="2416">
        <f>'OCT''24'!M66</f>
        <v>15</v>
      </c>
      <c r="N66" s="2416"/>
      <c r="O66" s="2416"/>
      <c r="P66" s="2416"/>
      <c r="Q66" s="2416"/>
      <c r="R66" s="2416"/>
      <c r="S66" s="2416"/>
      <c r="T66" s="2416"/>
      <c r="U66" s="2416"/>
      <c r="V66" s="2416">
        <f>'OCT''24'!V66</f>
        <v>0</v>
      </c>
      <c r="W66" s="1176"/>
    </row>
    <row r="67" spans="1:23" s="2199" customFormat="1">
      <c r="A67" s="1176"/>
      <c r="B67" s="2416" t="str">
        <f>'OCT''24'!B67</f>
        <v>12.10.24</v>
      </c>
      <c r="C67" s="2416">
        <f>'OCT''24'!C67</f>
        <v>65</v>
      </c>
      <c r="D67" s="2416">
        <f>'OCT''24'!D67</f>
        <v>65.001000000000005</v>
      </c>
      <c r="E67" s="1801"/>
      <c r="F67" s="1638">
        <f>'OCT''24'!F67</f>
        <v>59</v>
      </c>
      <c r="G67" s="2416">
        <f>'OCT''24'!G67</f>
        <v>3631.07</v>
      </c>
      <c r="H67" s="2416">
        <f>'OCT''24'!H67</f>
        <v>188.73</v>
      </c>
      <c r="I67" s="2416">
        <f>'OCT''24'!I67</f>
        <v>1.6</v>
      </c>
      <c r="J67" s="2416"/>
      <c r="K67" s="2416"/>
      <c r="L67" s="2416">
        <f>'OCT''24'!L67</f>
        <v>2</v>
      </c>
      <c r="M67" s="2416">
        <f>'OCT''24'!M67</f>
        <v>10</v>
      </c>
      <c r="N67" s="2416"/>
      <c r="O67" s="2416"/>
      <c r="P67" s="2416"/>
      <c r="Q67" s="2416"/>
      <c r="R67" s="2416"/>
      <c r="S67" s="2416"/>
      <c r="T67" s="2416"/>
      <c r="U67" s="2416"/>
      <c r="V67" s="2416">
        <f>'OCT''24'!V67</f>
        <v>0</v>
      </c>
      <c r="W67" s="1176"/>
    </row>
    <row r="68" spans="1:23" s="2199" customFormat="1">
      <c r="A68" s="1176"/>
      <c r="B68" s="2418" t="str">
        <f>'OCT''24'!B68</f>
        <v>13.10.24</v>
      </c>
      <c r="C68" s="2418">
        <f>'OCT''24'!C68</f>
        <v>66</v>
      </c>
      <c r="D68" s="2418">
        <f>'OCT''24'!D68</f>
        <v>66.001000000000005</v>
      </c>
      <c r="E68" s="1801"/>
      <c r="F68" s="1638">
        <f>'OCT''24'!F68</f>
        <v>59</v>
      </c>
      <c r="G68" s="2418">
        <f>'OCT''24'!G68</f>
        <v>3618.01</v>
      </c>
      <c r="H68" s="2418">
        <f>'OCT''24'!H68</f>
        <v>216.99</v>
      </c>
      <c r="I68" s="2418">
        <f>'OCT''24'!I68</f>
        <v>0</v>
      </c>
      <c r="J68" s="2418"/>
      <c r="K68" s="2418"/>
      <c r="L68" s="2418">
        <f>'OCT''24'!L68</f>
        <v>2</v>
      </c>
      <c r="M68" s="2418">
        <f>'OCT''24'!M68</f>
        <v>10</v>
      </c>
      <c r="N68" s="2418"/>
      <c r="O68" s="2418"/>
      <c r="P68" s="2418"/>
      <c r="Q68" s="2418"/>
      <c r="R68" s="2418"/>
      <c r="S68" s="2418"/>
      <c r="T68" s="2418"/>
      <c r="U68" s="2418"/>
      <c r="V68" s="2418">
        <f>'OCT''24'!V68</f>
        <v>0</v>
      </c>
      <c r="W68" s="1176"/>
    </row>
    <row r="69" spans="1:23" s="2199" customFormat="1">
      <c r="A69" s="1176"/>
      <c r="B69" s="2418" t="str">
        <f>'OCT''24'!B69</f>
        <v>13.10.24</v>
      </c>
      <c r="C69" s="2418">
        <f>'OCT''24'!C69</f>
        <v>67</v>
      </c>
      <c r="D69" s="2418">
        <f>'OCT''24'!D69</f>
        <v>67.001000000000005</v>
      </c>
      <c r="E69" s="1801"/>
      <c r="F69" s="1638">
        <f>'OCT''24'!F69</f>
        <v>57</v>
      </c>
      <c r="G69" s="2418">
        <f>'OCT''24'!G69</f>
        <v>3473.66</v>
      </c>
      <c r="H69" s="2418">
        <f>'OCT''24'!H69</f>
        <v>222.94</v>
      </c>
      <c r="I69" s="2418">
        <f>'OCT''24'!I69</f>
        <v>0</v>
      </c>
      <c r="J69" s="2418"/>
      <c r="K69" s="2418"/>
      <c r="L69" s="2418">
        <f>'OCT''24'!L69</f>
        <v>2</v>
      </c>
      <c r="M69" s="2418">
        <f>'OCT''24'!M69</f>
        <v>35</v>
      </c>
      <c r="N69" s="2418"/>
      <c r="O69" s="2418"/>
      <c r="P69" s="2418"/>
      <c r="Q69" s="2418"/>
      <c r="R69" s="2418"/>
      <c r="S69" s="2418"/>
      <c r="T69" s="2418"/>
      <c r="U69" s="2418"/>
      <c r="V69" s="2418">
        <f>'OCT''24'!V69</f>
        <v>0</v>
      </c>
      <c r="W69" s="1176"/>
    </row>
    <row r="70" spans="1:23" s="2199" customFormat="1">
      <c r="A70" s="1176"/>
      <c r="B70" s="2420" t="str">
        <f>'OCT''24'!B70</f>
        <v>13.10.24</v>
      </c>
      <c r="C70" s="2420">
        <f>'OCT''24'!C70</f>
        <v>68</v>
      </c>
      <c r="D70" s="2420">
        <f>'OCT''24'!D70</f>
        <v>68.001000000000005</v>
      </c>
      <c r="E70" s="1801"/>
      <c r="F70" s="1638">
        <f>'OCT''24'!F70</f>
        <v>59</v>
      </c>
      <c r="G70" s="2420">
        <f>'OCT''24'!G70</f>
        <v>3585.62</v>
      </c>
      <c r="H70" s="2420">
        <f>'OCT''24'!H70</f>
        <v>246.58</v>
      </c>
      <c r="I70" s="2420">
        <f>'OCT''24'!I70</f>
        <v>0</v>
      </c>
      <c r="J70" s="2420"/>
      <c r="K70" s="2420"/>
      <c r="L70" s="2420">
        <f>'OCT''24'!L70</f>
        <v>2</v>
      </c>
      <c r="M70" s="2420">
        <f>'OCT''24'!M70</f>
        <v>25</v>
      </c>
      <c r="N70" s="2420"/>
      <c r="O70" s="2420"/>
      <c r="P70" s="2420"/>
      <c r="Q70" s="2420"/>
      <c r="R70" s="2420"/>
      <c r="S70" s="2420"/>
      <c r="T70" s="2420"/>
      <c r="U70" s="2420"/>
      <c r="V70" s="2420">
        <f>'OCT''24'!V70</f>
        <v>0</v>
      </c>
      <c r="W70" s="1176"/>
    </row>
    <row r="71" spans="1:23" s="2199" customFormat="1">
      <c r="A71" s="1176"/>
      <c r="B71" s="2422" t="str">
        <f>'OCT''24'!B71</f>
        <v>14.10.24</v>
      </c>
      <c r="C71" s="2422">
        <f>'OCT''24'!C71</f>
        <v>69</v>
      </c>
      <c r="D71" s="2422">
        <f>'OCT''24'!D71</f>
        <v>69.001000000000005</v>
      </c>
      <c r="E71" s="1801"/>
      <c r="F71" s="1638">
        <f>'OCT''24'!F71</f>
        <v>57</v>
      </c>
      <c r="G71" s="2422">
        <f>'OCT''24'!G71</f>
        <v>3522.05</v>
      </c>
      <c r="H71" s="2422">
        <f>'OCT''24'!H71</f>
        <v>179.35</v>
      </c>
      <c r="I71" s="2422">
        <f>'OCT''24'!I71</f>
        <v>2</v>
      </c>
      <c r="J71" s="2422"/>
      <c r="K71" s="2422"/>
      <c r="L71" s="2422">
        <f>'OCT''24'!L71</f>
        <v>2</v>
      </c>
      <c r="M71" s="2422">
        <f>'OCT''24'!M71</f>
        <v>25</v>
      </c>
      <c r="N71" s="2422"/>
      <c r="O71" s="2422"/>
      <c r="P71" s="2422"/>
      <c r="Q71" s="2422"/>
      <c r="R71" s="2422"/>
      <c r="S71" s="2422"/>
      <c r="T71" s="2422"/>
      <c r="U71" s="2422"/>
      <c r="V71" s="2422">
        <f>'OCT''24'!V71</f>
        <v>0</v>
      </c>
      <c r="W71" s="1176"/>
    </row>
    <row r="72" spans="1:23" s="2199" customFormat="1">
      <c r="A72" s="1176"/>
      <c r="B72" s="2422" t="str">
        <f>'OCT''24'!B72</f>
        <v>14.10.24</v>
      </c>
      <c r="C72" s="2422">
        <f>'OCT''24'!C72</f>
        <v>70</v>
      </c>
      <c r="D72" s="2422">
        <f>'OCT''24'!D72</f>
        <v>70.001000000000005</v>
      </c>
      <c r="E72" s="1801"/>
      <c r="F72" s="1638">
        <f>'OCT''24'!F72</f>
        <v>59</v>
      </c>
      <c r="G72" s="2422">
        <f>'OCT''24'!G72</f>
        <v>3632.48</v>
      </c>
      <c r="H72" s="2422">
        <f>'OCT''24'!H72</f>
        <v>187.3</v>
      </c>
      <c r="I72" s="2422">
        <f>'OCT''24'!I72</f>
        <v>4.38</v>
      </c>
      <c r="J72" s="2422"/>
      <c r="K72" s="2422"/>
      <c r="L72" s="2422">
        <f>'OCT''24'!L72</f>
        <v>2</v>
      </c>
      <c r="M72" s="2422">
        <f>'OCT''24'!M72</f>
        <v>15</v>
      </c>
      <c r="N72" s="2422"/>
      <c r="O72" s="2422"/>
      <c r="P72" s="2422"/>
      <c r="Q72" s="2422"/>
      <c r="R72" s="2422"/>
      <c r="S72" s="2422"/>
      <c r="T72" s="2422"/>
      <c r="U72" s="2422"/>
      <c r="V72" s="2422">
        <f>'OCT''24'!V72</f>
        <v>0</v>
      </c>
      <c r="W72" s="1176"/>
    </row>
    <row r="73" spans="1:23" s="2199" customFormat="1">
      <c r="A73" s="1176"/>
      <c r="B73" s="2422" t="str">
        <f>'OCT''24'!B73</f>
        <v>14.10.24</v>
      </c>
      <c r="C73" s="2422">
        <f>'OCT''24'!C73</f>
        <v>71</v>
      </c>
      <c r="D73" s="2422">
        <f>'OCT''24'!D73</f>
        <v>71.001000000000005</v>
      </c>
      <c r="E73" s="1801"/>
      <c r="F73" s="1638">
        <f>'OCT''24'!F73</f>
        <v>60</v>
      </c>
      <c r="G73" s="2422">
        <f>'OCT''24'!G73</f>
        <v>3598.83</v>
      </c>
      <c r="H73" s="2422">
        <f>'OCT''24'!H73</f>
        <v>292.77</v>
      </c>
      <c r="I73" s="2422">
        <f>'OCT''24'!I73</f>
        <v>0</v>
      </c>
      <c r="J73" s="2422"/>
      <c r="K73" s="2422"/>
      <c r="L73" s="2422">
        <f>'OCT''24'!L73</f>
        <v>1</v>
      </c>
      <c r="M73" s="2422">
        <f>'OCT''24'!M73</f>
        <v>50</v>
      </c>
      <c r="N73" s="2422"/>
      <c r="O73" s="2422"/>
      <c r="P73" s="2422"/>
      <c r="Q73" s="2422"/>
      <c r="R73" s="2422"/>
      <c r="S73" s="2422"/>
      <c r="T73" s="2422"/>
      <c r="U73" s="2422"/>
      <c r="V73" s="2422">
        <f>'OCT''24'!V73</f>
        <v>0</v>
      </c>
      <c r="W73" s="1176"/>
    </row>
    <row r="74" spans="1:23" s="2199" customFormat="1">
      <c r="A74" s="1176"/>
      <c r="B74" s="2422" t="str">
        <f>'OCT''24'!B74</f>
        <v>14.10.24</v>
      </c>
      <c r="C74" s="2422">
        <f>'OCT''24'!C74</f>
        <v>72</v>
      </c>
      <c r="D74" s="2422">
        <f>'OCT''24'!D74</f>
        <v>72.001000000000005</v>
      </c>
      <c r="E74" s="1801"/>
      <c r="F74" s="1638">
        <f>'OCT''24'!F74</f>
        <v>60</v>
      </c>
      <c r="G74" s="2422">
        <f>'OCT''24'!G74</f>
        <v>3595.63</v>
      </c>
      <c r="H74" s="2422">
        <f>'OCT''24'!H74</f>
        <v>295.97000000000003</v>
      </c>
      <c r="I74" s="2422">
        <f>'OCT''24'!I74</f>
        <v>0</v>
      </c>
      <c r="J74" s="2422"/>
      <c r="K74" s="2422"/>
      <c r="L74" s="2422">
        <f>'OCT''24'!L74</f>
        <v>1</v>
      </c>
      <c r="M74" s="2422">
        <f>'OCT''24'!M74</f>
        <v>50</v>
      </c>
      <c r="N74" s="2422"/>
      <c r="O74" s="2422"/>
      <c r="P74" s="2422"/>
      <c r="Q74" s="2422"/>
      <c r="R74" s="2422"/>
      <c r="S74" s="2422"/>
      <c r="T74" s="2422"/>
      <c r="U74" s="2422"/>
      <c r="V74" s="2422">
        <f>'OCT''24'!V74</f>
        <v>0</v>
      </c>
      <c r="W74" s="1176"/>
    </row>
    <row r="75" spans="1:23" s="2199" customFormat="1">
      <c r="A75" s="1176"/>
      <c r="B75" s="2422" t="str">
        <f>'OCT''24'!B75</f>
        <v>14.10.24</v>
      </c>
      <c r="C75" s="2422">
        <f>'OCT''24'!C75</f>
        <v>73</v>
      </c>
      <c r="D75" s="2422">
        <f>'OCT''24'!D75</f>
        <v>73.001000000000005</v>
      </c>
      <c r="E75" s="1801"/>
      <c r="F75" s="1638">
        <f>'OCT''24'!F75</f>
        <v>59</v>
      </c>
      <c r="G75" s="2422">
        <f>'OCT''24'!G75</f>
        <v>3660.62</v>
      </c>
      <c r="H75" s="2422">
        <f>'OCT''24'!H75</f>
        <v>172.77</v>
      </c>
      <c r="I75" s="2422">
        <f>'OCT''24'!I75</f>
        <v>1.19</v>
      </c>
      <c r="J75" s="2422"/>
      <c r="K75" s="2422"/>
      <c r="L75" s="2422">
        <f>'OCT''24'!L75</f>
        <v>2</v>
      </c>
      <c r="M75" s="2422">
        <f>'OCT''24'!M75</f>
        <v>15</v>
      </c>
      <c r="N75" s="2422"/>
      <c r="O75" s="2422"/>
      <c r="P75" s="2422"/>
      <c r="Q75" s="2422"/>
      <c r="R75" s="2422"/>
      <c r="S75" s="2422"/>
      <c r="T75" s="2422"/>
      <c r="U75" s="2422"/>
      <c r="V75" s="2422">
        <f>'OCT''24'!V75</f>
        <v>0</v>
      </c>
      <c r="W75" s="1176"/>
    </row>
    <row r="76" spans="1:23" s="2199" customFormat="1">
      <c r="A76" s="1176"/>
      <c r="B76" s="2425" t="str">
        <f>'OCT''24'!B76</f>
        <v>14.10.24</v>
      </c>
      <c r="C76" s="2425">
        <f>'OCT''24'!C76</f>
        <v>74</v>
      </c>
      <c r="D76" s="2425">
        <f>'OCT''24'!D76</f>
        <v>74.001000000000005</v>
      </c>
      <c r="E76" s="1801"/>
      <c r="F76" s="1638">
        <f>'OCT''24'!F76</f>
        <v>59</v>
      </c>
      <c r="G76" s="2425">
        <f>'OCT''24'!G76</f>
        <v>3567.27</v>
      </c>
      <c r="H76" s="2425">
        <f>'OCT''24'!H76</f>
        <v>256.73</v>
      </c>
      <c r="I76" s="2425">
        <f>'OCT''24'!I76</f>
        <v>5.8</v>
      </c>
      <c r="J76" s="2425"/>
      <c r="K76" s="2425"/>
      <c r="L76" s="2425">
        <f>'OCT''24'!L76</f>
        <v>2</v>
      </c>
      <c r="M76" s="2425">
        <f>'OCT''24'!M76</f>
        <v>10</v>
      </c>
      <c r="N76" s="2425"/>
      <c r="O76" s="2425"/>
      <c r="P76" s="2425"/>
      <c r="Q76" s="2425"/>
      <c r="R76" s="2425"/>
      <c r="S76" s="2425"/>
      <c r="T76" s="2425"/>
      <c r="U76" s="2425"/>
      <c r="V76" s="2425">
        <f>'OCT''24'!V76</f>
        <v>0</v>
      </c>
      <c r="W76" s="1176"/>
    </row>
    <row r="77" spans="1:23" s="2199" customFormat="1">
      <c r="A77" s="1176"/>
      <c r="B77" s="2427" t="str">
        <f>'OCT''24'!B77</f>
        <v>15.10.24</v>
      </c>
      <c r="C77" s="2427">
        <f>'OCT''24'!C77</f>
        <v>75</v>
      </c>
      <c r="D77" s="2427">
        <f>'OCT''24'!D77</f>
        <v>75.001000000000005</v>
      </c>
      <c r="E77" s="1801"/>
      <c r="F77" s="1638">
        <f>'OCT''24'!F77</f>
        <v>58</v>
      </c>
      <c r="G77" s="2427">
        <f>'OCT''24'!G77</f>
        <v>3572.47</v>
      </c>
      <c r="H77" s="2427">
        <f>'OCT''24'!H77</f>
        <v>192.72</v>
      </c>
      <c r="I77" s="2427">
        <f>'OCT''24'!I77</f>
        <v>6.39</v>
      </c>
      <c r="J77" s="2427"/>
      <c r="K77" s="2427"/>
      <c r="L77" s="2427">
        <f>'OCT''24'!L77</f>
        <v>1</v>
      </c>
      <c r="M77" s="2427">
        <f>'OCT''24'!M77</f>
        <v>50</v>
      </c>
      <c r="N77" s="2427"/>
      <c r="O77" s="2427"/>
      <c r="P77" s="2427"/>
      <c r="Q77" s="2427"/>
      <c r="R77" s="2427"/>
      <c r="S77" s="2427"/>
      <c r="T77" s="2427"/>
      <c r="U77" s="2427"/>
      <c r="V77" s="2427">
        <f>'OCT''24'!V77</f>
        <v>90195</v>
      </c>
      <c r="W77" s="1176"/>
    </row>
    <row r="78" spans="1:23" s="2199" customFormat="1">
      <c r="A78" s="1176"/>
      <c r="B78" s="2427" t="str">
        <f>'OCT''24'!B78</f>
        <v>15.10.24</v>
      </c>
      <c r="C78" s="2427">
        <f>'OCT''24'!C78</f>
        <v>76</v>
      </c>
      <c r="D78" s="2427">
        <f>'OCT''24'!D78</f>
        <v>76.001000000000005</v>
      </c>
      <c r="E78" s="1801"/>
      <c r="F78" s="1638">
        <f>'OCT''24'!F78</f>
        <v>59</v>
      </c>
      <c r="G78" s="2427">
        <f>'OCT''24'!G78</f>
        <v>3541.61</v>
      </c>
      <c r="H78" s="2427">
        <f>'OCT''24'!H78</f>
        <v>293.58</v>
      </c>
      <c r="I78" s="2427">
        <f>'OCT''24'!I78</f>
        <v>0.19</v>
      </c>
      <c r="J78" s="2427"/>
      <c r="K78" s="2427"/>
      <c r="L78" s="2427">
        <f>'OCT''24'!L78</f>
        <v>2</v>
      </c>
      <c r="M78" s="2427">
        <f>'OCT''24'!M78</f>
        <v>25</v>
      </c>
      <c r="N78" s="2427"/>
      <c r="O78" s="2427"/>
      <c r="P78" s="2427"/>
      <c r="Q78" s="2427"/>
      <c r="R78" s="2427"/>
      <c r="S78" s="2427"/>
      <c r="T78" s="2427"/>
      <c r="U78" s="2427"/>
      <c r="V78" s="2427">
        <f>'OCT''24'!V78</f>
        <v>0</v>
      </c>
      <c r="W78" s="1176"/>
    </row>
    <row r="79" spans="1:23" s="2199" customFormat="1">
      <c r="A79" s="1176"/>
      <c r="B79" s="2427" t="str">
        <f>'OCT''24'!B79</f>
        <v>15.10.24</v>
      </c>
      <c r="C79" s="2427">
        <f>'OCT''24'!C79</f>
        <v>77</v>
      </c>
      <c r="D79" s="2427">
        <f>'OCT''24'!D79</f>
        <v>77.001000000000005</v>
      </c>
      <c r="E79" s="1801"/>
      <c r="F79" s="1638">
        <f>'OCT''24'!F79</f>
        <v>56</v>
      </c>
      <c r="G79" s="2427">
        <f>'OCT''24'!G79</f>
        <v>3399.48</v>
      </c>
      <c r="H79" s="2427">
        <f>'OCT''24'!H79</f>
        <v>229.32</v>
      </c>
      <c r="I79" s="2427">
        <f>'OCT''24'!I79</f>
        <v>0</v>
      </c>
      <c r="J79" s="2427"/>
      <c r="K79" s="2427"/>
      <c r="L79" s="2427">
        <f>'OCT''24'!L79</f>
        <v>1</v>
      </c>
      <c r="M79" s="2427">
        <f>'OCT''24'!M79</f>
        <v>40</v>
      </c>
      <c r="N79" s="2427"/>
      <c r="O79" s="2427"/>
      <c r="P79" s="2427"/>
      <c r="Q79" s="2427"/>
      <c r="R79" s="2427"/>
      <c r="S79" s="2427"/>
      <c r="T79" s="2427"/>
      <c r="U79" s="2427"/>
      <c r="V79" s="2427">
        <f>'OCT''24'!V79</f>
        <v>0</v>
      </c>
      <c r="W79" s="1176"/>
    </row>
    <row r="80" spans="1:23" s="2199" customFormat="1">
      <c r="A80" s="1176"/>
      <c r="B80" s="2427" t="str">
        <f>'OCT''24'!B80</f>
        <v>15.10.24</v>
      </c>
      <c r="C80" s="2427">
        <f>'OCT''24'!C80</f>
        <v>78</v>
      </c>
      <c r="D80" s="2427">
        <f>'OCT''24'!D80</f>
        <v>78.001000000000005</v>
      </c>
      <c r="E80" s="1801"/>
      <c r="F80" s="1638">
        <f>'OCT''24'!F80</f>
        <v>59</v>
      </c>
      <c r="G80" s="2427">
        <f>'OCT''24'!G80</f>
        <v>3619.82</v>
      </c>
      <c r="H80" s="2427">
        <f>'OCT''24'!H80</f>
        <v>212.97</v>
      </c>
      <c r="I80" s="2427">
        <f>'OCT''24'!I80</f>
        <v>0.59</v>
      </c>
      <c r="J80" s="2427"/>
      <c r="K80" s="2427"/>
      <c r="L80" s="2427">
        <f>'OCT''24'!L80</f>
        <v>1</v>
      </c>
      <c r="M80" s="2427">
        <f>'OCT''24'!M80</f>
        <v>55</v>
      </c>
      <c r="N80" s="2427"/>
      <c r="O80" s="2427"/>
      <c r="P80" s="2427"/>
      <c r="Q80" s="2427"/>
      <c r="R80" s="2427"/>
      <c r="S80" s="2427"/>
      <c r="T80" s="2427"/>
      <c r="U80" s="2427"/>
      <c r="V80" s="2427">
        <f>'OCT''24'!V80</f>
        <v>0</v>
      </c>
      <c r="W80" s="1176"/>
    </row>
    <row r="81" spans="1:23" s="2199" customFormat="1">
      <c r="A81" s="1176"/>
      <c r="B81" s="2427" t="str">
        <f>'OCT''24'!B81</f>
        <v>15.10.24</v>
      </c>
      <c r="C81" s="2427">
        <f>'OCT''24'!C81</f>
        <v>79</v>
      </c>
      <c r="D81" s="2427">
        <f>'OCT''24'!D81</f>
        <v>79.001000000000005</v>
      </c>
      <c r="E81" s="1801"/>
      <c r="F81" s="1638">
        <f>'OCT''24'!F81</f>
        <v>60</v>
      </c>
      <c r="G81" s="2427">
        <f>'OCT''24'!G81</f>
        <v>3632.62</v>
      </c>
      <c r="H81" s="2427">
        <f>'OCT''24'!H81</f>
        <v>263.17</v>
      </c>
      <c r="I81" s="2427">
        <f>'OCT''24'!I81</f>
        <v>1.39</v>
      </c>
      <c r="J81" s="2427"/>
      <c r="K81" s="2427"/>
      <c r="L81" s="2427">
        <f>'OCT''24'!L81</f>
        <v>1</v>
      </c>
      <c r="M81" s="2427">
        <f>'OCT''24'!M81</f>
        <v>35</v>
      </c>
      <c r="N81" s="2427"/>
      <c r="O81" s="2427"/>
      <c r="P81" s="2427"/>
      <c r="Q81" s="2427"/>
      <c r="R81" s="2427"/>
      <c r="S81" s="2427"/>
      <c r="T81" s="2427"/>
      <c r="U81" s="2427"/>
      <c r="V81" s="2427">
        <f>'OCT''24'!V81</f>
        <v>0</v>
      </c>
      <c r="W81" s="1176"/>
    </row>
    <row r="82" spans="1:23" s="2199" customFormat="1">
      <c r="A82" s="1176"/>
      <c r="B82" s="2427" t="str">
        <f>'OCT''24'!B82</f>
        <v>15.10.24</v>
      </c>
      <c r="C82" s="2427">
        <f>'OCT''24'!C82</f>
        <v>80</v>
      </c>
      <c r="D82" s="2427">
        <f>'OCT''24'!D82</f>
        <v>80.001000000000005</v>
      </c>
      <c r="E82" s="1801"/>
      <c r="F82" s="1638">
        <f>'OCT''24'!F82</f>
        <v>57</v>
      </c>
      <c r="G82" s="2427">
        <f>'OCT''24'!G82</f>
        <v>3453.46</v>
      </c>
      <c r="H82" s="2427">
        <f>'OCT''24'!H82</f>
        <v>243.33</v>
      </c>
      <c r="I82" s="2427">
        <f>'OCT''24'!I82</f>
        <v>0.19</v>
      </c>
      <c r="J82" s="2427"/>
      <c r="K82" s="2427"/>
      <c r="L82" s="2427">
        <f>'OCT''24'!L82</f>
        <v>1</v>
      </c>
      <c r="M82" s="2427">
        <f>'OCT''24'!M82</f>
        <v>35</v>
      </c>
      <c r="N82" s="2427"/>
      <c r="O82" s="2427"/>
      <c r="P82" s="2427"/>
      <c r="Q82" s="2427"/>
      <c r="R82" s="2427"/>
      <c r="S82" s="2427"/>
      <c r="T82" s="2427"/>
      <c r="U82" s="2427"/>
      <c r="V82" s="2427">
        <f>'OCT''24'!V82</f>
        <v>0</v>
      </c>
      <c r="W82" s="1176"/>
    </row>
    <row r="83" spans="1:23" s="2199" customFormat="1">
      <c r="A83" s="1176"/>
      <c r="B83" s="2431" t="str">
        <f>'OCT''24'!B83</f>
        <v>15.10.24</v>
      </c>
      <c r="C83" s="2431">
        <f>'OCT''24'!C83</f>
        <v>81</v>
      </c>
      <c r="D83" s="2431">
        <f>'OCT''24'!D83</f>
        <v>81.001000000000005</v>
      </c>
      <c r="E83" s="1801"/>
      <c r="F83" s="1638">
        <f>'OCT''24'!F83</f>
        <v>58</v>
      </c>
      <c r="G83" s="2431">
        <f>'OCT''24'!G83</f>
        <v>3596.85</v>
      </c>
      <c r="H83" s="2431">
        <f>'OCT''24'!H83</f>
        <v>168.91</v>
      </c>
      <c r="I83" s="2431">
        <f>'OCT''24'!I83</f>
        <v>4.16</v>
      </c>
      <c r="J83" s="2431"/>
      <c r="K83" s="2431"/>
      <c r="L83" s="2431">
        <f>'OCT''24'!L83</f>
        <v>1</v>
      </c>
      <c r="M83" s="2431">
        <f>'OCT''24'!M83</f>
        <v>55</v>
      </c>
      <c r="N83" s="2431"/>
      <c r="O83" s="2431"/>
      <c r="P83" s="2431"/>
      <c r="Q83" s="2431"/>
      <c r="R83" s="2431"/>
      <c r="S83" s="2431"/>
      <c r="T83" s="2431"/>
      <c r="U83" s="2431"/>
      <c r="V83" s="2431">
        <f>'OCT''24'!V83</f>
        <v>0</v>
      </c>
      <c r="W83" s="1176"/>
    </row>
    <row r="84" spans="1:23" s="2199" customFormat="1">
      <c r="A84" s="1176"/>
      <c r="B84" s="2431" t="str">
        <f>'OCT''24'!B84</f>
        <v>16.10.24</v>
      </c>
      <c r="C84" s="2431">
        <f>'OCT''24'!C84</f>
        <v>82</v>
      </c>
      <c r="D84" s="2431">
        <f>'OCT''24'!D84</f>
        <v>82.001000000000005</v>
      </c>
      <c r="E84" s="1801"/>
      <c r="F84" s="1638">
        <f>'OCT''24'!F84</f>
        <v>59</v>
      </c>
      <c r="G84" s="2431">
        <f>'OCT''24'!G84</f>
        <v>3615.66</v>
      </c>
      <c r="H84" s="2431">
        <f>'OCT''24'!H84</f>
        <v>205.34</v>
      </c>
      <c r="I84" s="2431">
        <f>'OCT''24'!I84</f>
        <v>0</v>
      </c>
      <c r="J84" s="2431"/>
      <c r="K84" s="2431"/>
      <c r="L84" s="2431">
        <f>'OCT''24'!L84</f>
        <v>2</v>
      </c>
      <c r="M84" s="2431">
        <f>'OCT''24'!M84</f>
        <v>5</v>
      </c>
      <c r="N84" s="2431"/>
      <c r="O84" s="2431"/>
      <c r="P84" s="2431"/>
      <c r="Q84" s="2431"/>
      <c r="R84" s="2431"/>
      <c r="S84" s="2431"/>
      <c r="T84" s="2431"/>
      <c r="U84" s="2431"/>
      <c r="V84" s="2431">
        <f>'OCT''24'!V84</f>
        <v>0</v>
      </c>
      <c r="W84" s="1176"/>
    </row>
    <row r="85" spans="1:23" s="2199" customFormat="1">
      <c r="A85" s="1176"/>
      <c r="B85" s="2431" t="str">
        <f>'OCT''24'!B85</f>
        <v>16.10.24</v>
      </c>
      <c r="C85" s="2431">
        <f>'OCT''24'!C85</f>
        <v>83</v>
      </c>
      <c r="D85" s="2431">
        <f>'OCT''24'!D85</f>
        <v>83.001000000000005</v>
      </c>
      <c r="E85" s="1801"/>
      <c r="F85" s="1638">
        <f>'OCT''24'!F85</f>
        <v>59</v>
      </c>
      <c r="G85" s="2431">
        <f>'OCT''24'!G85</f>
        <v>3520.64</v>
      </c>
      <c r="H85" s="2431">
        <f>'OCT''24'!H85</f>
        <v>305.95999999999998</v>
      </c>
      <c r="I85" s="2431">
        <f>'OCT''24'!I85</f>
        <v>0</v>
      </c>
      <c r="J85" s="2431"/>
      <c r="K85" s="2431"/>
      <c r="L85" s="2431">
        <f>'OCT''24'!L85</f>
        <v>1</v>
      </c>
      <c r="M85" s="2431">
        <f>'OCT''24'!M85</f>
        <v>45</v>
      </c>
      <c r="N85" s="2431"/>
      <c r="O85" s="2431"/>
      <c r="P85" s="2431"/>
      <c r="Q85" s="2431"/>
      <c r="R85" s="2431"/>
      <c r="S85" s="2431"/>
      <c r="T85" s="2431"/>
      <c r="U85" s="2431"/>
      <c r="V85" s="2431">
        <f>'OCT''24'!V85</f>
        <v>0</v>
      </c>
      <c r="W85" s="1176"/>
    </row>
    <row r="86" spans="1:23" s="2199" customFormat="1">
      <c r="A86" s="1176"/>
      <c r="B86" s="2431" t="str">
        <f>'OCT''24'!B86</f>
        <v>16.10.24</v>
      </c>
      <c r="C86" s="2431">
        <f>'OCT''24'!C86</f>
        <v>84</v>
      </c>
      <c r="D86" s="2431">
        <f>'OCT''24'!D86</f>
        <v>84.001000000000005</v>
      </c>
      <c r="E86" s="1801"/>
      <c r="F86" s="1638">
        <f>'OCT''24'!F86</f>
        <v>56</v>
      </c>
      <c r="G86" s="2431">
        <f>'OCT''24'!G86</f>
        <v>3461.88</v>
      </c>
      <c r="H86" s="2431">
        <f>'OCT''24'!H86</f>
        <v>167.32</v>
      </c>
      <c r="I86" s="2431">
        <f>'OCT''24'!I86</f>
        <v>0.4</v>
      </c>
      <c r="J86" s="2431"/>
      <c r="K86" s="2431"/>
      <c r="L86" s="2431">
        <f>'OCT''24'!L86</f>
        <v>1</v>
      </c>
      <c r="M86" s="2431">
        <f>'OCT''24'!M86</f>
        <v>30</v>
      </c>
      <c r="N86" s="2431"/>
      <c r="O86" s="2431"/>
      <c r="P86" s="2431"/>
      <c r="Q86" s="2431"/>
      <c r="R86" s="2431"/>
      <c r="S86" s="2431"/>
      <c r="T86" s="2431"/>
      <c r="U86" s="2431"/>
      <c r="V86" s="2431">
        <f>'OCT''24'!V86</f>
        <v>0</v>
      </c>
      <c r="W86" s="1176"/>
    </row>
    <row r="87" spans="1:23" s="2199" customFormat="1">
      <c r="A87" s="1176"/>
      <c r="B87" s="2431" t="str">
        <f>'OCT''24'!B87</f>
        <v>16.10.24</v>
      </c>
      <c r="C87" s="2431">
        <f>'OCT''24'!C87</f>
        <v>85</v>
      </c>
      <c r="D87" s="2431">
        <f>'OCT''24'!D87</f>
        <v>85.001000000000005</v>
      </c>
      <c r="E87" s="1801"/>
      <c r="F87" s="1638">
        <f>'OCT''24'!F87</f>
        <v>59</v>
      </c>
      <c r="G87" s="2431">
        <f>'OCT''24'!G87</f>
        <v>3619.27</v>
      </c>
      <c r="H87" s="2431">
        <f>'OCT''24'!H87</f>
        <v>199.12</v>
      </c>
      <c r="I87" s="2431">
        <f>'OCT''24'!I87</f>
        <v>0.19</v>
      </c>
      <c r="J87" s="2431"/>
      <c r="K87" s="2431"/>
      <c r="L87" s="2431">
        <f>'OCT''24'!L87</f>
        <v>1</v>
      </c>
      <c r="M87" s="2431">
        <f>'OCT''24'!M87</f>
        <v>20</v>
      </c>
      <c r="N87" s="2431"/>
      <c r="O87" s="2431"/>
      <c r="P87" s="2431"/>
      <c r="Q87" s="2431"/>
      <c r="R87" s="2431"/>
      <c r="S87" s="2431"/>
      <c r="T87" s="2431"/>
      <c r="U87" s="2431"/>
      <c r="V87" s="2431">
        <f>'OCT''24'!V87</f>
        <v>0</v>
      </c>
      <c r="W87" s="1176"/>
    </row>
    <row r="88" spans="1:23" s="2199" customFormat="1">
      <c r="A88" s="1176"/>
      <c r="B88" s="2431" t="str">
        <f>'OCT''24'!B88</f>
        <v>16.10.24</v>
      </c>
      <c r="C88" s="2431">
        <f>'OCT''24'!C88</f>
        <v>86</v>
      </c>
      <c r="D88" s="2431">
        <f>'OCT''24'!D88</f>
        <v>86.001000000000005</v>
      </c>
      <c r="E88" s="1801"/>
      <c r="F88" s="1638">
        <f>'OCT''24'!F88</f>
        <v>59</v>
      </c>
      <c r="G88" s="2431">
        <f>'OCT''24'!G88</f>
        <v>3646.63</v>
      </c>
      <c r="H88" s="2431">
        <f>'OCT''24'!H88</f>
        <v>184.77</v>
      </c>
      <c r="I88" s="2431">
        <f>'OCT''24'!I88</f>
        <v>2</v>
      </c>
      <c r="J88" s="2431"/>
      <c r="K88" s="2431"/>
      <c r="L88" s="2431">
        <f>'OCT''24'!L88</f>
        <v>1</v>
      </c>
      <c r="M88" s="2431">
        <f>'OCT''24'!M88</f>
        <v>15</v>
      </c>
      <c r="N88" s="2431"/>
      <c r="O88" s="2431"/>
      <c r="P88" s="2431"/>
      <c r="Q88" s="2431"/>
      <c r="R88" s="2431"/>
      <c r="S88" s="2431"/>
      <c r="T88" s="2431"/>
      <c r="U88" s="2431"/>
      <c r="V88" s="2431">
        <f>'OCT''24'!V88</f>
        <v>0</v>
      </c>
      <c r="W88" s="1176"/>
    </row>
    <row r="89" spans="1:23" s="2199" customFormat="1">
      <c r="A89" s="1176"/>
      <c r="B89" s="2433" t="str">
        <f>'OCT''24'!B89</f>
        <v>16.10.24</v>
      </c>
      <c r="C89" s="2433">
        <f>'OCT''24'!C89</f>
        <v>87</v>
      </c>
      <c r="D89" s="2433">
        <f>'OCT''24'!D89</f>
        <v>88.001000000000005</v>
      </c>
      <c r="E89" s="1801"/>
      <c r="F89" s="1638">
        <f>'OCT''24'!F89</f>
        <v>60</v>
      </c>
      <c r="G89" s="2433">
        <f>'OCT''24'!G89</f>
        <v>3655.62</v>
      </c>
      <c r="H89" s="2433">
        <f>'OCT''24'!H89</f>
        <v>238.78</v>
      </c>
      <c r="I89" s="2433">
        <f>'OCT''24'!I89</f>
        <v>0</v>
      </c>
      <c r="J89" s="2433"/>
      <c r="K89" s="2433"/>
      <c r="L89" s="2433">
        <f>'OCT''24'!L89</f>
        <v>1</v>
      </c>
      <c r="M89" s="2433">
        <f>'OCT''24'!M89</f>
        <v>25</v>
      </c>
      <c r="N89" s="2433"/>
      <c r="O89" s="2433"/>
      <c r="P89" s="2433"/>
      <c r="Q89" s="2433"/>
      <c r="R89" s="2433"/>
      <c r="S89" s="2433"/>
      <c r="T89" s="2433"/>
      <c r="U89" s="2433"/>
      <c r="V89" s="2433">
        <f>'OCT''24'!V89</f>
        <v>0</v>
      </c>
      <c r="W89" s="1176"/>
    </row>
    <row r="90" spans="1:23" s="2199" customFormat="1">
      <c r="A90" s="1176"/>
      <c r="B90" s="2436" t="str">
        <f>'OCT''24'!B90</f>
        <v>17.10.24</v>
      </c>
      <c r="C90" s="2436">
        <f>'OCT''24'!C90</f>
        <v>88</v>
      </c>
      <c r="D90" s="2436">
        <f>'OCT''24'!D90</f>
        <v>89.001000000000005</v>
      </c>
      <c r="E90" s="1801"/>
      <c r="F90" s="1638">
        <f>'OCT''24'!F90</f>
        <v>60</v>
      </c>
      <c r="G90" s="2436">
        <f>'OCT''24'!G90</f>
        <v>3701.03</v>
      </c>
      <c r="H90" s="2436">
        <f>'OCT''24'!H90</f>
        <v>192.75</v>
      </c>
      <c r="I90" s="2436">
        <f>'OCT''24'!I90</f>
        <v>2.1800000000000002</v>
      </c>
      <c r="J90" s="2436"/>
      <c r="K90" s="2436"/>
      <c r="L90" s="2436">
        <f>'OCT''24'!L90</f>
        <v>1</v>
      </c>
      <c r="M90" s="2436">
        <f>'OCT''24'!M90</f>
        <v>50</v>
      </c>
      <c r="N90" s="2436"/>
      <c r="O90" s="2436"/>
      <c r="P90" s="2436"/>
      <c r="Q90" s="2436"/>
      <c r="R90" s="2436"/>
      <c r="S90" s="2436"/>
      <c r="T90" s="2436"/>
      <c r="U90" s="2436"/>
      <c r="V90" s="2436">
        <f>'OCT''24'!V90</f>
        <v>0</v>
      </c>
      <c r="W90" s="1176"/>
    </row>
    <row r="91" spans="1:23" s="2199" customFormat="1">
      <c r="A91" s="1176"/>
      <c r="B91" s="2436" t="str">
        <f>'OCT''24'!B91</f>
        <v>17.10.24</v>
      </c>
      <c r="C91" s="2436">
        <f>'OCT''24'!C91</f>
        <v>89</v>
      </c>
      <c r="D91" s="2436">
        <f>'OCT''24'!D91</f>
        <v>90.001000000000005</v>
      </c>
      <c r="E91" s="1801"/>
      <c r="F91" s="1638">
        <f>'OCT''24'!F91</f>
        <v>59</v>
      </c>
      <c r="G91" s="2436">
        <f>'OCT''24'!G91</f>
        <v>3608.62</v>
      </c>
      <c r="H91" s="2436">
        <f>'OCT''24'!H91</f>
        <v>225.38</v>
      </c>
      <c r="I91" s="2436">
        <f>'OCT''24'!I91</f>
        <v>1.8</v>
      </c>
      <c r="J91" s="2436"/>
      <c r="K91" s="2436"/>
      <c r="L91" s="2436">
        <f>'OCT''24'!L91</f>
        <v>2</v>
      </c>
      <c r="M91" s="2436">
        <f>'OCT''24'!M91</f>
        <v>5</v>
      </c>
      <c r="N91" s="2436"/>
      <c r="O91" s="2436"/>
      <c r="P91" s="2436"/>
      <c r="Q91" s="2436"/>
      <c r="R91" s="2436"/>
      <c r="S91" s="2436"/>
      <c r="T91" s="2436"/>
      <c r="U91" s="2436"/>
      <c r="V91" s="2436">
        <f>'OCT''24'!V91</f>
        <v>0</v>
      </c>
      <c r="W91" s="1176"/>
    </row>
    <row r="92" spans="1:23" s="2199" customFormat="1">
      <c r="A92" s="1176"/>
      <c r="B92" s="2436" t="str">
        <f>'OCT''24'!B92</f>
        <v>17.10.24</v>
      </c>
      <c r="C92" s="2436">
        <f>'OCT''24'!C92</f>
        <v>90</v>
      </c>
      <c r="D92" s="2436">
        <f>'OCT''24'!D92</f>
        <v>91.001000000000005</v>
      </c>
      <c r="E92" s="1801"/>
      <c r="F92" s="1638">
        <f>'OCT''24'!F92</f>
        <v>58</v>
      </c>
      <c r="G92" s="2436">
        <f>'OCT''24'!G92</f>
        <v>3541.05</v>
      </c>
      <c r="H92" s="2436">
        <f>'OCT''24'!H92</f>
        <v>220.55</v>
      </c>
      <c r="I92" s="2436">
        <f>'OCT''24'!I92</f>
        <v>0</v>
      </c>
      <c r="J92" s="2436"/>
      <c r="K92" s="2436"/>
      <c r="L92" s="2436">
        <f>'OCT''24'!L92</f>
        <v>1</v>
      </c>
      <c r="M92" s="2436">
        <f>'OCT''24'!M92</f>
        <v>45</v>
      </c>
      <c r="N92" s="2436"/>
      <c r="O92" s="2436"/>
      <c r="P92" s="2436"/>
      <c r="Q92" s="2436"/>
      <c r="R92" s="2436"/>
      <c r="S92" s="2436"/>
      <c r="T92" s="2436"/>
      <c r="U92" s="2436"/>
      <c r="V92" s="2436">
        <f>'OCT''24'!V92</f>
        <v>0</v>
      </c>
      <c r="W92" s="1176"/>
    </row>
    <row r="93" spans="1:23" s="2199" customFormat="1">
      <c r="A93" s="1176"/>
      <c r="B93" s="2436" t="str">
        <f>'OCT''24'!B93</f>
        <v>17.10.24</v>
      </c>
      <c r="C93" s="2436">
        <f>'OCT''24'!C93</f>
        <v>91</v>
      </c>
      <c r="D93" s="2436">
        <f>'OCT''24'!D93</f>
        <v>92.001000000000005</v>
      </c>
      <c r="E93" s="1801"/>
      <c r="F93" s="1638">
        <f>'OCT''24'!F93</f>
        <v>58</v>
      </c>
      <c r="G93" s="2436">
        <f>'OCT''24'!G93</f>
        <v>3526.44</v>
      </c>
      <c r="H93" s="2436">
        <f>'OCT''24'!H93</f>
        <v>237.96</v>
      </c>
      <c r="I93" s="2436">
        <f>'OCT''24'!I93</f>
        <v>0</v>
      </c>
      <c r="J93" s="2436"/>
      <c r="K93" s="2436"/>
      <c r="L93" s="2436">
        <f>'OCT''24'!L93</f>
        <v>1</v>
      </c>
      <c r="M93" s="2436">
        <f>'OCT''24'!M93</f>
        <v>40</v>
      </c>
      <c r="N93" s="2436"/>
      <c r="O93" s="2436"/>
      <c r="P93" s="2436"/>
      <c r="Q93" s="2436"/>
      <c r="R93" s="2436"/>
      <c r="S93" s="2436"/>
      <c r="T93" s="2436"/>
      <c r="U93" s="2436"/>
      <c r="V93" s="2436">
        <f>'OCT''24'!V93</f>
        <v>0</v>
      </c>
      <c r="W93" s="1176"/>
    </row>
    <row r="94" spans="1:23" s="2199" customFormat="1">
      <c r="A94" s="1176"/>
      <c r="B94" s="2436" t="str">
        <f>'OCT''24'!B94</f>
        <v>17.10.24</v>
      </c>
      <c r="C94" s="2436">
        <f>'OCT''24'!C94</f>
        <v>92</v>
      </c>
      <c r="D94" s="2436">
        <f>'OCT''24'!D94</f>
        <v>93.001000000000005</v>
      </c>
      <c r="E94" s="1801"/>
      <c r="F94" s="1638">
        <f>'OCT''24'!F94</f>
        <v>59</v>
      </c>
      <c r="G94" s="2436">
        <f>'OCT''24'!G94</f>
        <v>3539.66</v>
      </c>
      <c r="H94" s="2436">
        <f>'OCT''24'!H94</f>
        <v>281.33999999999997</v>
      </c>
      <c r="I94" s="2436">
        <f>'OCT''24'!I94</f>
        <v>0</v>
      </c>
      <c r="J94" s="2436"/>
      <c r="K94" s="2436"/>
      <c r="L94" s="2436">
        <f>'OCT''24'!L94</f>
        <v>1</v>
      </c>
      <c r="M94" s="2436">
        <f>'OCT''24'!M94</f>
        <v>25</v>
      </c>
      <c r="N94" s="2436"/>
      <c r="O94" s="2436"/>
      <c r="P94" s="2436"/>
      <c r="Q94" s="2436"/>
      <c r="R94" s="2436"/>
      <c r="S94" s="2436"/>
      <c r="T94" s="2436"/>
      <c r="U94" s="2436"/>
      <c r="V94" s="2436">
        <f>'OCT''24'!V94</f>
        <v>0</v>
      </c>
      <c r="W94" s="1176"/>
    </row>
    <row r="95" spans="1:23" s="2199" customFormat="1">
      <c r="A95" s="1176"/>
      <c r="B95" s="2439" t="str">
        <f>'OCT''24'!B95</f>
        <v>17.10.24</v>
      </c>
      <c r="C95" s="2439">
        <f>'OCT''24'!C95</f>
        <v>93</v>
      </c>
      <c r="D95" s="2439">
        <f>'OCT''24'!D95</f>
        <v>87.001000000000005</v>
      </c>
      <c r="E95" s="1801"/>
      <c r="F95" s="1638">
        <f>'OCT''24'!F95</f>
        <v>58</v>
      </c>
      <c r="G95" s="2439">
        <f>'OCT''24'!G95</f>
        <v>3549.29</v>
      </c>
      <c r="H95" s="2439">
        <f>'OCT''24'!H95</f>
        <v>202.71</v>
      </c>
      <c r="I95" s="2439">
        <f>'OCT''24'!I95</f>
        <v>1.6</v>
      </c>
      <c r="J95" s="2439"/>
      <c r="K95" s="2439"/>
      <c r="L95" s="2439">
        <f>'OCT''24'!L95</f>
        <v>1</v>
      </c>
      <c r="M95" s="2439">
        <f>'OCT''24'!M95</f>
        <v>35</v>
      </c>
      <c r="N95" s="2439"/>
      <c r="O95" s="2439"/>
      <c r="P95" s="2439"/>
      <c r="Q95" s="2439"/>
      <c r="R95" s="2439"/>
      <c r="S95" s="2439"/>
      <c r="T95" s="2439"/>
      <c r="U95" s="2439"/>
      <c r="V95" s="2439">
        <f>'OCT''24'!V95</f>
        <v>0</v>
      </c>
      <c r="W95" s="1176"/>
    </row>
    <row r="96" spans="1:23" s="2199" customFormat="1">
      <c r="A96" s="1176"/>
      <c r="B96" s="2439" t="str">
        <f>'OCT''24'!B96</f>
        <v>17.10.24</v>
      </c>
      <c r="C96" s="2439">
        <f>'OCT''24'!C96</f>
        <v>94</v>
      </c>
      <c r="D96" s="2439">
        <f>'OCT''24'!D96</f>
        <v>94.001000000000005</v>
      </c>
      <c r="E96" s="1801"/>
      <c r="F96" s="1638">
        <f>'OCT''24'!F96</f>
        <v>58</v>
      </c>
      <c r="G96" s="2439">
        <f>'OCT''24'!G96</f>
        <v>3551.04</v>
      </c>
      <c r="H96" s="2439">
        <f>'OCT''24'!H96</f>
        <v>215.16</v>
      </c>
      <c r="I96" s="2439">
        <f>'OCT''24'!I96</f>
        <v>1.8</v>
      </c>
      <c r="J96" s="2439"/>
      <c r="K96" s="2439"/>
      <c r="L96" s="2439">
        <f>'OCT''24'!L96</f>
        <v>1</v>
      </c>
      <c r="M96" s="2439">
        <f>'OCT''24'!M96</f>
        <v>35</v>
      </c>
      <c r="N96" s="2439"/>
      <c r="O96" s="2439"/>
      <c r="P96" s="2439"/>
      <c r="Q96" s="2439"/>
      <c r="R96" s="2439"/>
      <c r="S96" s="2439"/>
      <c r="T96" s="2439"/>
      <c r="U96" s="2439"/>
      <c r="V96" s="2439">
        <f>'OCT''24'!V96</f>
        <v>0</v>
      </c>
      <c r="W96" s="1176"/>
    </row>
    <row r="97" spans="1:23" s="2199" customFormat="1">
      <c r="A97" s="1176"/>
      <c r="B97" s="2443" t="str">
        <f>'OCT''24'!B97</f>
        <v>18.10.24</v>
      </c>
      <c r="C97" s="2443">
        <f>'OCT''24'!C97</f>
        <v>95</v>
      </c>
      <c r="D97" s="2443">
        <f>'OCT''24'!D97</f>
        <v>95.001000000000005</v>
      </c>
      <c r="E97" s="1801"/>
      <c r="F97" s="1638">
        <f>'OCT''24'!F97</f>
        <v>56</v>
      </c>
      <c r="G97" s="2443">
        <f>'OCT''24'!G97</f>
        <v>3392.47</v>
      </c>
      <c r="H97" s="2443">
        <f>'OCT''24'!H97</f>
        <v>239.13</v>
      </c>
      <c r="I97" s="2443">
        <f>'OCT''24'!I97</f>
        <v>0</v>
      </c>
      <c r="J97" s="2443"/>
      <c r="K97" s="2443"/>
      <c r="L97" s="2443">
        <f>'OCT''24'!L97</f>
        <v>2</v>
      </c>
      <c r="M97" s="2443">
        <f>'OCT''24'!M97</f>
        <v>15</v>
      </c>
      <c r="N97" s="2443"/>
      <c r="O97" s="2443"/>
      <c r="P97" s="2443"/>
      <c r="Q97" s="2443"/>
      <c r="R97" s="2443"/>
      <c r="S97" s="2443"/>
      <c r="T97" s="2443"/>
      <c r="U97" s="2443"/>
      <c r="V97" s="2443">
        <f>'OCT''24'!V97</f>
        <v>0</v>
      </c>
      <c r="W97" s="1176"/>
    </row>
    <row r="98" spans="1:23" s="2199" customFormat="1">
      <c r="A98" s="1176"/>
      <c r="B98" s="2443" t="str">
        <f>'OCT''24'!B98</f>
        <v>18.10.24</v>
      </c>
      <c r="C98" s="2443">
        <f>'OCT''24'!C98</f>
        <v>96</v>
      </c>
      <c r="D98" s="2443">
        <f>'OCT''24'!D98</f>
        <v>96.001000000000005</v>
      </c>
      <c r="E98" s="1801"/>
      <c r="F98" s="1638">
        <f>'OCT''24'!F98</f>
        <v>59</v>
      </c>
      <c r="G98" s="2443">
        <f>'OCT''24'!G98</f>
        <v>3612.83</v>
      </c>
      <c r="H98" s="2443">
        <f>'OCT''24'!H98</f>
        <v>216.57</v>
      </c>
      <c r="I98" s="2443">
        <f>'OCT''24'!I98</f>
        <v>0</v>
      </c>
      <c r="J98" s="2443"/>
      <c r="K98" s="2443"/>
      <c r="L98" s="2443">
        <f>'OCT''24'!L98</f>
        <v>2</v>
      </c>
      <c r="M98" s="2443">
        <f>'OCT''24'!M98</f>
        <v>5</v>
      </c>
      <c r="N98" s="2443"/>
      <c r="O98" s="2443"/>
      <c r="P98" s="2443"/>
      <c r="Q98" s="2443"/>
      <c r="R98" s="2443"/>
      <c r="S98" s="2443"/>
      <c r="T98" s="2443"/>
      <c r="U98" s="2443"/>
      <c r="V98" s="2443">
        <f>'OCT''24'!V98</f>
        <v>0</v>
      </c>
      <c r="W98" s="1176"/>
    </row>
    <row r="99" spans="1:23" s="2199" customFormat="1">
      <c r="A99" s="1176"/>
      <c r="B99" s="2443" t="str">
        <f>'OCT''24'!B99</f>
        <v>18.10.24</v>
      </c>
      <c r="C99" s="2443">
        <f>'OCT''24'!C99</f>
        <v>97</v>
      </c>
      <c r="D99" s="2443">
        <f>'OCT''24'!D99</f>
        <v>97.001000000000005</v>
      </c>
      <c r="E99" s="1801"/>
      <c r="F99" s="1638">
        <f>'OCT''24'!F99</f>
        <v>57</v>
      </c>
      <c r="G99" s="2443">
        <f>'OCT''24'!G99</f>
        <v>3499.46</v>
      </c>
      <c r="H99" s="2443">
        <f>'OCT''24'!H99</f>
        <v>197.14</v>
      </c>
      <c r="I99" s="2443">
        <f>'OCT''24'!I99</f>
        <v>0</v>
      </c>
      <c r="J99" s="2443"/>
      <c r="K99" s="2443"/>
      <c r="L99" s="2443">
        <f>'OCT''24'!L99</f>
        <v>1</v>
      </c>
      <c r="M99" s="2443">
        <f>'OCT''24'!M99</f>
        <v>50</v>
      </c>
      <c r="N99" s="2443"/>
      <c r="O99" s="2443"/>
      <c r="P99" s="2443"/>
      <c r="Q99" s="2443"/>
      <c r="R99" s="2443"/>
      <c r="S99" s="2443"/>
      <c r="T99" s="2443"/>
      <c r="U99" s="2443"/>
      <c r="V99" s="2443">
        <f>'OCT''24'!V99</f>
        <v>0</v>
      </c>
      <c r="W99" s="1176"/>
    </row>
    <row r="100" spans="1:23" s="2199" customFormat="1">
      <c r="A100" s="1176"/>
      <c r="B100" s="2443" t="str">
        <f>'OCT''24'!B100</f>
        <v>18.10.24</v>
      </c>
      <c r="C100" s="2443">
        <f>'OCT''24'!C100</f>
        <v>98</v>
      </c>
      <c r="D100" s="2443">
        <f>'OCT''24'!D100</f>
        <v>98.001000000000005</v>
      </c>
      <c r="E100" s="1801"/>
      <c r="F100" s="1638">
        <f>'OCT''24'!F100</f>
        <v>59</v>
      </c>
      <c r="G100" s="2443">
        <f>'OCT''24'!G100</f>
        <v>3518.04</v>
      </c>
      <c r="H100" s="2443">
        <f>'OCT''24'!H100</f>
        <v>308.56</v>
      </c>
      <c r="I100" s="2443">
        <f>'OCT''24'!I100</f>
        <v>0</v>
      </c>
      <c r="J100" s="2443"/>
      <c r="K100" s="2443"/>
      <c r="L100" s="2443">
        <f>'OCT''24'!L100</f>
        <v>1</v>
      </c>
      <c r="M100" s="2443">
        <f>'OCT''24'!M100</f>
        <v>45</v>
      </c>
      <c r="N100" s="2443"/>
      <c r="O100" s="2443"/>
      <c r="P100" s="2443"/>
      <c r="Q100" s="2443"/>
      <c r="R100" s="2443"/>
      <c r="S100" s="2443"/>
      <c r="T100" s="2443"/>
      <c r="U100" s="2443"/>
      <c r="V100" s="2443">
        <f>'OCT''24'!V100</f>
        <v>0</v>
      </c>
      <c r="W100" s="1176"/>
    </row>
    <row r="101" spans="1:23" s="2199" customFormat="1">
      <c r="A101" s="1176"/>
      <c r="B101" s="2443" t="str">
        <f>'OCT''24'!B101</f>
        <v>18.10.24</v>
      </c>
      <c r="C101" s="2443">
        <f>'OCT''24'!C101</f>
        <v>99</v>
      </c>
      <c r="D101" s="2443">
        <f>'OCT''24'!D101</f>
        <v>99.001000000000005</v>
      </c>
      <c r="E101" s="1801"/>
      <c r="F101" s="1638">
        <f>'OCT''24'!F101</f>
        <v>60</v>
      </c>
      <c r="G101" s="2443">
        <f>'OCT''24'!G101</f>
        <v>3632.22</v>
      </c>
      <c r="H101" s="2443">
        <f>'OCT''24'!H101</f>
        <v>262.77999999999997</v>
      </c>
      <c r="I101" s="2443">
        <f>'OCT''24'!I101</f>
        <v>0.6</v>
      </c>
      <c r="J101" s="2443"/>
      <c r="K101" s="2443"/>
      <c r="L101" s="2443">
        <f>'OCT''24'!L101</f>
        <v>1</v>
      </c>
      <c r="M101" s="2443">
        <f>'OCT''24'!M101</f>
        <v>40</v>
      </c>
      <c r="N101" s="2443"/>
      <c r="O101" s="2443"/>
      <c r="P101" s="2443"/>
      <c r="Q101" s="2443"/>
      <c r="R101" s="2443"/>
      <c r="S101" s="2443"/>
      <c r="T101" s="2443"/>
      <c r="U101" s="2443"/>
      <c r="V101" s="2443">
        <f>'OCT''24'!V101</f>
        <v>0</v>
      </c>
      <c r="W101" s="1176"/>
    </row>
    <row r="102" spans="1:23" s="2199" customFormat="1">
      <c r="A102" s="1176"/>
      <c r="B102" s="2445" t="str">
        <f>'OCT''24'!B102</f>
        <v>18.10.24</v>
      </c>
      <c r="C102" s="2445">
        <f>'OCT''24'!C102</f>
        <v>100</v>
      </c>
      <c r="D102" s="2445">
        <f>'OCT''24'!D102</f>
        <v>100.001</v>
      </c>
      <c r="E102" s="1801"/>
      <c r="F102" s="1638">
        <f>'OCT''24'!F102</f>
        <v>60</v>
      </c>
      <c r="G102" s="2445">
        <f>'OCT''24'!G102</f>
        <v>3621.43</v>
      </c>
      <c r="H102" s="2445">
        <f>'OCT''24'!H102</f>
        <v>271.57</v>
      </c>
      <c r="I102" s="2445">
        <f>'OCT''24'!I102</f>
        <v>1.4</v>
      </c>
      <c r="J102" s="2445"/>
      <c r="K102" s="2445"/>
      <c r="L102" s="2445">
        <f>'OCT''24'!L102</f>
        <v>1</v>
      </c>
      <c r="M102" s="2445">
        <f>'OCT''24'!M102</f>
        <v>35</v>
      </c>
      <c r="N102" s="2445"/>
      <c r="O102" s="2445"/>
      <c r="P102" s="2445"/>
      <c r="Q102" s="2445"/>
      <c r="R102" s="2445"/>
      <c r="S102" s="2445"/>
      <c r="T102" s="2445"/>
      <c r="U102" s="2445"/>
      <c r="V102" s="2445">
        <f>'OCT''24'!V102</f>
        <v>0</v>
      </c>
      <c r="W102" s="1176"/>
    </row>
    <row r="103" spans="1:23" s="2199" customFormat="1">
      <c r="A103" s="1176"/>
      <c r="B103" s="2448" t="str">
        <f>'OCT''24'!B103</f>
        <v>19.10.24</v>
      </c>
      <c r="C103" s="2448">
        <f>'OCT''24'!C103</f>
        <v>101</v>
      </c>
      <c r="D103" s="2448">
        <f>'OCT''24'!D103</f>
        <v>101.001</v>
      </c>
      <c r="E103" s="1801"/>
      <c r="F103" s="1638">
        <f>'OCT''24'!F103</f>
        <v>59</v>
      </c>
      <c r="G103" s="2448">
        <f>'OCT''24'!G103</f>
        <v>3510.27</v>
      </c>
      <c r="H103" s="2448">
        <f>'OCT''24'!H103</f>
        <v>307.93</v>
      </c>
      <c r="I103" s="2448">
        <f>'OCT''24'!I103</f>
        <v>0</v>
      </c>
      <c r="J103" s="2448"/>
      <c r="K103" s="2448"/>
      <c r="L103" s="2448">
        <f>'OCT''24'!L103</f>
        <v>1</v>
      </c>
      <c r="M103" s="2448">
        <f>'OCT''24'!M103</f>
        <v>40</v>
      </c>
      <c r="N103" s="2448"/>
      <c r="O103" s="2448"/>
      <c r="P103" s="2448"/>
      <c r="Q103" s="2448"/>
      <c r="R103" s="2448"/>
      <c r="S103" s="2448"/>
      <c r="T103" s="2448"/>
      <c r="U103" s="2448"/>
      <c r="V103" s="2448">
        <f>'OCT''24'!V103</f>
        <v>0</v>
      </c>
      <c r="W103" s="1176"/>
    </row>
    <row r="104" spans="1:23" s="2199" customFormat="1">
      <c r="A104" s="1176"/>
      <c r="B104" s="2448" t="str">
        <f>'OCT''24'!B104</f>
        <v>19.10.24</v>
      </c>
      <c r="C104" s="2448">
        <f>'OCT''24'!C104</f>
        <v>102</v>
      </c>
      <c r="D104" s="2448">
        <f>'OCT''24'!D104</f>
        <v>103.001</v>
      </c>
      <c r="E104" s="1801"/>
      <c r="F104" s="1638">
        <f>'OCT''24'!F104</f>
        <v>59</v>
      </c>
      <c r="G104" s="2448">
        <f>'OCT''24'!G104</f>
        <v>3550.81</v>
      </c>
      <c r="H104" s="2448">
        <f>'OCT''24'!H104</f>
        <v>284.19</v>
      </c>
      <c r="I104" s="2448">
        <f>'OCT''24'!I104</f>
        <v>0</v>
      </c>
      <c r="J104" s="2448"/>
      <c r="K104" s="2448"/>
      <c r="L104" s="2448">
        <f>'OCT''24'!L104</f>
        <v>2</v>
      </c>
      <c r="M104" s="2448">
        <f>'OCT''24'!M104</f>
        <v>5</v>
      </c>
      <c r="N104" s="2448"/>
      <c r="O104" s="2448"/>
      <c r="P104" s="2448"/>
      <c r="Q104" s="2448"/>
      <c r="R104" s="2448"/>
      <c r="S104" s="2448"/>
      <c r="T104" s="2448"/>
      <c r="U104" s="2448"/>
      <c r="V104" s="2448">
        <f>'OCT''24'!V104</f>
        <v>0</v>
      </c>
      <c r="W104" s="1176"/>
    </row>
    <row r="105" spans="1:23" s="2199" customFormat="1">
      <c r="A105" s="1176"/>
      <c r="B105" s="2448" t="str">
        <f>'OCT''24'!B105</f>
        <v>19.10.24</v>
      </c>
      <c r="C105" s="2448">
        <f>'OCT''24'!C105</f>
        <v>103</v>
      </c>
      <c r="D105" s="2448">
        <f>'OCT''24'!D105</f>
        <v>102.001</v>
      </c>
      <c r="E105" s="1801"/>
      <c r="F105" s="1638">
        <f>'OCT''24'!F105</f>
        <v>58</v>
      </c>
      <c r="G105" s="2448">
        <f>'OCT''24'!G105</f>
        <v>3544.85</v>
      </c>
      <c r="H105" s="2448">
        <f>'OCT''24'!H105</f>
        <v>216.75</v>
      </c>
      <c r="I105" s="2448">
        <f>'OCT''24'!I105</f>
        <v>0</v>
      </c>
      <c r="J105" s="2448"/>
      <c r="K105" s="2448"/>
      <c r="L105" s="2448">
        <f>'OCT''24'!L105</f>
        <v>1</v>
      </c>
      <c r="M105" s="2448">
        <f>'OCT''24'!M105</f>
        <v>55</v>
      </c>
      <c r="N105" s="2448"/>
      <c r="O105" s="2448"/>
      <c r="P105" s="2448"/>
      <c r="Q105" s="2448"/>
      <c r="R105" s="2448"/>
      <c r="S105" s="2448"/>
      <c r="T105" s="2448"/>
      <c r="U105" s="2448"/>
      <c r="V105" s="2448">
        <f>'OCT''24'!V105</f>
        <v>0</v>
      </c>
      <c r="W105" s="1176"/>
    </row>
    <row r="106" spans="1:23" s="2199" customFormat="1">
      <c r="A106" s="1176"/>
      <c r="B106" s="2448" t="str">
        <f>'OCT''24'!B106</f>
        <v>19.10.24</v>
      </c>
      <c r="C106" s="2448">
        <f>'OCT''24'!C106</f>
        <v>104</v>
      </c>
      <c r="D106" s="2448">
        <f>'OCT''24'!D106</f>
        <v>104.001</v>
      </c>
      <c r="E106" s="1801"/>
      <c r="F106" s="1638">
        <f>'OCT''24'!F106</f>
        <v>59</v>
      </c>
      <c r="G106" s="2448">
        <f>'OCT''24'!G106</f>
        <v>3579.64</v>
      </c>
      <c r="H106" s="2448">
        <f>'OCT''24'!H106</f>
        <v>246.96</v>
      </c>
      <c r="I106" s="2448">
        <f>'OCT''24'!I106</f>
        <v>0</v>
      </c>
      <c r="J106" s="2448"/>
      <c r="K106" s="2448"/>
      <c r="L106" s="2448">
        <f>'OCT''24'!L106</f>
        <v>1</v>
      </c>
      <c r="M106" s="2448">
        <f>'OCT''24'!M106</f>
        <v>55</v>
      </c>
      <c r="N106" s="2448"/>
      <c r="O106" s="2448"/>
      <c r="P106" s="2448"/>
      <c r="Q106" s="2448"/>
      <c r="R106" s="2448"/>
      <c r="S106" s="2448"/>
      <c r="T106" s="2448"/>
      <c r="U106" s="2448"/>
      <c r="V106" s="2448">
        <f>'OCT''24'!V106</f>
        <v>0</v>
      </c>
      <c r="W106" s="1176"/>
    </row>
    <row r="107" spans="1:23" s="2199" customFormat="1">
      <c r="A107" s="1176"/>
      <c r="B107" s="2448" t="str">
        <f>'OCT''24'!B107</f>
        <v>19.10.24</v>
      </c>
      <c r="C107" s="2448">
        <f>'OCT''24'!C107</f>
        <v>105</v>
      </c>
      <c r="D107" s="2448">
        <f>'OCT''24'!D107</f>
        <v>105.001</v>
      </c>
      <c r="E107" s="1801"/>
      <c r="F107" s="1638">
        <f>'OCT''24'!F107</f>
        <v>60</v>
      </c>
      <c r="G107" s="2448">
        <f>'OCT''24'!G107</f>
        <v>3671.83</v>
      </c>
      <c r="H107" s="2448">
        <f>'OCT''24'!H107</f>
        <v>219.77</v>
      </c>
      <c r="I107" s="2448">
        <f>'OCT''24'!I107</f>
        <v>0</v>
      </c>
      <c r="J107" s="2448"/>
      <c r="K107" s="2448"/>
      <c r="L107" s="2448">
        <f>'OCT''24'!L107</f>
        <v>1</v>
      </c>
      <c r="M107" s="2448">
        <f>'OCT''24'!M107</f>
        <v>50</v>
      </c>
      <c r="N107" s="2448"/>
      <c r="O107" s="2448"/>
      <c r="P107" s="2448"/>
      <c r="Q107" s="2448"/>
      <c r="R107" s="2448"/>
      <c r="S107" s="2448"/>
      <c r="T107" s="2448"/>
      <c r="U107" s="2448"/>
      <c r="V107" s="2448">
        <f>'OCT''24'!V107</f>
        <v>0</v>
      </c>
      <c r="W107" s="1176"/>
    </row>
    <row r="108" spans="1:23" s="2199" customFormat="1">
      <c r="A108" s="1176"/>
      <c r="B108" s="2451" t="str">
        <f>'OCT''24'!B108</f>
        <v>19.10.24</v>
      </c>
      <c r="C108" s="2451">
        <f>'OCT''24'!C108</f>
        <v>106</v>
      </c>
      <c r="D108" s="2451">
        <f>'OCT''24'!D108</f>
        <v>106.001</v>
      </c>
      <c r="E108" s="1801"/>
      <c r="F108" s="1638">
        <f>'OCT''24'!F108</f>
        <v>58</v>
      </c>
      <c r="G108" s="2451">
        <f>'OCT''24'!G108</f>
        <v>3923.96</v>
      </c>
      <c r="H108" s="2451">
        <f>'OCT''24'!H108</f>
        <v>95.75</v>
      </c>
      <c r="I108" s="2451">
        <f>'OCT''24'!I108</f>
        <v>4.8099999999999996</v>
      </c>
      <c r="J108" s="2451"/>
      <c r="K108" s="2451"/>
      <c r="L108" s="2451">
        <f>'OCT''24'!L108</f>
        <v>2</v>
      </c>
      <c r="M108" s="2451">
        <f>'OCT''24'!M108</f>
        <v>20</v>
      </c>
      <c r="N108" s="2451"/>
      <c r="O108" s="2451"/>
      <c r="P108" s="2451"/>
      <c r="Q108" s="2451"/>
      <c r="R108" s="2451"/>
      <c r="S108" s="2451"/>
      <c r="T108" s="2451"/>
      <c r="U108" s="2451"/>
      <c r="V108" s="2451">
        <f>'OCT''24'!V108</f>
        <v>57771</v>
      </c>
      <c r="W108" s="1176"/>
    </row>
    <row r="109" spans="1:23" s="2199" customFormat="1">
      <c r="A109" s="1176"/>
      <c r="B109" s="2452" t="str">
        <f>'OCT''24'!B109</f>
        <v>20.10.24</v>
      </c>
      <c r="C109" s="2452">
        <f>'OCT''24'!C109</f>
        <v>107</v>
      </c>
      <c r="D109" s="2452">
        <f>'OCT''24'!D109</f>
        <v>107.001</v>
      </c>
      <c r="E109" s="1801"/>
      <c r="F109" s="1638">
        <f>'OCT''24'!F109</f>
        <v>58</v>
      </c>
      <c r="G109" s="2452">
        <f>'OCT''24'!G109</f>
        <v>3601.86</v>
      </c>
      <c r="H109" s="2452">
        <f>'OCT''24'!H109</f>
        <v>161.74</v>
      </c>
      <c r="I109" s="2452">
        <f>'OCT''24'!I109</f>
        <v>2</v>
      </c>
      <c r="J109" s="2452"/>
      <c r="K109" s="2452"/>
      <c r="L109" s="2452">
        <f>'OCT''24'!L109</f>
        <v>2</v>
      </c>
      <c r="M109" s="2452">
        <f>'OCT''24'!M109</f>
        <v>10</v>
      </c>
      <c r="N109" s="2452"/>
      <c r="O109" s="2452"/>
      <c r="P109" s="2452"/>
      <c r="Q109" s="2452"/>
      <c r="R109" s="2452"/>
      <c r="S109" s="2452"/>
      <c r="T109" s="2452"/>
      <c r="U109" s="2452"/>
      <c r="V109" s="2452">
        <f>'OCT''24'!V109</f>
        <v>25347</v>
      </c>
      <c r="W109" s="1176"/>
    </row>
    <row r="110" spans="1:23" s="2199" customFormat="1">
      <c r="A110" s="1176"/>
      <c r="B110" s="2452" t="str">
        <f>'OCT''24'!B110</f>
        <v>20.10.24</v>
      </c>
      <c r="C110" s="2452">
        <f>'OCT''24'!C110</f>
        <v>108</v>
      </c>
      <c r="D110" s="2452">
        <f>'OCT''24'!D110</f>
        <v>108.001</v>
      </c>
      <c r="E110" s="1801"/>
      <c r="F110" s="1638">
        <f>'OCT''24'!F110</f>
        <v>55</v>
      </c>
      <c r="G110" s="2452">
        <f>'OCT''24'!G110</f>
        <v>3313.7</v>
      </c>
      <c r="H110" s="2452">
        <f>'OCT''24'!H110</f>
        <v>247.3</v>
      </c>
      <c r="I110" s="2452">
        <f>'OCT''24'!I110</f>
        <v>0</v>
      </c>
      <c r="J110" s="2452"/>
      <c r="K110" s="2452"/>
      <c r="L110" s="2452">
        <f>'OCT''24'!L110</f>
        <v>1</v>
      </c>
      <c r="M110" s="2452">
        <f>'OCT''24'!M110</f>
        <v>45</v>
      </c>
      <c r="N110" s="2452"/>
      <c r="O110" s="2452"/>
      <c r="P110" s="2452"/>
      <c r="Q110" s="2452"/>
      <c r="R110" s="2452"/>
      <c r="S110" s="2452"/>
      <c r="T110" s="2452"/>
      <c r="U110" s="2452"/>
      <c r="V110" s="2452">
        <f>'OCT''24'!V110</f>
        <v>0</v>
      </c>
      <c r="W110" s="1176"/>
    </row>
    <row r="111" spans="1:23" s="2199" customFormat="1">
      <c r="A111" s="1176"/>
      <c r="B111" s="2452" t="str">
        <f>'OCT''24'!B111</f>
        <v>20.10.24</v>
      </c>
      <c r="C111" s="2452">
        <f>'OCT''24'!C111</f>
        <v>109</v>
      </c>
      <c r="D111" s="2452">
        <f>'OCT''24'!D111</f>
        <v>109.001</v>
      </c>
      <c r="E111" s="1801"/>
      <c r="F111" s="1638">
        <f>'OCT''24'!F111</f>
        <v>58</v>
      </c>
      <c r="G111" s="2452">
        <f>'OCT''24'!G111</f>
        <v>3554.46</v>
      </c>
      <c r="H111" s="2452">
        <f>'OCT''24'!H111</f>
        <v>204.34</v>
      </c>
      <c r="I111" s="2452">
        <f>'OCT''24'!I111</f>
        <v>0</v>
      </c>
      <c r="J111" s="2452"/>
      <c r="K111" s="2452"/>
      <c r="L111" s="2452">
        <f>'OCT''24'!L111</f>
        <v>1</v>
      </c>
      <c r="M111" s="2452">
        <f>'OCT''24'!M111</f>
        <v>35</v>
      </c>
      <c r="N111" s="2452"/>
      <c r="O111" s="2452"/>
      <c r="P111" s="2452"/>
      <c r="Q111" s="2452"/>
      <c r="R111" s="2452"/>
      <c r="S111" s="2452"/>
      <c r="T111" s="2452"/>
      <c r="U111" s="2452"/>
      <c r="V111" s="2452">
        <f>'OCT''24'!V111</f>
        <v>0</v>
      </c>
      <c r="W111" s="1176"/>
    </row>
    <row r="112" spans="1:23" s="2199" customFormat="1">
      <c r="A112" s="1176"/>
      <c r="B112" s="2452" t="str">
        <f>'OCT''24'!B112</f>
        <v>20.10.24</v>
      </c>
      <c r="C112" s="2452">
        <f>'OCT''24'!C112</f>
        <v>110</v>
      </c>
      <c r="D112" s="2452">
        <f>'OCT''24'!D112</f>
        <v>110.001</v>
      </c>
      <c r="E112" s="1801"/>
      <c r="F112" s="1638">
        <f>'OCT''24'!F112</f>
        <v>59</v>
      </c>
      <c r="G112" s="2452">
        <f>'OCT''24'!G112</f>
        <v>3609.46</v>
      </c>
      <c r="H112" s="2452">
        <f>'OCT''24'!H112</f>
        <v>211.94</v>
      </c>
      <c r="I112" s="2452">
        <f>'OCT''24'!I112</f>
        <v>0.4</v>
      </c>
      <c r="J112" s="2452"/>
      <c r="K112" s="2452"/>
      <c r="L112" s="2452">
        <f>'OCT''24'!L112</f>
        <v>1</v>
      </c>
      <c r="M112" s="2452">
        <f>'OCT''24'!M112</f>
        <v>40</v>
      </c>
      <c r="N112" s="2452"/>
      <c r="O112" s="2452"/>
      <c r="P112" s="2452"/>
      <c r="Q112" s="2452"/>
      <c r="R112" s="2452"/>
      <c r="S112" s="2452"/>
      <c r="T112" s="2452"/>
      <c r="U112" s="2452"/>
      <c r="V112" s="2452">
        <f>'OCT''24'!V112</f>
        <v>0</v>
      </c>
      <c r="W112" s="1176"/>
    </row>
    <row r="113" spans="1:23" s="2199" customFormat="1">
      <c r="A113" s="1176"/>
      <c r="B113" s="2452" t="str">
        <f>'OCT''24'!B113</f>
        <v>20.10.24</v>
      </c>
      <c r="C113" s="2452">
        <f>'OCT''24'!C113</f>
        <v>111</v>
      </c>
      <c r="D113" s="2452">
        <f>'OCT''24'!D113</f>
        <v>111.001</v>
      </c>
      <c r="E113" s="1801"/>
      <c r="F113" s="1638">
        <f>'OCT''24'!F113</f>
        <v>59</v>
      </c>
      <c r="G113" s="2452">
        <f>'OCT''24'!G113</f>
        <v>3636.45</v>
      </c>
      <c r="H113" s="2452">
        <f>'OCT''24'!H113</f>
        <v>188.15</v>
      </c>
      <c r="I113" s="2452">
        <f>'OCT''24'!I113</f>
        <v>0.8</v>
      </c>
      <c r="J113" s="2452"/>
      <c r="K113" s="2452"/>
      <c r="L113" s="2452">
        <f>'OCT''24'!L113</f>
        <v>2</v>
      </c>
      <c r="M113" s="2452">
        <f>'OCT''24'!M113</f>
        <v>0</v>
      </c>
      <c r="N113" s="2452"/>
      <c r="O113" s="2452"/>
      <c r="P113" s="2452"/>
      <c r="Q113" s="2452"/>
      <c r="R113" s="2452"/>
      <c r="S113" s="2452"/>
      <c r="T113" s="2452"/>
      <c r="U113" s="2452"/>
      <c r="V113" s="2452">
        <f>'OCT''24'!V113</f>
        <v>0</v>
      </c>
      <c r="W113" s="1176"/>
    </row>
    <row r="114" spans="1:23" s="2199" customFormat="1">
      <c r="A114" s="1176"/>
      <c r="B114" s="2455" t="str">
        <f>'OCT''24'!B114</f>
        <v>21.10.24</v>
      </c>
      <c r="C114" s="2455">
        <f>'OCT''24'!C114</f>
        <v>112</v>
      </c>
      <c r="D114" s="2455">
        <f>'OCT''24'!D114</f>
        <v>112.001</v>
      </c>
      <c r="E114" s="1801"/>
      <c r="F114" s="1638">
        <f>'OCT''24'!F114</f>
        <v>58</v>
      </c>
      <c r="G114" s="2455">
        <f>'OCT''24'!G114</f>
        <v>3508.45</v>
      </c>
      <c r="H114" s="2455">
        <f>'OCT''24'!H114</f>
        <v>255.34</v>
      </c>
      <c r="I114" s="2455">
        <f>'OCT''24'!I114</f>
        <v>2.19</v>
      </c>
      <c r="J114" s="2455"/>
      <c r="K114" s="2455"/>
      <c r="L114" s="2455">
        <f>'OCT''24'!L114</f>
        <v>2</v>
      </c>
      <c r="M114" s="2455">
        <f>'OCT''24'!M114</f>
        <v>45</v>
      </c>
      <c r="N114" s="2455"/>
      <c r="O114" s="2455"/>
      <c r="P114" s="2455"/>
      <c r="Q114" s="2455"/>
      <c r="R114" s="2455"/>
      <c r="S114" s="2455"/>
      <c r="T114" s="2455"/>
      <c r="U114" s="2455"/>
      <c r="V114" s="2455">
        <f>'OCT''24'!V114</f>
        <v>0</v>
      </c>
      <c r="W114" s="1176"/>
    </row>
    <row r="115" spans="1:23" s="2199" customFormat="1">
      <c r="A115" s="1176"/>
      <c r="B115" s="2455" t="str">
        <f>'OCT''24'!B115</f>
        <v>21.10.24</v>
      </c>
      <c r="C115" s="2455">
        <f>'OCT''24'!C115</f>
        <v>113</v>
      </c>
      <c r="D115" s="2455">
        <f>'OCT''24'!D115</f>
        <v>113.001</v>
      </c>
      <c r="E115" s="1801"/>
      <c r="F115" s="1638">
        <f>'OCT''24'!F115</f>
        <v>59</v>
      </c>
      <c r="G115" s="2455">
        <f>'OCT''24'!G115</f>
        <v>3659.04</v>
      </c>
      <c r="H115" s="2455">
        <f>'OCT''24'!H115</f>
        <v>169.96</v>
      </c>
      <c r="I115" s="2455">
        <f>'OCT''24'!I115</f>
        <v>2.4</v>
      </c>
      <c r="J115" s="2455"/>
      <c r="K115" s="2455"/>
      <c r="L115" s="2455">
        <f>'OCT''24'!L115</f>
        <v>2</v>
      </c>
      <c r="M115" s="2455">
        <f>'OCT''24'!M115</f>
        <v>30</v>
      </c>
      <c r="N115" s="2455"/>
      <c r="O115" s="2455"/>
      <c r="P115" s="2455"/>
      <c r="Q115" s="2455"/>
      <c r="R115" s="2455"/>
      <c r="S115" s="2455"/>
      <c r="T115" s="2455"/>
      <c r="U115" s="2455"/>
      <c r="V115" s="2455">
        <f>'OCT''24'!V115</f>
        <v>0</v>
      </c>
      <c r="W115" s="1176"/>
    </row>
    <row r="116" spans="1:23" s="2199" customFormat="1">
      <c r="A116" s="1176"/>
      <c r="B116" s="2455" t="str">
        <f>'OCT''24'!B116</f>
        <v>21.10.24</v>
      </c>
      <c r="C116" s="2455">
        <f>'OCT''24'!C116</f>
        <v>114</v>
      </c>
      <c r="D116" s="2455">
        <f>'OCT''24'!D116</f>
        <v>114.001</v>
      </c>
      <c r="E116" s="1801"/>
      <c r="F116" s="1638">
        <f>'OCT''24'!F116</f>
        <v>59</v>
      </c>
      <c r="G116" s="2455">
        <f>'OCT''24'!G116</f>
        <v>3576.61</v>
      </c>
      <c r="H116" s="2455">
        <f>'OCT''24'!H116</f>
        <v>258.77999999999997</v>
      </c>
      <c r="I116" s="2455">
        <f>'OCT''24'!I116</f>
        <v>0.39</v>
      </c>
      <c r="J116" s="2455"/>
      <c r="K116" s="2455"/>
      <c r="L116" s="2455">
        <f>'OCT''24'!L116</f>
        <v>2</v>
      </c>
      <c r="M116" s="2455">
        <f>'OCT''24'!M116</f>
        <v>5</v>
      </c>
      <c r="N116" s="2455"/>
      <c r="O116" s="2455"/>
      <c r="P116" s="2455"/>
      <c r="Q116" s="2455"/>
      <c r="R116" s="2455"/>
      <c r="S116" s="2455"/>
      <c r="T116" s="2455"/>
      <c r="U116" s="2455"/>
      <c r="V116" s="2455">
        <f>'OCT''24'!V116</f>
        <v>0</v>
      </c>
      <c r="W116" s="1176"/>
    </row>
    <row r="117" spans="1:23" s="2199" customFormat="1">
      <c r="A117" s="1176"/>
      <c r="B117" s="2455" t="str">
        <f>'OCT''24'!B117</f>
        <v>21.10.24</v>
      </c>
      <c r="C117" s="2455">
        <f>'OCT''24'!C117</f>
        <v>115</v>
      </c>
      <c r="D117" s="2455">
        <f>'OCT''24'!D117</f>
        <v>115.001</v>
      </c>
      <c r="E117" s="1801"/>
      <c r="F117" s="1638">
        <f>'OCT''24'!F117</f>
        <v>59</v>
      </c>
      <c r="G117" s="2455">
        <f>'OCT''24'!G117</f>
        <v>3609.23</v>
      </c>
      <c r="H117" s="2455">
        <f>'OCT''24'!H117</f>
        <v>220.17</v>
      </c>
      <c r="I117" s="2455">
        <f>'OCT''24'!I117</f>
        <v>0</v>
      </c>
      <c r="J117" s="2455"/>
      <c r="K117" s="2455"/>
      <c r="L117" s="2455">
        <f>'OCT''24'!L117</f>
        <v>1</v>
      </c>
      <c r="M117" s="2455">
        <f>'OCT''24'!M117</f>
        <v>50</v>
      </c>
      <c r="N117" s="2455"/>
      <c r="O117" s="2455"/>
      <c r="P117" s="2455"/>
      <c r="Q117" s="2455"/>
      <c r="R117" s="2455"/>
      <c r="S117" s="2455"/>
      <c r="T117" s="2455"/>
      <c r="U117" s="2455"/>
      <c r="V117" s="2455">
        <f>'OCT''24'!V117</f>
        <v>0</v>
      </c>
      <c r="W117" s="1176"/>
    </row>
    <row r="118" spans="1:23" s="2199" customFormat="1">
      <c r="A118" s="1176"/>
      <c r="B118" s="2455" t="str">
        <f>'OCT''24'!B118</f>
        <v>21.10.24</v>
      </c>
      <c r="C118" s="2455">
        <f>'OCT''24'!C118</f>
        <v>116</v>
      </c>
      <c r="D118" s="2455">
        <f>'OCT''24'!D118</f>
        <v>116.001</v>
      </c>
      <c r="E118" s="1801"/>
      <c r="F118" s="1638">
        <f>'OCT''24'!F118</f>
        <v>60</v>
      </c>
      <c r="G118" s="2455">
        <f>'OCT''24'!G118</f>
        <v>3672.63</v>
      </c>
      <c r="H118" s="2455">
        <f>'OCT''24'!H118</f>
        <v>221.76</v>
      </c>
      <c r="I118" s="2455">
        <f>'OCT''24'!I118</f>
        <v>2.79</v>
      </c>
      <c r="J118" s="2455"/>
      <c r="K118" s="2455"/>
      <c r="L118" s="2455">
        <f>'OCT''24'!L118</f>
        <v>2</v>
      </c>
      <c r="M118" s="2455">
        <f>'OCT''24'!M118</f>
        <v>10</v>
      </c>
      <c r="N118" s="2455"/>
      <c r="O118" s="2455"/>
      <c r="P118" s="2455"/>
      <c r="Q118" s="2455"/>
      <c r="R118" s="2455"/>
      <c r="S118" s="2455"/>
      <c r="T118" s="2455"/>
      <c r="U118" s="2455"/>
      <c r="V118" s="2455">
        <f>'OCT''24'!V118</f>
        <v>0</v>
      </c>
      <c r="W118" s="1176"/>
    </row>
    <row r="119" spans="1:23" s="2199" customFormat="1">
      <c r="A119" s="1176"/>
      <c r="B119" s="2457" t="str">
        <f>'OCT''24'!B119</f>
        <v>21.10.24</v>
      </c>
      <c r="C119" s="2457">
        <f>'OCT''24'!C119</f>
        <v>117</v>
      </c>
      <c r="D119" s="2457">
        <f>'OCT''24'!D119</f>
        <v>117.001</v>
      </c>
      <c r="E119" s="1801"/>
      <c r="F119" s="1638">
        <f>'OCT''24'!F119</f>
        <v>56</v>
      </c>
      <c r="G119" s="2457">
        <f>'OCT''24'!G119</f>
        <v>3454.88</v>
      </c>
      <c r="H119" s="2457">
        <f>'OCT''24'!H119</f>
        <v>174.32</v>
      </c>
      <c r="I119" s="2457">
        <f>'OCT''24'!I119</f>
        <v>0.4</v>
      </c>
      <c r="J119" s="2457"/>
      <c r="K119" s="2457"/>
      <c r="L119" s="2457">
        <f>'OCT''24'!L119</f>
        <v>2</v>
      </c>
      <c r="M119" s="2457">
        <f>'OCT''24'!M119</f>
        <v>5</v>
      </c>
      <c r="N119" s="2457"/>
      <c r="O119" s="2457"/>
      <c r="P119" s="2457"/>
      <c r="Q119" s="2457"/>
      <c r="R119" s="2457"/>
      <c r="S119" s="2457"/>
      <c r="T119" s="2457"/>
      <c r="U119" s="2457"/>
      <c r="V119" s="2457">
        <f>'OCT''24'!V119</f>
        <v>0</v>
      </c>
      <c r="W119" s="1176"/>
    </row>
    <row r="120" spans="1:23" s="2199" customFormat="1">
      <c r="A120" s="1176"/>
      <c r="B120" s="2459" t="str">
        <f>'OCT''24'!B120</f>
        <v>21.10.24</v>
      </c>
      <c r="C120" s="2459">
        <f>'OCT''24'!C120</f>
        <v>118</v>
      </c>
      <c r="D120" s="2459">
        <f>'OCT''24'!D120</f>
        <v>118.001</v>
      </c>
      <c r="E120" s="1801"/>
      <c r="F120" s="1638">
        <f>'OCT''24'!F120</f>
        <v>59</v>
      </c>
      <c r="G120" s="2459">
        <f>'OCT''24'!G120</f>
        <v>3635.83</v>
      </c>
      <c r="H120" s="2459">
        <f>'OCT''24'!H120</f>
        <v>193.57</v>
      </c>
      <c r="I120" s="2459">
        <f>'OCT''24'!I120</f>
        <v>0</v>
      </c>
      <c r="J120" s="2459"/>
      <c r="K120" s="2459"/>
      <c r="L120" s="2459">
        <f>'OCT''24'!L120</f>
        <v>2</v>
      </c>
      <c r="M120" s="2459">
        <f>'OCT''24'!M120</f>
        <v>5</v>
      </c>
      <c r="N120" s="2459"/>
      <c r="O120" s="2459"/>
      <c r="P120" s="2459"/>
      <c r="Q120" s="2459"/>
      <c r="R120" s="2459"/>
      <c r="S120" s="2459"/>
      <c r="T120" s="2459"/>
      <c r="U120" s="2459"/>
      <c r="V120" s="2459">
        <f>'OCT''24'!V120</f>
        <v>0</v>
      </c>
      <c r="W120" s="1176"/>
    </row>
    <row r="121" spans="1:23" s="2199" customFormat="1">
      <c r="A121" s="1176"/>
      <c r="B121" s="2461" t="str">
        <f>'OCT''24'!B121</f>
        <v>22.10.24</v>
      </c>
      <c r="C121" s="2461">
        <f>'OCT''24'!C121</f>
        <v>119</v>
      </c>
      <c r="D121" s="2461">
        <f>'OCT''24'!D121</f>
        <v>119.001</v>
      </c>
      <c r="E121" s="1801"/>
      <c r="F121" s="1638">
        <f>'OCT''24'!F121</f>
        <v>59</v>
      </c>
      <c r="G121" s="2461">
        <f>'OCT''24'!G121</f>
        <v>3606.43</v>
      </c>
      <c r="H121" s="2461">
        <f>'OCT''24'!H121</f>
        <v>224.77</v>
      </c>
      <c r="I121" s="2461">
        <f>'OCT''24'!I121</f>
        <v>1.8</v>
      </c>
      <c r="J121" s="2461"/>
      <c r="K121" s="2461"/>
      <c r="L121" s="2461">
        <f>'OCT''24'!L121</f>
        <v>1</v>
      </c>
      <c r="M121" s="2461">
        <f>'OCT''24'!M121</f>
        <v>50</v>
      </c>
      <c r="N121" s="2461"/>
      <c r="O121" s="2461"/>
      <c r="P121" s="2461"/>
      <c r="Q121" s="2461"/>
      <c r="R121" s="2461"/>
      <c r="S121" s="2461"/>
      <c r="T121" s="2461"/>
      <c r="U121" s="2461"/>
      <c r="V121" s="2461">
        <f>'OCT''24'!V121</f>
        <v>0</v>
      </c>
      <c r="W121" s="1176"/>
    </row>
    <row r="122" spans="1:23" s="2199" customFormat="1">
      <c r="A122" s="1176"/>
      <c r="B122" s="2461" t="str">
        <f>'OCT''24'!B122</f>
        <v>22.10.24</v>
      </c>
      <c r="C122" s="2461">
        <f>'OCT''24'!C122</f>
        <v>120</v>
      </c>
      <c r="D122" s="2461">
        <f>'OCT''24'!D122</f>
        <v>120.001</v>
      </c>
      <c r="E122" s="1801"/>
      <c r="F122" s="1638">
        <f>'OCT''24'!F122</f>
        <v>60</v>
      </c>
      <c r="G122" s="2461">
        <f>'OCT''24'!G122</f>
        <v>3692.23</v>
      </c>
      <c r="H122" s="2461">
        <f>'OCT''24'!H122</f>
        <v>199.37</v>
      </c>
      <c r="I122" s="2461">
        <f>'OCT''24'!I122</f>
        <v>0</v>
      </c>
      <c r="J122" s="2461"/>
      <c r="K122" s="2461"/>
      <c r="L122" s="2461">
        <f>'OCT''24'!L122</f>
        <v>1</v>
      </c>
      <c r="M122" s="2461">
        <f>'OCT''24'!M122</f>
        <v>50</v>
      </c>
      <c r="N122" s="2461"/>
      <c r="O122" s="2461"/>
      <c r="P122" s="2461"/>
      <c r="Q122" s="2461"/>
      <c r="R122" s="2461"/>
      <c r="S122" s="2461"/>
      <c r="T122" s="2461"/>
      <c r="U122" s="2461"/>
      <c r="V122" s="2461">
        <f>'OCT''24'!V122</f>
        <v>0</v>
      </c>
      <c r="W122" s="1176"/>
    </row>
    <row r="123" spans="1:23" s="2199" customFormat="1">
      <c r="A123" s="1176"/>
      <c r="B123" s="2461" t="str">
        <f>'OCT''24'!B123</f>
        <v>22.10.24</v>
      </c>
      <c r="C123" s="2461">
        <f>'OCT''24'!C123</f>
        <v>121</v>
      </c>
      <c r="D123" s="2461">
        <f>'OCT''24'!D123</f>
        <v>121.001</v>
      </c>
      <c r="E123" s="1801"/>
      <c r="F123" s="1638">
        <f>'OCT''24'!F123</f>
        <v>59</v>
      </c>
      <c r="G123" s="2461">
        <f>'OCT''24'!G123</f>
        <v>3685.65</v>
      </c>
      <c r="H123" s="2461">
        <f>'OCT''24'!H123</f>
        <v>141.13</v>
      </c>
      <c r="I123" s="2461">
        <f>'OCT''24'!I123</f>
        <v>2.98</v>
      </c>
      <c r="J123" s="2461"/>
      <c r="K123" s="2461"/>
      <c r="L123" s="2461">
        <f>'OCT''24'!L123</f>
        <v>1</v>
      </c>
      <c r="M123" s="2461">
        <f>'OCT''24'!M123</f>
        <v>25</v>
      </c>
      <c r="N123" s="2461"/>
      <c r="O123" s="2461"/>
      <c r="P123" s="2461"/>
      <c r="Q123" s="2461"/>
      <c r="R123" s="2461"/>
      <c r="S123" s="2461"/>
      <c r="T123" s="2461"/>
      <c r="U123" s="2461"/>
      <c r="V123" s="2461">
        <f>'OCT''24'!V123</f>
        <v>0</v>
      </c>
      <c r="W123" s="1176"/>
    </row>
    <row r="124" spans="1:23" s="2199" customFormat="1">
      <c r="A124" s="1176"/>
      <c r="B124" s="2461" t="str">
        <f>'OCT''24'!B124</f>
        <v>22.10.24</v>
      </c>
      <c r="C124" s="2461">
        <f>'OCT''24'!C124</f>
        <v>122</v>
      </c>
      <c r="D124" s="2461">
        <f>'OCT''24'!D124</f>
        <v>122.001</v>
      </c>
      <c r="E124" s="1801"/>
      <c r="F124" s="1638">
        <f>'OCT''24'!F124</f>
        <v>57</v>
      </c>
      <c r="G124" s="2461">
        <f>'OCT''24'!G124</f>
        <v>3547.04</v>
      </c>
      <c r="H124" s="2461">
        <f>'OCT''24'!H124</f>
        <v>155.16</v>
      </c>
      <c r="I124" s="2461">
        <f>'OCT''24'!I124</f>
        <v>0</v>
      </c>
      <c r="J124" s="2461"/>
      <c r="K124" s="2461"/>
      <c r="L124" s="2461">
        <f>'OCT''24'!L124</f>
        <v>1</v>
      </c>
      <c r="M124" s="2461">
        <f>'OCT''24'!M124</f>
        <v>35</v>
      </c>
      <c r="N124" s="2461"/>
      <c r="O124" s="2461"/>
      <c r="P124" s="2461"/>
      <c r="Q124" s="2461"/>
      <c r="R124" s="2461"/>
      <c r="S124" s="2461"/>
      <c r="T124" s="2461"/>
      <c r="U124" s="2461"/>
      <c r="V124" s="2461">
        <f>'OCT''24'!V124</f>
        <v>0</v>
      </c>
      <c r="W124" s="1176"/>
    </row>
    <row r="125" spans="1:23" s="2199" customFormat="1">
      <c r="A125" s="1176"/>
      <c r="B125" s="2461" t="str">
        <f>'OCT''24'!B125</f>
        <v>22.10.24</v>
      </c>
      <c r="C125" s="2461">
        <f>'OCT''24'!C125</f>
        <v>123</v>
      </c>
      <c r="D125" s="2461">
        <f>'OCT''24'!D125</f>
        <v>123.001</v>
      </c>
      <c r="E125" s="1801"/>
      <c r="F125" s="1638">
        <f>'OCT''24'!F125</f>
        <v>57</v>
      </c>
      <c r="G125" s="2461">
        <f>'OCT''24'!G125</f>
        <v>3474.29</v>
      </c>
      <c r="H125" s="2461">
        <f>'OCT''24'!H125</f>
        <v>213.91</v>
      </c>
      <c r="I125" s="2461">
        <f>'OCT''24'!I125</f>
        <v>0</v>
      </c>
      <c r="J125" s="2461"/>
      <c r="K125" s="2461"/>
      <c r="L125" s="2461">
        <f>'OCT''24'!L125</f>
        <v>1</v>
      </c>
      <c r="M125" s="2461">
        <f>'OCT''24'!M125</f>
        <v>45</v>
      </c>
      <c r="N125" s="2461"/>
      <c r="O125" s="2461"/>
      <c r="P125" s="2461"/>
      <c r="Q125" s="2461"/>
      <c r="R125" s="2461"/>
      <c r="S125" s="2461"/>
      <c r="T125" s="2461"/>
      <c r="U125" s="2461"/>
      <c r="V125" s="2461">
        <f>'OCT''24'!V125</f>
        <v>0</v>
      </c>
      <c r="W125" s="1176"/>
    </row>
    <row r="126" spans="1:23" s="2199" customFormat="1">
      <c r="A126" s="1176"/>
      <c r="B126" s="2463" t="str">
        <f>'OCT''24'!B126</f>
        <v>22.10.24</v>
      </c>
      <c r="C126" s="2463">
        <f>'OCT''24'!C126</f>
        <v>124</v>
      </c>
      <c r="D126" s="2463">
        <f>'OCT''24'!D126</f>
        <v>124.001</v>
      </c>
      <c r="E126" s="1801"/>
      <c r="F126" s="1638">
        <f>'OCT''24'!F126</f>
        <v>59</v>
      </c>
      <c r="G126" s="2463">
        <f>'OCT''24'!G126</f>
        <v>3622.65</v>
      </c>
      <c r="H126" s="2463">
        <f>'OCT''24'!H126</f>
        <v>201.15</v>
      </c>
      <c r="I126" s="2463">
        <f>'OCT''24'!I126</f>
        <v>0</v>
      </c>
      <c r="J126" s="2463"/>
      <c r="K126" s="2463"/>
      <c r="L126" s="2463">
        <f>'OCT''24'!L126</f>
        <v>1</v>
      </c>
      <c r="M126" s="2463">
        <f>'OCT''24'!M126</f>
        <v>35</v>
      </c>
      <c r="N126" s="2463"/>
      <c r="O126" s="2463"/>
      <c r="P126" s="2463"/>
      <c r="Q126" s="2463"/>
      <c r="R126" s="2463"/>
      <c r="S126" s="2463"/>
      <c r="T126" s="2463"/>
      <c r="U126" s="2463"/>
      <c r="V126" s="2463">
        <f>'OCT''24'!V126</f>
        <v>0</v>
      </c>
      <c r="W126" s="1176"/>
    </row>
    <row r="127" spans="1:23" s="2199" customFormat="1">
      <c r="A127" s="1176"/>
      <c r="B127" s="2463" t="str">
        <f>'OCT''24'!B127</f>
        <v>22.10.24</v>
      </c>
      <c r="C127" s="2463">
        <f>'OCT''24'!C127</f>
        <v>125</v>
      </c>
      <c r="D127" s="2463">
        <f>'OCT''24'!D127</f>
        <v>125.001</v>
      </c>
      <c r="E127" s="1801"/>
      <c r="F127" s="1638">
        <f>'OCT''24'!F127</f>
        <v>60</v>
      </c>
      <c r="G127" s="2463">
        <f>'OCT''24'!G127</f>
        <v>3719.84</v>
      </c>
      <c r="H127" s="2463">
        <f>'OCT''24'!H127</f>
        <v>168.96</v>
      </c>
      <c r="I127" s="2463">
        <f>'OCT''24'!I127</f>
        <v>0</v>
      </c>
      <c r="J127" s="2463"/>
      <c r="K127" s="2463"/>
      <c r="L127" s="2463">
        <f>'OCT''24'!L127</f>
        <v>1</v>
      </c>
      <c r="M127" s="2463">
        <f>'OCT''24'!M127</f>
        <v>40</v>
      </c>
      <c r="N127" s="2463"/>
      <c r="O127" s="2463"/>
      <c r="P127" s="2463"/>
      <c r="Q127" s="2463"/>
      <c r="R127" s="2463"/>
      <c r="S127" s="2463"/>
      <c r="T127" s="2463"/>
      <c r="U127" s="2463"/>
      <c r="V127" s="2463">
        <f>'OCT''24'!V127</f>
        <v>0</v>
      </c>
      <c r="W127" s="1176"/>
    </row>
    <row r="128" spans="1:23" s="2199" customFormat="1">
      <c r="A128" s="1176"/>
      <c r="B128" s="2467" t="str">
        <f>'OCT''24'!B128</f>
        <v>22.10.24</v>
      </c>
      <c r="C128" s="2467">
        <f>'OCT''24'!C128</f>
        <v>126</v>
      </c>
      <c r="D128" s="2467">
        <f>'OCT''24'!D128</f>
        <v>126.001</v>
      </c>
      <c r="E128" s="1801"/>
      <c r="F128" s="1638">
        <f>'OCT''24'!F128</f>
        <v>58</v>
      </c>
      <c r="G128" s="2467">
        <f>'OCT''24'!G128</f>
        <v>3636.45</v>
      </c>
      <c r="H128" s="2467">
        <f>'OCT''24'!H128</f>
        <v>125.74</v>
      </c>
      <c r="I128" s="2467">
        <f>'OCT''24'!I128</f>
        <v>0.59</v>
      </c>
      <c r="J128" s="2467"/>
      <c r="K128" s="2467"/>
      <c r="L128" s="2467">
        <f>'OCT''24'!L128</f>
        <v>2</v>
      </c>
      <c r="M128" s="2467">
        <f>'OCT''24'!M128</f>
        <v>0</v>
      </c>
      <c r="N128" s="2467"/>
      <c r="O128" s="2467"/>
      <c r="P128" s="2467"/>
      <c r="Q128" s="2467"/>
      <c r="R128" s="2467"/>
      <c r="S128" s="2467"/>
      <c r="T128" s="2467"/>
      <c r="U128" s="2467"/>
      <c r="V128" s="2467">
        <f>'OCT''24'!V128</f>
        <v>0</v>
      </c>
      <c r="W128" s="1176"/>
    </row>
    <row r="129" spans="1:23" s="2199" customFormat="1">
      <c r="A129" s="1176"/>
      <c r="B129" s="2469" t="str">
        <f>'OCT''24'!B129</f>
        <v>23.10.24</v>
      </c>
      <c r="C129" s="2469">
        <f>'OCT''24'!C129</f>
        <v>127</v>
      </c>
      <c r="D129" s="2469">
        <f>'OCT''24'!D129</f>
        <v>127.001</v>
      </c>
      <c r="E129" s="1801"/>
      <c r="F129" s="1638">
        <f>'OCT''24'!F129</f>
        <v>59</v>
      </c>
      <c r="G129" s="2469">
        <f>'OCT''24'!G129</f>
        <v>3651.23</v>
      </c>
      <c r="H129" s="2469">
        <f>'OCT''24'!H129</f>
        <v>179.95</v>
      </c>
      <c r="I129" s="2469">
        <f>'OCT''24'!I129</f>
        <v>1.78</v>
      </c>
      <c r="J129" s="2469"/>
      <c r="K129" s="2469"/>
      <c r="L129" s="2469">
        <f>'OCT''24'!L129</f>
        <v>2</v>
      </c>
      <c r="M129" s="2469">
        <f>'OCT''24'!M129</f>
        <v>5</v>
      </c>
      <c r="N129" s="2469"/>
      <c r="O129" s="2469"/>
      <c r="P129" s="2469"/>
      <c r="Q129" s="2469"/>
      <c r="R129" s="2469"/>
      <c r="S129" s="2469"/>
      <c r="T129" s="2469"/>
      <c r="U129" s="2469"/>
      <c r="V129" s="2469">
        <f>'OCT''24'!V129</f>
        <v>0</v>
      </c>
      <c r="W129" s="1176"/>
    </row>
    <row r="130" spans="1:23" s="2199" customFormat="1">
      <c r="A130" s="1176"/>
      <c r="B130" s="2469" t="str">
        <f>'OCT''24'!B130</f>
        <v>23.10.24</v>
      </c>
      <c r="C130" s="2469">
        <f>'OCT''24'!C130</f>
        <v>128</v>
      </c>
      <c r="D130" s="2469">
        <f>'OCT''24'!D130</f>
        <v>128.001</v>
      </c>
      <c r="E130" s="1801"/>
      <c r="F130" s="1638">
        <f>'OCT''24'!F130</f>
        <v>59</v>
      </c>
      <c r="G130" s="2469">
        <f>'OCT''24'!G130</f>
        <v>3555.26</v>
      </c>
      <c r="H130" s="2469">
        <f>'OCT''24'!H130</f>
        <v>265.74</v>
      </c>
      <c r="I130" s="2469">
        <f>'OCT''24'!I130</f>
        <v>0</v>
      </c>
      <c r="J130" s="2469"/>
      <c r="K130" s="2469"/>
      <c r="L130" s="2469">
        <f>'OCT''24'!L130</f>
        <v>1</v>
      </c>
      <c r="M130" s="2469">
        <f>'OCT''24'!M130</f>
        <v>30</v>
      </c>
      <c r="N130" s="2469"/>
      <c r="O130" s="2469"/>
      <c r="P130" s="2469"/>
      <c r="Q130" s="2469"/>
      <c r="R130" s="2469"/>
      <c r="S130" s="2469"/>
      <c r="T130" s="2469"/>
      <c r="U130" s="2469"/>
      <c r="V130" s="2469">
        <f>'OCT''24'!V130</f>
        <v>0</v>
      </c>
      <c r="W130" s="1176"/>
    </row>
    <row r="131" spans="1:23" s="2199" customFormat="1">
      <c r="A131" s="1176"/>
      <c r="B131" s="2469" t="str">
        <f>'OCT''24'!B131</f>
        <v>23.10.24</v>
      </c>
      <c r="C131" s="2469">
        <f>'OCT''24'!C131</f>
        <v>129</v>
      </c>
      <c r="D131" s="2469">
        <f>'OCT''24'!D131</f>
        <v>129.001</v>
      </c>
      <c r="E131" s="1801"/>
      <c r="F131" s="1638">
        <f>'OCT''24'!F131</f>
        <v>59</v>
      </c>
      <c r="G131" s="2469">
        <f>'OCT''24'!G131</f>
        <v>3573.24</v>
      </c>
      <c r="H131" s="2469">
        <f>'OCT''24'!H131</f>
        <v>253.36</v>
      </c>
      <c r="I131" s="2469">
        <f>'OCT''24'!I131</f>
        <v>0</v>
      </c>
      <c r="J131" s="2469"/>
      <c r="K131" s="2469"/>
      <c r="L131" s="2469">
        <f>'OCT''24'!L131</f>
        <v>1</v>
      </c>
      <c r="M131" s="2469">
        <f>'OCT''24'!M131</f>
        <v>40</v>
      </c>
      <c r="N131" s="2469"/>
      <c r="O131" s="2469"/>
      <c r="P131" s="2469"/>
      <c r="Q131" s="2469"/>
      <c r="R131" s="2469"/>
      <c r="S131" s="2469"/>
      <c r="T131" s="2469"/>
      <c r="U131" s="2469"/>
      <c r="V131" s="2469">
        <f>'OCT''24'!V131</f>
        <v>0</v>
      </c>
      <c r="W131" s="1176"/>
    </row>
    <row r="132" spans="1:23" s="2199" customFormat="1">
      <c r="A132" s="1176"/>
      <c r="B132" s="2469" t="str">
        <f>'OCT''24'!B132</f>
        <v>23.10.24</v>
      </c>
      <c r="C132" s="2469">
        <f>'OCT''24'!C132</f>
        <v>130</v>
      </c>
      <c r="D132" s="2469">
        <f>'OCT''24'!D132</f>
        <v>130.001</v>
      </c>
      <c r="E132" s="1801"/>
      <c r="F132" s="1638">
        <f>'OCT''24'!F132</f>
        <v>58</v>
      </c>
      <c r="G132" s="2469">
        <f>'OCT''24'!G132</f>
        <v>3521.88</v>
      </c>
      <c r="H132" s="2469">
        <f>'OCT''24'!H132</f>
        <v>232.31</v>
      </c>
      <c r="I132" s="2469">
        <f>'OCT''24'!I132</f>
        <v>0.99</v>
      </c>
      <c r="J132" s="2469"/>
      <c r="K132" s="2469"/>
      <c r="L132" s="2469">
        <f>'OCT''24'!L132</f>
        <v>1</v>
      </c>
      <c r="M132" s="2469">
        <f>'OCT''24'!M132</f>
        <v>50</v>
      </c>
      <c r="N132" s="2469"/>
      <c r="O132" s="2469"/>
      <c r="P132" s="2469"/>
      <c r="Q132" s="2469"/>
      <c r="R132" s="2469"/>
      <c r="S132" s="2469"/>
      <c r="T132" s="2469"/>
      <c r="U132" s="2469"/>
      <c r="V132" s="2469">
        <f>'OCT''24'!V132</f>
        <v>0</v>
      </c>
      <c r="W132" s="1176"/>
    </row>
    <row r="133" spans="1:23" s="2199" customFormat="1">
      <c r="A133" s="1176"/>
      <c r="B133" s="2469" t="str">
        <f>'OCT''24'!B133</f>
        <v>23.10.24</v>
      </c>
      <c r="C133" s="2469">
        <f>'OCT''24'!C133</f>
        <v>131</v>
      </c>
      <c r="D133" s="2469">
        <f>'OCT''24'!D133</f>
        <v>131.001</v>
      </c>
      <c r="E133" s="1801"/>
      <c r="F133" s="1638">
        <f>'OCT''24'!F133</f>
        <v>56</v>
      </c>
      <c r="G133" s="2469">
        <f>'OCT''24'!G133</f>
        <v>3446.49</v>
      </c>
      <c r="H133" s="2469">
        <f>'OCT''24'!H133</f>
        <v>179.51</v>
      </c>
      <c r="I133" s="2469">
        <f>'OCT''24'!I133</f>
        <v>0</v>
      </c>
      <c r="J133" s="2469"/>
      <c r="K133" s="2469"/>
      <c r="L133" s="2469">
        <f>'OCT''24'!L133</f>
        <v>1</v>
      </c>
      <c r="M133" s="2469">
        <f>'OCT''24'!M133</f>
        <v>35</v>
      </c>
      <c r="N133" s="2469"/>
      <c r="O133" s="2469"/>
      <c r="P133" s="2469"/>
      <c r="Q133" s="2469"/>
      <c r="R133" s="2469"/>
      <c r="S133" s="2469"/>
      <c r="T133" s="2469"/>
      <c r="U133" s="2469"/>
      <c r="V133" s="2469">
        <f>'OCT''24'!V133</f>
        <v>0</v>
      </c>
      <c r="W133" s="1176"/>
    </row>
    <row r="134" spans="1:23" s="2199" customFormat="1">
      <c r="A134" s="1176"/>
      <c r="B134" s="2473" t="str">
        <f>'OCT''24'!B134</f>
        <v>23.10.24</v>
      </c>
      <c r="C134" s="2473">
        <f>'OCT''24'!C134</f>
        <v>132</v>
      </c>
      <c r="D134" s="2473">
        <f>'OCT''24'!D134</f>
        <v>133.001</v>
      </c>
      <c r="E134" s="1801"/>
      <c r="F134" s="1638">
        <f>'OCT''24'!F134</f>
        <v>59</v>
      </c>
      <c r="G134" s="2473">
        <f>'OCT''24'!G134</f>
        <v>3538.42</v>
      </c>
      <c r="H134" s="2473">
        <f>'OCT''24'!H134</f>
        <v>293.77999999999997</v>
      </c>
      <c r="I134" s="2473">
        <f>'OCT''24'!I134</f>
        <v>0</v>
      </c>
      <c r="J134" s="2473"/>
      <c r="K134" s="2473"/>
      <c r="L134" s="2473">
        <f>'OCT''24'!L134</f>
        <v>2</v>
      </c>
      <c r="M134" s="2473">
        <f>'OCT''24'!M134</f>
        <v>0</v>
      </c>
      <c r="N134" s="2473"/>
      <c r="O134" s="2473"/>
      <c r="P134" s="2473"/>
      <c r="Q134" s="2473"/>
      <c r="R134" s="2473"/>
      <c r="S134" s="2473"/>
      <c r="T134" s="2473"/>
      <c r="U134" s="2473"/>
      <c r="V134" s="2473">
        <f>'OCT''24'!V134</f>
        <v>0</v>
      </c>
      <c r="W134" s="1176"/>
    </row>
    <row r="135" spans="1:23" s="2199" customFormat="1">
      <c r="A135" s="1176"/>
      <c r="B135" s="2473" t="str">
        <f>'OCT''24'!B135</f>
        <v>23.10.24</v>
      </c>
      <c r="C135" s="2473">
        <f>'OCT''24'!C135</f>
        <v>133</v>
      </c>
      <c r="D135" s="2473">
        <f>'OCT''24'!D135</f>
        <v>134.001</v>
      </c>
      <c r="E135" s="1801"/>
      <c r="F135" s="1638">
        <f>'OCT''24'!F135</f>
        <v>59</v>
      </c>
      <c r="G135" s="2473">
        <f>'OCT''24'!G135</f>
        <v>3642.81</v>
      </c>
      <c r="H135" s="2473">
        <f>'OCT''24'!H135</f>
        <v>192.19</v>
      </c>
      <c r="I135" s="2473">
        <f>'OCT''24'!I135</f>
        <v>0</v>
      </c>
      <c r="J135" s="2473"/>
      <c r="K135" s="2473"/>
      <c r="L135" s="2473">
        <f>'OCT''24'!L135</f>
        <v>2</v>
      </c>
      <c r="M135" s="2473">
        <f>'OCT''24'!M135</f>
        <v>0</v>
      </c>
      <c r="N135" s="2473"/>
      <c r="O135" s="2473"/>
      <c r="P135" s="2473"/>
      <c r="Q135" s="2473"/>
      <c r="R135" s="2473"/>
      <c r="S135" s="2473"/>
      <c r="T135" s="2473"/>
      <c r="U135" s="2473"/>
      <c r="V135" s="2473">
        <f>'OCT''24'!V135</f>
        <v>0</v>
      </c>
      <c r="W135" s="1176"/>
    </row>
    <row r="136" spans="1:23" s="2199" customFormat="1">
      <c r="A136" s="1176"/>
      <c r="B136" s="2475" t="str">
        <f>'OCT''24'!B136</f>
        <v>24.10.24</v>
      </c>
      <c r="C136" s="2475">
        <f>'OCT''24'!C136</f>
        <v>134</v>
      </c>
      <c r="D136" s="2475">
        <f>'OCT''24'!D136</f>
        <v>132.001</v>
      </c>
      <c r="E136" s="1801"/>
      <c r="F136" s="1638">
        <f>'OCT''24'!F136</f>
        <v>57</v>
      </c>
      <c r="G136" s="2475">
        <f>'OCT''24'!G136</f>
        <v>3533.86</v>
      </c>
      <c r="H136" s="2475">
        <f>'OCT''24'!H136</f>
        <v>164.93</v>
      </c>
      <c r="I136" s="2475">
        <f>'OCT''24'!I136</f>
        <v>2.19</v>
      </c>
      <c r="J136" s="2475"/>
      <c r="K136" s="2475"/>
      <c r="L136" s="2475">
        <f>'OCT''24'!L136</f>
        <v>1</v>
      </c>
      <c r="M136" s="2475">
        <f>'OCT''24'!M136</f>
        <v>50</v>
      </c>
      <c r="N136" s="2475"/>
      <c r="O136" s="2475"/>
      <c r="P136" s="2475"/>
      <c r="Q136" s="2475"/>
      <c r="R136" s="2475"/>
      <c r="S136" s="2475"/>
      <c r="T136" s="2475"/>
      <c r="U136" s="2475"/>
      <c r="V136" s="2475">
        <f>'OCT''24'!V136</f>
        <v>0</v>
      </c>
      <c r="W136" s="1176"/>
    </row>
    <row r="137" spans="1:23" s="2199" customFormat="1">
      <c r="A137" s="1176"/>
      <c r="B137" s="2475" t="str">
        <f>'OCT''24'!B137</f>
        <v>24.10.24</v>
      </c>
      <c r="C137" s="2475">
        <f>'OCT''24'!C137</f>
        <v>135</v>
      </c>
      <c r="D137" s="2475">
        <f>'OCT''24'!D137</f>
        <v>135.001</v>
      </c>
      <c r="E137" s="1801"/>
      <c r="F137" s="1638">
        <f>'OCT''24'!F137</f>
        <v>60</v>
      </c>
      <c r="G137" s="2475">
        <f>'OCT''24'!G137</f>
        <v>3600.61</v>
      </c>
      <c r="H137" s="2475">
        <f>'OCT''24'!H137</f>
        <v>296.58999999999997</v>
      </c>
      <c r="I137" s="2475">
        <f>'OCT''24'!I137</f>
        <v>0</v>
      </c>
      <c r="J137" s="2475"/>
      <c r="K137" s="2475"/>
      <c r="L137" s="2475">
        <f>'OCT''24'!L137</f>
        <v>2</v>
      </c>
      <c r="M137" s="2475">
        <f>'OCT''24'!M137</f>
        <v>10</v>
      </c>
      <c r="N137" s="2475"/>
      <c r="O137" s="2475"/>
      <c r="P137" s="2475"/>
      <c r="Q137" s="2475"/>
      <c r="R137" s="2475"/>
      <c r="S137" s="2475"/>
      <c r="T137" s="2475"/>
      <c r="U137" s="2475"/>
      <c r="V137" s="2475">
        <f>'OCT''24'!V137</f>
        <v>0</v>
      </c>
      <c r="W137" s="1176"/>
    </row>
    <row r="138" spans="1:23" s="2199" customFormat="1">
      <c r="A138" s="1176"/>
      <c r="B138" s="2475" t="str">
        <f>'OCT''24'!B138</f>
        <v>24.10.24</v>
      </c>
      <c r="C138" s="2475">
        <f>'OCT''24'!C138</f>
        <v>136</v>
      </c>
      <c r="D138" s="2475">
        <f>'OCT''24'!D138</f>
        <v>136.001</v>
      </c>
      <c r="E138" s="1801"/>
      <c r="F138" s="1638">
        <f>'OCT''24'!F138</f>
        <v>59</v>
      </c>
      <c r="G138" s="2475">
        <f>'OCT''24'!G138</f>
        <v>3608.03</v>
      </c>
      <c r="H138" s="2475">
        <f>'OCT''24'!H138</f>
        <v>224.76</v>
      </c>
      <c r="I138" s="2475">
        <f>'OCT''24'!I138</f>
        <v>3.39</v>
      </c>
      <c r="J138" s="2475"/>
      <c r="K138" s="2475"/>
      <c r="L138" s="2475">
        <f>'OCT''24'!L138</f>
        <v>1</v>
      </c>
      <c r="M138" s="2475">
        <f>'OCT''24'!M138</f>
        <v>35</v>
      </c>
      <c r="N138" s="2475"/>
      <c r="O138" s="2475"/>
      <c r="P138" s="2475"/>
      <c r="Q138" s="2475"/>
      <c r="R138" s="2475"/>
      <c r="S138" s="2475"/>
      <c r="T138" s="2475"/>
      <c r="U138" s="2475"/>
      <c r="V138" s="2475">
        <f>'OCT''24'!V138</f>
        <v>0</v>
      </c>
      <c r="W138" s="1176"/>
    </row>
    <row r="139" spans="1:23" s="2199" customFormat="1">
      <c r="A139" s="1176"/>
      <c r="B139" s="2475" t="str">
        <f>'OCT''24'!B139</f>
        <v>24.10.24</v>
      </c>
      <c r="C139" s="2475">
        <f>'OCT''24'!C139</f>
        <v>137</v>
      </c>
      <c r="D139" s="2475">
        <f>'OCT''24'!D139</f>
        <v>137.001</v>
      </c>
      <c r="E139" s="1801"/>
      <c r="F139" s="1638">
        <f>'OCT''24'!F139</f>
        <v>59</v>
      </c>
      <c r="G139" s="2475">
        <f>'OCT''24'!G139</f>
        <v>3514.84</v>
      </c>
      <c r="H139" s="2475">
        <f>'OCT''24'!H139</f>
        <v>311.76</v>
      </c>
      <c r="I139" s="2475">
        <f>'OCT''24'!I139</f>
        <v>0</v>
      </c>
      <c r="J139" s="2475"/>
      <c r="K139" s="2475"/>
      <c r="L139" s="2475">
        <f>'OCT''24'!L139</f>
        <v>1</v>
      </c>
      <c r="M139" s="2475">
        <f>'OCT''24'!M139</f>
        <v>45</v>
      </c>
      <c r="N139" s="2475"/>
      <c r="O139" s="2475"/>
      <c r="P139" s="2475"/>
      <c r="Q139" s="2475"/>
      <c r="R139" s="2475"/>
      <c r="S139" s="2475"/>
      <c r="T139" s="2475"/>
      <c r="U139" s="2475"/>
      <c r="V139" s="2475">
        <f>'OCT''24'!V139</f>
        <v>0</v>
      </c>
      <c r="W139" s="1176"/>
    </row>
    <row r="140" spans="1:23" s="2199" customFormat="1">
      <c r="A140" s="1176"/>
      <c r="B140" s="2475" t="str">
        <f>'OCT''24'!B140</f>
        <v>24.10.24</v>
      </c>
      <c r="C140" s="2475">
        <f>'OCT''24'!C140</f>
        <v>138</v>
      </c>
      <c r="D140" s="2475">
        <f>'OCT''24'!D140</f>
        <v>138.001</v>
      </c>
      <c r="E140" s="1801"/>
      <c r="F140" s="1638">
        <f>'OCT''24'!F140</f>
        <v>57</v>
      </c>
      <c r="G140" s="2475">
        <f>'OCT''24'!G140</f>
        <v>3426.69</v>
      </c>
      <c r="H140" s="2475">
        <f>'OCT''24'!H140</f>
        <v>261.51</v>
      </c>
      <c r="I140" s="2475">
        <f>'OCT''24'!I140</f>
        <v>0</v>
      </c>
      <c r="J140" s="2475"/>
      <c r="K140" s="2475"/>
      <c r="L140" s="2475">
        <f>'OCT''24'!L140</f>
        <v>1</v>
      </c>
      <c r="M140" s="2475">
        <f>'OCT''24'!M140</f>
        <v>55</v>
      </c>
      <c r="N140" s="2475"/>
      <c r="O140" s="2475"/>
      <c r="P140" s="2475"/>
      <c r="Q140" s="2475"/>
      <c r="R140" s="2475"/>
      <c r="S140" s="2475"/>
      <c r="T140" s="2475"/>
      <c r="U140" s="2475"/>
      <c r="V140" s="2475">
        <f>'OCT''24'!V140</f>
        <v>0</v>
      </c>
      <c r="W140" s="1176"/>
    </row>
    <row r="141" spans="1:23" s="2199" customFormat="1">
      <c r="A141" s="1176"/>
      <c r="B141" s="2479" t="str">
        <f>'OCT''24'!B141</f>
        <v>24.10.24</v>
      </c>
      <c r="C141" s="2479">
        <f>'OCT''24'!C141</f>
        <v>139</v>
      </c>
      <c r="D141" s="2479">
        <f>'OCT''24'!D141</f>
        <v>139.001</v>
      </c>
      <c r="E141" s="1801"/>
      <c r="F141" s="1638">
        <f>'OCT''24'!F141</f>
        <v>59</v>
      </c>
      <c r="G141" s="2479">
        <f>'OCT''24'!G141</f>
        <v>3630.83</v>
      </c>
      <c r="H141" s="2479">
        <f>'OCT''24'!H141</f>
        <v>200.75</v>
      </c>
      <c r="I141" s="2479">
        <f>'OCT''24'!I141</f>
        <v>2.1800000000000002</v>
      </c>
      <c r="J141" s="2479"/>
      <c r="K141" s="2479"/>
      <c r="L141" s="2479">
        <f>'OCT''24'!L141</f>
        <v>2</v>
      </c>
      <c r="M141" s="2479">
        <f>'OCT''24'!M141</f>
        <v>5</v>
      </c>
      <c r="N141" s="2479"/>
      <c r="O141" s="2479"/>
      <c r="P141" s="2479"/>
      <c r="Q141" s="2479"/>
      <c r="R141" s="2479"/>
      <c r="S141" s="2479"/>
      <c r="T141" s="2479"/>
      <c r="U141" s="2479"/>
      <c r="V141" s="2479">
        <f>'OCT''24'!V141</f>
        <v>0</v>
      </c>
      <c r="W141" s="1176"/>
    </row>
    <row r="142" spans="1:23" s="2199" customFormat="1">
      <c r="A142" s="1176"/>
      <c r="B142" s="2480" t="str">
        <f>'OCT''24'!B142</f>
        <v>25.10.24</v>
      </c>
      <c r="C142" s="2480">
        <f>'OCT''24'!C142</f>
        <v>140</v>
      </c>
      <c r="D142" s="2480">
        <f>'OCT''24'!D142</f>
        <v>140.001</v>
      </c>
      <c r="E142" s="1801"/>
      <c r="F142" s="1638">
        <f>'OCT''24'!F142</f>
        <v>59</v>
      </c>
      <c r="G142" s="2480">
        <f>'OCT''24'!G142</f>
        <v>3658.64</v>
      </c>
      <c r="H142" s="2480">
        <f>'OCT''24'!H142</f>
        <v>168.35</v>
      </c>
      <c r="I142" s="2480">
        <f>'OCT''24'!I142</f>
        <v>0.39</v>
      </c>
      <c r="J142" s="2480"/>
      <c r="K142" s="2480"/>
      <c r="L142" s="2480">
        <f>'OCT''24'!L142</f>
        <v>1</v>
      </c>
      <c r="M142" s="2480">
        <f>'OCT''24'!M142</f>
        <v>50</v>
      </c>
      <c r="N142" s="2480"/>
      <c r="O142" s="2480"/>
      <c r="P142" s="2480"/>
      <c r="Q142" s="2480"/>
      <c r="R142" s="2480"/>
      <c r="S142" s="2480"/>
      <c r="T142" s="2480"/>
      <c r="U142" s="2480"/>
      <c r="V142" s="2480">
        <f>'OCT''24'!V142</f>
        <v>0</v>
      </c>
      <c r="W142" s="1176"/>
    </row>
    <row r="143" spans="1:23" s="2199" customFormat="1">
      <c r="A143" s="1176"/>
      <c r="B143" s="2480" t="str">
        <f>'OCT''24'!B143</f>
        <v>25.10.24</v>
      </c>
      <c r="C143" s="2480">
        <f>'OCT''24'!C143</f>
        <v>141</v>
      </c>
      <c r="D143" s="2480">
        <f>'OCT''24'!D143</f>
        <v>141.001</v>
      </c>
      <c r="E143" s="1801"/>
      <c r="F143" s="1638">
        <f>'OCT''24'!F143</f>
        <v>58</v>
      </c>
      <c r="G143" s="2480">
        <f>'OCT''24'!G143</f>
        <v>3536.25</v>
      </c>
      <c r="H143" s="2480">
        <f>'OCT''24'!H143</f>
        <v>225.54</v>
      </c>
      <c r="I143" s="2480">
        <f>'OCT''24'!I143</f>
        <v>0.19</v>
      </c>
      <c r="J143" s="2480"/>
      <c r="K143" s="2480"/>
      <c r="L143" s="2480">
        <f>'OCT''24'!L143</f>
        <v>2</v>
      </c>
      <c r="M143" s="2480">
        <f>'OCT''24'!M143</f>
        <v>5</v>
      </c>
      <c r="N143" s="2480"/>
      <c r="O143" s="2480"/>
      <c r="P143" s="2480"/>
      <c r="Q143" s="2480"/>
      <c r="R143" s="2480"/>
      <c r="S143" s="2480"/>
      <c r="T143" s="2480"/>
      <c r="U143" s="2480"/>
      <c r="V143" s="2480">
        <f>'OCT''24'!V143</f>
        <v>0</v>
      </c>
      <c r="W143" s="1176"/>
    </row>
    <row r="144" spans="1:23" s="2199" customFormat="1">
      <c r="A144" s="1176"/>
      <c r="B144" s="2480" t="str">
        <f>'OCT''24'!B144</f>
        <v>25.10.24</v>
      </c>
      <c r="C144" s="2480">
        <f>'OCT''24'!C144</f>
        <v>142</v>
      </c>
      <c r="D144" s="2480">
        <f>'OCT''24'!D144</f>
        <v>143.001</v>
      </c>
      <c r="E144" s="1801"/>
      <c r="F144" s="1638">
        <f>'OCT''24'!F144</f>
        <v>56</v>
      </c>
      <c r="G144" s="2480">
        <f>'OCT''24'!G144</f>
        <v>3425.09</v>
      </c>
      <c r="H144" s="2480">
        <f>'OCT''24'!H144</f>
        <v>200.91</v>
      </c>
      <c r="I144" s="2480">
        <f>'OCT''24'!I144</f>
        <v>0</v>
      </c>
      <c r="J144" s="2480"/>
      <c r="K144" s="2480"/>
      <c r="L144" s="2480">
        <f>'OCT''24'!L144</f>
        <v>1</v>
      </c>
      <c r="M144" s="2480">
        <f>'OCT''24'!M144</f>
        <v>40</v>
      </c>
      <c r="N144" s="2480"/>
      <c r="O144" s="2480"/>
      <c r="P144" s="2480"/>
      <c r="Q144" s="2480"/>
      <c r="R144" s="2480"/>
      <c r="S144" s="2480"/>
      <c r="T144" s="2480"/>
      <c r="U144" s="2480"/>
      <c r="V144" s="2480">
        <f>'OCT''24'!V144</f>
        <v>0</v>
      </c>
      <c r="W144" s="1176"/>
    </row>
    <row r="145" spans="1:23" s="2199" customFormat="1">
      <c r="A145" s="1176"/>
      <c r="B145" s="2480" t="str">
        <f>'OCT''24'!B145</f>
        <v>25.10.24</v>
      </c>
      <c r="C145" s="2480">
        <f>'OCT''24'!C145</f>
        <v>143</v>
      </c>
      <c r="D145" s="2480">
        <f>'OCT''24'!D145</f>
        <v>143.001</v>
      </c>
      <c r="E145" s="1801"/>
      <c r="F145" s="1638">
        <f>'OCT''24'!F145</f>
        <v>55</v>
      </c>
      <c r="G145" s="2480">
        <f>'OCT''24'!G145</f>
        <v>3448.26</v>
      </c>
      <c r="H145" s="2480">
        <f>'OCT''24'!H145</f>
        <v>126.26</v>
      </c>
      <c r="I145" s="2480">
        <f>'OCT''24'!I145</f>
        <v>2.35</v>
      </c>
      <c r="J145" s="2480"/>
      <c r="K145" s="2480"/>
      <c r="L145" s="2480">
        <f>'OCT''24'!L145</f>
        <v>1</v>
      </c>
      <c r="M145" s="2480">
        <f>'OCT''24'!M145</f>
        <v>45</v>
      </c>
      <c r="N145" s="2480"/>
      <c r="O145" s="2480"/>
      <c r="P145" s="2480"/>
      <c r="Q145" s="2480"/>
      <c r="R145" s="2480"/>
      <c r="S145" s="2480"/>
      <c r="T145" s="2480"/>
      <c r="U145" s="2480"/>
      <c r="V145" s="2480">
        <f>'OCT''24'!V145</f>
        <v>0</v>
      </c>
      <c r="W145" s="1176"/>
    </row>
    <row r="146" spans="1:23" s="2199" customFormat="1">
      <c r="A146" s="1176"/>
      <c r="B146" s="2480" t="str">
        <f>'OCT''24'!B146</f>
        <v>25.10.24</v>
      </c>
      <c r="C146" s="2480">
        <f>'OCT''24'!C146</f>
        <v>144</v>
      </c>
      <c r="D146" s="2480">
        <f>'OCT''24'!D146</f>
        <v>142.001</v>
      </c>
      <c r="E146" s="1801"/>
      <c r="F146" s="1638">
        <f>'OCT''24'!F146</f>
        <v>57</v>
      </c>
      <c r="G146" s="2480">
        <f>'OCT''24'!G146</f>
        <v>3552.66</v>
      </c>
      <c r="H146" s="2480">
        <f>'OCT''24'!H146</f>
        <v>148.32</v>
      </c>
      <c r="I146" s="2480">
        <f>'OCT''24'!I146</f>
        <v>4.38</v>
      </c>
      <c r="J146" s="2480"/>
      <c r="K146" s="2480"/>
      <c r="L146" s="2480">
        <f>'OCT''24'!L146</f>
        <v>1</v>
      </c>
      <c r="M146" s="2480">
        <f>'OCT''24'!M146</f>
        <v>50</v>
      </c>
      <c r="N146" s="2480"/>
      <c r="O146" s="2480"/>
      <c r="P146" s="2480"/>
      <c r="Q146" s="2480"/>
      <c r="R146" s="2480"/>
      <c r="S146" s="2480"/>
      <c r="T146" s="2480"/>
      <c r="U146" s="2480"/>
      <c r="V146" s="2480">
        <f>'OCT''24'!V146</f>
        <v>0</v>
      </c>
      <c r="W146" s="1176"/>
    </row>
    <row r="147" spans="1:23" s="2199" customFormat="1">
      <c r="A147" s="1176"/>
      <c r="B147" s="2482" t="str">
        <f>'OCT''24'!B147</f>
        <v>25.10.24</v>
      </c>
      <c r="C147" s="2482">
        <f>'OCT''24'!C147</f>
        <v>145</v>
      </c>
      <c r="D147" s="2482">
        <f>'OCT''24'!D147</f>
        <v>145.001</v>
      </c>
      <c r="E147" s="1801"/>
      <c r="F147" s="1638">
        <f>'OCT''24'!F147</f>
        <v>59</v>
      </c>
      <c r="G147" s="2482">
        <f>'OCT''24'!G147</f>
        <v>3616.27</v>
      </c>
      <c r="H147" s="2482">
        <f>'OCT''24'!H147</f>
        <v>201.93</v>
      </c>
      <c r="I147" s="2482">
        <f>'OCT''24'!I147</f>
        <v>0</v>
      </c>
      <c r="J147" s="2482"/>
      <c r="K147" s="2482"/>
      <c r="L147" s="2482">
        <f>'OCT''24'!L147</f>
        <v>2</v>
      </c>
      <c r="M147" s="2482">
        <f>'OCT''24'!M147</f>
        <v>5</v>
      </c>
      <c r="N147" s="2482"/>
      <c r="O147" s="2482"/>
      <c r="P147" s="2482"/>
      <c r="Q147" s="2482"/>
      <c r="R147" s="2482"/>
      <c r="S147" s="2482"/>
      <c r="T147" s="2482"/>
      <c r="U147" s="2482"/>
      <c r="V147" s="2482">
        <f>'OCT''24'!V147</f>
        <v>0</v>
      </c>
      <c r="W147" s="1176"/>
    </row>
    <row r="148" spans="1:23" s="2199" customFormat="1">
      <c r="A148" s="1176"/>
      <c r="B148" s="2486" t="str">
        <f>'OCT''24'!B148</f>
        <v>26.10.24</v>
      </c>
      <c r="C148" s="2486">
        <f>'OCT''24'!C148</f>
        <v>146</v>
      </c>
      <c r="D148" s="2486">
        <f>'OCT''24'!D148</f>
        <v>146.001</v>
      </c>
      <c r="E148" s="1801"/>
      <c r="F148" s="1638">
        <f>'OCT''24'!F148</f>
        <v>59</v>
      </c>
      <c r="G148" s="2486">
        <f>'OCT''24'!G148</f>
        <v>3669.44</v>
      </c>
      <c r="H148" s="2486">
        <f>'OCT''24'!H148</f>
        <v>158.94</v>
      </c>
      <c r="I148" s="2486">
        <f>'OCT''24'!I148</f>
        <v>1.78</v>
      </c>
      <c r="J148" s="2486"/>
      <c r="K148" s="2486"/>
      <c r="L148" s="2486">
        <f>'OCT''24'!L148</f>
        <v>2</v>
      </c>
      <c r="M148" s="2486">
        <f>'OCT''24'!M148</f>
        <v>5</v>
      </c>
      <c r="N148" s="2486"/>
      <c r="O148" s="2486"/>
      <c r="P148" s="2486"/>
      <c r="Q148" s="2486"/>
      <c r="R148" s="2486"/>
      <c r="S148" s="2486"/>
      <c r="T148" s="2486"/>
      <c r="U148" s="2486"/>
      <c r="V148" s="2486">
        <f>'OCT''24'!V148</f>
        <v>0</v>
      </c>
      <c r="W148" s="1176"/>
    </row>
    <row r="149" spans="1:23" s="2199" customFormat="1">
      <c r="A149" s="1176"/>
      <c r="B149" s="2486" t="str">
        <f>'OCT''24'!B149</f>
        <v>26.10.24</v>
      </c>
      <c r="C149" s="2486">
        <f>'OCT''24'!C149</f>
        <v>147</v>
      </c>
      <c r="D149" s="2486">
        <f>'OCT''24'!D149</f>
        <v>147.001</v>
      </c>
      <c r="E149" s="1801"/>
      <c r="F149" s="1638">
        <f>'OCT''24'!F149</f>
        <v>58</v>
      </c>
      <c r="G149" s="2486">
        <f>'OCT''24'!G149</f>
        <v>3553.42</v>
      </c>
      <c r="H149" s="2486">
        <f>'OCT''24'!H149</f>
        <v>216.97</v>
      </c>
      <c r="I149" s="2486">
        <f>'OCT''24'!I149</f>
        <v>0.39</v>
      </c>
      <c r="J149" s="2486"/>
      <c r="K149" s="2486"/>
      <c r="L149" s="2486">
        <f>'OCT''24'!L149</f>
        <v>2</v>
      </c>
      <c r="M149" s="2486">
        <f>'OCT''24'!M149</f>
        <v>5</v>
      </c>
      <c r="N149" s="2486"/>
      <c r="O149" s="2486"/>
      <c r="P149" s="2486"/>
      <c r="Q149" s="2486"/>
      <c r="R149" s="2486"/>
      <c r="S149" s="2486"/>
      <c r="T149" s="2486"/>
      <c r="U149" s="2486"/>
      <c r="V149" s="2486">
        <f>'OCT''24'!V149</f>
        <v>0</v>
      </c>
      <c r="W149" s="1176"/>
    </row>
    <row r="150" spans="1:23" s="2199" customFormat="1">
      <c r="A150" s="1176"/>
      <c r="B150" s="2486" t="str">
        <f>'OCT''24'!B150</f>
        <v>26.10.24</v>
      </c>
      <c r="C150" s="2486">
        <f>'OCT''24'!C150</f>
        <v>148</v>
      </c>
      <c r="D150" s="2486">
        <f>'OCT''24'!D150</f>
        <v>148.001</v>
      </c>
      <c r="E150" s="1801"/>
      <c r="F150" s="1638">
        <f>'OCT''24'!F150</f>
        <v>57</v>
      </c>
      <c r="G150" s="2486">
        <f>'OCT''24'!G150</f>
        <v>3487.29</v>
      </c>
      <c r="H150" s="2486">
        <f>'OCT''24'!H150</f>
        <v>200.91</v>
      </c>
      <c r="I150" s="2486">
        <f>'OCT''24'!I150</f>
        <v>0</v>
      </c>
      <c r="J150" s="2486"/>
      <c r="K150" s="2486"/>
      <c r="L150" s="2486">
        <f>'OCT''24'!L150</f>
        <v>1</v>
      </c>
      <c r="M150" s="2486">
        <f>'OCT''24'!M150</f>
        <v>45</v>
      </c>
      <c r="N150" s="2486"/>
      <c r="O150" s="2486"/>
      <c r="P150" s="2486"/>
      <c r="Q150" s="2486"/>
      <c r="R150" s="2486"/>
      <c r="S150" s="2486"/>
      <c r="T150" s="2486"/>
      <c r="U150" s="2486"/>
      <c r="V150" s="2486">
        <f>'OCT''24'!V150</f>
        <v>0</v>
      </c>
      <c r="W150" s="1176"/>
    </row>
    <row r="151" spans="1:23" s="2199" customFormat="1">
      <c r="A151" s="1176"/>
      <c r="B151" s="2486" t="str">
        <f>'OCT''24'!B151</f>
        <v>26.10.24</v>
      </c>
      <c r="C151" s="2486">
        <f>'OCT''24'!C151</f>
        <v>149</v>
      </c>
      <c r="D151" s="2486">
        <f>'OCT''24'!D151</f>
        <v>149.001</v>
      </c>
      <c r="E151" s="1801"/>
      <c r="F151" s="1638">
        <f>'OCT''24'!F151</f>
        <v>60</v>
      </c>
      <c r="G151" s="2486">
        <f>'OCT''24'!G151</f>
        <v>3606.43</v>
      </c>
      <c r="H151" s="2486">
        <f>'OCT''24'!H151</f>
        <v>285.17</v>
      </c>
      <c r="I151" s="2486">
        <f>'OCT''24'!I151</f>
        <v>0</v>
      </c>
      <c r="J151" s="2486"/>
      <c r="K151" s="2486"/>
      <c r="L151" s="2486">
        <f>'OCT''24'!L151</f>
        <v>1</v>
      </c>
      <c r="M151" s="2486">
        <f>'OCT''24'!M151</f>
        <v>40</v>
      </c>
      <c r="N151" s="2486"/>
      <c r="O151" s="2486"/>
      <c r="P151" s="2486"/>
      <c r="Q151" s="2486"/>
      <c r="R151" s="2486"/>
      <c r="S151" s="2486"/>
      <c r="T151" s="2486"/>
      <c r="U151" s="2486"/>
      <c r="V151" s="2486">
        <f>'OCT''24'!V151</f>
        <v>0</v>
      </c>
      <c r="W151" s="1176"/>
    </row>
    <row r="152" spans="1:23" s="2199" customFormat="1">
      <c r="A152" s="1176"/>
      <c r="B152" s="2486" t="str">
        <f>'OCT''24'!B152</f>
        <v>26.10.24</v>
      </c>
      <c r="C152" s="2486">
        <f>'OCT''24'!C152</f>
        <v>150</v>
      </c>
      <c r="D152" s="2486">
        <f>'OCT''24'!D152</f>
        <v>150.001</v>
      </c>
      <c r="E152" s="1801"/>
      <c r="F152" s="1638">
        <f>'OCT''24'!F152</f>
        <v>59</v>
      </c>
      <c r="G152" s="2486">
        <f>'OCT''24'!G152</f>
        <v>3631.45</v>
      </c>
      <c r="H152" s="2486">
        <f>'OCT''24'!H152</f>
        <v>192.35</v>
      </c>
      <c r="I152" s="2486">
        <f>'OCT''24'!I152</f>
        <v>0</v>
      </c>
      <c r="J152" s="2486"/>
      <c r="K152" s="2486"/>
      <c r="L152" s="2486">
        <f>'OCT''24'!L152</f>
        <v>1</v>
      </c>
      <c r="M152" s="2486">
        <f>'OCT''24'!M152</f>
        <v>30</v>
      </c>
      <c r="N152" s="2486"/>
      <c r="O152" s="2486"/>
      <c r="P152" s="2486"/>
      <c r="Q152" s="2486"/>
      <c r="R152" s="2486"/>
      <c r="S152" s="2486"/>
      <c r="T152" s="2486"/>
      <c r="U152" s="2486"/>
      <c r="V152" s="2486">
        <f>'OCT''24'!V152</f>
        <v>0</v>
      </c>
      <c r="W152" s="1176"/>
    </row>
    <row r="153" spans="1:23" s="2199" customFormat="1">
      <c r="A153" s="1176"/>
      <c r="B153" s="2488" t="str">
        <f>'OCT''24'!B153</f>
        <v>26.10.24</v>
      </c>
      <c r="C153" s="2488">
        <f>'OCT''24'!C153</f>
        <v>151</v>
      </c>
      <c r="D153" s="2488">
        <f>'OCT''24'!D153</f>
        <v>151.001</v>
      </c>
      <c r="E153" s="1801"/>
      <c r="F153" s="1638">
        <f>'OCT''24'!F153</f>
        <v>59</v>
      </c>
      <c r="G153" s="2488">
        <f>'OCT''24'!G153</f>
        <v>3636.02</v>
      </c>
      <c r="H153" s="2488">
        <f>'OCT''24'!H153</f>
        <v>196.97</v>
      </c>
      <c r="I153" s="2488">
        <f>'OCT''24'!I153</f>
        <v>0.79</v>
      </c>
      <c r="J153" s="2488"/>
      <c r="K153" s="2488"/>
      <c r="L153" s="2488">
        <f>'OCT''24'!L153</f>
        <v>1</v>
      </c>
      <c r="M153" s="2488">
        <f>'OCT''24'!M153</f>
        <v>10</v>
      </c>
      <c r="N153" s="2488"/>
      <c r="O153" s="2488"/>
      <c r="P153" s="2488"/>
      <c r="Q153" s="2488"/>
      <c r="R153" s="2488"/>
      <c r="S153" s="2488"/>
      <c r="T153" s="2488"/>
      <c r="U153" s="2488"/>
      <c r="V153" s="2488">
        <f>'OCT''24'!V153</f>
        <v>0</v>
      </c>
      <c r="W153" s="1176"/>
    </row>
    <row r="154" spans="1:23" s="2199" customFormat="1">
      <c r="A154" s="1176"/>
      <c r="B154" s="2492" t="str">
        <f>'OCT''24'!B154</f>
        <v>27.10.24</v>
      </c>
      <c r="C154" s="2492">
        <f>'OCT''24'!C154</f>
        <v>152</v>
      </c>
      <c r="D154" s="2492">
        <f>'OCT''24'!D154</f>
        <v>152.001</v>
      </c>
      <c r="E154" s="1801"/>
      <c r="F154" s="1638">
        <f>'OCT''24'!F154</f>
        <v>55</v>
      </c>
      <c r="G154" s="2492">
        <f>'OCT''24'!G154</f>
        <v>3468.26</v>
      </c>
      <c r="H154" s="2492">
        <f>'OCT''24'!H154</f>
        <v>106.71</v>
      </c>
      <c r="I154" s="2492">
        <f>'OCT''24'!I154</f>
        <v>2.77</v>
      </c>
      <c r="J154" s="2492"/>
      <c r="K154" s="2492"/>
      <c r="L154" s="2492">
        <f>'OCT''24'!L154</f>
        <v>2</v>
      </c>
      <c r="M154" s="2492">
        <f>'OCT''24'!M154</f>
        <v>0</v>
      </c>
      <c r="N154" s="2492"/>
      <c r="O154" s="2492"/>
      <c r="P154" s="2492"/>
      <c r="Q154" s="2492"/>
      <c r="R154" s="2492"/>
      <c r="S154" s="2492"/>
      <c r="T154" s="2492"/>
      <c r="U154" s="2492"/>
      <c r="V154" s="2492">
        <f>'OCT''24'!V154</f>
        <v>0</v>
      </c>
      <c r="W154" s="1176"/>
    </row>
    <row r="155" spans="1:23" s="2199" customFormat="1">
      <c r="A155" s="1176"/>
      <c r="B155" s="2492" t="str">
        <f>'OCT''24'!B155</f>
        <v>27.10.24</v>
      </c>
      <c r="C155" s="2492">
        <f>'OCT''24'!C155</f>
        <v>153</v>
      </c>
      <c r="D155" s="2492">
        <f>'OCT''24'!D155</f>
        <v>153.001</v>
      </c>
      <c r="E155" s="1801"/>
      <c r="F155" s="1638">
        <f>'OCT''24'!F155</f>
        <v>57</v>
      </c>
      <c r="G155" s="2492">
        <f>'OCT''24'!G155</f>
        <v>3519.29</v>
      </c>
      <c r="H155" s="2492">
        <f>'OCT''24'!H155</f>
        <v>170.51</v>
      </c>
      <c r="I155" s="2492">
        <f>'OCT''24'!I155</f>
        <v>1.6</v>
      </c>
      <c r="J155" s="2492"/>
      <c r="K155" s="2492"/>
      <c r="L155" s="2492">
        <f>'OCT''24'!L155</f>
        <v>2</v>
      </c>
      <c r="M155" s="2492">
        <f>'OCT''24'!M155</f>
        <v>0</v>
      </c>
      <c r="N155" s="2492"/>
      <c r="O155" s="2492"/>
      <c r="P155" s="2492"/>
      <c r="Q155" s="2492"/>
      <c r="R155" s="2492"/>
      <c r="S155" s="2492"/>
      <c r="T155" s="2492"/>
      <c r="U155" s="2492"/>
      <c r="V155" s="2492">
        <f>'OCT''24'!V155</f>
        <v>0</v>
      </c>
      <c r="W155" s="1176"/>
    </row>
    <row r="156" spans="1:23" s="2199" customFormat="1">
      <c r="A156" s="1176"/>
      <c r="B156" s="2492" t="str">
        <f>'OCT''24'!B156</f>
        <v>27.10.24</v>
      </c>
      <c r="C156" s="2492">
        <f>'OCT''24'!C156</f>
        <v>154</v>
      </c>
      <c r="D156" s="2492">
        <f>'OCT''24'!D156</f>
        <v>154.001</v>
      </c>
      <c r="E156" s="1801"/>
      <c r="F156" s="1638">
        <f>'OCT''24'!F156</f>
        <v>56</v>
      </c>
      <c r="G156" s="2492">
        <f>'OCT''24'!G156</f>
        <v>3497.49</v>
      </c>
      <c r="H156" s="2492">
        <f>'OCT''24'!H156</f>
        <v>129.9</v>
      </c>
      <c r="I156" s="2492">
        <f>'OCT''24'!I156</f>
        <v>1.39</v>
      </c>
      <c r="J156" s="2492"/>
      <c r="K156" s="2492"/>
      <c r="L156" s="2492">
        <f>'OCT''24'!L156</f>
        <v>1</v>
      </c>
      <c r="M156" s="2492">
        <f>'OCT''24'!M156</f>
        <v>45</v>
      </c>
      <c r="N156" s="2492"/>
      <c r="O156" s="2492"/>
      <c r="P156" s="2492"/>
      <c r="Q156" s="2492"/>
      <c r="R156" s="2492"/>
      <c r="S156" s="2492"/>
      <c r="T156" s="2492"/>
      <c r="U156" s="2492"/>
      <c r="V156" s="2492">
        <f>'OCT''24'!V156</f>
        <v>0</v>
      </c>
      <c r="W156" s="1176"/>
    </row>
    <row r="157" spans="1:23" s="2199" customFormat="1">
      <c r="A157" s="1176"/>
      <c r="B157" s="2492" t="str">
        <f>'OCT''24'!B157</f>
        <v>27.10.24</v>
      </c>
      <c r="C157" s="2492">
        <f>'OCT''24'!C157</f>
        <v>155</v>
      </c>
      <c r="D157" s="2492">
        <f>'OCT''24'!D157</f>
        <v>155.001</v>
      </c>
      <c r="E157" s="1801"/>
      <c r="F157" s="1638">
        <f>'OCT''24'!F157</f>
        <v>60</v>
      </c>
      <c r="G157" s="2492">
        <f>'OCT''24'!G157</f>
        <v>3684.64</v>
      </c>
      <c r="H157" s="2492">
        <f>'OCT''24'!H157</f>
        <v>204.95</v>
      </c>
      <c r="I157" s="2492">
        <f>'OCT''24'!I157</f>
        <v>0.79</v>
      </c>
      <c r="J157" s="2492"/>
      <c r="K157" s="2492"/>
      <c r="L157" s="2492">
        <f>'OCT''24'!L157</f>
        <v>1</v>
      </c>
      <c r="M157" s="2492">
        <f>'OCT''24'!M157</f>
        <v>50</v>
      </c>
      <c r="N157" s="2492"/>
      <c r="O157" s="2492"/>
      <c r="P157" s="2492"/>
      <c r="Q157" s="2492"/>
      <c r="R157" s="2492"/>
      <c r="S157" s="2492"/>
      <c r="T157" s="2492"/>
      <c r="U157" s="2492"/>
      <c r="V157" s="2492">
        <f>'OCT''24'!V157</f>
        <v>0</v>
      </c>
      <c r="W157" s="1176"/>
    </row>
    <row r="158" spans="1:23" s="2199" customFormat="1">
      <c r="A158" s="1176"/>
      <c r="B158" s="2492" t="str">
        <f>'OCT''24'!B158</f>
        <v>27.10.24</v>
      </c>
      <c r="C158" s="2492">
        <f>'OCT''24'!C158</f>
        <v>156</v>
      </c>
      <c r="D158" s="2492">
        <f>'OCT''24'!D158</f>
        <v>156.001</v>
      </c>
      <c r="E158" s="1801"/>
      <c r="F158" s="1638">
        <f>'OCT''24'!F158</f>
        <v>59</v>
      </c>
      <c r="G158" s="2492">
        <f>'OCT''24'!G158</f>
        <v>3520.43</v>
      </c>
      <c r="H158" s="2492">
        <f>'OCT''24'!H158</f>
        <v>308.97000000000003</v>
      </c>
      <c r="I158" s="2492">
        <f>'OCT''24'!I158</f>
        <v>0</v>
      </c>
      <c r="J158" s="2492"/>
      <c r="K158" s="2492"/>
      <c r="L158" s="2492">
        <f>'OCT''24'!L158</f>
        <v>2</v>
      </c>
      <c r="M158" s="2492">
        <f>'OCT''24'!M158</f>
        <v>15</v>
      </c>
      <c r="N158" s="2492"/>
      <c r="O158" s="2492"/>
      <c r="P158" s="2492"/>
      <c r="Q158" s="2492"/>
      <c r="R158" s="2492"/>
      <c r="S158" s="2492"/>
      <c r="T158" s="2492"/>
      <c r="U158" s="2492"/>
      <c r="V158" s="2492">
        <f>'OCT''24'!V158</f>
        <v>0</v>
      </c>
      <c r="W158" s="1176"/>
    </row>
    <row r="159" spans="1:23" s="2199" customFormat="1">
      <c r="A159" s="1176"/>
      <c r="B159" s="2498" t="str">
        <f>'OCT''24'!B159</f>
        <v>27.10.24</v>
      </c>
      <c r="C159" s="2498">
        <f>'OCT''24'!C159</f>
        <v>157</v>
      </c>
      <c r="D159" s="2498">
        <f>'OCT''24'!D159</f>
        <v>157.001</v>
      </c>
      <c r="E159" s="1801"/>
      <c r="F159" s="1638">
        <f>'OCT''24'!F159</f>
        <v>60</v>
      </c>
      <c r="G159" s="2498">
        <f>'OCT''24'!G159</f>
        <v>3715.43</v>
      </c>
      <c r="H159" s="2498">
        <f>'OCT''24'!H159</f>
        <v>178.55</v>
      </c>
      <c r="I159" s="2498">
        <f>'OCT''24'!I159</f>
        <v>2.38</v>
      </c>
      <c r="J159" s="2498"/>
      <c r="K159" s="2498"/>
      <c r="L159" s="2498">
        <f>'OCT''24'!L159</f>
        <v>1</v>
      </c>
      <c r="M159" s="2498">
        <f>'OCT''24'!M159</f>
        <v>10</v>
      </c>
      <c r="N159" s="2498"/>
      <c r="O159" s="2498"/>
      <c r="P159" s="2498"/>
      <c r="Q159" s="2498"/>
      <c r="R159" s="2498"/>
      <c r="S159" s="2498"/>
      <c r="T159" s="2498"/>
      <c r="U159" s="2498"/>
      <c r="V159" s="2498">
        <f>'OCT''24'!V159</f>
        <v>0</v>
      </c>
      <c r="W159" s="1176"/>
    </row>
    <row r="160" spans="1:23" s="2199" customFormat="1">
      <c r="A160" s="1176"/>
      <c r="B160" s="2499" t="str">
        <f>'OCT''24'!B160</f>
        <v>28.10.24</v>
      </c>
      <c r="C160" s="2499">
        <f>'OCT''24'!C160</f>
        <v>158</v>
      </c>
      <c r="D160" s="2499">
        <f>'OCT''24'!D160</f>
        <v>158.001</v>
      </c>
      <c r="E160" s="1801"/>
      <c r="F160" s="1638">
        <f>'OCT''24'!F160</f>
        <v>59</v>
      </c>
      <c r="G160" s="2499">
        <f>'OCT''24'!G160</f>
        <v>3649.64</v>
      </c>
      <c r="H160" s="2499">
        <f>'OCT''24'!H160</f>
        <v>177.55</v>
      </c>
      <c r="I160" s="2499">
        <f>'OCT''24'!I160</f>
        <v>0.59</v>
      </c>
      <c r="J160" s="2499"/>
      <c r="K160" s="2499"/>
      <c r="L160" s="2499">
        <f>'OCT''24'!L160</f>
        <v>2</v>
      </c>
      <c r="M160" s="2499">
        <f>'OCT''24'!M160</f>
        <v>5</v>
      </c>
      <c r="N160" s="2499"/>
      <c r="O160" s="2499"/>
      <c r="P160" s="2499"/>
      <c r="Q160" s="2499"/>
      <c r="R160" s="2499"/>
      <c r="S160" s="2499"/>
      <c r="T160" s="2499"/>
      <c r="U160" s="2499"/>
      <c r="V160" s="2499">
        <f>'OCT''24'!V160</f>
        <v>0</v>
      </c>
      <c r="W160" s="1176"/>
    </row>
    <row r="161" spans="1:23" s="2199" customFormat="1">
      <c r="A161" s="1176"/>
      <c r="B161" s="2499" t="str">
        <f>'OCT''24'!B161</f>
        <v>28.10.24</v>
      </c>
      <c r="C161" s="2499">
        <f>'OCT''24'!C161</f>
        <v>159</v>
      </c>
      <c r="D161" s="2499">
        <f>'OCT''24'!D161</f>
        <v>159.001</v>
      </c>
      <c r="E161" s="1801"/>
      <c r="F161" s="1638">
        <f>'OCT''24'!F161</f>
        <v>59</v>
      </c>
      <c r="G161" s="2499">
        <f>'OCT''24'!G161</f>
        <v>3649.67</v>
      </c>
      <c r="H161" s="2499">
        <f>'OCT''24'!H161</f>
        <v>169.52</v>
      </c>
      <c r="I161" s="2499">
        <f>'OCT''24'!I161</f>
        <v>0.99</v>
      </c>
      <c r="J161" s="2499"/>
      <c r="K161" s="2499"/>
      <c r="L161" s="2499">
        <f>'OCT''24'!L161</f>
        <v>2</v>
      </c>
      <c r="M161" s="2499">
        <f>'OCT''24'!M161</f>
        <v>0</v>
      </c>
      <c r="N161" s="2499"/>
      <c r="O161" s="2499"/>
      <c r="P161" s="2499"/>
      <c r="Q161" s="2499"/>
      <c r="R161" s="2499"/>
      <c r="S161" s="2499"/>
      <c r="T161" s="2499"/>
      <c r="U161" s="2499"/>
      <c r="V161" s="2499">
        <f>'OCT''24'!V161</f>
        <v>0</v>
      </c>
      <c r="W161" s="1176"/>
    </row>
    <row r="162" spans="1:23" s="2199" customFormat="1">
      <c r="A162" s="1176"/>
      <c r="B162" s="2499" t="str">
        <f>'OCT''24'!B162</f>
        <v>28.10.24</v>
      </c>
      <c r="C162" s="2499">
        <f>'OCT''24'!C162</f>
        <v>160</v>
      </c>
      <c r="D162" s="2499">
        <f>'OCT''24'!D162</f>
        <v>160.001</v>
      </c>
      <c r="E162" s="1801"/>
      <c r="F162" s="1638">
        <f>'OCT''24'!F162</f>
        <v>58</v>
      </c>
      <c r="G162" s="2499">
        <f>'OCT''24'!G162</f>
        <v>3593.67</v>
      </c>
      <c r="H162" s="2499">
        <f>'OCT''24'!H162</f>
        <v>162.33000000000001</v>
      </c>
      <c r="I162" s="2499">
        <f>'OCT''24'!I162</f>
        <v>0</v>
      </c>
      <c r="J162" s="2499"/>
      <c r="K162" s="2499"/>
      <c r="L162" s="2499">
        <f>'OCT''24'!L162</f>
        <v>1</v>
      </c>
      <c r="M162" s="2499">
        <f>'OCT''24'!M162</f>
        <v>55</v>
      </c>
      <c r="N162" s="2499"/>
      <c r="O162" s="2499"/>
      <c r="P162" s="2499"/>
      <c r="Q162" s="2499"/>
      <c r="R162" s="2499"/>
      <c r="S162" s="2499"/>
      <c r="T162" s="2499"/>
      <c r="U162" s="2499"/>
      <c r="V162" s="2499">
        <f>'OCT''24'!V162</f>
        <v>0</v>
      </c>
      <c r="W162" s="1176"/>
    </row>
    <row r="163" spans="1:23" s="2199" customFormat="1">
      <c r="A163" s="1176"/>
      <c r="B163" s="2499" t="str">
        <f>'OCT''24'!B163</f>
        <v>28.10.24</v>
      </c>
      <c r="C163" s="2499">
        <f>'OCT''24'!C163</f>
        <v>161</v>
      </c>
      <c r="D163" s="2499">
        <f>'OCT''24'!D163</f>
        <v>161.001</v>
      </c>
      <c r="E163" s="1801"/>
      <c r="F163" s="1638">
        <f>'OCT''24'!F163</f>
        <v>60</v>
      </c>
      <c r="G163" s="2499">
        <f>'OCT''24'!G163</f>
        <v>3627.83</v>
      </c>
      <c r="H163" s="2499">
        <f>'OCT''24'!H163</f>
        <v>264.37</v>
      </c>
      <c r="I163" s="2499">
        <f>'OCT''24'!I163</f>
        <v>0.6</v>
      </c>
      <c r="J163" s="2499"/>
      <c r="K163" s="2499"/>
      <c r="L163" s="2499">
        <f>'OCT''24'!L163</f>
        <v>1</v>
      </c>
      <c r="M163" s="2499">
        <f>'OCT''24'!M163</f>
        <v>50</v>
      </c>
      <c r="N163" s="2499"/>
      <c r="O163" s="2499"/>
      <c r="P163" s="2499"/>
      <c r="Q163" s="2499"/>
      <c r="R163" s="2499"/>
      <c r="S163" s="2499"/>
      <c r="T163" s="2499"/>
      <c r="U163" s="2499"/>
      <c r="V163" s="2499">
        <f>'OCT''24'!V163</f>
        <v>0</v>
      </c>
      <c r="W163" s="1176"/>
    </row>
    <row r="164" spans="1:23" s="2199" customFormat="1">
      <c r="A164" s="1176"/>
      <c r="B164" s="2499" t="str">
        <f>'OCT''24'!B164</f>
        <v>28.10.24</v>
      </c>
      <c r="C164" s="2499">
        <f>'OCT''24'!C164</f>
        <v>162</v>
      </c>
      <c r="D164" s="2499">
        <f>'OCT''24'!D164</f>
        <v>162.001</v>
      </c>
      <c r="E164" s="1801"/>
      <c r="F164" s="1638">
        <f>'OCT''24'!F164</f>
        <v>57</v>
      </c>
      <c r="G164" s="2499">
        <f>'OCT''24'!G164</f>
        <v>3487.25</v>
      </c>
      <c r="H164" s="2499">
        <f>'OCT''24'!H164</f>
        <v>212.15</v>
      </c>
      <c r="I164" s="2499">
        <f>'OCT''24'!I164</f>
        <v>0</v>
      </c>
      <c r="J164" s="2499"/>
      <c r="K164" s="2499"/>
      <c r="L164" s="2499">
        <f>'OCT''24'!L164</f>
        <v>1</v>
      </c>
      <c r="M164" s="2499">
        <f>'OCT''24'!M164</f>
        <v>40</v>
      </c>
      <c r="N164" s="2499"/>
      <c r="O164" s="2499"/>
      <c r="P164" s="2499"/>
      <c r="Q164" s="2499"/>
      <c r="R164" s="2499"/>
      <c r="S164" s="2499"/>
      <c r="T164" s="2499"/>
      <c r="U164" s="2499"/>
      <c r="V164" s="2499">
        <f>'OCT''24'!V164</f>
        <v>0</v>
      </c>
      <c r="W164" s="1176"/>
    </row>
    <row r="165" spans="1:23" s="2199" customFormat="1">
      <c r="A165" s="1176"/>
      <c r="B165" s="2502" t="str">
        <f>'OCT''24'!B165</f>
        <v>29.10.24</v>
      </c>
      <c r="C165" s="2502">
        <f>'OCT''24'!C165</f>
        <v>163</v>
      </c>
      <c r="D165" s="2502">
        <f>'OCT''24'!D165</f>
        <v>163.001</v>
      </c>
      <c r="E165" s="1801"/>
      <c r="F165" s="1638">
        <f>'OCT''24'!F165</f>
        <v>60</v>
      </c>
      <c r="G165" s="2502">
        <f>'OCT''24'!G165</f>
        <v>3654.22</v>
      </c>
      <c r="H165" s="2502">
        <f>'OCT''24'!H165</f>
        <v>240.18</v>
      </c>
      <c r="I165" s="2502">
        <f>'OCT''24'!I165</f>
        <v>0</v>
      </c>
      <c r="J165" s="2502"/>
      <c r="K165" s="2502"/>
      <c r="L165" s="2502">
        <f>'OCT''24'!L165</f>
        <v>2</v>
      </c>
      <c r="M165" s="2502">
        <f>'OCT''24'!M165</f>
        <v>0</v>
      </c>
      <c r="N165" s="2502"/>
      <c r="O165" s="2502"/>
      <c r="P165" s="2502"/>
      <c r="Q165" s="2502"/>
      <c r="R165" s="2502"/>
      <c r="S165" s="2502"/>
      <c r="T165" s="2502"/>
      <c r="U165" s="2502"/>
      <c r="V165" s="2502">
        <f>'OCT''24'!V165</f>
        <v>0</v>
      </c>
      <c r="W165" s="1176"/>
    </row>
    <row r="166" spans="1:23" s="2199" customFormat="1">
      <c r="A166" s="1176"/>
      <c r="B166" s="2502" t="str">
        <f>'OCT''24'!B166</f>
        <v>29.10.24</v>
      </c>
      <c r="C166" s="2502">
        <f>'OCT''24'!C166</f>
        <v>164</v>
      </c>
      <c r="D166" s="2502">
        <f>'OCT''24'!D166</f>
        <v>164.001</v>
      </c>
      <c r="E166" s="1801"/>
      <c r="F166" s="1638">
        <f>'OCT''24'!F166</f>
        <v>60</v>
      </c>
      <c r="G166" s="2502">
        <f>'OCT''24'!G166</f>
        <v>3662.66</v>
      </c>
      <c r="H166" s="2502">
        <f>'OCT''24'!H166</f>
        <v>230.12</v>
      </c>
      <c r="I166" s="2502">
        <f>'OCT''24'!I166</f>
        <v>3.98</v>
      </c>
      <c r="J166" s="2502"/>
      <c r="K166" s="2502"/>
      <c r="L166" s="2502">
        <f>'OCT''24'!L166</f>
        <v>2</v>
      </c>
      <c r="M166" s="2502">
        <f>'OCT''24'!M166</f>
        <v>10</v>
      </c>
      <c r="N166" s="2502"/>
      <c r="O166" s="2502"/>
      <c r="P166" s="2502"/>
      <c r="Q166" s="2502"/>
      <c r="R166" s="2502"/>
      <c r="S166" s="2502"/>
      <c r="T166" s="2502"/>
      <c r="U166" s="2502"/>
      <c r="V166" s="2502">
        <f>'OCT''24'!V166</f>
        <v>58086</v>
      </c>
      <c r="W166" s="1176"/>
    </row>
    <row r="167" spans="1:23" s="2199" customFormat="1">
      <c r="A167" s="1176"/>
      <c r="B167" s="2502" t="str">
        <f>'OCT''24'!B167</f>
        <v>29.10.24</v>
      </c>
      <c r="C167" s="2502">
        <f>'OCT''24'!C167</f>
        <v>165</v>
      </c>
      <c r="D167" s="2502">
        <f>'OCT''24'!D167</f>
        <v>165.001</v>
      </c>
      <c r="E167" s="1801"/>
      <c r="F167" s="1638">
        <f>'OCT''24'!F167</f>
        <v>57</v>
      </c>
      <c r="G167" s="2502">
        <f>'OCT''24'!G167</f>
        <v>3488.69</v>
      </c>
      <c r="H167" s="2502">
        <f>'OCT''24'!H167</f>
        <v>199.51</v>
      </c>
      <c r="I167" s="2502">
        <f>'OCT''24'!I167</f>
        <v>0</v>
      </c>
      <c r="J167" s="2502"/>
      <c r="K167" s="2502"/>
      <c r="L167" s="2502">
        <f>'OCT''24'!L167</f>
        <v>1</v>
      </c>
      <c r="M167" s="2502">
        <f>'OCT''24'!M167</f>
        <v>35</v>
      </c>
      <c r="N167" s="2502"/>
      <c r="O167" s="2502"/>
      <c r="P167" s="2502"/>
      <c r="Q167" s="2502"/>
      <c r="R167" s="2502"/>
      <c r="S167" s="2502"/>
      <c r="T167" s="2502"/>
      <c r="U167" s="2502"/>
      <c r="V167" s="2502">
        <f>'OCT''24'!V167</f>
        <v>0</v>
      </c>
      <c r="W167" s="1176"/>
    </row>
    <row r="168" spans="1:23" s="2199" customFormat="1">
      <c r="A168" s="1176"/>
      <c r="B168" s="2502" t="str">
        <f>'OCT''24'!B168</f>
        <v>29.10.24</v>
      </c>
      <c r="C168" s="2502">
        <f>'OCT''24'!C168</f>
        <v>166</v>
      </c>
      <c r="D168" s="2502">
        <f>'OCT''24'!D168</f>
        <v>166.001</v>
      </c>
      <c r="E168" s="1801"/>
      <c r="F168" s="1638">
        <f>'OCT''24'!F168</f>
        <v>60</v>
      </c>
      <c r="G168" s="2502">
        <f>'OCT''24'!G168</f>
        <v>3709.41</v>
      </c>
      <c r="H168" s="2502">
        <f>'OCT''24'!H168</f>
        <v>187.79</v>
      </c>
      <c r="I168" s="2502">
        <f>'OCT''24'!I168</f>
        <v>0</v>
      </c>
      <c r="J168" s="2502"/>
      <c r="K168" s="2502"/>
      <c r="L168" s="2502">
        <f>'OCT''24'!L168</f>
        <v>1</v>
      </c>
      <c r="M168" s="2502">
        <f>'OCT''24'!M168</f>
        <v>30</v>
      </c>
      <c r="N168" s="2502"/>
      <c r="O168" s="2502"/>
      <c r="P168" s="2502"/>
      <c r="Q168" s="2502"/>
      <c r="R168" s="2502"/>
      <c r="S168" s="2502"/>
      <c r="T168" s="2502"/>
      <c r="U168" s="2502"/>
      <c r="V168" s="2502">
        <f>'OCT''24'!V168</f>
        <v>0</v>
      </c>
      <c r="W168" s="1176"/>
    </row>
    <row r="169" spans="1:23" s="2199" customFormat="1">
      <c r="A169" s="1176"/>
      <c r="B169" s="2502" t="str">
        <f>'OCT''24'!B169</f>
        <v>29.10.24</v>
      </c>
      <c r="C169" s="2502">
        <f>'OCT''24'!C169</f>
        <v>167</v>
      </c>
      <c r="D169" s="2502">
        <f>'OCT''24'!D169</f>
        <v>167.001</v>
      </c>
      <c r="E169" s="1801"/>
      <c r="F169" s="1638">
        <f>'OCT''24'!F169</f>
        <v>60</v>
      </c>
      <c r="G169" s="2502">
        <f>'OCT''24'!G169</f>
        <v>3685.43</v>
      </c>
      <c r="H169" s="2502">
        <f>'OCT''24'!H169</f>
        <v>207.77</v>
      </c>
      <c r="I169" s="2502">
        <f>'OCT''24'!I169</f>
        <v>1.6</v>
      </c>
      <c r="J169" s="2502"/>
      <c r="K169" s="2502"/>
      <c r="L169" s="2502">
        <f>'OCT''24'!L169</f>
        <v>1</v>
      </c>
      <c r="M169" s="2502">
        <f>'OCT''24'!M169</f>
        <v>45</v>
      </c>
      <c r="N169" s="2502"/>
      <c r="O169" s="2502"/>
      <c r="P169" s="2502"/>
      <c r="Q169" s="2502"/>
      <c r="R169" s="2502"/>
      <c r="S169" s="2502"/>
      <c r="T169" s="2502"/>
      <c r="U169" s="2502"/>
      <c r="V169" s="2502">
        <f>'OCT''24'!V169</f>
        <v>16212</v>
      </c>
      <c r="W169" s="1176"/>
    </row>
    <row r="170" spans="1:23" s="2199" customFormat="1">
      <c r="A170" s="1176"/>
      <c r="B170" s="2507" t="str">
        <f>'OCT''24'!B170</f>
        <v>30.10.24</v>
      </c>
      <c r="C170" s="2507">
        <f>'OCT''24'!C170</f>
        <v>168</v>
      </c>
      <c r="D170" s="2507">
        <f>'OCT''24'!D170</f>
        <v>168.001</v>
      </c>
      <c r="E170" s="1801"/>
      <c r="F170" s="1638">
        <f>'OCT''24'!F170</f>
        <v>58</v>
      </c>
      <c r="G170" s="2507">
        <f>'OCT''24'!G170</f>
        <v>3599.24</v>
      </c>
      <c r="H170" s="2507">
        <f>'OCT''24'!H170</f>
        <v>165.94</v>
      </c>
      <c r="I170" s="2507">
        <f>'OCT''24'!I170</f>
        <v>0.78</v>
      </c>
      <c r="J170" s="2507"/>
      <c r="K170" s="2507"/>
      <c r="L170" s="2507">
        <f>'OCT''24'!L170</f>
        <v>2</v>
      </c>
      <c r="M170" s="2507">
        <f>'OCT''24'!M170</f>
        <v>5</v>
      </c>
      <c r="N170" s="2507"/>
      <c r="O170" s="2507"/>
      <c r="P170" s="2507"/>
      <c r="Q170" s="2507"/>
      <c r="R170" s="2507"/>
      <c r="S170" s="2507"/>
      <c r="T170" s="2507"/>
      <c r="U170" s="2507"/>
      <c r="V170" s="2507">
        <f>'OCT''24'!V170</f>
        <v>0</v>
      </c>
      <c r="W170" s="1176"/>
    </row>
    <row r="171" spans="1:23" s="2199" customFormat="1">
      <c r="A171" s="1176"/>
      <c r="B171" s="2507" t="str">
        <f>'OCT''24'!B171</f>
        <v>30.10.24</v>
      </c>
      <c r="C171" s="2507">
        <f>'OCT''24'!C171</f>
        <v>169</v>
      </c>
      <c r="D171" s="2507">
        <f>'OCT''24'!D171</f>
        <v>169.001</v>
      </c>
      <c r="E171" s="1801"/>
      <c r="F171" s="1638">
        <f>'OCT''24'!F171</f>
        <v>59</v>
      </c>
      <c r="G171" s="2507">
        <f>'OCT''24'!G171</f>
        <v>3608.07</v>
      </c>
      <c r="H171" s="2507">
        <f>'OCT''24'!H171</f>
        <v>210.13</v>
      </c>
      <c r="I171" s="2507">
        <f>'OCT''24'!I171</f>
        <v>0</v>
      </c>
      <c r="J171" s="2507"/>
      <c r="K171" s="2507"/>
      <c r="L171" s="2507">
        <f>'OCT''24'!L171</f>
        <v>1</v>
      </c>
      <c r="M171" s="2507">
        <f>'OCT''24'!M171</f>
        <v>40</v>
      </c>
      <c r="N171" s="2507"/>
      <c r="O171" s="2507"/>
      <c r="P171" s="2507"/>
      <c r="Q171" s="2507"/>
      <c r="R171" s="2507"/>
      <c r="S171" s="2507"/>
      <c r="T171" s="2507"/>
      <c r="U171" s="2507"/>
      <c r="V171" s="2507">
        <f>'OCT''24'!V171</f>
        <v>0</v>
      </c>
      <c r="W171" s="1176"/>
    </row>
    <row r="172" spans="1:23" s="2199" customFormat="1">
      <c r="A172" s="1176"/>
      <c r="B172" s="2507" t="str">
        <f>'OCT''24'!B172</f>
        <v>30.10.24</v>
      </c>
      <c r="C172" s="2507">
        <f>'OCT''24'!C172</f>
        <v>170</v>
      </c>
      <c r="D172" s="2507">
        <f>'OCT''24'!D172</f>
        <v>170.001</v>
      </c>
      <c r="E172" s="1801"/>
      <c r="F172" s="1638">
        <f>'OCT''24'!F172</f>
        <v>60</v>
      </c>
      <c r="G172" s="2507">
        <f>'OCT''24'!G172</f>
        <v>3646.63</v>
      </c>
      <c r="H172" s="2507">
        <f>'OCT''24'!H172</f>
        <v>244.97</v>
      </c>
      <c r="I172" s="2507">
        <f>'OCT''24'!I172</f>
        <v>0</v>
      </c>
      <c r="J172" s="2507"/>
      <c r="K172" s="2507"/>
      <c r="L172" s="2507">
        <f>'OCT''24'!L172</f>
        <v>1</v>
      </c>
      <c r="M172" s="2507">
        <f>'OCT''24'!M172</f>
        <v>35</v>
      </c>
      <c r="N172" s="2507"/>
      <c r="O172" s="2507"/>
      <c r="P172" s="2507"/>
      <c r="Q172" s="2507"/>
      <c r="R172" s="2507"/>
      <c r="S172" s="2507"/>
      <c r="T172" s="2507"/>
      <c r="U172" s="2507"/>
      <c r="V172" s="2507">
        <f>'OCT''24'!V172</f>
        <v>0</v>
      </c>
      <c r="W172" s="1176"/>
    </row>
    <row r="173" spans="1:23" s="2199" customFormat="1">
      <c r="A173" s="1176"/>
      <c r="B173" s="2507" t="str">
        <f>'OCT''24'!B173</f>
        <v>30.10.24</v>
      </c>
      <c r="C173" s="2507">
        <f>'OCT''24'!C173</f>
        <v>171</v>
      </c>
      <c r="D173" s="2507">
        <f>'OCT''24'!D173</f>
        <v>171.001</v>
      </c>
      <c r="E173" s="1801"/>
      <c r="F173" s="1638">
        <f>'OCT''24'!F173</f>
        <v>59</v>
      </c>
      <c r="G173" s="2507">
        <f>'OCT''24'!G173</f>
        <v>3580.23</v>
      </c>
      <c r="H173" s="2507">
        <f>'OCT''24'!H173</f>
        <v>250.16</v>
      </c>
      <c r="I173" s="2507">
        <f>'OCT''24'!I173</f>
        <v>0.99</v>
      </c>
      <c r="J173" s="2507"/>
      <c r="K173" s="2507"/>
      <c r="L173" s="2507">
        <f>'OCT''24'!L173</f>
        <v>1</v>
      </c>
      <c r="M173" s="2507">
        <f>'OCT''24'!M173</f>
        <v>40</v>
      </c>
      <c r="N173" s="2507"/>
      <c r="O173" s="2507"/>
      <c r="P173" s="2507"/>
      <c r="Q173" s="2507"/>
      <c r="R173" s="2507"/>
      <c r="S173" s="2507"/>
      <c r="T173" s="2507"/>
      <c r="U173" s="2507"/>
      <c r="V173" s="2507">
        <f>'OCT''24'!V173</f>
        <v>0</v>
      </c>
      <c r="W173" s="1176"/>
    </row>
    <row r="174" spans="1:23" s="2199" customFormat="1">
      <c r="A174" s="1176"/>
      <c r="B174" s="2507" t="str">
        <f>'OCT''24'!B174</f>
        <v>30.10.24</v>
      </c>
      <c r="C174" s="2507">
        <f>'OCT''24'!C174</f>
        <v>172</v>
      </c>
      <c r="D174" s="2507">
        <f>'OCT''24'!D174</f>
        <v>172.001</v>
      </c>
      <c r="E174" s="1801"/>
      <c r="F174" s="1638">
        <f>'OCT''24'!F174</f>
        <v>59</v>
      </c>
      <c r="G174" s="2507">
        <f>'OCT''24'!G174</f>
        <v>3587.84</v>
      </c>
      <c r="H174" s="2507">
        <f>'OCT''24'!H174</f>
        <v>238.76</v>
      </c>
      <c r="I174" s="2507">
        <f>'OCT''24'!I174</f>
        <v>0</v>
      </c>
      <c r="J174" s="2507"/>
      <c r="K174" s="2507"/>
      <c r="L174" s="2507">
        <f>'OCT''24'!L174</f>
        <v>1</v>
      </c>
      <c r="M174" s="2507">
        <f>'OCT''24'!M174</f>
        <v>25</v>
      </c>
      <c r="N174" s="2507"/>
      <c r="O174" s="2507"/>
      <c r="P174" s="2507"/>
      <c r="Q174" s="2507"/>
      <c r="R174" s="2507"/>
      <c r="S174" s="2507"/>
      <c r="T174" s="2507"/>
      <c r="U174" s="2507"/>
      <c r="V174" s="2507">
        <f>'OCT''24'!V174</f>
        <v>0</v>
      </c>
      <c r="W174" s="1176"/>
    </row>
    <row r="175" spans="1:23" s="2199" customFormat="1">
      <c r="A175" s="1176"/>
      <c r="B175" s="2512" t="str">
        <f>'OCT''24'!B175</f>
        <v>30.10.24</v>
      </c>
      <c r="C175" s="2512">
        <f>'OCT''24'!C175</f>
        <v>173</v>
      </c>
      <c r="D175" s="2512">
        <f>'OCT''24'!D175</f>
        <v>173.001</v>
      </c>
      <c r="E175" s="1801"/>
      <c r="F175" s="1638">
        <f>'OCT''24'!F175</f>
        <v>57</v>
      </c>
      <c r="G175" s="2512">
        <f>'OCT''24'!G175</f>
        <v>3463.29</v>
      </c>
      <c r="H175" s="2512">
        <f>'OCT''24'!H175</f>
        <v>226.71</v>
      </c>
      <c r="I175" s="2512">
        <f>'OCT''24'!I175</f>
        <v>1.8</v>
      </c>
      <c r="J175" s="2512"/>
      <c r="K175" s="2512"/>
      <c r="L175" s="2512">
        <f>'OCT''24'!L175</f>
        <v>1</v>
      </c>
      <c r="M175" s="2512">
        <f>'OCT''24'!M175</f>
        <v>45</v>
      </c>
      <c r="N175" s="2512"/>
      <c r="O175" s="2512"/>
      <c r="P175" s="2512"/>
      <c r="Q175" s="2512"/>
      <c r="R175" s="2512"/>
      <c r="S175" s="2512"/>
      <c r="T175" s="2512"/>
      <c r="U175" s="2512"/>
      <c r="V175" s="2512">
        <f>'OCT''24'!V175</f>
        <v>0</v>
      </c>
      <c r="W175" s="1176"/>
    </row>
    <row r="176" spans="1:23" s="2199" customFormat="1">
      <c r="A176" s="1176"/>
      <c r="B176" s="2513" t="str">
        <f>'OCT''24'!B176</f>
        <v>31.10.24</v>
      </c>
      <c r="C176" s="2513">
        <f>'OCT''24'!C176</f>
        <v>174</v>
      </c>
      <c r="D176" s="2513">
        <f>'OCT''24'!D176</f>
        <v>174.001</v>
      </c>
      <c r="E176" s="1801"/>
      <c r="F176" s="1638">
        <f>'OCT''24'!F176</f>
        <v>59</v>
      </c>
      <c r="G176" s="2513">
        <f>'OCT''24'!G176</f>
        <v>3638.26</v>
      </c>
      <c r="H176" s="2513">
        <f>'OCT''24'!H176</f>
        <v>183.33</v>
      </c>
      <c r="I176" s="2513">
        <f>'OCT''24'!I176</f>
        <v>0.59</v>
      </c>
      <c r="J176" s="2513"/>
      <c r="K176" s="2513"/>
      <c r="L176" s="2513">
        <f>'OCT''24'!L176</f>
        <v>1</v>
      </c>
      <c r="M176" s="2513">
        <f>'OCT''24'!M176</f>
        <v>45</v>
      </c>
      <c r="N176" s="2513"/>
      <c r="O176" s="2513"/>
      <c r="P176" s="2513"/>
      <c r="Q176" s="2513"/>
      <c r="R176" s="2513"/>
      <c r="S176" s="2513"/>
      <c r="T176" s="2513"/>
      <c r="U176" s="2513"/>
      <c r="V176" s="2513">
        <f>'OCT''24'!V176</f>
        <v>0</v>
      </c>
      <c r="W176" s="1176"/>
    </row>
    <row r="177" spans="1:23" s="2199" customFormat="1">
      <c r="A177" s="1176"/>
      <c r="B177" s="2513" t="str">
        <f>'OCT''24'!B177</f>
        <v>31.10.24</v>
      </c>
      <c r="C177" s="2513">
        <f>'OCT''24'!C177</f>
        <v>175</v>
      </c>
      <c r="D177" s="2513">
        <f>'OCT''24'!D177</f>
        <v>175.001</v>
      </c>
      <c r="E177" s="1801"/>
      <c r="F177" s="1638">
        <f>'OCT''24'!F177</f>
        <v>58</v>
      </c>
      <c r="G177" s="2513">
        <f>'OCT''24'!G177</f>
        <v>3508.04</v>
      </c>
      <c r="H177" s="2513">
        <f>'OCT''24'!H177</f>
        <v>256.36</v>
      </c>
      <c r="I177" s="2513">
        <f>'OCT''24'!I177</f>
        <v>0</v>
      </c>
      <c r="J177" s="2513"/>
      <c r="K177" s="2513"/>
      <c r="L177" s="2513">
        <f>'OCT''24'!L177</f>
        <v>1</v>
      </c>
      <c r="M177" s="2513">
        <f>'OCT''24'!M177</f>
        <v>45</v>
      </c>
      <c r="N177" s="2513"/>
      <c r="O177" s="2513"/>
      <c r="P177" s="2513"/>
      <c r="Q177" s="2513"/>
      <c r="R177" s="2513"/>
      <c r="S177" s="2513"/>
      <c r="T177" s="2513"/>
      <c r="U177" s="2513"/>
      <c r="V177" s="2513">
        <f>'OCT''24'!V177</f>
        <v>0</v>
      </c>
      <c r="W177" s="1176"/>
    </row>
    <row r="178" spans="1:23" s="2199" customFormat="1">
      <c r="A178" s="1176"/>
      <c r="B178" s="2513" t="str">
        <f>'OCT''24'!B178</f>
        <v>31.10.24</v>
      </c>
      <c r="C178" s="2513">
        <f>'OCT''24'!C178</f>
        <v>176</v>
      </c>
      <c r="D178" s="2513">
        <f>'OCT''24'!D178</f>
        <v>176.001</v>
      </c>
      <c r="E178" s="1801"/>
      <c r="F178" s="1638">
        <f>'OCT''24'!F178</f>
        <v>58</v>
      </c>
      <c r="G178" s="2513">
        <f>'OCT''24'!G178</f>
        <v>3581.22</v>
      </c>
      <c r="H178" s="2513">
        <f>'OCT''24'!H178</f>
        <v>188.78</v>
      </c>
      <c r="I178" s="2513">
        <f>'OCT''24'!I178</f>
        <v>0</v>
      </c>
      <c r="J178" s="2513"/>
      <c r="K178" s="2513"/>
      <c r="L178" s="2513">
        <f>'OCT''24'!L178</f>
        <v>1</v>
      </c>
      <c r="M178" s="2513">
        <f>'OCT''24'!M178</f>
        <v>40</v>
      </c>
      <c r="N178" s="2513"/>
      <c r="O178" s="2513"/>
      <c r="P178" s="2513"/>
      <c r="Q178" s="2513"/>
      <c r="R178" s="2513"/>
      <c r="S178" s="2513"/>
      <c r="T178" s="2513"/>
      <c r="U178" s="2513"/>
      <c r="V178" s="2513">
        <f>'OCT''24'!V178</f>
        <v>0</v>
      </c>
      <c r="W178" s="1176"/>
    </row>
    <row r="179" spans="1:23" s="2199" customFormat="1">
      <c r="A179" s="1176"/>
      <c r="B179" s="2513" t="str">
        <f>'OCT''24'!B179</f>
        <v>31.10.24</v>
      </c>
      <c r="C179" s="2513">
        <f>'OCT''24'!C179</f>
        <v>177</v>
      </c>
      <c r="D179" s="2513">
        <f>'OCT''24'!D179</f>
        <v>177.001</v>
      </c>
      <c r="E179" s="1801"/>
      <c r="F179" s="1638">
        <f>'OCT''24'!F179</f>
        <v>60</v>
      </c>
      <c r="G179" s="2513">
        <f>'OCT''24'!G179</f>
        <v>3685.01</v>
      </c>
      <c r="H179" s="2513">
        <f>'OCT''24'!H179</f>
        <v>212.19</v>
      </c>
      <c r="I179" s="2513">
        <f>'OCT''24'!I179</f>
        <v>0</v>
      </c>
      <c r="J179" s="2513"/>
      <c r="K179" s="2513"/>
      <c r="L179" s="2513">
        <f>'OCT''24'!L179</f>
        <v>1</v>
      </c>
      <c r="M179" s="2513">
        <f>'OCT''24'!M179</f>
        <v>40</v>
      </c>
      <c r="N179" s="2513"/>
      <c r="O179" s="2513"/>
      <c r="P179" s="2513"/>
      <c r="Q179" s="2513"/>
      <c r="R179" s="2513"/>
      <c r="S179" s="2513"/>
      <c r="T179" s="2513"/>
      <c r="U179" s="2513"/>
      <c r="V179" s="2513">
        <f>'OCT''24'!V179</f>
        <v>0</v>
      </c>
      <c r="W179" s="1176"/>
    </row>
    <row r="180" spans="1:23" s="2199" customFormat="1">
      <c r="A180" s="1176"/>
      <c r="B180" s="2513" t="str">
        <f>'OCT''24'!B180</f>
        <v>31.10.24</v>
      </c>
      <c r="C180" s="2513">
        <f>'OCT''24'!C180</f>
        <v>178</v>
      </c>
      <c r="D180" s="2513">
        <f>'OCT''24'!D180</f>
        <v>178.001</v>
      </c>
      <c r="E180" s="1801"/>
      <c r="F180" s="1638">
        <f>'OCT''24'!F180</f>
        <v>60</v>
      </c>
      <c r="G180" s="2513">
        <f>'OCT''24'!G180</f>
        <v>3657.83</v>
      </c>
      <c r="H180" s="2513">
        <f>'OCT''24'!H180</f>
        <v>234.96</v>
      </c>
      <c r="I180" s="2513">
        <f>'OCT''24'!I180</f>
        <v>1.19</v>
      </c>
      <c r="J180" s="2513"/>
      <c r="K180" s="2513"/>
      <c r="L180" s="2513">
        <f>'OCT''24'!L180</f>
        <v>1</v>
      </c>
      <c r="M180" s="2513">
        <f>'OCT''24'!M180</f>
        <v>30</v>
      </c>
      <c r="N180" s="2513"/>
      <c r="O180" s="2513"/>
      <c r="P180" s="2513"/>
      <c r="Q180" s="2513"/>
      <c r="R180" s="2513"/>
      <c r="S180" s="2513"/>
      <c r="T180" s="2513"/>
      <c r="U180" s="2513"/>
      <c r="V180" s="2513">
        <f>'OCT''24'!V180</f>
        <v>0</v>
      </c>
      <c r="W180" s="1176"/>
    </row>
    <row r="181" spans="1:23" s="2199" customFormat="1" ht="18.75">
      <c r="A181" s="1176"/>
      <c r="B181" s="1802" t="s">
        <v>670</v>
      </c>
      <c r="C181" s="1379">
        <v>5</v>
      </c>
      <c r="D181" s="2351"/>
      <c r="E181" s="1801"/>
      <c r="F181" s="1758">
        <f>SUBTOTAL(9,F176:F180)</f>
        <v>295</v>
      </c>
      <c r="G181" s="1802">
        <f>SUBTOTAL(9,G176:G180)</f>
        <v>18070.36</v>
      </c>
      <c r="H181" s="1802">
        <f>SUBTOTAL(9,H176:H180)</f>
        <v>1075.6200000000001</v>
      </c>
      <c r="I181" s="1802">
        <f>SUBTOTAL(9,I176:I180)</f>
        <v>1.7799999999999998</v>
      </c>
      <c r="J181" s="2351"/>
      <c r="K181" s="2351"/>
      <c r="L181" s="1802">
        <v>8</v>
      </c>
      <c r="M181" s="1802">
        <v>20</v>
      </c>
      <c r="N181" s="2351"/>
      <c r="O181" s="2351"/>
      <c r="P181" s="2351"/>
      <c r="Q181" s="2351"/>
      <c r="R181" s="2351"/>
      <c r="S181" s="2351"/>
      <c r="T181" s="2351"/>
      <c r="U181" s="2351"/>
      <c r="V181" s="2351"/>
      <c r="W181" s="1176"/>
    </row>
    <row r="182" spans="1:23" s="2207" customFormat="1" ht="18.75">
      <c r="B182" s="1885" t="s">
        <v>671</v>
      </c>
      <c r="C182" s="2202"/>
      <c r="D182" s="2203"/>
      <c r="E182" s="35"/>
      <c r="F182" s="1899">
        <f>'OCT''24'!F181</f>
        <v>10433</v>
      </c>
      <c r="G182" s="1899">
        <f>'OCT''24'!G181</f>
        <v>636938.14000000025</v>
      </c>
      <c r="H182" s="1899">
        <f>'OCT''24'!H181</f>
        <v>40573.120000000024</v>
      </c>
      <c r="I182" s="1900">
        <f>'OCT''24'!I181</f>
        <v>175.38999999999996</v>
      </c>
      <c r="J182" s="2204"/>
      <c r="K182" s="2205"/>
      <c r="L182" s="2353"/>
      <c r="M182" s="2353"/>
      <c r="N182" s="2206"/>
      <c r="O182" s="2204"/>
      <c r="P182" s="2204"/>
      <c r="Q182" s="2204"/>
      <c r="R182" s="2204"/>
      <c r="S182" s="2204"/>
      <c r="T182" s="2204"/>
      <c r="U182" s="2204"/>
      <c r="V182" s="1379">
        <f>'OCT''24'!V181</f>
        <v>321909</v>
      </c>
      <c r="W182" s="35"/>
    </row>
    <row r="183" spans="1:23">
      <c r="G183" s="2201"/>
    </row>
    <row r="189" spans="1:23">
      <c r="G189" s="2284"/>
    </row>
    <row r="190" spans="1:23">
      <c r="G190" s="2284"/>
    </row>
  </sheetData>
  <autoFilter ref="B2:V182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Y490"/>
  <sheetViews>
    <sheetView topLeftCell="A161" workbookViewId="0">
      <selection activeCell="P180" sqref="P180"/>
    </sheetView>
  </sheetViews>
  <sheetFormatPr defaultRowHeight="15"/>
  <cols>
    <col min="1" max="1" width="6.140625" style="1840" bestFit="1" customWidth="1"/>
    <col min="2" max="2" width="9.28515625" style="1840" bestFit="1" customWidth="1"/>
    <col min="3" max="3" width="5.7109375" style="1840" customWidth="1"/>
    <col min="4" max="4" width="9" style="1840" bestFit="1" customWidth="1"/>
    <col min="5" max="5" width="10" style="1840" bestFit="1" customWidth="1"/>
    <col min="6" max="6" width="8.5703125" style="1840" bestFit="1" customWidth="1"/>
    <col min="7" max="7" width="10.140625" style="1848" bestFit="1" customWidth="1"/>
    <col min="8" max="8" width="8" style="1840" customWidth="1"/>
    <col min="9" max="9" width="7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2" width="9.140625" style="1840"/>
    <col min="23" max="23" width="10.5703125" style="1840" customWidth="1"/>
    <col min="24" max="24" width="13.140625" style="1840" bestFit="1" customWidth="1"/>
    <col min="25" max="25" width="9.140625" style="1914"/>
    <col min="26" max="26" width="10.7109375" style="1840" customWidth="1"/>
    <col min="27" max="16384" width="9.140625" style="1840"/>
  </cols>
  <sheetData>
    <row r="1" spans="1:25" s="57" customFormat="1" ht="21">
      <c r="A1" s="2820" t="s">
        <v>2454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  <c r="X1" s="2820"/>
      <c r="Y1" s="2517"/>
    </row>
    <row r="2" spans="1:25" s="57" customFormat="1" ht="60">
      <c r="A2" s="2516" t="s">
        <v>1</v>
      </c>
      <c r="B2" s="2516" t="s">
        <v>2</v>
      </c>
      <c r="C2" s="2516" t="s">
        <v>28</v>
      </c>
      <c r="D2" s="2516" t="s">
        <v>4</v>
      </c>
      <c r="E2" s="2516" t="s">
        <v>5</v>
      </c>
      <c r="F2" s="2516" t="s">
        <v>6</v>
      </c>
      <c r="G2" s="2516" t="s">
        <v>7</v>
      </c>
      <c r="H2" s="2516" t="s">
        <v>8</v>
      </c>
      <c r="I2" s="2516" t="s">
        <v>9</v>
      </c>
      <c r="J2" s="2516" t="s">
        <v>10</v>
      </c>
      <c r="K2" s="2516" t="s">
        <v>11</v>
      </c>
      <c r="L2" s="2809" t="s">
        <v>419</v>
      </c>
      <c r="M2" s="2809"/>
      <c r="N2" s="2516" t="s">
        <v>12</v>
      </c>
      <c r="O2" s="2516" t="s">
        <v>13</v>
      </c>
      <c r="P2" s="2516" t="s">
        <v>14</v>
      </c>
      <c r="Q2" s="2516" t="s">
        <v>15</v>
      </c>
      <c r="R2" s="2516" t="s">
        <v>16</v>
      </c>
      <c r="S2" s="2516" t="s">
        <v>15</v>
      </c>
      <c r="T2" s="2516" t="s">
        <v>460</v>
      </c>
      <c r="U2" s="2516" t="s">
        <v>19</v>
      </c>
      <c r="V2" s="2516" t="s">
        <v>20</v>
      </c>
      <c r="W2" s="2516" t="s">
        <v>2322</v>
      </c>
      <c r="X2" s="2516" t="s">
        <v>255</v>
      </c>
      <c r="Y2" s="2517"/>
    </row>
    <row r="3" spans="1:25" s="57" customFormat="1">
      <c r="A3" s="2516">
        <v>1</v>
      </c>
      <c r="B3" s="2516" t="s">
        <v>2455</v>
      </c>
      <c r="C3" s="2516">
        <v>1</v>
      </c>
      <c r="D3" s="2516">
        <v>178</v>
      </c>
      <c r="E3" s="1638">
        <v>461000324</v>
      </c>
      <c r="F3" s="1638">
        <v>57</v>
      </c>
      <c r="G3" s="1638">
        <v>3481.86</v>
      </c>
      <c r="H3" s="1638">
        <v>217.13</v>
      </c>
      <c r="I3" s="2516">
        <v>2.39</v>
      </c>
      <c r="J3" s="2516"/>
      <c r="K3" s="2516"/>
      <c r="L3" s="2516">
        <v>1</v>
      </c>
      <c r="M3" s="2516">
        <v>35</v>
      </c>
      <c r="N3" s="2516"/>
      <c r="O3" s="2516"/>
      <c r="P3" s="2516"/>
      <c r="Q3" s="2516"/>
      <c r="R3" s="2516"/>
      <c r="S3" s="2516"/>
      <c r="T3" s="1638"/>
      <c r="U3" s="1638"/>
      <c r="V3" s="1638"/>
      <c r="W3" s="2516"/>
      <c r="X3" s="2516" t="s">
        <v>257</v>
      </c>
      <c r="Y3" s="2517"/>
    </row>
    <row r="4" spans="1:25" s="57" customFormat="1">
      <c r="A4" s="2516">
        <v>2</v>
      </c>
      <c r="B4" s="2516" t="s">
        <v>2455</v>
      </c>
      <c r="C4" s="2516">
        <v>2</v>
      </c>
      <c r="D4" s="2516">
        <v>180</v>
      </c>
      <c r="E4" s="1638">
        <v>461000325</v>
      </c>
      <c r="F4" s="1638">
        <v>56</v>
      </c>
      <c r="G4" s="1638">
        <v>3380.9</v>
      </c>
      <c r="H4" s="1638">
        <v>242.3</v>
      </c>
      <c r="I4" s="2516">
        <v>0</v>
      </c>
      <c r="J4" s="2516"/>
      <c r="K4" s="2516"/>
      <c r="L4" s="2516">
        <v>1</v>
      </c>
      <c r="M4" s="2516">
        <v>40</v>
      </c>
      <c r="N4" s="2516"/>
      <c r="O4" s="2516"/>
      <c r="P4" s="2516"/>
      <c r="Q4" s="2516"/>
      <c r="R4" s="2516"/>
      <c r="S4" s="2516"/>
      <c r="T4" s="1638"/>
      <c r="U4" s="1638"/>
      <c r="V4" s="1638"/>
      <c r="W4" s="2516"/>
      <c r="X4" s="2516" t="s">
        <v>257</v>
      </c>
      <c r="Y4" s="2517"/>
    </row>
    <row r="5" spans="1:25" s="57" customFormat="1">
      <c r="A5" s="2516">
        <v>3</v>
      </c>
      <c r="B5" s="2516" t="s">
        <v>2455</v>
      </c>
      <c r="C5" s="2516">
        <v>3</v>
      </c>
      <c r="D5" s="2516">
        <v>181</v>
      </c>
      <c r="E5" s="1638">
        <v>461000326</v>
      </c>
      <c r="F5" s="1638">
        <v>56</v>
      </c>
      <c r="G5" s="1638">
        <v>3347.29</v>
      </c>
      <c r="H5" s="1638">
        <v>278.70999999999998</v>
      </c>
      <c r="I5" s="2516">
        <v>0</v>
      </c>
      <c r="J5" s="2516"/>
      <c r="K5" s="2516"/>
      <c r="L5" s="2516">
        <v>1</v>
      </c>
      <c r="M5" s="2516">
        <v>35</v>
      </c>
      <c r="N5" s="2516"/>
      <c r="O5" s="2516"/>
      <c r="P5" s="2516"/>
      <c r="Q5" s="2516"/>
      <c r="R5" s="2516"/>
      <c r="S5" s="2516"/>
      <c r="T5" s="1638"/>
      <c r="U5" s="1638"/>
      <c r="V5" s="1638"/>
      <c r="W5" s="2516"/>
      <c r="X5" s="2516" t="s">
        <v>257</v>
      </c>
      <c r="Y5" s="2517"/>
    </row>
    <row r="6" spans="1:25" s="57" customFormat="1">
      <c r="A6" s="2516">
        <v>4</v>
      </c>
      <c r="B6" s="2516" t="s">
        <v>2455</v>
      </c>
      <c r="C6" s="2516">
        <v>4</v>
      </c>
      <c r="D6" s="2516">
        <v>182</v>
      </c>
      <c r="E6" s="1638">
        <v>461000327</v>
      </c>
      <c r="F6" s="2516">
        <v>59</v>
      </c>
      <c r="G6" s="2516">
        <v>3542.67</v>
      </c>
      <c r="H6" s="2516">
        <v>275.52999999999997</v>
      </c>
      <c r="I6" s="2516">
        <v>0</v>
      </c>
      <c r="J6" s="2516"/>
      <c r="K6" s="2516"/>
      <c r="L6" s="2516">
        <v>2</v>
      </c>
      <c r="M6" s="2516">
        <v>0</v>
      </c>
      <c r="N6" s="2516"/>
      <c r="O6" s="2516"/>
      <c r="P6" s="2516"/>
      <c r="Q6" s="2516"/>
      <c r="R6" s="2516"/>
      <c r="S6" s="2516"/>
      <c r="T6" s="2516"/>
      <c r="U6" s="2516"/>
      <c r="V6" s="2516"/>
      <c r="W6" s="2516"/>
      <c r="X6" s="2516" t="s">
        <v>257</v>
      </c>
      <c r="Y6" s="2517"/>
    </row>
    <row r="7" spans="1:25" s="57" customFormat="1">
      <c r="A7" s="2521">
        <v>5</v>
      </c>
      <c r="B7" s="2521" t="s">
        <v>2455</v>
      </c>
      <c r="C7" s="2521">
        <v>5</v>
      </c>
      <c r="D7" s="2521">
        <v>183</v>
      </c>
      <c r="E7" s="2521">
        <v>461000328</v>
      </c>
      <c r="F7" s="2521">
        <v>54</v>
      </c>
      <c r="G7" s="2521">
        <v>3278.07</v>
      </c>
      <c r="H7" s="2521">
        <v>229.13</v>
      </c>
      <c r="I7" s="2521">
        <v>0</v>
      </c>
      <c r="J7" s="2521"/>
      <c r="K7" s="2521"/>
      <c r="L7" s="2521">
        <v>1</v>
      </c>
      <c r="M7" s="2521">
        <v>45</v>
      </c>
      <c r="N7" s="2521"/>
      <c r="O7" s="2521"/>
      <c r="P7" s="2521"/>
      <c r="Q7" s="2521"/>
      <c r="R7" s="2521"/>
      <c r="S7" s="2521"/>
      <c r="T7" s="2521"/>
      <c r="U7" s="2521"/>
      <c r="V7" s="2521"/>
      <c r="W7" s="2521"/>
      <c r="X7" s="2521" t="s">
        <v>257</v>
      </c>
      <c r="Y7" s="2517"/>
    </row>
    <row r="8" spans="1:25" s="57" customFormat="1">
      <c r="A8" s="2521">
        <v>6</v>
      </c>
      <c r="B8" s="2521" t="s">
        <v>2455</v>
      </c>
      <c r="C8" s="2521">
        <v>6</v>
      </c>
      <c r="D8" s="2521">
        <v>184</v>
      </c>
      <c r="E8" s="2521">
        <v>161008022</v>
      </c>
      <c r="F8" s="2521">
        <v>60</v>
      </c>
      <c r="G8" s="2521">
        <v>3582.81</v>
      </c>
      <c r="H8" s="2521">
        <v>314.39</v>
      </c>
      <c r="I8" s="2521">
        <v>0</v>
      </c>
      <c r="J8" s="2521"/>
      <c r="K8" s="2521"/>
      <c r="L8" s="2521">
        <v>1</v>
      </c>
      <c r="M8" s="2521">
        <v>50</v>
      </c>
      <c r="N8" s="2521"/>
      <c r="O8" s="2521"/>
      <c r="P8" s="2521"/>
      <c r="Q8" s="2521"/>
      <c r="R8" s="2521"/>
      <c r="S8" s="2521"/>
      <c r="T8" s="2521"/>
      <c r="U8" s="2521"/>
      <c r="V8" s="2521"/>
      <c r="W8" s="2521"/>
      <c r="X8" s="2521" t="s">
        <v>257</v>
      </c>
      <c r="Y8" s="2517"/>
    </row>
    <row r="9" spans="1:25" s="57" customFormat="1">
      <c r="A9" s="2521">
        <v>7</v>
      </c>
      <c r="B9" s="2521" t="s">
        <v>2456</v>
      </c>
      <c r="C9" s="2521">
        <v>7</v>
      </c>
      <c r="D9" s="2521">
        <v>185</v>
      </c>
      <c r="E9" s="2521">
        <v>161008023</v>
      </c>
      <c r="F9" s="2521">
        <v>57</v>
      </c>
      <c r="G9" s="2521">
        <v>3486.06</v>
      </c>
      <c r="H9" s="2521">
        <v>210.54</v>
      </c>
      <c r="I9" s="2521">
        <v>0</v>
      </c>
      <c r="J9" s="2521"/>
      <c r="K9" s="2521"/>
      <c r="L9" s="2521">
        <v>1</v>
      </c>
      <c r="M9" s="2521">
        <v>50</v>
      </c>
      <c r="N9" s="2521"/>
      <c r="O9" s="2521"/>
      <c r="P9" s="2521"/>
      <c r="Q9" s="2521"/>
      <c r="R9" s="2521"/>
      <c r="S9" s="2521"/>
      <c r="T9" s="2521"/>
      <c r="U9" s="2521"/>
      <c r="V9" s="2521"/>
      <c r="W9" s="2521"/>
      <c r="X9" s="2521" t="s">
        <v>257</v>
      </c>
      <c r="Y9" s="2522"/>
    </row>
    <row r="10" spans="1:25" s="57" customFormat="1">
      <c r="A10" s="2521">
        <v>8</v>
      </c>
      <c r="B10" s="2521" t="s">
        <v>2456</v>
      </c>
      <c r="C10" s="2521">
        <v>8</v>
      </c>
      <c r="D10" s="2521">
        <v>186</v>
      </c>
      <c r="E10" s="2523">
        <v>161008024</v>
      </c>
      <c r="F10" s="2521">
        <v>59</v>
      </c>
      <c r="G10" s="2521">
        <v>3590.83</v>
      </c>
      <c r="H10" s="2521">
        <v>238.57</v>
      </c>
      <c r="I10" s="2521">
        <v>0</v>
      </c>
      <c r="J10" s="2521"/>
      <c r="K10" s="2521"/>
      <c r="L10" s="2521">
        <v>1</v>
      </c>
      <c r="M10" s="2521">
        <v>55</v>
      </c>
      <c r="N10" s="2521"/>
      <c r="O10" s="2521"/>
      <c r="P10" s="2521"/>
      <c r="Q10" s="2521"/>
      <c r="R10" s="2521"/>
      <c r="S10" s="2521"/>
      <c r="T10" s="2521"/>
      <c r="U10" s="2521"/>
      <c r="V10" s="2521"/>
      <c r="W10" s="2521"/>
      <c r="X10" s="2521" t="s">
        <v>257</v>
      </c>
      <c r="Y10" s="2522"/>
    </row>
    <row r="11" spans="1:25" s="57" customFormat="1">
      <c r="A11" s="2521">
        <v>9</v>
      </c>
      <c r="B11" s="2521" t="s">
        <v>2456</v>
      </c>
      <c r="C11" s="2521">
        <v>9</v>
      </c>
      <c r="D11" s="2521">
        <v>187</v>
      </c>
      <c r="E11" s="2524">
        <v>161008025</v>
      </c>
      <c r="F11" s="2521">
        <v>60</v>
      </c>
      <c r="G11" s="2521">
        <v>3643.61</v>
      </c>
      <c r="H11" s="2521">
        <v>253.78</v>
      </c>
      <c r="I11" s="2521">
        <v>0.19</v>
      </c>
      <c r="J11" s="2521"/>
      <c r="K11" s="2521"/>
      <c r="L11" s="2521">
        <v>1</v>
      </c>
      <c r="M11" s="2521">
        <v>45</v>
      </c>
      <c r="N11" s="2521"/>
      <c r="O11" s="2521"/>
      <c r="P11" s="2521"/>
      <c r="Q11" s="2521"/>
      <c r="R11" s="2521"/>
      <c r="S11" s="2521"/>
      <c r="T11" s="2521"/>
      <c r="U11" s="2521"/>
      <c r="V11" s="2521"/>
      <c r="W11" s="2521"/>
      <c r="X11" s="2521" t="s">
        <v>257</v>
      </c>
      <c r="Y11" s="2522"/>
    </row>
    <row r="12" spans="1:25" s="57" customFormat="1">
      <c r="A12" s="2521">
        <v>10</v>
      </c>
      <c r="B12" s="2521" t="s">
        <v>2456</v>
      </c>
      <c r="C12" s="2521">
        <v>10</v>
      </c>
      <c r="D12" s="2521">
        <v>188</v>
      </c>
      <c r="E12" s="2525">
        <v>161008026</v>
      </c>
      <c r="F12" s="2521">
        <v>57</v>
      </c>
      <c r="G12" s="2521">
        <v>3456.07</v>
      </c>
      <c r="H12" s="2521">
        <v>237.73</v>
      </c>
      <c r="I12" s="2521">
        <v>0</v>
      </c>
      <c r="J12" s="2521"/>
      <c r="K12" s="2521"/>
      <c r="L12" s="2521">
        <v>1</v>
      </c>
      <c r="M12" s="2521">
        <v>25</v>
      </c>
      <c r="N12" s="2521"/>
      <c r="O12" s="2521"/>
      <c r="P12" s="2521"/>
      <c r="Q12" s="2521"/>
      <c r="R12" s="2521"/>
      <c r="S12" s="2521"/>
      <c r="T12" s="2521"/>
      <c r="U12" s="2521"/>
      <c r="V12" s="2521"/>
      <c r="W12" s="2521"/>
      <c r="X12" s="2521" t="s">
        <v>257</v>
      </c>
      <c r="Y12" s="2522"/>
    </row>
    <row r="13" spans="1:25" s="57" customFormat="1">
      <c r="A13" s="2526">
        <v>11</v>
      </c>
      <c r="B13" s="2526" t="s">
        <v>2456</v>
      </c>
      <c r="C13" s="2526">
        <v>11</v>
      </c>
      <c r="D13" s="2526">
        <v>189</v>
      </c>
      <c r="E13" s="2526">
        <v>161008027</v>
      </c>
      <c r="F13" s="2526">
        <v>57</v>
      </c>
      <c r="G13" s="2526">
        <v>3466.46</v>
      </c>
      <c r="H13" s="2526">
        <v>230.14</v>
      </c>
      <c r="I13" s="2526">
        <v>0</v>
      </c>
      <c r="J13" s="2526"/>
      <c r="K13" s="2526"/>
      <c r="L13" s="2526">
        <v>1</v>
      </c>
      <c r="M13" s="2526">
        <v>25</v>
      </c>
      <c r="N13" s="2526"/>
      <c r="O13" s="2526"/>
      <c r="P13" s="2526"/>
      <c r="Q13" s="2526"/>
      <c r="R13" s="2526"/>
      <c r="S13" s="2526"/>
      <c r="T13" s="2526"/>
      <c r="U13" s="2526"/>
      <c r="V13" s="2526"/>
      <c r="W13" s="2526"/>
      <c r="X13" s="2526" t="s">
        <v>257</v>
      </c>
      <c r="Y13" s="2522"/>
    </row>
    <row r="14" spans="1:25" s="57" customFormat="1">
      <c r="A14" s="2526">
        <v>12</v>
      </c>
      <c r="B14" s="2526" t="s">
        <v>2456</v>
      </c>
      <c r="C14" s="2526">
        <v>12</v>
      </c>
      <c r="D14" s="2526">
        <v>190</v>
      </c>
      <c r="E14" s="2526">
        <v>161008028</v>
      </c>
      <c r="F14" s="2526">
        <v>59</v>
      </c>
      <c r="G14" s="2526">
        <v>3599.84</v>
      </c>
      <c r="H14" s="2526">
        <v>227.35</v>
      </c>
      <c r="I14" s="2526">
        <v>0.59</v>
      </c>
      <c r="J14" s="2526"/>
      <c r="K14" s="2526"/>
      <c r="L14" s="2526">
        <v>1</v>
      </c>
      <c r="M14" s="2526">
        <v>10</v>
      </c>
      <c r="N14" s="2526"/>
      <c r="O14" s="2526"/>
      <c r="P14" s="2526"/>
      <c r="Q14" s="2526"/>
      <c r="R14" s="2526"/>
      <c r="S14" s="2526"/>
      <c r="T14" s="2526"/>
      <c r="U14" s="2526"/>
      <c r="V14" s="2526"/>
      <c r="W14" s="2526"/>
      <c r="X14" s="2358" t="s">
        <v>257</v>
      </c>
      <c r="Y14" s="2522"/>
    </row>
    <row r="15" spans="1:25" s="57" customFormat="1">
      <c r="A15" s="2526">
        <v>13</v>
      </c>
      <c r="B15" s="2526" t="s">
        <v>2456</v>
      </c>
      <c r="C15" s="2526">
        <v>13</v>
      </c>
      <c r="D15" s="2526">
        <v>191</v>
      </c>
      <c r="E15" s="2526">
        <v>161008029</v>
      </c>
      <c r="F15" s="2526">
        <v>60</v>
      </c>
      <c r="G15" s="2526">
        <v>3656.01</v>
      </c>
      <c r="H15" s="2526">
        <v>241.19</v>
      </c>
      <c r="I15" s="2526">
        <v>0</v>
      </c>
      <c r="J15" s="2526"/>
      <c r="K15" s="2526"/>
      <c r="L15" s="2526">
        <v>1</v>
      </c>
      <c r="M15" s="2526">
        <v>15</v>
      </c>
      <c r="N15" s="2526"/>
      <c r="O15" s="2526"/>
      <c r="P15" s="2526"/>
      <c r="Q15" s="2526"/>
      <c r="R15" s="2526"/>
      <c r="S15" s="2526"/>
      <c r="T15" s="2526"/>
      <c r="U15" s="2526"/>
      <c r="V15" s="2526"/>
      <c r="W15" s="2526"/>
      <c r="X15" s="2358" t="s">
        <v>257</v>
      </c>
      <c r="Y15" s="2527"/>
    </row>
    <row r="16" spans="1:25" s="57" customFormat="1">
      <c r="A16" s="2526">
        <v>14</v>
      </c>
      <c r="B16" s="2526" t="s">
        <v>2457</v>
      </c>
      <c r="C16" s="2526">
        <v>14</v>
      </c>
      <c r="D16" s="2531">
        <v>192</v>
      </c>
      <c r="E16" s="2531">
        <v>161008030</v>
      </c>
      <c r="F16" s="2526">
        <v>59</v>
      </c>
      <c r="G16" s="2526">
        <v>3612.64</v>
      </c>
      <c r="H16" s="2526">
        <v>214.95</v>
      </c>
      <c r="I16" s="2526">
        <v>0.99</v>
      </c>
      <c r="J16" s="2526"/>
      <c r="K16" s="2526"/>
      <c r="L16" s="2526">
        <v>1</v>
      </c>
      <c r="M16" s="2526">
        <v>50</v>
      </c>
      <c r="N16" s="2526"/>
      <c r="O16" s="2526"/>
      <c r="P16" s="2526"/>
      <c r="Q16" s="2526"/>
      <c r="R16" s="2526"/>
      <c r="S16" s="2526"/>
      <c r="T16" s="2526"/>
      <c r="U16" s="2526"/>
      <c r="V16" s="2526"/>
      <c r="W16" s="2526"/>
      <c r="X16" s="2358" t="s">
        <v>257</v>
      </c>
      <c r="Y16" s="2527"/>
    </row>
    <row r="17" spans="1:25" s="57" customFormat="1">
      <c r="A17" s="2526">
        <v>15</v>
      </c>
      <c r="B17" s="2526" t="s">
        <v>2457</v>
      </c>
      <c r="C17" s="2526">
        <v>15</v>
      </c>
      <c r="D17" s="2531">
        <v>193</v>
      </c>
      <c r="E17" s="2531">
        <v>161008031</v>
      </c>
      <c r="F17" s="2526">
        <v>60</v>
      </c>
      <c r="G17" s="2526">
        <v>3685.03</v>
      </c>
      <c r="H17" s="2526">
        <v>207.76</v>
      </c>
      <c r="I17" s="2526">
        <v>1.19</v>
      </c>
      <c r="J17" s="2526"/>
      <c r="K17" s="2526"/>
      <c r="L17" s="2526">
        <v>1</v>
      </c>
      <c r="M17" s="2526">
        <v>30</v>
      </c>
      <c r="N17" s="2526"/>
      <c r="O17" s="2526"/>
      <c r="P17" s="2526"/>
      <c r="Q17" s="2526"/>
      <c r="R17" s="2526"/>
      <c r="S17" s="2526"/>
      <c r="T17" s="2526"/>
      <c r="U17" s="2526"/>
      <c r="V17" s="2526"/>
      <c r="W17" s="2526"/>
      <c r="X17" s="2358" t="s">
        <v>257</v>
      </c>
      <c r="Y17" s="2527"/>
    </row>
    <row r="18" spans="1:25" s="57" customFormat="1">
      <c r="A18" s="2526">
        <v>16</v>
      </c>
      <c r="B18" s="2526" t="s">
        <v>2457</v>
      </c>
      <c r="C18" s="2526">
        <v>16</v>
      </c>
      <c r="D18" s="2531">
        <v>194</v>
      </c>
      <c r="E18" s="2531">
        <v>161008032</v>
      </c>
      <c r="F18" s="2526">
        <v>60</v>
      </c>
      <c r="G18" s="2526">
        <v>3643.64</v>
      </c>
      <c r="H18" s="2526">
        <v>245.16</v>
      </c>
      <c r="I18" s="2526">
        <v>0</v>
      </c>
      <c r="J18" s="2526"/>
      <c r="K18" s="2526"/>
      <c r="L18" s="2526">
        <v>1</v>
      </c>
      <c r="M18" s="2526">
        <v>35</v>
      </c>
      <c r="N18" s="2526"/>
      <c r="O18" s="2526"/>
      <c r="P18" s="2526"/>
      <c r="Q18" s="2526"/>
      <c r="R18" s="2526"/>
      <c r="S18" s="2526"/>
      <c r="T18" s="2526"/>
      <c r="U18" s="2526"/>
      <c r="V18" s="2526"/>
      <c r="W18" s="2526"/>
      <c r="X18" s="2358" t="s">
        <v>257</v>
      </c>
      <c r="Y18" s="2527"/>
    </row>
    <row r="19" spans="1:25" s="57" customFormat="1">
      <c r="A19" s="2531">
        <v>17</v>
      </c>
      <c r="B19" s="2531" t="s">
        <v>2457</v>
      </c>
      <c r="C19" s="2531">
        <v>17</v>
      </c>
      <c r="D19" s="2531">
        <v>195</v>
      </c>
      <c r="E19" s="2531">
        <v>161008033</v>
      </c>
      <c r="F19" s="2531">
        <v>59</v>
      </c>
      <c r="G19" s="2531">
        <v>3589.46</v>
      </c>
      <c r="H19" s="2531">
        <v>232.33</v>
      </c>
      <c r="I19" s="2531">
        <v>0.79</v>
      </c>
      <c r="J19" s="2531"/>
      <c r="K19" s="2531"/>
      <c r="L19" s="2531">
        <v>1</v>
      </c>
      <c r="M19" s="2531">
        <v>5</v>
      </c>
      <c r="N19" s="2531"/>
      <c r="O19" s="2531"/>
      <c r="P19" s="2531"/>
      <c r="Q19" s="2531"/>
      <c r="R19" s="2531"/>
      <c r="S19" s="2531"/>
      <c r="T19" s="2531"/>
      <c r="U19" s="2531"/>
      <c r="V19" s="2531"/>
      <c r="W19" s="2531"/>
      <c r="X19" s="2531" t="s">
        <v>257</v>
      </c>
      <c r="Y19" s="2527"/>
    </row>
    <row r="20" spans="1:25" s="57" customFormat="1">
      <c r="A20" s="2531">
        <v>18</v>
      </c>
      <c r="B20" s="2531" t="s">
        <v>2457</v>
      </c>
      <c r="C20" s="2531">
        <v>18</v>
      </c>
      <c r="D20" s="2531">
        <v>196</v>
      </c>
      <c r="E20" s="2531">
        <v>161008034</v>
      </c>
      <c r="F20" s="2531">
        <v>59</v>
      </c>
      <c r="G20" s="2531">
        <v>3577.27</v>
      </c>
      <c r="H20" s="2531">
        <v>240.93</v>
      </c>
      <c r="I20" s="2531">
        <v>0</v>
      </c>
      <c r="J20" s="2531"/>
      <c r="K20" s="2531"/>
      <c r="L20" s="2531">
        <v>1</v>
      </c>
      <c r="M20" s="2531">
        <v>25</v>
      </c>
      <c r="N20" s="2531"/>
      <c r="O20" s="2531"/>
      <c r="P20" s="2531"/>
      <c r="Q20" s="2531"/>
      <c r="R20" s="2531"/>
      <c r="S20" s="2531"/>
      <c r="T20" s="2531"/>
      <c r="U20" s="2531"/>
      <c r="V20" s="2531"/>
      <c r="W20" s="2531"/>
      <c r="X20" s="2531" t="s">
        <v>257</v>
      </c>
      <c r="Y20" s="2527"/>
    </row>
    <row r="21" spans="1:25" s="57" customFormat="1">
      <c r="A21" s="2537">
        <v>19</v>
      </c>
      <c r="B21" s="2537" t="s">
        <v>2457</v>
      </c>
      <c r="C21" s="2537">
        <v>19</v>
      </c>
      <c r="D21" s="2537">
        <v>197</v>
      </c>
      <c r="E21" s="2537">
        <v>161008035</v>
      </c>
      <c r="F21" s="2537">
        <v>56</v>
      </c>
      <c r="G21" s="2537">
        <v>3435.88</v>
      </c>
      <c r="H21" s="2537">
        <v>192.92</v>
      </c>
      <c r="I21" s="2537">
        <v>0</v>
      </c>
      <c r="J21" s="2537"/>
      <c r="K21" s="2537"/>
      <c r="L21" s="2537">
        <v>1</v>
      </c>
      <c r="M21" s="2537">
        <v>35</v>
      </c>
      <c r="N21" s="2537"/>
      <c r="O21" s="2537"/>
      <c r="P21" s="2537"/>
      <c r="Q21" s="2537"/>
      <c r="R21" s="2537"/>
      <c r="S21" s="2537"/>
      <c r="T21" s="2537"/>
      <c r="U21" s="2537"/>
      <c r="V21" s="2537"/>
      <c r="W21" s="2537"/>
      <c r="X21" s="2537" t="s">
        <v>257</v>
      </c>
      <c r="Y21" s="2532"/>
    </row>
    <row r="22" spans="1:25" s="57" customFormat="1">
      <c r="A22" s="2537">
        <v>20</v>
      </c>
      <c r="B22" s="2537" t="s">
        <v>2457</v>
      </c>
      <c r="C22" s="2537">
        <v>20</v>
      </c>
      <c r="D22" s="2537">
        <v>198</v>
      </c>
      <c r="E22" s="2537">
        <v>161008036</v>
      </c>
      <c r="F22" s="2537">
        <v>60</v>
      </c>
      <c r="G22" s="2537">
        <v>3684.41</v>
      </c>
      <c r="H22" s="2537">
        <v>213.37</v>
      </c>
      <c r="I22" s="2537">
        <v>0.57999999999999996</v>
      </c>
      <c r="J22" s="2537"/>
      <c r="K22" s="2537"/>
      <c r="L22" s="2537">
        <v>1</v>
      </c>
      <c r="M22" s="2537">
        <v>50</v>
      </c>
      <c r="N22" s="2537"/>
      <c r="O22" s="2537"/>
      <c r="P22" s="2537"/>
      <c r="Q22" s="2537"/>
      <c r="R22" s="2537"/>
      <c r="S22" s="2537"/>
      <c r="T22" s="2537"/>
      <c r="U22" s="2537"/>
      <c r="V22" s="2537"/>
      <c r="W22" s="2537"/>
      <c r="X22" s="2537" t="s">
        <v>257</v>
      </c>
      <c r="Y22" s="2532"/>
    </row>
    <row r="23" spans="1:25" s="57" customFormat="1">
      <c r="A23" s="2537">
        <v>21</v>
      </c>
      <c r="B23" s="2537" t="s">
        <v>2465</v>
      </c>
      <c r="C23" s="2537">
        <v>21</v>
      </c>
      <c r="D23" s="2537">
        <v>199</v>
      </c>
      <c r="E23" s="2539">
        <v>161008037</v>
      </c>
      <c r="F23" s="2537">
        <v>58</v>
      </c>
      <c r="G23" s="2537">
        <v>3565.62</v>
      </c>
      <c r="H23" s="2537">
        <v>204.97</v>
      </c>
      <c r="I23" s="2537">
        <v>0.59</v>
      </c>
      <c r="J23" s="2537"/>
      <c r="K23" s="2537"/>
      <c r="L23" s="2537">
        <v>1</v>
      </c>
      <c r="M23" s="2537">
        <v>40</v>
      </c>
      <c r="N23" s="2537"/>
      <c r="O23" s="2537"/>
      <c r="P23" s="2537"/>
      <c r="Q23" s="2537"/>
      <c r="R23" s="2537"/>
      <c r="S23" s="2537"/>
      <c r="T23" s="2537"/>
      <c r="U23" s="2537"/>
      <c r="V23" s="2537"/>
      <c r="W23" s="2537"/>
      <c r="X23" s="2537" t="s">
        <v>257</v>
      </c>
      <c r="Y23" s="2538"/>
    </row>
    <row r="24" spans="1:25" s="57" customFormat="1">
      <c r="A24" s="2537">
        <v>22</v>
      </c>
      <c r="B24" s="2537" t="s">
        <v>2465</v>
      </c>
      <c r="C24" s="2537">
        <v>22</v>
      </c>
      <c r="D24" s="2537">
        <v>200</v>
      </c>
      <c r="E24" s="2539">
        <v>161008038</v>
      </c>
      <c r="F24" s="2537">
        <v>57</v>
      </c>
      <c r="G24" s="2537">
        <v>3469.66</v>
      </c>
      <c r="H24" s="2537">
        <v>226.94</v>
      </c>
      <c r="I24" s="2537">
        <v>0</v>
      </c>
      <c r="J24" s="2537"/>
      <c r="K24" s="2537"/>
      <c r="L24" s="2537">
        <v>2</v>
      </c>
      <c r="M24" s="2537">
        <v>50</v>
      </c>
      <c r="N24" s="2537"/>
      <c r="O24" s="2537"/>
      <c r="P24" s="2537"/>
      <c r="Q24" s="2537"/>
      <c r="R24" s="2537"/>
      <c r="S24" s="2537"/>
      <c r="T24" s="2537"/>
      <c r="U24" s="2537"/>
      <c r="V24" s="2537"/>
      <c r="W24" s="2537"/>
      <c r="X24" s="2537" t="s">
        <v>257</v>
      </c>
      <c r="Y24" s="2538"/>
    </row>
    <row r="25" spans="1:25" s="57" customFormat="1">
      <c r="A25" s="2537">
        <v>23</v>
      </c>
      <c r="B25" s="2537" t="s">
        <v>2465</v>
      </c>
      <c r="C25" s="2537">
        <v>23</v>
      </c>
      <c r="D25" s="2537">
        <v>201</v>
      </c>
      <c r="E25" s="2540">
        <v>161008039</v>
      </c>
      <c r="F25" s="2537">
        <v>57</v>
      </c>
      <c r="G25" s="2537">
        <v>3472.65</v>
      </c>
      <c r="H25" s="2537">
        <v>226.75</v>
      </c>
      <c r="I25" s="2537">
        <v>0</v>
      </c>
      <c r="J25" s="2537"/>
      <c r="K25" s="2537"/>
      <c r="L25" s="2537">
        <v>1</v>
      </c>
      <c r="M25" s="2537">
        <v>45</v>
      </c>
      <c r="N25" s="2537"/>
      <c r="O25" s="2537"/>
      <c r="P25" s="2537"/>
      <c r="Q25" s="2537"/>
      <c r="R25" s="2537"/>
      <c r="S25" s="2537"/>
      <c r="T25" s="2537"/>
      <c r="U25" s="2537"/>
      <c r="V25" s="2537"/>
      <c r="W25" s="2537"/>
      <c r="X25" s="2537" t="s">
        <v>257</v>
      </c>
      <c r="Y25" s="2538"/>
    </row>
    <row r="26" spans="1:25" s="57" customFormat="1">
      <c r="A26" s="2541">
        <v>24</v>
      </c>
      <c r="B26" s="2541" t="s">
        <v>2465</v>
      </c>
      <c r="C26" s="2541">
        <v>24</v>
      </c>
      <c r="D26" s="2541">
        <v>202</v>
      </c>
      <c r="E26" s="2541">
        <v>162000153</v>
      </c>
      <c r="F26" s="2541">
        <v>58</v>
      </c>
      <c r="G26" s="2541">
        <v>3547.65</v>
      </c>
      <c r="H26" s="2541">
        <v>213.95</v>
      </c>
      <c r="I26" s="2541">
        <v>0</v>
      </c>
      <c r="J26" s="2541"/>
      <c r="K26" s="2541"/>
      <c r="L26" s="2541">
        <v>1</v>
      </c>
      <c r="M26" s="2541">
        <v>25</v>
      </c>
      <c r="N26" s="2541"/>
      <c r="O26" s="2541"/>
      <c r="P26" s="2541"/>
      <c r="Q26" s="2541"/>
      <c r="R26" s="2541"/>
      <c r="S26" s="2541"/>
      <c r="T26" s="2541"/>
      <c r="U26" s="2541"/>
      <c r="V26" s="2541"/>
      <c r="W26" s="2541"/>
      <c r="X26" s="2358" t="s">
        <v>258</v>
      </c>
      <c r="Y26" s="2538"/>
    </row>
    <row r="27" spans="1:25" s="57" customFormat="1">
      <c r="A27" s="2541">
        <v>25</v>
      </c>
      <c r="B27" s="2541" t="s">
        <v>2465</v>
      </c>
      <c r="C27" s="2541">
        <v>25</v>
      </c>
      <c r="D27" s="2541">
        <v>203</v>
      </c>
      <c r="E27" s="2541">
        <v>161008040</v>
      </c>
      <c r="F27" s="2541">
        <v>58</v>
      </c>
      <c r="G27" s="2541">
        <v>3544.24</v>
      </c>
      <c r="H27" s="2541">
        <v>220.75</v>
      </c>
      <c r="I27" s="2541">
        <v>0.59</v>
      </c>
      <c r="J27" s="2541"/>
      <c r="K27" s="2541"/>
      <c r="L27" s="2541">
        <v>1</v>
      </c>
      <c r="M27" s="2541">
        <v>30</v>
      </c>
      <c r="N27" s="2541"/>
      <c r="O27" s="2541"/>
      <c r="P27" s="2541"/>
      <c r="Q27" s="2541"/>
      <c r="R27" s="2541"/>
      <c r="S27" s="2541"/>
      <c r="T27" s="2541"/>
      <c r="U27" s="2541"/>
      <c r="V27" s="2541"/>
      <c r="W27" s="2541"/>
      <c r="X27" s="2358" t="s">
        <v>257</v>
      </c>
      <c r="Y27" s="2538"/>
    </row>
    <row r="28" spans="1:25" s="57" customFormat="1">
      <c r="A28" s="2541">
        <v>26</v>
      </c>
      <c r="B28" s="2541" t="s">
        <v>2466</v>
      </c>
      <c r="C28" s="2541">
        <v>26</v>
      </c>
      <c r="D28" s="2541">
        <v>204</v>
      </c>
      <c r="E28" s="2541">
        <v>161008041</v>
      </c>
      <c r="F28" s="2541">
        <v>57</v>
      </c>
      <c r="G28" s="2541">
        <v>3556.07</v>
      </c>
      <c r="H28" s="2541">
        <v>138.71</v>
      </c>
      <c r="I28" s="2541">
        <v>0.98</v>
      </c>
      <c r="J28" s="2541"/>
      <c r="K28" s="2541"/>
      <c r="L28" s="2541">
        <v>1</v>
      </c>
      <c r="M28" s="2541">
        <v>45</v>
      </c>
      <c r="N28" s="2541"/>
      <c r="O28" s="2541"/>
      <c r="P28" s="2541"/>
      <c r="Q28" s="2541"/>
      <c r="R28" s="2541"/>
      <c r="S28" s="2541"/>
      <c r="T28" s="2541"/>
      <c r="U28" s="2541"/>
      <c r="V28" s="2541"/>
      <c r="W28" s="2541"/>
      <c r="X28" s="2358" t="s">
        <v>257</v>
      </c>
      <c r="Y28" s="2542"/>
    </row>
    <row r="29" spans="1:25" s="57" customFormat="1">
      <c r="A29" s="2001">
        <v>27</v>
      </c>
      <c r="B29" s="2001" t="s">
        <v>2466</v>
      </c>
      <c r="C29" s="2001">
        <v>27</v>
      </c>
      <c r="D29" s="2001">
        <v>205</v>
      </c>
      <c r="E29" s="2001">
        <v>161008044</v>
      </c>
      <c r="F29" s="2001">
        <v>59</v>
      </c>
      <c r="G29" s="1993">
        <v>3628.65</v>
      </c>
      <c r="H29" s="1993">
        <v>198.95</v>
      </c>
      <c r="I29" s="1993">
        <v>1</v>
      </c>
      <c r="J29" s="2001"/>
      <c r="K29" s="2001"/>
      <c r="L29" s="2001">
        <v>2</v>
      </c>
      <c r="M29" s="2001">
        <v>10</v>
      </c>
      <c r="N29" s="2001"/>
      <c r="O29" s="2001">
        <v>24290</v>
      </c>
      <c r="P29" s="2001"/>
      <c r="Q29" s="2001"/>
      <c r="R29" s="2001"/>
      <c r="S29" s="2001"/>
      <c r="T29" s="2001"/>
      <c r="U29" s="2001">
        <f>O29*5%</f>
        <v>1214.5</v>
      </c>
      <c r="V29" s="2001">
        <f>O29+U29</f>
        <v>25504.5</v>
      </c>
      <c r="W29" s="2001"/>
      <c r="X29" s="2545" t="s">
        <v>257</v>
      </c>
      <c r="Y29" s="2544" t="s">
        <v>2467</v>
      </c>
    </row>
    <row r="30" spans="1:25" s="57" customFormat="1">
      <c r="A30" s="2541">
        <v>28</v>
      </c>
      <c r="B30" s="2541" t="s">
        <v>2466</v>
      </c>
      <c r="C30" s="2541">
        <v>28</v>
      </c>
      <c r="D30" s="2541">
        <v>206</v>
      </c>
      <c r="E30" s="2541">
        <v>161008042</v>
      </c>
      <c r="F30" s="2541">
        <v>58</v>
      </c>
      <c r="G30" s="2541">
        <v>3566.05</v>
      </c>
      <c r="H30" s="2541">
        <v>195.55</v>
      </c>
      <c r="I30" s="2541">
        <v>0</v>
      </c>
      <c r="J30" s="2541"/>
      <c r="K30" s="2541"/>
      <c r="L30" s="2541">
        <v>2</v>
      </c>
      <c r="M30" s="2541">
        <v>15</v>
      </c>
      <c r="N30" s="2541"/>
      <c r="O30" s="2541"/>
      <c r="P30" s="2541"/>
      <c r="Q30" s="2541"/>
      <c r="R30" s="2541"/>
      <c r="S30" s="2541"/>
      <c r="T30" s="2541"/>
      <c r="U30" s="2001">
        <f t="shared" ref="U30:U93" si="0">O30*5%</f>
        <v>0</v>
      </c>
      <c r="V30" s="2001">
        <f t="shared" ref="V30:V93" si="1">O30+U30</f>
        <v>0</v>
      </c>
      <c r="W30" s="2541"/>
      <c r="X30" s="2358" t="s">
        <v>257</v>
      </c>
      <c r="Y30" s="2542"/>
    </row>
    <row r="31" spans="1:25" s="57" customFormat="1">
      <c r="A31" s="2546">
        <v>29</v>
      </c>
      <c r="B31" s="2546" t="s">
        <v>2466</v>
      </c>
      <c r="C31" s="2546">
        <v>29</v>
      </c>
      <c r="D31" s="2546">
        <v>207</v>
      </c>
      <c r="E31" s="2546">
        <v>161008043</v>
      </c>
      <c r="F31" s="2546">
        <v>59</v>
      </c>
      <c r="G31" s="2546">
        <v>3629.47</v>
      </c>
      <c r="H31" s="2546">
        <v>189.5</v>
      </c>
      <c r="I31" s="2546">
        <v>0.77</v>
      </c>
      <c r="J31" s="2546"/>
      <c r="K31" s="2546"/>
      <c r="L31" s="2546">
        <v>2</v>
      </c>
      <c r="M31" s="2546">
        <v>0</v>
      </c>
      <c r="N31" s="2546"/>
      <c r="O31" s="2546"/>
      <c r="P31" s="2546"/>
      <c r="Q31" s="2546"/>
      <c r="R31" s="2546"/>
      <c r="S31" s="2546"/>
      <c r="T31" s="2546"/>
      <c r="U31" s="2001">
        <f t="shared" si="0"/>
        <v>0</v>
      </c>
      <c r="V31" s="2001">
        <f t="shared" si="1"/>
        <v>0</v>
      </c>
      <c r="W31" s="2546"/>
      <c r="X31" s="2546" t="s">
        <v>257</v>
      </c>
      <c r="Y31" s="2542"/>
    </row>
    <row r="32" spans="1:25" s="57" customFormat="1">
      <c r="A32" s="2547">
        <v>30</v>
      </c>
      <c r="B32" s="2547" t="s">
        <v>2466</v>
      </c>
      <c r="C32" s="2547">
        <v>30</v>
      </c>
      <c r="D32" s="2547">
        <v>208</v>
      </c>
      <c r="E32" s="2547">
        <v>161008045</v>
      </c>
      <c r="F32" s="2547">
        <v>59</v>
      </c>
      <c r="G32" s="2547">
        <v>3549.23</v>
      </c>
      <c r="H32" s="2547">
        <v>280.17</v>
      </c>
      <c r="I32" s="2547">
        <v>0</v>
      </c>
      <c r="J32" s="2547"/>
      <c r="K32" s="2547"/>
      <c r="L32" s="2547">
        <v>1</v>
      </c>
      <c r="M32" s="2547">
        <v>55</v>
      </c>
      <c r="N32" s="2547"/>
      <c r="O32" s="2547"/>
      <c r="P32" s="2547"/>
      <c r="Q32" s="2547"/>
      <c r="R32" s="2547"/>
      <c r="S32" s="2547"/>
      <c r="T32" s="2547"/>
      <c r="U32" s="2001">
        <f t="shared" si="0"/>
        <v>0</v>
      </c>
      <c r="V32" s="2001">
        <f t="shared" si="1"/>
        <v>0</v>
      </c>
      <c r="W32" s="2547"/>
      <c r="X32" s="2547" t="s">
        <v>257</v>
      </c>
      <c r="Y32" s="2542"/>
    </row>
    <row r="33" spans="1:25" s="139" customFormat="1">
      <c r="A33" s="2001">
        <v>31</v>
      </c>
      <c r="B33" s="2001" t="s">
        <v>2466</v>
      </c>
      <c r="C33" s="2001">
        <v>31</v>
      </c>
      <c r="D33" s="2001">
        <v>209</v>
      </c>
      <c r="E33" s="2001">
        <v>161008046</v>
      </c>
      <c r="F33" s="2001">
        <v>58</v>
      </c>
      <c r="G33" s="2001">
        <v>3610.49</v>
      </c>
      <c r="H33" s="2001">
        <v>152.69999999999999</v>
      </c>
      <c r="I33" s="2001">
        <v>7.19</v>
      </c>
      <c r="J33" s="2001"/>
      <c r="K33" s="2001"/>
      <c r="L33" s="2001">
        <v>2</v>
      </c>
      <c r="M33" s="2001">
        <v>5</v>
      </c>
      <c r="N33" s="2001"/>
      <c r="O33" s="2001">
        <v>24140</v>
      </c>
      <c r="P33" s="2001"/>
      <c r="Q33" s="2001"/>
      <c r="R33" s="2001"/>
      <c r="S33" s="2001"/>
      <c r="T33" s="2001"/>
      <c r="U33" s="2001">
        <f t="shared" si="0"/>
        <v>1207</v>
      </c>
      <c r="V33" s="2001">
        <f t="shared" si="1"/>
        <v>25347</v>
      </c>
      <c r="W33" s="2001"/>
      <c r="X33" s="2001" t="s">
        <v>257</v>
      </c>
      <c r="Y33" s="1915"/>
    </row>
    <row r="34" spans="1:25" s="139" customFormat="1">
      <c r="A34" s="2001">
        <v>32</v>
      </c>
      <c r="B34" s="2001" t="s">
        <v>2468</v>
      </c>
      <c r="C34" s="2001">
        <v>32</v>
      </c>
      <c r="D34" s="2001">
        <v>210</v>
      </c>
      <c r="E34" s="2001">
        <v>161008047</v>
      </c>
      <c r="F34" s="2001">
        <v>58</v>
      </c>
      <c r="G34" s="2001">
        <v>3636.09</v>
      </c>
      <c r="H34" s="2001">
        <v>133.47</v>
      </c>
      <c r="I34" s="2001">
        <v>7.96</v>
      </c>
      <c r="J34" s="2001"/>
      <c r="K34" s="2001"/>
      <c r="L34" s="2001">
        <v>1</v>
      </c>
      <c r="M34" s="2001">
        <v>55</v>
      </c>
      <c r="N34" s="2001"/>
      <c r="O34" s="2001">
        <v>24140</v>
      </c>
      <c r="P34" s="2001"/>
      <c r="Q34" s="2001"/>
      <c r="R34" s="2001"/>
      <c r="S34" s="2001"/>
      <c r="T34" s="2001"/>
      <c r="U34" s="2001">
        <f t="shared" si="0"/>
        <v>1207</v>
      </c>
      <c r="V34" s="2001">
        <f t="shared" si="1"/>
        <v>25347</v>
      </c>
      <c r="W34" s="2001"/>
      <c r="X34" s="2001" t="s">
        <v>257</v>
      </c>
      <c r="Y34" s="1915"/>
    </row>
    <row r="35" spans="1:25" s="57" customFormat="1">
      <c r="A35" s="2547">
        <v>33</v>
      </c>
      <c r="B35" s="2547" t="s">
        <v>2468</v>
      </c>
      <c r="C35" s="2547">
        <v>33</v>
      </c>
      <c r="D35" s="2547">
        <v>211</v>
      </c>
      <c r="E35" s="2547">
        <v>161008048</v>
      </c>
      <c r="F35" s="2547">
        <v>60</v>
      </c>
      <c r="G35" s="2547">
        <v>3642.21</v>
      </c>
      <c r="H35" s="2547">
        <v>254.99</v>
      </c>
      <c r="I35" s="2547">
        <v>0</v>
      </c>
      <c r="J35" s="2547"/>
      <c r="K35" s="2547"/>
      <c r="L35" s="2547">
        <v>1</v>
      </c>
      <c r="M35" s="2547">
        <v>40</v>
      </c>
      <c r="N35" s="2547"/>
      <c r="O35" s="2547"/>
      <c r="P35" s="2547"/>
      <c r="Q35" s="2547"/>
      <c r="R35" s="2547"/>
      <c r="S35" s="2547"/>
      <c r="T35" s="2547"/>
      <c r="U35" s="2001">
        <f t="shared" si="0"/>
        <v>0</v>
      </c>
      <c r="V35" s="2001">
        <f t="shared" si="1"/>
        <v>0</v>
      </c>
      <c r="W35" s="2547"/>
      <c r="X35" s="2547" t="s">
        <v>257</v>
      </c>
      <c r="Y35" s="2548"/>
    </row>
    <row r="36" spans="1:25" s="57" customFormat="1">
      <c r="A36" s="2547">
        <v>34</v>
      </c>
      <c r="B36" s="2547" t="s">
        <v>2468</v>
      </c>
      <c r="C36" s="2547">
        <v>34</v>
      </c>
      <c r="D36" s="2547">
        <v>212</v>
      </c>
      <c r="E36" s="2547">
        <v>161008049</v>
      </c>
      <c r="F36" s="2547">
        <v>57</v>
      </c>
      <c r="G36" s="2547">
        <v>3491.64</v>
      </c>
      <c r="H36" s="2547">
        <v>210.56</v>
      </c>
      <c r="I36" s="2547">
        <v>0</v>
      </c>
      <c r="J36" s="2547"/>
      <c r="K36" s="2547"/>
      <c r="L36" s="2547">
        <v>1</v>
      </c>
      <c r="M36" s="2547">
        <v>40</v>
      </c>
      <c r="N36" s="2547"/>
      <c r="O36" s="2547">
        <v>46320</v>
      </c>
      <c r="P36" s="2547"/>
      <c r="Q36" s="2547"/>
      <c r="R36" s="2547"/>
      <c r="S36" s="2547"/>
      <c r="T36" s="2547"/>
      <c r="U36" s="2001">
        <f t="shared" si="0"/>
        <v>2316</v>
      </c>
      <c r="V36" s="2001">
        <f t="shared" si="1"/>
        <v>48636</v>
      </c>
      <c r="W36" s="2547"/>
      <c r="X36" s="2547" t="s">
        <v>257</v>
      </c>
      <c r="Y36" s="2548"/>
    </row>
    <row r="37" spans="1:25" s="57" customFormat="1">
      <c r="A37" s="2549">
        <v>35</v>
      </c>
      <c r="B37" s="2549" t="s">
        <v>2468</v>
      </c>
      <c r="C37" s="2549">
        <v>35</v>
      </c>
      <c r="D37" s="2549">
        <v>213</v>
      </c>
      <c r="E37" s="2551">
        <v>161008050</v>
      </c>
      <c r="F37" s="2549">
        <v>57</v>
      </c>
      <c r="G37" s="2549">
        <v>3389.26</v>
      </c>
      <c r="H37" s="2549">
        <v>307.33999999999997</v>
      </c>
      <c r="I37" s="2549">
        <v>0</v>
      </c>
      <c r="J37" s="2549"/>
      <c r="K37" s="2549"/>
      <c r="L37" s="2549">
        <v>1</v>
      </c>
      <c r="M37" s="2549">
        <v>40</v>
      </c>
      <c r="N37" s="2549"/>
      <c r="O37" s="2549"/>
      <c r="P37" s="2549"/>
      <c r="Q37" s="2549"/>
      <c r="R37" s="2549"/>
      <c r="S37" s="2549"/>
      <c r="T37" s="2549"/>
      <c r="U37" s="2001">
        <f t="shared" si="0"/>
        <v>0</v>
      </c>
      <c r="V37" s="2001">
        <f t="shared" si="1"/>
        <v>0</v>
      </c>
      <c r="W37" s="2549"/>
      <c r="X37" s="2358" t="s">
        <v>257</v>
      </c>
      <c r="Y37" s="2548"/>
    </row>
    <row r="38" spans="1:25" s="57" customFormat="1">
      <c r="A38" s="2552">
        <v>36</v>
      </c>
      <c r="B38" s="2552" t="s">
        <v>2468</v>
      </c>
      <c r="C38" s="2552">
        <v>36</v>
      </c>
      <c r="D38" s="2552">
        <v>214</v>
      </c>
      <c r="E38" s="2552">
        <v>161008051</v>
      </c>
      <c r="F38" s="2552">
        <v>58</v>
      </c>
      <c r="G38" s="2552">
        <v>3465.68</v>
      </c>
      <c r="H38" s="2552">
        <v>287.52</v>
      </c>
      <c r="I38" s="2552">
        <v>0</v>
      </c>
      <c r="J38" s="2552"/>
      <c r="K38" s="2552"/>
      <c r="L38" s="2552">
        <v>1</v>
      </c>
      <c r="M38" s="2552">
        <v>40</v>
      </c>
      <c r="N38" s="2552"/>
      <c r="O38" s="2552"/>
      <c r="P38" s="2552"/>
      <c r="Q38" s="2552"/>
      <c r="R38" s="2552"/>
      <c r="S38" s="2552"/>
      <c r="T38" s="2552"/>
      <c r="U38" s="2001">
        <f t="shared" si="0"/>
        <v>0</v>
      </c>
      <c r="V38" s="2001">
        <f t="shared" si="1"/>
        <v>0</v>
      </c>
      <c r="W38" s="2552"/>
      <c r="X38" s="2552" t="s">
        <v>257</v>
      </c>
      <c r="Y38" s="2548"/>
    </row>
    <row r="39" spans="1:25" s="57" customFormat="1">
      <c r="A39" s="2552">
        <v>37</v>
      </c>
      <c r="B39" s="2552" t="s">
        <v>2468</v>
      </c>
      <c r="C39" s="2552">
        <v>37</v>
      </c>
      <c r="D39" s="2552">
        <v>215</v>
      </c>
      <c r="E39" s="2552">
        <v>161008052</v>
      </c>
      <c r="F39" s="2552">
        <v>56</v>
      </c>
      <c r="G39" s="2552">
        <v>3411.29</v>
      </c>
      <c r="H39" s="2552">
        <v>214.71</v>
      </c>
      <c r="I39" s="2552">
        <v>0</v>
      </c>
      <c r="J39" s="2552"/>
      <c r="K39" s="2552"/>
      <c r="L39" s="2552">
        <v>1</v>
      </c>
      <c r="M39" s="2552">
        <v>45</v>
      </c>
      <c r="N39" s="2552"/>
      <c r="O39" s="2552"/>
      <c r="P39" s="2552"/>
      <c r="Q39" s="2552"/>
      <c r="R39" s="2552"/>
      <c r="S39" s="2552"/>
      <c r="T39" s="2552"/>
      <c r="U39" s="2001">
        <f t="shared" si="0"/>
        <v>0</v>
      </c>
      <c r="V39" s="2001">
        <f t="shared" si="1"/>
        <v>0</v>
      </c>
      <c r="W39" s="2552"/>
      <c r="X39" s="2552" t="s">
        <v>257</v>
      </c>
      <c r="Y39" s="2550"/>
    </row>
    <row r="40" spans="1:25" s="57" customFormat="1">
      <c r="A40" s="2552">
        <v>38</v>
      </c>
      <c r="B40" s="2552" t="s">
        <v>2469</v>
      </c>
      <c r="C40" s="2552">
        <v>38</v>
      </c>
      <c r="D40" s="2552">
        <v>216</v>
      </c>
      <c r="E40" s="2554">
        <v>161008053</v>
      </c>
      <c r="F40" s="2552">
        <v>60</v>
      </c>
      <c r="G40" s="2552">
        <v>3667.21</v>
      </c>
      <c r="H40" s="2552">
        <v>229.99</v>
      </c>
      <c r="I40" s="2552">
        <v>0</v>
      </c>
      <c r="J40" s="2552"/>
      <c r="K40" s="2552"/>
      <c r="L40" s="2552">
        <v>1</v>
      </c>
      <c r="M40" s="2552">
        <v>50</v>
      </c>
      <c r="N40" s="2552"/>
      <c r="O40" s="2552"/>
      <c r="P40" s="2552"/>
      <c r="Q40" s="2552"/>
      <c r="R40" s="2552"/>
      <c r="S40" s="2552"/>
      <c r="T40" s="2552"/>
      <c r="U40" s="2001">
        <f t="shared" si="0"/>
        <v>0</v>
      </c>
      <c r="V40" s="2001">
        <f t="shared" si="1"/>
        <v>0</v>
      </c>
      <c r="W40" s="2552"/>
      <c r="X40" s="2552" t="s">
        <v>257</v>
      </c>
      <c r="Y40" s="2553"/>
    </row>
    <row r="41" spans="1:25" s="57" customFormat="1">
      <c r="A41" s="2552">
        <v>39</v>
      </c>
      <c r="B41" s="2552" t="s">
        <v>2469</v>
      </c>
      <c r="C41" s="2552">
        <v>39</v>
      </c>
      <c r="D41" s="2552">
        <v>217</v>
      </c>
      <c r="E41" s="2554">
        <v>161008054</v>
      </c>
      <c r="F41" s="2552">
        <v>59</v>
      </c>
      <c r="G41" s="2552">
        <v>3580.66</v>
      </c>
      <c r="H41" s="2552">
        <v>240.34</v>
      </c>
      <c r="I41" s="2552">
        <v>0</v>
      </c>
      <c r="J41" s="2552"/>
      <c r="K41" s="2552"/>
      <c r="L41" s="2552">
        <v>1</v>
      </c>
      <c r="M41" s="2552">
        <v>50</v>
      </c>
      <c r="N41" s="2552"/>
      <c r="O41" s="2552"/>
      <c r="P41" s="2552"/>
      <c r="Q41" s="2552"/>
      <c r="R41" s="2552"/>
      <c r="S41" s="2552"/>
      <c r="T41" s="2552"/>
      <c r="U41" s="2001">
        <f t="shared" si="0"/>
        <v>0</v>
      </c>
      <c r="V41" s="2001">
        <f t="shared" si="1"/>
        <v>0</v>
      </c>
      <c r="W41" s="2552"/>
      <c r="X41" s="2552" t="s">
        <v>257</v>
      </c>
      <c r="Y41" s="2553"/>
    </row>
    <row r="42" spans="1:25" s="57" customFormat="1">
      <c r="A42" s="2552">
        <v>40</v>
      </c>
      <c r="B42" s="2552" t="s">
        <v>2469</v>
      </c>
      <c r="C42" s="2552">
        <v>40</v>
      </c>
      <c r="D42" s="2552">
        <v>218</v>
      </c>
      <c r="E42" s="2555">
        <v>161008055</v>
      </c>
      <c r="F42" s="2552">
        <v>59</v>
      </c>
      <c r="G42" s="2552">
        <v>3575.24</v>
      </c>
      <c r="H42" s="2552">
        <v>251.36</v>
      </c>
      <c r="I42" s="2552">
        <v>0</v>
      </c>
      <c r="J42" s="2552"/>
      <c r="K42" s="2552"/>
      <c r="L42" s="2552">
        <v>1</v>
      </c>
      <c r="M42" s="2552">
        <v>30</v>
      </c>
      <c r="N42" s="2552"/>
      <c r="O42" s="2552"/>
      <c r="P42" s="2552"/>
      <c r="Q42" s="2552"/>
      <c r="R42" s="2552"/>
      <c r="S42" s="2552"/>
      <c r="T42" s="2552"/>
      <c r="U42" s="2001">
        <f t="shared" si="0"/>
        <v>0</v>
      </c>
      <c r="V42" s="2001">
        <f t="shared" si="1"/>
        <v>0</v>
      </c>
      <c r="W42" s="2552"/>
      <c r="X42" s="2552" t="s">
        <v>257</v>
      </c>
      <c r="Y42" s="2553"/>
    </row>
    <row r="43" spans="1:25" s="57" customFormat="1">
      <c r="A43" s="2554">
        <v>41</v>
      </c>
      <c r="B43" s="2554" t="s">
        <v>2469</v>
      </c>
      <c r="C43" s="2554">
        <v>41</v>
      </c>
      <c r="D43" s="2554">
        <v>219</v>
      </c>
      <c r="E43" s="2554">
        <v>161008068</v>
      </c>
      <c r="F43" s="2554">
        <v>58</v>
      </c>
      <c r="G43" s="2554">
        <v>3387.44</v>
      </c>
      <c r="H43" s="2554">
        <v>376.96</v>
      </c>
      <c r="I43" s="2554">
        <v>0</v>
      </c>
      <c r="J43" s="2554"/>
      <c r="K43" s="2554"/>
      <c r="L43" s="2554">
        <v>1</v>
      </c>
      <c r="M43" s="2554">
        <v>45</v>
      </c>
      <c r="N43" s="2554"/>
      <c r="O43" s="2554"/>
      <c r="P43" s="2554"/>
      <c r="Q43" s="2554"/>
      <c r="R43" s="2554"/>
      <c r="S43" s="2554"/>
      <c r="T43" s="2554"/>
      <c r="U43" s="2001">
        <f t="shared" si="0"/>
        <v>0</v>
      </c>
      <c r="V43" s="2001">
        <f t="shared" si="1"/>
        <v>0</v>
      </c>
      <c r="W43" s="2554"/>
      <c r="X43" s="2554" t="s">
        <v>257</v>
      </c>
      <c r="Y43" s="2556" t="s">
        <v>2470</v>
      </c>
    </row>
    <row r="44" spans="1:25" s="57" customFormat="1">
      <c r="A44" s="2557">
        <v>42</v>
      </c>
      <c r="B44" s="2557" t="s">
        <v>2469</v>
      </c>
      <c r="C44" s="2557">
        <v>42</v>
      </c>
      <c r="D44" s="2557">
        <v>220</v>
      </c>
      <c r="E44" s="2557">
        <v>161008056</v>
      </c>
      <c r="F44" s="2557">
        <v>59</v>
      </c>
      <c r="G44" s="2557">
        <v>3546.84</v>
      </c>
      <c r="H44" s="2557">
        <v>279.76</v>
      </c>
      <c r="I44" s="2557">
        <v>0</v>
      </c>
      <c r="J44" s="2557"/>
      <c r="K44" s="2557"/>
      <c r="L44" s="2557">
        <v>1</v>
      </c>
      <c r="M44" s="2557">
        <v>25</v>
      </c>
      <c r="N44" s="2557"/>
      <c r="O44" s="2557"/>
      <c r="P44" s="2557"/>
      <c r="Q44" s="2557"/>
      <c r="R44" s="2557"/>
      <c r="S44" s="2557"/>
      <c r="T44" s="2557"/>
      <c r="U44" s="2001">
        <f t="shared" si="0"/>
        <v>0</v>
      </c>
      <c r="V44" s="2001">
        <f t="shared" si="1"/>
        <v>0</v>
      </c>
      <c r="W44" s="2557"/>
      <c r="X44" s="2557" t="s">
        <v>257</v>
      </c>
      <c r="Y44" s="2553"/>
    </row>
    <row r="45" spans="1:25" s="57" customFormat="1">
      <c r="A45" s="2557">
        <v>43</v>
      </c>
      <c r="B45" s="2557" t="s">
        <v>2469</v>
      </c>
      <c r="C45" s="2557">
        <v>43</v>
      </c>
      <c r="D45" s="2557">
        <v>221</v>
      </c>
      <c r="E45" s="2557">
        <v>161008063</v>
      </c>
      <c r="F45" s="2557">
        <v>58</v>
      </c>
      <c r="G45" s="2557">
        <v>3370.63</v>
      </c>
      <c r="H45" s="2557">
        <v>390.95</v>
      </c>
      <c r="I45" s="2557">
        <v>0</v>
      </c>
      <c r="J45" s="2557"/>
      <c r="K45" s="2557"/>
      <c r="L45" s="2557">
        <v>1</v>
      </c>
      <c r="M45" s="2557">
        <v>10</v>
      </c>
      <c r="N45" s="2557"/>
      <c r="O45" s="2557"/>
      <c r="P45" s="2557"/>
      <c r="Q45" s="2557"/>
      <c r="R45" s="2557"/>
      <c r="S45" s="2557"/>
      <c r="T45" s="2557"/>
      <c r="U45" s="2001">
        <f t="shared" si="0"/>
        <v>0</v>
      </c>
      <c r="V45" s="2001">
        <f t="shared" si="1"/>
        <v>0</v>
      </c>
      <c r="W45" s="2557"/>
      <c r="X45" s="2557" t="s">
        <v>257</v>
      </c>
      <c r="Y45" s="2563" t="s">
        <v>2474</v>
      </c>
    </row>
    <row r="46" spans="1:25" s="57" customFormat="1">
      <c r="A46" s="2559">
        <v>44</v>
      </c>
      <c r="B46" s="2559" t="s">
        <v>2472</v>
      </c>
      <c r="C46" s="2559">
        <v>44</v>
      </c>
      <c r="D46" s="2559">
        <v>222</v>
      </c>
      <c r="E46" s="2559">
        <v>161008057</v>
      </c>
      <c r="F46" s="2559">
        <v>58</v>
      </c>
      <c r="G46" s="2559">
        <v>3457.24</v>
      </c>
      <c r="H46" s="2559">
        <v>307.16000000000003</v>
      </c>
      <c r="I46" s="2559">
        <v>0</v>
      </c>
      <c r="J46" s="2559"/>
      <c r="K46" s="2559"/>
      <c r="L46" s="2559">
        <v>1</v>
      </c>
      <c r="M46" s="2559">
        <v>40</v>
      </c>
      <c r="N46" s="2559"/>
      <c r="O46" s="2559"/>
      <c r="P46" s="2559"/>
      <c r="Q46" s="2559"/>
      <c r="R46" s="2559"/>
      <c r="S46" s="2559"/>
      <c r="T46" s="2559"/>
      <c r="U46" s="2001">
        <f t="shared" si="0"/>
        <v>0</v>
      </c>
      <c r="V46" s="2001">
        <f t="shared" si="1"/>
        <v>0</v>
      </c>
      <c r="W46" s="2559"/>
      <c r="X46" s="2559" t="s">
        <v>257</v>
      </c>
      <c r="Y46" s="2558"/>
    </row>
    <row r="47" spans="1:25" s="57" customFormat="1">
      <c r="A47" s="2559">
        <v>45</v>
      </c>
      <c r="B47" s="2559" t="s">
        <v>2472</v>
      </c>
      <c r="C47" s="2559">
        <v>45</v>
      </c>
      <c r="D47" s="2559">
        <v>223</v>
      </c>
      <c r="E47" s="2559">
        <v>162000154</v>
      </c>
      <c r="F47" s="2559">
        <v>59</v>
      </c>
      <c r="G47" s="2559">
        <v>3568.86</v>
      </c>
      <c r="H47" s="2559">
        <v>252.14</v>
      </c>
      <c r="I47" s="2559">
        <v>0</v>
      </c>
      <c r="J47" s="2559"/>
      <c r="K47" s="2559"/>
      <c r="L47" s="2559">
        <v>1</v>
      </c>
      <c r="M47" s="2559">
        <v>35</v>
      </c>
      <c r="N47" s="2559"/>
      <c r="O47" s="2559"/>
      <c r="P47" s="2559"/>
      <c r="Q47" s="2559"/>
      <c r="R47" s="2559"/>
      <c r="S47" s="2559"/>
      <c r="T47" s="2559"/>
      <c r="U47" s="2001">
        <f t="shared" si="0"/>
        <v>0</v>
      </c>
      <c r="V47" s="2001">
        <f t="shared" si="1"/>
        <v>0</v>
      </c>
      <c r="W47" s="2559"/>
      <c r="X47" s="2559" t="s">
        <v>258</v>
      </c>
      <c r="Y47" s="2558"/>
    </row>
    <row r="48" spans="1:25" s="57" customFormat="1">
      <c r="A48" s="2559">
        <v>46</v>
      </c>
      <c r="B48" s="2559" t="s">
        <v>2472</v>
      </c>
      <c r="C48" s="2559">
        <v>46</v>
      </c>
      <c r="D48" s="2559">
        <v>224</v>
      </c>
      <c r="E48" s="2559">
        <v>161008058</v>
      </c>
      <c r="F48" s="2559">
        <v>60</v>
      </c>
      <c r="G48" s="2559">
        <v>3587.61</v>
      </c>
      <c r="H48" s="2559">
        <v>309.58999999999997</v>
      </c>
      <c r="I48" s="2559">
        <v>0</v>
      </c>
      <c r="J48" s="2559"/>
      <c r="K48" s="2559"/>
      <c r="L48" s="2559">
        <v>1</v>
      </c>
      <c r="M48" s="2559">
        <v>40</v>
      </c>
      <c r="N48" s="2559"/>
      <c r="O48" s="2559"/>
      <c r="P48" s="2559"/>
      <c r="Q48" s="2559"/>
      <c r="R48" s="2559"/>
      <c r="S48" s="2559"/>
      <c r="T48" s="2559"/>
      <c r="U48" s="2001">
        <f t="shared" si="0"/>
        <v>0</v>
      </c>
      <c r="V48" s="2001">
        <f t="shared" si="1"/>
        <v>0</v>
      </c>
      <c r="W48" s="2559"/>
      <c r="X48" s="2559" t="s">
        <v>257</v>
      </c>
      <c r="Y48" s="2558"/>
    </row>
    <row r="49" spans="1:25" s="57" customFormat="1">
      <c r="A49" s="2559">
        <v>47</v>
      </c>
      <c r="B49" s="2559" t="s">
        <v>2472</v>
      </c>
      <c r="C49" s="2559">
        <v>47</v>
      </c>
      <c r="D49" s="2559">
        <v>225</v>
      </c>
      <c r="E49" s="2559">
        <v>161008059</v>
      </c>
      <c r="F49" s="2559">
        <v>57</v>
      </c>
      <c r="G49" s="2559">
        <v>3490.64</v>
      </c>
      <c r="H49" s="2559">
        <v>211.75</v>
      </c>
      <c r="I49" s="2559">
        <v>0.19</v>
      </c>
      <c r="J49" s="2559"/>
      <c r="K49" s="2559"/>
      <c r="L49" s="2559">
        <v>1</v>
      </c>
      <c r="M49" s="2559">
        <v>30</v>
      </c>
      <c r="N49" s="2559"/>
      <c r="O49" s="2559"/>
      <c r="P49" s="2559"/>
      <c r="Q49" s="2559"/>
      <c r="R49" s="2559"/>
      <c r="S49" s="2559"/>
      <c r="T49" s="2559"/>
      <c r="U49" s="2001">
        <f t="shared" si="0"/>
        <v>0</v>
      </c>
      <c r="V49" s="2001">
        <f t="shared" si="1"/>
        <v>0</v>
      </c>
      <c r="W49" s="2559"/>
      <c r="X49" s="2559" t="s">
        <v>257</v>
      </c>
      <c r="Y49" s="2558"/>
    </row>
    <row r="50" spans="1:25" s="57" customFormat="1">
      <c r="A50" s="2561">
        <v>48</v>
      </c>
      <c r="B50" s="2561" t="s">
        <v>2472</v>
      </c>
      <c r="C50" s="2561">
        <v>48</v>
      </c>
      <c r="D50" s="2561">
        <v>226</v>
      </c>
      <c r="E50" s="2561">
        <v>161008060</v>
      </c>
      <c r="F50" s="2561">
        <v>58</v>
      </c>
      <c r="G50" s="2561">
        <v>3508.05</v>
      </c>
      <c r="H50" s="2561">
        <v>253.55</v>
      </c>
      <c r="I50" s="2561">
        <v>0</v>
      </c>
      <c r="J50" s="2561"/>
      <c r="K50" s="2561"/>
      <c r="L50" s="2561">
        <v>1</v>
      </c>
      <c r="M50" s="2561">
        <v>15</v>
      </c>
      <c r="N50" s="2561"/>
      <c r="O50" s="2561"/>
      <c r="P50" s="2561"/>
      <c r="Q50" s="2561"/>
      <c r="R50" s="2561"/>
      <c r="S50" s="2561"/>
      <c r="T50" s="2561"/>
      <c r="U50" s="2001">
        <f t="shared" si="0"/>
        <v>0</v>
      </c>
      <c r="V50" s="2001">
        <f t="shared" si="1"/>
        <v>0</v>
      </c>
      <c r="W50" s="2561"/>
      <c r="X50" s="2358" t="s">
        <v>257</v>
      </c>
      <c r="Y50" s="2558"/>
    </row>
    <row r="51" spans="1:25" s="57" customFormat="1">
      <c r="A51" s="2561">
        <v>49</v>
      </c>
      <c r="B51" s="2561" t="s">
        <v>2472</v>
      </c>
      <c r="C51" s="2561">
        <v>49</v>
      </c>
      <c r="D51" s="2561">
        <v>227</v>
      </c>
      <c r="E51" s="2561"/>
      <c r="F51" s="2561">
        <v>57</v>
      </c>
      <c r="G51" s="2561">
        <v>3414.66</v>
      </c>
      <c r="H51" s="2561">
        <v>281.94</v>
      </c>
      <c r="I51" s="2561">
        <v>0</v>
      </c>
      <c r="J51" s="2561"/>
      <c r="K51" s="2561"/>
      <c r="L51" s="2561">
        <v>1</v>
      </c>
      <c r="M51" s="2561">
        <v>40</v>
      </c>
      <c r="N51" s="2561"/>
      <c r="O51" s="2561"/>
      <c r="P51" s="2561"/>
      <c r="Q51" s="2561"/>
      <c r="R51" s="2561"/>
      <c r="S51" s="2561"/>
      <c r="T51" s="2561"/>
      <c r="U51" s="2001">
        <f t="shared" si="0"/>
        <v>0</v>
      </c>
      <c r="V51" s="2001">
        <f t="shared" si="1"/>
        <v>0</v>
      </c>
      <c r="W51" s="2561"/>
      <c r="X51" s="2358" t="s">
        <v>257</v>
      </c>
      <c r="Y51" s="2560"/>
    </row>
    <row r="52" spans="1:25" s="57" customFormat="1">
      <c r="A52" s="2561">
        <v>50</v>
      </c>
      <c r="B52" s="2561" t="s">
        <v>2473</v>
      </c>
      <c r="C52" s="2561">
        <v>50</v>
      </c>
      <c r="D52" s="2561">
        <v>228</v>
      </c>
      <c r="E52" s="2561">
        <v>161008061</v>
      </c>
      <c r="F52" s="2561">
        <v>57</v>
      </c>
      <c r="G52" s="2561">
        <v>3507.83</v>
      </c>
      <c r="H52" s="2561">
        <v>197.17</v>
      </c>
      <c r="I52" s="2561">
        <v>0</v>
      </c>
      <c r="J52" s="2561"/>
      <c r="K52" s="2561"/>
      <c r="L52" s="2561">
        <v>1</v>
      </c>
      <c r="M52" s="2561">
        <v>40</v>
      </c>
      <c r="N52" s="2561"/>
      <c r="O52" s="2561"/>
      <c r="P52" s="2561"/>
      <c r="Q52" s="2561"/>
      <c r="R52" s="2561"/>
      <c r="S52" s="2561"/>
      <c r="T52" s="2561"/>
      <c r="U52" s="2001">
        <f t="shared" si="0"/>
        <v>0</v>
      </c>
      <c r="V52" s="2001">
        <f t="shared" si="1"/>
        <v>0</v>
      </c>
      <c r="W52" s="2561"/>
      <c r="X52" s="2358" t="s">
        <v>257</v>
      </c>
      <c r="Y52" s="2562"/>
    </row>
    <row r="53" spans="1:25" s="57" customFormat="1">
      <c r="A53" s="2561">
        <v>51</v>
      </c>
      <c r="B53" s="2561" t="s">
        <v>2473</v>
      </c>
      <c r="C53" s="2561">
        <v>51</v>
      </c>
      <c r="D53" s="2561">
        <v>229</v>
      </c>
      <c r="E53" s="2561">
        <v>161008062</v>
      </c>
      <c r="F53" s="2561">
        <v>60</v>
      </c>
      <c r="G53" s="2561">
        <v>3612.01</v>
      </c>
      <c r="H53" s="2561">
        <v>285.19</v>
      </c>
      <c r="I53" s="2561">
        <v>0</v>
      </c>
      <c r="J53" s="2561"/>
      <c r="K53" s="2561"/>
      <c r="L53" s="2561">
        <v>1</v>
      </c>
      <c r="M53" s="2561">
        <v>40</v>
      </c>
      <c r="N53" s="2561"/>
      <c r="O53" s="2561"/>
      <c r="P53" s="2561"/>
      <c r="Q53" s="2561"/>
      <c r="R53" s="2561"/>
      <c r="S53" s="2561"/>
      <c r="T53" s="2561"/>
      <c r="U53" s="2001">
        <f t="shared" si="0"/>
        <v>0</v>
      </c>
      <c r="V53" s="2001">
        <f t="shared" si="1"/>
        <v>0</v>
      </c>
      <c r="W53" s="2561"/>
      <c r="X53" s="2358" t="s">
        <v>257</v>
      </c>
      <c r="Y53" s="2562"/>
    </row>
    <row r="54" spans="1:25" s="57" customFormat="1">
      <c r="A54" s="2561">
        <v>52</v>
      </c>
      <c r="B54" s="2561" t="s">
        <v>2473</v>
      </c>
      <c r="C54" s="2561">
        <v>52</v>
      </c>
      <c r="D54" s="2561">
        <v>230</v>
      </c>
      <c r="E54" s="2561">
        <v>141000518</v>
      </c>
      <c r="F54" s="2561">
        <v>58</v>
      </c>
      <c r="G54" s="2561">
        <v>3477.85</v>
      </c>
      <c r="H54" s="2561">
        <v>283.75</v>
      </c>
      <c r="I54" s="2561">
        <v>0</v>
      </c>
      <c r="J54" s="2561"/>
      <c r="K54" s="2561"/>
      <c r="L54" s="2561">
        <v>1</v>
      </c>
      <c r="M54" s="2561">
        <v>45</v>
      </c>
      <c r="N54" s="2561"/>
      <c r="O54" s="2561"/>
      <c r="P54" s="2561"/>
      <c r="Q54" s="2561"/>
      <c r="R54" s="2561"/>
      <c r="S54" s="2561"/>
      <c r="T54" s="2561"/>
      <c r="U54" s="2001">
        <f t="shared" si="0"/>
        <v>0</v>
      </c>
      <c r="V54" s="2001">
        <f t="shared" si="1"/>
        <v>0</v>
      </c>
      <c r="W54" s="2561"/>
      <c r="X54" s="2358" t="s">
        <v>257</v>
      </c>
      <c r="Y54" s="2562"/>
    </row>
    <row r="55" spans="1:25" s="57" customFormat="1">
      <c r="A55" s="2564">
        <v>53</v>
      </c>
      <c r="B55" s="2564" t="s">
        <v>2473</v>
      </c>
      <c r="C55" s="2564">
        <v>53</v>
      </c>
      <c r="D55" s="2564">
        <v>231</v>
      </c>
      <c r="E55" s="2564">
        <v>161008064</v>
      </c>
      <c r="F55" s="2564">
        <v>58</v>
      </c>
      <c r="G55" s="2564">
        <v>3454.88</v>
      </c>
      <c r="H55" s="2564">
        <v>298.32</v>
      </c>
      <c r="I55" s="2564">
        <v>0</v>
      </c>
      <c r="J55" s="2564"/>
      <c r="K55" s="2564"/>
      <c r="L55" s="2564">
        <v>1</v>
      </c>
      <c r="M55" s="2564">
        <v>30</v>
      </c>
      <c r="N55" s="2564"/>
      <c r="O55" s="2564"/>
      <c r="P55" s="2564"/>
      <c r="Q55" s="2564"/>
      <c r="R55" s="2564"/>
      <c r="S55" s="2564"/>
      <c r="T55" s="2564"/>
      <c r="U55" s="2001">
        <f t="shared" si="0"/>
        <v>0</v>
      </c>
      <c r="V55" s="2001">
        <f t="shared" si="1"/>
        <v>0</v>
      </c>
      <c r="W55" s="2564"/>
      <c r="X55" s="2358" t="s">
        <v>257</v>
      </c>
      <c r="Y55" s="2562"/>
    </row>
    <row r="56" spans="1:25" s="57" customFormat="1">
      <c r="A56" s="2564">
        <v>54</v>
      </c>
      <c r="B56" s="2564" t="s">
        <v>2473</v>
      </c>
      <c r="C56" s="2564">
        <v>54</v>
      </c>
      <c r="D56" s="2564">
        <v>232</v>
      </c>
      <c r="E56" s="2564">
        <v>161008065</v>
      </c>
      <c r="F56" s="2564">
        <v>60</v>
      </c>
      <c r="G56" s="2564">
        <v>3631.81</v>
      </c>
      <c r="H56" s="2564">
        <v>266.57</v>
      </c>
      <c r="I56" s="2564">
        <v>1.18</v>
      </c>
      <c r="J56" s="2564"/>
      <c r="K56" s="2564"/>
      <c r="L56" s="2564">
        <v>1</v>
      </c>
      <c r="M56" s="2564">
        <v>20</v>
      </c>
      <c r="N56" s="2564"/>
      <c r="O56" s="2564"/>
      <c r="P56" s="2564"/>
      <c r="Q56" s="2564"/>
      <c r="R56" s="2564"/>
      <c r="S56" s="2564"/>
      <c r="T56" s="2564"/>
      <c r="U56" s="2001">
        <f t="shared" si="0"/>
        <v>0</v>
      </c>
      <c r="V56" s="2001">
        <f t="shared" si="1"/>
        <v>0</v>
      </c>
      <c r="W56" s="2564"/>
      <c r="X56" s="2358" t="s">
        <v>257</v>
      </c>
      <c r="Y56" s="2562"/>
    </row>
    <row r="57" spans="1:25" s="57" customFormat="1">
      <c r="A57" s="2564">
        <v>55</v>
      </c>
      <c r="B57" s="2564" t="s">
        <v>2475</v>
      </c>
      <c r="C57" s="2564">
        <v>55</v>
      </c>
      <c r="D57" s="2564">
        <v>233</v>
      </c>
      <c r="E57" s="2564">
        <v>142000008</v>
      </c>
      <c r="F57" s="2564">
        <v>59</v>
      </c>
      <c r="G57" s="2564">
        <v>3612.24</v>
      </c>
      <c r="H57" s="2564">
        <v>214.36</v>
      </c>
      <c r="I57" s="2564">
        <v>0</v>
      </c>
      <c r="J57" s="2564"/>
      <c r="K57" s="2564"/>
      <c r="L57" s="2564">
        <v>1</v>
      </c>
      <c r="M57" s="2564">
        <v>35</v>
      </c>
      <c r="N57" s="2564"/>
      <c r="O57" s="2564"/>
      <c r="P57" s="2564"/>
      <c r="Q57" s="2564"/>
      <c r="R57" s="2564"/>
      <c r="S57" s="2564"/>
      <c r="T57" s="2564"/>
      <c r="U57" s="2001">
        <f t="shared" si="0"/>
        <v>0</v>
      </c>
      <c r="V57" s="2001">
        <f t="shared" si="1"/>
        <v>0</v>
      </c>
      <c r="W57" s="2564"/>
      <c r="X57" s="2564" t="s">
        <v>258</v>
      </c>
      <c r="Y57" s="2565"/>
    </row>
    <row r="58" spans="1:25" s="57" customFormat="1">
      <c r="A58" s="2564">
        <v>56</v>
      </c>
      <c r="B58" s="2564" t="s">
        <v>2475</v>
      </c>
      <c r="C58" s="2564">
        <v>56</v>
      </c>
      <c r="D58" s="2564">
        <v>234</v>
      </c>
      <c r="E58" s="2564">
        <v>141000519</v>
      </c>
      <c r="F58" s="2564">
        <v>58</v>
      </c>
      <c r="G58" s="2564">
        <v>3474.25</v>
      </c>
      <c r="H58" s="2564">
        <v>287.35000000000002</v>
      </c>
      <c r="I58" s="2564">
        <v>0</v>
      </c>
      <c r="J58" s="2564"/>
      <c r="K58" s="2564"/>
      <c r="L58" s="2564">
        <v>1</v>
      </c>
      <c r="M58" s="2564">
        <v>40</v>
      </c>
      <c r="N58" s="2564"/>
      <c r="O58" s="2564"/>
      <c r="P58" s="2564"/>
      <c r="Q58" s="2564"/>
      <c r="R58" s="2564"/>
      <c r="S58" s="2564"/>
      <c r="T58" s="2564"/>
      <c r="U58" s="2001">
        <f t="shared" si="0"/>
        <v>0</v>
      </c>
      <c r="V58" s="2001">
        <f t="shared" si="1"/>
        <v>0</v>
      </c>
      <c r="W58" s="2564"/>
      <c r="X58" s="2564" t="s">
        <v>257</v>
      </c>
      <c r="Y58" s="2565"/>
    </row>
    <row r="59" spans="1:25" s="57" customFormat="1">
      <c r="A59" s="2564">
        <v>57</v>
      </c>
      <c r="B59" s="2564" t="s">
        <v>2475</v>
      </c>
      <c r="C59" s="2564">
        <v>57</v>
      </c>
      <c r="D59" s="2564">
        <v>235</v>
      </c>
      <c r="E59" s="2564"/>
      <c r="F59" s="2564">
        <v>58</v>
      </c>
      <c r="G59" s="2564">
        <v>3562.05</v>
      </c>
      <c r="H59" s="2564">
        <v>201.93</v>
      </c>
      <c r="I59" s="2564">
        <v>2.38</v>
      </c>
      <c r="J59" s="2564"/>
      <c r="K59" s="2564"/>
      <c r="L59" s="2564">
        <v>1</v>
      </c>
      <c r="M59" s="2564">
        <v>45</v>
      </c>
      <c r="N59" s="2564"/>
      <c r="O59" s="2564"/>
      <c r="P59" s="2564"/>
      <c r="Q59" s="2564"/>
      <c r="R59" s="2564"/>
      <c r="S59" s="2564"/>
      <c r="T59" s="2564"/>
      <c r="U59" s="2001">
        <f t="shared" si="0"/>
        <v>0</v>
      </c>
      <c r="V59" s="2001">
        <f t="shared" si="1"/>
        <v>0</v>
      </c>
      <c r="W59" s="2564"/>
      <c r="X59" s="2564" t="s">
        <v>257</v>
      </c>
      <c r="Y59" s="2565"/>
    </row>
    <row r="60" spans="1:25" s="57" customFormat="1">
      <c r="A60" s="2566">
        <v>58</v>
      </c>
      <c r="B60" s="2566" t="s">
        <v>2475</v>
      </c>
      <c r="C60" s="2566">
        <v>58</v>
      </c>
      <c r="D60" s="2566">
        <v>236</v>
      </c>
      <c r="E60" s="2566">
        <v>161008066</v>
      </c>
      <c r="F60" s="2566">
        <v>60</v>
      </c>
      <c r="G60" s="2566">
        <v>3659.62</v>
      </c>
      <c r="H60" s="2566">
        <v>235.57</v>
      </c>
      <c r="I60" s="2566">
        <v>0.79</v>
      </c>
      <c r="J60" s="2566"/>
      <c r="K60" s="2566"/>
      <c r="L60" s="2566">
        <v>1</v>
      </c>
      <c r="M60" s="2566">
        <v>45</v>
      </c>
      <c r="N60" s="2566"/>
      <c r="O60" s="2566"/>
      <c r="P60" s="2566"/>
      <c r="Q60" s="2566"/>
      <c r="R60" s="2566"/>
      <c r="S60" s="2566"/>
      <c r="T60" s="2566"/>
      <c r="U60" s="2001">
        <f t="shared" si="0"/>
        <v>0</v>
      </c>
      <c r="V60" s="2001">
        <f t="shared" si="1"/>
        <v>0</v>
      </c>
      <c r="W60" s="2566"/>
      <c r="X60" s="2358" t="s">
        <v>257</v>
      </c>
      <c r="Y60" s="2565"/>
    </row>
    <row r="61" spans="1:25" s="57" customFormat="1">
      <c r="A61" s="2569">
        <v>59</v>
      </c>
      <c r="B61" s="2569" t="s">
        <v>2475</v>
      </c>
      <c r="C61" s="2569">
        <v>59</v>
      </c>
      <c r="D61" s="2569">
        <v>237</v>
      </c>
      <c r="E61" s="2569">
        <v>141000520</v>
      </c>
      <c r="F61" s="2569">
        <v>56</v>
      </c>
      <c r="G61" s="2569">
        <v>3433.08</v>
      </c>
      <c r="H61" s="2569">
        <v>195.72</v>
      </c>
      <c r="I61" s="2569">
        <v>0</v>
      </c>
      <c r="J61" s="2569"/>
      <c r="K61" s="2569"/>
      <c r="L61" s="2569">
        <v>1</v>
      </c>
      <c r="M61" s="2569">
        <v>30</v>
      </c>
      <c r="N61" s="2569"/>
      <c r="O61" s="2569"/>
      <c r="P61" s="2569"/>
      <c r="Q61" s="2569"/>
      <c r="R61" s="2569"/>
      <c r="S61" s="2569"/>
      <c r="T61" s="2569"/>
      <c r="U61" s="2001">
        <f t="shared" si="0"/>
        <v>0</v>
      </c>
      <c r="V61" s="2001">
        <f t="shared" si="1"/>
        <v>0</v>
      </c>
      <c r="W61" s="2569"/>
      <c r="X61" s="2358" t="s">
        <v>257</v>
      </c>
      <c r="Y61" s="2565"/>
    </row>
    <row r="62" spans="1:25" s="57" customFormat="1">
      <c r="A62" s="2569">
        <v>60</v>
      </c>
      <c r="B62" s="2569" t="s">
        <v>2475</v>
      </c>
      <c r="C62" s="2569">
        <v>60</v>
      </c>
      <c r="D62" s="2569">
        <v>238</v>
      </c>
      <c r="E62" s="2569">
        <v>161008069</v>
      </c>
      <c r="F62" s="2569">
        <v>59</v>
      </c>
      <c r="G62" s="2569">
        <v>3624.66</v>
      </c>
      <c r="H62" s="2569">
        <v>197.14</v>
      </c>
      <c r="I62" s="2569">
        <v>0.8</v>
      </c>
      <c r="J62" s="2569"/>
      <c r="K62" s="2569"/>
      <c r="L62" s="2569">
        <v>1</v>
      </c>
      <c r="M62" s="2569">
        <v>10</v>
      </c>
      <c r="N62" s="2569"/>
      <c r="O62" s="2569"/>
      <c r="P62" s="2569"/>
      <c r="Q62" s="2569"/>
      <c r="R62" s="2569"/>
      <c r="S62" s="2569"/>
      <c r="T62" s="2569"/>
      <c r="U62" s="2001">
        <f t="shared" si="0"/>
        <v>0</v>
      </c>
      <c r="V62" s="2001">
        <f t="shared" si="1"/>
        <v>0</v>
      </c>
      <c r="W62" s="2569"/>
      <c r="X62" s="2358" t="s">
        <v>257</v>
      </c>
      <c r="Y62" s="2567"/>
    </row>
    <row r="63" spans="1:25" s="57" customFormat="1">
      <c r="A63" s="2569">
        <v>61</v>
      </c>
      <c r="B63" s="2569" t="s">
        <v>2476</v>
      </c>
      <c r="C63" s="2569">
        <v>61</v>
      </c>
      <c r="D63" s="2569">
        <v>239</v>
      </c>
      <c r="E63" s="2569">
        <v>161008070</v>
      </c>
      <c r="F63" s="2569">
        <v>59</v>
      </c>
      <c r="G63" s="2569">
        <v>3541.05</v>
      </c>
      <c r="H63" s="2569">
        <v>282.75</v>
      </c>
      <c r="I63" s="2569">
        <v>0</v>
      </c>
      <c r="J63" s="2569"/>
      <c r="K63" s="2569"/>
      <c r="L63" s="2569">
        <v>1</v>
      </c>
      <c r="M63" s="2569">
        <v>30</v>
      </c>
      <c r="N63" s="2569"/>
      <c r="O63" s="2569"/>
      <c r="P63" s="2569"/>
      <c r="Q63" s="2569"/>
      <c r="R63" s="2569"/>
      <c r="S63" s="2569"/>
      <c r="T63" s="2569"/>
      <c r="U63" s="2001">
        <f t="shared" si="0"/>
        <v>0</v>
      </c>
      <c r="V63" s="2001">
        <f t="shared" si="1"/>
        <v>0</v>
      </c>
      <c r="W63" s="2569"/>
      <c r="X63" s="2358" t="s">
        <v>257</v>
      </c>
      <c r="Y63" s="2570"/>
    </row>
    <row r="64" spans="1:25" s="57" customFormat="1">
      <c r="A64" s="2569">
        <v>62</v>
      </c>
      <c r="B64" s="2569" t="s">
        <v>2476</v>
      </c>
      <c r="C64" s="2569">
        <v>62</v>
      </c>
      <c r="D64" s="2569">
        <v>240</v>
      </c>
      <c r="E64" s="2573">
        <v>161008071</v>
      </c>
      <c r="F64" s="2569">
        <v>60</v>
      </c>
      <c r="G64" s="2569">
        <v>3706.82</v>
      </c>
      <c r="H64" s="2569">
        <v>188.38</v>
      </c>
      <c r="I64" s="2569">
        <v>0.8</v>
      </c>
      <c r="J64" s="2569"/>
      <c r="K64" s="2569"/>
      <c r="L64" s="2569">
        <v>1</v>
      </c>
      <c r="M64" s="2569">
        <v>25</v>
      </c>
      <c r="N64" s="2569"/>
      <c r="O64" s="2569"/>
      <c r="P64" s="2569"/>
      <c r="Q64" s="2569"/>
      <c r="R64" s="2569"/>
      <c r="S64" s="2569"/>
      <c r="T64" s="2569"/>
      <c r="U64" s="2001">
        <f t="shared" si="0"/>
        <v>0</v>
      </c>
      <c r="V64" s="2001">
        <f t="shared" si="1"/>
        <v>0</v>
      </c>
      <c r="W64" s="2569"/>
      <c r="X64" s="2358" t="s">
        <v>257</v>
      </c>
      <c r="Y64" s="2570"/>
    </row>
    <row r="65" spans="1:25" s="57" customFormat="1">
      <c r="A65" s="2569">
        <v>63</v>
      </c>
      <c r="B65" s="2569" t="s">
        <v>2476</v>
      </c>
      <c r="C65" s="2569">
        <v>63</v>
      </c>
      <c r="D65" s="2569">
        <v>241</v>
      </c>
      <c r="E65" s="2574">
        <v>161008072</v>
      </c>
      <c r="F65" s="2569">
        <v>60</v>
      </c>
      <c r="G65" s="2569">
        <v>3637.81</v>
      </c>
      <c r="H65" s="2569">
        <v>259.39</v>
      </c>
      <c r="I65" s="2569">
        <v>0</v>
      </c>
      <c r="J65" s="2569"/>
      <c r="K65" s="2569"/>
      <c r="L65" s="2569">
        <v>1</v>
      </c>
      <c r="M65" s="2569">
        <v>40</v>
      </c>
      <c r="N65" s="2569"/>
      <c r="O65" s="2569"/>
      <c r="P65" s="2569"/>
      <c r="Q65" s="2569"/>
      <c r="R65" s="2569"/>
      <c r="S65" s="2569"/>
      <c r="T65" s="2569"/>
      <c r="U65" s="2001">
        <f t="shared" si="0"/>
        <v>0</v>
      </c>
      <c r="V65" s="2001">
        <f t="shared" si="1"/>
        <v>0</v>
      </c>
      <c r="W65" s="2569"/>
      <c r="X65" s="2358" t="s">
        <v>257</v>
      </c>
      <c r="Y65" s="2570"/>
    </row>
    <row r="66" spans="1:25" s="57" customFormat="1">
      <c r="A66" s="2571">
        <v>64</v>
      </c>
      <c r="B66" s="2571" t="s">
        <v>2476</v>
      </c>
      <c r="C66" s="2571">
        <v>64</v>
      </c>
      <c r="D66" s="2571">
        <v>242</v>
      </c>
      <c r="E66" s="2574">
        <v>161008073</v>
      </c>
      <c r="F66" s="2571">
        <v>58</v>
      </c>
      <c r="G66" s="2571">
        <v>3523.45</v>
      </c>
      <c r="H66" s="2571">
        <v>239.34</v>
      </c>
      <c r="I66" s="2571">
        <v>1.19</v>
      </c>
      <c r="J66" s="2571"/>
      <c r="K66" s="2571"/>
      <c r="L66" s="2571">
        <v>1</v>
      </c>
      <c r="M66" s="2571">
        <v>30</v>
      </c>
      <c r="N66" s="2571"/>
      <c r="O66" s="2571"/>
      <c r="P66" s="2571"/>
      <c r="Q66" s="2571"/>
      <c r="R66" s="2571"/>
      <c r="S66" s="2571"/>
      <c r="T66" s="2571"/>
      <c r="U66" s="2001">
        <f t="shared" si="0"/>
        <v>0</v>
      </c>
      <c r="V66" s="2001">
        <f t="shared" si="1"/>
        <v>0</v>
      </c>
      <c r="W66" s="2571"/>
      <c r="X66" s="2571" t="s">
        <v>257</v>
      </c>
      <c r="Y66" s="2570"/>
    </row>
    <row r="67" spans="1:25" s="57" customFormat="1">
      <c r="A67" s="2575">
        <v>65</v>
      </c>
      <c r="B67" s="2575" t="s">
        <v>2476</v>
      </c>
      <c r="C67" s="2575">
        <v>65</v>
      </c>
      <c r="D67" s="2575">
        <v>243</v>
      </c>
      <c r="E67" s="2575">
        <v>161008074</v>
      </c>
      <c r="F67" s="2575">
        <v>59</v>
      </c>
      <c r="G67" s="2575">
        <v>3500.84</v>
      </c>
      <c r="H67" s="2575">
        <v>325.76</v>
      </c>
      <c r="I67" s="2575">
        <v>0</v>
      </c>
      <c r="J67" s="2575"/>
      <c r="K67" s="2575"/>
      <c r="L67" s="2575">
        <v>1</v>
      </c>
      <c r="M67" s="2575">
        <v>35</v>
      </c>
      <c r="N67" s="2575"/>
      <c r="O67" s="2575"/>
      <c r="P67" s="2575"/>
      <c r="Q67" s="2575"/>
      <c r="R67" s="2575"/>
      <c r="S67" s="2575"/>
      <c r="T67" s="2575"/>
      <c r="U67" s="2001">
        <f t="shared" si="0"/>
        <v>0</v>
      </c>
      <c r="V67" s="2001">
        <f t="shared" si="1"/>
        <v>0</v>
      </c>
      <c r="W67" s="2575"/>
      <c r="X67" s="2575" t="s">
        <v>257</v>
      </c>
      <c r="Y67" s="2570"/>
    </row>
    <row r="68" spans="1:25" s="57" customFormat="1">
      <c r="A68" s="2575">
        <v>66</v>
      </c>
      <c r="B68" s="2575" t="s">
        <v>2476</v>
      </c>
      <c r="C68" s="2575">
        <v>66</v>
      </c>
      <c r="D68" s="2575">
        <v>244</v>
      </c>
      <c r="E68" s="2575">
        <v>161008075</v>
      </c>
      <c r="F68" s="2575">
        <v>57</v>
      </c>
      <c r="G68" s="2575">
        <v>3485.46</v>
      </c>
      <c r="H68" s="2575">
        <v>211.14</v>
      </c>
      <c r="I68" s="2575">
        <v>0</v>
      </c>
      <c r="J68" s="2575"/>
      <c r="K68" s="2575"/>
      <c r="L68" s="2575">
        <v>1</v>
      </c>
      <c r="M68" s="2575">
        <v>45</v>
      </c>
      <c r="N68" s="2575"/>
      <c r="O68" s="2575"/>
      <c r="P68" s="2575"/>
      <c r="Q68" s="2575"/>
      <c r="R68" s="2575"/>
      <c r="S68" s="2575"/>
      <c r="T68" s="2575"/>
      <c r="U68" s="2001">
        <f t="shared" si="0"/>
        <v>0</v>
      </c>
      <c r="V68" s="2001">
        <f t="shared" si="1"/>
        <v>0</v>
      </c>
      <c r="W68" s="2575"/>
      <c r="X68" s="2575" t="s">
        <v>257</v>
      </c>
      <c r="Y68" s="2572"/>
    </row>
    <row r="69" spans="1:25" s="57" customFormat="1">
      <c r="A69" s="2575">
        <v>67</v>
      </c>
      <c r="B69" s="2575" t="s">
        <v>2477</v>
      </c>
      <c r="C69" s="2575">
        <v>67</v>
      </c>
      <c r="D69" s="2575">
        <v>245</v>
      </c>
      <c r="E69" s="2577">
        <v>161008076</v>
      </c>
      <c r="F69" s="2575">
        <v>57</v>
      </c>
      <c r="G69" s="2575">
        <v>3474.46</v>
      </c>
      <c r="H69" s="2575">
        <v>222.14</v>
      </c>
      <c r="I69" s="2575">
        <v>0</v>
      </c>
      <c r="J69" s="2575"/>
      <c r="K69" s="2575"/>
      <c r="L69" s="2575">
        <v>1</v>
      </c>
      <c r="M69" s="2575">
        <v>40</v>
      </c>
      <c r="N69" s="2575"/>
      <c r="O69" s="2575"/>
      <c r="P69" s="2575"/>
      <c r="Q69" s="2575"/>
      <c r="R69" s="2575"/>
      <c r="S69" s="2575"/>
      <c r="T69" s="2575"/>
      <c r="U69" s="2001">
        <f t="shared" si="0"/>
        <v>0</v>
      </c>
      <c r="V69" s="2001">
        <f t="shared" si="1"/>
        <v>0</v>
      </c>
      <c r="W69" s="2575"/>
      <c r="X69" s="2575" t="s">
        <v>257</v>
      </c>
      <c r="Y69" s="2576"/>
    </row>
    <row r="70" spans="1:25" s="57" customFormat="1">
      <c r="A70" s="2575">
        <v>68</v>
      </c>
      <c r="B70" s="2575" t="s">
        <v>2477</v>
      </c>
      <c r="C70" s="2575">
        <v>68</v>
      </c>
      <c r="D70" s="2575">
        <v>246</v>
      </c>
      <c r="E70" s="2580">
        <v>161008077</v>
      </c>
      <c r="F70" s="2575">
        <v>58</v>
      </c>
      <c r="G70" s="2575">
        <v>3548.64</v>
      </c>
      <c r="H70" s="2575">
        <v>216.35</v>
      </c>
      <c r="I70" s="2575">
        <v>0.59</v>
      </c>
      <c r="J70" s="2575"/>
      <c r="K70" s="2575"/>
      <c r="L70" s="2575">
        <v>2</v>
      </c>
      <c r="M70" s="2575">
        <v>0</v>
      </c>
      <c r="N70" s="2575"/>
      <c r="O70" s="2575"/>
      <c r="P70" s="2575"/>
      <c r="Q70" s="2575"/>
      <c r="R70" s="2575"/>
      <c r="S70" s="2575"/>
      <c r="T70" s="2575"/>
      <c r="U70" s="2001">
        <f t="shared" si="0"/>
        <v>0</v>
      </c>
      <c r="V70" s="2001">
        <f t="shared" si="1"/>
        <v>0</v>
      </c>
      <c r="W70" s="2575"/>
      <c r="X70" s="2575" t="s">
        <v>257</v>
      </c>
      <c r="Y70" s="2576"/>
    </row>
    <row r="71" spans="1:25" s="57" customFormat="1">
      <c r="A71" s="2575">
        <v>69</v>
      </c>
      <c r="B71" s="2575" t="s">
        <v>2477</v>
      </c>
      <c r="C71" s="2575">
        <v>69</v>
      </c>
      <c r="D71" s="2575">
        <v>247</v>
      </c>
      <c r="E71" s="2580">
        <v>161008078</v>
      </c>
      <c r="F71" s="2575">
        <v>60</v>
      </c>
      <c r="G71" s="2575">
        <v>3686.02</v>
      </c>
      <c r="H71" s="2575">
        <v>208.38</v>
      </c>
      <c r="I71" s="2575">
        <v>0</v>
      </c>
      <c r="J71" s="2575"/>
      <c r="K71" s="2575"/>
      <c r="L71" s="2575">
        <v>1</v>
      </c>
      <c r="M71" s="2575">
        <v>15</v>
      </c>
      <c r="N71" s="2575"/>
      <c r="O71" s="2575"/>
      <c r="P71" s="2575"/>
      <c r="Q71" s="2575"/>
      <c r="R71" s="2575"/>
      <c r="S71" s="2575"/>
      <c r="T71" s="2575"/>
      <c r="U71" s="2001">
        <f t="shared" si="0"/>
        <v>0</v>
      </c>
      <c r="V71" s="2001">
        <f t="shared" si="1"/>
        <v>0</v>
      </c>
      <c r="W71" s="2575"/>
      <c r="X71" s="2575" t="s">
        <v>257</v>
      </c>
      <c r="Y71" s="2576"/>
    </row>
    <row r="72" spans="1:25" s="57" customFormat="1">
      <c r="A72" s="2578">
        <v>70</v>
      </c>
      <c r="B72" s="2578" t="s">
        <v>2477</v>
      </c>
      <c r="C72" s="2578">
        <v>70</v>
      </c>
      <c r="D72" s="2578">
        <v>248</v>
      </c>
      <c r="E72" s="2580">
        <v>161008079</v>
      </c>
      <c r="F72" s="2578">
        <v>60</v>
      </c>
      <c r="G72" s="2578">
        <v>3692.42</v>
      </c>
      <c r="H72" s="2578">
        <v>203.77</v>
      </c>
      <c r="I72" s="2578">
        <v>1.79</v>
      </c>
      <c r="J72" s="2578"/>
      <c r="K72" s="2578"/>
      <c r="L72" s="2578">
        <v>1</v>
      </c>
      <c r="M72" s="2578">
        <v>40</v>
      </c>
      <c r="N72" s="2578"/>
      <c r="O72" s="2578"/>
      <c r="P72" s="2578"/>
      <c r="Q72" s="2578"/>
      <c r="R72" s="2578"/>
      <c r="S72" s="2578"/>
      <c r="T72" s="2578"/>
      <c r="U72" s="2001">
        <f t="shared" si="0"/>
        <v>0</v>
      </c>
      <c r="V72" s="2001">
        <f t="shared" si="1"/>
        <v>0</v>
      </c>
      <c r="W72" s="2578"/>
      <c r="X72" s="2578" t="s">
        <v>257</v>
      </c>
      <c r="Y72" s="2576"/>
    </row>
    <row r="73" spans="1:25" s="139" customFormat="1">
      <c r="A73" s="2001">
        <v>71</v>
      </c>
      <c r="B73" s="2001" t="s">
        <v>2477</v>
      </c>
      <c r="C73" s="2001">
        <v>71</v>
      </c>
      <c r="D73" s="2001">
        <v>249</v>
      </c>
      <c r="E73" s="2001">
        <v>162000155</v>
      </c>
      <c r="F73" s="2001">
        <v>59</v>
      </c>
      <c r="G73" s="2001">
        <v>3607.86</v>
      </c>
      <c r="H73" s="2001">
        <v>216.94</v>
      </c>
      <c r="I73" s="2001">
        <v>1</v>
      </c>
      <c r="J73" s="2001"/>
      <c r="K73" s="2001"/>
      <c r="L73" s="2001">
        <v>1</v>
      </c>
      <c r="M73" s="2001">
        <v>30</v>
      </c>
      <c r="N73" s="2001"/>
      <c r="O73" s="2611">
        <f>8850+46320</f>
        <v>55170</v>
      </c>
      <c r="P73" s="2001"/>
      <c r="Q73" s="2001"/>
      <c r="R73" s="2001"/>
      <c r="S73" s="2001"/>
      <c r="T73" s="2001"/>
      <c r="U73" s="2001">
        <f t="shared" si="0"/>
        <v>2758.5</v>
      </c>
      <c r="V73" s="2001">
        <f t="shared" si="1"/>
        <v>57928.5</v>
      </c>
      <c r="W73" s="2001"/>
      <c r="X73" s="2001" t="s">
        <v>258</v>
      </c>
      <c r="Y73" s="1915" t="s">
        <v>2478</v>
      </c>
    </row>
    <row r="74" spans="1:25" s="57" customFormat="1">
      <c r="A74" s="2581">
        <v>72</v>
      </c>
      <c r="B74" s="2581" t="s">
        <v>2477</v>
      </c>
      <c r="C74" s="2581">
        <v>72</v>
      </c>
      <c r="D74" s="2581">
        <v>250</v>
      </c>
      <c r="E74" s="2581">
        <v>141000521</v>
      </c>
      <c r="F74" s="2581">
        <v>58</v>
      </c>
      <c r="G74" s="2581">
        <v>3501.65</v>
      </c>
      <c r="H74" s="2581">
        <v>259.95</v>
      </c>
      <c r="I74" s="2581">
        <v>0</v>
      </c>
      <c r="J74" s="2581"/>
      <c r="K74" s="2581"/>
      <c r="L74" s="2581">
        <v>1</v>
      </c>
      <c r="M74" s="2581">
        <v>35</v>
      </c>
      <c r="N74" s="2581"/>
      <c r="O74" s="2581"/>
      <c r="P74" s="2581"/>
      <c r="Q74" s="2581"/>
      <c r="R74" s="2581"/>
      <c r="S74" s="2581"/>
      <c r="T74" s="2581"/>
      <c r="U74" s="2001">
        <f t="shared" si="0"/>
        <v>0</v>
      </c>
      <c r="V74" s="2001">
        <f t="shared" si="1"/>
        <v>0</v>
      </c>
      <c r="W74" s="2581"/>
      <c r="X74" s="2581" t="s">
        <v>257</v>
      </c>
      <c r="Y74" s="2579"/>
    </row>
    <row r="75" spans="1:25" s="57" customFormat="1">
      <c r="A75" s="2581">
        <v>73</v>
      </c>
      <c r="B75" s="2581" t="s">
        <v>2477</v>
      </c>
      <c r="C75" s="2581">
        <v>73</v>
      </c>
      <c r="D75" s="2581">
        <v>251</v>
      </c>
      <c r="E75" s="2581">
        <v>161008080</v>
      </c>
      <c r="F75" s="2581">
        <v>60</v>
      </c>
      <c r="G75" s="2581">
        <v>3653.61</v>
      </c>
      <c r="H75" s="2581">
        <v>246.97</v>
      </c>
      <c r="I75" s="2581">
        <v>3.38</v>
      </c>
      <c r="J75" s="2581"/>
      <c r="K75" s="2581"/>
      <c r="L75" s="2581">
        <v>1</v>
      </c>
      <c r="M75" s="2581">
        <v>40</v>
      </c>
      <c r="N75" s="2581"/>
      <c r="O75" s="2581"/>
      <c r="P75" s="2581"/>
      <c r="Q75" s="2581"/>
      <c r="R75" s="2581"/>
      <c r="S75" s="2581"/>
      <c r="T75" s="2581"/>
      <c r="U75" s="2001">
        <f t="shared" si="0"/>
        <v>0</v>
      </c>
      <c r="V75" s="2001">
        <f t="shared" si="1"/>
        <v>0</v>
      </c>
      <c r="W75" s="2581"/>
      <c r="X75" s="2581" t="s">
        <v>257</v>
      </c>
      <c r="Y75" s="2579"/>
    </row>
    <row r="76" spans="1:25" s="57" customFormat="1">
      <c r="A76" s="2581">
        <v>74</v>
      </c>
      <c r="B76" s="2581" t="s">
        <v>2479</v>
      </c>
      <c r="C76" s="2581">
        <v>74</v>
      </c>
      <c r="D76" s="2581">
        <v>252</v>
      </c>
      <c r="E76" s="2581">
        <v>151000298</v>
      </c>
      <c r="F76" s="2581">
        <v>60</v>
      </c>
      <c r="G76" s="2581">
        <v>3659.81</v>
      </c>
      <c r="H76" s="2581">
        <v>240.37</v>
      </c>
      <c r="I76" s="2581">
        <v>2.98</v>
      </c>
      <c r="J76" s="2581"/>
      <c r="K76" s="2581"/>
      <c r="L76" s="2581">
        <v>2</v>
      </c>
      <c r="M76" s="2581">
        <v>0</v>
      </c>
      <c r="N76" s="2581"/>
      <c r="O76" s="2581"/>
      <c r="P76" s="2581"/>
      <c r="Q76" s="2581"/>
      <c r="R76" s="2581"/>
      <c r="S76" s="2581"/>
      <c r="T76" s="2581"/>
      <c r="U76" s="2001">
        <f t="shared" si="0"/>
        <v>0</v>
      </c>
      <c r="V76" s="2001">
        <f t="shared" si="1"/>
        <v>0</v>
      </c>
      <c r="W76" s="2581"/>
      <c r="X76" s="2585" t="s">
        <v>257</v>
      </c>
      <c r="Y76" s="2582"/>
    </row>
    <row r="77" spans="1:25" s="57" customFormat="1">
      <c r="A77" s="2581">
        <v>75</v>
      </c>
      <c r="B77" s="2581" t="s">
        <v>2479</v>
      </c>
      <c r="C77" s="2581">
        <v>75</v>
      </c>
      <c r="D77" s="2581">
        <v>253</v>
      </c>
      <c r="E77" s="2581">
        <v>151000297</v>
      </c>
      <c r="F77" s="2581">
        <v>57</v>
      </c>
      <c r="G77" s="2581">
        <v>3510.23</v>
      </c>
      <c r="H77" s="2581">
        <v>194.77</v>
      </c>
      <c r="I77" s="2581">
        <v>0</v>
      </c>
      <c r="J77" s="2581"/>
      <c r="K77" s="2581"/>
      <c r="L77" s="2581">
        <v>1</v>
      </c>
      <c r="M77" s="2581">
        <v>10</v>
      </c>
      <c r="N77" s="2581"/>
      <c r="O77" s="2581"/>
      <c r="P77" s="2581"/>
      <c r="Q77" s="2581"/>
      <c r="R77" s="2581"/>
      <c r="S77" s="2581"/>
      <c r="T77" s="2581"/>
      <c r="U77" s="2001">
        <f t="shared" si="0"/>
        <v>0</v>
      </c>
      <c r="V77" s="2001">
        <f t="shared" si="1"/>
        <v>0</v>
      </c>
      <c r="W77" s="2581"/>
      <c r="X77" s="2585" t="s">
        <v>257</v>
      </c>
      <c r="Y77" s="2582"/>
    </row>
    <row r="78" spans="1:25" s="57" customFormat="1">
      <c r="A78" s="2583">
        <v>76</v>
      </c>
      <c r="B78" s="2583" t="s">
        <v>2479</v>
      </c>
      <c r="C78" s="2583">
        <v>76</v>
      </c>
      <c r="D78" s="2583">
        <v>254</v>
      </c>
      <c r="E78" s="2583">
        <v>151000296</v>
      </c>
      <c r="F78" s="2583">
        <v>57</v>
      </c>
      <c r="G78" s="2583">
        <v>3481.46</v>
      </c>
      <c r="H78" s="2583">
        <v>215.14</v>
      </c>
      <c r="I78" s="2583">
        <v>0</v>
      </c>
      <c r="J78" s="2583"/>
      <c r="K78" s="2583"/>
      <c r="L78" s="2583">
        <v>1</v>
      </c>
      <c r="M78" s="2583">
        <v>15</v>
      </c>
      <c r="N78" s="2583"/>
      <c r="O78" s="2583"/>
      <c r="P78" s="2583"/>
      <c r="Q78" s="2583"/>
      <c r="R78" s="2583"/>
      <c r="S78" s="2583"/>
      <c r="T78" s="2583"/>
      <c r="U78" s="2001">
        <f t="shared" si="0"/>
        <v>0</v>
      </c>
      <c r="V78" s="2001">
        <f t="shared" si="1"/>
        <v>0</v>
      </c>
      <c r="W78" s="2583"/>
      <c r="X78" s="2585" t="s">
        <v>257</v>
      </c>
      <c r="Y78" s="2582"/>
    </row>
    <row r="79" spans="1:25" s="57" customFormat="1">
      <c r="A79" s="2583">
        <v>77</v>
      </c>
      <c r="B79" s="2583" t="s">
        <v>2479</v>
      </c>
      <c r="C79" s="2583">
        <v>77</v>
      </c>
      <c r="D79" s="2583">
        <v>255</v>
      </c>
      <c r="E79" s="2583">
        <v>161008081</v>
      </c>
      <c r="F79" s="2583">
        <v>58</v>
      </c>
      <c r="G79" s="2583">
        <v>3467.26</v>
      </c>
      <c r="H79" s="2583">
        <v>291.54000000000002</v>
      </c>
      <c r="I79" s="2583">
        <v>0</v>
      </c>
      <c r="J79" s="2583"/>
      <c r="K79" s="2583"/>
      <c r="L79" s="2583">
        <v>1</v>
      </c>
      <c r="M79" s="2583">
        <v>30</v>
      </c>
      <c r="N79" s="2583"/>
      <c r="O79" s="2583"/>
      <c r="P79" s="2583"/>
      <c r="Q79" s="2583"/>
      <c r="R79" s="2583"/>
      <c r="S79" s="2583"/>
      <c r="T79" s="2583"/>
      <c r="U79" s="2001">
        <f t="shared" si="0"/>
        <v>0</v>
      </c>
      <c r="V79" s="2001">
        <f t="shared" si="1"/>
        <v>0</v>
      </c>
      <c r="W79" s="2583"/>
      <c r="X79" s="2585" t="s">
        <v>257</v>
      </c>
      <c r="Y79" s="2582"/>
    </row>
    <row r="80" spans="1:25" s="57" customFormat="1">
      <c r="A80" s="2585">
        <v>78</v>
      </c>
      <c r="B80" s="2585" t="s">
        <v>2479</v>
      </c>
      <c r="C80" s="2585">
        <v>78</v>
      </c>
      <c r="D80" s="2585">
        <v>256</v>
      </c>
      <c r="E80" s="2585">
        <v>162000156</v>
      </c>
      <c r="F80" s="2585">
        <v>59</v>
      </c>
      <c r="G80" s="2585">
        <v>3550.41</v>
      </c>
      <c r="H80" s="2585">
        <v>284.58999999999997</v>
      </c>
      <c r="I80" s="2585">
        <v>0</v>
      </c>
      <c r="J80" s="2585"/>
      <c r="K80" s="2585"/>
      <c r="L80" s="2585">
        <v>1</v>
      </c>
      <c r="M80" s="2585">
        <v>30</v>
      </c>
      <c r="N80" s="2585"/>
      <c r="O80" s="2585"/>
      <c r="P80" s="2585"/>
      <c r="Q80" s="2585"/>
      <c r="R80" s="2585"/>
      <c r="S80" s="2585"/>
      <c r="T80" s="2585"/>
      <c r="U80" s="2001">
        <f t="shared" si="0"/>
        <v>0</v>
      </c>
      <c r="V80" s="2001">
        <f t="shared" si="1"/>
        <v>0</v>
      </c>
      <c r="W80" s="2585"/>
      <c r="X80" s="2585" t="s">
        <v>258</v>
      </c>
      <c r="Y80" s="2584"/>
    </row>
    <row r="81" spans="1:25" s="57" customFormat="1">
      <c r="A81" s="2585">
        <v>79</v>
      </c>
      <c r="B81" s="2585" t="s">
        <v>2479</v>
      </c>
      <c r="C81" s="2585">
        <v>79</v>
      </c>
      <c r="D81" s="2585">
        <v>257</v>
      </c>
      <c r="E81" s="2585">
        <v>141000522</v>
      </c>
      <c r="F81" s="2585">
        <v>60</v>
      </c>
      <c r="G81" s="2585">
        <v>3626.63</v>
      </c>
      <c r="H81" s="2585">
        <v>264.97000000000003</v>
      </c>
      <c r="I81" s="2585">
        <v>0</v>
      </c>
      <c r="J81" s="2585"/>
      <c r="K81" s="2585"/>
      <c r="L81" s="2585">
        <v>1</v>
      </c>
      <c r="M81" s="2585">
        <v>35</v>
      </c>
      <c r="N81" s="2585"/>
      <c r="O81" s="2585"/>
      <c r="P81" s="2585"/>
      <c r="Q81" s="2585"/>
      <c r="R81" s="2585"/>
      <c r="S81" s="2585"/>
      <c r="T81" s="2585"/>
      <c r="U81" s="2001">
        <f t="shared" si="0"/>
        <v>0</v>
      </c>
      <c r="V81" s="2001">
        <f t="shared" si="1"/>
        <v>0</v>
      </c>
      <c r="W81" s="2585"/>
      <c r="X81" s="2585" t="s">
        <v>257</v>
      </c>
      <c r="Y81" s="2584"/>
    </row>
    <row r="82" spans="1:25" s="57" customFormat="1">
      <c r="A82" s="2587">
        <v>80</v>
      </c>
      <c r="B82" s="2587" t="s">
        <v>2479</v>
      </c>
      <c r="C82" s="2587">
        <v>80</v>
      </c>
      <c r="D82" s="2587">
        <v>258</v>
      </c>
      <c r="E82" s="2587">
        <v>161008082</v>
      </c>
      <c r="F82" s="2587">
        <v>58</v>
      </c>
      <c r="G82" s="2587">
        <v>3510.65</v>
      </c>
      <c r="H82" s="2587">
        <v>250.95</v>
      </c>
      <c r="I82" s="2587">
        <v>0</v>
      </c>
      <c r="J82" s="2587"/>
      <c r="K82" s="2587"/>
      <c r="L82" s="2587">
        <v>1</v>
      </c>
      <c r="M82" s="2587">
        <v>35</v>
      </c>
      <c r="N82" s="2587"/>
      <c r="O82" s="2587"/>
      <c r="P82" s="2587"/>
      <c r="Q82" s="2587"/>
      <c r="R82" s="2587"/>
      <c r="S82" s="2587"/>
      <c r="T82" s="2587"/>
      <c r="U82" s="2001">
        <f t="shared" si="0"/>
        <v>0</v>
      </c>
      <c r="V82" s="2001">
        <f t="shared" si="1"/>
        <v>0</v>
      </c>
      <c r="W82" s="2587"/>
      <c r="X82" s="2587" t="s">
        <v>257</v>
      </c>
      <c r="Y82" s="2586"/>
    </row>
    <row r="83" spans="1:25" s="57" customFormat="1">
      <c r="A83" s="2587">
        <v>81</v>
      </c>
      <c r="B83" s="2587" t="s">
        <v>2480</v>
      </c>
      <c r="C83" s="2587">
        <v>81</v>
      </c>
      <c r="D83" s="2587">
        <v>259</v>
      </c>
      <c r="E83" s="2587">
        <v>161008083</v>
      </c>
      <c r="F83" s="2587">
        <v>58</v>
      </c>
      <c r="G83" s="2587">
        <v>3483.45</v>
      </c>
      <c r="H83" s="2587">
        <v>278.74</v>
      </c>
      <c r="I83" s="2587">
        <v>0.59</v>
      </c>
      <c r="J83" s="2587"/>
      <c r="K83" s="2587"/>
      <c r="L83" s="2587">
        <v>2</v>
      </c>
      <c r="M83" s="2587">
        <v>20</v>
      </c>
      <c r="N83" s="2587"/>
      <c r="O83" s="2587"/>
      <c r="P83" s="2587"/>
      <c r="Q83" s="2587"/>
      <c r="R83" s="2587"/>
      <c r="S83" s="2587"/>
      <c r="T83" s="2587"/>
      <c r="U83" s="2001">
        <f t="shared" si="0"/>
        <v>0</v>
      </c>
      <c r="V83" s="2001">
        <f t="shared" si="1"/>
        <v>0</v>
      </c>
      <c r="W83" s="2587"/>
      <c r="X83" s="2587" t="s">
        <v>257</v>
      </c>
      <c r="Y83" s="2588"/>
    </row>
    <row r="84" spans="1:25" s="57" customFormat="1">
      <c r="A84" s="2587">
        <v>82</v>
      </c>
      <c r="B84" s="2587" t="s">
        <v>2480</v>
      </c>
      <c r="C84" s="2587">
        <v>82</v>
      </c>
      <c r="D84" s="2587">
        <v>260</v>
      </c>
      <c r="E84" s="2587">
        <v>141000523</v>
      </c>
      <c r="F84" s="2587">
        <v>59</v>
      </c>
      <c r="G84" s="2587">
        <v>3556.42</v>
      </c>
      <c r="H84" s="2587">
        <v>275.77999999999997</v>
      </c>
      <c r="I84" s="2587">
        <v>0</v>
      </c>
      <c r="J84" s="2587"/>
      <c r="K84" s="2587"/>
      <c r="L84" s="2587">
        <v>1</v>
      </c>
      <c r="M84" s="2587">
        <v>45</v>
      </c>
      <c r="N84" s="2587"/>
      <c r="O84" s="2587"/>
      <c r="P84" s="2587"/>
      <c r="Q84" s="2587"/>
      <c r="R84" s="2587"/>
      <c r="S84" s="2587"/>
      <c r="T84" s="2587"/>
      <c r="U84" s="2001">
        <f t="shared" si="0"/>
        <v>0</v>
      </c>
      <c r="V84" s="2001">
        <f t="shared" si="1"/>
        <v>0</v>
      </c>
      <c r="W84" s="2587"/>
      <c r="X84" s="2587" t="s">
        <v>257</v>
      </c>
      <c r="Y84" s="2588"/>
    </row>
    <row r="85" spans="1:25" s="57" customFormat="1">
      <c r="A85" s="2587">
        <v>83</v>
      </c>
      <c r="B85" s="2587" t="s">
        <v>2480</v>
      </c>
      <c r="C85" s="2587">
        <v>83</v>
      </c>
      <c r="D85" s="2587">
        <v>261</v>
      </c>
      <c r="E85" s="2587">
        <v>161008084</v>
      </c>
      <c r="F85" s="2587">
        <v>60</v>
      </c>
      <c r="G85" s="2587">
        <v>3656.01</v>
      </c>
      <c r="H85" s="2587">
        <v>244.36</v>
      </c>
      <c r="I85" s="2587">
        <v>3.17</v>
      </c>
      <c r="J85" s="2587"/>
      <c r="K85" s="2587"/>
      <c r="L85" s="2587">
        <v>1</v>
      </c>
      <c r="M85" s="2587">
        <v>40</v>
      </c>
      <c r="N85" s="2587"/>
      <c r="O85" s="2587"/>
      <c r="P85" s="2587"/>
      <c r="Q85" s="2587"/>
      <c r="R85" s="2587"/>
      <c r="S85" s="2587"/>
      <c r="T85" s="2587"/>
      <c r="U85" s="2001">
        <f t="shared" si="0"/>
        <v>0</v>
      </c>
      <c r="V85" s="2001">
        <f t="shared" si="1"/>
        <v>0</v>
      </c>
      <c r="W85" s="2587"/>
      <c r="X85" s="2587" t="s">
        <v>257</v>
      </c>
      <c r="Y85" s="2588"/>
    </row>
    <row r="86" spans="1:25" s="57" customFormat="1">
      <c r="A86" s="2589">
        <v>84</v>
      </c>
      <c r="B86" s="2589" t="s">
        <v>2480</v>
      </c>
      <c r="C86" s="2589">
        <v>84</v>
      </c>
      <c r="D86" s="2589">
        <v>262</v>
      </c>
      <c r="E86" s="2589">
        <v>161008085</v>
      </c>
      <c r="F86" s="2589">
        <v>57</v>
      </c>
      <c r="G86" s="2589">
        <v>3485.66</v>
      </c>
      <c r="H86" s="2589">
        <v>210.94</v>
      </c>
      <c r="I86" s="2589">
        <v>0</v>
      </c>
      <c r="J86" s="2589"/>
      <c r="K86" s="2589"/>
      <c r="L86" s="2589">
        <v>1</v>
      </c>
      <c r="M86" s="2589">
        <v>40</v>
      </c>
      <c r="N86" s="2589"/>
      <c r="O86" s="2589"/>
      <c r="P86" s="2589"/>
      <c r="Q86" s="2589"/>
      <c r="R86" s="2589"/>
      <c r="S86" s="2589"/>
      <c r="T86" s="2589"/>
      <c r="U86" s="2001">
        <f t="shared" si="0"/>
        <v>0</v>
      </c>
      <c r="V86" s="2001">
        <f t="shared" si="1"/>
        <v>0</v>
      </c>
      <c r="W86" s="2589"/>
      <c r="X86" s="2358" t="s">
        <v>257</v>
      </c>
      <c r="Y86" s="2588"/>
    </row>
    <row r="87" spans="1:25" s="57" customFormat="1">
      <c r="A87" s="2591">
        <v>85</v>
      </c>
      <c r="B87" s="2591" t="s">
        <v>2480</v>
      </c>
      <c r="C87" s="2591">
        <v>85</v>
      </c>
      <c r="D87" s="2591">
        <v>263</v>
      </c>
      <c r="E87" s="2591">
        <v>161008086</v>
      </c>
      <c r="F87" s="2591">
        <v>60</v>
      </c>
      <c r="G87" s="2591">
        <v>3678.23</v>
      </c>
      <c r="H87" s="2591">
        <v>213.37</v>
      </c>
      <c r="I87" s="2591">
        <v>0</v>
      </c>
      <c r="J87" s="2591"/>
      <c r="K87" s="2591"/>
      <c r="L87" s="2591">
        <v>1</v>
      </c>
      <c r="M87" s="2591">
        <v>35</v>
      </c>
      <c r="N87" s="2591"/>
      <c r="O87" s="2591"/>
      <c r="P87" s="2591"/>
      <c r="Q87" s="2591"/>
      <c r="R87" s="2591"/>
      <c r="S87" s="2591"/>
      <c r="T87" s="2591"/>
      <c r="U87" s="2001">
        <f t="shared" si="0"/>
        <v>0</v>
      </c>
      <c r="V87" s="2001">
        <f t="shared" si="1"/>
        <v>0</v>
      </c>
      <c r="W87" s="2591"/>
      <c r="X87" s="2591" t="s">
        <v>257</v>
      </c>
      <c r="Y87" s="2588"/>
    </row>
    <row r="88" spans="1:25" s="57" customFormat="1">
      <c r="A88" s="2591">
        <v>86</v>
      </c>
      <c r="B88" s="2591" t="s">
        <v>2480</v>
      </c>
      <c r="C88" s="2591">
        <v>86</v>
      </c>
      <c r="D88" s="2591">
        <v>264</v>
      </c>
      <c r="E88" s="2593">
        <v>161008087</v>
      </c>
      <c r="F88" s="2591">
        <v>60</v>
      </c>
      <c r="G88" s="2591">
        <v>3645.02</v>
      </c>
      <c r="H88" s="2591">
        <v>249.38</v>
      </c>
      <c r="I88" s="2591">
        <v>0</v>
      </c>
      <c r="J88" s="2591"/>
      <c r="K88" s="2591"/>
      <c r="L88" s="2591">
        <v>1</v>
      </c>
      <c r="M88" s="2591">
        <v>40</v>
      </c>
      <c r="N88" s="2591"/>
      <c r="O88" s="2591"/>
      <c r="P88" s="2591"/>
      <c r="Q88" s="2591"/>
      <c r="R88" s="2591"/>
      <c r="S88" s="2591"/>
      <c r="T88" s="2591"/>
      <c r="U88" s="2001">
        <f t="shared" si="0"/>
        <v>0</v>
      </c>
      <c r="V88" s="2001">
        <f t="shared" si="1"/>
        <v>0</v>
      </c>
      <c r="W88" s="2591"/>
      <c r="X88" s="2591" t="s">
        <v>257</v>
      </c>
      <c r="Y88" s="2590"/>
    </row>
    <row r="89" spans="1:25" s="57" customFormat="1">
      <c r="A89" s="2591">
        <v>87</v>
      </c>
      <c r="B89" s="2591" t="s">
        <v>2481</v>
      </c>
      <c r="C89" s="2591">
        <v>87</v>
      </c>
      <c r="D89" s="2591">
        <v>265</v>
      </c>
      <c r="E89" s="2593">
        <v>161008088</v>
      </c>
      <c r="F89" s="2591">
        <v>59</v>
      </c>
      <c r="G89" s="2591">
        <v>3599.64</v>
      </c>
      <c r="H89" s="2591">
        <v>226.96</v>
      </c>
      <c r="I89" s="2591">
        <v>0</v>
      </c>
      <c r="J89" s="2591"/>
      <c r="K89" s="2591"/>
      <c r="L89" s="2591">
        <v>1</v>
      </c>
      <c r="M89" s="2591">
        <v>15</v>
      </c>
      <c r="N89" s="2591"/>
      <c r="O89" s="2591"/>
      <c r="P89" s="2591"/>
      <c r="Q89" s="2591"/>
      <c r="R89" s="2591"/>
      <c r="S89" s="2591"/>
      <c r="T89" s="2591"/>
      <c r="U89" s="2001">
        <f t="shared" si="0"/>
        <v>0</v>
      </c>
      <c r="V89" s="2001">
        <f t="shared" si="1"/>
        <v>0</v>
      </c>
      <c r="W89" s="2591"/>
      <c r="X89" s="2591" t="s">
        <v>257</v>
      </c>
      <c r="Y89" s="2592"/>
    </row>
    <row r="90" spans="1:25" s="57" customFormat="1">
      <c r="A90" s="2591">
        <v>88</v>
      </c>
      <c r="B90" s="2591" t="s">
        <v>2481</v>
      </c>
      <c r="C90" s="2591">
        <v>88</v>
      </c>
      <c r="D90" s="2591">
        <v>266</v>
      </c>
      <c r="E90" s="2593">
        <v>161008089</v>
      </c>
      <c r="F90" s="2591">
        <v>59</v>
      </c>
      <c r="G90" s="2591">
        <v>3608.06</v>
      </c>
      <c r="H90" s="2591">
        <v>212.94</v>
      </c>
      <c r="I90" s="2591">
        <v>0</v>
      </c>
      <c r="J90" s="2591"/>
      <c r="K90" s="2591"/>
      <c r="L90" s="2591">
        <v>1</v>
      </c>
      <c r="M90" s="2591">
        <v>45</v>
      </c>
      <c r="N90" s="2591"/>
      <c r="O90" s="2591"/>
      <c r="P90" s="2591"/>
      <c r="Q90" s="2591"/>
      <c r="R90" s="2591"/>
      <c r="S90" s="2591"/>
      <c r="T90" s="2591"/>
      <c r="U90" s="2001">
        <f t="shared" si="0"/>
        <v>0</v>
      </c>
      <c r="V90" s="2001">
        <f t="shared" si="1"/>
        <v>0</v>
      </c>
      <c r="W90" s="2591"/>
      <c r="X90" s="2591" t="s">
        <v>257</v>
      </c>
      <c r="Y90" s="2592"/>
    </row>
    <row r="91" spans="1:25" s="57" customFormat="1">
      <c r="A91" s="2591">
        <v>89</v>
      </c>
      <c r="B91" s="2591" t="s">
        <v>2481</v>
      </c>
      <c r="C91" s="2591">
        <v>89</v>
      </c>
      <c r="D91" s="2591">
        <v>267</v>
      </c>
      <c r="E91" s="2593">
        <v>161008090</v>
      </c>
      <c r="F91" s="2591">
        <v>59</v>
      </c>
      <c r="G91" s="2591">
        <v>3825.87</v>
      </c>
      <c r="H91" s="2591">
        <v>274.13</v>
      </c>
      <c r="I91" s="2591">
        <v>0.2</v>
      </c>
      <c r="J91" s="2591"/>
      <c r="K91" s="2591"/>
      <c r="L91" s="2591">
        <v>1</v>
      </c>
      <c r="M91" s="2591">
        <v>35</v>
      </c>
      <c r="N91" s="2591"/>
      <c r="O91" s="2591"/>
      <c r="P91" s="2591"/>
      <c r="Q91" s="2591"/>
      <c r="R91" s="2591"/>
      <c r="S91" s="2591"/>
      <c r="T91" s="2591"/>
      <c r="U91" s="2001">
        <f t="shared" si="0"/>
        <v>0</v>
      </c>
      <c r="V91" s="2001">
        <f t="shared" si="1"/>
        <v>0</v>
      </c>
      <c r="W91" s="2591"/>
      <c r="X91" s="2591" t="s">
        <v>257</v>
      </c>
      <c r="Y91" s="2594" t="s">
        <v>247</v>
      </c>
    </row>
    <row r="92" spans="1:25" s="57" customFormat="1">
      <c r="A92" s="2593">
        <v>90</v>
      </c>
      <c r="B92" s="2593" t="s">
        <v>2481</v>
      </c>
      <c r="C92" s="2593">
        <v>90</v>
      </c>
      <c r="D92" s="2593">
        <v>268</v>
      </c>
      <c r="E92" s="2595">
        <v>161008091</v>
      </c>
      <c r="F92" s="2593">
        <v>59</v>
      </c>
      <c r="G92" s="2593">
        <v>3551.45</v>
      </c>
      <c r="H92" s="2593">
        <v>272.35000000000002</v>
      </c>
      <c r="I92" s="2593">
        <v>0</v>
      </c>
      <c r="J92" s="2593"/>
      <c r="K92" s="2593"/>
      <c r="L92" s="2593">
        <v>1</v>
      </c>
      <c r="M92" s="2593">
        <v>40</v>
      </c>
      <c r="N92" s="2593"/>
      <c r="O92" s="2593"/>
      <c r="P92" s="2593"/>
      <c r="Q92" s="2593"/>
      <c r="R92" s="2593"/>
      <c r="S92" s="2593"/>
      <c r="T92" s="2593"/>
      <c r="U92" s="2001">
        <f t="shared" si="0"/>
        <v>0</v>
      </c>
      <c r="V92" s="2001">
        <f t="shared" si="1"/>
        <v>0</v>
      </c>
      <c r="W92" s="2593"/>
      <c r="X92" s="2358" t="s">
        <v>257</v>
      </c>
      <c r="Y92" s="2592"/>
    </row>
    <row r="93" spans="1:25" s="57" customFormat="1">
      <c r="A93" s="2593">
        <v>91</v>
      </c>
      <c r="B93" s="2593" t="s">
        <v>2481</v>
      </c>
      <c r="C93" s="2593">
        <v>91</v>
      </c>
      <c r="D93" s="2593">
        <v>269</v>
      </c>
      <c r="E93" s="2595">
        <v>161008092</v>
      </c>
      <c r="F93" s="2593">
        <v>60</v>
      </c>
      <c r="G93" s="2593">
        <v>3649.21</v>
      </c>
      <c r="H93" s="2593">
        <v>248.59</v>
      </c>
      <c r="I93" s="2593">
        <v>0.6</v>
      </c>
      <c r="J93" s="2593"/>
      <c r="K93" s="2593"/>
      <c r="L93" s="2593">
        <v>1</v>
      </c>
      <c r="M93" s="2593">
        <v>35</v>
      </c>
      <c r="N93" s="2593"/>
      <c r="O93" s="2593"/>
      <c r="P93" s="2593"/>
      <c r="Q93" s="2593"/>
      <c r="R93" s="2593"/>
      <c r="S93" s="2593"/>
      <c r="T93" s="2593"/>
      <c r="U93" s="2001">
        <f t="shared" si="0"/>
        <v>0</v>
      </c>
      <c r="V93" s="2001">
        <f t="shared" si="1"/>
        <v>0</v>
      </c>
      <c r="W93" s="2593"/>
      <c r="X93" s="2358" t="s">
        <v>257</v>
      </c>
      <c r="Y93" s="2592"/>
    </row>
    <row r="94" spans="1:25" s="57" customFormat="1">
      <c r="A94" s="2596">
        <v>92</v>
      </c>
      <c r="B94" s="2596" t="s">
        <v>2481</v>
      </c>
      <c r="C94" s="2596">
        <v>92</v>
      </c>
      <c r="D94" s="2596">
        <v>270</v>
      </c>
      <c r="E94" s="2596">
        <v>161008093</v>
      </c>
      <c r="F94" s="2596">
        <v>57</v>
      </c>
      <c r="G94" s="2596">
        <v>3444.45</v>
      </c>
      <c r="H94" s="2596">
        <v>252.14</v>
      </c>
      <c r="I94" s="2596">
        <v>0</v>
      </c>
      <c r="J94" s="2596"/>
      <c r="K94" s="2596"/>
      <c r="L94" s="2596">
        <v>1</v>
      </c>
      <c r="M94" s="2596">
        <v>40</v>
      </c>
      <c r="N94" s="2596"/>
      <c r="O94" s="2596"/>
      <c r="P94" s="2596"/>
      <c r="Q94" s="2596"/>
      <c r="R94" s="2596"/>
      <c r="S94" s="2596"/>
      <c r="T94" s="2596"/>
      <c r="U94" s="2001">
        <f t="shared" ref="U94:U156" si="2">O94*5%</f>
        <v>0</v>
      </c>
      <c r="V94" s="2001">
        <f t="shared" ref="V94:V156" si="3">O94+U94</f>
        <v>0</v>
      </c>
      <c r="W94" s="2596"/>
      <c r="X94" s="2596" t="s">
        <v>257</v>
      </c>
      <c r="Y94" s="2594"/>
    </row>
    <row r="95" spans="1:25" s="57" customFormat="1">
      <c r="A95" s="2596">
        <v>93</v>
      </c>
      <c r="B95" s="2596" t="s">
        <v>2481</v>
      </c>
      <c r="C95" s="2596">
        <v>93</v>
      </c>
      <c r="D95" s="2596">
        <v>273</v>
      </c>
      <c r="E95" s="2596">
        <v>162000157</v>
      </c>
      <c r="F95" s="2596">
        <v>60</v>
      </c>
      <c r="G95" s="2596">
        <v>3618.02</v>
      </c>
      <c r="H95" s="2596">
        <v>276.38</v>
      </c>
      <c r="I95" s="2596">
        <v>0</v>
      </c>
      <c r="J95" s="2596"/>
      <c r="K95" s="2596"/>
      <c r="L95" s="2596">
        <v>1</v>
      </c>
      <c r="M95" s="2596">
        <v>50</v>
      </c>
      <c r="N95" s="2596"/>
      <c r="O95" s="2596"/>
      <c r="P95" s="2596"/>
      <c r="Q95" s="2596"/>
      <c r="R95" s="2596"/>
      <c r="S95" s="2596"/>
      <c r="T95" s="2596"/>
      <c r="U95" s="2001">
        <f t="shared" si="2"/>
        <v>0</v>
      </c>
      <c r="V95" s="2001">
        <f t="shared" si="3"/>
        <v>0</v>
      </c>
      <c r="W95" s="2596"/>
      <c r="X95" s="2596" t="s">
        <v>258</v>
      </c>
      <c r="Y95" s="2594"/>
    </row>
    <row r="96" spans="1:25" s="57" customFormat="1">
      <c r="A96" s="2596">
        <v>94</v>
      </c>
      <c r="B96" s="2596" t="s">
        <v>2482</v>
      </c>
      <c r="C96" s="2596">
        <v>94</v>
      </c>
      <c r="D96" s="2596">
        <v>272</v>
      </c>
      <c r="E96" s="2596">
        <v>161008094</v>
      </c>
      <c r="F96" s="2596">
        <v>57</v>
      </c>
      <c r="G96" s="2600">
        <v>3444.45</v>
      </c>
      <c r="H96" s="2600">
        <v>254.95</v>
      </c>
      <c r="I96" s="2596">
        <v>0</v>
      </c>
      <c r="J96" s="2596"/>
      <c r="K96" s="2596"/>
      <c r="L96" s="2596">
        <v>1</v>
      </c>
      <c r="M96" s="2596">
        <v>30</v>
      </c>
      <c r="N96" s="2596"/>
      <c r="O96" s="2596"/>
      <c r="P96" s="2596"/>
      <c r="Q96" s="2596"/>
      <c r="R96" s="2596"/>
      <c r="S96" s="2596"/>
      <c r="T96" s="2596"/>
      <c r="U96" s="2001">
        <f t="shared" si="2"/>
        <v>0</v>
      </c>
      <c r="V96" s="2001">
        <f t="shared" si="3"/>
        <v>0</v>
      </c>
      <c r="W96" s="2596"/>
      <c r="X96" s="2596" t="s">
        <v>257</v>
      </c>
      <c r="Y96" s="2597"/>
    </row>
    <row r="97" spans="1:25" s="57" customFormat="1">
      <c r="A97" s="2596">
        <v>95</v>
      </c>
      <c r="B97" s="2596" t="s">
        <v>2482</v>
      </c>
      <c r="C97" s="2596">
        <v>95</v>
      </c>
      <c r="D97" s="2596">
        <v>274</v>
      </c>
      <c r="E97" s="2596">
        <v>161008095</v>
      </c>
      <c r="F97" s="2596">
        <v>58</v>
      </c>
      <c r="G97" s="2600">
        <v>3488.65</v>
      </c>
      <c r="H97" s="2600">
        <v>272.95</v>
      </c>
      <c r="I97" s="2596">
        <v>0</v>
      </c>
      <c r="J97" s="2596"/>
      <c r="K97" s="2596"/>
      <c r="L97" s="2596">
        <v>1</v>
      </c>
      <c r="M97" s="2596">
        <v>50</v>
      </c>
      <c r="N97" s="2596"/>
      <c r="O97" s="2596"/>
      <c r="P97" s="2596"/>
      <c r="Q97" s="2596"/>
      <c r="R97" s="2596"/>
      <c r="S97" s="2596"/>
      <c r="T97" s="2596"/>
      <c r="U97" s="2001">
        <f t="shared" si="2"/>
        <v>0</v>
      </c>
      <c r="V97" s="2001">
        <f t="shared" si="3"/>
        <v>0</v>
      </c>
      <c r="W97" s="2596"/>
      <c r="X97" s="2596" t="s">
        <v>257</v>
      </c>
      <c r="Y97" s="2597"/>
    </row>
    <row r="98" spans="1:25" s="57" customFormat="1">
      <c r="A98" s="2598">
        <v>96</v>
      </c>
      <c r="B98" s="2598" t="s">
        <v>2482</v>
      </c>
      <c r="C98" s="2598">
        <v>96</v>
      </c>
      <c r="D98" s="2598">
        <v>275</v>
      </c>
      <c r="E98" s="2598">
        <v>161008096</v>
      </c>
      <c r="F98" s="2598">
        <v>60</v>
      </c>
      <c r="G98" s="2600">
        <v>3668.42</v>
      </c>
      <c r="H98" s="2600">
        <v>225.98</v>
      </c>
      <c r="I98" s="2598">
        <v>0</v>
      </c>
      <c r="J98" s="2598"/>
      <c r="K98" s="2598"/>
      <c r="L98" s="2598">
        <v>1</v>
      </c>
      <c r="M98" s="2598">
        <v>35</v>
      </c>
      <c r="N98" s="2598"/>
      <c r="O98" s="2598"/>
      <c r="P98" s="2598"/>
      <c r="Q98" s="2598"/>
      <c r="R98" s="2598"/>
      <c r="S98" s="2598"/>
      <c r="T98" s="2598"/>
      <c r="U98" s="2001">
        <f t="shared" si="2"/>
        <v>0</v>
      </c>
      <c r="V98" s="2001">
        <f t="shared" si="3"/>
        <v>0</v>
      </c>
      <c r="W98" s="2598"/>
      <c r="X98" s="2358" t="s">
        <v>257</v>
      </c>
      <c r="Y98" s="2597"/>
    </row>
    <row r="99" spans="1:25" s="57" customFormat="1">
      <c r="A99" s="2601">
        <v>97</v>
      </c>
      <c r="B99" s="2601" t="s">
        <v>2482</v>
      </c>
      <c r="C99" s="2601">
        <v>97</v>
      </c>
      <c r="D99" s="2601">
        <v>276</v>
      </c>
      <c r="E99" s="2601">
        <v>161008097</v>
      </c>
      <c r="F99" s="2601">
        <v>59</v>
      </c>
      <c r="G99" s="2601">
        <v>3621.83</v>
      </c>
      <c r="H99" s="2601">
        <v>207.96</v>
      </c>
      <c r="I99" s="2601">
        <v>0.39</v>
      </c>
      <c r="J99" s="2601"/>
      <c r="K99" s="2601"/>
      <c r="L99" s="2601">
        <v>1</v>
      </c>
      <c r="M99" s="2601">
        <v>30</v>
      </c>
      <c r="N99" s="2601"/>
      <c r="O99" s="2601"/>
      <c r="P99" s="2601"/>
      <c r="Q99" s="2601"/>
      <c r="R99" s="2601"/>
      <c r="S99" s="2601"/>
      <c r="T99" s="2601"/>
      <c r="U99" s="2001">
        <f t="shared" si="2"/>
        <v>0</v>
      </c>
      <c r="V99" s="2001">
        <f t="shared" si="3"/>
        <v>0</v>
      </c>
      <c r="W99" s="2601"/>
      <c r="X99" s="2601" t="s">
        <v>257</v>
      </c>
      <c r="Y99" s="2597"/>
    </row>
    <row r="100" spans="1:25" s="57" customFormat="1">
      <c r="A100" s="2601">
        <v>98</v>
      </c>
      <c r="B100" s="2601" t="s">
        <v>2482</v>
      </c>
      <c r="C100" s="2601">
        <v>98</v>
      </c>
      <c r="D100" s="2601">
        <v>277</v>
      </c>
      <c r="E100" s="2601">
        <v>161008098</v>
      </c>
      <c r="F100" s="2601">
        <v>60</v>
      </c>
      <c r="G100" s="2601">
        <v>3665.61</v>
      </c>
      <c r="H100" s="2601">
        <v>231.59</v>
      </c>
      <c r="I100" s="2601">
        <v>0</v>
      </c>
      <c r="J100" s="2601"/>
      <c r="K100" s="2601"/>
      <c r="L100" s="2601">
        <v>1</v>
      </c>
      <c r="M100" s="2601">
        <v>40</v>
      </c>
      <c r="N100" s="2601"/>
      <c r="O100" s="2601"/>
      <c r="P100" s="2601"/>
      <c r="Q100" s="2601"/>
      <c r="R100" s="2601"/>
      <c r="S100" s="2601"/>
      <c r="T100" s="2601"/>
      <c r="U100" s="2001">
        <f t="shared" si="2"/>
        <v>0</v>
      </c>
      <c r="V100" s="2001">
        <f t="shared" si="3"/>
        <v>0</v>
      </c>
      <c r="W100" s="2601"/>
      <c r="X100" s="2601" t="s">
        <v>257</v>
      </c>
      <c r="Y100" s="2599"/>
    </row>
    <row r="101" spans="1:25" s="1733" customFormat="1">
      <c r="A101" s="2601">
        <v>99</v>
      </c>
      <c r="B101" s="2601" t="s">
        <v>2483</v>
      </c>
      <c r="C101" s="2601">
        <v>99</v>
      </c>
      <c r="D101" s="2601">
        <v>278</v>
      </c>
      <c r="E101" s="2601">
        <v>141000524</v>
      </c>
      <c r="F101" s="2601">
        <v>60</v>
      </c>
      <c r="G101" s="2601">
        <v>3692.42</v>
      </c>
      <c r="H101" s="2601">
        <v>201.98</v>
      </c>
      <c r="I101" s="2601">
        <v>0</v>
      </c>
      <c r="J101" s="2601"/>
      <c r="K101" s="2601"/>
      <c r="L101" s="2601">
        <v>2</v>
      </c>
      <c r="M101" s="2601">
        <v>0</v>
      </c>
      <c r="N101" s="2601"/>
      <c r="O101" s="2601"/>
      <c r="P101" s="2601"/>
      <c r="Q101" s="2601"/>
      <c r="R101" s="2601"/>
      <c r="S101" s="2601"/>
      <c r="T101" s="2601"/>
      <c r="U101" s="2001">
        <f t="shared" si="2"/>
        <v>0</v>
      </c>
      <c r="V101" s="2001">
        <f t="shared" si="3"/>
        <v>0</v>
      </c>
      <c r="W101" s="2601"/>
      <c r="X101" s="2601" t="s">
        <v>257</v>
      </c>
      <c r="Y101" s="2272"/>
    </row>
    <row r="102" spans="1:25" s="1733" customFormat="1">
      <c r="A102" s="2601">
        <v>100</v>
      </c>
      <c r="B102" s="2601" t="s">
        <v>2483</v>
      </c>
      <c r="C102" s="2601">
        <v>100</v>
      </c>
      <c r="D102" s="2601">
        <v>279</v>
      </c>
      <c r="E102" s="2601">
        <v>161008099</v>
      </c>
      <c r="F102" s="2601">
        <v>56</v>
      </c>
      <c r="G102" s="2601">
        <v>3415.47</v>
      </c>
      <c r="H102" s="2601">
        <v>216.13</v>
      </c>
      <c r="I102" s="2601">
        <v>0</v>
      </c>
      <c r="J102" s="2601"/>
      <c r="K102" s="2601"/>
      <c r="L102" s="2601">
        <v>1</v>
      </c>
      <c r="M102" s="2601">
        <v>55</v>
      </c>
      <c r="N102" s="2601"/>
      <c r="O102" s="2601"/>
      <c r="P102" s="2601"/>
      <c r="Q102" s="2601"/>
      <c r="R102" s="2601"/>
      <c r="S102" s="2601"/>
      <c r="T102" s="2601"/>
      <c r="U102" s="2001">
        <f t="shared" si="2"/>
        <v>0</v>
      </c>
      <c r="V102" s="2001">
        <f t="shared" si="3"/>
        <v>0</v>
      </c>
      <c r="W102" s="2601"/>
      <c r="X102" s="2601" t="s">
        <v>257</v>
      </c>
      <c r="Y102" s="2272"/>
    </row>
    <row r="103" spans="1:25" s="1733" customFormat="1">
      <c r="A103" s="2601">
        <v>101</v>
      </c>
      <c r="B103" s="2601" t="s">
        <v>2483</v>
      </c>
      <c r="C103" s="2601">
        <v>101</v>
      </c>
      <c r="D103" s="2601">
        <v>280</v>
      </c>
      <c r="E103" s="2601">
        <v>161008100</v>
      </c>
      <c r="F103" s="2601">
        <v>57</v>
      </c>
      <c r="G103" s="2601">
        <v>3500.43</v>
      </c>
      <c r="H103" s="2601">
        <v>204.57</v>
      </c>
      <c r="I103" s="2601">
        <v>0</v>
      </c>
      <c r="J103" s="2601"/>
      <c r="K103" s="2601"/>
      <c r="L103" s="2601">
        <v>1</v>
      </c>
      <c r="M103" s="2601">
        <v>35</v>
      </c>
      <c r="N103" s="2601"/>
      <c r="O103" s="2601"/>
      <c r="P103" s="2601"/>
      <c r="Q103" s="2601"/>
      <c r="R103" s="2601"/>
      <c r="S103" s="2601"/>
      <c r="T103" s="2601"/>
      <c r="U103" s="2001">
        <f t="shared" si="2"/>
        <v>0</v>
      </c>
      <c r="V103" s="2001">
        <f t="shared" si="3"/>
        <v>0</v>
      </c>
      <c r="W103" s="2601"/>
      <c r="X103" s="2601" t="s">
        <v>257</v>
      </c>
      <c r="Y103" s="2272"/>
    </row>
    <row r="104" spans="1:25" s="1733" customFormat="1">
      <c r="A104" s="2602">
        <v>102</v>
      </c>
      <c r="B104" s="2602" t="s">
        <v>2483</v>
      </c>
      <c r="C104" s="2602">
        <v>102</v>
      </c>
      <c r="D104" s="2602">
        <v>281</v>
      </c>
      <c r="E104" s="2602">
        <v>161008101</v>
      </c>
      <c r="F104" s="2602">
        <v>58</v>
      </c>
      <c r="G104" s="2602">
        <v>3586.64</v>
      </c>
      <c r="H104" s="2602">
        <v>177.76</v>
      </c>
      <c r="I104" s="2602">
        <v>0</v>
      </c>
      <c r="J104" s="2602"/>
      <c r="K104" s="2602"/>
      <c r="L104" s="2602">
        <v>1</v>
      </c>
      <c r="M104" s="2602">
        <v>30</v>
      </c>
      <c r="N104" s="2602"/>
      <c r="O104" s="2602"/>
      <c r="P104" s="2602"/>
      <c r="Q104" s="2602"/>
      <c r="R104" s="2602"/>
      <c r="S104" s="2602"/>
      <c r="T104" s="2602"/>
      <c r="U104" s="2001">
        <f t="shared" si="2"/>
        <v>0</v>
      </c>
      <c r="V104" s="2001">
        <f t="shared" si="3"/>
        <v>0</v>
      </c>
      <c r="W104" s="2602"/>
      <c r="X104" s="2358" t="s">
        <v>257</v>
      </c>
      <c r="Y104" s="2272"/>
    </row>
    <row r="105" spans="1:25" s="1733" customFormat="1">
      <c r="A105" s="2603">
        <v>103</v>
      </c>
      <c r="B105" s="2603" t="s">
        <v>2483</v>
      </c>
      <c r="C105" s="2603">
        <v>103</v>
      </c>
      <c r="D105" s="2603">
        <v>282</v>
      </c>
      <c r="E105" s="2603">
        <v>142000009</v>
      </c>
      <c r="F105" s="2603">
        <v>59</v>
      </c>
      <c r="G105" s="2603">
        <v>3563.65</v>
      </c>
      <c r="H105" s="2603">
        <v>260.14999999999998</v>
      </c>
      <c r="I105" s="2603">
        <v>0</v>
      </c>
      <c r="J105" s="2603"/>
      <c r="K105" s="2603"/>
      <c r="L105" s="2603">
        <v>1</v>
      </c>
      <c r="M105" s="2603">
        <v>30</v>
      </c>
      <c r="N105" s="2603"/>
      <c r="O105" s="2603"/>
      <c r="P105" s="2603"/>
      <c r="Q105" s="2603"/>
      <c r="R105" s="2603"/>
      <c r="S105" s="2603"/>
      <c r="T105" s="2603"/>
      <c r="U105" s="2001">
        <f t="shared" si="2"/>
        <v>0</v>
      </c>
      <c r="V105" s="2001">
        <f t="shared" si="3"/>
        <v>0</v>
      </c>
      <c r="W105" s="2603"/>
      <c r="X105" s="2603" t="s">
        <v>258</v>
      </c>
      <c r="Y105" s="2272"/>
    </row>
    <row r="106" spans="1:25" s="1733" customFormat="1">
      <c r="A106" s="2603">
        <v>104</v>
      </c>
      <c r="B106" s="2603" t="s">
        <v>2483</v>
      </c>
      <c r="C106" s="2603">
        <v>104</v>
      </c>
      <c r="D106" s="2603">
        <v>283</v>
      </c>
      <c r="E106" s="2603">
        <v>161008102</v>
      </c>
      <c r="F106" s="2603">
        <v>60</v>
      </c>
      <c r="G106" s="2603">
        <v>3668.01</v>
      </c>
      <c r="H106" s="2603">
        <v>229.19</v>
      </c>
      <c r="I106" s="2603">
        <v>0</v>
      </c>
      <c r="J106" s="2603"/>
      <c r="K106" s="2603"/>
      <c r="L106" s="2603">
        <v>1</v>
      </c>
      <c r="M106" s="2603">
        <v>40</v>
      </c>
      <c r="N106" s="2603"/>
      <c r="O106" s="2603"/>
      <c r="P106" s="2603"/>
      <c r="Q106" s="2603"/>
      <c r="R106" s="2603"/>
      <c r="S106" s="2603"/>
      <c r="T106" s="2603"/>
      <c r="U106" s="2001">
        <f t="shared" si="2"/>
        <v>0</v>
      </c>
      <c r="V106" s="2001">
        <f t="shared" si="3"/>
        <v>0</v>
      </c>
      <c r="W106" s="2603"/>
      <c r="X106" s="2603" t="s">
        <v>257</v>
      </c>
      <c r="Y106" s="2272"/>
    </row>
    <row r="107" spans="1:25" s="1733" customFormat="1">
      <c r="A107" s="2603">
        <v>105</v>
      </c>
      <c r="B107" s="2603" t="s">
        <v>2484</v>
      </c>
      <c r="C107" s="2603">
        <v>105</v>
      </c>
      <c r="D107" s="2603">
        <v>283</v>
      </c>
      <c r="E107" s="2603">
        <v>161008103</v>
      </c>
      <c r="F107" s="2603">
        <v>59</v>
      </c>
      <c r="G107" s="2603">
        <v>3583.03</v>
      </c>
      <c r="H107" s="2603">
        <v>246.37</v>
      </c>
      <c r="I107" s="2603">
        <v>0</v>
      </c>
      <c r="J107" s="2603"/>
      <c r="K107" s="2603"/>
      <c r="L107" s="2603">
        <v>1</v>
      </c>
      <c r="M107" s="2603">
        <v>35</v>
      </c>
      <c r="N107" s="2603"/>
      <c r="O107" s="2603"/>
      <c r="P107" s="2603"/>
      <c r="Q107" s="2603"/>
      <c r="R107" s="2603"/>
      <c r="S107" s="2603"/>
      <c r="T107" s="2603"/>
      <c r="U107" s="2001">
        <f t="shared" si="2"/>
        <v>0</v>
      </c>
      <c r="V107" s="2001">
        <f t="shared" si="3"/>
        <v>0</v>
      </c>
      <c r="W107" s="2603"/>
      <c r="X107" s="2603" t="s">
        <v>257</v>
      </c>
      <c r="Y107" s="2272"/>
    </row>
    <row r="108" spans="1:25" s="1733" customFormat="1">
      <c r="A108" s="2603">
        <v>106</v>
      </c>
      <c r="B108" s="2603" t="s">
        <v>2484</v>
      </c>
      <c r="C108" s="2603">
        <v>106</v>
      </c>
      <c r="D108" s="2603">
        <v>284</v>
      </c>
      <c r="E108" s="2604">
        <v>161008104</v>
      </c>
      <c r="F108" s="2603">
        <v>59</v>
      </c>
      <c r="G108" s="2603">
        <v>3608.84</v>
      </c>
      <c r="H108" s="2603">
        <v>219.56</v>
      </c>
      <c r="I108" s="2603">
        <v>1.8</v>
      </c>
      <c r="J108" s="2603"/>
      <c r="K108" s="2603"/>
      <c r="L108" s="2603">
        <v>1</v>
      </c>
      <c r="M108" s="2603">
        <v>25</v>
      </c>
      <c r="N108" s="2603"/>
      <c r="O108" s="2603"/>
      <c r="P108" s="2603"/>
      <c r="Q108" s="2603"/>
      <c r="R108" s="2603"/>
      <c r="S108" s="2603"/>
      <c r="T108" s="2603"/>
      <c r="U108" s="2001">
        <f t="shared" si="2"/>
        <v>0</v>
      </c>
      <c r="V108" s="2001">
        <f t="shared" si="3"/>
        <v>0</v>
      </c>
      <c r="W108" s="2603"/>
      <c r="X108" s="2603" t="s">
        <v>257</v>
      </c>
      <c r="Y108" s="2272"/>
    </row>
    <row r="109" spans="1:25" s="1733" customFormat="1">
      <c r="A109" s="2603">
        <v>107</v>
      </c>
      <c r="B109" s="2603" t="s">
        <v>2484</v>
      </c>
      <c r="C109" s="2603">
        <v>107</v>
      </c>
      <c r="D109" s="2603">
        <v>285</v>
      </c>
      <c r="E109" s="2604">
        <v>161008105</v>
      </c>
      <c r="F109" s="2603">
        <v>58</v>
      </c>
      <c r="G109" s="2603">
        <v>3488.05</v>
      </c>
      <c r="H109" s="2603">
        <v>273.55</v>
      </c>
      <c r="I109" s="2603">
        <v>0</v>
      </c>
      <c r="J109" s="2603"/>
      <c r="K109" s="2603"/>
      <c r="L109" s="2603">
        <v>1</v>
      </c>
      <c r="M109" s="2603">
        <v>30</v>
      </c>
      <c r="N109" s="2603"/>
      <c r="O109" s="2603"/>
      <c r="P109" s="2603"/>
      <c r="Q109" s="2603"/>
      <c r="R109" s="2603"/>
      <c r="S109" s="2603"/>
      <c r="T109" s="2603"/>
      <c r="U109" s="2001">
        <f t="shared" si="2"/>
        <v>0</v>
      </c>
      <c r="V109" s="2001">
        <f t="shared" si="3"/>
        <v>0</v>
      </c>
      <c r="W109" s="2603"/>
      <c r="X109" s="2603" t="s">
        <v>257</v>
      </c>
      <c r="Y109" s="2272"/>
    </row>
    <row r="110" spans="1:25" s="1733" customFormat="1">
      <c r="A110" s="2604">
        <v>108</v>
      </c>
      <c r="B110" s="2604" t="s">
        <v>2484</v>
      </c>
      <c r="C110" s="2604">
        <v>108</v>
      </c>
      <c r="D110" s="2604">
        <v>286</v>
      </c>
      <c r="E110" s="2604">
        <v>161008106</v>
      </c>
      <c r="F110" s="2604">
        <v>59</v>
      </c>
      <c r="G110" s="2604">
        <v>3592.86</v>
      </c>
      <c r="H110" s="2604">
        <v>228.14</v>
      </c>
      <c r="I110" s="2604">
        <v>0</v>
      </c>
      <c r="J110" s="2604"/>
      <c r="K110" s="2604"/>
      <c r="L110" s="2604">
        <v>1</v>
      </c>
      <c r="M110" s="2604">
        <v>15</v>
      </c>
      <c r="N110" s="2604"/>
      <c r="O110" s="2604"/>
      <c r="P110" s="2604"/>
      <c r="Q110" s="2604"/>
      <c r="R110" s="2604"/>
      <c r="S110" s="2604"/>
      <c r="T110" s="2604"/>
      <c r="U110" s="2001">
        <f t="shared" si="2"/>
        <v>0</v>
      </c>
      <c r="V110" s="2001">
        <f t="shared" si="3"/>
        <v>0</v>
      </c>
      <c r="W110" s="2604"/>
      <c r="X110" s="2604" t="s">
        <v>257</v>
      </c>
      <c r="Y110" s="2272"/>
    </row>
    <row r="111" spans="1:25" s="1733" customFormat="1">
      <c r="A111" s="2605">
        <v>109</v>
      </c>
      <c r="B111" s="2605" t="s">
        <v>2484</v>
      </c>
      <c r="C111" s="2605">
        <v>109</v>
      </c>
      <c r="D111" s="2605">
        <v>287</v>
      </c>
      <c r="E111" s="2605">
        <v>161008107</v>
      </c>
      <c r="F111" s="2605">
        <v>60</v>
      </c>
      <c r="G111" s="2605">
        <v>3634.63</v>
      </c>
      <c r="H111" s="2605">
        <v>256.97000000000003</v>
      </c>
      <c r="I111" s="2605">
        <v>0</v>
      </c>
      <c r="J111" s="2605"/>
      <c r="K111" s="2605"/>
      <c r="L111" s="2605">
        <v>1</v>
      </c>
      <c r="M111" s="2605">
        <v>20</v>
      </c>
      <c r="N111" s="2605"/>
      <c r="O111" s="2605"/>
      <c r="P111" s="2605"/>
      <c r="Q111" s="2605"/>
      <c r="R111" s="2605"/>
      <c r="S111" s="2605"/>
      <c r="T111" s="2605"/>
      <c r="U111" s="2001">
        <f t="shared" si="2"/>
        <v>0</v>
      </c>
      <c r="V111" s="2001">
        <f t="shared" si="3"/>
        <v>0</v>
      </c>
      <c r="W111" s="2605"/>
      <c r="X111" s="2605" t="s">
        <v>257</v>
      </c>
      <c r="Y111" s="2272"/>
    </row>
    <row r="112" spans="1:25" s="1733" customFormat="1">
      <c r="A112" s="2605">
        <v>110</v>
      </c>
      <c r="B112" s="2605" t="s">
        <v>2484</v>
      </c>
      <c r="C112" s="2605">
        <v>110</v>
      </c>
      <c r="D112" s="2605">
        <v>288</v>
      </c>
      <c r="E112" s="2605">
        <v>161008108</v>
      </c>
      <c r="F112" s="2605">
        <v>56</v>
      </c>
      <c r="G112" s="2605">
        <v>3380.87</v>
      </c>
      <c r="H112" s="2605">
        <v>250.73</v>
      </c>
      <c r="I112" s="2605">
        <v>0</v>
      </c>
      <c r="J112" s="2605"/>
      <c r="K112" s="2605"/>
      <c r="L112" s="2605">
        <v>1</v>
      </c>
      <c r="M112" s="2605">
        <v>30</v>
      </c>
      <c r="N112" s="2605"/>
      <c r="O112" s="2605"/>
      <c r="P112" s="2605"/>
      <c r="Q112" s="2605"/>
      <c r="R112" s="2605"/>
      <c r="S112" s="2605"/>
      <c r="T112" s="2605"/>
      <c r="U112" s="2001">
        <f t="shared" si="2"/>
        <v>0</v>
      </c>
      <c r="V112" s="2001">
        <f t="shared" si="3"/>
        <v>0</v>
      </c>
      <c r="W112" s="2605"/>
      <c r="X112" s="2605" t="s">
        <v>257</v>
      </c>
      <c r="Y112" s="2272"/>
    </row>
    <row r="113" spans="1:25" s="1733" customFormat="1">
      <c r="A113" s="2605">
        <v>111</v>
      </c>
      <c r="B113" s="2605" t="s">
        <v>2485</v>
      </c>
      <c r="C113" s="2605">
        <v>111</v>
      </c>
      <c r="D113" s="2605">
        <v>289</v>
      </c>
      <c r="E113" s="2605">
        <v>161008109</v>
      </c>
      <c r="F113" s="2605">
        <v>59</v>
      </c>
      <c r="G113" s="2605">
        <v>3593.81</v>
      </c>
      <c r="H113" s="2605">
        <v>241.19</v>
      </c>
      <c r="I113" s="2605">
        <v>0</v>
      </c>
      <c r="J113" s="2605"/>
      <c r="K113" s="2605"/>
      <c r="L113" s="2605">
        <v>1</v>
      </c>
      <c r="M113" s="2605">
        <v>40</v>
      </c>
      <c r="N113" s="2605"/>
      <c r="O113" s="2605"/>
      <c r="P113" s="2605"/>
      <c r="Q113" s="2605"/>
      <c r="R113" s="2605"/>
      <c r="S113" s="2605"/>
      <c r="T113" s="2605"/>
      <c r="U113" s="2001">
        <f t="shared" si="2"/>
        <v>0</v>
      </c>
      <c r="V113" s="2001">
        <f t="shared" si="3"/>
        <v>0</v>
      </c>
      <c r="W113" s="2605"/>
      <c r="X113" s="2605" t="s">
        <v>257</v>
      </c>
      <c r="Y113" s="2272"/>
    </row>
    <row r="114" spans="1:25" s="1733" customFormat="1">
      <c r="A114" s="2605">
        <v>112</v>
      </c>
      <c r="B114" s="2605" t="s">
        <v>2485</v>
      </c>
      <c r="C114" s="2605">
        <v>112</v>
      </c>
      <c r="D114" s="2605">
        <v>290</v>
      </c>
      <c r="E114" s="2605">
        <v>162000158</v>
      </c>
      <c r="F114" s="2605">
        <v>59</v>
      </c>
      <c r="G114" s="2605">
        <v>3612.49</v>
      </c>
      <c r="H114" s="2605">
        <v>200.11</v>
      </c>
      <c r="I114" s="2605">
        <v>0</v>
      </c>
      <c r="J114" s="2605"/>
      <c r="K114" s="2605"/>
      <c r="L114" s="2605">
        <v>2</v>
      </c>
      <c r="M114" s="2605">
        <v>10</v>
      </c>
      <c r="N114" s="2605"/>
      <c r="O114" s="2605"/>
      <c r="P114" s="2605"/>
      <c r="Q114" s="2605"/>
      <c r="R114" s="2605"/>
      <c r="S114" s="2605"/>
      <c r="T114" s="2605"/>
      <c r="U114" s="2001">
        <f t="shared" si="2"/>
        <v>0</v>
      </c>
      <c r="V114" s="2001">
        <f t="shared" si="3"/>
        <v>0</v>
      </c>
      <c r="W114" s="2605"/>
      <c r="X114" s="2605" t="s">
        <v>258</v>
      </c>
      <c r="Y114" s="2272"/>
    </row>
    <row r="115" spans="1:25" s="1733" customFormat="1">
      <c r="A115" s="2605">
        <v>113</v>
      </c>
      <c r="B115" s="2605" t="s">
        <v>2485</v>
      </c>
      <c r="C115" s="2605">
        <v>113</v>
      </c>
      <c r="D115" s="2605">
        <v>291</v>
      </c>
      <c r="E115" s="2605">
        <v>161008110</v>
      </c>
      <c r="F115" s="2605">
        <v>60</v>
      </c>
      <c r="G115" s="2605">
        <v>3667.03</v>
      </c>
      <c r="H115" s="2605">
        <v>224.57</v>
      </c>
      <c r="I115" s="2605">
        <v>0</v>
      </c>
      <c r="J115" s="2605"/>
      <c r="K115" s="2605"/>
      <c r="L115" s="2605">
        <v>1</v>
      </c>
      <c r="M115" s="2605">
        <v>30</v>
      </c>
      <c r="N115" s="2605"/>
      <c r="O115" s="2605"/>
      <c r="P115" s="2605"/>
      <c r="Q115" s="2605"/>
      <c r="R115" s="2605"/>
      <c r="S115" s="2605"/>
      <c r="T115" s="2605"/>
      <c r="U115" s="2001">
        <f t="shared" si="2"/>
        <v>0</v>
      </c>
      <c r="V115" s="2001">
        <f t="shared" si="3"/>
        <v>0</v>
      </c>
      <c r="W115" s="2605"/>
      <c r="X115" s="2605" t="s">
        <v>257</v>
      </c>
      <c r="Y115" s="2272"/>
    </row>
    <row r="116" spans="1:25" s="1733" customFormat="1">
      <c r="A116" s="2606">
        <v>114</v>
      </c>
      <c r="B116" s="2606" t="s">
        <v>2485</v>
      </c>
      <c r="C116" s="2606">
        <v>114</v>
      </c>
      <c r="D116" s="2606">
        <v>292</v>
      </c>
      <c r="E116" s="2606">
        <v>161008111</v>
      </c>
      <c r="F116" s="2606">
        <v>58</v>
      </c>
      <c r="G116" s="2606">
        <v>3518.29</v>
      </c>
      <c r="H116" s="2606">
        <v>232.11</v>
      </c>
      <c r="I116" s="2606">
        <v>0</v>
      </c>
      <c r="J116" s="2606"/>
      <c r="K116" s="2606"/>
      <c r="L116" s="2606">
        <v>1</v>
      </c>
      <c r="M116" s="2606">
        <v>20</v>
      </c>
      <c r="N116" s="2606"/>
      <c r="O116" s="2606"/>
      <c r="P116" s="2606"/>
      <c r="Q116" s="2606"/>
      <c r="R116" s="2606"/>
      <c r="S116" s="2606"/>
      <c r="T116" s="2606"/>
      <c r="U116" s="2001">
        <f t="shared" si="2"/>
        <v>0</v>
      </c>
      <c r="V116" s="2001">
        <f t="shared" si="3"/>
        <v>0</v>
      </c>
      <c r="W116" s="2606"/>
      <c r="X116" s="2606" t="s">
        <v>257</v>
      </c>
      <c r="Y116" s="2272"/>
    </row>
    <row r="117" spans="1:25" s="1733" customFormat="1">
      <c r="A117" s="2606">
        <v>115</v>
      </c>
      <c r="B117" s="2606" t="s">
        <v>2485</v>
      </c>
      <c r="C117" s="2606">
        <v>115</v>
      </c>
      <c r="D117" s="2606">
        <v>293</v>
      </c>
      <c r="E117" s="2606">
        <v>161008112</v>
      </c>
      <c r="F117" s="2606">
        <v>59</v>
      </c>
      <c r="G117" s="2606">
        <v>3599.26</v>
      </c>
      <c r="H117" s="2606">
        <v>221.74</v>
      </c>
      <c r="I117" s="2606">
        <v>0</v>
      </c>
      <c r="J117" s="2606"/>
      <c r="K117" s="2606"/>
      <c r="L117" s="2606">
        <v>1</v>
      </c>
      <c r="M117" s="2606">
        <v>30</v>
      </c>
      <c r="N117" s="2606"/>
      <c r="O117" s="2606"/>
      <c r="P117" s="2606"/>
      <c r="Q117" s="2606"/>
      <c r="R117" s="2606"/>
      <c r="S117" s="2606"/>
      <c r="T117" s="2606"/>
      <c r="U117" s="2001">
        <f t="shared" si="2"/>
        <v>0</v>
      </c>
      <c r="V117" s="2001">
        <f t="shared" si="3"/>
        <v>0</v>
      </c>
      <c r="W117" s="2606"/>
      <c r="X117" s="2606" t="s">
        <v>257</v>
      </c>
      <c r="Y117" s="2272"/>
    </row>
    <row r="118" spans="1:25" s="1733" customFormat="1">
      <c r="A118" s="2606">
        <v>116</v>
      </c>
      <c r="B118" s="2606" t="s">
        <v>2486</v>
      </c>
      <c r="C118" s="2606">
        <v>116</v>
      </c>
      <c r="D118" s="2606">
        <v>294</v>
      </c>
      <c r="E118" s="2606">
        <v>161008113</v>
      </c>
      <c r="F118" s="2606">
        <v>58</v>
      </c>
      <c r="G118" s="2606">
        <v>3544.64</v>
      </c>
      <c r="H118" s="2606">
        <v>219.76</v>
      </c>
      <c r="I118" s="2606">
        <v>0</v>
      </c>
      <c r="J118" s="2606"/>
      <c r="K118" s="2606"/>
      <c r="L118" s="2606">
        <v>1</v>
      </c>
      <c r="M118" s="2606">
        <v>25</v>
      </c>
      <c r="N118" s="2606"/>
      <c r="O118" s="2606"/>
      <c r="P118" s="2606"/>
      <c r="Q118" s="2606"/>
      <c r="R118" s="2606"/>
      <c r="S118" s="2606"/>
      <c r="T118" s="2606"/>
      <c r="U118" s="2001">
        <f t="shared" si="2"/>
        <v>0</v>
      </c>
      <c r="V118" s="2001">
        <f t="shared" si="3"/>
        <v>0</v>
      </c>
      <c r="W118" s="2606"/>
      <c r="X118" s="2606" t="s">
        <v>257</v>
      </c>
      <c r="Y118" s="2272"/>
    </row>
    <row r="119" spans="1:25" s="1733" customFormat="1">
      <c r="A119" s="2607">
        <v>117</v>
      </c>
      <c r="B119" s="2607" t="s">
        <v>2486</v>
      </c>
      <c r="C119" s="2607">
        <v>117</v>
      </c>
      <c r="D119" s="2607">
        <v>295</v>
      </c>
      <c r="E119" s="2607">
        <v>161008114</v>
      </c>
      <c r="F119" s="2607">
        <v>59</v>
      </c>
      <c r="G119" s="2607">
        <v>3591.85</v>
      </c>
      <c r="H119" s="2607">
        <v>232.35</v>
      </c>
      <c r="I119" s="2607">
        <v>0.4</v>
      </c>
      <c r="J119" s="2607"/>
      <c r="K119" s="2607"/>
      <c r="L119" s="2607">
        <v>1</v>
      </c>
      <c r="M119" s="2607">
        <v>30</v>
      </c>
      <c r="N119" s="2607"/>
      <c r="O119" s="2607"/>
      <c r="P119" s="2607"/>
      <c r="Q119" s="2607"/>
      <c r="R119" s="2607"/>
      <c r="S119" s="2607"/>
      <c r="T119" s="2607"/>
      <c r="U119" s="2001">
        <f t="shared" si="2"/>
        <v>0</v>
      </c>
      <c r="V119" s="2001">
        <f t="shared" si="3"/>
        <v>0</v>
      </c>
      <c r="W119" s="2607"/>
      <c r="X119" s="2358" t="s">
        <v>257</v>
      </c>
      <c r="Y119" s="2272"/>
    </row>
    <row r="120" spans="1:25" s="1733" customFormat="1">
      <c r="A120" s="2607">
        <v>118</v>
      </c>
      <c r="B120" s="2607" t="s">
        <v>2486</v>
      </c>
      <c r="C120" s="2607">
        <v>118</v>
      </c>
      <c r="D120" s="2607">
        <v>296</v>
      </c>
      <c r="E120" s="2607">
        <v>161008115</v>
      </c>
      <c r="F120" s="2607">
        <v>59</v>
      </c>
      <c r="G120" s="2607">
        <v>3637.62</v>
      </c>
      <c r="H120" s="2607">
        <v>195.97</v>
      </c>
      <c r="I120" s="2607">
        <v>1.39</v>
      </c>
      <c r="J120" s="2607"/>
      <c r="K120" s="2607"/>
      <c r="L120" s="2607">
        <v>1</v>
      </c>
      <c r="M120" s="2607">
        <v>40</v>
      </c>
      <c r="N120" s="2607"/>
      <c r="O120" s="2607"/>
      <c r="P120" s="2607"/>
      <c r="Q120" s="2607"/>
      <c r="R120" s="2607"/>
      <c r="S120" s="2607"/>
      <c r="T120" s="2607"/>
      <c r="U120" s="2001">
        <f t="shared" si="2"/>
        <v>0</v>
      </c>
      <c r="V120" s="2001">
        <f t="shared" si="3"/>
        <v>0</v>
      </c>
      <c r="W120" s="2607"/>
      <c r="X120" s="2358" t="s">
        <v>257</v>
      </c>
      <c r="Y120" s="2272"/>
    </row>
    <row r="121" spans="1:25" s="1733" customFormat="1">
      <c r="A121" s="2608">
        <v>119</v>
      </c>
      <c r="B121" s="2608" t="s">
        <v>2486</v>
      </c>
      <c r="C121" s="2608">
        <v>119</v>
      </c>
      <c r="D121" s="2608">
        <v>297</v>
      </c>
      <c r="E121" s="2608">
        <v>161008116</v>
      </c>
      <c r="F121" s="2608">
        <v>58</v>
      </c>
      <c r="G121" s="2608">
        <v>3589.05</v>
      </c>
      <c r="H121" s="2608">
        <v>174.72</v>
      </c>
      <c r="I121" s="2608">
        <v>2.17</v>
      </c>
      <c r="J121" s="2608"/>
      <c r="K121" s="2608"/>
      <c r="L121" s="2608">
        <v>1</v>
      </c>
      <c r="M121" s="2608">
        <v>45</v>
      </c>
      <c r="N121" s="2608"/>
      <c r="O121" s="2608"/>
      <c r="P121" s="2608"/>
      <c r="Q121" s="2608"/>
      <c r="R121" s="2608"/>
      <c r="S121" s="2608"/>
      <c r="T121" s="2608"/>
      <c r="U121" s="2001">
        <f t="shared" si="2"/>
        <v>0</v>
      </c>
      <c r="V121" s="2001">
        <f t="shared" si="3"/>
        <v>0</v>
      </c>
      <c r="W121" s="2608"/>
      <c r="X121" s="2608" t="s">
        <v>257</v>
      </c>
      <c r="Y121" s="2272"/>
    </row>
    <row r="122" spans="1:25" s="1733" customFormat="1">
      <c r="A122" s="2608">
        <v>120</v>
      </c>
      <c r="B122" s="2608" t="s">
        <v>2486</v>
      </c>
      <c r="C122" s="2608">
        <v>120</v>
      </c>
      <c r="D122" s="2608">
        <v>298</v>
      </c>
      <c r="E122" s="2608">
        <v>161008117</v>
      </c>
      <c r="F122" s="2608">
        <v>60</v>
      </c>
      <c r="G122" s="2608">
        <v>3664.21</v>
      </c>
      <c r="H122" s="2608">
        <v>232.99</v>
      </c>
      <c r="I122" s="2608">
        <v>0</v>
      </c>
      <c r="J122" s="2608"/>
      <c r="K122" s="2608"/>
      <c r="L122" s="2608">
        <v>1</v>
      </c>
      <c r="M122" s="2608">
        <v>40</v>
      </c>
      <c r="N122" s="2608"/>
      <c r="O122" s="2608"/>
      <c r="P122" s="2608"/>
      <c r="Q122" s="2608"/>
      <c r="R122" s="2608"/>
      <c r="S122" s="2608"/>
      <c r="T122" s="2608"/>
      <c r="U122" s="2001">
        <f t="shared" si="2"/>
        <v>0</v>
      </c>
      <c r="V122" s="2001">
        <f t="shared" si="3"/>
        <v>0</v>
      </c>
      <c r="W122" s="2608"/>
      <c r="X122" s="2608" t="s">
        <v>257</v>
      </c>
      <c r="Y122" s="2272"/>
    </row>
    <row r="123" spans="1:25" s="1733" customFormat="1">
      <c r="A123" s="2608">
        <v>121</v>
      </c>
      <c r="B123" s="2608" t="s">
        <v>2487</v>
      </c>
      <c r="C123" s="2608">
        <v>121</v>
      </c>
      <c r="D123" s="2608">
        <v>299</v>
      </c>
      <c r="E123" s="2608">
        <v>161008119</v>
      </c>
      <c r="F123" s="2608">
        <v>58</v>
      </c>
      <c r="G123" s="2608">
        <v>3569.87</v>
      </c>
      <c r="H123" s="2608">
        <v>190.11</v>
      </c>
      <c r="I123" s="2608">
        <v>3.98</v>
      </c>
      <c r="J123" s="2608"/>
      <c r="K123" s="2608"/>
      <c r="L123" s="2608">
        <v>1</v>
      </c>
      <c r="M123" s="2608">
        <v>45</v>
      </c>
      <c r="N123" s="2608"/>
      <c r="O123" s="2608"/>
      <c r="P123" s="2608"/>
      <c r="Q123" s="2608"/>
      <c r="R123" s="2608"/>
      <c r="S123" s="2608"/>
      <c r="T123" s="2608"/>
      <c r="U123" s="2001">
        <f t="shared" si="2"/>
        <v>0</v>
      </c>
      <c r="V123" s="2001">
        <f t="shared" si="3"/>
        <v>0</v>
      </c>
      <c r="W123" s="2608"/>
      <c r="X123" s="2609" t="s">
        <v>257</v>
      </c>
      <c r="Y123" s="2272"/>
    </row>
    <row r="124" spans="1:25" s="1733" customFormat="1">
      <c r="A124" s="2608">
        <v>122</v>
      </c>
      <c r="B124" s="2608" t="s">
        <v>2487</v>
      </c>
      <c r="C124" s="2608">
        <v>122</v>
      </c>
      <c r="D124" s="2608">
        <v>300</v>
      </c>
      <c r="E124" s="2608">
        <v>161008118</v>
      </c>
      <c r="F124" s="2608">
        <v>55</v>
      </c>
      <c r="G124" s="2608">
        <v>3371.25</v>
      </c>
      <c r="H124" s="2608">
        <v>203.75</v>
      </c>
      <c r="I124" s="2608">
        <v>0</v>
      </c>
      <c r="J124" s="2608"/>
      <c r="K124" s="2608"/>
      <c r="L124" s="2608">
        <v>1</v>
      </c>
      <c r="M124" s="2608">
        <v>50</v>
      </c>
      <c r="N124" s="2608"/>
      <c r="O124" s="2608"/>
      <c r="P124" s="2608"/>
      <c r="Q124" s="2608"/>
      <c r="R124" s="2608"/>
      <c r="S124" s="2608"/>
      <c r="T124" s="2608"/>
      <c r="U124" s="2001">
        <f t="shared" si="2"/>
        <v>0</v>
      </c>
      <c r="V124" s="2001">
        <f t="shared" si="3"/>
        <v>0</v>
      </c>
      <c r="W124" s="2608"/>
      <c r="X124" s="2609" t="s">
        <v>257</v>
      </c>
      <c r="Y124" s="2272"/>
    </row>
    <row r="125" spans="1:25" s="1733" customFormat="1">
      <c r="A125" s="2608">
        <v>123</v>
      </c>
      <c r="B125" s="2608" t="s">
        <v>2487</v>
      </c>
      <c r="C125" s="2608">
        <v>123</v>
      </c>
      <c r="D125" s="2608">
        <v>301</v>
      </c>
      <c r="E125" s="2608">
        <v>161008120</v>
      </c>
      <c r="F125" s="2608">
        <v>58</v>
      </c>
      <c r="G125" s="2608">
        <v>3517.44</v>
      </c>
      <c r="H125" s="2608">
        <v>246.96</v>
      </c>
      <c r="I125" s="2608">
        <v>0</v>
      </c>
      <c r="J125" s="2608"/>
      <c r="K125" s="2608"/>
      <c r="L125" s="2608">
        <v>1</v>
      </c>
      <c r="M125" s="2608">
        <v>25</v>
      </c>
      <c r="N125" s="2608"/>
      <c r="O125" s="2608"/>
      <c r="P125" s="2608"/>
      <c r="Q125" s="2608"/>
      <c r="R125" s="2608"/>
      <c r="S125" s="2608"/>
      <c r="T125" s="2608"/>
      <c r="U125" s="2001">
        <f t="shared" si="2"/>
        <v>0</v>
      </c>
      <c r="V125" s="2001">
        <f t="shared" si="3"/>
        <v>0</v>
      </c>
      <c r="W125" s="2608"/>
      <c r="X125" s="2609" t="s">
        <v>257</v>
      </c>
      <c r="Y125" s="2272"/>
    </row>
    <row r="126" spans="1:25" s="1733" customFormat="1">
      <c r="A126" s="2610">
        <v>124</v>
      </c>
      <c r="B126" s="2610" t="s">
        <v>2487</v>
      </c>
      <c r="C126" s="2610">
        <v>124</v>
      </c>
      <c r="D126" s="2610">
        <v>302</v>
      </c>
      <c r="E126" s="2610">
        <v>161008121</v>
      </c>
      <c r="F126" s="2610">
        <v>53</v>
      </c>
      <c r="G126" s="2610">
        <v>3248.28</v>
      </c>
      <c r="H126" s="2610">
        <v>193.92</v>
      </c>
      <c r="I126" s="2610">
        <v>0</v>
      </c>
      <c r="J126" s="2610"/>
      <c r="K126" s="2610"/>
      <c r="L126" s="2610">
        <v>1</v>
      </c>
      <c r="M126" s="2610">
        <v>25</v>
      </c>
      <c r="N126" s="2610"/>
      <c r="O126" s="2610"/>
      <c r="P126" s="2610"/>
      <c r="Q126" s="2610"/>
      <c r="R126" s="2610"/>
      <c r="S126" s="2610"/>
      <c r="T126" s="2610"/>
      <c r="U126" s="2001">
        <f t="shared" si="2"/>
        <v>0</v>
      </c>
      <c r="V126" s="2001">
        <f t="shared" si="3"/>
        <v>0</v>
      </c>
      <c r="W126" s="2610"/>
      <c r="X126" s="2358" t="s">
        <v>257</v>
      </c>
      <c r="Y126" s="2272"/>
    </row>
    <row r="127" spans="1:25" s="1733" customFormat="1">
      <c r="A127" s="2610">
        <v>125</v>
      </c>
      <c r="B127" s="2610" t="s">
        <v>2487</v>
      </c>
      <c r="C127" s="2610">
        <v>125</v>
      </c>
      <c r="D127" s="2610">
        <v>303</v>
      </c>
      <c r="E127" s="2610">
        <v>161008122</v>
      </c>
      <c r="F127" s="2610">
        <v>59</v>
      </c>
      <c r="G127" s="2610">
        <v>3572.65</v>
      </c>
      <c r="H127" s="2610">
        <v>251.35</v>
      </c>
      <c r="I127" s="2610">
        <v>0.2</v>
      </c>
      <c r="J127" s="2610"/>
      <c r="K127" s="2610"/>
      <c r="L127" s="2610">
        <v>1</v>
      </c>
      <c r="M127" s="2610">
        <v>30</v>
      </c>
      <c r="N127" s="2610"/>
      <c r="O127" s="2610"/>
      <c r="P127" s="2610"/>
      <c r="Q127" s="2610"/>
      <c r="R127" s="2610"/>
      <c r="S127" s="2610"/>
      <c r="T127" s="2610"/>
      <c r="U127" s="2001">
        <f t="shared" si="2"/>
        <v>0</v>
      </c>
      <c r="V127" s="2001">
        <f t="shared" si="3"/>
        <v>0</v>
      </c>
      <c r="W127" s="2610"/>
      <c r="X127" s="2610" t="s">
        <v>257</v>
      </c>
      <c r="Y127" s="2272"/>
    </row>
    <row r="128" spans="1:25" s="1733" customFormat="1">
      <c r="A128" s="2610">
        <v>126</v>
      </c>
      <c r="B128" s="2610" t="s">
        <v>2488</v>
      </c>
      <c r="C128" s="2610">
        <v>126</v>
      </c>
      <c r="D128" s="2610">
        <v>304</v>
      </c>
      <c r="E128" s="2610">
        <v>161008123</v>
      </c>
      <c r="F128" s="2610">
        <v>59</v>
      </c>
      <c r="G128" s="2610">
        <v>3585.22</v>
      </c>
      <c r="H128" s="2610">
        <v>247.78</v>
      </c>
      <c r="I128" s="2610">
        <v>0.8</v>
      </c>
      <c r="J128" s="2610"/>
      <c r="K128" s="2610"/>
      <c r="L128" s="2610">
        <v>1</v>
      </c>
      <c r="M128" s="2610">
        <v>40</v>
      </c>
      <c r="N128" s="2610"/>
      <c r="O128" s="2610"/>
      <c r="P128" s="2610"/>
      <c r="Q128" s="2610"/>
      <c r="R128" s="2610"/>
      <c r="S128" s="2610"/>
      <c r="T128" s="2610"/>
      <c r="U128" s="2001">
        <f t="shared" si="2"/>
        <v>0</v>
      </c>
      <c r="V128" s="2001">
        <f t="shared" si="3"/>
        <v>0</v>
      </c>
      <c r="W128" s="2610"/>
      <c r="X128" s="2610" t="s">
        <v>257</v>
      </c>
      <c r="Y128" s="2272"/>
    </row>
    <row r="129" spans="1:25" s="1733" customFormat="1">
      <c r="A129" s="2610">
        <v>127</v>
      </c>
      <c r="B129" s="2610" t="s">
        <v>2488</v>
      </c>
      <c r="C129" s="2610">
        <v>127</v>
      </c>
      <c r="D129" s="2610">
        <v>305</v>
      </c>
      <c r="E129" s="2610">
        <v>162000159</v>
      </c>
      <c r="F129" s="2610">
        <v>59</v>
      </c>
      <c r="G129" s="2610">
        <v>3545.63</v>
      </c>
      <c r="H129" s="2610">
        <v>284.17</v>
      </c>
      <c r="I129" s="2610">
        <v>0.4</v>
      </c>
      <c r="J129" s="2610"/>
      <c r="K129" s="2610"/>
      <c r="L129" s="2610">
        <v>1</v>
      </c>
      <c r="M129" s="2610">
        <v>40</v>
      </c>
      <c r="N129" s="2610"/>
      <c r="O129" s="2610"/>
      <c r="P129" s="2610"/>
      <c r="Q129" s="2610"/>
      <c r="R129" s="2610"/>
      <c r="S129" s="2610"/>
      <c r="T129" s="2610"/>
      <c r="U129" s="2001">
        <f t="shared" si="2"/>
        <v>0</v>
      </c>
      <c r="V129" s="2001">
        <f t="shared" si="3"/>
        <v>0</v>
      </c>
      <c r="W129" s="2610"/>
      <c r="X129" s="2610" t="s">
        <v>258</v>
      </c>
      <c r="Y129" s="2272"/>
    </row>
    <row r="130" spans="1:25" s="1733" customFormat="1">
      <c r="A130" s="2610">
        <v>128</v>
      </c>
      <c r="B130" s="2610" t="s">
        <v>2488</v>
      </c>
      <c r="C130" s="2610">
        <v>128</v>
      </c>
      <c r="D130" s="2610">
        <v>306</v>
      </c>
      <c r="E130" s="2610">
        <v>161008124</v>
      </c>
      <c r="F130" s="2610">
        <v>58</v>
      </c>
      <c r="G130" s="2610">
        <v>3473.06</v>
      </c>
      <c r="H130" s="2610">
        <v>287.54000000000002</v>
      </c>
      <c r="I130" s="2610">
        <v>1.8</v>
      </c>
      <c r="J130" s="2610"/>
      <c r="K130" s="2610"/>
      <c r="L130" s="2610">
        <v>1</v>
      </c>
      <c r="M130" s="2610">
        <v>20</v>
      </c>
      <c r="N130" s="2610"/>
      <c r="O130" s="2610"/>
      <c r="P130" s="2610"/>
      <c r="Q130" s="2610"/>
      <c r="R130" s="2610"/>
      <c r="S130" s="2610"/>
      <c r="T130" s="2610"/>
      <c r="U130" s="2001">
        <f t="shared" si="2"/>
        <v>0</v>
      </c>
      <c r="V130" s="2001">
        <f t="shared" si="3"/>
        <v>0</v>
      </c>
      <c r="W130" s="2610"/>
      <c r="X130" s="2610" t="s">
        <v>257</v>
      </c>
      <c r="Y130" s="2272"/>
    </row>
    <row r="131" spans="1:25" s="1733" customFormat="1">
      <c r="A131" s="2612">
        <v>129</v>
      </c>
      <c r="B131" s="2612" t="s">
        <v>2488</v>
      </c>
      <c r="C131" s="2612">
        <v>129</v>
      </c>
      <c r="D131" s="2612">
        <v>307</v>
      </c>
      <c r="E131" s="2612">
        <v>161008125</v>
      </c>
      <c r="F131" s="2612">
        <v>60</v>
      </c>
      <c r="G131" s="2612">
        <v>3643.63</v>
      </c>
      <c r="H131" s="2612">
        <v>247.97</v>
      </c>
      <c r="I131" s="2612">
        <v>0</v>
      </c>
      <c r="J131" s="2612"/>
      <c r="K131" s="2612"/>
      <c r="L131" s="2612">
        <v>1</v>
      </c>
      <c r="M131" s="2612">
        <v>30</v>
      </c>
      <c r="N131" s="2612"/>
      <c r="O131" s="2612"/>
      <c r="P131" s="2612"/>
      <c r="Q131" s="2612"/>
      <c r="R131" s="2612"/>
      <c r="S131" s="2612"/>
      <c r="T131" s="2612"/>
      <c r="U131" s="2001">
        <f t="shared" si="2"/>
        <v>0</v>
      </c>
      <c r="V131" s="2001">
        <f t="shared" si="3"/>
        <v>0</v>
      </c>
      <c r="W131" s="2612"/>
      <c r="X131" s="2358" t="s">
        <v>257</v>
      </c>
      <c r="Y131" s="2272"/>
    </row>
    <row r="132" spans="1:25" s="1733" customFormat="1">
      <c r="A132" s="2612">
        <v>130</v>
      </c>
      <c r="B132" s="2612" t="s">
        <v>2488</v>
      </c>
      <c r="C132" s="2612">
        <v>130</v>
      </c>
      <c r="D132" s="2612">
        <v>308</v>
      </c>
      <c r="E132" s="2612">
        <v>161008126</v>
      </c>
      <c r="F132" s="2612">
        <v>59</v>
      </c>
      <c r="G132" s="2612">
        <v>3646.61</v>
      </c>
      <c r="H132" s="2612">
        <v>188.58</v>
      </c>
      <c r="I132" s="2612">
        <v>0.19</v>
      </c>
      <c r="J132" s="2612"/>
      <c r="K132" s="2612"/>
      <c r="L132" s="2612">
        <v>1</v>
      </c>
      <c r="M132" s="2612">
        <v>40</v>
      </c>
      <c r="N132" s="2612"/>
      <c r="O132" s="2612"/>
      <c r="P132" s="2612"/>
      <c r="Q132" s="2612"/>
      <c r="R132" s="2612"/>
      <c r="S132" s="2612"/>
      <c r="T132" s="2612"/>
      <c r="U132" s="2001">
        <f t="shared" si="2"/>
        <v>0</v>
      </c>
      <c r="V132" s="2001">
        <f t="shared" si="3"/>
        <v>0</v>
      </c>
      <c r="W132" s="2612"/>
      <c r="X132" s="2358" t="s">
        <v>257</v>
      </c>
      <c r="Y132" s="2272"/>
    </row>
    <row r="133" spans="1:25" s="1733" customFormat="1">
      <c r="A133" s="2612">
        <v>131</v>
      </c>
      <c r="B133" s="2612" t="s">
        <v>2489</v>
      </c>
      <c r="C133" s="2612">
        <v>131</v>
      </c>
      <c r="D133" s="2612">
        <v>309</v>
      </c>
      <c r="E133" s="2612">
        <v>161008127</v>
      </c>
      <c r="F133" s="2612">
        <v>58</v>
      </c>
      <c r="G133" s="2612">
        <v>3559.65</v>
      </c>
      <c r="H133" s="2612">
        <v>201.95</v>
      </c>
      <c r="I133" s="2612">
        <v>0</v>
      </c>
      <c r="J133" s="2612"/>
      <c r="K133" s="2612"/>
      <c r="L133" s="2612">
        <v>1</v>
      </c>
      <c r="M133" s="2612">
        <v>50</v>
      </c>
      <c r="N133" s="2612"/>
      <c r="O133" s="2612"/>
      <c r="P133" s="2612"/>
      <c r="Q133" s="2612"/>
      <c r="R133" s="2612"/>
      <c r="S133" s="2612"/>
      <c r="T133" s="2612"/>
      <c r="U133" s="2001">
        <f t="shared" si="2"/>
        <v>0</v>
      </c>
      <c r="V133" s="2001">
        <f t="shared" si="3"/>
        <v>0</v>
      </c>
      <c r="W133" s="2612"/>
      <c r="X133" s="2358" t="s">
        <v>257</v>
      </c>
      <c r="Y133" s="2272"/>
    </row>
    <row r="134" spans="1:25" s="1733" customFormat="1">
      <c r="A134" s="2612">
        <v>132</v>
      </c>
      <c r="B134" s="2612" t="s">
        <v>2489</v>
      </c>
      <c r="C134" s="2612">
        <v>132</v>
      </c>
      <c r="D134" s="2612">
        <v>310</v>
      </c>
      <c r="E134" s="2612">
        <v>161008128</v>
      </c>
      <c r="F134" s="2612">
        <v>59</v>
      </c>
      <c r="G134" s="2612">
        <v>3577.62</v>
      </c>
      <c r="H134" s="2612">
        <v>254.58</v>
      </c>
      <c r="I134" s="2612">
        <v>0</v>
      </c>
      <c r="J134" s="2612"/>
      <c r="K134" s="2612"/>
      <c r="L134" s="2612">
        <v>1</v>
      </c>
      <c r="M134" s="2612">
        <v>50</v>
      </c>
      <c r="N134" s="2612"/>
      <c r="O134" s="2612"/>
      <c r="P134" s="2612"/>
      <c r="Q134" s="2612"/>
      <c r="R134" s="2612"/>
      <c r="S134" s="2612"/>
      <c r="T134" s="2612"/>
      <c r="U134" s="2001">
        <f t="shared" si="2"/>
        <v>0</v>
      </c>
      <c r="V134" s="2001">
        <f t="shared" si="3"/>
        <v>0</v>
      </c>
      <c r="W134" s="2612"/>
      <c r="X134" s="2358" t="s">
        <v>257</v>
      </c>
      <c r="Y134" s="2272"/>
    </row>
    <row r="135" spans="1:25" s="1733" customFormat="1">
      <c r="A135" s="2612">
        <v>133</v>
      </c>
      <c r="B135" s="2612" t="s">
        <v>2489</v>
      </c>
      <c r="C135" s="2612">
        <v>133</v>
      </c>
      <c r="D135" s="2612">
        <v>311</v>
      </c>
      <c r="E135" s="2612">
        <v>161008129</v>
      </c>
      <c r="F135" s="2612">
        <v>57</v>
      </c>
      <c r="G135" s="2612">
        <v>3503.24</v>
      </c>
      <c r="H135" s="2612">
        <v>200.56</v>
      </c>
      <c r="I135" s="2612">
        <v>1.6</v>
      </c>
      <c r="J135" s="2612"/>
      <c r="K135" s="2612"/>
      <c r="L135" s="2612">
        <v>1</v>
      </c>
      <c r="M135" s="2612">
        <v>20</v>
      </c>
      <c r="N135" s="2612"/>
      <c r="O135" s="2612"/>
      <c r="P135" s="2612"/>
      <c r="Q135" s="2612"/>
      <c r="R135" s="2612"/>
      <c r="S135" s="2612"/>
      <c r="T135" s="2612"/>
      <c r="U135" s="2001">
        <f t="shared" si="2"/>
        <v>0</v>
      </c>
      <c r="V135" s="2001">
        <f t="shared" si="3"/>
        <v>0</v>
      </c>
      <c r="W135" s="2612"/>
      <c r="X135" s="2358" t="s">
        <v>257</v>
      </c>
      <c r="Y135" s="2272"/>
    </row>
    <row r="136" spans="1:25" s="1733" customFormat="1">
      <c r="A136" s="2613">
        <v>134</v>
      </c>
      <c r="B136" s="2613" t="s">
        <v>2489</v>
      </c>
      <c r="C136" s="2613">
        <v>134</v>
      </c>
      <c r="D136" s="2613">
        <v>312</v>
      </c>
      <c r="E136" s="2613">
        <v>161008130</v>
      </c>
      <c r="F136" s="2613">
        <v>57</v>
      </c>
      <c r="G136" s="2613">
        <v>3447.44</v>
      </c>
      <c r="H136" s="2613">
        <v>254.76</v>
      </c>
      <c r="I136" s="2613">
        <v>0</v>
      </c>
      <c r="J136" s="2613"/>
      <c r="K136" s="2613"/>
      <c r="L136" s="2613">
        <v>1</v>
      </c>
      <c r="M136" s="2613">
        <v>35</v>
      </c>
      <c r="N136" s="2613"/>
      <c r="O136" s="2613"/>
      <c r="P136" s="2613"/>
      <c r="Q136" s="2613"/>
      <c r="R136" s="2613"/>
      <c r="S136" s="2613"/>
      <c r="T136" s="2613"/>
      <c r="U136" s="2001">
        <f t="shared" si="2"/>
        <v>0</v>
      </c>
      <c r="V136" s="2001">
        <f t="shared" si="3"/>
        <v>0</v>
      </c>
      <c r="W136" s="2613"/>
      <c r="X136" s="2358" t="s">
        <v>257</v>
      </c>
      <c r="Y136" s="2272"/>
    </row>
    <row r="137" spans="1:25" s="1733" customFormat="1">
      <c r="A137" s="2613">
        <v>135</v>
      </c>
      <c r="B137" s="2613" t="s">
        <v>2489</v>
      </c>
      <c r="C137" s="2613">
        <v>135</v>
      </c>
      <c r="D137" s="2613">
        <v>313</v>
      </c>
      <c r="E137" s="2613">
        <v>161008131</v>
      </c>
      <c r="F137" s="2613">
        <v>59</v>
      </c>
      <c r="G137" s="2613">
        <v>3573.43</v>
      </c>
      <c r="H137" s="2613">
        <v>255.97</v>
      </c>
      <c r="I137" s="2613">
        <v>0</v>
      </c>
      <c r="J137" s="2613"/>
      <c r="K137" s="2613"/>
      <c r="L137" s="2613">
        <v>1</v>
      </c>
      <c r="M137" s="2613">
        <v>45</v>
      </c>
      <c r="N137" s="2613"/>
      <c r="O137" s="2613"/>
      <c r="P137" s="2613"/>
      <c r="Q137" s="2613"/>
      <c r="R137" s="2613"/>
      <c r="S137" s="2613"/>
      <c r="T137" s="2613"/>
      <c r="U137" s="2001">
        <f t="shared" si="2"/>
        <v>0</v>
      </c>
      <c r="V137" s="2001">
        <f t="shared" si="3"/>
        <v>0</v>
      </c>
      <c r="W137" s="2613"/>
      <c r="X137" s="2613" t="s">
        <v>257</v>
      </c>
      <c r="Y137" s="2272"/>
    </row>
    <row r="138" spans="1:25" s="1733" customFormat="1">
      <c r="A138" s="2613">
        <v>136</v>
      </c>
      <c r="B138" s="2613" t="s">
        <v>2490</v>
      </c>
      <c r="C138" s="2613">
        <v>136</v>
      </c>
      <c r="D138" s="2613">
        <v>314</v>
      </c>
      <c r="E138" s="2614">
        <v>161008132</v>
      </c>
      <c r="F138" s="2613">
        <v>59</v>
      </c>
      <c r="G138" s="2613">
        <v>3569.24</v>
      </c>
      <c r="H138" s="2613">
        <v>258.14999999999998</v>
      </c>
      <c r="I138" s="2613">
        <v>0.79</v>
      </c>
      <c r="J138" s="2613"/>
      <c r="K138" s="2613"/>
      <c r="L138" s="2613">
        <v>1</v>
      </c>
      <c r="M138" s="2613">
        <v>55</v>
      </c>
      <c r="N138" s="2613"/>
      <c r="O138" s="2613"/>
      <c r="P138" s="2613"/>
      <c r="Q138" s="2613"/>
      <c r="R138" s="2613"/>
      <c r="S138" s="2613"/>
      <c r="T138" s="2613"/>
      <c r="U138" s="2001">
        <f t="shared" si="2"/>
        <v>0</v>
      </c>
      <c r="V138" s="2001">
        <f t="shared" si="3"/>
        <v>0</v>
      </c>
      <c r="W138" s="2613"/>
      <c r="X138" s="2613" t="s">
        <v>257</v>
      </c>
      <c r="Y138" s="2272"/>
    </row>
    <row r="139" spans="1:25" s="1733" customFormat="1">
      <c r="A139" s="2613">
        <v>137</v>
      </c>
      <c r="B139" s="2613" t="s">
        <v>2490</v>
      </c>
      <c r="C139" s="2613">
        <v>137</v>
      </c>
      <c r="D139" s="2613">
        <v>315</v>
      </c>
      <c r="E139" s="2613">
        <v>162000160</v>
      </c>
      <c r="F139" s="2613">
        <v>58</v>
      </c>
      <c r="G139" s="2613">
        <v>3518.03</v>
      </c>
      <c r="H139" s="2613">
        <v>249.36</v>
      </c>
      <c r="I139" s="2613">
        <v>0.19</v>
      </c>
      <c r="J139" s="2613"/>
      <c r="K139" s="2613"/>
      <c r="L139" s="2613">
        <v>1</v>
      </c>
      <c r="M139" s="2613">
        <v>25</v>
      </c>
      <c r="N139" s="2613"/>
      <c r="O139" s="2613"/>
      <c r="P139" s="2613"/>
      <c r="Q139" s="2613"/>
      <c r="R139" s="2613"/>
      <c r="S139" s="2613"/>
      <c r="T139" s="2613"/>
      <c r="U139" s="2001">
        <f t="shared" si="2"/>
        <v>0</v>
      </c>
      <c r="V139" s="2001">
        <f t="shared" si="3"/>
        <v>0</v>
      </c>
      <c r="W139" s="2613"/>
      <c r="X139" s="2613" t="s">
        <v>258</v>
      </c>
      <c r="Y139" s="2272"/>
    </row>
    <row r="140" spans="1:25" s="1733" customFormat="1">
      <c r="A140" s="2613">
        <v>138</v>
      </c>
      <c r="B140" s="2613" t="s">
        <v>2490</v>
      </c>
      <c r="C140" s="2613">
        <v>138</v>
      </c>
      <c r="D140" s="2613">
        <v>316</v>
      </c>
      <c r="E140" s="2613">
        <v>161008133</v>
      </c>
      <c r="F140" s="2613">
        <v>60</v>
      </c>
      <c r="G140" s="2613">
        <v>3570.21</v>
      </c>
      <c r="H140" s="2613">
        <v>326.99</v>
      </c>
      <c r="I140" s="2613">
        <v>0</v>
      </c>
      <c r="J140" s="2613"/>
      <c r="K140" s="2613"/>
      <c r="L140" s="2613">
        <v>1</v>
      </c>
      <c r="M140" s="2613">
        <v>25</v>
      </c>
      <c r="N140" s="2613"/>
      <c r="O140" s="2613"/>
      <c r="P140" s="2613"/>
      <c r="Q140" s="2613"/>
      <c r="R140" s="2613"/>
      <c r="S140" s="2613"/>
      <c r="T140" s="2613"/>
      <c r="U140" s="2001">
        <f t="shared" si="2"/>
        <v>0</v>
      </c>
      <c r="V140" s="2001">
        <f t="shared" si="3"/>
        <v>0</v>
      </c>
      <c r="W140" s="2613"/>
      <c r="X140" s="2613" t="s">
        <v>257</v>
      </c>
      <c r="Y140" s="2272"/>
    </row>
    <row r="141" spans="1:25" s="1733" customFormat="1">
      <c r="A141" s="2615">
        <v>139</v>
      </c>
      <c r="B141" s="2615" t="s">
        <v>2490</v>
      </c>
      <c r="C141" s="2615">
        <v>139</v>
      </c>
      <c r="D141" s="2615">
        <v>317</v>
      </c>
      <c r="E141" s="2615">
        <v>161008134</v>
      </c>
      <c r="F141" s="2615">
        <v>59</v>
      </c>
      <c r="G141" s="2615">
        <v>3534.44</v>
      </c>
      <c r="H141" s="2615">
        <v>292.16000000000003</v>
      </c>
      <c r="I141" s="2615">
        <v>0</v>
      </c>
      <c r="J141" s="2615"/>
      <c r="K141" s="2615"/>
      <c r="L141" s="2615">
        <v>1</v>
      </c>
      <c r="M141" s="2615">
        <v>35</v>
      </c>
      <c r="N141" s="2615"/>
      <c r="O141" s="2615"/>
      <c r="P141" s="2615"/>
      <c r="Q141" s="2615"/>
      <c r="R141" s="2615"/>
      <c r="S141" s="2615"/>
      <c r="T141" s="2615"/>
      <c r="U141" s="2001">
        <f t="shared" si="2"/>
        <v>0</v>
      </c>
      <c r="V141" s="2001">
        <f t="shared" si="3"/>
        <v>0</v>
      </c>
      <c r="W141" s="2615"/>
      <c r="X141" s="2615" t="s">
        <v>257</v>
      </c>
      <c r="Y141" s="2272" t="s">
        <v>2493</v>
      </c>
    </row>
    <row r="142" spans="1:25" s="1733" customFormat="1">
      <c r="A142" s="2615">
        <v>140</v>
      </c>
      <c r="B142" s="2615" t="s">
        <v>2490</v>
      </c>
      <c r="C142" s="2615">
        <v>140</v>
      </c>
      <c r="D142" s="2615">
        <v>318</v>
      </c>
      <c r="E142" s="2615">
        <v>161008135</v>
      </c>
      <c r="F142" s="2615">
        <v>58</v>
      </c>
      <c r="G142" s="2615">
        <v>3390.63</v>
      </c>
      <c r="H142" s="2615">
        <v>376.57</v>
      </c>
      <c r="I142" s="2615">
        <v>0</v>
      </c>
      <c r="J142" s="2615"/>
      <c r="K142" s="2615"/>
      <c r="L142" s="2615">
        <v>1</v>
      </c>
      <c r="M142" s="2615">
        <v>25</v>
      </c>
      <c r="N142" s="2615"/>
      <c r="O142" s="2615">
        <v>65526</v>
      </c>
      <c r="P142" s="2615"/>
      <c r="Q142" s="2615"/>
      <c r="R142" s="2615"/>
      <c r="S142" s="2615"/>
      <c r="T142" s="2615"/>
      <c r="U142" s="2001">
        <f t="shared" si="2"/>
        <v>3276.3</v>
      </c>
      <c r="V142" s="2001">
        <f t="shared" si="3"/>
        <v>68802.3</v>
      </c>
      <c r="W142" s="2615"/>
      <c r="X142" s="2615" t="s">
        <v>257</v>
      </c>
      <c r="Y142" s="2272"/>
    </row>
    <row r="143" spans="1:25" s="1733" customFormat="1">
      <c r="A143" s="2615">
        <v>141</v>
      </c>
      <c r="B143" s="2615" t="s">
        <v>2490</v>
      </c>
      <c r="C143" s="2615">
        <v>141</v>
      </c>
      <c r="D143" s="2615">
        <v>319</v>
      </c>
      <c r="E143" s="2615">
        <v>161008136</v>
      </c>
      <c r="F143" s="2615">
        <v>59</v>
      </c>
      <c r="G143" s="2615">
        <v>3496.62</v>
      </c>
      <c r="H143" s="2615">
        <v>335.58</v>
      </c>
      <c r="I143" s="2615">
        <v>0</v>
      </c>
      <c r="J143" s="2615"/>
      <c r="K143" s="2615"/>
      <c r="L143" s="2615">
        <v>1</v>
      </c>
      <c r="M143" s="2615">
        <v>50</v>
      </c>
      <c r="N143" s="2615"/>
      <c r="O143" s="2615"/>
      <c r="P143" s="2615"/>
      <c r="Q143" s="2615"/>
      <c r="R143" s="2615"/>
      <c r="S143" s="2615"/>
      <c r="T143" s="2615"/>
      <c r="U143" s="2001">
        <f t="shared" si="2"/>
        <v>0</v>
      </c>
      <c r="V143" s="2001">
        <f t="shared" si="3"/>
        <v>0</v>
      </c>
      <c r="W143" s="2615"/>
      <c r="X143" s="2615" t="s">
        <v>257</v>
      </c>
      <c r="Y143" s="2272"/>
    </row>
    <row r="144" spans="1:25" s="1733" customFormat="1">
      <c r="A144" s="2615">
        <v>142</v>
      </c>
      <c r="B144" s="2615" t="s">
        <v>2490</v>
      </c>
      <c r="C144" s="2001">
        <v>142</v>
      </c>
      <c r="D144" s="2615">
        <v>320</v>
      </c>
      <c r="E144" s="2615">
        <v>161008137</v>
      </c>
      <c r="F144" s="2615">
        <v>58</v>
      </c>
      <c r="G144" s="2615">
        <v>3464.84</v>
      </c>
      <c r="H144" s="2615">
        <v>299.56</v>
      </c>
      <c r="I144" s="2615">
        <v>0</v>
      </c>
      <c r="J144" s="2615"/>
      <c r="K144" s="2615"/>
      <c r="L144" s="2615">
        <v>1</v>
      </c>
      <c r="M144" s="2615">
        <v>13</v>
      </c>
      <c r="N144" s="2615"/>
      <c r="O144" s="2615"/>
      <c r="P144" s="2615"/>
      <c r="Q144" s="2615"/>
      <c r="R144" s="2615"/>
      <c r="S144" s="2615"/>
      <c r="T144" s="2615"/>
      <c r="U144" s="2001">
        <f t="shared" si="2"/>
        <v>0</v>
      </c>
      <c r="V144" s="2001">
        <f t="shared" si="3"/>
        <v>0</v>
      </c>
      <c r="W144" s="2615"/>
      <c r="X144" s="2615" t="s">
        <v>257</v>
      </c>
      <c r="Y144" s="2272"/>
    </row>
    <row r="145" spans="1:25" s="1733" customFormat="1">
      <c r="A145" s="2615">
        <v>143</v>
      </c>
      <c r="B145" s="2615" t="s">
        <v>2491</v>
      </c>
      <c r="C145" s="2615">
        <v>143</v>
      </c>
      <c r="D145" s="2615">
        <v>321</v>
      </c>
      <c r="E145" s="2616">
        <v>161008138</v>
      </c>
      <c r="F145" s="2615">
        <v>59</v>
      </c>
      <c r="G145" s="2615">
        <v>3545.44</v>
      </c>
      <c r="H145" s="2615">
        <v>281.16000000000003</v>
      </c>
      <c r="I145" s="2615">
        <v>0</v>
      </c>
      <c r="J145" s="2615"/>
      <c r="K145" s="2615"/>
      <c r="L145" s="2615">
        <v>1</v>
      </c>
      <c r="M145" s="2615">
        <v>35</v>
      </c>
      <c r="N145" s="2615"/>
      <c r="O145" s="2615"/>
      <c r="P145" s="2615"/>
      <c r="Q145" s="2615"/>
      <c r="R145" s="2615"/>
      <c r="S145" s="2615"/>
      <c r="T145" s="2615"/>
      <c r="U145" s="2001">
        <f t="shared" si="2"/>
        <v>0</v>
      </c>
      <c r="V145" s="2001">
        <f t="shared" si="3"/>
        <v>0</v>
      </c>
      <c r="W145" s="2615"/>
      <c r="X145" s="2615" t="s">
        <v>257</v>
      </c>
      <c r="Y145" s="2272"/>
    </row>
    <row r="146" spans="1:25" s="1733" customFormat="1">
      <c r="A146" s="2615">
        <v>144</v>
      </c>
      <c r="B146" s="2615" t="s">
        <v>2491</v>
      </c>
      <c r="C146" s="2615">
        <v>144</v>
      </c>
      <c r="D146" s="2615">
        <v>322</v>
      </c>
      <c r="E146" s="2617">
        <v>161008139</v>
      </c>
      <c r="F146" s="2615">
        <v>59</v>
      </c>
      <c r="G146" s="2615">
        <v>3666.22</v>
      </c>
      <c r="H146" s="2615">
        <v>176.46</v>
      </c>
      <c r="I146" s="2615">
        <v>10.48</v>
      </c>
      <c r="J146" s="2615"/>
      <c r="K146" s="2615"/>
      <c r="L146" s="2615">
        <v>1</v>
      </c>
      <c r="M146" s="2615">
        <v>30</v>
      </c>
      <c r="N146" s="2615"/>
      <c r="O146" s="2615"/>
      <c r="P146" s="2615"/>
      <c r="Q146" s="2615"/>
      <c r="R146" s="2615"/>
      <c r="S146" s="2615"/>
      <c r="T146" s="2615"/>
      <c r="U146" s="2001">
        <f t="shared" si="2"/>
        <v>0</v>
      </c>
      <c r="V146" s="2001">
        <f t="shared" si="3"/>
        <v>0</v>
      </c>
      <c r="W146" s="2615"/>
      <c r="X146" s="2615" t="s">
        <v>257</v>
      </c>
      <c r="Y146" s="2272"/>
    </row>
    <row r="147" spans="1:25" s="1733" customFormat="1">
      <c r="A147" s="2615">
        <v>145</v>
      </c>
      <c r="B147" s="2615" t="s">
        <v>2491</v>
      </c>
      <c r="C147" s="2615">
        <v>145</v>
      </c>
      <c r="D147" s="2615">
        <v>323</v>
      </c>
      <c r="E147" s="2615">
        <v>151000299</v>
      </c>
      <c r="F147" s="2615">
        <v>58</v>
      </c>
      <c r="G147" s="2615">
        <v>3529.05</v>
      </c>
      <c r="H147" s="2615">
        <v>232.55</v>
      </c>
      <c r="I147" s="2615">
        <v>0</v>
      </c>
      <c r="J147" s="2615"/>
      <c r="K147" s="2615"/>
      <c r="L147" s="2615">
        <v>1</v>
      </c>
      <c r="M147" s="2615">
        <v>35</v>
      </c>
      <c r="N147" s="2615"/>
      <c r="O147" s="2615"/>
      <c r="P147" s="2615"/>
      <c r="Q147" s="2615"/>
      <c r="R147" s="2615"/>
      <c r="S147" s="2615"/>
      <c r="T147" s="2615"/>
      <c r="U147" s="2001">
        <f t="shared" si="2"/>
        <v>0</v>
      </c>
      <c r="V147" s="2001">
        <f t="shared" si="3"/>
        <v>0</v>
      </c>
      <c r="W147" s="2615"/>
      <c r="X147" s="2615" t="s">
        <v>257</v>
      </c>
      <c r="Y147" s="2272"/>
    </row>
    <row r="148" spans="1:25" s="1733" customFormat="1">
      <c r="A148" s="2617">
        <v>146</v>
      </c>
      <c r="B148" s="2617" t="s">
        <v>2491</v>
      </c>
      <c r="C148" s="2617">
        <v>146</v>
      </c>
      <c r="D148" s="2617">
        <v>324</v>
      </c>
      <c r="E148" s="2617">
        <v>161008140</v>
      </c>
      <c r="F148" s="2617">
        <v>59</v>
      </c>
      <c r="G148" s="2617">
        <v>3533.62</v>
      </c>
      <c r="H148" s="2617">
        <v>298.58</v>
      </c>
      <c r="I148" s="2617">
        <v>0</v>
      </c>
      <c r="J148" s="2617"/>
      <c r="K148" s="2617"/>
      <c r="L148" s="2617">
        <v>1</v>
      </c>
      <c r="M148" s="2617">
        <v>35</v>
      </c>
      <c r="N148" s="2617"/>
      <c r="O148" s="2617"/>
      <c r="P148" s="2617"/>
      <c r="Q148" s="2617"/>
      <c r="R148" s="2617"/>
      <c r="S148" s="2617"/>
      <c r="T148" s="2617"/>
      <c r="U148" s="2001">
        <f t="shared" si="2"/>
        <v>0</v>
      </c>
      <c r="V148" s="2001">
        <f t="shared" si="3"/>
        <v>0</v>
      </c>
      <c r="W148" s="2617"/>
      <c r="X148" s="2358" t="s">
        <v>257</v>
      </c>
      <c r="Y148" s="2272"/>
    </row>
    <row r="149" spans="1:25" s="1733" customFormat="1">
      <c r="A149" s="2617">
        <v>147</v>
      </c>
      <c r="B149" s="2617" t="s">
        <v>2491</v>
      </c>
      <c r="C149" s="2617">
        <v>147</v>
      </c>
      <c r="D149" s="2617">
        <v>325</v>
      </c>
      <c r="E149" s="2617">
        <v>161008141</v>
      </c>
      <c r="F149" s="2617">
        <v>58</v>
      </c>
      <c r="G149" s="2617">
        <v>3495.86</v>
      </c>
      <c r="H149" s="2617">
        <v>262.94</v>
      </c>
      <c r="I149" s="2617">
        <v>0</v>
      </c>
      <c r="J149" s="2617"/>
      <c r="K149" s="2617"/>
      <c r="L149" s="2617">
        <v>1</v>
      </c>
      <c r="M149" s="2617">
        <v>25</v>
      </c>
      <c r="N149" s="2617"/>
      <c r="O149" s="2617"/>
      <c r="P149" s="2617"/>
      <c r="Q149" s="2617"/>
      <c r="R149" s="2617"/>
      <c r="S149" s="2617"/>
      <c r="T149" s="2617"/>
      <c r="U149" s="2001">
        <f t="shared" si="2"/>
        <v>0</v>
      </c>
      <c r="V149" s="2001">
        <f t="shared" si="3"/>
        <v>0</v>
      </c>
      <c r="W149" s="2617"/>
      <c r="X149" s="2358" t="s">
        <v>257</v>
      </c>
      <c r="Y149" s="2272"/>
    </row>
    <row r="150" spans="1:25" s="1733" customFormat="1">
      <c r="A150" s="2618">
        <v>148</v>
      </c>
      <c r="B150" s="2618" t="s">
        <v>2491</v>
      </c>
      <c r="C150" s="2618">
        <v>148</v>
      </c>
      <c r="D150" s="2618">
        <v>326</v>
      </c>
      <c r="E150" s="2618">
        <v>161008142</v>
      </c>
      <c r="F150" s="2618">
        <v>59</v>
      </c>
      <c r="G150" s="2618">
        <v>3586.44</v>
      </c>
      <c r="H150" s="2618">
        <v>240.16</v>
      </c>
      <c r="I150" s="2618">
        <v>0</v>
      </c>
      <c r="J150" s="2618"/>
      <c r="K150" s="2618"/>
      <c r="L150" s="2618">
        <v>1</v>
      </c>
      <c r="M150" s="2618">
        <v>35</v>
      </c>
      <c r="N150" s="2618"/>
      <c r="O150" s="2618"/>
      <c r="P150" s="2618"/>
      <c r="Q150" s="2618"/>
      <c r="R150" s="2618"/>
      <c r="S150" s="2618"/>
      <c r="T150" s="2618"/>
      <c r="U150" s="2001">
        <f t="shared" si="2"/>
        <v>0</v>
      </c>
      <c r="V150" s="2001">
        <f t="shared" si="3"/>
        <v>0</v>
      </c>
      <c r="W150" s="2618"/>
      <c r="X150" s="2358" t="s">
        <v>258</v>
      </c>
      <c r="Y150" s="2272"/>
    </row>
    <row r="151" spans="1:25" s="1733" customFormat="1">
      <c r="A151" s="2618">
        <v>149</v>
      </c>
      <c r="B151" s="2618" t="s">
        <v>2491</v>
      </c>
      <c r="C151" s="2618">
        <v>149</v>
      </c>
      <c r="D151" s="2618">
        <v>327</v>
      </c>
      <c r="E151" s="2618">
        <v>161008143</v>
      </c>
      <c r="F151" s="2618">
        <v>60</v>
      </c>
      <c r="G151" s="2618">
        <v>3704.41</v>
      </c>
      <c r="H151" s="2618">
        <v>194.58</v>
      </c>
      <c r="I151" s="2618">
        <v>1.79</v>
      </c>
      <c r="J151" s="2618"/>
      <c r="K151" s="2618"/>
      <c r="L151" s="2618">
        <v>1</v>
      </c>
      <c r="M151" s="2618">
        <v>55</v>
      </c>
      <c r="N151" s="2618"/>
      <c r="O151" s="2618"/>
      <c r="P151" s="2618"/>
      <c r="Q151" s="2618"/>
      <c r="R151" s="2618"/>
      <c r="S151" s="2618"/>
      <c r="T151" s="2618"/>
      <c r="U151" s="2001">
        <f t="shared" si="2"/>
        <v>0</v>
      </c>
      <c r="V151" s="2001">
        <f t="shared" si="3"/>
        <v>0</v>
      </c>
      <c r="W151" s="2618"/>
      <c r="X151" s="2618" t="s">
        <v>257</v>
      </c>
      <c r="Y151" s="2272"/>
    </row>
    <row r="152" spans="1:25" s="1733" customFormat="1">
      <c r="A152" s="2618">
        <v>150</v>
      </c>
      <c r="B152" s="2618" t="s">
        <v>2492</v>
      </c>
      <c r="C152" s="2618">
        <v>150</v>
      </c>
      <c r="D152" s="2618">
        <v>328</v>
      </c>
      <c r="E152" s="2618">
        <v>162000161</v>
      </c>
      <c r="F152" s="2618">
        <v>59</v>
      </c>
      <c r="G152" s="2618">
        <v>3588.65</v>
      </c>
      <c r="H152" s="2618">
        <v>235.15</v>
      </c>
      <c r="I152" s="2618">
        <v>0</v>
      </c>
      <c r="J152" s="2618"/>
      <c r="K152" s="2618"/>
      <c r="L152" s="2618">
        <v>2</v>
      </c>
      <c r="M152" s="2618">
        <v>5</v>
      </c>
      <c r="N152" s="2618"/>
      <c r="O152" s="2618"/>
      <c r="P152" s="2618"/>
      <c r="Q152" s="2618"/>
      <c r="R152" s="2618"/>
      <c r="S152" s="2618"/>
      <c r="T152" s="2618"/>
      <c r="U152" s="2001">
        <f t="shared" si="2"/>
        <v>0</v>
      </c>
      <c r="V152" s="2001">
        <f t="shared" si="3"/>
        <v>0</v>
      </c>
      <c r="W152" s="2618"/>
      <c r="X152" s="2618" t="s">
        <v>258</v>
      </c>
      <c r="Y152" s="2272"/>
    </row>
    <row r="153" spans="1:25" s="1733" customFormat="1">
      <c r="A153" s="2618">
        <v>151</v>
      </c>
      <c r="B153" s="2618" t="s">
        <v>2492</v>
      </c>
      <c r="C153" s="2618">
        <v>151</v>
      </c>
      <c r="D153" s="2618">
        <v>329</v>
      </c>
      <c r="E153" s="2618">
        <v>161008144</v>
      </c>
      <c r="F153" s="2618">
        <v>59</v>
      </c>
      <c r="G153" s="2618">
        <v>3526.62</v>
      </c>
      <c r="H153" s="2618">
        <v>305.58</v>
      </c>
      <c r="I153" s="2618">
        <v>0</v>
      </c>
      <c r="J153" s="2618"/>
      <c r="K153" s="2618"/>
      <c r="L153" s="2618">
        <v>1</v>
      </c>
      <c r="M153" s="2618">
        <v>35</v>
      </c>
      <c r="N153" s="2618"/>
      <c r="O153" s="2618"/>
      <c r="P153" s="2618"/>
      <c r="Q153" s="2618"/>
      <c r="R153" s="2618"/>
      <c r="S153" s="2618"/>
      <c r="T153" s="2618"/>
      <c r="U153" s="2001">
        <f t="shared" si="2"/>
        <v>0</v>
      </c>
      <c r="V153" s="2001">
        <f t="shared" si="3"/>
        <v>0</v>
      </c>
      <c r="W153" s="2618"/>
      <c r="X153" s="2618" t="s">
        <v>257</v>
      </c>
      <c r="Y153" s="2272"/>
    </row>
    <row r="154" spans="1:25" s="1733" customFormat="1">
      <c r="A154" s="2618">
        <v>152</v>
      </c>
      <c r="B154" s="2618" t="s">
        <v>2492</v>
      </c>
      <c r="C154" s="2618">
        <v>152</v>
      </c>
      <c r="D154" s="2618">
        <v>330</v>
      </c>
      <c r="E154" s="2618">
        <v>161008145</v>
      </c>
      <c r="F154" s="2618">
        <v>59</v>
      </c>
      <c r="G154" s="2618">
        <v>3620.03</v>
      </c>
      <c r="H154" s="2618">
        <v>209.56</v>
      </c>
      <c r="I154" s="2618">
        <v>0.19</v>
      </c>
      <c r="J154" s="2618"/>
      <c r="K154" s="2618"/>
      <c r="L154" s="2618">
        <v>1</v>
      </c>
      <c r="M154" s="2618">
        <v>30</v>
      </c>
      <c r="N154" s="2618"/>
      <c r="O154" s="2618"/>
      <c r="P154" s="2618"/>
      <c r="Q154" s="2618"/>
      <c r="R154" s="2618"/>
      <c r="S154" s="2618"/>
      <c r="T154" s="2618"/>
      <c r="U154" s="2001">
        <f t="shared" si="2"/>
        <v>0</v>
      </c>
      <c r="V154" s="2001">
        <f t="shared" si="3"/>
        <v>0</v>
      </c>
      <c r="W154" s="2618"/>
      <c r="X154" s="2618" t="s">
        <v>257</v>
      </c>
      <c r="Y154" s="2272"/>
    </row>
    <row r="155" spans="1:25" s="1733" customFormat="1">
      <c r="A155" s="2619">
        <v>153</v>
      </c>
      <c r="B155" s="2619" t="s">
        <v>2492</v>
      </c>
      <c r="C155" s="2619">
        <v>153</v>
      </c>
      <c r="D155" s="2619">
        <v>331</v>
      </c>
      <c r="E155" s="2619">
        <v>161008146</v>
      </c>
      <c r="F155" s="2619">
        <v>58</v>
      </c>
      <c r="G155" s="2619">
        <v>3535.82</v>
      </c>
      <c r="H155" s="2619">
        <v>234.18</v>
      </c>
      <c r="I155" s="2619">
        <v>0</v>
      </c>
      <c r="J155" s="2619"/>
      <c r="K155" s="2619"/>
      <c r="L155" s="2619">
        <v>1</v>
      </c>
      <c r="M155" s="2619">
        <v>35</v>
      </c>
      <c r="N155" s="2619"/>
      <c r="O155" s="2619"/>
      <c r="P155" s="2619"/>
      <c r="Q155" s="2619"/>
      <c r="R155" s="2619"/>
      <c r="S155" s="2619"/>
      <c r="T155" s="2619"/>
      <c r="U155" s="2001">
        <f t="shared" si="2"/>
        <v>0</v>
      </c>
      <c r="V155" s="2001">
        <f t="shared" si="3"/>
        <v>0</v>
      </c>
      <c r="W155" s="2619"/>
      <c r="X155" s="2358" t="s">
        <v>257</v>
      </c>
      <c r="Y155" s="2272"/>
    </row>
    <row r="156" spans="1:25" s="1733" customFormat="1">
      <c r="A156" s="2619">
        <v>154</v>
      </c>
      <c r="B156" s="2619" t="s">
        <v>2492</v>
      </c>
      <c r="C156" s="2619">
        <v>154</v>
      </c>
      <c r="D156" s="2619">
        <v>332</v>
      </c>
      <c r="E156" s="2619">
        <v>162000163</v>
      </c>
      <c r="F156" s="2619">
        <v>59</v>
      </c>
      <c r="G156" s="2619">
        <v>3559.81</v>
      </c>
      <c r="H156" s="2619">
        <v>275.19</v>
      </c>
      <c r="I156" s="2619">
        <v>0</v>
      </c>
      <c r="J156" s="2619"/>
      <c r="K156" s="2619"/>
      <c r="L156" s="2619">
        <v>1</v>
      </c>
      <c r="M156" s="2619">
        <v>30</v>
      </c>
      <c r="N156" s="2619"/>
      <c r="O156" s="2619"/>
      <c r="P156" s="2619"/>
      <c r="Q156" s="2619"/>
      <c r="R156" s="2619"/>
      <c r="S156" s="2619"/>
      <c r="T156" s="2619"/>
      <c r="U156" s="2001">
        <f t="shared" si="2"/>
        <v>0</v>
      </c>
      <c r="V156" s="2001">
        <f t="shared" si="3"/>
        <v>0</v>
      </c>
      <c r="W156" s="2619"/>
      <c r="X156" s="2619" t="s">
        <v>258</v>
      </c>
      <c r="Y156" s="2272"/>
    </row>
    <row r="157" spans="1:25" s="1733" customFormat="1">
      <c r="A157" s="2619">
        <v>155</v>
      </c>
      <c r="B157" s="2619" t="s">
        <v>2494</v>
      </c>
      <c r="C157" s="2619">
        <v>155</v>
      </c>
      <c r="D157" s="2619">
        <v>333</v>
      </c>
      <c r="E157" s="2619">
        <v>161008147</v>
      </c>
      <c r="F157" s="2619">
        <v>59</v>
      </c>
      <c r="G157" s="2619">
        <v>3614.22</v>
      </c>
      <c r="H157" s="2619">
        <v>217.98</v>
      </c>
      <c r="I157" s="2619">
        <v>0</v>
      </c>
      <c r="J157" s="2619"/>
      <c r="K157" s="2619"/>
      <c r="L157" s="2619">
        <v>1</v>
      </c>
      <c r="M157" s="2619">
        <v>30</v>
      </c>
      <c r="N157" s="2619"/>
      <c r="O157" s="2619"/>
      <c r="P157" s="2619"/>
      <c r="Q157" s="2619"/>
      <c r="R157" s="2619"/>
      <c r="S157" s="2619"/>
      <c r="T157" s="2619"/>
      <c r="U157" s="2001"/>
      <c r="V157" s="2001"/>
      <c r="W157" s="2619"/>
      <c r="X157" s="2619" t="s">
        <v>257</v>
      </c>
      <c r="Y157" s="2272"/>
    </row>
    <row r="158" spans="1:25" s="1733" customFormat="1">
      <c r="A158" s="2619">
        <v>156</v>
      </c>
      <c r="B158" s="2619" t="s">
        <v>2494</v>
      </c>
      <c r="C158" s="2619">
        <v>156</v>
      </c>
      <c r="D158" s="2619">
        <v>334</v>
      </c>
      <c r="E158" s="2619">
        <v>161008148</v>
      </c>
      <c r="F158" s="2619">
        <v>56</v>
      </c>
      <c r="G158" s="2619">
        <v>3424.85</v>
      </c>
      <c r="H158" s="2619">
        <v>212.94</v>
      </c>
      <c r="I158" s="2619">
        <v>0.59</v>
      </c>
      <c r="J158" s="2619"/>
      <c r="K158" s="2619"/>
      <c r="L158" s="2619">
        <v>1</v>
      </c>
      <c r="M158" s="2619">
        <v>30</v>
      </c>
      <c r="N158" s="2619"/>
      <c r="O158" s="2619"/>
      <c r="P158" s="2619"/>
      <c r="Q158" s="2619"/>
      <c r="R158" s="2619"/>
      <c r="S158" s="2619"/>
      <c r="T158" s="2619"/>
      <c r="U158" s="2001"/>
      <c r="V158" s="2001"/>
      <c r="W158" s="2619"/>
      <c r="X158" s="2619" t="s">
        <v>257</v>
      </c>
      <c r="Y158" s="2272"/>
    </row>
    <row r="159" spans="1:25" s="1733" customFormat="1">
      <c r="A159" s="2619">
        <v>157</v>
      </c>
      <c r="B159" s="2619" t="s">
        <v>2494</v>
      </c>
      <c r="C159" s="2619">
        <v>157</v>
      </c>
      <c r="D159" s="2619">
        <v>335</v>
      </c>
      <c r="E159" s="2621">
        <v>161008149</v>
      </c>
      <c r="F159" s="2619">
        <v>57</v>
      </c>
      <c r="G159" s="2619">
        <v>3484.86</v>
      </c>
      <c r="H159" s="2619">
        <v>211.94</v>
      </c>
      <c r="I159" s="2619">
        <v>0.2</v>
      </c>
      <c r="J159" s="2619"/>
      <c r="K159" s="2619"/>
      <c r="L159" s="2619">
        <v>1</v>
      </c>
      <c r="M159" s="2619">
        <v>35</v>
      </c>
      <c r="N159" s="2619"/>
      <c r="O159" s="2619"/>
      <c r="P159" s="2619"/>
      <c r="Q159" s="2619"/>
      <c r="R159" s="2619"/>
      <c r="S159" s="2619"/>
      <c r="T159" s="2619"/>
      <c r="U159" s="2001"/>
      <c r="V159" s="2001"/>
      <c r="W159" s="2619"/>
      <c r="X159" s="2619" t="s">
        <v>257</v>
      </c>
      <c r="Y159" s="2272"/>
    </row>
    <row r="160" spans="1:25" s="1733" customFormat="1">
      <c r="A160" s="2620">
        <v>158</v>
      </c>
      <c r="B160" s="2620" t="s">
        <v>2494</v>
      </c>
      <c r="C160" s="2620">
        <v>158</v>
      </c>
      <c r="D160" s="2620">
        <v>336</v>
      </c>
      <c r="E160" s="2622">
        <v>161008150</v>
      </c>
      <c r="F160" s="2620">
        <v>59</v>
      </c>
      <c r="G160" s="2620">
        <v>3561.84</v>
      </c>
      <c r="H160" s="2620">
        <v>174.96</v>
      </c>
      <c r="I160" s="2620">
        <v>0.2</v>
      </c>
      <c r="J160" s="2620"/>
      <c r="K160" s="2620"/>
      <c r="L160" s="2620">
        <v>1</v>
      </c>
      <c r="M160" s="2620">
        <v>40</v>
      </c>
      <c r="N160" s="2620"/>
      <c r="O160" s="2620"/>
      <c r="P160" s="2620"/>
      <c r="Q160" s="2620"/>
      <c r="R160" s="2620"/>
      <c r="S160" s="2620"/>
      <c r="T160" s="2620"/>
      <c r="U160" s="2001"/>
      <c r="V160" s="2001"/>
      <c r="W160" s="2620"/>
      <c r="X160" s="2620" t="s">
        <v>257</v>
      </c>
      <c r="Y160" s="2272"/>
    </row>
    <row r="161" spans="1:25" s="1733" customFormat="1">
      <c r="A161" s="2622">
        <v>159</v>
      </c>
      <c r="B161" s="2622" t="s">
        <v>2494</v>
      </c>
      <c r="C161" s="2622">
        <v>159</v>
      </c>
      <c r="D161" s="2622">
        <v>337</v>
      </c>
      <c r="E161" s="2622">
        <v>161008151</v>
      </c>
      <c r="F161" s="2622">
        <v>58</v>
      </c>
      <c r="G161" s="2622">
        <v>3582.65</v>
      </c>
      <c r="H161" s="2622">
        <v>178.95</v>
      </c>
      <c r="I161" s="2622">
        <v>0</v>
      </c>
      <c r="J161" s="2622"/>
      <c r="K161" s="2622"/>
      <c r="L161" s="2622">
        <v>1</v>
      </c>
      <c r="M161" s="2622">
        <v>25</v>
      </c>
      <c r="N161" s="2622"/>
      <c r="O161" s="2622"/>
      <c r="P161" s="2622"/>
      <c r="Q161" s="2622"/>
      <c r="R161" s="2622"/>
      <c r="S161" s="2622"/>
      <c r="T161" s="2622"/>
      <c r="U161" s="2001"/>
      <c r="V161" s="2001"/>
      <c r="W161" s="2622"/>
      <c r="X161" s="2358" t="s">
        <v>257</v>
      </c>
      <c r="Y161" s="2272"/>
    </row>
    <row r="162" spans="1:25" s="1733" customFormat="1">
      <c r="A162" s="2623">
        <v>160</v>
      </c>
      <c r="B162" s="2623" t="s">
        <v>2494</v>
      </c>
      <c r="C162" s="2623">
        <v>160</v>
      </c>
      <c r="D162" s="2623">
        <v>338</v>
      </c>
      <c r="E162" s="2623">
        <v>161008153</v>
      </c>
      <c r="F162" s="2623">
        <v>57</v>
      </c>
      <c r="G162" s="2623">
        <v>3574.44</v>
      </c>
      <c r="H162" s="2623">
        <v>132.13</v>
      </c>
      <c r="I162" s="2623">
        <v>4.37</v>
      </c>
      <c r="J162" s="2623"/>
      <c r="K162" s="2623"/>
      <c r="L162" s="2623">
        <v>1</v>
      </c>
      <c r="M162" s="2623">
        <v>45</v>
      </c>
      <c r="N162" s="2623"/>
      <c r="O162" s="2623"/>
      <c r="P162" s="2623"/>
      <c r="Q162" s="2623"/>
      <c r="R162" s="2623"/>
      <c r="S162" s="2623"/>
      <c r="T162" s="2623"/>
      <c r="U162" s="2001"/>
      <c r="V162" s="2001"/>
      <c r="W162" s="2623"/>
      <c r="X162" s="2358" t="s">
        <v>257</v>
      </c>
      <c r="Y162" s="2272"/>
    </row>
    <row r="163" spans="1:25" s="1733" customFormat="1">
      <c r="A163" s="2623">
        <v>161</v>
      </c>
      <c r="B163" s="2623" t="s">
        <v>2494</v>
      </c>
      <c r="C163" s="2623">
        <v>161</v>
      </c>
      <c r="D163" s="2623">
        <v>339</v>
      </c>
      <c r="E163" s="2623">
        <v>161008152</v>
      </c>
      <c r="F163" s="2623">
        <v>60</v>
      </c>
      <c r="G163" s="2623">
        <v>3699.62</v>
      </c>
      <c r="H163" s="2623">
        <v>195.17</v>
      </c>
      <c r="I163" s="2623">
        <v>0.39</v>
      </c>
      <c r="J163" s="2623"/>
      <c r="K163" s="2623"/>
      <c r="L163" s="2623">
        <v>1</v>
      </c>
      <c r="M163" s="2623">
        <v>20</v>
      </c>
      <c r="N163" s="2623"/>
      <c r="O163" s="2623"/>
      <c r="P163" s="2623"/>
      <c r="Q163" s="2623"/>
      <c r="R163" s="2623"/>
      <c r="S163" s="2623"/>
      <c r="T163" s="2623"/>
      <c r="U163" s="2001"/>
      <c r="V163" s="2001"/>
      <c r="W163" s="2623"/>
      <c r="X163" s="2358" t="s">
        <v>257</v>
      </c>
      <c r="Y163" s="2272"/>
    </row>
    <row r="164" spans="1:25" s="1733" customFormat="1">
      <c r="A164" s="2623">
        <v>162</v>
      </c>
      <c r="B164" s="2623" t="s">
        <v>2495</v>
      </c>
      <c r="C164" s="2623">
        <v>162</v>
      </c>
      <c r="D164" s="2623">
        <v>340</v>
      </c>
      <c r="E164" s="2623">
        <v>161008154</v>
      </c>
      <c r="F164" s="2623">
        <v>59</v>
      </c>
      <c r="G164" s="2623">
        <v>3607.85</v>
      </c>
      <c r="H164" s="2623">
        <v>217.75</v>
      </c>
      <c r="I164" s="2623">
        <v>1.8</v>
      </c>
      <c r="J164" s="2623"/>
      <c r="K164" s="2623"/>
      <c r="L164" s="2623">
        <v>2</v>
      </c>
      <c r="M164" s="2623">
        <v>0</v>
      </c>
      <c r="N164" s="2623"/>
      <c r="O164" s="2623"/>
      <c r="P164" s="2623"/>
      <c r="Q164" s="2623"/>
      <c r="R164" s="2623"/>
      <c r="S164" s="2623"/>
      <c r="T164" s="2623"/>
      <c r="U164" s="2001"/>
      <c r="V164" s="2001"/>
      <c r="W164" s="2623"/>
      <c r="X164" s="2358" t="s">
        <v>257</v>
      </c>
      <c r="Y164" s="2272"/>
    </row>
    <row r="165" spans="1:25" s="1733" customFormat="1">
      <c r="A165" s="2623">
        <v>163</v>
      </c>
      <c r="B165" s="2623" t="s">
        <v>2495</v>
      </c>
      <c r="C165" s="2623">
        <v>163</v>
      </c>
      <c r="D165" s="2623">
        <v>341</v>
      </c>
      <c r="E165" s="2623">
        <v>161008155</v>
      </c>
      <c r="F165" s="2623">
        <v>58</v>
      </c>
      <c r="G165" s="2623">
        <v>3528.23</v>
      </c>
      <c r="H165" s="2623">
        <v>238.97</v>
      </c>
      <c r="I165" s="2623">
        <v>0</v>
      </c>
      <c r="J165" s="2623"/>
      <c r="K165" s="2623"/>
      <c r="L165" s="2623">
        <v>1</v>
      </c>
      <c r="M165" s="2623">
        <v>50</v>
      </c>
      <c r="N165" s="2623"/>
      <c r="O165" s="2623"/>
      <c r="P165" s="2623"/>
      <c r="Q165" s="2623"/>
      <c r="R165" s="2623"/>
      <c r="S165" s="2623"/>
      <c r="T165" s="2623"/>
      <c r="U165" s="2001"/>
      <c r="V165" s="2001"/>
      <c r="W165" s="2623"/>
      <c r="X165" s="2358" t="s">
        <v>257</v>
      </c>
      <c r="Y165" s="2272"/>
    </row>
    <row r="166" spans="1:25" s="1733" customFormat="1">
      <c r="A166" s="2623">
        <v>164</v>
      </c>
      <c r="B166" s="2623" t="s">
        <v>2495</v>
      </c>
      <c r="C166" s="2623">
        <v>164</v>
      </c>
      <c r="D166" s="2623">
        <v>342</v>
      </c>
      <c r="E166" s="2623">
        <v>161008156</v>
      </c>
      <c r="F166" s="2623">
        <v>57</v>
      </c>
      <c r="G166" s="2623">
        <v>3510.07</v>
      </c>
      <c r="H166" s="2623">
        <v>186.53</v>
      </c>
      <c r="I166" s="2623">
        <v>2.8</v>
      </c>
      <c r="J166" s="2623"/>
      <c r="K166" s="2623"/>
      <c r="L166" s="2623">
        <v>1</v>
      </c>
      <c r="M166" s="2623">
        <v>25</v>
      </c>
      <c r="N166" s="2623"/>
      <c r="O166" s="2623"/>
      <c r="P166" s="2623"/>
      <c r="Q166" s="2623"/>
      <c r="R166" s="2623"/>
      <c r="S166" s="2623"/>
      <c r="T166" s="2623"/>
      <c r="U166" s="2001"/>
      <c r="V166" s="2001"/>
      <c r="W166" s="2623"/>
      <c r="X166" s="2358" t="s">
        <v>257</v>
      </c>
      <c r="Y166" s="2272"/>
    </row>
    <row r="167" spans="1:25" s="1733" customFormat="1">
      <c r="A167" s="2624">
        <v>165</v>
      </c>
      <c r="B167" s="2624" t="s">
        <v>2495</v>
      </c>
      <c r="C167" s="2624">
        <v>165</v>
      </c>
      <c r="D167" s="2624">
        <v>343</v>
      </c>
      <c r="E167" s="2625">
        <v>161008157</v>
      </c>
      <c r="F167" s="2624">
        <v>59</v>
      </c>
      <c r="G167" s="2624">
        <v>3635.01</v>
      </c>
      <c r="H167" s="2624">
        <v>199.99</v>
      </c>
      <c r="I167" s="2624">
        <v>0</v>
      </c>
      <c r="J167" s="2624"/>
      <c r="K167" s="2624"/>
      <c r="L167" s="2624">
        <v>1</v>
      </c>
      <c r="M167" s="2624">
        <v>50</v>
      </c>
      <c r="N167" s="2624"/>
      <c r="O167" s="2624"/>
      <c r="P167" s="2624"/>
      <c r="Q167" s="2624"/>
      <c r="R167" s="2624"/>
      <c r="S167" s="2624"/>
      <c r="T167" s="2624"/>
      <c r="U167" s="2001"/>
      <c r="V167" s="2001"/>
      <c r="W167" s="2624"/>
      <c r="X167" s="2624" t="s">
        <v>257</v>
      </c>
      <c r="Y167" s="2272"/>
    </row>
    <row r="168" spans="1:25" s="1733" customFormat="1">
      <c r="A168" s="2626">
        <v>166</v>
      </c>
      <c r="B168" s="2626" t="s">
        <v>2495</v>
      </c>
      <c r="C168" s="2626">
        <v>166</v>
      </c>
      <c r="D168" s="2626">
        <v>345</v>
      </c>
      <c r="E168" s="2626">
        <v>161008158</v>
      </c>
      <c r="F168" s="2626">
        <v>60</v>
      </c>
      <c r="G168" s="2626">
        <v>3717.41</v>
      </c>
      <c r="H168" s="2626">
        <v>179.79</v>
      </c>
      <c r="I168" s="2626">
        <v>0</v>
      </c>
      <c r="J168" s="2626"/>
      <c r="K168" s="2626"/>
      <c r="L168" s="2626">
        <v>1</v>
      </c>
      <c r="M168" s="2626">
        <v>50</v>
      </c>
      <c r="N168" s="2626"/>
      <c r="O168" s="2626"/>
      <c r="P168" s="2626"/>
      <c r="Q168" s="2626"/>
      <c r="R168" s="2626"/>
      <c r="S168" s="2626"/>
      <c r="T168" s="2626"/>
      <c r="U168" s="2001"/>
      <c r="V168" s="2001"/>
      <c r="W168" s="2626"/>
      <c r="X168" s="2626" t="s">
        <v>257</v>
      </c>
      <c r="Y168" s="2272"/>
    </row>
    <row r="169" spans="1:25" s="1733" customFormat="1">
      <c r="A169" s="2626">
        <v>167</v>
      </c>
      <c r="B169" s="2626" t="s">
        <v>2495</v>
      </c>
      <c r="C169" s="2626">
        <v>167</v>
      </c>
      <c r="D169" s="2626">
        <v>346</v>
      </c>
      <c r="E169" s="2626">
        <v>161008159</v>
      </c>
      <c r="F169" s="2626">
        <v>59</v>
      </c>
      <c r="G169" s="2626">
        <v>3614.63</v>
      </c>
      <c r="H169" s="2626">
        <v>214.77</v>
      </c>
      <c r="I169" s="2626">
        <v>0</v>
      </c>
      <c r="J169" s="2626"/>
      <c r="K169" s="2626"/>
      <c r="L169" s="2626">
        <v>1</v>
      </c>
      <c r="M169" s="2626">
        <v>35</v>
      </c>
      <c r="N169" s="2626"/>
      <c r="O169" s="2626"/>
      <c r="P169" s="2626"/>
      <c r="Q169" s="2626"/>
      <c r="R169" s="2626"/>
      <c r="S169" s="2626"/>
      <c r="T169" s="2626"/>
      <c r="U169" s="2001"/>
      <c r="V169" s="2001"/>
      <c r="W169" s="2626"/>
      <c r="X169" s="2626" t="s">
        <v>257</v>
      </c>
      <c r="Y169" s="2272"/>
    </row>
    <row r="170" spans="1:25" s="1733" customFormat="1">
      <c r="A170" s="2626">
        <v>168</v>
      </c>
      <c r="B170" s="2626" t="s">
        <v>2497</v>
      </c>
      <c r="C170" s="2626">
        <v>168</v>
      </c>
      <c r="D170" s="2626">
        <v>347</v>
      </c>
      <c r="E170" s="2628">
        <v>161008160</v>
      </c>
      <c r="F170" s="2626">
        <v>58</v>
      </c>
      <c r="G170" s="2626">
        <v>3531.05</v>
      </c>
      <c r="H170" s="2626">
        <v>230.55</v>
      </c>
      <c r="I170" s="2626">
        <v>0</v>
      </c>
      <c r="J170" s="2626"/>
      <c r="K170" s="2626"/>
      <c r="L170" s="2626">
        <v>1</v>
      </c>
      <c r="M170" s="2626">
        <v>40</v>
      </c>
      <c r="N170" s="2626"/>
      <c r="O170" s="2626"/>
      <c r="P170" s="2626"/>
      <c r="Q170" s="2626"/>
      <c r="R170" s="2626"/>
      <c r="S170" s="2626"/>
      <c r="T170" s="2626"/>
      <c r="U170" s="2001"/>
      <c r="V170" s="2001"/>
      <c r="W170" s="2626"/>
      <c r="X170" s="2626" t="s">
        <v>257</v>
      </c>
      <c r="Y170" s="2272"/>
    </row>
    <row r="171" spans="1:25" s="1733" customFormat="1">
      <c r="A171" s="2626">
        <v>169</v>
      </c>
      <c r="B171" s="2626" t="s">
        <v>2497</v>
      </c>
      <c r="C171" s="2626">
        <v>169</v>
      </c>
      <c r="D171" s="2626">
        <v>348</v>
      </c>
      <c r="E171" s="2628">
        <v>161008161</v>
      </c>
      <c r="F171" s="2626">
        <v>57</v>
      </c>
      <c r="G171" s="2626">
        <v>3500.84</v>
      </c>
      <c r="H171" s="2626">
        <v>202.15</v>
      </c>
      <c r="I171" s="2626">
        <v>0.79</v>
      </c>
      <c r="J171" s="2626"/>
      <c r="K171" s="2626"/>
      <c r="L171" s="2626">
        <v>1</v>
      </c>
      <c r="M171" s="2626">
        <v>45</v>
      </c>
      <c r="N171" s="2626"/>
      <c r="O171" s="2626"/>
      <c r="P171" s="2626"/>
      <c r="Q171" s="2626"/>
      <c r="R171" s="2626"/>
      <c r="S171" s="2626"/>
      <c r="T171" s="2626"/>
      <c r="U171" s="2001"/>
      <c r="V171" s="2001"/>
      <c r="W171" s="2626"/>
      <c r="X171" s="2629" t="s">
        <v>257</v>
      </c>
      <c r="Y171" s="2272"/>
    </row>
    <row r="172" spans="1:25" s="1733" customFormat="1">
      <c r="A172" s="2626">
        <v>170</v>
      </c>
      <c r="B172" s="2626" t="s">
        <v>2497</v>
      </c>
      <c r="C172" s="2626">
        <v>170</v>
      </c>
      <c r="D172" s="2626">
        <v>349</v>
      </c>
      <c r="E172" s="2629">
        <v>161008162</v>
      </c>
      <c r="F172" s="2626">
        <v>59</v>
      </c>
      <c r="G172" s="2626">
        <v>3620.64</v>
      </c>
      <c r="H172" s="2626">
        <v>205.96</v>
      </c>
      <c r="I172" s="2626">
        <v>0</v>
      </c>
      <c r="J172" s="2626"/>
      <c r="K172" s="2626"/>
      <c r="L172" s="2626">
        <v>1</v>
      </c>
      <c r="M172" s="2626">
        <v>30</v>
      </c>
      <c r="N172" s="2626"/>
      <c r="O172" s="2626"/>
      <c r="P172" s="2626"/>
      <c r="Q172" s="2626"/>
      <c r="R172" s="2626"/>
      <c r="S172" s="2626"/>
      <c r="T172" s="2626"/>
      <c r="U172" s="2001"/>
      <c r="V172" s="2001"/>
      <c r="W172" s="2626"/>
      <c r="X172" s="2629" t="s">
        <v>257</v>
      </c>
      <c r="Y172" s="2272"/>
    </row>
    <row r="173" spans="1:25" s="1733" customFormat="1">
      <c r="A173" s="2630">
        <v>171</v>
      </c>
      <c r="B173" s="2630" t="s">
        <v>2497</v>
      </c>
      <c r="C173" s="2630">
        <v>171</v>
      </c>
      <c r="D173" s="2630">
        <v>350</v>
      </c>
      <c r="E173" s="2630">
        <v>161008163</v>
      </c>
      <c r="F173" s="2630">
        <v>59</v>
      </c>
      <c r="G173" s="2630">
        <v>3621.65</v>
      </c>
      <c r="H173" s="2630">
        <v>202.15</v>
      </c>
      <c r="I173" s="2630">
        <v>0</v>
      </c>
      <c r="J173" s="2630"/>
      <c r="K173" s="2630"/>
      <c r="L173" s="2630">
        <v>1</v>
      </c>
      <c r="M173" s="2630">
        <v>30</v>
      </c>
      <c r="N173" s="2630"/>
      <c r="O173" s="2630"/>
      <c r="P173" s="2630"/>
      <c r="Q173" s="2630"/>
      <c r="R173" s="2630"/>
      <c r="S173" s="2630"/>
      <c r="T173" s="2630"/>
      <c r="U173" s="2001"/>
      <c r="V173" s="2001"/>
      <c r="W173" s="2630"/>
      <c r="X173" s="2358" t="s">
        <v>257</v>
      </c>
      <c r="Y173" s="2272"/>
    </row>
    <row r="174" spans="1:25" s="1733" customFormat="1">
      <c r="A174" s="2630">
        <v>172</v>
      </c>
      <c r="B174" s="2630" t="s">
        <v>2497</v>
      </c>
      <c r="C174" s="2630">
        <v>172</v>
      </c>
      <c r="D174" s="2630">
        <v>344</v>
      </c>
      <c r="E174" s="2630">
        <v>162000165</v>
      </c>
      <c r="F174" s="2630">
        <v>59</v>
      </c>
      <c r="G174" s="2630">
        <v>3643.42</v>
      </c>
      <c r="H174" s="2630">
        <v>188.78</v>
      </c>
      <c r="I174" s="2630">
        <v>0</v>
      </c>
      <c r="J174" s="2630"/>
      <c r="K174" s="2630"/>
      <c r="L174" s="2630">
        <v>1</v>
      </c>
      <c r="M174" s="2630">
        <v>45</v>
      </c>
      <c r="N174" s="2630"/>
      <c r="O174" s="2630"/>
      <c r="P174" s="2630"/>
      <c r="Q174" s="2630"/>
      <c r="R174" s="2630"/>
      <c r="S174" s="2630"/>
      <c r="T174" s="2630"/>
      <c r="U174" s="2001"/>
      <c r="V174" s="2001"/>
      <c r="W174" s="2630"/>
      <c r="X174" s="2358" t="s">
        <v>258</v>
      </c>
      <c r="Y174" s="2272"/>
    </row>
    <row r="175" spans="1:25" s="1733" customFormat="1">
      <c r="A175" s="2630">
        <v>173</v>
      </c>
      <c r="B175" s="2630" t="s">
        <v>2497</v>
      </c>
      <c r="C175" s="2630">
        <v>173</v>
      </c>
      <c r="D175" s="2630">
        <v>351</v>
      </c>
      <c r="E175" s="2630">
        <v>161008164</v>
      </c>
      <c r="F175" s="2630">
        <v>59</v>
      </c>
      <c r="G175" s="2630">
        <v>3617.64</v>
      </c>
      <c r="H175" s="2630">
        <v>209.34</v>
      </c>
      <c r="I175" s="2630">
        <v>0.38</v>
      </c>
      <c r="J175" s="2630"/>
      <c r="K175" s="2630"/>
      <c r="L175" s="2630">
        <v>1</v>
      </c>
      <c r="M175" s="2630">
        <v>10</v>
      </c>
      <c r="N175" s="2630"/>
      <c r="O175" s="2630"/>
      <c r="P175" s="2630"/>
      <c r="Q175" s="2630"/>
      <c r="R175" s="2630"/>
      <c r="S175" s="2630"/>
      <c r="T175" s="2630"/>
      <c r="U175" s="2001"/>
      <c r="V175" s="2001"/>
      <c r="W175" s="2630"/>
      <c r="X175" s="1639"/>
      <c r="Y175" s="2272"/>
    </row>
    <row r="176" spans="1:25" s="1850" customFormat="1" ht="15.75">
      <c r="C176" s="1639"/>
      <c r="D176" s="1184"/>
      <c r="E176" s="1184"/>
      <c r="F176" s="1030">
        <f>SUM(F3:F175)</f>
        <v>10112</v>
      </c>
      <c r="G176" s="97">
        <f>SUM(G3:G175)</f>
        <v>615274.18000000005</v>
      </c>
      <c r="H176" s="1030">
        <f>SUM(H3:H175)</f>
        <v>41038.900000000016</v>
      </c>
      <c r="I176" s="1030">
        <f>SUM(I3:I175)</f>
        <v>87.510000000000019</v>
      </c>
      <c r="L176" s="127"/>
      <c r="M176" s="127"/>
      <c r="O176" s="97"/>
      <c r="T176" s="1854"/>
      <c r="U176" s="560"/>
      <c r="V176" s="1758">
        <f>SUM(V3:V156)</f>
        <v>251565.3</v>
      </c>
      <c r="W176" s="2210"/>
      <c r="X176" s="1187"/>
      <c r="Y176" s="1913"/>
    </row>
    <row r="177" spans="1:25" s="1850" customFormat="1">
      <c r="G177" s="1849">
        <f>G176/C175</f>
        <v>3556.4981502890178</v>
      </c>
      <c r="H177" s="1850">
        <f>H176/C175</f>
        <v>237.21907514450876</v>
      </c>
      <c r="O177" s="1849"/>
      <c r="U177" s="118"/>
      <c r="Y177" s="1913"/>
    </row>
    <row r="178" spans="1:25" s="1850" customFormat="1">
      <c r="A178" s="1733" t="s">
        <v>2496</v>
      </c>
      <c r="B178" s="1733"/>
      <c r="C178" s="1733"/>
      <c r="D178" s="1733"/>
      <c r="E178" s="1733"/>
      <c r="G178" s="1849"/>
      <c r="O178" s="1849"/>
      <c r="U178" s="118"/>
      <c r="Y178" s="1913"/>
    </row>
    <row r="179" spans="1:25" s="1850" customFormat="1">
      <c r="G179" s="1849"/>
      <c r="O179" s="1849"/>
      <c r="R179" s="1880"/>
      <c r="S179" s="1880"/>
      <c r="U179" s="118"/>
      <c r="Y179" s="1913"/>
    </row>
    <row r="180" spans="1:25" s="1850" customFormat="1" ht="15.75">
      <c r="A180" s="1714" t="s">
        <v>1991</v>
      </c>
      <c r="B180" s="1715"/>
      <c r="C180" s="1715"/>
      <c r="D180" s="2641">
        <f>V176</f>
        <v>251565.3</v>
      </c>
      <c r="G180" s="209" t="s">
        <v>2505</v>
      </c>
      <c r="H180" s="2642">
        <f>H182-H181</f>
        <v>613681.62</v>
      </c>
      <c r="J180" s="2627"/>
      <c r="O180" s="1849"/>
      <c r="U180" s="118"/>
      <c r="Y180" s="1913"/>
    </row>
    <row r="181" spans="1:25" s="1850" customFormat="1" ht="15.75">
      <c r="A181" s="1582" t="s">
        <v>1992</v>
      </c>
      <c r="B181" s="1583"/>
      <c r="C181" s="1718"/>
      <c r="D181" s="2639">
        <v>0</v>
      </c>
      <c r="G181" s="209" t="s">
        <v>2506</v>
      </c>
      <c r="H181" s="2642">
        <v>1592.56</v>
      </c>
      <c r="I181" s="301" t="s">
        <v>2508</v>
      </c>
      <c r="J181" s="301"/>
      <c r="K181" s="301"/>
      <c r="O181" s="1849"/>
      <c r="U181" s="118"/>
      <c r="Y181" s="1913"/>
    </row>
    <row r="182" spans="1:25" s="1850" customFormat="1" ht="15.75">
      <c r="A182" s="1585" t="s">
        <v>1993</v>
      </c>
      <c r="B182" s="1586"/>
      <c r="C182" s="1586"/>
      <c r="D182" s="2641">
        <f>SUM(D180:D181)</f>
        <v>251565.3</v>
      </c>
      <c r="G182" s="209" t="s">
        <v>2507</v>
      </c>
      <c r="H182" s="2642">
        <f>G176</f>
        <v>615274.18000000005</v>
      </c>
      <c r="O182" s="1849"/>
      <c r="U182" s="118"/>
      <c r="Y182" s="1913"/>
    </row>
    <row r="183" spans="1:25" s="1850" customFormat="1">
      <c r="G183" s="1849"/>
      <c r="O183" s="1849"/>
      <c r="U183" s="118"/>
      <c r="Y183" s="1913"/>
    </row>
    <row r="184" spans="1:25" s="1850" customFormat="1">
      <c r="G184" s="1849"/>
      <c r="O184" s="1849"/>
      <c r="U184" s="118"/>
      <c r="Y184" s="1913"/>
    </row>
    <row r="185" spans="1:25" s="1850" customFormat="1">
      <c r="G185" s="1849"/>
      <c r="O185" s="1849"/>
      <c r="U185" s="118"/>
      <c r="Y185" s="1913"/>
    </row>
    <row r="186" spans="1:25" s="1850" customFormat="1">
      <c r="G186" s="1849"/>
      <c r="O186" s="1849"/>
      <c r="U186" s="118"/>
      <c r="Y186" s="1913"/>
    </row>
    <row r="187" spans="1:25" s="1850" customFormat="1">
      <c r="G187" s="1849"/>
      <c r="O187" s="1849"/>
      <c r="U187" s="118"/>
      <c r="Y187" s="1913"/>
    </row>
    <row r="188" spans="1:25" s="1850" customFormat="1">
      <c r="G188" s="1849"/>
      <c r="O188" s="1849"/>
      <c r="U188" s="118"/>
      <c r="Y188" s="1913"/>
    </row>
    <row r="189" spans="1:25" s="1850" customFormat="1">
      <c r="G189" s="1849"/>
      <c r="O189" s="1849"/>
      <c r="U189" s="118"/>
      <c r="Y189" s="1913"/>
    </row>
    <row r="190" spans="1:25" s="1850" customFormat="1">
      <c r="G190" s="1849"/>
      <c r="O190" s="1849"/>
      <c r="U190" s="118"/>
      <c r="Y190" s="1913"/>
    </row>
    <row r="191" spans="1:25" s="1850" customFormat="1">
      <c r="G191" s="1849"/>
      <c r="O191" s="1849"/>
      <c r="U191" s="118"/>
      <c r="Y191" s="1913"/>
    </row>
    <row r="192" spans="1:25" s="1850" customFormat="1">
      <c r="G192" s="1849"/>
      <c r="O192" s="1849"/>
      <c r="U192" s="118"/>
      <c r="Y192" s="1913"/>
    </row>
    <row r="193" spans="7:25" s="1850" customFormat="1">
      <c r="G193" s="1849"/>
      <c r="O193" s="1849"/>
      <c r="U193" s="118"/>
      <c r="Y193" s="1913"/>
    </row>
    <row r="194" spans="7:25" s="1850" customFormat="1">
      <c r="G194" s="1849"/>
      <c r="O194" s="1849"/>
      <c r="U194" s="118"/>
      <c r="Y194" s="1913"/>
    </row>
    <row r="195" spans="7:25" s="1850" customFormat="1">
      <c r="G195" s="1849"/>
      <c r="O195" s="1849"/>
      <c r="U195" s="118"/>
      <c r="Y195" s="1913"/>
    </row>
    <row r="196" spans="7:25" s="1850" customFormat="1">
      <c r="G196" s="1849"/>
      <c r="O196" s="1849"/>
      <c r="U196" s="118"/>
      <c r="Y196" s="1913"/>
    </row>
    <row r="197" spans="7:25" s="1850" customFormat="1">
      <c r="G197" s="1849"/>
      <c r="O197" s="1849"/>
      <c r="U197" s="118"/>
      <c r="Y197" s="1913"/>
    </row>
    <row r="198" spans="7:25" s="1850" customFormat="1">
      <c r="G198" s="1849"/>
      <c r="O198" s="1849"/>
      <c r="U198" s="118"/>
      <c r="Y198" s="1913"/>
    </row>
    <row r="199" spans="7:25" s="1850" customFormat="1">
      <c r="G199" s="1849"/>
      <c r="O199" s="1849"/>
      <c r="U199" s="118"/>
      <c r="Y199" s="1913"/>
    </row>
    <row r="200" spans="7:25" s="1850" customFormat="1">
      <c r="G200" s="1849"/>
      <c r="O200" s="1849"/>
      <c r="U200" s="118"/>
      <c r="Y200" s="1913"/>
    </row>
    <row r="201" spans="7:25" s="1850" customFormat="1">
      <c r="G201" s="1849"/>
      <c r="O201" s="1849"/>
      <c r="U201" s="118"/>
      <c r="Y201" s="1913"/>
    </row>
    <row r="202" spans="7:25" s="1850" customFormat="1">
      <c r="G202" s="1849"/>
      <c r="O202" s="1849"/>
      <c r="U202" s="118"/>
      <c r="Y202" s="1913"/>
    </row>
    <row r="203" spans="7:25" s="1850" customFormat="1">
      <c r="G203" s="1849"/>
      <c r="O203" s="1849"/>
      <c r="U203" s="118"/>
      <c r="Y203" s="1913"/>
    </row>
    <row r="204" spans="7:25" s="1850" customFormat="1">
      <c r="G204" s="1849"/>
      <c r="O204" s="1849"/>
      <c r="U204" s="118"/>
      <c r="Y204" s="1913"/>
    </row>
    <row r="205" spans="7:25" s="1850" customFormat="1">
      <c r="G205" s="1849"/>
      <c r="O205" s="1849"/>
      <c r="U205" s="118"/>
      <c r="Y205" s="1913"/>
    </row>
    <row r="206" spans="7:25" s="1850" customFormat="1">
      <c r="G206" s="1849"/>
      <c r="O206" s="1849"/>
      <c r="U206" s="118"/>
      <c r="Y206" s="1913"/>
    </row>
    <row r="207" spans="7:25" s="1850" customFormat="1">
      <c r="G207" s="1849"/>
      <c r="O207" s="1849"/>
      <c r="U207" s="118"/>
      <c r="Y207" s="1913"/>
    </row>
    <row r="208" spans="7:25" s="1850" customFormat="1">
      <c r="G208" s="1849"/>
      <c r="O208" s="1849"/>
      <c r="U208" s="118"/>
      <c r="Y208" s="1913"/>
    </row>
    <row r="209" spans="7:25" s="1850" customFormat="1">
      <c r="G209" s="1849"/>
      <c r="O209" s="1849"/>
      <c r="U209" s="118"/>
      <c r="Y209" s="1913"/>
    </row>
    <row r="210" spans="7:25" s="1850" customFormat="1">
      <c r="G210" s="1849"/>
      <c r="O210" s="1849"/>
      <c r="U210" s="118"/>
      <c r="Y210" s="1913"/>
    </row>
    <row r="211" spans="7:25" s="1850" customFormat="1">
      <c r="G211" s="1849"/>
      <c r="O211" s="1849"/>
      <c r="U211" s="118"/>
      <c r="Y211" s="1913"/>
    </row>
    <row r="212" spans="7:25" s="1850" customFormat="1">
      <c r="G212" s="1849"/>
      <c r="O212" s="1849"/>
      <c r="U212" s="118"/>
      <c r="Y212" s="1913"/>
    </row>
    <row r="213" spans="7:25" s="1850" customFormat="1">
      <c r="G213" s="1849"/>
      <c r="O213" s="1849"/>
      <c r="U213" s="118"/>
      <c r="Y213" s="1913"/>
    </row>
    <row r="214" spans="7:25" s="1850" customFormat="1">
      <c r="G214" s="1849"/>
      <c r="O214" s="1849"/>
      <c r="U214" s="118"/>
      <c r="Y214" s="1913"/>
    </row>
    <row r="215" spans="7:25" s="1850" customFormat="1">
      <c r="G215" s="1849"/>
      <c r="O215" s="1849"/>
      <c r="U215" s="118"/>
      <c r="Y215" s="1913"/>
    </row>
    <row r="216" spans="7:25" s="1850" customFormat="1">
      <c r="G216" s="1849"/>
      <c r="O216" s="1849"/>
      <c r="U216" s="118"/>
      <c r="Y216" s="1913"/>
    </row>
    <row r="217" spans="7:25" s="1850" customFormat="1">
      <c r="G217" s="1849"/>
      <c r="O217" s="1849"/>
      <c r="U217" s="118"/>
      <c r="Y217" s="1913"/>
    </row>
    <row r="218" spans="7:25" s="1850" customFormat="1">
      <c r="G218" s="1849"/>
      <c r="O218" s="1849"/>
      <c r="U218" s="118"/>
      <c r="Y218" s="1913"/>
    </row>
    <row r="219" spans="7:25" s="1850" customFormat="1">
      <c r="G219" s="1849"/>
      <c r="O219" s="1849"/>
      <c r="U219" s="118"/>
      <c r="Y219" s="1913"/>
    </row>
    <row r="220" spans="7:25" s="1850" customFormat="1">
      <c r="G220" s="1849"/>
      <c r="O220" s="1849"/>
      <c r="U220" s="118"/>
      <c r="Y220" s="1913"/>
    </row>
    <row r="221" spans="7:25" s="1850" customFormat="1">
      <c r="G221" s="1849"/>
      <c r="O221" s="1849"/>
      <c r="U221" s="118"/>
      <c r="Y221" s="1913"/>
    </row>
    <row r="222" spans="7:25" s="1850" customFormat="1">
      <c r="G222" s="1849"/>
      <c r="O222" s="1849"/>
      <c r="U222" s="118"/>
      <c r="Y222" s="1913"/>
    </row>
    <row r="223" spans="7:25" s="1850" customFormat="1">
      <c r="G223" s="1849"/>
      <c r="O223" s="1849"/>
      <c r="U223" s="118"/>
      <c r="Y223" s="1913"/>
    </row>
    <row r="224" spans="7:25" s="1850" customFormat="1">
      <c r="G224" s="1849"/>
      <c r="O224" s="1849"/>
      <c r="U224" s="118"/>
      <c r="Y224" s="1913"/>
    </row>
    <row r="225" spans="7:25" s="1850" customFormat="1">
      <c r="G225" s="1849"/>
      <c r="O225" s="1849"/>
      <c r="U225" s="118"/>
      <c r="Y225" s="1913"/>
    </row>
    <row r="226" spans="7:25" s="1850" customFormat="1">
      <c r="G226" s="1849"/>
      <c r="O226" s="1849"/>
      <c r="U226" s="118"/>
      <c r="Y226" s="1913"/>
    </row>
    <row r="227" spans="7:25" s="1850" customFormat="1">
      <c r="G227" s="1849"/>
      <c r="O227" s="1849"/>
      <c r="U227" s="118"/>
      <c r="Y227" s="1913"/>
    </row>
    <row r="228" spans="7:25" s="1850" customFormat="1">
      <c r="G228" s="1849"/>
      <c r="O228" s="1849"/>
      <c r="U228" s="118"/>
      <c r="Y228" s="1913"/>
    </row>
    <row r="229" spans="7:25" s="1850" customFormat="1">
      <c r="G229" s="1849"/>
      <c r="O229" s="1849"/>
      <c r="U229" s="118"/>
      <c r="Y229" s="1913"/>
    </row>
    <row r="230" spans="7:25" s="1850" customFormat="1">
      <c r="G230" s="1849"/>
      <c r="O230" s="1849"/>
      <c r="U230" s="118"/>
      <c r="Y230" s="1913"/>
    </row>
    <row r="231" spans="7:25" s="1850" customFormat="1">
      <c r="G231" s="1849"/>
      <c r="O231" s="1849"/>
      <c r="U231" s="118"/>
      <c r="Y231" s="1913"/>
    </row>
    <row r="232" spans="7:25" s="1850" customFormat="1">
      <c r="G232" s="1849"/>
      <c r="O232" s="1849"/>
      <c r="U232" s="118"/>
      <c r="Y232" s="1913"/>
    </row>
    <row r="233" spans="7:25" s="1850" customFormat="1">
      <c r="G233" s="1849"/>
      <c r="O233" s="1849"/>
      <c r="U233" s="118"/>
      <c r="Y233" s="1913"/>
    </row>
    <row r="234" spans="7:25" s="1850" customFormat="1">
      <c r="G234" s="1849"/>
      <c r="O234" s="1849"/>
      <c r="U234" s="118"/>
      <c r="Y234" s="1913"/>
    </row>
    <row r="235" spans="7:25" s="1850" customFormat="1">
      <c r="G235" s="1849"/>
      <c r="O235" s="1849"/>
      <c r="U235" s="118"/>
      <c r="Y235" s="1913"/>
    </row>
    <row r="236" spans="7:25" s="1850" customFormat="1">
      <c r="G236" s="1849"/>
      <c r="O236" s="1849"/>
      <c r="U236" s="118"/>
      <c r="Y236" s="1913"/>
    </row>
    <row r="237" spans="7:25" s="1850" customFormat="1">
      <c r="G237" s="1849"/>
      <c r="O237" s="1849"/>
      <c r="U237" s="118"/>
      <c r="Y237" s="1913"/>
    </row>
    <row r="238" spans="7:25" s="1850" customFormat="1">
      <c r="G238" s="1849"/>
      <c r="O238" s="1849"/>
      <c r="U238" s="118"/>
      <c r="Y238" s="1913"/>
    </row>
    <row r="239" spans="7:25" s="1850" customFormat="1">
      <c r="G239" s="1849"/>
      <c r="O239" s="1849"/>
      <c r="U239" s="118"/>
      <c r="Y239" s="1913"/>
    </row>
    <row r="240" spans="7:25" s="1850" customFormat="1">
      <c r="G240" s="1849"/>
      <c r="O240" s="1849"/>
      <c r="U240" s="118"/>
      <c r="Y240" s="1913"/>
    </row>
    <row r="241" spans="7:25" s="1850" customFormat="1">
      <c r="G241" s="1849"/>
      <c r="O241" s="1849"/>
      <c r="U241" s="118"/>
      <c r="Y241" s="1913"/>
    </row>
    <row r="242" spans="7:25" s="1850" customFormat="1">
      <c r="G242" s="1849"/>
      <c r="O242" s="1849"/>
      <c r="U242" s="118"/>
      <c r="Y242" s="1913"/>
    </row>
    <row r="243" spans="7:25" s="1850" customFormat="1">
      <c r="G243" s="1849"/>
      <c r="O243" s="1849"/>
      <c r="U243" s="118"/>
      <c r="Y243" s="1913"/>
    </row>
    <row r="244" spans="7:25" s="1850" customFormat="1">
      <c r="G244" s="1849"/>
      <c r="O244" s="1849"/>
      <c r="U244" s="118"/>
      <c r="Y244" s="1913"/>
    </row>
    <row r="245" spans="7:25" s="1850" customFormat="1">
      <c r="G245" s="1849"/>
      <c r="O245" s="1849"/>
      <c r="U245" s="118"/>
      <c r="Y245" s="1913"/>
    </row>
    <row r="246" spans="7:25" s="1850" customFormat="1">
      <c r="G246" s="1849"/>
      <c r="O246" s="1849"/>
      <c r="U246" s="118"/>
      <c r="Y246" s="1913"/>
    </row>
    <row r="247" spans="7:25" s="1850" customFormat="1">
      <c r="G247" s="1849"/>
      <c r="O247" s="1849"/>
      <c r="U247" s="118"/>
      <c r="Y247" s="1913"/>
    </row>
    <row r="248" spans="7:25" s="1850" customFormat="1">
      <c r="G248" s="1849"/>
      <c r="O248" s="1849"/>
      <c r="U248" s="118"/>
      <c r="Y248" s="1913"/>
    </row>
    <row r="249" spans="7:25" s="1850" customFormat="1">
      <c r="G249" s="1849"/>
      <c r="O249" s="1849"/>
      <c r="U249" s="118"/>
      <c r="Y249" s="1913"/>
    </row>
    <row r="250" spans="7:25" s="1850" customFormat="1">
      <c r="G250" s="1849"/>
      <c r="O250" s="1849"/>
      <c r="U250" s="118"/>
      <c r="Y250" s="1913"/>
    </row>
    <row r="251" spans="7:25" s="1850" customFormat="1">
      <c r="G251" s="1849"/>
      <c r="O251" s="1849"/>
      <c r="U251" s="118"/>
      <c r="Y251" s="1913"/>
    </row>
    <row r="252" spans="7:25" s="1850" customFormat="1">
      <c r="G252" s="1849"/>
      <c r="O252" s="1849"/>
      <c r="U252" s="118"/>
      <c r="Y252" s="1913"/>
    </row>
    <row r="253" spans="7:25" s="1850" customFormat="1">
      <c r="G253" s="1849"/>
      <c r="O253" s="1849"/>
      <c r="U253" s="118"/>
      <c r="Y253" s="1913"/>
    </row>
    <row r="254" spans="7:25" s="1850" customFormat="1">
      <c r="G254" s="1849"/>
      <c r="O254" s="1849"/>
      <c r="U254" s="118"/>
      <c r="Y254" s="1913"/>
    </row>
    <row r="255" spans="7:25" s="1850" customFormat="1">
      <c r="G255" s="1849"/>
      <c r="O255" s="1849"/>
      <c r="U255" s="118"/>
      <c r="Y255" s="1913"/>
    </row>
    <row r="256" spans="7:25" s="1850" customFormat="1">
      <c r="G256" s="1849"/>
      <c r="O256" s="1849"/>
      <c r="U256" s="118"/>
      <c r="Y256" s="1913"/>
    </row>
    <row r="257" spans="7:25" s="1850" customFormat="1">
      <c r="G257" s="1849"/>
      <c r="O257" s="1849"/>
      <c r="U257" s="118"/>
      <c r="Y257" s="1913"/>
    </row>
    <row r="258" spans="7:25" s="1850" customFormat="1">
      <c r="G258" s="1849"/>
      <c r="O258" s="1849"/>
      <c r="U258" s="118"/>
      <c r="Y258" s="1913"/>
    </row>
    <row r="259" spans="7:25" s="1850" customFormat="1">
      <c r="G259" s="1849"/>
      <c r="O259" s="1849"/>
      <c r="U259" s="118"/>
      <c r="Y259" s="1913"/>
    </row>
    <row r="260" spans="7:25" s="1850" customFormat="1">
      <c r="G260" s="1849"/>
      <c r="O260" s="1849"/>
      <c r="U260" s="118"/>
      <c r="Y260" s="1913"/>
    </row>
    <row r="261" spans="7:25" s="1850" customFormat="1">
      <c r="G261" s="1849"/>
      <c r="O261" s="1849"/>
      <c r="U261" s="118"/>
      <c r="Y261" s="1913"/>
    </row>
    <row r="262" spans="7:25" s="1850" customFormat="1">
      <c r="G262" s="1849"/>
      <c r="O262" s="1849"/>
      <c r="U262" s="118"/>
      <c r="Y262" s="1913"/>
    </row>
    <row r="263" spans="7:25" s="1850" customFormat="1">
      <c r="G263" s="1849"/>
      <c r="O263" s="1849"/>
      <c r="U263" s="118"/>
      <c r="Y263" s="1913"/>
    </row>
    <row r="264" spans="7:25" s="1850" customFormat="1">
      <c r="G264" s="1849"/>
      <c r="O264" s="1849"/>
      <c r="U264" s="118"/>
      <c r="Y264" s="1913"/>
    </row>
    <row r="265" spans="7:25" s="1850" customFormat="1">
      <c r="G265" s="1849"/>
      <c r="O265" s="1849"/>
      <c r="U265" s="118"/>
      <c r="Y265" s="1913"/>
    </row>
    <row r="266" spans="7:25" s="1850" customFormat="1">
      <c r="G266" s="1849"/>
      <c r="O266" s="1849"/>
      <c r="U266" s="118"/>
      <c r="Y266" s="1913"/>
    </row>
    <row r="267" spans="7:25" s="1850" customFormat="1">
      <c r="G267" s="1849"/>
      <c r="O267" s="1849"/>
      <c r="U267" s="118"/>
      <c r="Y267" s="1913"/>
    </row>
    <row r="268" spans="7:25" s="1850" customFormat="1">
      <c r="G268" s="1849"/>
      <c r="O268" s="1849"/>
      <c r="U268" s="118"/>
      <c r="Y268" s="1913"/>
    </row>
    <row r="269" spans="7:25" s="1850" customFormat="1">
      <c r="G269" s="1849"/>
      <c r="O269" s="1849"/>
      <c r="U269" s="118"/>
      <c r="Y269" s="1913"/>
    </row>
    <row r="270" spans="7:25" s="1850" customFormat="1">
      <c r="G270" s="1849"/>
      <c r="O270" s="1849"/>
      <c r="U270" s="118"/>
      <c r="Y270" s="1913"/>
    </row>
    <row r="271" spans="7:25" s="1850" customFormat="1">
      <c r="G271" s="1849"/>
      <c r="O271" s="1849"/>
      <c r="U271" s="118"/>
      <c r="Y271" s="1913"/>
    </row>
    <row r="272" spans="7:25" s="1850" customFormat="1">
      <c r="G272" s="1849"/>
      <c r="O272" s="1849"/>
      <c r="U272" s="118"/>
      <c r="Y272" s="1913"/>
    </row>
    <row r="273" spans="7:25" s="1850" customFormat="1">
      <c r="G273" s="1849"/>
      <c r="O273" s="1849"/>
      <c r="U273" s="118"/>
      <c r="Y273" s="1913"/>
    </row>
    <row r="274" spans="7:25" s="1850" customFormat="1">
      <c r="G274" s="1849"/>
      <c r="O274" s="1849"/>
      <c r="U274" s="118"/>
      <c r="Y274" s="1913"/>
    </row>
    <row r="275" spans="7:25" s="1850" customFormat="1">
      <c r="G275" s="1849"/>
      <c r="O275" s="1849"/>
      <c r="U275" s="118"/>
      <c r="Y275" s="1913"/>
    </row>
    <row r="276" spans="7:25" s="1850" customFormat="1">
      <c r="G276" s="1849"/>
      <c r="O276" s="1849"/>
      <c r="U276" s="118"/>
      <c r="Y276" s="1913"/>
    </row>
    <row r="277" spans="7:25" s="1850" customFormat="1">
      <c r="G277" s="1849"/>
      <c r="O277" s="1849"/>
      <c r="U277" s="118"/>
      <c r="Y277" s="1913"/>
    </row>
    <row r="278" spans="7:25" s="1850" customFormat="1">
      <c r="G278" s="1849"/>
      <c r="O278" s="1849"/>
      <c r="U278" s="118"/>
      <c r="Y278" s="1913"/>
    </row>
    <row r="279" spans="7:25" s="1850" customFormat="1">
      <c r="G279" s="1849"/>
      <c r="O279" s="1849"/>
      <c r="U279" s="118"/>
      <c r="Y279" s="1913"/>
    </row>
    <row r="280" spans="7:25" s="1850" customFormat="1">
      <c r="G280" s="1849"/>
      <c r="O280" s="1849"/>
      <c r="U280" s="118"/>
      <c r="Y280" s="1913"/>
    </row>
    <row r="281" spans="7:25" s="1850" customFormat="1">
      <c r="G281" s="1849"/>
      <c r="O281" s="1849"/>
      <c r="U281" s="118"/>
      <c r="Y281" s="1913"/>
    </row>
    <row r="282" spans="7:25" s="1850" customFormat="1">
      <c r="G282" s="1849"/>
      <c r="O282" s="1849"/>
      <c r="U282" s="118"/>
      <c r="Y282" s="1913"/>
    </row>
    <row r="283" spans="7:25" s="1850" customFormat="1">
      <c r="G283" s="1849"/>
      <c r="O283" s="1849"/>
      <c r="U283" s="118"/>
      <c r="Y283" s="1913"/>
    </row>
    <row r="284" spans="7:25" s="1850" customFormat="1">
      <c r="G284" s="1849"/>
      <c r="O284" s="1849"/>
      <c r="U284" s="118"/>
      <c r="Y284" s="1913"/>
    </row>
    <row r="285" spans="7:25" s="1850" customFormat="1">
      <c r="G285" s="1849"/>
      <c r="O285" s="1849"/>
      <c r="U285" s="118"/>
      <c r="Y285" s="1913"/>
    </row>
    <row r="286" spans="7:25" s="1850" customFormat="1">
      <c r="G286" s="1849"/>
      <c r="O286" s="1849"/>
      <c r="U286" s="118"/>
      <c r="Y286" s="1913"/>
    </row>
    <row r="287" spans="7:25" s="1850" customFormat="1">
      <c r="G287" s="1849"/>
      <c r="O287" s="1849"/>
      <c r="U287" s="118"/>
      <c r="Y287" s="1913"/>
    </row>
    <row r="288" spans="7:25" s="1850" customFormat="1">
      <c r="G288" s="1849"/>
      <c r="O288" s="1849"/>
      <c r="U288" s="118"/>
      <c r="Y288" s="1913"/>
    </row>
    <row r="289" spans="7:25" s="1850" customFormat="1">
      <c r="G289" s="1849"/>
      <c r="O289" s="1849"/>
      <c r="U289" s="118"/>
      <c r="Y289" s="1913"/>
    </row>
    <row r="290" spans="7:25" s="1850" customFormat="1">
      <c r="G290" s="1849"/>
      <c r="O290" s="1849"/>
      <c r="U290" s="118"/>
      <c r="Y290" s="1913"/>
    </row>
    <row r="291" spans="7:25" s="1850" customFormat="1">
      <c r="G291" s="1849"/>
      <c r="O291" s="1849"/>
      <c r="U291" s="118"/>
      <c r="Y291" s="1913"/>
    </row>
    <row r="292" spans="7:25" s="1850" customFormat="1">
      <c r="G292" s="1849"/>
      <c r="O292" s="1849"/>
      <c r="U292" s="118"/>
      <c r="Y292" s="1913"/>
    </row>
    <row r="293" spans="7:25" s="1850" customFormat="1">
      <c r="G293" s="1849"/>
      <c r="O293" s="1849"/>
      <c r="U293" s="118"/>
      <c r="Y293" s="1913"/>
    </row>
    <row r="294" spans="7:25" s="1850" customFormat="1">
      <c r="G294" s="1849"/>
      <c r="O294" s="1849"/>
      <c r="U294" s="118"/>
      <c r="Y294" s="1913"/>
    </row>
    <row r="295" spans="7:25" s="1850" customFormat="1">
      <c r="G295" s="1849"/>
      <c r="O295" s="1849"/>
      <c r="U295" s="118"/>
      <c r="Y295" s="1913"/>
    </row>
    <row r="296" spans="7:25" s="1850" customFormat="1">
      <c r="G296" s="1849"/>
      <c r="O296" s="1849"/>
      <c r="U296" s="118"/>
      <c r="Y296" s="1913"/>
    </row>
    <row r="297" spans="7:25" s="1850" customFormat="1">
      <c r="G297" s="1849"/>
      <c r="O297" s="1849"/>
      <c r="U297" s="118"/>
      <c r="Y297" s="1913"/>
    </row>
    <row r="298" spans="7:25" s="1850" customFormat="1">
      <c r="G298" s="1849"/>
      <c r="O298" s="1849"/>
      <c r="U298" s="118"/>
      <c r="Y298" s="1913"/>
    </row>
    <row r="299" spans="7:25" s="1850" customFormat="1">
      <c r="G299" s="1849"/>
      <c r="O299" s="1849"/>
      <c r="U299" s="118"/>
      <c r="Y299" s="1913"/>
    </row>
    <row r="300" spans="7:25" s="1850" customFormat="1">
      <c r="G300" s="1849"/>
      <c r="O300" s="1849"/>
      <c r="U300" s="118"/>
      <c r="Y300" s="1913"/>
    </row>
    <row r="301" spans="7:25" s="1850" customFormat="1">
      <c r="G301" s="1849"/>
      <c r="O301" s="1849"/>
      <c r="U301" s="118"/>
      <c r="Y301" s="1913"/>
    </row>
    <row r="302" spans="7:25" s="1850" customFormat="1">
      <c r="G302" s="1849"/>
      <c r="O302" s="1849"/>
      <c r="U302" s="118"/>
      <c r="Y302" s="1913"/>
    </row>
    <row r="303" spans="7:25" s="1850" customFormat="1">
      <c r="G303" s="1849"/>
      <c r="O303" s="1849"/>
      <c r="U303" s="118"/>
      <c r="Y303" s="1913"/>
    </row>
    <row r="304" spans="7:25" s="1850" customFormat="1">
      <c r="G304" s="1849"/>
      <c r="O304" s="1849"/>
      <c r="U304" s="118"/>
      <c r="Y304" s="1913"/>
    </row>
    <row r="305" spans="7:25" s="1850" customFormat="1">
      <c r="G305" s="1849"/>
      <c r="O305" s="1849"/>
      <c r="U305" s="118"/>
      <c r="Y305" s="1913"/>
    </row>
    <row r="306" spans="7:25" s="1850" customFormat="1">
      <c r="G306" s="1849"/>
      <c r="O306" s="1849"/>
      <c r="U306" s="118"/>
      <c r="Y306" s="1913"/>
    </row>
    <row r="307" spans="7:25" s="1850" customFormat="1">
      <c r="G307" s="1849"/>
      <c r="O307" s="1849"/>
      <c r="U307" s="118"/>
      <c r="Y307" s="1913"/>
    </row>
    <row r="308" spans="7:25" s="1850" customFormat="1">
      <c r="G308" s="1849"/>
      <c r="O308" s="1849"/>
      <c r="U308" s="118"/>
      <c r="Y308" s="1913"/>
    </row>
    <row r="309" spans="7:25" s="1850" customFormat="1">
      <c r="G309" s="1849"/>
      <c r="O309" s="1849"/>
      <c r="U309" s="118"/>
      <c r="Y309" s="1913"/>
    </row>
    <row r="310" spans="7:25" s="1850" customFormat="1">
      <c r="G310" s="1849"/>
      <c r="O310" s="1849"/>
      <c r="U310" s="118"/>
      <c r="Y310" s="1913"/>
    </row>
    <row r="311" spans="7:25" s="1850" customFormat="1">
      <c r="G311" s="1849"/>
      <c r="O311" s="1849"/>
      <c r="U311" s="118"/>
      <c r="Y311" s="1913"/>
    </row>
    <row r="312" spans="7:25" s="1850" customFormat="1">
      <c r="G312" s="1849"/>
      <c r="O312" s="1849"/>
      <c r="U312" s="118"/>
      <c r="Y312" s="1913"/>
    </row>
    <row r="313" spans="7:25" s="1850" customFormat="1">
      <c r="G313" s="1849"/>
      <c r="O313" s="1849"/>
      <c r="U313" s="118"/>
      <c r="Y313" s="1913"/>
    </row>
    <row r="314" spans="7:25" s="1850" customFormat="1">
      <c r="G314" s="1849"/>
      <c r="O314" s="1849"/>
      <c r="U314" s="118"/>
      <c r="Y314" s="1913"/>
    </row>
    <row r="315" spans="7:25" s="1850" customFormat="1">
      <c r="G315" s="1849"/>
      <c r="O315" s="1849"/>
      <c r="U315" s="118"/>
      <c r="Y315" s="1913"/>
    </row>
    <row r="316" spans="7:25" s="1850" customFormat="1">
      <c r="G316" s="1849"/>
      <c r="O316" s="1849"/>
      <c r="U316" s="118"/>
      <c r="Y316" s="1913"/>
    </row>
    <row r="317" spans="7:25" s="1850" customFormat="1">
      <c r="G317" s="1849"/>
      <c r="O317" s="1849"/>
      <c r="U317" s="118"/>
      <c r="Y317" s="1913"/>
    </row>
    <row r="318" spans="7:25" s="1850" customFormat="1">
      <c r="G318" s="1849"/>
      <c r="O318" s="1849"/>
      <c r="U318" s="118"/>
      <c r="Y318" s="1913"/>
    </row>
    <row r="319" spans="7:25" s="1850" customFormat="1">
      <c r="G319" s="1849"/>
      <c r="O319" s="1849"/>
      <c r="U319" s="118"/>
      <c r="Y319" s="1913"/>
    </row>
    <row r="320" spans="7:25" s="1850" customFormat="1">
      <c r="G320" s="1849"/>
      <c r="O320" s="1849"/>
      <c r="U320" s="118"/>
      <c r="Y320" s="1913"/>
    </row>
    <row r="321" spans="7:25" s="1850" customFormat="1">
      <c r="G321" s="1849"/>
      <c r="O321" s="1849"/>
      <c r="U321" s="118"/>
      <c r="Y321" s="1913"/>
    </row>
    <row r="322" spans="7:25" s="1850" customFormat="1">
      <c r="G322" s="1849"/>
      <c r="O322" s="1849"/>
      <c r="U322" s="118"/>
      <c r="Y322" s="1913"/>
    </row>
    <row r="323" spans="7:25" s="1850" customFormat="1">
      <c r="G323" s="1849"/>
      <c r="O323" s="1849"/>
      <c r="U323" s="118"/>
      <c r="Y323" s="1913"/>
    </row>
    <row r="324" spans="7:25" s="1850" customFormat="1">
      <c r="G324" s="1849"/>
      <c r="O324" s="1849"/>
      <c r="U324" s="118"/>
      <c r="Y324" s="1913"/>
    </row>
    <row r="325" spans="7:25" s="1850" customFormat="1">
      <c r="G325" s="1849"/>
      <c r="O325" s="1849"/>
      <c r="U325" s="118"/>
      <c r="Y325" s="1913"/>
    </row>
    <row r="326" spans="7:25" s="1850" customFormat="1">
      <c r="G326" s="1849"/>
      <c r="O326" s="1849"/>
      <c r="U326" s="118"/>
      <c r="Y326" s="1913"/>
    </row>
    <row r="327" spans="7:25" s="1850" customFormat="1">
      <c r="G327" s="1849"/>
      <c r="O327" s="1849"/>
      <c r="U327" s="118"/>
      <c r="Y327" s="1913"/>
    </row>
    <row r="328" spans="7:25" s="1850" customFormat="1">
      <c r="G328" s="1849"/>
      <c r="O328" s="1849"/>
      <c r="U328" s="118"/>
      <c r="Y328" s="1913"/>
    </row>
    <row r="329" spans="7:25" s="1850" customFormat="1">
      <c r="G329" s="1849"/>
      <c r="O329" s="1849"/>
      <c r="U329" s="118"/>
      <c r="Y329" s="1913"/>
    </row>
    <row r="330" spans="7:25" s="1850" customFormat="1">
      <c r="G330" s="1849"/>
      <c r="O330" s="1849"/>
      <c r="U330" s="118"/>
      <c r="Y330" s="1913"/>
    </row>
    <row r="331" spans="7:25" s="1850" customFormat="1">
      <c r="G331" s="1849"/>
      <c r="O331" s="1849"/>
      <c r="U331" s="118"/>
      <c r="Y331" s="1913"/>
    </row>
    <row r="332" spans="7:25" s="1850" customFormat="1">
      <c r="G332" s="1849"/>
      <c r="O332" s="1849"/>
      <c r="U332" s="118"/>
      <c r="Y332" s="1913"/>
    </row>
    <row r="333" spans="7:25" s="1850" customFormat="1">
      <c r="G333" s="1849"/>
      <c r="O333" s="1849"/>
      <c r="U333" s="118"/>
      <c r="Y333" s="1913"/>
    </row>
    <row r="334" spans="7:25" s="1850" customFormat="1">
      <c r="G334" s="1849"/>
      <c r="O334" s="1849"/>
      <c r="U334" s="118"/>
      <c r="Y334" s="1913"/>
    </row>
    <row r="335" spans="7:25" s="1850" customFormat="1">
      <c r="G335" s="1849"/>
      <c r="O335" s="1849"/>
      <c r="U335" s="118"/>
      <c r="Y335" s="1913"/>
    </row>
    <row r="336" spans="7:25" s="1850" customFormat="1">
      <c r="G336" s="1849"/>
      <c r="O336" s="1849"/>
      <c r="U336" s="118"/>
      <c r="Y336" s="1913"/>
    </row>
    <row r="337" spans="7:25" s="1850" customFormat="1">
      <c r="G337" s="1849"/>
      <c r="O337" s="1849"/>
      <c r="U337" s="118"/>
      <c r="Y337" s="1913"/>
    </row>
    <row r="338" spans="7:25" s="1850" customFormat="1">
      <c r="G338" s="1849"/>
      <c r="O338" s="1849"/>
      <c r="U338" s="118"/>
      <c r="Y338" s="1913"/>
    </row>
    <row r="339" spans="7:25" s="1850" customFormat="1">
      <c r="G339" s="1849"/>
      <c r="O339" s="1849"/>
      <c r="U339" s="118"/>
      <c r="Y339" s="1913"/>
    </row>
    <row r="340" spans="7:25" s="1850" customFormat="1">
      <c r="G340" s="1849"/>
      <c r="O340" s="1849"/>
      <c r="U340" s="118"/>
      <c r="Y340" s="1913"/>
    </row>
    <row r="341" spans="7:25" s="1850" customFormat="1">
      <c r="G341" s="1849"/>
      <c r="O341" s="1849"/>
      <c r="U341" s="118"/>
      <c r="Y341" s="1913"/>
    </row>
    <row r="342" spans="7:25" s="1850" customFormat="1">
      <c r="G342" s="1849"/>
      <c r="O342" s="1849"/>
      <c r="U342" s="118"/>
      <c r="Y342" s="1913"/>
    </row>
    <row r="343" spans="7:25" s="1850" customFormat="1">
      <c r="G343" s="1849"/>
      <c r="O343" s="1849"/>
      <c r="U343" s="118"/>
      <c r="Y343" s="1913"/>
    </row>
    <row r="344" spans="7:25" s="1850" customFormat="1">
      <c r="G344" s="1849"/>
      <c r="O344" s="1849"/>
      <c r="U344" s="118"/>
      <c r="Y344" s="1913"/>
    </row>
    <row r="345" spans="7:25" s="1850" customFormat="1">
      <c r="G345" s="1849"/>
      <c r="O345" s="1849"/>
      <c r="U345" s="118"/>
      <c r="Y345" s="1913"/>
    </row>
    <row r="346" spans="7:25" s="1850" customFormat="1">
      <c r="G346" s="1849"/>
      <c r="O346" s="1849"/>
      <c r="U346" s="118"/>
      <c r="Y346" s="1913"/>
    </row>
    <row r="347" spans="7:25" s="1850" customFormat="1">
      <c r="G347" s="1849"/>
      <c r="O347" s="1849"/>
      <c r="U347" s="118"/>
      <c r="Y347" s="1913"/>
    </row>
    <row r="348" spans="7:25" s="1850" customFormat="1">
      <c r="G348" s="1849"/>
      <c r="O348" s="1849"/>
      <c r="U348" s="118"/>
      <c r="Y348" s="1913"/>
    </row>
    <row r="349" spans="7:25" s="1850" customFormat="1">
      <c r="G349" s="1849"/>
      <c r="O349" s="1849"/>
      <c r="U349" s="118"/>
      <c r="Y349" s="1913"/>
    </row>
    <row r="350" spans="7:25" s="1850" customFormat="1">
      <c r="G350" s="1849"/>
      <c r="O350" s="1849"/>
      <c r="U350" s="118"/>
      <c r="Y350" s="1913"/>
    </row>
    <row r="351" spans="7:25" s="1850" customFormat="1">
      <c r="G351" s="1849"/>
      <c r="O351" s="1849"/>
      <c r="U351" s="118"/>
      <c r="Y351" s="1913"/>
    </row>
    <row r="352" spans="7:25" s="1850" customFormat="1">
      <c r="G352" s="1849"/>
      <c r="O352" s="1849"/>
      <c r="U352" s="118"/>
      <c r="Y352" s="1913"/>
    </row>
    <row r="353" spans="7:25" s="1850" customFormat="1">
      <c r="G353" s="1849"/>
      <c r="O353" s="1849"/>
      <c r="U353" s="118"/>
      <c r="Y353" s="1913"/>
    </row>
    <row r="354" spans="7:25" s="1850" customFormat="1">
      <c r="G354" s="1849"/>
      <c r="O354" s="1849"/>
      <c r="U354" s="118"/>
      <c r="Y354" s="1913"/>
    </row>
    <row r="355" spans="7:25" s="1850" customFormat="1">
      <c r="G355" s="1849"/>
      <c r="O355" s="1849"/>
      <c r="U355" s="118"/>
      <c r="Y355" s="1913"/>
    </row>
    <row r="356" spans="7:25" s="1850" customFormat="1">
      <c r="G356" s="1849"/>
      <c r="O356" s="1849"/>
      <c r="U356" s="118"/>
      <c r="Y356" s="1913"/>
    </row>
    <row r="357" spans="7:25" s="1850" customFormat="1">
      <c r="G357" s="1849"/>
      <c r="O357" s="1849"/>
      <c r="U357" s="118"/>
      <c r="Y357" s="1913"/>
    </row>
    <row r="358" spans="7:25" s="1850" customFormat="1">
      <c r="G358" s="1849"/>
      <c r="O358" s="1849"/>
      <c r="U358" s="118"/>
      <c r="Y358" s="1913"/>
    </row>
    <row r="359" spans="7:25" s="1850" customFormat="1">
      <c r="G359" s="1849"/>
      <c r="O359" s="1849"/>
      <c r="U359" s="118"/>
      <c r="Y359" s="1913"/>
    </row>
    <row r="360" spans="7:25" s="1850" customFormat="1">
      <c r="G360" s="1849"/>
      <c r="O360" s="1849"/>
      <c r="U360" s="118"/>
      <c r="Y360" s="1913"/>
    </row>
    <row r="361" spans="7:25" s="1850" customFormat="1">
      <c r="G361" s="1849"/>
      <c r="O361" s="1849"/>
      <c r="U361" s="118"/>
      <c r="Y361" s="1913"/>
    </row>
    <row r="362" spans="7:25" s="1850" customFormat="1">
      <c r="G362" s="1849"/>
      <c r="O362" s="1849"/>
      <c r="U362" s="118"/>
      <c r="Y362" s="1913"/>
    </row>
    <row r="363" spans="7:25" s="1850" customFormat="1">
      <c r="G363" s="1849"/>
      <c r="O363" s="1849"/>
      <c r="U363" s="118"/>
      <c r="Y363" s="1913"/>
    </row>
    <row r="364" spans="7:25" s="1850" customFormat="1">
      <c r="G364" s="1849"/>
      <c r="O364" s="1849"/>
      <c r="U364" s="118"/>
      <c r="Y364" s="1913"/>
    </row>
    <row r="365" spans="7:25" s="1850" customFormat="1">
      <c r="G365" s="1849"/>
      <c r="O365" s="1849"/>
      <c r="U365" s="118"/>
      <c r="Y365" s="1913"/>
    </row>
    <row r="366" spans="7:25" s="1850" customFormat="1">
      <c r="G366" s="1849"/>
      <c r="O366" s="1849"/>
      <c r="U366" s="118"/>
      <c r="Y366" s="1913"/>
    </row>
    <row r="367" spans="7:25" s="1850" customFormat="1">
      <c r="G367" s="1849"/>
      <c r="O367" s="1849"/>
      <c r="U367" s="118"/>
      <c r="Y367" s="1913"/>
    </row>
    <row r="368" spans="7:25" s="1850" customFormat="1">
      <c r="G368" s="1849"/>
      <c r="O368" s="1849"/>
      <c r="U368" s="118"/>
      <c r="Y368" s="1913"/>
    </row>
    <row r="369" spans="7:25" s="1850" customFormat="1">
      <c r="G369" s="1849"/>
      <c r="O369" s="1849"/>
      <c r="U369" s="118"/>
      <c r="Y369" s="1913"/>
    </row>
    <row r="370" spans="7:25" s="1850" customFormat="1">
      <c r="G370" s="1849"/>
      <c r="O370" s="1849"/>
      <c r="U370" s="118"/>
      <c r="Y370" s="1913"/>
    </row>
    <row r="371" spans="7:25" s="1850" customFormat="1">
      <c r="G371" s="1849"/>
      <c r="O371" s="1849"/>
      <c r="U371" s="118"/>
      <c r="Y371" s="1913"/>
    </row>
    <row r="372" spans="7:25" s="1850" customFormat="1">
      <c r="G372" s="1849"/>
      <c r="O372" s="1849"/>
      <c r="U372" s="118"/>
      <c r="Y372" s="1913"/>
    </row>
    <row r="373" spans="7:25" s="1850" customFormat="1">
      <c r="G373" s="1849"/>
      <c r="O373" s="1849"/>
      <c r="U373" s="118"/>
      <c r="Y373" s="1913"/>
    </row>
    <row r="374" spans="7:25" s="1850" customFormat="1">
      <c r="G374" s="1849"/>
      <c r="O374" s="1849"/>
      <c r="U374" s="118"/>
      <c r="Y374" s="1913"/>
    </row>
    <row r="375" spans="7:25" s="1850" customFormat="1">
      <c r="G375" s="1849"/>
      <c r="O375" s="1849"/>
      <c r="U375" s="118"/>
      <c r="Y375" s="1913"/>
    </row>
    <row r="376" spans="7:25" s="1850" customFormat="1">
      <c r="G376" s="1849"/>
      <c r="O376" s="1849"/>
      <c r="U376" s="118"/>
      <c r="Y376" s="1913"/>
    </row>
    <row r="377" spans="7:25" s="1850" customFormat="1">
      <c r="G377" s="1849"/>
      <c r="O377" s="1849"/>
      <c r="U377" s="118"/>
      <c r="Y377" s="1913"/>
    </row>
    <row r="378" spans="7:25" s="1850" customFormat="1">
      <c r="G378" s="1849"/>
      <c r="O378" s="1849"/>
      <c r="U378" s="118"/>
      <c r="Y378" s="1913"/>
    </row>
    <row r="379" spans="7:25" s="1850" customFormat="1">
      <c r="G379" s="1849"/>
      <c r="O379" s="1849"/>
      <c r="U379" s="118"/>
      <c r="Y379" s="1913"/>
    </row>
    <row r="380" spans="7:25" s="1850" customFormat="1">
      <c r="G380" s="1849"/>
      <c r="O380" s="1849"/>
      <c r="U380" s="118"/>
      <c r="Y380" s="1913"/>
    </row>
    <row r="381" spans="7:25" s="1850" customFormat="1">
      <c r="G381" s="1849"/>
      <c r="O381" s="1849"/>
      <c r="U381" s="118"/>
      <c r="Y381" s="1913"/>
    </row>
    <row r="382" spans="7:25" s="1850" customFormat="1">
      <c r="G382" s="1849"/>
      <c r="O382" s="1849"/>
      <c r="U382" s="118"/>
      <c r="Y382" s="1913"/>
    </row>
    <row r="383" spans="7:25" s="1850" customFormat="1">
      <c r="G383" s="1849"/>
      <c r="O383" s="1849"/>
      <c r="U383" s="118"/>
      <c r="Y383" s="1913"/>
    </row>
    <row r="384" spans="7:25" s="1850" customFormat="1">
      <c r="G384" s="1849"/>
      <c r="O384" s="1849"/>
      <c r="U384" s="118"/>
      <c r="Y384" s="1913"/>
    </row>
    <row r="385" spans="7:25" s="1850" customFormat="1">
      <c r="G385" s="1849"/>
      <c r="O385" s="1849"/>
      <c r="U385" s="118"/>
      <c r="Y385" s="1913"/>
    </row>
    <row r="386" spans="7:25" s="1850" customFormat="1">
      <c r="G386" s="1849"/>
      <c r="O386" s="1849"/>
      <c r="U386" s="118"/>
      <c r="Y386" s="1913"/>
    </row>
    <row r="387" spans="7:25" s="1850" customFormat="1">
      <c r="G387" s="1849"/>
      <c r="O387" s="1849"/>
      <c r="U387" s="118"/>
      <c r="Y387" s="1913"/>
    </row>
    <row r="388" spans="7:25" s="1850" customFormat="1">
      <c r="G388" s="1849"/>
      <c r="O388" s="1849"/>
      <c r="U388" s="118"/>
      <c r="Y388" s="1913"/>
    </row>
    <row r="389" spans="7:25" s="1850" customFormat="1">
      <c r="G389" s="1849"/>
      <c r="O389" s="1849"/>
      <c r="U389" s="118"/>
      <c r="Y389" s="1913"/>
    </row>
    <row r="390" spans="7:25" s="1850" customFormat="1">
      <c r="G390" s="1849"/>
      <c r="O390" s="1849"/>
      <c r="U390" s="118"/>
      <c r="Y390" s="1913"/>
    </row>
    <row r="391" spans="7:25" s="1850" customFormat="1">
      <c r="G391" s="1849"/>
      <c r="O391" s="1849"/>
      <c r="U391" s="118"/>
      <c r="Y391" s="1913"/>
    </row>
    <row r="392" spans="7:25" s="1850" customFormat="1">
      <c r="G392" s="1849"/>
      <c r="O392" s="1849"/>
      <c r="U392" s="118"/>
      <c r="Y392" s="1913"/>
    </row>
    <row r="393" spans="7:25" s="1850" customFormat="1">
      <c r="G393" s="1849"/>
      <c r="O393" s="1849"/>
      <c r="U393" s="118"/>
      <c r="Y393" s="1913"/>
    </row>
    <row r="394" spans="7:25" s="1850" customFormat="1">
      <c r="G394" s="1849"/>
      <c r="O394" s="1849"/>
      <c r="U394" s="118"/>
      <c r="Y394" s="1913"/>
    </row>
    <row r="395" spans="7:25" s="1850" customFormat="1">
      <c r="G395" s="1849"/>
      <c r="O395" s="1849"/>
      <c r="U395" s="118"/>
      <c r="Y395" s="1913"/>
    </row>
    <row r="396" spans="7:25" s="1850" customFormat="1">
      <c r="G396" s="1849"/>
      <c r="O396" s="1849"/>
      <c r="U396" s="118"/>
      <c r="Y396" s="1913"/>
    </row>
    <row r="397" spans="7:25" s="1850" customFormat="1">
      <c r="G397" s="1849"/>
      <c r="O397" s="1849"/>
      <c r="U397" s="118"/>
      <c r="Y397" s="1913"/>
    </row>
    <row r="398" spans="7:25" s="1850" customFormat="1">
      <c r="G398" s="1849"/>
      <c r="O398" s="1849"/>
      <c r="U398" s="118"/>
      <c r="Y398" s="1913"/>
    </row>
    <row r="399" spans="7:25" s="1850" customFormat="1">
      <c r="G399" s="1849"/>
      <c r="O399" s="1849"/>
      <c r="U399" s="118"/>
      <c r="Y399" s="1913"/>
    </row>
    <row r="400" spans="7:25" s="1850" customFormat="1">
      <c r="G400" s="1849"/>
      <c r="O400" s="1849"/>
      <c r="U400" s="118"/>
      <c r="Y400" s="1913"/>
    </row>
    <row r="401" spans="7:25" s="1850" customFormat="1">
      <c r="G401" s="1849"/>
      <c r="O401" s="1849"/>
      <c r="U401" s="118"/>
      <c r="Y401" s="1913"/>
    </row>
    <row r="402" spans="7:25" s="1850" customFormat="1">
      <c r="G402" s="1849"/>
      <c r="O402" s="1849"/>
      <c r="U402" s="118"/>
      <c r="Y402" s="1913"/>
    </row>
    <row r="403" spans="7:25" s="1850" customFormat="1">
      <c r="G403" s="1849"/>
      <c r="O403" s="1849"/>
      <c r="U403" s="118"/>
      <c r="Y403" s="1913"/>
    </row>
    <row r="404" spans="7:25" s="1850" customFormat="1">
      <c r="G404" s="1849"/>
      <c r="O404" s="1849"/>
      <c r="U404" s="118"/>
      <c r="Y404" s="1913"/>
    </row>
    <row r="405" spans="7:25" s="1850" customFormat="1">
      <c r="G405" s="1849"/>
      <c r="O405" s="1849"/>
      <c r="U405" s="118"/>
      <c r="Y405" s="1913"/>
    </row>
    <row r="406" spans="7:25" s="1850" customFormat="1">
      <c r="G406" s="1849"/>
      <c r="O406" s="1849"/>
      <c r="U406" s="118"/>
      <c r="Y406" s="1913"/>
    </row>
    <row r="407" spans="7:25" s="1850" customFormat="1">
      <c r="G407" s="1849"/>
      <c r="O407" s="1849"/>
      <c r="U407" s="118"/>
      <c r="Y407" s="1913"/>
    </row>
    <row r="408" spans="7:25" s="1850" customFormat="1">
      <c r="G408" s="1849"/>
      <c r="O408" s="1849"/>
      <c r="U408" s="118"/>
      <c r="Y408" s="1913"/>
    </row>
    <row r="409" spans="7:25" s="1850" customFormat="1">
      <c r="G409" s="1849"/>
      <c r="O409" s="1849"/>
      <c r="U409" s="118"/>
      <c r="Y409" s="1913"/>
    </row>
    <row r="410" spans="7:25" s="1850" customFormat="1">
      <c r="G410" s="1849"/>
      <c r="O410" s="1849"/>
      <c r="U410" s="118"/>
      <c r="Y410" s="1913"/>
    </row>
    <row r="411" spans="7:25" s="1850" customFormat="1">
      <c r="G411" s="1849"/>
      <c r="O411" s="1849"/>
      <c r="U411" s="118"/>
      <c r="Y411" s="1913"/>
    </row>
    <row r="412" spans="7:25" s="1850" customFormat="1">
      <c r="G412" s="1849"/>
      <c r="O412" s="1849"/>
      <c r="U412" s="118"/>
      <c r="Y412" s="1913"/>
    </row>
    <row r="413" spans="7:25" s="1850" customFormat="1">
      <c r="G413" s="1849"/>
      <c r="O413" s="1849"/>
      <c r="U413" s="118"/>
      <c r="Y413" s="1913"/>
    </row>
    <row r="414" spans="7:25" s="1850" customFormat="1">
      <c r="G414" s="1849"/>
      <c r="O414" s="1849"/>
      <c r="U414" s="118"/>
      <c r="Y414" s="1913"/>
    </row>
    <row r="415" spans="7:25" s="1850" customFormat="1">
      <c r="G415" s="1849"/>
      <c r="O415" s="1849"/>
      <c r="U415" s="118"/>
      <c r="Y415" s="1913"/>
    </row>
    <row r="416" spans="7:25" s="1850" customFormat="1">
      <c r="G416" s="1849"/>
      <c r="O416" s="1849"/>
      <c r="U416" s="118"/>
      <c r="Y416" s="1913"/>
    </row>
    <row r="417" spans="7:25" s="1850" customFormat="1">
      <c r="G417" s="1849"/>
      <c r="O417" s="1849"/>
      <c r="U417" s="118"/>
      <c r="Y417" s="1913"/>
    </row>
    <row r="418" spans="7:25" s="1850" customFormat="1">
      <c r="G418" s="1849"/>
      <c r="O418" s="1849"/>
      <c r="U418" s="118"/>
      <c r="Y418" s="1913"/>
    </row>
    <row r="419" spans="7:25" s="1850" customFormat="1">
      <c r="G419" s="1849"/>
      <c r="O419" s="1849"/>
      <c r="U419" s="118"/>
      <c r="Y419" s="1913"/>
    </row>
    <row r="420" spans="7:25" s="1850" customFormat="1">
      <c r="G420" s="1849"/>
      <c r="O420" s="1849"/>
      <c r="U420" s="118"/>
      <c r="Y420" s="1913"/>
    </row>
    <row r="421" spans="7:25" s="1850" customFormat="1">
      <c r="G421" s="1849"/>
      <c r="O421" s="1849"/>
      <c r="U421" s="118"/>
      <c r="Y421" s="1913"/>
    </row>
    <row r="422" spans="7:25" s="1850" customFormat="1">
      <c r="G422" s="1849"/>
      <c r="O422" s="1849"/>
      <c r="U422" s="118"/>
      <c r="Y422" s="1913"/>
    </row>
    <row r="423" spans="7:25" s="1850" customFormat="1">
      <c r="G423" s="1849"/>
      <c r="O423" s="1849"/>
      <c r="U423" s="118"/>
      <c r="Y423" s="1913"/>
    </row>
    <row r="424" spans="7:25" s="1850" customFormat="1">
      <c r="G424" s="1849"/>
      <c r="O424" s="1849"/>
      <c r="U424" s="118"/>
      <c r="Y424" s="1913"/>
    </row>
    <row r="425" spans="7:25" s="1850" customFormat="1">
      <c r="G425" s="1849"/>
      <c r="O425" s="1849"/>
      <c r="U425" s="118"/>
      <c r="Y425" s="1913"/>
    </row>
    <row r="426" spans="7:25" s="1850" customFormat="1">
      <c r="G426" s="1849"/>
      <c r="O426" s="1849"/>
      <c r="U426" s="118"/>
      <c r="Y426" s="1913"/>
    </row>
    <row r="427" spans="7:25" s="1850" customFormat="1">
      <c r="G427" s="1849"/>
      <c r="O427" s="1849"/>
      <c r="U427" s="118"/>
      <c r="Y427" s="1913"/>
    </row>
    <row r="428" spans="7:25" s="1850" customFormat="1">
      <c r="G428" s="1849"/>
      <c r="O428" s="1849"/>
      <c r="U428" s="118"/>
      <c r="Y428" s="1913"/>
    </row>
    <row r="429" spans="7:25" s="1850" customFormat="1">
      <c r="G429" s="1849"/>
      <c r="O429" s="1849"/>
      <c r="U429" s="118"/>
      <c r="Y429" s="1913"/>
    </row>
    <row r="430" spans="7:25" s="1850" customFormat="1">
      <c r="G430" s="1849"/>
      <c r="O430" s="1849"/>
      <c r="U430" s="118"/>
      <c r="Y430" s="1913"/>
    </row>
    <row r="431" spans="7:25" s="1850" customFormat="1">
      <c r="G431" s="1849"/>
      <c r="O431" s="1849"/>
      <c r="U431" s="118"/>
      <c r="Y431" s="1913"/>
    </row>
    <row r="432" spans="7:25" s="1850" customFormat="1">
      <c r="G432" s="1849"/>
      <c r="O432" s="1849"/>
      <c r="U432" s="118"/>
      <c r="Y432" s="1913"/>
    </row>
    <row r="433" spans="7:25" s="1850" customFormat="1">
      <c r="G433" s="1849"/>
      <c r="O433" s="1849"/>
      <c r="U433" s="118"/>
      <c r="Y433" s="1913"/>
    </row>
    <row r="434" spans="7:25" s="1850" customFormat="1">
      <c r="G434" s="1849"/>
      <c r="O434" s="1849"/>
      <c r="U434" s="118"/>
      <c r="Y434" s="1913"/>
    </row>
    <row r="435" spans="7:25" s="1850" customFormat="1">
      <c r="G435" s="1849"/>
      <c r="O435" s="1849"/>
      <c r="U435" s="118"/>
      <c r="Y435" s="1913"/>
    </row>
    <row r="436" spans="7:25" s="1850" customFormat="1">
      <c r="G436" s="1849"/>
      <c r="O436" s="1849"/>
      <c r="U436" s="118"/>
      <c r="Y436" s="1913"/>
    </row>
    <row r="437" spans="7:25" s="1850" customFormat="1">
      <c r="G437" s="1849"/>
      <c r="O437" s="1849"/>
      <c r="U437" s="118"/>
      <c r="Y437" s="1913"/>
    </row>
    <row r="438" spans="7:25" s="1850" customFormat="1">
      <c r="G438" s="1849"/>
      <c r="O438" s="1849"/>
      <c r="U438" s="118"/>
      <c r="Y438" s="1913"/>
    </row>
    <row r="439" spans="7:25" s="1850" customFormat="1">
      <c r="G439" s="1849"/>
      <c r="O439" s="1849"/>
      <c r="U439" s="118"/>
      <c r="Y439" s="1913"/>
    </row>
    <row r="440" spans="7:25" s="1850" customFormat="1">
      <c r="G440" s="1849"/>
      <c r="O440" s="1849"/>
      <c r="U440" s="118"/>
      <c r="Y440" s="1913"/>
    </row>
    <row r="441" spans="7:25" s="1850" customFormat="1">
      <c r="G441" s="1849"/>
      <c r="O441" s="1849"/>
      <c r="U441" s="118"/>
      <c r="Y441" s="1913"/>
    </row>
    <row r="442" spans="7:25" s="1850" customFormat="1">
      <c r="G442" s="1849"/>
      <c r="O442" s="1849"/>
      <c r="U442" s="118"/>
      <c r="Y442" s="1913"/>
    </row>
    <row r="443" spans="7:25" s="1850" customFormat="1">
      <c r="G443" s="1849"/>
      <c r="O443" s="1849"/>
      <c r="U443" s="118"/>
      <c r="Y443" s="1913"/>
    </row>
    <row r="444" spans="7:25" s="1850" customFormat="1">
      <c r="G444" s="1849"/>
      <c r="O444" s="1849"/>
      <c r="U444" s="118"/>
      <c r="Y444" s="1913"/>
    </row>
    <row r="445" spans="7:25" s="1850" customFormat="1">
      <c r="G445" s="1849"/>
      <c r="O445" s="1849"/>
      <c r="U445" s="118"/>
      <c r="Y445" s="1913"/>
    </row>
    <row r="446" spans="7:25" s="1850" customFormat="1">
      <c r="G446" s="1849"/>
      <c r="O446" s="1849"/>
      <c r="U446" s="118"/>
      <c r="Y446" s="1913"/>
    </row>
    <row r="447" spans="7:25" s="1850" customFormat="1">
      <c r="G447" s="1849"/>
      <c r="O447" s="1849"/>
      <c r="U447" s="118"/>
      <c r="Y447" s="1913"/>
    </row>
    <row r="448" spans="7:25" s="1850" customFormat="1">
      <c r="G448" s="1849"/>
      <c r="O448" s="1849"/>
      <c r="U448" s="118"/>
      <c r="Y448" s="1913"/>
    </row>
    <row r="449" spans="7:25" s="1850" customFormat="1">
      <c r="G449" s="1849"/>
      <c r="O449" s="1849"/>
      <c r="U449" s="118"/>
      <c r="Y449" s="1913"/>
    </row>
    <row r="450" spans="7:25" s="1850" customFormat="1">
      <c r="G450" s="1849"/>
      <c r="O450" s="1849"/>
      <c r="U450" s="118"/>
      <c r="Y450" s="1913"/>
    </row>
    <row r="451" spans="7:25" s="1850" customFormat="1">
      <c r="G451" s="1849"/>
      <c r="O451" s="1849"/>
      <c r="U451" s="118"/>
      <c r="Y451" s="1913"/>
    </row>
    <row r="452" spans="7:25" s="1850" customFormat="1">
      <c r="G452" s="1849"/>
      <c r="O452" s="1849"/>
      <c r="U452" s="118"/>
      <c r="Y452" s="1913"/>
    </row>
    <row r="453" spans="7:25" s="1850" customFormat="1">
      <c r="G453" s="1849"/>
      <c r="O453" s="1849"/>
      <c r="U453" s="118"/>
      <c r="Y453" s="1913"/>
    </row>
    <row r="454" spans="7:25" s="1850" customFormat="1">
      <c r="G454" s="1849"/>
      <c r="O454" s="1849"/>
      <c r="U454" s="118"/>
      <c r="Y454" s="1913"/>
    </row>
    <row r="455" spans="7:25" s="1850" customFormat="1">
      <c r="G455" s="1849"/>
      <c r="O455" s="1849"/>
      <c r="U455" s="118"/>
      <c r="Y455" s="1913"/>
    </row>
    <row r="456" spans="7:25" s="1850" customFormat="1">
      <c r="G456" s="1849"/>
      <c r="O456" s="1849"/>
      <c r="U456" s="118"/>
      <c r="Y456" s="1913"/>
    </row>
    <row r="457" spans="7:25" s="1850" customFormat="1">
      <c r="G457" s="1849"/>
      <c r="O457" s="1849"/>
      <c r="U457" s="118"/>
      <c r="Y457" s="1913"/>
    </row>
    <row r="458" spans="7:25" s="1850" customFormat="1">
      <c r="G458" s="1849"/>
      <c r="O458" s="1849"/>
      <c r="U458" s="118"/>
      <c r="Y458" s="1913"/>
    </row>
    <row r="459" spans="7:25" s="1850" customFormat="1">
      <c r="G459" s="1849"/>
      <c r="O459" s="1849"/>
      <c r="U459" s="118"/>
      <c r="Y459" s="1913"/>
    </row>
    <row r="460" spans="7:25" s="1850" customFormat="1">
      <c r="G460" s="1849"/>
      <c r="O460" s="1849"/>
      <c r="U460" s="118"/>
      <c r="Y460" s="1913"/>
    </row>
    <row r="461" spans="7:25" s="1850" customFormat="1">
      <c r="G461" s="1849"/>
      <c r="O461" s="1849"/>
      <c r="U461" s="118"/>
      <c r="Y461" s="1913"/>
    </row>
    <row r="462" spans="7:25" s="1850" customFormat="1">
      <c r="G462" s="1849"/>
      <c r="O462" s="1849"/>
      <c r="U462" s="118"/>
      <c r="Y462" s="1913"/>
    </row>
    <row r="463" spans="7:25" s="1850" customFormat="1">
      <c r="G463" s="1849"/>
      <c r="O463" s="1849"/>
      <c r="U463" s="118"/>
      <c r="Y463" s="1913"/>
    </row>
    <row r="464" spans="7:25" s="1850" customFormat="1">
      <c r="G464" s="1849"/>
      <c r="O464" s="1849"/>
      <c r="U464" s="118"/>
      <c r="Y464" s="1913"/>
    </row>
    <row r="465" spans="7:25" s="1850" customFormat="1">
      <c r="G465" s="1849"/>
      <c r="O465" s="1849"/>
      <c r="U465" s="118"/>
      <c r="Y465" s="1913"/>
    </row>
    <row r="466" spans="7:25" s="1850" customFormat="1">
      <c r="G466" s="1849"/>
      <c r="O466" s="1849"/>
      <c r="U466" s="118"/>
      <c r="Y466" s="1913"/>
    </row>
    <row r="467" spans="7:25" s="1850" customFormat="1">
      <c r="G467" s="1849"/>
      <c r="O467" s="1849"/>
      <c r="U467" s="118"/>
      <c r="Y467" s="1913"/>
    </row>
    <row r="468" spans="7:25" s="1850" customFormat="1">
      <c r="G468" s="1849"/>
      <c r="O468" s="1849"/>
      <c r="U468" s="118"/>
      <c r="Y468" s="1913"/>
    </row>
    <row r="469" spans="7:25" s="1850" customFormat="1">
      <c r="G469" s="1849"/>
      <c r="O469" s="1849"/>
      <c r="U469" s="118"/>
      <c r="Y469" s="1913"/>
    </row>
    <row r="470" spans="7:25" s="1850" customFormat="1">
      <c r="G470" s="1849"/>
      <c r="O470" s="1849"/>
      <c r="U470" s="118"/>
      <c r="Y470" s="1913"/>
    </row>
    <row r="471" spans="7:25" s="1850" customFormat="1">
      <c r="G471" s="1849"/>
      <c r="O471" s="1849"/>
      <c r="U471" s="118"/>
      <c r="Y471" s="1913"/>
    </row>
    <row r="472" spans="7:25" s="1850" customFormat="1">
      <c r="G472" s="1849"/>
      <c r="O472" s="1849"/>
      <c r="U472" s="118"/>
      <c r="Y472" s="1913"/>
    </row>
    <row r="473" spans="7:25" s="1850" customFormat="1">
      <c r="G473" s="1849"/>
      <c r="O473" s="1849"/>
      <c r="U473" s="118"/>
      <c r="Y473" s="1913"/>
    </row>
    <row r="474" spans="7:25" s="1850" customFormat="1">
      <c r="G474" s="1849"/>
      <c r="O474" s="1849"/>
      <c r="U474" s="118"/>
      <c r="Y474" s="1913"/>
    </row>
    <row r="475" spans="7:25" s="1850" customFormat="1">
      <c r="G475" s="1849"/>
      <c r="O475" s="1849"/>
      <c r="U475" s="118"/>
      <c r="Y475" s="1913"/>
    </row>
    <row r="476" spans="7:25" s="1850" customFormat="1">
      <c r="G476" s="1849"/>
      <c r="O476" s="1849"/>
      <c r="U476" s="118"/>
      <c r="Y476" s="1913"/>
    </row>
    <row r="477" spans="7:25" s="1850" customFormat="1">
      <c r="G477" s="1849"/>
      <c r="O477" s="1849"/>
      <c r="U477" s="118"/>
      <c r="Y477" s="1913"/>
    </row>
    <row r="478" spans="7:25" s="1850" customFormat="1">
      <c r="G478" s="1849"/>
      <c r="O478" s="1849"/>
      <c r="U478" s="118"/>
      <c r="Y478" s="1913"/>
    </row>
    <row r="479" spans="7:25" s="1850" customFormat="1">
      <c r="G479" s="1849"/>
      <c r="O479" s="1849"/>
      <c r="U479" s="118"/>
      <c r="Y479" s="1913"/>
    </row>
    <row r="480" spans="7:25" s="1850" customFormat="1">
      <c r="G480" s="1849"/>
      <c r="O480" s="1849"/>
      <c r="U480" s="118"/>
      <c r="Y480" s="1913"/>
    </row>
    <row r="481" spans="7:25" s="1850" customFormat="1">
      <c r="G481" s="1849"/>
      <c r="O481" s="1849"/>
      <c r="U481" s="118"/>
      <c r="Y481" s="1913"/>
    </row>
    <row r="482" spans="7:25" s="1850" customFormat="1">
      <c r="G482" s="1849"/>
      <c r="O482" s="1849"/>
      <c r="U482" s="118"/>
      <c r="Y482" s="1913"/>
    </row>
    <row r="483" spans="7:25" s="1850" customFormat="1">
      <c r="G483" s="1849"/>
      <c r="O483" s="1849"/>
      <c r="U483" s="118"/>
      <c r="Y483" s="1913"/>
    </row>
    <row r="484" spans="7:25" s="1850" customFormat="1">
      <c r="G484" s="1849"/>
      <c r="O484" s="1849"/>
      <c r="U484" s="118"/>
      <c r="Y484" s="1913"/>
    </row>
    <row r="485" spans="7:25" s="1850" customFormat="1">
      <c r="G485" s="1849"/>
      <c r="O485" s="1849"/>
      <c r="U485" s="118"/>
      <c r="Y485" s="1913"/>
    </row>
    <row r="486" spans="7:25" s="1850" customFormat="1">
      <c r="G486" s="1849"/>
      <c r="O486" s="1849"/>
      <c r="U486" s="118"/>
      <c r="Y486" s="1913"/>
    </row>
    <row r="487" spans="7:25" s="1850" customFormat="1">
      <c r="G487" s="1849"/>
      <c r="O487" s="1849"/>
      <c r="U487" s="118"/>
      <c r="Y487" s="1913"/>
    </row>
    <row r="488" spans="7:25" s="1850" customFormat="1">
      <c r="G488" s="1849"/>
      <c r="O488" s="1849"/>
      <c r="U488" s="118"/>
      <c r="Y488" s="1913"/>
    </row>
    <row r="489" spans="7:25" s="1850" customFormat="1">
      <c r="G489" s="1849"/>
      <c r="O489" s="1849"/>
      <c r="U489" s="118"/>
      <c r="Y489" s="1913"/>
    </row>
    <row r="490" spans="7:25" s="1850" customFormat="1">
      <c r="G490" s="1849"/>
      <c r="O490" s="1849"/>
      <c r="U490" s="118"/>
      <c r="Y490" s="1913"/>
    </row>
  </sheetData>
  <mergeCells count="2">
    <mergeCell ref="A1:X1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96.xml><?xml version="1.0" encoding="utf-8"?>
<worksheet xmlns="http://schemas.openxmlformats.org/spreadsheetml/2006/main" xmlns:r="http://schemas.openxmlformats.org/officeDocument/2006/relationships">
  <dimension ref="A1:W185"/>
  <sheetViews>
    <sheetView topLeftCell="B1" workbookViewId="0">
      <selection activeCell="C14" sqref="C14"/>
    </sheetView>
  </sheetViews>
  <sheetFormatPr defaultColWidth="9" defaultRowHeight="15"/>
  <cols>
    <col min="1" max="1" width="0.140625" style="2198" hidden="1" customWidth="1"/>
    <col min="2" max="2" width="15.7109375" style="2198" customWidth="1"/>
    <col min="3" max="3" width="7.140625" style="2198" customWidth="1"/>
    <col min="4" max="4" width="10" style="2198" bestFit="1" customWidth="1"/>
    <col min="5" max="5" width="9" style="2198" hidden="1" customWidth="1"/>
    <col min="6" max="6" width="8.28515625" style="2198" customWidth="1"/>
    <col min="7" max="7" width="13.42578125" style="2198" customWidth="1"/>
    <col min="8" max="8" width="9.28515625" style="2198" bestFit="1" customWidth="1"/>
    <col min="9" max="9" width="7.85546875" style="2198" customWidth="1"/>
    <col min="10" max="11" width="9" style="2198" hidden="1" customWidth="1"/>
    <col min="12" max="12" width="6" style="2198" customWidth="1"/>
    <col min="13" max="13" width="4.42578125" style="2198" customWidth="1"/>
    <col min="14" max="21" width="9" style="2198" hidden="1" customWidth="1"/>
    <col min="22" max="22" width="14" style="2198" bestFit="1" customWidth="1"/>
    <col min="23" max="23" width="9" style="2198" hidden="1" customWidth="1"/>
    <col min="24" max="16384" width="9" style="2198"/>
  </cols>
  <sheetData>
    <row r="1" spans="1:23" ht="15.75">
      <c r="A1" s="2807" t="s">
        <v>2453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2199" customFormat="1" ht="60">
      <c r="A2" s="61" t="s">
        <v>1</v>
      </c>
      <c r="B2" s="2516" t="s">
        <v>2</v>
      </c>
      <c r="C2" s="2516" t="s">
        <v>3</v>
      </c>
      <c r="D2" s="2516" t="s">
        <v>4</v>
      </c>
      <c r="E2" s="2516" t="s">
        <v>5</v>
      </c>
      <c r="F2" s="2516" t="s">
        <v>6</v>
      </c>
      <c r="G2" s="2516" t="s">
        <v>7</v>
      </c>
      <c r="H2" s="2516" t="s">
        <v>8</v>
      </c>
      <c r="I2" s="2516" t="s">
        <v>9</v>
      </c>
      <c r="J2" s="2516" t="s">
        <v>10</v>
      </c>
      <c r="K2" s="2516" t="s">
        <v>11</v>
      </c>
      <c r="L2" s="2809" t="s">
        <v>419</v>
      </c>
      <c r="M2" s="2809"/>
      <c r="N2" s="2516" t="s">
        <v>12</v>
      </c>
      <c r="O2" s="2516" t="s">
        <v>13</v>
      </c>
      <c r="P2" s="2516" t="s">
        <v>14</v>
      </c>
      <c r="Q2" s="2516" t="s">
        <v>15</v>
      </c>
      <c r="R2" s="2516" t="s">
        <v>16</v>
      </c>
      <c r="S2" s="2516" t="s">
        <v>15</v>
      </c>
      <c r="T2" s="2516" t="s">
        <v>18</v>
      </c>
      <c r="U2" s="2516" t="s">
        <v>19</v>
      </c>
      <c r="V2" s="2516" t="s">
        <v>2345</v>
      </c>
      <c r="W2" s="61" t="s">
        <v>255</v>
      </c>
    </row>
    <row r="3" spans="1:23" s="2199" customFormat="1">
      <c r="A3" s="1176"/>
      <c r="B3" s="2516" t="str">
        <f>'NOV''24'!B3</f>
        <v>01.11.24</v>
      </c>
      <c r="C3" s="2516">
        <f>'NOV''24'!C3</f>
        <v>1</v>
      </c>
      <c r="D3" s="2516">
        <f>'NOV''24'!D3</f>
        <v>178</v>
      </c>
      <c r="E3" s="1801"/>
      <c r="F3" s="1638">
        <f>'NOV''24'!F3</f>
        <v>57</v>
      </c>
      <c r="G3" s="2516">
        <f>'NOV''24'!G3</f>
        <v>3481.86</v>
      </c>
      <c r="H3" s="2516">
        <f>'NOV''24'!H3</f>
        <v>217.13</v>
      </c>
      <c r="I3" s="2516">
        <f>'NOV''24'!I3</f>
        <v>2.39</v>
      </c>
      <c r="J3" s="2516"/>
      <c r="K3" s="2516"/>
      <c r="L3" s="2516">
        <f>'NOV''24'!L3</f>
        <v>1</v>
      </c>
      <c r="M3" s="2516">
        <f>'NOV''24'!M3</f>
        <v>35</v>
      </c>
      <c r="N3" s="2516"/>
      <c r="O3" s="2516"/>
      <c r="P3" s="2516"/>
      <c r="Q3" s="2516"/>
      <c r="R3" s="2516"/>
      <c r="S3" s="2516"/>
      <c r="T3" s="2516"/>
      <c r="U3" s="2516"/>
      <c r="V3" s="2516">
        <f>'NOV''24'!V3</f>
        <v>0</v>
      </c>
      <c r="W3" s="1176"/>
    </row>
    <row r="4" spans="1:23" s="2199" customFormat="1">
      <c r="A4" s="1176"/>
      <c r="B4" s="2516" t="str">
        <f>'NOV''24'!B4</f>
        <v>01.11.24</v>
      </c>
      <c r="C4" s="2516">
        <f>'NOV''24'!C4</f>
        <v>2</v>
      </c>
      <c r="D4" s="2516">
        <f>'NOV''24'!D4</f>
        <v>180</v>
      </c>
      <c r="E4" s="1801"/>
      <c r="F4" s="1638">
        <f>'NOV''24'!F4</f>
        <v>56</v>
      </c>
      <c r="G4" s="2516">
        <f>'NOV''24'!G4</f>
        <v>3380.9</v>
      </c>
      <c r="H4" s="2516">
        <f>'NOV''24'!H4</f>
        <v>242.3</v>
      </c>
      <c r="I4" s="2516">
        <f>'NOV''24'!I4</f>
        <v>0</v>
      </c>
      <c r="J4" s="2516"/>
      <c r="K4" s="2516"/>
      <c r="L4" s="2516">
        <f>'NOV''24'!L4</f>
        <v>1</v>
      </c>
      <c r="M4" s="2516">
        <f>'NOV''24'!M4</f>
        <v>40</v>
      </c>
      <c r="N4" s="2516"/>
      <c r="O4" s="2516"/>
      <c r="P4" s="2516"/>
      <c r="Q4" s="2516"/>
      <c r="R4" s="2516"/>
      <c r="S4" s="2516"/>
      <c r="T4" s="2516"/>
      <c r="U4" s="2516"/>
      <c r="V4" s="2516">
        <f>'NOV''24'!V4</f>
        <v>0</v>
      </c>
      <c r="W4" s="1176"/>
    </row>
    <row r="5" spans="1:23" s="2199" customFormat="1">
      <c r="A5" s="1176"/>
      <c r="B5" s="2516" t="str">
        <f>'NOV''24'!B5</f>
        <v>01.11.24</v>
      </c>
      <c r="C5" s="2516">
        <f>'NOV''24'!C5</f>
        <v>3</v>
      </c>
      <c r="D5" s="2516">
        <f>'NOV''24'!D5</f>
        <v>181</v>
      </c>
      <c r="E5" s="1801"/>
      <c r="F5" s="1638">
        <f>'NOV''24'!F5</f>
        <v>56</v>
      </c>
      <c r="G5" s="2516">
        <f>'NOV''24'!G5</f>
        <v>3347.29</v>
      </c>
      <c r="H5" s="2516">
        <f>'NOV''24'!H5</f>
        <v>278.70999999999998</v>
      </c>
      <c r="I5" s="2516">
        <f>'NOV''24'!I5</f>
        <v>0</v>
      </c>
      <c r="J5" s="2516"/>
      <c r="K5" s="2516"/>
      <c r="L5" s="2516">
        <f>'NOV''24'!L5</f>
        <v>1</v>
      </c>
      <c r="M5" s="2516">
        <f>'NOV''24'!M5</f>
        <v>35</v>
      </c>
      <c r="N5" s="2516"/>
      <c r="O5" s="2516"/>
      <c r="P5" s="2516"/>
      <c r="Q5" s="2516"/>
      <c r="R5" s="2516"/>
      <c r="S5" s="2516"/>
      <c r="T5" s="2516"/>
      <c r="U5" s="2516"/>
      <c r="V5" s="2516">
        <f>'NOV''24'!V5</f>
        <v>0</v>
      </c>
      <c r="W5" s="1176"/>
    </row>
    <row r="6" spans="1:23" s="2199" customFormat="1">
      <c r="A6" s="1176"/>
      <c r="B6" s="2516" t="str">
        <f>'NOV''24'!B6</f>
        <v>01.11.24</v>
      </c>
      <c r="C6" s="2516">
        <f>'NOV''24'!C6</f>
        <v>4</v>
      </c>
      <c r="D6" s="2516">
        <f>'NOV''24'!D6</f>
        <v>182</v>
      </c>
      <c r="E6" s="1801"/>
      <c r="F6" s="1638">
        <f>'NOV''24'!F6</f>
        <v>59</v>
      </c>
      <c r="G6" s="2516">
        <f>'NOV''24'!G6</f>
        <v>3542.67</v>
      </c>
      <c r="H6" s="2516">
        <f>'NOV''24'!H6</f>
        <v>275.52999999999997</v>
      </c>
      <c r="I6" s="2516">
        <f>'NOV''24'!I6</f>
        <v>0</v>
      </c>
      <c r="J6" s="2516"/>
      <c r="K6" s="2516"/>
      <c r="L6" s="2516">
        <f>'NOV''24'!L6</f>
        <v>2</v>
      </c>
      <c r="M6" s="2516">
        <f>'NOV''24'!M6</f>
        <v>0</v>
      </c>
      <c r="N6" s="2516"/>
      <c r="O6" s="2516"/>
      <c r="P6" s="2516"/>
      <c r="Q6" s="2516"/>
      <c r="R6" s="2516"/>
      <c r="S6" s="2516"/>
      <c r="T6" s="2516"/>
      <c r="U6" s="2516"/>
      <c r="V6" s="2516">
        <f>'NOV''24'!V6</f>
        <v>0</v>
      </c>
      <c r="W6" s="1176"/>
    </row>
    <row r="7" spans="1:23" s="2199" customFormat="1">
      <c r="A7" s="1176"/>
      <c r="B7" s="2516" t="str">
        <f>'NOV''24'!B7</f>
        <v>01.11.24</v>
      </c>
      <c r="C7" s="2516">
        <f>'NOV''24'!C7</f>
        <v>5</v>
      </c>
      <c r="D7" s="2516">
        <f>'NOV''24'!D7</f>
        <v>183</v>
      </c>
      <c r="E7" s="1801"/>
      <c r="F7" s="1638">
        <f>'NOV''24'!F7</f>
        <v>54</v>
      </c>
      <c r="G7" s="2516">
        <f>'NOV''24'!G7</f>
        <v>3278.07</v>
      </c>
      <c r="H7" s="2516">
        <f>'NOV''24'!H7</f>
        <v>229.13</v>
      </c>
      <c r="I7" s="2516">
        <f>'NOV''24'!I7</f>
        <v>0</v>
      </c>
      <c r="J7" s="2516"/>
      <c r="K7" s="2516"/>
      <c r="L7" s="2516">
        <f>'NOV''24'!L7</f>
        <v>1</v>
      </c>
      <c r="M7" s="2516">
        <f>'NOV''24'!M7</f>
        <v>45</v>
      </c>
      <c r="N7" s="2516"/>
      <c r="O7" s="2516"/>
      <c r="P7" s="2516"/>
      <c r="Q7" s="2516"/>
      <c r="R7" s="2516"/>
      <c r="S7" s="2516"/>
      <c r="T7" s="2516"/>
      <c r="U7" s="2516"/>
      <c r="V7" s="2516">
        <f>'NOV''24'!V7</f>
        <v>0</v>
      </c>
      <c r="W7" s="1176"/>
    </row>
    <row r="8" spans="1:23" s="2199" customFormat="1">
      <c r="A8" s="1176"/>
      <c r="B8" s="2519" t="str">
        <f>'NOV''24'!B8</f>
        <v>01.11.24</v>
      </c>
      <c r="C8" s="2519">
        <f>'NOV''24'!C8</f>
        <v>6</v>
      </c>
      <c r="D8" s="2519">
        <f>'NOV''24'!D8</f>
        <v>184</v>
      </c>
      <c r="E8" s="1801"/>
      <c r="F8" s="1638">
        <f>'NOV''24'!F8</f>
        <v>60</v>
      </c>
      <c r="G8" s="2519">
        <f>'NOV''24'!G8</f>
        <v>3582.81</v>
      </c>
      <c r="H8" s="2519">
        <f>'NOV''24'!H8</f>
        <v>314.39</v>
      </c>
      <c r="I8" s="2519">
        <f>'NOV''24'!I8</f>
        <v>0</v>
      </c>
      <c r="J8" s="2519"/>
      <c r="K8" s="2519"/>
      <c r="L8" s="2519">
        <f>'NOV''24'!L8</f>
        <v>1</v>
      </c>
      <c r="M8" s="2519">
        <f>'NOV''24'!M8</f>
        <v>50</v>
      </c>
      <c r="N8" s="2519"/>
      <c r="O8" s="2519"/>
      <c r="P8" s="2519"/>
      <c r="Q8" s="2519"/>
      <c r="R8" s="2519"/>
      <c r="S8" s="2519"/>
      <c r="T8" s="2519"/>
      <c r="U8" s="2519"/>
      <c r="V8" s="2519">
        <f>'NOV''24'!V8</f>
        <v>0</v>
      </c>
      <c r="W8" s="1176"/>
    </row>
    <row r="9" spans="1:23" s="2199" customFormat="1">
      <c r="A9" s="1176"/>
      <c r="B9" s="2521" t="str">
        <f>'NOV''24'!B9</f>
        <v>02.11.24</v>
      </c>
      <c r="C9" s="2521">
        <f>'NOV''24'!C9</f>
        <v>7</v>
      </c>
      <c r="D9" s="2521">
        <f>'NOV''24'!D9</f>
        <v>185</v>
      </c>
      <c r="E9" s="1801"/>
      <c r="F9" s="1638">
        <f>'NOV''24'!F9</f>
        <v>57</v>
      </c>
      <c r="G9" s="2521">
        <f>'NOV''24'!G9</f>
        <v>3486.06</v>
      </c>
      <c r="H9" s="2521">
        <f>'NOV''24'!H9</f>
        <v>210.54</v>
      </c>
      <c r="I9" s="2521">
        <f>'NOV''24'!I9</f>
        <v>0</v>
      </c>
      <c r="J9" s="2521"/>
      <c r="K9" s="2521"/>
      <c r="L9" s="2521">
        <f>'NOV''24'!L9</f>
        <v>1</v>
      </c>
      <c r="M9" s="2521">
        <f>'NOV''24'!M9</f>
        <v>50</v>
      </c>
      <c r="N9" s="2521"/>
      <c r="O9" s="2521"/>
      <c r="P9" s="2521"/>
      <c r="Q9" s="2521"/>
      <c r="R9" s="2521"/>
      <c r="S9" s="2521"/>
      <c r="T9" s="2521"/>
      <c r="U9" s="2521"/>
      <c r="V9" s="2521">
        <f>'NOV''24'!V9</f>
        <v>0</v>
      </c>
      <c r="W9" s="1176"/>
    </row>
    <row r="10" spans="1:23" s="2199" customFormat="1">
      <c r="A10" s="1176"/>
      <c r="B10" s="2521" t="str">
        <f>'NOV''24'!B10</f>
        <v>02.11.24</v>
      </c>
      <c r="C10" s="2521">
        <f>'NOV''24'!C10</f>
        <v>8</v>
      </c>
      <c r="D10" s="2521">
        <f>'NOV''24'!D10</f>
        <v>186</v>
      </c>
      <c r="E10" s="1801"/>
      <c r="F10" s="1638">
        <f>'NOV''24'!F10</f>
        <v>59</v>
      </c>
      <c r="G10" s="2521">
        <f>'NOV''24'!G10</f>
        <v>3590.83</v>
      </c>
      <c r="H10" s="2521">
        <f>'NOV''24'!H10</f>
        <v>238.57</v>
      </c>
      <c r="I10" s="2521">
        <f>'NOV''24'!I10</f>
        <v>0</v>
      </c>
      <c r="J10" s="2521"/>
      <c r="K10" s="2521"/>
      <c r="L10" s="2521">
        <f>'NOV''24'!L10</f>
        <v>1</v>
      </c>
      <c r="M10" s="2521">
        <f>'NOV''24'!M10</f>
        <v>55</v>
      </c>
      <c r="N10" s="2521"/>
      <c r="O10" s="2521"/>
      <c r="P10" s="2521"/>
      <c r="Q10" s="2521"/>
      <c r="R10" s="2521"/>
      <c r="S10" s="2521"/>
      <c r="T10" s="2521"/>
      <c r="U10" s="2521"/>
      <c r="V10" s="2521">
        <f>'NOV''24'!V10</f>
        <v>0</v>
      </c>
      <c r="W10" s="1176"/>
    </row>
    <row r="11" spans="1:23" s="2199" customFormat="1">
      <c r="A11" s="1176"/>
      <c r="B11" s="2521" t="str">
        <f>'NOV''24'!B11</f>
        <v>02.11.24</v>
      </c>
      <c r="C11" s="2521">
        <f>'NOV''24'!C11</f>
        <v>9</v>
      </c>
      <c r="D11" s="2521">
        <f>'NOV''24'!D11</f>
        <v>187</v>
      </c>
      <c r="E11" s="1801"/>
      <c r="F11" s="1638">
        <f>'NOV''24'!F11</f>
        <v>60</v>
      </c>
      <c r="G11" s="2521">
        <f>'NOV''24'!G11</f>
        <v>3643.61</v>
      </c>
      <c r="H11" s="2521">
        <f>'NOV''24'!H11</f>
        <v>253.78</v>
      </c>
      <c r="I11" s="2521">
        <f>'NOV''24'!I11</f>
        <v>0.19</v>
      </c>
      <c r="J11" s="2521"/>
      <c r="K11" s="2521"/>
      <c r="L11" s="2521">
        <f>'NOV''24'!L11</f>
        <v>1</v>
      </c>
      <c r="M11" s="2521">
        <f>'NOV''24'!M11</f>
        <v>45</v>
      </c>
      <c r="N11" s="2521"/>
      <c r="O11" s="2521"/>
      <c r="P11" s="2521"/>
      <c r="Q11" s="2521"/>
      <c r="R11" s="2521"/>
      <c r="S11" s="2521"/>
      <c r="T11" s="2521"/>
      <c r="U11" s="2521"/>
      <c r="V11" s="2521">
        <f>'NOV''24'!V11</f>
        <v>0</v>
      </c>
      <c r="W11" s="1176"/>
    </row>
    <row r="12" spans="1:23" s="2199" customFormat="1">
      <c r="A12" s="1176"/>
      <c r="B12" s="2521" t="str">
        <f>'NOV''24'!B12</f>
        <v>02.11.24</v>
      </c>
      <c r="C12" s="2521">
        <f>'NOV''24'!C12</f>
        <v>10</v>
      </c>
      <c r="D12" s="2521">
        <f>'NOV''24'!D12</f>
        <v>188</v>
      </c>
      <c r="E12" s="1801"/>
      <c r="F12" s="1638">
        <f>'NOV''24'!F12</f>
        <v>57</v>
      </c>
      <c r="G12" s="2521">
        <f>'NOV''24'!G12</f>
        <v>3456.07</v>
      </c>
      <c r="H12" s="2521">
        <f>'NOV''24'!H12</f>
        <v>237.73</v>
      </c>
      <c r="I12" s="2521">
        <f>'NOV''24'!I12</f>
        <v>0</v>
      </c>
      <c r="J12" s="2521"/>
      <c r="K12" s="2521"/>
      <c r="L12" s="2521">
        <f>'NOV''24'!L12</f>
        <v>1</v>
      </c>
      <c r="M12" s="2521">
        <f>'NOV''24'!M12</f>
        <v>25</v>
      </c>
      <c r="N12" s="2521"/>
      <c r="O12" s="2521"/>
      <c r="P12" s="2521"/>
      <c r="Q12" s="2521"/>
      <c r="R12" s="2521"/>
      <c r="S12" s="2521"/>
      <c r="T12" s="2521"/>
      <c r="U12" s="2521"/>
      <c r="V12" s="2521">
        <f>'NOV''24'!V12</f>
        <v>0</v>
      </c>
      <c r="W12" s="1176"/>
    </row>
    <row r="13" spans="1:23" s="2199" customFormat="1">
      <c r="A13" s="1176"/>
      <c r="B13" s="2521" t="str">
        <f>'NOV''24'!B13</f>
        <v>02.11.24</v>
      </c>
      <c r="C13" s="2521">
        <f>'NOV''24'!C13</f>
        <v>11</v>
      </c>
      <c r="D13" s="2521">
        <f>'NOV''24'!D13</f>
        <v>189</v>
      </c>
      <c r="E13" s="1801"/>
      <c r="F13" s="1638">
        <f>'NOV''24'!F13</f>
        <v>57</v>
      </c>
      <c r="G13" s="2521">
        <f>'NOV''24'!G13</f>
        <v>3466.46</v>
      </c>
      <c r="H13" s="2521">
        <f>'NOV''24'!H13</f>
        <v>230.14</v>
      </c>
      <c r="I13" s="2521">
        <f>'NOV''24'!I13</f>
        <v>0</v>
      </c>
      <c r="J13" s="2521"/>
      <c r="K13" s="2521"/>
      <c r="L13" s="2521">
        <f>'NOV''24'!L13</f>
        <v>1</v>
      </c>
      <c r="M13" s="2521">
        <f>'NOV''24'!M13</f>
        <v>25</v>
      </c>
      <c r="N13" s="2521"/>
      <c r="O13" s="2521"/>
      <c r="P13" s="2521"/>
      <c r="Q13" s="2521"/>
      <c r="R13" s="2521"/>
      <c r="S13" s="2521"/>
      <c r="T13" s="2521"/>
      <c r="U13" s="2521"/>
      <c r="V13" s="2521">
        <f>'NOV''24'!V13</f>
        <v>0</v>
      </c>
      <c r="W13" s="1176"/>
    </row>
    <row r="14" spans="1:23" s="2199" customFormat="1">
      <c r="A14" s="1176"/>
      <c r="B14" s="2521" t="str">
        <f>'NOV''24'!B14</f>
        <v>02.11.24</v>
      </c>
      <c r="C14" s="2521">
        <f>'NOV''24'!C14</f>
        <v>12</v>
      </c>
      <c r="D14" s="2521">
        <f>'NOV''24'!D14</f>
        <v>190</v>
      </c>
      <c r="E14" s="1801"/>
      <c r="F14" s="1638">
        <f>'NOV''24'!F14</f>
        <v>59</v>
      </c>
      <c r="G14" s="2521">
        <f>'NOV''24'!G14</f>
        <v>3599.84</v>
      </c>
      <c r="H14" s="2521">
        <f>'NOV''24'!H14</f>
        <v>227.35</v>
      </c>
      <c r="I14" s="2521">
        <f>'NOV''24'!I14</f>
        <v>0.59</v>
      </c>
      <c r="J14" s="2521"/>
      <c r="K14" s="2521"/>
      <c r="L14" s="2521">
        <f>'NOV''24'!L14</f>
        <v>1</v>
      </c>
      <c r="M14" s="2521">
        <f>'NOV''24'!M14</f>
        <v>10</v>
      </c>
      <c r="N14" s="2521"/>
      <c r="O14" s="2521"/>
      <c r="P14" s="2521"/>
      <c r="Q14" s="2521"/>
      <c r="R14" s="2521"/>
      <c r="S14" s="2521"/>
      <c r="T14" s="2521"/>
      <c r="U14" s="2521"/>
      <c r="V14" s="2521">
        <f>'NOV''24'!V14</f>
        <v>0</v>
      </c>
      <c r="W14" s="1176"/>
    </row>
    <row r="15" spans="1:23" s="2199" customFormat="1">
      <c r="A15" s="1176"/>
      <c r="B15" s="2526" t="str">
        <f>'NOV''24'!B15</f>
        <v>02.11.24</v>
      </c>
      <c r="C15" s="2526">
        <f>'NOV''24'!C15</f>
        <v>13</v>
      </c>
      <c r="D15" s="2526">
        <f>'NOV''24'!D15</f>
        <v>191</v>
      </c>
      <c r="E15" s="1801"/>
      <c r="F15" s="1638">
        <f>'NOV''24'!F15</f>
        <v>60</v>
      </c>
      <c r="G15" s="2526">
        <f>'NOV''24'!G15</f>
        <v>3656.01</v>
      </c>
      <c r="H15" s="2526">
        <f>'NOV''24'!H15</f>
        <v>241.19</v>
      </c>
      <c r="I15" s="2526">
        <f>'NOV''24'!I15</f>
        <v>0</v>
      </c>
      <c r="J15" s="2526"/>
      <c r="K15" s="2526"/>
      <c r="L15" s="2526">
        <f>'NOV''24'!L15</f>
        <v>1</v>
      </c>
      <c r="M15" s="2526">
        <f>'NOV''24'!M15</f>
        <v>15</v>
      </c>
      <c r="N15" s="2526"/>
      <c r="O15" s="2526"/>
      <c r="P15" s="2526"/>
      <c r="Q15" s="2526"/>
      <c r="R15" s="2526"/>
      <c r="S15" s="2526"/>
      <c r="T15" s="2526"/>
      <c r="U15" s="2526"/>
      <c r="V15" s="2526">
        <f>'NOV''24'!V15</f>
        <v>0</v>
      </c>
      <c r="W15" s="1176"/>
    </row>
    <row r="16" spans="1:23" s="2199" customFormat="1">
      <c r="A16" s="1176"/>
      <c r="B16" s="2526" t="str">
        <f>'NOV''24'!B16</f>
        <v>03.11.24</v>
      </c>
      <c r="C16" s="2526">
        <f>'NOV''24'!C16</f>
        <v>14</v>
      </c>
      <c r="D16" s="2526">
        <f>'NOV''24'!D16</f>
        <v>192</v>
      </c>
      <c r="E16" s="1801"/>
      <c r="F16" s="1638">
        <f>'NOV''24'!F16</f>
        <v>59</v>
      </c>
      <c r="G16" s="2526">
        <f>'NOV''24'!G16</f>
        <v>3612.64</v>
      </c>
      <c r="H16" s="2526">
        <f>'NOV''24'!H16</f>
        <v>214.95</v>
      </c>
      <c r="I16" s="2526">
        <f>'NOV''24'!I16</f>
        <v>0.99</v>
      </c>
      <c r="J16" s="2526"/>
      <c r="K16" s="2526"/>
      <c r="L16" s="2526">
        <f>'NOV''24'!L16</f>
        <v>1</v>
      </c>
      <c r="M16" s="2526">
        <f>'NOV''24'!M16</f>
        <v>50</v>
      </c>
      <c r="N16" s="2526"/>
      <c r="O16" s="2526"/>
      <c r="P16" s="2526"/>
      <c r="Q16" s="2526"/>
      <c r="R16" s="2526"/>
      <c r="S16" s="2526"/>
      <c r="T16" s="2526"/>
      <c r="U16" s="2526"/>
      <c r="V16" s="2526">
        <f>'NOV''24'!V16</f>
        <v>0</v>
      </c>
      <c r="W16" s="1176"/>
    </row>
    <row r="17" spans="1:23" s="2199" customFormat="1">
      <c r="A17" s="1176"/>
      <c r="B17" s="2526" t="str">
        <f>'NOV''24'!B17</f>
        <v>03.11.24</v>
      </c>
      <c r="C17" s="2526">
        <f>'NOV''24'!C17</f>
        <v>15</v>
      </c>
      <c r="D17" s="2526">
        <f>'NOV''24'!D17</f>
        <v>193</v>
      </c>
      <c r="E17" s="1801"/>
      <c r="F17" s="1638">
        <f>'NOV''24'!F17</f>
        <v>60</v>
      </c>
      <c r="G17" s="2526">
        <f>'NOV''24'!G17</f>
        <v>3685.03</v>
      </c>
      <c r="H17" s="2526">
        <f>'NOV''24'!H17</f>
        <v>207.76</v>
      </c>
      <c r="I17" s="2526">
        <f>'NOV''24'!I17</f>
        <v>1.19</v>
      </c>
      <c r="J17" s="2526"/>
      <c r="K17" s="2526"/>
      <c r="L17" s="2526">
        <f>'NOV''24'!L17</f>
        <v>1</v>
      </c>
      <c r="M17" s="2526">
        <f>'NOV''24'!M17</f>
        <v>30</v>
      </c>
      <c r="N17" s="2526"/>
      <c r="O17" s="2526"/>
      <c r="P17" s="2526"/>
      <c r="Q17" s="2526"/>
      <c r="R17" s="2526"/>
      <c r="S17" s="2526"/>
      <c r="T17" s="2526"/>
      <c r="U17" s="2526"/>
      <c r="V17" s="2526">
        <f>'NOV''24'!V17</f>
        <v>0</v>
      </c>
      <c r="W17" s="1176"/>
    </row>
    <row r="18" spans="1:23" s="2199" customFormat="1">
      <c r="A18" s="1176"/>
      <c r="B18" s="2526" t="str">
        <f>'NOV''24'!B18</f>
        <v>03.11.24</v>
      </c>
      <c r="C18" s="2526">
        <f>'NOV''24'!C18</f>
        <v>16</v>
      </c>
      <c r="D18" s="2526">
        <f>'NOV''24'!D18</f>
        <v>194</v>
      </c>
      <c r="E18" s="1801"/>
      <c r="F18" s="1638">
        <f>'NOV''24'!F18</f>
        <v>60</v>
      </c>
      <c r="G18" s="2526">
        <f>'NOV''24'!G18</f>
        <v>3643.64</v>
      </c>
      <c r="H18" s="2526">
        <f>'NOV''24'!H18</f>
        <v>245.16</v>
      </c>
      <c r="I18" s="2526">
        <f>'NOV''24'!I18</f>
        <v>0</v>
      </c>
      <c r="J18" s="2526"/>
      <c r="K18" s="2526"/>
      <c r="L18" s="2526">
        <f>'NOV''24'!L18</f>
        <v>1</v>
      </c>
      <c r="M18" s="2526">
        <f>'NOV''24'!M18</f>
        <v>35</v>
      </c>
      <c r="N18" s="2526"/>
      <c r="O18" s="2526"/>
      <c r="P18" s="2526"/>
      <c r="Q18" s="2526"/>
      <c r="R18" s="2526"/>
      <c r="S18" s="2526"/>
      <c r="T18" s="2526"/>
      <c r="U18" s="2526"/>
      <c r="V18" s="2526">
        <f>'NOV''24'!V18</f>
        <v>0</v>
      </c>
      <c r="W18" s="1176"/>
    </row>
    <row r="19" spans="1:23" s="2199" customFormat="1">
      <c r="A19" s="1176"/>
      <c r="B19" s="2526" t="str">
        <f>'NOV''24'!B19</f>
        <v>03.11.24</v>
      </c>
      <c r="C19" s="2526">
        <f>'NOV''24'!C19</f>
        <v>17</v>
      </c>
      <c r="D19" s="2526">
        <f>'NOV''24'!D19</f>
        <v>195</v>
      </c>
      <c r="E19" s="1801"/>
      <c r="F19" s="1638">
        <f>'NOV''24'!F19</f>
        <v>59</v>
      </c>
      <c r="G19" s="2526">
        <f>'NOV''24'!G19</f>
        <v>3589.46</v>
      </c>
      <c r="H19" s="2526">
        <f>'NOV''24'!H19</f>
        <v>232.33</v>
      </c>
      <c r="I19" s="2526">
        <f>'NOV''24'!I19</f>
        <v>0.79</v>
      </c>
      <c r="J19" s="2526"/>
      <c r="K19" s="2526"/>
      <c r="L19" s="2526">
        <f>'NOV''24'!L19</f>
        <v>1</v>
      </c>
      <c r="M19" s="2526">
        <f>'NOV''24'!M19</f>
        <v>5</v>
      </c>
      <c r="N19" s="2526"/>
      <c r="O19" s="2526"/>
      <c r="P19" s="2526"/>
      <c r="Q19" s="2526"/>
      <c r="R19" s="2526"/>
      <c r="S19" s="2526"/>
      <c r="T19" s="2526"/>
      <c r="U19" s="2526"/>
      <c r="V19" s="2526">
        <f>'NOV''24'!V19</f>
        <v>0</v>
      </c>
      <c r="W19" s="1176"/>
    </row>
    <row r="20" spans="1:23" s="2199" customFormat="1">
      <c r="A20" s="1176"/>
      <c r="B20" s="2526" t="str">
        <f>'NOV''24'!B20</f>
        <v>03.11.24</v>
      </c>
      <c r="C20" s="2526">
        <f>'NOV''24'!C20</f>
        <v>18</v>
      </c>
      <c r="D20" s="2526">
        <f>'NOV''24'!D20</f>
        <v>196</v>
      </c>
      <c r="E20" s="1801"/>
      <c r="F20" s="1638">
        <f>'NOV''24'!F20</f>
        <v>59</v>
      </c>
      <c r="G20" s="2526">
        <f>'NOV''24'!G20</f>
        <v>3577.27</v>
      </c>
      <c r="H20" s="2526">
        <f>'NOV''24'!H20</f>
        <v>240.93</v>
      </c>
      <c r="I20" s="2526">
        <f>'NOV''24'!I20</f>
        <v>0</v>
      </c>
      <c r="J20" s="2526"/>
      <c r="K20" s="2526"/>
      <c r="L20" s="2526">
        <f>'NOV''24'!L20</f>
        <v>1</v>
      </c>
      <c r="M20" s="2526">
        <f>'NOV''24'!M20</f>
        <v>25</v>
      </c>
      <c r="N20" s="2526"/>
      <c r="O20" s="2526"/>
      <c r="P20" s="2526"/>
      <c r="Q20" s="2526"/>
      <c r="R20" s="2526"/>
      <c r="S20" s="2526"/>
      <c r="T20" s="2526"/>
      <c r="U20" s="2526"/>
      <c r="V20" s="2526">
        <f>'NOV''24'!V20</f>
        <v>0</v>
      </c>
      <c r="W20" s="1176"/>
    </row>
    <row r="21" spans="1:23" s="2199" customFormat="1">
      <c r="A21" s="1176"/>
      <c r="B21" s="2531" t="str">
        <f>'NOV''24'!B21</f>
        <v>03.11.24</v>
      </c>
      <c r="C21" s="2531">
        <f>'NOV''24'!C21</f>
        <v>19</v>
      </c>
      <c r="D21" s="2531">
        <f>'NOV''24'!D21</f>
        <v>197</v>
      </c>
      <c r="E21" s="1801"/>
      <c r="F21" s="1638">
        <f>'NOV''24'!F21</f>
        <v>56</v>
      </c>
      <c r="G21" s="2531">
        <f>'NOV''24'!G21</f>
        <v>3435.88</v>
      </c>
      <c r="H21" s="2531">
        <f>'NOV''24'!H21</f>
        <v>192.92</v>
      </c>
      <c r="I21" s="2531">
        <f>'NOV''24'!I21</f>
        <v>0</v>
      </c>
      <c r="J21" s="2531"/>
      <c r="K21" s="2531"/>
      <c r="L21" s="2531">
        <f>'NOV''24'!L21</f>
        <v>1</v>
      </c>
      <c r="M21" s="2531">
        <f>'NOV''24'!M21</f>
        <v>35</v>
      </c>
      <c r="N21" s="2531"/>
      <c r="O21" s="2531"/>
      <c r="P21" s="2531"/>
      <c r="Q21" s="2531"/>
      <c r="R21" s="2531"/>
      <c r="S21" s="2531"/>
      <c r="T21" s="2531"/>
      <c r="U21" s="2531"/>
      <c r="V21" s="2531">
        <f>'NOV''24'!V21</f>
        <v>0</v>
      </c>
      <c r="W21" s="1176"/>
    </row>
    <row r="22" spans="1:23" s="2199" customFormat="1">
      <c r="A22" s="1176"/>
      <c r="B22" s="2531" t="str">
        <f>'NOV''24'!B22</f>
        <v>03.11.24</v>
      </c>
      <c r="C22" s="2531">
        <f>'NOV''24'!C22</f>
        <v>20</v>
      </c>
      <c r="D22" s="2531">
        <f>'NOV''24'!D22</f>
        <v>198</v>
      </c>
      <c r="E22" s="1801"/>
      <c r="F22" s="1638">
        <f>'NOV''24'!F22</f>
        <v>60</v>
      </c>
      <c r="G22" s="2531">
        <f>'NOV''24'!G22</f>
        <v>3684.41</v>
      </c>
      <c r="H22" s="2531">
        <f>'NOV''24'!H22</f>
        <v>213.37</v>
      </c>
      <c r="I22" s="2531">
        <f>'NOV''24'!I22</f>
        <v>0.57999999999999996</v>
      </c>
      <c r="J22" s="2531"/>
      <c r="K22" s="2531"/>
      <c r="L22" s="2531">
        <f>'NOV''24'!L22</f>
        <v>1</v>
      </c>
      <c r="M22" s="2531">
        <f>'NOV''24'!M22</f>
        <v>50</v>
      </c>
      <c r="N22" s="2531"/>
      <c r="O22" s="2531"/>
      <c r="P22" s="2531"/>
      <c r="Q22" s="2531"/>
      <c r="R22" s="2531"/>
      <c r="S22" s="2531"/>
      <c r="T22" s="2531"/>
      <c r="U22" s="2531"/>
      <c r="V22" s="2531">
        <f>'NOV''24'!V22</f>
        <v>0</v>
      </c>
      <c r="W22" s="1176"/>
    </row>
    <row r="23" spans="1:23" s="2199" customFormat="1">
      <c r="A23" s="1176"/>
      <c r="B23" s="2537" t="str">
        <f>'NOV''24'!B23</f>
        <v>04.11.24</v>
      </c>
      <c r="C23" s="2537">
        <f>'NOV''24'!C23</f>
        <v>21</v>
      </c>
      <c r="D23" s="2537">
        <f>'NOV''24'!D23</f>
        <v>199</v>
      </c>
      <c r="E23" s="1801"/>
      <c r="F23" s="1638">
        <f>'NOV''24'!F23</f>
        <v>58</v>
      </c>
      <c r="G23" s="2537">
        <f>'NOV''24'!G23</f>
        <v>3565.62</v>
      </c>
      <c r="H23" s="2537">
        <f>'NOV''24'!H23</f>
        <v>204.97</v>
      </c>
      <c r="I23" s="2537">
        <f>'NOV''24'!I23</f>
        <v>0.59</v>
      </c>
      <c r="J23" s="2537"/>
      <c r="K23" s="2537"/>
      <c r="L23" s="2537">
        <f>'NOV''24'!L23</f>
        <v>1</v>
      </c>
      <c r="M23" s="2537">
        <f>'NOV''24'!M23</f>
        <v>40</v>
      </c>
      <c r="N23" s="2537"/>
      <c r="O23" s="2537"/>
      <c r="P23" s="2537"/>
      <c r="Q23" s="2537"/>
      <c r="R23" s="2537"/>
      <c r="S23" s="2537"/>
      <c r="T23" s="2537"/>
      <c r="U23" s="2537"/>
      <c r="V23" s="2537">
        <f>'NOV''24'!V23</f>
        <v>0</v>
      </c>
      <c r="W23" s="1176"/>
    </row>
    <row r="24" spans="1:23" s="2199" customFormat="1">
      <c r="A24" s="1176"/>
      <c r="B24" s="2537" t="str">
        <f>'NOV''24'!B24</f>
        <v>04.11.24</v>
      </c>
      <c r="C24" s="2537">
        <f>'NOV''24'!C24</f>
        <v>22</v>
      </c>
      <c r="D24" s="2537">
        <f>'NOV''24'!D24</f>
        <v>200</v>
      </c>
      <c r="E24" s="1801"/>
      <c r="F24" s="1638">
        <f>'NOV''24'!F24</f>
        <v>57</v>
      </c>
      <c r="G24" s="2537">
        <f>'NOV''24'!G24</f>
        <v>3469.66</v>
      </c>
      <c r="H24" s="2537">
        <f>'NOV''24'!H24</f>
        <v>226.94</v>
      </c>
      <c r="I24" s="2537">
        <f>'NOV''24'!I24</f>
        <v>0</v>
      </c>
      <c r="J24" s="2537"/>
      <c r="K24" s="2537"/>
      <c r="L24" s="2537">
        <f>'NOV''24'!L24</f>
        <v>2</v>
      </c>
      <c r="M24" s="2537">
        <f>'NOV''24'!M24</f>
        <v>50</v>
      </c>
      <c r="N24" s="2537"/>
      <c r="O24" s="2537"/>
      <c r="P24" s="2537"/>
      <c r="Q24" s="2537"/>
      <c r="R24" s="2537"/>
      <c r="S24" s="2537"/>
      <c r="T24" s="2537"/>
      <c r="U24" s="2537"/>
      <c r="V24" s="2537">
        <f>'NOV''24'!V24</f>
        <v>0</v>
      </c>
      <c r="W24" s="1176"/>
    </row>
    <row r="25" spans="1:23" s="2199" customFormat="1">
      <c r="A25" s="1176"/>
      <c r="B25" s="2537" t="str">
        <f>'NOV''24'!B25</f>
        <v>04.11.24</v>
      </c>
      <c r="C25" s="2537">
        <f>'NOV''24'!C25</f>
        <v>23</v>
      </c>
      <c r="D25" s="2537">
        <f>'NOV''24'!D25</f>
        <v>201</v>
      </c>
      <c r="E25" s="1801"/>
      <c r="F25" s="1638">
        <f>'NOV''24'!F25</f>
        <v>57</v>
      </c>
      <c r="G25" s="2537">
        <f>'NOV''24'!G25</f>
        <v>3472.65</v>
      </c>
      <c r="H25" s="2537">
        <f>'NOV''24'!H25</f>
        <v>226.75</v>
      </c>
      <c r="I25" s="2537">
        <f>'NOV''24'!I25</f>
        <v>0</v>
      </c>
      <c r="J25" s="2537"/>
      <c r="K25" s="2537"/>
      <c r="L25" s="2537">
        <f>'NOV''24'!L25</f>
        <v>1</v>
      </c>
      <c r="M25" s="2537">
        <f>'NOV''24'!M25</f>
        <v>45</v>
      </c>
      <c r="N25" s="2537"/>
      <c r="O25" s="2537"/>
      <c r="P25" s="2537"/>
      <c r="Q25" s="2537"/>
      <c r="R25" s="2537"/>
      <c r="S25" s="2537"/>
      <c r="T25" s="2537"/>
      <c r="U25" s="2537"/>
      <c r="V25" s="2537">
        <f>'NOV''24'!V25</f>
        <v>0</v>
      </c>
      <c r="W25" s="1176"/>
    </row>
    <row r="26" spans="1:23" s="2199" customFormat="1">
      <c r="A26" s="1176"/>
      <c r="B26" s="2537" t="str">
        <f>'NOV''24'!B26</f>
        <v>04.11.24</v>
      </c>
      <c r="C26" s="2537">
        <f>'NOV''24'!C26</f>
        <v>24</v>
      </c>
      <c r="D26" s="2537">
        <f>'NOV''24'!D26</f>
        <v>202</v>
      </c>
      <c r="E26" s="1801"/>
      <c r="F26" s="1638">
        <f>'NOV''24'!F26</f>
        <v>58</v>
      </c>
      <c r="G26" s="2537">
        <f>'NOV''24'!G26</f>
        <v>3547.65</v>
      </c>
      <c r="H26" s="2537">
        <f>'NOV''24'!H26</f>
        <v>213.95</v>
      </c>
      <c r="I26" s="2537">
        <f>'NOV''24'!I26</f>
        <v>0</v>
      </c>
      <c r="J26" s="2537"/>
      <c r="K26" s="2537"/>
      <c r="L26" s="2537">
        <f>'NOV''24'!L26</f>
        <v>1</v>
      </c>
      <c r="M26" s="2537">
        <f>'NOV''24'!M26</f>
        <v>25</v>
      </c>
      <c r="N26" s="2537"/>
      <c r="O26" s="2537"/>
      <c r="P26" s="2537"/>
      <c r="Q26" s="2537"/>
      <c r="R26" s="2537"/>
      <c r="S26" s="2537"/>
      <c r="T26" s="2537"/>
      <c r="U26" s="2537"/>
      <c r="V26" s="2537">
        <f>'NOV''24'!V26</f>
        <v>0</v>
      </c>
      <c r="W26" s="1176"/>
    </row>
    <row r="27" spans="1:23" s="2199" customFormat="1">
      <c r="A27" s="1176"/>
      <c r="B27" s="2537" t="str">
        <f>'NOV''24'!B27</f>
        <v>04.11.24</v>
      </c>
      <c r="C27" s="2537">
        <f>'NOV''24'!C27</f>
        <v>25</v>
      </c>
      <c r="D27" s="2537">
        <f>'NOV''24'!D27</f>
        <v>203</v>
      </c>
      <c r="E27" s="1801"/>
      <c r="F27" s="1638">
        <f>'NOV''24'!F27</f>
        <v>58</v>
      </c>
      <c r="G27" s="2537">
        <f>'NOV''24'!G27</f>
        <v>3544.24</v>
      </c>
      <c r="H27" s="2537">
        <f>'NOV''24'!H27</f>
        <v>220.75</v>
      </c>
      <c r="I27" s="2537">
        <f>'NOV''24'!I27</f>
        <v>0.59</v>
      </c>
      <c r="J27" s="2537"/>
      <c r="K27" s="2537"/>
      <c r="L27" s="2537">
        <f>'NOV''24'!L27</f>
        <v>1</v>
      </c>
      <c r="M27" s="2537">
        <f>'NOV''24'!M27</f>
        <v>30</v>
      </c>
      <c r="N27" s="2537"/>
      <c r="O27" s="2537"/>
      <c r="P27" s="2537"/>
      <c r="Q27" s="2537"/>
      <c r="R27" s="2537"/>
      <c r="S27" s="2537"/>
      <c r="T27" s="2537"/>
      <c r="U27" s="2537"/>
      <c r="V27" s="2537">
        <f>'NOV''24'!V27</f>
        <v>0</v>
      </c>
      <c r="W27" s="1176"/>
    </row>
    <row r="28" spans="1:23" s="2199" customFormat="1">
      <c r="A28" s="1176"/>
      <c r="B28" s="2541" t="str">
        <f>'NOV''24'!B28</f>
        <v>05.11.24</v>
      </c>
      <c r="C28" s="2541">
        <f>'NOV''24'!C28</f>
        <v>26</v>
      </c>
      <c r="D28" s="2541">
        <f>'NOV''24'!D28</f>
        <v>204</v>
      </c>
      <c r="E28" s="1801"/>
      <c r="F28" s="1638">
        <f>'NOV''24'!F28</f>
        <v>57</v>
      </c>
      <c r="G28" s="2541">
        <f>'NOV''24'!G28</f>
        <v>3556.07</v>
      </c>
      <c r="H28" s="2541">
        <f>'NOV''24'!H28</f>
        <v>138.71</v>
      </c>
      <c r="I28" s="2541">
        <f>'NOV''24'!I28</f>
        <v>0.98</v>
      </c>
      <c r="J28" s="2541"/>
      <c r="K28" s="2541"/>
      <c r="L28" s="2541">
        <f>'NOV''24'!L28</f>
        <v>1</v>
      </c>
      <c r="M28" s="2541">
        <f>'NOV''24'!M28</f>
        <v>45</v>
      </c>
      <c r="N28" s="2541"/>
      <c r="O28" s="2541"/>
      <c r="P28" s="2541"/>
      <c r="Q28" s="2541"/>
      <c r="R28" s="2541"/>
      <c r="S28" s="2541"/>
      <c r="T28" s="2541"/>
      <c r="U28" s="2541"/>
      <c r="V28" s="2541">
        <f>'NOV''24'!V28</f>
        <v>0</v>
      </c>
      <c r="W28" s="1176"/>
    </row>
    <row r="29" spans="1:23" s="2199" customFormat="1">
      <c r="A29" s="1176"/>
      <c r="B29" s="2541" t="str">
        <f>'NOV''24'!B29</f>
        <v>05.11.24</v>
      </c>
      <c r="C29" s="2541">
        <f>'NOV''24'!C29</f>
        <v>27</v>
      </c>
      <c r="D29" s="2541">
        <f>'NOV''24'!D29</f>
        <v>205</v>
      </c>
      <c r="E29" s="1801"/>
      <c r="F29" s="1638">
        <f>'NOV''24'!F29</f>
        <v>59</v>
      </c>
      <c r="G29" s="2541">
        <f>'NOV''24'!G29</f>
        <v>3628.65</v>
      </c>
      <c r="H29" s="2541">
        <f>'NOV''24'!H29</f>
        <v>198.95</v>
      </c>
      <c r="I29" s="2541">
        <f>'NOV''24'!I29</f>
        <v>1</v>
      </c>
      <c r="J29" s="2541"/>
      <c r="K29" s="2541"/>
      <c r="L29" s="2541">
        <f>'NOV''24'!L29</f>
        <v>2</v>
      </c>
      <c r="M29" s="2541">
        <f>'NOV''24'!M29</f>
        <v>10</v>
      </c>
      <c r="N29" s="2541"/>
      <c r="O29" s="2541"/>
      <c r="P29" s="2541"/>
      <c r="Q29" s="2541"/>
      <c r="R29" s="2541"/>
      <c r="S29" s="2541"/>
      <c r="T29" s="2541"/>
      <c r="U29" s="2541"/>
      <c r="V29" s="2541">
        <f>'NOV''24'!V29</f>
        <v>25504.5</v>
      </c>
      <c r="W29" s="1176"/>
    </row>
    <row r="30" spans="1:23" s="2199" customFormat="1">
      <c r="A30" s="1176"/>
      <c r="B30" s="2541" t="str">
        <f>'NOV''24'!B30</f>
        <v>05.11.24</v>
      </c>
      <c r="C30" s="2541">
        <f>'NOV''24'!C30</f>
        <v>28</v>
      </c>
      <c r="D30" s="2541">
        <f>'NOV''24'!D30</f>
        <v>206</v>
      </c>
      <c r="E30" s="1801"/>
      <c r="F30" s="1638">
        <f>'NOV''24'!F30</f>
        <v>58</v>
      </c>
      <c r="G30" s="2541">
        <f>'NOV''24'!G30</f>
        <v>3566.05</v>
      </c>
      <c r="H30" s="2541">
        <f>'NOV''24'!H30</f>
        <v>195.55</v>
      </c>
      <c r="I30" s="2541">
        <f>'NOV''24'!I30</f>
        <v>0</v>
      </c>
      <c r="J30" s="2541"/>
      <c r="K30" s="2541"/>
      <c r="L30" s="2541">
        <f>'NOV''24'!L30</f>
        <v>2</v>
      </c>
      <c r="M30" s="2541">
        <f>'NOV''24'!M30</f>
        <v>15</v>
      </c>
      <c r="N30" s="2541"/>
      <c r="O30" s="2541"/>
      <c r="P30" s="2541"/>
      <c r="Q30" s="2541"/>
      <c r="R30" s="2541"/>
      <c r="S30" s="2541"/>
      <c r="T30" s="2541"/>
      <c r="U30" s="2541"/>
      <c r="V30" s="2541">
        <f>'NOV''24'!V30</f>
        <v>0</v>
      </c>
      <c r="W30" s="1176"/>
    </row>
    <row r="31" spans="1:23" s="2199" customFormat="1">
      <c r="A31" s="1176"/>
      <c r="B31" s="2541" t="str">
        <f>'NOV''24'!B31</f>
        <v>05.11.24</v>
      </c>
      <c r="C31" s="2541">
        <f>'NOV''24'!C31</f>
        <v>29</v>
      </c>
      <c r="D31" s="2541">
        <f>'NOV''24'!D31</f>
        <v>207</v>
      </c>
      <c r="E31" s="1801"/>
      <c r="F31" s="1638">
        <f>'NOV''24'!F31</f>
        <v>59</v>
      </c>
      <c r="G31" s="2541">
        <f>'NOV''24'!G31</f>
        <v>3629.47</v>
      </c>
      <c r="H31" s="2541">
        <f>'NOV''24'!H31</f>
        <v>189.5</v>
      </c>
      <c r="I31" s="2541">
        <f>'NOV''24'!I31</f>
        <v>0.77</v>
      </c>
      <c r="J31" s="2541"/>
      <c r="K31" s="2541"/>
      <c r="L31" s="2541">
        <f>'NOV''24'!L31</f>
        <v>2</v>
      </c>
      <c r="M31" s="2541">
        <f>'NOV''24'!M31</f>
        <v>0</v>
      </c>
      <c r="N31" s="2541"/>
      <c r="O31" s="2541"/>
      <c r="P31" s="2541"/>
      <c r="Q31" s="2541"/>
      <c r="R31" s="2541"/>
      <c r="S31" s="2541"/>
      <c r="T31" s="2541"/>
      <c r="U31" s="2541"/>
      <c r="V31" s="2541">
        <f>'NOV''24'!V31</f>
        <v>0</v>
      </c>
      <c r="W31" s="1176"/>
    </row>
    <row r="32" spans="1:23" s="2199" customFormat="1">
      <c r="A32" s="1176"/>
      <c r="B32" s="2541" t="str">
        <f>'NOV''24'!B32</f>
        <v>05.11.24</v>
      </c>
      <c r="C32" s="2541">
        <f>'NOV''24'!C32</f>
        <v>30</v>
      </c>
      <c r="D32" s="2541">
        <f>'NOV''24'!D32</f>
        <v>208</v>
      </c>
      <c r="E32" s="1801"/>
      <c r="F32" s="1638">
        <f>'NOV''24'!F32</f>
        <v>59</v>
      </c>
      <c r="G32" s="2541">
        <f>'NOV''24'!G32</f>
        <v>3549.23</v>
      </c>
      <c r="H32" s="2541">
        <f>'NOV''24'!H32</f>
        <v>280.17</v>
      </c>
      <c r="I32" s="2541">
        <f>'NOV''24'!I32</f>
        <v>0</v>
      </c>
      <c r="J32" s="2541"/>
      <c r="K32" s="2541"/>
      <c r="L32" s="2541">
        <f>'NOV''24'!L32</f>
        <v>1</v>
      </c>
      <c r="M32" s="2541">
        <f>'NOV''24'!M32</f>
        <v>55</v>
      </c>
      <c r="N32" s="2541"/>
      <c r="O32" s="2541"/>
      <c r="P32" s="2541"/>
      <c r="Q32" s="2541"/>
      <c r="R32" s="2541"/>
      <c r="S32" s="2541"/>
      <c r="T32" s="2541"/>
      <c r="U32" s="2541"/>
      <c r="V32" s="2541">
        <f>'NOV''24'!V32</f>
        <v>0</v>
      </c>
      <c r="W32" s="1176"/>
    </row>
    <row r="33" spans="1:23" s="2199" customFormat="1">
      <c r="A33" s="1176"/>
      <c r="B33" s="2546" t="str">
        <f>'NOV''24'!B33</f>
        <v>05.11.24</v>
      </c>
      <c r="C33" s="2546">
        <f>'NOV''24'!C33</f>
        <v>31</v>
      </c>
      <c r="D33" s="2546">
        <f>'NOV''24'!D33</f>
        <v>209</v>
      </c>
      <c r="E33" s="1801"/>
      <c r="F33" s="1638">
        <f>'NOV''24'!F33</f>
        <v>58</v>
      </c>
      <c r="G33" s="2546">
        <f>'NOV''24'!G33</f>
        <v>3610.49</v>
      </c>
      <c r="H33" s="2546">
        <f>'NOV''24'!H33</f>
        <v>152.69999999999999</v>
      </c>
      <c r="I33" s="2546">
        <f>'NOV''24'!I33</f>
        <v>7.19</v>
      </c>
      <c r="J33" s="2546"/>
      <c r="K33" s="2546"/>
      <c r="L33" s="2546">
        <f>'NOV''24'!L33</f>
        <v>2</v>
      </c>
      <c r="M33" s="2546">
        <f>'NOV''24'!M33</f>
        <v>5</v>
      </c>
      <c r="N33" s="2546"/>
      <c r="O33" s="2546"/>
      <c r="P33" s="2546"/>
      <c r="Q33" s="2546"/>
      <c r="R33" s="2546"/>
      <c r="S33" s="2546"/>
      <c r="T33" s="2546"/>
      <c r="U33" s="2546"/>
      <c r="V33" s="2546">
        <f>'NOV''24'!V33</f>
        <v>25347</v>
      </c>
      <c r="W33" s="1176"/>
    </row>
    <row r="34" spans="1:23" s="2199" customFormat="1">
      <c r="A34" s="1176"/>
      <c r="B34" s="2547" t="str">
        <f>'NOV''24'!B34</f>
        <v>06.11.24</v>
      </c>
      <c r="C34" s="2547">
        <f>'NOV''24'!C34</f>
        <v>32</v>
      </c>
      <c r="D34" s="2547">
        <f>'NOV''24'!D34</f>
        <v>210</v>
      </c>
      <c r="E34" s="1801"/>
      <c r="F34" s="1638">
        <f>'NOV''24'!F34</f>
        <v>58</v>
      </c>
      <c r="G34" s="2547">
        <f>'NOV''24'!G34</f>
        <v>3636.09</v>
      </c>
      <c r="H34" s="2547">
        <f>'NOV''24'!H34</f>
        <v>133.47</v>
      </c>
      <c r="I34" s="2547">
        <f>'NOV''24'!I34</f>
        <v>7.96</v>
      </c>
      <c r="J34" s="2547"/>
      <c r="K34" s="2547"/>
      <c r="L34" s="2547">
        <f>'NOV''24'!L34</f>
        <v>1</v>
      </c>
      <c r="M34" s="2547">
        <f>'NOV''24'!M34</f>
        <v>55</v>
      </c>
      <c r="N34" s="2547"/>
      <c r="O34" s="2547"/>
      <c r="P34" s="2547"/>
      <c r="Q34" s="2547"/>
      <c r="R34" s="2547"/>
      <c r="S34" s="2547"/>
      <c r="T34" s="2547"/>
      <c r="U34" s="2547"/>
      <c r="V34" s="2547">
        <f>'NOV''24'!V34</f>
        <v>25347</v>
      </c>
      <c r="W34" s="1176"/>
    </row>
    <row r="35" spans="1:23" s="2199" customFormat="1">
      <c r="A35" s="1176"/>
      <c r="B35" s="2547" t="str">
        <f>'NOV''24'!B35</f>
        <v>06.11.24</v>
      </c>
      <c r="C35" s="2547">
        <f>'NOV''24'!C35</f>
        <v>33</v>
      </c>
      <c r="D35" s="2547">
        <f>'NOV''24'!D35</f>
        <v>211</v>
      </c>
      <c r="E35" s="1801"/>
      <c r="F35" s="1638">
        <f>'NOV''24'!F35</f>
        <v>60</v>
      </c>
      <c r="G35" s="2547">
        <f>'NOV''24'!G35</f>
        <v>3642.21</v>
      </c>
      <c r="H35" s="2547">
        <f>'NOV''24'!H35</f>
        <v>254.99</v>
      </c>
      <c r="I35" s="2547">
        <f>'NOV''24'!I35</f>
        <v>0</v>
      </c>
      <c r="J35" s="2547"/>
      <c r="K35" s="2547"/>
      <c r="L35" s="2547">
        <f>'NOV''24'!L35</f>
        <v>1</v>
      </c>
      <c r="M35" s="2547">
        <f>'NOV''24'!M35</f>
        <v>40</v>
      </c>
      <c r="N35" s="2547"/>
      <c r="O35" s="2547"/>
      <c r="P35" s="2547"/>
      <c r="Q35" s="2547"/>
      <c r="R35" s="2547"/>
      <c r="S35" s="2547"/>
      <c r="T35" s="2547"/>
      <c r="U35" s="2547"/>
      <c r="V35" s="2547">
        <f>'NOV''24'!V35</f>
        <v>0</v>
      </c>
      <c r="W35" s="1176"/>
    </row>
    <row r="36" spans="1:23" s="2199" customFormat="1">
      <c r="A36" s="1176"/>
      <c r="B36" s="2547" t="str">
        <f>'NOV''24'!B36</f>
        <v>06.11.24</v>
      </c>
      <c r="C36" s="2547">
        <f>'NOV''24'!C36</f>
        <v>34</v>
      </c>
      <c r="D36" s="2547">
        <f>'NOV''24'!D36</f>
        <v>212</v>
      </c>
      <c r="E36" s="1801"/>
      <c r="F36" s="1638">
        <f>'NOV''24'!F36</f>
        <v>57</v>
      </c>
      <c r="G36" s="2547">
        <f>'NOV''24'!G36</f>
        <v>3491.64</v>
      </c>
      <c r="H36" s="2547">
        <f>'NOV''24'!H36</f>
        <v>210.56</v>
      </c>
      <c r="I36" s="2547">
        <f>'NOV''24'!I36</f>
        <v>0</v>
      </c>
      <c r="J36" s="2547"/>
      <c r="K36" s="2547"/>
      <c r="L36" s="2547">
        <f>'NOV''24'!L36</f>
        <v>1</v>
      </c>
      <c r="M36" s="2547">
        <f>'NOV''24'!M36</f>
        <v>40</v>
      </c>
      <c r="N36" s="2547"/>
      <c r="O36" s="2547"/>
      <c r="P36" s="2547"/>
      <c r="Q36" s="2547"/>
      <c r="R36" s="2547"/>
      <c r="S36" s="2547"/>
      <c r="T36" s="2547"/>
      <c r="U36" s="2547"/>
      <c r="V36" s="2547">
        <f>'NOV''24'!V36</f>
        <v>48636</v>
      </c>
      <c r="W36" s="1176"/>
    </row>
    <row r="37" spans="1:23" s="2199" customFormat="1">
      <c r="A37" s="1176"/>
      <c r="B37" s="2547" t="str">
        <f>'NOV''24'!B37</f>
        <v>06.11.24</v>
      </c>
      <c r="C37" s="2547">
        <f>'NOV''24'!C37</f>
        <v>35</v>
      </c>
      <c r="D37" s="2547">
        <f>'NOV''24'!D37</f>
        <v>213</v>
      </c>
      <c r="E37" s="1801"/>
      <c r="F37" s="1638">
        <f>'NOV''24'!F37</f>
        <v>57</v>
      </c>
      <c r="G37" s="2547">
        <f>'NOV''24'!G37</f>
        <v>3389.26</v>
      </c>
      <c r="H37" s="2547">
        <f>'NOV''24'!H37</f>
        <v>307.33999999999997</v>
      </c>
      <c r="I37" s="2547">
        <f>'NOV''24'!I37</f>
        <v>0</v>
      </c>
      <c r="J37" s="2547"/>
      <c r="K37" s="2547"/>
      <c r="L37" s="2547">
        <f>'NOV''24'!L37</f>
        <v>1</v>
      </c>
      <c r="M37" s="2547">
        <f>'NOV''24'!M37</f>
        <v>40</v>
      </c>
      <c r="N37" s="2547"/>
      <c r="O37" s="2547"/>
      <c r="P37" s="2547"/>
      <c r="Q37" s="2547"/>
      <c r="R37" s="2547"/>
      <c r="S37" s="2547"/>
      <c r="T37" s="2547"/>
      <c r="U37" s="2547"/>
      <c r="V37" s="2547">
        <f>'NOV''24'!V37</f>
        <v>0</v>
      </c>
      <c r="W37" s="1176"/>
    </row>
    <row r="38" spans="1:23" s="2199" customFormat="1">
      <c r="A38" s="1176"/>
      <c r="B38" s="2547" t="str">
        <f>'NOV''24'!B38</f>
        <v>06.11.24</v>
      </c>
      <c r="C38" s="2547">
        <f>'NOV''24'!C38</f>
        <v>36</v>
      </c>
      <c r="D38" s="2547">
        <f>'NOV''24'!D38</f>
        <v>214</v>
      </c>
      <c r="E38" s="1801"/>
      <c r="F38" s="1638">
        <f>'NOV''24'!F38</f>
        <v>58</v>
      </c>
      <c r="G38" s="2547">
        <f>'NOV''24'!G38</f>
        <v>3465.68</v>
      </c>
      <c r="H38" s="2547">
        <f>'NOV''24'!H38</f>
        <v>287.52</v>
      </c>
      <c r="I38" s="2547">
        <f>'NOV''24'!I38</f>
        <v>0</v>
      </c>
      <c r="J38" s="2547"/>
      <c r="K38" s="2547"/>
      <c r="L38" s="2547">
        <f>'NOV''24'!L38</f>
        <v>1</v>
      </c>
      <c r="M38" s="2547">
        <f>'NOV''24'!M38</f>
        <v>40</v>
      </c>
      <c r="N38" s="2547"/>
      <c r="O38" s="2547"/>
      <c r="P38" s="2547"/>
      <c r="Q38" s="2547"/>
      <c r="R38" s="2547"/>
      <c r="S38" s="2547"/>
      <c r="T38" s="2547"/>
      <c r="U38" s="2547"/>
      <c r="V38" s="2547">
        <f>'NOV''24'!V38</f>
        <v>0</v>
      </c>
      <c r="W38" s="1176"/>
    </row>
    <row r="39" spans="1:23" s="2199" customFormat="1">
      <c r="A39" s="1176"/>
      <c r="B39" s="2551" t="str">
        <f>'NOV''24'!B39</f>
        <v>06.11.24</v>
      </c>
      <c r="C39" s="2551">
        <f>'NOV''24'!C39</f>
        <v>37</v>
      </c>
      <c r="D39" s="2551">
        <f>'NOV''24'!D39</f>
        <v>215</v>
      </c>
      <c r="E39" s="1801"/>
      <c r="F39" s="1638">
        <f>'NOV''24'!F39</f>
        <v>56</v>
      </c>
      <c r="G39" s="2551">
        <f>'NOV''24'!G39</f>
        <v>3411.29</v>
      </c>
      <c r="H39" s="2551">
        <f>'NOV''24'!H39</f>
        <v>214.71</v>
      </c>
      <c r="I39" s="2551">
        <f>'NOV''24'!I39</f>
        <v>0</v>
      </c>
      <c r="J39" s="2551"/>
      <c r="K39" s="2551"/>
      <c r="L39" s="2551">
        <f>'NOV''24'!L39</f>
        <v>1</v>
      </c>
      <c r="M39" s="2551">
        <f>'NOV''24'!M39</f>
        <v>45</v>
      </c>
      <c r="N39" s="2551"/>
      <c r="O39" s="2551"/>
      <c r="P39" s="2551"/>
      <c r="Q39" s="2551"/>
      <c r="R39" s="2551"/>
      <c r="S39" s="2551"/>
      <c r="T39" s="2551"/>
      <c r="U39" s="2551"/>
      <c r="V39" s="2551">
        <f>'NOV''24'!V39</f>
        <v>0</v>
      </c>
      <c r="W39" s="1176"/>
    </row>
    <row r="40" spans="1:23" s="2199" customFormat="1">
      <c r="A40" s="1176"/>
      <c r="B40" s="2552" t="str">
        <f>'NOV''24'!B40</f>
        <v>07.11.24</v>
      </c>
      <c r="C40" s="2552">
        <f>'NOV''24'!C40</f>
        <v>38</v>
      </c>
      <c r="D40" s="2552">
        <f>'NOV''24'!D40</f>
        <v>216</v>
      </c>
      <c r="E40" s="1801"/>
      <c r="F40" s="1638">
        <f>'NOV''24'!F40</f>
        <v>60</v>
      </c>
      <c r="G40" s="2552">
        <f>'NOV''24'!G40</f>
        <v>3667.21</v>
      </c>
      <c r="H40" s="2552">
        <f>'NOV''24'!H40</f>
        <v>229.99</v>
      </c>
      <c r="I40" s="2552">
        <f>'NOV''24'!I40</f>
        <v>0</v>
      </c>
      <c r="J40" s="2552"/>
      <c r="K40" s="2552"/>
      <c r="L40" s="2552">
        <f>'NOV''24'!L40</f>
        <v>1</v>
      </c>
      <c r="M40" s="2552">
        <f>'NOV''24'!M40</f>
        <v>50</v>
      </c>
      <c r="N40" s="2552"/>
      <c r="O40" s="2552"/>
      <c r="P40" s="2552"/>
      <c r="Q40" s="2552"/>
      <c r="R40" s="2552"/>
      <c r="S40" s="2552"/>
      <c r="T40" s="2552"/>
      <c r="U40" s="2552"/>
      <c r="V40" s="2552">
        <f>'NOV''24'!V40</f>
        <v>0</v>
      </c>
      <c r="W40" s="1176"/>
    </row>
    <row r="41" spans="1:23" s="2199" customFormat="1">
      <c r="A41" s="1176"/>
      <c r="B41" s="2552" t="str">
        <f>'NOV''24'!B41</f>
        <v>07.11.24</v>
      </c>
      <c r="C41" s="2552">
        <f>'NOV''24'!C41</f>
        <v>39</v>
      </c>
      <c r="D41" s="2552">
        <f>'NOV''24'!D41</f>
        <v>217</v>
      </c>
      <c r="E41" s="1801"/>
      <c r="F41" s="1638">
        <f>'NOV''24'!F41</f>
        <v>59</v>
      </c>
      <c r="G41" s="2552">
        <f>'NOV''24'!G41</f>
        <v>3580.66</v>
      </c>
      <c r="H41" s="2552">
        <f>'NOV''24'!H41</f>
        <v>240.34</v>
      </c>
      <c r="I41" s="2552">
        <f>'NOV''24'!I41</f>
        <v>0</v>
      </c>
      <c r="J41" s="2552"/>
      <c r="K41" s="2552"/>
      <c r="L41" s="2552">
        <f>'NOV''24'!L41</f>
        <v>1</v>
      </c>
      <c r="M41" s="2552">
        <f>'NOV''24'!M41</f>
        <v>50</v>
      </c>
      <c r="N41" s="2552"/>
      <c r="O41" s="2552"/>
      <c r="P41" s="2552"/>
      <c r="Q41" s="2552"/>
      <c r="R41" s="2552"/>
      <c r="S41" s="2552"/>
      <c r="T41" s="2552"/>
      <c r="U41" s="2552"/>
      <c r="V41" s="2552">
        <f>'NOV''24'!V41</f>
        <v>0</v>
      </c>
      <c r="W41" s="1176"/>
    </row>
    <row r="42" spans="1:23" s="2199" customFormat="1">
      <c r="A42" s="1176"/>
      <c r="B42" s="2552" t="str">
        <f>'NOV''24'!B42</f>
        <v>07.11.24</v>
      </c>
      <c r="C42" s="2552">
        <f>'NOV''24'!C42</f>
        <v>40</v>
      </c>
      <c r="D42" s="2552">
        <f>'NOV''24'!D42</f>
        <v>218</v>
      </c>
      <c r="E42" s="1801"/>
      <c r="F42" s="1638">
        <f>'NOV''24'!F42</f>
        <v>59</v>
      </c>
      <c r="G42" s="2552">
        <f>'NOV''24'!G42</f>
        <v>3575.24</v>
      </c>
      <c r="H42" s="2552">
        <f>'NOV''24'!H42</f>
        <v>251.36</v>
      </c>
      <c r="I42" s="2552">
        <f>'NOV''24'!I42</f>
        <v>0</v>
      </c>
      <c r="J42" s="2552"/>
      <c r="K42" s="2552"/>
      <c r="L42" s="2552">
        <f>'NOV''24'!L42</f>
        <v>1</v>
      </c>
      <c r="M42" s="2552">
        <f>'NOV''24'!M42</f>
        <v>30</v>
      </c>
      <c r="N42" s="2552"/>
      <c r="O42" s="2552"/>
      <c r="P42" s="2552"/>
      <c r="Q42" s="2552"/>
      <c r="R42" s="2552"/>
      <c r="S42" s="2552"/>
      <c r="T42" s="2552"/>
      <c r="U42" s="2552"/>
      <c r="V42" s="2552">
        <f>'NOV''24'!V42</f>
        <v>0</v>
      </c>
      <c r="W42" s="1176"/>
    </row>
    <row r="43" spans="1:23" s="2199" customFormat="1">
      <c r="A43" s="1176"/>
      <c r="B43" s="2552" t="str">
        <f>'NOV''24'!B43</f>
        <v>07.11.24</v>
      </c>
      <c r="C43" s="2552">
        <f>'NOV''24'!C43</f>
        <v>41</v>
      </c>
      <c r="D43" s="2552">
        <f>'NOV''24'!D43</f>
        <v>219</v>
      </c>
      <c r="E43" s="1801"/>
      <c r="F43" s="1638">
        <f>'NOV''24'!F43</f>
        <v>58</v>
      </c>
      <c r="G43" s="2552">
        <f>'NOV''24'!G43</f>
        <v>3387.44</v>
      </c>
      <c r="H43" s="2552">
        <f>'NOV''24'!H43</f>
        <v>376.96</v>
      </c>
      <c r="I43" s="2552">
        <f>'NOV''24'!I43</f>
        <v>0</v>
      </c>
      <c r="J43" s="2552"/>
      <c r="K43" s="2552"/>
      <c r="L43" s="2552">
        <f>'NOV''24'!L43</f>
        <v>1</v>
      </c>
      <c r="M43" s="2552">
        <f>'NOV''24'!M43</f>
        <v>45</v>
      </c>
      <c r="N43" s="2552"/>
      <c r="O43" s="2552"/>
      <c r="P43" s="2552"/>
      <c r="Q43" s="2552"/>
      <c r="R43" s="2552"/>
      <c r="S43" s="2552"/>
      <c r="T43" s="2552"/>
      <c r="U43" s="2552"/>
      <c r="V43" s="2552">
        <f>'NOV''24'!V43</f>
        <v>0</v>
      </c>
      <c r="W43" s="1176"/>
    </row>
    <row r="44" spans="1:23" s="2199" customFormat="1">
      <c r="A44" s="1176"/>
      <c r="B44" s="2552" t="str">
        <f>'NOV''24'!B44</f>
        <v>07.11.24</v>
      </c>
      <c r="C44" s="2552">
        <f>'NOV''24'!C44</f>
        <v>42</v>
      </c>
      <c r="D44" s="2552">
        <f>'NOV''24'!D44</f>
        <v>220</v>
      </c>
      <c r="E44" s="1801"/>
      <c r="F44" s="1638">
        <f>'NOV''24'!F44</f>
        <v>59</v>
      </c>
      <c r="G44" s="2552">
        <f>'NOV''24'!G44</f>
        <v>3546.84</v>
      </c>
      <c r="H44" s="2552">
        <f>'NOV''24'!H44</f>
        <v>279.76</v>
      </c>
      <c r="I44" s="2552">
        <f>'NOV''24'!I44</f>
        <v>0</v>
      </c>
      <c r="J44" s="2552"/>
      <c r="K44" s="2552"/>
      <c r="L44" s="2552">
        <f>'NOV''24'!L44</f>
        <v>1</v>
      </c>
      <c r="M44" s="2552">
        <f>'NOV''24'!M44</f>
        <v>25</v>
      </c>
      <c r="N44" s="2552"/>
      <c r="O44" s="2552"/>
      <c r="P44" s="2552"/>
      <c r="Q44" s="2552"/>
      <c r="R44" s="2552"/>
      <c r="S44" s="2552"/>
      <c r="T44" s="2552"/>
      <c r="U44" s="2552"/>
      <c r="V44" s="2552">
        <f>'NOV''24'!V44</f>
        <v>0</v>
      </c>
      <c r="W44" s="1176"/>
    </row>
    <row r="45" spans="1:23" s="2199" customFormat="1">
      <c r="A45" s="1176"/>
      <c r="B45" s="2554" t="str">
        <f>'NOV''24'!B45</f>
        <v>07.11.24</v>
      </c>
      <c r="C45" s="2554">
        <f>'NOV''24'!C45</f>
        <v>43</v>
      </c>
      <c r="D45" s="2554">
        <f>'NOV''24'!D45</f>
        <v>221</v>
      </c>
      <c r="E45" s="1801"/>
      <c r="F45" s="1638">
        <f>'NOV''24'!F45</f>
        <v>58</v>
      </c>
      <c r="G45" s="2554">
        <f>'NOV''24'!G45</f>
        <v>3370.63</v>
      </c>
      <c r="H45" s="2554">
        <f>'NOV''24'!H45</f>
        <v>390.95</v>
      </c>
      <c r="I45" s="2554">
        <f>'NOV''24'!I45</f>
        <v>0</v>
      </c>
      <c r="J45" s="2554"/>
      <c r="K45" s="2554"/>
      <c r="L45" s="2554">
        <f>'NOV''24'!L45</f>
        <v>1</v>
      </c>
      <c r="M45" s="2554">
        <f>'NOV''24'!M45</f>
        <v>10</v>
      </c>
      <c r="N45" s="2554"/>
      <c r="O45" s="2554"/>
      <c r="P45" s="2554"/>
      <c r="Q45" s="2554"/>
      <c r="R45" s="2554"/>
      <c r="S45" s="2554"/>
      <c r="T45" s="2554"/>
      <c r="U45" s="2554"/>
      <c r="V45" s="2554">
        <f>'NOV''24'!V45</f>
        <v>0</v>
      </c>
      <c r="W45" s="1176"/>
    </row>
    <row r="46" spans="1:23" s="2199" customFormat="1">
      <c r="A46" s="1176"/>
      <c r="B46" s="2559" t="str">
        <f>'NOV''24'!B46</f>
        <v>08.11.24</v>
      </c>
      <c r="C46" s="2559">
        <f>'NOV''24'!C46</f>
        <v>44</v>
      </c>
      <c r="D46" s="2559">
        <f>'NOV''24'!D46</f>
        <v>222</v>
      </c>
      <c r="E46" s="1801"/>
      <c r="F46" s="1638">
        <f>'NOV''24'!F46</f>
        <v>58</v>
      </c>
      <c r="G46" s="2559">
        <f>'NOV''24'!G46</f>
        <v>3457.24</v>
      </c>
      <c r="H46" s="2559">
        <f>'NOV''24'!H46</f>
        <v>307.16000000000003</v>
      </c>
      <c r="I46" s="2559">
        <f>'NOV''24'!I46</f>
        <v>0</v>
      </c>
      <c r="J46" s="2559"/>
      <c r="K46" s="2559"/>
      <c r="L46" s="2559">
        <f>'NOV''24'!L46</f>
        <v>1</v>
      </c>
      <c r="M46" s="2559">
        <f>'NOV''24'!M46</f>
        <v>40</v>
      </c>
      <c r="N46" s="2559"/>
      <c r="O46" s="2559"/>
      <c r="P46" s="2559"/>
      <c r="Q46" s="2559"/>
      <c r="R46" s="2559"/>
      <c r="S46" s="2559"/>
      <c r="T46" s="2559"/>
      <c r="U46" s="2559"/>
      <c r="V46" s="2559">
        <f>'NOV''24'!V46</f>
        <v>0</v>
      </c>
      <c r="W46" s="1176"/>
    </row>
    <row r="47" spans="1:23" s="2199" customFormat="1">
      <c r="A47" s="1176"/>
      <c r="B47" s="2559" t="str">
        <f>'NOV''24'!B47</f>
        <v>08.11.24</v>
      </c>
      <c r="C47" s="2559">
        <f>'NOV''24'!C47</f>
        <v>45</v>
      </c>
      <c r="D47" s="2559">
        <f>'NOV''24'!D47</f>
        <v>223</v>
      </c>
      <c r="E47" s="1801"/>
      <c r="F47" s="1638">
        <f>'NOV''24'!F47</f>
        <v>59</v>
      </c>
      <c r="G47" s="2559">
        <f>'NOV''24'!G47</f>
        <v>3568.86</v>
      </c>
      <c r="H47" s="2559">
        <f>'NOV''24'!H47</f>
        <v>252.14</v>
      </c>
      <c r="I47" s="2559">
        <f>'NOV''24'!I47</f>
        <v>0</v>
      </c>
      <c r="J47" s="2559"/>
      <c r="K47" s="2559"/>
      <c r="L47" s="2559">
        <f>'NOV''24'!L47</f>
        <v>1</v>
      </c>
      <c r="M47" s="2559">
        <f>'NOV''24'!M47</f>
        <v>35</v>
      </c>
      <c r="N47" s="2559"/>
      <c r="O47" s="2559"/>
      <c r="P47" s="2559"/>
      <c r="Q47" s="2559"/>
      <c r="R47" s="2559"/>
      <c r="S47" s="2559"/>
      <c r="T47" s="2559"/>
      <c r="U47" s="2559"/>
      <c r="V47" s="2559">
        <f>'NOV''24'!V47</f>
        <v>0</v>
      </c>
      <c r="W47" s="1176"/>
    </row>
    <row r="48" spans="1:23" s="2199" customFormat="1">
      <c r="A48" s="1176"/>
      <c r="B48" s="2559" t="str">
        <f>'NOV''24'!B48</f>
        <v>08.11.24</v>
      </c>
      <c r="C48" s="2559">
        <f>'NOV''24'!C48</f>
        <v>46</v>
      </c>
      <c r="D48" s="2559">
        <f>'NOV''24'!D48</f>
        <v>224</v>
      </c>
      <c r="E48" s="1801"/>
      <c r="F48" s="1638">
        <f>'NOV''24'!F48</f>
        <v>60</v>
      </c>
      <c r="G48" s="2559">
        <f>'NOV''24'!G48</f>
        <v>3587.61</v>
      </c>
      <c r="H48" s="2559">
        <f>'NOV''24'!H48</f>
        <v>309.58999999999997</v>
      </c>
      <c r="I48" s="2559">
        <f>'NOV''24'!I48</f>
        <v>0</v>
      </c>
      <c r="J48" s="2559"/>
      <c r="K48" s="2559"/>
      <c r="L48" s="2559">
        <f>'NOV''24'!L48</f>
        <v>1</v>
      </c>
      <c r="M48" s="2559">
        <f>'NOV''24'!M48</f>
        <v>40</v>
      </c>
      <c r="N48" s="2559"/>
      <c r="O48" s="2559"/>
      <c r="P48" s="2559"/>
      <c r="Q48" s="2559"/>
      <c r="R48" s="2559"/>
      <c r="S48" s="2559"/>
      <c r="T48" s="2559"/>
      <c r="U48" s="2559"/>
      <c r="V48" s="2559">
        <f>'NOV''24'!V48</f>
        <v>0</v>
      </c>
      <c r="W48" s="1176"/>
    </row>
    <row r="49" spans="1:23" s="2199" customFormat="1">
      <c r="A49" s="1176"/>
      <c r="B49" s="2559" t="str">
        <f>'NOV''24'!B49</f>
        <v>08.11.24</v>
      </c>
      <c r="C49" s="2559">
        <f>'NOV''24'!C49</f>
        <v>47</v>
      </c>
      <c r="D49" s="2559">
        <f>'NOV''24'!D49</f>
        <v>225</v>
      </c>
      <c r="E49" s="1801"/>
      <c r="F49" s="1638">
        <f>'NOV''24'!F49</f>
        <v>57</v>
      </c>
      <c r="G49" s="2559">
        <f>'NOV''24'!G49</f>
        <v>3490.64</v>
      </c>
      <c r="H49" s="2559">
        <f>'NOV''24'!H49</f>
        <v>211.75</v>
      </c>
      <c r="I49" s="2559">
        <f>'NOV''24'!I49</f>
        <v>0.19</v>
      </c>
      <c r="J49" s="2559"/>
      <c r="K49" s="2559"/>
      <c r="L49" s="2559">
        <f>'NOV''24'!L49</f>
        <v>1</v>
      </c>
      <c r="M49" s="2559">
        <f>'NOV''24'!M49</f>
        <v>30</v>
      </c>
      <c r="N49" s="2559"/>
      <c r="O49" s="2559"/>
      <c r="P49" s="2559"/>
      <c r="Q49" s="2559"/>
      <c r="R49" s="2559"/>
      <c r="S49" s="2559"/>
      <c r="T49" s="2559"/>
      <c r="U49" s="2559"/>
      <c r="V49" s="2559">
        <f>'NOV''24'!V49</f>
        <v>0</v>
      </c>
      <c r="W49" s="1176"/>
    </row>
    <row r="50" spans="1:23" s="2199" customFormat="1">
      <c r="A50" s="1176"/>
      <c r="B50" s="2559" t="str">
        <f>'NOV''24'!B50</f>
        <v>08.11.24</v>
      </c>
      <c r="C50" s="2559">
        <f>'NOV''24'!C50</f>
        <v>48</v>
      </c>
      <c r="D50" s="2559">
        <f>'NOV''24'!D50</f>
        <v>226</v>
      </c>
      <c r="E50" s="1801"/>
      <c r="F50" s="1638">
        <f>'NOV''24'!F50</f>
        <v>58</v>
      </c>
      <c r="G50" s="2559">
        <f>'NOV''24'!G50</f>
        <v>3508.05</v>
      </c>
      <c r="H50" s="2559">
        <f>'NOV''24'!H50</f>
        <v>253.55</v>
      </c>
      <c r="I50" s="2559">
        <f>'NOV''24'!I50</f>
        <v>0</v>
      </c>
      <c r="J50" s="2559"/>
      <c r="K50" s="2559"/>
      <c r="L50" s="2559">
        <f>'NOV''24'!L50</f>
        <v>1</v>
      </c>
      <c r="M50" s="2559">
        <f>'NOV''24'!M50</f>
        <v>15</v>
      </c>
      <c r="N50" s="2559"/>
      <c r="O50" s="2559"/>
      <c r="P50" s="2559"/>
      <c r="Q50" s="2559"/>
      <c r="R50" s="2559"/>
      <c r="S50" s="2559"/>
      <c r="T50" s="2559"/>
      <c r="U50" s="2559"/>
      <c r="V50" s="2559">
        <f>'NOV''24'!V50</f>
        <v>0</v>
      </c>
      <c r="W50" s="1176"/>
    </row>
    <row r="51" spans="1:23" s="2199" customFormat="1">
      <c r="A51" s="1176"/>
      <c r="B51" s="2559" t="str">
        <f>'NOV''24'!B51</f>
        <v>08.11.24</v>
      </c>
      <c r="C51" s="2559">
        <f>'NOV''24'!C51</f>
        <v>49</v>
      </c>
      <c r="D51" s="2559">
        <f>'NOV''24'!D51</f>
        <v>227</v>
      </c>
      <c r="E51" s="1801"/>
      <c r="F51" s="1638">
        <f>'NOV''24'!F51</f>
        <v>57</v>
      </c>
      <c r="G51" s="2559">
        <f>'NOV''24'!G51</f>
        <v>3414.66</v>
      </c>
      <c r="H51" s="2559">
        <f>'NOV''24'!H51</f>
        <v>281.94</v>
      </c>
      <c r="I51" s="2559">
        <f>'NOV''24'!I51</f>
        <v>0</v>
      </c>
      <c r="J51" s="2559"/>
      <c r="K51" s="2559"/>
      <c r="L51" s="2559">
        <f>'NOV''24'!L51</f>
        <v>1</v>
      </c>
      <c r="M51" s="2559">
        <f>'NOV''24'!M51</f>
        <v>40</v>
      </c>
      <c r="N51" s="2559"/>
      <c r="O51" s="2559"/>
      <c r="P51" s="2559"/>
      <c r="Q51" s="2559"/>
      <c r="R51" s="2559"/>
      <c r="S51" s="2559"/>
      <c r="T51" s="2559"/>
      <c r="U51" s="2559"/>
      <c r="V51" s="2559">
        <f>'NOV''24'!V51</f>
        <v>0</v>
      </c>
      <c r="W51" s="1176"/>
    </row>
    <row r="52" spans="1:23" s="2199" customFormat="1">
      <c r="A52" s="1176"/>
      <c r="B52" s="2561" t="str">
        <f>'NOV''24'!B52</f>
        <v>09.11.24</v>
      </c>
      <c r="C52" s="2561">
        <f>'NOV''24'!C52</f>
        <v>50</v>
      </c>
      <c r="D52" s="2561">
        <f>'NOV''24'!D52</f>
        <v>228</v>
      </c>
      <c r="E52" s="1801"/>
      <c r="F52" s="1638">
        <f>'NOV''24'!F52</f>
        <v>57</v>
      </c>
      <c r="G52" s="2561">
        <f>'NOV''24'!G52</f>
        <v>3507.83</v>
      </c>
      <c r="H52" s="2561">
        <f>'NOV''24'!H52</f>
        <v>197.17</v>
      </c>
      <c r="I52" s="2561">
        <f>'NOV''24'!I52</f>
        <v>0</v>
      </c>
      <c r="J52" s="2561"/>
      <c r="K52" s="2561"/>
      <c r="L52" s="2561">
        <f>'NOV''24'!L52</f>
        <v>1</v>
      </c>
      <c r="M52" s="2561">
        <f>'NOV''24'!M52</f>
        <v>40</v>
      </c>
      <c r="N52" s="2561"/>
      <c r="O52" s="2561"/>
      <c r="P52" s="2561"/>
      <c r="Q52" s="2561"/>
      <c r="R52" s="2561"/>
      <c r="S52" s="2561"/>
      <c r="T52" s="2561"/>
      <c r="U52" s="2561"/>
      <c r="V52" s="2561">
        <f>'NOV''24'!V52</f>
        <v>0</v>
      </c>
      <c r="W52" s="1176"/>
    </row>
    <row r="53" spans="1:23" s="2199" customFormat="1">
      <c r="A53" s="1176"/>
      <c r="B53" s="2561" t="str">
        <f>'NOV''24'!B53</f>
        <v>09.11.24</v>
      </c>
      <c r="C53" s="2561">
        <f>'NOV''24'!C53</f>
        <v>51</v>
      </c>
      <c r="D53" s="2561">
        <f>'NOV''24'!D53</f>
        <v>229</v>
      </c>
      <c r="E53" s="1801"/>
      <c r="F53" s="1638">
        <f>'NOV''24'!F53</f>
        <v>60</v>
      </c>
      <c r="G53" s="2561">
        <f>'NOV''24'!G53</f>
        <v>3612.01</v>
      </c>
      <c r="H53" s="2561">
        <f>'NOV''24'!H53</f>
        <v>285.19</v>
      </c>
      <c r="I53" s="2561">
        <f>'NOV''24'!I53</f>
        <v>0</v>
      </c>
      <c r="J53" s="2561"/>
      <c r="K53" s="2561"/>
      <c r="L53" s="2561">
        <f>'NOV''24'!L53</f>
        <v>1</v>
      </c>
      <c r="M53" s="2561">
        <f>'NOV''24'!M53</f>
        <v>40</v>
      </c>
      <c r="N53" s="2561"/>
      <c r="O53" s="2561"/>
      <c r="P53" s="2561"/>
      <c r="Q53" s="2561"/>
      <c r="R53" s="2561"/>
      <c r="S53" s="2561"/>
      <c r="T53" s="2561"/>
      <c r="U53" s="2561"/>
      <c r="V53" s="2561">
        <f>'NOV''24'!V53</f>
        <v>0</v>
      </c>
      <c r="W53" s="1176"/>
    </row>
    <row r="54" spans="1:23" s="2199" customFormat="1">
      <c r="A54" s="1176"/>
      <c r="B54" s="2561" t="str">
        <f>'NOV''24'!B54</f>
        <v>09.11.24</v>
      </c>
      <c r="C54" s="2561">
        <f>'NOV''24'!C54</f>
        <v>52</v>
      </c>
      <c r="D54" s="2561">
        <f>'NOV''24'!D54</f>
        <v>230</v>
      </c>
      <c r="E54" s="1801"/>
      <c r="F54" s="1638">
        <f>'NOV''24'!F54</f>
        <v>58</v>
      </c>
      <c r="G54" s="2561">
        <f>'NOV''24'!G54</f>
        <v>3477.85</v>
      </c>
      <c r="H54" s="2561">
        <f>'NOV''24'!H54</f>
        <v>283.75</v>
      </c>
      <c r="I54" s="2561">
        <f>'NOV''24'!I54</f>
        <v>0</v>
      </c>
      <c r="J54" s="2561"/>
      <c r="K54" s="2561"/>
      <c r="L54" s="2561">
        <f>'NOV''24'!L54</f>
        <v>1</v>
      </c>
      <c r="M54" s="2561">
        <f>'NOV''24'!M54</f>
        <v>45</v>
      </c>
      <c r="N54" s="2561"/>
      <c r="O54" s="2561"/>
      <c r="P54" s="2561"/>
      <c r="Q54" s="2561"/>
      <c r="R54" s="2561"/>
      <c r="S54" s="2561"/>
      <c r="T54" s="2561"/>
      <c r="U54" s="2561"/>
      <c r="V54" s="2561">
        <f>'NOV''24'!V54</f>
        <v>0</v>
      </c>
      <c r="W54" s="1176"/>
    </row>
    <row r="55" spans="1:23" s="2199" customFormat="1">
      <c r="A55" s="1176"/>
      <c r="B55" s="2561" t="str">
        <f>'NOV''24'!B55</f>
        <v>09.11.24</v>
      </c>
      <c r="C55" s="2561">
        <f>'NOV''24'!C55</f>
        <v>53</v>
      </c>
      <c r="D55" s="2561">
        <f>'NOV''24'!D55</f>
        <v>231</v>
      </c>
      <c r="E55" s="1801"/>
      <c r="F55" s="1638">
        <f>'NOV''24'!F55</f>
        <v>58</v>
      </c>
      <c r="G55" s="2561">
        <f>'NOV''24'!G55</f>
        <v>3454.88</v>
      </c>
      <c r="H55" s="2561">
        <f>'NOV''24'!H55</f>
        <v>298.32</v>
      </c>
      <c r="I55" s="2561">
        <f>'NOV''24'!I55</f>
        <v>0</v>
      </c>
      <c r="J55" s="2561"/>
      <c r="K55" s="2561"/>
      <c r="L55" s="2561">
        <f>'NOV''24'!L55</f>
        <v>1</v>
      </c>
      <c r="M55" s="2561">
        <f>'NOV''24'!M55</f>
        <v>30</v>
      </c>
      <c r="N55" s="2561"/>
      <c r="O55" s="2561"/>
      <c r="P55" s="2561"/>
      <c r="Q55" s="2561"/>
      <c r="R55" s="2561"/>
      <c r="S55" s="2561"/>
      <c r="T55" s="2561"/>
      <c r="U55" s="2561"/>
      <c r="V55" s="2561">
        <f>'NOV''24'!V55</f>
        <v>0</v>
      </c>
      <c r="W55" s="1176"/>
    </row>
    <row r="56" spans="1:23" s="2199" customFormat="1">
      <c r="A56" s="1176"/>
      <c r="B56" s="2561" t="str">
        <f>'NOV''24'!B56</f>
        <v>09.11.24</v>
      </c>
      <c r="C56" s="2561">
        <f>'NOV''24'!C56</f>
        <v>54</v>
      </c>
      <c r="D56" s="2561">
        <f>'NOV''24'!D56</f>
        <v>232</v>
      </c>
      <c r="E56" s="1801"/>
      <c r="F56" s="1638">
        <f>'NOV''24'!F56</f>
        <v>60</v>
      </c>
      <c r="G56" s="2561">
        <f>'NOV''24'!G56</f>
        <v>3631.81</v>
      </c>
      <c r="H56" s="2561">
        <f>'NOV''24'!H56</f>
        <v>266.57</v>
      </c>
      <c r="I56" s="2561">
        <f>'NOV''24'!I56</f>
        <v>1.18</v>
      </c>
      <c r="J56" s="2561"/>
      <c r="K56" s="2561"/>
      <c r="L56" s="2561">
        <f>'NOV''24'!L56</f>
        <v>1</v>
      </c>
      <c r="M56" s="2561">
        <f>'NOV''24'!M56</f>
        <v>20</v>
      </c>
      <c r="N56" s="2561"/>
      <c r="O56" s="2561"/>
      <c r="P56" s="2561"/>
      <c r="Q56" s="2561"/>
      <c r="R56" s="2561"/>
      <c r="S56" s="2561"/>
      <c r="T56" s="2561"/>
      <c r="U56" s="2561"/>
      <c r="V56" s="2561">
        <f>'NOV''24'!V56</f>
        <v>0</v>
      </c>
      <c r="W56" s="1176"/>
    </row>
    <row r="57" spans="1:23" s="2199" customFormat="1">
      <c r="A57" s="1176"/>
      <c r="B57" s="2564" t="str">
        <f>'NOV''24'!B57</f>
        <v>10.11.24</v>
      </c>
      <c r="C57" s="2564">
        <f>'NOV''24'!C57</f>
        <v>55</v>
      </c>
      <c r="D57" s="2564">
        <f>'NOV''24'!D57</f>
        <v>233</v>
      </c>
      <c r="E57" s="1801"/>
      <c r="F57" s="1638">
        <f>'NOV''24'!F57</f>
        <v>59</v>
      </c>
      <c r="G57" s="2564">
        <f>'NOV''24'!G57</f>
        <v>3612.24</v>
      </c>
      <c r="H57" s="2564">
        <f>'NOV''24'!H57</f>
        <v>214.36</v>
      </c>
      <c r="I57" s="2564">
        <f>'NOV''24'!I57</f>
        <v>0</v>
      </c>
      <c r="J57" s="2564"/>
      <c r="K57" s="2564"/>
      <c r="L57" s="2564">
        <f>'NOV''24'!L57</f>
        <v>1</v>
      </c>
      <c r="M57" s="2564">
        <f>'NOV''24'!M57</f>
        <v>35</v>
      </c>
      <c r="N57" s="2564"/>
      <c r="O57" s="2564"/>
      <c r="P57" s="2564"/>
      <c r="Q57" s="2564"/>
      <c r="R57" s="2564"/>
      <c r="S57" s="2564"/>
      <c r="T57" s="2564"/>
      <c r="U57" s="2564"/>
      <c r="V57" s="2564">
        <f>'NOV''24'!V57</f>
        <v>0</v>
      </c>
      <c r="W57" s="1176"/>
    </row>
    <row r="58" spans="1:23" s="2199" customFormat="1">
      <c r="A58" s="1176"/>
      <c r="B58" s="2564" t="str">
        <f>'NOV''24'!B58</f>
        <v>10.11.24</v>
      </c>
      <c r="C58" s="2564">
        <f>'NOV''24'!C58</f>
        <v>56</v>
      </c>
      <c r="D58" s="2564">
        <f>'NOV''24'!D58</f>
        <v>234</v>
      </c>
      <c r="E58" s="1801"/>
      <c r="F58" s="1638">
        <f>'NOV''24'!F58</f>
        <v>58</v>
      </c>
      <c r="G58" s="2564">
        <f>'NOV''24'!G58</f>
        <v>3474.25</v>
      </c>
      <c r="H58" s="2564">
        <f>'NOV''24'!H58</f>
        <v>287.35000000000002</v>
      </c>
      <c r="I58" s="2564">
        <f>'NOV''24'!I58</f>
        <v>0</v>
      </c>
      <c r="J58" s="2564"/>
      <c r="K58" s="2564"/>
      <c r="L58" s="2564">
        <f>'NOV''24'!L58</f>
        <v>1</v>
      </c>
      <c r="M58" s="2564">
        <f>'NOV''24'!M58</f>
        <v>40</v>
      </c>
      <c r="N58" s="2564"/>
      <c r="O58" s="2564"/>
      <c r="P58" s="2564"/>
      <c r="Q58" s="2564"/>
      <c r="R58" s="2564"/>
      <c r="S58" s="2564"/>
      <c r="T58" s="2564"/>
      <c r="U58" s="2564"/>
      <c r="V58" s="2564">
        <f>'NOV''24'!V58</f>
        <v>0</v>
      </c>
      <c r="W58" s="1176"/>
    </row>
    <row r="59" spans="1:23" s="2199" customFormat="1">
      <c r="A59" s="1176"/>
      <c r="B59" s="2564" t="str">
        <f>'NOV''24'!B59</f>
        <v>10.11.24</v>
      </c>
      <c r="C59" s="2564">
        <f>'NOV''24'!C59</f>
        <v>57</v>
      </c>
      <c r="D59" s="2564">
        <f>'NOV''24'!D59</f>
        <v>235</v>
      </c>
      <c r="E59" s="1801"/>
      <c r="F59" s="1638">
        <f>'NOV''24'!F59</f>
        <v>58</v>
      </c>
      <c r="G59" s="2564">
        <f>'NOV''24'!G59</f>
        <v>3562.05</v>
      </c>
      <c r="H59" s="2564">
        <f>'NOV''24'!H59</f>
        <v>201.93</v>
      </c>
      <c r="I59" s="2564">
        <f>'NOV''24'!I59</f>
        <v>2.38</v>
      </c>
      <c r="J59" s="2564"/>
      <c r="K59" s="2564"/>
      <c r="L59" s="2564">
        <f>'NOV''24'!L59</f>
        <v>1</v>
      </c>
      <c r="M59" s="2564">
        <f>'NOV''24'!M59</f>
        <v>45</v>
      </c>
      <c r="N59" s="2564"/>
      <c r="O59" s="2564"/>
      <c r="P59" s="2564"/>
      <c r="Q59" s="2564"/>
      <c r="R59" s="2564"/>
      <c r="S59" s="2564"/>
      <c r="T59" s="2564"/>
      <c r="U59" s="2564"/>
      <c r="V59" s="2564">
        <f>'NOV''24'!V59</f>
        <v>0</v>
      </c>
      <c r="W59" s="1176"/>
    </row>
    <row r="60" spans="1:23" s="2199" customFormat="1">
      <c r="A60" s="1176"/>
      <c r="B60" s="2564" t="str">
        <f>'NOV''24'!B60</f>
        <v>10.11.24</v>
      </c>
      <c r="C60" s="2564">
        <f>'NOV''24'!C60</f>
        <v>58</v>
      </c>
      <c r="D60" s="2564">
        <f>'NOV''24'!D60</f>
        <v>236</v>
      </c>
      <c r="E60" s="1801"/>
      <c r="F60" s="1638">
        <f>'NOV''24'!F60</f>
        <v>60</v>
      </c>
      <c r="G60" s="2564">
        <f>'NOV''24'!G60</f>
        <v>3659.62</v>
      </c>
      <c r="H60" s="2564">
        <f>'NOV''24'!H60</f>
        <v>235.57</v>
      </c>
      <c r="I60" s="2564">
        <f>'NOV''24'!I60</f>
        <v>0.79</v>
      </c>
      <c r="J60" s="2564"/>
      <c r="K60" s="2564"/>
      <c r="L60" s="2564">
        <f>'NOV''24'!L60</f>
        <v>1</v>
      </c>
      <c r="M60" s="2564">
        <f>'NOV''24'!M60</f>
        <v>45</v>
      </c>
      <c r="N60" s="2564"/>
      <c r="O60" s="2564"/>
      <c r="P60" s="2564"/>
      <c r="Q60" s="2564"/>
      <c r="R60" s="2564"/>
      <c r="S60" s="2564"/>
      <c r="T60" s="2564"/>
      <c r="U60" s="2564"/>
      <c r="V60" s="2564">
        <f>'NOV''24'!V60</f>
        <v>0</v>
      </c>
      <c r="W60" s="1176"/>
    </row>
    <row r="61" spans="1:23" s="2199" customFormat="1">
      <c r="A61" s="1176"/>
      <c r="B61" s="2564" t="str">
        <f>'NOV''24'!B61</f>
        <v>10.11.24</v>
      </c>
      <c r="C61" s="2564">
        <f>'NOV''24'!C61</f>
        <v>59</v>
      </c>
      <c r="D61" s="2564">
        <f>'NOV''24'!D61</f>
        <v>237</v>
      </c>
      <c r="E61" s="1801"/>
      <c r="F61" s="1638">
        <f>'NOV''24'!F61</f>
        <v>56</v>
      </c>
      <c r="G61" s="2564">
        <f>'NOV''24'!G61</f>
        <v>3433.08</v>
      </c>
      <c r="H61" s="2564">
        <f>'NOV''24'!H61</f>
        <v>195.72</v>
      </c>
      <c r="I61" s="2564">
        <f>'NOV''24'!I61</f>
        <v>0</v>
      </c>
      <c r="J61" s="2564"/>
      <c r="K61" s="2564"/>
      <c r="L61" s="2564">
        <f>'NOV''24'!L61</f>
        <v>1</v>
      </c>
      <c r="M61" s="2564">
        <f>'NOV''24'!M61</f>
        <v>30</v>
      </c>
      <c r="N61" s="2564"/>
      <c r="O61" s="2564"/>
      <c r="P61" s="2564"/>
      <c r="Q61" s="2564"/>
      <c r="R61" s="2564"/>
      <c r="S61" s="2564"/>
      <c r="T61" s="2564"/>
      <c r="U61" s="2564"/>
      <c r="V61" s="2564">
        <f>'NOV''24'!V61</f>
        <v>0</v>
      </c>
      <c r="W61" s="1176"/>
    </row>
    <row r="62" spans="1:23" s="2199" customFormat="1">
      <c r="A62" s="1176"/>
      <c r="B62" s="2568" t="str">
        <f>'NOV''24'!B62</f>
        <v>10.11.24</v>
      </c>
      <c r="C62" s="2568">
        <f>'NOV''24'!C62</f>
        <v>60</v>
      </c>
      <c r="D62" s="2568">
        <f>'NOV''24'!D62</f>
        <v>238</v>
      </c>
      <c r="E62" s="1801"/>
      <c r="F62" s="1638">
        <f>'NOV''24'!F62</f>
        <v>59</v>
      </c>
      <c r="G62" s="2568">
        <f>'NOV''24'!G62</f>
        <v>3624.66</v>
      </c>
      <c r="H62" s="2568">
        <f>'NOV''24'!H62</f>
        <v>197.14</v>
      </c>
      <c r="I62" s="2568">
        <f>'NOV''24'!I62</f>
        <v>0.8</v>
      </c>
      <c r="J62" s="2568"/>
      <c r="K62" s="2568"/>
      <c r="L62" s="2568">
        <f>'NOV''24'!L62</f>
        <v>1</v>
      </c>
      <c r="M62" s="2568">
        <f>'NOV''24'!M62</f>
        <v>10</v>
      </c>
      <c r="N62" s="2568"/>
      <c r="O62" s="2568"/>
      <c r="P62" s="2568"/>
      <c r="Q62" s="2568"/>
      <c r="R62" s="2568"/>
      <c r="S62" s="2568"/>
      <c r="T62" s="2568"/>
      <c r="U62" s="2568"/>
      <c r="V62" s="2568">
        <f>'NOV''24'!V62</f>
        <v>0</v>
      </c>
      <c r="W62" s="1176"/>
    </row>
    <row r="63" spans="1:23" s="2199" customFormat="1">
      <c r="A63" s="1176"/>
      <c r="B63" s="2569" t="str">
        <f>'NOV''24'!B63</f>
        <v>11.11.24</v>
      </c>
      <c r="C63" s="2569">
        <f>'NOV''24'!C63</f>
        <v>61</v>
      </c>
      <c r="D63" s="2569">
        <f>'NOV''24'!D63</f>
        <v>239</v>
      </c>
      <c r="E63" s="1801"/>
      <c r="F63" s="1638">
        <f>'NOV''24'!F63</f>
        <v>59</v>
      </c>
      <c r="G63" s="2569">
        <f>'NOV''24'!G63</f>
        <v>3541.05</v>
      </c>
      <c r="H63" s="2569">
        <f>'NOV''24'!H63</f>
        <v>282.75</v>
      </c>
      <c r="I63" s="2569">
        <f>'NOV''24'!I63</f>
        <v>0</v>
      </c>
      <c r="J63" s="2569"/>
      <c r="K63" s="2569"/>
      <c r="L63" s="2569">
        <f>'NOV''24'!L63</f>
        <v>1</v>
      </c>
      <c r="M63" s="2569">
        <f>'NOV''24'!M63</f>
        <v>30</v>
      </c>
      <c r="N63" s="2569"/>
      <c r="O63" s="2569"/>
      <c r="P63" s="2569"/>
      <c r="Q63" s="2569"/>
      <c r="R63" s="2569"/>
      <c r="S63" s="2569"/>
      <c r="T63" s="2569"/>
      <c r="U63" s="2569"/>
      <c r="V63" s="2569">
        <f>'NOV''24'!V63</f>
        <v>0</v>
      </c>
      <c r="W63" s="1176"/>
    </row>
    <row r="64" spans="1:23" s="2199" customFormat="1">
      <c r="A64" s="1176"/>
      <c r="B64" s="2569" t="str">
        <f>'NOV''24'!B64</f>
        <v>11.11.24</v>
      </c>
      <c r="C64" s="2569">
        <f>'NOV''24'!C64</f>
        <v>62</v>
      </c>
      <c r="D64" s="2569">
        <f>'NOV''24'!D64</f>
        <v>240</v>
      </c>
      <c r="E64" s="1801"/>
      <c r="F64" s="1638">
        <f>'NOV''24'!F64</f>
        <v>60</v>
      </c>
      <c r="G64" s="2569">
        <f>'NOV''24'!G64</f>
        <v>3706.82</v>
      </c>
      <c r="H64" s="2569">
        <f>'NOV''24'!H64</f>
        <v>188.38</v>
      </c>
      <c r="I64" s="2569">
        <f>'NOV''24'!I64</f>
        <v>0.8</v>
      </c>
      <c r="J64" s="2569"/>
      <c r="K64" s="2569"/>
      <c r="L64" s="2569">
        <f>'NOV''24'!L64</f>
        <v>1</v>
      </c>
      <c r="M64" s="2569">
        <f>'NOV''24'!M64</f>
        <v>25</v>
      </c>
      <c r="N64" s="2569"/>
      <c r="O64" s="2569"/>
      <c r="P64" s="2569"/>
      <c r="Q64" s="2569"/>
      <c r="R64" s="2569"/>
      <c r="S64" s="2569"/>
      <c r="T64" s="2569"/>
      <c r="U64" s="2569"/>
      <c r="V64" s="2569">
        <f>'NOV''24'!V64</f>
        <v>0</v>
      </c>
      <c r="W64" s="1176"/>
    </row>
    <row r="65" spans="1:23" s="2199" customFormat="1">
      <c r="A65" s="1176"/>
      <c r="B65" s="2569" t="str">
        <f>'NOV''24'!B65</f>
        <v>11.11.24</v>
      </c>
      <c r="C65" s="2569">
        <f>'NOV''24'!C65</f>
        <v>63</v>
      </c>
      <c r="D65" s="2569">
        <f>'NOV''24'!D65</f>
        <v>241</v>
      </c>
      <c r="E65" s="1801"/>
      <c r="F65" s="1638">
        <f>'NOV''24'!F65</f>
        <v>60</v>
      </c>
      <c r="G65" s="2569">
        <f>'NOV''24'!G65</f>
        <v>3637.81</v>
      </c>
      <c r="H65" s="2569">
        <f>'NOV''24'!H65</f>
        <v>259.39</v>
      </c>
      <c r="I65" s="2569">
        <f>'NOV''24'!I65</f>
        <v>0</v>
      </c>
      <c r="J65" s="2569"/>
      <c r="K65" s="2569"/>
      <c r="L65" s="2569">
        <f>'NOV''24'!L65</f>
        <v>1</v>
      </c>
      <c r="M65" s="2569">
        <f>'NOV''24'!M65</f>
        <v>40</v>
      </c>
      <c r="N65" s="2569"/>
      <c r="O65" s="2569"/>
      <c r="P65" s="2569"/>
      <c r="Q65" s="2569"/>
      <c r="R65" s="2569"/>
      <c r="S65" s="2569"/>
      <c r="T65" s="2569"/>
      <c r="U65" s="2569"/>
      <c r="V65" s="2569">
        <f>'NOV''24'!V65</f>
        <v>0</v>
      </c>
      <c r="W65" s="1176"/>
    </row>
    <row r="66" spans="1:23" s="2199" customFormat="1">
      <c r="A66" s="1176"/>
      <c r="B66" s="2569" t="str">
        <f>'NOV''24'!B66</f>
        <v>11.11.24</v>
      </c>
      <c r="C66" s="2569">
        <f>'NOV''24'!C66</f>
        <v>64</v>
      </c>
      <c r="D66" s="2569">
        <f>'NOV''24'!D66</f>
        <v>242</v>
      </c>
      <c r="E66" s="1801"/>
      <c r="F66" s="1638">
        <f>'NOV''24'!F66</f>
        <v>58</v>
      </c>
      <c r="G66" s="2569">
        <f>'NOV''24'!G66</f>
        <v>3523.45</v>
      </c>
      <c r="H66" s="2569">
        <f>'NOV''24'!H66</f>
        <v>239.34</v>
      </c>
      <c r="I66" s="2569">
        <f>'NOV''24'!I66</f>
        <v>1.19</v>
      </c>
      <c r="J66" s="2569"/>
      <c r="K66" s="2569"/>
      <c r="L66" s="2569">
        <f>'NOV''24'!L66</f>
        <v>1</v>
      </c>
      <c r="M66" s="2569">
        <f>'NOV''24'!M66</f>
        <v>30</v>
      </c>
      <c r="N66" s="2569"/>
      <c r="O66" s="2569"/>
      <c r="P66" s="2569"/>
      <c r="Q66" s="2569"/>
      <c r="R66" s="2569"/>
      <c r="S66" s="2569"/>
      <c r="T66" s="2569"/>
      <c r="U66" s="2569"/>
      <c r="V66" s="2569">
        <f>'NOV''24'!V66</f>
        <v>0</v>
      </c>
      <c r="W66" s="1176"/>
    </row>
    <row r="67" spans="1:23" s="2199" customFormat="1">
      <c r="A67" s="1176"/>
      <c r="B67" s="2569" t="str">
        <f>'NOV''24'!B67</f>
        <v>11.11.24</v>
      </c>
      <c r="C67" s="2569">
        <f>'NOV''24'!C67</f>
        <v>65</v>
      </c>
      <c r="D67" s="2569">
        <f>'NOV''24'!D67</f>
        <v>243</v>
      </c>
      <c r="E67" s="1801"/>
      <c r="F67" s="1638">
        <f>'NOV''24'!F67</f>
        <v>59</v>
      </c>
      <c r="G67" s="2569">
        <f>'NOV''24'!G67</f>
        <v>3500.84</v>
      </c>
      <c r="H67" s="2569">
        <f>'NOV''24'!H67</f>
        <v>325.76</v>
      </c>
      <c r="I67" s="2569">
        <f>'NOV''24'!I67</f>
        <v>0</v>
      </c>
      <c r="J67" s="2569"/>
      <c r="K67" s="2569"/>
      <c r="L67" s="2569">
        <f>'NOV''24'!L67</f>
        <v>1</v>
      </c>
      <c r="M67" s="2569">
        <f>'NOV''24'!M67</f>
        <v>35</v>
      </c>
      <c r="N67" s="2569"/>
      <c r="O67" s="2569"/>
      <c r="P67" s="2569"/>
      <c r="Q67" s="2569"/>
      <c r="R67" s="2569"/>
      <c r="S67" s="2569"/>
      <c r="T67" s="2569"/>
      <c r="U67" s="2569"/>
      <c r="V67" s="2569">
        <f>'NOV''24'!V67</f>
        <v>0</v>
      </c>
      <c r="W67" s="1176"/>
    </row>
    <row r="68" spans="1:23" s="2199" customFormat="1">
      <c r="A68" s="1176"/>
      <c r="B68" s="2571" t="str">
        <f>'NOV''24'!B68</f>
        <v>11.11.24</v>
      </c>
      <c r="C68" s="2571">
        <f>'NOV''24'!C68</f>
        <v>66</v>
      </c>
      <c r="D68" s="2571">
        <f>'NOV''24'!D68</f>
        <v>244</v>
      </c>
      <c r="E68" s="1801"/>
      <c r="F68" s="1638">
        <f>'NOV''24'!F68</f>
        <v>57</v>
      </c>
      <c r="G68" s="2571">
        <f>'NOV''24'!G68</f>
        <v>3485.46</v>
      </c>
      <c r="H68" s="2571">
        <f>'NOV''24'!H68</f>
        <v>211.14</v>
      </c>
      <c r="I68" s="2571">
        <f>'NOV''24'!I68</f>
        <v>0</v>
      </c>
      <c r="J68" s="2571"/>
      <c r="K68" s="2571"/>
      <c r="L68" s="2571">
        <f>'NOV''24'!L68</f>
        <v>1</v>
      </c>
      <c r="M68" s="2571">
        <f>'NOV''24'!M68</f>
        <v>45</v>
      </c>
      <c r="N68" s="2571"/>
      <c r="O68" s="2571"/>
      <c r="P68" s="2571"/>
      <c r="Q68" s="2571"/>
      <c r="R68" s="2571"/>
      <c r="S68" s="2571"/>
      <c r="T68" s="2571"/>
      <c r="U68" s="2571"/>
      <c r="V68" s="2571">
        <f>'NOV''24'!V68</f>
        <v>0</v>
      </c>
      <c r="W68" s="1176"/>
    </row>
    <row r="69" spans="1:23" s="2199" customFormat="1">
      <c r="A69" s="1176"/>
      <c r="B69" s="2577" t="str">
        <f>'NOV''24'!B69</f>
        <v>12.11.24</v>
      </c>
      <c r="C69" s="2577">
        <f>'NOV''24'!C69</f>
        <v>67</v>
      </c>
      <c r="D69" s="2577">
        <f>'NOV''24'!D69</f>
        <v>245</v>
      </c>
      <c r="E69" s="1801"/>
      <c r="F69" s="1638">
        <f>'NOV''24'!F69</f>
        <v>57</v>
      </c>
      <c r="G69" s="2577">
        <f>'NOV''24'!G69</f>
        <v>3474.46</v>
      </c>
      <c r="H69" s="2577">
        <f>'NOV''24'!H69</f>
        <v>222.14</v>
      </c>
      <c r="I69" s="2577">
        <f>'NOV''24'!I69</f>
        <v>0</v>
      </c>
      <c r="J69" s="2577"/>
      <c r="K69" s="2577"/>
      <c r="L69" s="2577">
        <f>'NOV''24'!L69</f>
        <v>1</v>
      </c>
      <c r="M69" s="2577">
        <f>'NOV''24'!M69</f>
        <v>40</v>
      </c>
      <c r="N69" s="2577"/>
      <c r="O69" s="2577"/>
      <c r="P69" s="2577"/>
      <c r="Q69" s="2577"/>
      <c r="R69" s="2577"/>
      <c r="S69" s="2577"/>
      <c r="T69" s="2577"/>
      <c r="U69" s="2577"/>
      <c r="V69" s="2577">
        <f>'NOV''24'!V69</f>
        <v>0</v>
      </c>
      <c r="W69" s="1176"/>
    </row>
    <row r="70" spans="1:23" s="2199" customFormat="1">
      <c r="A70" s="1176"/>
      <c r="B70" s="2577" t="str">
        <f>'NOV''24'!B70</f>
        <v>12.11.24</v>
      </c>
      <c r="C70" s="2577">
        <f>'NOV''24'!C70</f>
        <v>68</v>
      </c>
      <c r="D70" s="2577">
        <f>'NOV''24'!D70</f>
        <v>246</v>
      </c>
      <c r="E70" s="1801"/>
      <c r="F70" s="1638">
        <f>'NOV''24'!F70</f>
        <v>58</v>
      </c>
      <c r="G70" s="2577">
        <f>'NOV''24'!G70</f>
        <v>3548.64</v>
      </c>
      <c r="H70" s="2577">
        <f>'NOV''24'!H70</f>
        <v>216.35</v>
      </c>
      <c r="I70" s="2577">
        <f>'NOV''24'!I70</f>
        <v>0.59</v>
      </c>
      <c r="J70" s="2577"/>
      <c r="K70" s="2577"/>
      <c r="L70" s="2577">
        <f>'NOV''24'!L70</f>
        <v>2</v>
      </c>
      <c r="M70" s="2577">
        <f>'NOV''24'!M70</f>
        <v>0</v>
      </c>
      <c r="N70" s="2577"/>
      <c r="O70" s="2577"/>
      <c r="P70" s="2577"/>
      <c r="Q70" s="2577"/>
      <c r="R70" s="2577"/>
      <c r="S70" s="2577"/>
      <c r="T70" s="2577"/>
      <c r="U70" s="2577"/>
      <c r="V70" s="2577">
        <f>'NOV''24'!V70</f>
        <v>0</v>
      </c>
      <c r="W70" s="1176"/>
    </row>
    <row r="71" spans="1:23" s="2199" customFormat="1">
      <c r="A71" s="1176"/>
      <c r="B71" s="2577" t="str">
        <f>'NOV''24'!B71</f>
        <v>12.11.24</v>
      </c>
      <c r="C71" s="2577">
        <f>'NOV''24'!C71</f>
        <v>69</v>
      </c>
      <c r="D71" s="2577">
        <f>'NOV''24'!D71</f>
        <v>247</v>
      </c>
      <c r="E71" s="1801"/>
      <c r="F71" s="1638">
        <f>'NOV''24'!F71</f>
        <v>60</v>
      </c>
      <c r="G71" s="2577">
        <f>'NOV''24'!G71</f>
        <v>3686.02</v>
      </c>
      <c r="H71" s="2577">
        <f>'NOV''24'!H71</f>
        <v>208.38</v>
      </c>
      <c r="I71" s="2577">
        <f>'NOV''24'!I71</f>
        <v>0</v>
      </c>
      <c r="J71" s="2577"/>
      <c r="K71" s="2577"/>
      <c r="L71" s="2577">
        <f>'NOV''24'!L71</f>
        <v>1</v>
      </c>
      <c r="M71" s="2577">
        <f>'NOV''24'!M71</f>
        <v>15</v>
      </c>
      <c r="N71" s="2577"/>
      <c r="O71" s="2577"/>
      <c r="P71" s="2577"/>
      <c r="Q71" s="2577"/>
      <c r="R71" s="2577"/>
      <c r="S71" s="2577"/>
      <c r="T71" s="2577"/>
      <c r="U71" s="2577"/>
      <c r="V71" s="2577">
        <f>'NOV''24'!V71</f>
        <v>0</v>
      </c>
      <c r="W71" s="1176"/>
    </row>
    <row r="72" spans="1:23" s="2199" customFormat="1">
      <c r="A72" s="1176"/>
      <c r="B72" s="2577" t="str">
        <f>'NOV''24'!B72</f>
        <v>12.11.24</v>
      </c>
      <c r="C72" s="2577">
        <f>'NOV''24'!C72</f>
        <v>70</v>
      </c>
      <c r="D72" s="2577">
        <f>'NOV''24'!D72</f>
        <v>248</v>
      </c>
      <c r="E72" s="1801"/>
      <c r="F72" s="1638">
        <f>'NOV''24'!F72</f>
        <v>60</v>
      </c>
      <c r="G72" s="2577">
        <f>'NOV''24'!G72</f>
        <v>3692.42</v>
      </c>
      <c r="H72" s="2577">
        <f>'NOV''24'!H72</f>
        <v>203.77</v>
      </c>
      <c r="I72" s="2577">
        <f>'NOV''24'!I72</f>
        <v>1.79</v>
      </c>
      <c r="J72" s="2577"/>
      <c r="K72" s="2577"/>
      <c r="L72" s="2577">
        <f>'NOV''24'!L72</f>
        <v>1</v>
      </c>
      <c r="M72" s="2577">
        <f>'NOV''24'!M72</f>
        <v>40</v>
      </c>
      <c r="N72" s="2577"/>
      <c r="O72" s="2577"/>
      <c r="P72" s="2577"/>
      <c r="Q72" s="2577"/>
      <c r="R72" s="2577"/>
      <c r="S72" s="2577"/>
      <c r="T72" s="2577"/>
      <c r="U72" s="2577"/>
      <c r="V72" s="2577">
        <f>'NOV''24'!V72</f>
        <v>0</v>
      </c>
      <c r="W72" s="1176"/>
    </row>
    <row r="73" spans="1:23" s="2199" customFormat="1">
      <c r="A73" s="1176"/>
      <c r="B73" s="2577" t="str">
        <f>'NOV''24'!B73</f>
        <v>12.11.24</v>
      </c>
      <c r="C73" s="2577">
        <f>'NOV''24'!C73</f>
        <v>71</v>
      </c>
      <c r="D73" s="2577">
        <f>'NOV''24'!D73</f>
        <v>249</v>
      </c>
      <c r="E73" s="1801"/>
      <c r="F73" s="1638">
        <f>'NOV''24'!F73</f>
        <v>59</v>
      </c>
      <c r="G73" s="2577">
        <f>'NOV''24'!G73</f>
        <v>3607.86</v>
      </c>
      <c r="H73" s="2577">
        <f>'NOV''24'!H73</f>
        <v>216.94</v>
      </c>
      <c r="I73" s="2577">
        <f>'NOV''24'!I73</f>
        <v>1</v>
      </c>
      <c r="J73" s="2577"/>
      <c r="K73" s="2577"/>
      <c r="L73" s="2577">
        <f>'NOV''24'!L73</f>
        <v>1</v>
      </c>
      <c r="M73" s="2577">
        <f>'NOV''24'!M73</f>
        <v>30</v>
      </c>
      <c r="N73" s="2577"/>
      <c r="O73" s="2577"/>
      <c r="P73" s="2577"/>
      <c r="Q73" s="2577"/>
      <c r="R73" s="2577"/>
      <c r="S73" s="2577"/>
      <c r="T73" s="2577"/>
      <c r="U73" s="2577"/>
      <c r="V73" s="2577">
        <f>'NOV''24'!V73</f>
        <v>57928.5</v>
      </c>
      <c r="W73" s="1176"/>
    </row>
    <row r="74" spans="1:23" s="2199" customFormat="1">
      <c r="A74" s="1176"/>
      <c r="B74" s="2580" t="str">
        <f>'NOV''24'!B74</f>
        <v>12.11.24</v>
      </c>
      <c r="C74" s="2580">
        <f>'NOV''24'!C74</f>
        <v>72</v>
      </c>
      <c r="D74" s="2580">
        <f>'NOV''24'!D74</f>
        <v>250</v>
      </c>
      <c r="E74" s="1801"/>
      <c r="F74" s="1638">
        <f>'NOV''24'!F74</f>
        <v>58</v>
      </c>
      <c r="G74" s="2580">
        <f>'NOV''24'!G74</f>
        <v>3501.65</v>
      </c>
      <c r="H74" s="2580">
        <f>'NOV''24'!H74</f>
        <v>259.95</v>
      </c>
      <c r="I74" s="2580">
        <f>'NOV''24'!I74</f>
        <v>0</v>
      </c>
      <c r="J74" s="2580"/>
      <c r="K74" s="2580"/>
      <c r="L74" s="2580">
        <f>'NOV''24'!L74</f>
        <v>1</v>
      </c>
      <c r="M74" s="2580">
        <f>'NOV''24'!M74</f>
        <v>35</v>
      </c>
      <c r="N74" s="2580"/>
      <c r="O74" s="2580"/>
      <c r="P74" s="2580"/>
      <c r="Q74" s="2580"/>
      <c r="R74" s="2580"/>
      <c r="S74" s="2580"/>
      <c r="T74" s="2580"/>
      <c r="U74" s="2580"/>
      <c r="V74" s="2580">
        <f>'NOV''24'!V74</f>
        <v>0</v>
      </c>
      <c r="W74" s="1176"/>
    </row>
    <row r="75" spans="1:23" s="2199" customFormat="1">
      <c r="A75" s="1176"/>
      <c r="B75" s="2580" t="str">
        <f>'NOV''24'!B75</f>
        <v>12.11.24</v>
      </c>
      <c r="C75" s="2580">
        <f>'NOV''24'!C75</f>
        <v>73</v>
      </c>
      <c r="D75" s="2580">
        <f>'NOV''24'!D75</f>
        <v>251</v>
      </c>
      <c r="E75" s="1801"/>
      <c r="F75" s="1638">
        <f>'NOV''24'!F75</f>
        <v>60</v>
      </c>
      <c r="G75" s="2580">
        <f>'NOV''24'!G75</f>
        <v>3653.61</v>
      </c>
      <c r="H75" s="2580">
        <f>'NOV''24'!H75</f>
        <v>246.97</v>
      </c>
      <c r="I75" s="2580">
        <f>'NOV''24'!I75</f>
        <v>3.38</v>
      </c>
      <c r="J75" s="2580"/>
      <c r="K75" s="2580"/>
      <c r="L75" s="2580">
        <f>'NOV''24'!L75</f>
        <v>1</v>
      </c>
      <c r="M75" s="2580">
        <f>'NOV''24'!M75</f>
        <v>40</v>
      </c>
      <c r="N75" s="2580"/>
      <c r="O75" s="2580"/>
      <c r="P75" s="2580"/>
      <c r="Q75" s="2580"/>
      <c r="R75" s="2580"/>
      <c r="S75" s="2580"/>
      <c r="T75" s="2580"/>
      <c r="U75" s="2580"/>
      <c r="V75" s="2580">
        <f>'NOV''24'!V75</f>
        <v>0</v>
      </c>
      <c r="W75" s="1176"/>
    </row>
    <row r="76" spans="1:23" s="2199" customFormat="1">
      <c r="A76" s="1176"/>
      <c r="B76" s="2581" t="str">
        <f>'NOV''24'!B76</f>
        <v>13.11.24</v>
      </c>
      <c r="C76" s="2581">
        <f>'NOV''24'!C76</f>
        <v>74</v>
      </c>
      <c r="D76" s="2581">
        <f>'NOV''24'!D76</f>
        <v>252</v>
      </c>
      <c r="E76" s="1801"/>
      <c r="F76" s="1638">
        <f>'NOV''24'!F76</f>
        <v>60</v>
      </c>
      <c r="G76" s="2581">
        <f>'NOV''24'!G76</f>
        <v>3659.81</v>
      </c>
      <c r="H76" s="2581">
        <f>'NOV''24'!H76</f>
        <v>240.37</v>
      </c>
      <c r="I76" s="2581">
        <f>'NOV''24'!I76</f>
        <v>2.98</v>
      </c>
      <c r="J76" s="2581"/>
      <c r="K76" s="2581"/>
      <c r="L76" s="2581">
        <f>'NOV''24'!L76</f>
        <v>2</v>
      </c>
      <c r="M76" s="2581">
        <f>'NOV''24'!M76</f>
        <v>0</v>
      </c>
      <c r="N76" s="2581"/>
      <c r="O76" s="2581"/>
      <c r="P76" s="2581"/>
      <c r="Q76" s="2581"/>
      <c r="R76" s="2581"/>
      <c r="S76" s="2581"/>
      <c r="T76" s="2581"/>
      <c r="U76" s="2581"/>
      <c r="V76" s="2581">
        <f>'NOV''24'!V76</f>
        <v>0</v>
      </c>
      <c r="W76" s="1176"/>
    </row>
    <row r="77" spans="1:23" s="2199" customFormat="1">
      <c r="A77" s="1176"/>
      <c r="B77" s="2581" t="str">
        <f>'NOV''24'!B77</f>
        <v>13.11.24</v>
      </c>
      <c r="C77" s="2581">
        <f>'NOV''24'!C77</f>
        <v>75</v>
      </c>
      <c r="D77" s="2581">
        <f>'NOV''24'!D77</f>
        <v>253</v>
      </c>
      <c r="E77" s="1801"/>
      <c r="F77" s="1638">
        <f>'NOV''24'!F77</f>
        <v>57</v>
      </c>
      <c r="G77" s="2581">
        <f>'NOV''24'!G77</f>
        <v>3510.23</v>
      </c>
      <c r="H77" s="2581">
        <f>'NOV''24'!H77</f>
        <v>194.77</v>
      </c>
      <c r="I77" s="2581">
        <f>'NOV''24'!I77</f>
        <v>0</v>
      </c>
      <c r="J77" s="2581"/>
      <c r="K77" s="2581"/>
      <c r="L77" s="2581">
        <f>'NOV''24'!L77</f>
        <v>1</v>
      </c>
      <c r="M77" s="2581">
        <f>'NOV''24'!M77</f>
        <v>10</v>
      </c>
      <c r="N77" s="2581"/>
      <c r="O77" s="2581"/>
      <c r="P77" s="2581"/>
      <c r="Q77" s="2581"/>
      <c r="R77" s="2581"/>
      <c r="S77" s="2581"/>
      <c r="T77" s="2581"/>
      <c r="U77" s="2581"/>
      <c r="V77" s="2581">
        <f>'NOV''24'!V77</f>
        <v>0</v>
      </c>
      <c r="W77" s="1176"/>
    </row>
    <row r="78" spans="1:23" s="2199" customFormat="1">
      <c r="A78" s="1176"/>
      <c r="B78" s="2581" t="str">
        <f>'NOV''24'!B78</f>
        <v>13.11.24</v>
      </c>
      <c r="C78" s="2581">
        <f>'NOV''24'!C78</f>
        <v>76</v>
      </c>
      <c r="D78" s="2581">
        <f>'NOV''24'!D78</f>
        <v>254</v>
      </c>
      <c r="E78" s="1801"/>
      <c r="F78" s="1638">
        <f>'NOV''24'!F78</f>
        <v>57</v>
      </c>
      <c r="G78" s="2581">
        <f>'NOV''24'!G78</f>
        <v>3481.46</v>
      </c>
      <c r="H78" s="2581">
        <f>'NOV''24'!H78</f>
        <v>215.14</v>
      </c>
      <c r="I78" s="2581">
        <f>'NOV''24'!I78</f>
        <v>0</v>
      </c>
      <c r="J78" s="2581"/>
      <c r="K78" s="2581"/>
      <c r="L78" s="2581">
        <f>'NOV''24'!L78</f>
        <v>1</v>
      </c>
      <c r="M78" s="2581">
        <f>'NOV''24'!M78</f>
        <v>15</v>
      </c>
      <c r="N78" s="2581"/>
      <c r="O78" s="2581"/>
      <c r="P78" s="2581"/>
      <c r="Q78" s="2581"/>
      <c r="R78" s="2581"/>
      <c r="S78" s="2581"/>
      <c r="T78" s="2581"/>
      <c r="U78" s="2581"/>
      <c r="V78" s="2581">
        <f>'NOV''24'!V78</f>
        <v>0</v>
      </c>
      <c r="W78" s="1176"/>
    </row>
    <row r="79" spans="1:23" s="2199" customFormat="1">
      <c r="A79" s="1176"/>
      <c r="B79" s="2581" t="str">
        <f>'NOV''24'!B79</f>
        <v>13.11.24</v>
      </c>
      <c r="C79" s="2581">
        <f>'NOV''24'!C79</f>
        <v>77</v>
      </c>
      <c r="D79" s="2581">
        <f>'NOV''24'!D79</f>
        <v>255</v>
      </c>
      <c r="E79" s="1801"/>
      <c r="F79" s="1638">
        <f>'NOV''24'!F79</f>
        <v>58</v>
      </c>
      <c r="G79" s="2581">
        <f>'NOV''24'!G79</f>
        <v>3467.26</v>
      </c>
      <c r="H79" s="2581">
        <f>'NOV''24'!H79</f>
        <v>291.54000000000002</v>
      </c>
      <c r="I79" s="2581">
        <f>'NOV''24'!I79</f>
        <v>0</v>
      </c>
      <c r="J79" s="2581"/>
      <c r="K79" s="2581"/>
      <c r="L79" s="2581">
        <f>'NOV''24'!L79</f>
        <v>1</v>
      </c>
      <c r="M79" s="2581">
        <f>'NOV''24'!M79</f>
        <v>30</v>
      </c>
      <c r="N79" s="2581"/>
      <c r="O79" s="2581"/>
      <c r="P79" s="2581"/>
      <c r="Q79" s="2581"/>
      <c r="R79" s="2581"/>
      <c r="S79" s="2581"/>
      <c r="T79" s="2581"/>
      <c r="U79" s="2581"/>
      <c r="V79" s="2581">
        <f>'NOV''24'!V79</f>
        <v>0</v>
      </c>
      <c r="W79" s="1176"/>
    </row>
    <row r="80" spans="1:23" s="2199" customFormat="1">
      <c r="A80" s="1176"/>
      <c r="B80" s="2583" t="str">
        <f>'NOV''24'!B80</f>
        <v>13.11.24</v>
      </c>
      <c r="C80" s="2583">
        <f>'NOV''24'!C80</f>
        <v>78</v>
      </c>
      <c r="D80" s="2583">
        <f>'NOV''24'!D80</f>
        <v>256</v>
      </c>
      <c r="E80" s="1801"/>
      <c r="F80" s="1638">
        <f>'NOV''24'!F80</f>
        <v>59</v>
      </c>
      <c r="G80" s="2583">
        <f>'NOV''24'!G80</f>
        <v>3550.41</v>
      </c>
      <c r="H80" s="2583">
        <f>'NOV''24'!H80</f>
        <v>284.58999999999997</v>
      </c>
      <c r="I80" s="2583">
        <f>'NOV''24'!I80</f>
        <v>0</v>
      </c>
      <c r="J80" s="2583"/>
      <c r="K80" s="2583"/>
      <c r="L80" s="2583">
        <f>'NOV''24'!L80</f>
        <v>1</v>
      </c>
      <c r="M80" s="2583">
        <f>'NOV''24'!M80</f>
        <v>30</v>
      </c>
      <c r="N80" s="2583"/>
      <c r="O80" s="2583"/>
      <c r="P80" s="2583"/>
      <c r="Q80" s="2583"/>
      <c r="R80" s="2583"/>
      <c r="S80" s="2583"/>
      <c r="T80" s="2583"/>
      <c r="U80" s="2583"/>
      <c r="V80" s="2583">
        <f>'NOV''24'!V80</f>
        <v>0</v>
      </c>
      <c r="W80" s="1176"/>
    </row>
    <row r="81" spans="1:23" s="2199" customFormat="1">
      <c r="A81" s="1176"/>
      <c r="B81" s="2583" t="str">
        <f>'NOV''24'!B81</f>
        <v>13.11.24</v>
      </c>
      <c r="C81" s="2583">
        <f>'NOV''24'!C81</f>
        <v>79</v>
      </c>
      <c r="D81" s="2583">
        <f>'NOV''24'!D81</f>
        <v>257</v>
      </c>
      <c r="E81" s="1801"/>
      <c r="F81" s="1638">
        <f>'NOV''24'!F81</f>
        <v>60</v>
      </c>
      <c r="G81" s="2583">
        <f>'NOV''24'!G81</f>
        <v>3626.63</v>
      </c>
      <c r="H81" s="2583">
        <f>'NOV''24'!H81</f>
        <v>264.97000000000003</v>
      </c>
      <c r="I81" s="2583">
        <f>'NOV''24'!I81</f>
        <v>0</v>
      </c>
      <c r="J81" s="2583"/>
      <c r="K81" s="2583"/>
      <c r="L81" s="2583">
        <f>'NOV''24'!L81</f>
        <v>1</v>
      </c>
      <c r="M81" s="2583">
        <f>'NOV''24'!M81</f>
        <v>35</v>
      </c>
      <c r="N81" s="2583"/>
      <c r="O81" s="2583"/>
      <c r="P81" s="2583"/>
      <c r="Q81" s="2583"/>
      <c r="R81" s="2583"/>
      <c r="S81" s="2583"/>
      <c r="T81" s="2583"/>
      <c r="U81" s="2583"/>
      <c r="V81" s="2583">
        <f>'NOV''24'!V81</f>
        <v>0</v>
      </c>
      <c r="W81" s="1176"/>
    </row>
    <row r="82" spans="1:23" s="2199" customFormat="1">
      <c r="A82" s="1176"/>
      <c r="B82" s="2585" t="str">
        <f>'NOV''24'!B82</f>
        <v>13.11.24</v>
      </c>
      <c r="C82" s="2585">
        <f>'NOV''24'!C82</f>
        <v>80</v>
      </c>
      <c r="D82" s="2585">
        <f>'NOV''24'!D82</f>
        <v>258</v>
      </c>
      <c r="E82" s="1801"/>
      <c r="F82" s="1638">
        <f>'NOV''24'!F82</f>
        <v>58</v>
      </c>
      <c r="G82" s="2585">
        <f>'NOV''24'!G82</f>
        <v>3510.65</v>
      </c>
      <c r="H82" s="2585">
        <f>'NOV''24'!H82</f>
        <v>250.95</v>
      </c>
      <c r="I82" s="2585">
        <f>'NOV''24'!I82</f>
        <v>0</v>
      </c>
      <c r="J82" s="2585"/>
      <c r="K82" s="2585"/>
      <c r="L82" s="2585">
        <f>'NOV''24'!L82</f>
        <v>1</v>
      </c>
      <c r="M82" s="2585">
        <f>'NOV''24'!M82</f>
        <v>35</v>
      </c>
      <c r="N82" s="2585"/>
      <c r="O82" s="2585"/>
      <c r="P82" s="2585"/>
      <c r="Q82" s="2585"/>
      <c r="R82" s="2585"/>
      <c r="S82" s="2585"/>
      <c r="T82" s="2585"/>
      <c r="U82" s="2585"/>
      <c r="V82" s="2585">
        <f>'NOV''24'!V82</f>
        <v>0</v>
      </c>
      <c r="W82" s="1176"/>
    </row>
    <row r="83" spans="1:23" s="2199" customFormat="1">
      <c r="A83" s="1176"/>
      <c r="B83" s="2587" t="str">
        <f>'NOV''24'!B83</f>
        <v>14.11.24</v>
      </c>
      <c r="C83" s="2587">
        <f>'NOV''24'!C83</f>
        <v>81</v>
      </c>
      <c r="D83" s="2587">
        <f>'NOV''24'!D83</f>
        <v>259</v>
      </c>
      <c r="E83" s="1801"/>
      <c r="F83" s="1638">
        <f>'NOV''24'!F83</f>
        <v>58</v>
      </c>
      <c r="G83" s="2587">
        <f>'NOV''24'!G83</f>
        <v>3483.45</v>
      </c>
      <c r="H83" s="2587">
        <f>'NOV''24'!H83</f>
        <v>278.74</v>
      </c>
      <c r="I83" s="2587">
        <f>'NOV''24'!I83</f>
        <v>0.59</v>
      </c>
      <c r="J83" s="2587"/>
      <c r="K83" s="2587"/>
      <c r="L83" s="2587">
        <f>'NOV''24'!L83</f>
        <v>2</v>
      </c>
      <c r="M83" s="2587">
        <f>'NOV''24'!M83</f>
        <v>20</v>
      </c>
      <c r="N83" s="2587"/>
      <c r="O83" s="2587"/>
      <c r="P83" s="2587"/>
      <c r="Q83" s="2587"/>
      <c r="R83" s="2587"/>
      <c r="S83" s="2587"/>
      <c r="T83" s="2587"/>
      <c r="U83" s="2587"/>
      <c r="V83" s="2587">
        <f>'NOV''24'!V83</f>
        <v>0</v>
      </c>
      <c r="W83" s="1176"/>
    </row>
    <row r="84" spans="1:23" s="2199" customFormat="1">
      <c r="A84" s="1176"/>
      <c r="B84" s="2587" t="str">
        <f>'NOV''24'!B84</f>
        <v>14.11.24</v>
      </c>
      <c r="C84" s="2587">
        <f>'NOV''24'!C84</f>
        <v>82</v>
      </c>
      <c r="D84" s="2587">
        <f>'NOV''24'!D84</f>
        <v>260</v>
      </c>
      <c r="E84" s="1801"/>
      <c r="F84" s="1638">
        <f>'NOV''24'!F84</f>
        <v>59</v>
      </c>
      <c r="G84" s="2587">
        <f>'NOV''24'!G84</f>
        <v>3556.42</v>
      </c>
      <c r="H84" s="2587">
        <f>'NOV''24'!H84</f>
        <v>275.77999999999997</v>
      </c>
      <c r="I84" s="2587">
        <f>'NOV''24'!I84</f>
        <v>0</v>
      </c>
      <c r="J84" s="2587"/>
      <c r="K84" s="2587"/>
      <c r="L84" s="2587">
        <f>'NOV''24'!L84</f>
        <v>1</v>
      </c>
      <c r="M84" s="2587">
        <f>'NOV''24'!M84</f>
        <v>45</v>
      </c>
      <c r="N84" s="2587"/>
      <c r="O84" s="2587"/>
      <c r="P84" s="2587"/>
      <c r="Q84" s="2587"/>
      <c r="R84" s="2587"/>
      <c r="S84" s="2587"/>
      <c r="T84" s="2587"/>
      <c r="U84" s="2587"/>
      <c r="V84" s="2587">
        <f>'NOV''24'!V84</f>
        <v>0</v>
      </c>
      <c r="W84" s="1176"/>
    </row>
    <row r="85" spans="1:23" s="2199" customFormat="1">
      <c r="A85" s="1176"/>
      <c r="B85" s="2587" t="str">
        <f>'NOV''24'!B85</f>
        <v>14.11.24</v>
      </c>
      <c r="C85" s="2587">
        <f>'NOV''24'!C85</f>
        <v>83</v>
      </c>
      <c r="D85" s="2587">
        <f>'NOV''24'!D85</f>
        <v>261</v>
      </c>
      <c r="E85" s="1801"/>
      <c r="F85" s="1638">
        <f>'NOV''24'!F85</f>
        <v>60</v>
      </c>
      <c r="G85" s="2587">
        <f>'NOV''24'!G85</f>
        <v>3656.01</v>
      </c>
      <c r="H85" s="2587">
        <f>'NOV''24'!H85</f>
        <v>244.36</v>
      </c>
      <c r="I85" s="2587">
        <f>'NOV''24'!I85</f>
        <v>3.17</v>
      </c>
      <c r="J85" s="2587"/>
      <c r="K85" s="2587"/>
      <c r="L85" s="2587">
        <f>'NOV''24'!L85</f>
        <v>1</v>
      </c>
      <c r="M85" s="2587">
        <f>'NOV''24'!M85</f>
        <v>40</v>
      </c>
      <c r="N85" s="2587"/>
      <c r="O85" s="2587"/>
      <c r="P85" s="2587"/>
      <c r="Q85" s="2587"/>
      <c r="R85" s="2587"/>
      <c r="S85" s="2587"/>
      <c r="T85" s="2587"/>
      <c r="U85" s="2587"/>
      <c r="V85" s="2587">
        <f>'NOV''24'!V85</f>
        <v>0</v>
      </c>
      <c r="W85" s="1176"/>
    </row>
    <row r="86" spans="1:23" s="2199" customFormat="1">
      <c r="A86" s="1176"/>
      <c r="B86" s="2587" t="str">
        <f>'NOV''24'!B86</f>
        <v>14.11.24</v>
      </c>
      <c r="C86" s="2587">
        <f>'NOV''24'!C86</f>
        <v>84</v>
      </c>
      <c r="D86" s="2587">
        <f>'NOV''24'!D86</f>
        <v>262</v>
      </c>
      <c r="E86" s="1801"/>
      <c r="F86" s="1638">
        <f>'NOV''24'!F86</f>
        <v>57</v>
      </c>
      <c r="G86" s="2587">
        <f>'NOV''24'!G86</f>
        <v>3485.66</v>
      </c>
      <c r="H86" s="2587">
        <f>'NOV''24'!H86</f>
        <v>210.94</v>
      </c>
      <c r="I86" s="2587">
        <f>'NOV''24'!I86</f>
        <v>0</v>
      </c>
      <c r="J86" s="2587"/>
      <c r="K86" s="2587"/>
      <c r="L86" s="2587">
        <f>'NOV''24'!L86</f>
        <v>1</v>
      </c>
      <c r="M86" s="2587">
        <f>'NOV''24'!M86</f>
        <v>40</v>
      </c>
      <c r="N86" s="2587"/>
      <c r="O86" s="2587"/>
      <c r="P86" s="2587"/>
      <c r="Q86" s="2587"/>
      <c r="R86" s="2587"/>
      <c r="S86" s="2587"/>
      <c r="T86" s="2587"/>
      <c r="U86" s="2587"/>
      <c r="V86" s="2587">
        <f>'NOV''24'!V86</f>
        <v>0</v>
      </c>
      <c r="W86" s="1176"/>
    </row>
    <row r="87" spans="1:23" s="2199" customFormat="1">
      <c r="A87" s="1176"/>
      <c r="B87" s="2587" t="str">
        <f>'NOV''24'!B87</f>
        <v>14.11.24</v>
      </c>
      <c r="C87" s="2587">
        <f>'NOV''24'!C87</f>
        <v>85</v>
      </c>
      <c r="D87" s="2587">
        <f>'NOV''24'!D87</f>
        <v>263</v>
      </c>
      <c r="E87" s="1801"/>
      <c r="F87" s="1638">
        <f>'NOV''24'!F87</f>
        <v>60</v>
      </c>
      <c r="G87" s="2587">
        <f>'NOV''24'!G87</f>
        <v>3678.23</v>
      </c>
      <c r="H87" s="2587">
        <f>'NOV''24'!H87</f>
        <v>213.37</v>
      </c>
      <c r="I87" s="2587">
        <f>'NOV''24'!I87</f>
        <v>0</v>
      </c>
      <c r="J87" s="2587"/>
      <c r="K87" s="2587"/>
      <c r="L87" s="2587">
        <f>'NOV''24'!L87</f>
        <v>1</v>
      </c>
      <c r="M87" s="2587">
        <f>'NOV''24'!M87</f>
        <v>35</v>
      </c>
      <c r="N87" s="2587"/>
      <c r="O87" s="2587"/>
      <c r="P87" s="2587"/>
      <c r="Q87" s="2587"/>
      <c r="R87" s="2587"/>
      <c r="S87" s="2587"/>
      <c r="T87" s="2587"/>
      <c r="U87" s="2587"/>
      <c r="V87" s="2587">
        <f>'NOV''24'!V87</f>
        <v>0</v>
      </c>
      <c r="W87" s="1176"/>
    </row>
    <row r="88" spans="1:23" s="2199" customFormat="1">
      <c r="A88" s="1176"/>
      <c r="B88" s="2589" t="str">
        <f>'NOV''24'!B88</f>
        <v>14.11.24</v>
      </c>
      <c r="C88" s="2589">
        <f>'NOV''24'!C88</f>
        <v>86</v>
      </c>
      <c r="D88" s="2589">
        <f>'NOV''24'!D88</f>
        <v>264</v>
      </c>
      <c r="E88" s="1801"/>
      <c r="F88" s="1638">
        <f>'NOV''24'!F88</f>
        <v>60</v>
      </c>
      <c r="G88" s="2589">
        <f>'NOV''24'!G88</f>
        <v>3645.02</v>
      </c>
      <c r="H88" s="2589">
        <f>'NOV''24'!H88</f>
        <v>249.38</v>
      </c>
      <c r="I88" s="2589">
        <f>'NOV''24'!I88</f>
        <v>0</v>
      </c>
      <c r="J88" s="2589"/>
      <c r="K88" s="2589"/>
      <c r="L88" s="2589">
        <f>'NOV''24'!L88</f>
        <v>1</v>
      </c>
      <c r="M88" s="2589">
        <f>'NOV''24'!M88</f>
        <v>40</v>
      </c>
      <c r="N88" s="2589"/>
      <c r="O88" s="2589"/>
      <c r="P88" s="2589"/>
      <c r="Q88" s="2589"/>
      <c r="R88" s="2589"/>
      <c r="S88" s="2589"/>
      <c r="T88" s="2589"/>
      <c r="U88" s="2589"/>
      <c r="V88" s="2589">
        <f>'NOV''24'!V88</f>
        <v>0</v>
      </c>
      <c r="W88" s="1176"/>
    </row>
    <row r="89" spans="1:23" s="2199" customFormat="1">
      <c r="A89" s="1176"/>
      <c r="B89" s="2591" t="str">
        <f>'NOV''24'!B89</f>
        <v>15.11.24</v>
      </c>
      <c r="C89" s="2591">
        <f>'NOV''24'!C89</f>
        <v>87</v>
      </c>
      <c r="D89" s="2591">
        <f>'NOV''24'!D89</f>
        <v>265</v>
      </c>
      <c r="E89" s="1801"/>
      <c r="F89" s="1638">
        <f>'NOV''24'!F89</f>
        <v>59</v>
      </c>
      <c r="G89" s="2591">
        <f>'NOV''24'!G89</f>
        <v>3599.64</v>
      </c>
      <c r="H89" s="2591">
        <f>'NOV''24'!H89</f>
        <v>226.96</v>
      </c>
      <c r="I89" s="2591">
        <f>'NOV''24'!I89</f>
        <v>0</v>
      </c>
      <c r="J89" s="2591"/>
      <c r="K89" s="2591"/>
      <c r="L89" s="2591">
        <f>'NOV''24'!L89</f>
        <v>1</v>
      </c>
      <c r="M89" s="2591">
        <f>'NOV''24'!M89</f>
        <v>15</v>
      </c>
      <c r="N89" s="2591"/>
      <c r="O89" s="2591"/>
      <c r="P89" s="2591"/>
      <c r="Q89" s="2591"/>
      <c r="R89" s="2591"/>
      <c r="S89" s="2591"/>
      <c r="T89" s="2591"/>
      <c r="U89" s="2591"/>
      <c r="V89" s="2591">
        <f>'NOV''24'!V89</f>
        <v>0</v>
      </c>
      <c r="W89" s="1176"/>
    </row>
    <row r="90" spans="1:23" s="2199" customFormat="1">
      <c r="A90" s="1176"/>
      <c r="B90" s="2591" t="str">
        <f>'NOV''24'!B90</f>
        <v>15.11.24</v>
      </c>
      <c r="C90" s="2591">
        <f>'NOV''24'!C90</f>
        <v>88</v>
      </c>
      <c r="D90" s="2591">
        <f>'NOV''24'!D90</f>
        <v>266</v>
      </c>
      <c r="E90" s="1801"/>
      <c r="F90" s="1638">
        <f>'NOV''24'!F90</f>
        <v>59</v>
      </c>
      <c r="G90" s="2591">
        <f>'NOV''24'!G90</f>
        <v>3608.06</v>
      </c>
      <c r="H90" s="2591">
        <f>'NOV''24'!H90</f>
        <v>212.94</v>
      </c>
      <c r="I90" s="2591">
        <f>'NOV''24'!I90</f>
        <v>0</v>
      </c>
      <c r="J90" s="2591"/>
      <c r="K90" s="2591"/>
      <c r="L90" s="2591">
        <f>'NOV''24'!L90</f>
        <v>1</v>
      </c>
      <c r="M90" s="2591">
        <f>'NOV''24'!M90</f>
        <v>45</v>
      </c>
      <c r="N90" s="2591"/>
      <c r="O90" s="2591"/>
      <c r="P90" s="2591"/>
      <c r="Q90" s="2591"/>
      <c r="R90" s="2591"/>
      <c r="S90" s="2591"/>
      <c r="T90" s="2591"/>
      <c r="U90" s="2591"/>
      <c r="V90" s="2591">
        <f>'NOV''24'!V90</f>
        <v>0</v>
      </c>
      <c r="W90" s="1176"/>
    </row>
    <row r="91" spans="1:23" s="2199" customFormat="1">
      <c r="A91" s="1176"/>
      <c r="B91" s="2591" t="str">
        <f>'NOV''24'!B91</f>
        <v>15.11.24</v>
      </c>
      <c r="C91" s="2591">
        <f>'NOV''24'!C91</f>
        <v>89</v>
      </c>
      <c r="D91" s="2591">
        <f>'NOV''24'!D91</f>
        <v>267</v>
      </c>
      <c r="E91" s="1801"/>
      <c r="F91" s="1638">
        <f>'NOV''24'!F91</f>
        <v>59</v>
      </c>
      <c r="G91" s="2591">
        <f>'NOV''24'!G91</f>
        <v>3825.87</v>
      </c>
      <c r="H91" s="2591">
        <f>'NOV''24'!H91</f>
        <v>274.13</v>
      </c>
      <c r="I91" s="2591">
        <f>'NOV''24'!I91</f>
        <v>0.2</v>
      </c>
      <c r="J91" s="2591"/>
      <c r="K91" s="2591"/>
      <c r="L91" s="2591">
        <f>'NOV''24'!L91</f>
        <v>1</v>
      </c>
      <c r="M91" s="2591">
        <f>'NOV''24'!M91</f>
        <v>35</v>
      </c>
      <c r="N91" s="2591"/>
      <c r="O91" s="2591"/>
      <c r="P91" s="2591"/>
      <c r="Q91" s="2591"/>
      <c r="R91" s="2591"/>
      <c r="S91" s="2591"/>
      <c r="T91" s="2591"/>
      <c r="U91" s="2591"/>
      <c r="V91" s="2591">
        <f>'NOV''24'!V91</f>
        <v>0</v>
      </c>
      <c r="W91" s="1176"/>
    </row>
    <row r="92" spans="1:23" s="2199" customFormat="1">
      <c r="A92" s="1176"/>
      <c r="B92" s="2591" t="str">
        <f>'NOV''24'!B92</f>
        <v>15.11.24</v>
      </c>
      <c r="C92" s="2591">
        <f>'NOV''24'!C92</f>
        <v>90</v>
      </c>
      <c r="D92" s="2591">
        <f>'NOV''24'!D92</f>
        <v>268</v>
      </c>
      <c r="E92" s="1801"/>
      <c r="F92" s="1638">
        <f>'NOV''24'!F92</f>
        <v>59</v>
      </c>
      <c r="G92" s="2591">
        <f>'NOV''24'!G92</f>
        <v>3551.45</v>
      </c>
      <c r="H92" s="2591">
        <f>'NOV''24'!H92</f>
        <v>272.35000000000002</v>
      </c>
      <c r="I92" s="2591">
        <f>'NOV''24'!I92</f>
        <v>0</v>
      </c>
      <c r="J92" s="2591"/>
      <c r="K92" s="2591"/>
      <c r="L92" s="2591">
        <f>'NOV''24'!L92</f>
        <v>1</v>
      </c>
      <c r="M92" s="2591">
        <f>'NOV''24'!M92</f>
        <v>40</v>
      </c>
      <c r="N92" s="2591"/>
      <c r="O92" s="2591"/>
      <c r="P92" s="2591"/>
      <c r="Q92" s="2591"/>
      <c r="R92" s="2591"/>
      <c r="S92" s="2591"/>
      <c r="T92" s="2591"/>
      <c r="U92" s="2591"/>
      <c r="V92" s="2591">
        <f>'NOV''24'!V92</f>
        <v>0</v>
      </c>
      <c r="W92" s="1176"/>
    </row>
    <row r="93" spans="1:23" s="2199" customFormat="1">
      <c r="A93" s="1176"/>
      <c r="B93" s="2591" t="str">
        <f>'NOV''24'!B93</f>
        <v>15.11.24</v>
      </c>
      <c r="C93" s="2591">
        <f>'NOV''24'!C93</f>
        <v>91</v>
      </c>
      <c r="D93" s="2591">
        <f>'NOV''24'!D93</f>
        <v>269</v>
      </c>
      <c r="E93" s="1801"/>
      <c r="F93" s="1638">
        <f>'NOV''24'!F93</f>
        <v>60</v>
      </c>
      <c r="G93" s="2591">
        <f>'NOV''24'!G93</f>
        <v>3649.21</v>
      </c>
      <c r="H93" s="2591">
        <f>'NOV''24'!H93</f>
        <v>248.59</v>
      </c>
      <c r="I93" s="2591">
        <f>'NOV''24'!I93</f>
        <v>0.6</v>
      </c>
      <c r="J93" s="2591"/>
      <c r="K93" s="2591"/>
      <c r="L93" s="2591">
        <f>'NOV''24'!L93</f>
        <v>1</v>
      </c>
      <c r="M93" s="2591">
        <f>'NOV''24'!M93</f>
        <v>35</v>
      </c>
      <c r="N93" s="2591"/>
      <c r="O93" s="2591"/>
      <c r="P93" s="2591"/>
      <c r="Q93" s="2591"/>
      <c r="R93" s="2591"/>
      <c r="S93" s="2591"/>
      <c r="T93" s="2591"/>
      <c r="U93" s="2591"/>
      <c r="V93" s="2591">
        <f>'NOV''24'!V93</f>
        <v>0</v>
      </c>
      <c r="W93" s="1176"/>
    </row>
    <row r="94" spans="1:23" s="2199" customFormat="1">
      <c r="A94" s="1176"/>
      <c r="B94" s="2593" t="str">
        <f>'NOV''24'!B94</f>
        <v>15.11.24</v>
      </c>
      <c r="C94" s="2593">
        <f>'NOV''24'!C94</f>
        <v>92</v>
      </c>
      <c r="D94" s="2593">
        <f>'NOV''24'!D94</f>
        <v>270</v>
      </c>
      <c r="E94" s="1801"/>
      <c r="F94" s="1638">
        <f>'NOV''24'!F94</f>
        <v>57</v>
      </c>
      <c r="G94" s="2593">
        <f>'NOV''24'!G94</f>
        <v>3444.45</v>
      </c>
      <c r="H94" s="2593">
        <f>'NOV''24'!H94</f>
        <v>252.14</v>
      </c>
      <c r="I94" s="2593">
        <f>'NOV''24'!I94</f>
        <v>0</v>
      </c>
      <c r="J94" s="2593"/>
      <c r="K94" s="2593"/>
      <c r="L94" s="2593">
        <f>'NOV''24'!L94</f>
        <v>1</v>
      </c>
      <c r="M94" s="2593">
        <f>'NOV''24'!M94</f>
        <v>40</v>
      </c>
      <c r="N94" s="2593"/>
      <c r="O94" s="2593"/>
      <c r="P94" s="2593"/>
      <c r="Q94" s="2593"/>
      <c r="R94" s="2593"/>
      <c r="S94" s="2593"/>
      <c r="T94" s="2593"/>
      <c r="U94" s="2593"/>
      <c r="V94" s="2593">
        <f>'NOV''24'!V94</f>
        <v>0</v>
      </c>
      <c r="W94" s="1176"/>
    </row>
    <row r="95" spans="1:23" s="2199" customFormat="1">
      <c r="A95" s="1176"/>
      <c r="B95" s="2593" t="str">
        <f>'NOV''24'!B95</f>
        <v>15.11.24</v>
      </c>
      <c r="C95" s="2593">
        <f>'NOV''24'!C95</f>
        <v>93</v>
      </c>
      <c r="D95" s="2593">
        <f>'NOV''24'!D95</f>
        <v>273</v>
      </c>
      <c r="E95" s="1801"/>
      <c r="F95" s="1638">
        <f>'NOV''24'!F95</f>
        <v>60</v>
      </c>
      <c r="G95" s="2593">
        <f>'NOV''24'!G95</f>
        <v>3618.02</v>
      </c>
      <c r="H95" s="2593">
        <f>'NOV''24'!H95</f>
        <v>276.38</v>
      </c>
      <c r="I95" s="2593">
        <f>'NOV''24'!I95</f>
        <v>0</v>
      </c>
      <c r="J95" s="2593"/>
      <c r="K95" s="2593"/>
      <c r="L95" s="2593">
        <f>'NOV''24'!L95</f>
        <v>1</v>
      </c>
      <c r="M95" s="2593">
        <f>'NOV''24'!M95</f>
        <v>50</v>
      </c>
      <c r="N95" s="2593"/>
      <c r="O95" s="2593"/>
      <c r="P95" s="2593"/>
      <c r="Q95" s="2593"/>
      <c r="R95" s="2593"/>
      <c r="S95" s="2593"/>
      <c r="T95" s="2593"/>
      <c r="U95" s="2593"/>
      <c r="V95" s="2593">
        <f>'NOV''24'!V95</f>
        <v>0</v>
      </c>
      <c r="W95" s="1176"/>
    </row>
    <row r="96" spans="1:23" s="2199" customFormat="1">
      <c r="A96" s="1176"/>
      <c r="B96" s="2596" t="str">
        <f>'NOV''24'!B96</f>
        <v>16.11.24</v>
      </c>
      <c r="C96" s="2596">
        <f>'NOV''24'!C96</f>
        <v>94</v>
      </c>
      <c r="D96" s="2596">
        <f>'NOV''24'!D96</f>
        <v>272</v>
      </c>
      <c r="E96" s="1801"/>
      <c r="F96" s="1638">
        <f>'NOV''24'!F96</f>
        <v>57</v>
      </c>
      <c r="G96" s="2596">
        <f>'NOV''24'!G96</f>
        <v>3444.45</v>
      </c>
      <c r="H96" s="2596">
        <f>'NOV''24'!H96</f>
        <v>254.95</v>
      </c>
      <c r="I96" s="2596">
        <f>'NOV''24'!I96</f>
        <v>0</v>
      </c>
      <c r="J96" s="2596"/>
      <c r="K96" s="2596"/>
      <c r="L96" s="2596">
        <f>'NOV''24'!L96</f>
        <v>1</v>
      </c>
      <c r="M96" s="2596">
        <f>'NOV''24'!M96</f>
        <v>30</v>
      </c>
      <c r="N96" s="2596"/>
      <c r="O96" s="2596"/>
      <c r="P96" s="2596"/>
      <c r="Q96" s="2596"/>
      <c r="R96" s="2596"/>
      <c r="S96" s="2596"/>
      <c r="T96" s="2596"/>
      <c r="U96" s="2596"/>
      <c r="V96" s="2596">
        <f>'NOV''24'!V96</f>
        <v>0</v>
      </c>
      <c r="W96" s="1176"/>
    </row>
    <row r="97" spans="1:23" s="2199" customFormat="1">
      <c r="A97" s="1176"/>
      <c r="B97" s="2596" t="str">
        <f>'NOV''24'!B97</f>
        <v>16.11.24</v>
      </c>
      <c r="C97" s="2596">
        <f>'NOV''24'!C97</f>
        <v>95</v>
      </c>
      <c r="D97" s="2596">
        <f>'NOV''24'!D97</f>
        <v>274</v>
      </c>
      <c r="E97" s="1801"/>
      <c r="F97" s="1638">
        <f>'NOV''24'!F97</f>
        <v>58</v>
      </c>
      <c r="G97" s="2596">
        <f>'NOV''24'!G97</f>
        <v>3488.65</v>
      </c>
      <c r="H97" s="2596">
        <f>'NOV''24'!H97</f>
        <v>272.95</v>
      </c>
      <c r="I97" s="2596">
        <f>'NOV''24'!I97</f>
        <v>0</v>
      </c>
      <c r="J97" s="2596"/>
      <c r="K97" s="2596"/>
      <c r="L97" s="2596">
        <f>'NOV''24'!L97</f>
        <v>1</v>
      </c>
      <c r="M97" s="2596">
        <f>'NOV''24'!M97</f>
        <v>50</v>
      </c>
      <c r="N97" s="2596"/>
      <c r="O97" s="2596"/>
      <c r="P97" s="2596"/>
      <c r="Q97" s="2596"/>
      <c r="R97" s="2596"/>
      <c r="S97" s="2596"/>
      <c r="T97" s="2596"/>
      <c r="U97" s="2596"/>
      <c r="V97" s="2596">
        <f>'NOV''24'!V97</f>
        <v>0</v>
      </c>
      <c r="W97" s="1176"/>
    </row>
    <row r="98" spans="1:23" s="2199" customFormat="1">
      <c r="A98" s="1176"/>
      <c r="B98" s="2596" t="str">
        <f>'NOV''24'!B98</f>
        <v>16.11.24</v>
      </c>
      <c r="C98" s="2596">
        <f>'NOV''24'!C98</f>
        <v>96</v>
      </c>
      <c r="D98" s="2596">
        <f>'NOV''24'!D98</f>
        <v>275</v>
      </c>
      <c r="E98" s="1801"/>
      <c r="F98" s="1638">
        <f>'NOV''24'!F98</f>
        <v>60</v>
      </c>
      <c r="G98" s="2596">
        <f>'NOV''24'!G98</f>
        <v>3668.42</v>
      </c>
      <c r="H98" s="2596">
        <f>'NOV''24'!H98</f>
        <v>225.98</v>
      </c>
      <c r="I98" s="2596">
        <f>'NOV''24'!I98</f>
        <v>0</v>
      </c>
      <c r="J98" s="2596"/>
      <c r="K98" s="2596"/>
      <c r="L98" s="2596">
        <f>'NOV''24'!L98</f>
        <v>1</v>
      </c>
      <c r="M98" s="2596">
        <f>'NOV''24'!M98</f>
        <v>35</v>
      </c>
      <c r="N98" s="2596"/>
      <c r="O98" s="2596"/>
      <c r="P98" s="2596"/>
      <c r="Q98" s="2596"/>
      <c r="R98" s="2596"/>
      <c r="S98" s="2596"/>
      <c r="T98" s="2596"/>
      <c r="U98" s="2596"/>
      <c r="V98" s="2596">
        <f>'NOV''24'!V98</f>
        <v>0</v>
      </c>
      <c r="W98" s="1176"/>
    </row>
    <row r="99" spans="1:23" s="2199" customFormat="1">
      <c r="A99" s="1176"/>
      <c r="B99" s="2596" t="str">
        <f>'NOV''24'!B99</f>
        <v>16.11.24</v>
      </c>
      <c r="C99" s="2596">
        <f>'NOV''24'!C99</f>
        <v>97</v>
      </c>
      <c r="D99" s="2596">
        <f>'NOV''24'!D99</f>
        <v>276</v>
      </c>
      <c r="E99" s="1801"/>
      <c r="F99" s="1638">
        <f>'NOV''24'!F99</f>
        <v>59</v>
      </c>
      <c r="G99" s="2596">
        <f>'NOV''24'!G99</f>
        <v>3621.83</v>
      </c>
      <c r="H99" s="2596">
        <f>'NOV''24'!H99</f>
        <v>207.96</v>
      </c>
      <c r="I99" s="2596">
        <f>'NOV''24'!I99</f>
        <v>0.39</v>
      </c>
      <c r="J99" s="2596"/>
      <c r="K99" s="2596"/>
      <c r="L99" s="2596">
        <f>'NOV''24'!L99</f>
        <v>1</v>
      </c>
      <c r="M99" s="2596">
        <f>'NOV''24'!M99</f>
        <v>30</v>
      </c>
      <c r="N99" s="2596"/>
      <c r="O99" s="2596"/>
      <c r="P99" s="2596"/>
      <c r="Q99" s="2596"/>
      <c r="R99" s="2596"/>
      <c r="S99" s="2596"/>
      <c r="T99" s="2596"/>
      <c r="U99" s="2596"/>
      <c r="V99" s="2596">
        <f>'NOV''24'!V99</f>
        <v>0</v>
      </c>
      <c r="W99" s="1176"/>
    </row>
    <row r="100" spans="1:23" s="2199" customFormat="1">
      <c r="A100" s="1176"/>
      <c r="B100" s="2598" t="str">
        <f>'NOV''24'!B100</f>
        <v>16.11.24</v>
      </c>
      <c r="C100" s="2598">
        <f>'NOV''24'!C100</f>
        <v>98</v>
      </c>
      <c r="D100" s="2598">
        <f>'NOV''24'!D100</f>
        <v>277</v>
      </c>
      <c r="E100" s="1801"/>
      <c r="F100" s="1638">
        <f>'NOV''24'!F100</f>
        <v>60</v>
      </c>
      <c r="G100" s="2598">
        <f>'NOV''24'!G100</f>
        <v>3665.61</v>
      </c>
      <c r="H100" s="2598">
        <f>'NOV''24'!H100</f>
        <v>231.59</v>
      </c>
      <c r="I100" s="2598">
        <f>'NOV''24'!I100</f>
        <v>0</v>
      </c>
      <c r="J100" s="2598"/>
      <c r="K100" s="2598"/>
      <c r="L100" s="2598">
        <f>'NOV''24'!L100</f>
        <v>1</v>
      </c>
      <c r="M100" s="2598">
        <f>'NOV''24'!M100</f>
        <v>40</v>
      </c>
      <c r="N100" s="2598"/>
      <c r="O100" s="2598"/>
      <c r="P100" s="2598"/>
      <c r="Q100" s="2598"/>
      <c r="R100" s="2598"/>
      <c r="S100" s="2598"/>
      <c r="T100" s="2598"/>
      <c r="U100" s="2598"/>
      <c r="V100" s="2598">
        <f>'NOV''24'!V100</f>
        <v>0</v>
      </c>
      <c r="W100" s="1176"/>
    </row>
    <row r="101" spans="1:23" s="2199" customFormat="1">
      <c r="A101" s="1176"/>
      <c r="B101" s="2601" t="str">
        <f>'NOV''24'!B101</f>
        <v>17.11.24</v>
      </c>
      <c r="C101" s="2601">
        <f>'NOV''24'!C101</f>
        <v>99</v>
      </c>
      <c r="D101" s="2601">
        <f>'NOV''24'!D101</f>
        <v>278</v>
      </c>
      <c r="E101" s="1801"/>
      <c r="F101" s="1638">
        <f>'NOV''24'!F101</f>
        <v>60</v>
      </c>
      <c r="G101" s="2601">
        <f>'NOV''24'!G101</f>
        <v>3692.42</v>
      </c>
      <c r="H101" s="2601">
        <f>'NOV''24'!H101</f>
        <v>201.98</v>
      </c>
      <c r="I101" s="2601">
        <f>'NOV''24'!I101</f>
        <v>0</v>
      </c>
      <c r="J101" s="2601"/>
      <c r="K101" s="2601"/>
      <c r="L101" s="2601">
        <f>'NOV''24'!L101</f>
        <v>2</v>
      </c>
      <c r="M101" s="2601">
        <f>'NOV''24'!M101</f>
        <v>0</v>
      </c>
      <c r="N101" s="2601"/>
      <c r="O101" s="2601"/>
      <c r="P101" s="2601"/>
      <c r="Q101" s="2601"/>
      <c r="R101" s="2601"/>
      <c r="S101" s="2601"/>
      <c r="T101" s="2601"/>
      <c r="U101" s="2601"/>
      <c r="V101" s="2601">
        <f>'NOV''24'!V101</f>
        <v>0</v>
      </c>
      <c r="W101" s="1176"/>
    </row>
    <row r="102" spans="1:23" s="2199" customFormat="1">
      <c r="A102" s="1176"/>
      <c r="B102" s="2601" t="str">
        <f>'NOV''24'!B102</f>
        <v>17.11.24</v>
      </c>
      <c r="C102" s="2601">
        <f>'NOV''24'!C102</f>
        <v>100</v>
      </c>
      <c r="D102" s="2601">
        <f>'NOV''24'!D102</f>
        <v>279</v>
      </c>
      <c r="E102" s="1801"/>
      <c r="F102" s="1638">
        <f>'NOV''24'!F102</f>
        <v>56</v>
      </c>
      <c r="G102" s="2601">
        <f>'NOV''24'!G102</f>
        <v>3415.47</v>
      </c>
      <c r="H102" s="2601">
        <f>'NOV''24'!H102</f>
        <v>216.13</v>
      </c>
      <c r="I102" s="2601">
        <f>'NOV''24'!I102</f>
        <v>0</v>
      </c>
      <c r="J102" s="2601"/>
      <c r="K102" s="2601"/>
      <c r="L102" s="2601">
        <f>'NOV''24'!L102</f>
        <v>1</v>
      </c>
      <c r="M102" s="2601">
        <f>'NOV''24'!M102</f>
        <v>55</v>
      </c>
      <c r="N102" s="2601"/>
      <c r="O102" s="2601"/>
      <c r="P102" s="2601"/>
      <c r="Q102" s="2601"/>
      <c r="R102" s="2601"/>
      <c r="S102" s="2601"/>
      <c r="T102" s="2601"/>
      <c r="U102" s="2601"/>
      <c r="V102" s="2601">
        <f>'NOV''24'!V102</f>
        <v>0</v>
      </c>
      <c r="W102" s="1176"/>
    </row>
    <row r="103" spans="1:23" s="2199" customFormat="1">
      <c r="A103" s="1176"/>
      <c r="B103" s="2601" t="str">
        <f>'NOV''24'!B103</f>
        <v>17.11.24</v>
      </c>
      <c r="C103" s="2601">
        <f>'NOV''24'!C103</f>
        <v>101</v>
      </c>
      <c r="D103" s="2601">
        <f>'NOV''24'!D103</f>
        <v>280</v>
      </c>
      <c r="E103" s="1801"/>
      <c r="F103" s="1638">
        <f>'NOV''24'!F103</f>
        <v>57</v>
      </c>
      <c r="G103" s="2601">
        <f>'NOV''24'!G103</f>
        <v>3500.43</v>
      </c>
      <c r="H103" s="2601">
        <f>'NOV''24'!H103</f>
        <v>204.57</v>
      </c>
      <c r="I103" s="2601">
        <f>'NOV''24'!I103</f>
        <v>0</v>
      </c>
      <c r="J103" s="2601"/>
      <c r="K103" s="2601"/>
      <c r="L103" s="2601">
        <f>'NOV''24'!L103</f>
        <v>1</v>
      </c>
      <c r="M103" s="2601">
        <f>'NOV''24'!M103</f>
        <v>35</v>
      </c>
      <c r="N103" s="2601"/>
      <c r="O103" s="2601"/>
      <c r="P103" s="2601"/>
      <c r="Q103" s="2601"/>
      <c r="R103" s="2601"/>
      <c r="S103" s="2601"/>
      <c r="T103" s="2601"/>
      <c r="U103" s="2601"/>
      <c r="V103" s="2601">
        <f>'NOV''24'!V103</f>
        <v>0</v>
      </c>
      <c r="W103" s="1176"/>
    </row>
    <row r="104" spans="1:23" s="2199" customFormat="1">
      <c r="A104" s="1176"/>
      <c r="B104" s="2601" t="str">
        <f>'NOV''24'!B104</f>
        <v>17.11.24</v>
      </c>
      <c r="C104" s="2601">
        <f>'NOV''24'!C104</f>
        <v>102</v>
      </c>
      <c r="D104" s="2601">
        <f>'NOV''24'!D104</f>
        <v>281</v>
      </c>
      <c r="E104" s="1801"/>
      <c r="F104" s="1638">
        <f>'NOV''24'!F104</f>
        <v>58</v>
      </c>
      <c r="G104" s="2601">
        <f>'NOV''24'!G104</f>
        <v>3586.64</v>
      </c>
      <c r="H104" s="2601">
        <f>'NOV''24'!H104</f>
        <v>177.76</v>
      </c>
      <c r="I104" s="2601">
        <f>'NOV''24'!I104</f>
        <v>0</v>
      </c>
      <c r="J104" s="2601"/>
      <c r="K104" s="2601"/>
      <c r="L104" s="2601">
        <f>'NOV''24'!L104</f>
        <v>1</v>
      </c>
      <c r="M104" s="2601">
        <f>'NOV''24'!M104</f>
        <v>30</v>
      </c>
      <c r="N104" s="2601"/>
      <c r="O104" s="2601"/>
      <c r="P104" s="2601"/>
      <c r="Q104" s="2601"/>
      <c r="R104" s="2601"/>
      <c r="S104" s="2601"/>
      <c r="T104" s="2601"/>
      <c r="U104" s="2601"/>
      <c r="V104" s="2601">
        <f>'NOV''24'!V104</f>
        <v>0</v>
      </c>
      <c r="W104" s="1176"/>
    </row>
    <row r="105" spans="1:23" s="2199" customFormat="1">
      <c r="A105" s="1176"/>
      <c r="B105" s="2601" t="str">
        <f>'NOV''24'!B105</f>
        <v>17.11.24</v>
      </c>
      <c r="C105" s="2601">
        <f>'NOV''24'!C105</f>
        <v>103</v>
      </c>
      <c r="D105" s="2601">
        <f>'NOV''24'!D105</f>
        <v>282</v>
      </c>
      <c r="E105" s="1801"/>
      <c r="F105" s="1638">
        <f>'NOV''24'!F105</f>
        <v>59</v>
      </c>
      <c r="G105" s="2601">
        <f>'NOV''24'!G105</f>
        <v>3563.65</v>
      </c>
      <c r="H105" s="2601">
        <f>'NOV''24'!H105</f>
        <v>260.14999999999998</v>
      </c>
      <c r="I105" s="2601">
        <f>'NOV''24'!I105</f>
        <v>0</v>
      </c>
      <c r="J105" s="2601"/>
      <c r="K105" s="2601"/>
      <c r="L105" s="2601">
        <f>'NOV''24'!L105</f>
        <v>1</v>
      </c>
      <c r="M105" s="2601">
        <f>'NOV''24'!M105</f>
        <v>30</v>
      </c>
      <c r="N105" s="2601"/>
      <c r="O105" s="2601"/>
      <c r="P105" s="2601"/>
      <c r="Q105" s="2601"/>
      <c r="R105" s="2601"/>
      <c r="S105" s="2601"/>
      <c r="T105" s="2601"/>
      <c r="U105" s="2601"/>
      <c r="V105" s="2601">
        <f>'NOV''24'!V105</f>
        <v>0</v>
      </c>
      <c r="W105" s="1176"/>
    </row>
    <row r="106" spans="1:23" s="2199" customFormat="1">
      <c r="A106" s="1176"/>
      <c r="B106" s="2602" t="str">
        <f>'NOV''24'!B106</f>
        <v>17.11.24</v>
      </c>
      <c r="C106" s="2602">
        <f>'NOV''24'!C106</f>
        <v>104</v>
      </c>
      <c r="D106" s="2602">
        <f>'NOV''24'!D106</f>
        <v>283</v>
      </c>
      <c r="E106" s="1801"/>
      <c r="F106" s="1638">
        <f>'NOV''24'!F106</f>
        <v>60</v>
      </c>
      <c r="G106" s="2602">
        <f>'NOV''24'!G106</f>
        <v>3668.01</v>
      </c>
      <c r="H106" s="2602">
        <f>'NOV''24'!H106</f>
        <v>229.19</v>
      </c>
      <c r="I106" s="2602">
        <f>'NOV''24'!I106</f>
        <v>0</v>
      </c>
      <c r="J106" s="2602"/>
      <c r="K106" s="2602"/>
      <c r="L106" s="2602">
        <f>'NOV''24'!L106</f>
        <v>1</v>
      </c>
      <c r="M106" s="2602">
        <f>'NOV''24'!M106</f>
        <v>40</v>
      </c>
      <c r="N106" s="2602"/>
      <c r="O106" s="2602"/>
      <c r="P106" s="2602"/>
      <c r="Q106" s="2602"/>
      <c r="R106" s="2602"/>
      <c r="S106" s="2602"/>
      <c r="T106" s="2602"/>
      <c r="U106" s="2602"/>
      <c r="V106" s="2602">
        <f>'NOV''24'!V106</f>
        <v>0</v>
      </c>
      <c r="W106" s="1176"/>
    </row>
    <row r="107" spans="1:23" s="2199" customFormat="1">
      <c r="A107" s="1176"/>
      <c r="B107" s="2603" t="str">
        <f>'NOV''24'!B107</f>
        <v>18.11.24</v>
      </c>
      <c r="C107" s="2603">
        <f>'NOV''24'!C107</f>
        <v>105</v>
      </c>
      <c r="D107" s="2603">
        <f>'NOV''24'!D107</f>
        <v>283</v>
      </c>
      <c r="E107" s="1801"/>
      <c r="F107" s="1638">
        <f>'NOV''24'!F107</f>
        <v>59</v>
      </c>
      <c r="G107" s="2603">
        <f>'NOV''24'!G107</f>
        <v>3583.03</v>
      </c>
      <c r="H107" s="2603">
        <f>'NOV''24'!H107</f>
        <v>246.37</v>
      </c>
      <c r="I107" s="2603">
        <f>'NOV''24'!I107</f>
        <v>0</v>
      </c>
      <c r="J107" s="2603"/>
      <c r="K107" s="2603"/>
      <c r="L107" s="2603">
        <f>'NOV''24'!L107</f>
        <v>1</v>
      </c>
      <c r="M107" s="2603">
        <f>'NOV''24'!M107</f>
        <v>35</v>
      </c>
      <c r="N107" s="2603"/>
      <c r="O107" s="2603"/>
      <c r="P107" s="2603"/>
      <c r="Q107" s="2603"/>
      <c r="R107" s="2603"/>
      <c r="S107" s="2603"/>
      <c r="T107" s="2603"/>
      <c r="U107" s="2603"/>
      <c r="V107" s="2603">
        <f>'NOV''24'!V107</f>
        <v>0</v>
      </c>
      <c r="W107" s="1176"/>
    </row>
    <row r="108" spans="1:23" s="2199" customFormat="1">
      <c r="A108" s="1176"/>
      <c r="B108" s="2603" t="str">
        <f>'NOV''24'!B108</f>
        <v>18.11.24</v>
      </c>
      <c r="C108" s="2603">
        <f>'NOV''24'!C108</f>
        <v>106</v>
      </c>
      <c r="D108" s="2603">
        <f>'NOV''24'!D108</f>
        <v>284</v>
      </c>
      <c r="E108" s="1801"/>
      <c r="F108" s="1638">
        <f>'NOV''24'!F108</f>
        <v>59</v>
      </c>
      <c r="G108" s="2603">
        <f>'NOV''24'!G108</f>
        <v>3608.84</v>
      </c>
      <c r="H108" s="2603">
        <f>'NOV''24'!H108</f>
        <v>219.56</v>
      </c>
      <c r="I108" s="2603">
        <f>'NOV''24'!I108</f>
        <v>1.8</v>
      </c>
      <c r="J108" s="2603"/>
      <c r="K108" s="2603"/>
      <c r="L108" s="2603">
        <f>'NOV''24'!L108</f>
        <v>1</v>
      </c>
      <c r="M108" s="2603">
        <f>'NOV''24'!M108</f>
        <v>25</v>
      </c>
      <c r="N108" s="2603"/>
      <c r="O108" s="2603"/>
      <c r="P108" s="2603"/>
      <c r="Q108" s="2603"/>
      <c r="R108" s="2603"/>
      <c r="S108" s="2603"/>
      <c r="T108" s="2603"/>
      <c r="U108" s="2603"/>
      <c r="V108" s="2603">
        <f>'NOV''24'!V108</f>
        <v>0</v>
      </c>
      <c r="W108" s="1176"/>
    </row>
    <row r="109" spans="1:23" s="2199" customFormat="1">
      <c r="A109" s="1176"/>
      <c r="B109" s="2603" t="str">
        <f>'NOV''24'!B109</f>
        <v>18.11.24</v>
      </c>
      <c r="C109" s="2603">
        <f>'NOV''24'!C109</f>
        <v>107</v>
      </c>
      <c r="D109" s="2603">
        <f>'NOV''24'!D109</f>
        <v>285</v>
      </c>
      <c r="E109" s="1801"/>
      <c r="F109" s="1638">
        <f>'NOV''24'!F109</f>
        <v>58</v>
      </c>
      <c r="G109" s="2603">
        <f>'NOV''24'!G109</f>
        <v>3488.05</v>
      </c>
      <c r="H109" s="2603">
        <f>'NOV''24'!H109</f>
        <v>273.55</v>
      </c>
      <c r="I109" s="2603">
        <f>'NOV''24'!I109</f>
        <v>0</v>
      </c>
      <c r="J109" s="2603"/>
      <c r="K109" s="2603"/>
      <c r="L109" s="2603">
        <f>'NOV''24'!L109</f>
        <v>1</v>
      </c>
      <c r="M109" s="2603">
        <f>'NOV''24'!M109</f>
        <v>30</v>
      </c>
      <c r="N109" s="2603"/>
      <c r="O109" s="2603"/>
      <c r="P109" s="2603"/>
      <c r="Q109" s="2603"/>
      <c r="R109" s="2603"/>
      <c r="S109" s="2603"/>
      <c r="T109" s="2603"/>
      <c r="U109" s="2603"/>
      <c r="V109" s="2603">
        <f>'NOV''24'!V109</f>
        <v>0</v>
      </c>
      <c r="W109" s="1176"/>
    </row>
    <row r="110" spans="1:23" s="2199" customFormat="1">
      <c r="A110" s="1176"/>
      <c r="B110" s="2603" t="str">
        <f>'NOV''24'!B110</f>
        <v>18.11.24</v>
      </c>
      <c r="C110" s="2603">
        <f>'NOV''24'!C110</f>
        <v>108</v>
      </c>
      <c r="D110" s="2603">
        <f>'NOV''24'!D110</f>
        <v>286</v>
      </c>
      <c r="E110" s="1801"/>
      <c r="F110" s="1638">
        <f>'NOV''24'!F110</f>
        <v>59</v>
      </c>
      <c r="G110" s="2603">
        <f>'NOV''24'!G110</f>
        <v>3592.86</v>
      </c>
      <c r="H110" s="2603">
        <f>'NOV''24'!H110</f>
        <v>228.14</v>
      </c>
      <c r="I110" s="2603">
        <f>'NOV''24'!I110</f>
        <v>0</v>
      </c>
      <c r="J110" s="2603"/>
      <c r="K110" s="2603"/>
      <c r="L110" s="2603">
        <f>'NOV''24'!L110</f>
        <v>1</v>
      </c>
      <c r="M110" s="2603">
        <f>'NOV''24'!M110</f>
        <v>15</v>
      </c>
      <c r="N110" s="2603"/>
      <c r="O110" s="2603"/>
      <c r="P110" s="2603"/>
      <c r="Q110" s="2603"/>
      <c r="R110" s="2603"/>
      <c r="S110" s="2603"/>
      <c r="T110" s="2603"/>
      <c r="U110" s="2603"/>
      <c r="V110" s="2603">
        <f>'NOV''24'!V110</f>
        <v>0</v>
      </c>
      <c r="W110" s="1176"/>
    </row>
    <row r="111" spans="1:23" s="2199" customFormat="1">
      <c r="A111" s="1176"/>
      <c r="B111" s="2603" t="str">
        <f>'NOV''24'!B111</f>
        <v>18.11.24</v>
      </c>
      <c r="C111" s="2603">
        <f>'NOV''24'!C111</f>
        <v>109</v>
      </c>
      <c r="D111" s="2603">
        <f>'NOV''24'!D111</f>
        <v>287</v>
      </c>
      <c r="E111" s="1801"/>
      <c r="F111" s="1638">
        <f>'NOV''24'!F111</f>
        <v>60</v>
      </c>
      <c r="G111" s="2603">
        <f>'NOV''24'!G111</f>
        <v>3634.63</v>
      </c>
      <c r="H111" s="2603">
        <f>'NOV''24'!H111</f>
        <v>256.97000000000003</v>
      </c>
      <c r="I111" s="2603">
        <f>'NOV''24'!I111</f>
        <v>0</v>
      </c>
      <c r="J111" s="2603"/>
      <c r="K111" s="2603"/>
      <c r="L111" s="2603">
        <f>'NOV''24'!L111</f>
        <v>1</v>
      </c>
      <c r="M111" s="2603">
        <f>'NOV''24'!M111</f>
        <v>20</v>
      </c>
      <c r="N111" s="2603"/>
      <c r="O111" s="2603"/>
      <c r="P111" s="2603"/>
      <c r="Q111" s="2603"/>
      <c r="R111" s="2603"/>
      <c r="S111" s="2603"/>
      <c r="T111" s="2603"/>
      <c r="U111" s="2603"/>
      <c r="V111" s="2603">
        <f>'NOV''24'!V111</f>
        <v>0</v>
      </c>
      <c r="W111" s="1176"/>
    </row>
    <row r="112" spans="1:23" s="2199" customFormat="1">
      <c r="A112" s="1176"/>
      <c r="B112" s="2604" t="str">
        <f>'NOV''24'!B112</f>
        <v>18.11.24</v>
      </c>
      <c r="C112" s="2604">
        <f>'NOV''24'!C112</f>
        <v>110</v>
      </c>
      <c r="D112" s="2604">
        <f>'NOV''24'!D112</f>
        <v>288</v>
      </c>
      <c r="E112" s="1801"/>
      <c r="F112" s="1638">
        <f>'NOV''24'!F112</f>
        <v>56</v>
      </c>
      <c r="G112" s="2604">
        <f>'NOV''24'!G112</f>
        <v>3380.87</v>
      </c>
      <c r="H112" s="2604">
        <f>'NOV''24'!H112</f>
        <v>250.73</v>
      </c>
      <c r="I112" s="2604">
        <f>'NOV''24'!I112</f>
        <v>0</v>
      </c>
      <c r="J112" s="2604"/>
      <c r="K112" s="2604"/>
      <c r="L112" s="2604">
        <f>'NOV''24'!L112</f>
        <v>1</v>
      </c>
      <c r="M112" s="2604">
        <f>'NOV''24'!M112</f>
        <v>30</v>
      </c>
      <c r="N112" s="2604"/>
      <c r="O112" s="2604"/>
      <c r="P112" s="2604"/>
      <c r="Q112" s="2604"/>
      <c r="R112" s="2604"/>
      <c r="S112" s="2604"/>
      <c r="T112" s="2604"/>
      <c r="U112" s="2604"/>
      <c r="V112" s="2604">
        <f>'NOV''24'!V112</f>
        <v>0</v>
      </c>
      <c r="W112" s="1176"/>
    </row>
    <row r="113" spans="1:23" s="2199" customFormat="1">
      <c r="A113" s="1176"/>
      <c r="B113" s="2605" t="str">
        <f>'NOV''24'!B113</f>
        <v>19.11.24</v>
      </c>
      <c r="C113" s="2605">
        <f>'NOV''24'!C113</f>
        <v>111</v>
      </c>
      <c r="D113" s="2605">
        <f>'NOV''24'!D113</f>
        <v>289</v>
      </c>
      <c r="E113" s="1801"/>
      <c r="F113" s="1638">
        <f>'NOV''24'!F113</f>
        <v>59</v>
      </c>
      <c r="G113" s="2605">
        <f>'NOV''24'!G113</f>
        <v>3593.81</v>
      </c>
      <c r="H113" s="2605">
        <f>'NOV''24'!H113</f>
        <v>241.19</v>
      </c>
      <c r="I113" s="2605">
        <f>'NOV''24'!I113</f>
        <v>0</v>
      </c>
      <c r="J113" s="2605"/>
      <c r="K113" s="2605"/>
      <c r="L113" s="2605">
        <f>'NOV''24'!L113</f>
        <v>1</v>
      </c>
      <c r="M113" s="2605">
        <f>'NOV''24'!M113</f>
        <v>40</v>
      </c>
      <c r="N113" s="2605"/>
      <c r="O113" s="2605"/>
      <c r="P113" s="2605"/>
      <c r="Q113" s="2605"/>
      <c r="R113" s="2605"/>
      <c r="S113" s="2605"/>
      <c r="T113" s="2605"/>
      <c r="U113" s="2605"/>
      <c r="V113" s="2605">
        <f>'NOV''24'!V113</f>
        <v>0</v>
      </c>
      <c r="W113" s="1176"/>
    </row>
    <row r="114" spans="1:23" s="2199" customFormat="1">
      <c r="A114" s="1176"/>
      <c r="B114" s="2605" t="str">
        <f>'NOV''24'!B114</f>
        <v>19.11.24</v>
      </c>
      <c r="C114" s="2605">
        <f>'NOV''24'!C114</f>
        <v>112</v>
      </c>
      <c r="D114" s="2605">
        <f>'NOV''24'!D114</f>
        <v>290</v>
      </c>
      <c r="E114" s="1801"/>
      <c r="F114" s="1638">
        <f>'NOV''24'!F114</f>
        <v>59</v>
      </c>
      <c r="G114" s="2605">
        <f>'NOV''24'!G114</f>
        <v>3612.49</v>
      </c>
      <c r="H114" s="2605">
        <f>'NOV''24'!H114</f>
        <v>200.11</v>
      </c>
      <c r="I114" s="2605">
        <f>'NOV''24'!I114</f>
        <v>0</v>
      </c>
      <c r="J114" s="2605"/>
      <c r="K114" s="2605"/>
      <c r="L114" s="2605">
        <f>'NOV''24'!L114</f>
        <v>2</v>
      </c>
      <c r="M114" s="2605">
        <f>'NOV''24'!M114</f>
        <v>10</v>
      </c>
      <c r="N114" s="2605"/>
      <c r="O114" s="2605"/>
      <c r="P114" s="2605"/>
      <c r="Q114" s="2605"/>
      <c r="R114" s="2605"/>
      <c r="S114" s="2605"/>
      <c r="T114" s="2605"/>
      <c r="U114" s="2605"/>
      <c r="V114" s="2605">
        <f>'NOV''24'!V114</f>
        <v>0</v>
      </c>
      <c r="W114" s="1176"/>
    </row>
    <row r="115" spans="1:23" s="2199" customFormat="1">
      <c r="A115" s="1176"/>
      <c r="B115" s="2605" t="str">
        <f>'NOV''24'!B115</f>
        <v>19.11.24</v>
      </c>
      <c r="C115" s="2605">
        <f>'NOV''24'!C115</f>
        <v>113</v>
      </c>
      <c r="D115" s="2605">
        <f>'NOV''24'!D115</f>
        <v>291</v>
      </c>
      <c r="E115" s="1801"/>
      <c r="F115" s="1638">
        <f>'NOV''24'!F115</f>
        <v>60</v>
      </c>
      <c r="G115" s="2605">
        <f>'NOV''24'!G115</f>
        <v>3667.03</v>
      </c>
      <c r="H115" s="2605">
        <f>'NOV''24'!H115</f>
        <v>224.57</v>
      </c>
      <c r="I115" s="2605">
        <f>'NOV''24'!I115</f>
        <v>0</v>
      </c>
      <c r="J115" s="2605"/>
      <c r="K115" s="2605"/>
      <c r="L115" s="2605">
        <f>'NOV''24'!L115</f>
        <v>1</v>
      </c>
      <c r="M115" s="2605">
        <f>'NOV''24'!M115</f>
        <v>30</v>
      </c>
      <c r="N115" s="2605"/>
      <c r="O115" s="2605"/>
      <c r="P115" s="2605"/>
      <c r="Q115" s="2605"/>
      <c r="R115" s="2605"/>
      <c r="S115" s="2605"/>
      <c r="T115" s="2605"/>
      <c r="U115" s="2605"/>
      <c r="V115" s="2605">
        <f>'NOV''24'!V115</f>
        <v>0</v>
      </c>
      <c r="W115" s="1176"/>
    </row>
    <row r="116" spans="1:23" s="2199" customFormat="1">
      <c r="A116" s="1176"/>
      <c r="B116" s="2605" t="str">
        <f>'NOV''24'!B116</f>
        <v>19.11.24</v>
      </c>
      <c r="C116" s="2605">
        <f>'NOV''24'!C116</f>
        <v>114</v>
      </c>
      <c r="D116" s="2605">
        <f>'NOV''24'!D116</f>
        <v>292</v>
      </c>
      <c r="E116" s="1801"/>
      <c r="F116" s="1638">
        <f>'NOV''24'!F116</f>
        <v>58</v>
      </c>
      <c r="G116" s="2605">
        <f>'NOV''24'!G116</f>
        <v>3518.29</v>
      </c>
      <c r="H116" s="2605">
        <f>'NOV''24'!H116</f>
        <v>232.11</v>
      </c>
      <c r="I116" s="2605">
        <f>'NOV''24'!I116</f>
        <v>0</v>
      </c>
      <c r="J116" s="2605"/>
      <c r="K116" s="2605"/>
      <c r="L116" s="2605">
        <f>'NOV''24'!L116</f>
        <v>1</v>
      </c>
      <c r="M116" s="2605">
        <f>'NOV''24'!M116</f>
        <v>20</v>
      </c>
      <c r="N116" s="2605"/>
      <c r="O116" s="2605"/>
      <c r="P116" s="2605"/>
      <c r="Q116" s="2605"/>
      <c r="R116" s="2605"/>
      <c r="S116" s="2605"/>
      <c r="T116" s="2605"/>
      <c r="U116" s="2605"/>
      <c r="V116" s="2605">
        <f>'NOV''24'!V116</f>
        <v>0</v>
      </c>
      <c r="W116" s="1176"/>
    </row>
    <row r="117" spans="1:23" s="2199" customFormat="1">
      <c r="A117" s="1176"/>
      <c r="B117" s="2605" t="str">
        <f>'NOV''24'!B117</f>
        <v>19.11.24</v>
      </c>
      <c r="C117" s="2605">
        <f>'NOV''24'!C117</f>
        <v>115</v>
      </c>
      <c r="D117" s="2605">
        <f>'NOV''24'!D117</f>
        <v>293</v>
      </c>
      <c r="E117" s="1801"/>
      <c r="F117" s="1638">
        <f>'NOV''24'!F117</f>
        <v>59</v>
      </c>
      <c r="G117" s="2605">
        <f>'NOV''24'!G117</f>
        <v>3599.26</v>
      </c>
      <c r="H117" s="2605">
        <f>'NOV''24'!H117</f>
        <v>221.74</v>
      </c>
      <c r="I117" s="2605">
        <f>'NOV''24'!I117</f>
        <v>0</v>
      </c>
      <c r="J117" s="2605"/>
      <c r="K117" s="2605"/>
      <c r="L117" s="2605">
        <f>'NOV''24'!L117</f>
        <v>1</v>
      </c>
      <c r="M117" s="2605">
        <f>'NOV''24'!M117</f>
        <v>30</v>
      </c>
      <c r="N117" s="2605"/>
      <c r="O117" s="2605"/>
      <c r="P117" s="2605"/>
      <c r="Q117" s="2605"/>
      <c r="R117" s="2605"/>
      <c r="S117" s="2605"/>
      <c r="T117" s="2605"/>
      <c r="U117" s="2605"/>
      <c r="V117" s="2605">
        <f>'NOV''24'!V117</f>
        <v>0</v>
      </c>
      <c r="W117" s="1176"/>
    </row>
    <row r="118" spans="1:23" s="2199" customFormat="1">
      <c r="A118" s="1176"/>
      <c r="B118" s="2606" t="str">
        <f>'NOV''24'!B118</f>
        <v>21.11.24</v>
      </c>
      <c r="C118" s="2606">
        <f>'NOV''24'!C118</f>
        <v>116</v>
      </c>
      <c r="D118" s="2606">
        <f>'NOV''24'!D118</f>
        <v>294</v>
      </c>
      <c r="E118" s="1801"/>
      <c r="F118" s="1638">
        <f>'NOV''24'!F118</f>
        <v>58</v>
      </c>
      <c r="G118" s="2606">
        <f>'NOV''24'!G118</f>
        <v>3544.64</v>
      </c>
      <c r="H118" s="2606">
        <f>'NOV''24'!H118</f>
        <v>219.76</v>
      </c>
      <c r="I118" s="2606">
        <f>'NOV''24'!I118</f>
        <v>0</v>
      </c>
      <c r="J118" s="2606"/>
      <c r="K118" s="2606"/>
      <c r="L118" s="2606">
        <f>'NOV''24'!L118</f>
        <v>1</v>
      </c>
      <c r="M118" s="2606">
        <f>'NOV''24'!M118</f>
        <v>25</v>
      </c>
      <c r="N118" s="2606"/>
      <c r="O118" s="2606"/>
      <c r="P118" s="2606"/>
      <c r="Q118" s="2606"/>
      <c r="R118" s="2606"/>
      <c r="S118" s="2606"/>
      <c r="T118" s="2606"/>
      <c r="U118" s="2606"/>
      <c r="V118" s="2606">
        <f>'NOV''24'!V118</f>
        <v>0</v>
      </c>
      <c r="W118" s="1176"/>
    </row>
    <row r="119" spans="1:23" s="2199" customFormat="1">
      <c r="A119" s="1176"/>
      <c r="B119" s="2606" t="str">
        <f>'NOV''24'!B119</f>
        <v>21.11.24</v>
      </c>
      <c r="C119" s="2606">
        <f>'NOV''24'!C119</f>
        <v>117</v>
      </c>
      <c r="D119" s="2606">
        <f>'NOV''24'!D119</f>
        <v>295</v>
      </c>
      <c r="E119" s="1801"/>
      <c r="F119" s="1638">
        <f>'NOV''24'!F119</f>
        <v>59</v>
      </c>
      <c r="G119" s="2606">
        <f>'NOV''24'!G119</f>
        <v>3591.85</v>
      </c>
      <c r="H119" s="2606">
        <f>'NOV''24'!H119</f>
        <v>232.35</v>
      </c>
      <c r="I119" s="2606">
        <f>'NOV''24'!I119</f>
        <v>0.4</v>
      </c>
      <c r="J119" s="2606"/>
      <c r="K119" s="2606"/>
      <c r="L119" s="2606">
        <f>'NOV''24'!L119</f>
        <v>1</v>
      </c>
      <c r="M119" s="2606">
        <f>'NOV''24'!M119</f>
        <v>30</v>
      </c>
      <c r="N119" s="2606"/>
      <c r="O119" s="2606"/>
      <c r="P119" s="2606"/>
      <c r="Q119" s="2606"/>
      <c r="R119" s="2606"/>
      <c r="S119" s="2606"/>
      <c r="T119" s="2606"/>
      <c r="U119" s="2606"/>
      <c r="V119" s="2606">
        <f>'NOV''24'!V119</f>
        <v>0</v>
      </c>
      <c r="W119" s="1176"/>
    </row>
    <row r="120" spans="1:23" s="2199" customFormat="1">
      <c r="A120" s="1176"/>
      <c r="B120" s="2606" t="str">
        <f>'NOV''24'!B120</f>
        <v>21.11.24</v>
      </c>
      <c r="C120" s="2606">
        <f>'NOV''24'!C120</f>
        <v>118</v>
      </c>
      <c r="D120" s="2606">
        <f>'NOV''24'!D120</f>
        <v>296</v>
      </c>
      <c r="E120" s="1801"/>
      <c r="F120" s="1638">
        <f>'NOV''24'!F120</f>
        <v>59</v>
      </c>
      <c r="G120" s="2606">
        <f>'NOV''24'!G120</f>
        <v>3637.62</v>
      </c>
      <c r="H120" s="2606">
        <f>'NOV''24'!H120</f>
        <v>195.97</v>
      </c>
      <c r="I120" s="2606">
        <f>'NOV''24'!I120</f>
        <v>1.39</v>
      </c>
      <c r="J120" s="2606"/>
      <c r="K120" s="2606"/>
      <c r="L120" s="2606">
        <f>'NOV''24'!L120</f>
        <v>1</v>
      </c>
      <c r="M120" s="2606">
        <f>'NOV''24'!M120</f>
        <v>40</v>
      </c>
      <c r="N120" s="2606"/>
      <c r="O120" s="2606"/>
      <c r="P120" s="2606"/>
      <c r="Q120" s="2606"/>
      <c r="R120" s="2606"/>
      <c r="S120" s="2606"/>
      <c r="T120" s="2606"/>
      <c r="U120" s="2606"/>
      <c r="V120" s="2606">
        <f>'NOV''24'!V120</f>
        <v>0</v>
      </c>
      <c r="W120" s="1176"/>
    </row>
    <row r="121" spans="1:23" s="2199" customFormat="1">
      <c r="A121" s="1176"/>
      <c r="B121" s="2607" t="str">
        <f>'NOV''24'!B121</f>
        <v>21.11.24</v>
      </c>
      <c r="C121" s="2607">
        <f>'NOV''24'!C121</f>
        <v>119</v>
      </c>
      <c r="D121" s="2607">
        <f>'NOV''24'!D121</f>
        <v>297</v>
      </c>
      <c r="E121" s="1801"/>
      <c r="F121" s="1638">
        <f>'NOV''24'!F121</f>
        <v>58</v>
      </c>
      <c r="G121" s="2607">
        <f>'NOV''24'!G121</f>
        <v>3589.05</v>
      </c>
      <c r="H121" s="2607">
        <f>'NOV''24'!H121</f>
        <v>174.72</v>
      </c>
      <c r="I121" s="2607">
        <f>'NOV''24'!I121</f>
        <v>2.17</v>
      </c>
      <c r="J121" s="2607"/>
      <c r="K121" s="2607"/>
      <c r="L121" s="2607">
        <f>'NOV''24'!L121</f>
        <v>1</v>
      </c>
      <c r="M121" s="2607">
        <f>'NOV''24'!M121</f>
        <v>45</v>
      </c>
      <c r="N121" s="2607"/>
      <c r="O121" s="2607"/>
      <c r="P121" s="2607"/>
      <c r="Q121" s="2607"/>
      <c r="R121" s="2607"/>
      <c r="S121" s="2607"/>
      <c r="T121" s="2607"/>
      <c r="U121" s="2607"/>
      <c r="V121" s="2607">
        <f>'NOV''24'!V121</f>
        <v>0</v>
      </c>
      <c r="W121" s="1176"/>
    </row>
    <row r="122" spans="1:23" s="2199" customFormat="1">
      <c r="A122" s="1176"/>
      <c r="B122" s="2607" t="str">
        <f>'NOV''24'!B122</f>
        <v>21.11.24</v>
      </c>
      <c r="C122" s="2607">
        <f>'NOV''24'!C122</f>
        <v>120</v>
      </c>
      <c r="D122" s="2607">
        <f>'NOV''24'!D122</f>
        <v>298</v>
      </c>
      <c r="E122" s="1801"/>
      <c r="F122" s="1638">
        <f>'NOV''24'!F122</f>
        <v>60</v>
      </c>
      <c r="G122" s="2607">
        <f>'NOV''24'!G122</f>
        <v>3664.21</v>
      </c>
      <c r="H122" s="2607">
        <f>'NOV''24'!H122</f>
        <v>232.99</v>
      </c>
      <c r="I122" s="2607">
        <f>'NOV''24'!I122</f>
        <v>0</v>
      </c>
      <c r="J122" s="2607"/>
      <c r="K122" s="2607"/>
      <c r="L122" s="2607">
        <f>'NOV''24'!L122</f>
        <v>1</v>
      </c>
      <c r="M122" s="2607">
        <f>'NOV''24'!M122</f>
        <v>40</v>
      </c>
      <c r="N122" s="2607"/>
      <c r="O122" s="2607"/>
      <c r="P122" s="2607"/>
      <c r="Q122" s="2607"/>
      <c r="R122" s="2607"/>
      <c r="S122" s="2607"/>
      <c r="T122" s="2607"/>
      <c r="U122" s="2607"/>
      <c r="V122" s="2607">
        <f>'NOV''24'!V122</f>
        <v>0</v>
      </c>
      <c r="W122" s="1176"/>
    </row>
    <row r="123" spans="1:23" s="2199" customFormat="1">
      <c r="A123" s="1176"/>
      <c r="B123" s="2608" t="str">
        <f>'NOV''24'!B123</f>
        <v>22.11.24</v>
      </c>
      <c r="C123" s="2608">
        <f>'NOV''24'!C123</f>
        <v>121</v>
      </c>
      <c r="D123" s="2608">
        <f>'NOV''24'!D123</f>
        <v>299</v>
      </c>
      <c r="E123" s="1801"/>
      <c r="F123" s="1638">
        <f>'NOV''24'!F123</f>
        <v>58</v>
      </c>
      <c r="G123" s="2608">
        <f>'NOV''24'!G123</f>
        <v>3569.87</v>
      </c>
      <c r="H123" s="2608">
        <f>'NOV''24'!H123</f>
        <v>190.11</v>
      </c>
      <c r="I123" s="2608">
        <f>'NOV''24'!I123</f>
        <v>3.98</v>
      </c>
      <c r="J123" s="2608"/>
      <c r="K123" s="2608"/>
      <c r="L123" s="2608">
        <f>'NOV''24'!L123</f>
        <v>1</v>
      </c>
      <c r="M123" s="2608">
        <f>'NOV''24'!M123</f>
        <v>45</v>
      </c>
      <c r="N123" s="2608"/>
      <c r="O123" s="2608"/>
      <c r="P123" s="2608"/>
      <c r="Q123" s="2608"/>
      <c r="R123" s="2608"/>
      <c r="S123" s="2608"/>
      <c r="T123" s="2608"/>
      <c r="U123" s="2608"/>
      <c r="V123" s="2608">
        <f>'NOV''24'!V123</f>
        <v>0</v>
      </c>
      <c r="W123" s="1176"/>
    </row>
    <row r="124" spans="1:23" s="2199" customFormat="1">
      <c r="A124" s="1176"/>
      <c r="B124" s="2608" t="str">
        <f>'NOV''24'!B124</f>
        <v>22.11.24</v>
      </c>
      <c r="C124" s="2608">
        <f>'NOV''24'!C124</f>
        <v>122</v>
      </c>
      <c r="D124" s="2608">
        <f>'NOV''24'!D124</f>
        <v>300</v>
      </c>
      <c r="E124" s="1801"/>
      <c r="F124" s="1638">
        <f>'NOV''24'!F124</f>
        <v>55</v>
      </c>
      <c r="G124" s="2608">
        <f>'NOV''24'!G124</f>
        <v>3371.25</v>
      </c>
      <c r="H124" s="2608">
        <f>'NOV''24'!H124</f>
        <v>203.75</v>
      </c>
      <c r="I124" s="2608">
        <f>'NOV''24'!I124</f>
        <v>0</v>
      </c>
      <c r="J124" s="2608"/>
      <c r="K124" s="2608"/>
      <c r="L124" s="2608">
        <f>'NOV''24'!L124</f>
        <v>1</v>
      </c>
      <c r="M124" s="2608">
        <f>'NOV''24'!M124</f>
        <v>50</v>
      </c>
      <c r="N124" s="2608"/>
      <c r="O124" s="2608"/>
      <c r="P124" s="2608"/>
      <c r="Q124" s="2608"/>
      <c r="R124" s="2608"/>
      <c r="S124" s="2608"/>
      <c r="T124" s="2608"/>
      <c r="U124" s="2608"/>
      <c r="V124" s="2608">
        <f>'NOV''24'!V124</f>
        <v>0</v>
      </c>
      <c r="W124" s="1176"/>
    </row>
    <row r="125" spans="1:23" s="2199" customFormat="1">
      <c r="A125" s="1176"/>
      <c r="B125" s="2608" t="str">
        <f>'NOV''24'!B125</f>
        <v>22.11.24</v>
      </c>
      <c r="C125" s="2608">
        <f>'NOV''24'!C125</f>
        <v>123</v>
      </c>
      <c r="D125" s="2608">
        <f>'NOV''24'!D125</f>
        <v>301</v>
      </c>
      <c r="E125" s="1801"/>
      <c r="F125" s="1638">
        <f>'NOV''24'!F125</f>
        <v>58</v>
      </c>
      <c r="G125" s="2608">
        <f>'NOV''24'!G125</f>
        <v>3517.44</v>
      </c>
      <c r="H125" s="2608">
        <f>'NOV''24'!H125</f>
        <v>246.96</v>
      </c>
      <c r="I125" s="2608">
        <f>'NOV''24'!I125</f>
        <v>0</v>
      </c>
      <c r="J125" s="2608"/>
      <c r="K125" s="2608"/>
      <c r="L125" s="2608">
        <f>'NOV''24'!L125</f>
        <v>1</v>
      </c>
      <c r="M125" s="2608">
        <f>'NOV''24'!M125</f>
        <v>25</v>
      </c>
      <c r="N125" s="2608"/>
      <c r="O125" s="2608"/>
      <c r="P125" s="2608"/>
      <c r="Q125" s="2608"/>
      <c r="R125" s="2608"/>
      <c r="S125" s="2608"/>
      <c r="T125" s="2608"/>
      <c r="U125" s="2608"/>
      <c r="V125" s="2608">
        <f>'NOV''24'!V125</f>
        <v>0</v>
      </c>
      <c r="W125" s="1176"/>
    </row>
    <row r="126" spans="1:23" s="2199" customFormat="1">
      <c r="A126" s="1176"/>
      <c r="B126" s="2608" t="str">
        <f>'NOV''24'!B126</f>
        <v>22.11.24</v>
      </c>
      <c r="C126" s="2608">
        <f>'NOV''24'!C126</f>
        <v>124</v>
      </c>
      <c r="D126" s="2608">
        <f>'NOV''24'!D126</f>
        <v>302</v>
      </c>
      <c r="E126" s="1801"/>
      <c r="F126" s="1638">
        <f>'NOV''24'!F126</f>
        <v>53</v>
      </c>
      <c r="G126" s="2608">
        <f>'NOV''24'!G126</f>
        <v>3248.28</v>
      </c>
      <c r="H126" s="2608">
        <f>'NOV''24'!H126</f>
        <v>193.92</v>
      </c>
      <c r="I126" s="2608">
        <f>'NOV''24'!I126</f>
        <v>0</v>
      </c>
      <c r="J126" s="2608"/>
      <c r="K126" s="2608"/>
      <c r="L126" s="2608">
        <f>'NOV''24'!L126</f>
        <v>1</v>
      </c>
      <c r="M126" s="2608">
        <f>'NOV''24'!M126</f>
        <v>25</v>
      </c>
      <c r="N126" s="2608"/>
      <c r="O126" s="2608"/>
      <c r="P126" s="2608"/>
      <c r="Q126" s="2608"/>
      <c r="R126" s="2608"/>
      <c r="S126" s="2608"/>
      <c r="T126" s="2608"/>
      <c r="U126" s="2608"/>
      <c r="V126" s="2608">
        <f>'NOV''24'!V126</f>
        <v>0</v>
      </c>
      <c r="W126" s="1176"/>
    </row>
    <row r="127" spans="1:23" s="2199" customFormat="1">
      <c r="A127" s="1176"/>
      <c r="B127" s="2608" t="str">
        <f>'NOV''24'!B127</f>
        <v>22.11.24</v>
      </c>
      <c r="C127" s="2608">
        <f>'NOV''24'!C127</f>
        <v>125</v>
      </c>
      <c r="D127" s="2608">
        <f>'NOV''24'!D127</f>
        <v>303</v>
      </c>
      <c r="E127" s="1801"/>
      <c r="F127" s="1638">
        <f>'NOV''24'!F127</f>
        <v>59</v>
      </c>
      <c r="G127" s="2608">
        <f>'NOV''24'!G127</f>
        <v>3572.65</v>
      </c>
      <c r="H127" s="2608">
        <f>'NOV''24'!H127</f>
        <v>251.35</v>
      </c>
      <c r="I127" s="2608">
        <f>'NOV''24'!I127</f>
        <v>0.2</v>
      </c>
      <c r="J127" s="2608"/>
      <c r="K127" s="2608"/>
      <c r="L127" s="2608">
        <f>'NOV''24'!L127</f>
        <v>1</v>
      </c>
      <c r="M127" s="2608">
        <f>'NOV''24'!M127</f>
        <v>30</v>
      </c>
      <c r="N127" s="2608"/>
      <c r="O127" s="2608"/>
      <c r="P127" s="2608"/>
      <c r="Q127" s="2608"/>
      <c r="R127" s="2608"/>
      <c r="S127" s="2608"/>
      <c r="T127" s="2608"/>
      <c r="U127" s="2608"/>
      <c r="V127" s="2608">
        <f>'NOV''24'!V127</f>
        <v>0</v>
      </c>
      <c r="W127" s="1176"/>
    </row>
    <row r="128" spans="1:23" s="2199" customFormat="1">
      <c r="A128" s="1176"/>
      <c r="B128" s="2610" t="str">
        <f>'NOV''24'!B128</f>
        <v>23.11.24</v>
      </c>
      <c r="C128" s="2610">
        <f>'NOV''24'!C128</f>
        <v>126</v>
      </c>
      <c r="D128" s="2610">
        <f>'NOV''24'!D128</f>
        <v>304</v>
      </c>
      <c r="E128" s="1801"/>
      <c r="F128" s="1638">
        <f>'NOV''24'!F128</f>
        <v>59</v>
      </c>
      <c r="G128" s="2610">
        <f>'NOV''24'!G128</f>
        <v>3585.22</v>
      </c>
      <c r="H128" s="2610">
        <f>'NOV''24'!H128</f>
        <v>247.78</v>
      </c>
      <c r="I128" s="2610">
        <f>'NOV''24'!I128</f>
        <v>0.8</v>
      </c>
      <c r="J128" s="2610"/>
      <c r="K128" s="2610"/>
      <c r="L128" s="2610">
        <f>'NOV''24'!L128</f>
        <v>1</v>
      </c>
      <c r="M128" s="2610">
        <f>'NOV''24'!M128</f>
        <v>40</v>
      </c>
      <c r="N128" s="2610"/>
      <c r="O128" s="2610"/>
      <c r="P128" s="2610"/>
      <c r="Q128" s="2610"/>
      <c r="R128" s="2610"/>
      <c r="S128" s="2610"/>
      <c r="T128" s="2610"/>
      <c r="U128" s="2610"/>
      <c r="V128" s="2610">
        <f>'NOV''24'!V128</f>
        <v>0</v>
      </c>
      <c r="W128" s="1176"/>
    </row>
    <row r="129" spans="1:23" s="2199" customFormat="1">
      <c r="A129" s="1176"/>
      <c r="B129" s="2610" t="str">
        <f>'NOV''24'!B129</f>
        <v>23.11.24</v>
      </c>
      <c r="C129" s="2610">
        <f>'NOV''24'!C129</f>
        <v>127</v>
      </c>
      <c r="D129" s="2610">
        <f>'NOV''24'!D129</f>
        <v>305</v>
      </c>
      <c r="E129" s="1801"/>
      <c r="F129" s="1638">
        <f>'NOV''24'!F129</f>
        <v>59</v>
      </c>
      <c r="G129" s="2610">
        <f>'NOV''24'!G129</f>
        <v>3545.63</v>
      </c>
      <c r="H129" s="2610">
        <f>'NOV''24'!H129</f>
        <v>284.17</v>
      </c>
      <c r="I129" s="2610">
        <f>'NOV''24'!I129</f>
        <v>0.4</v>
      </c>
      <c r="J129" s="2610"/>
      <c r="K129" s="2610"/>
      <c r="L129" s="2610">
        <f>'NOV''24'!L129</f>
        <v>1</v>
      </c>
      <c r="M129" s="2610">
        <f>'NOV''24'!M129</f>
        <v>40</v>
      </c>
      <c r="N129" s="2610"/>
      <c r="O129" s="2610"/>
      <c r="P129" s="2610"/>
      <c r="Q129" s="2610"/>
      <c r="R129" s="2610"/>
      <c r="S129" s="2610"/>
      <c r="T129" s="2610"/>
      <c r="U129" s="2610"/>
      <c r="V129" s="2610">
        <f>'NOV''24'!V129</f>
        <v>0</v>
      </c>
      <c r="W129" s="1176"/>
    </row>
    <row r="130" spans="1:23" s="2199" customFormat="1">
      <c r="A130" s="1176"/>
      <c r="B130" s="2610" t="str">
        <f>'NOV''24'!B130</f>
        <v>23.11.24</v>
      </c>
      <c r="C130" s="2610">
        <f>'NOV''24'!C130</f>
        <v>128</v>
      </c>
      <c r="D130" s="2610">
        <f>'NOV''24'!D130</f>
        <v>306</v>
      </c>
      <c r="E130" s="1801"/>
      <c r="F130" s="1638">
        <f>'NOV''24'!F130</f>
        <v>58</v>
      </c>
      <c r="G130" s="2610">
        <f>'NOV''24'!G130</f>
        <v>3473.06</v>
      </c>
      <c r="H130" s="2610">
        <f>'NOV''24'!H130</f>
        <v>287.54000000000002</v>
      </c>
      <c r="I130" s="2610">
        <f>'NOV''24'!I130</f>
        <v>1.8</v>
      </c>
      <c r="J130" s="2610"/>
      <c r="K130" s="2610"/>
      <c r="L130" s="2610">
        <f>'NOV''24'!L130</f>
        <v>1</v>
      </c>
      <c r="M130" s="2610">
        <f>'NOV''24'!M130</f>
        <v>20</v>
      </c>
      <c r="N130" s="2610"/>
      <c r="O130" s="2610"/>
      <c r="P130" s="2610"/>
      <c r="Q130" s="2610"/>
      <c r="R130" s="2610"/>
      <c r="S130" s="2610"/>
      <c r="T130" s="2610"/>
      <c r="U130" s="2610"/>
      <c r="V130" s="2610">
        <f>'NOV''24'!V130</f>
        <v>0</v>
      </c>
      <c r="W130" s="1176"/>
    </row>
    <row r="131" spans="1:23" s="2199" customFormat="1">
      <c r="A131" s="1176"/>
      <c r="B131" s="2610" t="str">
        <f>'NOV''24'!B131</f>
        <v>23.11.24</v>
      </c>
      <c r="C131" s="2610">
        <f>'NOV''24'!C131</f>
        <v>129</v>
      </c>
      <c r="D131" s="2610">
        <f>'NOV''24'!D131</f>
        <v>307</v>
      </c>
      <c r="E131" s="1801"/>
      <c r="F131" s="1638">
        <f>'NOV''24'!F131</f>
        <v>60</v>
      </c>
      <c r="G131" s="2610">
        <f>'NOV''24'!G131</f>
        <v>3643.63</v>
      </c>
      <c r="H131" s="2610">
        <f>'NOV''24'!H131</f>
        <v>247.97</v>
      </c>
      <c r="I131" s="2610">
        <f>'NOV''24'!I131</f>
        <v>0</v>
      </c>
      <c r="J131" s="2610"/>
      <c r="K131" s="2610"/>
      <c r="L131" s="2610">
        <f>'NOV''24'!L131</f>
        <v>1</v>
      </c>
      <c r="M131" s="2610">
        <f>'NOV''24'!M131</f>
        <v>30</v>
      </c>
      <c r="N131" s="2610"/>
      <c r="O131" s="2610"/>
      <c r="P131" s="2610"/>
      <c r="Q131" s="2610"/>
      <c r="R131" s="2610"/>
      <c r="S131" s="2610"/>
      <c r="T131" s="2610"/>
      <c r="U131" s="2610"/>
      <c r="V131" s="2610">
        <f>'NOV''24'!V131</f>
        <v>0</v>
      </c>
      <c r="W131" s="1176"/>
    </row>
    <row r="132" spans="1:23" s="2199" customFormat="1">
      <c r="A132" s="1176"/>
      <c r="B132" s="2610" t="str">
        <f>'NOV''24'!B132</f>
        <v>23.11.24</v>
      </c>
      <c r="C132" s="2610">
        <f>'NOV''24'!C132</f>
        <v>130</v>
      </c>
      <c r="D132" s="2610">
        <f>'NOV''24'!D132</f>
        <v>308</v>
      </c>
      <c r="E132" s="1801"/>
      <c r="F132" s="1638">
        <f>'NOV''24'!F132</f>
        <v>59</v>
      </c>
      <c r="G132" s="2610">
        <f>'NOV''24'!G132</f>
        <v>3646.61</v>
      </c>
      <c r="H132" s="2610">
        <f>'NOV''24'!H132</f>
        <v>188.58</v>
      </c>
      <c r="I132" s="2610">
        <f>'NOV''24'!I132</f>
        <v>0.19</v>
      </c>
      <c r="J132" s="2610"/>
      <c r="K132" s="2610"/>
      <c r="L132" s="2610">
        <f>'NOV''24'!L132</f>
        <v>1</v>
      </c>
      <c r="M132" s="2610">
        <f>'NOV''24'!M132</f>
        <v>40</v>
      </c>
      <c r="N132" s="2610"/>
      <c r="O132" s="2610"/>
      <c r="P132" s="2610"/>
      <c r="Q132" s="2610"/>
      <c r="R132" s="2610"/>
      <c r="S132" s="2610"/>
      <c r="T132" s="2610"/>
      <c r="U132" s="2610"/>
      <c r="V132" s="2610">
        <f>'NOV''24'!V132</f>
        <v>0</v>
      </c>
      <c r="W132" s="1176"/>
    </row>
    <row r="133" spans="1:23" s="2199" customFormat="1">
      <c r="A133" s="1176"/>
      <c r="B133" s="2612" t="str">
        <f>'NOV''24'!B133</f>
        <v>24.11.24</v>
      </c>
      <c r="C133" s="2612">
        <f>'NOV''24'!C133</f>
        <v>131</v>
      </c>
      <c r="D133" s="2612">
        <f>'NOV''24'!D133</f>
        <v>309</v>
      </c>
      <c r="E133" s="1801"/>
      <c r="F133" s="1638">
        <f>'NOV''24'!F133</f>
        <v>58</v>
      </c>
      <c r="G133" s="2612">
        <f>'NOV''24'!G133</f>
        <v>3559.65</v>
      </c>
      <c r="H133" s="2612">
        <f>'NOV''24'!H133</f>
        <v>201.95</v>
      </c>
      <c r="I133" s="2612">
        <f>'NOV''24'!I133</f>
        <v>0</v>
      </c>
      <c r="J133" s="2612"/>
      <c r="K133" s="2612"/>
      <c r="L133" s="2612">
        <f>'NOV''24'!L133</f>
        <v>1</v>
      </c>
      <c r="M133" s="2612">
        <f>'NOV''24'!M133</f>
        <v>50</v>
      </c>
      <c r="N133" s="2612"/>
      <c r="O133" s="2612"/>
      <c r="P133" s="2612"/>
      <c r="Q133" s="2612"/>
      <c r="R133" s="2612"/>
      <c r="S133" s="2612"/>
      <c r="T133" s="2612"/>
      <c r="U133" s="2612"/>
      <c r="V133" s="2612">
        <f>'NOV''24'!V133</f>
        <v>0</v>
      </c>
      <c r="W133" s="1176"/>
    </row>
    <row r="134" spans="1:23" s="2199" customFormat="1">
      <c r="A134" s="1176"/>
      <c r="B134" s="2612" t="str">
        <f>'NOV''24'!B134</f>
        <v>24.11.24</v>
      </c>
      <c r="C134" s="2612">
        <f>'NOV''24'!C134</f>
        <v>132</v>
      </c>
      <c r="D134" s="2612">
        <f>'NOV''24'!D134</f>
        <v>310</v>
      </c>
      <c r="E134" s="1801"/>
      <c r="F134" s="1638">
        <f>'NOV''24'!F134</f>
        <v>59</v>
      </c>
      <c r="G134" s="2612">
        <f>'NOV''24'!G134</f>
        <v>3577.62</v>
      </c>
      <c r="H134" s="2612">
        <f>'NOV''24'!H134</f>
        <v>254.58</v>
      </c>
      <c r="I134" s="2612">
        <f>'NOV''24'!I134</f>
        <v>0</v>
      </c>
      <c r="J134" s="2612"/>
      <c r="K134" s="2612"/>
      <c r="L134" s="2612">
        <f>'NOV''24'!L134</f>
        <v>1</v>
      </c>
      <c r="M134" s="2612">
        <f>'NOV''24'!M134</f>
        <v>50</v>
      </c>
      <c r="N134" s="2612"/>
      <c r="O134" s="2612"/>
      <c r="P134" s="2612"/>
      <c r="Q134" s="2612"/>
      <c r="R134" s="2612"/>
      <c r="S134" s="2612"/>
      <c r="T134" s="2612"/>
      <c r="U134" s="2612"/>
      <c r="V134" s="2612">
        <f>'NOV''24'!V134</f>
        <v>0</v>
      </c>
      <c r="W134" s="1176"/>
    </row>
    <row r="135" spans="1:23" s="2199" customFormat="1">
      <c r="A135" s="1176"/>
      <c r="B135" s="2612" t="str">
        <f>'NOV''24'!B135</f>
        <v>24.11.24</v>
      </c>
      <c r="C135" s="2612">
        <f>'NOV''24'!C135</f>
        <v>133</v>
      </c>
      <c r="D135" s="2612">
        <f>'NOV''24'!D135</f>
        <v>311</v>
      </c>
      <c r="E135" s="1801"/>
      <c r="F135" s="1638">
        <f>'NOV''24'!F135</f>
        <v>57</v>
      </c>
      <c r="G135" s="2612">
        <f>'NOV''24'!G135</f>
        <v>3503.24</v>
      </c>
      <c r="H135" s="2612">
        <f>'NOV''24'!H135</f>
        <v>200.56</v>
      </c>
      <c r="I135" s="2612">
        <f>'NOV''24'!I135</f>
        <v>1.6</v>
      </c>
      <c r="J135" s="2612"/>
      <c r="K135" s="2612"/>
      <c r="L135" s="2612">
        <f>'NOV''24'!L135</f>
        <v>1</v>
      </c>
      <c r="M135" s="2612">
        <f>'NOV''24'!M135</f>
        <v>20</v>
      </c>
      <c r="N135" s="2612"/>
      <c r="O135" s="2612"/>
      <c r="P135" s="2612"/>
      <c r="Q135" s="2612"/>
      <c r="R135" s="2612"/>
      <c r="S135" s="2612"/>
      <c r="T135" s="2612"/>
      <c r="U135" s="2612"/>
      <c r="V135" s="2612">
        <f>'NOV''24'!V135</f>
        <v>0</v>
      </c>
      <c r="W135" s="1176"/>
    </row>
    <row r="136" spans="1:23" s="2199" customFormat="1">
      <c r="A136" s="1176"/>
      <c r="B136" s="2612" t="str">
        <f>'NOV''24'!B136</f>
        <v>24.11.24</v>
      </c>
      <c r="C136" s="2612">
        <f>'NOV''24'!C136</f>
        <v>134</v>
      </c>
      <c r="D136" s="2612">
        <f>'NOV''24'!D136</f>
        <v>312</v>
      </c>
      <c r="E136" s="1801"/>
      <c r="F136" s="1638">
        <f>'NOV''24'!F136</f>
        <v>57</v>
      </c>
      <c r="G136" s="2612">
        <f>'NOV''24'!G136</f>
        <v>3447.44</v>
      </c>
      <c r="H136" s="2612">
        <f>'NOV''24'!H136</f>
        <v>254.76</v>
      </c>
      <c r="I136" s="2612">
        <f>'NOV''24'!I136</f>
        <v>0</v>
      </c>
      <c r="J136" s="2612"/>
      <c r="K136" s="2612"/>
      <c r="L136" s="2612">
        <f>'NOV''24'!L136</f>
        <v>1</v>
      </c>
      <c r="M136" s="2612">
        <f>'NOV''24'!M136</f>
        <v>35</v>
      </c>
      <c r="N136" s="2612"/>
      <c r="O136" s="2612"/>
      <c r="P136" s="2612"/>
      <c r="Q136" s="2612"/>
      <c r="R136" s="2612"/>
      <c r="S136" s="2612"/>
      <c r="T136" s="2612"/>
      <c r="U136" s="2612"/>
      <c r="V136" s="2612">
        <f>'NOV''24'!V136</f>
        <v>0</v>
      </c>
      <c r="W136" s="1176"/>
    </row>
    <row r="137" spans="1:23" s="2199" customFormat="1">
      <c r="A137" s="1176"/>
      <c r="B137" s="2612" t="str">
        <f>'NOV''24'!B137</f>
        <v>24.11.24</v>
      </c>
      <c r="C137" s="2612">
        <f>'NOV''24'!C137</f>
        <v>135</v>
      </c>
      <c r="D137" s="2612">
        <f>'NOV''24'!D137</f>
        <v>313</v>
      </c>
      <c r="E137" s="1801"/>
      <c r="F137" s="1638">
        <f>'NOV''24'!F137</f>
        <v>59</v>
      </c>
      <c r="G137" s="2612">
        <f>'NOV''24'!G137</f>
        <v>3573.43</v>
      </c>
      <c r="H137" s="2612">
        <f>'NOV''24'!H137</f>
        <v>255.97</v>
      </c>
      <c r="I137" s="2612">
        <f>'NOV''24'!I137</f>
        <v>0</v>
      </c>
      <c r="J137" s="2612"/>
      <c r="K137" s="2612"/>
      <c r="L137" s="2612">
        <f>'NOV''24'!L137</f>
        <v>1</v>
      </c>
      <c r="M137" s="2612">
        <f>'NOV''24'!M137</f>
        <v>45</v>
      </c>
      <c r="N137" s="2612"/>
      <c r="O137" s="2612"/>
      <c r="P137" s="2612"/>
      <c r="Q137" s="2612"/>
      <c r="R137" s="2612"/>
      <c r="S137" s="2612"/>
      <c r="T137" s="2612"/>
      <c r="U137" s="2612"/>
      <c r="V137" s="2612">
        <f>'NOV''24'!V137</f>
        <v>0</v>
      </c>
      <c r="W137" s="1176"/>
    </row>
    <row r="138" spans="1:23" s="2199" customFormat="1">
      <c r="A138" s="1176"/>
      <c r="B138" s="2613" t="str">
        <f>'NOV''24'!B138</f>
        <v>25.11.24</v>
      </c>
      <c r="C138" s="2613">
        <f>'NOV''24'!C138</f>
        <v>136</v>
      </c>
      <c r="D138" s="2613">
        <f>'NOV''24'!D138</f>
        <v>314</v>
      </c>
      <c r="E138" s="1801"/>
      <c r="F138" s="1638">
        <f>'NOV''24'!F138</f>
        <v>59</v>
      </c>
      <c r="G138" s="2613">
        <f>'NOV''24'!G138</f>
        <v>3569.24</v>
      </c>
      <c r="H138" s="2613">
        <f>'NOV''24'!H138</f>
        <v>258.14999999999998</v>
      </c>
      <c r="I138" s="2613">
        <f>'NOV''24'!I138</f>
        <v>0.79</v>
      </c>
      <c r="J138" s="2613"/>
      <c r="K138" s="2613"/>
      <c r="L138" s="2613">
        <f>'NOV''24'!L138</f>
        <v>1</v>
      </c>
      <c r="M138" s="2613">
        <f>'NOV''24'!M138</f>
        <v>55</v>
      </c>
      <c r="N138" s="2613"/>
      <c r="O138" s="2613"/>
      <c r="P138" s="2613"/>
      <c r="Q138" s="2613"/>
      <c r="R138" s="2613"/>
      <c r="S138" s="2613"/>
      <c r="T138" s="2613"/>
      <c r="U138" s="2613"/>
      <c r="V138" s="2613">
        <f>'NOV''24'!V138</f>
        <v>0</v>
      </c>
      <c r="W138" s="1176"/>
    </row>
    <row r="139" spans="1:23" s="2199" customFormat="1">
      <c r="A139" s="1176"/>
      <c r="B139" s="2613" t="str">
        <f>'NOV''24'!B139</f>
        <v>25.11.24</v>
      </c>
      <c r="C139" s="2613">
        <f>'NOV''24'!C139</f>
        <v>137</v>
      </c>
      <c r="D139" s="2613">
        <f>'NOV''24'!D139</f>
        <v>315</v>
      </c>
      <c r="E139" s="1801"/>
      <c r="F139" s="1638">
        <f>'NOV''24'!F139</f>
        <v>58</v>
      </c>
      <c r="G139" s="2613">
        <f>'NOV''24'!G139</f>
        <v>3518.03</v>
      </c>
      <c r="H139" s="2613">
        <f>'NOV''24'!H139</f>
        <v>249.36</v>
      </c>
      <c r="I139" s="2613">
        <f>'NOV''24'!I139</f>
        <v>0.19</v>
      </c>
      <c r="J139" s="2613"/>
      <c r="K139" s="2613"/>
      <c r="L139" s="2613">
        <f>'NOV''24'!L139</f>
        <v>1</v>
      </c>
      <c r="M139" s="2613">
        <f>'NOV''24'!M139</f>
        <v>25</v>
      </c>
      <c r="N139" s="2613"/>
      <c r="O139" s="2613"/>
      <c r="P139" s="2613"/>
      <c r="Q139" s="2613"/>
      <c r="R139" s="2613"/>
      <c r="S139" s="2613"/>
      <c r="T139" s="2613"/>
      <c r="U139" s="2613"/>
      <c r="V139" s="2613">
        <f>'NOV''24'!V139</f>
        <v>0</v>
      </c>
      <c r="W139" s="1176"/>
    </row>
    <row r="140" spans="1:23" s="2199" customFormat="1">
      <c r="A140" s="1176"/>
      <c r="B140" s="2613" t="str">
        <f>'NOV''24'!B140</f>
        <v>25.11.24</v>
      </c>
      <c r="C140" s="2613">
        <f>'NOV''24'!C140</f>
        <v>138</v>
      </c>
      <c r="D140" s="2613">
        <f>'NOV''24'!D140</f>
        <v>316</v>
      </c>
      <c r="E140" s="1801"/>
      <c r="F140" s="1638">
        <f>'NOV''24'!F140</f>
        <v>60</v>
      </c>
      <c r="G140" s="2613">
        <f>'NOV''24'!G140</f>
        <v>3570.21</v>
      </c>
      <c r="H140" s="2613">
        <f>'NOV''24'!H140</f>
        <v>326.99</v>
      </c>
      <c r="I140" s="2613">
        <f>'NOV''24'!I140</f>
        <v>0</v>
      </c>
      <c r="J140" s="2613"/>
      <c r="K140" s="2613"/>
      <c r="L140" s="2613">
        <f>'NOV''24'!L140</f>
        <v>1</v>
      </c>
      <c r="M140" s="2613">
        <f>'NOV''24'!M140</f>
        <v>25</v>
      </c>
      <c r="N140" s="2613"/>
      <c r="O140" s="2613"/>
      <c r="P140" s="2613"/>
      <c r="Q140" s="2613"/>
      <c r="R140" s="2613"/>
      <c r="S140" s="2613"/>
      <c r="T140" s="2613"/>
      <c r="U140" s="2613"/>
      <c r="V140" s="2613">
        <f>'NOV''24'!V140</f>
        <v>0</v>
      </c>
      <c r="W140" s="1176"/>
    </row>
    <row r="141" spans="1:23" s="2199" customFormat="1">
      <c r="A141" s="1176"/>
      <c r="B141" s="2613" t="str">
        <f>'NOV''24'!B141</f>
        <v>25.11.24</v>
      </c>
      <c r="C141" s="2613">
        <f>'NOV''24'!C141</f>
        <v>139</v>
      </c>
      <c r="D141" s="2613">
        <f>'NOV''24'!D141</f>
        <v>317</v>
      </c>
      <c r="E141" s="1801"/>
      <c r="F141" s="1638">
        <f>'NOV''24'!F141</f>
        <v>59</v>
      </c>
      <c r="G141" s="2613">
        <f>'NOV''24'!G141</f>
        <v>3534.44</v>
      </c>
      <c r="H141" s="2613">
        <f>'NOV''24'!H141</f>
        <v>292.16000000000003</v>
      </c>
      <c r="I141" s="2613">
        <f>'NOV''24'!I141</f>
        <v>0</v>
      </c>
      <c r="J141" s="2613"/>
      <c r="K141" s="2613"/>
      <c r="L141" s="2613">
        <f>'NOV''24'!L141</f>
        <v>1</v>
      </c>
      <c r="M141" s="2613">
        <f>'NOV''24'!M141</f>
        <v>35</v>
      </c>
      <c r="N141" s="2613"/>
      <c r="O141" s="2613"/>
      <c r="P141" s="2613"/>
      <c r="Q141" s="2613"/>
      <c r="R141" s="2613"/>
      <c r="S141" s="2613"/>
      <c r="T141" s="2613"/>
      <c r="U141" s="2613"/>
      <c r="V141" s="2613">
        <f>'NOV''24'!V141</f>
        <v>0</v>
      </c>
      <c r="W141" s="1176"/>
    </row>
    <row r="142" spans="1:23" s="2199" customFormat="1">
      <c r="A142" s="1176"/>
      <c r="B142" s="2613" t="str">
        <f>'NOV''24'!B142</f>
        <v>25.11.24</v>
      </c>
      <c r="C142" s="2613">
        <f>'NOV''24'!C142</f>
        <v>140</v>
      </c>
      <c r="D142" s="2613">
        <f>'NOV''24'!D142</f>
        <v>318</v>
      </c>
      <c r="E142" s="1801"/>
      <c r="F142" s="1638">
        <f>'NOV''24'!F142</f>
        <v>58</v>
      </c>
      <c r="G142" s="2613">
        <f>'NOV''24'!G142</f>
        <v>3390.63</v>
      </c>
      <c r="H142" s="2613">
        <f>'NOV''24'!H142</f>
        <v>376.57</v>
      </c>
      <c r="I142" s="2613">
        <f>'NOV''24'!I142</f>
        <v>0</v>
      </c>
      <c r="J142" s="2613"/>
      <c r="K142" s="2613"/>
      <c r="L142" s="2613">
        <f>'NOV''24'!L142</f>
        <v>1</v>
      </c>
      <c r="M142" s="2613">
        <f>'NOV''24'!M142</f>
        <v>25</v>
      </c>
      <c r="N142" s="2613"/>
      <c r="O142" s="2613"/>
      <c r="P142" s="2613"/>
      <c r="Q142" s="2613"/>
      <c r="R142" s="2613"/>
      <c r="S142" s="2613"/>
      <c r="T142" s="2613"/>
      <c r="U142" s="2613"/>
      <c r="V142" s="2613">
        <f>'NOV''24'!V142</f>
        <v>68802.3</v>
      </c>
      <c r="W142" s="1176"/>
    </row>
    <row r="143" spans="1:23" s="2199" customFormat="1">
      <c r="A143" s="1176"/>
      <c r="B143" s="2613" t="str">
        <f>'NOV''24'!B143</f>
        <v>25.11.24</v>
      </c>
      <c r="C143" s="2613">
        <f>'NOV''24'!C143</f>
        <v>141</v>
      </c>
      <c r="D143" s="2613">
        <f>'NOV''24'!D143</f>
        <v>319</v>
      </c>
      <c r="E143" s="1801"/>
      <c r="F143" s="1638">
        <f>'NOV''24'!F143</f>
        <v>59</v>
      </c>
      <c r="G143" s="2613">
        <f>'NOV''24'!G143</f>
        <v>3496.62</v>
      </c>
      <c r="H143" s="2613">
        <f>'NOV''24'!H143</f>
        <v>335.58</v>
      </c>
      <c r="I143" s="2613">
        <f>'NOV''24'!I143</f>
        <v>0</v>
      </c>
      <c r="J143" s="2613"/>
      <c r="K143" s="2613"/>
      <c r="L143" s="2613">
        <f>'NOV''24'!L143</f>
        <v>1</v>
      </c>
      <c r="M143" s="2613">
        <f>'NOV''24'!M143</f>
        <v>50</v>
      </c>
      <c r="N143" s="2613"/>
      <c r="O143" s="2613"/>
      <c r="P143" s="2613"/>
      <c r="Q143" s="2613"/>
      <c r="R143" s="2613"/>
      <c r="S143" s="2613"/>
      <c r="T143" s="2613"/>
      <c r="U143" s="2613"/>
      <c r="V143" s="2613">
        <f>'NOV''24'!V143</f>
        <v>0</v>
      </c>
      <c r="W143" s="1176"/>
    </row>
    <row r="144" spans="1:23" s="2199" customFormat="1">
      <c r="A144" s="1176"/>
      <c r="B144" s="2615" t="str">
        <f>'NOV''24'!B144</f>
        <v>25.11.24</v>
      </c>
      <c r="C144" s="2615">
        <f>'NOV''24'!C144</f>
        <v>142</v>
      </c>
      <c r="D144" s="2615">
        <f>'NOV''24'!D144</f>
        <v>320</v>
      </c>
      <c r="E144" s="1801"/>
      <c r="F144" s="1638">
        <f>'NOV''24'!F144</f>
        <v>58</v>
      </c>
      <c r="G144" s="2615">
        <f>'NOV''24'!G144</f>
        <v>3464.84</v>
      </c>
      <c r="H144" s="2615">
        <f>'NOV''24'!H144</f>
        <v>299.56</v>
      </c>
      <c r="I144" s="2615">
        <f>'NOV''24'!I144</f>
        <v>0</v>
      </c>
      <c r="J144" s="2615"/>
      <c r="K144" s="2615"/>
      <c r="L144" s="2615">
        <f>'NOV''24'!L144</f>
        <v>1</v>
      </c>
      <c r="M144" s="2615">
        <f>'NOV''24'!M144</f>
        <v>13</v>
      </c>
      <c r="N144" s="2615"/>
      <c r="O144" s="2615"/>
      <c r="P144" s="2615"/>
      <c r="Q144" s="2615"/>
      <c r="R144" s="2615"/>
      <c r="S144" s="2615"/>
      <c r="T144" s="2615"/>
      <c r="U144" s="2615"/>
      <c r="V144" s="2615">
        <f>'NOV''24'!V144</f>
        <v>0</v>
      </c>
      <c r="W144" s="1176"/>
    </row>
    <row r="145" spans="1:23" s="2199" customFormat="1">
      <c r="A145" s="1176"/>
      <c r="B145" s="2615" t="str">
        <f>'NOV''24'!B145</f>
        <v>26.11.24</v>
      </c>
      <c r="C145" s="2615">
        <f>'NOV''24'!C145</f>
        <v>143</v>
      </c>
      <c r="D145" s="2615">
        <f>'NOV''24'!D145</f>
        <v>321</v>
      </c>
      <c r="E145" s="1801"/>
      <c r="F145" s="1638">
        <f>'NOV''24'!F145</f>
        <v>59</v>
      </c>
      <c r="G145" s="2615">
        <f>'NOV''24'!G145</f>
        <v>3545.44</v>
      </c>
      <c r="H145" s="2615">
        <f>'NOV''24'!H145</f>
        <v>281.16000000000003</v>
      </c>
      <c r="I145" s="2615">
        <f>'NOV''24'!I145</f>
        <v>0</v>
      </c>
      <c r="J145" s="2615"/>
      <c r="K145" s="2615"/>
      <c r="L145" s="2615">
        <f>'NOV''24'!L145</f>
        <v>1</v>
      </c>
      <c r="M145" s="2615">
        <f>'NOV''24'!M145</f>
        <v>35</v>
      </c>
      <c r="N145" s="2615"/>
      <c r="O145" s="2615"/>
      <c r="P145" s="2615"/>
      <c r="Q145" s="2615"/>
      <c r="R145" s="2615"/>
      <c r="S145" s="2615"/>
      <c r="T145" s="2615"/>
      <c r="U145" s="2615"/>
      <c r="V145" s="2615">
        <f>'NOV''24'!V145</f>
        <v>0</v>
      </c>
      <c r="W145" s="1176"/>
    </row>
    <row r="146" spans="1:23" s="2199" customFormat="1">
      <c r="A146" s="1176"/>
      <c r="B146" s="2615" t="str">
        <f>'NOV''24'!B146</f>
        <v>26.11.24</v>
      </c>
      <c r="C146" s="2615">
        <f>'NOV''24'!C146</f>
        <v>144</v>
      </c>
      <c r="D146" s="2615">
        <f>'NOV''24'!D146</f>
        <v>322</v>
      </c>
      <c r="E146" s="1801"/>
      <c r="F146" s="1638">
        <f>'NOV''24'!F146</f>
        <v>59</v>
      </c>
      <c r="G146" s="2615">
        <f>'NOV''24'!G146</f>
        <v>3666.22</v>
      </c>
      <c r="H146" s="2615">
        <f>'NOV''24'!H146</f>
        <v>176.46</v>
      </c>
      <c r="I146" s="2615">
        <f>'NOV''24'!I146</f>
        <v>10.48</v>
      </c>
      <c r="J146" s="2615"/>
      <c r="K146" s="2615"/>
      <c r="L146" s="2615">
        <f>'NOV''24'!L146</f>
        <v>1</v>
      </c>
      <c r="M146" s="2615">
        <f>'NOV''24'!M146</f>
        <v>30</v>
      </c>
      <c r="N146" s="2615"/>
      <c r="O146" s="2615"/>
      <c r="P146" s="2615"/>
      <c r="Q146" s="2615"/>
      <c r="R146" s="2615"/>
      <c r="S146" s="2615"/>
      <c r="T146" s="2615"/>
      <c r="U146" s="2615"/>
      <c r="V146" s="2615">
        <f>'NOV''24'!V146</f>
        <v>0</v>
      </c>
      <c r="W146" s="1176"/>
    </row>
    <row r="147" spans="1:23" s="2199" customFormat="1">
      <c r="A147" s="1176"/>
      <c r="B147" s="2615" t="str">
        <f>'NOV''24'!B147</f>
        <v>26.11.24</v>
      </c>
      <c r="C147" s="2615">
        <f>'NOV''24'!C147</f>
        <v>145</v>
      </c>
      <c r="D147" s="2615">
        <f>'NOV''24'!D147</f>
        <v>323</v>
      </c>
      <c r="E147" s="1801"/>
      <c r="F147" s="1638">
        <f>'NOV''24'!F147</f>
        <v>58</v>
      </c>
      <c r="G147" s="2615">
        <f>'NOV''24'!G147</f>
        <v>3529.05</v>
      </c>
      <c r="H147" s="2615">
        <f>'NOV''24'!H147</f>
        <v>232.55</v>
      </c>
      <c r="I147" s="2615">
        <f>'NOV''24'!I147</f>
        <v>0</v>
      </c>
      <c r="J147" s="2615"/>
      <c r="K147" s="2615"/>
      <c r="L147" s="2615">
        <f>'NOV''24'!L147</f>
        <v>1</v>
      </c>
      <c r="M147" s="2615">
        <f>'NOV''24'!M147</f>
        <v>35</v>
      </c>
      <c r="N147" s="2615"/>
      <c r="O147" s="2615"/>
      <c r="P147" s="2615"/>
      <c r="Q147" s="2615"/>
      <c r="R147" s="2615"/>
      <c r="S147" s="2615"/>
      <c r="T147" s="2615"/>
      <c r="U147" s="2615"/>
      <c r="V147" s="2615">
        <f>'NOV''24'!V147</f>
        <v>0</v>
      </c>
      <c r="W147" s="1176"/>
    </row>
    <row r="148" spans="1:23" s="2199" customFormat="1">
      <c r="A148" s="1176"/>
      <c r="B148" s="2615" t="str">
        <f>'NOV''24'!B148</f>
        <v>26.11.24</v>
      </c>
      <c r="C148" s="2615">
        <f>'NOV''24'!C148</f>
        <v>146</v>
      </c>
      <c r="D148" s="2615">
        <f>'NOV''24'!D148</f>
        <v>324</v>
      </c>
      <c r="E148" s="1801"/>
      <c r="F148" s="1638">
        <f>'NOV''24'!F148</f>
        <v>59</v>
      </c>
      <c r="G148" s="2615">
        <f>'NOV''24'!G148</f>
        <v>3533.62</v>
      </c>
      <c r="H148" s="2615">
        <f>'NOV''24'!H148</f>
        <v>298.58</v>
      </c>
      <c r="I148" s="2615">
        <f>'NOV''24'!I148</f>
        <v>0</v>
      </c>
      <c r="J148" s="2615"/>
      <c r="K148" s="2615"/>
      <c r="L148" s="2615">
        <f>'NOV''24'!L148</f>
        <v>1</v>
      </c>
      <c r="M148" s="2615">
        <f>'NOV''24'!M148</f>
        <v>35</v>
      </c>
      <c r="N148" s="2615"/>
      <c r="O148" s="2615"/>
      <c r="P148" s="2615"/>
      <c r="Q148" s="2615"/>
      <c r="R148" s="2615"/>
      <c r="S148" s="2615"/>
      <c r="T148" s="2615"/>
      <c r="U148" s="2615"/>
      <c r="V148" s="2615">
        <f>'NOV''24'!V148</f>
        <v>0</v>
      </c>
      <c r="W148" s="1176"/>
    </row>
    <row r="149" spans="1:23" s="2199" customFormat="1">
      <c r="A149" s="1176"/>
      <c r="B149" s="2615" t="str">
        <f>'NOV''24'!B149</f>
        <v>26.11.24</v>
      </c>
      <c r="C149" s="2615">
        <f>'NOV''24'!C149</f>
        <v>147</v>
      </c>
      <c r="D149" s="2615">
        <f>'NOV''24'!D149</f>
        <v>325</v>
      </c>
      <c r="E149" s="1801"/>
      <c r="F149" s="1638">
        <f>'NOV''24'!F149</f>
        <v>58</v>
      </c>
      <c r="G149" s="2615">
        <f>'NOV''24'!G149</f>
        <v>3495.86</v>
      </c>
      <c r="H149" s="2615">
        <f>'NOV''24'!H149</f>
        <v>262.94</v>
      </c>
      <c r="I149" s="2615">
        <f>'NOV''24'!I149</f>
        <v>0</v>
      </c>
      <c r="J149" s="2615"/>
      <c r="K149" s="2615"/>
      <c r="L149" s="2615">
        <f>'NOV''24'!L149</f>
        <v>1</v>
      </c>
      <c r="M149" s="2615">
        <f>'NOV''24'!M149</f>
        <v>25</v>
      </c>
      <c r="N149" s="2615"/>
      <c r="O149" s="2615"/>
      <c r="P149" s="2615"/>
      <c r="Q149" s="2615"/>
      <c r="R149" s="2615"/>
      <c r="S149" s="2615"/>
      <c r="T149" s="2615"/>
      <c r="U149" s="2615"/>
      <c r="V149" s="2615">
        <f>'NOV''24'!V149</f>
        <v>0</v>
      </c>
      <c r="W149" s="1176"/>
    </row>
    <row r="150" spans="1:23" s="2199" customFormat="1">
      <c r="A150" s="1176"/>
      <c r="B150" s="2617" t="str">
        <f>'NOV''24'!B150</f>
        <v>26.11.24</v>
      </c>
      <c r="C150" s="2617">
        <f>'NOV''24'!C150</f>
        <v>148</v>
      </c>
      <c r="D150" s="2617">
        <f>'NOV''24'!D150</f>
        <v>326</v>
      </c>
      <c r="E150" s="1801"/>
      <c r="F150" s="1638">
        <f>'NOV''24'!F150</f>
        <v>59</v>
      </c>
      <c r="G150" s="2617">
        <f>'NOV''24'!G150</f>
        <v>3586.44</v>
      </c>
      <c r="H150" s="2617">
        <f>'NOV''24'!H150</f>
        <v>240.16</v>
      </c>
      <c r="I150" s="2617">
        <f>'NOV''24'!I150</f>
        <v>0</v>
      </c>
      <c r="J150" s="2617"/>
      <c r="K150" s="2617"/>
      <c r="L150" s="2617">
        <f>'NOV''24'!L150</f>
        <v>1</v>
      </c>
      <c r="M150" s="2617">
        <f>'NOV''24'!M150</f>
        <v>35</v>
      </c>
      <c r="N150" s="2617"/>
      <c r="O150" s="2617"/>
      <c r="P150" s="2617"/>
      <c r="Q150" s="2617"/>
      <c r="R150" s="2617"/>
      <c r="S150" s="2617"/>
      <c r="T150" s="2617"/>
      <c r="U150" s="2617"/>
      <c r="V150" s="2617">
        <f>'NOV''24'!V150</f>
        <v>0</v>
      </c>
      <c r="W150" s="1176"/>
    </row>
    <row r="151" spans="1:23" s="2199" customFormat="1">
      <c r="A151" s="1176"/>
      <c r="B151" s="2617" t="str">
        <f>'NOV''24'!B151</f>
        <v>26.11.24</v>
      </c>
      <c r="C151" s="2617">
        <f>'NOV''24'!C151</f>
        <v>149</v>
      </c>
      <c r="D151" s="2617">
        <f>'NOV''24'!D151</f>
        <v>327</v>
      </c>
      <c r="E151" s="1801"/>
      <c r="F151" s="1638">
        <f>'NOV''24'!F151</f>
        <v>60</v>
      </c>
      <c r="G151" s="2617">
        <f>'NOV''24'!G151</f>
        <v>3704.41</v>
      </c>
      <c r="H151" s="2617">
        <f>'NOV''24'!H151</f>
        <v>194.58</v>
      </c>
      <c r="I151" s="2617">
        <f>'NOV''24'!I151</f>
        <v>1.79</v>
      </c>
      <c r="J151" s="2617"/>
      <c r="K151" s="2617"/>
      <c r="L151" s="2617">
        <f>'NOV''24'!L151</f>
        <v>1</v>
      </c>
      <c r="M151" s="2617">
        <f>'NOV''24'!M151</f>
        <v>55</v>
      </c>
      <c r="N151" s="2617"/>
      <c r="O151" s="2617"/>
      <c r="P151" s="2617"/>
      <c r="Q151" s="2617"/>
      <c r="R151" s="2617"/>
      <c r="S151" s="2617"/>
      <c r="T151" s="2617"/>
      <c r="U151" s="2617"/>
      <c r="V151" s="2617">
        <f>'NOV''24'!V151</f>
        <v>0</v>
      </c>
      <c r="W151" s="1176"/>
    </row>
    <row r="152" spans="1:23" s="2199" customFormat="1">
      <c r="A152" s="1176"/>
      <c r="B152" s="2618" t="str">
        <f>'NOV''24'!B152</f>
        <v>27.11.24</v>
      </c>
      <c r="C152" s="2618">
        <f>'NOV''24'!C152</f>
        <v>150</v>
      </c>
      <c r="D152" s="2618">
        <f>'NOV''24'!D152</f>
        <v>328</v>
      </c>
      <c r="E152" s="1801"/>
      <c r="F152" s="1638">
        <f>'NOV''24'!F152</f>
        <v>59</v>
      </c>
      <c r="G152" s="2618">
        <f>'NOV''24'!G152</f>
        <v>3588.65</v>
      </c>
      <c r="H152" s="2618">
        <f>'NOV''24'!H152</f>
        <v>235.15</v>
      </c>
      <c r="I152" s="2618">
        <f>'NOV''24'!I152</f>
        <v>0</v>
      </c>
      <c r="J152" s="2618"/>
      <c r="K152" s="2618"/>
      <c r="L152" s="2618">
        <f>'NOV''24'!L152</f>
        <v>2</v>
      </c>
      <c r="M152" s="2618">
        <f>'NOV''24'!M152</f>
        <v>5</v>
      </c>
      <c r="N152" s="2618"/>
      <c r="O152" s="2618"/>
      <c r="P152" s="2618"/>
      <c r="Q152" s="2618"/>
      <c r="R152" s="2618"/>
      <c r="S152" s="2618"/>
      <c r="T152" s="2618"/>
      <c r="U152" s="2618"/>
      <c r="V152" s="2618">
        <f>'NOV''24'!V152</f>
        <v>0</v>
      </c>
      <c r="W152" s="1176"/>
    </row>
    <row r="153" spans="1:23" s="2199" customFormat="1">
      <c r="A153" s="1176"/>
      <c r="B153" s="2618" t="str">
        <f>'NOV''24'!B153</f>
        <v>27.11.24</v>
      </c>
      <c r="C153" s="2618">
        <f>'NOV''24'!C153</f>
        <v>151</v>
      </c>
      <c r="D153" s="2618">
        <f>'NOV''24'!D153</f>
        <v>329</v>
      </c>
      <c r="E153" s="1801"/>
      <c r="F153" s="1638">
        <f>'NOV''24'!F153</f>
        <v>59</v>
      </c>
      <c r="G153" s="2618">
        <f>'NOV''24'!G153</f>
        <v>3526.62</v>
      </c>
      <c r="H153" s="2618">
        <f>'NOV''24'!H153</f>
        <v>305.58</v>
      </c>
      <c r="I153" s="2618">
        <f>'NOV''24'!I153</f>
        <v>0</v>
      </c>
      <c r="J153" s="2618"/>
      <c r="K153" s="2618"/>
      <c r="L153" s="2618">
        <f>'NOV''24'!L153</f>
        <v>1</v>
      </c>
      <c r="M153" s="2618">
        <f>'NOV''24'!M153</f>
        <v>35</v>
      </c>
      <c r="N153" s="2618"/>
      <c r="O153" s="2618"/>
      <c r="P153" s="2618"/>
      <c r="Q153" s="2618"/>
      <c r="R153" s="2618"/>
      <c r="S153" s="2618"/>
      <c r="T153" s="2618"/>
      <c r="U153" s="2618"/>
      <c r="V153" s="2618">
        <f>'NOV''24'!V153</f>
        <v>0</v>
      </c>
      <c r="W153" s="1176"/>
    </row>
    <row r="154" spans="1:23" s="2199" customFormat="1">
      <c r="A154" s="1176"/>
      <c r="B154" s="2618" t="str">
        <f>'NOV''24'!B154</f>
        <v>27.11.24</v>
      </c>
      <c r="C154" s="2618">
        <f>'NOV''24'!C154</f>
        <v>152</v>
      </c>
      <c r="D154" s="2618">
        <f>'NOV''24'!D154</f>
        <v>330</v>
      </c>
      <c r="E154" s="1801"/>
      <c r="F154" s="1638">
        <f>'NOV''24'!F154</f>
        <v>59</v>
      </c>
      <c r="G154" s="2618">
        <f>'NOV''24'!G154</f>
        <v>3620.03</v>
      </c>
      <c r="H154" s="2618">
        <f>'NOV''24'!H154</f>
        <v>209.56</v>
      </c>
      <c r="I154" s="2618">
        <f>'NOV''24'!I154</f>
        <v>0.19</v>
      </c>
      <c r="J154" s="2618"/>
      <c r="K154" s="2618"/>
      <c r="L154" s="2618">
        <f>'NOV''24'!L154</f>
        <v>1</v>
      </c>
      <c r="M154" s="2618">
        <f>'NOV''24'!M154</f>
        <v>30</v>
      </c>
      <c r="N154" s="2618"/>
      <c r="O154" s="2618"/>
      <c r="P154" s="2618"/>
      <c r="Q154" s="2618"/>
      <c r="R154" s="2618"/>
      <c r="S154" s="2618"/>
      <c r="T154" s="2618"/>
      <c r="U154" s="2618"/>
      <c r="V154" s="2618">
        <f>'NOV''24'!V154</f>
        <v>0</v>
      </c>
      <c r="W154" s="1176"/>
    </row>
    <row r="155" spans="1:23" s="2199" customFormat="1">
      <c r="A155" s="1176"/>
      <c r="B155" s="2618" t="str">
        <f>'NOV''24'!B155</f>
        <v>27.11.24</v>
      </c>
      <c r="C155" s="2618">
        <f>'NOV''24'!C155</f>
        <v>153</v>
      </c>
      <c r="D155" s="2618">
        <f>'NOV''24'!D155</f>
        <v>331</v>
      </c>
      <c r="E155" s="1801"/>
      <c r="F155" s="1638">
        <f>'NOV''24'!F155</f>
        <v>58</v>
      </c>
      <c r="G155" s="2618">
        <f>'NOV''24'!G155</f>
        <v>3535.82</v>
      </c>
      <c r="H155" s="2618">
        <f>'NOV''24'!H155</f>
        <v>234.18</v>
      </c>
      <c r="I155" s="2618">
        <f>'NOV''24'!I155</f>
        <v>0</v>
      </c>
      <c r="J155" s="2618"/>
      <c r="K155" s="2618"/>
      <c r="L155" s="2618">
        <f>'NOV''24'!L155</f>
        <v>1</v>
      </c>
      <c r="M155" s="2618">
        <f>'NOV''24'!M155</f>
        <v>35</v>
      </c>
      <c r="N155" s="2618"/>
      <c r="O155" s="2618"/>
      <c r="P155" s="2618"/>
      <c r="Q155" s="2618"/>
      <c r="R155" s="2618"/>
      <c r="S155" s="2618"/>
      <c r="T155" s="2618"/>
      <c r="U155" s="2618"/>
      <c r="V155" s="2618">
        <f>'NOV''24'!V155</f>
        <v>0</v>
      </c>
      <c r="W155" s="1176"/>
    </row>
    <row r="156" spans="1:23" s="2199" customFormat="1">
      <c r="A156" s="1176"/>
      <c r="B156" s="2618" t="str">
        <f>'NOV''24'!B156</f>
        <v>27.11.24</v>
      </c>
      <c r="C156" s="2618">
        <f>'NOV''24'!C156</f>
        <v>154</v>
      </c>
      <c r="D156" s="2618">
        <f>'NOV''24'!D156</f>
        <v>332</v>
      </c>
      <c r="E156" s="1801"/>
      <c r="F156" s="1638">
        <f>'NOV''24'!F156</f>
        <v>59</v>
      </c>
      <c r="G156" s="2618">
        <f>'NOV''24'!G156</f>
        <v>3559.81</v>
      </c>
      <c r="H156" s="2618">
        <f>'NOV''24'!H156</f>
        <v>275.19</v>
      </c>
      <c r="I156" s="2618">
        <f>'NOV''24'!I156</f>
        <v>0</v>
      </c>
      <c r="J156" s="2618"/>
      <c r="K156" s="2618"/>
      <c r="L156" s="2618">
        <f>'NOV''24'!L156</f>
        <v>1</v>
      </c>
      <c r="M156" s="2618">
        <f>'NOV''24'!M156</f>
        <v>30</v>
      </c>
      <c r="N156" s="2618"/>
      <c r="O156" s="2618"/>
      <c r="P156" s="2618"/>
      <c r="Q156" s="2618"/>
      <c r="R156" s="2618"/>
      <c r="S156" s="2618"/>
      <c r="T156" s="2618"/>
      <c r="U156" s="2618"/>
      <c r="V156" s="2618">
        <f>'NOV''24'!V156</f>
        <v>0</v>
      </c>
      <c r="W156" s="1176"/>
    </row>
    <row r="157" spans="1:23" s="2199" customFormat="1">
      <c r="A157" s="1176"/>
      <c r="B157" s="2619" t="str">
        <f>'NOV''24'!B157</f>
        <v>28.11.24</v>
      </c>
      <c r="C157" s="2619">
        <f>'NOV''24'!C157</f>
        <v>155</v>
      </c>
      <c r="D157" s="2619">
        <f>'NOV''24'!D157</f>
        <v>333</v>
      </c>
      <c r="E157" s="1801"/>
      <c r="F157" s="1638">
        <f>'NOV''24'!F157</f>
        <v>59</v>
      </c>
      <c r="G157" s="2619">
        <f>'NOV''24'!G157</f>
        <v>3614.22</v>
      </c>
      <c r="H157" s="2619">
        <f>'NOV''24'!H157</f>
        <v>217.98</v>
      </c>
      <c r="I157" s="2619">
        <f>'NOV''24'!I157</f>
        <v>0</v>
      </c>
      <c r="J157" s="2619"/>
      <c r="K157" s="2619"/>
      <c r="L157" s="2619">
        <f>'NOV''24'!L157</f>
        <v>1</v>
      </c>
      <c r="M157" s="2619">
        <f>'NOV''24'!M157</f>
        <v>30</v>
      </c>
      <c r="N157" s="2619"/>
      <c r="O157" s="2619"/>
      <c r="P157" s="2619"/>
      <c r="Q157" s="2619"/>
      <c r="R157" s="2619"/>
      <c r="S157" s="2619"/>
      <c r="T157" s="2619"/>
      <c r="U157" s="2619"/>
      <c r="V157" s="2619">
        <f>'NOV''24'!V157</f>
        <v>0</v>
      </c>
      <c r="W157" s="1176"/>
    </row>
    <row r="158" spans="1:23" s="2199" customFormat="1">
      <c r="A158" s="1176"/>
      <c r="B158" s="2619" t="str">
        <f>'NOV''24'!B158</f>
        <v>28.11.24</v>
      </c>
      <c r="C158" s="2619">
        <f>'NOV''24'!C158</f>
        <v>156</v>
      </c>
      <c r="D158" s="2619">
        <f>'NOV''24'!D158</f>
        <v>334</v>
      </c>
      <c r="E158" s="1801"/>
      <c r="F158" s="1638">
        <f>'NOV''24'!F158</f>
        <v>56</v>
      </c>
      <c r="G158" s="2619">
        <f>'NOV''24'!G158</f>
        <v>3424.85</v>
      </c>
      <c r="H158" s="2619">
        <f>'NOV''24'!H158</f>
        <v>212.94</v>
      </c>
      <c r="I158" s="2619">
        <f>'NOV''24'!I158</f>
        <v>0.59</v>
      </c>
      <c r="J158" s="2619"/>
      <c r="K158" s="2619"/>
      <c r="L158" s="2619">
        <f>'NOV''24'!L158</f>
        <v>1</v>
      </c>
      <c r="M158" s="2619">
        <f>'NOV''24'!M158</f>
        <v>30</v>
      </c>
      <c r="N158" s="2619"/>
      <c r="O158" s="2619"/>
      <c r="P158" s="2619"/>
      <c r="Q158" s="2619"/>
      <c r="R158" s="2619"/>
      <c r="S158" s="2619"/>
      <c r="T158" s="2619"/>
      <c r="U158" s="2619"/>
      <c r="V158" s="2619">
        <f>'NOV''24'!V158</f>
        <v>0</v>
      </c>
      <c r="W158" s="1176"/>
    </row>
    <row r="159" spans="1:23" s="2199" customFormat="1">
      <c r="A159" s="1176"/>
      <c r="B159" s="2619" t="str">
        <f>'NOV''24'!B159</f>
        <v>28.11.24</v>
      </c>
      <c r="C159" s="2619">
        <f>'NOV''24'!C159</f>
        <v>157</v>
      </c>
      <c r="D159" s="2619">
        <f>'NOV''24'!D159</f>
        <v>335</v>
      </c>
      <c r="E159" s="1801"/>
      <c r="F159" s="1638">
        <f>'NOV''24'!F159</f>
        <v>57</v>
      </c>
      <c r="G159" s="2619">
        <f>'NOV''24'!G159</f>
        <v>3484.86</v>
      </c>
      <c r="H159" s="2619">
        <f>'NOV''24'!H159</f>
        <v>211.94</v>
      </c>
      <c r="I159" s="2619">
        <f>'NOV''24'!I159</f>
        <v>0.2</v>
      </c>
      <c r="J159" s="2619"/>
      <c r="K159" s="2619"/>
      <c r="L159" s="2619">
        <f>'NOV''24'!L159</f>
        <v>1</v>
      </c>
      <c r="M159" s="2619">
        <f>'NOV''24'!M159</f>
        <v>35</v>
      </c>
      <c r="N159" s="2619"/>
      <c r="O159" s="2619"/>
      <c r="P159" s="2619"/>
      <c r="Q159" s="2619"/>
      <c r="R159" s="2619"/>
      <c r="S159" s="2619"/>
      <c r="T159" s="2619"/>
      <c r="U159" s="2619"/>
      <c r="V159" s="2619">
        <f>'NOV''24'!V159</f>
        <v>0</v>
      </c>
      <c r="W159" s="1176"/>
    </row>
    <row r="160" spans="1:23" s="2199" customFormat="1">
      <c r="A160" s="1176"/>
      <c r="B160" s="2619" t="str">
        <f>'NOV''24'!B160</f>
        <v>28.11.24</v>
      </c>
      <c r="C160" s="2619">
        <f>'NOV''24'!C160</f>
        <v>158</v>
      </c>
      <c r="D160" s="2619">
        <f>'NOV''24'!D160</f>
        <v>336</v>
      </c>
      <c r="E160" s="1801"/>
      <c r="F160" s="1638">
        <f>'NOV''24'!F160</f>
        <v>59</v>
      </c>
      <c r="G160" s="2619">
        <f>'NOV''24'!G160</f>
        <v>3561.84</v>
      </c>
      <c r="H160" s="2619">
        <f>'NOV''24'!H160</f>
        <v>174.96</v>
      </c>
      <c r="I160" s="2619">
        <f>'NOV''24'!I160</f>
        <v>0.2</v>
      </c>
      <c r="J160" s="2619"/>
      <c r="K160" s="2619"/>
      <c r="L160" s="2619">
        <f>'NOV''24'!L160</f>
        <v>1</v>
      </c>
      <c r="M160" s="2619">
        <f>'NOV''24'!M160</f>
        <v>40</v>
      </c>
      <c r="N160" s="2619"/>
      <c r="O160" s="2619"/>
      <c r="P160" s="2619"/>
      <c r="Q160" s="2619"/>
      <c r="R160" s="2619"/>
      <c r="S160" s="2619"/>
      <c r="T160" s="2619"/>
      <c r="U160" s="2619"/>
      <c r="V160" s="2619">
        <f>'NOV''24'!V160</f>
        <v>0</v>
      </c>
      <c r="W160" s="1176"/>
    </row>
    <row r="161" spans="1:23" s="2199" customFormat="1">
      <c r="A161" s="1176"/>
      <c r="B161" s="2619" t="str">
        <f>'NOV''24'!B161</f>
        <v>28.11.24</v>
      </c>
      <c r="C161" s="2619">
        <f>'NOV''24'!C161</f>
        <v>159</v>
      </c>
      <c r="D161" s="2619">
        <f>'NOV''24'!D161</f>
        <v>337</v>
      </c>
      <c r="E161" s="1801"/>
      <c r="F161" s="1638">
        <f>'NOV''24'!F161</f>
        <v>58</v>
      </c>
      <c r="G161" s="2619">
        <f>'NOV''24'!G161</f>
        <v>3582.65</v>
      </c>
      <c r="H161" s="2619">
        <f>'NOV''24'!H161</f>
        <v>178.95</v>
      </c>
      <c r="I161" s="2619">
        <f>'NOV''24'!I161</f>
        <v>0</v>
      </c>
      <c r="J161" s="2619"/>
      <c r="K161" s="2619"/>
      <c r="L161" s="2619">
        <f>'NOV''24'!L161</f>
        <v>1</v>
      </c>
      <c r="M161" s="2619">
        <f>'NOV''24'!M161</f>
        <v>25</v>
      </c>
      <c r="N161" s="2619"/>
      <c r="O161" s="2619"/>
      <c r="P161" s="2619"/>
      <c r="Q161" s="2619"/>
      <c r="R161" s="2619"/>
      <c r="S161" s="2619"/>
      <c r="T161" s="2619"/>
      <c r="U161" s="2619"/>
      <c r="V161" s="2619">
        <f>'NOV''24'!V161</f>
        <v>0</v>
      </c>
      <c r="W161" s="1176"/>
    </row>
    <row r="162" spans="1:23" s="2199" customFormat="1">
      <c r="A162" s="1176"/>
      <c r="B162" s="2620" t="str">
        <f>'NOV''24'!B162</f>
        <v>28.11.24</v>
      </c>
      <c r="C162" s="2620">
        <f>'NOV''24'!C162</f>
        <v>160</v>
      </c>
      <c r="D162" s="2620">
        <f>'NOV''24'!D162</f>
        <v>338</v>
      </c>
      <c r="E162" s="1801"/>
      <c r="F162" s="1638">
        <f>'NOV''24'!F162</f>
        <v>57</v>
      </c>
      <c r="G162" s="2620">
        <f>'NOV''24'!G162</f>
        <v>3574.44</v>
      </c>
      <c r="H162" s="2620">
        <f>'NOV''24'!H162</f>
        <v>132.13</v>
      </c>
      <c r="I162" s="2620">
        <f>'NOV''24'!I162</f>
        <v>4.37</v>
      </c>
      <c r="J162" s="2620"/>
      <c r="K162" s="2620"/>
      <c r="L162" s="2620">
        <f>'NOV''24'!L162</f>
        <v>1</v>
      </c>
      <c r="M162" s="2620">
        <f>'NOV''24'!M162</f>
        <v>45</v>
      </c>
      <c r="N162" s="2620"/>
      <c r="O162" s="2620"/>
      <c r="P162" s="2620"/>
      <c r="Q162" s="2620"/>
      <c r="R162" s="2620"/>
      <c r="S162" s="2620"/>
      <c r="T162" s="2620"/>
      <c r="U162" s="2620"/>
      <c r="V162" s="2620">
        <f>'NOV''24'!V162</f>
        <v>0</v>
      </c>
      <c r="W162" s="1176"/>
    </row>
    <row r="163" spans="1:23" s="2199" customFormat="1">
      <c r="A163" s="1176"/>
      <c r="B163" s="2622" t="str">
        <f>'NOV''24'!B163</f>
        <v>28.11.24</v>
      </c>
      <c r="C163" s="2622">
        <f>'NOV''24'!C163</f>
        <v>161</v>
      </c>
      <c r="D163" s="2622">
        <f>'NOV''24'!D163</f>
        <v>339</v>
      </c>
      <c r="E163" s="1801"/>
      <c r="F163" s="1638">
        <f>'NOV''24'!F163</f>
        <v>60</v>
      </c>
      <c r="G163" s="2622">
        <f>'NOV''24'!G163</f>
        <v>3699.62</v>
      </c>
      <c r="H163" s="2622">
        <f>'NOV''24'!H163</f>
        <v>195.17</v>
      </c>
      <c r="I163" s="2622">
        <f>'NOV''24'!I163</f>
        <v>0.39</v>
      </c>
      <c r="J163" s="2622"/>
      <c r="K163" s="2622"/>
      <c r="L163" s="2622">
        <f>'NOV''24'!L163</f>
        <v>1</v>
      </c>
      <c r="M163" s="2622">
        <f>'NOV''24'!M163</f>
        <v>20</v>
      </c>
      <c r="N163" s="2622"/>
      <c r="O163" s="2622"/>
      <c r="P163" s="2622"/>
      <c r="Q163" s="2622"/>
      <c r="R163" s="2622"/>
      <c r="S163" s="2622"/>
      <c r="T163" s="2622"/>
      <c r="U163" s="2622"/>
      <c r="V163" s="2622">
        <f>'NOV''24'!V163</f>
        <v>0</v>
      </c>
      <c r="W163" s="1176"/>
    </row>
    <row r="164" spans="1:23" s="2199" customFormat="1">
      <c r="A164" s="1176"/>
      <c r="B164" s="2623" t="str">
        <f>'NOV''24'!B164</f>
        <v>29.11.24</v>
      </c>
      <c r="C164" s="2623">
        <f>'NOV''24'!C164</f>
        <v>162</v>
      </c>
      <c r="D164" s="2623">
        <f>'NOV''24'!D164</f>
        <v>340</v>
      </c>
      <c r="E164" s="1801"/>
      <c r="F164" s="1638">
        <f>'NOV''24'!F164</f>
        <v>59</v>
      </c>
      <c r="G164" s="2623">
        <f>'NOV''24'!G164</f>
        <v>3607.85</v>
      </c>
      <c r="H164" s="2623">
        <f>'NOV''24'!H164</f>
        <v>217.75</v>
      </c>
      <c r="I164" s="2623">
        <f>'NOV''24'!I164</f>
        <v>1.8</v>
      </c>
      <c r="J164" s="2623"/>
      <c r="K164" s="2623"/>
      <c r="L164" s="2623">
        <f>'NOV''24'!L164</f>
        <v>2</v>
      </c>
      <c r="M164" s="2623">
        <f>'NOV''24'!M164</f>
        <v>0</v>
      </c>
      <c r="N164" s="2623"/>
      <c r="O164" s="2623"/>
      <c r="P164" s="2623"/>
      <c r="Q164" s="2623"/>
      <c r="R164" s="2623"/>
      <c r="S164" s="2623"/>
      <c r="T164" s="2623"/>
      <c r="U164" s="2623"/>
      <c r="V164" s="2623">
        <f>'NOV''24'!V164</f>
        <v>0</v>
      </c>
      <c r="W164" s="1176"/>
    </row>
    <row r="165" spans="1:23" s="2199" customFormat="1">
      <c r="A165" s="1176"/>
      <c r="B165" s="2623" t="str">
        <f>'NOV''24'!B165</f>
        <v>29.11.24</v>
      </c>
      <c r="C165" s="2623">
        <f>'NOV''24'!C165</f>
        <v>163</v>
      </c>
      <c r="D165" s="2623">
        <f>'NOV''24'!D165</f>
        <v>341</v>
      </c>
      <c r="E165" s="1801"/>
      <c r="F165" s="1638">
        <f>'NOV''24'!F165</f>
        <v>58</v>
      </c>
      <c r="G165" s="2623">
        <f>'NOV''24'!G165</f>
        <v>3528.23</v>
      </c>
      <c r="H165" s="2623">
        <f>'NOV''24'!H165</f>
        <v>238.97</v>
      </c>
      <c r="I165" s="2623">
        <f>'NOV''24'!I165</f>
        <v>0</v>
      </c>
      <c r="J165" s="2623"/>
      <c r="K165" s="2623"/>
      <c r="L165" s="2623">
        <f>'NOV''24'!L165</f>
        <v>1</v>
      </c>
      <c r="M165" s="2623">
        <f>'NOV''24'!M165</f>
        <v>50</v>
      </c>
      <c r="N165" s="2623"/>
      <c r="O165" s="2623"/>
      <c r="P165" s="2623"/>
      <c r="Q165" s="2623"/>
      <c r="R165" s="2623"/>
      <c r="S165" s="2623"/>
      <c r="T165" s="2623"/>
      <c r="U165" s="2623"/>
      <c r="V165" s="2623">
        <f>'NOV''24'!V165</f>
        <v>0</v>
      </c>
      <c r="W165" s="1176"/>
    </row>
    <row r="166" spans="1:23" s="2199" customFormat="1">
      <c r="A166" s="1176"/>
      <c r="B166" s="2623" t="str">
        <f>'NOV''24'!B166</f>
        <v>29.11.24</v>
      </c>
      <c r="C166" s="2623">
        <f>'NOV''24'!C166</f>
        <v>164</v>
      </c>
      <c r="D166" s="2623">
        <f>'NOV''24'!D166</f>
        <v>342</v>
      </c>
      <c r="E166" s="1801"/>
      <c r="F166" s="1638">
        <f>'NOV''24'!F166</f>
        <v>57</v>
      </c>
      <c r="G166" s="2623">
        <f>'NOV''24'!G166</f>
        <v>3510.07</v>
      </c>
      <c r="H166" s="2623">
        <f>'NOV''24'!H166</f>
        <v>186.53</v>
      </c>
      <c r="I166" s="2623">
        <f>'NOV''24'!I166</f>
        <v>2.8</v>
      </c>
      <c r="J166" s="2623"/>
      <c r="K166" s="2623"/>
      <c r="L166" s="2623">
        <f>'NOV''24'!L166</f>
        <v>1</v>
      </c>
      <c r="M166" s="2623">
        <f>'NOV''24'!M166</f>
        <v>25</v>
      </c>
      <c r="N166" s="2623"/>
      <c r="O166" s="2623"/>
      <c r="P166" s="2623"/>
      <c r="Q166" s="2623"/>
      <c r="R166" s="2623"/>
      <c r="S166" s="2623"/>
      <c r="T166" s="2623"/>
      <c r="U166" s="2623"/>
      <c r="V166" s="2623">
        <f>'NOV''24'!V166</f>
        <v>0</v>
      </c>
      <c r="W166" s="1176"/>
    </row>
    <row r="167" spans="1:23" s="2199" customFormat="1">
      <c r="A167" s="1176"/>
      <c r="B167" s="2623" t="str">
        <f>'NOV''24'!B167</f>
        <v>29.11.24</v>
      </c>
      <c r="C167" s="2623">
        <f>'NOV''24'!C167</f>
        <v>165</v>
      </c>
      <c r="D167" s="2623">
        <f>'NOV''24'!D167</f>
        <v>343</v>
      </c>
      <c r="E167" s="1801"/>
      <c r="F167" s="1638">
        <f>'NOV''24'!F167</f>
        <v>59</v>
      </c>
      <c r="G167" s="2623">
        <f>'NOV''24'!G167</f>
        <v>3635.01</v>
      </c>
      <c r="H167" s="2623">
        <f>'NOV''24'!H167</f>
        <v>199.99</v>
      </c>
      <c r="I167" s="2623">
        <f>'NOV''24'!I167</f>
        <v>0</v>
      </c>
      <c r="J167" s="2623"/>
      <c r="K167" s="2623"/>
      <c r="L167" s="2623">
        <f>'NOV''24'!L167</f>
        <v>1</v>
      </c>
      <c r="M167" s="2623">
        <f>'NOV''24'!M167</f>
        <v>50</v>
      </c>
      <c r="N167" s="2623"/>
      <c r="O167" s="2623"/>
      <c r="P167" s="2623"/>
      <c r="Q167" s="2623"/>
      <c r="R167" s="2623"/>
      <c r="S167" s="2623"/>
      <c r="T167" s="2623"/>
      <c r="U167" s="2623"/>
      <c r="V167" s="2623">
        <f>'NOV''24'!V167</f>
        <v>0</v>
      </c>
      <c r="W167" s="1176"/>
    </row>
    <row r="168" spans="1:23" s="2199" customFormat="1">
      <c r="A168" s="1176"/>
      <c r="B168" s="2623" t="str">
        <f>'NOV''24'!B168</f>
        <v>29.11.24</v>
      </c>
      <c r="C168" s="2623">
        <f>'NOV''24'!C168</f>
        <v>166</v>
      </c>
      <c r="D168" s="2623">
        <f>'NOV''24'!D168</f>
        <v>345</v>
      </c>
      <c r="E168" s="1801"/>
      <c r="F168" s="1638">
        <f>'NOV''24'!F168</f>
        <v>60</v>
      </c>
      <c r="G168" s="2623">
        <f>'NOV''24'!G168</f>
        <v>3717.41</v>
      </c>
      <c r="H168" s="2623">
        <f>'NOV''24'!H168</f>
        <v>179.79</v>
      </c>
      <c r="I168" s="2623">
        <f>'NOV''24'!I168</f>
        <v>0</v>
      </c>
      <c r="J168" s="2623"/>
      <c r="K168" s="2623"/>
      <c r="L168" s="2623">
        <f>'NOV''24'!L168</f>
        <v>1</v>
      </c>
      <c r="M168" s="2623">
        <f>'NOV''24'!M168</f>
        <v>50</v>
      </c>
      <c r="N168" s="2623"/>
      <c r="O168" s="2623"/>
      <c r="P168" s="2623"/>
      <c r="Q168" s="2623"/>
      <c r="R168" s="2623"/>
      <c r="S168" s="2623"/>
      <c r="T168" s="2623"/>
      <c r="U168" s="2623"/>
      <c r="V168" s="2623">
        <f>'NOV''24'!V168</f>
        <v>0</v>
      </c>
      <c r="W168" s="1176"/>
    </row>
    <row r="169" spans="1:23" s="2199" customFormat="1">
      <c r="A169" s="1176"/>
      <c r="B169" s="2624" t="str">
        <f>'NOV''24'!B169</f>
        <v>29.11.24</v>
      </c>
      <c r="C169" s="2624">
        <f>'NOV''24'!C169</f>
        <v>167</v>
      </c>
      <c r="D169" s="2624">
        <f>'NOV''24'!D169</f>
        <v>346</v>
      </c>
      <c r="E169" s="1801"/>
      <c r="F169" s="1638">
        <f>'NOV''24'!F169</f>
        <v>59</v>
      </c>
      <c r="G169" s="2624">
        <f>'NOV''24'!G169</f>
        <v>3614.63</v>
      </c>
      <c r="H169" s="2624">
        <f>'NOV''24'!H169</f>
        <v>214.77</v>
      </c>
      <c r="I169" s="2624">
        <f>'NOV''24'!I169</f>
        <v>0</v>
      </c>
      <c r="J169" s="2624"/>
      <c r="K169" s="2624"/>
      <c r="L169" s="2624">
        <f>'NOV''24'!L169</f>
        <v>1</v>
      </c>
      <c r="M169" s="2624">
        <f>'NOV''24'!M169</f>
        <v>35</v>
      </c>
      <c r="N169" s="2624"/>
      <c r="O169" s="2624"/>
      <c r="P169" s="2624"/>
      <c r="Q169" s="2624"/>
      <c r="R169" s="2624"/>
      <c r="S169" s="2624"/>
      <c r="T169" s="2624"/>
      <c r="U169" s="2624"/>
      <c r="V169" s="2624">
        <f>'NOV''24'!V169</f>
        <v>0</v>
      </c>
      <c r="W169" s="1176"/>
    </row>
    <row r="170" spans="1:23" s="2199" customFormat="1">
      <c r="A170" s="1176"/>
      <c r="B170" s="2626" t="str">
        <f>'NOV''24'!B170</f>
        <v>30.11.24</v>
      </c>
      <c r="C170" s="2626">
        <f>'NOV''24'!C170</f>
        <v>168</v>
      </c>
      <c r="D170" s="2626">
        <f>'NOV''24'!D170</f>
        <v>347</v>
      </c>
      <c r="E170" s="1801"/>
      <c r="F170" s="1638">
        <f>'NOV''24'!F170</f>
        <v>58</v>
      </c>
      <c r="G170" s="2626">
        <f>'NOV''24'!G170</f>
        <v>3531.05</v>
      </c>
      <c r="H170" s="2626">
        <f>'NOV''24'!H170</f>
        <v>230.55</v>
      </c>
      <c r="I170" s="2626">
        <f>'NOV''24'!I170</f>
        <v>0</v>
      </c>
      <c r="J170" s="2626"/>
      <c r="K170" s="2626"/>
      <c r="L170" s="2626">
        <f>'NOV''24'!L170</f>
        <v>1</v>
      </c>
      <c r="M170" s="2626">
        <f>'NOV''24'!M170</f>
        <v>40</v>
      </c>
      <c r="N170" s="2626"/>
      <c r="O170" s="2626"/>
      <c r="P170" s="2626"/>
      <c r="Q170" s="2626"/>
      <c r="R170" s="2626"/>
      <c r="S170" s="2626"/>
      <c r="T170" s="2626"/>
      <c r="U170" s="2626"/>
      <c r="V170" s="2626">
        <f>'NOV''24'!V170</f>
        <v>0</v>
      </c>
      <c r="W170" s="1176"/>
    </row>
    <row r="171" spans="1:23" s="2199" customFormat="1">
      <c r="A171" s="1176"/>
      <c r="B171" s="2626" t="str">
        <f>'NOV''24'!B171</f>
        <v>30.11.24</v>
      </c>
      <c r="C171" s="2626">
        <f>'NOV''24'!C171</f>
        <v>169</v>
      </c>
      <c r="D171" s="2626">
        <f>'NOV''24'!D171</f>
        <v>348</v>
      </c>
      <c r="E171" s="1801"/>
      <c r="F171" s="1638">
        <f>'NOV''24'!F171</f>
        <v>57</v>
      </c>
      <c r="G171" s="2626">
        <f>'NOV''24'!G171</f>
        <v>3500.84</v>
      </c>
      <c r="H171" s="2626">
        <f>'NOV''24'!H171</f>
        <v>202.15</v>
      </c>
      <c r="I171" s="2626">
        <f>'NOV''24'!I171</f>
        <v>0.79</v>
      </c>
      <c r="J171" s="2626"/>
      <c r="K171" s="2626"/>
      <c r="L171" s="2626">
        <f>'NOV''24'!L171</f>
        <v>1</v>
      </c>
      <c r="M171" s="2626">
        <f>'NOV''24'!M171</f>
        <v>45</v>
      </c>
      <c r="N171" s="2626"/>
      <c r="O171" s="2626"/>
      <c r="P171" s="2626"/>
      <c r="Q171" s="2626"/>
      <c r="R171" s="2626"/>
      <c r="S171" s="2626"/>
      <c r="T171" s="2626"/>
      <c r="U171" s="2626"/>
      <c r="V171" s="2626">
        <f>'NOV''24'!V171</f>
        <v>0</v>
      </c>
      <c r="W171" s="1176"/>
    </row>
    <row r="172" spans="1:23" s="2199" customFormat="1">
      <c r="A172" s="1176"/>
      <c r="B172" s="2626" t="str">
        <f>'NOV''24'!B172</f>
        <v>30.11.24</v>
      </c>
      <c r="C172" s="2626">
        <f>'NOV''24'!C172</f>
        <v>170</v>
      </c>
      <c r="D172" s="2626">
        <f>'NOV''24'!D172</f>
        <v>349</v>
      </c>
      <c r="E172" s="1801"/>
      <c r="F172" s="1638">
        <f>'NOV''24'!F172</f>
        <v>59</v>
      </c>
      <c r="G172" s="2626">
        <f>'NOV''24'!G172</f>
        <v>3620.64</v>
      </c>
      <c r="H172" s="2626">
        <f>'NOV''24'!H172</f>
        <v>205.96</v>
      </c>
      <c r="I172" s="2626">
        <f>'NOV''24'!I172</f>
        <v>0</v>
      </c>
      <c r="J172" s="2626"/>
      <c r="K172" s="2626"/>
      <c r="L172" s="2626">
        <f>'NOV''24'!L172</f>
        <v>1</v>
      </c>
      <c r="M172" s="2626">
        <f>'NOV''24'!M172</f>
        <v>30</v>
      </c>
      <c r="N172" s="2626"/>
      <c r="O172" s="2626"/>
      <c r="P172" s="2626"/>
      <c r="Q172" s="2626"/>
      <c r="R172" s="2626"/>
      <c r="S172" s="2626"/>
      <c r="T172" s="2626"/>
      <c r="U172" s="2626"/>
      <c r="V172" s="2626">
        <f>'NOV''24'!V172</f>
        <v>0</v>
      </c>
      <c r="W172" s="1176"/>
    </row>
    <row r="173" spans="1:23" s="2199" customFormat="1">
      <c r="A173" s="1176"/>
      <c r="B173" s="2626" t="str">
        <f>'NOV''24'!B173</f>
        <v>30.11.24</v>
      </c>
      <c r="C173" s="2626">
        <f>'NOV''24'!C173</f>
        <v>171</v>
      </c>
      <c r="D173" s="2626">
        <f>'NOV''24'!D173</f>
        <v>350</v>
      </c>
      <c r="E173" s="1801"/>
      <c r="F173" s="1638">
        <f>'NOV''24'!F173</f>
        <v>59</v>
      </c>
      <c r="G173" s="2626">
        <f>'NOV''24'!G173</f>
        <v>3621.65</v>
      </c>
      <c r="H173" s="2626">
        <f>'NOV''24'!H173</f>
        <v>202.15</v>
      </c>
      <c r="I173" s="2626">
        <f>'NOV''24'!I173</f>
        <v>0</v>
      </c>
      <c r="J173" s="2626"/>
      <c r="K173" s="2626"/>
      <c r="L173" s="2626">
        <f>'NOV''24'!L173</f>
        <v>1</v>
      </c>
      <c r="M173" s="2626">
        <f>'NOV''24'!M173</f>
        <v>30</v>
      </c>
      <c r="N173" s="2626"/>
      <c r="O173" s="2626"/>
      <c r="P173" s="2626"/>
      <c r="Q173" s="2626"/>
      <c r="R173" s="2626"/>
      <c r="S173" s="2626"/>
      <c r="T173" s="2626"/>
      <c r="U173" s="2626"/>
      <c r="V173" s="2626">
        <f>'NOV''24'!V173</f>
        <v>0</v>
      </c>
      <c r="W173" s="1176"/>
    </row>
    <row r="174" spans="1:23" s="2199" customFormat="1">
      <c r="A174" s="1176"/>
      <c r="B174" s="2626" t="str">
        <f>'NOV''24'!B174</f>
        <v>30.11.24</v>
      </c>
      <c r="C174" s="2626">
        <f>'NOV''24'!C174</f>
        <v>172</v>
      </c>
      <c r="D174" s="2626">
        <f>'NOV''24'!D174</f>
        <v>344</v>
      </c>
      <c r="E174" s="1801"/>
      <c r="F174" s="1638">
        <f>'NOV''24'!F174</f>
        <v>59</v>
      </c>
      <c r="G174" s="2626">
        <f>'NOV''24'!G174</f>
        <v>3643.42</v>
      </c>
      <c r="H174" s="2626">
        <f>'NOV''24'!H174</f>
        <v>188.78</v>
      </c>
      <c r="I174" s="2626">
        <f>'NOV''24'!I174</f>
        <v>0</v>
      </c>
      <c r="J174" s="2626"/>
      <c r="K174" s="2626"/>
      <c r="L174" s="2626">
        <f>'NOV''24'!L174</f>
        <v>1</v>
      </c>
      <c r="M174" s="2626">
        <f>'NOV''24'!M174</f>
        <v>45</v>
      </c>
      <c r="N174" s="2626"/>
      <c r="O174" s="2626"/>
      <c r="P174" s="2626"/>
      <c r="Q174" s="2626"/>
      <c r="R174" s="2626"/>
      <c r="S174" s="2626"/>
      <c r="T174" s="2626"/>
      <c r="U174" s="2626"/>
      <c r="V174" s="2626">
        <f>'NOV''24'!V174</f>
        <v>0</v>
      </c>
      <c r="W174" s="1176"/>
    </row>
    <row r="175" spans="1:23" s="2199" customFormat="1">
      <c r="A175" s="1176"/>
      <c r="B175" s="2630" t="str">
        <f>'NOV''24'!B175</f>
        <v>30.11.24</v>
      </c>
      <c r="C175" s="2630">
        <f>'NOV''24'!C175</f>
        <v>173</v>
      </c>
      <c r="D175" s="2630">
        <f>'NOV''24'!D175</f>
        <v>351</v>
      </c>
      <c r="E175" s="1801"/>
      <c r="F175" s="1638">
        <f>'NOV''24'!F175</f>
        <v>59</v>
      </c>
      <c r="G175" s="2630">
        <f>'NOV''24'!G175</f>
        <v>3617.64</v>
      </c>
      <c r="H175" s="2630">
        <f>'NOV''24'!H175</f>
        <v>209.34</v>
      </c>
      <c r="I175" s="2630">
        <f>'NOV''24'!I175</f>
        <v>0.38</v>
      </c>
      <c r="J175" s="2630"/>
      <c r="K175" s="2630"/>
      <c r="L175" s="2630">
        <f>'NOV''24'!L175</f>
        <v>1</v>
      </c>
      <c r="M175" s="2630">
        <f>'NOV''24'!M175</f>
        <v>10</v>
      </c>
      <c r="N175" s="2630"/>
      <c r="O175" s="2630"/>
      <c r="P175" s="2630"/>
      <c r="Q175" s="2630"/>
      <c r="R175" s="2630"/>
      <c r="S175" s="2630"/>
      <c r="T175" s="2630"/>
      <c r="U175" s="2630"/>
      <c r="V175" s="2630">
        <f>'NOV''24'!V175</f>
        <v>0</v>
      </c>
      <c r="W175" s="1176"/>
    </row>
    <row r="176" spans="1:23" s="2199" customFormat="1" ht="18.75">
      <c r="A176" s="1176"/>
      <c r="B176" s="1802" t="s">
        <v>670</v>
      </c>
      <c r="C176" s="1379">
        <v>6</v>
      </c>
      <c r="D176" s="2520"/>
      <c r="E176" s="1639"/>
      <c r="F176" s="1758">
        <f>SUBTOTAL(9,F170:F175)</f>
        <v>351</v>
      </c>
      <c r="G176" s="1802">
        <f>SUBTOTAL(9,G170:G175)</f>
        <v>21535.239999999998</v>
      </c>
      <c r="H176" s="1802">
        <f>SUBTOTAL(9,H170:H175)</f>
        <v>1238.93</v>
      </c>
      <c r="I176" s="1802">
        <f>SUBTOTAL(9,I170:I175)</f>
        <v>1.17</v>
      </c>
      <c r="J176" s="2528"/>
      <c r="K176" s="2529"/>
      <c r="L176" s="1802">
        <v>9</v>
      </c>
      <c r="M176" s="1802">
        <v>20</v>
      </c>
      <c r="N176" s="2530"/>
      <c r="O176" s="2528"/>
      <c r="P176" s="2528"/>
      <c r="Q176" s="2528"/>
      <c r="R176" s="2528"/>
      <c r="S176" s="2528"/>
      <c r="T176" s="2528"/>
      <c r="U176" s="2528"/>
      <c r="V176" s="1802"/>
      <c r="W176" s="1176"/>
    </row>
    <row r="177" spans="1:23" s="2207" customFormat="1" ht="18.75">
      <c r="B177" s="1885" t="s">
        <v>671</v>
      </c>
      <c r="C177" s="2202"/>
      <c r="D177" s="2203"/>
      <c r="E177" s="35"/>
      <c r="F177" s="1899">
        <f>'NOV''24'!F176</f>
        <v>10112</v>
      </c>
      <c r="G177" s="1899">
        <f>'NOV''24'!G176</f>
        <v>615274.18000000005</v>
      </c>
      <c r="H177" s="1899">
        <f>'NOV''24'!H176</f>
        <v>41038.900000000016</v>
      </c>
      <c r="I177" s="1900">
        <f>'NOV''24'!I176</f>
        <v>87.510000000000019</v>
      </c>
      <c r="J177" s="2204"/>
      <c r="K177" s="2205"/>
      <c r="L177" s="2518"/>
      <c r="M177" s="2518"/>
      <c r="N177" s="2206"/>
      <c r="O177" s="2204"/>
      <c r="P177" s="2204"/>
      <c r="Q177" s="2204"/>
      <c r="R177" s="2204"/>
      <c r="S177" s="2204"/>
      <c r="T177" s="2204"/>
      <c r="U177" s="2204"/>
      <c r="V177" s="1379">
        <f>'NOV''24'!V176</f>
        <v>251565.3</v>
      </c>
      <c r="W177" s="35"/>
    </row>
    <row r="178" spans="1:23" s="57" customFormat="1">
      <c r="A178" s="2198"/>
      <c r="B178" s="57" t="s">
        <v>2471</v>
      </c>
      <c r="E178" s="2198"/>
      <c r="G178" s="2310"/>
      <c r="J178" s="2198"/>
      <c r="K178" s="2198"/>
      <c r="N178" s="2198"/>
      <c r="O178" s="2198"/>
      <c r="P178" s="2198"/>
      <c r="Q178" s="2198"/>
      <c r="R178" s="2198"/>
      <c r="S178" s="2198"/>
      <c r="T178" s="2198"/>
      <c r="U178" s="2198"/>
      <c r="W178" s="2198"/>
    </row>
    <row r="184" spans="1:23">
      <c r="G184" s="2284"/>
    </row>
    <row r="185" spans="1:23">
      <c r="G185" s="2284"/>
    </row>
  </sheetData>
  <autoFilter ref="B2:V178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97.xml><?xml version="1.0" encoding="utf-8"?>
<worksheet xmlns="http://schemas.openxmlformats.org/spreadsheetml/2006/main" xmlns:r="http://schemas.openxmlformats.org/officeDocument/2006/relationships">
  <dimension ref="A1:Z490"/>
  <sheetViews>
    <sheetView topLeftCell="A154" workbookViewId="0">
      <selection activeCell="O166" sqref="O166"/>
    </sheetView>
  </sheetViews>
  <sheetFormatPr defaultRowHeight="15"/>
  <cols>
    <col min="1" max="1" width="6.140625" style="1840" bestFit="1" customWidth="1"/>
    <col min="2" max="2" width="9.28515625" style="1840" bestFit="1" customWidth="1"/>
    <col min="3" max="3" width="5.7109375" style="1840" customWidth="1"/>
    <col min="4" max="4" width="9" style="1840" bestFit="1" customWidth="1"/>
    <col min="5" max="5" width="10" style="1840" bestFit="1" customWidth="1"/>
    <col min="6" max="6" width="8.5703125" style="1840" bestFit="1" customWidth="1"/>
    <col min="7" max="7" width="10.140625" style="1848" bestFit="1" customWidth="1"/>
    <col min="8" max="8" width="8" style="1840" customWidth="1"/>
    <col min="9" max="9" width="7" style="1840" customWidth="1"/>
    <col min="10" max="11" width="9.140625" style="1840"/>
    <col min="12" max="13" width="5.85546875" style="1840" customWidth="1"/>
    <col min="14" max="14" width="9.140625" style="1840"/>
    <col min="15" max="15" width="9.140625" style="1848"/>
    <col min="16" max="20" width="9.140625" style="1840"/>
    <col min="21" max="21" width="9.140625" style="75"/>
    <col min="22" max="22" width="9.140625" style="1840"/>
    <col min="23" max="23" width="10.5703125" style="1840" customWidth="1"/>
    <col min="24" max="24" width="13.140625" style="1840" bestFit="1" customWidth="1"/>
    <col min="25" max="25" width="9.140625" style="1914"/>
    <col min="26" max="26" width="10.7109375" style="1840" customWidth="1"/>
    <col min="27" max="16384" width="9.140625" style="1840"/>
  </cols>
  <sheetData>
    <row r="1" spans="1:25" s="57" customFormat="1" ht="21">
      <c r="A1" s="2820" t="s">
        <v>2499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  <c r="X1" s="2820"/>
      <c r="Y1" s="2633"/>
    </row>
    <row r="2" spans="1:25" s="57" customFormat="1" ht="60">
      <c r="A2" s="2632" t="s">
        <v>1</v>
      </c>
      <c r="B2" s="2632" t="s">
        <v>2</v>
      </c>
      <c r="C2" s="2632" t="s">
        <v>28</v>
      </c>
      <c r="D2" s="2632" t="s">
        <v>4</v>
      </c>
      <c r="E2" s="2632" t="s">
        <v>5</v>
      </c>
      <c r="F2" s="2632" t="s">
        <v>6</v>
      </c>
      <c r="G2" s="2632" t="s">
        <v>7</v>
      </c>
      <c r="H2" s="2632" t="s">
        <v>8</v>
      </c>
      <c r="I2" s="2632" t="s">
        <v>9</v>
      </c>
      <c r="J2" s="2632" t="s">
        <v>10</v>
      </c>
      <c r="K2" s="2632" t="s">
        <v>11</v>
      </c>
      <c r="L2" s="2809" t="s">
        <v>419</v>
      </c>
      <c r="M2" s="2809"/>
      <c r="N2" s="2632" t="s">
        <v>12</v>
      </c>
      <c r="O2" s="2632" t="s">
        <v>13</v>
      </c>
      <c r="P2" s="2632" t="s">
        <v>14</v>
      </c>
      <c r="Q2" s="2632" t="s">
        <v>15</v>
      </c>
      <c r="R2" s="2632" t="s">
        <v>16</v>
      </c>
      <c r="S2" s="2632" t="s">
        <v>15</v>
      </c>
      <c r="T2" s="2632" t="s">
        <v>460</v>
      </c>
      <c r="U2" s="2632" t="s">
        <v>19</v>
      </c>
      <c r="V2" s="2632" t="s">
        <v>20</v>
      </c>
      <c r="W2" s="2632" t="s">
        <v>2322</v>
      </c>
      <c r="X2" s="2632" t="s">
        <v>255</v>
      </c>
      <c r="Y2" s="2633"/>
    </row>
    <row r="3" spans="1:25" s="57" customFormat="1">
      <c r="A3" s="2632">
        <v>1</v>
      </c>
      <c r="B3" s="2632" t="s">
        <v>2500</v>
      </c>
      <c r="C3" s="2632">
        <v>1</v>
      </c>
      <c r="D3" s="2632">
        <v>352</v>
      </c>
      <c r="E3" s="1638">
        <v>161008165</v>
      </c>
      <c r="F3" s="1638">
        <v>59</v>
      </c>
      <c r="G3" s="1638">
        <v>3567.46</v>
      </c>
      <c r="H3" s="1638">
        <v>253.54</v>
      </c>
      <c r="I3" s="2632">
        <v>0</v>
      </c>
      <c r="J3" s="2632"/>
      <c r="K3" s="2632"/>
      <c r="L3" s="2632">
        <v>1</v>
      </c>
      <c r="M3" s="2632">
        <v>35</v>
      </c>
      <c r="N3" s="2632"/>
      <c r="O3" s="2632"/>
      <c r="P3" s="2632"/>
      <c r="Q3" s="2632"/>
      <c r="R3" s="2632"/>
      <c r="S3" s="2632"/>
      <c r="T3" s="1638"/>
      <c r="U3" s="1638"/>
      <c r="V3" s="1638"/>
      <c r="W3" s="2632"/>
      <c r="X3" s="2635" t="s">
        <v>257</v>
      </c>
      <c r="Y3" s="2633"/>
    </row>
    <row r="4" spans="1:25" s="57" customFormat="1">
      <c r="A4" s="2632">
        <v>2</v>
      </c>
      <c r="B4" s="2632" t="s">
        <v>2500</v>
      </c>
      <c r="C4" s="2632">
        <v>2</v>
      </c>
      <c r="D4" s="2632">
        <v>353</v>
      </c>
      <c r="E4" s="1638">
        <v>161008166</v>
      </c>
      <c r="F4" s="1638">
        <v>58</v>
      </c>
      <c r="G4" s="1638">
        <v>3552.86</v>
      </c>
      <c r="H4" s="1638">
        <v>205.94</v>
      </c>
      <c r="I4" s="2632">
        <v>0</v>
      </c>
      <c r="J4" s="2632"/>
      <c r="K4" s="2632"/>
      <c r="L4" s="2632">
        <v>2</v>
      </c>
      <c r="M4" s="2632">
        <v>5</v>
      </c>
      <c r="N4" s="2632"/>
      <c r="O4" s="2632"/>
      <c r="P4" s="2632"/>
      <c r="Q4" s="2632"/>
      <c r="R4" s="2632"/>
      <c r="S4" s="2632"/>
      <c r="T4" s="1638"/>
      <c r="U4" s="1638"/>
      <c r="V4" s="1638"/>
      <c r="W4" s="2632"/>
      <c r="X4" s="2635" t="s">
        <v>257</v>
      </c>
      <c r="Y4" s="2633"/>
    </row>
    <row r="5" spans="1:25" s="57" customFormat="1">
      <c r="A5" s="2632">
        <v>3</v>
      </c>
      <c r="B5" s="2632" t="s">
        <v>2500</v>
      </c>
      <c r="C5" s="2632">
        <v>3</v>
      </c>
      <c r="D5" s="2632">
        <v>354</v>
      </c>
      <c r="E5" s="1638">
        <v>161008167</v>
      </c>
      <c r="F5" s="1638">
        <v>58</v>
      </c>
      <c r="G5" s="1638">
        <v>3622.45</v>
      </c>
      <c r="H5" s="1638">
        <v>140.69999999999999</v>
      </c>
      <c r="I5" s="2632">
        <v>1.55</v>
      </c>
      <c r="J5" s="2632"/>
      <c r="K5" s="2632"/>
      <c r="L5" s="2632">
        <v>1</v>
      </c>
      <c r="M5" s="2632">
        <v>35</v>
      </c>
      <c r="N5" s="2632"/>
      <c r="O5" s="2632"/>
      <c r="P5" s="2632"/>
      <c r="Q5" s="2632"/>
      <c r="R5" s="2632"/>
      <c r="S5" s="2632"/>
      <c r="T5" s="1638"/>
      <c r="U5" s="1638"/>
      <c r="V5" s="1638"/>
      <c r="W5" s="2632"/>
      <c r="X5" s="2635" t="s">
        <v>257</v>
      </c>
      <c r="Y5" s="2633"/>
    </row>
    <row r="6" spans="1:25" s="57" customFormat="1">
      <c r="A6" s="2632">
        <v>4</v>
      </c>
      <c r="B6" s="2632" t="s">
        <v>2500</v>
      </c>
      <c r="C6" s="2632">
        <v>4</v>
      </c>
      <c r="D6" s="2632">
        <v>355</v>
      </c>
      <c r="E6" s="1638">
        <v>161008169</v>
      </c>
      <c r="F6" s="2632">
        <v>60</v>
      </c>
      <c r="G6" s="2632">
        <v>3713.02</v>
      </c>
      <c r="H6" s="2632">
        <v>183.16</v>
      </c>
      <c r="I6" s="2632">
        <v>1.78</v>
      </c>
      <c r="J6" s="2632"/>
      <c r="K6" s="2632"/>
      <c r="L6" s="2632">
        <v>1</v>
      </c>
      <c r="M6" s="2632">
        <v>35</v>
      </c>
      <c r="N6" s="2632"/>
      <c r="O6" s="2632"/>
      <c r="P6" s="2632"/>
      <c r="Q6" s="2632"/>
      <c r="R6" s="2632"/>
      <c r="S6" s="2632"/>
      <c r="T6" s="2632"/>
      <c r="U6" s="2632"/>
      <c r="V6" s="2632"/>
      <c r="W6" s="2632"/>
      <c r="X6" s="2635" t="s">
        <v>257</v>
      </c>
      <c r="Y6" s="2633"/>
    </row>
    <row r="7" spans="1:25" s="57" customFormat="1">
      <c r="A7" s="2632">
        <v>5</v>
      </c>
      <c r="B7" s="2632" t="s">
        <v>2500</v>
      </c>
      <c r="C7" s="2632">
        <v>5</v>
      </c>
      <c r="D7" s="2632">
        <v>356</v>
      </c>
      <c r="E7" s="2632">
        <v>161008168</v>
      </c>
      <c r="F7" s="2632">
        <v>60</v>
      </c>
      <c r="G7" s="2632">
        <v>3732.21</v>
      </c>
      <c r="H7" s="2632">
        <v>166.76</v>
      </c>
      <c r="I7" s="2632">
        <v>1.77</v>
      </c>
      <c r="J7" s="2632"/>
      <c r="K7" s="2632"/>
      <c r="L7" s="2632">
        <v>1</v>
      </c>
      <c r="M7" s="2632">
        <v>30</v>
      </c>
      <c r="N7" s="2632"/>
      <c r="O7" s="2632"/>
      <c r="P7" s="2632"/>
      <c r="Q7" s="2632"/>
      <c r="R7" s="2632"/>
      <c r="S7" s="2632"/>
      <c r="T7" s="2632"/>
      <c r="U7" s="2632"/>
      <c r="V7" s="2632"/>
      <c r="W7" s="2632"/>
      <c r="X7" s="2635" t="s">
        <v>257</v>
      </c>
      <c r="Y7" s="2633"/>
    </row>
    <row r="8" spans="1:25" s="57" customFormat="1">
      <c r="A8" s="2636">
        <v>6</v>
      </c>
      <c r="B8" s="2636" t="s">
        <v>2500</v>
      </c>
      <c r="C8" s="2636">
        <v>6</v>
      </c>
      <c r="D8" s="2636">
        <v>357</v>
      </c>
      <c r="E8" s="2636">
        <v>161008170</v>
      </c>
      <c r="F8" s="2636">
        <v>60</v>
      </c>
      <c r="G8" s="2636">
        <v>3670.63</v>
      </c>
      <c r="H8" s="2636">
        <v>221.96</v>
      </c>
      <c r="I8" s="2636">
        <v>0.99</v>
      </c>
      <c r="J8" s="2636"/>
      <c r="K8" s="2636"/>
      <c r="L8" s="2636">
        <v>1</v>
      </c>
      <c r="M8" s="2636">
        <v>45</v>
      </c>
      <c r="N8" s="2636"/>
      <c r="O8" s="2636"/>
      <c r="P8" s="2636"/>
      <c r="Q8" s="2636"/>
      <c r="R8" s="2636"/>
      <c r="S8" s="2636"/>
      <c r="T8" s="2636"/>
      <c r="U8" s="2636"/>
      <c r="V8" s="2636"/>
      <c r="W8" s="2636"/>
      <c r="X8" s="2636" t="s">
        <v>257</v>
      </c>
      <c r="Y8" s="2633"/>
    </row>
    <row r="9" spans="1:25" s="57" customFormat="1">
      <c r="A9" s="2636">
        <v>7</v>
      </c>
      <c r="B9" s="2636" t="s">
        <v>2500</v>
      </c>
      <c r="C9" s="2636">
        <v>7</v>
      </c>
      <c r="D9" s="2636">
        <v>358</v>
      </c>
      <c r="E9" s="2636">
        <v>161008171</v>
      </c>
      <c r="F9" s="2636">
        <v>59</v>
      </c>
      <c r="G9" s="2636">
        <v>3655.02</v>
      </c>
      <c r="H9" s="2636">
        <v>177.38</v>
      </c>
      <c r="I9" s="2636">
        <v>0.2</v>
      </c>
      <c r="J9" s="2636"/>
      <c r="K9" s="2636"/>
      <c r="L9" s="2636">
        <v>2</v>
      </c>
      <c r="M9" s="2636">
        <v>40</v>
      </c>
      <c r="N9" s="2636"/>
      <c r="O9" s="2636"/>
      <c r="P9" s="2636"/>
      <c r="Q9" s="2636"/>
      <c r="R9" s="2636"/>
      <c r="S9" s="2636"/>
      <c r="T9" s="2636"/>
      <c r="U9" s="2636"/>
      <c r="V9" s="2636"/>
      <c r="W9" s="2636"/>
      <c r="X9" s="2636" t="s">
        <v>257</v>
      </c>
      <c r="Y9" s="2633"/>
    </row>
    <row r="10" spans="1:25" s="57" customFormat="1">
      <c r="A10" s="2636">
        <v>8</v>
      </c>
      <c r="B10" s="2636" t="s">
        <v>2501</v>
      </c>
      <c r="C10" s="2636">
        <v>8</v>
      </c>
      <c r="D10" s="2636">
        <v>359</v>
      </c>
      <c r="E10" s="2638">
        <v>161008172</v>
      </c>
      <c r="F10" s="2636">
        <v>57</v>
      </c>
      <c r="G10" s="2636">
        <v>3525.64</v>
      </c>
      <c r="H10" s="2636">
        <v>177.56</v>
      </c>
      <c r="I10" s="2636">
        <v>1</v>
      </c>
      <c r="J10" s="2636"/>
      <c r="K10" s="2636"/>
      <c r="L10" s="2636">
        <v>1</v>
      </c>
      <c r="M10" s="2636">
        <v>30</v>
      </c>
      <c r="N10" s="2636"/>
      <c r="O10" s="2636"/>
      <c r="P10" s="2636"/>
      <c r="Q10" s="2636"/>
      <c r="R10" s="2636"/>
      <c r="S10" s="2636"/>
      <c r="T10" s="2636"/>
      <c r="U10" s="2636"/>
      <c r="V10" s="2636"/>
      <c r="W10" s="2636"/>
      <c r="X10" s="2640" t="s">
        <v>257</v>
      </c>
      <c r="Y10" s="2637"/>
    </row>
    <row r="11" spans="1:25" s="57" customFormat="1">
      <c r="A11" s="2636">
        <v>9</v>
      </c>
      <c r="B11" s="2636" t="s">
        <v>2501</v>
      </c>
      <c r="C11" s="2636">
        <v>9</v>
      </c>
      <c r="D11" s="2636">
        <v>360</v>
      </c>
      <c r="E11" s="2644">
        <v>161008173</v>
      </c>
      <c r="F11" s="2636">
        <v>57</v>
      </c>
      <c r="G11" s="2636">
        <v>3543.46</v>
      </c>
      <c r="H11" s="2636">
        <v>154.34</v>
      </c>
      <c r="I11" s="2636">
        <v>1.2</v>
      </c>
      <c r="J11" s="2636"/>
      <c r="K11" s="2636"/>
      <c r="L11" s="2636">
        <v>1</v>
      </c>
      <c r="M11" s="2636">
        <v>40</v>
      </c>
      <c r="N11" s="2636"/>
      <c r="O11" s="2636"/>
      <c r="P11" s="2636"/>
      <c r="Q11" s="2636"/>
      <c r="R11" s="2636"/>
      <c r="S11" s="2636"/>
      <c r="T11" s="2636"/>
      <c r="U11" s="2636"/>
      <c r="V11" s="2636"/>
      <c r="W11" s="2636"/>
      <c r="X11" s="2640" t="s">
        <v>257</v>
      </c>
      <c r="Y11" s="2637"/>
    </row>
    <row r="12" spans="1:25" s="57" customFormat="1">
      <c r="A12" s="2636">
        <v>10</v>
      </c>
      <c r="B12" s="2636" t="s">
        <v>2501</v>
      </c>
      <c r="C12" s="2636">
        <v>10</v>
      </c>
      <c r="D12" s="2636">
        <v>361</v>
      </c>
      <c r="E12" s="2645">
        <v>161008174</v>
      </c>
      <c r="F12" s="2636">
        <v>59</v>
      </c>
      <c r="G12" s="2636">
        <v>3640.04</v>
      </c>
      <c r="H12" s="2636">
        <v>186.56</v>
      </c>
      <c r="I12" s="2636">
        <v>0</v>
      </c>
      <c r="J12" s="2636"/>
      <c r="K12" s="2636"/>
      <c r="L12" s="2636">
        <v>1</v>
      </c>
      <c r="M12" s="2636">
        <v>35</v>
      </c>
      <c r="N12" s="2636"/>
      <c r="O12" s="2636"/>
      <c r="P12" s="2636"/>
      <c r="Q12" s="2636"/>
      <c r="R12" s="2636"/>
      <c r="S12" s="2636"/>
      <c r="T12" s="2636"/>
      <c r="U12" s="2636"/>
      <c r="V12" s="2636"/>
      <c r="W12" s="2636"/>
      <c r="X12" s="2640" t="s">
        <v>257</v>
      </c>
      <c r="Y12" s="2637"/>
    </row>
    <row r="13" spans="1:25" s="57" customFormat="1">
      <c r="A13" s="2646">
        <v>11</v>
      </c>
      <c r="B13" s="2646" t="s">
        <v>2501</v>
      </c>
      <c r="C13" s="2646">
        <v>11</v>
      </c>
      <c r="D13" s="2646">
        <v>362</v>
      </c>
      <c r="E13" s="2646">
        <v>161008175</v>
      </c>
      <c r="F13" s="2646">
        <v>59</v>
      </c>
      <c r="G13" s="2646">
        <v>3663.45</v>
      </c>
      <c r="H13" s="2646">
        <v>160.74</v>
      </c>
      <c r="I13" s="2646">
        <v>0.39</v>
      </c>
      <c r="J13" s="2646"/>
      <c r="K13" s="2646"/>
      <c r="L13" s="2646">
        <v>1</v>
      </c>
      <c r="M13" s="2646">
        <v>35</v>
      </c>
      <c r="N13" s="2646"/>
      <c r="O13" s="2646"/>
      <c r="P13" s="2646"/>
      <c r="Q13" s="2646"/>
      <c r="R13" s="2646"/>
      <c r="S13" s="2646"/>
      <c r="T13" s="2646"/>
      <c r="U13" s="2646"/>
      <c r="V13" s="2646"/>
      <c r="W13" s="2646"/>
      <c r="X13" s="2646" t="s">
        <v>257</v>
      </c>
      <c r="Y13" s="2637"/>
    </row>
    <row r="14" spans="1:25" s="57" customFormat="1">
      <c r="A14" s="2648">
        <v>12</v>
      </c>
      <c r="B14" s="2648" t="s">
        <v>2501</v>
      </c>
      <c r="C14" s="2648">
        <v>12</v>
      </c>
      <c r="D14" s="2648">
        <v>363</v>
      </c>
      <c r="E14" s="2648">
        <v>161008176</v>
      </c>
      <c r="F14" s="2648">
        <v>58</v>
      </c>
      <c r="G14" s="2648">
        <v>3581.45</v>
      </c>
      <c r="H14" s="2648">
        <v>180.15</v>
      </c>
      <c r="I14" s="2648">
        <v>0</v>
      </c>
      <c r="J14" s="2648"/>
      <c r="K14" s="2648"/>
      <c r="L14" s="2648">
        <v>1</v>
      </c>
      <c r="M14" s="2648">
        <v>20</v>
      </c>
      <c r="N14" s="2648"/>
      <c r="O14" s="2648"/>
      <c r="P14" s="2648"/>
      <c r="Q14" s="2648"/>
      <c r="R14" s="2648"/>
      <c r="S14" s="2648"/>
      <c r="T14" s="2648"/>
      <c r="U14" s="2648"/>
      <c r="V14" s="2648"/>
      <c r="W14" s="2648"/>
      <c r="X14" s="2648" t="s">
        <v>257</v>
      </c>
      <c r="Y14" s="2637"/>
    </row>
    <row r="15" spans="1:25" s="57" customFormat="1">
      <c r="A15" s="2648">
        <v>13</v>
      </c>
      <c r="B15" s="2648" t="s">
        <v>2501</v>
      </c>
      <c r="C15" s="2648">
        <v>13</v>
      </c>
      <c r="D15" s="2648">
        <v>364</v>
      </c>
      <c r="E15" s="2648">
        <v>161008177</v>
      </c>
      <c r="F15" s="2648">
        <v>59</v>
      </c>
      <c r="G15" s="2648">
        <v>3617.84</v>
      </c>
      <c r="H15" s="2648">
        <v>208.76</v>
      </c>
      <c r="I15" s="2648">
        <v>0</v>
      </c>
      <c r="J15" s="2648"/>
      <c r="K15" s="2648"/>
      <c r="L15" s="2648">
        <v>1</v>
      </c>
      <c r="M15" s="2648">
        <v>50</v>
      </c>
      <c r="N15" s="2648"/>
      <c r="O15" s="2648"/>
      <c r="P15" s="2648"/>
      <c r="Q15" s="2648"/>
      <c r="R15" s="2648"/>
      <c r="S15" s="2648"/>
      <c r="T15" s="2648"/>
      <c r="U15" s="2648"/>
      <c r="V15" s="2648"/>
      <c r="W15" s="2648"/>
      <c r="X15" s="2648" t="s">
        <v>257</v>
      </c>
      <c r="Y15" s="2647"/>
    </row>
    <row r="16" spans="1:25" s="57" customFormat="1">
      <c r="A16" s="2648">
        <v>14</v>
      </c>
      <c r="B16" s="2648" t="s">
        <v>2510</v>
      </c>
      <c r="C16" s="2648">
        <v>14</v>
      </c>
      <c r="D16" s="2648">
        <v>365</v>
      </c>
      <c r="E16" s="2648">
        <v>151000300</v>
      </c>
      <c r="F16" s="2648">
        <v>58</v>
      </c>
      <c r="G16" s="2648">
        <v>3774.65</v>
      </c>
      <c r="H16" s="2648">
        <v>252.35</v>
      </c>
      <c r="I16" s="2648">
        <v>0</v>
      </c>
      <c r="J16" s="2648"/>
      <c r="K16" s="2648"/>
      <c r="L16" s="2648">
        <v>1</v>
      </c>
      <c r="M16" s="2648">
        <v>50</v>
      </c>
      <c r="N16" s="2648"/>
      <c r="O16" s="2648"/>
      <c r="P16" s="2648"/>
      <c r="Q16" s="2648"/>
      <c r="R16" s="2648"/>
      <c r="S16" s="2648"/>
      <c r="T16" s="2648"/>
      <c r="U16" s="2648"/>
      <c r="V16" s="2648"/>
      <c r="W16" s="2648"/>
      <c r="X16" s="2654" t="s">
        <v>257</v>
      </c>
      <c r="Y16" s="2649"/>
    </row>
    <row r="17" spans="1:25" s="57" customFormat="1">
      <c r="A17" s="2648">
        <v>15</v>
      </c>
      <c r="B17" s="2648" t="s">
        <v>2510</v>
      </c>
      <c r="C17" s="2648">
        <v>15</v>
      </c>
      <c r="D17" s="2648">
        <v>366</v>
      </c>
      <c r="E17" s="2648">
        <v>161008178</v>
      </c>
      <c r="F17" s="2648">
        <v>59</v>
      </c>
      <c r="G17" s="2648">
        <v>3677.02</v>
      </c>
      <c r="H17" s="2648">
        <v>156.94999999999999</v>
      </c>
      <c r="I17" s="2648">
        <v>1.77</v>
      </c>
      <c r="J17" s="2648"/>
      <c r="K17" s="2648"/>
      <c r="L17" s="2648">
        <v>1</v>
      </c>
      <c r="M17" s="2648">
        <v>40</v>
      </c>
      <c r="N17" s="2648"/>
      <c r="O17" s="2648"/>
      <c r="P17" s="2648"/>
      <c r="Q17" s="2648"/>
      <c r="R17" s="2648"/>
      <c r="S17" s="2648"/>
      <c r="T17" s="2648"/>
      <c r="U17" s="2648"/>
      <c r="V17" s="2648"/>
      <c r="W17" s="2648"/>
      <c r="X17" s="2654" t="s">
        <v>257</v>
      </c>
      <c r="Y17" s="2649"/>
    </row>
    <row r="18" spans="1:25" s="57" customFormat="1">
      <c r="A18" s="2648">
        <v>16</v>
      </c>
      <c r="B18" s="2648" t="s">
        <v>2510</v>
      </c>
      <c r="C18" s="2648">
        <v>16</v>
      </c>
      <c r="D18" s="2648">
        <v>367</v>
      </c>
      <c r="E18" s="2648">
        <v>161008179</v>
      </c>
      <c r="F18" s="2648">
        <v>60</v>
      </c>
      <c r="G18" s="2648">
        <v>3742.82</v>
      </c>
      <c r="H18" s="2648">
        <v>155.54</v>
      </c>
      <c r="I18" s="2648">
        <v>3.96</v>
      </c>
      <c r="J18" s="2648"/>
      <c r="K18" s="2648"/>
      <c r="L18" s="2648">
        <v>1</v>
      </c>
      <c r="M18" s="2648">
        <v>30</v>
      </c>
      <c r="N18" s="2648"/>
      <c r="O18" s="2648"/>
      <c r="P18" s="2648"/>
      <c r="Q18" s="2648"/>
      <c r="R18" s="2648"/>
      <c r="S18" s="2648"/>
      <c r="T18" s="2648"/>
      <c r="U18" s="2648"/>
      <c r="V18" s="2648"/>
      <c r="W18" s="2648"/>
      <c r="X18" s="2654" t="s">
        <v>257</v>
      </c>
      <c r="Y18" s="2649"/>
    </row>
    <row r="19" spans="1:25" s="57" customFormat="1">
      <c r="A19" s="2655">
        <v>17</v>
      </c>
      <c r="B19" s="2655" t="s">
        <v>2510</v>
      </c>
      <c r="C19" s="2655">
        <v>17</v>
      </c>
      <c r="D19" s="2655">
        <v>368</v>
      </c>
      <c r="E19" s="2657">
        <v>161008180</v>
      </c>
      <c r="F19" s="2655">
        <v>58</v>
      </c>
      <c r="G19" s="2655">
        <v>3576.45</v>
      </c>
      <c r="H19" s="2655">
        <v>185.74</v>
      </c>
      <c r="I19" s="2655">
        <v>0.59</v>
      </c>
      <c r="J19" s="2655"/>
      <c r="K19" s="2655"/>
      <c r="L19" s="2655">
        <v>1</v>
      </c>
      <c r="M19" s="2655">
        <v>20</v>
      </c>
      <c r="N19" s="2655"/>
      <c r="O19" s="2655"/>
      <c r="P19" s="2655"/>
      <c r="Q19" s="2655"/>
      <c r="R19" s="2655"/>
      <c r="S19" s="2655"/>
      <c r="T19" s="2655"/>
      <c r="U19" s="2655"/>
      <c r="V19" s="2655"/>
      <c r="W19" s="2655"/>
      <c r="X19" s="2358" t="s">
        <v>257</v>
      </c>
      <c r="Y19" s="2649"/>
    </row>
    <row r="20" spans="1:25" s="57" customFormat="1">
      <c r="A20" s="2655">
        <v>18</v>
      </c>
      <c r="B20" s="2655" t="s">
        <v>2510</v>
      </c>
      <c r="C20" s="2655">
        <v>18</v>
      </c>
      <c r="D20" s="2655">
        <v>369</v>
      </c>
      <c r="E20" s="2657">
        <v>161008181</v>
      </c>
      <c r="F20" s="2655">
        <v>56</v>
      </c>
      <c r="G20" s="2655">
        <v>3426.67</v>
      </c>
      <c r="H20" s="2655">
        <v>204.93</v>
      </c>
      <c r="I20" s="2655">
        <v>0</v>
      </c>
      <c r="J20" s="2655"/>
      <c r="K20" s="2655"/>
      <c r="L20" s="2655">
        <v>1</v>
      </c>
      <c r="M20" s="2655">
        <v>25</v>
      </c>
      <c r="N20" s="2655"/>
      <c r="O20" s="2655"/>
      <c r="P20" s="2655"/>
      <c r="Q20" s="2655"/>
      <c r="R20" s="2655"/>
      <c r="S20" s="2655"/>
      <c r="T20" s="2655"/>
      <c r="U20" s="2655"/>
      <c r="V20" s="2655"/>
      <c r="W20" s="2655"/>
      <c r="X20" s="2358" t="s">
        <v>257</v>
      </c>
      <c r="Y20" s="2649"/>
    </row>
    <row r="21" spans="1:25" s="57" customFormat="1">
      <c r="A21" s="2658">
        <v>19</v>
      </c>
      <c r="B21" s="2658" t="s">
        <v>2510</v>
      </c>
      <c r="C21" s="2658">
        <v>19</v>
      </c>
      <c r="D21" s="2658">
        <v>370</v>
      </c>
      <c r="E21" s="2658">
        <v>161008182</v>
      </c>
      <c r="F21" s="2658">
        <v>58</v>
      </c>
      <c r="G21" s="2658">
        <v>3575.23</v>
      </c>
      <c r="H21" s="2658">
        <v>191.97</v>
      </c>
      <c r="I21" s="2658">
        <v>0</v>
      </c>
      <c r="J21" s="2658"/>
      <c r="K21" s="2658"/>
      <c r="L21" s="2658">
        <v>1</v>
      </c>
      <c r="M21" s="2658">
        <v>35</v>
      </c>
      <c r="N21" s="2658"/>
      <c r="O21" s="2658"/>
      <c r="P21" s="2658"/>
      <c r="Q21" s="2658"/>
      <c r="R21" s="2658"/>
      <c r="S21" s="2658"/>
      <c r="T21" s="2658"/>
      <c r="U21" s="2658"/>
      <c r="V21" s="2658"/>
      <c r="W21" s="2658"/>
      <c r="X21" s="2658" t="s">
        <v>257</v>
      </c>
      <c r="Y21" s="2656"/>
    </row>
    <row r="22" spans="1:25" s="57" customFormat="1">
      <c r="A22" s="2658">
        <v>20</v>
      </c>
      <c r="B22" s="2658" t="s">
        <v>2510</v>
      </c>
      <c r="C22" s="2658">
        <v>20</v>
      </c>
      <c r="D22" s="2658">
        <v>371</v>
      </c>
      <c r="E22" s="2658">
        <v>161008183</v>
      </c>
      <c r="F22" s="2658">
        <v>59</v>
      </c>
      <c r="G22" s="2658">
        <v>3602.64</v>
      </c>
      <c r="H22" s="2658">
        <v>224.15</v>
      </c>
      <c r="I22" s="2658">
        <v>0.19</v>
      </c>
      <c r="J22" s="2658"/>
      <c r="K22" s="2658"/>
      <c r="L22" s="2658">
        <v>1</v>
      </c>
      <c r="M22" s="2658">
        <v>40</v>
      </c>
      <c r="N22" s="2658"/>
      <c r="O22" s="2658"/>
      <c r="P22" s="2658"/>
      <c r="Q22" s="2658"/>
      <c r="R22" s="2658"/>
      <c r="S22" s="2658"/>
      <c r="T22" s="2658"/>
      <c r="U22" s="2658"/>
      <c r="V22" s="2658"/>
      <c r="W22" s="2658"/>
      <c r="X22" s="2658" t="s">
        <v>257</v>
      </c>
      <c r="Y22" s="2656"/>
    </row>
    <row r="23" spans="1:25" s="57" customFormat="1">
      <c r="A23" s="2658">
        <v>21</v>
      </c>
      <c r="B23" s="2658" t="s">
        <v>2511</v>
      </c>
      <c r="C23" s="2658">
        <v>21</v>
      </c>
      <c r="D23" s="2658">
        <v>372</v>
      </c>
      <c r="E23" s="2660">
        <v>161008184</v>
      </c>
      <c r="F23" s="2658">
        <v>58</v>
      </c>
      <c r="G23" s="2658">
        <v>3522.25</v>
      </c>
      <c r="H23" s="2658">
        <v>239.35</v>
      </c>
      <c r="I23" s="2658">
        <v>0</v>
      </c>
      <c r="J23" s="2658"/>
      <c r="K23" s="2658"/>
      <c r="L23" s="2658">
        <v>1</v>
      </c>
      <c r="M23" s="2658">
        <v>40</v>
      </c>
      <c r="N23" s="2658"/>
      <c r="O23" s="2658"/>
      <c r="P23" s="2658"/>
      <c r="Q23" s="2658"/>
      <c r="R23" s="2658"/>
      <c r="S23" s="2658"/>
      <c r="T23" s="2658"/>
      <c r="U23" s="2658"/>
      <c r="V23" s="2658"/>
      <c r="W23" s="2658"/>
      <c r="X23" s="2658" t="s">
        <v>257</v>
      </c>
      <c r="Y23" s="2659"/>
    </row>
    <row r="24" spans="1:25" s="57" customFormat="1">
      <c r="A24" s="2658">
        <v>22</v>
      </c>
      <c r="B24" s="2658" t="s">
        <v>2511</v>
      </c>
      <c r="C24" s="2658">
        <v>22</v>
      </c>
      <c r="D24" s="2658">
        <v>373</v>
      </c>
      <c r="E24" s="2666">
        <v>161008185</v>
      </c>
      <c r="F24" s="2658">
        <v>59</v>
      </c>
      <c r="G24" s="2658">
        <v>3653.27</v>
      </c>
      <c r="H24" s="2658">
        <v>168.71</v>
      </c>
      <c r="I24" s="2658">
        <v>3.78</v>
      </c>
      <c r="J24" s="2658"/>
      <c r="K24" s="2658"/>
      <c r="L24" s="2658">
        <v>1</v>
      </c>
      <c r="M24" s="2658">
        <v>40</v>
      </c>
      <c r="N24" s="2658"/>
      <c r="O24" s="2658"/>
      <c r="P24" s="2658"/>
      <c r="Q24" s="2658"/>
      <c r="R24" s="2658"/>
      <c r="S24" s="2658"/>
      <c r="T24" s="2658"/>
      <c r="U24" s="2658"/>
      <c r="V24" s="2658"/>
      <c r="W24" s="2658"/>
      <c r="X24" s="2658" t="s">
        <v>257</v>
      </c>
      <c r="Y24" s="2659"/>
    </row>
    <row r="25" spans="1:25" s="57" customFormat="1">
      <c r="A25" s="2661">
        <v>23</v>
      </c>
      <c r="B25" s="2661" t="s">
        <v>2511</v>
      </c>
      <c r="C25" s="2661">
        <v>23</v>
      </c>
      <c r="D25" s="2661">
        <v>374</v>
      </c>
      <c r="E25" s="2666">
        <v>161008186</v>
      </c>
      <c r="F25" s="2661">
        <v>59</v>
      </c>
      <c r="G25" s="2661">
        <v>3647.61</v>
      </c>
      <c r="H25" s="2661">
        <v>187.39</v>
      </c>
      <c r="I25" s="2661">
        <v>0</v>
      </c>
      <c r="J25" s="2661"/>
      <c r="K25" s="2661"/>
      <c r="L25" s="2661">
        <v>1</v>
      </c>
      <c r="M25" s="2661">
        <v>30</v>
      </c>
      <c r="N25" s="2661"/>
      <c r="O25" s="2661"/>
      <c r="P25" s="2661"/>
      <c r="Q25" s="2661"/>
      <c r="R25" s="2661"/>
      <c r="S25" s="2661"/>
      <c r="T25" s="2661"/>
      <c r="U25" s="2661"/>
      <c r="V25" s="2661"/>
      <c r="W25" s="2661"/>
      <c r="X25" s="2661" t="s">
        <v>257</v>
      </c>
      <c r="Y25" s="2659"/>
    </row>
    <row r="26" spans="1:25" s="57" customFormat="1">
      <c r="A26" s="2661">
        <v>24</v>
      </c>
      <c r="B26" s="2661" t="s">
        <v>2511</v>
      </c>
      <c r="C26" s="2661">
        <v>24</v>
      </c>
      <c r="D26" s="2661">
        <v>375</v>
      </c>
      <c r="E26" s="2666">
        <v>161008187</v>
      </c>
      <c r="F26" s="2661">
        <v>57</v>
      </c>
      <c r="G26" s="2661">
        <v>3522.24</v>
      </c>
      <c r="H26" s="2661">
        <v>180.75</v>
      </c>
      <c r="I26" s="2661">
        <v>0.79</v>
      </c>
      <c r="J26" s="2661"/>
      <c r="K26" s="2661"/>
      <c r="L26" s="2661">
        <v>1</v>
      </c>
      <c r="M26" s="2661">
        <v>35</v>
      </c>
      <c r="N26" s="2661"/>
      <c r="O26" s="2661"/>
      <c r="P26" s="2661"/>
      <c r="Q26" s="2661"/>
      <c r="R26" s="2661"/>
      <c r="S26" s="2661"/>
      <c r="T26" s="2661"/>
      <c r="U26" s="2661"/>
      <c r="V26" s="2661"/>
      <c r="W26" s="2661"/>
      <c r="X26" s="2661" t="s">
        <v>257</v>
      </c>
      <c r="Y26" s="2659"/>
    </row>
    <row r="27" spans="1:25" s="57" customFormat="1">
      <c r="A27" s="2661">
        <v>25</v>
      </c>
      <c r="B27" s="2661" t="s">
        <v>2512</v>
      </c>
      <c r="C27" s="2661">
        <v>25</v>
      </c>
      <c r="D27" s="2661">
        <v>376</v>
      </c>
      <c r="E27" s="2661">
        <v>151000301</v>
      </c>
      <c r="F27" s="2661">
        <v>59</v>
      </c>
      <c r="G27" s="2661">
        <v>3615.84</v>
      </c>
      <c r="H27" s="2661">
        <v>210.96</v>
      </c>
      <c r="I27" s="2661">
        <v>0.2</v>
      </c>
      <c r="J27" s="2661"/>
      <c r="K27" s="2661"/>
      <c r="L27" s="2661">
        <v>1</v>
      </c>
      <c r="M27" s="2661">
        <v>45</v>
      </c>
      <c r="N27" s="2661"/>
      <c r="O27" s="2661"/>
      <c r="P27" s="2661"/>
      <c r="Q27" s="2661"/>
      <c r="R27" s="2661"/>
      <c r="S27" s="2661"/>
      <c r="T27" s="2661"/>
      <c r="U27" s="2661"/>
      <c r="V27" s="2661"/>
      <c r="W27" s="2661"/>
      <c r="X27" s="2661" t="s">
        <v>257</v>
      </c>
      <c r="Y27" s="2662"/>
    </row>
    <row r="28" spans="1:25" s="57" customFormat="1">
      <c r="A28" s="2661">
        <v>26</v>
      </c>
      <c r="B28" s="2661" t="s">
        <v>2512</v>
      </c>
      <c r="C28" s="2661">
        <v>26</v>
      </c>
      <c r="D28" s="2661">
        <v>377</v>
      </c>
      <c r="E28" s="2661">
        <v>151000302</v>
      </c>
      <c r="F28" s="2663">
        <v>58</v>
      </c>
      <c r="G28" s="2663">
        <v>3810.25</v>
      </c>
      <c r="H28" s="2663">
        <v>236.05</v>
      </c>
      <c r="I28" s="2663">
        <v>0</v>
      </c>
      <c r="J28" s="2661"/>
      <c r="K28" s="2661"/>
      <c r="L28" s="2661">
        <v>1</v>
      </c>
      <c r="M28" s="2661">
        <v>15</v>
      </c>
      <c r="N28" s="2661"/>
      <c r="O28" s="2661"/>
      <c r="P28" s="2661"/>
      <c r="Q28" s="2661"/>
      <c r="R28" s="2661"/>
      <c r="S28" s="2661"/>
      <c r="T28" s="2661"/>
      <c r="U28" s="2661"/>
      <c r="V28" s="2661"/>
      <c r="W28" s="2661"/>
      <c r="X28" s="2661" t="s">
        <v>257</v>
      </c>
      <c r="Y28" s="2662"/>
    </row>
    <row r="29" spans="1:25" s="57" customFormat="1">
      <c r="A29" s="2661">
        <v>27</v>
      </c>
      <c r="B29" s="2661" t="s">
        <v>2512</v>
      </c>
      <c r="C29" s="2661">
        <v>27</v>
      </c>
      <c r="D29" s="2661">
        <v>378</v>
      </c>
      <c r="E29" s="2661">
        <v>151000303</v>
      </c>
      <c r="F29" s="2661">
        <v>59</v>
      </c>
      <c r="G29" s="2661">
        <v>3573.04</v>
      </c>
      <c r="H29" s="2661">
        <v>253.56</v>
      </c>
      <c r="I29" s="2661">
        <v>0</v>
      </c>
      <c r="J29" s="2661"/>
      <c r="K29" s="2661"/>
      <c r="L29" s="2661">
        <v>1</v>
      </c>
      <c r="M29" s="2661">
        <v>30</v>
      </c>
      <c r="N29" s="2661"/>
      <c r="O29" s="2661"/>
      <c r="P29" s="2661"/>
      <c r="Q29" s="2661"/>
      <c r="R29" s="2661"/>
      <c r="S29" s="2661"/>
      <c r="T29" s="2661"/>
      <c r="U29" s="2661"/>
      <c r="V29" s="2661"/>
      <c r="W29" s="2661"/>
      <c r="X29" s="2661" t="s">
        <v>257</v>
      </c>
      <c r="Y29" s="2662"/>
    </row>
    <row r="30" spans="1:25" s="57" customFormat="1">
      <c r="A30" s="2664">
        <v>28</v>
      </c>
      <c r="B30" s="2664" t="s">
        <v>2512</v>
      </c>
      <c r="C30" s="2664">
        <v>28</v>
      </c>
      <c r="D30" s="2664">
        <v>379</v>
      </c>
      <c r="E30" s="2664">
        <v>161008188</v>
      </c>
      <c r="F30" s="2664">
        <v>58</v>
      </c>
      <c r="G30" s="2664">
        <v>3571.26</v>
      </c>
      <c r="H30" s="2664">
        <v>187.54</v>
      </c>
      <c r="I30" s="2664">
        <v>0</v>
      </c>
      <c r="J30" s="2664"/>
      <c r="K30" s="2664"/>
      <c r="L30" s="2664">
        <v>1</v>
      </c>
      <c r="M30" s="2664">
        <v>30</v>
      </c>
      <c r="N30" s="2664"/>
      <c r="O30" s="2664"/>
      <c r="P30" s="2664"/>
      <c r="Q30" s="2664"/>
      <c r="R30" s="2664"/>
      <c r="S30" s="2664"/>
      <c r="T30" s="2664"/>
      <c r="U30" s="2664"/>
      <c r="V30" s="2664"/>
      <c r="W30" s="2664"/>
      <c r="X30" s="2358" t="s">
        <v>257</v>
      </c>
      <c r="Y30" s="2662"/>
    </row>
    <row r="31" spans="1:25" s="57" customFormat="1">
      <c r="A31" s="2664">
        <v>29</v>
      </c>
      <c r="B31" s="2664" t="s">
        <v>2512</v>
      </c>
      <c r="C31" s="2664">
        <v>29</v>
      </c>
      <c r="D31" s="2664">
        <v>380</v>
      </c>
      <c r="E31" s="2664">
        <v>161008189</v>
      </c>
      <c r="F31" s="2664">
        <v>56</v>
      </c>
      <c r="G31" s="2664">
        <v>3482.07</v>
      </c>
      <c r="H31" s="2664">
        <v>150.13</v>
      </c>
      <c r="I31" s="2664">
        <v>0.6</v>
      </c>
      <c r="J31" s="2664"/>
      <c r="K31" s="2664"/>
      <c r="L31" s="2664">
        <v>1</v>
      </c>
      <c r="M31" s="2664">
        <v>30</v>
      </c>
      <c r="N31" s="2664"/>
      <c r="O31" s="2664"/>
      <c r="P31" s="2664"/>
      <c r="Q31" s="2664"/>
      <c r="R31" s="2664"/>
      <c r="S31" s="2664"/>
      <c r="T31" s="2664"/>
      <c r="U31" s="2664"/>
      <c r="V31" s="2664"/>
      <c r="W31" s="2664"/>
      <c r="X31" s="2358" t="s">
        <v>257</v>
      </c>
      <c r="Y31" s="2662"/>
    </row>
    <row r="32" spans="1:25" s="57" customFormat="1">
      <c r="A32" s="2664">
        <v>30</v>
      </c>
      <c r="B32" s="2664" t="s">
        <v>2512</v>
      </c>
      <c r="C32" s="2664">
        <v>30</v>
      </c>
      <c r="D32" s="2664">
        <v>381</v>
      </c>
      <c r="E32" s="2669">
        <v>161008190</v>
      </c>
      <c r="F32" s="2664">
        <v>59</v>
      </c>
      <c r="G32" s="2664">
        <v>3616.82</v>
      </c>
      <c r="H32" s="2664">
        <v>215.38</v>
      </c>
      <c r="I32" s="2664">
        <v>0</v>
      </c>
      <c r="J32" s="2664"/>
      <c r="K32" s="2664"/>
      <c r="L32" s="2664">
        <v>1</v>
      </c>
      <c r="M32" s="2664">
        <v>35</v>
      </c>
      <c r="N32" s="2664"/>
      <c r="O32" s="2664"/>
      <c r="P32" s="2664"/>
      <c r="Q32" s="2664"/>
      <c r="R32" s="2664"/>
      <c r="S32" s="2664"/>
      <c r="T32" s="2664"/>
      <c r="U32" s="2664"/>
      <c r="V32" s="2664"/>
      <c r="W32" s="2664"/>
      <c r="X32" s="2358" t="s">
        <v>257</v>
      </c>
      <c r="Y32" s="2665"/>
    </row>
    <row r="33" spans="1:25" s="57" customFormat="1">
      <c r="A33" s="2667">
        <v>31</v>
      </c>
      <c r="B33" s="2667" t="s">
        <v>2512</v>
      </c>
      <c r="C33" s="2667">
        <v>31</v>
      </c>
      <c r="D33" s="2667">
        <v>382</v>
      </c>
      <c r="E33" s="2669">
        <v>161008191</v>
      </c>
      <c r="F33" s="2667">
        <v>59</v>
      </c>
      <c r="G33" s="2667">
        <v>3609.47</v>
      </c>
      <c r="H33" s="2667">
        <v>208.93</v>
      </c>
      <c r="I33" s="2667">
        <v>0.2</v>
      </c>
      <c r="J33" s="2667"/>
      <c r="K33" s="2667"/>
      <c r="L33" s="2667">
        <v>1</v>
      </c>
      <c r="M33" s="2667">
        <v>50</v>
      </c>
      <c r="N33" s="2667"/>
      <c r="O33" s="2667"/>
      <c r="P33" s="2667"/>
      <c r="Q33" s="2667"/>
      <c r="R33" s="2667"/>
      <c r="S33" s="2667"/>
      <c r="T33" s="2667"/>
      <c r="U33" s="2667"/>
      <c r="V33" s="2667"/>
      <c r="W33" s="2667"/>
      <c r="X33" s="2358" t="s">
        <v>257</v>
      </c>
      <c r="Y33" s="2665"/>
    </row>
    <row r="34" spans="1:25" s="57" customFormat="1">
      <c r="A34" s="2667">
        <v>32</v>
      </c>
      <c r="B34" s="2667" t="s">
        <v>2513</v>
      </c>
      <c r="C34" s="2667">
        <v>32</v>
      </c>
      <c r="D34" s="2667">
        <v>383</v>
      </c>
      <c r="E34" s="2667">
        <v>161008195</v>
      </c>
      <c r="F34" s="2667">
        <v>58</v>
      </c>
      <c r="G34" s="2667">
        <v>3551.84</v>
      </c>
      <c r="H34" s="2667">
        <v>212.56</v>
      </c>
      <c r="I34" s="2667">
        <v>0</v>
      </c>
      <c r="J34" s="2667"/>
      <c r="K34" s="2667"/>
      <c r="L34" s="2667">
        <v>2</v>
      </c>
      <c r="M34" s="2667">
        <v>0</v>
      </c>
      <c r="N34" s="2667"/>
      <c r="O34" s="2667"/>
      <c r="P34" s="2667"/>
      <c r="Q34" s="2667"/>
      <c r="R34" s="2667"/>
      <c r="S34" s="2667"/>
      <c r="T34" s="2667"/>
      <c r="U34" s="2667"/>
      <c r="V34" s="2667"/>
      <c r="W34" s="2667"/>
      <c r="X34" s="2358" t="s">
        <v>257</v>
      </c>
      <c r="Y34" s="2668"/>
    </row>
    <row r="35" spans="1:25" s="57" customFormat="1">
      <c r="A35" s="2667">
        <v>33</v>
      </c>
      <c r="B35" s="2667" t="s">
        <v>2513</v>
      </c>
      <c r="C35" s="2667">
        <v>33</v>
      </c>
      <c r="D35" s="2667">
        <v>384</v>
      </c>
      <c r="E35" s="2667">
        <v>161008192</v>
      </c>
      <c r="F35" s="2667">
        <v>59</v>
      </c>
      <c r="G35" s="2667">
        <v>3609.27</v>
      </c>
      <c r="H35" s="2667">
        <v>210.53</v>
      </c>
      <c r="I35" s="2667">
        <v>1.6</v>
      </c>
      <c r="J35" s="2667"/>
      <c r="K35" s="2667"/>
      <c r="L35" s="2667">
        <v>1</v>
      </c>
      <c r="M35" s="2667">
        <v>35</v>
      </c>
      <c r="N35" s="2667"/>
      <c r="O35" s="2667"/>
      <c r="P35" s="2667"/>
      <c r="Q35" s="2667"/>
      <c r="R35" s="2667"/>
      <c r="S35" s="2667"/>
      <c r="T35" s="2667"/>
      <c r="U35" s="2667"/>
      <c r="V35" s="2667"/>
      <c r="W35" s="2667"/>
      <c r="X35" s="2358" t="s">
        <v>257</v>
      </c>
      <c r="Y35" s="2668"/>
    </row>
    <row r="36" spans="1:25" s="57" customFormat="1">
      <c r="A36" s="2667">
        <v>34</v>
      </c>
      <c r="B36" s="2667" t="s">
        <v>2513</v>
      </c>
      <c r="C36" s="2667">
        <v>34</v>
      </c>
      <c r="D36" s="2667">
        <v>385</v>
      </c>
      <c r="E36" s="2667">
        <v>161008193</v>
      </c>
      <c r="F36" s="2667">
        <v>57</v>
      </c>
      <c r="G36" s="2667">
        <v>3481.26</v>
      </c>
      <c r="H36" s="2667">
        <v>215.34</v>
      </c>
      <c r="I36" s="2667">
        <v>0</v>
      </c>
      <c r="J36" s="2667"/>
      <c r="K36" s="2667"/>
      <c r="L36" s="2667">
        <v>1</v>
      </c>
      <c r="M36" s="2667">
        <v>40</v>
      </c>
      <c r="N36" s="2667"/>
      <c r="O36" s="2667"/>
      <c r="P36" s="2667"/>
      <c r="Q36" s="2667"/>
      <c r="R36" s="2667"/>
      <c r="S36" s="2667"/>
      <c r="T36" s="2667"/>
      <c r="U36" s="2667"/>
      <c r="V36" s="2667"/>
      <c r="W36" s="2667"/>
      <c r="X36" s="2358" t="s">
        <v>257</v>
      </c>
      <c r="Y36" s="2668"/>
    </row>
    <row r="37" spans="1:25" s="57" customFormat="1">
      <c r="A37" s="2670">
        <v>35</v>
      </c>
      <c r="B37" s="2670" t="s">
        <v>2513</v>
      </c>
      <c r="C37" s="2670">
        <v>35</v>
      </c>
      <c r="D37" s="2670">
        <v>386</v>
      </c>
      <c r="E37" s="2670">
        <v>161008194</v>
      </c>
      <c r="F37" s="2670">
        <v>58</v>
      </c>
      <c r="G37" s="2670">
        <v>3583.02</v>
      </c>
      <c r="H37" s="2670">
        <v>186.98</v>
      </c>
      <c r="I37" s="2670">
        <v>0</v>
      </c>
      <c r="J37" s="2670"/>
      <c r="K37" s="2670"/>
      <c r="L37" s="2670">
        <v>1</v>
      </c>
      <c r="M37" s="2670">
        <v>35</v>
      </c>
      <c r="N37" s="2670"/>
      <c r="O37" s="2670"/>
      <c r="P37" s="2670"/>
      <c r="Q37" s="2670"/>
      <c r="R37" s="2670"/>
      <c r="S37" s="2670"/>
      <c r="T37" s="2670"/>
      <c r="U37" s="2670"/>
      <c r="V37" s="2670"/>
      <c r="W37" s="2670"/>
      <c r="X37" s="2358" t="s">
        <v>257</v>
      </c>
      <c r="Y37" s="2668"/>
    </row>
    <row r="38" spans="1:25" s="57" customFormat="1">
      <c r="A38" s="2670">
        <v>36</v>
      </c>
      <c r="B38" s="2670" t="s">
        <v>2513</v>
      </c>
      <c r="C38" s="2670">
        <v>36</v>
      </c>
      <c r="D38" s="2670">
        <v>387</v>
      </c>
      <c r="E38" s="2670">
        <v>161008196</v>
      </c>
      <c r="F38" s="2670">
        <v>58</v>
      </c>
      <c r="G38" s="2670">
        <v>3547.46</v>
      </c>
      <c r="H38" s="2670">
        <v>211.34</v>
      </c>
      <c r="I38" s="2670">
        <v>0</v>
      </c>
      <c r="J38" s="2670"/>
      <c r="K38" s="2670"/>
      <c r="L38" s="2670">
        <v>1</v>
      </c>
      <c r="M38" s="2670">
        <v>40</v>
      </c>
      <c r="N38" s="2670"/>
      <c r="O38" s="2670"/>
      <c r="P38" s="2670"/>
      <c r="Q38" s="2670"/>
      <c r="R38" s="2670"/>
      <c r="S38" s="2670"/>
      <c r="T38" s="2670"/>
      <c r="U38" s="2670"/>
      <c r="V38" s="2670"/>
      <c r="W38" s="2670"/>
      <c r="X38" s="2358" t="s">
        <v>257</v>
      </c>
      <c r="Y38" s="2668"/>
    </row>
    <row r="39" spans="1:25" s="57" customFormat="1">
      <c r="A39" s="2670">
        <v>37</v>
      </c>
      <c r="B39" s="2670" t="s">
        <v>2513</v>
      </c>
      <c r="C39" s="2670">
        <v>37</v>
      </c>
      <c r="D39" s="2670">
        <v>388</v>
      </c>
      <c r="E39" s="2670">
        <v>161008197</v>
      </c>
      <c r="F39" s="2670">
        <v>59</v>
      </c>
      <c r="G39" s="2670">
        <v>3588.24</v>
      </c>
      <c r="H39" s="2670">
        <v>238.36</v>
      </c>
      <c r="I39" s="2670">
        <v>0</v>
      </c>
      <c r="J39" s="2670"/>
      <c r="K39" s="2670"/>
      <c r="L39" s="2670">
        <v>1</v>
      </c>
      <c r="M39" s="2670">
        <v>30</v>
      </c>
      <c r="N39" s="2670"/>
      <c r="O39" s="2670"/>
      <c r="P39" s="2670"/>
      <c r="Q39" s="2670"/>
      <c r="R39" s="2670"/>
      <c r="S39" s="2670"/>
      <c r="T39" s="2670"/>
      <c r="U39" s="2670"/>
      <c r="V39" s="2670"/>
      <c r="W39" s="2670"/>
      <c r="X39" s="2358" t="s">
        <v>257</v>
      </c>
      <c r="Y39" s="2671"/>
    </row>
    <row r="40" spans="1:25" s="57" customFormat="1">
      <c r="A40" s="2670">
        <v>38</v>
      </c>
      <c r="B40" s="2670" t="s">
        <v>2514</v>
      </c>
      <c r="C40" s="2670">
        <v>38</v>
      </c>
      <c r="D40" s="2670">
        <v>389</v>
      </c>
      <c r="E40" s="2672">
        <v>161008198</v>
      </c>
      <c r="F40" s="2670">
        <v>60</v>
      </c>
      <c r="G40" s="2670">
        <v>3666.03</v>
      </c>
      <c r="H40" s="2670">
        <v>225.57</v>
      </c>
      <c r="I40" s="2670">
        <v>0</v>
      </c>
      <c r="J40" s="2670"/>
      <c r="K40" s="2670"/>
      <c r="L40" s="2670">
        <v>1</v>
      </c>
      <c r="M40" s="2670">
        <v>55</v>
      </c>
      <c r="N40" s="2670"/>
      <c r="O40" s="2670"/>
      <c r="P40" s="2670"/>
      <c r="Q40" s="2670"/>
      <c r="R40" s="2670"/>
      <c r="S40" s="2670"/>
      <c r="T40" s="2670"/>
      <c r="U40" s="2670"/>
      <c r="V40" s="2670"/>
      <c r="W40" s="2670"/>
      <c r="X40" s="2358" t="s">
        <v>257</v>
      </c>
      <c r="Y40" s="2671"/>
    </row>
    <row r="41" spans="1:25" s="57" customFormat="1">
      <c r="A41" s="2670">
        <v>39</v>
      </c>
      <c r="B41" s="2670" t="s">
        <v>2514</v>
      </c>
      <c r="C41" s="2670">
        <v>39</v>
      </c>
      <c r="D41" s="2670">
        <v>390</v>
      </c>
      <c r="E41" s="2673">
        <v>161008199</v>
      </c>
      <c r="F41" s="2670">
        <v>58</v>
      </c>
      <c r="G41" s="2670">
        <v>3568.02</v>
      </c>
      <c r="H41" s="2670">
        <v>201.98</v>
      </c>
      <c r="I41" s="2670">
        <v>0</v>
      </c>
      <c r="J41" s="2670"/>
      <c r="K41" s="2670"/>
      <c r="L41" s="2670">
        <v>1</v>
      </c>
      <c r="M41" s="2670">
        <v>30</v>
      </c>
      <c r="N41" s="2670"/>
      <c r="O41" s="2670"/>
      <c r="P41" s="2670"/>
      <c r="Q41" s="2670"/>
      <c r="R41" s="2670"/>
      <c r="S41" s="2670"/>
      <c r="T41" s="2670"/>
      <c r="U41" s="2670"/>
      <c r="V41" s="2670"/>
      <c r="W41" s="2670"/>
      <c r="X41" s="2358" t="s">
        <v>257</v>
      </c>
      <c r="Y41" s="2671"/>
    </row>
    <row r="42" spans="1:25" s="57" customFormat="1">
      <c r="A42" s="2670">
        <v>40</v>
      </c>
      <c r="B42" s="2670" t="s">
        <v>2514</v>
      </c>
      <c r="C42" s="2670">
        <v>40</v>
      </c>
      <c r="D42" s="2670">
        <v>391</v>
      </c>
      <c r="E42" s="2674">
        <v>161008200</v>
      </c>
      <c r="F42" s="2670">
        <v>59</v>
      </c>
      <c r="G42" s="2670">
        <v>3629.42</v>
      </c>
      <c r="H42" s="2670">
        <v>202.78</v>
      </c>
      <c r="I42" s="2670">
        <v>0</v>
      </c>
      <c r="J42" s="2670"/>
      <c r="K42" s="2670"/>
      <c r="L42" s="2670">
        <v>1</v>
      </c>
      <c r="M42" s="2670">
        <v>35</v>
      </c>
      <c r="N42" s="2670"/>
      <c r="O42" s="2670"/>
      <c r="P42" s="2670"/>
      <c r="Q42" s="2670"/>
      <c r="R42" s="2670"/>
      <c r="S42" s="2670"/>
      <c r="T42" s="2670"/>
      <c r="U42" s="2670"/>
      <c r="V42" s="2670"/>
      <c r="W42" s="2670"/>
      <c r="X42" s="2358" t="s">
        <v>257</v>
      </c>
      <c r="Y42" s="2671"/>
    </row>
    <row r="43" spans="1:25" s="57" customFormat="1">
      <c r="A43" s="2675">
        <v>41</v>
      </c>
      <c r="B43" s="2675" t="s">
        <v>2514</v>
      </c>
      <c r="C43" s="2675">
        <v>41</v>
      </c>
      <c r="D43" s="2675">
        <v>392</v>
      </c>
      <c r="E43" s="2675">
        <v>161008203</v>
      </c>
      <c r="F43" s="2675">
        <v>57</v>
      </c>
      <c r="G43" s="2675">
        <v>3460.86</v>
      </c>
      <c r="H43" s="2675">
        <v>235.74</v>
      </c>
      <c r="I43" s="2675">
        <v>0</v>
      </c>
      <c r="J43" s="2675"/>
      <c r="K43" s="2675"/>
      <c r="L43" s="2675">
        <v>1</v>
      </c>
      <c r="M43" s="2675">
        <v>30</v>
      </c>
      <c r="N43" s="2675"/>
      <c r="O43" s="2675"/>
      <c r="P43" s="2675"/>
      <c r="Q43" s="2675"/>
      <c r="R43" s="2675"/>
      <c r="S43" s="2675"/>
      <c r="T43" s="2675"/>
      <c r="U43" s="2675"/>
      <c r="V43" s="2675"/>
      <c r="W43" s="2675"/>
      <c r="X43" s="2675" t="s">
        <v>257</v>
      </c>
      <c r="Y43" s="2671"/>
    </row>
    <row r="44" spans="1:25" s="57" customFormat="1">
      <c r="A44" s="2677">
        <v>42</v>
      </c>
      <c r="B44" s="2677" t="s">
        <v>2514</v>
      </c>
      <c r="C44" s="2677">
        <v>42</v>
      </c>
      <c r="D44" s="2677">
        <v>393</v>
      </c>
      <c r="E44" s="2677">
        <v>161008201</v>
      </c>
      <c r="F44" s="2677">
        <v>57</v>
      </c>
      <c r="G44" s="2677">
        <v>3482.64</v>
      </c>
      <c r="H44" s="2677">
        <v>157.94999999999999</v>
      </c>
      <c r="I44" s="2677">
        <v>0.59</v>
      </c>
      <c r="J44" s="2677"/>
      <c r="K44" s="2677"/>
      <c r="L44" s="2677">
        <v>1</v>
      </c>
      <c r="M44" s="2677">
        <v>30</v>
      </c>
      <c r="N44" s="2677"/>
      <c r="O44" s="2677"/>
      <c r="P44" s="2677"/>
      <c r="Q44" s="2677"/>
      <c r="R44" s="2677"/>
      <c r="S44" s="2677"/>
      <c r="T44" s="2677"/>
      <c r="U44" s="2677"/>
      <c r="V44" s="2677"/>
      <c r="W44" s="2677"/>
      <c r="X44" s="2677" t="s">
        <v>257</v>
      </c>
      <c r="Y44" s="2671"/>
    </row>
    <row r="45" spans="1:25" s="57" customFormat="1">
      <c r="A45" s="2677">
        <v>43</v>
      </c>
      <c r="B45" s="2677" t="s">
        <v>2514</v>
      </c>
      <c r="C45" s="2677">
        <v>43</v>
      </c>
      <c r="D45" s="2677">
        <v>394</v>
      </c>
      <c r="E45" s="2677">
        <v>161008202</v>
      </c>
      <c r="F45" s="2677">
        <v>59</v>
      </c>
      <c r="G45" s="2677">
        <v>3654.7</v>
      </c>
      <c r="H45" s="2677">
        <v>170.89</v>
      </c>
      <c r="I45" s="2677">
        <v>17.96</v>
      </c>
      <c r="J45" s="2677"/>
      <c r="K45" s="2677"/>
      <c r="L45" s="2677">
        <v>1</v>
      </c>
      <c r="M45" s="2677">
        <v>40</v>
      </c>
      <c r="N45" s="2677"/>
      <c r="O45" s="2677">
        <v>24290</v>
      </c>
      <c r="P45" s="2677"/>
      <c r="Q45" s="2677"/>
      <c r="R45" s="2677"/>
      <c r="S45" s="2677"/>
      <c r="T45" s="2677"/>
      <c r="U45" s="2677">
        <f>O45*5%</f>
        <v>1214.5</v>
      </c>
      <c r="V45" s="2677">
        <f>O45+U45</f>
        <v>25504.5</v>
      </c>
      <c r="W45" s="2677"/>
      <c r="X45" s="2677" t="s">
        <v>257</v>
      </c>
      <c r="Y45" s="2676"/>
    </row>
    <row r="46" spans="1:25" s="57" customFormat="1">
      <c r="A46" s="2677">
        <v>44</v>
      </c>
      <c r="B46" s="2677" t="s">
        <v>2516</v>
      </c>
      <c r="C46" s="2677">
        <v>44</v>
      </c>
      <c r="D46" s="2677">
        <v>395</v>
      </c>
      <c r="E46" s="2677">
        <v>161008204</v>
      </c>
      <c r="F46" s="2677">
        <v>59</v>
      </c>
      <c r="G46" s="2677">
        <v>3665.42</v>
      </c>
      <c r="H46" s="2677">
        <v>168.78</v>
      </c>
      <c r="I46" s="2677">
        <v>2</v>
      </c>
      <c r="J46" s="2677"/>
      <c r="K46" s="2677"/>
      <c r="L46" s="2677">
        <v>1</v>
      </c>
      <c r="M46" s="2677">
        <v>50</v>
      </c>
      <c r="N46" s="2677"/>
      <c r="O46" s="2677"/>
      <c r="P46" s="2677"/>
      <c r="Q46" s="2677"/>
      <c r="R46" s="2677"/>
      <c r="S46" s="2677"/>
      <c r="T46" s="2677"/>
      <c r="U46" s="2772">
        <f t="shared" ref="U46:U109" si="0">O46*5%</f>
        <v>0</v>
      </c>
      <c r="V46" s="2692">
        <f t="shared" ref="V46:V109" si="1">O46+U46</f>
        <v>0</v>
      </c>
      <c r="W46" s="2677"/>
      <c r="X46" s="2677" t="s">
        <v>257</v>
      </c>
      <c r="Y46" s="2678"/>
    </row>
    <row r="47" spans="1:25" s="57" customFormat="1">
      <c r="A47" s="2677">
        <v>45</v>
      </c>
      <c r="B47" s="2677" t="s">
        <v>2516</v>
      </c>
      <c r="C47" s="2677">
        <v>45</v>
      </c>
      <c r="D47" s="2677">
        <v>396</v>
      </c>
      <c r="E47" s="2677">
        <v>161008205</v>
      </c>
      <c r="F47" s="2677">
        <v>59</v>
      </c>
      <c r="G47" s="2677">
        <v>3626.22</v>
      </c>
      <c r="H47" s="2677">
        <v>205.98</v>
      </c>
      <c r="I47" s="2677">
        <v>0</v>
      </c>
      <c r="J47" s="2677"/>
      <c r="K47" s="2677"/>
      <c r="L47" s="2677">
        <v>1</v>
      </c>
      <c r="M47" s="2677">
        <v>30</v>
      </c>
      <c r="N47" s="2677"/>
      <c r="O47" s="2677"/>
      <c r="P47" s="2677"/>
      <c r="Q47" s="2677"/>
      <c r="R47" s="2677"/>
      <c r="S47" s="2677"/>
      <c r="T47" s="2677"/>
      <c r="U47" s="2772">
        <f t="shared" si="0"/>
        <v>0</v>
      </c>
      <c r="V47" s="2692">
        <f t="shared" si="1"/>
        <v>0</v>
      </c>
      <c r="W47" s="2677"/>
      <c r="X47" s="2677" t="s">
        <v>257</v>
      </c>
      <c r="Y47" s="2678"/>
    </row>
    <row r="48" spans="1:25" s="57" customFormat="1">
      <c r="A48" s="2677">
        <v>46</v>
      </c>
      <c r="B48" s="2677" t="s">
        <v>2516</v>
      </c>
      <c r="C48" s="2677">
        <v>46</v>
      </c>
      <c r="D48" s="2677">
        <v>397</v>
      </c>
      <c r="E48" s="2683">
        <v>161008206</v>
      </c>
      <c r="F48" s="2677">
        <v>58</v>
      </c>
      <c r="G48" s="2677">
        <v>3545.44</v>
      </c>
      <c r="H48" s="2677">
        <v>218.96</v>
      </c>
      <c r="I48" s="2677">
        <v>0</v>
      </c>
      <c r="J48" s="2677"/>
      <c r="K48" s="2677"/>
      <c r="L48" s="2677">
        <v>1</v>
      </c>
      <c r="M48" s="2677">
        <v>30</v>
      </c>
      <c r="N48" s="2677"/>
      <c r="O48" s="2677"/>
      <c r="P48" s="2677"/>
      <c r="Q48" s="2677"/>
      <c r="R48" s="2677"/>
      <c r="S48" s="2677"/>
      <c r="T48" s="2677"/>
      <c r="U48" s="2772">
        <f t="shared" si="0"/>
        <v>0</v>
      </c>
      <c r="V48" s="2692">
        <f t="shared" si="1"/>
        <v>0</v>
      </c>
      <c r="W48" s="2677"/>
      <c r="X48" s="2677" t="s">
        <v>257</v>
      </c>
      <c r="Y48" s="2678"/>
    </row>
    <row r="49" spans="1:25" s="57" customFormat="1">
      <c r="A49" s="2679">
        <v>47</v>
      </c>
      <c r="B49" s="2679" t="s">
        <v>2516</v>
      </c>
      <c r="C49" s="2679">
        <v>47</v>
      </c>
      <c r="D49" s="2679">
        <v>398</v>
      </c>
      <c r="E49" s="2683">
        <v>161008207</v>
      </c>
      <c r="F49" s="2679">
        <v>56</v>
      </c>
      <c r="G49" s="2679">
        <v>3457.45</v>
      </c>
      <c r="H49" s="2679">
        <v>179.75</v>
      </c>
      <c r="I49" s="2679">
        <v>0</v>
      </c>
      <c r="J49" s="2679"/>
      <c r="K49" s="2679"/>
      <c r="L49" s="2679">
        <v>1</v>
      </c>
      <c r="M49" s="2679">
        <v>55</v>
      </c>
      <c r="N49" s="2679"/>
      <c r="O49" s="2679"/>
      <c r="P49" s="2679"/>
      <c r="Q49" s="2679"/>
      <c r="R49" s="2679"/>
      <c r="S49" s="2679"/>
      <c r="T49" s="2679"/>
      <c r="U49" s="2772">
        <f t="shared" si="0"/>
        <v>0</v>
      </c>
      <c r="V49" s="2692">
        <f t="shared" si="1"/>
        <v>0</v>
      </c>
      <c r="W49" s="2679"/>
      <c r="X49" s="2679" t="s">
        <v>257</v>
      </c>
      <c r="Y49" s="2678"/>
    </row>
    <row r="50" spans="1:25" s="57" customFormat="1">
      <c r="A50" s="2681">
        <v>48</v>
      </c>
      <c r="B50" s="2681" t="s">
        <v>2516</v>
      </c>
      <c r="C50" s="2681">
        <v>48</v>
      </c>
      <c r="D50" s="2681">
        <v>399</v>
      </c>
      <c r="E50" s="2683">
        <v>161008208</v>
      </c>
      <c r="F50" s="2681">
        <v>57</v>
      </c>
      <c r="G50" s="2681">
        <v>3541.43</v>
      </c>
      <c r="H50" s="2681">
        <v>163.57</v>
      </c>
      <c r="I50" s="2681">
        <v>0</v>
      </c>
      <c r="J50" s="2681"/>
      <c r="K50" s="2681"/>
      <c r="L50" s="2681">
        <v>1</v>
      </c>
      <c r="M50" s="2681">
        <v>25</v>
      </c>
      <c r="N50" s="2681"/>
      <c r="O50" s="2681"/>
      <c r="P50" s="2681"/>
      <c r="Q50" s="2681"/>
      <c r="R50" s="2681"/>
      <c r="S50" s="2681"/>
      <c r="T50" s="2681"/>
      <c r="U50" s="2772">
        <f t="shared" si="0"/>
        <v>0</v>
      </c>
      <c r="V50" s="2692">
        <f t="shared" si="1"/>
        <v>0</v>
      </c>
      <c r="W50" s="2681"/>
      <c r="X50" s="2358" t="s">
        <v>257</v>
      </c>
      <c r="Y50" s="2678"/>
    </row>
    <row r="51" spans="1:25" s="57" customFormat="1">
      <c r="A51" s="2684">
        <v>49</v>
      </c>
      <c r="B51" s="2684" t="s">
        <v>2516</v>
      </c>
      <c r="C51" s="2684">
        <v>49</v>
      </c>
      <c r="D51" s="2684">
        <v>400</v>
      </c>
      <c r="E51" s="2684">
        <v>161008209</v>
      </c>
      <c r="F51" s="2684">
        <v>58</v>
      </c>
      <c r="G51" s="2684">
        <v>3580.82</v>
      </c>
      <c r="H51" s="2684">
        <v>189.18</v>
      </c>
      <c r="I51" s="2684">
        <v>0</v>
      </c>
      <c r="J51" s="2684"/>
      <c r="K51" s="2684"/>
      <c r="L51" s="2684">
        <v>1</v>
      </c>
      <c r="M51" s="2684">
        <v>15</v>
      </c>
      <c r="N51" s="2684"/>
      <c r="O51" s="2684"/>
      <c r="P51" s="2684"/>
      <c r="Q51" s="2684"/>
      <c r="R51" s="2684"/>
      <c r="S51" s="2684"/>
      <c r="T51" s="2684"/>
      <c r="U51" s="2772">
        <f t="shared" si="0"/>
        <v>0</v>
      </c>
      <c r="V51" s="2692">
        <f t="shared" si="1"/>
        <v>0</v>
      </c>
      <c r="W51" s="2684"/>
      <c r="X51" s="2358" t="s">
        <v>257</v>
      </c>
      <c r="Y51" s="2680"/>
    </row>
    <row r="52" spans="1:25" s="57" customFormat="1">
      <c r="A52" s="2684">
        <v>50</v>
      </c>
      <c r="B52" s="2684" t="s">
        <v>2516</v>
      </c>
      <c r="C52" s="2684">
        <v>50</v>
      </c>
      <c r="D52" s="2684">
        <v>401</v>
      </c>
      <c r="E52" s="2686">
        <v>161008210</v>
      </c>
      <c r="F52" s="2684">
        <v>58</v>
      </c>
      <c r="G52" s="2684">
        <v>3585.25</v>
      </c>
      <c r="H52" s="2684">
        <v>177.54</v>
      </c>
      <c r="I52" s="2684">
        <v>1.19</v>
      </c>
      <c r="J52" s="2684"/>
      <c r="K52" s="2684"/>
      <c r="L52" s="2684">
        <v>1</v>
      </c>
      <c r="M52" s="2684">
        <v>50</v>
      </c>
      <c r="N52" s="2684"/>
      <c r="O52" s="2684"/>
      <c r="P52" s="2684"/>
      <c r="Q52" s="2684"/>
      <c r="R52" s="2684"/>
      <c r="S52" s="2684"/>
      <c r="T52" s="2684"/>
      <c r="U52" s="2772">
        <f t="shared" si="0"/>
        <v>0</v>
      </c>
      <c r="V52" s="2692">
        <f t="shared" si="1"/>
        <v>0</v>
      </c>
      <c r="W52" s="2684"/>
      <c r="X52" s="2358" t="s">
        <v>257</v>
      </c>
      <c r="Y52" s="2682"/>
    </row>
    <row r="53" spans="1:25" s="57" customFormat="1">
      <c r="A53" s="2684">
        <v>51</v>
      </c>
      <c r="B53" s="2684" t="s">
        <v>2517</v>
      </c>
      <c r="C53" s="2684">
        <v>51</v>
      </c>
      <c r="D53" s="2686">
        <v>402</v>
      </c>
      <c r="E53" s="2686">
        <v>161008211</v>
      </c>
      <c r="F53" s="2684">
        <v>59</v>
      </c>
      <c r="G53" s="2684">
        <v>3567.84</v>
      </c>
      <c r="H53" s="2684">
        <v>258.76</v>
      </c>
      <c r="I53" s="2684">
        <v>0</v>
      </c>
      <c r="J53" s="2684"/>
      <c r="K53" s="2684"/>
      <c r="L53" s="2684">
        <v>2</v>
      </c>
      <c r="M53" s="2684">
        <v>0</v>
      </c>
      <c r="N53" s="2684"/>
      <c r="O53" s="2684"/>
      <c r="P53" s="2684"/>
      <c r="Q53" s="2684"/>
      <c r="R53" s="2684"/>
      <c r="S53" s="2684"/>
      <c r="T53" s="2684"/>
      <c r="U53" s="2772">
        <f t="shared" si="0"/>
        <v>0</v>
      </c>
      <c r="V53" s="2692">
        <f t="shared" si="1"/>
        <v>0</v>
      </c>
      <c r="W53" s="2684"/>
      <c r="X53" s="2358" t="s">
        <v>257</v>
      </c>
      <c r="Y53" s="2685"/>
    </row>
    <row r="54" spans="1:25" s="57" customFormat="1">
      <c r="A54" s="2684">
        <v>52</v>
      </c>
      <c r="B54" s="2684" t="s">
        <v>2517</v>
      </c>
      <c r="C54" s="2684">
        <v>52</v>
      </c>
      <c r="D54" s="2686">
        <v>403</v>
      </c>
      <c r="E54" s="2688">
        <v>161008212</v>
      </c>
      <c r="F54" s="2684">
        <v>60</v>
      </c>
      <c r="G54" s="2684">
        <v>3688.43</v>
      </c>
      <c r="H54" s="2684">
        <v>203.36</v>
      </c>
      <c r="I54" s="2684">
        <v>0.19</v>
      </c>
      <c r="J54" s="2684"/>
      <c r="K54" s="2684"/>
      <c r="L54" s="2684">
        <v>1</v>
      </c>
      <c r="M54" s="2684">
        <v>50</v>
      </c>
      <c r="N54" s="2684"/>
      <c r="O54" s="2684"/>
      <c r="P54" s="2684"/>
      <c r="Q54" s="2684"/>
      <c r="R54" s="2684"/>
      <c r="S54" s="2684"/>
      <c r="T54" s="2684"/>
      <c r="U54" s="2772">
        <f t="shared" si="0"/>
        <v>0</v>
      </c>
      <c r="V54" s="2692">
        <f t="shared" si="1"/>
        <v>0</v>
      </c>
      <c r="W54" s="2684"/>
      <c r="X54" s="2358" t="s">
        <v>257</v>
      </c>
      <c r="Y54" s="2685"/>
    </row>
    <row r="55" spans="1:25" s="57" customFormat="1">
      <c r="A55" s="2684">
        <v>53</v>
      </c>
      <c r="B55" s="2684" t="s">
        <v>2517</v>
      </c>
      <c r="C55" s="2684">
        <v>53</v>
      </c>
      <c r="D55" s="2686">
        <v>404</v>
      </c>
      <c r="E55" s="2688">
        <v>161008213</v>
      </c>
      <c r="F55" s="2684">
        <v>58</v>
      </c>
      <c r="G55" s="2684">
        <v>3577.06</v>
      </c>
      <c r="H55" s="2684">
        <v>181.74</v>
      </c>
      <c r="I55" s="2684">
        <v>0</v>
      </c>
      <c r="J55" s="2684"/>
      <c r="K55" s="2684"/>
      <c r="L55" s="2684">
        <v>1</v>
      </c>
      <c r="M55" s="2684">
        <v>35</v>
      </c>
      <c r="N55" s="2684"/>
      <c r="O55" s="2684"/>
      <c r="P55" s="2684"/>
      <c r="Q55" s="2684"/>
      <c r="R55" s="2684"/>
      <c r="S55" s="2684"/>
      <c r="T55" s="2684"/>
      <c r="U55" s="2772">
        <f t="shared" si="0"/>
        <v>0</v>
      </c>
      <c r="V55" s="2692">
        <f t="shared" si="1"/>
        <v>0</v>
      </c>
      <c r="W55" s="2684"/>
      <c r="X55" s="2358" t="s">
        <v>257</v>
      </c>
      <c r="Y55" s="2685"/>
    </row>
    <row r="56" spans="1:25" s="57" customFormat="1">
      <c r="A56" s="2686">
        <v>54</v>
      </c>
      <c r="B56" s="2686" t="s">
        <v>2517</v>
      </c>
      <c r="C56" s="2686">
        <v>54</v>
      </c>
      <c r="D56" s="2686">
        <v>405</v>
      </c>
      <c r="E56" s="2689">
        <v>161008214</v>
      </c>
      <c r="F56" s="2686">
        <v>58</v>
      </c>
      <c r="G56" s="2686">
        <v>3570.06</v>
      </c>
      <c r="H56" s="2686">
        <v>190.54</v>
      </c>
      <c r="I56" s="2686">
        <v>1.8</v>
      </c>
      <c r="J56" s="2686"/>
      <c r="K56" s="2686"/>
      <c r="L56" s="2686">
        <v>1</v>
      </c>
      <c r="M56" s="2686">
        <v>30</v>
      </c>
      <c r="N56" s="2686"/>
      <c r="O56" s="2686"/>
      <c r="P56" s="2686"/>
      <c r="Q56" s="2686"/>
      <c r="R56" s="2686"/>
      <c r="S56" s="2686"/>
      <c r="T56" s="2686"/>
      <c r="U56" s="2772">
        <f t="shared" si="0"/>
        <v>0</v>
      </c>
      <c r="V56" s="2692">
        <f t="shared" si="1"/>
        <v>0</v>
      </c>
      <c r="W56" s="2686"/>
      <c r="X56" s="2686" t="s">
        <v>257</v>
      </c>
      <c r="Y56" s="2685"/>
    </row>
    <row r="57" spans="1:25" s="57" customFormat="1">
      <c r="A57" s="2686">
        <v>55</v>
      </c>
      <c r="B57" s="2686" t="s">
        <v>2517</v>
      </c>
      <c r="C57" s="2686">
        <v>55</v>
      </c>
      <c r="D57" s="2686">
        <v>406</v>
      </c>
      <c r="E57" s="2686">
        <v>161008216</v>
      </c>
      <c r="F57" s="2686">
        <v>58</v>
      </c>
      <c r="G57" s="2686">
        <v>3634.83</v>
      </c>
      <c r="H57" s="2686">
        <v>137.53</v>
      </c>
      <c r="I57" s="2686">
        <v>5.16</v>
      </c>
      <c r="J57" s="2686"/>
      <c r="K57" s="2686"/>
      <c r="L57" s="2686">
        <v>1</v>
      </c>
      <c r="M57" s="2686">
        <v>25</v>
      </c>
      <c r="N57" s="2686"/>
      <c r="O57" s="2686"/>
      <c r="P57" s="2686"/>
      <c r="Q57" s="2686"/>
      <c r="R57" s="2686"/>
      <c r="S57" s="2686"/>
      <c r="T57" s="2686"/>
      <c r="U57" s="2772">
        <f t="shared" si="0"/>
        <v>0</v>
      </c>
      <c r="V57" s="2692">
        <f t="shared" si="1"/>
        <v>0</v>
      </c>
      <c r="W57" s="2686"/>
      <c r="X57" s="2686" t="s">
        <v>257</v>
      </c>
      <c r="Y57" s="2685"/>
    </row>
    <row r="58" spans="1:25" s="57" customFormat="1">
      <c r="A58" s="2686">
        <v>56</v>
      </c>
      <c r="B58" s="2686" t="s">
        <v>2517</v>
      </c>
      <c r="C58" s="2686">
        <v>56</v>
      </c>
      <c r="D58" s="2686">
        <v>407</v>
      </c>
      <c r="E58" s="2686">
        <v>161008215</v>
      </c>
      <c r="F58" s="2686">
        <v>57</v>
      </c>
      <c r="G58" s="2686">
        <v>3556.46</v>
      </c>
      <c r="H58" s="2686">
        <v>140.93</v>
      </c>
      <c r="I58" s="2686">
        <v>0.79</v>
      </c>
      <c r="J58" s="2686"/>
      <c r="K58" s="2686"/>
      <c r="L58" s="2686">
        <v>1</v>
      </c>
      <c r="M58" s="2686">
        <v>25</v>
      </c>
      <c r="N58" s="2686"/>
      <c r="O58" s="2686"/>
      <c r="P58" s="2686"/>
      <c r="Q58" s="2686"/>
      <c r="R58" s="2686"/>
      <c r="S58" s="2686"/>
      <c r="T58" s="2686"/>
      <c r="U58" s="2772">
        <f t="shared" si="0"/>
        <v>0</v>
      </c>
      <c r="V58" s="2692">
        <f t="shared" si="1"/>
        <v>0</v>
      </c>
      <c r="W58" s="2686"/>
      <c r="X58" s="2686" t="s">
        <v>257</v>
      </c>
      <c r="Y58" s="2687"/>
    </row>
    <row r="59" spans="1:25" s="57" customFormat="1">
      <c r="A59" s="2690">
        <v>57</v>
      </c>
      <c r="B59" s="2690" t="s">
        <v>2517</v>
      </c>
      <c r="C59" s="2690">
        <v>57</v>
      </c>
      <c r="D59" s="2690">
        <v>408</v>
      </c>
      <c r="E59" s="2690">
        <v>161008217</v>
      </c>
      <c r="F59" s="2690">
        <v>56</v>
      </c>
      <c r="G59" s="2690">
        <v>3423.67</v>
      </c>
      <c r="H59" s="2690">
        <v>207.93</v>
      </c>
      <c r="I59" s="2690">
        <v>0</v>
      </c>
      <c r="J59" s="2690"/>
      <c r="K59" s="2690"/>
      <c r="L59" s="2690">
        <v>1</v>
      </c>
      <c r="M59" s="2690">
        <v>35</v>
      </c>
      <c r="N59" s="2690"/>
      <c r="O59" s="2690"/>
      <c r="P59" s="2690"/>
      <c r="Q59" s="2690"/>
      <c r="R59" s="2690"/>
      <c r="S59" s="2690"/>
      <c r="T59" s="2690"/>
      <c r="U59" s="2772">
        <f t="shared" si="0"/>
        <v>0</v>
      </c>
      <c r="V59" s="2692">
        <f t="shared" si="1"/>
        <v>0</v>
      </c>
      <c r="W59" s="2690"/>
      <c r="X59" s="2690" t="s">
        <v>257</v>
      </c>
      <c r="Y59" s="2687"/>
    </row>
    <row r="60" spans="1:25" s="57" customFormat="1">
      <c r="A60" s="2690">
        <v>58</v>
      </c>
      <c r="B60" s="2690" t="s">
        <v>2517</v>
      </c>
      <c r="C60" s="2690">
        <v>58</v>
      </c>
      <c r="D60" s="2690">
        <v>409</v>
      </c>
      <c r="E60" s="2690">
        <v>161008218</v>
      </c>
      <c r="F60" s="2690">
        <v>57</v>
      </c>
      <c r="G60" s="2690">
        <v>3535.07</v>
      </c>
      <c r="H60" s="2690">
        <v>162.53</v>
      </c>
      <c r="I60" s="2690">
        <v>3.99</v>
      </c>
      <c r="J60" s="2690"/>
      <c r="K60" s="2690"/>
      <c r="L60" s="2690">
        <v>1</v>
      </c>
      <c r="M60" s="2690">
        <v>45</v>
      </c>
      <c r="N60" s="2690"/>
      <c r="O60" s="2690">
        <v>85750</v>
      </c>
      <c r="P60" s="2690"/>
      <c r="Q60" s="2690"/>
      <c r="R60" s="2690"/>
      <c r="S60" s="2690"/>
      <c r="T60" s="2690"/>
      <c r="U60" s="2772">
        <f t="shared" si="0"/>
        <v>4287.5</v>
      </c>
      <c r="V60" s="2692">
        <f t="shared" si="1"/>
        <v>90037.5</v>
      </c>
      <c r="W60" s="2690"/>
      <c r="X60" s="2690" t="s">
        <v>257</v>
      </c>
      <c r="Y60" s="2687"/>
    </row>
    <row r="61" spans="1:25" s="57" customFormat="1">
      <c r="A61" s="2690">
        <v>59</v>
      </c>
      <c r="B61" s="2690" t="s">
        <v>2518</v>
      </c>
      <c r="C61" s="2690">
        <v>59</v>
      </c>
      <c r="D61" s="2690">
        <v>410</v>
      </c>
      <c r="E61" s="2690">
        <v>141000525</v>
      </c>
      <c r="F61" s="2690">
        <v>59</v>
      </c>
      <c r="G61" s="2690">
        <v>3698.21</v>
      </c>
      <c r="H61" s="2690">
        <v>137.18</v>
      </c>
      <c r="I61" s="2690">
        <v>0.39</v>
      </c>
      <c r="J61" s="2690"/>
      <c r="K61" s="2690"/>
      <c r="L61" s="2690">
        <v>2</v>
      </c>
      <c r="M61" s="2690">
        <v>5</v>
      </c>
      <c r="N61" s="2690"/>
      <c r="O61" s="2690"/>
      <c r="P61" s="2690"/>
      <c r="Q61" s="2690"/>
      <c r="R61" s="2690"/>
      <c r="S61" s="2690"/>
      <c r="T61" s="2690"/>
      <c r="U61" s="2772">
        <f t="shared" si="0"/>
        <v>0</v>
      </c>
      <c r="V61" s="2692">
        <f t="shared" si="1"/>
        <v>0</v>
      </c>
      <c r="W61" s="2690"/>
      <c r="X61" s="2690" t="s">
        <v>257</v>
      </c>
      <c r="Y61" s="2691"/>
    </row>
    <row r="62" spans="1:25" s="57" customFormat="1">
      <c r="A62" s="2690">
        <v>60</v>
      </c>
      <c r="B62" s="2690" t="s">
        <v>2518</v>
      </c>
      <c r="C62" s="2690">
        <v>60</v>
      </c>
      <c r="D62" s="2690">
        <v>411</v>
      </c>
      <c r="E62" s="2690">
        <v>161008219</v>
      </c>
      <c r="F62" s="2690">
        <v>60</v>
      </c>
      <c r="G62" s="2690">
        <v>3742.03</v>
      </c>
      <c r="H62" s="2690">
        <v>151.53</v>
      </c>
      <c r="I62" s="2690">
        <v>1.96</v>
      </c>
      <c r="J62" s="2690"/>
      <c r="K62" s="2690"/>
      <c r="L62" s="2690">
        <v>1</v>
      </c>
      <c r="M62" s="2690">
        <v>35</v>
      </c>
      <c r="N62" s="2690"/>
      <c r="O62" s="2690"/>
      <c r="P62" s="2690"/>
      <c r="Q62" s="2690"/>
      <c r="R62" s="2690"/>
      <c r="S62" s="2690"/>
      <c r="T62" s="2690"/>
      <c r="U62" s="2772">
        <f t="shared" si="0"/>
        <v>0</v>
      </c>
      <c r="V62" s="2692">
        <f t="shared" si="1"/>
        <v>0</v>
      </c>
      <c r="W62" s="2690"/>
      <c r="X62" s="2690" t="s">
        <v>257</v>
      </c>
      <c r="Y62" s="2691"/>
    </row>
    <row r="63" spans="1:25" s="57" customFormat="1">
      <c r="A63" s="2690">
        <v>61</v>
      </c>
      <c r="B63" s="2690" t="s">
        <v>2518</v>
      </c>
      <c r="C63" s="2690">
        <v>61</v>
      </c>
      <c r="D63" s="2690">
        <v>412</v>
      </c>
      <c r="E63" s="2690">
        <v>161008220</v>
      </c>
      <c r="F63" s="2690">
        <v>58</v>
      </c>
      <c r="G63" s="2690">
        <v>3617.43</v>
      </c>
      <c r="H63" s="2690">
        <v>149.77000000000001</v>
      </c>
      <c r="I63" s="2690">
        <v>0</v>
      </c>
      <c r="J63" s="2690"/>
      <c r="K63" s="2690"/>
      <c r="L63" s="2690">
        <v>1</v>
      </c>
      <c r="M63" s="2690">
        <v>30</v>
      </c>
      <c r="N63" s="2690"/>
      <c r="O63" s="2690"/>
      <c r="P63" s="2690"/>
      <c r="Q63" s="2690"/>
      <c r="R63" s="2690"/>
      <c r="S63" s="2690"/>
      <c r="T63" s="2690"/>
      <c r="U63" s="2772">
        <f t="shared" si="0"/>
        <v>0</v>
      </c>
      <c r="V63" s="2692">
        <f t="shared" si="1"/>
        <v>0</v>
      </c>
      <c r="W63" s="2690"/>
      <c r="X63" s="2690" t="s">
        <v>257</v>
      </c>
      <c r="Y63" s="2691"/>
    </row>
    <row r="64" spans="1:25" s="57" customFormat="1">
      <c r="A64" s="2692">
        <v>62</v>
      </c>
      <c r="B64" s="2692" t="s">
        <v>2518</v>
      </c>
      <c r="C64" s="2692">
        <v>62</v>
      </c>
      <c r="D64" s="2692">
        <v>413</v>
      </c>
      <c r="E64" s="2694">
        <v>161008221</v>
      </c>
      <c r="F64" s="2692">
        <v>58</v>
      </c>
      <c r="G64" s="2692">
        <v>3876.53</v>
      </c>
      <c r="H64" s="2692">
        <v>154.77000000000001</v>
      </c>
      <c r="I64" s="2692">
        <v>5.2</v>
      </c>
      <c r="J64" s="2692"/>
      <c r="K64" s="2692"/>
      <c r="L64" s="2692">
        <v>2</v>
      </c>
      <c r="M64" s="2692">
        <v>0</v>
      </c>
      <c r="N64" s="2692"/>
      <c r="O64" s="2692"/>
      <c r="P64" s="2692"/>
      <c r="Q64" s="2692"/>
      <c r="R64" s="2692"/>
      <c r="S64" s="2692"/>
      <c r="T64" s="2692"/>
      <c r="U64" s="2772">
        <f t="shared" si="0"/>
        <v>0</v>
      </c>
      <c r="V64" s="2692">
        <f t="shared" si="1"/>
        <v>0</v>
      </c>
      <c r="W64" s="2692"/>
      <c r="X64" s="2692" t="s">
        <v>257</v>
      </c>
      <c r="Y64" s="2693" t="s">
        <v>247</v>
      </c>
    </row>
    <row r="65" spans="1:25" s="57" customFormat="1">
      <c r="A65" s="2694">
        <v>63</v>
      </c>
      <c r="B65" s="2694" t="s">
        <v>2518</v>
      </c>
      <c r="C65" s="2694">
        <v>63</v>
      </c>
      <c r="D65" s="2694">
        <v>414</v>
      </c>
      <c r="E65" s="2694">
        <v>161008222</v>
      </c>
      <c r="F65" s="2694">
        <v>59</v>
      </c>
      <c r="G65" s="2694">
        <v>3615.41</v>
      </c>
      <c r="H65" s="2694">
        <v>219.59</v>
      </c>
      <c r="I65" s="2694">
        <v>0</v>
      </c>
      <c r="J65" s="2694"/>
      <c r="K65" s="2694"/>
      <c r="L65" s="2694">
        <v>1</v>
      </c>
      <c r="M65" s="2694">
        <v>40</v>
      </c>
      <c r="N65" s="2694"/>
      <c r="O65" s="2694"/>
      <c r="P65" s="2694"/>
      <c r="Q65" s="2694"/>
      <c r="R65" s="2694"/>
      <c r="S65" s="2694"/>
      <c r="T65" s="2694"/>
      <c r="U65" s="2772">
        <f t="shared" si="0"/>
        <v>0</v>
      </c>
      <c r="V65" s="2694">
        <f t="shared" si="1"/>
        <v>0</v>
      </c>
      <c r="W65" s="2694"/>
      <c r="X65" s="2694" t="s">
        <v>257</v>
      </c>
      <c r="Y65" s="2691"/>
    </row>
    <row r="66" spans="1:25" s="57" customFormat="1">
      <c r="A66" s="2694">
        <v>64</v>
      </c>
      <c r="B66" s="2694" t="s">
        <v>2518</v>
      </c>
      <c r="C66" s="2694">
        <v>64</v>
      </c>
      <c r="D66" s="2694">
        <v>415</v>
      </c>
      <c r="E66" s="2694">
        <v>161008223</v>
      </c>
      <c r="F66" s="2694">
        <v>60</v>
      </c>
      <c r="G66" s="2694">
        <v>3694.22</v>
      </c>
      <c r="H66" s="2694">
        <v>200.56</v>
      </c>
      <c r="I66" s="2694">
        <v>0.38</v>
      </c>
      <c r="J66" s="2694"/>
      <c r="K66" s="2694"/>
      <c r="L66" s="2694">
        <v>2</v>
      </c>
      <c r="M66" s="2694">
        <v>10</v>
      </c>
      <c r="N66" s="2694"/>
      <c r="O66" s="2694"/>
      <c r="P66" s="2694"/>
      <c r="Q66" s="2694"/>
      <c r="R66" s="2694"/>
      <c r="S66" s="2694"/>
      <c r="T66" s="2694"/>
      <c r="U66" s="2772">
        <f t="shared" si="0"/>
        <v>0</v>
      </c>
      <c r="V66" s="2772">
        <f t="shared" si="1"/>
        <v>0</v>
      </c>
      <c r="W66" s="2694"/>
      <c r="X66" s="2694" t="s">
        <v>257</v>
      </c>
      <c r="Y66" s="2693"/>
    </row>
    <row r="67" spans="1:25" s="57" customFormat="1">
      <c r="A67" s="2694">
        <v>65</v>
      </c>
      <c r="B67" s="2694" t="s">
        <v>2519</v>
      </c>
      <c r="C67" s="2694">
        <v>65</v>
      </c>
      <c r="D67" s="2694">
        <v>416</v>
      </c>
      <c r="E67" s="2696">
        <v>161008224</v>
      </c>
      <c r="F67" s="2694">
        <v>58</v>
      </c>
      <c r="G67" s="2694">
        <v>3553.66</v>
      </c>
      <c r="H67" s="2694">
        <v>206.34</v>
      </c>
      <c r="I67" s="2694">
        <v>1.2</v>
      </c>
      <c r="J67" s="2694"/>
      <c r="K67" s="2694"/>
      <c r="L67" s="2694">
        <v>2</v>
      </c>
      <c r="M67" s="2694">
        <v>35</v>
      </c>
      <c r="N67" s="2694"/>
      <c r="O67" s="2694"/>
      <c r="P67" s="2694"/>
      <c r="Q67" s="2694"/>
      <c r="R67" s="2694"/>
      <c r="S67" s="2694"/>
      <c r="T67" s="2694"/>
      <c r="U67" s="2772">
        <f t="shared" si="0"/>
        <v>0</v>
      </c>
      <c r="V67" s="2772">
        <f t="shared" si="1"/>
        <v>0</v>
      </c>
      <c r="W67" s="2694"/>
      <c r="X67" s="2694" t="s">
        <v>257</v>
      </c>
      <c r="Y67" s="2695"/>
    </row>
    <row r="68" spans="1:25" s="57" customFormat="1">
      <c r="A68" s="2694">
        <v>66</v>
      </c>
      <c r="B68" s="2694" t="s">
        <v>2519</v>
      </c>
      <c r="C68" s="2694">
        <v>66</v>
      </c>
      <c r="D68" s="2694">
        <v>417</v>
      </c>
      <c r="E68" s="2694">
        <v>161008227</v>
      </c>
      <c r="F68" s="2694">
        <v>58</v>
      </c>
      <c r="G68" s="2694">
        <v>3575.33</v>
      </c>
      <c r="H68" s="2694">
        <v>172.64</v>
      </c>
      <c r="I68" s="2694">
        <v>8.77</v>
      </c>
      <c r="J68" s="2694"/>
      <c r="K68" s="2694"/>
      <c r="L68" s="2694">
        <v>2</v>
      </c>
      <c r="M68" s="2694">
        <v>35</v>
      </c>
      <c r="N68" s="2694"/>
      <c r="O68" s="2694"/>
      <c r="P68" s="2694"/>
      <c r="Q68" s="2694"/>
      <c r="R68" s="2694"/>
      <c r="S68" s="2694"/>
      <c r="T68" s="2694"/>
      <c r="U68" s="2772">
        <f t="shared" si="0"/>
        <v>0</v>
      </c>
      <c r="V68" s="2772">
        <f t="shared" si="1"/>
        <v>0</v>
      </c>
      <c r="W68" s="2694"/>
      <c r="X68" s="2694" t="s">
        <v>257</v>
      </c>
      <c r="Y68" s="2695"/>
    </row>
    <row r="69" spans="1:25" s="57" customFormat="1">
      <c r="A69" s="2694">
        <v>67</v>
      </c>
      <c r="B69" s="2694" t="s">
        <v>2519</v>
      </c>
      <c r="C69" s="2694">
        <v>67</v>
      </c>
      <c r="D69" s="2694">
        <v>418</v>
      </c>
      <c r="E69" s="2694">
        <v>161008225</v>
      </c>
      <c r="F69" s="2694">
        <v>58</v>
      </c>
      <c r="G69" s="2694">
        <v>3563.23</v>
      </c>
      <c r="H69" s="2694">
        <v>204.17</v>
      </c>
      <c r="I69" s="2694">
        <v>0.2</v>
      </c>
      <c r="J69" s="2694"/>
      <c r="K69" s="2694"/>
      <c r="L69" s="2694">
        <v>2</v>
      </c>
      <c r="M69" s="2694">
        <v>10</v>
      </c>
      <c r="N69" s="2694"/>
      <c r="O69" s="2694"/>
      <c r="P69" s="2694"/>
      <c r="Q69" s="2694"/>
      <c r="R69" s="2694"/>
      <c r="S69" s="2694"/>
      <c r="T69" s="2694"/>
      <c r="U69" s="2772">
        <f t="shared" si="0"/>
        <v>0</v>
      </c>
      <c r="V69" s="2772">
        <f t="shared" si="1"/>
        <v>0</v>
      </c>
      <c r="W69" s="2694"/>
      <c r="X69" s="2694" t="s">
        <v>257</v>
      </c>
      <c r="Y69" s="2695"/>
    </row>
    <row r="70" spans="1:25" s="57" customFormat="1">
      <c r="A70" s="2697">
        <v>68</v>
      </c>
      <c r="B70" s="2697" t="s">
        <v>2519</v>
      </c>
      <c r="C70" s="2697">
        <v>68</v>
      </c>
      <c r="D70" s="2697">
        <v>419</v>
      </c>
      <c r="E70" s="2697">
        <v>161008226</v>
      </c>
      <c r="F70" s="2697">
        <v>57</v>
      </c>
      <c r="G70" s="2697">
        <v>3479.83</v>
      </c>
      <c r="H70" s="2697">
        <v>225.17</v>
      </c>
      <c r="I70" s="2697">
        <v>0</v>
      </c>
      <c r="J70" s="2697"/>
      <c r="K70" s="2697"/>
      <c r="L70" s="2697">
        <v>2</v>
      </c>
      <c r="M70" s="2697">
        <v>25</v>
      </c>
      <c r="N70" s="2697"/>
      <c r="O70" s="2697"/>
      <c r="P70" s="2697"/>
      <c r="Q70" s="2697"/>
      <c r="R70" s="2697"/>
      <c r="S70" s="2697"/>
      <c r="T70" s="2697"/>
      <c r="U70" s="2772">
        <f t="shared" si="0"/>
        <v>0</v>
      </c>
      <c r="V70" s="2772">
        <f t="shared" si="1"/>
        <v>0</v>
      </c>
      <c r="W70" s="2697"/>
      <c r="X70" s="2697" t="s">
        <v>257</v>
      </c>
      <c r="Y70" s="2695"/>
    </row>
    <row r="71" spans="1:25" s="57" customFormat="1">
      <c r="A71" s="2699">
        <v>69</v>
      </c>
      <c r="B71" s="2699" t="s">
        <v>2519</v>
      </c>
      <c r="C71" s="2699">
        <v>69</v>
      </c>
      <c r="D71" s="2699">
        <v>420</v>
      </c>
      <c r="E71" s="2699">
        <v>161008228</v>
      </c>
      <c r="F71" s="2699">
        <v>57</v>
      </c>
      <c r="G71" s="2699">
        <v>3483.26</v>
      </c>
      <c r="H71" s="2699">
        <v>213.34</v>
      </c>
      <c r="I71" s="2699">
        <v>0</v>
      </c>
      <c r="J71" s="2699"/>
      <c r="K71" s="2699"/>
      <c r="L71" s="2699">
        <v>2</v>
      </c>
      <c r="M71" s="2699">
        <v>15</v>
      </c>
      <c r="N71" s="2699"/>
      <c r="O71" s="2699"/>
      <c r="P71" s="2699"/>
      <c r="Q71" s="2699"/>
      <c r="R71" s="2699"/>
      <c r="S71" s="2699"/>
      <c r="T71" s="2699"/>
      <c r="U71" s="2772">
        <f t="shared" si="0"/>
        <v>0</v>
      </c>
      <c r="V71" s="2772">
        <f t="shared" si="1"/>
        <v>0</v>
      </c>
      <c r="W71" s="2699"/>
      <c r="X71" s="2358" t="s">
        <v>257</v>
      </c>
      <c r="Y71" s="2695"/>
    </row>
    <row r="72" spans="1:25" s="57" customFormat="1">
      <c r="A72" s="2699">
        <v>70</v>
      </c>
      <c r="B72" s="2699" t="s">
        <v>2519</v>
      </c>
      <c r="C72" s="2699">
        <v>70</v>
      </c>
      <c r="D72" s="2699">
        <v>421</v>
      </c>
      <c r="E72" s="2699">
        <v>161008229</v>
      </c>
      <c r="F72" s="2699">
        <v>59</v>
      </c>
      <c r="G72" s="2699">
        <v>3587.24</v>
      </c>
      <c r="H72" s="2699">
        <v>239.55</v>
      </c>
      <c r="I72" s="2699">
        <v>0.19</v>
      </c>
      <c r="J72" s="2699"/>
      <c r="K72" s="2699"/>
      <c r="L72" s="2699">
        <v>2</v>
      </c>
      <c r="M72" s="2699">
        <v>20</v>
      </c>
      <c r="N72" s="2699"/>
      <c r="O72" s="2699"/>
      <c r="P72" s="2699"/>
      <c r="Q72" s="2699"/>
      <c r="R72" s="2699"/>
      <c r="S72" s="2699"/>
      <c r="T72" s="2699"/>
      <c r="U72" s="2772">
        <f t="shared" si="0"/>
        <v>0</v>
      </c>
      <c r="V72" s="2772">
        <f t="shared" si="1"/>
        <v>0</v>
      </c>
      <c r="W72" s="2699"/>
      <c r="X72" s="2358" t="s">
        <v>257</v>
      </c>
      <c r="Y72" s="2698"/>
    </row>
    <row r="73" spans="1:25" s="57" customFormat="1">
      <c r="A73" s="2699">
        <v>71</v>
      </c>
      <c r="B73" s="2699" t="s">
        <v>2520</v>
      </c>
      <c r="C73" s="2699">
        <v>71</v>
      </c>
      <c r="D73" s="2699">
        <v>422</v>
      </c>
      <c r="E73" s="2701">
        <v>161008230</v>
      </c>
      <c r="F73" s="2699">
        <v>57</v>
      </c>
      <c r="G73" s="2699">
        <v>3522.68</v>
      </c>
      <c r="H73" s="2699">
        <v>168.52</v>
      </c>
      <c r="I73" s="2699">
        <v>0.2</v>
      </c>
      <c r="J73" s="2699"/>
      <c r="K73" s="2699"/>
      <c r="L73" s="2699">
        <v>2</v>
      </c>
      <c r="M73" s="2699">
        <v>15</v>
      </c>
      <c r="N73" s="2699"/>
      <c r="O73" s="2699"/>
      <c r="P73" s="2699"/>
      <c r="Q73" s="2699"/>
      <c r="R73" s="2699"/>
      <c r="S73" s="2699"/>
      <c r="T73" s="2699"/>
      <c r="U73" s="2772">
        <f t="shared" si="0"/>
        <v>0</v>
      </c>
      <c r="V73" s="2772">
        <f t="shared" si="1"/>
        <v>0</v>
      </c>
      <c r="W73" s="2699"/>
      <c r="X73" s="2358" t="s">
        <v>257</v>
      </c>
      <c r="Y73" s="2700"/>
    </row>
    <row r="74" spans="1:25" s="57" customFormat="1">
      <c r="A74" s="2699">
        <v>72</v>
      </c>
      <c r="B74" s="2699" t="s">
        <v>2520</v>
      </c>
      <c r="C74" s="2699">
        <v>72</v>
      </c>
      <c r="D74" s="2699">
        <v>423</v>
      </c>
      <c r="E74" s="2702">
        <v>161008231</v>
      </c>
      <c r="F74" s="2699">
        <v>56</v>
      </c>
      <c r="G74" s="2699">
        <v>3488.45</v>
      </c>
      <c r="H74" s="2699">
        <v>150.33000000000001</v>
      </c>
      <c r="I74" s="2699">
        <v>1.58</v>
      </c>
      <c r="J74" s="2699"/>
      <c r="K74" s="2699"/>
      <c r="L74" s="2699">
        <v>1</v>
      </c>
      <c r="M74" s="2699">
        <v>55</v>
      </c>
      <c r="N74" s="2699"/>
      <c r="O74" s="2699"/>
      <c r="P74" s="2699"/>
      <c r="Q74" s="2699"/>
      <c r="R74" s="2699"/>
      <c r="S74" s="2699"/>
      <c r="T74" s="2699"/>
      <c r="U74" s="2772">
        <f t="shared" si="0"/>
        <v>0</v>
      </c>
      <c r="V74" s="2772">
        <f t="shared" si="1"/>
        <v>0</v>
      </c>
      <c r="W74" s="2699"/>
      <c r="X74" s="2358" t="s">
        <v>257</v>
      </c>
      <c r="Y74" s="2700"/>
    </row>
    <row r="75" spans="1:25" s="57" customFormat="1">
      <c r="A75" s="2699">
        <v>73</v>
      </c>
      <c r="B75" s="2699" t="s">
        <v>2520</v>
      </c>
      <c r="C75" s="2699">
        <v>73</v>
      </c>
      <c r="D75" s="2699">
        <v>424</v>
      </c>
      <c r="E75" s="2702">
        <v>161008232</v>
      </c>
      <c r="F75" s="2699">
        <v>59</v>
      </c>
      <c r="G75" s="2699">
        <v>3639.24</v>
      </c>
      <c r="H75" s="2699">
        <v>188.55</v>
      </c>
      <c r="I75" s="2699">
        <v>1.19</v>
      </c>
      <c r="J75" s="2699"/>
      <c r="K75" s="2699"/>
      <c r="L75" s="2699">
        <v>1</v>
      </c>
      <c r="M75" s="2699">
        <v>45</v>
      </c>
      <c r="N75" s="2699"/>
      <c r="O75" s="2699"/>
      <c r="P75" s="2699"/>
      <c r="Q75" s="2699"/>
      <c r="R75" s="2699"/>
      <c r="S75" s="2699"/>
      <c r="T75" s="2699"/>
      <c r="U75" s="2772">
        <f t="shared" si="0"/>
        <v>0</v>
      </c>
      <c r="V75" s="2772">
        <f t="shared" si="1"/>
        <v>0</v>
      </c>
      <c r="W75" s="2699"/>
      <c r="X75" s="2358" t="s">
        <v>257</v>
      </c>
      <c r="Y75" s="2700"/>
    </row>
    <row r="76" spans="1:25" s="57" customFormat="1">
      <c r="A76" s="2703">
        <v>74</v>
      </c>
      <c r="B76" s="2703" t="s">
        <v>2520</v>
      </c>
      <c r="C76" s="2703">
        <v>74</v>
      </c>
      <c r="D76" s="2703">
        <v>425</v>
      </c>
      <c r="E76" s="2705">
        <v>161008233</v>
      </c>
      <c r="F76" s="2703">
        <v>59</v>
      </c>
      <c r="G76" s="2703">
        <v>3626.43</v>
      </c>
      <c r="H76" s="2703">
        <v>202.97</v>
      </c>
      <c r="I76" s="2703">
        <v>0</v>
      </c>
      <c r="J76" s="2703"/>
      <c r="K76" s="2703"/>
      <c r="L76" s="2703">
        <v>1</v>
      </c>
      <c r="M76" s="2703">
        <v>40</v>
      </c>
      <c r="N76" s="2703"/>
      <c r="O76" s="2703"/>
      <c r="P76" s="2703"/>
      <c r="Q76" s="2703"/>
      <c r="R76" s="2703"/>
      <c r="S76" s="2703"/>
      <c r="T76" s="2703"/>
      <c r="U76" s="2772">
        <f t="shared" si="0"/>
        <v>0</v>
      </c>
      <c r="V76" s="2772">
        <f t="shared" si="1"/>
        <v>0</v>
      </c>
      <c r="W76" s="2703"/>
      <c r="X76" s="2358" t="s">
        <v>257</v>
      </c>
      <c r="Y76" s="2700"/>
    </row>
    <row r="77" spans="1:25" s="57" customFormat="1">
      <c r="A77" s="2706">
        <v>75</v>
      </c>
      <c r="B77" s="2706" t="s">
        <v>2520</v>
      </c>
      <c r="C77" s="2706">
        <v>75</v>
      </c>
      <c r="D77" s="2706">
        <v>426</v>
      </c>
      <c r="E77" s="2706">
        <v>141000526</v>
      </c>
      <c r="F77" s="2706">
        <v>59</v>
      </c>
      <c r="G77" s="2706">
        <v>3641.81</v>
      </c>
      <c r="H77" s="2706">
        <v>193.19</v>
      </c>
      <c r="I77" s="2706">
        <v>0</v>
      </c>
      <c r="J77" s="2706"/>
      <c r="K77" s="2706"/>
      <c r="L77" s="2706">
        <v>1</v>
      </c>
      <c r="M77" s="2706">
        <v>40</v>
      </c>
      <c r="N77" s="2706"/>
      <c r="O77" s="2706"/>
      <c r="P77" s="2706"/>
      <c r="Q77" s="2706"/>
      <c r="R77" s="2706"/>
      <c r="S77" s="2706"/>
      <c r="T77" s="2706"/>
      <c r="U77" s="2772">
        <f t="shared" si="0"/>
        <v>0</v>
      </c>
      <c r="V77" s="2772">
        <f t="shared" si="1"/>
        <v>0</v>
      </c>
      <c r="W77" s="2706"/>
      <c r="X77" s="2706" t="s">
        <v>257</v>
      </c>
      <c r="Y77" s="2700"/>
    </row>
    <row r="78" spans="1:25" s="57" customFormat="1">
      <c r="A78" s="2706">
        <v>76</v>
      </c>
      <c r="B78" s="2706" t="s">
        <v>2520</v>
      </c>
      <c r="C78" s="2706">
        <v>76</v>
      </c>
      <c r="D78" s="2706">
        <v>427</v>
      </c>
      <c r="E78" s="2706">
        <v>141000527</v>
      </c>
      <c r="F78" s="2706">
        <v>57</v>
      </c>
      <c r="G78" s="2706">
        <v>3539.45</v>
      </c>
      <c r="H78" s="2706">
        <v>159.94999999999999</v>
      </c>
      <c r="I78" s="2706">
        <v>0</v>
      </c>
      <c r="J78" s="2706"/>
      <c r="K78" s="2706"/>
      <c r="L78" s="2706">
        <v>1</v>
      </c>
      <c r="M78" s="2706">
        <v>45</v>
      </c>
      <c r="N78" s="2706"/>
      <c r="O78" s="2706"/>
      <c r="P78" s="2706"/>
      <c r="Q78" s="2706"/>
      <c r="R78" s="2706"/>
      <c r="S78" s="2706"/>
      <c r="T78" s="2706"/>
      <c r="U78" s="2772">
        <f t="shared" si="0"/>
        <v>0</v>
      </c>
      <c r="V78" s="2772">
        <f t="shared" si="1"/>
        <v>0</v>
      </c>
      <c r="W78" s="2706"/>
      <c r="X78" s="2706" t="s">
        <v>257</v>
      </c>
      <c r="Y78" s="2704"/>
    </row>
    <row r="79" spans="1:25" s="57" customFormat="1">
      <c r="A79" s="2706">
        <v>77</v>
      </c>
      <c r="B79" s="2706" t="s">
        <v>2521</v>
      </c>
      <c r="C79" s="2706">
        <v>77</v>
      </c>
      <c r="D79" s="2706">
        <v>428</v>
      </c>
      <c r="E79" s="2706">
        <v>161008234</v>
      </c>
      <c r="F79" s="2706">
        <v>58</v>
      </c>
      <c r="G79" s="2706">
        <v>3642.66</v>
      </c>
      <c r="H79" s="2706">
        <v>121.71</v>
      </c>
      <c r="I79" s="2706">
        <v>5.57</v>
      </c>
      <c r="J79" s="2706"/>
      <c r="K79" s="2706"/>
      <c r="L79" s="2706">
        <v>1</v>
      </c>
      <c r="M79" s="2706">
        <v>55</v>
      </c>
      <c r="N79" s="2706"/>
      <c r="O79" s="2706"/>
      <c r="P79" s="2706"/>
      <c r="Q79" s="2706"/>
      <c r="R79" s="2706"/>
      <c r="S79" s="2706"/>
      <c r="T79" s="2706"/>
      <c r="U79" s="2772">
        <f t="shared" si="0"/>
        <v>0</v>
      </c>
      <c r="V79" s="2772">
        <f t="shared" si="1"/>
        <v>0</v>
      </c>
      <c r="W79" s="2706"/>
      <c r="X79" s="2706" t="s">
        <v>257</v>
      </c>
      <c r="Y79" s="2707"/>
    </row>
    <row r="80" spans="1:25" s="57" customFormat="1">
      <c r="A80" s="2706">
        <v>78</v>
      </c>
      <c r="B80" s="2706" t="s">
        <v>2521</v>
      </c>
      <c r="C80" s="2706">
        <v>78</v>
      </c>
      <c r="D80" s="2706">
        <v>429</v>
      </c>
      <c r="E80" s="2706">
        <v>151000305</v>
      </c>
      <c r="F80" s="2706">
        <v>60</v>
      </c>
      <c r="G80" s="2706">
        <v>3750.42</v>
      </c>
      <c r="H80" s="2706">
        <v>148.13999999999999</v>
      </c>
      <c r="I80" s="2706">
        <v>4.16</v>
      </c>
      <c r="J80" s="2706"/>
      <c r="K80" s="2706"/>
      <c r="L80" s="2706">
        <v>2</v>
      </c>
      <c r="M80" s="2706">
        <v>5</v>
      </c>
      <c r="N80" s="2706"/>
      <c r="O80" s="2706"/>
      <c r="P80" s="2706"/>
      <c r="Q80" s="2706"/>
      <c r="R80" s="2706"/>
      <c r="S80" s="2706"/>
      <c r="T80" s="2706"/>
      <c r="U80" s="2772">
        <f t="shared" si="0"/>
        <v>0</v>
      </c>
      <c r="V80" s="2772">
        <f t="shared" si="1"/>
        <v>0</v>
      </c>
      <c r="W80" s="2706"/>
      <c r="X80" s="2706" t="s">
        <v>257</v>
      </c>
      <c r="Y80" s="2707"/>
    </row>
    <row r="81" spans="1:25" s="57" customFormat="1">
      <c r="A81" s="2706">
        <v>79</v>
      </c>
      <c r="B81" s="2706" t="s">
        <v>2521</v>
      </c>
      <c r="C81" s="2706">
        <v>79</v>
      </c>
      <c r="D81" s="2706">
        <v>430</v>
      </c>
      <c r="E81" s="2706">
        <v>151000304</v>
      </c>
      <c r="F81" s="2706">
        <v>56</v>
      </c>
      <c r="G81" s="2706">
        <v>3522.51</v>
      </c>
      <c r="H81" s="2706">
        <v>107.08</v>
      </c>
      <c r="I81" s="2706">
        <v>9.19</v>
      </c>
      <c r="J81" s="2706"/>
      <c r="K81" s="2706"/>
      <c r="L81" s="2706">
        <v>2</v>
      </c>
      <c r="M81" s="2706">
        <v>5</v>
      </c>
      <c r="N81" s="2706"/>
      <c r="O81" s="2706"/>
      <c r="P81" s="2706"/>
      <c r="Q81" s="2706"/>
      <c r="R81" s="2706"/>
      <c r="S81" s="2706"/>
      <c r="T81" s="2706"/>
      <c r="U81" s="2772">
        <f t="shared" si="0"/>
        <v>0</v>
      </c>
      <c r="V81" s="2772">
        <f t="shared" si="1"/>
        <v>0</v>
      </c>
      <c r="W81" s="2706"/>
      <c r="X81" s="2706" t="s">
        <v>257</v>
      </c>
      <c r="Y81" s="2707"/>
    </row>
    <row r="82" spans="1:25" s="57" customFormat="1">
      <c r="A82" s="2708">
        <v>80</v>
      </c>
      <c r="B82" s="2708" t="s">
        <v>2521</v>
      </c>
      <c r="C82" s="2708">
        <v>80</v>
      </c>
      <c r="D82" s="2708">
        <v>431</v>
      </c>
      <c r="E82" s="2708">
        <v>161008235</v>
      </c>
      <c r="F82" s="2708">
        <v>60</v>
      </c>
      <c r="G82" s="2708">
        <v>3684.84</v>
      </c>
      <c r="H82" s="2708">
        <v>204.16</v>
      </c>
      <c r="I82" s="2708">
        <v>0.2</v>
      </c>
      <c r="J82" s="2708"/>
      <c r="K82" s="2708"/>
      <c r="L82" s="2708">
        <v>1</v>
      </c>
      <c r="M82" s="2708">
        <v>55</v>
      </c>
      <c r="N82" s="2708"/>
      <c r="O82" s="2708"/>
      <c r="P82" s="2708"/>
      <c r="Q82" s="2708"/>
      <c r="R82" s="2708"/>
      <c r="S82" s="2708"/>
      <c r="T82" s="2708"/>
      <c r="U82" s="2772">
        <f t="shared" si="0"/>
        <v>0</v>
      </c>
      <c r="V82" s="2772">
        <f t="shared" si="1"/>
        <v>0</v>
      </c>
      <c r="W82" s="2708"/>
      <c r="X82" s="2358" t="s">
        <v>257</v>
      </c>
      <c r="Y82" s="2707"/>
    </row>
    <row r="83" spans="1:25" s="57" customFormat="1">
      <c r="A83" s="2710">
        <v>81</v>
      </c>
      <c r="B83" s="2710" t="s">
        <v>2521</v>
      </c>
      <c r="C83" s="2710">
        <v>81</v>
      </c>
      <c r="D83" s="2710">
        <v>432</v>
      </c>
      <c r="E83" s="2710">
        <v>161008238</v>
      </c>
      <c r="F83" s="2710">
        <v>57</v>
      </c>
      <c r="G83" s="2710">
        <v>3566.29</v>
      </c>
      <c r="H83" s="2710">
        <v>128.08000000000001</v>
      </c>
      <c r="I83" s="2710">
        <v>6.17</v>
      </c>
      <c r="J83" s="2710"/>
      <c r="K83" s="2710"/>
      <c r="L83" s="2710">
        <v>2</v>
      </c>
      <c r="M83" s="2710">
        <v>5</v>
      </c>
      <c r="N83" s="2710"/>
      <c r="O83" s="2710"/>
      <c r="P83" s="2710"/>
      <c r="Q83" s="2710"/>
      <c r="R83" s="2710"/>
      <c r="S83" s="2710"/>
      <c r="T83" s="2710"/>
      <c r="U83" s="2772">
        <f t="shared" si="0"/>
        <v>0</v>
      </c>
      <c r="V83" s="2772">
        <f t="shared" si="1"/>
        <v>0</v>
      </c>
      <c r="W83" s="2710"/>
      <c r="X83" s="2710" t="s">
        <v>257</v>
      </c>
      <c r="Y83" s="2707"/>
    </row>
    <row r="84" spans="1:25" s="57" customFormat="1">
      <c r="A84" s="2710">
        <v>82</v>
      </c>
      <c r="B84" s="2710" t="s">
        <v>2521</v>
      </c>
      <c r="C84" s="2710">
        <v>82</v>
      </c>
      <c r="D84" s="2710">
        <v>433</v>
      </c>
      <c r="E84" s="2710">
        <v>161008236</v>
      </c>
      <c r="F84" s="2710">
        <v>59</v>
      </c>
      <c r="G84" s="2710">
        <v>3911.93</v>
      </c>
      <c r="H84" s="2710">
        <v>184.26</v>
      </c>
      <c r="I84" s="2710">
        <v>0.89</v>
      </c>
      <c r="J84" s="2710"/>
      <c r="K84" s="2710"/>
      <c r="L84" s="2710">
        <v>1</v>
      </c>
      <c r="M84" s="2710">
        <v>55</v>
      </c>
      <c r="N84" s="2710"/>
      <c r="O84" s="2710"/>
      <c r="P84" s="2710"/>
      <c r="Q84" s="2710"/>
      <c r="R84" s="2710"/>
      <c r="S84" s="2710"/>
      <c r="T84" s="2710"/>
      <c r="U84" s="2772">
        <f t="shared" si="0"/>
        <v>0</v>
      </c>
      <c r="V84" s="2772">
        <f t="shared" si="1"/>
        <v>0</v>
      </c>
      <c r="W84" s="2710"/>
      <c r="X84" s="2710" t="s">
        <v>257</v>
      </c>
      <c r="Y84" s="2709" t="s">
        <v>247</v>
      </c>
    </row>
    <row r="85" spans="1:25" s="57" customFormat="1">
      <c r="A85" s="2710">
        <v>83</v>
      </c>
      <c r="B85" s="2710" t="s">
        <v>2522</v>
      </c>
      <c r="C85" s="2710">
        <v>83</v>
      </c>
      <c r="D85" s="2710">
        <v>434</v>
      </c>
      <c r="E85" s="2710">
        <v>161008237</v>
      </c>
      <c r="F85" s="2710">
        <v>59</v>
      </c>
      <c r="G85" s="2710">
        <v>3711.21</v>
      </c>
      <c r="H85" s="2710">
        <v>123.98</v>
      </c>
      <c r="I85" s="2710">
        <v>0.19</v>
      </c>
      <c r="J85" s="2710"/>
      <c r="K85" s="2710"/>
      <c r="L85" s="2710">
        <v>2</v>
      </c>
      <c r="M85" s="2710">
        <v>0</v>
      </c>
      <c r="N85" s="2710"/>
      <c r="O85" s="2710"/>
      <c r="P85" s="2710"/>
      <c r="Q85" s="2710"/>
      <c r="R85" s="2710"/>
      <c r="S85" s="2710"/>
      <c r="T85" s="2710"/>
      <c r="U85" s="2772">
        <f t="shared" si="0"/>
        <v>0</v>
      </c>
      <c r="V85" s="2772">
        <f t="shared" si="1"/>
        <v>0</v>
      </c>
      <c r="W85" s="2710"/>
      <c r="X85" s="2710" t="s">
        <v>257</v>
      </c>
      <c r="Y85" s="2711"/>
    </row>
    <row r="86" spans="1:25" s="57" customFormat="1">
      <c r="A86" s="2712">
        <v>84</v>
      </c>
      <c r="B86" s="2712" t="s">
        <v>2522</v>
      </c>
      <c r="C86" s="2712">
        <v>84</v>
      </c>
      <c r="D86" s="2712">
        <v>435</v>
      </c>
      <c r="E86" s="2712">
        <v>161008239</v>
      </c>
      <c r="F86" s="2712">
        <v>56</v>
      </c>
      <c r="G86" s="2712">
        <v>3501.45</v>
      </c>
      <c r="H86" s="2712">
        <v>137.33000000000001</v>
      </c>
      <c r="I86" s="2712">
        <v>1.58</v>
      </c>
      <c r="J86" s="2712"/>
      <c r="K86" s="2712"/>
      <c r="L86" s="2712">
        <v>2</v>
      </c>
      <c r="M86" s="2712">
        <v>0</v>
      </c>
      <c r="N86" s="2712"/>
      <c r="O86" s="2712"/>
      <c r="P86" s="2712"/>
      <c r="Q86" s="2712"/>
      <c r="R86" s="2712"/>
      <c r="S86" s="2712"/>
      <c r="T86" s="2712"/>
      <c r="U86" s="2772">
        <f t="shared" si="0"/>
        <v>0</v>
      </c>
      <c r="V86" s="2772">
        <f t="shared" si="1"/>
        <v>0</v>
      </c>
      <c r="W86" s="2712"/>
      <c r="X86" s="2712" t="s">
        <v>257</v>
      </c>
      <c r="Y86" s="2711"/>
    </row>
    <row r="87" spans="1:25" s="57" customFormat="1">
      <c r="A87" s="2714">
        <v>85</v>
      </c>
      <c r="B87" s="2714" t="s">
        <v>2522</v>
      </c>
      <c r="C87" s="2714">
        <v>85</v>
      </c>
      <c r="D87" s="2714">
        <v>436</v>
      </c>
      <c r="E87" s="2714">
        <v>161008240</v>
      </c>
      <c r="F87" s="2714">
        <v>59</v>
      </c>
      <c r="G87" s="2714">
        <v>3737.63</v>
      </c>
      <c r="H87" s="2714">
        <v>96.74</v>
      </c>
      <c r="I87" s="2714">
        <v>4.97</v>
      </c>
      <c r="J87" s="2714"/>
      <c r="K87" s="2714"/>
      <c r="L87" s="2714">
        <v>1</v>
      </c>
      <c r="M87" s="2714">
        <v>50</v>
      </c>
      <c r="N87" s="2714"/>
      <c r="O87" s="2714"/>
      <c r="P87" s="2714"/>
      <c r="Q87" s="2714"/>
      <c r="R87" s="2714"/>
      <c r="S87" s="2714"/>
      <c r="T87" s="2714"/>
      <c r="U87" s="2772">
        <f t="shared" si="0"/>
        <v>0</v>
      </c>
      <c r="V87" s="2772">
        <f t="shared" si="1"/>
        <v>0</v>
      </c>
      <c r="W87" s="2714"/>
      <c r="X87" s="2714" t="s">
        <v>257</v>
      </c>
      <c r="Y87" s="2711"/>
    </row>
    <row r="88" spans="1:25" s="57" customFormat="1">
      <c r="A88" s="2714">
        <v>86</v>
      </c>
      <c r="B88" s="2714" t="s">
        <v>2522</v>
      </c>
      <c r="C88" s="2714">
        <v>86</v>
      </c>
      <c r="D88" s="2714">
        <v>437</v>
      </c>
      <c r="E88" s="2714">
        <v>141000528</v>
      </c>
      <c r="F88" s="2714">
        <v>58</v>
      </c>
      <c r="G88" s="2714">
        <v>3566.26</v>
      </c>
      <c r="H88" s="2714">
        <v>192.54</v>
      </c>
      <c r="I88" s="2714">
        <v>0</v>
      </c>
      <c r="J88" s="2714"/>
      <c r="K88" s="2714"/>
      <c r="L88" s="2714">
        <v>2</v>
      </c>
      <c r="M88" s="2714">
        <v>15</v>
      </c>
      <c r="N88" s="2714"/>
      <c r="O88" s="2714"/>
      <c r="P88" s="2714"/>
      <c r="Q88" s="2714"/>
      <c r="R88" s="2714"/>
      <c r="S88" s="2714"/>
      <c r="T88" s="2714"/>
      <c r="U88" s="2772">
        <f t="shared" si="0"/>
        <v>0</v>
      </c>
      <c r="V88" s="2772">
        <f t="shared" si="1"/>
        <v>0</v>
      </c>
      <c r="W88" s="2714"/>
      <c r="X88" s="2714" t="s">
        <v>257</v>
      </c>
      <c r="Y88" s="2713"/>
    </row>
    <row r="89" spans="1:25" s="57" customFormat="1">
      <c r="A89" s="2714">
        <v>87</v>
      </c>
      <c r="B89" s="2714" t="s">
        <v>2523</v>
      </c>
      <c r="C89" s="2714">
        <v>87</v>
      </c>
      <c r="D89" s="2714">
        <v>438</v>
      </c>
      <c r="E89" s="2714">
        <v>161008241</v>
      </c>
      <c r="F89" s="2714">
        <v>58</v>
      </c>
      <c r="G89" s="2714">
        <v>3608.22</v>
      </c>
      <c r="H89" s="2714">
        <v>161.97</v>
      </c>
      <c r="I89" s="2714">
        <v>0.19</v>
      </c>
      <c r="J89" s="2714"/>
      <c r="K89" s="2714"/>
      <c r="L89" s="2714">
        <v>2</v>
      </c>
      <c r="M89" s="2714">
        <v>50</v>
      </c>
      <c r="N89" s="2714"/>
      <c r="O89" s="2714"/>
      <c r="P89" s="2714"/>
      <c r="Q89" s="2714"/>
      <c r="R89" s="2714"/>
      <c r="S89" s="2714"/>
      <c r="T89" s="2714"/>
      <c r="U89" s="2772">
        <f t="shared" si="0"/>
        <v>0</v>
      </c>
      <c r="V89" s="2772">
        <f t="shared" si="1"/>
        <v>0</v>
      </c>
      <c r="W89" s="2714"/>
      <c r="X89" s="2714" t="s">
        <v>257</v>
      </c>
      <c r="Y89" s="2715"/>
    </row>
    <row r="90" spans="1:25" s="57" customFormat="1">
      <c r="A90" s="2714">
        <v>88</v>
      </c>
      <c r="B90" s="2714" t="s">
        <v>2523</v>
      </c>
      <c r="C90" s="2714">
        <v>88</v>
      </c>
      <c r="D90" s="2714">
        <v>439</v>
      </c>
      <c r="E90" s="2716">
        <v>161008242</v>
      </c>
      <c r="F90" s="2714">
        <v>59</v>
      </c>
      <c r="G90" s="2714">
        <v>3677.09</v>
      </c>
      <c r="H90" s="2714">
        <v>137.29</v>
      </c>
      <c r="I90" s="2714">
        <v>1.78</v>
      </c>
      <c r="J90" s="2714"/>
      <c r="K90" s="2714"/>
      <c r="L90" s="2714">
        <v>2</v>
      </c>
      <c r="M90" s="2714">
        <v>30</v>
      </c>
      <c r="N90" s="2714"/>
      <c r="O90" s="2714"/>
      <c r="P90" s="2714"/>
      <c r="Q90" s="2714"/>
      <c r="R90" s="2714"/>
      <c r="S90" s="2714"/>
      <c r="T90" s="2714"/>
      <c r="U90" s="2772">
        <f t="shared" si="0"/>
        <v>0</v>
      </c>
      <c r="V90" s="2772">
        <f t="shared" si="1"/>
        <v>0</v>
      </c>
      <c r="W90" s="2714"/>
      <c r="X90" s="2714" t="s">
        <v>257</v>
      </c>
      <c r="Y90" s="2715"/>
    </row>
    <row r="91" spans="1:25" s="57" customFormat="1">
      <c r="A91" s="2717">
        <v>89</v>
      </c>
      <c r="B91" s="2717" t="s">
        <v>2523</v>
      </c>
      <c r="C91" s="2717">
        <v>89</v>
      </c>
      <c r="D91" s="2717">
        <v>440</v>
      </c>
      <c r="E91" s="2717">
        <v>161008243</v>
      </c>
      <c r="F91" s="2717">
        <v>59</v>
      </c>
      <c r="G91" s="2717">
        <v>3650.44</v>
      </c>
      <c r="H91" s="2717">
        <v>176.75</v>
      </c>
      <c r="I91" s="2717">
        <v>0.59</v>
      </c>
      <c r="J91" s="2717"/>
      <c r="K91" s="2717"/>
      <c r="L91" s="2717">
        <v>2</v>
      </c>
      <c r="M91" s="2717">
        <v>10</v>
      </c>
      <c r="N91" s="2717"/>
      <c r="O91" s="2717"/>
      <c r="P91" s="2717"/>
      <c r="Q91" s="2717"/>
      <c r="R91" s="2717"/>
      <c r="S91" s="2717"/>
      <c r="T91" s="2717"/>
      <c r="U91" s="2772">
        <f t="shared" si="0"/>
        <v>0</v>
      </c>
      <c r="V91" s="2772">
        <f t="shared" si="1"/>
        <v>0</v>
      </c>
      <c r="W91" s="2717"/>
      <c r="X91" s="2358" t="s">
        <v>257</v>
      </c>
      <c r="Y91" s="2715"/>
    </row>
    <row r="92" spans="1:25" s="57" customFormat="1">
      <c r="A92" s="2717">
        <v>90</v>
      </c>
      <c r="B92" s="2717" t="s">
        <v>2523</v>
      </c>
      <c r="C92" s="2717">
        <v>90</v>
      </c>
      <c r="D92" s="2717">
        <v>441</v>
      </c>
      <c r="E92" s="2717">
        <v>161008244</v>
      </c>
      <c r="F92" s="2717">
        <v>58</v>
      </c>
      <c r="G92" s="2717">
        <v>3526.63</v>
      </c>
      <c r="H92" s="2717">
        <v>240.57</v>
      </c>
      <c r="I92" s="2717">
        <v>0</v>
      </c>
      <c r="J92" s="2717"/>
      <c r="K92" s="2717"/>
      <c r="L92" s="2717">
        <v>2</v>
      </c>
      <c r="M92" s="2717">
        <v>15</v>
      </c>
      <c r="N92" s="2717"/>
      <c r="O92" s="2717"/>
      <c r="P92" s="2717"/>
      <c r="Q92" s="2717"/>
      <c r="R92" s="2717"/>
      <c r="S92" s="2717"/>
      <c r="T92" s="2717"/>
      <c r="U92" s="2772">
        <f t="shared" si="0"/>
        <v>0</v>
      </c>
      <c r="V92" s="2772">
        <f t="shared" si="1"/>
        <v>0</v>
      </c>
      <c r="W92" s="2717"/>
      <c r="X92" s="2358" t="s">
        <v>257</v>
      </c>
      <c r="Y92" s="2715"/>
    </row>
    <row r="93" spans="1:25" s="57" customFormat="1">
      <c r="A93" s="2717">
        <v>91</v>
      </c>
      <c r="B93" s="2717" t="s">
        <v>2524</v>
      </c>
      <c r="C93" s="2717">
        <v>91</v>
      </c>
      <c r="D93" s="2717">
        <v>442</v>
      </c>
      <c r="E93" s="2719">
        <v>161008245</v>
      </c>
      <c r="F93" s="2717">
        <v>60</v>
      </c>
      <c r="G93" s="2717">
        <v>3712.23</v>
      </c>
      <c r="H93" s="2717">
        <v>179.37</v>
      </c>
      <c r="I93" s="2717">
        <v>0</v>
      </c>
      <c r="J93" s="2717"/>
      <c r="K93" s="2717"/>
      <c r="L93" s="2717">
        <v>2</v>
      </c>
      <c r="M93" s="2717">
        <v>5</v>
      </c>
      <c r="N93" s="2717"/>
      <c r="O93" s="2717"/>
      <c r="P93" s="2717"/>
      <c r="Q93" s="2717"/>
      <c r="R93" s="2717"/>
      <c r="S93" s="2717"/>
      <c r="T93" s="2717"/>
      <c r="U93" s="2772">
        <f t="shared" si="0"/>
        <v>0</v>
      </c>
      <c r="V93" s="2772">
        <f t="shared" si="1"/>
        <v>0</v>
      </c>
      <c r="W93" s="2717"/>
      <c r="X93" s="2358" t="s">
        <v>257</v>
      </c>
      <c r="Y93" s="2718"/>
    </row>
    <row r="94" spans="1:25" s="57" customFormat="1">
      <c r="A94" s="2717">
        <v>92</v>
      </c>
      <c r="B94" s="2717" t="s">
        <v>2524</v>
      </c>
      <c r="C94" s="2717">
        <v>92</v>
      </c>
      <c r="D94" s="2717">
        <v>443</v>
      </c>
      <c r="E94" s="2719">
        <v>161008246</v>
      </c>
      <c r="F94" s="2717">
        <v>60</v>
      </c>
      <c r="G94" s="2717">
        <v>3604.84</v>
      </c>
      <c r="H94" s="2717">
        <v>283.95999999999998</v>
      </c>
      <c r="I94" s="2717">
        <v>0</v>
      </c>
      <c r="J94" s="2717"/>
      <c r="K94" s="2717"/>
      <c r="L94" s="2717">
        <v>2</v>
      </c>
      <c r="M94" s="2717">
        <v>0</v>
      </c>
      <c r="N94" s="2717"/>
      <c r="O94" s="2717"/>
      <c r="P94" s="2717"/>
      <c r="Q94" s="2717"/>
      <c r="R94" s="2717"/>
      <c r="S94" s="2717"/>
      <c r="T94" s="2717"/>
      <c r="U94" s="2772">
        <f t="shared" si="0"/>
        <v>0</v>
      </c>
      <c r="V94" s="2772">
        <f t="shared" si="1"/>
        <v>0</v>
      </c>
      <c r="W94" s="2717"/>
      <c r="X94" s="2358" t="s">
        <v>257</v>
      </c>
      <c r="Y94" s="2718"/>
    </row>
    <row r="95" spans="1:25" s="57" customFormat="1">
      <c r="A95" s="2717">
        <v>93</v>
      </c>
      <c r="B95" s="2717" t="s">
        <v>2524</v>
      </c>
      <c r="C95" s="2717">
        <v>93</v>
      </c>
      <c r="D95" s="2717">
        <v>444</v>
      </c>
      <c r="E95" s="2720">
        <v>161008247</v>
      </c>
      <c r="F95" s="2717">
        <v>59</v>
      </c>
      <c r="G95" s="2717">
        <v>3598.09</v>
      </c>
      <c r="H95" s="2717">
        <v>217.11</v>
      </c>
      <c r="I95" s="2717">
        <v>2.6</v>
      </c>
      <c r="J95" s="2717"/>
      <c r="K95" s="2717"/>
      <c r="L95" s="2717">
        <v>1</v>
      </c>
      <c r="M95" s="2717">
        <v>50</v>
      </c>
      <c r="N95" s="2717"/>
      <c r="O95" s="2717"/>
      <c r="P95" s="2717"/>
      <c r="Q95" s="2717"/>
      <c r="R95" s="2717"/>
      <c r="S95" s="2717"/>
      <c r="T95" s="2717"/>
      <c r="U95" s="2772">
        <f t="shared" si="0"/>
        <v>0</v>
      </c>
      <c r="V95" s="2772">
        <f t="shared" si="1"/>
        <v>0</v>
      </c>
      <c r="W95" s="2717"/>
      <c r="X95" s="2358" t="s">
        <v>257</v>
      </c>
      <c r="Y95" s="2718"/>
    </row>
    <row r="96" spans="1:25" s="57" customFormat="1">
      <c r="A96" s="2721">
        <v>94</v>
      </c>
      <c r="B96" s="2721" t="s">
        <v>2524</v>
      </c>
      <c r="C96" s="2721">
        <v>94</v>
      </c>
      <c r="D96" s="2721">
        <v>445</v>
      </c>
      <c r="E96" s="2721">
        <v>161008248</v>
      </c>
      <c r="F96" s="2721">
        <v>58</v>
      </c>
      <c r="G96" s="2721">
        <v>3610.66</v>
      </c>
      <c r="H96" s="2721">
        <v>149.32</v>
      </c>
      <c r="I96" s="2721">
        <v>1.18</v>
      </c>
      <c r="J96" s="2721"/>
      <c r="K96" s="2721"/>
      <c r="L96" s="2721">
        <v>2</v>
      </c>
      <c r="M96" s="2721">
        <v>10</v>
      </c>
      <c r="N96" s="2721"/>
      <c r="O96" s="2721"/>
      <c r="P96" s="2721"/>
      <c r="Q96" s="2721"/>
      <c r="R96" s="2721"/>
      <c r="S96" s="2721"/>
      <c r="T96" s="2721"/>
      <c r="U96" s="2772">
        <f t="shared" si="0"/>
        <v>0</v>
      </c>
      <c r="V96" s="2772">
        <f t="shared" si="1"/>
        <v>0</v>
      </c>
      <c r="W96" s="2721"/>
      <c r="X96" s="2358" t="s">
        <v>257</v>
      </c>
      <c r="Y96" s="2718"/>
    </row>
    <row r="97" spans="1:25" s="57" customFormat="1">
      <c r="A97" s="2721">
        <v>95</v>
      </c>
      <c r="B97" s="2721" t="s">
        <v>2524</v>
      </c>
      <c r="C97" s="2721">
        <v>95</v>
      </c>
      <c r="D97" s="2721">
        <v>446</v>
      </c>
      <c r="E97" s="2721">
        <v>141000529</v>
      </c>
      <c r="F97" s="2721">
        <v>57</v>
      </c>
      <c r="G97" s="2721">
        <v>3546.89</v>
      </c>
      <c r="H97" s="2721">
        <v>142.71</v>
      </c>
      <c r="I97" s="2721">
        <v>1.4</v>
      </c>
      <c r="J97" s="2721"/>
      <c r="K97" s="2721"/>
      <c r="L97" s="2721">
        <v>2</v>
      </c>
      <c r="M97" s="2721">
        <v>10</v>
      </c>
      <c r="N97" s="2721"/>
      <c r="O97" s="2721"/>
      <c r="P97" s="2721"/>
      <c r="Q97" s="2721"/>
      <c r="R97" s="2721"/>
      <c r="S97" s="2721"/>
      <c r="T97" s="2721"/>
      <c r="U97" s="2772">
        <f t="shared" si="0"/>
        <v>0</v>
      </c>
      <c r="V97" s="2772">
        <f t="shared" si="1"/>
        <v>0</v>
      </c>
      <c r="W97" s="2721"/>
      <c r="X97" s="2358" t="s">
        <v>257</v>
      </c>
      <c r="Y97" s="2718"/>
    </row>
    <row r="98" spans="1:25" s="57" customFormat="1">
      <c r="A98" s="2721">
        <v>96</v>
      </c>
      <c r="B98" s="2721" t="s">
        <v>2525</v>
      </c>
      <c r="C98" s="2721">
        <v>96</v>
      </c>
      <c r="D98" s="2721">
        <v>447</v>
      </c>
      <c r="E98" s="2721">
        <v>141000530</v>
      </c>
      <c r="F98" s="2721">
        <v>59</v>
      </c>
      <c r="G98" s="2721">
        <v>3635.24</v>
      </c>
      <c r="H98" s="2721">
        <v>192.95</v>
      </c>
      <c r="I98" s="2721">
        <v>1.59</v>
      </c>
      <c r="J98" s="2721"/>
      <c r="K98" s="2721"/>
      <c r="L98" s="2721">
        <v>2</v>
      </c>
      <c r="M98" s="2721">
        <v>10</v>
      </c>
      <c r="N98" s="2721"/>
      <c r="O98" s="2721"/>
      <c r="P98" s="2721"/>
      <c r="Q98" s="2721"/>
      <c r="R98" s="2721"/>
      <c r="S98" s="2721"/>
      <c r="T98" s="2721"/>
      <c r="U98" s="2772">
        <f t="shared" si="0"/>
        <v>0</v>
      </c>
      <c r="V98" s="2772">
        <f t="shared" si="1"/>
        <v>0</v>
      </c>
      <c r="W98" s="2721"/>
      <c r="X98" s="2358" t="s">
        <v>257</v>
      </c>
      <c r="Y98" s="2722"/>
    </row>
    <row r="99" spans="1:25" s="57" customFormat="1">
      <c r="A99" s="2721">
        <v>97</v>
      </c>
      <c r="B99" s="2721" t="s">
        <v>2525</v>
      </c>
      <c r="C99" s="2721">
        <v>97</v>
      </c>
      <c r="D99" s="2721">
        <v>448</v>
      </c>
      <c r="E99" s="2721">
        <v>161008249</v>
      </c>
      <c r="F99" s="2721">
        <v>57</v>
      </c>
      <c r="G99" s="2721">
        <v>3538.06</v>
      </c>
      <c r="H99" s="2721">
        <v>160.33000000000001</v>
      </c>
      <c r="I99" s="2721">
        <v>1.79</v>
      </c>
      <c r="J99" s="2721"/>
      <c r="K99" s="2721"/>
      <c r="L99" s="2721">
        <v>2</v>
      </c>
      <c r="M99" s="2721">
        <v>25</v>
      </c>
      <c r="N99" s="2721"/>
      <c r="O99" s="2721"/>
      <c r="P99" s="2721"/>
      <c r="Q99" s="2721"/>
      <c r="R99" s="2721"/>
      <c r="S99" s="2721"/>
      <c r="T99" s="2721"/>
      <c r="U99" s="2772">
        <f t="shared" si="0"/>
        <v>0</v>
      </c>
      <c r="V99" s="2772">
        <f t="shared" si="1"/>
        <v>0</v>
      </c>
      <c r="W99" s="2721"/>
      <c r="X99" s="2358" t="s">
        <v>257</v>
      </c>
      <c r="Y99" s="2722"/>
    </row>
    <row r="100" spans="1:25" s="57" customFormat="1">
      <c r="A100" s="2721">
        <v>98</v>
      </c>
      <c r="B100" s="2721" t="s">
        <v>2525</v>
      </c>
      <c r="C100" s="2721">
        <v>98</v>
      </c>
      <c r="D100" s="2721">
        <v>449</v>
      </c>
      <c r="E100" s="2721">
        <v>161008250</v>
      </c>
      <c r="F100" s="2721">
        <v>58</v>
      </c>
      <c r="G100" s="2721">
        <v>3523.46</v>
      </c>
      <c r="H100" s="2721">
        <v>137.91999999999999</v>
      </c>
      <c r="I100" s="2721">
        <v>2.58</v>
      </c>
      <c r="J100" s="2721"/>
      <c r="K100" s="2721"/>
      <c r="L100" s="2721">
        <v>1</v>
      </c>
      <c r="M100" s="2721">
        <v>40</v>
      </c>
      <c r="N100" s="2721"/>
      <c r="O100" s="2721"/>
      <c r="P100" s="2721"/>
      <c r="Q100" s="2721"/>
      <c r="R100" s="2721"/>
      <c r="S100" s="2721"/>
      <c r="T100" s="2721"/>
      <c r="U100" s="2772">
        <f t="shared" si="0"/>
        <v>0</v>
      </c>
      <c r="V100" s="2772">
        <f t="shared" si="1"/>
        <v>0</v>
      </c>
      <c r="W100" s="2721"/>
      <c r="X100" s="2358" t="s">
        <v>257</v>
      </c>
      <c r="Y100" s="2722"/>
    </row>
    <row r="101" spans="1:25" s="57" customFormat="1">
      <c r="A101" s="2723">
        <v>99</v>
      </c>
      <c r="B101" s="2723" t="s">
        <v>2525</v>
      </c>
      <c r="C101" s="2723">
        <v>99</v>
      </c>
      <c r="D101" s="2723">
        <v>450</v>
      </c>
      <c r="E101" s="2723">
        <v>161008251</v>
      </c>
      <c r="F101" s="2723">
        <v>58</v>
      </c>
      <c r="G101" s="2723">
        <v>3581.85</v>
      </c>
      <c r="H101" s="2723">
        <v>179.75</v>
      </c>
      <c r="I101" s="2723">
        <v>0</v>
      </c>
      <c r="J101" s="2723"/>
      <c r="K101" s="2723"/>
      <c r="L101" s="2723">
        <v>2</v>
      </c>
      <c r="M101" s="2723">
        <v>5</v>
      </c>
      <c r="N101" s="2723"/>
      <c r="O101" s="2723"/>
      <c r="P101" s="2723"/>
      <c r="Q101" s="2723"/>
      <c r="R101" s="2723"/>
      <c r="S101" s="2723"/>
      <c r="T101" s="2723"/>
      <c r="U101" s="2772">
        <f t="shared" si="0"/>
        <v>0</v>
      </c>
      <c r="V101" s="2772">
        <f t="shared" si="1"/>
        <v>0</v>
      </c>
      <c r="W101" s="2723"/>
      <c r="X101" s="2358" t="s">
        <v>257</v>
      </c>
      <c r="Y101" s="2722"/>
    </row>
    <row r="102" spans="1:25" s="57" customFormat="1">
      <c r="A102" s="2725">
        <v>100</v>
      </c>
      <c r="B102" s="2725" t="s">
        <v>2525</v>
      </c>
      <c r="C102" s="2725">
        <v>100</v>
      </c>
      <c r="D102" s="2725">
        <v>451</v>
      </c>
      <c r="E102" s="2725">
        <v>161008252</v>
      </c>
      <c r="F102" s="2725">
        <v>56</v>
      </c>
      <c r="G102" s="2725">
        <v>3467.48</v>
      </c>
      <c r="H102" s="2725">
        <v>162.51</v>
      </c>
      <c r="I102" s="2725">
        <v>1.19</v>
      </c>
      <c r="J102" s="2725"/>
      <c r="K102" s="2725"/>
      <c r="L102" s="2725">
        <v>1</v>
      </c>
      <c r="M102" s="2725">
        <v>50</v>
      </c>
      <c r="N102" s="2725"/>
      <c r="O102" s="2725"/>
      <c r="P102" s="2725"/>
      <c r="Q102" s="2725"/>
      <c r="R102" s="2725"/>
      <c r="S102" s="2725"/>
      <c r="T102" s="2725"/>
      <c r="U102" s="2772">
        <f t="shared" si="0"/>
        <v>0</v>
      </c>
      <c r="V102" s="2772">
        <f t="shared" si="1"/>
        <v>0</v>
      </c>
      <c r="W102" s="2725"/>
      <c r="X102" s="2725" t="s">
        <v>257</v>
      </c>
      <c r="Y102" s="2722"/>
    </row>
    <row r="103" spans="1:25" s="57" customFormat="1">
      <c r="A103" s="2725">
        <v>101</v>
      </c>
      <c r="B103" s="2725" t="s">
        <v>2525</v>
      </c>
      <c r="C103" s="2725">
        <v>101</v>
      </c>
      <c r="D103" s="2725">
        <v>452</v>
      </c>
      <c r="E103" s="2727">
        <v>161008253</v>
      </c>
      <c r="F103" s="2725">
        <v>58</v>
      </c>
      <c r="G103" s="2725">
        <v>3590.46</v>
      </c>
      <c r="H103" s="2725">
        <v>172.54</v>
      </c>
      <c r="I103" s="2725">
        <v>4.2</v>
      </c>
      <c r="J103" s="2725"/>
      <c r="K103" s="2725"/>
      <c r="L103" s="2725">
        <v>1</v>
      </c>
      <c r="M103" s="2725">
        <v>55</v>
      </c>
      <c r="N103" s="2725"/>
      <c r="O103" s="2725"/>
      <c r="P103" s="2725"/>
      <c r="Q103" s="2725"/>
      <c r="R103" s="2725"/>
      <c r="S103" s="2725"/>
      <c r="T103" s="2725"/>
      <c r="U103" s="2772">
        <f t="shared" si="0"/>
        <v>0</v>
      </c>
      <c r="V103" s="2772">
        <f t="shared" si="1"/>
        <v>0</v>
      </c>
      <c r="W103" s="2725"/>
      <c r="X103" s="2725" t="s">
        <v>257</v>
      </c>
      <c r="Y103" s="2724"/>
    </row>
    <row r="104" spans="1:25" s="57" customFormat="1">
      <c r="A104" s="2725">
        <v>102</v>
      </c>
      <c r="B104" s="2725" t="s">
        <v>2526</v>
      </c>
      <c r="C104" s="2725">
        <v>102</v>
      </c>
      <c r="D104" s="2725">
        <v>453</v>
      </c>
      <c r="E104" s="2727">
        <v>141000531</v>
      </c>
      <c r="F104" s="2725">
        <v>58</v>
      </c>
      <c r="G104" s="2725">
        <v>3583.89</v>
      </c>
      <c r="H104" s="2725">
        <v>167.11</v>
      </c>
      <c r="I104" s="2725">
        <v>0.6</v>
      </c>
      <c r="J104" s="2725"/>
      <c r="K104" s="2725"/>
      <c r="L104" s="2725">
        <v>1</v>
      </c>
      <c r="M104" s="2725">
        <v>45</v>
      </c>
      <c r="N104" s="2725"/>
      <c r="O104" s="2725"/>
      <c r="P104" s="2725"/>
      <c r="Q104" s="2725"/>
      <c r="R104" s="2725"/>
      <c r="S104" s="2725"/>
      <c r="T104" s="2725"/>
      <c r="U104" s="2772">
        <f t="shared" si="0"/>
        <v>0</v>
      </c>
      <c r="V104" s="2772">
        <f t="shared" si="1"/>
        <v>0</v>
      </c>
      <c r="W104" s="2725"/>
      <c r="X104" s="2725" t="s">
        <v>257</v>
      </c>
      <c r="Y104" s="2726"/>
    </row>
    <row r="105" spans="1:25" s="57" customFormat="1">
      <c r="A105" s="2725">
        <v>103</v>
      </c>
      <c r="B105" s="2725" t="s">
        <v>2526</v>
      </c>
      <c r="C105" s="2725">
        <v>103</v>
      </c>
      <c r="D105" s="2725">
        <v>454</v>
      </c>
      <c r="E105" s="2725">
        <v>161008254</v>
      </c>
      <c r="F105" s="2725">
        <v>59</v>
      </c>
      <c r="G105" s="2725">
        <v>3599.65</v>
      </c>
      <c r="H105" s="2725">
        <v>224.74</v>
      </c>
      <c r="I105" s="2725">
        <v>0.59</v>
      </c>
      <c r="J105" s="2725"/>
      <c r="K105" s="2725"/>
      <c r="L105" s="2725">
        <v>2</v>
      </c>
      <c r="M105" s="2725">
        <v>15</v>
      </c>
      <c r="N105" s="2725"/>
      <c r="O105" s="2725"/>
      <c r="P105" s="2725"/>
      <c r="Q105" s="2725"/>
      <c r="R105" s="2725"/>
      <c r="S105" s="2725"/>
      <c r="T105" s="2725"/>
      <c r="U105" s="2772">
        <f t="shared" si="0"/>
        <v>0</v>
      </c>
      <c r="V105" s="2772">
        <f t="shared" si="1"/>
        <v>0</v>
      </c>
      <c r="W105" s="2725"/>
      <c r="X105" s="2725" t="s">
        <v>257</v>
      </c>
      <c r="Y105" s="2726"/>
    </row>
    <row r="106" spans="1:25" s="57" customFormat="1">
      <c r="A106" s="2725">
        <v>104</v>
      </c>
      <c r="B106" s="2725" t="s">
        <v>2526</v>
      </c>
      <c r="C106" s="2725">
        <v>104</v>
      </c>
      <c r="D106" s="2725">
        <v>455</v>
      </c>
      <c r="E106" s="2725">
        <v>151000306</v>
      </c>
      <c r="F106" s="2725">
        <v>56</v>
      </c>
      <c r="G106" s="2725">
        <v>3423.5</v>
      </c>
      <c r="H106" s="2725">
        <v>200.3</v>
      </c>
      <c r="I106" s="2725">
        <v>0.6</v>
      </c>
      <c r="J106" s="2725"/>
      <c r="K106" s="2725"/>
      <c r="L106" s="2725">
        <v>1</v>
      </c>
      <c r="M106" s="2725">
        <v>45</v>
      </c>
      <c r="N106" s="2725"/>
      <c r="O106" s="2725"/>
      <c r="P106" s="2725"/>
      <c r="Q106" s="2725"/>
      <c r="R106" s="2725"/>
      <c r="S106" s="2725"/>
      <c r="T106" s="2725"/>
      <c r="U106" s="2772">
        <f t="shared" si="0"/>
        <v>0</v>
      </c>
      <c r="V106" s="2772">
        <f t="shared" si="1"/>
        <v>0</v>
      </c>
      <c r="W106" s="2725"/>
      <c r="X106" s="2725" t="s">
        <v>257</v>
      </c>
      <c r="Y106" s="2726"/>
    </row>
    <row r="107" spans="1:25" s="57" customFormat="1">
      <c r="A107" s="2728">
        <v>105</v>
      </c>
      <c r="B107" s="2728" t="s">
        <v>2526</v>
      </c>
      <c r="C107" s="2728">
        <v>105</v>
      </c>
      <c r="D107" s="2728">
        <v>456</v>
      </c>
      <c r="E107" s="2728">
        <v>161008255</v>
      </c>
      <c r="F107" s="2728">
        <v>59</v>
      </c>
      <c r="G107" s="2728">
        <v>3562.04</v>
      </c>
      <c r="H107" s="2728">
        <v>264.56</v>
      </c>
      <c r="I107" s="2728">
        <v>0</v>
      </c>
      <c r="J107" s="2728"/>
      <c r="K107" s="2728"/>
      <c r="L107" s="2728">
        <v>1</v>
      </c>
      <c r="M107" s="2728">
        <v>40</v>
      </c>
      <c r="N107" s="2728"/>
      <c r="O107" s="2728"/>
      <c r="P107" s="2728"/>
      <c r="Q107" s="2728"/>
      <c r="R107" s="2728"/>
      <c r="S107" s="2728"/>
      <c r="T107" s="2728"/>
      <c r="U107" s="2772">
        <f t="shared" si="0"/>
        <v>0</v>
      </c>
      <c r="V107" s="2772">
        <f t="shared" si="1"/>
        <v>0</v>
      </c>
      <c r="W107" s="2728"/>
      <c r="X107" s="2728" t="s">
        <v>257</v>
      </c>
      <c r="Y107" s="2726"/>
    </row>
    <row r="108" spans="1:25" s="57" customFormat="1">
      <c r="A108" s="2730">
        <v>106</v>
      </c>
      <c r="B108" s="2730" t="s">
        <v>2526</v>
      </c>
      <c r="C108" s="2730">
        <v>106</v>
      </c>
      <c r="D108" s="2730">
        <v>457</v>
      </c>
      <c r="E108" s="2730">
        <v>161008256</v>
      </c>
      <c r="F108" s="2730">
        <v>58</v>
      </c>
      <c r="G108" s="2730">
        <v>3557.45</v>
      </c>
      <c r="H108" s="2730">
        <v>204.15</v>
      </c>
      <c r="I108" s="2730">
        <v>0</v>
      </c>
      <c r="J108" s="2730"/>
      <c r="K108" s="2730"/>
      <c r="L108" s="2730">
        <v>1</v>
      </c>
      <c r="M108" s="2730">
        <v>40</v>
      </c>
      <c r="N108" s="2730"/>
      <c r="O108" s="2730"/>
      <c r="P108" s="2730"/>
      <c r="Q108" s="2730"/>
      <c r="R108" s="2730"/>
      <c r="S108" s="2730"/>
      <c r="T108" s="2730"/>
      <c r="U108" s="2772">
        <f t="shared" si="0"/>
        <v>0</v>
      </c>
      <c r="V108" s="2772">
        <f t="shared" si="1"/>
        <v>0</v>
      </c>
      <c r="W108" s="2730"/>
      <c r="X108" s="2730" t="s">
        <v>257</v>
      </c>
      <c r="Y108" s="2726"/>
    </row>
    <row r="109" spans="1:25" s="57" customFormat="1">
      <c r="A109" s="2730">
        <v>107</v>
      </c>
      <c r="B109" s="2730" t="s">
        <v>2526</v>
      </c>
      <c r="C109" s="2730">
        <v>107</v>
      </c>
      <c r="D109" s="2730">
        <v>458</v>
      </c>
      <c r="E109" s="2730">
        <v>161008257</v>
      </c>
      <c r="F109" s="2730">
        <v>58</v>
      </c>
      <c r="G109" s="2730">
        <v>3619.62</v>
      </c>
      <c r="H109" s="2730">
        <v>150.57</v>
      </c>
      <c r="I109" s="2730">
        <v>0.19</v>
      </c>
      <c r="J109" s="2730"/>
      <c r="K109" s="2730"/>
      <c r="L109" s="2730">
        <v>2</v>
      </c>
      <c r="M109" s="2730">
        <v>10</v>
      </c>
      <c r="N109" s="2730"/>
      <c r="O109" s="2730"/>
      <c r="P109" s="2730"/>
      <c r="Q109" s="2730"/>
      <c r="R109" s="2730"/>
      <c r="S109" s="2730"/>
      <c r="T109" s="2730"/>
      <c r="U109" s="2772">
        <f t="shared" si="0"/>
        <v>0</v>
      </c>
      <c r="V109" s="2772">
        <f t="shared" si="1"/>
        <v>0</v>
      </c>
      <c r="W109" s="2730"/>
      <c r="X109" s="2730" t="s">
        <v>257</v>
      </c>
      <c r="Y109" s="2729"/>
    </row>
    <row r="110" spans="1:25" s="57" customFormat="1">
      <c r="A110" s="2730">
        <v>108</v>
      </c>
      <c r="B110" s="2730" t="s">
        <v>2527</v>
      </c>
      <c r="C110" s="2730">
        <v>108</v>
      </c>
      <c r="D110" s="2730">
        <v>459</v>
      </c>
      <c r="E110" s="2730">
        <v>161008258</v>
      </c>
      <c r="F110" s="2730">
        <v>57</v>
      </c>
      <c r="G110" s="2730">
        <v>3464.67</v>
      </c>
      <c r="H110" s="2730">
        <v>229.72</v>
      </c>
      <c r="I110" s="2730">
        <v>0.59</v>
      </c>
      <c r="J110" s="2730"/>
      <c r="K110" s="2730"/>
      <c r="L110" s="2730">
        <v>1</v>
      </c>
      <c r="M110" s="2730">
        <v>45</v>
      </c>
      <c r="N110" s="2730"/>
      <c r="O110" s="2730"/>
      <c r="P110" s="2730"/>
      <c r="Q110" s="2730"/>
      <c r="R110" s="2730"/>
      <c r="S110" s="2730"/>
      <c r="T110" s="2730"/>
      <c r="U110" s="2772">
        <f t="shared" ref="U110:U161" si="2">O110*5%</f>
        <v>0</v>
      </c>
      <c r="V110" s="2772">
        <f t="shared" ref="V110:V173" si="3">O110+U110</f>
        <v>0</v>
      </c>
      <c r="W110" s="2730"/>
      <c r="X110" s="2730" t="s">
        <v>257</v>
      </c>
      <c r="Y110" s="2731"/>
    </row>
    <row r="111" spans="1:25" s="57" customFormat="1">
      <c r="A111" s="2732">
        <v>109</v>
      </c>
      <c r="B111" s="2732" t="s">
        <v>2527</v>
      </c>
      <c r="C111" s="2732">
        <v>109</v>
      </c>
      <c r="D111" s="2732">
        <v>460</v>
      </c>
      <c r="E111" s="2732">
        <v>161008259</v>
      </c>
      <c r="F111" s="2732">
        <v>57</v>
      </c>
      <c r="G111" s="2732">
        <v>3501.29</v>
      </c>
      <c r="H111" s="2732">
        <v>188.31</v>
      </c>
      <c r="I111" s="2732">
        <v>1.4</v>
      </c>
      <c r="J111" s="2732"/>
      <c r="K111" s="2732"/>
      <c r="L111" s="2732">
        <v>1</v>
      </c>
      <c r="M111" s="2732">
        <v>45</v>
      </c>
      <c r="N111" s="2732"/>
      <c r="O111" s="2732"/>
      <c r="P111" s="2732"/>
      <c r="Q111" s="2732"/>
      <c r="R111" s="2732"/>
      <c r="S111" s="2732"/>
      <c r="T111" s="2732"/>
      <c r="U111" s="2772">
        <f t="shared" si="2"/>
        <v>0</v>
      </c>
      <c r="V111" s="2772">
        <f t="shared" si="3"/>
        <v>0</v>
      </c>
      <c r="W111" s="2732"/>
      <c r="X111" s="2732" t="s">
        <v>257</v>
      </c>
      <c r="Y111" s="2731"/>
    </row>
    <row r="112" spans="1:25" s="57" customFormat="1">
      <c r="A112" s="2732">
        <v>110</v>
      </c>
      <c r="B112" s="2732" t="s">
        <v>2527</v>
      </c>
      <c r="C112" s="2732">
        <v>110</v>
      </c>
      <c r="D112" s="2732">
        <v>461</v>
      </c>
      <c r="E112" s="2732">
        <v>161008260</v>
      </c>
      <c r="F112" s="2732">
        <v>59</v>
      </c>
      <c r="G112" s="2732">
        <v>3642.25</v>
      </c>
      <c r="H112" s="2732">
        <v>184.75</v>
      </c>
      <c r="I112" s="2732">
        <v>3.2</v>
      </c>
      <c r="J112" s="2732"/>
      <c r="K112" s="2732"/>
      <c r="L112" s="2732">
        <v>2</v>
      </c>
      <c r="M112" s="2732">
        <v>55</v>
      </c>
      <c r="N112" s="2732"/>
      <c r="O112" s="2732"/>
      <c r="P112" s="2732"/>
      <c r="Q112" s="2732"/>
      <c r="R112" s="2732"/>
      <c r="S112" s="2732"/>
      <c r="T112" s="2732"/>
      <c r="U112" s="2772">
        <f t="shared" si="2"/>
        <v>0</v>
      </c>
      <c r="V112" s="2772">
        <f t="shared" si="3"/>
        <v>0</v>
      </c>
      <c r="W112" s="2732"/>
      <c r="X112" s="2358" t="s">
        <v>257</v>
      </c>
      <c r="Y112" s="2731"/>
    </row>
    <row r="113" spans="1:26" s="57" customFormat="1">
      <c r="A113" s="2732">
        <v>111</v>
      </c>
      <c r="B113" s="2732" t="s">
        <v>2527</v>
      </c>
      <c r="C113" s="2732">
        <v>111</v>
      </c>
      <c r="D113" s="2732">
        <v>462</v>
      </c>
      <c r="E113" s="2732">
        <v>161008261</v>
      </c>
      <c r="F113" s="2732">
        <v>59</v>
      </c>
      <c r="G113" s="2732">
        <v>3647.24</v>
      </c>
      <c r="H113" s="2732">
        <v>181.36</v>
      </c>
      <c r="I113" s="2732">
        <v>2</v>
      </c>
      <c r="J113" s="2732"/>
      <c r="K113" s="2732"/>
      <c r="L113" s="2732">
        <v>1</v>
      </c>
      <c r="M113" s="2732">
        <v>30</v>
      </c>
      <c r="N113" s="2732"/>
      <c r="O113" s="2732"/>
      <c r="P113" s="2732"/>
      <c r="Q113" s="2732"/>
      <c r="R113" s="2732"/>
      <c r="S113" s="2732"/>
      <c r="T113" s="2732"/>
      <c r="U113" s="2772">
        <f t="shared" si="2"/>
        <v>0</v>
      </c>
      <c r="V113" s="2772">
        <f t="shared" si="3"/>
        <v>0</v>
      </c>
      <c r="W113" s="2732"/>
      <c r="X113" s="2358" t="s">
        <v>257</v>
      </c>
      <c r="Y113" s="2733"/>
    </row>
    <row r="114" spans="1:26" s="57" customFormat="1">
      <c r="A114" s="2732">
        <v>112</v>
      </c>
      <c r="B114" s="2732" t="s">
        <v>2528</v>
      </c>
      <c r="C114" s="2732">
        <v>112</v>
      </c>
      <c r="D114" s="2732">
        <v>463</v>
      </c>
      <c r="E114" s="2734">
        <v>161008262</v>
      </c>
      <c r="F114" s="2732">
        <v>60</v>
      </c>
      <c r="G114" s="2732">
        <v>3730.43</v>
      </c>
      <c r="H114" s="2732">
        <v>161.16999999999999</v>
      </c>
      <c r="I114" s="2732">
        <v>0</v>
      </c>
      <c r="J114" s="2732"/>
      <c r="K114" s="2732"/>
      <c r="L114" s="2732">
        <v>2</v>
      </c>
      <c r="M114" s="2732">
        <v>10</v>
      </c>
      <c r="N114" s="2732"/>
      <c r="O114" s="2732"/>
      <c r="P114" s="2732"/>
      <c r="Q114" s="2732"/>
      <c r="R114" s="2732"/>
      <c r="S114" s="2732"/>
      <c r="T114" s="2732"/>
      <c r="U114" s="2772">
        <f t="shared" si="2"/>
        <v>0</v>
      </c>
      <c r="V114" s="2772">
        <f t="shared" si="3"/>
        <v>0</v>
      </c>
      <c r="W114" s="2732"/>
      <c r="X114" s="2358" t="s">
        <v>257</v>
      </c>
      <c r="Y114" s="2733"/>
    </row>
    <row r="115" spans="1:26" s="57" customFormat="1">
      <c r="A115" s="2732">
        <v>113</v>
      </c>
      <c r="B115" s="2732" t="s">
        <v>2528</v>
      </c>
      <c r="C115" s="2732">
        <v>113</v>
      </c>
      <c r="D115" s="2732">
        <v>464</v>
      </c>
      <c r="E115" s="2735">
        <v>161008263</v>
      </c>
      <c r="F115" s="2732">
        <v>56</v>
      </c>
      <c r="G115" s="2732">
        <v>3449.87</v>
      </c>
      <c r="H115" s="2732">
        <v>181.73</v>
      </c>
      <c r="I115" s="2732">
        <v>0</v>
      </c>
      <c r="J115" s="2732"/>
      <c r="K115" s="2732"/>
      <c r="L115" s="2732">
        <v>1</v>
      </c>
      <c r="M115" s="2732">
        <v>35</v>
      </c>
      <c r="N115" s="2732"/>
      <c r="O115" s="2732"/>
      <c r="P115" s="2732"/>
      <c r="Q115" s="2732"/>
      <c r="R115" s="2732"/>
      <c r="S115" s="2732"/>
      <c r="T115" s="2732"/>
      <c r="U115" s="2772">
        <f t="shared" si="2"/>
        <v>0</v>
      </c>
      <c r="V115" s="2772">
        <f t="shared" si="3"/>
        <v>0</v>
      </c>
      <c r="W115" s="2732"/>
      <c r="X115" s="2358" t="s">
        <v>257</v>
      </c>
      <c r="Y115" s="2733"/>
    </row>
    <row r="116" spans="1:26" s="57" customFormat="1">
      <c r="A116" s="2732">
        <v>114</v>
      </c>
      <c r="B116" s="2732" t="s">
        <v>2528</v>
      </c>
      <c r="C116" s="2732">
        <v>114</v>
      </c>
      <c r="D116" s="2732">
        <v>465</v>
      </c>
      <c r="E116" s="2736">
        <v>161008264</v>
      </c>
      <c r="F116" s="2732">
        <v>58</v>
      </c>
      <c r="G116" s="2732">
        <v>3548.25</v>
      </c>
      <c r="H116" s="2732">
        <v>213.35</v>
      </c>
      <c r="I116" s="2732">
        <v>0</v>
      </c>
      <c r="J116" s="2732"/>
      <c r="K116" s="2732"/>
      <c r="L116" s="2732">
        <v>1</v>
      </c>
      <c r="M116" s="2732">
        <v>45</v>
      </c>
      <c r="N116" s="2732"/>
      <c r="O116" s="2732"/>
      <c r="P116" s="2732"/>
      <c r="Q116" s="2732"/>
      <c r="R116" s="2732"/>
      <c r="S116" s="2732"/>
      <c r="T116" s="2732"/>
      <c r="U116" s="2772">
        <f t="shared" si="2"/>
        <v>0</v>
      </c>
      <c r="V116" s="2772">
        <f t="shared" si="3"/>
        <v>0</v>
      </c>
      <c r="W116" s="2732"/>
      <c r="X116" s="2358" t="s">
        <v>257</v>
      </c>
      <c r="Y116" s="2733"/>
    </row>
    <row r="117" spans="1:26" s="57" customFormat="1">
      <c r="A117" s="2737">
        <v>115</v>
      </c>
      <c r="B117" s="2737" t="s">
        <v>2528</v>
      </c>
      <c r="C117" s="2737">
        <v>115</v>
      </c>
      <c r="D117" s="2737">
        <v>466</v>
      </c>
      <c r="E117" s="2737"/>
      <c r="F117" s="2737">
        <v>59</v>
      </c>
      <c r="G117" s="2737">
        <v>3577.84</v>
      </c>
      <c r="H117" s="2737">
        <v>248.76</v>
      </c>
      <c r="I117" s="2737">
        <v>0</v>
      </c>
      <c r="J117" s="2737"/>
      <c r="K117" s="2737"/>
      <c r="L117" s="2737">
        <v>1</v>
      </c>
      <c r="M117" s="2737">
        <v>40</v>
      </c>
      <c r="N117" s="2737"/>
      <c r="O117" s="2737"/>
      <c r="P117" s="2737"/>
      <c r="Q117" s="2737"/>
      <c r="R117" s="2737"/>
      <c r="S117" s="2737"/>
      <c r="T117" s="2737"/>
      <c r="U117" s="2772">
        <f t="shared" si="2"/>
        <v>0</v>
      </c>
      <c r="V117" s="2772">
        <f t="shared" si="3"/>
        <v>0</v>
      </c>
      <c r="W117" s="2737"/>
      <c r="X117" s="2737" t="s">
        <v>257</v>
      </c>
      <c r="Y117" s="2733"/>
    </row>
    <row r="118" spans="1:26" s="57" customFormat="1">
      <c r="A118" s="2737">
        <v>116</v>
      </c>
      <c r="B118" s="2737" t="s">
        <v>2528</v>
      </c>
      <c r="C118" s="2737">
        <v>116</v>
      </c>
      <c r="D118" s="2737">
        <v>467</v>
      </c>
      <c r="E118" s="2737">
        <v>161008265</v>
      </c>
      <c r="F118" s="2737">
        <v>58</v>
      </c>
      <c r="G118" s="2737">
        <v>3518.06</v>
      </c>
      <c r="H118" s="2737">
        <v>242.54</v>
      </c>
      <c r="I118" s="2737">
        <v>1.8</v>
      </c>
      <c r="J118" s="2737"/>
      <c r="K118" s="2737"/>
      <c r="L118" s="2737">
        <v>1</v>
      </c>
      <c r="M118" s="2737">
        <v>55</v>
      </c>
      <c r="N118" s="2737"/>
      <c r="O118" s="2737"/>
      <c r="P118" s="2737"/>
      <c r="Q118" s="2737"/>
      <c r="R118" s="2737"/>
      <c r="S118" s="2737"/>
      <c r="T118" s="2737"/>
      <c r="U118" s="2772">
        <f t="shared" si="2"/>
        <v>0</v>
      </c>
      <c r="V118" s="2772">
        <f t="shared" si="3"/>
        <v>0</v>
      </c>
      <c r="W118" s="2737"/>
      <c r="X118" s="2737" t="s">
        <v>257</v>
      </c>
      <c r="Y118" s="2733"/>
    </row>
    <row r="119" spans="1:26" s="57" customFormat="1">
      <c r="A119" s="2737">
        <v>117</v>
      </c>
      <c r="B119" s="2737" t="s">
        <v>2528</v>
      </c>
      <c r="C119" s="2737">
        <v>117</v>
      </c>
      <c r="D119" s="2737">
        <v>468</v>
      </c>
      <c r="E119" s="2737">
        <v>161008266</v>
      </c>
      <c r="F119" s="2737">
        <v>59</v>
      </c>
      <c r="G119" s="2737">
        <v>3604.45</v>
      </c>
      <c r="H119" s="2737">
        <v>219.94</v>
      </c>
      <c r="I119" s="2737">
        <v>0.59</v>
      </c>
      <c r="J119" s="2737"/>
      <c r="K119" s="2737"/>
      <c r="L119" s="2737">
        <v>1</v>
      </c>
      <c r="M119" s="2737">
        <v>5</v>
      </c>
      <c r="N119" s="2737"/>
      <c r="O119" s="2737"/>
      <c r="P119" s="2737"/>
      <c r="Q119" s="2737"/>
      <c r="R119" s="2737"/>
      <c r="S119" s="2737"/>
      <c r="T119" s="2737"/>
      <c r="U119" s="2772">
        <f t="shared" si="2"/>
        <v>0</v>
      </c>
      <c r="V119" s="2772">
        <f t="shared" si="3"/>
        <v>0</v>
      </c>
      <c r="W119" s="2737"/>
      <c r="X119" s="2737" t="s">
        <v>257</v>
      </c>
      <c r="Y119" s="2738"/>
    </row>
    <row r="120" spans="1:26" s="57" customFormat="1">
      <c r="A120" s="2737">
        <v>118</v>
      </c>
      <c r="B120" s="2737" t="s">
        <v>2529</v>
      </c>
      <c r="C120" s="2737">
        <v>118</v>
      </c>
      <c r="D120" s="2739">
        <v>469</v>
      </c>
      <c r="E120" s="2739">
        <v>161008267</v>
      </c>
      <c r="F120" s="2737">
        <v>57</v>
      </c>
      <c r="G120" s="2737">
        <v>3518.36</v>
      </c>
      <c r="H120" s="2737">
        <v>153.04</v>
      </c>
      <c r="I120" s="2737">
        <v>2.8</v>
      </c>
      <c r="J120" s="2737"/>
      <c r="K120" s="2737"/>
      <c r="L120" s="2737">
        <v>1</v>
      </c>
      <c r="M120" s="2737">
        <v>45</v>
      </c>
      <c r="N120" s="2737"/>
      <c r="O120" s="2737"/>
      <c r="P120" s="2737"/>
      <c r="Q120" s="2737"/>
      <c r="R120" s="2737"/>
      <c r="S120" s="2737"/>
      <c r="T120" s="2737"/>
      <c r="U120" s="2772">
        <f t="shared" si="2"/>
        <v>0</v>
      </c>
      <c r="V120" s="2772">
        <f t="shared" si="3"/>
        <v>0</v>
      </c>
      <c r="W120" s="2737"/>
      <c r="X120" s="2737" t="s">
        <v>257</v>
      </c>
      <c r="Y120" s="2738"/>
    </row>
    <row r="121" spans="1:26" s="57" customFormat="1">
      <c r="A121" s="2737">
        <v>119</v>
      </c>
      <c r="B121" s="2737" t="s">
        <v>2529</v>
      </c>
      <c r="C121" s="2737">
        <v>119</v>
      </c>
      <c r="D121" s="2739">
        <v>470</v>
      </c>
      <c r="E121" s="2739">
        <v>161008268</v>
      </c>
      <c r="F121" s="2737">
        <v>57</v>
      </c>
      <c r="G121" s="2737">
        <v>3475.07</v>
      </c>
      <c r="H121" s="2737">
        <v>218.73</v>
      </c>
      <c r="I121" s="2737">
        <v>0</v>
      </c>
      <c r="J121" s="2737"/>
      <c r="K121" s="2737"/>
      <c r="L121" s="2737">
        <v>1</v>
      </c>
      <c r="M121" s="2737">
        <v>35</v>
      </c>
      <c r="N121" s="2737"/>
      <c r="O121" s="2737"/>
      <c r="P121" s="2737"/>
      <c r="Q121" s="2737"/>
      <c r="R121" s="2737"/>
      <c r="S121" s="2737"/>
      <c r="T121" s="2737"/>
      <c r="U121" s="2772">
        <f t="shared" si="2"/>
        <v>0</v>
      </c>
      <c r="V121" s="2772">
        <f t="shared" si="3"/>
        <v>0</v>
      </c>
      <c r="W121" s="2737"/>
      <c r="X121" s="2737" t="s">
        <v>257</v>
      </c>
      <c r="Y121" s="2738"/>
    </row>
    <row r="122" spans="1:26" s="57" customFormat="1">
      <c r="A122" s="2740">
        <v>120</v>
      </c>
      <c r="B122" s="2740" t="s">
        <v>2529</v>
      </c>
      <c r="C122" s="2740">
        <v>120</v>
      </c>
      <c r="D122" s="2740">
        <v>471</v>
      </c>
      <c r="E122" s="2740">
        <v>161008269</v>
      </c>
      <c r="F122" s="2740">
        <v>56</v>
      </c>
      <c r="G122" s="2740">
        <v>3457.89</v>
      </c>
      <c r="H122" s="2740">
        <v>174.69</v>
      </c>
      <c r="I122" s="2740">
        <v>6.58</v>
      </c>
      <c r="J122" s="2740"/>
      <c r="K122" s="2740"/>
      <c r="L122" s="2740">
        <v>2</v>
      </c>
      <c r="M122" s="2740">
        <v>0</v>
      </c>
      <c r="N122" s="2740"/>
      <c r="O122" s="2740"/>
      <c r="P122" s="2740"/>
      <c r="Q122" s="2740"/>
      <c r="R122" s="2740"/>
      <c r="S122" s="2740"/>
      <c r="T122" s="2740"/>
      <c r="U122" s="2772">
        <f t="shared" si="2"/>
        <v>0</v>
      </c>
      <c r="V122" s="2772">
        <f t="shared" si="3"/>
        <v>0</v>
      </c>
      <c r="W122" s="2740"/>
      <c r="X122" s="2740" t="s">
        <v>257</v>
      </c>
      <c r="Y122" s="2738"/>
    </row>
    <row r="123" spans="1:26" s="57" customFormat="1">
      <c r="A123" s="2740">
        <v>121</v>
      </c>
      <c r="B123" s="2740" t="s">
        <v>2529</v>
      </c>
      <c r="C123" s="2740">
        <v>121</v>
      </c>
      <c r="D123" s="2740">
        <v>472</v>
      </c>
      <c r="E123" s="2740">
        <v>161008270</v>
      </c>
      <c r="F123" s="2740">
        <v>58</v>
      </c>
      <c r="G123" s="2740">
        <v>3539.84</v>
      </c>
      <c r="H123" s="2740">
        <v>224.56</v>
      </c>
      <c r="I123" s="2740">
        <v>0</v>
      </c>
      <c r="J123" s="2740"/>
      <c r="K123" s="2740"/>
      <c r="L123" s="2740">
        <v>1</v>
      </c>
      <c r="M123" s="2740">
        <v>45</v>
      </c>
      <c r="N123" s="2740"/>
      <c r="O123" s="2740"/>
      <c r="P123" s="2740"/>
      <c r="Q123" s="2740"/>
      <c r="R123" s="2740"/>
      <c r="S123" s="2740"/>
      <c r="T123" s="2740"/>
      <c r="U123" s="2772">
        <f t="shared" si="2"/>
        <v>0</v>
      </c>
      <c r="V123" s="2772">
        <f t="shared" si="3"/>
        <v>0</v>
      </c>
      <c r="W123" s="2740"/>
      <c r="X123" s="2740" t="s">
        <v>257</v>
      </c>
      <c r="Y123" s="2738"/>
    </row>
    <row r="124" spans="1:26" s="57" customFormat="1">
      <c r="A124" s="2740">
        <v>122</v>
      </c>
      <c r="B124" s="2740" t="s">
        <v>2530</v>
      </c>
      <c r="C124" s="2740">
        <v>122</v>
      </c>
      <c r="D124" s="2740">
        <v>473</v>
      </c>
      <c r="E124" s="2742">
        <v>161008271</v>
      </c>
      <c r="F124" s="2740">
        <v>59</v>
      </c>
      <c r="G124" s="2740">
        <v>3641.64</v>
      </c>
      <c r="H124" s="2740">
        <v>186.55</v>
      </c>
      <c r="I124" s="2740">
        <v>1.59</v>
      </c>
      <c r="J124" s="2740"/>
      <c r="K124" s="2740"/>
      <c r="L124" s="2740">
        <v>2</v>
      </c>
      <c r="M124" s="2740">
        <v>0</v>
      </c>
      <c r="N124" s="2740"/>
      <c r="O124" s="2740"/>
      <c r="P124" s="2740"/>
      <c r="Q124" s="2740"/>
      <c r="R124" s="2740"/>
      <c r="S124" s="2740"/>
      <c r="T124" s="2740"/>
      <c r="U124" s="2772">
        <f t="shared" si="2"/>
        <v>0</v>
      </c>
      <c r="V124" s="2772">
        <f t="shared" si="3"/>
        <v>0</v>
      </c>
      <c r="W124" s="2740"/>
      <c r="X124" s="2740" t="s">
        <v>257</v>
      </c>
      <c r="Y124" s="2741"/>
    </row>
    <row r="125" spans="1:26" s="57" customFormat="1">
      <c r="A125" s="2740">
        <v>123</v>
      </c>
      <c r="B125" s="2740" t="s">
        <v>2530</v>
      </c>
      <c r="C125" s="2740">
        <v>123</v>
      </c>
      <c r="D125" s="2740">
        <v>474</v>
      </c>
      <c r="E125" s="2742">
        <v>161008272</v>
      </c>
      <c r="F125" s="2740">
        <v>59</v>
      </c>
      <c r="G125" s="2740">
        <v>3714.45</v>
      </c>
      <c r="H125" s="2740">
        <v>113.09</v>
      </c>
      <c r="I125" s="2740">
        <v>3.74</v>
      </c>
      <c r="J125" s="2740"/>
      <c r="K125" s="2740"/>
      <c r="L125" s="2740">
        <v>2</v>
      </c>
      <c r="M125" s="2740">
        <v>0</v>
      </c>
      <c r="N125" s="2740"/>
      <c r="O125" s="2740"/>
      <c r="P125" s="2740"/>
      <c r="Q125" s="2740"/>
      <c r="R125" s="2740"/>
      <c r="S125" s="2740"/>
      <c r="T125" s="2740"/>
      <c r="U125" s="2772">
        <f t="shared" si="2"/>
        <v>0</v>
      </c>
      <c r="V125" s="2772">
        <f t="shared" si="3"/>
        <v>0</v>
      </c>
      <c r="W125" s="2740"/>
      <c r="X125" s="2740" t="s">
        <v>257</v>
      </c>
      <c r="Y125" s="2741"/>
    </row>
    <row r="126" spans="1:26" s="57" customFormat="1">
      <c r="A126" s="2740">
        <v>124</v>
      </c>
      <c r="B126" s="2740" t="s">
        <v>2530</v>
      </c>
      <c r="C126" s="2740">
        <v>124</v>
      </c>
      <c r="D126" s="2740">
        <v>475</v>
      </c>
      <c r="E126" s="2743">
        <v>161008273</v>
      </c>
      <c r="F126" s="2740">
        <v>58</v>
      </c>
      <c r="G126" s="2740">
        <v>3555.88</v>
      </c>
      <c r="H126" s="2740">
        <v>197.32</v>
      </c>
      <c r="I126" s="2740">
        <v>0</v>
      </c>
      <c r="J126" s="2740"/>
      <c r="K126" s="2740"/>
      <c r="L126" s="2740">
        <v>1</v>
      </c>
      <c r="M126" s="2740">
        <v>45</v>
      </c>
      <c r="N126" s="2740"/>
      <c r="O126" s="2740"/>
      <c r="P126" s="2740"/>
      <c r="Q126" s="2740"/>
      <c r="R126" s="2740"/>
      <c r="S126" s="2740"/>
      <c r="T126" s="2740"/>
      <c r="U126" s="2772">
        <f t="shared" si="2"/>
        <v>0</v>
      </c>
      <c r="V126" s="2772">
        <f t="shared" si="3"/>
        <v>0</v>
      </c>
      <c r="W126" s="2740"/>
      <c r="X126" s="2740" t="s">
        <v>257</v>
      </c>
      <c r="Y126" s="2741"/>
    </row>
    <row r="127" spans="1:26" s="139" customFormat="1">
      <c r="A127" s="2001">
        <v>125</v>
      </c>
      <c r="B127" s="2001" t="s">
        <v>2530</v>
      </c>
      <c r="C127" s="2001">
        <v>125</v>
      </c>
      <c r="D127" s="2001">
        <v>476</v>
      </c>
      <c r="E127" s="2001">
        <v>161008274</v>
      </c>
      <c r="F127" s="2001">
        <v>55</v>
      </c>
      <c r="G127" s="2001">
        <v>3658.36</v>
      </c>
      <c r="H127" s="2001">
        <v>174.64</v>
      </c>
      <c r="I127" s="2001">
        <v>0</v>
      </c>
      <c r="J127" s="2001"/>
      <c r="K127" s="2001"/>
      <c r="L127" s="2001">
        <v>5</v>
      </c>
      <c r="M127" s="2001">
        <v>15</v>
      </c>
      <c r="N127" s="2001"/>
      <c r="O127" s="2001">
        <v>71070</v>
      </c>
      <c r="P127" s="2001"/>
      <c r="Q127" s="2001"/>
      <c r="R127" s="2001"/>
      <c r="S127" s="2001"/>
      <c r="T127" s="2001"/>
      <c r="U127" s="2772">
        <f t="shared" si="2"/>
        <v>3553.5</v>
      </c>
      <c r="V127" s="2772">
        <f t="shared" si="3"/>
        <v>74623.5</v>
      </c>
      <c r="W127" s="2001"/>
      <c r="X127" s="2001" t="s">
        <v>257</v>
      </c>
      <c r="Y127" s="1915" t="s">
        <v>247</v>
      </c>
      <c r="Z127" s="139" t="s">
        <v>2540</v>
      </c>
    </row>
    <row r="128" spans="1:26" s="57" customFormat="1">
      <c r="A128" s="2744">
        <v>126</v>
      </c>
      <c r="B128" s="2744" t="s">
        <v>2530</v>
      </c>
      <c r="C128" s="2744">
        <v>126</v>
      </c>
      <c r="D128" s="2744">
        <v>477</v>
      </c>
      <c r="E128" s="2744">
        <v>161008275</v>
      </c>
      <c r="F128" s="2744">
        <v>56</v>
      </c>
      <c r="G128" s="2744">
        <v>3442.09</v>
      </c>
      <c r="H128" s="2744">
        <v>185.69</v>
      </c>
      <c r="I128" s="2744">
        <v>1.78</v>
      </c>
      <c r="J128" s="2744"/>
      <c r="K128" s="2744"/>
      <c r="L128" s="2744">
        <v>2</v>
      </c>
      <c r="M128" s="2744">
        <v>25</v>
      </c>
      <c r="N128" s="2744"/>
      <c r="O128" s="2744"/>
      <c r="P128" s="2744"/>
      <c r="Q128" s="2744"/>
      <c r="R128" s="2744"/>
      <c r="S128" s="2744"/>
      <c r="T128" s="2744"/>
      <c r="U128" s="2772">
        <f t="shared" si="2"/>
        <v>0</v>
      </c>
      <c r="V128" s="2772">
        <f t="shared" si="3"/>
        <v>0</v>
      </c>
      <c r="W128" s="2744"/>
      <c r="X128" s="2744" t="s">
        <v>257</v>
      </c>
      <c r="Y128" s="2741"/>
    </row>
    <row r="129" spans="1:25" s="57" customFormat="1">
      <c r="A129" s="2744">
        <v>127</v>
      </c>
      <c r="B129" s="2744" t="s">
        <v>2531</v>
      </c>
      <c r="C129" s="2744">
        <v>127</v>
      </c>
      <c r="D129" s="2744">
        <v>478</v>
      </c>
      <c r="E129" s="2744">
        <v>161008276</v>
      </c>
      <c r="F129" s="2744">
        <v>58</v>
      </c>
      <c r="G129" s="2744">
        <v>3596.85</v>
      </c>
      <c r="H129" s="2744">
        <v>165.53</v>
      </c>
      <c r="I129" s="2744">
        <v>0.78</v>
      </c>
      <c r="J129" s="2744"/>
      <c r="K129" s="2744"/>
      <c r="L129" s="2744">
        <v>2</v>
      </c>
      <c r="M129" s="2744">
        <v>25</v>
      </c>
      <c r="N129" s="2744"/>
      <c r="O129" s="2744"/>
      <c r="P129" s="2744"/>
      <c r="Q129" s="2744"/>
      <c r="R129" s="2744"/>
      <c r="S129" s="2744"/>
      <c r="T129" s="2744"/>
      <c r="U129" s="2772">
        <f t="shared" si="2"/>
        <v>0</v>
      </c>
      <c r="V129" s="2772">
        <f t="shared" si="3"/>
        <v>0</v>
      </c>
      <c r="W129" s="2744"/>
      <c r="X129" s="2744" t="s">
        <v>257</v>
      </c>
      <c r="Y129" s="2745"/>
    </row>
    <row r="130" spans="1:25" s="57" customFormat="1">
      <c r="A130" s="2746">
        <v>128</v>
      </c>
      <c r="B130" s="2746" t="s">
        <v>2531</v>
      </c>
      <c r="C130" s="2746">
        <v>128</v>
      </c>
      <c r="D130" s="2746">
        <v>479</v>
      </c>
      <c r="E130" s="2746">
        <v>161008279</v>
      </c>
      <c r="F130" s="2746">
        <v>58</v>
      </c>
      <c r="G130" s="2746">
        <v>3601.43</v>
      </c>
      <c r="H130" s="2746">
        <v>169.33</v>
      </c>
      <c r="I130" s="2746">
        <v>3.56</v>
      </c>
      <c r="J130" s="2746"/>
      <c r="K130" s="2746"/>
      <c r="L130" s="2746">
        <v>2</v>
      </c>
      <c r="M130" s="2746">
        <v>15</v>
      </c>
      <c r="N130" s="2746"/>
      <c r="O130" s="2746"/>
      <c r="P130" s="2746"/>
      <c r="Q130" s="2746"/>
      <c r="R130" s="2746"/>
      <c r="S130" s="2746"/>
      <c r="T130" s="2746"/>
      <c r="U130" s="2772">
        <f t="shared" si="2"/>
        <v>0</v>
      </c>
      <c r="V130" s="2772">
        <f t="shared" si="3"/>
        <v>0</v>
      </c>
      <c r="W130" s="2746"/>
      <c r="X130" s="2746" t="s">
        <v>257</v>
      </c>
      <c r="Y130" s="2745"/>
    </row>
    <row r="131" spans="1:25" s="57" customFormat="1">
      <c r="A131" s="2746">
        <v>129</v>
      </c>
      <c r="B131" s="2746" t="s">
        <v>2531</v>
      </c>
      <c r="C131" s="2746">
        <v>129</v>
      </c>
      <c r="D131" s="2746">
        <v>480</v>
      </c>
      <c r="E131" s="2746">
        <v>161008277</v>
      </c>
      <c r="F131" s="2746">
        <v>56</v>
      </c>
      <c r="G131" s="2746">
        <v>3423.27</v>
      </c>
      <c r="H131" s="2746">
        <v>209.71</v>
      </c>
      <c r="I131" s="2746">
        <v>1.38</v>
      </c>
      <c r="J131" s="2746"/>
      <c r="K131" s="2746"/>
      <c r="L131" s="2746">
        <v>2</v>
      </c>
      <c r="M131" s="2746">
        <v>55</v>
      </c>
      <c r="N131" s="2746"/>
      <c r="O131" s="2746"/>
      <c r="P131" s="2746"/>
      <c r="Q131" s="2746"/>
      <c r="R131" s="2746"/>
      <c r="S131" s="2746"/>
      <c r="T131" s="2746"/>
      <c r="U131" s="2772">
        <f t="shared" si="2"/>
        <v>0</v>
      </c>
      <c r="V131" s="2772">
        <f t="shared" si="3"/>
        <v>0</v>
      </c>
      <c r="W131" s="2746"/>
      <c r="X131" s="2746" t="s">
        <v>257</v>
      </c>
      <c r="Y131" s="2745"/>
    </row>
    <row r="132" spans="1:25" s="57" customFormat="1">
      <c r="A132" s="2746">
        <v>130</v>
      </c>
      <c r="B132" s="2746" t="s">
        <v>2532</v>
      </c>
      <c r="C132" s="2746">
        <v>130</v>
      </c>
      <c r="D132" s="2746">
        <v>481</v>
      </c>
      <c r="E132" s="2746">
        <v>161008278</v>
      </c>
      <c r="F132" s="2746">
        <v>59</v>
      </c>
      <c r="G132" s="2746">
        <v>3647.25</v>
      </c>
      <c r="H132" s="2746">
        <v>181.7</v>
      </c>
      <c r="I132" s="2746">
        <v>5.15</v>
      </c>
      <c r="J132" s="2746"/>
      <c r="K132" s="2746"/>
      <c r="L132" s="2746">
        <v>2</v>
      </c>
      <c r="M132" s="2746">
        <v>0</v>
      </c>
      <c r="N132" s="2746"/>
      <c r="O132" s="2746"/>
      <c r="P132" s="2746"/>
      <c r="Q132" s="2746"/>
      <c r="R132" s="2746"/>
      <c r="S132" s="2746"/>
      <c r="T132" s="2746"/>
      <c r="U132" s="2772">
        <f t="shared" si="2"/>
        <v>0</v>
      </c>
      <c r="V132" s="2772">
        <f t="shared" si="3"/>
        <v>0</v>
      </c>
      <c r="W132" s="2746"/>
      <c r="X132" s="2746" t="s">
        <v>257</v>
      </c>
      <c r="Y132" s="2747"/>
    </row>
    <row r="133" spans="1:25" s="57" customFormat="1">
      <c r="A133" s="2746">
        <v>131</v>
      </c>
      <c r="B133" s="2746" t="s">
        <v>2532</v>
      </c>
      <c r="C133" s="2746">
        <v>131</v>
      </c>
      <c r="D133" s="2746">
        <v>482</v>
      </c>
      <c r="E133" s="2746">
        <v>161008280</v>
      </c>
      <c r="F133" s="2746">
        <v>58</v>
      </c>
      <c r="G133" s="2746">
        <v>3582.26</v>
      </c>
      <c r="H133" s="2746">
        <v>176.74</v>
      </c>
      <c r="I133" s="2746">
        <v>0.2</v>
      </c>
      <c r="J133" s="2746"/>
      <c r="K133" s="2746"/>
      <c r="L133" s="2746">
        <v>2</v>
      </c>
      <c r="M133" s="2746">
        <v>5</v>
      </c>
      <c r="N133" s="2746"/>
      <c r="O133" s="2746"/>
      <c r="P133" s="2746"/>
      <c r="Q133" s="2746"/>
      <c r="R133" s="2746"/>
      <c r="S133" s="2746"/>
      <c r="T133" s="2746"/>
      <c r="U133" s="2772">
        <f t="shared" si="2"/>
        <v>0</v>
      </c>
      <c r="V133" s="2772">
        <f t="shared" si="3"/>
        <v>0</v>
      </c>
      <c r="W133" s="2746"/>
      <c r="X133" s="2746" t="s">
        <v>257</v>
      </c>
      <c r="Y133" s="2747"/>
    </row>
    <row r="134" spans="1:25" s="57" customFormat="1">
      <c r="A134" s="2746">
        <v>132</v>
      </c>
      <c r="B134" s="2746" t="s">
        <v>2532</v>
      </c>
      <c r="C134" s="2746">
        <v>132</v>
      </c>
      <c r="D134" s="2746">
        <v>483</v>
      </c>
      <c r="E134" s="2746">
        <v>161008281</v>
      </c>
      <c r="F134" s="2746">
        <v>59</v>
      </c>
      <c r="G134" s="2746">
        <v>3621.65</v>
      </c>
      <c r="H134" s="2746">
        <v>202.15</v>
      </c>
      <c r="I134" s="2746">
        <v>0</v>
      </c>
      <c r="J134" s="2746"/>
      <c r="K134" s="2746"/>
      <c r="L134" s="2746">
        <v>1</v>
      </c>
      <c r="M134" s="2746">
        <v>35</v>
      </c>
      <c r="N134" s="2746"/>
      <c r="O134" s="2746"/>
      <c r="P134" s="2746"/>
      <c r="Q134" s="2746"/>
      <c r="R134" s="2746"/>
      <c r="S134" s="2746"/>
      <c r="T134" s="2746"/>
      <c r="U134" s="2772">
        <f t="shared" si="2"/>
        <v>0</v>
      </c>
      <c r="V134" s="2772">
        <f t="shared" si="3"/>
        <v>0</v>
      </c>
      <c r="W134" s="2746"/>
      <c r="X134" s="2746" t="s">
        <v>257</v>
      </c>
      <c r="Y134" s="2747"/>
    </row>
    <row r="135" spans="1:25" s="57" customFormat="1">
      <c r="A135" s="2748">
        <v>133</v>
      </c>
      <c r="B135" s="2748" t="s">
        <v>2532</v>
      </c>
      <c r="C135" s="2748">
        <v>133</v>
      </c>
      <c r="D135" s="2748">
        <v>484</v>
      </c>
      <c r="E135" s="2748">
        <v>151000308</v>
      </c>
      <c r="F135" s="2748">
        <v>59</v>
      </c>
      <c r="G135" s="2748">
        <v>3590.61</v>
      </c>
      <c r="H135" s="2748">
        <v>244.39</v>
      </c>
      <c r="I135" s="2748">
        <v>0</v>
      </c>
      <c r="J135" s="2748"/>
      <c r="K135" s="2748"/>
      <c r="L135" s="2748">
        <v>1</v>
      </c>
      <c r="M135" s="2748">
        <v>40</v>
      </c>
      <c r="N135" s="2748"/>
      <c r="O135" s="2748"/>
      <c r="P135" s="2748"/>
      <c r="Q135" s="2748"/>
      <c r="R135" s="2748"/>
      <c r="S135" s="2748"/>
      <c r="T135" s="2748"/>
      <c r="U135" s="2772">
        <f t="shared" si="2"/>
        <v>0</v>
      </c>
      <c r="V135" s="2772">
        <f t="shared" si="3"/>
        <v>0</v>
      </c>
      <c r="W135" s="2748"/>
      <c r="X135" s="2358" t="s">
        <v>257</v>
      </c>
      <c r="Y135" s="2747"/>
    </row>
    <row r="136" spans="1:25" s="57" customFormat="1">
      <c r="A136" s="2750">
        <v>134</v>
      </c>
      <c r="B136" s="2750" t="s">
        <v>2532</v>
      </c>
      <c r="C136" s="2750">
        <v>134</v>
      </c>
      <c r="D136" s="2750">
        <v>485</v>
      </c>
      <c r="E136" s="2750">
        <v>161008282</v>
      </c>
      <c r="F136" s="2750">
        <v>57</v>
      </c>
      <c r="G136" s="2750">
        <v>3554.67</v>
      </c>
      <c r="H136" s="2750">
        <v>140.5</v>
      </c>
      <c r="I136" s="2750">
        <v>1.37</v>
      </c>
      <c r="J136" s="2750"/>
      <c r="K136" s="2750"/>
      <c r="L136" s="2750">
        <v>1</v>
      </c>
      <c r="M136" s="2750">
        <v>45</v>
      </c>
      <c r="N136" s="2750"/>
      <c r="O136" s="2750"/>
      <c r="P136" s="2750"/>
      <c r="Q136" s="2750"/>
      <c r="R136" s="2750"/>
      <c r="S136" s="2750"/>
      <c r="T136" s="2750"/>
      <c r="U136" s="2772">
        <f t="shared" si="2"/>
        <v>0</v>
      </c>
      <c r="V136" s="2772">
        <f t="shared" si="3"/>
        <v>0</v>
      </c>
      <c r="W136" s="2750"/>
      <c r="X136" s="2750" t="s">
        <v>257</v>
      </c>
      <c r="Y136" s="2747"/>
    </row>
    <row r="137" spans="1:25" s="57" customFormat="1">
      <c r="A137" s="2750">
        <v>135</v>
      </c>
      <c r="B137" s="2750" t="s">
        <v>2532</v>
      </c>
      <c r="C137" s="2750">
        <v>135</v>
      </c>
      <c r="D137" s="2750">
        <v>486</v>
      </c>
      <c r="E137" s="2750">
        <v>161008283</v>
      </c>
      <c r="F137" s="2750">
        <v>58</v>
      </c>
      <c r="G137" s="2750">
        <v>3546.45</v>
      </c>
      <c r="H137" s="2750">
        <v>215.15</v>
      </c>
      <c r="I137" s="2750">
        <v>0</v>
      </c>
      <c r="J137" s="2750"/>
      <c r="K137" s="2750"/>
      <c r="L137" s="2750">
        <v>1</v>
      </c>
      <c r="M137" s="2750">
        <v>55</v>
      </c>
      <c r="N137" s="2750"/>
      <c r="O137" s="2750"/>
      <c r="P137" s="2750"/>
      <c r="Q137" s="2750"/>
      <c r="R137" s="2750"/>
      <c r="S137" s="2750"/>
      <c r="T137" s="2750"/>
      <c r="U137" s="2772">
        <f t="shared" si="2"/>
        <v>0</v>
      </c>
      <c r="V137" s="2772">
        <f t="shared" si="3"/>
        <v>0</v>
      </c>
      <c r="W137" s="2750"/>
      <c r="X137" s="2750" t="s">
        <v>257</v>
      </c>
      <c r="Y137" s="2749"/>
    </row>
    <row r="138" spans="1:25" s="57" customFormat="1">
      <c r="A138" s="2750">
        <v>136</v>
      </c>
      <c r="B138" s="2750" t="s">
        <v>2533</v>
      </c>
      <c r="C138" s="2750">
        <v>136</v>
      </c>
      <c r="D138" s="2750">
        <v>487</v>
      </c>
      <c r="E138" s="2752">
        <v>161008284</v>
      </c>
      <c r="F138" s="2750">
        <v>59</v>
      </c>
      <c r="G138" s="2750">
        <v>3561.42</v>
      </c>
      <c r="H138" s="2750">
        <v>270.97000000000003</v>
      </c>
      <c r="I138" s="2750">
        <v>0.19</v>
      </c>
      <c r="J138" s="2750"/>
      <c r="K138" s="2750"/>
      <c r="L138" s="2750">
        <v>2</v>
      </c>
      <c r="M138" s="2750">
        <v>5</v>
      </c>
      <c r="N138" s="2750"/>
      <c r="O138" s="2750"/>
      <c r="P138" s="2750"/>
      <c r="Q138" s="2750"/>
      <c r="R138" s="2750"/>
      <c r="S138" s="2750"/>
      <c r="T138" s="2750"/>
      <c r="U138" s="2772">
        <f t="shared" si="2"/>
        <v>0</v>
      </c>
      <c r="V138" s="2772">
        <f t="shared" si="3"/>
        <v>0</v>
      </c>
      <c r="W138" s="2750"/>
      <c r="X138" s="2750" t="s">
        <v>257</v>
      </c>
      <c r="Y138" s="2751"/>
    </row>
    <row r="139" spans="1:25" s="57" customFormat="1">
      <c r="A139" s="2750">
        <v>137</v>
      </c>
      <c r="B139" s="2750" t="s">
        <v>2533</v>
      </c>
      <c r="C139" s="2750">
        <v>137</v>
      </c>
      <c r="D139" s="2750">
        <v>488</v>
      </c>
      <c r="E139" s="2753">
        <v>161008285</v>
      </c>
      <c r="F139" s="2750">
        <v>57</v>
      </c>
      <c r="G139" s="2750">
        <v>3412.86</v>
      </c>
      <c r="H139" s="2750">
        <v>283.74</v>
      </c>
      <c r="I139" s="2750">
        <v>0</v>
      </c>
      <c r="J139" s="2750"/>
      <c r="K139" s="2750"/>
      <c r="L139" s="2750">
        <v>1</v>
      </c>
      <c r="M139" s="2750">
        <v>40</v>
      </c>
      <c r="N139" s="2750"/>
      <c r="O139" s="2750"/>
      <c r="P139" s="2750"/>
      <c r="Q139" s="2750"/>
      <c r="R139" s="2750"/>
      <c r="S139" s="2750"/>
      <c r="T139" s="2750"/>
      <c r="U139" s="2772">
        <f t="shared" si="2"/>
        <v>0</v>
      </c>
      <c r="V139" s="2772">
        <f t="shared" si="3"/>
        <v>0</v>
      </c>
      <c r="W139" s="2750"/>
      <c r="X139" s="2750" t="s">
        <v>257</v>
      </c>
      <c r="Y139" s="2751"/>
    </row>
    <row r="140" spans="1:25" s="57" customFormat="1">
      <c r="A140" s="2750">
        <v>138</v>
      </c>
      <c r="B140" s="2750" t="s">
        <v>2533</v>
      </c>
      <c r="C140" s="2750">
        <v>138</v>
      </c>
      <c r="D140" s="2750">
        <v>489</v>
      </c>
      <c r="E140" s="2750">
        <v>161008286</v>
      </c>
      <c r="F140" s="2750">
        <v>59</v>
      </c>
      <c r="G140" s="2750">
        <v>3563.25</v>
      </c>
      <c r="H140" s="2750">
        <v>260.55</v>
      </c>
      <c r="I140" s="2750">
        <v>0</v>
      </c>
      <c r="J140" s="2750"/>
      <c r="K140" s="2750"/>
      <c r="L140" s="2750">
        <v>1</v>
      </c>
      <c r="M140" s="2750">
        <v>55</v>
      </c>
      <c r="N140" s="2750"/>
      <c r="O140" s="2750"/>
      <c r="P140" s="2750"/>
      <c r="Q140" s="2750"/>
      <c r="R140" s="2750"/>
      <c r="S140" s="2750"/>
      <c r="T140" s="2750"/>
      <c r="U140" s="2772">
        <f t="shared" si="2"/>
        <v>0</v>
      </c>
      <c r="V140" s="2772">
        <f t="shared" si="3"/>
        <v>0</v>
      </c>
      <c r="W140" s="2750"/>
      <c r="X140" s="2750" t="s">
        <v>257</v>
      </c>
      <c r="Y140" s="2751"/>
    </row>
    <row r="141" spans="1:25" s="57" customFormat="1">
      <c r="A141" s="2754">
        <v>139</v>
      </c>
      <c r="B141" s="2754" t="s">
        <v>2533</v>
      </c>
      <c r="C141" s="2754">
        <v>139</v>
      </c>
      <c r="D141" s="2754">
        <v>490</v>
      </c>
      <c r="E141" s="2754">
        <v>161008287</v>
      </c>
      <c r="F141" s="2754">
        <v>59</v>
      </c>
      <c r="G141" s="2754">
        <v>3643.25</v>
      </c>
      <c r="H141" s="2754">
        <v>180.55</v>
      </c>
      <c r="I141" s="2754">
        <v>0</v>
      </c>
      <c r="J141" s="2754"/>
      <c r="K141" s="2754"/>
      <c r="L141" s="2754">
        <v>1</v>
      </c>
      <c r="M141" s="2754">
        <v>40</v>
      </c>
      <c r="N141" s="2754"/>
      <c r="O141" s="2754"/>
      <c r="P141" s="2754"/>
      <c r="Q141" s="2754"/>
      <c r="R141" s="2754"/>
      <c r="S141" s="2754"/>
      <c r="T141" s="2754"/>
      <c r="U141" s="2772">
        <f t="shared" si="2"/>
        <v>0</v>
      </c>
      <c r="V141" s="2772">
        <f t="shared" si="3"/>
        <v>0</v>
      </c>
      <c r="W141" s="2754"/>
      <c r="X141" s="2754" t="s">
        <v>257</v>
      </c>
      <c r="Y141" s="2751"/>
    </row>
    <row r="142" spans="1:25" s="57" customFormat="1">
      <c r="A142" s="2754">
        <v>140</v>
      </c>
      <c r="B142" s="2754" t="s">
        <v>2533</v>
      </c>
      <c r="C142" s="2754">
        <v>140</v>
      </c>
      <c r="D142" s="2754">
        <v>491</v>
      </c>
      <c r="E142" s="2754">
        <v>161008288</v>
      </c>
      <c r="F142" s="2754">
        <v>57</v>
      </c>
      <c r="G142" s="2754">
        <v>3525.24</v>
      </c>
      <c r="H142" s="2754">
        <v>176.96</v>
      </c>
      <c r="I142" s="2754">
        <v>0</v>
      </c>
      <c r="J142" s="2754"/>
      <c r="K142" s="2754"/>
      <c r="L142" s="2754">
        <v>2</v>
      </c>
      <c r="M142" s="2754">
        <v>10</v>
      </c>
      <c r="N142" s="2754"/>
      <c r="O142" s="2754"/>
      <c r="P142" s="2754"/>
      <c r="Q142" s="2754"/>
      <c r="R142" s="2754"/>
      <c r="S142" s="2754"/>
      <c r="T142" s="2754"/>
      <c r="U142" s="2772">
        <f t="shared" si="2"/>
        <v>0</v>
      </c>
      <c r="V142" s="2772">
        <f t="shared" si="3"/>
        <v>0</v>
      </c>
      <c r="W142" s="2754"/>
      <c r="X142" s="2754" t="s">
        <v>257</v>
      </c>
      <c r="Y142" s="2751"/>
    </row>
    <row r="143" spans="1:25" s="57" customFormat="1">
      <c r="A143" s="2754">
        <v>141</v>
      </c>
      <c r="B143" s="2754" t="s">
        <v>2534</v>
      </c>
      <c r="C143" s="2754">
        <v>141</v>
      </c>
      <c r="D143" s="2754">
        <v>492</v>
      </c>
      <c r="E143" s="2754">
        <v>161008289</v>
      </c>
      <c r="F143" s="2754">
        <v>57</v>
      </c>
      <c r="G143" s="2754">
        <v>3519.67</v>
      </c>
      <c r="H143" s="2754">
        <v>176.32</v>
      </c>
      <c r="I143" s="2754">
        <v>2.19</v>
      </c>
      <c r="J143" s="2754"/>
      <c r="K143" s="2754"/>
      <c r="L143" s="2754">
        <v>2</v>
      </c>
      <c r="M143" s="2754">
        <v>5</v>
      </c>
      <c r="N143" s="2754"/>
      <c r="O143" s="2754"/>
      <c r="P143" s="2754"/>
      <c r="Q143" s="2754"/>
      <c r="R143" s="2754"/>
      <c r="S143" s="2754"/>
      <c r="T143" s="2754"/>
      <c r="U143" s="2772">
        <f t="shared" si="2"/>
        <v>0</v>
      </c>
      <c r="V143" s="2772">
        <f t="shared" si="3"/>
        <v>0</v>
      </c>
      <c r="W143" s="2754"/>
      <c r="X143" s="2754" t="s">
        <v>257</v>
      </c>
      <c r="Y143" s="2755"/>
    </row>
    <row r="144" spans="1:25" s="57" customFormat="1">
      <c r="A144" s="2754">
        <v>142</v>
      </c>
      <c r="B144" s="2754" t="s">
        <v>2534</v>
      </c>
      <c r="C144" s="2754">
        <v>142</v>
      </c>
      <c r="D144" s="2754">
        <v>493</v>
      </c>
      <c r="E144" s="2756">
        <v>161008290</v>
      </c>
      <c r="F144" s="2754">
        <v>56</v>
      </c>
      <c r="G144" s="2754">
        <v>3478.05</v>
      </c>
      <c r="H144" s="2754">
        <v>159.34</v>
      </c>
      <c r="I144" s="2754">
        <v>0.19</v>
      </c>
      <c r="J144" s="2754"/>
      <c r="K144" s="2754"/>
      <c r="L144" s="2754">
        <v>1</v>
      </c>
      <c r="M144" s="2754">
        <v>35</v>
      </c>
      <c r="N144" s="2754"/>
      <c r="O144" s="2754"/>
      <c r="P144" s="2754"/>
      <c r="Q144" s="2754"/>
      <c r="R144" s="2754"/>
      <c r="S144" s="2754"/>
      <c r="T144" s="2754"/>
      <c r="U144" s="2772">
        <f t="shared" si="2"/>
        <v>0</v>
      </c>
      <c r="V144" s="2772">
        <f t="shared" si="3"/>
        <v>0</v>
      </c>
      <c r="W144" s="2754"/>
      <c r="X144" s="2754" t="s">
        <v>257</v>
      </c>
      <c r="Y144" s="2755"/>
    </row>
    <row r="145" spans="1:25" s="57" customFormat="1">
      <c r="A145" s="2754">
        <v>143</v>
      </c>
      <c r="B145" s="2754" t="s">
        <v>2534</v>
      </c>
      <c r="C145" s="2754">
        <v>143</v>
      </c>
      <c r="D145" s="2754">
        <v>494</v>
      </c>
      <c r="E145" s="2756">
        <v>161008291</v>
      </c>
      <c r="F145" s="2754">
        <v>56</v>
      </c>
      <c r="G145" s="2754">
        <v>3495.04</v>
      </c>
      <c r="H145" s="2754">
        <v>145.35</v>
      </c>
      <c r="I145" s="2754">
        <v>0.39</v>
      </c>
      <c r="J145" s="2754"/>
      <c r="K145" s="2754"/>
      <c r="L145" s="2754">
        <v>1</v>
      </c>
      <c r="M145" s="2754">
        <v>50</v>
      </c>
      <c r="N145" s="2754"/>
      <c r="O145" s="2754"/>
      <c r="P145" s="2754"/>
      <c r="Q145" s="2754"/>
      <c r="R145" s="2754"/>
      <c r="S145" s="2754"/>
      <c r="T145" s="2754"/>
      <c r="U145" s="2772">
        <f t="shared" si="2"/>
        <v>0</v>
      </c>
      <c r="V145" s="2772">
        <f t="shared" si="3"/>
        <v>0</v>
      </c>
      <c r="W145" s="2754"/>
      <c r="X145" s="2754" t="s">
        <v>257</v>
      </c>
      <c r="Y145" s="2755"/>
    </row>
    <row r="146" spans="1:25" s="57" customFormat="1">
      <c r="A146" s="2756">
        <v>144</v>
      </c>
      <c r="B146" s="2756" t="s">
        <v>2534</v>
      </c>
      <c r="C146" s="2756">
        <v>144</v>
      </c>
      <c r="D146" s="2756">
        <v>495</v>
      </c>
      <c r="E146" s="2756">
        <v>161008292</v>
      </c>
      <c r="F146" s="2756">
        <v>57</v>
      </c>
      <c r="G146" s="2756">
        <v>3509.66</v>
      </c>
      <c r="H146" s="2756">
        <v>187.13</v>
      </c>
      <c r="I146" s="2756">
        <v>0.19</v>
      </c>
      <c r="J146" s="2756"/>
      <c r="K146" s="2756"/>
      <c r="L146" s="2756">
        <v>1</v>
      </c>
      <c r="M146" s="2756">
        <v>20</v>
      </c>
      <c r="N146" s="2756"/>
      <c r="O146" s="2756"/>
      <c r="P146" s="2756"/>
      <c r="Q146" s="2756"/>
      <c r="R146" s="2756"/>
      <c r="S146" s="2756"/>
      <c r="T146" s="2756"/>
      <c r="U146" s="2772">
        <f t="shared" si="2"/>
        <v>0</v>
      </c>
      <c r="V146" s="2772">
        <f t="shared" si="3"/>
        <v>0</v>
      </c>
      <c r="W146" s="2756"/>
      <c r="X146" s="2756" t="s">
        <v>257</v>
      </c>
      <c r="Y146" s="2755"/>
    </row>
    <row r="147" spans="1:25" s="57" customFormat="1">
      <c r="A147" s="2756">
        <v>145</v>
      </c>
      <c r="B147" s="2756" t="s">
        <v>2534</v>
      </c>
      <c r="C147" s="2756">
        <v>145</v>
      </c>
      <c r="D147" s="2756">
        <v>496</v>
      </c>
      <c r="E147" s="2758">
        <v>161008293</v>
      </c>
      <c r="F147" s="2756">
        <v>58</v>
      </c>
      <c r="G147" s="2756">
        <v>3547.05</v>
      </c>
      <c r="H147" s="2756">
        <v>215.95</v>
      </c>
      <c r="I147" s="2756">
        <v>1.4</v>
      </c>
      <c r="J147" s="2756"/>
      <c r="K147" s="2756"/>
      <c r="L147" s="2756">
        <v>1</v>
      </c>
      <c r="M147" s="2756">
        <v>35</v>
      </c>
      <c r="N147" s="2756"/>
      <c r="O147" s="2756"/>
      <c r="P147" s="2756"/>
      <c r="Q147" s="2756"/>
      <c r="R147" s="2756"/>
      <c r="S147" s="2756"/>
      <c r="T147" s="2756"/>
      <c r="U147" s="2772">
        <f t="shared" si="2"/>
        <v>0</v>
      </c>
      <c r="V147" s="2772">
        <f t="shared" si="3"/>
        <v>0</v>
      </c>
      <c r="W147" s="2756"/>
      <c r="X147" s="2756" t="s">
        <v>257</v>
      </c>
      <c r="Y147" s="2755"/>
    </row>
    <row r="148" spans="1:25" s="57" customFormat="1">
      <c r="A148" s="2759">
        <v>146</v>
      </c>
      <c r="B148" s="2759" t="s">
        <v>2534</v>
      </c>
      <c r="C148" s="2759">
        <v>146</v>
      </c>
      <c r="D148" s="2759">
        <v>497</v>
      </c>
      <c r="E148" s="2759">
        <v>161008294</v>
      </c>
      <c r="F148" s="2759">
        <v>59</v>
      </c>
      <c r="G148" s="2759">
        <v>3722.23</v>
      </c>
      <c r="H148" s="2759">
        <v>110.13</v>
      </c>
      <c r="I148" s="2759">
        <v>2.96</v>
      </c>
      <c r="J148" s="2759"/>
      <c r="K148" s="2759"/>
      <c r="L148" s="2759">
        <v>1</v>
      </c>
      <c r="M148" s="2759">
        <v>50</v>
      </c>
      <c r="N148" s="2759"/>
      <c r="O148" s="2759"/>
      <c r="P148" s="2759"/>
      <c r="Q148" s="2759"/>
      <c r="R148" s="2759"/>
      <c r="S148" s="2759"/>
      <c r="T148" s="2759"/>
      <c r="U148" s="2772">
        <f t="shared" si="2"/>
        <v>0</v>
      </c>
      <c r="V148" s="2772">
        <f t="shared" si="3"/>
        <v>0</v>
      </c>
      <c r="W148" s="2759"/>
      <c r="X148" s="2358" t="s">
        <v>257</v>
      </c>
      <c r="Y148" s="2757"/>
    </row>
    <row r="149" spans="1:25" s="57" customFormat="1">
      <c r="A149" s="2759">
        <v>147</v>
      </c>
      <c r="B149" s="2759" t="s">
        <v>2534</v>
      </c>
      <c r="C149" s="2759">
        <v>147</v>
      </c>
      <c r="D149" s="2759">
        <v>498</v>
      </c>
      <c r="E149" s="2759">
        <v>161008296</v>
      </c>
      <c r="F149" s="2759">
        <v>60</v>
      </c>
      <c r="G149" s="2759">
        <v>3713.04</v>
      </c>
      <c r="H149" s="2759">
        <v>180.54</v>
      </c>
      <c r="I149" s="2759">
        <v>4.78</v>
      </c>
      <c r="J149" s="2759"/>
      <c r="K149" s="2759"/>
      <c r="L149" s="2759">
        <v>2</v>
      </c>
      <c r="M149" s="2759">
        <v>20</v>
      </c>
      <c r="N149" s="2759"/>
      <c r="O149" s="2759"/>
      <c r="P149" s="2759"/>
      <c r="Q149" s="2759"/>
      <c r="R149" s="2759"/>
      <c r="S149" s="2759"/>
      <c r="T149" s="2759"/>
      <c r="U149" s="2772">
        <f t="shared" si="2"/>
        <v>0</v>
      </c>
      <c r="V149" s="2772">
        <f t="shared" si="3"/>
        <v>0</v>
      </c>
      <c r="W149" s="2759"/>
      <c r="X149" s="2358" t="s">
        <v>257</v>
      </c>
      <c r="Y149" s="2757"/>
    </row>
    <row r="150" spans="1:25" s="57" customFormat="1">
      <c r="A150" s="2759">
        <v>148</v>
      </c>
      <c r="B150" s="2759" t="s">
        <v>2535</v>
      </c>
      <c r="C150" s="2759">
        <v>148</v>
      </c>
      <c r="D150" s="2759">
        <v>499</v>
      </c>
      <c r="E150" s="2759">
        <v>161008295</v>
      </c>
      <c r="F150" s="2759">
        <v>60</v>
      </c>
      <c r="G150" s="2759">
        <v>3679.44</v>
      </c>
      <c r="H150" s="2759">
        <v>210.15</v>
      </c>
      <c r="I150" s="2759">
        <v>0.79</v>
      </c>
      <c r="J150" s="2759"/>
      <c r="K150" s="2759"/>
      <c r="L150" s="2759">
        <v>2</v>
      </c>
      <c r="M150" s="2759">
        <v>5</v>
      </c>
      <c r="N150" s="2759"/>
      <c r="O150" s="2759"/>
      <c r="P150" s="2759"/>
      <c r="Q150" s="2759"/>
      <c r="R150" s="2759"/>
      <c r="S150" s="2759"/>
      <c r="T150" s="2759"/>
      <c r="U150" s="2772">
        <f t="shared" si="2"/>
        <v>0</v>
      </c>
      <c r="V150" s="2772">
        <f t="shared" si="3"/>
        <v>0</v>
      </c>
      <c r="W150" s="2759"/>
      <c r="X150" s="2358" t="s">
        <v>257</v>
      </c>
      <c r="Y150" s="2760"/>
    </row>
    <row r="151" spans="1:25" s="57" customFormat="1">
      <c r="A151" s="2759">
        <v>149</v>
      </c>
      <c r="B151" s="2759" t="s">
        <v>2535</v>
      </c>
      <c r="C151" s="2759">
        <v>149</v>
      </c>
      <c r="D151" s="2759">
        <v>500</v>
      </c>
      <c r="E151" s="2759">
        <v>151000309</v>
      </c>
      <c r="F151" s="2759">
        <v>57</v>
      </c>
      <c r="G151" s="2759">
        <v>3495.07</v>
      </c>
      <c r="H151" s="2759">
        <v>199.13</v>
      </c>
      <c r="I151" s="2759">
        <v>0.4</v>
      </c>
      <c r="J151" s="2759"/>
      <c r="K151" s="2759"/>
      <c r="L151" s="2759">
        <v>2</v>
      </c>
      <c r="M151" s="2759">
        <v>25</v>
      </c>
      <c r="N151" s="2759"/>
      <c r="O151" s="2759"/>
      <c r="P151" s="2759"/>
      <c r="Q151" s="2759"/>
      <c r="R151" s="2759"/>
      <c r="S151" s="2759"/>
      <c r="T151" s="2759"/>
      <c r="U151" s="2772">
        <f t="shared" si="2"/>
        <v>0</v>
      </c>
      <c r="V151" s="2772">
        <f t="shared" si="3"/>
        <v>0</v>
      </c>
      <c r="W151" s="2759"/>
      <c r="X151" s="2358" t="s">
        <v>257</v>
      </c>
      <c r="Y151" s="2760"/>
    </row>
    <row r="152" spans="1:25" s="57" customFormat="1">
      <c r="A152" s="2759">
        <v>150</v>
      </c>
      <c r="B152" s="2759" t="s">
        <v>2535</v>
      </c>
      <c r="C152" s="2759">
        <v>150</v>
      </c>
      <c r="D152" s="2759">
        <v>501</v>
      </c>
      <c r="E152" s="2759">
        <v>161008297</v>
      </c>
      <c r="F152" s="2759">
        <v>59</v>
      </c>
      <c r="G152" s="2759">
        <v>3577.65</v>
      </c>
      <c r="H152" s="2759">
        <v>246.15</v>
      </c>
      <c r="I152" s="2759">
        <v>0</v>
      </c>
      <c r="J152" s="2759"/>
      <c r="K152" s="2759"/>
      <c r="L152" s="2759">
        <v>1</v>
      </c>
      <c r="M152" s="2759">
        <v>40</v>
      </c>
      <c r="N152" s="2759"/>
      <c r="O152" s="2759"/>
      <c r="P152" s="2759"/>
      <c r="Q152" s="2759"/>
      <c r="R152" s="2759"/>
      <c r="S152" s="2759"/>
      <c r="T152" s="2759"/>
      <c r="U152" s="2772">
        <f t="shared" si="2"/>
        <v>0</v>
      </c>
      <c r="V152" s="2772">
        <f t="shared" si="3"/>
        <v>0</v>
      </c>
      <c r="W152" s="2759"/>
      <c r="X152" s="2358" t="s">
        <v>257</v>
      </c>
      <c r="Y152" s="2760"/>
    </row>
    <row r="153" spans="1:25" s="57" customFormat="1">
      <c r="A153" s="2761">
        <v>151</v>
      </c>
      <c r="B153" s="2761" t="s">
        <v>2535</v>
      </c>
      <c r="C153" s="2761">
        <v>151</v>
      </c>
      <c r="D153" s="2761">
        <v>502</v>
      </c>
      <c r="E153" s="2761">
        <v>161008298</v>
      </c>
      <c r="F153" s="2761">
        <v>59</v>
      </c>
      <c r="G153" s="2761">
        <v>3660.45</v>
      </c>
      <c r="H153" s="2761">
        <v>166.14</v>
      </c>
      <c r="I153" s="2761">
        <v>2.79</v>
      </c>
      <c r="J153" s="2761"/>
      <c r="K153" s="2761"/>
      <c r="L153" s="2761">
        <v>1</v>
      </c>
      <c r="M153" s="2761">
        <v>45</v>
      </c>
      <c r="N153" s="2761"/>
      <c r="O153" s="2761"/>
      <c r="P153" s="2761"/>
      <c r="Q153" s="2761"/>
      <c r="R153" s="2761"/>
      <c r="S153" s="2761"/>
      <c r="T153" s="2761"/>
      <c r="U153" s="2772">
        <f t="shared" si="2"/>
        <v>0</v>
      </c>
      <c r="V153" s="2772">
        <f t="shared" si="3"/>
        <v>0</v>
      </c>
      <c r="W153" s="2761"/>
      <c r="X153" s="2761" t="s">
        <v>257</v>
      </c>
      <c r="Y153" s="2760"/>
    </row>
    <row r="154" spans="1:25" s="57" customFormat="1">
      <c r="A154" s="2762">
        <v>152</v>
      </c>
      <c r="B154" s="2762" t="s">
        <v>2535</v>
      </c>
      <c r="C154" s="2762">
        <v>152</v>
      </c>
      <c r="D154" s="2762">
        <v>503</v>
      </c>
      <c r="E154" s="2762">
        <v>161008299</v>
      </c>
      <c r="F154" s="2762">
        <v>57</v>
      </c>
      <c r="G154" s="2762">
        <v>3588.27</v>
      </c>
      <c r="H154" s="2762">
        <v>109.1</v>
      </c>
      <c r="I154" s="2762">
        <v>3.57</v>
      </c>
      <c r="J154" s="2762"/>
      <c r="K154" s="2762"/>
      <c r="L154" s="2762">
        <v>1</v>
      </c>
      <c r="M154" s="2762">
        <v>30</v>
      </c>
      <c r="N154" s="2762"/>
      <c r="O154" s="2762"/>
      <c r="P154" s="2762"/>
      <c r="Q154" s="2762"/>
      <c r="R154" s="2762"/>
      <c r="S154" s="2762"/>
      <c r="T154" s="2762"/>
      <c r="U154" s="2772">
        <f t="shared" si="2"/>
        <v>0</v>
      </c>
      <c r="V154" s="2772">
        <f t="shared" si="3"/>
        <v>0</v>
      </c>
      <c r="W154" s="2762"/>
      <c r="X154" s="2762" t="s">
        <v>257</v>
      </c>
      <c r="Y154" s="2760"/>
    </row>
    <row r="155" spans="1:25" s="57" customFormat="1">
      <c r="A155" s="2762">
        <v>153</v>
      </c>
      <c r="B155" s="2762" t="s">
        <v>2535</v>
      </c>
      <c r="C155" s="2762">
        <v>153</v>
      </c>
      <c r="D155" s="2762">
        <v>504</v>
      </c>
      <c r="E155" s="2762">
        <v>161008300</v>
      </c>
      <c r="F155" s="2762">
        <v>59</v>
      </c>
      <c r="G155" s="2762">
        <v>3893.5</v>
      </c>
      <c r="H155" s="2762">
        <v>207</v>
      </c>
      <c r="I155" s="2762">
        <v>0</v>
      </c>
      <c r="J155" s="2762"/>
      <c r="K155" s="2762"/>
      <c r="L155" s="2762">
        <v>2</v>
      </c>
      <c r="M155" s="2762">
        <v>55</v>
      </c>
      <c r="N155" s="2762"/>
      <c r="O155" s="2762"/>
      <c r="P155" s="2762"/>
      <c r="Q155" s="2762"/>
      <c r="R155" s="2762"/>
      <c r="S155" s="2762"/>
      <c r="T155" s="2762"/>
      <c r="U155" s="2772">
        <f t="shared" si="2"/>
        <v>0</v>
      </c>
      <c r="V155" s="2772">
        <f t="shared" si="3"/>
        <v>0</v>
      </c>
      <c r="W155" s="2762"/>
      <c r="X155" s="2762" t="s">
        <v>257</v>
      </c>
      <c r="Y155" s="2763" t="s">
        <v>247</v>
      </c>
    </row>
    <row r="156" spans="1:25" s="57" customFormat="1">
      <c r="A156" s="2762">
        <v>154</v>
      </c>
      <c r="B156" s="2762" t="s">
        <v>2536</v>
      </c>
      <c r="C156" s="2762">
        <v>154</v>
      </c>
      <c r="D156" s="2762">
        <v>505</v>
      </c>
      <c r="E156" s="2764">
        <v>161008301</v>
      </c>
      <c r="F156" s="2762">
        <v>59</v>
      </c>
      <c r="G156" s="2762">
        <v>3633.9</v>
      </c>
      <c r="H156" s="2762">
        <v>177.09</v>
      </c>
      <c r="I156" s="2762">
        <v>1.19</v>
      </c>
      <c r="J156" s="2762"/>
      <c r="K156" s="2762"/>
      <c r="L156" s="2762">
        <v>1</v>
      </c>
      <c r="M156" s="2762">
        <v>55</v>
      </c>
      <c r="N156" s="2762"/>
      <c r="O156" s="2762"/>
      <c r="P156" s="2762"/>
      <c r="Q156" s="2762"/>
      <c r="R156" s="2762"/>
      <c r="S156" s="2762"/>
      <c r="T156" s="2762"/>
      <c r="U156" s="2772">
        <f t="shared" si="2"/>
        <v>0</v>
      </c>
      <c r="V156" s="2772">
        <f t="shared" si="3"/>
        <v>0</v>
      </c>
      <c r="W156" s="2762"/>
      <c r="X156" s="2762" t="s">
        <v>257</v>
      </c>
      <c r="Y156" s="2763"/>
    </row>
    <row r="157" spans="1:25" s="57" customFormat="1">
      <c r="A157" s="2765">
        <v>155</v>
      </c>
      <c r="B157" s="2765" t="s">
        <v>2536</v>
      </c>
      <c r="C157" s="2765">
        <v>155</v>
      </c>
      <c r="D157" s="2765">
        <v>506</v>
      </c>
      <c r="E157" s="2765">
        <v>161008302</v>
      </c>
      <c r="F157" s="2765">
        <v>58</v>
      </c>
      <c r="G157" s="2765">
        <v>3589.45</v>
      </c>
      <c r="H157" s="2765">
        <v>173.54</v>
      </c>
      <c r="I157" s="2765">
        <v>1.39</v>
      </c>
      <c r="J157" s="2765"/>
      <c r="K157" s="2765"/>
      <c r="L157" s="2765">
        <v>2</v>
      </c>
      <c r="M157" s="2765">
        <v>5</v>
      </c>
      <c r="N157" s="2765"/>
      <c r="O157" s="2765"/>
      <c r="P157" s="2765"/>
      <c r="Q157" s="2765"/>
      <c r="R157" s="2765"/>
      <c r="S157" s="2765"/>
      <c r="T157" s="2765"/>
      <c r="U157" s="2772">
        <f t="shared" si="2"/>
        <v>0</v>
      </c>
      <c r="V157" s="2772">
        <f t="shared" si="3"/>
        <v>0</v>
      </c>
      <c r="W157" s="2765"/>
      <c r="X157" s="2765" t="s">
        <v>257</v>
      </c>
      <c r="Y157" s="2763"/>
    </row>
    <row r="158" spans="1:25" s="57" customFormat="1">
      <c r="A158" s="2765">
        <v>156</v>
      </c>
      <c r="B158" s="2765" t="s">
        <v>2536</v>
      </c>
      <c r="C158" s="2765">
        <v>156</v>
      </c>
      <c r="D158" s="2765">
        <v>507</v>
      </c>
      <c r="E158" s="2765"/>
      <c r="F158" s="2765">
        <v>59</v>
      </c>
      <c r="G158" s="2765">
        <v>3960.42</v>
      </c>
      <c r="H158" s="2765">
        <v>152.02000000000001</v>
      </c>
      <c r="I158" s="2765">
        <v>4.54</v>
      </c>
      <c r="J158" s="2765"/>
      <c r="K158" s="2765"/>
      <c r="L158" s="2765">
        <v>2</v>
      </c>
      <c r="M158" s="2765">
        <v>5</v>
      </c>
      <c r="N158" s="2765"/>
      <c r="O158" s="2765"/>
      <c r="P158" s="2765"/>
      <c r="Q158" s="2765"/>
      <c r="R158" s="2765"/>
      <c r="S158" s="2765"/>
      <c r="T158" s="2765"/>
      <c r="U158" s="2772">
        <f t="shared" si="2"/>
        <v>0</v>
      </c>
      <c r="V158" s="2772">
        <f t="shared" si="3"/>
        <v>0</v>
      </c>
      <c r="W158" s="2765"/>
      <c r="X158" s="2765" t="s">
        <v>257</v>
      </c>
      <c r="Y158" s="2763"/>
    </row>
    <row r="159" spans="1:25" s="57" customFormat="1">
      <c r="A159" s="2770">
        <v>157</v>
      </c>
      <c r="B159" s="2770" t="s">
        <v>2536</v>
      </c>
      <c r="C159" s="2770">
        <v>157</v>
      </c>
      <c r="D159" s="2770">
        <v>508</v>
      </c>
      <c r="E159" s="2770">
        <v>161008304</v>
      </c>
      <c r="F159" s="2770">
        <v>58</v>
      </c>
      <c r="G159" s="2770">
        <v>3648.04</v>
      </c>
      <c r="H159" s="2770">
        <v>120.74</v>
      </c>
      <c r="I159" s="2770">
        <v>4.38</v>
      </c>
      <c r="J159" s="2770"/>
      <c r="K159" s="2770"/>
      <c r="L159" s="2770">
        <v>1</v>
      </c>
      <c r="M159" s="2770">
        <v>35</v>
      </c>
      <c r="N159" s="2770"/>
      <c r="O159" s="2770"/>
      <c r="P159" s="2770"/>
      <c r="Q159" s="2770"/>
      <c r="R159" s="2770"/>
      <c r="S159" s="2770"/>
      <c r="T159" s="2770"/>
      <c r="U159" s="2772">
        <f t="shared" si="2"/>
        <v>0</v>
      </c>
      <c r="V159" s="2772">
        <f t="shared" si="3"/>
        <v>0</v>
      </c>
      <c r="W159" s="2770"/>
      <c r="X159" s="2772" t="s">
        <v>257</v>
      </c>
      <c r="Y159" s="2766"/>
    </row>
    <row r="160" spans="1:25" s="57" customFormat="1">
      <c r="A160" s="2772">
        <v>158</v>
      </c>
      <c r="B160" s="2772" t="s">
        <v>2536</v>
      </c>
      <c r="C160" s="2772">
        <v>158</v>
      </c>
      <c r="D160" s="2772">
        <v>509</v>
      </c>
      <c r="E160" s="2772">
        <v>161008305</v>
      </c>
      <c r="F160" s="2772">
        <v>58</v>
      </c>
      <c r="G160" s="2772">
        <v>3625.24</v>
      </c>
      <c r="H160" s="2772">
        <v>142.13</v>
      </c>
      <c r="I160" s="2772">
        <v>2.97</v>
      </c>
      <c r="J160" s="2772"/>
      <c r="K160" s="2772"/>
      <c r="L160" s="2772">
        <v>2</v>
      </c>
      <c r="M160" s="2772">
        <v>25</v>
      </c>
      <c r="N160" s="2772"/>
      <c r="O160" s="2772"/>
      <c r="P160" s="2772"/>
      <c r="Q160" s="2772"/>
      <c r="R160" s="2772"/>
      <c r="S160" s="2772"/>
      <c r="T160" s="2772"/>
      <c r="U160" s="2772">
        <f t="shared" si="2"/>
        <v>0</v>
      </c>
      <c r="V160" s="2772">
        <f t="shared" si="3"/>
        <v>0</v>
      </c>
      <c r="W160" s="2772"/>
      <c r="X160" s="2772" t="s">
        <v>257</v>
      </c>
      <c r="Y160" s="2766"/>
    </row>
    <row r="161" spans="1:25" s="57" customFormat="1">
      <c r="A161" s="2772">
        <v>159</v>
      </c>
      <c r="B161" s="2772" t="s">
        <v>2538</v>
      </c>
      <c r="C161" s="2772">
        <v>159</v>
      </c>
      <c r="D161" s="2772">
        <v>510</v>
      </c>
      <c r="E161" s="2775">
        <v>161008306</v>
      </c>
      <c r="F161" s="2772">
        <v>59</v>
      </c>
      <c r="G161" s="2772">
        <v>3707.92</v>
      </c>
      <c r="H161" s="2772">
        <v>106.26</v>
      </c>
      <c r="I161" s="2772">
        <v>9.98</v>
      </c>
      <c r="J161" s="2772"/>
      <c r="K161" s="2772"/>
      <c r="L161" s="2772">
        <v>5</v>
      </c>
      <c r="M161" s="2772">
        <v>25</v>
      </c>
      <c r="N161" s="2772"/>
      <c r="O161" s="2772">
        <v>78690</v>
      </c>
      <c r="P161" s="2772"/>
      <c r="Q161" s="2772"/>
      <c r="R161" s="2772"/>
      <c r="S161" s="2772"/>
      <c r="T161" s="2772"/>
      <c r="U161" s="2772">
        <f t="shared" si="2"/>
        <v>3934.5</v>
      </c>
      <c r="V161" s="2772">
        <f t="shared" si="3"/>
        <v>82624.5</v>
      </c>
      <c r="W161" s="2772"/>
      <c r="X161" s="2772" t="s">
        <v>257</v>
      </c>
      <c r="Y161" s="2771" t="s">
        <v>2539</v>
      </c>
    </row>
    <row r="162" spans="1:25" s="57" customFormat="1">
      <c r="A162" s="2776">
        <v>160</v>
      </c>
      <c r="B162" s="2776" t="s">
        <v>2538</v>
      </c>
      <c r="C162" s="2776">
        <v>160</v>
      </c>
      <c r="D162" s="2776">
        <v>511</v>
      </c>
      <c r="E162" s="2776">
        <v>161008307</v>
      </c>
      <c r="F162" s="2776">
        <v>60</v>
      </c>
      <c r="G162" s="2776">
        <v>3711.44</v>
      </c>
      <c r="H162" s="2776">
        <v>181.55</v>
      </c>
      <c r="I162" s="2776">
        <v>4.1900000000000004</v>
      </c>
      <c r="J162" s="2776"/>
      <c r="K162" s="2776"/>
      <c r="L162" s="2776">
        <v>2</v>
      </c>
      <c r="M162" s="2776">
        <v>0</v>
      </c>
      <c r="N162" s="2776"/>
      <c r="O162" s="2776"/>
      <c r="P162" s="2776"/>
      <c r="Q162" s="2776"/>
      <c r="R162" s="2776"/>
      <c r="S162" s="2776"/>
      <c r="T162" s="2776"/>
      <c r="U162" s="2776"/>
      <c r="V162" s="2796">
        <f t="shared" si="3"/>
        <v>0</v>
      </c>
      <c r="W162" s="2776"/>
      <c r="X162" s="2776" t="s">
        <v>257</v>
      </c>
      <c r="Y162" s="2773"/>
    </row>
    <row r="163" spans="1:25" s="57" customFormat="1">
      <c r="A163" s="2776">
        <v>161</v>
      </c>
      <c r="B163" s="2776" t="s">
        <v>2538</v>
      </c>
      <c r="C163" s="2776">
        <v>161</v>
      </c>
      <c r="D163" s="2776">
        <v>512</v>
      </c>
      <c r="E163" s="2776">
        <v>161008308</v>
      </c>
      <c r="F163" s="2776">
        <v>56</v>
      </c>
      <c r="G163" s="2776">
        <v>3406.24</v>
      </c>
      <c r="H163" s="2776">
        <v>233.76</v>
      </c>
      <c r="I163" s="2776">
        <v>0</v>
      </c>
      <c r="J163" s="2776"/>
      <c r="K163" s="2776"/>
      <c r="L163" s="2776">
        <v>1</v>
      </c>
      <c r="M163" s="2776">
        <v>35</v>
      </c>
      <c r="N163" s="2776"/>
      <c r="O163" s="2776"/>
      <c r="P163" s="2776"/>
      <c r="Q163" s="2776"/>
      <c r="R163" s="2776"/>
      <c r="S163" s="2776"/>
      <c r="T163" s="2776"/>
      <c r="U163" s="2776"/>
      <c r="V163" s="2796">
        <f t="shared" si="3"/>
        <v>0</v>
      </c>
      <c r="W163" s="2776"/>
      <c r="X163" s="2776" t="s">
        <v>257</v>
      </c>
      <c r="Y163" s="2773"/>
    </row>
    <row r="164" spans="1:25" s="57" customFormat="1">
      <c r="A164" s="2776">
        <v>162</v>
      </c>
      <c r="B164" s="2776" t="s">
        <v>2541</v>
      </c>
      <c r="C164" s="2776">
        <v>162</v>
      </c>
      <c r="D164" s="2776">
        <v>513</v>
      </c>
      <c r="E164" s="2776">
        <v>161008309</v>
      </c>
      <c r="F164" s="2776">
        <v>58</v>
      </c>
      <c r="G164" s="2776">
        <v>3559.85</v>
      </c>
      <c r="H164" s="2776">
        <v>201.75</v>
      </c>
      <c r="I164" s="2776">
        <v>0</v>
      </c>
      <c r="J164" s="2776"/>
      <c r="K164" s="2776"/>
      <c r="L164" s="2776">
        <v>2</v>
      </c>
      <c r="M164" s="2776">
        <v>0</v>
      </c>
      <c r="N164" s="2776"/>
      <c r="O164" s="2776"/>
      <c r="P164" s="2776"/>
      <c r="Q164" s="2776"/>
      <c r="R164" s="2776"/>
      <c r="S164" s="2776"/>
      <c r="T164" s="2776"/>
      <c r="U164" s="2776"/>
      <c r="V164" s="2796">
        <f t="shared" si="3"/>
        <v>0</v>
      </c>
      <c r="W164" s="2776"/>
      <c r="X164" s="2776" t="s">
        <v>257</v>
      </c>
      <c r="Y164" s="2777"/>
    </row>
    <row r="165" spans="1:25" s="57" customFormat="1">
      <c r="A165" s="2776">
        <v>163</v>
      </c>
      <c r="B165" s="2776" t="s">
        <v>2541</v>
      </c>
      <c r="C165" s="2776">
        <v>163</v>
      </c>
      <c r="D165" s="2776">
        <v>514</v>
      </c>
      <c r="E165" s="2778">
        <v>161008310</v>
      </c>
      <c r="F165" s="2776">
        <v>59</v>
      </c>
      <c r="G165" s="2776">
        <v>3613.25</v>
      </c>
      <c r="H165" s="2776">
        <v>210.95</v>
      </c>
      <c r="I165" s="2776">
        <v>0.4</v>
      </c>
      <c r="J165" s="2776"/>
      <c r="K165" s="2776"/>
      <c r="L165" s="2776">
        <v>2</v>
      </c>
      <c r="M165" s="2776">
        <v>20</v>
      </c>
      <c r="N165" s="2776"/>
      <c r="O165" s="2776"/>
      <c r="P165" s="2776"/>
      <c r="Q165" s="2776"/>
      <c r="R165" s="2776"/>
      <c r="S165" s="2776"/>
      <c r="T165" s="2776"/>
      <c r="U165" s="2776"/>
      <c r="V165" s="2796">
        <f t="shared" si="3"/>
        <v>0</v>
      </c>
      <c r="W165" s="2776"/>
      <c r="X165" s="2776" t="s">
        <v>257</v>
      </c>
      <c r="Y165" s="2777"/>
    </row>
    <row r="166" spans="1:25" s="57" customFormat="1">
      <c r="A166" s="2776">
        <v>164</v>
      </c>
      <c r="B166" s="2776" t="s">
        <v>2541</v>
      </c>
      <c r="C166" s="2776">
        <v>164</v>
      </c>
      <c r="D166" s="2776">
        <v>515</v>
      </c>
      <c r="E166" s="2778">
        <v>161008311</v>
      </c>
      <c r="F166" s="2776">
        <v>58</v>
      </c>
      <c r="G166" s="2776">
        <v>3573.65</v>
      </c>
      <c r="H166" s="2776">
        <v>189.95</v>
      </c>
      <c r="I166" s="2776">
        <v>2</v>
      </c>
      <c r="J166" s="2776"/>
      <c r="K166" s="2776"/>
      <c r="L166" s="2776">
        <v>1</v>
      </c>
      <c r="M166" s="2776">
        <v>45</v>
      </c>
      <c r="N166" s="2776"/>
      <c r="O166" s="2776"/>
      <c r="P166" s="2776"/>
      <c r="Q166" s="2776"/>
      <c r="R166" s="2776"/>
      <c r="S166" s="2776"/>
      <c r="T166" s="2776"/>
      <c r="U166" s="2776"/>
      <c r="V166" s="2796">
        <f t="shared" si="3"/>
        <v>0</v>
      </c>
      <c r="W166" s="2776"/>
      <c r="X166" s="2776" t="s">
        <v>257</v>
      </c>
      <c r="Y166" s="2777"/>
    </row>
    <row r="167" spans="1:25" s="57" customFormat="1">
      <c r="A167" s="2779">
        <v>165</v>
      </c>
      <c r="B167" s="2779" t="s">
        <v>2541</v>
      </c>
      <c r="C167" s="2779">
        <v>165</v>
      </c>
      <c r="D167" s="2779">
        <v>516</v>
      </c>
      <c r="E167" s="2779">
        <v>161008312</v>
      </c>
      <c r="F167" s="2779">
        <v>59</v>
      </c>
      <c r="G167" s="2779">
        <v>3625.32</v>
      </c>
      <c r="H167" s="2779">
        <v>179.07</v>
      </c>
      <c r="I167" s="2779">
        <v>0.19</v>
      </c>
      <c r="J167" s="2779"/>
      <c r="K167" s="2779"/>
      <c r="L167" s="2779">
        <v>1</v>
      </c>
      <c r="M167" s="2779">
        <v>45</v>
      </c>
      <c r="N167" s="2779"/>
      <c r="O167" s="2779"/>
      <c r="P167" s="2779"/>
      <c r="Q167" s="2779"/>
      <c r="R167" s="2779"/>
      <c r="S167" s="2779"/>
      <c r="T167" s="2779"/>
      <c r="U167" s="2779"/>
      <c r="V167" s="2796">
        <f t="shared" si="3"/>
        <v>0</v>
      </c>
      <c r="W167" s="2779"/>
      <c r="X167" s="2779" t="s">
        <v>257</v>
      </c>
      <c r="Y167" s="2777"/>
    </row>
    <row r="168" spans="1:25" s="57" customFormat="1">
      <c r="A168" s="2779">
        <v>166</v>
      </c>
      <c r="B168" s="2779" t="s">
        <v>2541</v>
      </c>
      <c r="C168" s="2779">
        <v>166</v>
      </c>
      <c r="D168" s="2779">
        <v>517</v>
      </c>
      <c r="E168" s="2781">
        <v>161008313</v>
      </c>
      <c r="F168" s="2779">
        <v>58</v>
      </c>
      <c r="G168" s="2779">
        <v>3621.64</v>
      </c>
      <c r="H168" s="2779">
        <v>142.76</v>
      </c>
      <c r="I168" s="2779">
        <v>0</v>
      </c>
      <c r="J168" s="2779"/>
      <c r="K168" s="2779"/>
      <c r="L168" s="2779">
        <v>1</v>
      </c>
      <c r="M168" s="2779">
        <v>35</v>
      </c>
      <c r="N168" s="2779"/>
      <c r="O168" s="2779"/>
      <c r="P168" s="2779"/>
      <c r="Q168" s="2779"/>
      <c r="R168" s="2779"/>
      <c r="S168" s="2779"/>
      <c r="T168" s="2779"/>
      <c r="U168" s="2779"/>
      <c r="V168" s="2796">
        <f t="shared" si="3"/>
        <v>0</v>
      </c>
      <c r="W168" s="2779"/>
      <c r="X168" s="2779" t="s">
        <v>257</v>
      </c>
      <c r="Y168" s="2777"/>
    </row>
    <row r="169" spans="1:25" s="57" customFormat="1">
      <c r="A169" s="2782">
        <v>167</v>
      </c>
      <c r="B169" s="2782" t="s">
        <v>2541</v>
      </c>
      <c r="C169" s="2782">
        <v>167</v>
      </c>
      <c r="D169" s="2782">
        <v>518</v>
      </c>
      <c r="E169" s="2782">
        <v>161008314</v>
      </c>
      <c r="F169" s="2782">
        <v>59</v>
      </c>
      <c r="G169" s="2782">
        <v>3613.85</v>
      </c>
      <c r="H169" s="2782">
        <v>209.95</v>
      </c>
      <c r="I169" s="2782">
        <v>0</v>
      </c>
      <c r="J169" s="2782"/>
      <c r="K169" s="2782"/>
      <c r="L169" s="2782">
        <v>1</v>
      </c>
      <c r="M169" s="2782">
        <v>50</v>
      </c>
      <c r="N169" s="2782"/>
      <c r="O169" s="2782"/>
      <c r="P169" s="2782"/>
      <c r="Q169" s="2782"/>
      <c r="R169" s="2782"/>
      <c r="S169" s="2782"/>
      <c r="T169" s="2782"/>
      <c r="U169" s="2782"/>
      <c r="V169" s="2796">
        <f t="shared" si="3"/>
        <v>0</v>
      </c>
      <c r="W169" s="2782"/>
      <c r="X169" s="2782" t="s">
        <v>257</v>
      </c>
      <c r="Y169" s="2780"/>
    </row>
    <row r="170" spans="1:25" s="57" customFormat="1">
      <c r="A170" s="2782">
        <v>168</v>
      </c>
      <c r="B170" s="2782" t="s">
        <v>2542</v>
      </c>
      <c r="C170" s="2782">
        <v>168</v>
      </c>
      <c r="D170" s="2782">
        <v>519</v>
      </c>
      <c r="E170" s="2784">
        <v>161008315</v>
      </c>
      <c r="F170" s="2782">
        <v>60</v>
      </c>
      <c r="G170" s="2782">
        <v>3652.44</v>
      </c>
      <c r="H170" s="2782">
        <v>236.36</v>
      </c>
      <c r="I170" s="2782">
        <v>0</v>
      </c>
      <c r="J170" s="2782"/>
      <c r="K170" s="2782"/>
      <c r="L170" s="2782">
        <v>2</v>
      </c>
      <c r="M170" s="2782">
        <v>0</v>
      </c>
      <c r="N170" s="2782"/>
      <c r="O170" s="2782"/>
      <c r="P170" s="2782"/>
      <c r="Q170" s="2782"/>
      <c r="R170" s="2782"/>
      <c r="S170" s="2782"/>
      <c r="T170" s="2782"/>
      <c r="U170" s="2782"/>
      <c r="V170" s="2796">
        <f t="shared" si="3"/>
        <v>0</v>
      </c>
      <c r="W170" s="2782"/>
      <c r="X170" s="2782" t="s">
        <v>257</v>
      </c>
      <c r="Y170" s="2783"/>
    </row>
    <row r="171" spans="1:25" s="57" customFormat="1">
      <c r="A171" s="2782">
        <v>169</v>
      </c>
      <c r="B171" s="2782" t="s">
        <v>2542</v>
      </c>
      <c r="C171" s="2782">
        <v>169</v>
      </c>
      <c r="D171" s="2782">
        <v>520</v>
      </c>
      <c r="E171" s="2782">
        <v>151000310</v>
      </c>
      <c r="F171" s="2782">
        <v>57</v>
      </c>
      <c r="G171" s="2782">
        <v>3544.67</v>
      </c>
      <c r="H171" s="2782">
        <v>151.72</v>
      </c>
      <c r="I171" s="2782">
        <v>2.59</v>
      </c>
      <c r="J171" s="2782"/>
      <c r="K171" s="2782"/>
      <c r="L171" s="2782">
        <v>1</v>
      </c>
      <c r="M171" s="2782">
        <v>45</v>
      </c>
      <c r="N171" s="2782"/>
      <c r="O171" s="2782"/>
      <c r="P171" s="2782"/>
      <c r="Q171" s="2782"/>
      <c r="R171" s="2782"/>
      <c r="S171" s="2782"/>
      <c r="T171" s="2782"/>
      <c r="U171" s="2782"/>
      <c r="V171" s="2796">
        <f t="shared" si="3"/>
        <v>0</v>
      </c>
      <c r="W171" s="2782"/>
      <c r="X171" s="2782" t="s">
        <v>257</v>
      </c>
      <c r="Y171" s="2783"/>
    </row>
    <row r="172" spans="1:25" s="57" customFormat="1">
      <c r="A172" s="2785">
        <v>170</v>
      </c>
      <c r="B172" s="2785" t="s">
        <v>2542</v>
      </c>
      <c r="C172" s="2785">
        <v>170</v>
      </c>
      <c r="D172" s="2785">
        <v>521</v>
      </c>
      <c r="E172" s="2785">
        <v>161008316</v>
      </c>
      <c r="F172" s="2785">
        <v>58</v>
      </c>
      <c r="G172" s="2785">
        <v>3570.05</v>
      </c>
      <c r="H172" s="2785">
        <v>193.55</v>
      </c>
      <c r="I172" s="2785">
        <v>2</v>
      </c>
      <c r="J172" s="2785"/>
      <c r="K172" s="2785"/>
      <c r="L172" s="2785">
        <v>1</v>
      </c>
      <c r="M172" s="2785">
        <v>35</v>
      </c>
      <c r="N172" s="2785"/>
      <c r="O172" s="2785"/>
      <c r="P172" s="2785"/>
      <c r="Q172" s="2785"/>
      <c r="R172" s="2785"/>
      <c r="S172" s="2785"/>
      <c r="T172" s="2785"/>
      <c r="U172" s="2785"/>
      <c r="V172" s="2796">
        <f t="shared" si="3"/>
        <v>0</v>
      </c>
      <c r="W172" s="2785"/>
      <c r="X172" s="2785" t="s">
        <v>257</v>
      </c>
      <c r="Y172" s="2783"/>
    </row>
    <row r="173" spans="1:25" s="57" customFormat="1">
      <c r="A173" s="2785">
        <v>171</v>
      </c>
      <c r="B173" s="2785" t="s">
        <v>2542</v>
      </c>
      <c r="C173" s="2785">
        <v>171</v>
      </c>
      <c r="D173" s="2785">
        <v>522</v>
      </c>
      <c r="E173" s="2785">
        <v>161008319</v>
      </c>
      <c r="F173" s="2785">
        <v>58</v>
      </c>
      <c r="G173" s="2785">
        <v>3581.46</v>
      </c>
      <c r="H173" s="2785">
        <v>182.12</v>
      </c>
      <c r="I173" s="2785">
        <v>4.78</v>
      </c>
      <c r="J173" s="2785"/>
      <c r="K173" s="2785"/>
      <c r="L173" s="2785">
        <v>1</v>
      </c>
      <c r="M173" s="2785">
        <v>25</v>
      </c>
      <c r="N173" s="2785"/>
      <c r="O173" s="2785"/>
      <c r="P173" s="2785"/>
      <c r="Q173" s="2785"/>
      <c r="R173" s="2785"/>
      <c r="S173" s="2785"/>
      <c r="T173" s="2785"/>
      <c r="U173" s="2785"/>
      <c r="V173" s="2796">
        <f t="shared" si="3"/>
        <v>0</v>
      </c>
      <c r="W173" s="2785"/>
      <c r="X173" s="2785" t="s">
        <v>257</v>
      </c>
      <c r="Y173" s="2783"/>
    </row>
    <row r="174" spans="1:25" s="57" customFormat="1">
      <c r="A174" s="2785">
        <v>172</v>
      </c>
      <c r="B174" s="2785" t="s">
        <v>2542</v>
      </c>
      <c r="C174" s="2785">
        <v>172</v>
      </c>
      <c r="D174" s="2785">
        <v>523</v>
      </c>
      <c r="E174" s="2785">
        <v>161008317</v>
      </c>
      <c r="F174" s="2785">
        <v>58</v>
      </c>
      <c r="G174" s="2785">
        <v>3616.25</v>
      </c>
      <c r="H174" s="2785">
        <v>146.54</v>
      </c>
      <c r="I174" s="2785">
        <v>1.19</v>
      </c>
      <c r="J174" s="2785"/>
      <c r="K174" s="2785"/>
      <c r="L174" s="2785">
        <v>1</v>
      </c>
      <c r="M174" s="2785">
        <v>35</v>
      </c>
      <c r="N174" s="2785"/>
      <c r="O174" s="2785"/>
      <c r="P174" s="2785"/>
      <c r="Q174" s="2785"/>
      <c r="R174" s="2785"/>
      <c r="S174" s="2785"/>
      <c r="T174" s="2785"/>
      <c r="U174" s="2785"/>
      <c r="V174" s="2796">
        <f t="shared" ref="V174:V176" si="4">O174+U174</f>
        <v>0</v>
      </c>
      <c r="W174" s="2785"/>
      <c r="X174" s="2785" t="s">
        <v>257</v>
      </c>
      <c r="Y174" s="2783"/>
    </row>
    <row r="175" spans="1:25" s="57" customFormat="1">
      <c r="A175" s="2787">
        <v>173</v>
      </c>
      <c r="B175" s="2787" t="s">
        <v>2542</v>
      </c>
      <c r="C175" s="2787">
        <v>173</v>
      </c>
      <c r="D175" s="2787">
        <v>524</v>
      </c>
      <c r="E175" s="2787">
        <v>161008318</v>
      </c>
      <c r="F175" s="2787">
        <v>58</v>
      </c>
      <c r="G175" s="2787">
        <v>3623.64</v>
      </c>
      <c r="H175" s="2787">
        <v>141.94999999999999</v>
      </c>
      <c r="I175" s="2787">
        <v>1.19</v>
      </c>
      <c r="J175" s="2787"/>
      <c r="K175" s="2787"/>
      <c r="L175" s="2787">
        <v>1</v>
      </c>
      <c r="M175" s="2787">
        <v>45</v>
      </c>
      <c r="N175" s="2787"/>
      <c r="O175" s="2787"/>
      <c r="P175" s="2787"/>
      <c r="Q175" s="2787"/>
      <c r="R175" s="2787"/>
      <c r="S175" s="2787"/>
      <c r="T175" s="2787"/>
      <c r="U175" s="2787"/>
      <c r="V175" s="2796">
        <f t="shared" si="4"/>
        <v>0</v>
      </c>
      <c r="W175" s="2787"/>
      <c r="X175" s="2787" t="s">
        <v>257</v>
      </c>
      <c r="Y175" s="2786"/>
    </row>
    <row r="176" spans="1:25" s="57" customFormat="1">
      <c r="A176" s="2787">
        <v>174</v>
      </c>
      <c r="B176" s="2787" t="s">
        <v>2542</v>
      </c>
      <c r="C176" s="2787">
        <v>174</v>
      </c>
      <c r="D176" s="2787">
        <v>525</v>
      </c>
      <c r="E176" s="2787">
        <v>161008320</v>
      </c>
      <c r="F176" s="2787">
        <v>59</v>
      </c>
      <c r="G176" s="2787">
        <v>3647.64</v>
      </c>
      <c r="H176" s="2787">
        <v>178.96</v>
      </c>
      <c r="I176" s="2787">
        <v>0</v>
      </c>
      <c r="J176" s="2787"/>
      <c r="K176" s="2787"/>
      <c r="L176" s="2787">
        <v>1</v>
      </c>
      <c r="M176" s="2787">
        <v>55</v>
      </c>
      <c r="N176" s="2787"/>
      <c r="O176" s="2787"/>
      <c r="P176" s="2787"/>
      <c r="Q176" s="2787"/>
      <c r="R176" s="2787"/>
      <c r="S176" s="2787"/>
      <c r="T176" s="2787"/>
      <c r="U176" s="2787"/>
      <c r="V176" s="2796">
        <f t="shared" si="4"/>
        <v>0</v>
      </c>
      <c r="W176" s="2787"/>
      <c r="X176" s="2787" t="s">
        <v>257</v>
      </c>
      <c r="Y176" s="2786"/>
    </row>
    <row r="177" spans="1:25" s="1850" customFormat="1" ht="15.75">
      <c r="C177" s="1639"/>
      <c r="D177" s="1639"/>
      <c r="E177" s="1184"/>
      <c r="F177" s="1030">
        <f>SUM(F3:F176)</f>
        <v>10121</v>
      </c>
      <c r="G177" s="97">
        <f>SUM(G3:G176)</f>
        <v>625784.6399999999</v>
      </c>
      <c r="H177" s="1030">
        <f>SUM(H3:H176)</f>
        <v>32496.710000000006</v>
      </c>
      <c r="I177" s="1030">
        <f>SUM(I3:I176)</f>
        <v>232.80999999999997</v>
      </c>
      <c r="L177" s="127"/>
      <c r="M177" s="127"/>
      <c r="O177" s="97">
        <f>SUM(O3:O176)</f>
        <v>259800</v>
      </c>
      <c r="T177" s="1854"/>
      <c r="U177" s="560"/>
      <c r="V177" s="1758">
        <f>SUM(V3:V176)</f>
        <v>272790</v>
      </c>
      <c r="W177" s="2210"/>
      <c r="X177" s="1801"/>
      <c r="Y177" s="1913"/>
    </row>
    <row r="178" spans="1:25" s="1850" customFormat="1">
      <c r="G178" s="1849"/>
      <c r="O178" s="1849"/>
      <c r="U178" s="118"/>
      <c r="Y178" s="1913"/>
    </row>
    <row r="179" spans="1:25" s="1850" customFormat="1">
      <c r="G179" s="1849"/>
      <c r="O179" s="1849"/>
      <c r="R179" s="1880"/>
      <c r="S179" s="1880"/>
      <c r="U179" s="118"/>
      <c r="Y179" s="1913"/>
    </row>
    <row r="180" spans="1:25" s="1850" customFormat="1" ht="15.75">
      <c r="A180" s="1714" t="s">
        <v>1991</v>
      </c>
      <c r="B180" s="1715"/>
      <c r="C180" s="1715"/>
      <c r="D180" s="1824"/>
      <c r="G180" s="1849"/>
      <c r="J180" s="2627"/>
      <c r="O180" s="1849"/>
      <c r="U180" s="118"/>
      <c r="Y180" s="1913"/>
    </row>
    <row r="181" spans="1:25" s="1850" customFormat="1" ht="15.75">
      <c r="A181" s="1582" t="s">
        <v>1992</v>
      </c>
      <c r="B181" s="1583"/>
      <c r="C181" s="1718"/>
      <c r="D181" s="2631"/>
      <c r="G181" s="1849"/>
      <c r="O181" s="1849"/>
      <c r="U181" s="118"/>
      <c r="Y181" s="1913"/>
    </row>
    <row r="182" spans="1:25" s="1850" customFormat="1" ht="15.75">
      <c r="A182" s="1585" t="s">
        <v>1993</v>
      </c>
      <c r="B182" s="1586"/>
      <c r="C182" s="1586"/>
      <c r="D182" s="1824"/>
      <c r="G182" s="1849"/>
      <c r="O182" s="1849"/>
      <c r="U182" s="118"/>
      <c r="Y182" s="1913"/>
    </row>
    <row r="183" spans="1:25" s="1850" customFormat="1">
      <c r="G183" s="1849"/>
      <c r="O183" s="1849"/>
      <c r="U183" s="118"/>
      <c r="Y183" s="1913"/>
    </row>
    <row r="184" spans="1:25" s="1850" customFormat="1">
      <c r="G184" s="1849"/>
      <c r="O184" s="1849"/>
      <c r="U184" s="118"/>
      <c r="Y184" s="1913"/>
    </row>
    <row r="185" spans="1:25" s="1850" customFormat="1">
      <c r="G185" s="1849"/>
      <c r="O185" s="1849"/>
      <c r="U185" s="118"/>
      <c r="Y185" s="1913"/>
    </row>
    <row r="186" spans="1:25" s="1850" customFormat="1">
      <c r="G186" s="1849"/>
      <c r="O186" s="1849"/>
      <c r="U186" s="118"/>
      <c r="Y186" s="1913"/>
    </row>
    <row r="187" spans="1:25" s="1850" customFormat="1">
      <c r="G187" s="1849"/>
      <c r="O187" s="1849"/>
      <c r="U187" s="118"/>
      <c r="Y187" s="1913"/>
    </row>
    <row r="188" spans="1:25" s="1850" customFormat="1">
      <c r="G188" s="1849"/>
      <c r="O188" s="1849"/>
      <c r="U188" s="118"/>
      <c r="Y188" s="1913"/>
    </row>
    <row r="189" spans="1:25" s="1850" customFormat="1">
      <c r="G189" s="1849"/>
      <c r="O189" s="1849"/>
      <c r="U189" s="118"/>
      <c r="Y189" s="1913"/>
    </row>
    <row r="190" spans="1:25" s="1850" customFormat="1">
      <c r="G190" s="1849"/>
      <c r="O190" s="1849"/>
      <c r="U190" s="118"/>
      <c r="Y190" s="1913"/>
    </row>
    <row r="191" spans="1:25" s="1850" customFormat="1">
      <c r="G191" s="1849"/>
      <c r="O191" s="1849"/>
      <c r="U191" s="118"/>
      <c r="Y191" s="1913"/>
    </row>
    <row r="192" spans="1:25" s="1850" customFormat="1">
      <c r="G192" s="1849"/>
      <c r="O192" s="1849"/>
      <c r="U192" s="118"/>
      <c r="Y192" s="1913"/>
    </row>
    <row r="193" spans="7:25" s="1850" customFormat="1">
      <c r="G193" s="1849"/>
      <c r="O193" s="1849"/>
      <c r="U193" s="118"/>
      <c r="Y193" s="1913"/>
    </row>
    <row r="194" spans="7:25" s="1850" customFormat="1">
      <c r="G194" s="1849"/>
      <c r="O194" s="1849"/>
      <c r="U194" s="118"/>
      <c r="Y194" s="1913"/>
    </row>
    <row r="195" spans="7:25" s="1850" customFormat="1">
      <c r="G195" s="1849"/>
      <c r="O195" s="1849"/>
      <c r="U195" s="118"/>
      <c r="Y195" s="1913"/>
    </row>
    <row r="196" spans="7:25" s="1850" customFormat="1">
      <c r="G196" s="1849"/>
      <c r="O196" s="1849"/>
      <c r="U196" s="118"/>
      <c r="Y196" s="1913"/>
    </row>
    <row r="197" spans="7:25" s="1850" customFormat="1">
      <c r="G197" s="1849"/>
      <c r="O197" s="1849"/>
      <c r="U197" s="118"/>
      <c r="Y197" s="1913"/>
    </row>
    <row r="198" spans="7:25" s="1850" customFormat="1">
      <c r="G198" s="1849"/>
      <c r="O198" s="1849"/>
      <c r="U198" s="118"/>
      <c r="Y198" s="1913"/>
    </row>
    <row r="199" spans="7:25" s="1850" customFormat="1">
      <c r="G199" s="1849"/>
      <c r="O199" s="1849"/>
      <c r="U199" s="118"/>
      <c r="Y199" s="1913"/>
    </row>
    <row r="200" spans="7:25" s="1850" customFormat="1">
      <c r="G200" s="1849"/>
      <c r="O200" s="1849"/>
      <c r="U200" s="118"/>
      <c r="Y200" s="1913"/>
    </row>
    <row r="201" spans="7:25" s="1850" customFormat="1">
      <c r="G201" s="1849"/>
      <c r="O201" s="1849"/>
      <c r="U201" s="118"/>
      <c r="Y201" s="1913"/>
    </row>
    <row r="202" spans="7:25" s="1850" customFormat="1">
      <c r="G202" s="1849"/>
      <c r="O202" s="1849"/>
      <c r="U202" s="118"/>
      <c r="Y202" s="1913"/>
    </row>
    <row r="203" spans="7:25" s="1850" customFormat="1">
      <c r="G203" s="1849"/>
      <c r="O203" s="1849"/>
      <c r="U203" s="118"/>
      <c r="Y203" s="1913"/>
    </row>
    <row r="204" spans="7:25" s="1850" customFormat="1">
      <c r="G204" s="1849"/>
      <c r="O204" s="1849"/>
      <c r="U204" s="118"/>
      <c r="Y204" s="1913"/>
    </row>
    <row r="205" spans="7:25" s="1850" customFormat="1">
      <c r="G205" s="1849"/>
      <c r="O205" s="1849"/>
      <c r="U205" s="118"/>
      <c r="Y205" s="1913"/>
    </row>
    <row r="206" spans="7:25" s="1850" customFormat="1">
      <c r="G206" s="1849"/>
      <c r="O206" s="1849"/>
      <c r="U206" s="118"/>
      <c r="Y206" s="1913"/>
    </row>
    <row r="207" spans="7:25" s="1850" customFormat="1">
      <c r="G207" s="1849"/>
      <c r="O207" s="1849"/>
      <c r="U207" s="118"/>
      <c r="Y207" s="1913"/>
    </row>
    <row r="208" spans="7:25" s="1850" customFormat="1">
      <c r="G208" s="1849"/>
      <c r="O208" s="1849"/>
      <c r="U208" s="118"/>
      <c r="Y208" s="1913"/>
    </row>
    <row r="209" spans="7:25" s="1850" customFormat="1">
      <c r="G209" s="1849"/>
      <c r="O209" s="1849"/>
      <c r="U209" s="118"/>
      <c r="Y209" s="1913"/>
    </row>
    <row r="210" spans="7:25" s="1850" customFormat="1">
      <c r="G210" s="1849"/>
      <c r="O210" s="1849"/>
      <c r="U210" s="118"/>
      <c r="Y210" s="1913"/>
    </row>
    <row r="211" spans="7:25" s="1850" customFormat="1">
      <c r="G211" s="1849"/>
      <c r="O211" s="1849"/>
      <c r="U211" s="118"/>
      <c r="Y211" s="1913"/>
    </row>
    <row r="212" spans="7:25" s="1850" customFormat="1">
      <c r="G212" s="1849"/>
      <c r="O212" s="1849"/>
      <c r="U212" s="118"/>
      <c r="Y212" s="1913"/>
    </row>
    <row r="213" spans="7:25" s="1850" customFormat="1">
      <c r="G213" s="1849"/>
      <c r="O213" s="1849"/>
      <c r="U213" s="118"/>
      <c r="Y213" s="1913"/>
    </row>
    <row r="214" spans="7:25" s="1850" customFormat="1">
      <c r="G214" s="1849"/>
      <c r="O214" s="1849"/>
      <c r="U214" s="118"/>
      <c r="Y214" s="1913"/>
    </row>
    <row r="215" spans="7:25" s="1850" customFormat="1">
      <c r="G215" s="1849"/>
      <c r="O215" s="1849"/>
      <c r="U215" s="118"/>
      <c r="Y215" s="1913"/>
    </row>
    <row r="216" spans="7:25" s="1850" customFormat="1">
      <c r="G216" s="1849"/>
      <c r="O216" s="1849"/>
      <c r="U216" s="118"/>
      <c r="Y216" s="1913"/>
    </row>
    <row r="217" spans="7:25" s="1850" customFormat="1">
      <c r="G217" s="1849"/>
      <c r="O217" s="1849"/>
      <c r="U217" s="118"/>
      <c r="Y217" s="1913"/>
    </row>
    <row r="218" spans="7:25" s="1850" customFormat="1">
      <c r="G218" s="1849"/>
      <c r="O218" s="1849"/>
      <c r="U218" s="118"/>
      <c r="Y218" s="1913"/>
    </row>
    <row r="219" spans="7:25" s="1850" customFormat="1">
      <c r="G219" s="1849"/>
      <c r="O219" s="1849"/>
      <c r="U219" s="118"/>
      <c r="Y219" s="1913"/>
    </row>
    <row r="220" spans="7:25" s="1850" customFormat="1">
      <c r="G220" s="1849"/>
      <c r="O220" s="1849"/>
      <c r="U220" s="118"/>
      <c r="Y220" s="1913"/>
    </row>
    <row r="221" spans="7:25" s="1850" customFormat="1">
      <c r="G221" s="1849"/>
      <c r="O221" s="1849"/>
      <c r="U221" s="118"/>
      <c r="Y221" s="1913"/>
    </row>
    <row r="222" spans="7:25" s="1850" customFormat="1">
      <c r="G222" s="1849"/>
      <c r="O222" s="1849"/>
      <c r="U222" s="118"/>
      <c r="Y222" s="1913"/>
    </row>
    <row r="223" spans="7:25" s="1850" customFormat="1">
      <c r="G223" s="1849"/>
      <c r="O223" s="1849"/>
      <c r="U223" s="118"/>
      <c r="Y223" s="1913"/>
    </row>
    <row r="224" spans="7:25" s="1850" customFormat="1">
      <c r="G224" s="1849"/>
      <c r="O224" s="1849"/>
      <c r="U224" s="118"/>
      <c r="Y224" s="1913"/>
    </row>
    <row r="225" spans="7:25" s="1850" customFormat="1">
      <c r="G225" s="1849"/>
      <c r="O225" s="1849"/>
      <c r="U225" s="118"/>
      <c r="Y225" s="1913"/>
    </row>
    <row r="226" spans="7:25" s="1850" customFormat="1">
      <c r="G226" s="1849"/>
      <c r="O226" s="1849"/>
      <c r="U226" s="118"/>
      <c r="Y226" s="1913"/>
    </row>
    <row r="227" spans="7:25" s="1850" customFormat="1">
      <c r="G227" s="1849"/>
      <c r="O227" s="1849"/>
      <c r="U227" s="118"/>
      <c r="Y227" s="1913"/>
    </row>
    <row r="228" spans="7:25" s="1850" customFormat="1">
      <c r="G228" s="1849"/>
      <c r="O228" s="1849"/>
      <c r="U228" s="118"/>
      <c r="Y228" s="1913"/>
    </row>
    <row r="229" spans="7:25" s="1850" customFormat="1">
      <c r="G229" s="1849"/>
      <c r="O229" s="1849"/>
      <c r="U229" s="118"/>
      <c r="Y229" s="1913"/>
    </row>
    <row r="230" spans="7:25" s="1850" customFormat="1">
      <c r="G230" s="1849"/>
      <c r="O230" s="1849"/>
      <c r="U230" s="118"/>
      <c r="Y230" s="1913"/>
    </row>
    <row r="231" spans="7:25" s="1850" customFormat="1">
      <c r="G231" s="1849"/>
      <c r="O231" s="1849"/>
      <c r="U231" s="118"/>
      <c r="Y231" s="1913"/>
    </row>
    <row r="232" spans="7:25" s="1850" customFormat="1">
      <c r="G232" s="1849"/>
      <c r="O232" s="1849"/>
      <c r="U232" s="118"/>
      <c r="Y232" s="1913"/>
    </row>
    <row r="233" spans="7:25" s="1850" customFormat="1">
      <c r="G233" s="1849"/>
      <c r="O233" s="1849"/>
      <c r="U233" s="118"/>
      <c r="Y233" s="1913"/>
    </row>
    <row r="234" spans="7:25" s="1850" customFormat="1">
      <c r="G234" s="1849"/>
      <c r="O234" s="1849"/>
      <c r="U234" s="118"/>
      <c r="Y234" s="1913"/>
    </row>
    <row r="235" spans="7:25" s="1850" customFormat="1">
      <c r="G235" s="1849"/>
      <c r="O235" s="1849"/>
      <c r="U235" s="118"/>
      <c r="Y235" s="1913"/>
    </row>
    <row r="236" spans="7:25" s="1850" customFormat="1">
      <c r="G236" s="1849"/>
      <c r="O236" s="1849"/>
      <c r="U236" s="118"/>
      <c r="Y236" s="1913"/>
    </row>
    <row r="237" spans="7:25" s="1850" customFormat="1">
      <c r="G237" s="1849"/>
      <c r="O237" s="1849"/>
      <c r="U237" s="118"/>
      <c r="Y237" s="1913"/>
    </row>
    <row r="238" spans="7:25" s="1850" customFormat="1">
      <c r="G238" s="1849"/>
      <c r="O238" s="1849"/>
      <c r="U238" s="118"/>
      <c r="Y238" s="1913"/>
    </row>
    <row r="239" spans="7:25" s="1850" customFormat="1">
      <c r="G239" s="1849"/>
      <c r="O239" s="1849"/>
      <c r="U239" s="118"/>
      <c r="Y239" s="1913"/>
    </row>
    <row r="240" spans="7:25" s="1850" customFormat="1">
      <c r="G240" s="1849"/>
      <c r="O240" s="1849"/>
      <c r="U240" s="118"/>
      <c r="Y240" s="1913"/>
    </row>
    <row r="241" spans="7:25" s="1850" customFormat="1">
      <c r="G241" s="1849"/>
      <c r="O241" s="1849"/>
      <c r="U241" s="118"/>
      <c r="Y241" s="1913"/>
    </row>
    <row r="242" spans="7:25" s="1850" customFormat="1">
      <c r="G242" s="1849"/>
      <c r="O242" s="1849"/>
      <c r="U242" s="118"/>
      <c r="Y242" s="1913"/>
    </row>
    <row r="243" spans="7:25" s="1850" customFormat="1">
      <c r="G243" s="1849"/>
      <c r="O243" s="1849"/>
      <c r="U243" s="118"/>
      <c r="Y243" s="1913"/>
    </row>
    <row r="244" spans="7:25" s="1850" customFormat="1">
      <c r="G244" s="1849"/>
      <c r="O244" s="1849"/>
      <c r="U244" s="118"/>
      <c r="Y244" s="1913"/>
    </row>
    <row r="245" spans="7:25" s="1850" customFormat="1">
      <c r="G245" s="1849"/>
      <c r="O245" s="1849"/>
      <c r="U245" s="118"/>
      <c r="Y245" s="1913"/>
    </row>
    <row r="246" spans="7:25" s="1850" customFormat="1">
      <c r="G246" s="1849"/>
      <c r="O246" s="1849"/>
      <c r="U246" s="118"/>
      <c r="Y246" s="1913"/>
    </row>
    <row r="247" spans="7:25" s="1850" customFormat="1">
      <c r="G247" s="1849"/>
      <c r="O247" s="1849"/>
      <c r="U247" s="118"/>
      <c r="Y247" s="1913"/>
    </row>
    <row r="248" spans="7:25" s="1850" customFormat="1">
      <c r="G248" s="1849"/>
      <c r="O248" s="1849"/>
      <c r="U248" s="118"/>
      <c r="Y248" s="1913"/>
    </row>
    <row r="249" spans="7:25" s="1850" customFormat="1">
      <c r="G249" s="1849"/>
      <c r="O249" s="1849"/>
      <c r="U249" s="118"/>
      <c r="Y249" s="1913"/>
    </row>
    <row r="250" spans="7:25" s="1850" customFormat="1">
      <c r="G250" s="1849"/>
      <c r="O250" s="1849"/>
      <c r="U250" s="118"/>
      <c r="Y250" s="1913"/>
    </row>
    <row r="251" spans="7:25" s="1850" customFormat="1">
      <c r="G251" s="1849"/>
      <c r="O251" s="1849"/>
      <c r="U251" s="118"/>
      <c r="Y251" s="1913"/>
    </row>
    <row r="252" spans="7:25" s="1850" customFormat="1">
      <c r="G252" s="1849"/>
      <c r="O252" s="1849"/>
      <c r="U252" s="118"/>
      <c r="Y252" s="1913"/>
    </row>
    <row r="253" spans="7:25" s="1850" customFormat="1">
      <c r="G253" s="1849"/>
      <c r="O253" s="1849"/>
      <c r="U253" s="118"/>
      <c r="Y253" s="1913"/>
    </row>
    <row r="254" spans="7:25" s="1850" customFormat="1">
      <c r="G254" s="1849"/>
      <c r="O254" s="1849"/>
      <c r="U254" s="118"/>
      <c r="Y254" s="1913"/>
    </row>
    <row r="255" spans="7:25" s="1850" customFormat="1">
      <c r="G255" s="1849"/>
      <c r="O255" s="1849"/>
      <c r="U255" s="118"/>
      <c r="Y255" s="1913"/>
    </row>
    <row r="256" spans="7:25" s="1850" customFormat="1">
      <c r="G256" s="1849"/>
      <c r="O256" s="1849"/>
      <c r="U256" s="118"/>
      <c r="Y256" s="1913"/>
    </row>
    <row r="257" spans="7:25" s="1850" customFormat="1">
      <c r="G257" s="1849"/>
      <c r="O257" s="1849"/>
      <c r="U257" s="118"/>
      <c r="Y257" s="1913"/>
    </row>
    <row r="258" spans="7:25" s="1850" customFormat="1">
      <c r="G258" s="1849"/>
      <c r="O258" s="1849"/>
      <c r="U258" s="118"/>
      <c r="Y258" s="1913"/>
    </row>
    <row r="259" spans="7:25" s="1850" customFormat="1">
      <c r="G259" s="1849"/>
      <c r="O259" s="1849"/>
      <c r="U259" s="118"/>
      <c r="Y259" s="1913"/>
    </row>
    <row r="260" spans="7:25" s="1850" customFormat="1">
      <c r="G260" s="1849"/>
      <c r="O260" s="1849"/>
      <c r="U260" s="118"/>
      <c r="Y260" s="1913"/>
    </row>
    <row r="261" spans="7:25" s="1850" customFormat="1">
      <c r="G261" s="1849"/>
      <c r="O261" s="1849"/>
      <c r="U261" s="118"/>
      <c r="Y261" s="1913"/>
    </row>
    <row r="262" spans="7:25" s="1850" customFormat="1">
      <c r="G262" s="1849"/>
      <c r="O262" s="1849"/>
      <c r="U262" s="118"/>
      <c r="Y262" s="1913"/>
    </row>
    <row r="263" spans="7:25" s="1850" customFormat="1">
      <c r="G263" s="1849"/>
      <c r="O263" s="1849"/>
      <c r="U263" s="118"/>
      <c r="Y263" s="1913"/>
    </row>
    <row r="264" spans="7:25" s="1850" customFormat="1">
      <c r="G264" s="1849"/>
      <c r="O264" s="1849"/>
      <c r="U264" s="118"/>
      <c r="Y264" s="1913"/>
    </row>
    <row r="265" spans="7:25" s="1850" customFormat="1">
      <c r="G265" s="1849"/>
      <c r="O265" s="1849"/>
      <c r="U265" s="118"/>
      <c r="Y265" s="1913"/>
    </row>
    <row r="266" spans="7:25" s="1850" customFormat="1">
      <c r="G266" s="1849"/>
      <c r="O266" s="1849"/>
      <c r="U266" s="118"/>
      <c r="Y266" s="1913"/>
    </row>
    <row r="267" spans="7:25" s="1850" customFormat="1">
      <c r="G267" s="1849"/>
      <c r="O267" s="1849"/>
      <c r="U267" s="118"/>
      <c r="Y267" s="1913"/>
    </row>
    <row r="268" spans="7:25" s="1850" customFormat="1">
      <c r="G268" s="1849"/>
      <c r="O268" s="1849"/>
      <c r="U268" s="118"/>
      <c r="Y268" s="1913"/>
    </row>
    <row r="269" spans="7:25" s="1850" customFormat="1">
      <c r="G269" s="1849"/>
      <c r="O269" s="1849"/>
      <c r="U269" s="118"/>
      <c r="Y269" s="1913"/>
    </row>
    <row r="270" spans="7:25" s="1850" customFormat="1">
      <c r="G270" s="1849"/>
      <c r="O270" s="1849"/>
      <c r="U270" s="118"/>
      <c r="Y270" s="1913"/>
    </row>
    <row r="271" spans="7:25" s="1850" customFormat="1">
      <c r="G271" s="1849"/>
      <c r="O271" s="1849"/>
      <c r="U271" s="118"/>
      <c r="Y271" s="1913"/>
    </row>
    <row r="272" spans="7:25" s="1850" customFormat="1">
      <c r="G272" s="1849"/>
      <c r="O272" s="1849"/>
      <c r="U272" s="118"/>
      <c r="Y272" s="1913"/>
    </row>
    <row r="273" spans="7:25" s="1850" customFormat="1">
      <c r="G273" s="1849"/>
      <c r="O273" s="1849"/>
      <c r="U273" s="118"/>
      <c r="Y273" s="1913"/>
    </row>
    <row r="274" spans="7:25" s="1850" customFormat="1">
      <c r="G274" s="1849"/>
      <c r="O274" s="1849"/>
      <c r="U274" s="118"/>
      <c r="Y274" s="1913"/>
    </row>
    <row r="275" spans="7:25" s="1850" customFormat="1">
      <c r="G275" s="1849"/>
      <c r="O275" s="1849"/>
      <c r="U275" s="118"/>
      <c r="Y275" s="1913"/>
    </row>
    <row r="276" spans="7:25" s="1850" customFormat="1">
      <c r="G276" s="1849"/>
      <c r="O276" s="1849"/>
      <c r="U276" s="118"/>
      <c r="Y276" s="1913"/>
    </row>
    <row r="277" spans="7:25" s="1850" customFormat="1">
      <c r="G277" s="1849"/>
      <c r="O277" s="1849"/>
      <c r="U277" s="118"/>
      <c r="Y277" s="1913"/>
    </row>
    <row r="278" spans="7:25" s="1850" customFormat="1">
      <c r="G278" s="1849"/>
      <c r="O278" s="1849"/>
      <c r="U278" s="118"/>
      <c r="Y278" s="1913"/>
    </row>
    <row r="279" spans="7:25" s="1850" customFormat="1">
      <c r="G279" s="1849"/>
      <c r="O279" s="1849"/>
      <c r="U279" s="118"/>
      <c r="Y279" s="1913"/>
    </row>
    <row r="280" spans="7:25" s="1850" customFormat="1">
      <c r="G280" s="1849"/>
      <c r="O280" s="1849"/>
      <c r="U280" s="118"/>
      <c r="Y280" s="1913"/>
    </row>
    <row r="281" spans="7:25" s="1850" customFormat="1">
      <c r="G281" s="1849"/>
      <c r="O281" s="1849"/>
      <c r="U281" s="118"/>
      <c r="Y281" s="1913"/>
    </row>
    <row r="282" spans="7:25" s="1850" customFormat="1">
      <c r="G282" s="1849"/>
      <c r="O282" s="1849"/>
      <c r="U282" s="118"/>
      <c r="Y282" s="1913"/>
    </row>
    <row r="283" spans="7:25" s="1850" customFormat="1">
      <c r="G283" s="1849"/>
      <c r="O283" s="1849"/>
      <c r="U283" s="118"/>
      <c r="Y283" s="1913"/>
    </row>
    <row r="284" spans="7:25" s="1850" customFormat="1">
      <c r="G284" s="1849"/>
      <c r="O284" s="1849"/>
      <c r="U284" s="118"/>
      <c r="Y284" s="1913"/>
    </row>
    <row r="285" spans="7:25" s="1850" customFormat="1">
      <c r="G285" s="1849"/>
      <c r="O285" s="1849"/>
      <c r="U285" s="118"/>
      <c r="Y285" s="1913"/>
    </row>
    <row r="286" spans="7:25" s="1850" customFormat="1">
      <c r="G286" s="1849"/>
      <c r="O286" s="1849"/>
      <c r="U286" s="118"/>
      <c r="Y286" s="1913"/>
    </row>
    <row r="287" spans="7:25" s="1850" customFormat="1">
      <c r="G287" s="1849"/>
      <c r="O287" s="1849"/>
      <c r="U287" s="118"/>
      <c r="Y287" s="1913"/>
    </row>
    <row r="288" spans="7:25" s="1850" customFormat="1">
      <c r="G288" s="1849"/>
      <c r="O288" s="1849"/>
      <c r="U288" s="118"/>
      <c r="Y288" s="1913"/>
    </row>
    <row r="289" spans="7:25" s="1850" customFormat="1">
      <c r="G289" s="1849"/>
      <c r="O289" s="1849"/>
      <c r="U289" s="118"/>
      <c r="Y289" s="1913"/>
    </row>
    <row r="290" spans="7:25" s="1850" customFormat="1">
      <c r="G290" s="1849"/>
      <c r="O290" s="1849"/>
      <c r="U290" s="118"/>
      <c r="Y290" s="1913"/>
    </row>
    <row r="291" spans="7:25" s="1850" customFormat="1">
      <c r="G291" s="1849"/>
      <c r="O291" s="1849"/>
      <c r="U291" s="118"/>
      <c r="Y291" s="1913"/>
    </row>
    <row r="292" spans="7:25" s="1850" customFormat="1">
      <c r="G292" s="1849"/>
      <c r="O292" s="1849"/>
      <c r="U292" s="118"/>
      <c r="Y292" s="1913"/>
    </row>
    <row r="293" spans="7:25" s="1850" customFormat="1">
      <c r="G293" s="1849"/>
      <c r="O293" s="1849"/>
      <c r="U293" s="118"/>
      <c r="Y293" s="1913"/>
    </row>
    <row r="294" spans="7:25" s="1850" customFormat="1">
      <c r="G294" s="1849"/>
      <c r="O294" s="1849"/>
      <c r="U294" s="118"/>
      <c r="Y294" s="1913"/>
    </row>
    <row r="295" spans="7:25" s="1850" customFormat="1">
      <c r="G295" s="1849"/>
      <c r="O295" s="1849"/>
      <c r="U295" s="118"/>
      <c r="Y295" s="1913"/>
    </row>
    <row r="296" spans="7:25" s="1850" customFormat="1">
      <c r="G296" s="1849"/>
      <c r="O296" s="1849"/>
      <c r="U296" s="118"/>
      <c r="Y296" s="1913"/>
    </row>
    <row r="297" spans="7:25" s="1850" customFormat="1">
      <c r="G297" s="1849"/>
      <c r="O297" s="1849"/>
      <c r="U297" s="118"/>
      <c r="Y297" s="1913"/>
    </row>
    <row r="298" spans="7:25" s="1850" customFormat="1">
      <c r="G298" s="1849"/>
      <c r="O298" s="1849"/>
      <c r="U298" s="118"/>
      <c r="Y298" s="1913"/>
    </row>
    <row r="299" spans="7:25" s="1850" customFormat="1">
      <c r="G299" s="1849"/>
      <c r="O299" s="1849"/>
      <c r="U299" s="118"/>
      <c r="Y299" s="1913"/>
    </row>
    <row r="300" spans="7:25" s="1850" customFormat="1">
      <c r="G300" s="1849"/>
      <c r="O300" s="1849"/>
      <c r="U300" s="118"/>
      <c r="Y300" s="1913"/>
    </row>
    <row r="301" spans="7:25" s="1850" customFormat="1">
      <c r="G301" s="1849"/>
      <c r="O301" s="1849"/>
      <c r="U301" s="118"/>
      <c r="Y301" s="1913"/>
    </row>
    <row r="302" spans="7:25" s="1850" customFormat="1">
      <c r="G302" s="1849"/>
      <c r="O302" s="1849"/>
      <c r="U302" s="118"/>
      <c r="Y302" s="1913"/>
    </row>
    <row r="303" spans="7:25" s="1850" customFormat="1">
      <c r="G303" s="1849"/>
      <c r="O303" s="1849"/>
      <c r="U303" s="118"/>
      <c r="Y303" s="1913"/>
    </row>
    <row r="304" spans="7:25" s="1850" customFormat="1">
      <c r="G304" s="1849"/>
      <c r="O304" s="1849"/>
      <c r="U304" s="118"/>
      <c r="Y304" s="1913"/>
    </row>
    <row r="305" spans="7:25" s="1850" customFormat="1">
      <c r="G305" s="1849"/>
      <c r="O305" s="1849"/>
      <c r="U305" s="118"/>
      <c r="Y305" s="1913"/>
    </row>
    <row r="306" spans="7:25" s="1850" customFormat="1">
      <c r="G306" s="1849"/>
      <c r="O306" s="1849"/>
      <c r="U306" s="118"/>
      <c r="Y306" s="1913"/>
    </row>
    <row r="307" spans="7:25" s="1850" customFormat="1">
      <c r="G307" s="1849"/>
      <c r="O307" s="1849"/>
      <c r="U307" s="118"/>
      <c r="Y307" s="1913"/>
    </row>
    <row r="308" spans="7:25" s="1850" customFormat="1">
      <c r="G308" s="1849"/>
      <c r="O308" s="1849"/>
      <c r="U308" s="118"/>
      <c r="Y308" s="1913"/>
    </row>
    <row r="309" spans="7:25" s="1850" customFormat="1">
      <c r="G309" s="1849"/>
      <c r="O309" s="1849"/>
      <c r="U309" s="118"/>
      <c r="Y309" s="1913"/>
    </row>
    <row r="310" spans="7:25" s="1850" customFormat="1">
      <c r="G310" s="1849"/>
      <c r="O310" s="1849"/>
      <c r="U310" s="118"/>
      <c r="Y310" s="1913"/>
    </row>
    <row r="311" spans="7:25" s="1850" customFormat="1">
      <c r="G311" s="1849"/>
      <c r="O311" s="1849"/>
      <c r="U311" s="118"/>
      <c r="Y311" s="1913"/>
    </row>
    <row r="312" spans="7:25" s="1850" customFormat="1">
      <c r="G312" s="1849"/>
      <c r="O312" s="1849"/>
      <c r="U312" s="118"/>
      <c r="Y312" s="1913"/>
    </row>
    <row r="313" spans="7:25" s="1850" customFormat="1">
      <c r="G313" s="1849"/>
      <c r="O313" s="1849"/>
      <c r="U313" s="118"/>
      <c r="Y313" s="1913"/>
    </row>
    <row r="314" spans="7:25" s="1850" customFormat="1">
      <c r="G314" s="1849"/>
      <c r="O314" s="1849"/>
      <c r="U314" s="118"/>
      <c r="Y314" s="1913"/>
    </row>
    <row r="315" spans="7:25" s="1850" customFormat="1">
      <c r="G315" s="1849"/>
      <c r="O315" s="1849"/>
      <c r="U315" s="118"/>
      <c r="Y315" s="1913"/>
    </row>
    <row r="316" spans="7:25" s="1850" customFormat="1">
      <c r="G316" s="1849"/>
      <c r="O316" s="1849"/>
      <c r="U316" s="118"/>
      <c r="Y316" s="1913"/>
    </row>
    <row r="317" spans="7:25" s="1850" customFormat="1">
      <c r="G317" s="1849"/>
      <c r="O317" s="1849"/>
      <c r="U317" s="118"/>
      <c r="Y317" s="1913"/>
    </row>
    <row r="318" spans="7:25" s="1850" customFormat="1">
      <c r="G318" s="1849"/>
      <c r="O318" s="1849"/>
      <c r="U318" s="118"/>
      <c r="Y318" s="1913"/>
    </row>
    <row r="319" spans="7:25" s="1850" customFormat="1">
      <c r="G319" s="1849"/>
      <c r="O319" s="1849"/>
      <c r="U319" s="118"/>
      <c r="Y319" s="1913"/>
    </row>
    <row r="320" spans="7:25" s="1850" customFormat="1">
      <c r="G320" s="1849"/>
      <c r="O320" s="1849"/>
      <c r="U320" s="118"/>
      <c r="Y320" s="1913"/>
    </row>
    <row r="321" spans="7:25" s="1850" customFormat="1">
      <c r="G321" s="1849"/>
      <c r="O321" s="1849"/>
      <c r="U321" s="118"/>
      <c r="Y321" s="1913"/>
    </row>
    <row r="322" spans="7:25" s="1850" customFormat="1">
      <c r="G322" s="1849"/>
      <c r="O322" s="1849"/>
      <c r="U322" s="118"/>
      <c r="Y322" s="1913"/>
    </row>
    <row r="323" spans="7:25" s="1850" customFormat="1">
      <c r="G323" s="1849"/>
      <c r="O323" s="1849"/>
      <c r="U323" s="118"/>
      <c r="Y323" s="1913"/>
    </row>
    <row r="324" spans="7:25" s="1850" customFormat="1">
      <c r="G324" s="1849"/>
      <c r="O324" s="1849"/>
      <c r="U324" s="118"/>
      <c r="Y324" s="1913"/>
    </row>
    <row r="325" spans="7:25" s="1850" customFormat="1">
      <c r="G325" s="1849"/>
      <c r="O325" s="1849"/>
      <c r="U325" s="118"/>
      <c r="Y325" s="1913"/>
    </row>
    <row r="326" spans="7:25" s="1850" customFormat="1">
      <c r="G326" s="1849"/>
      <c r="O326" s="1849"/>
      <c r="U326" s="118"/>
      <c r="Y326" s="1913"/>
    </row>
    <row r="327" spans="7:25" s="1850" customFormat="1">
      <c r="G327" s="1849"/>
      <c r="O327" s="1849"/>
      <c r="U327" s="118"/>
      <c r="Y327" s="1913"/>
    </row>
    <row r="328" spans="7:25" s="1850" customFormat="1">
      <c r="G328" s="1849"/>
      <c r="O328" s="1849"/>
      <c r="U328" s="118"/>
      <c r="Y328" s="1913"/>
    </row>
    <row r="329" spans="7:25" s="1850" customFormat="1">
      <c r="G329" s="1849"/>
      <c r="O329" s="1849"/>
      <c r="U329" s="118"/>
      <c r="Y329" s="1913"/>
    </row>
    <row r="330" spans="7:25" s="1850" customFormat="1">
      <c r="G330" s="1849"/>
      <c r="O330" s="1849"/>
      <c r="U330" s="118"/>
      <c r="Y330" s="1913"/>
    </row>
    <row r="331" spans="7:25" s="1850" customFormat="1">
      <c r="G331" s="1849"/>
      <c r="O331" s="1849"/>
      <c r="U331" s="118"/>
      <c r="Y331" s="1913"/>
    </row>
    <row r="332" spans="7:25" s="1850" customFormat="1">
      <c r="G332" s="1849"/>
      <c r="O332" s="1849"/>
      <c r="U332" s="118"/>
      <c r="Y332" s="1913"/>
    </row>
    <row r="333" spans="7:25" s="1850" customFormat="1">
      <c r="G333" s="1849"/>
      <c r="O333" s="1849"/>
      <c r="U333" s="118"/>
      <c r="Y333" s="1913"/>
    </row>
    <row r="334" spans="7:25" s="1850" customFormat="1">
      <c r="G334" s="1849"/>
      <c r="O334" s="1849"/>
      <c r="U334" s="118"/>
      <c r="Y334" s="1913"/>
    </row>
    <row r="335" spans="7:25" s="1850" customFormat="1">
      <c r="G335" s="1849"/>
      <c r="O335" s="1849"/>
      <c r="U335" s="118"/>
      <c r="Y335" s="1913"/>
    </row>
    <row r="336" spans="7:25" s="1850" customFormat="1">
      <c r="G336" s="1849"/>
      <c r="O336" s="1849"/>
      <c r="U336" s="118"/>
      <c r="Y336" s="1913"/>
    </row>
    <row r="337" spans="7:25" s="1850" customFormat="1">
      <c r="G337" s="1849"/>
      <c r="O337" s="1849"/>
      <c r="U337" s="118"/>
      <c r="Y337" s="1913"/>
    </row>
    <row r="338" spans="7:25" s="1850" customFormat="1">
      <c r="G338" s="1849"/>
      <c r="O338" s="1849"/>
      <c r="U338" s="118"/>
      <c r="Y338" s="1913"/>
    </row>
    <row r="339" spans="7:25" s="1850" customFormat="1">
      <c r="G339" s="1849"/>
      <c r="O339" s="1849"/>
      <c r="U339" s="118"/>
      <c r="Y339" s="1913"/>
    </row>
    <row r="340" spans="7:25" s="1850" customFormat="1">
      <c r="G340" s="1849"/>
      <c r="O340" s="1849"/>
      <c r="U340" s="118"/>
      <c r="Y340" s="1913"/>
    </row>
    <row r="341" spans="7:25" s="1850" customFormat="1">
      <c r="G341" s="1849"/>
      <c r="O341" s="1849"/>
      <c r="U341" s="118"/>
      <c r="Y341" s="1913"/>
    </row>
    <row r="342" spans="7:25" s="1850" customFormat="1">
      <c r="G342" s="1849"/>
      <c r="O342" s="1849"/>
      <c r="U342" s="118"/>
      <c r="Y342" s="1913"/>
    </row>
    <row r="343" spans="7:25" s="1850" customFormat="1">
      <c r="G343" s="1849"/>
      <c r="O343" s="1849"/>
      <c r="U343" s="118"/>
      <c r="Y343" s="1913"/>
    </row>
    <row r="344" spans="7:25" s="1850" customFormat="1">
      <c r="G344" s="1849"/>
      <c r="O344" s="1849"/>
      <c r="U344" s="118"/>
      <c r="Y344" s="1913"/>
    </row>
    <row r="345" spans="7:25" s="1850" customFormat="1">
      <c r="G345" s="1849"/>
      <c r="O345" s="1849"/>
      <c r="U345" s="118"/>
      <c r="Y345" s="1913"/>
    </row>
    <row r="346" spans="7:25" s="1850" customFormat="1">
      <c r="G346" s="1849"/>
      <c r="O346" s="1849"/>
      <c r="U346" s="118"/>
      <c r="Y346" s="1913"/>
    </row>
    <row r="347" spans="7:25" s="1850" customFormat="1">
      <c r="G347" s="1849"/>
      <c r="O347" s="1849"/>
      <c r="U347" s="118"/>
      <c r="Y347" s="1913"/>
    </row>
    <row r="348" spans="7:25" s="1850" customFormat="1">
      <c r="G348" s="1849"/>
      <c r="O348" s="1849"/>
      <c r="U348" s="118"/>
      <c r="Y348" s="1913"/>
    </row>
    <row r="349" spans="7:25" s="1850" customFormat="1">
      <c r="G349" s="1849"/>
      <c r="O349" s="1849"/>
      <c r="U349" s="118"/>
      <c r="Y349" s="1913"/>
    </row>
    <row r="350" spans="7:25" s="1850" customFormat="1">
      <c r="G350" s="1849"/>
      <c r="O350" s="1849"/>
      <c r="U350" s="118"/>
      <c r="Y350" s="1913"/>
    </row>
    <row r="351" spans="7:25" s="1850" customFormat="1">
      <c r="G351" s="1849"/>
      <c r="O351" s="1849"/>
      <c r="U351" s="118"/>
      <c r="Y351" s="1913"/>
    </row>
    <row r="352" spans="7:25" s="1850" customFormat="1">
      <c r="G352" s="1849"/>
      <c r="O352" s="1849"/>
      <c r="U352" s="118"/>
      <c r="Y352" s="1913"/>
    </row>
    <row r="353" spans="7:25" s="1850" customFormat="1">
      <c r="G353" s="1849"/>
      <c r="O353" s="1849"/>
      <c r="U353" s="118"/>
      <c r="Y353" s="1913"/>
    </row>
    <row r="354" spans="7:25" s="1850" customFormat="1">
      <c r="G354" s="1849"/>
      <c r="O354" s="1849"/>
      <c r="U354" s="118"/>
      <c r="Y354" s="1913"/>
    </row>
    <row r="355" spans="7:25" s="1850" customFormat="1">
      <c r="G355" s="1849"/>
      <c r="O355" s="1849"/>
      <c r="U355" s="118"/>
      <c r="Y355" s="1913"/>
    </row>
    <row r="356" spans="7:25" s="1850" customFormat="1">
      <c r="G356" s="1849"/>
      <c r="O356" s="1849"/>
      <c r="U356" s="118"/>
      <c r="Y356" s="1913"/>
    </row>
    <row r="357" spans="7:25" s="1850" customFormat="1">
      <c r="G357" s="1849"/>
      <c r="O357" s="1849"/>
      <c r="U357" s="118"/>
      <c r="Y357" s="1913"/>
    </row>
    <row r="358" spans="7:25" s="1850" customFormat="1">
      <c r="G358" s="1849"/>
      <c r="O358" s="1849"/>
      <c r="U358" s="118"/>
      <c r="Y358" s="1913"/>
    </row>
    <row r="359" spans="7:25" s="1850" customFormat="1">
      <c r="G359" s="1849"/>
      <c r="O359" s="1849"/>
      <c r="U359" s="118"/>
      <c r="Y359" s="1913"/>
    </row>
    <row r="360" spans="7:25" s="1850" customFormat="1">
      <c r="G360" s="1849"/>
      <c r="O360" s="1849"/>
      <c r="U360" s="118"/>
      <c r="Y360" s="1913"/>
    </row>
    <row r="361" spans="7:25" s="1850" customFormat="1">
      <c r="G361" s="1849"/>
      <c r="O361" s="1849"/>
      <c r="U361" s="118"/>
      <c r="Y361" s="1913"/>
    </row>
    <row r="362" spans="7:25" s="1850" customFormat="1">
      <c r="G362" s="1849"/>
      <c r="O362" s="1849"/>
      <c r="U362" s="118"/>
      <c r="Y362" s="1913"/>
    </row>
    <row r="363" spans="7:25" s="1850" customFormat="1">
      <c r="G363" s="1849"/>
      <c r="O363" s="1849"/>
      <c r="U363" s="118"/>
      <c r="Y363" s="1913"/>
    </row>
    <row r="364" spans="7:25" s="1850" customFormat="1">
      <c r="G364" s="1849"/>
      <c r="O364" s="1849"/>
      <c r="U364" s="118"/>
      <c r="Y364" s="1913"/>
    </row>
    <row r="365" spans="7:25" s="1850" customFormat="1">
      <c r="G365" s="1849"/>
      <c r="O365" s="1849"/>
      <c r="U365" s="118"/>
      <c r="Y365" s="1913"/>
    </row>
    <row r="366" spans="7:25" s="1850" customFormat="1">
      <c r="G366" s="1849"/>
      <c r="O366" s="1849"/>
      <c r="U366" s="118"/>
      <c r="Y366" s="1913"/>
    </row>
    <row r="367" spans="7:25" s="1850" customFormat="1">
      <c r="G367" s="1849"/>
      <c r="O367" s="1849"/>
      <c r="U367" s="118"/>
      <c r="Y367" s="1913"/>
    </row>
    <row r="368" spans="7:25" s="1850" customFormat="1">
      <c r="G368" s="1849"/>
      <c r="O368" s="1849"/>
      <c r="U368" s="118"/>
      <c r="Y368" s="1913"/>
    </row>
    <row r="369" spans="7:25" s="1850" customFormat="1">
      <c r="G369" s="1849"/>
      <c r="O369" s="1849"/>
      <c r="U369" s="118"/>
      <c r="Y369" s="1913"/>
    </row>
    <row r="370" spans="7:25" s="1850" customFormat="1">
      <c r="G370" s="1849"/>
      <c r="O370" s="1849"/>
      <c r="U370" s="118"/>
      <c r="Y370" s="1913"/>
    </row>
    <row r="371" spans="7:25" s="1850" customFormat="1">
      <c r="G371" s="1849"/>
      <c r="O371" s="1849"/>
      <c r="U371" s="118"/>
      <c r="Y371" s="1913"/>
    </row>
    <row r="372" spans="7:25" s="1850" customFormat="1">
      <c r="G372" s="1849"/>
      <c r="O372" s="1849"/>
      <c r="U372" s="118"/>
      <c r="Y372" s="1913"/>
    </row>
    <row r="373" spans="7:25" s="1850" customFormat="1">
      <c r="G373" s="1849"/>
      <c r="O373" s="1849"/>
      <c r="U373" s="118"/>
      <c r="Y373" s="1913"/>
    </row>
    <row r="374" spans="7:25" s="1850" customFormat="1">
      <c r="G374" s="1849"/>
      <c r="O374" s="1849"/>
      <c r="U374" s="118"/>
      <c r="Y374" s="1913"/>
    </row>
    <row r="375" spans="7:25" s="1850" customFormat="1">
      <c r="G375" s="1849"/>
      <c r="O375" s="1849"/>
      <c r="U375" s="118"/>
      <c r="Y375" s="1913"/>
    </row>
    <row r="376" spans="7:25" s="1850" customFormat="1">
      <c r="G376" s="1849"/>
      <c r="O376" s="1849"/>
      <c r="U376" s="118"/>
      <c r="Y376" s="1913"/>
    </row>
    <row r="377" spans="7:25" s="1850" customFormat="1">
      <c r="G377" s="1849"/>
      <c r="O377" s="1849"/>
      <c r="U377" s="118"/>
      <c r="Y377" s="1913"/>
    </row>
    <row r="378" spans="7:25" s="1850" customFormat="1">
      <c r="G378" s="1849"/>
      <c r="O378" s="1849"/>
      <c r="U378" s="118"/>
      <c r="Y378" s="1913"/>
    </row>
    <row r="379" spans="7:25" s="1850" customFormat="1">
      <c r="G379" s="1849"/>
      <c r="O379" s="1849"/>
      <c r="U379" s="118"/>
      <c r="Y379" s="1913"/>
    </row>
    <row r="380" spans="7:25" s="1850" customFormat="1">
      <c r="G380" s="1849"/>
      <c r="O380" s="1849"/>
      <c r="U380" s="118"/>
      <c r="Y380" s="1913"/>
    </row>
    <row r="381" spans="7:25" s="1850" customFormat="1">
      <c r="G381" s="1849"/>
      <c r="O381" s="1849"/>
      <c r="U381" s="118"/>
      <c r="Y381" s="1913"/>
    </row>
    <row r="382" spans="7:25" s="1850" customFormat="1">
      <c r="G382" s="1849"/>
      <c r="O382" s="1849"/>
      <c r="U382" s="118"/>
      <c r="Y382" s="1913"/>
    </row>
    <row r="383" spans="7:25" s="1850" customFormat="1">
      <c r="G383" s="1849"/>
      <c r="O383" s="1849"/>
      <c r="U383" s="118"/>
      <c r="Y383" s="1913"/>
    </row>
    <row r="384" spans="7:25" s="1850" customFormat="1">
      <c r="G384" s="1849"/>
      <c r="O384" s="1849"/>
      <c r="U384" s="118"/>
      <c r="Y384" s="1913"/>
    </row>
    <row r="385" spans="7:25" s="1850" customFormat="1">
      <c r="G385" s="1849"/>
      <c r="O385" s="1849"/>
      <c r="U385" s="118"/>
      <c r="Y385" s="1913"/>
    </row>
    <row r="386" spans="7:25" s="1850" customFormat="1">
      <c r="G386" s="1849"/>
      <c r="O386" s="1849"/>
      <c r="U386" s="118"/>
      <c r="Y386" s="1913"/>
    </row>
    <row r="387" spans="7:25" s="1850" customFormat="1">
      <c r="G387" s="1849"/>
      <c r="O387" s="1849"/>
      <c r="U387" s="118"/>
      <c r="Y387" s="1913"/>
    </row>
    <row r="388" spans="7:25" s="1850" customFormat="1">
      <c r="G388" s="1849"/>
      <c r="O388" s="1849"/>
      <c r="U388" s="118"/>
      <c r="Y388" s="1913"/>
    </row>
    <row r="389" spans="7:25" s="1850" customFormat="1">
      <c r="G389" s="1849"/>
      <c r="O389" s="1849"/>
      <c r="U389" s="118"/>
      <c r="Y389" s="1913"/>
    </row>
    <row r="390" spans="7:25" s="1850" customFormat="1">
      <c r="G390" s="1849"/>
      <c r="O390" s="1849"/>
      <c r="U390" s="118"/>
      <c r="Y390" s="1913"/>
    </row>
    <row r="391" spans="7:25" s="1850" customFormat="1">
      <c r="G391" s="1849"/>
      <c r="O391" s="1849"/>
      <c r="U391" s="118"/>
      <c r="Y391" s="1913"/>
    </row>
    <row r="392" spans="7:25" s="1850" customFormat="1">
      <c r="G392" s="1849"/>
      <c r="O392" s="1849"/>
      <c r="U392" s="118"/>
      <c r="Y392" s="1913"/>
    </row>
    <row r="393" spans="7:25" s="1850" customFormat="1">
      <c r="G393" s="1849"/>
      <c r="O393" s="1849"/>
      <c r="U393" s="118"/>
      <c r="Y393" s="1913"/>
    </row>
    <row r="394" spans="7:25" s="1850" customFormat="1">
      <c r="G394" s="1849"/>
      <c r="O394" s="1849"/>
      <c r="U394" s="118"/>
      <c r="Y394" s="1913"/>
    </row>
    <row r="395" spans="7:25" s="1850" customFormat="1">
      <c r="G395" s="1849"/>
      <c r="O395" s="1849"/>
      <c r="U395" s="118"/>
      <c r="Y395" s="1913"/>
    </row>
    <row r="396" spans="7:25" s="1850" customFormat="1">
      <c r="G396" s="1849"/>
      <c r="O396" s="1849"/>
      <c r="U396" s="118"/>
      <c r="Y396" s="1913"/>
    </row>
    <row r="397" spans="7:25" s="1850" customFormat="1">
      <c r="G397" s="1849"/>
      <c r="O397" s="1849"/>
      <c r="U397" s="118"/>
      <c r="Y397" s="1913"/>
    </row>
    <row r="398" spans="7:25" s="1850" customFormat="1">
      <c r="G398" s="1849"/>
      <c r="O398" s="1849"/>
      <c r="U398" s="118"/>
      <c r="Y398" s="1913"/>
    </row>
    <row r="399" spans="7:25" s="1850" customFormat="1">
      <c r="G399" s="1849"/>
      <c r="O399" s="1849"/>
      <c r="U399" s="118"/>
      <c r="Y399" s="1913"/>
    </row>
    <row r="400" spans="7:25" s="1850" customFormat="1">
      <c r="G400" s="1849"/>
      <c r="O400" s="1849"/>
      <c r="U400" s="118"/>
      <c r="Y400" s="1913"/>
    </row>
    <row r="401" spans="7:25" s="1850" customFormat="1">
      <c r="G401" s="1849"/>
      <c r="O401" s="1849"/>
      <c r="U401" s="118"/>
      <c r="Y401" s="1913"/>
    </row>
    <row r="402" spans="7:25" s="1850" customFormat="1">
      <c r="G402" s="1849"/>
      <c r="O402" s="1849"/>
      <c r="U402" s="118"/>
      <c r="Y402" s="1913"/>
    </row>
    <row r="403" spans="7:25" s="1850" customFormat="1">
      <c r="G403" s="1849"/>
      <c r="O403" s="1849"/>
      <c r="U403" s="118"/>
      <c r="Y403" s="1913"/>
    </row>
    <row r="404" spans="7:25" s="1850" customFormat="1">
      <c r="G404" s="1849"/>
      <c r="O404" s="1849"/>
      <c r="U404" s="118"/>
      <c r="Y404" s="1913"/>
    </row>
    <row r="405" spans="7:25" s="1850" customFormat="1">
      <c r="G405" s="1849"/>
      <c r="O405" s="1849"/>
      <c r="U405" s="118"/>
      <c r="Y405" s="1913"/>
    </row>
    <row r="406" spans="7:25" s="1850" customFormat="1">
      <c r="G406" s="1849"/>
      <c r="O406" s="1849"/>
      <c r="U406" s="118"/>
      <c r="Y406" s="1913"/>
    </row>
    <row r="407" spans="7:25" s="1850" customFormat="1">
      <c r="G407" s="1849"/>
      <c r="O407" s="1849"/>
      <c r="U407" s="118"/>
      <c r="Y407" s="1913"/>
    </row>
    <row r="408" spans="7:25" s="1850" customFormat="1">
      <c r="G408" s="1849"/>
      <c r="O408" s="1849"/>
      <c r="U408" s="118"/>
      <c r="Y408" s="1913"/>
    </row>
    <row r="409" spans="7:25" s="1850" customFormat="1">
      <c r="G409" s="1849"/>
      <c r="O409" s="1849"/>
      <c r="U409" s="118"/>
      <c r="Y409" s="1913"/>
    </row>
    <row r="410" spans="7:25" s="1850" customFormat="1">
      <c r="G410" s="1849"/>
      <c r="O410" s="1849"/>
      <c r="U410" s="118"/>
      <c r="Y410" s="1913"/>
    </row>
    <row r="411" spans="7:25" s="1850" customFormat="1">
      <c r="G411" s="1849"/>
      <c r="O411" s="1849"/>
      <c r="U411" s="118"/>
      <c r="Y411" s="1913"/>
    </row>
    <row r="412" spans="7:25" s="1850" customFormat="1">
      <c r="G412" s="1849"/>
      <c r="O412" s="1849"/>
      <c r="U412" s="118"/>
      <c r="Y412" s="1913"/>
    </row>
    <row r="413" spans="7:25" s="1850" customFormat="1">
      <c r="G413" s="1849"/>
      <c r="O413" s="1849"/>
      <c r="U413" s="118"/>
      <c r="Y413" s="1913"/>
    </row>
    <row r="414" spans="7:25" s="1850" customFormat="1">
      <c r="G414" s="1849"/>
      <c r="O414" s="1849"/>
      <c r="U414" s="118"/>
      <c r="Y414" s="1913"/>
    </row>
    <row r="415" spans="7:25" s="1850" customFormat="1">
      <c r="G415" s="1849"/>
      <c r="O415" s="1849"/>
      <c r="U415" s="118"/>
      <c r="Y415" s="1913"/>
    </row>
    <row r="416" spans="7:25" s="1850" customFormat="1">
      <c r="G416" s="1849"/>
      <c r="O416" s="1849"/>
      <c r="U416" s="118"/>
      <c r="Y416" s="1913"/>
    </row>
    <row r="417" spans="7:25" s="1850" customFormat="1">
      <c r="G417" s="1849"/>
      <c r="O417" s="1849"/>
      <c r="U417" s="118"/>
      <c r="Y417" s="1913"/>
    </row>
    <row r="418" spans="7:25" s="1850" customFormat="1">
      <c r="G418" s="1849"/>
      <c r="O418" s="1849"/>
      <c r="U418" s="118"/>
      <c r="Y418" s="1913"/>
    </row>
    <row r="419" spans="7:25" s="1850" customFormat="1">
      <c r="G419" s="1849"/>
      <c r="O419" s="1849"/>
      <c r="U419" s="118"/>
      <c r="Y419" s="1913"/>
    </row>
    <row r="420" spans="7:25" s="1850" customFormat="1">
      <c r="G420" s="1849"/>
      <c r="O420" s="1849"/>
      <c r="U420" s="118"/>
      <c r="Y420" s="1913"/>
    </row>
    <row r="421" spans="7:25" s="1850" customFormat="1">
      <c r="G421" s="1849"/>
      <c r="O421" s="1849"/>
      <c r="U421" s="118"/>
      <c r="Y421" s="1913"/>
    </row>
    <row r="422" spans="7:25" s="1850" customFormat="1">
      <c r="G422" s="1849"/>
      <c r="O422" s="1849"/>
      <c r="U422" s="118"/>
      <c r="Y422" s="1913"/>
    </row>
    <row r="423" spans="7:25" s="1850" customFormat="1">
      <c r="G423" s="1849"/>
      <c r="O423" s="1849"/>
      <c r="U423" s="118"/>
      <c r="Y423" s="1913"/>
    </row>
    <row r="424" spans="7:25" s="1850" customFormat="1">
      <c r="G424" s="1849"/>
      <c r="O424" s="1849"/>
      <c r="U424" s="118"/>
      <c r="Y424" s="1913"/>
    </row>
    <row r="425" spans="7:25" s="1850" customFormat="1">
      <c r="G425" s="1849"/>
      <c r="O425" s="1849"/>
      <c r="U425" s="118"/>
      <c r="Y425" s="1913"/>
    </row>
    <row r="426" spans="7:25" s="1850" customFormat="1">
      <c r="G426" s="1849"/>
      <c r="O426" s="1849"/>
      <c r="U426" s="118"/>
      <c r="Y426" s="1913"/>
    </row>
    <row r="427" spans="7:25" s="1850" customFormat="1">
      <c r="G427" s="1849"/>
      <c r="O427" s="1849"/>
      <c r="U427" s="118"/>
      <c r="Y427" s="1913"/>
    </row>
    <row r="428" spans="7:25" s="1850" customFormat="1">
      <c r="G428" s="1849"/>
      <c r="O428" s="1849"/>
      <c r="U428" s="118"/>
      <c r="Y428" s="1913"/>
    </row>
    <row r="429" spans="7:25" s="1850" customFormat="1">
      <c r="G429" s="1849"/>
      <c r="O429" s="1849"/>
      <c r="U429" s="118"/>
      <c r="Y429" s="1913"/>
    </row>
    <row r="430" spans="7:25" s="1850" customFormat="1">
      <c r="G430" s="1849"/>
      <c r="O430" s="1849"/>
      <c r="U430" s="118"/>
      <c r="Y430" s="1913"/>
    </row>
    <row r="431" spans="7:25" s="1850" customFormat="1">
      <c r="G431" s="1849"/>
      <c r="O431" s="1849"/>
      <c r="U431" s="118"/>
      <c r="Y431" s="1913"/>
    </row>
    <row r="432" spans="7:25" s="1850" customFormat="1">
      <c r="G432" s="1849"/>
      <c r="O432" s="1849"/>
      <c r="U432" s="118"/>
      <c r="Y432" s="1913"/>
    </row>
    <row r="433" spans="7:25" s="1850" customFormat="1">
      <c r="G433" s="1849"/>
      <c r="O433" s="1849"/>
      <c r="U433" s="118"/>
      <c r="Y433" s="1913"/>
    </row>
    <row r="434" spans="7:25" s="1850" customFormat="1">
      <c r="G434" s="1849"/>
      <c r="O434" s="1849"/>
      <c r="U434" s="118"/>
      <c r="Y434" s="1913"/>
    </row>
    <row r="435" spans="7:25" s="1850" customFormat="1">
      <c r="G435" s="1849"/>
      <c r="O435" s="1849"/>
      <c r="U435" s="118"/>
      <c r="Y435" s="1913"/>
    </row>
    <row r="436" spans="7:25" s="1850" customFormat="1">
      <c r="G436" s="1849"/>
      <c r="O436" s="1849"/>
      <c r="U436" s="118"/>
      <c r="Y436" s="1913"/>
    </row>
    <row r="437" spans="7:25" s="1850" customFormat="1">
      <c r="G437" s="1849"/>
      <c r="O437" s="1849"/>
      <c r="U437" s="118"/>
      <c r="Y437" s="1913"/>
    </row>
    <row r="438" spans="7:25" s="1850" customFormat="1">
      <c r="G438" s="1849"/>
      <c r="O438" s="1849"/>
      <c r="U438" s="118"/>
      <c r="Y438" s="1913"/>
    </row>
    <row r="439" spans="7:25" s="1850" customFormat="1">
      <c r="G439" s="1849"/>
      <c r="O439" s="1849"/>
      <c r="U439" s="118"/>
      <c r="Y439" s="1913"/>
    </row>
    <row r="440" spans="7:25" s="1850" customFormat="1">
      <c r="G440" s="1849"/>
      <c r="O440" s="1849"/>
      <c r="U440" s="118"/>
      <c r="Y440" s="1913"/>
    </row>
    <row r="441" spans="7:25" s="1850" customFormat="1">
      <c r="G441" s="1849"/>
      <c r="O441" s="1849"/>
      <c r="U441" s="118"/>
      <c r="Y441" s="1913"/>
    </row>
    <row r="442" spans="7:25" s="1850" customFormat="1">
      <c r="G442" s="1849"/>
      <c r="O442" s="1849"/>
      <c r="U442" s="118"/>
      <c r="Y442" s="1913"/>
    </row>
    <row r="443" spans="7:25" s="1850" customFormat="1">
      <c r="G443" s="1849"/>
      <c r="O443" s="1849"/>
      <c r="U443" s="118"/>
      <c r="Y443" s="1913"/>
    </row>
    <row r="444" spans="7:25" s="1850" customFormat="1">
      <c r="G444" s="1849"/>
      <c r="O444" s="1849"/>
      <c r="U444" s="118"/>
      <c r="Y444" s="1913"/>
    </row>
    <row r="445" spans="7:25" s="1850" customFormat="1">
      <c r="G445" s="1849"/>
      <c r="O445" s="1849"/>
      <c r="U445" s="118"/>
      <c r="Y445" s="1913"/>
    </row>
    <row r="446" spans="7:25" s="1850" customFormat="1">
      <c r="G446" s="1849"/>
      <c r="O446" s="1849"/>
      <c r="U446" s="118"/>
      <c r="Y446" s="1913"/>
    </row>
    <row r="447" spans="7:25" s="1850" customFormat="1">
      <c r="G447" s="1849"/>
      <c r="O447" s="1849"/>
      <c r="U447" s="118"/>
      <c r="Y447" s="1913"/>
    </row>
    <row r="448" spans="7:25" s="1850" customFormat="1">
      <c r="G448" s="1849"/>
      <c r="O448" s="1849"/>
      <c r="U448" s="118"/>
      <c r="Y448" s="1913"/>
    </row>
    <row r="449" spans="7:25" s="1850" customFormat="1">
      <c r="G449" s="1849"/>
      <c r="O449" s="1849"/>
      <c r="U449" s="118"/>
      <c r="Y449" s="1913"/>
    </row>
    <row r="450" spans="7:25" s="1850" customFormat="1">
      <c r="G450" s="1849"/>
      <c r="O450" s="1849"/>
      <c r="U450" s="118"/>
      <c r="Y450" s="1913"/>
    </row>
    <row r="451" spans="7:25" s="1850" customFormat="1">
      <c r="G451" s="1849"/>
      <c r="O451" s="1849"/>
      <c r="U451" s="118"/>
      <c r="Y451" s="1913"/>
    </row>
    <row r="452" spans="7:25" s="1850" customFormat="1">
      <c r="G452" s="1849"/>
      <c r="O452" s="1849"/>
      <c r="U452" s="118"/>
      <c r="Y452" s="1913"/>
    </row>
    <row r="453" spans="7:25" s="1850" customFormat="1">
      <c r="G453" s="1849"/>
      <c r="O453" s="1849"/>
      <c r="U453" s="118"/>
      <c r="Y453" s="1913"/>
    </row>
    <row r="454" spans="7:25" s="1850" customFormat="1">
      <c r="G454" s="1849"/>
      <c r="O454" s="1849"/>
      <c r="U454" s="118"/>
      <c r="Y454" s="1913"/>
    </row>
    <row r="455" spans="7:25" s="1850" customFormat="1">
      <c r="G455" s="1849"/>
      <c r="O455" s="1849"/>
      <c r="U455" s="118"/>
      <c r="Y455" s="1913"/>
    </row>
    <row r="456" spans="7:25" s="1850" customFormat="1">
      <c r="G456" s="1849"/>
      <c r="O456" s="1849"/>
      <c r="U456" s="118"/>
      <c r="Y456" s="1913"/>
    </row>
    <row r="457" spans="7:25" s="1850" customFormat="1">
      <c r="G457" s="1849"/>
      <c r="O457" s="1849"/>
      <c r="U457" s="118"/>
      <c r="Y457" s="1913"/>
    </row>
    <row r="458" spans="7:25" s="1850" customFormat="1">
      <c r="G458" s="1849"/>
      <c r="O458" s="1849"/>
      <c r="U458" s="118"/>
      <c r="Y458" s="1913"/>
    </row>
    <row r="459" spans="7:25" s="1850" customFormat="1">
      <c r="G459" s="1849"/>
      <c r="O459" s="1849"/>
      <c r="U459" s="118"/>
      <c r="Y459" s="1913"/>
    </row>
    <row r="460" spans="7:25" s="1850" customFormat="1">
      <c r="G460" s="1849"/>
      <c r="O460" s="1849"/>
      <c r="U460" s="118"/>
      <c r="Y460" s="1913"/>
    </row>
    <row r="461" spans="7:25" s="1850" customFormat="1">
      <c r="G461" s="1849"/>
      <c r="O461" s="1849"/>
      <c r="U461" s="118"/>
      <c r="Y461" s="1913"/>
    </row>
    <row r="462" spans="7:25" s="1850" customFormat="1">
      <c r="G462" s="1849"/>
      <c r="O462" s="1849"/>
      <c r="U462" s="118"/>
      <c r="Y462" s="1913"/>
    </row>
    <row r="463" spans="7:25" s="1850" customFormat="1">
      <c r="G463" s="1849"/>
      <c r="O463" s="1849"/>
      <c r="U463" s="118"/>
      <c r="Y463" s="1913"/>
    </row>
    <row r="464" spans="7:25" s="1850" customFormat="1">
      <c r="G464" s="1849"/>
      <c r="O464" s="1849"/>
      <c r="U464" s="118"/>
      <c r="Y464" s="1913"/>
    </row>
    <row r="465" spans="7:25" s="1850" customFormat="1">
      <c r="G465" s="1849"/>
      <c r="O465" s="1849"/>
      <c r="U465" s="118"/>
      <c r="Y465" s="1913"/>
    </row>
    <row r="466" spans="7:25" s="1850" customFormat="1">
      <c r="G466" s="1849"/>
      <c r="O466" s="1849"/>
      <c r="U466" s="118"/>
      <c r="Y466" s="1913"/>
    </row>
    <row r="467" spans="7:25" s="1850" customFormat="1">
      <c r="G467" s="1849"/>
      <c r="O467" s="1849"/>
      <c r="U467" s="118"/>
      <c r="Y467" s="1913"/>
    </row>
    <row r="468" spans="7:25" s="1850" customFormat="1">
      <c r="G468" s="1849"/>
      <c r="O468" s="1849"/>
      <c r="U468" s="118"/>
      <c r="Y468" s="1913"/>
    </row>
    <row r="469" spans="7:25" s="1850" customFormat="1">
      <c r="G469" s="1849"/>
      <c r="O469" s="1849"/>
      <c r="U469" s="118"/>
      <c r="Y469" s="1913"/>
    </row>
    <row r="470" spans="7:25" s="1850" customFormat="1">
      <c r="G470" s="1849"/>
      <c r="O470" s="1849"/>
      <c r="U470" s="118"/>
      <c r="Y470" s="1913"/>
    </row>
    <row r="471" spans="7:25" s="1850" customFormat="1">
      <c r="G471" s="1849"/>
      <c r="O471" s="1849"/>
      <c r="U471" s="118"/>
      <c r="Y471" s="1913"/>
    </row>
    <row r="472" spans="7:25" s="1850" customFormat="1">
      <c r="G472" s="1849"/>
      <c r="O472" s="1849"/>
      <c r="U472" s="118"/>
      <c r="Y472" s="1913"/>
    </row>
    <row r="473" spans="7:25" s="1850" customFormat="1">
      <c r="G473" s="1849"/>
      <c r="O473" s="1849"/>
      <c r="U473" s="118"/>
      <c r="Y473" s="1913"/>
    </row>
    <row r="474" spans="7:25" s="1850" customFormat="1">
      <c r="G474" s="1849"/>
      <c r="O474" s="1849"/>
      <c r="U474" s="118"/>
      <c r="Y474" s="1913"/>
    </row>
    <row r="475" spans="7:25" s="1850" customFormat="1">
      <c r="G475" s="1849"/>
      <c r="O475" s="1849"/>
      <c r="U475" s="118"/>
      <c r="Y475" s="1913"/>
    </row>
    <row r="476" spans="7:25" s="1850" customFormat="1">
      <c r="G476" s="1849"/>
      <c r="O476" s="1849"/>
      <c r="U476" s="118"/>
      <c r="Y476" s="1913"/>
    </row>
    <row r="477" spans="7:25" s="1850" customFormat="1">
      <c r="G477" s="1849"/>
      <c r="O477" s="1849"/>
      <c r="U477" s="118"/>
      <c r="Y477" s="1913"/>
    </row>
    <row r="478" spans="7:25" s="1850" customFormat="1">
      <c r="G478" s="1849"/>
      <c r="O478" s="1849"/>
      <c r="U478" s="118"/>
      <c r="Y478" s="1913"/>
    </row>
    <row r="479" spans="7:25" s="1850" customFormat="1">
      <c r="G479" s="1849"/>
      <c r="O479" s="1849"/>
      <c r="U479" s="118"/>
      <c r="Y479" s="1913"/>
    </row>
    <row r="480" spans="7:25" s="1850" customFormat="1">
      <c r="G480" s="1849"/>
      <c r="O480" s="1849"/>
      <c r="U480" s="118"/>
      <c r="Y480" s="1913"/>
    </row>
    <row r="481" spans="7:25" s="1850" customFormat="1">
      <c r="G481" s="1849"/>
      <c r="O481" s="1849"/>
      <c r="U481" s="118"/>
      <c r="Y481" s="1913"/>
    </row>
    <row r="482" spans="7:25" s="1850" customFormat="1">
      <c r="G482" s="1849"/>
      <c r="O482" s="1849"/>
      <c r="U482" s="118"/>
      <c r="Y482" s="1913"/>
    </row>
    <row r="483" spans="7:25" s="1850" customFormat="1">
      <c r="G483" s="1849"/>
      <c r="O483" s="1849"/>
      <c r="U483" s="118"/>
      <c r="Y483" s="1913"/>
    </row>
    <row r="484" spans="7:25" s="1850" customFormat="1">
      <c r="G484" s="1849"/>
      <c r="O484" s="1849"/>
      <c r="U484" s="118"/>
      <c r="Y484" s="1913"/>
    </row>
    <row r="485" spans="7:25" s="1850" customFormat="1">
      <c r="G485" s="1849"/>
      <c r="O485" s="1849"/>
      <c r="U485" s="118"/>
      <c r="Y485" s="1913"/>
    </row>
    <row r="486" spans="7:25" s="1850" customFormat="1">
      <c r="G486" s="1849"/>
      <c r="O486" s="1849"/>
      <c r="U486" s="118"/>
      <c r="Y486" s="1913"/>
    </row>
    <row r="487" spans="7:25" s="1850" customFormat="1">
      <c r="G487" s="1849"/>
      <c r="O487" s="1849"/>
      <c r="U487" s="118"/>
      <c r="Y487" s="1913"/>
    </row>
    <row r="488" spans="7:25" s="1850" customFormat="1">
      <c r="G488" s="1849"/>
      <c r="O488" s="1849"/>
      <c r="U488" s="118"/>
      <c r="Y488" s="1913"/>
    </row>
    <row r="489" spans="7:25" s="1850" customFormat="1">
      <c r="G489" s="1849"/>
      <c r="O489" s="1849"/>
      <c r="U489" s="118"/>
      <c r="Y489" s="1913"/>
    </row>
    <row r="490" spans="7:25" s="1850" customFormat="1">
      <c r="G490" s="1849"/>
      <c r="O490" s="1849"/>
      <c r="U490" s="118"/>
      <c r="Y490" s="1913"/>
    </row>
  </sheetData>
  <mergeCells count="2">
    <mergeCell ref="A1:X1"/>
    <mergeCell ref="L2:M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W185"/>
  <sheetViews>
    <sheetView topLeftCell="B1" workbookViewId="0">
      <selection activeCell="B1" sqref="A1:XFD1048576"/>
    </sheetView>
  </sheetViews>
  <sheetFormatPr defaultColWidth="9" defaultRowHeight="15"/>
  <cols>
    <col min="1" max="1" width="0.140625" style="2198" hidden="1" customWidth="1"/>
    <col min="2" max="2" width="14.42578125" style="2198" customWidth="1"/>
    <col min="3" max="3" width="7.140625" style="2198" customWidth="1"/>
    <col min="4" max="4" width="10.140625" style="2198" bestFit="1" customWidth="1"/>
    <col min="5" max="5" width="9" style="2198" hidden="1" customWidth="1"/>
    <col min="6" max="6" width="8.28515625" style="2198" customWidth="1"/>
    <col min="7" max="7" width="9.7109375" style="2198" customWidth="1"/>
    <col min="8" max="8" width="9.42578125" style="2198" bestFit="1" customWidth="1"/>
    <col min="9" max="9" width="7.85546875" style="2198" customWidth="1"/>
    <col min="10" max="11" width="9" style="2198" hidden="1" customWidth="1"/>
    <col min="12" max="12" width="6" style="2198" customWidth="1"/>
    <col min="13" max="13" width="4.42578125" style="2198" customWidth="1"/>
    <col min="14" max="21" width="9" style="2198" hidden="1" customWidth="1"/>
    <col min="22" max="22" width="11.7109375" style="2198" customWidth="1"/>
    <col min="23" max="23" width="9" style="2198" hidden="1" customWidth="1"/>
    <col min="24" max="16384" width="9" style="2198"/>
  </cols>
  <sheetData>
    <row r="1" spans="1:23" ht="15.75">
      <c r="A1" s="2807" t="s">
        <v>2498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2199" customFormat="1" ht="60">
      <c r="A2" s="61" t="s">
        <v>1</v>
      </c>
      <c r="B2" s="2632" t="s">
        <v>2</v>
      </c>
      <c r="C2" s="2632" t="s">
        <v>3</v>
      </c>
      <c r="D2" s="2632" t="s">
        <v>4</v>
      </c>
      <c r="E2" s="2632" t="s">
        <v>5</v>
      </c>
      <c r="F2" s="2632" t="s">
        <v>6</v>
      </c>
      <c r="G2" s="2632" t="s">
        <v>7</v>
      </c>
      <c r="H2" s="2632" t="s">
        <v>8</v>
      </c>
      <c r="I2" s="2632" t="s">
        <v>9</v>
      </c>
      <c r="J2" s="2632" t="s">
        <v>10</v>
      </c>
      <c r="K2" s="2632" t="s">
        <v>11</v>
      </c>
      <c r="L2" s="2809" t="s">
        <v>419</v>
      </c>
      <c r="M2" s="2809"/>
      <c r="N2" s="2632" t="s">
        <v>12</v>
      </c>
      <c r="O2" s="2632" t="s">
        <v>13</v>
      </c>
      <c r="P2" s="2632" t="s">
        <v>14</v>
      </c>
      <c r="Q2" s="2632" t="s">
        <v>15</v>
      </c>
      <c r="R2" s="2632" t="s">
        <v>16</v>
      </c>
      <c r="S2" s="2632" t="s">
        <v>15</v>
      </c>
      <c r="T2" s="2632" t="s">
        <v>18</v>
      </c>
      <c r="U2" s="2632" t="s">
        <v>19</v>
      </c>
      <c r="V2" s="2632" t="s">
        <v>2345</v>
      </c>
      <c r="W2" s="61" t="s">
        <v>255</v>
      </c>
    </row>
    <row r="3" spans="1:23" s="2199" customFormat="1">
      <c r="A3" s="1176"/>
      <c r="B3" s="2632" t="str">
        <f>'DEC''24'!B3</f>
        <v>01.12.24</v>
      </c>
      <c r="C3" s="2632">
        <f>'DEC''24'!C3</f>
        <v>1</v>
      </c>
      <c r="D3" s="2632">
        <f>'DEC''24'!D3</f>
        <v>352</v>
      </c>
      <c r="E3" s="1801"/>
      <c r="F3" s="1638">
        <f>'DEC''24'!F3</f>
        <v>59</v>
      </c>
      <c r="G3" s="2632">
        <f>'DEC''24'!G3</f>
        <v>3567.46</v>
      </c>
      <c r="H3" s="2632">
        <f>'DEC''24'!H3</f>
        <v>253.54</v>
      </c>
      <c r="I3" s="2632">
        <f>'DEC''24'!I3</f>
        <v>0</v>
      </c>
      <c r="J3" s="2632"/>
      <c r="K3" s="2632"/>
      <c r="L3" s="2632">
        <f>'DEC''24'!L3</f>
        <v>1</v>
      </c>
      <c r="M3" s="2632">
        <f>'DEC''24'!M3</f>
        <v>35</v>
      </c>
      <c r="N3" s="2632"/>
      <c r="O3" s="2632"/>
      <c r="P3" s="2632"/>
      <c r="Q3" s="2632"/>
      <c r="R3" s="2632"/>
      <c r="S3" s="2632"/>
      <c r="T3" s="2632"/>
      <c r="U3" s="2632"/>
      <c r="V3" s="2632">
        <f>'DEC''24'!V3</f>
        <v>0</v>
      </c>
      <c r="W3" s="1176"/>
    </row>
    <row r="4" spans="1:23" s="2199" customFormat="1">
      <c r="A4" s="1176"/>
      <c r="B4" s="2635" t="str">
        <f>'DEC''24'!B4</f>
        <v>01.12.24</v>
      </c>
      <c r="C4" s="2635">
        <f>'DEC''24'!C4</f>
        <v>2</v>
      </c>
      <c r="D4" s="2635">
        <f>'DEC''24'!D4</f>
        <v>353</v>
      </c>
      <c r="E4" s="1801"/>
      <c r="F4" s="1638">
        <f>'DEC''24'!F4</f>
        <v>58</v>
      </c>
      <c r="G4" s="2635">
        <f>'DEC''24'!G4</f>
        <v>3552.86</v>
      </c>
      <c r="H4" s="2635">
        <f>'DEC''24'!H4</f>
        <v>205.94</v>
      </c>
      <c r="I4" s="2635">
        <f>'DEC''24'!I4</f>
        <v>0</v>
      </c>
      <c r="J4" s="2635"/>
      <c r="K4" s="2635"/>
      <c r="L4" s="2635">
        <f>'DEC''24'!L4</f>
        <v>2</v>
      </c>
      <c r="M4" s="2635">
        <f>'DEC''24'!M4</f>
        <v>5</v>
      </c>
      <c r="N4" s="2635"/>
      <c r="O4" s="2635"/>
      <c r="P4" s="2635"/>
      <c r="Q4" s="2635"/>
      <c r="R4" s="2635"/>
      <c r="S4" s="2635"/>
      <c r="T4" s="2635"/>
      <c r="U4" s="2635"/>
      <c r="V4" s="2635">
        <f>'DEC''24'!V4</f>
        <v>0</v>
      </c>
      <c r="W4" s="1176"/>
    </row>
    <row r="5" spans="1:23" s="2199" customFormat="1">
      <c r="A5" s="1176"/>
      <c r="B5" s="2635" t="str">
        <f>'DEC''24'!B5</f>
        <v>01.12.24</v>
      </c>
      <c r="C5" s="2635">
        <f>'DEC''24'!C5</f>
        <v>3</v>
      </c>
      <c r="D5" s="2635">
        <f>'DEC''24'!D5</f>
        <v>354</v>
      </c>
      <c r="E5" s="1801"/>
      <c r="F5" s="1638">
        <f>'DEC''24'!F5</f>
        <v>58</v>
      </c>
      <c r="G5" s="2635">
        <f>'DEC''24'!G5</f>
        <v>3622.45</v>
      </c>
      <c r="H5" s="2635">
        <f>'DEC''24'!H5</f>
        <v>140.69999999999999</v>
      </c>
      <c r="I5" s="2635">
        <f>'DEC''24'!I5</f>
        <v>1.55</v>
      </c>
      <c r="J5" s="2635"/>
      <c r="K5" s="2635"/>
      <c r="L5" s="2635">
        <f>'DEC''24'!L5</f>
        <v>1</v>
      </c>
      <c r="M5" s="2635">
        <f>'DEC''24'!M5</f>
        <v>35</v>
      </c>
      <c r="N5" s="2635"/>
      <c r="O5" s="2635"/>
      <c r="P5" s="2635"/>
      <c r="Q5" s="2635"/>
      <c r="R5" s="2635"/>
      <c r="S5" s="2635"/>
      <c r="T5" s="2635"/>
      <c r="U5" s="2635"/>
      <c r="V5" s="2635">
        <f>'DEC''24'!V5</f>
        <v>0</v>
      </c>
      <c r="W5" s="1176"/>
    </row>
    <row r="6" spans="1:23" s="2199" customFormat="1">
      <c r="A6" s="1176"/>
      <c r="B6" s="2635" t="str">
        <f>'DEC''24'!B6</f>
        <v>01.12.24</v>
      </c>
      <c r="C6" s="2635">
        <f>'DEC''24'!C6</f>
        <v>4</v>
      </c>
      <c r="D6" s="2635">
        <f>'DEC''24'!D6</f>
        <v>355</v>
      </c>
      <c r="E6" s="1801"/>
      <c r="F6" s="1638">
        <f>'DEC''24'!F6</f>
        <v>60</v>
      </c>
      <c r="G6" s="2635">
        <f>'DEC''24'!G6</f>
        <v>3713.02</v>
      </c>
      <c r="H6" s="2635">
        <f>'DEC''24'!H6</f>
        <v>183.16</v>
      </c>
      <c r="I6" s="2635">
        <f>'DEC''24'!I6</f>
        <v>1.78</v>
      </c>
      <c r="J6" s="2635"/>
      <c r="K6" s="2635"/>
      <c r="L6" s="2635">
        <f>'DEC''24'!L6</f>
        <v>1</v>
      </c>
      <c r="M6" s="2635">
        <f>'DEC''24'!M6</f>
        <v>35</v>
      </c>
      <c r="N6" s="2635"/>
      <c r="O6" s="2635"/>
      <c r="P6" s="2635"/>
      <c r="Q6" s="2635"/>
      <c r="R6" s="2635"/>
      <c r="S6" s="2635"/>
      <c r="T6" s="2635"/>
      <c r="U6" s="2635"/>
      <c r="V6" s="2635">
        <f>'DEC''24'!V6</f>
        <v>0</v>
      </c>
      <c r="W6" s="1176"/>
    </row>
    <row r="7" spans="1:23" s="2199" customFormat="1">
      <c r="A7" s="1176"/>
      <c r="B7" s="2635" t="str">
        <f>'DEC''24'!B7</f>
        <v>01.12.24</v>
      </c>
      <c r="C7" s="2635">
        <f>'DEC''24'!C7</f>
        <v>5</v>
      </c>
      <c r="D7" s="2635">
        <f>'DEC''24'!D7</f>
        <v>356</v>
      </c>
      <c r="E7" s="1801"/>
      <c r="F7" s="1638">
        <f>'DEC''24'!F7</f>
        <v>60</v>
      </c>
      <c r="G7" s="2635">
        <f>'DEC''24'!G7</f>
        <v>3732.21</v>
      </c>
      <c r="H7" s="2635">
        <f>'DEC''24'!H7</f>
        <v>166.76</v>
      </c>
      <c r="I7" s="2635">
        <f>'DEC''24'!I7</f>
        <v>1.77</v>
      </c>
      <c r="J7" s="2635"/>
      <c r="K7" s="2635"/>
      <c r="L7" s="2635">
        <f>'DEC''24'!L7</f>
        <v>1</v>
      </c>
      <c r="M7" s="2635">
        <f>'DEC''24'!M7</f>
        <v>30</v>
      </c>
      <c r="N7" s="2635"/>
      <c r="O7" s="2635"/>
      <c r="P7" s="2635"/>
      <c r="Q7" s="2635"/>
      <c r="R7" s="2635"/>
      <c r="S7" s="2635"/>
      <c r="T7" s="2635"/>
      <c r="U7" s="2635"/>
      <c r="V7" s="2635">
        <f>'DEC''24'!V7</f>
        <v>0</v>
      </c>
      <c r="W7" s="1176"/>
    </row>
    <row r="8" spans="1:23" s="2199" customFormat="1">
      <c r="A8" s="1176"/>
      <c r="B8" s="2635" t="str">
        <f>'DEC''24'!B8</f>
        <v>01.12.24</v>
      </c>
      <c r="C8" s="2635">
        <f>'DEC''24'!C8</f>
        <v>6</v>
      </c>
      <c r="D8" s="2635">
        <f>'DEC''24'!D8</f>
        <v>357</v>
      </c>
      <c r="E8" s="1801"/>
      <c r="F8" s="1638">
        <f>'DEC''24'!F8</f>
        <v>60</v>
      </c>
      <c r="G8" s="2635">
        <f>'DEC''24'!G8</f>
        <v>3670.63</v>
      </c>
      <c r="H8" s="2635">
        <f>'DEC''24'!H8</f>
        <v>221.96</v>
      </c>
      <c r="I8" s="2635">
        <f>'DEC''24'!I8</f>
        <v>0.99</v>
      </c>
      <c r="J8" s="2635"/>
      <c r="K8" s="2635"/>
      <c r="L8" s="2635">
        <f>'DEC''24'!L8</f>
        <v>1</v>
      </c>
      <c r="M8" s="2635">
        <f>'DEC''24'!M8</f>
        <v>45</v>
      </c>
      <c r="N8" s="2635"/>
      <c r="O8" s="2635"/>
      <c r="P8" s="2635"/>
      <c r="Q8" s="2635"/>
      <c r="R8" s="2635"/>
      <c r="S8" s="2635"/>
      <c r="T8" s="2635"/>
      <c r="U8" s="2635"/>
      <c r="V8" s="2635">
        <f>'DEC''24'!V8</f>
        <v>0</v>
      </c>
      <c r="W8" s="1176"/>
    </row>
    <row r="9" spans="1:23" s="2199" customFormat="1">
      <c r="A9" s="1176"/>
      <c r="B9" s="2635" t="str">
        <f>'DEC''24'!B9</f>
        <v>01.12.24</v>
      </c>
      <c r="C9" s="2635">
        <f>'DEC''24'!C9</f>
        <v>7</v>
      </c>
      <c r="D9" s="2635">
        <f>'DEC''24'!D9</f>
        <v>358</v>
      </c>
      <c r="E9" s="1801"/>
      <c r="F9" s="1638">
        <f>'DEC''24'!F9</f>
        <v>59</v>
      </c>
      <c r="G9" s="2635">
        <f>'DEC''24'!G9</f>
        <v>3655.02</v>
      </c>
      <c r="H9" s="2635">
        <f>'DEC''24'!H9</f>
        <v>177.38</v>
      </c>
      <c r="I9" s="2635">
        <f>'DEC''24'!I9</f>
        <v>0.2</v>
      </c>
      <c r="J9" s="2635"/>
      <c r="K9" s="2635"/>
      <c r="L9" s="2635">
        <f>'DEC''24'!L9</f>
        <v>2</v>
      </c>
      <c r="M9" s="2635">
        <f>'DEC''24'!M9</f>
        <v>40</v>
      </c>
      <c r="N9" s="2635"/>
      <c r="O9" s="2635"/>
      <c r="P9" s="2635"/>
      <c r="Q9" s="2635"/>
      <c r="R9" s="2635"/>
      <c r="S9" s="2635"/>
      <c r="T9" s="2635"/>
      <c r="U9" s="2635"/>
      <c r="V9" s="2635">
        <f>'DEC''24'!V9</f>
        <v>0</v>
      </c>
      <c r="W9" s="1176"/>
    </row>
    <row r="10" spans="1:23" s="2199" customFormat="1">
      <c r="A10" s="1176"/>
      <c r="B10" s="2636" t="str">
        <f>'DEC''24'!B10</f>
        <v>02.12.24</v>
      </c>
      <c r="C10" s="2636">
        <f>'DEC''24'!C10</f>
        <v>8</v>
      </c>
      <c r="D10" s="2636">
        <f>'DEC''24'!D10</f>
        <v>359</v>
      </c>
      <c r="E10" s="1801"/>
      <c r="F10" s="1638">
        <f>'DEC''24'!F10</f>
        <v>57</v>
      </c>
      <c r="G10" s="2636">
        <f>'DEC''24'!G10</f>
        <v>3525.64</v>
      </c>
      <c r="H10" s="2636">
        <f>'DEC''24'!H10</f>
        <v>177.56</v>
      </c>
      <c r="I10" s="2636">
        <f>'DEC''24'!I10</f>
        <v>1</v>
      </c>
      <c r="J10" s="2636"/>
      <c r="K10" s="2636"/>
      <c r="L10" s="2636">
        <f>'DEC''24'!L10</f>
        <v>1</v>
      </c>
      <c r="M10" s="2636">
        <f>'DEC''24'!M10</f>
        <v>30</v>
      </c>
      <c r="N10" s="2636"/>
      <c r="O10" s="2636"/>
      <c r="P10" s="2636"/>
      <c r="Q10" s="2636"/>
      <c r="R10" s="2636"/>
      <c r="S10" s="2636"/>
      <c r="T10" s="2636"/>
      <c r="U10" s="2636"/>
      <c r="V10" s="2636">
        <f>'DEC''24'!V10</f>
        <v>0</v>
      </c>
      <c r="W10" s="1176"/>
    </row>
    <row r="11" spans="1:23" s="2199" customFormat="1">
      <c r="A11" s="1176"/>
      <c r="B11" s="2636" t="str">
        <f>'DEC''24'!B11</f>
        <v>02.12.24</v>
      </c>
      <c r="C11" s="2636">
        <f>'DEC''24'!C11</f>
        <v>9</v>
      </c>
      <c r="D11" s="2636">
        <f>'DEC''24'!D11</f>
        <v>360</v>
      </c>
      <c r="E11" s="1801"/>
      <c r="F11" s="1638">
        <f>'DEC''24'!F11</f>
        <v>57</v>
      </c>
      <c r="G11" s="2636">
        <f>'DEC''24'!G11</f>
        <v>3543.46</v>
      </c>
      <c r="H11" s="2636">
        <f>'DEC''24'!H11</f>
        <v>154.34</v>
      </c>
      <c r="I11" s="2636">
        <f>'DEC''24'!I11</f>
        <v>1.2</v>
      </c>
      <c r="J11" s="2636"/>
      <c r="K11" s="2636"/>
      <c r="L11" s="2636">
        <f>'DEC''24'!L11</f>
        <v>1</v>
      </c>
      <c r="M11" s="2636">
        <f>'DEC''24'!M11</f>
        <v>40</v>
      </c>
      <c r="N11" s="2636"/>
      <c r="O11" s="2636"/>
      <c r="P11" s="2636"/>
      <c r="Q11" s="2636"/>
      <c r="R11" s="2636"/>
      <c r="S11" s="2636"/>
      <c r="T11" s="2636"/>
      <c r="U11" s="2636"/>
      <c r="V11" s="2636">
        <f>'DEC''24'!V11</f>
        <v>0</v>
      </c>
      <c r="W11" s="1176"/>
    </row>
    <row r="12" spans="1:23" s="2199" customFormat="1">
      <c r="A12" s="1176"/>
      <c r="B12" s="2636" t="str">
        <f>'DEC''24'!B12</f>
        <v>02.12.24</v>
      </c>
      <c r="C12" s="2636">
        <f>'DEC''24'!C12</f>
        <v>10</v>
      </c>
      <c r="D12" s="2636">
        <f>'DEC''24'!D12</f>
        <v>361</v>
      </c>
      <c r="E12" s="1801"/>
      <c r="F12" s="1638">
        <f>'DEC''24'!F12</f>
        <v>59</v>
      </c>
      <c r="G12" s="2636">
        <f>'DEC''24'!G12</f>
        <v>3640.04</v>
      </c>
      <c r="H12" s="2636">
        <f>'DEC''24'!H12</f>
        <v>186.56</v>
      </c>
      <c r="I12" s="2636">
        <f>'DEC''24'!I12</f>
        <v>0</v>
      </c>
      <c r="J12" s="2636"/>
      <c r="K12" s="2636"/>
      <c r="L12" s="2636">
        <f>'DEC''24'!L12</f>
        <v>1</v>
      </c>
      <c r="M12" s="2636">
        <f>'DEC''24'!M12</f>
        <v>35</v>
      </c>
      <c r="N12" s="2636"/>
      <c r="O12" s="2636"/>
      <c r="P12" s="2636"/>
      <c r="Q12" s="2636"/>
      <c r="R12" s="2636"/>
      <c r="S12" s="2636"/>
      <c r="T12" s="2636"/>
      <c r="U12" s="2636"/>
      <c r="V12" s="2636">
        <f>'DEC''24'!V12</f>
        <v>0</v>
      </c>
      <c r="W12" s="1176"/>
    </row>
    <row r="13" spans="1:23" s="2199" customFormat="1">
      <c r="A13" s="1176"/>
      <c r="B13" s="2636" t="str">
        <f>'DEC''24'!B13</f>
        <v>02.12.24</v>
      </c>
      <c r="C13" s="2636">
        <f>'DEC''24'!C13</f>
        <v>11</v>
      </c>
      <c r="D13" s="2636">
        <f>'DEC''24'!D13</f>
        <v>362</v>
      </c>
      <c r="E13" s="1801"/>
      <c r="F13" s="1638">
        <f>'DEC''24'!F13</f>
        <v>59</v>
      </c>
      <c r="G13" s="2636">
        <f>'DEC''24'!G13</f>
        <v>3663.45</v>
      </c>
      <c r="H13" s="2636">
        <f>'DEC''24'!H13</f>
        <v>160.74</v>
      </c>
      <c r="I13" s="2636">
        <f>'DEC''24'!I13</f>
        <v>0.39</v>
      </c>
      <c r="J13" s="2636"/>
      <c r="K13" s="2636"/>
      <c r="L13" s="2636">
        <f>'DEC''24'!L13</f>
        <v>1</v>
      </c>
      <c r="M13" s="2636">
        <f>'DEC''24'!M13</f>
        <v>35</v>
      </c>
      <c r="N13" s="2636"/>
      <c r="O13" s="2636"/>
      <c r="P13" s="2636"/>
      <c r="Q13" s="2636"/>
      <c r="R13" s="2636"/>
      <c r="S13" s="2636"/>
      <c r="T13" s="2636"/>
      <c r="U13" s="2636"/>
      <c r="V13" s="2636">
        <f>'DEC''24'!V13</f>
        <v>0</v>
      </c>
      <c r="W13" s="1176"/>
    </row>
    <row r="14" spans="1:23" s="2199" customFormat="1">
      <c r="A14" s="1176"/>
      <c r="B14" s="2636" t="str">
        <f>'DEC''24'!B14</f>
        <v>02.12.24</v>
      </c>
      <c r="C14" s="2636">
        <f>'DEC''24'!C14</f>
        <v>12</v>
      </c>
      <c r="D14" s="2636">
        <f>'DEC''24'!D14</f>
        <v>363</v>
      </c>
      <c r="E14" s="1801"/>
      <c r="F14" s="1638">
        <f>'DEC''24'!F14</f>
        <v>58</v>
      </c>
      <c r="G14" s="2636">
        <f>'DEC''24'!G14</f>
        <v>3581.45</v>
      </c>
      <c r="H14" s="2636">
        <f>'DEC''24'!H14</f>
        <v>180.15</v>
      </c>
      <c r="I14" s="2636">
        <f>'DEC''24'!I14</f>
        <v>0</v>
      </c>
      <c r="J14" s="2636"/>
      <c r="K14" s="2636"/>
      <c r="L14" s="2636">
        <f>'DEC''24'!L14</f>
        <v>1</v>
      </c>
      <c r="M14" s="2636">
        <f>'DEC''24'!M14</f>
        <v>20</v>
      </c>
      <c r="N14" s="2636"/>
      <c r="O14" s="2636"/>
      <c r="P14" s="2636"/>
      <c r="Q14" s="2636"/>
      <c r="R14" s="2636"/>
      <c r="S14" s="2636"/>
      <c r="T14" s="2636"/>
      <c r="U14" s="2636"/>
      <c r="V14" s="2636">
        <f>'DEC''24'!V14</f>
        <v>0</v>
      </c>
      <c r="W14" s="1176"/>
    </row>
    <row r="15" spans="1:23" s="2199" customFormat="1">
      <c r="A15" s="1176"/>
      <c r="B15" s="2646" t="str">
        <f>'DEC''24'!B15</f>
        <v>02.12.24</v>
      </c>
      <c r="C15" s="2646">
        <f>'DEC''24'!C15</f>
        <v>13</v>
      </c>
      <c r="D15" s="2646">
        <f>'DEC''24'!D15</f>
        <v>364</v>
      </c>
      <c r="E15" s="1801"/>
      <c r="F15" s="1638">
        <f>'DEC''24'!F15</f>
        <v>59</v>
      </c>
      <c r="G15" s="2646">
        <f>'DEC''24'!G15</f>
        <v>3617.84</v>
      </c>
      <c r="H15" s="2646">
        <f>'DEC''24'!H15</f>
        <v>208.76</v>
      </c>
      <c r="I15" s="2646">
        <f>'DEC''24'!I15</f>
        <v>0</v>
      </c>
      <c r="J15" s="2646"/>
      <c r="K15" s="2646"/>
      <c r="L15" s="2646">
        <f>'DEC''24'!L15</f>
        <v>1</v>
      </c>
      <c r="M15" s="2646">
        <f>'DEC''24'!M15</f>
        <v>50</v>
      </c>
      <c r="N15" s="2646"/>
      <c r="O15" s="2646"/>
      <c r="P15" s="2646"/>
      <c r="Q15" s="2646"/>
      <c r="R15" s="2646"/>
      <c r="S15" s="2646"/>
      <c r="T15" s="2646"/>
      <c r="U15" s="2646"/>
      <c r="V15" s="2646">
        <f>'DEC''24'!V15</f>
        <v>0</v>
      </c>
      <c r="W15" s="1176"/>
    </row>
    <row r="16" spans="1:23" s="2199" customFormat="1">
      <c r="A16" s="1176"/>
      <c r="B16" s="2648" t="str">
        <f>'DEC''24'!B16</f>
        <v>03.12.24</v>
      </c>
      <c r="C16" s="2648">
        <f>'DEC''24'!C16</f>
        <v>14</v>
      </c>
      <c r="D16" s="2648">
        <f>'DEC''24'!D16</f>
        <v>365</v>
      </c>
      <c r="E16" s="1801"/>
      <c r="F16" s="1638">
        <f>'DEC''24'!F16</f>
        <v>58</v>
      </c>
      <c r="G16" s="2648">
        <f>'DEC''24'!G16</f>
        <v>3774.65</v>
      </c>
      <c r="H16" s="2648">
        <f>'DEC''24'!H16</f>
        <v>252.35</v>
      </c>
      <c r="I16" s="2648">
        <f>'DEC''24'!I16</f>
        <v>0</v>
      </c>
      <c r="J16" s="2648"/>
      <c r="K16" s="2648"/>
      <c r="L16" s="2648">
        <f>'DEC''24'!L16</f>
        <v>1</v>
      </c>
      <c r="M16" s="2648">
        <f>'DEC''24'!M16</f>
        <v>50</v>
      </c>
      <c r="N16" s="2648"/>
      <c r="O16" s="2648"/>
      <c r="P16" s="2648"/>
      <c r="Q16" s="2648"/>
      <c r="R16" s="2648"/>
      <c r="S16" s="2648"/>
      <c r="T16" s="2648"/>
      <c r="U16" s="2648"/>
      <c r="V16" s="2648">
        <f>'DEC''24'!V16</f>
        <v>0</v>
      </c>
      <c r="W16" s="1176"/>
    </row>
    <row r="17" spans="1:23" s="2199" customFormat="1">
      <c r="A17" s="1176"/>
      <c r="B17" s="2648" t="str">
        <f>'DEC''24'!B17</f>
        <v>03.12.24</v>
      </c>
      <c r="C17" s="2648">
        <f>'DEC''24'!C17</f>
        <v>15</v>
      </c>
      <c r="D17" s="2648">
        <f>'DEC''24'!D17</f>
        <v>366</v>
      </c>
      <c r="E17" s="1801"/>
      <c r="F17" s="1638">
        <f>'DEC''24'!F17</f>
        <v>59</v>
      </c>
      <c r="G17" s="2648">
        <f>'DEC''24'!G17</f>
        <v>3677.02</v>
      </c>
      <c r="H17" s="2648">
        <f>'DEC''24'!H17</f>
        <v>156.94999999999999</v>
      </c>
      <c r="I17" s="2648">
        <f>'DEC''24'!I17</f>
        <v>1.77</v>
      </c>
      <c r="J17" s="2648"/>
      <c r="K17" s="2648"/>
      <c r="L17" s="2648">
        <f>'DEC''24'!L17</f>
        <v>1</v>
      </c>
      <c r="M17" s="2648">
        <f>'DEC''24'!M17</f>
        <v>40</v>
      </c>
      <c r="N17" s="2648"/>
      <c r="O17" s="2648"/>
      <c r="P17" s="2648"/>
      <c r="Q17" s="2648"/>
      <c r="R17" s="2648"/>
      <c r="S17" s="2648"/>
      <c r="T17" s="2648"/>
      <c r="U17" s="2648"/>
      <c r="V17" s="2648">
        <f>'DEC''24'!V17</f>
        <v>0</v>
      </c>
      <c r="W17" s="1176"/>
    </row>
    <row r="18" spans="1:23" s="2199" customFormat="1">
      <c r="A18" s="1176"/>
      <c r="B18" s="2648" t="str">
        <f>'DEC''24'!B18</f>
        <v>03.12.24</v>
      </c>
      <c r="C18" s="2648">
        <f>'DEC''24'!C18</f>
        <v>16</v>
      </c>
      <c r="D18" s="2648">
        <f>'DEC''24'!D18</f>
        <v>367</v>
      </c>
      <c r="E18" s="1801"/>
      <c r="F18" s="1638">
        <f>'DEC''24'!F18</f>
        <v>60</v>
      </c>
      <c r="G18" s="2648">
        <f>'DEC''24'!G18</f>
        <v>3742.82</v>
      </c>
      <c r="H18" s="2648">
        <f>'DEC''24'!H18</f>
        <v>155.54</v>
      </c>
      <c r="I18" s="2648">
        <f>'DEC''24'!I18</f>
        <v>3.96</v>
      </c>
      <c r="J18" s="2648"/>
      <c r="K18" s="2648"/>
      <c r="L18" s="2648">
        <f>'DEC''24'!L18</f>
        <v>1</v>
      </c>
      <c r="M18" s="2648">
        <f>'DEC''24'!M18</f>
        <v>30</v>
      </c>
      <c r="N18" s="2648"/>
      <c r="O18" s="2648"/>
      <c r="P18" s="2648"/>
      <c r="Q18" s="2648"/>
      <c r="R18" s="2648"/>
      <c r="S18" s="2648"/>
      <c r="T18" s="2648"/>
      <c r="U18" s="2648"/>
      <c r="V18" s="2648">
        <f>'DEC''24'!V18</f>
        <v>0</v>
      </c>
      <c r="W18" s="1176"/>
    </row>
    <row r="19" spans="1:23" s="2199" customFormat="1">
      <c r="A19" s="1176"/>
      <c r="B19" s="2648" t="str">
        <f>'DEC''24'!B19</f>
        <v>03.12.24</v>
      </c>
      <c r="C19" s="2648">
        <f>'DEC''24'!C19</f>
        <v>17</v>
      </c>
      <c r="D19" s="2648">
        <f>'DEC''24'!D19</f>
        <v>368</v>
      </c>
      <c r="E19" s="1801"/>
      <c r="F19" s="1638">
        <f>'DEC''24'!F19</f>
        <v>58</v>
      </c>
      <c r="G19" s="2648">
        <f>'DEC''24'!G19</f>
        <v>3576.45</v>
      </c>
      <c r="H19" s="2648">
        <f>'DEC''24'!H19</f>
        <v>185.74</v>
      </c>
      <c r="I19" s="2648">
        <f>'DEC''24'!I19</f>
        <v>0.59</v>
      </c>
      <c r="J19" s="2648"/>
      <c r="K19" s="2648"/>
      <c r="L19" s="2648">
        <f>'DEC''24'!L19</f>
        <v>1</v>
      </c>
      <c r="M19" s="2648">
        <f>'DEC''24'!M19</f>
        <v>20</v>
      </c>
      <c r="N19" s="2648"/>
      <c r="O19" s="2648"/>
      <c r="P19" s="2648"/>
      <c r="Q19" s="2648"/>
      <c r="R19" s="2648"/>
      <c r="S19" s="2648"/>
      <c r="T19" s="2648"/>
      <c r="U19" s="2648"/>
      <c r="V19" s="2648">
        <f>'DEC''24'!V19</f>
        <v>0</v>
      </c>
      <c r="W19" s="1176"/>
    </row>
    <row r="20" spans="1:23" s="2199" customFormat="1">
      <c r="A20" s="1176"/>
      <c r="B20" s="2648" t="str">
        <f>'DEC''24'!B20</f>
        <v>03.12.24</v>
      </c>
      <c r="C20" s="2648">
        <f>'DEC''24'!C20</f>
        <v>18</v>
      </c>
      <c r="D20" s="2648">
        <f>'DEC''24'!D20</f>
        <v>369</v>
      </c>
      <c r="E20" s="1801"/>
      <c r="F20" s="1638">
        <f>'DEC''24'!F20</f>
        <v>56</v>
      </c>
      <c r="G20" s="2648">
        <f>'DEC''24'!G20</f>
        <v>3426.67</v>
      </c>
      <c r="H20" s="2648">
        <f>'DEC''24'!H20</f>
        <v>204.93</v>
      </c>
      <c r="I20" s="2648">
        <f>'DEC''24'!I20</f>
        <v>0</v>
      </c>
      <c r="J20" s="2648"/>
      <c r="K20" s="2648"/>
      <c r="L20" s="2648">
        <f>'DEC''24'!L20</f>
        <v>1</v>
      </c>
      <c r="M20" s="2648">
        <f>'DEC''24'!M20</f>
        <v>25</v>
      </c>
      <c r="N20" s="2648"/>
      <c r="O20" s="2648"/>
      <c r="P20" s="2648"/>
      <c r="Q20" s="2648"/>
      <c r="R20" s="2648"/>
      <c r="S20" s="2648"/>
      <c r="T20" s="2648"/>
      <c r="U20" s="2648"/>
      <c r="V20" s="2648">
        <f>'DEC''24'!V20</f>
        <v>0</v>
      </c>
      <c r="W20" s="1176"/>
    </row>
    <row r="21" spans="1:23" s="2199" customFormat="1">
      <c r="A21" s="1176"/>
      <c r="B21" s="2655" t="str">
        <f>'DEC''24'!B21</f>
        <v>03.12.24</v>
      </c>
      <c r="C21" s="2655">
        <f>'DEC''24'!C21</f>
        <v>19</v>
      </c>
      <c r="D21" s="2655">
        <f>'DEC''24'!D21</f>
        <v>370</v>
      </c>
      <c r="E21" s="1801"/>
      <c r="F21" s="1638">
        <f>'DEC''24'!F21</f>
        <v>58</v>
      </c>
      <c r="G21" s="2655">
        <f>'DEC''24'!G21</f>
        <v>3575.23</v>
      </c>
      <c r="H21" s="2655">
        <f>'DEC''24'!H21</f>
        <v>191.97</v>
      </c>
      <c r="I21" s="2655">
        <f>'DEC''24'!I21</f>
        <v>0</v>
      </c>
      <c r="J21" s="2655"/>
      <c r="K21" s="2655"/>
      <c r="L21" s="2655">
        <f>'DEC''24'!L21</f>
        <v>1</v>
      </c>
      <c r="M21" s="2655">
        <f>'DEC''24'!M21</f>
        <v>35</v>
      </c>
      <c r="N21" s="2655"/>
      <c r="O21" s="2655"/>
      <c r="P21" s="2655"/>
      <c r="Q21" s="2655"/>
      <c r="R21" s="2655"/>
      <c r="S21" s="2655"/>
      <c r="T21" s="2655"/>
      <c r="U21" s="2655"/>
      <c r="V21" s="2655">
        <f>'DEC''24'!V21</f>
        <v>0</v>
      </c>
      <c r="W21" s="1176"/>
    </row>
    <row r="22" spans="1:23" s="2199" customFormat="1">
      <c r="A22" s="1176"/>
      <c r="B22" s="2655" t="str">
        <f>'DEC''24'!B22</f>
        <v>03.12.24</v>
      </c>
      <c r="C22" s="2655">
        <f>'DEC''24'!C22</f>
        <v>20</v>
      </c>
      <c r="D22" s="2655">
        <f>'DEC''24'!D22</f>
        <v>371</v>
      </c>
      <c r="E22" s="1801"/>
      <c r="F22" s="1638">
        <f>'DEC''24'!F22</f>
        <v>59</v>
      </c>
      <c r="G22" s="2655">
        <f>'DEC''24'!G22</f>
        <v>3602.64</v>
      </c>
      <c r="H22" s="2655">
        <f>'DEC''24'!H22</f>
        <v>224.15</v>
      </c>
      <c r="I22" s="2655">
        <f>'DEC''24'!I22</f>
        <v>0.19</v>
      </c>
      <c r="J22" s="2655"/>
      <c r="K22" s="2655"/>
      <c r="L22" s="2655">
        <f>'DEC''24'!L22</f>
        <v>1</v>
      </c>
      <c r="M22" s="2655">
        <f>'DEC''24'!M22</f>
        <v>40</v>
      </c>
      <c r="N22" s="2655"/>
      <c r="O22" s="2655"/>
      <c r="P22" s="2655"/>
      <c r="Q22" s="2655"/>
      <c r="R22" s="2655"/>
      <c r="S22" s="2655"/>
      <c r="T22" s="2655"/>
      <c r="U22" s="2655"/>
      <c r="V22" s="2655">
        <f>'DEC''24'!V22</f>
        <v>0</v>
      </c>
      <c r="W22" s="1176"/>
    </row>
    <row r="23" spans="1:23" s="2199" customFormat="1">
      <c r="A23" s="1176"/>
      <c r="B23" s="2658" t="str">
        <f>'DEC''24'!B23</f>
        <v>04.12.24</v>
      </c>
      <c r="C23" s="2658">
        <f>'DEC''24'!C23</f>
        <v>21</v>
      </c>
      <c r="D23" s="2658">
        <f>'DEC''24'!D23</f>
        <v>372</v>
      </c>
      <c r="E23" s="1801"/>
      <c r="F23" s="1638">
        <f>'DEC''24'!F23</f>
        <v>58</v>
      </c>
      <c r="G23" s="2658">
        <f>'DEC''24'!G23</f>
        <v>3522.25</v>
      </c>
      <c r="H23" s="2658">
        <f>'DEC''24'!H23</f>
        <v>239.35</v>
      </c>
      <c r="I23" s="2658">
        <f>'DEC''24'!I23</f>
        <v>0</v>
      </c>
      <c r="J23" s="2658"/>
      <c r="K23" s="2658"/>
      <c r="L23" s="2658">
        <f>'DEC''24'!L23</f>
        <v>1</v>
      </c>
      <c r="M23" s="2658">
        <f>'DEC''24'!M23</f>
        <v>40</v>
      </c>
      <c r="N23" s="2658"/>
      <c r="O23" s="2658"/>
      <c r="P23" s="2658"/>
      <c r="Q23" s="2658"/>
      <c r="R23" s="2658"/>
      <c r="S23" s="2658"/>
      <c r="T23" s="2658"/>
      <c r="U23" s="2658"/>
      <c r="V23" s="2658">
        <f>'DEC''24'!V23</f>
        <v>0</v>
      </c>
      <c r="W23" s="1176"/>
    </row>
    <row r="24" spans="1:23" s="2199" customFormat="1">
      <c r="A24" s="1176"/>
      <c r="B24" s="2658" t="str">
        <f>'DEC''24'!B24</f>
        <v>04.12.24</v>
      </c>
      <c r="C24" s="2658">
        <f>'DEC''24'!C24</f>
        <v>22</v>
      </c>
      <c r="D24" s="2658">
        <f>'DEC''24'!D24</f>
        <v>373</v>
      </c>
      <c r="E24" s="1801"/>
      <c r="F24" s="1638">
        <f>'DEC''24'!F24</f>
        <v>59</v>
      </c>
      <c r="G24" s="2658">
        <f>'DEC''24'!G24</f>
        <v>3653.27</v>
      </c>
      <c r="H24" s="2658">
        <f>'DEC''24'!H24</f>
        <v>168.71</v>
      </c>
      <c r="I24" s="2658">
        <f>'DEC''24'!I24</f>
        <v>3.78</v>
      </c>
      <c r="J24" s="2658"/>
      <c r="K24" s="2658"/>
      <c r="L24" s="2658">
        <f>'DEC''24'!L24</f>
        <v>1</v>
      </c>
      <c r="M24" s="2658">
        <f>'DEC''24'!M24</f>
        <v>40</v>
      </c>
      <c r="N24" s="2658"/>
      <c r="O24" s="2658"/>
      <c r="P24" s="2658"/>
      <c r="Q24" s="2658"/>
      <c r="R24" s="2658"/>
      <c r="S24" s="2658"/>
      <c r="T24" s="2658"/>
      <c r="U24" s="2658"/>
      <c r="V24" s="2658">
        <f>'DEC''24'!V24</f>
        <v>0</v>
      </c>
      <c r="W24" s="1176"/>
    </row>
    <row r="25" spans="1:23" s="2199" customFormat="1">
      <c r="A25" s="1176"/>
      <c r="B25" s="2658" t="str">
        <f>'DEC''24'!B25</f>
        <v>04.12.24</v>
      </c>
      <c r="C25" s="2658">
        <f>'DEC''24'!C25</f>
        <v>23</v>
      </c>
      <c r="D25" s="2658">
        <f>'DEC''24'!D25</f>
        <v>374</v>
      </c>
      <c r="E25" s="1801"/>
      <c r="F25" s="1638">
        <f>'DEC''24'!F25</f>
        <v>59</v>
      </c>
      <c r="G25" s="2658">
        <f>'DEC''24'!G25</f>
        <v>3647.61</v>
      </c>
      <c r="H25" s="2658">
        <f>'DEC''24'!H25</f>
        <v>187.39</v>
      </c>
      <c r="I25" s="2658">
        <f>'DEC''24'!I25</f>
        <v>0</v>
      </c>
      <c r="J25" s="2658"/>
      <c r="K25" s="2658"/>
      <c r="L25" s="2658">
        <f>'DEC''24'!L25</f>
        <v>1</v>
      </c>
      <c r="M25" s="2658">
        <f>'DEC''24'!M25</f>
        <v>30</v>
      </c>
      <c r="N25" s="2658"/>
      <c r="O25" s="2658"/>
      <c r="P25" s="2658"/>
      <c r="Q25" s="2658"/>
      <c r="R25" s="2658"/>
      <c r="S25" s="2658"/>
      <c r="T25" s="2658"/>
      <c r="U25" s="2658"/>
      <c r="V25" s="2658">
        <f>'DEC''24'!V25</f>
        <v>0</v>
      </c>
      <c r="W25" s="1176"/>
    </row>
    <row r="26" spans="1:23" s="2199" customFormat="1">
      <c r="A26" s="1176"/>
      <c r="B26" s="2658" t="str">
        <f>'DEC''24'!B26</f>
        <v>04.12.24</v>
      </c>
      <c r="C26" s="2658">
        <f>'DEC''24'!C26</f>
        <v>24</v>
      </c>
      <c r="D26" s="2658">
        <f>'DEC''24'!D26</f>
        <v>375</v>
      </c>
      <c r="E26" s="1801"/>
      <c r="F26" s="1638">
        <f>'DEC''24'!F26</f>
        <v>57</v>
      </c>
      <c r="G26" s="2658">
        <f>'DEC''24'!G26</f>
        <v>3522.24</v>
      </c>
      <c r="H26" s="2658">
        <f>'DEC''24'!H26</f>
        <v>180.75</v>
      </c>
      <c r="I26" s="2658">
        <f>'DEC''24'!I26</f>
        <v>0.79</v>
      </c>
      <c r="J26" s="2658"/>
      <c r="K26" s="2658"/>
      <c r="L26" s="2658">
        <f>'DEC''24'!L26</f>
        <v>1</v>
      </c>
      <c r="M26" s="2658">
        <f>'DEC''24'!M26</f>
        <v>35</v>
      </c>
      <c r="N26" s="2658"/>
      <c r="O26" s="2658"/>
      <c r="P26" s="2658"/>
      <c r="Q26" s="2658"/>
      <c r="R26" s="2658"/>
      <c r="S26" s="2658"/>
      <c r="T26" s="2658"/>
      <c r="U26" s="2658"/>
      <c r="V26" s="2658">
        <f>'DEC''24'!V26</f>
        <v>0</v>
      </c>
      <c r="W26" s="1176"/>
    </row>
    <row r="27" spans="1:23" s="2199" customFormat="1">
      <c r="A27" s="1176"/>
      <c r="B27" s="2661" t="str">
        <f>'DEC''24'!B27</f>
        <v>05.12.24</v>
      </c>
      <c r="C27" s="2661">
        <f>'DEC''24'!C27</f>
        <v>25</v>
      </c>
      <c r="D27" s="2661">
        <f>'DEC''24'!D27</f>
        <v>376</v>
      </c>
      <c r="E27" s="1801"/>
      <c r="F27" s="1638">
        <f>'DEC''24'!F27</f>
        <v>59</v>
      </c>
      <c r="G27" s="2661">
        <f>'DEC''24'!G27</f>
        <v>3615.84</v>
      </c>
      <c r="H27" s="2661">
        <f>'DEC''24'!H27</f>
        <v>210.96</v>
      </c>
      <c r="I27" s="2661">
        <f>'DEC''24'!I27</f>
        <v>0.2</v>
      </c>
      <c r="J27" s="2661"/>
      <c r="K27" s="2661"/>
      <c r="L27" s="2661">
        <f>'DEC''24'!L27</f>
        <v>1</v>
      </c>
      <c r="M27" s="2661">
        <f>'DEC''24'!M27</f>
        <v>45</v>
      </c>
      <c r="N27" s="2661"/>
      <c r="O27" s="2661"/>
      <c r="P27" s="2661"/>
      <c r="Q27" s="2661"/>
      <c r="R27" s="2661"/>
      <c r="S27" s="2661"/>
      <c r="T27" s="2661"/>
      <c r="U27" s="2661"/>
      <c r="V27" s="2661">
        <f>'DEC''24'!V27</f>
        <v>0</v>
      </c>
      <c r="W27" s="1176"/>
    </row>
    <row r="28" spans="1:23" s="2199" customFormat="1">
      <c r="A28" s="1176"/>
      <c r="B28" s="2661" t="str">
        <f>'DEC''24'!B28</f>
        <v>05.12.24</v>
      </c>
      <c r="C28" s="2661">
        <f>'DEC''24'!C28</f>
        <v>26</v>
      </c>
      <c r="D28" s="2661">
        <f>'DEC''24'!D28</f>
        <v>377</v>
      </c>
      <c r="E28" s="1801"/>
      <c r="F28" s="1638">
        <f>'DEC''24'!F28</f>
        <v>58</v>
      </c>
      <c r="G28" s="2661">
        <f>'DEC''24'!G28</f>
        <v>3810.25</v>
      </c>
      <c r="H28" s="2661">
        <f>'DEC''24'!H28</f>
        <v>236.05</v>
      </c>
      <c r="I28" s="2661">
        <f>'DEC''24'!I28</f>
        <v>0</v>
      </c>
      <c r="J28" s="2661"/>
      <c r="K28" s="2661"/>
      <c r="L28" s="2661">
        <f>'DEC''24'!L28</f>
        <v>1</v>
      </c>
      <c r="M28" s="2661">
        <f>'DEC''24'!M28</f>
        <v>15</v>
      </c>
      <c r="N28" s="2661"/>
      <c r="O28" s="2661"/>
      <c r="P28" s="2661"/>
      <c r="Q28" s="2661"/>
      <c r="R28" s="2661"/>
      <c r="S28" s="2661"/>
      <c r="T28" s="2661"/>
      <c r="U28" s="2661"/>
      <c r="V28" s="2661">
        <f>'DEC''24'!V28</f>
        <v>0</v>
      </c>
      <c r="W28" s="1176"/>
    </row>
    <row r="29" spans="1:23" s="2199" customFormat="1">
      <c r="A29" s="1176"/>
      <c r="B29" s="2661" t="str">
        <f>'DEC''24'!B29</f>
        <v>05.12.24</v>
      </c>
      <c r="C29" s="2661">
        <f>'DEC''24'!C29</f>
        <v>27</v>
      </c>
      <c r="D29" s="2661">
        <f>'DEC''24'!D29</f>
        <v>378</v>
      </c>
      <c r="E29" s="1801"/>
      <c r="F29" s="1638">
        <f>'DEC''24'!F29</f>
        <v>59</v>
      </c>
      <c r="G29" s="2661">
        <f>'DEC''24'!G29</f>
        <v>3573.04</v>
      </c>
      <c r="H29" s="2661">
        <f>'DEC''24'!H29</f>
        <v>253.56</v>
      </c>
      <c r="I29" s="2661">
        <f>'DEC''24'!I29</f>
        <v>0</v>
      </c>
      <c r="J29" s="2661"/>
      <c r="K29" s="2661"/>
      <c r="L29" s="2661">
        <f>'DEC''24'!L29</f>
        <v>1</v>
      </c>
      <c r="M29" s="2661">
        <f>'DEC''24'!M29</f>
        <v>30</v>
      </c>
      <c r="N29" s="2661"/>
      <c r="O29" s="2661"/>
      <c r="P29" s="2661"/>
      <c r="Q29" s="2661"/>
      <c r="R29" s="2661"/>
      <c r="S29" s="2661"/>
      <c r="T29" s="2661"/>
      <c r="U29" s="2661"/>
      <c r="V29" s="2661">
        <f>'DEC''24'!V29</f>
        <v>0</v>
      </c>
      <c r="W29" s="1176"/>
    </row>
    <row r="30" spans="1:23" s="2199" customFormat="1">
      <c r="A30" s="1176"/>
      <c r="B30" s="2661" t="str">
        <f>'DEC''24'!B30</f>
        <v>05.12.24</v>
      </c>
      <c r="C30" s="2661">
        <f>'DEC''24'!C30</f>
        <v>28</v>
      </c>
      <c r="D30" s="2661">
        <f>'DEC''24'!D30</f>
        <v>379</v>
      </c>
      <c r="E30" s="1801"/>
      <c r="F30" s="1638">
        <f>'DEC''24'!F30</f>
        <v>58</v>
      </c>
      <c r="G30" s="2661">
        <f>'DEC''24'!G30</f>
        <v>3571.26</v>
      </c>
      <c r="H30" s="2661">
        <f>'DEC''24'!H30</f>
        <v>187.54</v>
      </c>
      <c r="I30" s="2661">
        <f>'DEC''24'!I30</f>
        <v>0</v>
      </c>
      <c r="J30" s="2661"/>
      <c r="K30" s="2661"/>
      <c r="L30" s="2661">
        <f>'DEC''24'!L30</f>
        <v>1</v>
      </c>
      <c r="M30" s="2661">
        <f>'DEC''24'!M30</f>
        <v>30</v>
      </c>
      <c r="N30" s="2661"/>
      <c r="O30" s="2661"/>
      <c r="P30" s="2661"/>
      <c r="Q30" s="2661"/>
      <c r="R30" s="2661"/>
      <c r="S30" s="2661"/>
      <c r="T30" s="2661"/>
      <c r="U30" s="2661"/>
      <c r="V30" s="2661">
        <f>'DEC''24'!V30</f>
        <v>0</v>
      </c>
      <c r="W30" s="1176"/>
    </row>
    <row r="31" spans="1:23" s="2199" customFormat="1">
      <c r="A31" s="1176"/>
      <c r="B31" s="2661" t="str">
        <f>'DEC''24'!B31</f>
        <v>05.12.24</v>
      </c>
      <c r="C31" s="2661">
        <f>'DEC''24'!C31</f>
        <v>29</v>
      </c>
      <c r="D31" s="2661">
        <f>'DEC''24'!D31</f>
        <v>380</v>
      </c>
      <c r="E31" s="1801"/>
      <c r="F31" s="1638">
        <f>'DEC''24'!F31</f>
        <v>56</v>
      </c>
      <c r="G31" s="2661">
        <f>'DEC''24'!G31</f>
        <v>3482.07</v>
      </c>
      <c r="H31" s="2661">
        <f>'DEC''24'!H31</f>
        <v>150.13</v>
      </c>
      <c r="I31" s="2661">
        <f>'DEC''24'!I31</f>
        <v>0.6</v>
      </c>
      <c r="J31" s="2661"/>
      <c r="K31" s="2661"/>
      <c r="L31" s="2661">
        <f>'DEC''24'!L31</f>
        <v>1</v>
      </c>
      <c r="M31" s="2661">
        <f>'DEC''24'!M31</f>
        <v>30</v>
      </c>
      <c r="N31" s="2661"/>
      <c r="O31" s="2661"/>
      <c r="P31" s="2661"/>
      <c r="Q31" s="2661"/>
      <c r="R31" s="2661"/>
      <c r="S31" s="2661"/>
      <c r="T31" s="2661"/>
      <c r="U31" s="2661"/>
      <c r="V31" s="2661">
        <f>'DEC''24'!V31</f>
        <v>0</v>
      </c>
      <c r="W31" s="1176"/>
    </row>
    <row r="32" spans="1:23" s="2199" customFormat="1">
      <c r="A32" s="1176"/>
      <c r="B32" s="2664" t="str">
        <f>'DEC''24'!B32</f>
        <v>05.12.24</v>
      </c>
      <c r="C32" s="2664">
        <f>'DEC''24'!C32</f>
        <v>30</v>
      </c>
      <c r="D32" s="2664">
        <f>'DEC''24'!D32</f>
        <v>381</v>
      </c>
      <c r="E32" s="1801"/>
      <c r="F32" s="1638">
        <f>'DEC''24'!F32</f>
        <v>59</v>
      </c>
      <c r="G32" s="2664">
        <f>'DEC''24'!G32</f>
        <v>3616.82</v>
      </c>
      <c r="H32" s="2664">
        <f>'DEC''24'!H32</f>
        <v>215.38</v>
      </c>
      <c r="I32" s="2664">
        <f>'DEC''24'!I32</f>
        <v>0</v>
      </c>
      <c r="J32" s="2664"/>
      <c r="K32" s="2664"/>
      <c r="L32" s="2664">
        <f>'DEC''24'!L32</f>
        <v>1</v>
      </c>
      <c r="M32" s="2664">
        <f>'DEC''24'!M32</f>
        <v>35</v>
      </c>
      <c r="N32" s="2664"/>
      <c r="O32" s="2664"/>
      <c r="P32" s="2664"/>
      <c r="Q32" s="2664"/>
      <c r="R32" s="2664"/>
      <c r="S32" s="2664"/>
      <c r="T32" s="2664"/>
      <c r="U32" s="2664"/>
      <c r="V32" s="2664">
        <f>'DEC''24'!V32</f>
        <v>0</v>
      </c>
      <c r="W32" s="1176"/>
    </row>
    <row r="33" spans="1:23" s="2199" customFormat="1">
      <c r="A33" s="1176"/>
      <c r="B33" s="2664" t="str">
        <f>'DEC''24'!B33</f>
        <v>05.12.24</v>
      </c>
      <c r="C33" s="2664">
        <f>'DEC''24'!C33</f>
        <v>31</v>
      </c>
      <c r="D33" s="2664">
        <f>'DEC''24'!D33</f>
        <v>382</v>
      </c>
      <c r="E33" s="1801"/>
      <c r="F33" s="1638">
        <f>'DEC''24'!F33</f>
        <v>59</v>
      </c>
      <c r="G33" s="2664">
        <f>'DEC''24'!G33</f>
        <v>3609.47</v>
      </c>
      <c r="H33" s="2664">
        <f>'DEC''24'!H33</f>
        <v>208.93</v>
      </c>
      <c r="I33" s="2664">
        <f>'DEC''24'!I33</f>
        <v>0.2</v>
      </c>
      <c r="J33" s="2664"/>
      <c r="K33" s="2664"/>
      <c r="L33" s="2664">
        <f>'DEC''24'!L33</f>
        <v>1</v>
      </c>
      <c r="M33" s="2664">
        <f>'DEC''24'!M33</f>
        <v>50</v>
      </c>
      <c r="N33" s="2664"/>
      <c r="O33" s="2664"/>
      <c r="P33" s="2664"/>
      <c r="Q33" s="2664"/>
      <c r="R33" s="2664"/>
      <c r="S33" s="2664"/>
      <c r="T33" s="2664"/>
      <c r="U33" s="2664"/>
      <c r="V33" s="2664">
        <f>'DEC''24'!V33</f>
        <v>0</v>
      </c>
      <c r="W33" s="1176"/>
    </row>
    <row r="34" spans="1:23" s="2199" customFormat="1">
      <c r="A34" s="1176"/>
      <c r="B34" s="2667" t="str">
        <f>'DEC''24'!B34</f>
        <v>06.12.24</v>
      </c>
      <c r="C34" s="2667">
        <f>'DEC''24'!C34</f>
        <v>32</v>
      </c>
      <c r="D34" s="2667">
        <f>'DEC''24'!D34</f>
        <v>383</v>
      </c>
      <c r="E34" s="1801"/>
      <c r="F34" s="1638">
        <f>'DEC''24'!F34</f>
        <v>58</v>
      </c>
      <c r="G34" s="2667">
        <f>'DEC''24'!G34</f>
        <v>3551.84</v>
      </c>
      <c r="H34" s="2667">
        <f>'DEC''24'!H34</f>
        <v>212.56</v>
      </c>
      <c r="I34" s="2667">
        <f>'DEC''24'!I34</f>
        <v>0</v>
      </c>
      <c r="J34" s="2667"/>
      <c r="K34" s="2667"/>
      <c r="L34" s="2667">
        <f>'DEC''24'!L34</f>
        <v>2</v>
      </c>
      <c r="M34" s="2667">
        <f>'DEC''24'!M34</f>
        <v>0</v>
      </c>
      <c r="N34" s="2667"/>
      <c r="O34" s="2667"/>
      <c r="P34" s="2667"/>
      <c r="Q34" s="2667"/>
      <c r="R34" s="2667"/>
      <c r="S34" s="2667"/>
      <c r="T34" s="2667"/>
      <c r="U34" s="2667"/>
      <c r="V34" s="2667">
        <f>'DEC''24'!V34</f>
        <v>0</v>
      </c>
      <c r="W34" s="1176"/>
    </row>
    <row r="35" spans="1:23" s="2199" customFormat="1">
      <c r="A35" s="1176"/>
      <c r="B35" s="2667" t="str">
        <f>'DEC''24'!B35</f>
        <v>06.12.24</v>
      </c>
      <c r="C35" s="2667">
        <f>'DEC''24'!C35</f>
        <v>33</v>
      </c>
      <c r="D35" s="2667">
        <f>'DEC''24'!D35</f>
        <v>384</v>
      </c>
      <c r="E35" s="1801"/>
      <c r="F35" s="1638">
        <f>'DEC''24'!F35</f>
        <v>59</v>
      </c>
      <c r="G35" s="2667">
        <f>'DEC''24'!G35</f>
        <v>3609.27</v>
      </c>
      <c r="H35" s="2667">
        <f>'DEC''24'!H35</f>
        <v>210.53</v>
      </c>
      <c r="I35" s="2667">
        <f>'DEC''24'!I35</f>
        <v>1.6</v>
      </c>
      <c r="J35" s="2667"/>
      <c r="K35" s="2667"/>
      <c r="L35" s="2667">
        <f>'DEC''24'!L35</f>
        <v>1</v>
      </c>
      <c r="M35" s="2667">
        <f>'DEC''24'!M35</f>
        <v>35</v>
      </c>
      <c r="N35" s="2667"/>
      <c r="O35" s="2667"/>
      <c r="P35" s="2667"/>
      <c r="Q35" s="2667"/>
      <c r="R35" s="2667"/>
      <c r="S35" s="2667"/>
      <c r="T35" s="2667"/>
      <c r="U35" s="2667"/>
      <c r="V35" s="2667">
        <f>'DEC''24'!V35</f>
        <v>0</v>
      </c>
      <c r="W35" s="1176"/>
    </row>
    <row r="36" spans="1:23" s="2199" customFormat="1">
      <c r="A36" s="1176"/>
      <c r="B36" s="2667" t="str">
        <f>'DEC''24'!B36</f>
        <v>06.12.24</v>
      </c>
      <c r="C36" s="2667">
        <f>'DEC''24'!C36</f>
        <v>34</v>
      </c>
      <c r="D36" s="2667">
        <f>'DEC''24'!D36</f>
        <v>385</v>
      </c>
      <c r="E36" s="1801"/>
      <c r="F36" s="1638">
        <f>'DEC''24'!F36</f>
        <v>57</v>
      </c>
      <c r="G36" s="2667">
        <f>'DEC''24'!G36</f>
        <v>3481.26</v>
      </c>
      <c r="H36" s="2667">
        <f>'DEC''24'!H36</f>
        <v>215.34</v>
      </c>
      <c r="I36" s="2667">
        <f>'DEC''24'!I36</f>
        <v>0</v>
      </c>
      <c r="J36" s="2667"/>
      <c r="K36" s="2667"/>
      <c r="L36" s="2667">
        <f>'DEC''24'!L36</f>
        <v>1</v>
      </c>
      <c r="M36" s="2667">
        <f>'DEC''24'!M36</f>
        <v>40</v>
      </c>
      <c r="N36" s="2667"/>
      <c r="O36" s="2667"/>
      <c r="P36" s="2667"/>
      <c r="Q36" s="2667"/>
      <c r="R36" s="2667"/>
      <c r="S36" s="2667"/>
      <c r="T36" s="2667"/>
      <c r="U36" s="2667"/>
      <c r="V36" s="2667">
        <f>'DEC''24'!V36</f>
        <v>0</v>
      </c>
      <c r="W36" s="1176"/>
    </row>
    <row r="37" spans="1:23" s="2199" customFormat="1">
      <c r="A37" s="1176"/>
      <c r="B37" s="2667" t="str">
        <f>'DEC''24'!B37</f>
        <v>06.12.24</v>
      </c>
      <c r="C37" s="2667">
        <f>'DEC''24'!C37</f>
        <v>35</v>
      </c>
      <c r="D37" s="2667">
        <f>'DEC''24'!D37</f>
        <v>386</v>
      </c>
      <c r="E37" s="1801"/>
      <c r="F37" s="1638">
        <f>'DEC''24'!F37</f>
        <v>58</v>
      </c>
      <c r="G37" s="2667">
        <f>'DEC''24'!G37</f>
        <v>3583.02</v>
      </c>
      <c r="H37" s="2667">
        <f>'DEC''24'!H37</f>
        <v>186.98</v>
      </c>
      <c r="I37" s="2667">
        <f>'DEC''24'!I37</f>
        <v>0</v>
      </c>
      <c r="J37" s="2667"/>
      <c r="K37" s="2667"/>
      <c r="L37" s="2667">
        <f>'DEC''24'!L37</f>
        <v>1</v>
      </c>
      <c r="M37" s="2667">
        <f>'DEC''24'!M37</f>
        <v>35</v>
      </c>
      <c r="N37" s="2667"/>
      <c r="O37" s="2667"/>
      <c r="P37" s="2667"/>
      <c r="Q37" s="2667"/>
      <c r="R37" s="2667"/>
      <c r="S37" s="2667"/>
      <c r="T37" s="2667"/>
      <c r="U37" s="2667"/>
      <c r="V37" s="2667">
        <f>'DEC''24'!V37</f>
        <v>0</v>
      </c>
      <c r="W37" s="1176"/>
    </row>
    <row r="38" spans="1:23" s="2199" customFormat="1">
      <c r="A38" s="1176"/>
      <c r="B38" s="2667" t="str">
        <f>'DEC''24'!B38</f>
        <v>06.12.24</v>
      </c>
      <c r="C38" s="2667">
        <f>'DEC''24'!C38</f>
        <v>36</v>
      </c>
      <c r="D38" s="2667">
        <f>'DEC''24'!D38</f>
        <v>387</v>
      </c>
      <c r="E38" s="1801"/>
      <c r="F38" s="1638">
        <f>'DEC''24'!F38</f>
        <v>58</v>
      </c>
      <c r="G38" s="2667">
        <f>'DEC''24'!G38</f>
        <v>3547.46</v>
      </c>
      <c r="H38" s="2667">
        <f>'DEC''24'!H38</f>
        <v>211.34</v>
      </c>
      <c r="I38" s="2667">
        <f>'DEC''24'!I38</f>
        <v>0</v>
      </c>
      <c r="J38" s="2667"/>
      <c r="K38" s="2667"/>
      <c r="L38" s="2667">
        <f>'DEC''24'!L38</f>
        <v>1</v>
      </c>
      <c r="M38" s="2667">
        <f>'DEC''24'!M38</f>
        <v>40</v>
      </c>
      <c r="N38" s="2667"/>
      <c r="O38" s="2667"/>
      <c r="P38" s="2667"/>
      <c r="Q38" s="2667"/>
      <c r="R38" s="2667"/>
      <c r="S38" s="2667"/>
      <c r="T38" s="2667"/>
      <c r="U38" s="2667"/>
      <c r="V38" s="2667">
        <f>'DEC''24'!V38</f>
        <v>0</v>
      </c>
      <c r="W38" s="1176"/>
    </row>
    <row r="39" spans="1:23" s="2199" customFormat="1">
      <c r="A39" s="1176"/>
      <c r="B39" s="2670" t="str">
        <f>'DEC''24'!B39</f>
        <v>06.12.24</v>
      </c>
      <c r="C39" s="2670">
        <f>'DEC''24'!C39</f>
        <v>37</v>
      </c>
      <c r="D39" s="2670">
        <f>'DEC''24'!D39</f>
        <v>388</v>
      </c>
      <c r="E39" s="1801"/>
      <c r="F39" s="1638">
        <f>'DEC''24'!F39</f>
        <v>59</v>
      </c>
      <c r="G39" s="2670">
        <f>'DEC''24'!G39</f>
        <v>3588.24</v>
      </c>
      <c r="H39" s="2670">
        <f>'DEC''24'!H39</f>
        <v>238.36</v>
      </c>
      <c r="I39" s="2670">
        <f>'DEC''24'!I39</f>
        <v>0</v>
      </c>
      <c r="J39" s="2670"/>
      <c r="K39" s="2670"/>
      <c r="L39" s="2670">
        <f>'DEC''24'!L39</f>
        <v>1</v>
      </c>
      <c r="M39" s="2670">
        <f>'DEC''24'!M39</f>
        <v>30</v>
      </c>
      <c r="N39" s="2670"/>
      <c r="O39" s="2670"/>
      <c r="P39" s="2670"/>
      <c r="Q39" s="2670"/>
      <c r="R39" s="2670"/>
      <c r="S39" s="2670"/>
      <c r="T39" s="2670"/>
      <c r="U39" s="2670"/>
      <c r="V39" s="2670">
        <f>'DEC''24'!V39</f>
        <v>0</v>
      </c>
      <c r="W39" s="1176"/>
    </row>
    <row r="40" spans="1:23" s="2199" customFormat="1">
      <c r="A40" s="1176"/>
      <c r="B40" s="2670" t="str">
        <f>'DEC''24'!B40</f>
        <v>07.12.24</v>
      </c>
      <c r="C40" s="2670">
        <f>'DEC''24'!C40</f>
        <v>38</v>
      </c>
      <c r="D40" s="2670">
        <f>'DEC''24'!D40</f>
        <v>389</v>
      </c>
      <c r="E40" s="1801"/>
      <c r="F40" s="1638">
        <f>'DEC''24'!F40</f>
        <v>60</v>
      </c>
      <c r="G40" s="2670">
        <f>'DEC''24'!G40</f>
        <v>3666.03</v>
      </c>
      <c r="H40" s="2670">
        <f>'DEC''24'!H40</f>
        <v>225.57</v>
      </c>
      <c r="I40" s="2670">
        <f>'DEC''24'!I40</f>
        <v>0</v>
      </c>
      <c r="J40" s="2670"/>
      <c r="K40" s="2670"/>
      <c r="L40" s="2670">
        <f>'DEC''24'!L40</f>
        <v>1</v>
      </c>
      <c r="M40" s="2670">
        <f>'DEC''24'!M40</f>
        <v>55</v>
      </c>
      <c r="N40" s="2670"/>
      <c r="O40" s="2670"/>
      <c r="P40" s="2670"/>
      <c r="Q40" s="2670"/>
      <c r="R40" s="2670"/>
      <c r="S40" s="2670"/>
      <c r="T40" s="2670"/>
      <c r="U40" s="2670"/>
      <c r="V40" s="2670">
        <f>'DEC''24'!V40</f>
        <v>0</v>
      </c>
      <c r="W40" s="1176"/>
    </row>
    <row r="41" spans="1:23" s="2199" customFormat="1">
      <c r="A41" s="1176"/>
      <c r="B41" s="2670" t="str">
        <f>'DEC''24'!B41</f>
        <v>07.12.24</v>
      </c>
      <c r="C41" s="2670">
        <f>'DEC''24'!C41</f>
        <v>39</v>
      </c>
      <c r="D41" s="2670">
        <f>'DEC''24'!D41</f>
        <v>390</v>
      </c>
      <c r="E41" s="1801"/>
      <c r="F41" s="1638">
        <f>'DEC''24'!F41</f>
        <v>58</v>
      </c>
      <c r="G41" s="2670">
        <f>'DEC''24'!G41</f>
        <v>3568.02</v>
      </c>
      <c r="H41" s="2670">
        <f>'DEC''24'!H41</f>
        <v>201.98</v>
      </c>
      <c r="I41" s="2670">
        <f>'DEC''24'!I41</f>
        <v>0</v>
      </c>
      <c r="J41" s="2670"/>
      <c r="K41" s="2670"/>
      <c r="L41" s="2670">
        <f>'DEC''24'!L41</f>
        <v>1</v>
      </c>
      <c r="M41" s="2670">
        <f>'DEC''24'!M41</f>
        <v>30</v>
      </c>
      <c r="N41" s="2670"/>
      <c r="O41" s="2670"/>
      <c r="P41" s="2670"/>
      <c r="Q41" s="2670"/>
      <c r="R41" s="2670"/>
      <c r="S41" s="2670"/>
      <c r="T41" s="2670"/>
      <c r="U41" s="2670"/>
      <c r="V41" s="2670">
        <f>'DEC''24'!V41</f>
        <v>0</v>
      </c>
      <c r="W41" s="1176"/>
    </row>
    <row r="42" spans="1:23" s="2199" customFormat="1">
      <c r="A42" s="1176"/>
      <c r="B42" s="2670" t="str">
        <f>'DEC''24'!B42</f>
        <v>07.12.24</v>
      </c>
      <c r="C42" s="2670">
        <f>'DEC''24'!C42</f>
        <v>40</v>
      </c>
      <c r="D42" s="2670">
        <f>'DEC''24'!D42</f>
        <v>391</v>
      </c>
      <c r="E42" s="1801"/>
      <c r="F42" s="1638">
        <f>'DEC''24'!F42</f>
        <v>59</v>
      </c>
      <c r="G42" s="2670">
        <f>'DEC''24'!G42</f>
        <v>3629.42</v>
      </c>
      <c r="H42" s="2670">
        <f>'DEC''24'!H42</f>
        <v>202.78</v>
      </c>
      <c r="I42" s="2670">
        <f>'DEC''24'!I42</f>
        <v>0</v>
      </c>
      <c r="J42" s="2670"/>
      <c r="K42" s="2670"/>
      <c r="L42" s="2670">
        <f>'DEC''24'!L42</f>
        <v>1</v>
      </c>
      <c r="M42" s="2670">
        <f>'DEC''24'!M42</f>
        <v>35</v>
      </c>
      <c r="N42" s="2670"/>
      <c r="O42" s="2670"/>
      <c r="P42" s="2670"/>
      <c r="Q42" s="2670"/>
      <c r="R42" s="2670"/>
      <c r="S42" s="2670"/>
      <c r="T42" s="2670"/>
      <c r="U42" s="2670"/>
      <c r="V42" s="2670">
        <f>'DEC''24'!V42</f>
        <v>0</v>
      </c>
      <c r="W42" s="1176"/>
    </row>
    <row r="43" spans="1:23" s="2199" customFormat="1">
      <c r="A43" s="1176"/>
      <c r="B43" s="2670" t="str">
        <f>'DEC''24'!B43</f>
        <v>07.12.24</v>
      </c>
      <c r="C43" s="2670">
        <f>'DEC''24'!C43</f>
        <v>41</v>
      </c>
      <c r="D43" s="2670">
        <f>'DEC''24'!D43</f>
        <v>392</v>
      </c>
      <c r="E43" s="1801"/>
      <c r="F43" s="1638">
        <f>'DEC''24'!F43</f>
        <v>57</v>
      </c>
      <c r="G43" s="2670">
        <f>'DEC''24'!G43</f>
        <v>3460.86</v>
      </c>
      <c r="H43" s="2670">
        <f>'DEC''24'!H43</f>
        <v>235.74</v>
      </c>
      <c r="I43" s="2670">
        <f>'DEC''24'!I43</f>
        <v>0</v>
      </c>
      <c r="J43" s="2670"/>
      <c r="K43" s="2670"/>
      <c r="L43" s="2670">
        <f>'DEC''24'!L43</f>
        <v>1</v>
      </c>
      <c r="M43" s="2670">
        <f>'DEC''24'!M43</f>
        <v>30</v>
      </c>
      <c r="N43" s="2670"/>
      <c r="O43" s="2670"/>
      <c r="P43" s="2670"/>
      <c r="Q43" s="2670"/>
      <c r="R43" s="2670"/>
      <c r="S43" s="2670"/>
      <c r="T43" s="2670"/>
      <c r="U43" s="2670"/>
      <c r="V43" s="2670">
        <f>'DEC''24'!V43</f>
        <v>0</v>
      </c>
      <c r="W43" s="1176"/>
    </row>
    <row r="44" spans="1:23" s="2199" customFormat="1">
      <c r="A44" s="1176"/>
      <c r="B44" s="2670" t="str">
        <f>'DEC''24'!B44</f>
        <v>07.12.24</v>
      </c>
      <c r="C44" s="2670">
        <f>'DEC''24'!C44</f>
        <v>42</v>
      </c>
      <c r="D44" s="2670">
        <f>'DEC''24'!D44</f>
        <v>393</v>
      </c>
      <c r="E44" s="1801"/>
      <c r="F44" s="1638">
        <f>'DEC''24'!F44</f>
        <v>57</v>
      </c>
      <c r="G44" s="2670">
        <f>'DEC''24'!G44</f>
        <v>3482.64</v>
      </c>
      <c r="H44" s="2670">
        <f>'DEC''24'!H44</f>
        <v>157.94999999999999</v>
      </c>
      <c r="I44" s="2670">
        <f>'DEC''24'!I44</f>
        <v>0.59</v>
      </c>
      <c r="J44" s="2670"/>
      <c r="K44" s="2670"/>
      <c r="L44" s="2670">
        <f>'DEC''24'!L44</f>
        <v>1</v>
      </c>
      <c r="M44" s="2670">
        <f>'DEC''24'!M44</f>
        <v>30</v>
      </c>
      <c r="N44" s="2670"/>
      <c r="O44" s="2670"/>
      <c r="P44" s="2670"/>
      <c r="Q44" s="2670"/>
      <c r="R44" s="2670"/>
      <c r="S44" s="2670"/>
      <c r="T44" s="2670"/>
      <c r="U44" s="2670"/>
      <c r="V44" s="2670">
        <f>'DEC''24'!V44</f>
        <v>0</v>
      </c>
      <c r="W44" s="1176"/>
    </row>
    <row r="45" spans="1:23" s="2199" customFormat="1">
      <c r="A45" s="1176"/>
      <c r="B45" s="2675" t="str">
        <f>'DEC''24'!B45</f>
        <v>07.12.24</v>
      </c>
      <c r="C45" s="2675">
        <f>'DEC''24'!C45</f>
        <v>43</v>
      </c>
      <c r="D45" s="2675">
        <f>'DEC''24'!D45</f>
        <v>394</v>
      </c>
      <c r="E45" s="1801"/>
      <c r="F45" s="1638">
        <f>'DEC''24'!F45</f>
        <v>59</v>
      </c>
      <c r="G45" s="2675">
        <f>'DEC''24'!G45</f>
        <v>3654.7</v>
      </c>
      <c r="H45" s="2675">
        <f>'DEC''24'!H45</f>
        <v>170.89</v>
      </c>
      <c r="I45" s="1902">
        <f>'DEC''24'!I45</f>
        <v>17.96</v>
      </c>
      <c r="J45" s="2675"/>
      <c r="K45" s="2675"/>
      <c r="L45" s="2675">
        <f>'DEC''24'!L45</f>
        <v>1</v>
      </c>
      <c r="M45" s="2675">
        <f>'DEC''24'!M45</f>
        <v>40</v>
      </c>
      <c r="N45" s="2675"/>
      <c r="O45" s="2675"/>
      <c r="P45" s="2675"/>
      <c r="Q45" s="2675"/>
      <c r="R45" s="2675"/>
      <c r="S45" s="2675"/>
      <c r="T45" s="2675"/>
      <c r="U45" s="2675"/>
      <c r="V45" s="2675">
        <f>'DEC''24'!V45</f>
        <v>25504.5</v>
      </c>
      <c r="W45" s="1176"/>
    </row>
    <row r="46" spans="1:23" s="2199" customFormat="1">
      <c r="A46" s="1176"/>
      <c r="B46" s="2677" t="str">
        <f>'DEC''24'!B46</f>
        <v>08.12.24</v>
      </c>
      <c r="C46" s="2677">
        <f>'DEC''24'!C46</f>
        <v>44</v>
      </c>
      <c r="D46" s="2677">
        <f>'DEC''24'!D46</f>
        <v>395</v>
      </c>
      <c r="E46" s="1801"/>
      <c r="F46" s="1638">
        <f>'DEC''24'!F46</f>
        <v>59</v>
      </c>
      <c r="G46" s="2677">
        <f>'DEC''24'!G46</f>
        <v>3665.42</v>
      </c>
      <c r="H46" s="2677">
        <f>'DEC''24'!H46</f>
        <v>168.78</v>
      </c>
      <c r="I46" s="2677">
        <f>'DEC''24'!I46</f>
        <v>2</v>
      </c>
      <c r="J46" s="2677"/>
      <c r="K46" s="2677"/>
      <c r="L46" s="2677">
        <f>'DEC''24'!L46</f>
        <v>1</v>
      </c>
      <c r="M46" s="2677">
        <f>'DEC''24'!M46</f>
        <v>50</v>
      </c>
      <c r="N46" s="2677"/>
      <c r="O46" s="2677"/>
      <c r="P46" s="2677"/>
      <c r="Q46" s="2677"/>
      <c r="R46" s="2677"/>
      <c r="S46" s="2677"/>
      <c r="T46" s="2677"/>
      <c r="U46" s="2677"/>
      <c r="V46" s="2677">
        <f>'DEC''24'!V46</f>
        <v>0</v>
      </c>
      <c r="W46" s="1176"/>
    </row>
    <row r="47" spans="1:23" s="2199" customFormat="1">
      <c r="A47" s="1176"/>
      <c r="B47" s="2677" t="str">
        <f>'DEC''24'!B47</f>
        <v>08.12.24</v>
      </c>
      <c r="C47" s="2677">
        <f>'DEC''24'!C47</f>
        <v>45</v>
      </c>
      <c r="D47" s="2677">
        <f>'DEC''24'!D47</f>
        <v>396</v>
      </c>
      <c r="E47" s="1801"/>
      <c r="F47" s="1638">
        <f>'DEC''24'!F47</f>
        <v>59</v>
      </c>
      <c r="G47" s="2677">
        <f>'DEC''24'!G47</f>
        <v>3626.22</v>
      </c>
      <c r="H47" s="2677">
        <f>'DEC''24'!H47</f>
        <v>205.98</v>
      </c>
      <c r="I47" s="2677">
        <f>'DEC''24'!I47</f>
        <v>0</v>
      </c>
      <c r="J47" s="2677"/>
      <c r="K47" s="2677"/>
      <c r="L47" s="2677">
        <f>'DEC''24'!L47</f>
        <v>1</v>
      </c>
      <c r="M47" s="2677">
        <f>'DEC''24'!M47</f>
        <v>30</v>
      </c>
      <c r="N47" s="2677"/>
      <c r="O47" s="2677"/>
      <c r="P47" s="2677"/>
      <c r="Q47" s="2677"/>
      <c r="R47" s="2677"/>
      <c r="S47" s="2677"/>
      <c r="T47" s="2677"/>
      <c r="U47" s="2677"/>
      <c r="V47" s="2677">
        <f>'DEC''24'!V47</f>
        <v>0</v>
      </c>
      <c r="W47" s="1176"/>
    </row>
    <row r="48" spans="1:23" s="2199" customFormat="1">
      <c r="A48" s="1176"/>
      <c r="B48" s="2677" t="str">
        <f>'DEC''24'!B48</f>
        <v>08.12.24</v>
      </c>
      <c r="C48" s="2677">
        <f>'DEC''24'!C48</f>
        <v>46</v>
      </c>
      <c r="D48" s="2677">
        <f>'DEC''24'!D48</f>
        <v>397</v>
      </c>
      <c r="E48" s="1801"/>
      <c r="F48" s="1638">
        <f>'DEC''24'!F48</f>
        <v>58</v>
      </c>
      <c r="G48" s="2677">
        <f>'DEC''24'!G48</f>
        <v>3545.44</v>
      </c>
      <c r="H48" s="2677">
        <f>'DEC''24'!H48</f>
        <v>218.96</v>
      </c>
      <c r="I48" s="2677">
        <f>'DEC''24'!I48</f>
        <v>0</v>
      </c>
      <c r="J48" s="2677"/>
      <c r="K48" s="2677"/>
      <c r="L48" s="2677">
        <f>'DEC''24'!L48</f>
        <v>1</v>
      </c>
      <c r="M48" s="2677">
        <f>'DEC''24'!M48</f>
        <v>30</v>
      </c>
      <c r="N48" s="2677"/>
      <c r="O48" s="2677"/>
      <c r="P48" s="2677"/>
      <c r="Q48" s="2677"/>
      <c r="R48" s="2677"/>
      <c r="S48" s="2677"/>
      <c r="T48" s="2677"/>
      <c r="U48" s="2677"/>
      <c r="V48" s="2677">
        <f>'DEC''24'!V48</f>
        <v>0</v>
      </c>
      <c r="W48" s="1176"/>
    </row>
    <row r="49" spans="1:23" s="2199" customFormat="1">
      <c r="A49" s="1176"/>
      <c r="B49" s="2677" t="str">
        <f>'DEC''24'!B49</f>
        <v>08.12.24</v>
      </c>
      <c r="C49" s="2677">
        <f>'DEC''24'!C49</f>
        <v>47</v>
      </c>
      <c r="D49" s="2677">
        <f>'DEC''24'!D49</f>
        <v>398</v>
      </c>
      <c r="E49" s="1801"/>
      <c r="F49" s="1638">
        <f>'DEC''24'!F49</f>
        <v>56</v>
      </c>
      <c r="G49" s="2677">
        <f>'DEC''24'!G49</f>
        <v>3457.45</v>
      </c>
      <c r="H49" s="2677">
        <f>'DEC''24'!H49</f>
        <v>179.75</v>
      </c>
      <c r="I49" s="2677">
        <f>'DEC''24'!I49</f>
        <v>0</v>
      </c>
      <c r="J49" s="2677"/>
      <c r="K49" s="2677"/>
      <c r="L49" s="2677">
        <f>'DEC''24'!L49</f>
        <v>1</v>
      </c>
      <c r="M49" s="2677">
        <f>'DEC''24'!M49</f>
        <v>55</v>
      </c>
      <c r="N49" s="2677"/>
      <c r="O49" s="2677"/>
      <c r="P49" s="2677"/>
      <c r="Q49" s="2677"/>
      <c r="R49" s="2677"/>
      <c r="S49" s="2677"/>
      <c r="T49" s="2677"/>
      <c r="U49" s="2677"/>
      <c r="V49" s="2677">
        <f>'DEC''24'!V49</f>
        <v>0</v>
      </c>
      <c r="W49" s="1176"/>
    </row>
    <row r="50" spans="1:23" s="2199" customFormat="1">
      <c r="A50" s="1176"/>
      <c r="B50" s="2677" t="str">
        <f>'DEC''24'!B50</f>
        <v>08.12.24</v>
      </c>
      <c r="C50" s="2677">
        <f>'DEC''24'!C50</f>
        <v>48</v>
      </c>
      <c r="D50" s="2677">
        <f>'DEC''24'!D50</f>
        <v>399</v>
      </c>
      <c r="E50" s="1801"/>
      <c r="F50" s="1638">
        <f>'DEC''24'!F50</f>
        <v>57</v>
      </c>
      <c r="G50" s="2677">
        <f>'DEC''24'!G50</f>
        <v>3541.43</v>
      </c>
      <c r="H50" s="2677">
        <f>'DEC''24'!H50</f>
        <v>163.57</v>
      </c>
      <c r="I50" s="2677">
        <f>'DEC''24'!I50</f>
        <v>0</v>
      </c>
      <c r="J50" s="2677"/>
      <c r="K50" s="2677"/>
      <c r="L50" s="2677">
        <f>'DEC''24'!L50</f>
        <v>1</v>
      </c>
      <c r="M50" s="2677">
        <f>'DEC''24'!M50</f>
        <v>25</v>
      </c>
      <c r="N50" s="2677"/>
      <c r="O50" s="2677"/>
      <c r="P50" s="2677"/>
      <c r="Q50" s="2677"/>
      <c r="R50" s="2677"/>
      <c r="S50" s="2677"/>
      <c r="T50" s="2677"/>
      <c r="U50" s="2677"/>
      <c r="V50" s="2677">
        <f>'DEC''24'!V50</f>
        <v>0</v>
      </c>
      <c r="W50" s="1176"/>
    </row>
    <row r="51" spans="1:23" s="2199" customFormat="1">
      <c r="A51" s="1176"/>
      <c r="B51" s="2679" t="str">
        <f>'DEC''24'!B51</f>
        <v>08.12.24</v>
      </c>
      <c r="C51" s="2679">
        <f>'DEC''24'!C51</f>
        <v>49</v>
      </c>
      <c r="D51" s="2679">
        <f>'DEC''24'!D51</f>
        <v>400</v>
      </c>
      <c r="E51" s="1801"/>
      <c r="F51" s="1638">
        <f>'DEC''24'!F51</f>
        <v>58</v>
      </c>
      <c r="G51" s="2679">
        <f>'DEC''24'!G51</f>
        <v>3580.82</v>
      </c>
      <c r="H51" s="2679">
        <f>'DEC''24'!H51</f>
        <v>189.18</v>
      </c>
      <c r="I51" s="2679">
        <f>'DEC''24'!I51</f>
        <v>0</v>
      </c>
      <c r="J51" s="2679"/>
      <c r="K51" s="2679"/>
      <c r="L51" s="2679">
        <f>'DEC''24'!L51</f>
        <v>1</v>
      </c>
      <c r="M51" s="2679">
        <f>'DEC''24'!M51</f>
        <v>15</v>
      </c>
      <c r="N51" s="2679"/>
      <c r="O51" s="2679"/>
      <c r="P51" s="2679"/>
      <c r="Q51" s="2679"/>
      <c r="R51" s="2679"/>
      <c r="S51" s="2679"/>
      <c r="T51" s="2679"/>
      <c r="U51" s="2679"/>
      <c r="V51" s="2679">
        <f>'DEC''24'!V51</f>
        <v>0</v>
      </c>
      <c r="W51" s="1176"/>
    </row>
    <row r="52" spans="1:23" s="2199" customFormat="1">
      <c r="A52" s="1176"/>
      <c r="B52" s="2683" t="str">
        <f>'DEC''24'!B52</f>
        <v>08.12.24</v>
      </c>
      <c r="C52" s="2683">
        <f>'DEC''24'!C52</f>
        <v>50</v>
      </c>
      <c r="D52" s="2683">
        <f>'DEC''24'!D52</f>
        <v>401</v>
      </c>
      <c r="E52" s="1801"/>
      <c r="F52" s="1638">
        <f>'DEC''24'!F52</f>
        <v>58</v>
      </c>
      <c r="G52" s="2683">
        <f>'DEC''24'!G52</f>
        <v>3585.25</v>
      </c>
      <c r="H52" s="2683">
        <f>'DEC''24'!H52</f>
        <v>177.54</v>
      </c>
      <c r="I52" s="2683">
        <f>'DEC''24'!I52</f>
        <v>1.19</v>
      </c>
      <c r="J52" s="2683"/>
      <c r="K52" s="2683"/>
      <c r="L52" s="2683">
        <f>'DEC''24'!L52</f>
        <v>1</v>
      </c>
      <c r="M52" s="2683">
        <f>'DEC''24'!M52</f>
        <v>50</v>
      </c>
      <c r="N52" s="2683"/>
      <c r="O52" s="2683"/>
      <c r="P52" s="2683"/>
      <c r="Q52" s="2683"/>
      <c r="R52" s="2683"/>
      <c r="S52" s="2683"/>
      <c r="T52" s="2683"/>
      <c r="U52" s="2683"/>
      <c r="V52" s="2683">
        <f>'DEC''24'!V52</f>
        <v>0</v>
      </c>
      <c r="W52" s="1176"/>
    </row>
    <row r="53" spans="1:23" s="2199" customFormat="1">
      <c r="A53" s="1176"/>
      <c r="B53" s="2684" t="str">
        <f>'DEC''24'!B53</f>
        <v>09.12.24</v>
      </c>
      <c r="C53" s="2684">
        <f>'DEC''24'!C53</f>
        <v>51</v>
      </c>
      <c r="D53" s="2684">
        <f>'DEC''24'!D53</f>
        <v>402</v>
      </c>
      <c r="E53" s="1801"/>
      <c r="F53" s="1638">
        <f>'DEC''24'!F53</f>
        <v>59</v>
      </c>
      <c r="G53" s="2684">
        <f>'DEC''24'!G53</f>
        <v>3567.84</v>
      </c>
      <c r="H53" s="2684">
        <f>'DEC''24'!H53</f>
        <v>258.76</v>
      </c>
      <c r="I53" s="2684">
        <f>'DEC''24'!I53</f>
        <v>0</v>
      </c>
      <c r="J53" s="2684"/>
      <c r="K53" s="2684"/>
      <c r="L53" s="2684">
        <f>'DEC''24'!L53</f>
        <v>2</v>
      </c>
      <c r="M53" s="2684">
        <f>'DEC''24'!M53</f>
        <v>0</v>
      </c>
      <c r="N53" s="2684"/>
      <c r="O53" s="2684"/>
      <c r="P53" s="2684"/>
      <c r="Q53" s="2684"/>
      <c r="R53" s="2684"/>
      <c r="S53" s="2684"/>
      <c r="T53" s="2684"/>
      <c r="U53" s="2684"/>
      <c r="V53" s="2684">
        <f>'DEC''24'!V53</f>
        <v>0</v>
      </c>
      <c r="W53" s="1176"/>
    </row>
    <row r="54" spans="1:23" s="2199" customFormat="1">
      <c r="A54" s="1176"/>
      <c r="B54" s="2684" t="str">
        <f>'DEC''24'!B54</f>
        <v>09.12.24</v>
      </c>
      <c r="C54" s="2684">
        <f>'DEC''24'!C54</f>
        <v>52</v>
      </c>
      <c r="D54" s="2684">
        <f>'DEC''24'!D54</f>
        <v>403</v>
      </c>
      <c r="E54" s="1801"/>
      <c r="F54" s="1638">
        <f>'DEC''24'!F54</f>
        <v>60</v>
      </c>
      <c r="G54" s="2684">
        <f>'DEC''24'!G54</f>
        <v>3688.43</v>
      </c>
      <c r="H54" s="2684">
        <f>'DEC''24'!H54</f>
        <v>203.36</v>
      </c>
      <c r="I54" s="2684">
        <f>'DEC''24'!I54</f>
        <v>0.19</v>
      </c>
      <c r="J54" s="2684"/>
      <c r="K54" s="2684"/>
      <c r="L54" s="2684">
        <f>'DEC''24'!L54</f>
        <v>1</v>
      </c>
      <c r="M54" s="2684">
        <f>'DEC''24'!M54</f>
        <v>50</v>
      </c>
      <c r="N54" s="2684"/>
      <c r="O54" s="2684"/>
      <c r="P54" s="2684"/>
      <c r="Q54" s="2684"/>
      <c r="R54" s="2684"/>
      <c r="S54" s="2684"/>
      <c r="T54" s="2684"/>
      <c r="U54" s="2684"/>
      <c r="V54" s="2684">
        <f>'DEC''24'!V54</f>
        <v>0</v>
      </c>
      <c r="W54" s="1176"/>
    </row>
    <row r="55" spans="1:23" s="2199" customFormat="1">
      <c r="A55" s="1176"/>
      <c r="B55" s="2684" t="str">
        <f>'DEC''24'!B55</f>
        <v>09.12.24</v>
      </c>
      <c r="C55" s="2684">
        <f>'DEC''24'!C55</f>
        <v>53</v>
      </c>
      <c r="D55" s="2684">
        <f>'DEC''24'!D55</f>
        <v>404</v>
      </c>
      <c r="E55" s="1801"/>
      <c r="F55" s="1638">
        <f>'DEC''24'!F55</f>
        <v>58</v>
      </c>
      <c r="G55" s="2684">
        <f>'DEC''24'!G55</f>
        <v>3577.06</v>
      </c>
      <c r="H55" s="2684">
        <f>'DEC''24'!H55</f>
        <v>181.74</v>
      </c>
      <c r="I55" s="2684">
        <f>'DEC''24'!I55</f>
        <v>0</v>
      </c>
      <c r="J55" s="2684"/>
      <c r="K55" s="2684"/>
      <c r="L55" s="2684">
        <f>'DEC''24'!L55</f>
        <v>1</v>
      </c>
      <c r="M55" s="2684">
        <f>'DEC''24'!M55</f>
        <v>35</v>
      </c>
      <c r="N55" s="2684"/>
      <c r="O55" s="2684"/>
      <c r="P55" s="2684"/>
      <c r="Q55" s="2684"/>
      <c r="R55" s="2684"/>
      <c r="S55" s="2684"/>
      <c r="T55" s="2684"/>
      <c r="U55" s="2684"/>
      <c r="V55" s="2684">
        <f>'DEC''24'!V55</f>
        <v>0</v>
      </c>
      <c r="W55" s="1176"/>
    </row>
    <row r="56" spans="1:23" s="2199" customFormat="1">
      <c r="A56" s="1176"/>
      <c r="B56" s="2684" t="str">
        <f>'DEC''24'!B56</f>
        <v>09.12.24</v>
      </c>
      <c r="C56" s="2684">
        <f>'DEC''24'!C56</f>
        <v>54</v>
      </c>
      <c r="D56" s="2684">
        <f>'DEC''24'!D56</f>
        <v>405</v>
      </c>
      <c r="E56" s="1801"/>
      <c r="F56" s="1638">
        <f>'DEC''24'!F56</f>
        <v>58</v>
      </c>
      <c r="G56" s="2684">
        <f>'DEC''24'!G56</f>
        <v>3570.06</v>
      </c>
      <c r="H56" s="2684">
        <f>'DEC''24'!H56</f>
        <v>190.54</v>
      </c>
      <c r="I56" s="2684">
        <f>'DEC''24'!I56</f>
        <v>1.8</v>
      </c>
      <c r="J56" s="2684"/>
      <c r="K56" s="2684"/>
      <c r="L56" s="2684">
        <f>'DEC''24'!L56</f>
        <v>1</v>
      </c>
      <c r="M56" s="2684">
        <f>'DEC''24'!M56</f>
        <v>30</v>
      </c>
      <c r="N56" s="2684"/>
      <c r="O56" s="2684"/>
      <c r="P56" s="2684"/>
      <c r="Q56" s="2684"/>
      <c r="R56" s="2684"/>
      <c r="S56" s="2684"/>
      <c r="T56" s="2684"/>
      <c r="U56" s="2684"/>
      <c r="V56" s="2684">
        <f>'DEC''24'!V56</f>
        <v>0</v>
      </c>
      <c r="W56" s="1176"/>
    </row>
    <row r="57" spans="1:23" s="2199" customFormat="1">
      <c r="A57" s="1176"/>
      <c r="B57" s="2684" t="str">
        <f>'DEC''24'!B57</f>
        <v>09.12.24</v>
      </c>
      <c r="C57" s="2684">
        <f>'DEC''24'!C57</f>
        <v>55</v>
      </c>
      <c r="D57" s="2684">
        <f>'DEC''24'!D57</f>
        <v>406</v>
      </c>
      <c r="E57" s="1801"/>
      <c r="F57" s="1638">
        <f>'DEC''24'!F57</f>
        <v>58</v>
      </c>
      <c r="G57" s="2684">
        <f>'DEC''24'!G57</f>
        <v>3634.83</v>
      </c>
      <c r="H57" s="2684">
        <f>'DEC''24'!H57</f>
        <v>137.53</v>
      </c>
      <c r="I57" s="2684">
        <f>'DEC''24'!I57</f>
        <v>5.16</v>
      </c>
      <c r="J57" s="2684"/>
      <c r="K57" s="2684"/>
      <c r="L57" s="2684">
        <f>'DEC''24'!L57</f>
        <v>1</v>
      </c>
      <c r="M57" s="2684">
        <f>'DEC''24'!M57</f>
        <v>25</v>
      </c>
      <c r="N57" s="2684"/>
      <c r="O57" s="2684"/>
      <c r="P57" s="2684"/>
      <c r="Q57" s="2684"/>
      <c r="R57" s="2684"/>
      <c r="S57" s="2684"/>
      <c r="T57" s="2684"/>
      <c r="U57" s="2684"/>
      <c r="V57" s="2684">
        <f>'DEC''24'!V57</f>
        <v>0</v>
      </c>
      <c r="W57" s="1176"/>
    </row>
    <row r="58" spans="1:23" s="2199" customFormat="1">
      <c r="A58" s="1176"/>
      <c r="B58" s="2686" t="str">
        <f>'DEC''24'!B58</f>
        <v>09.12.24</v>
      </c>
      <c r="C58" s="2686">
        <f>'DEC''24'!C58</f>
        <v>56</v>
      </c>
      <c r="D58" s="2686">
        <f>'DEC''24'!D58</f>
        <v>407</v>
      </c>
      <c r="E58" s="1801"/>
      <c r="F58" s="1638">
        <f>'DEC''24'!F58</f>
        <v>57</v>
      </c>
      <c r="G58" s="2686">
        <f>'DEC''24'!G58</f>
        <v>3556.46</v>
      </c>
      <c r="H58" s="2686">
        <f>'DEC''24'!H58</f>
        <v>140.93</v>
      </c>
      <c r="I58" s="2686">
        <f>'DEC''24'!I58</f>
        <v>0.79</v>
      </c>
      <c r="J58" s="2686"/>
      <c r="K58" s="2686"/>
      <c r="L58" s="2686">
        <f>'DEC''24'!L58</f>
        <v>1</v>
      </c>
      <c r="M58" s="2686">
        <f>'DEC''24'!M58</f>
        <v>25</v>
      </c>
      <c r="N58" s="2686"/>
      <c r="O58" s="2686"/>
      <c r="P58" s="2686"/>
      <c r="Q58" s="2686"/>
      <c r="R58" s="2686"/>
      <c r="S58" s="2686"/>
      <c r="T58" s="2686"/>
      <c r="U58" s="2686"/>
      <c r="V58" s="2686">
        <f>'DEC''24'!V58</f>
        <v>0</v>
      </c>
      <c r="W58" s="1176"/>
    </row>
    <row r="59" spans="1:23" s="2199" customFormat="1">
      <c r="A59" s="1176"/>
      <c r="B59" s="2686" t="str">
        <f>'DEC''24'!B59</f>
        <v>09.12.24</v>
      </c>
      <c r="C59" s="2686">
        <f>'DEC''24'!C59</f>
        <v>57</v>
      </c>
      <c r="D59" s="2686">
        <f>'DEC''24'!D59</f>
        <v>408</v>
      </c>
      <c r="E59" s="1801"/>
      <c r="F59" s="1638">
        <f>'DEC''24'!F59</f>
        <v>56</v>
      </c>
      <c r="G59" s="2686">
        <f>'DEC''24'!G59</f>
        <v>3423.67</v>
      </c>
      <c r="H59" s="2686">
        <f>'DEC''24'!H59</f>
        <v>207.93</v>
      </c>
      <c r="I59" s="2686">
        <f>'DEC''24'!I59</f>
        <v>0</v>
      </c>
      <c r="J59" s="2686"/>
      <c r="K59" s="2686"/>
      <c r="L59" s="2686">
        <f>'DEC''24'!L59</f>
        <v>1</v>
      </c>
      <c r="M59" s="2686">
        <f>'DEC''24'!M59</f>
        <v>35</v>
      </c>
      <c r="N59" s="2686"/>
      <c r="O59" s="2686"/>
      <c r="P59" s="2686"/>
      <c r="Q59" s="2686"/>
      <c r="R59" s="2686"/>
      <c r="S59" s="2686"/>
      <c r="T59" s="2686"/>
      <c r="U59" s="2686"/>
      <c r="V59" s="2686">
        <f>'DEC''24'!V59</f>
        <v>0</v>
      </c>
      <c r="W59" s="1176"/>
    </row>
    <row r="60" spans="1:23" s="2199" customFormat="1">
      <c r="A60" s="1176"/>
      <c r="B60" s="2686" t="str">
        <f>'DEC''24'!B60</f>
        <v>09.12.24</v>
      </c>
      <c r="C60" s="2686">
        <f>'DEC''24'!C60</f>
        <v>58</v>
      </c>
      <c r="D60" s="2686">
        <f>'DEC''24'!D60</f>
        <v>409</v>
      </c>
      <c r="E60" s="1801"/>
      <c r="F60" s="1638">
        <f>'DEC''24'!F60</f>
        <v>57</v>
      </c>
      <c r="G60" s="2686">
        <f>'DEC''24'!G60</f>
        <v>3535.07</v>
      </c>
      <c r="H60" s="2686">
        <f>'DEC''24'!H60</f>
        <v>162.53</v>
      </c>
      <c r="I60" s="2686">
        <f>'DEC''24'!I60</f>
        <v>3.99</v>
      </c>
      <c r="J60" s="2686"/>
      <c r="K60" s="2686"/>
      <c r="L60" s="2686">
        <f>'DEC''24'!L60</f>
        <v>1</v>
      </c>
      <c r="M60" s="2686">
        <f>'DEC''24'!M60</f>
        <v>45</v>
      </c>
      <c r="N60" s="2686"/>
      <c r="O60" s="2686"/>
      <c r="P60" s="2686"/>
      <c r="Q60" s="2686"/>
      <c r="R60" s="2686"/>
      <c r="S60" s="2686"/>
      <c r="T60" s="2686"/>
      <c r="U60" s="2686"/>
      <c r="V60" s="2686">
        <f>'DEC''24'!V60</f>
        <v>90037.5</v>
      </c>
      <c r="W60" s="1176"/>
    </row>
    <row r="61" spans="1:23" s="2199" customFormat="1">
      <c r="A61" s="1176"/>
      <c r="B61" s="2690" t="str">
        <f>'DEC''24'!B61</f>
        <v>10.12.24</v>
      </c>
      <c r="C61" s="2690">
        <f>'DEC''24'!C61</f>
        <v>59</v>
      </c>
      <c r="D61" s="2690">
        <f>'DEC''24'!D61</f>
        <v>410</v>
      </c>
      <c r="E61" s="1801"/>
      <c r="F61" s="1638">
        <f>'DEC''24'!F61</f>
        <v>59</v>
      </c>
      <c r="G61" s="2690">
        <f>'DEC''24'!G61</f>
        <v>3698.21</v>
      </c>
      <c r="H61" s="2690">
        <f>'DEC''24'!H61</f>
        <v>137.18</v>
      </c>
      <c r="I61" s="2690">
        <f>'DEC''24'!I61</f>
        <v>0.39</v>
      </c>
      <c r="J61" s="2690"/>
      <c r="K61" s="2690"/>
      <c r="L61" s="2690">
        <f>'DEC''24'!L61</f>
        <v>2</v>
      </c>
      <c r="M61" s="2690">
        <f>'DEC''24'!M61</f>
        <v>5</v>
      </c>
      <c r="N61" s="2690"/>
      <c r="O61" s="2690"/>
      <c r="P61" s="2690"/>
      <c r="Q61" s="2690"/>
      <c r="R61" s="2690"/>
      <c r="S61" s="2690"/>
      <c r="T61" s="2690"/>
      <c r="U61" s="2690"/>
      <c r="V61" s="2690">
        <f>'DEC''24'!V61</f>
        <v>0</v>
      </c>
      <c r="W61" s="1176"/>
    </row>
    <row r="62" spans="1:23" s="2199" customFormat="1">
      <c r="A62" s="1176"/>
      <c r="B62" s="2690" t="str">
        <f>'DEC''24'!B62</f>
        <v>10.12.24</v>
      </c>
      <c r="C62" s="2690">
        <f>'DEC''24'!C62</f>
        <v>60</v>
      </c>
      <c r="D62" s="2690">
        <f>'DEC''24'!D62</f>
        <v>411</v>
      </c>
      <c r="E62" s="1801"/>
      <c r="F62" s="1638">
        <f>'DEC''24'!F62</f>
        <v>60</v>
      </c>
      <c r="G62" s="2690">
        <f>'DEC''24'!G62</f>
        <v>3742.03</v>
      </c>
      <c r="H62" s="2690">
        <f>'DEC''24'!H62</f>
        <v>151.53</v>
      </c>
      <c r="I62" s="2690">
        <f>'DEC''24'!I62</f>
        <v>1.96</v>
      </c>
      <c r="J62" s="2690"/>
      <c r="K62" s="2690"/>
      <c r="L62" s="2690">
        <f>'DEC''24'!L62</f>
        <v>1</v>
      </c>
      <c r="M62" s="2690">
        <f>'DEC''24'!M62</f>
        <v>35</v>
      </c>
      <c r="N62" s="2690"/>
      <c r="O62" s="2690"/>
      <c r="P62" s="2690"/>
      <c r="Q62" s="2690"/>
      <c r="R62" s="2690"/>
      <c r="S62" s="2690"/>
      <c r="T62" s="2690"/>
      <c r="U62" s="2690"/>
      <c r="V62" s="2690">
        <f>'DEC''24'!V62</f>
        <v>0</v>
      </c>
      <c r="W62" s="1176"/>
    </row>
    <row r="63" spans="1:23" s="2199" customFormat="1">
      <c r="A63" s="1176"/>
      <c r="B63" s="2690" t="str">
        <f>'DEC''24'!B63</f>
        <v>10.12.24</v>
      </c>
      <c r="C63" s="2690">
        <f>'DEC''24'!C63</f>
        <v>61</v>
      </c>
      <c r="D63" s="2690">
        <f>'DEC''24'!D63</f>
        <v>412</v>
      </c>
      <c r="E63" s="1801"/>
      <c r="F63" s="1638">
        <f>'DEC''24'!F63</f>
        <v>58</v>
      </c>
      <c r="G63" s="2690">
        <f>'DEC''24'!G63</f>
        <v>3617.43</v>
      </c>
      <c r="H63" s="2690">
        <f>'DEC''24'!H63</f>
        <v>149.77000000000001</v>
      </c>
      <c r="I63" s="2690">
        <f>'DEC''24'!I63</f>
        <v>0</v>
      </c>
      <c r="J63" s="2690"/>
      <c r="K63" s="2690"/>
      <c r="L63" s="2690">
        <f>'DEC''24'!L63</f>
        <v>1</v>
      </c>
      <c r="M63" s="2690">
        <f>'DEC''24'!M63</f>
        <v>30</v>
      </c>
      <c r="N63" s="2690"/>
      <c r="O63" s="2690"/>
      <c r="P63" s="2690"/>
      <c r="Q63" s="2690"/>
      <c r="R63" s="2690"/>
      <c r="S63" s="2690"/>
      <c r="T63" s="2690"/>
      <c r="U63" s="2690"/>
      <c r="V63" s="2690">
        <f>'DEC''24'!V63</f>
        <v>0</v>
      </c>
      <c r="W63" s="1176"/>
    </row>
    <row r="64" spans="1:23" s="2199" customFormat="1">
      <c r="A64" s="1176"/>
      <c r="B64" s="2690" t="str">
        <f>'DEC''24'!B64</f>
        <v>10.12.24</v>
      </c>
      <c r="C64" s="2690">
        <f>'DEC''24'!C64</f>
        <v>62</v>
      </c>
      <c r="D64" s="2690">
        <f>'DEC''24'!D64</f>
        <v>413</v>
      </c>
      <c r="E64" s="1801"/>
      <c r="F64" s="1638">
        <f>'DEC''24'!F64</f>
        <v>58</v>
      </c>
      <c r="G64" s="2690">
        <f>'DEC''24'!G64</f>
        <v>3876.53</v>
      </c>
      <c r="H64" s="2690">
        <f>'DEC''24'!H64</f>
        <v>154.77000000000001</v>
      </c>
      <c r="I64" s="2690">
        <f>'DEC''24'!I64</f>
        <v>5.2</v>
      </c>
      <c r="J64" s="2690"/>
      <c r="K64" s="2690"/>
      <c r="L64" s="2690">
        <f>'DEC''24'!L64</f>
        <v>2</v>
      </c>
      <c r="M64" s="2690">
        <f>'DEC''24'!M64</f>
        <v>0</v>
      </c>
      <c r="N64" s="2690"/>
      <c r="O64" s="2690"/>
      <c r="P64" s="2690"/>
      <c r="Q64" s="2690"/>
      <c r="R64" s="2690"/>
      <c r="S64" s="2690"/>
      <c r="T64" s="2690"/>
      <c r="U64" s="2690"/>
      <c r="V64" s="2690">
        <f>'DEC''24'!V64</f>
        <v>0</v>
      </c>
      <c r="W64" s="1176"/>
    </row>
    <row r="65" spans="1:23" s="2199" customFormat="1">
      <c r="A65" s="1176"/>
      <c r="B65" s="2690" t="str">
        <f>'DEC''24'!B65</f>
        <v>10.12.24</v>
      </c>
      <c r="C65" s="2690">
        <f>'DEC''24'!C65</f>
        <v>63</v>
      </c>
      <c r="D65" s="2690">
        <f>'DEC''24'!D65</f>
        <v>414</v>
      </c>
      <c r="E65" s="1801"/>
      <c r="F65" s="1638">
        <f>'DEC''24'!F65</f>
        <v>59</v>
      </c>
      <c r="G65" s="2690">
        <f>'DEC''24'!G65</f>
        <v>3615.41</v>
      </c>
      <c r="H65" s="2690">
        <f>'DEC''24'!H65</f>
        <v>219.59</v>
      </c>
      <c r="I65" s="2690">
        <f>'DEC''24'!I65</f>
        <v>0</v>
      </c>
      <c r="J65" s="2690"/>
      <c r="K65" s="2690"/>
      <c r="L65" s="2690">
        <f>'DEC''24'!L65</f>
        <v>1</v>
      </c>
      <c r="M65" s="2690">
        <f>'DEC''24'!M65</f>
        <v>40</v>
      </c>
      <c r="N65" s="2690"/>
      <c r="O65" s="2690"/>
      <c r="P65" s="2690"/>
      <c r="Q65" s="2690"/>
      <c r="R65" s="2690"/>
      <c r="S65" s="2690"/>
      <c r="T65" s="2690"/>
      <c r="U65" s="2690"/>
      <c r="V65" s="2690">
        <f>'DEC''24'!V65</f>
        <v>0</v>
      </c>
      <c r="W65" s="1176"/>
    </row>
    <row r="66" spans="1:23" s="2199" customFormat="1">
      <c r="A66" s="1176"/>
      <c r="B66" s="2692" t="str">
        <f>'DEC''24'!B66</f>
        <v>10.12.24</v>
      </c>
      <c r="C66" s="2692">
        <f>'DEC''24'!C66</f>
        <v>64</v>
      </c>
      <c r="D66" s="2692">
        <f>'DEC''24'!D66</f>
        <v>415</v>
      </c>
      <c r="E66" s="1801"/>
      <c r="F66" s="1638">
        <f>'DEC''24'!F66</f>
        <v>60</v>
      </c>
      <c r="G66" s="2692">
        <f>'DEC''24'!G66</f>
        <v>3694.22</v>
      </c>
      <c r="H66" s="2692">
        <f>'DEC''24'!H66</f>
        <v>200.56</v>
      </c>
      <c r="I66" s="2692">
        <f>'DEC''24'!I66</f>
        <v>0.38</v>
      </c>
      <c r="J66" s="2692"/>
      <c r="K66" s="2692"/>
      <c r="L66" s="2692">
        <f>'DEC''24'!L66</f>
        <v>2</v>
      </c>
      <c r="M66" s="2692">
        <f>'DEC''24'!M66</f>
        <v>10</v>
      </c>
      <c r="N66" s="2692"/>
      <c r="O66" s="2692"/>
      <c r="P66" s="2692"/>
      <c r="Q66" s="2692"/>
      <c r="R66" s="2692"/>
      <c r="S66" s="2692"/>
      <c r="T66" s="2692"/>
      <c r="U66" s="2692"/>
      <c r="V66" s="2692">
        <f>'DEC''24'!V66</f>
        <v>0</v>
      </c>
      <c r="W66" s="1176"/>
    </row>
    <row r="67" spans="1:23" s="2199" customFormat="1">
      <c r="A67" s="1176"/>
      <c r="B67" s="2694" t="str">
        <f>'DEC''24'!B67</f>
        <v>11.12.24</v>
      </c>
      <c r="C67" s="2694">
        <f>'DEC''24'!C67</f>
        <v>65</v>
      </c>
      <c r="D67" s="2694">
        <f>'DEC''24'!D67</f>
        <v>416</v>
      </c>
      <c r="E67" s="1801"/>
      <c r="F67" s="1638">
        <f>'DEC''24'!F67</f>
        <v>58</v>
      </c>
      <c r="G67" s="2694">
        <f>'DEC''24'!G67</f>
        <v>3553.66</v>
      </c>
      <c r="H67" s="2694">
        <f>'DEC''24'!H67</f>
        <v>206.34</v>
      </c>
      <c r="I67" s="2694">
        <f>'DEC''24'!I67</f>
        <v>1.2</v>
      </c>
      <c r="J67" s="2694"/>
      <c r="K67" s="2694"/>
      <c r="L67" s="2694">
        <f>'DEC''24'!L67</f>
        <v>2</v>
      </c>
      <c r="M67" s="2694">
        <f>'DEC''24'!M67</f>
        <v>35</v>
      </c>
      <c r="N67" s="2694"/>
      <c r="O67" s="2694"/>
      <c r="P67" s="2694"/>
      <c r="Q67" s="2694"/>
      <c r="R67" s="2694"/>
      <c r="S67" s="2694"/>
      <c r="T67" s="2694"/>
      <c r="U67" s="2694"/>
      <c r="V67" s="2694">
        <f>'DEC''24'!V67</f>
        <v>0</v>
      </c>
      <c r="W67" s="1176"/>
    </row>
    <row r="68" spans="1:23" s="2199" customFormat="1">
      <c r="A68" s="1176"/>
      <c r="B68" s="2694" t="str">
        <f>'DEC''24'!B68</f>
        <v>11.12.24</v>
      </c>
      <c r="C68" s="2694">
        <f>'DEC''24'!C68</f>
        <v>66</v>
      </c>
      <c r="D68" s="2694">
        <f>'DEC''24'!D68</f>
        <v>417</v>
      </c>
      <c r="E68" s="1801"/>
      <c r="F68" s="1638">
        <f>'DEC''24'!F68</f>
        <v>58</v>
      </c>
      <c r="G68" s="2694">
        <f>'DEC''24'!G68</f>
        <v>3575.33</v>
      </c>
      <c r="H68" s="2694">
        <f>'DEC''24'!H68</f>
        <v>172.64</v>
      </c>
      <c r="I68" s="2694">
        <f>'DEC''24'!I68</f>
        <v>8.77</v>
      </c>
      <c r="J68" s="2694"/>
      <c r="K68" s="2694"/>
      <c r="L68" s="2694">
        <f>'DEC''24'!L68</f>
        <v>2</v>
      </c>
      <c r="M68" s="2694">
        <f>'DEC''24'!M68</f>
        <v>35</v>
      </c>
      <c r="N68" s="2694"/>
      <c r="O68" s="2694"/>
      <c r="P68" s="2694"/>
      <c r="Q68" s="2694"/>
      <c r="R68" s="2694"/>
      <c r="S68" s="2694"/>
      <c r="T68" s="2694"/>
      <c r="U68" s="2694"/>
      <c r="V68" s="2694">
        <f>'DEC''24'!V68</f>
        <v>0</v>
      </c>
      <c r="W68" s="1176"/>
    </row>
    <row r="69" spans="1:23" s="2199" customFormat="1">
      <c r="A69" s="1176"/>
      <c r="B69" s="2694" t="str">
        <f>'DEC''24'!B69</f>
        <v>11.12.24</v>
      </c>
      <c r="C69" s="2694">
        <f>'DEC''24'!C69</f>
        <v>67</v>
      </c>
      <c r="D69" s="2694">
        <f>'DEC''24'!D69</f>
        <v>418</v>
      </c>
      <c r="E69" s="1801"/>
      <c r="F69" s="1638">
        <f>'DEC''24'!F69</f>
        <v>58</v>
      </c>
      <c r="G69" s="2694">
        <f>'DEC''24'!G69</f>
        <v>3563.23</v>
      </c>
      <c r="H69" s="2694">
        <f>'DEC''24'!H69</f>
        <v>204.17</v>
      </c>
      <c r="I69" s="2694">
        <f>'DEC''24'!I69</f>
        <v>0.2</v>
      </c>
      <c r="J69" s="2694"/>
      <c r="K69" s="2694"/>
      <c r="L69" s="2694">
        <f>'DEC''24'!L69</f>
        <v>2</v>
      </c>
      <c r="M69" s="2694">
        <f>'DEC''24'!M69</f>
        <v>10</v>
      </c>
      <c r="N69" s="2694"/>
      <c r="O69" s="2694"/>
      <c r="P69" s="2694"/>
      <c r="Q69" s="2694"/>
      <c r="R69" s="2694"/>
      <c r="S69" s="2694"/>
      <c r="T69" s="2694"/>
      <c r="U69" s="2694"/>
      <c r="V69" s="2694">
        <f>'DEC''24'!V69</f>
        <v>0</v>
      </c>
      <c r="W69" s="1176"/>
    </row>
    <row r="70" spans="1:23" s="2199" customFormat="1">
      <c r="A70" s="1176"/>
      <c r="B70" s="2694" t="str">
        <f>'DEC''24'!B70</f>
        <v>11.12.24</v>
      </c>
      <c r="C70" s="2694">
        <f>'DEC''24'!C70</f>
        <v>68</v>
      </c>
      <c r="D70" s="2694">
        <f>'DEC''24'!D70</f>
        <v>419</v>
      </c>
      <c r="E70" s="1801"/>
      <c r="F70" s="1638">
        <f>'DEC''24'!F70</f>
        <v>57</v>
      </c>
      <c r="G70" s="2694">
        <f>'DEC''24'!G70</f>
        <v>3479.83</v>
      </c>
      <c r="H70" s="2694">
        <f>'DEC''24'!H70</f>
        <v>225.17</v>
      </c>
      <c r="I70" s="2694">
        <f>'DEC''24'!I70</f>
        <v>0</v>
      </c>
      <c r="J70" s="2694"/>
      <c r="K70" s="2694"/>
      <c r="L70" s="2694">
        <f>'DEC''24'!L70</f>
        <v>2</v>
      </c>
      <c r="M70" s="2694">
        <f>'DEC''24'!M70</f>
        <v>25</v>
      </c>
      <c r="N70" s="2694"/>
      <c r="O70" s="2694"/>
      <c r="P70" s="2694"/>
      <c r="Q70" s="2694"/>
      <c r="R70" s="2694"/>
      <c r="S70" s="2694"/>
      <c r="T70" s="2694"/>
      <c r="U70" s="2694"/>
      <c r="V70" s="2694">
        <f>'DEC''24'!V70</f>
        <v>0</v>
      </c>
      <c r="W70" s="1176"/>
    </row>
    <row r="71" spans="1:23" s="2199" customFormat="1">
      <c r="A71" s="1176"/>
      <c r="B71" s="2694" t="str">
        <f>'DEC''24'!B71</f>
        <v>11.12.24</v>
      </c>
      <c r="C71" s="2694">
        <f>'DEC''24'!C71</f>
        <v>69</v>
      </c>
      <c r="D71" s="2694">
        <f>'DEC''24'!D71</f>
        <v>420</v>
      </c>
      <c r="E71" s="1801"/>
      <c r="F71" s="1638">
        <f>'DEC''24'!F71</f>
        <v>57</v>
      </c>
      <c r="G71" s="2694">
        <f>'DEC''24'!G71</f>
        <v>3483.26</v>
      </c>
      <c r="H71" s="2694">
        <f>'DEC''24'!H71</f>
        <v>213.34</v>
      </c>
      <c r="I71" s="2694">
        <f>'DEC''24'!I71</f>
        <v>0</v>
      </c>
      <c r="J71" s="2694"/>
      <c r="K71" s="2694"/>
      <c r="L71" s="2694">
        <f>'DEC''24'!L71</f>
        <v>2</v>
      </c>
      <c r="M71" s="2694">
        <f>'DEC''24'!M71</f>
        <v>15</v>
      </c>
      <c r="N71" s="2694"/>
      <c r="O71" s="2694"/>
      <c r="P71" s="2694"/>
      <c r="Q71" s="2694"/>
      <c r="R71" s="2694"/>
      <c r="S71" s="2694"/>
      <c r="T71" s="2694"/>
      <c r="U71" s="2694"/>
      <c r="V71" s="2694">
        <f>'DEC''24'!V71</f>
        <v>0</v>
      </c>
      <c r="W71" s="1176"/>
    </row>
    <row r="72" spans="1:23" s="2199" customFormat="1">
      <c r="A72" s="1176"/>
      <c r="B72" s="2697" t="str">
        <f>'DEC''24'!B72</f>
        <v>11.12.24</v>
      </c>
      <c r="C72" s="2697">
        <f>'DEC''24'!C72</f>
        <v>70</v>
      </c>
      <c r="D72" s="2697">
        <f>'DEC''24'!D72</f>
        <v>421</v>
      </c>
      <c r="E72" s="1801"/>
      <c r="F72" s="1638">
        <f>'DEC''24'!F72</f>
        <v>59</v>
      </c>
      <c r="G72" s="2697">
        <f>'DEC''24'!G72</f>
        <v>3587.24</v>
      </c>
      <c r="H72" s="2697">
        <f>'DEC''24'!H72</f>
        <v>239.55</v>
      </c>
      <c r="I72" s="2697">
        <f>'DEC''24'!I72</f>
        <v>0.19</v>
      </c>
      <c r="J72" s="2697"/>
      <c r="K72" s="2697"/>
      <c r="L72" s="2697">
        <f>'DEC''24'!L72</f>
        <v>2</v>
      </c>
      <c r="M72" s="2697">
        <f>'DEC''24'!M72</f>
        <v>20</v>
      </c>
      <c r="N72" s="2697"/>
      <c r="O72" s="2697"/>
      <c r="P72" s="2697"/>
      <c r="Q72" s="2697"/>
      <c r="R72" s="2697"/>
      <c r="S72" s="2697"/>
      <c r="T72" s="2697"/>
      <c r="U72" s="2697"/>
      <c r="V72" s="2697">
        <f>'DEC''24'!V72</f>
        <v>0</v>
      </c>
      <c r="W72" s="1176"/>
    </row>
    <row r="73" spans="1:23" s="2199" customFormat="1">
      <c r="A73" s="1176"/>
      <c r="B73" s="2699" t="str">
        <f>'DEC''24'!B73</f>
        <v>12.12.24</v>
      </c>
      <c r="C73" s="2699">
        <f>'DEC''24'!C73</f>
        <v>71</v>
      </c>
      <c r="D73" s="2699">
        <f>'DEC''24'!D73</f>
        <v>422</v>
      </c>
      <c r="E73" s="1801"/>
      <c r="F73" s="1638">
        <f>'DEC''24'!F73</f>
        <v>57</v>
      </c>
      <c r="G73" s="2699">
        <f>'DEC''24'!G73</f>
        <v>3522.68</v>
      </c>
      <c r="H73" s="2699">
        <f>'DEC''24'!H73</f>
        <v>168.52</v>
      </c>
      <c r="I73" s="2699">
        <f>'DEC''24'!I73</f>
        <v>0.2</v>
      </c>
      <c r="J73" s="2699"/>
      <c r="K73" s="2699"/>
      <c r="L73" s="2699">
        <f>'DEC''24'!L73</f>
        <v>2</v>
      </c>
      <c r="M73" s="2699">
        <f>'DEC''24'!M73</f>
        <v>15</v>
      </c>
      <c r="N73" s="2699"/>
      <c r="O73" s="2699"/>
      <c r="P73" s="2699"/>
      <c r="Q73" s="2699"/>
      <c r="R73" s="2699"/>
      <c r="S73" s="2699"/>
      <c r="T73" s="2699"/>
      <c r="U73" s="2699"/>
      <c r="V73" s="2699">
        <f>'DEC''24'!V73</f>
        <v>0</v>
      </c>
      <c r="W73" s="1176"/>
    </row>
    <row r="74" spans="1:23" s="2199" customFormat="1">
      <c r="A74" s="1176"/>
      <c r="B74" s="2699" t="str">
        <f>'DEC''24'!B74</f>
        <v>12.12.24</v>
      </c>
      <c r="C74" s="2699">
        <f>'DEC''24'!C74</f>
        <v>72</v>
      </c>
      <c r="D74" s="2699">
        <f>'DEC''24'!D74</f>
        <v>423</v>
      </c>
      <c r="E74" s="1801"/>
      <c r="F74" s="1638">
        <f>'DEC''24'!F74</f>
        <v>56</v>
      </c>
      <c r="G74" s="2699">
        <f>'DEC''24'!G74</f>
        <v>3488.45</v>
      </c>
      <c r="H74" s="2699">
        <f>'DEC''24'!H74</f>
        <v>150.33000000000001</v>
      </c>
      <c r="I74" s="2699">
        <f>'DEC''24'!I74</f>
        <v>1.58</v>
      </c>
      <c r="J74" s="2699"/>
      <c r="K74" s="2699"/>
      <c r="L74" s="2699">
        <f>'DEC''24'!L74</f>
        <v>1</v>
      </c>
      <c r="M74" s="2699">
        <f>'DEC''24'!M74</f>
        <v>55</v>
      </c>
      <c r="N74" s="2699"/>
      <c r="O74" s="2699"/>
      <c r="P74" s="2699"/>
      <c r="Q74" s="2699"/>
      <c r="R74" s="2699"/>
      <c r="S74" s="2699"/>
      <c r="T74" s="2699"/>
      <c r="U74" s="2699"/>
      <c r="V74" s="2699">
        <f>'DEC''24'!V74</f>
        <v>0</v>
      </c>
      <c r="W74" s="1176"/>
    </row>
    <row r="75" spans="1:23" s="2199" customFormat="1">
      <c r="A75" s="1176"/>
      <c r="B75" s="2699" t="str">
        <f>'DEC''24'!B75</f>
        <v>12.12.24</v>
      </c>
      <c r="C75" s="2699">
        <f>'DEC''24'!C75</f>
        <v>73</v>
      </c>
      <c r="D75" s="2699">
        <f>'DEC''24'!D75</f>
        <v>424</v>
      </c>
      <c r="E75" s="1801"/>
      <c r="F75" s="1638">
        <f>'DEC''24'!F75</f>
        <v>59</v>
      </c>
      <c r="G75" s="2699">
        <f>'DEC''24'!G75</f>
        <v>3639.24</v>
      </c>
      <c r="H75" s="2699">
        <f>'DEC''24'!H75</f>
        <v>188.55</v>
      </c>
      <c r="I75" s="2699">
        <f>'DEC''24'!I75</f>
        <v>1.19</v>
      </c>
      <c r="J75" s="2699"/>
      <c r="K75" s="2699"/>
      <c r="L75" s="2699">
        <f>'DEC''24'!L75</f>
        <v>1</v>
      </c>
      <c r="M75" s="2699">
        <f>'DEC''24'!M75</f>
        <v>45</v>
      </c>
      <c r="N75" s="2699"/>
      <c r="O75" s="2699"/>
      <c r="P75" s="2699"/>
      <c r="Q75" s="2699"/>
      <c r="R75" s="2699"/>
      <c r="S75" s="2699"/>
      <c r="T75" s="2699"/>
      <c r="U75" s="2699"/>
      <c r="V75" s="2699">
        <f>'DEC''24'!V75</f>
        <v>0</v>
      </c>
      <c r="W75" s="1176"/>
    </row>
    <row r="76" spans="1:23" s="2199" customFormat="1">
      <c r="A76" s="1176"/>
      <c r="B76" s="2699" t="str">
        <f>'DEC''24'!B76</f>
        <v>12.12.24</v>
      </c>
      <c r="C76" s="2699">
        <f>'DEC''24'!C76</f>
        <v>74</v>
      </c>
      <c r="D76" s="2699">
        <f>'DEC''24'!D76</f>
        <v>425</v>
      </c>
      <c r="E76" s="1801"/>
      <c r="F76" s="1638">
        <f>'DEC''24'!F76</f>
        <v>59</v>
      </c>
      <c r="G76" s="2699">
        <f>'DEC''24'!G76</f>
        <v>3626.43</v>
      </c>
      <c r="H76" s="2699">
        <f>'DEC''24'!H76</f>
        <v>202.97</v>
      </c>
      <c r="I76" s="2699">
        <f>'DEC''24'!I76</f>
        <v>0</v>
      </c>
      <c r="J76" s="2699"/>
      <c r="K76" s="2699"/>
      <c r="L76" s="2699">
        <f>'DEC''24'!L76</f>
        <v>1</v>
      </c>
      <c r="M76" s="2699">
        <f>'DEC''24'!M76</f>
        <v>40</v>
      </c>
      <c r="N76" s="2699"/>
      <c r="O76" s="2699"/>
      <c r="P76" s="2699"/>
      <c r="Q76" s="2699"/>
      <c r="R76" s="2699"/>
      <c r="S76" s="2699"/>
      <c r="T76" s="2699"/>
      <c r="U76" s="2699"/>
      <c r="V76" s="2699">
        <f>'DEC''24'!V76</f>
        <v>0</v>
      </c>
      <c r="W76" s="1176"/>
    </row>
    <row r="77" spans="1:23" s="2199" customFormat="1">
      <c r="A77" s="1176"/>
      <c r="B77" s="2699" t="str">
        <f>'DEC''24'!B77</f>
        <v>12.12.24</v>
      </c>
      <c r="C77" s="2699">
        <f>'DEC''24'!C77</f>
        <v>75</v>
      </c>
      <c r="D77" s="2699">
        <f>'DEC''24'!D77</f>
        <v>426</v>
      </c>
      <c r="E77" s="1801"/>
      <c r="F77" s="1638">
        <f>'DEC''24'!F77</f>
        <v>59</v>
      </c>
      <c r="G77" s="2699">
        <f>'DEC''24'!G77</f>
        <v>3641.81</v>
      </c>
      <c r="H77" s="2699">
        <f>'DEC''24'!H77</f>
        <v>193.19</v>
      </c>
      <c r="I77" s="2699">
        <f>'DEC''24'!I77</f>
        <v>0</v>
      </c>
      <c r="J77" s="2699"/>
      <c r="K77" s="2699"/>
      <c r="L77" s="2699">
        <f>'DEC''24'!L77</f>
        <v>1</v>
      </c>
      <c r="M77" s="2699">
        <f>'DEC''24'!M77</f>
        <v>40</v>
      </c>
      <c r="N77" s="2699"/>
      <c r="O77" s="2699"/>
      <c r="P77" s="2699"/>
      <c r="Q77" s="2699"/>
      <c r="R77" s="2699"/>
      <c r="S77" s="2699"/>
      <c r="T77" s="2699"/>
      <c r="U77" s="2699"/>
      <c r="V77" s="2699">
        <f>'DEC''24'!V77</f>
        <v>0</v>
      </c>
      <c r="W77" s="1176"/>
    </row>
    <row r="78" spans="1:23" s="2199" customFormat="1">
      <c r="A78" s="1176"/>
      <c r="B78" s="2703" t="str">
        <f>'DEC''24'!B78</f>
        <v>12.12.24</v>
      </c>
      <c r="C78" s="2703">
        <f>'DEC''24'!C78</f>
        <v>76</v>
      </c>
      <c r="D78" s="2703">
        <f>'DEC''24'!D78</f>
        <v>427</v>
      </c>
      <c r="E78" s="1801"/>
      <c r="F78" s="1638">
        <f>'DEC''24'!F78</f>
        <v>57</v>
      </c>
      <c r="G78" s="2703">
        <f>'DEC''24'!G78</f>
        <v>3539.45</v>
      </c>
      <c r="H78" s="2703">
        <f>'DEC''24'!H78</f>
        <v>159.94999999999999</v>
      </c>
      <c r="I78" s="2703">
        <f>'DEC''24'!I78</f>
        <v>0</v>
      </c>
      <c r="J78" s="2703"/>
      <c r="K78" s="2703"/>
      <c r="L78" s="2703">
        <f>'DEC''24'!L78</f>
        <v>1</v>
      </c>
      <c r="M78" s="2703">
        <f>'DEC''24'!M78</f>
        <v>45</v>
      </c>
      <c r="N78" s="2703"/>
      <c r="O78" s="2703"/>
      <c r="P78" s="2703"/>
      <c r="Q78" s="2703"/>
      <c r="R78" s="2703"/>
      <c r="S78" s="2703"/>
      <c r="T78" s="2703"/>
      <c r="U78" s="2703"/>
      <c r="V78" s="2703">
        <f>'DEC''24'!V78</f>
        <v>0</v>
      </c>
      <c r="W78" s="1176"/>
    </row>
    <row r="79" spans="1:23" s="2199" customFormat="1">
      <c r="A79" s="1176"/>
      <c r="B79" s="2706" t="str">
        <f>'DEC''24'!B79</f>
        <v>13.12.24</v>
      </c>
      <c r="C79" s="2706">
        <f>'DEC''24'!C79</f>
        <v>77</v>
      </c>
      <c r="D79" s="2706">
        <f>'DEC''24'!D79</f>
        <v>428</v>
      </c>
      <c r="E79" s="1801"/>
      <c r="F79" s="1638">
        <f>'DEC''24'!F79</f>
        <v>58</v>
      </c>
      <c r="G79" s="2706">
        <f>'DEC''24'!G79</f>
        <v>3642.66</v>
      </c>
      <c r="H79" s="2706">
        <f>'DEC''24'!H79</f>
        <v>121.71</v>
      </c>
      <c r="I79" s="2706">
        <f>'DEC''24'!I79</f>
        <v>5.57</v>
      </c>
      <c r="J79" s="2706"/>
      <c r="K79" s="2706"/>
      <c r="L79" s="2706">
        <f>'DEC''24'!L79</f>
        <v>1</v>
      </c>
      <c r="M79" s="2706">
        <f>'DEC''24'!M79</f>
        <v>55</v>
      </c>
      <c r="N79" s="2706"/>
      <c r="O79" s="2706"/>
      <c r="P79" s="2706"/>
      <c r="Q79" s="2706"/>
      <c r="R79" s="2706"/>
      <c r="S79" s="2706"/>
      <c r="T79" s="2706"/>
      <c r="U79" s="2706"/>
      <c r="V79" s="2706">
        <f>'DEC''24'!V79</f>
        <v>0</v>
      </c>
      <c r="W79" s="1176"/>
    </row>
    <row r="80" spans="1:23" s="2199" customFormat="1">
      <c r="A80" s="1176"/>
      <c r="B80" s="2706" t="str">
        <f>'DEC''24'!B80</f>
        <v>13.12.24</v>
      </c>
      <c r="C80" s="2706">
        <f>'DEC''24'!C80</f>
        <v>78</v>
      </c>
      <c r="D80" s="2706">
        <f>'DEC''24'!D80</f>
        <v>429</v>
      </c>
      <c r="E80" s="1801"/>
      <c r="F80" s="1638">
        <f>'DEC''24'!F80</f>
        <v>60</v>
      </c>
      <c r="G80" s="2706">
        <f>'DEC''24'!G80</f>
        <v>3750.42</v>
      </c>
      <c r="H80" s="2706">
        <f>'DEC''24'!H80</f>
        <v>148.13999999999999</v>
      </c>
      <c r="I80" s="2706">
        <f>'DEC''24'!I80</f>
        <v>4.16</v>
      </c>
      <c r="J80" s="2706"/>
      <c r="K80" s="2706"/>
      <c r="L80" s="2706">
        <f>'DEC''24'!L80</f>
        <v>2</v>
      </c>
      <c r="M80" s="2706">
        <f>'DEC''24'!M80</f>
        <v>5</v>
      </c>
      <c r="N80" s="2706"/>
      <c r="O80" s="2706"/>
      <c r="P80" s="2706"/>
      <c r="Q80" s="2706"/>
      <c r="R80" s="2706"/>
      <c r="S80" s="2706"/>
      <c r="T80" s="2706"/>
      <c r="U80" s="2706"/>
      <c r="V80" s="2706">
        <f>'DEC''24'!V80</f>
        <v>0</v>
      </c>
      <c r="W80" s="1176"/>
    </row>
    <row r="81" spans="1:23" s="2199" customFormat="1">
      <c r="A81" s="1176"/>
      <c r="B81" s="2706" t="str">
        <f>'DEC''24'!B81</f>
        <v>13.12.24</v>
      </c>
      <c r="C81" s="2706">
        <f>'DEC''24'!C81</f>
        <v>79</v>
      </c>
      <c r="D81" s="2706">
        <f>'DEC''24'!D81</f>
        <v>430</v>
      </c>
      <c r="E81" s="1801"/>
      <c r="F81" s="1638">
        <f>'DEC''24'!F81</f>
        <v>56</v>
      </c>
      <c r="G81" s="2706">
        <f>'DEC''24'!G81</f>
        <v>3522.51</v>
      </c>
      <c r="H81" s="2706">
        <f>'DEC''24'!H81</f>
        <v>107.08</v>
      </c>
      <c r="I81" s="2706">
        <f>'DEC''24'!I81</f>
        <v>9.19</v>
      </c>
      <c r="J81" s="2706"/>
      <c r="K81" s="2706"/>
      <c r="L81" s="2706">
        <f>'DEC''24'!L81</f>
        <v>2</v>
      </c>
      <c r="M81" s="2706">
        <f>'DEC''24'!M81</f>
        <v>5</v>
      </c>
      <c r="N81" s="2706"/>
      <c r="O81" s="2706"/>
      <c r="P81" s="2706"/>
      <c r="Q81" s="2706"/>
      <c r="R81" s="2706"/>
      <c r="S81" s="2706"/>
      <c r="T81" s="2706"/>
      <c r="U81" s="2706"/>
      <c r="V81" s="2706">
        <f>'DEC''24'!V81</f>
        <v>0</v>
      </c>
      <c r="W81" s="1176"/>
    </row>
    <row r="82" spans="1:23" s="2199" customFormat="1">
      <c r="A82" s="1176"/>
      <c r="B82" s="2706" t="str">
        <f>'DEC''24'!B82</f>
        <v>13.12.24</v>
      </c>
      <c r="C82" s="2706">
        <f>'DEC''24'!C82</f>
        <v>80</v>
      </c>
      <c r="D82" s="2706">
        <f>'DEC''24'!D82</f>
        <v>431</v>
      </c>
      <c r="E82" s="1801"/>
      <c r="F82" s="1638">
        <f>'DEC''24'!F82</f>
        <v>60</v>
      </c>
      <c r="G82" s="2706">
        <f>'DEC''24'!G82</f>
        <v>3684.84</v>
      </c>
      <c r="H82" s="2706">
        <f>'DEC''24'!H82</f>
        <v>204.16</v>
      </c>
      <c r="I82" s="2706">
        <f>'DEC''24'!I82</f>
        <v>0.2</v>
      </c>
      <c r="J82" s="2706"/>
      <c r="K82" s="2706"/>
      <c r="L82" s="2706">
        <f>'DEC''24'!L82</f>
        <v>1</v>
      </c>
      <c r="M82" s="2706">
        <f>'DEC''24'!M82</f>
        <v>55</v>
      </c>
      <c r="N82" s="2706"/>
      <c r="O82" s="2706"/>
      <c r="P82" s="2706"/>
      <c r="Q82" s="2706"/>
      <c r="R82" s="2706"/>
      <c r="S82" s="2706"/>
      <c r="T82" s="2706"/>
      <c r="U82" s="2706"/>
      <c r="V82" s="2706">
        <f>'DEC''24'!V82</f>
        <v>0</v>
      </c>
      <c r="W82" s="1176"/>
    </row>
    <row r="83" spans="1:23" s="2199" customFormat="1">
      <c r="A83" s="1176"/>
      <c r="B83" s="2706" t="str">
        <f>'DEC''24'!B83</f>
        <v>13.12.24</v>
      </c>
      <c r="C83" s="2706">
        <f>'DEC''24'!C83</f>
        <v>81</v>
      </c>
      <c r="D83" s="2706">
        <f>'DEC''24'!D83</f>
        <v>432</v>
      </c>
      <c r="E83" s="1801"/>
      <c r="F83" s="1638">
        <f>'DEC''24'!F83</f>
        <v>57</v>
      </c>
      <c r="G83" s="2706">
        <f>'DEC''24'!G83</f>
        <v>3566.29</v>
      </c>
      <c r="H83" s="2706">
        <f>'DEC''24'!H83</f>
        <v>128.08000000000001</v>
      </c>
      <c r="I83" s="2706">
        <f>'DEC''24'!I83</f>
        <v>6.17</v>
      </c>
      <c r="J83" s="2706"/>
      <c r="K83" s="2706"/>
      <c r="L83" s="2706">
        <f>'DEC''24'!L83</f>
        <v>2</v>
      </c>
      <c r="M83" s="2706">
        <f>'DEC''24'!M83</f>
        <v>5</v>
      </c>
      <c r="N83" s="2706"/>
      <c r="O83" s="2706"/>
      <c r="P83" s="2706"/>
      <c r="Q83" s="2706"/>
      <c r="R83" s="2706"/>
      <c r="S83" s="2706"/>
      <c r="T83" s="2706"/>
      <c r="U83" s="2706"/>
      <c r="V83" s="2706">
        <f>'DEC''24'!V83</f>
        <v>0</v>
      </c>
      <c r="W83" s="1176"/>
    </row>
    <row r="84" spans="1:23" s="2199" customFormat="1">
      <c r="A84" s="1176"/>
      <c r="B84" s="2708" t="str">
        <f>'DEC''24'!B84</f>
        <v>13.12.24</v>
      </c>
      <c r="C84" s="2708">
        <f>'DEC''24'!C84</f>
        <v>82</v>
      </c>
      <c r="D84" s="2708">
        <f>'DEC''24'!D84</f>
        <v>433</v>
      </c>
      <c r="E84" s="1801"/>
      <c r="F84" s="1638">
        <f>'DEC''24'!F84</f>
        <v>59</v>
      </c>
      <c r="G84" s="2708">
        <f>'DEC''24'!G84</f>
        <v>3911.93</v>
      </c>
      <c r="H84" s="2708">
        <f>'DEC''24'!H84</f>
        <v>184.26</v>
      </c>
      <c r="I84" s="2708">
        <f>'DEC''24'!I84</f>
        <v>0.89</v>
      </c>
      <c r="J84" s="2708"/>
      <c r="K84" s="2708"/>
      <c r="L84" s="2708">
        <f>'DEC''24'!L84</f>
        <v>1</v>
      </c>
      <c r="M84" s="2708">
        <f>'DEC''24'!M84</f>
        <v>55</v>
      </c>
      <c r="N84" s="2708"/>
      <c r="O84" s="2708"/>
      <c r="P84" s="2708"/>
      <c r="Q84" s="2708"/>
      <c r="R84" s="2708"/>
      <c r="S84" s="2708"/>
      <c r="T84" s="2708"/>
      <c r="U84" s="2708"/>
      <c r="V84" s="2708">
        <f>'DEC''24'!V84</f>
        <v>0</v>
      </c>
      <c r="W84" s="1176"/>
    </row>
    <row r="85" spans="1:23" s="2199" customFormat="1">
      <c r="A85" s="1176"/>
      <c r="B85" s="2710" t="str">
        <f>'DEC''24'!B85</f>
        <v>14.12.24</v>
      </c>
      <c r="C85" s="2710">
        <f>'DEC''24'!C85</f>
        <v>83</v>
      </c>
      <c r="D85" s="2710">
        <f>'DEC''24'!D85</f>
        <v>434</v>
      </c>
      <c r="E85" s="1801"/>
      <c r="F85" s="1638">
        <f>'DEC''24'!F85</f>
        <v>59</v>
      </c>
      <c r="G85" s="2710">
        <f>'DEC''24'!G85</f>
        <v>3711.21</v>
      </c>
      <c r="H85" s="2710">
        <f>'DEC''24'!H85</f>
        <v>123.98</v>
      </c>
      <c r="I85" s="2710">
        <f>'DEC''24'!I85</f>
        <v>0.19</v>
      </c>
      <c r="J85" s="2710"/>
      <c r="K85" s="2710"/>
      <c r="L85" s="2710">
        <f>'DEC''24'!L85</f>
        <v>2</v>
      </c>
      <c r="M85" s="2710">
        <f>'DEC''24'!M85</f>
        <v>0</v>
      </c>
      <c r="N85" s="2710"/>
      <c r="O85" s="2710"/>
      <c r="P85" s="2710"/>
      <c r="Q85" s="2710"/>
      <c r="R85" s="2710"/>
      <c r="S85" s="2710"/>
      <c r="T85" s="2710"/>
      <c r="U85" s="2710"/>
      <c r="V85" s="2710">
        <f>'DEC''24'!V85</f>
        <v>0</v>
      </c>
      <c r="W85" s="1176"/>
    </row>
    <row r="86" spans="1:23" s="2199" customFormat="1">
      <c r="A86" s="1176"/>
      <c r="B86" s="2710" t="str">
        <f>'DEC''24'!B86</f>
        <v>14.12.24</v>
      </c>
      <c r="C86" s="2710">
        <f>'DEC''24'!C86</f>
        <v>84</v>
      </c>
      <c r="D86" s="2710">
        <f>'DEC''24'!D86</f>
        <v>435</v>
      </c>
      <c r="E86" s="1801"/>
      <c r="F86" s="1638">
        <f>'DEC''24'!F86</f>
        <v>56</v>
      </c>
      <c r="G86" s="2710">
        <f>'DEC''24'!G86</f>
        <v>3501.45</v>
      </c>
      <c r="H86" s="2710">
        <f>'DEC''24'!H86</f>
        <v>137.33000000000001</v>
      </c>
      <c r="I86" s="2710">
        <f>'DEC''24'!I86</f>
        <v>1.58</v>
      </c>
      <c r="J86" s="2710"/>
      <c r="K86" s="2710"/>
      <c r="L86" s="2710">
        <f>'DEC''24'!L86</f>
        <v>2</v>
      </c>
      <c r="M86" s="2710">
        <f>'DEC''24'!M86</f>
        <v>0</v>
      </c>
      <c r="N86" s="2710"/>
      <c r="O86" s="2710"/>
      <c r="P86" s="2710"/>
      <c r="Q86" s="2710"/>
      <c r="R86" s="2710"/>
      <c r="S86" s="2710"/>
      <c r="T86" s="2710"/>
      <c r="U86" s="2710"/>
      <c r="V86" s="2710">
        <f>'DEC''24'!V86</f>
        <v>0</v>
      </c>
      <c r="W86" s="1176"/>
    </row>
    <row r="87" spans="1:23" s="2199" customFormat="1">
      <c r="A87" s="1176"/>
      <c r="B87" s="2710" t="str">
        <f>'DEC''24'!B87</f>
        <v>14.12.24</v>
      </c>
      <c r="C87" s="2710">
        <f>'DEC''24'!C87</f>
        <v>85</v>
      </c>
      <c r="D87" s="2710">
        <f>'DEC''24'!D87</f>
        <v>436</v>
      </c>
      <c r="E87" s="1801"/>
      <c r="F87" s="1638">
        <f>'DEC''24'!F87</f>
        <v>59</v>
      </c>
      <c r="G87" s="2710">
        <f>'DEC''24'!G87</f>
        <v>3737.63</v>
      </c>
      <c r="H87" s="2710">
        <f>'DEC''24'!H87</f>
        <v>96.74</v>
      </c>
      <c r="I87" s="2710">
        <f>'DEC''24'!I87</f>
        <v>4.97</v>
      </c>
      <c r="J87" s="2710"/>
      <c r="K87" s="2710"/>
      <c r="L87" s="2710">
        <f>'DEC''24'!L87</f>
        <v>1</v>
      </c>
      <c r="M87" s="2710">
        <f>'DEC''24'!M87</f>
        <v>50</v>
      </c>
      <c r="N87" s="2710"/>
      <c r="O87" s="2710"/>
      <c r="P87" s="2710"/>
      <c r="Q87" s="2710"/>
      <c r="R87" s="2710"/>
      <c r="S87" s="2710"/>
      <c r="T87" s="2710"/>
      <c r="U87" s="2710"/>
      <c r="V87" s="2710">
        <f>'DEC''24'!V87</f>
        <v>0</v>
      </c>
      <c r="W87" s="1176"/>
    </row>
    <row r="88" spans="1:23" s="2199" customFormat="1">
      <c r="A88" s="1176"/>
      <c r="B88" s="2712" t="str">
        <f>'DEC''24'!B88</f>
        <v>14.12.24</v>
      </c>
      <c r="C88" s="2712">
        <f>'DEC''24'!C88</f>
        <v>86</v>
      </c>
      <c r="D88" s="2712">
        <f>'DEC''24'!D88</f>
        <v>437</v>
      </c>
      <c r="E88" s="1801"/>
      <c r="F88" s="1638">
        <f>'DEC''24'!F88</f>
        <v>58</v>
      </c>
      <c r="G88" s="2712">
        <f>'DEC''24'!G88</f>
        <v>3566.26</v>
      </c>
      <c r="H88" s="2712">
        <f>'DEC''24'!H88</f>
        <v>192.54</v>
      </c>
      <c r="I88" s="2712">
        <f>'DEC''24'!I88</f>
        <v>0</v>
      </c>
      <c r="J88" s="2712"/>
      <c r="K88" s="2712"/>
      <c r="L88" s="2712">
        <f>'DEC''24'!L88</f>
        <v>2</v>
      </c>
      <c r="M88" s="2712">
        <f>'DEC''24'!M88</f>
        <v>15</v>
      </c>
      <c r="N88" s="2712"/>
      <c r="O88" s="2712"/>
      <c r="P88" s="2712"/>
      <c r="Q88" s="2712"/>
      <c r="R88" s="2712"/>
      <c r="S88" s="2712"/>
      <c r="T88" s="2712"/>
      <c r="U88" s="2712"/>
      <c r="V88" s="2712">
        <f>'DEC''24'!V88</f>
        <v>0</v>
      </c>
      <c r="W88" s="1176"/>
    </row>
    <row r="89" spans="1:23" s="2199" customFormat="1">
      <c r="A89" s="1176"/>
      <c r="B89" s="2714" t="str">
        <f>'DEC''24'!B89</f>
        <v>15.12.24</v>
      </c>
      <c r="C89" s="2714">
        <f>'DEC''24'!C89</f>
        <v>87</v>
      </c>
      <c r="D89" s="2714">
        <f>'DEC''24'!D89</f>
        <v>438</v>
      </c>
      <c r="E89" s="1801"/>
      <c r="F89" s="1638">
        <f>'DEC''24'!F89</f>
        <v>58</v>
      </c>
      <c r="G89" s="2714">
        <f>'DEC''24'!G89</f>
        <v>3608.22</v>
      </c>
      <c r="H89" s="2714">
        <f>'DEC''24'!H89</f>
        <v>161.97</v>
      </c>
      <c r="I89" s="2714">
        <f>'DEC''24'!I89</f>
        <v>0.19</v>
      </c>
      <c r="J89" s="2714"/>
      <c r="K89" s="2714"/>
      <c r="L89" s="2714">
        <f>'DEC''24'!L89</f>
        <v>2</v>
      </c>
      <c r="M89" s="2714">
        <f>'DEC''24'!M89</f>
        <v>50</v>
      </c>
      <c r="N89" s="2714"/>
      <c r="O89" s="2714"/>
      <c r="P89" s="2714"/>
      <c r="Q89" s="2714"/>
      <c r="R89" s="2714"/>
      <c r="S89" s="2714"/>
      <c r="T89" s="2714"/>
      <c r="U89" s="2714"/>
      <c r="V89" s="2714">
        <f>'DEC''24'!V89</f>
        <v>0</v>
      </c>
      <c r="W89" s="1176"/>
    </row>
    <row r="90" spans="1:23" s="2199" customFormat="1">
      <c r="A90" s="1176"/>
      <c r="B90" s="2714" t="str">
        <f>'DEC''24'!B90</f>
        <v>15.12.24</v>
      </c>
      <c r="C90" s="2714">
        <f>'DEC''24'!C90</f>
        <v>88</v>
      </c>
      <c r="D90" s="2714">
        <f>'DEC''24'!D90</f>
        <v>439</v>
      </c>
      <c r="E90" s="1801"/>
      <c r="F90" s="1638">
        <f>'DEC''24'!F90</f>
        <v>59</v>
      </c>
      <c r="G90" s="2714">
        <f>'DEC''24'!G90</f>
        <v>3677.09</v>
      </c>
      <c r="H90" s="2714">
        <f>'DEC''24'!H90</f>
        <v>137.29</v>
      </c>
      <c r="I90" s="2714">
        <f>'DEC''24'!I90</f>
        <v>1.78</v>
      </c>
      <c r="J90" s="2714"/>
      <c r="K90" s="2714"/>
      <c r="L90" s="2714">
        <f>'DEC''24'!L90</f>
        <v>2</v>
      </c>
      <c r="M90" s="2714">
        <f>'DEC''24'!M90</f>
        <v>30</v>
      </c>
      <c r="N90" s="2714"/>
      <c r="O90" s="2714"/>
      <c r="P90" s="2714"/>
      <c r="Q90" s="2714"/>
      <c r="R90" s="2714"/>
      <c r="S90" s="2714"/>
      <c r="T90" s="2714"/>
      <c r="U90" s="2714"/>
      <c r="V90" s="2714">
        <f>'DEC''24'!V90</f>
        <v>0</v>
      </c>
      <c r="W90" s="1176"/>
    </row>
    <row r="91" spans="1:23" s="2199" customFormat="1">
      <c r="A91" s="1176"/>
      <c r="B91" s="2714" t="str">
        <f>'DEC''24'!B91</f>
        <v>15.12.24</v>
      </c>
      <c r="C91" s="2714">
        <f>'DEC''24'!C91</f>
        <v>89</v>
      </c>
      <c r="D91" s="2714">
        <f>'DEC''24'!D91</f>
        <v>440</v>
      </c>
      <c r="E91" s="1801"/>
      <c r="F91" s="1638">
        <f>'DEC''24'!F91</f>
        <v>59</v>
      </c>
      <c r="G91" s="2714">
        <f>'DEC''24'!G91</f>
        <v>3650.44</v>
      </c>
      <c r="H91" s="2714">
        <f>'DEC''24'!H91</f>
        <v>176.75</v>
      </c>
      <c r="I91" s="2714">
        <f>'DEC''24'!I91</f>
        <v>0.59</v>
      </c>
      <c r="J91" s="2714"/>
      <c r="K91" s="2714"/>
      <c r="L91" s="2714">
        <f>'DEC''24'!L91</f>
        <v>2</v>
      </c>
      <c r="M91" s="2714">
        <f>'DEC''24'!M91</f>
        <v>10</v>
      </c>
      <c r="N91" s="2714"/>
      <c r="O91" s="2714"/>
      <c r="P91" s="2714"/>
      <c r="Q91" s="2714"/>
      <c r="R91" s="2714"/>
      <c r="S91" s="2714"/>
      <c r="T91" s="2714"/>
      <c r="U91" s="2714"/>
      <c r="V91" s="2714">
        <f>'DEC''24'!V91</f>
        <v>0</v>
      </c>
      <c r="W91" s="1176"/>
    </row>
    <row r="92" spans="1:23" s="2199" customFormat="1">
      <c r="A92" s="1176"/>
      <c r="B92" s="2714" t="str">
        <f>'DEC''24'!B92</f>
        <v>15.12.24</v>
      </c>
      <c r="C92" s="2714">
        <f>'DEC''24'!C92</f>
        <v>90</v>
      </c>
      <c r="D92" s="2714">
        <f>'DEC''24'!D92</f>
        <v>441</v>
      </c>
      <c r="E92" s="1801"/>
      <c r="F92" s="1638">
        <f>'DEC''24'!F92</f>
        <v>58</v>
      </c>
      <c r="G92" s="2714">
        <f>'DEC''24'!G92</f>
        <v>3526.63</v>
      </c>
      <c r="H92" s="2714">
        <f>'DEC''24'!H92</f>
        <v>240.57</v>
      </c>
      <c r="I92" s="2714">
        <f>'DEC''24'!I92</f>
        <v>0</v>
      </c>
      <c r="J92" s="2714"/>
      <c r="K92" s="2714"/>
      <c r="L92" s="2714">
        <f>'DEC''24'!L92</f>
        <v>2</v>
      </c>
      <c r="M92" s="2714">
        <f>'DEC''24'!M92</f>
        <v>15</v>
      </c>
      <c r="N92" s="2714"/>
      <c r="O92" s="2714"/>
      <c r="P92" s="2714"/>
      <c r="Q92" s="2714"/>
      <c r="R92" s="2714"/>
      <c r="S92" s="2714"/>
      <c r="T92" s="2714"/>
      <c r="U92" s="2714"/>
      <c r="V92" s="2714">
        <f>'DEC''24'!V92</f>
        <v>0</v>
      </c>
      <c r="W92" s="1176"/>
    </row>
    <row r="93" spans="1:23" s="2199" customFormat="1">
      <c r="A93" s="1176"/>
      <c r="B93" s="2717" t="str">
        <f>'DEC''24'!B93</f>
        <v>16.12.24</v>
      </c>
      <c r="C93" s="2717">
        <f>'DEC''24'!C93</f>
        <v>91</v>
      </c>
      <c r="D93" s="2717">
        <f>'DEC''24'!D93</f>
        <v>442</v>
      </c>
      <c r="E93" s="1801"/>
      <c r="F93" s="1638">
        <f>'DEC''24'!F93</f>
        <v>60</v>
      </c>
      <c r="G93" s="2717">
        <f>'DEC''24'!G93</f>
        <v>3712.23</v>
      </c>
      <c r="H93" s="2717">
        <f>'DEC''24'!H93</f>
        <v>179.37</v>
      </c>
      <c r="I93" s="2717">
        <f>'DEC''24'!I93</f>
        <v>0</v>
      </c>
      <c r="J93" s="2717"/>
      <c r="K93" s="2717"/>
      <c r="L93" s="2717">
        <f>'DEC''24'!L93</f>
        <v>2</v>
      </c>
      <c r="M93" s="2717">
        <f>'DEC''24'!M93</f>
        <v>5</v>
      </c>
      <c r="N93" s="2717"/>
      <c r="O93" s="2717"/>
      <c r="P93" s="2717"/>
      <c r="Q93" s="2717"/>
      <c r="R93" s="2717"/>
      <c r="S93" s="2717"/>
      <c r="T93" s="2717"/>
      <c r="U93" s="2717"/>
      <c r="V93" s="2717">
        <f>'DEC''24'!V93</f>
        <v>0</v>
      </c>
      <c r="W93" s="1176"/>
    </row>
    <row r="94" spans="1:23" s="2199" customFormat="1">
      <c r="A94" s="1176"/>
      <c r="B94" s="2717" t="str">
        <f>'DEC''24'!B94</f>
        <v>16.12.24</v>
      </c>
      <c r="C94" s="2717">
        <f>'DEC''24'!C94</f>
        <v>92</v>
      </c>
      <c r="D94" s="2717">
        <f>'DEC''24'!D94</f>
        <v>443</v>
      </c>
      <c r="E94" s="1801"/>
      <c r="F94" s="1638">
        <f>'DEC''24'!F94</f>
        <v>60</v>
      </c>
      <c r="G94" s="2717">
        <f>'DEC''24'!G94</f>
        <v>3604.84</v>
      </c>
      <c r="H94" s="2717">
        <f>'DEC''24'!H94</f>
        <v>283.95999999999998</v>
      </c>
      <c r="I94" s="2717">
        <f>'DEC''24'!I94</f>
        <v>0</v>
      </c>
      <c r="J94" s="2717"/>
      <c r="K94" s="2717"/>
      <c r="L94" s="2717">
        <f>'DEC''24'!L94</f>
        <v>2</v>
      </c>
      <c r="M94" s="2717">
        <f>'DEC''24'!M94</f>
        <v>0</v>
      </c>
      <c r="N94" s="2717"/>
      <c r="O94" s="2717"/>
      <c r="P94" s="2717"/>
      <c r="Q94" s="2717"/>
      <c r="R94" s="2717"/>
      <c r="S94" s="2717"/>
      <c r="T94" s="2717"/>
      <c r="U94" s="2717"/>
      <c r="V94" s="2717">
        <f>'DEC''24'!V94</f>
        <v>0</v>
      </c>
      <c r="W94" s="1176"/>
    </row>
    <row r="95" spans="1:23" s="2199" customFormat="1">
      <c r="A95" s="1176"/>
      <c r="B95" s="2717" t="str">
        <f>'DEC''24'!B95</f>
        <v>16.12.24</v>
      </c>
      <c r="C95" s="2717">
        <f>'DEC''24'!C95</f>
        <v>93</v>
      </c>
      <c r="D95" s="2717">
        <f>'DEC''24'!D95</f>
        <v>444</v>
      </c>
      <c r="E95" s="1801"/>
      <c r="F95" s="1638">
        <f>'DEC''24'!F95</f>
        <v>59</v>
      </c>
      <c r="G95" s="2717">
        <f>'DEC''24'!G95</f>
        <v>3598.09</v>
      </c>
      <c r="H95" s="2717">
        <f>'DEC''24'!H95</f>
        <v>217.11</v>
      </c>
      <c r="I95" s="2717">
        <f>'DEC''24'!I95</f>
        <v>2.6</v>
      </c>
      <c r="J95" s="2717"/>
      <c r="K95" s="2717"/>
      <c r="L95" s="2717">
        <f>'DEC''24'!L95</f>
        <v>1</v>
      </c>
      <c r="M95" s="2717">
        <f>'DEC''24'!M95</f>
        <v>50</v>
      </c>
      <c r="N95" s="2717"/>
      <c r="O95" s="2717"/>
      <c r="P95" s="2717"/>
      <c r="Q95" s="2717"/>
      <c r="R95" s="2717"/>
      <c r="S95" s="2717"/>
      <c r="T95" s="2717"/>
      <c r="U95" s="2717"/>
      <c r="V95" s="2717">
        <f>'DEC''24'!V95</f>
        <v>0</v>
      </c>
      <c r="W95" s="1176"/>
    </row>
    <row r="96" spans="1:23" s="2199" customFormat="1">
      <c r="A96" s="1176"/>
      <c r="B96" s="2717" t="str">
        <f>'DEC''24'!B96</f>
        <v>16.12.24</v>
      </c>
      <c r="C96" s="2717">
        <f>'DEC''24'!C96</f>
        <v>94</v>
      </c>
      <c r="D96" s="2717">
        <f>'DEC''24'!D96</f>
        <v>445</v>
      </c>
      <c r="E96" s="1801"/>
      <c r="F96" s="1638">
        <f>'DEC''24'!F96</f>
        <v>58</v>
      </c>
      <c r="G96" s="2717">
        <f>'DEC''24'!G96</f>
        <v>3610.66</v>
      </c>
      <c r="H96" s="2717">
        <f>'DEC''24'!H96</f>
        <v>149.32</v>
      </c>
      <c r="I96" s="2717">
        <f>'DEC''24'!I96</f>
        <v>1.18</v>
      </c>
      <c r="J96" s="2717"/>
      <c r="K96" s="2717"/>
      <c r="L96" s="2717">
        <f>'DEC''24'!L96</f>
        <v>2</v>
      </c>
      <c r="M96" s="2717">
        <f>'DEC''24'!M96</f>
        <v>10</v>
      </c>
      <c r="N96" s="2717"/>
      <c r="O96" s="2717"/>
      <c r="P96" s="2717"/>
      <c r="Q96" s="2717"/>
      <c r="R96" s="2717"/>
      <c r="S96" s="2717"/>
      <c r="T96" s="2717"/>
      <c r="U96" s="2717"/>
      <c r="V96" s="2717">
        <f>'DEC''24'!V96</f>
        <v>0</v>
      </c>
      <c r="W96" s="1176"/>
    </row>
    <row r="97" spans="1:23" s="2199" customFormat="1">
      <c r="A97" s="1176"/>
      <c r="B97" s="2717" t="str">
        <f>'DEC''24'!B97</f>
        <v>16.12.24</v>
      </c>
      <c r="C97" s="2717">
        <f>'DEC''24'!C97</f>
        <v>95</v>
      </c>
      <c r="D97" s="2717">
        <f>'DEC''24'!D97</f>
        <v>446</v>
      </c>
      <c r="E97" s="1801"/>
      <c r="F97" s="1638">
        <f>'DEC''24'!F97</f>
        <v>57</v>
      </c>
      <c r="G97" s="2717">
        <f>'DEC''24'!G97</f>
        <v>3546.89</v>
      </c>
      <c r="H97" s="2717">
        <f>'DEC''24'!H97</f>
        <v>142.71</v>
      </c>
      <c r="I97" s="2717">
        <f>'DEC''24'!I97</f>
        <v>1.4</v>
      </c>
      <c r="J97" s="2717"/>
      <c r="K97" s="2717"/>
      <c r="L97" s="2717">
        <f>'DEC''24'!L97</f>
        <v>2</v>
      </c>
      <c r="M97" s="2717">
        <f>'DEC''24'!M97</f>
        <v>10</v>
      </c>
      <c r="N97" s="2717"/>
      <c r="O97" s="2717"/>
      <c r="P97" s="2717"/>
      <c r="Q97" s="2717"/>
      <c r="R97" s="2717"/>
      <c r="S97" s="2717"/>
      <c r="T97" s="2717"/>
      <c r="U97" s="2717"/>
      <c r="V97" s="2717">
        <f>'DEC''24'!V97</f>
        <v>0</v>
      </c>
      <c r="W97" s="1176"/>
    </row>
    <row r="98" spans="1:23" s="2199" customFormat="1">
      <c r="A98" s="1176"/>
      <c r="B98" s="2721" t="str">
        <f>'DEC''24'!B98</f>
        <v>17.12.24</v>
      </c>
      <c r="C98" s="2721">
        <f>'DEC''24'!C98</f>
        <v>96</v>
      </c>
      <c r="D98" s="2721">
        <f>'DEC''24'!D98</f>
        <v>447</v>
      </c>
      <c r="E98" s="1801"/>
      <c r="F98" s="1638">
        <f>'DEC''24'!F98</f>
        <v>59</v>
      </c>
      <c r="G98" s="2721">
        <f>'DEC''24'!G98</f>
        <v>3635.24</v>
      </c>
      <c r="H98" s="2721">
        <f>'DEC''24'!H98</f>
        <v>192.95</v>
      </c>
      <c r="I98" s="2721">
        <f>'DEC''24'!I98</f>
        <v>1.59</v>
      </c>
      <c r="J98" s="2721"/>
      <c r="K98" s="2721"/>
      <c r="L98" s="2721">
        <f>'DEC''24'!L98</f>
        <v>2</v>
      </c>
      <c r="M98" s="2721">
        <f>'DEC''24'!M98</f>
        <v>10</v>
      </c>
      <c r="N98" s="2721"/>
      <c r="O98" s="2721"/>
      <c r="P98" s="2721"/>
      <c r="Q98" s="2721"/>
      <c r="R98" s="2721"/>
      <c r="S98" s="2721"/>
      <c r="T98" s="2721"/>
      <c r="U98" s="2721"/>
      <c r="V98" s="2721">
        <f>'DEC''24'!V98</f>
        <v>0</v>
      </c>
      <c r="W98" s="1176"/>
    </row>
    <row r="99" spans="1:23" s="2199" customFormat="1">
      <c r="A99" s="1176"/>
      <c r="B99" s="2721" t="str">
        <f>'DEC''24'!B99</f>
        <v>17.12.24</v>
      </c>
      <c r="C99" s="2721">
        <f>'DEC''24'!C99</f>
        <v>97</v>
      </c>
      <c r="D99" s="2721">
        <f>'DEC''24'!D99</f>
        <v>448</v>
      </c>
      <c r="E99" s="1801"/>
      <c r="F99" s="1638">
        <f>'DEC''24'!F99</f>
        <v>57</v>
      </c>
      <c r="G99" s="2721">
        <f>'DEC''24'!G99</f>
        <v>3538.06</v>
      </c>
      <c r="H99" s="2721">
        <f>'DEC''24'!H99</f>
        <v>160.33000000000001</v>
      </c>
      <c r="I99" s="2721">
        <f>'DEC''24'!I99</f>
        <v>1.79</v>
      </c>
      <c r="J99" s="2721"/>
      <c r="K99" s="2721"/>
      <c r="L99" s="2721">
        <f>'DEC''24'!L99</f>
        <v>2</v>
      </c>
      <c r="M99" s="2721">
        <f>'DEC''24'!M99</f>
        <v>25</v>
      </c>
      <c r="N99" s="2721"/>
      <c r="O99" s="2721"/>
      <c r="P99" s="2721"/>
      <c r="Q99" s="2721"/>
      <c r="R99" s="2721"/>
      <c r="S99" s="2721"/>
      <c r="T99" s="2721"/>
      <c r="U99" s="2721"/>
      <c r="V99" s="2721">
        <f>'DEC''24'!V99</f>
        <v>0</v>
      </c>
      <c r="W99" s="1176"/>
    </row>
    <row r="100" spans="1:23" s="2199" customFormat="1">
      <c r="A100" s="1176"/>
      <c r="B100" s="2721" t="str">
        <f>'DEC''24'!B100</f>
        <v>17.12.24</v>
      </c>
      <c r="C100" s="2721">
        <f>'DEC''24'!C100</f>
        <v>98</v>
      </c>
      <c r="D100" s="2721">
        <f>'DEC''24'!D100</f>
        <v>449</v>
      </c>
      <c r="E100" s="1801"/>
      <c r="F100" s="1638">
        <f>'DEC''24'!F100</f>
        <v>58</v>
      </c>
      <c r="G100" s="2721">
        <f>'DEC''24'!G100</f>
        <v>3523.46</v>
      </c>
      <c r="H100" s="2721">
        <f>'DEC''24'!H100</f>
        <v>137.91999999999999</v>
      </c>
      <c r="I100" s="2721">
        <f>'DEC''24'!I100</f>
        <v>2.58</v>
      </c>
      <c r="J100" s="2721"/>
      <c r="K100" s="2721"/>
      <c r="L100" s="2721">
        <f>'DEC''24'!L100</f>
        <v>1</v>
      </c>
      <c r="M100" s="2721">
        <f>'DEC''24'!M100</f>
        <v>40</v>
      </c>
      <c r="N100" s="2721"/>
      <c r="O100" s="2721"/>
      <c r="P100" s="2721"/>
      <c r="Q100" s="2721"/>
      <c r="R100" s="2721"/>
      <c r="S100" s="2721"/>
      <c r="T100" s="2721"/>
      <c r="U100" s="2721"/>
      <c r="V100" s="2721">
        <f>'DEC''24'!V100</f>
        <v>0</v>
      </c>
      <c r="W100" s="1176"/>
    </row>
    <row r="101" spans="1:23" s="2199" customFormat="1">
      <c r="A101" s="1176"/>
      <c r="B101" s="2721" t="str">
        <f>'DEC''24'!B101</f>
        <v>17.12.24</v>
      </c>
      <c r="C101" s="2721">
        <f>'DEC''24'!C101</f>
        <v>99</v>
      </c>
      <c r="D101" s="2721">
        <f>'DEC''24'!D101</f>
        <v>450</v>
      </c>
      <c r="E101" s="1801"/>
      <c r="F101" s="1638">
        <f>'DEC''24'!F101</f>
        <v>58</v>
      </c>
      <c r="G101" s="2721">
        <f>'DEC''24'!G101</f>
        <v>3581.85</v>
      </c>
      <c r="H101" s="2721">
        <f>'DEC''24'!H101</f>
        <v>179.75</v>
      </c>
      <c r="I101" s="2721">
        <f>'DEC''24'!I101</f>
        <v>0</v>
      </c>
      <c r="J101" s="2721"/>
      <c r="K101" s="2721"/>
      <c r="L101" s="2721">
        <f>'DEC''24'!L101</f>
        <v>2</v>
      </c>
      <c r="M101" s="2721">
        <f>'DEC''24'!M101</f>
        <v>5</v>
      </c>
      <c r="N101" s="2721"/>
      <c r="O101" s="2721"/>
      <c r="P101" s="2721"/>
      <c r="Q101" s="2721"/>
      <c r="R101" s="2721"/>
      <c r="S101" s="2721"/>
      <c r="T101" s="2721"/>
      <c r="U101" s="2721"/>
      <c r="V101" s="2721">
        <f>'DEC''24'!V101</f>
        <v>0</v>
      </c>
      <c r="W101" s="1176"/>
    </row>
    <row r="102" spans="1:23" s="2199" customFormat="1">
      <c r="A102" s="1176"/>
      <c r="B102" s="2721" t="str">
        <f>'DEC''24'!B102</f>
        <v>17.12.24</v>
      </c>
      <c r="C102" s="2721">
        <f>'DEC''24'!C102</f>
        <v>100</v>
      </c>
      <c r="D102" s="2721">
        <f>'DEC''24'!D102</f>
        <v>451</v>
      </c>
      <c r="E102" s="1801"/>
      <c r="F102" s="1638">
        <f>'DEC''24'!F102</f>
        <v>56</v>
      </c>
      <c r="G102" s="2721">
        <f>'DEC''24'!G102</f>
        <v>3467.48</v>
      </c>
      <c r="H102" s="2721">
        <f>'DEC''24'!H102</f>
        <v>162.51</v>
      </c>
      <c r="I102" s="2721">
        <f>'DEC''24'!I102</f>
        <v>1.19</v>
      </c>
      <c r="J102" s="2721"/>
      <c r="K102" s="2721"/>
      <c r="L102" s="2721">
        <f>'DEC''24'!L102</f>
        <v>1</v>
      </c>
      <c r="M102" s="2721">
        <f>'DEC''24'!M102</f>
        <v>50</v>
      </c>
      <c r="N102" s="2721"/>
      <c r="O102" s="2721"/>
      <c r="P102" s="2721"/>
      <c r="Q102" s="2721"/>
      <c r="R102" s="2721"/>
      <c r="S102" s="2721"/>
      <c r="T102" s="2721"/>
      <c r="U102" s="2721"/>
      <c r="V102" s="2721">
        <f>'DEC''24'!V102</f>
        <v>0</v>
      </c>
      <c r="W102" s="1176"/>
    </row>
    <row r="103" spans="1:23" s="2199" customFormat="1">
      <c r="A103" s="1176"/>
      <c r="B103" s="2723" t="str">
        <f>'DEC''24'!B103</f>
        <v>17.12.24</v>
      </c>
      <c r="C103" s="2723">
        <f>'DEC''24'!C103</f>
        <v>101</v>
      </c>
      <c r="D103" s="2723">
        <f>'DEC''24'!D103</f>
        <v>452</v>
      </c>
      <c r="E103" s="1801"/>
      <c r="F103" s="1638">
        <f>'DEC''24'!F103</f>
        <v>58</v>
      </c>
      <c r="G103" s="2723">
        <f>'DEC''24'!G103</f>
        <v>3590.46</v>
      </c>
      <c r="H103" s="2723">
        <f>'DEC''24'!H103</f>
        <v>172.54</v>
      </c>
      <c r="I103" s="2723">
        <f>'DEC''24'!I103</f>
        <v>4.2</v>
      </c>
      <c r="J103" s="2723"/>
      <c r="K103" s="2723"/>
      <c r="L103" s="2723">
        <f>'DEC''24'!L103</f>
        <v>1</v>
      </c>
      <c r="M103" s="2723">
        <f>'DEC''24'!M103</f>
        <v>55</v>
      </c>
      <c r="N103" s="2723"/>
      <c r="O103" s="2723"/>
      <c r="P103" s="2723"/>
      <c r="Q103" s="2723"/>
      <c r="R103" s="2723"/>
      <c r="S103" s="2723"/>
      <c r="T103" s="2723"/>
      <c r="U103" s="2723"/>
      <c r="V103" s="2723">
        <f>'DEC''24'!V103</f>
        <v>0</v>
      </c>
      <c r="W103" s="1176"/>
    </row>
    <row r="104" spans="1:23" s="2199" customFormat="1">
      <c r="A104" s="1176"/>
      <c r="B104" s="2725" t="str">
        <f>'DEC''24'!B104</f>
        <v>18.12.24</v>
      </c>
      <c r="C104" s="2725">
        <f>'DEC''24'!C104</f>
        <v>102</v>
      </c>
      <c r="D104" s="2725">
        <f>'DEC''24'!D104</f>
        <v>453</v>
      </c>
      <c r="E104" s="1801"/>
      <c r="F104" s="1638">
        <f>'DEC''24'!F104</f>
        <v>58</v>
      </c>
      <c r="G104" s="2725">
        <f>'DEC''24'!G104</f>
        <v>3583.89</v>
      </c>
      <c r="H104" s="2725">
        <f>'DEC''24'!H104</f>
        <v>167.11</v>
      </c>
      <c r="I104" s="2725">
        <f>'DEC''24'!I104</f>
        <v>0.6</v>
      </c>
      <c r="J104" s="2725"/>
      <c r="K104" s="2725"/>
      <c r="L104" s="2725">
        <f>'DEC''24'!L104</f>
        <v>1</v>
      </c>
      <c r="M104" s="2725">
        <f>'DEC''24'!M104</f>
        <v>45</v>
      </c>
      <c r="N104" s="2725"/>
      <c r="O104" s="2725"/>
      <c r="P104" s="2725"/>
      <c r="Q104" s="2725"/>
      <c r="R104" s="2725"/>
      <c r="S104" s="2725"/>
      <c r="T104" s="2725"/>
      <c r="U104" s="2725"/>
      <c r="V104" s="2725">
        <f>'DEC''24'!V104</f>
        <v>0</v>
      </c>
      <c r="W104" s="1176"/>
    </row>
    <row r="105" spans="1:23" s="2199" customFormat="1">
      <c r="A105" s="1176"/>
      <c r="B105" s="2725" t="str">
        <f>'DEC''24'!B105</f>
        <v>18.12.24</v>
      </c>
      <c r="C105" s="2725">
        <f>'DEC''24'!C105</f>
        <v>103</v>
      </c>
      <c r="D105" s="2725">
        <f>'DEC''24'!D105</f>
        <v>454</v>
      </c>
      <c r="E105" s="1801"/>
      <c r="F105" s="1638">
        <f>'DEC''24'!F105</f>
        <v>59</v>
      </c>
      <c r="G105" s="2725">
        <f>'DEC''24'!G105</f>
        <v>3599.65</v>
      </c>
      <c r="H105" s="2725">
        <f>'DEC''24'!H105</f>
        <v>224.74</v>
      </c>
      <c r="I105" s="2725">
        <f>'DEC''24'!I105</f>
        <v>0.59</v>
      </c>
      <c r="J105" s="2725"/>
      <c r="K105" s="2725"/>
      <c r="L105" s="2725">
        <f>'DEC''24'!L105</f>
        <v>2</v>
      </c>
      <c r="M105" s="2725">
        <f>'DEC''24'!M105</f>
        <v>15</v>
      </c>
      <c r="N105" s="2725"/>
      <c r="O105" s="2725"/>
      <c r="P105" s="2725"/>
      <c r="Q105" s="2725"/>
      <c r="R105" s="2725"/>
      <c r="S105" s="2725"/>
      <c r="T105" s="2725"/>
      <c r="U105" s="2725"/>
      <c r="V105" s="2725">
        <f>'DEC''24'!V105</f>
        <v>0</v>
      </c>
      <c r="W105" s="1176"/>
    </row>
    <row r="106" spans="1:23" s="2199" customFormat="1">
      <c r="A106" s="1176"/>
      <c r="B106" s="2725" t="str">
        <f>'DEC''24'!B106</f>
        <v>18.12.24</v>
      </c>
      <c r="C106" s="2725">
        <f>'DEC''24'!C106</f>
        <v>104</v>
      </c>
      <c r="D106" s="2725">
        <f>'DEC''24'!D106</f>
        <v>455</v>
      </c>
      <c r="E106" s="1801"/>
      <c r="F106" s="1638">
        <f>'DEC''24'!F106</f>
        <v>56</v>
      </c>
      <c r="G106" s="2725">
        <f>'DEC''24'!G106</f>
        <v>3423.5</v>
      </c>
      <c r="H106" s="2725">
        <f>'DEC''24'!H106</f>
        <v>200.3</v>
      </c>
      <c r="I106" s="2725">
        <f>'DEC''24'!I106</f>
        <v>0.6</v>
      </c>
      <c r="J106" s="2725"/>
      <c r="K106" s="2725"/>
      <c r="L106" s="2725">
        <f>'DEC''24'!L106</f>
        <v>1</v>
      </c>
      <c r="M106" s="2725">
        <f>'DEC''24'!M106</f>
        <v>45</v>
      </c>
      <c r="N106" s="2725"/>
      <c r="O106" s="2725"/>
      <c r="P106" s="2725"/>
      <c r="Q106" s="2725"/>
      <c r="R106" s="2725"/>
      <c r="S106" s="2725"/>
      <c r="T106" s="2725"/>
      <c r="U106" s="2725"/>
      <c r="V106" s="2725">
        <f>'DEC''24'!V106</f>
        <v>0</v>
      </c>
      <c r="W106" s="1176"/>
    </row>
    <row r="107" spans="1:23" s="2199" customFormat="1">
      <c r="A107" s="1176"/>
      <c r="B107" s="2725" t="str">
        <f>'DEC''24'!B107</f>
        <v>18.12.24</v>
      </c>
      <c r="C107" s="2725">
        <f>'DEC''24'!C107</f>
        <v>105</v>
      </c>
      <c r="D107" s="2725">
        <f>'DEC''24'!D107</f>
        <v>456</v>
      </c>
      <c r="E107" s="1801"/>
      <c r="F107" s="1638">
        <f>'DEC''24'!F107</f>
        <v>59</v>
      </c>
      <c r="G107" s="2725">
        <f>'DEC''24'!G107</f>
        <v>3562.04</v>
      </c>
      <c r="H107" s="2725">
        <f>'DEC''24'!H107</f>
        <v>264.56</v>
      </c>
      <c r="I107" s="2725">
        <f>'DEC''24'!I107</f>
        <v>0</v>
      </c>
      <c r="J107" s="2725"/>
      <c r="K107" s="2725"/>
      <c r="L107" s="2725">
        <f>'DEC''24'!L107</f>
        <v>1</v>
      </c>
      <c r="M107" s="2725">
        <f>'DEC''24'!M107</f>
        <v>40</v>
      </c>
      <c r="N107" s="2725"/>
      <c r="O107" s="2725"/>
      <c r="P107" s="2725"/>
      <c r="Q107" s="2725"/>
      <c r="R107" s="2725"/>
      <c r="S107" s="2725"/>
      <c r="T107" s="2725"/>
      <c r="U107" s="2725"/>
      <c r="V107" s="2725">
        <f>'DEC''24'!V107</f>
        <v>0</v>
      </c>
      <c r="W107" s="1176"/>
    </row>
    <row r="108" spans="1:23" s="2199" customFormat="1">
      <c r="A108" s="1176"/>
      <c r="B108" s="2725" t="str">
        <f>'DEC''24'!B108</f>
        <v>18.12.24</v>
      </c>
      <c r="C108" s="2725">
        <f>'DEC''24'!C108</f>
        <v>106</v>
      </c>
      <c r="D108" s="2725">
        <f>'DEC''24'!D108</f>
        <v>457</v>
      </c>
      <c r="E108" s="1801"/>
      <c r="F108" s="1638">
        <f>'DEC''24'!F108</f>
        <v>58</v>
      </c>
      <c r="G108" s="2725">
        <f>'DEC''24'!G108</f>
        <v>3557.45</v>
      </c>
      <c r="H108" s="2725">
        <f>'DEC''24'!H108</f>
        <v>204.15</v>
      </c>
      <c r="I108" s="2725">
        <f>'DEC''24'!I108</f>
        <v>0</v>
      </c>
      <c r="J108" s="2725"/>
      <c r="K108" s="2725"/>
      <c r="L108" s="2725">
        <f>'DEC''24'!L108</f>
        <v>1</v>
      </c>
      <c r="M108" s="2725">
        <f>'DEC''24'!M108</f>
        <v>40</v>
      </c>
      <c r="N108" s="2725"/>
      <c r="O108" s="2725"/>
      <c r="P108" s="2725"/>
      <c r="Q108" s="2725"/>
      <c r="R108" s="2725"/>
      <c r="S108" s="2725"/>
      <c r="T108" s="2725"/>
      <c r="U108" s="2725"/>
      <c r="V108" s="2725">
        <f>'DEC''24'!V108</f>
        <v>0</v>
      </c>
      <c r="W108" s="1176"/>
    </row>
    <row r="109" spans="1:23" s="2199" customFormat="1">
      <c r="A109" s="1176"/>
      <c r="B109" s="2728" t="str">
        <f>'DEC''24'!B109</f>
        <v>18.12.24</v>
      </c>
      <c r="C109" s="2728">
        <f>'DEC''24'!C109</f>
        <v>107</v>
      </c>
      <c r="D109" s="2728">
        <f>'DEC''24'!D109</f>
        <v>458</v>
      </c>
      <c r="E109" s="1801"/>
      <c r="F109" s="1638">
        <f>'DEC''24'!F109</f>
        <v>58</v>
      </c>
      <c r="G109" s="2728">
        <f>'DEC''24'!G109</f>
        <v>3619.62</v>
      </c>
      <c r="H109" s="2728">
        <f>'DEC''24'!H109</f>
        <v>150.57</v>
      </c>
      <c r="I109" s="2728">
        <f>'DEC''24'!I109</f>
        <v>0.19</v>
      </c>
      <c r="J109" s="2728"/>
      <c r="K109" s="2728"/>
      <c r="L109" s="2728">
        <f>'DEC''24'!L109</f>
        <v>2</v>
      </c>
      <c r="M109" s="2728">
        <f>'DEC''24'!M109</f>
        <v>10</v>
      </c>
      <c r="N109" s="2728"/>
      <c r="O109" s="2728"/>
      <c r="P109" s="2728"/>
      <c r="Q109" s="2728"/>
      <c r="R109" s="2728"/>
      <c r="S109" s="2728"/>
      <c r="T109" s="2728"/>
      <c r="U109" s="2728"/>
      <c r="V109" s="2728">
        <f>'DEC''24'!V109</f>
        <v>0</v>
      </c>
      <c r="W109" s="1176"/>
    </row>
    <row r="110" spans="1:23" s="2199" customFormat="1">
      <c r="A110" s="1176"/>
      <c r="B110" s="2730" t="str">
        <f>'DEC''24'!B110</f>
        <v>19.12.24</v>
      </c>
      <c r="C110" s="2730">
        <f>'DEC''24'!C110</f>
        <v>108</v>
      </c>
      <c r="D110" s="2730">
        <f>'DEC''24'!D110</f>
        <v>459</v>
      </c>
      <c r="E110" s="1801"/>
      <c r="F110" s="1638">
        <f>'DEC''24'!F110</f>
        <v>57</v>
      </c>
      <c r="G110" s="2730">
        <f>'DEC''24'!G110</f>
        <v>3464.67</v>
      </c>
      <c r="H110" s="2730">
        <f>'DEC''24'!H110</f>
        <v>229.72</v>
      </c>
      <c r="I110" s="2730">
        <f>'DEC''24'!I110</f>
        <v>0.59</v>
      </c>
      <c r="J110" s="2730"/>
      <c r="K110" s="2730"/>
      <c r="L110" s="2730">
        <f>'DEC''24'!L110</f>
        <v>1</v>
      </c>
      <c r="M110" s="2730">
        <f>'DEC''24'!M110</f>
        <v>45</v>
      </c>
      <c r="N110" s="2730"/>
      <c r="O110" s="2730"/>
      <c r="P110" s="2730"/>
      <c r="Q110" s="2730"/>
      <c r="R110" s="2730"/>
      <c r="S110" s="2730"/>
      <c r="T110" s="2730"/>
      <c r="U110" s="2730"/>
      <c r="V110" s="2730">
        <f>'DEC''24'!V110</f>
        <v>0</v>
      </c>
      <c r="W110" s="1176"/>
    </row>
    <row r="111" spans="1:23" s="2199" customFormat="1">
      <c r="A111" s="1176"/>
      <c r="B111" s="2730" t="str">
        <f>'DEC''24'!B111</f>
        <v>19.12.24</v>
      </c>
      <c r="C111" s="2730">
        <f>'DEC''24'!C111</f>
        <v>109</v>
      </c>
      <c r="D111" s="2730">
        <f>'DEC''24'!D111</f>
        <v>460</v>
      </c>
      <c r="E111" s="1801"/>
      <c r="F111" s="1638">
        <f>'DEC''24'!F111</f>
        <v>57</v>
      </c>
      <c r="G111" s="2730">
        <f>'DEC''24'!G111</f>
        <v>3501.29</v>
      </c>
      <c r="H111" s="2730">
        <f>'DEC''24'!H111</f>
        <v>188.31</v>
      </c>
      <c r="I111" s="2730">
        <f>'DEC''24'!I111</f>
        <v>1.4</v>
      </c>
      <c r="J111" s="2730"/>
      <c r="K111" s="2730"/>
      <c r="L111" s="2730">
        <f>'DEC''24'!L111</f>
        <v>1</v>
      </c>
      <c r="M111" s="2730">
        <f>'DEC''24'!M111</f>
        <v>45</v>
      </c>
      <c r="N111" s="2730"/>
      <c r="O111" s="2730"/>
      <c r="P111" s="2730"/>
      <c r="Q111" s="2730"/>
      <c r="R111" s="2730"/>
      <c r="S111" s="2730"/>
      <c r="T111" s="2730"/>
      <c r="U111" s="2730"/>
      <c r="V111" s="2730">
        <f>'DEC''24'!V111</f>
        <v>0</v>
      </c>
      <c r="W111" s="1176"/>
    </row>
    <row r="112" spans="1:23" s="2199" customFormat="1">
      <c r="A112" s="1176"/>
      <c r="B112" s="2730" t="str">
        <f>'DEC''24'!B112</f>
        <v>19.12.24</v>
      </c>
      <c r="C112" s="2730">
        <f>'DEC''24'!C112</f>
        <v>110</v>
      </c>
      <c r="D112" s="2730">
        <f>'DEC''24'!D112</f>
        <v>461</v>
      </c>
      <c r="E112" s="1801"/>
      <c r="F112" s="1638">
        <f>'DEC''24'!F112</f>
        <v>59</v>
      </c>
      <c r="G112" s="2730">
        <f>'DEC''24'!G112</f>
        <v>3642.25</v>
      </c>
      <c r="H112" s="2730">
        <f>'DEC''24'!H112</f>
        <v>184.75</v>
      </c>
      <c r="I112" s="2730">
        <f>'DEC''24'!I112</f>
        <v>3.2</v>
      </c>
      <c r="J112" s="2730"/>
      <c r="K112" s="2730"/>
      <c r="L112" s="2730">
        <f>'DEC''24'!L112</f>
        <v>2</v>
      </c>
      <c r="M112" s="2730">
        <f>'DEC''24'!M112</f>
        <v>55</v>
      </c>
      <c r="N112" s="2730"/>
      <c r="O112" s="2730"/>
      <c r="P112" s="2730"/>
      <c r="Q112" s="2730"/>
      <c r="R112" s="2730"/>
      <c r="S112" s="2730"/>
      <c r="T112" s="2730"/>
      <c r="U112" s="2730"/>
      <c r="V112" s="2730">
        <f>'DEC''24'!V112</f>
        <v>0</v>
      </c>
      <c r="W112" s="1176"/>
    </row>
    <row r="113" spans="1:23" s="2199" customFormat="1">
      <c r="A113" s="1176"/>
      <c r="B113" s="2732" t="str">
        <f>'DEC''24'!B113</f>
        <v>19.12.24</v>
      </c>
      <c r="C113" s="2732">
        <f>'DEC''24'!C113</f>
        <v>111</v>
      </c>
      <c r="D113" s="2732">
        <f>'DEC''24'!D113</f>
        <v>462</v>
      </c>
      <c r="E113" s="1801"/>
      <c r="F113" s="1638">
        <f>'DEC''24'!F113</f>
        <v>59</v>
      </c>
      <c r="G113" s="2732">
        <f>'DEC''24'!G113</f>
        <v>3647.24</v>
      </c>
      <c r="H113" s="2732">
        <f>'DEC''24'!H113</f>
        <v>181.36</v>
      </c>
      <c r="I113" s="2732">
        <f>'DEC''24'!I113</f>
        <v>2</v>
      </c>
      <c r="J113" s="2732"/>
      <c r="K113" s="2732"/>
      <c r="L113" s="2732">
        <f>'DEC''24'!L113</f>
        <v>1</v>
      </c>
      <c r="M113" s="2732">
        <f>'DEC''24'!M113</f>
        <v>30</v>
      </c>
      <c r="N113" s="2732"/>
      <c r="O113" s="2732"/>
      <c r="P113" s="2732"/>
      <c r="Q113" s="2732"/>
      <c r="R113" s="2732"/>
      <c r="S113" s="2732"/>
      <c r="T113" s="2732"/>
      <c r="U113" s="2732"/>
      <c r="V113" s="2732">
        <f>'DEC''24'!V113</f>
        <v>0</v>
      </c>
      <c r="W113" s="1176"/>
    </row>
    <row r="114" spans="1:23" s="2199" customFormat="1">
      <c r="A114" s="1176"/>
      <c r="B114" s="2732" t="str">
        <f>'DEC''24'!B114</f>
        <v>20.12.24</v>
      </c>
      <c r="C114" s="2732">
        <f>'DEC''24'!C114</f>
        <v>112</v>
      </c>
      <c r="D114" s="2732">
        <f>'DEC''24'!D114</f>
        <v>463</v>
      </c>
      <c r="E114" s="1801"/>
      <c r="F114" s="1638">
        <f>'DEC''24'!F114</f>
        <v>60</v>
      </c>
      <c r="G114" s="2732">
        <f>'DEC''24'!G114</f>
        <v>3730.43</v>
      </c>
      <c r="H114" s="2732">
        <f>'DEC''24'!H114</f>
        <v>161.16999999999999</v>
      </c>
      <c r="I114" s="2732">
        <f>'DEC''24'!I114</f>
        <v>0</v>
      </c>
      <c r="J114" s="2732"/>
      <c r="K114" s="2732"/>
      <c r="L114" s="2732">
        <f>'DEC''24'!L114</f>
        <v>2</v>
      </c>
      <c r="M114" s="2732">
        <f>'DEC''24'!M114</f>
        <v>10</v>
      </c>
      <c r="N114" s="2732"/>
      <c r="O114" s="2732"/>
      <c r="P114" s="2732"/>
      <c r="Q114" s="2732"/>
      <c r="R114" s="2732"/>
      <c r="S114" s="2732"/>
      <c r="T114" s="2732"/>
      <c r="U114" s="2732"/>
      <c r="V114" s="2732">
        <f>'DEC''24'!V114</f>
        <v>0</v>
      </c>
      <c r="W114" s="1176"/>
    </row>
    <row r="115" spans="1:23" s="2199" customFormat="1">
      <c r="A115" s="1176"/>
      <c r="B115" s="2732" t="str">
        <f>'DEC''24'!B115</f>
        <v>20.12.24</v>
      </c>
      <c r="C115" s="2732">
        <f>'DEC''24'!C115</f>
        <v>113</v>
      </c>
      <c r="D115" s="2732">
        <f>'DEC''24'!D115</f>
        <v>464</v>
      </c>
      <c r="E115" s="1801"/>
      <c r="F115" s="1638">
        <f>'DEC''24'!F115</f>
        <v>56</v>
      </c>
      <c r="G115" s="2732">
        <f>'DEC''24'!G115</f>
        <v>3449.87</v>
      </c>
      <c r="H115" s="2732">
        <f>'DEC''24'!H115</f>
        <v>181.73</v>
      </c>
      <c r="I115" s="2732">
        <f>'DEC''24'!I115</f>
        <v>0</v>
      </c>
      <c r="J115" s="2732"/>
      <c r="K115" s="2732"/>
      <c r="L115" s="2732">
        <f>'DEC''24'!L115</f>
        <v>1</v>
      </c>
      <c r="M115" s="2732">
        <f>'DEC''24'!M115</f>
        <v>35</v>
      </c>
      <c r="N115" s="2732"/>
      <c r="O115" s="2732"/>
      <c r="P115" s="2732"/>
      <c r="Q115" s="2732"/>
      <c r="R115" s="2732"/>
      <c r="S115" s="2732"/>
      <c r="T115" s="2732"/>
      <c r="U115" s="2732"/>
      <c r="V115" s="2732">
        <f>'DEC''24'!V115</f>
        <v>0</v>
      </c>
      <c r="W115" s="1176"/>
    </row>
    <row r="116" spans="1:23" s="2199" customFormat="1">
      <c r="A116" s="1176"/>
      <c r="B116" s="2732" t="str">
        <f>'DEC''24'!B116</f>
        <v>20.12.24</v>
      </c>
      <c r="C116" s="2732">
        <f>'DEC''24'!C116</f>
        <v>114</v>
      </c>
      <c r="D116" s="2732">
        <f>'DEC''24'!D116</f>
        <v>465</v>
      </c>
      <c r="E116" s="1801"/>
      <c r="F116" s="1638">
        <f>'DEC''24'!F116</f>
        <v>58</v>
      </c>
      <c r="G116" s="2732">
        <f>'DEC''24'!G116</f>
        <v>3548.25</v>
      </c>
      <c r="H116" s="2732">
        <f>'DEC''24'!H116</f>
        <v>213.35</v>
      </c>
      <c r="I116" s="2732">
        <f>'DEC''24'!I116</f>
        <v>0</v>
      </c>
      <c r="J116" s="2732"/>
      <c r="K116" s="2732"/>
      <c r="L116" s="2732">
        <f>'DEC''24'!L116</f>
        <v>1</v>
      </c>
      <c r="M116" s="2732">
        <f>'DEC''24'!M116</f>
        <v>45</v>
      </c>
      <c r="N116" s="2732"/>
      <c r="O116" s="2732"/>
      <c r="P116" s="2732"/>
      <c r="Q116" s="2732"/>
      <c r="R116" s="2732"/>
      <c r="S116" s="2732"/>
      <c r="T116" s="2732"/>
      <c r="U116" s="2732"/>
      <c r="V116" s="2732">
        <f>'DEC''24'!V116</f>
        <v>0</v>
      </c>
      <c r="W116" s="1176"/>
    </row>
    <row r="117" spans="1:23" s="2199" customFormat="1">
      <c r="A117" s="1176"/>
      <c r="B117" s="2732" t="str">
        <f>'DEC''24'!B117</f>
        <v>20.12.24</v>
      </c>
      <c r="C117" s="2732">
        <f>'DEC''24'!C117</f>
        <v>115</v>
      </c>
      <c r="D117" s="2732">
        <f>'DEC''24'!D117</f>
        <v>466</v>
      </c>
      <c r="E117" s="1801"/>
      <c r="F117" s="1638">
        <f>'DEC''24'!F117</f>
        <v>59</v>
      </c>
      <c r="G117" s="2732">
        <f>'DEC''24'!G117</f>
        <v>3577.84</v>
      </c>
      <c r="H117" s="2732">
        <f>'DEC''24'!H117</f>
        <v>248.76</v>
      </c>
      <c r="I117" s="2732">
        <f>'DEC''24'!I117</f>
        <v>0</v>
      </c>
      <c r="J117" s="2732"/>
      <c r="K117" s="2732"/>
      <c r="L117" s="2732">
        <f>'DEC''24'!L117</f>
        <v>1</v>
      </c>
      <c r="M117" s="2732">
        <f>'DEC''24'!M117</f>
        <v>40</v>
      </c>
      <c r="N117" s="2732"/>
      <c r="O117" s="2732"/>
      <c r="P117" s="2732"/>
      <c r="Q117" s="2732"/>
      <c r="R117" s="2732"/>
      <c r="S117" s="2732"/>
      <c r="T117" s="2732"/>
      <c r="U117" s="2732"/>
      <c r="V117" s="2732">
        <f>'DEC''24'!V117</f>
        <v>0</v>
      </c>
      <c r="W117" s="1176"/>
    </row>
    <row r="118" spans="1:23" s="2199" customFormat="1">
      <c r="A118" s="1176"/>
      <c r="B118" s="2732" t="str">
        <f>'DEC''24'!B118</f>
        <v>20.12.24</v>
      </c>
      <c r="C118" s="2732">
        <f>'DEC''24'!C118</f>
        <v>116</v>
      </c>
      <c r="D118" s="2732">
        <f>'DEC''24'!D118</f>
        <v>467</v>
      </c>
      <c r="E118" s="1801"/>
      <c r="F118" s="1638">
        <f>'DEC''24'!F118</f>
        <v>58</v>
      </c>
      <c r="G118" s="2732">
        <f>'DEC''24'!G118</f>
        <v>3518.06</v>
      </c>
      <c r="H118" s="2732">
        <f>'DEC''24'!H118</f>
        <v>242.54</v>
      </c>
      <c r="I118" s="2732">
        <f>'DEC''24'!I118</f>
        <v>1.8</v>
      </c>
      <c r="J118" s="2732"/>
      <c r="K118" s="2732"/>
      <c r="L118" s="2732">
        <f>'DEC''24'!L118</f>
        <v>1</v>
      </c>
      <c r="M118" s="2732">
        <f>'DEC''24'!M118</f>
        <v>55</v>
      </c>
      <c r="N118" s="2732"/>
      <c r="O118" s="2732"/>
      <c r="P118" s="2732"/>
      <c r="Q118" s="2732"/>
      <c r="R118" s="2732"/>
      <c r="S118" s="2732"/>
      <c r="T118" s="2732"/>
      <c r="U118" s="2732"/>
      <c r="V118" s="2732">
        <f>'DEC''24'!V118</f>
        <v>0</v>
      </c>
      <c r="W118" s="1176"/>
    </row>
    <row r="119" spans="1:23" s="2199" customFormat="1">
      <c r="A119" s="1176"/>
      <c r="B119" s="2737" t="str">
        <f>'DEC''24'!B119</f>
        <v>20.12.24</v>
      </c>
      <c r="C119" s="2737">
        <f>'DEC''24'!C119</f>
        <v>117</v>
      </c>
      <c r="D119" s="2737">
        <f>'DEC''24'!D119</f>
        <v>468</v>
      </c>
      <c r="E119" s="1801"/>
      <c r="F119" s="1638">
        <f>'DEC''24'!F119</f>
        <v>59</v>
      </c>
      <c r="G119" s="2737">
        <f>'DEC''24'!G119</f>
        <v>3604.45</v>
      </c>
      <c r="H119" s="2737">
        <f>'DEC''24'!H119</f>
        <v>219.94</v>
      </c>
      <c r="I119" s="2737">
        <f>'DEC''24'!I119</f>
        <v>0.59</v>
      </c>
      <c r="J119" s="2737"/>
      <c r="K119" s="2737"/>
      <c r="L119" s="2737">
        <f>'DEC''24'!L119</f>
        <v>1</v>
      </c>
      <c r="M119" s="2737">
        <f>'DEC''24'!M119</f>
        <v>5</v>
      </c>
      <c r="N119" s="2737"/>
      <c r="O119" s="2737"/>
      <c r="P119" s="2737"/>
      <c r="Q119" s="2737"/>
      <c r="R119" s="2737"/>
      <c r="S119" s="2737"/>
      <c r="T119" s="2737"/>
      <c r="U119" s="2737"/>
      <c r="V119" s="2737">
        <f>'DEC''24'!V119</f>
        <v>0</v>
      </c>
      <c r="W119" s="1176"/>
    </row>
    <row r="120" spans="1:23" s="2199" customFormat="1">
      <c r="A120" s="1176"/>
      <c r="B120" s="2737" t="str">
        <f>'DEC''24'!B120</f>
        <v>21.12.24</v>
      </c>
      <c r="C120" s="2737">
        <f>'DEC''24'!C120</f>
        <v>118</v>
      </c>
      <c r="D120" s="2737">
        <f>'DEC''24'!D120</f>
        <v>469</v>
      </c>
      <c r="E120" s="1801"/>
      <c r="F120" s="1638">
        <f>'DEC''24'!F120</f>
        <v>57</v>
      </c>
      <c r="G120" s="2737">
        <f>'DEC''24'!G120</f>
        <v>3518.36</v>
      </c>
      <c r="H120" s="2737">
        <f>'DEC''24'!H120</f>
        <v>153.04</v>
      </c>
      <c r="I120" s="2737">
        <f>'DEC''24'!I120</f>
        <v>2.8</v>
      </c>
      <c r="J120" s="2737"/>
      <c r="K120" s="2737"/>
      <c r="L120" s="2737">
        <f>'DEC''24'!L120</f>
        <v>1</v>
      </c>
      <c r="M120" s="2737">
        <f>'DEC''24'!M120</f>
        <v>45</v>
      </c>
      <c r="N120" s="2737"/>
      <c r="O120" s="2737"/>
      <c r="P120" s="2737"/>
      <c r="Q120" s="2737"/>
      <c r="R120" s="2737"/>
      <c r="S120" s="2737"/>
      <c r="T120" s="2737"/>
      <c r="U120" s="2737"/>
      <c r="V120" s="2737">
        <f>'DEC''24'!V120</f>
        <v>0</v>
      </c>
      <c r="W120" s="1176"/>
    </row>
    <row r="121" spans="1:23" s="2199" customFormat="1">
      <c r="A121" s="1176"/>
      <c r="B121" s="2737" t="str">
        <f>'DEC''24'!B121</f>
        <v>21.12.24</v>
      </c>
      <c r="C121" s="2737">
        <f>'DEC''24'!C121</f>
        <v>119</v>
      </c>
      <c r="D121" s="2737">
        <f>'DEC''24'!D121</f>
        <v>470</v>
      </c>
      <c r="E121" s="1801"/>
      <c r="F121" s="1638">
        <f>'DEC''24'!F121</f>
        <v>57</v>
      </c>
      <c r="G121" s="2737">
        <f>'DEC''24'!G121</f>
        <v>3475.07</v>
      </c>
      <c r="H121" s="2737">
        <f>'DEC''24'!H121</f>
        <v>218.73</v>
      </c>
      <c r="I121" s="2737">
        <f>'DEC''24'!I121</f>
        <v>0</v>
      </c>
      <c r="J121" s="2737"/>
      <c r="K121" s="2737"/>
      <c r="L121" s="2737">
        <f>'DEC''24'!L121</f>
        <v>1</v>
      </c>
      <c r="M121" s="2737">
        <f>'DEC''24'!M121</f>
        <v>35</v>
      </c>
      <c r="N121" s="2737"/>
      <c r="O121" s="2737"/>
      <c r="P121" s="2737"/>
      <c r="Q121" s="2737"/>
      <c r="R121" s="2737"/>
      <c r="S121" s="2737"/>
      <c r="T121" s="2737"/>
      <c r="U121" s="2737"/>
      <c r="V121" s="2737">
        <f>'DEC''24'!V121</f>
        <v>0</v>
      </c>
      <c r="W121" s="1176"/>
    </row>
    <row r="122" spans="1:23" s="2199" customFormat="1">
      <c r="A122" s="1176"/>
      <c r="B122" s="2737" t="str">
        <f>'DEC''24'!B122</f>
        <v>21.12.24</v>
      </c>
      <c r="C122" s="2737">
        <f>'DEC''24'!C122</f>
        <v>120</v>
      </c>
      <c r="D122" s="2737">
        <f>'DEC''24'!D122</f>
        <v>471</v>
      </c>
      <c r="E122" s="1801"/>
      <c r="F122" s="1638">
        <f>'DEC''24'!F122</f>
        <v>56</v>
      </c>
      <c r="G122" s="2737">
        <f>'DEC''24'!G122</f>
        <v>3457.89</v>
      </c>
      <c r="H122" s="2737">
        <f>'DEC''24'!H122</f>
        <v>174.69</v>
      </c>
      <c r="I122" s="2737">
        <f>'DEC''24'!I122</f>
        <v>6.58</v>
      </c>
      <c r="J122" s="2737"/>
      <c r="K122" s="2737"/>
      <c r="L122" s="2737">
        <f>'DEC''24'!L122</f>
        <v>2</v>
      </c>
      <c r="M122" s="2737">
        <f>'DEC''24'!M122</f>
        <v>0</v>
      </c>
      <c r="N122" s="2737"/>
      <c r="O122" s="2737"/>
      <c r="P122" s="2737"/>
      <c r="Q122" s="2737"/>
      <c r="R122" s="2737"/>
      <c r="S122" s="2737"/>
      <c r="T122" s="2737"/>
      <c r="U122" s="2737"/>
      <c r="V122" s="2737">
        <f>'DEC''24'!V122</f>
        <v>0</v>
      </c>
      <c r="W122" s="1176"/>
    </row>
    <row r="123" spans="1:23" s="2199" customFormat="1">
      <c r="A123" s="1176"/>
      <c r="B123" s="2737" t="str">
        <f>'DEC''24'!B123</f>
        <v>21.12.24</v>
      </c>
      <c r="C123" s="2737">
        <f>'DEC''24'!C123</f>
        <v>121</v>
      </c>
      <c r="D123" s="2737">
        <f>'DEC''24'!D123</f>
        <v>472</v>
      </c>
      <c r="E123" s="1801"/>
      <c r="F123" s="1638">
        <f>'DEC''24'!F123</f>
        <v>58</v>
      </c>
      <c r="G123" s="2737">
        <f>'DEC''24'!G123</f>
        <v>3539.84</v>
      </c>
      <c r="H123" s="2737">
        <f>'DEC''24'!H123</f>
        <v>224.56</v>
      </c>
      <c r="I123" s="2737">
        <f>'DEC''24'!I123</f>
        <v>0</v>
      </c>
      <c r="J123" s="2737"/>
      <c r="K123" s="2737"/>
      <c r="L123" s="2737">
        <f>'DEC''24'!L123</f>
        <v>1</v>
      </c>
      <c r="M123" s="2737">
        <f>'DEC''24'!M123</f>
        <v>45</v>
      </c>
      <c r="N123" s="2737"/>
      <c r="O123" s="2737"/>
      <c r="P123" s="2737"/>
      <c r="Q123" s="2737"/>
      <c r="R123" s="2737"/>
      <c r="S123" s="2737"/>
      <c r="T123" s="2737"/>
      <c r="U123" s="2737"/>
      <c r="V123" s="2737">
        <f>'DEC''24'!V123</f>
        <v>0</v>
      </c>
      <c r="W123" s="1176"/>
    </row>
    <row r="124" spans="1:23" s="2199" customFormat="1">
      <c r="A124" s="1176"/>
      <c r="B124" s="2740" t="str">
        <f>'DEC''24'!B124</f>
        <v>22.12.24</v>
      </c>
      <c r="C124" s="2740">
        <f>'DEC''24'!C124</f>
        <v>122</v>
      </c>
      <c r="D124" s="2740">
        <f>'DEC''24'!D124</f>
        <v>473</v>
      </c>
      <c r="E124" s="1801"/>
      <c r="F124" s="1638">
        <f>'DEC''24'!F124</f>
        <v>59</v>
      </c>
      <c r="G124" s="2740">
        <f>'DEC''24'!G124</f>
        <v>3641.64</v>
      </c>
      <c r="H124" s="2740">
        <f>'DEC''24'!H124</f>
        <v>186.55</v>
      </c>
      <c r="I124" s="2740">
        <f>'DEC''24'!I124</f>
        <v>1.59</v>
      </c>
      <c r="J124" s="2740"/>
      <c r="K124" s="2740"/>
      <c r="L124" s="2740">
        <f>'DEC''24'!L124</f>
        <v>2</v>
      </c>
      <c r="M124" s="2740">
        <f>'DEC''24'!M124</f>
        <v>0</v>
      </c>
      <c r="N124" s="2740"/>
      <c r="O124" s="2740"/>
      <c r="P124" s="2740"/>
      <c r="Q124" s="2740"/>
      <c r="R124" s="2740"/>
      <c r="S124" s="2740"/>
      <c r="T124" s="2740"/>
      <c r="U124" s="2740"/>
      <c r="V124" s="2740">
        <f>'DEC''24'!V124</f>
        <v>0</v>
      </c>
      <c r="W124" s="1176"/>
    </row>
    <row r="125" spans="1:23" s="2199" customFormat="1">
      <c r="A125" s="1176"/>
      <c r="B125" s="2740" t="str">
        <f>'DEC''24'!B125</f>
        <v>22.12.24</v>
      </c>
      <c r="C125" s="2740">
        <f>'DEC''24'!C125</f>
        <v>123</v>
      </c>
      <c r="D125" s="2740">
        <f>'DEC''24'!D125</f>
        <v>474</v>
      </c>
      <c r="E125" s="1801"/>
      <c r="F125" s="1638">
        <f>'DEC''24'!F125</f>
        <v>59</v>
      </c>
      <c r="G125" s="2740">
        <f>'DEC''24'!G125</f>
        <v>3714.45</v>
      </c>
      <c r="H125" s="2740">
        <f>'DEC''24'!H125</f>
        <v>113.09</v>
      </c>
      <c r="I125" s="2740">
        <f>'DEC''24'!I125</f>
        <v>3.74</v>
      </c>
      <c r="J125" s="2740"/>
      <c r="K125" s="2740"/>
      <c r="L125" s="2740">
        <f>'DEC''24'!L125</f>
        <v>2</v>
      </c>
      <c r="M125" s="2740">
        <f>'DEC''24'!M125</f>
        <v>0</v>
      </c>
      <c r="N125" s="2740"/>
      <c r="O125" s="2740"/>
      <c r="P125" s="2740"/>
      <c r="Q125" s="2740"/>
      <c r="R125" s="2740"/>
      <c r="S125" s="2740"/>
      <c r="T125" s="2740"/>
      <c r="U125" s="2740"/>
      <c r="V125" s="2740">
        <f>'DEC''24'!V125</f>
        <v>0</v>
      </c>
      <c r="W125" s="1176"/>
    </row>
    <row r="126" spans="1:23" s="2199" customFormat="1">
      <c r="A126" s="1176"/>
      <c r="B126" s="2740" t="str">
        <f>'DEC''24'!B126</f>
        <v>22.12.24</v>
      </c>
      <c r="C126" s="2740">
        <f>'DEC''24'!C126</f>
        <v>124</v>
      </c>
      <c r="D126" s="2740">
        <f>'DEC''24'!D126</f>
        <v>475</v>
      </c>
      <c r="E126" s="1801"/>
      <c r="F126" s="1638">
        <f>'DEC''24'!F126</f>
        <v>58</v>
      </c>
      <c r="G126" s="2740">
        <f>'DEC''24'!G126</f>
        <v>3555.88</v>
      </c>
      <c r="H126" s="2740">
        <f>'DEC''24'!H126</f>
        <v>197.32</v>
      </c>
      <c r="I126" s="2740">
        <f>'DEC''24'!I126</f>
        <v>0</v>
      </c>
      <c r="J126" s="2740"/>
      <c r="K126" s="2740"/>
      <c r="L126" s="2740">
        <f>'DEC''24'!L126</f>
        <v>1</v>
      </c>
      <c r="M126" s="2740">
        <f>'DEC''24'!M126</f>
        <v>45</v>
      </c>
      <c r="N126" s="2740"/>
      <c r="O126" s="2740"/>
      <c r="P126" s="2740"/>
      <c r="Q126" s="2740"/>
      <c r="R126" s="2740"/>
      <c r="S126" s="2740"/>
      <c r="T126" s="2740"/>
      <c r="U126" s="2740"/>
      <c r="V126" s="2740">
        <f>'DEC''24'!V126</f>
        <v>0</v>
      </c>
      <c r="W126" s="1176"/>
    </row>
    <row r="127" spans="1:23" s="2199" customFormat="1">
      <c r="A127" s="1176"/>
      <c r="B127" s="2740" t="str">
        <f>'DEC''24'!B127</f>
        <v>22.12.24</v>
      </c>
      <c r="C127" s="2740">
        <f>'DEC''24'!C127</f>
        <v>125</v>
      </c>
      <c r="D127" s="2740">
        <f>'DEC''24'!D127</f>
        <v>476</v>
      </c>
      <c r="E127" s="1801"/>
      <c r="F127" s="1638">
        <f>'DEC''24'!F127</f>
        <v>55</v>
      </c>
      <c r="G127" s="2740">
        <f>'DEC''24'!G127</f>
        <v>3658.36</v>
      </c>
      <c r="H127" s="2740">
        <f>'DEC''24'!H127</f>
        <v>174.64</v>
      </c>
      <c r="I127" s="2740">
        <f>'DEC''24'!I127</f>
        <v>0</v>
      </c>
      <c r="J127" s="2740"/>
      <c r="K127" s="2740"/>
      <c r="L127" s="2740">
        <f>'DEC''24'!L127</f>
        <v>5</v>
      </c>
      <c r="M127" s="2740">
        <f>'DEC''24'!M127</f>
        <v>15</v>
      </c>
      <c r="N127" s="2740"/>
      <c r="O127" s="2740"/>
      <c r="P127" s="2740"/>
      <c r="Q127" s="2740"/>
      <c r="R127" s="2740"/>
      <c r="S127" s="2740"/>
      <c r="T127" s="2740"/>
      <c r="U127" s="2740"/>
      <c r="V127" s="2740">
        <f>'DEC''24'!V127</f>
        <v>74623.5</v>
      </c>
      <c r="W127" s="1176"/>
    </row>
    <row r="128" spans="1:23" s="2199" customFormat="1">
      <c r="A128" s="1176"/>
      <c r="B128" s="2740" t="str">
        <f>'DEC''24'!B128</f>
        <v>22.12.24</v>
      </c>
      <c r="C128" s="2740">
        <f>'DEC''24'!C128</f>
        <v>126</v>
      </c>
      <c r="D128" s="2740">
        <f>'DEC''24'!D128</f>
        <v>477</v>
      </c>
      <c r="E128" s="1801"/>
      <c r="F128" s="1638">
        <f>'DEC''24'!F128</f>
        <v>56</v>
      </c>
      <c r="G128" s="2740">
        <f>'DEC''24'!G128</f>
        <v>3442.09</v>
      </c>
      <c r="H128" s="2740">
        <f>'DEC''24'!H128</f>
        <v>185.69</v>
      </c>
      <c r="I128" s="2740">
        <f>'DEC''24'!I128</f>
        <v>1.78</v>
      </c>
      <c r="J128" s="2740"/>
      <c r="K128" s="2740"/>
      <c r="L128" s="2740">
        <f>'DEC''24'!L128</f>
        <v>2</v>
      </c>
      <c r="M128" s="2740">
        <f>'DEC''24'!M128</f>
        <v>25</v>
      </c>
      <c r="N128" s="2740"/>
      <c r="O128" s="2740"/>
      <c r="P128" s="2740"/>
      <c r="Q128" s="2740"/>
      <c r="R128" s="2740"/>
      <c r="S128" s="2740"/>
      <c r="T128" s="2740"/>
      <c r="U128" s="2740"/>
      <c r="V128" s="2740">
        <f>'DEC''24'!V128</f>
        <v>0</v>
      </c>
      <c r="W128" s="1176"/>
    </row>
    <row r="129" spans="1:23" s="2199" customFormat="1">
      <c r="A129" s="1176"/>
      <c r="B129" s="2744" t="str">
        <f>'DEC''24'!B129</f>
        <v>23.12.24</v>
      </c>
      <c r="C129" s="2744">
        <f>'DEC''24'!C129</f>
        <v>127</v>
      </c>
      <c r="D129" s="2744">
        <f>'DEC''24'!D129</f>
        <v>478</v>
      </c>
      <c r="E129" s="1801"/>
      <c r="F129" s="1638">
        <f>'DEC''24'!F129</f>
        <v>58</v>
      </c>
      <c r="G129" s="2744">
        <f>'DEC''24'!G129</f>
        <v>3596.85</v>
      </c>
      <c r="H129" s="2744">
        <f>'DEC''24'!H129</f>
        <v>165.53</v>
      </c>
      <c r="I129" s="2744">
        <f>'DEC''24'!I129</f>
        <v>0.78</v>
      </c>
      <c r="J129" s="2744"/>
      <c r="K129" s="2744"/>
      <c r="L129" s="2744">
        <f>'DEC''24'!L129</f>
        <v>2</v>
      </c>
      <c r="M129" s="2744">
        <f>'DEC''24'!M129</f>
        <v>25</v>
      </c>
      <c r="N129" s="2744"/>
      <c r="O129" s="2744"/>
      <c r="P129" s="2744"/>
      <c r="Q129" s="2744"/>
      <c r="R129" s="2744"/>
      <c r="S129" s="2744"/>
      <c r="T129" s="2744"/>
      <c r="U129" s="2744"/>
      <c r="V129" s="2744">
        <f>'DEC''24'!V129</f>
        <v>0</v>
      </c>
      <c r="W129" s="1176"/>
    </row>
    <row r="130" spans="1:23" s="2199" customFormat="1">
      <c r="A130" s="1176"/>
      <c r="B130" s="2744" t="str">
        <f>'DEC''24'!B130</f>
        <v>23.12.24</v>
      </c>
      <c r="C130" s="2744">
        <f>'DEC''24'!C130</f>
        <v>128</v>
      </c>
      <c r="D130" s="2744">
        <f>'DEC''24'!D130</f>
        <v>479</v>
      </c>
      <c r="E130" s="1801"/>
      <c r="F130" s="1638">
        <f>'DEC''24'!F130</f>
        <v>58</v>
      </c>
      <c r="G130" s="2744">
        <f>'DEC''24'!G130</f>
        <v>3601.43</v>
      </c>
      <c r="H130" s="2744">
        <f>'DEC''24'!H130</f>
        <v>169.33</v>
      </c>
      <c r="I130" s="2744">
        <f>'DEC''24'!I130</f>
        <v>3.56</v>
      </c>
      <c r="J130" s="2744"/>
      <c r="K130" s="2744"/>
      <c r="L130" s="2744">
        <f>'DEC''24'!L130</f>
        <v>2</v>
      </c>
      <c r="M130" s="2744">
        <f>'DEC''24'!M130</f>
        <v>15</v>
      </c>
      <c r="N130" s="2744"/>
      <c r="O130" s="2744"/>
      <c r="P130" s="2744"/>
      <c r="Q130" s="2744"/>
      <c r="R130" s="2744"/>
      <c r="S130" s="2744"/>
      <c r="T130" s="2744"/>
      <c r="U130" s="2744"/>
      <c r="V130" s="2744">
        <f>'DEC''24'!V130</f>
        <v>0</v>
      </c>
      <c r="W130" s="1176"/>
    </row>
    <row r="131" spans="1:23" s="2199" customFormat="1">
      <c r="A131" s="1176"/>
      <c r="B131" s="2744" t="str">
        <f>'DEC''24'!B131</f>
        <v>23.12.24</v>
      </c>
      <c r="C131" s="2744">
        <f>'DEC''24'!C131</f>
        <v>129</v>
      </c>
      <c r="D131" s="2744">
        <f>'DEC''24'!D131</f>
        <v>480</v>
      </c>
      <c r="E131" s="1801"/>
      <c r="F131" s="1638">
        <f>'DEC''24'!F131</f>
        <v>56</v>
      </c>
      <c r="G131" s="2744">
        <f>'DEC''24'!G131</f>
        <v>3423.27</v>
      </c>
      <c r="H131" s="2744">
        <f>'DEC''24'!H131</f>
        <v>209.71</v>
      </c>
      <c r="I131" s="2744">
        <f>'DEC''24'!I131</f>
        <v>1.38</v>
      </c>
      <c r="J131" s="2744"/>
      <c r="K131" s="2744"/>
      <c r="L131" s="2744">
        <f>'DEC''24'!L131</f>
        <v>2</v>
      </c>
      <c r="M131" s="2744">
        <f>'DEC''24'!M131</f>
        <v>55</v>
      </c>
      <c r="N131" s="2744"/>
      <c r="O131" s="2744"/>
      <c r="P131" s="2744"/>
      <c r="Q131" s="2744"/>
      <c r="R131" s="2744"/>
      <c r="S131" s="2744"/>
      <c r="T131" s="2744"/>
      <c r="U131" s="2744"/>
      <c r="V131" s="2744">
        <f>'DEC''24'!V131</f>
        <v>0</v>
      </c>
      <c r="W131" s="1176"/>
    </row>
    <row r="132" spans="1:23" s="2199" customFormat="1">
      <c r="A132" s="1176"/>
      <c r="B132" s="2746" t="str">
        <f>'DEC''24'!B132</f>
        <v>24.12.24</v>
      </c>
      <c r="C132" s="2746">
        <f>'DEC''24'!C132</f>
        <v>130</v>
      </c>
      <c r="D132" s="2746">
        <f>'DEC''24'!D132</f>
        <v>481</v>
      </c>
      <c r="E132" s="1801"/>
      <c r="F132" s="1638">
        <f>'DEC''24'!F132</f>
        <v>59</v>
      </c>
      <c r="G132" s="2746">
        <f>'DEC''24'!G132</f>
        <v>3647.25</v>
      </c>
      <c r="H132" s="2746">
        <f>'DEC''24'!H132</f>
        <v>181.7</v>
      </c>
      <c r="I132" s="2746">
        <f>'DEC''24'!I132</f>
        <v>5.15</v>
      </c>
      <c r="J132" s="2746"/>
      <c r="K132" s="2746"/>
      <c r="L132" s="2746">
        <f>'DEC''24'!L132</f>
        <v>2</v>
      </c>
      <c r="M132" s="2746">
        <f>'DEC''24'!M132</f>
        <v>0</v>
      </c>
      <c r="N132" s="2746"/>
      <c r="O132" s="2746"/>
      <c r="P132" s="2746"/>
      <c r="Q132" s="2746"/>
      <c r="R132" s="2746"/>
      <c r="S132" s="2746"/>
      <c r="T132" s="2746"/>
      <c r="U132" s="2746"/>
      <c r="V132" s="2746">
        <f>'DEC''24'!V132</f>
        <v>0</v>
      </c>
      <c r="W132" s="1176"/>
    </row>
    <row r="133" spans="1:23" s="2199" customFormat="1">
      <c r="A133" s="1176"/>
      <c r="B133" s="2746" t="str">
        <f>'DEC''24'!B133</f>
        <v>24.12.24</v>
      </c>
      <c r="C133" s="2746">
        <f>'DEC''24'!C133</f>
        <v>131</v>
      </c>
      <c r="D133" s="2746">
        <f>'DEC''24'!D133</f>
        <v>482</v>
      </c>
      <c r="E133" s="1801"/>
      <c r="F133" s="1638">
        <f>'DEC''24'!F133</f>
        <v>58</v>
      </c>
      <c r="G133" s="2746">
        <f>'DEC''24'!G133</f>
        <v>3582.26</v>
      </c>
      <c r="H133" s="2746">
        <f>'DEC''24'!H133</f>
        <v>176.74</v>
      </c>
      <c r="I133" s="2746">
        <f>'DEC''24'!I133</f>
        <v>0.2</v>
      </c>
      <c r="J133" s="2746"/>
      <c r="K133" s="2746"/>
      <c r="L133" s="2746">
        <f>'DEC''24'!L133</f>
        <v>2</v>
      </c>
      <c r="M133" s="2746">
        <f>'DEC''24'!M133</f>
        <v>5</v>
      </c>
      <c r="N133" s="2746"/>
      <c r="O133" s="2746"/>
      <c r="P133" s="2746"/>
      <c r="Q133" s="2746"/>
      <c r="R133" s="2746"/>
      <c r="S133" s="2746"/>
      <c r="T133" s="2746"/>
      <c r="U133" s="2746"/>
      <c r="V133" s="2746">
        <f>'DEC''24'!V133</f>
        <v>0</v>
      </c>
      <c r="W133" s="1176"/>
    </row>
    <row r="134" spans="1:23" s="2199" customFormat="1">
      <c r="A134" s="1176"/>
      <c r="B134" s="2746" t="str">
        <f>'DEC''24'!B134</f>
        <v>24.12.24</v>
      </c>
      <c r="C134" s="2746">
        <f>'DEC''24'!C134</f>
        <v>132</v>
      </c>
      <c r="D134" s="2746">
        <f>'DEC''24'!D134</f>
        <v>483</v>
      </c>
      <c r="E134" s="1801"/>
      <c r="F134" s="1638">
        <f>'DEC''24'!F134</f>
        <v>59</v>
      </c>
      <c r="G134" s="2746">
        <f>'DEC''24'!G134</f>
        <v>3621.65</v>
      </c>
      <c r="H134" s="2746">
        <f>'DEC''24'!H134</f>
        <v>202.15</v>
      </c>
      <c r="I134" s="2746">
        <f>'DEC''24'!I134</f>
        <v>0</v>
      </c>
      <c r="J134" s="2746"/>
      <c r="K134" s="2746"/>
      <c r="L134" s="2746">
        <f>'DEC''24'!L134</f>
        <v>1</v>
      </c>
      <c r="M134" s="2746">
        <f>'DEC''24'!M134</f>
        <v>35</v>
      </c>
      <c r="N134" s="2746"/>
      <c r="O134" s="2746"/>
      <c r="P134" s="2746"/>
      <c r="Q134" s="2746"/>
      <c r="R134" s="2746"/>
      <c r="S134" s="2746"/>
      <c r="T134" s="2746"/>
      <c r="U134" s="2746"/>
      <c r="V134" s="2746">
        <f>'DEC''24'!V134</f>
        <v>0</v>
      </c>
      <c r="W134" s="1176"/>
    </row>
    <row r="135" spans="1:23" s="2199" customFormat="1">
      <c r="A135" s="1176"/>
      <c r="B135" s="2746" t="str">
        <f>'DEC''24'!B135</f>
        <v>24.12.24</v>
      </c>
      <c r="C135" s="2746">
        <f>'DEC''24'!C135</f>
        <v>133</v>
      </c>
      <c r="D135" s="2746">
        <f>'DEC''24'!D135</f>
        <v>484</v>
      </c>
      <c r="E135" s="1801"/>
      <c r="F135" s="1638">
        <f>'DEC''24'!F135</f>
        <v>59</v>
      </c>
      <c r="G135" s="2746">
        <f>'DEC''24'!G135</f>
        <v>3590.61</v>
      </c>
      <c r="H135" s="2746">
        <f>'DEC''24'!H135</f>
        <v>244.39</v>
      </c>
      <c r="I135" s="2746">
        <f>'DEC''24'!I135</f>
        <v>0</v>
      </c>
      <c r="J135" s="2746"/>
      <c r="K135" s="2746"/>
      <c r="L135" s="2746">
        <f>'DEC''24'!L135</f>
        <v>1</v>
      </c>
      <c r="M135" s="2746">
        <f>'DEC''24'!M135</f>
        <v>40</v>
      </c>
      <c r="N135" s="2746"/>
      <c r="O135" s="2746"/>
      <c r="P135" s="2746"/>
      <c r="Q135" s="2746"/>
      <c r="R135" s="2746"/>
      <c r="S135" s="2746"/>
      <c r="T135" s="2746"/>
      <c r="U135" s="2746"/>
      <c r="V135" s="2746">
        <f>'DEC''24'!V135</f>
        <v>0</v>
      </c>
      <c r="W135" s="1176"/>
    </row>
    <row r="136" spans="1:23" s="2199" customFormat="1">
      <c r="A136" s="1176"/>
      <c r="B136" s="2746" t="str">
        <f>'DEC''24'!B136</f>
        <v>24.12.24</v>
      </c>
      <c r="C136" s="2746">
        <f>'DEC''24'!C136</f>
        <v>134</v>
      </c>
      <c r="D136" s="2746">
        <f>'DEC''24'!D136</f>
        <v>485</v>
      </c>
      <c r="E136" s="1801"/>
      <c r="F136" s="1638">
        <f>'DEC''24'!F136</f>
        <v>57</v>
      </c>
      <c r="G136" s="2746">
        <f>'DEC''24'!G136</f>
        <v>3554.67</v>
      </c>
      <c r="H136" s="2746">
        <f>'DEC''24'!H136</f>
        <v>140.5</v>
      </c>
      <c r="I136" s="2746">
        <f>'DEC''24'!I136</f>
        <v>1.37</v>
      </c>
      <c r="J136" s="2746"/>
      <c r="K136" s="2746"/>
      <c r="L136" s="2746">
        <f>'DEC''24'!L136</f>
        <v>1</v>
      </c>
      <c r="M136" s="2746">
        <f>'DEC''24'!M136</f>
        <v>45</v>
      </c>
      <c r="N136" s="2746"/>
      <c r="O136" s="2746"/>
      <c r="P136" s="2746"/>
      <c r="Q136" s="2746"/>
      <c r="R136" s="2746"/>
      <c r="S136" s="2746"/>
      <c r="T136" s="2746"/>
      <c r="U136" s="2746"/>
      <c r="V136" s="2746">
        <f>'DEC''24'!V136</f>
        <v>0</v>
      </c>
      <c r="W136" s="1176"/>
    </row>
    <row r="137" spans="1:23" s="2199" customFormat="1">
      <c r="A137" s="1176"/>
      <c r="B137" s="2748" t="str">
        <f>'DEC''24'!B137</f>
        <v>24.12.24</v>
      </c>
      <c r="C137" s="2748">
        <f>'DEC''24'!C137</f>
        <v>135</v>
      </c>
      <c r="D137" s="2748">
        <f>'DEC''24'!D137</f>
        <v>486</v>
      </c>
      <c r="E137" s="1801"/>
      <c r="F137" s="1638">
        <f>'DEC''24'!F137</f>
        <v>58</v>
      </c>
      <c r="G137" s="2748">
        <f>'DEC''24'!G137</f>
        <v>3546.45</v>
      </c>
      <c r="H137" s="2748">
        <f>'DEC''24'!H137</f>
        <v>215.15</v>
      </c>
      <c r="I137" s="2748">
        <f>'DEC''24'!I137</f>
        <v>0</v>
      </c>
      <c r="J137" s="2748"/>
      <c r="K137" s="2748"/>
      <c r="L137" s="2748">
        <f>'DEC''24'!L137</f>
        <v>1</v>
      </c>
      <c r="M137" s="2748">
        <f>'DEC''24'!M137</f>
        <v>55</v>
      </c>
      <c r="N137" s="2748"/>
      <c r="O137" s="2748"/>
      <c r="P137" s="2748"/>
      <c r="Q137" s="2748"/>
      <c r="R137" s="2748"/>
      <c r="S137" s="2748"/>
      <c r="T137" s="2748"/>
      <c r="U137" s="2748"/>
      <c r="V137" s="2748">
        <f>'DEC''24'!V137</f>
        <v>0</v>
      </c>
      <c r="W137" s="1176"/>
    </row>
    <row r="138" spans="1:23" s="2199" customFormat="1">
      <c r="A138" s="1176"/>
      <c r="B138" s="2750" t="str">
        <f>'DEC''24'!B138</f>
        <v>25.12.24</v>
      </c>
      <c r="C138" s="2750">
        <f>'DEC''24'!C138</f>
        <v>136</v>
      </c>
      <c r="D138" s="2750">
        <f>'DEC''24'!D138</f>
        <v>487</v>
      </c>
      <c r="E138" s="1801"/>
      <c r="F138" s="1638">
        <f>'DEC''24'!F138</f>
        <v>59</v>
      </c>
      <c r="G138" s="2750">
        <f>'DEC''24'!G138</f>
        <v>3561.42</v>
      </c>
      <c r="H138" s="2750">
        <f>'DEC''24'!H138</f>
        <v>270.97000000000003</v>
      </c>
      <c r="I138" s="2750">
        <f>'DEC''24'!I138</f>
        <v>0.19</v>
      </c>
      <c r="J138" s="2750"/>
      <c r="K138" s="2750"/>
      <c r="L138" s="2750">
        <f>'DEC''24'!L138</f>
        <v>2</v>
      </c>
      <c r="M138" s="2750">
        <f>'DEC''24'!M138</f>
        <v>5</v>
      </c>
      <c r="N138" s="2750"/>
      <c r="O138" s="2750"/>
      <c r="P138" s="2750"/>
      <c r="Q138" s="2750"/>
      <c r="R138" s="2750"/>
      <c r="S138" s="2750"/>
      <c r="T138" s="2750"/>
      <c r="U138" s="2750"/>
      <c r="V138" s="2750">
        <f>'DEC''24'!V138</f>
        <v>0</v>
      </c>
      <c r="W138" s="1176"/>
    </row>
    <row r="139" spans="1:23" s="2199" customFormat="1">
      <c r="A139" s="1176"/>
      <c r="B139" s="2750" t="str">
        <f>'DEC''24'!B139</f>
        <v>25.12.24</v>
      </c>
      <c r="C139" s="2750">
        <f>'DEC''24'!C139</f>
        <v>137</v>
      </c>
      <c r="D139" s="2750">
        <f>'DEC''24'!D139</f>
        <v>488</v>
      </c>
      <c r="E139" s="1801"/>
      <c r="F139" s="1638">
        <f>'DEC''24'!F139</f>
        <v>57</v>
      </c>
      <c r="G139" s="2750">
        <f>'DEC''24'!G139</f>
        <v>3412.86</v>
      </c>
      <c r="H139" s="2750">
        <f>'DEC''24'!H139</f>
        <v>283.74</v>
      </c>
      <c r="I139" s="2750">
        <f>'DEC''24'!I139</f>
        <v>0</v>
      </c>
      <c r="J139" s="2750"/>
      <c r="K139" s="2750"/>
      <c r="L139" s="2750">
        <f>'DEC''24'!L139</f>
        <v>1</v>
      </c>
      <c r="M139" s="2750">
        <f>'DEC''24'!M139</f>
        <v>40</v>
      </c>
      <c r="N139" s="2750"/>
      <c r="O139" s="2750"/>
      <c r="P139" s="2750"/>
      <c r="Q139" s="2750"/>
      <c r="R139" s="2750"/>
      <c r="S139" s="2750"/>
      <c r="T139" s="2750"/>
      <c r="U139" s="2750"/>
      <c r="V139" s="2750">
        <f>'DEC''24'!V139</f>
        <v>0</v>
      </c>
      <c r="W139" s="1176"/>
    </row>
    <row r="140" spans="1:23" s="2199" customFormat="1">
      <c r="A140" s="1176"/>
      <c r="B140" s="2750" t="str">
        <f>'DEC''24'!B140</f>
        <v>25.12.24</v>
      </c>
      <c r="C140" s="2750">
        <f>'DEC''24'!C140</f>
        <v>138</v>
      </c>
      <c r="D140" s="2750">
        <f>'DEC''24'!D140</f>
        <v>489</v>
      </c>
      <c r="E140" s="1801"/>
      <c r="F140" s="1638">
        <f>'DEC''24'!F140</f>
        <v>59</v>
      </c>
      <c r="G140" s="2750">
        <f>'DEC''24'!G140</f>
        <v>3563.25</v>
      </c>
      <c r="H140" s="2750">
        <f>'DEC''24'!H140</f>
        <v>260.55</v>
      </c>
      <c r="I140" s="2750">
        <f>'DEC''24'!I140</f>
        <v>0</v>
      </c>
      <c r="J140" s="2750"/>
      <c r="K140" s="2750"/>
      <c r="L140" s="2750">
        <f>'DEC''24'!L140</f>
        <v>1</v>
      </c>
      <c r="M140" s="2750">
        <f>'DEC''24'!M140</f>
        <v>55</v>
      </c>
      <c r="N140" s="2750"/>
      <c r="O140" s="2750"/>
      <c r="P140" s="2750"/>
      <c r="Q140" s="2750"/>
      <c r="R140" s="2750"/>
      <c r="S140" s="2750"/>
      <c r="T140" s="2750"/>
      <c r="U140" s="2750"/>
      <c r="V140" s="2750">
        <f>'DEC''24'!V140</f>
        <v>0</v>
      </c>
      <c r="W140" s="1176"/>
    </row>
    <row r="141" spans="1:23" s="2199" customFormat="1">
      <c r="A141" s="1176"/>
      <c r="B141" s="2750" t="str">
        <f>'DEC''24'!B141</f>
        <v>25.12.24</v>
      </c>
      <c r="C141" s="2750">
        <f>'DEC''24'!C141</f>
        <v>139</v>
      </c>
      <c r="D141" s="2750">
        <f>'DEC''24'!D141</f>
        <v>490</v>
      </c>
      <c r="E141" s="1801"/>
      <c r="F141" s="1638">
        <f>'DEC''24'!F141</f>
        <v>59</v>
      </c>
      <c r="G141" s="2750">
        <f>'DEC''24'!G141</f>
        <v>3643.25</v>
      </c>
      <c r="H141" s="2750">
        <f>'DEC''24'!H141</f>
        <v>180.55</v>
      </c>
      <c r="I141" s="2750">
        <f>'DEC''24'!I141</f>
        <v>0</v>
      </c>
      <c r="J141" s="2750"/>
      <c r="K141" s="2750"/>
      <c r="L141" s="2750">
        <f>'DEC''24'!L141</f>
        <v>1</v>
      </c>
      <c r="M141" s="2750">
        <f>'DEC''24'!M141</f>
        <v>40</v>
      </c>
      <c r="N141" s="2750"/>
      <c r="O141" s="2750"/>
      <c r="P141" s="2750"/>
      <c r="Q141" s="2750"/>
      <c r="R141" s="2750"/>
      <c r="S141" s="2750"/>
      <c r="T141" s="2750"/>
      <c r="U141" s="2750"/>
      <c r="V141" s="2750">
        <f>'DEC''24'!V141</f>
        <v>0</v>
      </c>
      <c r="W141" s="1176"/>
    </row>
    <row r="142" spans="1:23" s="2199" customFormat="1">
      <c r="A142" s="1176"/>
      <c r="B142" s="2750" t="str">
        <f>'DEC''24'!B142</f>
        <v>25.12.24</v>
      </c>
      <c r="C142" s="2750">
        <f>'DEC''24'!C142</f>
        <v>140</v>
      </c>
      <c r="D142" s="2750">
        <f>'DEC''24'!D142</f>
        <v>491</v>
      </c>
      <c r="E142" s="1801"/>
      <c r="F142" s="1638">
        <f>'DEC''24'!F142</f>
        <v>57</v>
      </c>
      <c r="G142" s="2750">
        <f>'DEC''24'!G142</f>
        <v>3525.24</v>
      </c>
      <c r="H142" s="2750">
        <f>'DEC''24'!H142</f>
        <v>176.96</v>
      </c>
      <c r="I142" s="2750">
        <f>'DEC''24'!I142</f>
        <v>0</v>
      </c>
      <c r="J142" s="2750"/>
      <c r="K142" s="2750"/>
      <c r="L142" s="2750">
        <f>'DEC''24'!L142</f>
        <v>2</v>
      </c>
      <c r="M142" s="2750">
        <f>'DEC''24'!M142</f>
        <v>10</v>
      </c>
      <c r="N142" s="2750"/>
      <c r="O142" s="2750"/>
      <c r="P142" s="2750"/>
      <c r="Q142" s="2750"/>
      <c r="R142" s="2750"/>
      <c r="S142" s="2750"/>
      <c r="T142" s="2750"/>
      <c r="U142" s="2750"/>
      <c r="V142" s="2750">
        <f>'DEC''24'!V142</f>
        <v>0</v>
      </c>
      <c r="W142" s="1176"/>
    </row>
    <row r="143" spans="1:23" s="2199" customFormat="1">
      <c r="A143" s="1176"/>
      <c r="B143" s="2754" t="str">
        <f>'DEC''24'!B143</f>
        <v>26.12.24</v>
      </c>
      <c r="C143" s="2754">
        <f>'DEC''24'!C143</f>
        <v>141</v>
      </c>
      <c r="D143" s="2754">
        <f>'DEC''24'!D143</f>
        <v>492</v>
      </c>
      <c r="E143" s="1801"/>
      <c r="F143" s="1638">
        <f>'DEC''24'!F143</f>
        <v>57</v>
      </c>
      <c r="G143" s="2754">
        <f>'DEC''24'!G143</f>
        <v>3519.67</v>
      </c>
      <c r="H143" s="2754">
        <f>'DEC''24'!H143</f>
        <v>176.32</v>
      </c>
      <c r="I143" s="2754">
        <f>'DEC''24'!I143</f>
        <v>2.19</v>
      </c>
      <c r="J143" s="2754"/>
      <c r="K143" s="2754"/>
      <c r="L143" s="2754">
        <f>'DEC''24'!L143</f>
        <v>2</v>
      </c>
      <c r="M143" s="2754">
        <f>'DEC''24'!M143</f>
        <v>5</v>
      </c>
      <c r="N143" s="2754"/>
      <c r="O143" s="2754"/>
      <c r="P143" s="2754"/>
      <c r="Q143" s="2754"/>
      <c r="R143" s="2754"/>
      <c r="S143" s="2754"/>
      <c r="T143" s="2754"/>
      <c r="U143" s="2754"/>
      <c r="V143" s="2754">
        <f>'DEC''24'!V143</f>
        <v>0</v>
      </c>
      <c r="W143" s="1176"/>
    </row>
    <row r="144" spans="1:23" s="2199" customFormat="1">
      <c r="A144" s="1176"/>
      <c r="B144" s="2754" t="str">
        <f>'DEC''24'!B144</f>
        <v>26.12.24</v>
      </c>
      <c r="C144" s="2754">
        <f>'DEC''24'!C144</f>
        <v>142</v>
      </c>
      <c r="D144" s="2754">
        <f>'DEC''24'!D144</f>
        <v>493</v>
      </c>
      <c r="E144" s="1801"/>
      <c r="F144" s="1638">
        <f>'DEC''24'!F144</f>
        <v>56</v>
      </c>
      <c r="G144" s="2754">
        <f>'DEC''24'!G144</f>
        <v>3478.05</v>
      </c>
      <c r="H144" s="2754">
        <f>'DEC''24'!H144</f>
        <v>159.34</v>
      </c>
      <c r="I144" s="2754">
        <f>'DEC''24'!I144</f>
        <v>0.19</v>
      </c>
      <c r="J144" s="2754"/>
      <c r="K144" s="2754"/>
      <c r="L144" s="2754">
        <f>'DEC''24'!L144</f>
        <v>1</v>
      </c>
      <c r="M144" s="2754">
        <f>'DEC''24'!M144</f>
        <v>35</v>
      </c>
      <c r="N144" s="2754"/>
      <c r="O144" s="2754"/>
      <c r="P144" s="2754"/>
      <c r="Q144" s="2754"/>
      <c r="R144" s="2754"/>
      <c r="S144" s="2754"/>
      <c r="T144" s="2754"/>
      <c r="U144" s="2754"/>
      <c r="V144" s="2754">
        <f>'DEC''24'!V144</f>
        <v>0</v>
      </c>
      <c r="W144" s="1176"/>
    </row>
    <row r="145" spans="1:23" s="2199" customFormat="1">
      <c r="A145" s="1176"/>
      <c r="B145" s="2754" t="str">
        <f>'DEC''24'!B145</f>
        <v>26.12.24</v>
      </c>
      <c r="C145" s="2754">
        <f>'DEC''24'!C145</f>
        <v>143</v>
      </c>
      <c r="D145" s="2754">
        <f>'DEC''24'!D145</f>
        <v>494</v>
      </c>
      <c r="E145" s="1801"/>
      <c r="F145" s="1638">
        <f>'DEC''24'!F145</f>
        <v>56</v>
      </c>
      <c r="G145" s="2754">
        <f>'DEC''24'!G145</f>
        <v>3495.04</v>
      </c>
      <c r="H145" s="2754">
        <f>'DEC''24'!H145</f>
        <v>145.35</v>
      </c>
      <c r="I145" s="2754">
        <f>'DEC''24'!I145</f>
        <v>0.39</v>
      </c>
      <c r="J145" s="2754"/>
      <c r="K145" s="2754"/>
      <c r="L145" s="2754">
        <f>'DEC''24'!L145</f>
        <v>1</v>
      </c>
      <c r="M145" s="2754">
        <f>'DEC''24'!M145</f>
        <v>50</v>
      </c>
      <c r="N145" s="2754"/>
      <c r="O145" s="2754"/>
      <c r="P145" s="2754"/>
      <c r="Q145" s="2754"/>
      <c r="R145" s="2754"/>
      <c r="S145" s="2754"/>
      <c r="T145" s="2754"/>
      <c r="U145" s="2754"/>
      <c r="V145" s="2754">
        <f>'DEC''24'!V145</f>
        <v>0</v>
      </c>
      <c r="W145" s="1176"/>
    </row>
    <row r="146" spans="1:23" s="2199" customFormat="1">
      <c r="A146" s="1176"/>
      <c r="B146" s="2754" t="str">
        <f>'DEC''24'!B146</f>
        <v>26.12.24</v>
      </c>
      <c r="C146" s="2754">
        <f>'DEC''24'!C146</f>
        <v>144</v>
      </c>
      <c r="D146" s="2754">
        <f>'DEC''24'!D146</f>
        <v>495</v>
      </c>
      <c r="E146" s="1801"/>
      <c r="F146" s="1638">
        <f>'DEC''24'!F146</f>
        <v>57</v>
      </c>
      <c r="G146" s="2754">
        <f>'DEC''24'!G146</f>
        <v>3509.66</v>
      </c>
      <c r="H146" s="2754">
        <f>'DEC''24'!H146</f>
        <v>187.13</v>
      </c>
      <c r="I146" s="2754">
        <f>'DEC''24'!I146</f>
        <v>0.19</v>
      </c>
      <c r="J146" s="2754"/>
      <c r="K146" s="2754"/>
      <c r="L146" s="2754">
        <f>'DEC''24'!L146</f>
        <v>1</v>
      </c>
      <c r="M146" s="2754">
        <f>'DEC''24'!M146</f>
        <v>20</v>
      </c>
      <c r="N146" s="2754"/>
      <c r="O146" s="2754"/>
      <c r="P146" s="2754"/>
      <c r="Q146" s="2754"/>
      <c r="R146" s="2754"/>
      <c r="S146" s="2754"/>
      <c r="T146" s="2754"/>
      <c r="U146" s="2754"/>
      <c r="V146" s="2754">
        <f>'DEC''24'!V146</f>
        <v>0</v>
      </c>
      <c r="W146" s="1176"/>
    </row>
    <row r="147" spans="1:23" s="2199" customFormat="1">
      <c r="A147" s="1176"/>
      <c r="B147" s="2754" t="str">
        <f>'DEC''24'!B147</f>
        <v>26.12.24</v>
      </c>
      <c r="C147" s="2754">
        <f>'DEC''24'!C147</f>
        <v>145</v>
      </c>
      <c r="D147" s="2754">
        <f>'DEC''24'!D147</f>
        <v>496</v>
      </c>
      <c r="E147" s="1801"/>
      <c r="F147" s="1638">
        <f>'DEC''24'!F147</f>
        <v>58</v>
      </c>
      <c r="G147" s="2754">
        <f>'DEC''24'!G147</f>
        <v>3547.05</v>
      </c>
      <c r="H147" s="2754">
        <f>'DEC''24'!H147</f>
        <v>215.95</v>
      </c>
      <c r="I147" s="2754">
        <f>'DEC''24'!I147</f>
        <v>1.4</v>
      </c>
      <c r="J147" s="2754"/>
      <c r="K147" s="2754"/>
      <c r="L147" s="2754">
        <f>'DEC''24'!L147</f>
        <v>1</v>
      </c>
      <c r="M147" s="2754">
        <f>'DEC''24'!M147</f>
        <v>35</v>
      </c>
      <c r="N147" s="2754"/>
      <c r="O147" s="2754"/>
      <c r="P147" s="2754"/>
      <c r="Q147" s="2754"/>
      <c r="R147" s="2754"/>
      <c r="S147" s="2754"/>
      <c r="T147" s="2754"/>
      <c r="U147" s="2754"/>
      <c r="V147" s="2754">
        <f>'DEC''24'!V147</f>
        <v>0</v>
      </c>
      <c r="W147" s="1176"/>
    </row>
    <row r="148" spans="1:23" s="2199" customFormat="1">
      <c r="A148" s="1176"/>
      <c r="B148" s="2756" t="str">
        <f>'DEC''24'!B148</f>
        <v>26.12.24</v>
      </c>
      <c r="C148" s="2756">
        <f>'DEC''24'!C148</f>
        <v>146</v>
      </c>
      <c r="D148" s="2756">
        <f>'DEC''24'!D148</f>
        <v>497</v>
      </c>
      <c r="E148" s="1801"/>
      <c r="F148" s="1638">
        <f>'DEC''24'!F148</f>
        <v>59</v>
      </c>
      <c r="G148" s="2756">
        <f>'DEC''24'!G148</f>
        <v>3722.23</v>
      </c>
      <c r="H148" s="2756">
        <f>'DEC''24'!H148</f>
        <v>110.13</v>
      </c>
      <c r="I148" s="2756">
        <f>'DEC''24'!I148</f>
        <v>2.96</v>
      </c>
      <c r="J148" s="2756"/>
      <c r="K148" s="2756"/>
      <c r="L148" s="2756">
        <f>'DEC''24'!L148</f>
        <v>1</v>
      </c>
      <c r="M148" s="2756">
        <f>'DEC''24'!M148</f>
        <v>50</v>
      </c>
      <c r="N148" s="2756"/>
      <c r="O148" s="2756"/>
      <c r="P148" s="2756"/>
      <c r="Q148" s="2756"/>
      <c r="R148" s="2756"/>
      <c r="S148" s="2756"/>
      <c r="T148" s="2756"/>
      <c r="U148" s="2756"/>
      <c r="V148" s="2756">
        <f>'DEC''24'!V148</f>
        <v>0</v>
      </c>
      <c r="W148" s="1176"/>
    </row>
    <row r="149" spans="1:23" s="2199" customFormat="1">
      <c r="A149" s="1176"/>
      <c r="B149" s="2756" t="str">
        <f>'DEC''24'!B149</f>
        <v>26.12.24</v>
      </c>
      <c r="C149" s="2756">
        <f>'DEC''24'!C149</f>
        <v>147</v>
      </c>
      <c r="D149" s="2756">
        <f>'DEC''24'!D149</f>
        <v>498</v>
      </c>
      <c r="E149" s="1801"/>
      <c r="F149" s="1638">
        <f>'DEC''24'!F149</f>
        <v>60</v>
      </c>
      <c r="G149" s="2756">
        <f>'DEC''24'!G149</f>
        <v>3713.04</v>
      </c>
      <c r="H149" s="2756">
        <f>'DEC''24'!H149</f>
        <v>180.54</v>
      </c>
      <c r="I149" s="2756">
        <f>'DEC''24'!I149</f>
        <v>4.78</v>
      </c>
      <c r="J149" s="2756"/>
      <c r="K149" s="2756"/>
      <c r="L149" s="2756">
        <f>'DEC''24'!L149</f>
        <v>2</v>
      </c>
      <c r="M149" s="2756">
        <f>'DEC''24'!M149</f>
        <v>20</v>
      </c>
      <c r="N149" s="2756"/>
      <c r="O149" s="2756"/>
      <c r="P149" s="2756"/>
      <c r="Q149" s="2756"/>
      <c r="R149" s="2756"/>
      <c r="S149" s="2756"/>
      <c r="T149" s="2756"/>
      <c r="U149" s="2756"/>
      <c r="V149" s="2756">
        <f>'DEC''24'!V149</f>
        <v>0</v>
      </c>
      <c r="W149" s="1176"/>
    </row>
    <row r="150" spans="1:23" s="2199" customFormat="1">
      <c r="A150" s="1176"/>
      <c r="B150" s="2759" t="str">
        <f>'DEC''24'!B150</f>
        <v>27.12.24</v>
      </c>
      <c r="C150" s="2759">
        <f>'DEC''24'!C150</f>
        <v>148</v>
      </c>
      <c r="D150" s="2759">
        <f>'DEC''24'!D150</f>
        <v>499</v>
      </c>
      <c r="E150" s="1801"/>
      <c r="F150" s="1638">
        <f>'DEC''24'!F150</f>
        <v>60</v>
      </c>
      <c r="G150" s="2759">
        <f>'DEC''24'!G150</f>
        <v>3679.44</v>
      </c>
      <c r="H150" s="2759">
        <f>'DEC''24'!H150</f>
        <v>210.15</v>
      </c>
      <c r="I150" s="2759">
        <f>'DEC''24'!I150</f>
        <v>0.79</v>
      </c>
      <c r="J150" s="2759"/>
      <c r="K150" s="2759"/>
      <c r="L150" s="2759">
        <f>'DEC''24'!L150</f>
        <v>2</v>
      </c>
      <c r="M150" s="2759">
        <f>'DEC''24'!M150</f>
        <v>5</v>
      </c>
      <c r="N150" s="2759"/>
      <c r="O150" s="2759"/>
      <c r="P150" s="2759"/>
      <c r="Q150" s="2759"/>
      <c r="R150" s="2759"/>
      <c r="S150" s="2759"/>
      <c r="T150" s="2759"/>
      <c r="U150" s="2759"/>
      <c r="V150" s="2759">
        <f>'DEC''24'!V150</f>
        <v>0</v>
      </c>
      <c r="W150" s="1176"/>
    </row>
    <row r="151" spans="1:23" s="2199" customFormat="1">
      <c r="A151" s="1176"/>
      <c r="B151" s="2759" t="str">
        <f>'DEC''24'!B151</f>
        <v>27.12.24</v>
      </c>
      <c r="C151" s="2759">
        <f>'DEC''24'!C151</f>
        <v>149</v>
      </c>
      <c r="D151" s="2759">
        <f>'DEC''24'!D151</f>
        <v>500</v>
      </c>
      <c r="E151" s="1801"/>
      <c r="F151" s="1638">
        <f>'DEC''24'!F151</f>
        <v>57</v>
      </c>
      <c r="G151" s="2759">
        <f>'DEC''24'!G151</f>
        <v>3495.07</v>
      </c>
      <c r="H151" s="2759">
        <f>'DEC''24'!H151</f>
        <v>199.13</v>
      </c>
      <c r="I151" s="2759">
        <f>'DEC''24'!I151</f>
        <v>0.4</v>
      </c>
      <c r="J151" s="2759"/>
      <c r="K151" s="2759"/>
      <c r="L151" s="2759">
        <f>'DEC''24'!L151</f>
        <v>2</v>
      </c>
      <c r="M151" s="2759">
        <f>'DEC''24'!M151</f>
        <v>25</v>
      </c>
      <c r="N151" s="2759"/>
      <c r="O151" s="2759"/>
      <c r="P151" s="2759"/>
      <c r="Q151" s="2759"/>
      <c r="R151" s="2759"/>
      <c r="S151" s="2759"/>
      <c r="T151" s="2759"/>
      <c r="U151" s="2759"/>
      <c r="V151" s="2759">
        <f>'DEC''24'!V151</f>
        <v>0</v>
      </c>
      <c r="W151" s="1176"/>
    </row>
    <row r="152" spans="1:23" s="2199" customFormat="1">
      <c r="A152" s="1176"/>
      <c r="B152" s="2759" t="str">
        <f>'DEC''24'!B152</f>
        <v>27.12.24</v>
      </c>
      <c r="C152" s="2759">
        <f>'DEC''24'!C152</f>
        <v>150</v>
      </c>
      <c r="D152" s="2759">
        <f>'DEC''24'!D152</f>
        <v>501</v>
      </c>
      <c r="E152" s="1801"/>
      <c r="F152" s="1638">
        <f>'DEC''24'!F152</f>
        <v>59</v>
      </c>
      <c r="G152" s="2759">
        <f>'DEC''24'!G152</f>
        <v>3577.65</v>
      </c>
      <c r="H152" s="2759">
        <f>'DEC''24'!H152</f>
        <v>246.15</v>
      </c>
      <c r="I152" s="2759">
        <f>'DEC''24'!I152</f>
        <v>0</v>
      </c>
      <c r="J152" s="2759"/>
      <c r="K152" s="2759"/>
      <c r="L152" s="2759">
        <f>'DEC''24'!L152</f>
        <v>1</v>
      </c>
      <c r="M152" s="2759">
        <f>'DEC''24'!M152</f>
        <v>40</v>
      </c>
      <c r="N152" s="2759"/>
      <c r="O152" s="2759"/>
      <c r="P152" s="2759"/>
      <c r="Q152" s="2759"/>
      <c r="R152" s="2759"/>
      <c r="S152" s="2759"/>
      <c r="T152" s="2759"/>
      <c r="U152" s="2759"/>
      <c r="V152" s="2759">
        <f>'DEC''24'!V152</f>
        <v>0</v>
      </c>
      <c r="W152" s="1176"/>
    </row>
    <row r="153" spans="1:23" s="2199" customFormat="1">
      <c r="A153" s="1176"/>
      <c r="B153" s="2759" t="str">
        <f>'DEC''24'!B153</f>
        <v>27.12.24</v>
      </c>
      <c r="C153" s="2759">
        <f>'DEC''24'!C153</f>
        <v>151</v>
      </c>
      <c r="D153" s="2759">
        <f>'DEC''24'!D153</f>
        <v>502</v>
      </c>
      <c r="E153" s="1801"/>
      <c r="F153" s="1638">
        <f>'DEC''24'!F153</f>
        <v>59</v>
      </c>
      <c r="G153" s="2759">
        <f>'DEC''24'!G153</f>
        <v>3660.45</v>
      </c>
      <c r="H153" s="2759">
        <f>'DEC''24'!H153</f>
        <v>166.14</v>
      </c>
      <c r="I153" s="2759">
        <f>'DEC''24'!I153</f>
        <v>2.79</v>
      </c>
      <c r="J153" s="2759"/>
      <c r="K153" s="2759"/>
      <c r="L153" s="2759">
        <f>'DEC''24'!L153</f>
        <v>1</v>
      </c>
      <c r="M153" s="2759">
        <f>'DEC''24'!M153</f>
        <v>45</v>
      </c>
      <c r="N153" s="2759"/>
      <c r="O153" s="2759"/>
      <c r="P153" s="2759"/>
      <c r="Q153" s="2759"/>
      <c r="R153" s="2759"/>
      <c r="S153" s="2759"/>
      <c r="T153" s="2759"/>
      <c r="U153" s="2759"/>
      <c r="V153" s="2759">
        <f>'DEC''24'!V153</f>
        <v>0</v>
      </c>
      <c r="W153" s="1176"/>
    </row>
    <row r="154" spans="1:23" s="2199" customFormat="1">
      <c r="A154" s="1176"/>
      <c r="B154" s="2759" t="str">
        <f>'DEC''24'!B154</f>
        <v>27.12.24</v>
      </c>
      <c r="C154" s="2759">
        <f>'DEC''24'!C154</f>
        <v>152</v>
      </c>
      <c r="D154" s="2759">
        <f>'DEC''24'!D154</f>
        <v>503</v>
      </c>
      <c r="E154" s="1801"/>
      <c r="F154" s="1638">
        <f>'DEC''24'!F154</f>
        <v>57</v>
      </c>
      <c r="G154" s="2759">
        <f>'DEC''24'!G154</f>
        <v>3588.27</v>
      </c>
      <c r="H154" s="2759">
        <f>'DEC''24'!H154</f>
        <v>109.1</v>
      </c>
      <c r="I154" s="2759">
        <f>'DEC''24'!I154</f>
        <v>3.57</v>
      </c>
      <c r="J154" s="2759"/>
      <c r="K154" s="2759"/>
      <c r="L154" s="2759">
        <f>'DEC''24'!L154</f>
        <v>1</v>
      </c>
      <c r="M154" s="2759">
        <f>'DEC''24'!M154</f>
        <v>30</v>
      </c>
      <c r="N154" s="2759"/>
      <c r="O154" s="2759"/>
      <c r="P154" s="2759"/>
      <c r="Q154" s="2759"/>
      <c r="R154" s="2759"/>
      <c r="S154" s="2759"/>
      <c r="T154" s="2759"/>
      <c r="U154" s="2759"/>
      <c r="V154" s="2759">
        <f>'DEC''24'!V154</f>
        <v>0</v>
      </c>
      <c r="W154" s="1176"/>
    </row>
    <row r="155" spans="1:23" s="2199" customFormat="1">
      <c r="A155" s="1176"/>
      <c r="B155" s="2761" t="str">
        <f>'DEC''24'!B155</f>
        <v>27.12.24</v>
      </c>
      <c r="C155" s="2761">
        <f>'DEC''24'!C155</f>
        <v>153</v>
      </c>
      <c r="D155" s="2761">
        <f>'DEC''24'!D155</f>
        <v>504</v>
      </c>
      <c r="E155" s="1801"/>
      <c r="F155" s="1638">
        <f>'DEC''24'!F155</f>
        <v>59</v>
      </c>
      <c r="G155" s="2761">
        <f>'DEC''24'!G155</f>
        <v>3893.5</v>
      </c>
      <c r="H155" s="2761">
        <f>'DEC''24'!H155</f>
        <v>207</v>
      </c>
      <c r="I155" s="2761">
        <f>'DEC''24'!I155</f>
        <v>0</v>
      </c>
      <c r="J155" s="2761"/>
      <c r="K155" s="2761"/>
      <c r="L155" s="2761">
        <f>'DEC''24'!L155</f>
        <v>2</v>
      </c>
      <c r="M155" s="2761">
        <f>'DEC''24'!M155</f>
        <v>55</v>
      </c>
      <c r="N155" s="2761"/>
      <c r="O155" s="2761"/>
      <c r="P155" s="2761"/>
      <c r="Q155" s="2761"/>
      <c r="R155" s="2761"/>
      <c r="S155" s="2761"/>
      <c r="T155" s="2761"/>
      <c r="U155" s="2761"/>
      <c r="V155" s="2761">
        <f>'DEC''24'!V155</f>
        <v>0</v>
      </c>
      <c r="W155" s="1176"/>
    </row>
    <row r="156" spans="1:23" s="2199" customFormat="1">
      <c r="A156" s="1176"/>
      <c r="B156" s="2762" t="str">
        <f>'DEC''24'!B156</f>
        <v>28.12.24</v>
      </c>
      <c r="C156" s="2762">
        <f>'DEC''24'!C156</f>
        <v>154</v>
      </c>
      <c r="D156" s="2762">
        <f>'DEC''24'!D156</f>
        <v>505</v>
      </c>
      <c r="E156" s="1801"/>
      <c r="F156" s="1638">
        <f>'DEC''24'!F156</f>
        <v>59</v>
      </c>
      <c r="G156" s="2762">
        <f>'DEC''24'!G156</f>
        <v>3633.9</v>
      </c>
      <c r="H156" s="2762">
        <f>'DEC''24'!H156</f>
        <v>177.09</v>
      </c>
      <c r="I156" s="2762">
        <f>'DEC''24'!I156</f>
        <v>1.19</v>
      </c>
      <c r="J156" s="2762"/>
      <c r="K156" s="2762"/>
      <c r="L156" s="2762">
        <f>'DEC''24'!L156</f>
        <v>1</v>
      </c>
      <c r="M156" s="2762">
        <f>'DEC''24'!M156</f>
        <v>55</v>
      </c>
      <c r="N156" s="2762"/>
      <c r="O156" s="2762"/>
      <c r="P156" s="2762"/>
      <c r="Q156" s="2762"/>
      <c r="R156" s="2762"/>
      <c r="S156" s="2762"/>
      <c r="T156" s="2762"/>
      <c r="U156" s="2762"/>
      <c r="V156" s="2762">
        <f>'DEC''24'!V156</f>
        <v>0</v>
      </c>
      <c r="W156" s="1176"/>
    </row>
    <row r="157" spans="1:23" s="2199" customFormat="1">
      <c r="A157" s="1176"/>
      <c r="B157" s="2762" t="str">
        <f>'DEC''24'!B157</f>
        <v>28.12.24</v>
      </c>
      <c r="C157" s="2762">
        <f>'DEC''24'!C157</f>
        <v>155</v>
      </c>
      <c r="D157" s="2762">
        <f>'DEC''24'!D157</f>
        <v>506</v>
      </c>
      <c r="E157" s="1801"/>
      <c r="F157" s="1638">
        <f>'DEC''24'!F157</f>
        <v>58</v>
      </c>
      <c r="G157" s="2762">
        <f>'DEC''24'!G157</f>
        <v>3589.45</v>
      </c>
      <c r="H157" s="2762">
        <f>'DEC''24'!H157</f>
        <v>173.54</v>
      </c>
      <c r="I157" s="2762">
        <f>'DEC''24'!I157</f>
        <v>1.39</v>
      </c>
      <c r="J157" s="2762"/>
      <c r="K157" s="2762"/>
      <c r="L157" s="2762">
        <f>'DEC''24'!L157</f>
        <v>2</v>
      </c>
      <c r="M157" s="2762">
        <f>'DEC''24'!M157</f>
        <v>5</v>
      </c>
      <c r="N157" s="2762"/>
      <c r="O157" s="2762"/>
      <c r="P157" s="2762"/>
      <c r="Q157" s="2762"/>
      <c r="R157" s="2762"/>
      <c r="S157" s="2762"/>
      <c r="T157" s="2762"/>
      <c r="U157" s="2762"/>
      <c r="V157" s="2762">
        <f>'DEC''24'!V157</f>
        <v>0</v>
      </c>
      <c r="W157" s="1176"/>
    </row>
    <row r="158" spans="1:23" s="2199" customFormat="1">
      <c r="A158" s="1176"/>
      <c r="B158" s="2762" t="str">
        <f>'DEC''24'!B158</f>
        <v>28.12.24</v>
      </c>
      <c r="C158" s="2762">
        <f>'DEC''24'!C158</f>
        <v>156</v>
      </c>
      <c r="D158" s="2762">
        <f>'DEC''24'!D158</f>
        <v>507</v>
      </c>
      <c r="E158" s="1801"/>
      <c r="F158" s="1638">
        <f>'DEC''24'!F158</f>
        <v>59</v>
      </c>
      <c r="G158" s="2762">
        <f>'DEC''24'!G158</f>
        <v>3960.42</v>
      </c>
      <c r="H158" s="2762">
        <f>'DEC''24'!H158</f>
        <v>152.02000000000001</v>
      </c>
      <c r="I158" s="2762">
        <f>'DEC''24'!I158</f>
        <v>4.54</v>
      </c>
      <c r="J158" s="2762"/>
      <c r="K158" s="2762"/>
      <c r="L158" s="2762">
        <f>'DEC''24'!L158</f>
        <v>2</v>
      </c>
      <c r="M158" s="2762">
        <f>'DEC''24'!M158</f>
        <v>5</v>
      </c>
      <c r="N158" s="2762"/>
      <c r="O158" s="2762"/>
      <c r="P158" s="2762"/>
      <c r="Q158" s="2762"/>
      <c r="R158" s="2762"/>
      <c r="S158" s="2762"/>
      <c r="T158" s="2762"/>
      <c r="U158" s="2762"/>
      <c r="V158" s="2762">
        <f>'DEC''24'!V158</f>
        <v>0</v>
      </c>
      <c r="W158" s="1176"/>
    </row>
    <row r="159" spans="1:23" s="2199" customFormat="1">
      <c r="A159" s="1176"/>
      <c r="B159" s="2765" t="str">
        <f>'DEC''24'!B159</f>
        <v>28.12.24</v>
      </c>
      <c r="C159" s="2765">
        <f>'DEC''24'!C159</f>
        <v>157</v>
      </c>
      <c r="D159" s="2765">
        <f>'DEC''24'!D159</f>
        <v>508</v>
      </c>
      <c r="E159" s="1801"/>
      <c r="F159" s="1638">
        <f>'DEC''24'!F159</f>
        <v>58</v>
      </c>
      <c r="G159" s="2765">
        <f>'DEC''24'!G159</f>
        <v>3648.04</v>
      </c>
      <c r="H159" s="2765">
        <f>'DEC''24'!H159</f>
        <v>120.74</v>
      </c>
      <c r="I159" s="2765">
        <f>'DEC''24'!I159</f>
        <v>4.38</v>
      </c>
      <c r="J159" s="2765"/>
      <c r="K159" s="2765"/>
      <c r="L159" s="2765">
        <f>'DEC''24'!L159</f>
        <v>1</v>
      </c>
      <c r="M159" s="2765">
        <f>'DEC''24'!M159</f>
        <v>35</v>
      </c>
      <c r="N159" s="2765"/>
      <c r="O159" s="2765"/>
      <c r="P159" s="2765"/>
      <c r="Q159" s="2765"/>
      <c r="R159" s="2765"/>
      <c r="S159" s="2765"/>
      <c r="T159" s="2765"/>
      <c r="U159" s="2765"/>
      <c r="V159" s="2765">
        <f>'DEC''24'!V159</f>
        <v>0</v>
      </c>
      <c r="W159" s="1176"/>
    </row>
    <row r="160" spans="1:23" s="2199" customFormat="1">
      <c r="A160" s="1176"/>
      <c r="B160" s="2765" t="str">
        <f>'DEC''24'!B160</f>
        <v>28.12.24</v>
      </c>
      <c r="C160" s="2765">
        <f>'DEC''24'!C160</f>
        <v>158</v>
      </c>
      <c r="D160" s="2765">
        <f>'DEC''24'!D160</f>
        <v>509</v>
      </c>
      <c r="E160" s="1801"/>
      <c r="F160" s="1638">
        <f>'DEC''24'!F160</f>
        <v>58</v>
      </c>
      <c r="G160" s="2765">
        <f>'DEC''24'!G160</f>
        <v>3625.24</v>
      </c>
      <c r="H160" s="2765">
        <f>'DEC''24'!H160</f>
        <v>142.13</v>
      </c>
      <c r="I160" s="2765">
        <f>'DEC''24'!I160</f>
        <v>2.97</v>
      </c>
      <c r="J160" s="2765"/>
      <c r="K160" s="2765"/>
      <c r="L160" s="2765">
        <f>'DEC''24'!L160</f>
        <v>2</v>
      </c>
      <c r="M160" s="2765">
        <f>'DEC''24'!M160</f>
        <v>25</v>
      </c>
      <c r="N160" s="2765"/>
      <c r="O160" s="2765"/>
      <c r="P160" s="2765"/>
      <c r="Q160" s="2765"/>
      <c r="R160" s="2765"/>
      <c r="S160" s="2765"/>
      <c r="T160" s="2765"/>
      <c r="U160" s="2765"/>
      <c r="V160" s="2765">
        <f>'DEC''24'!V160</f>
        <v>0</v>
      </c>
      <c r="W160" s="1176"/>
    </row>
    <row r="161" spans="1:23" s="2199" customFormat="1">
      <c r="A161" s="1176"/>
      <c r="B161" s="2770" t="str">
        <f>'DEC''24'!B161</f>
        <v>29.12.24</v>
      </c>
      <c r="C161" s="2770">
        <f>'DEC''24'!C161</f>
        <v>159</v>
      </c>
      <c r="D161" s="2770">
        <f>'DEC''24'!D161</f>
        <v>510</v>
      </c>
      <c r="E161" s="1801"/>
      <c r="F161" s="1638">
        <f>'DEC''24'!F161</f>
        <v>59</v>
      </c>
      <c r="G161" s="2770">
        <f>'DEC''24'!G161</f>
        <v>3707.92</v>
      </c>
      <c r="H161" s="2770">
        <f>'DEC''24'!H161</f>
        <v>106.26</v>
      </c>
      <c r="I161" s="2770">
        <f>'DEC''24'!I161</f>
        <v>9.98</v>
      </c>
      <c r="J161" s="2770"/>
      <c r="K161" s="2770"/>
      <c r="L161" s="2770">
        <f>'DEC''24'!L161</f>
        <v>5</v>
      </c>
      <c r="M161" s="2770">
        <f>'DEC''24'!M161</f>
        <v>25</v>
      </c>
      <c r="N161" s="2770"/>
      <c r="O161" s="2770"/>
      <c r="P161" s="2770"/>
      <c r="Q161" s="2770"/>
      <c r="R161" s="2770"/>
      <c r="S161" s="2770"/>
      <c r="T161" s="2770"/>
      <c r="U161" s="2770"/>
      <c r="V161" s="2770">
        <f>'DEC''24'!V161</f>
        <v>82624.5</v>
      </c>
      <c r="W161" s="1176"/>
    </row>
    <row r="162" spans="1:23" s="2199" customFormat="1">
      <c r="A162" s="1176"/>
      <c r="B162" s="2774" t="str">
        <f>'DEC''24'!B162</f>
        <v>29.12.24</v>
      </c>
      <c r="C162" s="2774">
        <f>'DEC''24'!C162</f>
        <v>160</v>
      </c>
      <c r="D162" s="2774">
        <f>'DEC''24'!D162</f>
        <v>511</v>
      </c>
      <c r="E162" s="1801"/>
      <c r="F162" s="1638">
        <f>'DEC''24'!F162</f>
        <v>60</v>
      </c>
      <c r="G162" s="2774">
        <f>'DEC''24'!G162</f>
        <v>3711.44</v>
      </c>
      <c r="H162" s="2774">
        <f>'DEC''24'!H162</f>
        <v>181.55</v>
      </c>
      <c r="I162" s="2774">
        <f>'DEC''24'!I162</f>
        <v>4.1900000000000004</v>
      </c>
      <c r="J162" s="2774"/>
      <c r="K162" s="2774"/>
      <c r="L162" s="2774">
        <f>'DEC''24'!L162</f>
        <v>2</v>
      </c>
      <c r="M162" s="2774">
        <f>'DEC''24'!M162</f>
        <v>0</v>
      </c>
      <c r="N162" s="2774"/>
      <c r="O162" s="2774"/>
      <c r="P162" s="2774"/>
      <c r="Q162" s="2774"/>
      <c r="R162" s="2774"/>
      <c r="S162" s="2774"/>
      <c r="T162" s="2774"/>
      <c r="U162" s="2774"/>
      <c r="V162" s="2774">
        <f>'DEC''24'!V162</f>
        <v>0</v>
      </c>
      <c r="W162" s="1176"/>
    </row>
    <row r="163" spans="1:23" s="2199" customFormat="1">
      <c r="A163" s="1176"/>
      <c r="B163" s="2774" t="str">
        <f>'DEC''24'!B163</f>
        <v>29.12.24</v>
      </c>
      <c r="C163" s="2774">
        <f>'DEC''24'!C163</f>
        <v>161</v>
      </c>
      <c r="D163" s="2774">
        <f>'DEC''24'!D163</f>
        <v>512</v>
      </c>
      <c r="E163" s="1801"/>
      <c r="F163" s="1638">
        <f>'DEC''24'!F163</f>
        <v>56</v>
      </c>
      <c r="G163" s="2774">
        <f>'DEC''24'!G163</f>
        <v>3406.24</v>
      </c>
      <c r="H163" s="2774">
        <f>'DEC''24'!H163</f>
        <v>233.76</v>
      </c>
      <c r="I163" s="2774">
        <f>'DEC''24'!I163</f>
        <v>0</v>
      </c>
      <c r="J163" s="2774"/>
      <c r="K163" s="2774"/>
      <c r="L163" s="2774">
        <f>'DEC''24'!L163</f>
        <v>1</v>
      </c>
      <c r="M163" s="2774">
        <f>'DEC''24'!M163</f>
        <v>35</v>
      </c>
      <c r="N163" s="2774"/>
      <c r="O163" s="2774"/>
      <c r="P163" s="2774"/>
      <c r="Q163" s="2774"/>
      <c r="R163" s="2774"/>
      <c r="S163" s="2774"/>
      <c r="T163" s="2774"/>
      <c r="U163" s="2774"/>
      <c r="V163" s="2774">
        <f>'DEC''24'!V163</f>
        <v>0</v>
      </c>
      <c r="W163" s="1176"/>
    </row>
    <row r="164" spans="1:23" s="2199" customFormat="1">
      <c r="A164" s="1176"/>
      <c r="B164" s="2776" t="str">
        <f>'DEC''24'!B164</f>
        <v>30.12.24</v>
      </c>
      <c r="C164" s="2776">
        <f>'DEC''24'!C164</f>
        <v>162</v>
      </c>
      <c r="D164" s="2776">
        <f>'DEC''24'!D164</f>
        <v>513</v>
      </c>
      <c r="E164" s="1801"/>
      <c r="F164" s="1638">
        <f>'DEC''24'!F164</f>
        <v>58</v>
      </c>
      <c r="G164" s="2776">
        <f>'DEC''24'!G164</f>
        <v>3559.85</v>
      </c>
      <c r="H164" s="2776">
        <f>'DEC''24'!H164</f>
        <v>201.75</v>
      </c>
      <c r="I164" s="2776">
        <f>'DEC''24'!I164</f>
        <v>0</v>
      </c>
      <c r="J164" s="2776"/>
      <c r="K164" s="2776"/>
      <c r="L164" s="2776">
        <f>'DEC''24'!L164</f>
        <v>2</v>
      </c>
      <c r="M164" s="2776">
        <f>'DEC''24'!M164</f>
        <v>0</v>
      </c>
      <c r="N164" s="2776"/>
      <c r="O164" s="2776"/>
      <c r="P164" s="2776"/>
      <c r="Q164" s="2776"/>
      <c r="R164" s="2776"/>
      <c r="S164" s="2776"/>
      <c r="T164" s="2776"/>
      <c r="U164" s="2776"/>
      <c r="V164" s="2776">
        <f>'DEC''24'!V164</f>
        <v>0</v>
      </c>
      <c r="W164" s="1176"/>
    </row>
    <row r="165" spans="1:23" s="2199" customFormat="1">
      <c r="A165" s="1176"/>
      <c r="B165" s="2776" t="str">
        <f>'DEC''24'!B165</f>
        <v>30.12.24</v>
      </c>
      <c r="C165" s="2776">
        <f>'DEC''24'!C165</f>
        <v>163</v>
      </c>
      <c r="D165" s="2776">
        <f>'DEC''24'!D165</f>
        <v>514</v>
      </c>
      <c r="E165" s="1801"/>
      <c r="F165" s="1638">
        <f>'DEC''24'!F165</f>
        <v>59</v>
      </c>
      <c r="G165" s="2776">
        <f>'DEC''24'!G165</f>
        <v>3613.25</v>
      </c>
      <c r="H165" s="2776">
        <f>'DEC''24'!H165</f>
        <v>210.95</v>
      </c>
      <c r="I165" s="2776">
        <f>'DEC''24'!I165</f>
        <v>0.4</v>
      </c>
      <c r="J165" s="2776"/>
      <c r="K165" s="2776"/>
      <c r="L165" s="2776">
        <f>'DEC''24'!L165</f>
        <v>2</v>
      </c>
      <c r="M165" s="2776">
        <f>'DEC''24'!M165</f>
        <v>20</v>
      </c>
      <c r="N165" s="2776"/>
      <c r="O165" s="2776"/>
      <c r="P165" s="2776"/>
      <c r="Q165" s="2776"/>
      <c r="R165" s="2776"/>
      <c r="S165" s="2776"/>
      <c r="T165" s="2776"/>
      <c r="U165" s="2776"/>
      <c r="V165" s="2776">
        <f>'DEC''24'!V165</f>
        <v>0</v>
      </c>
      <c r="W165" s="1176"/>
    </row>
    <row r="166" spans="1:23" s="2199" customFormat="1">
      <c r="A166" s="1176"/>
      <c r="B166" s="2776" t="str">
        <f>'DEC''24'!B166</f>
        <v>30.12.24</v>
      </c>
      <c r="C166" s="2776">
        <f>'DEC''24'!C166</f>
        <v>164</v>
      </c>
      <c r="D166" s="2776">
        <f>'DEC''24'!D166</f>
        <v>515</v>
      </c>
      <c r="E166" s="1801"/>
      <c r="F166" s="1638">
        <f>'DEC''24'!F166</f>
        <v>58</v>
      </c>
      <c r="G166" s="2776">
        <f>'DEC''24'!G166</f>
        <v>3573.65</v>
      </c>
      <c r="H166" s="2776">
        <f>'DEC''24'!H166</f>
        <v>189.95</v>
      </c>
      <c r="I166" s="2776">
        <f>'DEC''24'!I166</f>
        <v>2</v>
      </c>
      <c r="J166" s="2776"/>
      <c r="K166" s="2776"/>
      <c r="L166" s="2776">
        <f>'DEC''24'!L166</f>
        <v>1</v>
      </c>
      <c r="M166" s="2776">
        <f>'DEC''24'!M166</f>
        <v>45</v>
      </c>
      <c r="N166" s="2776"/>
      <c r="O166" s="2776"/>
      <c r="P166" s="2776"/>
      <c r="Q166" s="2776"/>
      <c r="R166" s="2776"/>
      <c r="S166" s="2776"/>
      <c r="T166" s="2776"/>
      <c r="U166" s="2776"/>
      <c r="V166" s="2776">
        <f>'DEC''24'!V166</f>
        <v>0</v>
      </c>
      <c r="W166" s="1176"/>
    </row>
    <row r="167" spans="1:23" s="2199" customFormat="1">
      <c r="A167" s="1176"/>
      <c r="B167" s="2776" t="str">
        <f>'DEC''24'!B167</f>
        <v>30.12.24</v>
      </c>
      <c r="C167" s="2776">
        <f>'DEC''24'!C167</f>
        <v>165</v>
      </c>
      <c r="D167" s="2776">
        <f>'DEC''24'!D167</f>
        <v>516</v>
      </c>
      <c r="E167" s="1801"/>
      <c r="F167" s="1638">
        <f>'DEC''24'!F167</f>
        <v>59</v>
      </c>
      <c r="G167" s="2776">
        <f>'DEC''24'!G167</f>
        <v>3625.32</v>
      </c>
      <c r="H167" s="2776">
        <f>'DEC''24'!H167</f>
        <v>179.07</v>
      </c>
      <c r="I167" s="2776">
        <f>'DEC''24'!I167</f>
        <v>0.19</v>
      </c>
      <c r="J167" s="2776"/>
      <c r="K167" s="2776"/>
      <c r="L167" s="2776">
        <f>'DEC''24'!L167</f>
        <v>1</v>
      </c>
      <c r="M167" s="2776">
        <f>'DEC''24'!M167</f>
        <v>45</v>
      </c>
      <c r="N167" s="2776"/>
      <c r="O167" s="2776"/>
      <c r="P167" s="2776"/>
      <c r="Q167" s="2776"/>
      <c r="R167" s="2776"/>
      <c r="S167" s="2776"/>
      <c r="T167" s="2776"/>
      <c r="U167" s="2776"/>
      <c r="V167" s="2776">
        <f>'DEC''24'!V167</f>
        <v>0</v>
      </c>
      <c r="W167" s="1176"/>
    </row>
    <row r="168" spans="1:23" s="2199" customFormat="1">
      <c r="A168" s="1176"/>
      <c r="B168" s="2776" t="str">
        <f>'DEC''24'!B168</f>
        <v>30.12.24</v>
      </c>
      <c r="C168" s="2776">
        <f>'DEC''24'!C168</f>
        <v>166</v>
      </c>
      <c r="D168" s="2776">
        <f>'DEC''24'!D168</f>
        <v>517</v>
      </c>
      <c r="E168" s="1801"/>
      <c r="F168" s="1638">
        <f>'DEC''24'!F168</f>
        <v>58</v>
      </c>
      <c r="G168" s="2776">
        <f>'DEC''24'!G168</f>
        <v>3621.64</v>
      </c>
      <c r="H168" s="2776">
        <f>'DEC''24'!H168</f>
        <v>142.76</v>
      </c>
      <c r="I168" s="2776">
        <f>'DEC''24'!I168</f>
        <v>0</v>
      </c>
      <c r="J168" s="2776"/>
      <c r="K168" s="2776"/>
      <c r="L168" s="2776">
        <f>'DEC''24'!L168</f>
        <v>1</v>
      </c>
      <c r="M168" s="2776">
        <f>'DEC''24'!M168</f>
        <v>35</v>
      </c>
      <c r="N168" s="2776"/>
      <c r="O168" s="2776"/>
      <c r="P168" s="2776"/>
      <c r="Q168" s="2776"/>
      <c r="R168" s="2776"/>
      <c r="S168" s="2776"/>
      <c r="T168" s="2776"/>
      <c r="U168" s="2776"/>
      <c r="V168" s="2776">
        <f>'DEC''24'!V168</f>
        <v>0</v>
      </c>
      <c r="W168" s="1176"/>
    </row>
    <row r="169" spans="1:23" s="2199" customFormat="1">
      <c r="A169" s="1176"/>
      <c r="B169" s="2779" t="str">
        <f>'DEC''24'!B169</f>
        <v>30.12.24</v>
      </c>
      <c r="C169" s="2779">
        <f>'DEC''24'!C169</f>
        <v>167</v>
      </c>
      <c r="D169" s="2779">
        <f>'DEC''24'!D169</f>
        <v>518</v>
      </c>
      <c r="E169" s="1801"/>
      <c r="F169" s="1638">
        <f>'DEC''24'!F169</f>
        <v>59</v>
      </c>
      <c r="G169" s="2779">
        <f>'DEC''24'!G169</f>
        <v>3613.85</v>
      </c>
      <c r="H169" s="2779">
        <f>'DEC''24'!H169</f>
        <v>209.95</v>
      </c>
      <c r="I169" s="2779">
        <f>'DEC''24'!I169</f>
        <v>0</v>
      </c>
      <c r="J169" s="2779"/>
      <c r="K169" s="2779"/>
      <c r="L169" s="2779">
        <f>'DEC''24'!L169</f>
        <v>1</v>
      </c>
      <c r="M169" s="2779">
        <f>'DEC''24'!M169</f>
        <v>50</v>
      </c>
      <c r="N169" s="2779"/>
      <c r="O169" s="2779"/>
      <c r="P169" s="2779"/>
      <c r="Q169" s="2779"/>
      <c r="R169" s="2779"/>
      <c r="S169" s="2779"/>
      <c r="T169" s="2779"/>
      <c r="U169" s="2779"/>
      <c r="V169" s="2779">
        <f>'DEC''24'!V169</f>
        <v>0</v>
      </c>
      <c r="W169" s="1176"/>
    </row>
    <row r="170" spans="1:23" s="2199" customFormat="1">
      <c r="A170" s="1176"/>
      <c r="B170" s="2782" t="str">
        <f>'DEC''24'!B170</f>
        <v>31.12.24</v>
      </c>
      <c r="C170" s="2782">
        <f>'DEC''24'!C170</f>
        <v>168</v>
      </c>
      <c r="D170" s="2782">
        <f>'DEC''24'!D170</f>
        <v>519</v>
      </c>
      <c r="E170" s="1801"/>
      <c r="F170" s="1638">
        <f>'DEC''24'!F170</f>
        <v>60</v>
      </c>
      <c r="G170" s="2782">
        <f>'DEC''24'!G170</f>
        <v>3652.44</v>
      </c>
      <c r="H170" s="2782">
        <f>'DEC''24'!H170</f>
        <v>236.36</v>
      </c>
      <c r="I170" s="2782">
        <f>'DEC''24'!I170</f>
        <v>0</v>
      </c>
      <c r="J170" s="2782"/>
      <c r="K170" s="2782"/>
      <c r="L170" s="2782">
        <f>'DEC''24'!L170</f>
        <v>2</v>
      </c>
      <c r="M170" s="2782">
        <f>'DEC''24'!M170</f>
        <v>0</v>
      </c>
      <c r="N170" s="2782"/>
      <c r="O170" s="2782"/>
      <c r="P170" s="2782"/>
      <c r="Q170" s="2782"/>
      <c r="R170" s="2782"/>
      <c r="S170" s="2782"/>
      <c r="T170" s="2782"/>
      <c r="U170" s="2782"/>
      <c r="V170" s="2782">
        <f>'DEC''24'!V170</f>
        <v>0</v>
      </c>
      <c r="W170" s="1176"/>
    </row>
    <row r="171" spans="1:23" s="2199" customFormat="1">
      <c r="A171" s="1176"/>
      <c r="B171" s="2782" t="str">
        <f>'DEC''24'!B171</f>
        <v>31.12.24</v>
      </c>
      <c r="C171" s="2782">
        <f>'DEC''24'!C171</f>
        <v>169</v>
      </c>
      <c r="D171" s="2782">
        <f>'DEC''24'!D171</f>
        <v>520</v>
      </c>
      <c r="E171" s="1801"/>
      <c r="F171" s="1638">
        <f>'DEC''24'!F171</f>
        <v>57</v>
      </c>
      <c r="G171" s="2782">
        <f>'DEC''24'!G171</f>
        <v>3544.67</v>
      </c>
      <c r="H171" s="2782">
        <f>'DEC''24'!H171</f>
        <v>151.72</v>
      </c>
      <c r="I171" s="2782">
        <f>'DEC''24'!I171</f>
        <v>2.59</v>
      </c>
      <c r="J171" s="2782"/>
      <c r="K171" s="2782"/>
      <c r="L171" s="2782">
        <f>'DEC''24'!L171</f>
        <v>1</v>
      </c>
      <c r="M171" s="2782">
        <f>'DEC''24'!M171</f>
        <v>45</v>
      </c>
      <c r="N171" s="2782"/>
      <c r="O171" s="2782"/>
      <c r="P171" s="2782"/>
      <c r="Q171" s="2782"/>
      <c r="R171" s="2782"/>
      <c r="S171" s="2782"/>
      <c r="T171" s="2782"/>
      <c r="U171" s="2782"/>
      <c r="V171" s="2782">
        <f>'DEC''24'!V171</f>
        <v>0</v>
      </c>
      <c r="W171" s="1176"/>
    </row>
    <row r="172" spans="1:23" s="2199" customFormat="1">
      <c r="A172" s="1176"/>
      <c r="B172" s="2782" t="str">
        <f>'DEC''24'!B172</f>
        <v>31.12.24</v>
      </c>
      <c r="C172" s="2782">
        <f>'DEC''24'!C172</f>
        <v>170</v>
      </c>
      <c r="D172" s="2782">
        <f>'DEC''24'!D172</f>
        <v>521</v>
      </c>
      <c r="E172" s="1801"/>
      <c r="F172" s="1638">
        <f>'DEC''24'!F172</f>
        <v>58</v>
      </c>
      <c r="G172" s="2782">
        <f>'DEC''24'!G172</f>
        <v>3570.05</v>
      </c>
      <c r="H172" s="2782">
        <f>'DEC''24'!H172</f>
        <v>193.55</v>
      </c>
      <c r="I172" s="2782">
        <f>'DEC''24'!I172</f>
        <v>2</v>
      </c>
      <c r="J172" s="2782"/>
      <c r="K172" s="2782"/>
      <c r="L172" s="2782">
        <f>'DEC''24'!L172</f>
        <v>1</v>
      </c>
      <c r="M172" s="2782">
        <f>'DEC''24'!M172</f>
        <v>35</v>
      </c>
      <c r="N172" s="2782"/>
      <c r="O172" s="2782"/>
      <c r="P172" s="2782"/>
      <c r="Q172" s="2782"/>
      <c r="R172" s="2782"/>
      <c r="S172" s="2782"/>
      <c r="T172" s="2782"/>
      <c r="U172" s="2782"/>
      <c r="V172" s="2782">
        <f>'DEC''24'!V172</f>
        <v>0</v>
      </c>
      <c r="W172" s="1176"/>
    </row>
    <row r="173" spans="1:23" s="2199" customFormat="1">
      <c r="A173" s="1176"/>
      <c r="B173" s="2782" t="str">
        <f>'DEC''24'!B173</f>
        <v>31.12.24</v>
      </c>
      <c r="C173" s="2782">
        <f>'DEC''24'!C173</f>
        <v>171</v>
      </c>
      <c r="D173" s="2782">
        <f>'DEC''24'!D173</f>
        <v>522</v>
      </c>
      <c r="E173" s="1801"/>
      <c r="F173" s="1638">
        <f>'DEC''24'!F173</f>
        <v>58</v>
      </c>
      <c r="G173" s="2782">
        <f>'DEC''24'!G173</f>
        <v>3581.46</v>
      </c>
      <c r="H173" s="2782">
        <f>'DEC''24'!H173</f>
        <v>182.12</v>
      </c>
      <c r="I173" s="2782">
        <f>'DEC''24'!I173</f>
        <v>4.78</v>
      </c>
      <c r="J173" s="2782"/>
      <c r="K173" s="2782"/>
      <c r="L173" s="2782">
        <f>'DEC''24'!L173</f>
        <v>1</v>
      </c>
      <c r="M173" s="2782">
        <f>'DEC''24'!M173</f>
        <v>25</v>
      </c>
      <c r="N173" s="2782"/>
      <c r="O173" s="2782"/>
      <c r="P173" s="2782"/>
      <c r="Q173" s="2782"/>
      <c r="R173" s="2782"/>
      <c r="S173" s="2782"/>
      <c r="T173" s="2782"/>
      <c r="U173" s="2782"/>
      <c r="V173" s="2782">
        <f>'DEC''24'!V173</f>
        <v>0</v>
      </c>
      <c r="W173" s="1176"/>
    </row>
    <row r="174" spans="1:23" s="2199" customFormat="1">
      <c r="A174" s="1176"/>
      <c r="B174" s="2782" t="str">
        <f>'DEC''24'!B174</f>
        <v>31.12.24</v>
      </c>
      <c r="C174" s="2782">
        <f>'DEC''24'!C174</f>
        <v>172</v>
      </c>
      <c r="D174" s="2782">
        <f>'DEC''24'!D174</f>
        <v>523</v>
      </c>
      <c r="E174" s="1801"/>
      <c r="F174" s="1638">
        <f>'DEC''24'!F174</f>
        <v>58</v>
      </c>
      <c r="G174" s="2782">
        <f>'DEC''24'!G174</f>
        <v>3616.25</v>
      </c>
      <c r="H174" s="2782">
        <f>'DEC''24'!H174</f>
        <v>146.54</v>
      </c>
      <c r="I174" s="2782">
        <f>'DEC''24'!I174</f>
        <v>1.19</v>
      </c>
      <c r="J174" s="2782"/>
      <c r="K174" s="2782"/>
      <c r="L174" s="2782">
        <f>'DEC''24'!L174</f>
        <v>1</v>
      </c>
      <c r="M174" s="2782">
        <f>'DEC''24'!M174</f>
        <v>35</v>
      </c>
      <c r="N174" s="2782"/>
      <c r="O174" s="2782"/>
      <c r="P174" s="2782"/>
      <c r="Q174" s="2782"/>
      <c r="R174" s="2782"/>
      <c r="S174" s="2782"/>
      <c r="T174" s="2782"/>
      <c r="U174" s="2782"/>
      <c r="V174" s="2782">
        <f>'DEC''24'!V174</f>
        <v>0</v>
      </c>
      <c r="W174" s="1176"/>
    </row>
    <row r="175" spans="1:23" s="2199" customFormat="1">
      <c r="A175" s="1176"/>
      <c r="B175" s="2785" t="str">
        <f>'DEC''24'!B175</f>
        <v>31.12.24</v>
      </c>
      <c r="C175" s="2785">
        <f>'DEC''24'!C175</f>
        <v>173</v>
      </c>
      <c r="D175" s="2785">
        <f>'DEC''24'!D175</f>
        <v>524</v>
      </c>
      <c r="E175" s="1801"/>
      <c r="F175" s="1638">
        <f>'DEC''24'!F175</f>
        <v>58</v>
      </c>
      <c r="G175" s="2785">
        <f>'DEC''24'!G175</f>
        <v>3623.64</v>
      </c>
      <c r="H175" s="2785">
        <f>'DEC''24'!H175</f>
        <v>141.94999999999999</v>
      </c>
      <c r="I175" s="2785">
        <f>'DEC''24'!I175</f>
        <v>1.19</v>
      </c>
      <c r="J175" s="2785"/>
      <c r="K175" s="2785"/>
      <c r="L175" s="2785">
        <f>'DEC''24'!L175</f>
        <v>1</v>
      </c>
      <c r="M175" s="2785">
        <f>'DEC''24'!M175</f>
        <v>45</v>
      </c>
      <c r="N175" s="2785"/>
      <c r="O175" s="2785"/>
      <c r="P175" s="2785"/>
      <c r="Q175" s="2785"/>
      <c r="R175" s="2785"/>
      <c r="S175" s="2785"/>
      <c r="T175" s="2785"/>
      <c r="U175" s="2785"/>
      <c r="V175" s="2785">
        <f>'DEC''24'!V175</f>
        <v>0</v>
      </c>
      <c r="W175" s="1176"/>
    </row>
    <row r="176" spans="1:23" s="2199" customFormat="1">
      <c r="A176" s="1176"/>
      <c r="B176" s="2785" t="str">
        <f>'DEC''24'!B176</f>
        <v>31.12.24</v>
      </c>
      <c r="C176" s="2785">
        <f>'DEC''24'!C176</f>
        <v>174</v>
      </c>
      <c r="D176" s="2785">
        <f>'DEC''24'!D176</f>
        <v>525</v>
      </c>
      <c r="E176" s="1801"/>
      <c r="F176" s="1638">
        <f>'DEC''24'!F176</f>
        <v>59</v>
      </c>
      <c r="G176" s="2785">
        <f>'DEC''24'!G176</f>
        <v>3647.64</v>
      </c>
      <c r="H176" s="2785">
        <f>'DEC''24'!H176</f>
        <v>178.96</v>
      </c>
      <c r="I176" s="2785">
        <f>'DEC''24'!I176</f>
        <v>0</v>
      </c>
      <c r="J176" s="2785"/>
      <c r="K176" s="2785"/>
      <c r="L176" s="2785">
        <f>'DEC''24'!L176</f>
        <v>1</v>
      </c>
      <c r="M176" s="2785">
        <f>'DEC''24'!M176</f>
        <v>55</v>
      </c>
      <c r="N176" s="2785"/>
      <c r="O176" s="2785"/>
      <c r="P176" s="2785"/>
      <c r="Q176" s="2785"/>
      <c r="R176" s="2785"/>
      <c r="S176" s="2785"/>
      <c r="T176" s="2785"/>
      <c r="U176" s="2785"/>
      <c r="V176" s="2785">
        <f>'DEC''24'!V176</f>
        <v>0</v>
      </c>
      <c r="W176" s="1176"/>
    </row>
    <row r="177" spans="1:23" s="2199" customFormat="1" ht="18.75">
      <c r="A177" s="1176"/>
      <c r="B177" s="1802" t="s">
        <v>670</v>
      </c>
      <c r="C177" s="1379">
        <v>7</v>
      </c>
      <c r="D177" s="2520"/>
      <c r="E177" s="1639"/>
      <c r="F177" s="1758">
        <f>SUBTOTAL(9,F170:F176)</f>
        <v>408</v>
      </c>
      <c r="G177" s="1802">
        <f>SUBTOTAL(9,G170:G176)</f>
        <v>25236.149999999998</v>
      </c>
      <c r="H177" s="1802">
        <f>SUBTOTAL(9,H170:H176)</f>
        <v>1231.2</v>
      </c>
      <c r="I177" s="1802">
        <f>SUBTOTAL(9,I170:I176)</f>
        <v>11.75</v>
      </c>
      <c r="J177" s="2528"/>
      <c r="K177" s="2529"/>
      <c r="L177" s="1802">
        <v>14</v>
      </c>
      <c r="M177" s="1802">
        <v>0</v>
      </c>
      <c r="N177" s="2530"/>
      <c r="O177" s="2528"/>
      <c r="P177" s="2528"/>
      <c r="Q177" s="2528"/>
      <c r="R177" s="2528"/>
      <c r="S177" s="2528"/>
      <c r="T177" s="2528"/>
      <c r="U177" s="2528"/>
      <c r="V177" s="1802"/>
      <c r="W177" s="1176"/>
    </row>
    <row r="178" spans="1:23" s="2207" customFormat="1" ht="18.75">
      <c r="B178" s="1885" t="s">
        <v>671</v>
      </c>
      <c r="C178" s="2202"/>
      <c r="D178" s="2203"/>
      <c r="E178" s="35"/>
      <c r="F178" s="1899">
        <f>'DEC''24'!F177</f>
        <v>10121</v>
      </c>
      <c r="G178" s="1899">
        <f>'DEC''24'!G177</f>
        <v>625784.6399999999</v>
      </c>
      <c r="H178" s="1899">
        <f>'DEC''24'!H177</f>
        <v>32496.710000000006</v>
      </c>
      <c r="I178" s="1900">
        <f>'DEC''24'!I177</f>
        <v>232.80999999999997</v>
      </c>
      <c r="J178" s="2204"/>
      <c r="K178" s="2205"/>
      <c r="L178" s="2634"/>
      <c r="M178" s="2634"/>
      <c r="N178" s="2206"/>
      <c r="O178" s="2204"/>
      <c r="P178" s="2204"/>
      <c r="Q178" s="2204"/>
      <c r="R178" s="2204"/>
      <c r="S178" s="2204"/>
      <c r="T178" s="2204"/>
      <c r="U178" s="2204"/>
      <c r="V178" s="1379">
        <f>'DEC''24'!V177</f>
        <v>272790</v>
      </c>
      <c r="W178" s="35"/>
    </row>
    <row r="179" spans="1:23" s="57" customFormat="1">
      <c r="A179" s="2198"/>
      <c r="B179" s="57" t="s">
        <v>2515</v>
      </c>
      <c r="E179" s="2198"/>
      <c r="J179" s="2198"/>
      <c r="K179" s="2198"/>
      <c r="N179" s="2198"/>
      <c r="O179" s="2198"/>
      <c r="P179" s="2198"/>
      <c r="Q179" s="2198"/>
      <c r="R179" s="2198"/>
      <c r="S179" s="2198"/>
      <c r="T179" s="2198"/>
      <c r="U179" s="2198"/>
      <c r="W179" s="2198"/>
    </row>
    <row r="184" spans="1:23">
      <c r="G184" s="2284"/>
    </row>
    <row r="185" spans="1:23">
      <c r="G185" s="2284"/>
    </row>
  </sheetData>
  <autoFilter ref="B2:V179">
    <filterColumn colId="0"/>
    <filterColumn colId="10" showButton="0"/>
  </autoFilter>
  <mergeCells count="2">
    <mergeCell ref="A1:W1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Y327"/>
  <sheetViews>
    <sheetView tabSelected="1" workbookViewId="0">
      <selection activeCell="G16" sqref="G16"/>
    </sheetView>
  </sheetViews>
  <sheetFormatPr defaultRowHeight="15"/>
  <cols>
    <col min="1" max="1" width="6.140625" style="1840" bestFit="1" customWidth="1"/>
    <col min="2" max="2" width="9.28515625" style="1840" bestFit="1" customWidth="1"/>
    <col min="3" max="3" width="5.7109375" style="1840" customWidth="1"/>
    <col min="4" max="4" width="9" style="1840" bestFit="1" customWidth="1"/>
    <col min="5" max="5" width="10" style="1840" bestFit="1" customWidth="1"/>
    <col min="6" max="6" width="8.5703125" style="1840" bestFit="1" customWidth="1"/>
    <col min="7" max="7" width="9" style="1848" bestFit="1" customWidth="1"/>
    <col min="8" max="8" width="8" style="1840" customWidth="1"/>
    <col min="9" max="9" width="7" style="1840" customWidth="1"/>
    <col min="10" max="10" width="8.5703125" style="1840" bestFit="1" customWidth="1"/>
    <col min="11" max="11" width="9.140625" style="1840"/>
    <col min="12" max="13" width="5.85546875" style="1840" customWidth="1"/>
    <col min="14" max="14" width="9.140625" style="1840"/>
    <col min="15" max="15" width="9.140625" style="1848"/>
    <col min="16" max="19" width="9.140625" style="1840"/>
    <col min="20" max="20" width="8.42578125" style="1840" bestFit="1" customWidth="1"/>
    <col min="21" max="21" width="9.140625" style="75"/>
    <col min="22" max="22" width="9.140625" style="1840"/>
    <col min="23" max="23" width="10.5703125" style="1840" customWidth="1"/>
    <col min="24" max="24" width="13.140625" style="1840" bestFit="1" customWidth="1"/>
    <col min="25" max="25" width="9.140625" style="1914"/>
    <col min="26" max="26" width="10.7109375" style="1840" customWidth="1"/>
    <col min="27" max="16384" width="9.140625" style="1840"/>
  </cols>
  <sheetData>
    <row r="1" spans="1:25" s="57" customFormat="1" ht="21">
      <c r="A1" s="2820" t="s">
        <v>2543</v>
      </c>
      <c r="B1" s="2820"/>
      <c r="C1" s="2820"/>
      <c r="D1" s="2820"/>
      <c r="E1" s="2820"/>
      <c r="F1" s="2820"/>
      <c r="G1" s="2820"/>
      <c r="H1" s="2820"/>
      <c r="I1" s="2820"/>
      <c r="J1" s="2820"/>
      <c r="K1" s="2820"/>
      <c r="L1" s="2820"/>
      <c r="M1" s="2820"/>
      <c r="N1" s="2820"/>
      <c r="O1" s="2820"/>
      <c r="P1" s="2820"/>
      <c r="Q1" s="2820"/>
      <c r="R1" s="2820"/>
      <c r="S1" s="2820"/>
      <c r="T1" s="2820"/>
      <c r="U1" s="2820"/>
      <c r="V1" s="2820"/>
      <c r="W1" s="2820"/>
      <c r="X1" s="2820"/>
      <c r="Y1" s="2790"/>
    </row>
    <row r="2" spans="1:25" s="57" customFormat="1" ht="60">
      <c r="A2" s="2796" t="s">
        <v>1</v>
      </c>
      <c r="B2" s="2796" t="s">
        <v>2</v>
      </c>
      <c r="C2" s="2796" t="s">
        <v>28</v>
      </c>
      <c r="D2" s="2796" t="s">
        <v>4</v>
      </c>
      <c r="E2" s="2796" t="s">
        <v>5</v>
      </c>
      <c r="F2" s="2796" t="s">
        <v>6</v>
      </c>
      <c r="G2" s="2796" t="s">
        <v>7</v>
      </c>
      <c r="H2" s="2796" t="s">
        <v>8</v>
      </c>
      <c r="I2" s="2796" t="s">
        <v>9</v>
      </c>
      <c r="J2" s="2796" t="s">
        <v>10</v>
      </c>
      <c r="K2" s="2796" t="s">
        <v>11</v>
      </c>
      <c r="L2" s="2809" t="s">
        <v>419</v>
      </c>
      <c r="M2" s="2809"/>
      <c r="N2" s="2796" t="s">
        <v>12</v>
      </c>
      <c r="O2" s="2796" t="s">
        <v>13</v>
      </c>
      <c r="P2" s="2796" t="s">
        <v>14</v>
      </c>
      <c r="Q2" s="2796" t="s">
        <v>15</v>
      </c>
      <c r="R2" s="2796" t="s">
        <v>16</v>
      </c>
      <c r="S2" s="2796" t="s">
        <v>15</v>
      </c>
      <c r="T2" s="2796" t="s">
        <v>460</v>
      </c>
      <c r="U2" s="2796" t="s">
        <v>19</v>
      </c>
      <c r="V2" s="2796" t="s">
        <v>20</v>
      </c>
      <c r="W2" s="2796" t="s">
        <v>2322</v>
      </c>
      <c r="X2" s="2796" t="s">
        <v>255</v>
      </c>
      <c r="Y2" s="2790"/>
    </row>
    <row r="3" spans="1:25" s="57" customFormat="1">
      <c r="A3" s="2796">
        <v>1</v>
      </c>
      <c r="B3" s="2796" t="s">
        <v>2544</v>
      </c>
      <c r="C3" s="2796">
        <v>1</v>
      </c>
      <c r="D3" s="2796">
        <v>526</v>
      </c>
      <c r="E3" s="2796">
        <v>161008321</v>
      </c>
      <c r="F3" s="2796">
        <v>58</v>
      </c>
      <c r="G3" s="2796">
        <v>3615.26</v>
      </c>
      <c r="H3" s="2796">
        <v>145.91999999999999</v>
      </c>
      <c r="I3" s="2796">
        <v>2.38</v>
      </c>
      <c r="J3" s="2796"/>
      <c r="K3" s="2796"/>
      <c r="L3" s="2796">
        <v>2</v>
      </c>
      <c r="M3" s="2796">
        <v>0</v>
      </c>
      <c r="N3" s="2796"/>
      <c r="O3" s="2796"/>
      <c r="P3" s="2796"/>
      <c r="Q3" s="2796"/>
      <c r="R3" s="2796"/>
      <c r="S3" s="2796"/>
      <c r="T3" s="2796"/>
      <c r="U3" s="2796"/>
      <c r="V3" s="2796"/>
      <c r="W3" s="2796"/>
      <c r="X3" s="2796" t="s">
        <v>257</v>
      </c>
      <c r="Y3" s="2790"/>
    </row>
    <row r="4" spans="1:25" s="57" customFormat="1">
      <c r="A4" s="2796">
        <v>2</v>
      </c>
      <c r="B4" s="2796" t="s">
        <v>2544</v>
      </c>
      <c r="C4" s="2796">
        <v>2</v>
      </c>
      <c r="D4" s="2796">
        <v>527</v>
      </c>
      <c r="E4" s="2796">
        <v>161008322</v>
      </c>
      <c r="F4" s="2796">
        <v>58</v>
      </c>
      <c r="G4" s="2796">
        <v>3598.06</v>
      </c>
      <c r="H4" s="2796">
        <v>161.53</v>
      </c>
      <c r="I4" s="2796">
        <v>0.79</v>
      </c>
      <c r="J4" s="2796"/>
      <c r="K4" s="2796"/>
      <c r="L4" s="2796">
        <v>2</v>
      </c>
      <c r="M4" s="2796">
        <v>10</v>
      </c>
      <c r="N4" s="2796"/>
      <c r="O4" s="2796"/>
      <c r="P4" s="2796"/>
      <c r="Q4" s="2796"/>
      <c r="R4" s="2796"/>
      <c r="S4" s="2796"/>
      <c r="T4" s="2796"/>
      <c r="U4" s="2796"/>
      <c r="V4" s="2796"/>
      <c r="W4" s="2796"/>
      <c r="X4" s="2796" t="s">
        <v>257</v>
      </c>
      <c r="Y4" s="2790"/>
    </row>
    <row r="5" spans="1:25" s="57" customFormat="1">
      <c r="A5" s="2796">
        <v>3</v>
      </c>
      <c r="B5" s="2796" t="s">
        <v>2544</v>
      </c>
      <c r="C5" s="2796">
        <v>3</v>
      </c>
      <c r="D5" s="2796">
        <v>528</v>
      </c>
      <c r="E5" s="2796">
        <v>461000329</v>
      </c>
      <c r="F5" s="2796">
        <v>59</v>
      </c>
      <c r="G5" s="2796">
        <v>3672.45</v>
      </c>
      <c r="H5" s="2796">
        <v>151.55000000000001</v>
      </c>
      <c r="I5" s="2796">
        <v>0.2</v>
      </c>
      <c r="J5" s="2796"/>
      <c r="K5" s="2796"/>
      <c r="L5" s="2796">
        <v>2</v>
      </c>
      <c r="M5" s="2796">
        <v>20</v>
      </c>
      <c r="N5" s="2796"/>
      <c r="O5" s="2796"/>
      <c r="P5" s="2796"/>
      <c r="Q5" s="2796"/>
      <c r="R5" s="2796"/>
      <c r="S5" s="2796"/>
      <c r="T5" s="2796"/>
      <c r="U5" s="2796"/>
      <c r="V5" s="2796"/>
      <c r="W5" s="2796"/>
      <c r="X5" s="2796" t="s">
        <v>257</v>
      </c>
      <c r="Y5" s="2790"/>
    </row>
    <row r="6" spans="1:25" s="57" customFormat="1">
      <c r="A6" s="2796">
        <v>4</v>
      </c>
      <c r="B6" s="2796" t="s">
        <v>2544</v>
      </c>
      <c r="C6" s="2796">
        <v>4</v>
      </c>
      <c r="D6" s="2796">
        <v>529</v>
      </c>
      <c r="E6" s="2796">
        <v>461000330</v>
      </c>
      <c r="F6" s="2796">
        <v>59</v>
      </c>
      <c r="G6" s="2796">
        <v>3688.02</v>
      </c>
      <c r="H6" s="2796">
        <v>144.18</v>
      </c>
      <c r="I6" s="2796">
        <v>0</v>
      </c>
      <c r="J6" s="2796"/>
      <c r="K6" s="2796"/>
      <c r="L6" s="2796">
        <v>2</v>
      </c>
      <c r="M6" s="2796">
        <v>30</v>
      </c>
      <c r="N6" s="2796"/>
      <c r="O6" s="2796"/>
      <c r="P6" s="2796"/>
      <c r="Q6" s="2796"/>
      <c r="R6" s="2796"/>
      <c r="S6" s="2796"/>
      <c r="T6" s="2796"/>
      <c r="U6" s="2796"/>
      <c r="V6" s="2796"/>
      <c r="W6" s="2796"/>
      <c r="X6" s="2796" t="s">
        <v>257</v>
      </c>
      <c r="Y6" s="2790"/>
    </row>
    <row r="7" spans="1:25" s="57" customFormat="1">
      <c r="A7" s="2796">
        <v>5</v>
      </c>
      <c r="B7" s="2796" t="s">
        <v>2544</v>
      </c>
      <c r="C7" s="2796">
        <v>5</v>
      </c>
      <c r="D7" s="2796">
        <v>530</v>
      </c>
      <c r="E7" s="2796">
        <v>461000331</v>
      </c>
      <c r="F7" s="2796">
        <v>59</v>
      </c>
      <c r="G7" s="2796">
        <v>3637.85</v>
      </c>
      <c r="H7" s="2796">
        <v>186.93</v>
      </c>
      <c r="I7" s="2796">
        <v>0.98</v>
      </c>
      <c r="J7" s="2796"/>
      <c r="K7" s="2796"/>
      <c r="L7" s="2796">
        <v>2</v>
      </c>
      <c r="M7" s="2796">
        <v>20</v>
      </c>
      <c r="N7" s="2796"/>
      <c r="O7" s="2796"/>
      <c r="P7" s="2796"/>
      <c r="Q7" s="2796"/>
      <c r="R7" s="2796"/>
      <c r="S7" s="2796"/>
      <c r="T7" s="2796"/>
      <c r="U7" s="2796"/>
      <c r="V7" s="2796"/>
      <c r="W7" s="2796"/>
      <c r="X7" s="2796" t="s">
        <v>257</v>
      </c>
      <c r="Y7" s="2793"/>
    </row>
    <row r="8" spans="1:25" s="57" customFormat="1">
      <c r="A8" s="2796">
        <v>6</v>
      </c>
      <c r="B8" s="2796" t="s">
        <v>2544</v>
      </c>
      <c r="C8" s="2796">
        <v>6</v>
      </c>
      <c r="D8" s="2796">
        <v>531</v>
      </c>
      <c r="E8" s="2796">
        <v>461000332</v>
      </c>
      <c r="F8" s="2796">
        <v>57</v>
      </c>
      <c r="G8" s="2796">
        <v>3484.86</v>
      </c>
      <c r="H8" s="2796">
        <v>212.13</v>
      </c>
      <c r="I8" s="2796">
        <v>0.39</v>
      </c>
      <c r="J8" s="2796"/>
      <c r="K8" s="2796"/>
      <c r="L8" s="2796">
        <v>2</v>
      </c>
      <c r="M8" s="2796">
        <v>35</v>
      </c>
      <c r="N8" s="2796"/>
      <c r="O8" s="2796"/>
      <c r="P8" s="2796"/>
      <c r="Q8" s="2796"/>
      <c r="R8" s="2796"/>
      <c r="S8" s="2796"/>
      <c r="T8" s="2796"/>
      <c r="U8" s="2796"/>
      <c r="V8" s="2796"/>
      <c r="W8" s="2796"/>
      <c r="X8" s="2796" t="s">
        <v>257</v>
      </c>
      <c r="Y8" s="2793"/>
    </row>
    <row r="9" spans="1:25" s="57" customFormat="1">
      <c r="A9" s="2796">
        <v>7</v>
      </c>
      <c r="B9" s="2796" t="s">
        <v>2546</v>
      </c>
      <c r="C9" s="2796">
        <v>7</v>
      </c>
      <c r="D9" s="2796">
        <v>532</v>
      </c>
      <c r="E9" s="2796">
        <v>461000333</v>
      </c>
      <c r="F9" s="2796">
        <v>59</v>
      </c>
      <c r="G9" s="2796">
        <v>3668.5</v>
      </c>
      <c r="H9" s="2796">
        <v>144.69</v>
      </c>
      <c r="I9" s="2796">
        <v>3.39</v>
      </c>
      <c r="J9" s="2796"/>
      <c r="K9" s="2796"/>
      <c r="L9" s="2796">
        <v>4</v>
      </c>
      <c r="M9" s="2796">
        <v>55</v>
      </c>
      <c r="N9" s="2796"/>
      <c r="O9" s="2796"/>
      <c r="P9" s="2796"/>
      <c r="Q9" s="2796"/>
      <c r="R9" s="2796"/>
      <c r="S9" s="2796"/>
      <c r="T9" s="2796"/>
      <c r="U9" s="2796"/>
      <c r="V9" s="2796"/>
      <c r="W9" s="2796"/>
      <c r="X9" s="2796" t="s">
        <v>257</v>
      </c>
      <c r="Y9" s="2795"/>
    </row>
    <row r="10" spans="1:25" s="57" customFormat="1">
      <c r="A10" s="2796">
        <v>8</v>
      </c>
      <c r="B10" s="2796" t="s">
        <v>2546</v>
      </c>
      <c r="C10" s="2796">
        <v>8</v>
      </c>
      <c r="D10" s="2796">
        <v>533</v>
      </c>
      <c r="E10" s="2796">
        <v>461000334</v>
      </c>
      <c r="F10" s="2796">
        <v>57</v>
      </c>
      <c r="G10" s="2796">
        <v>3477.66</v>
      </c>
      <c r="H10" s="2796">
        <v>218.94</v>
      </c>
      <c r="I10" s="2796">
        <v>0</v>
      </c>
      <c r="J10" s="2796"/>
      <c r="K10" s="2796"/>
      <c r="L10" s="2796">
        <v>2</v>
      </c>
      <c r="M10" s="2796">
        <v>15</v>
      </c>
      <c r="N10" s="2796"/>
      <c r="O10" s="2796"/>
      <c r="P10" s="2796"/>
      <c r="Q10" s="2796"/>
      <c r="R10" s="2796"/>
      <c r="S10" s="2796"/>
      <c r="T10" s="2796"/>
      <c r="U10" s="2796"/>
      <c r="V10" s="2796"/>
      <c r="W10" s="2796"/>
      <c r="X10" s="2796" t="s">
        <v>257</v>
      </c>
      <c r="Y10" s="2797" t="s">
        <v>2547</v>
      </c>
    </row>
    <row r="11" spans="1:25" s="57" customFormat="1">
      <c r="A11" s="2796">
        <v>9</v>
      </c>
      <c r="B11" s="2796" t="s">
        <v>2546</v>
      </c>
      <c r="C11" s="2796">
        <v>9</v>
      </c>
      <c r="D11" s="2796">
        <v>534</v>
      </c>
      <c r="E11" s="2798">
        <v>461000335</v>
      </c>
      <c r="F11" s="2796">
        <v>59</v>
      </c>
      <c r="G11" s="2796">
        <v>3618.04</v>
      </c>
      <c r="H11" s="2796">
        <v>208.56</v>
      </c>
      <c r="I11" s="2796">
        <v>0</v>
      </c>
      <c r="J11" s="2796"/>
      <c r="K11" s="2796"/>
      <c r="L11" s="2796">
        <v>2</v>
      </c>
      <c r="M11" s="2796">
        <v>10</v>
      </c>
      <c r="N11" s="2796"/>
      <c r="O11" s="2796"/>
      <c r="P11" s="2796"/>
      <c r="Q11" s="2796"/>
      <c r="R11" s="2796"/>
      <c r="S11" s="2796"/>
      <c r="T11" s="2796"/>
      <c r="U11" s="2796"/>
      <c r="V11" s="2796"/>
      <c r="W11" s="2796"/>
      <c r="X11" s="2796" t="s">
        <v>257</v>
      </c>
      <c r="Y11" s="2795"/>
    </row>
    <row r="12" spans="1:25" s="57" customFormat="1">
      <c r="A12" s="2796">
        <v>10</v>
      </c>
      <c r="B12" s="2796" t="s">
        <v>2546</v>
      </c>
      <c r="C12" s="2796">
        <v>10</v>
      </c>
      <c r="D12" s="2796">
        <v>535</v>
      </c>
      <c r="E12" s="2796"/>
      <c r="F12" s="2796"/>
      <c r="G12" s="2796"/>
      <c r="H12" s="2796"/>
      <c r="I12" s="2796"/>
      <c r="J12" s="2796"/>
      <c r="K12" s="2796"/>
      <c r="L12" s="2796"/>
      <c r="M12" s="2796"/>
      <c r="N12" s="2796"/>
      <c r="O12" s="2796"/>
      <c r="P12" s="2796"/>
      <c r="Q12" s="2796"/>
      <c r="R12" s="2796"/>
      <c r="S12" s="2796"/>
      <c r="T12" s="2796"/>
      <c r="U12" s="2796"/>
      <c r="V12" s="2796"/>
      <c r="W12" s="2796"/>
      <c r="X12" s="2796" t="s">
        <v>257</v>
      </c>
      <c r="Y12" s="2797"/>
    </row>
    <row r="13" spans="1:25" s="57" customFormat="1">
      <c r="A13" s="2796">
        <v>11</v>
      </c>
      <c r="B13" s="2796" t="s">
        <v>2546</v>
      </c>
      <c r="C13" s="2796">
        <v>11</v>
      </c>
      <c r="D13" s="2796">
        <v>536</v>
      </c>
      <c r="E13" s="2796"/>
      <c r="F13" s="2796"/>
      <c r="G13" s="2796"/>
      <c r="H13" s="2796"/>
      <c r="I13" s="2796"/>
      <c r="J13" s="2796"/>
      <c r="K13" s="2796"/>
      <c r="L13" s="2796"/>
      <c r="M13" s="2796"/>
      <c r="N13" s="2796"/>
      <c r="O13" s="2796"/>
      <c r="P13" s="2796"/>
      <c r="Q13" s="2796"/>
      <c r="R13" s="2796"/>
      <c r="S13" s="2796"/>
      <c r="T13" s="2796"/>
      <c r="U13" s="2796"/>
      <c r="V13" s="2796"/>
      <c r="W13" s="2796"/>
      <c r="X13" s="2796" t="s">
        <v>257</v>
      </c>
      <c r="Y13" s="2797"/>
    </row>
    <row r="14" spans="1:25" s="1850" customFormat="1" ht="15.75">
      <c r="C14" s="1639"/>
      <c r="D14" s="1639"/>
      <c r="E14" s="1184"/>
      <c r="F14" s="1030">
        <f>SUM(F3:F11)</f>
        <v>525</v>
      </c>
      <c r="G14" s="97">
        <f>SUM(G3:G11)</f>
        <v>32460.7</v>
      </c>
      <c r="H14" s="1030">
        <f>SUM(H3:H11)</f>
        <v>1574.43</v>
      </c>
      <c r="I14" s="1030">
        <f>SUM(I3:I11)</f>
        <v>8.129999999999999</v>
      </c>
      <c r="L14" s="127"/>
      <c r="M14" s="127"/>
      <c r="O14" s="97"/>
      <c r="T14" s="1854"/>
      <c r="U14" s="560"/>
      <c r="V14" s="1758"/>
      <c r="W14" s="2210"/>
      <c r="X14" s="1801"/>
      <c r="Y14" s="1913"/>
    </row>
    <row r="15" spans="1:25" s="1850" customFormat="1">
      <c r="G15" s="1849"/>
      <c r="O15" s="1849"/>
      <c r="U15" s="118"/>
      <c r="Y15" s="1913"/>
    </row>
    <row r="16" spans="1:25" s="1850" customFormat="1">
      <c r="G16" s="1849"/>
      <c r="O16" s="1849"/>
      <c r="R16" s="1880"/>
      <c r="S16" s="1880"/>
      <c r="U16" s="118"/>
      <c r="Y16" s="1913"/>
    </row>
    <row r="17" spans="1:25" s="1850" customFormat="1" ht="15.75">
      <c r="A17" s="1714" t="s">
        <v>1991</v>
      </c>
      <c r="B17" s="1715"/>
      <c r="C17" s="1715"/>
      <c r="D17" s="1824"/>
      <c r="G17" s="1849"/>
      <c r="J17" s="2627"/>
      <c r="O17" s="1849"/>
      <c r="U17" s="118"/>
      <c r="Y17" s="1913"/>
    </row>
    <row r="18" spans="1:25" s="1850" customFormat="1" ht="15.75">
      <c r="A18" s="1582" t="s">
        <v>1992</v>
      </c>
      <c r="B18" s="1583"/>
      <c r="C18" s="1718"/>
      <c r="D18" s="2788"/>
      <c r="G18" s="1849"/>
      <c r="O18" s="1849"/>
      <c r="U18" s="118"/>
      <c r="Y18" s="1913"/>
    </row>
    <row r="19" spans="1:25" s="1850" customFormat="1" ht="15.75">
      <c r="A19" s="1585" t="s">
        <v>1993</v>
      </c>
      <c r="B19" s="1586"/>
      <c r="C19" s="1586"/>
      <c r="D19" s="1824"/>
      <c r="G19" s="1849"/>
      <c r="O19" s="1849"/>
      <c r="U19" s="118"/>
      <c r="Y19" s="1913"/>
    </row>
    <row r="20" spans="1:25" s="1850" customFormat="1">
      <c r="G20" s="1849"/>
      <c r="O20" s="1849"/>
      <c r="U20" s="118"/>
      <c r="Y20" s="1913"/>
    </row>
    <row r="21" spans="1:25" s="1850" customFormat="1">
      <c r="G21" s="1849"/>
      <c r="O21" s="1849"/>
      <c r="U21" s="118"/>
      <c r="Y21" s="1913"/>
    </row>
    <row r="22" spans="1:25" s="1850" customFormat="1">
      <c r="G22" s="1849"/>
      <c r="O22" s="1849"/>
      <c r="U22" s="118"/>
      <c r="Y22" s="1913"/>
    </row>
    <row r="23" spans="1:25" s="1850" customFormat="1">
      <c r="G23" s="1849"/>
      <c r="O23" s="1849"/>
      <c r="U23" s="118"/>
      <c r="Y23" s="1913"/>
    </row>
    <row r="24" spans="1:25" s="1850" customFormat="1">
      <c r="G24" s="1849"/>
      <c r="O24" s="1849"/>
      <c r="U24" s="118"/>
      <c r="Y24" s="1913"/>
    </row>
    <row r="25" spans="1:25" s="1850" customFormat="1">
      <c r="G25" s="1849"/>
      <c r="O25" s="1849"/>
      <c r="U25" s="118"/>
      <c r="Y25" s="1913"/>
    </row>
    <row r="26" spans="1:25" s="1850" customFormat="1">
      <c r="G26" s="1849"/>
      <c r="O26" s="1849"/>
      <c r="U26" s="118"/>
      <c r="Y26" s="1913"/>
    </row>
    <row r="27" spans="1:25" s="1850" customFormat="1">
      <c r="G27" s="1849"/>
      <c r="O27" s="1849"/>
      <c r="U27" s="118"/>
      <c r="Y27" s="1913"/>
    </row>
    <row r="28" spans="1:25" s="1850" customFormat="1">
      <c r="G28" s="1849"/>
      <c r="O28" s="1849"/>
      <c r="U28" s="118"/>
      <c r="Y28" s="1913"/>
    </row>
    <row r="29" spans="1:25" s="1850" customFormat="1">
      <c r="G29" s="1849"/>
      <c r="O29" s="1849"/>
      <c r="U29" s="118"/>
      <c r="Y29" s="1913"/>
    </row>
    <row r="30" spans="1:25" s="1850" customFormat="1">
      <c r="G30" s="1849"/>
      <c r="O30" s="1849"/>
      <c r="U30" s="118"/>
      <c r="Y30" s="1913"/>
    </row>
    <row r="31" spans="1:25" s="1850" customFormat="1">
      <c r="G31" s="1849"/>
      <c r="O31" s="1849"/>
      <c r="U31" s="118"/>
      <c r="Y31" s="1913"/>
    </row>
    <row r="32" spans="1:25" s="1850" customFormat="1">
      <c r="G32" s="1849"/>
      <c r="O32" s="1849"/>
      <c r="U32" s="118"/>
      <c r="Y32" s="1913"/>
    </row>
    <row r="33" spans="7:25" s="1850" customFormat="1">
      <c r="G33" s="1849"/>
      <c r="O33" s="1849"/>
      <c r="U33" s="118"/>
      <c r="Y33" s="1913"/>
    </row>
    <row r="34" spans="7:25" s="1850" customFormat="1">
      <c r="G34" s="1849"/>
      <c r="O34" s="1849"/>
      <c r="U34" s="118"/>
      <c r="Y34" s="1913"/>
    </row>
    <row r="35" spans="7:25" s="1850" customFormat="1">
      <c r="G35" s="1849"/>
      <c r="O35" s="1849"/>
      <c r="U35" s="118"/>
      <c r="Y35" s="1913"/>
    </row>
    <row r="36" spans="7:25" s="1850" customFormat="1">
      <c r="G36" s="1849"/>
      <c r="O36" s="1849"/>
      <c r="U36" s="118"/>
      <c r="Y36" s="1913"/>
    </row>
    <row r="37" spans="7:25" s="1850" customFormat="1">
      <c r="G37" s="1849"/>
      <c r="O37" s="1849"/>
      <c r="U37" s="118"/>
      <c r="Y37" s="1913"/>
    </row>
    <row r="38" spans="7:25" s="1850" customFormat="1">
      <c r="G38" s="1849"/>
      <c r="O38" s="1849"/>
      <c r="U38" s="118"/>
      <c r="Y38" s="1913"/>
    </row>
    <row r="39" spans="7:25" s="1850" customFormat="1">
      <c r="G39" s="1849"/>
      <c r="O39" s="1849"/>
      <c r="U39" s="118"/>
      <c r="Y39" s="1913"/>
    </row>
    <row r="40" spans="7:25" s="1850" customFormat="1">
      <c r="G40" s="1849"/>
      <c r="O40" s="1849"/>
      <c r="U40" s="118"/>
      <c r="Y40" s="1913"/>
    </row>
    <row r="41" spans="7:25" s="1850" customFormat="1">
      <c r="G41" s="1849"/>
      <c r="O41" s="1849"/>
      <c r="U41" s="118"/>
      <c r="Y41" s="1913"/>
    </row>
    <row r="42" spans="7:25" s="1850" customFormat="1">
      <c r="G42" s="1849"/>
      <c r="O42" s="1849"/>
      <c r="U42" s="118"/>
      <c r="Y42" s="1913"/>
    </row>
    <row r="43" spans="7:25" s="1850" customFormat="1">
      <c r="G43" s="1849"/>
      <c r="O43" s="1849"/>
      <c r="U43" s="118"/>
      <c r="Y43" s="1913"/>
    </row>
    <row r="44" spans="7:25" s="1850" customFormat="1">
      <c r="G44" s="1849"/>
      <c r="O44" s="1849"/>
      <c r="U44" s="118"/>
      <c r="Y44" s="1913"/>
    </row>
    <row r="45" spans="7:25" s="1850" customFormat="1">
      <c r="G45" s="1849"/>
      <c r="O45" s="1849"/>
      <c r="U45" s="118"/>
      <c r="Y45" s="1913"/>
    </row>
    <row r="46" spans="7:25" s="1850" customFormat="1">
      <c r="G46" s="1849"/>
      <c r="O46" s="1849"/>
      <c r="U46" s="118"/>
      <c r="Y46" s="1913"/>
    </row>
    <row r="47" spans="7:25" s="1850" customFormat="1">
      <c r="G47" s="1849"/>
      <c r="O47" s="1849"/>
      <c r="U47" s="118"/>
      <c r="Y47" s="1913"/>
    </row>
    <row r="48" spans="7:25" s="1850" customFormat="1">
      <c r="G48" s="1849"/>
      <c r="O48" s="1849"/>
      <c r="U48" s="118"/>
      <c r="Y48" s="1913"/>
    </row>
    <row r="49" spans="7:25" s="1850" customFormat="1">
      <c r="G49" s="1849"/>
      <c r="O49" s="1849"/>
      <c r="U49" s="118"/>
      <c r="Y49" s="1913"/>
    </row>
    <row r="50" spans="7:25" s="1850" customFormat="1">
      <c r="G50" s="1849"/>
      <c r="O50" s="1849"/>
      <c r="U50" s="118"/>
      <c r="Y50" s="1913"/>
    </row>
    <row r="51" spans="7:25" s="1850" customFormat="1">
      <c r="G51" s="1849"/>
      <c r="O51" s="1849"/>
      <c r="U51" s="118"/>
      <c r="Y51" s="1913"/>
    </row>
    <row r="52" spans="7:25" s="1850" customFormat="1">
      <c r="G52" s="1849"/>
      <c r="O52" s="1849"/>
      <c r="U52" s="118"/>
      <c r="Y52" s="1913"/>
    </row>
    <row r="53" spans="7:25" s="1850" customFormat="1">
      <c r="G53" s="1849"/>
      <c r="O53" s="1849"/>
      <c r="U53" s="118"/>
      <c r="Y53" s="1913"/>
    </row>
    <row r="54" spans="7:25" s="1850" customFormat="1">
      <c r="G54" s="1849"/>
      <c r="O54" s="1849"/>
      <c r="U54" s="118"/>
      <c r="Y54" s="1913"/>
    </row>
    <row r="55" spans="7:25" s="1850" customFormat="1">
      <c r="G55" s="1849"/>
      <c r="O55" s="1849"/>
      <c r="U55" s="118"/>
      <c r="Y55" s="1913"/>
    </row>
    <row r="56" spans="7:25" s="1850" customFormat="1">
      <c r="G56" s="1849"/>
      <c r="O56" s="1849"/>
      <c r="U56" s="118"/>
      <c r="Y56" s="1913"/>
    </row>
    <row r="57" spans="7:25" s="1850" customFormat="1">
      <c r="G57" s="1849"/>
      <c r="O57" s="1849"/>
      <c r="U57" s="118"/>
      <c r="Y57" s="1913"/>
    </row>
    <row r="58" spans="7:25" s="1850" customFormat="1">
      <c r="G58" s="1849"/>
      <c r="O58" s="1849"/>
      <c r="U58" s="118"/>
      <c r="Y58" s="1913"/>
    </row>
    <row r="59" spans="7:25" s="1850" customFormat="1">
      <c r="G59" s="1849"/>
      <c r="O59" s="1849"/>
      <c r="U59" s="118"/>
      <c r="Y59" s="1913"/>
    </row>
    <row r="60" spans="7:25" s="1850" customFormat="1">
      <c r="G60" s="1849"/>
      <c r="O60" s="1849"/>
      <c r="U60" s="118"/>
      <c r="Y60" s="1913"/>
    </row>
    <row r="61" spans="7:25" s="1850" customFormat="1">
      <c r="G61" s="1849"/>
      <c r="O61" s="1849"/>
      <c r="U61" s="118"/>
      <c r="Y61" s="1913"/>
    </row>
    <row r="62" spans="7:25" s="1850" customFormat="1">
      <c r="G62" s="1849"/>
      <c r="O62" s="1849"/>
      <c r="U62" s="118"/>
      <c r="Y62" s="1913"/>
    </row>
    <row r="63" spans="7:25" s="1850" customFormat="1">
      <c r="G63" s="1849"/>
      <c r="O63" s="1849"/>
      <c r="U63" s="118"/>
      <c r="Y63" s="1913"/>
    </row>
    <row r="64" spans="7:25" s="1850" customFormat="1">
      <c r="G64" s="1849"/>
      <c r="O64" s="1849"/>
      <c r="U64" s="118"/>
      <c r="Y64" s="1913"/>
    </row>
    <row r="65" spans="7:25" s="1850" customFormat="1">
      <c r="G65" s="1849"/>
      <c r="O65" s="1849"/>
      <c r="U65" s="118"/>
      <c r="Y65" s="1913"/>
    </row>
    <row r="66" spans="7:25" s="1850" customFormat="1">
      <c r="G66" s="1849"/>
      <c r="O66" s="1849"/>
      <c r="U66" s="118"/>
      <c r="Y66" s="1913"/>
    </row>
    <row r="67" spans="7:25" s="1850" customFormat="1">
      <c r="G67" s="1849"/>
      <c r="O67" s="1849"/>
      <c r="U67" s="118"/>
      <c r="Y67" s="1913"/>
    </row>
    <row r="68" spans="7:25" s="1850" customFormat="1">
      <c r="G68" s="1849"/>
      <c r="O68" s="1849"/>
      <c r="U68" s="118"/>
      <c r="Y68" s="1913"/>
    </row>
    <row r="69" spans="7:25" s="1850" customFormat="1">
      <c r="G69" s="1849"/>
      <c r="O69" s="1849"/>
      <c r="U69" s="118"/>
      <c r="Y69" s="1913"/>
    </row>
    <row r="70" spans="7:25" s="1850" customFormat="1">
      <c r="G70" s="1849"/>
      <c r="O70" s="1849"/>
      <c r="U70" s="118"/>
      <c r="Y70" s="1913"/>
    </row>
    <row r="71" spans="7:25" s="1850" customFormat="1">
      <c r="G71" s="1849"/>
      <c r="O71" s="1849"/>
      <c r="U71" s="118"/>
      <c r="Y71" s="1913"/>
    </row>
    <row r="72" spans="7:25" s="1850" customFormat="1">
      <c r="G72" s="1849"/>
      <c r="O72" s="1849"/>
      <c r="U72" s="118"/>
      <c r="Y72" s="1913"/>
    </row>
    <row r="73" spans="7:25" s="1850" customFormat="1">
      <c r="G73" s="1849"/>
      <c r="O73" s="1849"/>
      <c r="U73" s="118"/>
      <c r="Y73" s="1913"/>
    </row>
    <row r="74" spans="7:25" s="1850" customFormat="1">
      <c r="G74" s="1849"/>
      <c r="O74" s="1849"/>
      <c r="U74" s="118"/>
      <c r="Y74" s="1913"/>
    </row>
    <row r="75" spans="7:25" s="1850" customFormat="1">
      <c r="G75" s="1849"/>
      <c r="O75" s="1849"/>
      <c r="U75" s="118"/>
      <c r="Y75" s="1913"/>
    </row>
    <row r="76" spans="7:25" s="1850" customFormat="1">
      <c r="G76" s="1849"/>
      <c r="O76" s="1849"/>
      <c r="U76" s="118"/>
      <c r="Y76" s="1913"/>
    </row>
    <row r="77" spans="7:25" s="1850" customFormat="1">
      <c r="G77" s="1849"/>
      <c r="O77" s="1849"/>
      <c r="U77" s="118"/>
      <c r="Y77" s="1913"/>
    </row>
    <row r="78" spans="7:25" s="1850" customFormat="1">
      <c r="G78" s="1849"/>
      <c r="O78" s="1849"/>
      <c r="U78" s="118"/>
      <c r="Y78" s="1913"/>
    </row>
    <row r="79" spans="7:25" s="1850" customFormat="1">
      <c r="G79" s="1849"/>
      <c r="O79" s="1849"/>
      <c r="U79" s="118"/>
      <c r="Y79" s="1913"/>
    </row>
    <row r="80" spans="7:25" s="1850" customFormat="1">
      <c r="G80" s="1849"/>
      <c r="O80" s="1849"/>
      <c r="U80" s="118"/>
      <c r="Y80" s="1913"/>
    </row>
    <row r="81" spans="7:25" s="1850" customFormat="1">
      <c r="G81" s="1849"/>
      <c r="O81" s="1849"/>
      <c r="U81" s="118"/>
      <c r="Y81" s="1913"/>
    </row>
    <row r="82" spans="7:25" s="1850" customFormat="1">
      <c r="G82" s="1849"/>
      <c r="O82" s="1849"/>
      <c r="U82" s="118"/>
      <c r="Y82" s="1913"/>
    </row>
    <row r="83" spans="7:25" s="1850" customFormat="1">
      <c r="G83" s="1849"/>
      <c r="O83" s="1849"/>
      <c r="U83" s="118"/>
      <c r="Y83" s="1913"/>
    </row>
    <row r="84" spans="7:25" s="1850" customFormat="1">
      <c r="G84" s="1849"/>
      <c r="O84" s="1849"/>
      <c r="U84" s="118"/>
      <c r="Y84" s="1913"/>
    </row>
    <row r="85" spans="7:25" s="1850" customFormat="1">
      <c r="G85" s="1849"/>
      <c r="O85" s="1849"/>
      <c r="U85" s="118"/>
      <c r="Y85" s="1913"/>
    </row>
    <row r="86" spans="7:25" s="1850" customFormat="1">
      <c r="G86" s="1849"/>
      <c r="O86" s="1849"/>
      <c r="U86" s="118"/>
      <c r="Y86" s="1913"/>
    </row>
    <row r="87" spans="7:25" s="1850" customFormat="1">
      <c r="G87" s="1849"/>
      <c r="O87" s="1849"/>
      <c r="U87" s="118"/>
      <c r="Y87" s="1913"/>
    </row>
    <row r="88" spans="7:25" s="1850" customFormat="1">
      <c r="G88" s="1849"/>
      <c r="O88" s="1849"/>
      <c r="U88" s="118"/>
      <c r="Y88" s="1913"/>
    </row>
    <row r="89" spans="7:25" s="1850" customFormat="1">
      <c r="G89" s="1849"/>
      <c r="O89" s="1849"/>
      <c r="U89" s="118"/>
      <c r="Y89" s="1913"/>
    </row>
    <row r="90" spans="7:25" s="1850" customFormat="1">
      <c r="G90" s="1849"/>
      <c r="O90" s="1849"/>
      <c r="U90" s="118"/>
      <c r="Y90" s="1913"/>
    </row>
    <row r="91" spans="7:25" s="1850" customFormat="1">
      <c r="G91" s="1849"/>
      <c r="O91" s="1849"/>
      <c r="U91" s="118"/>
      <c r="Y91" s="1913"/>
    </row>
    <row r="92" spans="7:25" s="1850" customFormat="1">
      <c r="G92" s="1849"/>
      <c r="O92" s="1849"/>
      <c r="U92" s="118"/>
      <c r="Y92" s="1913"/>
    </row>
    <row r="93" spans="7:25" s="1850" customFormat="1">
      <c r="G93" s="1849"/>
      <c r="O93" s="1849"/>
      <c r="U93" s="118"/>
      <c r="Y93" s="1913"/>
    </row>
    <row r="94" spans="7:25" s="1850" customFormat="1">
      <c r="G94" s="1849"/>
      <c r="O94" s="1849"/>
      <c r="U94" s="118"/>
      <c r="Y94" s="1913"/>
    </row>
    <row r="95" spans="7:25" s="1850" customFormat="1">
      <c r="G95" s="1849"/>
      <c r="O95" s="1849"/>
      <c r="U95" s="118"/>
      <c r="Y95" s="1913"/>
    </row>
    <row r="96" spans="7:25" s="1850" customFormat="1">
      <c r="G96" s="1849"/>
      <c r="O96" s="1849"/>
      <c r="U96" s="118"/>
      <c r="Y96" s="1913"/>
    </row>
    <row r="97" spans="7:25" s="1850" customFormat="1">
      <c r="G97" s="1849"/>
      <c r="O97" s="1849"/>
      <c r="U97" s="118"/>
      <c r="Y97" s="1913"/>
    </row>
    <row r="98" spans="7:25" s="1850" customFormat="1">
      <c r="G98" s="1849"/>
      <c r="O98" s="1849"/>
      <c r="U98" s="118"/>
      <c r="Y98" s="1913"/>
    </row>
    <row r="99" spans="7:25" s="1850" customFormat="1">
      <c r="G99" s="1849"/>
      <c r="O99" s="1849"/>
      <c r="U99" s="118"/>
      <c r="Y99" s="1913"/>
    </row>
    <row r="100" spans="7:25" s="1850" customFormat="1">
      <c r="G100" s="1849"/>
      <c r="O100" s="1849"/>
      <c r="U100" s="118"/>
      <c r="Y100" s="1913"/>
    </row>
    <row r="101" spans="7:25" s="1850" customFormat="1">
      <c r="G101" s="1849"/>
      <c r="O101" s="1849"/>
      <c r="U101" s="118"/>
      <c r="Y101" s="1913"/>
    </row>
    <row r="102" spans="7:25" s="1850" customFormat="1">
      <c r="G102" s="1849"/>
      <c r="O102" s="1849"/>
      <c r="U102" s="118"/>
      <c r="Y102" s="1913"/>
    </row>
    <row r="103" spans="7:25" s="1850" customFormat="1">
      <c r="G103" s="1849"/>
      <c r="O103" s="1849"/>
      <c r="U103" s="118"/>
      <c r="Y103" s="1913"/>
    </row>
    <row r="104" spans="7:25" s="1850" customFormat="1">
      <c r="G104" s="1849"/>
      <c r="O104" s="1849"/>
      <c r="U104" s="118"/>
      <c r="Y104" s="1913"/>
    </row>
    <row r="105" spans="7:25" s="1850" customFormat="1">
      <c r="G105" s="1849"/>
      <c r="O105" s="1849"/>
      <c r="U105" s="118"/>
      <c r="Y105" s="1913"/>
    </row>
    <row r="106" spans="7:25" s="1850" customFormat="1">
      <c r="G106" s="1849"/>
      <c r="O106" s="1849"/>
      <c r="U106" s="118"/>
      <c r="Y106" s="1913"/>
    </row>
    <row r="107" spans="7:25" s="1850" customFormat="1">
      <c r="G107" s="1849"/>
      <c r="O107" s="1849"/>
      <c r="U107" s="118"/>
      <c r="Y107" s="1913"/>
    </row>
    <row r="108" spans="7:25" s="1850" customFormat="1">
      <c r="G108" s="1849"/>
      <c r="O108" s="1849"/>
      <c r="U108" s="118"/>
      <c r="Y108" s="1913"/>
    </row>
    <row r="109" spans="7:25" s="1850" customFormat="1">
      <c r="G109" s="1849"/>
      <c r="O109" s="1849"/>
      <c r="U109" s="118"/>
      <c r="Y109" s="1913"/>
    </row>
    <row r="110" spans="7:25" s="1850" customFormat="1">
      <c r="G110" s="1849"/>
      <c r="O110" s="1849"/>
      <c r="U110" s="118"/>
      <c r="Y110" s="1913"/>
    </row>
    <row r="111" spans="7:25" s="1850" customFormat="1">
      <c r="G111" s="1849"/>
      <c r="O111" s="1849"/>
      <c r="U111" s="118"/>
      <c r="Y111" s="1913"/>
    </row>
    <row r="112" spans="7:25" s="1850" customFormat="1">
      <c r="G112" s="1849"/>
      <c r="O112" s="1849"/>
      <c r="U112" s="118"/>
      <c r="Y112" s="1913"/>
    </row>
    <row r="113" spans="7:25" s="1850" customFormat="1">
      <c r="G113" s="1849"/>
      <c r="O113" s="1849"/>
      <c r="U113" s="118"/>
      <c r="Y113" s="1913"/>
    </row>
    <row r="114" spans="7:25" s="1850" customFormat="1">
      <c r="G114" s="1849"/>
      <c r="O114" s="1849"/>
      <c r="U114" s="118"/>
      <c r="Y114" s="1913"/>
    </row>
    <row r="115" spans="7:25" s="1850" customFormat="1">
      <c r="G115" s="1849"/>
      <c r="O115" s="1849"/>
      <c r="U115" s="118"/>
      <c r="Y115" s="1913"/>
    </row>
    <row r="116" spans="7:25" s="1850" customFormat="1">
      <c r="G116" s="1849"/>
      <c r="O116" s="1849"/>
      <c r="U116" s="118"/>
      <c r="Y116" s="1913"/>
    </row>
    <row r="117" spans="7:25" s="1850" customFormat="1">
      <c r="G117" s="1849"/>
      <c r="O117" s="1849"/>
      <c r="U117" s="118"/>
      <c r="Y117" s="1913"/>
    </row>
    <row r="118" spans="7:25" s="1850" customFormat="1">
      <c r="G118" s="1849"/>
      <c r="O118" s="1849"/>
      <c r="U118" s="118"/>
      <c r="Y118" s="1913"/>
    </row>
    <row r="119" spans="7:25" s="1850" customFormat="1">
      <c r="G119" s="1849"/>
      <c r="O119" s="1849"/>
      <c r="U119" s="118"/>
      <c r="Y119" s="1913"/>
    </row>
    <row r="120" spans="7:25" s="1850" customFormat="1">
      <c r="G120" s="1849"/>
      <c r="O120" s="1849"/>
      <c r="U120" s="118"/>
      <c r="Y120" s="1913"/>
    </row>
    <row r="121" spans="7:25" s="1850" customFormat="1">
      <c r="G121" s="1849"/>
      <c r="O121" s="1849"/>
      <c r="U121" s="118"/>
      <c r="Y121" s="1913"/>
    </row>
    <row r="122" spans="7:25" s="1850" customFormat="1">
      <c r="G122" s="1849"/>
      <c r="O122" s="1849"/>
      <c r="U122" s="118"/>
      <c r="Y122" s="1913"/>
    </row>
    <row r="123" spans="7:25" s="1850" customFormat="1">
      <c r="G123" s="1849"/>
      <c r="O123" s="1849"/>
      <c r="U123" s="118"/>
      <c r="Y123" s="1913"/>
    </row>
    <row r="124" spans="7:25" s="1850" customFormat="1">
      <c r="G124" s="1849"/>
      <c r="O124" s="1849"/>
      <c r="U124" s="118"/>
      <c r="Y124" s="1913"/>
    </row>
    <row r="125" spans="7:25" s="1850" customFormat="1">
      <c r="G125" s="1849"/>
      <c r="O125" s="1849"/>
      <c r="U125" s="118"/>
      <c r="Y125" s="1913"/>
    </row>
    <row r="126" spans="7:25" s="1850" customFormat="1">
      <c r="G126" s="1849"/>
      <c r="O126" s="1849"/>
      <c r="U126" s="118"/>
      <c r="Y126" s="1913"/>
    </row>
    <row r="127" spans="7:25" s="1850" customFormat="1">
      <c r="G127" s="1849"/>
      <c r="O127" s="1849"/>
      <c r="U127" s="118"/>
      <c r="Y127" s="1913"/>
    </row>
    <row r="128" spans="7:25" s="1850" customFormat="1">
      <c r="G128" s="1849"/>
      <c r="O128" s="1849"/>
      <c r="U128" s="118"/>
      <c r="Y128" s="1913"/>
    </row>
    <row r="129" spans="7:25" s="1850" customFormat="1">
      <c r="G129" s="1849"/>
      <c r="O129" s="1849"/>
      <c r="U129" s="118"/>
      <c r="Y129" s="1913"/>
    </row>
    <row r="130" spans="7:25" s="1850" customFormat="1">
      <c r="G130" s="1849"/>
      <c r="O130" s="1849"/>
      <c r="U130" s="118"/>
      <c r="Y130" s="1913"/>
    </row>
    <row r="131" spans="7:25" s="1850" customFormat="1">
      <c r="G131" s="1849"/>
      <c r="O131" s="1849"/>
      <c r="U131" s="118"/>
      <c r="Y131" s="1913"/>
    </row>
    <row r="132" spans="7:25" s="1850" customFormat="1">
      <c r="G132" s="1849"/>
      <c r="O132" s="1849"/>
      <c r="U132" s="118"/>
      <c r="Y132" s="1913"/>
    </row>
    <row r="133" spans="7:25" s="1850" customFormat="1">
      <c r="G133" s="1849"/>
      <c r="O133" s="1849"/>
      <c r="U133" s="118"/>
      <c r="Y133" s="1913"/>
    </row>
    <row r="134" spans="7:25" s="1850" customFormat="1">
      <c r="G134" s="1849"/>
      <c r="O134" s="1849"/>
      <c r="U134" s="118"/>
      <c r="Y134" s="1913"/>
    </row>
    <row r="135" spans="7:25" s="1850" customFormat="1">
      <c r="G135" s="1849"/>
      <c r="O135" s="1849"/>
      <c r="U135" s="118"/>
      <c r="Y135" s="1913"/>
    </row>
    <row r="136" spans="7:25" s="1850" customFormat="1">
      <c r="G136" s="1849"/>
      <c r="O136" s="1849"/>
      <c r="U136" s="118"/>
      <c r="Y136" s="1913"/>
    </row>
    <row r="137" spans="7:25" s="1850" customFormat="1">
      <c r="G137" s="1849"/>
      <c r="O137" s="1849"/>
      <c r="U137" s="118"/>
      <c r="Y137" s="1913"/>
    </row>
    <row r="138" spans="7:25" s="1850" customFormat="1">
      <c r="G138" s="1849"/>
      <c r="O138" s="1849"/>
      <c r="U138" s="118"/>
      <c r="Y138" s="1913"/>
    </row>
    <row r="139" spans="7:25" s="1850" customFormat="1">
      <c r="G139" s="1849"/>
      <c r="O139" s="1849"/>
      <c r="U139" s="118"/>
      <c r="Y139" s="1913"/>
    </row>
    <row r="140" spans="7:25" s="1850" customFormat="1">
      <c r="G140" s="1849"/>
      <c r="O140" s="1849"/>
      <c r="U140" s="118"/>
      <c r="Y140" s="1913"/>
    </row>
    <row r="141" spans="7:25" s="1850" customFormat="1">
      <c r="G141" s="1849"/>
      <c r="O141" s="1849"/>
      <c r="U141" s="118"/>
      <c r="Y141" s="1913"/>
    </row>
    <row r="142" spans="7:25" s="1850" customFormat="1">
      <c r="G142" s="1849"/>
      <c r="O142" s="1849"/>
      <c r="U142" s="118"/>
      <c r="Y142" s="1913"/>
    </row>
    <row r="143" spans="7:25" s="1850" customFormat="1">
      <c r="G143" s="1849"/>
      <c r="O143" s="1849"/>
      <c r="U143" s="118"/>
      <c r="Y143" s="1913"/>
    </row>
    <row r="144" spans="7:25" s="1850" customFormat="1">
      <c r="G144" s="1849"/>
      <c r="O144" s="1849"/>
      <c r="U144" s="118"/>
      <c r="Y144" s="1913"/>
    </row>
    <row r="145" spans="7:25" s="1850" customFormat="1">
      <c r="G145" s="1849"/>
      <c r="O145" s="1849"/>
      <c r="U145" s="118"/>
      <c r="Y145" s="1913"/>
    </row>
    <row r="146" spans="7:25" s="1850" customFormat="1">
      <c r="G146" s="1849"/>
      <c r="O146" s="1849"/>
      <c r="U146" s="118"/>
      <c r="Y146" s="1913"/>
    </row>
    <row r="147" spans="7:25" s="1850" customFormat="1">
      <c r="G147" s="1849"/>
      <c r="O147" s="1849"/>
      <c r="U147" s="118"/>
      <c r="Y147" s="1913"/>
    </row>
    <row r="148" spans="7:25" s="1850" customFormat="1">
      <c r="G148" s="1849"/>
      <c r="O148" s="1849"/>
      <c r="U148" s="118"/>
      <c r="Y148" s="1913"/>
    </row>
    <row r="149" spans="7:25" s="1850" customFormat="1">
      <c r="G149" s="1849"/>
      <c r="O149" s="1849"/>
      <c r="U149" s="118"/>
      <c r="Y149" s="1913"/>
    </row>
    <row r="150" spans="7:25" s="1850" customFormat="1">
      <c r="G150" s="1849"/>
      <c r="O150" s="1849"/>
      <c r="U150" s="118"/>
      <c r="Y150" s="1913"/>
    </row>
    <row r="151" spans="7:25" s="1850" customFormat="1">
      <c r="G151" s="1849"/>
      <c r="O151" s="1849"/>
      <c r="U151" s="118"/>
      <c r="Y151" s="1913"/>
    </row>
    <row r="152" spans="7:25" s="1850" customFormat="1">
      <c r="G152" s="1849"/>
      <c r="O152" s="1849"/>
      <c r="U152" s="118"/>
      <c r="Y152" s="1913"/>
    </row>
    <row r="153" spans="7:25" s="1850" customFormat="1">
      <c r="G153" s="1849"/>
      <c r="O153" s="1849"/>
      <c r="U153" s="118"/>
      <c r="Y153" s="1913"/>
    </row>
    <row r="154" spans="7:25" s="1850" customFormat="1">
      <c r="G154" s="1849"/>
      <c r="O154" s="1849"/>
      <c r="U154" s="118"/>
      <c r="Y154" s="1913"/>
    </row>
    <row r="155" spans="7:25" s="1850" customFormat="1">
      <c r="G155" s="1849"/>
      <c r="O155" s="1849"/>
      <c r="U155" s="118"/>
      <c r="Y155" s="1913"/>
    </row>
    <row r="156" spans="7:25" s="1850" customFormat="1">
      <c r="G156" s="1849"/>
      <c r="O156" s="1849"/>
      <c r="U156" s="118"/>
      <c r="Y156" s="1913"/>
    </row>
    <row r="157" spans="7:25" s="1850" customFormat="1">
      <c r="G157" s="1849"/>
      <c r="O157" s="1849"/>
      <c r="U157" s="118"/>
      <c r="Y157" s="1913"/>
    </row>
    <row r="158" spans="7:25" s="1850" customFormat="1">
      <c r="G158" s="1849"/>
      <c r="O158" s="1849"/>
      <c r="U158" s="118"/>
      <c r="Y158" s="1913"/>
    </row>
    <row r="159" spans="7:25" s="1850" customFormat="1">
      <c r="G159" s="1849"/>
      <c r="O159" s="1849"/>
      <c r="U159" s="118"/>
      <c r="Y159" s="1913"/>
    </row>
    <row r="160" spans="7:25" s="1850" customFormat="1">
      <c r="G160" s="1849"/>
      <c r="O160" s="1849"/>
      <c r="U160" s="118"/>
      <c r="Y160" s="1913"/>
    </row>
    <row r="161" spans="7:25" s="1850" customFormat="1">
      <c r="G161" s="1849"/>
      <c r="O161" s="1849"/>
      <c r="U161" s="118"/>
      <c r="Y161" s="1913"/>
    </row>
    <row r="162" spans="7:25" s="1850" customFormat="1">
      <c r="G162" s="1849"/>
      <c r="O162" s="1849"/>
      <c r="U162" s="118"/>
      <c r="Y162" s="1913"/>
    </row>
    <row r="163" spans="7:25" s="1850" customFormat="1">
      <c r="G163" s="1849"/>
      <c r="O163" s="1849"/>
      <c r="U163" s="118"/>
      <c r="Y163" s="1913"/>
    </row>
    <row r="164" spans="7:25" s="1850" customFormat="1">
      <c r="G164" s="1849"/>
      <c r="O164" s="1849"/>
      <c r="U164" s="118"/>
      <c r="Y164" s="1913"/>
    </row>
    <row r="165" spans="7:25" s="1850" customFormat="1">
      <c r="G165" s="1849"/>
      <c r="O165" s="1849"/>
      <c r="U165" s="118"/>
      <c r="Y165" s="1913"/>
    </row>
    <row r="166" spans="7:25" s="1850" customFormat="1">
      <c r="G166" s="1849"/>
      <c r="O166" s="1849"/>
      <c r="U166" s="118"/>
      <c r="Y166" s="1913"/>
    </row>
    <row r="167" spans="7:25" s="1850" customFormat="1">
      <c r="G167" s="1849"/>
      <c r="O167" s="1849"/>
      <c r="U167" s="118"/>
      <c r="Y167" s="1913"/>
    </row>
    <row r="168" spans="7:25" s="1850" customFormat="1">
      <c r="G168" s="1849"/>
      <c r="O168" s="1849"/>
      <c r="U168" s="118"/>
      <c r="Y168" s="1913"/>
    </row>
    <row r="169" spans="7:25" s="1850" customFormat="1">
      <c r="G169" s="1849"/>
      <c r="O169" s="1849"/>
      <c r="U169" s="118"/>
      <c r="Y169" s="1913"/>
    </row>
    <row r="170" spans="7:25" s="1850" customFormat="1">
      <c r="G170" s="1849"/>
      <c r="O170" s="1849"/>
      <c r="U170" s="118"/>
      <c r="Y170" s="1913"/>
    </row>
    <row r="171" spans="7:25" s="1850" customFormat="1">
      <c r="G171" s="1849"/>
      <c r="O171" s="1849"/>
      <c r="U171" s="118"/>
      <c r="Y171" s="1913"/>
    </row>
    <row r="172" spans="7:25" s="1850" customFormat="1">
      <c r="G172" s="1849"/>
      <c r="O172" s="1849"/>
      <c r="U172" s="118"/>
      <c r="Y172" s="1913"/>
    </row>
    <row r="173" spans="7:25" s="1850" customFormat="1">
      <c r="G173" s="1849"/>
      <c r="O173" s="1849"/>
      <c r="U173" s="118"/>
      <c r="Y173" s="1913"/>
    </row>
    <row r="174" spans="7:25" s="1850" customFormat="1">
      <c r="G174" s="1849"/>
      <c r="O174" s="1849"/>
      <c r="U174" s="118"/>
      <c r="Y174" s="1913"/>
    </row>
    <row r="175" spans="7:25" s="1850" customFormat="1">
      <c r="G175" s="1849"/>
      <c r="O175" s="1849"/>
      <c r="U175" s="118"/>
      <c r="Y175" s="1913"/>
    </row>
    <row r="176" spans="7:25" s="1850" customFormat="1">
      <c r="G176" s="1849"/>
      <c r="O176" s="1849"/>
      <c r="U176" s="118"/>
      <c r="Y176" s="1913"/>
    </row>
    <row r="177" spans="7:25" s="1850" customFormat="1">
      <c r="G177" s="1849"/>
      <c r="O177" s="1849"/>
      <c r="U177" s="118"/>
      <c r="Y177" s="1913"/>
    </row>
    <row r="178" spans="7:25" s="1850" customFormat="1">
      <c r="G178" s="1849"/>
      <c r="O178" s="1849"/>
      <c r="U178" s="118"/>
      <c r="Y178" s="1913"/>
    </row>
    <row r="179" spans="7:25" s="1850" customFormat="1">
      <c r="G179" s="1849"/>
      <c r="O179" s="1849"/>
      <c r="U179" s="118"/>
      <c r="Y179" s="1913"/>
    </row>
    <row r="180" spans="7:25" s="1850" customFormat="1">
      <c r="G180" s="1849"/>
      <c r="O180" s="1849"/>
      <c r="U180" s="118"/>
      <c r="Y180" s="1913"/>
    </row>
    <row r="181" spans="7:25" s="1850" customFormat="1">
      <c r="G181" s="1849"/>
      <c r="O181" s="1849"/>
      <c r="U181" s="118"/>
      <c r="Y181" s="1913"/>
    </row>
    <row r="182" spans="7:25" s="1850" customFormat="1">
      <c r="G182" s="1849"/>
      <c r="O182" s="1849"/>
      <c r="U182" s="118"/>
      <c r="Y182" s="1913"/>
    </row>
    <row r="183" spans="7:25" s="1850" customFormat="1">
      <c r="G183" s="1849"/>
      <c r="O183" s="1849"/>
      <c r="U183" s="118"/>
      <c r="Y183" s="1913"/>
    </row>
    <row r="184" spans="7:25" s="1850" customFormat="1">
      <c r="G184" s="1849"/>
      <c r="O184" s="1849"/>
      <c r="U184" s="118"/>
      <c r="Y184" s="1913"/>
    </row>
    <row r="185" spans="7:25" s="1850" customFormat="1">
      <c r="G185" s="1849"/>
      <c r="O185" s="1849"/>
      <c r="U185" s="118"/>
      <c r="Y185" s="1913"/>
    </row>
    <row r="186" spans="7:25" s="1850" customFormat="1">
      <c r="G186" s="1849"/>
      <c r="O186" s="1849"/>
      <c r="U186" s="118"/>
      <c r="Y186" s="1913"/>
    </row>
    <row r="187" spans="7:25" s="1850" customFormat="1">
      <c r="G187" s="1849"/>
      <c r="O187" s="1849"/>
      <c r="U187" s="118"/>
      <c r="Y187" s="1913"/>
    </row>
    <row r="188" spans="7:25" s="1850" customFormat="1">
      <c r="G188" s="1849"/>
      <c r="O188" s="1849"/>
      <c r="U188" s="118"/>
      <c r="Y188" s="1913"/>
    </row>
    <row r="189" spans="7:25" s="1850" customFormat="1">
      <c r="G189" s="1849"/>
      <c r="O189" s="1849"/>
      <c r="U189" s="118"/>
      <c r="Y189" s="1913"/>
    </row>
    <row r="190" spans="7:25" s="1850" customFormat="1">
      <c r="G190" s="1849"/>
      <c r="O190" s="1849"/>
      <c r="U190" s="118"/>
      <c r="Y190" s="1913"/>
    </row>
    <row r="191" spans="7:25" s="1850" customFormat="1">
      <c r="G191" s="1849"/>
      <c r="O191" s="1849"/>
      <c r="U191" s="118"/>
      <c r="Y191" s="1913"/>
    </row>
    <row r="192" spans="7:25" s="1850" customFormat="1">
      <c r="G192" s="1849"/>
      <c r="O192" s="1849"/>
      <c r="U192" s="118"/>
      <c r="Y192" s="1913"/>
    </row>
    <row r="193" spans="7:25" s="1850" customFormat="1">
      <c r="G193" s="1849"/>
      <c r="O193" s="1849"/>
      <c r="U193" s="118"/>
      <c r="Y193" s="1913"/>
    </row>
    <row r="194" spans="7:25" s="1850" customFormat="1">
      <c r="G194" s="1849"/>
      <c r="O194" s="1849"/>
      <c r="U194" s="118"/>
      <c r="Y194" s="1913"/>
    </row>
    <row r="195" spans="7:25" s="1850" customFormat="1">
      <c r="G195" s="1849"/>
      <c r="O195" s="1849"/>
      <c r="U195" s="118"/>
      <c r="Y195" s="1913"/>
    </row>
    <row r="196" spans="7:25" s="1850" customFormat="1">
      <c r="G196" s="1849"/>
      <c r="O196" s="1849"/>
      <c r="U196" s="118"/>
      <c r="Y196" s="1913"/>
    </row>
    <row r="197" spans="7:25" s="1850" customFormat="1">
      <c r="G197" s="1849"/>
      <c r="O197" s="1849"/>
      <c r="U197" s="118"/>
      <c r="Y197" s="1913"/>
    </row>
    <row r="198" spans="7:25" s="1850" customFormat="1">
      <c r="G198" s="1849"/>
      <c r="O198" s="1849"/>
      <c r="U198" s="118"/>
      <c r="Y198" s="1913"/>
    </row>
    <row r="199" spans="7:25" s="1850" customFormat="1">
      <c r="G199" s="1849"/>
      <c r="O199" s="1849"/>
      <c r="U199" s="118"/>
      <c r="Y199" s="1913"/>
    </row>
    <row r="200" spans="7:25" s="1850" customFormat="1">
      <c r="G200" s="1849"/>
      <c r="O200" s="1849"/>
      <c r="U200" s="118"/>
      <c r="Y200" s="1913"/>
    </row>
    <row r="201" spans="7:25" s="1850" customFormat="1">
      <c r="G201" s="1849"/>
      <c r="O201" s="1849"/>
      <c r="U201" s="118"/>
      <c r="Y201" s="1913"/>
    </row>
    <row r="202" spans="7:25" s="1850" customFormat="1">
      <c r="G202" s="1849"/>
      <c r="O202" s="1849"/>
      <c r="U202" s="118"/>
      <c r="Y202" s="1913"/>
    </row>
    <row r="203" spans="7:25" s="1850" customFormat="1">
      <c r="G203" s="1849"/>
      <c r="O203" s="1849"/>
      <c r="U203" s="118"/>
      <c r="Y203" s="1913"/>
    </row>
    <row r="204" spans="7:25" s="1850" customFormat="1">
      <c r="G204" s="1849"/>
      <c r="O204" s="1849"/>
      <c r="U204" s="118"/>
      <c r="Y204" s="1913"/>
    </row>
    <row r="205" spans="7:25" s="1850" customFormat="1">
      <c r="G205" s="1849"/>
      <c r="O205" s="1849"/>
      <c r="U205" s="118"/>
      <c r="Y205" s="1913"/>
    </row>
    <row r="206" spans="7:25" s="1850" customFormat="1">
      <c r="G206" s="1849"/>
      <c r="O206" s="1849"/>
      <c r="U206" s="118"/>
      <c r="Y206" s="1913"/>
    </row>
    <row r="207" spans="7:25" s="1850" customFormat="1">
      <c r="G207" s="1849"/>
      <c r="O207" s="1849"/>
      <c r="U207" s="118"/>
      <c r="Y207" s="1913"/>
    </row>
    <row r="208" spans="7:25" s="1850" customFormat="1">
      <c r="G208" s="1849"/>
      <c r="O208" s="1849"/>
      <c r="U208" s="118"/>
      <c r="Y208" s="1913"/>
    </row>
    <row r="209" spans="7:25" s="1850" customFormat="1">
      <c r="G209" s="1849"/>
      <c r="O209" s="1849"/>
      <c r="U209" s="118"/>
      <c r="Y209" s="1913"/>
    </row>
    <row r="210" spans="7:25" s="1850" customFormat="1">
      <c r="G210" s="1849"/>
      <c r="O210" s="1849"/>
      <c r="U210" s="118"/>
      <c r="Y210" s="1913"/>
    </row>
    <row r="211" spans="7:25" s="1850" customFormat="1">
      <c r="G211" s="1849"/>
      <c r="O211" s="1849"/>
      <c r="U211" s="118"/>
      <c r="Y211" s="1913"/>
    </row>
    <row r="212" spans="7:25" s="1850" customFormat="1">
      <c r="G212" s="1849"/>
      <c r="O212" s="1849"/>
      <c r="U212" s="118"/>
      <c r="Y212" s="1913"/>
    </row>
    <row r="213" spans="7:25" s="1850" customFormat="1">
      <c r="G213" s="1849"/>
      <c r="O213" s="1849"/>
      <c r="U213" s="118"/>
      <c r="Y213" s="1913"/>
    </row>
    <row r="214" spans="7:25" s="1850" customFormat="1">
      <c r="G214" s="1849"/>
      <c r="O214" s="1849"/>
      <c r="U214" s="118"/>
      <c r="Y214" s="1913"/>
    </row>
    <row r="215" spans="7:25" s="1850" customFormat="1">
      <c r="G215" s="1849"/>
      <c r="O215" s="1849"/>
      <c r="U215" s="118"/>
      <c r="Y215" s="1913"/>
    </row>
    <row r="216" spans="7:25" s="1850" customFormat="1">
      <c r="G216" s="1849"/>
      <c r="O216" s="1849"/>
      <c r="U216" s="118"/>
      <c r="Y216" s="1913"/>
    </row>
    <row r="217" spans="7:25" s="1850" customFormat="1">
      <c r="G217" s="1849"/>
      <c r="O217" s="1849"/>
      <c r="U217" s="118"/>
      <c r="Y217" s="1913"/>
    </row>
    <row r="218" spans="7:25" s="1850" customFormat="1">
      <c r="G218" s="1849"/>
      <c r="O218" s="1849"/>
      <c r="U218" s="118"/>
      <c r="Y218" s="1913"/>
    </row>
    <row r="219" spans="7:25" s="1850" customFormat="1">
      <c r="G219" s="1849"/>
      <c r="O219" s="1849"/>
      <c r="U219" s="118"/>
      <c r="Y219" s="1913"/>
    </row>
    <row r="220" spans="7:25" s="1850" customFormat="1">
      <c r="G220" s="1849"/>
      <c r="O220" s="1849"/>
      <c r="U220" s="118"/>
      <c r="Y220" s="1913"/>
    </row>
    <row r="221" spans="7:25" s="1850" customFormat="1">
      <c r="G221" s="1849"/>
      <c r="O221" s="1849"/>
      <c r="U221" s="118"/>
      <c r="Y221" s="1913"/>
    </row>
    <row r="222" spans="7:25" s="1850" customFormat="1">
      <c r="G222" s="1849"/>
      <c r="O222" s="1849"/>
      <c r="U222" s="118"/>
      <c r="Y222" s="1913"/>
    </row>
    <row r="223" spans="7:25" s="1850" customFormat="1">
      <c r="G223" s="1849"/>
      <c r="O223" s="1849"/>
      <c r="U223" s="118"/>
      <c r="Y223" s="1913"/>
    </row>
    <row r="224" spans="7:25" s="1850" customFormat="1">
      <c r="G224" s="1849"/>
      <c r="O224" s="1849"/>
      <c r="U224" s="118"/>
      <c r="Y224" s="1913"/>
    </row>
    <row r="225" spans="7:25" s="1850" customFormat="1">
      <c r="G225" s="1849"/>
      <c r="O225" s="1849"/>
      <c r="U225" s="118"/>
      <c r="Y225" s="1913"/>
    </row>
    <row r="226" spans="7:25" s="1850" customFormat="1">
      <c r="G226" s="1849"/>
      <c r="O226" s="1849"/>
      <c r="U226" s="118"/>
      <c r="Y226" s="1913"/>
    </row>
    <row r="227" spans="7:25" s="1850" customFormat="1">
      <c r="G227" s="1849"/>
      <c r="O227" s="1849"/>
      <c r="U227" s="118"/>
      <c r="Y227" s="1913"/>
    </row>
    <row r="228" spans="7:25" s="1850" customFormat="1">
      <c r="G228" s="1849"/>
      <c r="O228" s="1849"/>
      <c r="U228" s="118"/>
      <c r="Y228" s="1913"/>
    </row>
    <row r="229" spans="7:25" s="1850" customFormat="1">
      <c r="G229" s="1849"/>
      <c r="O229" s="1849"/>
      <c r="U229" s="118"/>
      <c r="Y229" s="1913"/>
    </row>
    <row r="230" spans="7:25" s="1850" customFormat="1">
      <c r="G230" s="1849"/>
      <c r="O230" s="1849"/>
      <c r="U230" s="118"/>
      <c r="Y230" s="1913"/>
    </row>
    <row r="231" spans="7:25" s="1850" customFormat="1">
      <c r="G231" s="1849"/>
      <c r="O231" s="1849"/>
      <c r="U231" s="118"/>
      <c r="Y231" s="1913"/>
    </row>
    <row r="232" spans="7:25" s="1850" customFormat="1">
      <c r="G232" s="1849"/>
      <c r="O232" s="1849"/>
      <c r="U232" s="118"/>
      <c r="Y232" s="1913"/>
    </row>
    <row r="233" spans="7:25" s="1850" customFormat="1">
      <c r="G233" s="1849"/>
      <c r="O233" s="1849"/>
      <c r="U233" s="118"/>
      <c r="Y233" s="1913"/>
    </row>
    <row r="234" spans="7:25" s="1850" customFormat="1">
      <c r="G234" s="1849"/>
      <c r="O234" s="1849"/>
      <c r="U234" s="118"/>
      <c r="Y234" s="1913"/>
    </row>
    <row r="235" spans="7:25" s="1850" customFormat="1">
      <c r="G235" s="1849"/>
      <c r="O235" s="1849"/>
      <c r="U235" s="118"/>
      <c r="Y235" s="1913"/>
    </row>
    <row r="236" spans="7:25" s="1850" customFormat="1">
      <c r="G236" s="1849"/>
      <c r="O236" s="1849"/>
      <c r="U236" s="118"/>
      <c r="Y236" s="1913"/>
    </row>
    <row r="237" spans="7:25" s="1850" customFormat="1">
      <c r="G237" s="1849"/>
      <c r="O237" s="1849"/>
      <c r="U237" s="118"/>
      <c r="Y237" s="1913"/>
    </row>
    <row r="238" spans="7:25" s="1850" customFormat="1">
      <c r="G238" s="1849"/>
      <c r="O238" s="1849"/>
      <c r="U238" s="118"/>
      <c r="Y238" s="1913"/>
    </row>
    <row r="239" spans="7:25" s="1850" customFormat="1">
      <c r="G239" s="1849"/>
      <c r="O239" s="1849"/>
      <c r="U239" s="118"/>
      <c r="Y239" s="1913"/>
    </row>
    <row r="240" spans="7:25" s="1850" customFormat="1">
      <c r="G240" s="1849"/>
      <c r="O240" s="1849"/>
      <c r="U240" s="118"/>
      <c r="Y240" s="1913"/>
    </row>
    <row r="241" spans="7:25" s="1850" customFormat="1">
      <c r="G241" s="1849"/>
      <c r="O241" s="1849"/>
      <c r="U241" s="118"/>
      <c r="Y241" s="1913"/>
    </row>
    <row r="242" spans="7:25" s="1850" customFormat="1">
      <c r="G242" s="1849"/>
      <c r="O242" s="1849"/>
      <c r="U242" s="118"/>
      <c r="Y242" s="1913"/>
    </row>
    <row r="243" spans="7:25" s="1850" customFormat="1">
      <c r="G243" s="1849"/>
      <c r="O243" s="1849"/>
      <c r="U243" s="118"/>
      <c r="Y243" s="1913"/>
    </row>
    <row r="244" spans="7:25" s="1850" customFormat="1">
      <c r="G244" s="1849"/>
      <c r="O244" s="1849"/>
      <c r="U244" s="118"/>
      <c r="Y244" s="1913"/>
    </row>
    <row r="245" spans="7:25" s="1850" customFormat="1">
      <c r="G245" s="1849"/>
      <c r="O245" s="1849"/>
      <c r="U245" s="118"/>
      <c r="Y245" s="1913"/>
    </row>
    <row r="246" spans="7:25" s="1850" customFormat="1">
      <c r="G246" s="1849"/>
      <c r="O246" s="1849"/>
      <c r="U246" s="118"/>
      <c r="Y246" s="1913"/>
    </row>
    <row r="247" spans="7:25" s="1850" customFormat="1">
      <c r="G247" s="1849"/>
      <c r="O247" s="1849"/>
      <c r="U247" s="118"/>
      <c r="Y247" s="1913"/>
    </row>
    <row r="248" spans="7:25" s="1850" customFormat="1">
      <c r="G248" s="1849"/>
      <c r="O248" s="1849"/>
      <c r="U248" s="118"/>
      <c r="Y248" s="1913"/>
    </row>
    <row r="249" spans="7:25" s="1850" customFormat="1">
      <c r="G249" s="1849"/>
      <c r="O249" s="1849"/>
      <c r="U249" s="118"/>
      <c r="Y249" s="1913"/>
    </row>
    <row r="250" spans="7:25" s="1850" customFormat="1">
      <c r="G250" s="1849"/>
      <c r="O250" s="1849"/>
      <c r="U250" s="118"/>
      <c r="Y250" s="1913"/>
    </row>
    <row r="251" spans="7:25" s="1850" customFormat="1">
      <c r="G251" s="1849"/>
      <c r="O251" s="1849"/>
      <c r="U251" s="118"/>
      <c r="Y251" s="1913"/>
    </row>
    <row r="252" spans="7:25" s="1850" customFormat="1">
      <c r="G252" s="1849"/>
      <c r="O252" s="1849"/>
      <c r="U252" s="118"/>
      <c r="Y252" s="1913"/>
    </row>
    <row r="253" spans="7:25" s="1850" customFormat="1">
      <c r="G253" s="1849"/>
      <c r="O253" s="1849"/>
      <c r="U253" s="118"/>
      <c r="Y253" s="1913"/>
    </row>
    <row r="254" spans="7:25" s="1850" customFormat="1">
      <c r="G254" s="1849"/>
      <c r="O254" s="1849"/>
      <c r="U254" s="118"/>
      <c r="Y254" s="1913"/>
    </row>
    <row r="255" spans="7:25" s="1850" customFormat="1">
      <c r="G255" s="1849"/>
      <c r="O255" s="1849"/>
      <c r="U255" s="118"/>
      <c r="Y255" s="1913"/>
    </row>
    <row r="256" spans="7:25" s="1850" customFormat="1">
      <c r="G256" s="1849"/>
      <c r="O256" s="1849"/>
      <c r="U256" s="118"/>
      <c r="Y256" s="1913"/>
    </row>
    <row r="257" spans="7:25" s="1850" customFormat="1">
      <c r="G257" s="1849"/>
      <c r="O257" s="1849"/>
      <c r="U257" s="118"/>
      <c r="Y257" s="1913"/>
    </row>
    <row r="258" spans="7:25" s="1850" customFormat="1">
      <c r="G258" s="1849"/>
      <c r="O258" s="1849"/>
      <c r="U258" s="118"/>
      <c r="Y258" s="1913"/>
    </row>
    <row r="259" spans="7:25" s="1850" customFormat="1">
      <c r="G259" s="1849"/>
      <c r="O259" s="1849"/>
      <c r="U259" s="118"/>
      <c r="Y259" s="1913"/>
    </row>
    <row r="260" spans="7:25" s="1850" customFormat="1">
      <c r="G260" s="1849"/>
      <c r="O260" s="1849"/>
      <c r="U260" s="118"/>
      <c r="Y260" s="1913"/>
    </row>
    <row r="261" spans="7:25" s="1850" customFormat="1">
      <c r="G261" s="1849"/>
      <c r="O261" s="1849"/>
      <c r="U261" s="118"/>
      <c r="Y261" s="1913"/>
    </row>
    <row r="262" spans="7:25" s="1850" customFormat="1">
      <c r="G262" s="1849"/>
      <c r="O262" s="1849"/>
      <c r="U262" s="118"/>
      <c r="Y262" s="1913"/>
    </row>
    <row r="263" spans="7:25" s="1850" customFormat="1">
      <c r="G263" s="1849"/>
      <c r="O263" s="1849"/>
      <c r="U263" s="118"/>
      <c r="Y263" s="1913"/>
    </row>
    <row r="264" spans="7:25" s="1850" customFormat="1">
      <c r="G264" s="1849"/>
      <c r="O264" s="1849"/>
      <c r="U264" s="118"/>
      <c r="Y264" s="1913"/>
    </row>
    <row r="265" spans="7:25" s="1850" customFormat="1">
      <c r="G265" s="1849"/>
      <c r="O265" s="1849"/>
      <c r="U265" s="118"/>
      <c r="Y265" s="1913"/>
    </row>
    <row r="266" spans="7:25" s="1850" customFormat="1">
      <c r="G266" s="1849"/>
      <c r="O266" s="1849"/>
      <c r="U266" s="118"/>
      <c r="Y266" s="1913"/>
    </row>
    <row r="267" spans="7:25" s="1850" customFormat="1">
      <c r="G267" s="1849"/>
      <c r="O267" s="1849"/>
      <c r="U267" s="118"/>
      <c r="Y267" s="1913"/>
    </row>
    <row r="268" spans="7:25" s="1850" customFormat="1">
      <c r="G268" s="1849"/>
      <c r="O268" s="1849"/>
      <c r="U268" s="118"/>
      <c r="Y268" s="1913"/>
    </row>
    <row r="269" spans="7:25" s="1850" customFormat="1">
      <c r="G269" s="1849"/>
      <c r="O269" s="1849"/>
      <c r="U269" s="118"/>
      <c r="Y269" s="1913"/>
    </row>
    <row r="270" spans="7:25" s="1850" customFormat="1">
      <c r="G270" s="1849"/>
      <c r="O270" s="1849"/>
      <c r="U270" s="118"/>
      <c r="Y270" s="1913"/>
    </row>
    <row r="271" spans="7:25" s="1850" customFormat="1">
      <c r="G271" s="1849"/>
      <c r="O271" s="1849"/>
      <c r="U271" s="118"/>
      <c r="Y271" s="1913"/>
    </row>
    <row r="272" spans="7:25" s="1850" customFormat="1">
      <c r="G272" s="1849"/>
      <c r="O272" s="1849"/>
      <c r="U272" s="118"/>
      <c r="Y272" s="1913"/>
    </row>
    <row r="273" spans="7:25" s="1850" customFormat="1">
      <c r="G273" s="1849"/>
      <c r="O273" s="1849"/>
      <c r="U273" s="118"/>
      <c r="Y273" s="1913"/>
    </row>
    <row r="274" spans="7:25" s="1850" customFormat="1">
      <c r="G274" s="1849"/>
      <c r="O274" s="1849"/>
      <c r="U274" s="118"/>
      <c r="Y274" s="1913"/>
    </row>
    <row r="275" spans="7:25" s="1850" customFormat="1">
      <c r="G275" s="1849"/>
      <c r="O275" s="1849"/>
      <c r="U275" s="118"/>
      <c r="Y275" s="1913"/>
    </row>
    <row r="276" spans="7:25" s="1850" customFormat="1">
      <c r="G276" s="1849"/>
      <c r="O276" s="1849"/>
      <c r="U276" s="118"/>
      <c r="Y276" s="1913"/>
    </row>
    <row r="277" spans="7:25" s="1850" customFormat="1">
      <c r="G277" s="1849"/>
      <c r="O277" s="1849"/>
      <c r="U277" s="118"/>
      <c r="Y277" s="1913"/>
    </row>
    <row r="278" spans="7:25" s="1850" customFormat="1">
      <c r="G278" s="1849"/>
      <c r="O278" s="1849"/>
      <c r="U278" s="118"/>
      <c r="Y278" s="1913"/>
    </row>
    <row r="279" spans="7:25" s="1850" customFormat="1">
      <c r="G279" s="1849"/>
      <c r="O279" s="1849"/>
      <c r="U279" s="118"/>
      <c r="Y279" s="1913"/>
    </row>
    <row r="280" spans="7:25" s="1850" customFormat="1">
      <c r="G280" s="1849"/>
      <c r="O280" s="1849"/>
      <c r="U280" s="118"/>
      <c r="Y280" s="1913"/>
    </row>
    <row r="281" spans="7:25" s="1850" customFormat="1">
      <c r="G281" s="1849"/>
      <c r="O281" s="1849"/>
      <c r="U281" s="118"/>
      <c r="Y281" s="1913"/>
    </row>
    <row r="282" spans="7:25" s="1850" customFormat="1">
      <c r="G282" s="1849"/>
      <c r="O282" s="1849"/>
      <c r="U282" s="118"/>
      <c r="Y282" s="1913"/>
    </row>
    <row r="283" spans="7:25" s="1850" customFormat="1">
      <c r="G283" s="1849"/>
      <c r="O283" s="1849"/>
      <c r="U283" s="118"/>
      <c r="Y283" s="1913"/>
    </row>
    <row r="284" spans="7:25" s="1850" customFormat="1">
      <c r="G284" s="1849"/>
      <c r="O284" s="1849"/>
      <c r="U284" s="118"/>
      <c r="Y284" s="1913"/>
    </row>
    <row r="285" spans="7:25" s="1850" customFormat="1">
      <c r="G285" s="1849"/>
      <c r="O285" s="1849"/>
      <c r="U285" s="118"/>
      <c r="Y285" s="1913"/>
    </row>
    <row r="286" spans="7:25" s="1850" customFormat="1">
      <c r="G286" s="1849"/>
      <c r="O286" s="1849"/>
      <c r="U286" s="118"/>
      <c r="Y286" s="1913"/>
    </row>
    <row r="287" spans="7:25" s="1850" customFormat="1">
      <c r="G287" s="1849"/>
      <c r="O287" s="1849"/>
      <c r="U287" s="118"/>
      <c r="Y287" s="1913"/>
    </row>
    <row r="288" spans="7:25" s="1850" customFormat="1">
      <c r="G288" s="1849"/>
      <c r="O288" s="1849"/>
      <c r="U288" s="118"/>
      <c r="Y288" s="1913"/>
    </row>
    <row r="289" spans="7:25" s="1850" customFormat="1">
      <c r="G289" s="1849"/>
      <c r="O289" s="1849"/>
      <c r="U289" s="118"/>
      <c r="Y289" s="1913"/>
    </row>
    <row r="290" spans="7:25" s="1850" customFormat="1">
      <c r="G290" s="1849"/>
      <c r="O290" s="1849"/>
      <c r="U290" s="118"/>
      <c r="Y290" s="1913"/>
    </row>
    <row r="291" spans="7:25" s="1850" customFormat="1">
      <c r="G291" s="1849"/>
      <c r="O291" s="1849"/>
      <c r="U291" s="118"/>
      <c r="Y291" s="1913"/>
    </row>
    <row r="292" spans="7:25" s="1850" customFormat="1">
      <c r="G292" s="1849"/>
      <c r="O292" s="1849"/>
      <c r="U292" s="118"/>
      <c r="Y292" s="1913"/>
    </row>
    <row r="293" spans="7:25" s="1850" customFormat="1">
      <c r="G293" s="1849"/>
      <c r="O293" s="1849"/>
      <c r="U293" s="118"/>
      <c r="Y293" s="1913"/>
    </row>
    <row r="294" spans="7:25" s="1850" customFormat="1">
      <c r="G294" s="1849"/>
      <c r="O294" s="1849"/>
      <c r="U294" s="118"/>
      <c r="Y294" s="1913"/>
    </row>
    <row r="295" spans="7:25" s="1850" customFormat="1">
      <c r="G295" s="1849"/>
      <c r="O295" s="1849"/>
      <c r="U295" s="118"/>
      <c r="Y295" s="1913"/>
    </row>
    <row r="296" spans="7:25" s="1850" customFormat="1">
      <c r="G296" s="1849"/>
      <c r="O296" s="1849"/>
      <c r="U296" s="118"/>
      <c r="Y296" s="1913"/>
    </row>
    <row r="297" spans="7:25" s="1850" customFormat="1">
      <c r="G297" s="1849"/>
      <c r="O297" s="1849"/>
      <c r="U297" s="118"/>
      <c r="Y297" s="1913"/>
    </row>
    <row r="298" spans="7:25" s="1850" customFormat="1">
      <c r="G298" s="1849"/>
      <c r="O298" s="1849"/>
      <c r="U298" s="118"/>
      <c r="Y298" s="1913"/>
    </row>
    <row r="299" spans="7:25" s="1850" customFormat="1">
      <c r="G299" s="1849"/>
      <c r="O299" s="1849"/>
      <c r="U299" s="118"/>
      <c r="Y299" s="1913"/>
    </row>
    <row r="300" spans="7:25" s="1850" customFormat="1">
      <c r="G300" s="1849"/>
      <c r="O300" s="1849"/>
      <c r="U300" s="118"/>
      <c r="Y300" s="1913"/>
    </row>
    <row r="301" spans="7:25" s="1850" customFormat="1">
      <c r="G301" s="1849"/>
      <c r="O301" s="1849"/>
      <c r="U301" s="118"/>
      <c r="Y301" s="1913"/>
    </row>
    <row r="302" spans="7:25" s="1850" customFormat="1">
      <c r="G302" s="1849"/>
      <c r="O302" s="1849"/>
      <c r="U302" s="118"/>
      <c r="Y302" s="1913"/>
    </row>
    <row r="303" spans="7:25" s="1850" customFormat="1">
      <c r="G303" s="1849"/>
      <c r="O303" s="1849"/>
      <c r="U303" s="118"/>
      <c r="Y303" s="1913"/>
    </row>
    <row r="304" spans="7:25" s="1850" customFormat="1">
      <c r="G304" s="1849"/>
      <c r="O304" s="1849"/>
      <c r="U304" s="118"/>
      <c r="Y304" s="1913"/>
    </row>
    <row r="305" spans="7:25" s="1850" customFormat="1">
      <c r="G305" s="1849"/>
      <c r="O305" s="1849"/>
      <c r="U305" s="118"/>
      <c r="Y305" s="1913"/>
    </row>
    <row r="306" spans="7:25" s="1850" customFormat="1">
      <c r="G306" s="1849"/>
      <c r="O306" s="1849"/>
      <c r="U306" s="118"/>
      <c r="Y306" s="1913"/>
    </row>
    <row r="307" spans="7:25" s="1850" customFormat="1">
      <c r="G307" s="1849"/>
      <c r="O307" s="1849"/>
      <c r="U307" s="118"/>
      <c r="Y307" s="1913"/>
    </row>
    <row r="308" spans="7:25" s="1850" customFormat="1">
      <c r="G308" s="1849"/>
      <c r="O308" s="1849"/>
      <c r="U308" s="118"/>
      <c r="Y308" s="1913"/>
    </row>
    <row r="309" spans="7:25" s="1850" customFormat="1">
      <c r="G309" s="1849"/>
      <c r="O309" s="1849"/>
      <c r="U309" s="118"/>
      <c r="Y309" s="1913"/>
    </row>
    <row r="310" spans="7:25" s="1850" customFormat="1">
      <c r="G310" s="1849"/>
      <c r="O310" s="1849"/>
      <c r="U310" s="118"/>
      <c r="Y310" s="1913"/>
    </row>
    <row r="311" spans="7:25" s="1850" customFormat="1">
      <c r="G311" s="1849"/>
      <c r="O311" s="1849"/>
      <c r="U311" s="118"/>
      <c r="Y311" s="1913"/>
    </row>
    <row r="312" spans="7:25" s="1850" customFormat="1">
      <c r="G312" s="1849"/>
      <c r="O312" s="1849"/>
      <c r="U312" s="118"/>
      <c r="Y312" s="1913"/>
    </row>
    <row r="313" spans="7:25" s="1850" customFormat="1">
      <c r="G313" s="1849"/>
      <c r="O313" s="1849"/>
      <c r="U313" s="118"/>
      <c r="Y313" s="1913"/>
    </row>
    <row r="314" spans="7:25" s="1850" customFormat="1">
      <c r="G314" s="1849"/>
      <c r="O314" s="1849"/>
      <c r="U314" s="118"/>
      <c r="Y314" s="1913"/>
    </row>
    <row r="315" spans="7:25" s="1850" customFormat="1">
      <c r="G315" s="1849"/>
      <c r="O315" s="1849"/>
      <c r="U315" s="118"/>
      <c r="Y315" s="1913"/>
    </row>
    <row r="316" spans="7:25" s="1850" customFormat="1">
      <c r="G316" s="1849"/>
      <c r="O316" s="1849"/>
      <c r="U316" s="118"/>
      <c r="Y316" s="1913"/>
    </row>
    <row r="317" spans="7:25" s="1850" customFormat="1">
      <c r="G317" s="1849"/>
      <c r="O317" s="1849"/>
      <c r="U317" s="118"/>
      <c r="Y317" s="1913"/>
    </row>
    <row r="318" spans="7:25" s="1850" customFormat="1">
      <c r="G318" s="1849"/>
      <c r="O318" s="1849"/>
      <c r="U318" s="118"/>
      <c r="Y318" s="1913"/>
    </row>
    <row r="319" spans="7:25" s="1850" customFormat="1">
      <c r="G319" s="1849"/>
      <c r="O319" s="1849"/>
      <c r="U319" s="118"/>
      <c r="Y319" s="1913"/>
    </row>
    <row r="320" spans="7:25" s="1850" customFormat="1">
      <c r="G320" s="1849"/>
      <c r="O320" s="1849"/>
      <c r="U320" s="118"/>
      <c r="Y320" s="1913"/>
    </row>
    <row r="321" spans="7:25" s="1850" customFormat="1">
      <c r="G321" s="1849"/>
      <c r="O321" s="1849"/>
      <c r="U321" s="118"/>
      <c r="Y321" s="1913"/>
    </row>
    <row r="322" spans="7:25" s="1850" customFormat="1">
      <c r="G322" s="1849"/>
      <c r="O322" s="1849"/>
      <c r="U322" s="118"/>
      <c r="Y322" s="1913"/>
    </row>
    <row r="323" spans="7:25" s="1850" customFormat="1">
      <c r="G323" s="1849"/>
      <c r="O323" s="1849"/>
      <c r="U323" s="118"/>
      <c r="Y323" s="1913"/>
    </row>
    <row r="324" spans="7:25" s="1850" customFormat="1">
      <c r="G324" s="1849"/>
      <c r="O324" s="1849"/>
      <c r="U324" s="118"/>
      <c r="Y324" s="1913"/>
    </row>
    <row r="325" spans="7:25" s="1850" customFormat="1">
      <c r="G325" s="1849"/>
      <c r="O325" s="1849"/>
      <c r="U325" s="118"/>
      <c r="Y325" s="1913"/>
    </row>
    <row r="326" spans="7:25" s="1850" customFormat="1">
      <c r="G326" s="1849"/>
      <c r="O326" s="1849"/>
      <c r="U326" s="118"/>
      <c r="Y326" s="1913"/>
    </row>
    <row r="327" spans="7:25" s="1850" customFormat="1">
      <c r="G327" s="1849"/>
      <c r="O327" s="1849"/>
      <c r="U327" s="118"/>
      <c r="Y327" s="1913"/>
    </row>
  </sheetData>
  <mergeCells count="2">
    <mergeCell ref="A1:X1"/>
    <mergeCell ref="L2:M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W21"/>
  <sheetViews>
    <sheetView topLeftCell="B1" workbookViewId="0">
      <selection activeCell="AC12" sqref="AC12"/>
    </sheetView>
  </sheetViews>
  <sheetFormatPr defaultColWidth="9" defaultRowHeight="15"/>
  <cols>
    <col min="1" max="1" width="0.140625" style="2198" hidden="1" customWidth="1"/>
    <col min="2" max="2" width="14.42578125" style="2198" customWidth="1"/>
    <col min="3" max="3" width="7.140625" style="2198" customWidth="1"/>
    <col min="4" max="4" width="10.140625" style="2198" bestFit="1" customWidth="1"/>
    <col min="5" max="5" width="9" style="2198" hidden="1" customWidth="1"/>
    <col min="6" max="6" width="8.28515625" style="2198" customWidth="1"/>
    <col min="7" max="7" width="9.7109375" style="2198" customWidth="1"/>
    <col min="8" max="8" width="9.42578125" style="2198" bestFit="1" customWidth="1"/>
    <col min="9" max="9" width="7.85546875" style="2198" customWidth="1"/>
    <col min="10" max="11" width="9" style="2198" hidden="1" customWidth="1"/>
    <col min="12" max="12" width="6" style="2198" customWidth="1"/>
    <col min="13" max="13" width="4.42578125" style="2198" customWidth="1"/>
    <col min="14" max="21" width="9" style="2198" hidden="1" customWidth="1"/>
    <col min="22" max="22" width="11.7109375" style="2198" customWidth="1"/>
    <col min="23" max="23" width="9" style="2198" hidden="1" customWidth="1"/>
    <col min="24" max="16384" width="9" style="2198"/>
  </cols>
  <sheetData>
    <row r="1" spans="1:23" ht="15.75">
      <c r="A1" s="2807" t="s">
        <v>2545</v>
      </c>
      <c r="B1" s="2807"/>
      <c r="C1" s="2807"/>
      <c r="D1" s="2807"/>
      <c r="E1" s="2807"/>
      <c r="F1" s="2807"/>
      <c r="G1" s="2807"/>
      <c r="H1" s="2807"/>
      <c r="I1" s="2807"/>
      <c r="J1" s="2807"/>
      <c r="K1" s="2807"/>
      <c r="L1" s="2807"/>
      <c r="M1" s="2807"/>
      <c r="N1" s="2807"/>
      <c r="O1" s="2807"/>
      <c r="P1" s="2807"/>
      <c r="Q1" s="2807"/>
      <c r="R1" s="2807"/>
      <c r="S1" s="2807"/>
      <c r="T1" s="2807"/>
      <c r="U1" s="2807"/>
      <c r="V1" s="2807"/>
      <c r="W1" s="2807"/>
    </row>
    <row r="2" spans="1:23" s="2199" customFormat="1" ht="60">
      <c r="A2" s="61" t="s">
        <v>1</v>
      </c>
      <c r="B2" s="2789" t="s">
        <v>2</v>
      </c>
      <c r="C2" s="2789" t="s">
        <v>3</v>
      </c>
      <c r="D2" s="2789" t="s">
        <v>4</v>
      </c>
      <c r="E2" s="2789" t="s">
        <v>5</v>
      </c>
      <c r="F2" s="2789" t="s">
        <v>6</v>
      </c>
      <c r="G2" s="2789" t="s">
        <v>7</v>
      </c>
      <c r="H2" s="2789" t="s">
        <v>8</v>
      </c>
      <c r="I2" s="2789" t="s">
        <v>9</v>
      </c>
      <c r="J2" s="2789" t="s">
        <v>10</v>
      </c>
      <c r="K2" s="2789" t="s">
        <v>11</v>
      </c>
      <c r="L2" s="2809" t="s">
        <v>419</v>
      </c>
      <c r="M2" s="2809"/>
      <c r="N2" s="2789" t="s">
        <v>12</v>
      </c>
      <c r="O2" s="2789" t="s">
        <v>13</v>
      </c>
      <c r="P2" s="2789" t="s">
        <v>14</v>
      </c>
      <c r="Q2" s="2789" t="s">
        <v>15</v>
      </c>
      <c r="R2" s="2789" t="s">
        <v>16</v>
      </c>
      <c r="S2" s="2789" t="s">
        <v>15</v>
      </c>
      <c r="T2" s="2789" t="s">
        <v>18</v>
      </c>
      <c r="U2" s="2789" t="s">
        <v>19</v>
      </c>
      <c r="V2" s="2789" t="s">
        <v>2345</v>
      </c>
      <c r="W2" s="61" t="s">
        <v>255</v>
      </c>
    </row>
    <row r="3" spans="1:23" s="2199" customFormat="1">
      <c r="A3" s="1176"/>
      <c r="B3" s="2789" t="str">
        <f>'JAN25'!B3</f>
        <v>01.01.25</v>
      </c>
      <c r="C3" s="2789">
        <f>'JAN25'!C3</f>
        <v>1</v>
      </c>
      <c r="D3" s="2789">
        <f>'JAN25'!D3</f>
        <v>526</v>
      </c>
      <c r="E3" s="1801"/>
      <c r="F3" s="1638">
        <f>'JAN25'!F3</f>
        <v>58</v>
      </c>
      <c r="G3" s="2789">
        <f>'JAN25'!G3</f>
        <v>3615.26</v>
      </c>
      <c r="H3" s="2789">
        <f>'JAN25'!H3</f>
        <v>145.91999999999999</v>
      </c>
      <c r="I3" s="2789">
        <f>'JAN25'!I3</f>
        <v>2.38</v>
      </c>
      <c r="J3" s="2789"/>
      <c r="K3" s="2789"/>
      <c r="L3" s="2789">
        <f>'JAN25'!L3</f>
        <v>2</v>
      </c>
      <c r="M3" s="2789">
        <f>'JAN25'!M3</f>
        <v>0</v>
      </c>
      <c r="N3" s="2789"/>
      <c r="O3" s="2789"/>
      <c r="P3" s="2789"/>
      <c r="Q3" s="2789"/>
      <c r="R3" s="2789"/>
      <c r="S3" s="2789"/>
      <c r="T3" s="2789"/>
      <c r="U3" s="2789"/>
      <c r="V3" s="2789">
        <f>'JAN25'!V3</f>
        <v>0</v>
      </c>
      <c r="W3" s="1176"/>
    </row>
    <row r="4" spans="1:23" s="2199" customFormat="1">
      <c r="A4" s="1176"/>
      <c r="B4" s="2789" t="str">
        <f>'JAN25'!B4</f>
        <v>01.01.25</v>
      </c>
      <c r="C4" s="2789">
        <f>'JAN25'!C4</f>
        <v>2</v>
      </c>
      <c r="D4" s="2789">
        <f>'JAN25'!D4</f>
        <v>527</v>
      </c>
      <c r="E4" s="1801"/>
      <c r="F4" s="1638">
        <f>'JAN25'!F4</f>
        <v>58</v>
      </c>
      <c r="G4" s="2789">
        <f>'JAN25'!G4</f>
        <v>3598.06</v>
      </c>
      <c r="H4" s="2789">
        <f>'JAN25'!H4</f>
        <v>161.53</v>
      </c>
      <c r="I4" s="2789">
        <f>'JAN25'!I4</f>
        <v>0.79</v>
      </c>
      <c r="J4" s="2789"/>
      <c r="K4" s="2789"/>
      <c r="L4" s="2789">
        <f>'JAN25'!L4</f>
        <v>2</v>
      </c>
      <c r="M4" s="2789">
        <f>'JAN25'!M4</f>
        <v>10</v>
      </c>
      <c r="N4" s="2789"/>
      <c r="O4" s="2789"/>
      <c r="P4" s="2789"/>
      <c r="Q4" s="2789"/>
      <c r="R4" s="2789"/>
      <c r="S4" s="2789"/>
      <c r="T4" s="2789"/>
      <c r="U4" s="2789"/>
      <c r="V4" s="2789">
        <f>'JAN25'!V4</f>
        <v>0</v>
      </c>
      <c r="W4" s="1176"/>
    </row>
    <row r="5" spans="1:23" s="2199" customFormat="1">
      <c r="A5" s="1176"/>
      <c r="B5" s="2789" t="str">
        <f>'JAN25'!B5</f>
        <v>01.01.25</v>
      </c>
      <c r="C5" s="2789">
        <f>'JAN25'!C5</f>
        <v>3</v>
      </c>
      <c r="D5" s="2789">
        <f>'JAN25'!D5</f>
        <v>528</v>
      </c>
      <c r="E5" s="1801"/>
      <c r="F5" s="1638">
        <f>'JAN25'!F5</f>
        <v>59</v>
      </c>
      <c r="G5" s="2789">
        <f>'JAN25'!G5</f>
        <v>3672.45</v>
      </c>
      <c r="H5" s="2789">
        <f>'JAN25'!H5</f>
        <v>151.55000000000001</v>
      </c>
      <c r="I5" s="2789">
        <f>'JAN25'!I5</f>
        <v>0.2</v>
      </c>
      <c r="J5" s="2789"/>
      <c r="K5" s="2789"/>
      <c r="L5" s="2789">
        <f>'JAN25'!L5</f>
        <v>2</v>
      </c>
      <c r="M5" s="2789">
        <f>'JAN25'!M5</f>
        <v>20</v>
      </c>
      <c r="N5" s="2789"/>
      <c r="O5" s="2789"/>
      <c r="P5" s="2789"/>
      <c r="Q5" s="2789"/>
      <c r="R5" s="2789"/>
      <c r="S5" s="2789"/>
      <c r="T5" s="2789"/>
      <c r="U5" s="2789"/>
      <c r="V5" s="2789">
        <f>'JAN25'!V5</f>
        <v>0</v>
      </c>
      <c r="W5" s="1176"/>
    </row>
    <row r="6" spans="1:23" s="2199" customFormat="1">
      <c r="A6" s="1176"/>
      <c r="B6" s="2789" t="str">
        <f>'JAN25'!B6</f>
        <v>01.01.25</v>
      </c>
      <c r="C6" s="2789">
        <f>'JAN25'!C6</f>
        <v>4</v>
      </c>
      <c r="D6" s="2789">
        <f>'JAN25'!D6</f>
        <v>529</v>
      </c>
      <c r="E6" s="1801"/>
      <c r="F6" s="1638">
        <f>'JAN25'!F6</f>
        <v>59</v>
      </c>
      <c r="G6" s="2789">
        <f>'JAN25'!G6</f>
        <v>3688.02</v>
      </c>
      <c r="H6" s="2789">
        <f>'JAN25'!H6</f>
        <v>144.18</v>
      </c>
      <c r="I6" s="2789">
        <f>'JAN25'!I6</f>
        <v>0</v>
      </c>
      <c r="J6" s="2789"/>
      <c r="K6" s="2789"/>
      <c r="L6" s="2789">
        <f>'JAN25'!L6</f>
        <v>2</v>
      </c>
      <c r="M6" s="2789">
        <f>'JAN25'!M6</f>
        <v>30</v>
      </c>
      <c r="N6" s="2789"/>
      <c r="O6" s="2789"/>
      <c r="P6" s="2789"/>
      <c r="Q6" s="2789"/>
      <c r="R6" s="2789"/>
      <c r="S6" s="2789"/>
      <c r="T6" s="2789"/>
      <c r="U6" s="2789"/>
      <c r="V6" s="2789">
        <f>'JAN25'!V6</f>
        <v>0</v>
      </c>
      <c r="W6" s="1176"/>
    </row>
    <row r="7" spans="1:23" s="2199" customFormat="1">
      <c r="A7" s="1176"/>
      <c r="B7" s="2792" t="str">
        <f>'JAN25'!B7</f>
        <v>01.01.25</v>
      </c>
      <c r="C7" s="2792">
        <f>'JAN25'!C7</f>
        <v>5</v>
      </c>
      <c r="D7" s="2792">
        <f>'JAN25'!D7</f>
        <v>530</v>
      </c>
      <c r="E7" s="1801"/>
      <c r="F7" s="1638">
        <f>'JAN25'!F7</f>
        <v>59</v>
      </c>
      <c r="G7" s="2792">
        <f>'JAN25'!G7</f>
        <v>3637.85</v>
      </c>
      <c r="H7" s="2792">
        <f>'JAN25'!H7</f>
        <v>186.93</v>
      </c>
      <c r="I7" s="2792">
        <f>'JAN25'!I7</f>
        <v>0.98</v>
      </c>
      <c r="J7" s="2792"/>
      <c r="K7" s="2792"/>
      <c r="L7" s="2792">
        <f>'JAN25'!L7</f>
        <v>2</v>
      </c>
      <c r="M7" s="2792">
        <f>'JAN25'!M7</f>
        <v>20</v>
      </c>
      <c r="N7" s="2792"/>
      <c r="O7" s="2792"/>
      <c r="P7" s="2792"/>
      <c r="Q7" s="2792"/>
      <c r="R7" s="2792"/>
      <c r="S7" s="2792"/>
      <c r="T7" s="2792"/>
      <c r="U7" s="2792"/>
      <c r="V7" s="2792">
        <f>'JAN25'!V7</f>
        <v>0</v>
      </c>
      <c r="W7" s="1176"/>
    </row>
    <row r="8" spans="1:23" s="2199" customFormat="1">
      <c r="A8" s="1176"/>
      <c r="B8" s="2792" t="str">
        <f>'JAN25'!B8</f>
        <v>01.01.25</v>
      </c>
      <c r="C8" s="2792">
        <f>'JAN25'!C8</f>
        <v>6</v>
      </c>
      <c r="D8" s="2792">
        <f>'JAN25'!D8</f>
        <v>531</v>
      </c>
      <c r="E8" s="1801"/>
      <c r="F8" s="1638">
        <f>'JAN25'!F8</f>
        <v>57</v>
      </c>
      <c r="G8" s="2792">
        <f>'JAN25'!G8</f>
        <v>3484.86</v>
      </c>
      <c r="H8" s="2792">
        <f>'JAN25'!H8</f>
        <v>212.13</v>
      </c>
      <c r="I8" s="2792">
        <f>'JAN25'!I8</f>
        <v>0.39</v>
      </c>
      <c r="J8" s="2792"/>
      <c r="K8" s="2792"/>
      <c r="L8" s="2792">
        <f>'JAN25'!L8</f>
        <v>2</v>
      </c>
      <c r="M8" s="2792">
        <f>'JAN25'!M8</f>
        <v>35</v>
      </c>
      <c r="N8" s="2792"/>
      <c r="O8" s="2792"/>
      <c r="P8" s="2792"/>
      <c r="Q8" s="2792"/>
      <c r="R8" s="2792"/>
      <c r="S8" s="2792"/>
      <c r="T8" s="2792"/>
      <c r="U8" s="2792"/>
      <c r="V8" s="2792">
        <f>'JAN25'!V8</f>
        <v>0</v>
      </c>
      <c r="W8" s="1176"/>
    </row>
    <row r="9" spans="1:23" s="2199" customFormat="1">
      <c r="A9" s="1176"/>
      <c r="B9" s="2794" t="str">
        <f>'JAN25'!B9</f>
        <v>02.01.25</v>
      </c>
      <c r="C9" s="2794">
        <f>'JAN25'!C9</f>
        <v>7</v>
      </c>
      <c r="D9" s="2794">
        <f>'JAN25'!D9</f>
        <v>532</v>
      </c>
      <c r="E9" s="1801"/>
      <c r="F9" s="1638">
        <f>'JAN25'!F9</f>
        <v>59</v>
      </c>
      <c r="G9" s="2794">
        <f>'JAN25'!G9</f>
        <v>3668.5</v>
      </c>
      <c r="H9" s="2794">
        <f>'JAN25'!H9</f>
        <v>144.69</v>
      </c>
      <c r="I9" s="2794">
        <f>'JAN25'!I9</f>
        <v>3.39</v>
      </c>
      <c r="J9" s="2794"/>
      <c r="K9" s="2794"/>
      <c r="L9" s="2794">
        <f>'JAN25'!L9</f>
        <v>4</v>
      </c>
      <c r="M9" s="2794">
        <f>'JAN25'!M9</f>
        <v>55</v>
      </c>
      <c r="N9" s="2794"/>
      <c r="O9" s="2794"/>
      <c r="P9" s="2794"/>
      <c r="Q9" s="2794"/>
      <c r="R9" s="2794"/>
      <c r="S9" s="2794"/>
      <c r="T9" s="2794"/>
      <c r="U9" s="2794"/>
      <c r="V9" s="2794">
        <f>'JAN25'!V9</f>
        <v>0</v>
      </c>
      <c r="W9" s="1176"/>
    </row>
    <row r="10" spans="1:23" s="2199" customFormat="1">
      <c r="A10" s="1176"/>
      <c r="B10" s="2794" t="str">
        <f>'JAN25'!B10</f>
        <v>02.01.25</v>
      </c>
      <c r="C10" s="2794">
        <f>'JAN25'!C10</f>
        <v>8</v>
      </c>
      <c r="D10" s="2794">
        <f>'JAN25'!D10</f>
        <v>533</v>
      </c>
      <c r="E10" s="1801"/>
      <c r="F10" s="1638">
        <f>'JAN25'!F10</f>
        <v>57</v>
      </c>
      <c r="G10" s="2794">
        <f>'JAN25'!G10</f>
        <v>3477.66</v>
      </c>
      <c r="H10" s="2794">
        <f>'JAN25'!H10</f>
        <v>218.94</v>
      </c>
      <c r="I10" s="2794">
        <f>'JAN25'!I10</f>
        <v>0</v>
      </c>
      <c r="J10" s="2794"/>
      <c r="K10" s="2794"/>
      <c r="L10" s="2794">
        <f>'JAN25'!L10</f>
        <v>2</v>
      </c>
      <c r="M10" s="2794">
        <f>'JAN25'!M10</f>
        <v>15</v>
      </c>
      <c r="N10" s="2794"/>
      <c r="O10" s="2794"/>
      <c r="P10" s="2794"/>
      <c r="Q10" s="2794"/>
      <c r="R10" s="2794"/>
      <c r="S10" s="2794"/>
      <c r="T10" s="2794"/>
      <c r="U10" s="2794"/>
      <c r="V10" s="2794">
        <f>'JAN25'!V10</f>
        <v>0</v>
      </c>
      <c r="W10" s="1176"/>
    </row>
    <row r="11" spans="1:23" s="2199" customFormat="1">
      <c r="A11" s="1176"/>
      <c r="B11" s="2794" t="str">
        <f>'JAN25'!B11</f>
        <v>02.01.25</v>
      </c>
      <c r="C11" s="2794">
        <f>'JAN25'!C11</f>
        <v>9</v>
      </c>
      <c r="D11" s="2794">
        <f>'JAN25'!D11</f>
        <v>534</v>
      </c>
      <c r="E11" s="1801"/>
      <c r="F11" s="1638">
        <f>'JAN25'!F11</f>
        <v>59</v>
      </c>
      <c r="G11" s="2794">
        <f>'JAN25'!G11</f>
        <v>3618.04</v>
      </c>
      <c r="H11" s="2794">
        <f>'JAN25'!H11</f>
        <v>208.56</v>
      </c>
      <c r="I11" s="2794">
        <f>'JAN25'!I11</f>
        <v>0</v>
      </c>
      <c r="J11" s="2794"/>
      <c r="K11" s="2794"/>
      <c r="L11" s="2794">
        <f>'JAN25'!L11</f>
        <v>2</v>
      </c>
      <c r="M11" s="2794">
        <f>'JAN25'!M11</f>
        <v>10</v>
      </c>
      <c r="N11" s="2794"/>
      <c r="O11" s="2794"/>
      <c r="P11" s="2794"/>
      <c r="Q11" s="2794"/>
      <c r="R11" s="2794"/>
      <c r="S11" s="2794"/>
      <c r="T11" s="2794"/>
      <c r="U11" s="2794"/>
      <c r="V11" s="2794">
        <f>'JAN25'!V11</f>
        <v>0</v>
      </c>
      <c r="W11" s="1176"/>
    </row>
    <row r="12" spans="1:23" s="2199" customFormat="1">
      <c r="A12" s="1176"/>
      <c r="B12" s="2796" t="str">
        <f>'JAN25'!B12</f>
        <v>02.01.25</v>
      </c>
      <c r="C12" s="2796">
        <f>'JAN25'!C12</f>
        <v>10</v>
      </c>
      <c r="D12" s="2796">
        <f>'JAN25'!D12</f>
        <v>535</v>
      </c>
      <c r="E12" s="1801"/>
      <c r="F12" s="1638">
        <f>'JAN25'!F12</f>
        <v>0</v>
      </c>
      <c r="G12" s="2796">
        <f>'JAN25'!G12</f>
        <v>0</v>
      </c>
      <c r="H12" s="2796">
        <f>'JAN25'!H12</f>
        <v>0</v>
      </c>
      <c r="I12" s="2796">
        <f>'JAN25'!I12</f>
        <v>0</v>
      </c>
      <c r="J12" s="2796"/>
      <c r="K12" s="2796"/>
      <c r="L12" s="2796">
        <f>'JAN25'!L12</f>
        <v>0</v>
      </c>
      <c r="M12" s="2796">
        <f>'JAN25'!M12</f>
        <v>0</v>
      </c>
      <c r="N12" s="2796"/>
      <c r="O12" s="2796"/>
      <c r="P12" s="2796"/>
      <c r="Q12" s="2796"/>
      <c r="R12" s="2796"/>
      <c r="S12" s="2796"/>
      <c r="T12" s="2796"/>
      <c r="U12" s="2796"/>
      <c r="V12" s="2796">
        <f>'JAN25'!V12</f>
        <v>0</v>
      </c>
      <c r="W12" s="1176"/>
    </row>
    <row r="13" spans="1:23" s="2199" customFormat="1">
      <c r="A13" s="1176"/>
      <c r="B13" s="2796" t="str">
        <f>'JAN25'!B13</f>
        <v>02.01.25</v>
      </c>
      <c r="C13" s="2796">
        <f>'JAN25'!C13</f>
        <v>11</v>
      </c>
      <c r="D13" s="2796">
        <f>'JAN25'!D13</f>
        <v>536</v>
      </c>
      <c r="E13" s="1801"/>
      <c r="F13" s="1638">
        <f>'JAN25'!F13</f>
        <v>0</v>
      </c>
      <c r="G13" s="2796">
        <f>'JAN25'!G13</f>
        <v>0</v>
      </c>
      <c r="H13" s="2796">
        <f>'JAN25'!H13</f>
        <v>0</v>
      </c>
      <c r="I13" s="2796">
        <f>'JAN25'!I13</f>
        <v>0</v>
      </c>
      <c r="J13" s="2796"/>
      <c r="K13" s="2796"/>
      <c r="L13" s="2796">
        <f>'JAN25'!L13</f>
        <v>0</v>
      </c>
      <c r="M13" s="2796">
        <f>'JAN25'!M13</f>
        <v>0</v>
      </c>
      <c r="N13" s="2796"/>
      <c r="O13" s="2796"/>
      <c r="P13" s="2796"/>
      <c r="Q13" s="2796"/>
      <c r="R13" s="2796"/>
      <c r="S13" s="2796"/>
      <c r="T13" s="2796"/>
      <c r="U13" s="2796"/>
      <c r="V13" s="2796">
        <f>'JAN25'!V13</f>
        <v>0</v>
      </c>
      <c r="W13" s="1176"/>
    </row>
    <row r="14" spans="1:23" s="2199" customFormat="1" ht="18.75">
      <c r="A14" s="1176"/>
      <c r="B14" s="1802" t="s">
        <v>670</v>
      </c>
      <c r="C14" s="1379"/>
      <c r="D14" s="2520"/>
      <c r="E14" s="1639"/>
      <c r="F14" s="1758"/>
      <c r="G14" s="1802"/>
      <c r="H14" s="1802"/>
      <c r="I14" s="1802"/>
      <c r="J14" s="2528"/>
      <c r="K14" s="2529"/>
      <c r="L14" s="1802"/>
      <c r="M14" s="1802"/>
      <c r="N14" s="2530"/>
      <c r="O14" s="2528"/>
      <c r="P14" s="2528"/>
      <c r="Q14" s="2528"/>
      <c r="R14" s="2528"/>
      <c r="S14" s="2528"/>
      <c r="T14" s="2528"/>
      <c r="U14" s="2528"/>
      <c r="V14" s="1802"/>
      <c r="W14" s="1176"/>
    </row>
    <row r="15" spans="1:23" s="2207" customFormat="1" ht="18.75">
      <c r="B15" s="1885" t="s">
        <v>671</v>
      </c>
      <c r="C15" s="2202"/>
      <c r="D15" s="2203"/>
      <c r="E15" s="35"/>
      <c r="F15" s="1899"/>
      <c r="G15" s="1899"/>
      <c r="H15" s="1899"/>
      <c r="I15" s="1900"/>
      <c r="J15" s="2204"/>
      <c r="K15" s="2205"/>
      <c r="L15" s="2791"/>
      <c r="M15" s="2791"/>
      <c r="N15" s="2206"/>
      <c r="O15" s="2204"/>
      <c r="P15" s="2204"/>
      <c r="Q15" s="2204"/>
      <c r="R15" s="2204"/>
      <c r="S15" s="2204"/>
      <c r="T15" s="2204"/>
      <c r="U15" s="2204"/>
      <c r="V15" s="1379"/>
      <c r="W15" s="35"/>
    </row>
    <row r="20" spans="7:7">
      <c r="G20" s="2284"/>
    </row>
    <row r="21" spans="7:7">
      <c r="G21" s="2284"/>
    </row>
  </sheetData>
  <autoFilter ref="B2:V2">
    <filterColumn colId="10" showButton="0"/>
  </autoFilter>
  <mergeCells count="2">
    <mergeCell ref="A1:W1"/>
    <mergeCell ref="L2:M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L16" sqref="L16"/>
    </sheetView>
  </sheetViews>
  <sheetFormatPr defaultRowHeight="15"/>
  <cols>
    <col min="1" max="1" width="13.85546875" bestFit="1" customWidth="1"/>
    <col min="2" max="2" width="6.7109375" bestFit="1" customWidth="1"/>
    <col min="3" max="3" width="10.7109375" bestFit="1" customWidth="1"/>
  </cols>
  <sheetData>
    <row r="1" spans="1:3" ht="18.75">
      <c r="A1" s="2865" t="s">
        <v>2537</v>
      </c>
      <c r="B1" s="2865"/>
      <c r="C1" s="2865"/>
    </row>
    <row r="2" spans="1:3" ht="15.75">
      <c r="A2" s="2860" t="s">
        <v>2459</v>
      </c>
      <c r="B2" s="2860"/>
      <c r="C2" s="2860"/>
    </row>
    <row r="3" spans="1:3" ht="15.75">
      <c r="A3" s="2767" t="s">
        <v>255</v>
      </c>
      <c r="B3" s="2767" t="s">
        <v>2460</v>
      </c>
      <c r="C3" s="2767" t="s">
        <v>2461</v>
      </c>
    </row>
    <row r="4" spans="1:3" ht="15.75">
      <c r="A4" s="1367" t="s">
        <v>257</v>
      </c>
      <c r="B4" s="1367">
        <v>107</v>
      </c>
      <c r="C4" s="1367">
        <v>389.6</v>
      </c>
    </row>
    <row r="5" spans="1:3" ht="15.75">
      <c r="A5" s="1367" t="s">
        <v>259</v>
      </c>
      <c r="B5" s="1367">
        <v>123</v>
      </c>
      <c r="C5" s="1367">
        <v>389.6</v>
      </c>
    </row>
    <row r="6" spans="1:3" ht="15.75">
      <c r="A6" s="1367" t="s">
        <v>425</v>
      </c>
      <c r="B6" s="1367">
        <v>238</v>
      </c>
      <c r="C6" s="1367">
        <v>672.5</v>
      </c>
    </row>
    <row r="7" spans="1:3" ht="15.75">
      <c r="A7" s="1367" t="s">
        <v>258</v>
      </c>
      <c r="B7" s="1367">
        <v>252</v>
      </c>
      <c r="C7" s="1367">
        <v>672.5</v>
      </c>
    </row>
    <row r="8" spans="1:3" ht="15.75">
      <c r="A8" s="1367" t="s">
        <v>583</v>
      </c>
      <c r="B8" s="1367">
        <v>318</v>
      </c>
      <c r="C8" s="1367">
        <v>797.2</v>
      </c>
    </row>
    <row r="9" spans="1:3" ht="15.75">
      <c r="A9" s="2768"/>
      <c r="B9" s="2768"/>
      <c r="C9" s="2768"/>
    </row>
    <row r="10" spans="1:3" ht="15.75">
      <c r="A10" s="2860" t="s">
        <v>2464</v>
      </c>
      <c r="B10" s="2860"/>
      <c r="C10" s="2860"/>
    </row>
    <row r="11" spans="1:3" ht="15.75">
      <c r="A11" s="2769" t="s">
        <v>2462</v>
      </c>
      <c r="B11" s="2769">
        <v>9671</v>
      </c>
      <c r="C11" s="52" t="s">
        <v>2463</v>
      </c>
    </row>
    <row r="12" spans="1:3" ht="15.75">
      <c r="A12" s="2769" t="s">
        <v>247</v>
      </c>
      <c r="B12" s="2769">
        <v>10034</v>
      </c>
      <c r="C12" s="52" t="s">
        <v>2463</v>
      </c>
    </row>
  </sheetData>
  <mergeCells count="3">
    <mergeCell ref="A2:C2"/>
    <mergeCell ref="A10:C10"/>
    <mergeCell ref="A1:C1"/>
  </mergeCells>
  <pageMargins left="0.7" right="0.7" top="0.75" bottom="0.75" header="0.3" footer="0.3"/>
  <pageSetup paperSize="9" orientation="portrait" horizontalDpi="0" verticalDpi="0"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showGridLines="0" showRowColHeaders="0" zoomScale="81" zoomScaleNormal="81" workbookViewId="0">
      <selection activeCell="S27" sqref="S27"/>
    </sheetView>
  </sheetViews>
  <sheetFormatPr defaultColWidth="10.28515625" defaultRowHeight="15"/>
  <sheetData/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V69"/>
  <sheetViews>
    <sheetView workbookViewId="0">
      <pane ySplit="2" topLeftCell="A51" activePane="bottomLeft" state="frozen"/>
      <selection pane="bottomLeft" activeCell="D55" sqref="D55"/>
    </sheetView>
  </sheetViews>
  <sheetFormatPr defaultColWidth="9.140625" defaultRowHeight="15.75"/>
  <cols>
    <col min="1" max="1" width="4.85546875" style="38" customWidth="1"/>
    <col min="2" max="2" width="6.5703125" style="38" customWidth="1"/>
    <col min="3" max="4" width="9.7109375" style="38" customWidth="1"/>
    <col min="5" max="5" width="14.28515625" style="13" customWidth="1"/>
    <col min="6" max="6" width="9.85546875" style="13" customWidth="1"/>
    <col min="7" max="7" width="13.5703125" style="13" customWidth="1"/>
    <col min="8" max="9" width="9" style="13" customWidth="1"/>
    <col min="10" max="10" width="9.28515625" style="13" customWidth="1"/>
    <col min="11" max="11" width="14.28515625" style="13" customWidth="1"/>
    <col min="12" max="12" width="12" style="38" customWidth="1"/>
    <col min="13" max="13" width="8.85546875" style="38" customWidth="1"/>
    <col min="14" max="14" width="13" style="38" customWidth="1"/>
    <col min="15" max="15" width="13.7109375" style="38" customWidth="1"/>
    <col min="16" max="16" width="11.140625" style="38" customWidth="1"/>
    <col min="17" max="17" width="12.28515625" style="38" customWidth="1"/>
    <col min="18" max="18" width="13.85546875" style="38" customWidth="1"/>
    <col min="19" max="19" width="7.5703125" style="13" customWidth="1"/>
    <col min="20" max="20" width="9.7109375" style="13" customWidth="1"/>
    <col min="21" max="21" width="16.7109375" style="13" customWidth="1"/>
    <col min="22" max="22" width="10" style="38" customWidth="1"/>
    <col min="23" max="16384" width="9.140625" style="38"/>
  </cols>
  <sheetData>
    <row r="1" spans="1:22" ht="18.75">
      <c r="A1" s="2866" t="s">
        <v>2509</v>
      </c>
      <c r="B1" s="2866"/>
      <c r="C1" s="2866"/>
      <c r="D1" s="2866"/>
      <c r="E1" s="2866"/>
      <c r="F1" s="2866"/>
      <c r="G1" s="2866"/>
      <c r="H1" s="2866"/>
      <c r="I1" s="2866"/>
      <c r="J1" s="2866"/>
      <c r="K1" s="2866"/>
      <c r="L1" s="2866"/>
      <c r="M1" s="2866"/>
      <c r="N1" s="2866"/>
      <c r="O1" s="2866"/>
      <c r="P1" s="2866"/>
      <c r="Q1" s="2866"/>
      <c r="R1" s="2866"/>
      <c r="S1" s="2866"/>
      <c r="T1" s="2866"/>
      <c r="U1" s="2866"/>
      <c r="V1" s="2866"/>
    </row>
    <row r="2" spans="1:22" s="35" customFormat="1" ht="50.25" customHeight="1">
      <c r="A2" s="1319" t="s">
        <v>1</v>
      </c>
      <c r="B2" s="1819" t="s">
        <v>909</v>
      </c>
      <c r="C2" s="1816" t="s">
        <v>908</v>
      </c>
      <c r="D2" s="1817" t="s">
        <v>1394</v>
      </c>
      <c r="E2" s="1817" t="s">
        <v>1393</v>
      </c>
      <c r="F2" s="1817" t="s">
        <v>1410</v>
      </c>
      <c r="G2" s="1817" t="s">
        <v>1409</v>
      </c>
      <c r="H2" s="2643" t="s">
        <v>2503</v>
      </c>
      <c r="I2" s="2643" t="s">
        <v>2504</v>
      </c>
      <c r="J2" s="1817" t="s">
        <v>1411</v>
      </c>
      <c r="K2" s="1817" t="s">
        <v>1412</v>
      </c>
      <c r="L2" s="1816" t="s">
        <v>910</v>
      </c>
      <c r="M2" s="1817" t="s">
        <v>911</v>
      </c>
      <c r="N2" s="1817" t="s">
        <v>11</v>
      </c>
      <c r="O2" s="1817" t="s">
        <v>912</v>
      </c>
      <c r="P2" s="1817" t="s">
        <v>913</v>
      </c>
      <c r="Q2" s="1817" t="s">
        <v>914</v>
      </c>
      <c r="R2" s="1817" t="s">
        <v>18</v>
      </c>
      <c r="S2" s="1817" t="s">
        <v>915</v>
      </c>
      <c r="T2" s="1817" t="s">
        <v>916</v>
      </c>
      <c r="U2" s="1817" t="s">
        <v>917</v>
      </c>
      <c r="V2" s="1816" t="s">
        <v>918</v>
      </c>
    </row>
    <row r="3" spans="1:22" s="35" customFormat="1">
      <c r="A3" s="39">
        <v>1</v>
      </c>
      <c r="B3" s="1820">
        <v>2019</v>
      </c>
      <c r="C3" s="40">
        <v>44519</v>
      </c>
      <c r="D3" s="39">
        <v>20</v>
      </c>
      <c r="E3" s="41">
        <v>70722.69</v>
      </c>
      <c r="F3" s="47">
        <v>0</v>
      </c>
      <c r="G3" s="47">
        <v>0</v>
      </c>
      <c r="H3" s="47">
        <v>0</v>
      </c>
      <c r="I3" s="47">
        <v>0</v>
      </c>
      <c r="J3" s="47">
        <f>D3+F3</f>
        <v>20</v>
      </c>
      <c r="K3" s="47">
        <f>E3+G3</f>
        <v>70722.69</v>
      </c>
      <c r="L3" s="39">
        <v>0</v>
      </c>
      <c r="M3" s="39">
        <v>17</v>
      </c>
      <c r="N3" s="42"/>
      <c r="O3" s="42"/>
      <c r="P3" s="42"/>
      <c r="Q3" s="42"/>
      <c r="R3" s="39">
        <v>970960</v>
      </c>
      <c r="S3" s="39"/>
      <c r="T3" s="1816"/>
      <c r="U3" s="1816"/>
      <c r="V3" s="1816"/>
    </row>
    <row r="4" spans="1:22" s="35" customFormat="1">
      <c r="A4" s="39">
        <v>2</v>
      </c>
      <c r="B4" s="1820">
        <v>2019</v>
      </c>
      <c r="C4" s="40">
        <v>44549</v>
      </c>
      <c r="D4" s="44">
        <v>71</v>
      </c>
      <c r="E4" s="43">
        <v>253279</v>
      </c>
      <c r="F4" s="47">
        <v>0</v>
      </c>
      <c r="G4" s="47">
        <v>0</v>
      </c>
      <c r="H4" s="47">
        <v>0</v>
      </c>
      <c r="I4" s="47">
        <v>0</v>
      </c>
      <c r="J4" s="47">
        <f t="shared" ref="J4:J55" si="0">D4+F4</f>
        <v>71</v>
      </c>
      <c r="K4" s="47">
        <f t="shared" ref="K4:K40" si="1">E4+G4</f>
        <v>253279</v>
      </c>
      <c r="L4" s="39">
        <v>0</v>
      </c>
      <c r="M4" s="44">
        <v>197.03</v>
      </c>
      <c r="N4" s="44"/>
      <c r="O4" s="44"/>
      <c r="P4" s="44"/>
      <c r="Q4" s="44"/>
      <c r="R4" s="44">
        <v>6688322</v>
      </c>
      <c r="S4" s="39"/>
      <c r="T4" s="1816"/>
      <c r="U4" s="1816"/>
      <c r="V4" s="1816"/>
    </row>
    <row r="5" spans="1:22" s="35" customFormat="1">
      <c r="A5" s="39">
        <v>3</v>
      </c>
      <c r="B5" s="1820">
        <v>2020</v>
      </c>
      <c r="C5" s="39" t="s">
        <v>919</v>
      </c>
      <c r="D5" s="44">
        <v>28</v>
      </c>
      <c r="E5" s="43">
        <v>94676.99</v>
      </c>
      <c r="F5" s="47">
        <v>0</v>
      </c>
      <c r="G5" s="47">
        <v>0</v>
      </c>
      <c r="H5" s="47">
        <v>0</v>
      </c>
      <c r="I5" s="47">
        <v>0</v>
      </c>
      <c r="J5" s="47">
        <f t="shared" si="0"/>
        <v>28</v>
      </c>
      <c r="K5" s="47">
        <f t="shared" si="1"/>
        <v>94676.99</v>
      </c>
      <c r="L5" s="39">
        <v>9555.01</v>
      </c>
      <c r="M5" s="44">
        <v>5.4</v>
      </c>
      <c r="N5" s="44">
        <v>235000</v>
      </c>
      <c r="O5" s="44">
        <v>364500</v>
      </c>
      <c r="P5" s="44">
        <v>0</v>
      </c>
      <c r="Q5" s="44">
        <v>17100</v>
      </c>
      <c r="R5" s="44">
        <f>N5+O5+P5+Q5</f>
        <v>616600</v>
      </c>
      <c r="S5" s="39">
        <f>L5/3454</f>
        <v>2.7663607411696582</v>
      </c>
      <c r="T5" s="39">
        <v>409.7</v>
      </c>
      <c r="U5" s="39">
        <f>L5*T5</f>
        <v>3914687.5970000001</v>
      </c>
      <c r="V5" s="1816"/>
    </row>
    <row r="6" spans="1:22" s="35" customFormat="1">
      <c r="A6" s="39">
        <v>4</v>
      </c>
      <c r="B6" s="1820">
        <v>2020</v>
      </c>
      <c r="C6" s="39" t="s">
        <v>920</v>
      </c>
      <c r="D6" s="44">
        <v>53</v>
      </c>
      <c r="E6" s="43">
        <v>184694.5</v>
      </c>
      <c r="F6" s="47">
        <v>0</v>
      </c>
      <c r="G6" s="47">
        <v>0</v>
      </c>
      <c r="H6" s="47">
        <v>0</v>
      </c>
      <c r="I6" s="47">
        <v>0</v>
      </c>
      <c r="J6" s="47">
        <f t="shared" si="0"/>
        <v>53</v>
      </c>
      <c r="K6" s="47">
        <f t="shared" si="1"/>
        <v>184694.5</v>
      </c>
      <c r="L6" s="39">
        <v>11755.5</v>
      </c>
      <c r="M6" s="44">
        <v>8.8000000000000007</v>
      </c>
      <c r="N6" s="44">
        <v>270000</v>
      </c>
      <c r="O6" s="44">
        <v>406350</v>
      </c>
      <c r="P6" s="44">
        <v>143310</v>
      </c>
      <c r="Q6" s="44">
        <v>100740</v>
      </c>
      <c r="R6" s="44">
        <f t="shared" ref="R6:R26" si="2">N6+O6+P6+Q6</f>
        <v>920400</v>
      </c>
      <c r="S6" s="39">
        <f t="shared" ref="S6:S42" si="3">L6/3454</f>
        <v>3.4034452808338158</v>
      </c>
      <c r="T6" s="39">
        <v>409.7</v>
      </c>
      <c r="U6" s="39">
        <f t="shared" ref="U6:U42" si="4">L6*T6</f>
        <v>4816228.3499999996</v>
      </c>
      <c r="V6" s="1816"/>
    </row>
    <row r="7" spans="1:22" s="35" customFormat="1">
      <c r="A7" s="39">
        <v>5</v>
      </c>
      <c r="B7" s="1820">
        <v>2020</v>
      </c>
      <c r="C7" s="39" t="s">
        <v>921</v>
      </c>
      <c r="D7" s="44">
        <v>65</v>
      </c>
      <c r="E7" s="43">
        <v>227208.8</v>
      </c>
      <c r="F7" s="47">
        <v>0</v>
      </c>
      <c r="G7" s="47">
        <v>0</v>
      </c>
      <c r="H7" s="47">
        <v>0</v>
      </c>
      <c r="I7" s="47">
        <v>0</v>
      </c>
      <c r="J7" s="47">
        <f t="shared" si="0"/>
        <v>65</v>
      </c>
      <c r="K7" s="47">
        <f t="shared" si="1"/>
        <v>227208.8</v>
      </c>
      <c r="L7" s="39">
        <v>17070.2</v>
      </c>
      <c r="M7" s="44">
        <v>8.8000000000000007</v>
      </c>
      <c r="N7" s="44">
        <v>255000</v>
      </c>
      <c r="O7" s="44">
        <v>432300</v>
      </c>
      <c r="P7" s="44">
        <v>123550</v>
      </c>
      <c r="Q7" s="44">
        <v>117000</v>
      </c>
      <c r="R7" s="44">
        <f t="shared" si="2"/>
        <v>927850</v>
      </c>
      <c r="S7" s="39">
        <f t="shared" si="3"/>
        <v>4.9421540243196294</v>
      </c>
      <c r="T7" s="39">
        <v>409.7</v>
      </c>
      <c r="U7" s="39">
        <f t="shared" si="4"/>
        <v>6993660.9400000004</v>
      </c>
      <c r="V7" s="1816"/>
    </row>
    <row r="8" spans="1:22">
      <c r="A8" s="39">
        <v>6</v>
      </c>
      <c r="B8" s="1820">
        <v>2020</v>
      </c>
      <c r="C8" s="1367" t="s">
        <v>922</v>
      </c>
      <c r="D8" s="46">
        <v>6</v>
      </c>
      <c r="E8" s="1244">
        <v>21751.5</v>
      </c>
      <c r="F8" s="47">
        <v>0</v>
      </c>
      <c r="G8" s="47">
        <v>0</v>
      </c>
      <c r="H8" s="47">
        <v>0</v>
      </c>
      <c r="I8" s="47">
        <v>0</v>
      </c>
      <c r="J8" s="47">
        <f t="shared" si="0"/>
        <v>6</v>
      </c>
      <c r="K8" s="47">
        <f t="shared" si="1"/>
        <v>21751.5</v>
      </c>
      <c r="L8" s="46">
        <v>1270.06</v>
      </c>
      <c r="M8" s="46">
        <v>16.79</v>
      </c>
      <c r="N8" s="46">
        <v>50000</v>
      </c>
      <c r="O8" s="46">
        <v>44250</v>
      </c>
      <c r="P8" s="46">
        <v>0</v>
      </c>
      <c r="Q8" s="46">
        <v>0</v>
      </c>
      <c r="R8" s="44">
        <f t="shared" si="2"/>
        <v>94250</v>
      </c>
      <c r="S8" s="39">
        <f t="shared" si="3"/>
        <v>0.36770700636942671</v>
      </c>
      <c r="T8" s="39">
        <v>409.7</v>
      </c>
      <c r="U8" s="39">
        <f t="shared" si="4"/>
        <v>520343.58199999994</v>
      </c>
      <c r="V8" s="52"/>
    </row>
    <row r="9" spans="1:22">
      <c r="A9" s="39">
        <v>7</v>
      </c>
      <c r="B9" s="1820">
        <v>2020</v>
      </c>
      <c r="C9" s="1367" t="s">
        <v>923</v>
      </c>
      <c r="D9" s="46">
        <v>59</v>
      </c>
      <c r="E9" s="45">
        <v>211501.89</v>
      </c>
      <c r="F9" s="47">
        <v>0</v>
      </c>
      <c r="G9" s="47">
        <v>0</v>
      </c>
      <c r="H9" s="47">
        <v>0</v>
      </c>
      <c r="I9" s="47">
        <v>0</v>
      </c>
      <c r="J9" s="47">
        <f t="shared" si="0"/>
        <v>59</v>
      </c>
      <c r="K9" s="47">
        <f t="shared" si="1"/>
        <v>211501.89</v>
      </c>
      <c r="L9" s="46">
        <v>12000.09</v>
      </c>
      <c r="M9" s="46">
        <v>335.47</v>
      </c>
      <c r="N9" s="46">
        <v>830000</v>
      </c>
      <c r="O9" s="46">
        <v>515700</v>
      </c>
      <c r="P9" s="46">
        <v>0</v>
      </c>
      <c r="Q9" s="46">
        <v>0</v>
      </c>
      <c r="R9" s="44">
        <f t="shared" si="2"/>
        <v>1345700</v>
      </c>
      <c r="S9" s="39">
        <f t="shared" si="3"/>
        <v>3.4742588303416331</v>
      </c>
      <c r="T9" s="39">
        <v>409.7</v>
      </c>
      <c r="U9" s="39">
        <f t="shared" si="4"/>
        <v>4916436.8729999997</v>
      </c>
      <c r="V9" s="52"/>
    </row>
    <row r="10" spans="1:22">
      <c r="A10" s="39">
        <v>8</v>
      </c>
      <c r="B10" s="1820">
        <v>2020</v>
      </c>
      <c r="C10" s="1367" t="s">
        <v>924</v>
      </c>
      <c r="D10" s="46">
        <v>91</v>
      </c>
      <c r="E10" s="45">
        <v>321122.39</v>
      </c>
      <c r="F10" s="47">
        <v>0</v>
      </c>
      <c r="G10" s="47">
        <v>0</v>
      </c>
      <c r="H10" s="47">
        <v>0</v>
      </c>
      <c r="I10" s="47">
        <v>0</v>
      </c>
      <c r="J10" s="47">
        <f t="shared" si="0"/>
        <v>91</v>
      </c>
      <c r="K10" s="47">
        <f t="shared" si="1"/>
        <v>321122.39</v>
      </c>
      <c r="L10" s="46">
        <v>24063.08</v>
      </c>
      <c r="M10" s="46">
        <v>286.39999999999998</v>
      </c>
      <c r="N10" s="46">
        <v>735000</v>
      </c>
      <c r="O10" s="46">
        <v>463200</v>
      </c>
      <c r="P10" s="46">
        <v>0</v>
      </c>
      <c r="Q10" s="46">
        <v>70500</v>
      </c>
      <c r="R10" s="44">
        <f t="shared" si="2"/>
        <v>1268700</v>
      </c>
      <c r="S10" s="39">
        <f t="shared" si="3"/>
        <v>6.9667284308048645</v>
      </c>
      <c r="T10" s="39">
        <v>409.7</v>
      </c>
      <c r="U10" s="39">
        <f t="shared" si="4"/>
        <v>9858643.8760000002</v>
      </c>
      <c r="V10" s="52"/>
    </row>
    <row r="11" spans="1:22">
      <c r="A11" s="39">
        <v>9</v>
      </c>
      <c r="B11" s="1820">
        <v>2020</v>
      </c>
      <c r="C11" s="1367" t="s">
        <v>925</v>
      </c>
      <c r="D11" s="46">
        <v>98</v>
      </c>
      <c r="E11" s="45">
        <v>342001.46</v>
      </c>
      <c r="F11" s="47">
        <v>0</v>
      </c>
      <c r="G11" s="47">
        <v>0</v>
      </c>
      <c r="H11" s="47">
        <v>0</v>
      </c>
      <c r="I11" s="47">
        <v>0</v>
      </c>
      <c r="J11" s="47">
        <f t="shared" si="0"/>
        <v>98</v>
      </c>
      <c r="K11" s="47">
        <f t="shared" si="1"/>
        <v>342001.46</v>
      </c>
      <c r="L11" s="46">
        <v>24615.29</v>
      </c>
      <c r="M11" s="46">
        <v>273.38</v>
      </c>
      <c r="N11" s="46">
        <v>315000</v>
      </c>
      <c r="O11" s="46">
        <v>385650</v>
      </c>
      <c r="P11" s="46">
        <v>0</v>
      </c>
      <c r="Q11" s="46">
        <v>88350</v>
      </c>
      <c r="R11" s="44">
        <f t="shared" si="2"/>
        <v>789000</v>
      </c>
      <c r="S11" s="39">
        <f t="shared" si="3"/>
        <v>7.1266039374638099</v>
      </c>
      <c r="T11" s="39">
        <v>409.7</v>
      </c>
      <c r="U11" s="39">
        <f t="shared" si="4"/>
        <v>10084884.312999999</v>
      </c>
      <c r="V11" s="52"/>
    </row>
    <row r="12" spans="1:22" s="36" customFormat="1" ht="31.5">
      <c r="A12" s="39">
        <v>10</v>
      </c>
      <c r="B12" s="1820">
        <v>2020</v>
      </c>
      <c r="C12" s="39" t="s">
        <v>926</v>
      </c>
      <c r="D12" s="48">
        <v>82</v>
      </c>
      <c r="E12" s="47">
        <v>292214.44</v>
      </c>
      <c r="F12" s="47">
        <v>0</v>
      </c>
      <c r="G12" s="47">
        <v>0</v>
      </c>
      <c r="H12" s="47">
        <v>0</v>
      </c>
      <c r="I12" s="47">
        <v>0</v>
      </c>
      <c r="J12" s="47">
        <f t="shared" si="0"/>
        <v>82</v>
      </c>
      <c r="K12" s="47">
        <f t="shared" si="1"/>
        <v>292214.44</v>
      </c>
      <c r="L12" s="48">
        <v>21873.3</v>
      </c>
      <c r="M12" s="48">
        <v>31.67</v>
      </c>
      <c r="N12" s="48">
        <v>90000</v>
      </c>
      <c r="O12" s="48">
        <v>71700</v>
      </c>
      <c r="P12" s="48">
        <v>0</v>
      </c>
      <c r="Q12" s="48">
        <v>560990</v>
      </c>
      <c r="R12" s="44">
        <f t="shared" si="2"/>
        <v>722690</v>
      </c>
      <c r="S12" s="39">
        <f t="shared" si="3"/>
        <v>6.3327446438911403</v>
      </c>
      <c r="T12" s="39">
        <v>409.7</v>
      </c>
      <c r="U12" s="39">
        <f t="shared" si="4"/>
        <v>8961491.0099999998</v>
      </c>
      <c r="V12" s="1817" t="s">
        <v>927</v>
      </c>
    </row>
    <row r="13" spans="1:22">
      <c r="A13" s="39">
        <v>11</v>
      </c>
      <c r="B13" s="1820">
        <v>2020</v>
      </c>
      <c r="C13" s="1367" t="s">
        <v>928</v>
      </c>
      <c r="D13" s="46">
        <v>91</v>
      </c>
      <c r="E13" s="45">
        <v>314593.89</v>
      </c>
      <c r="F13" s="47">
        <v>0</v>
      </c>
      <c r="G13" s="47">
        <v>0</v>
      </c>
      <c r="H13" s="47">
        <v>0</v>
      </c>
      <c r="I13" s="47">
        <v>0</v>
      </c>
      <c r="J13" s="47">
        <f t="shared" si="0"/>
        <v>91</v>
      </c>
      <c r="K13" s="47">
        <f t="shared" si="1"/>
        <v>314593.89</v>
      </c>
      <c r="L13" s="46">
        <v>29466.34</v>
      </c>
      <c r="M13" s="46">
        <v>10.55</v>
      </c>
      <c r="N13" s="46">
        <v>0</v>
      </c>
      <c r="O13" s="46">
        <v>25800</v>
      </c>
      <c r="P13" s="46">
        <v>0</v>
      </c>
      <c r="Q13" s="46">
        <v>45980</v>
      </c>
      <c r="R13" s="44">
        <f t="shared" si="2"/>
        <v>71780</v>
      </c>
      <c r="S13" s="39">
        <f t="shared" si="3"/>
        <v>8.5310770121598143</v>
      </c>
      <c r="T13" s="39">
        <v>409.7</v>
      </c>
      <c r="U13" s="39">
        <f t="shared" si="4"/>
        <v>12072359.498</v>
      </c>
      <c r="V13" s="52"/>
    </row>
    <row r="14" spans="1:22">
      <c r="A14" s="39">
        <v>12</v>
      </c>
      <c r="B14" s="1820">
        <v>2020</v>
      </c>
      <c r="C14" s="1367" t="s">
        <v>929</v>
      </c>
      <c r="D14" s="46">
        <v>97</v>
      </c>
      <c r="E14" s="45">
        <v>337319.2</v>
      </c>
      <c r="F14" s="47">
        <v>0</v>
      </c>
      <c r="G14" s="47">
        <v>0</v>
      </c>
      <c r="H14" s="47">
        <v>0</v>
      </c>
      <c r="I14" s="47">
        <v>0</v>
      </c>
      <c r="J14" s="47">
        <f t="shared" si="0"/>
        <v>97</v>
      </c>
      <c r="K14" s="47">
        <f t="shared" si="1"/>
        <v>337319.2</v>
      </c>
      <c r="L14" s="46">
        <v>28058.28</v>
      </c>
      <c r="M14" s="46">
        <v>4.99</v>
      </c>
      <c r="N14" s="46">
        <v>0</v>
      </c>
      <c r="O14" s="46">
        <v>16300</v>
      </c>
      <c r="P14" s="46">
        <v>0</v>
      </c>
      <c r="Q14" s="46">
        <v>74950</v>
      </c>
      <c r="R14" s="44">
        <f t="shared" si="2"/>
        <v>91250</v>
      </c>
      <c r="S14" s="39">
        <f t="shared" si="3"/>
        <v>8.1234163288940362</v>
      </c>
      <c r="T14" s="39">
        <v>409.7</v>
      </c>
      <c r="U14" s="39">
        <f t="shared" si="4"/>
        <v>11495477.316</v>
      </c>
      <c r="V14" s="52"/>
    </row>
    <row r="15" spans="1:22">
      <c r="A15" s="39">
        <v>13</v>
      </c>
      <c r="B15" s="1820">
        <v>2020</v>
      </c>
      <c r="C15" s="1367" t="s">
        <v>930</v>
      </c>
      <c r="D15" s="46">
        <v>167</v>
      </c>
      <c r="E15" s="45">
        <v>582219.42000000004</v>
      </c>
      <c r="F15" s="47">
        <v>0</v>
      </c>
      <c r="G15" s="47">
        <v>0</v>
      </c>
      <c r="H15" s="47">
        <v>0</v>
      </c>
      <c r="I15" s="47">
        <v>0</v>
      </c>
      <c r="J15" s="47">
        <f t="shared" si="0"/>
        <v>167</v>
      </c>
      <c r="K15" s="47">
        <f t="shared" si="1"/>
        <v>582219.42000000004</v>
      </c>
      <c r="L15" s="46">
        <v>47709.67</v>
      </c>
      <c r="M15" s="46">
        <v>14.66</v>
      </c>
      <c r="N15" s="46">
        <v>0</v>
      </c>
      <c r="O15" s="46">
        <v>67800</v>
      </c>
      <c r="P15" s="46">
        <v>0</v>
      </c>
      <c r="Q15" s="46">
        <v>52770</v>
      </c>
      <c r="R15" s="44">
        <f t="shared" si="2"/>
        <v>120570</v>
      </c>
      <c r="S15" s="39">
        <f t="shared" si="3"/>
        <v>13.81287492762015</v>
      </c>
      <c r="T15" s="39">
        <v>409.7</v>
      </c>
      <c r="U15" s="39">
        <f t="shared" si="4"/>
        <v>19546651.798999999</v>
      </c>
      <c r="V15" s="52"/>
    </row>
    <row r="16" spans="1:22">
      <c r="A16" s="39">
        <v>14</v>
      </c>
      <c r="B16" s="1820">
        <v>2020</v>
      </c>
      <c r="C16" s="1367" t="s">
        <v>931</v>
      </c>
      <c r="D16" s="46">
        <v>152</v>
      </c>
      <c r="E16" s="45">
        <v>528075.68999999994</v>
      </c>
      <c r="F16" s="47">
        <v>0</v>
      </c>
      <c r="G16" s="47">
        <v>0</v>
      </c>
      <c r="H16" s="47">
        <v>0</v>
      </c>
      <c r="I16" s="47">
        <v>0</v>
      </c>
      <c r="J16" s="47">
        <f t="shared" si="0"/>
        <v>152</v>
      </c>
      <c r="K16" s="47">
        <f t="shared" si="1"/>
        <v>528075.68999999994</v>
      </c>
      <c r="L16" s="46">
        <v>47425.86</v>
      </c>
      <c r="M16" s="46">
        <v>10.15</v>
      </c>
      <c r="N16" s="46">
        <v>0</v>
      </c>
      <c r="O16" s="46">
        <v>79500</v>
      </c>
      <c r="P16" s="46">
        <v>0</v>
      </c>
      <c r="Q16" s="46">
        <v>74950</v>
      </c>
      <c r="R16" s="44">
        <f t="shared" si="2"/>
        <v>154450</v>
      </c>
      <c r="S16" s="39">
        <f t="shared" si="3"/>
        <v>13.730706427330631</v>
      </c>
      <c r="T16" s="39">
        <v>409.7</v>
      </c>
      <c r="U16" s="39">
        <f t="shared" si="4"/>
        <v>19430374.842</v>
      </c>
      <c r="V16" s="52"/>
    </row>
    <row r="17" spans="1:22">
      <c r="A17" s="39">
        <v>15</v>
      </c>
      <c r="B17" s="1821">
        <v>2021</v>
      </c>
      <c r="C17" s="1367" t="s">
        <v>932</v>
      </c>
      <c r="D17" s="46">
        <v>119</v>
      </c>
      <c r="E17" s="45">
        <v>415064.72</v>
      </c>
      <c r="F17" s="47">
        <v>0</v>
      </c>
      <c r="G17" s="47">
        <v>0</v>
      </c>
      <c r="H17" s="47">
        <v>0</v>
      </c>
      <c r="I17" s="47">
        <v>0</v>
      </c>
      <c r="J17" s="47">
        <f t="shared" si="0"/>
        <v>119</v>
      </c>
      <c r="K17" s="47">
        <f t="shared" si="1"/>
        <v>415064.72</v>
      </c>
      <c r="L17" s="46">
        <v>36145.279999999999</v>
      </c>
      <c r="M17" s="46">
        <v>5.96</v>
      </c>
      <c r="N17" s="46">
        <v>0</v>
      </c>
      <c r="O17" s="46">
        <v>17700</v>
      </c>
      <c r="P17" s="46">
        <v>0</v>
      </c>
      <c r="Q17" s="46">
        <v>14990</v>
      </c>
      <c r="R17" s="44">
        <f t="shared" si="2"/>
        <v>32690</v>
      </c>
      <c r="S17" s="39">
        <f t="shared" si="3"/>
        <v>10.464759698899826</v>
      </c>
      <c r="T17" s="39">
        <v>409.7</v>
      </c>
      <c r="U17" s="39">
        <f t="shared" si="4"/>
        <v>14808721.216</v>
      </c>
      <c r="V17" s="52"/>
    </row>
    <row r="18" spans="1:22">
      <c r="A18" s="39">
        <v>16</v>
      </c>
      <c r="B18" s="1821">
        <v>2021</v>
      </c>
      <c r="C18" s="1367" t="s">
        <v>933</v>
      </c>
      <c r="D18" s="46">
        <v>117</v>
      </c>
      <c r="E18" s="45">
        <v>402314.15</v>
      </c>
      <c r="F18" s="47">
        <v>0</v>
      </c>
      <c r="G18" s="47">
        <v>0</v>
      </c>
      <c r="H18" s="47">
        <v>0</v>
      </c>
      <c r="I18" s="47">
        <v>0</v>
      </c>
      <c r="J18" s="47">
        <f t="shared" si="0"/>
        <v>117</v>
      </c>
      <c r="K18" s="47">
        <f t="shared" si="1"/>
        <v>402314.15</v>
      </c>
      <c r="L18" s="46">
        <v>40780.65</v>
      </c>
      <c r="M18" s="46">
        <v>3.01</v>
      </c>
      <c r="N18" s="46">
        <v>0</v>
      </c>
      <c r="O18" s="46">
        <v>17250</v>
      </c>
      <c r="P18" s="46">
        <v>0</v>
      </c>
      <c r="Q18" s="46">
        <v>14990</v>
      </c>
      <c r="R18" s="44">
        <f t="shared" si="2"/>
        <v>32240</v>
      </c>
      <c r="S18" s="39">
        <f t="shared" si="3"/>
        <v>11.806789229878403</v>
      </c>
      <c r="T18" s="39">
        <v>409.7</v>
      </c>
      <c r="U18" s="39">
        <f t="shared" si="4"/>
        <v>16707832.305</v>
      </c>
      <c r="V18" s="52"/>
    </row>
    <row r="19" spans="1:22">
      <c r="A19" s="39">
        <v>17</v>
      </c>
      <c r="B19" s="1821">
        <v>2021</v>
      </c>
      <c r="C19" s="1367" t="s">
        <v>934</v>
      </c>
      <c r="D19" s="46">
        <v>141</v>
      </c>
      <c r="E19" s="45">
        <v>486462.73</v>
      </c>
      <c r="F19" s="47">
        <v>0</v>
      </c>
      <c r="G19" s="47">
        <v>0</v>
      </c>
      <c r="H19" s="47">
        <v>0</v>
      </c>
      <c r="I19" s="47">
        <v>0</v>
      </c>
      <c r="J19" s="47">
        <f t="shared" si="0"/>
        <v>141</v>
      </c>
      <c r="K19" s="47">
        <f t="shared" si="1"/>
        <v>486462.73</v>
      </c>
      <c r="L19" s="46">
        <v>45898.66</v>
      </c>
      <c r="M19" s="46">
        <v>1.39</v>
      </c>
      <c r="N19" s="46">
        <v>0</v>
      </c>
      <c r="O19" s="46">
        <v>8850</v>
      </c>
      <c r="P19" s="46">
        <v>0</v>
      </c>
      <c r="Q19" s="46">
        <v>0</v>
      </c>
      <c r="R19" s="44">
        <f t="shared" si="2"/>
        <v>8850</v>
      </c>
      <c r="S19" s="39">
        <f t="shared" si="3"/>
        <v>13.288552403011003</v>
      </c>
      <c r="T19" s="39">
        <v>409.7</v>
      </c>
      <c r="U19" s="39">
        <f t="shared" si="4"/>
        <v>18804681.002</v>
      </c>
      <c r="V19" s="52"/>
    </row>
    <row r="20" spans="1:22">
      <c r="A20" s="39">
        <v>18</v>
      </c>
      <c r="B20" s="1821">
        <v>2021</v>
      </c>
      <c r="C20" s="1367" t="s">
        <v>935</v>
      </c>
      <c r="D20" s="46">
        <v>161</v>
      </c>
      <c r="E20" s="1244">
        <v>549431.07999999996</v>
      </c>
      <c r="F20" s="47">
        <v>0</v>
      </c>
      <c r="G20" s="47">
        <v>0</v>
      </c>
      <c r="H20" s="47">
        <v>0</v>
      </c>
      <c r="I20" s="47">
        <v>0</v>
      </c>
      <c r="J20" s="47">
        <f t="shared" si="0"/>
        <v>161</v>
      </c>
      <c r="K20" s="47">
        <f t="shared" si="1"/>
        <v>549431.07999999996</v>
      </c>
      <c r="L20" s="46">
        <v>56848.26</v>
      </c>
      <c r="M20" s="46">
        <v>8.9</v>
      </c>
      <c r="N20" s="46">
        <v>0</v>
      </c>
      <c r="O20" s="46">
        <v>25350</v>
      </c>
      <c r="P20" s="46">
        <v>14990</v>
      </c>
      <c r="Q20" s="46">
        <v>8850</v>
      </c>
      <c r="R20" s="44">
        <f t="shared" si="2"/>
        <v>49190</v>
      </c>
      <c r="S20" s="39">
        <f t="shared" si="3"/>
        <v>16.458674001158077</v>
      </c>
      <c r="T20" s="39">
        <v>409.7</v>
      </c>
      <c r="U20" s="39">
        <f t="shared" si="4"/>
        <v>23290732.122000001</v>
      </c>
      <c r="V20" s="52"/>
    </row>
    <row r="21" spans="1:22">
      <c r="A21" s="39">
        <v>19</v>
      </c>
      <c r="B21" s="1821">
        <v>2021</v>
      </c>
      <c r="C21" s="1367" t="s">
        <v>936</v>
      </c>
      <c r="D21" s="46">
        <v>201</v>
      </c>
      <c r="E21" s="45">
        <f>'MAY21'!G204</f>
        <v>669005.15</v>
      </c>
      <c r="F21" s="47">
        <v>0</v>
      </c>
      <c r="G21" s="47">
        <v>0</v>
      </c>
      <c r="H21" s="47">
        <v>0</v>
      </c>
      <c r="I21" s="47">
        <v>0</v>
      </c>
      <c r="J21" s="47">
        <f t="shared" si="0"/>
        <v>201</v>
      </c>
      <c r="K21" s="47">
        <f t="shared" si="1"/>
        <v>669005.15</v>
      </c>
      <c r="L21" s="45">
        <f>'MAY21'!H204</f>
        <v>89371.270000000106</v>
      </c>
      <c r="M21" s="46">
        <v>22.5</v>
      </c>
      <c r="N21" s="46">
        <v>0</v>
      </c>
      <c r="O21" s="46">
        <v>238045.5</v>
      </c>
      <c r="P21" s="46">
        <v>0</v>
      </c>
      <c r="Q21" s="46">
        <v>0</v>
      </c>
      <c r="R21" s="44">
        <f t="shared" si="2"/>
        <v>238045.5</v>
      </c>
      <c r="S21" s="39">
        <f t="shared" si="3"/>
        <v>25.874716270990188</v>
      </c>
      <c r="T21" s="39">
        <v>409.7</v>
      </c>
      <c r="U21" s="39">
        <f t="shared" si="4"/>
        <v>36615409.319000043</v>
      </c>
      <c r="V21" s="1367" t="s">
        <v>937</v>
      </c>
    </row>
    <row r="22" spans="1:22" s="36" customFormat="1" ht="31.5">
      <c r="A22" s="39">
        <v>20</v>
      </c>
      <c r="B22" s="1820">
        <v>2021</v>
      </c>
      <c r="C22" s="39" t="s">
        <v>938</v>
      </c>
      <c r="D22" s="48">
        <f>'JUN21'!C139</f>
        <v>137</v>
      </c>
      <c r="E22" s="47">
        <f>'JUN21'!G140</f>
        <v>452916.82</v>
      </c>
      <c r="F22" s="47">
        <v>0</v>
      </c>
      <c r="G22" s="47">
        <v>0</v>
      </c>
      <c r="H22" s="47">
        <v>0</v>
      </c>
      <c r="I22" s="47">
        <v>0</v>
      </c>
      <c r="J22" s="47">
        <f t="shared" si="0"/>
        <v>137</v>
      </c>
      <c r="K22" s="47">
        <f t="shared" si="1"/>
        <v>452916.82</v>
      </c>
      <c r="L22" s="47">
        <f>'JUN21'!H140</f>
        <v>59694.23</v>
      </c>
      <c r="M22" s="48">
        <f>'JUN21'!I140</f>
        <v>14.68</v>
      </c>
      <c r="N22" s="48">
        <v>0</v>
      </c>
      <c r="O22" s="48">
        <f>'JUN21'!V140</f>
        <v>255045</v>
      </c>
      <c r="P22" s="48">
        <v>0</v>
      </c>
      <c r="Q22" s="48">
        <v>0</v>
      </c>
      <c r="R22" s="44">
        <f t="shared" si="2"/>
        <v>255045</v>
      </c>
      <c r="S22" s="39">
        <f t="shared" si="3"/>
        <v>17.282637521713955</v>
      </c>
      <c r="T22" s="39">
        <v>409.7</v>
      </c>
      <c r="U22" s="39">
        <f t="shared" si="4"/>
        <v>24456726.030999999</v>
      </c>
      <c r="V22" s="1817" t="s">
        <v>927</v>
      </c>
    </row>
    <row r="23" spans="1:22" s="36" customFormat="1" ht="31.5">
      <c r="A23" s="39">
        <v>21</v>
      </c>
      <c r="B23" s="1820">
        <v>2021</v>
      </c>
      <c r="C23" s="39" t="s">
        <v>939</v>
      </c>
      <c r="D23" s="48">
        <f>'JUL21'!C233</f>
        <v>231</v>
      </c>
      <c r="E23" s="47">
        <f>'JUL21'!G234</f>
        <v>782059.48</v>
      </c>
      <c r="F23" s="47">
        <v>0</v>
      </c>
      <c r="G23" s="47">
        <v>0</v>
      </c>
      <c r="H23" s="47">
        <v>0</v>
      </c>
      <c r="I23" s="47">
        <v>0</v>
      </c>
      <c r="J23" s="47">
        <f t="shared" si="0"/>
        <v>231</v>
      </c>
      <c r="K23" s="47">
        <f t="shared" si="1"/>
        <v>782059.48</v>
      </c>
      <c r="L23" s="47">
        <f>'JUL21'!H234</f>
        <v>65413.96</v>
      </c>
      <c r="M23" s="48">
        <f>'JUL21'!I234</f>
        <v>92.94</v>
      </c>
      <c r="N23" s="48">
        <v>0</v>
      </c>
      <c r="O23" s="48">
        <f>'JUL21'!V234</f>
        <v>413637</v>
      </c>
      <c r="P23" s="48">
        <v>0</v>
      </c>
      <c r="Q23" s="48">
        <v>0</v>
      </c>
      <c r="R23" s="44">
        <f t="shared" si="2"/>
        <v>413637</v>
      </c>
      <c r="S23" s="39">
        <f t="shared" si="3"/>
        <v>18.93861030689056</v>
      </c>
      <c r="T23" s="39">
        <v>409.7</v>
      </c>
      <c r="U23" s="39">
        <f t="shared" si="4"/>
        <v>26800099.412</v>
      </c>
      <c r="V23" s="1817" t="s">
        <v>927</v>
      </c>
    </row>
    <row r="24" spans="1:22" s="36" customFormat="1">
      <c r="A24" s="39">
        <v>22</v>
      </c>
      <c r="B24" s="1820">
        <v>2021</v>
      </c>
      <c r="C24" s="39" t="s">
        <v>940</v>
      </c>
      <c r="D24" s="48">
        <v>202</v>
      </c>
      <c r="E24" s="47">
        <f ca="1">'AUG(2)'!G205</f>
        <v>34403.020000000004</v>
      </c>
      <c r="F24" s="47">
        <v>0</v>
      </c>
      <c r="G24" s="47">
        <v>0</v>
      </c>
      <c r="H24" s="47">
        <v>0</v>
      </c>
      <c r="I24" s="47">
        <v>0</v>
      </c>
      <c r="J24" s="47">
        <f t="shared" si="0"/>
        <v>202</v>
      </c>
      <c r="K24" s="47">
        <v>687024</v>
      </c>
      <c r="L24" s="47">
        <f ca="1">'AUG(2)'!H205</f>
        <v>2828.96</v>
      </c>
      <c r="M24" s="48">
        <f ca="1">'AUG(2)'!I205</f>
        <v>1.98</v>
      </c>
      <c r="N24" s="48">
        <v>0</v>
      </c>
      <c r="O24" s="48">
        <f ca="1">'AUG(2)'!V205</f>
        <v>9292.5</v>
      </c>
      <c r="P24" s="48">
        <v>0</v>
      </c>
      <c r="Q24" s="48">
        <v>0</v>
      </c>
      <c r="R24" s="44">
        <f t="shared" ca="1" si="2"/>
        <v>9292.5</v>
      </c>
      <c r="S24" s="39">
        <f t="shared" ca="1" si="3"/>
        <v>0.81903879559930515</v>
      </c>
      <c r="T24" s="39">
        <v>409.7</v>
      </c>
      <c r="U24" s="39">
        <f t="shared" ca="1" si="4"/>
        <v>1159024.912</v>
      </c>
      <c r="V24" s="1817"/>
    </row>
    <row r="25" spans="1:22" s="36" customFormat="1">
      <c r="A25" s="39">
        <v>23</v>
      </c>
      <c r="B25" s="1820">
        <v>2021</v>
      </c>
      <c r="C25" s="39" t="s">
        <v>941</v>
      </c>
      <c r="D25" s="48">
        <v>240</v>
      </c>
      <c r="E25" s="47">
        <v>817810.97000000102</v>
      </c>
      <c r="F25" s="47">
        <v>0</v>
      </c>
      <c r="G25" s="47">
        <v>0</v>
      </c>
      <c r="H25" s="47">
        <v>0</v>
      </c>
      <c r="I25" s="47">
        <v>0</v>
      </c>
      <c r="J25" s="47">
        <f t="shared" si="0"/>
        <v>240</v>
      </c>
      <c r="K25" s="47">
        <f t="shared" si="1"/>
        <v>817810.97000000102</v>
      </c>
      <c r="L25" s="47">
        <v>83479.540000000095</v>
      </c>
      <c r="M25" s="48">
        <v>33.54</v>
      </c>
      <c r="N25" s="48">
        <v>0</v>
      </c>
      <c r="O25" s="48">
        <v>132777.75</v>
      </c>
      <c r="P25" s="48">
        <v>0</v>
      </c>
      <c r="Q25" s="48">
        <v>0</v>
      </c>
      <c r="R25" s="44">
        <f t="shared" si="2"/>
        <v>132777.75</v>
      </c>
      <c r="S25" s="39">
        <f t="shared" si="3"/>
        <v>24.168946149392038</v>
      </c>
      <c r="T25" s="39">
        <v>409.7</v>
      </c>
      <c r="U25" s="39">
        <f t="shared" si="4"/>
        <v>34201567.53800004</v>
      </c>
      <c r="V25" s="1817"/>
    </row>
    <row r="26" spans="1:22" s="36" customFormat="1">
      <c r="A26" s="39">
        <v>24</v>
      </c>
      <c r="B26" s="1820">
        <v>2021</v>
      </c>
      <c r="C26" s="39" t="s">
        <v>942</v>
      </c>
      <c r="D26" s="48">
        <v>231</v>
      </c>
      <c r="E26" s="47">
        <v>781956.51</v>
      </c>
      <c r="F26" s="47">
        <v>0</v>
      </c>
      <c r="G26" s="47">
        <v>0</v>
      </c>
      <c r="H26" s="47">
        <v>0</v>
      </c>
      <c r="I26" s="47">
        <v>0</v>
      </c>
      <c r="J26" s="47">
        <f t="shared" si="0"/>
        <v>231</v>
      </c>
      <c r="K26" s="47">
        <f t="shared" si="1"/>
        <v>781956.51</v>
      </c>
      <c r="L26" s="47">
        <v>86725.6</v>
      </c>
      <c r="M26" s="48">
        <v>11.13</v>
      </c>
      <c r="N26" s="48">
        <v>0</v>
      </c>
      <c r="O26" s="48">
        <v>52594.5</v>
      </c>
      <c r="P26" s="48">
        <v>112035</v>
      </c>
      <c r="Q26" s="48">
        <v>0</v>
      </c>
      <c r="R26" s="44">
        <f t="shared" si="2"/>
        <v>164629.5</v>
      </c>
      <c r="S26" s="39">
        <f t="shared" si="3"/>
        <v>25.108743485813552</v>
      </c>
      <c r="T26" s="39">
        <v>409.7</v>
      </c>
      <c r="U26" s="39">
        <f t="shared" si="4"/>
        <v>35531478.32</v>
      </c>
      <c r="V26" s="1817"/>
    </row>
    <row r="27" spans="1:22" s="36" customFormat="1">
      <c r="A27" s="39">
        <v>25</v>
      </c>
      <c r="B27" s="1820">
        <v>2021</v>
      </c>
      <c r="C27" s="39" t="s">
        <v>943</v>
      </c>
      <c r="D27" s="48">
        <f ca="1">'NOV-21'!C287</f>
        <v>285</v>
      </c>
      <c r="E27" s="49">
        <f ca="1">'NOV-21'!G288</f>
        <v>33285.629999999997</v>
      </c>
      <c r="F27" s="47">
        <v>0</v>
      </c>
      <c r="G27" s="47">
        <v>0</v>
      </c>
      <c r="H27" s="47">
        <v>0</v>
      </c>
      <c r="I27" s="47">
        <v>0</v>
      </c>
      <c r="J27" s="47">
        <v>285</v>
      </c>
      <c r="K27" s="47">
        <v>963588</v>
      </c>
      <c r="L27" s="47">
        <f ca="1">'NOV-21'!H288</f>
        <v>3853.3700000000003</v>
      </c>
      <c r="M27" s="48">
        <f ca="1">'NOV-21'!I288</f>
        <v>0</v>
      </c>
      <c r="N27" s="48">
        <v>0</v>
      </c>
      <c r="O27" s="48">
        <f>'NOV21'!V288</f>
        <v>173281.5</v>
      </c>
      <c r="P27" s="48">
        <f>'NOV-21'!Q288</f>
        <v>0</v>
      </c>
      <c r="Q27" s="48">
        <v>0</v>
      </c>
      <c r="R27" s="44">
        <f>'NOV-21'!V288</f>
        <v>0</v>
      </c>
      <c r="S27" s="39">
        <f t="shared" ca="1" si="3"/>
        <v>1.1156253618992473</v>
      </c>
      <c r="T27" s="39">
        <v>409.7</v>
      </c>
      <c r="U27" s="39">
        <f t="shared" ca="1" si="4"/>
        <v>1578725.689</v>
      </c>
      <c r="V27" s="1817"/>
    </row>
    <row r="28" spans="1:22" s="36" customFormat="1">
      <c r="A28" s="39">
        <v>26</v>
      </c>
      <c r="B28" s="1820">
        <v>2021</v>
      </c>
      <c r="C28" s="39" t="s">
        <v>944</v>
      </c>
      <c r="D28" s="48">
        <f ca="1">'DEC21'!C267</f>
        <v>265</v>
      </c>
      <c r="E28" s="49">
        <f ca="1">'DEC21'!G268</f>
        <v>33808.410000000003</v>
      </c>
      <c r="F28" s="47">
        <v>0</v>
      </c>
      <c r="G28" s="47">
        <v>0</v>
      </c>
      <c r="H28" s="47">
        <v>0</v>
      </c>
      <c r="I28" s="47">
        <v>0</v>
      </c>
      <c r="J28" s="47">
        <v>265</v>
      </c>
      <c r="K28" s="47">
        <v>890369</v>
      </c>
      <c r="L28" s="47">
        <f ca="1">'DEC21'!H268</f>
        <v>3816.59</v>
      </c>
      <c r="M28" s="48">
        <f ca="1">'DEC21'!I268</f>
        <v>0</v>
      </c>
      <c r="N28" s="48">
        <v>0</v>
      </c>
      <c r="O28" s="48">
        <f>'DEC-21'!V268</f>
        <v>111554.1</v>
      </c>
      <c r="P28" s="48">
        <f>'DEC21'!Q270</f>
        <v>0</v>
      </c>
      <c r="Q28" s="48">
        <v>0</v>
      </c>
      <c r="R28" s="44">
        <f t="shared" ref="R28:R33" si="5">O28+P28</f>
        <v>111554.1</v>
      </c>
      <c r="S28" s="39">
        <f t="shared" ca="1" si="3"/>
        <v>1.1049768384481762</v>
      </c>
      <c r="T28" s="39">
        <v>409.7</v>
      </c>
      <c r="U28" s="39">
        <f t="shared" ca="1" si="4"/>
        <v>1563656.923</v>
      </c>
      <c r="V28" s="1817"/>
    </row>
    <row r="29" spans="1:22" s="36" customFormat="1">
      <c r="A29" s="39">
        <v>27</v>
      </c>
      <c r="B29" s="1820">
        <v>2022</v>
      </c>
      <c r="C29" s="39" t="s">
        <v>945</v>
      </c>
      <c r="D29" s="48">
        <v>244</v>
      </c>
      <c r="E29" s="49">
        <v>830221</v>
      </c>
      <c r="F29" s="47">
        <v>0</v>
      </c>
      <c r="G29" s="47">
        <v>0</v>
      </c>
      <c r="H29" s="47">
        <v>0</v>
      </c>
      <c r="I29" s="47">
        <v>0</v>
      </c>
      <c r="J29" s="47">
        <f t="shared" si="0"/>
        <v>244</v>
      </c>
      <c r="K29" s="47">
        <f t="shared" si="1"/>
        <v>830221</v>
      </c>
      <c r="L29" s="47">
        <v>89480</v>
      </c>
      <c r="M29" s="48">
        <v>16.23</v>
      </c>
      <c r="N29" s="48">
        <v>0</v>
      </c>
      <c r="O29" s="48">
        <v>117761</v>
      </c>
      <c r="P29" s="48">
        <v>0</v>
      </c>
      <c r="Q29" s="48">
        <v>0</v>
      </c>
      <c r="R29" s="44">
        <f t="shared" si="5"/>
        <v>117761</v>
      </c>
      <c r="S29" s="39">
        <f t="shared" si="3"/>
        <v>25.906195715112911</v>
      </c>
      <c r="T29" s="39">
        <v>409.7</v>
      </c>
      <c r="U29" s="39">
        <f t="shared" si="4"/>
        <v>36659956</v>
      </c>
      <c r="V29" s="1817"/>
    </row>
    <row r="30" spans="1:22" s="36" customFormat="1">
      <c r="A30" s="39">
        <v>28</v>
      </c>
      <c r="B30" s="1820">
        <v>2022</v>
      </c>
      <c r="C30" s="39" t="s">
        <v>946</v>
      </c>
      <c r="D30" s="48">
        <f ca="1">'FEB-22'!C240</f>
        <v>238</v>
      </c>
      <c r="E30" s="49">
        <f ca="1">'FEB-22'!G241</f>
        <v>36894.750000000007</v>
      </c>
      <c r="F30" s="47">
        <v>0</v>
      </c>
      <c r="G30" s="47">
        <v>0</v>
      </c>
      <c r="H30" s="47">
        <v>0</v>
      </c>
      <c r="I30" s="47">
        <v>0</v>
      </c>
      <c r="J30" s="47">
        <v>238</v>
      </c>
      <c r="K30" s="47">
        <v>801850</v>
      </c>
      <c r="L30" s="47">
        <f ca="1">'FEB-22'!H241</f>
        <v>4498.2499999999991</v>
      </c>
      <c r="M30" s="48">
        <f ca="1">'FEB-22'!I241</f>
        <v>0</v>
      </c>
      <c r="N30" s="48">
        <v>0</v>
      </c>
      <c r="O30" s="48">
        <f>'FEB''22'!V241</f>
        <v>96054</v>
      </c>
      <c r="P30" s="48">
        <v>0</v>
      </c>
      <c r="Q30" s="48">
        <v>0</v>
      </c>
      <c r="R30" s="44">
        <f t="shared" si="5"/>
        <v>96054</v>
      </c>
      <c r="S30" s="39">
        <f t="shared" ca="1" si="3"/>
        <v>1.3023306311522869</v>
      </c>
      <c r="T30" s="39">
        <v>409.7</v>
      </c>
      <c r="U30" s="39">
        <f t="shared" ca="1" si="4"/>
        <v>1842933.0249999997</v>
      </c>
      <c r="V30" s="1817"/>
    </row>
    <row r="31" spans="1:22" s="36" customFormat="1">
      <c r="A31" s="39">
        <v>29</v>
      </c>
      <c r="B31" s="1820">
        <v>2022</v>
      </c>
      <c r="C31" s="39" t="s">
        <v>1021</v>
      </c>
      <c r="D31" s="48">
        <f ca="1">'MAR-22'!C195</f>
        <v>193</v>
      </c>
      <c r="E31" s="1244">
        <f ca="1">'MAR-22'!G196</f>
        <v>40112.75</v>
      </c>
      <c r="F31" s="47">
        <v>0</v>
      </c>
      <c r="G31" s="47">
        <v>0</v>
      </c>
      <c r="H31" s="47">
        <v>0</v>
      </c>
      <c r="I31" s="47">
        <v>0</v>
      </c>
      <c r="J31" s="47">
        <v>193</v>
      </c>
      <c r="K31" s="47">
        <v>648017</v>
      </c>
      <c r="L31" s="47">
        <f ca="1">'MAR-22'!H196</f>
        <v>4860.2500000000009</v>
      </c>
      <c r="M31" s="48">
        <f ca="1">'MAR-22'!I196</f>
        <v>0</v>
      </c>
      <c r="N31" s="48">
        <v>0</v>
      </c>
      <c r="O31" s="48">
        <f>'MAR''22'!V196</f>
        <v>27562.5</v>
      </c>
      <c r="P31" s="48">
        <v>0</v>
      </c>
      <c r="Q31" s="48">
        <v>0</v>
      </c>
      <c r="R31" s="44">
        <f t="shared" si="5"/>
        <v>27562.5</v>
      </c>
      <c r="S31" s="39">
        <f t="shared" ca="1" si="3"/>
        <v>1.4071366531557616</v>
      </c>
      <c r="T31" s="39">
        <v>409.7</v>
      </c>
      <c r="U31" s="39">
        <f t="shared" ca="1" si="4"/>
        <v>1991244.4250000003</v>
      </c>
      <c r="V31" s="1817"/>
    </row>
    <row r="32" spans="1:22" s="36" customFormat="1">
      <c r="A32" s="39">
        <v>30</v>
      </c>
      <c r="B32" s="1820">
        <v>2022</v>
      </c>
      <c r="C32" s="39" t="s">
        <v>1053</v>
      </c>
      <c r="D32" s="48">
        <v>238</v>
      </c>
      <c r="E32" s="49">
        <f>'APR''22'!G241</f>
        <v>816341.34000000008</v>
      </c>
      <c r="F32" s="47">
        <v>0</v>
      </c>
      <c r="G32" s="47">
        <v>0</v>
      </c>
      <c r="H32" s="47">
        <v>0</v>
      </c>
      <c r="I32" s="47">
        <v>0</v>
      </c>
      <c r="J32" s="47">
        <f t="shared" si="0"/>
        <v>238</v>
      </c>
      <c r="K32" s="47">
        <f t="shared" si="1"/>
        <v>816341.34000000008</v>
      </c>
      <c r="L32" s="47">
        <f>'APR''22'!H241</f>
        <v>80277.420000000013</v>
      </c>
      <c r="M32" s="48">
        <f>'APR''22'!I241</f>
        <v>108.57000000000001</v>
      </c>
      <c r="N32" s="48">
        <v>0</v>
      </c>
      <c r="O32" s="48">
        <f>'APR''22'!V242</f>
        <v>101115</v>
      </c>
      <c r="P32" s="48">
        <v>0</v>
      </c>
      <c r="Q32" s="48">
        <v>0</v>
      </c>
      <c r="R32" s="44">
        <f t="shared" si="5"/>
        <v>101115</v>
      </c>
      <c r="S32" s="39">
        <f t="shared" si="3"/>
        <v>23.241870295309788</v>
      </c>
      <c r="T32" s="39">
        <v>409.7</v>
      </c>
      <c r="U32" s="39">
        <f t="shared" si="4"/>
        <v>32889658.974000003</v>
      </c>
      <c r="V32" s="1817"/>
    </row>
    <row r="33" spans="1:22" s="36" customFormat="1">
      <c r="A33" s="39">
        <v>31</v>
      </c>
      <c r="B33" s="1820">
        <v>2022</v>
      </c>
      <c r="C33" s="39" t="s">
        <v>1140</v>
      </c>
      <c r="D33" s="48">
        <f>'MAY''22'!A257</f>
        <v>255</v>
      </c>
      <c r="E33" s="49">
        <f>'MAY''22'!G258</f>
        <v>882306.45999999985</v>
      </c>
      <c r="F33" s="47">
        <v>0</v>
      </c>
      <c r="G33" s="47">
        <v>0</v>
      </c>
      <c r="H33" s="47">
        <v>0</v>
      </c>
      <c r="I33" s="47">
        <v>0</v>
      </c>
      <c r="J33" s="47">
        <f t="shared" si="0"/>
        <v>255</v>
      </c>
      <c r="K33" s="47">
        <f t="shared" si="1"/>
        <v>882306.45999999985</v>
      </c>
      <c r="L33" s="47">
        <f>'MAY''22'!H258</f>
        <v>83842.079999999987</v>
      </c>
      <c r="M33" s="48">
        <f>'MAY''22'!I258</f>
        <v>68.259999999999991</v>
      </c>
      <c r="N33" s="48">
        <v>0</v>
      </c>
      <c r="O33" s="48">
        <f>'MAY''22'!V258</f>
        <v>82215</v>
      </c>
      <c r="P33" s="48">
        <v>0</v>
      </c>
      <c r="Q33" s="48">
        <v>0</v>
      </c>
      <c r="R33" s="44">
        <f t="shared" si="5"/>
        <v>82215</v>
      </c>
      <c r="S33" s="39">
        <f t="shared" si="3"/>
        <v>24.273908511870292</v>
      </c>
      <c r="T33" s="39">
        <v>409.7</v>
      </c>
      <c r="U33" s="39">
        <f t="shared" si="4"/>
        <v>34350100.175999992</v>
      </c>
      <c r="V33" s="1817"/>
    </row>
    <row r="34" spans="1:22" s="36" customFormat="1">
      <c r="A34" s="39">
        <v>32</v>
      </c>
      <c r="B34" s="1820">
        <v>2022</v>
      </c>
      <c r="C34" s="39" t="s">
        <v>1167</v>
      </c>
      <c r="D34" s="48">
        <v>244</v>
      </c>
      <c r="E34" s="49">
        <f>'JUN''22'!G247</f>
        <v>834357.16999999993</v>
      </c>
      <c r="F34" s="47">
        <v>0</v>
      </c>
      <c r="G34" s="47">
        <v>0</v>
      </c>
      <c r="H34" s="47">
        <v>0</v>
      </c>
      <c r="I34" s="47">
        <v>0</v>
      </c>
      <c r="J34" s="47">
        <f t="shared" si="0"/>
        <v>244</v>
      </c>
      <c r="K34" s="47">
        <f t="shared" si="1"/>
        <v>834357.16999999993</v>
      </c>
      <c r="L34" s="47">
        <f>'JUN''22'!H247</f>
        <v>75623.520000000004</v>
      </c>
      <c r="M34" s="48">
        <f>'JUN''22'!I247</f>
        <v>65.089999999999989</v>
      </c>
      <c r="N34" s="48">
        <v>0</v>
      </c>
      <c r="O34" s="48">
        <v>18427.5</v>
      </c>
      <c r="P34" s="48">
        <v>16212</v>
      </c>
      <c r="Q34" s="48">
        <v>0</v>
      </c>
      <c r="R34" s="44">
        <f t="shared" ref="R34:R63" si="6">O34+P34</f>
        <v>34639.5</v>
      </c>
      <c r="S34" s="39">
        <f t="shared" si="3"/>
        <v>21.894475969889985</v>
      </c>
      <c r="T34" s="39">
        <v>409.7</v>
      </c>
      <c r="U34" s="39">
        <f t="shared" si="4"/>
        <v>30982956.144000001</v>
      </c>
      <c r="V34" s="1817"/>
    </row>
    <row r="35" spans="1:22" s="36" customFormat="1">
      <c r="A35" s="39">
        <v>33</v>
      </c>
      <c r="B35" s="1820">
        <v>2022</v>
      </c>
      <c r="C35" s="39" t="s">
        <v>1221</v>
      </c>
      <c r="D35" s="48">
        <v>229</v>
      </c>
      <c r="E35" s="49">
        <f>'JUL''22'!G232</f>
        <v>770931.64000000013</v>
      </c>
      <c r="F35" s="47">
        <v>0</v>
      </c>
      <c r="G35" s="47">
        <v>0</v>
      </c>
      <c r="H35" s="47">
        <v>0</v>
      </c>
      <c r="I35" s="47">
        <v>0</v>
      </c>
      <c r="J35" s="47">
        <f t="shared" si="0"/>
        <v>229</v>
      </c>
      <c r="K35" s="47">
        <f t="shared" si="1"/>
        <v>770931.64000000013</v>
      </c>
      <c r="L35" s="47">
        <f>'JUL''22'!H232</f>
        <v>66595.869999999981</v>
      </c>
      <c r="M35" s="48">
        <f>'JUL''22'!I232</f>
        <v>43.469999999999992</v>
      </c>
      <c r="N35" s="48">
        <v>0</v>
      </c>
      <c r="O35" s="48">
        <f>'JUL''22'!V232</f>
        <v>106312.5</v>
      </c>
      <c r="P35" s="48">
        <v>0</v>
      </c>
      <c r="Q35" s="48">
        <v>0</v>
      </c>
      <c r="R35" s="44">
        <f t="shared" si="6"/>
        <v>106312.5</v>
      </c>
      <c r="S35" s="39">
        <f t="shared" si="3"/>
        <v>19.280796178343945</v>
      </c>
      <c r="T35" s="39">
        <v>409.7</v>
      </c>
      <c r="U35" s="39">
        <f t="shared" si="4"/>
        <v>27284327.938999992</v>
      </c>
      <c r="V35" s="1817"/>
    </row>
    <row r="36" spans="1:22" s="36" customFormat="1">
      <c r="A36" s="39">
        <v>34</v>
      </c>
      <c r="B36" s="1820">
        <v>2022</v>
      </c>
      <c r="C36" s="39" t="s">
        <v>1259</v>
      </c>
      <c r="D36" s="48">
        <f>'AUG''22'!A237</f>
        <v>235</v>
      </c>
      <c r="E36" s="49">
        <f>'AUG''22'!G238</f>
        <v>792839.26999999955</v>
      </c>
      <c r="F36" s="47">
        <v>0</v>
      </c>
      <c r="G36" s="47">
        <v>0</v>
      </c>
      <c r="H36" s="47">
        <v>0</v>
      </c>
      <c r="I36" s="47">
        <v>0</v>
      </c>
      <c r="J36" s="47">
        <f t="shared" si="0"/>
        <v>235</v>
      </c>
      <c r="K36" s="47">
        <f t="shared" si="1"/>
        <v>792839.26999999955</v>
      </c>
      <c r="L36" s="47">
        <f>'AUG''22'!H238</f>
        <v>75312.3</v>
      </c>
      <c r="M36" s="48">
        <f>'AUG''22'!I238</f>
        <v>66.070000000000007</v>
      </c>
      <c r="N36" s="48">
        <v>0</v>
      </c>
      <c r="O36" s="48">
        <f>'AUG''22'!V238</f>
        <v>18427.5</v>
      </c>
      <c r="P36" s="48">
        <v>0</v>
      </c>
      <c r="Q36" s="48">
        <v>0</v>
      </c>
      <c r="R36" s="44">
        <f t="shared" si="6"/>
        <v>18427.5</v>
      </c>
      <c r="S36" s="39">
        <f t="shared" si="3"/>
        <v>21.804371742906774</v>
      </c>
      <c r="T36" s="39">
        <v>409.7</v>
      </c>
      <c r="U36" s="39">
        <f t="shared" si="4"/>
        <v>30855449.309999999</v>
      </c>
      <c r="V36" s="1817"/>
    </row>
    <row r="37" spans="1:22" s="36" customFormat="1">
      <c r="A37" s="39">
        <v>35</v>
      </c>
      <c r="B37" s="1820">
        <v>2022</v>
      </c>
      <c r="C37" s="39" t="s">
        <v>1291</v>
      </c>
      <c r="D37" s="48">
        <v>220</v>
      </c>
      <c r="E37" s="49">
        <f>'SEP''22'!G223</f>
        <v>744219.19000000029</v>
      </c>
      <c r="F37" s="49">
        <v>87</v>
      </c>
      <c r="G37" s="49">
        <v>292921.40000000002</v>
      </c>
      <c r="H37" s="47">
        <v>0</v>
      </c>
      <c r="I37" s="47">
        <v>0</v>
      </c>
      <c r="J37" s="47">
        <f t="shared" si="0"/>
        <v>307</v>
      </c>
      <c r="K37" s="47">
        <f t="shared" si="1"/>
        <v>1037140.5900000003</v>
      </c>
      <c r="L37" s="47">
        <f>'SEP''22'!H223</f>
        <v>76499.910000000018</v>
      </c>
      <c r="M37" s="48">
        <f>'SEP''22'!I223</f>
        <v>80.660000000000011</v>
      </c>
      <c r="N37" s="48">
        <v>0</v>
      </c>
      <c r="O37" s="48">
        <f>'SEP''22'!V223</f>
        <v>55282.5</v>
      </c>
      <c r="P37" s="48">
        <v>0</v>
      </c>
      <c r="Q37" s="48">
        <v>0</v>
      </c>
      <c r="R37" s="44">
        <f t="shared" si="6"/>
        <v>55282.5</v>
      </c>
      <c r="S37" s="39">
        <f t="shared" si="3"/>
        <v>22.148207874927625</v>
      </c>
      <c r="T37" s="39">
        <v>409.7</v>
      </c>
      <c r="U37" s="39">
        <f t="shared" si="4"/>
        <v>31342013.127000008</v>
      </c>
      <c r="V37" s="1817"/>
    </row>
    <row r="38" spans="1:22" s="36" customFormat="1">
      <c r="A38" s="39">
        <v>36</v>
      </c>
      <c r="B38" s="1820">
        <v>2022</v>
      </c>
      <c r="C38" s="39" t="s">
        <v>1352</v>
      </c>
      <c r="D38" s="48">
        <f>'OCT''22'!C200</f>
        <v>198</v>
      </c>
      <c r="E38" s="49">
        <f>'OCT''22'!G201</f>
        <v>675082.37000000011</v>
      </c>
      <c r="F38" s="49">
        <v>144</v>
      </c>
      <c r="G38" s="49">
        <v>491207.9</v>
      </c>
      <c r="H38" s="47">
        <v>0</v>
      </c>
      <c r="I38" s="47">
        <v>0</v>
      </c>
      <c r="J38" s="47">
        <f t="shared" si="0"/>
        <v>342</v>
      </c>
      <c r="K38" s="47">
        <f t="shared" si="1"/>
        <v>1166290.27</v>
      </c>
      <c r="L38" s="47">
        <f>'OCT''22'!H201</f>
        <v>59710.300000000017</v>
      </c>
      <c r="M38" s="48">
        <f>'OCT''22'!I201</f>
        <v>37.970000000000006</v>
      </c>
      <c r="N38" s="48">
        <v>0</v>
      </c>
      <c r="O38" s="48">
        <f>'OCT''22'!V201</f>
        <v>44520</v>
      </c>
      <c r="P38" s="48">
        <v>0</v>
      </c>
      <c r="Q38" s="48">
        <v>0</v>
      </c>
      <c r="R38" s="44">
        <f t="shared" si="6"/>
        <v>44520</v>
      </c>
      <c r="S38" s="39">
        <f t="shared" si="3"/>
        <v>17.2872900984366</v>
      </c>
      <c r="T38" s="39">
        <v>409.7</v>
      </c>
      <c r="U38" s="39">
        <f t="shared" si="4"/>
        <v>24463309.910000008</v>
      </c>
      <c r="V38" s="1817"/>
    </row>
    <row r="39" spans="1:22" s="36" customFormat="1">
      <c r="A39" s="39">
        <v>37</v>
      </c>
      <c r="B39" s="1820">
        <v>2022</v>
      </c>
      <c r="C39" s="39" t="s">
        <v>1416</v>
      </c>
      <c r="D39" s="48">
        <f>'NOV''22'!A217</f>
        <v>215</v>
      </c>
      <c r="E39" s="49">
        <f>'NOV''22'!G218</f>
        <v>734710.12999999989</v>
      </c>
      <c r="F39" s="49">
        <v>82</v>
      </c>
      <c r="G39" s="49">
        <v>282772.15999999997</v>
      </c>
      <c r="H39" s="47">
        <v>0</v>
      </c>
      <c r="I39" s="47">
        <v>0</v>
      </c>
      <c r="J39" s="47">
        <f t="shared" si="0"/>
        <v>297</v>
      </c>
      <c r="K39" s="47">
        <f t="shared" si="1"/>
        <v>1017482.2899999998</v>
      </c>
      <c r="L39" s="47">
        <f>'NOV''22'!H218</f>
        <v>59097.479999999989</v>
      </c>
      <c r="M39" s="48">
        <f>'NOV''22'!I218</f>
        <v>207.61000000000004</v>
      </c>
      <c r="N39" s="48">
        <v>0</v>
      </c>
      <c r="O39" s="48">
        <f>'NOV''22'!V218</f>
        <v>131187</v>
      </c>
      <c r="P39" s="48">
        <v>0</v>
      </c>
      <c r="Q39" s="48">
        <v>0</v>
      </c>
      <c r="R39" s="44">
        <f t="shared" si="6"/>
        <v>131187</v>
      </c>
      <c r="S39" s="39">
        <f t="shared" si="3"/>
        <v>17.109866821077009</v>
      </c>
      <c r="T39" s="39">
        <v>409.7</v>
      </c>
      <c r="U39" s="39">
        <f t="shared" si="4"/>
        <v>24212237.555999994</v>
      </c>
      <c r="V39" s="1817"/>
    </row>
    <row r="40" spans="1:22" s="36" customFormat="1">
      <c r="A40" s="39">
        <v>38</v>
      </c>
      <c r="B40" s="1820">
        <v>2022</v>
      </c>
      <c r="C40" s="39" t="s">
        <v>1466</v>
      </c>
      <c r="D40" s="48">
        <v>186</v>
      </c>
      <c r="E40" s="49">
        <f>'DEC''22'!G189</f>
        <v>635855.92999999947</v>
      </c>
      <c r="F40" s="49">
        <v>139</v>
      </c>
      <c r="G40" s="49">
        <v>495488</v>
      </c>
      <c r="H40" s="47">
        <v>0</v>
      </c>
      <c r="I40" s="47">
        <v>0</v>
      </c>
      <c r="J40" s="47">
        <f t="shared" si="0"/>
        <v>325</v>
      </c>
      <c r="K40" s="47">
        <f t="shared" si="1"/>
        <v>1131343.9299999995</v>
      </c>
      <c r="L40" s="47">
        <f>'DEC''22'!H189</f>
        <v>51494.040000000023</v>
      </c>
      <c r="M40" s="48">
        <f>'DEC''22'!I189</f>
        <v>106.88000000000004</v>
      </c>
      <c r="N40" s="48">
        <v>0</v>
      </c>
      <c r="O40" s="48">
        <f>'DEC''22'!V189</f>
        <v>35280</v>
      </c>
      <c r="P40" s="48">
        <v>0</v>
      </c>
      <c r="Q40" s="48">
        <v>0</v>
      </c>
      <c r="R40" s="44">
        <f t="shared" si="6"/>
        <v>35280</v>
      </c>
      <c r="S40" s="39">
        <f t="shared" si="3"/>
        <v>14.908523451071229</v>
      </c>
      <c r="T40" s="39">
        <v>409.7</v>
      </c>
      <c r="U40" s="39">
        <f t="shared" si="4"/>
        <v>21097108.188000008</v>
      </c>
      <c r="V40" s="1817"/>
    </row>
    <row r="41" spans="1:22" s="36" customFormat="1">
      <c r="A41" s="39">
        <v>39</v>
      </c>
      <c r="B41" s="1820">
        <v>2023</v>
      </c>
      <c r="C41" s="39" t="s">
        <v>1500</v>
      </c>
      <c r="D41" s="48">
        <v>211</v>
      </c>
      <c r="E41" s="49">
        <f>'JAN-23'!G214</f>
        <v>722229.25000000023</v>
      </c>
      <c r="F41" s="49">
        <v>160</v>
      </c>
      <c r="G41" s="49">
        <v>572599.38</v>
      </c>
      <c r="H41" s="47">
        <v>0</v>
      </c>
      <c r="I41" s="47">
        <v>0</v>
      </c>
      <c r="J41" s="47">
        <f t="shared" si="0"/>
        <v>371</v>
      </c>
      <c r="K41" s="47">
        <f t="shared" ref="K41:K62" si="7">E41+G41</f>
        <v>1294828.6300000004</v>
      </c>
      <c r="L41" s="47">
        <f>'JAN-23'!H214</f>
        <v>55033.930000000015</v>
      </c>
      <c r="M41" s="48">
        <f>'JAN-23'!I214</f>
        <v>111.68</v>
      </c>
      <c r="N41" s="48">
        <v>0</v>
      </c>
      <c r="O41" s="48">
        <f>'JAN-23'!V214</f>
        <v>36697.5</v>
      </c>
      <c r="P41" s="48">
        <v>0</v>
      </c>
      <c r="Q41" s="48">
        <v>0</v>
      </c>
      <c r="R41" s="44">
        <f t="shared" si="6"/>
        <v>36697.5</v>
      </c>
      <c r="S41" s="39">
        <f t="shared" si="3"/>
        <v>15.933390272148237</v>
      </c>
      <c r="T41" s="39">
        <v>409.7</v>
      </c>
      <c r="U41" s="39">
        <f t="shared" si="4"/>
        <v>22547401.121000007</v>
      </c>
      <c r="V41" s="1817"/>
    </row>
    <row r="42" spans="1:22" s="36" customFormat="1">
      <c r="A42" s="39">
        <v>40</v>
      </c>
      <c r="B42" s="1820">
        <v>2023</v>
      </c>
      <c r="C42" s="39" t="s">
        <v>1561</v>
      </c>
      <c r="D42" s="48">
        <v>171</v>
      </c>
      <c r="E42" s="49">
        <f>'FEB''23'!G175</f>
        <v>585336.61999999976</v>
      </c>
      <c r="F42" s="49">
        <v>94</v>
      </c>
      <c r="G42" s="49">
        <v>338485.15</v>
      </c>
      <c r="H42" s="47">
        <v>0</v>
      </c>
      <c r="I42" s="47">
        <v>0</v>
      </c>
      <c r="J42" s="47">
        <f t="shared" si="0"/>
        <v>265</v>
      </c>
      <c r="K42" s="47">
        <f t="shared" si="7"/>
        <v>923821.76999999979</v>
      </c>
      <c r="L42" s="47">
        <f>'FEB''23'!H175</f>
        <v>44591.76</v>
      </c>
      <c r="M42" s="48">
        <f>'FEB''23'!I175</f>
        <v>139.95000000000002</v>
      </c>
      <c r="N42" s="48">
        <v>0</v>
      </c>
      <c r="O42" s="48">
        <f>'FEB''23'!V175</f>
        <v>64890</v>
      </c>
      <c r="P42" s="48">
        <v>0</v>
      </c>
      <c r="Q42" s="48">
        <v>0</v>
      </c>
      <c r="R42" s="44">
        <f t="shared" si="6"/>
        <v>64890</v>
      </c>
      <c r="S42" s="39">
        <f t="shared" si="3"/>
        <v>12.910179502026637</v>
      </c>
      <c r="T42" s="39">
        <v>409.7</v>
      </c>
      <c r="U42" s="39">
        <f t="shared" si="4"/>
        <v>18269244.072000001</v>
      </c>
      <c r="V42" s="1817"/>
    </row>
    <row r="43" spans="1:22" s="36" customFormat="1">
      <c r="A43" s="39">
        <v>41</v>
      </c>
      <c r="B43" s="1820">
        <v>2023</v>
      </c>
      <c r="C43" s="39" t="s">
        <v>1619</v>
      </c>
      <c r="D43" s="48">
        <f>'MAR-23'!A169</f>
        <v>167</v>
      </c>
      <c r="E43" s="49">
        <f>'MAR-23'!G170</f>
        <v>558668.38999999978</v>
      </c>
      <c r="F43" s="49">
        <v>160</v>
      </c>
      <c r="G43" s="49">
        <v>567885</v>
      </c>
      <c r="H43" s="47">
        <v>0</v>
      </c>
      <c r="I43" s="47">
        <v>0</v>
      </c>
      <c r="J43" s="47">
        <f t="shared" si="0"/>
        <v>327</v>
      </c>
      <c r="K43" s="47">
        <f t="shared" si="7"/>
        <v>1126553.3899999997</v>
      </c>
      <c r="L43" s="47">
        <f>'MAR-23'!H170</f>
        <v>57594.22000000003</v>
      </c>
      <c r="M43" s="48">
        <f>'MAR-23'!I170</f>
        <v>125.11</v>
      </c>
      <c r="N43" s="48">
        <v>0</v>
      </c>
      <c r="O43" s="48">
        <f>'MAR-23'!V170</f>
        <v>124089</v>
      </c>
      <c r="P43" s="48">
        <v>0</v>
      </c>
      <c r="Q43" s="48">
        <v>0</v>
      </c>
      <c r="R43" s="44">
        <f t="shared" si="6"/>
        <v>124089</v>
      </c>
      <c r="S43" s="39">
        <f t="shared" ref="S43:S63" si="8">L43/3454</f>
        <v>16.674643891140715</v>
      </c>
      <c r="T43" s="39">
        <v>409.7</v>
      </c>
      <c r="U43" s="39">
        <f t="shared" ref="U43:U63" si="9">L43*T43</f>
        <v>23596351.934000012</v>
      </c>
      <c r="V43" s="1817"/>
    </row>
    <row r="44" spans="1:22" s="36" customFormat="1">
      <c r="A44" s="39">
        <v>42</v>
      </c>
      <c r="B44" s="1820">
        <v>2023</v>
      </c>
      <c r="C44" s="39" t="s">
        <v>1664</v>
      </c>
      <c r="D44" s="48">
        <f>'APR-23'!A169</f>
        <v>167</v>
      </c>
      <c r="E44" s="49">
        <f>'APR-23'!G170</f>
        <v>576454.71</v>
      </c>
      <c r="F44" s="49">
        <v>150</v>
      </c>
      <c r="G44" s="49">
        <v>538566.19999999995</v>
      </c>
      <c r="H44" s="47">
        <v>0</v>
      </c>
      <c r="I44" s="47">
        <v>0</v>
      </c>
      <c r="J44" s="47">
        <f t="shared" si="0"/>
        <v>317</v>
      </c>
      <c r="K44" s="47">
        <f t="shared" si="7"/>
        <v>1115020.9099999999</v>
      </c>
      <c r="L44" s="47">
        <f>'APR-23'!H170</f>
        <v>54112.659999999974</v>
      </c>
      <c r="M44" s="48">
        <f>'APR-23'!I170</f>
        <v>289.12999999999994</v>
      </c>
      <c r="N44" s="48">
        <v>0</v>
      </c>
      <c r="O44" s="48">
        <f>'APR-23'!V170</f>
        <v>341446.35</v>
      </c>
      <c r="P44" s="48">
        <v>0</v>
      </c>
      <c r="Q44" s="48">
        <v>0</v>
      </c>
      <c r="R44" s="44">
        <f t="shared" si="6"/>
        <v>341446.35</v>
      </c>
      <c r="S44" s="39">
        <f t="shared" si="8"/>
        <v>15.66666473653734</v>
      </c>
      <c r="T44" s="39">
        <v>409.7</v>
      </c>
      <c r="U44" s="39">
        <f t="shared" si="9"/>
        <v>22169956.80199999</v>
      </c>
      <c r="V44" s="1817"/>
    </row>
    <row r="45" spans="1:22" s="36" customFormat="1">
      <c r="A45" s="39">
        <v>43</v>
      </c>
      <c r="B45" s="1820">
        <v>2023</v>
      </c>
      <c r="C45" s="39" t="s">
        <v>1703</v>
      </c>
      <c r="D45" s="48">
        <v>114</v>
      </c>
      <c r="E45" s="49">
        <f>'MAY-23'!G117</f>
        <v>401825.57</v>
      </c>
      <c r="F45" s="49">
        <v>141</v>
      </c>
      <c r="G45" s="49">
        <v>514382.61</v>
      </c>
      <c r="H45" s="47">
        <v>0</v>
      </c>
      <c r="I45" s="47">
        <v>0</v>
      </c>
      <c r="J45" s="47">
        <f t="shared" si="0"/>
        <v>255</v>
      </c>
      <c r="K45" s="47">
        <f t="shared" si="7"/>
        <v>916208.17999999993</v>
      </c>
      <c r="L45" s="47">
        <f>'MAY-23'!H117</f>
        <v>29135.529999999995</v>
      </c>
      <c r="M45" s="48">
        <f>'MAY-23'!I117</f>
        <v>246.70000000000002</v>
      </c>
      <c r="N45" s="48">
        <v>0</v>
      </c>
      <c r="O45" s="48">
        <f>'MAY-23'!V117</f>
        <v>284760</v>
      </c>
      <c r="P45" s="48">
        <v>0</v>
      </c>
      <c r="Q45" s="48">
        <v>0</v>
      </c>
      <c r="R45" s="44">
        <f t="shared" si="6"/>
        <v>284760</v>
      </c>
      <c r="S45" s="39">
        <f t="shared" si="8"/>
        <v>8.4353011001737102</v>
      </c>
      <c r="T45" s="39">
        <v>409.7</v>
      </c>
      <c r="U45" s="39">
        <f t="shared" si="9"/>
        <v>11936826.640999997</v>
      </c>
      <c r="V45" s="1817"/>
    </row>
    <row r="46" spans="1:22" s="36" customFormat="1">
      <c r="A46" s="39">
        <v>44</v>
      </c>
      <c r="B46" s="1820">
        <v>2023</v>
      </c>
      <c r="C46" s="39" t="s">
        <v>1752</v>
      </c>
      <c r="D46" s="48">
        <f>'JUN-23'!A105</f>
        <v>103</v>
      </c>
      <c r="E46" s="49">
        <f>'JUN-23'!G106</f>
        <v>365494.41</v>
      </c>
      <c r="F46" s="49">
        <v>150</v>
      </c>
      <c r="G46" s="49">
        <v>545683</v>
      </c>
      <c r="H46" s="47">
        <v>0</v>
      </c>
      <c r="I46" s="47">
        <v>0</v>
      </c>
      <c r="J46" s="47">
        <f t="shared" si="0"/>
        <v>253</v>
      </c>
      <c r="K46" s="47">
        <f t="shared" si="7"/>
        <v>911177.40999999992</v>
      </c>
      <c r="L46" s="47">
        <f>'JUN-23'!H106</f>
        <v>24834.030000000002</v>
      </c>
      <c r="M46" s="48">
        <f>'JUN-23'!I106</f>
        <v>298.43999999999988</v>
      </c>
      <c r="N46" s="48">
        <v>0</v>
      </c>
      <c r="O46" s="48">
        <f>'JUN-23'!V106</f>
        <v>423675</v>
      </c>
      <c r="P46" s="48">
        <v>0</v>
      </c>
      <c r="Q46" s="48">
        <v>0</v>
      </c>
      <c r="R46" s="44">
        <f t="shared" si="6"/>
        <v>423675</v>
      </c>
      <c r="S46" s="39">
        <f t="shared" si="8"/>
        <v>7.1899334105385071</v>
      </c>
      <c r="T46" s="39">
        <v>409.7</v>
      </c>
      <c r="U46" s="39">
        <f t="shared" si="9"/>
        <v>10174502.091</v>
      </c>
      <c r="V46" s="1817"/>
    </row>
    <row r="47" spans="1:22" s="36" customFormat="1">
      <c r="A47" s="39">
        <v>45</v>
      </c>
      <c r="B47" s="1820">
        <v>2023</v>
      </c>
      <c r="C47" s="39" t="s">
        <v>1803</v>
      </c>
      <c r="D47" s="48">
        <f>'JUL''23'!A81</f>
        <v>79</v>
      </c>
      <c r="E47" s="49">
        <f>'JUL''23'!G82</f>
        <v>274564.03999999992</v>
      </c>
      <c r="F47" s="49">
        <v>153</v>
      </c>
      <c r="G47" s="49">
        <v>545903.35999999999</v>
      </c>
      <c r="H47" s="47">
        <v>0</v>
      </c>
      <c r="I47" s="47">
        <v>0</v>
      </c>
      <c r="J47" s="47">
        <f t="shared" si="0"/>
        <v>232</v>
      </c>
      <c r="K47" s="47">
        <f t="shared" si="7"/>
        <v>820467.39999999991</v>
      </c>
      <c r="L47" s="47">
        <f>'JUL''23'!H82</f>
        <v>18881.349999999995</v>
      </c>
      <c r="M47" s="48">
        <f>'JUL''23'!I82</f>
        <v>153.38999999999999</v>
      </c>
      <c r="N47" s="48">
        <v>0</v>
      </c>
      <c r="O47" s="48">
        <f>'JUL''23'!V82</f>
        <v>79905</v>
      </c>
      <c r="P47" s="48">
        <v>0</v>
      </c>
      <c r="Q47" s="48">
        <v>0</v>
      </c>
      <c r="R47" s="44">
        <f t="shared" si="6"/>
        <v>79905</v>
      </c>
      <c r="S47" s="39">
        <f t="shared" si="8"/>
        <v>5.4665170816444686</v>
      </c>
      <c r="T47" s="39">
        <v>409.7</v>
      </c>
      <c r="U47" s="39">
        <f t="shared" si="9"/>
        <v>7735689.0949999979</v>
      </c>
      <c r="V47" s="1817"/>
    </row>
    <row r="48" spans="1:22" s="36" customFormat="1">
      <c r="A48" s="39">
        <v>46</v>
      </c>
      <c r="B48" s="1820">
        <v>2023</v>
      </c>
      <c r="C48" s="39" t="s">
        <v>1827</v>
      </c>
      <c r="D48" s="48">
        <f>'AUG''23'!A61</f>
        <v>59</v>
      </c>
      <c r="E48" s="49">
        <f>'AUG''23'!G62</f>
        <v>205308.76000000013</v>
      </c>
      <c r="F48" s="49">
        <v>96</v>
      </c>
      <c r="G48" s="49">
        <v>349889.06</v>
      </c>
      <c r="H48" s="47">
        <v>0</v>
      </c>
      <c r="I48" s="47">
        <v>0</v>
      </c>
      <c r="J48" s="47">
        <f t="shared" si="0"/>
        <v>155</v>
      </c>
      <c r="K48" s="47">
        <f t="shared" si="7"/>
        <v>555197.82000000007</v>
      </c>
      <c r="L48" s="47">
        <f>'AUG''23'!H62</f>
        <v>14748.87</v>
      </c>
      <c r="M48" s="48">
        <f>'AUG''23'!I62</f>
        <v>89.63000000000001</v>
      </c>
      <c r="N48" s="48">
        <v>0</v>
      </c>
      <c r="O48" s="48">
        <f>'AUG''23'!V62</f>
        <v>90535.2</v>
      </c>
      <c r="P48" s="48">
        <v>0</v>
      </c>
      <c r="Q48" s="48">
        <v>0</v>
      </c>
      <c r="R48" s="44">
        <f t="shared" si="6"/>
        <v>90535.2</v>
      </c>
      <c r="S48" s="39">
        <f t="shared" si="8"/>
        <v>4.270083960625362</v>
      </c>
      <c r="T48" s="39">
        <v>409.7</v>
      </c>
      <c r="U48" s="39">
        <f t="shared" si="9"/>
        <v>6042612.0389999999</v>
      </c>
      <c r="V48" s="1817"/>
    </row>
    <row r="49" spans="1:22" s="36" customFormat="1">
      <c r="A49" s="39">
        <v>47</v>
      </c>
      <c r="B49" s="1820">
        <v>2023</v>
      </c>
      <c r="C49" s="39" t="s">
        <v>1882</v>
      </c>
      <c r="D49" s="48">
        <f>'SEP''23'!C97</f>
        <v>95</v>
      </c>
      <c r="E49" s="49">
        <f>'SEP''23'!G98</f>
        <v>326356.61999999994</v>
      </c>
      <c r="F49" s="49">
        <v>132</v>
      </c>
      <c r="G49" s="49">
        <v>469995.42</v>
      </c>
      <c r="H49" s="47">
        <v>0</v>
      </c>
      <c r="I49" s="47">
        <v>0</v>
      </c>
      <c r="J49" s="47">
        <f t="shared" si="0"/>
        <v>227</v>
      </c>
      <c r="K49" s="47">
        <f t="shared" si="7"/>
        <v>796352.03999999992</v>
      </c>
      <c r="L49" s="47">
        <f>'SEP''23'!H98</f>
        <v>28813.669999999991</v>
      </c>
      <c r="M49" s="48">
        <f>'SEP''23'!I98</f>
        <v>30.689999999999991</v>
      </c>
      <c r="N49" s="48">
        <v>0</v>
      </c>
      <c r="O49" s="48">
        <f>'SEP''23'!V98</f>
        <v>153405</v>
      </c>
      <c r="P49" s="48">
        <v>0</v>
      </c>
      <c r="Q49" s="48">
        <v>0</v>
      </c>
      <c r="R49" s="44">
        <f t="shared" si="6"/>
        <v>153405</v>
      </c>
      <c r="S49" s="39">
        <f t="shared" si="8"/>
        <v>8.3421163867979136</v>
      </c>
      <c r="T49" s="39">
        <v>409.7</v>
      </c>
      <c r="U49" s="39">
        <f t="shared" si="9"/>
        <v>11804960.598999996</v>
      </c>
      <c r="V49" s="1817"/>
    </row>
    <row r="50" spans="1:22" s="36" customFormat="1">
      <c r="A50" s="39">
        <v>48</v>
      </c>
      <c r="B50" s="1820">
        <v>2023</v>
      </c>
      <c r="C50" s="39" t="s">
        <v>1923</v>
      </c>
      <c r="D50" s="48">
        <f>'OCT''23'!A105</f>
        <v>103</v>
      </c>
      <c r="E50" s="49">
        <f>'OCT''23'!G106</f>
        <v>349617.19000000018</v>
      </c>
      <c r="F50" s="49">
        <v>190</v>
      </c>
      <c r="G50" s="49">
        <v>678899.71</v>
      </c>
      <c r="H50" s="47">
        <v>0</v>
      </c>
      <c r="I50" s="47">
        <v>0</v>
      </c>
      <c r="J50" s="47">
        <f t="shared" si="0"/>
        <v>293</v>
      </c>
      <c r="K50" s="47">
        <f t="shared" si="7"/>
        <v>1028516.9000000001</v>
      </c>
      <c r="L50" s="47">
        <f>'OCT''23'!H106</f>
        <v>34755.729999999996</v>
      </c>
      <c r="M50" s="48">
        <f>'OCT''23'!I106</f>
        <v>60.699999999999989</v>
      </c>
      <c r="N50" s="48">
        <v>0</v>
      </c>
      <c r="O50" s="48">
        <f>'OCT''23'!V106</f>
        <v>85011.15</v>
      </c>
      <c r="P50" s="48">
        <v>0</v>
      </c>
      <c r="Q50" s="48">
        <v>0</v>
      </c>
      <c r="R50" s="44">
        <f t="shared" si="6"/>
        <v>85011.15</v>
      </c>
      <c r="S50" s="39">
        <f t="shared" si="8"/>
        <v>10.062458019687318</v>
      </c>
      <c r="T50" s="39">
        <v>409.7</v>
      </c>
      <c r="U50" s="39">
        <f t="shared" si="9"/>
        <v>14239422.580999998</v>
      </c>
      <c r="V50" s="1817"/>
    </row>
    <row r="51" spans="1:22" s="36" customFormat="1">
      <c r="A51" s="39">
        <v>49</v>
      </c>
      <c r="B51" s="1820">
        <v>2023</v>
      </c>
      <c r="C51" s="39" t="s">
        <v>1996</v>
      </c>
      <c r="D51" s="48">
        <f>'NOV''23'!A119</f>
        <v>117</v>
      </c>
      <c r="E51" s="49">
        <f>'NOV''23'!G120</f>
        <v>400548.48999999993</v>
      </c>
      <c r="F51" s="49">
        <v>213</v>
      </c>
      <c r="G51" s="49">
        <v>756405.32</v>
      </c>
      <c r="H51" s="47">
        <v>0</v>
      </c>
      <c r="I51" s="47">
        <v>0</v>
      </c>
      <c r="J51" s="47">
        <f t="shared" si="0"/>
        <v>330</v>
      </c>
      <c r="K51" s="47">
        <f t="shared" si="7"/>
        <v>1156953.8099999998</v>
      </c>
      <c r="L51" s="47">
        <f>'NOV''23'!H120</f>
        <v>37011.24</v>
      </c>
      <c r="M51" s="48">
        <f>'NOV''23'!I120</f>
        <v>70.7</v>
      </c>
      <c r="N51" s="48">
        <v>0</v>
      </c>
      <c r="O51" s="48">
        <f>'NOV''23'!V120</f>
        <v>449473.5</v>
      </c>
      <c r="P51" s="48">
        <v>0</v>
      </c>
      <c r="Q51" s="48">
        <v>0</v>
      </c>
      <c r="R51" s="44">
        <f t="shared" si="6"/>
        <v>449473.5</v>
      </c>
      <c r="S51" s="39">
        <f t="shared" si="8"/>
        <v>10.715471916618412</v>
      </c>
      <c r="T51" s="39">
        <v>409.7</v>
      </c>
      <c r="U51" s="39">
        <f t="shared" si="9"/>
        <v>15163505.027999999</v>
      </c>
      <c r="V51" s="1817"/>
    </row>
    <row r="52" spans="1:22" s="36" customFormat="1">
      <c r="A52" s="39">
        <v>50</v>
      </c>
      <c r="B52" s="39">
        <v>2023</v>
      </c>
      <c r="C52" s="39" t="s">
        <v>2051</v>
      </c>
      <c r="D52" s="48">
        <f>'DEC''23'!C138</f>
        <v>136</v>
      </c>
      <c r="E52" s="49">
        <f>'DEC''23'!G139</f>
        <v>480510.48000000016</v>
      </c>
      <c r="F52" s="49">
        <v>217</v>
      </c>
      <c r="G52" s="49">
        <v>762722.6</v>
      </c>
      <c r="H52" s="47">
        <v>0</v>
      </c>
      <c r="I52" s="47">
        <v>0</v>
      </c>
      <c r="J52" s="47">
        <f t="shared" si="0"/>
        <v>353</v>
      </c>
      <c r="K52" s="47">
        <f t="shared" si="7"/>
        <v>1243233.08</v>
      </c>
      <c r="L52" s="47">
        <f>'DEC''23'!H139</f>
        <v>27324.580000000005</v>
      </c>
      <c r="M52" s="48">
        <f>'DEC''23'!I139</f>
        <v>720.50999999999976</v>
      </c>
      <c r="N52" s="48">
        <v>0</v>
      </c>
      <c r="O52" s="48">
        <f>'DEC''23'!V139</f>
        <v>667873.5</v>
      </c>
      <c r="P52" s="48">
        <v>0</v>
      </c>
      <c r="Q52" s="48">
        <v>0</v>
      </c>
      <c r="R52" s="44">
        <f t="shared" si="6"/>
        <v>667873.5</v>
      </c>
      <c r="S52" s="39">
        <f t="shared" si="8"/>
        <v>7.9109959467284323</v>
      </c>
      <c r="T52" s="39">
        <v>409.7</v>
      </c>
      <c r="U52" s="39">
        <f t="shared" si="9"/>
        <v>11194880.426000003</v>
      </c>
      <c r="V52" s="1817"/>
    </row>
    <row r="53" spans="1:22" s="36" customFormat="1">
      <c r="A53" s="39">
        <v>51</v>
      </c>
      <c r="B53" s="39">
        <v>2024</v>
      </c>
      <c r="C53" s="39" t="s">
        <v>2093</v>
      </c>
      <c r="D53" s="48">
        <f>'JAN-24'!C136</f>
        <v>134</v>
      </c>
      <c r="E53" s="49">
        <f>'JAN-24'!G137</f>
        <v>481148.75999999972</v>
      </c>
      <c r="F53" s="49">
        <v>223</v>
      </c>
      <c r="G53" s="49">
        <v>795507.4</v>
      </c>
      <c r="H53" s="47">
        <v>0</v>
      </c>
      <c r="I53" s="47">
        <v>0</v>
      </c>
      <c r="J53" s="47">
        <f t="shared" si="0"/>
        <v>357</v>
      </c>
      <c r="K53" s="47">
        <f t="shared" si="7"/>
        <v>1276656.1599999997</v>
      </c>
      <c r="L53" s="47">
        <f>'JAN-24'!H137</f>
        <v>22317.75</v>
      </c>
      <c r="M53" s="48">
        <f>'JAN-24'!I137</f>
        <v>717.77000000000055</v>
      </c>
      <c r="N53" s="48">
        <v>0</v>
      </c>
      <c r="O53" s="48">
        <f>'JAN-24'!V137</f>
        <v>559566</v>
      </c>
      <c r="P53" s="48">
        <v>0</v>
      </c>
      <c r="Q53" s="48">
        <v>0</v>
      </c>
      <c r="R53" s="44">
        <f t="shared" si="6"/>
        <v>559566</v>
      </c>
      <c r="S53" s="39">
        <f t="shared" si="8"/>
        <v>6.4614215402431965</v>
      </c>
      <c r="T53" s="39">
        <v>409.7</v>
      </c>
      <c r="U53" s="39">
        <f t="shared" si="9"/>
        <v>9143582.1749999989</v>
      </c>
      <c r="V53" s="1817"/>
    </row>
    <row r="54" spans="1:22" s="36" customFormat="1">
      <c r="A54" s="39">
        <v>52</v>
      </c>
      <c r="B54" s="39">
        <v>2024</v>
      </c>
      <c r="C54" s="39" t="s">
        <v>2126</v>
      </c>
      <c r="D54" s="48">
        <f>'FEB-24'!C141</f>
        <v>139</v>
      </c>
      <c r="E54" s="49">
        <f>'FEB-24'!G142</f>
        <v>497223.66</v>
      </c>
      <c r="F54" s="49">
        <v>225</v>
      </c>
      <c r="G54" s="49">
        <v>802126.7</v>
      </c>
      <c r="H54" s="47">
        <v>0</v>
      </c>
      <c r="I54" s="47">
        <v>0</v>
      </c>
      <c r="J54" s="47">
        <f t="shared" si="0"/>
        <v>364</v>
      </c>
      <c r="K54" s="47">
        <f t="shared" si="7"/>
        <v>1299350.3599999999</v>
      </c>
      <c r="L54" s="47">
        <f>'FEB-24'!H142</f>
        <v>26292.950000000004</v>
      </c>
      <c r="M54" s="48">
        <f>'FEB-24'!I142</f>
        <v>388.17999999999989</v>
      </c>
      <c r="N54" s="48">
        <v>0</v>
      </c>
      <c r="O54" s="48">
        <f>'FEB-24'!V142</f>
        <v>302242.5</v>
      </c>
      <c r="P54" s="48">
        <v>0</v>
      </c>
      <c r="Q54" s="48">
        <v>0</v>
      </c>
      <c r="R54" s="44">
        <f t="shared" si="6"/>
        <v>302242.5</v>
      </c>
      <c r="S54" s="39">
        <f t="shared" si="8"/>
        <v>7.6123190503763762</v>
      </c>
      <c r="T54" s="39">
        <v>409.7</v>
      </c>
      <c r="U54" s="39">
        <f t="shared" si="9"/>
        <v>10772221.615000002</v>
      </c>
      <c r="V54" s="1860"/>
    </row>
    <row r="55" spans="1:22" s="36" customFormat="1">
      <c r="A55" s="39">
        <v>53</v>
      </c>
      <c r="B55" s="39">
        <v>2024</v>
      </c>
      <c r="C55" s="39" t="s">
        <v>2146</v>
      </c>
      <c r="D55" s="48">
        <v>168</v>
      </c>
      <c r="E55" s="49">
        <f>'MAR''24'!G171</f>
        <v>597605.24000000022</v>
      </c>
      <c r="F55" s="49">
        <v>238</v>
      </c>
      <c r="G55" s="49">
        <v>867055.2</v>
      </c>
      <c r="H55" s="47">
        <v>0</v>
      </c>
      <c r="I55" s="47">
        <v>0</v>
      </c>
      <c r="J55" s="47">
        <f t="shared" si="0"/>
        <v>406</v>
      </c>
      <c r="K55" s="47">
        <f t="shared" si="7"/>
        <v>1464660.4400000002</v>
      </c>
      <c r="L55" s="47">
        <f>'MAR''24'!H171</f>
        <v>33904.330000000009</v>
      </c>
      <c r="M55" s="48">
        <f>'MAR''24'!I171</f>
        <v>368.75999999999971</v>
      </c>
      <c r="N55" s="48">
        <v>0</v>
      </c>
      <c r="O55" s="48">
        <f>'MAR''24'!V171</f>
        <v>666611.4</v>
      </c>
      <c r="P55" s="48">
        <v>0</v>
      </c>
      <c r="Q55" s="48">
        <v>0</v>
      </c>
      <c r="R55" s="44">
        <f t="shared" si="6"/>
        <v>666611.4</v>
      </c>
      <c r="S55" s="39">
        <f t="shared" si="8"/>
        <v>9.815961204400697</v>
      </c>
      <c r="T55" s="39">
        <v>409.7</v>
      </c>
      <c r="U55" s="39">
        <f t="shared" si="9"/>
        <v>13890604.001000004</v>
      </c>
      <c r="V55" s="1991"/>
    </row>
    <row r="56" spans="1:22" s="36" customFormat="1">
      <c r="A56" s="39">
        <v>54</v>
      </c>
      <c r="B56" s="39">
        <v>2024</v>
      </c>
      <c r="C56" s="39" t="s">
        <v>2213</v>
      </c>
      <c r="D56" s="48">
        <f>'APR''24'!C177</f>
        <v>175</v>
      </c>
      <c r="E56" s="49">
        <f>'APR''24'!G178</f>
        <v>621407.06000000029</v>
      </c>
      <c r="F56" s="49">
        <v>246</v>
      </c>
      <c r="G56" s="49">
        <v>901792.1</v>
      </c>
      <c r="H56" s="47">
        <v>0</v>
      </c>
      <c r="I56" s="47">
        <v>0</v>
      </c>
      <c r="J56" s="47">
        <f t="shared" ref="J56:J62" si="10">D56+F56</f>
        <v>421</v>
      </c>
      <c r="K56" s="47">
        <f t="shared" si="7"/>
        <v>1523199.1600000001</v>
      </c>
      <c r="L56" s="47">
        <f>'APR''24'!H178</f>
        <v>35514.650000000023</v>
      </c>
      <c r="M56" s="48">
        <f>'APR''24'!I178</f>
        <v>506.47999999999973</v>
      </c>
      <c r="N56" s="48">
        <v>0</v>
      </c>
      <c r="O56" s="48">
        <f>'APR''24'!V178</f>
        <v>4541101.95</v>
      </c>
      <c r="P56" s="48">
        <v>0</v>
      </c>
      <c r="Q56" s="48">
        <v>0</v>
      </c>
      <c r="R56" s="44">
        <f t="shared" si="6"/>
        <v>4541101.95</v>
      </c>
      <c r="S56" s="39">
        <f t="shared" si="8"/>
        <v>10.282180081065437</v>
      </c>
      <c r="T56" s="39">
        <v>409.7</v>
      </c>
      <c r="U56" s="39">
        <f t="shared" si="9"/>
        <v>14550352.10500001</v>
      </c>
      <c r="V56" s="2168"/>
    </row>
    <row r="57" spans="1:22" s="36" customFormat="1">
      <c r="A57" s="39">
        <v>55</v>
      </c>
      <c r="B57" s="39">
        <v>2024</v>
      </c>
      <c r="C57" s="39" t="s">
        <v>2266</v>
      </c>
      <c r="D57" s="48">
        <f>'MAY-24'!C240</f>
        <v>238</v>
      </c>
      <c r="E57" s="49">
        <f>'MAY''24'!G241</f>
        <v>832562.13999999955</v>
      </c>
      <c r="F57" s="49">
        <v>238</v>
      </c>
      <c r="G57" s="49">
        <v>854396.7</v>
      </c>
      <c r="H57" s="47">
        <v>0</v>
      </c>
      <c r="I57" s="47">
        <v>0</v>
      </c>
      <c r="J57" s="47">
        <f t="shared" si="10"/>
        <v>476</v>
      </c>
      <c r="K57" s="47">
        <f t="shared" si="7"/>
        <v>1686958.8399999994</v>
      </c>
      <c r="L57" s="47">
        <f>'MAY''24'!H241</f>
        <v>56911.239999999976</v>
      </c>
      <c r="M57" s="48">
        <f>'MAY''24'!I241</f>
        <v>460.28999999999979</v>
      </c>
      <c r="N57" s="48">
        <v>0</v>
      </c>
      <c r="O57" s="48">
        <f>'MAY''24'!V241</f>
        <v>1477339.5</v>
      </c>
      <c r="P57" s="48">
        <v>0</v>
      </c>
      <c r="Q57" s="48">
        <v>0</v>
      </c>
      <c r="R57" s="44">
        <f t="shared" si="6"/>
        <v>1477339.5</v>
      </c>
      <c r="S57" s="39">
        <f t="shared" si="8"/>
        <v>16.476907932831494</v>
      </c>
      <c r="T57" s="39">
        <v>409.7</v>
      </c>
      <c r="U57" s="39">
        <f t="shared" si="9"/>
        <v>23316535.02799999</v>
      </c>
      <c r="V57" s="2233"/>
    </row>
    <row r="58" spans="1:22" s="36" customFormat="1">
      <c r="A58" s="39">
        <v>56</v>
      </c>
      <c r="B58" s="39">
        <v>2024</v>
      </c>
      <c r="C58" s="39" t="s">
        <v>2304</v>
      </c>
      <c r="D58" s="48">
        <f>'JUN''24'!C196</f>
        <v>194</v>
      </c>
      <c r="E58" s="49">
        <f>'JUN''24'!G197</f>
        <v>683780.36000000022</v>
      </c>
      <c r="F58" s="49">
        <v>247</v>
      </c>
      <c r="G58" s="49">
        <v>902267.97</v>
      </c>
      <c r="H58" s="47">
        <v>0</v>
      </c>
      <c r="I58" s="47">
        <v>0</v>
      </c>
      <c r="J58" s="47">
        <f t="shared" si="10"/>
        <v>441</v>
      </c>
      <c r="K58" s="47">
        <f t="shared" si="7"/>
        <v>1586048.33</v>
      </c>
      <c r="L58" s="47">
        <f>'JUN''24'!H197</f>
        <v>46582.259999999966</v>
      </c>
      <c r="M58" s="48">
        <f>'JUN''24'!I197</f>
        <v>340.86</v>
      </c>
      <c r="N58" s="48">
        <v>0</v>
      </c>
      <c r="O58" s="48">
        <f>'JUN''24'!V197</f>
        <v>927465</v>
      </c>
      <c r="P58" s="48">
        <v>0</v>
      </c>
      <c r="Q58" s="48">
        <v>0</v>
      </c>
      <c r="R58" s="44">
        <f t="shared" si="6"/>
        <v>927465</v>
      </c>
      <c r="S58" s="39">
        <f t="shared" si="8"/>
        <v>13.486467863346835</v>
      </c>
      <c r="T58" s="39">
        <v>409.7</v>
      </c>
      <c r="U58" s="39">
        <f t="shared" si="9"/>
        <v>19084751.921999987</v>
      </c>
      <c r="V58" s="2283"/>
    </row>
    <row r="59" spans="1:22" s="36" customFormat="1">
      <c r="A59" s="39">
        <v>57</v>
      </c>
      <c r="B59" s="39">
        <v>2024</v>
      </c>
      <c r="C59" s="39" t="s">
        <v>2348</v>
      </c>
      <c r="D59" s="48">
        <f>'JUL''24'!C183</f>
        <v>181</v>
      </c>
      <c r="E59" s="49">
        <f>'JUL''24'!G184</f>
        <v>660739.68000000052</v>
      </c>
      <c r="F59" s="49">
        <v>224</v>
      </c>
      <c r="G59" s="49">
        <v>829679</v>
      </c>
      <c r="H59" s="47">
        <v>0</v>
      </c>
      <c r="I59" s="47">
        <v>0</v>
      </c>
      <c r="J59" s="47">
        <f t="shared" si="10"/>
        <v>405</v>
      </c>
      <c r="K59" s="47">
        <f t="shared" si="7"/>
        <v>1490418.6800000006</v>
      </c>
      <c r="L59" s="47">
        <f>'JUL''24'!H184</f>
        <v>16941.230000000003</v>
      </c>
      <c r="M59" s="48">
        <f>'JUL''24'!I184</f>
        <v>2151.5299999999997</v>
      </c>
      <c r="N59" s="48">
        <v>0</v>
      </c>
      <c r="O59" s="48">
        <f>'JUL''24'!V184</f>
        <v>2190625.5</v>
      </c>
      <c r="P59" s="48">
        <v>0</v>
      </c>
      <c r="Q59" s="48">
        <v>0</v>
      </c>
      <c r="R59" s="44">
        <f t="shared" si="6"/>
        <v>2190625.5</v>
      </c>
      <c r="S59" s="39">
        <f t="shared" si="8"/>
        <v>4.9048147075854089</v>
      </c>
      <c r="T59" s="39">
        <v>409.7</v>
      </c>
      <c r="U59" s="39">
        <f t="shared" si="9"/>
        <v>6940821.9310000008</v>
      </c>
      <c r="V59" s="2283"/>
    </row>
    <row r="60" spans="1:22" s="36" customFormat="1">
      <c r="A60" s="39">
        <v>58</v>
      </c>
      <c r="B60" s="39">
        <v>2024</v>
      </c>
      <c r="C60" s="39" t="s">
        <v>2379</v>
      </c>
      <c r="D60" s="48">
        <v>160</v>
      </c>
      <c r="E60" s="49">
        <f>'AUG''24'!G163</f>
        <v>586181.87</v>
      </c>
      <c r="F60" s="49">
        <v>224</v>
      </c>
      <c r="G60" s="49">
        <v>840876.97</v>
      </c>
      <c r="H60" s="47">
        <v>0</v>
      </c>
      <c r="I60" s="47">
        <v>0</v>
      </c>
      <c r="J60" s="47">
        <f t="shared" si="10"/>
        <v>384</v>
      </c>
      <c r="K60" s="47">
        <f t="shared" si="7"/>
        <v>1427058.8399999999</v>
      </c>
      <c r="L60" s="47">
        <f>'AUG''24'!H163</f>
        <v>14285.02</v>
      </c>
      <c r="M60" s="48">
        <f>'AUG''24'!I163</f>
        <v>1575.9599999999991</v>
      </c>
      <c r="N60" s="48">
        <v>0</v>
      </c>
      <c r="O60" s="48">
        <f>'AUG''24'!V163</f>
        <v>2229879.75</v>
      </c>
      <c r="P60" s="48">
        <v>0</v>
      </c>
      <c r="Q60" s="48">
        <v>0</v>
      </c>
      <c r="R60" s="44">
        <f t="shared" si="6"/>
        <v>2229879.75</v>
      </c>
      <c r="S60" s="39">
        <f t="shared" si="8"/>
        <v>4.1357903879559927</v>
      </c>
      <c r="T60" s="39">
        <v>409.7</v>
      </c>
      <c r="U60" s="39">
        <f t="shared" si="9"/>
        <v>5852572.6940000001</v>
      </c>
      <c r="V60" s="2535"/>
    </row>
    <row r="61" spans="1:22" s="36" customFormat="1">
      <c r="A61" s="39">
        <v>59</v>
      </c>
      <c r="B61" s="39">
        <v>2024</v>
      </c>
      <c r="C61" s="39" t="s">
        <v>2446</v>
      </c>
      <c r="D61" s="48">
        <f>'SEP''24'!C162</f>
        <v>160</v>
      </c>
      <c r="E61" s="49">
        <f>'SEP''24'!G163</f>
        <v>576706.45999999961</v>
      </c>
      <c r="F61" s="49">
        <v>210</v>
      </c>
      <c r="G61" s="49">
        <v>781943.52</v>
      </c>
      <c r="H61" s="47">
        <v>0</v>
      </c>
      <c r="I61" s="47">
        <v>0</v>
      </c>
      <c r="J61" s="47">
        <f t="shared" si="10"/>
        <v>370</v>
      </c>
      <c r="K61" s="47">
        <f t="shared" si="7"/>
        <v>1358649.9799999995</v>
      </c>
      <c r="L61" s="47">
        <f>'SEP''24'!H163</f>
        <v>30380.929999999997</v>
      </c>
      <c r="M61" s="48">
        <f>'SEP''24'!I163</f>
        <v>537.29</v>
      </c>
      <c r="N61" s="48">
        <v>0</v>
      </c>
      <c r="O61" s="48">
        <f>'SEP''24'!V163</f>
        <v>595507.5</v>
      </c>
      <c r="P61" s="48">
        <v>0</v>
      </c>
      <c r="Q61" s="48">
        <v>0</v>
      </c>
      <c r="R61" s="44">
        <f t="shared" si="6"/>
        <v>595507.5</v>
      </c>
      <c r="S61" s="39">
        <f t="shared" si="8"/>
        <v>8.7958685581933977</v>
      </c>
      <c r="T61" s="39">
        <v>409.7</v>
      </c>
      <c r="U61" s="39">
        <f t="shared" si="9"/>
        <v>12447067.020999998</v>
      </c>
      <c r="V61" s="2643"/>
    </row>
    <row r="62" spans="1:22" s="36" customFormat="1">
      <c r="A62" s="39">
        <v>60</v>
      </c>
      <c r="B62" s="39">
        <v>2024</v>
      </c>
      <c r="C62" s="39" t="s">
        <v>2458</v>
      </c>
      <c r="D62" s="48">
        <f>'OCT''24'!C180</f>
        <v>178</v>
      </c>
      <c r="E62" s="49">
        <f>'OCT''24'!G181</f>
        <v>636938.14000000025</v>
      </c>
      <c r="F62" s="49">
        <v>233</v>
      </c>
      <c r="G62" s="49">
        <v>849414.6</v>
      </c>
      <c r="H62" s="47">
        <v>0</v>
      </c>
      <c r="I62" s="47">
        <v>0</v>
      </c>
      <c r="J62" s="47">
        <f t="shared" si="10"/>
        <v>411</v>
      </c>
      <c r="K62" s="47">
        <f t="shared" si="7"/>
        <v>1486352.7400000002</v>
      </c>
      <c r="L62" s="47">
        <f>'OCT''24'!H181</f>
        <v>40573.120000000024</v>
      </c>
      <c r="M62" s="48">
        <f>'OCT''24'!I181</f>
        <v>175.38999999999996</v>
      </c>
      <c r="N62" s="48">
        <v>0</v>
      </c>
      <c r="O62" s="48">
        <f>'OCT''24'!V181</f>
        <v>321909</v>
      </c>
      <c r="P62" s="48">
        <v>0</v>
      </c>
      <c r="Q62" s="48">
        <v>0</v>
      </c>
      <c r="R62" s="44">
        <f t="shared" si="6"/>
        <v>321909</v>
      </c>
      <c r="S62" s="39">
        <f t="shared" si="8"/>
        <v>11.746705269253047</v>
      </c>
      <c r="T62" s="39">
        <v>409.7</v>
      </c>
      <c r="U62" s="39">
        <f t="shared" si="9"/>
        <v>16622807.26400001</v>
      </c>
      <c r="V62" s="2643"/>
    </row>
    <row r="63" spans="1:22" s="36" customFormat="1">
      <c r="A63" s="39">
        <v>61</v>
      </c>
      <c r="B63" s="39">
        <v>2024</v>
      </c>
      <c r="C63" s="39" t="s">
        <v>2502</v>
      </c>
      <c r="D63" s="48">
        <f>'NOV''24'!C175</f>
        <v>173</v>
      </c>
      <c r="E63" s="49">
        <f>'NOV''24'!G176</f>
        <v>615274.18000000005</v>
      </c>
      <c r="F63" s="49">
        <v>219</v>
      </c>
      <c r="G63" s="49">
        <v>800255.13</v>
      </c>
      <c r="H63" s="49">
        <v>5</v>
      </c>
      <c r="I63" s="49">
        <v>16785.310000000001</v>
      </c>
      <c r="J63" s="47">
        <f>H63+F63+D63</f>
        <v>397</v>
      </c>
      <c r="K63" s="47">
        <f>E63+G63+I63</f>
        <v>1432314.62</v>
      </c>
      <c r="L63" s="47">
        <f>'NOV''24'!H176</f>
        <v>41038.900000000016</v>
      </c>
      <c r="M63" s="48">
        <f>'NOV''24'!I176</f>
        <v>87.510000000000019</v>
      </c>
      <c r="N63" s="48">
        <v>0</v>
      </c>
      <c r="O63" s="48">
        <f>'NOV''24'!V176</f>
        <v>251565.3</v>
      </c>
      <c r="P63" s="48">
        <v>0</v>
      </c>
      <c r="Q63" s="48">
        <v>0</v>
      </c>
      <c r="R63" s="44">
        <f t="shared" si="6"/>
        <v>251565.3</v>
      </c>
      <c r="S63" s="39">
        <f t="shared" si="8"/>
        <v>11.881557614360167</v>
      </c>
      <c r="T63" s="39">
        <v>409.7</v>
      </c>
      <c r="U63" s="39">
        <f t="shared" si="9"/>
        <v>16813637.330000006</v>
      </c>
      <c r="V63" s="2643"/>
    </row>
    <row r="64" spans="1:22" s="2650" customFormat="1" ht="21" customHeight="1">
      <c r="D64" s="2651">
        <v>9527</v>
      </c>
      <c r="E64" s="2652">
        <v>29070255</v>
      </c>
      <c r="F64" s="2652">
        <f>SUM(F3:F63)</f>
        <v>4835</v>
      </c>
      <c r="G64" s="2652">
        <v>17429122</v>
      </c>
      <c r="H64" s="2652">
        <f>SUM(H3:H63)</f>
        <v>5</v>
      </c>
      <c r="I64" s="2652">
        <f>SUM(I3:I63)</f>
        <v>16785.310000000001</v>
      </c>
      <c r="J64" s="2652">
        <f>SUM(J3:J63)</f>
        <v>14367</v>
      </c>
      <c r="K64" s="2652">
        <v>50328505</v>
      </c>
      <c r="L64" s="2651">
        <v>2368590.42</v>
      </c>
      <c r="M64" s="2651">
        <v>11864.58</v>
      </c>
      <c r="N64" s="2651">
        <v>2780000</v>
      </c>
      <c r="O64" s="2651">
        <v>22028146.949999999</v>
      </c>
      <c r="P64" s="2651">
        <v>410097</v>
      </c>
      <c r="Q64" s="2651">
        <v>1242160</v>
      </c>
      <c r="R64" s="2651">
        <v>33946404.450000003</v>
      </c>
      <c r="S64" s="2651">
        <v>11.62</v>
      </c>
      <c r="T64" s="2653"/>
      <c r="U64" s="2651">
        <v>970411495.10000002</v>
      </c>
    </row>
    <row r="65" spans="5:11">
      <c r="E65" s="51"/>
      <c r="F65" s="51"/>
      <c r="G65" s="51"/>
      <c r="H65" s="51"/>
      <c r="I65" s="51"/>
      <c r="J65" s="51"/>
      <c r="K65" s="51"/>
    </row>
    <row r="66" spans="5:11">
      <c r="G66" s="51"/>
      <c r="H66" s="51"/>
      <c r="I66" s="51"/>
    </row>
    <row r="67" spans="5:11">
      <c r="J67" s="51"/>
    </row>
    <row r="69" spans="5:11">
      <c r="G69" s="51"/>
      <c r="H69" s="51"/>
      <c r="I69" s="51"/>
    </row>
  </sheetData>
  <mergeCells count="1">
    <mergeCell ref="A1:V1"/>
  </mergeCells>
  <pageMargins left="0.15748031496062992" right="0.15748031496062992" top="0.15748031496062992" bottom="0.15748031496062992" header="0.11811023622047245" footer="0.15748031496062992"/>
  <pageSetup scale="5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selection activeCell="H13" sqref="H13"/>
    </sheetView>
  </sheetViews>
  <sheetFormatPr defaultRowHeight="15"/>
  <cols>
    <col min="1" max="1" width="8" style="1973" bestFit="1" customWidth="1"/>
    <col min="2" max="2" width="9.140625" style="1973"/>
    <col min="3" max="3" width="16.140625" style="1973" bestFit="1" customWidth="1"/>
    <col min="4" max="4" width="21.28515625" style="1973" bestFit="1" customWidth="1"/>
    <col min="5" max="5" width="17.5703125" style="1973" bestFit="1" customWidth="1"/>
    <col min="6" max="6" width="12.5703125" bestFit="1" customWidth="1"/>
  </cols>
  <sheetData>
    <row r="1" spans="1:6" ht="18.75">
      <c r="A1" s="2866" t="s">
        <v>2202</v>
      </c>
      <c r="B1" s="2866"/>
      <c r="C1" s="2866"/>
      <c r="D1" s="2866"/>
      <c r="E1" s="2866"/>
      <c r="F1" s="2866"/>
    </row>
    <row r="2" spans="1:6" ht="18.75">
      <c r="A2" s="2867" t="s">
        <v>1</v>
      </c>
      <c r="B2" s="2867" t="s">
        <v>909</v>
      </c>
      <c r="C2" s="2867" t="s">
        <v>2194</v>
      </c>
      <c r="D2" s="2867" t="s">
        <v>2195</v>
      </c>
      <c r="E2" s="1974" t="s">
        <v>2197</v>
      </c>
      <c r="F2" s="2867" t="s">
        <v>918</v>
      </c>
    </row>
    <row r="3" spans="1:6" ht="18.75">
      <c r="A3" s="2867"/>
      <c r="B3" s="2867"/>
      <c r="C3" s="2867"/>
      <c r="D3" s="2867"/>
      <c r="E3" s="1974" t="s">
        <v>2196</v>
      </c>
      <c r="F3" s="2867"/>
    </row>
    <row r="4" spans="1:6" ht="18.75">
      <c r="A4" s="1972">
        <v>1</v>
      </c>
      <c r="B4" s="1972" t="s">
        <v>2198</v>
      </c>
      <c r="C4" s="1972">
        <v>1220</v>
      </c>
      <c r="D4" s="1972">
        <v>359306.56</v>
      </c>
      <c r="E4" s="1972">
        <f>D4/C4</f>
        <v>294.5135737704918</v>
      </c>
      <c r="F4" s="1975"/>
    </row>
    <row r="5" spans="1:6" ht="18.75">
      <c r="A5" s="1972">
        <v>2</v>
      </c>
      <c r="B5" s="1972" t="s">
        <v>2200</v>
      </c>
      <c r="C5" s="1972">
        <v>2628</v>
      </c>
      <c r="D5" s="1972">
        <v>964702.65</v>
      </c>
      <c r="E5" s="1972">
        <f t="shared" ref="E5:E7" si="0">D5/C5</f>
        <v>367.08624429223744</v>
      </c>
      <c r="F5" s="1975"/>
    </row>
    <row r="6" spans="1:6" ht="18.75">
      <c r="A6" s="1972">
        <v>3</v>
      </c>
      <c r="B6" s="1972" t="s">
        <v>2199</v>
      </c>
      <c r="C6" s="1972">
        <v>2569</v>
      </c>
      <c r="D6" s="1972">
        <v>785673</v>
      </c>
      <c r="E6" s="1972">
        <f t="shared" si="0"/>
        <v>305.82833787465938</v>
      </c>
      <c r="F6" s="1975"/>
    </row>
    <row r="7" spans="1:6" ht="18.75">
      <c r="A7" s="1972">
        <v>4</v>
      </c>
      <c r="B7" s="1972" t="s">
        <v>2201</v>
      </c>
      <c r="C7" s="1972">
        <v>1414</v>
      </c>
      <c r="D7" s="1972">
        <v>352133</v>
      </c>
      <c r="E7" s="1972">
        <f t="shared" si="0"/>
        <v>249.03323903818952</v>
      </c>
      <c r="F7" s="1975"/>
    </row>
  </sheetData>
  <mergeCells count="6">
    <mergeCell ref="A1:F1"/>
    <mergeCell ref="D2:D3"/>
    <mergeCell ref="C2:C3"/>
    <mergeCell ref="B2:B3"/>
    <mergeCell ref="A2:A3"/>
    <mergeCell ref="F2:F3"/>
  </mergeCells>
  <pageMargins left="0.7" right="0.7" top="0.75" bottom="0.75" header="0.3" footer="0.3"/>
  <pageSetup orientation="portrait" horizontalDpi="0" verticalDpi="0" r:id="rId1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K536"/>
  <sheetViews>
    <sheetView topLeftCell="A25" workbookViewId="0">
      <selection activeCell="C4" sqref="C4:C10"/>
    </sheetView>
  </sheetViews>
  <sheetFormatPr defaultColWidth="9" defaultRowHeight="15.75"/>
  <cols>
    <col min="1" max="1" width="6.140625" style="1" customWidth="1"/>
    <col min="2" max="2" width="8.140625" style="1" customWidth="1"/>
    <col min="3" max="3" width="8.85546875" style="1" customWidth="1"/>
    <col min="4" max="4" width="9" style="1" customWidth="1"/>
    <col min="5" max="5" width="10" style="1" customWidth="1"/>
    <col min="6" max="6" width="10.5703125" style="1" customWidth="1"/>
    <col min="7" max="7" width="11.28515625" style="13" customWidth="1"/>
    <col min="8" max="8" width="10" style="1" customWidth="1"/>
    <col min="9" max="9" width="13.140625" style="1" customWidth="1"/>
    <col min="10" max="10" width="13.5703125" style="1" customWidth="1"/>
    <col min="12" max="12" width="11.5703125" customWidth="1"/>
  </cols>
  <sheetData>
    <row r="1" spans="1:10" ht="18.75">
      <c r="A1" s="2866" t="s">
        <v>947</v>
      </c>
      <c r="B1" s="2866"/>
      <c r="C1" s="2866"/>
      <c r="D1" s="2866"/>
      <c r="E1" s="2866"/>
      <c r="F1" s="2866"/>
      <c r="G1" s="2866"/>
      <c r="H1" s="2866"/>
      <c r="I1" s="2866"/>
      <c r="J1" s="2866"/>
    </row>
    <row r="2" spans="1:10" s="10" customFormat="1" ht="47.25">
      <c r="A2" s="6" t="s">
        <v>1</v>
      </c>
      <c r="B2" s="6" t="s">
        <v>948</v>
      </c>
      <c r="C2" s="6" t="s">
        <v>3</v>
      </c>
      <c r="D2" s="7" t="s">
        <v>4</v>
      </c>
      <c r="E2" s="7" t="s">
        <v>5</v>
      </c>
      <c r="F2" s="7" t="s">
        <v>949</v>
      </c>
      <c r="G2" s="3" t="s">
        <v>950</v>
      </c>
      <c r="H2" s="7" t="s">
        <v>951</v>
      </c>
      <c r="I2" s="6" t="s">
        <v>255</v>
      </c>
      <c r="J2" s="6" t="s">
        <v>918</v>
      </c>
    </row>
    <row r="3" spans="1:10" s="10" customFormat="1" ht="30">
      <c r="A3" s="6"/>
      <c r="B3" s="14" t="s">
        <v>270</v>
      </c>
      <c r="C3" s="6"/>
      <c r="D3" s="7"/>
      <c r="E3" s="7"/>
      <c r="F3" s="6"/>
      <c r="G3" s="3">
        <v>40000</v>
      </c>
      <c r="H3" s="7"/>
      <c r="I3" s="6"/>
      <c r="J3" s="7" t="s">
        <v>952</v>
      </c>
    </row>
    <row r="4" spans="1:10">
      <c r="A4" s="5">
        <v>1</v>
      </c>
      <c r="B4" s="5" t="s">
        <v>270</v>
      </c>
      <c r="C4" s="5">
        <v>54</v>
      </c>
      <c r="D4" s="5">
        <v>317</v>
      </c>
      <c r="E4" s="5">
        <v>161000824</v>
      </c>
      <c r="F4" s="5">
        <v>3512.81</v>
      </c>
      <c r="G4" s="15"/>
      <c r="H4" s="16">
        <f>G3-F4</f>
        <v>36487.19</v>
      </c>
      <c r="I4" s="5" t="s">
        <v>257</v>
      </c>
      <c r="J4" s="5"/>
    </row>
    <row r="5" spans="1:10">
      <c r="A5" s="5">
        <v>2</v>
      </c>
      <c r="B5" s="5" t="s">
        <v>272</v>
      </c>
      <c r="C5" s="5">
        <v>55</v>
      </c>
      <c r="D5" s="5">
        <v>318</v>
      </c>
      <c r="E5" s="5">
        <v>161000825</v>
      </c>
      <c r="F5" s="5">
        <v>3577.62</v>
      </c>
      <c r="G5" s="15"/>
      <c r="H5" s="5">
        <f t="shared" ref="H5:H14" si="0">H4-F5</f>
        <v>32909.57</v>
      </c>
      <c r="I5" s="5" t="s">
        <v>257</v>
      </c>
      <c r="J5" s="5"/>
    </row>
    <row r="6" spans="1:10">
      <c r="A6" s="5">
        <v>3</v>
      </c>
      <c r="B6" s="5" t="s">
        <v>272</v>
      </c>
      <c r="C6" s="5">
        <v>56</v>
      </c>
      <c r="D6" s="5">
        <v>319</v>
      </c>
      <c r="E6" s="5">
        <v>161000826</v>
      </c>
      <c r="F6" s="5">
        <v>3446.82</v>
      </c>
      <c r="G6" s="15"/>
      <c r="H6" s="5">
        <f t="shared" si="0"/>
        <v>29462.75</v>
      </c>
      <c r="I6" s="5" t="s">
        <v>257</v>
      </c>
      <c r="J6" s="5"/>
    </row>
    <row r="7" spans="1:10">
      <c r="A7" s="5">
        <v>4</v>
      </c>
      <c r="B7" s="5" t="s">
        <v>272</v>
      </c>
      <c r="C7" s="5">
        <v>57</v>
      </c>
      <c r="D7" s="5">
        <v>320</v>
      </c>
      <c r="E7" s="5">
        <v>161000827</v>
      </c>
      <c r="F7" s="5">
        <v>3338.67</v>
      </c>
      <c r="G7" s="15"/>
      <c r="H7" s="5">
        <f t="shared" si="0"/>
        <v>26124.080000000002</v>
      </c>
      <c r="I7" s="5" t="s">
        <v>257</v>
      </c>
      <c r="J7" s="5"/>
    </row>
    <row r="8" spans="1:10">
      <c r="A8" s="5">
        <v>5</v>
      </c>
      <c r="B8" s="5" t="s">
        <v>272</v>
      </c>
      <c r="C8" s="5">
        <v>58</v>
      </c>
      <c r="D8" s="5">
        <v>321</v>
      </c>
      <c r="E8" s="5">
        <v>161000828</v>
      </c>
      <c r="F8" s="5">
        <v>3517.62</v>
      </c>
      <c r="G8" s="15"/>
      <c r="H8" s="16">
        <f t="shared" si="0"/>
        <v>22606.46</v>
      </c>
      <c r="I8" s="5" t="s">
        <v>257</v>
      </c>
      <c r="J8" s="5"/>
    </row>
    <row r="9" spans="1:10">
      <c r="A9" s="5">
        <v>6</v>
      </c>
      <c r="B9" s="5" t="s">
        <v>242</v>
      </c>
      <c r="C9" s="5">
        <v>59</v>
      </c>
      <c r="D9" s="5">
        <v>322</v>
      </c>
      <c r="E9" s="5">
        <v>161000829</v>
      </c>
      <c r="F9" s="5">
        <v>3487.84</v>
      </c>
      <c r="G9" s="17"/>
      <c r="H9" s="5">
        <f t="shared" si="0"/>
        <v>19118.62</v>
      </c>
      <c r="I9" s="5" t="s">
        <v>257</v>
      </c>
      <c r="J9" s="5"/>
    </row>
    <row r="10" spans="1:10">
      <c r="A10" s="5">
        <v>7</v>
      </c>
      <c r="B10" s="5" t="s">
        <v>242</v>
      </c>
      <c r="C10" s="5">
        <v>60</v>
      </c>
      <c r="D10" s="5">
        <v>323</v>
      </c>
      <c r="E10" s="5">
        <v>161000830</v>
      </c>
      <c r="F10" s="5">
        <v>3496.01</v>
      </c>
      <c r="G10" s="17"/>
      <c r="H10" s="5">
        <f t="shared" si="0"/>
        <v>15622.61</v>
      </c>
      <c r="I10" s="5" t="s">
        <v>257</v>
      </c>
      <c r="J10" s="5"/>
    </row>
    <row r="11" spans="1:10">
      <c r="A11" s="5">
        <v>8</v>
      </c>
      <c r="B11" s="5" t="s">
        <v>242</v>
      </c>
      <c r="C11" s="5">
        <v>61</v>
      </c>
      <c r="D11" s="5">
        <v>324</v>
      </c>
      <c r="E11" s="5">
        <v>161000831</v>
      </c>
      <c r="F11" s="5">
        <v>3486.02</v>
      </c>
      <c r="G11" s="17"/>
      <c r="H11" s="5">
        <f t="shared" si="0"/>
        <v>12136.59</v>
      </c>
      <c r="I11" s="5" t="s">
        <v>257</v>
      </c>
      <c r="J11" s="5"/>
    </row>
    <row r="12" spans="1:10">
      <c r="A12" s="5">
        <v>9</v>
      </c>
      <c r="B12" s="5" t="s">
        <v>242</v>
      </c>
      <c r="C12" s="5">
        <v>62</v>
      </c>
      <c r="D12" s="5">
        <v>325</v>
      </c>
      <c r="E12" s="5">
        <v>161000832</v>
      </c>
      <c r="F12" s="5">
        <v>3577.61</v>
      </c>
      <c r="G12" s="17"/>
      <c r="H12" s="16">
        <f t="shared" si="0"/>
        <v>8558.98</v>
      </c>
      <c r="I12" s="5" t="s">
        <v>257</v>
      </c>
      <c r="J12" s="5"/>
    </row>
    <row r="13" spans="1:10">
      <c r="A13" s="5">
        <v>10</v>
      </c>
      <c r="B13" s="5" t="s">
        <v>273</v>
      </c>
      <c r="C13" s="5">
        <v>63</v>
      </c>
      <c r="D13" s="5">
        <v>326</v>
      </c>
      <c r="E13" s="5">
        <v>161000833</v>
      </c>
      <c r="F13" s="5">
        <v>3582.62</v>
      </c>
      <c r="G13" s="17"/>
      <c r="H13" s="5">
        <f t="shared" si="0"/>
        <v>4976.3599999999997</v>
      </c>
      <c r="I13" s="5" t="s">
        <v>259</v>
      </c>
      <c r="J13" s="5"/>
    </row>
    <row r="14" spans="1:10">
      <c r="A14" s="5">
        <v>11</v>
      </c>
      <c r="B14" s="5" t="s">
        <v>273</v>
      </c>
      <c r="C14" s="5">
        <v>64</v>
      </c>
      <c r="D14" s="5">
        <v>327</v>
      </c>
      <c r="E14" s="5">
        <v>161000834</v>
      </c>
      <c r="F14" s="5">
        <v>3408.87</v>
      </c>
      <c r="G14" s="17"/>
      <c r="H14" s="5">
        <f t="shared" si="0"/>
        <v>1567.49</v>
      </c>
      <c r="I14" s="5" t="s">
        <v>257</v>
      </c>
      <c r="J14" s="5"/>
    </row>
    <row r="15" spans="1:10">
      <c r="A15" s="5"/>
      <c r="B15" s="5"/>
      <c r="C15" s="5"/>
      <c r="D15" s="5"/>
      <c r="E15" s="5"/>
      <c r="F15" s="5"/>
      <c r="G15" s="4">
        <v>115000</v>
      </c>
      <c r="H15" s="5"/>
      <c r="I15" s="5"/>
      <c r="J15" s="5"/>
    </row>
    <row r="16" spans="1:10">
      <c r="A16" s="5"/>
      <c r="B16" s="5"/>
      <c r="C16" s="5"/>
      <c r="D16" s="5"/>
      <c r="E16" s="5"/>
      <c r="F16" s="5"/>
      <c r="G16" s="4">
        <f>G15+H14</f>
        <v>116567.49</v>
      </c>
      <c r="H16" s="5"/>
      <c r="I16" s="5"/>
      <c r="J16" s="5"/>
    </row>
    <row r="17" spans="1:10">
      <c r="A17" s="5">
        <v>12</v>
      </c>
      <c r="B17" s="5" t="s">
        <v>273</v>
      </c>
      <c r="C17" s="5">
        <v>65</v>
      </c>
      <c r="D17" s="5">
        <v>328</v>
      </c>
      <c r="E17" s="5">
        <v>161000835</v>
      </c>
      <c r="F17" s="5">
        <v>3468.82</v>
      </c>
      <c r="G17" s="17"/>
      <c r="H17" s="5">
        <f>G16-F17</f>
        <v>113098.67</v>
      </c>
      <c r="I17" s="5" t="s">
        <v>257</v>
      </c>
      <c r="J17" s="5"/>
    </row>
    <row r="18" spans="1:10">
      <c r="A18" s="5">
        <v>13</v>
      </c>
      <c r="B18" s="5" t="s">
        <v>273</v>
      </c>
      <c r="C18" s="5">
        <v>66</v>
      </c>
      <c r="D18" s="5">
        <v>329</v>
      </c>
      <c r="E18" s="5">
        <v>161000836</v>
      </c>
      <c r="F18" s="5">
        <v>3528.42</v>
      </c>
      <c r="G18" s="17"/>
      <c r="H18" s="5">
        <f t="shared" ref="H18:H25" si="1">H17-F18</f>
        <v>109570.25</v>
      </c>
      <c r="I18" s="5" t="s">
        <v>257</v>
      </c>
      <c r="J18" s="5"/>
    </row>
    <row r="19" spans="1:10">
      <c r="A19" s="5">
        <v>14</v>
      </c>
      <c r="B19" s="5" t="s">
        <v>273</v>
      </c>
      <c r="C19" s="5">
        <v>67</v>
      </c>
      <c r="D19" s="5">
        <v>330</v>
      </c>
      <c r="E19" s="5">
        <v>161000837</v>
      </c>
      <c r="F19" s="5">
        <v>3527.42</v>
      </c>
      <c r="G19" s="17"/>
      <c r="H19" s="5">
        <f t="shared" si="1"/>
        <v>106042.83</v>
      </c>
      <c r="I19" s="5" t="s">
        <v>257</v>
      </c>
      <c r="J19" s="5"/>
    </row>
    <row r="20" spans="1:10">
      <c r="A20" s="5">
        <v>15</v>
      </c>
      <c r="B20" s="5" t="s">
        <v>273</v>
      </c>
      <c r="C20" s="5">
        <v>68</v>
      </c>
      <c r="D20" s="5">
        <v>331</v>
      </c>
      <c r="E20" s="5">
        <v>161000838</v>
      </c>
      <c r="F20" s="5">
        <v>3572.84</v>
      </c>
      <c r="G20" s="17"/>
      <c r="H20" s="5">
        <f t="shared" si="1"/>
        <v>102469.99</v>
      </c>
      <c r="I20" s="5" t="s">
        <v>257</v>
      </c>
      <c r="J20" s="5"/>
    </row>
    <row r="21" spans="1:10">
      <c r="A21" s="5">
        <v>16</v>
      </c>
      <c r="B21" s="5" t="s">
        <v>274</v>
      </c>
      <c r="C21" s="5">
        <v>69</v>
      </c>
      <c r="D21" s="5">
        <v>332</v>
      </c>
      <c r="E21" s="5">
        <v>161000839</v>
      </c>
      <c r="F21" s="5">
        <v>3518.01</v>
      </c>
      <c r="G21" s="17"/>
      <c r="H21" s="18">
        <f t="shared" si="1"/>
        <v>98951.98</v>
      </c>
      <c r="I21" s="5" t="s">
        <v>257</v>
      </c>
      <c r="J21" s="18"/>
    </row>
    <row r="22" spans="1:10">
      <c r="A22" s="5">
        <v>17</v>
      </c>
      <c r="B22" s="5" t="s">
        <v>274</v>
      </c>
      <c r="C22" s="5">
        <v>70</v>
      </c>
      <c r="D22" s="5">
        <v>333</v>
      </c>
      <c r="E22" s="5">
        <v>161000840</v>
      </c>
      <c r="F22" s="5">
        <v>3557.43</v>
      </c>
      <c r="G22" s="17"/>
      <c r="H22" s="5">
        <f t="shared" si="1"/>
        <v>95394.55</v>
      </c>
      <c r="I22" s="5" t="s">
        <v>257</v>
      </c>
      <c r="J22" s="5"/>
    </row>
    <row r="23" spans="1:10">
      <c r="A23" s="5">
        <v>18</v>
      </c>
      <c r="B23" s="5" t="s">
        <v>274</v>
      </c>
      <c r="C23" s="5">
        <v>71</v>
      </c>
      <c r="D23" s="5">
        <v>334</v>
      </c>
      <c r="E23" s="5">
        <v>161000841</v>
      </c>
      <c r="F23" s="5">
        <v>3466.82</v>
      </c>
      <c r="G23" s="17"/>
      <c r="H23" s="5">
        <f t="shared" si="1"/>
        <v>91927.73</v>
      </c>
      <c r="I23" s="5" t="s">
        <v>259</v>
      </c>
      <c r="J23" s="5"/>
    </row>
    <row r="24" spans="1:10">
      <c r="A24" s="5">
        <v>19</v>
      </c>
      <c r="B24" s="5" t="s">
        <v>274</v>
      </c>
      <c r="C24" s="5">
        <v>72</v>
      </c>
      <c r="D24" s="5">
        <v>335</v>
      </c>
      <c r="E24" s="5">
        <v>161000842</v>
      </c>
      <c r="F24" s="5">
        <v>3517.42</v>
      </c>
      <c r="G24" s="17"/>
      <c r="H24" s="5">
        <f t="shared" si="1"/>
        <v>88410.31</v>
      </c>
      <c r="I24" s="5" t="s">
        <v>259</v>
      </c>
      <c r="J24" s="5"/>
    </row>
    <row r="25" spans="1:10">
      <c r="A25" s="5">
        <v>20</v>
      </c>
      <c r="B25" s="5" t="s">
        <v>274</v>
      </c>
      <c r="C25" s="5">
        <v>73</v>
      </c>
      <c r="D25" s="5">
        <v>336</v>
      </c>
      <c r="E25" s="5">
        <v>161000843</v>
      </c>
      <c r="F25" s="5">
        <v>3458.22</v>
      </c>
      <c r="G25" s="17"/>
      <c r="H25" s="5">
        <f t="shared" si="1"/>
        <v>84952.09</v>
      </c>
      <c r="I25" s="5" t="s">
        <v>257</v>
      </c>
      <c r="J25" s="5"/>
    </row>
    <row r="26" spans="1:10">
      <c r="A26" s="5">
        <v>21</v>
      </c>
      <c r="B26" s="5" t="s">
        <v>274</v>
      </c>
      <c r="C26" s="5">
        <v>74</v>
      </c>
      <c r="D26" s="5">
        <v>337</v>
      </c>
      <c r="E26" s="5">
        <v>161000844</v>
      </c>
      <c r="F26" s="5">
        <v>3440.27</v>
      </c>
      <c r="G26" s="17"/>
      <c r="H26" s="5">
        <f t="shared" ref="H26:H31" si="2">H25-F26</f>
        <v>81511.820000000007</v>
      </c>
      <c r="I26" s="5" t="s">
        <v>257</v>
      </c>
      <c r="J26" s="5"/>
    </row>
    <row r="27" spans="1:10">
      <c r="A27" s="5">
        <v>22</v>
      </c>
      <c r="B27" s="5" t="s">
        <v>275</v>
      </c>
      <c r="C27" s="5">
        <v>75</v>
      </c>
      <c r="D27" s="5">
        <v>338</v>
      </c>
      <c r="E27" s="5">
        <v>161000845</v>
      </c>
      <c r="F27" s="19">
        <v>3545.62</v>
      </c>
      <c r="G27" s="17"/>
      <c r="H27" s="5">
        <f t="shared" si="2"/>
        <v>77966.2</v>
      </c>
      <c r="I27" s="5" t="s">
        <v>257</v>
      </c>
      <c r="J27" s="5"/>
    </row>
    <row r="28" spans="1:10">
      <c r="A28" s="5">
        <v>23</v>
      </c>
      <c r="B28" s="5" t="s">
        <v>275</v>
      </c>
      <c r="C28" s="5">
        <v>76</v>
      </c>
      <c r="D28" s="5">
        <v>339</v>
      </c>
      <c r="E28" s="5">
        <v>161000846</v>
      </c>
      <c r="F28" s="19">
        <v>3367.24</v>
      </c>
      <c r="G28" s="17"/>
      <c r="H28" s="5">
        <f t="shared" si="2"/>
        <v>74598.960000000006</v>
      </c>
      <c r="I28" s="5" t="s">
        <v>257</v>
      </c>
      <c r="J28" s="5"/>
    </row>
    <row r="29" spans="1:10">
      <c r="A29" s="5">
        <v>24</v>
      </c>
      <c r="B29" s="5" t="s">
        <v>275</v>
      </c>
      <c r="C29" s="5">
        <v>77</v>
      </c>
      <c r="D29" s="5">
        <v>340</v>
      </c>
      <c r="E29" s="5">
        <v>161000847</v>
      </c>
      <c r="F29" s="5">
        <v>3554.42</v>
      </c>
      <c r="G29" s="17"/>
      <c r="H29" s="5">
        <f t="shared" si="2"/>
        <v>71044.539999999994</v>
      </c>
      <c r="I29" s="5" t="s">
        <v>257</v>
      </c>
      <c r="J29" s="5"/>
    </row>
    <row r="30" spans="1:10">
      <c r="A30" s="5">
        <v>25</v>
      </c>
      <c r="B30" s="5" t="s">
        <v>275</v>
      </c>
      <c r="C30" s="5">
        <v>78</v>
      </c>
      <c r="D30" s="5">
        <v>341</v>
      </c>
      <c r="E30" s="5">
        <v>161000848</v>
      </c>
      <c r="F30" s="5">
        <v>3534.64</v>
      </c>
      <c r="G30" s="17"/>
      <c r="H30" s="5">
        <f t="shared" si="2"/>
        <v>67509.899999999994</v>
      </c>
      <c r="I30" s="5" t="s">
        <v>257</v>
      </c>
      <c r="J30" s="5"/>
    </row>
    <row r="31" spans="1:10">
      <c r="A31" s="5">
        <v>26</v>
      </c>
      <c r="B31" s="5" t="s">
        <v>277</v>
      </c>
      <c r="C31" s="5">
        <v>79</v>
      </c>
      <c r="D31" s="5">
        <v>342</v>
      </c>
      <c r="E31" s="5">
        <v>141000052</v>
      </c>
      <c r="F31" s="5">
        <v>3302.48</v>
      </c>
      <c r="G31" s="17"/>
      <c r="H31" s="5">
        <f t="shared" si="2"/>
        <v>64207.42</v>
      </c>
      <c r="I31" s="5" t="s">
        <v>259</v>
      </c>
      <c r="J31" s="5"/>
    </row>
    <row r="32" spans="1:10">
      <c r="A32" s="5">
        <v>27</v>
      </c>
      <c r="B32" s="5" t="s">
        <v>277</v>
      </c>
      <c r="C32" s="5">
        <v>80</v>
      </c>
      <c r="D32" s="5">
        <v>343</v>
      </c>
      <c r="E32" s="5">
        <v>161000849</v>
      </c>
      <c r="F32" s="5">
        <v>3577.41</v>
      </c>
      <c r="G32" s="17"/>
      <c r="H32" s="5">
        <f t="shared" ref="H32:H39" si="3">H31-F32</f>
        <v>60630.01</v>
      </c>
      <c r="I32" s="5" t="s">
        <v>257</v>
      </c>
      <c r="J32" s="5"/>
    </row>
    <row r="33" spans="1:10">
      <c r="A33" s="5">
        <v>28</v>
      </c>
      <c r="B33" s="5" t="s">
        <v>277</v>
      </c>
      <c r="C33" s="5">
        <v>81</v>
      </c>
      <c r="D33" s="5">
        <v>344</v>
      </c>
      <c r="E33" s="5">
        <v>161000850</v>
      </c>
      <c r="F33" s="5">
        <v>3498.82</v>
      </c>
      <c r="G33" s="17"/>
      <c r="H33" s="5">
        <f t="shared" si="3"/>
        <v>57131.19</v>
      </c>
      <c r="I33" s="5" t="s">
        <v>257</v>
      </c>
      <c r="J33" s="5"/>
    </row>
    <row r="34" spans="1:10">
      <c r="A34" s="5">
        <v>29</v>
      </c>
      <c r="B34" s="5" t="s">
        <v>277</v>
      </c>
      <c r="C34" s="5">
        <v>82</v>
      </c>
      <c r="D34" s="5">
        <v>345</v>
      </c>
      <c r="E34" s="5">
        <v>161000851</v>
      </c>
      <c r="F34" s="5">
        <v>3558.24</v>
      </c>
      <c r="G34" s="17"/>
      <c r="H34" s="5">
        <f t="shared" si="3"/>
        <v>53572.95</v>
      </c>
      <c r="I34" s="5" t="s">
        <v>257</v>
      </c>
      <c r="J34" s="5"/>
    </row>
    <row r="35" spans="1:10">
      <c r="A35" s="5">
        <v>30</v>
      </c>
      <c r="B35" s="5" t="s">
        <v>277</v>
      </c>
      <c r="C35" s="5">
        <v>83</v>
      </c>
      <c r="D35" s="5">
        <v>347</v>
      </c>
      <c r="E35" s="5">
        <v>161000852</v>
      </c>
      <c r="F35" s="5">
        <v>3583.62</v>
      </c>
      <c r="G35" s="17"/>
      <c r="H35" s="5">
        <f t="shared" si="3"/>
        <v>49989.33</v>
      </c>
      <c r="I35" s="5" t="s">
        <v>259</v>
      </c>
      <c r="J35" s="5"/>
    </row>
    <row r="36" spans="1:10">
      <c r="A36" s="5">
        <v>31</v>
      </c>
      <c r="B36" s="5" t="s">
        <v>278</v>
      </c>
      <c r="C36" s="5">
        <v>84</v>
      </c>
      <c r="D36" s="5">
        <v>346</v>
      </c>
      <c r="E36" s="5">
        <v>161000853</v>
      </c>
      <c r="F36" s="5">
        <v>3562.25</v>
      </c>
      <c r="G36" s="17"/>
      <c r="H36" s="5">
        <f t="shared" si="3"/>
        <v>46427.08</v>
      </c>
      <c r="I36" s="5" t="s">
        <v>257</v>
      </c>
      <c r="J36" s="5"/>
    </row>
    <row r="37" spans="1:10">
      <c r="A37" s="5">
        <v>32</v>
      </c>
      <c r="B37" s="5" t="s">
        <v>278</v>
      </c>
      <c r="C37" s="5">
        <v>85</v>
      </c>
      <c r="D37" s="5">
        <v>348</v>
      </c>
      <c r="E37" s="5">
        <v>161000854</v>
      </c>
      <c r="F37" s="5">
        <v>3444.05</v>
      </c>
      <c r="G37" s="17"/>
      <c r="H37" s="5">
        <f t="shared" si="3"/>
        <v>42983.03</v>
      </c>
      <c r="I37" s="5" t="s">
        <v>257</v>
      </c>
      <c r="J37" s="5"/>
    </row>
    <row r="38" spans="1:10">
      <c r="A38" s="5">
        <v>33</v>
      </c>
      <c r="B38" s="5" t="s">
        <v>278</v>
      </c>
      <c r="C38" s="5">
        <v>86</v>
      </c>
      <c r="D38" s="5">
        <v>349</v>
      </c>
      <c r="E38" s="5">
        <v>161000855</v>
      </c>
      <c r="F38" s="5">
        <v>3582.62</v>
      </c>
      <c r="G38" s="17"/>
      <c r="H38" s="5">
        <f t="shared" si="3"/>
        <v>39400.410000000003</v>
      </c>
      <c r="I38" s="5" t="s">
        <v>257</v>
      </c>
      <c r="J38" s="5"/>
    </row>
    <row r="39" spans="1:10">
      <c r="A39" s="5">
        <v>34</v>
      </c>
      <c r="B39" s="5" t="s">
        <v>278</v>
      </c>
      <c r="C39" s="5">
        <v>87</v>
      </c>
      <c r="D39" s="5">
        <v>350</v>
      </c>
      <c r="E39" s="5">
        <v>161000856</v>
      </c>
      <c r="F39" s="5">
        <v>3487.44</v>
      </c>
      <c r="G39" s="17"/>
      <c r="H39" s="5">
        <f t="shared" si="3"/>
        <v>35912.97</v>
      </c>
      <c r="I39" s="5" t="s">
        <v>257</v>
      </c>
      <c r="J39" s="5"/>
    </row>
    <row r="40" spans="1:10">
      <c r="A40" s="5">
        <v>35</v>
      </c>
      <c r="B40" s="5" t="s">
        <v>278</v>
      </c>
      <c r="C40" s="5">
        <v>88</v>
      </c>
      <c r="D40" s="5">
        <v>351</v>
      </c>
      <c r="E40" s="5">
        <v>161000857</v>
      </c>
      <c r="F40" s="5">
        <v>3425.61</v>
      </c>
      <c r="G40" s="17"/>
      <c r="H40" s="5">
        <f t="shared" ref="H40:H45" si="4">H39-F40</f>
        <v>32487.360000000001</v>
      </c>
      <c r="I40" s="5" t="s">
        <v>257</v>
      </c>
      <c r="J40" s="5"/>
    </row>
    <row r="41" spans="1:10">
      <c r="A41" s="5">
        <v>36</v>
      </c>
      <c r="B41" s="5" t="s">
        <v>278</v>
      </c>
      <c r="C41" s="5">
        <v>89</v>
      </c>
      <c r="D41" s="5">
        <v>352</v>
      </c>
      <c r="E41" s="5">
        <v>161000858</v>
      </c>
      <c r="F41" s="5">
        <v>3417.64</v>
      </c>
      <c r="G41" s="17"/>
      <c r="H41" s="5">
        <f t="shared" si="4"/>
        <v>29069.72</v>
      </c>
      <c r="I41" s="5" t="s">
        <v>259</v>
      </c>
      <c r="J41" s="5"/>
    </row>
    <row r="42" spans="1:10">
      <c r="A42" s="5">
        <v>37</v>
      </c>
      <c r="B42" s="5" t="s">
        <v>278</v>
      </c>
      <c r="C42" s="5">
        <v>90</v>
      </c>
      <c r="D42" s="5">
        <v>353</v>
      </c>
      <c r="E42" s="5">
        <v>161000859</v>
      </c>
      <c r="F42" s="5">
        <v>3424.02</v>
      </c>
      <c r="G42" s="17"/>
      <c r="H42" s="5">
        <f t="shared" si="4"/>
        <v>25645.7</v>
      </c>
      <c r="I42" s="5" t="s">
        <v>257</v>
      </c>
      <c r="J42" s="5"/>
    </row>
    <row r="43" spans="1:10">
      <c r="A43" s="5">
        <v>38</v>
      </c>
      <c r="B43" s="5" t="s">
        <v>279</v>
      </c>
      <c r="C43" s="5">
        <v>91</v>
      </c>
      <c r="D43" s="5">
        <v>354</v>
      </c>
      <c r="E43" s="5">
        <v>161000860</v>
      </c>
      <c r="F43" s="5">
        <v>3397.82</v>
      </c>
      <c r="G43" s="17"/>
      <c r="H43" s="5">
        <f t="shared" si="4"/>
        <v>22247.88</v>
      </c>
      <c r="I43" s="5" t="s">
        <v>257</v>
      </c>
      <c r="J43" s="5"/>
    </row>
    <row r="44" spans="1:10">
      <c r="A44" s="5">
        <v>39</v>
      </c>
      <c r="B44" s="5" t="s">
        <v>279</v>
      </c>
      <c r="C44" s="5">
        <v>92</v>
      </c>
      <c r="D44" s="5">
        <v>355</v>
      </c>
      <c r="E44" s="5">
        <v>161000861</v>
      </c>
      <c r="F44" s="5">
        <v>3363.82</v>
      </c>
      <c r="G44" s="17"/>
      <c r="H44" s="5">
        <f t="shared" si="4"/>
        <v>18884.060000000001</v>
      </c>
      <c r="I44" s="5" t="s">
        <v>257</v>
      </c>
      <c r="J44" s="5"/>
    </row>
    <row r="45" spans="1:10">
      <c r="A45" s="5">
        <v>40</v>
      </c>
      <c r="B45" s="5" t="s">
        <v>279</v>
      </c>
      <c r="C45" s="5">
        <v>93</v>
      </c>
      <c r="D45" s="5">
        <v>356</v>
      </c>
      <c r="E45" s="5">
        <v>161000862</v>
      </c>
      <c r="F45" s="5">
        <v>3404.82</v>
      </c>
      <c r="G45" s="17"/>
      <c r="H45" s="5">
        <f t="shared" si="4"/>
        <v>15479.24</v>
      </c>
      <c r="I45" s="5" t="s">
        <v>257</v>
      </c>
      <c r="J45" s="5"/>
    </row>
    <row r="46" spans="1:10">
      <c r="A46" s="5"/>
      <c r="B46" s="5" t="s">
        <v>279</v>
      </c>
      <c r="C46" s="5"/>
      <c r="D46" s="5"/>
      <c r="E46" s="5"/>
      <c r="F46" s="5"/>
      <c r="G46" s="4">
        <v>30000</v>
      </c>
      <c r="H46" s="5"/>
      <c r="I46" s="5"/>
      <c r="J46" s="5"/>
    </row>
    <row r="47" spans="1:10">
      <c r="A47" s="5"/>
      <c r="B47" s="5"/>
      <c r="C47" s="5"/>
      <c r="D47" s="5"/>
      <c r="E47" s="5"/>
      <c r="F47" s="5"/>
      <c r="G47" s="4">
        <f>G46+H45</f>
        <v>45479.24</v>
      </c>
      <c r="H47" s="5"/>
      <c r="I47" s="5"/>
      <c r="J47" s="5"/>
    </row>
    <row r="48" spans="1:10">
      <c r="A48" s="5">
        <v>41</v>
      </c>
      <c r="B48" s="5" t="s">
        <v>279</v>
      </c>
      <c r="C48" s="5">
        <v>94</v>
      </c>
      <c r="D48" s="5">
        <v>357</v>
      </c>
      <c r="E48" s="5">
        <v>161000863</v>
      </c>
      <c r="F48" s="5">
        <v>3418.85</v>
      </c>
      <c r="G48" s="17"/>
      <c r="H48" s="5">
        <f>G47-F48</f>
        <v>42060.39</v>
      </c>
      <c r="I48" s="5" t="s">
        <v>257</v>
      </c>
      <c r="J48" s="5"/>
    </row>
    <row r="49" spans="1:10">
      <c r="A49" s="5">
        <v>42</v>
      </c>
      <c r="B49" s="5" t="s">
        <v>279</v>
      </c>
      <c r="C49" s="5">
        <v>95</v>
      </c>
      <c r="D49" s="5">
        <v>358</v>
      </c>
      <c r="E49" s="5">
        <v>161000864</v>
      </c>
      <c r="F49" s="5">
        <v>3349.24</v>
      </c>
      <c r="G49" s="17"/>
      <c r="H49" s="5">
        <f t="shared" ref="H49:H54" si="5">H48-F49</f>
        <v>38711.15</v>
      </c>
      <c r="I49" s="5" t="s">
        <v>257</v>
      </c>
      <c r="J49" s="5"/>
    </row>
    <row r="50" spans="1:10">
      <c r="A50" s="5">
        <v>43</v>
      </c>
      <c r="B50" s="5" t="s">
        <v>279</v>
      </c>
      <c r="C50" s="5">
        <v>96</v>
      </c>
      <c r="D50" s="5">
        <v>360</v>
      </c>
      <c r="E50" s="5">
        <v>161000865</v>
      </c>
      <c r="F50" s="5">
        <v>3400.82</v>
      </c>
      <c r="G50" s="17"/>
      <c r="H50" s="5">
        <f t="shared" si="5"/>
        <v>35310.33</v>
      </c>
      <c r="I50" s="5" t="s">
        <v>259</v>
      </c>
      <c r="J50" s="5"/>
    </row>
    <row r="51" spans="1:10">
      <c r="A51" s="5">
        <v>44</v>
      </c>
      <c r="B51" s="5" t="s">
        <v>280</v>
      </c>
      <c r="C51" s="5">
        <v>97</v>
      </c>
      <c r="D51" s="5">
        <v>359</v>
      </c>
      <c r="E51" s="19">
        <v>161000866</v>
      </c>
      <c r="F51" s="5">
        <v>3406.43</v>
      </c>
      <c r="G51" s="17"/>
      <c r="H51" s="5">
        <f t="shared" si="5"/>
        <v>31903.9</v>
      </c>
      <c r="I51" s="5" t="s">
        <v>257</v>
      </c>
      <c r="J51" s="5"/>
    </row>
    <row r="52" spans="1:10">
      <c r="A52" s="5">
        <v>45</v>
      </c>
      <c r="B52" s="5" t="s">
        <v>280</v>
      </c>
      <c r="C52" s="5">
        <v>98</v>
      </c>
      <c r="D52" s="5">
        <v>361</v>
      </c>
      <c r="E52" s="5">
        <v>161000867</v>
      </c>
      <c r="F52" s="5">
        <v>3426.44</v>
      </c>
      <c r="G52" s="17"/>
      <c r="H52" s="5">
        <f t="shared" si="5"/>
        <v>28477.46</v>
      </c>
      <c r="I52" s="5" t="s">
        <v>259</v>
      </c>
      <c r="J52" s="5"/>
    </row>
    <row r="53" spans="1:10">
      <c r="A53" s="5">
        <v>46</v>
      </c>
      <c r="B53" s="5" t="s">
        <v>280</v>
      </c>
      <c r="C53" s="5">
        <v>99</v>
      </c>
      <c r="D53" s="5">
        <v>363</v>
      </c>
      <c r="E53" s="5">
        <v>161000868</v>
      </c>
      <c r="F53" s="5">
        <v>3361.82</v>
      </c>
      <c r="G53" s="17"/>
      <c r="H53" s="5">
        <f t="shared" si="5"/>
        <v>25115.64</v>
      </c>
      <c r="I53" s="5" t="s">
        <v>259</v>
      </c>
      <c r="J53" s="5"/>
    </row>
    <row r="54" spans="1:10">
      <c r="A54" s="5">
        <v>47</v>
      </c>
      <c r="B54" s="5" t="s">
        <v>280</v>
      </c>
      <c r="C54" s="5">
        <v>100</v>
      </c>
      <c r="D54" s="5">
        <v>362</v>
      </c>
      <c r="E54" s="5">
        <v>161000869</v>
      </c>
      <c r="F54" s="5">
        <v>3445.41</v>
      </c>
      <c r="G54" s="17" t="s">
        <v>791</v>
      </c>
      <c r="H54" s="5">
        <f t="shared" si="5"/>
        <v>21670.23</v>
      </c>
      <c r="I54" s="5" t="s">
        <v>257</v>
      </c>
      <c r="J54" s="5"/>
    </row>
    <row r="55" spans="1:10">
      <c r="A55" s="5"/>
      <c r="B55" s="5"/>
      <c r="C55" s="5"/>
      <c r="D55" s="5"/>
      <c r="E55" s="5"/>
      <c r="F55" s="5"/>
      <c r="G55" s="4">
        <v>35000</v>
      </c>
      <c r="H55" s="5"/>
      <c r="I55" s="5"/>
      <c r="J55" s="5"/>
    </row>
    <row r="56" spans="1:10">
      <c r="A56" s="5"/>
      <c r="B56" s="5"/>
      <c r="C56" s="5"/>
      <c r="D56" s="5"/>
      <c r="E56" s="5"/>
      <c r="F56" s="5"/>
      <c r="G56" s="4">
        <f>G55+H54</f>
        <v>56670.23</v>
      </c>
      <c r="H56" s="5"/>
      <c r="I56" s="5"/>
      <c r="J56" s="5"/>
    </row>
    <row r="57" spans="1:10">
      <c r="A57" s="5">
        <v>48</v>
      </c>
      <c r="B57" s="5" t="s">
        <v>280</v>
      </c>
      <c r="C57" s="5">
        <v>101</v>
      </c>
      <c r="D57" s="5">
        <v>364</v>
      </c>
      <c r="E57" s="5">
        <v>161000870</v>
      </c>
      <c r="F57" s="5">
        <v>3530.41</v>
      </c>
      <c r="G57" s="17"/>
      <c r="H57" s="5">
        <f>G56-F57</f>
        <v>53139.82</v>
      </c>
      <c r="I57" s="5" t="s">
        <v>257</v>
      </c>
      <c r="J57" s="5"/>
    </row>
    <row r="58" spans="1:10">
      <c r="A58" s="5">
        <v>49</v>
      </c>
      <c r="B58" s="5" t="s">
        <v>280</v>
      </c>
      <c r="C58" s="5">
        <v>102</v>
      </c>
      <c r="D58" s="5">
        <v>365</v>
      </c>
      <c r="E58" s="5">
        <v>161000871</v>
      </c>
      <c r="F58" s="19">
        <v>3451.62</v>
      </c>
      <c r="G58" s="17"/>
      <c r="H58" s="5">
        <f t="shared" ref="H58:H66" si="6">H57-F58</f>
        <v>49688.2</v>
      </c>
      <c r="I58" s="5" t="s">
        <v>257</v>
      </c>
      <c r="J58" s="5"/>
    </row>
    <row r="59" spans="1:10">
      <c r="A59" s="5">
        <v>50</v>
      </c>
      <c r="B59" s="18" t="s">
        <v>281</v>
      </c>
      <c r="C59" s="5">
        <v>103</v>
      </c>
      <c r="D59" s="5">
        <v>366</v>
      </c>
      <c r="E59" s="19">
        <v>161000872</v>
      </c>
      <c r="F59" s="19">
        <v>3474.25</v>
      </c>
      <c r="G59" s="17"/>
      <c r="H59" s="5">
        <f t="shared" si="6"/>
        <v>46213.95</v>
      </c>
      <c r="I59" s="5" t="s">
        <v>257</v>
      </c>
      <c r="J59" s="5"/>
    </row>
    <row r="60" spans="1:10">
      <c r="A60" s="5">
        <v>51</v>
      </c>
      <c r="B60" s="18" t="s">
        <v>281</v>
      </c>
      <c r="C60" s="5">
        <v>104</v>
      </c>
      <c r="D60" s="5">
        <v>367</v>
      </c>
      <c r="E60" s="5">
        <v>161000873</v>
      </c>
      <c r="F60" s="19">
        <v>3513.04</v>
      </c>
      <c r="G60" s="17"/>
      <c r="H60" s="5">
        <f t="shared" si="6"/>
        <v>42700.91</v>
      </c>
      <c r="I60" s="18" t="s">
        <v>257</v>
      </c>
      <c r="J60" s="5"/>
    </row>
    <row r="61" spans="1:10">
      <c r="A61" s="5">
        <v>52</v>
      </c>
      <c r="B61" s="18" t="s">
        <v>281</v>
      </c>
      <c r="C61" s="5">
        <v>105</v>
      </c>
      <c r="D61" s="5">
        <v>368</v>
      </c>
      <c r="E61" s="19">
        <v>161000874</v>
      </c>
      <c r="F61" s="19">
        <v>3603.22</v>
      </c>
      <c r="G61" s="17"/>
      <c r="H61" s="5">
        <f t="shared" si="6"/>
        <v>39097.69</v>
      </c>
      <c r="I61" s="18" t="s">
        <v>259</v>
      </c>
      <c r="J61" s="5"/>
    </row>
    <row r="62" spans="1:10">
      <c r="A62" s="5">
        <v>53</v>
      </c>
      <c r="B62" s="18" t="s">
        <v>281</v>
      </c>
      <c r="C62" s="5">
        <v>106</v>
      </c>
      <c r="D62" s="5">
        <v>370</v>
      </c>
      <c r="E62" s="5">
        <v>151000047</v>
      </c>
      <c r="F62" s="19">
        <v>3493.03</v>
      </c>
      <c r="G62" s="17"/>
      <c r="H62" s="5">
        <f t="shared" si="6"/>
        <v>35604.660000000003</v>
      </c>
      <c r="I62" s="18" t="s">
        <v>257</v>
      </c>
      <c r="J62" s="5"/>
    </row>
    <row r="63" spans="1:10">
      <c r="A63" s="5">
        <v>54</v>
      </c>
      <c r="B63" s="18" t="s">
        <v>281</v>
      </c>
      <c r="C63" s="5">
        <v>107</v>
      </c>
      <c r="D63" s="5">
        <v>369</v>
      </c>
      <c r="E63" s="5">
        <v>161000875</v>
      </c>
      <c r="F63" s="19">
        <v>3474.23</v>
      </c>
      <c r="G63" s="17"/>
      <c r="H63" s="5">
        <f t="shared" si="6"/>
        <v>32130.43</v>
      </c>
      <c r="I63" s="5" t="s">
        <v>259</v>
      </c>
      <c r="J63" s="5"/>
    </row>
    <row r="64" spans="1:10">
      <c r="A64" s="5">
        <v>55</v>
      </c>
      <c r="B64" s="18" t="s">
        <v>281</v>
      </c>
      <c r="C64" s="5">
        <v>108</v>
      </c>
      <c r="D64" s="5">
        <v>371</v>
      </c>
      <c r="E64" s="5">
        <v>161000876</v>
      </c>
      <c r="F64" s="19">
        <v>3418.43</v>
      </c>
      <c r="G64" s="17"/>
      <c r="H64" s="5">
        <f t="shared" si="6"/>
        <v>28712</v>
      </c>
      <c r="I64" s="5" t="s">
        <v>257</v>
      </c>
      <c r="J64" s="5"/>
    </row>
    <row r="65" spans="1:10">
      <c r="A65" s="5">
        <v>56</v>
      </c>
      <c r="B65" s="18" t="s">
        <v>282</v>
      </c>
      <c r="C65" s="5">
        <v>109</v>
      </c>
      <c r="D65" s="5">
        <v>372</v>
      </c>
      <c r="E65" s="5">
        <v>161000877</v>
      </c>
      <c r="F65" s="19">
        <v>3446.21</v>
      </c>
      <c r="G65" s="17"/>
      <c r="H65" s="5">
        <f t="shared" si="6"/>
        <v>25265.79</v>
      </c>
      <c r="I65" s="5" t="s">
        <v>257</v>
      </c>
      <c r="J65" s="5"/>
    </row>
    <row r="66" spans="1:10">
      <c r="A66" s="5">
        <v>57</v>
      </c>
      <c r="B66" s="5" t="s">
        <v>282</v>
      </c>
      <c r="C66" s="5">
        <v>110</v>
      </c>
      <c r="D66" s="5">
        <v>373</v>
      </c>
      <c r="E66" s="5">
        <v>161000878</v>
      </c>
      <c r="F66" s="5">
        <v>3573.41</v>
      </c>
      <c r="G66" s="17"/>
      <c r="H66" s="5">
        <f t="shared" si="6"/>
        <v>21692.38</v>
      </c>
      <c r="I66" s="5" t="s">
        <v>257</v>
      </c>
      <c r="J66" s="5"/>
    </row>
    <row r="67" spans="1:10" s="11" customFormat="1">
      <c r="A67" s="20"/>
      <c r="B67" s="20"/>
      <c r="C67" s="20"/>
      <c r="D67" s="20"/>
      <c r="E67" s="20"/>
      <c r="F67" s="20"/>
      <c r="G67" s="4">
        <v>85000</v>
      </c>
      <c r="H67" s="20"/>
      <c r="I67" s="20"/>
      <c r="J67" s="20"/>
    </row>
    <row r="68" spans="1:10" s="11" customFormat="1">
      <c r="A68" s="20"/>
      <c r="B68" s="20"/>
      <c r="C68" s="20"/>
      <c r="D68" s="20"/>
      <c r="E68" s="20"/>
      <c r="F68" s="20"/>
      <c r="G68" s="4">
        <f>G67+H66</f>
        <v>106692.38</v>
      </c>
      <c r="H68" s="20"/>
      <c r="I68" s="20"/>
      <c r="J68" s="20"/>
    </row>
    <row r="69" spans="1:10">
      <c r="A69" s="5">
        <v>58</v>
      </c>
      <c r="B69" s="5" t="s">
        <v>282</v>
      </c>
      <c r="C69" s="5">
        <v>111</v>
      </c>
      <c r="D69" s="5">
        <v>375</v>
      </c>
      <c r="E69" s="5">
        <v>161000879</v>
      </c>
      <c r="F69" s="5">
        <v>3204.26</v>
      </c>
      <c r="G69" s="17"/>
      <c r="H69" s="5">
        <f>G68-F69</f>
        <v>103488.12</v>
      </c>
      <c r="I69" s="5" t="s">
        <v>259</v>
      </c>
      <c r="J69" s="5"/>
    </row>
    <row r="70" spans="1:10">
      <c r="A70" s="5">
        <v>60</v>
      </c>
      <c r="B70" s="5" t="s">
        <v>282</v>
      </c>
      <c r="C70" s="5">
        <v>112</v>
      </c>
      <c r="D70" s="5">
        <v>374</v>
      </c>
      <c r="E70" s="5">
        <v>161000880</v>
      </c>
      <c r="F70" s="5">
        <v>3380.42</v>
      </c>
      <c r="G70" s="17"/>
      <c r="H70" s="5">
        <f t="shared" ref="H70:H77" si="7">H69-F70</f>
        <v>100107.7</v>
      </c>
      <c r="I70" s="5" t="s">
        <v>257</v>
      </c>
      <c r="J70" s="5"/>
    </row>
    <row r="71" spans="1:10">
      <c r="A71" s="5">
        <v>61</v>
      </c>
      <c r="B71" s="5" t="s">
        <v>282</v>
      </c>
      <c r="C71" s="5">
        <v>113</v>
      </c>
      <c r="D71" s="5">
        <v>377</v>
      </c>
      <c r="E71" s="5">
        <v>161000881</v>
      </c>
      <c r="F71" s="19">
        <v>3308.84</v>
      </c>
      <c r="G71" s="17"/>
      <c r="H71" s="5">
        <f t="shared" si="7"/>
        <v>96798.86</v>
      </c>
      <c r="I71" s="5" t="s">
        <v>257</v>
      </c>
      <c r="J71" s="5"/>
    </row>
    <row r="72" spans="1:10">
      <c r="A72" s="5">
        <v>62</v>
      </c>
      <c r="B72" s="5" t="s">
        <v>282</v>
      </c>
      <c r="C72" s="5">
        <v>114</v>
      </c>
      <c r="D72" s="5">
        <v>376</v>
      </c>
      <c r="E72" s="5">
        <v>161000882</v>
      </c>
      <c r="F72" s="19">
        <v>3490.44</v>
      </c>
      <c r="G72" s="17"/>
      <c r="H72" s="5">
        <f t="shared" si="7"/>
        <v>93308.42</v>
      </c>
      <c r="I72" s="5" t="s">
        <v>259</v>
      </c>
      <c r="J72" s="5"/>
    </row>
    <row r="73" spans="1:10">
      <c r="A73" s="5">
        <v>63</v>
      </c>
      <c r="B73" s="5" t="s">
        <v>283</v>
      </c>
      <c r="C73" s="5">
        <v>115</v>
      </c>
      <c r="D73" s="5">
        <v>378</v>
      </c>
      <c r="E73" s="5">
        <v>161000883</v>
      </c>
      <c r="F73" s="19">
        <v>3516.61</v>
      </c>
      <c r="G73" s="17"/>
      <c r="H73" s="5">
        <f t="shared" si="7"/>
        <v>89791.81</v>
      </c>
      <c r="I73" s="5" t="s">
        <v>257</v>
      </c>
      <c r="J73" s="5"/>
    </row>
    <row r="74" spans="1:10">
      <c r="A74" s="5">
        <v>64</v>
      </c>
      <c r="B74" s="5" t="s">
        <v>283</v>
      </c>
      <c r="C74" s="5">
        <v>116</v>
      </c>
      <c r="D74" s="5">
        <v>379</v>
      </c>
      <c r="E74" s="5">
        <v>141000053</v>
      </c>
      <c r="F74" s="19">
        <v>3323.44</v>
      </c>
      <c r="G74" s="17"/>
      <c r="H74" s="5">
        <f t="shared" si="7"/>
        <v>86468.37</v>
      </c>
      <c r="I74" s="5" t="s">
        <v>257</v>
      </c>
      <c r="J74" s="5"/>
    </row>
    <row r="75" spans="1:10">
      <c r="A75" s="5">
        <v>65</v>
      </c>
      <c r="B75" s="5" t="s">
        <v>283</v>
      </c>
      <c r="C75" s="5">
        <v>117</v>
      </c>
      <c r="D75" s="5">
        <v>380</v>
      </c>
      <c r="E75" s="8">
        <v>161000884</v>
      </c>
      <c r="F75" s="5">
        <v>3374.83</v>
      </c>
      <c r="G75" s="17"/>
      <c r="H75" s="5">
        <f t="shared" si="7"/>
        <v>83093.539999999994</v>
      </c>
      <c r="I75" s="5" t="s">
        <v>257</v>
      </c>
      <c r="J75" s="5"/>
    </row>
    <row r="76" spans="1:10">
      <c r="A76" s="5">
        <v>66</v>
      </c>
      <c r="B76" s="5" t="s">
        <v>283</v>
      </c>
      <c r="C76" s="5">
        <v>118</v>
      </c>
      <c r="D76" s="5">
        <v>381</v>
      </c>
      <c r="E76" s="8">
        <v>161000885</v>
      </c>
      <c r="F76" s="5">
        <v>3490.21</v>
      </c>
      <c r="G76" s="17"/>
      <c r="H76" s="5">
        <f t="shared" si="7"/>
        <v>79603.33</v>
      </c>
      <c r="I76" s="5" t="s">
        <v>257</v>
      </c>
      <c r="J76" s="5"/>
    </row>
    <row r="77" spans="1:10">
      <c r="A77" s="5">
        <v>67</v>
      </c>
      <c r="B77" s="5" t="s">
        <v>283</v>
      </c>
      <c r="C77" s="5">
        <v>119</v>
      </c>
      <c r="D77" s="5">
        <v>382</v>
      </c>
      <c r="E77" s="5">
        <v>161000886</v>
      </c>
      <c r="F77" s="5">
        <v>3477.43</v>
      </c>
      <c r="G77" s="17"/>
      <c r="H77" s="5">
        <f t="shared" si="7"/>
        <v>76125.899999999994</v>
      </c>
      <c r="I77" s="5" t="s">
        <v>257</v>
      </c>
      <c r="J77" s="5"/>
    </row>
    <row r="78" spans="1:10">
      <c r="A78" s="5">
        <v>68</v>
      </c>
      <c r="B78" s="5" t="s">
        <v>283</v>
      </c>
      <c r="C78" s="5">
        <v>120</v>
      </c>
      <c r="D78" s="5">
        <v>383</v>
      </c>
      <c r="E78" s="8">
        <v>161000887</v>
      </c>
      <c r="F78" s="5">
        <v>3489.41</v>
      </c>
      <c r="G78" s="17"/>
      <c r="H78" s="5">
        <f t="shared" ref="H78:H83" si="8">H77-F78</f>
        <v>72636.490000000005</v>
      </c>
      <c r="I78" s="5" t="s">
        <v>259</v>
      </c>
      <c r="J78" s="5"/>
    </row>
    <row r="79" spans="1:10">
      <c r="A79" s="5">
        <v>69</v>
      </c>
      <c r="B79" s="5" t="s">
        <v>283</v>
      </c>
      <c r="C79" s="5">
        <v>121</v>
      </c>
      <c r="D79" s="5">
        <v>384</v>
      </c>
      <c r="E79" s="5">
        <v>161000888</v>
      </c>
      <c r="F79" s="5">
        <v>3534.01</v>
      </c>
      <c r="G79" s="17"/>
      <c r="H79" s="5">
        <f t="shared" si="8"/>
        <v>69102.48</v>
      </c>
      <c r="I79" s="5" t="s">
        <v>257</v>
      </c>
      <c r="J79" s="5"/>
    </row>
    <row r="80" spans="1:10">
      <c r="A80" s="5">
        <v>70</v>
      </c>
      <c r="B80" s="5" t="s">
        <v>284</v>
      </c>
      <c r="C80" s="5">
        <v>122</v>
      </c>
      <c r="D80" s="5">
        <v>385</v>
      </c>
      <c r="E80" s="8">
        <v>161000889</v>
      </c>
      <c r="F80" s="19">
        <v>3443.62</v>
      </c>
      <c r="G80" s="17"/>
      <c r="H80" s="5">
        <f t="shared" si="8"/>
        <v>65658.86</v>
      </c>
      <c r="I80" s="5" t="s">
        <v>257</v>
      </c>
      <c r="J80" s="5"/>
    </row>
    <row r="81" spans="1:10">
      <c r="A81" s="5">
        <v>71</v>
      </c>
      <c r="B81" s="5" t="s">
        <v>284</v>
      </c>
      <c r="C81" s="5">
        <v>123</v>
      </c>
      <c r="D81" s="5">
        <v>387</v>
      </c>
      <c r="E81" s="5">
        <v>161000890</v>
      </c>
      <c r="F81" s="19">
        <v>3524.64</v>
      </c>
      <c r="G81" s="17"/>
      <c r="H81" s="5">
        <f t="shared" si="8"/>
        <v>62134.22</v>
      </c>
      <c r="I81" s="5" t="s">
        <v>257</v>
      </c>
      <c r="J81" s="5"/>
    </row>
    <row r="82" spans="1:10">
      <c r="A82" s="5">
        <v>72</v>
      </c>
      <c r="B82" s="5" t="s">
        <v>284</v>
      </c>
      <c r="C82" s="5">
        <v>124</v>
      </c>
      <c r="D82" s="5">
        <v>388</v>
      </c>
      <c r="E82" s="8">
        <v>161000891</v>
      </c>
      <c r="F82" s="19">
        <v>3544.24</v>
      </c>
      <c r="G82" s="17"/>
      <c r="H82" s="5">
        <f t="shared" si="8"/>
        <v>58589.98</v>
      </c>
      <c r="I82" s="5" t="s">
        <v>257</v>
      </c>
      <c r="J82" s="5"/>
    </row>
    <row r="83" spans="1:10">
      <c r="A83" s="5">
        <v>73</v>
      </c>
      <c r="B83" s="5" t="s">
        <v>284</v>
      </c>
      <c r="C83" s="5">
        <v>125</v>
      </c>
      <c r="D83" s="5">
        <v>386</v>
      </c>
      <c r="E83" s="5">
        <v>161000892</v>
      </c>
      <c r="F83" s="5">
        <v>3513.03</v>
      </c>
      <c r="G83" s="17"/>
      <c r="H83" s="5">
        <f t="shared" si="8"/>
        <v>55076.95</v>
      </c>
      <c r="I83" s="5" t="s">
        <v>259</v>
      </c>
      <c r="J83" s="5"/>
    </row>
    <row r="84" spans="1:10">
      <c r="A84" s="5">
        <v>74</v>
      </c>
      <c r="B84" s="5" t="s">
        <v>284</v>
      </c>
      <c r="C84" s="5">
        <v>126</v>
      </c>
      <c r="D84" s="5">
        <v>390</v>
      </c>
      <c r="E84" s="8">
        <v>161000893</v>
      </c>
      <c r="F84" s="19">
        <v>3427.63</v>
      </c>
      <c r="G84" s="17"/>
      <c r="H84" s="5">
        <f t="shared" ref="H84:H95" si="9">H83-F84</f>
        <v>51649.32</v>
      </c>
      <c r="I84" s="5" t="s">
        <v>257</v>
      </c>
      <c r="J84" s="5"/>
    </row>
    <row r="85" spans="1:10">
      <c r="A85" s="5">
        <v>75</v>
      </c>
      <c r="B85" s="5" t="s">
        <v>284</v>
      </c>
      <c r="C85" s="5">
        <v>127</v>
      </c>
      <c r="D85" s="5">
        <v>391</v>
      </c>
      <c r="E85" s="5">
        <v>161000894</v>
      </c>
      <c r="F85" s="5">
        <v>3460.24</v>
      </c>
      <c r="G85" s="17"/>
      <c r="H85" s="5">
        <f t="shared" si="9"/>
        <v>48189.08</v>
      </c>
      <c r="I85" s="5" t="s">
        <v>257</v>
      </c>
      <c r="J85" s="5"/>
    </row>
    <row r="86" spans="1:10">
      <c r="A86" s="5">
        <v>76</v>
      </c>
      <c r="B86" s="5" t="s">
        <v>286</v>
      </c>
      <c r="C86" s="5">
        <v>128</v>
      </c>
      <c r="D86" s="5">
        <v>389</v>
      </c>
      <c r="E86" s="8">
        <v>161000895</v>
      </c>
      <c r="F86" s="5">
        <v>3452.43</v>
      </c>
      <c r="G86" s="17"/>
      <c r="H86" s="5">
        <f t="shared" si="9"/>
        <v>44736.65</v>
      </c>
      <c r="I86" s="5" t="s">
        <v>259</v>
      </c>
      <c r="J86" s="5"/>
    </row>
    <row r="87" spans="1:10">
      <c r="A87" s="5">
        <v>77</v>
      </c>
      <c r="B87" s="5" t="s">
        <v>286</v>
      </c>
      <c r="C87" s="5">
        <v>129</v>
      </c>
      <c r="D87" s="5">
        <v>393</v>
      </c>
      <c r="E87" s="5">
        <v>151000048</v>
      </c>
      <c r="F87" s="5">
        <v>3467.63</v>
      </c>
      <c r="G87" s="17"/>
      <c r="H87" s="5">
        <f t="shared" si="9"/>
        <v>41269.019999999997</v>
      </c>
      <c r="I87" s="5" t="s">
        <v>257</v>
      </c>
      <c r="J87" s="5"/>
    </row>
    <row r="88" spans="1:10">
      <c r="A88" s="5">
        <v>78</v>
      </c>
      <c r="B88" s="5" t="s">
        <v>286</v>
      </c>
      <c r="C88" s="5">
        <v>130</v>
      </c>
      <c r="D88" s="5">
        <v>392</v>
      </c>
      <c r="E88" s="5">
        <v>151000049</v>
      </c>
      <c r="F88" s="5">
        <v>3519.42</v>
      </c>
      <c r="G88" s="17"/>
      <c r="H88" s="5">
        <f t="shared" si="9"/>
        <v>37749.599999999999</v>
      </c>
      <c r="I88" s="5" t="s">
        <v>259</v>
      </c>
      <c r="J88" s="5"/>
    </row>
    <row r="89" spans="1:10">
      <c r="A89" s="5">
        <v>79</v>
      </c>
      <c r="B89" s="5" t="s">
        <v>286</v>
      </c>
      <c r="C89" s="5">
        <v>131</v>
      </c>
      <c r="D89" s="5">
        <v>394</v>
      </c>
      <c r="E89" s="5">
        <v>151000050</v>
      </c>
      <c r="F89" s="5">
        <v>3356.05</v>
      </c>
      <c r="G89" s="17"/>
      <c r="H89" s="5">
        <f t="shared" si="9"/>
        <v>34393.550000000003</v>
      </c>
      <c r="I89" s="5" t="s">
        <v>257</v>
      </c>
      <c r="J89" s="5"/>
    </row>
    <row r="90" spans="1:10">
      <c r="A90" s="5">
        <v>80</v>
      </c>
      <c r="B90" s="5" t="s">
        <v>286</v>
      </c>
      <c r="C90" s="5">
        <v>132</v>
      </c>
      <c r="D90" s="5">
        <v>396</v>
      </c>
      <c r="E90" s="5">
        <v>161000896</v>
      </c>
      <c r="F90" s="5">
        <v>3505.45</v>
      </c>
      <c r="G90" s="17"/>
      <c r="H90" s="5">
        <f t="shared" si="9"/>
        <v>30888.1</v>
      </c>
      <c r="I90" s="5" t="s">
        <v>257</v>
      </c>
      <c r="J90" s="5"/>
    </row>
    <row r="91" spans="1:10">
      <c r="A91" s="5">
        <v>81</v>
      </c>
      <c r="B91" s="5" t="s">
        <v>286</v>
      </c>
      <c r="C91" s="5">
        <v>133</v>
      </c>
      <c r="D91" s="5">
        <v>397</v>
      </c>
      <c r="E91" s="5">
        <v>161000897</v>
      </c>
      <c r="F91" s="19">
        <v>3569.01</v>
      </c>
      <c r="G91" s="17"/>
      <c r="H91" s="5">
        <f t="shared" si="9"/>
        <v>27319.09</v>
      </c>
      <c r="I91" s="5" t="s">
        <v>257</v>
      </c>
      <c r="J91" s="5"/>
    </row>
    <row r="92" spans="1:10">
      <c r="A92" s="5">
        <v>82</v>
      </c>
      <c r="B92" s="5" t="s">
        <v>286</v>
      </c>
      <c r="C92" s="5">
        <v>134</v>
      </c>
      <c r="D92" s="5">
        <v>395</v>
      </c>
      <c r="E92" s="5">
        <v>161000898</v>
      </c>
      <c r="F92" s="19">
        <v>3495.83</v>
      </c>
      <c r="G92" s="17"/>
      <c r="H92" s="5">
        <f t="shared" si="9"/>
        <v>23823.26</v>
      </c>
      <c r="I92" s="5" t="s">
        <v>259</v>
      </c>
      <c r="J92" s="5"/>
    </row>
    <row r="93" spans="1:10">
      <c r="A93" s="5">
        <v>83</v>
      </c>
      <c r="B93" s="5" t="s">
        <v>287</v>
      </c>
      <c r="C93" s="5">
        <v>135</v>
      </c>
      <c r="D93" s="5">
        <v>398</v>
      </c>
      <c r="E93" s="5">
        <v>161000899</v>
      </c>
      <c r="F93" s="19">
        <v>3537.62</v>
      </c>
      <c r="G93" s="17"/>
      <c r="H93" s="5">
        <f t="shared" si="9"/>
        <v>20285.64</v>
      </c>
      <c r="I93" s="5" t="s">
        <v>257</v>
      </c>
      <c r="J93" s="5"/>
    </row>
    <row r="94" spans="1:10">
      <c r="A94" s="5">
        <v>84</v>
      </c>
      <c r="B94" s="5" t="s">
        <v>287</v>
      </c>
      <c r="C94" s="5">
        <v>136</v>
      </c>
      <c r="D94" s="5">
        <v>399</v>
      </c>
      <c r="E94" s="5">
        <v>161000900</v>
      </c>
      <c r="F94" s="19">
        <v>3534.21</v>
      </c>
      <c r="G94" s="17"/>
      <c r="H94" s="5">
        <f t="shared" si="9"/>
        <v>16751.43</v>
      </c>
      <c r="I94" s="5" t="s">
        <v>259</v>
      </c>
      <c r="J94" s="5"/>
    </row>
    <row r="95" spans="1:10">
      <c r="A95" s="5">
        <v>85</v>
      </c>
      <c r="B95" s="5" t="s">
        <v>287</v>
      </c>
      <c r="C95" s="5">
        <v>137</v>
      </c>
      <c r="D95" s="5">
        <v>402</v>
      </c>
      <c r="E95" s="5">
        <v>161000901</v>
      </c>
      <c r="F95" s="19">
        <v>3423.85</v>
      </c>
      <c r="G95" s="17"/>
      <c r="H95" s="5">
        <f t="shared" si="9"/>
        <v>13327.58</v>
      </c>
      <c r="I95" s="5" t="s">
        <v>257</v>
      </c>
      <c r="J95" s="5"/>
    </row>
    <row r="96" spans="1:10">
      <c r="A96" s="20"/>
      <c r="B96" s="20"/>
      <c r="C96" s="20"/>
      <c r="D96" s="20"/>
      <c r="E96" s="20"/>
      <c r="F96" s="21"/>
      <c r="G96" s="4">
        <v>30000</v>
      </c>
      <c r="H96" s="20"/>
      <c r="I96" s="20"/>
      <c r="J96" s="20"/>
    </row>
    <row r="97" spans="1:10">
      <c r="A97" s="20"/>
      <c r="B97" s="20"/>
      <c r="C97" s="20"/>
      <c r="D97" s="20"/>
      <c r="E97" s="20"/>
      <c r="F97" s="21"/>
      <c r="G97" s="4">
        <f>G96+H95</f>
        <v>43327.58</v>
      </c>
      <c r="H97" s="20"/>
      <c r="I97" s="20"/>
      <c r="J97" s="20"/>
    </row>
    <row r="98" spans="1:10">
      <c r="A98" s="5">
        <v>86</v>
      </c>
      <c r="B98" s="5" t="s">
        <v>287</v>
      </c>
      <c r="C98" s="5">
        <v>138</v>
      </c>
      <c r="D98" s="5">
        <v>403</v>
      </c>
      <c r="E98" s="5">
        <v>161000902</v>
      </c>
      <c r="F98" s="19">
        <v>3449.02</v>
      </c>
      <c r="G98" s="17"/>
      <c r="H98" s="22">
        <f>G97-F98</f>
        <v>39878.559999999998</v>
      </c>
      <c r="I98" s="5" t="s">
        <v>257</v>
      </c>
      <c r="J98" s="5"/>
    </row>
    <row r="99" spans="1:10">
      <c r="A99" s="5">
        <v>87</v>
      </c>
      <c r="B99" s="5" t="s">
        <v>287</v>
      </c>
      <c r="C99" s="5">
        <v>139</v>
      </c>
      <c r="D99" s="5">
        <v>400</v>
      </c>
      <c r="E99" s="5">
        <v>161000903</v>
      </c>
      <c r="F99" s="19">
        <v>3347.04</v>
      </c>
      <c r="G99" s="17"/>
      <c r="H99" s="5">
        <f t="shared" ref="H99:H105" si="10">H98-F99</f>
        <v>36531.519999999997</v>
      </c>
      <c r="I99" s="5" t="s">
        <v>259</v>
      </c>
      <c r="J99" s="5"/>
    </row>
    <row r="100" spans="1:10">
      <c r="A100" s="5">
        <v>88</v>
      </c>
      <c r="B100" s="5" t="s">
        <v>288</v>
      </c>
      <c r="C100" s="5">
        <v>140</v>
      </c>
      <c r="D100" s="5">
        <v>404</v>
      </c>
      <c r="E100" s="5">
        <v>161000904</v>
      </c>
      <c r="F100" s="5">
        <v>3497.04</v>
      </c>
      <c r="G100" s="17"/>
      <c r="H100" s="5">
        <f t="shared" si="10"/>
        <v>33034.480000000003</v>
      </c>
      <c r="I100" s="5" t="s">
        <v>257</v>
      </c>
      <c r="J100" s="5"/>
    </row>
    <row r="101" spans="1:10">
      <c r="A101" s="5">
        <v>89</v>
      </c>
      <c r="B101" s="5" t="s">
        <v>288</v>
      </c>
      <c r="C101" s="5">
        <v>141</v>
      </c>
      <c r="D101" s="5">
        <v>401</v>
      </c>
      <c r="E101" s="5">
        <v>161000905</v>
      </c>
      <c r="F101" s="19">
        <v>3498.05</v>
      </c>
      <c r="G101" s="17"/>
      <c r="H101" s="5">
        <f t="shared" si="10"/>
        <v>29536.43</v>
      </c>
      <c r="I101" s="18" t="s">
        <v>259</v>
      </c>
      <c r="J101" s="5"/>
    </row>
    <row r="102" spans="1:10">
      <c r="A102" s="5">
        <v>90</v>
      </c>
      <c r="B102" s="5" t="s">
        <v>288</v>
      </c>
      <c r="C102" s="5">
        <v>142</v>
      </c>
      <c r="D102" s="5">
        <v>405</v>
      </c>
      <c r="E102" s="5">
        <v>161000906</v>
      </c>
      <c r="F102" s="19">
        <v>3453.67</v>
      </c>
      <c r="G102" s="17"/>
      <c r="H102" s="5">
        <f t="shared" si="10"/>
        <v>26082.76</v>
      </c>
      <c r="I102" s="18" t="s">
        <v>259</v>
      </c>
      <c r="J102" s="5"/>
    </row>
    <row r="103" spans="1:10">
      <c r="A103" s="5">
        <v>91</v>
      </c>
      <c r="B103" s="5" t="s">
        <v>288</v>
      </c>
      <c r="C103" s="5">
        <v>143</v>
      </c>
      <c r="D103" s="5">
        <v>407</v>
      </c>
      <c r="E103" s="5">
        <v>161000907</v>
      </c>
      <c r="F103" s="19">
        <v>3447.83</v>
      </c>
      <c r="G103" s="17"/>
      <c r="H103" s="5">
        <f t="shared" si="10"/>
        <v>22634.93</v>
      </c>
      <c r="I103" s="18" t="s">
        <v>257</v>
      </c>
      <c r="J103" s="5"/>
    </row>
    <row r="104" spans="1:10">
      <c r="A104" s="5">
        <v>92</v>
      </c>
      <c r="B104" s="5" t="s">
        <v>288</v>
      </c>
      <c r="C104" s="5">
        <v>144</v>
      </c>
      <c r="D104" s="5">
        <v>408</v>
      </c>
      <c r="E104" s="5">
        <v>161000908</v>
      </c>
      <c r="F104" s="5">
        <v>3448.82</v>
      </c>
      <c r="G104" s="17"/>
      <c r="H104" s="5">
        <f t="shared" si="10"/>
        <v>19186.11</v>
      </c>
      <c r="I104" s="18" t="s">
        <v>257</v>
      </c>
      <c r="J104" s="5"/>
    </row>
    <row r="105" spans="1:10">
      <c r="A105" s="5">
        <v>93</v>
      </c>
      <c r="B105" s="5" t="s">
        <v>288</v>
      </c>
      <c r="C105" s="5">
        <v>145</v>
      </c>
      <c r="D105" s="5">
        <v>406</v>
      </c>
      <c r="E105" s="5">
        <v>161000909</v>
      </c>
      <c r="F105" s="19">
        <v>3371.64</v>
      </c>
      <c r="G105" s="17"/>
      <c r="H105" s="5">
        <f t="shared" si="10"/>
        <v>15814.47</v>
      </c>
      <c r="I105" s="5" t="s">
        <v>259</v>
      </c>
      <c r="J105" s="5"/>
    </row>
    <row r="106" spans="1:10">
      <c r="E106" s="20"/>
      <c r="F106" s="20"/>
      <c r="G106" s="4">
        <v>20000</v>
      </c>
      <c r="H106" s="20"/>
      <c r="I106" s="20"/>
      <c r="J106" s="20"/>
    </row>
    <row r="107" spans="1:10">
      <c r="G107" s="4">
        <f>G106+H105</f>
        <v>35814.47</v>
      </c>
      <c r="H107" s="20"/>
      <c r="I107" s="20"/>
      <c r="J107" s="20"/>
    </row>
    <row r="108" spans="1:10">
      <c r="A108" s="5">
        <v>94</v>
      </c>
      <c r="B108" s="5" t="s">
        <v>288</v>
      </c>
      <c r="C108" s="5">
        <v>146</v>
      </c>
      <c r="D108" s="5">
        <v>410</v>
      </c>
      <c r="E108" s="5">
        <v>161000910</v>
      </c>
      <c r="F108" s="5">
        <v>3478.83</v>
      </c>
      <c r="G108" s="17"/>
      <c r="H108" s="5">
        <f>G107-F108</f>
        <v>32335.64</v>
      </c>
      <c r="I108" s="5" t="s">
        <v>257</v>
      </c>
      <c r="J108" s="5"/>
    </row>
    <row r="109" spans="1:10">
      <c r="A109" s="5">
        <v>95</v>
      </c>
      <c r="B109" s="5" t="s">
        <v>289</v>
      </c>
      <c r="C109" s="5">
        <v>147</v>
      </c>
      <c r="D109" s="5">
        <v>412</v>
      </c>
      <c r="E109" s="5">
        <v>161000911</v>
      </c>
      <c r="F109" s="5">
        <v>3413.42</v>
      </c>
      <c r="G109" s="17"/>
      <c r="H109" s="5">
        <f t="shared" ref="H109:H114" si="11">H108-F109</f>
        <v>28922.22</v>
      </c>
      <c r="I109" s="18" t="s">
        <v>257</v>
      </c>
      <c r="J109" s="5"/>
    </row>
    <row r="110" spans="1:10">
      <c r="A110" s="5">
        <v>96</v>
      </c>
      <c r="B110" s="5" t="s">
        <v>289</v>
      </c>
      <c r="C110" s="5">
        <v>148</v>
      </c>
      <c r="D110" s="5">
        <v>409</v>
      </c>
      <c r="E110" s="5">
        <v>161000912</v>
      </c>
      <c r="F110" s="19">
        <v>3408.02</v>
      </c>
      <c r="G110" s="17"/>
      <c r="H110" s="5">
        <f t="shared" si="11"/>
        <v>25514.2</v>
      </c>
      <c r="I110" s="18" t="s">
        <v>259</v>
      </c>
      <c r="J110" s="5"/>
    </row>
    <row r="111" spans="1:10">
      <c r="A111" s="5">
        <v>97</v>
      </c>
      <c r="B111" s="5" t="s">
        <v>289</v>
      </c>
      <c r="C111" s="5">
        <v>149</v>
      </c>
      <c r="D111" s="5">
        <v>413</v>
      </c>
      <c r="E111" s="5">
        <v>161000913</v>
      </c>
      <c r="F111" s="19">
        <v>3454.25</v>
      </c>
      <c r="G111" s="17"/>
      <c r="H111" s="5">
        <f t="shared" si="11"/>
        <v>22059.95</v>
      </c>
      <c r="I111" s="18" t="s">
        <v>257</v>
      </c>
      <c r="J111" s="5"/>
    </row>
    <row r="112" spans="1:10">
      <c r="A112" s="5">
        <v>98</v>
      </c>
      <c r="B112" s="5" t="s">
        <v>289</v>
      </c>
      <c r="C112" s="5">
        <v>150</v>
      </c>
      <c r="D112" s="5">
        <v>414</v>
      </c>
      <c r="E112" s="5">
        <v>161000914</v>
      </c>
      <c r="F112" s="19">
        <v>3521.62</v>
      </c>
      <c r="G112" s="17"/>
      <c r="H112" s="5">
        <f t="shared" si="11"/>
        <v>18538.330000000002</v>
      </c>
      <c r="I112" s="18" t="s">
        <v>257</v>
      </c>
      <c r="J112" s="5"/>
    </row>
    <row r="113" spans="1:10">
      <c r="A113" s="5">
        <v>99</v>
      </c>
      <c r="B113" s="5" t="s">
        <v>289</v>
      </c>
      <c r="C113" s="5">
        <v>151</v>
      </c>
      <c r="D113" s="5">
        <v>411</v>
      </c>
      <c r="E113" s="5">
        <v>161000915</v>
      </c>
      <c r="F113" s="5">
        <v>3427.86</v>
      </c>
      <c r="G113" s="17"/>
      <c r="H113" s="5">
        <f t="shared" si="11"/>
        <v>15110.47</v>
      </c>
      <c r="I113" s="18" t="s">
        <v>259</v>
      </c>
      <c r="J113" s="5"/>
    </row>
    <row r="114" spans="1:10">
      <c r="A114" s="5">
        <v>100</v>
      </c>
      <c r="B114" s="5" t="s">
        <v>289</v>
      </c>
      <c r="C114" s="5">
        <v>152</v>
      </c>
      <c r="D114" s="5">
        <v>415</v>
      </c>
      <c r="E114" s="5">
        <v>161000916</v>
      </c>
      <c r="F114" s="5">
        <v>3461.41</v>
      </c>
      <c r="G114" s="17"/>
      <c r="H114" s="5">
        <f t="shared" si="11"/>
        <v>11649.06</v>
      </c>
      <c r="I114" s="5" t="s">
        <v>259</v>
      </c>
      <c r="J114" s="5"/>
    </row>
    <row r="115" spans="1:10">
      <c r="F115" s="23" t="s">
        <v>953</v>
      </c>
      <c r="G115" s="24">
        <v>355000</v>
      </c>
    </row>
    <row r="116" spans="1:10">
      <c r="A116" s="5">
        <v>101</v>
      </c>
      <c r="B116" s="5" t="s">
        <v>291</v>
      </c>
      <c r="C116" s="5">
        <v>1</v>
      </c>
      <c r="D116" s="5">
        <v>416</v>
      </c>
      <c r="E116" s="19">
        <v>161000917</v>
      </c>
      <c r="F116" s="19">
        <v>3529.01</v>
      </c>
      <c r="G116" s="17"/>
      <c r="H116" s="5">
        <f>H114-F116</f>
        <v>8120.0500000000202</v>
      </c>
      <c r="I116" s="5" t="s">
        <v>257</v>
      </c>
      <c r="J116" s="5"/>
    </row>
    <row r="117" spans="1:10">
      <c r="A117" s="5">
        <v>102</v>
      </c>
      <c r="B117" s="5" t="s">
        <v>291</v>
      </c>
      <c r="C117" s="5">
        <v>2</v>
      </c>
      <c r="D117" s="5">
        <v>417</v>
      </c>
      <c r="E117" s="19">
        <v>161000918</v>
      </c>
      <c r="F117" s="19">
        <v>3480.63</v>
      </c>
      <c r="G117" s="17"/>
      <c r="H117" s="5">
        <f>H116-F117</f>
        <v>4639.4200000000201</v>
      </c>
      <c r="I117" s="5" t="s">
        <v>259</v>
      </c>
      <c r="J117" s="5"/>
    </row>
    <row r="118" spans="1:10">
      <c r="A118" s="5">
        <v>103</v>
      </c>
      <c r="B118" s="5" t="s">
        <v>292</v>
      </c>
      <c r="C118" s="5">
        <v>3</v>
      </c>
      <c r="D118" s="5">
        <v>418</v>
      </c>
      <c r="E118" s="19">
        <v>161000919</v>
      </c>
      <c r="F118" s="19">
        <v>3589.81</v>
      </c>
      <c r="G118" s="17"/>
      <c r="H118" s="5">
        <f>H117-F118</f>
        <v>1049.6100000000199</v>
      </c>
      <c r="I118" s="5" t="s">
        <v>257</v>
      </c>
      <c r="J118" s="5"/>
    </row>
    <row r="119" spans="1:10">
      <c r="A119" s="20"/>
      <c r="B119" s="20"/>
      <c r="C119" s="20"/>
      <c r="D119" s="20"/>
      <c r="E119" s="21"/>
      <c r="F119" s="21"/>
      <c r="G119" s="4">
        <v>50000</v>
      </c>
      <c r="H119" s="20"/>
      <c r="I119" s="20"/>
      <c r="J119" s="20"/>
    </row>
    <row r="120" spans="1:10">
      <c r="A120" s="20"/>
      <c r="B120" s="20"/>
      <c r="C120" s="20"/>
      <c r="D120" s="20"/>
      <c r="E120" s="21"/>
      <c r="F120" s="21"/>
      <c r="G120" s="4">
        <f>G119+H118</f>
        <v>51049.61</v>
      </c>
      <c r="H120" s="20"/>
      <c r="I120" s="20"/>
      <c r="J120" s="20"/>
    </row>
    <row r="121" spans="1:10">
      <c r="A121" s="5">
        <v>104</v>
      </c>
      <c r="B121" s="5" t="s">
        <v>292</v>
      </c>
      <c r="C121" s="5">
        <v>4</v>
      </c>
      <c r="D121" s="5">
        <v>419</v>
      </c>
      <c r="E121" s="19">
        <v>141000054</v>
      </c>
      <c r="F121" s="19">
        <v>3497.63</v>
      </c>
      <c r="G121" s="17"/>
      <c r="H121" s="5">
        <f>G120-F121</f>
        <v>47551.98</v>
      </c>
      <c r="I121" s="5" t="s">
        <v>257</v>
      </c>
      <c r="J121" s="5"/>
    </row>
    <row r="122" spans="1:10">
      <c r="A122" s="5">
        <v>105</v>
      </c>
      <c r="B122" s="5" t="s">
        <v>293</v>
      </c>
      <c r="C122" s="5">
        <v>5</v>
      </c>
      <c r="D122" s="5">
        <v>420</v>
      </c>
      <c r="E122" s="19">
        <v>161000920</v>
      </c>
      <c r="F122" s="19">
        <v>3482.81</v>
      </c>
      <c r="G122" s="17"/>
      <c r="H122" s="5">
        <f t="shared" ref="H122:H132" si="12">H121-F122</f>
        <v>44069.17</v>
      </c>
      <c r="I122" s="5" t="s">
        <v>259</v>
      </c>
      <c r="J122" s="5"/>
    </row>
    <row r="123" spans="1:10">
      <c r="A123" s="5">
        <v>106</v>
      </c>
      <c r="B123" s="5" t="s">
        <v>293</v>
      </c>
      <c r="C123" s="5">
        <v>6</v>
      </c>
      <c r="D123" s="5">
        <v>421</v>
      </c>
      <c r="E123" s="19">
        <v>161000921</v>
      </c>
      <c r="F123" s="19">
        <v>3437.62</v>
      </c>
      <c r="G123" s="17"/>
      <c r="H123" s="5">
        <f t="shared" si="12"/>
        <v>40631.550000000003</v>
      </c>
      <c r="I123" s="5" t="s">
        <v>257</v>
      </c>
      <c r="J123" s="5"/>
    </row>
    <row r="124" spans="1:10">
      <c r="A124" s="5">
        <v>107</v>
      </c>
      <c r="B124" s="5" t="s">
        <v>294</v>
      </c>
      <c r="C124" s="5">
        <v>7</v>
      </c>
      <c r="D124" s="5">
        <v>423</v>
      </c>
      <c r="E124" s="19">
        <v>161000922</v>
      </c>
      <c r="F124" s="5">
        <v>3395.23</v>
      </c>
      <c r="G124" s="17"/>
      <c r="H124" s="5">
        <f t="shared" si="12"/>
        <v>37236.32</v>
      </c>
      <c r="I124" s="5" t="s">
        <v>259</v>
      </c>
      <c r="J124" s="5"/>
    </row>
    <row r="125" spans="1:10">
      <c r="A125" s="5">
        <v>108</v>
      </c>
      <c r="B125" s="5" t="s">
        <v>294</v>
      </c>
      <c r="C125" s="5">
        <v>8</v>
      </c>
      <c r="D125" s="5">
        <v>422</v>
      </c>
      <c r="E125" s="19">
        <v>161000923</v>
      </c>
      <c r="F125" s="5">
        <v>3266.65</v>
      </c>
      <c r="G125" s="17"/>
      <c r="H125" s="5">
        <f t="shared" si="12"/>
        <v>33969.67</v>
      </c>
      <c r="I125" s="5" t="s">
        <v>257</v>
      </c>
      <c r="J125" s="5"/>
    </row>
    <row r="126" spans="1:10">
      <c r="A126" s="5">
        <v>109</v>
      </c>
      <c r="B126" s="5" t="s">
        <v>294</v>
      </c>
      <c r="C126" s="5">
        <v>9</v>
      </c>
      <c r="D126" s="19">
        <v>424</v>
      </c>
      <c r="E126" s="19">
        <v>161000924</v>
      </c>
      <c r="F126" s="19">
        <v>3455.01</v>
      </c>
      <c r="G126" s="17"/>
      <c r="H126" s="5">
        <f t="shared" si="12"/>
        <v>30514.66</v>
      </c>
      <c r="I126" s="5" t="s">
        <v>259</v>
      </c>
      <c r="J126" s="5"/>
    </row>
    <row r="127" spans="1:10">
      <c r="A127" s="5">
        <v>110</v>
      </c>
      <c r="B127" s="5" t="s">
        <v>294</v>
      </c>
      <c r="C127" s="5">
        <v>10</v>
      </c>
      <c r="D127" s="5">
        <v>425</v>
      </c>
      <c r="E127" s="19">
        <v>161000925</v>
      </c>
      <c r="F127" s="5">
        <v>3417.03</v>
      </c>
      <c r="G127" s="17"/>
      <c r="H127" s="5">
        <f t="shared" si="12"/>
        <v>27097.63</v>
      </c>
      <c r="I127" s="5" t="s">
        <v>257</v>
      </c>
      <c r="J127" s="5"/>
    </row>
    <row r="128" spans="1:10">
      <c r="A128" s="5">
        <v>111</v>
      </c>
      <c r="B128" s="5" t="s">
        <v>295</v>
      </c>
      <c r="C128" s="5">
        <v>11</v>
      </c>
      <c r="D128" s="19">
        <v>426</v>
      </c>
      <c r="E128" s="5">
        <v>161000926</v>
      </c>
      <c r="F128" s="5">
        <v>3420.03</v>
      </c>
      <c r="G128" s="17"/>
      <c r="H128" s="5">
        <f t="shared" si="12"/>
        <v>23677.599999999999</v>
      </c>
      <c r="I128" s="5" t="s">
        <v>257</v>
      </c>
      <c r="J128" s="5"/>
    </row>
    <row r="129" spans="1:10">
      <c r="A129" s="5">
        <v>112</v>
      </c>
      <c r="B129" s="5" t="s">
        <v>295</v>
      </c>
      <c r="C129" s="5">
        <v>12</v>
      </c>
      <c r="D129" s="5">
        <v>427</v>
      </c>
      <c r="E129" s="5">
        <v>161000927</v>
      </c>
      <c r="F129" s="5">
        <v>3446.63</v>
      </c>
      <c r="G129" s="17"/>
      <c r="H129" s="5">
        <f t="shared" si="12"/>
        <v>20230.97</v>
      </c>
      <c r="I129" s="5" t="s">
        <v>259</v>
      </c>
      <c r="J129" s="5"/>
    </row>
    <row r="130" spans="1:10">
      <c r="A130" s="5">
        <v>113</v>
      </c>
      <c r="B130" s="5" t="s">
        <v>295</v>
      </c>
      <c r="C130" s="5">
        <v>13</v>
      </c>
      <c r="D130" s="19">
        <v>428</v>
      </c>
      <c r="E130" s="5">
        <v>161000928</v>
      </c>
      <c r="F130" s="5">
        <v>3532.82</v>
      </c>
      <c r="G130" s="17"/>
      <c r="H130" s="5">
        <f t="shared" si="12"/>
        <v>16698.150000000001</v>
      </c>
      <c r="I130" s="5" t="s">
        <v>257</v>
      </c>
      <c r="J130" s="5"/>
    </row>
    <row r="131" spans="1:10">
      <c r="A131" s="5">
        <v>114</v>
      </c>
      <c r="B131" s="5" t="s">
        <v>295</v>
      </c>
      <c r="C131" s="5">
        <v>14</v>
      </c>
      <c r="D131" s="5">
        <v>429</v>
      </c>
      <c r="E131" s="5">
        <v>161000929</v>
      </c>
      <c r="F131" s="5">
        <v>3305.05</v>
      </c>
      <c r="G131" s="17"/>
      <c r="H131" s="5">
        <f t="shared" si="12"/>
        <v>13393.1</v>
      </c>
      <c r="I131" s="5" t="s">
        <v>257</v>
      </c>
      <c r="J131" s="5"/>
    </row>
    <row r="132" spans="1:10">
      <c r="A132" s="5">
        <v>115</v>
      </c>
      <c r="B132" s="5" t="s">
        <v>296</v>
      </c>
      <c r="C132" s="5">
        <v>15</v>
      </c>
      <c r="D132" s="19">
        <v>430</v>
      </c>
      <c r="E132" s="5">
        <v>161000930</v>
      </c>
      <c r="F132" s="5">
        <v>3483.23</v>
      </c>
      <c r="G132" s="17"/>
      <c r="H132" s="5">
        <f t="shared" si="12"/>
        <v>9909.8700000000208</v>
      </c>
      <c r="I132" s="5" t="s">
        <v>259</v>
      </c>
      <c r="J132" s="5"/>
    </row>
    <row r="133" spans="1:10">
      <c r="G133" s="4">
        <v>25000</v>
      </c>
    </row>
    <row r="134" spans="1:10">
      <c r="G134" s="4">
        <f>G133+H132</f>
        <v>34909.870000000003</v>
      </c>
    </row>
    <row r="135" spans="1:10">
      <c r="A135" s="5">
        <v>116</v>
      </c>
      <c r="B135" s="5" t="s">
        <v>296</v>
      </c>
      <c r="C135" s="5">
        <v>16</v>
      </c>
      <c r="D135" s="5">
        <v>431</v>
      </c>
      <c r="E135" s="5">
        <v>161000931</v>
      </c>
      <c r="F135" s="5">
        <v>3418.64</v>
      </c>
      <c r="G135" s="17"/>
      <c r="H135" s="5">
        <f>G134-F135</f>
        <v>31491.23</v>
      </c>
      <c r="I135" s="5" t="s">
        <v>257</v>
      </c>
      <c r="J135" s="5"/>
    </row>
    <row r="136" spans="1:10">
      <c r="A136" s="5">
        <v>117</v>
      </c>
      <c r="B136" s="5" t="s">
        <v>296</v>
      </c>
      <c r="C136" s="5">
        <v>17</v>
      </c>
      <c r="D136" s="19">
        <v>432</v>
      </c>
      <c r="E136" s="5">
        <v>161000932</v>
      </c>
      <c r="F136" s="5">
        <v>3505.43</v>
      </c>
      <c r="G136" s="17"/>
      <c r="H136" s="5">
        <f t="shared" ref="H136:H142" si="13">H135-F136</f>
        <v>27985.8</v>
      </c>
      <c r="I136" s="5" t="s">
        <v>257</v>
      </c>
      <c r="J136" s="5"/>
    </row>
    <row r="137" spans="1:10">
      <c r="A137" s="5">
        <v>118</v>
      </c>
      <c r="B137" s="5" t="s">
        <v>296</v>
      </c>
      <c r="C137" s="5">
        <v>18</v>
      </c>
      <c r="D137" s="5">
        <v>433</v>
      </c>
      <c r="E137" s="5">
        <v>161000933</v>
      </c>
      <c r="F137" s="5">
        <v>3471.41</v>
      </c>
      <c r="G137" s="17"/>
      <c r="H137" s="5">
        <f t="shared" si="13"/>
        <v>24514.39</v>
      </c>
      <c r="I137" s="5" t="s">
        <v>257</v>
      </c>
      <c r="J137" s="5"/>
    </row>
    <row r="138" spans="1:10">
      <c r="A138" s="5">
        <v>119</v>
      </c>
      <c r="B138" s="5" t="s">
        <v>297</v>
      </c>
      <c r="C138" s="5">
        <v>19</v>
      </c>
      <c r="D138" s="19">
        <v>434</v>
      </c>
      <c r="E138" s="5">
        <v>161000934</v>
      </c>
      <c r="F138" s="5">
        <v>3387.84</v>
      </c>
      <c r="G138" s="17"/>
      <c r="H138" s="5">
        <f t="shared" si="13"/>
        <v>21126.55</v>
      </c>
      <c r="I138" s="5" t="s">
        <v>257</v>
      </c>
      <c r="J138" s="5"/>
    </row>
    <row r="139" spans="1:10">
      <c r="A139" s="5">
        <v>120</v>
      </c>
      <c r="B139" s="5" t="s">
        <v>297</v>
      </c>
      <c r="C139" s="5">
        <v>20</v>
      </c>
      <c r="D139" s="5">
        <v>435</v>
      </c>
      <c r="E139" s="5">
        <v>161000935</v>
      </c>
      <c r="F139" s="5">
        <v>3438.44</v>
      </c>
      <c r="G139" s="17"/>
      <c r="H139" s="5">
        <f t="shared" si="13"/>
        <v>17688.11</v>
      </c>
      <c r="I139" s="5" t="s">
        <v>257</v>
      </c>
      <c r="J139" s="5"/>
    </row>
    <row r="140" spans="1:10">
      <c r="A140" s="5">
        <v>121</v>
      </c>
      <c r="B140" s="5" t="s">
        <v>297</v>
      </c>
      <c r="C140" s="5">
        <v>21</v>
      </c>
      <c r="D140" s="19">
        <v>436</v>
      </c>
      <c r="E140" s="5">
        <v>161000936</v>
      </c>
      <c r="F140" s="5">
        <v>3556.42</v>
      </c>
      <c r="G140" s="17"/>
      <c r="H140" s="5">
        <f t="shared" si="13"/>
        <v>14131.69</v>
      </c>
      <c r="I140" s="5" t="s">
        <v>257</v>
      </c>
      <c r="J140" s="5"/>
    </row>
    <row r="141" spans="1:10">
      <c r="A141" s="5">
        <v>122</v>
      </c>
      <c r="B141" s="5" t="s">
        <v>297</v>
      </c>
      <c r="C141" s="5">
        <v>22</v>
      </c>
      <c r="D141" s="5">
        <v>437</v>
      </c>
      <c r="E141" s="5">
        <v>161000937</v>
      </c>
      <c r="F141" s="5">
        <v>3417.63</v>
      </c>
      <c r="G141" s="17"/>
      <c r="H141" s="5">
        <f t="shared" si="13"/>
        <v>10714.06</v>
      </c>
      <c r="I141" s="5" t="s">
        <v>257</v>
      </c>
      <c r="J141" s="5"/>
    </row>
    <row r="142" spans="1:10">
      <c r="A142" s="5">
        <v>123</v>
      </c>
      <c r="B142" s="18" t="s">
        <v>298</v>
      </c>
      <c r="C142" s="5">
        <v>23</v>
      </c>
      <c r="D142" s="19">
        <v>438</v>
      </c>
      <c r="E142" s="5">
        <v>161000938</v>
      </c>
      <c r="F142" s="19">
        <v>3423.43</v>
      </c>
      <c r="G142" s="17"/>
      <c r="H142" s="5">
        <f t="shared" si="13"/>
        <v>7290.6300000000301</v>
      </c>
      <c r="I142" s="5" t="s">
        <v>257</v>
      </c>
      <c r="J142" s="5"/>
    </row>
    <row r="143" spans="1:10">
      <c r="G143" s="4">
        <v>40000</v>
      </c>
    </row>
    <row r="144" spans="1:10">
      <c r="A144" s="20"/>
      <c r="B144" s="25"/>
      <c r="C144" s="20"/>
      <c r="D144" s="20"/>
      <c r="E144" s="20"/>
      <c r="F144" s="21"/>
      <c r="G144" s="4">
        <f>G143+H142</f>
        <v>47290.63</v>
      </c>
    </row>
    <row r="145" spans="1:10">
      <c r="A145" s="5">
        <v>124</v>
      </c>
      <c r="B145" s="18" t="s">
        <v>298</v>
      </c>
      <c r="C145" s="5">
        <v>24</v>
      </c>
      <c r="D145" s="5">
        <v>439</v>
      </c>
      <c r="E145" s="5">
        <v>161000939</v>
      </c>
      <c r="F145" s="19">
        <v>3550.01</v>
      </c>
      <c r="G145" s="17"/>
      <c r="H145" s="5">
        <f>G144-F145</f>
        <v>43740.62</v>
      </c>
      <c r="I145" s="5" t="s">
        <v>257</v>
      </c>
      <c r="J145" s="5"/>
    </row>
    <row r="146" spans="1:10">
      <c r="A146" s="5">
        <v>125</v>
      </c>
      <c r="B146" s="18" t="s">
        <v>298</v>
      </c>
      <c r="C146" s="5">
        <v>25</v>
      </c>
      <c r="D146" s="19">
        <v>440</v>
      </c>
      <c r="E146" s="5">
        <v>161000940</v>
      </c>
      <c r="F146" s="19">
        <v>3415.26</v>
      </c>
      <c r="G146" s="17"/>
      <c r="H146" s="5">
        <f>H145-F146</f>
        <v>40325.360000000001</v>
      </c>
      <c r="I146" s="5" t="s">
        <v>257</v>
      </c>
      <c r="J146" s="5"/>
    </row>
    <row r="147" spans="1:10">
      <c r="A147" s="5">
        <v>126</v>
      </c>
      <c r="B147" s="18" t="s">
        <v>298</v>
      </c>
      <c r="C147" s="5">
        <v>26</v>
      </c>
      <c r="D147" s="5">
        <v>441</v>
      </c>
      <c r="E147" s="5">
        <v>161000941</v>
      </c>
      <c r="F147" s="19">
        <v>3429.85</v>
      </c>
      <c r="G147" s="17"/>
      <c r="H147" s="5">
        <f>H146-F147</f>
        <v>36895.51</v>
      </c>
      <c r="I147" s="5" t="s">
        <v>257</v>
      </c>
      <c r="J147" s="5"/>
    </row>
    <row r="148" spans="1:10">
      <c r="A148" s="5">
        <v>127</v>
      </c>
      <c r="B148" s="18" t="s">
        <v>298</v>
      </c>
      <c r="C148" s="5">
        <v>27</v>
      </c>
      <c r="D148" s="19">
        <v>442</v>
      </c>
      <c r="E148" s="5">
        <v>161000942</v>
      </c>
      <c r="F148" s="19">
        <v>3432.43</v>
      </c>
      <c r="G148" s="17"/>
      <c r="H148" s="5">
        <f>H147-F148</f>
        <v>33463.08</v>
      </c>
      <c r="I148" s="5" t="s">
        <v>257</v>
      </c>
      <c r="J148" s="5"/>
    </row>
    <row r="149" spans="1:10">
      <c r="A149" s="5">
        <v>128</v>
      </c>
      <c r="B149" s="5" t="s">
        <v>299</v>
      </c>
      <c r="C149" s="5">
        <v>28</v>
      </c>
      <c r="D149" s="5">
        <v>443</v>
      </c>
      <c r="E149" s="5">
        <v>161000943</v>
      </c>
      <c r="F149" s="19">
        <v>3519.01</v>
      </c>
      <c r="G149" s="17"/>
      <c r="H149" s="5">
        <f>H148-F149</f>
        <v>29944.07</v>
      </c>
      <c r="I149" s="5" t="s">
        <v>257</v>
      </c>
      <c r="J149" s="5"/>
    </row>
    <row r="150" spans="1:10">
      <c r="A150" s="5">
        <v>129</v>
      </c>
      <c r="B150" s="5" t="s">
        <v>299</v>
      </c>
      <c r="C150" s="5">
        <v>29</v>
      </c>
      <c r="D150" s="19">
        <v>444</v>
      </c>
      <c r="E150" s="5">
        <v>161000944</v>
      </c>
      <c r="F150" s="19">
        <v>3519.65</v>
      </c>
      <c r="G150" s="17"/>
      <c r="H150" s="5">
        <f>H149-F150</f>
        <v>26424.42</v>
      </c>
      <c r="I150" s="5" t="s">
        <v>257</v>
      </c>
      <c r="J150" s="5"/>
    </row>
    <row r="151" spans="1:10">
      <c r="G151" s="4">
        <v>25000</v>
      </c>
    </row>
    <row r="152" spans="1:10">
      <c r="G152" s="24">
        <f>G151+H150</f>
        <v>51424.42</v>
      </c>
    </row>
    <row r="153" spans="1:10">
      <c r="A153" s="5">
        <v>130</v>
      </c>
      <c r="B153" s="5" t="s">
        <v>299</v>
      </c>
      <c r="C153" s="5">
        <v>30</v>
      </c>
      <c r="D153" s="5">
        <v>445</v>
      </c>
      <c r="E153" s="5">
        <v>161000945</v>
      </c>
      <c r="F153" s="19">
        <v>3491.83</v>
      </c>
      <c r="G153" s="17"/>
      <c r="H153" s="5">
        <f>G152-F153</f>
        <v>47932.59</v>
      </c>
      <c r="I153" s="5" t="s">
        <v>257</v>
      </c>
      <c r="J153" s="5"/>
    </row>
    <row r="154" spans="1:10">
      <c r="A154" s="5">
        <v>131</v>
      </c>
      <c r="B154" s="5" t="s">
        <v>299</v>
      </c>
      <c r="C154" s="5">
        <v>31</v>
      </c>
      <c r="D154" s="5">
        <v>446</v>
      </c>
      <c r="E154" s="5">
        <v>161000946</v>
      </c>
      <c r="F154" s="19">
        <v>3567.22</v>
      </c>
      <c r="G154" s="17"/>
      <c r="H154" s="5">
        <f>H153-F154</f>
        <v>44365.37</v>
      </c>
      <c r="I154" s="5" t="s">
        <v>257</v>
      </c>
      <c r="J154" s="5"/>
    </row>
    <row r="155" spans="1:10">
      <c r="A155" s="5">
        <v>132</v>
      </c>
      <c r="B155" s="5" t="s">
        <v>300</v>
      </c>
      <c r="C155" s="5">
        <v>32</v>
      </c>
      <c r="D155" s="5">
        <v>447</v>
      </c>
      <c r="E155" s="5">
        <v>161000947</v>
      </c>
      <c r="F155" s="19">
        <v>3450.86</v>
      </c>
      <c r="G155" s="17"/>
      <c r="H155" s="5">
        <f t="shared" ref="H155:H164" si="14">H154-F155</f>
        <v>40914.51</v>
      </c>
      <c r="I155" s="5" t="s">
        <v>257</v>
      </c>
      <c r="J155" s="5"/>
    </row>
    <row r="156" spans="1:10">
      <c r="A156" s="5">
        <v>133</v>
      </c>
      <c r="B156" s="5" t="s">
        <v>300</v>
      </c>
      <c r="C156" s="5">
        <v>33</v>
      </c>
      <c r="D156" s="5">
        <v>448</v>
      </c>
      <c r="E156" s="5">
        <v>161000948</v>
      </c>
      <c r="F156" s="19">
        <v>3526.01</v>
      </c>
      <c r="G156" s="17"/>
      <c r="H156" s="5">
        <f t="shared" si="14"/>
        <v>37388.5</v>
      </c>
      <c r="I156" s="5" t="s">
        <v>257</v>
      </c>
      <c r="J156" s="5"/>
    </row>
    <row r="157" spans="1:10">
      <c r="A157" s="5">
        <v>134</v>
      </c>
      <c r="B157" s="5" t="s">
        <v>300</v>
      </c>
      <c r="C157" s="5">
        <v>34</v>
      </c>
      <c r="D157" s="5">
        <v>449</v>
      </c>
      <c r="E157" s="5">
        <v>161000949</v>
      </c>
      <c r="F157" s="19">
        <v>3542.64</v>
      </c>
      <c r="G157" s="17"/>
      <c r="H157" s="5">
        <f t="shared" si="14"/>
        <v>33845.86</v>
      </c>
      <c r="I157" s="5" t="s">
        <v>257</v>
      </c>
      <c r="J157" s="5"/>
    </row>
    <row r="158" spans="1:10">
      <c r="A158" s="5">
        <v>135</v>
      </c>
      <c r="B158" s="5" t="s">
        <v>300</v>
      </c>
      <c r="C158" s="5">
        <v>35</v>
      </c>
      <c r="D158" s="5">
        <v>450</v>
      </c>
      <c r="E158" s="5">
        <v>161000950</v>
      </c>
      <c r="F158" s="19">
        <v>3508.85</v>
      </c>
      <c r="G158" s="17"/>
      <c r="H158" s="5">
        <f t="shared" si="14"/>
        <v>30337.01</v>
      </c>
      <c r="I158" s="5" t="s">
        <v>257</v>
      </c>
      <c r="J158" s="5"/>
    </row>
    <row r="159" spans="1:10">
      <c r="A159" s="5">
        <v>136</v>
      </c>
      <c r="B159" s="5" t="s">
        <v>300</v>
      </c>
      <c r="C159" s="5">
        <v>36</v>
      </c>
      <c r="D159" s="5">
        <v>451</v>
      </c>
      <c r="E159" s="5">
        <v>161000951</v>
      </c>
      <c r="F159" s="19">
        <v>3506.43</v>
      </c>
      <c r="G159" s="17"/>
      <c r="H159" s="5">
        <f t="shared" si="14"/>
        <v>26830.58</v>
      </c>
      <c r="I159" s="18" t="s">
        <v>259</v>
      </c>
      <c r="J159" s="5"/>
    </row>
    <row r="160" spans="1:10">
      <c r="A160" s="5">
        <v>137</v>
      </c>
      <c r="B160" s="5" t="s">
        <v>301</v>
      </c>
      <c r="C160" s="5">
        <v>37</v>
      </c>
      <c r="D160" s="5">
        <v>452</v>
      </c>
      <c r="E160" s="5">
        <v>161000952</v>
      </c>
      <c r="F160" s="19">
        <v>3501.83</v>
      </c>
      <c r="G160" s="17"/>
      <c r="H160" s="5">
        <f t="shared" si="14"/>
        <v>23328.75</v>
      </c>
      <c r="I160" s="5" t="s">
        <v>257</v>
      </c>
      <c r="J160" s="5"/>
    </row>
    <row r="161" spans="1:10">
      <c r="A161" s="5">
        <v>138</v>
      </c>
      <c r="B161" s="5" t="s">
        <v>301</v>
      </c>
      <c r="C161" s="5">
        <v>38</v>
      </c>
      <c r="D161" s="5">
        <v>453</v>
      </c>
      <c r="E161" s="5">
        <v>161000953</v>
      </c>
      <c r="F161" s="19">
        <v>3435.82</v>
      </c>
      <c r="G161" s="17"/>
      <c r="H161" s="5">
        <f t="shared" si="14"/>
        <v>19892.93</v>
      </c>
      <c r="I161" s="5" t="s">
        <v>257</v>
      </c>
      <c r="J161" s="5"/>
    </row>
    <row r="162" spans="1:10">
      <c r="A162" s="5">
        <v>139</v>
      </c>
      <c r="B162" s="5" t="s">
        <v>301</v>
      </c>
      <c r="C162" s="5">
        <v>39</v>
      </c>
      <c r="D162" s="5">
        <v>454</v>
      </c>
      <c r="E162" s="5">
        <v>161000954</v>
      </c>
      <c r="F162" s="19">
        <v>3589.82</v>
      </c>
      <c r="G162" s="17"/>
      <c r="H162" s="5">
        <f t="shared" si="14"/>
        <v>16303.11</v>
      </c>
      <c r="I162" s="5" t="s">
        <v>257</v>
      </c>
      <c r="J162" s="5"/>
    </row>
    <row r="163" spans="1:10">
      <c r="A163" s="5">
        <v>140</v>
      </c>
      <c r="B163" s="5" t="s">
        <v>301</v>
      </c>
      <c r="C163" s="5">
        <v>40</v>
      </c>
      <c r="D163" s="5">
        <v>455</v>
      </c>
      <c r="E163" s="5">
        <v>161000955</v>
      </c>
      <c r="F163" s="19">
        <v>3552.62</v>
      </c>
      <c r="G163" s="17"/>
      <c r="H163" s="5">
        <f t="shared" si="14"/>
        <v>12750.49</v>
      </c>
      <c r="I163" s="5" t="s">
        <v>257</v>
      </c>
      <c r="J163" s="5"/>
    </row>
    <row r="164" spans="1:10">
      <c r="A164" s="5">
        <v>141</v>
      </c>
      <c r="B164" s="5" t="s">
        <v>301</v>
      </c>
      <c r="C164" s="5">
        <v>41</v>
      </c>
      <c r="D164" s="5">
        <v>456</v>
      </c>
      <c r="E164" s="5">
        <v>161000956</v>
      </c>
      <c r="F164" s="19">
        <v>3587.81</v>
      </c>
      <c r="G164" s="17"/>
      <c r="H164" s="5">
        <f t="shared" si="14"/>
        <v>9162.6800000000203</v>
      </c>
      <c r="I164" s="5" t="s">
        <v>257</v>
      </c>
      <c r="J164" s="5"/>
    </row>
    <row r="165" spans="1:10">
      <c r="G165" s="4">
        <v>25000</v>
      </c>
    </row>
    <row r="166" spans="1:10">
      <c r="G166" s="4">
        <f>G165+H164</f>
        <v>34162.68</v>
      </c>
    </row>
    <row r="167" spans="1:10">
      <c r="A167" s="5">
        <v>142</v>
      </c>
      <c r="B167" s="5" t="s">
        <v>302</v>
      </c>
      <c r="C167" s="5">
        <v>42</v>
      </c>
      <c r="D167" s="5">
        <v>457</v>
      </c>
      <c r="E167" s="5">
        <v>141000055</v>
      </c>
      <c r="F167" s="19">
        <v>3545.45</v>
      </c>
      <c r="G167" s="17"/>
      <c r="H167" s="5">
        <f>G166-F167</f>
        <v>30617.23</v>
      </c>
      <c r="I167" s="5" t="s">
        <v>257</v>
      </c>
      <c r="J167" s="5"/>
    </row>
    <row r="168" spans="1:10">
      <c r="A168" s="5">
        <v>143</v>
      </c>
      <c r="B168" s="5" t="s">
        <v>302</v>
      </c>
      <c r="C168" s="5">
        <v>43</v>
      </c>
      <c r="D168" s="5">
        <v>458</v>
      </c>
      <c r="E168" s="5">
        <v>161000957</v>
      </c>
      <c r="F168" s="19">
        <v>3491.43</v>
      </c>
      <c r="G168" s="17"/>
      <c r="H168" s="5">
        <f>H167-F168</f>
        <v>27125.8</v>
      </c>
      <c r="I168" s="5" t="s">
        <v>257</v>
      </c>
      <c r="J168" s="5"/>
    </row>
    <row r="169" spans="1:10">
      <c r="A169" s="5">
        <v>144</v>
      </c>
      <c r="B169" s="5" t="s">
        <v>302</v>
      </c>
      <c r="C169" s="5">
        <v>44</v>
      </c>
      <c r="D169" s="5">
        <v>459</v>
      </c>
      <c r="E169" s="5">
        <v>161000958</v>
      </c>
      <c r="F169" s="19">
        <v>3535.26</v>
      </c>
      <c r="G169" s="17"/>
      <c r="H169" s="5">
        <f>H168-F169</f>
        <v>23590.54</v>
      </c>
      <c r="I169" s="5" t="s">
        <v>257</v>
      </c>
      <c r="J169" s="5"/>
    </row>
    <row r="170" spans="1:10">
      <c r="A170" s="5">
        <v>145</v>
      </c>
      <c r="B170" s="5" t="s">
        <v>302</v>
      </c>
      <c r="C170" s="5">
        <v>45</v>
      </c>
      <c r="D170" s="5">
        <v>460</v>
      </c>
      <c r="E170" s="5">
        <v>161000959</v>
      </c>
      <c r="F170" s="19">
        <v>3532.21</v>
      </c>
      <c r="G170" s="17"/>
      <c r="H170" s="5">
        <f>H169-F170</f>
        <v>20058.330000000002</v>
      </c>
      <c r="I170" s="5" t="s">
        <v>257</v>
      </c>
      <c r="J170" s="5"/>
    </row>
    <row r="171" spans="1:10">
      <c r="A171" s="5">
        <v>146</v>
      </c>
      <c r="B171" s="5" t="s">
        <v>302</v>
      </c>
      <c r="C171" s="5">
        <v>46</v>
      </c>
      <c r="D171" s="5">
        <v>461</v>
      </c>
      <c r="E171" s="5">
        <v>161000960</v>
      </c>
      <c r="F171" s="19">
        <v>3581.64</v>
      </c>
      <c r="G171" s="17"/>
      <c r="H171" s="5">
        <f>H170-F171</f>
        <v>16476.689999999999</v>
      </c>
      <c r="I171" s="5" t="s">
        <v>257</v>
      </c>
      <c r="J171" s="5"/>
    </row>
    <row r="172" spans="1:10">
      <c r="A172" s="5">
        <v>147</v>
      </c>
      <c r="B172" s="5" t="s">
        <v>303</v>
      </c>
      <c r="C172" s="5">
        <v>47</v>
      </c>
      <c r="D172" s="5">
        <v>462</v>
      </c>
      <c r="E172" s="5">
        <v>161000961</v>
      </c>
      <c r="F172" s="5">
        <v>3494.83</v>
      </c>
      <c r="G172" s="17"/>
      <c r="H172" s="5">
        <f>H171-F172</f>
        <v>12981.86</v>
      </c>
      <c r="I172" s="5" t="s">
        <v>257</v>
      </c>
      <c r="J172" s="5"/>
    </row>
    <row r="173" spans="1:10">
      <c r="G173" s="4">
        <v>25000</v>
      </c>
    </row>
    <row r="174" spans="1:10">
      <c r="G174" s="4">
        <f>G173+H172</f>
        <v>37981.86</v>
      </c>
    </row>
    <row r="175" spans="1:10">
      <c r="A175" s="5">
        <v>148</v>
      </c>
      <c r="B175" s="5" t="s">
        <v>303</v>
      </c>
      <c r="C175" s="5">
        <v>48</v>
      </c>
      <c r="D175" s="5">
        <v>463</v>
      </c>
      <c r="E175" s="19">
        <v>151000051</v>
      </c>
      <c r="F175" s="19">
        <v>3524.44</v>
      </c>
      <c r="G175" s="17"/>
      <c r="H175" s="5">
        <f>G174-F175</f>
        <v>34457.42</v>
      </c>
      <c r="I175" s="5" t="s">
        <v>257</v>
      </c>
      <c r="J175" s="5"/>
    </row>
    <row r="176" spans="1:10">
      <c r="A176" s="5">
        <v>149</v>
      </c>
      <c r="B176" s="5" t="s">
        <v>303</v>
      </c>
      <c r="C176" s="5">
        <v>49</v>
      </c>
      <c r="D176" s="5">
        <v>464</v>
      </c>
      <c r="E176" s="19">
        <v>151000052</v>
      </c>
      <c r="F176" s="19">
        <v>3638.41</v>
      </c>
      <c r="G176" s="17"/>
      <c r="H176" s="5">
        <f>H175-F176</f>
        <v>30819.01</v>
      </c>
      <c r="I176" s="5" t="s">
        <v>257</v>
      </c>
      <c r="J176" s="5"/>
    </row>
    <row r="177" spans="1:10">
      <c r="A177" s="5">
        <v>150</v>
      </c>
      <c r="B177" s="5" t="s">
        <v>303</v>
      </c>
      <c r="C177" s="5">
        <v>50</v>
      </c>
      <c r="D177" s="5">
        <v>465</v>
      </c>
      <c r="E177" s="19">
        <v>161000962</v>
      </c>
      <c r="F177" s="19">
        <v>3509.22</v>
      </c>
      <c r="G177" s="17"/>
      <c r="H177" s="5">
        <f>H176-F177</f>
        <v>27309.79</v>
      </c>
      <c r="I177" s="5" t="s">
        <v>257</v>
      </c>
      <c r="J177" s="5"/>
    </row>
    <row r="178" spans="1:10">
      <c r="A178" s="5">
        <v>151</v>
      </c>
      <c r="B178" s="5" t="s">
        <v>303</v>
      </c>
      <c r="C178" s="5">
        <v>51</v>
      </c>
      <c r="D178" s="5">
        <v>466</v>
      </c>
      <c r="E178" s="19">
        <v>161000963</v>
      </c>
      <c r="F178" s="19">
        <v>3493.03</v>
      </c>
      <c r="G178" s="17"/>
      <c r="H178" s="5">
        <f>H177-F178</f>
        <v>23816.76</v>
      </c>
      <c r="I178" s="5" t="s">
        <v>257</v>
      </c>
      <c r="J178" s="5"/>
    </row>
    <row r="179" spans="1:10">
      <c r="A179" s="5">
        <v>152</v>
      </c>
      <c r="B179" s="5" t="s">
        <v>304</v>
      </c>
      <c r="C179" s="5">
        <v>52</v>
      </c>
      <c r="D179" s="5">
        <v>467</v>
      </c>
      <c r="E179" s="19">
        <v>161000964</v>
      </c>
      <c r="F179" s="19">
        <v>3493.23</v>
      </c>
      <c r="G179" s="17"/>
      <c r="H179" s="5">
        <f>H178-F179</f>
        <v>20323.53</v>
      </c>
      <c r="I179" s="5" t="s">
        <v>259</v>
      </c>
      <c r="J179" s="5"/>
    </row>
    <row r="180" spans="1:10">
      <c r="A180" s="5">
        <v>153</v>
      </c>
      <c r="B180" s="5" t="s">
        <v>305</v>
      </c>
      <c r="C180" s="5">
        <v>53</v>
      </c>
      <c r="D180" s="5">
        <v>468</v>
      </c>
      <c r="E180" s="19">
        <v>161000965</v>
      </c>
      <c r="F180" s="19">
        <v>3547.85</v>
      </c>
      <c r="G180" s="17"/>
      <c r="H180" s="5">
        <f>H179-F180</f>
        <v>16775.68</v>
      </c>
      <c r="I180" s="5" t="s">
        <v>259</v>
      </c>
      <c r="J180" s="5"/>
    </row>
    <row r="181" spans="1:10">
      <c r="G181" s="4">
        <v>25000</v>
      </c>
    </row>
    <row r="182" spans="1:10">
      <c r="G182" s="24">
        <f>G181+H180</f>
        <v>41775.68</v>
      </c>
    </row>
    <row r="183" spans="1:10">
      <c r="A183" s="5">
        <v>154</v>
      </c>
      <c r="B183" s="5" t="s">
        <v>306</v>
      </c>
      <c r="C183" s="5">
        <v>54</v>
      </c>
      <c r="D183" s="5">
        <v>469</v>
      </c>
      <c r="E183" s="5">
        <v>161000966</v>
      </c>
      <c r="F183" s="5">
        <v>3422.84</v>
      </c>
      <c r="G183" s="17"/>
      <c r="H183" s="5">
        <f>G182-F183</f>
        <v>38352.839999999997</v>
      </c>
      <c r="I183" s="5" t="s">
        <v>257</v>
      </c>
      <c r="J183" s="5"/>
    </row>
    <row r="184" spans="1:10">
      <c r="A184" s="5">
        <v>155</v>
      </c>
      <c r="B184" s="5" t="s">
        <v>306</v>
      </c>
      <c r="C184" s="5">
        <v>55</v>
      </c>
      <c r="D184" s="19">
        <v>471</v>
      </c>
      <c r="E184" s="5">
        <v>161000967</v>
      </c>
      <c r="F184" s="19">
        <v>3617.42</v>
      </c>
      <c r="G184" s="17"/>
      <c r="H184" s="5">
        <f>H183-F184</f>
        <v>34735.42</v>
      </c>
      <c r="I184" s="5" t="s">
        <v>257</v>
      </c>
      <c r="J184" s="5"/>
    </row>
    <row r="185" spans="1:10">
      <c r="A185" s="5">
        <v>156</v>
      </c>
      <c r="B185" s="5" t="s">
        <v>307</v>
      </c>
      <c r="C185" s="5">
        <v>56</v>
      </c>
      <c r="D185" s="19">
        <v>472</v>
      </c>
      <c r="E185" s="5">
        <v>161000968</v>
      </c>
      <c r="F185" s="19">
        <v>3484.82</v>
      </c>
      <c r="G185" s="17"/>
      <c r="H185" s="5">
        <f t="shared" ref="H185:H191" si="15">H184-F185</f>
        <v>31250.6</v>
      </c>
      <c r="I185" s="5" t="s">
        <v>257</v>
      </c>
      <c r="J185" s="5"/>
    </row>
    <row r="186" spans="1:10">
      <c r="A186" s="5">
        <v>157</v>
      </c>
      <c r="B186" s="5" t="s">
        <v>307</v>
      </c>
      <c r="C186" s="5">
        <v>57</v>
      </c>
      <c r="D186" s="19">
        <v>470</v>
      </c>
      <c r="E186" s="26">
        <v>161000969</v>
      </c>
      <c r="F186" s="19">
        <v>3399.43</v>
      </c>
      <c r="G186" s="17"/>
      <c r="H186" s="5">
        <f t="shared" si="15"/>
        <v>27851.17</v>
      </c>
      <c r="I186" s="5" t="s">
        <v>259</v>
      </c>
      <c r="J186" s="5"/>
    </row>
    <row r="187" spans="1:10">
      <c r="A187" s="5">
        <v>158</v>
      </c>
      <c r="B187" s="5" t="s">
        <v>307</v>
      </c>
      <c r="C187" s="5">
        <v>58</v>
      </c>
      <c r="D187" s="19">
        <v>474</v>
      </c>
      <c r="E187" s="26">
        <v>161000970</v>
      </c>
      <c r="F187" s="19">
        <v>3463.46</v>
      </c>
      <c r="G187" s="17"/>
      <c r="H187" s="5">
        <f t="shared" si="15"/>
        <v>24387.71</v>
      </c>
      <c r="I187" s="5" t="s">
        <v>257</v>
      </c>
      <c r="J187" s="5"/>
    </row>
    <row r="188" spans="1:10">
      <c r="A188" s="5">
        <v>159</v>
      </c>
      <c r="B188" s="5" t="s">
        <v>307</v>
      </c>
      <c r="C188" s="5">
        <v>59</v>
      </c>
      <c r="D188" s="19">
        <v>473</v>
      </c>
      <c r="E188" s="26">
        <v>161000971</v>
      </c>
      <c r="F188" s="19">
        <v>3398.05</v>
      </c>
      <c r="G188" s="17"/>
      <c r="H188" s="5">
        <f t="shared" si="15"/>
        <v>20989.66</v>
      </c>
      <c r="I188" s="5" t="s">
        <v>259</v>
      </c>
      <c r="J188" s="5"/>
    </row>
    <row r="189" spans="1:10">
      <c r="A189" s="5">
        <v>160</v>
      </c>
      <c r="B189" s="5" t="s">
        <v>308</v>
      </c>
      <c r="C189" s="5">
        <v>60</v>
      </c>
      <c r="D189" s="5">
        <v>475</v>
      </c>
      <c r="E189" s="26">
        <v>161000972</v>
      </c>
      <c r="F189" s="19">
        <v>3498.02</v>
      </c>
      <c r="G189" s="17"/>
      <c r="H189" s="5">
        <f t="shared" si="15"/>
        <v>17491.64</v>
      </c>
      <c r="I189" s="18" t="s">
        <v>257</v>
      </c>
      <c r="J189" s="5"/>
    </row>
    <row r="190" spans="1:10">
      <c r="A190" s="5">
        <v>161</v>
      </c>
      <c r="B190" s="5" t="s">
        <v>308</v>
      </c>
      <c r="C190" s="5">
        <v>61</v>
      </c>
      <c r="D190" s="5">
        <v>476</v>
      </c>
      <c r="E190" s="26">
        <v>161000973</v>
      </c>
      <c r="F190" s="19">
        <v>3527.82</v>
      </c>
      <c r="G190" s="17"/>
      <c r="H190" s="5">
        <f t="shared" si="15"/>
        <v>13963.82</v>
      </c>
      <c r="I190" s="18" t="s">
        <v>257</v>
      </c>
      <c r="J190" s="5"/>
    </row>
    <row r="191" spans="1:10">
      <c r="A191" s="5">
        <v>162</v>
      </c>
      <c r="B191" s="5" t="s">
        <v>308</v>
      </c>
      <c r="C191" s="5">
        <v>62</v>
      </c>
      <c r="D191" s="5">
        <v>477</v>
      </c>
      <c r="E191" s="26">
        <v>161000974</v>
      </c>
      <c r="F191" s="19">
        <v>3546.42</v>
      </c>
      <c r="G191" s="17"/>
      <c r="H191" s="5">
        <f t="shared" si="15"/>
        <v>10417.4</v>
      </c>
      <c r="I191" s="18" t="s">
        <v>257</v>
      </c>
      <c r="J191" s="5"/>
    </row>
    <row r="192" spans="1:10">
      <c r="G192" s="4">
        <v>25000</v>
      </c>
    </row>
    <row r="193" spans="1:10">
      <c r="G193" s="4">
        <v>30000</v>
      </c>
    </row>
    <row r="194" spans="1:10">
      <c r="G194" s="24">
        <f>G193+G192+H191</f>
        <v>65417.4</v>
      </c>
    </row>
    <row r="195" spans="1:10">
      <c r="A195" s="5">
        <v>163</v>
      </c>
      <c r="B195" s="5" t="s">
        <v>308</v>
      </c>
      <c r="C195" s="5">
        <v>63</v>
      </c>
      <c r="D195" s="5">
        <v>478</v>
      </c>
      <c r="E195" s="19">
        <v>161000975</v>
      </c>
      <c r="F195" s="19">
        <v>3451.82</v>
      </c>
      <c r="G195" s="17"/>
      <c r="H195" s="5">
        <f>G194-F195</f>
        <v>61965.58</v>
      </c>
      <c r="I195" s="5" t="s">
        <v>259</v>
      </c>
      <c r="J195" s="5"/>
    </row>
    <row r="196" spans="1:10">
      <c r="A196" s="5">
        <v>164</v>
      </c>
      <c r="B196" s="5" t="s">
        <v>308</v>
      </c>
      <c r="C196" s="5">
        <v>64</v>
      </c>
      <c r="D196" s="5">
        <v>479</v>
      </c>
      <c r="E196" s="19">
        <v>161000976</v>
      </c>
      <c r="F196" s="19">
        <v>3461.06</v>
      </c>
      <c r="G196" s="17"/>
      <c r="H196" s="5">
        <f>H195-F196</f>
        <v>58504.52</v>
      </c>
      <c r="I196" s="5" t="s">
        <v>257</v>
      </c>
      <c r="J196" s="5"/>
    </row>
    <row r="197" spans="1:10">
      <c r="A197" s="5">
        <v>165</v>
      </c>
      <c r="B197" s="5" t="s">
        <v>308</v>
      </c>
      <c r="C197" s="5">
        <v>65</v>
      </c>
      <c r="D197" s="5">
        <v>480</v>
      </c>
      <c r="E197" s="19">
        <v>161000977</v>
      </c>
      <c r="F197" s="19">
        <v>3457.81</v>
      </c>
      <c r="G197" s="17"/>
      <c r="H197" s="5">
        <f>H196-F197</f>
        <v>55046.71</v>
      </c>
      <c r="I197" s="5" t="s">
        <v>257</v>
      </c>
      <c r="J197" s="5"/>
    </row>
    <row r="198" spans="1:10">
      <c r="A198" s="5">
        <v>166</v>
      </c>
      <c r="B198" s="5" t="s">
        <v>309</v>
      </c>
      <c r="C198" s="5">
        <v>66</v>
      </c>
      <c r="D198" s="5">
        <v>481</v>
      </c>
      <c r="E198" s="19">
        <v>161000978</v>
      </c>
      <c r="F198" s="19">
        <v>3507.01</v>
      </c>
      <c r="G198" s="17"/>
      <c r="H198" s="5">
        <f t="shared" ref="H198:H209" si="16">H197-F198</f>
        <v>51539.7</v>
      </c>
      <c r="I198" s="5" t="s">
        <v>257</v>
      </c>
      <c r="J198" s="5"/>
    </row>
    <row r="199" spans="1:10">
      <c r="A199" s="5">
        <v>167</v>
      </c>
      <c r="B199" s="5" t="s">
        <v>309</v>
      </c>
      <c r="C199" s="5">
        <v>67</v>
      </c>
      <c r="D199" s="5">
        <v>482</v>
      </c>
      <c r="E199" s="19">
        <v>161000979</v>
      </c>
      <c r="F199" s="19">
        <v>3536.42</v>
      </c>
      <c r="G199" s="17"/>
      <c r="H199" s="5">
        <f t="shared" si="16"/>
        <v>48003.28</v>
      </c>
      <c r="I199" s="5" t="s">
        <v>257</v>
      </c>
      <c r="J199" s="5"/>
    </row>
    <row r="200" spans="1:10">
      <c r="A200" s="5">
        <v>168</v>
      </c>
      <c r="B200" s="5" t="s">
        <v>309</v>
      </c>
      <c r="C200" s="5">
        <v>68</v>
      </c>
      <c r="D200" s="5">
        <v>484</v>
      </c>
      <c r="E200" s="5">
        <v>151000053</v>
      </c>
      <c r="F200" s="19">
        <v>3432.22</v>
      </c>
      <c r="G200" s="17"/>
      <c r="H200" s="5">
        <f t="shared" si="16"/>
        <v>44571.06</v>
      </c>
      <c r="I200" s="5" t="s">
        <v>257</v>
      </c>
      <c r="J200" s="5"/>
    </row>
    <row r="201" spans="1:10">
      <c r="A201" s="5">
        <v>169</v>
      </c>
      <c r="B201" s="5" t="s">
        <v>309</v>
      </c>
      <c r="C201" s="5">
        <v>69</v>
      </c>
      <c r="D201" s="5">
        <v>483</v>
      </c>
      <c r="E201" s="5">
        <v>161000980</v>
      </c>
      <c r="F201" s="19">
        <v>3489.61</v>
      </c>
      <c r="G201" s="17"/>
      <c r="H201" s="5">
        <f t="shared" si="16"/>
        <v>41081.449999999997</v>
      </c>
      <c r="I201" s="5" t="s">
        <v>259</v>
      </c>
      <c r="J201" s="5"/>
    </row>
    <row r="202" spans="1:10">
      <c r="A202" s="5">
        <v>170</v>
      </c>
      <c r="B202" s="5" t="s">
        <v>309</v>
      </c>
      <c r="C202" s="5">
        <v>70</v>
      </c>
      <c r="D202" s="5">
        <v>485</v>
      </c>
      <c r="E202" s="5">
        <v>161000981</v>
      </c>
      <c r="F202" s="19">
        <v>3499.22</v>
      </c>
      <c r="G202" s="17"/>
      <c r="H202" s="5">
        <f t="shared" si="16"/>
        <v>37582.230000000003</v>
      </c>
      <c r="I202" s="5" t="s">
        <v>257</v>
      </c>
      <c r="J202" s="5"/>
    </row>
    <row r="203" spans="1:10">
      <c r="A203" s="5">
        <v>171</v>
      </c>
      <c r="B203" s="5" t="s">
        <v>310</v>
      </c>
      <c r="C203" s="5">
        <v>71</v>
      </c>
      <c r="D203" s="5">
        <v>486</v>
      </c>
      <c r="E203" s="5">
        <v>161000982</v>
      </c>
      <c r="F203" s="5">
        <v>3507.22</v>
      </c>
      <c r="G203" s="17"/>
      <c r="H203" s="5">
        <f t="shared" si="16"/>
        <v>34075.01</v>
      </c>
      <c r="I203" s="5" t="s">
        <v>257</v>
      </c>
      <c r="J203" s="5"/>
    </row>
    <row r="204" spans="1:10">
      <c r="A204" s="5">
        <v>172</v>
      </c>
      <c r="B204" s="5" t="s">
        <v>310</v>
      </c>
      <c r="C204" s="5">
        <v>72</v>
      </c>
      <c r="D204" s="5">
        <v>487</v>
      </c>
      <c r="E204" s="5">
        <v>151000054</v>
      </c>
      <c r="F204" s="5">
        <v>3460.65</v>
      </c>
      <c r="G204" s="17"/>
      <c r="H204" s="5">
        <f t="shared" si="16"/>
        <v>30614.36</v>
      </c>
      <c r="I204" s="5" t="s">
        <v>257</v>
      </c>
      <c r="J204" s="5"/>
    </row>
    <row r="205" spans="1:10">
      <c r="A205" s="5">
        <v>173</v>
      </c>
      <c r="B205" s="5" t="s">
        <v>310</v>
      </c>
      <c r="C205" s="5">
        <v>73</v>
      </c>
      <c r="D205" s="5">
        <v>488</v>
      </c>
      <c r="E205" s="5">
        <v>151000055</v>
      </c>
      <c r="F205" s="5">
        <v>3492.43</v>
      </c>
      <c r="G205" s="17"/>
      <c r="H205" s="5">
        <f t="shared" si="16"/>
        <v>27121.93</v>
      </c>
      <c r="I205" s="5" t="s">
        <v>257</v>
      </c>
      <c r="J205" s="5"/>
    </row>
    <row r="206" spans="1:10">
      <c r="A206" s="5">
        <v>174</v>
      </c>
      <c r="B206" s="5" t="s">
        <v>310</v>
      </c>
      <c r="C206" s="5">
        <v>74</v>
      </c>
      <c r="D206" s="5">
        <v>490</v>
      </c>
      <c r="E206" s="5">
        <v>151000056</v>
      </c>
      <c r="F206" s="5">
        <v>3566.61</v>
      </c>
      <c r="G206" s="17"/>
      <c r="H206" s="5">
        <f t="shared" si="16"/>
        <v>23555.32</v>
      </c>
      <c r="I206" s="5" t="s">
        <v>257</v>
      </c>
      <c r="J206" s="5"/>
    </row>
    <row r="207" spans="1:10">
      <c r="A207" s="5">
        <v>175</v>
      </c>
      <c r="B207" s="5" t="s">
        <v>310</v>
      </c>
      <c r="C207" s="5">
        <v>75</v>
      </c>
      <c r="D207" s="5">
        <v>489</v>
      </c>
      <c r="E207" s="5">
        <v>161000983</v>
      </c>
      <c r="F207" s="5">
        <v>3526.02</v>
      </c>
      <c r="G207" s="17"/>
      <c r="H207" s="5">
        <f t="shared" si="16"/>
        <v>20029.3</v>
      </c>
      <c r="I207" s="5" t="s">
        <v>259</v>
      </c>
      <c r="J207" s="5"/>
    </row>
    <row r="208" spans="1:10">
      <c r="A208" s="5">
        <v>176</v>
      </c>
      <c r="B208" s="5" t="s">
        <v>311</v>
      </c>
      <c r="C208" s="5">
        <v>76</v>
      </c>
      <c r="D208" s="5">
        <v>491</v>
      </c>
      <c r="E208" s="5">
        <v>141000056</v>
      </c>
      <c r="F208" s="19">
        <v>3518.22</v>
      </c>
      <c r="G208" s="17"/>
      <c r="H208" s="5">
        <f t="shared" si="16"/>
        <v>16511.080000000002</v>
      </c>
      <c r="I208" s="5" t="s">
        <v>257</v>
      </c>
      <c r="J208" s="5"/>
    </row>
    <row r="209" spans="1:10">
      <c r="A209" s="5">
        <v>177</v>
      </c>
      <c r="B209" s="5" t="s">
        <v>311</v>
      </c>
      <c r="C209" s="5">
        <v>77</v>
      </c>
      <c r="D209" s="5">
        <v>492</v>
      </c>
      <c r="E209" s="5">
        <v>161000984</v>
      </c>
      <c r="F209" s="19">
        <v>3443.04</v>
      </c>
      <c r="G209" s="17"/>
      <c r="H209" s="5">
        <f t="shared" si="16"/>
        <v>13068.04</v>
      </c>
      <c r="I209" s="5" t="s">
        <v>257</v>
      </c>
      <c r="J209" s="5"/>
    </row>
    <row r="210" spans="1:10">
      <c r="A210" s="20"/>
      <c r="B210" s="20"/>
      <c r="C210" s="20"/>
      <c r="G210" s="4">
        <v>35000</v>
      </c>
    </row>
    <row r="211" spans="1:10">
      <c r="A211" s="20"/>
      <c r="B211" s="20"/>
      <c r="C211" s="20"/>
      <c r="G211" s="4">
        <f>G210+H209</f>
        <v>48068.04</v>
      </c>
    </row>
    <row r="212" spans="1:10">
      <c r="A212" s="5">
        <v>178</v>
      </c>
      <c r="B212" s="5" t="s">
        <v>311</v>
      </c>
      <c r="C212" s="5">
        <v>78</v>
      </c>
      <c r="D212" s="5">
        <v>494</v>
      </c>
      <c r="E212" s="5">
        <v>151000057</v>
      </c>
      <c r="F212" s="19">
        <v>3531.86</v>
      </c>
      <c r="G212" s="17"/>
      <c r="H212" s="5">
        <f>G211-F212</f>
        <v>44536.18</v>
      </c>
      <c r="I212" s="5" t="s">
        <v>257</v>
      </c>
      <c r="J212" s="5"/>
    </row>
    <row r="213" spans="1:10">
      <c r="A213" s="5">
        <v>179</v>
      </c>
      <c r="B213" s="5" t="s">
        <v>311</v>
      </c>
      <c r="C213" s="5">
        <v>79</v>
      </c>
      <c r="D213" s="5">
        <v>493</v>
      </c>
      <c r="E213" s="5">
        <v>161000985</v>
      </c>
      <c r="F213" s="19">
        <v>3440.03</v>
      </c>
      <c r="G213" s="17"/>
      <c r="H213" s="5">
        <f>H212-F213</f>
        <v>41096.15</v>
      </c>
      <c r="I213" s="5" t="s">
        <v>259</v>
      </c>
      <c r="J213" s="5"/>
    </row>
    <row r="214" spans="1:10">
      <c r="A214" s="5">
        <v>180</v>
      </c>
      <c r="B214" s="5" t="s">
        <v>311</v>
      </c>
      <c r="C214" s="5">
        <v>80</v>
      </c>
      <c r="D214" s="5">
        <v>495</v>
      </c>
      <c r="E214" s="5">
        <v>161000986</v>
      </c>
      <c r="F214" s="19">
        <v>3462.03</v>
      </c>
      <c r="G214" s="17"/>
      <c r="H214" s="5">
        <f>H213-F214</f>
        <v>37634.120000000003</v>
      </c>
      <c r="I214" s="5" t="s">
        <v>257</v>
      </c>
      <c r="J214" s="5"/>
    </row>
    <row r="215" spans="1:10">
      <c r="A215" s="5">
        <v>181</v>
      </c>
      <c r="B215" s="5" t="s">
        <v>312</v>
      </c>
      <c r="C215" s="5">
        <v>81</v>
      </c>
      <c r="D215" s="5">
        <v>496</v>
      </c>
      <c r="E215" s="5">
        <v>161000987</v>
      </c>
      <c r="F215" s="19">
        <v>3524.21</v>
      </c>
      <c r="G215" s="17"/>
      <c r="H215" s="5">
        <f t="shared" ref="H215:H220" si="17">H214-F215</f>
        <v>34109.910000000003</v>
      </c>
      <c r="I215" s="5" t="s">
        <v>257</v>
      </c>
      <c r="J215" s="5"/>
    </row>
    <row r="216" spans="1:10">
      <c r="A216" s="5">
        <v>182</v>
      </c>
      <c r="B216" s="5" t="s">
        <v>312</v>
      </c>
      <c r="C216" s="5">
        <v>82</v>
      </c>
      <c r="D216" s="5">
        <v>498</v>
      </c>
      <c r="E216" s="5">
        <v>161000988</v>
      </c>
      <c r="F216" s="19">
        <v>3392.44</v>
      </c>
      <c r="G216" s="17"/>
      <c r="H216" s="5">
        <f t="shared" si="17"/>
        <v>30717.47</v>
      </c>
      <c r="I216" s="5" t="s">
        <v>257</v>
      </c>
      <c r="J216" s="5"/>
    </row>
    <row r="217" spans="1:10">
      <c r="A217" s="5">
        <v>183</v>
      </c>
      <c r="B217" s="5" t="s">
        <v>312</v>
      </c>
      <c r="C217" s="5">
        <v>83</v>
      </c>
      <c r="D217" s="5">
        <v>497</v>
      </c>
      <c r="E217" s="5">
        <v>161000989</v>
      </c>
      <c r="F217" s="19">
        <v>3622.64</v>
      </c>
      <c r="G217" s="17"/>
      <c r="H217" s="5">
        <f t="shared" si="17"/>
        <v>27094.83</v>
      </c>
      <c r="I217" s="5" t="s">
        <v>259</v>
      </c>
      <c r="J217" s="5"/>
    </row>
    <row r="218" spans="1:10">
      <c r="A218" s="5">
        <v>184</v>
      </c>
      <c r="B218" s="5" t="s">
        <v>312</v>
      </c>
      <c r="C218" s="5">
        <v>84</v>
      </c>
      <c r="D218" s="5">
        <v>499</v>
      </c>
      <c r="E218" s="5">
        <v>161000990</v>
      </c>
      <c r="F218" s="19">
        <v>3585.85</v>
      </c>
      <c r="G218" s="17"/>
      <c r="H218" s="5">
        <f t="shared" si="17"/>
        <v>23508.98</v>
      </c>
      <c r="I218" s="5" t="s">
        <v>257</v>
      </c>
      <c r="J218" s="5"/>
    </row>
    <row r="219" spans="1:10">
      <c r="A219" s="5">
        <v>185</v>
      </c>
      <c r="B219" s="5" t="s">
        <v>313</v>
      </c>
      <c r="C219" s="5">
        <v>85</v>
      </c>
      <c r="D219" s="5">
        <v>500</v>
      </c>
      <c r="E219" s="5">
        <v>141000057</v>
      </c>
      <c r="F219" s="19">
        <v>3572.66</v>
      </c>
      <c r="G219" s="17"/>
      <c r="H219" s="5">
        <f t="shared" si="17"/>
        <v>19936.32</v>
      </c>
      <c r="I219" s="5" t="s">
        <v>257</v>
      </c>
      <c r="J219" s="5"/>
    </row>
    <row r="220" spans="1:10">
      <c r="A220" s="5">
        <v>186</v>
      </c>
      <c r="B220" s="5" t="s">
        <v>313</v>
      </c>
      <c r="C220" s="5">
        <v>86</v>
      </c>
      <c r="D220" s="5">
        <v>501</v>
      </c>
      <c r="E220" s="5">
        <v>161000991</v>
      </c>
      <c r="F220" s="19">
        <v>3590.02</v>
      </c>
      <c r="G220" s="17"/>
      <c r="H220" s="5">
        <f t="shared" si="17"/>
        <v>16346.3</v>
      </c>
      <c r="I220" s="5" t="s">
        <v>257</v>
      </c>
      <c r="J220" s="5"/>
    </row>
    <row r="221" spans="1:10">
      <c r="A221" s="5">
        <v>187</v>
      </c>
      <c r="B221" s="5" t="s">
        <v>314</v>
      </c>
      <c r="C221" s="5">
        <v>87</v>
      </c>
      <c r="D221" s="5">
        <v>502</v>
      </c>
      <c r="E221" s="5">
        <v>161000992</v>
      </c>
      <c r="F221" s="19">
        <v>3573.21</v>
      </c>
      <c r="G221" s="17"/>
      <c r="H221" s="5">
        <f>H220-F221</f>
        <v>12773.09</v>
      </c>
      <c r="I221" s="5" t="s">
        <v>257</v>
      </c>
      <c r="J221" s="5"/>
    </row>
    <row r="222" spans="1:10">
      <c r="A222" s="5">
        <v>188</v>
      </c>
      <c r="B222" s="5" t="s">
        <v>314</v>
      </c>
      <c r="C222" s="5">
        <v>88</v>
      </c>
      <c r="D222" s="5">
        <v>503</v>
      </c>
      <c r="E222" s="5">
        <v>151000058</v>
      </c>
      <c r="F222" s="19">
        <v>3406.43</v>
      </c>
      <c r="G222" s="17"/>
      <c r="H222" s="5">
        <f>H221-F222</f>
        <v>9366.6600000000108</v>
      </c>
      <c r="I222" s="5" t="s">
        <v>257</v>
      </c>
      <c r="J222" s="5"/>
    </row>
    <row r="223" spans="1:10">
      <c r="G223" s="4">
        <v>13000</v>
      </c>
    </row>
    <row r="224" spans="1:10">
      <c r="G224" s="4">
        <f>G223+H222</f>
        <v>22366.66</v>
      </c>
    </row>
    <row r="225" spans="1:10">
      <c r="A225" s="5">
        <v>189</v>
      </c>
      <c r="B225" s="5" t="s">
        <v>314</v>
      </c>
      <c r="C225" s="5">
        <v>89</v>
      </c>
      <c r="D225" s="5">
        <v>504</v>
      </c>
      <c r="E225" s="5">
        <v>141000058</v>
      </c>
      <c r="F225" s="5">
        <v>3507.42</v>
      </c>
      <c r="G225" s="17"/>
      <c r="H225" s="5">
        <f>G224-F225</f>
        <v>18859.240000000002</v>
      </c>
      <c r="I225" s="5" t="s">
        <v>257</v>
      </c>
      <c r="J225" s="5"/>
    </row>
    <row r="226" spans="1:10">
      <c r="A226" s="5">
        <v>190</v>
      </c>
      <c r="B226" s="5" t="s">
        <v>315</v>
      </c>
      <c r="C226" s="5">
        <v>90</v>
      </c>
      <c r="D226" s="5">
        <v>505</v>
      </c>
      <c r="E226" s="5">
        <v>161000993</v>
      </c>
      <c r="F226" s="19">
        <v>3443.26</v>
      </c>
      <c r="G226" s="17"/>
      <c r="H226" s="5">
        <f>H225-F226</f>
        <v>15415.98</v>
      </c>
      <c r="I226" s="5" t="s">
        <v>257</v>
      </c>
      <c r="J226" s="5"/>
    </row>
    <row r="227" spans="1:10">
      <c r="A227" s="5">
        <v>191</v>
      </c>
      <c r="B227" s="5" t="s">
        <v>315</v>
      </c>
      <c r="C227" s="5">
        <v>91</v>
      </c>
      <c r="D227" s="5">
        <v>506</v>
      </c>
      <c r="E227" s="5">
        <v>161000994</v>
      </c>
      <c r="F227" s="19">
        <v>3530.21</v>
      </c>
      <c r="G227" s="17"/>
      <c r="H227" s="5">
        <f>H226-F227</f>
        <v>11885.77</v>
      </c>
      <c r="I227" s="5" t="s">
        <v>259</v>
      </c>
      <c r="J227" s="5"/>
    </row>
    <row r="228" spans="1:10">
      <c r="A228" s="5">
        <v>192</v>
      </c>
      <c r="B228" s="5" t="s">
        <v>315</v>
      </c>
      <c r="C228" s="5">
        <v>92</v>
      </c>
      <c r="D228" s="5">
        <v>507</v>
      </c>
      <c r="E228" s="5">
        <v>161000995</v>
      </c>
      <c r="F228" s="27">
        <v>3554.24</v>
      </c>
      <c r="G228" s="17"/>
      <c r="H228" s="22">
        <f>H227-F228</f>
        <v>8331.5300000000097</v>
      </c>
      <c r="I228" s="5" t="s">
        <v>257</v>
      </c>
      <c r="J228" s="5"/>
    </row>
    <row r="229" spans="1:10">
      <c r="A229" s="20"/>
      <c r="B229" s="20"/>
      <c r="C229" s="20"/>
      <c r="D229" s="20"/>
      <c r="E229" s="20"/>
      <c r="F229" s="21"/>
      <c r="G229" s="4">
        <v>3473</v>
      </c>
      <c r="H229" s="20"/>
      <c r="I229" s="20"/>
      <c r="J229" s="20"/>
    </row>
    <row r="230" spans="1:10">
      <c r="A230" s="20"/>
      <c r="B230" s="20"/>
      <c r="C230" s="20"/>
      <c r="D230" s="20"/>
      <c r="E230" s="20"/>
      <c r="F230" s="21"/>
      <c r="G230" s="4">
        <f>G229+H228</f>
        <v>11804.53</v>
      </c>
      <c r="H230" s="20"/>
      <c r="I230" s="20"/>
      <c r="J230" s="20"/>
    </row>
    <row r="231" spans="1:10">
      <c r="A231" s="5">
        <v>193</v>
      </c>
      <c r="B231" s="5" t="s">
        <v>315</v>
      </c>
      <c r="C231" s="5">
        <v>93</v>
      </c>
      <c r="D231" s="5">
        <v>508</v>
      </c>
      <c r="E231" s="19">
        <v>161000996</v>
      </c>
      <c r="F231" s="19">
        <v>3569.82</v>
      </c>
      <c r="G231" s="17"/>
      <c r="H231" s="5">
        <f>G230-F231</f>
        <v>8234.71000000001</v>
      </c>
      <c r="I231" s="5" t="s">
        <v>257</v>
      </c>
      <c r="J231" s="5"/>
    </row>
    <row r="232" spans="1:10">
      <c r="A232" s="5">
        <v>194</v>
      </c>
      <c r="B232" s="5" t="s">
        <v>315</v>
      </c>
      <c r="C232" s="5">
        <v>94</v>
      </c>
      <c r="D232" s="5">
        <v>509</v>
      </c>
      <c r="E232" s="19">
        <v>161000997</v>
      </c>
      <c r="F232" s="19">
        <v>3550.81</v>
      </c>
      <c r="G232" s="17"/>
      <c r="H232" s="5">
        <f>H231-F232</f>
        <v>4683.9000000000096</v>
      </c>
      <c r="I232" s="5" t="s">
        <v>257</v>
      </c>
      <c r="J232" s="5"/>
    </row>
    <row r="233" spans="1:10">
      <c r="A233" s="5">
        <v>195</v>
      </c>
      <c r="B233" s="5" t="s">
        <v>316</v>
      </c>
      <c r="C233" s="5">
        <v>95</v>
      </c>
      <c r="D233" s="5">
        <v>510</v>
      </c>
      <c r="E233" s="5">
        <v>151000059</v>
      </c>
      <c r="F233" s="5">
        <v>3582.01</v>
      </c>
      <c r="G233" s="17"/>
      <c r="H233" s="5">
        <f>H232-F233</f>
        <v>1101.8900000000101</v>
      </c>
      <c r="I233" s="5" t="s">
        <v>257</v>
      </c>
      <c r="J233" s="5"/>
    </row>
    <row r="234" spans="1:10" s="11" customFormat="1">
      <c r="A234" s="20"/>
      <c r="B234" s="5" t="s">
        <v>316</v>
      </c>
      <c r="C234" s="20"/>
      <c r="D234" s="20"/>
      <c r="E234" s="20"/>
      <c r="F234" s="20"/>
      <c r="G234" s="4">
        <v>22351</v>
      </c>
      <c r="H234" s="20"/>
      <c r="I234" s="20"/>
      <c r="J234" s="20"/>
    </row>
    <row r="235" spans="1:10" s="11" customFormat="1">
      <c r="A235" s="20"/>
      <c r="B235" s="20"/>
      <c r="C235" s="20"/>
      <c r="D235" s="20"/>
      <c r="E235" s="20"/>
      <c r="F235" s="20"/>
      <c r="G235" s="4">
        <f>G234+H233</f>
        <v>23452.89</v>
      </c>
      <c r="H235" s="20"/>
      <c r="I235" s="20"/>
      <c r="J235" s="20"/>
    </row>
    <row r="236" spans="1:10">
      <c r="A236" s="5">
        <v>196</v>
      </c>
      <c r="B236" s="5" t="s">
        <v>316</v>
      </c>
      <c r="C236" s="5">
        <v>96</v>
      </c>
      <c r="D236" s="5">
        <v>511</v>
      </c>
      <c r="E236" s="5">
        <v>141000059</v>
      </c>
      <c r="F236" s="5">
        <v>3529.22</v>
      </c>
      <c r="G236" s="17"/>
      <c r="H236" s="5">
        <f>G235-F236</f>
        <v>19923.669999999998</v>
      </c>
      <c r="I236" s="5" t="s">
        <v>257</v>
      </c>
      <c r="J236" s="5"/>
    </row>
    <row r="237" spans="1:10">
      <c r="A237" s="5">
        <v>197</v>
      </c>
      <c r="B237" s="5" t="s">
        <v>316</v>
      </c>
      <c r="C237" s="5">
        <v>97</v>
      </c>
      <c r="D237" s="5">
        <v>512</v>
      </c>
      <c r="E237" s="5">
        <v>161000998</v>
      </c>
      <c r="F237" s="5">
        <v>3511.61</v>
      </c>
      <c r="G237" s="17"/>
      <c r="H237" s="5">
        <f>H236-F237</f>
        <v>16412.060000000001</v>
      </c>
      <c r="I237" s="5" t="s">
        <v>257</v>
      </c>
      <c r="J237" s="5"/>
    </row>
    <row r="238" spans="1:10">
      <c r="A238" s="5">
        <v>198</v>
      </c>
      <c r="B238" s="5" t="s">
        <v>316</v>
      </c>
      <c r="C238" s="5">
        <v>98</v>
      </c>
      <c r="D238" s="5">
        <v>513</v>
      </c>
      <c r="E238" s="5">
        <v>161000999</v>
      </c>
      <c r="F238" s="19">
        <v>3521.64</v>
      </c>
      <c r="G238" s="17"/>
      <c r="H238" s="5">
        <f>H237-F238</f>
        <v>12890.42</v>
      </c>
      <c r="I238" s="5" t="s">
        <v>259</v>
      </c>
      <c r="J238" s="5"/>
    </row>
    <row r="239" spans="1:10">
      <c r="A239" s="5">
        <v>199</v>
      </c>
      <c r="B239" s="5" t="s">
        <v>317</v>
      </c>
      <c r="C239" s="5">
        <v>99</v>
      </c>
      <c r="D239" s="5">
        <v>514</v>
      </c>
      <c r="E239" s="5">
        <v>161001000</v>
      </c>
      <c r="F239" s="19">
        <v>3527.82</v>
      </c>
      <c r="G239" s="17"/>
      <c r="H239" s="5">
        <f>H238-F239</f>
        <v>9362.6000000000095</v>
      </c>
      <c r="I239" s="5" t="s">
        <v>257</v>
      </c>
      <c r="J239" s="5"/>
    </row>
    <row r="240" spans="1:10">
      <c r="A240" s="5">
        <v>200</v>
      </c>
      <c r="B240" s="5" t="s">
        <v>317</v>
      </c>
      <c r="C240" s="5">
        <v>100</v>
      </c>
      <c r="D240" s="5">
        <v>515</v>
      </c>
      <c r="E240" s="5">
        <v>161001001</v>
      </c>
      <c r="F240" s="19">
        <v>3455.86</v>
      </c>
      <c r="G240" s="17"/>
      <c r="H240" s="5">
        <f>H239-F240</f>
        <v>5906.7400000000098</v>
      </c>
      <c r="I240" s="5" t="s">
        <v>257</v>
      </c>
      <c r="J240" s="5"/>
    </row>
    <row r="241" spans="1:10">
      <c r="A241" s="20"/>
      <c r="B241" s="20" t="s">
        <v>317</v>
      </c>
      <c r="C241" s="20"/>
      <c r="D241" s="20"/>
      <c r="E241" s="20"/>
      <c r="F241" s="20"/>
      <c r="G241" s="4">
        <v>15000</v>
      </c>
      <c r="H241" s="20"/>
      <c r="I241" s="20"/>
      <c r="J241" s="20"/>
    </row>
    <row r="242" spans="1:10">
      <c r="A242" s="20"/>
      <c r="B242" s="20"/>
      <c r="C242" s="20"/>
      <c r="D242" s="20"/>
      <c r="E242" s="20"/>
      <c r="F242" s="20"/>
      <c r="G242" s="4">
        <f>G241+H240</f>
        <v>20906.740000000002</v>
      </c>
      <c r="H242" s="20"/>
      <c r="I242" s="20"/>
      <c r="J242" s="20"/>
    </row>
    <row r="243" spans="1:10">
      <c r="A243" s="5">
        <v>201</v>
      </c>
      <c r="B243" s="5" t="s">
        <v>317</v>
      </c>
      <c r="C243" s="5">
        <v>101</v>
      </c>
      <c r="D243" s="5">
        <v>516</v>
      </c>
      <c r="E243" s="5">
        <v>161001002</v>
      </c>
      <c r="F243" s="19">
        <v>3382.63</v>
      </c>
      <c r="G243" s="17"/>
      <c r="H243" s="5">
        <f>G242-F243</f>
        <v>17524.11</v>
      </c>
      <c r="I243" s="5" t="s">
        <v>257</v>
      </c>
      <c r="J243" s="5"/>
    </row>
    <row r="244" spans="1:10">
      <c r="A244" s="5">
        <v>202</v>
      </c>
      <c r="B244" s="5" t="s">
        <v>317</v>
      </c>
      <c r="C244" s="5">
        <v>102</v>
      </c>
      <c r="D244" s="5">
        <v>517</v>
      </c>
      <c r="E244" s="5">
        <v>161001003</v>
      </c>
      <c r="F244" s="19">
        <v>3479.02</v>
      </c>
      <c r="G244" s="17"/>
      <c r="H244" s="5">
        <f>H243-F244</f>
        <v>14045.09</v>
      </c>
      <c r="I244" s="5" t="s">
        <v>257</v>
      </c>
      <c r="J244" s="5"/>
    </row>
    <row r="245" spans="1:10">
      <c r="A245" s="5">
        <v>203</v>
      </c>
      <c r="B245" s="5" t="s">
        <v>317</v>
      </c>
      <c r="C245" s="5">
        <v>103</v>
      </c>
      <c r="D245" s="5">
        <v>518</v>
      </c>
      <c r="E245" s="5">
        <v>161001004</v>
      </c>
      <c r="F245" s="19">
        <v>3400.22</v>
      </c>
      <c r="G245" s="17"/>
      <c r="H245" s="5">
        <f>H244-F245</f>
        <v>10644.87</v>
      </c>
      <c r="I245" s="5" t="s">
        <v>259</v>
      </c>
      <c r="J245" s="5"/>
    </row>
    <row r="246" spans="1:10">
      <c r="A246" s="20"/>
      <c r="B246" s="20" t="s">
        <v>317</v>
      </c>
      <c r="C246" s="20"/>
      <c r="D246" s="20"/>
      <c r="E246" s="20"/>
      <c r="F246" s="21"/>
      <c r="G246" s="4">
        <v>20000</v>
      </c>
      <c r="H246" s="20"/>
      <c r="I246" s="20"/>
      <c r="J246" s="20"/>
    </row>
    <row r="247" spans="1:10">
      <c r="A247" s="20"/>
      <c r="B247" s="20"/>
      <c r="C247" s="20"/>
      <c r="D247" s="20"/>
      <c r="E247" s="20"/>
      <c r="F247" s="21"/>
      <c r="G247" s="4">
        <f>G246+H245</f>
        <v>30644.87</v>
      </c>
      <c r="H247" s="20"/>
      <c r="I247" s="20"/>
      <c r="J247" s="20"/>
    </row>
    <row r="248" spans="1:10">
      <c r="A248" s="5">
        <v>204</v>
      </c>
      <c r="B248" s="18" t="s">
        <v>317</v>
      </c>
      <c r="C248" s="19">
        <v>104</v>
      </c>
      <c r="D248" s="19">
        <v>519</v>
      </c>
      <c r="E248" s="5">
        <v>161001005</v>
      </c>
      <c r="F248" s="19">
        <v>3469.04</v>
      </c>
      <c r="G248" s="17"/>
      <c r="H248" s="5">
        <f>G247-F248</f>
        <v>27175.83</v>
      </c>
      <c r="I248" s="5" t="s">
        <v>257</v>
      </c>
      <c r="J248" s="5"/>
    </row>
    <row r="249" spans="1:10">
      <c r="A249" s="5">
        <v>205</v>
      </c>
      <c r="B249" s="18" t="s">
        <v>317</v>
      </c>
      <c r="C249" s="19">
        <v>105</v>
      </c>
      <c r="D249" s="19">
        <v>520</v>
      </c>
      <c r="E249" s="5">
        <v>161001006</v>
      </c>
      <c r="F249" s="19">
        <v>3435.21</v>
      </c>
      <c r="G249" s="17"/>
      <c r="H249" s="5">
        <f>H248-F249</f>
        <v>23740.62</v>
      </c>
      <c r="I249" s="5" t="s">
        <v>257</v>
      </c>
      <c r="J249" s="5"/>
    </row>
    <row r="250" spans="1:10">
      <c r="A250" s="5">
        <v>206</v>
      </c>
      <c r="B250" s="5" t="s">
        <v>318</v>
      </c>
      <c r="C250" s="5">
        <v>106</v>
      </c>
      <c r="D250" s="5">
        <v>522</v>
      </c>
      <c r="E250" s="5">
        <v>161001007</v>
      </c>
      <c r="F250" s="5">
        <v>3444.42</v>
      </c>
      <c r="G250" s="17"/>
      <c r="H250" s="5">
        <f>H249-F250</f>
        <v>20296.2</v>
      </c>
      <c r="I250" s="5" t="s">
        <v>259</v>
      </c>
      <c r="J250" s="5"/>
    </row>
    <row r="251" spans="1:10">
      <c r="A251" s="5">
        <v>207</v>
      </c>
      <c r="B251" s="5" t="s">
        <v>318</v>
      </c>
      <c r="C251" s="19">
        <v>107</v>
      </c>
      <c r="D251" s="5">
        <v>521</v>
      </c>
      <c r="E251" s="5">
        <v>161001008</v>
      </c>
      <c r="F251" s="5">
        <v>3501.81</v>
      </c>
      <c r="G251" s="17"/>
      <c r="H251" s="5">
        <f>H250-F251</f>
        <v>16794.39</v>
      </c>
      <c r="I251" s="5" t="s">
        <v>257</v>
      </c>
      <c r="J251" s="5"/>
    </row>
    <row r="252" spans="1:10">
      <c r="A252" s="5">
        <v>208</v>
      </c>
      <c r="B252" s="5" t="s">
        <v>318</v>
      </c>
      <c r="C252" s="5">
        <v>108</v>
      </c>
      <c r="D252" s="5">
        <v>523</v>
      </c>
      <c r="E252" s="19">
        <v>151000060</v>
      </c>
      <c r="F252" s="19">
        <v>3514.61</v>
      </c>
      <c r="G252" s="17"/>
      <c r="H252" s="5">
        <f>H251-F252</f>
        <v>13279.78</v>
      </c>
      <c r="I252" s="5" t="s">
        <v>257</v>
      </c>
      <c r="J252" s="5"/>
    </row>
    <row r="253" spans="1:10">
      <c r="A253" s="5">
        <v>209</v>
      </c>
      <c r="B253" s="5" t="s">
        <v>318</v>
      </c>
      <c r="C253" s="19">
        <v>109</v>
      </c>
      <c r="D253" s="5">
        <v>524</v>
      </c>
      <c r="E253" s="19">
        <v>161001009</v>
      </c>
      <c r="F253" s="19">
        <v>3444.26</v>
      </c>
      <c r="G253" s="17"/>
      <c r="H253" s="5">
        <f>H252-F253</f>
        <v>9835.5200000000095</v>
      </c>
      <c r="I253" s="5" t="s">
        <v>257</v>
      </c>
      <c r="J253" s="5"/>
    </row>
    <row r="254" spans="1:10">
      <c r="A254" s="20"/>
      <c r="B254" s="20"/>
      <c r="C254" s="21"/>
      <c r="D254" s="20"/>
      <c r="E254" s="21"/>
      <c r="F254" s="21"/>
      <c r="G254" s="4">
        <v>30000</v>
      </c>
      <c r="H254" s="20"/>
      <c r="I254" s="20"/>
      <c r="J254" s="20"/>
    </row>
    <row r="255" spans="1:10">
      <c r="A255" s="20"/>
      <c r="B255" s="20"/>
      <c r="C255" s="21"/>
      <c r="D255" s="20"/>
      <c r="E255" s="21"/>
      <c r="F255" s="21"/>
      <c r="G255" s="4">
        <f>G254+H253</f>
        <v>39835.519999999997</v>
      </c>
      <c r="H255" s="20"/>
      <c r="I255" s="20"/>
      <c r="J255" s="20"/>
    </row>
    <row r="256" spans="1:10">
      <c r="A256" s="5">
        <v>210</v>
      </c>
      <c r="B256" s="5" t="s">
        <v>318</v>
      </c>
      <c r="C256" s="5">
        <v>110</v>
      </c>
      <c r="D256" s="19">
        <v>525</v>
      </c>
      <c r="E256" s="5">
        <v>161001010</v>
      </c>
      <c r="F256" s="19">
        <v>3578.32</v>
      </c>
      <c r="G256" s="17"/>
      <c r="H256" s="5">
        <f>G255-F256</f>
        <v>36257.199999999997</v>
      </c>
      <c r="I256" s="18" t="s">
        <v>257</v>
      </c>
      <c r="J256" s="5" t="s">
        <v>954</v>
      </c>
    </row>
    <row r="257" spans="1:10">
      <c r="A257" s="5">
        <v>211</v>
      </c>
      <c r="B257" s="5" t="s">
        <v>318</v>
      </c>
      <c r="C257" s="19">
        <v>111</v>
      </c>
      <c r="D257" s="19">
        <v>526</v>
      </c>
      <c r="E257" s="19">
        <v>161001011</v>
      </c>
      <c r="F257" s="19">
        <v>3563.35</v>
      </c>
      <c r="G257" s="17"/>
      <c r="H257" s="5">
        <f t="shared" ref="H257:H265" si="18">H256-F257</f>
        <v>32693.85</v>
      </c>
      <c r="I257" s="18" t="s">
        <v>257</v>
      </c>
      <c r="J257" s="5" t="s">
        <v>954</v>
      </c>
    </row>
    <row r="258" spans="1:10">
      <c r="A258" s="5">
        <v>212</v>
      </c>
      <c r="B258" s="5" t="s">
        <v>319</v>
      </c>
      <c r="C258" s="5">
        <v>112</v>
      </c>
      <c r="D258" s="5">
        <v>527</v>
      </c>
      <c r="E258" s="5">
        <v>161001012</v>
      </c>
      <c r="F258" s="5">
        <v>3355.42</v>
      </c>
      <c r="G258" s="17"/>
      <c r="H258" s="5">
        <f t="shared" si="18"/>
        <v>29338.43</v>
      </c>
      <c r="I258" s="18" t="s">
        <v>259</v>
      </c>
      <c r="J258" s="5"/>
    </row>
    <row r="259" spans="1:10">
      <c r="A259" s="5">
        <v>213</v>
      </c>
      <c r="B259" s="5" t="s">
        <v>319</v>
      </c>
      <c r="C259" s="19">
        <v>113</v>
      </c>
      <c r="D259" s="19">
        <v>528</v>
      </c>
      <c r="E259" s="19">
        <v>161001013</v>
      </c>
      <c r="F259" s="19">
        <v>3406.84</v>
      </c>
      <c r="G259" s="17"/>
      <c r="H259" s="5">
        <f t="shared" si="18"/>
        <v>25931.59</v>
      </c>
      <c r="I259" s="18" t="s">
        <v>257</v>
      </c>
      <c r="J259" s="5"/>
    </row>
    <row r="260" spans="1:10">
      <c r="A260" s="5">
        <v>214</v>
      </c>
      <c r="B260" s="5" t="s">
        <v>319</v>
      </c>
      <c r="C260" s="5">
        <v>114</v>
      </c>
      <c r="D260" s="5">
        <v>529</v>
      </c>
      <c r="E260" s="5">
        <v>161001014</v>
      </c>
      <c r="F260" s="5">
        <v>3522.4</v>
      </c>
      <c r="G260" s="17"/>
      <c r="H260" s="5">
        <f t="shared" si="18"/>
        <v>22409.19</v>
      </c>
      <c r="I260" s="18" t="s">
        <v>257</v>
      </c>
      <c r="J260" s="5"/>
    </row>
    <row r="261" spans="1:10">
      <c r="A261" s="5">
        <v>215</v>
      </c>
      <c r="B261" s="5" t="s">
        <v>319</v>
      </c>
      <c r="C261" s="19">
        <v>115</v>
      </c>
      <c r="D261" s="19">
        <v>530</v>
      </c>
      <c r="E261" s="19">
        <v>161001015</v>
      </c>
      <c r="F261" s="5">
        <v>3379.23</v>
      </c>
      <c r="G261" s="17"/>
      <c r="H261" s="5">
        <f t="shared" si="18"/>
        <v>19029.96</v>
      </c>
      <c r="I261" s="18" t="s">
        <v>257</v>
      </c>
      <c r="J261" s="5"/>
    </row>
    <row r="262" spans="1:10">
      <c r="A262" s="5">
        <v>216</v>
      </c>
      <c r="B262" s="18" t="s">
        <v>320</v>
      </c>
      <c r="C262" s="5">
        <v>116</v>
      </c>
      <c r="D262" s="5">
        <v>532</v>
      </c>
      <c r="E262" s="5">
        <v>161001016</v>
      </c>
      <c r="F262" s="19">
        <v>3433.66</v>
      </c>
      <c r="G262" s="17"/>
      <c r="H262" s="5">
        <f t="shared" si="18"/>
        <v>15596.3</v>
      </c>
      <c r="I262" s="18" t="s">
        <v>257</v>
      </c>
      <c r="J262" s="5"/>
    </row>
    <row r="263" spans="1:10">
      <c r="A263" s="5">
        <v>217</v>
      </c>
      <c r="B263" s="18" t="s">
        <v>320</v>
      </c>
      <c r="C263" s="19">
        <v>117</v>
      </c>
      <c r="D263" s="5">
        <v>531</v>
      </c>
      <c r="E263" s="19">
        <v>161001017</v>
      </c>
      <c r="F263" s="19">
        <v>3354.67</v>
      </c>
      <c r="G263" s="17"/>
      <c r="H263" s="5">
        <f t="shared" si="18"/>
        <v>12241.63</v>
      </c>
      <c r="I263" s="18" t="s">
        <v>259</v>
      </c>
      <c r="J263" s="5"/>
    </row>
    <row r="264" spans="1:10">
      <c r="A264" s="5">
        <v>218</v>
      </c>
      <c r="B264" s="18" t="s">
        <v>320</v>
      </c>
      <c r="C264" s="5">
        <v>118</v>
      </c>
      <c r="D264" s="5">
        <v>533</v>
      </c>
      <c r="E264" s="5">
        <v>161001018</v>
      </c>
      <c r="F264" s="5">
        <v>3399.05</v>
      </c>
      <c r="G264" s="17"/>
      <c r="H264" s="5">
        <f t="shared" si="18"/>
        <v>8842.5800000000108</v>
      </c>
      <c r="I264" s="5" t="s">
        <v>257</v>
      </c>
      <c r="J264" s="5"/>
    </row>
    <row r="265" spans="1:10">
      <c r="A265" s="5">
        <v>219</v>
      </c>
      <c r="B265" s="18" t="s">
        <v>320</v>
      </c>
      <c r="C265" s="19">
        <v>119</v>
      </c>
      <c r="D265" s="5">
        <v>534</v>
      </c>
      <c r="E265" s="19">
        <v>161001019</v>
      </c>
      <c r="F265" s="19">
        <v>3434.24</v>
      </c>
      <c r="G265" s="17"/>
      <c r="H265" s="5">
        <f t="shared" si="18"/>
        <v>5408.3400000000101</v>
      </c>
      <c r="I265" s="5" t="s">
        <v>257</v>
      </c>
      <c r="J265" s="5"/>
    </row>
    <row r="266" spans="1:10" s="11" customFormat="1">
      <c r="A266" s="20"/>
      <c r="B266" s="20"/>
      <c r="C266" s="20"/>
      <c r="D266" s="20"/>
      <c r="E266" s="20"/>
      <c r="F266" s="20"/>
      <c r="G266" s="4">
        <v>36199</v>
      </c>
      <c r="H266" s="20"/>
      <c r="I266" s="20"/>
      <c r="J266" s="20"/>
    </row>
    <row r="267" spans="1:10" s="11" customFormat="1">
      <c r="A267" s="20"/>
      <c r="B267" s="20"/>
      <c r="C267" s="20"/>
      <c r="D267" s="20"/>
      <c r="E267" s="20"/>
      <c r="F267" s="20"/>
      <c r="G267" s="4">
        <f>G266+H265</f>
        <v>41607.339999999997</v>
      </c>
      <c r="H267" s="20"/>
      <c r="I267" s="20"/>
      <c r="J267" s="20"/>
    </row>
    <row r="268" spans="1:10">
      <c r="A268" s="5">
        <v>220</v>
      </c>
      <c r="B268" s="5" t="s">
        <v>322</v>
      </c>
      <c r="C268" s="5">
        <v>1</v>
      </c>
      <c r="D268" s="5">
        <v>535</v>
      </c>
      <c r="E268" s="27">
        <v>161001020</v>
      </c>
      <c r="F268" s="27">
        <v>3464.04</v>
      </c>
      <c r="G268" s="17"/>
      <c r="H268" s="22">
        <f>G267-F268</f>
        <v>38143.300000000003</v>
      </c>
      <c r="I268" s="18" t="s">
        <v>259</v>
      </c>
      <c r="J268" s="5"/>
    </row>
    <row r="269" spans="1:10">
      <c r="A269" s="5">
        <v>221</v>
      </c>
      <c r="B269" s="5" t="s">
        <v>322</v>
      </c>
      <c r="C269" s="5">
        <v>2</v>
      </c>
      <c r="D269" s="5">
        <v>536</v>
      </c>
      <c r="E269" s="27">
        <v>161001021</v>
      </c>
      <c r="F269" s="19">
        <v>3481.41</v>
      </c>
      <c r="G269" s="17"/>
      <c r="H269" s="5">
        <f t="shared" ref="H269:H276" si="19">H268-F269</f>
        <v>34661.89</v>
      </c>
      <c r="I269" s="18" t="s">
        <v>257</v>
      </c>
      <c r="J269" s="5"/>
    </row>
    <row r="270" spans="1:10">
      <c r="A270" s="5">
        <v>222</v>
      </c>
      <c r="B270" s="5" t="s">
        <v>322</v>
      </c>
      <c r="C270" s="5">
        <v>3</v>
      </c>
      <c r="D270" s="5">
        <v>537</v>
      </c>
      <c r="E270" s="27">
        <v>161001022</v>
      </c>
      <c r="F270" s="19">
        <v>3465.45</v>
      </c>
      <c r="G270" s="17"/>
      <c r="H270" s="5">
        <f t="shared" si="19"/>
        <v>31196.44</v>
      </c>
      <c r="I270" s="18" t="s">
        <v>257</v>
      </c>
      <c r="J270" s="5"/>
    </row>
    <row r="271" spans="1:10">
      <c r="A271" s="5">
        <v>223</v>
      </c>
      <c r="B271" s="5" t="s">
        <v>323</v>
      </c>
      <c r="C271" s="5">
        <v>4</v>
      </c>
      <c r="D271" s="5">
        <v>538</v>
      </c>
      <c r="E271" s="27">
        <v>161001023</v>
      </c>
      <c r="F271" s="5">
        <v>3376.42</v>
      </c>
      <c r="G271" s="17"/>
      <c r="H271" s="5">
        <f t="shared" si="19"/>
        <v>27820.02</v>
      </c>
      <c r="I271" s="18" t="s">
        <v>257</v>
      </c>
      <c r="J271" s="5"/>
    </row>
    <row r="272" spans="1:10">
      <c r="A272" s="5">
        <v>224</v>
      </c>
      <c r="B272" s="5" t="s">
        <v>323</v>
      </c>
      <c r="C272" s="5">
        <v>5</v>
      </c>
      <c r="D272" s="5">
        <v>539</v>
      </c>
      <c r="E272" s="27">
        <v>161001024</v>
      </c>
      <c r="F272" s="5">
        <v>3399.02</v>
      </c>
      <c r="G272" s="17"/>
      <c r="H272" s="5">
        <f t="shared" si="19"/>
        <v>24421</v>
      </c>
      <c r="I272" s="18" t="s">
        <v>257</v>
      </c>
      <c r="J272" s="5"/>
    </row>
    <row r="273" spans="1:10">
      <c r="A273" s="5">
        <v>225</v>
      </c>
      <c r="B273" s="5" t="s">
        <v>323</v>
      </c>
      <c r="C273" s="5">
        <v>6</v>
      </c>
      <c r="D273" s="5">
        <v>540</v>
      </c>
      <c r="E273" s="27">
        <v>161001025</v>
      </c>
      <c r="F273" s="19">
        <v>3335.25</v>
      </c>
      <c r="G273" s="17"/>
      <c r="H273" s="5">
        <f t="shared" si="19"/>
        <v>21085.75</v>
      </c>
      <c r="I273" s="18" t="s">
        <v>257</v>
      </c>
      <c r="J273" s="5"/>
    </row>
    <row r="274" spans="1:10">
      <c r="A274" s="5">
        <v>226</v>
      </c>
      <c r="B274" s="5" t="s">
        <v>323</v>
      </c>
      <c r="C274" s="5">
        <v>7</v>
      </c>
      <c r="D274" s="5">
        <v>541</v>
      </c>
      <c r="E274" s="19">
        <v>161001026</v>
      </c>
      <c r="F274" s="19">
        <v>3305.85</v>
      </c>
      <c r="G274" s="17"/>
      <c r="H274" s="5">
        <f t="shared" si="19"/>
        <v>17779.900000000001</v>
      </c>
      <c r="I274" s="18" t="s">
        <v>257</v>
      </c>
      <c r="J274" s="5"/>
    </row>
    <row r="275" spans="1:10">
      <c r="A275" s="5">
        <v>227</v>
      </c>
      <c r="B275" s="18" t="s">
        <v>324</v>
      </c>
      <c r="C275" s="19">
        <v>8</v>
      </c>
      <c r="D275" s="19">
        <v>542</v>
      </c>
      <c r="E275" s="27">
        <v>161001027</v>
      </c>
      <c r="F275" s="19">
        <v>3319.43</v>
      </c>
      <c r="G275" s="17"/>
      <c r="H275" s="5">
        <f t="shared" si="19"/>
        <v>14460.47</v>
      </c>
      <c r="I275" s="18" t="s">
        <v>259</v>
      </c>
      <c r="J275" s="5"/>
    </row>
    <row r="276" spans="1:10">
      <c r="A276" s="5">
        <v>228</v>
      </c>
      <c r="B276" s="18" t="s">
        <v>324</v>
      </c>
      <c r="C276" s="19">
        <v>9</v>
      </c>
      <c r="D276" s="19">
        <v>543</v>
      </c>
      <c r="E276" s="27">
        <v>161001028</v>
      </c>
      <c r="F276" s="19">
        <v>3471.13</v>
      </c>
      <c r="G276" s="17"/>
      <c r="H276" s="5">
        <f t="shared" si="19"/>
        <v>10989.34</v>
      </c>
      <c r="I276" s="18" t="s">
        <v>257</v>
      </c>
      <c r="J276" s="5"/>
    </row>
    <row r="277" spans="1:10">
      <c r="A277" s="20"/>
      <c r="B277" s="25"/>
      <c r="C277" s="21"/>
      <c r="D277" s="21"/>
      <c r="E277" s="20"/>
      <c r="F277" s="21"/>
      <c r="G277" s="4">
        <v>40000</v>
      </c>
      <c r="H277" s="20"/>
      <c r="J277" s="20"/>
    </row>
    <row r="278" spans="1:10" s="11" customFormat="1">
      <c r="A278" s="20"/>
      <c r="B278" s="25"/>
      <c r="C278" s="21"/>
      <c r="D278" s="20"/>
      <c r="E278" s="20"/>
      <c r="F278" s="20"/>
      <c r="G278" s="4">
        <f>G277+H276</f>
        <v>50989.34</v>
      </c>
      <c r="H278" s="20"/>
      <c r="J278" s="20"/>
    </row>
    <row r="279" spans="1:10">
      <c r="A279" s="5">
        <v>229</v>
      </c>
      <c r="B279" s="18" t="s">
        <v>324</v>
      </c>
      <c r="C279" s="19">
        <v>10</v>
      </c>
      <c r="D279" s="5">
        <v>544</v>
      </c>
      <c r="E279" s="19">
        <v>161001029</v>
      </c>
      <c r="F279" s="19">
        <v>3352.12</v>
      </c>
      <c r="G279" s="17"/>
      <c r="H279" s="5">
        <f>G278-F279</f>
        <v>47637.22</v>
      </c>
      <c r="I279" s="18" t="s">
        <v>257</v>
      </c>
      <c r="J279" s="5"/>
    </row>
    <row r="280" spans="1:10">
      <c r="A280" s="5">
        <v>230</v>
      </c>
      <c r="B280" s="18" t="s">
        <v>324</v>
      </c>
      <c r="C280" s="19">
        <v>11</v>
      </c>
      <c r="D280" s="5">
        <v>545</v>
      </c>
      <c r="E280" s="19">
        <v>161001030</v>
      </c>
      <c r="F280" s="5">
        <v>3368.35</v>
      </c>
      <c r="G280" s="17"/>
      <c r="H280" s="5">
        <f t="shared" ref="H280:H291" si="20">H279-F280</f>
        <v>44268.87</v>
      </c>
      <c r="I280" s="18" t="s">
        <v>257</v>
      </c>
      <c r="J280" s="5"/>
    </row>
    <row r="281" spans="1:10">
      <c r="A281" s="5">
        <v>231</v>
      </c>
      <c r="B281" s="5" t="s">
        <v>325</v>
      </c>
      <c r="C281" s="19">
        <v>12</v>
      </c>
      <c r="D281" s="5">
        <v>546</v>
      </c>
      <c r="E281" s="5">
        <v>151000061</v>
      </c>
      <c r="F281" s="19">
        <v>3578.02</v>
      </c>
      <c r="G281" s="17"/>
      <c r="H281" s="5">
        <f t="shared" si="20"/>
        <v>40690.85</v>
      </c>
      <c r="I281" s="18" t="s">
        <v>257</v>
      </c>
      <c r="J281" s="5"/>
    </row>
    <row r="282" spans="1:10">
      <c r="A282" s="5">
        <v>232</v>
      </c>
      <c r="B282" s="5" t="s">
        <v>325</v>
      </c>
      <c r="C282" s="19">
        <v>13</v>
      </c>
      <c r="D282" s="5">
        <v>547</v>
      </c>
      <c r="E282" s="5">
        <v>151000062</v>
      </c>
      <c r="F282" s="19">
        <v>3372.44</v>
      </c>
      <c r="G282" s="17"/>
      <c r="H282" s="5">
        <f t="shared" si="20"/>
        <v>37318.410000000003</v>
      </c>
      <c r="I282" s="18" t="s">
        <v>257</v>
      </c>
      <c r="J282" s="5"/>
    </row>
    <row r="283" spans="1:10">
      <c r="A283" s="5">
        <v>233</v>
      </c>
      <c r="B283" s="5" t="s">
        <v>325</v>
      </c>
      <c r="C283" s="19">
        <v>14</v>
      </c>
      <c r="D283" s="5">
        <v>549</v>
      </c>
      <c r="E283" s="19">
        <v>161001031</v>
      </c>
      <c r="F283" s="5">
        <v>3262.45</v>
      </c>
      <c r="G283" s="17"/>
      <c r="H283" s="5">
        <f t="shared" si="20"/>
        <v>34055.96</v>
      </c>
      <c r="I283" s="18" t="s">
        <v>257</v>
      </c>
      <c r="J283" s="5"/>
    </row>
    <row r="284" spans="1:10">
      <c r="A284" s="5">
        <v>234</v>
      </c>
      <c r="B284" s="5" t="s">
        <v>325</v>
      </c>
      <c r="C284" s="19">
        <v>15</v>
      </c>
      <c r="D284" s="5">
        <v>548</v>
      </c>
      <c r="E284" s="5">
        <v>161001032</v>
      </c>
      <c r="F284" s="5">
        <v>3328.43</v>
      </c>
      <c r="G284" s="17"/>
      <c r="H284" s="5">
        <f t="shared" si="20"/>
        <v>30727.53</v>
      </c>
      <c r="I284" s="18" t="s">
        <v>257</v>
      </c>
      <c r="J284" s="5"/>
    </row>
    <row r="285" spans="1:10">
      <c r="A285" s="5">
        <v>235</v>
      </c>
      <c r="B285" s="5" t="s">
        <v>325</v>
      </c>
      <c r="C285" s="19">
        <v>16</v>
      </c>
      <c r="D285" s="5">
        <v>550</v>
      </c>
      <c r="E285" s="19">
        <v>161001033</v>
      </c>
      <c r="F285" s="19">
        <v>3471.43</v>
      </c>
      <c r="G285" s="17"/>
      <c r="H285" s="5">
        <f t="shared" si="20"/>
        <v>27256.1</v>
      </c>
      <c r="I285" s="18" t="s">
        <v>257</v>
      </c>
      <c r="J285" s="5"/>
    </row>
    <row r="286" spans="1:10" s="11" customFormat="1">
      <c r="A286" s="5">
        <v>236</v>
      </c>
      <c r="B286" s="5" t="s">
        <v>326</v>
      </c>
      <c r="C286" s="19">
        <v>17</v>
      </c>
      <c r="D286" s="5">
        <v>551</v>
      </c>
      <c r="E286" s="5">
        <v>161001034</v>
      </c>
      <c r="F286" s="19">
        <v>3399.67</v>
      </c>
      <c r="G286" s="17"/>
      <c r="H286" s="5">
        <f t="shared" si="20"/>
        <v>23856.43</v>
      </c>
      <c r="I286" s="18" t="s">
        <v>257</v>
      </c>
      <c r="J286" s="5"/>
    </row>
    <row r="287" spans="1:10">
      <c r="A287" s="5">
        <v>237</v>
      </c>
      <c r="B287" s="5" t="s">
        <v>326</v>
      </c>
      <c r="C287" s="19">
        <v>18</v>
      </c>
      <c r="D287" s="5">
        <v>552</v>
      </c>
      <c r="E287" s="5">
        <v>151000063</v>
      </c>
      <c r="F287" s="5">
        <v>3442.6</v>
      </c>
      <c r="G287" s="17"/>
      <c r="H287" s="5">
        <f t="shared" si="20"/>
        <v>20413.830000000002</v>
      </c>
      <c r="I287" s="18" t="s">
        <v>257</v>
      </c>
      <c r="J287" s="5"/>
    </row>
    <row r="288" spans="1:10">
      <c r="A288" s="5">
        <v>238</v>
      </c>
      <c r="B288" s="5" t="s">
        <v>326</v>
      </c>
      <c r="C288" s="19">
        <v>19</v>
      </c>
      <c r="D288" s="5">
        <v>553</v>
      </c>
      <c r="E288" s="5">
        <v>151000064</v>
      </c>
      <c r="F288" s="5">
        <v>3317.82</v>
      </c>
      <c r="G288" s="17"/>
      <c r="H288" s="5">
        <f t="shared" si="20"/>
        <v>17096.009999999998</v>
      </c>
      <c r="I288" s="18" t="s">
        <v>257</v>
      </c>
      <c r="J288" s="5"/>
    </row>
    <row r="289" spans="1:11">
      <c r="A289" s="5">
        <v>239</v>
      </c>
      <c r="B289" s="5" t="s">
        <v>326</v>
      </c>
      <c r="C289" s="19">
        <v>20</v>
      </c>
      <c r="D289" s="5">
        <v>555</v>
      </c>
      <c r="E289" s="5">
        <v>161001035</v>
      </c>
      <c r="F289" s="5">
        <v>3432.42</v>
      </c>
      <c r="G289" s="17"/>
      <c r="H289" s="5">
        <f t="shared" si="20"/>
        <v>13663.59</v>
      </c>
      <c r="I289" s="18" t="s">
        <v>259</v>
      </c>
      <c r="J289" s="5"/>
    </row>
    <row r="290" spans="1:11">
      <c r="A290" s="5">
        <v>240</v>
      </c>
      <c r="B290" s="5" t="s">
        <v>326</v>
      </c>
      <c r="C290" s="19">
        <v>21</v>
      </c>
      <c r="D290" s="5">
        <v>554</v>
      </c>
      <c r="E290" s="5">
        <v>161001036</v>
      </c>
      <c r="F290" s="5">
        <v>3368.84</v>
      </c>
      <c r="G290" s="17"/>
      <c r="H290" s="5">
        <f t="shared" si="20"/>
        <v>10294.75</v>
      </c>
      <c r="I290" s="18" t="s">
        <v>257</v>
      </c>
      <c r="J290" s="5"/>
    </row>
    <row r="291" spans="1:11">
      <c r="A291" s="5">
        <v>241</v>
      </c>
      <c r="B291" s="5" t="s">
        <v>327</v>
      </c>
      <c r="C291" s="19">
        <v>22</v>
      </c>
      <c r="D291" s="5">
        <v>557</v>
      </c>
      <c r="E291" s="5">
        <v>161001037</v>
      </c>
      <c r="F291" s="19">
        <v>3450.02</v>
      </c>
      <c r="G291" s="17"/>
      <c r="H291" s="5">
        <f t="shared" si="20"/>
        <v>6844.7300000000196</v>
      </c>
      <c r="I291" s="18" t="s">
        <v>257</v>
      </c>
      <c r="J291" s="5"/>
    </row>
    <row r="292" spans="1:11">
      <c r="A292" s="20"/>
      <c r="B292" s="20"/>
      <c r="C292" s="21"/>
      <c r="D292" s="20"/>
      <c r="E292" s="20"/>
      <c r="F292" s="20"/>
      <c r="G292" s="4">
        <v>15000</v>
      </c>
      <c r="H292" s="20"/>
      <c r="I292" s="25"/>
      <c r="J292" s="20"/>
    </row>
    <row r="293" spans="1:11">
      <c r="A293" s="20"/>
      <c r="B293" s="20"/>
      <c r="C293" s="21"/>
      <c r="D293" s="20"/>
      <c r="E293" s="20"/>
      <c r="F293" s="20"/>
      <c r="G293" s="4">
        <f>G292+H291</f>
        <v>21844.73</v>
      </c>
      <c r="H293" s="20"/>
      <c r="I293" s="25"/>
      <c r="J293" s="20"/>
    </row>
    <row r="294" spans="1:11">
      <c r="A294" s="5">
        <v>242</v>
      </c>
      <c r="B294" s="5" t="s">
        <v>327</v>
      </c>
      <c r="C294" s="19">
        <v>23</v>
      </c>
      <c r="D294" s="5">
        <v>556</v>
      </c>
      <c r="E294" s="5">
        <v>161001038</v>
      </c>
      <c r="F294" s="19">
        <v>3255.05</v>
      </c>
      <c r="G294" s="17"/>
      <c r="H294" s="5">
        <f>G293-F294</f>
        <v>18589.68</v>
      </c>
      <c r="I294" s="5" t="s">
        <v>259</v>
      </c>
      <c r="J294" s="5"/>
    </row>
    <row r="295" spans="1:11">
      <c r="A295" s="5">
        <v>243</v>
      </c>
      <c r="B295" s="5" t="s">
        <v>327</v>
      </c>
      <c r="C295" s="19">
        <v>24</v>
      </c>
      <c r="D295" s="5">
        <v>558</v>
      </c>
      <c r="E295" s="5">
        <v>161001039</v>
      </c>
      <c r="F295" s="19">
        <v>3483.01</v>
      </c>
      <c r="G295" s="17"/>
      <c r="H295" s="5">
        <f>H294-F295</f>
        <v>15106.67</v>
      </c>
      <c r="I295" s="5" t="s">
        <v>257</v>
      </c>
      <c r="J295" s="5"/>
    </row>
    <row r="296" spans="1:11">
      <c r="A296" s="5">
        <v>244</v>
      </c>
      <c r="B296" s="5" t="s">
        <v>328</v>
      </c>
      <c r="C296" s="19">
        <v>25</v>
      </c>
      <c r="D296" s="5">
        <v>559</v>
      </c>
      <c r="E296" s="5">
        <v>161001040</v>
      </c>
      <c r="F296" s="5">
        <v>3428.61</v>
      </c>
      <c r="G296" s="17"/>
      <c r="H296" s="5">
        <f>H295-F296</f>
        <v>11678.06</v>
      </c>
      <c r="I296" s="5" t="s">
        <v>257</v>
      </c>
      <c r="J296" s="5"/>
    </row>
    <row r="297" spans="1:11">
      <c r="A297" s="5">
        <v>245</v>
      </c>
      <c r="B297" s="5" t="s">
        <v>328</v>
      </c>
      <c r="C297" s="19">
        <v>26</v>
      </c>
      <c r="D297" s="5">
        <v>560</v>
      </c>
      <c r="E297" s="5">
        <v>161001041</v>
      </c>
      <c r="F297" s="5">
        <v>3399.64</v>
      </c>
      <c r="G297" s="17"/>
      <c r="H297" s="5">
        <f>H296-F297</f>
        <v>8278.4200000000201</v>
      </c>
      <c r="I297" s="5" t="s">
        <v>257</v>
      </c>
      <c r="J297" s="5"/>
    </row>
    <row r="298" spans="1:11">
      <c r="A298" s="5">
        <v>246</v>
      </c>
      <c r="B298" s="5" t="s">
        <v>328</v>
      </c>
      <c r="C298" s="19">
        <v>27</v>
      </c>
      <c r="D298" s="5">
        <v>561</v>
      </c>
      <c r="E298" s="5">
        <v>161001042</v>
      </c>
      <c r="F298" s="5">
        <v>3504.42</v>
      </c>
      <c r="G298" s="17"/>
      <c r="H298" s="5">
        <f>H297-F298</f>
        <v>4774.00000000002</v>
      </c>
      <c r="I298" s="5" t="s">
        <v>257</v>
      </c>
      <c r="J298" s="5"/>
    </row>
    <row r="299" spans="1:11">
      <c r="A299" s="20"/>
      <c r="B299" s="20"/>
      <c r="C299" s="21"/>
      <c r="D299" s="20"/>
      <c r="E299" s="20"/>
      <c r="F299" s="20"/>
      <c r="G299" s="4">
        <v>20000</v>
      </c>
      <c r="H299" s="20"/>
      <c r="I299" s="20"/>
      <c r="J299" s="20"/>
      <c r="K299" s="11"/>
    </row>
    <row r="300" spans="1:11">
      <c r="A300" s="20"/>
      <c r="B300" s="20"/>
      <c r="C300" s="21"/>
      <c r="D300" s="20"/>
      <c r="E300" s="20"/>
      <c r="F300" s="20"/>
      <c r="G300" s="4">
        <f>H298+G299</f>
        <v>24774</v>
      </c>
      <c r="H300" s="20"/>
      <c r="I300" s="20"/>
      <c r="J300" s="20"/>
      <c r="K300" s="11"/>
    </row>
    <row r="301" spans="1:11">
      <c r="A301" s="5">
        <v>247</v>
      </c>
      <c r="B301" s="5" t="s">
        <v>329</v>
      </c>
      <c r="C301" s="19">
        <v>28</v>
      </c>
      <c r="D301" s="5">
        <v>563</v>
      </c>
      <c r="E301" s="19">
        <v>151000065</v>
      </c>
      <c r="F301" s="19">
        <v>3426.44</v>
      </c>
      <c r="G301" s="17"/>
      <c r="H301" s="5">
        <f>G300-F301</f>
        <v>21347.56</v>
      </c>
      <c r="I301" s="5" t="s">
        <v>257</v>
      </c>
      <c r="J301" s="5"/>
    </row>
    <row r="302" spans="1:11">
      <c r="A302" s="5">
        <v>248</v>
      </c>
      <c r="B302" s="5" t="s">
        <v>329</v>
      </c>
      <c r="C302" s="19">
        <v>29</v>
      </c>
      <c r="D302" s="5">
        <v>562</v>
      </c>
      <c r="E302" s="19">
        <v>151000066</v>
      </c>
      <c r="F302" s="19">
        <v>3448.01</v>
      </c>
      <c r="G302" s="17"/>
      <c r="H302" s="5">
        <f>H301-F302</f>
        <v>17899.55</v>
      </c>
      <c r="I302" s="5" t="s">
        <v>259</v>
      </c>
      <c r="J302" s="5"/>
    </row>
    <row r="303" spans="1:11">
      <c r="A303" s="5">
        <v>249</v>
      </c>
      <c r="B303" s="5" t="s">
        <v>329</v>
      </c>
      <c r="C303" s="19">
        <v>30</v>
      </c>
      <c r="D303" s="5">
        <v>564</v>
      </c>
      <c r="E303" s="19">
        <v>151000067</v>
      </c>
      <c r="F303" s="19">
        <v>3517.81</v>
      </c>
      <c r="G303" s="17"/>
      <c r="H303" s="5">
        <f>H302-F303</f>
        <v>14381.74</v>
      </c>
      <c r="I303" s="18" t="s">
        <v>257</v>
      </c>
      <c r="J303" s="5"/>
    </row>
    <row r="304" spans="1:11">
      <c r="A304" s="5">
        <v>250</v>
      </c>
      <c r="B304" s="5" t="s">
        <v>329</v>
      </c>
      <c r="C304" s="19">
        <v>31</v>
      </c>
      <c r="D304" s="19">
        <v>565</v>
      </c>
      <c r="E304" s="19">
        <v>151000068</v>
      </c>
      <c r="F304" s="19">
        <v>3309.43</v>
      </c>
      <c r="G304" s="17"/>
      <c r="H304" s="5">
        <f>H303-F304</f>
        <v>11072.31</v>
      </c>
      <c r="I304" s="18" t="s">
        <v>259</v>
      </c>
      <c r="J304" s="5"/>
    </row>
    <row r="305" spans="1:10">
      <c r="A305" s="5">
        <v>251</v>
      </c>
      <c r="B305" s="5" t="s">
        <v>329</v>
      </c>
      <c r="C305" s="19">
        <v>32</v>
      </c>
      <c r="D305" s="19">
        <v>566</v>
      </c>
      <c r="E305" s="5">
        <v>161001043</v>
      </c>
      <c r="F305" s="5">
        <v>3395.24</v>
      </c>
      <c r="G305" s="17"/>
      <c r="H305" s="5">
        <f>H304-F305</f>
        <v>7677.0700000000197</v>
      </c>
      <c r="I305" s="5" t="s">
        <v>257</v>
      </c>
      <c r="J305" s="5"/>
    </row>
    <row r="306" spans="1:10">
      <c r="A306" s="20"/>
      <c r="B306" s="20"/>
      <c r="C306" s="21"/>
      <c r="D306" s="21"/>
      <c r="E306" s="20"/>
      <c r="F306" s="20"/>
      <c r="G306" s="28">
        <v>20000</v>
      </c>
      <c r="H306" s="20"/>
      <c r="I306" s="20"/>
      <c r="J306" s="20"/>
    </row>
    <row r="307" spans="1:10">
      <c r="A307" s="20"/>
      <c r="B307" s="20"/>
      <c r="C307" s="21"/>
      <c r="D307" s="21"/>
      <c r="E307" s="20"/>
      <c r="F307" s="20"/>
      <c r="G307" s="28">
        <f>H305+G306</f>
        <v>27677.07</v>
      </c>
      <c r="H307" s="20"/>
      <c r="I307" s="20"/>
      <c r="J307" s="20"/>
    </row>
    <row r="308" spans="1:10">
      <c r="A308" s="5">
        <v>252</v>
      </c>
      <c r="B308" s="5" t="s">
        <v>329</v>
      </c>
      <c r="C308" s="19">
        <v>33</v>
      </c>
      <c r="D308" s="19">
        <v>567</v>
      </c>
      <c r="E308" s="19">
        <v>161001044</v>
      </c>
      <c r="F308" s="5">
        <v>3314.22</v>
      </c>
      <c r="G308" s="17"/>
      <c r="H308" s="5">
        <f>G307-F308</f>
        <v>24362.85</v>
      </c>
      <c r="I308" s="5" t="s">
        <v>257</v>
      </c>
      <c r="J308" s="5"/>
    </row>
    <row r="309" spans="1:10">
      <c r="A309" s="5">
        <v>253</v>
      </c>
      <c r="B309" s="5" t="s">
        <v>330</v>
      </c>
      <c r="C309" s="5">
        <v>34</v>
      </c>
      <c r="D309" s="5">
        <v>568</v>
      </c>
      <c r="E309" s="5">
        <v>161001045</v>
      </c>
      <c r="F309" s="19">
        <v>3420.21</v>
      </c>
      <c r="G309" s="17"/>
      <c r="H309" s="5">
        <f>H308-F309</f>
        <v>20942.64</v>
      </c>
      <c r="I309" s="5" t="s">
        <v>257</v>
      </c>
      <c r="J309" s="5"/>
    </row>
    <row r="310" spans="1:10">
      <c r="A310" s="5">
        <v>254</v>
      </c>
      <c r="B310" s="5" t="s">
        <v>330</v>
      </c>
      <c r="C310" s="19">
        <v>35</v>
      </c>
      <c r="D310" s="5">
        <v>569</v>
      </c>
      <c r="E310" s="19">
        <v>161001046</v>
      </c>
      <c r="F310" s="19">
        <v>3460.24</v>
      </c>
      <c r="G310" s="17"/>
      <c r="H310" s="5">
        <f>H309-F310</f>
        <v>17482.400000000001</v>
      </c>
      <c r="I310" s="5" t="s">
        <v>259</v>
      </c>
      <c r="J310" s="5"/>
    </row>
    <row r="311" spans="1:10">
      <c r="C311" s="21"/>
      <c r="G311" s="4">
        <v>25000</v>
      </c>
    </row>
    <row r="312" spans="1:10">
      <c r="C312" s="21"/>
      <c r="G312" s="4">
        <f>G311+H310</f>
        <v>42482.400000000001</v>
      </c>
    </row>
    <row r="313" spans="1:10">
      <c r="A313" s="5">
        <v>255</v>
      </c>
      <c r="B313" s="5" t="s">
        <v>330</v>
      </c>
      <c r="C313" s="5">
        <v>36</v>
      </c>
      <c r="D313" s="5">
        <v>570</v>
      </c>
      <c r="E313" s="19">
        <v>151000069</v>
      </c>
      <c r="F313" s="19">
        <v>3381.83</v>
      </c>
      <c r="G313" s="17"/>
      <c r="H313" s="5">
        <f>G312-F313</f>
        <v>39100.57</v>
      </c>
      <c r="I313" s="5" t="s">
        <v>259</v>
      </c>
      <c r="J313" s="5"/>
    </row>
    <row r="314" spans="1:10">
      <c r="A314" s="5">
        <v>256</v>
      </c>
      <c r="B314" s="5" t="s">
        <v>330</v>
      </c>
      <c r="C314" s="19">
        <v>37</v>
      </c>
      <c r="D314" s="5">
        <v>571</v>
      </c>
      <c r="E314" s="19">
        <v>161001047</v>
      </c>
      <c r="F314" s="19">
        <v>3410.82</v>
      </c>
      <c r="G314" s="17"/>
      <c r="H314" s="5">
        <f t="shared" ref="H314:H324" si="21">H313-F314</f>
        <v>35689.75</v>
      </c>
      <c r="I314" s="5" t="s">
        <v>257</v>
      </c>
      <c r="J314" s="5"/>
    </row>
    <row r="315" spans="1:10">
      <c r="A315" s="5">
        <v>257</v>
      </c>
      <c r="B315" s="5" t="s">
        <v>330</v>
      </c>
      <c r="C315" s="5">
        <v>38</v>
      </c>
      <c r="D315" s="5">
        <v>572</v>
      </c>
      <c r="E315" s="5">
        <v>161001048</v>
      </c>
      <c r="F315" s="5">
        <v>3341.62</v>
      </c>
      <c r="G315" s="17"/>
      <c r="H315" s="5">
        <f t="shared" si="21"/>
        <v>32348.13</v>
      </c>
      <c r="I315" s="5" t="s">
        <v>257</v>
      </c>
      <c r="J315" s="5"/>
    </row>
    <row r="316" spans="1:10">
      <c r="A316" s="5">
        <v>258</v>
      </c>
      <c r="B316" s="5" t="s">
        <v>331</v>
      </c>
      <c r="C316" s="19">
        <v>39</v>
      </c>
      <c r="D316" s="19">
        <v>575</v>
      </c>
      <c r="E316" s="19">
        <v>161001049</v>
      </c>
      <c r="F316" s="19">
        <v>3325.47</v>
      </c>
      <c r="G316" s="17"/>
      <c r="H316" s="5">
        <f t="shared" si="21"/>
        <v>29022.66</v>
      </c>
      <c r="I316" s="18" t="s">
        <v>259</v>
      </c>
      <c r="J316" s="5"/>
    </row>
    <row r="317" spans="1:10">
      <c r="A317" s="5">
        <v>259</v>
      </c>
      <c r="B317" s="5" t="s">
        <v>331</v>
      </c>
      <c r="C317" s="5">
        <v>40</v>
      </c>
      <c r="D317" s="19">
        <v>573</v>
      </c>
      <c r="E317" s="19">
        <v>161001050</v>
      </c>
      <c r="F317" s="19">
        <v>3367.62</v>
      </c>
      <c r="G317" s="17"/>
      <c r="H317" s="5">
        <f t="shared" si="21"/>
        <v>25655.040000000001</v>
      </c>
      <c r="I317" s="18" t="s">
        <v>257</v>
      </c>
      <c r="J317" s="5"/>
    </row>
    <row r="318" spans="1:10">
      <c r="A318" s="5">
        <v>260</v>
      </c>
      <c r="B318" s="5" t="s">
        <v>331</v>
      </c>
      <c r="C318" s="19">
        <v>41</v>
      </c>
      <c r="D318" s="19">
        <v>574</v>
      </c>
      <c r="E318" s="19">
        <v>161001051</v>
      </c>
      <c r="F318" s="19">
        <v>3489.26</v>
      </c>
      <c r="G318" s="17"/>
      <c r="H318" s="5">
        <f t="shared" si="21"/>
        <v>22165.78</v>
      </c>
      <c r="I318" s="18" t="s">
        <v>257</v>
      </c>
      <c r="J318" s="5"/>
    </row>
    <row r="319" spans="1:10">
      <c r="A319" s="5">
        <v>261</v>
      </c>
      <c r="B319" s="5" t="s">
        <v>331</v>
      </c>
      <c r="C319" s="5">
        <v>42</v>
      </c>
      <c r="D319" s="5">
        <v>576</v>
      </c>
      <c r="E319" s="19">
        <v>151000070</v>
      </c>
      <c r="F319" s="19">
        <v>3477.84</v>
      </c>
      <c r="G319" s="17"/>
      <c r="H319" s="5">
        <f t="shared" si="21"/>
        <v>18687.939999999999</v>
      </c>
      <c r="I319" s="18" t="s">
        <v>257</v>
      </c>
      <c r="J319" s="5"/>
    </row>
    <row r="320" spans="1:10">
      <c r="A320" s="5">
        <v>262</v>
      </c>
      <c r="B320" s="5" t="s">
        <v>331</v>
      </c>
      <c r="C320" s="19">
        <v>43</v>
      </c>
      <c r="D320" s="5">
        <v>577</v>
      </c>
      <c r="E320" s="19">
        <v>161001052</v>
      </c>
      <c r="F320" s="19">
        <v>3455.06</v>
      </c>
      <c r="G320" s="17"/>
      <c r="H320" s="5">
        <f t="shared" si="21"/>
        <v>15232.88</v>
      </c>
      <c r="I320" s="18" t="s">
        <v>257</v>
      </c>
      <c r="J320" s="5"/>
    </row>
    <row r="321" spans="1:10">
      <c r="A321" s="5">
        <v>263</v>
      </c>
      <c r="B321" s="5" t="s">
        <v>332</v>
      </c>
      <c r="C321" s="5">
        <v>44</v>
      </c>
      <c r="D321" s="5">
        <v>578</v>
      </c>
      <c r="E321" s="19">
        <v>161001053</v>
      </c>
      <c r="F321" s="19">
        <v>3497.01</v>
      </c>
      <c r="G321" s="17"/>
      <c r="H321" s="5">
        <f t="shared" si="21"/>
        <v>11735.87</v>
      </c>
      <c r="I321" s="18" t="s">
        <v>257</v>
      </c>
      <c r="J321" s="5"/>
    </row>
    <row r="322" spans="1:10">
      <c r="A322" s="5">
        <v>264</v>
      </c>
      <c r="B322" s="5" t="s">
        <v>333</v>
      </c>
      <c r="C322" s="19">
        <v>45</v>
      </c>
      <c r="D322" s="5">
        <v>579</v>
      </c>
      <c r="E322" s="19">
        <v>161001054</v>
      </c>
      <c r="F322" s="19">
        <v>3550.42</v>
      </c>
      <c r="G322" s="17"/>
      <c r="H322" s="5">
        <f t="shared" si="21"/>
        <v>8185.4500000000098</v>
      </c>
      <c r="I322" s="18" t="s">
        <v>257</v>
      </c>
      <c r="J322" s="5"/>
    </row>
    <row r="323" spans="1:10">
      <c r="A323" s="5">
        <v>265</v>
      </c>
      <c r="B323" s="5" t="s">
        <v>333</v>
      </c>
      <c r="C323" s="5">
        <v>46</v>
      </c>
      <c r="D323" s="5">
        <v>580</v>
      </c>
      <c r="E323" s="27">
        <v>161001055</v>
      </c>
      <c r="F323" s="19">
        <v>3369.25</v>
      </c>
      <c r="G323" s="17"/>
      <c r="H323" s="5">
        <f t="shared" si="21"/>
        <v>4816.2000000000098</v>
      </c>
      <c r="I323" s="18" t="s">
        <v>257</v>
      </c>
      <c r="J323" s="5"/>
    </row>
    <row r="324" spans="1:10">
      <c r="A324" s="5">
        <v>266</v>
      </c>
      <c r="B324" s="5" t="s">
        <v>333</v>
      </c>
      <c r="C324" s="19">
        <v>47</v>
      </c>
      <c r="D324" s="5">
        <v>581</v>
      </c>
      <c r="E324" s="19">
        <v>161001056</v>
      </c>
      <c r="F324" s="5">
        <v>3368.05</v>
      </c>
      <c r="G324" s="17"/>
      <c r="H324" s="5">
        <f t="shared" si="21"/>
        <v>1448.1500000000101</v>
      </c>
      <c r="I324" s="5" t="s">
        <v>259</v>
      </c>
      <c r="J324" s="5"/>
    </row>
    <row r="325" spans="1:10">
      <c r="G325" s="4">
        <v>50000</v>
      </c>
    </row>
    <row r="326" spans="1:10">
      <c r="G326" s="24">
        <f>G325+H324</f>
        <v>51448.15</v>
      </c>
    </row>
    <row r="327" spans="1:10">
      <c r="A327" s="5">
        <v>267</v>
      </c>
      <c r="B327" s="5" t="s">
        <v>333</v>
      </c>
      <c r="C327" s="5">
        <v>48</v>
      </c>
      <c r="D327" s="5">
        <v>582</v>
      </c>
      <c r="E327" s="19">
        <v>161001057</v>
      </c>
      <c r="F327" s="5">
        <v>3465.21</v>
      </c>
      <c r="G327" s="17"/>
      <c r="H327" s="5">
        <f>G326-F327</f>
        <v>47982.94</v>
      </c>
      <c r="I327" s="5" t="s">
        <v>257</v>
      </c>
      <c r="J327" s="5"/>
    </row>
    <row r="328" spans="1:10">
      <c r="A328" s="5">
        <v>268</v>
      </c>
      <c r="B328" s="5" t="s">
        <v>334</v>
      </c>
      <c r="C328" s="5">
        <v>49</v>
      </c>
      <c r="D328" s="5">
        <v>583</v>
      </c>
      <c r="E328" s="19">
        <v>161001058</v>
      </c>
      <c r="F328" s="5">
        <v>3424.23</v>
      </c>
      <c r="G328" s="17"/>
      <c r="H328" s="5">
        <f t="shared" ref="H328:H333" si="22">H327-F328</f>
        <v>44558.71</v>
      </c>
      <c r="I328" s="5" t="s">
        <v>257</v>
      </c>
      <c r="J328" s="5"/>
    </row>
    <row r="329" spans="1:10">
      <c r="A329" s="5">
        <v>269</v>
      </c>
      <c r="B329" s="5" t="s">
        <v>334</v>
      </c>
      <c r="C329" s="5">
        <v>50</v>
      </c>
      <c r="D329" s="5">
        <v>584</v>
      </c>
      <c r="E329" s="19">
        <v>161001059</v>
      </c>
      <c r="F329" s="5">
        <v>3525.41</v>
      </c>
      <c r="G329" s="17"/>
      <c r="H329" s="5">
        <f t="shared" si="22"/>
        <v>41033.300000000003</v>
      </c>
      <c r="I329" s="5" t="s">
        <v>257</v>
      </c>
      <c r="J329" s="5"/>
    </row>
    <row r="330" spans="1:10">
      <c r="A330" s="5">
        <v>270</v>
      </c>
      <c r="B330" s="5" t="s">
        <v>335</v>
      </c>
      <c r="C330" s="5">
        <v>51</v>
      </c>
      <c r="D330" s="5">
        <v>585</v>
      </c>
      <c r="E330" s="19">
        <v>161001060</v>
      </c>
      <c r="F330" s="5">
        <v>3457.42</v>
      </c>
      <c r="G330" s="17"/>
      <c r="H330" s="5">
        <f t="shared" si="22"/>
        <v>37575.879999999997</v>
      </c>
      <c r="I330" s="5" t="s">
        <v>257</v>
      </c>
      <c r="J330" s="5"/>
    </row>
    <row r="331" spans="1:10">
      <c r="A331" s="5">
        <v>271</v>
      </c>
      <c r="B331" s="5" t="s">
        <v>335</v>
      </c>
      <c r="C331" s="5">
        <v>52</v>
      </c>
      <c r="D331" s="5">
        <v>586</v>
      </c>
      <c r="E331" s="19">
        <v>161001061</v>
      </c>
      <c r="F331" s="19">
        <v>3306.05</v>
      </c>
      <c r="G331" s="17"/>
      <c r="H331" s="5">
        <f t="shared" si="22"/>
        <v>34269.83</v>
      </c>
      <c r="I331" s="5" t="s">
        <v>257</v>
      </c>
      <c r="J331" s="5"/>
    </row>
    <row r="332" spans="1:10">
      <c r="A332" s="5">
        <v>272</v>
      </c>
      <c r="B332" s="5" t="s">
        <v>335</v>
      </c>
      <c r="C332" s="5">
        <v>53</v>
      </c>
      <c r="D332" s="5">
        <v>587</v>
      </c>
      <c r="E332" s="19">
        <v>161001062</v>
      </c>
      <c r="F332" s="19">
        <v>3514.42</v>
      </c>
      <c r="G332" s="17"/>
      <c r="H332" s="5">
        <f t="shared" si="22"/>
        <v>30755.41</v>
      </c>
      <c r="I332" s="5" t="s">
        <v>257</v>
      </c>
      <c r="J332" s="5"/>
    </row>
    <row r="333" spans="1:10">
      <c r="A333" s="5">
        <v>273</v>
      </c>
      <c r="B333" s="18" t="s">
        <v>336</v>
      </c>
      <c r="C333" s="5">
        <v>54</v>
      </c>
      <c r="D333" s="5">
        <v>588</v>
      </c>
      <c r="E333" s="19">
        <v>151000071</v>
      </c>
      <c r="F333" s="19">
        <v>3421.42</v>
      </c>
      <c r="G333" s="17"/>
      <c r="H333" s="5">
        <f t="shared" si="22"/>
        <v>27333.99</v>
      </c>
      <c r="I333" s="5" t="s">
        <v>257</v>
      </c>
      <c r="J333" s="5"/>
    </row>
    <row r="334" spans="1:10" s="11" customFormat="1">
      <c r="A334" s="20"/>
      <c r="B334" s="25"/>
      <c r="C334" s="20"/>
      <c r="D334" s="20"/>
      <c r="E334" s="21"/>
      <c r="F334" s="21"/>
      <c r="G334" s="4">
        <v>20000</v>
      </c>
      <c r="H334" s="20"/>
      <c r="I334" s="20"/>
      <c r="J334" s="20"/>
    </row>
    <row r="335" spans="1:10" s="11" customFormat="1">
      <c r="A335" s="20"/>
      <c r="B335" s="25"/>
      <c r="C335" s="20"/>
      <c r="D335" s="20"/>
      <c r="E335" s="21"/>
      <c r="F335" s="21"/>
      <c r="G335" s="4">
        <f>H333+G334</f>
        <v>47333.99</v>
      </c>
      <c r="H335" s="20"/>
      <c r="I335" s="20"/>
      <c r="J335" s="20"/>
    </row>
    <row r="336" spans="1:10">
      <c r="A336" s="5">
        <v>274</v>
      </c>
      <c r="B336" s="18" t="s">
        <v>336</v>
      </c>
      <c r="C336" s="5">
        <v>55</v>
      </c>
      <c r="D336" s="5">
        <v>589</v>
      </c>
      <c r="E336" s="19">
        <v>161001063</v>
      </c>
      <c r="F336" s="19">
        <v>3442.65</v>
      </c>
      <c r="G336" s="17"/>
      <c r="H336" s="5">
        <f>G335-F336</f>
        <v>43891.34</v>
      </c>
      <c r="I336" s="5" t="s">
        <v>257</v>
      </c>
      <c r="J336" s="5"/>
    </row>
    <row r="337" spans="1:10">
      <c r="A337" s="5">
        <v>275</v>
      </c>
      <c r="B337" s="18" t="s">
        <v>336</v>
      </c>
      <c r="C337" s="5">
        <v>56</v>
      </c>
      <c r="D337" s="5">
        <v>590</v>
      </c>
      <c r="E337" s="5">
        <v>161001064</v>
      </c>
      <c r="F337" s="19">
        <v>3467.21</v>
      </c>
      <c r="G337" s="17"/>
      <c r="H337" s="5">
        <f>H336-F337</f>
        <v>40424.129999999997</v>
      </c>
      <c r="I337" s="5" t="s">
        <v>259</v>
      </c>
      <c r="J337" s="5"/>
    </row>
    <row r="338" spans="1:10">
      <c r="A338" s="5">
        <v>276</v>
      </c>
      <c r="B338" s="5" t="s">
        <v>337</v>
      </c>
      <c r="C338" s="5">
        <v>57</v>
      </c>
      <c r="D338" s="5">
        <v>591</v>
      </c>
      <c r="E338" s="27">
        <v>141000060</v>
      </c>
      <c r="F338" s="19">
        <v>3545.66</v>
      </c>
      <c r="G338" s="17"/>
      <c r="H338" s="5">
        <f>H337-F338</f>
        <v>36878.47</v>
      </c>
      <c r="I338" s="5" t="s">
        <v>257</v>
      </c>
      <c r="J338" s="5"/>
    </row>
    <row r="339" spans="1:10">
      <c r="A339" s="5">
        <v>277</v>
      </c>
      <c r="B339" s="5" t="s">
        <v>337</v>
      </c>
      <c r="C339" s="5">
        <v>58</v>
      </c>
      <c r="D339" s="5">
        <v>592</v>
      </c>
      <c r="E339" s="27">
        <v>161001065</v>
      </c>
      <c r="F339" s="19">
        <v>3477.02</v>
      </c>
      <c r="G339" s="17"/>
      <c r="H339" s="5">
        <f>H338-F339</f>
        <v>33401.449999999997</v>
      </c>
      <c r="I339" s="5" t="s">
        <v>257</v>
      </c>
      <c r="J339" s="5"/>
    </row>
    <row r="340" spans="1:10">
      <c r="A340" s="5">
        <v>278</v>
      </c>
      <c r="B340" s="5" t="s">
        <v>337</v>
      </c>
      <c r="C340" s="5">
        <v>59</v>
      </c>
      <c r="D340" s="5">
        <v>593</v>
      </c>
      <c r="E340" s="5">
        <v>161001066</v>
      </c>
      <c r="F340" s="19">
        <v>3342.45</v>
      </c>
      <c r="G340" s="17"/>
      <c r="H340" s="5">
        <f>H339-F340</f>
        <v>30059</v>
      </c>
      <c r="I340" s="5" t="s">
        <v>259</v>
      </c>
      <c r="J340" s="5"/>
    </row>
    <row r="341" spans="1:10">
      <c r="A341" s="5">
        <v>279</v>
      </c>
      <c r="B341" s="5" t="s">
        <v>337</v>
      </c>
      <c r="C341" s="5">
        <v>60</v>
      </c>
      <c r="D341" s="5">
        <v>594</v>
      </c>
      <c r="E341" s="27">
        <v>161001067</v>
      </c>
      <c r="F341" s="19">
        <v>3252.67</v>
      </c>
      <c r="G341" s="17"/>
      <c r="H341" s="5">
        <f>H340-F341</f>
        <v>26806.33</v>
      </c>
      <c r="I341" s="5" t="s">
        <v>257</v>
      </c>
      <c r="J341" s="5"/>
    </row>
    <row r="342" spans="1:10">
      <c r="G342" s="4">
        <v>30000</v>
      </c>
    </row>
    <row r="343" spans="1:10">
      <c r="A343" s="5">
        <v>280</v>
      </c>
      <c r="B343" s="5" t="s">
        <v>338</v>
      </c>
      <c r="C343" s="5">
        <v>61</v>
      </c>
      <c r="D343" s="5">
        <v>595</v>
      </c>
      <c r="E343" s="5">
        <v>161001068</v>
      </c>
      <c r="F343" s="26">
        <v>3585.62</v>
      </c>
      <c r="G343" s="4">
        <f>H341+G342</f>
        <v>56806.33</v>
      </c>
      <c r="H343" s="22">
        <f>G343-F343</f>
        <v>53220.71</v>
      </c>
      <c r="I343" s="5" t="s">
        <v>257</v>
      </c>
      <c r="J343" s="5"/>
    </row>
    <row r="344" spans="1:10">
      <c r="A344" s="5">
        <v>281</v>
      </c>
      <c r="B344" s="5" t="s">
        <v>338</v>
      </c>
      <c r="C344" s="5">
        <v>62</v>
      </c>
      <c r="D344" s="5">
        <v>596</v>
      </c>
      <c r="E344" s="5">
        <v>161001069</v>
      </c>
      <c r="F344" s="5">
        <v>3361.87</v>
      </c>
      <c r="G344" s="17"/>
      <c r="H344" s="5">
        <f t="shared" ref="H344:H355" si="23">H343-F344</f>
        <v>49858.84</v>
      </c>
      <c r="I344" s="5" t="s">
        <v>257</v>
      </c>
      <c r="J344" s="5"/>
    </row>
    <row r="345" spans="1:10">
      <c r="A345" s="5">
        <v>282</v>
      </c>
      <c r="B345" s="5" t="s">
        <v>338</v>
      </c>
      <c r="C345" s="5">
        <v>63</v>
      </c>
      <c r="D345" s="5">
        <v>598</v>
      </c>
      <c r="E345" s="5">
        <v>161001070</v>
      </c>
      <c r="F345" s="5">
        <v>3414.62</v>
      </c>
      <c r="G345" s="17"/>
      <c r="H345" s="5">
        <f t="shared" si="23"/>
        <v>46444.22</v>
      </c>
      <c r="I345" s="5" t="s">
        <v>257</v>
      </c>
      <c r="J345" s="5"/>
    </row>
    <row r="346" spans="1:10">
      <c r="A346" s="5">
        <v>283</v>
      </c>
      <c r="B346" s="5" t="s">
        <v>338</v>
      </c>
      <c r="C346" s="5">
        <v>64</v>
      </c>
      <c r="D346" s="5">
        <v>597</v>
      </c>
      <c r="E346" s="5">
        <v>151000072</v>
      </c>
      <c r="F346" s="5">
        <v>3460.25</v>
      </c>
      <c r="G346" s="17"/>
      <c r="H346" s="5">
        <f t="shared" si="23"/>
        <v>42983.97</v>
      </c>
      <c r="I346" s="5" t="s">
        <v>259</v>
      </c>
      <c r="J346" s="5"/>
    </row>
    <row r="347" spans="1:10">
      <c r="A347" s="5">
        <v>284</v>
      </c>
      <c r="B347" s="5" t="s">
        <v>338</v>
      </c>
      <c r="C347" s="5">
        <v>65</v>
      </c>
      <c r="D347" s="5">
        <v>599</v>
      </c>
      <c r="E347" s="5">
        <v>141000061</v>
      </c>
      <c r="F347" s="5">
        <v>3481.24</v>
      </c>
      <c r="G347" s="17"/>
      <c r="H347" s="5">
        <f t="shared" si="23"/>
        <v>39502.730000000003</v>
      </c>
      <c r="I347" s="5" t="s">
        <v>257</v>
      </c>
      <c r="J347" s="5"/>
    </row>
    <row r="348" spans="1:10">
      <c r="A348" s="5">
        <v>285</v>
      </c>
      <c r="B348" s="18" t="s">
        <v>339</v>
      </c>
      <c r="C348" s="19">
        <v>66</v>
      </c>
      <c r="D348" s="5">
        <v>600</v>
      </c>
      <c r="E348" s="27">
        <v>151000073</v>
      </c>
      <c r="F348" s="19">
        <v>3553.85</v>
      </c>
      <c r="G348" s="17"/>
      <c r="H348" s="5">
        <f t="shared" si="23"/>
        <v>35948.879999999997</v>
      </c>
      <c r="I348" s="18" t="s">
        <v>257</v>
      </c>
      <c r="J348" s="5"/>
    </row>
    <row r="349" spans="1:10">
      <c r="A349" s="5">
        <v>286</v>
      </c>
      <c r="B349" s="18" t="s">
        <v>339</v>
      </c>
      <c r="C349" s="19">
        <v>67</v>
      </c>
      <c r="D349" s="5">
        <v>601</v>
      </c>
      <c r="E349" s="27">
        <v>151000074</v>
      </c>
      <c r="F349" s="19">
        <v>3468.24</v>
      </c>
      <c r="G349" s="17"/>
      <c r="H349" s="5">
        <f t="shared" si="23"/>
        <v>32480.639999999999</v>
      </c>
      <c r="I349" s="18" t="s">
        <v>257</v>
      </c>
      <c r="J349" s="5"/>
    </row>
    <row r="350" spans="1:10">
      <c r="A350" s="5">
        <v>287</v>
      </c>
      <c r="B350" s="18" t="s">
        <v>339</v>
      </c>
      <c r="C350" s="19">
        <v>68</v>
      </c>
      <c r="D350" s="5">
        <v>602</v>
      </c>
      <c r="E350" s="27">
        <v>141000062</v>
      </c>
      <c r="F350" s="19">
        <v>3451.23</v>
      </c>
      <c r="G350" s="17"/>
      <c r="H350" s="5">
        <f t="shared" si="23"/>
        <v>29029.41</v>
      </c>
      <c r="I350" s="18" t="s">
        <v>259</v>
      </c>
      <c r="J350" s="5"/>
    </row>
    <row r="351" spans="1:10">
      <c r="A351" s="5">
        <v>288</v>
      </c>
      <c r="B351" s="18" t="s">
        <v>339</v>
      </c>
      <c r="C351" s="19">
        <v>69</v>
      </c>
      <c r="D351" s="5">
        <v>603</v>
      </c>
      <c r="E351" s="27">
        <v>141000063</v>
      </c>
      <c r="F351" s="19">
        <v>3429.02</v>
      </c>
      <c r="G351" s="17"/>
      <c r="H351" s="5">
        <f t="shared" si="23"/>
        <v>25600.39</v>
      </c>
      <c r="I351" s="18" t="s">
        <v>257</v>
      </c>
      <c r="J351" s="5"/>
    </row>
    <row r="352" spans="1:10">
      <c r="A352" s="5">
        <v>289</v>
      </c>
      <c r="B352" s="18" t="s">
        <v>339</v>
      </c>
      <c r="C352" s="19">
        <v>70</v>
      </c>
      <c r="D352" s="5">
        <v>605</v>
      </c>
      <c r="E352" s="19">
        <v>141000064</v>
      </c>
      <c r="F352" s="19">
        <v>3534.01</v>
      </c>
      <c r="G352" s="17"/>
      <c r="H352" s="5">
        <f t="shared" si="23"/>
        <v>22066.38</v>
      </c>
      <c r="I352" s="18" t="s">
        <v>259</v>
      </c>
      <c r="J352" s="5"/>
    </row>
    <row r="353" spans="1:10">
      <c r="A353" s="5">
        <v>290</v>
      </c>
      <c r="B353" s="5" t="s">
        <v>340</v>
      </c>
      <c r="C353" s="19">
        <v>71</v>
      </c>
      <c r="D353" s="5">
        <v>604</v>
      </c>
      <c r="E353" s="5">
        <v>161001071</v>
      </c>
      <c r="F353" s="5">
        <v>3452.26</v>
      </c>
      <c r="G353" s="17"/>
      <c r="H353" s="5">
        <f t="shared" si="23"/>
        <v>18614.12</v>
      </c>
      <c r="I353" s="5" t="s">
        <v>257</v>
      </c>
      <c r="J353" s="5"/>
    </row>
    <row r="354" spans="1:10">
      <c r="A354" s="5">
        <v>291</v>
      </c>
      <c r="B354" s="5" t="s">
        <v>340</v>
      </c>
      <c r="C354" s="19">
        <v>72</v>
      </c>
      <c r="D354" s="5">
        <v>606</v>
      </c>
      <c r="E354" s="19">
        <v>151000075</v>
      </c>
      <c r="F354" s="18">
        <v>3372.04</v>
      </c>
      <c r="G354" s="17"/>
      <c r="H354" s="5">
        <f t="shared" si="23"/>
        <v>15242.08</v>
      </c>
      <c r="I354" s="5" t="s">
        <v>257</v>
      </c>
      <c r="J354" s="5"/>
    </row>
    <row r="355" spans="1:10">
      <c r="A355" s="5">
        <v>292</v>
      </c>
      <c r="B355" s="5" t="s">
        <v>340</v>
      </c>
      <c r="C355" s="19">
        <v>73</v>
      </c>
      <c r="D355" s="5">
        <v>607</v>
      </c>
      <c r="E355" s="19">
        <v>151000076</v>
      </c>
      <c r="F355" s="18">
        <v>3424.05</v>
      </c>
      <c r="G355" s="17"/>
      <c r="H355" s="5">
        <f t="shared" si="23"/>
        <v>11818.03</v>
      </c>
      <c r="I355" s="5" t="s">
        <v>257</v>
      </c>
      <c r="J355" s="5"/>
    </row>
    <row r="356" spans="1:10" s="11" customFormat="1">
      <c r="A356" s="20"/>
      <c r="B356" s="20"/>
      <c r="C356" s="21"/>
      <c r="D356" s="20"/>
      <c r="E356" s="21"/>
      <c r="F356" s="25"/>
      <c r="G356" s="4">
        <v>10000</v>
      </c>
      <c r="H356" s="20"/>
      <c r="I356" s="20"/>
      <c r="J356" s="20"/>
    </row>
    <row r="357" spans="1:10" s="11" customFormat="1">
      <c r="A357" s="20"/>
      <c r="B357" s="20"/>
      <c r="C357" s="21"/>
      <c r="D357" s="20"/>
      <c r="E357" s="21"/>
      <c r="F357" s="25"/>
      <c r="G357" s="4">
        <f>H355+G356</f>
        <v>21818.03</v>
      </c>
      <c r="H357" s="20"/>
      <c r="I357" s="20"/>
      <c r="J357" s="20"/>
    </row>
    <row r="358" spans="1:10">
      <c r="A358" s="5">
        <v>293</v>
      </c>
      <c r="B358" s="5" t="s">
        <v>340</v>
      </c>
      <c r="C358" s="19">
        <v>74</v>
      </c>
      <c r="D358" s="5">
        <v>608</v>
      </c>
      <c r="E358" s="19">
        <v>161001072</v>
      </c>
      <c r="F358" s="5">
        <v>3417.64</v>
      </c>
      <c r="G358" s="17"/>
      <c r="H358" s="5">
        <f>G357-F358</f>
        <v>18400.39</v>
      </c>
      <c r="I358" s="5" t="s">
        <v>259</v>
      </c>
      <c r="J358" s="5"/>
    </row>
    <row r="359" spans="1:10">
      <c r="A359" s="5">
        <v>294</v>
      </c>
      <c r="B359" s="5" t="s">
        <v>340</v>
      </c>
      <c r="C359" s="5">
        <v>75</v>
      </c>
      <c r="D359" s="5">
        <v>609</v>
      </c>
      <c r="E359" s="5">
        <v>161001073</v>
      </c>
      <c r="F359" s="18">
        <v>3505.06</v>
      </c>
      <c r="G359" s="17"/>
      <c r="H359" s="5">
        <f>H358-F359</f>
        <v>14895.33</v>
      </c>
      <c r="I359" s="5" t="s">
        <v>257</v>
      </c>
      <c r="J359" s="5"/>
    </row>
    <row r="360" spans="1:10">
      <c r="A360" s="5">
        <v>295</v>
      </c>
      <c r="B360" s="5" t="s">
        <v>340</v>
      </c>
      <c r="C360" s="5">
        <v>76</v>
      </c>
      <c r="D360" s="5">
        <v>610</v>
      </c>
      <c r="E360" s="19">
        <v>161001074</v>
      </c>
      <c r="F360" s="19">
        <v>3475.65</v>
      </c>
      <c r="G360" s="17"/>
      <c r="H360" s="5">
        <f>H359-F360</f>
        <v>11419.68</v>
      </c>
      <c r="I360" s="5" t="s">
        <v>257</v>
      </c>
      <c r="J360" s="5"/>
    </row>
    <row r="361" spans="1:10">
      <c r="A361" s="5">
        <v>296</v>
      </c>
      <c r="B361" s="5" t="s">
        <v>341</v>
      </c>
      <c r="C361" s="5">
        <v>77</v>
      </c>
      <c r="D361" s="5">
        <v>611</v>
      </c>
      <c r="E361" s="5">
        <v>161001075</v>
      </c>
      <c r="F361" s="19">
        <v>3528.41</v>
      </c>
      <c r="G361" s="17"/>
      <c r="H361" s="5">
        <f>H360-F361</f>
        <v>7891.2700000000104</v>
      </c>
      <c r="I361" s="5" t="s">
        <v>257</v>
      </c>
      <c r="J361" s="5"/>
    </row>
    <row r="362" spans="1:10">
      <c r="A362" s="5">
        <v>297</v>
      </c>
      <c r="B362" s="5" t="s">
        <v>341</v>
      </c>
      <c r="C362" s="5">
        <v>78</v>
      </c>
      <c r="D362" s="5">
        <v>612</v>
      </c>
      <c r="E362" s="19">
        <v>161001076</v>
      </c>
      <c r="F362" s="19">
        <v>3466.82</v>
      </c>
      <c r="G362" s="17"/>
      <c r="H362" s="5">
        <f>H361-F362</f>
        <v>4424.4500000000098</v>
      </c>
      <c r="I362" s="5" t="s">
        <v>257</v>
      </c>
      <c r="J362" s="5"/>
    </row>
    <row r="363" spans="1:10" s="11" customFormat="1">
      <c r="A363" s="20"/>
      <c r="B363" s="20"/>
      <c r="C363" s="20"/>
      <c r="D363" s="20"/>
      <c r="E363" s="21"/>
      <c r="F363" s="21"/>
      <c r="G363" s="4">
        <v>50000</v>
      </c>
      <c r="H363" s="20"/>
      <c r="I363" s="20"/>
      <c r="J363" s="20"/>
    </row>
    <row r="364" spans="1:10" s="11" customFormat="1">
      <c r="A364" s="20"/>
      <c r="B364" s="20"/>
      <c r="C364" s="20"/>
      <c r="D364" s="20"/>
      <c r="E364" s="21"/>
      <c r="F364" s="21"/>
      <c r="G364" s="4">
        <f>G363+H362</f>
        <v>54424.45</v>
      </c>
      <c r="H364" s="20"/>
      <c r="I364" s="20"/>
      <c r="J364" s="20"/>
    </row>
    <row r="365" spans="1:10">
      <c r="A365" s="5">
        <v>298</v>
      </c>
      <c r="B365" s="5" t="s">
        <v>341</v>
      </c>
      <c r="C365" s="5">
        <v>79</v>
      </c>
      <c r="D365" s="5">
        <v>613</v>
      </c>
      <c r="E365" s="5">
        <v>161001077</v>
      </c>
      <c r="F365" s="5">
        <v>3358.64</v>
      </c>
      <c r="G365" s="17"/>
      <c r="H365" s="5">
        <f>G364-F365</f>
        <v>51065.81</v>
      </c>
      <c r="I365" s="5" t="s">
        <v>259</v>
      </c>
      <c r="J365" s="5"/>
    </row>
    <row r="366" spans="1:10">
      <c r="A366" s="5">
        <v>299</v>
      </c>
      <c r="B366" s="5" t="s">
        <v>342</v>
      </c>
      <c r="C366" s="5">
        <v>80</v>
      </c>
      <c r="D366" s="5">
        <v>614</v>
      </c>
      <c r="E366" s="5">
        <v>161001078</v>
      </c>
      <c r="F366" s="5">
        <v>3566.66</v>
      </c>
      <c r="G366" s="17"/>
      <c r="H366" s="5">
        <f t="shared" ref="H366:H375" si="24">H365-F366</f>
        <v>47499.15</v>
      </c>
      <c r="I366" s="5" t="s">
        <v>257</v>
      </c>
      <c r="J366" s="5"/>
    </row>
    <row r="367" spans="1:10">
      <c r="A367" s="5">
        <v>300</v>
      </c>
      <c r="B367" s="5" t="s">
        <v>342</v>
      </c>
      <c r="C367" s="5">
        <v>81</v>
      </c>
      <c r="D367" s="5">
        <v>616</v>
      </c>
      <c r="E367" s="19">
        <v>161001079</v>
      </c>
      <c r="F367" s="5">
        <v>3477.25</v>
      </c>
      <c r="G367" s="17"/>
      <c r="H367" s="5">
        <f t="shared" si="24"/>
        <v>44021.9</v>
      </c>
      <c r="I367" s="5" t="s">
        <v>257</v>
      </c>
      <c r="J367" s="5"/>
    </row>
    <row r="368" spans="1:10">
      <c r="A368" s="5">
        <v>301</v>
      </c>
      <c r="B368" s="5" t="s">
        <v>342</v>
      </c>
      <c r="C368" s="5">
        <v>82</v>
      </c>
      <c r="D368" s="5">
        <v>615</v>
      </c>
      <c r="E368" s="19">
        <v>161001080</v>
      </c>
      <c r="F368" s="19">
        <v>3335.43</v>
      </c>
      <c r="G368" s="17"/>
      <c r="H368" s="5">
        <f t="shared" si="24"/>
        <v>40686.47</v>
      </c>
      <c r="I368" s="5" t="s">
        <v>259</v>
      </c>
      <c r="J368" s="5"/>
    </row>
    <row r="369" spans="1:10">
      <c r="A369" s="5">
        <v>302</v>
      </c>
      <c r="B369" s="5" t="s">
        <v>343</v>
      </c>
      <c r="C369" s="5">
        <v>83</v>
      </c>
      <c r="D369" s="19">
        <v>617</v>
      </c>
      <c r="E369" s="19">
        <v>141000065</v>
      </c>
      <c r="F369" s="19">
        <v>3423.44</v>
      </c>
      <c r="G369" s="17"/>
      <c r="H369" s="5">
        <f t="shared" si="24"/>
        <v>37263.03</v>
      </c>
      <c r="I369" s="5" t="s">
        <v>257</v>
      </c>
      <c r="J369" s="5"/>
    </row>
    <row r="370" spans="1:10">
      <c r="A370" s="5">
        <v>303</v>
      </c>
      <c r="B370" s="5" t="s">
        <v>343</v>
      </c>
      <c r="C370" s="5">
        <v>84</v>
      </c>
      <c r="D370" s="19">
        <v>618</v>
      </c>
      <c r="E370" s="27">
        <v>141000066</v>
      </c>
      <c r="F370" s="19">
        <v>3466.04</v>
      </c>
      <c r="G370" s="17"/>
      <c r="H370" s="5">
        <f t="shared" si="24"/>
        <v>33796.99</v>
      </c>
      <c r="I370" s="5" t="s">
        <v>257</v>
      </c>
      <c r="J370" s="5"/>
    </row>
    <row r="371" spans="1:10">
      <c r="A371" s="5">
        <v>304</v>
      </c>
      <c r="B371" s="5" t="s">
        <v>343</v>
      </c>
      <c r="C371" s="5">
        <v>85</v>
      </c>
      <c r="D371" s="19">
        <v>619</v>
      </c>
      <c r="E371" s="27">
        <v>161001081</v>
      </c>
      <c r="F371" s="19">
        <v>3626.06</v>
      </c>
      <c r="G371" s="17"/>
      <c r="H371" s="5">
        <f t="shared" si="24"/>
        <v>30170.93</v>
      </c>
      <c r="I371" s="5" t="s">
        <v>257</v>
      </c>
      <c r="J371" s="5"/>
    </row>
    <row r="372" spans="1:10">
      <c r="A372" s="5">
        <v>305</v>
      </c>
      <c r="B372" s="5" t="s">
        <v>343</v>
      </c>
      <c r="C372" s="5">
        <v>86</v>
      </c>
      <c r="D372" s="19">
        <v>620</v>
      </c>
      <c r="E372" s="27">
        <v>161001082</v>
      </c>
      <c r="F372" s="19">
        <v>3540.02</v>
      </c>
      <c r="G372" s="17"/>
      <c r="H372" s="5">
        <f t="shared" si="24"/>
        <v>26630.91</v>
      </c>
      <c r="I372" s="5" t="s">
        <v>259</v>
      </c>
      <c r="J372" s="5"/>
    </row>
    <row r="373" spans="1:10">
      <c r="A373" s="5">
        <v>306</v>
      </c>
      <c r="B373" s="5" t="s">
        <v>343</v>
      </c>
      <c r="C373" s="5">
        <v>87</v>
      </c>
      <c r="D373" s="19">
        <v>621</v>
      </c>
      <c r="E373" s="5">
        <v>161001083</v>
      </c>
      <c r="F373" s="5">
        <v>3496.84</v>
      </c>
      <c r="G373" s="17"/>
      <c r="H373" s="5">
        <f t="shared" si="24"/>
        <v>23134.07</v>
      </c>
      <c r="I373" s="5" t="s">
        <v>257</v>
      </c>
      <c r="J373" s="5"/>
    </row>
    <row r="374" spans="1:10">
      <c r="A374" s="5">
        <v>307</v>
      </c>
      <c r="B374" s="5" t="s">
        <v>345</v>
      </c>
      <c r="C374" s="5">
        <v>88</v>
      </c>
      <c r="D374" s="19">
        <v>622</v>
      </c>
      <c r="E374" s="27">
        <v>161001084</v>
      </c>
      <c r="F374" s="19">
        <v>3463.22</v>
      </c>
      <c r="G374" s="17"/>
      <c r="H374" s="5">
        <f t="shared" si="24"/>
        <v>19670.849999999999</v>
      </c>
      <c r="I374" s="18" t="s">
        <v>257</v>
      </c>
      <c r="J374" s="5"/>
    </row>
    <row r="375" spans="1:10">
      <c r="A375" s="5">
        <v>308</v>
      </c>
      <c r="B375" s="5" t="s">
        <v>345</v>
      </c>
      <c r="C375" s="5">
        <v>89</v>
      </c>
      <c r="D375" s="19">
        <v>624</v>
      </c>
      <c r="E375" s="27">
        <v>161001085</v>
      </c>
      <c r="F375" s="19">
        <v>3520.22</v>
      </c>
      <c r="G375" s="17"/>
      <c r="H375" s="5">
        <f t="shared" si="24"/>
        <v>16150.63</v>
      </c>
      <c r="I375" s="18" t="s">
        <v>259</v>
      </c>
      <c r="J375" s="5"/>
    </row>
    <row r="376" spans="1:10" s="11" customFormat="1">
      <c r="A376" s="20"/>
      <c r="B376" s="20"/>
      <c r="C376" s="20"/>
      <c r="D376" s="21"/>
      <c r="E376" s="20"/>
      <c r="F376" s="21"/>
      <c r="G376" s="4">
        <v>33000</v>
      </c>
      <c r="H376" s="20"/>
      <c r="I376" s="25"/>
      <c r="J376" s="20"/>
    </row>
    <row r="377" spans="1:10" s="11" customFormat="1">
      <c r="A377" s="20"/>
      <c r="B377" s="20"/>
      <c r="C377" s="20"/>
      <c r="D377" s="21"/>
      <c r="E377" s="20"/>
      <c r="F377" s="21"/>
      <c r="G377" s="4">
        <f>G376+H375</f>
        <v>49150.63</v>
      </c>
      <c r="H377" s="20"/>
      <c r="I377" s="25"/>
      <c r="J377" s="20"/>
    </row>
    <row r="378" spans="1:10">
      <c r="A378" s="5">
        <v>309</v>
      </c>
      <c r="B378" s="5" t="s">
        <v>345</v>
      </c>
      <c r="C378" s="5">
        <v>90</v>
      </c>
      <c r="D378" s="19">
        <v>623</v>
      </c>
      <c r="E378" s="19">
        <v>161001086</v>
      </c>
      <c r="F378" s="19">
        <v>3363.63</v>
      </c>
      <c r="G378" s="17"/>
      <c r="H378" s="5">
        <f>G377-F378</f>
        <v>45787</v>
      </c>
      <c r="I378" s="18" t="s">
        <v>257</v>
      </c>
      <c r="J378" s="5"/>
    </row>
    <row r="379" spans="1:10">
      <c r="A379" s="5">
        <v>310</v>
      </c>
      <c r="B379" s="5" t="s">
        <v>345</v>
      </c>
      <c r="C379" s="5">
        <v>91</v>
      </c>
      <c r="D379" s="19">
        <v>625</v>
      </c>
      <c r="E379" s="19">
        <v>161001087</v>
      </c>
      <c r="F379" s="19">
        <v>3400.85</v>
      </c>
      <c r="G379" s="17"/>
      <c r="H379" s="5">
        <f t="shared" ref="H379:H385" si="25">H378-F379</f>
        <v>42386.15</v>
      </c>
      <c r="I379" s="18" t="s">
        <v>257</v>
      </c>
      <c r="J379" s="5"/>
    </row>
    <row r="380" spans="1:10">
      <c r="A380" s="5">
        <v>311</v>
      </c>
      <c r="B380" s="5" t="s">
        <v>345</v>
      </c>
      <c r="C380" s="5">
        <v>92</v>
      </c>
      <c r="D380" s="19">
        <v>626</v>
      </c>
      <c r="E380" s="19">
        <v>161001088</v>
      </c>
      <c r="F380" s="19">
        <v>3387.44</v>
      </c>
      <c r="G380" s="17"/>
      <c r="H380" s="5">
        <f t="shared" si="25"/>
        <v>38998.71</v>
      </c>
      <c r="I380" s="18" t="s">
        <v>257</v>
      </c>
      <c r="J380" s="5"/>
    </row>
    <row r="381" spans="1:10">
      <c r="A381" s="5">
        <v>312</v>
      </c>
      <c r="B381" s="5" t="s">
        <v>346</v>
      </c>
      <c r="C381" s="5">
        <v>93</v>
      </c>
      <c r="D381" s="5">
        <v>627</v>
      </c>
      <c r="E381" s="27">
        <v>161001089</v>
      </c>
      <c r="F381" s="5">
        <v>3448.02</v>
      </c>
      <c r="G381" s="17"/>
      <c r="H381" s="5">
        <f t="shared" si="25"/>
        <v>35550.69</v>
      </c>
      <c r="I381" s="18" t="s">
        <v>257</v>
      </c>
      <c r="J381" s="5"/>
    </row>
    <row r="382" spans="1:10">
      <c r="A382" s="5">
        <v>313</v>
      </c>
      <c r="B382" s="5" t="s">
        <v>346</v>
      </c>
      <c r="C382" s="5">
        <v>94</v>
      </c>
      <c r="D382" s="5">
        <v>628</v>
      </c>
      <c r="E382" s="27">
        <v>161001090</v>
      </c>
      <c r="F382" s="5">
        <v>3521.06</v>
      </c>
      <c r="G382" s="17"/>
      <c r="H382" s="5">
        <f t="shared" si="25"/>
        <v>32029.63</v>
      </c>
      <c r="I382" s="5" t="s">
        <v>257</v>
      </c>
      <c r="J382" s="5"/>
    </row>
    <row r="383" spans="1:10">
      <c r="A383" s="5">
        <v>314</v>
      </c>
      <c r="B383" s="5" t="s">
        <v>346</v>
      </c>
      <c r="C383" s="5">
        <v>95</v>
      </c>
      <c r="D383" s="5">
        <v>629</v>
      </c>
      <c r="E383" s="27">
        <v>161001091</v>
      </c>
      <c r="F383" s="18">
        <v>3461.24</v>
      </c>
      <c r="G383" s="17"/>
      <c r="H383" s="5">
        <f t="shared" si="25"/>
        <v>28568.39</v>
      </c>
      <c r="I383" s="5" t="s">
        <v>257</v>
      </c>
      <c r="J383" s="5"/>
    </row>
    <row r="384" spans="1:10">
      <c r="A384" s="5">
        <v>315</v>
      </c>
      <c r="B384" s="5" t="s">
        <v>346</v>
      </c>
      <c r="C384" s="5">
        <v>96</v>
      </c>
      <c r="D384" s="19">
        <v>630</v>
      </c>
      <c r="E384" s="29">
        <v>141000067</v>
      </c>
      <c r="F384" s="18">
        <v>3474.02</v>
      </c>
      <c r="G384" s="17"/>
      <c r="H384" s="5">
        <f t="shared" si="25"/>
        <v>25094.37</v>
      </c>
      <c r="I384" s="5" t="s">
        <v>259</v>
      </c>
      <c r="J384" s="5"/>
    </row>
    <row r="385" spans="1:10">
      <c r="A385" s="5">
        <v>316</v>
      </c>
      <c r="B385" s="5" t="s">
        <v>346</v>
      </c>
      <c r="C385" s="5">
        <v>97</v>
      </c>
      <c r="D385" s="19">
        <v>631</v>
      </c>
      <c r="E385" s="29">
        <v>161001092</v>
      </c>
      <c r="F385" s="18">
        <v>3482.83</v>
      </c>
      <c r="G385" s="17"/>
      <c r="H385" s="5">
        <f t="shared" si="25"/>
        <v>21611.54</v>
      </c>
      <c r="I385" s="5" t="s">
        <v>257</v>
      </c>
      <c r="J385" s="5"/>
    </row>
    <row r="386" spans="1:10" s="11" customFormat="1">
      <c r="A386" s="20"/>
      <c r="B386" s="20"/>
      <c r="C386" s="20"/>
      <c r="D386" s="21"/>
      <c r="E386" s="20"/>
      <c r="F386" s="25"/>
      <c r="G386" s="4">
        <v>25000</v>
      </c>
      <c r="H386" s="20"/>
      <c r="I386" s="20"/>
      <c r="J386" s="20"/>
    </row>
    <row r="387" spans="1:10" s="11" customFormat="1">
      <c r="A387" s="20"/>
      <c r="B387" s="20"/>
      <c r="C387" s="20"/>
      <c r="D387" s="21"/>
      <c r="E387" s="20"/>
      <c r="F387" s="25"/>
      <c r="G387" s="4">
        <f>G386+H385</f>
        <v>46611.54</v>
      </c>
      <c r="H387" s="20"/>
      <c r="I387" s="20"/>
      <c r="J387" s="20"/>
    </row>
    <row r="388" spans="1:10">
      <c r="A388" s="5">
        <v>317</v>
      </c>
      <c r="B388" s="5" t="s">
        <v>346</v>
      </c>
      <c r="C388" s="5">
        <v>98</v>
      </c>
      <c r="D388" s="19">
        <v>632</v>
      </c>
      <c r="E388" s="19">
        <v>161001093</v>
      </c>
      <c r="F388" s="5">
        <v>3429.84</v>
      </c>
      <c r="G388" s="4"/>
      <c r="H388" s="5">
        <f>G387-F388</f>
        <v>43181.7</v>
      </c>
      <c r="I388" s="5" t="s">
        <v>257</v>
      </c>
      <c r="J388" s="5"/>
    </row>
    <row r="389" spans="1:10">
      <c r="A389" s="5">
        <v>318</v>
      </c>
      <c r="B389" s="5" t="s">
        <v>346</v>
      </c>
      <c r="C389" s="5">
        <v>99</v>
      </c>
      <c r="D389" s="5">
        <v>633</v>
      </c>
      <c r="E389" s="18">
        <v>161001094</v>
      </c>
      <c r="F389" s="5">
        <v>3489.42</v>
      </c>
      <c r="G389" s="17"/>
      <c r="H389" s="5">
        <f t="shared" ref="H389:H399" si="26">H388-F389</f>
        <v>39692.28</v>
      </c>
      <c r="I389" s="5" t="s">
        <v>257</v>
      </c>
      <c r="J389" s="5"/>
    </row>
    <row r="390" spans="1:10">
      <c r="A390" s="5">
        <v>319</v>
      </c>
      <c r="B390" s="5" t="s">
        <v>346</v>
      </c>
      <c r="C390" s="5">
        <v>100</v>
      </c>
      <c r="D390" s="19">
        <v>634</v>
      </c>
      <c r="E390" s="19">
        <v>161001095</v>
      </c>
      <c r="F390" s="5">
        <v>3488.83</v>
      </c>
      <c r="G390" s="17"/>
      <c r="H390" s="5">
        <f t="shared" si="26"/>
        <v>36203.449999999997</v>
      </c>
      <c r="I390" s="5" t="s">
        <v>257</v>
      </c>
      <c r="J390" s="5"/>
    </row>
    <row r="391" spans="1:10">
      <c r="A391" s="5">
        <v>320</v>
      </c>
      <c r="B391" s="5" t="s">
        <v>347</v>
      </c>
      <c r="C391" s="5">
        <v>101</v>
      </c>
      <c r="D391" s="5">
        <v>635</v>
      </c>
      <c r="E391" s="5"/>
      <c r="F391" s="19">
        <v>3454.45</v>
      </c>
      <c r="G391" s="17"/>
      <c r="H391" s="5">
        <f t="shared" si="26"/>
        <v>32749</v>
      </c>
      <c r="I391" s="5" t="s">
        <v>257</v>
      </c>
      <c r="J391" s="5"/>
    </row>
    <row r="392" spans="1:10">
      <c r="A392" s="5">
        <v>321</v>
      </c>
      <c r="B392" s="5" t="s">
        <v>347</v>
      </c>
      <c r="C392" s="5">
        <v>102</v>
      </c>
      <c r="D392" s="5">
        <v>637</v>
      </c>
      <c r="E392" s="5"/>
      <c r="F392" s="19">
        <v>3478.81</v>
      </c>
      <c r="G392" s="17"/>
      <c r="H392" s="5">
        <f t="shared" si="26"/>
        <v>29270.19</v>
      </c>
      <c r="I392" s="5" t="s">
        <v>259</v>
      </c>
      <c r="J392" s="5"/>
    </row>
    <row r="393" spans="1:10">
      <c r="A393" s="5">
        <v>322</v>
      </c>
      <c r="B393" s="5" t="s">
        <v>347</v>
      </c>
      <c r="C393" s="5">
        <v>103</v>
      </c>
      <c r="D393" s="5">
        <v>636</v>
      </c>
      <c r="E393" s="5"/>
      <c r="F393" s="5">
        <v>3447.24</v>
      </c>
      <c r="G393" s="17"/>
      <c r="H393" s="5">
        <f t="shared" si="26"/>
        <v>25822.95</v>
      </c>
      <c r="I393" s="5" t="s">
        <v>257</v>
      </c>
      <c r="J393" s="5"/>
    </row>
    <row r="394" spans="1:10">
      <c r="A394" s="5">
        <v>323</v>
      </c>
      <c r="B394" s="5" t="s">
        <v>347</v>
      </c>
      <c r="C394" s="5">
        <v>104</v>
      </c>
      <c r="D394" s="5">
        <v>638</v>
      </c>
      <c r="E394" s="5"/>
      <c r="F394" s="5">
        <v>3470.62</v>
      </c>
      <c r="G394" s="17"/>
      <c r="H394" s="5">
        <f t="shared" si="26"/>
        <v>22352.33</v>
      </c>
      <c r="I394" s="5" t="s">
        <v>257</v>
      </c>
      <c r="J394" s="5"/>
    </row>
    <row r="395" spans="1:10">
      <c r="A395" s="5">
        <v>324</v>
      </c>
      <c r="B395" s="5" t="s">
        <v>347</v>
      </c>
      <c r="C395" s="5">
        <v>105</v>
      </c>
      <c r="D395" s="5">
        <v>639</v>
      </c>
      <c r="E395" s="5"/>
      <c r="F395" s="19">
        <v>3455.26</v>
      </c>
      <c r="G395" s="17"/>
      <c r="H395" s="5">
        <f t="shared" si="26"/>
        <v>18897.07</v>
      </c>
      <c r="I395" s="5" t="s">
        <v>257</v>
      </c>
      <c r="J395" s="5"/>
    </row>
    <row r="396" spans="1:10">
      <c r="A396" s="5">
        <v>325</v>
      </c>
      <c r="B396" s="5" t="s">
        <v>348</v>
      </c>
      <c r="C396" s="5">
        <v>106</v>
      </c>
      <c r="D396" s="5">
        <v>640</v>
      </c>
      <c r="E396" s="5"/>
      <c r="F396" s="19">
        <v>3455.65</v>
      </c>
      <c r="G396" s="17"/>
      <c r="H396" s="5">
        <f t="shared" si="26"/>
        <v>15441.42</v>
      </c>
      <c r="I396" s="5" t="s">
        <v>257</v>
      </c>
      <c r="J396" s="5"/>
    </row>
    <row r="397" spans="1:10">
      <c r="A397" s="5">
        <v>326</v>
      </c>
      <c r="B397" s="5" t="s">
        <v>348</v>
      </c>
      <c r="C397" s="5">
        <v>107</v>
      </c>
      <c r="D397" s="5">
        <v>641</v>
      </c>
      <c r="E397" s="5"/>
      <c r="F397" s="18">
        <v>3495.22</v>
      </c>
      <c r="G397" s="17"/>
      <c r="H397" s="5">
        <f t="shared" si="26"/>
        <v>11946.2</v>
      </c>
      <c r="I397" s="5" t="s">
        <v>257</v>
      </c>
      <c r="J397" s="5"/>
    </row>
    <row r="398" spans="1:10">
      <c r="A398" s="5">
        <v>327</v>
      </c>
      <c r="B398" s="5" t="s">
        <v>348</v>
      </c>
      <c r="C398" s="5">
        <v>108</v>
      </c>
      <c r="D398" s="5">
        <v>643</v>
      </c>
      <c r="E398" s="19">
        <v>161001102</v>
      </c>
      <c r="F398" s="19">
        <v>3484.62</v>
      </c>
      <c r="G398" s="17"/>
      <c r="H398" s="5">
        <f t="shared" si="26"/>
        <v>8461.5800000000199</v>
      </c>
      <c r="I398" s="5" t="s">
        <v>259</v>
      </c>
      <c r="J398" s="5"/>
    </row>
    <row r="399" spans="1:10">
      <c r="A399" s="5">
        <v>328</v>
      </c>
      <c r="B399" s="5" t="s">
        <v>348</v>
      </c>
      <c r="C399" s="5">
        <v>109</v>
      </c>
      <c r="D399" s="5">
        <v>642</v>
      </c>
      <c r="E399" s="19">
        <v>161001103</v>
      </c>
      <c r="F399" s="19">
        <v>3538.85</v>
      </c>
      <c r="G399" s="17"/>
      <c r="H399" s="5">
        <f t="shared" si="26"/>
        <v>4922.7300000000196</v>
      </c>
      <c r="I399" s="5" t="s">
        <v>257</v>
      </c>
      <c r="J399" s="5"/>
    </row>
    <row r="400" spans="1:10">
      <c r="A400" s="20"/>
      <c r="B400" s="20"/>
      <c r="C400" s="20"/>
      <c r="D400" s="20"/>
      <c r="E400" s="21"/>
      <c r="F400" s="21"/>
      <c r="G400" s="4">
        <v>100000</v>
      </c>
      <c r="H400" s="20"/>
      <c r="I400" s="20"/>
      <c r="J400" s="20"/>
    </row>
    <row r="401" spans="1:10">
      <c r="A401" s="20"/>
      <c r="B401" s="20"/>
      <c r="C401" s="20"/>
      <c r="D401" s="20"/>
      <c r="E401" s="21"/>
      <c r="F401" s="21"/>
      <c r="G401" s="4">
        <f>H399+G400</f>
        <v>104922.73</v>
      </c>
      <c r="H401" s="20"/>
      <c r="I401" s="20"/>
      <c r="J401" s="20"/>
    </row>
    <row r="402" spans="1:10">
      <c r="A402" s="5">
        <v>329</v>
      </c>
      <c r="B402" s="5" t="s">
        <v>349</v>
      </c>
      <c r="C402" s="5">
        <v>110</v>
      </c>
      <c r="D402" s="5">
        <v>644</v>
      </c>
      <c r="E402" s="19">
        <v>161001104</v>
      </c>
      <c r="F402" s="19">
        <v>3488.45</v>
      </c>
      <c r="G402" s="17"/>
      <c r="H402" s="5">
        <f>G401-F402</f>
        <v>101434.28</v>
      </c>
      <c r="I402" s="5" t="s">
        <v>257</v>
      </c>
      <c r="J402" s="5"/>
    </row>
    <row r="403" spans="1:10">
      <c r="A403" s="5">
        <v>330</v>
      </c>
      <c r="B403" s="5" t="s">
        <v>349</v>
      </c>
      <c r="C403" s="5">
        <v>111</v>
      </c>
      <c r="D403" s="5">
        <v>645</v>
      </c>
      <c r="E403" s="19">
        <v>161001105</v>
      </c>
      <c r="F403" s="19">
        <v>3450.44</v>
      </c>
      <c r="G403" s="17"/>
      <c r="H403" s="5">
        <f t="shared" ref="H403:H408" si="27">H402-F403</f>
        <v>97983.84</v>
      </c>
      <c r="I403" s="5" t="s">
        <v>257</v>
      </c>
      <c r="J403" s="5"/>
    </row>
    <row r="404" spans="1:10">
      <c r="A404" s="5">
        <v>331</v>
      </c>
      <c r="B404" s="5" t="s">
        <v>349</v>
      </c>
      <c r="C404" s="5">
        <v>112</v>
      </c>
      <c r="D404" s="5">
        <v>646</v>
      </c>
      <c r="E404" s="19">
        <v>161001106</v>
      </c>
      <c r="F404" s="5">
        <v>3495.66</v>
      </c>
      <c r="G404" s="17"/>
      <c r="H404" s="5">
        <f t="shared" si="27"/>
        <v>94488.18</v>
      </c>
      <c r="I404" s="5" t="s">
        <v>257</v>
      </c>
      <c r="J404" s="5"/>
    </row>
    <row r="405" spans="1:10">
      <c r="A405" s="5">
        <v>332</v>
      </c>
      <c r="B405" s="5" t="s">
        <v>350</v>
      </c>
      <c r="C405" s="5">
        <v>113</v>
      </c>
      <c r="D405" s="19">
        <v>647</v>
      </c>
      <c r="E405" s="19">
        <v>161001107</v>
      </c>
      <c r="F405" s="19">
        <v>3562.25</v>
      </c>
      <c r="G405" s="17"/>
      <c r="H405" s="5">
        <f t="shared" si="27"/>
        <v>90925.93</v>
      </c>
      <c r="I405" s="18" t="s">
        <v>257</v>
      </c>
      <c r="J405" s="5"/>
    </row>
    <row r="406" spans="1:10">
      <c r="A406" s="5">
        <v>333</v>
      </c>
      <c r="B406" s="5" t="s">
        <v>350</v>
      </c>
      <c r="C406" s="5">
        <v>114</v>
      </c>
      <c r="D406" s="19">
        <v>648</v>
      </c>
      <c r="E406" s="19">
        <v>161001108</v>
      </c>
      <c r="F406" s="18">
        <v>3510.62</v>
      </c>
      <c r="G406" s="17"/>
      <c r="H406" s="5">
        <f t="shared" si="27"/>
        <v>87415.31</v>
      </c>
      <c r="I406" s="18" t="s">
        <v>257</v>
      </c>
      <c r="J406" s="5"/>
    </row>
    <row r="407" spans="1:10">
      <c r="A407" s="5">
        <v>334</v>
      </c>
      <c r="B407" s="5" t="s">
        <v>350</v>
      </c>
      <c r="C407" s="5">
        <v>115</v>
      </c>
      <c r="D407" s="19">
        <v>649</v>
      </c>
      <c r="E407" s="19">
        <v>161001109</v>
      </c>
      <c r="F407" s="19">
        <v>3363.65</v>
      </c>
      <c r="G407" s="17"/>
      <c r="H407" s="5">
        <f t="shared" si="27"/>
        <v>84051.66</v>
      </c>
      <c r="I407" s="18" t="s">
        <v>259</v>
      </c>
      <c r="J407" s="5"/>
    </row>
    <row r="408" spans="1:10">
      <c r="A408" s="5">
        <v>335</v>
      </c>
      <c r="B408" s="5" t="s">
        <v>350</v>
      </c>
      <c r="C408" s="5">
        <v>116</v>
      </c>
      <c r="D408" s="5">
        <v>650</v>
      </c>
      <c r="E408" s="19">
        <v>161001110</v>
      </c>
      <c r="F408" s="19">
        <v>3313.64</v>
      </c>
      <c r="G408" s="17"/>
      <c r="H408" s="5">
        <f t="shared" si="27"/>
        <v>80738.02</v>
      </c>
      <c r="I408" s="18" t="s">
        <v>257</v>
      </c>
      <c r="J408" s="5"/>
    </row>
    <row r="409" spans="1:10">
      <c r="A409" s="5">
        <v>336</v>
      </c>
      <c r="B409" s="5" t="s">
        <v>350</v>
      </c>
      <c r="C409" s="5">
        <v>117</v>
      </c>
      <c r="D409" s="19">
        <v>651</v>
      </c>
      <c r="E409" s="19">
        <v>161001111</v>
      </c>
      <c r="F409" s="5">
        <v>3444.83</v>
      </c>
      <c r="G409" s="17"/>
      <c r="H409" s="5">
        <f t="shared" ref="H409:H414" si="28">H408-F409</f>
        <v>77293.19</v>
      </c>
      <c r="I409" s="18" t="s">
        <v>257</v>
      </c>
      <c r="J409" s="5"/>
    </row>
    <row r="410" spans="1:10">
      <c r="A410" s="5">
        <v>337</v>
      </c>
      <c r="B410" s="5" t="s">
        <v>352</v>
      </c>
      <c r="C410" s="5">
        <v>1</v>
      </c>
      <c r="D410" s="5">
        <v>652</v>
      </c>
      <c r="E410" s="19">
        <v>161001112</v>
      </c>
      <c r="F410" s="5">
        <v>3489.46</v>
      </c>
      <c r="G410" s="17"/>
      <c r="H410" s="5">
        <f t="shared" si="28"/>
        <v>73803.73</v>
      </c>
      <c r="I410" s="18" t="s">
        <v>257</v>
      </c>
      <c r="J410" s="5"/>
    </row>
    <row r="411" spans="1:10">
      <c r="A411" s="5">
        <v>338</v>
      </c>
      <c r="B411" s="5" t="s">
        <v>352</v>
      </c>
      <c r="C411" s="5">
        <v>2</v>
      </c>
      <c r="D411" s="5">
        <v>653</v>
      </c>
      <c r="E411" s="19">
        <v>161001113</v>
      </c>
      <c r="F411" s="5">
        <v>3454.21</v>
      </c>
      <c r="G411" s="17"/>
      <c r="H411" s="5">
        <f t="shared" si="28"/>
        <v>70349.52</v>
      </c>
      <c r="I411" s="18" t="s">
        <v>257</v>
      </c>
      <c r="J411" s="5"/>
    </row>
    <row r="412" spans="1:10">
      <c r="A412" s="5">
        <v>339</v>
      </c>
      <c r="B412" s="5" t="s">
        <v>352</v>
      </c>
      <c r="C412" s="5">
        <v>3</v>
      </c>
      <c r="D412" s="5">
        <v>655</v>
      </c>
      <c r="E412" s="19">
        <v>161001114</v>
      </c>
      <c r="F412" s="5">
        <v>3493.24</v>
      </c>
      <c r="G412" s="17"/>
      <c r="H412" s="5">
        <f t="shared" si="28"/>
        <v>66856.28</v>
      </c>
      <c r="I412" s="5" t="s">
        <v>257</v>
      </c>
      <c r="J412" s="5"/>
    </row>
    <row r="413" spans="1:10">
      <c r="A413" s="5">
        <v>340</v>
      </c>
      <c r="B413" s="5" t="s">
        <v>352</v>
      </c>
      <c r="C413" s="5">
        <v>4</v>
      </c>
      <c r="D413" s="5">
        <v>654</v>
      </c>
      <c r="E413" s="19">
        <v>161001115</v>
      </c>
      <c r="F413" s="5">
        <v>3506.81</v>
      </c>
      <c r="G413" s="17"/>
      <c r="H413" s="5">
        <f t="shared" si="28"/>
        <v>63349.47</v>
      </c>
      <c r="I413" s="5" t="s">
        <v>259</v>
      </c>
      <c r="J413" s="5"/>
    </row>
    <row r="414" spans="1:10">
      <c r="A414" s="5">
        <v>341</v>
      </c>
      <c r="B414" s="5" t="s">
        <v>352</v>
      </c>
      <c r="C414" s="5">
        <v>5</v>
      </c>
      <c r="D414" s="5">
        <v>656</v>
      </c>
      <c r="E414" s="19">
        <v>161001116</v>
      </c>
      <c r="F414" s="5">
        <v>3472.82</v>
      </c>
      <c r="G414" s="17"/>
      <c r="H414" s="5">
        <f t="shared" si="28"/>
        <v>59876.65</v>
      </c>
      <c r="I414" s="5" t="s">
        <v>257</v>
      </c>
      <c r="J414" s="5"/>
    </row>
    <row r="415" spans="1:10">
      <c r="A415" s="5">
        <v>342</v>
      </c>
      <c r="B415" s="5" t="s">
        <v>353</v>
      </c>
      <c r="C415" s="5">
        <v>6</v>
      </c>
      <c r="D415" s="5">
        <v>657</v>
      </c>
      <c r="E415" s="19">
        <v>161001117</v>
      </c>
      <c r="F415" s="5">
        <v>3506.22</v>
      </c>
      <c r="G415" s="17"/>
      <c r="H415" s="5">
        <f t="shared" ref="H415:H420" si="29">H414-F415</f>
        <v>56370.43</v>
      </c>
      <c r="I415" s="5" t="s">
        <v>257</v>
      </c>
      <c r="J415" s="5"/>
    </row>
    <row r="416" spans="1:10">
      <c r="A416" s="5">
        <v>343</v>
      </c>
      <c r="B416" s="5" t="s">
        <v>353</v>
      </c>
      <c r="C416" s="5">
        <v>7</v>
      </c>
      <c r="D416" s="19">
        <v>658</v>
      </c>
      <c r="E416" s="19">
        <v>161001118</v>
      </c>
      <c r="F416" s="5">
        <v>3320.27</v>
      </c>
      <c r="G416" s="17"/>
      <c r="H416" s="5">
        <f t="shared" si="29"/>
        <v>53050.16</v>
      </c>
      <c r="I416" s="5" t="s">
        <v>259</v>
      </c>
      <c r="J416" s="5"/>
    </row>
    <row r="417" spans="1:10">
      <c r="A417" s="5">
        <v>344</v>
      </c>
      <c r="B417" s="5" t="s">
        <v>353</v>
      </c>
      <c r="C417" s="5">
        <v>8</v>
      </c>
      <c r="D417" s="19">
        <v>659</v>
      </c>
      <c r="E417" s="19">
        <v>161001119</v>
      </c>
      <c r="F417" s="5">
        <v>3401.44</v>
      </c>
      <c r="G417" s="17"/>
      <c r="H417" s="5">
        <f t="shared" si="29"/>
        <v>49648.72</v>
      </c>
      <c r="I417" s="5" t="s">
        <v>257</v>
      </c>
      <c r="J417" s="5"/>
    </row>
    <row r="418" spans="1:10">
      <c r="A418" s="5">
        <v>345</v>
      </c>
      <c r="B418" s="5" t="s">
        <v>353</v>
      </c>
      <c r="C418" s="5">
        <v>9</v>
      </c>
      <c r="D418" s="5">
        <v>660</v>
      </c>
      <c r="E418" s="19">
        <v>161001120</v>
      </c>
      <c r="F418" s="5">
        <v>3485.82</v>
      </c>
      <c r="G418" s="17"/>
      <c r="H418" s="5">
        <f t="shared" si="29"/>
        <v>46162.9</v>
      </c>
      <c r="I418" s="5" t="s">
        <v>257</v>
      </c>
      <c r="J418" s="5"/>
    </row>
    <row r="419" spans="1:10">
      <c r="A419" s="5">
        <v>346</v>
      </c>
      <c r="B419" s="5" t="s">
        <v>353</v>
      </c>
      <c r="C419" s="5">
        <v>10</v>
      </c>
      <c r="D419" s="19">
        <v>661</v>
      </c>
      <c r="E419" s="19">
        <v>161001121</v>
      </c>
      <c r="F419" s="19">
        <v>3515.86</v>
      </c>
      <c r="G419" s="17"/>
      <c r="H419" s="5">
        <f t="shared" si="29"/>
        <v>42647.040000000001</v>
      </c>
      <c r="I419" s="5" t="s">
        <v>257</v>
      </c>
      <c r="J419" s="5"/>
    </row>
    <row r="420" spans="1:10">
      <c r="A420" s="5">
        <v>347</v>
      </c>
      <c r="B420" s="5" t="s">
        <v>354</v>
      </c>
      <c r="C420" s="5">
        <v>11</v>
      </c>
      <c r="D420" s="5">
        <v>662</v>
      </c>
      <c r="E420" s="19">
        <v>161001122</v>
      </c>
      <c r="F420" s="5">
        <v>3511.41</v>
      </c>
      <c r="G420" s="17"/>
      <c r="H420" s="5">
        <f t="shared" si="29"/>
        <v>39135.629999999997</v>
      </c>
      <c r="I420" s="5" t="s">
        <v>257</v>
      </c>
      <c r="J420" s="5"/>
    </row>
    <row r="421" spans="1:10">
      <c r="A421" s="5">
        <v>348</v>
      </c>
      <c r="B421" s="5" t="s">
        <v>354</v>
      </c>
      <c r="C421" s="5">
        <v>12</v>
      </c>
      <c r="D421" s="19">
        <v>663</v>
      </c>
      <c r="E421" s="19">
        <v>161001123</v>
      </c>
      <c r="F421" s="5">
        <v>3436.64</v>
      </c>
      <c r="G421" s="17"/>
      <c r="H421" s="5">
        <f t="shared" ref="H421:H431" si="30">H420-F421</f>
        <v>35698.99</v>
      </c>
      <c r="I421" s="5" t="s">
        <v>257</v>
      </c>
      <c r="J421" s="5"/>
    </row>
    <row r="422" spans="1:10">
      <c r="A422" s="5">
        <v>349</v>
      </c>
      <c r="B422" s="5" t="s">
        <v>354</v>
      </c>
      <c r="C422" s="5">
        <v>13</v>
      </c>
      <c r="D422" s="5">
        <v>664</v>
      </c>
      <c r="E422" s="19">
        <v>161001124</v>
      </c>
      <c r="F422" s="5">
        <v>3366.04</v>
      </c>
      <c r="G422" s="17"/>
      <c r="H422" s="5">
        <f t="shared" si="30"/>
        <v>32332.95</v>
      </c>
      <c r="I422" s="5" t="s">
        <v>257</v>
      </c>
      <c r="J422" s="5"/>
    </row>
    <row r="423" spans="1:10">
      <c r="A423" s="5">
        <v>350</v>
      </c>
      <c r="B423" s="5" t="s">
        <v>354</v>
      </c>
      <c r="C423" s="5">
        <v>14</v>
      </c>
      <c r="D423" s="19">
        <v>665</v>
      </c>
      <c r="E423" s="19">
        <v>161001125</v>
      </c>
      <c r="F423" s="5">
        <v>3388.64</v>
      </c>
      <c r="G423" s="17"/>
      <c r="H423" s="5">
        <f t="shared" si="30"/>
        <v>28944.31</v>
      </c>
      <c r="I423" s="5" t="s">
        <v>257</v>
      </c>
      <c r="J423" s="5"/>
    </row>
    <row r="424" spans="1:10">
      <c r="A424" s="5">
        <v>351</v>
      </c>
      <c r="B424" s="5" t="s">
        <v>354</v>
      </c>
      <c r="C424" s="5">
        <v>15</v>
      </c>
      <c r="D424" s="5">
        <v>666</v>
      </c>
      <c r="E424" s="19">
        <v>161001126</v>
      </c>
      <c r="F424" s="5">
        <v>3358.05</v>
      </c>
      <c r="G424" s="17"/>
      <c r="H424" s="5">
        <f t="shared" si="30"/>
        <v>25586.26</v>
      </c>
      <c r="I424" s="5" t="s">
        <v>259</v>
      </c>
      <c r="J424" s="5"/>
    </row>
    <row r="425" spans="1:10">
      <c r="A425" s="5">
        <v>352</v>
      </c>
      <c r="B425" s="5" t="s">
        <v>355</v>
      </c>
      <c r="C425" s="5">
        <v>16</v>
      </c>
      <c r="D425" s="5">
        <v>667</v>
      </c>
      <c r="E425" s="19">
        <v>161001127</v>
      </c>
      <c r="F425" s="5">
        <v>3520.44</v>
      </c>
      <c r="G425" s="17"/>
      <c r="H425" s="5">
        <f t="shared" si="30"/>
        <v>22065.82</v>
      </c>
      <c r="I425" s="5" t="s">
        <v>257</v>
      </c>
      <c r="J425" s="5"/>
    </row>
    <row r="426" spans="1:10">
      <c r="A426" s="5">
        <v>353</v>
      </c>
      <c r="B426" s="5" t="s">
        <v>355</v>
      </c>
      <c r="C426" s="5">
        <v>17</v>
      </c>
      <c r="D426" s="5">
        <v>668</v>
      </c>
      <c r="E426" s="19">
        <v>161001128</v>
      </c>
      <c r="F426" s="5">
        <v>3486.42</v>
      </c>
      <c r="G426" s="17"/>
      <c r="H426" s="5">
        <f t="shared" si="30"/>
        <v>18579.400000000001</v>
      </c>
      <c r="I426" s="5" t="s">
        <v>257</v>
      </c>
      <c r="J426" s="5"/>
    </row>
    <row r="427" spans="1:10">
      <c r="A427" s="5">
        <v>354</v>
      </c>
      <c r="B427" s="5" t="s">
        <v>355</v>
      </c>
      <c r="C427" s="5">
        <v>18</v>
      </c>
      <c r="D427" s="5">
        <v>669</v>
      </c>
      <c r="E427" s="19">
        <v>161001129</v>
      </c>
      <c r="F427" s="5">
        <v>3436.25</v>
      </c>
      <c r="G427" s="17"/>
      <c r="H427" s="5">
        <f t="shared" si="30"/>
        <v>15143.15</v>
      </c>
      <c r="I427" s="5" t="s">
        <v>257</v>
      </c>
      <c r="J427" s="5"/>
    </row>
    <row r="428" spans="1:10">
      <c r="A428" s="5">
        <v>355</v>
      </c>
      <c r="B428" s="5" t="s">
        <v>355</v>
      </c>
      <c r="C428" s="5">
        <v>19</v>
      </c>
      <c r="D428" s="5">
        <v>670</v>
      </c>
      <c r="E428" s="19">
        <v>161001130</v>
      </c>
      <c r="F428" s="5">
        <v>3504.26</v>
      </c>
      <c r="G428" s="17"/>
      <c r="H428" s="5">
        <f t="shared" si="30"/>
        <v>11638.89</v>
      </c>
      <c r="I428" s="5" t="s">
        <v>257</v>
      </c>
      <c r="J428" s="5"/>
    </row>
    <row r="429" spans="1:10">
      <c r="A429" s="5">
        <v>356</v>
      </c>
      <c r="B429" s="5" t="s">
        <v>355</v>
      </c>
      <c r="C429" s="5">
        <v>20</v>
      </c>
      <c r="D429" s="5">
        <v>671</v>
      </c>
      <c r="E429" s="19">
        <v>161001131</v>
      </c>
      <c r="F429" s="5">
        <v>3392.04</v>
      </c>
      <c r="G429" s="17"/>
      <c r="H429" s="5">
        <f t="shared" si="30"/>
        <v>8246.8500000000095</v>
      </c>
      <c r="I429" s="5" t="s">
        <v>259</v>
      </c>
      <c r="J429" s="5"/>
    </row>
    <row r="430" spans="1:10">
      <c r="A430" s="5">
        <v>357</v>
      </c>
      <c r="B430" s="5" t="s">
        <v>356</v>
      </c>
      <c r="C430" s="5">
        <v>21</v>
      </c>
      <c r="D430" s="19">
        <v>672</v>
      </c>
      <c r="E430" s="19">
        <v>161001132</v>
      </c>
      <c r="F430" s="19">
        <v>3429.66</v>
      </c>
      <c r="G430" s="17"/>
      <c r="H430" s="5">
        <f t="shared" si="30"/>
        <v>4817.1900000000096</v>
      </c>
      <c r="I430" s="18" t="s">
        <v>257</v>
      </c>
      <c r="J430" s="5"/>
    </row>
    <row r="431" spans="1:10">
      <c r="A431" s="5">
        <v>358</v>
      </c>
      <c r="B431" s="5" t="s">
        <v>356</v>
      </c>
      <c r="C431" s="5">
        <v>22</v>
      </c>
      <c r="D431" s="19">
        <v>674</v>
      </c>
      <c r="E431" s="19">
        <v>161001133</v>
      </c>
      <c r="F431" s="5">
        <v>3535.03</v>
      </c>
      <c r="G431" s="17"/>
      <c r="H431" s="5">
        <f t="shared" si="30"/>
        <v>1282.1600000000101</v>
      </c>
      <c r="I431" s="18" t="s">
        <v>259</v>
      </c>
      <c r="J431" s="5"/>
    </row>
    <row r="432" spans="1:10" s="11" customFormat="1">
      <c r="A432" s="20"/>
      <c r="B432" s="20"/>
      <c r="C432" s="20"/>
      <c r="D432" s="21"/>
      <c r="E432" s="21"/>
      <c r="F432" s="20"/>
      <c r="G432" s="4">
        <v>10000</v>
      </c>
      <c r="H432" s="20"/>
      <c r="I432" s="25"/>
      <c r="J432" s="20"/>
    </row>
    <row r="433" spans="1:10" s="11" customFormat="1">
      <c r="A433" s="20"/>
      <c r="B433" s="20"/>
      <c r="C433" s="20"/>
      <c r="D433" s="21"/>
      <c r="E433" s="21"/>
      <c r="F433" s="20"/>
      <c r="G433" s="4">
        <f>H431+G432</f>
        <v>11282.16</v>
      </c>
      <c r="H433" s="20"/>
      <c r="I433" s="25"/>
      <c r="J433" s="20"/>
    </row>
    <row r="434" spans="1:10">
      <c r="A434" s="5">
        <v>359</v>
      </c>
      <c r="B434" s="5" t="s">
        <v>356</v>
      </c>
      <c r="C434" s="5">
        <v>23</v>
      </c>
      <c r="D434" s="19">
        <v>673</v>
      </c>
      <c r="E434" s="19">
        <v>161001134</v>
      </c>
      <c r="F434" s="5">
        <v>3424.66</v>
      </c>
      <c r="G434" s="17"/>
      <c r="H434" s="5">
        <f>G433-F434</f>
        <v>7857.50000000001</v>
      </c>
      <c r="I434" s="18" t="s">
        <v>257</v>
      </c>
      <c r="J434" s="5"/>
    </row>
    <row r="435" spans="1:10">
      <c r="G435" s="4">
        <v>30000</v>
      </c>
    </row>
    <row r="436" spans="1:10">
      <c r="G436" s="24">
        <f>G435+H434</f>
        <v>37857.5</v>
      </c>
    </row>
    <row r="437" spans="1:10">
      <c r="A437" s="5">
        <v>360</v>
      </c>
      <c r="B437" s="5" t="s">
        <v>357</v>
      </c>
      <c r="C437" s="5">
        <v>24</v>
      </c>
      <c r="D437" s="19">
        <v>675</v>
      </c>
      <c r="E437" s="19">
        <v>161001135</v>
      </c>
      <c r="F437" s="5">
        <v>3539.45</v>
      </c>
      <c r="G437" s="17"/>
      <c r="H437" s="5">
        <f>G436-F437</f>
        <v>34318.050000000003</v>
      </c>
      <c r="I437" s="18" t="s">
        <v>257</v>
      </c>
      <c r="J437" s="5"/>
    </row>
    <row r="438" spans="1:10">
      <c r="A438" s="5">
        <v>361</v>
      </c>
      <c r="B438" s="5" t="s">
        <v>357</v>
      </c>
      <c r="C438" s="5">
        <v>25</v>
      </c>
      <c r="D438" s="19">
        <v>676</v>
      </c>
      <c r="E438" s="19">
        <v>161001136</v>
      </c>
      <c r="F438" s="18">
        <v>3372.06</v>
      </c>
      <c r="G438" s="17"/>
      <c r="H438" s="5">
        <f t="shared" ref="H438:H446" si="31">H437-F438</f>
        <v>30945.99</v>
      </c>
      <c r="I438" s="18" t="s">
        <v>257</v>
      </c>
      <c r="J438" s="5"/>
    </row>
    <row r="439" spans="1:10">
      <c r="A439" s="5">
        <v>362</v>
      </c>
      <c r="B439" s="5" t="s">
        <v>357</v>
      </c>
      <c r="C439" s="5">
        <v>26</v>
      </c>
      <c r="D439" s="19">
        <v>677</v>
      </c>
      <c r="E439" s="19">
        <v>161001137</v>
      </c>
      <c r="F439" s="5">
        <v>3377.45</v>
      </c>
      <c r="G439" s="17"/>
      <c r="H439" s="5">
        <f t="shared" si="31"/>
        <v>27568.54</v>
      </c>
      <c r="I439" s="18" t="s">
        <v>259</v>
      </c>
      <c r="J439" s="5"/>
    </row>
    <row r="440" spans="1:10">
      <c r="A440" s="5">
        <v>363</v>
      </c>
      <c r="B440" s="5" t="s">
        <v>358</v>
      </c>
      <c r="C440" s="5">
        <v>27</v>
      </c>
      <c r="D440" s="19">
        <v>678</v>
      </c>
      <c r="E440" s="19">
        <v>161001138</v>
      </c>
      <c r="F440" s="19">
        <v>3473.66</v>
      </c>
      <c r="G440" s="17"/>
      <c r="H440" s="5">
        <f t="shared" si="31"/>
        <v>24094.880000000001</v>
      </c>
      <c r="I440" s="5" t="s">
        <v>257</v>
      </c>
      <c r="J440" s="5"/>
    </row>
    <row r="441" spans="1:10">
      <c r="A441" s="5">
        <v>364</v>
      </c>
      <c r="B441" s="5" t="s">
        <v>358</v>
      </c>
      <c r="C441" s="5">
        <v>28</v>
      </c>
      <c r="D441" s="19">
        <v>679</v>
      </c>
      <c r="E441" s="19">
        <v>161001139</v>
      </c>
      <c r="F441" s="19">
        <v>3439.42</v>
      </c>
      <c r="G441" s="17"/>
      <c r="H441" s="5">
        <f t="shared" si="31"/>
        <v>20655.46</v>
      </c>
      <c r="I441" s="5" t="s">
        <v>257</v>
      </c>
      <c r="J441" s="5"/>
    </row>
    <row r="442" spans="1:10">
      <c r="A442" s="5">
        <v>365</v>
      </c>
      <c r="B442" s="5" t="s">
        <v>358</v>
      </c>
      <c r="C442" s="5">
        <v>29</v>
      </c>
      <c r="D442" s="19">
        <v>680</v>
      </c>
      <c r="E442" s="19">
        <v>161001140</v>
      </c>
      <c r="F442" s="5">
        <v>3512.63</v>
      </c>
      <c r="G442" s="17"/>
      <c r="H442" s="5">
        <f t="shared" si="31"/>
        <v>17142.830000000002</v>
      </c>
      <c r="I442" s="5" t="s">
        <v>257</v>
      </c>
      <c r="J442" s="5"/>
    </row>
    <row r="443" spans="1:10">
      <c r="A443" s="5">
        <v>366</v>
      </c>
      <c r="B443" s="5" t="s">
        <v>359</v>
      </c>
      <c r="C443" s="5">
        <v>30</v>
      </c>
      <c r="D443" s="19">
        <v>681</v>
      </c>
      <c r="E443" s="19">
        <v>161001141</v>
      </c>
      <c r="F443" s="19">
        <v>3375.26</v>
      </c>
      <c r="G443" s="17"/>
      <c r="H443" s="5">
        <f t="shared" si="31"/>
        <v>13767.57</v>
      </c>
      <c r="I443" s="18" t="s">
        <v>257</v>
      </c>
      <c r="J443" s="5"/>
    </row>
    <row r="444" spans="1:10">
      <c r="A444" s="5">
        <v>367</v>
      </c>
      <c r="B444" s="5" t="s">
        <v>359</v>
      </c>
      <c r="C444" s="5">
        <v>31</v>
      </c>
      <c r="D444" s="19">
        <v>682</v>
      </c>
      <c r="E444" s="19">
        <v>161001142</v>
      </c>
      <c r="F444" s="19">
        <v>3490.45</v>
      </c>
      <c r="G444" s="17"/>
      <c r="H444" s="5">
        <f t="shared" si="31"/>
        <v>10277.120000000001</v>
      </c>
      <c r="I444" s="18" t="s">
        <v>257</v>
      </c>
      <c r="J444" s="5"/>
    </row>
    <row r="445" spans="1:10">
      <c r="A445" s="5">
        <v>368</v>
      </c>
      <c r="B445" s="5" t="s">
        <v>359</v>
      </c>
      <c r="C445" s="5">
        <v>32</v>
      </c>
      <c r="D445" s="19">
        <v>683</v>
      </c>
      <c r="E445" s="19">
        <v>161001143</v>
      </c>
      <c r="F445" s="19">
        <v>3524.65</v>
      </c>
      <c r="G445" s="17"/>
      <c r="H445" s="5">
        <f t="shared" si="31"/>
        <v>6752.4700000000103</v>
      </c>
      <c r="I445" s="18" t="s">
        <v>259</v>
      </c>
      <c r="J445" s="5"/>
    </row>
    <row r="446" spans="1:10">
      <c r="A446" s="5">
        <v>369</v>
      </c>
      <c r="B446" s="5" t="s">
        <v>359</v>
      </c>
      <c r="C446" s="5">
        <v>33</v>
      </c>
      <c r="D446" s="19">
        <v>684</v>
      </c>
      <c r="E446" s="19">
        <v>161001144</v>
      </c>
      <c r="F446" s="19">
        <v>3509.42</v>
      </c>
      <c r="G446" s="17"/>
      <c r="H446" s="5">
        <f t="shared" si="31"/>
        <v>3243.0500000000102</v>
      </c>
      <c r="I446" s="5" t="s">
        <v>257</v>
      </c>
      <c r="J446" s="5"/>
    </row>
    <row r="447" spans="1:10" s="11" customFormat="1">
      <c r="A447" s="20"/>
      <c r="B447" s="20"/>
      <c r="C447" s="20"/>
      <c r="D447" s="21"/>
      <c r="E447" s="21"/>
      <c r="F447" s="21"/>
      <c r="G447" s="4">
        <v>100000</v>
      </c>
      <c r="H447" s="20"/>
      <c r="I447" s="20"/>
      <c r="J447" s="20"/>
    </row>
    <row r="448" spans="1:10" s="11" customFormat="1">
      <c r="A448" s="20"/>
      <c r="B448" s="20"/>
      <c r="C448" s="20"/>
      <c r="D448" s="21"/>
      <c r="E448" s="21"/>
      <c r="F448" s="21"/>
      <c r="G448" s="4">
        <f>G447+H446</f>
        <v>103243.05</v>
      </c>
      <c r="H448" s="20"/>
      <c r="I448" s="20"/>
      <c r="J448" s="20"/>
    </row>
    <row r="449" spans="1:10">
      <c r="A449" s="5">
        <v>370</v>
      </c>
      <c r="B449" s="5" t="s">
        <v>359</v>
      </c>
      <c r="C449" s="5">
        <v>34</v>
      </c>
      <c r="D449" s="19">
        <v>685</v>
      </c>
      <c r="E449" s="19">
        <v>161001145</v>
      </c>
      <c r="F449" s="19">
        <v>3386.27</v>
      </c>
      <c r="G449" s="17"/>
      <c r="H449" s="5">
        <f>G448-F449</f>
        <v>99856.78</v>
      </c>
      <c r="I449" s="5" t="s">
        <v>257</v>
      </c>
      <c r="J449" s="5"/>
    </row>
    <row r="450" spans="1:10">
      <c r="A450" s="5">
        <v>371</v>
      </c>
      <c r="B450" s="5" t="s">
        <v>360</v>
      </c>
      <c r="C450" s="5">
        <v>35</v>
      </c>
      <c r="D450" s="5">
        <v>686</v>
      </c>
      <c r="E450" s="5">
        <v>161001146</v>
      </c>
      <c r="F450" s="5">
        <v>3522.21</v>
      </c>
      <c r="G450" s="17"/>
      <c r="H450" s="5">
        <f t="shared" ref="H450:H469" si="32">H449-F450</f>
        <v>96334.57</v>
      </c>
      <c r="I450" s="5" t="s">
        <v>257</v>
      </c>
      <c r="J450" s="5"/>
    </row>
    <row r="451" spans="1:10">
      <c r="A451" s="5">
        <v>372</v>
      </c>
      <c r="B451" s="5" t="s">
        <v>360</v>
      </c>
      <c r="C451" s="5">
        <v>36</v>
      </c>
      <c r="D451" s="5">
        <v>687</v>
      </c>
      <c r="E451" s="19">
        <v>161001147</v>
      </c>
      <c r="F451" s="19">
        <v>3496.83</v>
      </c>
      <c r="G451" s="17"/>
      <c r="H451" s="5">
        <f t="shared" si="32"/>
        <v>92837.74</v>
      </c>
      <c r="I451" s="5" t="s">
        <v>257</v>
      </c>
      <c r="J451" s="5"/>
    </row>
    <row r="452" spans="1:10">
      <c r="A452" s="5">
        <v>373</v>
      </c>
      <c r="B452" s="5" t="s">
        <v>360</v>
      </c>
      <c r="C452" s="5">
        <v>37</v>
      </c>
      <c r="D452" s="19">
        <v>689</v>
      </c>
      <c r="E452" s="19">
        <v>161001148</v>
      </c>
      <c r="F452" s="19">
        <v>3392.06</v>
      </c>
      <c r="G452" s="17"/>
      <c r="H452" s="5">
        <f t="shared" si="32"/>
        <v>89445.68</v>
      </c>
      <c r="I452" s="5" t="s">
        <v>257</v>
      </c>
      <c r="J452" s="5"/>
    </row>
    <row r="453" spans="1:10">
      <c r="A453" s="5">
        <v>374</v>
      </c>
      <c r="B453" s="5" t="s">
        <v>360</v>
      </c>
      <c r="C453" s="5">
        <v>38</v>
      </c>
      <c r="D453" s="19">
        <v>688</v>
      </c>
      <c r="E453" s="19">
        <v>161001149</v>
      </c>
      <c r="F453" s="19">
        <v>3338.87</v>
      </c>
      <c r="G453" s="17"/>
      <c r="H453" s="5">
        <f t="shared" si="32"/>
        <v>86106.81</v>
      </c>
      <c r="I453" s="5" t="s">
        <v>259</v>
      </c>
      <c r="J453" s="5"/>
    </row>
    <row r="454" spans="1:10">
      <c r="A454" s="5">
        <v>375</v>
      </c>
      <c r="B454" s="5" t="s">
        <v>360</v>
      </c>
      <c r="C454" s="5">
        <v>39</v>
      </c>
      <c r="D454" s="19">
        <v>690</v>
      </c>
      <c r="E454" s="19">
        <v>161001150</v>
      </c>
      <c r="F454" s="19">
        <v>3462.02</v>
      </c>
      <c r="G454" s="17"/>
      <c r="H454" s="5">
        <f t="shared" si="32"/>
        <v>82644.789999999994</v>
      </c>
      <c r="I454" s="5" t="s">
        <v>257</v>
      </c>
      <c r="J454" s="5"/>
    </row>
    <row r="455" spans="1:10">
      <c r="A455" s="5">
        <v>376</v>
      </c>
      <c r="B455" s="5" t="s">
        <v>360</v>
      </c>
      <c r="C455" s="5">
        <v>40</v>
      </c>
      <c r="D455" s="5">
        <v>691</v>
      </c>
      <c r="E455" s="19">
        <v>161001151</v>
      </c>
      <c r="F455" s="19">
        <v>3541.02</v>
      </c>
      <c r="G455" s="17"/>
      <c r="H455" s="5">
        <f t="shared" si="32"/>
        <v>79103.77</v>
      </c>
      <c r="I455" s="5" t="s">
        <v>257</v>
      </c>
      <c r="J455" s="5"/>
    </row>
    <row r="456" spans="1:10">
      <c r="A456" s="5">
        <v>377</v>
      </c>
      <c r="B456" s="5" t="s">
        <v>361</v>
      </c>
      <c r="C456" s="5">
        <v>41</v>
      </c>
      <c r="D456" s="19">
        <v>692</v>
      </c>
      <c r="E456" s="19">
        <v>161001152</v>
      </c>
      <c r="F456" s="19">
        <v>3428.84</v>
      </c>
      <c r="G456" s="17"/>
      <c r="H456" s="5">
        <f t="shared" si="32"/>
        <v>75674.929999999993</v>
      </c>
      <c r="I456" s="5" t="s">
        <v>259</v>
      </c>
      <c r="J456" s="5"/>
    </row>
    <row r="457" spans="1:10">
      <c r="A457" s="5">
        <v>378</v>
      </c>
      <c r="B457" s="5" t="s">
        <v>361</v>
      </c>
      <c r="C457" s="5">
        <v>42</v>
      </c>
      <c r="D457" s="19">
        <v>693</v>
      </c>
      <c r="E457" s="19">
        <v>161001153</v>
      </c>
      <c r="F457" s="19">
        <v>3344.67</v>
      </c>
      <c r="G457" s="17"/>
      <c r="H457" s="5">
        <f t="shared" si="32"/>
        <v>72330.259999999995</v>
      </c>
      <c r="I457" s="5" t="s">
        <v>257</v>
      </c>
      <c r="J457" s="5"/>
    </row>
    <row r="458" spans="1:10">
      <c r="A458" s="5">
        <v>379</v>
      </c>
      <c r="B458" s="5" t="s">
        <v>361</v>
      </c>
      <c r="C458" s="5">
        <v>43</v>
      </c>
      <c r="D458" s="19">
        <v>694</v>
      </c>
      <c r="E458" s="19">
        <v>161001154</v>
      </c>
      <c r="F458" s="19">
        <v>3512.63</v>
      </c>
      <c r="G458" s="17"/>
      <c r="H458" s="5">
        <f t="shared" si="32"/>
        <v>68817.63</v>
      </c>
      <c r="I458" s="5" t="s">
        <v>257</v>
      </c>
      <c r="J458" s="5"/>
    </row>
    <row r="459" spans="1:10">
      <c r="A459" s="5">
        <v>380</v>
      </c>
      <c r="B459" s="5" t="s">
        <v>361</v>
      </c>
      <c r="C459" s="5">
        <v>44</v>
      </c>
      <c r="D459" s="19">
        <v>695</v>
      </c>
      <c r="E459" s="19">
        <v>161001155</v>
      </c>
      <c r="F459" s="19">
        <v>3434.84</v>
      </c>
      <c r="G459" s="17"/>
      <c r="H459" s="5">
        <f t="shared" si="32"/>
        <v>65382.79</v>
      </c>
      <c r="I459" s="5" t="s">
        <v>257</v>
      </c>
      <c r="J459" s="5"/>
    </row>
    <row r="460" spans="1:10">
      <c r="A460" s="5">
        <v>381</v>
      </c>
      <c r="B460" s="5" t="s">
        <v>361</v>
      </c>
      <c r="C460" s="5">
        <v>45</v>
      </c>
      <c r="D460" s="19">
        <v>696</v>
      </c>
      <c r="E460" s="19">
        <v>161001156</v>
      </c>
      <c r="F460" s="19">
        <v>3488.61</v>
      </c>
      <c r="G460" s="17"/>
      <c r="H460" s="5">
        <f t="shared" si="32"/>
        <v>61894.18</v>
      </c>
      <c r="I460" s="5" t="s">
        <v>257</v>
      </c>
      <c r="J460" s="5"/>
    </row>
    <row r="461" spans="1:10">
      <c r="A461" s="5">
        <v>382</v>
      </c>
      <c r="B461" s="5" t="s">
        <v>361</v>
      </c>
      <c r="C461" s="5">
        <v>46</v>
      </c>
      <c r="D461" s="19">
        <v>697</v>
      </c>
      <c r="E461" s="19">
        <v>161001157</v>
      </c>
      <c r="F461" s="19">
        <v>3499.82</v>
      </c>
      <c r="G461" s="17"/>
      <c r="H461" s="5">
        <f t="shared" si="32"/>
        <v>58394.36</v>
      </c>
      <c r="I461" s="5" t="s">
        <v>259</v>
      </c>
      <c r="J461" s="5"/>
    </row>
    <row r="462" spans="1:10">
      <c r="A462" s="5">
        <v>383</v>
      </c>
      <c r="B462" s="5" t="s">
        <v>361</v>
      </c>
      <c r="C462" s="5">
        <v>47</v>
      </c>
      <c r="D462" s="19">
        <v>698</v>
      </c>
      <c r="E462" s="19">
        <v>161001158</v>
      </c>
      <c r="F462" s="19">
        <v>3376.46</v>
      </c>
      <c r="G462" s="17"/>
      <c r="H462" s="5">
        <f t="shared" si="32"/>
        <v>55017.9</v>
      </c>
      <c r="I462" s="5" t="s">
        <v>257</v>
      </c>
      <c r="J462" s="5"/>
    </row>
    <row r="463" spans="1:10">
      <c r="A463" s="5">
        <v>384</v>
      </c>
      <c r="B463" s="5" t="s">
        <v>362</v>
      </c>
      <c r="C463" s="5">
        <v>48</v>
      </c>
      <c r="D463" s="5">
        <v>699</v>
      </c>
      <c r="E463" s="19">
        <v>161001159</v>
      </c>
      <c r="F463" s="19">
        <v>3451.02</v>
      </c>
      <c r="G463" s="17"/>
      <c r="H463" s="5">
        <f t="shared" si="32"/>
        <v>51566.879999999997</v>
      </c>
      <c r="I463" s="5" t="s">
        <v>257</v>
      </c>
      <c r="J463" s="5"/>
    </row>
    <row r="464" spans="1:10">
      <c r="A464" s="5">
        <v>385</v>
      </c>
      <c r="B464" s="5" t="s">
        <v>362</v>
      </c>
      <c r="C464" s="5">
        <v>49</v>
      </c>
      <c r="D464" s="5">
        <v>700</v>
      </c>
      <c r="E464" s="19">
        <v>161001160</v>
      </c>
      <c r="F464" s="18">
        <v>3413.83</v>
      </c>
      <c r="G464" s="17"/>
      <c r="H464" s="5">
        <f t="shared" si="32"/>
        <v>48153.05</v>
      </c>
      <c r="I464" s="5" t="s">
        <v>257</v>
      </c>
      <c r="J464" s="5"/>
    </row>
    <row r="465" spans="1:10">
      <c r="A465" s="5">
        <v>386</v>
      </c>
      <c r="B465" s="5" t="s">
        <v>362</v>
      </c>
      <c r="C465" s="5">
        <v>50</v>
      </c>
      <c r="D465" s="5">
        <v>701</v>
      </c>
      <c r="E465" s="19">
        <v>161001161</v>
      </c>
      <c r="F465" s="18">
        <v>3444.03</v>
      </c>
      <c r="G465" s="17"/>
      <c r="H465" s="5">
        <f t="shared" si="32"/>
        <v>44709.02</v>
      </c>
      <c r="I465" s="5" t="s">
        <v>257</v>
      </c>
      <c r="J465" s="5"/>
    </row>
    <row r="466" spans="1:10">
      <c r="A466" s="5">
        <v>387</v>
      </c>
      <c r="B466" s="5" t="s">
        <v>362</v>
      </c>
      <c r="C466" s="5">
        <v>51</v>
      </c>
      <c r="D466" s="5">
        <v>702</v>
      </c>
      <c r="E466" s="19">
        <v>161001162</v>
      </c>
      <c r="F466" s="19">
        <v>3412.45</v>
      </c>
      <c r="G466" s="17"/>
      <c r="H466" s="5">
        <f t="shared" si="32"/>
        <v>41296.57</v>
      </c>
      <c r="I466" s="5" t="s">
        <v>259</v>
      </c>
      <c r="J466" s="5"/>
    </row>
    <row r="467" spans="1:10">
      <c r="A467" s="5">
        <v>388</v>
      </c>
      <c r="B467" s="5" t="s">
        <v>362</v>
      </c>
      <c r="C467" s="5">
        <v>52</v>
      </c>
      <c r="D467" s="5">
        <v>703</v>
      </c>
      <c r="E467" s="19">
        <v>161001163</v>
      </c>
      <c r="F467" s="5">
        <v>3406.44</v>
      </c>
      <c r="G467" s="17"/>
      <c r="H467" s="5">
        <f t="shared" si="32"/>
        <v>37890.129999999997</v>
      </c>
      <c r="I467" s="5" t="s">
        <v>257</v>
      </c>
      <c r="J467" s="5"/>
    </row>
    <row r="468" spans="1:10">
      <c r="A468" s="5">
        <v>389</v>
      </c>
      <c r="B468" s="5" t="s">
        <v>363</v>
      </c>
      <c r="C468" s="5">
        <v>53</v>
      </c>
      <c r="D468" s="5">
        <v>704</v>
      </c>
      <c r="E468" s="19">
        <v>151000077</v>
      </c>
      <c r="F468" s="5">
        <v>3453.62</v>
      </c>
      <c r="G468" s="17"/>
      <c r="H468" s="5">
        <f t="shared" si="32"/>
        <v>34436.51</v>
      </c>
      <c r="I468" s="5" t="s">
        <v>257</v>
      </c>
      <c r="J468" s="5"/>
    </row>
    <row r="469" spans="1:10">
      <c r="A469" s="5">
        <v>390</v>
      </c>
      <c r="B469" s="5" t="s">
        <v>363</v>
      </c>
      <c r="C469" s="5">
        <v>54</v>
      </c>
      <c r="D469" s="5">
        <v>705</v>
      </c>
      <c r="E469" s="27">
        <v>151000078</v>
      </c>
      <c r="F469" s="19">
        <v>3480.01</v>
      </c>
      <c r="G469" s="17"/>
      <c r="H469" s="5">
        <f t="shared" si="32"/>
        <v>30956.5</v>
      </c>
      <c r="I469" s="5" t="s">
        <v>259</v>
      </c>
      <c r="J469" s="5"/>
    </row>
    <row r="470" spans="1:10">
      <c r="A470" s="5">
        <v>391</v>
      </c>
      <c r="B470" s="5" t="s">
        <v>363</v>
      </c>
      <c r="C470" s="5">
        <v>55</v>
      </c>
      <c r="D470" s="5">
        <v>706</v>
      </c>
      <c r="E470" s="27">
        <v>151000079</v>
      </c>
      <c r="F470" s="19">
        <v>3382.05</v>
      </c>
      <c r="G470" s="17"/>
      <c r="H470" s="5">
        <f t="shared" ref="H470:H475" si="33">H469-F470</f>
        <v>27574.45</v>
      </c>
      <c r="I470" s="18" t="s">
        <v>257</v>
      </c>
      <c r="J470" s="5"/>
    </row>
    <row r="471" spans="1:10">
      <c r="A471" s="5">
        <v>392</v>
      </c>
      <c r="B471" s="5" t="s">
        <v>363</v>
      </c>
      <c r="C471" s="5">
        <v>56</v>
      </c>
      <c r="D471" s="5">
        <v>707</v>
      </c>
      <c r="E471" s="27">
        <v>151000080</v>
      </c>
      <c r="F471" s="19">
        <v>3444.82</v>
      </c>
      <c r="G471" s="17"/>
      <c r="H471" s="5">
        <f t="shared" si="33"/>
        <v>24129.63</v>
      </c>
      <c r="I471" s="18" t="s">
        <v>257</v>
      </c>
      <c r="J471" s="5"/>
    </row>
    <row r="472" spans="1:10">
      <c r="A472" s="5">
        <v>393</v>
      </c>
      <c r="B472" s="5" t="s">
        <v>363</v>
      </c>
      <c r="C472" s="5">
        <v>57</v>
      </c>
      <c r="D472" s="5">
        <v>711</v>
      </c>
      <c r="E472" s="19">
        <v>161001164</v>
      </c>
      <c r="F472" s="19">
        <v>3476.43</v>
      </c>
      <c r="G472" s="17"/>
      <c r="H472" s="5">
        <f t="shared" si="33"/>
        <v>20653.2</v>
      </c>
      <c r="I472" s="18" t="s">
        <v>259</v>
      </c>
      <c r="J472" s="5"/>
    </row>
    <row r="473" spans="1:10">
      <c r="A473" s="5">
        <v>394</v>
      </c>
      <c r="B473" s="5" t="s">
        <v>363</v>
      </c>
      <c r="C473" s="5">
        <v>58</v>
      </c>
      <c r="D473" s="5">
        <v>708</v>
      </c>
      <c r="E473" s="19">
        <v>161001165</v>
      </c>
      <c r="F473" s="19">
        <v>3431.01</v>
      </c>
      <c r="G473" s="17"/>
      <c r="H473" s="5">
        <f t="shared" si="33"/>
        <v>17222.189999999999</v>
      </c>
      <c r="I473" s="18" t="s">
        <v>257</v>
      </c>
      <c r="J473" s="5"/>
    </row>
    <row r="474" spans="1:10">
      <c r="A474" s="5">
        <v>395</v>
      </c>
      <c r="B474" s="5" t="s">
        <v>363</v>
      </c>
      <c r="C474" s="5">
        <v>59</v>
      </c>
      <c r="D474" s="5">
        <v>709</v>
      </c>
      <c r="E474" s="19">
        <v>161001166</v>
      </c>
      <c r="F474" s="19">
        <v>3441.63</v>
      </c>
      <c r="G474" s="17"/>
      <c r="H474" s="5">
        <f t="shared" si="33"/>
        <v>13780.56</v>
      </c>
      <c r="I474" s="18" t="s">
        <v>257</v>
      </c>
      <c r="J474" s="5"/>
    </row>
    <row r="475" spans="1:10">
      <c r="A475" s="5">
        <v>396</v>
      </c>
      <c r="B475" s="5" t="s">
        <v>364</v>
      </c>
      <c r="C475" s="5">
        <v>60</v>
      </c>
      <c r="D475" s="5">
        <v>710</v>
      </c>
      <c r="E475" s="19">
        <v>161001167</v>
      </c>
      <c r="F475" s="19">
        <v>3387.44</v>
      </c>
      <c r="G475" s="17"/>
      <c r="H475" s="5">
        <f t="shared" si="33"/>
        <v>10393.120000000001</v>
      </c>
      <c r="I475" s="18" t="s">
        <v>257</v>
      </c>
      <c r="J475" s="5"/>
    </row>
    <row r="476" spans="1:10">
      <c r="A476" s="20"/>
      <c r="B476" s="20"/>
      <c r="C476" s="20"/>
      <c r="D476" s="20"/>
      <c r="E476" s="21"/>
      <c r="F476" s="21"/>
      <c r="G476" s="4">
        <v>50000</v>
      </c>
      <c r="H476" s="20"/>
      <c r="I476" s="25"/>
      <c r="J476" s="20"/>
    </row>
    <row r="477" spans="1:10">
      <c r="A477" s="20"/>
      <c r="B477" s="20"/>
      <c r="C477" s="20"/>
      <c r="D477" s="20"/>
      <c r="E477" s="21"/>
      <c r="F477" s="21"/>
      <c r="G477" s="4">
        <f>H475+G476</f>
        <v>60393.120000000003</v>
      </c>
      <c r="H477" s="20"/>
      <c r="I477" s="25"/>
      <c r="J477" s="20"/>
    </row>
    <row r="478" spans="1:10">
      <c r="A478" s="5">
        <v>397</v>
      </c>
      <c r="B478" s="5" t="s">
        <v>364</v>
      </c>
      <c r="C478" s="5">
        <v>61</v>
      </c>
      <c r="D478" s="5">
        <v>712</v>
      </c>
      <c r="E478" s="19">
        <v>161001168</v>
      </c>
      <c r="F478" s="19">
        <v>3426.43</v>
      </c>
      <c r="G478" s="4"/>
      <c r="H478" s="5">
        <f>G477-F478</f>
        <v>56966.69</v>
      </c>
      <c r="I478" s="18" t="s">
        <v>257</v>
      </c>
      <c r="J478" s="5"/>
    </row>
    <row r="479" spans="1:10">
      <c r="A479" s="5">
        <v>398</v>
      </c>
      <c r="B479" s="5" t="s">
        <v>364</v>
      </c>
      <c r="C479" s="5">
        <v>62</v>
      </c>
      <c r="D479" s="5">
        <v>714</v>
      </c>
      <c r="E479" s="5">
        <v>161001169</v>
      </c>
      <c r="F479" s="5">
        <v>3500.85</v>
      </c>
      <c r="G479" s="17"/>
      <c r="H479" s="5">
        <f t="shared" ref="H479:H487" si="34">H478-F479</f>
        <v>53465.84</v>
      </c>
      <c r="I479" s="18" t="s">
        <v>259</v>
      </c>
      <c r="J479" s="5"/>
    </row>
    <row r="480" spans="1:10">
      <c r="A480" s="5">
        <v>399</v>
      </c>
      <c r="B480" s="5" t="s">
        <v>365</v>
      </c>
      <c r="C480" s="5">
        <v>63</v>
      </c>
      <c r="D480" s="5">
        <v>713</v>
      </c>
      <c r="E480" s="19">
        <v>161001170</v>
      </c>
      <c r="F480" s="5">
        <v>3554.63</v>
      </c>
      <c r="G480" s="17"/>
      <c r="H480" s="5">
        <f t="shared" si="34"/>
        <v>49911.21</v>
      </c>
      <c r="I480" s="5" t="s">
        <v>257</v>
      </c>
      <c r="J480" s="5"/>
    </row>
    <row r="481" spans="1:10">
      <c r="A481" s="5">
        <v>400</v>
      </c>
      <c r="B481" s="5" t="s">
        <v>365</v>
      </c>
      <c r="C481" s="5">
        <v>64</v>
      </c>
      <c r="D481" s="5">
        <v>715</v>
      </c>
      <c r="E481" s="19">
        <v>161001171</v>
      </c>
      <c r="F481" s="19">
        <v>3396.21</v>
      </c>
      <c r="G481" s="17"/>
      <c r="H481" s="5">
        <f t="shared" si="34"/>
        <v>46515</v>
      </c>
      <c r="I481" s="5" t="s">
        <v>257</v>
      </c>
      <c r="J481" s="5"/>
    </row>
    <row r="482" spans="1:10">
      <c r="A482" s="5">
        <v>401</v>
      </c>
      <c r="B482" s="5" t="s">
        <v>365</v>
      </c>
      <c r="C482" s="5">
        <v>65</v>
      </c>
      <c r="D482" s="19">
        <v>717</v>
      </c>
      <c r="E482" s="19">
        <v>161001172</v>
      </c>
      <c r="F482" s="5">
        <v>3324.23</v>
      </c>
      <c r="G482" s="17"/>
      <c r="H482" s="5">
        <f t="shared" si="34"/>
        <v>43190.77</v>
      </c>
      <c r="I482" s="5" t="s">
        <v>257</v>
      </c>
      <c r="J482" s="5"/>
    </row>
    <row r="483" spans="1:10">
      <c r="A483" s="5">
        <v>402</v>
      </c>
      <c r="B483" s="5" t="s">
        <v>365</v>
      </c>
      <c r="C483" s="5">
        <v>66</v>
      </c>
      <c r="D483" s="5">
        <v>716</v>
      </c>
      <c r="E483" s="19">
        <v>161001173</v>
      </c>
      <c r="F483" s="5">
        <v>3284.27</v>
      </c>
      <c r="G483" s="17"/>
      <c r="H483" s="5">
        <f t="shared" si="34"/>
        <v>39906.5</v>
      </c>
      <c r="I483" s="5" t="s">
        <v>259</v>
      </c>
      <c r="J483" s="5"/>
    </row>
    <row r="484" spans="1:10">
      <c r="A484" s="5">
        <v>403</v>
      </c>
      <c r="B484" s="5" t="s">
        <v>365</v>
      </c>
      <c r="C484" s="5">
        <v>67</v>
      </c>
      <c r="D484" s="5">
        <v>718</v>
      </c>
      <c r="E484" s="19">
        <v>161001174</v>
      </c>
      <c r="F484" s="5">
        <v>3448.22</v>
      </c>
      <c r="G484" s="17"/>
      <c r="H484" s="5">
        <f t="shared" si="34"/>
        <v>36458.28</v>
      </c>
      <c r="I484" s="5" t="s">
        <v>257</v>
      </c>
      <c r="J484" s="5"/>
    </row>
    <row r="485" spans="1:10">
      <c r="A485" s="5">
        <v>404</v>
      </c>
      <c r="B485" s="5" t="s">
        <v>366</v>
      </c>
      <c r="C485" s="5">
        <v>68</v>
      </c>
      <c r="D485" s="5">
        <v>719</v>
      </c>
      <c r="E485" s="19">
        <v>161001175</v>
      </c>
      <c r="F485" s="19">
        <v>3384.04</v>
      </c>
      <c r="G485" s="17"/>
      <c r="H485" s="5">
        <f t="shared" si="34"/>
        <v>33074.239999999998</v>
      </c>
      <c r="I485" s="5" t="s">
        <v>257</v>
      </c>
      <c r="J485" s="5"/>
    </row>
    <row r="486" spans="1:10">
      <c r="A486" s="5">
        <v>405</v>
      </c>
      <c r="B486" s="5" t="s">
        <v>366</v>
      </c>
      <c r="C486" s="5">
        <v>69</v>
      </c>
      <c r="D486" s="5">
        <v>720</v>
      </c>
      <c r="E486" s="19">
        <v>161001176</v>
      </c>
      <c r="F486" s="19">
        <v>3439.63</v>
      </c>
      <c r="G486" s="17"/>
      <c r="H486" s="5">
        <f t="shared" si="34"/>
        <v>29634.61</v>
      </c>
      <c r="I486" s="5" t="s">
        <v>257</v>
      </c>
      <c r="J486" s="5"/>
    </row>
    <row r="487" spans="1:10">
      <c r="A487" s="5">
        <v>406</v>
      </c>
      <c r="B487" s="5" t="s">
        <v>366</v>
      </c>
      <c r="C487" s="5">
        <v>70</v>
      </c>
      <c r="D487" s="5">
        <v>721</v>
      </c>
      <c r="E487" s="19">
        <v>161001177</v>
      </c>
      <c r="F487" s="19">
        <v>3350.66</v>
      </c>
      <c r="G487" s="17"/>
      <c r="H487" s="5">
        <f t="shared" si="34"/>
        <v>26283.95</v>
      </c>
      <c r="I487" s="5" t="s">
        <v>257</v>
      </c>
      <c r="J487" s="5"/>
    </row>
    <row r="488" spans="1:10" s="11" customFormat="1">
      <c r="A488" s="20"/>
      <c r="B488" s="20"/>
      <c r="C488" s="20"/>
      <c r="D488" s="20"/>
      <c r="E488" s="20"/>
      <c r="F488" s="20"/>
      <c r="G488" s="4">
        <v>25000</v>
      </c>
      <c r="H488" s="20"/>
      <c r="I488" s="20"/>
      <c r="J488" s="20"/>
    </row>
    <row r="489" spans="1:10" s="11" customFormat="1">
      <c r="A489" s="20"/>
      <c r="B489" s="20"/>
      <c r="C489" s="20"/>
      <c r="D489" s="20"/>
      <c r="E489" s="20"/>
      <c r="F489" s="20"/>
      <c r="G489" s="4">
        <f>G488+H487</f>
        <v>51283.95</v>
      </c>
      <c r="H489" s="20"/>
      <c r="I489" s="20"/>
      <c r="J489" s="20"/>
    </row>
    <row r="490" spans="1:10">
      <c r="A490" s="5">
        <v>407</v>
      </c>
      <c r="B490" s="5" t="s">
        <v>366</v>
      </c>
      <c r="C490" s="5">
        <v>71</v>
      </c>
      <c r="D490" s="5">
        <v>722</v>
      </c>
      <c r="E490" s="5">
        <v>161001178</v>
      </c>
      <c r="F490" s="18">
        <v>3417.81</v>
      </c>
      <c r="G490" s="17"/>
      <c r="H490" s="5">
        <f>G489-F490</f>
        <v>47866.14</v>
      </c>
      <c r="I490" s="5" t="s">
        <v>257</v>
      </c>
      <c r="J490" s="5"/>
    </row>
    <row r="491" spans="1:10">
      <c r="A491" s="5">
        <v>408</v>
      </c>
      <c r="B491" s="5" t="s">
        <v>366</v>
      </c>
      <c r="C491" s="5">
        <v>72</v>
      </c>
      <c r="D491" s="5">
        <v>723</v>
      </c>
      <c r="E491" s="5">
        <v>161001179</v>
      </c>
      <c r="F491" s="18">
        <v>3412.64</v>
      </c>
      <c r="G491" s="17"/>
      <c r="H491" s="5">
        <f t="shared" ref="H491:H500" si="35">H490-F491</f>
        <v>44453.5</v>
      </c>
      <c r="I491" s="5" t="s">
        <v>257</v>
      </c>
      <c r="J491" s="5"/>
    </row>
    <row r="492" spans="1:10">
      <c r="A492" s="5">
        <v>409</v>
      </c>
      <c r="B492" s="5" t="s">
        <v>366</v>
      </c>
      <c r="C492" s="5">
        <v>73</v>
      </c>
      <c r="D492" s="5">
        <v>724</v>
      </c>
      <c r="E492" s="5">
        <v>161001180</v>
      </c>
      <c r="F492" s="5">
        <v>3487.81</v>
      </c>
      <c r="G492" s="17"/>
      <c r="H492" s="5">
        <f t="shared" si="35"/>
        <v>40965.69</v>
      </c>
      <c r="I492" s="5" t="s">
        <v>259</v>
      </c>
      <c r="J492" s="5"/>
    </row>
    <row r="493" spans="1:10">
      <c r="A493" s="5">
        <v>410</v>
      </c>
      <c r="B493" s="5" t="s">
        <v>367</v>
      </c>
      <c r="C493" s="5">
        <v>74</v>
      </c>
      <c r="D493" s="5">
        <v>725</v>
      </c>
      <c r="E493" s="5">
        <v>161001181</v>
      </c>
      <c r="F493" s="5">
        <v>3467.43</v>
      </c>
      <c r="G493" s="17"/>
      <c r="H493" s="5">
        <f t="shared" si="35"/>
        <v>37498.26</v>
      </c>
      <c r="I493" s="5" t="s">
        <v>257</v>
      </c>
      <c r="J493" s="5"/>
    </row>
    <row r="494" spans="1:10">
      <c r="A494" s="5">
        <v>411</v>
      </c>
      <c r="B494" s="5" t="s">
        <v>367</v>
      </c>
      <c r="C494" s="5">
        <v>75</v>
      </c>
      <c r="D494" s="5">
        <v>726</v>
      </c>
      <c r="E494" s="5">
        <v>161001182</v>
      </c>
      <c r="F494" s="18">
        <v>3471.43</v>
      </c>
      <c r="G494" s="17"/>
      <c r="H494" s="5">
        <f t="shared" si="35"/>
        <v>34026.83</v>
      </c>
      <c r="I494" s="5" t="s">
        <v>257</v>
      </c>
      <c r="J494" s="5"/>
    </row>
    <row r="495" spans="1:10">
      <c r="A495" s="5">
        <v>412</v>
      </c>
      <c r="B495" s="5" t="s">
        <v>367</v>
      </c>
      <c r="C495" s="5">
        <v>76</v>
      </c>
      <c r="D495" s="5">
        <v>727</v>
      </c>
      <c r="E495" s="5">
        <v>161001183</v>
      </c>
      <c r="F495" s="5">
        <v>3018.71</v>
      </c>
      <c r="G495" s="17"/>
      <c r="H495" s="5">
        <f t="shared" si="35"/>
        <v>31008.12</v>
      </c>
      <c r="I495" s="5" t="s">
        <v>259</v>
      </c>
      <c r="J495" s="5"/>
    </row>
    <row r="496" spans="1:10">
      <c r="A496" s="5">
        <v>413</v>
      </c>
      <c r="B496" s="5" t="s">
        <v>367</v>
      </c>
      <c r="C496" s="5">
        <v>77</v>
      </c>
      <c r="D496" s="5">
        <v>728</v>
      </c>
      <c r="E496" s="5">
        <v>161001184</v>
      </c>
      <c r="F496" s="19">
        <v>3460.84</v>
      </c>
      <c r="G496" s="17"/>
      <c r="H496" s="5">
        <f t="shared" si="35"/>
        <v>27547.279999999999</v>
      </c>
      <c r="I496" s="5" t="s">
        <v>257</v>
      </c>
      <c r="J496" s="5"/>
    </row>
    <row r="497" spans="1:10">
      <c r="A497" s="5">
        <v>414</v>
      </c>
      <c r="B497" s="5" t="s">
        <v>367</v>
      </c>
      <c r="C497" s="5">
        <v>78</v>
      </c>
      <c r="D497" s="5">
        <v>729</v>
      </c>
      <c r="E497" s="5">
        <v>161001185</v>
      </c>
      <c r="F497" s="5">
        <v>3335.47</v>
      </c>
      <c r="G497" s="17"/>
      <c r="H497" s="5">
        <f t="shared" si="35"/>
        <v>24211.81</v>
      </c>
      <c r="I497" s="5" t="s">
        <v>257</v>
      </c>
      <c r="J497" s="5"/>
    </row>
    <row r="498" spans="1:10">
      <c r="A498" s="5">
        <v>415</v>
      </c>
      <c r="B498" s="5" t="s">
        <v>368</v>
      </c>
      <c r="C498" s="5">
        <v>79</v>
      </c>
      <c r="D498" s="5">
        <v>730</v>
      </c>
      <c r="E498" s="5">
        <v>161001186</v>
      </c>
      <c r="F498" s="5">
        <v>3456.64</v>
      </c>
      <c r="G498" s="17"/>
      <c r="H498" s="5">
        <f t="shared" si="35"/>
        <v>20755.169999999998</v>
      </c>
      <c r="I498" s="5" t="s">
        <v>257</v>
      </c>
      <c r="J498" s="5"/>
    </row>
    <row r="499" spans="1:10">
      <c r="A499" s="5">
        <v>416</v>
      </c>
      <c r="B499" s="5" t="s">
        <v>368</v>
      </c>
      <c r="C499" s="5">
        <v>80</v>
      </c>
      <c r="D499" s="5">
        <v>731</v>
      </c>
      <c r="E499" s="5">
        <v>161001187</v>
      </c>
      <c r="F499" s="5">
        <v>3545.85</v>
      </c>
      <c r="G499" s="17"/>
      <c r="H499" s="5">
        <f t="shared" si="35"/>
        <v>17209.32</v>
      </c>
      <c r="I499" s="5" t="s">
        <v>257</v>
      </c>
      <c r="J499" s="5"/>
    </row>
    <row r="500" spans="1:10">
      <c r="A500" s="5">
        <v>417</v>
      </c>
      <c r="B500" s="5" t="s">
        <v>368</v>
      </c>
      <c r="C500" s="5">
        <v>81</v>
      </c>
      <c r="D500" s="5">
        <v>732</v>
      </c>
      <c r="E500" s="5">
        <v>161001188</v>
      </c>
      <c r="F500" s="5">
        <v>3496.48</v>
      </c>
      <c r="G500" s="17"/>
      <c r="H500" s="5">
        <f t="shared" si="35"/>
        <v>13712.84</v>
      </c>
      <c r="I500" s="5" t="s">
        <v>257</v>
      </c>
      <c r="J500" s="5"/>
    </row>
    <row r="501" spans="1:10" s="11" customFormat="1">
      <c r="A501" s="20"/>
      <c r="B501" s="20"/>
      <c r="C501" s="20"/>
      <c r="D501" s="20"/>
      <c r="E501" s="20"/>
      <c r="F501" s="20"/>
      <c r="G501" s="4">
        <v>10000</v>
      </c>
      <c r="H501" s="20"/>
      <c r="I501" s="20"/>
      <c r="J501" s="20"/>
    </row>
    <row r="502" spans="1:10" s="11" customFormat="1">
      <c r="A502" s="20"/>
      <c r="B502" s="20"/>
      <c r="C502" s="20"/>
      <c r="D502" s="20"/>
      <c r="E502" s="20"/>
      <c r="F502" s="20"/>
      <c r="G502" s="4">
        <f>H500+G501</f>
        <v>23712.84</v>
      </c>
      <c r="H502" s="20"/>
      <c r="I502" s="20"/>
      <c r="J502" s="20"/>
    </row>
    <row r="503" spans="1:10">
      <c r="A503" s="5">
        <v>418</v>
      </c>
      <c r="B503" s="5" t="s">
        <v>368</v>
      </c>
      <c r="C503" s="5">
        <v>82</v>
      </c>
      <c r="D503" s="5">
        <v>733</v>
      </c>
      <c r="E503" s="5">
        <v>161001189</v>
      </c>
      <c r="F503" s="5">
        <v>3412.24</v>
      </c>
      <c r="G503" s="17"/>
      <c r="H503" s="5">
        <f>G502-F503</f>
        <v>20300.599999999999</v>
      </c>
      <c r="I503" s="5" t="s">
        <v>257</v>
      </c>
      <c r="J503" s="5"/>
    </row>
    <row r="504" spans="1:10">
      <c r="A504" s="5">
        <v>419</v>
      </c>
      <c r="B504" s="5" t="s">
        <v>369</v>
      </c>
      <c r="C504" s="5">
        <v>83</v>
      </c>
      <c r="D504" s="5">
        <v>734</v>
      </c>
      <c r="E504" s="19">
        <v>161001190</v>
      </c>
      <c r="F504" s="5">
        <v>3444.24</v>
      </c>
      <c r="G504" s="17"/>
      <c r="H504" s="5">
        <f>H503-F504</f>
        <v>16856.36</v>
      </c>
      <c r="I504" s="5" t="s">
        <v>257</v>
      </c>
      <c r="J504" s="5"/>
    </row>
    <row r="505" spans="1:10">
      <c r="A505" s="5">
        <v>420</v>
      </c>
      <c r="B505" s="5" t="s">
        <v>369</v>
      </c>
      <c r="C505" s="5">
        <v>84</v>
      </c>
      <c r="D505" s="5">
        <v>735</v>
      </c>
      <c r="E505" s="19">
        <v>161001191</v>
      </c>
      <c r="F505" s="19">
        <v>3568.62</v>
      </c>
      <c r="G505" s="17"/>
      <c r="H505" s="5">
        <f>H504-F505</f>
        <v>13287.74</v>
      </c>
      <c r="I505" s="5" t="s">
        <v>257</v>
      </c>
      <c r="J505" s="5"/>
    </row>
    <row r="506" spans="1:10">
      <c r="A506" s="5">
        <v>421</v>
      </c>
      <c r="B506" s="5" t="s">
        <v>369</v>
      </c>
      <c r="C506" s="5">
        <v>85</v>
      </c>
      <c r="D506" s="5">
        <v>736</v>
      </c>
      <c r="E506" s="19">
        <v>161001192</v>
      </c>
      <c r="F506" s="19">
        <v>3241.28</v>
      </c>
      <c r="G506" s="17"/>
      <c r="H506" s="5">
        <f>H505-F506</f>
        <v>10046.459999999999</v>
      </c>
      <c r="I506" s="5" t="s">
        <v>257</v>
      </c>
      <c r="J506" s="5"/>
    </row>
    <row r="507" spans="1:10">
      <c r="A507" s="20"/>
      <c r="B507" s="20"/>
      <c r="C507" s="20"/>
      <c r="D507" s="20"/>
      <c r="E507" s="21"/>
      <c r="F507" s="21"/>
      <c r="G507" s="4">
        <v>100000</v>
      </c>
      <c r="H507" s="20"/>
      <c r="I507" s="20"/>
      <c r="J507" s="20"/>
    </row>
    <row r="508" spans="1:10">
      <c r="A508" s="20"/>
      <c r="B508" s="20"/>
      <c r="C508" s="20"/>
      <c r="D508" s="20"/>
      <c r="E508" s="21"/>
      <c r="F508" s="21"/>
      <c r="G508" s="4">
        <f>H506+G507</f>
        <v>110046.46</v>
      </c>
      <c r="H508" s="20"/>
      <c r="I508" s="20"/>
      <c r="J508" s="20"/>
    </row>
    <row r="509" spans="1:10">
      <c r="A509" s="5">
        <v>422</v>
      </c>
      <c r="B509" s="5" t="s">
        <v>369</v>
      </c>
      <c r="C509" s="5">
        <v>86</v>
      </c>
      <c r="D509" s="5">
        <v>737</v>
      </c>
      <c r="E509" s="19">
        <v>161001193</v>
      </c>
      <c r="F509" s="19">
        <v>3426.44</v>
      </c>
      <c r="G509" s="4"/>
      <c r="H509" s="5">
        <f>G508-F509</f>
        <v>106620.02</v>
      </c>
      <c r="I509" s="5" t="s">
        <v>257</v>
      </c>
      <c r="J509" s="5"/>
    </row>
    <row r="510" spans="1:10">
      <c r="A510" s="5">
        <v>423</v>
      </c>
      <c r="B510" s="5" t="s">
        <v>369</v>
      </c>
      <c r="C510" s="5">
        <v>87</v>
      </c>
      <c r="D510" s="5">
        <v>738</v>
      </c>
      <c r="E510" s="5">
        <v>161001194</v>
      </c>
      <c r="F510" s="5">
        <v>3555.02</v>
      </c>
      <c r="G510" s="17"/>
      <c r="H510" s="5">
        <f t="shared" ref="H510:H529" si="36">H509-F510</f>
        <v>103065</v>
      </c>
      <c r="I510" s="5" t="s">
        <v>257</v>
      </c>
      <c r="J510" s="5"/>
    </row>
    <row r="511" spans="1:10">
      <c r="A511" s="5">
        <v>424</v>
      </c>
      <c r="B511" s="5" t="s">
        <v>370</v>
      </c>
      <c r="C511" s="5">
        <v>88</v>
      </c>
      <c r="D511" s="5">
        <v>739</v>
      </c>
      <c r="E511" s="19">
        <v>161001195</v>
      </c>
      <c r="F511" s="5">
        <v>3528.02</v>
      </c>
      <c r="G511" s="17"/>
      <c r="H511" s="5">
        <f t="shared" si="36"/>
        <v>99536.98</v>
      </c>
      <c r="I511" s="5" t="s">
        <v>257</v>
      </c>
      <c r="J511" s="5"/>
    </row>
    <row r="512" spans="1:10">
      <c r="A512" s="5">
        <v>425</v>
      </c>
      <c r="B512" s="5" t="s">
        <v>370</v>
      </c>
      <c r="C512" s="5">
        <v>89</v>
      </c>
      <c r="D512" s="5">
        <v>740</v>
      </c>
      <c r="E512" s="5">
        <v>161001196</v>
      </c>
      <c r="F512" s="19">
        <v>3524.81</v>
      </c>
      <c r="G512" s="17"/>
      <c r="H512" s="5">
        <f t="shared" si="36"/>
        <v>96012.17</v>
      </c>
      <c r="I512" s="5" t="s">
        <v>257</v>
      </c>
      <c r="J512" s="5"/>
    </row>
    <row r="513" spans="1:10">
      <c r="A513" s="5">
        <v>426</v>
      </c>
      <c r="B513" s="5" t="s">
        <v>370</v>
      </c>
      <c r="C513" s="5">
        <v>90</v>
      </c>
      <c r="D513" s="5">
        <v>741</v>
      </c>
      <c r="E513" s="19">
        <v>161001197</v>
      </c>
      <c r="F513" s="5">
        <v>3208.88</v>
      </c>
      <c r="G513" s="17"/>
      <c r="H513" s="5">
        <f t="shared" si="36"/>
        <v>92803.29</v>
      </c>
      <c r="I513" s="5" t="s">
        <v>257</v>
      </c>
      <c r="J513" s="5"/>
    </row>
    <row r="514" spans="1:10">
      <c r="A514" s="5">
        <v>427</v>
      </c>
      <c r="B514" s="5" t="s">
        <v>370</v>
      </c>
      <c r="C514" s="5">
        <v>91</v>
      </c>
      <c r="D514" s="5">
        <v>742</v>
      </c>
      <c r="E514" s="5">
        <v>161001198</v>
      </c>
      <c r="F514" s="5">
        <v>3544.63</v>
      </c>
      <c r="G514" s="17"/>
      <c r="H514" s="5">
        <f t="shared" si="36"/>
        <v>89258.66</v>
      </c>
      <c r="I514" s="5" t="s">
        <v>257</v>
      </c>
      <c r="J514" s="5"/>
    </row>
    <row r="515" spans="1:10">
      <c r="A515" s="5">
        <v>428</v>
      </c>
      <c r="B515" s="5" t="s">
        <v>371</v>
      </c>
      <c r="C515" s="5">
        <v>92</v>
      </c>
      <c r="D515" s="5">
        <v>743</v>
      </c>
      <c r="E515" s="19">
        <v>161001199</v>
      </c>
      <c r="F515" s="5">
        <v>3488.82</v>
      </c>
      <c r="G515" s="17"/>
      <c r="H515" s="5">
        <f t="shared" si="36"/>
        <v>85769.84</v>
      </c>
      <c r="I515" s="5" t="s">
        <v>257</v>
      </c>
      <c r="J515" s="5"/>
    </row>
    <row r="516" spans="1:10">
      <c r="A516" s="5">
        <v>429</v>
      </c>
      <c r="B516" s="5" t="s">
        <v>371</v>
      </c>
      <c r="C516" s="5">
        <v>93</v>
      </c>
      <c r="D516" s="5">
        <v>744</v>
      </c>
      <c r="E516" s="5">
        <v>161001200</v>
      </c>
      <c r="F516" s="5">
        <v>3518.83</v>
      </c>
      <c r="G516" s="17"/>
      <c r="H516" s="5">
        <f t="shared" si="36"/>
        <v>82251.009999999995</v>
      </c>
      <c r="I516" s="5" t="s">
        <v>257</v>
      </c>
      <c r="J516" s="5"/>
    </row>
    <row r="517" spans="1:10">
      <c r="A517" s="5">
        <v>430</v>
      </c>
      <c r="B517" s="18" t="s">
        <v>372</v>
      </c>
      <c r="C517" s="5">
        <v>94</v>
      </c>
      <c r="D517" s="5">
        <v>745</v>
      </c>
      <c r="E517" s="19">
        <v>161001201</v>
      </c>
      <c r="F517" s="19">
        <v>3192.29</v>
      </c>
      <c r="G517" s="17"/>
      <c r="H517" s="5">
        <f t="shared" si="36"/>
        <v>79058.720000000001</v>
      </c>
      <c r="I517" s="5" t="s">
        <v>257</v>
      </c>
      <c r="J517" s="5"/>
    </row>
    <row r="518" spans="1:10">
      <c r="A518" s="5">
        <v>431</v>
      </c>
      <c r="B518" s="18" t="s">
        <v>372</v>
      </c>
      <c r="C518" s="19">
        <v>95</v>
      </c>
      <c r="D518" s="5">
        <v>746</v>
      </c>
      <c r="E518" s="5">
        <v>161001202</v>
      </c>
      <c r="F518" s="19">
        <v>3506.83</v>
      </c>
      <c r="G518" s="17"/>
      <c r="H518" s="5">
        <f t="shared" si="36"/>
        <v>75551.89</v>
      </c>
      <c r="I518" s="5" t="s">
        <v>257</v>
      </c>
      <c r="J518" s="5"/>
    </row>
    <row r="519" spans="1:10">
      <c r="A519" s="5">
        <v>432</v>
      </c>
      <c r="B519" s="18" t="s">
        <v>372</v>
      </c>
      <c r="C519" s="5">
        <v>96</v>
      </c>
      <c r="D519" s="5">
        <v>747</v>
      </c>
      <c r="E519" s="19">
        <v>161001203</v>
      </c>
      <c r="F519" s="18">
        <v>3554.25</v>
      </c>
      <c r="G519" s="17"/>
      <c r="H519" s="5">
        <f t="shared" si="36"/>
        <v>71997.64</v>
      </c>
      <c r="I519" s="5" t="s">
        <v>257</v>
      </c>
      <c r="J519" s="5"/>
    </row>
    <row r="520" spans="1:10">
      <c r="A520" s="5">
        <v>433</v>
      </c>
      <c r="B520" s="18" t="s">
        <v>372</v>
      </c>
      <c r="C520" s="19">
        <v>97</v>
      </c>
      <c r="D520" s="5">
        <v>748</v>
      </c>
      <c r="E520" s="5">
        <v>161001204</v>
      </c>
      <c r="F520" s="5">
        <v>3467.25</v>
      </c>
      <c r="G520" s="17"/>
      <c r="H520" s="5">
        <f t="shared" si="36"/>
        <v>68530.39</v>
      </c>
      <c r="I520" s="5" t="s">
        <v>257</v>
      </c>
      <c r="J520" s="5"/>
    </row>
    <row r="521" spans="1:10">
      <c r="A521" s="5">
        <v>434</v>
      </c>
      <c r="B521" s="18" t="s">
        <v>373</v>
      </c>
      <c r="C521" s="5">
        <v>98</v>
      </c>
      <c r="D521" s="5">
        <v>749</v>
      </c>
      <c r="E521" s="19">
        <v>161001205</v>
      </c>
      <c r="F521" s="5">
        <v>3477.22</v>
      </c>
      <c r="G521" s="17"/>
      <c r="H521" s="5">
        <f t="shared" si="36"/>
        <v>65053.17</v>
      </c>
      <c r="I521" s="5" t="s">
        <v>257</v>
      </c>
      <c r="J521" s="5"/>
    </row>
    <row r="522" spans="1:10">
      <c r="A522" s="5">
        <v>435</v>
      </c>
      <c r="B522" s="18" t="s">
        <v>373</v>
      </c>
      <c r="C522" s="19">
        <v>99</v>
      </c>
      <c r="D522" s="5">
        <v>750</v>
      </c>
      <c r="E522" s="5">
        <v>161001206</v>
      </c>
      <c r="F522" s="5">
        <v>3472.43</v>
      </c>
      <c r="G522" s="17"/>
      <c r="H522" s="5">
        <f t="shared" si="36"/>
        <v>61580.74</v>
      </c>
      <c r="I522" s="5" t="s">
        <v>257</v>
      </c>
      <c r="J522" s="5"/>
    </row>
    <row r="523" spans="1:10">
      <c r="A523" s="5">
        <v>436</v>
      </c>
      <c r="B523" s="18" t="s">
        <v>373</v>
      </c>
      <c r="C523" s="5">
        <v>100</v>
      </c>
      <c r="D523" s="5">
        <v>751</v>
      </c>
      <c r="E523" s="27">
        <v>151000081</v>
      </c>
      <c r="F523" s="19">
        <v>3563.02</v>
      </c>
      <c r="G523" s="17"/>
      <c r="H523" s="5">
        <f t="shared" si="36"/>
        <v>58017.72</v>
      </c>
      <c r="I523" s="5" t="s">
        <v>257</v>
      </c>
      <c r="J523" s="5"/>
    </row>
    <row r="524" spans="1:10">
      <c r="A524" s="5">
        <v>437</v>
      </c>
      <c r="B524" s="18" t="s">
        <v>373</v>
      </c>
      <c r="C524" s="19">
        <v>101</v>
      </c>
      <c r="D524" s="5">
        <v>752</v>
      </c>
      <c r="E524" s="29">
        <v>151000082</v>
      </c>
      <c r="F524" s="19">
        <v>3522.82</v>
      </c>
      <c r="G524" s="17"/>
      <c r="H524" s="5">
        <f t="shared" si="36"/>
        <v>54494.9</v>
      </c>
      <c r="I524" s="5" t="s">
        <v>257</v>
      </c>
      <c r="J524" s="5"/>
    </row>
    <row r="525" spans="1:10">
      <c r="A525" s="5">
        <v>438</v>
      </c>
      <c r="B525" s="18" t="s">
        <v>373</v>
      </c>
      <c r="C525" s="5">
        <v>102</v>
      </c>
      <c r="D525" s="5">
        <v>753</v>
      </c>
      <c r="E525" s="27">
        <v>151000083</v>
      </c>
      <c r="F525" s="19">
        <v>3118.69</v>
      </c>
      <c r="G525" s="17"/>
      <c r="H525" s="5">
        <f t="shared" si="36"/>
        <v>51376.21</v>
      </c>
      <c r="I525" s="5" t="s">
        <v>257</v>
      </c>
      <c r="J525" s="5"/>
    </row>
    <row r="526" spans="1:10">
      <c r="A526" s="5">
        <v>439</v>
      </c>
      <c r="B526" s="18" t="s">
        <v>373</v>
      </c>
      <c r="C526" s="19">
        <v>103</v>
      </c>
      <c r="D526" s="5">
        <v>754</v>
      </c>
      <c r="E526" s="18">
        <v>161001207</v>
      </c>
      <c r="F526" s="19">
        <v>3375.25</v>
      </c>
      <c r="G526" s="17"/>
      <c r="H526" s="5">
        <f t="shared" si="36"/>
        <v>48000.959999999999</v>
      </c>
      <c r="I526" s="5" t="s">
        <v>257</v>
      </c>
      <c r="J526" s="5"/>
    </row>
    <row r="527" spans="1:10">
      <c r="A527" s="5">
        <v>440</v>
      </c>
      <c r="B527" s="18" t="s">
        <v>373</v>
      </c>
      <c r="C527" s="5">
        <v>104</v>
      </c>
      <c r="D527" s="5">
        <v>755</v>
      </c>
      <c r="E527" s="5">
        <v>161001208</v>
      </c>
      <c r="F527" s="5">
        <v>3458.43</v>
      </c>
      <c r="G527" s="17"/>
      <c r="H527" s="5">
        <f t="shared" si="36"/>
        <v>44542.53</v>
      </c>
      <c r="I527" s="5" t="s">
        <v>257</v>
      </c>
      <c r="J527" s="5"/>
    </row>
    <row r="528" spans="1:10">
      <c r="A528" s="5">
        <v>441</v>
      </c>
      <c r="B528" s="5" t="s">
        <v>374</v>
      </c>
      <c r="C528" s="19">
        <v>105</v>
      </c>
      <c r="D528" s="5">
        <v>756</v>
      </c>
      <c r="E528" s="18">
        <v>161001209</v>
      </c>
      <c r="F528" s="5">
        <v>3526.21</v>
      </c>
      <c r="G528" s="17"/>
      <c r="H528" s="5">
        <f t="shared" si="36"/>
        <v>41016.32</v>
      </c>
      <c r="I528" s="5" t="s">
        <v>257</v>
      </c>
      <c r="J528" s="5"/>
    </row>
    <row r="529" spans="1:10" s="12" customFormat="1" ht="75">
      <c r="A529" s="30">
        <v>442</v>
      </c>
      <c r="B529" s="30" t="s">
        <v>374</v>
      </c>
      <c r="C529" s="30">
        <v>106</v>
      </c>
      <c r="D529" s="30">
        <v>757</v>
      </c>
      <c r="E529" s="30">
        <v>161001210</v>
      </c>
      <c r="F529" s="31">
        <v>3552.42</v>
      </c>
      <c r="G529" s="32"/>
      <c r="H529" s="30">
        <f t="shared" si="36"/>
        <v>37463.9</v>
      </c>
      <c r="I529" s="30" t="s">
        <v>257</v>
      </c>
      <c r="J529" s="34" t="s">
        <v>955</v>
      </c>
    </row>
    <row r="530" spans="1:10">
      <c r="A530" s="5">
        <v>443</v>
      </c>
      <c r="B530" s="5" t="s">
        <v>374</v>
      </c>
      <c r="C530" s="19">
        <v>107</v>
      </c>
      <c r="D530" s="5">
        <v>758</v>
      </c>
      <c r="E530" s="18">
        <v>161001211</v>
      </c>
      <c r="F530" s="18">
        <v>3488.83</v>
      </c>
      <c r="G530" s="17"/>
      <c r="H530" s="5"/>
      <c r="I530" s="5" t="s">
        <v>257</v>
      </c>
      <c r="J530" s="5"/>
    </row>
    <row r="531" spans="1:10">
      <c r="A531" s="5">
        <v>444</v>
      </c>
      <c r="B531" s="5" t="s">
        <v>374</v>
      </c>
      <c r="C531" s="5">
        <v>108</v>
      </c>
      <c r="D531" s="5">
        <v>759</v>
      </c>
      <c r="E531" s="18">
        <v>161001212</v>
      </c>
      <c r="F531" s="19">
        <v>3562.23</v>
      </c>
      <c r="G531" s="17"/>
      <c r="H531" s="5"/>
      <c r="I531" s="5" t="s">
        <v>257</v>
      </c>
      <c r="J531" s="5"/>
    </row>
    <row r="532" spans="1:10">
      <c r="A532" s="5">
        <v>445</v>
      </c>
      <c r="B532" s="5" t="s">
        <v>374</v>
      </c>
      <c r="C532" s="19">
        <v>109</v>
      </c>
      <c r="D532" s="5">
        <v>760</v>
      </c>
      <c r="E532" s="18">
        <v>161001213</v>
      </c>
      <c r="F532" s="5"/>
      <c r="G532" s="17"/>
      <c r="H532" s="5"/>
      <c r="I532" s="5" t="s">
        <v>257</v>
      </c>
      <c r="J532" s="5"/>
    </row>
    <row r="533" spans="1:10">
      <c r="A533" s="5">
        <v>446</v>
      </c>
      <c r="B533" s="5" t="s">
        <v>374</v>
      </c>
      <c r="C533" s="5">
        <v>110</v>
      </c>
      <c r="D533" s="5">
        <v>761</v>
      </c>
      <c r="E533" s="5"/>
      <c r="F533" s="5"/>
      <c r="G533" s="17"/>
      <c r="H533" s="5"/>
      <c r="I533" s="5" t="s">
        <v>257</v>
      </c>
      <c r="J533" s="5"/>
    </row>
    <row r="536" spans="1:10" ht="15">
      <c r="D536"/>
      <c r="E536" s="33" t="s">
        <v>956</v>
      </c>
      <c r="F536"/>
      <c r="G536"/>
    </row>
  </sheetData>
  <mergeCells count="1">
    <mergeCell ref="A1:J1"/>
  </mergeCells>
  <hyperlinks>
    <hyperlink ref="E536" r:id="rId1"/>
  </hyperlinks>
  <pageMargins left="0.16" right="0.18" top="0.26" bottom="0.19" header="0.24" footer="0.17"/>
  <pageSetup orientation="portrait" r:id="rId2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selection activeCell="Q12" sqref="Q12"/>
    </sheetView>
  </sheetViews>
  <sheetFormatPr defaultColWidth="9" defaultRowHeight="15"/>
  <cols>
    <col min="1" max="1" width="9.140625" style="1"/>
    <col min="2" max="2" width="10.7109375" style="1" customWidth="1"/>
    <col min="3" max="3" width="13" style="1" customWidth="1"/>
    <col min="4" max="4" width="9.85546875" style="1" customWidth="1"/>
    <col min="5" max="5" width="12.85546875" style="1" customWidth="1"/>
    <col min="6" max="6" width="8.140625" style="1" customWidth="1"/>
    <col min="7" max="8" width="8.28515625" style="1" customWidth="1"/>
    <col min="9" max="9" width="9.85546875" style="1" customWidth="1"/>
    <col min="10" max="10" width="13.85546875" style="1" customWidth="1"/>
    <col min="11" max="11" width="9.140625" style="1"/>
  </cols>
  <sheetData>
    <row r="1" spans="1:12" ht="18.75">
      <c r="A1" s="2866" t="s">
        <v>957</v>
      </c>
      <c r="B1" s="2866"/>
      <c r="C1" s="2866"/>
      <c r="D1" s="2866"/>
      <c r="E1" s="2866"/>
      <c r="F1" s="2866"/>
      <c r="G1" s="2866"/>
      <c r="H1" s="2866"/>
      <c r="I1" s="2866"/>
      <c r="J1" s="2866"/>
      <c r="K1" s="2866"/>
      <c r="L1" s="2866"/>
    </row>
    <row r="2" spans="1:12" ht="15.75">
      <c r="A2" s="2868" t="s">
        <v>1</v>
      </c>
      <c r="B2" s="2869" t="s">
        <v>958</v>
      </c>
      <c r="C2" s="2869" t="s">
        <v>4</v>
      </c>
      <c r="D2" s="2868" t="s">
        <v>3</v>
      </c>
      <c r="E2" s="2868" t="s">
        <v>959</v>
      </c>
      <c r="F2" s="2860" t="s">
        <v>960</v>
      </c>
      <c r="G2" s="2860"/>
      <c r="H2" s="2869" t="s">
        <v>961</v>
      </c>
      <c r="I2" s="2869" t="s">
        <v>962</v>
      </c>
      <c r="J2" s="2870" t="s">
        <v>963</v>
      </c>
      <c r="K2" s="2870" t="s">
        <v>964</v>
      </c>
      <c r="L2" s="2871" t="s">
        <v>965</v>
      </c>
    </row>
    <row r="3" spans="1:12" ht="33" customHeight="1">
      <c r="A3" s="2868"/>
      <c r="B3" s="2869"/>
      <c r="C3" s="2869"/>
      <c r="D3" s="2868"/>
      <c r="E3" s="2868"/>
      <c r="F3" s="4" t="s">
        <v>966</v>
      </c>
      <c r="G3" s="4" t="s">
        <v>967</v>
      </c>
      <c r="H3" s="2869"/>
      <c r="I3" s="2869"/>
      <c r="J3" s="2870"/>
      <c r="K3" s="2870"/>
      <c r="L3" s="2871"/>
    </row>
    <row r="4" spans="1:12" ht="15" customHeight="1">
      <c r="A4" s="5">
        <v>1</v>
      </c>
      <c r="B4" s="5" t="s">
        <v>463</v>
      </c>
      <c r="C4" s="5">
        <v>372</v>
      </c>
      <c r="D4" s="5">
        <v>12</v>
      </c>
      <c r="E4" s="5">
        <v>161001590</v>
      </c>
      <c r="F4" s="5" t="s">
        <v>448</v>
      </c>
      <c r="G4" s="5" t="s">
        <v>458</v>
      </c>
      <c r="H4" s="5">
        <v>10</v>
      </c>
      <c r="I4" s="5">
        <v>4000</v>
      </c>
      <c r="J4" s="5">
        <f>H4*I4</f>
        <v>40000</v>
      </c>
      <c r="K4" s="5">
        <f>J4*5%</f>
        <v>2000</v>
      </c>
      <c r="L4" s="5">
        <f>J4+K4</f>
        <v>42000</v>
      </c>
    </row>
    <row r="5" spans="1:12">
      <c r="A5" s="5">
        <v>2</v>
      </c>
      <c r="B5" s="5" t="s">
        <v>471</v>
      </c>
      <c r="C5" s="5">
        <v>397</v>
      </c>
      <c r="D5" s="5">
        <v>36</v>
      </c>
      <c r="E5" s="5">
        <v>161001614</v>
      </c>
      <c r="F5" s="5" t="s">
        <v>461</v>
      </c>
      <c r="G5" s="5" t="s">
        <v>466</v>
      </c>
      <c r="H5" s="5">
        <v>5</v>
      </c>
      <c r="I5" s="5">
        <v>8000</v>
      </c>
      <c r="J5" s="5">
        <f t="shared" ref="J5:J15" si="0">H5*I5</f>
        <v>40000</v>
      </c>
      <c r="K5" s="5">
        <f t="shared" ref="K5:K15" si="1">J5*5%</f>
        <v>2000</v>
      </c>
      <c r="L5" s="5">
        <f t="shared" ref="L5:L15" si="2">J5+K5</f>
        <v>42000</v>
      </c>
    </row>
    <row r="6" spans="1:12">
      <c r="A6" s="5">
        <v>3</v>
      </c>
      <c r="B6" s="5" t="s">
        <v>476</v>
      </c>
      <c r="C6" s="5">
        <v>412</v>
      </c>
      <c r="D6" s="5">
        <v>51</v>
      </c>
      <c r="E6" s="5">
        <v>161001629</v>
      </c>
      <c r="F6" s="5" t="s">
        <v>480</v>
      </c>
      <c r="G6" s="5" t="s">
        <v>473</v>
      </c>
      <c r="H6" s="5">
        <v>5</v>
      </c>
      <c r="I6" s="5">
        <v>8000</v>
      </c>
      <c r="J6" s="5">
        <f t="shared" si="0"/>
        <v>40000</v>
      </c>
      <c r="K6" s="5">
        <f t="shared" si="1"/>
        <v>2000</v>
      </c>
      <c r="L6" s="5">
        <f t="shared" si="2"/>
        <v>42000</v>
      </c>
    </row>
    <row r="7" spans="1:12">
      <c r="A7" s="5">
        <v>4</v>
      </c>
      <c r="B7" s="5" t="s">
        <v>482</v>
      </c>
      <c r="C7" s="5">
        <v>434</v>
      </c>
      <c r="D7" s="5">
        <v>73</v>
      </c>
      <c r="E7" s="5">
        <v>161001651</v>
      </c>
      <c r="F7" s="5" t="s">
        <v>474</v>
      </c>
      <c r="G7" s="5" t="s">
        <v>479</v>
      </c>
      <c r="H7" s="5">
        <v>5</v>
      </c>
      <c r="I7" s="5">
        <v>8000</v>
      </c>
      <c r="J7" s="5">
        <f t="shared" si="0"/>
        <v>40000</v>
      </c>
      <c r="K7" s="5">
        <f t="shared" si="1"/>
        <v>2000</v>
      </c>
      <c r="L7" s="5">
        <f t="shared" si="2"/>
        <v>42000</v>
      </c>
    </row>
    <row r="8" spans="1:12">
      <c r="A8" s="5">
        <v>5</v>
      </c>
      <c r="B8" s="5" t="s">
        <v>489</v>
      </c>
      <c r="C8" s="5">
        <v>456</v>
      </c>
      <c r="D8" s="5">
        <v>94</v>
      </c>
      <c r="E8" s="5">
        <v>161001671</v>
      </c>
      <c r="F8" s="5" t="s">
        <v>480</v>
      </c>
      <c r="G8" s="5" t="s">
        <v>485</v>
      </c>
      <c r="H8" s="5">
        <v>5</v>
      </c>
      <c r="I8" s="5">
        <v>8000</v>
      </c>
      <c r="J8" s="5">
        <f t="shared" si="0"/>
        <v>40000</v>
      </c>
      <c r="K8" s="5">
        <f t="shared" si="1"/>
        <v>2000</v>
      </c>
      <c r="L8" s="5">
        <f t="shared" si="2"/>
        <v>42000</v>
      </c>
    </row>
    <row r="9" spans="1:12">
      <c r="A9" s="5">
        <v>6</v>
      </c>
      <c r="B9" s="5" t="s">
        <v>495</v>
      </c>
      <c r="C9" s="5">
        <v>479</v>
      </c>
      <c r="D9" s="5">
        <v>118</v>
      </c>
      <c r="E9" s="5">
        <v>161001695</v>
      </c>
      <c r="F9" s="5" t="s">
        <v>487</v>
      </c>
      <c r="G9" s="5" t="s">
        <v>492</v>
      </c>
      <c r="H9" s="5">
        <v>5</v>
      </c>
      <c r="I9" s="5">
        <v>8000</v>
      </c>
      <c r="J9" s="5">
        <f t="shared" si="0"/>
        <v>40000</v>
      </c>
      <c r="K9" s="5">
        <f t="shared" si="1"/>
        <v>2000</v>
      </c>
      <c r="L9" s="5">
        <f t="shared" si="2"/>
        <v>42000</v>
      </c>
    </row>
    <row r="10" spans="1:12">
      <c r="A10" s="5">
        <v>7</v>
      </c>
      <c r="B10" s="5" t="s">
        <v>504</v>
      </c>
      <c r="C10" s="5">
        <v>516</v>
      </c>
      <c r="D10" s="5">
        <v>19</v>
      </c>
      <c r="E10" s="5">
        <v>161001728</v>
      </c>
      <c r="F10" s="5" t="s">
        <v>493</v>
      </c>
      <c r="G10" s="5" t="s">
        <v>498</v>
      </c>
      <c r="H10" s="5">
        <v>5</v>
      </c>
      <c r="I10" s="5">
        <v>8000</v>
      </c>
      <c r="J10" s="5">
        <f t="shared" si="0"/>
        <v>40000</v>
      </c>
      <c r="K10" s="5">
        <f t="shared" si="1"/>
        <v>2000</v>
      </c>
      <c r="L10" s="8">
        <f t="shared" si="2"/>
        <v>42000</v>
      </c>
    </row>
    <row r="11" spans="1:12">
      <c r="A11" s="5">
        <v>8</v>
      </c>
      <c r="B11" s="5" t="s">
        <v>509</v>
      </c>
      <c r="C11" s="5">
        <v>548</v>
      </c>
      <c r="D11" s="5">
        <v>51</v>
      </c>
      <c r="E11" s="5">
        <v>161001755</v>
      </c>
      <c r="F11" s="5" t="s">
        <v>501</v>
      </c>
      <c r="G11" s="5" t="s">
        <v>506</v>
      </c>
      <c r="H11" s="5">
        <v>5</v>
      </c>
      <c r="I11" s="5">
        <v>8000</v>
      </c>
      <c r="J11" s="5">
        <f t="shared" si="0"/>
        <v>40000</v>
      </c>
      <c r="K11" s="5">
        <f t="shared" si="1"/>
        <v>2000</v>
      </c>
      <c r="L11" s="8">
        <f t="shared" si="2"/>
        <v>42000</v>
      </c>
    </row>
    <row r="12" spans="1:12">
      <c r="A12" s="5">
        <v>9</v>
      </c>
      <c r="B12" s="5" t="s">
        <v>516</v>
      </c>
      <c r="C12" s="5">
        <v>582</v>
      </c>
      <c r="D12" s="5">
        <v>84</v>
      </c>
      <c r="E12" s="5">
        <v>161001787</v>
      </c>
      <c r="F12" s="5" t="s">
        <v>507</v>
      </c>
      <c r="G12" s="5" t="s">
        <v>512</v>
      </c>
      <c r="H12" s="5">
        <v>5</v>
      </c>
      <c r="I12" s="5">
        <v>8000</v>
      </c>
      <c r="J12" s="5">
        <f t="shared" si="0"/>
        <v>40000</v>
      </c>
      <c r="K12" s="5">
        <f t="shared" si="1"/>
        <v>2000</v>
      </c>
      <c r="L12" s="8">
        <f t="shared" si="2"/>
        <v>42000</v>
      </c>
    </row>
    <row r="13" spans="1:12">
      <c r="A13" s="5">
        <v>10</v>
      </c>
      <c r="B13" s="5" t="s">
        <v>524</v>
      </c>
      <c r="C13" s="5">
        <v>629</v>
      </c>
      <c r="D13" s="5">
        <v>130</v>
      </c>
      <c r="E13" s="5">
        <v>161001830</v>
      </c>
      <c r="F13" s="5" t="s">
        <v>513</v>
      </c>
      <c r="G13" s="5" t="s">
        <v>519</v>
      </c>
      <c r="H13" s="5">
        <v>5</v>
      </c>
      <c r="I13" s="5">
        <v>8000</v>
      </c>
      <c r="J13" s="5">
        <f t="shared" si="0"/>
        <v>40000</v>
      </c>
      <c r="K13" s="5">
        <f t="shared" si="1"/>
        <v>2000</v>
      </c>
      <c r="L13" s="8">
        <f t="shared" si="2"/>
        <v>42000</v>
      </c>
    </row>
    <row r="14" spans="1:12">
      <c r="A14" s="5">
        <v>11</v>
      </c>
      <c r="B14" s="5" t="s">
        <v>531</v>
      </c>
      <c r="C14" s="5">
        <v>669</v>
      </c>
      <c r="D14" s="5">
        <v>171</v>
      </c>
      <c r="E14" s="5">
        <v>161001869</v>
      </c>
      <c r="F14" s="5" t="s">
        <v>520</v>
      </c>
      <c r="G14" s="5" t="s">
        <v>527</v>
      </c>
      <c r="H14" s="5">
        <v>6</v>
      </c>
      <c r="I14" s="5">
        <v>8000</v>
      </c>
      <c r="J14" s="5">
        <f t="shared" si="0"/>
        <v>48000</v>
      </c>
      <c r="K14" s="5">
        <f t="shared" si="1"/>
        <v>2400</v>
      </c>
      <c r="L14" s="8">
        <f t="shared" si="2"/>
        <v>50400</v>
      </c>
    </row>
    <row r="15" spans="1:12">
      <c r="A15" s="5">
        <v>12</v>
      </c>
      <c r="B15" s="5" t="s">
        <v>541</v>
      </c>
      <c r="C15" s="5">
        <v>723</v>
      </c>
      <c r="D15" s="5">
        <v>226</v>
      </c>
      <c r="E15" s="5">
        <v>161001917</v>
      </c>
      <c r="F15" s="5" t="s">
        <v>533</v>
      </c>
      <c r="G15" s="5" t="s">
        <v>538</v>
      </c>
      <c r="H15" s="5">
        <v>4</v>
      </c>
      <c r="I15" s="5">
        <v>4000</v>
      </c>
      <c r="J15" s="5">
        <f t="shared" si="0"/>
        <v>16000</v>
      </c>
      <c r="K15" s="5">
        <f t="shared" si="1"/>
        <v>800</v>
      </c>
      <c r="L15" s="8">
        <f t="shared" si="2"/>
        <v>16800</v>
      </c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9" t="s">
        <v>968</v>
      </c>
      <c r="K16" s="9"/>
      <c r="L16" s="9">
        <f>SUM(L4:L15)</f>
        <v>487200</v>
      </c>
    </row>
  </sheetData>
  <mergeCells count="12">
    <mergeCell ref="A1:L1"/>
    <mergeCell ref="F2:G2"/>
    <mergeCell ref="A2:A3"/>
    <mergeCell ref="B2:B3"/>
    <mergeCell ref="C2:C3"/>
    <mergeCell ref="D2:D3"/>
    <mergeCell ref="E2:E3"/>
    <mergeCell ref="H2:H3"/>
    <mergeCell ref="I2:I3"/>
    <mergeCell ref="J2:J3"/>
    <mergeCell ref="K2:K3"/>
    <mergeCell ref="L2:L3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I12" sqref="I12"/>
    </sheetView>
  </sheetViews>
  <sheetFormatPr defaultRowHeight="15"/>
  <cols>
    <col min="1" max="1" width="10.140625" customWidth="1"/>
    <col min="2" max="2" width="10.42578125" customWidth="1"/>
    <col min="3" max="3" width="13.42578125" customWidth="1"/>
    <col min="4" max="4" width="10.85546875" customWidth="1"/>
    <col min="5" max="5" width="19.42578125" customWidth="1"/>
    <col min="6" max="6" width="22.42578125" bestFit="1" customWidth="1"/>
  </cols>
  <sheetData>
    <row r="1" spans="1:6" s="357" customFormat="1" ht="18.75">
      <c r="A1" s="2872" t="s">
        <v>1055</v>
      </c>
      <c r="B1" s="2872"/>
      <c r="C1" s="2872"/>
      <c r="D1" s="2872"/>
      <c r="E1" s="2872"/>
      <c r="F1" s="2872"/>
    </row>
    <row r="2" spans="1:6" ht="15.75">
      <c r="A2" s="330" t="s">
        <v>1</v>
      </c>
      <c r="B2" s="330" t="s">
        <v>908</v>
      </c>
      <c r="C2" s="330" t="s">
        <v>1056</v>
      </c>
      <c r="D2" s="330" t="s">
        <v>766</v>
      </c>
      <c r="E2" s="330" t="s">
        <v>1057</v>
      </c>
      <c r="F2" s="330" t="s">
        <v>918</v>
      </c>
    </row>
    <row r="3" spans="1:6" ht="15.75">
      <c r="A3" s="377">
        <v>1</v>
      </c>
      <c r="B3" s="377" t="s">
        <v>1058</v>
      </c>
      <c r="C3" s="377">
        <v>51649.5</v>
      </c>
      <c r="D3" s="377"/>
      <c r="E3" s="377">
        <f>C3+D3</f>
        <v>51649.5</v>
      </c>
      <c r="F3" s="377"/>
    </row>
    <row r="4" spans="1:6" ht="15.75">
      <c r="A4" s="377">
        <v>2</v>
      </c>
      <c r="B4" s="377" t="s">
        <v>1059</v>
      </c>
      <c r="C4" s="377">
        <v>219775.5</v>
      </c>
      <c r="D4" s="377">
        <v>18270</v>
      </c>
      <c r="E4" s="377">
        <f t="shared" ref="E4:E14" si="0">C4+D4</f>
        <v>238045.5</v>
      </c>
      <c r="F4" s="377"/>
    </row>
    <row r="5" spans="1:6" ht="15.75">
      <c r="A5" s="377">
        <v>3</v>
      </c>
      <c r="B5" s="377" t="s">
        <v>1060</v>
      </c>
      <c r="C5" s="377">
        <v>45045</v>
      </c>
      <c r="D5" s="377">
        <v>210000</v>
      </c>
      <c r="E5" s="377">
        <f t="shared" si="0"/>
        <v>255045</v>
      </c>
      <c r="F5" s="377" t="s">
        <v>1072</v>
      </c>
    </row>
    <row r="6" spans="1:6" ht="15.75">
      <c r="A6" s="377">
        <v>4</v>
      </c>
      <c r="B6" s="377" t="s">
        <v>1061</v>
      </c>
      <c r="C6" s="377">
        <v>178437</v>
      </c>
      <c r="D6" s="377">
        <v>235200</v>
      </c>
      <c r="E6" s="377">
        <f t="shared" si="0"/>
        <v>413637</v>
      </c>
      <c r="F6" s="377" t="s">
        <v>1072</v>
      </c>
    </row>
    <row r="7" spans="1:6" ht="15.75">
      <c r="A7" s="377">
        <v>5</v>
      </c>
      <c r="B7" s="377" t="s">
        <v>1062</v>
      </c>
      <c r="C7" s="377">
        <v>142844</v>
      </c>
      <c r="D7" s="377">
        <v>36540</v>
      </c>
      <c r="E7" s="377">
        <f t="shared" si="0"/>
        <v>179384</v>
      </c>
      <c r="F7" s="377"/>
    </row>
    <row r="8" spans="1:6" ht="15.75">
      <c r="A8" s="377">
        <v>6</v>
      </c>
      <c r="B8" s="377" t="s">
        <v>1063</v>
      </c>
      <c r="C8" s="377">
        <v>96106</v>
      </c>
      <c r="D8" s="377">
        <v>36671</v>
      </c>
      <c r="E8" s="377">
        <f t="shared" si="0"/>
        <v>132777</v>
      </c>
      <c r="F8" s="377"/>
    </row>
    <row r="9" spans="1:6" ht="15.75">
      <c r="A9" s="377">
        <v>7</v>
      </c>
      <c r="B9" s="377" t="s">
        <v>1064</v>
      </c>
      <c r="C9" s="377">
        <v>106092</v>
      </c>
      <c r="D9" s="377">
        <v>58537.5</v>
      </c>
      <c r="E9" s="377">
        <f t="shared" si="0"/>
        <v>164629.5</v>
      </c>
      <c r="F9" s="377"/>
    </row>
    <row r="10" spans="1:6" ht="15.75">
      <c r="A10" s="377">
        <v>8</v>
      </c>
      <c r="B10" s="377" t="s">
        <v>1065</v>
      </c>
      <c r="C10" s="377">
        <v>68839</v>
      </c>
      <c r="D10" s="377">
        <v>104443</v>
      </c>
      <c r="E10" s="377">
        <f t="shared" si="0"/>
        <v>173282</v>
      </c>
      <c r="F10" s="377"/>
    </row>
    <row r="11" spans="1:6" ht="15.75">
      <c r="A11" s="377">
        <v>9</v>
      </c>
      <c r="B11" s="377" t="s">
        <v>1066</v>
      </c>
      <c r="C11" s="377">
        <v>101714.1</v>
      </c>
      <c r="D11" s="377">
        <v>9840.6</v>
      </c>
      <c r="E11" s="377">
        <f t="shared" si="0"/>
        <v>111554.70000000001</v>
      </c>
      <c r="F11" s="377"/>
    </row>
    <row r="12" spans="1:6" ht="15.75">
      <c r="A12" s="377">
        <v>10</v>
      </c>
      <c r="B12" s="377" t="s">
        <v>1067</v>
      </c>
      <c r="C12" s="377">
        <v>72555</v>
      </c>
      <c r="D12" s="377">
        <v>45202</v>
      </c>
      <c r="E12" s="377">
        <f t="shared" si="0"/>
        <v>117757</v>
      </c>
      <c r="F12" s="377"/>
    </row>
    <row r="13" spans="1:6" ht="15.75">
      <c r="A13" s="377">
        <v>11</v>
      </c>
      <c r="B13" s="377" t="s">
        <v>1068</v>
      </c>
      <c r="C13" s="377">
        <v>27563</v>
      </c>
      <c r="D13" s="377">
        <v>68492</v>
      </c>
      <c r="E13" s="377">
        <f t="shared" si="0"/>
        <v>96055</v>
      </c>
      <c r="F13" s="377"/>
    </row>
    <row r="14" spans="1:6" ht="15.75">
      <c r="A14" s="377">
        <v>12</v>
      </c>
      <c r="B14" s="377" t="s">
        <v>1069</v>
      </c>
      <c r="C14" s="377">
        <v>18428</v>
      </c>
      <c r="D14" s="377">
        <v>9135</v>
      </c>
      <c r="E14" s="377">
        <f t="shared" si="0"/>
        <v>27563</v>
      </c>
      <c r="F14" s="377"/>
    </row>
    <row r="15" spans="1:6" ht="18.75">
      <c r="A15" s="330" t="s">
        <v>1070</v>
      </c>
      <c r="C15" s="378">
        <f>SUM(C3:C14)</f>
        <v>1129048.1000000001</v>
      </c>
      <c r="D15" s="378">
        <f>SUM(D3:D14)</f>
        <v>832331.1</v>
      </c>
      <c r="E15" s="379">
        <f>SUM(E3:E14)</f>
        <v>1961379.2</v>
      </c>
    </row>
  </sheetData>
  <mergeCells count="1">
    <mergeCell ref="A1:F1"/>
  </mergeCells>
  <pageMargins left="0.26" right="0.24" top="0.37" bottom="0.75" header="0.3" footer="0.3"/>
  <pageSetup paperSize="9" orientation="portrait" horizontalDpi="0" verticalDpi="0" r:id="rId1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J15" sqref="J15"/>
    </sheetView>
  </sheetViews>
  <sheetFormatPr defaultRowHeight="15"/>
  <cols>
    <col min="1" max="1" width="9.28515625" style="683" customWidth="1"/>
    <col min="2" max="2" width="18.5703125" style="683" customWidth="1"/>
    <col min="3" max="3" width="14.42578125" style="683" bestFit="1" customWidth="1"/>
    <col min="4" max="4" width="26.85546875" style="683" customWidth="1"/>
  </cols>
  <sheetData>
    <row r="1" spans="1:4" ht="18.75">
      <c r="A1" s="2866" t="s">
        <v>1447</v>
      </c>
      <c r="B1" s="2866"/>
      <c r="C1" s="2866"/>
      <c r="D1" s="2866"/>
    </row>
    <row r="2" spans="1:4" ht="18.75">
      <c r="A2" s="685" t="s">
        <v>1</v>
      </c>
      <c r="B2" s="685" t="s">
        <v>255</v>
      </c>
      <c r="C2" s="685" t="s">
        <v>1446</v>
      </c>
      <c r="D2" s="685" t="s">
        <v>918</v>
      </c>
    </row>
    <row r="3" spans="1:4" ht="18.75">
      <c r="A3" s="682">
        <v>1</v>
      </c>
      <c r="B3" s="682" t="s">
        <v>257</v>
      </c>
      <c r="C3" s="682">
        <v>107</v>
      </c>
      <c r="D3" s="682"/>
    </row>
    <row r="4" spans="1:4" ht="18.75">
      <c r="A4" s="682">
        <v>2</v>
      </c>
      <c r="B4" s="682" t="s">
        <v>259</v>
      </c>
      <c r="C4" s="682">
        <v>123</v>
      </c>
      <c r="D4" s="682"/>
    </row>
    <row r="5" spans="1:4" ht="18.75">
      <c r="A5" s="682">
        <v>3</v>
      </c>
      <c r="B5" s="682" t="s">
        <v>425</v>
      </c>
      <c r="C5" s="682">
        <v>238</v>
      </c>
      <c r="D5" s="682"/>
    </row>
    <row r="6" spans="1:4" ht="18.75">
      <c r="A6" s="682">
        <v>4</v>
      </c>
      <c r="B6" s="682" t="s">
        <v>258</v>
      </c>
      <c r="C6" s="682">
        <v>252</v>
      </c>
      <c r="D6" s="682"/>
    </row>
    <row r="7" spans="1:4" ht="18.75">
      <c r="A7" s="682">
        <v>5</v>
      </c>
      <c r="B7" s="682" t="s">
        <v>583</v>
      </c>
      <c r="C7" s="682">
        <v>318</v>
      </c>
      <c r="D7" s="682"/>
    </row>
  </sheetData>
  <mergeCells count="1">
    <mergeCell ref="A1:D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108</vt:i4>
      </vt:variant>
    </vt:vector>
  </HeadingPairs>
  <TitlesOfParts>
    <vt:vector size="108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APR21</vt:lpstr>
      <vt:lpstr>MAY21</vt:lpstr>
      <vt:lpstr>JUN21</vt:lpstr>
      <vt:lpstr>JUL21</vt:lpstr>
      <vt:lpstr>AUG21</vt:lpstr>
      <vt:lpstr>AUG(2)</vt:lpstr>
      <vt:lpstr>SEP21</vt:lpstr>
      <vt:lpstr>SEP(2)</vt:lpstr>
      <vt:lpstr>OCT21</vt:lpstr>
      <vt:lpstr>OCT21-</vt:lpstr>
      <vt:lpstr>NOV21</vt:lpstr>
      <vt:lpstr>NOV-21</vt:lpstr>
      <vt:lpstr>DEC-21</vt:lpstr>
      <vt:lpstr>DEC21</vt:lpstr>
      <vt:lpstr>JAN-22</vt:lpstr>
      <vt:lpstr>JAN22</vt:lpstr>
      <vt:lpstr>FEB'22</vt:lpstr>
      <vt:lpstr>FEB-22</vt:lpstr>
      <vt:lpstr>MAR'22</vt:lpstr>
      <vt:lpstr>MAR-22</vt:lpstr>
      <vt:lpstr>APR'22</vt:lpstr>
      <vt:lpstr>APR-22</vt:lpstr>
      <vt:lpstr>MAY'22</vt:lpstr>
      <vt:lpstr>MAY-22</vt:lpstr>
      <vt:lpstr>JUN'22</vt:lpstr>
      <vt:lpstr>JUN-22</vt:lpstr>
      <vt:lpstr>JUL'22</vt:lpstr>
      <vt:lpstr>JUL-22</vt:lpstr>
      <vt:lpstr>AUG'22</vt:lpstr>
      <vt:lpstr>AUG-22</vt:lpstr>
      <vt:lpstr>SEP'22</vt:lpstr>
      <vt:lpstr>SEP-22</vt:lpstr>
      <vt:lpstr>OCT'22</vt:lpstr>
      <vt:lpstr>OCT-22</vt:lpstr>
      <vt:lpstr>NOV'22</vt:lpstr>
      <vt:lpstr>NOV-22</vt:lpstr>
      <vt:lpstr>DEC'22</vt:lpstr>
      <vt:lpstr>DEC-22</vt:lpstr>
      <vt:lpstr>JAN-23</vt:lpstr>
      <vt:lpstr>JAN'23</vt:lpstr>
      <vt:lpstr>FEB-23</vt:lpstr>
      <vt:lpstr>FEB'23</vt:lpstr>
      <vt:lpstr>MAR-23</vt:lpstr>
      <vt:lpstr>MAR'23</vt:lpstr>
      <vt:lpstr>APR-23</vt:lpstr>
      <vt:lpstr>APR'23</vt:lpstr>
      <vt:lpstr>MAY-23</vt:lpstr>
      <vt:lpstr>MAY'23</vt:lpstr>
      <vt:lpstr>JUN-23</vt:lpstr>
      <vt:lpstr>JUN'23</vt:lpstr>
      <vt:lpstr>JUL'23</vt:lpstr>
      <vt:lpstr>JUL23</vt:lpstr>
      <vt:lpstr>AUG'23</vt:lpstr>
      <vt:lpstr>AUG-23</vt:lpstr>
      <vt:lpstr>SEP'23</vt:lpstr>
      <vt:lpstr>SEP-23</vt:lpstr>
      <vt:lpstr>OCT'23</vt:lpstr>
      <vt:lpstr>OCT-23</vt:lpstr>
      <vt:lpstr>NOV'23</vt:lpstr>
      <vt:lpstr>NOV-23</vt:lpstr>
      <vt:lpstr>DEC'23</vt:lpstr>
      <vt:lpstr>DEC-23</vt:lpstr>
      <vt:lpstr>JAN-24</vt:lpstr>
      <vt:lpstr>JAN'24</vt:lpstr>
      <vt:lpstr>FEB-24</vt:lpstr>
      <vt:lpstr>FEB'24</vt:lpstr>
      <vt:lpstr>MAR'24</vt:lpstr>
      <vt:lpstr>MAR-24</vt:lpstr>
      <vt:lpstr>APR'24</vt:lpstr>
      <vt:lpstr>APR-24</vt:lpstr>
      <vt:lpstr>MAY'24</vt:lpstr>
      <vt:lpstr>MAY-24</vt:lpstr>
      <vt:lpstr>JUN'24</vt:lpstr>
      <vt:lpstr>JUN-24</vt:lpstr>
      <vt:lpstr>JUL'24</vt:lpstr>
      <vt:lpstr>JUL-24</vt:lpstr>
      <vt:lpstr>AUG'24</vt:lpstr>
      <vt:lpstr>AUG-24</vt:lpstr>
      <vt:lpstr>SEP'24</vt:lpstr>
      <vt:lpstr>SEP-24</vt:lpstr>
      <vt:lpstr>OCT'24</vt:lpstr>
      <vt:lpstr>OCT-24</vt:lpstr>
      <vt:lpstr>NOV'24</vt:lpstr>
      <vt:lpstr>NOV-24</vt:lpstr>
      <vt:lpstr>DEC'24</vt:lpstr>
      <vt:lpstr>DEC-24</vt:lpstr>
      <vt:lpstr>JAN25</vt:lpstr>
      <vt:lpstr>JAN'25</vt:lpstr>
      <vt:lpstr>KILOMETER</vt:lpstr>
      <vt:lpstr>RAIL DISPATCH</vt:lpstr>
      <vt:lpstr>ABSTRACT</vt:lpstr>
      <vt:lpstr>AVG U.LOAD</vt:lpstr>
      <vt:lpstr>FOREST PERMIT DATA</vt:lpstr>
      <vt:lpstr>IMWB</vt:lpstr>
      <vt:lpstr>D.C</vt:lpstr>
      <vt:lpstr>DISTANCE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BGR</cp:lastModifiedBy>
  <cp:lastPrinted>2024-12-02T15:32:17Z</cp:lastPrinted>
  <dcterms:created xsi:type="dcterms:W3CDTF">2006-09-16T00:00:00Z</dcterms:created>
  <dcterms:modified xsi:type="dcterms:W3CDTF">2025-01-02T10:40:28Z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CB4FBAEA3BDB40ADB183BFAA55EF8558</vt:lpwstr>
  </property>
  <property fmtid="{D5CDD505-2E9C-101B-9397-08002B2CF9AE}" pid="3" name="KSOProductBuildVer">
    <vt:lpwstr>1033-11.2.0.10463</vt:lpwstr>
  </property>
</Properties>
</file>